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75" windowWidth="20115" windowHeight="7740" tabRatio="583" activeTab="3"/>
  </bookViews>
  <sheets>
    <sheet name="2011B4" sheetId="1" r:id="rId1"/>
    <sheet name="2001B4" sheetId="9" r:id="rId2"/>
    <sheet name="2001 Population" sheetId="13" state="hidden" r:id="rId3"/>
    <sheet name="2001-11" sheetId="24" r:id="rId4"/>
    <sheet name="DistrictMath" sheetId="25" r:id="rId5"/>
    <sheet name="NSSOCensus" sheetId="8" r:id="rId6"/>
    <sheet name="TopDistricts" sheetId="5" r:id="rId7"/>
    <sheet name="Affluence Rankings" sheetId="3" state="hidden" r:id="rId8"/>
    <sheet name="NSSO Data" sheetId="6" state="hidden" r:id="rId9"/>
    <sheet name="Census State Data" sheetId="7" state="hidden" r:id="rId10"/>
    <sheet name="Sheet7" sheetId="17" state="hidden" r:id="rId11"/>
    <sheet name="2001Priority" sheetId="20" state="hidden" r:id="rId12"/>
  </sheets>
  <definedNames>
    <definedName name="_xlnm._FilterDatabase" localSheetId="2" hidden="1">'2001 Population'!$A$1:$H$1780</definedName>
    <definedName name="_xlnm._FilterDatabase" localSheetId="3" hidden="1">'2001-11'!$A$1:$AV$641</definedName>
    <definedName name="_xlnm._FilterDatabase" localSheetId="7" hidden="1">'Affluence Rankings'!$A$1:$H$641</definedName>
  </definedNames>
  <calcPr calcId="145621"/>
</workbook>
</file>

<file path=xl/calcChain.xml><?xml version="1.0" encoding="utf-8"?>
<calcChain xmlns="http://schemas.openxmlformats.org/spreadsheetml/2006/main">
  <c r="F557" i="24" l="1"/>
  <c r="AV272" i="24"/>
  <c r="AU272" i="24"/>
  <c r="AT272" i="24"/>
  <c r="AS272" i="24"/>
  <c r="AR272" i="24"/>
  <c r="AQ272" i="24"/>
  <c r="AP272" i="24"/>
  <c r="AO272" i="24"/>
  <c r="AN272" i="24"/>
  <c r="AO271" i="24"/>
  <c r="AP271" i="24"/>
  <c r="AQ271" i="24"/>
  <c r="AR271" i="24"/>
  <c r="AS271" i="24"/>
  <c r="AT271" i="24"/>
  <c r="AU271" i="24"/>
  <c r="AV271" i="24"/>
  <c r="AN271" i="24"/>
  <c r="M3" i="9"/>
  <c r="J124" i="25"/>
  <c r="T124" i="25"/>
  <c r="S124" i="25"/>
  <c r="R124" i="25"/>
  <c r="Q124" i="25"/>
  <c r="P124" i="25"/>
  <c r="O124" i="25"/>
  <c r="N124" i="25"/>
  <c r="M124" i="25"/>
  <c r="L124" i="25"/>
  <c r="K124" i="25"/>
  <c r="Z124" i="25"/>
  <c r="Y124" i="25"/>
  <c r="X124" i="25"/>
  <c r="W124" i="25"/>
  <c r="V124" i="25"/>
  <c r="U124" i="25"/>
  <c r="E124" i="25"/>
  <c r="F124" i="25"/>
  <c r="G124" i="25"/>
  <c r="H124" i="25"/>
  <c r="I124" i="25"/>
  <c r="D124" i="25"/>
  <c r="T125" i="25"/>
  <c r="S125" i="25"/>
  <c r="S126" i="25" s="1"/>
  <c r="R125" i="25"/>
  <c r="R126" i="25" s="1"/>
  <c r="Q125" i="25"/>
  <c r="Q126" i="25" s="1"/>
  <c r="P125" i="25"/>
  <c r="O125" i="25"/>
  <c r="O126" i="25" s="1"/>
  <c r="N125" i="25"/>
  <c r="N126" i="25" s="1"/>
  <c r="M125" i="25"/>
  <c r="M126" i="25" s="1"/>
  <c r="L125" i="25"/>
  <c r="L126" i="25" s="1"/>
  <c r="K125" i="25"/>
  <c r="K126" i="25" s="1"/>
  <c r="J125" i="25"/>
  <c r="J126" i="25" s="1"/>
  <c r="I125" i="25"/>
  <c r="I126" i="25" s="1"/>
  <c r="H125" i="25"/>
  <c r="H126" i="25" s="1"/>
  <c r="G125" i="25"/>
  <c r="F125" i="25"/>
  <c r="F126" i="25" s="1"/>
  <c r="E125" i="25"/>
  <c r="E126" i="25" s="1"/>
  <c r="D125" i="25"/>
  <c r="D126" i="25" s="1"/>
  <c r="T123" i="25"/>
  <c r="Z123" i="25" s="1"/>
  <c r="S123" i="25"/>
  <c r="Y123" i="25" s="1"/>
  <c r="R123" i="25"/>
  <c r="X123" i="25" s="1"/>
  <c r="Q123" i="25"/>
  <c r="W123" i="25" s="1"/>
  <c r="P123" i="25"/>
  <c r="V123" i="25" s="1"/>
  <c r="O123" i="25"/>
  <c r="U123" i="25" s="1"/>
  <c r="N123" i="25"/>
  <c r="M123" i="25"/>
  <c r="L123" i="25"/>
  <c r="K123" i="25"/>
  <c r="J123" i="25"/>
  <c r="I123" i="25"/>
  <c r="H123" i="25"/>
  <c r="G123" i="25"/>
  <c r="F123" i="25"/>
  <c r="E123" i="25"/>
  <c r="D123" i="25"/>
  <c r="T122" i="25"/>
  <c r="S122" i="25"/>
  <c r="R122" i="25"/>
  <c r="Q122" i="25"/>
  <c r="P122" i="25"/>
  <c r="O122" i="25"/>
  <c r="N122" i="25"/>
  <c r="M122" i="25"/>
  <c r="L122" i="25"/>
  <c r="K122" i="25"/>
  <c r="J122" i="25"/>
  <c r="I122" i="25"/>
  <c r="H122" i="25"/>
  <c r="G122" i="25"/>
  <c r="F122" i="25"/>
  <c r="E122" i="25"/>
  <c r="D122" i="25"/>
  <c r="T121" i="25"/>
  <c r="Z121" i="25" s="1"/>
  <c r="S121" i="25"/>
  <c r="Y121" i="25" s="1"/>
  <c r="R121" i="25"/>
  <c r="X121" i="25" s="1"/>
  <c r="Q121" i="25"/>
  <c r="W121" i="25" s="1"/>
  <c r="P121" i="25"/>
  <c r="V121" i="25" s="1"/>
  <c r="O121" i="25"/>
  <c r="U121" i="25" s="1"/>
  <c r="N121" i="25"/>
  <c r="M121" i="25"/>
  <c r="L121" i="25"/>
  <c r="K121" i="25"/>
  <c r="J121" i="25"/>
  <c r="I121" i="25"/>
  <c r="H121" i="25"/>
  <c r="G121" i="25"/>
  <c r="F121" i="25"/>
  <c r="E121" i="25"/>
  <c r="D121" i="25"/>
  <c r="J141" i="25"/>
  <c r="K141" i="25"/>
  <c r="L141" i="25"/>
  <c r="M141" i="25"/>
  <c r="N141" i="25"/>
  <c r="O141" i="25"/>
  <c r="T141" i="25"/>
  <c r="S141" i="25"/>
  <c r="R141" i="25"/>
  <c r="Q141" i="25"/>
  <c r="P141" i="25"/>
  <c r="Z141" i="25"/>
  <c r="Y141" i="25"/>
  <c r="X141" i="25"/>
  <c r="W141" i="25"/>
  <c r="V141" i="25"/>
  <c r="U141" i="25"/>
  <c r="E141" i="25"/>
  <c r="F141" i="25"/>
  <c r="G141" i="25"/>
  <c r="H141" i="25"/>
  <c r="I141" i="25"/>
  <c r="D141" i="25"/>
  <c r="T145" i="25"/>
  <c r="S145" i="25"/>
  <c r="R145" i="25"/>
  <c r="Q145" i="25"/>
  <c r="P145" i="25"/>
  <c r="O145" i="25"/>
  <c r="N145" i="25"/>
  <c r="M145" i="25"/>
  <c r="L145" i="25"/>
  <c r="K145" i="25"/>
  <c r="J145" i="25"/>
  <c r="I145" i="25"/>
  <c r="H145" i="25"/>
  <c r="G145" i="25"/>
  <c r="F145" i="25"/>
  <c r="E145" i="25"/>
  <c r="D145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T143" i="25"/>
  <c r="S143" i="25"/>
  <c r="R143" i="25"/>
  <c r="Q143" i="25"/>
  <c r="P143" i="25"/>
  <c r="O143" i="25"/>
  <c r="N143" i="25"/>
  <c r="M143" i="25"/>
  <c r="L143" i="25"/>
  <c r="K143" i="25"/>
  <c r="J143" i="25"/>
  <c r="I143" i="25"/>
  <c r="H143" i="25"/>
  <c r="G143" i="25"/>
  <c r="F143" i="25"/>
  <c r="E143" i="25"/>
  <c r="D143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T140" i="25"/>
  <c r="Z140" i="25" s="1"/>
  <c r="S140" i="25"/>
  <c r="Y140" i="25" s="1"/>
  <c r="R140" i="25"/>
  <c r="X140" i="25" s="1"/>
  <c r="Q140" i="25"/>
  <c r="W140" i="25" s="1"/>
  <c r="P140" i="25"/>
  <c r="V140" i="25" s="1"/>
  <c r="O140" i="25"/>
  <c r="U140" i="25" s="1"/>
  <c r="N140" i="25"/>
  <c r="M140" i="25"/>
  <c r="L140" i="25"/>
  <c r="K140" i="25"/>
  <c r="J140" i="25"/>
  <c r="I140" i="25"/>
  <c r="H140" i="25"/>
  <c r="G140" i="25"/>
  <c r="F140" i="25"/>
  <c r="E140" i="25"/>
  <c r="D140" i="25"/>
  <c r="T139" i="25"/>
  <c r="Z139" i="25" s="1"/>
  <c r="S139" i="25"/>
  <c r="Y139" i="25" s="1"/>
  <c r="R139" i="25"/>
  <c r="X139" i="25" s="1"/>
  <c r="Q139" i="25"/>
  <c r="W139" i="25" s="1"/>
  <c r="P139" i="25"/>
  <c r="V139" i="25" s="1"/>
  <c r="O139" i="25"/>
  <c r="U139" i="25" s="1"/>
  <c r="N139" i="25"/>
  <c r="M139" i="25"/>
  <c r="L139" i="25"/>
  <c r="K139" i="25"/>
  <c r="J139" i="25"/>
  <c r="I139" i="25"/>
  <c r="H139" i="25"/>
  <c r="G139" i="25"/>
  <c r="F139" i="25"/>
  <c r="E139" i="25"/>
  <c r="D139" i="25"/>
  <c r="T138" i="25"/>
  <c r="Z138" i="25" s="1"/>
  <c r="S138" i="25"/>
  <c r="Y138" i="25" s="1"/>
  <c r="R138" i="25"/>
  <c r="X138" i="25" s="1"/>
  <c r="Q138" i="25"/>
  <c r="W138" i="25" s="1"/>
  <c r="P138" i="25"/>
  <c r="V138" i="25" s="1"/>
  <c r="O138" i="25"/>
  <c r="U138" i="25" s="1"/>
  <c r="N138" i="25"/>
  <c r="M138" i="25"/>
  <c r="L138" i="25"/>
  <c r="K138" i="25"/>
  <c r="J138" i="25"/>
  <c r="I138" i="25"/>
  <c r="H138" i="25"/>
  <c r="G138" i="25"/>
  <c r="F138" i="25"/>
  <c r="E138" i="25"/>
  <c r="D138" i="25"/>
  <c r="T137" i="25"/>
  <c r="Z137" i="25" s="1"/>
  <c r="S137" i="25"/>
  <c r="Y137" i="25" s="1"/>
  <c r="R137" i="25"/>
  <c r="X137" i="25" s="1"/>
  <c r="Q137" i="25"/>
  <c r="W137" i="25" s="1"/>
  <c r="P137" i="25"/>
  <c r="V137" i="25" s="1"/>
  <c r="O137" i="25"/>
  <c r="U137" i="25" s="1"/>
  <c r="N137" i="25"/>
  <c r="M137" i="25"/>
  <c r="L137" i="25"/>
  <c r="K137" i="25"/>
  <c r="J137" i="25"/>
  <c r="I137" i="25"/>
  <c r="H137" i="25"/>
  <c r="G137" i="25"/>
  <c r="F137" i="25"/>
  <c r="E137" i="25"/>
  <c r="D137" i="25"/>
  <c r="T136" i="25"/>
  <c r="Z136" i="25" s="1"/>
  <c r="S136" i="25"/>
  <c r="Y136" i="25" s="1"/>
  <c r="R136" i="25"/>
  <c r="X136" i="25" s="1"/>
  <c r="Q136" i="25"/>
  <c r="W136" i="25" s="1"/>
  <c r="P136" i="25"/>
  <c r="V136" i="25" s="1"/>
  <c r="O136" i="25"/>
  <c r="U136" i="25" s="1"/>
  <c r="N136" i="25"/>
  <c r="M136" i="25"/>
  <c r="L136" i="25"/>
  <c r="K136" i="25"/>
  <c r="J136" i="25"/>
  <c r="I136" i="25"/>
  <c r="H136" i="25"/>
  <c r="G136" i="25"/>
  <c r="F136" i="25"/>
  <c r="E136" i="25"/>
  <c r="D136" i="25"/>
  <c r="T135" i="25"/>
  <c r="Z135" i="25" s="1"/>
  <c r="S135" i="25"/>
  <c r="Y135" i="25" s="1"/>
  <c r="R135" i="25"/>
  <c r="X135" i="25" s="1"/>
  <c r="Q135" i="25"/>
  <c r="W135" i="25" s="1"/>
  <c r="P135" i="25"/>
  <c r="V135" i="25" s="1"/>
  <c r="O135" i="25"/>
  <c r="U135" i="25" s="1"/>
  <c r="N135" i="25"/>
  <c r="M135" i="25"/>
  <c r="L135" i="25"/>
  <c r="K135" i="25"/>
  <c r="J135" i="25"/>
  <c r="I135" i="25"/>
  <c r="H135" i="25"/>
  <c r="G135" i="25"/>
  <c r="F135" i="25"/>
  <c r="E135" i="25"/>
  <c r="D135" i="25"/>
  <c r="T134" i="25"/>
  <c r="Z134" i="25" s="1"/>
  <c r="S134" i="25"/>
  <c r="Y134" i="25" s="1"/>
  <c r="R134" i="25"/>
  <c r="X134" i="25" s="1"/>
  <c r="Q134" i="25"/>
  <c r="W134" i="25" s="1"/>
  <c r="P134" i="25"/>
  <c r="V134" i="25" s="1"/>
  <c r="O134" i="25"/>
  <c r="U134" i="25" s="1"/>
  <c r="N134" i="25"/>
  <c r="M134" i="25"/>
  <c r="L134" i="25"/>
  <c r="K134" i="25"/>
  <c r="J134" i="25"/>
  <c r="I134" i="25"/>
  <c r="H134" i="25"/>
  <c r="G134" i="25"/>
  <c r="F134" i="25"/>
  <c r="E134" i="25"/>
  <c r="D134" i="25"/>
  <c r="T152" i="25"/>
  <c r="S152" i="25"/>
  <c r="R152" i="25"/>
  <c r="Q152" i="25"/>
  <c r="P152" i="25"/>
  <c r="O152" i="25"/>
  <c r="N152" i="25"/>
  <c r="M152" i="25"/>
  <c r="L152" i="25"/>
  <c r="K152" i="25"/>
  <c r="J152" i="25"/>
  <c r="Z152" i="25"/>
  <c r="Y152" i="25"/>
  <c r="X152" i="25"/>
  <c r="W152" i="25"/>
  <c r="V152" i="25"/>
  <c r="U152" i="25"/>
  <c r="E152" i="25"/>
  <c r="F152" i="25"/>
  <c r="G152" i="25"/>
  <c r="H152" i="25"/>
  <c r="I152" i="25"/>
  <c r="D152" i="25"/>
  <c r="T155" i="25"/>
  <c r="T157" i="25" s="1"/>
  <c r="S155" i="25"/>
  <c r="R155" i="25"/>
  <c r="Q155" i="25"/>
  <c r="P155" i="25"/>
  <c r="P157" i="25" s="1"/>
  <c r="O155" i="25"/>
  <c r="N155" i="25"/>
  <c r="N157" i="25" s="1"/>
  <c r="M155" i="25"/>
  <c r="M157" i="25" s="1"/>
  <c r="L155" i="25"/>
  <c r="L157" i="25" s="1"/>
  <c r="K155" i="25"/>
  <c r="K157" i="25" s="1"/>
  <c r="J155" i="25"/>
  <c r="J157" i="25" s="1"/>
  <c r="I155" i="25"/>
  <c r="I157" i="25" s="1"/>
  <c r="H155" i="25"/>
  <c r="H157" i="25" s="1"/>
  <c r="G155" i="25"/>
  <c r="G157" i="25" s="1"/>
  <c r="F155" i="25"/>
  <c r="F157" i="25" s="1"/>
  <c r="E155" i="25"/>
  <c r="E157" i="25" s="1"/>
  <c r="D155" i="25"/>
  <c r="D157" i="25" s="1"/>
  <c r="T154" i="25"/>
  <c r="S154" i="25"/>
  <c r="R154" i="25"/>
  <c r="Q154" i="25"/>
  <c r="P154" i="25"/>
  <c r="O154" i="25"/>
  <c r="N154" i="25"/>
  <c r="M154" i="25"/>
  <c r="L154" i="25"/>
  <c r="K154" i="25"/>
  <c r="J154" i="25"/>
  <c r="I154" i="25"/>
  <c r="H154" i="25"/>
  <c r="G154" i="25"/>
  <c r="F154" i="25"/>
  <c r="E154" i="25"/>
  <c r="D154" i="25"/>
  <c r="T153" i="25"/>
  <c r="S153" i="25"/>
  <c r="R153" i="25"/>
  <c r="Q153" i="25"/>
  <c r="P153" i="25"/>
  <c r="O153" i="25"/>
  <c r="N153" i="25"/>
  <c r="M153" i="25"/>
  <c r="L153" i="25"/>
  <c r="K153" i="25"/>
  <c r="J153" i="25"/>
  <c r="I153" i="25"/>
  <c r="H153" i="25"/>
  <c r="G153" i="25"/>
  <c r="F153" i="25"/>
  <c r="E153" i="25"/>
  <c r="D153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T150" i="25"/>
  <c r="Z150" i="25" s="1"/>
  <c r="S150" i="25"/>
  <c r="Y150" i="25" s="1"/>
  <c r="R150" i="25"/>
  <c r="X150" i="25" s="1"/>
  <c r="Q150" i="25"/>
  <c r="W150" i="25" s="1"/>
  <c r="P150" i="25"/>
  <c r="V150" i="25" s="1"/>
  <c r="O150" i="25"/>
  <c r="U150" i="25" s="1"/>
  <c r="N150" i="25"/>
  <c r="M150" i="25"/>
  <c r="L150" i="25"/>
  <c r="K150" i="25"/>
  <c r="J150" i="25"/>
  <c r="I150" i="25"/>
  <c r="H150" i="25"/>
  <c r="G150" i="25"/>
  <c r="F150" i="25"/>
  <c r="E150" i="25"/>
  <c r="D150" i="25"/>
  <c r="T149" i="25"/>
  <c r="Z149" i="25" s="1"/>
  <c r="S149" i="25"/>
  <c r="Y149" i="25" s="1"/>
  <c r="R149" i="25"/>
  <c r="X149" i="25" s="1"/>
  <c r="Q149" i="25"/>
  <c r="W149" i="25" s="1"/>
  <c r="P149" i="25"/>
  <c r="V149" i="25" s="1"/>
  <c r="O149" i="25"/>
  <c r="U149" i="25" s="1"/>
  <c r="N149" i="25"/>
  <c r="M149" i="25"/>
  <c r="L149" i="25"/>
  <c r="K149" i="25"/>
  <c r="J149" i="25"/>
  <c r="I149" i="25"/>
  <c r="H149" i="25"/>
  <c r="G149" i="25"/>
  <c r="F149" i="25"/>
  <c r="E149" i="25"/>
  <c r="D149" i="25"/>
  <c r="T276" i="25"/>
  <c r="S276" i="25"/>
  <c r="R276" i="25"/>
  <c r="Q276" i="25"/>
  <c r="P276" i="25"/>
  <c r="O276" i="25"/>
  <c r="N276" i="25"/>
  <c r="M276" i="25"/>
  <c r="L276" i="25"/>
  <c r="K276" i="25"/>
  <c r="J276" i="25"/>
  <c r="Z276" i="25"/>
  <c r="Y276" i="25"/>
  <c r="X276" i="25"/>
  <c r="W276" i="25"/>
  <c r="V276" i="25"/>
  <c r="U276" i="25"/>
  <c r="E276" i="25"/>
  <c r="F276" i="25"/>
  <c r="G276" i="25"/>
  <c r="H276" i="25"/>
  <c r="I276" i="25"/>
  <c r="D276" i="25"/>
  <c r="T278" i="25"/>
  <c r="S278" i="25"/>
  <c r="R278" i="25"/>
  <c r="Q278" i="25"/>
  <c r="P278" i="25"/>
  <c r="O278" i="25"/>
  <c r="N278" i="25"/>
  <c r="M278" i="25"/>
  <c r="L278" i="25"/>
  <c r="K278" i="25"/>
  <c r="J278" i="25"/>
  <c r="I278" i="25"/>
  <c r="H278" i="25"/>
  <c r="G278" i="25"/>
  <c r="F278" i="25"/>
  <c r="E278" i="25"/>
  <c r="D278" i="25"/>
  <c r="T277" i="25"/>
  <c r="S277" i="25"/>
  <c r="R277" i="25"/>
  <c r="Q277" i="25"/>
  <c r="P277" i="25"/>
  <c r="O277" i="25"/>
  <c r="N277" i="25"/>
  <c r="M277" i="25"/>
  <c r="L277" i="25"/>
  <c r="K277" i="25"/>
  <c r="J277" i="25"/>
  <c r="I277" i="25"/>
  <c r="I279" i="25" s="1"/>
  <c r="H277" i="25"/>
  <c r="G277" i="25"/>
  <c r="F277" i="25"/>
  <c r="E277" i="25"/>
  <c r="E279" i="25" s="1"/>
  <c r="E280" i="25" s="1"/>
  <c r="D277" i="25"/>
  <c r="T275" i="25"/>
  <c r="S275" i="25"/>
  <c r="R275" i="25"/>
  <c r="Q275" i="25"/>
  <c r="P275" i="25"/>
  <c r="O275" i="25"/>
  <c r="N275" i="25"/>
  <c r="M275" i="25"/>
  <c r="L275" i="25"/>
  <c r="K275" i="25"/>
  <c r="J275" i="25"/>
  <c r="I275" i="25"/>
  <c r="H275" i="25"/>
  <c r="G275" i="25"/>
  <c r="F275" i="25"/>
  <c r="E275" i="25"/>
  <c r="D275" i="25"/>
  <c r="T274" i="25"/>
  <c r="S274" i="25"/>
  <c r="R274" i="25"/>
  <c r="Q274" i="25"/>
  <c r="P274" i="25"/>
  <c r="O274" i="25"/>
  <c r="N274" i="25"/>
  <c r="M274" i="25"/>
  <c r="L274" i="25"/>
  <c r="K274" i="25"/>
  <c r="J274" i="25"/>
  <c r="I274" i="25"/>
  <c r="H274" i="25"/>
  <c r="G274" i="25"/>
  <c r="W274" i="25" s="1"/>
  <c r="F274" i="25"/>
  <c r="E274" i="25"/>
  <c r="D274" i="25"/>
  <c r="T273" i="25"/>
  <c r="S273" i="25"/>
  <c r="R273" i="25"/>
  <c r="Q273" i="25"/>
  <c r="P273" i="25"/>
  <c r="O273" i="25"/>
  <c r="N273" i="25"/>
  <c r="M273" i="25"/>
  <c r="L273" i="25"/>
  <c r="K273" i="25"/>
  <c r="J273" i="25"/>
  <c r="I273" i="25"/>
  <c r="H273" i="25"/>
  <c r="G273" i="25"/>
  <c r="F273" i="25"/>
  <c r="E273" i="25"/>
  <c r="D273" i="25"/>
  <c r="T285" i="25"/>
  <c r="S285" i="25"/>
  <c r="R285" i="25"/>
  <c r="Q285" i="25"/>
  <c r="P285" i="25"/>
  <c r="O285" i="25"/>
  <c r="N285" i="25"/>
  <c r="M285" i="25"/>
  <c r="L285" i="25"/>
  <c r="K285" i="25"/>
  <c r="J285" i="25"/>
  <c r="I285" i="25"/>
  <c r="H285" i="25"/>
  <c r="G285" i="25"/>
  <c r="F285" i="25"/>
  <c r="E285" i="25"/>
  <c r="D285" i="25"/>
  <c r="T283" i="25"/>
  <c r="S283" i="25"/>
  <c r="R283" i="25"/>
  <c r="Q283" i="25"/>
  <c r="P283" i="25"/>
  <c r="O283" i="25"/>
  <c r="N283" i="25"/>
  <c r="M283" i="25"/>
  <c r="L283" i="25"/>
  <c r="K283" i="25"/>
  <c r="J283" i="25"/>
  <c r="I283" i="25"/>
  <c r="H283" i="25"/>
  <c r="G283" i="25"/>
  <c r="F283" i="25"/>
  <c r="E283" i="25"/>
  <c r="D283" i="25"/>
  <c r="T282" i="25"/>
  <c r="S282" i="25"/>
  <c r="R282" i="25"/>
  <c r="Q282" i="25"/>
  <c r="P282" i="25"/>
  <c r="O282" i="25"/>
  <c r="N282" i="25"/>
  <c r="M282" i="25"/>
  <c r="L282" i="25"/>
  <c r="K282" i="25"/>
  <c r="J282" i="25"/>
  <c r="I282" i="25"/>
  <c r="H282" i="25"/>
  <c r="G282" i="25"/>
  <c r="F282" i="25"/>
  <c r="E282" i="25"/>
  <c r="D282" i="25"/>
  <c r="T270" i="25"/>
  <c r="S270" i="25"/>
  <c r="R270" i="25"/>
  <c r="Q270" i="25"/>
  <c r="P270" i="25"/>
  <c r="O270" i="25"/>
  <c r="N270" i="25"/>
  <c r="M270" i="25"/>
  <c r="L270" i="25"/>
  <c r="K270" i="25"/>
  <c r="J270" i="25"/>
  <c r="I270" i="25"/>
  <c r="H270" i="25"/>
  <c r="G270" i="25"/>
  <c r="F270" i="25"/>
  <c r="E270" i="25"/>
  <c r="D270" i="25"/>
  <c r="T268" i="25"/>
  <c r="S268" i="25"/>
  <c r="R268" i="25"/>
  <c r="Q268" i="25"/>
  <c r="P268" i="25"/>
  <c r="O268" i="25"/>
  <c r="N268" i="25"/>
  <c r="M268" i="25"/>
  <c r="L268" i="25"/>
  <c r="K268" i="25"/>
  <c r="J268" i="25"/>
  <c r="I268" i="25"/>
  <c r="H268" i="25"/>
  <c r="G268" i="25"/>
  <c r="F268" i="25"/>
  <c r="E268" i="25"/>
  <c r="D268" i="25"/>
  <c r="T267" i="25"/>
  <c r="S267" i="25"/>
  <c r="R267" i="25"/>
  <c r="Q267" i="25"/>
  <c r="P267" i="25"/>
  <c r="O267" i="25"/>
  <c r="N267" i="25"/>
  <c r="M267" i="25"/>
  <c r="L267" i="25"/>
  <c r="K267" i="25"/>
  <c r="J267" i="25"/>
  <c r="I267" i="25"/>
  <c r="H267" i="25"/>
  <c r="G267" i="25"/>
  <c r="F267" i="25"/>
  <c r="E267" i="25"/>
  <c r="D267" i="25"/>
  <c r="T264" i="25"/>
  <c r="S264" i="25"/>
  <c r="R264" i="25"/>
  <c r="Q264" i="25"/>
  <c r="P264" i="25"/>
  <c r="O264" i="25"/>
  <c r="N264" i="25"/>
  <c r="M264" i="25"/>
  <c r="L264" i="25"/>
  <c r="K264" i="25"/>
  <c r="J264" i="25"/>
  <c r="I264" i="25"/>
  <c r="H264" i="25"/>
  <c r="G264" i="25"/>
  <c r="F264" i="25"/>
  <c r="E264" i="25"/>
  <c r="D264" i="25"/>
  <c r="T262" i="25"/>
  <c r="S262" i="25"/>
  <c r="R262" i="25"/>
  <c r="Q262" i="25"/>
  <c r="P262" i="25"/>
  <c r="O262" i="25"/>
  <c r="N262" i="25"/>
  <c r="M262" i="25"/>
  <c r="L262" i="25"/>
  <c r="K262" i="25"/>
  <c r="J262" i="25"/>
  <c r="I262" i="25"/>
  <c r="H262" i="25"/>
  <c r="G262" i="25"/>
  <c r="F262" i="25"/>
  <c r="E262" i="25"/>
  <c r="D262" i="25"/>
  <c r="T261" i="25"/>
  <c r="S261" i="25"/>
  <c r="R261" i="25"/>
  <c r="Q261" i="25"/>
  <c r="P261" i="25"/>
  <c r="O261" i="25"/>
  <c r="N261" i="25"/>
  <c r="M261" i="25"/>
  <c r="L261" i="25"/>
  <c r="K261" i="25"/>
  <c r="J261" i="25"/>
  <c r="I261" i="25"/>
  <c r="H261" i="25"/>
  <c r="G261" i="25"/>
  <c r="F261" i="25"/>
  <c r="E261" i="25"/>
  <c r="D261" i="25"/>
  <c r="T258" i="25"/>
  <c r="S258" i="25"/>
  <c r="R258" i="25"/>
  <c r="Q258" i="25"/>
  <c r="P258" i="25"/>
  <c r="O258" i="25"/>
  <c r="N258" i="25"/>
  <c r="M258" i="25"/>
  <c r="L258" i="25"/>
  <c r="K258" i="25"/>
  <c r="J258" i="25"/>
  <c r="I258" i="25"/>
  <c r="H258" i="25"/>
  <c r="G258" i="25"/>
  <c r="F258" i="25"/>
  <c r="E258" i="25"/>
  <c r="D258" i="25"/>
  <c r="T256" i="25"/>
  <c r="S256" i="25"/>
  <c r="R256" i="25"/>
  <c r="Q256" i="25"/>
  <c r="P256" i="25"/>
  <c r="O256" i="25"/>
  <c r="N256" i="25"/>
  <c r="M256" i="25"/>
  <c r="L256" i="25"/>
  <c r="K256" i="25"/>
  <c r="J256" i="25"/>
  <c r="I256" i="25"/>
  <c r="H256" i="25"/>
  <c r="G256" i="25"/>
  <c r="F256" i="25"/>
  <c r="E256" i="25"/>
  <c r="D256" i="25"/>
  <c r="T255" i="25"/>
  <c r="S255" i="25"/>
  <c r="R255" i="25"/>
  <c r="Q255" i="25"/>
  <c r="P255" i="25"/>
  <c r="O255" i="25"/>
  <c r="N255" i="25"/>
  <c r="M255" i="25"/>
  <c r="L255" i="25"/>
  <c r="K255" i="25"/>
  <c r="J255" i="25"/>
  <c r="I255" i="25"/>
  <c r="H255" i="25"/>
  <c r="G255" i="25"/>
  <c r="F255" i="25"/>
  <c r="E255" i="25"/>
  <c r="D255" i="25"/>
  <c r="T252" i="25"/>
  <c r="S252" i="25"/>
  <c r="R252" i="25"/>
  <c r="Q252" i="25"/>
  <c r="P252" i="25"/>
  <c r="O252" i="25"/>
  <c r="N252" i="25"/>
  <c r="M252" i="25"/>
  <c r="L252" i="25"/>
  <c r="K252" i="25"/>
  <c r="J252" i="25"/>
  <c r="I252" i="25"/>
  <c r="H252" i="25"/>
  <c r="G252" i="25"/>
  <c r="F252" i="25"/>
  <c r="E252" i="25"/>
  <c r="D252" i="25"/>
  <c r="T250" i="25"/>
  <c r="S250" i="25"/>
  <c r="R250" i="25"/>
  <c r="Q250" i="25"/>
  <c r="P250" i="25"/>
  <c r="O250" i="25"/>
  <c r="N250" i="25"/>
  <c r="M250" i="25"/>
  <c r="L250" i="25"/>
  <c r="K250" i="25"/>
  <c r="J250" i="25"/>
  <c r="I250" i="25"/>
  <c r="H250" i="25"/>
  <c r="G250" i="25"/>
  <c r="F250" i="25"/>
  <c r="E250" i="25"/>
  <c r="D250" i="25"/>
  <c r="T249" i="25"/>
  <c r="S249" i="25"/>
  <c r="R249" i="25"/>
  <c r="Q249" i="25"/>
  <c r="P249" i="25"/>
  <c r="O249" i="25"/>
  <c r="N249" i="25"/>
  <c r="M249" i="25"/>
  <c r="L249" i="25"/>
  <c r="K249" i="25"/>
  <c r="J249" i="25"/>
  <c r="I249" i="25"/>
  <c r="H249" i="25"/>
  <c r="G249" i="25"/>
  <c r="F249" i="25"/>
  <c r="E249" i="25"/>
  <c r="D249" i="25"/>
  <c r="T246" i="25"/>
  <c r="S246" i="25"/>
  <c r="R246" i="25"/>
  <c r="Q246" i="25"/>
  <c r="P246" i="25"/>
  <c r="O246" i="25"/>
  <c r="N246" i="25"/>
  <c r="M246" i="25"/>
  <c r="L246" i="25"/>
  <c r="K246" i="25"/>
  <c r="J246" i="25"/>
  <c r="I246" i="25"/>
  <c r="H246" i="25"/>
  <c r="G246" i="25"/>
  <c r="F246" i="25"/>
  <c r="E246" i="25"/>
  <c r="D246" i="25"/>
  <c r="T244" i="25"/>
  <c r="S244" i="25"/>
  <c r="R244" i="25"/>
  <c r="Q244" i="25"/>
  <c r="P244" i="25"/>
  <c r="O244" i="25"/>
  <c r="N244" i="25"/>
  <c r="M244" i="25"/>
  <c r="L244" i="25"/>
  <c r="K244" i="25"/>
  <c r="J244" i="25"/>
  <c r="I244" i="25"/>
  <c r="H244" i="25"/>
  <c r="G244" i="25"/>
  <c r="F244" i="25"/>
  <c r="E244" i="25"/>
  <c r="D244" i="25"/>
  <c r="T243" i="25"/>
  <c r="S243" i="25"/>
  <c r="R243" i="25"/>
  <c r="Q243" i="25"/>
  <c r="P243" i="25"/>
  <c r="O243" i="25"/>
  <c r="N243" i="25"/>
  <c r="M243" i="25"/>
  <c r="L243" i="25"/>
  <c r="K243" i="25"/>
  <c r="J243" i="25"/>
  <c r="I243" i="25"/>
  <c r="H243" i="25"/>
  <c r="G243" i="25"/>
  <c r="F243" i="25"/>
  <c r="E243" i="25"/>
  <c r="D243" i="25"/>
  <c r="T240" i="25"/>
  <c r="S240" i="25"/>
  <c r="R240" i="25"/>
  <c r="Q240" i="25"/>
  <c r="P240" i="25"/>
  <c r="O240" i="25"/>
  <c r="N240" i="25"/>
  <c r="M240" i="25"/>
  <c r="L240" i="25"/>
  <c r="K240" i="25"/>
  <c r="J240" i="25"/>
  <c r="I240" i="25"/>
  <c r="H240" i="25"/>
  <c r="G240" i="25"/>
  <c r="F240" i="25"/>
  <c r="E240" i="25"/>
  <c r="D240" i="25"/>
  <c r="T238" i="25"/>
  <c r="S238" i="25"/>
  <c r="R238" i="25"/>
  <c r="Q238" i="25"/>
  <c r="P238" i="25"/>
  <c r="O238" i="25"/>
  <c r="N238" i="25"/>
  <c r="M238" i="25"/>
  <c r="L238" i="25"/>
  <c r="K238" i="25"/>
  <c r="J238" i="25"/>
  <c r="I238" i="25"/>
  <c r="H238" i="25"/>
  <c r="G238" i="25"/>
  <c r="F238" i="25"/>
  <c r="E238" i="25"/>
  <c r="D238" i="25"/>
  <c r="T237" i="25"/>
  <c r="S237" i="25"/>
  <c r="R237" i="25"/>
  <c r="Q237" i="25"/>
  <c r="P237" i="25"/>
  <c r="O237" i="25"/>
  <c r="N237" i="25"/>
  <c r="M237" i="25"/>
  <c r="L237" i="25"/>
  <c r="K237" i="25"/>
  <c r="J237" i="25"/>
  <c r="I237" i="25"/>
  <c r="H237" i="25"/>
  <c r="G237" i="25"/>
  <c r="F237" i="25"/>
  <c r="E237" i="25"/>
  <c r="D237" i="25"/>
  <c r="T234" i="25"/>
  <c r="S234" i="25"/>
  <c r="R234" i="25"/>
  <c r="Q234" i="25"/>
  <c r="P234" i="25"/>
  <c r="O234" i="25"/>
  <c r="N234" i="25"/>
  <c r="M234" i="25"/>
  <c r="L234" i="25"/>
  <c r="K234" i="25"/>
  <c r="J234" i="25"/>
  <c r="I234" i="25"/>
  <c r="H234" i="25"/>
  <c r="G234" i="25"/>
  <c r="F234" i="25"/>
  <c r="E234" i="25"/>
  <c r="D234" i="25"/>
  <c r="T232" i="25"/>
  <c r="S232" i="25"/>
  <c r="R232" i="25"/>
  <c r="Q232" i="25"/>
  <c r="P232" i="25"/>
  <c r="O232" i="25"/>
  <c r="N232" i="25"/>
  <c r="M232" i="25"/>
  <c r="L232" i="25"/>
  <c r="K232" i="25"/>
  <c r="J232" i="25"/>
  <c r="I232" i="25"/>
  <c r="H232" i="25"/>
  <c r="G232" i="25"/>
  <c r="F232" i="25"/>
  <c r="E232" i="25"/>
  <c r="D232" i="25"/>
  <c r="T231" i="25"/>
  <c r="S231" i="25"/>
  <c r="R231" i="25"/>
  <c r="Q231" i="25"/>
  <c r="P231" i="25"/>
  <c r="O231" i="25"/>
  <c r="N231" i="25"/>
  <c r="M231" i="25"/>
  <c r="L231" i="25"/>
  <c r="K231" i="25"/>
  <c r="J231" i="25"/>
  <c r="I231" i="25"/>
  <c r="H231" i="25"/>
  <c r="G231" i="25"/>
  <c r="F231" i="25"/>
  <c r="E231" i="25"/>
  <c r="D231" i="25"/>
  <c r="T228" i="25"/>
  <c r="S228" i="25"/>
  <c r="R228" i="25"/>
  <c r="Q228" i="25"/>
  <c r="P228" i="25"/>
  <c r="O228" i="25"/>
  <c r="N228" i="25"/>
  <c r="M228" i="25"/>
  <c r="L228" i="25"/>
  <c r="K228" i="25"/>
  <c r="J228" i="25"/>
  <c r="I228" i="25"/>
  <c r="H228" i="25"/>
  <c r="G228" i="25"/>
  <c r="F228" i="25"/>
  <c r="E228" i="25"/>
  <c r="D228" i="25"/>
  <c r="T226" i="25"/>
  <c r="S226" i="25"/>
  <c r="R226" i="25"/>
  <c r="Q226" i="25"/>
  <c r="P226" i="25"/>
  <c r="O226" i="25"/>
  <c r="N226" i="25"/>
  <c r="M226" i="25"/>
  <c r="L226" i="25"/>
  <c r="K226" i="25"/>
  <c r="J226" i="25"/>
  <c r="I226" i="25"/>
  <c r="H226" i="25"/>
  <c r="G226" i="25"/>
  <c r="F226" i="25"/>
  <c r="E226" i="25"/>
  <c r="D226" i="25"/>
  <c r="T225" i="25"/>
  <c r="S225" i="25"/>
  <c r="R225" i="25"/>
  <c r="Q225" i="25"/>
  <c r="P225" i="25"/>
  <c r="O225" i="25"/>
  <c r="N225" i="25"/>
  <c r="M225" i="25"/>
  <c r="L225" i="25"/>
  <c r="K225" i="25"/>
  <c r="J225" i="25"/>
  <c r="I225" i="25"/>
  <c r="H225" i="25"/>
  <c r="G225" i="25"/>
  <c r="F225" i="25"/>
  <c r="E225" i="25"/>
  <c r="D225" i="25"/>
  <c r="T222" i="25"/>
  <c r="S222" i="25"/>
  <c r="R222" i="25"/>
  <c r="Q222" i="25"/>
  <c r="P222" i="25"/>
  <c r="O222" i="25"/>
  <c r="N222" i="25"/>
  <c r="M222" i="25"/>
  <c r="L222" i="25"/>
  <c r="K222" i="25"/>
  <c r="J222" i="25"/>
  <c r="I222" i="25"/>
  <c r="H222" i="25"/>
  <c r="G222" i="25"/>
  <c r="F222" i="25"/>
  <c r="E222" i="25"/>
  <c r="D222" i="25"/>
  <c r="T220" i="25"/>
  <c r="S220" i="25"/>
  <c r="R220" i="25"/>
  <c r="Q220" i="25"/>
  <c r="P220" i="25"/>
  <c r="O220" i="25"/>
  <c r="N220" i="25"/>
  <c r="M220" i="25"/>
  <c r="L220" i="25"/>
  <c r="K220" i="25"/>
  <c r="J220" i="25"/>
  <c r="I220" i="25"/>
  <c r="H220" i="25"/>
  <c r="G220" i="25"/>
  <c r="F220" i="25"/>
  <c r="E220" i="25"/>
  <c r="D220" i="25"/>
  <c r="T219" i="25"/>
  <c r="S219" i="25"/>
  <c r="R219" i="25"/>
  <c r="Q219" i="25"/>
  <c r="P219" i="25"/>
  <c r="O219" i="25"/>
  <c r="N219" i="25"/>
  <c r="M219" i="25"/>
  <c r="L219" i="25"/>
  <c r="K219" i="25"/>
  <c r="J219" i="25"/>
  <c r="I219" i="25"/>
  <c r="H219" i="25"/>
  <c r="G219" i="25"/>
  <c r="F219" i="25"/>
  <c r="E219" i="25"/>
  <c r="D219" i="25"/>
  <c r="T216" i="25"/>
  <c r="S216" i="25"/>
  <c r="R216" i="25"/>
  <c r="Q216" i="25"/>
  <c r="P216" i="25"/>
  <c r="O216" i="25"/>
  <c r="N216" i="25"/>
  <c r="M216" i="25"/>
  <c r="L216" i="25"/>
  <c r="K216" i="25"/>
  <c r="J216" i="25"/>
  <c r="I216" i="25"/>
  <c r="H216" i="25"/>
  <c r="G216" i="25"/>
  <c r="F216" i="25"/>
  <c r="E216" i="25"/>
  <c r="D216" i="25"/>
  <c r="T214" i="25"/>
  <c r="S214" i="25"/>
  <c r="R214" i="25"/>
  <c r="Q214" i="25"/>
  <c r="P214" i="25"/>
  <c r="O214" i="25"/>
  <c r="N214" i="25"/>
  <c r="M214" i="25"/>
  <c r="L214" i="25"/>
  <c r="K214" i="25"/>
  <c r="J214" i="25"/>
  <c r="I214" i="25"/>
  <c r="H214" i="25"/>
  <c r="G214" i="25"/>
  <c r="F214" i="25"/>
  <c r="E214" i="25"/>
  <c r="D214" i="25"/>
  <c r="T213" i="25"/>
  <c r="S213" i="25"/>
  <c r="R213" i="25"/>
  <c r="Q213" i="25"/>
  <c r="P213" i="25"/>
  <c r="O213" i="25"/>
  <c r="N213" i="25"/>
  <c r="M213" i="25"/>
  <c r="L213" i="25"/>
  <c r="K213" i="25"/>
  <c r="J213" i="25"/>
  <c r="I213" i="25"/>
  <c r="H213" i="25"/>
  <c r="G213" i="25"/>
  <c r="F213" i="25"/>
  <c r="E213" i="25"/>
  <c r="D213" i="25"/>
  <c r="T210" i="25"/>
  <c r="S210" i="25"/>
  <c r="R210" i="25"/>
  <c r="Q210" i="25"/>
  <c r="P210" i="25"/>
  <c r="O210" i="25"/>
  <c r="N210" i="25"/>
  <c r="M210" i="25"/>
  <c r="L210" i="25"/>
  <c r="K210" i="25"/>
  <c r="J210" i="25"/>
  <c r="I210" i="25"/>
  <c r="H210" i="25"/>
  <c r="G210" i="25"/>
  <c r="F210" i="25"/>
  <c r="E210" i="25"/>
  <c r="D210" i="25"/>
  <c r="T208" i="25"/>
  <c r="S208" i="25"/>
  <c r="R208" i="25"/>
  <c r="Q208" i="25"/>
  <c r="P208" i="25"/>
  <c r="O208" i="25"/>
  <c r="N208" i="25"/>
  <c r="M208" i="25"/>
  <c r="L208" i="25"/>
  <c r="K208" i="25"/>
  <c r="J208" i="25"/>
  <c r="I208" i="25"/>
  <c r="H208" i="25"/>
  <c r="G208" i="25"/>
  <c r="F208" i="25"/>
  <c r="E208" i="25"/>
  <c r="D208" i="25"/>
  <c r="T207" i="25"/>
  <c r="S207" i="25"/>
  <c r="R207" i="25"/>
  <c r="Q207" i="25"/>
  <c r="P207" i="25"/>
  <c r="O207" i="25"/>
  <c r="N207" i="25"/>
  <c r="M207" i="25"/>
  <c r="L207" i="25"/>
  <c r="K207" i="25"/>
  <c r="J207" i="25"/>
  <c r="I207" i="25"/>
  <c r="H207" i="25"/>
  <c r="G207" i="25"/>
  <c r="F207" i="25"/>
  <c r="E207" i="25"/>
  <c r="D207" i="25"/>
  <c r="T204" i="25"/>
  <c r="S204" i="25"/>
  <c r="R204" i="25"/>
  <c r="Q204" i="25"/>
  <c r="P204" i="25"/>
  <c r="O204" i="25"/>
  <c r="N204" i="25"/>
  <c r="M204" i="25"/>
  <c r="L204" i="25"/>
  <c r="K204" i="25"/>
  <c r="J204" i="25"/>
  <c r="I204" i="25"/>
  <c r="H204" i="25"/>
  <c r="G204" i="25"/>
  <c r="F204" i="25"/>
  <c r="E204" i="25"/>
  <c r="D204" i="25"/>
  <c r="T202" i="25"/>
  <c r="S202" i="25"/>
  <c r="R202" i="25"/>
  <c r="Q202" i="25"/>
  <c r="P202" i="25"/>
  <c r="O202" i="25"/>
  <c r="N202" i="25"/>
  <c r="M202" i="25"/>
  <c r="L202" i="25"/>
  <c r="K202" i="25"/>
  <c r="J202" i="25"/>
  <c r="I202" i="25"/>
  <c r="H202" i="25"/>
  <c r="G202" i="25"/>
  <c r="F202" i="25"/>
  <c r="E202" i="25"/>
  <c r="D202" i="25"/>
  <c r="T201" i="25"/>
  <c r="S201" i="25"/>
  <c r="R201" i="25"/>
  <c r="Q201" i="25"/>
  <c r="P201" i="25"/>
  <c r="O201" i="25"/>
  <c r="N201" i="25"/>
  <c r="M201" i="25"/>
  <c r="L201" i="25"/>
  <c r="K201" i="25"/>
  <c r="J201" i="25"/>
  <c r="I201" i="25"/>
  <c r="H201" i="25"/>
  <c r="G201" i="25"/>
  <c r="F201" i="25"/>
  <c r="E201" i="25"/>
  <c r="D201" i="25"/>
  <c r="T198" i="25"/>
  <c r="S198" i="25"/>
  <c r="R198" i="25"/>
  <c r="Q198" i="25"/>
  <c r="P198" i="25"/>
  <c r="O198" i="25"/>
  <c r="N198" i="25"/>
  <c r="M198" i="25"/>
  <c r="L198" i="25"/>
  <c r="K198" i="25"/>
  <c r="J198" i="25"/>
  <c r="I198" i="25"/>
  <c r="H198" i="25"/>
  <c r="G198" i="25"/>
  <c r="F198" i="25"/>
  <c r="E198" i="25"/>
  <c r="D198" i="25"/>
  <c r="T196" i="25"/>
  <c r="S196" i="25"/>
  <c r="R196" i="25"/>
  <c r="Q196" i="25"/>
  <c r="P196" i="25"/>
  <c r="O196" i="25"/>
  <c r="N196" i="25"/>
  <c r="M196" i="25"/>
  <c r="L196" i="25"/>
  <c r="K196" i="25"/>
  <c r="J196" i="25"/>
  <c r="I196" i="25"/>
  <c r="H196" i="25"/>
  <c r="G196" i="25"/>
  <c r="F196" i="25"/>
  <c r="E196" i="25"/>
  <c r="D196" i="25"/>
  <c r="T195" i="25"/>
  <c r="S195" i="25"/>
  <c r="R195" i="25"/>
  <c r="Q195" i="25"/>
  <c r="P195" i="25"/>
  <c r="O195" i="25"/>
  <c r="N195" i="25"/>
  <c r="M195" i="25"/>
  <c r="L195" i="25"/>
  <c r="K195" i="25"/>
  <c r="J195" i="25"/>
  <c r="I195" i="25"/>
  <c r="H195" i="25"/>
  <c r="G195" i="25"/>
  <c r="F195" i="25"/>
  <c r="E195" i="25"/>
  <c r="D195" i="25"/>
  <c r="T192" i="25"/>
  <c r="S192" i="25"/>
  <c r="R192" i="25"/>
  <c r="Q192" i="25"/>
  <c r="P192" i="25"/>
  <c r="O192" i="25"/>
  <c r="N192" i="25"/>
  <c r="M192" i="25"/>
  <c r="L192" i="25"/>
  <c r="K192" i="25"/>
  <c r="J192" i="25"/>
  <c r="I192" i="25"/>
  <c r="H192" i="25"/>
  <c r="G192" i="25"/>
  <c r="F192" i="25"/>
  <c r="E192" i="25"/>
  <c r="D192" i="25"/>
  <c r="T190" i="25"/>
  <c r="S190" i="25"/>
  <c r="R190" i="25"/>
  <c r="Q190" i="25"/>
  <c r="P190" i="25"/>
  <c r="O190" i="25"/>
  <c r="N190" i="25"/>
  <c r="M190" i="25"/>
  <c r="L190" i="25"/>
  <c r="K190" i="25"/>
  <c r="J190" i="25"/>
  <c r="I190" i="25"/>
  <c r="H190" i="25"/>
  <c r="G190" i="25"/>
  <c r="F190" i="25"/>
  <c r="E190" i="25"/>
  <c r="D190" i="25"/>
  <c r="T189" i="25"/>
  <c r="S189" i="25"/>
  <c r="R189" i="25"/>
  <c r="Q189" i="25"/>
  <c r="P189" i="25"/>
  <c r="O189" i="25"/>
  <c r="N189" i="25"/>
  <c r="M189" i="25"/>
  <c r="L189" i="25"/>
  <c r="K189" i="25"/>
  <c r="J189" i="25"/>
  <c r="I189" i="25"/>
  <c r="H189" i="25"/>
  <c r="G189" i="25"/>
  <c r="F189" i="25"/>
  <c r="E189" i="25"/>
  <c r="D189" i="25"/>
  <c r="T186" i="25"/>
  <c r="S186" i="25"/>
  <c r="R186" i="25"/>
  <c r="Q186" i="25"/>
  <c r="P186" i="25"/>
  <c r="O186" i="25"/>
  <c r="N186" i="25"/>
  <c r="M186" i="25"/>
  <c r="L186" i="25"/>
  <c r="K186" i="25"/>
  <c r="J186" i="25"/>
  <c r="I186" i="25"/>
  <c r="H186" i="25"/>
  <c r="G186" i="25"/>
  <c r="F186" i="25"/>
  <c r="E186" i="25"/>
  <c r="D186" i="25"/>
  <c r="T184" i="25"/>
  <c r="S184" i="25"/>
  <c r="R184" i="25"/>
  <c r="Q184" i="25"/>
  <c r="P184" i="25"/>
  <c r="O184" i="25"/>
  <c r="N184" i="25"/>
  <c r="M184" i="25"/>
  <c r="L184" i="25"/>
  <c r="K184" i="25"/>
  <c r="J184" i="25"/>
  <c r="I184" i="25"/>
  <c r="H184" i="25"/>
  <c r="G184" i="25"/>
  <c r="F184" i="25"/>
  <c r="E184" i="25"/>
  <c r="D184" i="25"/>
  <c r="T183" i="25"/>
  <c r="S183" i="25"/>
  <c r="R183" i="25"/>
  <c r="Q183" i="25"/>
  <c r="P183" i="25"/>
  <c r="O183" i="25"/>
  <c r="N183" i="25"/>
  <c r="M183" i="25"/>
  <c r="L183" i="25"/>
  <c r="K183" i="25"/>
  <c r="J183" i="25"/>
  <c r="I183" i="25"/>
  <c r="H183" i="25"/>
  <c r="G183" i="25"/>
  <c r="F183" i="25"/>
  <c r="E183" i="25"/>
  <c r="D183" i="25"/>
  <c r="T180" i="25"/>
  <c r="S180" i="25"/>
  <c r="R180" i="25"/>
  <c r="Q180" i="25"/>
  <c r="P180" i="25"/>
  <c r="O180" i="25"/>
  <c r="N180" i="25"/>
  <c r="M180" i="25"/>
  <c r="L180" i="25"/>
  <c r="K180" i="25"/>
  <c r="J180" i="25"/>
  <c r="I180" i="25"/>
  <c r="H180" i="25"/>
  <c r="G180" i="25"/>
  <c r="F180" i="25"/>
  <c r="E180" i="25"/>
  <c r="D180" i="25"/>
  <c r="T178" i="25"/>
  <c r="S178" i="25"/>
  <c r="R178" i="25"/>
  <c r="Q178" i="25"/>
  <c r="P178" i="25"/>
  <c r="O178" i="25"/>
  <c r="N178" i="25"/>
  <c r="M178" i="25"/>
  <c r="L178" i="25"/>
  <c r="K178" i="25"/>
  <c r="J178" i="25"/>
  <c r="I178" i="25"/>
  <c r="H178" i="25"/>
  <c r="G178" i="25"/>
  <c r="F178" i="25"/>
  <c r="E178" i="25"/>
  <c r="D178" i="25"/>
  <c r="T177" i="25"/>
  <c r="S177" i="25"/>
  <c r="R177" i="25"/>
  <c r="Q177" i="25"/>
  <c r="P177" i="25"/>
  <c r="O177" i="25"/>
  <c r="N177" i="25"/>
  <c r="M177" i="25"/>
  <c r="L177" i="25"/>
  <c r="K177" i="25"/>
  <c r="J177" i="25"/>
  <c r="I177" i="25"/>
  <c r="H177" i="25"/>
  <c r="G177" i="25"/>
  <c r="F177" i="25"/>
  <c r="E177" i="25"/>
  <c r="D177" i="25"/>
  <c r="T174" i="25"/>
  <c r="S174" i="25"/>
  <c r="R174" i="25"/>
  <c r="Q174" i="25"/>
  <c r="P174" i="25"/>
  <c r="O174" i="25"/>
  <c r="N174" i="25"/>
  <c r="M174" i="25"/>
  <c r="L174" i="25"/>
  <c r="K174" i="25"/>
  <c r="J174" i="25"/>
  <c r="I174" i="25"/>
  <c r="H174" i="25"/>
  <c r="G174" i="25"/>
  <c r="F174" i="25"/>
  <c r="E174" i="25"/>
  <c r="D174" i="25"/>
  <c r="T172" i="25"/>
  <c r="S172" i="25"/>
  <c r="R172" i="25"/>
  <c r="Q172" i="25"/>
  <c r="P172" i="25"/>
  <c r="O172" i="25"/>
  <c r="N172" i="25"/>
  <c r="M172" i="25"/>
  <c r="L172" i="25"/>
  <c r="K172" i="25"/>
  <c r="J172" i="25"/>
  <c r="I172" i="25"/>
  <c r="H172" i="25"/>
  <c r="G172" i="25"/>
  <c r="F172" i="25"/>
  <c r="E172" i="25"/>
  <c r="D172" i="25"/>
  <c r="T171" i="25"/>
  <c r="S171" i="25"/>
  <c r="R171" i="25"/>
  <c r="Q171" i="25"/>
  <c r="P171" i="25"/>
  <c r="O171" i="25"/>
  <c r="N171" i="25"/>
  <c r="M171" i="25"/>
  <c r="L171" i="25"/>
  <c r="K171" i="25"/>
  <c r="J171" i="25"/>
  <c r="I171" i="25"/>
  <c r="H171" i="25"/>
  <c r="G171" i="25"/>
  <c r="F171" i="25"/>
  <c r="E171" i="25"/>
  <c r="D171" i="25"/>
  <c r="T168" i="25"/>
  <c r="S168" i="25"/>
  <c r="R168" i="25"/>
  <c r="Q168" i="25"/>
  <c r="P168" i="25"/>
  <c r="O168" i="25"/>
  <c r="N168" i="25"/>
  <c r="M168" i="25"/>
  <c r="L168" i="25"/>
  <c r="K168" i="25"/>
  <c r="J168" i="25"/>
  <c r="I168" i="25"/>
  <c r="H168" i="25"/>
  <c r="G168" i="25"/>
  <c r="F168" i="25"/>
  <c r="E168" i="25"/>
  <c r="D168" i="25"/>
  <c r="T166" i="25"/>
  <c r="S166" i="25"/>
  <c r="R166" i="25"/>
  <c r="Q166" i="25"/>
  <c r="P166" i="25"/>
  <c r="O166" i="25"/>
  <c r="N166" i="25"/>
  <c r="M166" i="25"/>
  <c r="L166" i="25"/>
  <c r="K166" i="25"/>
  <c r="J166" i="25"/>
  <c r="I166" i="25"/>
  <c r="H166" i="25"/>
  <c r="G166" i="25"/>
  <c r="F166" i="25"/>
  <c r="E166" i="25"/>
  <c r="D166" i="25"/>
  <c r="T165" i="25"/>
  <c r="S165" i="25"/>
  <c r="R165" i="25"/>
  <c r="Q165" i="25"/>
  <c r="P165" i="25"/>
  <c r="O165" i="25"/>
  <c r="N165" i="25"/>
  <c r="M165" i="25"/>
  <c r="L165" i="25"/>
  <c r="K165" i="25"/>
  <c r="J165" i="25"/>
  <c r="I165" i="25"/>
  <c r="H165" i="25"/>
  <c r="G165" i="25"/>
  <c r="F165" i="25"/>
  <c r="E165" i="25"/>
  <c r="D165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T116" i="25"/>
  <c r="S116" i="25"/>
  <c r="R116" i="25"/>
  <c r="Q116" i="25"/>
  <c r="P116" i="25"/>
  <c r="O116" i="25"/>
  <c r="N116" i="25"/>
  <c r="M116" i="25"/>
  <c r="L116" i="25"/>
  <c r="K116" i="25"/>
  <c r="J116" i="25"/>
  <c r="I116" i="25"/>
  <c r="H116" i="25"/>
  <c r="G116" i="25"/>
  <c r="F116" i="25"/>
  <c r="E116" i="25"/>
  <c r="D116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T110" i="25"/>
  <c r="S110" i="25"/>
  <c r="R110" i="25"/>
  <c r="Q110" i="25"/>
  <c r="P110" i="25"/>
  <c r="O110" i="25"/>
  <c r="N110" i="25"/>
  <c r="M110" i="25"/>
  <c r="L110" i="25"/>
  <c r="K110" i="25"/>
  <c r="J110" i="25"/>
  <c r="I110" i="25"/>
  <c r="H110" i="25"/>
  <c r="G110" i="25"/>
  <c r="F110" i="25"/>
  <c r="E110" i="25"/>
  <c r="D110" i="25"/>
  <c r="T109" i="25"/>
  <c r="S109" i="25"/>
  <c r="R109" i="25"/>
  <c r="Q109" i="25"/>
  <c r="P109" i="25"/>
  <c r="O109" i="25"/>
  <c r="N109" i="25"/>
  <c r="M109" i="25"/>
  <c r="L109" i="25"/>
  <c r="K109" i="25"/>
  <c r="J109" i="25"/>
  <c r="I109" i="25"/>
  <c r="H109" i="25"/>
  <c r="G109" i="25"/>
  <c r="F109" i="25"/>
  <c r="E109" i="25"/>
  <c r="D109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T98" i="25"/>
  <c r="S98" i="25"/>
  <c r="R98" i="25"/>
  <c r="Q98" i="25"/>
  <c r="P98" i="25"/>
  <c r="O98" i="25"/>
  <c r="N98" i="25"/>
  <c r="M98" i="25"/>
  <c r="L98" i="25"/>
  <c r="K98" i="25"/>
  <c r="J98" i="25"/>
  <c r="I98" i="25"/>
  <c r="H98" i="25"/>
  <c r="G98" i="25"/>
  <c r="F98" i="25"/>
  <c r="E98" i="25"/>
  <c r="D98" i="25"/>
  <c r="T97" i="25"/>
  <c r="S97" i="25"/>
  <c r="R97" i="25"/>
  <c r="Q97" i="25"/>
  <c r="P97" i="25"/>
  <c r="O97" i="25"/>
  <c r="N97" i="25"/>
  <c r="M97" i="25"/>
  <c r="L97" i="25"/>
  <c r="K97" i="25"/>
  <c r="J97" i="25"/>
  <c r="I97" i="25"/>
  <c r="H97" i="25"/>
  <c r="G97" i="25"/>
  <c r="F97" i="25"/>
  <c r="E97" i="25"/>
  <c r="D97" i="25"/>
  <c r="T94" i="25"/>
  <c r="S94" i="25"/>
  <c r="R94" i="25"/>
  <c r="Q94" i="25"/>
  <c r="P94" i="25"/>
  <c r="O94" i="25"/>
  <c r="N94" i="25"/>
  <c r="M94" i="25"/>
  <c r="L94" i="25"/>
  <c r="K94" i="25"/>
  <c r="J94" i="25"/>
  <c r="I94" i="25"/>
  <c r="H94" i="25"/>
  <c r="G94" i="25"/>
  <c r="F94" i="25"/>
  <c r="E94" i="25"/>
  <c r="D94" i="25"/>
  <c r="T92" i="25"/>
  <c r="S92" i="25"/>
  <c r="R92" i="25"/>
  <c r="Q92" i="25"/>
  <c r="P92" i="25"/>
  <c r="O92" i="25"/>
  <c r="N92" i="25"/>
  <c r="M92" i="25"/>
  <c r="L92" i="25"/>
  <c r="K92" i="25"/>
  <c r="J92" i="25"/>
  <c r="I92" i="25"/>
  <c r="H92" i="25"/>
  <c r="G92" i="25"/>
  <c r="F92" i="25"/>
  <c r="E92" i="25"/>
  <c r="D92" i="25"/>
  <c r="T91" i="25"/>
  <c r="S91" i="25"/>
  <c r="R91" i="25"/>
  <c r="Q91" i="25"/>
  <c r="P91" i="25"/>
  <c r="O91" i="25"/>
  <c r="N91" i="25"/>
  <c r="M91" i="25"/>
  <c r="L91" i="25"/>
  <c r="K91" i="25"/>
  <c r="J91" i="25"/>
  <c r="I91" i="25"/>
  <c r="H91" i="25"/>
  <c r="G91" i="25"/>
  <c r="F91" i="25"/>
  <c r="E91" i="25"/>
  <c r="D91" i="25"/>
  <c r="T87" i="25"/>
  <c r="S87" i="25"/>
  <c r="R87" i="25"/>
  <c r="Q87" i="25"/>
  <c r="P87" i="25"/>
  <c r="O87" i="25"/>
  <c r="N87" i="25"/>
  <c r="M87" i="25"/>
  <c r="L87" i="25"/>
  <c r="K87" i="25"/>
  <c r="J87" i="25"/>
  <c r="I87" i="25"/>
  <c r="H87" i="25"/>
  <c r="G87" i="25"/>
  <c r="F87" i="25"/>
  <c r="E87" i="25"/>
  <c r="D87" i="25"/>
  <c r="T86" i="25"/>
  <c r="S86" i="25"/>
  <c r="R86" i="25"/>
  <c r="Q86" i="25"/>
  <c r="P86" i="25"/>
  <c r="O86" i="25"/>
  <c r="N86" i="25"/>
  <c r="M86" i="25"/>
  <c r="L86" i="25"/>
  <c r="K86" i="25"/>
  <c r="J86" i="25"/>
  <c r="I86" i="25"/>
  <c r="H86" i="25"/>
  <c r="G86" i="25"/>
  <c r="F86" i="25"/>
  <c r="E86" i="25"/>
  <c r="D86" i="25"/>
  <c r="T85" i="25"/>
  <c r="S85" i="25"/>
  <c r="R85" i="25"/>
  <c r="Q85" i="25"/>
  <c r="P85" i="25"/>
  <c r="O85" i="25"/>
  <c r="N85" i="25"/>
  <c r="M85" i="25"/>
  <c r="L85" i="25"/>
  <c r="K85" i="25"/>
  <c r="J85" i="25"/>
  <c r="I85" i="25"/>
  <c r="H85" i="25"/>
  <c r="G85" i="25"/>
  <c r="F85" i="25"/>
  <c r="E85" i="25"/>
  <c r="D85" i="25"/>
  <c r="T83" i="25"/>
  <c r="S83" i="25"/>
  <c r="R83" i="25"/>
  <c r="Q83" i="25"/>
  <c r="P83" i="25"/>
  <c r="O83" i="25"/>
  <c r="N83" i="25"/>
  <c r="M83" i="25"/>
  <c r="L83" i="25"/>
  <c r="K83" i="25"/>
  <c r="J83" i="25"/>
  <c r="I83" i="25"/>
  <c r="H83" i="25"/>
  <c r="G83" i="25"/>
  <c r="F83" i="25"/>
  <c r="E83" i="25"/>
  <c r="D83" i="25"/>
  <c r="T82" i="25"/>
  <c r="S82" i="25"/>
  <c r="R82" i="25"/>
  <c r="Q82" i="25"/>
  <c r="P82" i="25"/>
  <c r="O82" i="25"/>
  <c r="N82" i="25"/>
  <c r="M82" i="25"/>
  <c r="L82" i="25"/>
  <c r="K82" i="25"/>
  <c r="J82" i="25"/>
  <c r="I82" i="25"/>
  <c r="H82" i="25"/>
  <c r="G82" i="25"/>
  <c r="F82" i="25"/>
  <c r="E82" i="25"/>
  <c r="D82" i="25"/>
  <c r="T81" i="25"/>
  <c r="S81" i="25"/>
  <c r="R81" i="25"/>
  <c r="Q81" i="25"/>
  <c r="P81" i="25"/>
  <c r="O81" i="25"/>
  <c r="N81" i="25"/>
  <c r="M81" i="25"/>
  <c r="L81" i="25"/>
  <c r="K81" i="25"/>
  <c r="J81" i="25"/>
  <c r="I81" i="25"/>
  <c r="H81" i="25"/>
  <c r="G81" i="25"/>
  <c r="F81" i="25"/>
  <c r="E81" i="25"/>
  <c r="D81" i="25"/>
  <c r="T80" i="25"/>
  <c r="S80" i="25"/>
  <c r="R80" i="25"/>
  <c r="Q80" i="25"/>
  <c r="P80" i="25"/>
  <c r="O80" i="25"/>
  <c r="N80" i="25"/>
  <c r="M80" i="25"/>
  <c r="L80" i="25"/>
  <c r="K80" i="25"/>
  <c r="J80" i="25"/>
  <c r="I80" i="25"/>
  <c r="H80" i="25"/>
  <c r="G80" i="25"/>
  <c r="F80" i="25"/>
  <c r="E80" i="25"/>
  <c r="D80" i="25"/>
  <c r="T77" i="25"/>
  <c r="S77" i="25"/>
  <c r="R77" i="25"/>
  <c r="Q77" i="25"/>
  <c r="P77" i="25"/>
  <c r="O77" i="25"/>
  <c r="N77" i="25"/>
  <c r="M77" i="25"/>
  <c r="L77" i="25"/>
  <c r="K77" i="25"/>
  <c r="J77" i="25"/>
  <c r="I77" i="25"/>
  <c r="H77" i="25"/>
  <c r="G77" i="25"/>
  <c r="F77" i="25"/>
  <c r="E77" i="25"/>
  <c r="D77" i="25"/>
  <c r="T75" i="25"/>
  <c r="S75" i="25"/>
  <c r="R75" i="25"/>
  <c r="Q75" i="25"/>
  <c r="P75" i="25"/>
  <c r="O75" i="25"/>
  <c r="N75" i="25"/>
  <c r="M75" i="25"/>
  <c r="L75" i="25"/>
  <c r="K75" i="25"/>
  <c r="J75" i="25"/>
  <c r="I75" i="25"/>
  <c r="H75" i="25"/>
  <c r="G75" i="25"/>
  <c r="F75" i="25"/>
  <c r="E75" i="25"/>
  <c r="D75" i="25"/>
  <c r="T74" i="25"/>
  <c r="S74" i="25"/>
  <c r="R74" i="25"/>
  <c r="Q74" i="25"/>
  <c r="P74" i="25"/>
  <c r="O74" i="25"/>
  <c r="N74" i="25"/>
  <c r="M74" i="25"/>
  <c r="L74" i="25"/>
  <c r="K74" i="25"/>
  <c r="J74" i="25"/>
  <c r="I74" i="25"/>
  <c r="H74" i="25"/>
  <c r="G74" i="25"/>
  <c r="F74" i="25"/>
  <c r="E74" i="25"/>
  <c r="D74" i="25"/>
  <c r="T65" i="25"/>
  <c r="S65" i="25"/>
  <c r="R65" i="25"/>
  <c r="Q65" i="25"/>
  <c r="P65" i="25"/>
  <c r="O65" i="25"/>
  <c r="N65" i="25"/>
  <c r="M65" i="25"/>
  <c r="L65" i="25"/>
  <c r="K65" i="25"/>
  <c r="J65" i="25"/>
  <c r="I65" i="25"/>
  <c r="H65" i="25"/>
  <c r="G65" i="25"/>
  <c r="Y65" i="25" s="1"/>
  <c r="F65" i="25"/>
  <c r="E65" i="25"/>
  <c r="D65" i="25"/>
  <c r="T63" i="25"/>
  <c r="S63" i="25"/>
  <c r="R63" i="25"/>
  <c r="Q63" i="25"/>
  <c r="P63" i="25"/>
  <c r="O63" i="25"/>
  <c r="N63" i="25"/>
  <c r="M63" i="25"/>
  <c r="L63" i="25"/>
  <c r="K63" i="25"/>
  <c r="J63" i="25"/>
  <c r="I63" i="25"/>
  <c r="H63" i="25"/>
  <c r="G63" i="25"/>
  <c r="F63" i="25"/>
  <c r="E63" i="25"/>
  <c r="D63" i="25"/>
  <c r="T62" i="25"/>
  <c r="S62" i="25"/>
  <c r="R62" i="25"/>
  <c r="Q62" i="25"/>
  <c r="P62" i="25"/>
  <c r="O62" i="25"/>
  <c r="N62" i="25"/>
  <c r="M62" i="25"/>
  <c r="L62" i="25"/>
  <c r="K62" i="25"/>
  <c r="J62" i="25"/>
  <c r="I62" i="25"/>
  <c r="H62" i="25"/>
  <c r="G62" i="25"/>
  <c r="F62" i="25"/>
  <c r="E62" i="25"/>
  <c r="D62" i="25"/>
  <c r="T71" i="25"/>
  <c r="S71" i="25"/>
  <c r="R71" i="25"/>
  <c r="Q71" i="25"/>
  <c r="P71" i="25"/>
  <c r="O71" i="25"/>
  <c r="N71" i="25"/>
  <c r="M71" i="25"/>
  <c r="L71" i="25"/>
  <c r="K71" i="25"/>
  <c r="J71" i="25"/>
  <c r="I71" i="25"/>
  <c r="H71" i="25"/>
  <c r="G71" i="25"/>
  <c r="F71" i="25"/>
  <c r="E71" i="25"/>
  <c r="D71" i="25"/>
  <c r="T69" i="25"/>
  <c r="S69" i="25"/>
  <c r="R69" i="25"/>
  <c r="Q69" i="25"/>
  <c r="P69" i="25"/>
  <c r="O69" i="25"/>
  <c r="N69" i="25"/>
  <c r="M69" i="25"/>
  <c r="L69" i="25"/>
  <c r="K69" i="25"/>
  <c r="J69" i="25"/>
  <c r="I69" i="25"/>
  <c r="H69" i="25"/>
  <c r="G69" i="25"/>
  <c r="F69" i="25"/>
  <c r="E69" i="25"/>
  <c r="D69" i="25"/>
  <c r="T68" i="25"/>
  <c r="S68" i="25"/>
  <c r="R68" i="25"/>
  <c r="Q68" i="25"/>
  <c r="P68" i="25"/>
  <c r="O68" i="25"/>
  <c r="N68" i="25"/>
  <c r="M68" i="25"/>
  <c r="L68" i="25"/>
  <c r="K68" i="25"/>
  <c r="J68" i="25"/>
  <c r="I68" i="25"/>
  <c r="H68" i="25"/>
  <c r="G68" i="25"/>
  <c r="F68" i="25"/>
  <c r="E68" i="25"/>
  <c r="D68" i="25"/>
  <c r="T58" i="25"/>
  <c r="S58" i="25"/>
  <c r="R58" i="25"/>
  <c r="Q58" i="25"/>
  <c r="P58" i="25"/>
  <c r="O58" i="25"/>
  <c r="N58" i="25"/>
  <c r="M58" i="25"/>
  <c r="L58" i="25"/>
  <c r="K58" i="25"/>
  <c r="J58" i="25"/>
  <c r="I58" i="25"/>
  <c r="H58" i="25"/>
  <c r="G58" i="25"/>
  <c r="F58" i="25"/>
  <c r="E58" i="25"/>
  <c r="D58" i="25"/>
  <c r="T57" i="25"/>
  <c r="S57" i="25"/>
  <c r="R57" i="25"/>
  <c r="Q57" i="25"/>
  <c r="P57" i="25"/>
  <c r="O57" i="25"/>
  <c r="N57" i="25"/>
  <c r="M57" i="25"/>
  <c r="L57" i="25"/>
  <c r="K57" i="25"/>
  <c r="J57" i="25"/>
  <c r="I57" i="25"/>
  <c r="H57" i="25"/>
  <c r="G57" i="25"/>
  <c r="F57" i="25"/>
  <c r="E57" i="25"/>
  <c r="D57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U54" i="25" s="1"/>
  <c r="P54" i="25"/>
  <c r="Q54" i="25"/>
  <c r="R54" i="25"/>
  <c r="S54" i="25"/>
  <c r="Y54" i="25" s="1"/>
  <c r="T54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U55" i="25" s="1"/>
  <c r="P55" i="25"/>
  <c r="Q55" i="25"/>
  <c r="R55" i="25"/>
  <c r="S55" i="25"/>
  <c r="Y55" i="25" s="1"/>
  <c r="T55" i="25"/>
  <c r="T53" i="25"/>
  <c r="S53" i="25"/>
  <c r="R53" i="25"/>
  <c r="Q53" i="25"/>
  <c r="P53" i="25"/>
  <c r="O53" i="25"/>
  <c r="N53" i="25"/>
  <c r="M53" i="25"/>
  <c r="L53" i="25"/>
  <c r="K53" i="25"/>
  <c r="J53" i="25"/>
  <c r="I53" i="25"/>
  <c r="H53" i="25"/>
  <c r="G53" i="25"/>
  <c r="F53" i="25"/>
  <c r="E53" i="25"/>
  <c r="D53" i="25"/>
  <c r="T50" i="25"/>
  <c r="S50" i="25"/>
  <c r="R50" i="25"/>
  <c r="Q50" i="25"/>
  <c r="P50" i="25"/>
  <c r="O50" i="25"/>
  <c r="N50" i="25"/>
  <c r="M50" i="25"/>
  <c r="L50" i="25"/>
  <c r="K50" i="25"/>
  <c r="J50" i="25"/>
  <c r="I50" i="25"/>
  <c r="H50" i="25"/>
  <c r="G50" i="25"/>
  <c r="F50" i="25"/>
  <c r="E50" i="25"/>
  <c r="D50" i="25"/>
  <c r="T48" i="25"/>
  <c r="S48" i="25"/>
  <c r="R48" i="25"/>
  <c r="Q48" i="25"/>
  <c r="P48" i="25"/>
  <c r="O48" i="25"/>
  <c r="N48" i="25"/>
  <c r="M48" i="25"/>
  <c r="L48" i="25"/>
  <c r="K48" i="25"/>
  <c r="J48" i="25"/>
  <c r="I48" i="25"/>
  <c r="H48" i="25"/>
  <c r="G48" i="25"/>
  <c r="F48" i="25"/>
  <c r="E48" i="25"/>
  <c r="D48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T42" i="25"/>
  <c r="S42" i="25"/>
  <c r="R42" i="25"/>
  <c r="Q42" i="25"/>
  <c r="P42" i="25"/>
  <c r="O42" i="25"/>
  <c r="N42" i="25"/>
  <c r="M42" i="25"/>
  <c r="L42" i="25"/>
  <c r="K42" i="25"/>
  <c r="J42" i="25"/>
  <c r="I42" i="25"/>
  <c r="H42" i="25"/>
  <c r="G42" i="25"/>
  <c r="F42" i="25"/>
  <c r="E42" i="25"/>
  <c r="D42" i="25"/>
  <c r="T40" i="25"/>
  <c r="S40" i="25"/>
  <c r="R40" i="25"/>
  <c r="Q40" i="25"/>
  <c r="P40" i="25"/>
  <c r="O40" i="25"/>
  <c r="N40" i="25"/>
  <c r="M40" i="25"/>
  <c r="L40" i="25"/>
  <c r="K40" i="25"/>
  <c r="J40" i="25"/>
  <c r="I40" i="25"/>
  <c r="H40" i="25"/>
  <c r="G40" i="25"/>
  <c r="F40" i="25"/>
  <c r="E40" i="25"/>
  <c r="D40" i="25"/>
  <c r="T39" i="25"/>
  <c r="S39" i="25"/>
  <c r="R39" i="25"/>
  <c r="Q39" i="25"/>
  <c r="P39" i="25"/>
  <c r="O39" i="25"/>
  <c r="N39" i="25"/>
  <c r="M39" i="25"/>
  <c r="L39" i="25"/>
  <c r="K39" i="25"/>
  <c r="J39" i="25"/>
  <c r="I39" i="25"/>
  <c r="H39" i="25"/>
  <c r="G39" i="25"/>
  <c r="F39" i="25"/>
  <c r="E39" i="25"/>
  <c r="D39" i="25"/>
  <c r="T36" i="25"/>
  <c r="S36" i="25"/>
  <c r="R36" i="25"/>
  <c r="Q36" i="25"/>
  <c r="P36" i="25"/>
  <c r="O36" i="25"/>
  <c r="N36" i="25"/>
  <c r="M36" i="25"/>
  <c r="L36" i="25"/>
  <c r="K36" i="25"/>
  <c r="J36" i="25"/>
  <c r="I36" i="25"/>
  <c r="H36" i="25"/>
  <c r="G36" i="25"/>
  <c r="Y36" i="25" s="1"/>
  <c r="F36" i="25"/>
  <c r="E36" i="25"/>
  <c r="D36" i="25"/>
  <c r="T34" i="25"/>
  <c r="S34" i="25"/>
  <c r="R34" i="25"/>
  <c r="Q34" i="25"/>
  <c r="P34" i="25"/>
  <c r="O34" i="25"/>
  <c r="N34" i="25"/>
  <c r="M34" i="25"/>
  <c r="L34" i="25"/>
  <c r="K34" i="25"/>
  <c r="J34" i="25"/>
  <c r="I34" i="25"/>
  <c r="H34" i="25"/>
  <c r="G34" i="25"/>
  <c r="F34" i="25"/>
  <c r="E34" i="25"/>
  <c r="D34" i="25"/>
  <c r="T33" i="25"/>
  <c r="S33" i="25"/>
  <c r="R33" i="25"/>
  <c r="Q33" i="25"/>
  <c r="P33" i="25"/>
  <c r="O33" i="25"/>
  <c r="N33" i="25"/>
  <c r="M33" i="25"/>
  <c r="L33" i="25"/>
  <c r="K33" i="25"/>
  <c r="J33" i="25"/>
  <c r="I33" i="25"/>
  <c r="H33" i="25"/>
  <c r="G33" i="25"/>
  <c r="F33" i="25"/>
  <c r="E33" i="25"/>
  <c r="D33" i="25"/>
  <c r="T30" i="25"/>
  <c r="S30" i="25"/>
  <c r="R30" i="25"/>
  <c r="Q30" i="25"/>
  <c r="P30" i="25"/>
  <c r="O30" i="25"/>
  <c r="N30" i="25"/>
  <c r="M30" i="25"/>
  <c r="L30" i="25"/>
  <c r="K30" i="25"/>
  <c r="J30" i="25"/>
  <c r="I30" i="25"/>
  <c r="H30" i="25"/>
  <c r="G30" i="25"/>
  <c r="F30" i="25"/>
  <c r="E30" i="25"/>
  <c r="D30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T27" i="25"/>
  <c r="S27" i="25"/>
  <c r="R27" i="25"/>
  <c r="Q27" i="25"/>
  <c r="P27" i="25"/>
  <c r="O27" i="25"/>
  <c r="N27" i="25"/>
  <c r="M27" i="25"/>
  <c r="L27" i="25"/>
  <c r="K27" i="25"/>
  <c r="J27" i="25"/>
  <c r="I27" i="25"/>
  <c r="H27" i="25"/>
  <c r="G27" i="25"/>
  <c r="F27" i="25"/>
  <c r="E27" i="25"/>
  <c r="D27" i="25"/>
  <c r="T26" i="25"/>
  <c r="S26" i="25"/>
  <c r="R26" i="25"/>
  <c r="Q26" i="25"/>
  <c r="P26" i="25"/>
  <c r="O26" i="25"/>
  <c r="N26" i="25"/>
  <c r="M26" i="25"/>
  <c r="L26" i="25"/>
  <c r="K26" i="25"/>
  <c r="J26" i="25"/>
  <c r="I26" i="25"/>
  <c r="H26" i="25"/>
  <c r="G26" i="25"/>
  <c r="F26" i="25"/>
  <c r="E26" i="25"/>
  <c r="D26" i="25"/>
  <c r="T23" i="25"/>
  <c r="S23" i="25"/>
  <c r="R23" i="25"/>
  <c r="Q23" i="25"/>
  <c r="P23" i="25"/>
  <c r="O23" i="25"/>
  <c r="N23" i="25"/>
  <c r="M23" i="25"/>
  <c r="L23" i="25"/>
  <c r="K23" i="25"/>
  <c r="J23" i="25"/>
  <c r="I23" i="25"/>
  <c r="H23" i="25"/>
  <c r="G23" i="25"/>
  <c r="F23" i="25"/>
  <c r="E23" i="25"/>
  <c r="D23" i="25"/>
  <c r="T21" i="25"/>
  <c r="S21" i="25"/>
  <c r="R21" i="25"/>
  <c r="Q21" i="25"/>
  <c r="P21" i="25"/>
  <c r="O21" i="25"/>
  <c r="N21" i="25"/>
  <c r="M21" i="25"/>
  <c r="L21" i="25"/>
  <c r="K21" i="25"/>
  <c r="J21" i="25"/>
  <c r="I21" i="25"/>
  <c r="H21" i="25"/>
  <c r="G21" i="25"/>
  <c r="F21" i="25"/>
  <c r="E21" i="25"/>
  <c r="D21" i="25"/>
  <c r="T20" i="25"/>
  <c r="S20" i="25"/>
  <c r="R20" i="25"/>
  <c r="Q20" i="25"/>
  <c r="P20" i="25"/>
  <c r="O20" i="25"/>
  <c r="N20" i="25"/>
  <c r="M20" i="25"/>
  <c r="L20" i="25"/>
  <c r="K20" i="25"/>
  <c r="J20" i="25"/>
  <c r="I20" i="25"/>
  <c r="H20" i="25"/>
  <c r="G20" i="25"/>
  <c r="F20" i="25"/>
  <c r="E20" i="25"/>
  <c r="D20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T15" i="25"/>
  <c r="S15" i="25"/>
  <c r="R15" i="25"/>
  <c r="Q15" i="25"/>
  <c r="P15" i="25"/>
  <c r="O15" i="25"/>
  <c r="N15" i="25"/>
  <c r="M15" i="25"/>
  <c r="L15" i="25"/>
  <c r="K15" i="25"/>
  <c r="J15" i="25"/>
  <c r="I15" i="25"/>
  <c r="H15" i="25"/>
  <c r="G15" i="25"/>
  <c r="F15" i="25"/>
  <c r="E15" i="25"/>
  <c r="D15" i="25"/>
  <c r="T14" i="25"/>
  <c r="S14" i="25"/>
  <c r="R14" i="25"/>
  <c r="Q14" i="25"/>
  <c r="P14" i="25"/>
  <c r="O14" i="25"/>
  <c r="N14" i="25"/>
  <c r="M14" i="25"/>
  <c r="L14" i="25"/>
  <c r="K14" i="25"/>
  <c r="J14" i="25"/>
  <c r="I14" i="25"/>
  <c r="H14" i="25"/>
  <c r="G14" i="25"/>
  <c r="F14" i="25"/>
  <c r="E14" i="25"/>
  <c r="D14" i="25"/>
  <c r="T11" i="25"/>
  <c r="S11" i="25"/>
  <c r="R11" i="25"/>
  <c r="Q11" i="25"/>
  <c r="P11" i="25"/>
  <c r="O11" i="25"/>
  <c r="N11" i="25"/>
  <c r="M11" i="25"/>
  <c r="L11" i="25"/>
  <c r="K11" i="25"/>
  <c r="J11" i="25"/>
  <c r="I11" i="25"/>
  <c r="H11" i="25"/>
  <c r="G11" i="25"/>
  <c r="Y11" i="25" s="1"/>
  <c r="F11" i="25"/>
  <c r="E11" i="25"/>
  <c r="D11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G8" i="25"/>
  <c r="F8" i="25"/>
  <c r="E8" i="25"/>
  <c r="D8" i="25"/>
  <c r="T5" i="25"/>
  <c r="S5" i="25"/>
  <c r="R5" i="25"/>
  <c r="Q5" i="25"/>
  <c r="P5" i="25"/>
  <c r="O5" i="25"/>
  <c r="N5" i="25"/>
  <c r="M5" i="25"/>
  <c r="L5" i="25"/>
  <c r="K5" i="25"/>
  <c r="J5" i="25"/>
  <c r="J6" i="25" s="1"/>
  <c r="I5" i="25"/>
  <c r="H5" i="25"/>
  <c r="G5" i="25"/>
  <c r="F5" i="25"/>
  <c r="E5" i="25"/>
  <c r="D5" i="25"/>
  <c r="D3" i="25"/>
  <c r="E3" i="25"/>
  <c r="F3" i="25"/>
  <c r="G3" i="25"/>
  <c r="H3" i="25"/>
  <c r="I3" i="25"/>
  <c r="J3" i="25"/>
  <c r="K3" i="25"/>
  <c r="L3" i="25"/>
  <c r="M3" i="25"/>
  <c r="N3" i="25"/>
  <c r="O3" i="25"/>
  <c r="U3" i="25" s="1"/>
  <c r="P3" i="25"/>
  <c r="Q3" i="25"/>
  <c r="R3" i="25"/>
  <c r="S3" i="25"/>
  <c r="Y3" i="25" s="1"/>
  <c r="T3" i="25"/>
  <c r="CI11" i="1"/>
  <c r="G2" i="25"/>
  <c r="H2" i="25"/>
  <c r="I2" i="25"/>
  <c r="J2" i="25"/>
  <c r="K2" i="25"/>
  <c r="L2" i="25"/>
  <c r="M2" i="25"/>
  <c r="N2" i="25"/>
  <c r="O2" i="25"/>
  <c r="U2" i="25" s="1"/>
  <c r="P2" i="25"/>
  <c r="Q2" i="25"/>
  <c r="R2" i="25"/>
  <c r="S2" i="25"/>
  <c r="Y2" i="25" s="1"/>
  <c r="T2" i="25"/>
  <c r="F2" i="25"/>
  <c r="E2" i="25"/>
  <c r="E4" i="25" s="1"/>
  <c r="D2" i="25"/>
  <c r="M545" i="9"/>
  <c r="M54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N567" i="9"/>
  <c r="N548" i="9"/>
  <c r="D2" i="24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3" i="24"/>
  <c r="D634" i="24"/>
  <c r="D635" i="24"/>
  <c r="D636" i="24"/>
  <c r="D637" i="24"/>
  <c r="D638" i="24"/>
  <c r="D639" i="24"/>
  <c r="F3" i="24"/>
  <c r="G3" i="24"/>
  <c r="H3" i="24"/>
  <c r="I3" i="24"/>
  <c r="J3" i="24"/>
  <c r="K3" i="24"/>
  <c r="L3" i="24"/>
  <c r="M3" i="24"/>
  <c r="N3" i="24"/>
  <c r="O3" i="24"/>
  <c r="P3" i="24"/>
  <c r="Q3" i="24"/>
  <c r="R3" i="24"/>
  <c r="S3" i="24"/>
  <c r="T3" i="24"/>
  <c r="U3" i="24"/>
  <c r="F4" i="24"/>
  <c r="G4" i="24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F5" i="24"/>
  <c r="G5" i="24"/>
  <c r="H5" i="24"/>
  <c r="I5" i="24"/>
  <c r="J5" i="24"/>
  <c r="K5" i="24"/>
  <c r="L5" i="24"/>
  <c r="M5" i="24"/>
  <c r="N5" i="24"/>
  <c r="O5" i="24"/>
  <c r="P5" i="24"/>
  <c r="Q5" i="24"/>
  <c r="R5" i="24"/>
  <c r="S5" i="24"/>
  <c r="T5" i="24"/>
  <c r="U5" i="24"/>
  <c r="F6" i="24"/>
  <c r="G6" i="24"/>
  <c r="H6" i="24"/>
  <c r="I6" i="24"/>
  <c r="J6" i="24"/>
  <c r="K6" i="24"/>
  <c r="L6" i="24"/>
  <c r="M6" i="24"/>
  <c r="N6" i="24"/>
  <c r="O6" i="24"/>
  <c r="P6" i="24"/>
  <c r="Q6" i="24"/>
  <c r="R6" i="24"/>
  <c r="S6" i="24"/>
  <c r="T6" i="24"/>
  <c r="U6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F8" i="24"/>
  <c r="G8" i="24"/>
  <c r="H8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F9" i="24"/>
  <c r="G9" i="24"/>
  <c r="H9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F17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F18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F25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F26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F30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F31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F37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F38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F44" i="24"/>
  <c r="G44" i="24"/>
  <c r="H44" i="24"/>
  <c r="I44" i="24"/>
  <c r="J44" i="24"/>
  <c r="K44" i="24"/>
  <c r="L44" i="24"/>
  <c r="M44" i="24"/>
  <c r="N44" i="24"/>
  <c r="O44" i="24"/>
  <c r="P44" i="24"/>
  <c r="Q44" i="24"/>
  <c r="R44" i="24"/>
  <c r="S44" i="24"/>
  <c r="T44" i="24"/>
  <c r="U44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F46" i="24"/>
  <c r="G46" i="24"/>
  <c r="H46" i="24"/>
  <c r="I46" i="24"/>
  <c r="J46" i="24"/>
  <c r="K46" i="24"/>
  <c r="L46" i="24"/>
  <c r="M46" i="24"/>
  <c r="N46" i="24"/>
  <c r="O46" i="24"/>
  <c r="P46" i="24"/>
  <c r="Q46" i="24"/>
  <c r="R46" i="24"/>
  <c r="S46" i="24"/>
  <c r="T46" i="24"/>
  <c r="U46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F48" i="24"/>
  <c r="G48" i="24"/>
  <c r="H48" i="24"/>
  <c r="I48" i="24"/>
  <c r="J48" i="24"/>
  <c r="K48" i="24"/>
  <c r="L48" i="24"/>
  <c r="M48" i="24"/>
  <c r="N48" i="24"/>
  <c r="O48" i="24"/>
  <c r="P48" i="24"/>
  <c r="Q48" i="24"/>
  <c r="R48" i="24"/>
  <c r="S48" i="24"/>
  <c r="T48" i="24"/>
  <c r="U48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F50" i="24"/>
  <c r="G50" i="24"/>
  <c r="H50" i="24"/>
  <c r="I50" i="24"/>
  <c r="J50" i="24"/>
  <c r="K50" i="24"/>
  <c r="L50" i="24"/>
  <c r="M50" i="24"/>
  <c r="N50" i="24"/>
  <c r="O50" i="24"/>
  <c r="P50" i="24"/>
  <c r="Q50" i="24"/>
  <c r="R50" i="24"/>
  <c r="S50" i="24"/>
  <c r="T50" i="24"/>
  <c r="U50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F52" i="24"/>
  <c r="G52" i="24"/>
  <c r="H52" i="24"/>
  <c r="I52" i="24"/>
  <c r="J52" i="24"/>
  <c r="K52" i="24"/>
  <c r="L52" i="24"/>
  <c r="M52" i="24"/>
  <c r="N52" i="24"/>
  <c r="O52" i="24"/>
  <c r="P52" i="24"/>
  <c r="Q52" i="24"/>
  <c r="R52" i="24"/>
  <c r="S52" i="24"/>
  <c r="T52" i="24"/>
  <c r="U52" i="24"/>
  <c r="F53" i="24"/>
  <c r="G53" i="24"/>
  <c r="H53" i="24"/>
  <c r="I53" i="24"/>
  <c r="J53" i="24"/>
  <c r="K53" i="24"/>
  <c r="L53" i="24"/>
  <c r="M53" i="24"/>
  <c r="N53" i="24"/>
  <c r="O53" i="24"/>
  <c r="P53" i="24"/>
  <c r="Q53" i="24"/>
  <c r="R53" i="24"/>
  <c r="S53" i="24"/>
  <c r="T53" i="24"/>
  <c r="U53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F57" i="24"/>
  <c r="G57" i="24"/>
  <c r="H57" i="24"/>
  <c r="I57" i="24"/>
  <c r="J57" i="24"/>
  <c r="K57" i="24"/>
  <c r="L57" i="24"/>
  <c r="M57" i="24"/>
  <c r="N57" i="24"/>
  <c r="O57" i="24"/>
  <c r="P57" i="24"/>
  <c r="Q57" i="24"/>
  <c r="R57" i="24"/>
  <c r="S57" i="24"/>
  <c r="T57" i="24"/>
  <c r="U57" i="24"/>
  <c r="F58" i="24"/>
  <c r="G58" i="24"/>
  <c r="H58" i="24"/>
  <c r="I58" i="24"/>
  <c r="J58" i="24"/>
  <c r="K58" i="24"/>
  <c r="L58" i="24"/>
  <c r="M58" i="24"/>
  <c r="N58" i="24"/>
  <c r="O58" i="24"/>
  <c r="P58" i="24"/>
  <c r="Q58" i="24"/>
  <c r="R58" i="24"/>
  <c r="S58" i="24"/>
  <c r="T58" i="24"/>
  <c r="U58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F62" i="24"/>
  <c r="G62" i="24"/>
  <c r="H62" i="24"/>
  <c r="I62" i="24"/>
  <c r="J62" i="24"/>
  <c r="K62" i="24"/>
  <c r="L62" i="24"/>
  <c r="M62" i="24"/>
  <c r="N62" i="24"/>
  <c r="O62" i="24"/>
  <c r="P62" i="24"/>
  <c r="Q62" i="24"/>
  <c r="R62" i="24"/>
  <c r="S62" i="24"/>
  <c r="T62" i="24"/>
  <c r="U62" i="24"/>
  <c r="F63" i="24"/>
  <c r="G63" i="24"/>
  <c r="H63" i="24"/>
  <c r="I63" i="24"/>
  <c r="J63" i="24"/>
  <c r="K63" i="24"/>
  <c r="L63" i="24"/>
  <c r="M63" i="24"/>
  <c r="N63" i="24"/>
  <c r="O63" i="24"/>
  <c r="P63" i="24"/>
  <c r="Q63" i="24"/>
  <c r="R63" i="24"/>
  <c r="S63" i="24"/>
  <c r="T63" i="24"/>
  <c r="U63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F67" i="24"/>
  <c r="G67" i="24"/>
  <c r="H67" i="24"/>
  <c r="I67" i="24"/>
  <c r="J67" i="24"/>
  <c r="K67" i="24"/>
  <c r="L67" i="24"/>
  <c r="M67" i="24"/>
  <c r="N67" i="24"/>
  <c r="O67" i="24"/>
  <c r="P67" i="24"/>
  <c r="Q67" i="24"/>
  <c r="R67" i="24"/>
  <c r="S67" i="24"/>
  <c r="T67" i="24"/>
  <c r="U67" i="24"/>
  <c r="F68" i="24"/>
  <c r="G68" i="24"/>
  <c r="H68" i="24"/>
  <c r="I68" i="24"/>
  <c r="J68" i="24"/>
  <c r="K68" i="24"/>
  <c r="L68" i="24"/>
  <c r="M68" i="24"/>
  <c r="N68" i="24"/>
  <c r="O68" i="24"/>
  <c r="P68" i="24"/>
  <c r="Q68" i="24"/>
  <c r="R68" i="24"/>
  <c r="S68" i="24"/>
  <c r="T68" i="24"/>
  <c r="U68" i="24"/>
  <c r="F69" i="24"/>
  <c r="G69" i="24"/>
  <c r="H69" i="24"/>
  <c r="I69" i="24"/>
  <c r="J69" i="24"/>
  <c r="K69" i="24"/>
  <c r="L69" i="24"/>
  <c r="M69" i="24"/>
  <c r="N69" i="24"/>
  <c r="O69" i="24"/>
  <c r="P69" i="24"/>
  <c r="Q69" i="24"/>
  <c r="R69" i="24"/>
  <c r="S69" i="24"/>
  <c r="T69" i="24"/>
  <c r="U69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F83" i="24"/>
  <c r="G83" i="24"/>
  <c r="H83" i="24"/>
  <c r="I83" i="24"/>
  <c r="J83" i="24"/>
  <c r="K83" i="24"/>
  <c r="L83" i="24"/>
  <c r="M83" i="24"/>
  <c r="N83" i="24"/>
  <c r="O83" i="24"/>
  <c r="P83" i="24"/>
  <c r="Q83" i="24"/>
  <c r="R83" i="24"/>
  <c r="S83" i="24"/>
  <c r="T83" i="24"/>
  <c r="U83" i="24"/>
  <c r="F84" i="24"/>
  <c r="G84" i="24"/>
  <c r="H84" i="24"/>
  <c r="I84" i="24"/>
  <c r="J84" i="24"/>
  <c r="K84" i="24"/>
  <c r="L84" i="24"/>
  <c r="M84" i="24"/>
  <c r="N84" i="24"/>
  <c r="O84" i="24"/>
  <c r="P84" i="24"/>
  <c r="Q84" i="24"/>
  <c r="R84" i="24"/>
  <c r="S84" i="24"/>
  <c r="T84" i="24"/>
  <c r="U84" i="24"/>
  <c r="F85" i="24"/>
  <c r="G85" i="24"/>
  <c r="H85" i="24"/>
  <c r="I85" i="24"/>
  <c r="J85" i="24"/>
  <c r="K85" i="24"/>
  <c r="L85" i="24"/>
  <c r="M85" i="24"/>
  <c r="N85" i="24"/>
  <c r="O85" i="24"/>
  <c r="P85" i="24"/>
  <c r="Q85" i="24"/>
  <c r="R85" i="24"/>
  <c r="S85" i="24"/>
  <c r="T85" i="24"/>
  <c r="U85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F90" i="24"/>
  <c r="G90" i="24"/>
  <c r="H90" i="24"/>
  <c r="I90" i="24"/>
  <c r="J90" i="24"/>
  <c r="K90" i="24"/>
  <c r="L90" i="24"/>
  <c r="M90" i="24"/>
  <c r="N90" i="24"/>
  <c r="O90" i="24"/>
  <c r="P90" i="24"/>
  <c r="Q90" i="24"/>
  <c r="R90" i="24"/>
  <c r="S90" i="24"/>
  <c r="T90" i="24"/>
  <c r="U90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F92" i="24"/>
  <c r="G92" i="24"/>
  <c r="H92" i="24"/>
  <c r="I92" i="24"/>
  <c r="J92" i="24"/>
  <c r="K92" i="24"/>
  <c r="L92" i="24"/>
  <c r="M92" i="24"/>
  <c r="N92" i="24"/>
  <c r="O92" i="24"/>
  <c r="P92" i="24"/>
  <c r="Q92" i="24"/>
  <c r="R92" i="24"/>
  <c r="S92" i="24"/>
  <c r="T92" i="24"/>
  <c r="U92" i="24"/>
  <c r="F93" i="24"/>
  <c r="G93" i="24"/>
  <c r="H93" i="24"/>
  <c r="I93" i="24"/>
  <c r="J93" i="24"/>
  <c r="K93" i="24"/>
  <c r="L93" i="24"/>
  <c r="M93" i="24"/>
  <c r="N93" i="24"/>
  <c r="O93" i="24"/>
  <c r="P93" i="24"/>
  <c r="Q93" i="24"/>
  <c r="R93" i="24"/>
  <c r="S93" i="24"/>
  <c r="T93" i="24"/>
  <c r="U93" i="24"/>
  <c r="F94" i="24"/>
  <c r="G94" i="24"/>
  <c r="H94" i="24"/>
  <c r="I94" i="24"/>
  <c r="J94" i="24"/>
  <c r="K94" i="24"/>
  <c r="L94" i="24"/>
  <c r="M94" i="24"/>
  <c r="N94" i="24"/>
  <c r="O94" i="24"/>
  <c r="P94" i="24"/>
  <c r="Q94" i="24"/>
  <c r="R94" i="24"/>
  <c r="S94" i="24"/>
  <c r="T94" i="24"/>
  <c r="U94" i="24"/>
  <c r="F95" i="24"/>
  <c r="G95" i="24"/>
  <c r="H95" i="24"/>
  <c r="I95" i="24"/>
  <c r="J95" i="24"/>
  <c r="K95" i="24"/>
  <c r="L95" i="24"/>
  <c r="M95" i="24"/>
  <c r="N95" i="24"/>
  <c r="O95" i="24"/>
  <c r="P95" i="24"/>
  <c r="Q95" i="24"/>
  <c r="R95" i="24"/>
  <c r="S95" i="24"/>
  <c r="T95" i="24"/>
  <c r="U95" i="24"/>
  <c r="F96" i="24"/>
  <c r="G96" i="24"/>
  <c r="H96" i="24"/>
  <c r="I96" i="24"/>
  <c r="J96" i="24"/>
  <c r="K96" i="24"/>
  <c r="L96" i="24"/>
  <c r="M96" i="24"/>
  <c r="N96" i="24"/>
  <c r="O96" i="24"/>
  <c r="P96" i="24"/>
  <c r="Q96" i="24"/>
  <c r="R96" i="24"/>
  <c r="S96" i="24"/>
  <c r="T96" i="24"/>
  <c r="U96" i="24"/>
  <c r="F97" i="24"/>
  <c r="G97" i="24"/>
  <c r="H97" i="24"/>
  <c r="I97" i="24"/>
  <c r="J97" i="24"/>
  <c r="K97" i="24"/>
  <c r="L97" i="24"/>
  <c r="M97" i="24"/>
  <c r="N97" i="24"/>
  <c r="O97" i="24"/>
  <c r="P97" i="24"/>
  <c r="Q97" i="24"/>
  <c r="R97" i="24"/>
  <c r="S97" i="24"/>
  <c r="T97" i="24"/>
  <c r="U97" i="24"/>
  <c r="F98" i="24"/>
  <c r="G98" i="24"/>
  <c r="H98" i="24"/>
  <c r="I98" i="24"/>
  <c r="J98" i="24"/>
  <c r="K98" i="24"/>
  <c r="L98" i="24"/>
  <c r="M98" i="24"/>
  <c r="N98" i="24"/>
  <c r="O98" i="24"/>
  <c r="P98" i="24"/>
  <c r="Q98" i="24"/>
  <c r="R98" i="24"/>
  <c r="S98" i="24"/>
  <c r="T98" i="24"/>
  <c r="U98" i="24"/>
  <c r="F99" i="24"/>
  <c r="G99" i="24"/>
  <c r="H99" i="24"/>
  <c r="I99" i="24"/>
  <c r="J99" i="24"/>
  <c r="K99" i="24"/>
  <c r="L99" i="24"/>
  <c r="M99" i="24"/>
  <c r="N99" i="24"/>
  <c r="O99" i="24"/>
  <c r="P99" i="24"/>
  <c r="Q99" i="24"/>
  <c r="R99" i="24"/>
  <c r="S99" i="24"/>
  <c r="T99" i="24"/>
  <c r="U99" i="24"/>
  <c r="F100" i="24"/>
  <c r="G100" i="24"/>
  <c r="H100" i="24"/>
  <c r="I100" i="24"/>
  <c r="J100" i="24"/>
  <c r="K100" i="24"/>
  <c r="L100" i="24"/>
  <c r="M100" i="24"/>
  <c r="N100" i="24"/>
  <c r="O100" i="24"/>
  <c r="P100" i="24"/>
  <c r="Q100" i="24"/>
  <c r="R100" i="24"/>
  <c r="S100" i="24"/>
  <c r="T100" i="24"/>
  <c r="U100" i="24"/>
  <c r="F101" i="24"/>
  <c r="G101" i="24"/>
  <c r="H101" i="24"/>
  <c r="I101" i="24"/>
  <c r="J101" i="24"/>
  <c r="K101" i="24"/>
  <c r="L101" i="24"/>
  <c r="M101" i="24"/>
  <c r="N101" i="24"/>
  <c r="O101" i="24"/>
  <c r="P101" i="24"/>
  <c r="Q101" i="24"/>
  <c r="R101" i="24"/>
  <c r="S101" i="24"/>
  <c r="T101" i="24"/>
  <c r="U101" i="24"/>
  <c r="F102" i="24"/>
  <c r="G102" i="24"/>
  <c r="H102" i="24"/>
  <c r="I102" i="24"/>
  <c r="J102" i="24"/>
  <c r="K102" i="24"/>
  <c r="L102" i="24"/>
  <c r="M102" i="24"/>
  <c r="N102" i="24"/>
  <c r="O102" i="24"/>
  <c r="P102" i="24"/>
  <c r="Q102" i="24"/>
  <c r="R102" i="24"/>
  <c r="S102" i="24"/>
  <c r="T102" i="24"/>
  <c r="U102" i="24"/>
  <c r="F103" i="24"/>
  <c r="G103" i="24"/>
  <c r="H103" i="24"/>
  <c r="I103" i="24"/>
  <c r="J103" i="24"/>
  <c r="K103" i="24"/>
  <c r="L103" i="24"/>
  <c r="M103" i="24"/>
  <c r="N103" i="24"/>
  <c r="O103" i="24"/>
  <c r="P103" i="24"/>
  <c r="Q103" i="24"/>
  <c r="R103" i="24"/>
  <c r="S103" i="24"/>
  <c r="T103" i="24"/>
  <c r="U103" i="24"/>
  <c r="F104" i="24"/>
  <c r="G104" i="24"/>
  <c r="H104" i="24"/>
  <c r="I104" i="24"/>
  <c r="J104" i="24"/>
  <c r="K104" i="24"/>
  <c r="L104" i="24"/>
  <c r="M104" i="24"/>
  <c r="N104" i="24"/>
  <c r="O104" i="24"/>
  <c r="P104" i="24"/>
  <c r="Q104" i="24"/>
  <c r="R104" i="24"/>
  <c r="S104" i="24"/>
  <c r="T104" i="24"/>
  <c r="U104" i="24"/>
  <c r="F105" i="24"/>
  <c r="G105" i="24"/>
  <c r="H105" i="24"/>
  <c r="I105" i="24"/>
  <c r="J105" i="24"/>
  <c r="K105" i="24"/>
  <c r="L105" i="24"/>
  <c r="M105" i="24"/>
  <c r="N105" i="24"/>
  <c r="O105" i="24"/>
  <c r="P105" i="24"/>
  <c r="Q105" i="24"/>
  <c r="R105" i="24"/>
  <c r="S105" i="24"/>
  <c r="T105" i="24"/>
  <c r="U105" i="24"/>
  <c r="F106" i="24"/>
  <c r="G106" i="24"/>
  <c r="H106" i="24"/>
  <c r="I106" i="24"/>
  <c r="J106" i="24"/>
  <c r="K106" i="24"/>
  <c r="L106" i="24"/>
  <c r="M106" i="24"/>
  <c r="N106" i="24"/>
  <c r="O106" i="24"/>
  <c r="P106" i="24"/>
  <c r="Q106" i="24"/>
  <c r="R106" i="24"/>
  <c r="S106" i="24"/>
  <c r="T106" i="24"/>
  <c r="U106" i="24"/>
  <c r="F107" i="24"/>
  <c r="G107" i="24"/>
  <c r="H107" i="24"/>
  <c r="I107" i="24"/>
  <c r="J107" i="24"/>
  <c r="K107" i="24"/>
  <c r="L107" i="24"/>
  <c r="M107" i="24"/>
  <c r="N107" i="24"/>
  <c r="O107" i="24"/>
  <c r="P107" i="24"/>
  <c r="Q107" i="24"/>
  <c r="R107" i="24"/>
  <c r="S107" i="24"/>
  <c r="T107" i="24"/>
  <c r="U107" i="24"/>
  <c r="F108" i="24"/>
  <c r="G108" i="24"/>
  <c r="H108" i="24"/>
  <c r="I108" i="24"/>
  <c r="J108" i="24"/>
  <c r="K108" i="24"/>
  <c r="L108" i="24"/>
  <c r="M108" i="24"/>
  <c r="N108" i="24"/>
  <c r="O108" i="24"/>
  <c r="P108" i="24"/>
  <c r="Q108" i="24"/>
  <c r="R108" i="24"/>
  <c r="S108" i="24"/>
  <c r="T108" i="24"/>
  <c r="U108" i="24"/>
  <c r="F109" i="24"/>
  <c r="G109" i="24"/>
  <c r="H109" i="24"/>
  <c r="I109" i="24"/>
  <c r="J109" i="24"/>
  <c r="K109" i="24"/>
  <c r="L109" i="24"/>
  <c r="M109" i="24"/>
  <c r="N109" i="24"/>
  <c r="O109" i="24"/>
  <c r="P109" i="24"/>
  <c r="Q109" i="24"/>
  <c r="R109" i="24"/>
  <c r="S109" i="24"/>
  <c r="T109" i="24"/>
  <c r="U109" i="24"/>
  <c r="F110" i="24"/>
  <c r="G110" i="24"/>
  <c r="H110" i="24"/>
  <c r="I110" i="24"/>
  <c r="J110" i="24"/>
  <c r="K110" i="24"/>
  <c r="L110" i="24"/>
  <c r="M110" i="24"/>
  <c r="N110" i="24"/>
  <c r="O110" i="24"/>
  <c r="P110" i="24"/>
  <c r="Q110" i="24"/>
  <c r="R110" i="24"/>
  <c r="S110" i="24"/>
  <c r="T110" i="24"/>
  <c r="U110" i="24"/>
  <c r="F111" i="24"/>
  <c r="G111" i="24"/>
  <c r="H111" i="24"/>
  <c r="I111" i="24"/>
  <c r="J111" i="24"/>
  <c r="K111" i="24"/>
  <c r="L111" i="24"/>
  <c r="M111" i="24"/>
  <c r="N111" i="24"/>
  <c r="O111" i="24"/>
  <c r="P111" i="24"/>
  <c r="Q111" i="24"/>
  <c r="R111" i="24"/>
  <c r="S111" i="24"/>
  <c r="T111" i="24"/>
  <c r="U111" i="24"/>
  <c r="F112" i="24"/>
  <c r="G112" i="24"/>
  <c r="H112" i="24"/>
  <c r="I112" i="24"/>
  <c r="J112" i="24"/>
  <c r="K112" i="24"/>
  <c r="L112" i="24"/>
  <c r="M112" i="24"/>
  <c r="N112" i="24"/>
  <c r="O112" i="24"/>
  <c r="P112" i="24"/>
  <c r="Q112" i="24"/>
  <c r="R112" i="24"/>
  <c r="S112" i="24"/>
  <c r="T112" i="24"/>
  <c r="U112" i="24"/>
  <c r="F113" i="24"/>
  <c r="G113" i="24"/>
  <c r="H113" i="24"/>
  <c r="I113" i="24"/>
  <c r="J113" i="24"/>
  <c r="K113" i="24"/>
  <c r="L113" i="24"/>
  <c r="M113" i="24"/>
  <c r="N113" i="24"/>
  <c r="O113" i="24"/>
  <c r="P113" i="24"/>
  <c r="Q113" i="24"/>
  <c r="R113" i="24"/>
  <c r="S113" i="24"/>
  <c r="T113" i="24"/>
  <c r="U113" i="24"/>
  <c r="F114" i="24"/>
  <c r="G114" i="24"/>
  <c r="H114" i="24"/>
  <c r="I114" i="24"/>
  <c r="J114" i="24"/>
  <c r="K114" i="24"/>
  <c r="L114" i="24"/>
  <c r="M114" i="24"/>
  <c r="N114" i="24"/>
  <c r="O114" i="24"/>
  <c r="P114" i="24"/>
  <c r="Q114" i="24"/>
  <c r="R114" i="24"/>
  <c r="S114" i="24"/>
  <c r="T114" i="24"/>
  <c r="U114" i="24"/>
  <c r="F115" i="24"/>
  <c r="G115" i="24"/>
  <c r="H115" i="24"/>
  <c r="I115" i="24"/>
  <c r="J115" i="24"/>
  <c r="K115" i="24"/>
  <c r="L115" i="24"/>
  <c r="M115" i="24"/>
  <c r="N115" i="24"/>
  <c r="O115" i="24"/>
  <c r="P115" i="24"/>
  <c r="Q115" i="24"/>
  <c r="R115" i="24"/>
  <c r="S115" i="24"/>
  <c r="T115" i="24"/>
  <c r="U115" i="24"/>
  <c r="F116" i="24"/>
  <c r="G116" i="24"/>
  <c r="H116" i="24"/>
  <c r="I116" i="24"/>
  <c r="J116" i="24"/>
  <c r="K116" i="24"/>
  <c r="L116" i="24"/>
  <c r="M116" i="24"/>
  <c r="N116" i="24"/>
  <c r="O116" i="24"/>
  <c r="P116" i="24"/>
  <c r="Q116" i="24"/>
  <c r="R116" i="24"/>
  <c r="S116" i="24"/>
  <c r="T116" i="24"/>
  <c r="U116" i="24"/>
  <c r="F117" i="24"/>
  <c r="G117" i="24"/>
  <c r="H117" i="24"/>
  <c r="I117" i="24"/>
  <c r="J117" i="24"/>
  <c r="K117" i="24"/>
  <c r="L117" i="24"/>
  <c r="M117" i="24"/>
  <c r="N117" i="24"/>
  <c r="O117" i="24"/>
  <c r="P117" i="24"/>
  <c r="Q117" i="24"/>
  <c r="R117" i="24"/>
  <c r="S117" i="24"/>
  <c r="T117" i="24"/>
  <c r="U117" i="24"/>
  <c r="F118" i="24"/>
  <c r="G118" i="24"/>
  <c r="H118" i="24"/>
  <c r="I118" i="24"/>
  <c r="J118" i="24"/>
  <c r="K118" i="24"/>
  <c r="L118" i="24"/>
  <c r="M118" i="24"/>
  <c r="N118" i="24"/>
  <c r="O118" i="24"/>
  <c r="P118" i="24"/>
  <c r="Q118" i="24"/>
  <c r="R118" i="24"/>
  <c r="S118" i="24"/>
  <c r="T118" i="24"/>
  <c r="U118" i="24"/>
  <c r="F119" i="24"/>
  <c r="G119" i="24"/>
  <c r="H119" i="24"/>
  <c r="I119" i="24"/>
  <c r="J119" i="24"/>
  <c r="K119" i="24"/>
  <c r="L119" i="24"/>
  <c r="M119" i="24"/>
  <c r="N119" i="24"/>
  <c r="O119" i="24"/>
  <c r="P119" i="24"/>
  <c r="Q119" i="24"/>
  <c r="R119" i="24"/>
  <c r="S119" i="24"/>
  <c r="T119" i="24"/>
  <c r="U119" i="24"/>
  <c r="F120" i="24"/>
  <c r="G120" i="24"/>
  <c r="H120" i="24"/>
  <c r="I120" i="24"/>
  <c r="J120" i="24"/>
  <c r="K120" i="24"/>
  <c r="L120" i="24"/>
  <c r="M120" i="24"/>
  <c r="N120" i="24"/>
  <c r="O120" i="24"/>
  <c r="P120" i="24"/>
  <c r="Q120" i="24"/>
  <c r="R120" i="24"/>
  <c r="S120" i="24"/>
  <c r="T120" i="24"/>
  <c r="U120" i="24"/>
  <c r="F121" i="24"/>
  <c r="G121" i="24"/>
  <c r="H121" i="24"/>
  <c r="I121" i="24"/>
  <c r="J121" i="24"/>
  <c r="K121" i="24"/>
  <c r="L121" i="24"/>
  <c r="M121" i="24"/>
  <c r="N121" i="24"/>
  <c r="O121" i="24"/>
  <c r="P121" i="24"/>
  <c r="Q121" i="24"/>
  <c r="R121" i="24"/>
  <c r="S121" i="24"/>
  <c r="T121" i="24"/>
  <c r="U121" i="24"/>
  <c r="F122" i="24"/>
  <c r="G122" i="24"/>
  <c r="H122" i="24"/>
  <c r="I122" i="24"/>
  <c r="J122" i="24"/>
  <c r="K122" i="24"/>
  <c r="L122" i="24"/>
  <c r="M122" i="24"/>
  <c r="N122" i="24"/>
  <c r="O122" i="24"/>
  <c r="P122" i="24"/>
  <c r="Q122" i="24"/>
  <c r="R122" i="24"/>
  <c r="S122" i="24"/>
  <c r="T122" i="24"/>
  <c r="U122" i="24"/>
  <c r="F123" i="24"/>
  <c r="G123" i="24"/>
  <c r="H123" i="24"/>
  <c r="I123" i="24"/>
  <c r="J123" i="24"/>
  <c r="K123" i="24"/>
  <c r="L123" i="24"/>
  <c r="M123" i="24"/>
  <c r="N123" i="24"/>
  <c r="O123" i="24"/>
  <c r="P123" i="24"/>
  <c r="Q123" i="24"/>
  <c r="R123" i="24"/>
  <c r="S123" i="24"/>
  <c r="T123" i="24"/>
  <c r="U123" i="24"/>
  <c r="F124" i="24"/>
  <c r="G124" i="24"/>
  <c r="H124" i="24"/>
  <c r="I124" i="24"/>
  <c r="J124" i="24"/>
  <c r="K124" i="24"/>
  <c r="L124" i="24"/>
  <c r="M124" i="24"/>
  <c r="N124" i="24"/>
  <c r="O124" i="24"/>
  <c r="P124" i="24"/>
  <c r="Q124" i="24"/>
  <c r="R124" i="24"/>
  <c r="S124" i="24"/>
  <c r="T124" i="24"/>
  <c r="U124" i="24"/>
  <c r="F125" i="24"/>
  <c r="G125" i="24"/>
  <c r="H125" i="24"/>
  <c r="I125" i="24"/>
  <c r="J125" i="24"/>
  <c r="K125" i="24"/>
  <c r="L125" i="24"/>
  <c r="M125" i="24"/>
  <c r="N125" i="24"/>
  <c r="O125" i="24"/>
  <c r="P125" i="24"/>
  <c r="Q125" i="24"/>
  <c r="R125" i="24"/>
  <c r="S125" i="24"/>
  <c r="T125" i="24"/>
  <c r="U125" i="24"/>
  <c r="F126" i="24"/>
  <c r="G126" i="24"/>
  <c r="H126" i="24"/>
  <c r="I126" i="24"/>
  <c r="J126" i="24"/>
  <c r="K126" i="24"/>
  <c r="L126" i="24"/>
  <c r="M126" i="24"/>
  <c r="N126" i="24"/>
  <c r="O126" i="24"/>
  <c r="P126" i="24"/>
  <c r="Q126" i="24"/>
  <c r="R126" i="24"/>
  <c r="S126" i="24"/>
  <c r="T126" i="24"/>
  <c r="U126" i="24"/>
  <c r="F127" i="24"/>
  <c r="G127" i="24"/>
  <c r="H127" i="24"/>
  <c r="I127" i="24"/>
  <c r="J127" i="24"/>
  <c r="K127" i="24"/>
  <c r="L127" i="24"/>
  <c r="M127" i="24"/>
  <c r="N127" i="24"/>
  <c r="O127" i="24"/>
  <c r="P127" i="24"/>
  <c r="Q127" i="24"/>
  <c r="R127" i="24"/>
  <c r="S127" i="24"/>
  <c r="T127" i="24"/>
  <c r="U127" i="24"/>
  <c r="F128" i="24"/>
  <c r="G128" i="24"/>
  <c r="H128" i="24"/>
  <c r="I128" i="24"/>
  <c r="J128" i="24"/>
  <c r="K128" i="24"/>
  <c r="L128" i="24"/>
  <c r="M128" i="24"/>
  <c r="N128" i="24"/>
  <c r="O128" i="24"/>
  <c r="P128" i="24"/>
  <c r="Q128" i="24"/>
  <c r="R128" i="24"/>
  <c r="S128" i="24"/>
  <c r="T128" i="24"/>
  <c r="U128" i="24"/>
  <c r="F129" i="24"/>
  <c r="G129" i="24"/>
  <c r="H129" i="24"/>
  <c r="I129" i="24"/>
  <c r="J129" i="24"/>
  <c r="K129" i="24"/>
  <c r="L129" i="24"/>
  <c r="M129" i="24"/>
  <c r="N129" i="24"/>
  <c r="O129" i="24"/>
  <c r="P129" i="24"/>
  <c r="Q129" i="24"/>
  <c r="R129" i="24"/>
  <c r="S129" i="24"/>
  <c r="T129" i="24"/>
  <c r="U129" i="24"/>
  <c r="F130" i="24"/>
  <c r="G130" i="24"/>
  <c r="H130" i="24"/>
  <c r="I130" i="24"/>
  <c r="J130" i="24"/>
  <c r="K130" i="24"/>
  <c r="L130" i="24"/>
  <c r="M130" i="24"/>
  <c r="N130" i="24"/>
  <c r="O130" i="24"/>
  <c r="P130" i="24"/>
  <c r="Q130" i="24"/>
  <c r="R130" i="24"/>
  <c r="S130" i="24"/>
  <c r="T130" i="24"/>
  <c r="U130" i="24"/>
  <c r="F131" i="24"/>
  <c r="G131" i="24"/>
  <c r="H131" i="24"/>
  <c r="I131" i="24"/>
  <c r="J131" i="24"/>
  <c r="K131" i="24"/>
  <c r="L131" i="24"/>
  <c r="M131" i="24"/>
  <c r="N131" i="24"/>
  <c r="O131" i="24"/>
  <c r="P131" i="24"/>
  <c r="Q131" i="24"/>
  <c r="R131" i="24"/>
  <c r="S131" i="24"/>
  <c r="T131" i="24"/>
  <c r="U131" i="24"/>
  <c r="F132" i="24"/>
  <c r="G132" i="24"/>
  <c r="H132" i="24"/>
  <c r="I132" i="24"/>
  <c r="J132" i="24"/>
  <c r="K132" i="24"/>
  <c r="L132" i="24"/>
  <c r="M132" i="24"/>
  <c r="N132" i="24"/>
  <c r="O132" i="24"/>
  <c r="P132" i="24"/>
  <c r="Q132" i="24"/>
  <c r="R132" i="24"/>
  <c r="S132" i="24"/>
  <c r="T132" i="24"/>
  <c r="U132" i="24"/>
  <c r="F133" i="24"/>
  <c r="G133" i="24"/>
  <c r="H133" i="24"/>
  <c r="I133" i="24"/>
  <c r="J133" i="24"/>
  <c r="K133" i="24"/>
  <c r="L133" i="24"/>
  <c r="M133" i="24"/>
  <c r="N133" i="24"/>
  <c r="O133" i="24"/>
  <c r="P133" i="24"/>
  <c r="Q133" i="24"/>
  <c r="R133" i="24"/>
  <c r="S133" i="24"/>
  <c r="T133" i="24"/>
  <c r="U133" i="24"/>
  <c r="F134" i="24"/>
  <c r="G134" i="24"/>
  <c r="H134" i="24"/>
  <c r="I134" i="24"/>
  <c r="J134" i="24"/>
  <c r="K134" i="24"/>
  <c r="L134" i="24"/>
  <c r="M134" i="24"/>
  <c r="N134" i="24"/>
  <c r="O134" i="24"/>
  <c r="P134" i="24"/>
  <c r="Q134" i="24"/>
  <c r="R134" i="24"/>
  <c r="S134" i="24"/>
  <c r="T134" i="24"/>
  <c r="U134" i="24"/>
  <c r="F135" i="24"/>
  <c r="G135" i="24"/>
  <c r="H135" i="24"/>
  <c r="I135" i="24"/>
  <c r="J135" i="24"/>
  <c r="K135" i="24"/>
  <c r="L135" i="24"/>
  <c r="M135" i="24"/>
  <c r="N135" i="24"/>
  <c r="O135" i="24"/>
  <c r="P135" i="24"/>
  <c r="Q135" i="24"/>
  <c r="R135" i="24"/>
  <c r="S135" i="24"/>
  <c r="T135" i="24"/>
  <c r="U135" i="24"/>
  <c r="F136" i="24"/>
  <c r="G136" i="24"/>
  <c r="H136" i="24"/>
  <c r="I136" i="24"/>
  <c r="J136" i="24"/>
  <c r="K136" i="24"/>
  <c r="L136" i="24"/>
  <c r="M136" i="24"/>
  <c r="N136" i="24"/>
  <c r="O136" i="24"/>
  <c r="P136" i="24"/>
  <c r="Q136" i="24"/>
  <c r="R136" i="24"/>
  <c r="S136" i="24"/>
  <c r="T136" i="24"/>
  <c r="U136" i="24"/>
  <c r="F137" i="24"/>
  <c r="G137" i="24"/>
  <c r="H137" i="24"/>
  <c r="I137" i="24"/>
  <c r="J137" i="24"/>
  <c r="K137" i="24"/>
  <c r="L137" i="24"/>
  <c r="M137" i="24"/>
  <c r="N137" i="24"/>
  <c r="O137" i="24"/>
  <c r="P137" i="24"/>
  <c r="Q137" i="24"/>
  <c r="R137" i="24"/>
  <c r="S137" i="24"/>
  <c r="T137" i="24"/>
  <c r="U137" i="24"/>
  <c r="F138" i="24"/>
  <c r="G138" i="24"/>
  <c r="H138" i="24"/>
  <c r="I138" i="24"/>
  <c r="J138" i="24"/>
  <c r="K138" i="24"/>
  <c r="L138" i="24"/>
  <c r="M138" i="24"/>
  <c r="N138" i="24"/>
  <c r="O138" i="24"/>
  <c r="P138" i="24"/>
  <c r="Q138" i="24"/>
  <c r="R138" i="24"/>
  <c r="S138" i="24"/>
  <c r="T138" i="24"/>
  <c r="U138" i="24"/>
  <c r="F139" i="24"/>
  <c r="G139" i="24"/>
  <c r="H139" i="24"/>
  <c r="I139" i="24"/>
  <c r="J139" i="24"/>
  <c r="K139" i="24"/>
  <c r="L139" i="24"/>
  <c r="M139" i="24"/>
  <c r="N139" i="24"/>
  <c r="O139" i="24"/>
  <c r="P139" i="24"/>
  <c r="Q139" i="24"/>
  <c r="R139" i="24"/>
  <c r="S139" i="24"/>
  <c r="T139" i="24"/>
  <c r="U139" i="24"/>
  <c r="F140" i="24"/>
  <c r="G140" i="24"/>
  <c r="H140" i="24"/>
  <c r="I140" i="24"/>
  <c r="J140" i="24"/>
  <c r="K140" i="24"/>
  <c r="L140" i="24"/>
  <c r="M140" i="24"/>
  <c r="N140" i="24"/>
  <c r="O140" i="24"/>
  <c r="P140" i="24"/>
  <c r="Q140" i="24"/>
  <c r="R140" i="24"/>
  <c r="S140" i="24"/>
  <c r="T140" i="24"/>
  <c r="U140" i="24"/>
  <c r="F141" i="24"/>
  <c r="G141" i="24"/>
  <c r="H141" i="24"/>
  <c r="I141" i="24"/>
  <c r="J141" i="24"/>
  <c r="K141" i="24"/>
  <c r="L141" i="24"/>
  <c r="M141" i="24"/>
  <c r="N141" i="24"/>
  <c r="O141" i="24"/>
  <c r="P141" i="24"/>
  <c r="Q141" i="24"/>
  <c r="R141" i="24"/>
  <c r="S141" i="24"/>
  <c r="T141" i="24"/>
  <c r="U141" i="24"/>
  <c r="F142" i="24"/>
  <c r="G142" i="24"/>
  <c r="H142" i="24"/>
  <c r="I142" i="24"/>
  <c r="J142" i="24"/>
  <c r="K142" i="24"/>
  <c r="L142" i="24"/>
  <c r="M142" i="24"/>
  <c r="N142" i="24"/>
  <c r="O142" i="24"/>
  <c r="P142" i="24"/>
  <c r="Q142" i="24"/>
  <c r="R142" i="24"/>
  <c r="S142" i="24"/>
  <c r="T142" i="24"/>
  <c r="U142" i="24"/>
  <c r="F143" i="24"/>
  <c r="G143" i="24"/>
  <c r="H143" i="24"/>
  <c r="I143" i="24"/>
  <c r="J143" i="24"/>
  <c r="K143" i="24"/>
  <c r="L143" i="24"/>
  <c r="M143" i="24"/>
  <c r="N143" i="24"/>
  <c r="O143" i="24"/>
  <c r="P143" i="24"/>
  <c r="Q143" i="24"/>
  <c r="R143" i="24"/>
  <c r="S143" i="24"/>
  <c r="T143" i="24"/>
  <c r="U143" i="24"/>
  <c r="F144" i="24"/>
  <c r="G144" i="24"/>
  <c r="H144" i="24"/>
  <c r="I144" i="24"/>
  <c r="J144" i="24"/>
  <c r="K144" i="24"/>
  <c r="L144" i="24"/>
  <c r="M144" i="24"/>
  <c r="N144" i="24"/>
  <c r="O144" i="24"/>
  <c r="P144" i="24"/>
  <c r="Q144" i="24"/>
  <c r="R144" i="24"/>
  <c r="S144" i="24"/>
  <c r="T144" i="24"/>
  <c r="U144" i="24"/>
  <c r="F145" i="24"/>
  <c r="G145" i="24"/>
  <c r="H145" i="24"/>
  <c r="I145" i="24"/>
  <c r="J145" i="24"/>
  <c r="K145" i="24"/>
  <c r="L145" i="24"/>
  <c r="M145" i="24"/>
  <c r="N145" i="24"/>
  <c r="O145" i="24"/>
  <c r="P145" i="24"/>
  <c r="Q145" i="24"/>
  <c r="R145" i="24"/>
  <c r="S145" i="24"/>
  <c r="T145" i="24"/>
  <c r="U145" i="24"/>
  <c r="F146" i="24"/>
  <c r="G146" i="24"/>
  <c r="H146" i="24"/>
  <c r="I146" i="24"/>
  <c r="J146" i="24"/>
  <c r="K146" i="24"/>
  <c r="L146" i="24"/>
  <c r="M146" i="24"/>
  <c r="N146" i="24"/>
  <c r="O146" i="24"/>
  <c r="P146" i="24"/>
  <c r="Q146" i="24"/>
  <c r="R146" i="24"/>
  <c r="S146" i="24"/>
  <c r="T146" i="24"/>
  <c r="U146" i="24"/>
  <c r="F147" i="24"/>
  <c r="G147" i="24"/>
  <c r="H147" i="24"/>
  <c r="I147" i="24"/>
  <c r="J147" i="24"/>
  <c r="K147" i="24"/>
  <c r="L147" i="24"/>
  <c r="M147" i="24"/>
  <c r="N147" i="24"/>
  <c r="O147" i="24"/>
  <c r="P147" i="24"/>
  <c r="Q147" i="24"/>
  <c r="R147" i="24"/>
  <c r="S147" i="24"/>
  <c r="T147" i="24"/>
  <c r="U147" i="24"/>
  <c r="F148" i="24"/>
  <c r="G148" i="24"/>
  <c r="H148" i="24"/>
  <c r="I148" i="24"/>
  <c r="J148" i="24"/>
  <c r="K148" i="24"/>
  <c r="L148" i="24"/>
  <c r="M148" i="24"/>
  <c r="N148" i="24"/>
  <c r="O148" i="24"/>
  <c r="P148" i="24"/>
  <c r="Q148" i="24"/>
  <c r="R148" i="24"/>
  <c r="S148" i="24"/>
  <c r="T148" i="24"/>
  <c r="U148" i="24"/>
  <c r="F149" i="24"/>
  <c r="G149" i="24"/>
  <c r="H149" i="24"/>
  <c r="I149" i="24"/>
  <c r="J149" i="24"/>
  <c r="K149" i="24"/>
  <c r="L149" i="24"/>
  <c r="M149" i="24"/>
  <c r="N149" i="24"/>
  <c r="O149" i="24"/>
  <c r="P149" i="24"/>
  <c r="Q149" i="24"/>
  <c r="R149" i="24"/>
  <c r="S149" i="24"/>
  <c r="T149" i="24"/>
  <c r="U149" i="24"/>
  <c r="F150" i="24"/>
  <c r="G150" i="24"/>
  <c r="H150" i="24"/>
  <c r="I150" i="24"/>
  <c r="J150" i="24"/>
  <c r="K150" i="24"/>
  <c r="L150" i="24"/>
  <c r="M150" i="24"/>
  <c r="N150" i="24"/>
  <c r="O150" i="24"/>
  <c r="P150" i="24"/>
  <c r="Q150" i="24"/>
  <c r="R150" i="24"/>
  <c r="S150" i="24"/>
  <c r="T150" i="24"/>
  <c r="U150" i="24"/>
  <c r="F151" i="24"/>
  <c r="G151" i="24"/>
  <c r="H151" i="24"/>
  <c r="I151" i="24"/>
  <c r="J151" i="24"/>
  <c r="K151" i="24"/>
  <c r="L151" i="24"/>
  <c r="M151" i="24"/>
  <c r="N151" i="24"/>
  <c r="O151" i="24"/>
  <c r="P151" i="24"/>
  <c r="Q151" i="24"/>
  <c r="R151" i="24"/>
  <c r="S151" i="24"/>
  <c r="T151" i="24"/>
  <c r="U151" i="24"/>
  <c r="F152" i="24"/>
  <c r="G152" i="24"/>
  <c r="H152" i="24"/>
  <c r="I152" i="24"/>
  <c r="J152" i="24"/>
  <c r="K152" i="24"/>
  <c r="L152" i="24"/>
  <c r="M152" i="24"/>
  <c r="N152" i="24"/>
  <c r="O152" i="24"/>
  <c r="P152" i="24"/>
  <c r="Q152" i="24"/>
  <c r="R152" i="24"/>
  <c r="S152" i="24"/>
  <c r="T152" i="24"/>
  <c r="U152" i="24"/>
  <c r="F153" i="24"/>
  <c r="G153" i="24"/>
  <c r="H153" i="24"/>
  <c r="I153" i="24"/>
  <c r="J153" i="24"/>
  <c r="K153" i="24"/>
  <c r="L153" i="24"/>
  <c r="M153" i="24"/>
  <c r="N153" i="24"/>
  <c r="O153" i="24"/>
  <c r="P153" i="24"/>
  <c r="Q153" i="24"/>
  <c r="R153" i="24"/>
  <c r="S153" i="24"/>
  <c r="T153" i="24"/>
  <c r="U153" i="24"/>
  <c r="F154" i="24"/>
  <c r="G154" i="24"/>
  <c r="H154" i="24"/>
  <c r="I154" i="24"/>
  <c r="J154" i="24"/>
  <c r="K154" i="24"/>
  <c r="L154" i="24"/>
  <c r="M154" i="24"/>
  <c r="N154" i="24"/>
  <c r="O154" i="24"/>
  <c r="P154" i="24"/>
  <c r="Q154" i="24"/>
  <c r="R154" i="24"/>
  <c r="S154" i="24"/>
  <c r="T154" i="24"/>
  <c r="U154" i="24"/>
  <c r="F155" i="24"/>
  <c r="G155" i="24"/>
  <c r="H155" i="24"/>
  <c r="I155" i="24"/>
  <c r="J155" i="24"/>
  <c r="K155" i="24"/>
  <c r="L155" i="24"/>
  <c r="M155" i="24"/>
  <c r="N155" i="24"/>
  <c r="O155" i="24"/>
  <c r="P155" i="24"/>
  <c r="Q155" i="24"/>
  <c r="R155" i="24"/>
  <c r="S155" i="24"/>
  <c r="T155" i="24"/>
  <c r="U155" i="24"/>
  <c r="F156" i="24"/>
  <c r="G156" i="24"/>
  <c r="H156" i="24"/>
  <c r="I156" i="24"/>
  <c r="J156" i="24"/>
  <c r="K156" i="24"/>
  <c r="L156" i="24"/>
  <c r="M156" i="24"/>
  <c r="N156" i="24"/>
  <c r="O156" i="24"/>
  <c r="P156" i="24"/>
  <c r="Q156" i="24"/>
  <c r="R156" i="24"/>
  <c r="S156" i="24"/>
  <c r="T156" i="24"/>
  <c r="U156" i="24"/>
  <c r="F157" i="24"/>
  <c r="G157" i="24"/>
  <c r="H157" i="24"/>
  <c r="I157" i="24"/>
  <c r="J157" i="24"/>
  <c r="K157" i="24"/>
  <c r="L157" i="24"/>
  <c r="M157" i="24"/>
  <c r="N157" i="24"/>
  <c r="O157" i="24"/>
  <c r="P157" i="24"/>
  <c r="Q157" i="24"/>
  <c r="R157" i="24"/>
  <c r="S157" i="24"/>
  <c r="T157" i="24"/>
  <c r="U157" i="24"/>
  <c r="F158" i="24"/>
  <c r="G158" i="24"/>
  <c r="H158" i="24"/>
  <c r="I158" i="24"/>
  <c r="J158" i="24"/>
  <c r="K158" i="24"/>
  <c r="L158" i="24"/>
  <c r="M158" i="24"/>
  <c r="N158" i="24"/>
  <c r="O158" i="24"/>
  <c r="P158" i="24"/>
  <c r="Q158" i="24"/>
  <c r="R158" i="24"/>
  <c r="S158" i="24"/>
  <c r="T158" i="24"/>
  <c r="U158" i="24"/>
  <c r="F159" i="24"/>
  <c r="G159" i="24"/>
  <c r="H159" i="24"/>
  <c r="I159" i="24"/>
  <c r="J159" i="24"/>
  <c r="K159" i="24"/>
  <c r="L159" i="24"/>
  <c r="M159" i="24"/>
  <c r="N159" i="24"/>
  <c r="O159" i="24"/>
  <c r="P159" i="24"/>
  <c r="Q159" i="24"/>
  <c r="R159" i="24"/>
  <c r="S159" i="24"/>
  <c r="T159" i="24"/>
  <c r="U159" i="24"/>
  <c r="F160" i="24"/>
  <c r="G160" i="24"/>
  <c r="H160" i="24"/>
  <c r="I160" i="24"/>
  <c r="J160" i="24"/>
  <c r="K160" i="24"/>
  <c r="L160" i="24"/>
  <c r="M160" i="24"/>
  <c r="N160" i="24"/>
  <c r="O160" i="24"/>
  <c r="P160" i="24"/>
  <c r="Q160" i="24"/>
  <c r="R160" i="24"/>
  <c r="S160" i="24"/>
  <c r="T160" i="24"/>
  <c r="U160" i="24"/>
  <c r="F161" i="24"/>
  <c r="G161" i="24"/>
  <c r="H161" i="24"/>
  <c r="I161" i="24"/>
  <c r="J161" i="24"/>
  <c r="K161" i="24"/>
  <c r="L161" i="24"/>
  <c r="M161" i="24"/>
  <c r="N161" i="24"/>
  <c r="O161" i="24"/>
  <c r="P161" i="24"/>
  <c r="Q161" i="24"/>
  <c r="R161" i="24"/>
  <c r="S161" i="24"/>
  <c r="T161" i="24"/>
  <c r="U161" i="24"/>
  <c r="F162" i="24"/>
  <c r="G162" i="24"/>
  <c r="H162" i="24"/>
  <c r="I162" i="24"/>
  <c r="J162" i="24"/>
  <c r="K162" i="24"/>
  <c r="L162" i="24"/>
  <c r="M162" i="24"/>
  <c r="N162" i="24"/>
  <c r="O162" i="24"/>
  <c r="P162" i="24"/>
  <c r="Q162" i="24"/>
  <c r="R162" i="24"/>
  <c r="S162" i="24"/>
  <c r="T162" i="24"/>
  <c r="U162" i="24"/>
  <c r="F163" i="24"/>
  <c r="G163" i="24"/>
  <c r="H163" i="24"/>
  <c r="I163" i="24"/>
  <c r="J163" i="24"/>
  <c r="K163" i="24"/>
  <c r="L163" i="24"/>
  <c r="M163" i="24"/>
  <c r="N163" i="24"/>
  <c r="O163" i="24"/>
  <c r="P163" i="24"/>
  <c r="Q163" i="24"/>
  <c r="R163" i="24"/>
  <c r="S163" i="24"/>
  <c r="T163" i="24"/>
  <c r="U163" i="24"/>
  <c r="F164" i="24"/>
  <c r="G164" i="24"/>
  <c r="H164" i="24"/>
  <c r="I164" i="24"/>
  <c r="J164" i="24"/>
  <c r="K164" i="24"/>
  <c r="L164" i="24"/>
  <c r="M164" i="24"/>
  <c r="N164" i="24"/>
  <c r="O164" i="24"/>
  <c r="P164" i="24"/>
  <c r="Q164" i="24"/>
  <c r="R164" i="24"/>
  <c r="S164" i="24"/>
  <c r="T164" i="24"/>
  <c r="U164" i="24"/>
  <c r="F165" i="24"/>
  <c r="G165" i="24"/>
  <c r="H165" i="24"/>
  <c r="I165" i="24"/>
  <c r="J165" i="24"/>
  <c r="K165" i="24"/>
  <c r="L165" i="24"/>
  <c r="M165" i="24"/>
  <c r="N165" i="24"/>
  <c r="O165" i="24"/>
  <c r="P165" i="24"/>
  <c r="Q165" i="24"/>
  <c r="R165" i="24"/>
  <c r="S165" i="24"/>
  <c r="T165" i="24"/>
  <c r="U165" i="24"/>
  <c r="F166" i="24"/>
  <c r="G166" i="24"/>
  <c r="H166" i="24"/>
  <c r="I166" i="24"/>
  <c r="J166" i="24"/>
  <c r="K166" i="24"/>
  <c r="L166" i="24"/>
  <c r="M166" i="24"/>
  <c r="N166" i="24"/>
  <c r="O166" i="24"/>
  <c r="P166" i="24"/>
  <c r="Q166" i="24"/>
  <c r="R166" i="24"/>
  <c r="S166" i="24"/>
  <c r="T166" i="24"/>
  <c r="U166" i="24"/>
  <c r="F167" i="24"/>
  <c r="G167" i="24"/>
  <c r="H167" i="24"/>
  <c r="I167" i="24"/>
  <c r="J167" i="24"/>
  <c r="K167" i="24"/>
  <c r="L167" i="24"/>
  <c r="M167" i="24"/>
  <c r="N167" i="24"/>
  <c r="O167" i="24"/>
  <c r="P167" i="24"/>
  <c r="Q167" i="24"/>
  <c r="R167" i="24"/>
  <c r="S167" i="24"/>
  <c r="T167" i="24"/>
  <c r="U167" i="24"/>
  <c r="F168" i="24"/>
  <c r="G168" i="24"/>
  <c r="H168" i="24"/>
  <c r="I168" i="24"/>
  <c r="J168" i="24"/>
  <c r="K168" i="24"/>
  <c r="L168" i="24"/>
  <c r="M168" i="24"/>
  <c r="N168" i="24"/>
  <c r="O168" i="24"/>
  <c r="P168" i="24"/>
  <c r="Q168" i="24"/>
  <c r="R168" i="24"/>
  <c r="S168" i="24"/>
  <c r="T168" i="24"/>
  <c r="U168" i="24"/>
  <c r="F169" i="24"/>
  <c r="G169" i="24"/>
  <c r="H169" i="24"/>
  <c r="I169" i="24"/>
  <c r="J169" i="24"/>
  <c r="K169" i="24"/>
  <c r="L169" i="24"/>
  <c r="M169" i="24"/>
  <c r="N169" i="24"/>
  <c r="O169" i="24"/>
  <c r="P169" i="24"/>
  <c r="Q169" i="24"/>
  <c r="R169" i="24"/>
  <c r="S169" i="24"/>
  <c r="T169" i="24"/>
  <c r="U169" i="24"/>
  <c r="F170" i="24"/>
  <c r="G170" i="24"/>
  <c r="H170" i="24"/>
  <c r="I170" i="24"/>
  <c r="J170" i="24"/>
  <c r="K170" i="24"/>
  <c r="L170" i="24"/>
  <c r="M170" i="24"/>
  <c r="N170" i="24"/>
  <c r="O170" i="24"/>
  <c r="P170" i="24"/>
  <c r="Q170" i="24"/>
  <c r="R170" i="24"/>
  <c r="S170" i="24"/>
  <c r="T170" i="24"/>
  <c r="U170" i="24"/>
  <c r="F171" i="24"/>
  <c r="G171" i="24"/>
  <c r="H171" i="24"/>
  <c r="I171" i="24"/>
  <c r="J171" i="24"/>
  <c r="K171" i="24"/>
  <c r="L171" i="24"/>
  <c r="M171" i="24"/>
  <c r="N171" i="24"/>
  <c r="O171" i="24"/>
  <c r="P171" i="24"/>
  <c r="Q171" i="24"/>
  <c r="R171" i="24"/>
  <c r="S171" i="24"/>
  <c r="T171" i="24"/>
  <c r="U171" i="24"/>
  <c r="F172" i="24"/>
  <c r="G172" i="24"/>
  <c r="H172" i="24"/>
  <c r="I172" i="24"/>
  <c r="J172" i="24"/>
  <c r="K172" i="24"/>
  <c r="L172" i="24"/>
  <c r="M172" i="24"/>
  <c r="N172" i="24"/>
  <c r="O172" i="24"/>
  <c r="P172" i="24"/>
  <c r="Q172" i="24"/>
  <c r="R172" i="24"/>
  <c r="S172" i="24"/>
  <c r="T172" i="24"/>
  <c r="U172" i="24"/>
  <c r="F173" i="24"/>
  <c r="G173" i="24"/>
  <c r="H173" i="24"/>
  <c r="I173" i="24"/>
  <c r="J173" i="24"/>
  <c r="K173" i="24"/>
  <c r="L173" i="24"/>
  <c r="M173" i="24"/>
  <c r="N173" i="24"/>
  <c r="O173" i="24"/>
  <c r="P173" i="24"/>
  <c r="Q173" i="24"/>
  <c r="R173" i="24"/>
  <c r="S173" i="24"/>
  <c r="T173" i="24"/>
  <c r="U173" i="24"/>
  <c r="F174" i="24"/>
  <c r="G174" i="24"/>
  <c r="H174" i="24"/>
  <c r="I174" i="24"/>
  <c r="J174" i="24"/>
  <c r="K174" i="24"/>
  <c r="L174" i="24"/>
  <c r="M174" i="24"/>
  <c r="N174" i="24"/>
  <c r="O174" i="24"/>
  <c r="P174" i="24"/>
  <c r="Q174" i="24"/>
  <c r="R174" i="24"/>
  <c r="S174" i="24"/>
  <c r="T174" i="24"/>
  <c r="U174" i="24"/>
  <c r="F175" i="24"/>
  <c r="G175" i="24"/>
  <c r="H175" i="24"/>
  <c r="I175" i="24"/>
  <c r="J175" i="24"/>
  <c r="K175" i="24"/>
  <c r="L175" i="24"/>
  <c r="M175" i="24"/>
  <c r="N175" i="24"/>
  <c r="O175" i="24"/>
  <c r="P175" i="24"/>
  <c r="Q175" i="24"/>
  <c r="R175" i="24"/>
  <c r="S175" i="24"/>
  <c r="T175" i="24"/>
  <c r="U175" i="24"/>
  <c r="F176" i="24"/>
  <c r="G176" i="24"/>
  <c r="H176" i="24"/>
  <c r="I176" i="24"/>
  <c r="J176" i="24"/>
  <c r="K176" i="24"/>
  <c r="L176" i="24"/>
  <c r="M176" i="24"/>
  <c r="N176" i="24"/>
  <c r="O176" i="24"/>
  <c r="P176" i="24"/>
  <c r="Q176" i="24"/>
  <c r="R176" i="24"/>
  <c r="S176" i="24"/>
  <c r="T176" i="24"/>
  <c r="U176" i="24"/>
  <c r="F177" i="24"/>
  <c r="G177" i="24"/>
  <c r="H177" i="24"/>
  <c r="I177" i="24"/>
  <c r="J177" i="24"/>
  <c r="K177" i="24"/>
  <c r="L177" i="24"/>
  <c r="M177" i="24"/>
  <c r="N177" i="24"/>
  <c r="O177" i="24"/>
  <c r="P177" i="24"/>
  <c r="Q177" i="24"/>
  <c r="R177" i="24"/>
  <c r="S177" i="24"/>
  <c r="T177" i="24"/>
  <c r="U177" i="24"/>
  <c r="F178" i="24"/>
  <c r="G178" i="24"/>
  <c r="H178" i="24"/>
  <c r="I178" i="24"/>
  <c r="J178" i="24"/>
  <c r="K178" i="24"/>
  <c r="L178" i="24"/>
  <c r="M178" i="24"/>
  <c r="N178" i="24"/>
  <c r="O178" i="24"/>
  <c r="P178" i="24"/>
  <c r="Q178" i="24"/>
  <c r="R178" i="24"/>
  <c r="S178" i="24"/>
  <c r="T178" i="24"/>
  <c r="U178" i="24"/>
  <c r="F179" i="24"/>
  <c r="G179" i="24"/>
  <c r="H179" i="24"/>
  <c r="I179" i="24"/>
  <c r="J179" i="24"/>
  <c r="K179" i="24"/>
  <c r="L179" i="24"/>
  <c r="M179" i="24"/>
  <c r="N179" i="24"/>
  <c r="O179" i="24"/>
  <c r="P179" i="24"/>
  <c r="Q179" i="24"/>
  <c r="R179" i="24"/>
  <c r="S179" i="24"/>
  <c r="T179" i="24"/>
  <c r="U179" i="24"/>
  <c r="F180" i="24"/>
  <c r="G180" i="24"/>
  <c r="H180" i="24"/>
  <c r="I180" i="24"/>
  <c r="J180" i="24"/>
  <c r="K180" i="24"/>
  <c r="L180" i="24"/>
  <c r="M180" i="24"/>
  <c r="N180" i="24"/>
  <c r="O180" i="24"/>
  <c r="P180" i="24"/>
  <c r="Q180" i="24"/>
  <c r="R180" i="24"/>
  <c r="S180" i="24"/>
  <c r="T180" i="24"/>
  <c r="U180" i="24"/>
  <c r="F181" i="24"/>
  <c r="G181" i="24"/>
  <c r="H181" i="24"/>
  <c r="I181" i="24"/>
  <c r="J181" i="24"/>
  <c r="K181" i="24"/>
  <c r="L181" i="24"/>
  <c r="M181" i="24"/>
  <c r="N181" i="24"/>
  <c r="O181" i="24"/>
  <c r="P181" i="24"/>
  <c r="Q181" i="24"/>
  <c r="R181" i="24"/>
  <c r="S181" i="24"/>
  <c r="T181" i="24"/>
  <c r="U181" i="24"/>
  <c r="F182" i="24"/>
  <c r="G182" i="24"/>
  <c r="H182" i="24"/>
  <c r="I182" i="24"/>
  <c r="J182" i="24"/>
  <c r="K182" i="24"/>
  <c r="L182" i="24"/>
  <c r="M182" i="24"/>
  <c r="N182" i="24"/>
  <c r="O182" i="24"/>
  <c r="P182" i="24"/>
  <c r="Q182" i="24"/>
  <c r="R182" i="24"/>
  <c r="S182" i="24"/>
  <c r="T182" i="24"/>
  <c r="U182" i="24"/>
  <c r="F183" i="24"/>
  <c r="G183" i="24"/>
  <c r="H183" i="24"/>
  <c r="I183" i="24"/>
  <c r="J183" i="24"/>
  <c r="K183" i="24"/>
  <c r="L183" i="24"/>
  <c r="M183" i="24"/>
  <c r="N183" i="24"/>
  <c r="O183" i="24"/>
  <c r="P183" i="24"/>
  <c r="Q183" i="24"/>
  <c r="R183" i="24"/>
  <c r="S183" i="24"/>
  <c r="T183" i="24"/>
  <c r="U183" i="24"/>
  <c r="F184" i="24"/>
  <c r="G184" i="24"/>
  <c r="H184" i="24"/>
  <c r="I184" i="24"/>
  <c r="J184" i="24"/>
  <c r="K184" i="24"/>
  <c r="L184" i="24"/>
  <c r="M184" i="24"/>
  <c r="N184" i="24"/>
  <c r="O184" i="24"/>
  <c r="P184" i="24"/>
  <c r="Q184" i="24"/>
  <c r="R184" i="24"/>
  <c r="S184" i="24"/>
  <c r="T184" i="24"/>
  <c r="U184" i="24"/>
  <c r="F185" i="24"/>
  <c r="G185" i="24"/>
  <c r="H185" i="24"/>
  <c r="I185" i="24"/>
  <c r="J185" i="24"/>
  <c r="K185" i="24"/>
  <c r="L185" i="24"/>
  <c r="M185" i="24"/>
  <c r="N185" i="24"/>
  <c r="O185" i="24"/>
  <c r="P185" i="24"/>
  <c r="Q185" i="24"/>
  <c r="R185" i="24"/>
  <c r="S185" i="24"/>
  <c r="T185" i="24"/>
  <c r="U185" i="24"/>
  <c r="F186" i="24"/>
  <c r="G186" i="24"/>
  <c r="H186" i="24"/>
  <c r="I186" i="24"/>
  <c r="J186" i="24"/>
  <c r="K186" i="24"/>
  <c r="L186" i="24"/>
  <c r="M186" i="24"/>
  <c r="N186" i="24"/>
  <c r="O186" i="24"/>
  <c r="P186" i="24"/>
  <c r="Q186" i="24"/>
  <c r="R186" i="24"/>
  <c r="S186" i="24"/>
  <c r="T186" i="24"/>
  <c r="U186" i="24"/>
  <c r="F187" i="24"/>
  <c r="G187" i="24"/>
  <c r="H187" i="24"/>
  <c r="I187" i="24"/>
  <c r="J187" i="24"/>
  <c r="K187" i="24"/>
  <c r="L187" i="24"/>
  <c r="M187" i="24"/>
  <c r="N187" i="24"/>
  <c r="O187" i="24"/>
  <c r="P187" i="24"/>
  <c r="Q187" i="24"/>
  <c r="R187" i="24"/>
  <c r="S187" i="24"/>
  <c r="T187" i="24"/>
  <c r="U187" i="24"/>
  <c r="F188" i="24"/>
  <c r="G188" i="24"/>
  <c r="H188" i="24"/>
  <c r="I188" i="24"/>
  <c r="J188" i="24"/>
  <c r="K188" i="24"/>
  <c r="L188" i="24"/>
  <c r="M188" i="24"/>
  <c r="N188" i="24"/>
  <c r="O188" i="24"/>
  <c r="P188" i="24"/>
  <c r="Q188" i="24"/>
  <c r="R188" i="24"/>
  <c r="S188" i="24"/>
  <c r="T188" i="24"/>
  <c r="U188" i="24"/>
  <c r="F189" i="24"/>
  <c r="G189" i="24"/>
  <c r="H189" i="24"/>
  <c r="I189" i="24"/>
  <c r="J189" i="24"/>
  <c r="K189" i="24"/>
  <c r="L189" i="24"/>
  <c r="M189" i="24"/>
  <c r="N189" i="24"/>
  <c r="O189" i="24"/>
  <c r="P189" i="24"/>
  <c r="Q189" i="24"/>
  <c r="R189" i="24"/>
  <c r="S189" i="24"/>
  <c r="T189" i="24"/>
  <c r="U189" i="24"/>
  <c r="F190" i="24"/>
  <c r="G190" i="24"/>
  <c r="H190" i="24"/>
  <c r="I190" i="24"/>
  <c r="J190" i="24"/>
  <c r="K190" i="24"/>
  <c r="L190" i="24"/>
  <c r="M190" i="24"/>
  <c r="N190" i="24"/>
  <c r="O190" i="24"/>
  <c r="P190" i="24"/>
  <c r="Q190" i="24"/>
  <c r="R190" i="24"/>
  <c r="S190" i="24"/>
  <c r="T190" i="24"/>
  <c r="U190" i="24"/>
  <c r="F191" i="24"/>
  <c r="G191" i="24"/>
  <c r="H191" i="24"/>
  <c r="I191" i="24"/>
  <c r="J191" i="24"/>
  <c r="K191" i="24"/>
  <c r="L191" i="24"/>
  <c r="M191" i="24"/>
  <c r="N191" i="24"/>
  <c r="O191" i="24"/>
  <c r="P191" i="24"/>
  <c r="Q191" i="24"/>
  <c r="R191" i="24"/>
  <c r="S191" i="24"/>
  <c r="T191" i="24"/>
  <c r="U191" i="24"/>
  <c r="F192" i="24"/>
  <c r="G192" i="24"/>
  <c r="H192" i="24"/>
  <c r="I192" i="24"/>
  <c r="J192" i="24"/>
  <c r="K192" i="24"/>
  <c r="L192" i="24"/>
  <c r="M192" i="24"/>
  <c r="N192" i="24"/>
  <c r="O192" i="24"/>
  <c r="P192" i="24"/>
  <c r="Q192" i="24"/>
  <c r="R192" i="24"/>
  <c r="S192" i="24"/>
  <c r="T192" i="24"/>
  <c r="U192" i="24"/>
  <c r="F193" i="24"/>
  <c r="G193" i="24"/>
  <c r="H193" i="24"/>
  <c r="I193" i="24"/>
  <c r="J193" i="24"/>
  <c r="K193" i="24"/>
  <c r="L193" i="24"/>
  <c r="M193" i="24"/>
  <c r="N193" i="24"/>
  <c r="O193" i="24"/>
  <c r="P193" i="24"/>
  <c r="Q193" i="24"/>
  <c r="R193" i="24"/>
  <c r="S193" i="24"/>
  <c r="T193" i="24"/>
  <c r="U193" i="24"/>
  <c r="F194" i="24"/>
  <c r="G194" i="24"/>
  <c r="H194" i="24"/>
  <c r="I194" i="24"/>
  <c r="J194" i="24"/>
  <c r="K194" i="24"/>
  <c r="L194" i="24"/>
  <c r="M194" i="24"/>
  <c r="N194" i="24"/>
  <c r="O194" i="24"/>
  <c r="P194" i="24"/>
  <c r="Q194" i="24"/>
  <c r="R194" i="24"/>
  <c r="S194" i="24"/>
  <c r="T194" i="24"/>
  <c r="U194" i="24"/>
  <c r="F195" i="24"/>
  <c r="G195" i="24"/>
  <c r="H195" i="24"/>
  <c r="I195" i="24"/>
  <c r="J195" i="24"/>
  <c r="K195" i="24"/>
  <c r="L195" i="24"/>
  <c r="M195" i="24"/>
  <c r="N195" i="24"/>
  <c r="O195" i="24"/>
  <c r="P195" i="24"/>
  <c r="Q195" i="24"/>
  <c r="R195" i="24"/>
  <c r="S195" i="24"/>
  <c r="T195" i="24"/>
  <c r="U195" i="24"/>
  <c r="F196" i="24"/>
  <c r="G196" i="24"/>
  <c r="H196" i="24"/>
  <c r="I196" i="24"/>
  <c r="J196" i="24"/>
  <c r="K196" i="24"/>
  <c r="L196" i="24"/>
  <c r="M196" i="24"/>
  <c r="N196" i="24"/>
  <c r="O196" i="24"/>
  <c r="P196" i="24"/>
  <c r="Q196" i="24"/>
  <c r="R196" i="24"/>
  <c r="S196" i="24"/>
  <c r="T196" i="24"/>
  <c r="U196" i="24"/>
  <c r="F197" i="24"/>
  <c r="G197" i="24"/>
  <c r="H197" i="24"/>
  <c r="I197" i="24"/>
  <c r="J197" i="24"/>
  <c r="K197" i="24"/>
  <c r="L197" i="24"/>
  <c r="M197" i="24"/>
  <c r="N197" i="24"/>
  <c r="O197" i="24"/>
  <c r="P197" i="24"/>
  <c r="Q197" i="24"/>
  <c r="R197" i="24"/>
  <c r="S197" i="24"/>
  <c r="T197" i="24"/>
  <c r="U197" i="24"/>
  <c r="F198" i="24"/>
  <c r="G198" i="24"/>
  <c r="H198" i="24"/>
  <c r="I198" i="24"/>
  <c r="J198" i="24"/>
  <c r="K198" i="24"/>
  <c r="L198" i="24"/>
  <c r="M198" i="24"/>
  <c r="N198" i="24"/>
  <c r="O198" i="24"/>
  <c r="P198" i="24"/>
  <c r="Q198" i="24"/>
  <c r="R198" i="24"/>
  <c r="S198" i="24"/>
  <c r="T198" i="24"/>
  <c r="U198" i="24"/>
  <c r="F199" i="24"/>
  <c r="G199" i="24"/>
  <c r="H199" i="24"/>
  <c r="I199" i="24"/>
  <c r="J199" i="24"/>
  <c r="K199" i="24"/>
  <c r="L199" i="24"/>
  <c r="M199" i="24"/>
  <c r="N199" i="24"/>
  <c r="O199" i="24"/>
  <c r="P199" i="24"/>
  <c r="Q199" i="24"/>
  <c r="R199" i="24"/>
  <c r="S199" i="24"/>
  <c r="T199" i="24"/>
  <c r="U199" i="24"/>
  <c r="F200" i="24"/>
  <c r="G200" i="24"/>
  <c r="H200" i="24"/>
  <c r="I200" i="24"/>
  <c r="J200" i="24"/>
  <c r="K200" i="24"/>
  <c r="L200" i="24"/>
  <c r="M200" i="24"/>
  <c r="N200" i="24"/>
  <c r="O200" i="24"/>
  <c r="P200" i="24"/>
  <c r="Q200" i="24"/>
  <c r="R200" i="24"/>
  <c r="S200" i="24"/>
  <c r="T200" i="24"/>
  <c r="U200" i="24"/>
  <c r="F201" i="24"/>
  <c r="G201" i="24"/>
  <c r="H201" i="24"/>
  <c r="I201" i="24"/>
  <c r="J201" i="24"/>
  <c r="K201" i="24"/>
  <c r="L201" i="24"/>
  <c r="M201" i="24"/>
  <c r="N201" i="24"/>
  <c r="O201" i="24"/>
  <c r="P201" i="24"/>
  <c r="Q201" i="24"/>
  <c r="R201" i="24"/>
  <c r="S201" i="24"/>
  <c r="T201" i="24"/>
  <c r="U201" i="24"/>
  <c r="F202" i="24"/>
  <c r="G202" i="24"/>
  <c r="H202" i="24"/>
  <c r="I202" i="24"/>
  <c r="J202" i="24"/>
  <c r="K202" i="24"/>
  <c r="L202" i="24"/>
  <c r="M202" i="24"/>
  <c r="N202" i="24"/>
  <c r="O202" i="24"/>
  <c r="P202" i="24"/>
  <c r="Q202" i="24"/>
  <c r="R202" i="24"/>
  <c r="S202" i="24"/>
  <c r="T202" i="24"/>
  <c r="U202" i="24"/>
  <c r="F203" i="24"/>
  <c r="G203" i="24"/>
  <c r="H203" i="24"/>
  <c r="I203" i="24"/>
  <c r="J203" i="24"/>
  <c r="K203" i="24"/>
  <c r="L203" i="24"/>
  <c r="M203" i="24"/>
  <c r="N203" i="24"/>
  <c r="O203" i="24"/>
  <c r="P203" i="24"/>
  <c r="Q203" i="24"/>
  <c r="R203" i="24"/>
  <c r="S203" i="24"/>
  <c r="T203" i="24"/>
  <c r="U203" i="24"/>
  <c r="F204" i="24"/>
  <c r="G204" i="24"/>
  <c r="H204" i="24"/>
  <c r="I204" i="24"/>
  <c r="J204" i="24"/>
  <c r="K204" i="24"/>
  <c r="L204" i="24"/>
  <c r="M204" i="24"/>
  <c r="N204" i="24"/>
  <c r="O204" i="24"/>
  <c r="P204" i="24"/>
  <c r="Q204" i="24"/>
  <c r="R204" i="24"/>
  <c r="S204" i="24"/>
  <c r="T204" i="24"/>
  <c r="U204" i="24"/>
  <c r="F205" i="24"/>
  <c r="G205" i="24"/>
  <c r="H205" i="24"/>
  <c r="I205" i="24"/>
  <c r="J205" i="24"/>
  <c r="K205" i="24"/>
  <c r="L205" i="24"/>
  <c r="M205" i="24"/>
  <c r="N205" i="24"/>
  <c r="O205" i="24"/>
  <c r="P205" i="24"/>
  <c r="Q205" i="24"/>
  <c r="R205" i="24"/>
  <c r="S205" i="24"/>
  <c r="T205" i="24"/>
  <c r="U205" i="24"/>
  <c r="F206" i="24"/>
  <c r="G206" i="24"/>
  <c r="H206" i="24"/>
  <c r="I206" i="24"/>
  <c r="J206" i="24"/>
  <c r="K206" i="24"/>
  <c r="L206" i="24"/>
  <c r="M206" i="24"/>
  <c r="N206" i="24"/>
  <c r="O206" i="24"/>
  <c r="P206" i="24"/>
  <c r="Q206" i="24"/>
  <c r="R206" i="24"/>
  <c r="S206" i="24"/>
  <c r="T206" i="24"/>
  <c r="U206" i="24"/>
  <c r="F207" i="24"/>
  <c r="G207" i="24"/>
  <c r="H207" i="24"/>
  <c r="I207" i="24"/>
  <c r="J207" i="24"/>
  <c r="K207" i="24"/>
  <c r="L207" i="24"/>
  <c r="M207" i="24"/>
  <c r="N207" i="24"/>
  <c r="O207" i="24"/>
  <c r="P207" i="24"/>
  <c r="Q207" i="24"/>
  <c r="R207" i="24"/>
  <c r="S207" i="24"/>
  <c r="T207" i="24"/>
  <c r="U207" i="24"/>
  <c r="F208" i="24"/>
  <c r="G208" i="24"/>
  <c r="H208" i="24"/>
  <c r="I208" i="24"/>
  <c r="J208" i="24"/>
  <c r="K208" i="24"/>
  <c r="L208" i="24"/>
  <c r="M208" i="24"/>
  <c r="N208" i="24"/>
  <c r="O208" i="24"/>
  <c r="P208" i="24"/>
  <c r="Q208" i="24"/>
  <c r="R208" i="24"/>
  <c r="S208" i="24"/>
  <c r="T208" i="24"/>
  <c r="U208" i="24"/>
  <c r="F209" i="24"/>
  <c r="G209" i="24"/>
  <c r="H209" i="24"/>
  <c r="I209" i="24"/>
  <c r="J209" i="24"/>
  <c r="K209" i="24"/>
  <c r="L209" i="24"/>
  <c r="M209" i="24"/>
  <c r="N209" i="24"/>
  <c r="O209" i="24"/>
  <c r="P209" i="24"/>
  <c r="Q209" i="24"/>
  <c r="R209" i="24"/>
  <c r="S209" i="24"/>
  <c r="T209" i="24"/>
  <c r="U209" i="24"/>
  <c r="F210" i="24"/>
  <c r="G210" i="24"/>
  <c r="H210" i="24"/>
  <c r="I210" i="24"/>
  <c r="J210" i="24"/>
  <c r="K210" i="24"/>
  <c r="L210" i="24"/>
  <c r="M210" i="24"/>
  <c r="N210" i="24"/>
  <c r="O210" i="24"/>
  <c r="P210" i="24"/>
  <c r="Q210" i="24"/>
  <c r="R210" i="24"/>
  <c r="S210" i="24"/>
  <c r="T210" i="24"/>
  <c r="U210" i="24"/>
  <c r="F211" i="24"/>
  <c r="G211" i="24"/>
  <c r="H211" i="24"/>
  <c r="I211" i="24"/>
  <c r="J211" i="24"/>
  <c r="K211" i="24"/>
  <c r="L211" i="24"/>
  <c r="M211" i="24"/>
  <c r="N211" i="24"/>
  <c r="O211" i="24"/>
  <c r="P211" i="24"/>
  <c r="Q211" i="24"/>
  <c r="R211" i="24"/>
  <c r="S211" i="24"/>
  <c r="T211" i="24"/>
  <c r="U211" i="24"/>
  <c r="F212" i="24"/>
  <c r="G212" i="24"/>
  <c r="H212" i="24"/>
  <c r="I212" i="24"/>
  <c r="J212" i="24"/>
  <c r="K212" i="24"/>
  <c r="L212" i="24"/>
  <c r="M212" i="24"/>
  <c r="N212" i="24"/>
  <c r="O212" i="24"/>
  <c r="P212" i="24"/>
  <c r="Q212" i="24"/>
  <c r="R212" i="24"/>
  <c r="S212" i="24"/>
  <c r="T212" i="24"/>
  <c r="U212" i="24"/>
  <c r="F213" i="24"/>
  <c r="G213" i="24"/>
  <c r="H213" i="24"/>
  <c r="I213" i="24"/>
  <c r="J213" i="24"/>
  <c r="K213" i="24"/>
  <c r="L213" i="24"/>
  <c r="M213" i="24"/>
  <c r="N213" i="24"/>
  <c r="O213" i="24"/>
  <c r="P213" i="24"/>
  <c r="Q213" i="24"/>
  <c r="R213" i="24"/>
  <c r="S213" i="24"/>
  <c r="T213" i="24"/>
  <c r="U213" i="24"/>
  <c r="F214" i="24"/>
  <c r="G214" i="24"/>
  <c r="H214" i="24"/>
  <c r="I214" i="24"/>
  <c r="J214" i="24"/>
  <c r="K214" i="24"/>
  <c r="L214" i="24"/>
  <c r="M214" i="24"/>
  <c r="N214" i="24"/>
  <c r="O214" i="24"/>
  <c r="P214" i="24"/>
  <c r="Q214" i="24"/>
  <c r="R214" i="24"/>
  <c r="S214" i="24"/>
  <c r="T214" i="24"/>
  <c r="U214" i="24"/>
  <c r="F215" i="24"/>
  <c r="G215" i="24"/>
  <c r="H215" i="24"/>
  <c r="I215" i="24"/>
  <c r="J215" i="24"/>
  <c r="K215" i="24"/>
  <c r="L215" i="24"/>
  <c r="M215" i="24"/>
  <c r="N215" i="24"/>
  <c r="O215" i="24"/>
  <c r="P215" i="24"/>
  <c r="Q215" i="24"/>
  <c r="R215" i="24"/>
  <c r="S215" i="24"/>
  <c r="T215" i="24"/>
  <c r="U215" i="24"/>
  <c r="F216" i="24"/>
  <c r="G216" i="24"/>
  <c r="H216" i="24"/>
  <c r="I216" i="24"/>
  <c r="J216" i="24"/>
  <c r="K216" i="24"/>
  <c r="L216" i="24"/>
  <c r="M216" i="24"/>
  <c r="N216" i="24"/>
  <c r="O216" i="24"/>
  <c r="P216" i="24"/>
  <c r="Q216" i="24"/>
  <c r="R216" i="24"/>
  <c r="S216" i="24"/>
  <c r="T216" i="24"/>
  <c r="U216" i="24"/>
  <c r="F217" i="24"/>
  <c r="G217" i="24"/>
  <c r="H217" i="24"/>
  <c r="I217" i="24"/>
  <c r="J217" i="24"/>
  <c r="K217" i="24"/>
  <c r="L217" i="24"/>
  <c r="M217" i="24"/>
  <c r="N217" i="24"/>
  <c r="O217" i="24"/>
  <c r="P217" i="24"/>
  <c r="Q217" i="24"/>
  <c r="R217" i="24"/>
  <c r="S217" i="24"/>
  <c r="T217" i="24"/>
  <c r="U217" i="24"/>
  <c r="F218" i="24"/>
  <c r="G218" i="24"/>
  <c r="H218" i="24"/>
  <c r="I218" i="24"/>
  <c r="J218" i="24"/>
  <c r="K218" i="24"/>
  <c r="L218" i="24"/>
  <c r="M218" i="24"/>
  <c r="N218" i="24"/>
  <c r="O218" i="24"/>
  <c r="P218" i="24"/>
  <c r="Q218" i="24"/>
  <c r="R218" i="24"/>
  <c r="S218" i="24"/>
  <c r="T218" i="24"/>
  <c r="U218" i="24"/>
  <c r="F219" i="24"/>
  <c r="G219" i="24"/>
  <c r="H219" i="24"/>
  <c r="I219" i="24"/>
  <c r="J219" i="24"/>
  <c r="K219" i="24"/>
  <c r="L219" i="24"/>
  <c r="M219" i="24"/>
  <c r="N219" i="24"/>
  <c r="O219" i="24"/>
  <c r="P219" i="24"/>
  <c r="Q219" i="24"/>
  <c r="R219" i="24"/>
  <c r="S219" i="24"/>
  <c r="T219" i="24"/>
  <c r="U219" i="24"/>
  <c r="F220" i="24"/>
  <c r="G220" i="24"/>
  <c r="H220" i="24"/>
  <c r="I220" i="24"/>
  <c r="J220" i="24"/>
  <c r="K220" i="24"/>
  <c r="L220" i="24"/>
  <c r="M220" i="24"/>
  <c r="N220" i="24"/>
  <c r="O220" i="24"/>
  <c r="P220" i="24"/>
  <c r="Q220" i="24"/>
  <c r="R220" i="24"/>
  <c r="S220" i="24"/>
  <c r="T220" i="24"/>
  <c r="U220" i="24"/>
  <c r="F221" i="24"/>
  <c r="G221" i="24"/>
  <c r="H221" i="24"/>
  <c r="I221" i="24"/>
  <c r="J221" i="24"/>
  <c r="K221" i="24"/>
  <c r="L221" i="24"/>
  <c r="M221" i="24"/>
  <c r="N221" i="24"/>
  <c r="O221" i="24"/>
  <c r="P221" i="24"/>
  <c r="Q221" i="24"/>
  <c r="R221" i="24"/>
  <c r="S221" i="24"/>
  <c r="T221" i="24"/>
  <c r="U221" i="24"/>
  <c r="F222" i="24"/>
  <c r="G222" i="24"/>
  <c r="H222" i="24"/>
  <c r="I222" i="24"/>
  <c r="J222" i="24"/>
  <c r="K222" i="24"/>
  <c r="L222" i="24"/>
  <c r="M222" i="24"/>
  <c r="N222" i="24"/>
  <c r="O222" i="24"/>
  <c r="P222" i="24"/>
  <c r="Q222" i="24"/>
  <c r="R222" i="24"/>
  <c r="S222" i="24"/>
  <c r="T222" i="24"/>
  <c r="U222" i="24"/>
  <c r="F223" i="24"/>
  <c r="G223" i="24"/>
  <c r="H223" i="24"/>
  <c r="I223" i="24"/>
  <c r="J223" i="24"/>
  <c r="K223" i="24"/>
  <c r="L223" i="24"/>
  <c r="M223" i="24"/>
  <c r="N223" i="24"/>
  <c r="O223" i="24"/>
  <c r="P223" i="24"/>
  <c r="Q223" i="24"/>
  <c r="R223" i="24"/>
  <c r="S223" i="24"/>
  <c r="T223" i="24"/>
  <c r="U223" i="24"/>
  <c r="F224" i="24"/>
  <c r="G224" i="24"/>
  <c r="H224" i="24"/>
  <c r="I224" i="24"/>
  <c r="J224" i="24"/>
  <c r="K224" i="24"/>
  <c r="L224" i="24"/>
  <c r="M224" i="24"/>
  <c r="N224" i="24"/>
  <c r="O224" i="24"/>
  <c r="P224" i="24"/>
  <c r="Q224" i="24"/>
  <c r="R224" i="24"/>
  <c r="S224" i="24"/>
  <c r="T224" i="24"/>
  <c r="U224" i="24"/>
  <c r="F225" i="24"/>
  <c r="G225" i="24"/>
  <c r="H225" i="24"/>
  <c r="I225" i="24"/>
  <c r="J225" i="24"/>
  <c r="K225" i="24"/>
  <c r="L225" i="24"/>
  <c r="M225" i="24"/>
  <c r="N225" i="24"/>
  <c r="O225" i="24"/>
  <c r="P225" i="24"/>
  <c r="Q225" i="24"/>
  <c r="R225" i="24"/>
  <c r="S225" i="24"/>
  <c r="T225" i="24"/>
  <c r="U225" i="24"/>
  <c r="F226" i="24"/>
  <c r="G226" i="24"/>
  <c r="H226" i="24"/>
  <c r="I226" i="24"/>
  <c r="J226" i="24"/>
  <c r="K226" i="24"/>
  <c r="L226" i="24"/>
  <c r="M226" i="24"/>
  <c r="N226" i="24"/>
  <c r="O226" i="24"/>
  <c r="P226" i="24"/>
  <c r="Q226" i="24"/>
  <c r="R226" i="24"/>
  <c r="S226" i="24"/>
  <c r="T226" i="24"/>
  <c r="U226" i="24"/>
  <c r="F227" i="24"/>
  <c r="G227" i="24"/>
  <c r="H227" i="24"/>
  <c r="I227" i="24"/>
  <c r="J227" i="24"/>
  <c r="K227" i="24"/>
  <c r="L227" i="24"/>
  <c r="M227" i="24"/>
  <c r="N227" i="24"/>
  <c r="O227" i="24"/>
  <c r="P227" i="24"/>
  <c r="Q227" i="24"/>
  <c r="R227" i="24"/>
  <c r="S227" i="24"/>
  <c r="T227" i="24"/>
  <c r="U227" i="24"/>
  <c r="F228" i="24"/>
  <c r="G228" i="24"/>
  <c r="H228" i="24"/>
  <c r="I228" i="24"/>
  <c r="J228" i="24"/>
  <c r="K228" i="24"/>
  <c r="L228" i="24"/>
  <c r="M228" i="24"/>
  <c r="N228" i="24"/>
  <c r="O228" i="24"/>
  <c r="P228" i="24"/>
  <c r="Q228" i="24"/>
  <c r="R228" i="24"/>
  <c r="S228" i="24"/>
  <c r="T228" i="24"/>
  <c r="U228" i="24"/>
  <c r="F229" i="24"/>
  <c r="G229" i="24"/>
  <c r="H229" i="24"/>
  <c r="I229" i="24"/>
  <c r="J229" i="24"/>
  <c r="K229" i="24"/>
  <c r="L229" i="24"/>
  <c r="M229" i="24"/>
  <c r="N229" i="24"/>
  <c r="O229" i="24"/>
  <c r="P229" i="24"/>
  <c r="Q229" i="24"/>
  <c r="R229" i="24"/>
  <c r="S229" i="24"/>
  <c r="T229" i="24"/>
  <c r="U229" i="24"/>
  <c r="F230" i="24"/>
  <c r="G230" i="24"/>
  <c r="H230" i="24"/>
  <c r="I230" i="24"/>
  <c r="J230" i="24"/>
  <c r="K230" i="24"/>
  <c r="L230" i="24"/>
  <c r="M230" i="24"/>
  <c r="N230" i="24"/>
  <c r="O230" i="24"/>
  <c r="P230" i="24"/>
  <c r="Q230" i="24"/>
  <c r="R230" i="24"/>
  <c r="S230" i="24"/>
  <c r="T230" i="24"/>
  <c r="U230" i="24"/>
  <c r="F231" i="24"/>
  <c r="G231" i="24"/>
  <c r="H231" i="24"/>
  <c r="I231" i="24"/>
  <c r="J231" i="24"/>
  <c r="K231" i="24"/>
  <c r="L231" i="24"/>
  <c r="M231" i="24"/>
  <c r="N231" i="24"/>
  <c r="O231" i="24"/>
  <c r="P231" i="24"/>
  <c r="Q231" i="24"/>
  <c r="R231" i="24"/>
  <c r="S231" i="24"/>
  <c r="T231" i="24"/>
  <c r="U231" i="24"/>
  <c r="F232" i="24"/>
  <c r="G232" i="24"/>
  <c r="H232" i="24"/>
  <c r="I232" i="24"/>
  <c r="J232" i="24"/>
  <c r="K232" i="24"/>
  <c r="L232" i="24"/>
  <c r="M232" i="24"/>
  <c r="N232" i="24"/>
  <c r="O232" i="24"/>
  <c r="P232" i="24"/>
  <c r="Q232" i="24"/>
  <c r="R232" i="24"/>
  <c r="S232" i="24"/>
  <c r="T232" i="24"/>
  <c r="U232" i="24"/>
  <c r="F233" i="24"/>
  <c r="G233" i="24"/>
  <c r="H233" i="24"/>
  <c r="I233" i="24"/>
  <c r="J233" i="24"/>
  <c r="K233" i="24"/>
  <c r="L233" i="24"/>
  <c r="M233" i="24"/>
  <c r="N233" i="24"/>
  <c r="O233" i="24"/>
  <c r="P233" i="24"/>
  <c r="Q233" i="24"/>
  <c r="R233" i="24"/>
  <c r="S233" i="24"/>
  <c r="T233" i="24"/>
  <c r="U233" i="24"/>
  <c r="F234" i="24"/>
  <c r="G234" i="24"/>
  <c r="H234" i="24"/>
  <c r="I234" i="24"/>
  <c r="J234" i="24"/>
  <c r="K234" i="24"/>
  <c r="L234" i="24"/>
  <c r="M234" i="24"/>
  <c r="N234" i="24"/>
  <c r="O234" i="24"/>
  <c r="P234" i="24"/>
  <c r="Q234" i="24"/>
  <c r="R234" i="24"/>
  <c r="S234" i="24"/>
  <c r="T234" i="24"/>
  <c r="U234" i="24"/>
  <c r="F235" i="24"/>
  <c r="G235" i="24"/>
  <c r="H235" i="24"/>
  <c r="I235" i="24"/>
  <c r="J235" i="24"/>
  <c r="K235" i="24"/>
  <c r="L235" i="24"/>
  <c r="M235" i="24"/>
  <c r="N235" i="24"/>
  <c r="O235" i="24"/>
  <c r="P235" i="24"/>
  <c r="Q235" i="24"/>
  <c r="R235" i="24"/>
  <c r="S235" i="24"/>
  <c r="T235" i="24"/>
  <c r="U235" i="24"/>
  <c r="F236" i="24"/>
  <c r="G236" i="24"/>
  <c r="H236" i="24"/>
  <c r="I236" i="24"/>
  <c r="J236" i="24"/>
  <c r="K236" i="24"/>
  <c r="L236" i="24"/>
  <c r="M236" i="24"/>
  <c r="N236" i="24"/>
  <c r="O236" i="24"/>
  <c r="P236" i="24"/>
  <c r="Q236" i="24"/>
  <c r="R236" i="24"/>
  <c r="S236" i="24"/>
  <c r="T236" i="24"/>
  <c r="U236" i="24"/>
  <c r="F237" i="24"/>
  <c r="G237" i="24"/>
  <c r="H237" i="24"/>
  <c r="I237" i="24"/>
  <c r="J237" i="24"/>
  <c r="K237" i="24"/>
  <c r="L237" i="24"/>
  <c r="M237" i="24"/>
  <c r="N237" i="24"/>
  <c r="O237" i="24"/>
  <c r="P237" i="24"/>
  <c r="Q237" i="24"/>
  <c r="R237" i="24"/>
  <c r="S237" i="24"/>
  <c r="T237" i="24"/>
  <c r="U237" i="24"/>
  <c r="F238" i="24"/>
  <c r="G238" i="24"/>
  <c r="H238" i="24"/>
  <c r="I238" i="24"/>
  <c r="J238" i="24"/>
  <c r="K238" i="24"/>
  <c r="L238" i="24"/>
  <c r="M238" i="24"/>
  <c r="N238" i="24"/>
  <c r="O238" i="24"/>
  <c r="P238" i="24"/>
  <c r="Q238" i="24"/>
  <c r="R238" i="24"/>
  <c r="S238" i="24"/>
  <c r="T238" i="24"/>
  <c r="U238" i="24"/>
  <c r="F239" i="24"/>
  <c r="G239" i="24"/>
  <c r="H239" i="24"/>
  <c r="I239" i="24"/>
  <c r="J239" i="24"/>
  <c r="K239" i="24"/>
  <c r="L239" i="24"/>
  <c r="M239" i="24"/>
  <c r="N239" i="24"/>
  <c r="O239" i="24"/>
  <c r="P239" i="24"/>
  <c r="Q239" i="24"/>
  <c r="R239" i="24"/>
  <c r="S239" i="24"/>
  <c r="T239" i="24"/>
  <c r="U239" i="24"/>
  <c r="F240" i="24"/>
  <c r="G240" i="24"/>
  <c r="H240" i="24"/>
  <c r="I240" i="24"/>
  <c r="J240" i="24"/>
  <c r="K240" i="24"/>
  <c r="L240" i="24"/>
  <c r="M240" i="24"/>
  <c r="N240" i="24"/>
  <c r="O240" i="24"/>
  <c r="P240" i="24"/>
  <c r="Q240" i="24"/>
  <c r="R240" i="24"/>
  <c r="S240" i="24"/>
  <c r="T240" i="24"/>
  <c r="U240" i="24"/>
  <c r="F241" i="24"/>
  <c r="G241" i="24"/>
  <c r="H241" i="24"/>
  <c r="I241" i="24"/>
  <c r="J241" i="24"/>
  <c r="K241" i="24"/>
  <c r="L241" i="24"/>
  <c r="M241" i="24"/>
  <c r="N241" i="24"/>
  <c r="O241" i="24"/>
  <c r="P241" i="24"/>
  <c r="Q241" i="24"/>
  <c r="R241" i="24"/>
  <c r="S241" i="24"/>
  <c r="T241" i="24"/>
  <c r="U241" i="24"/>
  <c r="F242" i="24"/>
  <c r="G242" i="24"/>
  <c r="H242" i="24"/>
  <c r="I242" i="24"/>
  <c r="J242" i="24"/>
  <c r="K242" i="24"/>
  <c r="L242" i="24"/>
  <c r="M242" i="24"/>
  <c r="N242" i="24"/>
  <c r="O242" i="24"/>
  <c r="P242" i="24"/>
  <c r="Q242" i="24"/>
  <c r="R242" i="24"/>
  <c r="S242" i="24"/>
  <c r="T242" i="24"/>
  <c r="U242" i="24"/>
  <c r="F243" i="24"/>
  <c r="G243" i="24"/>
  <c r="H243" i="24"/>
  <c r="I243" i="24"/>
  <c r="J243" i="24"/>
  <c r="K243" i="24"/>
  <c r="L243" i="24"/>
  <c r="M243" i="24"/>
  <c r="N243" i="24"/>
  <c r="O243" i="24"/>
  <c r="P243" i="24"/>
  <c r="Q243" i="24"/>
  <c r="R243" i="24"/>
  <c r="S243" i="24"/>
  <c r="T243" i="24"/>
  <c r="U243" i="24"/>
  <c r="F244" i="24"/>
  <c r="G244" i="24"/>
  <c r="H244" i="24"/>
  <c r="I244" i="24"/>
  <c r="J244" i="24"/>
  <c r="K244" i="24"/>
  <c r="L244" i="24"/>
  <c r="M244" i="24"/>
  <c r="N244" i="24"/>
  <c r="O244" i="24"/>
  <c r="P244" i="24"/>
  <c r="Q244" i="24"/>
  <c r="R244" i="24"/>
  <c r="S244" i="24"/>
  <c r="T244" i="24"/>
  <c r="U244" i="24"/>
  <c r="F245" i="24"/>
  <c r="G245" i="24"/>
  <c r="H245" i="24"/>
  <c r="I245" i="24"/>
  <c r="J245" i="24"/>
  <c r="K245" i="24"/>
  <c r="L245" i="24"/>
  <c r="M245" i="24"/>
  <c r="N245" i="24"/>
  <c r="O245" i="24"/>
  <c r="P245" i="24"/>
  <c r="Q245" i="24"/>
  <c r="R245" i="24"/>
  <c r="S245" i="24"/>
  <c r="T245" i="24"/>
  <c r="U245" i="24"/>
  <c r="F246" i="24"/>
  <c r="G246" i="24"/>
  <c r="H246" i="24"/>
  <c r="I246" i="24"/>
  <c r="J246" i="24"/>
  <c r="K246" i="24"/>
  <c r="L246" i="24"/>
  <c r="M246" i="24"/>
  <c r="N246" i="24"/>
  <c r="O246" i="24"/>
  <c r="P246" i="24"/>
  <c r="Q246" i="24"/>
  <c r="R246" i="24"/>
  <c r="S246" i="24"/>
  <c r="T246" i="24"/>
  <c r="U246" i="24"/>
  <c r="F247" i="24"/>
  <c r="G247" i="24"/>
  <c r="H247" i="24"/>
  <c r="I247" i="24"/>
  <c r="J247" i="24"/>
  <c r="K247" i="24"/>
  <c r="L247" i="24"/>
  <c r="M247" i="24"/>
  <c r="N247" i="24"/>
  <c r="O247" i="24"/>
  <c r="P247" i="24"/>
  <c r="Q247" i="24"/>
  <c r="R247" i="24"/>
  <c r="S247" i="24"/>
  <c r="T247" i="24"/>
  <c r="U247" i="24"/>
  <c r="F248" i="24"/>
  <c r="G248" i="24"/>
  <c r="H248" i="24"/>
  <c r="I248" i="24"/>
  <c r="J248" i="24"/>
  <c r="K248" i="24"/>
  <c r="L248" i="24"/>
  <c r="M248" i="24"/>
  <c r="N248" i="24"/>
  <c r="O248" i="24"/>
  <c r="P248" i="24"/>
  <c r="Q248" i="24"/>
  <c r="R248" i="24"/>
  <c r="S248" i="24"/>
  <c r="T248" i="24"/>
  <c r="U248" i="24"/>
  <c r="F249" i="24"/>
  <c r="G249" i="24"/>
  <c r="H249" i="24"/>
  <c r="I249" i="24"/>
  <c r="J249" i="24"/>
  <c r="K249" i="24"/>
  <c r="L249" i="24"/>
  <c r="M249" i="24"/>
  <c r="N249" i="24"/>
  <c r="O249" i="24"/>
  <c r="P249" i="24"/>
  <c r="Q249" i="24"/>
  <c r="R249" i="24"/>
  <c r="S249" i="24"/>
  <c r="T249" i="24"/>
  <c r="U249" i="24"/>
  <c r="F250" i="24"/>
  <c r="G250" i="24"/>
  <c r="H250" i="24"/>
  <c r="I250" i="24"/>
  <c r="J250" i="24"/>
  <c r="K250" i="24"/>
  <c r="L250" i="24"/>
  <c r="M250" i="24"/>
  <c r="N250" i="24"/>
  <c r="O250" i="24"/>
  <c r="P250" i="24"/>
  <c r="Q250" i="24"/>
  <c r="R250" i="24"/>
  <c r="S250" i="24"/>
  <c r="T250" i="24"/>
  <c r="U250" i="24"/>
  <c r="F251" i="24"/>
  <c r="G251" i="24"/>
  <c r="H251" i="24"/>
  <c r="I251" i="24"/>
  <c r="J251" i="24"/>
  <c r="K251" i="24"/>
  <c r="L251" i="24"/>
  <c r="M251" i="24"/>
  <c r="N251" i="24"/>
  <c r="O251" i="24"/>
  <c r="P251" i="24"/>
  <c r="Q251" i="24"/>
  <c r="R251" i="24"/>
  <c r="S251" i="24"/>
  <c r="T251" i="24"/>
  <c r="U251" i="24"/>
  <c r="F252" i="24"/>
  <c r="G252" i="24"/>
  <c r="H252" i="24"/>
  <c r="I252" i="24"/>
  <c r="J252" i="24"/>
  <c r="K252" i="24"/>
  <c r="L252" i="24"/>
  <c r="M252" i="24"/>
  <c r="N252" i="24"/>
  <c r="O252" i="24"/>
  <c r="P252" i="24"/>
  <c r="Q252" i="24"/>
  <c r="R252" i="24"/>
  <c r="S252" i="24"/>
  <c r="T252" i="24"/>
  <c r="U252" i="24"/>
  <c r="F253" i="24"/>
  <c r="G253" i="24"/>
  <c r="H253" i="24"/>
  <c r="I253" i="24"/>
  <c r="J253" i="24"/>
  <c r="K253" i="24"/>
  <c r="L253" i="24"/>
  <c r="M253" i="24"/>
  <c r="N253" i="24"/>
  <c r="O253" i="24"/>
  <c r="P253" i="24"/>
  <c r="Q253" i="24"/>
  <c r="R253" i="24"/>
  <c r="S253" i="24"/>
  <c r="T253" i="24"/>
  <c r="U253" i="24"/>
  <c r="F254" i="24"/>
  <c r="G254" i="24"/>
  <c r="H254" i="24"/>
  <c r="I254" i="24"/>
  <c r="J254" i="24"/>
  <c r="K254" i="24"/>
  <c r="L254" i="24"/>
  <c r="M254" i="24"/>
  <c r="N254" i="24"/>
  <c r="O254" i="24"/>
  <c r="P254" i="24"/>
  <c r="Q254" i="24"/>
  <c r="R254" i="24"/>
  <c r="S254" i="24"/>
  <c r="T254" i="24"/>
  <c r="U254" i="24"/>
  <c r="F255" i="24"/>
  <c r="G255" i="24"/>
  <c r="H255" i="24"/>
  <c r="I255" i="24"/>
  <c r="J255" i="24"/>
  <c r="K255" i="24"/>
  <c r="L255" i="24"/>
  <c r="M255" i="24"/>
  <c r="N255" i="24"/>
  <c r="O255" i="24"/>
  <c r="P255" i="24"/>
  <c r="Q255" i="24"/>
  <c r="R255" i="24"/>
  <c r="S255" i="24"/>
  <c r="T255" i="24"/>
  <c r="U255" i="24"/>
  <c r="F256" i="24"/>
  <c r="G256" i="24"/>
  <c r="H256" i="24"/>
  <c r="I256" i="24"/>
  <c r="J256" i="24"/>
  <c r="K256" i="24"/>
  <c r="L256" i="24"/>
  <c r="M256" i="24"/>
  <c r="N256" i="24"/>
  <c r="O256" i="24"/>
  <c r="P256" i="24"/>
  <c r="Q256" i="24"/>
  <c r="R256" i="24"/>
  <c r="S256" i="24"/>
  <c r="T256" i="24"/>
  <c r="U256" i="24"/>
  <c r="F257" i="24"/>
  <c r="G257" i="24"/>
  <c r="H257" i="24"/>
  <c r="I257" i="24"/>
  <c r="J257" i="24"/>
  <c r="K257" i="24"/>
  <c r="L257" i="24"/>
  <c r="M257" i="24"/>
  <c r="N257" i="24"/>
  <c r="O257" i="24"/>
  <c r="P257" i="24"/>
  <c r="Q257" i="24"/>
  <c r="R257" i="24"/>
  <c r="S257" i="24"/>
  <c r="T257" i="24"/>
  <c r="U257" i="24"/>
  <c r="F258" i="24"/>
  <c r="G258" i="24"/>
  <c r="H258" i="24"/>
  <c r="I258" i="24"/>
  <c r="J258" i="24"/>
  <c r="K258" i="24"/>
  <c r="L258" i="24"/>
  <c r="M258" i="24"/>
  <c r="N258" i="24"/>
  <c r="O258" i="24"/>
  <c r="P258" i="24"/>
  <c r="Q258" i="24"/>
  <c r="R258" i="24"/>
  <c r="S258" i="24"/>
  <c r="T258" i="24"/>
  <c r="U258" i="24"/>
  <c r="F259" i="24"/>
  <c r="G259" i="24"/>
  <c r="H259" i="24"/>
  <c r="I259" i="24"/>
  <c r="J259" i="24"/>
  <c r="K259" i="24"/>
  <c r="L259" i="24"/>
  <c r="M259" i="24"/>
  <c r="N259" i="24"/>
  <c r="O259" i="24"/>
  <c r="P259" i="24"/>
  <c r="Q259" i="24"/>
  <c r="R259" i="24"/>
  <c r="S259" i="24"/>
  <c r="T259" i="24"/>
  <c r="U259" i="24"/>
  <c r="F260" i="24"/>
  <c r="G260" i="24"/>
  <c r="H260" i="24"/>
  <c r="I260" i="24"/>
  <c r="J260" i="24"/>
  <c r="K260" i="24"/>
  <c r="L260" i="24"/>
  <c r="M260" i="24"/>
  <c r="N260" i="24"/>
  <c r="O260" i="24"/>
  <c r="P260" i="24"/>
  <c r="Q260" i="24"/>
  <c r="R260" i="24"/>
  <c r="S260" i="24"/>
  <c r="T260" i="24"/>
  <c r="U260" i="24"/>
  <c r="F261" i="24"/>
  <c r="G261" i="24"/>
  <c r="H261" i="24"/>
  <c r="I261" i="24"/>
  <c r="J261" i="24"/>
  <c r="K261" i="24"/>
  <c r="L261" i="24"/>
  <c r="M261" i="24"/>
  <c r="N261" i="24"/>
  <c r="O261" i="24"/>
  <c r="P261" i="24"/>
  <c r="Q261" i="24"/>
  <c r="R261" i="24"/>
  <c r="S261" i="24"/>
  <c r="T261" i="24"/>
  <c r="U261" i="24"/>
  <c r="F262" i="24"/>
  <c r="G262" i="24"/>
  <c r="H262" i="24"/>
  <c r="I262" i="24"/>
  <c r="J262" i="24"/>
  <c r="K262" i="24"/>
  <c r="L262" i="24"/>
  <c r="M262" i="24"/>
  <c r="N262" i="24"/>
  <c r="O262" i="24"/>
  <c r="P262" i="24"/>
  <c r="Q262" i="24"/>
  <c r="R262" i="24"/>
  <c r="S262" i="24"/>
  <c r="T262" i="24"/>
  <c r="U262" i="24"/>
  <c r="F263" i="24"/>
  <c r="G263" i="24"/>
  <c r="H263" i="24"/>
  <c r="I263" i="24"/>
  <c r="J263" i="24"/>
  <c r="K263" i="24"/>
  <c r="L263" i="24"/>
  <c r="M263" i="24"/>
  <c r="N263" i="24"/>
  <c r="O263" i="24"/>
  <c r="P263" i="24"/>
  <c r="Q263" i="24"/>
  <c r="R263" i="24"/>
  <c r="S263" i="24"/>
  <c r="T263" i="24"/>
  <c r="U263" i="24"/>
  <c r="F264" i="24"/>
  <c r="G264" i="24"/>
  <c r="H264" i="24"/>
  <c r="I264" i="24"/>
  <c r="J264" i="24"/>
  <c r="K264" i="24"/>
  <c r="L264" i="24"/>
  <c r="M264" i="24"/>
  <c r="N264" i="24"/>
  <c r="O264" i="24"/>
  <c r="P264" i="24"/>
  <c r="Q264" i="24"/>
  <c r="R264" i="24"/>
  <c r="S264" i="24"/>
  <c r="T264" i="24"/>
  <c r="U264" i="24"/>
  <c r="F265" i="24"/>
  <c r="G265" i="24"/>
  <c r="H265" i="24"/>
  <c r="I265" i="24"/>
  <c r="J265" i="24"/>
  <c r="K265" i="24"/>
  <c r="L265" i="24"/>
  <c r="M265" i="24"/>
  <c r="N265" i="24"/>
  <c r="O265" i="24"/>
  <c r="P265" i="24"/>
  <c r="Q265" i="24"/>
  <c r="R265" i="24"/>
  <c r="S265" i="24"/>
  <c r="T265" i="24"/>
  <c r="U265" i="24"/>
  <c r="F266" i="24"/>
  <c r="G266" i="24"/>
  <c r="H266" i="24"/>
  <c r="I266" i="24"/>
  <c r="J266" i="24"/>
  <c r="K266" i="24"/>
  <c r="L266" i="24"/>
  <c r="M266" i="24"/>
  <c r="N266" i="24"/>
  <c r="O266" i="24"/>
  <c r="P266" i="24"/>
  <c r="Q266" i="24"/>
  <c r="R266" i="24"/>
  <c r="S266" i="24"/>
  <c r="T266" i="24"/>
  <c r="U266" i="24"/>
  <c r="F267" i="24"/>
  <c r="G267" i="24"/>
  <c r="H267" i="24"/>
  <c r="I267" i="24"/>
  <c r="J267" i="24"/>
  <c r="K267" i="24"/>
  <c r="L267" i="24"/>
  <c r="M267" i="24"/>
  <c r="N267" i="24"/>
  <c r="O267" i="24"/>
  <c r="P267" i="24"/>
  <c r="Q267" i="24"/>
  <c r="R267" i="24"/>
  <c r="S267" i="24"/>
  <c r="T267" i="24"/>
  <c r="U267" i="24"/>
  <c r="F268" i="24"/>
  <c r="G268" i="24"/>
  <c r="H268" i="24"/>
  <c r="I268" i="24"/>
  <c r="J268" i="24"/>
  <c r="K268" i="24"/>
  <c r="L268" i="24"/>
  <c r="M268" i="24"/>
  <c r="N268" i="24"/>
  <c r="O268" i="24"/>
  <c r="P268" i="24"/>
  <c r="Q268" i="24"/>
  <c r="R268" i="24"/>
  <c r="S268" i="24"/>
  <c r="T268" i="24"/>
  <c r="U268" i="24"/>
  <c r="F269" i="24"/>
  <c r="G269" i="24"/>
  <c r="H269" i="24"/>
  <c r="I269" i="24"/>
  <c r="J269" i="24"/>
  <c r="K269" i="24"/>
  <c r="L269" i="24"/>
  <c r="M269" i="24"/>
  <c r="N269" i="24"/>
  <c r="O269" i="24"/>
  <c r="P269" i="24"/>
  <c r="Q269" i="24"/>
  <c r="R269" i="24"/>
  <c r="S269" i="24"/>
  <c r="T269" i="24"/>
  <c r="U269" i="24"/>
  <c r="F270" i="24"/>
  <c r="G270" i="24"/>
  <c r="H270" i="24"/>
  <c r="I270" i="24"/>
  <c r="J270" i="24"/>
  <c r="K270" i="24"/>
  <c r="L270" i="24"/>
  <c r="M270" i="24"/>
  <c r="N270" i="24"/>
  <c r="O270" i="24"/>
  <c r="P270" i="24"/>
  <c r="Q270" i="24"/>
  <c r="R270" i="24"/>
  <c r="S270" i="24"/>
  <c r="T270" i="24"/>
  <c r="U270" i="24"/>
  <c r="F271" i="24"/>
  <c r="G271" i="24"/>
  <c r="H271" i="24"/>
  <c r="I271" i="24"/>
  <c r="J271" i="24"/>
  <c r="K271" i="24"/>
  <c r="L271" i="24"/>
  <c r="M271" i="24"/>
  <c r="N271" i="24"/>
  <c r="O271" i="24"/>
  <c r="P271" i="24"/>
  <c r="Q271" i="24"/>
  <c r="R271" i="24"/>
  <c r="S271" i="24"/>
  <c r="T271" i="24"/>
  <c r="U271" i="24"/>
  <c r="F272" i="24"/>
  <c r="G272" i="24"/>
  <c r="H272" i="24"/>
  <c r="I272" i="24"/>
  <c r="J272" i="24"/>
  <c r="K272" i="24"/>
  <c r="L272" i="24"/>
  <c r="M272" i="24"/>
  <c r="N272" i="24"/>
  <c r="O272" i="24"/>
  <c r="P272" i="24"/>
  <c r="Q272" i="24"/>
  <c r="R272" i="24"/>
  <c r="S272" i="24"/>
  <c r="T272" i="24"/>
  <c r="U272" i="24"/>
  <c r="F273" i="24"/>
  <c r="G273" i="24"/>
  <c r="H273" i="24"/>
  <c r="I273" i="24"/>
  <c r="J273" i="24"/>
  <c r="K273" i="24"/>
  <c r="L273" i="24"/>
  <c r="M273" i="24"/>
  <c r="N273" i="24"/>
  <c r="O273" i="24"/>
  <c r="P273" i="24"/>
  <c r="Q273" i="24"/>
  <c r="R273" i="24"/>
  <c r="S273" i="24"/>
  <c r="T273" i="24"/>
  <c r="U273" i="24"/>
  <c r="F274" i="24"/>
  <c r="G274" i="24"/>
  <c r="H274" i="24"/>
  <c r="I274" i="24"/>
  <c r="J274" i="24"/>
  <c r="K274" i="24"/>
  <c r="L274" i="24"/>
  <c r="M274" i="24"/>
  <c r="N274" i="24"/>
  <c r="O274" i="24"/>
  <c r="P274" i="24"/>
  <c r="Q274" i="24"/>
  <c r="R274" i="24"/>
  <c r="S274" i="24"/>
  <c r="T274" i="24"/>
  <c r="U274" i="24"/>
  <c r="F275" i="24"/>
  <c r="G275" i="24"/>
  <c r="H275" i="24"/>
  <c r="I275" i="24"/>
  <c r="J275" i="24"/>
  <c r="K275" i="24"/>
  <c r="L275" i="24"/>
  <c r="M275" i="24"/>
  <c r="N275" i="24"/>
  <c r="O275" i="24"/>
  <c r="P275" i="24"/>
  <c r="Q275" i="24"/>
  <c r="R275" i="24"/>
  <c r="S275" i="24"/>
  <c r="T275" i="24"/>
  <c r="U275" i="24"/>
  <c r="F276" i="24"/>
  <c r="G276" i="24"/>
  <c r="H276" i="24"/>
  <c r="I276" i="24"/>
  <c r="J276" i="24"/>
  <c r="K276" i="24"/>
  <c r="L276" i="24"/>
  <c r="M276" i="24"/>
  <c r="N276" i="24"/>
  <c r="O276" i="24"/>
  <c r="P276" i="24"/>
  <c r="Q276" i="24"/>
  <c r="R276" i="24"/>
  <c r="S276" i="24"/>
  <c r="T276" i="24"/>
  <c r="U276" i="24"/>
  <c r="F277" i="24"/>
  <c r="G277" i="24"/>
  <c r="H277" i="24"/>
  <c r="I277" i="24"/>
  <c r="J277" i="24"/>
  <c r="K277" i="24"/>
  <c r="L277" i="24"/>
  <c r="M277" i="24"/>
  <c r="N277" i="24"/>
  <c r="O277" i="24"/>
  <c r="P277" i="24"/>
  <c r="Q277" i="24"/>
  <c r="R277" i="24"/>
  <c r="S277" i="24"/>
  <c r="T277" i="24"/>
  <c r="U277" i="24"/>
  <c r="F278" i="24"/>
  <c r="G278" i="24"/>
  <c r="H278" i="24"/>
  <c r="I278" i="24"/>
  <c r="J278" i="24"/>
  <c r="K278" i="24"/>
  <c r="L278" i="24"/>
  <c r="M278" i="24"/>
  <c r="N278" i="24"/>
  <c r="O278" i="24"/>
  <c r="P278" i="24"/>
  <c r="Q278" i="24"/>
  <c r="R278" i="24"/>
  <c r="S278" i="24"/>
  <c r="T278" i="24"/>
  <c r="U278" i="24"/>
  <c r="F279" i="24"/>
  <c r="G279" i="24"/>
  <c r="H279" i="24"/>
  <c r="I279" i="24"/>
  <c r="J279" i="24"/>
  <c r="K279" i="24"/>
  <c r="L279" i="24"/>
  <c r="M279" i="24"/>
  <c r="N279" i="24"/>
  <c r="O279" i="24"/>
  <c r="P279" i="24"/>
  <c r="Q279" i="24"/>
  <c r="R279" i="24"/>
  <c r="S279" i="24"/>
  <c r="T279" i="24"/>
  <c r="U279" i="24"/>
  <c r="F280" i="24"/>
  <c r="G280" i="24"/>
  <c r="H280" i="24"/>
  <c r="I280" i="24"/>
  <c r="J280" i="24"/>
  <c r="K280" i="24"/>
  <c r="L280" i="24"/>
  <c r="M280" i="24"/>
  <c r="N280" i="24"/>
  <c r="O280" i="24"/>
  <c r="P280" i="24"/>
  <c r="Q280" i="24"/>
  <c r="R280" i="24"/>
  <c r="S280" i="24"/>
  <c r="T280" i="24"/>
  <c r="U280" i="24"/>
  <c r="F281" i="24"/>
  <c r="G281" i="24"/>
  <c r="H281" i="24"/>
  <c r="I281" i="24"/>
  <c r="J281" i="24"/>
  <c r="K281" i="24"/>
  <c r="L281" i="24"/>
  <c r="M281" i="24"/>
  <c r="N281" i="24"/>
  <c r="O281" i="24"/>
  <c r="P281" i="24"/>
  <c r="Q281" i="24"/>
  <c r="R281" i="24"/>
  <c r="S281" i="24"/>
  <c r="T281" i="24"/>
  <c r="U281" i="24"/>
  <c r="F282" i="24"/>
  <c r="G282" i="24"/>
  <c r="H282" i="24"/>
  <c r="I282" i="24"/>
  <c r="J282" i="24"/>
  <c r="K282" i="24"/>
  <c r="L282" i="24"/>
  <c r="M282" i="24"/>
  <c r="N282" i="24"/>
  <c r="O282" i="24"/>
  <c r="P282" i="24"/>
  <c r="Q282" i="24"/>
  <c r="R282" i="24"/>
  <c r="S282" i="24"/>
  <c r="T282" i="24"/>
  <c r="U282" i="24"/>
  <c r="F283" i="24"/>
  <c r="G283" i="24"/>
  <c r="H283" i="24"/>
  <c r="I283" i="24"/>
  <c r="J283" i="24"/>
  <c r="K283" i="24"/>
  <c r="L283" i="24"/>
  <c r="M283" i="24"/>
  <c r="N283" i="24"/>
  <c r="O283" i="24"/>
  <c r="P283" i="24"/>
  <c r="Q283" i="24"/>
  <c r="R283" i="24"/>
  <c r="S283" i="24"/>
  <c r="T283" i="24"/>
  <c r="U283" i="24"/>
  <c r="F284" i="24"/>
  <c r="G284" i="24"/>
  <c r="H284" i="24"/>
  <c r="I284" i="24"/>
  <c r="J284" i="24"/>
  <c r="K284" i="24"/>
  <c r="L284" i="24"/>
  <c r="M284" i="24"/>
  <c r="N284" i="24"/>
  <c r="O284" i="24"/>
  <c r="P284" i="24"/>
  <c r="Q284" i="24"/>
  <c r="R284" i="24"/>
  <c r="S284" i="24"/>
  <c r="T284" i="24"/>
  <c r="U284" i="24"/>
  <c r="F285" i="24"/>
  <c r="G285" i="24"/>
  <c r="H285" i="24"/>
  <c r="I285" i="24"/>
  <c r="J285" i="24"/>
  <c r="K285" i="24"/>
  <c r="L285" i="24"/>
  <c r="M285" i="24"/>
  <c r="N285" i="24"/>
  <c r="O285" i="24"/>
  <c r="P285" i="24"/>
  <c r="Q285" i="24"/>
  <c r="R285" i="24"/>
  <c r="S285" i="24"/>
  <c r="T285" i="24"/>
  <c r="U285" i="24"/>
  <c r="F286" i="24"/>
  <c r="G286" i="24"/>
  <c r="H286" i="24"/>
  <c r="I286" i="24"/>
  <c r="J286" i="24"/>
  <c r="K286" i="24"/>
  <c r="L286" i="24"/>
  <c r="M286" i="24"/>
  <c r="N286" i="24"/>
  <c r="O286" i="24"/>
  <c r="P286" i="24"/>
  <c r="Q286" i="24"/>
  <c r="R286" i="24"/>
  <c r="S286" i="24"/>
  <c r="T286" i="24"/>
  <c r="U286" i="24"/>
  <c r="F287" i="24"/>
  <c r="G287" i="24"/>
  <c r="H287" i="24"/>
  <c r="I287" i="24"/>
  <c r="J287" i="24"/>
  <c r="K287" i="24"/>
  <c r="L287" i="24"/>
  <c r="M287" i="24"/>
  <c r="N287" i="24"/>
  <c r="O287" i="24"/>
  <c r="P287" i="24"/>
  <c r="Q287" i="24"/>
  <c r="R287" i="24"/>
  <c r="S287" i="24"/>
  <c r="T287" i="24"/>
  <c r="U287" i="24"/>
  <c r="F288" i="24"/>
  <c r="G288" i="24"/>
  <c r="H288" i="24"/>
  <c r="I288" i="24"/>
  <c r="J288" i="24"/>
  <c r="K288" i="24"/>
  <c r="L288" i="24"/>
  <c r="M288" i="24"/>
  <c r="N288" i="24"/>
  <c r="O288" i="24"/>
  <c r="P288" i="24"/>
  <c r="Q288" i="24"/>
  <c r="R288" i="24"/>
  <c r="S288" i="24"/>
  <c r="T288" i="24"/>
  <c r="U288" i="24"/>
  <c r="F289" i="24"/>
  <c r="G289" i="24"/>
  <c r="H289" i="24"/>
  <c r="I289" i="24"/>
  <c r="J289" i="24"/>
  <c r="K289" i="24"/>
  <c r="L289" i="24"/>
  <c r="M289" i="24"/>
  <c r="N289" i="24"/>
  <c r="O289" i="24"/>
  <c r="P289" i="24"/>
  <c r="Q289" i="24"/>
  <c r="R289" i="24"/>
  <c r="S289" i="24"/>
  <c r="T289" i="24"/>
  <c r="U289" i="24"/>
  <c r="F290" i="24"/>
  <c r="G290" i="24"/>
  <c r="H290" i="24"/>
  <c r="I290" i="24"/>
  <c r="J290" i="24"/>
  <c r="K290" i="24"/>
  <c r="L290" i="24"/>
  <c r="M290" i="24"/>
  <c r="N290" i="24"/>
  <c r="O290" i="24"/>
  <c r="P290" i="24"/>
  <c r="Q290" i="24"/>
  <c r="R290" i="24"/>
  <c r="S290" i="24"/>
  <c r="T290" i="24"/>
  <c r="U290" i="24"/>
  <c r="F291" i="24"/>
  <c r="G291" i="24"/>
  <c r="H291" i="24"/>
  <c r="I291" i="24"/>
  <c r="J291" i="24"/>
  <c r="K291" i="24"/>
  <c r="L291" i="24"/>
  <c r="M291" i="24"/>
  <c r="N291" i="24"/>
  <c r="O291" i="24"/>
  <c r="P291" i="24"/>
  <c r="Q291" i="24"/>
  <c r="R291" i="24"/>
  <c r="S291" i="24"/>
  <c r="T291" i="24"/>
  <c r="U291" i="24"/>
  <c r="F292" i="24"/>
  <c r="G292" i="24"/>
  <c r="H292" i="24"/>
  <c r="I292" i="24"/>
  <c r="J292" i="24"/>
  <c r="K292" i="24"/>
  <c r="L292" i="24"/>
  <c r="M292" i="24"/>
  <c r="N292" i="24"/>
  <c r="O292" i="24"/>
  <c r="P292" i="24"/>
  <c r="Q292" i="24"/>
  <c r="R292" i="24"/>
  <c r="S292" i="24"/>
  <c r="T292" i="24"/>
  <c r="U292" i="24"/>
  <c r="F293" i="24"/>
  <c r="G293" i="24"/>
  <c r="H293" i="24"/>
  <c r="I293" i="24"/>
  <c r="J293" i="24"/>
  <c r="K293" i="24"/>
  <c r="L293" i="24"/>
  <c r="M293" i="24"/>
  <c r="N293" i="24"/>
  <c r="O293" i="24"/>
  <c r="P293" i="24"/>
  <c r="Q293" i="24"/>
  <c r="R293" i="24"/>
  <c r="S293" i="24"/>
  <c r="T293" i="24"/>
  <c r="U293" i="24"/>
  <c r="F294" i="24"/>
  <c r="G294" i="24"/>
  <c r="H294" i="24"/>
  <c r="I294" i="24"/>
  <c r="J294" i="24"/>
  <c r="K294" i="24"/>
  <c r="L294" i="24"/>
  <c r="M294" i="24"/>
  <c r="N294" i="24"/>
  <c r="O294" i="24"/>
  <c r="P294" i="24"/>
  <c r="Q294" i="24"/>
  <c r="R294" i="24"/>
  <c r="S294" i="24"/>
  <c r="T294" i="24"/>
  <c r="U294" i="24"/>
  <c r="F295" i="24"/>
  <c r="G295" i="24"/>
  <c r="H295" i="24"/>
  <c r="I295" i="24"/>
  <c r="J295" i="24"/>
  <c r="K295" i="24"/>
  <c r="L295" i="24"/>
  <c r="M295" i="24"/>
  <c r="N295" i="24"/>
  <c r="O295" i="24"/>
  <c r="P295" i="24"/>
  <c r="Q295" i="24"/>
  <c r="R295" i="24"/>
  <c r="S295" i="24"/>
  <c r="T295" i="24"/>
  <c r="U295" i="24"/>
  <c r="F296" i="24"/>
  <c r="G296" i="24"/>
  <c r="H296" i="24"/>
  <c r="I296" i="24"/>
  <c r="J296" i="24"/>
  <c r="K296" i="24"/>
  <c r="L296" i="24"/>
  <c r="M296" i="24"/>
  <c r="N296" i="24"/>
  <c r="O296" i="24"/>
  <c r="P296" i="24"/>
  <c r="Q296" i="24"/>
  <c r="R296" i="24"/>
  <c r="S296" i="24"/>
  <c r="T296" i="24"/>
  <c r="U296" i="24"/>
  <c r="F297" i="24"/>
  <c r="G297" i="24"/>
  <c r="H297" i="24"/>
  <c r="I297" i="24"/>
  <c r="J297" i="24"/>
  <c r="K297" i="24"/>
  <c r="L297" i="24"/>
  <c r="M297" i="24"/>
  <c r="N297" i="24"/>
  <c r="O297" i="24"/>
  <c r="P297" i="24"/>
  <c r="Q297" i="24"/>
  <c r="R297" i="24"/>
  <c r="S297" i="24"/>
  <c r="T297" i="24"/>
  <c r="U297" i="24"/>
  <c r="F298" i="24"/>
  <c r="G298" i="24"/>
  <c r="H298" i="24"/>
  <c r="I298" i="24"/>
  <c r="J298" i="24"/>
  <c r="K298" i="24"/>
  <c r="L298" i="24"/>
  <c r="M298" i="24"/>
  <c r="N298" i="24"/>
  <c r="O298" i="24"/>
  <c r="P298" i="24"/>
  <c r="Q298" i="24"/>
  <c r="R298" i="24"/>
  <c r="S298" i="24"/>
  <c r="T298" i="24"/>
  <c r="U298" i="24"/>
  <c r="F299" i="24"/>
  <c r="G299" i="24"/>
  <c r="H299" i="24"/>
  <c r="I299" i="24"/>
  <c r="J299" i="24"/>
  <c r="K299" i="24"/>
  <c r="L299" i="24"/>
  <c r="M299" i="24"/>
  <c r="N299" i="24"/>
  <c r="O299" i="24"/>
  <c r="P299" i="24"/>
  <c r="Q299" i="24"/>
  <c r="R299" i="24"/>
  <c r="S299" i="24"/>
  <c r="T299" i="24"/>
  <c r="U299" i="24"/>
  <c r="F300" i="24"/>
  <c r="G300" i="24"/>
  <c r="H300" i="24"/>
  <c r="I300" i="24"/>
  <c r="J300" i="24"/>
  <c r="K300" i="24"/>
  <c r="L300" i="24"/>
  <c r="M300" i="24"/>
  <c r="N300" i="24"/>
  <c r="O300" i="24"/>
  <c r="P300" i="24"/>
  <c r="Q300" i="24"/>
  <c r="R300" i="24"/>
  <c r="S300" i="24"/>
  <c r="T300" i="24"/>
  <c r="U300" i="24"/>
  <c r="F301" i="24"/>
  <c r="G301" i="24"/>
  <c r="H301" i="24"/>
  <c r="I301" i="24"/>
  <c r="J301" i="24"/>
  <c r="K301" i="24"/>
  <c r="L301" i="24"/>
  <c r="M301" i="24"/>
  <c r="N301" i="24"/>
  <c r="O301" i="24"/>
  <c r="P301" i="24"/>
  <c r="Q301" i="24"/>
  <c r="R301" i="24"/>
  <c r="S301" i="24"/>
  <c r="T301" i="24"/>
  <c r="U301" i="24"/>
  <c r="F302" i="24"/>
  <c r="G302" i="24"/>
  <c r="H302" i="24"/>
  <c r="I302" i="24"/>
  <c r="J302" i="24"/>
  <c r="K302" i="24"/>
  <c r="L302" i="24"/>
  <c r="M302" i="24"/>
  <c r="N302" i="24"/>
  <c r="O302" i="24"/>
  <c r="P302" i="24"/>
  <c r="Q302" i="24"/>
  <c r="R302" i="24"/>
  <c r="S302" i="24"/>
  <c r="T302" i="24"/>
  <c r="U302" i="24"/>
  <c r="F303" i="24"/>
  <c r="G303" i="24"/>
  <c r="H303" i="24"/>
  <c r="I303" i="24"/>
  <c r="J303" i="24"/>
  <c r="K303" i="24"/>
  <c r="L303" i="24"/>
  <c r="M303" i="24"/>
  <c r="N303" i="24"/>
  <c r="O303" i="24"/>
  <c r="P303" i="24"/>
  <c r="Q303" i="24"/>
  <c r="R303" i="24"/>
  <c r="S303" i="24"/>
  <c r="T303" i="24"/>
  <c r="U303" i="24"/>
  <c r="F304" i="24"/>
  <c r="G304" i="24"/>
  <c r="H304" i="24"/>
  <c r="I304" i="24"/>
  <c r="J304" i="24"/>
  <c r="K304" i="24"/>
  <c r="L304" i="24"/>
  <c r="M304" i="24"/>
  <c r="N304" i="24"/>
  <c r="O304" i="24"/>
  <c r="P304" i="24"/>
  <c r="Q304" i="24"/>
  <c r="R304" i="24"/>
  <c r="S304" i="24"/>
  <c r="T304" i="24"/>
  <c r="U304" i="24"/>
  <c r="F305" i="24"/>
  <c r="G305" i="24"/>
  <c r="H305" i="24"/>
  <c r="I305" i="24"/>
  <c r="J305" i="24"/>
  <c r="K305" i="24"/>
  <c r="L305" i="24"/>
  <c r="M305" i="24"/>
  <c r="N305" i="24"/>
  <c r="O305" i="24"/>
  <c r="P305" i="24"/>
  <c r="Q305" i="24"/>
  <c r="R305" i="24"/>
  <c r="S305" i="24"/>
  <c r="T305" i="24"/>
  <c r="U305" i="24"/>
  <c r="F306" i="24"/>
  <c r="G306" i="24"/>
  <c r="H306" i="24"/>
  <c r="I306" i="24"/>
  <c r="J306" i="24"/>
  <c r="K306" i="24"/>
  <c r="L306" i="24"/>
  <c r="M306" i="24"/>
  <c r="N306" i="24"/>
  <c r="O306" i="24"/>
  <c r="P306" i="24"/>
  <c r="Q306" i="24"/>
  <c r="R306" i="24"/>
  <c r="S306" i="24"/>
  <c r="T306" i="24"/>
  <c r="U306" i="24"/>
  <c r="F307" i="24"/>
  <c r="G307" i="24"/>
  <c r="H307" i="24"/>
  <c r="I307" i="24"/>
  <c r="J307" i="24"/>
  <c r="K307" i="24"/>
  <c r="L307" i="24"/>
  <c r="M307" i="24"/>
  <c r="N307" i="24"/>
  <c r="O307" i="24"/>
  <c r="P307" i="24"/>
  <c r="Q307" i="24"/>
  <c r="R307" i="24"/>
  <c r="S307" i="24"/>
  <c r="T307" i="24"/>
  <c r="U307" i="24"/>
  <c r="F308" i="24"/>
  <c r="G308" i="24"/>
  <c r="H308" i="24"/>
  <c r="I308" i="24"/>
  <c r="J308" i="24"/>
  <c r="K308" i="24"/>
  <c r="L308" i="24"/>
  <c r="M308" i="24"/>
  <c r="N308" i="24"/>
  <c r="O308" i="24"/>
  <c r="P308" i="24"/>
  <c r="Q308" i="24"/>
  <c r="R308" i="24"/>
  <c r="S308" i="24"/>
  <c r="T308" i="24"/>
  <c r="U308" i="24"/>
  <c r="F309" i="24"/>
  <c r="G309" i="24"/>
  <c r="H309" i="24"/>
  <c r="I309" i="24"/>
  <c r="J309" i="24"/>
  <c r="K309" i="24"/>
  <c r="L309" i="24"/>
  <c r="M309" i="24"/>
  <c r="N309" i="24"/>
  <c r="O309" i="24"/>
  <c r="P309" i="24"/>
  <c r="Q309" i="24"/>
  <c r="R309" i="24"/>
  <c r="S309" i="24"/>
  <c r="T309" i="24"/>
  <c r="U309" i="24"/>
  <c r="F310" i="24"/>
  <c r="G310" i="24"/>
  <c r="H310" i="24"/>
  <c r="I310" i="24"/>
  <c r="J310" i="24"/>
  <c r="K310" i="24"/>
  <c r="L310" i="24"/>
  <c r="M310" i="24"/>
  <c r="N310" i="24"/>
  <c r="O310" i="24"/>
  <c r="P310" i="24"/>
  <c r="Q310" i="24"/>
  <c r="R310" i="24"/>
  <c r="S310" i="24"/>
  <c r="T310" i="24"/>
  <c r="U310" i="24"/>
  <c r="F311" i="24"/>
  <c r="G311" i="24"/>
  <c r="H311" i="24"/>
  <c r="I311" i="24"/>
  <c r="J311" i="24"/>
  <c r="K311" i="24"/>
  <c r="L311" i="24"/>
  <c r="M311" i="24"/>
  <c r="N311" i="24"/>
  <c r="O311" i="24"/>
  <c r="P311" i="24"/>
  <c r="Q311" i="24"/>
  <c r="R311" i="24"/>
  <c r="S311" i="24"/>
  <c r="T311" i="24"/>
  <c r="U311" i="24"/>
  <c r="F312" i="24"/>
  <c r="G312" i="24"/>
  <c r="H312" i="24"/>
  <c r="I312" i="24"/>
  <c r="J312" i="24"/>
  <c r="K312" i="24"/>
  <c r="L312" i="24"/>
  <c r="M312" i="24"/>
  <c r="N312" i="24"/>
  <c r="O312" i="24"/>
  <c r="P312" i="24"/>
  <c r="Q312" i="24"/>
  <c r="R312" i="24"/>
  <c r="S312" i="24"/>
  <c r="T312" i="24"/>
  <c r="U312" i="24"/>
  <c r="F313" i="24"/>
  <c r="G313" i="24"/>
  <c r="H313" i="24"/>
  <c r="I313" i="24"/>
  <c r="J313" i="24"/>
  <c r="K313" i="24"/>
  <c r="L313" i="24"/>
  <c r="M313" i="24"/>
  <c r="N313" i="24"/>
  <c r="O313" i="24"/>
  <c r="P313" i="24"/>
  <c r="Q313" i="24"/>
  <c r="R313" i="24"/>
  <c r="S313" i="24"/>
  <c r="T313" i="24"/>
  <c r="U313" i="24"/>
  <c r="F314" i="24"/>
  <c r="G314" i="24"/>
  <c r="H314" i="24"/>
  <c r="I314" i="24"/>
  <c r="J314" i="24"/>
  <c r="K314" i="24"/>
  <c r="L314" i="24"/>
  <c r="M314" i="24"/>
  <c r="N314" i="24"/>
  <c r="O314" i="24"/>
  <c r="P314" i="24"/>
  <c r="Q314" i="24"/>
  <c r="R314" i="24"/>
  <c r="S314" i="24"/>
  <c r="T314" i="24"/>
  <c r="U314" i="24"/>
  <c r="F315" i="24"/>
  <c r="G315" i="24"/>
  <c r="H315" i="24"/>
  <c r="I315" i="24"/>
  <c r="J315" i="24"/>
  <c r="K315" i="24"/>
  <c r="L315" i="24"/>
  <c r="M315" i="24"/>
  <c r="N315" i="24"/>
  <c r="O315" i="24"/>
  <c r="P315" i="24"/>
  <c r="Q315" i="24"/>
  <c r="R315" i="24"/>
  <c r="S315" i="24"/>
  <c r="T315" i="24"/>
  <c r="U315" i="24"/>
  <c r="F316" i="24"/>
  <c r="G316" i="24"/>
  <c r="H316" i="24"/>
  <c r="I316" i="24"/>
  <c r="J316" i="24"/>
  <c r="K316" i="24"/>
  <c r="L316" i="24"/>
  <c r="M316" i="24"/>
  <c r="N316" i="24"/>
  <c r="O316" i="24"/>
  <c r="P316" i="24"/>
  <c r="Q316" i="24"/>
  <c r="R316" i="24"/>
  <c r="S316" i="24"/>
  <c r="T316" i="24"/>
  <c r="U316" i="24"/>
  <c r="F317" i="24"/>
  <c r="G317" i="24"/>
  <c r="H317" i="24"/>
  <c r="I317" i="24"/>
  <c r="J317" i="24"/>
  <c r="K317" i="24"/>
  <c r="L317" i="24"/>
  <c r="M317" i="24"/>
  <c r="N317" i="24"/>
  <c r="O317" i="24"/>
  <c r="P317" i="24"/>
  <c r="Q317" i="24"/>
  <c r="R317" i="24"/>
  <c r="S317" i="24"/>
  <c r="T317" i="24"/>
  <c r="U317" i="24"/>
  <c r="F318" i="24"/>
  <c r="G318" i="24"/>
  <c r="H318" i="24"/>
  <c r="I318" i="24"/>
  <c r="J318" i="24"/>
  <c r="K318" i="24"/>
  <c r="L318" i="24"/>
  <c r="M318" i="24"/>
  <c r="N318" i="24"/>
  <c r="O318" i="24"/>
  <c r="P318" i="24"/>
  <c r="Q318" i="24"/>
  <c r="R318" i="24"/>
  <c r="S318" i="24"/>
  <c r="T318" i="24"/>
  <c r="U318" i="24"/>
  <c r="F319" i="24"/>
  <c r="G319" i="24"/>
  <c r="H319" i="24"/>
  <c r="I319" i="24"/>
  <c r="J319" i="24"/>
  <c r="K319" i="24"/>
  <c r="L319" i="24"/>
  <c r="M319" i="24"/>
  <c r="N319" i="24"/>
  <c r="O319" i="24"/>
  <c r="P319" i="24"/>
  <c r="Q319" i="24"/>
  <c r="R319" i="24"/>
  <c r="S319" i="24"/>
  <c r="T319" i="24"/>
  <c r="U319" i="24"/>
  <c r="F320" i="24"/>
  <c r="G320" i="24"/>
  <c r="H320" i="24"/>
  <c r="I320" i="24"/>
  <c r="J320" i="24"/>
  <c r="K320" i="24"/>
  <c r="L320" i="24"/>
  <c r="M320" i="24"/>
  <c r="N320" i="24"/>
  <c r="O320" i="24"/>
  <c r="P320" i="24"/>
  <c r="Q320" i="24"/>
  <c r="R320" i="24"/>
  <c r="S320" i="24"/>
  <c r="T320" i="24"/>
  <c r="U320" i="24"/>
  <c r="F321" i="24"/>
  <c r="G321" i="24"/>
  <c r="H321" i="24"/>
  <c r="I321" i="24"/>
  <c r="J321" i="24"/>
  <c r="K321" i="24"/>
  <c r="L321" i="24"/>
  <c r="M321" i="24"/>
  <c r="N321" i="24"/>
  <c r="O321" i="24"/>
  <c r="P321" i="24"/>
  <c r="Q321" i="24"/>
  <c r="R321" i="24"/>
  <c r="S321" i="24"/>
  <c r="T321" i="24"/>
  <c r="U321" i="24"/>
  <c r="F322" i="24"/>
  <c r="G322" i="24"/>
  <c r="H322" i="24"/>
  <c r="I322" i="24"/>
  <c r="J322" i="24"/>
  <c r="K322" i="24"/>
  <c r="L322" i="24"/>
  <c r="M322" i="24"/>
  <c r="N322" i="24"/>
  <c r="O322" i="24"/>
  <c r="P322" i="24"/>
  <c r="Q322" i="24"/>
  <c r="R322" i="24"/>
  <c r="S322" i="24"/>
  <c r="T322" i="24"/>
  <c r="U322" i="24"/>
  <c r="F323" i="24"/>
  <c r="G323" i="24"/>
  <c r="H323" i="24"/>
  <c r="I323" i="24"/>
  <c r="J323" i="24"/>
  <c r="K323" i="24"/>
  <c r="L323" i="24"/>
  <c r="M323" i="24"/>
  <c r="N323" i="24"/>
  <c r="O323" i="24"/>
  <c r="P323" i="24"/>
  <c r="Q323" i="24"/>
  <c r="R323" i="24"/>
  <c r="S323" i="24"/>
  <c r="T323" i="24"/>
  <c r="U323" i="24"/>
  <c r="F324" i="24"/>
  <c r="G324" i="24"/>
  <c r="H324" i="24"/>
  <c r="I324" i="24"/>
  <c r="J324" i="24"/>
  <c r="K324" i="24"/>
  <c r="L324" i="24"/>
  <c r="M324" i="24"/>
  <c r="N324" i="24"/>
  <c r="O324" i="24"/>
  <c r="P324" i="24"/>
  <c r="Q324" i="24"/>
  <c r="R324" i="24"/>
  <c r="S324" i="24"/>
  <c r="T324" i="24"/>
  <c r="U324" i="24"/>
  <c r="F325" i="24"/>
  <c r="G325" i="24"/>
  <c r="H325" i="24"/>
  <c r="I325" i="24"/>
  <c r="J325" i="24"/>
  <c r="K325" i="24"/>
  <c r="L325" i="24"/>
  <c r="M325" i="24"/>
  <c r="N325" i="24"/>
  <c r="O325" i="24"/>
  <c r="P325" i="24"/>
  <c r="Q325" i="24"/>
  <c r="R325" i="24"/>
  <c r="S325" i="24"/>
  <c r="T325" i="24"/>
  <c r="U325" i="24"/>
  <c r="F326" i="24"/>
  <c r="G326" i="24"/>
  <c r="H326" i="24"/>
  <c r="I326" i="24"/>
  <c r="J326" i="24"/>
  <c r="K326" i="24"/>
  <c r="L326" i="24"/>
  <c r="M326" i="24"/>
  <c r="N326" i="24"/>
  <c r="O326" i="24"/>
  <c r="P326" i="24"/>
  <c r="Q326" i="24"/>
  <c r="R326" i="24"/>
  <c r="S326" i="24"/>
  <c r="T326" i="24"/>
  <c r="U326" i="24"/>
  <c r="F327" i="24"/>
  <c r="G327" i="24"/>
  <c r="H327" i="24"/>
  <c r="I327" i="24"/>
  <c r="J327" i="24"/>
  <c r="K327" i="24"/>
  <c r="L327" i="24"/>
  <c r="M327" i="24"/>
  <c r="N327" i="24"/>
  <c r="O327" i="24"/>
  <c r="P327" i="24"/>
  <c r="Q327" i="24"/>
  <c r="R327" i="24"/>
  <c r="S327" i="24"/>
  <c r="T327" i="24"/>
  <c r="U327" i="24"/>
  <c r="F328" i="24"/>
  <c r="G328" i="24"/>
  <c r="H328" i="24"/>
  <c r="I328" i="24"/>
  <c r="J328" i="24"/>
  <c r="K328" i="24"/>
  <c r="L328" i="24"/>
  <c r="M328" i="24"/>
  <c r="N328" i="24"/>
  <c r="O328" i="24"/>
  <c r="P328" i="24"/>
  <c r="Q328" i="24"/>
  <c r="R328" i="24"/>
  <c r="S328" i="24"/>
  <c r="T328" i="24"/>
  <c r="U328" i="24"/>
  <c r="F329" i="24"/>
  <c r="G329" i="24"/>
  <c r="H329" i="24"/>
  <c r="I329" i="24"/>
  <c r="J329" i="24"/>
  <c r="K329" i="24"/>
  <c r="L329" i="24"/>
  <c r="M329" i="24"/>
  <c r="N329" i="24"/>
  <c r="O329" i="24"/>
  <c r="P329" i="24"/>
  <c r="Q329" i="24"/>
  <c r="R329" i="24"/>
  <c r="S329" i="24"/>
  <c r="T329" i="24"/>
  <c r="U329" i="24"/>
  <c r="F330" i="24"/>
  <c r="G330" i="24"/>
  <c r="H330" i="24"/>
  <c r="I330" i="24"/>
  <c r="J330" i="24"/>
  <c r="K330" i="24"/>
  <c r="L330" i="24"/>
  <c r="M330" i="24"/>
  <c r="N330" i="24"/>
  <c r="O330" i="24"/>
  <c r="P330" i="24"/>
  <c r="Q330" i="24"/>
  <c r="R330" i="24"/>
  <c r="S330" i="24"/>
  <c r="T330" i="24"/>
  <c r="U330" i="24"/>
  <c r="F331" i="24"/>
  <c r="G331" i="24"/>
  <c r="H331" i="24"/>
  <c r="I331" i="24"/>
  <c r="J331" i="24"/>
  <c r="K331" i="24"/>
  <c r="L331" i="24"/>
  <c r="M331" i="24"/>
  <c r="N331" i="24"/>
  <c r="O331" i="24"/>
  <c r="P331" i="24"/>
  <c r="Q331" i="24"/>
  <c r="R331" i="24"/>
  <c r="S331" i="24"/>
  <c r="T331" i="24"/>
  <c r="U331" i="24"/>
  <c r="F332" i="24"/>
  <c r="G332" i="24"/>
  <c r="H332" i="24"/>
  <c r="I332" i="24"/>
  <c r="J332" i="24"/>
  <c r="K332" i="24"/>
  <c r="L332" i="24"/>
  <c r="M332" i="24"/>
  <c r="N332" i="24"/>
  <c r="O332" i="24"/>
  <c r="P332" i="24"/>
  <c r="Q332" i="24"/>
  <c r="R332" i="24"/>
  <c r="S332" i="24"/>
  <c r="T332" i="24"/>
  <c r="U332" i="24"/>
  <c r="F333" i="24"/>
  <c r="G333" i="24"/>
  <c r="H333" i="24"/>
  <c r="I333" i="24"/>
  <c r="J333" i="24"/>
  <c r="K333" i="24"/>
  <c r="L333" i="24"/>
  <c r="M333" i="24"/>
  <c r="N333" i="24"/>
  <c r="O333" i="24"/>
  <c r="P333" i="24"/>
  <c r="Q333" i="24"/>
  <c r="R333" i="24"/>
  <c r="S333" i="24"/>
  <c r="T333" i="24"/>
  <c r="U333" i="24"/>
  <c r="F334" i="24"/>
  <c r="G334" i="24"/>
  <c r="H334" i="24"/>
  <c r="I334" i="24"/>
  <c r="J334" i="24"/>
  <c r="K334" i="24"/>
  <c r="L334" i="24"/>
  <c r="M334" i="24"/>
  <c r="N334" i="24"/>
  <c r="O334" i="24"/>
  <c r="P334" i="24"/>
  <c r="Q334" i="24"/>
  <c r="R334" i="24"/>
  <c r="S334" i="24"/>
  <c r="T334" i="24"/>
  <c r="U334" i="24"/>
  <c r="F335" i="24"/>
  <c r="G335" i="24"/>
  <c r="H335" i="24"/>
  <c r="I335" i="24"/>
  <c r="J335" i="24"/>
  <c r="K335" i="24"/>
  <c r="L335" i="24"/>
  <c r="M335" i="24"/>
  <c r="N335" i="24"/>
  <c r="O335" i="24"/>
  <c r="P335" i="24"/>
  <c r="Q335" i="24"/>
  <c r="R335" i="24"/>
  <c r="S335" i="24"/>
  <c r="T335" i="24"/>
  <c r="U335" i="24"/>
  <c r="F336" i="24"/>
  <c r="G336" i="24"/>
  <c r="H336" i="24"/>
  <c r="I336" i="24"/>
  <c r="J336" i="24"/>
  <c r="K336" i="24"/>
  <c r="L336" i="24"/>
  <c r="M336" i="24"/>
  <c r="N336" i="24"/>
  <c r="O336" i="24"/>
  <c r="P336" i="24"/>
  <c r="Q336" i="24"/>
  <c r="R336" i="24"/>
  <c r="S336" i="24"/>
  <c r="T336" i="24"/>
  <c r="U336" i="24"/>
  <c r="F337" i="24"/>
  <c r="G337" i="24"/>
  <c r="H337" i="24"/>
  <c r="I337" i="24"/>
  <c r="J337" i="24"/>
  <c r="K337" i="24"/>
  <c r="L337" i="24"/>
  <c r="M337" i="24"/>
  <c r="N337" i="24"/>
  <c r="O337" i="24"/>
  <c r="P337" i="24"/>
  <c r="Q337" i="24"/>
  <c r="R337" i="24"/>
  <c r="S337" i="24"/>
  <c r="T337" i="24"/>
  <c r="U337" i="24"/>
  <c r="F338" i="24"/>
  <c r="G338" i="24"/>
  <c r="H338" i="24"/>
  <c r="I338" i="24"/>
  <c r="J338" i="24"/>
  <c r="K338" i="24"/>
  <c r="L338" i="24"/>
  <c r="M338" i="24"/>
  <c r="N338" i="24"/>
  <c r="O338" i="24"/>
  <c r="P338" i="24"/>
  <c r="Q338" i="24"/>
  <c r="R338" i="24"/>
  <c r="S338" i="24"/>
  <c r="T338" i="24"/>
  <c r="U338" i="24"/>
  <c r="F339" i="24"/>
  <c r="G339" i="24"/>
  <c r="H339" i="24"/>
  <c r="I339" i="24"/>
  <c r="J339" i="24"/>
  <c r="K339" i="24"/>
  <c r="L339" i="24"/>
  <c r="M339" i="24"/>
  <c r="N339" i="24"/>
  <c r="O339" i="24"/>
  <c r="P339" i="24"/>
  <c r="Q339" i="24"/>
  <c r="R339" i="24"/>
  <c r="S339" i="24"/>
  <c r="T339" i="24"/>
  <c r="U339" i="24"/>
  <c r="F340" i="24"/>
  <c r="G340" i="24"/>
  <c r="H340" i="24"/>
  <c r="I340" i="24"/>
  <c r="J340" i="24"/>
  <c r="K340" i="24"/>
  <c r="L340" i="24"/>
  <c r="M340" i="24"/>
  <c r="N340" i="24"/>
  <c r="O340" i="24"/>
  <c r="P340" i="24"/>
  <c r="Q340" i="24"/>
  <c r="R340" i="24"/>
  <c r="S340" i="24"/>
  <c r="T340" i="24"/>
  <c r="U340" i="24"/>
  <c r="F341" i="24"/>
  <c r="G341" i="24"/>
  <c r="H341" i="24"/>
  <c r="I341" i="24"/>
  <c r="J341" i="24"/>
  <c r="K341" i="24"/>
  <c r="L341" i="24"/>
  <c r="M341" i="24"/>
  <c r="N341" i="24"/>
  <c r="O341" i="24"/>
  <c r="P341" i="24"/>
  <c r="Q341" i="24"/>
  <c r="R341" i="24"/>
  <c r="S341" i="24"/>
  <c r="T341" i="24"/>
  <c r="U341" i="24"/>
  <c r="F342" i="24"/>
  <c r="G342" i="24"/>
  <c r="H342" i="24"/>
  <c r="I342" i="24"/>
  <c r="J342" i="24"/>
  <c r="K342" i="24"/>
  <c r="L342" i="24"/>
  <c r="M342" i="24"/>
  <c r="N342" i="24"/>
  <c r="O342" i="24"/>
  <c r="P342" i="24"/>
  <c r="Q342" i="24"/>
  <c r="R342" i="24"/>
  <c r="S342" i="24"/>
  <c r="T342" i="24"/>
  <c r="U342" i="24"/>
  <c r="F343" i="24"/>
  <c r="G343" i="24"/>
  <c r="H343" i="24"/>
  <c r="I343" i="24"/>
  <c r="J343" i="24"/>
  <c r="K343" i="24"/>
  <c r="L343" i="24"/>
  <c r="M343" i="24"/>
  <c r="N343" i="24"/>
  <c r="O343" i="24"/>
  <c r="P343" i="24"/>
  <c r="Q343" i="24"/>
  <c r="R343" i="24"/>
  <c r="S343" i="24"/>
  <c r="T343" i="24"/>
  <c r="U343" i="24"/>
  <c r="F344" i="24"/>
  <c r="G344" i="24"/>
  <c r="H344" i="24"/>
  <c r="I344" i="24"/>
  <c r="J344" i="24"/>
  <c r="K344" i="24"/>
  <c r="L344" i="24"/>
  <c r="M344" i="24"/>
  <c r="N344" i="24"/>
  <c r="O344" i="24"/>
  <c r="P344" i="24"/>
  <c r="Q344" i="24"/>
  <c r="R344" i="24"/>
  <c r="S344" i="24"/>
  <c r="T344" i="24"/>
  <c r="U344" i="24"/>
  <c r="F345" i="24"/>
  <c r="G345" i="24"/>
  <c r="H345" i="24"/>
  <c r="I345" i="24"/>
  <c r="J345" i="24"/>
  <c r="K345" i="24"/>
  <c r="L345" i="24"/>
  <c r="M345" i="24"/>
  <c r="N345" i="24"/>
  <c r="O345" i="24"/>
  <c r="P345" i="24"/>
  <c r="Q345" i="24"/>
  <c r="R345" i="24"/>
  <c r="S345" i="24"/>
  <c r="T345" i="24"/>
  <c r="U345" i="24"/>
  <c r="F346" i="24"/>
  <c r="G346" i="24"/>
  <c r="H346" i="24"/>
  <c r="I346" i="24"/>
  <c r="J346" i="24"/>
  <c r="K346" i="24"/>
  <c r="L346" i="24"/>
  <c r="M346" i="24"/>
  <c r="N346" i="24"/>
  <c r="O346" i="24"/>
  <c r="P346" i="24"/>
  <c r="Q346" i="24"/>
  <c r="R346" i="24"/>
  <c r="S346" i="24"/>
  <c r="T346" i="24"/>
  <c r="U346" i="24"/>
  <c r="F347" i="24"/>
  <c r="G347" i="24"/>
  <c r="H347" i="24"/>
  <c r="I347" i="24"/>
  <c r="J347" i="24"/>
  <c r="K347" i="24"/>
  <c r="L347" i="24"/>
  <c r="M347" i="24"/>
  <c r="N347" i="24"/>
  <c r="O347" i="24"/>
  <c r="P347" i="24"/>
  <c r="Q347" i="24"/>
  <c r="R347" i="24"/>
  <c r="S347" i="24"/>
  <c r="T347" i="24"/>
  <c r="U347" i="24"/>
  <c r="F348" i="24"/>
  <c r="G348" i="24"/>
  <c r="H348" i="24"/>
  <c r="I348" i="24"/>
  <c r="J348" i="24"/>
  <c r="K348" i="24"/>
  <c r="L348" i="24"/>
  <c r="M348" i="24"/>
  <c r="N348" i="24"/>
  <c r="O348" i="24"/>
  <c r="P348" i="24"/>
  <c r="Q348" i="24"/>
  <c r="R348" i="24"/>
  <c r="S348" i="24"/>
  <c r="T348" i="24"/>
  <c r="U348" i="24"/>
  <c r="F349" i="24"/>
  <c r="G349" i="24"/>
  <c r="H349" i="24"/>
  <c r="I349" i="24"/>
  <c r="J349" i="24"/>
  <c r="K349" i="24"/>
  <c r="L349" i="24"/>
  <c r="M349" i="24"/>
  <c r="N349" i="24"/>
  <c r="O349" i="24"/>
  <c r="P349" i="24"/>
  <c r="Q349" i="24"/>
  <c r="R349" i="24"/>
  <c r="S349" i="24"/>
  <c r="T349" i="24"/>
  <c r="U349" i="24"/>
  <c r="F350" i="24"/>
  <c r="G350" i="24"/>
  <c r="H350" i="24"/>
  <c r="I350" i="24"/>
  <c r="J350" i="24"/>
  <c r="K350" i="24"/>
  <c r="L350" i="24"/>
  <c r="M350" i="24"/>
  <c r="N350" i="24"/>
  <c r="O350" i="24"/>
  <c r="P350" i="24"/>
  <c r="Q350" i="24"/>
  <c r="R350" i="24"/>
  <c r="S350" i="24"/>
  <c r="T350" i="24"/>
  <c r="U350" i="24"/>
  <c r="F351" i="24"/>
  <c r="G351" i="24"/>
  <c r="H351" i="24"/>
  <c r="I351" i="24"/>
  <c r="J351" i="24"/>
  <c r="K351" i="24"/>
  <c r="L351" i="24"/>
  <c r="M351" i="24"/>
  <c r="N351" i="24"/>
  <c r="O351" i="24"/>
  <c r="P351" i="24"/>
  <c r="Q351" i="24"/>
  <c r="R351" i="24"/>
  <c r="S351" i="24"/>
  <c r="T351" i="24"/>
  <c r="U351" i="24"/>
  <c r="F352" i="24"/>
  <c r="G352" i="24"/>
  <c r="H352" i="24"/>
  <c r="I352" i="24"/>
  <c r="J352" i="24"/>
  <c r="K352" i="24"/>
  <c r="L352" i="24"/>
  <c r="M352" i="24"/>
  <c r="N352" i="24"/>
  <c r="O352" i="24"/>
  <c r="P352" i="24"/>
  <c r="Q352" i="24"/>
  <c r="R352" i="24"/>
  <c r="S352" i="24"/>
  <c r="T352" i="24"/>
  <c r="U352" i="24"/>
  <c r="F353" i="24"/>
  <c r="G353" i="24"/>
  <c r="H353" i="24"/>
  <c r="I353" i="24"/>
  <c r="J353" i="24"/>
  <c r="K353" i="24"/>
  <c r="L353" i="24"/>
  <c r="M353" i="24"/>
  <c r="N353" i="24"/>
  <c r="O353" i="24"/>
  <c r="P353" i="24"/>
  <c r="Q353" i="24"/>
  <c r="R353" i="24"/>
  <c r="S353" i="24"/>
  <c r="T353" i="24"/>
  <c r="U353" i="24"/>
  <c r="F354" i="24"/>
  <c r="G354" i="24"/>
  <c r="H354" i="24"/>
  <c r="I354" i="24"/>
  <c r="J354" i="24"/>
  <c r="K354" i="24"/>
  <c r="L354" i="24"/>
  <c r="M354" i="24"/>
  <c r="N354" i="24"/>
  <c r="O354" i="24"/>
  <c r="P354" i="24"/>
  <c r="Q354" i="24"/>
  <c r="R354" i="24"/>
  <c r="S354" i="24"/>
  <c r="T354" i="24"/>
  <c r="U354" i="24"/>
  <c r="F355" i="24"/>
  <c r="G355" i="24"/>
  <c r="H355" i="24"/>
  <c r="I355" i="24"/>
  <c r="J355" i="24"/>
  <c r="K355" i="24"/>
  <c r="L355" i="24"/>
  <c r="M355" i="24"/>
  <c r="N355" i="24"/>
  <c r="O355" i="24"/>
  <c r="P355" i="24"/>
  <c r="Q355" i="24"/>
  <c r="R355" i="24"/>
  <c r="S355" i="24"/>
  <c r="T355" i="24"/>
  <c r="U355" i="24"/>
  <c r="F356" i="24"/>
  <c r="G356" i="24"/>
  <c r="H356" i="24"/>
  <c r="I356" i="24"/>
  <c r="J356" i="24"/>
  <c r="K356" i="24"/>
  <c r="L356" i="24"/>
  <c r="M356" i="24"/>
  <c r="N356" i="24"/>
  <c r="O356" i="24"/>
  <c r="P356" i="24"/>
  <c r="Q356" i="24"/>
  <c r="R356" i="24"/>
  <c r="S356" i="24"/>
  <c r="T356" i="24"/>
  <c r="U356" i="24"/>
  <c r="F357" i="24"/>
  <c r="G357" i="24"/>
  <c r="H357" i="24"/>
  <c r="I357" i="24"/>
  <c r="J357" i="24"/>
  <c r="K357" i="24"/>
  <c r="L357" i="24"/>
  <c r="M357" i="24"/>
  <c r="N357" i="24"/>
  <c r="O357" i="24"/>
  <c r="P357" i="24"/>
  <c r="Q357" i="24"/>
  <c r="R357" i="24"/>
  <c r="S357" i="24"/>
  <c r="T357" i="24"/>
  <c r="U357" i="24"/>
  <c r="F358" i="24"/>
  <c r="G358" i="24"/>
  <c r="H358" i="24"/>
  <c r="I358" i="24"/>
  <c r="J358" i="24"/>
  <c r="K358" i="24"/>
  <c r="L358" i="24"/>
  <c r="M358" i="24"/>
  <c r="N358" i="24"/>
  <c r="O358" i="24"/>
  <c r="P358" i="24"/>
  <c r="Q358" i="24"/>
  <c r="R358" i="24"/>
  <c r="S358" i="24"/>
  <c r="T358" i="24"/>
  <c r="U358" i="24"/>
  <c r="F359" i="24"/>
  <c r="G359" i="24"/>
  <c r="H359" i="24"/>
  <c r="I359" i="24"/>
  <c r="J359" i="24"/>
  <c r="K359" i="24"/>
  <c r="L359" i="24"/>
  <c r="M359" i="24"/>
  <c r="N359" i="24"/>
  <c r="O359" i="24"/>
  <c r="P359" i="24"/>
  <c r="Q359" i="24"/>
  <c r="R359" i="24"/>
  <c r="S359" i="24"/>
  <c r="T359" i="24"/>
  <c r="U359" i="24"/>
  <c r="F360" i="24"/>
  <c r="G360" i="24"/>
  <c r="H360" i="24"/>
  <c r="I360" i="24"/>
  <c r="J360" i="24"/>
  <c r="K360" i="24"/>
  <c r="L360" i="24"/>
  <c r="M360" i="24"/>
  <c r="N360" i="24"/>
  <c r="O360" i="24"/>
  <c r="P360" i="24"/>
  <c r="Q360" i="24"/>
  <c r="R360" i="24"/>
  <c r="S360" i="24"/>
  <c r="T360" i="24"/>
  <c r="U360" i="24"/>
  <c r="F361" i="24"/>
  <c r="G361" i="24"/>
  <c r="H361" i="24"/>
  <c r="I361" i="24"/>
  <c r="J361" i="24"/>
  <c r="K361" i="24"/>
  <c r="L361" i="24"/>
  <c r="M361" i="24"/>
  <c r="N361" i="24"/>
  <c r="O361" i="24"/>
  <c r="P361" i="24"/>
  <c r="Q361" i="24"/>
  <c r="R361" i="24"/>
  <c r="S361" i="24"/>
  <c r="T361" i="24"/>
  <c r="U361" i="24"/>
  <c r="F362" i="24"/>
  <c r="G362" i="24"/>
  <c r="H362" i="24"/>
  <c r="I362" i="24"/>
  <c r="J362" i="24"/>
  <c r="K362" i="24"/>
  <c r="L362" i="24"/>
  <c r="M362" i="24"/>
  <c r="N362" i="24"/>
  <c r="O362" i="24"/>
  <c r="P362" i="24"/>
  <c r="Q362" i="24"/>
  <c r="R362" i="24"/>
  <c r="S362" i="24"/>
  <c r="T362" i="24"/>
  <c r="U362" i="24"/>
  <c r="F363" i="24"/>
  <c r="G363" i="24"/>
  <c r="H363" i="24"/>
  <c r="I363" i="24"/>
  <c r="J363" i="24"/>
  <c r="K363" i="24"/>
  <c r="L363" i="24"/>
  <c r="M363" i="24"/>
  <c r="N363" i="24"/>
  <c r="O363" i="24"/>
  <c r="P363" i="24"/>
  <c r="Q363" i="24"/>
  <c r="R363" i="24"/>
  <c r="S363" i="24"/>
  <c r="T363" i="24"/>
  <c r="U363" i="24"/>
  <c r="F364" i="24"/>
  <c r="G364" i="24"/>
  <c r="H364" i="24"/>
  <c r="I364" i="24"/>
  <c r="J364" i="24"/>
  <c r="K364" i="24"/>
  <c r="L364" i="24"/>
  <c r="M364" i="24"/>
  <c r="N364" i="24"/>
  <c r="O364" i="24"/>
  <c r="P364" i="24"/>
  <c r="Q364" i="24"/>
  <c r="R364" i="24"/>
  <c r="S364" i="24"/>
  <c r="T364" i="24"/>
  <c r="U364" i="24"/>
  <c r="F365" i="24"/>
  <c r="G365" i="24"/>
  <c r="H365" i="24"/>
  <c r="I365" i="24"/>
  <c r="J365" i="24"/>
  <c r="K365" i="24"/>
  <c r="L365" i="24"/>
  <c r="M365" i="24"/>
  <c r="N365" i="24"/>
  <c r="O365" i="24"/>
  <c r="P365" i="24"/>
  <c r="Q365" i="24"/>
  <c r="R365" i="24"/>
  <c r="S365" i="24"/>
  <c r="T365" i="24"/>
  <c r="U365" i="24"/>
  <c r="F366" i="24"/>
  <c r="G366" i="24"/>
  <c r="H366" i="24"/>
  <c r="I366" i="24"/>
  <c r="J366" i="24"/>
  <c r="K366" i="24"/>
  <c r="L366" i="24"/>
  <c r="M366" i="24"/>
  <c r="N366" i="24"/>
  <c r="O366" i="24"/>
  <c r="P366" i="24"/>
  <c r="Q366" i="24"/>
  <c r="R366" i="24"/>
  <c r="S366" i="24"/>
  <c r="T366" i="24"/>
  <c r="U366" i="24"/>
  <c r="F367" i="24"/>
  <c r="G367" i="24"/>
  <c r="H367" i="24"/>
  <c r="I367" i="24"/>
  <c r="J367" i="24"/>
  <c r="K367" i="24"/>
  <c r="L367" i="24"/>
  <c r="M367" i="24"/>
  <c r="N367" i="24"/>
  <c r="O367" i="24"/>
  <c r="P367" i="24"/>
  <c r="Q367" i="24"/>
  <c r="R367" i="24"/>
  <c r="S367" i="24"/>
  <c r="T367" i="24"/>
  <c r="U367" i="24"/>
  <c r="F368" i="24"/>
  <c r="G368" i="24"/>
  <c r="H368" i="24"/>
  <c r="I368" i="24"/>
  <c r="J368" i="24"/>
  <c r="K368" i="24"/>
  <c r="L368" i="24"/>
  <c r="M368" i="24"/>
  <c r="N368" i="24"/>
  <c r="O368" i="24"/>
  <c r="P368" i="24"/>
  <c r="Q368" i="24"/>
  <c r="R368" i="24"/>
  <c r="S368" i="24"/>
  <c r="T368" i="24"/>
  <c r="U368" i="24"/>
  <c r="F369" i="24"/>
  <c r="G369" i="24"/>
  <c r="H369" i="24"/>
  <c r="I369" i="24"/>
  <c r="J369" i="24"/>
  <c r="K369" i="24"/>
  <c r="L369" i="24"/>
  <c r="M369" i="24"/>
  <c r="N369" i="24"/>
  <c r="O369" i="24"/>
  <c r="P369" i="24"/>
  <c r="Q369" i="24"/>
  <c r="R369" i="24"/>
  <c r="S369" i="24"/>
  <c r="T369" i="24"/>
  <c r="U369" i="24"/>
  <c r="F370" i="24"/>
  <c r="G370" i="24"/>
  <c r="H370" i="24"/>
  <c r="I370" i="24"/>
  <c r="J370" i="24"/>
  <c r="K370" i="24"/>
  <c r="L370" i="24"/>
  <c r="M370" i="24"/>
  <c r="N370" i="24"/>
  <c r="O370" i="24"/>
  <c r="P370" i="24"/>
  <c r="Q370" i="24"/>
  <c r="R370" i="24"/>
  <c r="S370" i="24"/>
  <c r="T370" i="24"/>
  <c r="U370" i="24"/>
  <c r="F371" i="24"/>
  <c r="G371" i="24"/>
  <c r="H371" i="24"/>
  <c r="I371" i="24"/>
  <c r="J371" i="24"/>
  <c r="K371" i="24"/>
  <c r="L371" i="24"/>
  <c r="M371" i="24"/>
  <c r="N371" i="24"/>
  <c r="O371" i="24"/>
  <c r="P371" i="24"/>
  <c r="Q371" i="24"/>
  <c r="R371" i="24"/>
  <c r="S371" i="24"/>
  <c r="T371" i="24"/>
  <c r="U371" i="24"/>
  <c r="F372" i="24"/>
  <c r="G372" i="24"/>
  <c r="H372" i="24"/>
  <c r="I372" i="24"/>
  <c r="J372" i="24"/>
  <c r="K372" i="24"/>
  <c r="L372" i="24"/>
  <c r="M372" i="24"/>
  <c r="N372" i="24"/>
  <c r="O372" i="24"/>
  <c r="P372" i="24"/>
  <c r="Q372" i="24"/>
  <c r="R372" i="24"/>
  <c r="S372" i="24"/>
  <c r="T372" i="24"/>
  <c r="U372" i="24"/>
  <c r="F373" i="24"/>
  <c r="G373" i="24"/>
  <c r="H373" i="24"/>
  <c r="I373" i="24"/>
  <c r="J373" i="24"/>
  <c r="K373" i="24"/>
  <c r="L373" i="24"/>
  <c r="M373" i="24"/>
  <c r="N373" i="24"/>
  <c r="O373" i="24"/>
  <c r="P373" i="24"/>
  <c r="Q373" i="24"/>
  <c r="R373" i="24"/>
  <c r="S373" i="24"/>
  <c r="T373" i="24"/>
  <c r="U373" i="24"/>
  <c r="F374" i="24"/>
  <c r="G374" i="24"/>
  <c r="H374" i="24"/>
  <c r="I374" i="24"/>
  <c r="J374" i="24"/>
  <c r="K374" i="24"/>
  <c r="L374" i="24"/>
  <c r="M374" i="24"/>
  <c r="N374" i="24"/>
  <c r="O374" i="24"/>
  <c r="P374" i="24"/>
  <c r="Q374" i="24"/>
  <c r="R374" i="24"/>
  <c r="S374" i="24"/>
  <c r="T374" i="24"/>
  <c r="U374" i="24"/>
  <c r="F375" i="24"/>
  <c r="G375" i="24"/>
  <c r="H375" i="24"/>
  <c r="I375" i="24"/>
  <c r="J375" i="24"/>
  <c r="K375" i="24"/>
  <c r="L375" i="24"/>
  <c r="M375" i="24"/>
  <c r="N375" i="24"/>
  <c r="O375" i="24"/>
  <c r="P375" i="24"/>
  <c r="Q375" i="24"/>
  <c r="R375" i="24"/>
  <c r="S375" i="24"/>
  <c r="T375" i="24"/>
  <c r="U375" i="24"/>
  <c r="F376" i="24"/>
  <c r="G376" i="24"/>
  <c r="H376" i="24"/>
  <c r="I376" i="24"/>
  <c r="J376" i="24"/>
  <c r="K376" i="24"/>
  <c r="L376" i="24"/>
  <c r="M376" i="24"/>
  <c r="N376" i="24"/>
  <c r="O376" i="24"/>
  <c r="P376" i="24"/>
  <c r="Q376" i="24"/>
  <c r="R376" i="24"/>
  <c r="S376" i="24"/>
  <c r="T376" i="24"/>
  <c r="U376" i="24"/>
  <c r="F377" i="24"/>
  <c r="G377" i="24"/>
  <c r="H377" i="24"/>
  <c r="I377" i="24"/>
  <c r="J377" i="24"/>
  <c r="K377" i="24"/>
  <c r="L377" i="24"/>
  <c r="M377" i="24"/>
  <c r="N377" i="24"/>
  <c r="O377" i="24"/>
  <c r="P377" i="24"/>
  <c r="Q377" i="24"/>
  <c r="R377" i="24"/>
  <c r="S377" i="24"/>
  <c r="T377" i="24"/>
  <c r="U377" i="24"/>
  <c r="F378" i="24"/>
  <c r="G378" i="24"/>
  <c r="H378" i="24"/>
  <c r="I378" i="24"/>
  <c r="J378" i="24"/>
  <c r="K378" i="24"/>
  <c r="L378" i="24"/>
  <c r="M378" i="24"/>
  <c r="N378" i="24"/>
  <c r="O378" i="24"/>
  <c r="P378" i="24"/>
  <c r="Q378" i="24"/>
  <c r="R378" i="24"/>
  <c r="S378" i="24"/>
  <c r="T378" i="24"/>
  <c r="U378" i="24"/>
  <c r="F379" i="24"/>
  <c r="G379" i="24"/>
  <c r="H379" i="24"/>
  <c r="I379" i="24"/>
  <c r="J379" i="24"/>
  <c r="K379" i="24"/>
  <c r="L379" i="24"/>
  <c r="M379" i="24"/>
  <c r="N379" i="24"/>
  <c r="O379" i="24"/>
  <c r="P379" i="24"/>
  <c r="Q379" i="24"/>
  <c r="R379" i="24"/>
  <c r="S379" i="24"/>
  <c r="T379" i="24"/>
  <c r="U379" i="24"/>
  <c r="F380" i="24"/>
  <c r="G380" i="24"/>
  <c r="H380" i="24"/>
  <c r="I380" i="24"/>
  <c r="J380" i="24"/>
  <c r="K380" i="24"/>
  <c r="L380" i="24"/>
  <c r="M380" i="24"/>
  <c r="N380" i="24"/>
  <c r="O380" i="24"/>
  <c r="P380" i="24"/>
  <c r="Q380" i="24"/>
  <c r="R380" i="24"/>
  <c r="S380" i="24"/>
  <c r="T380" i="24"/>
  <c r="U380" i="24"/>
  <c r="F381" i="24"/>
  <c r="G381" i="24"/>
  <c r="H381" i="24"/>
  <c r="I381" i="24"/>
  <c r="J381" i="24"/>
  <c r="K381" i="24"/>
  <c r="L381" i="24"/>
  <c r="M381" i="24"/>
  <c r="N381" i="24"/>
  <c r="O381" i="24"/>
  <c r="P381" i="24"/>
  <c r="Q381" i="24"/>
  <c r="R381" i="24"/>
  <c r="S381" i="24"/>
  <c r="T381" i="24"/>
  <c r="U381" i="24"/>
  <c r="F382" i="24"/>
  <c r="G382" i="24"/>
  <c r="H382" i="24"/>
  <c r="I382" i="24"/>
  <c r="J382" i="24"/>
  <c r="K382" i="24"/>
  <c r="L382" i="24"/>
  <c r="M382" i="24"/>
  <c r="N382" i="24"/>
  <c r="O382" i="24"/>
  <c r="P382" i="24"/>
  <c r="Q382" i="24"/>
  <c r="R382" i="24"/>
  <c r="S382" i="24"/>
  <c r="T382" i="24"/>
  <c r="U382" i="24"/>
  <c r="F383" i="24"/>
  <c r="G383" i="24"/>
  <c r="H383" i="24"/>
  <c r="I383" i="24"/>
  <c r="J383" i="24"/>
  <c r="K383" i="24"/>
  <c r="L383" i="24"/>
  <c r="M383" i="24"/>
  <c r="N383" i="24"/>
  <c r="O383" i="24"/>
  <c r="P383" i="24"/>
  <c r="Q383" i="24"/>
  <c r="R383" i="24"/>
  <c r="S383" i="24"/>
  <c r="T383" i="24"/>
  <c r="U383" i="24"/>
  <c r="F384" i="24"/>
  <c r="G384" i="24"/>
  <c r="H384" i="24"/>
  <c r="I384" i="24"/>
  <c r="J384" i="24"/>
  <c r="K384" i="24"/>
  <c r="L384" i="24"/>
  <c r="M384" i="24"/>
  <c r="N384" i="24"/>
  <c r="O384" i="24"/>
  <c r="P384" i="24"/>
  <c r="Q384" i="24"/>
  <c r="R384" i="24"/>
  <c r="S384" i="24"/>
  <c r="T384" i="24"/>
  <c r="U384" i="24"/>
  <c r="F385" i="24"/>
  <c r="G385" i="24"/>
  <c r="H385" i="24"/>
  <c r="I385" i="24"/>
  <c r="J385" i="24"/>
  <c r="K385" i="24"/>
  <c r="L385" i="24"/>
  <c r="M385" i="24"/>
  <c r="N385" i="24"/>
  <c r="O385" i="24"/>
  <c r="P385" i="24"/>
  <c r="Q385" i="24"/>
  <c r="R385" i="24"/>
  <c r="S385" i="24"/>
  <c r="T385" i="24"/>
  <c r="U385" i="24"/>
  <c r="F386" i="24"/>
  <c r="G386" i="24"/>
  <c r="H386" i="24"/>
  <c r="I386" i="24"/>
  <c r="J386" i="24"/>
  <c r="K386" i="24"/>
  <c r="L386" i="24"/>
  <c r="M386" i="24"/>
  <c r="N386" i="24"/>
  <c r="O386" i="24"/>
  <c r="P386" i="24"/>
  <c r="Q386" i="24"/>
  <c r="R386" i="24"/>
  <c r="S386" i="24"/>
  <c r="T386" i="24"/>
  <c r="U386" i="24"/>
  <c r="F387" i="24"/>
  <c r="G387" i="24"/>
  <c r="H387" i="24"/>
  <c r="I387" i="24"/>
  <c r="J387" i="24"/>
  <c r="K387" i="24"/>
  <c r="L387" i="24"/>
  <c r="M387" i="24"/>
  <c r="N387" i="24"/>
  <c r="O387" i="24"/>
  <c r="P387" i="24"/>
  <c r="Q387" i="24"/>
  <c r="R387" i="24"/>
  <c r="S387" i="24"/>
  <c r="T387" i="24"/>
  <c r="U387" i="24"/>
  <c r="F388" i="24"/>
  <c r="G388" i="24"/>
  <c r="H388" i="24"/>
  <c r="I388" i="24"/>
  <c r="J388" i="24"/>
  <c r="K388" i="24"/>
  <c r="L388" i="24"/>
  <c r="M388" i="24"/>
  <c r="N388" i="24"/>
  <c r="O388" i="24"/>
  <c r="P388" i="24"/>
  <c r="Q388" i="24"/>
  <c r="R388" i="24"/>
  <c r="S388" i="24"/>
  <c r="T388" i="24"/>
  <c r="U388" i="24"/>
  <c r="F389" i="24"/>
  <c r="G389" i="24"/>
  <c r="H389" i="24"/>
  <c r="I389" i="24"/>
  <c r="J389" i="24"/>
  <c r="K389" i="24"/>
  <c r="L389" i="24"/>
  <c r="M389" i="24"/>
  <c r="N389" i="24"/>
  <c r="O389" i="24"/>
  <c r="P389" i="24"/>
  <c r="Q389" i="24"/>
  <c r="R389" i="24"/>
  <c r="S389" i="24"/>
  <c r="T389" i="24"/>
  <c r="U389" i="24"/>
  <c r="F390" i="24"/>
  <c r="G390" i="24"/>
  <c r="H390" i="24"/>
  <c r="I390" i="24"/>
  <c r="J390" i="24"/>
  <c r="K390" i="24"/>
  <c r="L390" i="24"/>
  <c r="M390" i="24"/>
  <c r="N390" i="24"/>
  <c r="O390" i="24"/>
  <c r="P390" i="24"/>
  <c r="Q390" i="24"/>
  <c r="R390" i="24"/>
  <c r="S390" i="24"/>
  <c r="T390" i="24"/>
  <c r="U390" i="24"/>
  <c r="F391" i="24"/>
  <c r="G391" i="24"/>
  <c r="H391" i="24"/>
  <c r="I391" i="24"/>
  <c r="J391" i="24"/>
  <c r="K391" i="24"/>
  <c r="L391" i="24"/>
  <c r="M391" i="24"/>
  <c r="N391" i="24"/>
  <c r="O391" i="24"/>
  <c r="P391" i="24"/>
  <c r="Q391" i="24"/>
  <c r="R391" i="24"/>
  <c r="S391" i="24"/>
  <c r="T391" i="24"/>
  <c r="U391" i="24"/>
  <c r="F392" i="24"/>
  <c r="G392" i="24"/>
  <c r="H392" i="24"/>
  <c r="I392" i="24"/>
  <c r="J392" i="24"/>
  <c r="K392" i="24"/>
  <c r="L392" i="24"/>
  <c r="M392" i="24"/>
  <c r="N392" i="24"/>
  <c r="O392" i="24"/>
  <c r="P392" i="24"/>
  <c r="Q392" i="24"/>
  <c r="R392" i="24"/>
  <c r="S392" i="24"/>
  <c r="T392" i="24"/>
  <c r="U392" i="24"/>
  <c r="F393" i="24"/>
  <c r="G393" i="24"/>
  <c r="H393" i="24"/>
  <c r="I393" i="24"/>
  <c r="J393" i="24"/>
  <c r="K393" i="24"/>
  <c r="L393" i="24"/>
  <c r="M393" i="24"/>
  <c r="N393" i="24"/>
  <c r="O393" i="24"/>
  <c r="P393" i="24"/>
  <c r="Q393" i="24"/>
  <c r="R393" i="24"/>
  <c r="S393" i="24"/>
  <c r="T393" i="24"/>
  <c r="U393" i="24"/>
  <c r="F394" i="24"/>
  <c r="G394" i="24"/>
  <c r="H394" i="24"/>
  <c r="I394" i="24"/>
  <c r="J394" i="24"/>
  <c r="K394" i="24"/>
  <c r="L394" i="24"/>
  <c r="M394" i="24"/>
  <c r="N394" i="24"/>
  <c r="O394" i="24"/>
  <c r="P394" i="24"/>
  <c r="Q394" i="24"/>
  <c r="R394" i="24"/>
  <c r="S394" i="24"/>
  <c r="T394" i="24"/>
  <c r="U394" i="24"/>
  <c r="F395" i="24"/>
  <c r="G395" i="24"/>
  <c r="H395" i="24"/>
  <c r="I395" i="24"/>
  <c r="J395" i="24"/>
  <c r="K395" i="24"/>
  <c r="L395" i="24"/>
  <c r="M395" i="24"/>
  <c r="N395" i="24"/>
  <c r="O395" i="24"/>
  <c r="P395" i="24"/>
  <c r="Q395" i="24"/>
  <c r="R395" i="24"/>
  <c r="S395" i="24"/>
  <c r="T395" i="24"/>
  <c r="U395" i="24"/>
  <c r="F396" i="24"/>
  <c r="G396" i="24"/>
  <c r="H396" i="24"/>
  <c r="I396" i="24"/>
  <c r="J396" i="24"/>
  <c r="K396" i="24"/>
  <c r="L396" i="24"/>
  <c r="M396" i="24"/>
  <c r="N396" i="24"/>
  <c r="O396" i="24"/>
  <c r="P396" i="24"/>
  <c r="Q396" i="24"/>
  <c r="R396" i="24"/>
  <c r="S396" i="24"/>
  <c r="T396" i="24"/>
  <c r="U396" i="24"/>
  <c r="F397" i="24"/>
  <c r="G397" i="24"/>
  <c r="H397" i="24"/>
  <c r="I397" i="24"/>
  <c r="J397" i="24"/>
  <c r="K397" i="24"/>
  <c r="L397" i="24"/>
  <c r="M397" i="24"/>
  <c r="N397" i="24"/>
  <c r="O397" i="24"/>
  <c r="P397" i="24"/>
  <c r="Q397" i="24"/>
  <c r="R397" i="24"/>
  <c r="S397" i="24"/>
  <c r="T397" i="24"/>
  <c r="U397" i="24"/>
  <c r="F398" i="24"/>
  <c r="G398" i="24"/>
  <c r="H398" i="24"/>
  <c r="I398" i="24"/>
  <c r="J398" i="24"/>
  <c r="K398" i="24"/>
  <c r="L398" i="24"/>
  <c r="M398" i="24"/>
  <c r="N398" i="24"/>
  <c r="O398" i="24"/>
  <c r="P398" i="24"/>
  <c r="Q398" i="24"/>
  <c r="R398" i="24"/>
  <c r="S398" i="24"/>
  <c r="T398" i="24"/>
  <c r="U398" i="24"/>
  <c r="F399" i="24"/>
  <c r="G399" i="24"/>
  <c r="H399" i="24"/>
  <c r="I399" i="24"/>
  <c r="J399" i="24"/>
  <c r="K399" i="24"/>
  <c r="L399" i="24"/>
  <c r="M399" i="24"/>
  <c r="N399" i="24"/>
  <c r="O399" i="24"/>
  <c r="P399" i="24"/>
  <c r="Q399" i="24"/>
  <c r="R399" i="24"/>
  <c r="S399" i="24"/>
  <c r="T399" i="24"/>
  <c r="U399" i="24"/>
  <c r="F400" i="24"/>
  <c r="G400" i="24"/>
  <c r="H400" i="24"/>
  <c r="I400" i="24"/>
  <c r="J400" i="24"/>
  <c r="K400" i="24"/>
  <c r="L400" i="24"/>
  <c r="M400" i="24"/>
  <c r="N400" i="24"/>
  <c r="O400" i="24"/>
  <c r="P400" i="24"/>
  <c r="Q400" i="24"/>
  <c r="R400" i="24"/>
  <c r="S400" i="24"/>
  <c r="T400" i="24"/>
  <c r="U400" i="24"/>
  <c r="F401" i="24"/>
  <c r="G401" i="24"/>
  <c r="H401" i="24"/>
  <c r="I401" i="24"/>
  <c r="J401" i="24"/>
  <c r="K401" i="24"/>
  <c r="L401" i="24"/>
  <c r="M401" i="24"/>
  <c r="N401" i="24"/>
  <c r="O401" i="24"/>
  <c r="P401" i="24"/>
  <c r="Q401" i="24"/>
  <c r="R401" i="24"/>
  <c r="S401" i="24"/>
  <c r="T401" i="24"/>
  <c r="U401" i="24"/>
  <c r="F402" i="24"/>
  <c r="G402" i="24"/>
  <c r="H402" i="24"/>
  <c r="I402" i="24"/>
  <c r="J402" i="24"/>
  <c r="K402" i="24"/>
  <c r="L402" i="24"/>
  <c r="M402" i="24"/>
  <c r="N402" i="24"/>
  <c r="O402" i="24"/>
  <c r="P402" i="24"/>
  <c r="Q402" i="24"/>
  <c r="R402" i="24"/>
  <c r="S402" i="24"/>
  <c r="T402" i="24"/>
  <c r="U402" i="24"/>
  <c r="F403" i="24"/>
  <c r="G403" i="24"/>
  <c r="H403" i="24"/>
  <c r="I403" i="24"/>
  <c r="J403" i="24"/>
  <c r="K403" i="24"/>
  <c r="L403" i="24"/>
  <c r="M403" i="24"/>
  <c r="N403" i="24"/>
  <c r="O403" i="24"/>
  <c r="P403" i="24"/>
  <c r="Q403" i="24"/>
  <c r="R403" i="24"/>
  <c r="S403" i="24"/>
  <c r="T403" i="24"/>
  <c r="U403" i="24"/>
  <c r="F404" i="24"/>
  <c r="G404" i="24"/>
  <c r="H404" i="24"/>
  <c r="I404" i="24"/>
  <c r="J404" i="24"/>
  <c r="K404" i="24"/>
  <c r="L404" i="24"/>
  <c r="M404" i="24"/>
  <c r="N404" i="24"/>
  <c r="O404" i="24"/>
  <c r="P404" i="24"/>
  <c r="Q404" i="24"/>
  <c r="R404" i="24"/>
  <c r="S404" i="24"/>
  <c r="T404" i="24"/>
  <c r="U404" i="24"/>
  <c r="F405" i="24"/>
  <c r="G405" i="24"/>
  <c r="H405" i="24"/>
  <c r="I405" i="24"/>
  <c r="J405" i="24"/>
  <c r="K405" i="24"/>
  <c r="L405" i="24"/>
  <c r="M405" i="24"/>
  <c r="N405" i="24"/>
  <c r="O405" i="24"/>
  <c r="P405" i="24"/>
  <c r="Q405" i="24"/>
  <c r="R405" i="24"/>
  <c r="S405" i="24"/>
  <c r="T405" i="24"/>
  <c r="U405" i="24"/>
  <c r="F406" i="24"/>
  <c r="G406" i="24"/>
  <c r="H406" i="24"/>
  <c r="I406" i="24"/>
  <c r="J406" i="24"/>
  <c r="K406" i="24"/>
  <c r="L406" i="24"/>
  <c r="M406" i="24"/>
  <c r="N406" i="24"/>
  <c r="O406" i="24"/>
  <c r="P406" i="24"/>
  <c r="Q406" i="24"/>
  <c r="R406" i="24"/>
  <c r="S406" i="24"/>
  <c r="T406" i="24"/>
  <c r="U406" i="24"/>
  <c r="F407" i="24"/>
  <c r="G407" i="24"/>
  <c r="H407" i="24"/>
  <c r="I407" i="24"/>
  <c r="J407" i="24"/>
  <c r="K407" i="24"/>
  <c r="L407" i="24"/>
  <c r="M407" i="24"/>
  <c r="N407" i="24"/>
  <c r="O407" i="24"/>
  <c r="P407" i="24"/>
  <c r="Q407" i="24"/>
  <c r="R407" i="24"/>
  <c r="S407" i="24"/>
  <c r="T407" i="24"/>
  <c r="U407" i="24"/>
  <c r="F408" i="24"/>
  <c r="G408" i="24"/>
  <c r="H408" i="24"/>
  <c r="I408" i="24"/>
  <c r="J408" i="24"/>
  <c r="K408" i="24"/>
  <c r="L408" i="24"/>
  <c r="M408" i="24"/>
  <c r="N408" i="24"/>
  <c r="O408" i="24"/>
  <c r="P408" i="24"/>
  <c r="Q408" i="24"/>
  <c r="R408" i="24"/>
  <c r="S408" i="24"/>
  <c r="T408" i="24"/>
  <c r="U408" i="24"/>
  <c r="F409" i="24"/>
  <c r="G409" i="24"/>
  <c r="H409" i="24"/>
  <c r="I409" i="24"/>
  <c r="J409" i="24"/>
  <c r="K409" i="24"/>
  <c r="L409" i="24"/>
  <c r="M409" i="24"/>
  <c r="N409" i="24"/>
  <c r="O409" i="24"/>
  <c r="P409" i="24"/>
  <c r="Q409" i="24"/>
  <c r="R409" i="24"/>
  <c r="S409" i="24"/>
  <c r="T409" i="24"/>
  <c r="U409" i="24"/>
  <c r="F410" i="24"/>
  <c r="G410" i="24"/>
  <c r="H410" i="24"/>
  <c r="I410" i="24"/>
  <c r="J410" i="24"/>
  <c r="K410" i="24"/>
  <c r="L410" i="24"/>
  <c r="M410" i="24"/>
  <c r="N410" i="24"/>
  <c r="O410" i="24"/>
  <c r="P410" i="24"/>
  <c r="Q410" i="24"/>
  <c r="R410" i="24"/>
  <c r="S410" i="24"/>
  <c r="T410" i="24"/>
  <c r="U410" i="24"/>
  <c r="F411" i="24"/>
  <c r="G411" i="24"/>
  <c r="H411" i="24"/>
  <c r="I411" i="24"/>
  <c r="J411" i="24"/>
  <c r="K411" i="24"/>
  <c r="L411" i="24"/>
  <c r="M411" i="24"/>
  <c r="N411" i="24"/>
  <c r="O411" i="24"/>
  <c r="P411" i="24"/>
  <c r="Q411" i="24"/>
  <c r="R411" i="24"/>
  <c r="S411" i="24"/>
  <c r="T411" i="24"/>
  <c r="U411" i="24"/>
  <c r="F412" i="24"/>
  <c r="G412" i="24"/>
  <c r="H412" i="24"/>
  <c r="I412" i="24"/>
  <c r="J412" i="24"/>
  <c r="K412" i="24"/>
  <c r="L412" i="24"/>
  <c r="M412" i="24"/>
  <c r="N412" i="24"/>
  <c r="O412" i="24"/>
  <c r="P412" i="24"/>
  <c r="Q412" i="24"/>
  <c r="R412" i="24"/>
  <c r="S412" i="24"/>
  <c r="T412" i="24"/>
  <c r="U412" i="24"/>
  <c r="F413" i="24"/>
  <c r="G413" i="24"/>
  <c r="H413" i="24"/>
  <c r="I413" i="24"/>
  <c r="J413" i="24"/>
  <c r="K413" i="24"/>
  <c r="L413" i="24"/>
  <c r="M413" i="24"/>
  <c r="N413" i="24"/>
  <c r="O413" i="24"/>
  <c r="P413" i="24"/>
  <c r="Q413" i="24"/>
  <c r="R413" i="24"/>
  <c r="S413" i="24"/>
  <c r="T413" i="24"/>
  <c r="U413" i="24"/>
  <c r="F414" i="24"/>
  <c r="G414" i="24"/>
  <c r="H414" i="24"/>
  <c r="I414" i="24"/>
  <c r="J414" i="24"/>
  <c r="K414" i="24"/>
  <c r="L414" i="24"/>
  <c r="M414" i="24"/>
  <c r="N414" i="24"/>
  <c r="O414" i="24"/>
  <c r="P414" i="24"/>
  <c r="Q414" i="24"/>
  <c r="R414" i="24"/>
  <c r="S414" i="24"/>
  <c r="T414" i="24"/>
  <c r="U414" i="24"/>
  <c r="F415" i="24"/>
  <c r="G415" i="24"/>
  <c r="H415" i="24"/>
  <c r="I415" i="24"/>
  <c r="J415" i="24"/>
  <c r="K415" i="24"/>
  <c r="L415" i="24"/>
  <c r="M415" i="24"/>
  <c r="N415" i="24"/>
  <c r="O415" i="24"/>
  <c r="P415" i="24"/>
  <c r="Q415" i="24"/>
  <c r="R415" i="24"/>
  <c r="S415" i="24"/>
  <c r="T415" i="24"/>
  <c r="U415" i="24"/>
  <c r="F416" i="24"/>
  <c r="G416" i="24"/>
  <c r="H416" i="24"/>
  <c r="I416" i="24"/>
  <c r="J416" i="24"/>
  <c r="K416" i="24"/>
  <c r="L416" i="24"/>
  <c r="M416" i="24"/>
  <c r="N416" i="24"/>
  <c r="O416" i="24"/>
  <c r="P416" i="24"/>
  <c r="Q416" i="24"/>
  <c r="R416" i="24"/>
  <c r="S416" i="24"/>
  <c r="T416" i="24"/>
  <c r="U416" i="24"/>
  <c r="F417" i="24"/>
  <c r="G417" i="24"/>
  <c r="H417" i="24"/>
  <c r="I417" i="24"/>
  <c r="J417" i="24"/>
  <c r="K417" i="24"/>
  <c r="L417" i="24"/>
  <c r="M417" i="24"/>
  <c r="N417" i="24"/>
  <c r="O417" i="24"/>
  <c r="P417" i="24"/>
  <c r="Q417" i="24"/>
  <c r="R417" i="24"/>
  <c r="S417" i="24"/>
  <c r="T417" i="24"/>
  <c r="U417" i="24"/>
  <c r="F418" i="24"/>
  <c r="G418" i="24"/>
  <c r="H418" i="24"/>
  <c r="I418" i="24"/>
  <c r="J418" i="24"/>
  <c r="K418" i="24"/>
  <c r="L418" i="24"/>
  <c r="M418" i="24"/>
  <c r="N418" i="24"/>
  <c r="O418" i="24"/>
  <c r="P418" i="24"/>
  <c r="Q418" i="24"/>
  <c r="R418" i="24"/>
  <c r="S418" i="24"/>
  <c r="T418" i="24"/>
  <c r="U418" i="24"/>
  <c r="F419" i="24"/>
  <c r="G419" i="24"/>
  <c r="H419" i="24"/>
  <c r="I419" i="24"/>
  <c r="J419" i="24"/>
  <c r="K419" i="24"/>
  <c r="L419" i="24"/>
  <c r="M419" i="24"/>
  <c r="N419" i="24"/>
  <c r="O419" i="24"/>
  <c r="P419" i="24"/>
  <c r="Q419" i="24"/>
  <c r="R419" i="24"/>
  <c r="S419" i="24"/>
  <c r="T419" i="24"/>
  <c r="U419" i="24"/>
  <c r="F420" i="24"/>
  <c r="G420" i="24"/>
  <c r="H420" i="24"/>
  <c r="I420" i="24"/>
  <c r="J420" i="24"/>
  <c r="K420" i="24"/>
  <c r="L420" i="24"/>
  <c r="M420" i="24"/>
  <c r="N420" i="24"/>
  <c r="O420" i="24"/>
  <c r="P420" i="24"/>
  <c r="Q420" i="24"/>
  <c r="R420" i="24"/>
  <c r="S420" i="24"/>
  <c r="T420" i="24"/>
  <c r="U420" i="24"/>
  <c r="F421" i="24"/>
  <c r="G421" i="24"/>
  <c r="H421" i="24"/>
  <c r="I421" i="24"/>
  <c r="J421" i="24"/>
  <c r="K421" i="24"/>
  <c r="L421" i="24"/>
  <c r="M421" i="24"/>
  <c r="N421" i="24"/>
  <c r="O421" i="24"/>
  <c r="P421" i="24"/>
  <c r="Q421" i="24"/>
  <c r="R421" i="24"/>
  <c r="S421" i="24"/>
  <c r="T421" i="24"/>
  <c r="U421" i="24"/>
  <c r="F422" i="24"/>
  <c r="G422" i="24"/>
  <c r="H422" i="24"/>
  <c r="I422" i="24"/>
  <c r="J422" i="24"/>
  <c r="K422" i="24"/>
  <c r="L422" i="24"/>
  <c r="M422" i="24"/>
  <c r="N422" i="24"/>
  <c r="O422" i="24"/>
  <c r="P422" i="24"/>
  <c r="Q422" i="24"/>
  <c r="R422" i="24"/>
  <c r="S422" i="24"/>
  <c r="T422" i="24"/>
  <c r="U422" i="24"/>
  <c r="F423" i="24"/>
  <c r="G423" i="24"/>
  <c r="H423" i="24"/>
  <c r="I423" i="24"/>
  <c r="J423" i="24"/>
  <c r="K423" i="24"/>
  <c r="L423" i="24"/>
  <c r="M423" i="24"/>
  <c r="N423" i="24"/>
  <c r="O423" i="24"/>
  <c r="P423" i="24"/>
  <c r="Q423" i="24"/>
  <c r="R423" i="24"/>
  <c r="S423" i="24"/>
  <c r="T423" i="24"/>
  <c r="U423" i="24"/>
  <c r="F424" i="24"/>
  <c r="G424" i="24"/>
  <c r="H424" i="24"/>
  <c r="I424" i="24"/>
  <c r="J424" i="24"/>
  <c r="K424" i="24"/>
  <c r="L424" i="24"/>
  <c r="M424" i="24"/>
  <c r="N424" i="24"/>
  <c r="O424" i="24"/>
  <c r="P424" i="24"/>
  <c r="Q424" i="24"/>
  <c r="R424" i="24"/>
  <c r="S424" i="24"/>
  <c r="T424" i="24"/>
  <c r="U424" i="24"/>
  <c r="F425" i="24"/>
  <c r="G425" i="24"/>
  <c r="H425" i="24"/>
  <c r="I425" i="24"/>
  <c r="J425" i="24"/>
  <c r="K425" i="24"/>
  <c r="L425" i="24"/>
  <c r="M425" i="24"/>
  <c r="N425" i="24"/>
  <c r="O425" i="24"/>
  <c r="P425" i="24"/>
  <c r="Q425" i="24"/>
  <c r="R425" i="24"/>
  <c r="S425" i="24"/>
  <c r="T425" i="24"/>
  <c r="U425" i="24"/>
  <c r="F426" i="24"/>
  <c r="G426" i="24"/>
  <c r="H426" i="24"/>
  <c r="I426" i="24"/>
  <c r="J426" i="24"/>
  <c r="K426" i="24"/>
  <c r="L426" i="24"/>
  <c r="M426" i="24"/>
  <c r="N426" i="24"/>
  <c r="O426" i="24"/>
  <c r="P426" i="24"/>
  <c r="Q426" i="24"/>
  <c r="R426" i="24"/>
  <c r="S426" i="24"/>
  <c r="T426" i="24"/>
  <c r="U426" i="24"/>
  <c r="F427" i="24"/>
  <c r="G427" i="24"/>
  <c r="H427" i="24"/>
  <c r="I427" i="24"/>
  <c r="J427" i="24"/>
  <c r="K427" i="24"/>
  <c r="L427" i="24"/>
  <c r="M427" i="24"/>
  <c r="N427" i="24"/>
  <c r="O427" i="24"/>
  <c r="P427" i="24"/>
  <c r="Q427" i="24"/>
  <c r="R427" i="24"/>
  <c r="S427" i="24"/>
  <c r="T427" i="24"/>
  <c r="U427" i="24"/>
  <c r="F428" i="24"/>
  <c r="G428" i="24"/>
  <c r="H428" i="24"/>
  <c r="I428" i="24"/>
  <c r="J428" i="24"/>
  <c r="K428" i="24"/>
  <c r="L428" i="24"/>
  <c r="M428" i="24"/>
  <c r="N428" i="24"/>
  <c r="O428" i="24"/>
  <c r="P428" i="24"/>
  <c r="Q428" i="24"/>
  <c r="R428" i="24"/>
  <c r="S428" i="24"/>
  <c r="T428" i="24"/>
  <c r="U428" i="24"/>
  <c r="F429" i="24"/>
  <c r="G429" i="24"/>
  <c r="H429" i="24"/>
  <c r="I429" i="24"/>
  <c r="J429" i="24"/>
  <c r="K429" i="24"/>
  <c r="L429" i="24"/>
  <c r="M429" i="24"/>
  <c r="N429" i="24"/>
  <c r="O429" i="24"/>
  <c r="P429" i="24"/>
  <c r="Q429" i="24"/>
  <c r="R429" i="24"/>
  <c r="S429" i="24"/>
  <c r="T429" i="24"/>
  <c r="U429" i="24"/>
  <c r="F430" i="24"/>
  <c r="G430" i="24"/>
  <c r="H430" i="24"/>
  <c r="I430" i="24"/>
  <c r="J430" i="24"/>
  <c r="K430" i="24"/>
  <c r="L430" i="24"/>
  <c r="M430" i="24"/>
  <c r="N430" i="24"/>
  <c r="O430" i="24"/>
  <c r="P430" i="24"/>
  <c r="Q430" i="24"/>
  <c r="R430" i="24"/>
  <c r="S430" i="24"/>
  <c r="T430" i="24"/>
  <c r="U430" i="24"/>
  <c r="F431" i="24"/>
  <c r="G431" i="24"/>
  <c r="H431" i="24"/>
  <c r="I431" i="24"/>
  <c r="J431" i="24"/>
  <c r="K431" i="24"/>
  <c r="L431" i="24"/>
  <c r="M431" i="24"/>
  <c r="N431" i="24"/>
  <c r="O431" i="24"/>
  <c r="P431" i="24"/>
  <c r="Q431" i="24"/>
  <c r="R431" i="24"/>
  <c r="S431" i="24"/>
  <c r="T431" i="24"/>
  <c r="U431" i="24"/>
  <c r="F432" i="24"/>
  <c r="G432" i="24"/>
  <c r="H432" i="24"/>
  <c r="I432" i="24"/>
  <c r="J432" i="24"/>
  <c r="K432" i="24"/>
  <c r="L432" i="24"/>
  <c r="M432" i="24"/>
  <c r="N432" i="24"/>
  <c r="O432" i="24"/>
  <c r="P432" i="24"/>
  <c r="Q432" i="24"/>
  <c r="R432" i="24"/>
  <c r="S432" i="24"/>
  <c r="T432" i="24"/>
  <c r="U432" i="24"/>
  <c r="F433" i="24"/>
  <c r="G433" i="24"/>
  <c r="H433" i="24"/>
  <c r="I433" i="24"/>
  <c r="J433" i="24"/>
  <c r="K433" i="24"/>
  <c r="L433" i="24"/>
  <c r="M433" i="24"/>
  <c r="N433" i="24"/>
  <c r="O433" i="24"/>
  <c r="P433" i="24"/>
  <c r="Q433" i="24"/>
  <c r="R433" i="24"/>
  <c r="S433" i="24"/>
  <c r="T433" i="24"/>
  <c r="U433" i="24"/>
  <c r="F434" i="24"/>
  <c r="G434" i="24"/>
  <c r="H434" i="24"/>
  <c r="I434" i="24"/>
  <c r="J434" i="24"/>
  <c r="K434" i="24"/>
  <c r="L434" i="24"/>
  <c r="M434" i="24"/>
  <c r="N434" i="24"/>
  <c r="O434" i="24"/>
  <c r="P434" i="24"/>
  <c r="Q434" i="24"/>
  <c r="R434" i="24"/>
  <c r="S434" i="24"/>
  <c r="T434" i="24"/>
  <c r="U434" i="24"/>
  <c r="F435" i="24"/>
  <c r="G435" i="24"/>
  <c r="H435" i="24"/>
  <c r="I435" i="24"/>
  <c r="J435" i="24"/>
  <c r="K435" i="24"/>
  <c r="L435" i="24"/>
  <c r="M435" i="24"/>
  <c r="N435" i="24"/>
  <c r="O435" i="24"/>
  <c r="P435" i="24"/>
  <c r="Q435" i="24"/>
  <c r="R435" i="24"/>
  <c r="S435" i="24"/>
  <c r="T435" i="24"/>
  <c r="U435" i="24"/>
  <c r="F436" i="24"/>
  <c r="G436" i="24"/>
  <c r="H436" i="24"/>
  <c r="I436" i="24"/>
  <c r="J436" i="24"/>
  <c r="K436" i="24"/>
  <c r="L436" i="24"/>
  <c r="M436" i="24"/>
  <c r="N436" i="24"/>
  <c r="O436" i="24"/>
  <c r="P436" i="24"/>
  <c r="Q436" i="24"/>
  <c r="R436" i="24"/>
  <c r="S436" i="24"/>
  <c r="T436" i="24"/>
  <c r="U436" i="24"/>
  <c r="F437" i="24"/>
  <c r="G437" i="24"/>
  <c r="H437" i="24"/>
  <c r="I437" i="24"/>
  <c r="J437" i="24"/>
  <c r="K437" i="24"/>
  <c r="L437" i="24"/>
  <c r="M437" i="24"/>
  <c r="N437" i="24"/>
  <c r="O437" i="24"/>
  <c r="P437" i="24"/>
  <c r="Q437" i="24"/>
  <c r="R437" i="24"/>
  <c r="S437" i="24"/>
  <c r="T437" i="24"/>
  <c r="U437" i="24"/>
  <c r="F438" i="24"/>
  <c r="G438" i="24"/>
  <c r="H438" i="24"/>
  <c r="I438" i="24"/>
  <c r="J438" i="24"/>
  <c r="K438" i="24"/>
  <c r="L438" i="24"/>
  <c r="M438" i="24"/>
  <c r="N438" i="24"/>
  <c r="O438" i="24"/>
  <c r="P438" i="24"/>
  <c r="Q438" i="24"/>
  <c r="R438" i="24"/>
  <c r="S438" i="24"/>
  <c r="T438" i="24"/>
  <c r="U438" i="24"/>
  <c r="F439" i="24"/>
  <c r="G439" i="24"/>
  <c r="H439" i="24"/>
  <c r="I439" i="24"/>
  <c r="J439" i="24"/>
  <c r="K439" i="24"/>
  <c r="L439" i="24"/>
  <c r="M439" i="24"/>
  <c r="N439" i="24"/>
  <c r="O439" i="24"/>
  <c r="P439" i="24"/>
  <c r="Q439" i="24"/>
  <c r="R439" i="24"/>
  <c r="S439" i="24"/>
  <c r="T439" i="24"/>
  <c r="U439" i="24"/>
  <c r="F440" i="24"/>
  <c r="G440" i="24"/>
  <c r="H440" i="24"/>
  <c r="I440" i="24"/>
  <c r="J440" i="24"/>
  <c r="K440" i="24"/>
  <c r="L440" i="24"/>
  <c r="M440" i="24"/>
  <c r="N440" i="24"/>
  <c r="O440" i="24"/>
  <c r="P440" i="24"/>
  <c r="Q440" i="24"/>
  <c r="R440" i="24"/>
  <c r="S440" i="24"/>
  <c r="T440" i="24"/>
  <c r="U440" i="24"/>
  <c r="F441" i="24"/>
  <c r="G441" i="24"/>
  <c r="H441" i="24"/>
  <c r="I441" i="24"/>
  <c r="J441" i="24"/>
  <c r="K441" i="24"/>
  <c r="L441" i="24"/>
  <c r="M441" i="24"/>
  <c r="N441" i="24"/>
  <c r="O441" i="24"/>
  <c r="P441" i="24"/>
  <c r="Q441" i="24"/>
  <c r="R441" i="24"/>
  <c r="S441" i="24"/>
  <c r="T441" i="24"/>
  <c r="U441" i="24"/>
  <c r="F442" i="24"/>
  <c r="G442" i="24"/>
  <c r="H442" i="24"/>
  <c r="I442" i="24"/>
  <c r="J442" i="24"/>
  <c r="K442" i="24"/>
  <c r="L442" i="24"/>
  <c r="M442" i="24"/>
  <c r="N442" i="24"/>
  <c r="O442" i="24"/>
  <c r="P442" i="24"/>
  <c r="Q442" i="24"/>
  <c r="R442" i="24"/>
  <c r="S442" i="24"/>
  <c r="T442" i="24"/>
  <c r="U442" i="24"/>
  <c r="F443" i="24"/>
  <c r="G443" i="24"/>
  <c r="H443" i="24"/>
  <c r="I443" i="24"/>
  <c r="J443" i="24"/>
  <c r="K443" i="24"/>
  <c r="L443" i="24"/>
  <c r="M443" i="24"/>
  <c r="N443" i="24"/>
  <c r="O443" i="24"/>
  <c r="P443" i="24"/>
  <c r="Q443" i="24"/>
  <c r="R443" i="24"/>
  <c r="S443" i="24"/>
  <c r="T443" i="24"/>
  <c r="U443" i="24"/>
  <c r="F444" i="24"/>
  <c r="G444" i="24"/>
  <c r="H444" i="24"/>
  <c r="I444" i="24"/>
  <c r="J444" i="24"/>
  <c r="K444" i="24"/>
  <c r="L444" i="24"/>
  <c r="M444" i="24"/>
  <c r="N444" i="24"/>
  <c r="O444" i="24"/>
  <c r="P444" i="24"/>
  <c r="Q444" i="24"/>
  <c r="R444" i="24"/>
  <c r="S444" i="24"/>
  <c r="T444" i="24"/>
  <c r="U444" i="24"/>
  <c r="F445" i="24"/>
  <c r="G445" i="24"/>
  <c r="H445" i="24"/>
  <c r="I445" i="24"/>
  <c r="J445" i="24"/>
  <c r="K445" i="24"/>
  <c r="L445" i="24"/>
  <c r="M445" i="24"/>
  <c r="N445" i="24"/>
  <c r="O445" i="24"/>
  <c r="P445" i="24"/>
  <c r="Q445" i="24"/>
  <c r="R445" i="24"/>
  <c r="S445" i="24"/>
  <c r="T445" i="24"/>
  <c r="U445" i="24"/>
  <c r="F446" i="24"/>
  <c r="G446" i="24"/>
  <c r="H446" i="24"/>
  <c r="I446" i="24"/>
  <c r="J446" i="24"/>
  <c r="K446" i="24"/>
  <c r="L446" i="24"/>
  <c r="M446" i="24"/>
  <c r="N446" i="24"/>
  <c r="O446" i="24"/>
  <c r="P446" i="24"/>
  <c r="Q446" i="24"/>
  <c r="R446" i="24"/>
  <c r="S446" i="24"/>
  <c r="T446" i="24"/>
  <c r="U446" i="24"/>
  <c r="F447" i="24"/>
  <c r="G447" i="24"/>
  <c r="H447" i="24"/>
  <c r="I447" i="24"/>
  <c r="J447" i="24"/>
  <c r="K447" i="24"/>
  <c r="L447" i="24"/>
  <c r="M447" i="24"/>
  <c r="N447" i="24"/>
  <c r="O447" i="24"/>
  <c r="P447" i="24"/>
  <c r="Q447" i="24"/>
  <c r="R447" i="24"/>
  <c r="S447" i="24"/>
  <c r="T447" i="24"/>
  <c r="U447" i="24"/>
  <c r="F448" i="24"/>
  <c r="G448" i="24"/>
  <c r="H448" i="24"/>
  <c r="I448" i="24"/>
  <c r="J448" i="24"/>
  <c r="K448" i="24"/>
  <c r="L448" i="24"/>
  <c r="M448" i="24"/>
  <c r="N448" i="24"/>
  <c r="O448" i="24"/>
  <c r="P448" i="24"/>
  <c r="Q448" i="24"/>
  <c r="R448" i="24"/>
  <c r="S448" i="24"/>
  <c r="T448" i="24"/>
  <c r="U448" i="24"/>
  <c r="F449" i="24"/>
  <c r="G449" i="24"/>
  <c r="H449" i="24"/>
  <c r="I449" i="24"/>
  <c r="J449" i="24"/>
  <c r="K449" i="24"/>
  <c r="L449" i="24"/>
  <c r="M449" i="24"/>
  <c r="N449" i="24"/>
  <c r="O449" i="24"/>
  <c r="P449" i="24"/>
  <c r="Q449" i="24"/>
  <c r="R449" i="24"/>
  <c r="S449" i="24"/>
  <c r="T449" i="24"/>
  <c r="U449" i="24"/>
  <c r="F450" i="24"/>
  <c r="G450" i="24"/>
  <c r="H450" i="24"/>
  <c r="I450" i="24"/>
  <c r="J450" i="24"/>
  <c r="K450" i="24"/>
  <c r="L450" i="24"/>
  <c r="M450" i="24"/>
  <c r="N450" i="24"/>
  <c r="O450" i="24"/>
  <c r="P450" i="24"/>
  <c r="Q450" i="24"/>
  <c r="R450" i="24"/>
  <c r="S450" i="24"/>
  <c r="T450" i="24"/>
  <c r="U450" i="24"/>
  <c r="F451" i="24"/>
  <c r="G451" i="24"/>
  <c r="H451" i="24"/>
  <c r="I451" i="24"/>
  <c r="J451" i="24"/>
  <c r="K451" i="24"/>
  <c r="L451" i="24"/>
  <c r="M451" i="24"/>
  <c r="N451" i="24"/>
  <c r="O451" i="24"/>
  <c r="P451" i="24"/>
  <c r="Q451" i="24"/>
  <c r="R451" i="24"/>
  <c r="S451" i="24"/>
  <c r="T451" i="24"/>
  <c r="U451" i="24"/>
  <c r="F452" i="24"/>
  <c r="G452" i="24"/>
  <c r="H452" i="24"/>
  <c r="I452" i="24"/>
  <c r="J452" i="24"/>
  <c r="K452" i="24"/>
  <c r="L452" i="24"/>
  <c r="M452" i="24"/>
  <c r="N452" i="24"/>
  <c r="O452" i="24"/>
  <c r="P452" i="24"/>
  <c r="Q452" i="24"/>
  <c r="R452" i="24"/>
  <c r="S452" i="24"/>
  <c r="T452" i="24"/>
  <c r="U452" i="24"/>
  <c r="F453" i="24"/>
  <c r="G453" i="24"/>
  <c r="H453" i="24"/>
  <c r="I453" i="24"/>
  <c r="J453" i="24"/>
  <c r="K453" i="24"/>
  <c r="L453" i="24"/>
  <c r="M453" i="24"/>
  <c r="N453" i="24"/>
  <c r="O453" i="24"/>
  <c r="P453" i="24"/>
  <c r="Q453" i="24"/>
  <c r="R453" i="24"/>
  <c r="S453" i="24"/>
  <c r="T453" i="24"/>
  <c r="U453" i="24"/>
  <c r="F454" i="24"/>
  <c r="G454" i="24"/>
  <c r="H454" i="24"/>
  <c r="I454" i="24"/>
  <c r="J454" i="24"/>
  <c r="K454" i="24"/>
  <c r="L454" i="24"/>
  <c r="M454" i="24"/>
  <c r="N454" i="24"/>
  <c r="O454" i="24"/>
  <c r="P454" i="24"/>
  <c r="Q454" i="24"/>
  <c r="R454" i="24"/>
  <c r="S454" i="24"/>
  <c r="T454" i="24"/>
  <c r="U454" i="24"/>
  <c r="F455" i="24"/>
  <c r="G455" i="24"/>
  <c r="H455" i="24"/>
  <c r="I455" i="24"/>
  <c r="J455" i="24"/>
  <c r="K455" i="24"/>
  <c r="L455" i="24"/>
  <c r="M455" i="24"/>
  <c r="N455" i="24"/>
  <c r="O455" i="24"/>
  <c r="P455" i="24"/>
  <c r="Q455" i="24"/>
  <c r="R455" i="24"/>
  <c r="S455" i="24"/>
  <c r="T455" i="24"/>
  <c r="U455" i="24"/>
  <c r="F456" i="24"/>
  <c r="G456" i="24"/>
  <c r="H456" i="24"/>
  <c r="I456" i="24"/>
  <c r="J456" i="24"/>
  <c r="K456" i="24"/>
  <c r="L456" i="24"/>
  <c r="M456" i="24"/>
  <c r="N456" i="24"/>
  <c r="O456" i="24"/>
  <c r="P456" i="24"/>
  <c r="Q456" i="24"/>
  <c r="R456" i="24"/>
  <c r="S456" i="24"/>
  <c r="T456" i="24"/>
  <c r="U456" i="24"/>
  <c r="F457" i="24"/>
  <c r="G457" i="24"/>
  <c r="H457" i="24"/>
  <c r="I457" i="24"/>
  <c r="J457" i="24"/>
  <c r="K457" i="24"/>
  <c r="L457" i="24"/>
  <c r="M457" i="24"/>
  <c r="N457" i="24"/>
  <c r="O457" i="24"/>
  <c r="P457" i="24"/>
  <c r="Q457" i="24"/>
  <c r="R457" i="24"/>
  <c r="S457" i="24"/>
  <c r="T457" i="24"/>
  <c r="U457" i="24"/>
  <c r="F458" i="24"/>
  <c r="G458" i="24"/>
  <c r="H458" i="24"/>
  <c r="I458" i="24"/>
  <c r="J458" i="24"/>
  <c r="K458" i="24"/>
  <c r="L458" i="24"/>
  <c r="M458" i="24"/>
  <c r="N458" i="24"/>
  <c r="O458" i="24"/>
  <c r="P458" i="24"/>
  <c r="Q458" i="24"/>
  <c r="R458" i="24"/>
  <c r="S458" i="24"/>
  <c r="T458" i="24"/>
  <c r="U458" i="24"/>
  <c r="F459" i="24"/>
  <c r="G459" i="24"/>
  <c r="H459" i="24"/>
  <c r="I459" i="24"/>
  <c r="J459" i="24"/>
  <c r="K459" i="24"/>
  <c r="L459" i="24"/>
  <c r="M459" i="24"/>
  <c r="N459" i="24"/>
  <c r="O459" i="24"/>
  <c r="P459" i="24"/>
  <c r="Q459" i="24"/>
  <c r="R459" i="24"/>
  <c r="S459" i="24"/>
  <c r="T459" i="24"/>
  <c r="U459" i="24"/>
  <c r="F460" i="24"/>
  <c r="G460" i="24"/>
  <c r="H460" i="24"/>
  <c r="I460" i="24"/>
  <c r="J460" i="24"/>
  <c r="K460" i="24"/>
  <c r="L460" i="24"/>
  <c r="M460" i="24"/>
  <c r="N460" i="24"/>
  <c r="O460" i="24"/>
  <c r="P460" i="24"/>
  <c r="Q460" i="24"/>
  <c r="R460" i="24"/>
  <c r="S460" i="24"/>
  <c r="T460" i="24"/>
  <c r="U460" i="24"/>
  <c r="F461" i="24"/>
  <c r="G461" i="24"/>
  <c r="H461" i="24"/>
  <c r="I461" i="24"/>
  <c r="J461" i="24"/>
  <c r="K461" i="24"/>
  <c r="L461" i="24"/>
  <c r="M461" i="24"/>
  <c r="N461" i="24"/>
  <c r="O461" i="24"/>
  <c r="P461" i="24"/>
  <c r="Q461" i="24"/>
  <c r="R461" i="24"/>
  <c r="S461" i="24"/>
  <c r="T461" i="24"/>
  <c r="U461" i="24"/>
  <c r="F462" i="24"/>
  <c r="G462" i="24"/>
  <c r="H462" i="24"/>
  <c r="I462" i="24"/>
  <c r="J462" i="24"/>
  <c r="K462" i="24"/>
  <c r="L462" i="24"/>
  <c r="M462" i="24"/>
  <c r="N462" i="24"/>
  <c r="O462" i="24"/>
  <c r="P462" i="24"/>
  <c r="Q462" i="24"/>
  <c r="R462" i="24"/>
  <c r="S462" i="24"/>
  <c r="T462" i="24"/>
  <c r="U462" i="24"/>
  <c r="F463" i="24"/>
  <c r="G463" i="24"/>
  <c r="H463" i="24"/>
  <c r="I463" i="24"/>
  <c r="J463" i="24"/>
  <c r="K463" i="24"/>
  <c r="L463" i="24"/>
  <c r="M463" i="24"/>
  <c r="N463" i="24"/>
  <c r="O463" i="24"/>
  <c r="P463" i="24"/>
  <c r="Q463" i="24"/>
  <c r="R463" i="24"/>
  <c r="S463" i="24"/>
  <c r="T463" i="24"/>
  <c r="U463" i="24"/>
  <c r="F464" i="24"/>
  <c r="G464" i="24"/>
  <c r="H464" i="24"/>
  <c r="I464" i="24"/>
  <c r="J464" i="24"/>
  <c r="K464" i="24"/>
  <c r="L464" i="24"/>
  <c r="M464" i="24"/>
  <c r="N464" i="24"/>
  <c r="O464" i="24"/>
  <c r="P464" i="24"/>
  <c r="Q464" i="24"/>
  <c r="R464" i="24"/>
  <c r="S464" i="24"/>
  <c r="T464" i="24"/>
  <c r="U464" i="24"/>
  <c r="F465" i="24"/>
  <c r="G465" i="24"/>
  <c r="H465" i="24"/>
  <c r="I465" i="24"/>
  <c r="J465" i="24"/>
  <c r="K465" i="24"/>
  <c r="L465" i="24"/>
  <c r="M465" i="24"/>
  <c r="N465" i="24"/>
  <c r="O465" i="24"/>
  <c r="P465" i="24"/>
  <c r="Q465" i="24"/>
  <c r="R465" i="24"/>
  <c r="S465" i="24"/>
  <c r="T465" i="24"/>
  <c r="U465" i="24"/>
  <c r="F466" i="24"/>
  <c r="G466" i="24"/>
  <c r="H466" i="24"/>
  <c r="I466" i="24"/>
  <c r="J466" i="24"/>
  <c r="K466" i="24"/>
  <c r="L466" i="24"/>
  <c r="M466" i="24"/>
  <c r="N466" i="24"/>
  <c r="O466" i="24"/>
  <c r="P466" i="24"/>
  <c r="Q466" i="24"/>
  <c r="R466" i="24"/>
  <c r="S466" i="24"/>
  <c r="T466" i="24"/>
  <c r="U466" i="24"/>
  <c r="F467" i="24"/>
  <c r="G467" i="24"/>
  <c r="H467" i="24"/>
  <c r="I467" i="24"/>
  <c r="J467" i="24"/>
  <c r="K467" i="24"/>
  <c r="L467" i="24"/>
  <c r="M467" i="24"/>
  <c r="N467" i="24"/>
  <c r="O467" i="24"/>
  <c r="P467" i="24"/>
  <c r="Q467" i="24"/>
  <c r="R467" i="24"/>
  <c r="S467" i="24"/>
  <c r="T467" i="24"/>
  <c r="U467" i="24"/>
  <c r="F468" i="24"/>
  <c r="G468" i="24"/>
  <c r="H468" i="24"/>
  <c r="I468" i="24"/>
  <c r="J468" i="24"/>
  <c r="K468" i="24"/>
  <c r="L468" i="24"/>
  <c r="M468" i="24"/>
  <c r="N468" i="24"/>
  <c r="O468" i="24"/>
  <c r="P468" i="24"/>
  <c r="Q468" i="24"/>
  <c r="R468" i="24"/>
  <c r="S468" i="24"/>
  <c r="T468" i="24"/>
  <c r="U468" i="24"/>
  <c r="F469" i="24"/>
  <c r="G469" i="24"/>
  <c r="H469" i="24"/>
  <c r="I469" i="24"/>
  <c r="J469" i="24"/>
  <c r="K469" i="24"/>
  <c r="L469" i="24"/>
  <c r="M469" i="24"/>
  <c r="N469" i="24"/>
  <c r="O469" i="24"/>
  <c r="P469" i="24"/>
  <c r="Q469" i="24"/>
  <c r="R469" i="24"/>
  <c r="S469" i="24"/>
  <c r="T469" i="24"/>
  <c r="U469" i="24"/>
  <c r="F470" i="24"/>
  <c r="G470" i="24"/>
  <c r="H470" i="24"/>
  <c r="I470" i="24"/>
  <c r="J470" i="24"/>
  <c r="K470" i="24"/>
  <c r="L470" i="24"/>
  <c r="M470" i="24"/>
  <c r="N470" i="24"/>
  <c r="O470" i="24"/>
  <c r="P470" i="24"/>
  <c r="Q470" i="24"/>
  <c r="R470" i="24"/>
  <c r="S470" i="24"/>
  <c r="T470" i="24"/>
  <c r="U470" i="24"/>
  <c r="F471" i="24"/>
  <c r="G471" i="24"/>
  <c r="H471" i="24"/>
  <c r="I471" i="24"/>
  <c r="J471" i="24"/>
  <c r="K471" i="24"/>
  <c r="L471" i="24"/>
  <c r="M471" i="24"/>
  <c r="N471" i="24"/>
  <c r="O471" i="24"/>
  <c r="P471" i="24"/>
  <c r="Q471" i="24"/>
  <c r="R471" i="24"/>
  <c r="S471" i="24"/>
  <c r="T471" i="24"/>
  <c r="U471" i="24"/>
  <c r="F472" i="24"/>
  <c r="G472" i="24"/>
  <c r="H472" i="24"/>
  <c r="I472" i="24"/>
  <c r="J472" i="24"/>
  <c r="K472" i="24"/>
  <c r="L472" i="24"/>
  <c r="M472" i="24"/>
  <c r="N472" i="24"/>
  <c r="O472" i="24"/>
  <c r="P472" i="24"/>
  <c r="Q472" i="24"/>
  <c r="R472" i="24"/>
  <c r="S472" i="24"/>
  <c r="T472" i="24"/>
  <c r="U472" i="24"/>
  <c r="F473" i="24"/>
  <c r="G473" i="24"/>
  <c r="H473" i="24"/>
  <c r="I473" i="24"/>
  <c r="J473" i="24"/>
  <c r="K473" i="24"/>
  <c r="L473" i="24"/>
  <c r="M473" i="24"/>
  <c r="N473" i="24"/>
  <c r="O473" i="24"/>
  <c r="P473" i="24"/>
  <c r="Q473" i="24"/>
  <c r="R473" i="24"/>
  <c r="S473" i="24"/>
  <c r="T473" i="24"/>
  <c r="U473" i="24"/>
  <c r="F474" i="24"/>
  <c r="G474" i="24"/>
  <c r="H474" i="24"/>
  <c r="I474" i="24"/>
  <c r="J474" i="24"/>
  <c r="K474" i="24"/>
  <c r="L474" i="24"/>
  <c r="M474" i="24"/>
  <c r="N474" i="24"/>
  <c r="O474" i="24"/>
  <c r="P474" i="24"/>
  <c r="Q474" i="24"/>
  <c r="R474" i="24"/>
  <c r="S474" i="24"/>
  <c r="T474" i="24"/>
  <c r="U474" i="24"/>
  <c r="F475" i="24"/>
  <c r="G475" i="24"/>
  <c r="H475" i="24"/>
  <c r="I475" i="24"/>
  <c r="J475" i="24"/>
  <c r="K475" i="24"/>
  <c r="L475" i="24"/>
  <c r="M475" i="24"/>
  <c r="N475" i="24"/>
  <c r="O475" i="24"/>
  <c r="P475" i="24"/>
  <c r="Q475" i="24"/>
  <c r="R475" i="24"/>
  <c r="S475" i="24"/>
  <c r="T475" i="24"/>
  <c r="U475" i="24"/>
  <c r="F476" i="24"/>
  <c r="G476" i="24"/>
  <c r="H476" i="24"/>
  <c r="I476" i="24"/>
  <c r="J476" i="24"/>
  <c r="K476" i="24"/>
  <c r="L476" i="24"/>
  <c r="M476" i="24"/>
  <c r="N476" i="24"/>
  <c r="O476" i="24"/>
  <c r="P476" i="24"/>
  <c r="Q476" i="24"/>
  <c r="R476" i="24"/>
  <c r="S476" i="24"/>
  <c r="T476" i="24"/>
  <c r="U476" i="24"/>
  <c r="F477" i="24"/>
  <c r="G477" i="24"/>
  <c r="H477" i="24"/>
  <c r="I477" i="24"/>
  <c r="J477" i="24"/>
  <c r="K477" i="24"/>
  <c r="L477" i="24"/>
  <c r="M477" i="24"/>
  <c r="N477" i="24"/>
  <c r="O477" i="24"/>
  <c r="P477" i="24"/>
  <c r="Q477" i="24"/>
  <c r="R477" i="24"/>
  <c r="S477" i="24"/>
  <c r="T477" i="24"/>
  <c r="U477" i="24"/>
  <c r="F478" i="24"/>
  <c r="G478" i="24"/>
  <c r="H478" i="24"/>
  <c r="I478" i="24"/>
  <c r="J478" i="24"/>
  <c r="K478" i="24"/>
  <c r="L478" i="24"/>
  <c r="M478" i="24"/>
  <c r="N478" i="24"/>
  <c r="O478" i="24"/>
  <c r="P478" i="24"/>
  <c r="Q478" i="24"/>
  <c r="R478" i="24"/>
  <c r="S478" i="24"/>
  <c r="T478" i="24"/>
  <c r="U478" i="24"/>
  <c r="F479" i="24"/>
  <c r="G479" i="24"/>
  <c r="H479" i="24"/>
  <c r="I479" i="24"/>
  <c r="J479" i="24"/>
  <c r="K479" i="24"/>
  <c r="L479" i="24"/>
  <c r="M479" i="24"/>
  <c r="N479" i="24"/>
  <c r="O479" i="24"/>
  <c r="P479" i="24"/>
  <c r="Q479" i="24"/>
  <c r="R479" i="24"/>
  <c r="S479" i="24"/>
  <c r="T479" i="24"/>
  <c r="U479" i="24"/>
  <c r="F480" i="24"/>
  <c r="G480" i="24"/>
  <c r="H480" i="24"/>
  <c r="I480" i="24"/>
  <c r="J480" i="24"/>
  <c r="K480" i="24"/>
  <c r="L480" i="24"/>
  <c r="M480" i="24"/>
  <c r="N480" i="24"/>
  <c r="O480" i="24"/>
  <c r="P480" i="24"/>
  <c r="Q480" i="24"/>
  <c r="R480" i="24"/>
  <c r="S480" i="24"/>
  <c r="T480" i="24"/>
  <c r="U480" i="24"/>
  <c r="F481" i="24"/>
  <c r="G481" i="24"/>
  <c r="H481" i="24"/>
  <c r="I481" i="24"/>
  <c r="J481" i="24"/>
  <c r="K481" i="24"/>
  <c r="L481" i="24"/>
  <c r="M481" i="24"/>
  <c r="N481" i="24"/>
  <c r="O481" i="24"/>
  <c r="P481" i="24"/>
  <c r="Q481" i="24"/>
  <c r="R481" i="24"/>
  <c r="S481" i="24"/>
  <c r="T481" i="24"/>
  <c r="U481" i="24"/>
  <c r="F482" i="24"/>
  <c r="G482" i="24"/>
  <c r="H482" i="24"/>
  <c r="I482" i="24"/>
  <c r="J482" i="24"/>
  <c r="K482" i="24"/>
  <c r="L482" i="24"/>
  <c r="M482" i="24"/>
  <c r="N482" i="24"/>
  <c r="O482" i="24"/>
  <c r="P482" i="24"/>
  <c r="Q482" i="24"/>
  <c r="R482" i="24"/>
  <c r="S482" i="24"/>
  <c r="T482" i="24"/>
  <c r="U482" i="24"/>
  <c r="F483" i="24"/>
  <c r="G483" i="24"/>
  <c r="H483" i="24"/>
  <c r="I483" i="24"/>
  <c r="J483" i="24"/>
  <c r="K483" i="24"/>
  <c r="L483" i="24"/>
  <c r="M483" i="24"/>
  <c r="N483" i="24"/>
  <c r="O483" i="24"/>
  <c r="P483" i="24"/>
  <c r="Q483" i="24"/>
  <c r="R483" i="24"/>
  <c r="S483" i="24"/>
  <c r="T483" i="24"/>
  <c r="U483" i="24"/>
  <c r="F484" i="24"/>
  <c r="G484" i="24"/>
  <c r="H484" i="24"/>
  <c r="I484" i="24"/>
  <c r="J484" i="24"/>
  <c r="K484" i="24"/>
  <c r="L484" i="24"/>
  <c r="M484" i="24"/>
  <c r="N484" i="24"/>
  <c r="O484" i="24"/>
  <c r="P484" i="24"/>
  <c r="Q484" i="24"/>
  <c r="R484" i="24"/>
  <c r="S484" i="24"/>
  <c r="T484" i="24"/>
  <c r="U484" i="24"/>
  <c r="F485" i="24"/>
  <c r="G485" i="24"/>
  <c r="H485" i="24"/>
  <c r="I485" i="24"/>
  <c r="J485" i="24"/>
  <c r="K485" i="24"/>
  <c r="L485" i="24"/>
  <c r="M485" i="24"/>
  <c r="N485" i="24"/>
  <c r="O485" i="24"/>
  <c r="P485" i="24"/>
  <c r="Q485" i="24"/>
  <c r="R485" i="24"/>
  <c r="S485" i="24"/>
  <c r="T485" i="24"/>
  <c r="U485" i="24"/>
  <c r="F486" i="24"/>
  <c r="G486" i="24"/>
  <c r="H486" i="24"/>
  <c r="I486" i="24"/>
  <c r="J486" i="24"/>
  <c r="K486" i="24"/>
  <c r="L486" i="24"/>
  <c r="M486" i="24"/>
  <c r="N486" i="24"/>
  <c r="O486" i="24"/>
  <c r="P486" i="24"/>
  <c r="Q486" i="24"/>
  <c r="R486" i="24"/>
  <c r="S486" i="24"/>
  <c r="T486" i="24"/>
  <c r="U486" i="24"/>
  <c r="F487" i="24"/>
  <c r="G487" i="24"/>
  <c r="H487" i="24"/>
  <c r="I487" i="24"/>
  <c r="J487" i="24"/>
  <c r="K487" i="24"/>
  <c r="L487" i="24"/>
  <c r="M487" i="24"/>
  <c r="N487" i="24"/>
  <c r="O487" i="24"/>
  <c r="P487" i="24"/>
  <c r="Q487" i="24"/>
  <c r="R487" i="24"/>
  <c r="S487" i="24"/>
  <c r="T487" i="24"/>
  <c r="U487" i="24"/>
  <c r="F488" i="24"/>
  <c r="G488" i="24"/>
  <c r="H488" i="24"/>
  <c r="I488" i="24"/>
  <c r="J488" i="24"/>
  <c r="K488" i="24"/>
  <c r="L488" i="24"/>
  <c r="M488" i="24"/>
  <c r="N488" i="24"/>
  <c r="O488" i="24"/>
  <c r="P488" i="24"/>
  <c r="Q488" i="24"/>
  <c r="R488" i="24"/>
  <c r="S488" i="24"/>
  <c r="T488" i="24"/>
  <c r="U488" i="24"/>
  <c r="F489" i="24"/>
  <c r="G489" i="24"/>
  <c r="H489" i="24"/>
  <c r="I489" i="24"/>
  <c r="J489" i="24"/>
  <c r="K489" i="24"/>
  <c r="L489" i="24"/>
  <c r="M489" i="24"/>
  <c r="N489" i="24"/>
  <c r="O489" i="24"/>
  <c r="P489" i="24"/>
  <c r="Q489" i="24"/>
  <c r="R489" i="24"/>
  <c r="S489" i="24"/>
  <c r="T489" i="24"/>
  <c r="U489" i="24"/>
  <c r="F490" i="24"/>
  <c r="G490" i="24"/>
  <c r="H490" i="24"/>
  <c r="I490" i="24"/>
  <c r="J490" i="24"/>
  <c r="K490" i="24"/>
  <c r="L490" i="24"/>
  <c r="M490" i="24"/>
  <c r="N490" i="24"/>
  <c r="O490" i="24"/>
  <c r="P490" i="24"/>
  <c r="Q490" i="24"/>
  <c r="R490" i="24"/>
  <c r="S490" i="24"/>
  <c r="T490" i="24"/>
  <c r="U490" i="24"/>
  <c r="F491" i="24"/>
  <c r="G491" i="24"/>
  <c r="H491" i="24"/>
  <c r="I491" i="24"/>
  <c r="J491" i="24"/>
  <c r="K491" i="24"/>
  <c r="L491" i="24"/>
  <c r="M491" i="24"/>
  <c r="N491" i="24"/>
  <c r="O491" i="24"/>
  <c r="P491" i="24"/>
  <c r="Q491" i="24"/>
  <c r="R491" i="24"/>
  <c r="S491" i="24"/>
  <c r="T491" i="24"/>
  <c r="U491" i="24"/>
  <c r="F492" i="24"/>
  <c r="G492" i="24"/>
  <c r="H492" i="24"/>
  <c r="I492" i="24"/>
  <c r="J492" i="24"/>
  <c r="K492" i="24"/>
  <c r="L492" i="24"/>
  <c r="M492" i="24"/>
  <c r="N492" i="24"/>
  <c r="O492" i="24"/>
  <c r="P492" i="24"/>
  <c r="Q492" i="24"/>
  <c r="R492" i="24"/>
  <c r="S492" i="24"/>
  <c r="T492" i="24"/>
  <c r="U492" i="24"/>
  <c r="F493" i="24"/>
  <c r="G493" i="24"/>
  <c r="H493" i="24"/>
  <c r="I493" i="24"/>
  <c r="J493" i="24"/>
  <c r="K493" i="24"/>
  <c r="L493" i="24"/>
  <c r="M493" i="24"/>
  <c r="N493" i="24"/>
  <c r="O493" i="24"/>
  <c r="P493" i="24"/>
  <c r="Q493" i="24"/>
  <c r="R493" i="24"/>
  <c r="S493" i="24"/>
  <c r="T493" i="24"/>
  <c r="U493" i="24"/>
  <c r="F494" i="24"/>
  <c r="G494" i="24"/>
  <c r="H494" i="24"/>
  <c r="I494" i="24"/>
  <c r="J494" i="24"/>
  <c r="K494" i="24"/>
  <c r="L494" i="24"/>
  <c r="M494" i="24"/>
  <c r="N494" i="24"/>
  <c r="O494" i="24"/>
  <c r="P494" i="24"/>
  <c r="Q494" i="24"/>
  <c r="R494" i="24"/>
  <c r="S494" i="24"/>
  <c r="T494" i="24"/>
  <c r="U494" i="24"/>
  <c r="F495" i="24"/>
  <c r="G495" i="24"/>
  <c r="H495" i="24"/>
  <c r="I495" i="24"/>
  <c r="J495" i="24"/>
  <c r="K495" i="24"/>
  <c r="L495" i="24"/>
  <c r="M495" i="24"/>
  <c r="N495" i="24"/>
  <c r="O495" i="24"/>
  <c r="P495" i="24"/>
  <c r="Q495" i="24"/>
  <c r="R495" i="24"/>
  <c r="S495" i="24"/>
  <c r="T495" i="24"/>
  <c r="U495" i="24"/>
  <c r="F496" i="24"/>
  <c r="G496" i="24"/>
  <c r="H496" i="24"/>
  <c r="I496" i="24"/>
  <c r="J496" i="24"/>
  <c r="K496" i="24"/>
  <c r="L496" i="24"/>
  <c r="M496" i="24"/>
  <c r="N496" i="24"/>
  <c r="O496" i="24"/>
  <c r="P496" i="24"/>
  <c r="Q496" i="24"/>
  <c r="R496" i="24"/>
  <c r="S496" i="24"/>
  <c r="T496" i="24"/>
  <c r="U496" i="24"/>
  <c r="F497" i="24"/>
  <c r="G497" i="24"/>
  <c r="H497" i="24"/>
  <c r="I497" i="24"/>
  <c r="J497" i="24"/>
  <c r="K497" i="24"/>
  <c r="L497" i="24"/>
  <c r="M497" i="24"/>
  <c r="N497" i="24"/>
  <c r="O497" i="24"/>
  <c r="P497" i="24"/>
  <c r="Q497" i="24"/>
  <c r="R497" i="24"/>
  <c r="S497" i="24"/>
  <c r="T497" i="24"/>
  <c r="U497" i="24"/>
  <c r="F498" i="24"/>
  <c r="G498" i="24"/>
  <c r="H498" i="24"/>
  <c r="I498" i="24"/>
  <c r="J498" i="24"/>
  <c r="K498" i="24"/>
  <c r="L498" i="24"/>
  <c r="M498" i="24"/>
  <c r="N498" i="24"/>
  <c r="O498" i="24"/>
  <c r="P498" i="24"/>
  <c r="Q498" i="24"/>
  <c r="R498" i="24"/>
  <c r="S498" i="24"/>
  <c r="T498" i="24"/>
  <c r="U498" i="24"/>
  <c r="F499" i="24"/>
  <c r="G499" i="24"/>
  <c r="H499" i="24"/>
  <c r="I499" i="24"/>
  <c r="J499" i="24"/>
  <c r="K499" i="24"/>
  <c r="L499" i="24"/>
  <c r="M499" i="24"/>
  <c r="N499" i="24"/>
  <c r="O499" i="24"/>
  <c r="P499" i="24"/>
  <c r="Q499" i="24"/>
  <c r="R499" i="24"/>
  <c r="S499" i="24"/>
  <c r="T499" i="24"/>
  <c r="U499" i="24"/>
  <c r="F500" i="24"/>
  <c r="G500" i="24"/>
  <c r="H500" i="24"/>
  <c r="I500" i="24"/>
  <c r="J500" i="24"/>
  <c r="K500" i="24"/>
  <c r="L500" i="24"/>
  <c r="M500" i="24"/>
  <c r="N500" i="24"/>
  <c r="O500" i="24"/>
  <c r="P500" i="24"/>
  <c r="Q500" i="24"/>
  <c r="R500" i="24"/>
  <c r="S500" i="24"/>
  <c r="T500" i="24"/>
  <c r="U500" i="24"/>
  <c r="F501" i="24"/>
  <c r="G501" i="24"/>
  <c r="H501" i="24"/>
  <c r="I501" i="24"/>
  <c r="J501" i="24"/>
  <c r="K501" i="24"/>
  <c r="L501" i="24"/>
  <c r="M501" i="24"/>
  <c r="N501" i="24"/>
  <c r="O501" i="24"/>
  <c r="P501" i="24"/>
  <c r="Q501" i="24"/>
  <c r="R501" i="24"/>
  <c r="S501" i="24"/>
  <c r="T501" i="24"/>
  <c r="U501" i="24"/>
  <c r="F502" i="24"/>
  <c r="G502" i="24"/>
  <c r="H502" i="24"/>
  <c r="I502" i="24"/>
  <c r="J502" i="24"/>
  <c r="K502" i="24"/>
  <c r="L502" i="24"/>
  <c r="M502" i="24"/>
  <c r="N502" i="24"/>
  <c r="O502" i="24"/>
  <c r="P502" i="24"/>
  <c r="Q502" i="24"/>
  <c r="R502" i="24"/>
  <c r="S502" i="24"/>
  <c r="T502" i="24"/>
  <c r="U502" i="24"/>
  <c r="F503" i="24"/>
  <c r="G503" i="24"/>
  <c r="H503" i="24"/>
  <c r="I503" i="24"/>
  <c r="J503" i="24"/>
  <c r="K503" i="24"/>
  <c r="L503" i="24"/>
  <c r="M503" i="24"/>
  <c r="N503" i="24"/>
  <c r="O503" i="24"/>
  <c r="P503" i="24"/>
  <c r="Q503" i="24"/>
  <c r="R503" i="24"/>
  <c r="S503" i="24"/>
  <c r="T503" i="24"/>
  <c r="U503" i="24"/>
  <c r="F504" i="24"/>
  <c r="G504" i="24"/>
  <c r="H504" i="24"/>
  <c r="I504" i="24"/>
  <c r="J504" i="24"/>
  <c r="K504" i="24"/>
  <c r="L504" i="24"/>
  <c r="M504" i="24"/>
  <c r="N504" i="24"/>
  <c r="O504" i="24"/>
  <c r="P504" i="24"/>
  <c r="Q504" i="24"/>
  <c r="R504" i="24"/>
  <c r="S504" i="24"/>
  <c r="T504" i="24"/>
  <c r="U504" i="24"/>
  <c r="F505" i="24"/>
  <c r="G505" i="24"/>
  <c r="H505" i="24"/>
  <c r="I505" i="24"/>
  <c r="J505" i="24"/>
  <c r="K505" i="24"/>
  <c r="L505" i="24"/>
  <c r="M505" i="24"/>
  <c r="N505" i="24"/>
  <c r="O505" i="24"/>
  <c r="P505" i="24"/>
  <c r="Q505" i="24"/>
  <c r="R505" i="24"/>
  <c r="S505" i="24"/>
  <c r="T505" i="24"/>
  <c r="U505" i="24"/>
  <c r="F506" i="24"/>
  <c r="G506" i="24"/>
  <c r="H506" i="24"/>
  <c r="I506" i="24"/>
  <c r="J506" i="24"/>
  <c r="K506" i="24"/>
  <c r="L506" i="24"/>
  <c r="M506" i="24"/>
  <c r="N506" i="24"/>
  <c r="O506" i="24"/>
  <c r="P506" i="24"/>
  <c r="Q506" i="24"/>
  <c r="R506" i="24"/>
  <c r="S506" i="24"/>
  <c r="T506" i="24"/>
  <c r="U506" i="24"/>
  <c r="F507" i="24"/>
  <c r="G507" i="24"/>
  <c r="H507" i="24"/>
  <c r="I507" i="24"/>
  <c r="J507" i="24"/>
  <c r="K507" i="24"/>
  <c r="L507" i="24"/>
  <c r="M507" i="24"/>
  <c r="N507" i="24"/>
  <c r="O507" i="24"/>
  <c r="P507" i="24"/>
  <c r="Q507" i="24"/>
  <c r="R507" i="24"/>
  <c r="S507" i="24"/>
  <c r="T507" i="24"/>
  <c r="U507" i="24"/>
  <c r="F508" i="24"/>
  <c r="G508" i="24"/>
  <c r="H508" i="24"/>
  <c r="I508" i="24"/>
  <c r="J508" i="24"/>
  <c r="K508" i="24"/>
  <c r="L508" i="24"/>
  <c r="M508" i="24"/>
  <c r="N508" i="24"/>
  <c r="O508" i="24"/>
  <c r="P508" i="24"/>
  <c r="Q508" i="24"/>
  <c r="R508" i="24"/>
  <c r="S508" i="24"/>
  <c r="T508" i="24"/>
  <c r="U508" i="24"/>
  <c r="F509" i="24"/>
  <c r="G509" i="24"/>
  <c r="H509" i="24"/>
  <c r="I509" i="24"/>
  <c r="J509" i="24"/>
  <c r="K509" i="24"/>
  <c r="L509" i="24"/>
  <c r="M509" i="24"/>
  <c r="N509" i="24"/>
  <c r="O509" i="24"/>
  <c r="P509" i="24"/>
  <c r="Q509" i="24"/>
  <c r="R509" i="24"/>
  <c r="S509" i="24"/>
  <c r="T509" i="24"/>
  <c r="U509" i="24"/>
  <c r="F510" i="24"/>
  <c r="G510" i="24"/>
  <c r="H510" i="24"/>
  <c r="I510" i="24"/>
  <c r="J510" i="24"/>
  <c r="K510" i="24"/>
  <c r="L510" i="24"/>
  <c r="M510" i="24"/>
  <c r="N510" i="24"/>
  <c r="O510" i="24"/>
  <c r="P510" i="24"/>
  <c r="Q510" i="24"/>
  <c r="R510" i="24"/>
  <c r="S510" i="24"/>
  <c r="T510" i="24"/>
  <c r="U510" i="24"/>
  <c r="F511" i="24"/>
  <c r="G511" i="24"/>
  <c r="H511" i="24"/>
  <c r="I511" i="24"/>
  <c r="J511" i="24"/>
  <c r="K511" i="24"/>
  <c r="L511" i="24"/>
  <c r="M511" i="24"/>
  <c r="N511" i="24"/>
  <c r="O511" i="24"/>
  <c r="P511" i="24"/>
  <c r="Q511" i="24"/>
  <c r="R511" i="24"/>
  <c r="S511" i="24"/>
  <c r="T511" i="24"/>
  <c r="U511" i="24"/>
  <c r="F512" i="24"/>
  <c r="G512" i="24"/>
  <c r="H512" i="24"/>
  <c r="I512" i="24"/>
  <c r="J512" i="24"/>
  <c r="K512" i="24"/>
  <c r="L512" i="24"/>
  <c r="M512" i="24"/>
  <c r="N512" i="24"/>
  <c r="O512" i="24"/>
  <c r="P512" i="24"/>
  <c r="Q512" i="24"/>
  <c r="R512" i="24"/>
  <c r="S512" i="24"/>
  <c r="T512" i="24"/>
  <c r="U512" i="24"/>
  <c r="F513" i="24"/>
  <c r="G513" i="24"/>
  <c r="H513" i="24"/>
  <c r="I513" i="24"/>
  <c r="J513" i="24"/>
  <c r="K513" i="24"/>
  <c r="L513" i="24"/>
  <c r="M513" i="24"/>
  <c r="N513" i="24"/>
  <c r="O513" i="24"/>
  <c r="P513" i="24"/>
  <c r="Q513" i="24"/>
  <c r="R513" i="24"/>
  <c r="S513" i="24"/>
  <c r="T513" i="24"/>
  <c r="U513" i="24"/>
  <c r="F514" i="24"/>
  <c r="G514" i="24"/>
  <c r="H514" i="24"/>
  <c r="I514" i="24"/>
  <c r="J514" i="24"/>
  <c r="K514" i="24"/>
  <c r="L514" i="24"/>
  <c r="M514" i="24"/>
  <c r="N514" i="24"/>
  <c r="O514" i="24"/>
  <c r="P514" i="24"/>
  <c r="Q514" i="24"/>
  <c r="R514" i="24"/>
  <c r="S514" i="24"/>
  <c r="T514" i="24"/>
  <c r="U514" i="24"/>
  <c r="F515" i="24"/>
  <c r="G515" i="24"/>
  <c r="H515" i="24"/>
  <c r="I515" i="24"/>
  <c r="J515" i="24"/>
  <c r="K515" i="24"/>
  <c r="L515" i="24"/>
  <c r="M515" i="24"/>
  <c r="N515" i="24"/>
  <c r="O515" i="24"/>
  <c r="P515" i="24"/>
  <c r="Q515" i="24"/>
  <c r="R515" i="24"/>
  <c r="S515" i="24"/>
  <c r="T515" i="24"/>
  <c r="U515" i="24"/>
  <c r="F516" i="24"/>
  <c r="G516" i="24"/>
  <c r="H516" i="24"/>
  <c r="I516" i="24"/>
  <c r="J516" i="24"/>
  <c r="K516" i="24"/>
  <c r="L516" i="24"/>
  <c r="M516" i="24"/>
  <c r="N516" i="24"/>
  <c r="O516" i="24"/>
  <c r="P516" i="24"/>
  <c r="Q516" i="24"/>
  <c r="R516" i="24"/>
  <c r="S516" i="24"/>
  <c r="T516" i="24"/>
  <c r="U516" i="24"/>
  <c r="F517" i="24"/>
  <c r="G517" i="24"/>
  <c r="H517" i="24"/>
  <c r="I517" i="24"/>
  <c r="J517" i="24"/>
  <c r="K517" i="24"/>
  <c r="L517" i="24"/>
  <c r="M517" i="24"/>
  <c r="N517" i="24"/>
  <c r="O517" i="24"/>
  <c r="P517" i="24"/>
  <c r="Q517" i="24"/>
  <c r="R517" i="24"/>
  <c r="S517" i="24"/>
  <c r="T517" i="24"/>
  <c r="U517" i="24"/>
  <c r="F518" i="24"/>
  <c r="G518" i="24"/>
  <c r="H518" i="24"/>
  <c r="I518" i="24"/>
  <c r="J518" i="24"/>
  <c r="K518" i="24"/>
  <c r="L518" i="24"/>
  <c r="M518" i="24"/>
  <c r="N518" i="24"/>
  <c r="O518" i="24"/>
  <c r="P518" i="24"/>
  <c r="Q518" i="24"/>
  <c r="R518" i="24"/>
  <c r="S518" i="24"/>
  <c r="T518" i="24"/>
  <c r="U518" i="24"/>
  <c r="F519" i="24"/>
  <c r="G519" i="24"/>
  <c r="H519" i="24"/>
  <c r="I519" i="24"/>
  <c r="J519" i="24"/>
  <c r="K519" i="24"/>
  <c r="L519" i="24"/>
  <c r="M519" i="24"/>
  <c r="N519" i="24"/>
  <c r="O519" i="24"/>
  <c r="P519" i="24"/>
  <c r="Q519" i="24"/>
  <c r="R519" i="24"/>
  <c r="S519" i="24"/>
  <c r="T519" i="24"/>
  <c r="U519" i="24"/>
  <c r="F520" i="24"/>
  <c r="G520" i="24"/>
  <c r="H520" i="24"/>
  <c r="I520" i="24"/>
  <c r="J520" i="24"/>
  <c r="K520" i="24"/>
  <c r="L520" i="24"/>
  <c r="M520" i="24"/>
  <c r="N520" i="24"/>
  <c r="O520" i="24"/>
  <c r="P520" i="24"/>
  <c r="Q520" i="24"/>
  <c r="R520" i="24"/>
  <c r="S520" i="24"/>
  <c r="T520" i="24"/>
  <c r="U520" i="24"/>
  <c r="F521" i="24"/>
  <c r="G521" i="24"/>
  <c r="H521" i="24"/>
  <c r="I521" i="24"/>
  <c r="J521" i="24"/>
  <c r="K521" i="24"/>
  <c r="L521" i="24"/>
  <c r="M521" i="24"/>
  <c r="N521" i="24"/>
  <c r="O521" i="24"/>
  <c r="P521" i="24"/>
  <c r="Q521" i="24"/>
  <c r="R521" i="24"/>
  <c r="S521" i="24"/>
  <c r="T521" i="24"/>
  <c r="U521" i="24"/>
  <c r="F522" i="24"/>
  <c r="G522" i="24"/>
  <c r="H522" i="24"/>
  <c r="I522" i="24"/>
  <c r="J522" i="24"/>
  <c r="K522" i="24"/>
  <c r="L522" i="24"/>
  <c r="M522" i="24"/>
  <c r="N522" i="24"/>
  <c r="O522" i="24"/>
  <c r="P522" i="24"/>
  <c r="Q522" i="24"/>
  <c r="R522" i="24"/>
  <c r="S522" i="24"/>
  <c r="T522" i="24"/>
  <c r="U522" i="24"/>
  <c r="F523" i="24"/>
  <c r="G523" i="24"/>
  <c r="H523" i="24"/>
  <c r="I523" i="24"/>
  <c r="J523" i="24"/>
  <c r="K523" i="24"/>
  <c r="L523" i="24"/>
  <c r="M523" i="24"/>
  <c r="N523" i="24"/>
  <c r="O523" i="24"/>
  <c r="P523" i="24"/>
  <c r="Q523" i="24"/>
  <c r="R523" i="24"/>
  <c r="S523" i="24"/>
  <c r="T523" i="24"/>
  <c r="U523" i="24"/>
  <c r="F524" i="24"/>
  <c r="G524" i="24"/>
  <c r="H524" i="24"/>
  <c r="I524" i="24"/>
  <c r="J524" i="24"/>
  <c r="K524" i="24"/>
  <c r="L524" i="24"/>
  <c r="M524" i="24"/>
  <c r="N524" i="24"/>
  <c r="O524" i="24"/>
  <c r="P524" i="24"/>
  <c r="Q524" i="24"/>
  <c r="R524" i="24"/>
  <c r="S524" i="24"/>
  <c r="T524" i="24"/>
  <c r="U524" i="24"/>
  <c r="F525" i="24"/>
  <c r="G525" i="24"/>
  <c r="H525" i="24"/>
  <c r="I525" i="24"/>
  <c r="J525" i="24"/>
  <c r="K525" i="24"/>
  <c r="L525" i="24"/>
  <c r="M525" i="24"/>
  <c r="N525" i="24"/>
  <c r="O525" i="24"/>
  <c r="P525" i="24"/>
  <c r="Q525" i="24"/>
  <c r="R525" i="24"/>
  <c r="S525" i="24"/>
  <c r="T525" i="24"/>
  <c r="U525" i="24"/>
  <c r="F526" i="24"/>
  <c r="G526" i="24"/>
  <c r="H526" i="24"/>
  <c r="I526" i="24"/>
  <c r="J526" i="24"/>
  <c r="K526" i="24"/>
  <c r="L526" i="24"/>
  <c r="M526" i="24"/>
  <c r="N526" i="24"/>
  <c r="O526" i="24"/>
  <c r="P526" i="24"/>
  <c r="Q526" i="24"/>
  <c r="R526" i="24"/>
  <c r="S526" i="24"/>
  <c r="T526" i="24"/>
  <c r="U526" i="24"/>
  <c r="F527" i="24"/>
  <c r="G527" i="24"/>
  <c r="H527" i="24"/>
  <c r="I527" i="24"/>
  <c r="J527" i="24"/>
  <c r="K527" i="24"/>
  <c r="L527" i="24"/>
  <c r="M527" i="24"/>
  <c r="N527" i="24"/>
  <c r="O527" i="24"/>
  <c r="P527" i="24"/>
  <c r="Q527" i="24"/>
  <c r="R527" i="24"/>
  <c r="S527" i="24"/>
  <c r="T527" i="24"/>
  <c r="U527" i="24"/>
  <c r="F528" i="24"/>
  <c r="G528" i="24"/>
  <c r="H528" i="24"/>
  <c r="I528" i="24"/>
  <c r="J528" i="24"/>
  <c r="K528" i="24"/>
  <c r="L528" i="24"/>
  <c r="M528" i="24"/>
  <c r="N528" i="24"/>
  <c r="O528" i="24"/>
  <c r="P528" i="24"/>
  <c r="Q528" i="24"/>
  <c r="R528" i="24"/>
  <c r="S528" i="24"/>
  <c r="T528" i="24"/>
  <c r="U528" i="24"/>
  <c r="F529" i="24"/>
  <c r="G529" i="24"/>
  <c r="H529" i="24"/>
  <c r="I529" i="24"/>
  <c r="J529" i="24"/>
  <c r="K529" i="24"/>
  <c r="L529" i="24"/>
  <c r="M529" i="24"/>
  <c r="N529" i="24"/>
  <c r="O529" i="24"/>
  <c r="P529" i="24"/>
  <c r="Q529" i="24"/>
  <c r="R529" i="24"/>
  <c r="S529" i="24"/>
  <c r="T529" i="24"/>
  <c r="U529" i="24"/>
  <c r="F530" i="24"/>
  <c r="G530" i="24"/>
  <c r="H530" i="24"/>
  <c r="I530" i="24"/>
  <c r="J530" i="24"/>
  <c r="K530" i="24"/>
  <c r="L530" i="24"/>
  <c r="M530" i="24"/>
  <c r="N530" i="24"/>
  <c r="O530" i="24"/>
  <c r="P530" i="24"/>
  <c r="Q530" i="24"/>
  <c r="R530" i="24"/>
  <c r="S530" i="24"/>
  <c r="T530" i="24"/>
  <c r="U530" i="24"/>
  <c r="F531" i="24"/>
  <c r="G531" i="24"/>
  <c r="H531" i="24"/>
  <c r="I531" i="24"/>
  <c r="J531" i="24"/>
  <c r="K531" i="24"/>
  <c r="L531" i="24"/>
  <c r="M531" i="24"/>
  <c r="N531" i="24"/>
  <c r="O531" i="24"/>
  <c r="P531" i="24"/>
  <c r="Q531" i="24"/>
  <c r="R531" i="24"/>
  <c r="S531" i="24"/>
  <c r="T531" i="24"/>
  <c r="U531" i="24"/>
  <c r="F532" i="24"/>
  <c r="G532" i="24"/>
  <c r="H532" i="24"/>
  <c r="I532" i="24"/>
  <c r="J532" i="24"/>
  <c r="K532" i="24"/>
  <c r="L532" i="24"/>
  <c r="M532" i="24"/>
  <c r="N532" i="24"/>
  <c r="O532" i="24"/>
  <c r="P532" i="24"/>
  <c r="Q532" i="24"/>
  <c r="R532" i="24"/>
  <c r="S532" i="24"/>
  <c r="T532" i="24"/>
  <c r="U532" i="24"/>
  <c r="F533" i="24"/>
  <c r="G533" i="24"/>
  <c r="H533" i="24"/>
  <c r="I533" i="24"/>
  <c r="J533" i="24"/>
  <c r="K533" i="24"/>
  <c r="L533" i="24"/>
  <c r="M533" i="24"/>
  <c r="N533" i="24"/>
  <c r="O533" i="24"/>
  <c r="P533" i="24"/>
  <c r="Q533" i="24"/>
  <c r="R533" i="24"/>
  <c r="S533" i="24"/>
  <c r="T533" i="24"/>
  <c r="U533" i="24"/>
  <c r="F534" i="24"/>
  <c r="G534" i="24"/>
  <c r="H534" i="24"/>
  <c r="I534" i="24"/>
  <c r="J534" i="24"/>
  <c r="K534" i="24"/>
  <c r="L534" i="24"/>
  <c r="M534" i="24"/>
  <c r="N534" i="24"/>
  <c r="O534" i="24"/>
  <c r="P534" i="24"/>
  <c r="Q534" i="24"/>
  <c r="R534" i="24"/>
  <c r="S534" i="24"/>
  <c r="T534" i="24"/>
  <c r="U534" i="24"/>
  <c r="F535" i="24"/>
  <c r="G535" i="24"/>
  <c r="H535" i="24"/>
  <c r="I535" i="24"/>
  <c r="J535" i="24"/>
  <c r="K535" i="24"/>
  <c r="L535" i="24"/>
  <c r="M535" i="24"/>
  <c r="N535" i="24"/>
  <c r="O535" i="24"/>
  <c r="P535" i="24"/>
  <c r="Q535" i="24"/>
  <c r="R535" i="24"/>
  <c r="S535" i="24"/>
  <c r="T535" i="24"/>
  <c r="U535" i="24"/>
  <c r="F536" i="24"/>
  <c r="G536" i="24"/>
  <c r="H536" i="24"/>
  <c r="I536" i="24"/>
  <c r="J536" i="24"/>
  <c r="K536" i="24"/>
  <c r="L536" i="24"/>
  <c r="M536" i="24"/>
  <c r="N536" i="24"/>
  <c r="O536" i="24"/>
  <c r="P536" i="24"/>
  <c r="Q536" i="24"/>
  <c r="R536" i="24"/>
  <c r="S536" i="24"/>
  <c r="T536" i="24"/>
  <c r="U536" i="24"/>
  <c r="F537" i="24"/>
  <c r="G537" i="24"/>
  <c r="H537" i="24"/>
  <c r="I537" i="24"/>
  <c r="J537" i="24"/>
  <c r="K537" i="24"/>
  <c r="L537" i="24"/>
  <c r="M537" i="24"/>
  <c r="N537" i="24"/>
  <c r="O537" i="24"/>
  <c r="P537" i="24"/>
  <c r="Q537" i="24"/>
  <c r="R537" i="24"/>
  <c r="S537" i="24"/>
  <c r="T537" i="24"/>
  <c r="U537" i="24"/>
  <c r="F538" i="24"/>
  <c r="G538" i="24"/>
  <c r="H538" i="24"/>
  <c r="I538" i="24"/>
  <c r="J538" i="24"/>
  <c r="K538" i="24"/>
  <c r="L538" i="24"/>
  <c r="M538" i="24"/>
  <c r="N538" i="24"/>
  <c r="O538" i="24"/>
  <c r="P538" i="24"/>
  <c r="Q538" i="24"/>
  <c r="R538" i="24"/>
  <c r="S538" i="24"/>
  <c r="T538" i="24"/>
  <c r="U538" i="24"/>
  <c r="F539" i="24"/>
  <c r="G539" i="24"/>
  <c r="H539" i="24"/>
  <c r="I539" i="24"/>
  <c r="J539" i="24"/>
  <c r="K539" i="24"/>
  <c r="L539" i="24"/>
  <c r="M539" i="24"/>
  <c r="N539" i="24"/>
  <c r="O539" i="24"/>
  <c r="P539" i="24"/>
  <c r="Q539" i="24"/>
  <c r="R539" i="24"/>
  <c r="S539" i="24"/>
  <c r="T539" i="24"/>
  <c r="U539" i="24"/>
  <c r="F540" i="24"/>
  <c r="G540" i="24"/>
  <c r="H540" i="24"/>
  <c r="I540" i="24"/>
  <c r="J540" i="24"/>
  <c r="K540" i="24"/>
  <c r="L540" i="24"/>
  <c r="M540" i="24"/>
  <c r="N540" i="24"/>
  <c r="O540" i="24"/>
  <c r="P540" i="24"/>
  <c r="Q540" i="24"/>
  <c r="R540" i="24"/>
  <c r="S540" i="24"/>
  <c r="T540" i="24"/>
  <c r="U540" i="24"/>
  <c r="F541" i="24"/>
  <c r="G541" i="24"/>
  <c r="H541" i="24"/>
  <c r="I541" i="24"/>
  <c r="J541" i="24"/>
  <c r="K541" i="24"/>
  <c r="L541" i="24"/>
  <c r="M541" i="24"/>
  <c r="N541" i="24"/>
  <c r="O541" i="24"/>
  <c r="P541" i="24"/>
  <c r="Q541" i="24"/>
  <c r="R541" i="24"/>
  <c r="S541" i="24"/>
  <c r="T541" i="24"/>
  <c r="U541" i="24"/>
  <c r="F542" i="24"/>
  <c r="G542" i="24"/>
  <c r="H542" i="24"/>
  <c r="I542" i="24"/>
  <c r="J542" i="24"/>
  <c r="K542" i="24"/>
  <c r="L542" i="24"/>
  <c r="M542" i="24"/>
  <c r="N542" i="24"/>
  <c r="O542" i="24"/>
  <c r="P542" i="24"/>
  <c r="Q542" i="24"/>
  <c r="R542" i="24"/>
  <c r="S542" i="24"/>
  <c r="T542" i="24"/>
  <c r="U542" i="24"/>
  <c r="F543" i="24"/>
  <c r="G543" i="24"/>
  <c r="H543" i="24"/>
  <c r="I543" i="24"/>
  <c r="J543" i="24"/>
  <c r="K543" i="24"/>
  <c r="L543" i="24"/>
  <c r="M543" i="24"/>
  <c r="N543" i="24"/>
  <c r="O543" i="24"/>
  <c r="P543" i="24"/>
  <c r="Q543" i="24"/>
  <c r="R543" i="24"/>
  <c r="S543" i="24"/>
  <c r="T543" i="24"/>
  <c r="U543" i="24"/>
  <c r="F544" i="24"/>
  <c r="G544" i="24"/>
  <c r="H544" i="24"/>
  <c r="I544" i="24"/>
  <c r="J544" i="24"/>
  <c r="K544" i="24"/>
  <c r="L544" i="24"/>
  <c r="M544" i="24"/>
  <c r="N544" i="24"/>
  <c r="O544" i="24"/>
  <c r="P544" i="24"/>
  <c r="Q544" i="24"/>
  <c r="R544" i="24"/>
  <c r="S544" i="24"/>
  <c r="T544" i="24"/>
  <c r="U544" i="24"/>
  <c r="F545" i="24"/>
  <c r="G545" i="24"/>
  <c r="H545" i="24"/>
  <c r="I545" i="24"/>
  <c r="J545" i="24"/>
  <c r="K545" i="24"/>
  <c r="L545" i="24"/>
  <c r="M545" i="24"/>
  <c r="N545" i="24"/>
  <c r="O545" i="24"/>
  <c r="P545" i="24"/>
  <c r="Q545" i="24"/>
  <c r="R545" i="24"/>
  <c r="S545" i="24"/>
  <c r="T545" i="24"/>
  <c r="U545" i="24"/>
  <c r="F546" i="24"/>
  <c r="G546" i="24"/>
  <c r="H546" i="24"/>
  <c r="I546" i="24"/>
  <c r="J546" i="24"/>
  <c r="K546" i="24"/>
  <c r="L546" i="24"/>
  <c r="M546" i="24"/>
  <c r="N546" i="24"/>
  <c r="O546" i="24"/>
  <c r="P546" i="24"/>
  <c r="Q546" i="24"/>
  <c r="R546" i="24"/>
  <c r="S546" i="24"/>
  <c r="T546" i="24"/>
  <c r="U546" i="24"/>
  <c r="F547" i="24"/>
  <c r="G547" i="24"/>
  <c r="H547" i="24"/>
  <c r="I547" i="24"/>
  <c r="J547" i="24"/>
  <c r="K547" i="24"/>
  <c r="L547" i="24"/>
  <c r="M547" i="24"/>
  <c r="N547" i="24"/>
  <c r="O547" i="24"/>
  <c r="P547" i="24"/>
  <c r="Q547" i="24"/>
  <c r="R547" i="24"/>
  <c r="S547" i="24"/>
  <c r="T547" i="24"/>
  <c r="U547" i="24"/>
  <c r="F548" i="24"/>
  <c r="G548" i="24"/>
  <c r="H548" i="24"/>
  <c r="I548" i="24"/>
  <c r="J548" i="24"/>
  <c r="K548" i="24"/>
  <c r="L548" i="24"/>
  <c r="M548" i="24"/>
  <c r="N548" i="24"/>
  <c r="O548" i="24"/>
  <c r="P548" i="24"/>
  <c r="Q548" i="24"/>
  <c r="R548" i="24"/>
  <c r="S548" i="24"/>
  <c r="T548" i="24"/>
  <c r="U548" i="24"/>
  <c r="F549" i="24"/>
  <c r="G549" i="24"/>
  <c r="H549" i="24"/>
  <c r="I549" i="24"/>
  <c r="J549" i="24"/>
  <c r="K549" i="24"/>
  <c r="L549" i="24"/>
  <c r="M549" i="24"/>
  <c r="N549" i="24"/>
  <c r="O549" i="24"/>
  <c r="P549" i="24"/>
  <c r="Q549" i="24"/>
  <c r="R549" i="24"/>
  <c r="S549" i="24"/>
  <c r="T549" i="24"/>
  <c r="U549" i="24"/>
  <c r="F550" i="24"/>
  <c r="G550" i="24"/>
  <c r="H550" i="24"/>
  <c r="I550" i="24"/>
  <c r="J550" i="24"/>
  <c r="K550" i="24"/>
  <c r="L550" i="24"/>
  <c r="M550" i="24"/>
  <c r="N550" i="24"/>
  <c r="O550" i="24"/>
  <c r="P550" i="24"/>
  <c r="Q550" i="24"/>
  <c r="R550" i="24"/>
  <c r="S550" i="24"/>
  <c r="T550" i="24"/>
  <c r="U550" i="24"/>
  <c r="F551" i="24"/>
  <c r="G551" i="24"/>
  <c r="H551" i="24"/>
  <c r="I551" i="24"/>
  <c r="J551" i="24"/>
  <c r="K551" i="24"/>
  <c r="L551" i="24"/>
  <c r="M551" i="24"/>
  <c r="N551" i="24"/>
  <c r="O551" i="24"/>
  <c r="P551" i="24"/>
  <c r="Q551" i="24"/>
  <c r="R551" i="24"/>
  <c r="S551" i="24"/>
  <c r="T551" i="24"/>
  <c r="U551" i="24"/>
  <c r="F552" i="24"/>
  <c r="G552" i="24"/>
  <c r="H552" i="24"/>
  <c r="I552" i="24"/>
  <c r="J552" i="24"/>
  <c r="K552" i="24"/>
  <c r="L552" i="24"/>
  <c r="M552" i="24"/>
  <c r="N552" i="24"/>
  <c r="O552" i="24"/>
  <c r="P552" i="24"/>
  <c r="Q552" i="24"/>
  <c r="R552" i="24"/>
  <c r="S552" i="24"/>
  <c r="T552" i="24"/>
  <c r="U552" i="24"/>
  <c r="F553" i="24"/>
  <c r="G553" i="24"/>
  <c r="H553" i="24"/>
  <c r="I553" i="24"/>
  <c r="J553" i="24"/>
  <c r="K553" i="24"/>
  <c r="L553" i="24"/>
  <c r="M553" i="24"/>
  <c r="N553" i="24"/>
  <c r="O553" i="24"/>
  <c r="P553" i="24"/>
  <c r="Q553" i="24"/>
  <c r="R553" i="24"/>
  <c r="S553" i="24"/>
  <c r="T553" i="24"/>
  <c r="U553" i="24"/>
  <c r="F554" i="24"/>
  <c r="G554" i="24"/>
  <c r="H554" i="24"/>
  <c r="I554" i="24"/>
  <c r="J554" i="24"/>
  <c r="K554" i="24"/>
  <c r="L554" i="24"/>
  <c r="M554" i="24"/>
  <c r="N554" i="24"/>
  <c r="O554" i="24"/>
  <c r="P554" i="24"/>
  <c r="Q554" i="24"/>
  <c r="R554" i="24"/>
  <c r="S554" i="24"/>
  <c r="T554" i="24"/>
  <c r="U554" i="24"/>
  <c r="F555" i="24"/>
  <c r="G555" i="24"/>
  <c r="H555" i="24"/>
  <c r="I555" i="24"/>
  <c r="J555" i="24"/>
  <c r="K555" i="24"/>
  <c r="L555" i="24"/>
  <c r="M555" i="24"/>
  <c r="N555" i="24"/>
  <c r="O555" i="24"/>
  <c r="P555" i="24"/>
  <c r="Q555" i="24"/>
  <c r="R555" i="24"/>
  <c r="S555" i="24"/>
  <c r="T555" i="24"/>
  <c r="U555" i="24"/>
  <c r="F556" i="24"/>
  <c r="G556" i="24"/>
  <c r="H556" i="24"/>
  <c r="I556" i="24"/>
  <c r="J556" i="24"/>
  <c r="K556" i="24"/>
  <c r="L556" i="24"/>
  <c r="M556" i="24"/>
  <c r="N556" i="24"/>
  <c r="O556" i="24"/>
  <c r="P556" i="24"/>
  <c r="Q556" i="24"/>
  <c r="R556" i="24"/>
  <c r="S556" i="24"/>
  <c r="T556" i="24"/>
  <c r="U556" i="24"/>
  <c r="G557" i="24"/>
  <c r="H557" i="24"/>
  <c r="I557" i="24"/>
  <c r="J557" i="24"/>
  <c r="K557" i="24"/>
  <c r="L557" i="24"/>
  <c r="M557" i="24"/>
  <c r="N557" i="24"/>
  <c r="O557" i="24"/>
  <c r="P557" i="24"/>
  <c r="Q557" i="24"/>
  <c r="R557" i="24"/>
  <c r="S557" i="24"/>
  <c r="T557" i="24"/>
  <c r="U557" i="24"/>
  <c r="F558" i="24"/>
  <c r="G558" i="24"/>
  <c r="H558" i="24"/>
  <c r="I558" i="24"/>
  <c r="J558" i="24"/>
  <c r="K558" i="24"/>
  <c r="L558" i="24"/>
  <c r="M558" i="24"/>
  <c r="N558" i="24"/>
  <c r="O558" i="24"/>
  <c r="P558" i="24"/>
  <c r="Q558" i="24"/>
  <c r="R558" i="24"/>
  <c r="S558" i="24"/>
  <c r="T558" i="24"/>
  <c r="U558" i="24"/>
  <c r="F559" i="24"/>
  <c r="G559" i="24"/>
  <c r="H559" i="24"/>
  <c r="I559" i="24"/>
  <c r="J559" i="24"/>
  <c r="K559" i="24"/>
  <c r="L559" i="24"/>
  <c r="M559" i="24"/>
  <c r="N559" i="24"/>
  <c r="O559" i="24"/>
  <c r="P559" i="24"/>
  <c r="Q559" i="24"/>
  <c r="R559" i="24"/>
  <c r="S559" i="24"/>
  <c r="T559" i="24"/>
  <c r="U559" i="24"/>
  <c r="F560" i="24"/>
  <c r="G560" i="24"/>
  <c r="H560" i="24"/>
  <c r="I560" i="24"/>
  <c r="J560" i="24"/>
  <c r="K560" i="24"/>
  <c r="L560" i="24"/>
  <c r="M560" i="24"/>
  <c r="N560" i="24"/>
  <c r="O560" i="24"/>
  <c r="P560" i="24"/>
  <c r="Q560" i="24"/>
  <c r="R560" i="24"/>
  <c r="S560" i="24"/>
  <c r="T560" i="24"/>
  <c r="U560" i="24"/>
  <c r="F561" i="24"/>
  <c r="G561" i="24"/>
  <c r="H561" i="24"/>
  <c r="I561" i="24"/>
  <c r="J561" i="24"/>
  <c r="K561" i="24"/>
  <c r="L561" i="24"/>
  <c r="M561" i="24"/>
  <c r="N561" i="24"/>
  <c r="O561" i="24"/>
  <c r="P561" i="24"/>
  <c r="Q561" i="24"/>
  <c r="R561" i="24"/>
  <c r="S561" i="24"/>
  <c r="T561" i="24"/>
  <c r="U561" i="24"/>
  <c r="F562" i="24"/>
  <c r="G562" i="24"/>
  <c r="H562" i="24"/>
  <c r="I562" i="24"/>
  <c r="J562" i="24"/>
  <c r="K562" i="24"/>
  <c r="L562" i="24"/>
  <c r="M562" i="24"/>
  <c r="N562" i="24"/>
  <c r="O562" i="24"/>
  <c r="P562" i="24"/>
  <c r="Q562" i="24"/>
  <c r="R562" i="24"/>
  <c r="S562" i="24"/>
  <c r="T562" i="24"/>
  <c r="U562" i="24"/>
  <c r="F563" i="24"/>
  <c r="G563" i="24"/>
  <c r="H563" i="24"/>
  <c r="I563" i="24"/>
  <c r="J563" i="24"/>
  <c r="K563" i="24"/>
  <c r="L563" i="24"/>
  <c r="M563" i="24"/>
  <c r="N563" i="24"/>
  <c r="O563" i="24"/>
  <c r="P563" i="24"/>
  <c r="Q563" i="24"/>
  <c r="R563" i="24"/>
  <c r="S563" i="24"/>
  <c r="T563" i="24"/>
  <c r="U563" i="24"/>
  <c r="F564" i="24"/>
  <c r="G564" i="24"/>
  <c r="H564" i="24"/>
  <c r="I564" i="24"/>
  <c r="J564" i="24"/>
  <c r="K564" i="24"/>
  <c r="L564" i="24"/>
  <c r="M564" i="24"/>
  <c r="N564" i="24"/>
  <c r="O564" i="24"/>
  <c r="P564" i="24"/>
  <c r="Q564" i="24"/>
  <c r="R564" i="24"/>
  <c r="S564" i="24"/>
  <c r="T564" i="24"/>
  <c r="U564" i="24"/>
  <c r="F565" i="24"/>
  <c r="G565" i="24"/>
  <c r="H565" i="24"/>
  <c r="I565" i="24"/>
  <c r="J565" i="24"/>
  <c r="K565" i="24"/>
  <c r="L565" i="24"/>
  <c r="M565" i="24"/>
  <c r="N565" i="24"/>
  <c r="O565" i="24"/>
  <c r="P565" i="24"/>
  <c r="Q565" i="24"/>
  <c r="R565" i="24"/>
  <c r="S565" i="24"/>
  <c r="T565" i="24"/>
  <c r="U565" i="24"/>
  <c r="F566" i="24"/>
  <c r="G566" i="24"/>
  <c r="H566" i="24"/>
  <c r="I566" i="24"/>
  <c r="J566" i="24"/>
  <c r="K566" i="24"/>
  <c r="L566" i="24"/>
  <c r="M566" i="24"/>
  <c r="N566" i="24"/>
  <c r="O566" i="24"/>
  <c r="P566" i="24"/>
  <c r="Q566" i="24"/>
  <c r="R566" i="24"/>
  <c r="S566" i="24"/>
  <c r="T566" i="24"/>
  <c r="U566" i="24"/>
  <c r="F567" i="24"/>
  <c r="G567" i="24"/>
  <c r="H567" i="24"/>
  <c r="I567" i="24"/>
  <c r="J567" i="24"/>
  <c r="K567" i="24"/>
  <c r="L567" i="24"/>
  <c r="M567" i="24"/>
  <c r="N567" i="24"/>
  <c r="O567" i="24"/>
  <c r="P567" i="24"/>
  <c r="Q567" i="24"/>
  <c r="R567" i="24"/>
  <c r="S567" i="24"/>
  <c r="T567" i="24"/>
  <c r="U567" i="24"/>
  <c r="F568" i="24"/>
  <c r="G568" i="24"/>
  <c r="H568" i="24"/>
  <c r="I568" i="24"/>
  <c r="J568" i="24"/>
  <c r="K568" i="24"/>
  <c r="L568" i="24"/>
  <c r="M568" i="24"/>
  <c r="N568" i="24"/>
  <c r="O568" i="24"/>
  <c r="P568" i="24"/>
  <c r="Q568" i="24"/>
  <c r="R568" i="24"/>
  <c r="S568" i="24"/>
  <c r="T568" i="24"/>
  <c r="U568" i="24"/>
  <c r="F569" i="24"/>
  <c r="G569" i="24"/>
  <c r="H569" i="24"/>
  <c r="I569" i="24"/>
  <c r="J569" i="24"/>
  <c r="K569" i="24"/>
  <c r="L569" i="24"/>
  <c r="M569" i="24"/>
  <c r="N569" i="24"/>
  <c r="O569" i="24"/>
  <c r="P569" i="24"/>
  <c r="Q569" i="24"/>
  <c r="R569" i="24"/>
  <c r="S569" i="24"/>
  <c r="T569" i="24"/>
  <c r="U569" i="24"/>
  <c r="F570" i="24"/>
  <c r="G570" i="24"/>
  <c r="H570" i="24"/>
  <c r="I570" i="24"/>
  <c r="J570" i="24"/>
  <c r="K570" i="24"/>
  <c r="L570" i="24"/>
  <c r="M570" i="24"/>
  <c r="N570" i="24"/>
  <c r="O570" i="24"/>
  <c r="P570" i="24"/>
  <c r="Q570" i="24"/>
  <c r="R570" i="24"/>
  <c r="S570" i="24"/>
  <c r="T570" i="24"/>
  <c r="U570" i="24"/>
  <c r="F571" i="24"/>
  <c r="G571" i="24"/>
  <c r="H571" i="24"/>
  <c r="I571" i="24"/>
  <c r="J571" i="24"/>
  <c r="K571" i="24"/>
  <c r="L571" i="24"/>
  <c r="M571" i="24"/>
  <c r="N571" i="24"/>
  <c r="O571" i="24"/>
  <c r="P571" i="24"/>
  <c r="Q571" i="24"/>
  <c r="R571" i="24"/>
  <c r="S571" i="24"/>
  <c r="T571" i="24"/>
  <c r="U571" i="24"/>
  <c r="F572" i="24"/>
  <c r="G572" i="24"/>
  <c r="H572" i="24"/>
  <c r="I572" i="24"/>
  <c r="J572" i="24"/>
  <c r="K572" i="24"/>
  <c r="L572" i="24"/>
  <c r="M572" i="24"/>
  <c r="N572" i="24"/>
  <c r="O572" i="24"/>
  <c r="P572" i="24"/>
  <c r="Q572" i="24"/>
  <c r="R572" i="24"/>
  <c r="S572" i="24"/>
  <c r="T572" i="24"/>
  <c r="U572" i="24"/>
  <c r="F573" i="24"/>
  <c r="G573" i="24"/>
  <c r="H573" i="24"/>
  <c r="I573" i="24"/>
  <c r="J573" i="24"/>
  <c r="K573" i="24"/>
  <c r="L573" i="24"/>
  <c r="M573" i="24"/>
  <c r="N573" i="24"/>
  <c r="O573" i="24"/>
  <c r="P573" i="24"/>
  <c r="Q573" i="24"/>
  <c r="R573" i="24"/>
  <c r="S573" i="24"/>
  <c r="T573" i="24"/>
  <c r="U573" i="24"/>
  <c r="F574" i="24"/>
  <c r="G574" i="24"/>
  <c r="H574" i="24"/>
  <c r="I574" i="24"/>
  <c r="J574" i="24"/>
  <c r="K574" i="24"/>
  <c r="L574" i="24"/>
  <c r="M574" i="24"/>
  <c r="N574" i="24"/>
  <c r="O574" i="24"/>
  <c r="P574" i="24"/>
  <c r="Q574" i="24"/>
  <c r="R574" i="24"/>
  <c r="S574" i="24"/>
  <c r="T574" i="24"/>
  <c r="U574" i="24"/>
  <c r="F575" i="24"/>
  <c r="G575" i="24"/>
  <c r="H575" i="24"/>
  <c r="I575" i="24"/>
  <c r="J575" i="24"/>
  <c r="K575" i="24"/>
  <c r="L575" i="24"/>
  <c r="M575" i="24"/>
  <c r="N575" i="24"/>
  <c r="O575" i="24"/>
  <c r="P575" i="24"/>
  <c r="Q575" i="24"/>
  <c r="R575" i="24"/>
  <c r="S575" i="24"/>
  <c r="T575" i="24"/>
  <c r="U575" i="24"/>
  <c r="F576" i="24"/>
  <c r="G576" i="24"/>
  <c r="H576" i="24"/>
  <c r="I576" i="24"/>
  <c r="J576" i="24"/>
  <c r="K576" i="24"/>
  <c r="L576" i="24"/>
  <c r="M576" i="24"/>
  <c r="N576" i="24"/>
  <c r="O576" i="24"/>
  <c r="P576" i="24"/>
  <c r="Q576" i="24"/>
  <c r="R576" i="24"/>
  <c r="S576" i="24"/>
  <c r="T576" i="24"/>
  <c r="U576" i="24"/>
  <c r="F577" i="24"/>
  <c r="G577" i="24"/>
  <c r="H577" i="24"/>
  <c r="I577" i="24"/>
  <c r="J577" i="24"/>
  <c r="K577" i="24"/>
  <c r="L577" i="24"/>
  <c r="M577" i="24"/>
  <c r="N577" i="24"/>
  <c r="O577" i="24"/>
  <c r="P577" i="24"/>
  <c r="Q577" i="24"/>
  <c r="R577" i="24"/>
  <c r="S577" i="24"/>
  <c r="T577" i="24"/>
  <c r="U577" i="24"/>
  <c r="F578" i="24"/>
  <c r="G578" i="24"/>
  <c r="H578" i="24"/>
  <c r="I578" i="24"/>
  <c r="J578" i="24"/>
  <c r="K578" i="24"/>
  <c r="L578" i="24"/>
  <c r="M578" i="24"/>
  <c r="N578" i="24"/>
  <c r="O578" i="24"/>
  <c r="P578" i="24"/>
  <c r="Q578" i="24"/>
  <c r="R578" i="24"/>
  <c r="S578" i="24"/>
  <c r="T578" i="24"/>
  <c r="U578" i="24"/>
  <c r="F579" i="24"/>
  <c r="G579" i="24"/>
  <c r="H579" i="24"/>
  <c r="I579" i="24"/>
  <c r="J579" i="24"/>
  <c r="K579" i="24"/>
  <c r="L579" i="24"/>
  <c r="M579" i="24"/>
  <c r="N579" i="24"/>
  <c r="O579" i="24"/>
  <c r="P579" i="24"/>
  <c r="Q579" i="24"/>
  <c r="R579" i="24"/>
  <c r="S579" i="24"/>
  <c r="T579" i="24"/>
  <c r="U579" i="24"/>
  <c r="F580" i="24"/>
  <c r="G580" i="24"/>
  <c r="H580" i="24"/>
  <c r="I580" i="24"/>
  <c r="J580" i="24"/>
  <c r="K580" i="24"/>
  <c r="L580" i="24"/>
  <c r="M580" i="24"/>
  <c r="N580" i="24"/>
  <c r="O580" i="24"/>
  <c r="P580" i="24"/>
  <c r="Q580" i="24"/>
  <c r="R580" i="24"/>
  <c r="S580" i="24"/>
  <c r="T580" i="24"/>
  <c r="U580" i="24"/>
  <c r="F581" i="24"/>
  <c r="G581" i="24"/>
  <c r="H581" i="24"/>
  <c r="I581" i="24"/>
  <c r="J581" i="24"/>
  <c r="K581" i="24"/>
  <c r="L581" i="24"/>
  <c r="M581" i="24"/>
  <c r="N581" i="24"/>
  <c r="O581" i="24"/>
  <c r="P581" i="24"/>
  <c r="Q581" i="24"/>
  <c r="R581" i="24"/>
  <c r="S581" i="24"/>
  <c r="T581" i="24"/>
  <c r="U581" i="24"/>
  <c r="F582" i="24"/>
  <c r="G582" i="24"/>
  <c r="H582" i="24"/>
  <c r="I582" i="24"/>
  <c r="J582" i="24"/>
  <c r="K582" i="24"/>
  <c r="L582" i="24"/>
  <c r="M582" i="24"/>
  <c r="N582" i="24"/>
  <c r="O582" i="24"/>
  <c r="P582" i="24"/>
  <c r="Q582" i="24"/>
  <c r="R582" i="24"/>
  <c r="S582" i="24"/>
  <c r="T582" i="24"/>
  <c r="U582" i="24"/>
  <c r="F583" i="24"/>
  <c r="G583" i="24"/>
  <c r="H583" i="24"/>
  <c r="I583" i="24"/>
  <c r="J583" i="24"/>
  <c r="K583" i="24"/>
  <c r="L583" i="24"/>
  <c r="M583" i="24"/>
  <c r="N583" i="24"/>
  <c r="O583" i="24"/>
  <c r="P583" i="24"/>
  <c r="Q583" i="24"/>
  <c r="R583" i="24"/>
  <c r="S583" i="24"/>
  <c r="T583" i="24"/>
  <c r="U583" i="24"/>
  <c r="F584" i="24"/>
  <c r="G584" i="24"/>
  <c r="H584" i="24"/>
  <c r="I584" i="24"/>
  <c r="J584" i="24"/>
  <c r="K584" i="24"/>
  <c r="L584" i="24"/>
  <c r="M584" i="24"/>
  <c r="N584" i="24"/>
  <c r="O584" i="24"/>
  <c r="P584" i="24"/>
  <c r="Q584" i="24"/>
  <c r="R584" i="24"/>
  <c r="S584" i="24"/>
  <c r="T584" i="24"/>
  <c r="U584" i="24"/>
  <c r="F585" i="24"/>
  <c r="G585" i="24"/>
  <c r="H585" i="24"/>
  <c r="I585" i="24"/>
  <c r="J585" i="24"/>
  <c r="K585" i="24"/>
  <c r="L585" i="24"/>
  <c r="M585" i="24"/>
  <c r="N585" i="24"/>
  <c r="O585" i="24"/>
  <c r="P585" i="24"/>
  <c r="Q585" i="24"/>
  <c r="R585" i="24"/>
  <c r="S585" i="24"/>
  <c r="T585" i="24"/>
  <c r="U585" i="24"/>
  <c r="F586" i="24"/>
  <c r="G586" i="24"/>
  <c r="H586" i="24"/>
  <c r="I586" i="24"/>
  <c r="J586" i="24"/>
  <c r="K586" i="24"/>
  <c r="L586" i="24"/>
  <c r="M586" i="24"/>
  <c r="N586" i="24"/>
  <c r="O586" i="24"/>
  <c r="P586" i="24"/>
  <c r="Q586" i="24"/>
  <c r="R586" i="24"/>
  <c r="S586" i="24"/>
  <c r="T586" i="24"/>
  <c r="U586" i="24"/>
  <c r="F587" i="24"/>
  <c r="G587" i="24"/>
  <c r="H587" i="24"/>
  <c r="I587" i="24"/>
  <c r="J587" i="24"/>
  <c r="K587" i="24"/>
  <c r="L587" i="24"/>
  <c r="M587" i="24"/>
  <c r="N587" i="24"/>
  <c r="O587" i="24"/>
  <c r="P587" i="24"/>
  <c r="Q587" i="24"/>
  <c r="R587" i="24"/>
  <c r="S587" i="24"/>
  <c r="T587" i="24"/>
  <c r="U587" i="24"/>
  <c r="F588" i="24"/>
  <c r="G588" i="24"/>
  <c r="H588" i="24"/>
  <c r="I588" i="24"/>
  <c r="J588" i="24"/>
  <c r="K588" i="24"/>
  <c r="L588" i="24"/>
  <c r="M588" i="24"/>
  <c r="N588" i="24"/>
  <c r="O588" i="24"/>
  <c r="P588" i="24"/>
  <c r="Q588" i="24"/>
  <c r="R588" i="24"/>
  <c r="S588" i="24"/>
  <c r="T588" i="24"/>
  <c r="U588" i="24"/>
  <c r="F589" i="24"/>
  <c r="G589" i="24"/>
  <c r="H589" i="24"/>
  <c r="I589" i="24"/>
  <c r="J589" i="24"/>
  <c r="K589" i="24"/>
  <c r="L589" i="24"/>
  <c r="M589" i="24"/>
  <c r="N589" i="24"/>
  <c r="O589" i="24"/>
  <c r="P589" i="24"/>
  <c r="Q589" i="24"/>
  <c r="R589" i="24"/>
  <c r="S589" i="24"/>
  <c r="T589" i="24"/>
  <c r="U589" i="24"/>
  <c r="F590" i="24"/>
  <c r="G590" i="24"/>
  <c r="H590" i="24"/>
  <c r="I590" i="24"/>
  <c r="J590" i="24"/>
  <c r="K590" i="24"/>
  <c r="L590" i="24"/>
  <c r="M590" i="24"/>
  <c r="N590" i="24"/>
  <c r="O590" i="24"/>
  <c r="P590" i="24"/>
  <c r="Q590" i="24"/>
  <c r="R590" i="24"/>
  <c r="S590" i="24"/>
  <c r="T590" i="24"/>
  <c r="U590" i="24"/>
  <c r="F591" i="24"/>
  <c r="G591" i="24"/>
  <c r="H591" i="24"/>
  <c r="I591" i="24"/>
  <c r="J591" i="24"/>
  <c r="K591" i="24"/>
  <c r="L591" i="24"/>
  <c r="M591" i="24"/>
  <c r="N591" i="24"/>
  <c r="O591" i="24"/>
  <c r="P591" i="24"/>
  <c r="Q591" i="24"/>
  <c r="R591" i="24"/>
  <c r="S591" i="24"/>
  <c r="T591" i="24"/>
  <c r="U591" i="24"/>
  <c r="F592" i="24"/>
  <c r="G592" i="24"/>
  <c r="H592" i="24"/>
  <c r="I592" i="24"/>
  <c r="J592" i="24"/>
  <c r="K592" i="24"/>
  <c r="L592" i="24"/>
  <c r="M592" i="24"/>
  <c r="N592" i="24"/>
  <c r="O592" i="24"/>
  <c r="P592" i="24"/>
  <c r="Q592" i="24"/>
  <c r="R592" i="24"/>
  <c r="S592" i="24"/>
  <c r="T592" i="24"/>
  <c r="U592" i="24"/>
  <c r="F593" i="24"/>
  <c r="G593" i="24"/>
  <c r="H593" i="24"/>
  <c r="I593" i="24"/>
  <c r="J593" i="24"/>
  <c r="K593" i="24"/>
  <c r="L593" i="24"/>
  <c r="M593" i="24"/>
  <c r="N593" i="24"/>
  <c r="O593" i="24"/>
  <c r="P593" i="24"/>
  <c r="Q593" i="24"/>
  <c r="R593" i="24"/>
  <c r="S593" i="24"/>
  <c r="T593" i="24"/>
  <c r="U593" i="24"/>
  <c r="F594" i="24"/>
  <c r="G594" i="24"/>
  <c r="H594" i="24"/>
  <c r="I594" i="24"/>
  <c r="J594" i="24"/>
  <c r="K594" i="24"/>
  <c r="L594" i="24"/>
  <c r="M594" i="24"/>
  <c r="N594" i="24"/>
  <c r="O594" i="24"/>
  <c r="P594" i="24"/>
  <c r="Q594" i="24"/>
  <c r="R594" i="24"/>
  <c r="S594" i="24"/>
  <c r="T594" i="24"/>
  <c r="U594" i="24"/>
  <c r="F595" i="24"/>
  <c r="G595" i="24"/>
  <c r="H595" i="24"/>
  <c r="I595" i="24"/>
  <c r="J595" i="24"/>
  <c r="K595" i="24"/>
  <c r="L595" i="24"/>
  <c r="M595" i="24"/>
  <c r="N595" i="24"/>
  <c r="O595" i="24"/>
  <c r="P595" i="24"/>
  <c r="Q595" i="24"/>
  <c r="R595" i="24"/>
  <c r="S595" i="24"/>
  <c r="T595" i="24"/>
  <c r="U595" i="24"/>
  <c r="F596" i="24"/>
  <c r="G596" i="24"/>
  <c r="H596" i="24"/>
  <c r="I596" i="24"/>
  <c r="J596" i="24"/>
  <c r="K596" i="24"/>
  <c r="L596" i="24"/>
  <c r="M596" i="24"/>
  <c r="N596" i="24"/>
  <c r="O596" i="24"/>
  <c r="P596" i="24"/>
  <c r="Q596" i="24"/>
  <c r="R596" i="24"/>
  <c r="S596" i="24"/>
  <c r="T596" i="24"/>
  <c r="U596" i="24"/>
  <c r="F597" i="24"/>
  <c r="G597" i="24"/>
  <c r="H597" i="24"/>
  <c r="I597" i="24"/>
  <c r="J597" i="24"/>
  <c r="K597" i="24"/>
  <c r="L597" i="24"/>
  <c r="M597" i="24"/>
  <c r="N597" i="24"/>
  <c r="O597" i="24"/>
  <c r="P597" i="24"/>
  <c r="Q597" i="24"/>
  <c r="R597" i="24"/>
  <c r="S597" i="24"/>
  <c r="T597" i="24"/>
  <c r="U597" i="24"/>
  <c r="F598" i="24"/>
  <c r="G598" i="24"/>
  <c r="H598" i="24"/>
  <c r="I598" i="24"/>
  <c r="J598" i="24"/>
  <c r="K598" i="24"/>
  <c r="L598" i="24"/>
  <c r="M598" i="24"/>
  <c r="N598" i="24"/>
  <c r="O598" i="24"/>
  <c r="P598" i="24"/>
  <c r="Q598" i="24"/>
  <c r="R598" i="24"/>
  <c r="S598" i="24"/>
  <c r="T598" i="24"/>
  <c r="U598" i="24"/>
  <c r="F599" i="24"/>
  <c r="G599" i="24"/>
  <c r="H599" i="24"/>
  <c r="I599" i="24"/>
  <c r="J599" i="24"/>
  <c r="K599" i="24"/>
  <c r="L599" i="24"/>
  <c r="M599" i="24"/>
  <c r="N599" i="24"/>
  <c r="O599" i="24"/>
  <c r="P599" i="24"/>
  <c r="Q599" i="24"/>
  <c r="R599" i="24"/>
  <c r="S599" i="24"/>
  <c r="T599" i="24"/>
  <c r="U599" i="24"/>
  <c r="F600" i="24"/>
  <c r="G600" i="24"/>
  <c r="H600" i="24"/>
  <c r="I600" i="24"/>
  <c r="J600" i="24"/>
  <c r="K600" i="24"/>
  <c r="L600" i="24"/>
  <c r="M600" i="24"/>
  <c r="N600" i="24"/>
  <c r="O600" i="24"/>
  <c r="P600" i="24"/>
  <c r="Q600" i="24"/>
  <c r="R600" i="24"/>
  <c r="S600" i="24"/>
  <c r="T600" i="24"/>
  <c r="U600" i="24"/>
  <c r="F601" i="24"/>
  <c r="G601" i="24"/>
  <c r="H601" i="24"/>
  <c r="I601" i="24"/>
  <c r="J601" i="24"/>
  <c r="K601" i="24"/>
  <c r="L601" i="24"/>
  <c r="M601" i="24"/>
  <c r="N601" i="24"/>
  <c r="O601" i="24"/>
  <c r="P601" i="24"/>
  <c r="Q601" i="24"/>
  <c r="R601" i="24"/>
  <c r="S601" i="24"/>
  <c r="T601" i="24"/>
  <c r="U601" i="24"/>
  <c r="F602" i="24"/>
  <c r="G602" i="24"/>
  <c r="H602" i="24"/>
  <c r="I602" i="24"/>
  <c r="J602" i="24"/>
  <c r="K602" i="24"/>
  <c r="L602" i="24"/>
  <c r="M602" i="24"/>
  <c r="N602" i="24"/>
  <c r="O602" i="24"/>
  <c r="P602" i="24"/>
  <c r="Q602" i="24"/>
  <c r="R602" i="24"/>
  <c r="S602" i="24"/>
  <c r="T602" i="24"/>
  <c r="U602" i="24"/>
  <c r="F603" i="24"/>
  <c r="G603" i="24"/>
  <c r="H603" i="24"/>
  <c r="I603" i="24"/>
  <c r="J603" i="24"/>
  <c r="K603" i="24"/>
  <c r="L603" i="24"/>
  <c r="M603" i="24"/>
  <c r="N603" i="24"/>
  <c r="O603" i="24"/>
  <c r="P603" i="24"/>
  <c r="Q603" i="24"/>
  <c r="R603" i="24"/>
  <c r="S603" i="24"/>
  <c r="T603" i="24"/>
  <c r="U603" i="24"/>
  <c r="F604" i="24"/>
  <c r="G604" i="24"/>
  <c r="H604" i="24"/>
  <c r="I604" i="24"/>
  <c r="J604" i="24"/>
  <c r="K604" i="24"/>
  <c r="L604" i="24"/>
  <c r="M604" i="24"/>
  <c r="N604" i="24"/>
  <c r="O604" i="24"/>
  <c r="P604" i="24"/>
  <c r="Q604" i="24"/>
  <c r="R604" i="24"/>
  <c r="S604" i="24"/>
  <c r="T604" i="24"/>
  <c r="U604" i="24"/>
  <c r="F605" i="24"/>
  <c r="G605" i="24"/>
  <c r="H605" i="24"/>
  <c r="I605" i="24"/>
  <c r="J605" i="24"/>
  <c r="K605" i="24"/>
  <c r="L605" i="24"/>
  <c r="M605" i="24"/>
  <c r="N605" i="24"/>
  <c r="O605" i="24"/>
  <c r="P605" i="24"/>
  <c r="Q605" i="24"/>
  <c r="R605" i="24"/>
  <c r="S605" i="24"/>
  <c r="T605" i="24"/>
  <c r="U605" i="24"/>
  <c r="F606" i="24"/>
  <c r="G606" i="24"/>
  <c r="H606" i="24"/>
  <c r="I606" i="24"/>
  <c r="J606" i="24"/>
  <c r="K606" i="24"/>
  <c r="L606" i="24"/>
  <c r="M606" i="24"/>
  <c r="N606" i="24"/>
  <c r="O606" i="24"/>
  <c r="P606" i="24"/>
  <c r="Q606" i="24"/>
  <c r="R606" i="24"/>
  <c r="S606" i="24"/>
  <c r="T606" i="24"/>
  <c r="U606" i="24"/>
  <c r="F607" i="24"/>
  <c r="G607" i="24"/>
  <c r="H607" i="24"/>
  <c r="I607" i="24"/>
  <c r="J607" i="24"/>
  <c r="K607" i="24"/>
  <c r="L607" i="24"/>
  <c r="M607" i="24"/>
  <c r="N607" i="24"/>
  <c r="O607" i="24"/>
  <c r="P607" i="24"/>
  <c r="Q607" i="24"/>
  <c r="R607" i="24"/>
  <c r="S607" i="24"/>
  <c r="T607" i="24"/>
  <c r="U607" i="24"/>
  <c r="F608" i="24"/>
  <c r="G608" i="24"/>
  <c r="H608" i="24"/>
  <c r="I608" i="24"/>
  <c r="J608" i="24"/>
  <c r="K608" i="24"/>
  <c r="L608" i="24"/>
  <c r="M608" i="24"/>
  <c r="N608" i="24"/>
  <c r="O608" i="24"/>
  <c r="P608" i="24"/>
  <c r="Q608" i="24"/>
  <c r="R608" i="24"/>
  <c r="S608" i="24"/>
  <c r="T608" i="24"/>
  <c r="U608" i="24"/>
  <c r="F609" i="24"/>
  <c r="G609" i="24"/>
  <c r="H609" i="24"/>
  <c r="I609" i="24"/>
  <c r="J609" i="24"/>
  <c r="K609" i="24"/>
  <c r="L609" i="24"/>
  <c r="M609" i="24"/>
  <c r="N609" i="24"/>
  <c r="O609" i="24"/>
  <c r="P609" i="24"/>
  <c r="Q609" i="24"/>
  <c r="R609" i="24"/>
  <c r="S609" i="24"/>
  <c r="T609" i="24"/>
  <c r="U609" i="24"/>
  <c r="F610" i="24"/>
  <c r="G610" i="24"/>
  <c r="H610" i="24"/>
  <c r="I610" i="24"/>
  <c r="J610" i="24"/>
  <c r="K610" i="24"/>
  <c r="L610" i="24"/>
  <c r="M610" i="24"/>
  <c r="N610" i="24"/>
  <c r="O610" i="24"/>
  <c r="P610" i="24"/>
  <c r="Q610" i="24"/>
  <c r="R610" i="24"/>
  <c r="S610" i="24"/>
  <c r="T610" i="24"/>
  <c r="U610" i="24"/>
  <c r="F611" i="24"/>
  <c r="G611" i="24"/>
  <c r="H611" i="24"/>
  <c r="I611" i="24"/>
  <c r="J611" i="24"/>
  <c r="K611" i="24"/>
  <c r="L611" i="24"/>
  <c r="M611" i="24"/>
  <c r="N611" i="24"/>
  <c r="O611" i="24"/>
  <c r="P611" i="24"/>
  <c r="Q611" i="24"/>
  <c r="R611" i="24"/>
  <c r="S611" i="24"/>
  <c r="T611" i="24"/>
  <c r="U611" i="24"/>
  <c r="F612" i="24"/>
  <c r="G612" i="24"/>
  <c r="H612" i="24"/>
  <c r="I612" i="24"/>
  <c r="J612" i="24"/>
  <c r="K612" i="24"/>
  <c r="L612" i="24"/>
  <c r="M612" i="24"/>
  <c r="N612" i="24"/>
  <c r="O612" i="24"/>
  <c r="P612" i="24"/>
  <c r="Q612" i="24"/>
  <c r="R612" i="24"/>
  <c r="S612" i="24"/>
  <c r="T612" i="24"/>
  <c r="U612" i="24"/>
  <c r="F613" i="24"/>
  <c r="G613" i="24"/>
  <c r="H613" i="24"/>
  <c r="I613" i="24"/>
  <c r="J613" i="24"/>
  <c r="K613" i="24"/>
  <c r="L613" i="24"/>
  <c r="M613" i="24"/>
  <c r="N613" i="24"/>
  <c r="O613" i="24"/>
  <c r="P613" i="24"/>
  <c r="Q613" i="24"/>
  <c r="R613" i="24"/>
  <c r="S613" i="24"/>
  <c r="T613" i="24"/>
  <c r="U613" i="24"/>
  <c r="F614" i="24"/>
  <c r="G614" i="24"/>
  <c r="H614" i="24"/>
  <c r="I614" i="24"/>
  <c r="J614" i="24"/>
  <c r="K614" i="24"/>
  <c r="L614" i="24"/>
  <c r="M614" i="24"/>
  <c r="N614" i="24"/>
  <c r="O614" i="24"/>
  <c r="P614" i="24"/>
  <c r="Q614" i="24"/>
  <c r="R614" i="24"/>
  <c r="S614" i="24"/>
  <c r="T614" i="24"/>
  <c r="U614" i="24"/>
  <c r="F615" i="24"/>
  <c r="G615" i="24"/>
  <c r="H615" i="24"/>
  <c r="I615" i="24"/>
  <c r="J615" i="24"/>
  <c r="K615" i="24"/>
  <c r="L615" i="24"/>
  <c r="M615" i="24"/>
  <c r="N615" i="24"/>
  <c r="O615" i="24"/>
  <c r="P615" i="24"/>
  <c r="Q615" i="24"/>
  <c r="R615" i="24"/>
  <c r="S615" i="24"/>
  <c r="T615" i="24"/>
  <c r="U615" i="24"/>
  <c r="F616" i="24"/>
  <c r="G616" i="24"/>
  <c r="H616" i="24"/>
  <c r="I616" i="24"/>
  <c r="J616" i="24"/>
  <c r="K616" i="24"/>
  <c r="L616" i="24"/>
  <c r="M616" i="24"/>
  <c r="N616" i="24"/>
  <c r="O616" i="24"/>
  <c r="P616" i="24"/>
  <c r="Q616" i="24"/>
  <c r="R616" i="24"/>
  <c r="S616" i="24"/>
  <c r="T616" i="24"/>
  <c r="U616" i="24"/>
  <c r="F617" i="24"/>
  <c r="G617" i="24"/>
  <c r="H617" i="24"/>
  <c r="I617" i="24"/>
  <c r="J617" i="24"/>
  <c r="K617" i="24"/>
  <c r="L617" i="24"/>
  <c r="M617" i="24"/>
  <c r="N617" i="24"/>
  <c r="O617" i="24"/>
  <c r="P617" i="24"/>
  <c r="Q617" i="24"/>
  <c r="R617" i="24"/>
  <c r="S617" i="24"/>
  <c r="T617" i="24"/>
  <c r="U617" i="24"/>
  <c r="F618" i="24"/>
  <c r="G618" i="24"/>
  <c r="H618" i="24"/>
  <c r="I618" i="24"/>
  <c r="J618" i="24"/>
  <c r="K618" i="24"/>
  <c r="L618" i="24"/>
  <c r="M618" i="24"/>
  <c r="N618" i="24"/>
  <c r="O618" i="24"/>
  <c r="P618" i="24"/>
  <c r="Q618" i="24"/>
  <c r="R618" i="24"/>
  <c r="S618" i="24"/>
  <c r="T618" i="24"/>
  <c r="U618" i="24"/>
  <c r="F619" i="24"/>
  <c r="G619" i="24"/>
  <c r="H619" i="24"/>
  <c r="I619" i="24"/>
  <c r="J619" i="24"/>
  <c r="K619" i="24"/>
  <c r="L619" i="24"/>
  <c r="M619" i="24"/>
  <c r="N619" i="24"/>
  <c r="O619" i="24"/>
  <c r="P619" i="24"/>
  <c r="Q619" i="24"/>
  <c r="R619" i="24"/>
  <c r="S619" i="24"/>
  <c r="T619" i="24"/>
  <c r="U619" i="24"/>
  <c r="F620" i="24"/>
  <c r="G620" i="24"/>
  <c r="H620" i="24"/>
  <c r="I620" i="24"/>
  <c r="J620" i="24"/>
  <c r="K620" i="24"/>
  <c r="L620" i="24"/>
  <c r="M620" i="24"/>
  <c r="N620" i="24"/>
  <c r="O620" i="24"/>
  <c r="P620" i="24"/>
  <c r="Q620" i="24"/>
  <c r="R620" i="24"/>
  <c r="S620" i="24"/>
  <c r="T620" i="24"/>
  <c r="U620" i="24"/>
  <c r="F621" i="24"/>
  <c r="G621" i="24"/>
  <c r="H621" i="24"/>
  <c r="I621" i="24"/>
  <c r="J621" i="24"/>
  <c r="K621" i="24"/>
  <c r="L621" i="24"/>
  <c r="M621" i="24"/>
  <c r="N621" i="24"/>
  <c r="O621" i="24"/>
  <c r="P621" i="24"/>
  <c r="Q621" i="24"/>
  <c r="R621" i="24"/>
  <c r="S621" i="24"/>
  <c r="T621" i="24"/>
  <c r="U621" i="24"/>
  <c r="F622" i="24"/>
  <c r="G622" i="24"/>
  <c r="H622" i="24"/>
  <c r="I622" i="24"/>
  <c r="J622" i="24"/>
  <c r="K622" i="24"/>
  <c r="L622" i="24"/>
  <c r="M622" i="24"/>
  <c r="N622" i="24"/>
  <c r="O622" i="24"/>
  <c r="P622" i="24"/>
  <c r="Q622" i="24"/>
  <c r="R622" i="24"/>
  <c r="S622" i="24"/>
  <c r="T622" i="24"/>
  <c r="U622" i="24"/>
  <c r="F623" i="24"/>
  <c r="G623" i="24"/>
  <c r="H623" i="24"/>
  <c r="I623" i="24"/>
  <c r="J623" i="24"/>
  <c r="K623" i="24"/>
  <c r="L623" i="24"/>
  <c r="M623" i="24"/>
  <c r="N623" i="24"/>
  <c r="O623" i="24"/>
  <c r="P623" i="24"/>
  <c r="Q623" i="24"/>
  <c r="R623" i="24"/>
  <c r="S623" i="24"/>
  <c r="T623" i="24"/>
  <c r="U623" i="24"/>
  <c r="F624" i="24"/>
  <c r="G624" i="24"/>
  <c r="H624" i="24"/>
  <c r="I624" i="24"/>
  <c r="J624" i="24"/>
  <c r="K624" i="24"/>
  <c r="L624" i="24"/>
  <c r="M624" i="24"/>
  <c r="N624" i="24"/>
  <c r="O624" i="24"/>
  <c r="P624" i="24"/>
  <c r="Q624" i="24"/>
  <c r="R624" i="24"/>
  <c r="S624" i="24"/>
  <c r="T624" i="24"/>
  <c r="U624" i="24"/>
  <c r="F625" i="24"/>
  <c r="G625" i="24"/>
  <c r="H625" i="24"/>
  <c r="I625" i="24"/>
  <c r="J625" i="24"/>
  <c r="K625" i="24"/>
  <c r="L625" i="24"/>
  <c r="M625" i="24"/>
  <c r="N625" i="24"/>
  <c r="O625" i="24"/>
  <c r="P625" i="24"/>
  <c r="Q625" i="24"/>
  <c r="R625" i="24"/>
  <c r="S625" i="24"/>
  <c r="T625" i="24"/>
  <c r="U625" i="24"/>
  <c r="F626" i="24"/>
  <c r="G626" i="24"/>
  <c r="H626" i="24"/>
  <c r="I626" i="24"/>
  <c r="J626" i="24"/>
  <c r="K626" i="24"/>
  <c r="L626" i="24"/>
  <c r="M626" i="24"/>
  <c r="N626" i="24"/>
  <c r="O626" i="24"/>
  <c r="P626" i="24"/>
  <c r="Q626" i="24"/>
  <c r="R626" i="24"/>
  <c r="S626" i="24"/>
  <c r="T626" i="24"/>
  <c r="U626" i="24"/>
  <c r="F627" i="24"/>
  <c r="G627" i="24"/>
  <c r="H627" i="24"/>
  <c r="I627" i="24"/>
  <c r="J627" i="24"/>
  <c r="K627" i="24"/>
  <c r="L627" i="24"/>
  <c r="M627" i="24"/>
  <c r="N627" i="24"/>
  <c r="O627" i="24"/>
  <c r="P627" i="24"/>
  <c r="Q627" i="24"/>
  <c r="R627" i="24"/>
  <c r="S627" i="24"/>
  <c r="T627" i="24"/>
  <c r="U627" i="24"/>
  <c r="F628" i="24"/>
  <c r="G628" i="24"/>
  <c r="H628" i="24"/>
  <c r="I628" i="24"/>
  <c r="J628" i="24"/>
  <c r="K628" i="24"/>
  <c r="L628" i="24"/>
  <c r="M628" i="24"/>
  <c r="N628" i="24"/>
  <c r="O628" i="24"/>
  <c r="P628" i="24"/>
  <c r="Q628" i="24"/>
  <c r="R628" i="24"/>
  <c r="S628" i="24"/>
  <c r="T628" i="24"/>
  <c r="U628" i="24"/>
  <c r="F629" i="24"/>
  <c r="G629" i="24"/>
  <c r="H629" i="24"/>
  <c r="I629" i="24"/>
  <c r="J629" i="24"/>
  <c r="K629" i="24"/>
  <c r="L629" i="24"/>
  <c r="M629" i="24"/>
  <c r="N629" i="24"/>
  <c r="O629" i="24"/>
  <c r="P629" i="24"/>
  <c r="Q629" i="24"/>
  <c r="R629" i="24"/>
  <c r="S629" i="24"/>
  <c r="T629" i="24"/>
  <c r="U629" i="24"/>
  <c r="F630" i="24"/>
  <c r="G630" i="24"/>
  <c r="H630" i="24"/>
  <c r="I630" i="24"/>
  <c r="J630" i="24"/>
  <c r="K630" i="24"/>
  <c r="L630" i="24"/>
  <c r="M630" i="24"/>
  <c r="N630" i="24"/>
  <c r="O630" i="24"/>
  <c r="P630" i="24"/>
  <c r="Q630" i="24"/>
  <c r="R630" i="24"/>
  <c r="S630" i="24"/>
  <c r="T630" i="24"/>
  <c r="U630" i="24"/>
  <c r="F631" i="24"/>
  <c r="G631" i="24"/>
  <c r="H631" i="24"/>
  <c r="I631" i="24"/>
  <c r="J631" i="24"/>
  <c r="K631" i="24"/>
  <c r="L631" i="24"/>
  <c r="M631" i="24"/>
  <c r="N631" i="24"/>
  <c r="O631" i="24"/>
  <c r="P631" i="24"/>
  <c r="Q631" i="24"/>
  <c r="R631" i="24"/>
  <c r="S631" i="24"/>
  <c r="T631" i="24"/>
  <c r="U631" i="24"/>
  <c r="F632" i="24"/>
  <c r="G632" i="24"/>
  <c r="H632" i="24"/>
  <c r="I632" i="24"/>
  <c r="J632" i="24"/>
  <c r="K632" i="24"/>
  <c r="L632" i="24"/>
  <c r="M632" i="24"/>
  <c r="N632" i="24"/>
  <c r="O632" i="24"/>
  <c r="P632" i="24"/>
  <c r="Q632" i="24"/>
  <c r="R632" i="24"/>
  <c r="S632" i="24"/>
  <c r="T632" i="24"/>
  <c r="U632" i="24"/>
  <c r="F633" i="24"/>
  <c r="G633" i="24"/>
  <c r="H633" i="24"/>
  <c r="I633" i="24"/>
  <c r="J633" i="24"/>
  <c r="K633" i="24"/>
  <c r="L633" i="24"/>
  <c r="M633" i="24"/>
  <c r="N633" i="24"/>
  <c r="O633" i="24"/>
  <c r="P633" i="24"/>
  <c r="Q633" i="24"/>
  <c r="R633" i="24"/>
  <c r="S633" i="24"/>
  <c r="T633" i="24"/>
  <c r="U633" i="24"/>
  <c r="F634" i="24"/>
  <c r="G634" i="24"/>
  <c r="H634" i="24"/>
  <c r="I634" i="24"/>
  <c r="J634" i="24"/>
  <c r="K634" i="24"/>
  <c r="L634" i="24"/>
  <c r="M634" i="24"/>
  <c r="N634" i="24"/>
  <c r="O634" i="24"/>
  <c r="P634" i="24"/>
  <c r="Q634" i="24"/>
  <c r="R634" i="24"/>
  <c r="S634" i="24"/>
  <c r="T634" i="24"/>
  <c r="U634" i="24"/>
  <c r="F635" i="24"/>
  <c r="G635" i="24"/>
  <c r="H635" i="24"/>
  <c r="I635" i="24"/>
  <c r="J635" i="24"/>
  <c r="K635" i="24"/>
  <c r="L635" i="24"/>
  <c r="M635" i="24"/>
  <c r="N635" i="24"/>
  <c r="O635" i="24"/>
  <c r="P635" i="24"/>
  <c r="Q635" i="24"/>
  <c r="R635" i="24"/>
  <c r="S635" i="24"/>
  <c r="T635" i="24"/>
  <c r="U635" i="24"/>
  <c r="F636" i="24"/>
  <c r="G636" i="24"/>
  <c r="H636" i="24"/>
  <c r="I636" i="24"/>
  <c r="J636" i="24"/>
  <c r="K636" i="24"/>
  <c r="L636" i="24"/>
  <c r="M636" i="24"/>
  <c r="N636" i="24"/>
  <c r="O636" i="24"/>
  <c r="P636" i="24"/>
  <c r="Q636" i="24"/>
  <c r="R636" i="24"/>
  <c r="S636" i="24"/>
  <c r="T636" i="24"/>
  <c r="U636" i="24"/>
  <c r="F637" i="24"/>
  <c r="G637" i="24"/>
  <c r="H637" i="24"/>
  <c r="I637" i="24"/>
  <c r="J637" i="24"/>
  <c r="K637" i="24"/>
  <c r="L637" i="24"/>
  <c r="M637" i="24"/>
  <c r="N637" i="24"/>
  <c r="O637" i="24"/>
  <c r="P637" i="24"/>
  <c r="Q637" i="24"/>
  <c r="R637" i="24"/>
  <c r="S637" i="24"/>
  <c r="T637" i="24"/>
  <c r="U637" i="24"/>
  <c r="F638" i="24"/>
  <c r="G638" i="24"/>
  <c r="H638" i="24"/>
  <c r="I638" i="24"/>
  <c r="J638" i="24"/>
  <c r="K638" i="24"/>
  <c r="L638" i="24"/>
  <c r="M638" i="24"/>
  <c r="N638" i="24"/>
  <c r="O638" i="24"/>
  <c r="P638" i="24"/>
  <c r="Q638" i="24"/>
  <c r="R638" i="24"/>
  <c r="S638" i="24"/>
  <c r="T638" i="24"/>
  <c r="U638" i="24"/>
  <c r="F639" i="24"/>
  <c r="G639" i="24"/>
  <c r="H639" i="24"/>
  <c r="I639" i="24"/>
  <c r="J639" i="24"/>
  <c r="K639" i="24"/>
  <c r="L639" i="24"/>
  <c r="M639" i="24"/>
  <c r="N639" i="24"/>
  <c r="O639" i="24"/>
  <c r="P639" i="24"/>
  <c r="Q639" i="24"/>
  <c r="R639" i="24"/>
  <c r="S639" i="24"/>
  <c r="T639" i="24"/>
  <c r="U639" i="24"/>
  <c r="F640" i="24"/>
  <c r="G640" i="24"/>
  <c r="H640" i="24"/>
  <c r="I640" i="24"/>
  <c r="J640" i="24"/>
  <c r="K640" i="24"/>
  <c r="L640" i="24"/>
  <c r="M640" i="24"/>
  <c r="N640" i="24"/>
  <c r="O640" i="24"/>
  <c r="P640" i="24"/>
  <c r="Q640" i="24"/>
  <c r="R640" i="24"/>
  <c r="S640" i="24"/>
  <c r="T640" i="24"/>
  <c r="U640" i="24"/>
  <c r="F641" i="24"/>
  <c r="G641" i="24"/>
  <c r="H641" i="24"/>
  <c r="I641" i="24"/>
  <c r="J641" i="24"/>
  <c r="K641" i="24"/>
  <c r="L641" i="24"/>
  <c r="M641" i="24"/>
  <c r="N641" i="24"/>
  <c r="O641" i="24"/>
  <c r="P641" i="24"/>
  <c r="Q641" i="24"/>
  <c r="R641" i="24"/>
  <c r="S641" i="24"/>
  <c r="T641" i="24"/>
  <c r="U641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36" i="24"/>
  <c r="E237" i="24"/>
  <c r="E238" i="24"/>
  <c r="E239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58" i="24"/>
  <c r="E259" i="24"/>
  <c r="E260" i="24"/>
  <c r="E261" i="24"/>
  <c r="E262" i="24"/>
  <c r="E263" i="24"/>
  <c r="E264" i="24"/>
  <c r="E265" i="24"/>
  <c r="E266" i="24"/>
  <c r="E267" i="24"/>
  <c r="E268" i="24"/>
  <c r="E269" i="24"/>
  <c r="E270" i="24"/>
  <c r="E271" i="24"/>
  <c r="E272" i="24"/>
  <c r="E273" i="24"/>
  <c r="E274" i="24"/>
  <c r="E275" i="24"/>
  <c r="E276" i="24"/>
  <c r="E277" i="24"/>
  <c r="E278" i="24"/>
  <c r="E279" i="24"/>
  <c r="E280" i="24"/>
  <c r="E281" i="24"/>
  <c r="E282" i="24"/>
  <c r="E283" i="24"/>
  <c r="E284" i="24"/>
  <c r="E285" i="24"/>
  <c r="E286" i="24"/>
  <c r="E287" i="24"/>
  <c r="E288" i="24"/>
  <c r="E289" i="24"/>
  <c r="E290" i="24"/>
  <c r="E291" i="24"/>
  <c r="E292" i="24"/>
  <c r="E293" i="24"/>
  <c r="E294" i="24"/>
  <c r="E295" i="24"/>
  <c r="E296" i="24"/>
  <c r="E297" i="24"/>
  <c r="E298" i="24"/>
  <c r="E299" i="24"/>
  <c r="E300" i="24"/>
  <c r="E301" i="24"/>
  <c r="E302" i="24"/>
  <c r="E303" i="24"/>
  <c r="E304" i="24"/>
  <c r="E305" i="24"/>
  <c r="E306" i="24"/>
  <c r="E307" i="24"/>
  <c r="E308" i="24"/>
  <c r="E309" i="24"/>
  <c r="E310" i="24"/>
  <c r="E311" i="24"/>
  <c r="E312" i="24"/>
  <c r="E313" i="24"/>
  <c r="E314" i="24"/>
  <c r="E315" i="24"/>
  <c r="E316" i="24"/>
  <c r="E317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38" i="24"/>
  <c r="E339" i="24"/>
  <c r="E340" i="24"/>
  <c r="E341" i="24"/>
  <c r="E342" i="24"/>
  <c r="E343" i="24"/>
  <c r="E344" i="24"/>
  <c r="E345" i="24"/>
  <c r="E346" i="24"/>
  <c r="E347" i="24"/>
  <c r="E348" i="24"/>
  <c r="E349" i="24"/>
  <c r="E350" i="24"/>
  <c r="E351" i="24"/>
  <c r="E352" i="24"/>
  <c r="E353" i="24"/>
  <c r="E354" i="24"/>
  <c r="E355" i="24"/>
  <c r="E356" i="24"/>
  <c r="E357" i="24"/>
  <c r="E358" i="24"/>
  <c r="E359" i="24"/>
  <c r="E360" i="24"/>
  <c r="E361" i="24"/>
  <c r="E362" i="24"/>
  <c r="E363" i="24"/>
  <c r="E364" i="24"/>
  <c r="E365" i="24"/>
  <c r="E366" i="24"/>
  <c r="E367" i="24"/>
  <c r="E368" i="24"/>
  <c r="E369" i="24"/>
  <c r="E370" i="24"/>
  <c r="E371" i="24"/>
  <c r="E372" i="24"/>
  <c r="E373" i="24"/>
  <c r="E374" i="24"/>
  <c r="E375" i="24"/>
  <c r="E376" i="24"/>
  <c r="E377" i="24"/>
  <c r="E378" i="24"/>
  <c r="E379" i="24"/>
  <c r="E380" i="24"/>
  <c r="E381" i="24"/>
  <c r="E382" i="24"/>
  <c r="E383" i="24"/>
  <c r="E384" i="24"/>
  <c r="E385" i="24"/>
  <c r="E386" i="24"/>
  <c r="E387" i="24"/>
  <c r="E388" i="24"/>
  <c r="E389" i="24"/>
  <c r="E390" i="24"/>
  <c r="E391" i="24"/>
  <c r="E392" i="24"/>
  <c r="E393" i="24"/>
  <c r="E394" i="24"/>
  <c r="E395" i="24"/>
  <c r="E396" i="24"/>
  <c r="E397" i="24"/>
  <c r="E398" i="24"/>
  <c r="E399" i="24"/>
  <c r="E400" i="24"/>
  <c r="E401" i="24"/>
  <c r="E402" i="24"/>
  <c r="E403" i="24"/>
  <c r="E404" i="24"/>
  <c r="E405" i="24"/>
  <c r="E406" i="24"/>
  <c r="E407" i="24"/>
  <c r="E408" i="24"/>
  <c r="E409" i="24"/>
  <c r="E410" i="24"/>
  <c r="E411" i="24"/>
  <c r="E412" i="24"/>
  <c r="E413" i="24"/>
  <c r="E414" i="24"/>
  <c r="E415" i="24"/>
  <c r="E416" i="24"/>
  <c r="E417" i="24"/>
  <c r="E418" i="24"/>
  <c r="E419" i="24"/>
  <c r="E420" i="24"/>
  <c r="E421" i="24"/>
  <c r="E422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3" i="24"/>
  <c r="E444" i="24"/>
  <c r="E445" i="24"/>
  <c r="E446" i="24"/>
  <c r="E447" i="24"/>
  <c r="E448" i="24"/>
  <c r="E449" i="24"/>
  <c r="E450" i="24"/>
  <c r="E451" i="24"/>
  <c r="E452" i="24"/>
  <c r="E453" i="24"/>
  <c r="E454" i="24"/>
  <c r="E455" i="24"/>
  <c r="E456" i="24"/>
  <c r="E457" i="24"/>
  <c r="E458" i="24"/>
  <c r="E459" i="24"/>
  <c r="E460" i="24"/>
  <c r="E461" i="24"/>
  <c r="E462" i="24"/>
  <c r="E463" i="24"/>
  <c r="E464" i="24"/>
  <c r="E465" i="24"/>
  <c r="E466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0" i="24"/>
  <c r="E481" i="24"/>
  <c r="E482" i="24"/>
  <c r="E483" i="24"/>
  <c r="E484" i="24"/>
  <c r="E485" i="24"/>
  <c r="E486" i="24"/>
  <c r="E487" i="24"/>
  <c r="E488" i="24"/>
  <c r="E489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5" i="24"/>
  <c r="E506" i="24"/>
  <c r="E507" i="24"/>
  <c r="E508" i="24"/>
  <c r="E509" i="24"/>
  <c r="E510" i="24"/>
  <c r="E511" i="24"/>
  <c r="E512" i="24"/>
  <c r="E513" i="24"/>
  <c r="E514" i="24"/>
  <c r="E515" i="24"/>
  <c r="E516" i="24"/>
  <c r="E517" i="24"/>
  <c r="E518" i="24"/>
  <c r="E519" i="24"/>
  <c r="E520" i="24"/>
  <c r="E521" i="24"/>
  <c r="E522" i="24"/>
  <c r="E523" i="24"/>
  <c r="E524" i="24"/>
  <c r="E525" i="24"/>
  <c r="E526" i="24"/>
  <c r="E527" i="24"/>
  <c r="E528" i="24"/>
  <c r="E529" i="24"/>
  <c r="E530" i="24"/>
  <c r="E531" i="24"/>
  <c r="E532" i="24"/>
  <c r="E533" i="24"/>
  <c r="E534" i="24"/>
  <c r="E535" i="24"/>
  <c r="E536" i="24"/>
  <c r="E537" i="24"/>
  <c r="E538" i="24"/>
  <c r="E539" i="24"/>
  <c r="E540" i="24"/>
  <c r="E541" i="24"/>
  <c r="E542" i="24"/>
  <c r="E543" i="24"/>
  <c r="E544" i="24"/>
  <c r="E545" i="24"/>
  <c r="E546" i="24"/>
  <c r="E547" i="24"/>
  <c r="E548" i="24"/>
  <c r="E549" i="24"/>
  <c r="E550" i="24"/>
  <c r="E551" i="24"/>
  <c r="E552" i="24"/>
  <c r="E553" i="24"/>
  <c r="E554" i="24"/>
  <c r="E555" i="24"/>
  <c r="E556" i="24"/>
  <c r="E557" i="24"/>
  <c r="E558" i="24"/>
  <c r="E559" i="24"/>
  <c r="E560" i="24"/>
  <c r="E561" i="24"/>
  <c r="E562" i="24"/>
  <c r="E563" i="24"/>
  <c r="E564" i="24"/>
  <c r="E565" i="24"/>
  <c r="E566" i="24"/>
  <c r="E567" i="24"/>
  <c r="E568" i="24"/>
  <c r="E569" i="24"/>
  <c r="E570" i="24"/>
  <c r="E571" i="24"/>
  <c r="E572" i="24"/>
  <c r="E573" i="24"/>
  <c r="E574" i="24"/>
  <c r="E575" i="24"/>
  <c r="E576" i="24"/>
  <c r="E577" i="24"/>
  <c r="E578" i="24"/>
  <c r="E579" i="24"/>
  <c r="E580" i="24"/>
  <c r="E581" i="24"/>
  <c r="E582" i="24"/>
  <c r="E583" i="24"/>
  <c r="E584" i="24"/>
  <c r="E585" i="24"/>
  <c r="E586" i="24"/>
  <c r="E587" i="24"/>
  <c r="E588" i="24"/>
  <c r="E589" i="24"/>
  <c r="E590" i="24"/>
  <c r="E591" i="24"/>
  <c r="E592" i="24"/>
  <c r="E593" i="24"/>
  <c r="E594" i="24"/>
  <c r="E595" i="24"/>
  <c r="E596" i="24"/>
  <c r="E597" i="24"/>
  <c r="E598" i="24"/>
  <c r="E599" i="24"/>
  <c r="E600" i="24"/>
  <c r="E601" i="24"/>
  <c r="E602" i="24"/>
  <c r="E603" i="24"/>
  <c r="E604" i="24"/>
  <c r="E605" i="24"/>
  <c r="E606" i="24"/>
  <c r="E607" i="24"/>
  <c r="E608" i="24"/>
  <c r="E609" i="24"/>
  <c r="E610" i="24"/>
  <c r="E611" i="24"/>
  <c r="E612" i="24"/>
  <c r="E613" i="24"/>
  <c r="E614" i="24"/>
  <c r="E615" i="24"/>
  <c r="E616" i="24"/>
  <c r="E617" i="24"/>
  <c r="E618" i="24"/>
  <c r="E619" i="24"/>
  <c r="E620" i="24"/>
  <c r="E621" i="24"/>
  <c r="E622" i="24"/>
  <c r="E623" i="24"/>
  <c r="E624" i="24"/>
  <c r="E625" i="24"/>
  <c r="E626" i="24"/>
  <c r="E627" i="24"/>
  <c r="E628" i="24"/>
  <c r="E629" i="24"/>
  <c r="E630" i="24"/>
  <c r="E631" i="24"/>
  <c r="E632" i="24"/>
  <c r="E633" i="24"/>
  <c r="E634" i="24"/>
  <c r="E635" i="24"/>
  <c r="E636" i="24"/>
  <c r="E637" i="24"/>
  <c r="E638" i="24"/>
  <c r="E639" i="24"/>
  <c r="E640" i="24"/>
  <c r="E641" i="24"/>
  <c r="E2" i="24"/>
  <c r="BM3" i="9"/>
  <c r="BM4" i="9"/>
  <c r="BM5" i="9"/>
  <c r="BM6" i="9"/>
  <c r="BM7" i="9"/>
  <c r="BM8" i="9"/>
  <c r="BM9" i="9"/>
  <c r="BM10" i="9"/>
  <c r="BM11" i="9"/>
  <c r="BM12" i="9"/>
  <c r="BM13" i="9"/>
  <c r="BM14" i="9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47" i="9"/>
  <c r="BM48" i="9"/>
  <c r="BM49" i="9"/>
  <c r="BM50" i="9"/>
  <c r="BM51" i="9"/>
  <c r="BM52" i="9"/>
  <c r="BM53" i="9"/>
  <c r="BM54" i="9"/>
  <c r="BM55" i="9"/>
  <c r="BM56" i="9"/>
  <c r="BM57" i="9"/>
  <c r="BM58" i="9"/>
  <c r="BM59" i="9"/>
  <c r="BM60" i="9"/>
  <c r="BM61" i="9"/>
  <c r="BM62" i="9"/>
  <c r="BM63" i="9"/>
  <c r="BM64" i="9"/>
  <c r="BM65" i="9"/>
  <c r="BM66" i="9"/>
  <c r="BM67" i="9"/>
  <c r="BM68" i="9"/>
  <c r="BM69" i="9"/>
  <c r="BM70" i="9"/>
  <c r="BM71" i="9"/>
  <c r="BM72" i="9"/>
  <c r="BM73" i="9"/>
  <c r="BM74" i="9"/>
  <c r="BM75" i="9"/>
  <c r="BM76" i="9"/>
  <c r="BM77" i="9"/>
  <c r="BM78" i="9"/>
  <c r="BM79" i="9"/>
  <c r="BM80" i="9"/>
  <c r="BM81" i="9"/>
  <c r="BM82" i="9"/>
  <c r="BM83" i="9"/>
  <c r="BM84" i="9"/>
  <c r="BM85" i="9"/>
  <c r="BM86" i="9"/>
  <c r="BM87" i="9"/>
  <c r="BM88" i="9"/>
  <c r="BM89" i="9"/>
  <c r="BM90" i="9"/>
  <c r="BM91" i="9"/>
  <c r="BM92" i="9"/>
  <c r="BM93" i="9"/>
  <c r="BM94" i="9"/>
  <c r="BM95" i="9"/>
  <c r="BM96" i="9"/>
  <c r="BM97" i="9"/>
  <c r="BM98" i="9"/>
  <c r="BM99" i="9"/>
  <c r="BM100" i="9"/>
  <c r="BM101" i="9"/>
  <c r="BM102" i="9"/>
  <c r="BM103" i="9"/>
  <c r="BM104" i="9"/>
  <c r="BM105" i="9"/>
  <c r="BM106" i="9"/>
  <c r="BM107" i="9"/>
  <c r="BM108" i="9"/>
  <c r="BM109" i="9"/>
  <c r="BM110" i="9"/>
  <c r="BM111" i="9"/>
  <c r="BM112" i="9"/>
  <c r="BM113" i="9"/>
  <c r="BM114" i="9"/>
  <c r="BM115" i="9"/>
  <c r="BM116" i="9"/>
  <c r="BM117" i="9"/>
  <c r="BM118" i="9"/>
  <c r="BM119" i="9"/>
  <c r="BM120" i="9"/>
  <c r="BM121" i="9"/>
  <c r="BM122" i="9"/>
  <c r="BM123" i="9"/>
  <c r="BM124" i="9"/>
  <c r="BM125" i="9"/>
  <c r="BM126" i="9"/>
  <c r="BM127" i="9"/>
  <c r="BM128" i="9"/>
  <c r="BM129" i="9"/>
  <c r="BM130" i="9"/>
  <c r="BM131" i="9"/>
  <c r="BM132" i="9"/>
  <c r="BM133" i="9"/>
  <c r="BM134" i="9"/>
  <c r="BM135" i="9"/>
  <c r="BM136" i="9"/>
  <c r="BM137" i="9"/>
  <c r="BM138" i="9"/>
  <c r="BM139" i="9"/>
  <c r="BM140" i="9"/>
  <c r="BM141" i="9"/>
  <c r="BM142" i="9"/>
  <c r="BM143" i="9"/>
  <c r="BM144" i="9"/>
  <c r="BM145" i="9"/>
  <c r="BM146" i="9"/>
  <c r="BM147" i="9"/>
  <c r="BM148" i="9"/>
  <c r="BM149" i="9"/>
  <c r="BM150" i="9"/>
  <c r="BM151" i="9"/>
  <c r="BM152" i="9"/>
  <c r="BM153" i="9"/>
  <c r="BM154" i="9"/>
  <c r="BM155" i="9"/>
  <c r="BM156" i="9"/>
  <c r="BM157" i="9"/>
  <c r="BM158" i="9"/>
  <c r="BM159" i="9"/>
  <c r="BM160" i="9"/>
  <c r="BM161" i="9"/>
  <c r="BM162" i="9"/>
  <c r="BM163" i="9"/>
  <c r="BM164" i="9"/>
  <c r="BM165" i="9"/>
  <c r="BM166" i="9"/>
  <c r="BM167" i="9"/>
  <c r="BM168" i="9"/>
  <c r="BM169" i="9"/>
  <c r="BM170" i="9"/>
  <c r="BM171" i="9"/>
  <c r="BM172" i="9"/>
  <c r="BM173" i="9"/>
  <c r="BM174" i="9"/>
  <c r="BM175" i="9"/>
  <c r="BM176" i="9"/>
  <c r="BM177" i="9"/>
  <c r="BM178" i="9"/>
  <c r="BM179" i="9"/>
  <c r="BM180" i="9"/>
  <c r="BM181" i="9"/>
  <c r="BM182" i="9"/>
  <c r="BM183" i="9"/>
  <c r="BM184" i="9"/>
  <c r="BM185" i="9"/>
  <c r="BM186" i="9"/>
  <c r="BM187" i="9"/>
  <c r="BM188" i="9"/>
  <c r="BM189" i="9"/>
  <c r="BM190" i="9"/>
  <c r="BM191" i="9"/>
  <c r="BM192" i="9"/>
  <c r="BM193" i="9"/>
  <c r="BM194" i="9"/>
  <c r="BM195" i="9"/>
  <c r="BM196" i="9"/>
  <c r="BM197" i="9"/>
  <c r="BM198" i="9"/>
  <c r="BM199" i="9"/>
  <c r="BM200" i="9"/>
  <c r="BM201" i="9"/>
  <c r="BM202" i="9"/>
  <c r="BM203" i="9"/>
  <c r="BM204" i="9"/>
  <c r="BM205" i="9"/>
  <c r="BM206" i="9"/>
  <c r="BM207" i="9"/>
  <c r="BM208" i="9"/>
  <c r="BM209" i="9"/>
  <c r="BM210" i="9"/>
  <c r="BM211" i="9"/>
  <c r="BM212" i="9"/>
  <c r="BM213" i="9"/>
  <c r="BM214" i="9"/>
  <c r="BM215" i="9"/>
  <c r="BM216" i="9"/>
  <c r="BM217" i="9"/>
  <c r="BM218" i="9"/>
  <c r="BM219" i="9"/>
  <c r="BM220" i="9"/>
  <c r="BM221" i="9"/>
  <c r="BM222" i="9"/>
  <c r="BM223" i="9"/>
  <c r="BM224" i="9"/>
  <c r="BM225" i="9"/>
  <c r="BM226" i="9"/>
  <c r="BM227" i="9"/>
  <c r="BM228" i="9"/>
  <c r="BM229" i="9"/>
  <c r="BM230" i="9"/>
  <c r="BM231" i="9"/>
  <c r="BM232" i="9"/>
  <c r="BM233" i="9"/>
  <c r="BM234" i="9"/>
  <c r="BM235" i="9"/>
  <c r="BM236" i="9"/>
  <c r="BM237" i="9"/>
  <c r="BM238" i="9"/>
  <c r="BM239" i="9"/>
  <c r="BM240" i="9"/>
  <c r="BM241" i="9"/>
  <c r="BM242" i="9"/>
  <c r="BM243" i="9"/>
  <c r="BM244" i="9"/>
  <c r="BM245" i="9"/>
  <c r="BM246" i="9"/>
  <c r="BM247" i="9"/>
  <c r="BM248" i="9"/>
  <c r="BM249" i="9"/>
  <c r="BM250" i="9"/>
  <c r="BM251" i="9"/>
  <c r="BM252" i="9"/>
  <c r="BM253" i="9"/>
  <c r="BM254" i="9"/>
  <c r="BM255" i="9"/>
  <c r="BM256" i="9"/>
  <c r="BM257" i="9"/>
  <c r="BM258" i="9"/>
  <c r="BM259" i="9"/>
  <c r="BM260" i="9"/>
  <c r="BM261" i="9"/>
  <c r="BM262" i="9"/>
  <c r="BM263" i="9"/>
  <c r="BM264" i="9"/>
  <c r="BM265" i="9"/>
  <c r="BM266" i="9"/>
  <c r="BM267" i="9"/>
  <c r="BM268" i="9"/>
  <c r="BM269" i="9"/>
  <c r="BM270" i="9"/>
  <c r="BM271" i="9"/>
  <c r="BM272" i="9"/>
  <c r="BM273" i="9"/>
  <c r="BM274" i="9"/>
  <c r="BM275" i="9"/>
  <c r="BM276" i="9"/>
  <c r="BM277" i="9"/>
  <c r="BM278" i="9"/>
  <c r="BM279" i="9"/>
  <c r="BM280" i="9"/>
  <c r="BM281" i="9"/>
  <c r="BM282" i="9"/>
  <c r="BM283" i="9"/>
  <c r="BM284" i="9"/>
  <c r="BM285" i="9"/>
  <c r="BM286" i="9"/>
  <c r="BM287" i="9"/>
  <c r="BM288" i="9"/>
  <c r="BM289" i="9"/>
  <c r="BM290" i="9"/>
  <c r="BM291" i="9"/>
  <c r="BM292" i="9"/>
  <c r="BM293" i="9"/>
  <c r="BM294" i="9"/>
  <c r="BM295" i="9"/>
  <c r="BM296" i="9"/>
  <c r="BM297" i="9"/>
  <c r="BM298" i="9"/>
  <c r="BM299" i="9"/>
  <c r="BM300" i="9"/>
  <c r="BM301" i="9"/>
  <c r="BM302" i="9"/>
  <c r="BM303" i="9"/>
  <c r="BM304" i="9"/>
  <c r="BM305" i="9"/>
  <c r="BM306" i="9"/>
  <c r="BM307" i="9"/>
  <c r="BM308" i="9"/>
  <c r="BM309" i="9"/>
  <c r="BM310" i="9"/>
  <c r="BM311" i="9"/>
  <c r="BM312" i="9"/>
  <c r="BM313" i="9"/>
  <c r="BM314" i="9"/>
  <c r="BM315" i="9"/>
  <c r="BM316" i="9"/>
  <c r="BM317" i="9"/>
  <c r="BM318" i="9"/>
  <c r="BM319" i="9"/>
  <c r="BM320" i="9"/>
  <c r="BM321" i="9"/>
  <c r="BM322" i="9"/>
  <c r="BM323" i="9"/>
  <c r="BM324" i="9"/>
  <c r="BM325" i="9"/>
  <c r="BM326" i="9"/>
  <c r="BM327" i="9"/>
  <c r="BM328" i="9"/>
  <c r="BM329" i="9"/>
  <c r="BM330" i="9"/>
  <c r="BM331" i="9"/>
  <c r="BM332" i="9"/>
  <c r="BM333" i="9"/>
  <c r="BM334" i="9"/>
  <c r="BM335" i="9"/>
  <c r="BM336" i="9"/>
  <c r="BM337" i="9"/>
  <c r="BM338" i="9"/>
  <c r="BM339" i="9"/>
  <c r="BM340" i="9"/>
  <c r="BM341" i="9"/>
  <c r="BM342" i="9"/>
  <c r="BM343" i="9"/>
  <c r="BM344" i="9"/>
  <c r="BM345" i="9"/>
  <c r="BM346" i="9"/>
  <c r="BM347" i="9"/>
  <c r="BM348" i="9"/>
  <c r="BM349" i="9"/>
  <c r="BM350" i="9"/>
  <c r="BM351" i="9"/>
  <c r="BM352" i="9"/>
  <c r="BM353" i="9"/>
  <c r="BM354" i="9"/>
  <c r="BM355" i="9"/>
  <c r="BM356" i="9"/>
  <c r="BM357" i="9"/>
  <c r="BM358" i="9"/>
  <c r="BM359" i="9"/>
  <c r="BM360" i="9"/>
  <c r="BM361" i="9"/>
  <c r="BM362" i="9"/>
  <c r="BM363" i="9"/>
  <c r="BM364" i="9"/>
  <c r="BM365" i="9"/>
  <c r="BM366" i="9"/>
  <c r="BM367" i="9"/>
  <c r="BM368" i="9"/>
  <c r="BM369" i="9"/>
  <c r="BM370" i="9"/>
  <c r="BM371" i="9"/>
  <c r="BM372" i="9"/>
  <c r="BM373" i="9"/>
  <c r="BM374" i="9"/>
  <c r="BM375" i="9"/>
  <c r="BM376" i="9"/>
  <c r="BM377" i="9"/>
  <c r="BM378" i="9"/>
  <c r="BM379" i="9"/>
  <c r="BM380" i="9"/>
  <c r="BM381" i="9"/>
  <c r="BM382" i="9"/>
  <c r="BM383" i="9"/>
  <c r="BM384" i="9"/>
  <c r="BM385" i="9"/>
  <c r="BM386" i="9"/>
  <c r="BM387" i="9"/>
  <c r="BM388" i="9"/>
  <c r="BM389" i="9"/>
  <c r="BM390" i="9"/>
  <c r="BM391" i="9"/>
  <c r="BM392" i="9"/>
  <c r="BM393" i="9"/>
  <c r="BM394" i="9"/>
  <c r="BM395" i="9"/>
  <c r="BM396" i="9"/>
  <c r="BM397" i="9"/>
  <c r="BM398" i="9"/>
  <c r="BM399" i="9"/>
  <c r="BM400" i="9"/>
  <c r="BM401" i="9"/>
  <c r="BM402" i="9"/>
  <c r="BM403" i="9"/>
  <c r="BM404" i="9"/>
  <c r="BM405" i="9"/>
  <c r="BM406" i="9"/>
  <c r="BM407" i="9"/>
  <c r="BM408" i="9"/>
  <c r="BM409" i="9"/>
  <c r="BM410" i="9"/>
  <c r="BM411" i="9"/>
  <c r="BM412" i="9"/>
  <c r="BM413" i="9"/>
  <c r="BM414" i="9"/>
  <c r="BM415" i="9"/>
  <c r="BM416" i="9"/>
  <c r="BM417" i="9"/>
  <c r="BM418" i="9"/>
  <c r="BM419" i="9"/>
  <c r="BM420" i="9"/>
  <c r="BM421" i="9"/>
  <c r="BM422" i="9"/>
  <c r="BM423" i="9"/>
  <c r="BM424" i="9"/>
  <c r="BM425" i="9"/>
  <c r="BM426" i="9"/>
  <c r="BM427" i="9"/>
  <c r="BM428" i="9"/>
  <c r="BM429" i="9"/>
  <c r="BM430" i="9"/>
  <c r="BM431" i="9"/>
  <c r="BM432" i="9"/>
  <c r="BM433" i="9"/>
  <c r="BM434" i="9"/>
  <c r="BM435" i="9"/>
  <c r="BM436" i="9"/>
  <c r="BM437" i="9"/>
  <c r="BM438" i="9"/>
  <c r="BM439" i="9"/>
  <c r="BM440" i="9"/>
  <c r="BM441" i="9"/>
  <c r="BM442" i="9"/>
  <c r="BM443" i="9"/>
  <c r="BM444" i="9"/>
  <c r="BM445" i="9"/>
  <c r="BM446" i="9"/>
  <c r="BM447" i="9"/>
  <c r="BM448" i="9"/>
  <c r="BM449" i="9"/>
  <c r="BM450" i="9"/>
  <c r="BM451" i="9"/>
  <c r="BM452" i="9"/>
  <c r="BM453" i="9"/>
  <c r="BM454" i="9"/>
  <c r="BM455" i="9"/>
  <c r="BM456" i="9"/>
  <c r="BM457" i="9"/>
  <c r="BM458" i="9"/>
  <c r="BM459" i="9"/>
  <c r="BM460" i="9"/>
  <c r="BM461" i="9"/>
  <c r="BM462" i="9"/>
  <c r="BM463" i="9"/>
  <c r="BM464" i="9"/>
  <c r="BM465" i="9"/>
  <c r="BM466" i="9"/>
  <c r="BM467" i="9"/>
  <c r="BM468" i="9"/>
  <c r="BM469" i="9"/>
  <c r="BM470" i="9"/>
  <c r="BM471" i="9"/>
  <c r="BM472" i="9"/>
  <c r="BM473" i="9"/>
  <c r="BM474" i="9"/>
  <c r="BM475" i="9"/>
  <c r="BM476" i="9"/>
  <c r="BM477" i="9"/>
  <c r="BM478" i="9"/>
  <c r="BM479" i="9"/>
  <c r="BM480" i="9"/>
  <c r="BM481" i="9"/>
  <c r="BM482" i="9"/>
  <c r="BM483" i="9"/>
  <c r="BM484" i="9"/>
  <c r="BM485" i="9"/>
  <c r="BM486" i="9"/>
  <c r="BM487" i="9"/>
  <c r="BM488" i="9"/>
  <c r="BM489" i="9"/>
  <c r="BM490" i="9"/>
  <c r="BM491" i="9"/>
  <c r="BM492" i="9"/>
  <c r="BM493" i="9"/>
  <c r="BM494" i="9"/>
  <c r="BM495" i="9"/>
  <c r="BM496" i="9"/>
  <c r="BM497" i="9"/>
  <c r="BM498" i="9"/>
  <c r="BM499" i="9"/>
  <c r="BM500" i="9"/>
  <c r="BM501" i="9"/>
  <c r="BM502" i="9"/>
  <c r="BM503" i="9"/>
  <c r="BM504" i="9"/>
  <c r="BM505" i="9"/>
  <c r="BM506" i="9"/>
  <c r="BM507" i="9"/>
  <c r="BM508" i="9"/>
  <c r="BM509" i="9"/>
  <c r="BM510" i="9"/>
  <c r="BM511" i="9"/>
  <c r="BM512" i="9"/>
  <c r="BM513" i="9"/>
  <c r="BM514" i="9"/>
  <c r="BM515" i="9"/>
  <c r="BM516" i="9"/>
  <c r="BM517" i="9"/>
  <c r="BM518" i="9"/>
  <c r="BM519" i="9"/>
  <c r="BM520" i="9"/>
  <c r="BM521" i="9"/>
  <c r="BM522" i="9"/>
  <c r="BM523" i="9"/>
  <c r="BM524" i="9"/>
  <c r="BM525" i="9"/>
  <c r="BM526" i="9"/>
  <c r="BM527" i="9"/>
  <c r="BM528" i="9"/>
  <c r="BM529" i="9"/>
  <c r="BM530" i="9"/>
  <c r="BM531" i="9"/>
  <c r="BM532" i="9"/>
  <c r="BM533" i="9"/>
  <c r="BM534" i="9"/>
  <c r="BM535" i="9"/>
  <c r="BM536" i="9"/>
  <c r="BM537" i="9"/>
  <c r="BM538" i="9"/>
  <c r="BM539" i="9"/>
  <c r="BM540" i="9"/>
  <c r="BM541" i="9"/>
  <c r="BM542" i="9"/>
  <c r="BM543" i="9"/>
  <c r="BM544" i="9"/>
  <c r="BM545" i="9"/>
  <c r="BM546" i="9"/>
  <c r="BM547" i="9"/>
  <c r="BM548" i="9"/>
  <c r="BM549" i="9"/>
  <c r="BM550" i="9"/>
  <c r="BM551" i="9"/>
  <c r="BM552" i="9"/>
  <c r="BM553" i="9"/>
  <c r="BM554" i="9"/>
  <c r="BM555" i="9"/>
  <c r="BM556" i="9"/>
  <c r="BM557" i="9"/>
  <c r="BM558" i="9"/>
  <c r="BM559" i="9"/>
  <c r="BM560" i="9"/>
  <c r="BM561" i="9"/>
  <c r="BM562" i="9"/>
  <c r="BM563" i="9"/>
  <c r="BM564" i="9"/>
  <c r="BM565" i="9"/>
  <c r="BM566" i="9"/>
  <c r="BM567" i="9"/>
  <c r="BM568" i="9"/>
  <c r="BM569" i="9"/>
  <c r="BM570" i="9"/>
  <c r="BM571" i="9"/>
  <c r="BM572" i="9"/>
  <c r="BM573" i="9"/>
  <c r="BM574" i="9"/>
  <c r="BM575" i="9"/>
  <c r="BM576" i="9"/>
  <c r="BM577" i="9"/>
  <c r="BM578" i="9"/>
  <c r="BM579" i="9"/>
  <c r="BM580" i="9"/>
  <c r="BM581" i="9"/>
  <c r="BM582" i="9"/>
  <c r="BM583" i="9"/>
  <c r="BM584" i="9"/>
  <c r="BM585" i="9"/>
  <c r="BM586" i="9"/>
  <c r="BM587" i="9"/>
  <c r="BM588" i="9"/>
  <c r="BM589" i="9"/>
  <c r="BM590" i="9"/>
  <c r="BM591" i="9"/>
  <c r="BM592" i="9"/>
  <c r="BM593" i="9"/>
  <c r="BM594" i="9"/>
  <c r="BL3" i="9"/>
  <c r="BL4" i="9"/>
  <c r="BL5" i="9"/>
  <c r="BL6" i="9"/>
  <c r="BL7" i="9"/>
  <c r="BL8" i="9"/>
  <c r="BL9" i="9"/>
  <c r="BL10" i="9"/>
  <c r="BL11" i="9"/>
  <c r="BL12" i="9"/>
  <c r="BL13" i="9"/>
  <c r="BL14" i="9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47" i="9"/>
  <c r="BL48" i="9"/>
  <c r="BL49" i="9"/>
  <c r="BL50" i="9"/>
  <c r="BL51" i="9"/>
  <c r="BL52" i="9"/>
  <c r="BL53" i="9"/>
  <c r="BL54" i="9"/>
  <c r="BL55" i="9"/>
  <c r="BL56" i="9"/>
  <c r="BL57" i="9"/>
  <c r="BL58" i="9"/>
  <c r="BL59" i="9"/>
  <c r="BL60" i="9"/>
  <c r="BL61" i="9"/>
  <c r="BL62" i="9"/>
  <c r="BL63" i="9"/>
  <c r="BL64" i="9"/>
  <c r="BL65" i="9"/>
  <c r="BL66" i="9"/>
  <c r="BL67" i="9"/>
  <c r="BL68" i="9"/>
  <c r="BL69" i="9"/>
  <c r="BL70" i="9"/>
  <c r="BL71" i="9"/>
  <c r="BL72" i="9"/>
  <c r="BL73" i="9"/>
  <c r="BL74" i="9"/>
  <c r="BL75" i="9"/>
  <c r="BL76" i="9"/>
  <c r="BL77" i="9"/>
  <c r="BL78" i="9"/>
  <c r="BL79" i="9"/>
  <c r="BL80" i="9"/>
  <c r="BL81" i="9"/>
  <c r="BL82" i="9"/>
  <c r="BL83" i="9"/>
  <c r="BL84" i="9"/>
  <c r="BL85" i="9"/>
  <c r="BL86" i="9"/>
  <c r="BL87" i="9"/>
  <c r="BL88" i="9"/>
  <c r="BL89" i="9"/>
  <c r="BL90" i="9"/>
  <c r="BL91" i="9"/>
  <c r="BL92" i="9"/>
  <c r="BL93" i="9"/>
  <c r="BL94" i="9"/>
  <c r="BL95" i="9"/>
  <c r="BL96" i="9"/>
  <c r="BL97" i="9"/>
  <c r="BL98" i="9"/>
  <c r="BL99" i="9"/>
  <c r="BL100" i="9"/>
  <c r="BL101" i="9"/>
  <c r="BL102" i="9"/>
  <c r="BL103" i="9"/>
  <c r="BL104" i="9"/>
  <c r="BL105" i="9"/>
  <c r="BL106" i="9"/>
  <c r="BL107" i="9"/>
  <c r="BL108" i="9"/>
  <c r="BL109" i="9"/>
  <c r="BL110" i="9"/>
  <c r="BL111" i="9"/>
  <c r="BL112" i="9"/>
  <c r="BL113" i="9"/>
  <c r="BL114" i="9"/>
  <c r="BL115" i="9"/>
  <c r="BL116" i="9"/>
  <c r="BL117" i="9"/>
  <c r="BL118" i="9"/>
  <c r="BL119" i="9"/>
  <c r="BL120" i="9"/>
  <c r="BL121" i="9"/>
  <c r="BL122" i="9"/>
  <c r="BL123" i="9"/>
  <c r="BL124" i="9"/>
  <c r="BL125" i="9"/>
  <c r="BL126" i="9"/>
  <c r="BL127" i="9"/>
  <c r="BL128" i="9"/>
  <c r="BL129" i="9"/>
  <c r="BL130" i="9"/>
  <c r="BL131" i="9"/>
  <c r="BL132" i="9"/>
  <c r="BL133" i="9"/>
  <c r="BL134" i="9"/>
  <c r="BL135" i="9"/>
  <c r="BL136" i="9"/>
  <c r="BL137" i="9"/>
  <c r="BL138" i="9"/>
  <c r="BL139" i="9"/>
  <c r="BL140" i="9"/>
  <c r="BL141" i="9"/>
  <c r="BL142" i="9"/>
  <c r="BL143" i="9"/>
  <c r="BL144" i="9"/>
  <c r="BL145" i="9"/>
  <c r="BL146" i="9"/>
  <c r="BL147" i="9"/>
  <c r="BL148" i="9"/>
  <c r="BL149" i="9"/>
  <c r="BL150" i="9"/>
  <c r="BL151" i="9"/>
  <c r="BL152" i="9"/>
  <c r="BL153" i="9"/>
  <c r="BL154" i="9"/>
  <c r="BL155" i="9"/>
  <c r="BL156" i="9"/>
  <c r="BL157" i="9"/>
  <c r="BL158" i="9"/>
  <c r="BL159" i="9"/>
  <c r="BL160" i="9"/>
  <c r="BL161" i="9"/>
  <c r="BL162" i="9"/>
  <c r="BL163" i="9"/>
  <c r="BL164" i="9"/>
  <c r="BL165" i="9"/>
  <c r="BL166" i="9"/>
  <c r="BL167" i="9"/>
  <c r="BL168" i="9"/>
  <c r="BL169" i="9"/>
  <c r="BL170" i="9"/>
  <c r="BL171" i="9"/>
  <c r="BL172" i="9"/>
  <c r="BL173" i="9"/>
  <c r="BL174" i="9"/>
  <c r="BL175" i="9"/>
  <c r="BL176" i="9"/>
  <c r="BL177" i="9"/>
  <c r="BL178" i="9"/>
  <c r="BL179" i="9"/>
  <c r="BL180" i="9"/>
  <c r="BL181" i="9"/>
  <c r="BL182" i="9"/>
  <c r="BL183" i="9"/>
  <c r="BL184" i="9"/>
  <c r="BL185" i="9"/>
  <c r="BL186" i="9"/>
  <c r="BL187" i="9"/>
  <c r="BL188" i="9"/>
  <c r="BL189" i="9"/>
  <c r="BL190" i="9"/>
  <c r="BL191" i="9"/>
  <c r="BL192" i="9"/>
  <c r="BL193" i="9"/>
  <c r="BL194" i="9"/>
  <c r="BL195" i="9"/>
  <c r="BL196" i="9"/>
  <c r="BL197" i="9"/>
  <c r="BL198" i="9"/>
  <c r="BL199" i="9"/>
  <c r="BL200" i="9"/>
  <c r="BL201" i="9"/>
  <c r="BL202" i="9"/>
  <c r="BL203" i="9"/>
  <c r="BL204" i="9"/>
  <c r="BL205" i="9"/>
  <c r="BL206" i="9"/>
  <c r="BL207" i="9"/>
  <c r="BL208" i="9"/>
  <c r="BL209" i="9"/>
  <c r="BL210" i="9"/>
  <c r="BL211" i="9"/>
  <c r="BL212" i="9"/>
  <c r="BL213" i="9"/>
  <c r="BL214" i="9"/>
  <c r="BL215" i="9"/>
  <c r="BL216" i="9"/>
  <c r="BL217" i="9"/>
  <c r="BL218" i="9"/>
  <c r="BL219" i="9"/>
  <c r="BL220" i="9"/>
  <c r="BL221" i="9"/>
  <c r="BL222" i="9"/>
  <c r="BL223" i="9"/>
  <c r="BL224" i="9"/>
  <c r="BL225" i="9"/>
  <c r="BL226" i="9"/>
  <c r="BL227" i="9"/>
  <c r="BL228" i="9"/>
  <c r="BL229" i="9"/>
  <c r="BL230" i="9"/>
  <c r="BL231" i="9"/>
  <c r="BL232" i="9"/>
  <c r="BL233" i="9"/>
  <c r="BL234" i="9"/>
  <c r="BL235" i="9"/>
  <c r="BL236" i="9"/>
  <c r="BL237" i="9"/>
  <c r="BL238" i="9"/>
  <c r="BL239" i="9"/>
  <c r="BL240" i="9"/>
  <c r="BL241" i="9"/>
  <c r="BL242" i="9"/>
  <c r="BL243" i="9"/>
  <c r="BL244" i="9"/>
  <c r="BL245" i="9"/>
  <c r="BL246" i="9"/>
  <c r="BL247" i="9"/>
  <c r="BL248" i="9"/>
  <c r="BL249" i="9"/>
  <c r="BL250" i="9"/>
  <c r="BL251" i="9"/>
  <c r="BL252" i="9"/>
  <c r="BL253" i="9"/>
  <c r="BL254" i="9"/>
  <c r="BL255" i="9"/>
  <c r="BL256" i="9"/>
  <c r="BL257" i="9"/>
  <c r="BL258" i="9"/>
  <c r="BL259" i="9"/>
  <c r="BL260" i="9"/>
  <c r="BL261" i="9"/>
  <c r="BL262" i="9"/>
  <c r="BL263" i="9"/>
  <c r="BL264" i="9"/>
  <c r="BL265" i="9"/>
  <c r="BL266" i="9"/>
  <c r="BL267" i="9"/>
  <c r="BL268" i="9"/>
  <c r="BL269" i="9"/>
  <c r="BL270" i="9"/>
  <c r="BL271" i="9"/>
  <c r="BL272" i="9"/>
  <c r="BL273" i="9"/>
  <c r="BL274" i="9"/>
  <c r="BL275" i="9"/>
  <c r="BL276" i="9"/>
  <c r="BL277" i="9"/>
  <c r="BL278" i="9"/>
  <c r="BL279" i="9"/>
  <c r="BL280" i="9"/>
  <c r="BL281" i="9"/>
  <c r="BL282" i="9"/>
  <c r="BL283" i="9"/>
  <c r="BL284" i="9"/>
  <c r="BL285" i="9"/>
  <c r="BL286" i="9"/>
  <c r="BL287" i="9"/>
  <c r="BL288" i="9"/>
  <c r="BL289" i="9"/>
  <c r="BL290" i="9"/>
  <c r="BL291" i="9"/>
  <c r="BL292" i="9"/>
  <c r="BL293" i="9"/>
  <c r="BL294" i="9"/>
  <c r="BL295" i="9"/>
  <c r="BL296" i="9"/>
  <c r="BL297" i="9"/>
  <c r="BL298" i="9"/>
  <c r="BL299" i="9"/>
  <c r="BL300" i="9"/>
  <c r="BL301" i="9"/>
  <c r="BL302" i="9"/>
  <c r="BL303" i="9"/>
  <c r="BL304" i="9"/>
  <c r="BL305" i="9"/>
  <c r="BL306" i="9"/>
  <c r="BL307" i="9"/>
  <c r="BL308" i="9"/>
  <c r="BL309" i="9"/>
  <c r="BL310" i="9"/>
  <c r="BL311" i="9"/>
  <c r="BL312" i="9"/>
  <c r="BL313" i="9"/>
  <c r="BL314" i="9"/>
  <c r="BL315" i="9"/>
  <c r="BL316" i="9"/>
  <c r="BL317" i="9"/>
  <c r="BL318" i="9"/>
  <c r="BL319" i="9"/>
  <c r="BL320" i="9"/>
  <c r="BL321" i="9"/>
  <c r="BL322" i="9"/>
  <c r="BL323" i="9"/>
  <c r="BL324" i="9"/>
  <c r="BL325" i="9"/>
  <c r="BL326" i="9"/>
  <c r="BL327" i="9"/>
  <c r="BL328" i="9"/>
  <c r="BL329" i="9"/>
  <c r="BL330" i="9"/>
  <c r="BL331" i="9"/>
  <c r="BL332" i="9"/>
  <c r="BL333" i="9"/>
  <c r="BL334" i="9"/>
  <c r="BL335" i="9"/>
  <c r="BL336" i="9"/>
  <c r="BL337" i="9"/>
  <c r="BL338" i="9"/>
  <c r="BL339" i="9"/>
  <c r="BL340" i="9"/>
  <c r="BL341" i="9"/>
  <c r="BL342" i="9"/>
  <c r="BL343" i="9"/>
  <c r="BL344" i="9"/>
  <c r="BL345" i="9"/>
  <c r="BL346" i="9"/>
  <c r="BL347" i="9"/>
  <c r="BL348" i="9"/>
  <c r="BL349" i="9"/>
  <c r="BL350" i="9"/>
  <c r="BL351" i="9"/>
  <c r="BL352" i="9"/>
  <c r="BL353" i="9"/>
  <c r="BL354" i="9"/>
  <c r="BL355" i="9"/>
  <c r="BL356" i="9"/>
  <c r="BL357" i="9"/>
  <c r="BL358" i="9"/>
  <c r="BL359" i="9"/>
  <c r="BL360" i="9"/>
  <c r="BL361" i="9"/>
  <c r="BL362" i="9"/>
  <c r="BL363" i="9"/>
  <c r="BL364" i="9"/>
  <c r="BL365" i="9"/>
  <c r="BL366" i="9"/>
  <c r="BL367" i="9"/>
  <c r="BL368" i="9"/>
  <c r="BL369" i="9"/>
  <c r="BL370" i="9"/>
  <c r="BL371" i="9"/>
  <c r="BL372" i="9"/>
  <c r="BL373" i="9"/>
  <c r="BL374" i="9"/>
  <c r="BL375" i="9"/>
  <c r="BL376" i="9"/>
  <c r="BL377" i="9"/>
  <c r="BL378" i="9"/>
  <c r="BL379" i="9"/>
  <c r="BL380" i="9"/>
  <c r="BL381" i="9"/>
  <c r="BL382" i="9"/>
  <c r="BL383" i="9"/>
  <c r="BL384" i="9"/>
  <c r="BL385" i="9"/>
  <c r="BL386" i="9"/>
  <c r="BL387" i="9"/>
  <c r="BL388" i="9"/>
  <c r="BL389" i="9"/>
  <c r="BL390" i="9"/>
  <c r="BL391" i="9"/>
  <c r="BL392" i="9"/>
  <c r="BL393" i="9"/>
  <c r="BL394" i="9"/>
  <c r="BL395" i="9"/>
  <c r="BL396" i="9"/>
  <c r="BL397" i="9"/>
  <c r="BL398" i="9"/>
  <c r="BL399" i="9"/>
  <c r="BL400" i="9"/>
  <c r="BL401" i="9"/>
  <c r="BL402" i="9"/>
  <c r="BL403" i="9"/>
  <c r="BL404" i="9"/>
  <c r="BL405" i="9"/>
  <c r="BL406" i="9"/>
  <c r="BL407" i="9"/>
  <c r="BL408" i="9"/>
  <c r="BL409" i="9"/>
  <c r="BL410" i="9"/>
  <c r="BL411" i="9"/>
  <c r="BL412" i="9"/>
  <c r="BL413" i="9"/>
  <c r="BL414" i="9"/>
  <c r="BL415" i="9"/>
  <c r="BL416" i="9"/>
  <c r="BL417" i="9"/>
  <c r="BL418" i="9"/>
  <c r="BL419" i="9"/>
  <c r="BL420" i="9"/>
  <c r="BL421" i="9"/>
  <c r="BL422" i="9"/>
  <c r="BL423" i="9"/>
  <c r="BL424" i="9"/>
  <c r="BL425" i="9"/>
  <c r="BL426" i="9"/>
  <c r="BL427" i="9"/>
  <c r="BL428" i="9"/>
  <c r="BL429" i="9"/>
  <c r="BL430" i="9"/>
  <c r="BL431" i="9"/>
  <c r="BL432" i="9"/>
  <c r="BL433" i="9"/>
  <c r="BL434" i="9"/>
  <c r="BL435" i="9"/>
  <c r="BL436" i="9"/>
  <c r="BL437" i="9"/>
  <c r="BL438" i="9"/>
  <c r="BL439" i="9"/>
  <c r="BL440" i="9"/>
  <c r="BL441" i="9"/>
  <c r="BL442" i="9"/>
  <c r="BL443" i="9"/>
  <c r="BL444" i="9"/>
  <c r="BL445" i="9"/>
  <c r="BL446" i="9"/>
  <c r="BL447" i="9"/>
  <c r="BL448" i="9"/>
  <c r="BL449" i="9"/>
  <c r="BL450" i="9"/>
  <c r="BL451" i="9"/>
  <c r="BL452" i="9"/>
  <c r="BL453" i="9"/>
  <c r="BL454" i="9"/>
  <c r="BL455" i="9"/>
  <c r="BL456" i="9"/>
  <c r="BL457" i="9"/>
  <c r="BL458" i="9"/>
  <c r="BL459" i="9"/>
  <c r="BL460" i="9"/>
  <c r="BL461" i="9"/>
  <c r="BL462" i="9"/>
  <c r="BL463" i="9"/>
  <c r="BL464" i="9"/>
  <c r="BL465" i="9"/>
  <c r="BL466" i="9"/>
  <c r="BL467" i="9"/>
  <c r="BL468" i="9"/>
  <c r="BL469" i="9"/>
  <c r="BL470" i="9"/>
  <c r="BL471" i="9"/>
  <c r="BL472" i="9"/>
  <c r="BL473" i="9"/>
  <c r="BL474" i="9"/>
  <c r="BL475" i="9"/>
  <c r="BL476" i="9"/>
  <c r="BL477" i="9"/>
  <c r="BL478" i="9"/>
  <c r="BL479" i="9"/>
  <c r="BL480" i="9"/>
  <c r="BL481" i="9"/>
  <c r="BL482" i="9"/>
  <c r="BL483" i="9"/>
  <c r="BL484" i="9"/>
  <c r="BL485" i="9"/>
  <c r="BL486" i="9"/>
  <c r="BL487" i="9"/>
  <c r="BL488" i="9"/>
  <c r="BL489" i="9"/>
  <c r="BL490" i="9"/>
  <c r="BL491" i="9"/>
  <c r="BL492" i="9"/>
  <c r="BL493" i="9"/>
  <c r="BL494" i="9"/>
  <c r="BL495" i="9"/>
  <c r="BL496" i="9"/>
  <c r="BL497" i="9"/>
  <c r="BL498" i="9"/>
  <c r="BL499" i="9"/>
  <c r="BL500" i="9"/>
  <c r="BL501" i="9"/>
  <c r="BL502" i="9"/>
  <c r="BL503" i="9"/>
  <c r="BL504" i="9"/>
  <c r="BL505" i="9"/>
  <c r="BL506" i="9"/>
  <c r="BL507" i="9"/>
  <c r="BL508" i="9"/>
  <c r="BL509" i="9"/>
  <c r="BL510" i="9"/>
  <c r="BL511" i="9"/>
  <c r="BL512" i="9"/>
  <c r="BL513" i="9"/>
  <c r="BL514" i="9"/>
  <c r="BL515" i="9"/>
  <c r="BL516" i="9"/>
  <c r="BL517" i="9"/>
  <c r="BL518" i="9"/>
  <c r="BL519" i="9"/>
  <c r="BL520" i="9"/>
  <c r="BL521" i="9"/>
  <c r="BL522" i="9"/>
  <c r="BL523" i="9"/>
  <c r="BL524" i="9"/>
  <c r="BL525" i="9"/>
  <c r="BL526" i="9"/>
  <c r="BL527" i="9"/>
  <c r="BL528" i="9"/>
  <c r="BL529" i="9"/>
  <c r="BL530" i="9"/>
  <c r="BL531" i="9"/>
  <c r="BL532" i="9"/>
  <c r="BL533" i="9"/>
  <c r="BL534" i="9"/>
  <c r="BL535" i="9"/>
  <c r="BL536" i="9"/>
  <c r="BL537" i="9"/>
  <c r="BL538" i="9"/>
  <c r="BL539" i="9"/>
  <c r="BL540" i="9"/>
  <c r="BL541" i="9"/>
  <c r="BL542" i="9"/>
  <c r="BL543" i="9"/>
  <c r="BL544" i="9"/>
  <c r="BL545" i="9"/>
  <c r="BL546" i="9"/>
  <c r="BL547" i="9"/>
  <c r="BL548" i="9"/>
  <c r="BL549" i="9"/>
  <c r="BL550" i="9"/>
  <c r="BL551" i="9"/>
  <c r="BL552" i="9"/>
  <c r="BL553" i="9"/>
  <c r="BL554" i="9"/>
  <c r="BL555" i="9"/>
  <c r="BL556" i="9"/>
  <c r="BL557" i="9"/>
  <c r="BL558" i="9"/>
  <c r="BL559" i="9"/>
  <c r="BL560" i="9"/>
  <c r="BL561" i="9"/>
  <c r="BL562" i="9"/>
  <c r="BL563" i="9"/>
  <c r="BL564" i="9"/>
  <c r="BL565" i="9"/>
  <c r="BL566" i="9"/>
  <c r="BL567" i="9"/>
  <c r="BL568" i="9"/>
  <c r="BL569" i="9"/>
  <c r="BL570" i="9"/>
  <c r="BL571" i="9"/>
  <c r="BL572" i="9"/>
  <c r="BL573" i="9"/>
  <c r="BL574" i="9"/>
  <c r="BL575" i="9"/>
  <c r="BL576" i="9"/>
  <c r="BL577" i="9"/>
  <c r="BL578" i="9"/>
  <c r="BL579" i="9"/>
  <c r="BL580" i="9"/>
  <c r="BL581" i="9"/>
  <c r="BL582" i="9"/>
  <c r="BL583" i="9"/>
  <c r="BL584" i="9"/>
  <c r="BL585" i="9"/>
  <c r="BL586" i="9"/>
  <c r="BL587" i="9"/>
  <c r="BL588" i="9"/>
  <c r="BL589" i="9"/>
  <c r="BL590" i="9"/>
  <c r="BL591" i="9"/>
  <c r="BL592" i="9"/>
  <c r="BL593" i="9"/>
  <c r="BL594" i="9"/>
  <c r="BM2" i="9"/>
  <c r="BL2" i="9"/>
  <c r="BK3" i="9"/>
  <c r="BK4" i="9"/>
  <c r="BK5" i="9"/>
  <c r="BK6" i="9"/>
  <c r="BK7" i="9"/>
  <c r="BK8" i="9"/>
  <c r="BK9" i="9"/>
  <c r="BK10" i="9"/>
  <c r="BK11" i="9"/>
  <c r="BK12" i="9"/>
  <c r="BK13" i="9"/>
  <c r="BK14" i="9"/>
  <c r="BK15" i="9"/>
  <c r="BK16" i="9"/>
  <c r="BK17" i="9"/>
  <c r="BK18" i="9"/>
  <c r="BK19" i="9"/>
  <c r="BK20" i="9"/>
  <c r="BK21" i="9"/>
  <c r="BK22" i="9"/>
  <c r="BK23" i="9"/>
  <c r="BK24" i="9"/>
  <c r="BK25" i="9"/>
  <c r="BK26" i="9"/>
  <c r="BK27" i="9"/>
  <c r="BK28" i="9"/>
  <c r="BK29" i="9"/>
  <c r="BK30" i="9"/>
  <c r="BK31" i="9"/>
  <c r="BK32" i="9"/>
  <c r="BK33" i="9"/>
  <c r="BK34" i="9"/>
  <c r="BK35" i="9"/>
  <c r="BK36" i="9"/>
  <c r="BK37" i="9"/>
  <c r="BK38" i="9"/>
  <c r="BK39" i="9"/>
  <c r="BK40" i="9"/>
  <c r="BK41" i="9"/>
  <c r="BK42" i="9"/>
  <c r="BK43" i="9"/>
  <c r="BK44" i="9"/>
  <c r="BK45" i="9"/>
  <c r="BK46" i="9"/>
  <c r="BK47" i="9"/>
  <c r="BK48" i="9"/>
  <c r="BK49" i="9"/>
  <c r="BK50" i="9"/>
  <c r="BK51" i="9"/>
  <c r="BK52" i="9"/>
  <c r="BK53" i="9"/>
  <c r="BK54" i="9"/>
  <c r="BK55" i="9"/>
  <c r="BK56" i="9"/>
  <c r="BK57" i="9"/>
  <c r="BK58" i="9"/>
  <c r="BK59" i="9"/>
  <c r="BK60" i="9"/>
  <c r="BK61" i="9"/>
  <c r="BK62" i="9"/>
  <c r="BK63" i="9"/>
  <c r="BK64" i="9"/>
  <c r="BK65" i="9"/>
  <c r="BK66" i="9"/>
  <c r="BK67" i="9"/>
  <c r="BK68" i="9"/>
  <c r="BK69" i="9"/>
  <c r="BK70" i="9"/>
  <c r="BK71" i="9"/>
  <c r="BK72" i="9"/>
  <c r="BK73" i="9"/>
  <c r="BK74" i="9"/>
  <c r="BK75" i="9"/>
  <c r="BK76" i="9"/>
  <c r="BK77" i="9"/>
  <c r="BK78" i="9"/>
  <c r="BK79" i="9"/>
  <c r="BK80" i="9"/>
  <c r="BK81" i="9"/>
  <c r="BK82" i="9"/>
  <c r="BK83" i="9"/>
  <c r="BK84" i="9"/>
  <c r="BK85" i="9"/>
  <c r="BK86" i="9"/>
  <c r="BK87" i="9"/>
  <c r="BK88" i="9"/>
  <c r="BK89" i="9"/>
  <c r="BK90" i="9"/>
  <c r="BK91" i="9"/>
  <c r="BK92" i="9"/>
  <c r="BK93" i="9"/>
  <c r="BK94" i="9"/>
  <c r="BK95" i="9"/>
  <c r="BK96" i="9"/>
  <c r="BK97" i="9"/>
  <c r="BK98" i="9"/>
  <c r="BK99" i="9"/>
  <c r="BK100" i="9"/>
  <c r="BK101" i="9"/>
  <c r="BK102" i="9"/>
  <c r="BK103" i="9"/>
  <c r="BK104" i="9"/>
  <c r="BK105" i="9"/>
  <c r="BK106" i="9"/>
  <c r="BK107" i="9"/>
  <c r="BK108" i="9"/>
  <c r="BK109" i="9"/>
  <c r="BK110" i="9"/>
  <c r="BK111" i="9"/>
  <c r="BK112" i="9"/>
  <c r="BK113" i="9"/>
  <c r="BK114" i="9"/>
  <c r="BK115" i="9"/>
  <c r="BK116" i="9"/>
  <c r="BK117" i="9"/>
  <c r="BK118" i="9"/>
  <c r="BK119" i="9"/>
  <c r="BK120" i="9"/>
  <c r="BK121" i="9"/>
  <c r="BK122" i="9"/>
  <c r="BK123" i="9"/>
  <c r="BK124" i="9"/>
  <c r="BK125" i="9"/>
  <c r="BK126" i="9"/>
  <c r="BK127" i="9"/>
  <c r="BK128" i="9"/>
  <c r="BK129" i="9"/>
  <c r="BK130" i="9"/>
  <c r="BK131" i="9"/>
  <c r="BK132" i="9"/>
  <c r="BK133" i="9"/>
  <c r="BK134" i="9"/>
  <c r="BK135" i="9"/>
  <c r="BK136" i="9"/>
  <c r="BK137" i="9"/>
  <c r="BK138" i="9"/>
  <c r="BK139" i="9"/>
  <c r="BK140" i="9"/>
  <c r="BK141" i="9"/>
  <c r="BK142" i="9"/>
  <c r="BK143" i="9"/>
  <c r="BK144" i="9"/>
  <c r="BK145" i="9"/>
  <c r="BK146" i="9"/>
  <c r="BK147" i="9"/>
  <c r="BK148" i="9"/>
  <c r="BK149" i="9"/>
  <c r="BK150" i="9"/>
  <c r="BK151" i="9"/>
  <c r="BK152" i="9"/>
  <c r="BK153" i="9"/>
  <c r="BK154" i="9"/>
  <c r="BK155" i="9"/>
  <c r="BK156" i="9"/>
  <c r="BK157" i="9"/>
  <c r="BK158" i="9"/>
  <c r="BK159" i="9"/>
  <c r="BK160" i="9"/>
  <c r="BK161" i="9"/>
  <c r="BK162" i="9"/>
  <c r="BK163" i="9"/>
  <c r="BK164" i="9"/>
  <c r="BK165" i="9"/>
  <c r="BK166" i="9"/>
  <c r="BK167" i="9"/>
  <c r="BK168" i="9"/>
  <c r="BK169" i="9"/>
  <c r="BK170" i="9"/>
  <c r="BK171" i="9"/>
  <c r="BK172" i="9"/>
  <c r="BK173" i="9"/>
  <c r="BK174" i="9"/>
  <c r="BK175" i="9"/>
  <c r="BK176" i="9"/>
  <c r="BK177" i="9"/>
  <c r="BK178" i="9"/>
  <c r="BK179" i="9"/>
  <c r="BK180" i="9"/>
  <c r="BK181" i="9"/>
  <c r="BK182" i="9"/>
  <c r="BK183" i="9"/>
  <c r="BK184" i="9"/>
  <c r="BK185" i="9"/>
  <c r="BK186" i="9"/>
  <c r="BK187" i="9"/>
  <c r="BK188" i="9"/>
  <c r="BK189" i="9"/>
  <c r="BK190" i="9"/>
  <c r="BK191" i="9"/>
  <c r="BK192" i="9"/>
  <c r="BK193" i="9"/>
  <c r="BK194" i="9"/>
  <c r="BK195" i="9"/>
  <c r="BK196" i="9"/>
  <c r="BK197" i="9"/>
  <c r="BK198" i="9"/>
  <c r="BK199" i="9"/>
  <c r="BK200" i="9"/>
  <c r="BK201" i="9"/>
  <c r="BK202" i="9"/>
  <c r="BK203" i="9"/>
  <c r="BK204" i="9"/>
  <c r="BK205" i="9"/>
  <c r="BK206" i="9"/>
  <c r="BK207" i="9"/>
  <c r="BK208" i="9"/>
  <c r="BK209" i="9"/>
  <c r="BK210" i="9"/>
  <c r="BK211" i="9"/>
  <c r="BK212" i="9"/>
  <c r="BK213" i="9"/>
  <c r="BK214" i="9"/>
  <c r="BK215" i="9"/>
  <c r="BK216" i="9"/>
  <c r="BK217" i="9"/>
  <c r="BK218" i="9"/>
  <c r="BK219" i="9"/>
  <c r="BK220" i="9"/>
  <c r="BK221" i="9"/>
  <c r="BK222" i="9"/>
  <c r="BK223" i="9"/>
  <c r="BK224" i="9"/>
  <c r="BK225" i="9"/>
  <c r="BK226" i="9"/>
  <c r="BK227" i="9"/>
  <c r="BK228" i="9"/>
  <c r="BK229" i="9"/>
  <c r="BK230" i="9"/>
  <c r="BK231" i="9"/>
  <c r="BK232" i="9"/>
  <c r="BK233" i="9"/>
  <c r="BK234" i="9"/>
  <c r="BK235" i="9"/>
  <c r="BK236" i="9"/>
  <c r="BK237" i="9"/>
  <c r="BK238" i="9"/>
  <c r="BK239" i="9"/>
  <c r="BK240" i="9"/>
  <c r="BK241" i="9"/>
  <c r="BK242" i="9"/>
  <c r="BK243" i="9"/>
  <c r="BK244" i="9"/>
  <c r="BK245" i="9"/>
  <c r="BK246" i="9"/>
  <c r="BK247" i="9"/>
  <c r="BK248" i="9"/>
  <c r="BK249" i="9"/>
  <c r="BK250" i="9"/>
  <c r="BK251" i="9"/>
  <c r="BK252" i="9"/>
  <c r="BK253" i="9"/>
  <c r="BK254" i="9"/>
  <c r="BK255" i="9"/>
  <c r="BK256" i="9"/>
  <c r="BK257" i="9"/>
  <c r="BK258" i="9"/>
  <c r="BK259" i="9"/>
  <c r="BK260" i="9"/>
  <c r="BK261" i="9"/>
  <c r="BK262" i="9"/>
  <c r="BK263" i="9"/>
  <c r="BK264" i="9"/>
  <c r="BK265" i="9"/>
  <c r="BK266" i="9"/>
  <c r="BK267" i="9"/>
  <c r="BK268" i="9"/>
  <c r="BK269" i="9"/>
  <c r="BK270" i="9"/>
  <c r="BK271" i="9"/>
  <c r="BK272" i="9"/>
  <c r="BK273" i="9"/>
  <c r="BK274" i="9"/>
  <c r="BK275" i="9"/>
  <c r="BK276" i="9"/>
  <c r="BK277" i="9"/>
  <c r="BK278" i="9"/>
  <c r="BK279" i="9"/>
  <c r="BK280" i="9"/>
  <c r="BK281" i="9"/>
  <c r="BK282" i="9"/>
  <c r="BK283" i="9"/>
  <c r="BK284" i="9"/>
  <c r="BK285" i="9"/>
  <c r="BK286" i="9"/>
  <c r="BK287" i="9"/>
  <c r="BK288" i="9"/>
  <c r="BK289" i="9"/>
  <c r="BK290" i="9"/>
  <c r="BK291" i="9"/>
  <c r="BK292" i="9"/>
  <c r="BK293" i="9"/>
  <c r="BK294" i="9"/>
  <c r="BK295" i="9"/>
  <c r="BK296" i="9"/>
  <c r="BK297" i="9"/>
  <c r="BK298" i="9"/>
  <c r="BK299" i="9"/>
  <c r="BK300" i="9"/>
  <c r="BK301" i="9"/>
  <c r="BK302" i="9"/>
  <c r="BK303" i="9"/>
  <c r="BK304" i="9"/>
  <c r="BK305" i="9"/>
  <c r="BK306" i="9"/>
  <c r="BK307" i="9"/>
  <c r="BK308" i="9"/>
  <c r="BK309" i="9"/>
  <c r="BK310" i="9"/>
  <c r="BK311" i="9"/>
  <c r="BK312" i="9"/>
  <c r="BK313" i="9"/>
  <c r="BK314" i="9"/>
  <c r="BK315" i="9"/>
  <c r="BK316" i="9"/>
  <c r="BK317" i="9"/>
  <c r="BK318" i="9"/>
  <c r="BK319" i="9"/>
  <c r="BK320" i="9"/>
  <c r="BK321" i="9"/>
  <c r="BK322" i="9"/>
  <c r="BK323" i="9"/>
  <c r="BK324" i="9"/>
  <c r="BK325" i="9"/>
  <c r="BK326" i="9"/>
  <c r="BK327" i="9"/>
  <c r="BK328" i="9"/>
  <c r="BK329" i="9"/>
  <c r="BK330" i="9"/>
  <c r="BK331" i="9"/>
  <c r="BK332" i="9"/>
  <c r="BK333" i="9"/>
  <c r="BK334" i="9"/>
  <c r="BK335" i="9"/>
  <c r="BK336" i="9"/>
  <c r="BK337" i="9"/>
  <c r="BK338" i="9"/>
  <c r="BK339" i="9"/>
  <c r="BK340" i="9"/>
  <c r="BK341" i="9"/>
  <c r="BK342" i="9"/>
  <c r="BK343" i="9"/>
  <c r="BK344" i="9"/>
  <c r="BK345" i="9"/>
  <c r="BK346" i="9"/>
  <c r="BK347" i="9"/>
  <c r="BK348" i="9"/>
  <c r="BK349" i="9"/>
  <c r="BK350" i="9"/>
  <c r="BK351" i="9"/>
  <c r="BK352" i="9"/>
  <c r="BK353" i="9"/>
  <c r="BK354" i="9"/>
  <c r="BK355" i="9"/>
  <c r="BK356" i="9"/>
  <c r="BK357" i="9"/>
  <c r="BK358" i="9"/>
  <c r="BK359" i="9"/>
  <c r="BK360" i="9"/>
  <c r="BK361" i="9"/>
  <c r="BK362" i="9"/>
  <c r="BK363" i="9"/>
  <c r="BK364" i="9"/>
  <c r="BK365" i="9"/>
  <c r="BK366" i="9"/>
  <c r="BK367" i="9"/>
  <c r="BK368" i="9"/>
  <c r="BK369" i="9"/>
  <c r="BK370" i="9"/>
  <c r="BK371" i="9"/>
  <c r="BK372" i="9"/>
  <c r="BK373" i="9"/>
  <c r="BK374" i="9"/>
  <c r="BK375" i="9"/>
  <c r="BK376" i="9"/>
  <c r="BK377" i="9"/>
  <c r="BK378" i="9"/>
  <c r="BK379" i="9"/>
  <c r="BK380" i="9"/>
  <c r="BK381" i="9"/>
  <c r="BK382" i="9"/>
  <c r="BK383" i="9"/>
  <c r="BK384" i="9"/>
  <c r="BK385" i="9"/>
  <c r="BK386" i="9"/>
  <c r="BK387" i="9"/>
  <c r="BK388" i="9"/>
  <c r="BK389" i="9"/>
  <c r="BK390" i="9"/>
  <c r="BK391" i="9"/>
  <c r="BK392" i="9"/>
  <c r="BK393" i="9"/>
  <c r="BK394" i="9"/>
  <c r="BK395" i="9"/>
  <c r="BK396" i="9"/>
  <c r="BK397" i="9"/>
  <c r="BK398" i="9"/>
  <c r="BK399" i="9"/>
  <c r="BK400" i="9"/>
  <c r="BK401" i="9"/>
  <c r="BK402" i="9"/>
  <c r="BK403" i="9"/>
  <c r="BK404" i="9"/>
  <c r="BK405" i="9"/>
  <c r="BK406" i="9"/>
  <c r="BK407" i="9"/>
  <c r="BK408" i="9"/>
  <c r="BK409" i="9"/>
  <c r="BK410" i="9"/>
  <c r="BK411" i="9"/>
  <c r="BK412" i="9"/>
  <c r="BK413" i="9"/>
  <c r="BK414" i="9"/>
  <c r="BK415" i="9"/>
  <c r="BK416" i="9"/>
  <c r="BK417" i="9"/>
  <c r="BK418" i="9"/>
  <c r="BK419" i="9"/>
  <c r="BK420" i="9"/>
  <c r="BK421" i="9"/>
  <c r="BK422" i="9"/>
  <c r="BK423" i="9"/>
  <c r="BK424" i="9"/>
  <c r="BK425" i="9"/>
  <c r="BK426" i="9"/>
  <c r="BK427" i="9"/>
  <c r="BK428" i="9"/>
  <c r="BK429" i="9"/>
  <c r="BK430" i="9"/>
  <c r="BK431" i="9"/>
  <c r="BK432" i="9"/>
  <c r="BK433" i="9"/>
  <c r="BK434" i="9"/>
  <c r="BK435" i="9"/>
  <c r="BK436" i="9"/>
  <c r="BK437" i="9"/>
  <c r="BK438" i="9"/>
  <c r="BK439" i="9"/>
  <c r="BK440" i="9"/>
  <c r="BK441" i="9"/>
  <c r="BK442" i="9"/>
  <c r="BK443" i="9"/>
  <c r="BK444" i="9"/>
  <c r="BK445" i="9"/>
  <c r="BK446" i="9"/>
  <c r="BK447" i="9"/>
  <c r="BK448" i="9"/>
  <c r="BK449" i="9"/>
  <c r="BK450" i="9"/>
  <c r="BK451" i="9"/>
  <c r="BK452" i="9"/>
  <c r="BK453" i="9"/>
  <c r="BK454" i="9"/>
  <c r="BK455" i="9"/>
  <c r="BK456" i="9"/>
  <c r="BK457" i="9"/>
  <c r="BK458" i="9"/>
  <c r="BK459" i="9"/>
  <c r="BK460" i="9"/>
  <c r="BK461" i="9"/>
  <c r="BK462" i="9"/>
  <c r="BK463" i="9"/>
  <c r="BK464" i="9"/>
  <c r="BK465" i="9"/>
  <c r="BK466" i="9"/>
  <c r="BK467" i="9"/>
  <c r="BK468" i="9"/>
  <c r="BK469" i="9"/>
  <c r="BK470" i="9"/>
  <c r="BK471" i="9"/>
  <c r="BK472" i="9"/>
  <c r="BK473" i="9"/>
  <c r="BK474" i="9"/>
  <c r="BK475" i="9"/>
  <c r="BK476" i="9"/>
  <c r="BK477" i="9"/>
  <c r="BK478" i="9"/>
  <c r="BK479" i="9"/>
  <c r="BK480" i="9"/>
  <c r="BK481" i="9"/>
  <c r="BK482" i="9"/>
  <c r="BK483" i="9"/>
  <c r="BK484" i="9"/>
  <c r="BK485" i="9"/>
  <c r="BK486" i="9"/>
  <c r="BK487" i="9"/>
  <c r="BK488" i="9"/>
  <c r="BK489" i="9"/>
  <c r="BK490" i="9"/>
  <c r="BK491" i="9"/>
  <c r="BK492" i="9"/>
  <c r="BK493" i="9"/>
  <c r="BK494" i="9"/>
  <c r="BK495" i="9"/>
  <c r="BK496" i="9"/>
  <c r="BK497" i="9"/>
  <c r="BK498" i="9"/>
  <c r="BK499" i="9"/>
  <c r="BK500" i="9"/>
  <c r="BK501" i="9"/>
  <c r="BK502" i="9"/>
  <c r="BK503" i="9"/>
  <c r="BK504" i="9"/>
  <c r="BK505" i="9"/>
  <c r="BK506" i="9"/>
  <c r="BK507" i="9"/>
  <c r="BK508" i="9"/>
  <c r="BK509" i="9"/>
  <c r="BK510" i="9"/>
  <c r="BK511" i="9"/>
  <c r="BK512" i="9"/>
  <c r="BK513" i="9"/>
  <c r="BK514" i="9"/>
  <c r="BK515" i="9"/>
  <c r="BK516" i="9"/>
  <c r="BK517" i="9"/>
  <c r="BK518" i="9"/>
  <c r="BK519" i="9"/>
  <c r="BK520" i="9"/>
  <c r="BK521" i="9"/>
  <c r="BK522" i="9"/>
  <c r="BK523" i="9"/>
  <c r="BK524" i="9"/>
  <c r="BK525" i="9"/>
  <c r="BK526" i="9"/>
  <c r="BK527" i="9"/>
  <c r="BK528" i="9"/>
  <c r="BK529" i="9"/>
  <c r="BK530" i="9"/>
  <c r="BK531" i="9"/>
  <c r="BK532" i="9"/>
  <c r="BK533" i="9"/>
  <c r="BK534" i="9"/>
  <c r="BK535" i="9"/>
  <c r="BK536" i="9"/>
  <c r="BK537" i="9"/>
  <c r="BK538" i="9"/>
  <c r="BK539" i="9"/>
  <c r="BK540" i="9"/>
  <c r="BK541" i="9"/>
  <c r="BK542" i="9"/>
  <c r="BK543" i="9"/>
  <c r="BK544" i="9"/>
  <c r="BK545" i="9"/>
  <c r="BK546" i="9"/>
  <c r="BK547" i="9"/>
  <c r="BK548" i="9"/>
  <c r="BK549" i="9"/>
  <c r="BK550" i="9"/>
  <c r="BK551" i="9"/>
  <c r="BK552" i="9"/>
  <c r="BK553" i="9"/>
  <c r="BK554" i="9"/>
  <c r="BK555" i="9"/>
  <c r="BK556" i="9"/>
  <c r="BK557" i="9"/>
  <c r="BK558" i="9"/>
  <c r="BK559" i="9"/>
  <c r="BK560" i="9"/>
  <c r="BK561" i="9"/>
  <c r="BK562" i="9"/>
  <c r="BK563" i="9"/>
  <c r="BK564" i="9"/>
  <c r="BK565" i="9"/>
  <c r="BK566" i="9"/>
  <c r="BK567" i="9"/>
  <c r="BK568" i="9"/>
  <c r="BK569" i="9"/>
  <c r="BK570" i="9"/>
  <c r="BK571" i="9"/>
  <c r="BK572" i="9"/>
  <c r="BK573" i="9"/>
  <c r="BK574" i="9"/>
  <c r="BK575" i="9"/>
  <c r="BK576" i="9"/>
  <c r="BK577" i="9"/>
  <c r="BK578" i="9"/>
  <c r="BK579" i="9"/>
  <c r="BK580" i="9"/>
  <c r="BK581" i="9"/>
  <c r="BK582" i="9"/>
  <c r="BK583" i="9"/>
  <c r="BK584" i="9"/>
  <c r="BK585" i="9"/>
  <c r="BK586" i="9"/>
  <c r="BK587" i="9"/>
  <c r="BK588" i="9"/>
  <c r="BK589" i="9"/>
  <c r="BK590" i="9"/>
  <c r="BK591" i="9"/>
  <c r="BK592" i="9"/>
  <c r="BK593" i="9"/>
  <c r="BK594" i="9"/>
  <c r="BK2" i="9"/>
  <c r="N3" i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30" i="1"/>
  <c r="O30" i="1"/>
  <c r="N31" i="1"/>
  <c r="O31" i="1"/>
  <c r="N32" i="1"/>
  <c r="O32" i="1"/>
  <c r="N33" i="1"/>
  <c r="O33" i="1"/>
  <c r="N34" i="1"/>
  <c r="O34" i="1"/>
  <c r="N35" i="1"/>
  <c r="O35" i="1"/>
  <c r="N36" i="1"/>
  <c r="O36" i="1"/>
  <c r="N37" i="1"/>
  <c r="O37" i="1"/>
  <c r="N38" i="1"/>
  <c r="O38" i="1"/>
  <c r="N39" i="1"/>
  <c r="O39" i="1"/>
  <c r="N40" i="1"/>
  <c r="O40" i="1"/>
  <c r="N41" i="1"/>
  <c r="O41" i="1"/>
  <c r="N42" i="1"/>
  <c r="O42" i="1"/>
  <c r="N43" i="1"/>
  <c r="O43" i="1"/>
  <c r="N44" i="1"/>
  <c r="O44" i="1"/>
  <c r="N45" i="1"/>
  <c r="O45" i="1"/>
  <c r="N46" i="1"/>
  <c r="O46" i="1"/>
  <c r="N47" i="1"/>
  <c r="O47" i="1"/>
  <c r="N48" i="1"/>
  <c r="O48" i="1"/>
  <c r="N49" i="1"/>
  <c r="O49" i="1"/>
  <c r="N50" i="1"/>
  <c r="O50" i="1"/>
  <c r="N51" i="1"/>
  <c r="O51" i="1"/>
  <c r="N52" i="1"/>
  <c r="O52" i="1"/>
  <c r="N53" i="1"/>
  <c r="O53" i="1"/>
  <c r="N54" i="1"/>
  <c r="O54" i="1"/>
  <c r="N55" i="1"/>
  <c r="O55" i="1"/>
  <c r="N56" i="1"/>
  <c r="O56" i="1"/>
  <c r="N57" i="1"/>
  <c r="O57" i="1"/>
  <c r="N58" i="1"/>
  <c r="O58" i="1"/>
  <c r="N59" i="1"/>
  <c r="O59" i="1"/>
  <c r="N60" i="1"/>
  <c r="O60" i="1"/>
  <c r="N61" i="1"/>
  <c r="O61" i="1"/>
  <c r="N62" i="1"/>
  <c r="O62" i="1"/>
  <c r="N63" i="1"/>
  <c r="O63" i="1"/>
  <c r="N64" i="1"/>
  <c r="O64" i="1"/>
  <c r="N65" i="1"/>
  <c r="O65" i="1"/>
  <c r="N66" i="1"/>
  <c r="O66" i="1"/>
  <c r="N67" i="1"/>
  <c r="O67" i="1"/>
  <c r="N68" i="1"/>
  <c r="O68" i="1"/>
  <c r="N69" i="1"/>
  <c r="O69" i="1"/>
  <c r="N70" i="1"/>
  <c r="O70" i="1"/>
  <c r="N71" i="1"/>
  <c r="O71" i="1"/>
  <c r="N72" i="1"/>
  <c r="O72" i="1"/>
  <c r="N73" i="1"/>
  <c r="O73" i="1"/>
  <c r="N74" i="1"/>
  <c r="O74" i="1"/>
  <c r="N75" i="1"/>
  <c r="O75" i="1"/>
  <c r="N76" i="1"/>
  <c r="O76" i="1"/>
  <c r="N77" i="1"/>
  <c r="O77" i="1"/>
  <c r="N78" i="1"/>
  <c r="O78" i="1"/>
  <c r="N79" i="1"/>
  <c r="O79" i="1"/>
  <c r="N80" i="1"/>
  <c r="O80" i="1"/>
  <c r="N81" i="1"/>
  <c r="O81" i="1"/>
  <c r="N82" i="1"/>
  <c r="O82" i="1"/>
  <c r="N83" i="1"/>
  <c r="O83" i="1"/>
  <c r="N84" i="1"/>
  <c r="O84" i="1"/>
  <c r="N85" i="1"/>
  <c r="O85" i="1"/>
  <c r="N86" i="1"/>
  <c r="O86" i="1"/>
  <c r="N87" i="1"/>
  <c r="O87" i="1"/>
  <c r="N88" i="1"/>
  <c r="O88" i="1"/>
  <c r="N89" i="1"/>
  <c r="O89" i="1"/>
  <c r="N90" i="1"/>
  <c r="O90" i="1"/>
  <c r="N91" i="1"/>
  <c r="O91" i="1"/>
  <c r="N92" i="1"/>
  <c r="O92" i="1"/>
  <c r="N93" i="1"/>
  <c r="O93" i="1"/>
  <c r="N94" i="1"/>
  <c r="O94" i="1"/>
  <c r="N95" i="1"/>
  <c r="O95" i="1"/>
  <c r="N96" i="1"/>
  <c r="O96" i="1"/>
  <c r="N97" i="1"/>
  <c r="O97" i="1"/>
  <c r="N98" i="1"/>
  <c r="O98" i="1"/>
  <c r="N99" i="1"/>
  <c r="O99" i="1"/>
  <c r="N100" i="1"/>
  <c r="O100" i="1"/>
  <c r="N101" i="1"/>
  <c r="O101" i="1"/>
  <c r="N102" i="1"/>
  <c r="O102" i="1"/>
  <c r="N103" i="1"/>
  <c r="O103" i="1"/>
  <c r="N104" i="1"/>
  <c r="O104" i="1"/>
  <c r="N105" i="1"/>
  <c r="O105" i="1"/>
  <c r="N106" i="1"/>
  <c r="O106" i="1"/>
  <c r="N107" i="1"/>
  <c r="O107" i="1"/>
  <c r="N108" i="1"/>
  <c r="O108" i="1"/>
  <c r="N109" i="1"/>
  <c r="O109" i="1"/>
  <c r="N110" i="1"/>
  <c r="O110" i="1"/>
  <c r="N111" i="1"/>
  <c r="O111" i="1"/>
  <c r="N112" i="1"/>
  <c r="O112" i="1"/>
  <c r="N113" i="1"/>
  <c r="O113" i="1"/>
  <c r="N114" i="1"/>
  <c r="O114" i="1"/>
  <c r="N115" i="1"/>
  <c r="O115" i="1"/>
  <c r="N116" i="1"/>
  <c r="O116" i="1"/>
  <c r="N117" i="1"/>
  <c r="O117" i="1"/>
  <c r="N118" i="1"/>
  <c r="O118" i="1"/>
  <c r="N119" i="1"/>
  <c r="O119" i="1"/>
  <c r="N120" i="1"/>
  <c r="O120" i="1"/>
  <c r="N121" i="1"/>
  <c r="O121" i="1"/>
  <c r="N122" i="1"/>
  <c r="O122" i="1"/>
  <c r="N123" i="1"/>
  <c r="O123" i="1"/>
  <c r="N124" i="1"/>
  <c r="O124" i="1"/>
  <c r="N125" i="1"/>
  <c r="O125" i="1"/>
  <c r="N126" i="1"/>
  <c r="O126" i="1"/>
  <c r="N127" i="1"/>
  <c r="O127" i="1"/>
  <c r="N128" i="1"/>
  <c r="O128" i="1"/>
  <c r="N129" i="1"/>
  <c r="O129" i="1"/>
  <c r="N130" i="1"/>
  <c r="O130" i="1"/>
  <c r="N131" i="1"/>
  <c r="O131" i="1"/>
  <c r="N132" i="1"/>
  <c r="O132" i="1"/>
  <c r="N133" i="1"/>
  <c r="O133" i="1"/>
  <c r="N134" i="1"/>
  <c r="O134" i="1"/>
  <c r="N135" i="1"/>
  <c r="O135" i="1"/>
  <c r="N136" i="1"/>
  <c r="O136" i="1"/>
  <c r="N137" i="1"/>
  <c r="O137" i="1"/>
  <c r="N138" i="1"/>
  <c r="O138" i="1"/>
  <c r="N139" i="1"/>
  <c r="O139" i="1"/>
  <c r="N140" i="1"/>
  <c r="O140" i="1"/>
  <c r="N141" i="1"/>
  <c r="O141" i="1"/>
  <c r="N142" i="1"/>
  <c r="O142" i="1"/>
  <c r="N143" i="1"/>
  <c r="O143" i="1"/>
  <c r="N144" i="1"/>
  <c r="O144" i="1"/>
  <c r="N145" i="1"/>
  <c r="O145" i="1"/>
  <c r="N146" i="1"/>
  <c r="O146" i="1"/>
  <c r="N147" i="1"/>
  <c r="O147" i="1"/>
  <c r="N148" i="1"/>
  <c r="O148" i="1"/>
  <c r="N149" i="1"/>
  <c r="O149" i="1"/>
  <c r="N150" i="1"/>
  <c r="O150" i="1"/>
  <c r="N151" i="1"/>
  <c r="O151" i="1"/>
  <c r="N152" i="1"/>
  <c r="O152" i="1"/>
  <c r="N153" i="1"/>
  <c r="O153" i="1"/>
  <c r="N154" i="1"/>
  <c r="O154" i="1"/>
  <c r="N155" i="1"/>
  <c r="O155" i="1"/>
  <c r="N156" i="1"/>
  <c r="O156" i="1"/>
  <c r="N157" i="1"/>
  <c r="O157" i="1"/>
  <c r="N158" i="1"/>
  <c r="O158" i="1"/>
  <c r="N159" i="1"/>
  <c r="O159" i="1"/>
  <c r="N160" i="1"/>
  <c r="O160" i="1"/>
  <c r="N161" i="1"/>
  <c r="O161" i="1"/>
  <c r="N162" i="1"/>
  <c r="O162" i="1"/>
  <c r="N163" i="1"/>
  <c r="O163" i="1"/>
  <c r="N164" i="1"/>
  <c r="O164" i="1"/>
  <c r="N165" i="1"/>
  <c r="O165" i="1"/>
  <c r="N166" i="1"/>
  <c r="O166" i="1"/>
  <c r="N167" i="1"/>
  <c r="O167" i="1"/>
  <c r="N168" i="1"/>
  <c r="O168" i="1"/>
  <c r="N169" i="1"/>
  <c r="O169" i="1"/>
  <c r="N170" i="1"/>
  <c r="O170" i="1"/>
  <c r="N171" i="1"/>
  <c r="O171" i="1"/>
  <c r="N172" i="1"/>
  <c r="O172" i="1"/>
  <c r="N173" i="1"/>
  <c r="O173" i="1"/>
  <c r="N174" i="1"/>
  <c r="O174" i="1"/>
  <c r="N175" i="1"/>
  <c r="O175" i="1"/>
  <c r="N176" i="1"/>
  <c r="O176" i="1"/>
  <c r="N177" i="1"/>
  <c r="O177" i="1"/>
  <c r="N178" i="1"/>
  <c r="O178" i="1"/>
  <c r="N179" i="1"/>
  <c r="O179" i="1"/>
  <c r="N180" i="1"/>
  <c r="O180" i="1"/>
  <c r="N181" i="1"/>
  <c r="O181" i="1"/>
  <c r="N182" i="1"/>
  <c r="O182" i="1"/>
  <c r="N183" i="1"/>
  <c r="O183" i="1"/>
  <c r="N184" i="1"/>
  <c r="O184" i="1"/>
  <c r="N185" i="1"/>
  <c r="O185" i="1"/>
  <c r="N186" i="1"/>
  <c r="O186" i="1"/>
  <c r="N187" i="1"/>
  <c r="O187" i="1"/>
  <c r="N188" i="1"/>
  <c r="O188" i="1"/>
  <c r="N189" i="1"/>
  <c r="O189" i="1"/>
  <c r="N190" i="1"/>
  <c r="O190" i="1"/>
  <c r="N191" i="1"/>
  <c r="O191" i="1"/>
  <c r="N192" i="1"/>
  <c r="O192" i="1"/>
  <c r="N193" i="1"/>
  <c r="O193" i="1"/>
  <c r="N194" i="1"/>
  <c r="O194" i="1"/>
  <c r="N195" i="1"/>
  <c r="O195" i="1"/>
  <c r="N196" i="1"/>
  <c r="O196" i="1"/>
  <c r="N197" i="1"/>
  <c r="O197" i="1"/>
  <c r="N198" i="1"/>
  <c r="O198" i="1"/>
  <c r="N199" i="1"/>
  <c r="O199" i="1"/>
  <c r="N200" i="1"/>
  <c r="O200" i="1"/>
  <c r="N201" i="1"/>
  <c r="O201" i="1"/>
  <c r="N202" i="1"/>
  <c r="O202" i="1"/>
  <c r="N203" i="1"/>
  <c r="O203" i="1"/>
  <c r="N204" i="1"/>
  <c r="O204" i="1"/>
  <c r="N205" i="1"/>
  <c r="O205" i="1"/>
  <c r="N206" i="1"/>
  <c r="O206" i="1"/>
  <c r="N207" i="1"/>
  <c r="O207" i="1"/>
  <c r="N208" i="1"/>
  <c r="O208" i="1"/>
  <c r="N209" i="1"/>
  <c r="O209" i="1"/>
  <c r="N210" i="1"/>
  <c r="O210" i="1"/>
  <c r="N211" i="1"/>
  <c r="O211" i="1"/>
  <c r="N212" i="1"/>
  <c r="O212" i="1"/>
  <c r="N213" i="1"/>
  <c r="O213" i="1"/>
  <c r="N214" i="1"/>
  <c r="O214" i="1"/>
  <c r="N215" i="1"/>
  <c r="O215" i="1"/>
  <c r="N216" i="1"/>
  <c r="O216" i="1"/>
  <c r="N217" i="1"/>
  <c r="O217" i="1"/>
  <c r="N218" i="1"/>
  <c r="O218" i="1"/>
  <c r="N219" i="1"/>
  <c r="O219" i="1"/>
  <c r="N220" i="1"/>
  <c r="O220" i="1"/>
  <c r="N221" i="1"/>
  <c r="O221" i="1"/>
  <c r="N222" i="1"/>
  <c r="O222" i="1"/>
  <c r="N223" i="1"/>
  <c r="O223" i="1"/>
  <c r="N224" i="1"/>
  <c r="O224" i="1"/>
  <c r="N225" i="1"/>
  <c r="O225" i="1"/>
  <c r="N226" i="1"/>
  <c r="O226" i="1"/>
  <c r="N227" i="1"/>
  <c r="O227" i="1"/>
  <c r="N228" i="1"/>
  <c r="O228" i="1"/>
  <c r="N229" i="1"/>
  <c r="O229" i="1"/>
  <c r="N230" i="1"/>
  <c r="O230" i="1"/>
  <c r="N231" i="1"/>
  <c r="O231" i="1"/>
  <c r="N232" i="1"/>
  <c r="O232" i="1"/>
  <c r="N233" i="1"/>
  <c r="O233" i="1"/>
  <c r="N234" i="1"/>
  <c r="O234" i="1"/>
  <c r="N235" i="1"/>
  <c r="O235" i="1"/>
  <c r="N236" i="1"/>
  <c r="O236" i="1"/>
  <c r="N237" i="1"/>
  <c r="O237" i="1"/>
  <c r="N238" i="1"/>
  <c r="O238" i="1"/>
  <c r="N239" i="1"/>
  <c r="O239" i="1"/>
  <c r="N240" i="1"/>
  <c r="O240" i="1"/>
  <c r="N241" i="1"/>
  <c r="O241" i="1"/>
  <c r="N242" i="1"/>
  <c r="O242" i="1"/>
  <c r="N243" i="1"/>
  <c r="O243" i="1"/>
  <c r="N244" i="1"/>
  <c r="O244" i="1"/>
  <c r="N245" i="1"/>
  <c r="O245" i="1"/>
  <c r="N246" i="1"/>
  <c r="O246" i="1"/>
  <c r="N247" i="1"/>
  <c r="O247" i="1"/>
  <c r="N248" i="1"/>
  <c r="O248" i="1"/>
  <c r="N249" i="1"/>
  <c r="O249" i="1"/>
  <c r="N250" i="1"/>
  <c r="O250" i="1"/>
  <c r="N251" i="1"/>
  <c r="O251" i="1"/>
  <c r="N252" i="1"/>
  <c r="O252" i="1"/>
  <c r="N253" i="1"/>
  <c r="O253" i="1"/>
  <c r="N254" i="1"/>
  <c r="O254" i="1"/>
  <c r="N255" i="1"/>
  <c r="O255" i="1"/>
  <c r="N256" i="1"/>
  <c r="O256" i="1"/>
  <c r="N257" i="1"/>
  <c r="O257" i="1"/>
  <c r="N258" i="1"/>
  <c r="O258" i="1"/>
  <c r="N259" i="1"/>
  <c r="O259" i="1"/>
  <c r="N260" i="1"/>
  <c r="O260" i="1"/>
  <c r="N261" i="1"/>
  <c r="O261" i="1"/>
  <c r="N262" i="1"/>
  <c r="O262" i="1"/>
  <c r="N263" i="1"/>
  <c r="O263" i="1"/>
  <c r="N264" i="1"/>
  <c r="O264" i="1"/>
  <c r="N265" i="1"/>
  <c r="O265" i="1"/>
  <c r="N266" i="1"/>
  <c r="O266" i="1"/>
  <c r="N267" i="1"/>
  <c r="O267" i="1"/>
  <c r="N268" i="1"/>
  <c r="O268" i="1"/>
  <c r="N269" i="1"/>
  <c r="O269" i="1"/>
  <c r="N270" i="1"/>
  <c r="O270" i="1"/>
  <c r="N271" i="1"/>
  <c r="O271" i="1"/>
  <c r="N272" i="1"/>
  <c r="O272" i="1"/>
  <c r="N273" i="1"/>
  <c r="O273" i="1"/>
  <c r="N274" i="1"/>
  <c r="O274" i="1"/>
  <c r="N275" i="1"/>
  <c r="O275" i="1"/>
  <c r="N276" i="1"/>
  <c r="O276" i="1"/>
  <c r="N277" i="1"/>
  <c r="O277" i="1"/>
  <c r="N278" i="1"/>
  <c r="O278" i="1"/>
  <c r="N279" i="1"/>
  <c r="O279" i="1"/>
  <c r="N280" i="1"/>
  <c r="O280" i="1"/>
  <c r="N281" i="1"/>
  <c r="O281" i="1"/>
  <c r="N282" i="1"/>
  <c r="O282" i="1"/>
  <c r="N283" i="1"/>
  <c r="O283" i="1"/>
  <c r="N284" i="1"/>
  <c r="O284" i="1"/>
  <c r="N285" i="1"/>
  <c r="O285" i="1"/>
  <c r="N286" i="1"/>
  <c r="O286" i="1"/>
  <c r="N287" i="1"/>
  <c r="O287" i="1"/>
  <c r="N288" i="1"/>
  <c r="O288" i="1"/>
  <c r="N289" i="1"/>
  <c r="O289" i="1"/>
  <c r="N290" i="1"/>
  <c r="O290" i="1"/>
  <c r="N291" i="1"/>
  <c r="O291" i="1"/>
  <c r="N292" i="1"/>
  <c r="O292" i="1"/>
  <c r="N293" i="1"/>
  <c r="O293" i="1"/>
  <c r="N294" i="1"/>
  <c r="O294" i="1"/>
  <c r="N295" i="1"/>
  <c r="O295" i="1"/>
  <c r="N296" i="1"/>
  <c r="O296" i="1"/>
  <c r="N297" i="1"/>
  <c r="O297" i="1"/>
  <c r="N298" i="1"/>
  <c r="O298" i="1"/>
  <c r="N299" i="1"/>
  <c r="O299" i="1"/>
  <c r="N300" i="1"/>
  <c r="O300" i="1"/>
  <c r="N301" i="1"/>
  <c r="O301" i="1"/>
  <c r="N302" i="1"/>
  <c r="O302" i="1"/>
  <c r="N303" i="1"/>
  <c r="O303" i="1"/>
  <c r="N304" i="1"/>
  <c r="O304" i="1"/>
  <c r="N305" i="1"/>
  <c r="O305" i="1"/>
  <c r="N306" i="1"/>
  <c r="O306" i="1"/>
  <c r="N307" i="1"/>
  <c r="O307" i="1"/>
  <c r="N308" i="1"/>
  <c r="O308" i="1"/>
  <c r="N309" i="1"/>
  <c r="O309" i="1"/>
  <c r="N310" i="1"/>
  <c r="O310" i="1"/>
  <c r="N311" i="1"/>
  <c r="O311" i="1"/>
  <c r="N312" i="1"/>
  <c r="O312" i="1"/>
  <c r="N313" i="1"/>
  <c r="O313" i="1"/>
  <c r="N314" i="1"/>
  <c r="O314" i="1"/>
  <c r="N315" i="1"/>
  <c r="O315" i="1"/>
  <c r="N316" i="1"/>
  <c r="O316" i="1"/>
  <c r="N317" i="1"/>
  <c r="O317" i="1"/>
  <c r="N318" i="1"/>
  <c r="O318" i="1"/>
  <c r="N319" i="1"/>
  <c r="O319" i="1"/>
  <c r="N320" i="1"/>
  <c r="O320" i="1"/>
  <c r="N321" i="1"/>
  <c r="O321" i="1"/>
  <c r="N322" i="1"/>
  <c r="O322" i="1"/>
  <c r="N323" i="1"/>
  <c r="O323" i="1"/>
  <c r="N324" i="1"/>
  <c r="O324" i="1"/>
  <c r="N325" i="1"/>
  <c r="O325" i="1"/>
  <c r="N326" i="1"/>
  <c r="O326" i="1"/>
  <c r="N327" i="1"/>
  <c r="O327" i="1"/>
  <c r="N328" i="1"/>
  <c r="O328" i="1"/>
  <c r="N329" i="1"/>
  <c r="O329" i="1"/>
  <c r="N330" i="1"/>
  <c r="O330" i="1"/>
  <c r="N331" i="1"/>
  <c r="O331" i="1"/>
  <c r="N332" i="1"/>
  <c r="O332" i="1"/>
  <c r="N333" i="1"/>
  <c r="O333" i="1"/>
  <c r="N334" i="1"/>
  <c r="O334" i="1"/>
  <c r="N335" i="1"/>
  <c r="O335" i="1"/>
  <c r="N336" i="1"/>
  <c r="O336" i="1"/>
  <c r="N337" i="1"/>
  <c r="O337" i="1"/>
  <c r="N338" i="1"/>
  <c r="O338" i="1"/>
  <c r="N339" i="1"/>
  <c r="O339" i="1"/>
  <c r="N340" i="1"/>
  <c r="O340" i="1"/>
  <c r="N341" i="1"/>
  <c r="O341" i="1"/>
  <c r="N342" i="1"/>
  <c r="O342" i="1"/>
  <c r="N343" i="1"/>
  <c r="O343" i="1"/>
  <c r="N344" i="1"/>
  <c r="O344" i="1"/>
  <c r="N345" i="1"/>
  <c r="O345" i="1"/>
  <c r="N346" i="1"/>
  <c r="O346" i="1"/>
  <c r="N347" i="1"/>
  <c r="O347" i="1"/>
  <c r="N348" i="1"/>
  <c r="O348" i="1"/>
  <c r="N349" i="1"/>
  <c r="O349" i="1"/>
  <c r="N350" i="1"/>
  <c r="O350" i="1"/>
  <c r="N351" i="1"/>
  <c r="O351" i="1"/>
  <c r="N352" i="1"/>
  <c r="O352" i="1"/>
  <c r="N353" i="1"/>
  <c r="O353" i="1"/>
  <c r="N354" i="1"/>
  <c r="O354" i="1"/>
  <c r="N355" i="1"/>
  <c r="O355" i="1"/>
  <c r="N356" i="1"/>
  <c r="O356" i="1"/>
  <c r="N357" i="1"/>
  <c r="O357" i="1"/>
  <c r="N358" i="1"/>
  <c r="O358" i="1"/>
  <c r="N359" i="1"/>
  <c r="O359" i="1"/>
  <c r="N360" i="1"/>
  <c r="O360" i="1"/>
  <c r="N361" i="1"/>
  <c r="O361" i="1"/>
  <c r="N362" i="1"/>
  <c r="O362" i="1"/>
  <c r="N363" i="1"/>
  <c r="O363" i="1"/>
  <c r="N364" i="1"/>
  <c r="O364" i="1"/>
  <c r="N365" i="1"/>
  <c r="O365" i="1"/>
  <c r="N366" i="1"/>
  <c r="O366" i="1"/>
  <c r="N367" i="1"/>
  <c r="O367" i="1"/>
  <c r="N368" i="1"/>
  <c r="O368" i="1"/>
  <c r="N369" i="1"/>
  <c r="O369" i="1"/>
  <c r="N370" i="1"/>
  <c r="O370" i="1"/>
  <c r="N371" i="1"/>
  <c r="O371" i="1"/>
  <c r="N372" i="1"/>
  <c r="O372" i="1"/>
  <c r="N373" i="1"/>
  <c r="O373" i="1"/>
  <c r="N374" i="1"/>
  <c r="O374" i="1"/>
  <c r="N375" i="1"/>
  <c r="O375" i="1"/>
  <c r="N376" i="1"/>
  <c r="O376" i="1"/>
  <c r="N377" i="1"/>
  <c r="O377" i="1"/>
  <c r="N378" i="1"/>
  <c r="O378" i="1"/>
  <c r="N379" i="1"/>
  <c r="O379" i="1"/>
  <c r="N380" i="1"/>
  <c r="O380" i="1"/>
  <c r="N381" i="1"/>
  <c r="O381" i="1"/>
  <c r="N382" i="1"/>
  <c r="O382" i="1"/>
  <c r="N383" i="1"/>
  <c r="O383" i="1"/>
  <c r="N384" i="1"/>
  <c r="O384" i="1"/>
  <c r="N385" i="1"/>
  <c r="O385" i="1"/>
  <c r="N386" i="1"/>
  <c r="O386" i="1"/>
  <c r="N387" i="1"/>
  <c r="O387" i="1"/>
  <c r="N388" i="1"/>
  <c r="O388" i="1"/>
  <c r="N389" i="1"/>
  <c r="O389" i="1"/>
  <c r="N390" i="1"/>
  <c r="O390" i="1"/>
  <c r="N391" i="1"/>
  <c r="O391" i="1"/>
  <c r="N392" i="1"/>
  <c r="O392" i="1"/>
  <c r="N393" i="1"/>
  <c r="O393" i="1"/>
  <c r="N394" i="1"/>
  <c r="O394" i="1"/>
  <c r="N395" i="1"/>
  <c r="O395" i="1"/>
  <c r="N396" i="1"/>
  <c r="O396" i="1"/>
  <c r="N397" i="1"/>
  <c r="O397" i="1"/>
  <c r="N398" i="1"/>
  <c r="O398" i="1"/>
  <c r="N399" i="1"/>
  <c r="O399" i="1"/>
  <c r="N400" i="1"/>
  <c r="O400" i="1"/>
  <c r="N401" i="1"/>
  <c r="O401" i="1"/>
  <c r="N402" i="1"/>
  <c r="O402" i="1"/>
  <c r="N403" i="1"/>
  <c r="O403" i="1"/>
  <c r="N404" i="1"/>
  <c r="O404" i="1"/>
  <c r="N405" i="1"/>
  <c r="O405" i="1"/>
  <c r="N406" i="1"/>
  <c r="O406" i="1"/>
  <c r="N407" i="1"/>
  <c r="O407" i="1"/>
  <c r="N408" i="1"/>
  <c r="O408" i="1"/>
  <c r="N409" i="1"/>
  <c r="O409" i="1"/>
  <c r="N410" i="1"/>
  <c r="O410" i="1"/>
  <c r="N411" i="1"/>
  <c r="O411" i="1"/>
  <c r="N412" i="1"/>
  <c r="O412" i="1"/>
  <c r="N413" i="1"/>
  <c r="O413" i="1"/>
  <c r="N414" i="1"/>
  <c r="O414" i="1"/>
  <c r="N415" i="1"/>
  <c r="O415" i="1"/>
  <c r="N416" i="1"/>
  <c r="O416" i="1"/>
  <c r="N417" i="1"/>
  <c r="O417" i="1"/>
  <c r="N418" i="1"/>
  <c r="O418" i="1"/>
  <c r="N419" i="1"/>
  <c r="O419" i="1"/>
  <c r="N420" i="1"/>
  <c r="O420" i="1"/>
  <c r="N421" i="1"/>
  <c r="O421" i="1"/>
  <c r="N422" i="1"/>
  <c r="O422" i="1"/>
  <c r="N423" i="1"/>
  <c r="O423" i="1"/>
  <c r="N424" i="1"/>
  <c r="O424" i="1"/>
  <c r="N425" i="1"/>
  <c r="O425" i="1"/>
  <c r="N426" i="1"/>
  <c r="O426" i="1"/>
  <c r="N427" i="1"/>
  <c r="O427" i="1"/>
  <c r="N428" i="1"/>
  <c r="O428" i="1"/>
  <c r="N429" i="1"/>
  <c r="O429" i="1"/>
  <c r="N430" i="1"/>
  <c r="O430" i="1"/>
  <c r="N431" i="1"/>
  <c r="O431" i="1"/>
  <c r="N432" i="1"/>
  <c r="O432" i="1"/>
  <c r="N433" i="1"/>
  <c r="O433" i="1"/>
  <c r="N434" i="1"/>
  <c r="O434" i="1"/>
  <c r="N435" i="1"/>
  <c r="O435" i="1"/>
  <c r="N436" i="1"/>
  <c r="O436" i="1"/>
  <c r="N437" i="1"/>
  <c r="O437" i="1"/>
  <c r="N438" i="1"/>
  <c r="O438" i="1"/>
  <c r="N439" i="1"/>
  <c r="O439" i="1"/>
  <c r="N440" i="1"/>
  <c r="O440" i="1"/>
  <c r="N441" i="1"/>
  <c r="O441" i="1"/>
  <c r="N442" i="1"/>
  <c r="O442" i="1"/>
  <c r="N443" i="1"/>
  <c r="O443" i="1"/>
  <c r="N444" i="1"/>
  <c r="O444" i="1"/>
  <c r="N445" i="1"/>
  <c r="O445" i="1"/>
  <c r="N446" i="1"/>
  <c r="O446" i="1"/>
  <c r="N447" i="1"/>
  <c r="O447" i="1"/>
  <c r="N448" i="1"/>
  <c r="O448" i="1"/>
  <c r="N449" i="1"/>
  <c r="O449" i="1"/>
  <c r="N450" i="1"/>
  <c r="O450" i="1"/>
  <c r="N451" i="1"/>
  <c r="O451" i="1"/>
  <c r="N452" i="1"/>
  <c r="O452" i="1"/>
  <c r="N453" i="1"/>
  <c r="O453" i="1"/>
  <c r="N454" i="1"/>
  <c r="O454" i="1"/>
  <c r="N455" i="1"/>
  <c r="O455" i="1"/>
  <c r="N456" i="1"/>
  <c r="O456" i="1"/>
  <c r="N457" i="1"/>
  <c r="O457" i="1"/>
  <c r="N458" i="1"/>
  <c r="O458" i="1"/>
  <c r="N459" i="1"/>
  <c r="O459" i="1"/>
  <c r="N460" i="1"/>
  <c r="O460" i="1"/>
  <c r="N461" i="1"/>
  <c r="O461" i="1"/>
  <c r="N462" i="1"/>
  <c r="O462" i="1"/>
  <c r="N463" i="1"/>
  <c r="O463" i="1"/>
  <c r="N464" i="1"/>
  <c r="O464" i="1"/>
  <c r="N465" i="1"/>
  <c r="O465" i="1"/>
  <c r="N466" i="1"/>
  <c r="O466" i="1"/>
  <c r="N467" i="1"/>
  <c r="O467" i="1"/>
  <c r="N468" i="1"/>
  <c r="O468" i="1"/>
  <c r="N469" i="1"/>
  <c r="O469" i="1"/>
  <c r="N470" i="1"/>
  <c r="O470" i="1"/>
  <c r="N471" i="1"/>
  <c r="O471" i="1"/>
  <c r="N472" i="1"/>
  <c r="O472" i="1"/>
  <c r="N473" i="1"/>
  <c r="O473" i="1"/>
  <c r="N474" i="1"/>
  <c r="O474" i="1"/>
  <c r="N475" i="1"/>
  <c r="O475" i="1"/>
  <c r="N476" i="1"/>
  <c r="O476" i="1"/>
  <c r="N477" i="1"/>
  <c r="O477" i="1"/>
  <c r="N478" i="1"/>
  <c r="O478" i="1"/>
  <c r="N479" i="1"/>
  <c r="O479" i="1"/>
  <c r="N480" i="1"/>
  <c r="O480" i="1"/>
  <c r="N481" i="1"/>
  <c r="O481" i="1"/>
  <c r="N482" i="1"/>
  <c r="O482" i="1"/>
  <c r="N483" i="1"/>
  <c r="O483" i="1"/>
  <c r="N484" i="1"/>
  <c r="O484" i="1"/>
  <c r="N485" i="1"/>
  <c r="O485" i="1"/>
  <c r="N486" i="1"/>
  <c r="O486" i="1"/>
  <c r="N487" i="1"/>
  <c r="O487" i="1"/>
  <c r="N488" i="1"/>
  <c r="O488" i="1"/>
  <c r="N489" i="1"/>
  <c r="O489" i="1"/>
  <c r="N490" i="1"/>
  <c r="O490" i="1"/>
  <c r="N491" i="1"/>
  <c r="O491" i="1"/>
  <c r="N492" i="1"/>
  <c r="O492" i="1"/>
  <c r="N493" i="1"/>
  <c r="O493" i="1"/>
  <c r="N494" i="1"/>
  <c r="O494" i="1"/>
  <c r="N495" i="1"/>
  <c r="O495" i="1"/>
  <c r="N496" i="1"/>
  <c r="O496" i="1"/>
  <c r="N497" i="1"/>
  <c r="O497" i="1"/>
  <c r="N498" i="1"/>
  <c r="O498" i="1"/>
  <c r="N499" i="1"/>
  <c r="O499" i="1"/>
  <c r="N500" i="1"/>
  <c r="O500" i="1"/>
  <c r="N501" i="1"/>
  <c r="O501" i="1"/>
  <c r="N502" i="1"/>
  <c r="O502" i="1"/>
  <c r="N503" i="1"/>
  <c r="O503" i="1"/>
  <c r="N504" i="1"/>
  <c r="O504" i="1"/>
  <c r="N505" i="1"/>
  <c r="O505" i="1"/>
  <c r="N506" i="1"/>
  <c r="O506" i="1"/>
  <c r="N507" i="1"/>
  <c r="O507" i="1"/>
  <c r="N508" i="1"/>
  <c r="O508" i="1"/>
  <c r="N509" i="1"/>
  <c r="O509" i="1"/>
  <c r="N510" i="1"/>
  <c r="O510" i="1"/>
  <c r="N511" i="1"/>
  <c r="O511" i="1"/>
  <c r="N512" i="1"/>
  <c r="O512" i="1"/>
  <c r="N513" i="1"/>
  <c r="O513" i="1"/>
  <c r="N514" i="1"/>
  <c r="O514" i="1"/>
  <c r="N515" i="1"/>
  <c r="O515" i="1"/>
  <c r="N516" i="1"/>
  <c r="O516" i="1"/>
  <c r="N517" i="1"/>
  <c r="O517" i="1"/>
  <c r="N518" i="1"/>
  <c r="O518" i="1"/>
  <c r="N519" i="1"/>
  <c r="O519" i="1"/>
  <c r="N520" i="1"/>
  <c r="O520" i="1"/>
  <c r="N521" i="1"/>
  <c r="O521" i="1"/>
  <c r="N522" i="1"/>
  <c r="O522" i="1"/>
  <c r="N523" i="1"/>
  <c r="O523" i="1"/>
  <c r="N524" i="1"/>
  <c r="O524" i="1"/>
  <c r="N525" i="1"/>
  <c r="O525" i="1"/>
  <c r="N526" i="1"/>
  <c r="O526" i="1"/>
  <c r="N527" i="1"/>
  <c r="O527" i="1"/>
  <c r="N528" i="1"/>
  <c r="O528" i="1"/>
  <c r="N529" i="1"/>
  <c r="O529" i="1"/>
  <c r="N530" i="1"/>
  <c r="O530" i="1"/>
  <c r="N531" i="1"/>
  <c r="O531" i="1"/>
  <c r="N532" i="1"/>
  <c r="O532" i="1"/>
  <c r="N533" i="1"/>
  <c r="O533" i="1"/>
  <c r="N534" i="1"/>
  <c r="O534" i="1"/>
  <c r="N535" i="1"/>
  <c r="O535" i="1"/>
  <c r="N536" i="1"/>
  <c r="O536" i="1"/>
  <c r="N537" i="1"/>
  <c r="O537" i="1"/>
  <c r="N538" i="1"/>
  <c r="O538" i="1"/>
  <c r="N539" i="1"/>
  <c r="O539" i="1"/>
  <c r="N540" i="1"/>
  <c r="O540" i="1"/>
  <c r="N541" i="1"/>
  <c r="O541" i="1"/>
  <c r="N542" i="1"/>
  <c r="O542" i="1"/>
  <c r="N543" i="1"/>
  <c r="O543" i="1"/>
  <c r="N544" i="1"/>
  <c r="O544" i="1"/>
  <c r="N545" i="1"/>
  <c r="O545" i="1"/>
  <c r="N546" i="1"/>
  <c r="O546" i="1"/>
  <c r="N547" i="1"/>
  <c r="O547" i="1"/>
  <c r="N548" i="1"/>
  <c r="O548" i="1"/>
  <c r="N549" i="1"/>
  <c r="O549" i="1"/>
  <c r="N550" i="1"/>
  <c r="O550" i="1"/>
  <c r="N551" i="1"/>
  <c r="O551" i="1"/>
  <c r="N552" i="1"/>
  <c r="O552" i="1"/>
  <c r="N553" i="1"/>
  <c r="O553" i="1"/>
  <c r="N554" i="1"/>
  <c r="O554" i="1"/>
  <c r="N555" i="1"/>
  <c r="O555" i="1"/>
  <c r="N556" i="1"/>
  <c r="O556" i="1"/>
  <c r="N557" i="1"/>
  <c r="O557" i="1"/>
  <c r="N558" i="1"/>
  <c r="O558" i="1"/>
  <c r="N559" i="1"/>
  <c r="O559" i="1"/>
  <c r="N560" i="1"/>
  <c r="O560" i="1"/>
  <c r="N561" i="1"/>
  <c r="O561" i="1"/>
  <c r="N562" i="1"/>
  <c r="O562" i="1"/>
  <c r="N563" i="1"/>
  <c r="O563" i="1"/>
  <c r="N564" i="1"/>
  <c r="O564" i="1"/>
  <c r="N565" i="1"/>
  <c r="O565" i="1"/>
  <c r="N566" i="1"/>
  <c r="O566" i="1"/>
  <c r="N567" i="1"/>
  <c r="O567" i="1"/>
  <c r="N568" i="1"/>
  <c r="O568" i="1"/>
  <c r="N569" i="1"/>
  <c r="O569" i="1"/>
  <c r="N570" i="1"/>
  <c r="O570" i="1"/>
  <c r="N571" i="1"/>
  <c r="O571" i="1"/>
  <c r="N572" i="1"/>
  <c r="O572" i="1"/>
  <c r="N573" i="1"/>
  <c r="O573" i="1"/>
  <c r="N574" i="1"/>
  <c r="O574" i="1"/>
  <c r="N575" i="1"/>
  <c r="O575" i="1"/>
  <c r="N576" i="1"/>
  <c r="O576" i="1"/>
  <c r="N577" i="1"/>
  <c r="O577" i="1"/>
  <c r="N578" i="1"/>
  <c r="O578" i="1"/>
  <c r="N579" i="1"/>
  <c r="O579" i="1"/>
  <c r="N580" i="1"/>
  <c r="O580" i="1"/>
  <c r="N581" i="1"/>
  <c r="O581" i="1"/>
  <c r="N582" i="1"/>
  <c r="O582" i="1"/>
  <c r="N583" i="1"/>
  <c r="O583" i="1"/>
  <c r="N584" i="1"/>
  <c r="O584" i="1"/>
  <c r="N585" i="1"/>
  <c r="O585" i="1"/>
  <c r="N586" i="1"/>
  <c r="O586" i="1"/>
  <c r="N587" i="1"/>
  <c r="O587" i="1"/>
  <c r="N588" i="1"/>
  <c r="O588" i="1"/>
  <c r="N589" i="1"/>
  <c r="O589" i="1"/>
  <c r="N590" i="1"/>
  <c r="O590" i="1"/>
  <c r="N591" i="1"/>
  <c r="O591" i="1"/>
  <c r="N592" i="1"/>
  <c r="O592" i="1"/>
  <c r="N593" i="1"/>
  <c r="O593" i="1"/>
  <c r="N594" i="1"/>
  <c r="O594" i="1"/>
  <c r="N595" i="1"/>
  <c r="O595" i="1"/>
  <c r="N596" i="1"/>
  <c r="O596" i="1"/>
  <c r="N597" i="1"/>
  <c r="O597" i="1"/>
  <c r="N598" i="1"/>
  <c r="O598" i="1"/>
  <c r="N599" i="1"/>
  <c r="O599" i="1"/>
  <c r="N600" i="1"/>
  <c r="O600" i="1"/>
  <c r="N601" i="1"/>
  <c r="O601" i="1"/>
  <c r="N602" i="1"/>
  <c r="O602" i="1"/>
  <c r="N603" i="1"/>
  <c r="O603" i="1"/>
  <c r="N604" i="1"/>
  <c r="O604" i="1"/>
  <c r="N605" i="1"/>
  <c r="O605" i="1"/>
  <c r="N606" i="1"/>
  <c r="O606" i="1"/>
  <c r="N607" i="1"/>
  <c r="O607" i="1"/>
  <c r="N608" i="1"/>
  <c r="O608" i="1"/>
  <c r="N609" i="1"/>
  <c r="O609" i="1"/>
  <c r="N610" i="1"/>
  <c r="O610" i="1"/>
  <c r="N611" i="1"/>
  <c r="O611" i="1"/>
  <c r="N612" i="1"/>
  <c r="O612" i="1"/>
  <c r="N613" i="1"/>
  <c r="O613" i="1"/>
  <c r="N614" i="1"/>
  <c r="O614" i="1"/>
  <c r="N615" i="1"/>
  <c r="O615" i="1"/>
  <c r="N616" i="1"/>
  <c r="O616" i="1"/>
  <c r="N617" i="1"/>
  <c r="O617" i="1"/>
  <c r="N618" i="1"/>
  <c r="O618" i="1"/>
  <c r="N619" i="1"/>
  <c r="O619" i="1"/>
  <c r="N620" i="1"/>
  <c r="O620" i="1"/>
  <c r="N621" i="1"/>
  <c r="O621" i="1"/>
  <c r="N622" i="1"/>
  <c r="O622" i="1"/>
  <c r="N623" i="1"/>
  <c r="O623" i="1"/>
  <c r="N624" i="1"/>
  <c r="O624" i="1"/>
  <c r="N625" i="1"/>
  <c r="O625" i="1"/>
  <c r="N626" i="1"/>
  <c r="O626" i="1"/>
  <c r="N627" i="1"/>
  <c r="O627" i="1"/>
  <c r="N628" i="1"/>
  <c r="O628" i="1"/>
  <c r="N629" i="1"/>
  <c r="O629" i="1"/>
  <c r="N630" i="1"/>
  <c r="O630" i="1"/>
  <c r="N631" i="1"/>
  <c r="O631" i="1"/>
  <c r="N632" i="1"/>
  <c r="O632" i="1"/>
  <c r="N633" i="1"/>
  <c r="O633" i="1"/>
  <c r="N634" i="1"/>
  <c r="O634" i="1"/>
  <c r="N635" i="1"/>
  <c r="O635" i="1"/>
  <c r="N636" i="1"/>
  <c r="O636" i="1"/>
  <c r="N637" i="1"/>
  <c r="O637" i="1"/>
  <c r="N638" i="1"/>
  <c r="O638" i="1"/>
  <c r="N639" i="1"/>
  <c r="O639" i="1"/>
  <c r="N640" i="1"/>
  <c r="O640" i="1"/>
  <c r="N641" i="1"/>
  <c r="O641" i="1"/>
  <c r="O2" i="1"/>
  <c r="N2" i="1"/>
  <c r="N3" i="9"/>
  <c r="O3" i="9"/>
  <c r="N4" i="9"/>
  <c r="O4" i="9"/>
  <c r="N5" i="9"/>
  <c r="O5" i="9"/>
  <c r="N6" i="9"/>
  <c r="O6" i="9"/>
  <c r="N7" i="9"/>
  <c r="O7" i="9"/>
  <c r="N8" i="9"/>
  <c r="O8" i="9"/>
  <c r="N9" i="9"/>
  <c r="O9" i="9"/>
  <c r="N10" i="9"/>
  <c r="O10" i="9"/>
  <c r="N11" i="9"/>
  <c r="O11" i="9"/>
  <c r="N12" i="9"/>
  <c r="O12" i="9"/>
  <c r="N13" i="9"/>
  <c r="O13" i="9"/>
  <c r="N14" i="9"/>
  <c r="O14" i="9"/>
  <c r="N15" i="9"/>
  <c r="O15" i="9"/>
  <c r="N16" i="9"/>
  <c r="O16" i="9"/>
  <c r="N17" i="9"/>
  <c r="O17" i="9"/>
  <c r="N18" i="9"/>
  <c r="O18" i="9"/>
  <c r="N19" i="9"/>
  <c r="O19" i="9"/>
  <c r="N20" i="9"/>
  <c r="O20" i="9"/>
  <c r="N21" i="9"/>
  <c r="O21" i="9"/>
  <c r="N22" i="9"/>
  <c r="O22" i="9"/>
  <c r="N23" i="9"/>
  <c r="O23" i="9"/>
  <c r="N24" i="9"/>
  <c r="O24" i="9"/>
  <c r="N25" i="9"/>
  <c r="O25" i="9"/>
  <c r="N26" i="9"/>
  <c r="O26" i="9"/>
  <c r="N27" i="9"/>
  <c r="O27" i="9"/>
  <c r="N28" i="9"/>
  <c r="O28" i="9"/>
  <c r="N29" i="9"/>
  <c r="O29" i="9"/>
  <c r="N30" i="9"/>
  <c r="O30" i="9"/>
  <c r="N31" i="9"/>
  <c r="O31" i="9"/>
  <c r="N32" i="9"/>
  <c r="O32" i="9"/>
  <c r="N33" i="9"/>
  <c r="O33" i="9"/>
  <c r="N34" i="9"/>
  <c r="O34" i="9"/>
  <c r="N35" i="9"/>
  <c r="O35" i="9"/>
  <c r="N36" i="9"/>
  <c r="O36" i="9"/>
  <c r="N37" i="9"/>
  <c r="O37" i="9"/>
  <c r="N38" i="9"/>
  <c r="O38" i="9"/>
  <c r="N39" i="9"/>
  <c r="O39" i="9"/>
  <c r="N40" i="9"/>
  <c r="O40" i="9"/>
  <c r="N41" i="9"/>
  <c r="O41" i="9"/>
  <c r="N42" i="9"/>
  <c r="O42" i="9"/>
  <c r="N43" i="9"/>
  <c r="O43" i="9"/>
  <c r="N44" i="9"/>
  <c r="O44" i="9"/>
  <c r="N45" i="9"/>
  <c r="O45" i="9"/>
  <c r="N46" i="9"/>
  <c r="O46" i="9"/>
  <c r="N47" i="9"/>
  <c r="O47" i="9"/>
  <c r="N48" i="9"/>
  <c r="O48" i="9"/>
  <c r="N49" i="9"/>
  <c r="O49" i="9"/>
  <c r="N50" i="9"/>
  <c r="O50" i="9"/>
  <c r="N51" i="9"/>
  <c r="O51" i="9"/>
  <c r="N52" i="9"/>
  <c r="O52" i="9"/>
  <c r="N53" i="9"/>
  <c r="O53" i="9"/>
  <c r="N54" i="9"/>
  <c r="O54" i="9"/>
  <c r="N55" i="9"/>
  <c r="O55" i="9"/>
  <c r="N56" i="9"/>
  <c r="O56" i="9"/>
  <c r="N57" i="9"/>
  <c r="O57" i="9"/>
  <c r="N58" i="9"/>
  <c r="O58" i="9"/>
  <c r="N59" i="9"/>
  <c r="O59" i="9"/>
  <c r="N60" i="9"/>
  <c r="O60" i="9"/>
  <c r="N61" i="9"/>
  <c r="O61" i="9"/>
  <c r="N62" i="9"/>
  <c r="O62" i="9"/>
  <c r="N63" i="9"/>
  <c r="O63" i="9"/>
  <c r="N64" i="9"/>
  <c r="O64" i="9"/>
  <c r="N65" i="9"/>
  <c r="O65" i="9"/>
  <c r="N66" i="9"/>
  <c r="O66" i="9"/>
  <c r="N67" i="9"/>
  <c r="O67" i="9"/>
  <c r="N68" i="9"/>
  <c r="O68" i="9"/>
  <c r="N69" i="9"/>
  <c r="O69" i="9"/>
  <c r="N70" i="9"/>
  <c r="O70" i="9"/>
  <c r="N71" i="9"/>
  <c r="O71" i="9"/>
  <c r="N72" i="9"/>
  <c r="O72" i="9"/>
  <c r="N73" i="9"/>
  <c r="O73" i="9"/>
  <c r="N74" i="9"/>
  <c r="O74" i="9"/>
  <c r="N75" i="9"/>
  <c r="O75" i="9"/>
  <c r="N76" i="9"/>
  <c r="O76" i="9"/>
  <c r="N77" i="9"/>
  <c r="O77" i="9"/>
  <c r="N78" i="9"/>
  <c r="O78" i="9"/>
  <c r="N79" i="9"/>
  <c r="O79" i="9"/>
  <c r="N80" i="9"/>
  <c r="O80" i="9"/>
  <c r="N81" i="9"/>
  <c r="O81" i="9"/>
  <c r="N82" i="9"/>
  <c r="O82" i="9"/>
  <c r="N83" i="9"/>
  <c r="O83" i="9"/>
  <c r="N84" i="9"/>
  <c r="O84" i="9"/>
  <c r="N85" i="9"/>
  <c r="O85" i="9"/>
  <c r="N86" i="9"/>
  <c r="O86" i="9"/>
  <c r="N87" i="9"/>
  <c r="O87" i="9"/>
  <c r="N88" i="9"/>
  <c r="O88" i="9"/>
  <c r="N89" i="9"/>
  <c r="O89" i="9"/>
  <c r="N90" i="9"/>
  <c r="O90" i="9"/>
  <c r="N91" i="9"/>
  <c r="O91" i="9"/>
  <c r="N92" i="9"/>
  <c r="O92" i="9"/>
  <c r="N93" i="9"/>
  <c r="O93" i="9"/>
  <c r="N94" i="9"/>
  <c r="O94" i="9"/>
  <c r="N95" i="9"/>
  <c r="O95" i="9"/>
  <c r="N96" i="9"/>
  <c r="O96" i="9"/>
  <c r="N97" i="9"/>
  <c r="O97" i="9"/>
  <c r="N98" i="9"/>
  <c r="O98" i="9"/>
  <c r="N99" i="9"/>
  <c r="O99" i="9"/>
  <c r="N100" i="9"/>
  <c r="O100" i="9"/>
  <c r="N101" i="9"/>
  <c r="O101" i="9"/>
  <c r="N102" i="9"/>
  <c r="O102" i="9"/>
  <c r="N103" i="9"/>
  <c r="O103" i="9"/>
  <c r="N104" i="9"/>
  <c r="O104" i="9"/>
  <c r="N105" i="9"/>
  <c r="O105" i="9"/>
  <c r="N106" i="9"/>
  <c r="O106" i="9"/>
  <c r="N107" i="9"/>
  <c r="O107" i="9"/>
  <c r="N108" i="9"/>
  <c r="O108" i="9"/>
  <c r="N109" i="9"/>
  <c r="O109" i="9"/>
  <c r="N110" i="9"/>
  <c r="O110" i="9"/>
  <c r="N111" i="9"/>
  <c r="O111" i="9"/>
  <c r="N112" i="9"/>
  <c r="O112" i="9"/>
  <c r="N113" i="9"/>
  <c r="O113" i="9"/>
  <c r="N114" i="9"/>
  <c r="O114" i="9"/>
  <c r="N115" i="9"/>
  <c r="O115" i="9"/>
  <c r="N116" i="9"/>
  <c r="O116" i="9"/>
  <c r="N117" i="9"/>
  <c r="O117" i="9"/>
  <c r="N118" i="9"/>
  <c r="O118" i="9"/>
  <c r="N119" i="9"/>
  <c r="O119" i="9"/>
  <c r="N120" i="9"/>
  <c r="O120" i="9"/>
  <c r="N121" i="9"/>
  <c r="O121" i="9"/>
  <c r="N122" i="9"/>
  <c r="O122" i="9"/>
  <c r="N123" i="9"/>
  <c r="O123" i="9"/>
  <c r="N124" i="9"/>
  <c r="O124" i="9"/>
  <c r="N125" i="9"/>
  <c r="O125" i="9"/>
  <c r="N126" i="9"/>
  <c r="O126" i="9"/>
  <c r="N127" i="9"/>
  <c r="O127" i="9"/>
  <c r="N128" i="9"/>
  <c r="O128" i="9"/>
  <c r="N129" i="9"/>
  <c r="O129" i="9"/>
  <c r="N130" i="9"/>
  <c r="O130" i="9"/>
  <c r="N131" i="9"/>
  <c r="O131" i="9"/>
  <c r="N132" i="9"/>
  <c r="O132" i="9"/>
  <c r="N133" i="9"/>
  <c r="O133" i="9"/>
  <c r="N134" i="9"/>
  <c r="O134" i="9"/>
  <c r="N135" i="9"/>
  <c r="O135" i="9"/>
  <c r="N136" i="9"/>
  <c r="O136" i="9"/>
  <c r="N137" i="9"/>
  <c r="O137" i="9"/>
  <c r="N138" i="9"/>
  <c r="O138" i="9"/>
  <c r="N139" i="9"/>
  <c r="O139" i="9"/>
  <c r="N140" i="9"/>
  <c r="O140" i="9"/>
  <c r="N141" i="9"/>
  <c r="O141" i="9"/>
  <c r="N142" i="9"/>
  <c r="O142" i="9"/>
  <c r="N143" i="9"/>
  <c r="O143" i="9"/>
  <c r="N144" i="9"/>
  <c r="O144" i="9"/>
  <c r="N145" i="9"/>
  <c r="O145" i="9"/>
  <c r="N146" i="9"/>
  <c r="O146" i="9"/>
  <c r="N147" i="9"/>
  <c r="O147" i="9"/>
  <c r="N148" i="9"/>
  <c r="O148" i="9"/>
  <c r="N149" i="9"/>
  <c r="O149" i="9"/>
  <c r="N150" i="9"/>
  <c r="O150" i="9"/>
  <c r="N151" i="9"/>
  <c r="O151" i="9"/>
  <c r="N152" i="9"/>
  <c r="O152" i="9"/>
  <c r="N153" i="9"/>
  <c r="O153" i="9"/>
  <c r="N154" i="9"/>
  <c r="O154" i="9"/>
  <c r="N155" i="9"/>
  <c r="O155" i="9"/>
  <c r="N156" i="9"/>
  <c r="O156" i="9"/>
  <c r="N157" i="9"/>
  <c r="O157" i="9"/>
  <c r="N158" i="9"/>
  <c r="O158" i="9"/>
  <c r="N159" i="9"/>
  <c r="O159" i="9"/>
  <c r="N160" i="9"/>
  <c r="O160" i="9"/>
  <c r="N161" i="9"/>
  <c r="O161" i="9"/>
  <c r="N162" i="9"/>
  <c r="O162" i="9"/>
  <c r="N163" i="9"/>
  <c r="O163" i="9"/>
  <c r="N164" i="9"/>
  <c r="O164" i="9"/>
  <c r="N165" i="9"/>
  <c r="O165" i="9"/>
  <c r="N166" i="9"/>
  <c r="O166" i="9"/>
  <c r="N167" i="9"/>
  <c r="O167" i="9"/>
  <c r="N168" i="9"/>
  <c r="O168" i="9"/>
  <c r="N169" i="9"/>
  <c r="O169" i="9"/>
  <c r="N170" i="9"/>
  <c r="O170" i="9"/>
  <c r="N171" i="9"/>
  <c r="O171" i="9"/>
  <c r="N172" i="9"/>
  <c r="O172" i="9"/>
  <c r="N173" i="9"/>
  <c r="O173" i="9"/>
  <c r="N174" i="9"/>
  <c r="O174" i="9"/>
  <c r="N175" i="9"/>
  <c r="O175" i="9"/>
  <c r="N176" i="9"/>
  <c r="O176" i="9"/>
  <c r="N177" i="9"/>
  <c r="O177" i="9"/>
  <c r="N178" i="9"/>
  <c r="O178" i="9"/>
  <c r="N179" i="9"/>
  <c r="O179" i="9"/>
  <c r="N180" i="9"/>
  <c r="O180" i="9"/>
  <c r="N181" i="9"/>
  <c r="O181" i="9"/>
  <c r="N182" i="9"/>
  <c r="O182" i="9"/>
  <c r="N183" i="9"/>
  <c r="O183" i="9"/>
  <c r="N184" i="9"/>
  <c r="O184" i="9"/>
  <c r="N185" i="9"/>
  <c r="O185" i="9"/>
  <c r="N186" i="9"/>
  <c r="O186" i="9"/>
  <c r="N187" i="9"/>
  <c r="O187" i="9"/>
  <c r="N188" i="9"/>
  <c r="O188" i="9"/>
  <c r="N189" i="9"/>
  <c r="O189" i="9"/>
  <c r="N190" i="9"/>
  <c r="O190" i="9"/>
  <c r="N191" i="9"/>
  <c r="O191" i="9"/>
  <c r="N192" i="9"/>
  <c r="O192" i="9"/>
  <c r="N193" i="9"/>
  <c r="O193" i="9"/>
  <c r="N194" i="9"/>
  <c r="O194" i="9"/>
  <c r="N195" i="9"/>
  <c r="O195" i="9"/>
  <c r="N196" i="9"/>
  <c r="O196" i="9"/>
  <c r="N197" i="9"/>
  <c r="O197" i="9"/>
  <c r="N198" i="9"/>
  <c r="O198" i="9"/>
  <c r="N199" i="9"/>
  <c r="O199" i="9"/>
  <c r="N200" i="9"/>
  <c r="O200" i="9"/>
  <c r="N201" i="9"/>
  <c r="O201" i="9"/>
  <c r="N202" i="9"/>
  <c r="O202" i="9"/>
  <c r="N203" i="9"/>
  <c r="O203" i="9"/>
  <c r="N204" i="9"/>
  <c r="O204" i="9"/>
  <c r="N205" i="9"/>
  <c r="O205" i="9"/>
  <c r="N206" i="9"/>
  <c r="O206" i="9"/>
  <c r="N207" i="9"/>
  <c r="O207" i="9"/>
  <c r="N208" i="9"/>
  <c r="O208" i="9"/>
  <c r="N209" i="9"/>
  <c r="O209" i="9"/>
  <c r="N210" i="9"/>
  <c r="O210" i="9"/>
  <c r="N211" i="9"/>
  <c r="O211" i="9"/>
  <c r="N212" i="9"/>
  <c r="O212" i="9"/>
  <c r="N213" i="9"/>
  <c r="O213" i="9"/>
  <c r="N214" i="9"/>
  <c r="O214" i="9"/>
  <c r="N215" i="9"/>
  <c r="O215" i="9"/>
  <c r="N216" i="9"/>
  <c r="O216" i="9"/>
  <c r="N217" i="9"/>
  <c r="O217" i="9"/>
  <c r="N218" i="9"/>
  <c r="O218" i="9"/>
  <c r="N219" i="9"/>
  <c r="O219" i="9"/>
  <c r="N220" i="9"/>
  <c r="O220" i="9"/>
  <c r="N221" i="9"/>
  <c r="O221" i="9"/>
  <c r="N222" i="9"/>
  <c r="O222" i="9"/>
  <c r="N223" i="9"/>
  <c r="O223" i="9"/>
  <c r="N224" i="9"/>
  <c r="O224" i="9"/>
  <c r="N225" i="9"/>
  <c r="O225" i="9"/>
  <c r="N226" i="9"/>
  <c r="O226" i="9"/>
  <c r="N227" i="9"/>
  <c r="O227" i="9"/>
  <c r="N228" i="9"/>
  <c r="O228" i="9"/>
  <c r="N229" i="9"/>
  <c r="O229" i="9"/>
  <c r="N230" i="9"/>
  <c r="O230" i="9"/>
  <c r="N231" i="9"/>
  <c r="O231" i="9"/>
  <c r="N232" i="9"/>
  <c r="O232" i="9"/>
  <c r="N233" i="9"/>
  <c r="O233" i="9"/>
  <c r="N234" i="9"/>
  <c r="O234" i="9"/>
  <c r="N235" i="9"/>
  <c r="O235" i="9"/>
  <c r="N236" i="9"/>
  <c r="O236" i="9"/>
  <c r="N237" i="9"/>
  <c r="O237" i="9"/>
  <c r="N238" i="9"/>
  <c r="O238" i="9"/>
  <c r="N239" i="9"/>
  <c r="O239" i="9"/>
  <c r="N240" i="9"/>
  <c r="O240" i="9"/>
  <c r="N241" i="9"/>
  <c r="O241" i="9"/>
  <c r="N242" i="9"/>
  <c r="O242" i="9"/>
  <c r="N243" i="9"/>
  <c r="O243" i="9"/>
  <c r="N244" i="9"/>
  <c r="O244" i="9"/>
  <c r="N245" i="9"/>
  <c r="O245" i="9"/>
  <c r="N246" i="9"/>
  <c r="O246" i="9"/>
  <c r="N247" i="9"/>
  <c r="O247" i="9"/>
  <c r="N248" i="9"/>
  <c r="O248" i="9"/>
  <c r="N249" i="9"/>
  <c r="O249" i="9"/>
  <c r="N250" i="9"/>
  <c r="O250" i="9"/>
  <c r="N251" i="9"/>
  <c r="O251" i="9"/>
  <c r="N252" i="9"/>
  <c r="O252" i="9"/>
  <c r="N253" i="9"/>
  <c r="O253" i="9"/>
  <c r="N254" i="9"/>
  <c r="O254" i="9"/>
  <c r="N255" i="9"/>
  <c r="O255" i="9"/>
  <c r="N256" i="9"/>
  <c r="O256" i="9"/>
  <c r="N257" i="9"/>
  <c r="O257" i="9"/>
  <c r="N258" i="9"/>
  <c r="O258" i="9"/>
  <c r="N259" i="9"/>
  <c r="O259" i="9"/>
  <c r="N260" i="9"/>
  <c r="O260" i="9"/>
  <c r="N261" i="9"/>
  <c r="O261" i="9"/>
  <c r="N262" i="9"/>
  <c r="O262" i="9"/>
  <c r="N263" i="9"/>
  <c r="O263" i="9"/>
  <c r="N264" i="9"/>
  <c r="O264" i="9"/>
  <c r="N265" i="9"/>
  <c r="O265" i="9"/>
  <c r="N266" i="9"/>
  <c r="O266" i="9"/>
  <c r="N267" i="9"/>
  <c r="O267" i="9"/>
  <c r="N268" i="9"/>
  <c r="O268" i="9"/>
  <c r="N269" i="9"/>
  <c r="O269" i="9"/>
  <c r="N270" i="9"/>
  <c r="O270" i="9"/>
  <c r="N271" i="9"/>
  <c r="O271" i="9"/>
  <c r="N272" i="9"/>
  <c r="O272" i="9"/>
  <c r="N273" i="9"/>
  <c r="O273" i="9"/>
  <c r="N274" i="9"/>
  <c r="O274" i="9"/>
  <c r="N275" i="9"/>
  <c r="O275" i="9"/>
  <c r="N276" i="9"/>
  <c r="O276" i="9"/>
  <c r="N277" i="9"/>
  <c r="O277" i="9"/>
  <c r="N278" i="9"/>
  <c r="O278" i="9"/>
  <c r="N279" i="9"/>
  <c r="O279" i="9"/>
  <c r="N280" i="9"/>
  <c r="O280" i="9"/>
  <c r="N281" i="9"/>
  <c r="O281" i="9"/>
  <c r="N282" i="9"/>
  <c r="O282" i="9"/>
  <c r="N283" i="9"/>
  <c r="O283" i="9"/>
  <c r="N284" i="9"/>
  <c r="O284" i="9"/>
  <c r="N285" i="9"/>
  <c r="O285" i="9"/>
  <c r="N286" i="9"/>
  <c r="O286" i="9"/>
  <c r="N287" i="9"/>
  <c r="O287" i="9"/>
  <c r="N288" i="9"/>
  <c r="O288" i="9"/>
  <c r="N289" i="9"/>
  <c r="O289" i="9"/>
  <c r="N290" i="9"/>
  <c r="O290" i="9"/>
  <c r="N291" i="9"/>
  <c r="O291" i="9"/>
  <c r="N292" i="9"/>
  <c r="O292" i="9"/>
  <c r="N293" i="9"/>
  <c r="O293" i="9"/>
  <c r="N294" i="9"/>
  <c r="O294" i="9"/>
  <c r="N295" i="9"/>
  <c r="O295" i="9"/>
  <c r="N296" i="9"/>
  <c r="O296" i="9"/>
  <c r="N297" i="9"/>
  <c r="O297" i="9"/>
  <c r="N298" i="9"/>
  <c r="O298" i="9"/>
  <c r="N299" i="9"/>
  <c r="O299" i="9"/>
  <c r="N300" i="9"/>
  <c r="O300" i="9"/>
  <c r="N301" i="9"/>
  <c r="O301" i="9"/>
  <c r="N302" i="9"/>
  <c r="O302" i="9"/>
  <c r="N303" i="9"/>
  <c r="O303" i="9"/>
  <c r="N304" i="9"/>
  <c r="O304" i="9"/>
  <c r="N305" i="9"/>
  <c r="O305" i="9"/>
  <c r="N306" i="9"/>
  <c r="O306" i="9"/>
  <c r="N307" i="9"/>
  <c r="O307" i="9"/>
  <c r="N308" i="9"/>
  <c r="O308" i="9"/>
  <c r="N309" i="9"/>
  <c r="O309" i="9"/>
  <c r="N310" i="9"/>
  <c r="O310" i="9"/>
  <c r="N311" i="9"/>
  <c r="O311" i="9"/>
  <c r="N312" i="9"/>
  <c r="O312" i="9"/>
  <c r="N313" i="9"/>
  <c r="O313" i="9"/>
  <c r="N314" i="9"/>
  <c r="O314" i="9"/>
  <c r="N315" i="9"/>
  <c r="O315" i="9"/>
  <c r="N316" i="9"/>
  <c r="O316" i="9"/>
  <c r="N317" i="9"/>
  <c r="O317" i="9"/>
  <c r="N318" i="9"/>
  <c r="O318" i="9"/>
  <c r="N319" i="9"/>
  <c r="O319" i="9"/>
  <c r="N320" i="9"/>
  <c r="O320" i="9"/>
  <c r="N321" i="9"/>
  <c r="O321" i="9"/>
  <c r="N322" i="9"/>
  <c r="O322" i="9"/>
  <c r="N323" i="9"/>
  <c r="O323" i="9"/>
  <c r="N324" i="9"/>
  <c r="O324" i="9"/>
  <c r="N325" i="9"/>
  <c r="O325" i="9"/>
  <c r="N326" i="9"/>
  <c r="O326" i="9"/>
  <c r="N327" i="9"/>
  <c r="O327" i="9"/>
  <c r="N328" i="9"/>
  <c r="O328" i="9"/>
  <c r="N329" i="9"/>
  <c r="O329" i="9"/>
  <c r="N330" i="9"/>
  <c r="O330" i="9"/>
  <c r="N331" i="9"/>
  <c r="O331" i="9"/>
  <c r="N332" i="9"/>
  <c r="O332" i="9"/>
  <c r="N333" i="9"/>
  <c r="O333" i="9"/>
  <c r="N334" i="9"/>
  <c r="O334" i="9"/>
  <c r="N335" i="9"/>
  <c r="O335" i="9"/>
  <c r="N336" i="9"/>
  <c r="O336" i="9"/>
  <c r="N337" i="9"/>
  <c r="O337" i="9"/>
  <c r="N338" i="9"/>
  <c r="O338" i="9"/>
  <c r="N339" i="9"/>
  <c r="O339" i="9"/>
  <c r="N340" i="9"/>
  <c r="O340" i="9"/>
  <c r="N341" i="9"/>
  <c r="O341" i="9"/>
  <c r="N342" i="9"/>
  <c r="O342" i="9"/>
  <c r="N343" i="9"/>
  <c r="O343" i="9"/>
  <c r="N344" i="9"/>
  <c r="O344" i="9"/>
  <c r="N345" i="9"/>
  <c r="O345" i="9"/>
  <c r="N346" i="9"/>
  <c r="O346" i="9"/>
  <c r="N347" i="9"/>
  <c r="O347" i="9"/>
  <c r="N348" i="9"/>
  <c r="O348" i="9"/>
  <c r="N349" i="9"/>
  <c r="O349" i="9"/>
  <c r="N350" i="9"/>
  <c r="O350" i="9"/>
  <c r="N351" i="9"/>
  <c r="O351" i="9"/>
  <c r="N352" i="9"/>
  <c r="O352" i="9"/>
  <c r="N353" i="9"/>
  <c r="O353" i="9"/>
  <c r="N354" i="9"/>
  <c r="O354" i="9"/>
  <c r="N355" i="9"/>
  <c r="O355" i="9"/>
  <c r="N356" i="9"/>
  <c r="O356" i="9"/>
  <c r="N357" i="9"/>
  <c r="O357" i="9"/>
  <c r="N358" i="9"/>
  <c r="O358" i="9"/>
  <c r="N359" i="9"/>
  <c r="O359" i="9"/>
  <c r="N360" i="9"/>
  <c r="O360" i="9"/>
  <c r="N361" i="9"/>
  <c r="O361" i="9"/>
  <c r="N362" i="9"/>
  <c r="O362" i="9"/>
  <c r="N363" i="9"/>
  <c r="O363" i="9"/>
  <c r="N364" i="9"/>
  <c r="O364" i="9"/>
  <c r="N365" i="9"/>
  <c r="O365" i="9"/>
  <c r="N366" i="9"/>
  <c r="O366" i="9"/>
  <c r="N367" i="9"/>
  <c r="O367" i="9"/>
  <c r="N368" i="9"/>
  <c r="O368" i="9"/>
  <c r="N369" i="9"/>
  <c r="O369" i="9"/>
  <c r="N370" i="9"/>
  <c r="O370" i="9"/>
  <c r="N371" i="9"/>
  <c r="O371" i="9"/>
  <c r="N372" i="9"/>
  <c r="O372" i="9"/>
  <c r="N373" i="9"/>
  <c r="O373" i="9"/>
  <c r="N374" i="9"/>
  <c r="O374" i="9"/>
  <c r="N375" i="9"/>
  <c r="O375" i="9"/>
  <c r="N376" i="9"/>
  <c r="O376" i="9"/>
  <c r="N377" i="9"/>
  <c r="O377" i="9"/>
  <c r="N378" i="9"/>
  <c r="O378" i="9"/>
  <c r="N379" i="9"/>
  <c r="O379" i="9"/>
  <c r="N380" i="9"/>
  <c r="O380" i="9"/>
  <c r="N381" i="9"/>
  <c r="O381" i="9"/>
  <c r="N382" i="9"/>
  <c r="O382" i="9"/>
  <c r="N383" i="9"/>
  <c r="O383" i="9"/>
  <c r="N384" i="9"/>
  <c r="O384" i="9"/>
  <c r="N385" i="9"/>
  <c r="O385" i="9"/>
  <c r="N386" i="9"/>
  <c r="O386" i="9"/>
  <c r="N387" i="9"/>
  <c r="O387" i="9"/>
  <c r="N388" i="9"/>
  <c r="O388" i="9"/>
  <c r="N389" i="9"/>
  <c r="O389" i="9"/>
  <c r="N390" i="9"/>
  <c r="O390" i="9"/>
  <c r="N391" i="9"/>
  <c r="O391" i="9"/>
  <c r="N392" i="9"/>
  <c r="O392" i="9"/>
  <c r="N393" i="9"/>
  <c r="O393" i="9"/>
  <c r="N394" i="9"/>
  <c r="O394" i="9"/>
  <c r="N395" i="9"/>
  <c r="O395" i="9"/>
  <c r="N396" i="9"/>
  <c r="O396" i="9"/>
  <c r="N397" i="9"/>
  <c r="O397" i="9"/>
  <c r="N398" i="9"/>
  <c r="O398" i="9"/>
  <c r="N399" i="9"/>
  <c r="O399" i="9"/>
  <c r="N400" i="9"/>
  <c r="O400" i="9"/>
  <c r="N401" i="9"/>
  <c r="O401" i="9"/>
  <c r="N402" i="9"/>
  <c r="O402" i="9"/>
  <c r="N403" i="9"/>
  <c r="O403" i="9"/>
  <c r="N404" i="9"/>
  <c r="O404" i="9"/>
  <c r="N405" i="9"/>
  <c r="O405" i="9"/>
  <c r="N406" i="9"/>
  <c r="O406" i="9"/>
  <c r="N407" i="9"/>
  <c r="O407" i="9"/>
  <c r="N408" i="9"/>
  <c r="O408" i="9"/>
  <c r="N409" i="9"/>
  <c r="O409" i="9"/>
  <c r="N410" i="9"/>
  <c r="O410" i="9"/>
  <c r="N411" i="9"/>
  <c r="O411" i="9"/>
  <c r="N412" i="9"/>
  <c r="O412" i="9"/>
  <c r="N413" i="9"/>
  <c r="O413" i="9"/>
  <c r="N414" i="9"/>
  <c r="O414" i="9"/>
  <c r="N415" i="9"/>
  <c r="O415" i="9"/>
  <c r="N416" i="9"/>
  <c r="O416" i="9"/>
  <c r="N417" i="9"/>
  <c r="O417" i="9"/>
  <c r="N418" i="9"/>
  <c r="O418" i="9"/>
  <c r="N419" i="9"/>
  <c r="O419" i="9"/>
  <c r="N420" i="9"/>
  <c r="O420" i="9"/>
  <c r="N421" i="9"/>
  <c r="O421" i="9"/>
  <c r="N422" i="9"/>
  <c r="O422" i="9"/>
  <c r="N423" i="9"/>
  <c r="O423" i="9"/>
  <c r="N424" i="9"/>
  <c r="O424" i="9"/>
  <c r="N425" i="9"/>
  <c r="O425" i="9"/>
  <c r="N426" i="9"/>
  <c r="O426" i="9"/>
  <c r="N427" i="9"/>
  <c r="O427" i="9"/>
  <c r="N428" i="9"/>
  <c r="O428" i="9"/>
  <c r="N429" i="9"/>
  <c r="O429" i="9"/>
  <c r="N430" i="9"/>
  <c r="O430" i="9"/>
  <c r="N431" i="9"/>
  <c r="O431" i="9"/>
  <c r="N432" i="9"/>
  <c r="O432" i="9"/>
  <c r="N433" i="9"/>
  <c r="O433" i="9"/>
  <c r="N434" i="9"/>
  <c r="O434" i="9"/>
  <c r="N435" i="9"/>
  <c r="O435" i="9"/>
  <c r="N436" i="9"/>
  <c r="O436" i="9"/>
  <c r="N437" i="9"/>
  <c r="O437" i="9"/>
  <c r="N438" i="9"/>
  <c r="O438" i="9"/>
  <c r="N439" i="9"/>
  <c r="O439" i="9"/>
  <c r="N440" i="9"/>
  <c r="O440" i="9"/>
  <c r="N441" i="9"/>
  <c r="O441" i="9"/>
  <c r="N442" i="9"/>
  <c r="O442" i="9"/>
  <c r="N443" i="9"/>
  <c r="O443" i="9"/>
  <c r="N444" i="9"/>
  <c r="O444" i="9"/>
  <c r="N445" i="9"/>
  <c r="O445" i="9"/>
  <c r="N446" i="9"/>
  <c r="O446" i="9"/>
  <c r="N447" i="9"/>
  <c r="O447" i="9"/>
  <c r="N448" i="9"/>
  <c r="O448" i="9"/>
  <c r="N449" i="9"/>
  <c r="O449" i="9"/>
  <c r="N450" i="9"/>
  <c r="O450" i="9"/>
  <c r="N451" i="9"/>
  <c r="O451" i="9"/>
  <c r="N452" i="9"/>
  <c r="O452" i="9"/>
  <c r="N453" i="9"/>
  <c r="O453" i="9"/>
  <c r="N454" i="9"/>
  <c r="O454" i="9"/>
  <c r="N455" i="9"/>
  <c r="O455" i="9"/>
  <c r="N456" i="9"/>
  <c r="O456" i="9"/>
  <c r="N457" i="9"/>
  <c r="O457" i="9"/>
  <c r="N458" i="9"/>
  <c r="O458" i="9"/>
  <c r="N459" i="9"/>
  <c r="O459" i="9"/>
  <c r="N460" i="9"/>
  <c r="O460" i="9"/>
  <c r="N461" i="9"/>
  <c r="O461" i="9"/>
  <c r="N462" i="9"/>
  <c r="O462" i="9"/>
  <c r="N463" i="9"/>
  <c r="O463" i="9"/>
  <c r="N464" i="9"/>
  <c r="O464" i="9"/>
  <c r="N465" i="9"/>
  <c r="O465" i="9"/>
  <c r="N466" i="9"/>
  <c r="O466" i="9"/>
  <c r="N467" i="9"/>
  <c r="O467" i="9"/>
  <c r="N468" i="9"/>
  <c r="O468" i="9"/>
  <c r="N469" i="9"/>
  <c r="O469" i="9"/>
  <c r="N470" i="9"/>
  <c r="O470" i="9"/>
  <c r="N471" i="9"/>
  <c r="O471" i="9"/>
  <c r="N472" i="9"/>
  <c r="O472" i="9"/>
  <c r="N473" i="9"/>
  <c r="O473" i="9"/>
  <c r="N474" i="9"/>
  <c r="O474" i="9"/>
  <c r="N475" i="9"/>
  <c r="O475" i="9"/>
  <c r="N476" i="9"/>
  <c r="O476" i="9"/>
  <c r="N477" i="9"/>
  <c r="O477" i="9"/>
  <c r="N478" i="9"/>
  <c r="O478" i="9"/>
  <c r="N479" i="9"/>
  <c r="O479" i="9"/>
  <c r="N480" i="9"/>
  <c r="O480" i="9"/>
  <c r="N481" i="9"/>
  <c r="O481" i="9"/>
  <c r="N482" i="9"/>
  <c r="O482" i="9"/>
  <c r="N483" i="9"/>
  <c r="O483" i="9"/>
  <c r="N484" i="9"/>
  <c r="O484" i="9"/>
  <c r="N485" i="9"/>
  <c r="O485" i="9"/>
  <c r="N486" i="9"/>
  <c r="O486" i="9"/>
  <c r="N487" i="9"/>
  <c r="O487" i="9"/>
  <c r="N488" i="9"/>
  <c r="O488" i="9"/>
  <c r="N489" i="9"/>
  <c r="O489" i="9"/>
  <c r="N490" i="9"/>
  <c r="O490" i="9"/>
  <c r="N491" i="9"/>
  <c r="O491" i="9"/>
  <c r="N492" i="9"/>
  <c r="O492" i="9"/>
  <c r="N493" i="9"/>
  <c r="O493" i="9"/>
  <c r="N494" i="9"/>
  <c r="O494" i="9"/>
  <c r="N495" i="9"/>
  <c r="O495" i="9"/>
  <c r="N496" i="9"/>
  <c r="O496" i="9"/>
  <c r="N497" i="9"/>
  <c r="O497" i="9"/>
  <c r="N498" i="9"/>
  <c r="O498" i="9"/>
  <c r="N499" i="9"/>
  <c r="O499" i="9"/>
  <c r="N500" i="9"/>
  <c r="O500" i="9"/>
  <c r="N501" i="9"/>
  <c r="O501" i="9"/>
  <c r="N502" i="9"/>
  <c r="O502" i="9"/>
  <c r="N503" i="9"/>
  <c r="O503" i="9"/>
  <c r="N504" i="9"/>
  <c r="O504" i="9"/>
  <c r="N505" i="9"/>
  <c r="O505" i="9"/>
  <c r="N506" i="9"/>
  <c r="O506" i="9"/>
  <c r="N507" i="9"/>
  <c r="O507" i="9"/>
  <c r="N508" i="9"/>
  <c r="O508" i="9"/>
  <c r="N509" i="9"/>
  <c r="O509" i="9"/>
  <c r="N510" i="9"/>
  <c r="O510" i="9"/>
  <c r="N511" i="9"/>
  <c r="O511" i="9"/>
  <c r="N512" i="9"/>
  <c r="O512" i="9"/>
  <c r="N513" i="9"/>
  <c r="O513" i="9"/>
  <c r="N514" i="9"/>
  <c r="O514" i="9"/>
  <c r="N515" i="9"/>
  <c r="O515" i="9"/>
  <c r="N516" i="9"/>
  <c r="O516" i="9"/>
  <c r="N517" i="9"/>
  <c r="O517" i="9"/>
  <c r="N518" i="9"/>
  <c r="O518" i="9"/>
  <c r="N519" i="9"/>
  <c r="O519" i="9"/>
  <c r="N520" i="9"/>
  <c r="O520" i="9"/>
  <c r="N521" i="9"/>
  <c r="O521" i="9"/>
  <c r="N522" i="9"/>
  <c r="O522" i="9"/>
  <c r="N523" i="9"/>
  <c r="O523" i="9"/>
  <c r="N524" i="9"/>
  <c r="O524" i="9"/>
  <c r="N525" i="9"/>
  <c r="O525" i="9"/>
  <c r="N526" i="9"/>
  <c r="O526" i="9"/>
  <c r="N527" i="9"/>
  <c r="O527" i="9"/>
  <c r="N528" i="9"/>
  <c r="O528" i="9"/>
  <c r="N529" i="9"/>
  <c r="O529" i="9"/>
  <c r="N530" i="9"/>
  <c r="O530" i="9"/>
  <c r="N531" i="9"/>
  <c r="O531" i="9"/>
  <c r="N532" i="9"/>
  <c r="O532" i="9"/>
  <c r="N533" i="9"/>
  <c r="O533" i="9"/>
  <c r="N534" i="9"/>
  <c r="O534" i="9"/>
  <c r="N535" i="9"/>
  <c r="O535" i="9"/>
  <c r="N536" i="9"/>
  <c r="O536" i="9"/>
  <c r="N537" i="9"/>
  <c r="O537" i="9"/>
  <c r="N538" i="9"/>
  <c r="O538" i="9"/>
  <c r="N539" i="9"/>
  <c r="O539" i="9"/>
  <c r="N540" i="9"/>
  <c r="O540" i="9"/>
  <c r="N541" i="9"/>
  <c r="O541" i="9"/>
  <c r="N542" i="9"/>
  <c r="O542" i="9"/>
  <c r="N543" i="9"/>
  <c r="O543" i="9"/>
  <c r="N544" i="9"/>
  <c r="O544" i="9"/>
  <c r="N545" i="9"/>
  <c r="O545" i="9"/>
  <c r="N546" i="9"/>
  <c r="O546" i="9"/>
  <c r="N547" i="9"/>
  <c r="O547" i="9"/>
  <c r="O548" i="9"/>
  <c r="N549" i="9"/>
  <c r="O549" i="9"/>
  <c r="N550" i="9"/>
  <c r="O550" i="9"/>
  <c r="N551" i="9"/>
  <c r="O551" i="9"/>
  <c r="N552" i="9"/>
  <c r="O552" i="9"/>
  <c r="N553" i="9"/>
  <c r="O553" i="9"/>
  <c r="N554" i="9"/>
  <c r="O554" i="9"/>
  <c r="N555" i="9"/>
  <c r="O555" i="9"/>
  <c r="N556" i="9"/>
  <c r="O556" i="9"/>
  <c r="N557" i="9"/>
  <c r="O557" i="9"/>
  <c r="N558" i="9"/>
  <c r="O558" i="9"/>
  <c r="N559" i="9"/>
  <c r="O559" i="9"/>
  <c r="N560" i="9"/>
  <c r="O560" i="9"/>
  <c r="N561" i="9"/>
  <c r="O561" i="9"/>
  <c r="N562" i="9"/>
  <c r="O562" i="9"/>
  <c r="N563" i="9"/>
  <c r="O563" i="9"/>
  <c r="N564" i="9"/>
  <c r="O564" i="9"/>
  <c r="N565" i="9"/>
  <c r="O565" i="9"/>
  <c r="N566" i="9"/>
  <c r="O566" i="9"/>
  <c r="O567" i="9"/>
  <c r="N568" i="9"/>
  <c r="O568" i="9"/>
  <c r="N569" i="9"/>
  <c r="O569" i="9"/>
  <c r="N570" i="9"/>
  <c r="O570" i="9"/>
  <c r="N571" i="9"/>
  <c r="O571" i="9"/>
  <c r="N572" i="9"/>
  <c r="O572" i="9"/>
  <c r="N573" i="9"/>
  <c r="O573" i="9"/>
  <c r="N574" i="9"/>
  <c r="O574" i="9"/>
  <c r="N575" i="9"/>
  <c r="O575" i="9"/>
  <c r="N576" i="9"/>
  <c r="O576" i="9"/>
  <c r="N577" i="9"/>
  <c r="O577" i="9"/>
  <c r="N578" i="9"/>
  <c r="O578" i="9"/>
  <c r="N579" i="9"/>
  <c r="O579" i="9"/>
  <c r="N580" i="9"/>
  <c r="O580" i="9"/>
  <c r="N581" i="9"/>
  <c r="O581" i="9"/>
  <c r="N582" i="9"/>
  <c r="O582" i="9"/>
  <c r="N583" i="9"/>
  <c r="O583" i="9"/>
  <c r="N584" i="9"/>
  <c r="O584" i="9"/>
  <c r="N585" i="9"/>
  <c r="O585" i="9"/>
  <c r="N586" i="9"/>
  <c r="O586" i="9"/>
  <c r="N587" i="9"/>
  <c r="O587" i="9"/>
  <c r="N588" i="9"/>
  <c r="O588" i="9"/>
  <c r="N589" i="9"/>
  <c r="O589" i="9"/>
  <c r="N590" i="9"/>
  <c r="O590" i="9"/>
  <c r="N591" i="9"/>
  <c r="O591" i="9"/>
  <c r="N592" i="9"/>
  <c r="O592" i="9"/>
  <c r="N593" i="9"/>
  <c r="O593" i="9"/>
  <c r="N594" i="9"/>
  <c r="O594" i="9"/>
  <c r="O2" i="9"/>
  <c r="N2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6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2" i="9"/>
  <c r="Q2" i="9"/>
  <c r="P2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" i="1"/>
  <c r="R2" i="1"/>
  <c r="Q2" i="1"/>
  <c r="P2" i="1"/>
  <c r="EI3" i="1"/>
  <c r="EI4" i="1"/>
  <c r="EI5" i="1"/>
  <c r="EI6" i="1"/>
  <c r="EI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1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0" i="1"/>
  <c r="EI191" i="1"/>
  <c r="EI192" i="1"/>
  <c r="EI193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I221" i="1"/>
  <c r="EI222" i="1"/>
  <c r="EI223" i="1"/>
  <c r="EI224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I281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I301" i="1"/>
  <c r="EI302" i="1"/>
  <c r="EI303" i="1"/>
  <c r="EI304" i="1"/>
  <c r="EI305" i="1"/>
  <c r="EI306" i="1"/>
  <c r="EI307" i="1"/>
  <c r="EI308" i="1"/>
  <c r="EI309" i="1"/>
  <c r="EI310" i="1"/>
  <c r="EI311" i="1"/>
  <c r="EI312" i="1"/>
  <c r="EI313" i="1"/>
  <c r="EI314" i="1"/>
  <c r="EI315" i="1"/>
  <c r="EI316" i="1"/>
  <c r="EI317" i="1"/>
  <c r="EI318" i="1"/>
  <c r="EI319" i="1"/>
  <c r="EI320" i="1"/>
  <c r="EI321" i="1"/>
  <c r="EI322" i="1"/>
  <c r="EI323" i="1"/>
  <c r="EI324" i="1"/>
  <c r="EI325" i="1"/>
  <c r="EI326" i="1"/>
  <c r="EI327" i="1"/>
  <c r="EI328" i="1"/>
  <c r="EI329" i="1"/>
  <c r="EI330" i="1"/>
  <c r="EI331" i="1"/>
  <c r="EI332" i="1"/>
  <c r="EI333" i="1"/>
  <c r="EI334" i="1"/>
  <c r="EI335" i="1"/>
  <c r="EI336" i="1"/>
  <c r="EI337" i="1"/>
  <c r="EI338" i="1"/>
  <c r="EI339" i="1"/>
  <c r="EI340" i="1"/>
  <c r="EI341" i="1"/>
  <c r="EI342" i="1"/>
  <c r="EI343" i="1"/>
  <c r="EI344" i="1"/>
  <c r="EI345" i="1"/>
  <c r="EI346" i="1"/>
  <c r="EI347" i="1"/>
  <c r="EI348" i="1"/>
  <c r="EI349" i="1"/>
  <c r="EI350" i="1"/>
  <c r="EI351" i="1"/>
  <c r="EI352" i="1"/>
  <c r="EI353" i="1"/>
  <c r="EI354" i="1"/>
  <c r="EI355" i="1"/>
  <c r="EI356" i="1"/>
  <c r="EI357" i="1"/>
  <c r="EI358" i="1"/>
  <c r="EI359" i="1"/>
  <c r="EI360" i="1"/>
  <c r="EI361" i="1"/>
  <c r="EI362" i="1"/>
  <c r="EI363" i="1"/>
  <c r="EI364" i="1"/>
  <c r="EI365" i="1"/>
  <c r="EI366" i="1"/>
  <c r="EI367" i="1"/>
  <c r="EI368" i="1"/>
  <c r="EI369" i="1"/>
  <c r="EI370" i="1"/>
  <c r="EI371" i="1"/>
  <c r="EI372" i="1"/>
  <c r="EI373" i="1"/>
  <c r="EI374" i="1"/>
  <c r="EI375" i="1"/>
  <c r="EI376" i="1"/>
  <c r="EI377" i="1"/>
  <c r="EI378" i="1"/>
  <c r="EI379" i="1"/>
  <c r="EI380" i="1"/>
  <c r="EI381" i="1"/>
  <c r="EI382" i="1"/>
  <c r="EI383" i="1"/>
  <c r="EI384" i="1"/>
  <c r="EI385" i="1"/>
  <c r="EI386" i="1"/>
  <c r="EI387" i="1"/>
  <c r="EI388" i="1"/>
  <c r="EI389" i="1"/>
  <c r="EI390" i="1"/>
  <c r="EI391" i="1"/>
  <c r="EI392" i="1"/>
  <c r="EI393" i="1"/>
  <c r="EI394" i="1"/>
  <c r="EI395" i="1"/>
  <c r="EI396" i="1"/>
  <c r="EI397" i="1"/>
  <c r="EI398" i="1"/>
  <c r="EI399" i="1"/>
  <c r="EI400" i="1"/>
  <c r="EI401" i="1"/>
  <c r="EI402" i="1"/>
  <c r="EI403" i="1"/>
  <c r="EI404" i="1"/>
  <c r="EI405" i="1"/>
  <c r="EI406" i="1"/>
  <c r="EI407" i="1"/>
  <c r="EI408" i="1"/>
  <c r="EI409" i="1"/>
  <c r="EI410" i="1"/>
  <c r="EI411" i="1"/>
  <c r="EI412" i="1"/>
  <c r="EI413" i="1"/>
  <c r="EI414" i="1"/>
  <c r="EI415" i="1"/>
  <c r="EI416" i="1"/>
  <c r="EI417" i="1"/>
  <c r="EI418" i="1"/>
  <c r="EI419" i="1"/>
  <c r="EI420" i="1"/>
  <c r="EI421" i="1"/>
  <c r="EI422" i="1"/>
  <c r="EI423" i="1"/>
  <c r="EI424" i="1"/>
  <c r="EI425" i="1"/>
  <c r="EI426" i="1"/>
  <c r="EI427" i="1"/>
  <c r="EI428" i="1"/>
  <c r="EI429" i="1"/>
  <c r="EI430" i="1"/>
  <c r="EI431" i="1"/>
  <c r="EI432" i="1"/>
  <c r="EI433" i="1"/>
  <c r="EI434" i="1"/>
  <c r="EI435" i="1"/>
  <c r="EI436" i="1"/>
  <c r="EI437" i="1"/>
  <c r="EI438" i="1"/>
  <c r="EI439" i="1"/>
  <c r="EI440" i="1"/>
  <c r="EI441" i="1"/>
  <c r="EI442" i="1"/>
  <c r="EI443" i="1"/>
  <c r="EI444" i="1"/>
  <c r="EI445" i="1"/>
  <c r="EI446" i="1"/>
  <c r="EI447" i="1"/>
  <c r="EI448" i="1"/>
  <c r="EI449" i="1"/>
  <c r="EI450" i="1"/>
  <c r="EI451" i="1"/>
  <c r="EI452" i="1"/>
  <c r="EI453" i="1"/>
  <c r="EI454" i="1"/>
  <c r="EI455" i="1"/>
  <c r="EI456" i="1"/>
  <c r="EI457" i="1"/>
  <c r="EI458" i="1"/>
  <c r="EI459" i="1"/>
  <c r="EI460" i="1"/>
  <c r="EI461" i="1"/>
  <c r="EI462" i="1"/>
  <c r="EI463" i="1"/>
  <c r="EI464" i="1"/>
  <c r="EI465" i="1"/>
  <c r="EI466" i="1"/>
  <c r="EI467" i="1"/>
  <c r="EI468" i="1"/>
  <c r="EI469" i="1"/>
  <c r="EI470" i="1"/>
  <c r="EI471" i="1"/>
  <c r="EI472" i="1"/>
  <c r="EI473" i="1"/>
  <c r="EI474" i="1"/>
  <c r="EI475" i="1"/>
  <c r="EI476" i="1"/>
  <c r="EI477" i="1"/>
  <c r="EI478" i="1"/>
  <c r="EI479" i="1"/>
  <c r="EI480" i="1"/>
  <c r="EI481" i="1"/>
  <c r="EI482" i="1"/>
  <c r="EI483" i="1"/>
  <c r="EI484" i="1"/>
  <c r="EI485" i="1"/>
  <c r="EI486" i="1"/>
  <c r="EI487" i="1"/>
  <c r="EI488" i="1"/>
  <c r="EI489" i="1"/>
  <c r="EI490" i="1"/>
  <c r="EI491" i="1"/>
  <c r="EI492" i="1"/>
  <c r="EI493" i="1"/>
  <c r="EI494" i="1"/>
  <c r="EI495" i="1"/>
  <c r="EI496" i="1"/>
  <c r="EI497" i="1"/>
  <c r="EI498" i="1"/>
  <c r="EI499" i="1"/>
  <c r="EI500" i="1"/>
  <c r="EI501" i="1"/>
  <c r="EI502" i="1"/>
  <c r="EI503" i="1"/>
  <c r="EI504" i="1"/>
  <c r="EI505" i="1"/>
  <c r="EI506" i="1"/>
  <c r="EI507" i="1"/>
  <c r="EI508" i="1"/>
  <c r="EI509" i="1"/>
  <c r="EI510" i="1"/>
  <c r="EI511" i="1"/>
  <c r="EI512" i="1"/>
  <c r="EI513" i="1"/>
  <c r="EI514" i="1"/>
  <c r="EI515" i="1"/>
  <c r="EI516" i="1"/>
  <c r="EI517" i="1"/>
  <c r="EI518" i="1"/>
  <c r="EI519" i="1"/>
  <c r="EI520" i="1"/>
  <c r="EI521" i="1"/>
  <c r="EI522" i="1"/>
  <c r="EI523" i="1"/>
  <c r="EI524" i="1"/>
  <c r="EI525" i="1"/>
  <c r="EI526" i="1"/>
  <c r="EI527" i="1"/>
  <c r="EI528" i="1"/>
  <c r="EI529" i="1"/>
  <c r="EI530" i="1"/>
  <c r="EI531" i="1"/>
  <c r="EI532" i="1"/>
  <c r="EI533" i="1"/>
  <c r="EI534" i="1"/>
  <c r="EI535" i="1"/>
  <c r="EI536" i="1"/>
  <c r="EI537" i="1"/>
  <c r="EI538" i="1"/>
  <c r="EI539" i="1"/>
  <c r="EI540" i="1"/>
  <c r="EI541" i="1"/>
  <c r="EI542" i="1"/>
  <c r="EI543" i="1"/>
  <c r="EI544" i="1"/>
  <c r="EI545" i="1"/>
  <c r="EI546" i="1"/>
  <c r="EI547" i="1"/>
  <c r="EI548" i="1"/>
  <c r="EI549" i="1"/>
  <c r="EI550" i="1"/>
  <c r="EI551" i="1"/>
  <c r="EI552" i="1"/>
  <c r="EI553" i="1"/>
  <c r="EI554" i="1"/>
  <c r="EI555" i="1"/>
  <c r="EI556" i="1"/>
  <c r="EI557" i="1"/>
  <c r="EI558" i="1"/>
  <c r="EI559" i="1"/>
  <c r="EI560" i="1"/>
  <c r="EI561" i="1"/>
  <c r="EI562" i="1"/>
  <c r="EI563" i="1"/>
  <c r="EI564" i="1"/>
  <c r="EI565" i="1"/>
  <c r="EI566" i="1"/>
  <c r="EI567" i="1"/>
  <c r="EI568" i="1"/>
  <c r="EI569" i="1"/>
  <c r="EI570" i="1"/>
  <c r="EI571" i="1"/>
  <c r="EI572" i="1"/>
  <c r="EI573" i="1"/>
  <c r="EI574" i="1"/>
  <c r="EI575" i="1"/>
  <c r="EI576" i="1"/>
  <c r="EI577" i="1"/>
  <c r="EI578" i="1"/>
  <c r="EI579" i="1"/>
  <c r="EI580" i="1"/>
  <c r="EI581" i="1"/>
  <c r="EI582" i="1"/>
  <c r="EI583" i="1"/>
  <c r="EI584" i="1"/>
  <c r="EI585" i="1"/>
  <c r="EI586" i="1"/>
  <c r="EI587" i="1"/>
  <c r="EI588" i="1"/>
  <c r="EI589" i="1"/>
  <c r="EI590" i="1"/>
  <c r="EI591" i="1"/>
  <c r="EI592" i="1"/>
  <c r="EI593" i="1"/>
  <c r="EI594" i="1"/>
  <c r="EI595" i="1"/>
  <c r="EI596" i="1"/>
  <c r="EI597" i="1"/>
  <c r="EI598" i="1"/>
  <c r="EI599" i="1"/>
  <c r="EI600" i="1"/>
  <c r="EI601" i="1"/>
  <c r="EI602" i="1"/>
  <c r="EI603" i="1"/>
  <c r="EI604" i="1"/>
  <c r="EI605" i="1"/>
  <c r="EI606" i="1"/>
  <c r="EI607" i="1"/>
  <c r="EI608" i="1"/>
  <c r="EI609" i="1"/>
  <c r="EI610" i="1"/>
  <c r="EI611" i="1"/>
  <c r="EI612" i="1"/>
  <c r="EI613" i="1"/>
  <c r="EI614" i="1"/>
  <c r="EI615" i="1"/>
  <c r="EI616" i="1"/>
  <c r="EI617" i="1"/>
  <c r="EI618" i="1"/>
  <c r="EI619" i="1"/>
  <c r="EI620" i="1"/>
  <c r="EI621" i="1"/>
  <c r="EI622" i="1"/>
  <c r="EI623" i="1"/>
  <c r="EI624" i="1"/>
  <c r="EI625" i="1"/>
  <c r="EI626" i="1"/>
  <c r="EI627" i="1"/>
  <c r="EI628" i="1"/>
  <c r="EI629" i="1"/>
  <c r="EI630" i="1"/>
  <c r="EI631" i="1"/>
  <c r="EI632" i="1"/>
  <c r="EI633" i="1"/>
  <c r="EI634" i="1"/>
  <c r="EI635" i="1"/>
  <c r="EI636" i="1"/>
  <c r="EI637" i="1"/>
  <c r="EI638" i="1"/>
  <c r="EI639" i="1"/>
  <c r="EI640" i="1"/>
  <c r="EI641" i="1"/>
  <c r="EH3" i="1"/>
  <c r="EH4" i="1"/>
  <c r="EH5" i="1"/>
  <c r="EH6" i="1"/>
  <c r="EH7" i="1"/>
  <c r="EH8" i="1"/>
  <c r="EH9" i="1"/>
  <c r="EH10" i="1"/>
  <c r="EH11" i="1"/>
  <c r="EH12" i="1"/>
  <c r="EH13" i="1"/>
  <c r="EH14" i="1"/>
  <c r="EH15" i="1"/>
  <c r="EH16" i="1"/>
  <c r="EH17" i="1"/>
  <c r="EH18" i="1"/>
  <c r="EH19" i="1"/>
  <c r="EH20" i="1"/>
  <c r="EH21" i="1"/>
  <c r="EH22" i="1"/>
  <c r="EH23" i="1"/>
  <c r="EH24" i="1"/>
  <c r="EH25" i="1"/>
  <c r="EH26" i="1"/>
  <c r="EH27" i="1"/>
  <c r="EH28" i="1"/>
  <c r="EH29" i="1"/>
  <c r="EH30" i="1"/>
  <c r="EH31" i="1"/>
  <c r="EH32" i="1"/>
  <c r="EH33" i="1"/>
  <c r="EH34" i="1"/>
  <c r="EH35" i="1"/>
  <c r="EH36" i="1"/>
  <c r="EH37" i="1"/>
  <c r="EH38" i="1"/>
  <c r="EH39" i="1"/>
  <c r="EH40" i="1"/>
  <c r="EH41" i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6" i="1"/>
  <c r="EH87" i="1"/>
  <c r="EH88" i="1"/>
  <c r="EH89" i="1"/>
  <c r="EH90" i="1"/>
  <c r="EH91" i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H104" i="1"/>
  <c r="EH105" i="1"/>
  <c r="EH106" i="1"/>
  <c r="EH107" i="1"/>
  <c r="EH108" i="1"/>
  <c r="EH109" i="1"/>
  <c r="EH110" i="1"/>
  <c r="EH111" i="1"/>
  <c r="EH112" i="1"/>
  <c r="EH113" i="1"/>
  <c r="EH114" i="1"/>
  <c r="EH115" i="1"/>
  <c r="EH116" i="1"/>
  <c r="EH117" i="1"/>
  <c r="EH118" i="1"/>
  <c r="EH119" i="1"/>
  <c r="EH120" i="1"/>
  <c r="EH121" i="1"/>
  <c r="EH122" i="1"/>
  <c r="EH123" i="1"/>
  <c r="EH124" i="1"/>
  <c r="EH125" i="1"/>
  <c r="EH126" i="1"/>
  <c r="EH127" i="1"/>
  <c r="EH128" i="1"/>
  <c r="EH129" i="1"/>
  <c r="EH130" i="1"/>
  <c r="EH131" i="1"/>
  <c r="EH132" i="1"/>
  <c r="EH133" i="1"/>
  <c r="EH134" i="1"/>
  <c r="EH135" i="1"/>
  <c r="EH136" i="1"/>
  <c r="EH137" i="1"/>
  <c r="EH138" i="1"/>
  <c r="EH139" i="1"/>
  <c r="EH140" i="1"/>
  <c r="EH141" i="1"/>
  <c r="EH142" i="1"/>
  <c r="EH143" i="1"/>
  <c r="EH144" i="1"/>
  <c r="EH145" i="1"/>
  <c r="EH146" i="1"/>
  <c r="EH147" i="1"/>
  <c r="EH148" i="1"/>
  <c r="EH149" i="1"/>
  <c r="EH150" i="1"/>
  <c r="EH151" i="1"/>
  <c r="EH152" i="1"/>
  <c r="EH153" i="1"/>
  <c r="EH154" i="1"/>
  <c r="EH155" i="1"/>
  <c r="EH156" i="1"/>
  <c r="EH157" i="1"/>
  <c r="EH158" i="1"/>
  <c r="EH159" i="1"/>
  <c r="EH160" i="1"/>
  <c r="EH161" i="1"/>
  <c r="EH162" i="1"/>
  <c r="EH163" i="1"/>
  <c r="EH164" i="1"/>
  <c r="EH165" i="1"/>
  <c r="EH166" i="1"/>
  <c r="EH167" i="1"/>
  <c r="EH168" i="1"/>
  <c r="EH169" i="1"/>
  <c r="EH170" i="1"/>
  <c r="EH171" i="1"/>
  <c r="EH172" i="1"/>
  <c r="EH173" i="1"/>
  <c r="EH174" i="1"/>
  <c r="EH175" i="1"/>
  <c r="EH176" i="1"/>
  <c r="EH177" i="1"/>
  <c r="EH178" i="1"/>
  <c r="EH179" i="1"/>
  <c r="EH180" i="1"/>
  <c r="EH181" i="1"/>
  <c r="EH182" i="1"/>
  <c r="EH183" i="1"/>
  <c r="EH184" i="1"/>
  <c r="EH185" i="1"/>
  <c r="EH186" i="1"/>
  <c r="EH187" i="1"/>
  <c r="EH188" i="1"/>
  <c r="EH189" i="1"/>
  <c r="EH190" i="1"/>
  <c r="EH191" i="1"/>
  <c r="EH192" i="1"/>
  <c r="EH193" i="1"/>
  <c r="EH194" i="1"/>
  <c r="EH195" i="1"/>
  <c r="EH196" i="1"/>
  <c r="EH197" i="1"/>
  <c r="EH198" i="1"/>
  <c r="EH199" i="1"/>
  <c r="EH200" i="1"/>
  <c r="EH201" i="1"/>
  <c r="EH202" i="1"/>
  <c r="EH203" i="1"/>
  <c r="EH204" i="1"/>
  <c r="EH205" i="1"/>
  <c r="EH206" i="1"/>
  <c r="EH207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H221" i="1"/>
  <c r="EH222" i="1"/>
  <c r="EH223" i="1"/>
  <c r="EH224" i="1"/>
  <c r="EH225" i="1"/>
  <c r="EH226" i="1"/>
  <c r="EH227" i="1"/>
  <c r="EH228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H241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H261" i="1"/>
  <c r="EH262" i="1"/>
  <c r="EH263" i="1"/>
  <c r="EH264" i="1"/>
  <c r="EH265" i="1"/>
  <c r="EH266" i="1"/>
  <c r="EH267" i="1"/>
  <c r="EH268" i="1"/>
  <c r="EH269" i="1"/>
  <c r="EH270" i="1"/>
  <c r="EH271" i="1"/>
  <c r="EH272" i="1"/>
  <c r="EH273" i="1"/>
  <c r="EH274" i="1"/>
  <c r="EH275" i="1"/>
  <c r="EH276" i="1"/>
  <c r="EH277" i="1"/>
  <c r="EH278" i="1"/>
  <c r="EH279" i="1"/>
  <c r="EH280" i="1"/>
  <c r="EH281" i="1"/>
  <c r="EH282" i="1"/>
  <c r="EH283" i="1"/>
  <c r="EH284" i="1"/>
  <c r="EH285" i="1"/>
  <c r="EH286" i="1"/>
  <c r="EH287" i="1"/>
  <c r="EH288" i="1"/>
  <c r="EH289" i="1"/>
  <c r="EH290" i="1"/>
  <c r="EH291" i="1"/>
  <c r="EH292" i="1"/>
  <c r="EH293" i="1"/>
  <c r="EH294" i="1"/>
  <c r="EH295" i="1"/>
  <c r="EH296" i="1"/>
  <c r="EH297" i="1"/>
  <c r="EH298" i="1"/>
  <c r="EH299" i="1"/>
  <c r="EH300" i="1"/>
  <c r="EH301" i="1"/>
  <c r="EH302" i="1"/>
  <c r="EH303" i="1"/>
  <c r="EH304" i="1"/>
  <c r="EH305" i="1"/>
  <c r="EH306" i="1"/>
  <c r="EH307" i="1"/>
  <c r="EH308" i="1"/>
  <c r="EH309" i="1"/>
  <c r="EH310" i="1"/>
  <c r="EH311" i="1"/>
  <c r="EH312" i="1"/>
  <c r="EH313" i="1"/>
  <c r="EH314" i="1"/>
  <c r="EH315" i="1"/>
  <c r="EH316" i="1"/>
  <c r="EH317" i="1"/>
  <c r="EH318" i="1"/>
  <c r="EH319" i="1"/>
  <c r="EH320" i="1"/>
  <c r="EH321" i="1"/>
  <c r="EH322" i="1"/>
  <c r="EH323" i="1"/>
  <c r="EH324" i="1"/>
  <c r="EH325" i="1"/>
  <c r="EH326" i="1"/>
  <c r="EH327" i="1"/>
  <c r="EH328" i="1"/>
  <c r="EH329" i="1"/>
  <c r="EH330" i="1"/>
  <c r="EH331" i="1"/>
  <c r="EH332" i="1"/>
  <c r="EH333" i="1"/>
  <c r="EH334" i="1"/>
  <c r="EH335" i="1"/>
  <c r="EH336" i="1"/>
  <c r="EH337" i="1"/>
  <c r="EH338" i="1"/>
  <c r="EH339" i="1"/>
  <c r="EH340" i="1"/>
  <c r="EH341" i="1"/>
  <c r="EH342" i="1"/>
  <c r="EH343" i="1"/>
  <c r="EH344" i="1"/>
  <c r="EH345" i="1"/>
  <c r="EH346" i="1"/>
  <c r="EH347" i="1"/>
  <c r="EH348" i="1"/>
  <c r="EH349" i="1"/>
  <c r="EH350" i="1"/>
  <c r="EH351" i="1"/>
  <c r="EH352" i="1"/>
  <c r="EH353" i="1"/>
  <c r="EH354" i="1"/>
  <c r="EH355" i="1"/>
  <c r="EH356" i="1"/>
  <c r="EH357" i="1"/>
  <c r="EH358" i="1"/>
  <c r="EH359" i="1"/>
  <c r="EH360" i="1"/>
  <c r="EH361" i="1"/>
  <c r="EH362" i="1"/>
  <c r="EH363" i="1"/>
  <c r="EH364" i="1"/>
  <c r="EH365" i="1"/>
  <c r="EH366" i="1"/>
  <c r="EH367" i="1"/>
  <c r="EH368" i="1"/>
  <c r="EH369" i="1"/>
  <c r="EH370" i="1"/>
  <c r="EH371" i="1"/>
  <c r="EH372" i="1"/>
  <c r="EH373" i="1"/>
  <c r="EH374" i="1"/>
  <c r="EH375" i="1"/>
  <c r="EH376" i="1"/>
  <c r="EH377" i="1"/>
  <c r="EH378" i="1"/>
  <c r="EH379" i="1"/>
  <c r="EH380" i="1"/>
  <c r="EH381" i="1"/>
  <c r="EH382" i="1"/>
  <c r="EH383" i="1"/>
  <c r="EH384" i="1"/>
  <c r="EH385" i="1"/>
  <c r="EH386" i="1"/>
  <c r="EH387" i="1"/>
  <c r="EH388" i="1"/>
  <c r="EH389" i="1"/>
  <c r="EH390" i="1"/>
  <c r="EH391" i="1"/>
  <c r="EH392" i="1"/>
  <c r="EH393" i="1"/>
  <c r="EH394" i="1"/>
  <c r="EH395" i="1"/>
  <c r="EH396" i="1"/>
  <c r="EH397" i="1"/>
  <c r="EH398" i="1"/>
  <c r="EH399" i="1"/>
  <c r="EH400" i="1"/>
  <c r="EH401" i="1"/>
  <c r="EH402" i="1"/>
  <c r="EH403" i="1"/>
  <c r="EH404" i="1"/>
  <c r="EH405" i="1"/>
  <c r="EH406" i="1"/>
  <c r="EH407" i="1"/>
  <c r="EH408" i="1"/>
  <c r="EH409" i="1"/>
  <c r="EH410" i="1"/>
  <c r="EH411" i="1"/>
  <c r="EH412" i="1"/>
  <c r="EH413" i="1"/>
  <c r="EH414" i="1"/>
  <c r="EH415" i="1"/>
  <c r="EH416" i="1"/>
  <c r="EH417" i="1"/>
  <c r="EH418" i="1"/>
  <c r="EH419" i="1"/>
  <c r="EH420" i="1"/>
  <c r="EH421" i="1"/>
  <c r="EH422" i="1"/>
  <c r="EH423" i="1"/>
  <c r="EH424" i="1"/>
  <c r="EH425" i="1"/>
  <c r="EH426" i="1"/>
  <c r="EH427" i="1"/>
  <c r="EH428" i="1"/>
  <c r="EH429" i="1"/>
  <c r="EH430" i="1"/>
  <c r="EH431" i="1"/>
  <c r="EH432" i="1"/>
  <c r="EH433" i="1"/>
  <c r="EH434" i="1"/>
  <c r="EH435" i="1"/>
  <c r="EH436" i="1"/>
  <c r="EH437" i="1"/>
  <c r="EH438" i="1"/>
  <c r="EH439" i="1"/>
  <c r="EH440" i="1"/>
  <c r="EH441" i="1"/>
  <c r="EH442" i="1"/>
  <c r="EH443" i="1"/>
  <c r="EH444" i="1"/>
  <c r="EH445" i="1"/>
  <c r="EH446" i="1"/>
  <c r="EH447" i="1"/>
  <c r="EH448" i="1"/>
  <c r="EH449" i="1"/>
  <c r="EH450" i="1"/>
  <c r="EH451" i="1"/>
  <c r="EH452" i="1"/>
  <c r="EH453" i="1"/>
  <c r="EH454" i="1"/>
  <c r="EH455" i="1"/>
  <c r="EH456" i="1"/>
  <c r="EH457" i="1"/>
  <c r="EH458" i="1"/>
  <c r="EH459" i="1"/>
  <c r="EH460" i="1"/>
  <c r="EH461" i="1"/>
  <c r="EH462" i="1"/>
  <c r="EH463" i="1"/>
  <c r="EH464" i="1"/>
  <c r="EH465" i="1"/>
  <c r="EH466" i="1"/>
  <c r="EH467" i="1"/>
  <c r="EH468" i="1"/>
  <c r="EH469" i="1"/>
  <c r="EH470" i="1"/>
  <c r="EH471" i="1"/>
  <c r="EH472" i="1"/>
  <c r="EH473" i="1"/>
  <c r="EH474" i="1"/>
  <c r="EH475" i="1"/>
  <c r="EH476" i="1"/>
  <c r="EH477" i="1"/>
  <c r="EH478" i="1"/>
  <c r="EH479" i="1"/>
  <c r="EH480" i="1"/>
  <c r="EH481" i="1"/>
  <c r="EH482" i="1"/>
  <c r="EH483" i="1"/>
  <c r="EH484" i="1"/>
  <c r="EH485" i="1"/>
  <c r="EH486" i="1"/>
  <c r="EH487" i="1"/>
  <c r="EH488" i="1"/>
  <c r="EH489" i="1"/>
  <c r="EH490" i="1"/>
  <c r="EH491" i="1"/>
  <c r="EH492" i="1"/>
  <c r="EH493" i="1"/>
  <c r="EH494" i="1"/>
  <c r="EH495" i="1"/>
  <c r="EH496" i="1"/>
  <c r="EH497" i="1"/>
  <c r="EH498" i="1"/>
  <c r="EH499" i="1"/>
  <c r="EH500" i="1"/>
  <c r="EH501" i="1"/>
  <c r="EH502" i="1"/>
  <c r="EH503" i="1"/>
  <c r="EH504" i="1"/>
  <c r="EH505" i="1"/>
  <c r="EH506" i="1"/>
  <c r="EH507" i="1"/>
  <c r="EH508" i="1"/>
  <c r="EH509" i="1"/>
  <c r="EH510" i="1"/>
  <c r="EH511" i="1"/>
  <c r="EH512" i="1"/>
  <c r="EH513" i="1"/>
  <c r="EH514" i="1"/>
  <c r="EH515" i="1"/>
  <c r="EH516" i="1"/>
  <c r="EH517" i="1"/>
  <c r="EH518" i="1"/>
  <c r="EH519" i="1"/>
  <c r="EH520" i="1"/>
  <c r="EH521" i="1"/>
  <c r="EH522" i="1"/>
  <c r="EH523" i="1"/>
  <c r="EH524" i="1"/>
  <c r="EH525" i="1"/>
  <c r="EH526" i="1"/>
  <c r="EH527" i="1"/>
  <c r="EH528" i="1"/>
  <c r="EH529" i="1"/>
  <c r="EH530" i="1"/>
  <c r="EH531" i="1"/>
  <c r="EH532" i="1"/>
  <c r="EH533" i="1"/>
  <c r="EH534" i="1"/>
  <c r="EH535" i="1"/>
  <c r="EH536" i="1"/>
  <c r="EH537" i="1"/>
  <c r="EH538" i="1"/>
  <c r="EH539" i="1"/>
  <c r="EH540" i="1"/>
  <c r="EH541" i="1"/>
  <c r="EH542" i="1"/>
  <c r="EH543" i="1"/>
  <c r="EH544" i="1"/>
  <c r="EH545" i="1"/>
  <c r="EH546" i="1"/>
  <c r="EH547" i="1"/>
  <c r="EH548" i="1"/>
  <c r="EH549" i="1"/>
  <c r="EH550" i="1"/>
  <c r="EH551" i="1"/>
  <c r="EH552" i="1"/>
  <c r="EH553" i="1"/>
  <c r="EH554" i="1"/>
  <c r="EH555" i="1"/>
  <c r="EH556" i="1"/>
  <c r="EH557" i="1"/>
  <c r="EH558" i="1"/>
  <c r="EH559" i="1"/>
  <c r="EH560" i="1"/>
  <c r="EH561" i="1"/>
  <c r="EH562" i="1"/>
  <c r="EH563" i="1"/>
  <c r="EH564" i="1"/>
  <c r="EH565" i="1"/>
  <c r="EH566" i="1"/>
  <c r="EH567" i="1"/>
  <c r="EH568" i="1"/>
  <c r="EH569" i="1"/>
  <c r="EH570" i="1"/>
  <c r="EH571" i="1"/>
  <c r="EH572" i="1"/>
  <c r="EH573" i="1"/>
  <c r="EH574" i="1"/>
  <c r="EH575" i="1"/>
  <c r="EH576" i="1"/>
  <c r="EH577" i="1"/>
  <c r="EH578" i="1"/>
  <c r="EH579" i="1"/>
  <c r="EH580" i="1"/>
  <c r="EH581" i="1"/>
  <c r="EH582" i="1"/>
  <c r="EH583" i="1"/>
  <c r="EH584" i="1"/>
  <c r="EH585" i="1"/>
  <c r="EH586" i="1"/>
  <c r="EH587" i="1"/>
  <c r="EH588" i="1"/>
  <c r="EH589" i="1"/>
  <c r="EH590" i="1"/>
  <c r="EH591" i="1"/>
  <c r="EH592" i="1"/>
  <c r="EH593" i="1"/>
  <c r="EH594" i="1"/>
  <c r="EH595" i="1"/>
  <c r="EH596" i="1"/>
  <c r="EH597" i="1"/>
  <c r="EH598" i="1"/>
  <c r="EH599" i="1"/>
  <c r="EH600" i="1"/>
  <c r="EH601" i="1"/>
  <c r="EH602" i="1"/>
  <c r="EH603" i="1"/>
  <c r="EH604" i="1"/>
  <c r="EH605" i="1"/>
  <c r="EH606" i="1"/>
  <c r="EH607" i="1"/>
  <c r="EH608" i="1"/>
  <c r="EH609" i="1"/>
  <c r="EH610" i="1"/>
  <c r="EH611" i="1"/>
  <c r="EH612" i="1"/>
  <c r="EH613" i="1"/>
  <c r="EH614" i="1"/>
  <c r="EH615" i="1"/>
  <c r="EH616" i="1"/>
  <c r="EH617" i="1"/>
  <c r="EH618" i="1"/>
  <c r="EH619" i="1"/>
  <c r="EH620" i="1"/>
  <c r="EH621" i="1"/>
  <c r="EH622" i="1"/>
  <c r="EH623" i="1"/>
  <c r="EH624" i="1"/>
  <c r="EH625" i="1"/>
  <c r="EH626" i="1"/>
  <c r="EH627" i="1"/>
  <c r="EH628" i="1"/>
  <c r="EH629" i="1"/>
  <c r="EH630" i="1"/>
  <c r="EH631" i="1"/>
  <c r="EH632" i="1"/>
  <c r="EH633" i="1"/>
  <c r="EH634" i="1"/>
  <c r="EH635" i="1"/>
  <c r="EH636" i="1"/>
  <c r="EH637" i="1"/>
  <c r="EH638" i="1"/>
  <c r="EH639" i="1"/>
  <c r="EH640" i="1"/>
  <c r="EH641" i="1"/>
  <c r="EG3" i="1"/>
  <c r="EG4" i="1"/>
  <c r="EG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G121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G141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G161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G181" i="1"/>
  <c r="EG182" i="1"/>
  <c r="EG183" i="1"/>
  <c r="EG184" i="1"/>
  <c r="EG185" i="1"/>
  <c r="EG186" i="1"/>
  <c r="EG187" i="1"/>
  <c r="EG188" i="1"/>
  <c r="EG189" i="1"/>
  <c r="EG190" i="1"/>
  <c r="EG191" i="1"/>
  <c r="EG192" i="1"/>
  <c r="EG193" i="1"/>
  <c r="EG194" i="1"/>
  <c r="EG195" i="1"/>
  <c r="EG196" i="1"/>
  <c r="EG197" i="1"/>
  <c r="EG198" i="1"/>
  <c r="EG199" i="1"/>
  <c r="EG20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G221" i="1"/>
  <c r="EG222" i="1"/>
  <c r="EG223" i="1"/>
  <c r="EG224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G241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G261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G281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G301" i="1"/>
  <c r="EG302" i="1"/>
  <c r="EG303" i="1"/>
  <c r="EG304" i="1"/>
  <c r="EG305" i="1"/>
  <c r="EG306" i="1"/>
  <c r="EG307" i="1"/>
  <c r="EG308" i="1"/>
  <c r="EG309" i="1"/>
  <c r="EG310" i="1"/>
  <c r="EG311" i="1"/>
  <c r="EG312" i="1"/>
  <c r="EG313" i="1"/>
  <c r="EG314" i="1"/>
  <c r="EG315" i="1"/>
  <c r="EG316" i="1"/>
  <c r="EG317" i="1"/>
  <c r="EG318" i="1"/>
  <c r="EG319" i="1"/>
  <c r="EG320" i="1"/>
  <c r="EG321" i="1"/>
  <c r="EG322" i="1"/>
  <c r="EG323" i="1"/>
  <c r="EG324" i="1"/>
  <c r="EG325" i="1"/>
  <c r="EG326" i="1"/>
  <c r="EG327" i="1"/>
  <c r="EG328" i="1"/>
  <c r="EG329" i="1"/>
  <c r="EG330" i="1"/>
  <c r="EG331" i="1"/>
  <c r="EG332" i="1"/>
  <c r="EG333" i="1"/>
  <c r="EG334" i="1"/>
  <c r="EG335" i="1"/>
  <c r="EG336" i="1"/>
  <c r="EG337" i="1"/>
  <c r="EG338" i="1"/>
  <c r="EG339" i="1"/>
  <c r="EG340" i="1"/>
  <c r="EG341" i="1"/>
  <c r="EG342" i="1"/>
  <c r="EG343" i="1"/>
  <c r="EG344" i="1"/>
  <c r="EG345" i="1"/>
  <c r="EG346" i="1"/>
  <c r="EG347" i="1"/>
  <c r="EG348" i="1"/>
  <c r="EG349" i="1"/>
  <c r="EG350" i="1"/>
  <c r="EG351" i="1"/>
  <c r="EG352" i="1"/>
  <c r="EG353" i="1"/>
  <c r="EG354" i="1"/>
  <c r="EG355" i="1"/>
  <c r="EG356" i="1"/>
  <c r="EG357" i="1"/>
  <c r="EG358" i="1"/>
  <c r="EG359" i="1"/>
  <c r="EG360" i="1"/>
  <c r="EG361" i="1"/>
  <c r="EG362" i="1"/>
  <c r="EG363" i="1"/>
  <c r="EG364" i="1"/>
  <c r="EG365" i="1"/>
  <c r="EG366" i="1"/>
  <c r="EG367" i="1"/>
  <c r="EG368" i="1"/>
  <c r="EG369" i="1"/>
  <c r="EG370" i="1"/>
  <c r="EG371" i="1"/>
  <c r="EG372" i="1"/>
  <c r="EG373" i="1"/>
  <c r="EG374" i="1"/>
  <c r="EG375" i="1"/>
  <c r="EG376" i="1"/>
  <c r="EG377" i="1"/>
  <c r="EG378" i="1"/>
  <c r="EG379" i="1"/>
  <c r="EG380" i="1"/>
  <c r="EG381" i="1"/>
  <c r="EG382" i="1"/>
  <c r="EG383" i="1"/>
  <c r="EG384" i="1"/>
  <c r="EG385" i="1"/>
  <c r="EG386" i="1"/>
  <c r="EG387" i="1"/>
  <c r="EG388" i="1"/>
  <c r="EG389" i="1"/>
  <c r="EG390" i="1"/>
  <c r="EG391" i="1"/>
  <c r="EG392" i="1"/>
  <c r="EG393" i="1"/>
  <c r="EG394" i="1"/>
  <c r="EG395" i="1"/>
  <c r="EG396" i="1"/>
  <c r="EG397" i="1"/>
  <c r="EG398" i="1"/>
  <c r="EG399" i="1"/>
  <c r="EG400" i="1"/>
  <c r="EG401" i="1"/>
  <c r="EG402" i="1"/>
  <c r="EG403" i="1"/>
  <c r="EG404" i="1"/>
  <c r="EG405" i="1"/>
  <c r="EG406" i="1"/>
  <c r="EG407" i="1"/>
  <c r="EG408" i="1"/>
  <c r="EG409" i="1"/>
  <c r="EG410" i="1"/>
  <c r="EG411" i="1"/>
  <c r="EG412" i="1"/>
  <c r="EG413" i="1"/>
  <c r="EG414" i="1"/>
  <c r="EG415" i="1"/>
  <c r="EG416" i="1"/>
  <c r="EG417" i="1"/>
  <c r="EG418" i="1"/>
  <c r="EG419" i="1"/>
  <c r="EG420" i="1"/>
  <c r="EG421" i="1"/>
  <c r="EG422" i="1"/>
  <c r="EG423" i="1"/>
  <c r="EG424" i="1"/>
  <c r="EG425" i="1"/>
  <c r="EG426" i="1"/>
  <c r="EG427" i="1"/>
  <c r="EG428" i="1"/>
  <c r="EG429" i="1"/>
  <c r="EG430" i="1"/>
  <c r="EG431" i="1"/>
  <c r="EG432" i="1"/>
  <c r="EG433" i="1"/>
  <c r="EG434" i="1"/>
  <c r="EG435" i="1"/>
  <c r="EG436" i="1"/>
  <c r="EG437" i="1"/>
  <c r="EG438" i="1"/>
  <c r="EG439" i="1"/>
  <c r="EG440" i="1"/>
  <c r="EG441" i="1"/>
  <c r="EG442" i="1"/>
  <c r="EG443" i="1"/>
  <c r="EG444" i="1"/>
  <c r="EG445" i="1"/>
  <c r="EG446" i="1"/>
  <c r="EG447" i="1"/>
  <c r="EG448" i="1"/>
  <c r="EG449" i="1"/>
  <c r="EG450" i="1"/>
  <c r="EG451" i="1"/>
  <c r="EG452" i="1"/>
  <c r="EG453" i="1"/>
  <c r="EG454" i="1"/>
  <c r="EG455" i="1"/>
  <c r="EG456" i="1"/>
  <c r="EG457" i="1"/>
  <c r="EG458" i="1"/>
  <c r="EG459" i="1"/>
  <c r="EG460" i="1"/>
  <c r="EG461" i="1"/>
  <c r="EG462" i="1"/>
  <c r="EG463" i="1"/>
  <c r="EG464" i="1"/>
  <c r="EG465" i="1"/>
  <c r="EG466" i="1"/>
  <c r="EG467" i="1"/>
  <c r="EG468" i="1"/>
  <c r="EG469" i="1"/>
  <c r="EG470" i="1"/>
  <c r="EG471" i="1"/>
  <c r="EG472" i="1"/>
  <c r="EG473" i="1"/>
  <c r="EG474" i="1"/>
  <c r="EG475" i="1"/>
  <c r="EG476" i="1"/>
  <c r="EG477" i="1"/>
  <c r="EG478" i="1"/>
  <c r="EG479" i="1"/>
  <c r="EG480" i="1"/>
  <c r="EG481" i="1"/>
  <c r="EG482" i="1"/>
  <c r="EG483" i="1"/>
  <c r="EG484" i="1"/>
  <c r="EG485" i="1"/>
  <c r="EG486" i="1"/>
  <c r="EG487" i="1"/>
  <c r="EG488" i="1"/>
  <c r="EG489" i="1"/>
  <c r="EG490" i="1"/>
  <c r="EG491" i="1"/>
  <c r="EG492" i="1"/>
  <c r="EG493" i="1"/>
  <c r="EG494" i="1"/>
  <c r="EG495" i="1"/>
  <c r="EG496" i="1"/>
  <c r="EG497" i="1"/>
  <c r="EG498" i="1"/>
  <c r="EG499" i="1"/>
  <c r="EG500" i="1"/>
  <c r="EG501" i="1"/>
  <c r="EG502" i="1"/>
  <c r="EG503" i="1"/>
  <c r="EG504" i="1"/>
  <c r="EG505" i="1"/>
  <c r="EG506" i="1"/>
  <c r="EG507" i="1"/>
  <c r="EG508" i="1"/>
  <c r="EG509" i="1"/>
  <c r="EG510" i="1"/>
  <c r="EG511" i="1"/>
  <c r="EG512" i="1"/>
  <c r="EG513" i="1"/>
  <c r="EG514" i="1"/>
  <c r="EG515" i="1"/>
  <c r="EG516" i="1"/>
  <c r="EG517" i="1"/>
  <c r="EG518" i="1"/>
  <c r="EG519" i="1"/>
  <c r="EG520" i="1"/>
  <c r="EG521" i="1"/>
  <c r="EG522" i="1"/>
  <c r="EG523" i="1"/>
  <c r="EG524" i="1"/>
  <c r="EG525" i="1"/>
  <c r="EG526" i="1"/>
  <c r="EG527" i="1"/>
  <c r="EG528" i="1"/>
  <c r="EG529" i="1"/>
  <c r="EG530" i="1"/>
  <c r="EG531" i="1"/>
  <c r="EG532" i="1"/>
  <c r="EG533" i="1"/>
  <c r="EG534" i="1"/>
  <c r="EG535" i="1"/>
  <c r="EG536" i="1"/>
  <c r="EG537" i="1"/>
  <c r="EG538" i="1"/>
  <c r="EG539" i="1"/>
  <c r="EG540" i="1"/>
  <c r="EG541" i="1"/>
  <c r="EG542" i="1"/>
  <c r="EG543" i="1"/>
  <c r="EG544" i="1"/>
  <c r="EG545" i="1"/>
  <c r="EG546" i="1"/>
  <c r="EG547" i="1"/>
  <c r="EG548" i="1"/>
  <c r="EG549" i="1"/>
  <c r="EG550" i="1"/>
  <c r="EG551" i="1"/>
  <c r="EG552" i="1"/>
  <c r="EG553" i="1"/>
  <c r="EG554" i="1"/>
  <c r="EG555" i="1"/>
  <c r="EG556" i="1"/>
  <c r="EG557" i="1"/>
  <c r="EG558" i="1"/>
  <c r="EG559" i="1"/>
  <c r="EG560" i="1"/>
  <c r="EG561" i="1"/>
  <c r="EG562" i="1"/>
  <c r="EG563" i="1"/>
  <c r="EG564" i="1"/>
  <c r="EG565" i="1"/>
  <c r="EG566" i="1"/>
  <c r="EG567" i="1"/>
  <c r="EG568" i="1"/>
  <c r="EG569" i="1"/>
  <c r="EG570" i="1"/>
  <c r="EG571" i="1"/>
  <c r="EG572" i="1"/>
  <c r="EG573" i="1"/>
  <c r="EG574" i="1"/>
  <c r="EG575" i="1"/>
  <c r="EG576" i="1"/>
  <c r="EG577" i="1"/>
  <c r="EG578" i="1"/>
  <c r="EG579" i="1"/>
  <c r="EG580" i="1"/>
  <c r="EG581" i="1"/>
  <c r="EG582" i="1"/>
  <c r="EG583" i="1"/>
  <c r="EG584" i="1"/>
  <c r="EG585" i="1"/>
  <c r="EG586" i="1"/>
  <c r="EG587" i="1"/>
  <c r="EG588" i="1"/>
  <c r="EG589" i="1"/>
  <c r="EG590" i="1"/>
  <c r="EG591" i="1"/>
  <c r="EG592" i="1"/>
  <c r="EG593" i="1"/>
  <c r="EG594" i="1"/>
  <c r="EG595" i="1"/>
  <c r="EG596" i="1"/>
  <c r="EG597" i="1"/>
  <c r="EG598" i="1"/>
  <c r="EG599" i="1"/>
  <c r="EG600" i="1"/>
  <c r="EG601" i="1"/>
  <c r="EG602" i="1"/>
  <c r="EG603" i="1"/>
  <c r="EG604" i="1"/>
  <c r="EG605" i="1"/>
  <c r="EG606" i="1"/>
  <c r="EG607" i="1"/>
  <c r="EG608" i="1"/>
  <c r="EG609" i="1"/>
  <c r="EG610" i="1"/>
  <c r="EG611" i="1"/>
  <c r="EG612" i="1"/>
  <c r="EG613" i="1"/>
  <c r="EG614" i="1"/>
  <c r="EG615" i="1"/>
  <c r="EG616" i="1"/>
  <c r="EG617" i="1"/>
  <c r="EG618" i="1"/>
  <c r="EG619" i="1"/>
  <c r="EG620" i="1"/>
  <c r="EG621" i="1"/>
  <c r="EG622" i="1"/>
  <c r="EG623" i="1"/>
  <c r="EG624" i="1"/>
  <c r="EG625" i="1"/>
  <c r="EG626" i="1"/>
  <c r="EG627" i="1"/>
  <c r="EG628" i="1"/>
  <c r="EG629" i="1"/>
  <c r="EG630" i="1"/>
  <c r="EG631" i="1"/>
  <c r="EG632" i="1"/>
  <c r="EG633" i="1"/>
  <c r="EG634" i="1"/>
  <c r="EG635" i="1"/>
  <c r="EG636" i="1"/>
  <c r="EG637" i="1"/>
  <c r="EG638" i="1"/>
  <c r="EG639" i="1"/>
  <c r="EG640" i="1"/>
  <c r="EG641" i="1"/>
  <c r="EF3" i="1"/>
  <c r="EF4" i="1"/>
  <c r="EF5" i="1"/>
  <c r="EF6" i="1"/>
  <c r="EF7" i="1"/>
  <c r="EF8" i="1"/>
  <c r="EF9" i="1"/>
  <c r="EF10" i="1"/>
  <c r="EF11" i="1"/>
  <c r="EF12" i="1"/>
  <c r="EF13" i="1"/>
  <c r="EF14" i="1"/>
  <c r="EF15" i="1"/>
  <c r="EF16" i="1"/>
  <c r="EF17" i="1"/>
  <c r="EF18" i="1"/>
  <c r="EF19" i="1"/>
  <c r="EF20" i="1"/>
  <c r="EF21" i="1"/>
  <c r="EF22" i="1"/>
  <c r="EF23" i="1"/>
  <c r="EF24" i="1"/>
  <c r="EF25" i="1"/>
  <c r="EF26" i="1"/>
  <c r="EF27" i="1"/>
  <c r="EF28" i="1"/>
  <c r="EF29" i="1"/>
  <c r="EF30" i="1"/>
  <c r="EF31" i="1"/>
  <c r="EF32" i="1"/>
  <c r="EF33" i="1"/>
  <c r="EF34" i="1"/>
  <c r="EF35" i="1"/>
  <c r="EF36" i="1"/>
  <c r="EF37" i="1"/>
  <c r="EF38" i="1"/>
  <c r="EF39" i="1"/>
  <c r="EF40" i="1"/>
  <c r="EF41" i="1"/>
  <c r="EF42" i="1"/>
  <c r="EF43" i="1"/>
  <c r="EF44" i="1"/>
  <c r="EF45" i="1"/>
  <c r="EF46" i="1"/>
  <c r="EF47" i="1"/>
  <c r="EF48" i="1"/>
  <c r="EF49" i="1"/>
  <c r="EF50" i="1"/>
  <c r="EF51" i="1"/>
  <c r="EF52" i="1"/>
  <c r="EF53" i="1"/>
  <c r="EF54" i="1"/>
  <c r="EF55" i="1"/>
  <c r="EF56" i="1"/>
  <c r="EF57" i="1"/>
  <c r="EF58" i="1"/>
  <c r="EF59" i="1"/>
  <c r="EF60" i="1"/>
  <c r="EF61" i="1"/>
  <c r="EF62" i="1"/>
  <c r="EF63" i="1"/>
  <c r="EF64" i="1"/>
  <c r="EF65" i="1"/>
  <c r="EF66" i="1"/>
  <c r="EF67" i="1"/>
  <c r="EF68" i="1"/>
  <c r="EF69" i="1"/>
  <c r="EF70" i="1"/>
  <c r="EF71" i="1"/>
  <c r="EF72" i="1"/>
  <c r="EF73" i="1"/>
  <c r="EF74" i="1"/>
  <c r="EF75" i="1"/>
  <c r="EF76" i="1"/>
  <c r="EF77" i="1"/>
  <c r="EF78" i="1"/>
  <c r="EF79" i="1"/>
  <c r="EF80" i="1"/>
  <c r="EF81" i="1"/>
  <c r="EF82" i="1"/>
  <c r="EF83" i="1"/>
  <c r="EF84" i="1"/>
  <c r="EF85" i="1"/>
  <c r="EF86" i="1"/>
  <c r="EF87" i="1"/>
  <c r="EF88" i="1"/>
  <c r="EF89" i="1"/>
  <c r="EF90" i="1"/>
  <c r="EF91" i="1"/>
  <c r="EF92" i="1"/>
  <c r="EF93" i="1"/>
  <c r="EF94" i="1"/>
  <c r="EF95" i="1"/>
  <c r="EF96" i="1"/>
  <c r="EF97" i="1"/>
  <c r="EF98" i="1"/>
  <c r="EF99" i="1"/>
  <c r="EF100" i="1"/>
  <c r="EF101" i="1"/>
  <c r="EF102" i="1"/>
  <c r="EF103" i="1"/>
  <c r="EF104" i="1"/>
  <c r="EF105" i="1"/>
  <c r="EF106" i="1"/>
  <c r="EF107" i="1"/>
  <c r="EF108" i="1"/>
  <c r="EF109" i="1"/>
  <c r="EF110" i="1"/>
  <c r="EF111" i="1"/>
  <c r="EF112" i="1"/>
  <c r="EF113" i="1"/>
  <c r="EF114" i="1"/>
  <c r="EF115" i="1"/>
  <c r="EF116" i="1"/>
  <c r="EF117" i="1"/>
  <c r="EF118" i="1"/>
  <c r="EF119" i="1"/>
  <c r="EF120" i="1"/>
  <c r="EF121" i="1"/>
  <c r="EF122" i="1"/>
  <c r="EF123" i="1"/>
  <c r="EF124" i="1"/>
  <c r="EF125" i="1"/>
  <c r="EF126" i="1"/>
  <c r="EF127" i="1"/>
  <c r="EF128" i="1"/>
  <c r="EF129" i="1"/>
  <c r="EF130" i="1"/>
  <c r="EF131" i="1"/>
  <c r="EF132" i="1"/>
  <c r="EF133" i="1"/>
  <c r="EF134" i="1"/>
  <c r="EF135" i="1"/>
  <c r="EF136" i="1"/>
  <c r="EF137" i="1"/>
  <c r="EF138" i="1"/>
  <c r="EF139" i="1"/>
  <c r="EF140" i="1"/>
  <c r="EF141" i="1"/>
  <c r="EF142" i="1"/>
  <c r="EF143" i="1"/>
  <c r="EF144" i="1"/>
  <c r="EF145" i="1"/>
  <c r="EF146" i="1"/>
  <c r="EF147" i="1"/>
  <c r="EF148" i="1"/>
  <c r="EF149" i="1"/>
  <c r="EF150" i="1"/>
  <c r="EF151" i="1"/>
  <c r="EF152" i="1"/>
  <c r="EF153" i="1"/>
  <c r="EF154" i="1"/>
  <c r="EF155" i="1"/>
  <c r="EF156" i="1"/>
  <c r="EF157" i="1"/>
  <c r="EF158" i="1"/>
  <c r="EF159" i="1"/>
  <c r="EF160" i="1"/>
  <c r="EF161" i="1"/>
  <c r="EF162" i="1"/>
  <c r="EF163" i="1"/>
  <c r="EF164" i="1"/>
  <c r="EF165" i="1"/>
  <c r="EF166" i="1"/>
  <c r="EF167" i="1"/>
  <c r="EF168" i="1"/>
  <c r="EF169" i="1"/>
  <c r="EF170" i="1"/>
  <c r="EF171" i="1"/>
  <c r="EF172" i="1"/>
  <c r="EF173" i="1"/>
  <c r="EF174" i="1"/>
  <c r="EF175" i="1"/>
  <c r="EF176" i="1"/>
  <c r="EF177" i="1"/>
  <c r="EF178" i="1"/>
  <c r="EF179" i="1"/>
  <c r="EF180" i="1"/>
  <c r="EF181" i="1"/>
  <c r="EF182" i="1"/>
  <c r="EF183" i="1"/>
  <c r="EF184" i="1"/>
  <c r="EF185" i="1"/>
  <c r="EF186" i="1"/>
  <c r="EF187" i="1"/>
  <c r="EF188" i="1"/>
  <c r="EF189" i="1"/>
  <c r="EF190" i="1"/>
  <c r="EF191" i="1"/>
  <c r="EF192" i="1"/>
  <c r="EF193" i="1"/>
  <c r="EF194" i="1"/>
  <c r="EF195" i="1"/>
  <c r="EF196" i="1"/>
  <c r="EF197" i="1"/>
  <c r="EF198" i="1"/>
  <c r="EF199" i="1"/>
  <c r="EF200" i="1"/>
  <c r="EF201" i="1"/>
  <c r="EF202" i="1"/>
  <c r="EF203" i="1"/>
  <c r="EF204" i="1"/>
  <c r="EF205" i="1"/>
  <c r="EF206" i="1"/>
  <c r="EF207" i="1"/>
  <c r="EF208" i="1"/>
  <c r="EF209" i="1"/>
  <c r="EF210" i="1"/>
  <c r="EF211" i="1"/>
  <c r="EF212" i="1"/>
  <c r="EF213" i="1"/>
  <c r="EF214" i="1"/>
  <c r="EF215" i="1"/>
  <c r="EF216" i="1"/>
  <c r="EF217" i="1"/>
  <c r="EF218" i="1"/>
  <c r="EF219" i="1"/>
  <c r="EF220" i="1"/>
  <c r="EF221" i="1"/>
  <c r="EF222" i="1"/>
  <c r="EF223" i="1"/>
  <c r="EF224" i="1"/>
  <c r="EF225" i="1"/>
  <c r="EF226" i="1"/>
  <c r="EF227" i="1"/>
  <c r="EF228" i="1"/>
  <c r="EF229" i="1"/>
  <c r="EF230" i="1"/>
  <c r="EF231" i="1"/>
  <c r="EF232" i="1"/>
  <c r="EF233" i="1"/>
  <c r="EF234" i="1"/>
  <c r="EF235" i="1"/>
  <c r="EF236" i="1"/>
  <c r="EF237" i="1"/>
  <c r="EF238" i="1"/>
  <c r="EF239" i="1"/>
  <c r="EF240" i="1"/>
  <c r="EF241" i="1"/>
  <c r="EF242" i="1"/>
  <c r="EF243" i="1"/>
  <c r="EF244" i="1"/>
  <c r="EF245" i="1"/>
  <c r="EF246" i="1"/>
  <c r="EF247" i="1"/>
  <c r="EF248" i="1"/>
  <c r="EF249" i="1"/>
  <c r="EF250" i="1"/>
  <c r="EF251" i="1"/>
  <c r="EF252" i="1"/>
  <c r="EF253" i="1"/>
  <c r="EF254" i="1"/>
  <c r="EF255" i="1"/>
  <c r="EF256" i="1"/>
  <c r="EF257" i="1"/>
  <c r="EF258" i="1"/>
  <c r="EF259" i="1"/>
  <c r="EF260" i="1"/>
  <c r="EF261" i="1"/>
  <c r="EF262" i="1"/>
  <c r="EF263" i="1"/>
  <c r="EF264" i="1"/>
  <c r="EF265" i="1"/>
  <c r="EF266" i="1"/>
  <c r="EF267" i="1"/>
  <c r="EF268" i="1"/>
  <c r="EF269" i="1"/>
  <c r="EF270" i="1"/>
  <c r="EF271" i="1"/>
  <c r="EF272" i="1"/>
  <c r="EF273" i="1"/>
  <c r="EF274" i="1"/>
  <c r="EF275" i="1"/>
  <c r="EF276" i="1"/>
  <c r="EF277" i="1"/>
  <c r="EF278" i="1"/>
  <c r="EF279" i="1"/>
  <c r="EF280" i="1"/>
  <c r="EF281" i="1"/>
  <c r="EF282" i="1"/>
  <c r="EF283" i="1"/>
  <c r="EF284" i="1"/>
  <c r="EF285" i="1"/>
  <c r="EF286" i="1"/>
  <c r="EF287" i="1"/>
  <c r="EF288" i="1"/>
  <c r="EF289" i="1"/>
  <c r="EF290" i="1"/>
  <c r="EF291" i="1"/>
  <c r="EF292" i="1"/>
  <c r="EF293" i="1"/>
  <c r="EF294" i="1"/>
  <c r="EF295" i="1"/>
  <c r="EF296" i="1"/>
  <c r="EF297" i="1"/>
  <c r="EF298" i="1"/>
  <c r="EF299" i="1"/>
  <c r="EF300" i="1"/>
  <c r="EF301" i="1"/>
  <c r="EF302" i="1"/>
  <c r="EF303" i="1"/>
  <c r="EF304" i="1"/>
  <c r="EF305" i="1"/>
  <c r="EF306" i="1"/>
  <c r="EF307" i="1"/>
  <c r="EF308" i="1"/>
  <c r="EF309" i="1"/>
  <c r="EF310" i="1"/>
  <c r="EF311" i="1"/>
  <c r="EF312" i="1"/>
  <c r="EF313" i="1"/>
  <c r="EF314" i="1"/>
  <c r="EF315" i="1"/>
  <c r="EF316" i="1"/>
  <c r="EF317" i="1"/>
  <c r="EF318" i="1"/>
  <c r="EF319" i="1"/>
  <c r="EF320" i="1"/>
  <c r="EF321" i="1"/>
  <c r="EF322" i="1"/>
  <c r="EF323" i="1"/>
  <c r="EF324" i="1"/>
  <c r="EF325" i="1"/>
  <c r="EF326" i="1"/>
  <c r="EF327" i="1"/>
  <c r="EF328" i="1"/>
  <c r="EF329" i="1"/>
  <c r="EF330" i="1"/>
  <c r="EF331" i="1"/>
  <c r="EF332" i="1"/>
  <c r="EF333" i="1"/>
  <c r="EF334" i="1"/>
  <c r="EF335" i="1"/>
  <c r="EF336" i="1"/>
  <c r="EF337" i="1"/>
  <c r="EF338" i="1"/>
  <c r="EF339" i="1"/>
  <c r="EF340" i="1"/>
  <c r="EF341" i="1"/>
  <c r="EF342" i="1"/>
  <c r="EF343" i="1"/>
  <c r="EF344" i="1"/>
  <c r="EF345" i="1"/>
  <c r="EF346" i="1"/>
  <c r="EF347" i="1"/>
  <c r="EF348" i="1"/>
  <c r="EF349" i="1"/>
  <c r="EF350" i="1"/>
  <c r="EF351" i="1"/>
  <c r="EF352" i="1"/>
  <c r="EF353" i="1"/>
  <c r="EF354" i="1"/>
  <c r="EF355" i="1"/>
  <c r="EF356" i="1"/>
  <c r="EF357" i="1"/>
  <c r="EF358" i="1"/>
  <c r="EF359" i="1"/>
  <c r="EF360" i="1"/>
  <c r="EF361" i="1"/>
  <c r="EF362" i="1"/>
  <c r="EF363" i="1"/>
  <c r="EF364" i="1"/>
  <c r="EF365" i="1"/>
  <c r="EF366" i="1"/>
  <c r="EF367" i="1"/>
  <c r="EF368" i="1"/>
  <c r="EF369" i="1"/>
  <c r="EF370" i="1"/>
  <c r="EF371" i="1"/>
  <c r="EF372" i="1"/>
  <c r="EF373" i="1"/>
  <c r="EF374" i="1"/>
  <c r="EF375" i="1"/>
  <c r="EF376" i="1"/>
  <c r="EF377" i="1"/>
  <c r="EF378" i="1"/>
  <c r="EF379" i="1"/>
  <c r="EF380" i="1"/>
  <c r="EF381" i="1"/>
  <c r="EF382" i="1"/>
  <c r="EF383" i="1"/>
  <c r="EF384" i="1"/>
  <c r="EF385" i="1"/>
  <c r="EF386" i="1"/>
  <c r="EF387" i="1"/>
  <c r="EF388" i="1"/>
  <c r="EF389" i="1"/>
  <c r="EF390" i="1"/>
  <c r="EF391" i="1"/>
  <c r="EF392" i="1"/>
  <c r="EF393" i="1"/>
  <c r="EF394" i="1"/>
  <c r="EF395" i="1"/>
  <c r="EF396" i="1"/>
  <c r="EF397" i="1"/>
  <c r="EF398" i="1"/>
  <c r="EF399" i="1"/>
  <c r="EF400" i="1"/>
  <c r="EF401" i="1"/>
  <c r="EF402" i="1"/>
  <c r="EF403" i="1"/>
  <c r="EF404" i="1"/>
  <c r="EF405" i="1"/>
  <c r="EF406" i="1"/>
  <c r="EF407" i="1"/>
  <c r="EF408" i="1"/>
  <c r="EF409" i="1"/>
  <c r="EF410" i="1"/>
  <c r="EF411" i="1"/>
  <c r="EF412" i="1"/>
  <c r="EF413" i="1"/>
  <c r="EF414" i="1"/>
  <c r="EF415" i="1"/>
  <c r="EF416" i="1"/>
  <c r="EF417" i="1"/>
  <c r="EF418" i="1"/>
  <c r="EF419" i="1"/>
  <c r="EF420" i="1"/>
  <c r="EF421" i="1"/>
  <c r="EF422" i="1"/>
  <c r="EF423" i="1"/>
  <c r="EF424" i="1"/>
  <c r="EF425" i="1"/>
  <c r="EF426" i="1"/>
  <c r="EF427" i="1"/>
  <c r="EF428" i="1"/>
  <c r="EF429" i="1"/>
  <c r="EF430" i="1"/>
  <c r="EF431" i="1"/>
  <c r="EF432" i="1"/>
  <c r="EF433" i="1"/>
  <c r="EF434" i="1"/>
  <c r="EF435" i="1"/>
  <c r="EF436" i="1"/>
  <c r="EF437" i="1"/>
  <c r="EF438" i="1"/>
  <c r="EF439" i="1"/>
  <c r="EF440" i="1"/>
  <c r="EF441" i="1"/>
  <c r="EF442" i="1"/>
  <c r="EF443" i="1"/>
  <c r="EF444" i="1"/>
  <c r="EF445" i="1"/>
  <c r="EF446" i="1"/>
  <c r="EF447" i="1"/>
  <c r="EF448" i="1"/>
  <c r="EF449" i="1"/>
  <c r="EF450" i="1"/>
  <c r="EF451" i="1"/>
  <c r="EF452" i="1"/>
  <c r="EF453" i="1"/>
  <c r="EF454" i="1"/>
  <c r="EF455" i="1"/>
  <c r="EF456" i="1"/>
  <c r="EF457" i="1"/>
  <c r="EF458" i="1"/>
  <c r="EF459" i="1"/>
  <c r="EF460" i="1"/>
  <c r="EF461" i="1"/>
  <c r="EF462" i="1"/>
  <c r="EF463" i="1"/>
  <c r="EF464" i="1"/>
  <c r="EF465" i="1"/>
  <c r="EF466" i="1"/>
  <c r="EF467" i="1"/>
  <c r="EF468" i="1"/>
  <c r="EF469" i="1"/>
  <c r="EF470" i="1"/>
  <c r="EF471" i="1"/>
  <c r="EF472" i="1"/>
  <c r="EF473" i="1"/>
  <c r="EF474" i="1"/>
  <c r="EF475" i="1"/>
  <c r="EF476" i="1"/>
  <c r="EF477" i="1"/>
  <c r="EF478" i="1"/>
  <c r="EF479" i="1"/>
  <c r="EF480" i="1"/>
  <c r="EF481" i="1"/>
  <c r="EF482" i="1"/>
  <c r="EF483" i="1"/>
  <c r="EF484" i="1"/>
  <c r="EF485" i="1"/>
  <c r="EF486" i="1"/>
  <c r="EF487" i="1"/>
  <c r="EF488" i="1"/>
  <c r="EF489" i="1"/>
  <c r="EF490" i="1"/>
  <c r="EF491" i="1"/>
  <c r="EF492" i="1"/>
  <c r="EF493" i="1"/>
  <c r="EF494" i="1"/>
  <c r="EF495" i="1"/>
  <c r="EF496" i="1"/>
  <c r="EF497" i="1"/>
  <c r="EF498" i="1"/>
  <c r="EF499" i="1"/>
  <c r="EF500" i="1"/>
  <c r="EF501" i="1"/>
  <c r="EF502" i="1"/>
  <c r="EF503" i="1"/>
  <c r="EF504" i="1"/>
  <c r="EF505" i="1"/>
  <c r="EF506" i="1"/>
  <c r="EF507" i="1"/>
  <c r="EF508" i="1"/>
  <c r="EF509" i="1"/>
  <c r="EF510" i="1"/>
  <c r="EF511" i="1"/>
  <c r="EF512" i="1"/>
  <c r="EF513" i="1"/>
  <c r="EF514" i="1"/>
  <c r="EF515" i="1"/>
  <c r="EF516" i="1"/>
  <c r="EF517" i="1"/>
  <c r="EF518" i="1"/>
  <c r="EF519" i="1"/>
  <c r="EF520" i="1"/>
  <c r="EF521" i="1"/>
  <c r="EF522" i="1"/>
  <c r="EF523" i="1"/>
  <c r="EF524" i="1"/>
  <c r="EF525" i="1"/>
  <c r="EF526" i="1"/>
  <c r="EF527" i="1"/>
  <c r="EF528" i="1"/>
  <c r="EF529" i="1"/>
  <c r="EF530" i="1"/>
  <c r="EF531" i="1"/>
  <c r="EF532" i="1"/>
  <c r="EF533" i="1"/>
  <c r="EF534" i="1"/>
  <c r="EF535" i="1"/>
  <c r="EF536" i="1"/>
  <c r="EF537" i="1"/>
  <c r="EF538" i="1"/>
  <c r="EF539" i="1"/>
  <c r="EF540" i="1"/>
  <c r="EF541" i="1"/>
  <c r="EF542" i="1"/>
  <c r="EF543" i="1"/>
  <c r="EF544" i="1"/>
  <c r="EF545" i="1"/>
  <c r="EF546" i="1"/>
  <c r="EF547" i="1"/>
  <c r="EF548" i="1"/>
  <c r="EF549" i="1"/>
  <c r="EF550" i="1"/>
  <c r="EF551" i="1"/>
  <c r="EF552" i="1"/>
  <c r="EF553" i="1"/>
  <c r="EF554" i="1"/>
  <c r="EF555" i="1"/>
  <c r="EF556" i="1"/>
  <c r="EF557" i="1"/>
  <c r="EF558" i="1"/>
  <c r="EF559" i="1"/>
  <c r="EF560" i="1"/>
  <c r="EF561" i="1"/>
  <c r="EF562" i="1"/>
  <c r="EF563" i="1"/>
  <c r="EF564" i="1"/>
  <c r="EF565" i="1"/>
  <c r="EF566" i="1"/>
  <c r="EF567" i="1"/>
  <c r="EF568" i="1"/>
  <c r="EF569" i="1"/>
  <c r="EF570" i="1"/>
  <c r="EF571" i="1"/>
  <c r="EF572" i="1"/>
  <c r="EF573" i="1"/>
  <c r="EF574" i="1"/>
  <c r="EF575" i="1"/>
  <c r="EF576" i="1"/>
  <c r="EF577" i="1"/>
  <c r="EF578" i="1"/>
  <c r="EF579" i="1"/>
  <c r="EF580" i="1"/>
  <c r="EF581" i="1"/>
  <c r="EF582" i="1"/>
  <c r="EF583" i="1"/>
  <c r="EF584" i="1"/>
  <c r="EF585" i="1"/>
  <c r="EF586" i="1"/>
  <c r="EF587" i="1"/>
  <c r="EF588" i="1"/>
  <c r="EF589" i="1"/>
  <c r="EF590" i="1"/>
  <c r="EF591" i="1"/>
  <c r="EF592" i="1"/>
  <c r="EF593" i="1"/>
  <c r="EF594" i="1"/>
  <c r="EF595" i="1"/>
  <c r="EF596" i="1"/>
  <c r="EF597" i="1"/>
  <c r="EF598" i="1"/>
  <c r="EF599" i="1"/>
  <c r="EF600" i="1"/>
  <c r="EF601" i="1"/>
  <c r="EF602" i="1"/>
  <c r="EF603" i="1"/>
  <c r="EF604" i="1"/>
  <c r="EF605" i="1"/>
  <c r="EF606" i="1"/>
  <c r="EF607" i="1"/>
  <c r="EF608" i="1"/>
  <c r="EF609" i="1"/>
  <c r="EF610" i="1"/>
  <c r="EF611" i="1"/>
  <c r="EF612" i="1"/>
  <c r="EF613" i="1"/>
  <c r="EF614" i="1"/>
  <c r="EF615" i="1"/>
  <c r="EF616" i="1"/>
  <c r="EF617" i="1"/>
  <c r="EF618" i="1"/>
  <c r="EF619" i="1"/>
  <c r="EF620" i="1"/>
  <c r="EF621" i="1"/>
  <c r="EF622" i="1"/>
  <c r="EF623" i="1"/>
  <c r="EF624" i="1"/>
  <c r="EF625" i="1"/>
  <c r="EF626" i="1"/>
  <c r="EF627" i="1"/>
  <c r="EF628" i="1"/>
  <c r="EF629" i="1"/>
  <c r="EF630" i="1"/>
  <c r="EF631" i="1"/>
  <c r="EF632" i="1"/>
  <c r="EF633" i="1"/>
  <c r="EF634" i="1"/>
  <c r="EF635" i="1"/>
  <c r="EF636" i="1"/>
  <c r="EF637" i="1"/>
  <c r="EF638" i="1"/>
  <c r="EF639" i="1"/>
  <c r="EF640" i="1"/>
  <c r="EF641" i="1"/>
  <c r="EE3" i="1"/>
  <c r="EE4" i="1"/>
  <c r="EE5" i="1"/>
  <c r="EE6" i="1"/>
  <c r="EE7" i="1"/>
  <c r="EE8" i="1"/>
  <c r="EE9" i="1"/>
  <c r="EE10" i="1"/>
  <c r="EE11" i="1"/>
  <c r="EE12" i="1"/>
  <c r="EE13" i="1"/>
  <c r="EE14" i="1"/>
  <c r="EE15" i="1"/>
  <c r="EE16" i="1"/>
  <c r="EE17" i="1"/>
  <c r="EE18" i="1"/>
  <c r="EE19" i="1"/>
  <c r="EE20" i="1"/>
  <c r="EE21" i="1"/>
  <c r="EE22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E121" i="1"/>
  <c r="EE122" i="1"/>
  <c r="EE123" i="1"/>
  <c r="EE124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E141" i="1"/>
  <c r="EE142" i="1"/>
  <c r="EE143" i="1"/>
  <c r="EE144" i="1"/>
  <c r="EE145" i="1"/>
  <c r="EE146" i="1"/>
  <c r="EE147" i="1"/>
  <c r="EE148" i="1"/>
  <c r="EE149" i="1"/>
  <c r="EE150" i="1"/>
  <c r="EE151" i="1"/>
  <c r="EE152" i="1"/>
  <c r="EE153" i="1"/>
  <c r="EE154" i="1"/>
  <c r="EE155" i="1"/>
  <c r="EE156" i="1"/>
  <c r="EE157" i="1"/>
  <c r="EE158" i="1"/>
  <c r="EE159" i="1"/>
  <c r="EE160" i="1"/>
  <c r="EE161" i="1"/>
  <c r="EE162" i="1"/>
  <c r="EE163" i="1"/>
  <c r="EE164" i="1"/>
  <c r="EE165" i="1"/>
  <c r="EE166" i="1"/>
  <c r="EE167" i="1"/>
  <c r="EE168" i="1"/>
  <c r="EE169" i="1"/>
  <c r="EE170" i="1"/>
  <c r="EE171" i="1"/>
  <c r="EE172" i="1"/>
  <c r="EE173" i="1"/>
  <c r="EE174" i="1"/>
  <c r="EE175" i="1"/>
  <c r="EE176" i="1"/>
  <c r="EE177" i="1"/>
  <c r="EE178" i="1"/>
  <c r="EE179" i="1"/>
  <c r="EE180" i="1"/>
  <c r="EE181" i="1"/>
  <c r="EE182" i="1"/>
  <c r="EE183" i="1"/>
  <c r="EE184" i="1"/>
  <c r="EE185" i="1"/>
  <c r="EE186" i="1"/>
  <c r="EE187" i="1"/>
  <c r="EE188" i="1"/>
  <c r="EE189" i="1"/>
  <c r="EE190" i="1"/>
  <c r="EE191" i="1"/>
  <c r="EE192" i="1"/>
  <c r="EE193" i="1"/>
  <c r="EE194" i="1"/>
  <c r="EE195" i="1"/>
  <c r="EE196" i="1"/>
  <c r="EE197" i="1"/>
  <c r="EE198" i="1"/>
  <c r="EE199" i="1"/>
  <c r="EE200" i="1"/>
  <c r="EE201" i="1"/>
  <c r="EE202" i="1"/>
  <c r="EE203" i="1"/>
  <c r="EE204" i="1"/>
  <c r="EE205" i="1"/>
  <c r="EE206" i="1"/>
  <c r="EE207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E221" i="1"/>
  <c r="EE222" i="1"/>
  <c r="EE223" i="1"/>
  <c r="EE224" i="1"/>
  <c r="EE225" i="1"/>
  <c r="EE226" i="1"/>
  <c r="EE227" i="1"/>
  <c r="EE228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E241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E261" i="1"/>
  <c r="EE262" i="1"/>
  <c r="EE263" i="1"/>
  <c r="EE264" i="1"/>
  <c r="EE265" i="1"/>
  <c r="EE266" i="1"/>
  <c r="EE267" i="1"/>
  <c r="EE268" i="1"/>
  <c r="EE269" i="1"/>
  <c r="EE270" i="1"/>
  <c r="EE271" i="1"/>
  <c r="EE272" i="1"/>
  <c r="EE273" i="1"/>
  <c r="EE274" i="1"/>
  <c r="EE275" i="1"/>
  <c r="EE276" i="1"/>
  <c r="EE277" i="1"/>
  <c r="EE278" i="1"/>
  <c r="EE279" i="1"/>
  <c r="EE280" i="1"/>
  <c r="EE281" i="1"/>
  <c r="EE282" i="1"/>
  <c r="EE283" i="1"/>
  <c r="EE284" i="1"/>
  <c r="EE285" i="1"/>
  <c r="EE286" i="1"/>
  <c r="EE287" i="1"/>
  <c r="EE288" i="1"/>
  <c r="EE289" i="1"/>
  <c r="EE290" i="1"/>
  <c r="EE291" i="1"/>
  <c r="EE292" i="1"/>
  <c r="EE293" i="1"/>
  <c r="EE294" i="1"/>
  <c r="EE295" i="1"/>
  <c r="EE296" i="1"/>
  <c r="EE297" i="1"/>
  <c r="EE298" i="1"/>
  <c r="EE299" i="1"/>
  <c r="EE300" i="1"/>
  <c r="EE301" i="1"/>
  <c r="EE302" i="1"/>
  <c r="EE303" i="1"/>
  <c r="EE304" i="1"/>
  <c r="EE305" i="1"/>
  <c r="EE306" i="1"/>
  <c r="EE307" i="1"/>
  <c r="EE308" i="1"/>
  <c r="EE309" i="1"/>
  <c r="EE310" i="1"/>
  <c r="EE311" i="1"/>
  <c r="EE312" i="1"/>
  <c r="EE313" i="1"/>
  <c r="EE314" i="1"/>
  <c r="EE315" i="1"/>
  <c r="EE316" i="1"/>
  <c r="EE317" i="1"/>
  <c r="EE318" i="1"/>
  <c r="EE319" i="1"/>
  <c r="EE320" i="1"/>
  <c r="EE321" i="1"/>
  <c r="EE322" i="1"/>
  <c r="EE323" i="1"/>
  <c r="EE324" i="1"/>
  <c r="EE325" i="1"/>
  <c r="EE326" i="1"/>
  <c r="EE327" i="1"/>
  <c r="EE328" i="1"/>
  <c r="EE329" i="1"/>
  <c r="EE330" i="1"/>
  <c r="EE331" i="1"/>
  <c r="EE332" i="1"/>
  <c r="EE333" i="1"/>
  <c r="EE334" i="1"/>
  <c r="EE335" i="1"/>
  <c r="EE336" i="1"/>
  <c r="EE337" i="1"/>
  <c r="EE338" i="1"/>
  <c r="EE339" i="1"/>
  <c r="EE340" i="1"/>
  <c r="EE341" i="1"/>
  <c r="EE342" i="1"/>
  <c r="EE343" i="1"/>
  <c r="EE344" i="1"/>
  <c r="EE345" i="1"/>
  <c r="EE346" i="1"/>
  <c r="EE347" i="1"/>
  <c r="EE348" i="1"/>
  <c r="EE349" i="1"/>
  <c r="EE350" i="1"/>
  <c r="EE351" i="1"/>
  <c r="EE352" i="1"/>
  <c r="EE353" i="1"/>
  <c r="EE354" i="1"/>
  <c r="EE355" i="1"/>
  <c r="EE356" i="1"/>
  <c r="EE357" i="1"/>
  <c r="EE358" i="1"/>
  <c r="EE359" i="1"/>
  <c r="EE360" i="1"/>
  <c r="EE361" i="1"/>
  <c r="EE362" i="1"/>
  <c r="EE363" i="1"/>
  <c r="EE364" i="1"/>
  <c r="EE365" i="1"/>
  <c r="EE366" i="1"/>
  <c r="EE367" i="1"/>
  <c r="EE368" i="1"/>
  <c r="EE369" i="1"/>
  <c r="EE370" i="1"/>
  <c r="EE371" i="1"/>
  <c r="EE372" i="1"/>
  <c r="EE373" i="1"/>
  <c r="EE374" i="1"/>
  <c r="EE375" i="1"/>
  <c r="EE376" i="1"/>
  <c r="EE377" i="1"/>
  <c r="EE378" i="1"/>
  <c r="EE379" i="1"/>
  <c r="EE380" i="1"/>
  <c r="EE381" i="1"/>
  <c r="EE382" i="1"/>
  <c r="EE383" i="1"/>
  <c r="EE384" i="1"/>
  <c r="EE385" i="1"/>
  <c r="EE386" i="1"/>
  <c r="EE387" i="1"/>
  <c r="EE388" i="1"/>
  <c r="EE389" i="1"/>
  <c r="EE390" i="1"/>
  <c r="EE391" i="1"/>
  <c r="EE392" i="1"/>
  <c r="EE393" i="1"/>
  <c r="EE394" i="1"/>
  <c r="EE395" i="1"/>
  <c r="EE396" i="1"/>
  <c r="EE397" i="1"/>
  <c r="EE398" i="1"/>
  <c r="EE399" i="1"/>
  <c r="EE400" i="1"/>
  <c r="EE401" i="1"/>
  <c r="EE402" i="1"/>
  <c r="EE403" i="1"/>
  <c r="EE404" i="1"/>
  <c r="EE405" i="1"/>
  <c r="EE406" i="1"/>
  <c r="EE407" i="1"/>
  <c r="EE408" i="1"/>
  <c r="EE409" i="1"/>
  <c r="EE410" i="1"/>
  <c r="EE411" i="1"/>
  <c r="EE412" i="1"/>
  <c r="EE413" i="1"/>
  <c r="EE414" i="1"/>
  <c r="EE415" i="1"/>
  <c r="EE416" i="1"/>
  <c r="EE417" i="1"/>
  <c r="EE418" i="1"/>
  <c r="EE419" i="1"/>
  <c r="EE420" i="1"/>
  <c r="EE421" i="1"/>
  <c r="EE422" i="1"/>
  <c r="EE423" i="1"/>
  <c r="EE424" i="1"/>
  <c r="EE425" i="1"/>
  <c r="EE426" i="1"/>
  <c r="EE427" i="1"/>
  <c r="EE428" i="1"/>
  <c r="EE429" i="1"/>
  <c r="EE430" i="1"/>
  <c r="EE431" i="1"/>
  <c r="EE432" i="1"/>
  <c r="EE433" i="1"/>
  <c r="EE434" i="1"/>
  <c r="EE435" i="1"/>
  <c r="EE436" i="1"/>
  <c r="EE437" i="1"/>
  <c r="EE438" i="1"/>
  <c r="EE439" i="1"/>
  <c r="EE440" i="1"/>
  <c r="EE441" i="1"/>
  <c r="EE442" i="1"/>
  <c r="EE443" i="1"/>
  <c r="EE444" i="1"/>
  <c r="EE445" i="1"/>
  <c r="EE446" i="1"/>
  <c r="EE447" i="1"/>
  <c r="EE448" i="1"/>
  <c r="EE449" i="1"/>
  <c r="EE450" i="1"/>
  <c r="EE451" i="1"/>
  <c r="EE452" i="1"/>
  <c r="EE453" i="1"/>
  <c r="EE454" i="1"/>
  <c r="EE455" i="1"/>
  <c r="EE456" i="1"/>
  <c r="EE457" i="1"/>
  <c r="EE458" i="1"/>
  <c r="EE459" i="1"/>
  <c r="EE460" i="1"/>
  <c r="EE461" i="1"/>
  <c r="EE462" i="1"/>
  <c r="EE463" i="1"/>
  <c r="EE464" i="1"/>
  <c r="EE465" i="1"/>
  <c r="EE466" i="1"/>
  <c r="EE467" i="1"/>
  <c r="EE468" i="1"/>
  <c r="EE469" i="1"/>
  <c r="EE470" i="1"/>
  <c r="EE471" i="1"/>
  <c r="EE472" i="1"/>
  <c r="EE473" i="1"/>
  <c r="EE474" i="1"/>
  <c r="EE475" i="1"/>
  <c r="EE476" i="1"/>
  <c r="EE477" i="1"/>
  <c r="EE478" i="1"/>
  <c r="EE479" i="1"/>
  <c r="EE480" i="1"/>
  <c r="EE481" i="1"/>
  <c r="EE482" i="1"/>
  <c r="EE483" i="1"/>
  <c r="EE484" i="1"/>
  <c r="EE485" i="1"/>
  <c r="EE486" i="1"/>
  <c r="EE487" i="1"/>
  <c r="EE488" i="1"/>
  <c r="EE489" i="1"/>
  <c r="EE490" i="1"/>
  <c r="EE491" i="1"/>
  <c r="EE492" i="1"/>
  <c r="EE493" i="1"/>
  <c r="EE494" i="1"/>
  <c r="EE495" i="1"/>
  <c r="EE496" i="1"/>
  <c r="EE497" i="1"/>
  <c r="EE498" i="1"/>
  <c r="EE499" i="1"/>
  <c r="EE500" i="1"/>
  <c r="EE501" i="1"/>
  <c r="EE502" i="1"/>
  <c r="EE503" i="1"/>
  <c r="EE504" i="1"/>
  <c r="EE505" i="1"/>
  <c r="EE506" i="1"/>
  <c r="EE507" i="1"/>
  <c r="EE508" i="1"/>
  <c r="EE509" i="1"/>
  <c r="EE510" i="1"/>
  <c r="EE511" i="1"/>
  <c r="EE512" i="1"/>
  <c r="EE513" i="1"/>
  <c r="EE514" i="1"/>
  <c r="EE515" i="1"/>
  <c r="EE516" i="1"/>
  <c r="EE517" i="1"/>
  <c r="EE518" i="1"/>
  <c r="EE519" i="1"/>
  <c r="EE520" i="1"/>
  <c r="EE521" i="1"/>
  <c r="EE522" i="1"/>
  <c r="EE523" i="1"/>
  <c r="EE524" i="1"/>
  <c r="EE525" i="1"/>
  <c r="EE526" i="1"/>
  <c r="EE527" i="1"/>
  <c r="EE528" i="1"/>
  <c r="EE529" i="1"/>
  <c r="EE530" i="1"/>
  <c r="EE531" i="1"/>
  <c r="EE532" i="1"/>
  <c r="EE533" i="1"/>
  <c r="EE534" i="1"/>
  <c r="EE535" i="1"/>
  <c r="EE536" i="1"/>
  <c r="EE537" i="1"/>
  <c r="EE538" i="1"/>
  <c r="EE539" i="1"/>
  <c r="EE540" i="1"/>
  <c r="EE541" i="1"/>
  <c r="EE542" i="1"/>
  <c r="EE543" i="1"/>
  <c r="EE544" i="1"/>
  <c r="EE545" i="1"/>
  <c r="EE546" i="1"/>
  <c r="EE547" i="1"/>
  <c r="EE548" i="1"/>
  <c r="EE549" i="1"/>
  <c r="EE550" i="1"/>
  <c r="EE551" i="1"/>
  <c r="EE552" i="1"/>
  <c r="EE553" i="1"/>
  <c r="EE554" i="1"/>
  <c r="EE555" i="1"/>
  <c r="EE556" i="1"/>
  <c r="EE557" i="1"/>
  <c r="EE558" i="1"/>
  <c r="EE559" i="1"/>
  <c r="EE560" i="1"/>
  <c r="EE561" i="1"/>
  <c r="EE562" i="1"/>
  <c r="EE563" i="1"/>
  <c r="EE564" i="1"/>
  <c r="EE565" i="1"/>
  <c r="EE566" i="1"/>
  <c r="EE567" i="1"/>
  <c r="EE568" i="1"/>
  <c r="EE569" i="1"/>
  <c r="EE570" i="1"/>
  <c r="EE571" i="1"/>
  <c r="EE572" i="1"/>
  <c r="EE573" i="1"/>
  <c r="EE574" i="1"/>
  <c r="EE575" i="1"/>
  <c r="EE576" i="1"/>
  <c r="EE577" i="1"/>
  <c r="EE578" i="1"/>
  <c r="EE579" i="1"/>
  <c r="EE580" i="1"/>
  <c r="EE581" i="1"/>
  <c r="EE582" i="1"/>
  <c r="EE583" i="1"/>
  <c r="EE584" i="1"/>
  <c r="EE585" i="1"/>
  <c r="EE586" i="1"/>
  <c r="EE587" i="1"/>
  <c r="EE588" i="1"/>
  <c r="EE589" i="1"/>
  <c r="EE590" i="1"/>
  <c r="EE591" i="1"/>
  <c r="EE592" i="1"/>
  <c r="EE593" i="1"/>
  <c r="EE594" i="1"/>
  <c r="EE595" i="1"/>
  <c r="EE596" i="1"/>
  <c r="EE597" i="1"/>
  <c r="EE598" i="1"/>
  <c r="EE599" i="1"/>
  <c r="EE600" i="1"/>
  <c r="EE601" i="1"/>
  <c r="EE602" i="1"/>
  <c r="EE603" i="1"/>
  <c r="EE604" i="1"/>
  <c r="EE605" i="1"/>
  <c r="EE606" i="1"/>
  <c r="EE607" i="1"/>
  <c r="EE608" i="1"/>
  <c r="EE609" i="1"/>
  <c r="EE610" i="1"/>
  <c r="EE611" i="1"/>
  <c r="EE612" i="1"/>
  <c r="EE613" i="1"/>
  <c r="EE614" i="1"/>
  <c r="EE615" i="1"/>
  <c r="EE616" i="1"/>
  <c r="EE617" i="1"/>
  <c r="EE618" i="1"/>
  <c r="EE619" i="1"/>
  <c r="EE620" i="1"/>
  <c r="EE621" i="1"/>
  <c r="EE622" i="1"/>
  <c r="EE623" i="1"/>
  <c r="EE624" i="1"/>
  <c r="EE625" i="1"/>
  <c r="EE626" i="1"/>
  <c r="EE627" i="1"/>
  <c r="EE628" i="1"/>
  <c r="EE629" i="1"/>
  <c r="EE630" i="1"/>
  <c r="EE631" i="1"/>
  <c r="EE632" i="1"/>
  <c r="EE633" i="1"/>
  <c r="EE634" i="1"/>
  <c r="EE635" i="1"/>
  <c r="EE636" i="1"/>
  <c r="EE637" i="1"/>
  <c r="EE638" i="1"/>
  <c r="EE639" i="1"/>
  <c r="EE640" i="1"/>
  <c r="EE641" i="1"/>
  <c r="ED3" i="1"/>
  <c r="ED4" i="1"/>
  <c r="ED5" i="1"/>
  <c r="ED6" i="1"/>
  <c r="ED7" i="1"/>
  <c r="ED8" i="1"/>
  <c r="ED9" i="1"/>
  <c r="ED10" i="1"/>
  <c r="ED11" i="1"/>
  <c r="ED12" i="1"/>
  <c r="ED13" i="1"/>
  <c r="ED14" i="1"/>
  <c r="ED15" i="1"/>
  <c r="ED16" i="1"/>
  <c r="ED17" i="1"/>
  <c r="ED18" i="1"/>
  <c r="ED19" i="1"/>
  <c r="ED20" i="1"/>
  <c r="ED21" i="1"/>
  <c r="ED22" i="1"/>
  <c r="ED23" i="1"/>
  <c r="ED24" i="1"/>
  <c r="ED25" i="1"/>
  <c r="ED26" i="1"/>
  <c r="ED27" i="1"/>
  <c r="ED28" i="1"/>
  <c r="ED29" i="1"/>
  <c r="ED30" i="1"/>
  <c r="ED31" i="1"/>
  <c r="ED32" i="1"/>
  <c r="ED33" i="1"/>
  <c r="ED34" i="1"/>
  <c r="ED35" i="1"/>
  <c r="ED36" i="1"/>
  <c r="ED37" i="1"/>
  <c r="ED38" i="1"/>
  <c r="ED39" i="1"/>
  <c r="ED40" i="1"/>
  <c r="ED41" i="1"/>
  <c r="ED42" i="1"/>
  <c r="ED43" i="1"/>
  <c r="ED44" i="1"/>
  <c r="ED45" i="1"/>
  <c r="ED46" i="1"/>
  <c r="ED47" i="1"/>
  <c r="ED48" i="1"/>
  <c r="ED49" i="1"/>
  <c r="ED50" i="1"/>
  <c r="ED51" i="1"/>
  <c r="ED52" i="1"/>
  <c r="ED53" i="1"/>
  <c r="ED54" i="1"/>
  <c r="ED55" i="1"/>
  <c r="ED56" i="1"/>
  <c r="ED57" i="1"/>
  <c r="ED58" i="1"/>
  <c r="ED59" i="1"/>
  <c r="ED60" i="1"/>
  <c r="ED61" i="1"/>
  <c r="ED62" i="1"/>
  <c r="ED63" i="1"/>
  <c r="ED64" i="1"/>
  <c r="ED65" i="1"/>
  <c r="ED66" i="1"/>
  <c r="ED67" i="1"/>
  <c r="ED68" i="1"/>
  <c r="ED69" i="1"/>
  <c r="ED70" i="1"/>
  <c r="ED71" i="1"/>
  <c r="ED72" i="1"/>
  <c r="ED73" i="1"/>
  <c r="ED74" i="1"/>
  <c r="ED75" i="1"/>
  <c r="ED76" i="1"/>
  <c r="ED77" i="1"/>
  <c r="ED78" i="1"/>
  <c r="ED79" i="1"/>
  <c r="ED80" i="1"/>
  <c r="ED81" i="1"/>
  <c r="ED82" i="1"/>
  <c r="ED83" i="1"/>
  <c r="ED84" i="1"/>
  <c r="ED85" i="1"/>
  <c r="ED86" i="1"/>
  <c r="ED87" i="1"/>
  <c r="ED88" i="1"/>
  <c r="ED89" i="1"/>
  <c r="ED90" i="1"/>
  <c r="ED91" i="1"/>
  <c r="ED92" i="1"/>
  <c r="ED93" i="1"/>
  <c r="ED94" i="1"/>
  <c r="ED95" i="1"/>
  <c r="ED96" i="1"/>
  <c r="ED97" i="1"/>
  <c r="ED98" i="1"/>
  <c r="ED99" i="1"/>
  <c r="ED100" i="1"/>
  <c r="ED101" i="1"/>
  <c r="ED102" i="1"/>
  <c r="ED103" i="1"/>
  <c r="ED104" i="1"/>
  <c r="ED105" i="1"/>
  <c r="ED106" i="1"/>
  <c r="ED107" i="1"/>
  <c r="ED108" i="1"/>
  <c r="ED109" i="1"/>
  <c r="ED110" i="1"/>
  <c r="ED111" i="1"/>
  <c r="ED112" i="1"/>
  <c r="ED113" i="1"/>
  <c r="ED114" i="1"/>
  <c r="ED115" i="1"/>
  <c r="ED116" i="1"/>
  <c r="ED117" i="1"/>
  <c r="ED118" i="1"/>
  <c r="ED119" i="1"/>
  <c r="ED120" i="1"/>
  <c r="ED121" i="1"/>
  <c r="ED122" i="1"/>
  <c r="ED123" i="1"/>
  <c r="ED124" i="1"/>
  <c r="ED125" i="1"/>
  <c r="ED126" i="1"/>
  <c r="ED127" i="1"/>
  <c r="ED128" i="1"/>
  <c r="ED129" i="1"/>
  <c r="ED130" i="1"/>
  <c r="ED131" i="1"/>
  <c r="ED132" i="1"/>
  <c r="ED133" i="1"/>
  <c r="ED134" i="1"/>
  <c r="ED135" i="1"/>
  <c r="ED136" i="1"/>
  <c r="ED137" i="1"/>
  <c r="ED138" i="1"/>
  <c r="ED139" i="1"/>
  <c r="ED140" i="1"/>
  <c r="ED141" i="1"/>
  <c r="ED142" i="1"/>
  <c r="ED143" i="1"/>
  <c r="ED144" i="1"/>
  <c r="ED145" i="1"/>
  <c r="ED146" i="1"/>
  <c r="ED147" i="1"/>
  <c r="ED148" i="1"/>
  <c r="ED149" i="1"/>
  <c r="ED150" i="1"/>
  <c r="ED151" i="1"/>
  <c r="ED152" i="1"/>
  <c r="ED153" i="1"/>
  <c r="ED154" i="1"/>
  <c r="ED155" i="1"/>
  <c r="ED156" i="1"/>
  <c r="ED157" i="1"/>
  <c r="ED158" i="1"/>
  <c r="ED159" i="1"/>
  <c r="ED160" i="1"/>
  <c r="ED161" i="1"/>
  <c r="ED162" i="1"/>
  <c r="ED163" i="1"/>
  <c r="ED164" i="1"/>
  <c r="ED165" i="1"/>
  <c r="ED166" i="1"/>
  <c r="ED167" i="1"/>
  <c r="ED168" i="1"/>
  <c r="ED169" i="1"/>
  <c r="ED170" i="1"/>
  <c r="ED171" i="1"/>
  <c r="ED172" i="1"/>
  <c r="ED173" i="1"/>
  <c r="ED174" i="1"/>
  <c r="ED175" i="1"/>
  <c r="ED176" i="1"/>
  <c r="ED177" i="1"/>
  <c r="ED178" i="1"/>
  <c r="ED179" i="1"/>
  <c r="ED180" i="1"/>
  <c r="ED181" i="1"/>
  <c r="ED182" i="1"/>
  <c r="ED183" i="1"/>
  <c r="ED184" i="1"/>
  <c r="ED185" i="1"/>
  <c r="ED186" i="1"/>
  <c r="ED187" i="1"/>
  <c r="ED188" i="1"/>
  <c r="ED189" i="1"/>
  <c r="ED190" i="1"/>
  <c r="ED191" i="1"/>
  <c r="ED192" i="1"/>
  <c r="ED193" i="1"/>
  <c r="ED194" i="1"/>
  <c r="ED195" i="1"/>
  <c r="ED196" i="1"/>
  <c r="ED197" i="1"/>
  <c r="ED198" i="1"/>
  <c r="ED199" i="1"/>
  <c r="ED200" i="1"/>
  <c r="ED201" i="1"/>
  <c r="ED202" i="1"/>
  <c r="ED203" i="1"/>
  <c r="ED204" i="1"/>
  <c r="ED205" i="1"/>
  <c r="ED206" i="1"/>
  <c r="ED207" i="1"/>
  <c r="ED208" i="1"/>
  <c r="ED209" i="1"/>
  <c r="ED210" i="1"/>
  <c r="ED211" i="1"/>
  <c r="ED212" i="1"/>
  <c r="ED213" i="1"/>
  <c r="ED214" i="1"/>
  <c r="ED215" i="1"/>
  <c r="ED216" i="1"/>
  <c r="ED217" i="1"/>
  <c r="ED218" i="1"/>
  <c r="ED219" i="1"/>
  <c r="ED220" i="1"/>
  <c r="ED221" i="1"/>
  <c r="ED222" i="1"/>
  <c r="ED223" i="1"/>
  <c r="ED224" i="1"/>
  <c r="ED225" i="1"/>
  <c r="ED226" i="1"/>
  <c r="ED227" i="1"/>
  <c r="ED228" i="1"/>
  <c r="ED229" i="1"/>
  <c r="ED230" i="1"/>
  <c r="ED231" i="1"/>
  <c r="ED232" i="1"/>
  <c r="ED233" i="1"/>
  <c r="ED234" i="1"/>
  <c r="ED235" i="1"/>
  <c r="ED236" i="1"/>
  <c r="ED237" i="1"/>
  <c r="ED238" i="1"/>
  <c r="ED239" i="1"/>
  <c r="ED240" i="1"/>
  <c r="ED241" i="1"/>
  <c r="ED242" i="1"/>
  <c r="ED243" i="1"/>
  <c r="ED244" i="1"/>
  <c r="ED245" i="1"/>
  <c r="ED246" i="1"/>
  <c r="ED247" i="1"/>
  <c r="ED248" i="1"/>
  <c r="ED249" i="1"/>
  <c r="ED250" i="1"/>
  <c r="ED251" i="1"/>
  <c r="ED252" i="1"/>
  <c r="ED253" i="1"/>
  <c r="ED254" i="1"/>
  <c r="ED255" i="1"/>
  <c r="ED256" i="1"/>
  <c r="ED257" i="1"/>
  <c r="ED258" i="1"/>
  <c r="ED259" i="1"/>
  <c r="ED260" i="1"/>
  <c r="ED261" i="1"/>
  <c r="ED262" i="1"/>
  <c r="ED263" i="1"/>
  <c r="ED264" i="1"/>
  <c r="ED265" i="1"/>
  <c r="ED266" i="1"/>
  <c r="ED267" i="1"/>
  <c r="ED268" i="1"/>
  <c r="ED269" i="1"/>
  <c r="ED270" i="1"/>
  <c r="ED271" i="1"/>
  <c r="ED272" i="1"/>
  <c r="ED273" i="1"/>
  <c r="ED274" i="1"/>
  <c r="ED275" i="1"/>
  <c r="ED276" i="1"/>
  <c r="ED277" i="1"/>
  <c r="ED278" i="1"/>
  <c r="ED279" i="1"/>
  <c r="ED280" i="1"/>
  <c r="ED281" i="1"/>
  <c r="ED282" i="1"/>
  <c r="ED283" i="1"/>
  <c r="ED284" i="1"/>
  <c r="ED285" i="1"/>
  <c r="ED286" i="1"/>
  <c r="ED287" i="1"/>
  <c r="ED288" i="1"/>
  <c r="ED289" i="1"/>
  <c r="ED290" i="1"/>
  <c r="ED291" i="1"/>
  <c r="ED292" i="1"/>
  <c r="ED293" i="1"/>
  <c r="ED294" i="1"/>
  <c r="ED295" i="1"/>
  <c r="ED296" i="1"/>
  <c r="ED297" i="1"/>
  <c r="ED298" i="1"/>
  <c r="ED299" i="1"/>
  <c r="ED300" i="1"/>
  <c r="ED301" i="1"/>
  <c r="ED302" i="1"/>
  <c r="ED303" i="1"/>
  <c r="ED304" i="1"/>
  <c r="ED305" i="1"/>
  <c r="ED306" i="1"/>
  <c r="ED307" i="1"/>
  <c r="ED308" i="1"/>
  <c r="ED309" i="1"/>
  <c r="ED310" i="1"/>
  <c r="ED311" i="1"/>
  <c r="ED312" i="1"/>
  <c r="ED313" i="1"/>
  <c r="ED314" i="1"/>
  <c r="ED315" i="1"/>
  <c r="ED316" i="1"/>
  <c r="ED317" i="1"/>
  <c r="ED318" i="1"/>
  <c r="ED319" i="1"/>
  <c r="ED320" i="1"/>
  <c r="ED321" i="1"/>
  <c r="ED322" i="1"/>
  <c r="ED323" i="1"/>
  <c r="ED324" i="1"/>
  <c r="ED325" i="1"/>
  <c r="ED326" i="1"/>
  <c r="ED327" i="1"/>
  <c r="ED328" i="1"/>
  <c r="ED329" i="1"/>
  <c r="ED330" i="1"/>
  <c r="ED331" i="1"/>
  <c r="ED332" i="1"/>
  <c r="ED333" i="1"/>
  <c r="ED334" i="1"/>
  <c r="ED335" i="1"/>
  <c r="ED336" i="1"/>
  <c r="ED337" i="1"/>
  <c r="ED338" i="1"/>
  <c r="ED339" i="1"/>
  <c r="ED340" i="1"/>
  <c r="ED341" i="1"/>
  <c r="ED342" i="1"/>
  <c r="ED343" i="1"/>
  <c r="ED344" i="1"/>
  <c r="ED345" i="1"/>
  <c r="ED346" i="1"/>
  <c r="ED347" i="1"/>
  <c r="ED348" i="1"/>
  <c r="ED349" i="1"/>
  <c r="ED350" i="1"/>
  <c r="ED351" i="1"/>
  <c r="ED352" i="1"/>
  <c r="ED353" i="1"/>
  <c r="ED354" i="1"/>
  <c r="ED355" i="1"/>
  <c r="ED356" i="1"/>
  <c r="ED357" i="1"/>
  <c r="ED358" i="1"/>
  <c r="ED359" i="1"/>
  <c r="ED360" i="1"/>
  <c r="ED361" i="1"/>
  <c r="ED362" i="1"/>
  <c r="ED363" i="1"/>
  <c r="ED364" i="1"/>
  <c r="ED365" i="1"/>
  <c r="ED366" i="1"/>
  <c r="ED367" i="1"/>
  <c r="ED368" i="1"/>
  <c r="ED369" i="1"/>
  <c r="ED370" i="1"/>
  <c r="ED371" i="1"/>
  <c r="ED372" i="1"/>
  <c r="ED373" i="1"/>
  <c r="ED374" i="1"/>
  <c r="ED375" i="1"/>
  <c r="ED376" i="1"/>
  <c r="ED377" i="1"/>
  <c r="ED378" i="1"/>
  <c r="ED379" i="1"/>
  <c r="ED380" i="1"/>
  <c r="ED381" i="1"/>
  <c r="ED382" i="1"/>
  <c r="ED383" i="1"/>
  <c r="ED384" i="1"/>
  <c r="ED385" i="1"/>
  <c r="ED386" i="1"/>
  <c r="ED387" i="1"/>
  <c r="ED388" i="1"/>
  <c r="ED389" i="1"/>
  <c r="ED390" i="1"/>
  <c r="ED391" i="1"/>
  <c r="ED392" i="1"/>
  <c r="ED393" i="1"/>
  <c r="ED394" i="1"/>
  <c r="ED395" i="1"/>
  <c r="ED396" i="1"/>
  <c r="ED397" i="1"/>
  <c r="ED398" i="1"/>
  <c r="ED399" i="1"/>
  <c r="ED400" i="1"/>
  <c r="ED401" i="1"/>
  <c r="ED402" i="1"/>
  <c r="ED403" i="1"/>
  <c r="ED404" i="1"/>
  <c r="ED405" i="1"/>
  <c r="ED406" i="1"/>
  <c r="ED407" i="1"/>
  <c r="ED408" i="1"/>
  <c r="ED409" i="1"/>
  <c r="ED410" i="1"/>
  <c r="ED411" i="1"/>
  <c r="ED412" i="1"/>
  <c r="ED413" i="1"/>
  <c r="ED414" i="1"/>
  <c r="ED415" i="1"/>
  <c r="ED416" i="1"/>
  <c r="ED417" i="1"/>
  <c r="ED418" i="1"/>
  <c r="ED419" i="1"/>
  <c r="ED420" i="1"/>
  <c r="ED421" i="1"/>
  <c r="ED422" i="1"/>
  <c r="ED423" i="1"/>
  <c r="ED424" i="1"/>
  <c r="ED425" i="1"/>
  <c r="ED426" i="1"/>
  <c r="ED427" i="1"/>
  <c r="ED428" i="1"/>
  <c r="ED429" i="1"/>
  <c r="ED430" i="1"/>
  <c r="ED431" i="1"/>
  <c r="ED432" i="1"/>
  <c r="ED433" i="1"/>
  <c r="ED434" i="1"/>
  <c r="ED435" i="1"/>
  <c r="ED436" i="1"/>
  <c r="ED437" i="1"/>
  <c r="ED438" i="1"/>
  <c r="ED439" i="1"/>
  <c r="ED440" i="1"/>
  <c r="ED441" i="1"/>
  <c r="ED442" i="1"/>
  <c r="ED443" i="1"/>
  <c r="ED444" i="1"/>
  <c r="ED445" i="1"/>
  <c r="ED446" i="1"/>
  <c r="ED447" i="1"/>
  <c r="ED448" i="1"/>
  <c r="ED449" i="1"/>
  <c r="ED450" i="1"/>
  <c r="ED451" i="1"/>
  <c r="ED452" i="1"/>
  <c r="ED453" i="1"/>
  <c r="ED454" i="1"/>
  <c r="ED455" i="1"/>
  <c r="ED456" i="1"/>
  <c r="ED457" i="1"/>
  <c r="ED458" i="1"/>
  <c r="ED459" i="1"/>
  <c r="ED460" i="1"/>
  <c r="ED461" i="1"/>
  <c r="ED462" i="1"/>
  <c r="ED463" i="1"/>
  <c r="ED464" i="1"/>
  <c r="ED465" i="1"/>
  <c r="ED466" i="1"/>
  <c r="ED467" i="1"/>
  <c r="ED468" i="1"/>
  <c r="ED469" i="1"/>
  <c r="ED470" i="1"/>
  <c r="ED471" i="1"/>
  <c r="ED472" i="1"/>
  <c r="ED473" i="1"/>
  <c r="ED474" i="1"/>
  <c r="ED475" i="1"/>
  <c r="ED476" i="1"/>
  <c r="ED477" i="1"/>
  <c r="ED478" i="1"/>
  <c r="ED479" i="1"/>
  <c r="ED480" i="1"/>
  <c r="ED481" i="1"/>
  <c r="ED482" i="1"/>
  <c r="ED483" i="1"/>
  <c r="ED484" i="1"/>
  <c r="ED485" i="1"/>
  <c r="ED486" i="1"/>
  <c r="ED487" i="1"/>
  <c r="ED488" i="1"/>
  <c r="ED489" i="1"/>
  <c r="ED490" i="1"/>
  <c r="ED491" i="1"/>
  <c r="ED492" i="1"/>
  <c r="ED493" i="1"/>
  <c r="ED494" i="1"/>
  <c r="ED495" i="1"/>
  <c r="ED496" i="1"/>
  <c r="ED497" i="1"/>
  <c r="ED498" i="1"/>
  <c r="ED499" i="1"/>
  <c r="ED500" i="1"/>
  <c r="ED501" i="1"/>
  <c r="ED502" i="1"/>
  <c r="ED503" i="1"/>
  <c r="ED504" i="1"/>
  <c r="ED505" i="1"/>
  <c r="ED506" i="1"/>
  <c r="ED507" i="1"/>
  <c r="ED508" i="1"/>
  <c r="ED509" i="1"/>
  <c r="ED510" i="1"/>
  <c r="ED511" i="1"/>
  <c r="ED512" i="1"/>
  <c r="ED513" i="1"/>
  <c r="ED514" i="1"/>
  <c r="ED515" i="1"/>
  <c r="ED516" i="1"/>
  <c r="ED517" i="1"/>
  <c r="ED518" i="1"/>
  <c r="ED519" i="1"/>
  <c r="ED520" i="1"/>
  <c r="ED521" i="1"/>
  <c r="ED522" i="1"/>
  <c r="ED523" i="1"/>
  <c r="ED524" i="1"/>
  <c r="ED525" i="1"/>
  <c r="ED526" i="1"/>
  <c r="ED527" i="1"/>
  <c r="ED528" i="1"/>
  <c r="ED529" i="1"/>
  <c r="ED530" i="1"/>
  <c r="ED531" i="1"/>
  <c r="ED532" i="1"/>
  <c r="ED533" i="1"/>
  <c r="ED534" i="1"/>
  <c r="ED535" i="1"/>
  <c r="ED536" i="1"/>
  <c r="ED537" i="1"/>
  <c r="ED538" i="1"/>
  <c r="ED539" i="1"/>
  <c r="ED540" i="1"/>
  <c r="ED541" i="1"/>
  <c r="ED542" i="1"/>
  <c r="ED543" i="1"/>
  <c r="ED544" i="1"/>
  <c r="ED545" i="1"/>
  <c r="ED546" i="1"/>
  <c r="ED547" i="1"/>
  <c r="ED548" i="1"/>
  <c r="ED549" i="1"/>
  <c r="ED550" i="1"/>
  <c r="ED551" i="1"/>
  <c r="ED552" i="1"/>
  <c r="ED553" i="1"/>
  <c r="ED554" i="1"/>
  <c r="ED555" i="1"/>
  <c r="ED556" i="1"/>
  <c r="ED557" i="1"/>
  <c r="ED558" i="1"/>
  <c r="ED559" i="1"/>
  <c r="ED560" i="1"/>
  <c r="ED561" i="1"/>
  <c r="ED562" i="1"/>
  <c r="ED563" i="1"/>
  <c r="ED564" i="1"/>
  <c r="ED565" i="1"/>
  <c r="ED566" i="1"/>
  <c r="ED567" i="1"/>
  <c r="ED568" i="1"/>
  <c r="ED569" i="1"/>
  <c r="ED570" i="1"/>
  <c r="ED571" i="1"/>
  <c r="ED572" i="1"/>
  <c r="ED573" i="1"/>
  <c r="ED574" i="1"/>
  <c r="ED575" i="1"/>
  <c r="ED576" i="1"/>
  <c r="ED577" i="1"/>
  <c r="ED578" i="1"/>
  <c r="ED579" i="1"/>
  <c r="ED580" i="1"/>
  <c r="ED581" i="1"/>
  <c r="ED582" i="1"/>
  <c r="ED583" i="1"/>
  <c r="ED584" i="1"/>
  <c r="ED585" i="1"/>
  <c r="ED586" i="1"/>
  <c r="ED587" i="1"/>
  <c r="ED588" i="1"/>
  <c r="ED589" i="1"/>
  <c r="ED590" i="1"/>
  <c r="ED591" i="1"/>
  <c r="ED592" i="1"/>
  <c r="ED593" i="1"/>
  <c r="ED594" i="1"/>
  <c r="ED595" i="1"/>
  <c r="ED596" i="1"/>
  <c r="ED597" i="1"/>
  <c r="ED598" i="1"/>
  <c r="ED599" i="1"/>
  <c r="ED600" i="1"/>
  <c r="ED601" i="1"/>
  <c r="ED602" i="1"/>
  <c r="ED603" i="1"/>
  <c r="ED604" i="1"/>
  <c r="ED605" i="1"/>
  <c r="ED606" i="1"/>
  <c r="ED607" i="1"/>
  <c r="ED608" i="1"/>
  <c r="ED609" i="1"/>
  <c r="ED610" i="1"/>
  <c r="ED611" i="1"/>
  <c r="ED612" i="1"/>
  <c r="ED613" i="1"/>
  <c r="ED614" i="1"/>
  <c r="ED615" i="1"/>
  <c r="ED616" i="1"/>
  <c r="ED617" i="1"/>
  <c r="ED618" i="1"/>
  <c r="ED619" i="1"/>
  <c r="ED620" i="1"/>
  <c r="ED621" i="1"/>
  <c r="ED622" i="1"/>
  <c r="ED623" i="1"/>
  <c r="ED624" i="1"/>
  <c r="ED625" i="1"/>
  <c r="ED626" i="1"/>
  <c r="ED627" i="1"/>
  <c r="ED628" i="1"/>
  <c r="ED629" i="1"/>
  <c r="ED630" i="1"/>
  <c r="ED631" i="1"/>
  <c r="ED632" i="1"/>
  <c r="ED633" i="1"/>
  <c r="ED634" i="1"/>
  <c r="ED635" i="1"/>
  <c r="ED636" i="1"/>
  <c r="ED637" i="1"/>
  <c r="ED638" i="1"/>
  <c r="ED639" i="1"/>
  <c r="ED640" i="1"/>
  <c r="ED641" i="1"/>
  <c r="EC3" i="1"/>
  <c r="EC4" i="1"/>
  <c r="EC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18" i="1"/>
  <c r="EC19" i="1"/>
  <c r="EC20" i="1"/>
  <c r="EC21" i="1"/>
  <c r="EC22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05" i="1"/>
  <c r="EC106" i="1"/>
  <c r="EC107" i="1"/>
  <c r="EC108" i="1"/>
  <c r="EC109" i="1"/>
  <c r="EC110" i="1"/>
  <c r="EC111" i="1"/>
  <c r="EC112" i="1"/>
  <c r="EC113" i="1"/>
  <c r="EC114" i="1"/>
  <c r="EC115" i="1"/>
  <c r="EC116" i="1"/>
  <c r="EC117" i="1"/>
  <c r="EC118" i="1"/>
  <c r="EC119" i="1"/>
  <c r="EC120" i="1"/>
  <c r="EC121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82" i="1"/>
  <c r="EC183" i="1"/>
  <c r="EC184" i="1"/>
  <c r="EC185" i="1"/>
  <c r="EC186" i="1"/>
  <c r="EC187" i="1"/>
  <c r="EC188" i="1"/>
  <c r="EC189" i="1"/>
  <c r="EC190" i="1"/>
  <c r="EC191" i="1"/>
  <c r="EC192" i="1"/>
  <c r="EC193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15" i="1"/>
  <c r="EC216" i="1"/>
  <c r="EC217" i="1"/>
  <c r="EC218" i="1"/>
  <c r="EC219" i="1"/>
  <c r="EC220" i="1"/>
  <c r="EC221" i="1"/>
  <c r="EC222" i="1"/>
  <c r="EC223" i="1"/>
  <c r="EC224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302" i="1"/>
  <c r="EC303" i="1"/>
  <c r="EC304" i="1"/>
  <c r="EC305" i="1"/>
  <c r="EC306" i="1"/>
  <c r="EC307" i="1"/>
  <c r="EC308" i="1"/>
  <c r="EC309" i="1"/>
  <c r="EC310" i="1"/>
  <c r="EC311" i="1"/>
  <c r="EC312" i="1"/>
  <c r="EC313" i="1"/>
  <c r="EC314" i="1"/>
  <c r="EC315" i="1"/>
  <c r="EC316" i="1"/>
  <c r="EC317" i="1"/>
  <c r="EC318" i="1"/>
  <c r="EC319" i="1"/>
  <c r="EC320" i="1"/>
  <c r="EC321" i="1"/>
  <c r="EC322" i="1"/>
  <c r="EC323" i="1"/>
  <c r="EC324" i="1"/>
  <c r="EC325" i="1"/>
  <c r="EC326" i="1"/>
  <c r="EC327" i="1"/>
  <c r="EC328" i="1"/>
  <c r="EC329" i="1"/>
  <c r="EC330" i="1"/>
  <c r="EC331" i="1"/>
  <c r="EC332" i="1"/>
  <c r="EC333" i="1"/>
  <c r="EC334" i="1"/>
  <c r="EC335" i="1"/>
  <c r="EC336" i="1"/>
  <c r="EC337" i="1"/>
  <c r="EC338" i="1"/>
  <c r="EC339" i="1"/>
  <c r="EC340" i="1"/>
  <c r="EC341" i="1"/>
  <c r="EC342" i="1"/>
  <c r="EC343" i="1"/>
  <c r="EC344" i="1"/>
  <c r="EC345" i="1"/>
  <c r="EC346" i="1"/>
  <c r="EC347" i="1"/>
  <c r="EC348" i="1"/>
  <c r="EC349" i="1"/>
  <c r="EC350" i="1"/>
  <c r="EC351" i="1"/>
  <c r="EC352" i="1"/>
  <c r="EC353" i="1"/>
  <c r="EC354" i="1"/>
  <c r="EC355" i="1"/>
  <c r="EC356" i="1"/>
  <c r="EC357" i="1"/>
  <c r="EC358" i="1"/>
  <c r="EC359" i="1"/>
  <c r="EC360" i="1"/>
  <c r="EC361" i="1"/>
  <c r="EC362" i="1"/>
  <c r="EC363" i="1"/>
  <c r="EC364" i="1"/>
  <c r="EC365" i="1"/>
  <c r="EC366" i="1"/>
  <c r="EC367" i="1"/>
  <c r="EC368" i="1"/>
  <c r="EC369" i="1"/>
  <c r="EC370" i="1"/>
  <c r="EC371" i="1"/>
  <c r="EC372" i="1"/>
  <c r="EC373" i="1"/>
  <c r="EC374" i="1"/>
  <c r="EC375" i="1"/>
  <c r="EC376" i="1"/>
  <c r="EC377" i="1"/>
  <c r="EC378" i="1"/>
  <c r="EC379" i="1"/>
  <c r="EC380" i="1"/>
  <c r="EC381" i="1"/>
  <c r="EC382" i="1"/>
  <c r="EC383" i="1"/>
  <c r="EC384" i="1"/>
  <c r="EC385" i="1"/>
  <c r="EC386" i="1"/>
  <c r="EC387" i="1"/>
  <c r="EC388" i="1"/>
  <c r="EC389" i="1"/>
  <c r="EC390" i="1"/>
  <c r="EC391" i="1"/>
  <c r="EC392" i="1"/>
  <c r="EC393" i="1"/>
  <c r="EC394" i="1"/>
  <c r="EC395" i="1"/>
  <c r="EC396" i="1"/>
  <c r="EC397" i="1"/>
  <c r="EC398" i="1"/>
  <c r="EC399" i="1"/>
  <c r="EC400" i="1"/>
  <c r="EC401" i="1"/>
  <c r="EC402" i="1"/>
  <c r="EC403" i="1"/>
  <c r="EC404" i="1"/>
  <c r="EC405" i="1"/>
  <c r="EC406" i="1"/>
  <c r="EC407" i="1"/>
  <c r="EC408" i="1"/>
  <c r="EC409" i="1"/>
  <c r="EC410" i="1"/>
  <c r="EC411" i="1"/>
  <c r="EC412" i="1"/>
  <c r="EC413" i="1"/>
  <c r="EC414" i="1"/>
  <c r="EC415" i="1"/>
  <c r="EC416" i="1"/>
  <c r="EC417" i="1"/>
  <c r="EC418" i="1"/>
  <c r="EC419" i="1"/>
  <c r="EC420" i="1"/>
  <c r="EC421" i="1"/>
  <c r="EC422" i="1"/>
  <c r="EC423" i="1"/>
  <c r="EC424" i="1"/>
  <c r="EC425" i="1"/>
  <c r="EC426" i="1"/>
  <c r="EC427" i="1"/>
  <c r="EC428" i="1"/>
  <c r="EC429" i="1"/>
  <c r="EC430" i="1"/>
  <c r="EC431" i="1"/>
  <c r="EC432" i="1"/>
  <c r="EC433" i="1"/>
  <c r="EC434" i="1"/>
  <c r="EC435" i="1"/>
  <c r="EC436" i="1"/>
  <c r="EC437" i="1"/>
  <c r="EC438" i="1"/>
  <c r="EC439" i="1"/>
  <c r="EC440" i="1"/>
  <c r="EC441" i="1"/>
  <c r="EC442" i="1"/>
  <c r="EC443" i="1"/>
  <c r="EC444" i="1"/>
  <c r="EC445" i="1"/>
  <c r="EC446" i="1"/>
  <c r="EC447" i="1"/>
  <c r="EC448" i="1"/>
  <c r="EC449" i="1"/>
  <c r="EC450" i="1"/>
  <c r="EC451" i="1"/>
  <c r="EC452" i="1"/>
  <c r="EC453" i="1"/>
  <c r="EC454" i="1"/>
  <c r="EC455" i="1"/>
  <c r="EC456" i="1"/>
  <c r="EC457" i="1"/>
  <c r="EC458" i="1"/>
  <c r="EC459" i="1"/>
  <c r="EC460" i="1"/>
  <c r="EC461" i="1"/>
  <c r="EC462" i="1"/>
  <c r="EC463" i="1"/>
  <c r="EC464" i="1"/>
  <c r="EC465" i="1"/>
  <c r="EC466" i="1"/>
  <c r="EC467" i="1"/>
  <c r="EC468" i="1"/>
  <c r="EC469" i="1"/>
  <c r="EC470" i="1"/>
  <c r="EC471" i="1"/>
  <c r="EC472" i="1"/>
  <c r="EC473" i="1"/>
  <c r="EC474" i="1"/>
  <c r="EC475" i="1"/>
  <c r="EC476" i="1"/>
  <c r="EC477" i="1"/>
  <c r="EC478" i="1"/>
  <c r="EC479" i="1"/>
  <c r="EC480" i="1"/>
  <c r="EC481" i="1"/>
  <c r="EC482" i="1"/>
  <c r="EC483" i="1"/>
  <c r="EC484" i="1"/>
  <c r="EC485" i="1"/>
  <c r="EC486" i="1"/>
  <c r="EC487" i="1"/>
  <c r="EC488" i="1"/>
  <c r="EC489" i="1"/>
  <c r="EC490" i="1"/>
  <c r="EC491" i="1"/>
  <c r="EC492" i="1"/>
  <c r="EC493" i="1"/>
  <c r="EC494" i="1"/>
  <c r="EC495" i="1"/>
  <c r="EC496" i="1"/>
  <c r="EC497" i="1"/>
  <c r="EC498" i="1"/>
  <c r="EC499" i="1"/>
  <c r="EC500" i="1"/>
  <c r="EC501" i="1"/>
  <c r="EC502" i="1"/>
  <c r="EC503" i="1"/>
  <c r="EC504" i="1"/>
  <c r="EC505" i="1"/>
  <c r="EC506" i="1"/>
  <c r="EC507" i="1"/>
  <c r="EC508" i="1"/>
  <c r="EC509" i="1"/>
  <c r="EC510" i="1"/>
  <c r="EC511" i="1"/>
  <c r="EC512" i="1"/>
  <c r="EC513" i="1"/>
  <c r="EC514" i="1"/>
  <c r="EC515" i="1"/>
  <c r="EC516" i="1"/>
  <c r="EC517" i="1"/>
  <c r="EC518" i="1"/>
  <c r="EC519" i="1"/>
  <c r="EC520" i="1"/>
  <c r="EC521" i="1"/>
  <c r="EC522" i="1"/>
  <c r="EC523" i="1"/>
  <c r="EC524" i="1"/>
  <c r="EC525" i="1"/>
  <c r="EC526" i="1"/>
  <c r="EC527" i="1"/>
  <c r="EC528" i="1"/>
  <c r="EC529" i="1"/>
  <c r="EC530" i="1"/>
  <c r="EC531" i="1"/>
  <c r="EC532" i="1"/>
  <c r="EC533" i="1"/>
  <c r="EC534" i="1"/>
  <c r="EC535" i="1"/>
  <c r="EC536" i="1"/>
  <c r="EC537" i="1"/>
  <c r="EC538" i="1"/>
  <c r="EC539" i="1"/>
  <c r="EC540" i="1"/>
  <c r="EC541" i="1"/>
  <c r="EC542" i="1"/>
  <c r="EC543" i="1"/>
  <c r="EC544" i="1"/>
  <c r="EC545" i="1"/>
  <c r="EC546" i="1"/>
  <c r="EC547" i="1"/>
  <c r="EC548" i="1"/>
  <c r="EC549" i="1"/>
  <c r="EC550" i="1"/>
  <c r="EC551" i="1"/>
  <c r="EC552" i="1"/>
  <c r="EC553" i="1"/>
  <c r="EC554" i="1"/>
  <c r="EC555" i="1"/>
  <c r="EC556" i="1"/>
  <c r="EC557" i="1"/>
  <c r="EC558" i="1"/>
  <c r="EC559" i="1"/>
  <c r="EC560" i="1"/>
  <c r="EC561" i="1"/>
  <c r="EC562" i="1"/>
  <c r="EC563" i="1"/>
  <c r="EC564" i="1"/>
  <c r="EC565" i="1"/>
  <c r="EC566" i="1"/>
  <c r="EC567" i="1"/>
  <c r="EC568" i="1"/>
  <c r="EC569" i="1"/>
  <c r="EC570" i="1"/>
  <c r="EC571" i="1"/>
  <c r="EC572" i="1"/>
  <c r="EC573" i="1"/>
  <c r="EC574" i="1"/>
  <c r="EC575" i="1"/>
  <c r="EC576" i="1"/>
  <c r="EC577" i="1"/>
  <c r="EC578" i="1"/>
  <c r="EC579" i="1"/>
  <c r="EC580" i="1"/>
  <c r="EC581" i="1"/>
  <c r="EC582" i="1"/>
  <c r="EC583" i="1"/>
  <c r="EC584" i="1"/>
  <c r="EC585" i="1"/>
  <c r="EC586" i="1"/>
  <c r="EC587" i="1"/>
  <c r="EC588" i="1"/>
  <c r="EC589" i="1"/>
  <c r="EC590" i="1"/>
  <c r="EC591" i="1"/>
  <c r="EC592" i="1"/>
  <c r="EC593" i="1"/>
  <c r="EC594" i="1"/>
  <c r="EC595" i="1"/>
  <c r="EC596" i="1"/>
  <c r="EC597" i="1"/>
  <c r="EC598" i="1"/>
  <c r="EC599" i="1"/>
  <c r="EC600" i="1"/>
  <c r="EC601" i="1"/>
  <c r="EC602" i="1"/>
  <c r="EC603" i="1"/>
  <c r="EC604" i="1"/>
  <c r="EC605" i="1"/>
  <c r="EC606" i="1"/>
  <c r="EC607" i="1"/>
  <c r="EC608" i="1"/>
  <c r="EC609" i="1"/>
  <c r="EC610" i="1"/>
  <c r="EC611" i="1"/>
  <c r="EC612" i="1"/>
  <c r="EC613" i="1"/>
  <c r="EC614" i="1"/>
  <c r="EC615" i="1"/>
  <c r="EC616" i="1"/>
  <c r="EC617" i="1"/>
  <c r="EC618" i="1"/>
  <c r="EC619" i="1"/>
  <c r="EC620" i="1"/>
  <c r="EC621" i="1"/>
  <c r="EC622" i="1"/>
  <c r="EC623" i="1"/>
  <c r="EC624" i="1"/>
  <c r="EC625" i="1"/>
  <c r="EC626" i="1"/>
  <c r="EC627" i="1"/>
  <c r="EC628" i="1"/>
  <c r="EC629" i="1"/>
  <c r="EC630" i="1"/>
  <c r="EC631" i="1"/>
  <c r="EC632" i="1"/>
  <c r="EC633" i="1"/>
  <c r="EC634" i="1"/>
  <c r="EC635" i="1"/>
  <c r="EC636" i="1"/>
  <c r="EC637" i="1"/>
  <c r="EC638" i="1"/>
  <c r="EC639" i="1"/>
  <c r="EC640" i="1"/>
  <c r="EC641" i="1"/>
  <c r="EB3" i="1"/>
  <c r="EB4" i="1"/>
  <c r="EB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1" i="1"/>
  <c r="EB22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B121" i="1"/>
  <c r="EB122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41" i="1"/>
  <c r="EB142" i="1"/>
  <c r="EB143" i="1"/>
  <c r="EB144" i="1"/>
  <c r="EB145" i="1"/>
  <c r="EB146" i="1"/>
  <c r="EB147" i="1"/>
  <c r="EB148" i="1"/>
  <c r="EB149" i="1"/>
  <c r="EB150" i="1"/>
  <c r="EB151" i="1"/>
  <c r="EB152" i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B181" i="1"/>
  <c r="EB182" i="1"/>
  <c r="EB183" i="1"/>
  <c r="EB184" i="1"/>
  <c r="EB185" i="1"/>
  <c r="EB186" i="1"/>
  <c r="EB187" i="1"/>
  <c r="EB188" i="1"/>
  <c r="EB189" i="1"/>
  <c r="EB190" i="1"/>
  <c r="EB191" i="1"/>
  <c r="EB192" i="1"/>
  <c r="EB193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223" i="1"/>
  <c r="EB224" i="1"/>
  <c r="EB225" i="1"/>
  <c r="EB226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02" i="1"/>
  <c r="EB303" i="1"/>
  <c r="EB304" i="1"/>
  <c r="EB305" i="1"/>
  <c r="EB306" i="1"/>
  <c r="EB307" i="1"/>
  <c r="EB308" i="1"/>
  <c r="EB309" i="1"/>
  <c r="EB310" i="1"/>
  <c r="EB311" i="1"/>
  <c r="EB312" i="1"/>
  <c r="EB313" i="1"/>
  <c r="EB314" i="1"/>
  <c r="EB315" i="1"/>
  <c r="EB316" i="1"/>
  <c r="EB317" i="1"/>
  <c r="EB318" i="1"/>
  <c r="EB319" i="1"/>
  <c r="EB320" i="1"/>
  <c r="EB321" i="1"/>
  <c r="EB322" i="1"/>
  <c r="EB323" i="1"/>
  <c r="EB324" i="1"/>
  <c r="EB325" i="1"/>
  <c r="EB326" i="1"/>
  <c r="EB327" i="1"/>
  <c r="EB328" i="1"/>
  <c r="EB329" i="1"/>
  <c r="EB330" i="1"/>
  <c r="EB331" i="1"/>
  <c r="EB332" i="1"/>
  <c r="EB333" i="1"/>
  <c r="EB334" i="1"/>
  <c r="EB335" i="1"/>
  <c r="EB336" i="1"/>
  <c r="EB337" i="1"/>
  <c r="EB338" i="1"/>
  <c r="EB339" i="1"/>
  <c r="EB340" i="1"/>
  <c r="EB341" i="1"/>
  <c r="EB342" i="1"/>
  <c r="EB343" i="1"/>
  <c r="EB344" i="1"/>
  <c r="EB345" i="1"/>
  <c r="EB346" i="1"/>
  <c r="EB347" i="1"/>
  <c r="EB348" i="1"/>
  <c r="EB349" i="1"/>
  <c r="EB350" i="1"/>
  <c r="EB351" i="1"/>
  <c r="EB352" i="1"/>
  <c r="EB353" i="1"/>
  <c r="EB354" i="1"/>
  <c r="EB355" i="1"/>
  <c r="EB356" i="1"/>
  <c r="EB357" i="1"/>
  <c r="EB358" i="1"/>
  <c r="EB359" i="1"/>
  <c r="EB360" i="1"/>
  <c r="EB361" i="1"/>
  <c r="EB362" i="1"/>
  <c r="EB363" i="1"/>
  <c r="EB364" i="1"/>
  <c r="EB365" i="1"/>
  <c r="EB366" i="1"/>
  <c r="EB367" i="1"/>
  <c r="EB368" i="1"/>
  <c r="EB369" i="1"/>
  <c r="EB370" i="1"/>
  <c r="EB371" i="1"/>
  <c r="EB372" i="1"/>
  <c r="EB373" i="1"/>
  <c r="EB374" i="1"/>
  <c r="EB375" i="1"/>
  <c r="EB376" i="1"/>
  <c r="EB377" i="1"/>
  <c r="EB378" i="1"/>
  <c r="EB379" i="1"/>
  <c r="EB380" i="1"/>
  <c r="EB381" i="1"/>
  <c r="EB382" i="1"/>
  <c r="EB383" i="1"/>
  <c r="EB384" i="1"/>
  <c r="EB385" i="1"/>
  <c r="EB386" i="1"/>
  <c r="EB387" i="1"/>
  <c r="EB388" i="1"/>
  <c r="EB389" i="1"/>
  <c r="EB390" i="1"/>
  <c r="EB391" i="1"/>
  <c r="EB392" i="1"/>
  <c r="EB393" i="1"/>
  <c r="EB394" i="1"/>
  <c r="EB395" i="1"/>
  <c r="EB396" i="1"/>
  <c r="EB397" i="1"/>
  <c r="EB398" i="1"/>
  <c r="EB399" i="1"/>
  <c r="EB400" i="1"/>
  <c r="EB401" i="1"/>
  <c r="EB402" i="1"/>
  <c r="EB403" i="1"/>
  <c r="EB404" i="1"/>
  <c r="EB405" i="1"/>
  <c r="EB406" i="1"/>
  <c r="EB407" i="1"/>
  <c r="EB408" i="1"/>
  <c r="EB409" i="1"/>
  <c r="EB410" i="1"/>
  <c r="EB411" i="1"/>
  <c r="EB412" i="1"/>
  <c r="EB413" i="1"/>
  <c r="EB414" i="1"/>
  <c r="EB415" i="1"/>
  <c r="EB416" i="1"/>
  <c r="EB417" i="1"/>
  <c r="EB418" i="1"/>
  <c r="EB419" i="1"/>
  <c r="EB420" i="1"/>
  <c r="EB421" i="1"/>
  <c r="EB422" i="1"/>
  <c r="EB423" i="1"/>
  <c r="EB424" i="1"/>
  <c r="EB425" i="1"/>
  <c r="EB426" i="1"/>
  <c r="EB427" i="1"/>
  <c r="EB428" i="1"/>
  <c r="EB429" i="1"/>
  <c r="EB430" i="1"/>
  <c r="EB431" i="1"/>
  <c r="EB432" i="1"/>
  <c r="EB433" i="1"/>
  <c r="EB434" i="1"/>
  <c r="EB435" i="1"/>
  <c r="EB436" i="1"/>
  <c r="EB437" i="1"/>
  <c r="EB438" i="1"/>
  <c r="EB439" i="1"/>
  <c r="EB440" i="1"/>
  <c r="EB441" i="1"/>
  <c r="EB442" i="1"/>
  <c r="EB443" i="1"/>
  <c r="EB444" i="1"/>
  <c r="EB445" i="1"/>
  <c r="EB446" i="1"/>
  <c r="EB447" i="1"/>
  <c r="EB448" i="1"/>
  <c r="EB449" i="1"/>
  <c r="EB450" i="1"/>
  <c r="EB451" i="1"/>
  <c r="EB452" i="1"/>
  <c r="EB453" i="1"/>
  <c r="EB454" i="1"/>
  <c r="EB455" i="1"/>
  <c r="EB456" i="1"/>
  <c r="EB457" i="1"/>
  <c r="EB458" i="1"/>
  <c r="EB459" i="1"/>
  <c r="EB460" i="1"/>
  <c r="EB461" i="1"/>
  <c r="EB462" i="1"/>
  <c r="EB463" i="1"/>
  <c r="EB464" i="1"/>
  <c r="EB465" i="1"/>
  <c r="EB466" i="1"/>
  <c r="EB467" i="1"/>
  <c r="EB468" i="1"/>
  <c r="EB469" i="1"/>
  <c r="EB470" i="1"/>
  <c r="EB471" i="1"/>
  <c r="EB472" i="1"/>
  <c r="EB473" i="1"/>
  <c r="EB474" i="1"/>
  <c r="EB475" i="1"/>
  <c r="EB476" i="1"/>
  <c r="EB477" i="1"/>
  <c r="EB478" i="1"/>
  <c r="EB479" i="1"/>
  <c r="EB480" i="1"/>
  <c r="EB481" i="1"/>
  <c r="EB482" i="1"/>
  <c r="EB483" i="1"/>
  <c r="EB484" i="1"/>
  <c r="EB485" i="1"/>
  <c r="EB486" i="1"/>
  <c r="EB487" i="1"/>
  <c r="EB488" i="1"/>
  <c r="EB489" i="1"/>
  <c r="EB490" i="1"/>
  <c r="EB491" i="1"/>
  <c r="EB492" i="1"/>
  <c r="EB493" i="1"/>
  <c r="EB494" i="1"/>
  <c r="EB495" i="1"/>
  <c r="EB496" i="1"/>
  <c r="EB497" i="1"/>
  <c r="EB498" i="1"/>
  <c r="EB499" i="1"/>
  <c r="EB500" i="1"/>
  <c r="EB501" i="1"/>
  <c r="EB502" i="1"/>
  <c r="EB503" i="1"/>
  <c r="EB504" i="1"/>
  <c r="EB505" i="1"/>
  <c r="EB506" i="1"/>
  <c r="EB507" i="1"/>
  <c r="EB508" i="1"/>
  <c r="EB509" i="1"/>
  <c r="EB510" i="1"/>
  <c r="EB511" i="1"/>
  <c r="EB512" i="1"/>
  <c r="EB513" i="1"/>
  <c r="EB514" i="1"/>
  <c r="EB515" i="1"/>
  <c r="EB516" i="1"/>
  <c r="EB517" i="1"/>
  <c r="EB518" i="1"/>
  <c r="EB519" i="1"/>
  <c r="EB520" i="1"/>
  <c r="EB521" i="1"/>
  <c r="EB522" i="1"/>
  <c r="EB523" i="1"/>
  <c r="EB524" i="1"/>
  <c r="EB525" i="1"/>
  <c r="EB526" i="1"/>
  <c r="EB527" i="1"/>
  <c r="EB528" i="1"/>
  <c r="EB529" i="1"/>
  <c r="EB530" i="1"/>
  <c r="EB531" i="1"/>
  <c r="EB532" i="1"/>
  <c r="EB533" i="1"/>
  <c r="EB534" i="1"/>
  <c r="EB535" i="1"/>
  <c r="EB536" i="1"/>
  <c r="EB537" i="1"/>
  <c r="EB538" i="1"/>
  <c r="EB539" i="1"/>
  <c r="EB540" i="1"/>
  <c r="EB541" i="1"/>
  <c r="EB542" i="1"/>
  <c r="EB543" i="1"/>
  <c r="EB544" i="1"/>
  <c r="EB545" i="1"/>
  <c r="EB546" i="1"/>
  <c r="EB547" i="1"/>
  <c r="EB548" i="1"/>
  <c r="EB549" i="1"/>
  <c r="EB550" i="1"/>
  <c r="EB551" i="1"/>
  <c r="EB552" i="1"/>
  <c r="EB553" i="1"/>
  <c r="EB554" i="1"/>
  <c r="EB555" i="1"/>
  <c r="EB556" i="1"/>
  <c r="EB557" i="1"/>
  <c r="EB558" i="1"/>
  <c r="EB559" i="1"/>
  <c r="EB560" i="1"/>
  <c r="EB561" i="1"/>
  <c r="EB562" i="1"/>
  <c r="EB563" i="1"/>
  <c r="EB564" i="1"/>
  <c r="EB565" i="1"/>
  <c r="EB566" i="1"/>
  <c r="EB567" i="1"/>
  <c r="EB568" i="1"/>
  <c r="EB569" i="1"/>
  <c r="EB570" i="1"/>
  <c r="EB571" i="1"/>
  <c r="EB572" i="1"/>
  <c r="EB573" i="1"/>
  <c r="EB574" i="1"/>
  <c r="EB575" i="1"/>
  <c r="EB576" i="1"/>
  <c r="EB577" i="1"/>
  <c r="EB578" i="1"/>
  <c r="EB579" i="1"/>
  <c r="EB580" i="1"/>
  <c r="EB581" i="1"/>
  <c r="EB582" i="1"/>
  <c r="EB583" i="1"/>
  <c r="EB584" i="1"/>
  <c r="EB585" i="1"/>
  <c r="EB586" i="1"/>
  <c r="EB587" i="1"/>
  <c r="EB588" i="1"/>
  <c r="EB589" i="1"/>
  <c r="EB590" i="1"/>
  <c r="EB591" i="1"/>
  <c r="EB592" i="1"/>
  <c r="EB593" i="1"/>
  <c r="EB594" i="1"/>
  <c r="EB595" i="1"/>
  <c r="EB596" i="1"/>
  <c r="EB597" i="1"/>
  <c r="EB598" i="1"/>
  <c r="EB599" i="1"/>
  <c r="EB600" i="1"/>
  <c r="EB601" i="1"/>
  <c r="EB602" i="1"/>
  <c r="EB603" i="1"/>
  <c r="EB604" i="1"/>
  <c r="EB605" i="1"/>
  <c r="EB606" i="1"/>
  <c r="EB607" i="1"/>
  <c r="EB608" i="1"/>
  <c r="EB609" i="1"/>
  <c r="EB610" i="1"/>
  <c r="EB611" i="1"/>
  <c r="EB612" i="1"/>
  <c r="EB613" i="1"/>
  <c r="EB614" i="1"/>
  <c r="EB615" i="1"/>
  <c r="EB616" i="1"/>
  <c r="EB617" i="1"/>
  <c r="EB618" i="1"/>
  <c r="EB619" i="1"/>
  <c r="EB620" i="1"/>
  <c r="EB621" i="1"/>
  <c r="EB622" i="1"/>
  <c r="EB623" i="1"/>
  <c r="EB624" i="1"/>
  <c r="EB625" i="1"/>
  <c r="EB626" i="1"/>
  <c r="EB627" i="1"/>
  <c r="EB628" i="1"/>
  <c r="EB629" i="1"/>
  <c r="EB630" i="1"/>
  <c r="EB631" i="1"/>
  <c r="EB632" i="1"/>
  <c r="EB633" i="1"/>
  <c r="EB634" i="1"/>
  <c r="EB635" i="1"/>
  <c r="EB636" i="1"/>
  <c r="EB637" i="1"/>
  <c r="EB638" i="1"/>
  <c r="EB639" i="1"/>
  <c r="EB640" i="1"/>
  <c r="EB641" i="1"/>
  <c r="DW2" i="1"/>
  <c r="DE3" i="1"/>
  <c r="DE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E306" i="1"/>
  <c r="DE307" i="1"/>
  <c r="DE308" i="1"/>
  <c r="DE309" i="1"/>
  <c r="DE310" i="1"/>
  <c r="DE311" i="1"/>
  <c r="DE312" i="1"/>
  <c r="DE313" i="1"/>
  <c r="DE314" i="1"/>
  <c r="DE315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E341" i="1"/>
  <c r="DE342" i="1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DE375" i="1"/>
  <c r="DE376" i="1"/>
  <c r="DE377" i="1"/>
  <c r="DE378" i="1"/>
  <c r="DE379" i="1"/>
  <c r="DE380" i="1"/>
  <c r="DE381" i="1"/>
  <c r="DE382" i="1"/>
  <c r="DE383" i="1"/>
  <c r="DE384" i="1"/>
  <c r="DE385" i="1"/>
  <c r="DE386" i="1"/>
  <c r="DE387" i="1"/>
  <c r="DE388" i="1"/>
  <c r="DE389" i="1"/>
  <c r="DE390" i="1"/>
  <c r="DE391" i="1"/>
  <c r="DE392" i="1"/>
  <c r="DE393" i="1"/>
  <c r="DE394" i="1"/>
  <c r="DE395" i="1"/>
  <c r="DE396" i="1"/>
  <c r="DE397" i="1"/>
  <c r="DE398" i="1"/>
  <c r="DE399" i="1"/>
  <c r="DE400" i="1"/>
  <c r="DE401" i="1"/>
  <c r="DE402" i="1"/>
  <c r="DE403" i="1"/>
  <c r="DE404" i="1"/>
  <c r="DE405" i="1"/>
  <c r="DE406" i="1"/>
  <c r="DE407" i="1"/>
  <c r="DE408" i="1"/>
  <c r="DE409" i="1"/>
  <c r="DE410" i="1"/>
  <c r="DE411" i="1"/>
  <c r="DE412" i="1"/>
  <c r="DE413" i="1"/>
  <c r="DE414" i="1"/>
  <c r="DE415" i="1"/>
  <c r="DE416" i="1"/>
  <c r="DE417" i="1"/>
  <c r="DE418" i="1"/>
  <c r="DE419" i="1"/>
  <c r="DE420" i="1"/>
  <c r="DE421" i="1"/>
  <c r="DE422" i="1"/>
  <c r="DE423" i="1"/>
  <c r="DE424" i="1"/>
  <c r="DE425" i="1"/>
  <c r="DE426" i="1"/>
  <c r="DE427" i="1"/>
  <c r="DE428" i="1"/>
  <c r="DE429" i="1"/>
  <c r="DE430" i="1"/>
  <c r="DE431" i="1"/>
  <c r="DE432" i="1"/>
  <c r="DE433" i="1"/>
  <c r="DE434" i="1"/>
  <c r="DE435" i="1"/>
  <c r="DE436" i="1"/>
  <c r="DE437" i="1"/>
  <c r="DE438" i="1"/>
  <c r="DE439" i="1"/>
  <c r="DE440" i="1"/>
  <c r="DE441" i="1"/>
  <c r="DE442" i="1"/>
  <c r="DE443" i="1"/>
  <c r="DE444" i="1"/>
  <c r="DE445" i="1"/>
  <c r="DE446" i="1"/>
  <c r="DE447" i="1"/>
  <c r="DE448" i="1"/>
  <c r="DE449" i="1"/>
  <c r="DE450" i="1"/>
  <c r="DE451" i="1"/>
  <c r="DE452" i="1"/>
  <c r="DE453" i="1"/>
  <c r="DE454" i="1"/>
  <c r="DE455" i="1"/>
  <c r="DE456" i="1"/>
  <c r="DE457" i="1"/>
  <c r="DE458" i="1"/>
  <c r="DE459" i="1"/>
  <c r="DE460" i="1"/>
  <c r="DE461" i="1"/>
  <c r="DE462" i="1"/>
  <c r="DE463" i="1"/>
  <c r="DE464" i="1"/>
  <c r="DE465" i="1"/>
  <c r="DE466" i="1"/>
  <c r="DE467" i="1"/>
  <c r="DE468" i="1"/>
  <c r="DE469" i="1"/>
  <c r="DE470" i="1"/>
  <c r="DE471" i="1"/>
  <c r="DE472" i="1"/>
  <c r="DE473" i="1"/>
  <c r="DE474" i="1"/>
  <c r="DE475" i="1"/>
  <c r="DE476" i="1"/>
  <c r="DE477" i="1"/>
  <c r="DE478" i="1"/>
  <c r="DE479" i="1"/>
  <c r="DE480" i="1"/>
  <c r="DE481" i="1"/>
  <c r="DE482" i="1"/>
  <c r="DE483" i="1"/>
  <c r="DE484" i="1"/>
  <c r="DE485" i="1"/>
  <c r="DE486" i="1"/>
  <c r="DE487" i="1"/>
  <c r="DE488" i="1"/>
  <c r="DE489" i="1"/>
  <c r="DE490" i="1"/>
  <c r="DE491" i="1"/>
  <c r="DE492" i="1"/>
  <c r="DE493" i="1"/>
  <c r="DE494" i="1"/>
  <c r="DE495" i="1"/>
  <c r="DE496" i="1"/>
  <c r="DE497" i="1"/>
  <c r="DE498" i="1"/>
  <c r="DE499" i="1"/>
  <c r="DE500" i="1"/>
  <c r="DE501" i="1"/>
  <c r="DE502" i="1"/>
  <c r="DE503" i="1"/>
  <c r="DE504" i="1"/>
  <c r="DE505" i="1"/>
  <c r="DE506" i="1"/>
  <c r="DE507" i="1"/>
  <c r="DE508" i="1"/>
  <c r="DE509" i="1"/>
  <c r="DE510" i="1"/>
  <c r="DE511" i="1"/>
  <c r="DE512" i="1"/>
  <c r="DE513" i="1"/>
  <c r="DE514" i="1"/>
  <c r="DE515" i="1"/>
  <c r="DE516" i="1"/>
  <c r="DE517" i="1"/>
  <c r="DE518" i="1"/>
  <c r="DE519" i="1"/>
  <c r="DE520" i="1"/>
  <c r="DE521" i="1"/>
  <c r="DE522" i="1"/>
  <c r="DE523" i="1"/>
  <c r="DE524" i="1"/>
  <c r="DE525" i="1"/>
  <c r="DE526" i="1"/>
  <c r="DE527" i="1"/>
  <c r="DE528" i="1"/>
  <c r="DE529" i="1"/>
  <c r="DE530" i="1"/>
  <c r="DE531" i="1"/>
  <c r="DE532" i="1"/>
  <c r="DE533" i="1"/>
  <c r="DE534" i="1"/>
  <c r="DE535" i="1"/>
  <c r="DE536" i="1"/>
  <c r="DE537" i="1"/>
  <c r="DE538" i="1"/>
  <c r="DE539" i="1"/>
  <c r="DE540" i="1"/>
  <c r="DE541" i="1"/>
  <c r="DE542" i="1"/>
  <c r="DE543" i="1"/>
  <c r="DE544" i="1"/>
  <c r="DE545" i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E561" i="1"/>
  <c r="DE562" i="1"/>
  <c r="DE563" i="1"/>
  <c r="DE564" i="1"/>
  <c r="DE565" i="1"/>
  <c r="DE566" i="1"/>
  <c r="DE567" i="1"/>
  <c r="DE568" i="1"/>
  <c r="DE569" i="1"/>
  <c r="DE570" i="1"/>
  <c r="DE571" i="1"/>
  <c r="DE572" i="1"/>
  <c r="DE573" i="1"/>
  <c r="DE574" i="1"/>
  <c r="DE575" i="1"/>
  <c r="DE576" i="1"/>
  <c r="DE577" i="1"/>
  <c r="DE578" i="1"/>
  <c r="DE579" i="1"/>
  <c r="DE580" i="1"/>
  <c r="DE581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E594" i="1"/>
  <c r="DE595" i="1"/>
  <c r="DE596" i="1"/>
  <c r="DE597" i="1"/>
  <c r="DE598" i="1"/>
  <c r="DE599" i="1"/>
  <c r="DE600" i="1"/>
  <c r="DE601" i="1"/>
  <c r="DE602" i="1"/>
  <c r="DE603" i="1"/>
  <c r="DE604" i="1"/>
  <c r="DE605" i="1"/>
  <c r="DE606" i="1"/>
  <c r="DE607" i="1"/>
  <c r="DE608" i="1"/>
  <c r="DE609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E626" i="1"/>
  <c r="DE627" i="1"/>
  <c r="DE628" i="1"/>
  <c r="DE629" i="1"/>
  <c r="DE630" i="1"/>
  <c r="DE631" i="1"/>
  <c r="DE632" i="1"/>
  <c r="DE633" i="1"/>
  <c r="DE634" i="1"/>
  <c r="DE635" i="1"/>
  <c r="DE636" i="1"/>
  <c r="DE637" i="1"/>
  <c r="DE638" i="1"/>
  <c r="DE639" i="1"/>
  <c r="DE640" i="1"/>
  <c r="DE641" i="1"/>
  <c r="DE2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307" i="1"/>
  <c r="CP308" i="1"/>
  <c r="CP309" i="1"/>
  <c r="CP310" i="1"/>
  <c r="CP311" i="1"/>
  <c r="CP312" i="1"/>
  <c r="CP313" i="1"/>
  <c r="CP314" i="1"/>
  <c r="CP315" i="1"/>
  <c r="CP316" i="1"/>
  <c r="CP317" i="1"/>
  <c r="CP318" i="1"/>
  <c r="CP319" i="1"/>
  <c r="CP320" i="1"/>
  <c r="CP321" i="1"/>
  <c r="CP322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358" i="1"/>
  <c r="CP359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410" i="1"/>
  <c r="CP411" i="1"/>
  <c r="CP412" i="1"/>
  <c r="CP413" i="1"/>
  <c r="CP414" i="1"/>
  <c r="CP415" i="1"/>
  <c r="CP416" i="1"/>
  <c r="CP417" i="1"/>
  <c r="CP418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47" i="1"/>
  <c r="CP548" i="1"/>
  <c r="CP549" i="1"/>
  <c r="CP550" i="1"/>
  <c r="CP551" i="1"/>
  <c r="CP552" i="1"/>
  <c r="CP553" i="1"/>
  <c r="CP554" i="1"/>
  <c r="CP555" i="1"/>
  <c r="CP556" i="1"/>
  <c r="CP557" i="1"/>
  <c r="CP558" i="1"/>
  <c r="CP559" i="1"/>
  <c r="CP560" i="1"/>
  <c r="CP561" i="1"/>
  <c r="CP562" i="1"/>
  <c r="CP563" i="1"/>
  <c r="CP564" i="1"/>
  <c r="CP565" i="1"/>
  <c r="CP566" i="1"/>
  <c r="CP567" i="1"/>
  <c r="CP568" i="1"/>
  <c r="CP569" i="1"/>
  <c r="CP570" i="1"/>
  <c r="CP571" i="1"/>
  <c r="CP572" i="1"/>
  <c r="CP573" i="1"/>
  <c r="CP574" i="1"/>
  <c r="CP575" i="1"/>
  <c r="CP576" i="1"/>
  <c r="CP577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2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2" i="1"/>
  <c r="CB3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2" i="1"/>
  <c r="B5" i="5"/>
  <c r="B6" i="5"/>
  <c r="B7" i="5"/>
  <c r="B8" i="5"/>
  <c r="B10" i="5"/>
  <c r="O407" i="20"/>
  <c r="N407" i="20"/>
  <c r="M407" i="20"/>
  <c r="O244" i="20"/>
  <c r="N244" i="20"/>
  <c r="M244" i="20"/>
  <c r="O240" i="20"/>
  <c r="N240" i="20"/>
  <c r="M240" i="20"/>
  <c r="M234" i="20"/>
  <c r="N234" i="20"/>
  <c r="O234" i="20"/>
  <c r="O76" i="20"/>
  <c r="N76" i="20"/>
  <c r="M76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5" i="20"/>
  <c r="M236" i="20"/>
  <c r="M237" i="20"/>
  <c r="M238" i="20"/>
  <c r="M239" i="20"/>
  <c r="M241" i="20"/>
  <c r="M242" i="20"/>
  <c r="M243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M566" i="20"/>
  <c r="M567" i="20"/>
  <c r="M568" i="20"/>
  <c r="M569" i="20"/>
  <c r="M570" i="20"/>
  <c r="M571" i="20"/>
  <c r="M572" i="20"/>
  <c r="M573" i="20"/>
  <c r="M574" i="20"/>
  <c r="M575" i="20"/>
  <c r="M576" i="20"/>
  <c r="M577" i="20"/>
  <c r="M578" i="20"/>
  <c r="M579" i="20"/>
  <c r="M580" i="20"/>
  <c r="M581" i="20"/>
  <c r="M582" i="20"/>
  <c r="M583" i="20"/>
  <c r="M584" i="20"/>
  <c r="M585" i="20"/>
  <c r="M586" i="20"/>
  <c r="M587" i="20"/>
  <c r="M588" i="20"/>
  <c r="M589" i="20"/>
  <c r="M590" i="20"/>
  <c r="M591" i="20"/>
  <c r="M592" i="20"/>
  <c r="M593" i="20"/>
  <c r="M594" i="20"/>
  <c r="M2" i="20"/>
  <c r="X156" i="20"/>
  <c r="Y156" i="20"/>
  <c r="Z156" i="20"/>
  <c r="AA156" i="20"/>
  <c r="AB156" i="20"/>
  <c r="AC156" i="20"/>
  <c r="AD156" i="20"/>
  <c r="AE156" i="20"/>
  <c r="AF156" i="20"/>
  <c r="AG156" i="20"/>
  <c r="AH156" i="20"/>
  <c r="AI156" i="20"/>
  <c r="AJ156" i="20"/>
  <c r="AK156" i="20"/>
  <c r="W156" i="20"/>
  <c r="E2" i="20"/>
  <c r="AD2" i="20" s="1"/>
  <c r="O594" i="20"/>
  <c r="N594" i="20"/>
  <c r="E594" i="20"/>
  <c r="AJ594" i="20" s="1"/>
  <c r="O593" i="20"/>
  <c r="N593" i="20"/>
  <c r="E593" i="20"/>
  <c r="O592" i="20"/>
  <c r="N592" i="20"/>
  <c r="E592" i="20"/>
  <c r="AD592" i="20" s="1"/>
  <c r="O591" i="20"/>
  <c r="N591" i="20"/>
  <c r="E591" i="20"/>
  <c r="AG591" i="20" s="1"/>
  <c r="O590" i="20"/>
  <c r="N590" i="20"/>
  <c r="E590" i="20"/>
  <c r="AH590" i="20" s="1"/>
  <c r="O589" i="20"/>
  <c r="N589" i="20"/>
  <c r="E589" i="20"/>
  <c r="Z589" i="20" s="1"/>
  <c r="O588" i="20"/>
  <c r="N588" i="20"/>
  <c r="E588" i="20"/>
  <c r="AF588" i="20" s="1"/>
  <c r="O587" i="20"/>
  <c r="N587" i="20"/>
  <c r="E587" i="20"/>
  <c r="AE587" i="20" s="1"/>
  <c r="O586" i="20"/>
  <c r="N586" i="20"/>
  <c r="E586" i="20"/>
  <c r="W586" i="20" s="1"/>
  <c r="O585" i="20"/>
  <c r="N585" i="20"/>
  <c r="E585" i="20"/>
  <c r="O584" i="20"/>
  <c r="N584" i="20"/>
  <c r="E584" i="20"/>
  <c r="AB584" i="20" s="1"/>
  <c r="O583" i="20"/>
  <c r="N583" i="20"/>
  <c r="E583" i="20"/>
  <c r="AC583" i="20" s="1"/>
  <c r="O582" i="20"/>
  <c r="N582" i="20"/>
  <c r="E582" i="20"/>
  <c r="O581" i="20"/>
  <c r="N581" i="20"/>
  <c r="E581" i="20"/>
  <c r="AC581" i="20" s="1"/>
  <c r="O580" i="20"/>
  <c r="N580" i="20"/>
  <c r="E580" i="20"/>
  <c r="AC580" i="20" s="1"/>
  <c r="O579" i="20"/>
  <c r="N579" i="20"/>
  <c r="E579" i="20"/>
  <c r="AD579" i="20" s="1"/>
  <c r="O578" i="20"/>
  <c r="N578" i="20"/>
  <c r="E578" i="20"/>
  <c r="Z578" i="20" s="1"/>
  <c r="O577" i="20"/>
  <c r="N577" i="20"/>
  <c r="E577" i="20"/>
  <c r="W577" i="20" s="1"/>
  <c r="O576" i="20"/>
  <c r="N576" i="20"/>
  <c r="E576" i="20"/>
  <c r="Z576" i="20" s="1"/>
  <c r="O575" i="20"/>
  <c r="N575" i="20"/>
  <c r="E575" i="20"/>
  <c r="O574" i="20"/>
  <c r="N574" i="20"/>
  <c r="E574" i="20"/>
  <c r="AH574" i="20" s="1"/>
  <c r="O573" i="20"/>
  <c r="N573" i="20"/>
  <c r="E573" i="20"/>
  <c r="Y573" i="20" s="1"/>
  <c r="O572" i="20"/>
  <c r="N572" i="20"/>
  <c r="E572" i="20"/>
  <c r="AK572" i="20" s="1"/>
  <c r="O571" i="20"/>
  <c r="N571" i="20"/>
  <c r="E571" i="20"/>
  <c r="Y571" i="20" s="1"/>
  <c r="O570" i="20"/>
  <c r="N570" i="20"/>
  <c r="E570" i="20"/>
  <c r="O569" i="20"/>
  <c r="N569" i="20"/>
  <c r="E569" i="20"/>
  <c r="AE569" i="20" s="1"/>
  <c r="O568" i="20"/>
  <c r="N568" i="20"/>
  <c r="E568" i="20"/>
  <c r="AF568" i="20" s="1"/>
  <c r="O567" i="20"/>
  <c r="N567" i="20"/>
  <c r="E567" i="20"/>
  <c r="O566" i="20"/>
  <c r="N566" i="20"/>
  <c r="E566" i="20"/>
  <c r="O565" i="20"/>
  <c r="N565" i="20"/>
  <c r="E565" i="20"/>
  <c r="AG565" i="20" s="1"/>
  <c r="O564" i="20"/>
  <c r="N564" i="20"/>
  <c r="E564" i="20"/>
  <c r="Z564" i="20" s="1"/>
  <c r="O563" i="20"/>
  <c r="N563" i="20"/>
  <c r="E563" i="20"/>
  <c r="AB563" i="20" s="1"/>
  <c r="O562" i="20"/>
  <c r="N562" i="20"/>
  <c r="E562" i="20"/>
  <c r="AA562" i="20" s="1"/>
  <c r="O561" i="20"/>
  <c r="N561" i="20"/>
  <c r="E561" i="20"/>
  <c r="O560" i="20"/>
  <c r="N560" i="20"/>
  <c r="E560" i="20"/>
  <c r="AD560" i="20" s="1"/>
  <c r="O559" i="20"/>
  <c r="N559" i="20"/>
  <c r="E559" i="20"/>
  <c r="AG559" i="20" s="1"/>
  <c r="O558" i="20"/>
  <c r="N558" i="20"/>
  <c r="E558" i="20"/>
  <c r="AD558" i="20" s="1"/>
  <c r="O557" i="20"/>
  <c r="N557" i="20"/>
  <c r="E557" i="20"/>
  <c r="AJ557" i="20" s="1"/>
  <c r="O556" i="20"/>
  <c r="N556" i="20"/>
  <c r="E556" i="20"/>
  <c r="AI556" i="20" s="1"/>
  <c r="O555" i="20"/>
  <c r="N555" i="20"/>
  <c r="E555" i="20"/>
  <c r="AG555" i="20" s="1"/>
  <c r="O554" i="20"/>
  <c r="N554" i="20"/>
  <c r="E554" i="20"/>
  <c r="AD554" i="20" s="1"/>
  <c r="O553" i="20"/>
  <c r="N553" i="20"/>
  <c r="E553" i="20"/>
  <c r="O552" i="20"/>
  <c r="N552" i="20"/>
  <c r="E552" i="20"/>
  <c r="AF552" i="20" s="1"/>
  <c r="O551" i="20"/>
  <c r="N551" i="20"/>
  <c r="E551" i="20"/>
  <c r="O550" i="20"/>
  <c r="N550" i="20"/>
  <c r="E550" i="20"/>
  <c r="O549" i="20"/>
  <c r="N549" i="20"/>
  <c r="E549" i="20"/>
  <c r="Y549" i="20" s="1"/>
  <c r="O548" i="20"/>
  <c r="N548" i="20"/>
  <c r="E548" i="20"/>
  <c r="AH548" i="20" s="1"/>
  <c r="O547" i="20"/>
  <c r="N547" i="20"/>
  <c r="E547" i="20"/>
  <c r="AF547" i="20" s="1"/>
  <c r="O546" i="20"/>
  <c r="N546" i="20"/>
  <c r="E546" i="20"/>
  <c r="AG546" i="20" s="1"/>
  <c r="O545" i="20"/>
  <c r="N545" i="20"/>
  <c r="E545" i="20"/>
  <c r="O544" i="20"/>
  <c r="N544" i="20"/>
  <c r="E544" i="20"/>
  <c r="AH544" i="20" s="1"/>
  <c r="O543" i="20"/>
  <c r="N543" i="20"/>
  <c r="E543" i="20"/>
  <c r="AG543" i="20" s="1"/>
  <c r="O542" i="20"/>
  <c r="N542" i="20"/>
  <c r="E542" i="20"/>
  <c r="AA542" i="20" s="1"/>
  <c r="O541" i="20"/>
  <c r="N541" i="20"/>
  <c r="E541" i="20"/>
  <c r="AB541" i="20" s="1"/>
  <c r="O540" i="20"/>
  <c r="N540" i="20"/>
  <c r="E540" i="20"/>
  <c r="AE540" i="20" s="1"/>
  <c r="O539" i="20"/>
  <c r="N539" i="20"/>
  <c r="E539" i="20"/>
  <c r="Y539" i="20" s="1"/>
  <c r="O538" i="20"/>
  <c r="N538" i="20"/>
  <c r="E538" i="20"/>
  <c r="AI538" i="20" s="1"/>
  <c r="O537" i="20"/>
  <c r="N537" i="20"/>
  <c r="E537" i="20"/>
  <c r="O536" i="20"/>
  <c r="N536" i="20"/>
  <c r="E536" i="20"/>
  <c r="X536" i="20" s="1"/>
  <c r="O535" i="20"/>
  <c r="N535" i="20"/>
  <c r="E535" i="20"/>
  <c r="AB535" i="20" s="1"/>
  <c r="O534" i="20"/>
  <c r="N534" i="20"/>
  <c r="E534" i="20"/>
  <c r="AD534" i="20" s="1"/>
  <c r="O533" i="20"/>
  <c r="N533" i="20"/>
  <c r="E533" i="20"/>
  <c r="AE533" i="20" s="1"/>
  <c r="O532" i="20"/>
  <c r="N532" i="20"/>
  <c r="E532" i="20"/>
  <c r="AK532" i="20" s="1"/>
  <c r="O531" i="20"/>
  <c r="N531" i="20"/>
  <c r="E531" i="20"/>
  <c r="X531" i="20" s="1"/>
  <c r="O530" i="20"/>
  <c r="N530" i="20"/>
  <c r="E530" i="20"/>
  <c r="O529" i="20"/>
  <c r="N529" i="20"/>
  <c r="E529" i="20"/>
  <c r="Z529" i="20" s="1"/>
  <c r="O528" i="20"/>
  <c r="N528" i="20"/>
  <c r="E528" i="20"/>
  <c r="AA528" i="20" s="1"/>
  <c r="O527" i="20"/>
  <c r="N527" i="20"/>
  <c r="E527" i="20"/>
  <c r="O526" i="20"/>
  <c r="N526" i="20"/>
  <c r="E526" i="20"/>
  <c r="O525" i="20"/>
  <c r="N525" i="20"/>
  <c r="E525" i="20"/>
  <c r="AF525" i="20" s="1"/>
  <c r="O524" i="20"/>
  <c r="N524" i="20"/>
  <c r="E524" i="20"/>
  <c r="AF524" i="20" s="1"/>
  <c r="O523" i="20"/>
  <c r="N523" i="20"/>
  <c r="E523" i="20"/>
  <c r="AC523" i="20" s="1"/>
  <c r="O522" i="20"/>
  <c r="N522" i="20"/>
  <c r="E522" i="20"/>
  <c r="AA522" i="20" s="1"/>
  <c r="O521" i="20"/>
  <c r="N521" i="20"/>
  <c r="E521" i="20"/>
  <c r="AJ521" i="20" s="1"/>
  <c r="O520" i="20"/>
  <c r="N520" i="20"/>
  <c r="E520" i="20"/>
  <c r="AC520" i="20" s="1"/>
  <c r="O519" i="20"/>
  <c r="N519" i="20"/>
  <c r="E519" i="20"/>
  <c r="AB519" i="20" s="1"/>
  <c r="O518" i="20"/>
  <c r="N518" i="20"/>
  <c r="E518" i="20"/>
  <c r="Y518" i="20" s="1"/>
  <c r="O517" i="20"/>
  <c r="N517" i="20"/>
  <c r="E517" i="20"/>
  <c r="AH517" i="20" s="1"/>
  <c r="O516" i="20"/>
  <c r="N516" i="20"/>
  <c r="E516" i="20"/>
  <c r="AC516" i="20" s="1"/>
  <c r="O515" i="20"/>
  <c r="N515" i="20"/>
  <c r="E515" i="20"/>
  <c r="AC515" i="20" s="1"/>
  <c r="O514" i="20"/>
  <c r="N514" i="20"/>
  <c r="E514" i="20"/>
  <c r="O513" i="20"/>
  <c r="N513" i="20"/>
  <c r="E513" i="20"/>
  <c r="W513" i="20" s="1"/>
  <c r="O512" i="20"/>
  <c r="N512" i="20"/>
  <c r="E512" i="20"/>
  <c r="AE512" i="20" s="1"/>
  <c r="O511" i="20"/>
  <c r="N511" i="20"/>
  <c r="E511" i="20"/>
  <c r="O510" i="20"/>
  <c r="N510" i="20"/>
  <c r="E510" i="20"/>
  <c r="AJ510" i="20" s="1"/>
  <c r="O509" i="20"/>
  <c r="N509" i="20"/>
  <c r="E509" i="20"/>
  <c r="Y509" i="20" s="1"/>
  <c r="O508" i="20"/>
  <c r="N508" i="20"/>
  <c r="E508" i="20"/>
  <c r="AF508" i="20" s="1"/>
  <c r="O507" i="20"/>
  <c r="N507" i="20"/>
  <c r="E507" i="20"/>
  <c r="AI507" i="20" s="1"/>
  <c r="O506" i="20"/>
  <c r="N506" i="20"/>
  <c r="E506" i="20"/>
  <c r="AA506" i="20" s="1"/>
  <c r="O505" i="20"/>
  <c r="N505" i="20"/>
  <c r="E505" i="20"/>
  <c r="O504" i="20"/>
  <c r="N504" i="20"/>
  <c r="E504" i="20"/>
  <c r="AH504" i="20" s="1"/>
  <c r="O503" i="20"/>
  <c r="N503" i="20"/>
  <c r="E503" i="20"/>
  <c r="AK503" i="20" s="1"/>
  <c r="O502" i="20"/>
  <c r="N502" i="20"/>
  <c r="E502" i="20"/>
  <c r="O501" i="20"/>
  <c r="N501" i="20"/>
  <c r="E501" i="20"/>
  <c r="Z501" i="20" s="1"/>
  <c r="O500" i="20"/>
  <c r="N500" i="20"/>
  <c r="E500" i="20"/>
  <c r="AA500" i="20" s="1"/>
  <c r="O499" i="20"/>
  <c r="N499" i="20"/>
  <c r="E499" i="20"/>
  <c r="AG499" i="20" s="1"/>
  <c r="O498" i="20"/>
  <c r="N498" i="20"/>
  <c r="E498" i="20"/>
  <c r="W498" i="20" s="1"/>
  <c r="O497" i="20"/>
  <c r="N497" i="20"/>
  <c r="E497" i="20"/>
  <c r="O496" i="20"/>
  <c r="N496" i="20"/>
  <c r="E496" i="20"/>
  <c r="AK496" i="20" s="1"/>
  <c r="O495" i="20"/>
  <c r="N495" i="20"/>
  <c r="E495" i="20"/>
  <c r="O494" i="20"/>
  <c r="N494" i="20"/>
  <c r="E494" i="20"/>
  <c r="O493" i="20"/>
  <c r="N493" i="20"/>
  <c r="E493" i="20"/>
  <c r="AJ493" i="20" s="1"/>
  <c r="O492" i="20"/>
  <c r="N492" i="20"/>
  <c r="E492" i="20"/>
  <c r="AD492" i="20" s="1"/>
  <c r="O491" i="20"/>
  <c r="N491" i="20"/>
  <c r="E491" i="20"/>
  <c r="AA491" i="20" s="1"/>
  <c r="O490" i="20"/>
  <c r="N490" i="20"/>
  <c r="E490" i="20"/>
  <c r="AE490" i="20" s="1"/>
  <c r="O489" i="20"/>
  <c r="N489" i="20"/>
  <c r="E489" i="20"/>
  <c r="O488" i="20"/>
  <c r="N488" i="20"/>
  <c r="E488" i="20"/>
  <c r="Z488" i="20" s="1"/>
  <c r="O487" i="20"/>
  <c r="N487" i="20"/>
  <c r="E487" i="20"/>
  <c r="O486" i="20"/>
  <c r="N486" i="20"/>
  <c r="E486" i="20"/>
  <c r="W486" i="20" s="1"/>
  <c r="O485" i="20"/>
  <c r="N485" i="20"/>
  <c r="E485" i="20"/>
  <c r="Y485" i="20" s="1"/>
  <c r="O484" i="20"/>
  <c r="N484" i="20"/>
  <c r="E484" i="20"/>
  <c r="AE484" i="20" s="1"/>
  <c r="O483" i="20"/>
  <c r="N483" i="20"/>
  <c r="E483" i="20"/>
  <c r="AA483" i="20" s="1"/>
  <c r="O482" i="20"/>
  <c r="N482" i="20"/>
  <c r="E482" i="20"/>
  <c r="O481" i="20"/>
  <c r="N481" i="20"/>
  <c r="E481" i="20"/>
  <c r="O480" i="20"/>
  <c r="N480" i="20"/>
  <c r="E480" i="20"/>
  <c r="AC480" i="20" s="1"/>
  <c r="O479" i="20"/>
  <c r="N479" i="20"/>
  <c r="E479" i="20"/>
  <c r="O478" i="20"/>
  <c r="N478" i="20"/>
  <c r="E478" i="20"/>
  <c r="O477" i="20"/>
  <c r="N477" i="20"/>
  <c r="E477" i="20"/>
  <c r="AB477" i="20" s="1"/>
  <c r="O476" i="20"/>
  <c r="N476" i="20"/>
  <c r="E476" i="20"/>
  <c r="AK476" i="20" s="1"/>
  <c r="O475" i="20"/>
  <c r="N475" i="20"/>
  <c r="E475" i="20"/>
  <c r="AF475" i="20" s="1"/>
  <c r="O474" i="20"/>
  <c r="N474" i="20"/>
  <c r="E474" i="20"/>
  <c r="AJ474" i="20" s="1"/>
  <c r="O473" i="20"/>
  <c r="N473" i="20"/>
  <c r="E473" i="20"/>
  <c r="O472" i="20"/>
  <c r="N472" i="20"/>
  <c r="E472" i="20"/>
  <c r="AA472" i="20" s="1"/>
  <c r="O471" i="20"/>
  <c r="N471" i="20"/>
  <c r="E471" i="20"/>
  <c r="O470" i="20"/>
  <c r="N470" i="20"/>
  <c r="E470" i="20"/>
  <c r="AI470" i="20" s="1"/>
  <c r="O469" i="20"/>
  <c r="N469" i="20"/>
  <c r="E469" i="20"/>
  <c r="Z469" i="20" s="1"/>
  <c r="O468" i="20"/>
  <c r="N468" i="20"/>
  <c r="E468" i="20"/>
  <c r="AI468" i="20" s="1"/>
  <c r="O467" i="20"/>
  <c r="N467" i="20"/>
  <c r="E467" i="20"/>
  <c r="AG467" i="20" s="1"/>
  <c r="O466" i="20"/>
  <c r="N466" i="20"/>
  <c r="E466" i="20"/>
  <c r="O465" i="20"/>
  <c r="N465" i="20"/>
  <c r="E465" i="20"/>
  <c r="O464" i="20"/>
  <c r="N464" i="20"/>
  <c r="E464" i="20"/>
  <c r="O463" i="20"/>
  <c r="N463" i="20"/>
  <c r="E463" i="20"/>
  <c r="O462" i="20"/>
  <c r="N462" i="20"/>
  <c r="E462" i="20"/>
  <c r="O461" i="20"/>
  <c r="N461" i="20"/>
  <c r="E461" i="20"/>
  <c r="AE461" i="20" s="1"/>
  <c r="O460" i="20"/>
  <c r="N460" i="20"/>
  <c r="E460" i="20"/>
  <c r="AD460" i="20" s="1"/>
  <c r="O459" i="20"/>
  <c r="N459" i="20"/>
  <c r="E459" i="20"/>
  <c r="AJ459" i="20" s="1"/>
  <c r="O458" i="20"/>
  <c r="N458" i="20"/>
  <c r="E458" i="20"/>
  <c r="AI458" i="20" s="1"/>
  <c r="O457" i="20"/>
  <c r="N457" i="20"/>
  <c r="E457" i="20"/>
  <c r="O456" i="20"/>
  <c r="N456" i="20"/>
  <c r="E456" i="20"/>
  <c r="AC456" i="20" s="1"/>
  <c r="O455" i="20"/>
  <c r="N455" i="20"/>
  <c r="E455" i="20"/>
  <c r="O454" i="20"/>
  <c r="N454" i="20"/>
  <c r="E454" i="20"/>
  <c r="O453" i="20"/>
  <c r="N453" i="20"/>
  <c r="E453" i="20"/>
  <c r="AH453" i="20" s="1"/>
  <c r="O452" i="20"/>
  <c r="N452" i="20"/>
  <c r="E452" i="20"/>
  <c r="O451" i="20"/>
  <c r="N451" i="20"/>
  <c r="E451" i="20"/>
  <c r="X451" i="20" s="1"/>
  <c r="O450" i="20"/>
  <c r="N450" i="20"/>
  <c r="E450" i="20"/>
  <c r="AH450" i="20" s="1"/>
  <c r="O449" i="20"/>
  <c r="N449" i="20"/>
  <c r="E449" i="20"/>
  <c r="AG449" i="20" s="1"/>
  <c r="O448" i="20"/>
  <c r="N448" i="20"/>
  <c r="E448" i="20"/>
  <c r="Z448" i="20" s="1"/>
  <c r="O447" i="20"/>
  <c r="N447" i="20"/>
  <c r="E447" i="20"/>
  <c r="AK447" i="20" s="1"/>
  <c r="O446" i="20"/>
  <c r="N446" i="20"/>
  <c r="E446" i="20"/>
  <c r="O445" i="20"/>
  <c r="N445" i="20"/>
  <c r="E445" i="20"/>
  <c r="Z445" i="20" s="1"/>
  <c r="O444" i="20"/>
  <c r="N444" i="20"/>
  <c r="E444" i="20"/>
  <c r="AH444" i="20" s="1"/>
  <c r="O443" i="20"/>
  <c r="N443" i="20"/>
  <c r="E443" i="20"/>
  <c r="W443" i="20" s="1"/>
  <c r="O442" i="20"/>
  <c r="N442" i="20"/>
  <c r="E442" i="20"/>
  <c r="AE442" i="20" s="1"/>
  <c r="O441" i="20"/>
  <c r="N441" i="20"/>
  <c r="E441" i="20"/>
  <c r="O440" i="20"/>
  <c r="N440" i="20"/>
  <c r="E440" i="20"/>
  <c r="O439" i="20"/>
  <c r="N439" i="20"/>
  <c r="E439" i="20"/>
  <c r="O438" i="20"/>
  <c r="N438" i="20"/>
  <c r="E438" i="20"/>
  <c r="O437" i="20"/>
  <c r="N437" i="20"/>
  <c r="E437" i="20"/>
  <c r="AB437" i="20" s="1"/>
  <c r="O436" i="20"/>
  <c r="N436" i="20"/>
  <c r="E436" i="20"/>
  <c r="AA436" i="20" s="1"/>
  <c r="O435" i="20"/>
  <c r="N435" i="20"/>
  <c r="E435" i="20"/>
  <c r="AC435" i="20" s="1"/>
  <c r="O434" i="20"/>
  <c r="N434" i="20"/>
  <c r="E434" i="20"/>
  <c r="W434" i="20" s="1"/>
  <c r="O433" i="20"/>
  <c r="N433" i="20"/>
  <c r="E433" i="20"/>
  <c r="O432" i="20"/>
  <c r="N432" i="20"/>
  <c r="E432" i="20"/>
  <c r="O431" i="20"/>
  <c r="N431" i="20"/>
  <c r="E431" i="20"/>
  <c r="O430" i="20"/>
  <c r="N430" i="20"/>
  <c r="E430" i="20"/>
  <c r="AB430" i="20" s="1"/>
  <c r="O429" i="20"/>
  <c r="N429" i="20"/>
  <c r="E429" i="20"/>
  <c r="AJ429" i="20" s="1"/>
  <c r="O428" i="20"/>
  <c r="N428" i="20"/>
  <c r="E428" i="20"/>
  <c r="AF428" i="20" s="1"/>
  <c r="O427" i="20"/>
  <c r="N427" i="20"/>
  <c r="E427" i="20"/>
  <c r="O426" i="20"/>
  <c r="N426" i="20"/>
  <c r="E426" i="20"/>
  <c r="AC426" i="20" s="1"/>
  <c r="O425" i="20"/>
  <c r="N425" i="20"/>
  <c r="E425" i="20"/>
  <c r="O424" i="20"/>
  <c r="N424" i="20"/>
  <c r="E424" i="20"/>
  <c r="X424" i="20" s="1"/>
  <c r="O423" i="20"/>
  <c r="N423" i="20"/>
  <c r="E423" i="20"/>
  <c r="AA423" i="20" s="1"/>
  <c r="O422" i="20"/>
  <c r="N422" i="20"/>
  <c r="E422" i="20"/>
  <c r="O421" i="20"/>
  <c r="N421" i="20"/>
  <c r="E421" i="20"/>
  <c r="AG421" i="20" s="1"/>
  <c r="O420" i="20"/>
  <c r="N420" i="20"/>
  <c r="E420" i="20"/>
  <c r="O419" i="20"/>
  <c r="N419" i="20"/>
  <c r="E419" i="20"/>
  <c r="AC419" i="20" s="1"/>
  <c r="O418" i="20"/>
  <c r="N418" i="20"/>
  <c r="E418" i="20"/>
  <c r="O417" i="20"/>
  <c r="N417" i="20"/>
  <c r="E417" i="20"/>
  <c r="O416" i="20"/>
  <c r="N416" i="20"/>
  <c r="E416" i="20"/>
  <c r="X416" i="20" s="1"/>
  <c r="O415" i="20"/>
  <c r="N415" i="20"/>
  <c r="E415" i="20"/>
  <c r="W415" i="20" s="1"/>
  <c r="O414" i="20"/>
  <c r="N414" i="20"/>
  <c r="E414" i="20"/>
  <c r="O413" i="20"/>
  <c r="N413" i="20"/>
  <c r="E413" i="20"/>
  <c r="W413" i="20" s="1"/>
  <c r="O412" i="20"/>
  <c r="N412" i="20"/>
  <c r="E412" i="20"/>
  <c r="O411" i="20"/>
  <c r="N411" i="20"/>
  <c r="E411" i="20"/>
  <c r="AF411" i="20" s="1"/>
  <c r="O410" i="20"/>
  <c r="N410" i="20"/>
  <c r="E410" i="20"/>
  <c r="AJ410" i="20" s="1"/>
  <c r="O409" i="20"/>
  <c r="N409" i="20"/>
  <c r="E409" i="20"/>
  <c r="O408" i="20"/>
  <c r="N408" i="20"/>
  <c r="E408" i="20"/>
  <c r="AH408" i="20" s="1"/>
  <c r="E407" i="20"/>
  <c r="AA407" i="20" s="1"/>
  <c r="O406" i="20"/>
  <c r="N406" i="20"/>
  <c r="E406" i="20"/>
  <c r="AK406" i="20" s="1"/>
  <c r="O405" i="20"/>
  <c r="N405" i="20"/>
  <c r="E405" i="20"/>
  <c r="AJ405" i="20" s="1"/>
  <c r="O404" i="20"/>
  <c r="N404" i="20"/>
  <c r="E404" i="20"/>
  <c r="AJ404" i="20" s="1"/>
  <c r="O403" i="20"/>
  <c r="N403" i="20"/>
  <c r="E403" i="20"/>
  <c r="AG403" i="20" s="1"/>
  <c r="O402" i="20"/>
  <c r="N402" i="20"/>
  <c r="E402" i="20"/>
  <c r="AG402" i="20" s="1"/>
  <c r="O401" i="20"/>
  <c r="N401" i="20"/>
  <c r="E401" i="20"/>
  <c r="O400" i="20"/>
  <c r="N400" i="20"/>
  <c r="E400" i="20"/>
  <c r="AF400" i="20" s="1"/>
  <c r="O399" i="20"/>
  <c r="N399" i="20"/>
  <c r="E399" i="20"/>
  <c r="Y399" i="20" s="1"/>
  <c r="O398" i="20"/>
  <c r="N398" i="20"/>
  <c r="E398" i="20"/>
  <c r="O397" i="20"/>
  <c r="N397" i="20"/>
  <c r="E397" i="20"/>
  <c r="W397" i="20" s="1"/>
  <c r="O396" i="20"/>
  <c r="N396" i="20"/>
  <c r="E396" i="20"/>
  <c r="AA396" i="20" s="1"/>
  <c r="O395" i="20"/>
  <c r="N395" i="20"/>
  <c r="E395" i="20"/>
  <c r="O394" i="20"/>
  <c r="N394" i="20"/>
  <c r="E394" i="20"/>
  <c r="W394" i="20" s="1"/>
  <c r="O393" i="20"/>
  <c r="N393" i="20"/>
  <c r="E393" i="20"/>
  <c r="O392" i="20"/>
  <c r="N392" i="20"/>
  <c r="E392" i="20"/>
  <c r="O391" i="20"/>
  <c r="N391" i="20"/>
  <c r="E391" i="20"/>
  <c r="AA391" i="20" s="1"/>
  <c r="O390" i="20"/>
  <c r="N390" i="20"/>
  <c r="E390" i="20"/>
  <c r="AK390" i="20" s="1"/>
  <c r="O389" i="20"/>
  <c r="N389" i="20"/>
  <c r="E389" i="20"/>
  <c r="AK389" i="20" s="1"/>
  <c r="O388" i="20"/>
  <c r="N388" i="20"/>
  <c r="E388" i="20"/>
  <c r="W388" i="20" s="1"/>
  <c r="O387" i="20"/>
  <c r="N387" i="20"/>
  <c r="E387" i="20"/>
  <c r="Y387" i="20" s="1"/>
  <c r="O386" i="20"/>
  <c r="N386" i="20"/>
  <c r="E386" i="20"/>
  <c r="O385" i="20"/>
  <c r="N385" i="20"/>
  <c r="E385" i="20"/>
  <c r="W385" i="20" s="1"/>
  <c r="O384" i="20"/>
  <c r="N384" i="20"/>
  <c r="E384" i="20"/>
  <c r="O383" i="20"/>
  <c r="N383" i="20"/>
  <c r="E383" i="20"/>
  <c r="Y383" i="20" s="1"/>
  <c r="O382" i="20"/>
  <c r="N382" i="20"/>
  <c r="E382" i="20"/>
  <c r="AK382" i="20" s="1"/>
  <c r="O381" i="20"/>
  <c r="N381" i="20"/>
  <c r="E381" i="20"/>
  <c r="AJ381" i="20" s="1"/>
  <c r="O380" i="20"/>
  <c r="N380" i="20"/>
  <c r="E380" i="20"/>
  <c r="AK380" i="20" s="1"/>
  <c r="O379" i="20"/>
  <c r="N379" i="20"/>
  <c r="E379" i="20"/>
  <c r="AH379" i="20" s="1"/>
  <c r="O378" i="20"/>
  <c r="N378" i="20"/>
  <c r="E378" i="20"/>
  <c r="O377" i="20"/>
  <c r="N377" i="20"/>
  <c r="E377" i="20"/>
  <c r="O376" i="20"/>
  <c r="N376" i="20"/>
  <c r="E376" i="20"/>
  <c r="O375" i="20"/>
  <c r="N375" i="20"/>
  <c r="E375" i="20"/>
  <c r="X375" i="20" s="1"/>
  <c r="O374" i="20"/>
  <c r="N374" i="20"/>
  <c r="E374" i="20"/>
  <c r="O373" i="20"/>
  <c r="N373" i="20"/>
  <c r="E373" i="20"/>
  <c r="AI373" i="20" s="1"/>
  <c r="O372" i="20"/>
  <c r="N372" i="20"/>
  <c r="E372" i="20"/>
  <c r="Z372" i="20" s="1"/>
  <c r="O371" i="20"/>
  <c r="N371" i="20"/>
  <c r="E371" i="20"/>
  <c r="O370" i="20"/>
  <c r="N370" i="20"/>
  <c r="E370" i="20"/>
  <c r="W370" i="20" s="1"/>
  <c r="O369" i="20"/>
  <c r="N369" i="20"/>
  <c r="E369" i="20"/>
  <c r="O368" i="20"/>
  <c r="N368" i="20"/>
  <c r="E368" i="20"/>
  <c r="AC368" i="20" s="1"/>
  <c r="O367" i="20"/>
  <c r="N367" i="20"/>
  <c r="E367" i="20"/>
  <c r="X367" i="20" s="1"/>
  <c r="O366" i="20"/>
  <c r="N366" i="20"/>
  <c r="E366" i="20"/>
  <c r="O365" i="20"/>
  <c r="N365" i="20"/>
  <c r="E365" i="20"/>
  <c r="O364" i="20"/>
  <c r="N364" i="20"/>
  <c r="E364" i="20"/>
  <c r="AG364" i="20" s="1"/>
  <c r="O363" i="20"/>
  <c r="N363" i="20"/>
  <c r="E363" i="20"/>
  <c r="O362" i="20"/>
  <c r="N362" i="20"/>
  <c r="E362" i="20"/>
  <c r="O361" i="20"/>
  <c r="N361" i="20"/>
  <c r="E361" i="20"/>
  <c r="O360" i="20"/>
  <c r="N360" i="20"/>
  <c r="E360" i="20"/>
  <c r="O359" i="20"/>
  <c r="N359" i="20"/>
  <c r="E359" i="20"/>
  <c r="AH359" i="20" s="1"/>
  <c r="O358" i="20"/>
  <c r="N358" i="20"/>
  <c r="E358" i="20"/>
  <c r="W358" i="20" s="1"/>
  <c r="O357" i="20"/>
  <c r="N357" i="20"/>
  <c r="E357" i="20"/>
  <c r="O356" i="20"/>
  <c r="N356" i="20"/>
  <c r="E356" i="20"/>
  <c r="Y356" i="20" s="1"/>
  <c r="O355" i="20"/>
  <c r="N355" i="20"/>
  <c r="E355" i="20"/>
  <c r="W355" i="20" s="1"/>
  <c r="O354" i="20"/>
  <c r="N354" i="20"/>
  <c r="E354" i="20"/>
  <c r="AK354" i="20" s="1"/>
  <c r="O353" i="20"/>
  <c r="N353" i="20"/>
  <c r="E353" i="20"/>
  <c r="O352" i="20"/>
  <c r="N352" i="20"/>
  <c r="E352" i="20"/>
  <c r="AG352" i="20" s="1"/>
  <c r="O351" i="20"/>
  <c r="N351" i="20"/>
  <c r="E351" i="20"/>
  <c r="AG351" i="20" s="1"/>
  <c r="O350" i="20"/>
  <c r="N350" i="20"/>
  <c r="E350" i="20"/>
  <c r="O349" i="20"/>
  <c r="N349" i="20"/>
  <c r="E349" i="20"/>
  <c r="W349" i="20" s="1"/>
  <c r="O348" i="20"/>
  <c r="N348" i="20"/>
  <c r="E348" i="20"/>
  <c r="AJ348" i="20" s="1"/>
  <c r="O347" i="20"/>
  <c r="N347" i="20"/>
  <c r="E347" i="20"/>
  <c r="O346" i="20"/>
  <c r="N346" i="20"/>
  <c r="E346" i="20"/>
  <c r="O345" i="20"/>
  <c r="N345" i="20"/>
  <c r="E345" i="20"/>
  <c r="O344" i="20"/>
  <c r="N344" i="20"/>
  <c r="E344" i="20"/>
  <c r="O343" i="20"/>
  <c r="N343" i="20"/>
  <c r="E343" i="20"/>
  <c r="AF343" i="20" s="1"/>
  <c r="O342" i="20"/>
  <c r="N342" i="20"/>
  <c r="E342" i="20"/>
  <c r="AD342" i="20" s="1"/>
  <c r="O341" i="20"/>
  <c r="N341" i="20"/>
  <c r="E341" i="20"/>
  <c r="AA341" i="20" s="1"/>
  <c r="O340" i="20"/>
  <c r="N340" i="20"/>
  <c r="E340" i="20"/>
  <c r="W340" i="20" s="1"/>
  <c r="O339" i="20"/>
  <c r="N339" i="20"/>
  <c r="E339" i="20"/>
  <c r="AI339" i="20" s="1"/>
  <c r="O338" i="20"/>
  <c r="N338" i="20"/>
  <c r="E338" i="20"/>
  <c r="AG338" i="20" s="1"/>
  <c r="O337" i="20"/>
  <c r="N337" i="20"/>
  <c r="E337" i="20"/>
  <c r="O336" i="20"/>
  <c r="N336" i="20"/>
  <c r="E336" i="20"/>
  <c r="O335" i="20"/>
  <c r="N335" i="20"/>
  <c r="E335" i="20"/>
  <c r="AA335" i="20" s="1"/>
  <c r="O334" i="20"/>
  <c r="N334" i="20"/>
  <c r="E334" i="20"/>
  <c r="O333" i="20"/>
  <c r="N333" i="20"/>
  <c r="E333" i="20"/>
  <c r="AA333" i="20" s="1"/>
  <c r="O332" i="20"/>
  <c r="N332" i="20"/>
  <c r="E332" i="20"/>
  <c r="AI332" i="20" s="1"/>
  <c r="O331" i="20"/>
  <c r="N331" i="20"/>
  <c r="E331" i="20"/>
  <c r="O330" i="20"/>
  <c r="N330" i="20"/>
  <c r="E330" i="20"/>
  <c r="O329" i="20"/>
  <c r="N329" i="20"/>
  <c r="E329" i="20"/>
  <c r="O328" i="20"/>
  <c r="N328" i="20"/>
  <c r="E328" i="20"/>
  <c r="O327" i="20"/>
  <c r="N327" i="20"/>
  <c r="E327" i="20"/>
  <c r="Z327" i="20" s="1"/>
  <c r="O326" i="20"/>
  <c r="N326" i="20"/>
  <c r="E326" i="20"/>
  <c r="O325" i="20"/>
  <c r="N325" i="20"/>
  <c r="E325" i="20"/>
  <c r="AK325" i="20" s="1"/>
  <c r="O324" i="20"/>
  <c r="N324" i="20"/>
  <c r="E324" i="20"/>
  <c r="W324" i="20" s="1"/>
  <c r="O323" i="20"/>
  <c r="N323" i="20"/>
  <c r="E323" i="20"/>
  <c r="AI323" i="20" s="1"/>
  <c r="O322" i="20"/>
  <c r="N322" i="20"/>
  <c r="E322" i="20"/>
  <c r="AE322" i="20" s="1"/>
  <c r="O321" i="20"/>
  <c r="N321" i="20"/>
  <c r="E321" i="20"/>
  <c r="O320" i="20"/>
  <c r="N320" i="20"/>
  <c r="E320" i="20"/>
  <c r="AB320" i="20" s="1"/>
  <c r="O319" i="20"/>
  <c r="N319" i="20"/>
  <c r="E319" i="20"/>
  <c r="O318" i="20"/>
  <c r="N318" i="20"/>
  <c r="E318" i="20"/>
  <c r="AE318" i="20" s="1"/>
  <c r="O317" i="20"/>
  <c r="N317" i="20"/>
  <c r="E317" i="20"/>
  <c r="O316" i="20"/>
  <c r="N316" i="20"/>
  <c r="E316" i="20"/>
  <c r="AJ316" i="20" s="1"/>
  <c r="O315" i="20"/>
  <c r="N315" i="20"/>
  <c r="E315" i="20"/>
  <c r="O314" i="20"/>
  <c r="N314" i="20"/>
  <c r="E314" i="20"/>
  <c r="O313" i="20"/>
  <c r="N313" i="20"/>
  <c r="E313" i="20"/>
  <c r="O312" i="20"/>
  <c r="N312" i="20"/>
  <c r="E312" i="20"/>
  <c r="O311" i="20"/>
  <c r="N311" i="20"/>
  <c r="E311" i="20"/>
  <c r="W311" i="20" s="1"/>
  <c r="O310" i="20"/>
  <c r="N310" i="20"/>
  <c r="E310" i="20"/>
  <c r="O309" i="20"/>
  <c r="N309" i="20"/>
  <c r="E309" i="20"/>
  <c r="O308" i="20"/>
  <c r="N308" i="20"/>
  <c r="E308" i="20"/>
  <c r="AB308" i="20" s="1"/>
  <c r="O307" i="20"/>
  <c r="N307" i="20"/>
  <c r="E307" i="20"/>
  <c r="AG307" i="20" s="1"/>
  <c r="O306" i="20"/>
  <c r="N306" i="20"/>
  <c r="E306" i="20"/>
  <c r="W306" i="20" s="1"/>
  <c r="O305" i="20"/>
  <c r="N305" i="20"/>
  <c r="E305" i="20"/>
  <c r="O304" i="20"/>
  <c r="N304" i="20"/>
  <c r="E304" i="20"/>
  <c r="O303" i="20"/>
  <c r="N303" i="20"/>
  <c r="E303" i="20"/>
  <c r="O302" i="20"/>
  <c r="N302" i="20"/>
  <c r="E302" i="20"/>
  <c r="O301" i="20"/>
  <c r="N301" i="20"/>
  <c r="E301" i="20"/>
  <c r="AD301" i="20" s="1"/>
  <c r="O300" i="20"/>
  <c r="N300" i="20"/>
  <c r="E300" i="20"/>
  <c r="AI300" i="20" s="1"/>
  <c r="O299" i="20"/>
  <c r="N299" i="20"/>
  <c r="E299" i="20"/>
  <c r="Y299" i="20" s="1"/>
  <c r="O298" i="20"/>
  <c r="N298" i="20"/>
  <c r="E298" i="20"/>
  <c r="X298" i="20" s="1"/>
  <c r="O297" i="20"/>
  <c r="N297" i="20"/>
  <c r="E297" i="20"/>
  <c r="O296" i="20"/>
  <c r="N296" i="20"/>
  <c r="E296" i="20"/>
  <c r="O295" i="20"/>
  <c r="N295" i="20"/>
  <c r="E295" i="20"/>
  <c r="O294" i="20"/>
  <c r="N294" i="20"/>
  <c r="E294" i="20"/>
  <c r="AE294" i="20" s="1"/>
  <c r="O293" i="20"/>
  <c r="N293" i="20"/>
  <c r="E293" i="20"/>
  <c r="W293" i="20" s="1"/>
  <c r="O292" i="20"/>
  <c r="N292" i="20"/>
  <c r="E292" i="20"/>
  <c r="AJ292" i="20" s="1"/>
  <c r="O291" i="20"/>
  <c r="N291" i="20"/>
  <c r="E291" i="20"/>
  <c r="O290" i="20"/>
  <c r="N290" i="20"/>
  <c r="E290" i="20"/>
  <c r="O289" i="20"/>
  <c r="N289" i="20"/>
  <c r="E289" i="20"/>
  <c r="AK289" i="20" s="1"/>
  <c r="O288" i="20"/>
  <c r="N288" i="20"/>
  <c r="E288" i="20"/>
  <c r="Z288" i="20" s="1"/>
  <c r="O287" i="20"/>
  <c r="N287" i="20"/>
  <c r="E287" i="20"/>
  <c r="AH287" i="20" s="1"/>
  <c r="O286" i="20"/>
  <c r="N286" i="20"/>
  <c r="E286" i="20"/>
  <c r="Y286" i="20" s="1"/>
  <c r="O285" i="20"/>
  <c r="N285" i="20"/>
  <c r="E285" i="20"/>
  <c r="AC285" i="20" s="1"/>
  <c r="O284" i="20"/>
  <c r="N284" i="20"/>
  <c r="E284" i="20"/>
  <c r="W284" i="20" s="1"/>
  <c r="O283" i="20"/>
  <c r="N283" i="20"/>
  <c r="E283" i="20"/>
  <c r="AI283" i="20" s="1"/>
  <c r="O282" i="20"/>
  <c r="N282" i="20"/>
  <c r="E282" i="20"/>
  <c r="O281" i="20"/>
  <c r="N281" i="20"/>
  <c r="E281" i="20"/>
  <c r="O280" i="20"/>
  <c r="N280" i="20"/>
  <c r="E280" i="20"/>
  <c r="Z280" i="20" s="1"/>
  <c r="O279" i="20"/>
  <c r="N279" i="20"/>
  <c r="E279" i="20"/>
  <c r="AH279" i="20" s="1"/>
  <c r="O278" i="20"/>
  <c r="N278" i="20"/>
  <c r="E278" i="20"/>
  <c r="W278" i="20" s="1"/>
  <c r="O277" i="20"/>
  <c r="N277" i="20"/>
  <c r="E277" i="20"/>
  <c r="O276" i="20"/>
  <c r="N276" i="20"/>
  <c r="E276" i="20"/>
  <c r="AB276" i="20" s="1"/>
  <c r="O275" i="20"/>
  <c r="N275" i="20"/>
  <c r="E275" i="20"/>
  <c r="Z275" i="20" s="1"/>
  <c r="O274" i="20"/>
  <c r="N274" i="20"/>
  <c r="E274" i="20"/>
  <c r="O273" i="20"/>
  <c r="N273" i="20"/>
  <c r="E273" i="20"/>
  <c r="O272" i="20"/>
  <c r="N272" i="20"/>
  <c r="E272" i="20"/>
  <c r="O271" i="20"/>
  <c r="N271" i="20"/>
  <c r="E271" i="20"/>
  <c r="AG271" i="20" s="1"/>
  <c r="O270" i="20"/>
  <c r="N270" i="20"/>
  <c r="E270" i="20"/>
  <c r="O269" i="20"/>
  <c r="N269" i="20"/>
  <c r="E269" i="20"/>
  <c r="AD269" i="20" s="1"/>
  <c r="O268" i="20"/>
  <c r="N268" i="20"/>
  <c r="E268" i="20"/>
  <c r="AI268" i="20" s="1"/>
  <c r="O267" i="20"/>
  <c r="N267" i="20"/>
  <c r="E267" i="20"/>
  <c r="O266" i="20"/>
  <c r="N266" i="20"/>
  <c r="E266" i="20"/>
  <c r="O265" i="20"/>
  <c r="N265" i="20"/>
  <c r="E265" i="20"/>
  <c r="O264" i="20"/>
  <c r="N264" i="20"/>
  <c r="E264" i="20"/>
  <c r="O263" i="20"/>
  <c r="N263" i="20"/>
  <c r="E263" i="20"/>
  <c r="AA263" i="20" s="1"/>
  <c r="O262" i="20"/>
  <c r="N262" i="20"/>
  <c r="E262" i="20"/>
  <c r="W262" i="20" s="1"/>
  <c r="O261" i="20"/>
  <c r="N261" i="20"/>
  <c r="E261" i="20"/>
  <c r="W261" i="20" s="1"/>
  <c r="O260" i="20"/>
  <c r="N260" i="20"/>
  <c r="E260" i="20"/>
  <c r="AH260" i="20" s="1"/>
  <c r="O259" i="20"/>
  <c r="N259" i="20"/>
  <c r="E259" i="20"/>
  <c r="O258" i="20"/>
  <c r="N258" i="20"/>
  <c r="E258" i="20"/>
  <c r="O257" i="20"/>
  <c r="N257" i="20"/>
  <c r="E257" i="20"/>
  <c r="O256" i="20"/>
  <c r="N256" i="20"/>
  <c r="E256" i="20"/>
  <c r="O255" i="20"/>
  <c r="N255" i="20"/>
  <c r="E255" i="20"/>
  <c r="AA255" i="20" s="1"/>
  <c r="O254" i="20"/>
  <c r="N254" i="20"/>
  <c r="E254" i="20"/>
  <c r="X254" i="20" s="1"/>
  <c r="O253" i="20"/>
  <c r="N253" i="20"/>
  <c r="E253" i="20"/>
  <c r="AD253" i="20" s="1"/>
  <c r="O252" i="20"/>
  <c r="N252" i="20"/>
  <c r="E252" i="20"/>
  <c r="W252" i="20" s="1"/>
  <c r="O251" i="20"/>
  <c r="N251" i="20"/>
  <c r="E251" i="20"/>
  <c r="AH251" i="20" s="1"/>
  <c r="O250" i="20"/>
  <c r="N250" i="20"/>
  <c r="E250" i="20"/>
  <c r="O249" i="20"/>
  <c r="N249" i="20"/>
  <c r="E249" i="20"/>
  <c r="O248" i="20"/>
  <c r="N248" i="20"/>
  <c r="E248" i="20"/>
  <c r="O247" i="20"/>
  <c r="N247" i="20"/>
  <c r="E247" i="20"/>
  <c r="Z247" i="20" s="1"/>
  <c r="O246" i="20"/>
  <c r="N246" i="20"/>
  <c r="E246" i="20"/>
  <c r="O245" i="20"/>
  <c r="N245" i="20"/>
  <c r="E245" i="20"/>
  <c r="E244" i="20"/>
  <c r="AK244" i="20" s="1"/>
  <c r="O243" i="20"/>
  <c r="N243" i="20"/>
  <c r="E243" i="20"/>
  <c r="Z243" i="20" s="1"/>
  <c r="O242" i="20"/>
  <c r="N242" i="20"/>
  <c r="E242" i="20"/>
  <c r="W242" i="20" s="1"/>
  <c r="O241" i="20"/>
  <c r="N241" i="20"/>
  <c r="E241" i="20"/>
  <c r="E240" i="20"/>
  <c r="AA240" i="20" s="1"/>
  <c r="O239" i="20"/>
  <c r="N239" i="20"/>
  <c r="E239" i="20"/>
  <c r="Y239" i="20" s="1"/>
  <c r="O238" i="20"/>
  <c r="N238" i="20"/>
  <c r="E238" i="20"/>
  <c r="W238" i="20" s="1"/>
  <c r="O237" i="20"/>
  <c r="N237" i="20"/>
  <c r="E237" i="20"/>
  <c r="O236" i="20"/>
  <c r="N236" i="20"/>
  <c r="E236" i="20"/>
  <c r="AK236" i="20" s="1"/>
  <c r="O235" i="20"/>
  <c r="N235" i="20"/>
  <c r="E235" i="20"/>
  <c r="E234" i="20"/>
  <c r="O233" i="20"/>
  <c r="N233" i="20"/>
  <c r="E233" i="20"/>
  <c r="O232" i="20"/>
  <c r="N232" i="20"/>
  <c r="E232" i="20"/>
  <c r="O231" i="20"/>
  <c r="N231" i="20"/>
  <c r="E231" i="20"/>
  <c r="Y231" i="20" s="1"/>
  <c r="O230" i="20"/>
  <c r="N230" i="20"/>
  <c r="E230" i="20"/>
  <c r="W230" i="20" s="1"/>
  <c r="O229" i="20"/>
  <c r="N229" i="20"/>
  <c r="E229" i="20"/>
  <c r="AJ229" i="20" s="1"/>
  <c r="O228" i="20"/>
  <c r="N228" i="20"/>
  <c r="E228" i="20"/>
  <c r="AJ228" i="20" s="1"/>
  <c r="O227" i="20"/>
  <c r="N227" i="20"/>
  <c r="E227" i="20"/>
  <c r="W227" i="20" s="1"/>
  <c r="O226" i="20"/>
  <c r="N226" i="20"/>
  <c r="E226" i="20"/>
  <c r="AG226" i="20" s="1"/>
  <c r="O225" i="20"/>
  <c r="N225" i="20"/>
  <c r="E225" i="20"/>
  <c r="O224" i="20"/>
  <c r="N224" i="20"/>
  <c r="E224" i="20"/>
  <c r="O223" i="20"/>
  <c r="N223" i="20"/>
  <c r="E223" i="20"/>
  <c r="O222" i="20"/>
  <c r="N222" i="20"/>
  <c r="E222" i="20"/>
  <c r="W222" i="20" s="1"/>
  <c r="O221" i="20"/>
  <c r="N221" i="20"/>
  <c r="E221" i="20"/>
  <c r="AC221" i="20" s="1"/>
  <c r="O220" i="20"/>
  <c r="N220" i="20"/>
  <c r="E220" i="20"/>
  <c r="AK220" i="20" s="1"/>
  <c r="O219" i="20"/>
  <c r="N219" i="20"/>
  <c r="E219" i="20"/>
  <c r="AI219" i="20" s="1"/>
  <c r="O218" i="20"/>
  <c r="N218" i="20"/>
  <c r="E218" i="20"/>
  <c r="AG218" i="20" s="1"/>
  <c r="O217" i="20"/>
  <c r="N217" i="20"/>
  <c r="E217" i="20"/>
  <c r="O216" i="20"/>
  <c r="N216" i="20"/>
  <c r="E216" i="20"/>
  <c r="O215" i="20"/>
  <c r="N215" i="20"/>
  <c r="E215" i="20"/>
  <c r="O214" i="20"/>
  <c r="N214" i="20"/>
  <c r="E214" i="20"/>
  <c r="O213" i="20"/>
  <c r="N213" i="20"/>
  <c r="E213" i="20"/>
  <c r="W213" i="20" s="1"/>
  <c r="O212" i="20"/>
  <c r="N212" i="20"/>
  <c r="E212" i="20"/>
  <c r="AK212" i="20" s="1"/>
  <c r="O211" i="20"/>
  <c r="N211" i="20"/>
  <c r="E211" i="20"/>
  <c r="AI211" i="20" s="1"/>
  <c r="O210" i="20"/>
  <c r="N210" i="20"/>
  <c r="E210" i="20"/>
  <c r="O209" i="20"/>
  <c r="N209" i="20"/>
  <c r="E209" i="20"/>
  <c r="O208" i="20"/>
  <c r="N208" i="20"/>
  <c r="E208" i="20"/>
  <c r="AH208" i="20" s="1"/>
  <c r="O207" i="20"/>
  <c r="N207" i="20"/>
  <c r="E207" i="20"/>
  <c r="O206" i="20"/>
  <c r="N206" i="20"/>
  <c r="E206" i="20"/>
  <c r="AD206" i="20" s="1"/>
  <c r="O205" i="20"/>
  <c r="N205" i="20"/>
  <c r="E205" i="20"/>
  <c r="AC205" i="20" s="1"/>
  <c r="O204" i="20"/>
  <c r="N204" i="20"/>
  <c r="E204" i="20"/>
  <c r="AJ204" i="20" s="1"/>
  <c r="O203" i="20"/>
  <c r="N203" i="20"/>
  <c r="E203" i="20"/>
  <c r="O202" i="20"/>
  <c r="N202" i="20"/>
  <c r="E202" i="20"/>
  <c r="AG202" i="20" s="1"/>
  <c r="O201" i="20"/>
  <c r="N201" i="20"/>
  <c r="E201" i="20"/>
  <c r="O200" i="20"/>
  <c r="N200" i="20"/>
  <c r="E200" i="20"/>
  <c r="AB200" i="20" s="1"/>
  <c r="O199" i="20"/>
  <c r="N199" i="20"/>
  <c r="E199" i="20"/>
  <c r="O198" i="20"/>
  <c r="N198" i="20"/>
  <c r="E198" i="20"/>
  <c r="AE198" i="20" s="1"/>
  <c r="O197" i="20"/>
  <c r="N197" i="20"/>
  <c r="E197" i="20"/>
  <c r="AB197" i="20" s="1"/>
  <c r="O196" i="20"/>
  <c r="N196" i="20"/>
  <c r="E196" i="20"/>
  <c r="AK196" i="20" s="1"/>
  <c r="O195" i="20"/>
  <c r="N195" i="20"/>
  <c r="E195" i="20"/>
  <c r="AH195" i="20" s="1"/>
  <c r="O194" i="20"/>
  <c r="N194" i="20"/>
  <c r="E194" i="20"/>
  <c r="O193" i="20"/>
  <c r="N193" i="20"/>
  <c r="E193" i="20"/>
  <c r="O192" i="20"/>
  <c r="N192" i="20"/>
  <c r="E192" i="20"/>
  <c r="O191" i="20"/>
  <c r="N191" i="20"/>
  <c r="E191" i="20"/>
  <c r="O190" i="20"/>
  <c r="N190" i="20"/>
  <c r="E190" i="20"/>
  <c r="AD190" i="20" s="1"/>
  <c r="O189" i="20"/>
  <c r="N189" i="20"/>
  <c r="E189" i="20"/>
  <c r="AB189" i="20" s="1"/>
  <c r="O188" i="20"/>
  <c r="N188" i="20"/>
  <c r="E188" i="20"/>
  <c r="AJ188" i="20" s="1"/>
  <c r="O187" i="20"/>
  <c r="N187" i="20"/>
  <c r="E187" i="20"/>
  <c r="Y187" i="20" s="1"/>
  <c r="O186" i="20"/>
  <c r="N186" i="20"/>
  <c r="E186" i="20"/>
  <c r="AF186" i="20" s="1"/>
  <c r="O185" i="20"/>
  <c r="N185" i="20"/>
  <c r="E185" i="20"/>
  <c r="O184" i="20"/>
  <c r="N184" i="20"/>
  <c r="E184" i="20"/>
  <c r="AC184" i="20" s="1"/>
  <c r="O183" i="20"/>
  <c r="N183" i="20"/>
  <c r="E183" i="20"/>
  <c r="W183" i="20" s="1"/>
  <c r="O182" i="20"/>
  <c r="N182" i="20"/>
  <c r="E182" i="20"/>
  <c r="O181" i="20"/>
  <c r="N181" i="20"/>
  <c r="E181" i="20"/>
  <c r="AB181" i="20" s="1"/>
  <c r="O180" i="20"/>
  <c r="N180" i="20"/>
  <c r="E180" i="20"/>
  <c r="W180" i="20" s="1"/>
  <c r="O179" i="20"/>
  <c r="N179" i="20"/>
  <c r="E179" i="20"/>
  <c r="O178" i="20"/>
  <c r="N178" i="20"/>
  <c r="E178" i="20"/>
  <c r="W178" i="20" s="1"/>
  <c r="O177" i="20"/>
  <c r="N177" i="20"/>
  <c r="E177" i="20"/>
  <c r="O176" i="20"/>
  <c r="N176" i="20"/>
  <c r="E176" i="20"/>
  <c r="AC176" i="20" s="1"/>
  <c r="O175" i="20"/>
  <c r="N175" i="20"/>
  <c r="E175" i="20"/>
  <c r="O174" i="20"/>
  <c r="N174" i="20"/>
  <c r="E174" i="20"/>
  <c r="O173" i="20"/>
  <c r="N173" i="20"/>
  <c r="E173" i="20"/>
  <c r="O172" i="20"/>
  <c r="N172" i="20"/>
  <c r="E172" i="20"/>
  <c r="AJ172" i="20" s="1"/>
  <c r="O171" i="20"/>
  <c r="N171" i="20"/>
  <c r="E171" i="20"/>
  <c r="X171" i="20" s="1"/>
  <c r="O170" i="20"/>
  <c r="N170" i="20"/>
  <c r="E170" i="20"/>
  <c r="O169" i="20"/>
  <c r="N169" i="20"/>
  <c r="E169" i="20"/>
  <c r="O168" i="20"/>
  <c r="N168" i="20"/>
  <c r="E168" i="20"/>
  <c r="O167" i="20"/>
  <c r="N167" i="20"/>
  <c r="E167" i="20"/>
  <c r="O166" i="20"/>
  <c r="N166" i="20"/>
  <c r="E166" i="20"/>
  <c r="O165" i="20"/>
  <c r="N165" i="20"/>
  <c r="E165" i="20"/>
  <c r="W165" i="20" s="1"/>
  <c r="O164" i="20"/>
  <c r="N164" i="20"/>
  <c r="E164" i="20"/>
  <c r="Z164" i="20" s="1"/>
  <c r="O163" i="20"/>
  <c r="N163" i="20"/>
  <c r="E163" i="20"/>
  <c r="W163" i="20" s="1"/>
  <c r="O162" i="20"/>
  <c r="N162" i="20"/>
  <c r="E162" i="20"/>
  <c r="O161" i="20"/>
  <c r="N161" i="20"/>
  <c r="E161" i="20"/>
  <c r="O160" i="20"/>
  <c r="N160" i="20"/>
  <c r="E160" i="20"/>
  <c r="AC160" i="20" s="1"/>
  <c r="O159" i="20"/>
  <c r="N159" i="20"/>
  <c r="E159" i="20"/>
  <c r="W159" i="20" s="1"/>
  <c r="O158" i="20"/>
  <c r="N158" i="20"/>
  <c r="E158" i="20"/>
  <c r="W158" i="20" s="1"/>
  <c r="O157" i="20"/>
  <c r="N157" i="20"/>
  <c r="E157" i="20"/>
  <c r="AC157" i="20" s="1"/>
  <c r="O156" i="20"/>
  <c r="N156" i="20"/>
  <c r="O155" i="20"/>
  <c r="N155" i="20"/>
  <c r="E155" i="20"/>
  <c r="AI155" i="20" s="1"/>
  <c r="O154" i="20"/>
  <c r="N154" i="20"/>
  <c r="E154" i="20"/>
  <c r="AE154" i="20" s="1"/>
  <c r="O153" i="20"/>
  <c r="N153" i="20"/>
  <c r="E153" i="20"/>
  <c r="AB153" i="20" s="1"/>
  <c r="O152" i="20"/>
  <c r="N152" i="20"/>
  <c r="E152" i="20"/>
  <c r="AB152" i="20" s="1"/>
  <c r="O151" i="20"/>
  <c r="N151" i="20"/>
  <c r="E151" i="20"/>
  <c r="O150" i="20"/>
  <c r="N150" i="20"/>
  <c r="E150" i="20"/>
  <c r="W150" i="20" s="1"/>
  <c r="O149" i="20"/>
  <c r="N149" i="20"/>
  <c r="E149" i="20"/>
  <c r="O148" i="20"/>
  <c r="N148" i="20"/>
  <c r="E148" i="20"/>
  <c r="AE148" i="20" s="1"/>
  <c r="O147" i="20"/>
  <c r="N147" i="20"/>
  <c r="E147" i="20"/>
  <c r="W147" i="20" s="1"/>
  <c r="O146" i="20"/>
  <c r="N146" i="20"/>
  <c r="E146" i="20"/>
  <c r="O145" i="20"/>
  <c r="N145" i="20"/>
  <c r="E145" i="20"/>
  <c r="X145" i="20" s="1"/>
  <c r="O144" i="20"/>
  <c r="N144" i="20"/>
  <c r="E144" i="20"/>
  <c r="O143" i="20"/>
  <c r="N143" i="20"/>
  <c r="E143" i="20"/>
  <c r="O142" i="20"/>
  <c r="N142" i="20"/>
  <c r="E142" i="20"/>
  <c r="O141" i="20"/>
  <c r="N141" i="20"/>
  <c r="E141" i="20"/>
  <c r="W141" i="20" s="1"/>
  <c r="O140" i="20"/>
  <c r="N140" i="20"/>
  <c r="E140" i="20"/>
  <c r="AD140" i="20" s="1"/>
  <c r="O139" i="20"/>
  <c r="N139" i="20"/>
  <c r="E139" i="20"/>
  <c r="W139" i="20" s="1"/>
  <c r="O138" i="20"/>
  <c r="N138" i="20"/>
  <c r="E138" i="20"/>
  <c r="AA138" i="20" s="1"/>
  <c r="O137" i="20"/>
  <c r="N137" i="20"/>
  <c r="E137" i="20"/>
  <c r="O136" i="20"/>
  <c r="N136" i="20"/>
  <c r="E136" i="20"/>
  <c r="O135" i="20"/>
  <c r="N135" i="20"/>
  <c r="E135" i="20"/>
  <c r="O134" i="20"/>
  <c r="N134" i="20"/>
  <c r="E134" i="20"/>
  <c r="O133" i="20"/>
  <c r="N133" i="20"/>
  <c r="E133" i="20"/>
  <c r="AG133" i="20" s="1"/>
  <c r="O132" i="20"/>
  <c r="N132" i="20"/>
  <c r="E132" i="20"/>
  <c r="W132" i="20" s="1"/>
  <c r="O131" i="20"/>
  <c r="N131" i="20"/>
  <c r="E131" i="20"/>
  <c r="O130" i="20"/>
  <c r="N130" i="20"/>
  <c r="E130" i="20"/>
  <c r="W130" i="20" s="1"/>
  <c r="O129" i="20"/>
  <c r="N129" i="20"/>
  <c r="E129" i="20"/>
  <c r="X129" i="20" s="1"/>
  <c r="O128" i="20"/>
  <c r="N128" i="20"/>
  <c r="E128" i="20"/>
  <c r="O127" i="20"/>
  <c r="N127" i="20"/>
  <c r="E127" i="20"/>
  <c r="O126" i="20"/>
  <c r="N126" i="20"/>
  <c r="E126" i="20"/>
  <c r="O125" i="20"/>
  <c r="N125" i="20"/>
  <c r="E125" i="20"/>
  <c r="W125" i="20" s="1"/>
  <c r="O124" i="20"/>
  <c r="N124" i="20"/>
  <c r="E124" i="20"/>
  <c r="AD124" i="20" s="1"/>
  <c r="O123" i="20"/>
  <c r="N123" i="20"/>
  <c r="E123" i="20"/>
  <c r="W123" i="20" s="1"/>
  <c r="O122" i="20"/>
  <c r="N122" i="20"/>
  <c r="E122" i="20"/>
  <c r="Z122" i="20" s="1"/>
  <c r="O121" i="20"/>
  <c r="N121" i="20"/>
  <c r="E121" i="20"/>
  <c r="W121" i="20" s="1"/>
  <c r="O120" i="20"/>
  <c r="N120" i="20"/>
  <c r="E120" i="20"/>
  <c r="O119" i="20"/>
  <c r="N119" i="20"/>
  <c r="E119" i="20"/>
  <c r="W119" i="20" s="1"/>
  <c r="O118" i="20"/>
  <c r="N118" i="20"/>
  <c r="E118" i="20"/>
  <c r="O117" i="20"/>
  <c r="N117" i="20"/>
  <c r="E117" i="20"/>
  <c r="O116" i="20"/>
  <c r="N116" i="20"/>
  <c r="E116" i="20"/>
  <c r="O115" i="20"/>
  <c r="N115" i="20"/>
  <c r="E115" i="20"/>
  <c r="AC115" i="20" s="1"/>
  <c r="O114" i="20"/>
  <c r="N114" i="20"/>
  <c r="E114" i="20"/>
  <c r="W114" i="20" s="1"/>
  <c r="O113" i="20"/>
  <c r="N113" i="20"/>
  <c r="E113" i="20"/>
  <c r="X113" i="20" s="1"/>
  <c r="O112" i="20"/>
  <c r="N112" i="20"/>
  <c r="E112" i="20"/>
  <c r="AJ112" i="20" s="1"/>
  <c r="O111" i="20"/>
  <c r="N111" i="20"/>
  <c r="E111" i="20"/>
  <c r="O110" i="20"/>
  <c r="N110" i="20"/>
  <c r="E110" i="20"/>
  <c r="O109" i="20"/>
  <c r="N109" i="20"/>
  <c r="E109" i="20"/>
  <c r="O108" i="20"/>
  <c r="N108" i="20"/>
  <c r="E108" i="20"/>
  <c r="AD108" i="20" s="1"/>
  <c r="O107" i="20"/>
  <c r="N107" i="20"/>
  <c r="E107" i="20"/>
  <c r="O106" i="20"/>
  <c r="N106" i="20"/>
  <c r="E106" i="20"/>
  <c r="Z106" i="20" s="1"/>
  <c r="O105" i="20"/>
  <c r="N105" i="20"/>
  <c r="E105" i="20"/>
  <c r="W105" i="20" s="1"/>
  <c r="O104" i="20"/>
  <c r="N104" i="20"/>
  <c r="E104" i="20"/>
  <c r="O103" i="20"/>
  <c r="N103" i="20"/>
  <c r="E103" i="20"/>
  <c r="O102" i="20"/>
  <c r="N102" i="20"/>
  <c r="E102" i="20"/>
  <c r="O101" i="20"/>
  <c r="N101" i="20"/>
  <c r="E101" i="20"/>
  <c r="AG101" i="20" s="1"/>
  <c r="O100" i="20"/>
  <c r="N100" i="20"/>
  <c r="E100" i="20"/>
  <c r="O99" i="20"/>
  <c r="N99" i="20"/>
  <c r="E99" i="20"/>
  <c r="O98" i="20"/>
  <c r="N98" i="20"/>
  <c r="E98" i="20"/>
  <c r="W98" i="20" s="1"/>
  <c r="O97" i="20"/>
  <c r="N97" i="20"/>
  <c r="E97" i="20"/>
  <c r="X97" i="20" s="1"/>
  <c r="O96" i="20"/>
  <c r="N96" i="20"/>
  <c r="E96" i="20"/>
  <c r="O95" i="20"/>
  <c r="N95" i="20"/>
  <c r="E95" i="20"/>
  <c r="W95" i="20" s="1"/>
  <c r="O94" i="20"/>
  <c r="N94" i="20"/>
  <c r="E94" i="20"/>
  <c r="O93" i="20"/>
  <c r="N93" i="20"/>
  <c r="E93" i="20"/>
  <c r="W93" i="20" s="1"/>
  <c r="O92" i="20"/>
  <c r="N92" i="20"/>
  <c r="E92" i="20"/>
  <c r="W92" i="20" s="1"/>
  <c r="O91" i="20"/>
  <c r="N91" i="20"/>
  <c r="E91" i="20"/>
  <c r="O90" i="20"/>
  <c r="N90" i="20"/>
  <c r="E90" i="20"/>
  <c r="Z90" i="20" s="1"/>
  <c r="O89" i="20"/>
  <c r="N89" i="20"/>
  <c r="E89" i="20"/>
  <c r="W89" i="20" s="1"/>
  <c r="O88" i="20"/>
  <c r="N88" i="20"/>
  <c r="E88" i="20"/>
  <c r="O87" i="20"/>
  <c r="N87" i="20"/>
  <c r="E87" i="20"/>
  <c r="O86" i="20"/>
  <c r="N86" i="20"/>
  <c r="E86" i="20"/>
  <c r="O85" i="20"/>
  <c r="N85" i="20"/>
  <c r="E85" i="20"/>
  <c r="AG85" i="20" s="1"/>
  <c r="O84" i="20"/>
  <c r="N84" i="20"/>
  <c r="E84" i="20"/>
  <c r="O83" i="20"/>
  <c r="N83" i="20"/>
  <c r="E83" i="20"/>
  <c r="W83" i="20" s="1"/>
  <c r="O82" i="20"/>
  <c r="N82" i="20"/>
  <c r="E82" i="20"/>
  <c r="O81" i="20"/>
  <c r="N81" i="20"/>
  <c r="E81" i="20"/>
  <c r="O80" i="20"/>
  <c r="N80" i="20"/>
  <c r="E80" i="20"/>
  <c r="AJ80" i="20" s="1"/>
  <c r="O79" i="20"/>
  <c r="N79" i="20"/>
  <c r="E79" i="20"/>
  <c r="O78" i="20"/>
  <c r="N78" i="20"/>
  <c r="E78" i="20"/>
  <c r="O77" i="20"/>
  <c r="N77" i="20"/>
  <c r="E77" i="20"/>
  <c r="W77" i="20" s="1"/>
  <c r="E76" i="20"/>
  <c r="AB76" i="20" s="1"/>
  <c r="O75" i="20"/>
  <c r="N75" i="20"/>
  <c r="E75" i="20"/>
  <c r="W75" i="20" s="1"/>
  <c r="O74" i="20"/>
  <c r="N74" i="20"/>
  <c r="E74" i="20"/>
  <c r="W74" i="20" s="1"/>
  <c r="O73" i="20"/>
  <c r="N73" i="20"/>
  <c r="E73" i="20"/>
  <c r="O72" i="20"/>
  <c r="N72" i="20"/>
  <c r="E72" i="20"/>
  <c r="O71" i="20"/>
  <c r="N71" i="20"/>
  <c r="E71" i="20"/>
  <c r="O70" i="20"/>
  <c r="N70" i="20"/>
  <c r="E70" i="20"/>
  <c r="O69" i="20"/>
  <c r="N69" i="20"/>
  <c r="E69" i="20"/>
  <c r="O68" i="20"/>
  <c r="N68" i="20"/>
  <c r="E68" i="20"/>
  <c r="W68" i="20" s="1"/>
  <c r="O67" i="20"/>
  <c r="N67" i="20"/>
  <c r="E67" i="20"/>
  <c r="O66" i="20"/>
  <c r="N66" i="20"/>
  <c r="E66" i="20"/>
  <c r="W66" i="20" s="1"/>
  <c r="O65" i="20"/>
  <c r="N65" i="20"/>
  <c r="E65" i="20"/>
  <c r="W65" i="20" s="1"/>
  <c r="O64" i="20"/>
  <c r="N64" i="20"/>
  <c r="E64" i="20"/>
  <c r="O63" i="20"/>
  <c r="N63" i="20"/>
  <c r="E63" i="20"/>
  <c r="O62" i="20"/>
  <c r="N62" i="20"/>
  <c r="E62" i="20"/>
  <c r="O61" i="20"/>
  <c r="N61" i="20"/>
  <c r="E61" i="20"/>
  <c r="W61" i="20" s="1"/>
  <c r="O60" i="20"/>
  <c r="N60" i="20"/>
  <c r="E60" i="20"/>
  <c r="O59" i="20"/>
  <c r="N59" i="20"/>
  <c r="E59" i="20"/>
  <c r="W59" i="20" s="1"/>
  <c r="O58" i="20"/>
  <c r="N58" i="20"/>
  <c r="E58" i="20"/>
  <c r="O57" i="20"/>
  <c r="N57" i="20"/>
  <c r="E57" i="20"/>
  <c r="W57" i="20" s="1"/>
  <c r="O56" i="20"/>
  <c r="N56" i="20"/>
  <c r="E56" i="20"/>
  <c r="O55" i="20"/>
  <c r="N55" i="20"/>
  <c r="E55" i="20"/>
  <c r="O54" i="20"/>
  <c r="N54" i="20"/>
  <c r="E54" i="20"/>
  <c r="O53" i="20"/>
  <c r="N53" i="20"/>
  <c r="E53" i="20"/>
  <c r="O52" i="20"/>
  <c r="N52" i="20"/>
  <c r="E52" i="20"/>
  <c r="O51" i="20"/>
  <c r="N51" i="20"/>
  <c r="E51" i="20"/>
  <c r="AC51" i="20" s="1"/>
  <c r="O50" i="20"/>
  <c r="N50" i="20"/>
  <c r="E50" i="20"/>
  <c r="W50" i="20" s="1"/>
  <c r="O49" i="20"/>
  <c r="N49" i="20"/>
  <c r="E49" i="20"/>
  <c r="O48" i="20"/>
  <c r="N48" i="20"/>
  <c r="E48" i="20"/>
  <c r="AJ48" i="20" s="1"/>
  <c r="O47" i="20"/>
  <c r="N47" i="20"/>
  <c r="E47" i="20"/>
  <c r="O46" i="20"/>
  <c r="N46" i="20"/>
  <c r="E46" i="20"/>
  <c r="O45" i="20"/>
  <c r="N45" i="20"/>
  <c r="E45" i="20"/>
  <c r="O44" i="20"/>
  <c r="N44" i="20"/>
  <c r="E44" i="20"/>
  <c r="O43" i="20"/>
  <c r="N43" i="20"/>
  <c r="E43" i="20"/>
  <c r="O42" i="20"/>
  <c r="N42" i="20"/>
  <c r="E42" i="20"/>
  <c r="AA42" i="20" s="1"/>
  <c r="O41" i="20"/>
  <c r="N41" i="20"/>
  <c r="E41" i="20"/>
  <c r="W41" i="20" s="1"/>
  <c r="O40" i="20"/>
  <c r="N40" i="20"/>
  <c r="E40" i="20"/>
  <c r="O39" i="20"/>
  <c r="N39" i="20"/>
  <c r="E39" i="20"/>
  <c r="O38" i="20"/>
  <c r="N38" i="20"/>
  <c r="E38" i="20"/>
  <c r="O37" i="20"/>
  <c r="N37" i="20"/>
  <c r="E37" i="20"/>
  <c r="AF37" i="20" s="1"/>
  <c r="O36" i="20"/>
  <c r="N36" i="20"/>
  <c r="E36" i="20"/>
  <c r="O35" i="20"/>
  <c r="N35" i="20"/>
  <c r="E35" i="20"/>
  <c r="AD35" i="20" s="1"/>
  <c r="O34" i="20"/>
  <c r="N34" i="20"/>
  <c r="E34" i="20"/>
  <c r="W34" i="20" s="1"/>
  <c r="O33" i="20"/>
  <c r="N33" i="20"/>
  <c r="E33" i="20"/>
  <c r="W33" i="20" s="1"/>
  <c r="O32" i="20"/>
  <c r="N32" i="20"/>
  <c r="E32" i="20"/>
  <c r="O31" i="20"/>
  <c r="N31" i="20"/>
  <c r="E31" i="20"/>
  <c r="W31" i="20" s="1"/>
  <c r="O30" i="20"/>
  <c r="N30" i="20"/>
  <c r="E30" i="20"/>
  <c r="O29" i="20"/>
  <c r="N29" i="20"/>
  <c r="E29" i="20"/>
  <c r="W29" i="20" s="1"/>
  <c r="O28" i="20"/>
  <c r="N28" i="20"/>
  <c r="E28" i="20"/>
  <c r="W28" i="20" s="1"/>
  <c r="O27" i="20"/>
  <c r="N27" i="20"/>
  <c r="E27" i="20"/>
  <c r="O26" i="20"/>
  <c r="N26" i="20"/>
  <c r="E26" i="20"/>
  <c r="O25" i="20"/>
  <c r="N25" i="20"/>
  <c r="E25" i="20"/>
  <c r="W25" i="20" s="1"/>
  <c r="O24" i="20"/>
  <c r="N24" i="20"/>
  <c r="E24" i="20"/>
  <c r="O23" i="20"/>
  <c r="N23" i="20"/>
  <c r="E23" i="20"/>
  <c r="O22" i="20"/>
  <c r="N22" i="20"/>
  <c r="E22" i="20"/>
  <c r="O21" i="20"/>
  <c r="N21" i="20"/>
  <c r="E21" i="20"/>
  <c r="O20" i="20"/>
  <c r="N20" i="20"/>
  <c r="E20" i="20"/>
  <c r="O19" i="20"/>
  <c r="N19" i="20"/>
  <c r="E19" i="20"/>
  <c r="AB19" i="20" s="1"/>
  <c r="O18" i="20"/>
  <c r="N18" i="20"/>
  <c r="E18" i="20"/>
  <c r="O17" i="20"/>
  <c r="N17" i="20"/>
  <c r="E17" i="20"/>
  <c r="Z17" i="20" s="1"/>
  <c r="O16" i="20"/>
  <c r="N16" i="20"/>
  <c r="E16" i="20"/>
  <c r="O15" i="20"/>
  <c r="N15" i="20"/>
  <c r="E15" i="20"/>
  <c r="O14" i="20"/>
  <c r="N14" i="20"/>
  <c r="E14" i="20"/>
  <c r="O13" i="20"/>
  <c r="N13" i="20"/>
  <c r="E13" i="20"/>
  <c r="W13" i="20" s="1"/>
  <c r="O12" i="20"/>
  <c r="N12" i="20"/>
  <c r="E12" i="20"/>
  <c r="O11" i="20"/>
  <c r="N11" i="20"/>
  <c r="E11" i="20"/>
  <c r="W11" i="20" s="1"/>
  <c r="O10" i="20"/>
  <c r="N10" i="20"/>
  <c r="E10" i="20"/>
  <c r="AA10" i="20" s="1"/>
  <c r="O9" i="20"/>
  <c r="N9" i="20"/>
  <c r="E9" i="20"/>
  <c r="O8" i="20"/>
  <c r="N8" i="20"/>
  <c r="E8" i="20"/>
  <c r="O7" i="20"/>
  <c r="N7" i="20"/>
  <c r="E7" i="20"/>
  <c r="O6" i="20"/>
  <c r="N6" i="20"/>
  <c r="E6" i="20"/>
  <c r="O5" i="20"/>
  <c r="N5" i="20"/>
  <c r="E5" i="20"/>
  <c r="O4" i="20"/>
  <c r="N4" i="20"/>
  <c r="E4" i="20"/>
  <c r="O3" i="20"/>
  <c r="N3" i="20"/>
  <c r="E3" i="20"/>
  <c r="AD3" i="20" s="1"/>
  <c r="O2" i="20"/>
  <c r="N2" i="20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AC141" i="24" s="1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7" i="9"/>
  <c r="E158" i="9"/>
  <c r="E159" i="9"/>
  <c r="E160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5" i="9"/>
  <c r="E376" i="9"/>
  <c r="E377" i="9"/>
  <c r="E378" i="9"/>
  <c r="E379" i="9"/>
  <c r="E380" i="9"/>
  <c r="E381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6" i="9"/>
  <c r="E477" i="9"/>
  <c r="E478" i="9"/>
  <c r="E479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P594" i="9"/>
  <c r="Q594" i="9"/>
  <c r="P492" i="9"/>
  <c r="Q492" i="9"/>
  <c r="P493" i="9"/>
  <c r="Q493" i="9"/>
  <c r="P494" i="9"/>
  <c r="Q494" i="9"/>
  <c r="P495" i="9"/>
  <c r="Q495" i="9"/>
  <c r="P496" i="9"/>
  <c r="Q496" i="9"/>
  <c r="P497" i="9"/>
  <c r="Q497" i="9"/>
  <c r="P498" i="9"/>
  <c r="Q498" i="9"/>
  <c r="P499" i="9"/>
  <c r="Q499" i="9"/>
  <c r="P500" i="9"/>
  <c r="Q500" i="9"/>
  <c r="P501" i="9"/>
  <c r="Q501" i="9"/>
  <c r="P502" i="9"/>
  <c r="Q502" i="9"/>
  <c r="P503" i="9"/>
  <c r="Q503" i="9"/>
  <c r="P504" i="9"/>
  <c r="Q504" i="9"/>
  <c r="P505" i="9"/>
  <c r="Q505" i="9"/>
  <c r="P506" i="9"/>
  <c r="Q506" i="9"/>
  <c r="P507" i="9"/>
  <c r="Q507" i="9"/>
  <c r="P508" i="9"/>
  <c r="Q508" i="9"/>
  <c r="P509" i="9"/>
  <c r="Q509" i="9"/>
  <c r="P510" i="9"/>
  <c r="Q510" i="9"/>
  <c r="P511" i="9"/>
  <c r="Q511" i="9"/>
  <c r="P512" i="9"/>
  <c r="Q512" i="9"/>
  <c r="P513" i="9"/>
  <c r="Q513" i="9"/>
  <c r="P514" i="9"/>
  <c r="Q514" i="9"/>
  <c r="P230" i="9"/>
  <c r="Q230" i="9"/>
  <c r="P231" i="9"/>
  <c r="Q231" i="9"/>
  <c r="P232" i="9"/>
  <c r="Q232" i="9"/>
  <c r="P233" i="9"/>
  <c r="Q233" i="9"/>
  <c r="P234" i="9"/>
  <c r="Q234" i="9"/>
  <c r="P235" i="9"/>
  <c r="Q235" i="9"/>
  <c r="P236" i="9"/>
  <c r="Q236" i="9"/>
  <c r="P237" i="9"/>
  <c r="Q237" i="9"/>
  <c r="P238" i="9"/>
  <c r="Q238" i="9"/>
  <c r="P239" i="9"/>
  <c r="Q239" i="9"/>
  <c r="P240" i="9"/>
  <c r="Q240" i="9"/>
  <c r="P241" i="9"/>
  <c r="Q241" i="9"/>
  <c r="P242" i="9"/>
  <c r="Q242" i="9"/>
  <c r="P279" i="9"/>
  <c r="Q279" i="9"/>
  <c r="P280" i="9"/>
  <c r="Q280" i="9"/>
  <c r="P281" i="9"/>
  <c r="Q281" i="9"/>
  <c r="P282" i="9"/>
  <c r="Q282" i="9"/>
  <c r="P283" i="9"/>
  <c r="Q283" i="9"/>
  <c r="P284" i="9"/>
  <c r="Q284" i="9"/>
  <c r="P285" i="9"/>
  <c r="Q285" i="9"/>
  <c r="P286" i="9"/>
  <c r="Q286" i="9"/>
  <c r="P287" i="9"/>
  <c r="Q287" i="9"/>
  <c r="P288" i="9"/>
  <c r="Q288" i="9"/>
  <c r="P289" i="9"/>
  <c r="Q289" i="9"/>
  <c r="P290" i="9"/>
  <c r="Q290" i="9"/>
  <c r="P291" i="9"/>
  <c r="Q291" i="9"/>
  <c r="P292" i="9"/>
  <c r="Q292" i="9"/>
  <c r="P293" i="9"/>
  <c r="Q293" i="9"/>
  <c r="P294" i="9"/>
  <c r="Q294" i="9"/>
  <c r="P295" i="9"/>
  <c r="Q295" i="9"/>
  <c r="P296" i="9"/>
  <c r="Q296" i="9"/>
  <c r="P297" i="9"/>
  <c r="Q297" i="9"/>
  <c r="P298" i="9"/>
  <c r="Q298" i="9"/>
  <c r="P299" i="9"/>
  <c r="Q299" i="9"/>
  <c r="P300" i="9"/>
  <c r="Q300" i="9"/>
  <c r="P301" i="9"/>
  <c r="Q301" i="9"/>
  <c r="P189" i="9"/>
  <c r="Q189" i="9"/>
  <c r="P190" i="9"/>
  <c r="Q190" i="9"/>
  <c r="P191" i="9"/>
  <c r="Q191" i="9"/>
  <c r="P192" i="9"/>
  <c r="Q192" i="9"/>
  <c r="P193" i="9"/>
  <c r="Q193" i="9"/>
  <c r="P194" i="9"/>
  <c r="Q194" i="9"/>
  <c r="P195" i="9"/>
  <c r="Q195" i="9"/>
  <c r="P196" i="9"/>
  <c r="Q196" i="9"/>
  <c r="P197" i="9"/>
  <c r="Q197" i="9"/>
  <c r="P198" i="9"/>
  <c r="Q198" i="9"/>
  <c r="P199" i="9"/>
  <c r="Q199" i="9"/>
  <c r="P200" i="9"/>
  <c r="Q200" i="9"/>
  <c r="P201" i="9"/>
  <c r="Q201" i="9"/>
  <c r="P202" i="9"/>
  <c r="Q202" i="9"/>
  <c r="P203" i="9"/>
  <c r="Q203" i="9"/>
  <c r="P204" i="9"/>
  <c r="Q204" i="9"/>
  <c r="P205" i="9"/>
  <c r="Q205" i="9"/>
  <c r="P206" i="9"/>
  <c r="Q206" i="9"/>
  <c r="P207" i="9"/>
  <c r="Q207" i="9"/>
  <c r="P208" i="9"/>
  <c r="Q208" i="9"/>
  <c r="P209" i="9"/>
  <c r="Q209" i="9"/>
  <c r="P210" i="9"/>
  <c r="Q210" i="9"/>
  <c r="P211" i="9"/>
  <c r="Q211" i="9"/>
  <c r="P212" i="9"/>
  <c r="Q212" i="9"/>
  <c r="P213" i="9"/>
  <c r="Q213" i="9"/>
  <c r="P214" i="9"/>
  <c r="Q214" i="9"/>
  <c r="P215" i="9"/>
  <c r="Q215" i="9"/>
  <c r="P216" i="9"/>
  <c r="Q216" i="9"/>
  <c r="P217" i="9"/>
  <c r="Q217" i="9"/>
  <c r="P218" i="9"/>
  <c r="Q218" i="9"/>
  <c r="P219" i="9"/>
  <c r="Q219" i="9"/>
  <c r="P220" i="9"/>
  <c r="Q220" i="9"/>
  <c r="P221" i="9"/>
  <c r="Q221" i="9"/>
  <c r="P222" i="9"/>
  <c r="Q222" i="9"/>
  <c r="P223" i="9"/>
  <c r="Q223" i="9"/>
  <c r="P224" i="9"/>
  <c r="Q224" i="9"/>
  <c r="P225" i="9"/>
  <c r="Q225" i="9"/>
  <c r="P45" i="9"/>
  <c r="Q45" i="9"/>
  <c r="P368" i="9"/>
  <c r="Q368" i="9"/>
  <c r="P369" i="9"/>
  <c r="Q369" i="9"/>
  <c r="P370" i="9"/>
  <c r="Q370" i="9"/>
  <c r="P371" i="9"/>
  <c r="Q371" i="9"/>
  <c r="P372" i="9"/>
  <c r="Q372" i="9"/>
  <c r="P373" i="9"/>
  <c r="Q373" i="9"/>
  <c r="P374" i="9"/>
  <c r="Q374" i="9"/>
  <c r="P375" i="9"/>
  <c r="Q375" i="9"/>
  <c r="P376" i="9"/>
  <c r="Q376" i="9"/>
  <c r="P377" i="9"/>
  <c r="Q377" i="9"/>
  <c r="P378" i="9"/>
  <c r="Q378" i="9"/>
  <c r="P379" i="9"/>
  <c r="Q379" i="9"/>
  <c r="P380" i="9"/>
  <c r="Q380" i="9"/>
  <c r="P381" i="9"/>
  <c r="Q381" i="9"/>
  <c r="P382" i="9"/>
  <c r="Q382" i="9"/>
  <c r="P383" i="9"/>
  <c r="Q383" i="9"/>
  <c r="P456" i="9"/>
  <c r="Q456" i="9"/>
  <c r="P454" i="9"/>
  <c r="Q454" i="9"/>
  <c r="P455" i="9"/>
  <c r="Q455" i="9"/>
  <c r="P78" i="9"/>
  <c r="Q78" i="9"/>
  <c r="P79" i="9"/>
  <c r="Q79" i="9"/>
  <c r="P80" i="9"/>
  <c r="Q80" i="9"/>
  <c r="P81" i="9"/>
  <c r="Q81" i="9"/>
  <c r="P82" i="9"/>
  <c r="Q82" i="9"/>
  <c r="P83" i="9"/>
  <c r="Q83" i="9"/>
  <c r="P84" i="9"/>
  <c r="Q84" i="9"/>
  <c r="P85" i="9"/>
  <c r="Q85" i="9"/>
  <c r="P86" i="9"/>
  <c r="Q86" i="9"/>
  <c r="P542" i="9"/>
  <c r="Q542" i="9"/>
  <c r="P543" i="9"/>
  <c r="Q543" i="9"/>
  <c r="P429" i="9"/>
  <c r="Q429" i="9"/>
  <c r="P430" i="9"/>
  <c r="Q430" i="9"/>
  <c r="P431" i="9"/>
  <c r="Q431" i="9"/>
  <c r="P432" i="9"/>
  <c r="Q432" i="9"/>
  <c r="P433" i="9"/>
  <c r="Q433" i="9"/>
  <c r="P434" i="9"/>
  <c r="Q434" i="9"/>
  <c r="P435" i="9"/>
  <c r="Q435" i="9"/>
  <c r="P436" i="9"/>
  <c r="Q436" i="9"/>
  <c r="P437" i="9"/>
  <c r="Q437" i="9"/>
  <c r="P438" i="9"/>
  <c r="Q438" i="9"/>
  <c r="P439" i="9"/>
  <c r="Q439" i="9"/>
  <c r="P440" i="9"/>
  <c r="Q440" i="9"/>
  <c r="P441" i="9"/>
  <c r="Q441" i="9"/>
  <c r="P442" i="9"/>
  <c r="Q442" i="9"/>
  <c r="P443" i="9"/>
  <c r="Q443" i="9"/>
  <c r="P444" i="9"/>
  <c r="Q444" i="9"/>
  <c r="P445" i="9"/>
  <c r="Q445" i="9"/>
  <c r="P446" i="9"/>
  <c r="Q446" i="9"/>
  <c r="P447" i="9"/>
  <c r="Q447" i="9"/>
  <c r="P448" i="9"/>
  <c r="Q448" i="9"/>
  <c r="P449" i="9"/>
  <c r="Q449" i="9"/>
  <c r="P450" i="9"/>
  <c r="Q450" i="9"/>
  <c r="P451" i="9"/>
  <c r="Q451" i="9"/>
  <c r="P452" i="9"/>
  <c r="Q452" i="9"/>
  <c r="P453" i="9"/>
  <c r="Q453" i="9"/>
  <c r="P59" i="9"/>
  <c r="Q59" i="9"/>
  <c r="P60" i="9"/>
  <c r="Q60" i="9"/>
  <c r="P61" i="9"/>
  <c r="Q61" i="9"/>
  <c r="P62" i="9"/>
  <c r="Q62" i="9"/>
  <c r="P63" i="9"/>
  <c r="Q63" i="9"/>
  <c r="P64" i="9"/>
  <c r="Q64" i="9"/>
  <c r="P65" i="9"/>
  <c r="Q65" i="9"/>
  <c r="P66" i="9"/>
  <c r="Q66" i="9"/>
  <c r="P67" i="9"/>
  <c r="Q67" i="9"/>
  <c r="P68" i="9"/>
  <c r="Q68" i="9"/>
  <c r="P69" i="9"/>
  <c r="Q69" i="9"/>
  <c r="P70" i="9"/>
  <c r="Q70" i="9"/>
  <c r="P71" i="9"/>
  <c r="Q71" i="9"/>
  <c r="P72" i="9"/>
  <c r="Q72" i="9"/>
  <c r="P73" i="9"/>
  <c r="Q73" i="9"/>
  <c r="P74" i="9"/>
  <c r="Q74" i="9"/>
  <c r="P75" i="9"/>
  <c r="Q75" i="9"/>
  <c r="P76" i="9"/>
  <c r="Q76" i="9"/>
  <c r="P77" i="9"/>
  <c r="Q77" i="9"/>
  <c r="P16" i="9"/>
  <c r="Q16" i="9"/>
  <c r="P17" i="9"/>
  <c r="Q17" i="9"/>
  <c r="P18" i="9"/>
  <c r="Q18" i="9"/>
  <c r="P19" i="9"/>
  <c r="Q19" i="9"/>
  <c r="P20" i="9"/>
  <c r="Q20" i="9"/>
  <c r="P21" i="9"/>
  <c r="Q21" i="9"/>
  <c r="P22" i="9"/>
  <c r="Q22" i="9"/>
  <c r="P23" i="9"/>
  <c r="Q23" i="9"/>
  <c r="P24" i="9"/>
  <c r="Q24" i="9"/>
  <c r="P25" i="9"/>
  <c r="Q25" i="9"/>
  <c r="P26" i="9"/>
  <c r="Q26" i="9"/>
  <c r="P27" i="9"/>
  <c r="Q27" i="9"/>
  <c r="P3" i="9"/>
  <c r="Q3" i="9"/>
  <c r="P4" i="9"/>
  <c r="Q4" i="9"/>
  <c r="P5" i="9"/>
  <c r="Q5" i="9"/>
  <c r="P6" i="9"/>
  <c r="Q6" i="9"/>
  <c r="P7" i="9"/>
  <c r="Q7" i="9"/>
  <c r="P8" i="9"/>
  <c r="Q8" i="9"/>
  <c r="P9" i="9"/>
  <c r="Q9" i="9"/>
  <c r="P10" i="9"/>
  <c r="Q10" i="9"/>
  <c r="P11" i="9"/>
  <c r="Q11" i="9"/>
  <c r="P12" i="9"/>
  <c r="Q12" i="9"/>
  <c r="P13" i="9"/>
  <c r="Q13" i="9"/>
  <c r="P14" i="9"/>
  <c r="Q14" i="9"/>
  <c r="P15" i="9"/>
  <c r="Q15" i="9"/>
  <c r="P320" i="9"/>
  <c r="Q320" i="9"/>
  <c r="P321" i="9"/>
  <c r="Q321" i="9"/>
  <c r="P322" i="9"/>
  <c r="Q322" i="9"/>
  <c r="P323" i="9"/>
  <c r="Q323" i="9"/>
  <c r="P324" i="9"/>
  <c r="Q324" i="9"/>
  <c r="P325" i="9"/>
  <c r="Q325" i="9"/>
  <c r="P326" i="9"/>
  <c r="Q326" i="9"/>
  <c r="P327" i="9"/>
  <c r="Q327" i="9"/>
  <c r="P328" i="9"/>
  <c r="Q328" i="9"/>
  <c r="P329" i="9"/>
  <c r="Q329" i="9"/>
  <c r="P330" i="9"/>
  <c r="Q330" i="9"/>
  <c r="P331" i="9"/>
  <c r="Q331" i="9"/>
  <c r="P332" i="9"/>
  <c r="Q332" i="9"/>
  <c r="P333" i="9"/>
  <c r="Q333" i="9"/>
  <c r="P334" i="9"/>
  <c r="Q334" i="9"/>
  <c r="P335" i="9"/>
  <c r="Q335" i="9"/>
  <c r="P336" i="9"/>
  <c r="Q336" i="9"/>
  <c r="P337" i="9"/>
  <c r="Q337" i="9"/>
  <c r="P515" i="9"/>
  <c r="Q515" i="9"/>
  <c r="P516" i="9"/>
  <c r="Q516" i="9"/>
  <c r="P517" i="9"/>
  <c r="Q517" i="9"/>
  <c r="P518" i="9"/>
  <c r="Q518" i="9"/>
  <c r="P519" i="9"/>
  <c r="Q519" i="9"/>
  <c r="P520" i="9"/>
  <c r="Q520" i="9"/>
  <c r="P521" i="9"/>
  <c r="Q521" i="9"/>
  <c r="P522" i="9"/>
  <c r="Q522" i="9"/>
  <c r="P523" i="9"/>
  <c r="Q523" i="9"/>
  <c r="P524" i="9"/>
  <c r="Q524" i="9"/>
  <c r="P525" i="9"/>
  <c r="Q525" i="9"/>
  <c r="P526" i="9"/>
  <c r="Q526" i="9"/>
  <c r="P527" i="9"/>
  <c r="Q527" i="9"/>
  <c r="P528" i="9"/>
  <c r="Q528" i="9"/>
  <c r="P529" i="9"/>
  <c r="Q529" i="9"/>
  <c r="P530" i="9"/>
  <c r="Q530" i="9"/>
  <c r="P531" i="9"/>
  <c r="Q531" i="9"/>
  <c r="P532" i="9"/>
  <c r="Q532" i="9"/>
  <c r="P533" i="9"/>
  <c r="Q533" i="9"/>
  <c r="P534" i="9"/>
  <c r="Q534" i="9"/>
  <c r="P535" i="9"/>
  <c r="Q535" i="9"/>
  <c r="P536" i="9"/>
  <c r="Q536" i="9"/>
  <c r="P537" i="9"/>
  <c r="Q537" i="9"/>
  <c r="P538" i="9"/>
  <c r="Q538" i="9"/>
  <c r="P539" i="9"/>
  <c r="Q539" i="9"/>
  <c r="P540" i="9"/>
  <c r="Q540" i="9"/>
  <c r="P541" i="9"/>
  <c r="Q541" i="9"/>
  <c r="P545" i="9"/>
  <c r="Q545" i="9"/>
  <c r="P546" i="9"/>
  <c r="Q546" i="9"/>
  <c r="P547" i="9"/>
  <c r="Q547" i="9"/>
  <c r="P548" i="9"/>
  <c r="Q548" i="9"/>
  <c r="P549" i="9"/>
  <c r="Q549" i="9"/>
  <c r="P550" i="9"/>
  <c r="Q550" i="9"/>
  <c r="P551" i="9"/>
  <c r="Q551" i="9"/>
  <c r="P552" i="9"/>
  <c r="Q552" i="9"/>
  <c r="P553" i="9"/>
  <c r="Q553" i="9"/>
  <c r="P554" i="9"/>
  <c r="Q554" i="9"/>
  <c r="P555" i="9"/>
  <c r="Q555" i="9"/>
  <c r="P556" i="9"/>
  <c r="Q556" i="9"/>
  <c r="P557" i="9"/>
  <c r="Q557" i="9"/>
  <c r="P558" i="9"/>
  <c r="Q558" i="9"/>
  <c r="P544" i="9"/>
  <c r="Q544" i="9"/>
  <c r="P384" i="9"/>
  <c r="Q384" i="9"/>
  <c r="P385" i="9"/>
  <c r="Q385" i="9"/>
  <c r="P386" i="9"/>
  <c r="Q386" i="9"/>
  <c r="P387" i="9"/>
  <c r="Q387" i="9"/>
  <c r="P388" i="9"/>
  <c r="Q388" i="9"/>
  <c r="P389" i="9"/>
  <c r="Q389" i="9"/>
  <c r="P390" i="9"/>
  <c r="Q390" i="9"/>
  <c r="P391" i="9"/>
  <c r="Q391" i="9"/>
  <c r="P392" i="9"/>
  <c r="Q392" i="9"/>
  <c r="P393" i="9"/>
  <c r="Q393" i="9"/>
  <c r="P394" i="9"/>
  <c r="Q394" i="9"/>
  <c r="P395" i="9"/>
  <c r="Q395" i="9"/>
  <c r="P396" i="9"/>
  <c r="Q396" i="9"/>
  <c r="P397" i="9"/>
  <c r="Q397" i="9"/>
  <c r="P398" i="9"/>
  <c r="Q398" i="9"/>
  <c r="P399" i="9"/>
  <c r="Q399" i="9"/>
  <c r="P400" i="9"/>
  <c r="Q400" i="9"/>
  <c r="P401" i="9"/>
  <c r="Q401" i="9"/>
  <c r="P402" i="9"/>
  <c r="Q402" i="9"/>
  <c r="P403" i="9"/>
  <c r="Q403" i="9"/>
  <c r="P404" i="9"/>
  <c r="Q404" i="9"/>
  <c r="P405" i="9"/>
  <c r="Q405" i="9"/>
  <c r="P406" i="9"/>
  <c r="Q406" i="9"/>
  <c r="P407" i="9"/>
  <c r="Q407" i="9"/>
  <c r="P408" i="9"/>
  <c r="Q408" i="9"/>
  <c r="P409" i="9"/>
  <c r="Q409" i="9"/>
  <c r="P410" i="9"/>
  <c r="Q410" i="9"/>
  <c r="P411" i="9"/>
  <c r="Q411" i="9"/>
  <c r="P412" i="9"/>
  <c r="Q412" i="9"/>
  <c r="P413" i="9"/>
  <c r="Q413" i="9"/>
  <c r="P414" i="9"/>
  <c r="Q414" i="9"/>
  <c r="P415" i="9"/>
  <c r="Q415" i="9"/>
  <c r="P416" i="9"/>
  <c r="Q416" i="9"/>
  <c r="P417" i="9"/>
  <c r="Q417" i="9"/>
  <c r="P418" i="9"/>
  <c r="Q418" i="9"/>
  <c r="P419" i="9"/>
  <c r="Q419" i="9"/>
  <c r="P420" i="9"/>
  <c r="Q420" i="9"/>
  <c r="P421" i="9"/>
  <c r="Q421" i="9"/>
  <c r="P422" i="9"/>
  <c r="Q422" i="9"/>
  <c r="P423" i="9"/>
  <c r="Q423" i="9"/>
  <c r="P424" i="9"/>
  <c r="Q424" i="9"/>
  <c r="P425" i="9"/>
  <c r="Q425" i="9"/>
  <c r="P426" i="9"/>
  <c r="Q426" i="9"/>
  <c r="P427" i="9"/>
  <c r="Q427" i="9"/>
  <c r="P428" i="9"/>
  <c r="Q428" i="9"/>
  <c r="P457" i="9"/>
  <c r="Q457" i="9"/>
  <c r="P458" i="9"/>
  <c r="Q458" i="9"/>
  <c r="P459" i="9"/>
  <c r="Q459" i="9"/>
  <c r="P460" i="9"/>
  <c r="Q460" i="9"/>
  <c r="P461" i="9"/>
  <c r="Q461" i="9"/>
  <c r="P462" i="9"/>
  <c r="Q462" i="9"/>
  <c r="P463" i="9"/>
  <c r="Q463" i="9"/>
  <c r="P464" i="9"/>
  <c r="Q464" i="9"/>
  <c r="P465" i="9"/>
  <c r="Q465" i="9"/>
  <c r="P466" i="9"/>
  <c r="Q466" i="9"/>
  <c r="P467" i="9"/>
  <c r="Q467" i="9"/>
  <c r="P468" i="9"/>
  <c r="Q468" i="9"/>
  <c r="P469" i="9"/>
  <c r="Q469" i="9"/>
  <c r="P470" i="9"/>
  <c r="Q470" i="9"/>
  <c r="P471" i="9"/>
  <c r="Q471" i="9"/>
  <c r="P472" i="9"/>
  <c r="Q472" i="9"/>
  <c r="P473" i="9"/>
  <c r="Q473" i="9"/>
  <c r="P474" i="9"/>
  <c r="Q474" i="9"/>
  <c r="P475" i="9"/>
  <c r="Q475" i="9"/>
  <c r="P476" i="9"/>
  <c r="Q476" i="9"/>
  <c r="P477" i="9"/>
  <c r="Q477" i="9"/>
  <c r="P478" i="9"/>
  <c r="Q478" i="9"/>
  <c r="P479" i="9"/>
  <c r="Q479" i="9"/>
  <c r="P480" i="9"/>
  <c r="Q480" i="9"/>
  <c r="P481" i="9"/>
  <c r="Q481" i="9"/>
  <c r="P482" i="9"/>
  <c r="Q482" i="9"/>
  <c r="P483" i="9"/>
  <c r="Q483" i="9"/>
  <c r="P484" i="9"/>
  <c r="Q484" i="9"/>
  <c r="P485" i="9"/>
  <c r="Q485" i="9"/>
  <c r="P486" i="9"/>
  <c r="Q486" i="9"/>
  <c r="P487" i="9"/>
  <c r="Q487" i="9"/>
  <c r="P488" i="9"/>
  <c r="Q488" i="9"/>
  <c r="P489" i="9"/>
  <c r="Q489" i="9"/>
  <c r="P490" i="9"/>
  <c r="Q490" i="9"/>
  <c r="P491" i="9"/>
  <c r="Q491" i="9"/>
  <c r="P251" i="9"/>
  <c r="Q251" i="9"/>
  <c r="P252" i="9"/>
  <c r="Q252" i="9"/>
  <c r="P253" i="9"/>
  <c r="Q253" i="9"/>
  <c r="P254" i="9"/>
  <c r="Q254" i="9"/>
  <c r="P255" i="9"/>
  <c r="Q255" i="9"/>
  <c r="P256" i="9"/>
  <c r="Q256" i="9"/>
  <c r="P257" i="9"/>
  <c r="Q257" i="9"/>
  <c r="P258" i="9"/>
  <c r="Q258" i="9"/>
  <c r="P259" i="9"/>
  <c r="Q259" i="9"/>
  <c r="P272" i="9"/>
  <c r="Q272" i="9"/>
  <c r="P273" i="9"/>
  <c r="Q273" i="9"/>
  <c r="P274" i="9"/>
  <c r="Q274" i="9"/>
  <c r="P275" i="9"/>
  <c r="Q275" i="9"/>
  <c r="P276" i="9"/>
  <c r="Q276" i="9"/>
  <c r="P277" i="9"/>
  <c r="Q277" i="9"/>
  <c r="P278" i="9"/>
  <c r="Q278" i="9"/>
  <c r="P260" i="9"/>
  <c r="Q260" i="9"/>
  <c r="P261" i="9"/>
  <c r="Q261" i="9"/>
  <c r="P262" i="9"/>
  <c r="Q262" i="9"/>
  <c r="P263" i="9"/>
  <c r="Q263" i="9"/>
  <c r="P264" i="9"/>
  <c r="Q264" i="9"/>
  <c r="P265" i="9"/>
  <c r="Q265" i="9"/>
  <c r="P266" i="9"/>
  <c r="Q266" i="9"/>
  <c r="P267" i="9"/>
  <c r="Q267" i="9"/>
  <c r="P243" i="9"/>
  <c r="Q243" i="9"/>
  <c r="P244" i="9"/>
  <c r="Q244" i="9"/>
  <c r="P245" i="9"/>
  <c r="Q245" i="9"/>
  <c r="P246" i="9"/>
  <c r="Q246" i="9"/>
  <c r="P247" i="9"/>
  <c r="Q247" i="9"/>
  <c r="P248" i="9"/>
  <c r="Q248" i="9"/>
  <c r="P249" i="9"/>
  <c r="Q249" i="9"/>
  <c r="P250" i="9"/>
  <c r="Q250" i="9"/>
  <c r="P338" i="9"/>
  <c r="Q338" i="9"/>
  <c r="P339" i="9"/>
  <c r="Q339" i="9"/>
  <c r="P340" i="9"/>
  <c r="Q340" i="9"/>
  <c r="P341" i="9"/>
  <c r="Q341" i="9"/>
  <c r="P342" i="9"/>
  <c r="Q342" i="9"/>
  <c r="P343" i="9"/>
  <c r="Q343" i="9"/>
  <c r="P344" i="9"/>
  <c r="Q344" i="9"/>
  <c r="P345" i="9"/>
  <c r="Q345" i="9"/>
  <c r="P346" i="9"/>
  <c r="Q346" i="9"/>
  <c r="P347" i="9"/>
  <c r="Q347" i="9"/>
  <c r="P348" i="9"/>
  <c r="Q348" i="9"/>
  <c r="P349" i="9"/>
  <c r="Q349" i="9"/>
  <c r="P350" i="9"/>
  <c r="Q350" i="9"/>
  <c r="P351" i="9"/>
  <c r="Q351" i="9"/>
  <c r="P352" i="9"/>
  <c r="Q352" i="9"/>
  <c r="P353" i="9"/>
  <c r="Q353" i="9"/>
  <c r="P354" i="9"/>
  <c r="Q354" i="9"/>
  <c r="P355" i="9"/>
  <c r="Q355" i="9"/>
  <c r="P356" i="9"/>
  <c r="Q356" i="9"/>
  <c r="P357" i="9"/>
  <c r="Q357" i="9"/>
  <c r="P358" i="9"/>
  <c r="Q358" i="9"/>
  <c r="P359" i="9"/>
  <c r="Q359" i="9"/>
  <c r="P360" i="9"/>
  <c r="Q360" i="9"/>
  <c r="P361" i="9"/>
  <c r="Q361" i="9"/>
  <c r="P362" i="9"/>
  <c r="Q362" i="9"/>
  <c r="P363" i="9"/>
  <c r="Q363" i="9"/>
  <c r="P364" i="9"/>
  <c r="Q364" i="9"/>
  <c r="P365" i="9"/>
  <c r="Q365" i="9"/>
  <c r="P366" i="9"/>
  <c r="Q366" i="9"/>
  <c r="P367" i="9"/>
  <c r="Q367" i="9"/>
  <c r="P589" i="9"/>
  <c r="Q589" i="9"/>
  <c r="P590" i="9"/>
  <c r="Q590" i="9"/>
  <c r="P591" i="9"/>
  <c r="Q591" i="9"/>
  <c r="P592" i="9"/>
  <c r="Q592" i="9"/>
  <c r="P28" i="9"/>
  <c r="Q28" i="9"/>
  <c r="P29" i="9"/>
  <c r="Q29" i="9"/>
  <c r="P30" i="9"/>
  <c r="Q30" i="9"/>
  <c r="P31" i="9"/>
  <c r="Q31" i="9"/>
  <c r="P32" i="9"/>
  <c r="Q32" i="9"/>
  <c r="P33" i="9"/>
  <c r="Q33" i="9"/>
  <c r="P34" i="9"/>
  <c r="Q34" i="9"/>
  <c r="P35" i="9"/>
  <c r="Q35" i="9"/>
  <c r="P36" i="9"/>
  <c r="Q36" i="9"/>
  <c r="P37" i="9"/>
  <c r="Q37" i="9"/>
  <c r="P38" i="9"/>
  <c r="Q38" i="9"/>
  <c r="P39" i="9"/>
  <c r="Q39" i="9"/>
  <c r="P40" i="9"/>
  <c r="Q40" i="9"/>
  <c r="P41" i="9"/>
  <c r="Q41" i="9"/>
  <c r="P42" i="9"/>
  <c r="Q42" i="9"/>
  <c r="P43" i="9"/>
  <c r="Q43" i="9"/>
  <c r="P44" i="9"/>
  <c r="Q44" i="9"/>
  <c r="P87" i="9"/>
  <c r="Q87" i="9"/>
  <c r="P88" i="9"/>
  <c r="Q88" i="9"/>
  <c r="P89" i="9"/>
  <c r="Q89" i="9"/>
  <c r="P90" i="9"/>
  <c r="Q90" i="9"/>
  <c r="P91" i="9"/>
  <c r="Q91" i="9"/>
  <c r="P92" i="9"/>
  <c r="Q92" i="9"/>
  <c r="P93" i="9"/>
  <c r="Q93" i="9"/>
  <c r="P94" i="9"/>
  <c r="Q94" i="9"/>
  <c r="P95" i="9"/>
  <c r="Q95" i="9"/>
  <c r="P96" i="9"/>
  <c r="Q96" i="9"/>
  <c r="P97" i="9"/>
  <c r="Q97" i="9"/>
  <c r="P98" i="9"/>
  <c r="Q98" i="9"/>
  <c r="P99" i="9"/>
  <c r="Q99" i="9"/>
  <c r="P100" i="9"/>
  <c r="Q100" i="9"/>
  <c r="P101" i="9"/>
  <c r="Q101" i="9"/>
  <c r="P102" i="9"/>
  <c r="Q102" i="9"/>
  <c r="P103" i="9"/>
  <c r="Q103" i="9"/>
  <c r="P104" i="9"/>
  <c r="Q104" i="9"/>
  <c r="P105" i="9"/>
  <c r="Q105" i="9"/>
  <c r="P106" i="9"/>
  <c r="Q106" i="9"/>
  <c r="P107" i="9"/>
  <c r="Q107" i="9"/>
  <c r="P108" i="9"/>
  <c r="Q108" i="9"/>
  <c r="P109" i="9"/>
  <c r="Q109" i="9"/>
  <c r="P110" i="9"/>
  <c r="Q110" i="9"/>
  <c r="P111" i="9"/>
  <c r="Q111" i="9"/>
  <c r="P112" i="9"/>
  <c r="Q112" i="9"/>
  <c r="P113" i="9"/>
  <c r="Q113" i="9"/>
  <c r="P114" i="9"/>
  <c r="Q114" i="9"/>
  <c r="P115" i="9"/>
  <c r="Q115" i="9"/>
  <c r="P116" i="9"/>
  <c r="Q116" i="9"/>
  <c r="P117" i="9"/>
  <c r="Q117" i="9"/>
  <c r="P118" i="9"/>
  <c r="Q118" i="9"/>
  <c r="P226" i="9"/>
  <c r="Q226" i="9"/>
  <c r="P227" i="9"/>
  <c r="Q227" i="9"/>
  <c r="P228" i="9"/>
  <c r="Q228" i="9"/>
  <c r="P229" i="9"/>
  <c r="Q229" i="9"/>
  <c r="P559" i="9"/>
  <c r="Q559" i="9"/>
  <c r="P560" i="9"/>
  <c r="Q560" i="9"/>
  <c r="P561" i="9"/>
  <c r="Q561" i="9"/>
  <c r="P562" i="9"/>
  <c r="Q562" i="9"/>
  <c r="P563" i="9"/>
  <c r="Q563" i="9"/>
  <c r="P564" i="9"/>
  <c r="Q564" i="9"/>
  <c r="P565" i="9"/>
  <c r="Q565" i="9"/>
  <c r="P566" i="9"/>
  <c r="Q566" i="9"/>
  <c r="P567" i="9"/>
  <c r="Q567" i="9"/>
  <c r="P568" i="9"/>
  <c r="Q568" i="9"/>
  <c r="P569" i="9"/>
  <c r="Q569" i="9"/>
  <c r="P570" i="9"/>
  <c r="Q570" i="9"/>
  <c r="P571" i="9"/>
  <c r="Q571" i="9"/>
  <c r="P572" i="9"/>
  <c r="Q572" i="9"/>
  <c r="P573" i="9"/>
  <c r="Q573" i="9"/>
  <c r="P574" i="9"/>
  <c r="Q574" i="9"/>
  <c r="P575" i="9"/>
  <c r="Q575" i="9"/>
  <c r="P576" i="9"/>
  <c r="Q576" i="9"/>
  <c r="P577" i="9"/>
  <c r="Q577" i="9"/>
  <c r="P578" i="9"/>
  <c r="Q578" i="9"/>
  <c r="P579" i="9"/>
  <c r="Q579" i="9"/>
  <c r="P580" i="9"/>
  <c r="Q580" i="9"/>
  <c r="P581" i="9"/>
  <c r="Q581" i="9"/>
  <c r="P582" i="9"/>
  <c r="Q582" i="9"/>
  <c r="P583" i="9"/>
  <c r="Q583" i="9"/>
  <c r="P584" i="9"/>
  <c r="Q584" i="9"/>
  <c r="P585" i="9"/>
  <c r="Q585" i="9"/>
  <c r="P586" i="9"/>
  <c r="Q586" i="9"/>
  <c r="P587" i="9"/>
  <c r="Q587" i="9"/>
  <c r="P588" i="9"/>
  <c r="Q588" i="9"/>
  <c r="P268" i="9"/>
  <c r="Q268" i="9"/>
  <c r="P269" i="9"/>
  <c r="Q269" i="9"/>
  <c r="P270" i="9"/>
  <c r="Q270" i="9"/>
  <c r="P271" i="9"/>
  <c r="Q271" i="9"/>
  <c r="P119" i="9"/>
  <c r="Q119" i="9"/>
  <c r="P120" i="9"/>
  <c r="Q120" i="9"/>
  <c r="P121" i="9"/>
  <c r="Q121" i="9"/>
  <c r="P122" i="9"/>
  <c r="Q122" i="9"/>
  <c r="P123" i="9"/>
  <c r="Q123" i="9"/>
  <c r="P124" i="9"/>
  <c r="Q124" i="9"/>
  <c r="P125" i="9"/>
  <c r="Q125" i="9"/>
  <c r="P126" i="9"/>
  <c r="Q126" i="9"/>
  <c r="P127" i="9"/>
  <c r="Q127" i="9"/>
  <c r="P128" i="9"/>
  <c r="Q128" i="9"/>
  <c r="P129" i="9"/>
  <c r="Q129" i="9"/>
  <c r="P130" i="9"/>
  <c r="Q130" i="9"/>
  <c r="P131" i="9"/>
  <c r="Q131" i="9"/>
  <c r="P132" i="9"/>
  <c r="Q132" i="9"/>
  <c r="P133" i="9"/>
  <c r="Q133" i="9"/>
  <c r="P134" i="9"/>
  <c r="Q134" i="9"/>
  <c r="P135" i="9"/>
  <c r="Q135" i="9"/>
  <c r="P136" i="9"/>
  <c r="Q136" i="9"/>
  <c r="P137" i="9"/>
  <c r="Q137" i="9"/>
  <c r="P138" i="9"/>
  <c r="Q138" i="9"/>
  <c r="P139" i="9"/>
  <c r="Q139" i="9"/>
  <c r="P140" i="9"/>
  <c r="Q140" i="9"/>
  <c r="P141" i="9"/>
  <c r="Q141" i="9"/>
  <c r="P142" i="9"/>
  <c r="Q142" i="9"/>
  <c r="P143" i="9"/>
  <c r="Q143" i="9"/>
  <c r="P144" i="9"/>
  <c r="Q144" i="9"/>
  <c r="P145" i="9"/>
  <c r="Q145" i="9"/>
  <c r="P146" i="9"/>
  <c r="Q146" i="9"/>
  <c r="P147" i="9"/>
  <c r="Q147" i="9"/>
  <c r="P148" i="9"/>
  <c r="Q148" i="9"/>
  <c r="P149" i="9"/>
  <c r="Q149" i="9"/>
  <c r="P150" i="9"/>
  <c r="Q150" i="9"/>
  <c r="P151" i="9"/>
  <c r="Q151" i="9"/>
  <c r="P152" i="9"/>
  <c r="Q152" i="9"/>
  <c r="P153" i="9"/>
  <c r="Q153" i="9"/>
  <c r="P154" i="9"/>
  <c r="Q154" i="9"/>
  <c r="P155" i="9"/>
  <c r="Q155" i="9"/>
  <c r="P156" i="9"/>
  <c r="Q156" i="9"/>
  <c r="P157" i="9"/>
  <c r="Q157" i="9"/>
  <c r="P158" i="9"/>
  <c r="Q158" i="9"/>
  <c r="P159" i="9"/>
  <c r="Q159" i="9"/>
  <c r="P160" i="9"/>
  <c r="Q160" i="9"/>
  <c r="P161" i="9"/>
  <c r="Q161" i="9"/>
  <c r="P162" i="9"/>
  <c r="Q162" i="9"/>
  <c r="P163" i="9"/>
  <c r="Q163" i="9"/>
  <c r="P164" i="9"/>
  <c r="Q164" i="9"/>
  <c r="P165" i="9"/>
  <c r="Q165" i="9"/>
  <c r="P166" i="9"/>
  <c r="Q166" i="9"/>
  <c r="P167" i="9"/>
  <c r="Q167" i="9"/>
  <c r="P168" i="9"/>
  <c r="Q168" i="9"/>
  <c r="P169" i="9"/>
  <c r="Q169" i="9"/>
  <c r="P170" i="9"/>
  <c r="Q170" i="9"/>
  <c r="P171" i="9"/>
  <c r="Q171" i="9"/>
  <c r="P172" i="9"/>
  <c r="Q172" i="9"/>
  <c r="P173" i="9"/>
  <c r="Q173" i="9"/>
  <c r="P174" i="9"/>
  <c r="Q174" i="9"/>
  <c r="P175" i="9"/>
  <c r="Q175" i="9"/>
  <c r="P176" i="9"/>
  <c r="Q176" i="9"/>
  <c r="P177" i="9"/>
  <c r="Q177" i="9"/>
  <c r="P178" i="9"/>
  <c r="Q178" i="9"/>
  <c r="P179" i="9"/>
  <c r="Q179" i="9"/>
  <c r="P180" i="9"/>
  <c r="Q180" i="9"/>
  <c r="P181" i="9"/>
  <c r="Q181" i="9"/>
  <c r="P182" i="9"/>
  <c r="Q182" i="9"/>
  <c r="P183" i="9"/>
  <c r="Q183" i="9"/>
  <c r="P184" i="9"/>
  <c r="Q184" i="9"/>
  <c r="P185" i="9"/>
  <c r="Q185" i="9"/>
  <c r="P186" i="9"/>
  <c r="Q186" i="9"/>
  <c r="P187" i="9"/>
  <c r="Q187" i="9"/>
  <c r="P188" i="9"/>
  <c r="Q188" i="9"/>
  <c r="P46" i="9"/>
  <c r="Q46" i="9"/>
  <c r="P47" i="9"/>
  <c r="Q47" i="9"/>
  <c r="P48" i="9"/>
  <c r="Q48" i="9"/>
  <c r="P49" i="9"/>
  <c r="Q49" i="9"/>
  <c r="P50" i="9"/>
  <c r="Q50" i="9"/>
  <c r="P51" i="9"/>
  <c r="Q51" i="9"/>
  <c r="P52" i="9"/>
  <c r="Q52" i="9"/>
  <c r="P53" i="9"/>
  <c r="Q53" i="9"/>
  <c r="P54" i="9"/>
  <c r="Q54" i="9"/>
  <c r="P55" i="9"/>
  <c r="Q55" i="9"/>
  <c r="P56" i="9"/>
  <c r="Q56" i="9"/>
  <c r="P57" i="9"/>
  <c r="Q57" i="9"/>
  <c r="P58" i="9"/>
  <c r="Q58" i="9"/>
  <c r="P302" i="9"/>
  <c r="Q302" i="9"/>
  <c r="P303" i="9"/>
  <c r="Q303" i="9"/>
  <c r="P304" i="9"/>
  <c r="Q304" i="9"/>
  <c r="P305" i="9"/>
  <c r="Q305" i="9"/>
  <c r="P306" i="9"/>
  <c r="Q306" i="9"/>
  <c r="P307" i="9"/>
  <c r="Q307" i="9"/>
  <c r="P308" i="9"/>
  <c r="Q308" i="9"/>
  <c r="P309" i="9"/>
  <c r="Q309" i="9"/>
  <c r="P310" i="9"/>
  <c r="Q310" i="9"/>
  <c r="P311" i="9"/>
  <c r="Q311" i="9"/>
  <c r="P312" i="9"/>
  <c r="Q312" i="9"/>
  <c r="P313" i="9"/>
  <c r="Q313" i="9"/>
  <c r="P314" i="9"/>
  <c r="Q314" i="9"/>
  <c r="P315" i="9"/>
  <c r="Q315" i="9"/>
  <c r="P316" i="9"/>
  <c r="Q316" i="9"/>
  <c r="P317" i="9"/>
  <c r="Q317" i="9"/>
  <c r="P318" i="9"/>
  <c r="Q318" i="9"/>
  <c r="P319" i="9"/>
  <c r="Q319" i="9"/>
  <c r="Q593" i="9"/>
  <c r="P593" i="9"/>
  <c r="BN594" i="9"/>
  <c r="BO594" i="9"/>
  <c r="BP594" i="9"/>
  <c r="BQ594" i="9"/>
  <c r="BR594" i="9"/>
  <c r="BS594" i="9"/>
  <c r="BT594" i="9"/>
  <c r="BU594" i="9"/>
  <c r="BV594" i="9"/>
  <c r="BW594" i="9"/>
  <c r="BX594" i="9"/>
  <c r="BY594" i="9"/>
  <c r="BZ594" i="9"/>
  <c r="CA594" i="9"/>
  <c r="CB594" i="9"/>
  <c r="CC594" i="9"/>
  <c r="CD594" i="9"/>
  <c r="CE594" i="9"/>
  <c r="CF594" i="9"/>
  <c r="CG594" i="9"/>
  <c r="CH594" i="9"/>
  <c r="CI594" i="9"/>
  <c r="U594" i="9" s="1"/>
  <c r="CJ594" i="9"/>
  <c r="CK594" i="9"/>
  <c r="CL594" i="9"/>
  <c r="T594" i="9" s="1"/>
  <c r="CM594" i="9"/>
  <c r="CN594" i="9"/>
  <c r="CO594" i="9"/>
  <c r="CP594" i="9"/>
  <c r="CQ594" i="9"/>
  <c r="CR594" i="9"/>
  <c r="CS594" i="9"/>
  <c r="CT594" i="9"/>
  <c r="CU594" i="9"/>
  <c r="CV594" i="9"/>
  <c r="CW594" i="9"/>
  <c r="CX594" i="9"/>
  <c r="CY594" i="9"/>
  <c r="CZ594" i="9"/>
  <c r="BN492" i="9"/>
  <c r="BO492" i="9"/>
  <c r="BP492" i="9"/>
  <c r="BQ492" i="9"/>
  <c r="BR492" i="9"/>
  <c r="BS492" i="9"/>
  <c r="BT492" i="9"/>
  <c r="BU492" i="9"/>
  <c r="BV492" i="9"/>
  <c r="BW492" i="9"/>
  <c r="BX492" i="9"/>
  <c r="BY492" i="9"/>
  <c r="BZ492" i="9"/>
  <c r="CA492" i="9"/>
  <c r="CB492" i="9"/>
  <c r="CC492" i="9"/>
  <c r="CD492" i="9"/>
  <c r="CE492" i="9"/>
  <c r="CF492" i="9"/>
  <c r="CG492" i="9"/>
  <c r="CH492" i="9"/>
  <c r="CI492" i="9"/>
  <c r="U492" i="9" s="1"/>
  <c r="CJ492" i="9"/>
  <c r="CK492" i="9"/>
  <c r="CL492" i="9"/>
  <c r="T492" i="9" s="1"/>
  <c r="CM492" i="9"/>
  <c r="CN492" i="9"/>
  <c r="CO492" i="9"/>
  <c r="CP492" i="9"/>
  <c r="CQ492" i="9"/>
  <c r="CR492" i="9"/>
  <c r="CS492" i="9"/>
  <c r="CT492" i="9"/>
  <c r="CU492" i="9"/>
  <c r="CV492" i="9"/>
  <c r="CW492" i="9"/>
  <c r="CX492" i="9"/>
  <c r="CY492" i="9"/>
  <c r="CZ492" i="9"/>
  <c r="BN493" i="9"/>
  <c r="BO493" i="9"/>
  <c r="BP493" i="9"/>
  <c r="BQ493" i="9"/>
  <c r="BR493" i="9"/>
  <c r="BS493" i="9"/>
  <c r="BT493" i="9"/>
  <c r="BU493" i="9"/>
  <c r="BV493" i="9"/>
  <c r="BW493" i="9"/>
  <c r="BX493" i="9"/>
  <c r="BY493" i="9"/>
  <c r="BZ493" i="9"/>
  <c r="CA493" i="9"/>
  <c r="CB493" i="9"/>
  <c r="CC493" i="9"/>
  <c r="CD493" i="9"/>
  <c r="CE493" i="9"/>
  <c r="CF493" i="9"/>
  <c r="CG493" i="9"/>
  <c r="CH493" i="9"/>
  <c r="CI493" i="9"/>
  <c r="U493" i="9" s="1"/>
  <c r="CJ493" i="9"/>
  <c r="CK493" i="9"/>
  <c r="CL493" i="9"/>
  <c r="T493" i="9" s="1"/>
  <c r="CM493" i="9"/>
  <c r="CN493" i="9"/>
  <c r="CO493" i="9"/>
  <c r="CP493" i="9"/>
  <c r="CQ493" i="9"/>
  <c r="CR493" i="9"/>
  <c r="CS493" i="9"/>
  <c r="CT493" i="9"/>
  <c r="CU493" i="9"/>
  <c r="CV493" i="9"/>
  <c r="CW493" i="9"/>
  <c r="CX493" i="9"/>
  <c r="CY493" i="9"/>
  <c r="CZ493" i="9"/>
  <c r="BN494" i="9"/>
  <c r="BO494" i="9"/>
  <c r="BP494" i="9"/>
  <c r="BQ494" i="9"/>
  <c r="BR494" i="9"/>
  <c r="BS494" i="9"/>
  <c r="BT494" i="9"/>
  <c r="BU494" i="9"/>
  <c r="BV494" i="9"/>
  <c r="BW494" i="9"/>
  <c r="BX494" i="9"/>
  <c r="BY494" i="9"/>
  <c r="BZ494" i="9"/>
  <c r="CA494" i="9"/>
  <c r="CB494" i="9"/>
  <c r="CC494" i="9"/>
  <c r="CD494" i="9"/>
  <c r="CE494" i="9"/>
  <c r="CF494" i="9"/>
  <c r="CG494" i="9"/>
  <c r="CH494" i="9"/>
  <c r="CI494" i="9"/>
  <c r="U494" i="9" s="1"/>
  <c r="CJ494" i="9"/>
  <c r="CK494" i="9"/>
  <c r="CL494" i="9"/>
  <c r="T494" i="9" s="1"/>
  <c r="CM494" i="9"/>
  <c r="CN494" i="9"/>
  <c r="CO494" i="9"/>
  <c r="CP494" i="9"/>
  <c r="CQ494" i="9"/>
  <c r="CR494" i="9"/>
  <c r="CS494" i="9"/>
  <c r="CT494" i="9"/>
  <c r="CU494" i="9"/>
  <c r="CV494" i="9"/>
  <c r="CW494" i="9"/>
  <c r="CX494" i="9"/>
  <c r="CY494" i="9"/>
  <c r="CZ494" i="9"/>
  <c r="BN495" i="9"/>
  <c r="BO495" i="9"/>
  <c r="BP495" i="9"/>
  <c r="BQ495" i="9"/>
  <c r="BR495" i="9"/>
  <c r="BS495" i="9"/>
  <c r="BT495" i="9"/>
  <c r="BU495" i="9"/>
  <c r="BV495" i="9"/>
  <c r="BW495" i="9"/>
  <c r="BX495" i="9"/>
  <c r="BY495" i="9"/>
  <c r="BZ495" i="9"/>
  <c r="CA495" i="9"/>
  <c r="CB495" i="9"/>
  <c r="CC495" i="9"/>
  <c r="CD495" i="9"/>
  <c r="CE495" i="9"/>
  <c r="CF495" i="9"/>
  <c r="CG495" i="9"/>
  <c r="CH495" i="9"/>
  <c r="CI495" i="9"/>
  <c r="U495" i="9" s="1"/>
  <c r="CJ495" i="9"/>
  <c r="CK495" i="9"/>
  <c r="CL495" i="9"/>
  <c r="T495" i="9" s="1"/>
  <c r="CM495" i="9"/>
  <c r="CN495" i="9"/>
  <c r="CO495" i="9"/>
  <c r="CP495" i="9"/>
  <c r="CQ495" i="9"/>
  <c r="CR495" i="9"/>
  <c r="CS495" i="9"/>
  <c r="CT495" i="9"/>
  <c r="CU495" i="9"/>
  <c r="CV495" i="9"/>
  <c r="CW495" i="9"/>
  <c r="CX495" i="9"/>
  <c r="CY495" i="9"/>
  <c r="CZ495" i="9"/>
  <c r="BN496" i="9"/>
  <c r="BO496" i="9"/>
  <c r="BP496" i="9"/>
  <c r="BQ496" i="9"/>
  <c r="BR496" i="9"/>
  <c r="BS496" i="9"/>
  <c r="BT496" i="9"/>
  <c r="BU496" i="9"/>
  <c r="BV496" i="9"/>
  <c r="BW496" i="9"/>
  <c r="BX496" i="9"/>
  <c r="BY496" i="9"/>
  <c r="BZ496" i="9"/>
  <c r="CA496" i="9"/>
  <c r="CB496" i="9"/>
  <c r="CC496" i="9"/>
  <c r="CD496" i="9"/>
  <c r="CE496" i="9"/>
  <c r="CF496" i="9"/>
  <c r="CG496" i="9"/>
  <c r="CH496" i="9"/>
  <c r="CI496" i="9"/>
  <c r="U496" i="9" s="1"/>
  <c r="CJ496" i="9"/>
  <c r="CK496" i="9"/>
  <c r="CL496" i="9"/>
  <c r="T496" i="9" s="1"/>
  <c r="CM496" i="9"/>
  <c r="CN496" i="9"/>
  <c r="CO496" i="9"/>
  <c r="CP496" i="9"/>
  <c r="CQ496" i="9"/>
  <c r="CR496" i="9"/>
  <c r="CS496" i="9"/>
  <c r="CT496" i="9"/>
  <c r="CU496" i="9"/>
  <c r="CV496" i="9"/>
  <c r="CW496" i="9"/>
  <c r="CX496" i="9"/>
  <c r="CY496" i="9"/>
  <c r="CZ496" i="9"/>
  <c r="BN497" i="9"/>
  <c r="BO497" i="9"/>
  <c r="BP497" i="9"/>
  <c r="BQ497" i="9"/>
  <c r="BR497" i="9"/>
  <c r="BS497" i="9"/>
  <c r="BT497" i="9"/>
  <c r="BU497" i="9"/>
  <c r="BV497" i="9"/>
  <c r="BW497" i="9"/>
  <c r="BX497" i="9"/>
  <c r="BY497" i="9"/>
  <c r="BZ497" i="9"/>
  <c r="CA497" i="9"/>
  <c r="CB497" i="9"/>
  <c r="CC497" i="9"/>
  <c r="CD497" i="9"/>
  <c r="CE497" i="9"/>
  <c r="CF497" i="9"/>
  <c r="CG497" i="9"/>
  <c r="CH497" i="9"/>
  <c r="CI497" i="9"/>
  <c r="U497" i="9" s="1"/>
  <c r="CJ497" i="9"/>
  <c r="CK497" i="9"/>
  <c r="CL497" i="9"/>
  <c r="T497" i="9" s="1"/>
  <c r="CM497" i="9"/>
  <c r="CN497" i="9"/>
  <c r="CO497" i="9"/>
  <c r="CP497" i="9"/>
  <c r="CQ497" i="9"/>
  <c r="CR497" i="9"/>
  <c r="CS497" i="9"/>
  <c r="CT497" i="9"/>
  <c r="CU497" i="9"/>
  <c r="CV497" i="9"/>
  <c r="CW497" i="9"/>
  <c r="CX497" i="9"/>
  <c r="CY497" i="9"/>
  <c r="CZ497" i="9"/>
  <c r="BN498" i="9"/>
  <c r="BO498" i="9"/>
  <c r="BP498" i="9"/>
  <c r="BQ498" i="9"/>
  <c r="BR498" i="9"/>
  <c r="BS498" i="9"/>
  <c r="BT498" i="9"/>
  <c r="BU498" i="9"/>
  <c r="BV498" i="9"/>
  <c r="BW498" i="9"/>
  <c r="BX498" i="9"/>
  <c r="BY498" i="9"/>
  <c r="BZ498" i="9"/>
  <c r="CA498" i="9"/>
  <c r="CB498" i="9"/>
  <c r="CC498" i="9"/>
  <c r="CD498" i="9"/>
  <c r="CE498" i="9"/>
  <c r="CF498" i="9"/>
  <c r="CG498" i="9"/>
  <c r="CH498" i="9"/>
  <c r="CI498" i="9"/>
  <c r="U498" i="9" s="1"/>
  <c r="CJ498" i="9"/>
  <c r="CK498" i="9"/>
  <c r="CL498" i="9"/>
  <c r="T498" i="9" s="1"/>
  <c r="CM498" i="9"/>
  <c r="CN498" i="9"/>
  <c r="CO498" i="9"/>
  <c r="CP498" i="9"/>
  <c r="CQ498" i="9"/>
  <c r="CR498" i="9"/>
  <c r="CS498" i="9"/>
  <c r="CT498" i="9"/>
  <c r="CU498" i="9"/>
  <c r="CV498" i="9"/>
  <c r="CW498" i="9"/>
  <c r="CX498" i="9"/>
  <c r="CY498" i="9"/>
  <c r="CZ498" i="9"/>
  <c r="BN499" i="9"/>
  <c r="BO499" i="9"/>
  <c r="BP499" i="9"/>
  <c r="BQ499" i="9"/>
  <c r="BR499" i="9"/>
  <c r="BS499" i="9"/>
  <c r="BT499" i="9"/>
  <c r="BU499" i="9"/>
  <c r="BV499" i="9"/>
  <c r="BW499" i="9"/>
  <c r="BX499" i="9"/>
  <c r="BY499" i="9"/>
  <c r="BZ499" i="9"/>
  <c r="CA499" i="9"/>
  <c r="CB499" i="9"/>
  <c r="CC499" i="9"/>
  <c r="CD499" i="9"/>
  <c r="CE499" i="9"/>
  <c r="CF499" i="9"/>
  <c r="CG499" i="9"/>
  <c r="CH499" i="9"/>
  <c r="CI499" i="9"/>
  <c r="U499" i="9" s="1"/>
  <c r="CJ499" i="9"/>
  <c r="CK499" i="9"/>
  <c r="CL499" i="9"/>
  <c r="T499" i="9" s="1"/>
  <c r="CM499" i="9"/>
  <c r="CN499" i="9"/>
  <c r="CO499" i="9"/>
  <c r="CP499" i="9"/>
  <c r="CQ499" i="9"/>
  <c r="CR499" i="9"/>
  <c r="CS499" i="9"/>
  <c r="CT499" i="9"/>
  <c r="CU499" i="9"/>
  <c r="CV499" i="9"/>
  <c r="CW499" i="9"/>
  <c r="CX499" i="9"/>
  <c r="CY499" i="9"/>
  <c r="CZ499" i="9"/>
  <c r="BN500" i="9"/>
  <c r="BO500" i="9"/>
  <c r="BP500" i="9"/>
  <c r="BQ500" i="9"/>
  <c r="BR500" i="9"/>
  <c r="BS500" i="9"/>
  <c r="BT500" i="9"/>
  <c r="BU500" i="9"/>
  <c r="BV500" i="9"/>
  <c r="BW500" i="9"/>
  <c r="BX500" i="9"/>
  <c r="BY500" i="9"/>
  <c r="BZ500" i="9"/>
  <c r="CA500" i="9"/>
  <c r="CB500" i="9"/>
  <c r="CC500" i="9"/>
  <c r="CD500" i="9"/>
  <c r="CE500" i="9"/>
  <c r="CF500" i="9"/>
  <c r="CG500" i="9"/>
  <c r="CH500" i="9"/>
  <c r="CI500" i="9"/>
  <c r="U500" i="9" s="1"/>
  <c r="CJ500" i="9"/>
  <c r="CK500" i="9"/>
  <c r="CL500" i="9"/>
  <c r="T500" i="9" s="1"/>
  <c r="CM500" i="9"/>
  <c r="CN500" i="9"/>
  <c r="CO500" i="9"/>
  <c r="CP500" i="9"/>
  <c r="CQ500" i="9"/>
  <c r="CR500" i="9"/>
  <c r="CS500" i="9"/>
  <c r="CT500" i="9"/>
  <c r="CU500" i="9"/>
  <c r="CV500" i="9"/>
  <c r="CW500" i="9"/>
  <c r="CX500" i="9"/>
  <c r="CY500" i="9"/>
  <c r="CZ500" i="9"/>
  <c r="BN501" i="9"/>
  <c r="BO501" i="9"/>
  <c r="BP501" i="9"/>
  <c r="BQ501" i="9"/>
  <c r="BR501" i="9"/>
  <c r="BS501" i="9"/>
  <c r="BT501" i="9"/>
  <c r="BU501" i="9"/>
  <c r="BV501" i="9"/>
  <c r="BW501" i="9"/>
  <c r="BX501" i="9"/>
  <c r="BY501" i="9"/>
  <c r="BZ501" i="9"/>
  <c r="CA501" i="9"/>
  <c r="CB501" i="9"/>
  <c r="CC501" i="9"/>
  <c r="CD501" i="9"/>
  <c r="CE501" i="9"/>
  <c r="CF501" i="9"/>
  <c r="CG501" i="9"/>
  <c r="CH501" i="9"/>
  <c r="CI501" i="9"/>
  <c r="U501" i="9" s="1"/>
  <c r="CJ501" i="9"/>
  <c r="CK501" i="9"/>
  <c r="CL501" i="9"/>
  <c r="T501" i="9" s="1"/>
  <c r="CM501" i="9"/>
  <c r="CN501" i="9"/>
  <c r="CO501" i="9"/>
  <c r="CP501" i="9"/>
  <c r="CQ501" i="9"/>
  <c r="CR501" i="9"/>
  <c r="CS501" i="9"/>
  <c r="CT501" i="9"/>
  <c r="CU501" i="9"/>
  <c r="CV501" i="9"/>
  <c r="CW501" i="9"/>
  <c r="CX501" i="9"/>
  <c r="CY501" i="9"/>
  <c r="CZ501" i="9"/>
  <c r="BN502" i="9"/>
  <c r="BO502" i="9"/>
  <c r="BP502" i="9"/>
  <c r="BQ502" i="9"/>
  <c r="BR502" i="9"/>
  <c r="BS502" i="9"/>
  <c r="BT502" i="9"/>
  <c r="BU502" i="9"/>
  <c r="BV502" i="9"/>
  <c r="BW502" i="9"/>
  <c r="BX502" i="9"/>
  <c r="BY502" i="9"/>
  <c r="BZ502" i="9"/>
  <c r="CA502" i="9"/>
  <c r="CB502" i="9"/>
  <c r="CC502" i="9"/>
  <c r="CD502" i="9"/>
  <c r="CE502" i="9"/>
  <c r="CF502" i="9"/>
  <c r="CG502" i="9"/>
  <c r="CH502" i="9"/>
  <c r="CI502" i="9"/>
  <c r="U502" i="9" s="1"/>
  <c r="CJ502" i="9"/>
  <c r="CK502" i="9"/>
  <c r="CL502" i="9"/>
  <c r="T502" i="9" s="1"/>
  <c r="CM502" i="9"/>
  <c r="CN502" i="9"/>
  <c r="CO502" i="9"/>
  <c r="CP502" i="9"/>
  <c r="CQ502" i="9"/>
  <c r="CR502" i="9"/>
  <c r="CS502" i="9"/>
  <c r="CT502" i="9"/>
  <c r="CU502" i="9"/>
  <c r="CV502" i="9"/>
  <c r="CW502" i="9"/>
  <c r="CX502" i="9"/>
  <c r="CY502" i="9"/>
  <c r="CZ502" i="9"/>
  <c r="BN503" i="9"/>
  <c r="BO503" i="9"/>
  <c r="BP503" i="9"/>
  <c r="BQ503" i="9"/>
  <c r="BR503" i="9"/>
  <c r="BS503" i="9"/>
  <c r="BT503" i="9"/>
  <c r="BU503" i="9"/>
  <c r="BV503" i="9"/>
  <c r="BW503" i="9"/>
  <c r="BX503" i="9"/>
  <c r="BY503" i="9"/>
  <c r="BZ503" i="9"/>
  <c r="CA503" i="9"/>
  <c r="CB503" i="9"/>
  <c r="CC503" i="9"/>
  <c r="CD503" i="9"/>
  <c r="CE503" i="9"/>
  <c r="CF503" i="9"/>
  <c r="CG503" i="9"/>
  <c r="CH503" i="9"/>
  <c r="CI503" i="9"/>
  <c r="U503" i="9" s="1"/>
  <c r="CJ503" i="9"/>
  <c r="CK503" i="9"/>
  <c r="CL503" i="9"/>
  <c r="T503" i="9" s="1"/>
  <c r="CM503" i="9"/>
  <c r="CN503" i="9"/>
  <c r="CO503" i="9"/>
  <c r="CP503" i="9"/>
  <c r="CQ503" i="9"/>
  <c r="CR503" i="9"/>
  <c r="CS503" i="9"/>
  <c r="CT503" i="9"/>
  <c r="CU503" i="9"/>
  <c r="CV503" i="9"/>
  <c r="CW503" i="9"/>
  <c r="CX503" i="9"/>
  <c r="CY503" i="9"/>
  <c r="CZ503" i="9"/>
  <c r="BN504" i="9"/>
  <c r="BO504" i="9"/>
  <c r="BP504" i="9"/>
  <c r="BQ504" i="9"/>
  <c r="BR504" i="9"/>
  <c r="BS504" i="9"/>
  <c r="BT504" i="9"/>
  <c r="BU504" i="9"/>
  <c r="BV504" i="9"/>
  <c r="BW504" i="9"/>
  <c r="BX504" i="9"/>
  <c r="BY504" i="9"/>
  <c r="BZ504" i="9"/>
  <c r="CA504" i="9"/>
  <c r="CB504" i="9"/>
  <c r="CC504" i="9"/>
  <c r="CD504" i="9"/>
  <c r="CE504" i="9"/>
  <c r="CF504" i="9"/>
  <c r="CG504" i="9"/>
  <c r="CH504" i="9"/>
  <c r="CI504" i="9"/>
  <c r="U504" i="9" s="1"/>
  <c r="CJ504" i="9"/>
  <c r="CK504" i="9"/>
  <c r="CL504" i="9"/>
  <c r="T504" i="9" s="1"/>
  <c r="CM504" i="9"/>
  <c r="CN504" i="9"/>
  <c r="CO504" i="9"/>
  <c r="CP504" i="9"/>
  <c r="CQ504" i="9"/>
  <c r="CR504" i="9"/>
  <c r="CS504" i="9"/>
  <c r="CT504" i="9"/>
  <c r="CU504" i="9"/>
  <c r="CV504" i="9"/>
  <c r="CW504" i="9"/>
  <c r="CX504" i="9"/>
  <c r="CY504" i="9"/>
  <c r="CZ504" i="9"/>
  <c r="BN505" i="9"/>
  <c r="BO505" i="9"/>
  <c r="BP505" i="9"/>
  <c r="BQ505" i="9"/>
  <c r="BR505" i="9"/>
  <c r="BS505" i="9"/>
  <c r="BT505" i="9"/>
  <c r="BU505" i="9"/>
  <c r="BV505" i="9"/>
  <c r="BW505" i="9"/>
  <c r="BX505" i="9"/>
  <c r="BY505" i="9"/>
  <c r="BZ505" i="9"/>
  <c r="CA505" i="9"/>
  <c r="CB505" i="9"/>
  <c r="CC505" i="9"/>
  <c r="CD505" i="9"/>
  <c r="CE505" i="9"/>
  <c r="CF505" i="9"/>
  <c r="CG505" i="9"/>
  <c r="CH505" i="9"/>
  <c r="CI505" i="9"/>
  <c r="U505" i="9" s="1"/>
  <c r="CJ505" i="9"/>
  <c r="CK505" i="9"/>
  <c r="CL505" i="9"/>
  <c r="T505" i="9" s="1"/>
  <c r="CM505" i="9"/>
  <c r="CN505" i="9"/>
  <c r="CO505" i="9"/>
  <c r="CP505" i="9"/>
  <c r="CQ505" i="9"/>
  <c r="CR505" i="9"/>
  <c r="CS505" i="9"/>
  <c r="CT505" i="9"/>
  <c r="CU505" i="9"/>
  <c r="CV505" i="9"/>
  <c r="CW505" i="9"/>
  <c r="CX505" i="9"/>
  <c r="CY505" i="9"/>
  <c r="CZ505" i="9"/>
  <c r="BN506" i="9"/>
  <c r="BO506" i="9"/>
  <c r="BP506" i="9"/>
  <c r="BQ506" i="9"/>
  <c r="BR506" i="9"/>
  <c r="BS506" i="9"/>
  <c r="BT506" i="9"/>
  <c r="BU506" i="9"/>
  <c r="BV506" i="9"/>
  <c r="BW506" i="9"/>
  <c r="BX506" i="9"/>
  <c r="BY506" i="9"/>
  <c r="BZ506" i="9"/>
  <c r="CA506" i="9"/>
  <c r="CB506" i="9"/>
  <c r="CC506" i="9"/>
  <c r="CD506" i="9"/>
  <c r="CE506" i="9"/>
  <c r="CF506" i="9"/>
  <c r="CG506" i="9"/>
  <c r="CH506" i="9"/>
  <c r="CI506" i="9"/>
  <c r="U506" i="9" s="1"/>
  <c r="CJ506" i="9"/>
  <c r="CK506" i="9"/>
  <c r="CL506" i="9"/>
  <c r="T506" i="9" s="1"/>
  <c r="CM506" i="9"/>
  <c r="CN506" i="9"/>
  <c r="CO506" i="9"/>
  <c r="CP506" i="9"/>
  <c r="CQ506" i="9"/>
  <c r="CR506" i="9"/>
  <c r="CS506" i="9"/>
  <c r="CT506" i="9"/>
  <c r="CU506" i="9"/>
  <c r="CV506" i="9"/>
  <c r="CW506" i="9"/>
  <c r="CX506" i="9"/>
  <c r="CY506" i="9"/>
  <c r="CZ506" i="9"/>
  <c r="BN507" i="9"/>
  <c r="BO507" i="9"/>
  <c r="BP507" i="9"/>
  <c r="BQ507" i="9"/>
  <c r="BR507" i="9"/>
  <c r="BS507" i="9"/>
  <c r="BT507" i="9"/>
  <c r="BU507" i="9"/>
  <c r="BV507" i="9"/>
  <c r="BW507" i="9"/>
  <c r="BX507" i="9"/>
  <c r="BY507" i="9"/>
  <c r="BZ507" i="9"/>
  <c r="CA507" i="9"/>
  <c r="CB507" i="9"/>
  <c r="CC507" i="9"/>
  <c r="CD507" i="9"/>
  <c r="CE507" i="9"/>
  <c r="CF507" i="9"/>
  <c r="CG507" i="9"/>
  <c r="CH507" i="9"/>
  <c r="CI507" i="9"/>
  <c r="U507" i="9" s="1"/>
  <c r="CJ507" i="9"/>
  <c r="CK507" i="9"/>
  <c r="CL507" i="9"/>
  <c r="T507" i="9" s="1"/>
  <c r="CM507" i="9"/>
  <c r="CN507" i="9"/>
  <c r="CO507" i="9"/>
  <c r="CP507" i="9"/>
  <c r="CQ507" i="9"/>
  <c r="CR507" i="9"/>
  <c r="CS507" i="9"/>
  <c r="CT507" i="9"/>
  <c r="CU507" i="9"/>
  <c r="CV507" i="9"/>
  <c r="CW507" i="9"/>
  <c r="CX507" i="9"/>
  <c r="CY507" i="9"/>
  <c r="CZ507" i="9"/>
  <c r="BN508" i="9"/>
  <c r="BO508" i="9"/>
  <c r="BP508" i="9"/>
  <c r="BQ508" i="9"/>
  <c r="BR508" i="9"/>
  <c r="BS508" i="9"/>
  <c r="BT508" i="9"/>
  <c r="BU508" i="9"/>
  <c r="BV508" i="9"/>
  <c r="BW508" i="9"/>
  <c r="BX508" i="9"/>
  <c r="BY508" i="9"/>
  <c r="BZ508" i="9"/>
  <c r="CA508" i="9"/>
  <c r="CB508" i="9"/>
  <c r="CC508" i="9"/>
  <c r="CD508" i="9"/>
  <c r="CE508" i="9"/>
  <c r="CF508" i="9"/>
  <c r="CG508" i="9"/>
  <c r="CH508" i="9"/>
  <c r="CI508" i="9"/>
  <c r="U508" i="9" s="1"/>
  <c r="CJ508" i="9"/>
  <c r="CK508" i="9"/>
  <c r="CL508" i="9"/>
  <c r="T508" i="9" s="1"/>
  <c r="CM508" i="9"/>
  <c r="CN508" i="9"/>
  <c r="CO508" i="9"/>
  <c r="CP508" i="9"/>
  <c r="CQ508" i="9"/>
  <c r="CR508" i="9"/>
  <c r="CS508" i="9"/>
  <c r="CT508" i="9"/>
  <c r="CU508" i="9"/>
  <c r="CV508" i="9"/>
  <c r="CW508" i="9"/>
  <c r="CX508" i="9"/>
  <c r="CY508" i="9"/>
  <c r="CZ508" i="9"/>
  <c r="BN509" i="9"/>
  <c r="BO509" i="9"/>
  <c r="BP509" i="9"/>
  <c r="BQ509" i="9"/>
  <c r="BR509" i="9"/>
  <c r="BS509" i="9"/>
  <c r="BT509" i="9"/>
  <c r="BU509" i="9"/>
  <c r="BV509" i="9"/>
  <c r="BW509" i="9"/>
  <c r="BX509" i="9"/>
  <c r="BY509" i="9"/>
  <c r="BZ509" i="9"/>
  <c r="CA509" i="9"/>
  <c r="CB509" i="9"/>
  <c r="CC509" i="9"/>
  <c r="CD509" i="9"/>
  <c r="CE509" i="9"/>
  <c r="CF509" i="9"/>
  <c r="CG509" i="9"/>
  <c r="CH509" i="9"/>
  <c r="CI509" i="9"/>
  <c r="U509" i="9" s="1"/>
  <c r="CJ509" i="9"/>
  <c r="CK509" i="9"/>
  <c r="CL509" i="9"/>
  <c r="T509" i="9" s="1"/>
  <c r="CM509" i="9"/>
  <c r="CN509" i="9"/>
  <c r="CO509" i="9"/>
  <c r="CP509" i="9"/>
  <c r="CQ509" i="9"/>
  <c r="CR509" i="9"/>
  <c r="CS509" i="9"/>
  <c r="CT509" i="9"/>
  <c r="CU509" i="9"/>
  <c r="CV509" i="9"/>
  <c r="CW509" i="9"/>
  <c r="CX509" i="9"/>
  <c r="CY509" i="9"/>
  <c r="CZ509" i="9"/>
  <c r="BN510" i="9"/>
  <c r="BO510" i="9"/>
  <c r="BP510" i="9"/>
  <c r="BQ510" i="9"/>
  <c r="BR510" i="9"/>
  <c r="BS510" i="9"/>
  <c r="BT510" i="9"/>
  <c r="BU510" i="9"/>
  <c r="BV510" i="9"/>
  <c r="BW510" i="9"/>
  <c r="BX510" i="9"/>
  <c r="BY510" i="9"/>
  <c r="BZ510" i="9"/>
  <c r="CA510" i="9"/>
  <c r="CB510" i="9"/>
  <c r="CC510" i="9"/>
  <c r="CD510" i="9"/>
  <c r="CE510" i="9"/>
  <c r="CF510" i="9"/>
  <c r="CG510" i="9"/>
  <c r="CH510" i="9"/>
  <c r="CI510" i="9"/>
  <c r="U510" i="9" s="1"/>
  <c r="CJ510" i="9"/>
  <c r="CK510" i="9"/>
  <c r="CL510" i="9"/>
  <c r="T510" i="9" s="1"/>
  <c r="CM510" i="9"/>
  <c r="CN510" i="9"/>
  <c r="CO510" i="9"/>
  <c r="CP510" i="9"/>
  <c r="CQ510" i="9"/>
  <c r="CR510" i="9"/>
  <c r="CS510" i="9"/>
  <c r="CT510" i="9"/>
  <c r="CU510" i="9"/>
  <c r="CV510" i="9"/>
  <c r="CW510" i="9"/>
  <c r="CX510" i="9"/>
  <c r="CY510" i="9"/>
  <c r="CZ510" i="9"/>
  <c r="BN511" i="9"/>
  <c r="BO511" i="9"/>
  <c r="BP511" i="9"/>
  <c r="BQ511" i="9"/>
  <c r="BR511" i="9"/>
  <c r="BS511" i="9"/>
  <c r="BT511" i="9"/>
  <c r="BU511" i="9"/>
  <c r="BV511" i="9"/>
  <c r="BW511" i="9"/>
  <c r="BX511" i="9"/>
  <c r="BY511" i="9"/>
  <c r="BZ511" i="9"/>
  <c r="CA511" i="9"/>
  <c r="CB511" i="9"/>
  <c r="CC511" i="9"/>
  <c r="CD511" i="9"/>
  <c r="CE511" i="9"/>
  <c r="CF511" i="9"/>
  <c r="CG511" i="9"/>
  <c r="CH511" i="9"/>
  <c r="CI511" i="9"/>
  <c r="U511" i="9" s="1"/>
  <c r="CJ511" i="9"/>
  <c r="CK511" i="9"/>
  <c r="CL511" i="9"/>
  <c r="T511" i="9" s="1"/>
  <c r="CM511" i="9"/>
  <c r="CN511" i="9"/>
  <c r="CO511" i="9"/>
  <c r="CP511" i="9"/>
  <c r="CQ511" i="9"/>
  <c r="CR511" i="9"/>
  <c r="CS511" i="9"/>
  <c r="CT511" i="9"/>
  <c r="CU511" i="9"/>
  <c r="CV511" i="9"/>
  <c r="CW511" i="9"/>
  <c r="CX511" i="9"/>
  <c r="CY511" i="9"/>
  <c r="CZ511" i="9"/>
  <c r="BN512" i="9"/>
  <c r="BO512" i="9"/>
  <c r="BP512" i="9"/>
  <c r="BQ512" i="9"/>
  <c r="BR512" i="9"/>
  <c r="BS512" i="9"/>
  <c r="BT512" i="9"/>
  <c r="BU512" i="9"/>
  <c r="BV512" i="9"/>
  <c r="BW512" i="9"/>
  <c r="BX512" i="9"/>
  <c r="BY512" i="9"/>
  <c r="BZ512" i="9"/>
  <c r="CA512" i="9"/>
  <c r="CB512" i="9"/>
  <c r="CC512" i="9"/>
  <c r="CD512" i="9"/>
  <c r="CE512" i="9"/>
  <c r="CF512" i="9"/>
  <c r="CG512" i="9"/>
  <c r="CH512" i="9"/>
  <c r="CI512" i="9"/>
  <c r="U512" i="9" s="1"/>
  <c r="CJ512" i="9"/>
  <c r="CK512" i="9"/>
  <c r="CL512" i="9"/>
  <c r="T512" i="9" s="1"/>
  <c r="CM512" i="9"/>
  <c r="CN512" i="9"/>
  <c r="CO512" i="9"/>
  <c r="CP512" i="9"/>
  <c r="CQ512" i="9"/>
  <c r="CR512" i="9"/>
  <c r="CS512" i="9"/>
  <c r="CT512" i="9"/>
  <c r="CU512" i="9"/>
  <c r="CV512" i="9"/>
  <c r="CW512" i="9"/>
  <c r="CX512" i="9"/>
  <c r="CY512" i="9"/>
  <c r="CZ512" i="9"/>
  <c r="BN513" i="9"/>
  <c r="BO513" i="9"/>
  <c r="BP513" i="9"/>
  <c r="BQ513" i="9"/>
  <c r="BR513" i="9"/>
  <c r="BS513" i="9"/>
  <c r="BT513" i="9"/>
  <c r="BU513" i="9"/>
  <c r="BV513" i="9"/>
  <c r="BW513" i="9"/>
  <c r="BX513" i="9"/>
  <c r="BY513" i="9"/>
  <c r="BZ513" i="9"/>
  <c r="CA513" i="9"/>
  <c r="CB513" i="9"/>
  <c r="CC513" i="9"/>
  <c r="CD513" i="9"/>
  <c r="CE513" i="9"/>
  <c r="CF513" i="9"/>
  <c r="CG513" i="9"/>
  <c r="CH513" i="9"/>
  <c r="CI513" i="9"/>
  <c r="U513" i="9" s="1"/>
  <c r="CJ513" i="9"/>
  <c r="CK513" i="9"/>
  <c r="CL513" i="9"/>
  <c r="T513" i="9" s="1"/>
  <c r="CM513" i="9"/>
  <c r="CN513" i="9"/>
  <c r="CO513" i="9"/>
  <c r="CP513" i="9"/>
  <c r="CQ513" i="9"/>
  <c r="CR513" i="9"/>
  <c r="CS513" i="9"/>
  <c r="CT513" i="9"/>
  <c r="CU513" i="9"/>
  <c r="CV513" i="9"/>
  <c r="CW513" i="9"/>
  <c r="CX513" i="9"/>
  <c r="CY513" i="9"/>
  <c r="CZ513" i="9"/>
  <c r="BN514" i="9"/>
  <c r="BO514" i="9"/>
  <c r="BP514" i="9"/>
  <c r="BQ514" i="9"/>
  <c r="BR514" i="9"/>
  <c r="BS514" i="9"/>
  <c r="BT514" i="9"/>
  <c r="BU514" i="9"/>
  <c r="BV514" i="9"/>
  <c r="BW514" i="9"/>
  <c r="BX514" i="9"/>
  <c r="BY514" i="9"/>
  <c r="BZ514" i="9"/>
  <c r="CA514" i="9"/>
  <c r="CB514" i="9"/>
  <c r="CC514" i="9"/>
  <c r="CD514" i="9"/>
  <c r="CE514" i="9"/>
  <c r="CF514" i="9"/>
  <c r="CG514" i="9"/>
  <c r="CH514" i="9"/>
  <c r="CI514" i="9"/>
  <c r="U514" i="9" s="1"/>
  <c r="CJ514" i="9"/>
  <c r="CK514" i="9"/>
  <c r="CL514" i="9"/>
  <c r="T514" i="9" s="1"/>
  <c r="CM514" i="9"/>
  <c r="CN514" i="9"/>
  <c r="CO514" i="9"/>
  <c r="CP514" i="9"/>
  <c r="CQ514" i="9"/>
  <c r="CR514" i="9"/>
  <c r="CS514" i="9"/>
  <c r="CT514" i="9"/>
  <c r="CU514" i="9"/>
  <c r="CV514" i="9"/>
  <c r="CW514" i="9"/>
  <c r="CX514" i="9"/>
  <c r="CY514" i="9"/>
  <c r="CZ514" i="9"/>
  <c r="BN230" i="9"/>
  <c r="BO230" i="9"/>
  <c r="BP230" i="9"/>
  <c r="BQ230" i="9"/>
  <c r="BR230" i="9"/>
  <c r="BS230" i="9"/>
  <c r="BT230" i="9"/>
  <c r="BU230" i="9"/>
  <c r="BV230" i="9"/>
  <c r="BW230" i="9"/>
  <c r="BX230" i="9"/>
  <c r="BY230" i="9"/>
  <c r="BZ230" i="9"/>
  <c r="CA230" i="9"/>
  <c r="CB230" i="9"/>
  <c r="CC230" i="9"/>
  <c r="CD230" i="9"/>
  <c r="CE230" i="9"/>
  <c r="CF230" i="9"/>
  <c r="CG230" i="9"/>
  <c r="CH230" i="9"/>
  <c r="CI230" i="9"/>
  <c r="U230" i="9" s="1"/>
  <c r="CJ230" i="9"/>
  <c r="CK230" i="9"/>
  <c r="CL230" i="9"/>
  <c r="T230" i="9" s="1"/>
  <c r="CM230" i="9"/>
  <c r="CN230" i="9"/>
  <c r="CO230" i="9"/>
  <c r="CP230" i="9"/>
  <c r="CQ230" i="9"/>
  <c r="CR230" i="9"/>
  <c r="CS230" i="9"/>
  <c r="CT230" i="9"/>
  <c r="CU230" i="9"/>
  <c r="CV230" i="9"/>
  <c r="CW230" i="9"/>
  <c r="CX230" i="9"/>
  <c r="CY230" i="9"/>
  <c r="CZ230" i="9"/>
  <c r="BN231" i="9"/>
  <c r="BO231" i="9"/>
  <c r="BP231" i="9"/>
  <c r="BQ231" i="9"/>
  <c r="BR231" i="9"/>
  <c r="BS231" i="9"/>
  <c r="BT231" i="9"/>
  <c r="BU231" i="9"/>
  <c r="BV231" i="9"/>
  <c r="BW231" i="9"/>
  <c r="BX231" i="9"/>
  <c r="BY231" i="9"/>
  <c r="BZ231" i="9"/>
  <c r="CA231" i="9"/>
  <c r="CB231" i="9"/>
  <c r="CC231" i="9"/>
  <c r="CD231" i="9"/>
  <c r="CE231" i="9"/>
  <c r="CF231" i="9"/>
  <c r="CG231" i="9"/>
  <c r="CH231" i="9"/>
  <c r="CI231" i="9"/>
  <c r="U231" i="9" s="1"/>
  <c r="CJ231" i="9"/>
  <c r="CK231" i="9"/>
  <c r="CL231" i="9"/>
  <c r="T231" i="9" s="1"/>
  <c r="CM231" i="9"/>
  <c r="CN231" i="9"/>
  <c r="CO231" i="9"/>
  <c r="CP231" i="9"/>
  <c r="CQ231" i="9"/>
  <c r="CR231" i="9"/>
  <c r="CS231" i="9"/>
  <c r="CT231" i="9"/>
  <c r="CU231" i="9"/>
  <c r="CV231" i="9"/>
  <c r="CW231" i="9"/>
  <c r="CX231" i="9"/>
  <c r="CY231" i="9"/>
  <c r="CZ231" i="9"/>
  <c r="BN232" i="9"/>
  <c r="BO232" i="9"/>
  <c r="BP232" i="9"/>
  <c r="BQ232" i="9"/>
  <c r="BR232" i="9"/>
  <c r="BS232" i="9"/>
  <c r="BT232" i="9"/>
  <c r="BU232" i="9"/>
  <c r="BV232" i="9"/>
  <c r="BW232" i="9"/>
  <c r="BX232" i="9"/>
  <c r="BY232" i="9"/>
  <c r="BZ232" i="9"/>
  <c r="CA232" i="9"/>
  <c r="CB232" i="9"/>
  <c r="CC232" i="9"/>
  <c r="CD232" i="9"/>
  <c r="CE232" i="9"/>
  <c r="CF232" i="9"/>
  <c r="CG232" i="9"/>
  <c r="CH232" i="9"/>
  <c r="CI232" i="9"/>
  <c r="U232" i="9" s="1"/>
  <c r="CJ232" i="9"/>
  <c r="CK232" i="9"/>
  <c r="CL232" i="9"/>
  <c r="T232" i="9" s="1"/>
  <c r="CM232" i="9"/>
  <c r="CN232" i="9"/>
  <c r="CO232" i="9"/>
  <c r="CP232" i="9"/>
  <c r="CQ232" i="9"/>
  <c r="CR232" i="9"/>
  <c r="CS232" i="9"/>
  <c r="CT232" i="9"/>
  <c r="CU232" i="9"/>
  <c r="CV232" i="9"/>
  <c r="CW232" i="9"/>
  <c r="CX232" i="9"/>
  <c r="CY232" i="9"/>
  <c r="CZ232" i="9"/>
  <c r="BN233" i="9"/>
  <c r="BO233" i="9"/>
  <c r="BP233" i="9"/>
  <c r="BQ233" i="9"/>
  <c r="BR233" i="9"/>
  <c r="BS233" i="9"/>
  <c r="BT233" i="9"/>
  <c r="BU233" i="9"/>
  <c r="BV233" i="9"/>
  <c r="BW233" i="9"/>
  <c r="BX233" i="9"/>
  <c r="BY233" i="9"/>
  <c r="BZ233" i="9"/>
  <c r="CA233" i="9"/>
  <c r="CB233" i="9"/>
  <c r="CC233" i="9"/>
  <c r="CD233" i="9"/>
  <c r="CE233" i="9"/>
  <c r="CF233" i="9"/>
  <c r="CG233" i="9"/>
  <c r="CH233" i="9"/>
  <c r="CI233" i="9"/>
  <c r="U233" i="9" s="1"/>
  <c r="CJ233" i="9"/>
  <c r="CK233" i="9"/>
  <c r="CL233" i="9"/>
  <c r="T233" i="9" s="1"/>
  <c r="CM233" i="9"/>
  <c r="CN233" i="9"/>
  <c r="CO233" i="9"/>
  <c r="CP233" i="9"/>
  <c r="CQ233" i="9"/>
  <c r="CR233" i="9"/>
  <c r="CS233" i="9"/>
  <c r="CT233" i="9"/>
  <c r="CU233" i="9"/>
  <c r="CV233" i="9"/>
  <c r="CW233" i="9"/>
  <c r="CX233" i="9"/>
  <c r="CY233" i="9"/>
  <c r="CZ233" i="9"/>
  <c r="BN234" i="9"/>
  <c r="BO234" i="9"/>
  <c r="BP234" i="9"/>
  <c r="BQ234" i="9"/>
  <c r="BR234" i="9"/>
  <c r="BS234" i="9"/>
  <c r="BT234" i="9"/>
  <c r="BU234" i="9"/>
  <c r="BV234" i="9"/>
  <c r="BW234" i="9"/>
  <c r="BX234" i="9"/>
  <c r="BY234" i="9"/>
  <c r="BZ234" i="9"/>
  <c r="CA234" i="9"/>
  <c r="CB234" i="9"/>
  <c r="CC234" i="9"/>
  <c r="CD234" i="9"/>
  <c r="CE234" i="9"/>
  <c r="CF234" i="9"/>
  <c r="CG234" i="9"/>
  <c r="CH234" i="9"/>
  <c r="CI234" i="9"/>
  <c r="U234" i="9" s="1"/>
  <c r="CJ234" i="9"/>
  <c r="CK234" i="9"/>
  <c r="CL234" i="9"/>
  <c r="T234" i="9" s="1"/>
  <c r="CM234" i="9"/>
  <c r="CN234" i="9"/>
  <c r="CO234" i="9"/>
  <c r="CP234" i="9"/>
  <c r="CQ234" i="9"/>
  <c r="CR234" i="9"/>
  <c r="CS234" i="9"/>
  <c r="CT234" i="9"/>
  <c r="CU234" i="9"/>
  <c r="CV234" i="9"/>
  <c r="CW234" i="9"/>
  <c r="CX234" i="9"/>
  <c r="CY234" i="9"/>
  <c r="CZ234" i="9"/>
  <c r="BN235" i="9"/>
  <c r="BO235" i="9"/>
  <c r="BP235" i="9"/>
  <c r="BQ235" i="9"/>
  <c r="BR235" i="9"/>
  <c r="BS235" i="9"/>
  <c r="BT235" i="9"/>
  <c r="BU235" i="9"/>
  <c r="BV235" i="9"/>
  <c r="BW235" i="9"/>
  <c r="BX235" i="9"/>
  <c r="BY235" i="9"/>
  <c r="BZ235" i="9"/>
  <c r="CA235" i="9"/>
  <c r="CB235" i="9"/>
  <c r="CC235" i="9"/>
  <c r="CD235" i="9"/>
  <c r="CE235" i="9"/>
  <c r="CF235" i="9"/>
  <c r="CG235" i="9"/>
  <c r="CH235" i="9"/>
  <c r="CI235" i="9"/>
  <c r="U235" i="9" s="1"/>
  <c r="CJ235" i="9"/>
  <c r="CK235" i="9"/>
  <c r="CL235" i="9"/>
  <c r="T235" i="9" s="1"/>
  <c r="CM235" i="9"/>
  <c r="CN235" i="9"/>
  <c r="CO235" i="9"/>
  <c r="CP235" i="9"/>
  <c r="CQ235" i="9"/>
  <c r="CR235" i="9"/>
  <c r="CS235" i="9"/>
  <c r="CT235" i="9"/>
  <c r="CU235" i="9"/>
  <c r="CV235" i="9"/>
  <c r="CW235" i="9"/>
  <c r="CX235" i="9"/>
  <c r="CY235" i="9"/>
  <c r="CZ235" i="9"/>
  <c r="BN236" i="9"/>
  <c r="BO236" i="9"/>
  <c r="BP236" i="9"/>
  <c r="BQ236" i="9"/>
  <c r="BR236" i="9"/>
  <c r="BS236" i="9"/>
  <c r="BT236" i="9"/>
  <c r="BU236" i="9"/>
  <c r="BV236" i="9"/>
  <c r="BW236" i="9"/>
  <c r="BX236" i="9"/>
  <c r="BY236" i="9"/>
  <c r="BZ236" i="9"/>
  <c r="CA236" i="9"/>
  <c r="CB236" i="9"/>
  <c r="CC236" i="9"/>
  <c r="CD236" i="9"/>
  <c r="CE236" i="9"/>
  <c r="CF236" i="9"/>
  <c r="CG236" i="9"/>
  <c r="CH236" i="9"/>
  <c r="CI236" i="9"/>
  <c r="U236" i="9" s="1"/>
  <c r="CJ236" i="9"/>
  <c r="CK236" i="9"/>
  <c r="CL236" i="9"/>
  <c r="T236" i="9" s="1"/>
  <c r="CM236" i="9"/>
  <c r="CN236" i="9"/>
  <c r="CO236" i="9"/>
  <c r="CP236" i="9"/>
  <c r="CQ236" i="9"/>
  <c r="CR236" i="9"/>
  <c r="CS236" i="9"/>
  <c r="CT236" i="9"/>
  <c r="CU236" i="9"/>
  <c r="CV236" i="9"/>
  <c r="CW236" i="9"/>
  <c r="CX236" i="9"/>
  <c r="CY236" i="9"/>
  <c r="CZ236" i="9"/>
  <c r="BN237" i="9"/>
  <c r="BO237" i="9"/>
  <c r="BP237" i="9"/>
  <c r="BQ237" i="9"/>
  <c r="BR237" i="9"/>
  <c r="BS237" i="9"/>
  <c r="BT237" i="9"/>
  <c r="BU237" i="9"/>
  <c r="BV237" i="9"/>
  <c r="BW237" i="9"/>
  <c r="BX237" i="9"/>
  <c r="BY237" i="9"/>
  <c r="BZ237" i="9"/>
  <c r="CA237" i="9"/>
  <c r="CB237" i="9"/>
  <c r="CC237" i="9"/>
  <c r="CD237" i="9"/>
  <c r="CE237" i="9"/>
  <c r="CF237" i="9"/>
  <c r="CG237" i="9"/>
  <c r="CH237" i="9"/>
  <c r="CI237" i="9"/>
  <c r="U237" i="9" s="1"/>
  <c r="CJ237" i="9"/>
  <c r="CK237" i="9"/>
  <c r="CL237" i="9"/>
  <c r="T237" i="9" s="1"/>
  <c r="CM237" i="9"/>
  <c r="CN237" i="9"/>
  <c r="CO237" i="9"/>
  <c r="CP237" i="9"/>
  <c r="CQ237" i="9"/>
  <c r="CR237" i="9"/>
  <c r="CS237" i="9"/>
  <c r="CT237" i="9"/>
  <c r="CU237" i="9"/>
  <c r="CV237" i="9"/>
  <c r="CW237" i="9"/>
  <c r="CX237" i="9"/>
  <c r="CY237" i="9"/>
  <c r="CZ237" i="9"/>
  <c r="BN238" i="9"/>
  <c r="BO238" i="9"/>
  <c r="BP238" i="9"/>
  <c r="BQ238" i="9"/>
  <c r="BR238" i="9"/>
  <c r="BS238" i="9"/>
  <c r="BT238" i="9"/>
  <c r="BU238" i="9"/>
  <c r="BV238" i="9"/>
  <c r="BW238" i="9"/>
  <c r="BX238" i="9"/>
  <c r="BY238" i="9"/>
  <c r="BZ238" i="9"/>
  <c r="CA238" i="9"/>
  <c r="CB238" i="9"/>
  <c r="CC238" i="9"/>
  <c r="CD238" i="9"/>
  <c r="CE238" i="9"/>
  <c r="CF238" i="9"/>
  <c r="CG238" i="9"/>
  <c r="CH238" i="9"/>
  <c r="CI238" i="9"/>
  <c r="U238" i="9" s="1"/>
  <c r="CJ238" i="9"/>
  <c r="CK238" i="9"/>
  <c r="CL238" i="9"/>
  <c r="T238" i="9" s="1"/>
  <c r="CM238" i="9"/>
  <c r="CN238" i="9"/>
  <c r="CO238" i="9"/>
  <c r="CP238" i="9"/>
  <c r="CQ238" i="9"/>
  <c r="CR238" i="9"/>
  <c r="CS238" i="9"/>
  <c r="CT238" i="9"/>
  <c r="CU238" i="9"/>
  <c r="CV238" i="9"/>
  <c r="CW238" i="9"/>
  <c r="CX238" i="9"/>
  <c r="CY238" i="9"/>
  <c r="CZ238" i="9"/>
  <c r="BN239" i="9"/>
  <c r="BO239" i="9"/>
  <c r="BP239" i="9"/>
  <c r="BQ239" i="9"/>
  <c r="BR239" i="9"/>
  <c r="BS239" i="9"/>
  <c r="BT239" i="9"/>
  <c r="BU239" i="9"/>
  <c r="BV239" i="9"/>
  <c r="BW239" i="9"/>
  <c r="BX239" i="9"/>
  <c r="BY239" i="9"/>
  <c r="BZ239" i="9"/>
  <c r="CA239" i="9"/>
  <c r="CB239" i="9"/>
  <c r="CC239" i="9"/>
  <c r="CD239" i="9"/>
  <c r="CE239" i="9"/>
  <c r="CF239" i="9"/>
  <c r="CG239" i="9"/>
  <c r="CH239" i="9"/>
  <c r="CI239" i="9"/>
  <c r="U239" i="9" s="1"/>
  <c r="CJ239" i="9"/>
  <c r="CK239" i="9"/>
  <c r="CL239" i="9"/>
  <c r="T239" i="9" s="1"/>
  <c r="CM239" i="9"/>
  <c r="CN239" i="9"/>
  <c r="CO239" i="9"/>
  <c r="CP239" i="9"/>
  <c r="CQ239" i="9"/>
  <c r="CR239" i="9"/>
  <c r="CS239" i="9"/>
  <c r="CT239" i="9"/>
  <c r="CU239" i="9"/>
  <c r="CV239" i="9"/>
  <c r="CW239" i="9"/>
  <c r="CX239" i="9"/>
  <c r="CY239" i="9"/>
  <c r="CZ239" i="9"/>
  <c r="BN240" i="9"/>
  <c r="BO240" i="9"/>
  <c r="BP240" i="9"/>
  <c r="BQ240" i="9"/>
  <c r="BR240" i="9"/>
  <c r="BS240" i="9"/>
  <c r="BT240" i="9"/>
  <c r="BU240" i="9"/>
  <c r="BV240" i="9"/>
  <c r="BW240" i="9"/>
  <c r="BX240" i="9"/>
  <c r="BY240" i="9"/>
  <c r="BZ240" i="9"/>
  <c r="CA240" i="9"/>
  <c r="CB240" i="9"/>
  <c r="CC240" i="9"/>
  <c r="CD240" i="9"/>
  <c r="CE240" i="9"/>
  <c r="CF240" i="9"/>
  <c r="CG240" i="9"/>
  <c r="CH240" i="9"/>
  <c r="CI240" i="9"/>
  <c r="U240" i="9" s="1"/>
  <c r="CJ240" i="9"/>
  <c r="CK240" i="9"/>
  <c r="CL240" i="9"/>
  <c r="T240" i="9" s="1"/>
  <c r="CM240" i="9"/>
  <c r="CN240" i="9"/>
  <c r="CO240" i="9"/>
  <c r="CP240" i="9"/>
  <c r="CQ240" i="9"/>
  <c r="CR240" i="9"/>
  <c r="CS240" i="9"/>
  <c r="CT240" i="9"/>
  <c r="CU240" i="9"/>
  <c r="CV240" i="9"/>
  <c r="CW240" i="9"/>
  <c r="CX240" i="9"/>
  <c r="CY240" i="9"/>
  <c r="CZ240" i="9"/>
  <c r="BN241" i="9"/>
  <c r="BO241" i="9"/>
  <c r="BP241" i="9"/>
  <c r="BQ241" i="9"/>
  <c r="BR241" i="9"/>
  <c r="BS241" i="9"/>
  <c r="BT241" i="9"/>
  <c r="BU241" i="9"/>
  <c r="BV241" i="9"/>
  <c r="BW241" i="9"/>
  <c r="BX241" i="9"/>
  <c r="BY241" i="9"/>
  <c r="BZ241" i="9"/>
  <c r="CA241" i="9"/>
  <c r="CB241" i="9"/>
  <c r="CC241" i="9"/>
  <c r="CD241" i="9"/>
  <c r="CE241" i="9"/>
  <c r="CF241" i="9"/>
  <c r="CG241" i="9"/>
  <c r="CH241" i="9"/>
  <c r="CI241" i="9"/>
  <c r="U241" i="9" s="1"/>
  <c r="CJ241" i="9"/>
  <c r="CK241" i="9"/>
  <c r="CL241" i="9"/>
  <c r="T241" i="9" s="1"/>
  <c r="CM241" i="9"/>
  <c r="CN241" i="9"/>
  <c r="CO241" i="9"/>
  <c r="CP241" i="9"/>
  <c r="CQ241" i="9"/>
  <c r="CR241" i="9"/>
  <c r="CS241" i="9"/>
  <c r="CT241" i="9"/>
  <c r="CU241" i="9"/>
  <c r="CV241" i="9"/>
  <c r="CW241" i="9"/>
  <c r="CX241" i="9"/>
  <c r="CY241" i="9"/>
  <c r="CZ241" i="9"/>
  <c r="BN242" i="9"/>
  <c r="BO242" i="9"/>
  <c r="BP242" i="9"/>
  <c r="BQ242" i="9"/>
  <c r="BR242" i="9"/>
  <c r="BS242" i="9"/>
  <c r="BT242" i="9"/>
  <c r="BU242" i="9"/>
  <c r="BV242" i="9"/>
  <c r="BW242" i="9"/>
  <c r="BX242" i="9"/>
  <c r="BY242" i="9"/>
  <c r="BZ242" i="9"/>
  <c r="CA242" i="9"/>
  <c r="CB242" i="9"/>
  <c r="CC242" i="9"/>
  <c r="CD242" i="9"/>
  <c r="CE242" i="9"/>
  <c r="CF242" i="9"/>
  <c r="CG242" i="9"/>
  <c r="CH242" i="9"/>
  <c r="CI242" i="9"/>
  <c r="U242" i="9" s="1"/>
  <c r="CJ242" i="9"/>
  <c r="CK242" i="9"/>
  <c r="CL242" i="9"/>
  <c r="T242" i="9" s="1"/>
  <c r="CM242" i="9"/>
  <c r="CN242" i="9"/>
  <c r="CO242" i="9"/>
  <c r="CP242" i="9"/>
  <c r="CQ242" i="9"/>
  <c r="CR242" i="9"/>
  <c r="CS242" i="9"/>
  <c r="CT242" i="9"/>
  <c r="CU242" i="9"/>
  <c r="CV242" i="9"/>
  <c r="CW242" i="9"/>
  <c r="CX242" i="9"/>
  <c r="CY242" i="9"/>
  <c r="CZ242" i="9"/>
  <c r="BN279" i="9"/>
  <c r="BO279" i="9"/>
  <c r="BP279" i="9"/>
  <c r="BQ279" i="9"/>
  <c r="BR279" i="9"/>
  <c r="BS279" i="9"/>
  <c r="BT279" i="9"/>
  <c r="BU279" i="9"/>
  <c r="BV279" i="9"/>
  <c r="BW279" i="9"/>
  <c r="BX279" i="9"/>
  <c r="BY279" i="9"/>
  <c r="BZ279" i="9"/>
  <c r="CA279" i="9"/>
  <c r="CB279" i="9"/>
  <c r="CC279" i="9"/>
  <c r="CD279" i="9"/>
  <c r="CE279" i="9"/>
  <c r="CF279" i="9"/>
  <c r="CG279" i="9"/>
  <c r="CH279" i="9"/>
  <c r="CI279" i="9"/>
  <c r="U279" i="9" s="1"/>
  <c r="CJ279" i="9"/>
  <c r="CK279" i="9"/>
  <c r="CL279" i="9"/>
  <c r="T279" i="9" s="1"/>
  <c r="CM279" i="9"/>
  <c r="CN279" i="9"/>
  <c r="CO279" i="9"/>
  <c r="CP279" i="9"/>
  <c r="CQ279" i="9"/>
  <c r="CR279" i="9"/>
  <c r="CS279" i="9"/>
  <c r="CT279" i="9"/>
  <c r="CU279" i="9"/>
  <c r="CV279" i="9"/>
  <c r="CW279" i="9"/>
  <c r="CX279" i="9"/>
  <c r="CY279" i="9"/>
  <c r="CZ279" i="9"/>
  <c r="BN280" i="9"/>
  <c r="BO280" i="9"/>
  <c r="BP280" i="9"/>
  <c r="BQ280" i="9"/>
  <c r="BR280" i="9"/>
  <c r="BS280" i="9"/>
  <c r="BT280" i="9"/>
  <c r="BU280" i="9"/>
  <c r="BV280" i="9"/>
  <c r="BW280" i="9"/>
  <c r="BX280" i="9"/>
  <c r="BY280" i="9"/>
  <c r="BZ280" i="9"/>
  <c r="CA280" i="9"/>
  <c r="CB280" i="9"/>
  <c r="CC280" i="9"/>
  <c r="CD280" i="9"/>
  <c r="CE280" i="9"/>
  <c r="CF280" i="9"/>
  <c r="CG280" i="9"/>
  <c r="CH280" i="9"/>
  <c r="CI280" i="9"/>
  <c r="U280" i="9" s="1"/>
  <c r="CJ280" i="9"/>
  <c r="CK280" i="9"/>
  <c r="CL280" i="9"/>
  <c r="T280" i="9" s="1"/>
  <c r="CM280" i="9"/>
  <c r="CN280" i="9"/>
  <c r="CO280" i="9"/>
  <c r="CP280" i="9"/>
  <c r="CQ280" i="9"/>
  <c r="CR280" i="9"/>
  <c r="CS280" i="9"/>
  <c r="CT280" i="9"/>
  <c r="CU280" i="9"/>
  <c r="CV280" i="9"/>
  <c r="CW280" i="9"/>
  <c r="CX280" i="9"/>
  <c r="CY280" i="9"/>
  <c r="CZ280" i="9"/>
  <c r="BN281" i="9"/>
  <c r="BO281" i="9"/>
  <c r="BP281" i="9"/>
  <c r="BQ281" i="9"/>
  <c r="BR281" i="9"/>
  <c r="BS281" i="9"/>
  <c r="BT281" i="9"/>
  <c r="BU281" i="9"/>
  <c r="BV281" i="9"/>
  <c r="BW281" i="9"/>
  <c r="BX281" i="9"/>
  <c r="BY281" i="9"/>
  <c r="BZ281" i="9"/>
  <c r="CA281" i="9"/>
  <c r="CB281" i="9"/>
  <c r="CC281" i="9"/>
  <c r="CD281" i="9"/>
  <c r="CE281" i="9"/>
  <c r="CF281" i="9"/>
  <c r="CG281" i="9"/>
  <c r="CH281" i="9"/>
  <c r="CI281" i="9"/>
  <c r="U281" i="9" s="1"/>
  <c r="CJ281" i="9"/>
  <c r="CK281" i="9"/>
  <c r="CL281" i="9"/>
  <c r="T281" i="9" s="1"/>
  <c r="CM281" i="9"/>
  <c r="CN281" i="9"/>
  <c r="CO281" i="9"/>
  <c r="CP281" i="9"/>
  <c r="CQ281" i="9"/>
  <c r="CR281" i="9"/>
  <c r="CS281" i="9"/>
  <c r="CT281" i="9"/>
  <c r="CU281" i="9"/>
  <c r="CV281" i="9"/>
  <c r="CW281" i="9"/>
  <c r="CX281" i="9"/>
  <c r="CY281" i="9"/>
  <c r="CZ281" i="9"/>
  <c r="BN282" i="9"/>
  <c r="BO282" i="9"/>
  <c r="BP282" i="9"/>
  <c r="BQ282" i="9"/>
  <c r="BR282" i="9"/>
  <c r="BS282" i="9"/>
  <c r="BT282" i="9"/>
  <c r="BU282" i="9"/>
  <c r="BV282" i="9"/>
  <c r="BW282" i="9"/>
  <c r="BX282" i="9"/>
  <c r="BY282" i="9"/>
  <c r="BZ282" i="9"/>
  <c r="CA282" i="9"/>
  <c r="CB282" i="9"/>
  <c r="CC282" i="9"/>
  <c r="CD282" i="9"/>
  <c r="CE282" i="9"/>
  <c r="CF282" i="9"/>
  <c r="CG282" i="9"/>
  <c r="CH282" i="9"/>
  <c r="CI282" i="9"/>
  <c r="U282" i="9" s="1"/>
  <c r="CJ282" i="9"/>
  <c r="CK282" i="9"/>
  <c r="CL282" i="9"/>
  <c r="T282" i="9" s="1"/>
  <c r="CM282" i="9"/>
  <c r="CN282" i="9"/>
  <c r="CO282" i="9"/>
  <c r="CP282" i="9"/>
  <c r="CQ282" i="9"/>
  <c r="CR282" i="9"/>
  <c r="CS282" i="9"/>
  <c r="CT282" i="9"/>
  <c r="CU282" i="9"/>
  <c r="CV282" i="9"/>
  <c r="CW282" i="9"/>
  <c r="CX282" i="9"/>
  <c r="CY282" i="9"/>
  <c r="CZ282" i="9"/>
  <c r="BN283" i="9"/>
  <c r="BO283" i="9"/>
  <c r="BP283" i="9"/>
  <c r="BQ283" i="9"/>
  <c r="BR283" i="9"/>
  <c r="BS283" i="9"/>
  <c r="BT283" i="9"/>
  <c r="BU283" i="9"/>
  <c r="BV283" i="9"/>
  <c r="BW283" i="9"/>
  <c r="BX283" i="9"/>
  <c r="BY283" i="9"/>
  <c r="BZ283" i="9"/>
  <c r="CA283" i="9"/>
  <c r="CB283" i="9"/>
  <c r="CC283" i="9"/>
  <c r="CD283" i="9"/>
  <c r="CE283" i="9"/>
  <c r="CF283" i="9"/>
  <c r="CG283" i="9"/>
  <c r="CH283" i="9"/>
  <c r="CI283" i="9"/>
  <c r="U283" i="9" s="1"/>
  <c r="CJ283" i="9"/>
  <c r="CK283" i="9"/>
  <c r="CL283" i="9"/>
  <c r="T283" i="9" s="1"/>
  <c r="CM283" i="9"/>
  <c r="CN283" i="9"/>
  <c r="CO283" i="9"/>
  <c r="CP283" i="9"/>
  <c r="CQ283" i="9"/>
  <c r="CR283" i="9"/>
  <c r="CS283" i="9"/>
  <c r="CT283" i="9"/>
  <c r="CU283" i="9"/>
  <c r="CV283" i="9"/>
  <c r="CW283" i="9"/>
  <c r="CX283" i="9"/>
  <c r="CY283" i="9"/>
  <c r="CZ283" i="9"/>
  <c r="BN284" i="9"/>
  <c r="BO284" i="9"/>
  <c r="BP284" i="9"/>
  <c r="BQ284" i="9"/>
  <c r="BR284" i="9"/>
  <c r="BS284" i="9"/>
  <c r="BT284" i="9"/>
  <c r="BU284" i="9"/>
  <c r="BV284" i="9"/>
  <c r="BW284" i="9"/>
  <c r="BX284" i="9"/>
  <c r="BY284" i="9"/>
  <c r="BZ284" i="9"/>
  <c r="CA284" i="9"/>
  <c r="CB284" i="9"/>
  <c r="CC284" i="9"/>
  <c r="CD284" i="9"/>
  <c r="CE284" i="9"/>
  <c r="CF284" i="9"/>
  <c r="CG284" i="9"/>
  <c r="CH284" i="9"/>
  <c r="CI284" i="9"/>
  <c r="U284" i="9" s="1"/>
  <c r="CJ284" i="9"/>
  <c r="CK284" i="9"/>
  <c r="CL284" i="9"/>
  <c r="T284" i="9" s="1"/>
  <c r="CM284" i="9"/>
  <c r="CN284" i="9"/>
  <c r="CO284" i="9"/>
  <c r="CP284" i="9"/>
  <c r="CQ284" i="9"/>
  <c r="CR284" i="9"/>
  <c r="CS284" i="9"/>
  <c r="CT284" i="9"/>
  <c r="CU284" i="9"/>
  <c r="CV284" i="9"/>
  <c r="CW284" i="9"/>
  <c r="CX284" i="9"/>
  <c r="CY284" i="9"/>
  <c r="CZ284" i="9"/>
  <c r="BN285" i="9"/>
  <c r="BO285" i="9"/>
  <c r="BP285" i="9"/>
  <c r="BQ285" i="9"/>
  <c r="BR285" i="9"/>
  <c r="BS285" i="9"/>
  <c r="BT285" i="9"/>
  <c r="BU285" i="9"/>
  <c r="BV285" i="9"/>
  <c r="BW285" i="9"/>
  <c r="BX285" i="9"/>
  <c r="BY285" i="9"/>
  <c r="BZ285" i="9"/>
  <c r="CA285" i="9"/>
  <c r="CB285" i="9"/>
  <c r="CC285" i="9"/>
  <c r="CD285" i="9"/>
  <c r="CE285" i="9"/>
  <c r="CF285" i="9"/>
  <c r="CG285" i="9"/>
  <c r="CH285" i="9"/>
  <c r="CI285" i="9"/>
  <c r="U285" i="9" s="1"/>
  <c r="CJ285" i="9"/>
  <c r="CK285" i="9"/>
  <c r="CL285" i="9"/>
  <c r="T285" i="9" s="1"/>
  <c r="CM285" i="9"/>
  <c r="CN285" i="9"/>
  <c r="CO285" i="9"/>
  <c r="CP285" i="9"/>
  <c r="CQ285" i="9"/>
  <c r="CR285" i="9"/>
  <c r="CS285" i="9"/>
  <c r="CT285" i="9"/>
  <c r="CU285" i="9"/>
  <c r="CV285" i="9"/>
  <c r="CW285" i="9"/>
  <c r="CX285" i="9"/>
  <c r="CY285" i="9"/>
  <c r="CZ285" i="9"/>
  <c r="BN286" i="9"/>
  <c r="BO286" i="9"/>
  <c r="BP286" i="9"/>
  <c r="BQ286" i="9"/>
  <c r="BR286" i="9"/>
  <c r="BS286" i="9"/>
  <c r="BT286" i="9"/>
  <c r="BU286" i="9"/>
  <c r="BV286" i="9"/>
  <c r="BW286" i="9"/>
  <c r="BX286" i="9"/>
  <c r="BY286" i="9"/>
  <c r="BZ286" i="9"/>
  <c r="CA286" i="9"/>
  <c r="CB286" i="9"/>
  <c r="CC286" i="9"/>
  <c r="CD286" i="9"/>
  <c r="CE286" i="9"/>
  <c r="CF286" i="9"/>
  <c r="CG286" i="9"/>
  <c r="CH286" i="9"/>
  <c r="CI286" i="9"/>
  <c r="U286" i="9" s="1"/>
  <c r="CJ286" i="9"/>
  <c r="CK286" i="9"/>
  <c r="CL286" i="9"/>
  <c r="T286" i="9" s="1"/>
  <c r="CM286" i="9"/>
  <c r="CN286" i="9"/>
  <c r="CO286" i="9"/>
  <c r="CP286" i="9"/>
  <c r="CQ286" i="9"/>
  <c r="CR286" i="9"/>
  <c r="CS286" i="9"/>
  <c r="CT286" i="9"/>
  <c r="CU286" i="9"/>
  <c r="CV286" i="9"/>
  <c r="CW286" i="9"/>
  <c r="CX286" i="9"/>
  <c r="CY286" i="9"/>
  <c r="CZ286" i="9"/>
  <c r="BN287" i="9"/>
  <c r="BO287" i="9"/>
  <c r="BP287" i="9"/>
  <c r="BQ287" i="9"/>
  <c r="BR287" i="9"/>
  <c r="BS287" i="9"/>
  <c r="BT287" i="9"/>
  <c r="BU287" i="9"/>
  <c r="BV287" i="9"/>
  <c r="BW287" i="9"/>
  <c r="BX287" i="9"/>
  <c r="BY287" i="9"/>
  <c r="BZ287" i="9"/>
  <c r="CA287" i="9"/>
  <c r="CB287" i="9"/>
  <c r="CC287" i="9"/>
  <c r="CD287" i="9"/>
  <c r="CE287" i="9"/>
  <c r="CF287" i="9"/>
  <c r="CG287" i="9"/>
  <c r="CH287" i="9"/>
  <c r="CI287" i="9"/>
  <c r="U287" i="9" s="1"/>
  <c r="CJ287" i="9"/>
  <c r="CK287" i="9"/>
  <c r="CL287" i="9"/>
  <c r="T287" i="9" s="1"/>
  <c r="CM287" i="9"/>
  <c r="CN287" i="9"/>
  <c r="CO287" i="9"/>
  <c r="CP287" i="9"/>
  <c r="CQ287" i="9"/>
  <c r="CR287" i="9"/>
  <c r="CS287" i="9"/>
  <c r="CT287" i="9"/>
  <c r="CU287" i="9"/>
  <c r="CV287" i="9"/>
  <c r="CW287" i="9"/>
  <c r="CX287" i="9"/>
  <c r="CY287" i="9"/>
  <c r="CZ287" i="9"/>
  <c r="BN288" i="9"/>
  <c r="BO288" i="9"/>
  <c r="BP288" i="9"/>
  <c r="BQ288" i="9"/>
  <c r="BR288" i="9"/>
  <c r="BS288" i="9"/>
  <c r="BT288" i="9"/>
  <c r="BU288" i="9"/>
  <c r="BV288" i="9"/>
  <c r="BW288" i="9"/>
  <c r="BX288" i="9"/>
  <c r="BY288" i="9"/>
  <c r="BZ288" i="9"/>
  <c r="CA288" i="9"/>
  <c r="CB288" i="9"/>
  <c r="CC288" i="9"/>
  <c r="CD288" i="9"/>
  <c r="CE288" i="9"/>
  <c r="CF288" i="9"/>
  <c r="CG288" i="9"/>
  <c r="CH288" i="9"/>
  <c r="CI288" i="9"/>
  <c r="U288" i="9" s="1"/>
  <c r="CJ288" i="9"/>
  <c r="CK288" i="9"/>
  <c r="CL288" i="9"/>
  <c r="T288" i="9" s="1"/>
  <c r="CM288" i="9"/>
  <c r="CN288" i="9"/>
  <c r="CO288" i="9"/>
  <c r="CP288" i="9"/>
  <c r="CQ288" i="9"/>
  <c r="CR288" i="9"/>
  <c r="CS288" i="9"/>
  <c r="CT288" i="9"/>
  <c r="CU288" i="9"/>
  <c r="CV288" i="9"/>
  <c r="CW288" i="9"/>
  <c r="CX288" i="9"/>
  <c r="CY288" i="9"/>
  <c r="CZ288" i="9"/>
  <c r="BN289" i="9"/>
  <c r="BO289" i="9"/>
  <c r="BP289" i="9"/>
  <c r="BQ289" i="9"/>
  <c r="BR289" i="9"/>
  <c r="BS289" i="9"/>
  <c r="BT289" i="9"/>
  <c r="BU289" i="9"/>
  <c r="BV289" i="9"/>
  <c r="BW289" i="9"/>
  <c r="BX289" i="9"/>
  <c r="BY289" i="9"/>
  <c r="BZ289" i="9"/>
  <c r="CA289" i="9"/>
  <c r="CB289" i="9"/>
  <c r="CC289" i="9"/>
  <c r="CD289" i="9"/>
  <c r="CE289" i="9"/>
  <c r="CF289" i="9"/>
  <c r="CG289" i="9"/>
  <c r="CH289" i="9"/>
  <c r="CI289" i="9"/>
  <c r="U289" i="9" s="1"/>
  <c r="CJ289" i="9"/>
  <c r="CK289" i="9"/>
  <c r="CL289" i="9"/>
  <c r="T289" i="9" s="1"/>
  <c r="CM289" i="9"/>
  <c r="CN289" i="9"/>
  <c r="CO289" i="9"/>
  <c r="CP289" i="9"/>
  <c r="CQ289" i="9"/>
  <c r="CR289" i="9"/>
  <c r="CS289" i="9"/>
  <c r="CT289" i="9"/>
  <c r="CU289" i="9"/>
  <c r="CV289" i="9"/>
  <c r="CW289" i="9"/>
  <c r="CX289" i="9"/>
  <c r="CY289" i="9"/>
  <c r="CZ289" i="9"/>
  <c r="BN290" i="9"/>
  <c r="BO290" i="9"/>
  <c r="BP290" i="9"/>
  <c r="BQ290" i="9"/>
  <c r="BR290" i="9"/>
  <c r="BS290" i="9"/>
  <c r="BT290" i="9"/>
  <c r="BU290" i="9"/>
  <c r="BV290" i="9"/>
  <c r="BW290" i="9"/>
  <c r="BX290" i="9"/>
  <c r="BY290" i="9"/>
  <c r="BZ290" i="9"/>
  <c r="CA290" i="9"/>
  <c r="CB290" i="9"/>
  <c r="CC290" i="9"/>
  <c r="CD290" i="9"/>
  <c r="CE290" i="9"/>
  <c r="CF290" i="9"/>
  <c r="CG290" i="9"/>
  <c r="CH290" i="9"/>
  <c r="CI290" i="9"/>
  <c r="U290" i="9" s="1"/>
  <c r="CJ290" i="9"/>
  <c r="CK290" i="9"/>
  <c r="CL290" i="9"/>
  <c r="T290" i="9" s="1"/>
  <c r="CM290" i="9"/>
  <c r="CN290" i="9"/>
  <c r="CO290" i="9"/>
  <c r="CP290" i="9"/>
  <c r="CQ290" i="9"/>
  <c r="CR290" i="9"/>
  <c r="CS290" i="9"/>
  <c r="CT290" i="9"/>
  <c r="CU290" i="9"/>
  <c r="CV290" i="9"/>
  <c r="CW290" i="9"/>
  <c r="CX290" i="9"/>
  <c r="CY290" i="9"/>
  <c r="CZ290" i="9"/>
  <c r="BN291" i="9"/>
  <c r="BO291" i="9"/>
  <c r="BP291" i="9"/>
  <c r="BQ291" i="9"/>
  <c r="BR291" i="9"/>
  <c r="BS291" i="9"/>
  <c r="BT291" i="9"/>
  <c r="BU291" i="9"/>
  <c r="BV291" i="9"/>
  <c r="BW291" i="9"/>
  <c r="BX291" i="9"/>
  <c r="BY291" i="9"/>
  <c r="BZ291" i="9"/>
  <c r="CA291" i="9"/>
  <c r="CB291" i="9"/>
  <c r="CC291" i="9"/>
  <c r="CD291" i="9"/>
  <c r="CE291" i="9"/>
  <c r="CF291" i="9"/>
  <c r="CG291" i="9"/>
  <c r="CH291" i="9"/>
  <c r="CI291" i="9"/>
  <c r="U291" i="9" s="1"/>
  <c r="CJ291" i="9"/>
  <c r="CK291" i="9"/>
  <c r="CL291" i="9"/>
  <c r="T291" i="9" s="1"/>
  <c r="CM291" i="9"/>
  <c r="CN291" i="9"/>
  <c r="CO291" i="9"/>
  <c r="CP291" i="9"/>
  <c r="CQ291" i="9"/>
  <c r="CR291" i="9"/>
  <c r="CS291" i="9"/>
  <c r="CT291" i="9"/>
  <c r="CU291" i="9"/>
  <c r="CV291" i="9"/>
  <c r="CW291" i="9"/>
  <c r="CX291" i="9"/>
  <c r="CY291" i="9"/>
  <c r="CZ291" i="9"/>
  <c r="BN292" i="9"/>
  <c r="BO292" i="9"/>
  <c r="BP292" i="9"/>
  <c r="BQ292" i="9"/>
  <c r="BR292" i="9"/>
  <c r="BS292" i="9"/>
  <c r="BT292" i="9"/>
  <c r="BU292" i="9"/>
  <c r="BV292" i="9"/>
  <c r="BW292" i="9"/>
  <c r="BX292" i="9"/>
  <c r="BY292" i="9"/>
  <c r="BZ292" i="9"/>
  <c r="CA292" i="9"/>
  <c r="CB292" i="9"/>
  <c r="CC292" i="9"/>
  <c r="CD292" i="9"/>
  <c r="CE292" i="9"/>
  <c r="CF292" i="9"/>
  <c r="CG292" i="9"/>
  <c r="CH292" i="9"/>
  <c r="CI292" i="9"/>
  <c r="U292" i="9" s="1"/>
  <c r="CJ292" i="9"/>
  <c r="CK292" i="9"/>
  <c r="CL292" i="9"/>
  <c r="T292" i="9" s="1"/>
  <c r="CM292" i="9"/>
  <c r="CN292" i="9"/>
  <c r="CO292" i="9"/>
  <c r="CP292" i="9"/>
  <c r="CQ292" i="9"/>
  <c r="CR292" i="9"/>
  <c r="CS292" i="9"/>
  <c r="CT292" i="9"/>
  <c r="CU292" i="9"/>
  <c r="CV292" i="9"/>
  <c r="CW292" i="9"/>
  <c r="CX292" i="9"/>
  <c r="CY292" i="9"/>
  <c r="CZ292" i="9"/>
  <c r="BN293" i="9"/>
  <c r="BO293" i="9"/>
  <c r="BP293" i="9"/>
  <c r="BQ293" i="9"/>
  <c r="BR293" i="9"/>
  <c r="BS293" i="9"/>
  <c r="BT293" i="9"/>
  <c r="BU293" i="9"/>
  <c r="BV293" i="9"/>
  <c r="BW293" i="9"/>
  <c r="BX293" i="9"/>
  <c r="BY293" i="9"/>
  <c r="BZ293" i="9"/>
  <c r="CA293" i="9"/>
  <c r="CB293" i="9"/>
  <c r="CC293" i="9"/>
  <c r="CD293" i="9"/>
  <c r="CE293" i="9"/>
  <c r="CF293" i="9"/>
  <c r="CG293" i="9"/>
  <c r="CH293" i="9"/>
  <c r="CI293" i="9"/>
  <c r="U293" i="9" s="1"/>
  <c r="CJ293" i="9"/>
  <c r="CK293" i="9"/>
  <c r="CL293" i="9"/>
  <c r="T293" i="9" s="1"/>
  <c r="CM293" i="9"/>
  <c r="CN293" i="9"/>
  <c r="CO293" i="9"/>
  <c r="CP293" i="9"/>
  <c r="CQ293" i="9"/>
  <c r="CR293" i="9"/>
  <c r="CS293" i="9"/>
  <c r="CT293" i="9"/>
  <c r="CU293" i="9"/>
  <c r="CV293" i="9"/>
  <c r="CW293" i="9"/>
  <c r="CX293" i="9"/>
  <c r="CY293" i="9"/>
  <c r="CZ293" i="9"/>
  <c r="BN294" i="9"/>
  <c r="BO294" i="9"/>
  <c r="BP294" i="9"/>
  <c r="BQ294" i="9"/>
  <c r="BR294" i="9"/>
  <c r="BS294" i="9"/>
  <c r="BT294" i="9"/>
  <c r="BU294" i="9"/>
  <c r="BV294" i="9"/>
  <c r="BW294" i="9"/>
  <c r="BX294" i="9"/>
  <c r="BY294" i="9"/>
  <c r="BZ294" i="9"/>
  <c r="CA294" i="9"/>
  <c r="CB294" i="9"/>
  <c r="CC294" i="9"/>
  <c r="CD294" i="9"/>
  <c r="CE294" i="9"/>
  <c r="CF294" i="9"/>
  <c r="CG294" i="9"/>
  <c r="CH294" i="9"/>
  <c r="CI294" i="9"/>
  <c r="U294" i="9" s="1"/>
  <c r="CJ294" i="9"/>
  <c r="CK294" i="9"/>
  <c r="CL294" i="9"/>
  <c r="T294" i="9" s="1"/>
  <c r="CM294" i="9"/>
  <c r="CN294" i="9"/>
  <c r="CO294" i="9"/>
  <c r="CP294" i="9"/>
  <c r="CQ294" i="9"/>
  <c r="CR294" i="9"/>
  <c r="CS294" i="9"/>
  <c r="CT294" i="9"/>
  <c r="CU294" i="9"/>
  <c r="CV294" i="9"/>
  <c r="CW294" i="9"/>
  <c r="CX294" i="9"/>
  <c r="CY294" i="9"/>
  <c r="CZ294" i="9"/>
  <c r="BN295" i="9"/>
  <c r="BO295" i="9"/>
  <c r="BP295" i="9"/>
  <c r="BQ295" i="9"/>
  <c r="BR295" i="9"/>
  <c r="BS295" i="9"/>
  <c r="BT295" i="9"/>
  <c r="BU295" i="9"/>
  <c r="BV295" i="9"/>
  <c r="BW295" i="9"/>
  <c r="BX295" i="9"/>
  <c r="BY295" i="9"/>
  <c r="BZ295" i="9"/>
  <c r="CA295" i="9"/>
  <c r="CB295" i="9"/>
  <c r="CC295" i="9"/>
  <c r="CD295" i="9"/>
  <c r="CE295" i="9"/>
  <c r="CF295" i="9"/>
  <c r="CG295" i="9"/>
  <c r="CH295" i="9"/>
  <c r="CI295" i="9"/>
  <c r="U295" i="9" s="1"/>
  <c r="CJ295" i="9"/>
  <c r="CK295" i="9"/>
  <c r="CL295" i="9"/>
  <c r="T295" i="9" s="1"/>
  <c r="CM295" i="9"/>
  <c r="CN295" i="9"/>
  <c r="CO295" i="9"/>
  <c r="CP295" i="9"/>
  <c r="CQ295" i="9"/>
  <c r="CR295" i="9"/>
  <c r="CS295" i="9"/>
  <c r="CT295" i="9"/>
  <c r="CU295" i="9"/>
  <c r="CV295" i="9"/>
  <c r="CW295" i="9"/>
  <c r="CX295" i="9"/>
  <c r="CY295" i="9"/>
  <c r="CZ295" i="9"/>
  <c r="BN296" i="9"/>
  <c r="BO296" i="9"/>
  <c r="BP296" i="9"/>
  <c r="BQ296" i="9"/>
  <c r="BR296" i="9"/>
  <c r="BS296" i="9"/>
  <c r="BT296" i="9"/>
  <c r="BU296" i="9"/>
  <c r="BV296" i="9"/>
  <c r="BW296" i="9"/>
  <c r="BX296" i="9"/>
  <c r="BY296" i="9"/>
  <c r="BZ296" i="9"/>
  <c r="CA296" i="9"/>
  <c r="CB296" i="9"/>
  <c r="CC296" i="9"/>
  <c r="CD296" i="9"/>
  <c r="CE296" i="9"/>
  <c r="CF296" i="9"/>
  <c r="CG296" i="9"/>
  <c r="CH296" i="9"/>
  <c r="CI296" i="9"/>
  <c r="U296" i="9" s="1"/>
  <c r="CJ296" i="9"/>
  <c r="CK296" i="9"/>
  <c r="CL296" i="9"/>
  <c r="T296" i="9" s="1"/>
  <c r="CM296" i="9"/>
  <c r="CN296" i="9"/>
  <c r="CO296" i="9"/>
  <c r="CP296" i="9"/>
  <c r="CQ296" i="9"/>
  <c r="CR296" i="9"/>
  <c r="CS296" i="9"/>
  <c r="CT296" i="9"/>
  <c r="CU296" i="9"/>
  <c r="CV296" i="9"/>
  <c r="CW296" i="9"/>
  <c r="CX296" i="9"/>
  <c r="CY296" i="9"/>
  <c r="CZ296" i="9"/>
  <c r="BN297" i="9"/>
  <c r="BO297" i="9"/>
  <c r="BP297" i="9"/>
  <c r="BQ297" i="9"/>
  <c r="BR297" i="9"/>
  <c r="BS297" i="9"/>
  <c r="BT297" i="9"/>
  <c r="BU297" i="9"/>
  <c r="BV297" i="9"/>
  <c r="BW297" i="9"/>
  <c r="BX297" i="9"/>
  <c r="BY297" i="9"/>
  <c r="BZ297" i="9"/>
  <c r="CA297" i="9"/>
  <c r="CB297" i="9"/>
  <c r="CC297" i="9"/>
  <c r="CD297" i="9"/>
  <c r="CE297" i="9"/>
  <c r="CF297" i="9"/>
  <c r="CG297" i="9"/>
  <c r="CH297" i="9"/>
  <c r="CI297" i="9"/>
  <c r="U297" i="9" s="1"/>
  <c r="CJ297" i="9"/>
  <c r="CK297" i="9"/>
  <c r="CL297" i="9"/>
  <c r="T297" i="9" s="1"/>
  <c r="CM297" i="9"/>
  <c r="CN297" i="9"/>
  <c r="CO297" i="9"/>
  <c r="CP297" i="9"/>
  <c r="CQ297" i="9"/>
  <c r="CR297" i="9"/>
  <c r="CS297" i="9"/>
  <c r="CT297" i="9"/>
  <c r="CU297" i="9"/>
  <c r="CV297" i="9"/>
  <c r="CW297" i="9"/>
  <c r="CX297" i="9"/>
  <c r="CY297" i="9"/>
  <c r="CZ297" i="9"/>
  <c r="BN298" i="9"/>
  <c r="BO298" i="9"/>
  <c r="BP298" i="9"/>
  <c r="BQ298" i="9"/>
  <c r="BR298" i="9"/>
  <c r="BS298" i="9"/>
  <c r="BT298" i="9"/>
  <c r="BU298" i="9"/>
  <c r="BV298" i="9"/>
  <c r="BW298" i="9"/>
  <c r="BX298" i="9"/>
  <c r="BY298" i="9"/>
  <c r="BZ298" i="9"/>
  <c r="CA298" i="9"/>
  <c r="CB298" i="9"/>
  <c r="CC298" i="9"/>
  <c r="CD298" i="9"/>
  <c r="CE298" i="9"/>
  <c r="CF298" i="9"/>
  <c r="CG298" i="9"/>
  <c r="CH298" i="9"/>
  <c r="CI298" i="9"/>
  <c r="U298" i="9" s="1"/>
  <c r="CJ298" i="9"/>
  <c r="CK298" i="9"/>
  <c r="CL298" i="9"/>
  <c r="T298" i="9" s="1"/>
  <c r="CM298" i="9"/>
  <c r="CN298" i="9"/>
  <c r="CO298" i="9"/>
  <c r="CP298" i="9"/>
  <c r="CQ298" i="9"/>
  <c r="CR298" i="9"/>
  <c r="CS298" i="9"/>
  <c r="CT298" i="9"/>
  <c r="CU298" i="9"/>
  <c r="CV298" i="9"/>
  <c r="CW298" i="9"/>
  <c r="CX298" i="9"/>
  <c r="CY298" i="9"/>
  <c r="CZ298" i="9"/>
  <c r="BN299" i="9"/>
  <c r="BO299" i="9"/>
  <c r="BP299" i="9"/>
  <c r="BQ299" i="9"/>
  <c r="BR299" i="9"/>
  <c r="BS299" i="9"/>
  <c r="BT299" i="9"/>
  <c r="BU299" i="9"/>
  <c r="BV299" i="9"/>
  <c r="BW299" i="9"/>
  <c r="BX299" i="9"/>
  <c r="BY299" i="9"/>
  <c r="BZ299" i="9"/>
  <c r="CA299" i="9"/>
  <c r="CB299" i="9"/>
  <c r="CC299" i="9"/>
  <c r="CD299" i="9"/>
  <c r="CE299" i="9"/>
  <c r="CF299" i="9"/>
  <c r="CG299" i="9"/>
  <c r="CH299" i="9"/>
  <c r="CI299" i="9"/>
  <c r="U299" i="9" s="1"/>
  <c r="CJ299" i="9"/>
  <c r="CK299" i="9"/>
  <c r="CL299" i="9"/>
  <c r="T299" i="9" s="1"/>
  <c r="CM299" i="9"/>
  <c r="CN299" i="9"/>
  <c r="CO299" i="9"/>
  <c r="CP299" i="9"/>
  <c r="CQ299" i="9"/>
  <c r="CR299" i="9"/>
  <c r="CS299" i="9"/>
  <c r="CT299" i="9"/>
  <c r="CU299" i="9"/>
  <c r="CV299" i="9"/>
  <c r="CW299" i="9"/>
  <c r="CX299" i="9"/>
  <c r="CY299" i="9"/>
  <c r="CZ299" i="9"/>
  <c r="BN300" i="9"/>
  <c r="BO300" i="9"/>
  <c r="BP300" i="9"/>
  <c r="BQ300" i="9"/>
  <c r="BR300" i="9"/>
  <c r="BS300" i="9"/>
  <c r="BT300" i="9"/>
  <c r="BU300" i="9"/>
  <c r="BV300" i="9"/>
  <c r="BW300" i="9"/>
  <c r="BX300" i="9"/>
  <c r="BY300" i="9"/>
  <c r="BZ300" i="9"/>
  <c r="CA300" i="9"/>
  <c r="CB300" i="9"/>
  <c r="CC300" i="9"/>
  <c r="CD300" i="9"/>
  <c r="CE300" i="9"/>
  <c r="CF300" i="9"/>
  <c r="CG300" i="9"/>
  <c r="CH300" i="9"/>
  <c r="CI300" i="9"/>
  <c r="U300" i="9" s="1"/>
  <c r="CJ300" i="9"/>
  <c r="CK300" i="9"/>
  <c r="CL300" i="9"/>
  <c r="T300" i="9" s="1"/>
  <c r="CM300" i="9"/>
  <c r="CN300" i="9"/>
  <c r="CO300" i="9"/>
  <c r="CP300" i="9"/>
  <c r="CQ300" i="9"/>
  <c r="CR300" i="9"/>
  <c r="CS300" i="9"/>
  <c r="CT300" i="9"/>
  <c r="CU300" i="9"/>
  <c r="CV300" i="9"/>
  <c r="CW300" i="9"/>
  <c r="CX300" i="9"/>
  <c r="CY300" i="9"/>
  <c r="CZ300" i="9"/>
  <c r="BN301" i="9"/>
  <c r="BO301" i="9"/>
  <c r="BP301" i="9"/>
  <c r="BQ301" i="9"/>
  <c r="BR301" i="9"/>
  <c r="BS301" i="9"/>
  <c r="BT301" i="9"/>
  <c r="BU301" i="9"/>
  <c r="BV301" i="9"/>
  <c r="BW301" i="9"/>
  <c r="BX301" i="9"/>
  <c r="BY301" i="9"/>
  <c r="BZ301" i="9"/>
  <c r="CA301" i="9"/>
  <c r="CB301" i="9"/>
  <c r="CC301" i="9"/>
  <c r="CD301" i="9"/>
  <c r="CE301" i="9"/>
  <c r="CF301" i="9"/>
  <c r="CG301" i="9"/>
  <c r="CH301" i="9"/>
  <c r="CI301" i="9"/>
  <c r="U301" i="9" s="1"/>
  <c r="CJ301" i="9"/>
  <c r="CK301" i="9"/>
  <c r="CL301" i="9"/>
  <c r="T301" i="9" s="1"/>
  <c r="CM301" i="9"/>
  <c r="CN301" i="9"/>
  <c r="CO301" i="9"/>
  <c r="CP301" i="9"/>
  <c r="CQ301" i="9"/>
  <c r="CR301" i="9"/>
  <c r="CS301" i="9"/>
  <c r="CT301" i="9"/>
  <c r="CU301" i="9"/>
  <c r="CV301" i="9"/>
  <c r="CW301" i="9"/>
  <c r="CX301" i="9"/>
  <c r="CY301" i="9"/>
  <c r="CZ301" i="9"/>
  <c r="BN189" i="9"/>
  <c r="BO189" i="9"/>
  <c r="BP189" i="9"/>
  <c r="BQ189" i="9"/>
  <c r="BR189" i="9"/>
  <c r="BS189" i="9"/>
  <c r="BT189" i="9"/>
  <c r="BU189" i="9"/>
  <c r="BV189" i="9"/>
  <c r="BW189" i="9"/>
  <c r="BX189" i="9"/>
  <c r="BY189" i="9"/>
  <c r="BZ189" i="9"/>
  <c r="CA189" i="9"/>
  <c r="CB189" i="9"/>
  <c r="CC189" i="9"/>
  <c r="CD189" i="9"/>
  <c r="CE189" i="9"/>
  <c r="CF189" i="9"/>
  <c r="CG189" i="9"/>
  <c r="CH189" i="9"/>
  <c r="CI189" i="9"/>
  <c r="U189" i="9" s="1"/>
  <c r="CJ189" i="9"/>
  <c r="CK189" i="9"/>
  <c r="CL189" i="9"/>
  <c r="T189" i="9" s="1"/>
  <c r="CM189" i="9"/>
  <c r="CN189" i="9"/>
  <c r="CO189" i="9"/>
  <c r="CP189" i="9"/>
  <c r="CQ189" i="9"/>
  <c r="CR189" i="9"/>
  <c r="CS189" i="9"/>
  <c r="CT189" i="9"/>
  <c r="CU189" i="9"/>
  <c r="CV189" i="9"/>
  <c r="CW189" i="9"/>
  <c r="CX189" i="9"/>
  <c r="CY189" i="9"/>
  <c r="CZ189" i="9"/>
  <c r="BN190" i="9"/>
  <c r="BO190" i="9"/>
  <c r="BP190" i="9"/>
  <c r="BQ190" i="9"/>
  <c r="BR190" i="9"/>
  <c r="BS190" i="9"/>
  <c r="BT190" i="9"/>
  <c r="BU190" i="9"/>
  <c r="BV190" i="9"/>
  <c r="BW190" i="9"/>
  <c r="BX190" i="9"/>
  <c r="BY190" i="9"/>
  <c r="BZ190" i="9"/>
  <c r="CA190" i="9"/>
  <c r="CB190" i="9"/>
  <c r="CC190" i="9"/>
  <c r="CD190" i="9"/>
  <c r="CE190" i="9"/>
  <c r="CF190" i="9"/>
  <c r="CG190" i="9"/>
  <c r="CH190" i="9"/>
  <c r="CI190" i="9"/>
  <c r="U190" i="9" s="1"/>
  <c r="CJ190" i="9"/>
  <c r="CK190" i="9"/>
  <c r="CL190" i="9"/>
  <c r="T190" i="9" s="1"/>
  <c r="CM190" i="9"/>
  <c r="CN190" i="9"/>
  <c r="CO190" i="9"/>
  <c r="CP190" i="9"/>
  <c r="CQ190" i="9"/>
  <c r="CR190" i="9"/>
  <c r="CS190" i="9"/>
  <c r="CT190" i="9"/>
  <c r="CU190" i="9"/>
  <c r="CV190" i="9"/>
  <c r="CW190" i="9"/>
  <c r="CX190" i="9"/>
  <c r="CY190" i="9"/>
  <c r="CZ190" i="9"/>
  <c r="BN191" i="9"/>
  <c r="BO191" i="9"/>
  <c r="BP191" i="9"/>
  <c r="BQ191" i="9"/>
  <c r="BR191" i="9"/>
  <c r="BS191" i="9"/>
  <c r="BT191" i="9"/>
  <c r="BU191" i="9"/>
  <c r="BV191" i="9"/>
  <c r="BW191" i="9"/>
  <c r="BX191" i="9"/>
  <c r="BY191" i="9"/>
  <c r="BZ191" i="9"/>
  <c r="CA191" i="9"/>
  <c r="CB191" i="9"/>
  <c r="CC191" i="9"/>
  <c r="CD191" i="9"/>
  <c r="CE191" i="9"/>
  <c r="CF191" i="9"/>
  <c r="CG191" i="9"/>
  <c r="CH191" i="9"/>
  <c r="CI191" i="9"/>
  <c r="U191" i="9" s="1"/>
  <c r="CJ191" i="9"/>
  <c r="CK191" i="9"/>
  <c r="CL191" i="9"/>
  <c r="T191" i="9" s="1"/>
  <c r="CM191" i="9"/>
  <c r="CN191" i="9"/>
  <c r="CO191" i="9"/>
  <c r="CP191" i="9"/>
  <c r="CQ191" i="9"/>
  <c r="CR191" i="9"/>
  <c r="CS191" i="9"/>
  <c r="CT191" i="9"/>
  <c r="CU191" i="9"/>
  <c r="CV191" i="9"/>
  <c r="CW191" i="9"/>
  <c r="CX191" i="9"/>
  <c r="CY191" i="9"/>
  <c r="CZ191" i="9"/>
  <c r="BN192" i="9"/>
  <c r="BO192" i="9"/>
  <c r="BP192" i="9"/>
  <c r="BQ192" i="9"/>
  <c r="BR192" i="9"/>
  <c r="BS192" i="9"/>
  <c r="BT192" i="9"/>
  <c r="BU192" i="9"/>
  <c r="BV192" i="9"/>
  <c r="BW192" i="9"/>
  <c r="BX192" i="9"/>
  <c r="BY192" i="9"/>
  <c r="BZ192" i="9"/>
  <c r="CA192" i="9"/>
  <c r="CB192" i="9"/>
  <c r="CC192" i="9"/>
  <c r="CD192" i="9"/>
  <c r="CE192" i="9"/>
  <c r="CF192" i="9"/>
  <c r="CG192" i="9"/>
  <c r="CH192" i="9"/>
  <c r="CI192" i="9"/>
  <c r="U192" i="9" s="1"/>
  <c r="CJ192" i="9"/>
  <c r="CK192" i="9"/>
  <c r="CL192" i="9"/>
  <c r="T192" i="9" s="1"/>
  <c r="CM192" i="9"/>
  <c r="CN192" i="9"/>
  <c r="CO192" i="9"/>
  <c r="CP192" i="9"/>
  <c r="CQ192" i="9"/>
  <c r="CR192" i="9"/>
  <c r="CS192" i="9"/>
  <c r="CT192" i="9"/>
  <c r="CU192" i="9"/>
  <c r="CV192" i="9"/>
  <c r="CW192" i="9"/>
  <c r="CX192" i="9"/>
  <c r="CY192" i="9"/>
  <c r="CZ192" i="9"/>
  <c r="BN193" i="9"/>
  <c r="BO193" i="9"/>
  <c r="BP193" i="9"/>
  <c r="BQ193" i="9"/>
  <c r="BR193" i="9"/>
  <c r="BS193" i="9"/>
  <c r="BT193" i="9"/>
  <c r="BU193" i="9"/>
  <c r="BV193" i="9"/>
  <c r="BW193" i="9"/>
  <c r="BX193" i="9"/>
  <c r="BY193" i="9"/>
  <c r="BZ193" i="9"/>
  <c r="CA193" i="9"/>
  <c r="CB193" i="9"/>
  <c r="CC193" i="9"/>
  <c r="CD193" i="9"/>
  <c r="CE193" i="9"/>
  <c r="CF193" i="9"/>
  <c r="CG193" i="9"/>
  <c r="CH193" i="9"/>
  <c r="CI193" i="9"/>
  <c r="U193" i="9" s="1"/>
  <c r="CJ193" i="9"/>
  <c r="CK193" i="9"/>
  <c r="CL193" i="9"/>
  <c r="T193" i="9" s="1"/>
  <c r="CM193" i="9"/>
  <c r="CN193" i="9"/>
  <c r="CO193" i="9"/>
  <c r="CP193" i="9"/>
  <c r="CQ193" i="9"/>
  <c r="CR193" i="9"/>
  <c r="CS193" i="9"/>
  <c r="CT193" i="9"/>
  <c r="CU193" i="9"/>
  <c r="CV193" i="9"/>
  <c r="CW193" i="9"/>
  <c r="CX193" i="9"/>
  <c r="CY193" i="9"/>
  <c r="CZ193" i="9"/>
  <c r="BN194" i="9"/>
  <c r="BO194" i="9"/>
  <c r="BP194" i="9"/>
  <c r="BQ194" i="9"/>
  <c r="BR194" i="9"/>
  <c r="BS194" i="9"/>
  <c r="BT194" i="9"/>
  <c r="BU194" i="9"/>
  <c r="BV194" i="9"/>
  <c r="BW194" i="9"/>
  <c r="BX194" i="9"/>
  <c r="BY194" i="9"/>
  <c r="BZ194" i="9"/>
  <c r="CA194" i="9"/>
  <c r="CB194" i="9"/>
  <c r="CC194" i="9"/>
  <c r="CD194" i="9"/>
  <c r="CE194" i="9"/>
  <c r="CF194" i="9"/>
  <c r="CG194" i="9"/>
  <c r="CH194" i="9"/>
  <c r="CI194" i="9"/>
  <c r="U194" i="9" s="1"/>
  <c r="CJ194" i="9"/>
  <c r="CK194" i="9"/>
  <c r="CL194" i="9"/>
  <c r="T194" i="9" s="1"/>
  <c r="CM194" i="9"/>
  <c r="CN194" i="9"/>
  <c r="CO194" i="9"/>
  <c r="CP194" i="9"/>
  <c r="CQ194" i="9"/>
  <c r="CR194" i="9"/>
  <c r="CS194" i="9"/>
  <c r="CT194" i="9"/>
  <c r="CU194" i="9"/>
  <c r="CV194" i="9"/>
  <c r="CW194" i="9"/>
  <c r="CX194" i="9"/>
  <c r="CY194" i="9"/>
  <c r="CZ194" i="9"/>
  <c r="BN195" i="9"/>
  <c r="BO195" i="9"/>
  <c r="BP195" i="9"/>
  <c r="BQ195" i="9"/>
  <c r="BR195" i="9"/>
  <c r="BS195" i="9"/>
  <c r="BT195" i="9"/>
  <c r="BU195" i="9"/>
  <c r="BV195" i="9"/>
  <c r="BW195" i="9"/>
  <c r="BX195" i="9"/>
  <c r="BY195" i="9"/>
  <c r="BZ195" i="9"/>
  <c r="CA195" i="9"/>
  <c r="CB195" i="9"/>
  <c r="CC195" i="9"/>
  <c r="CD195" i="9"/>
  <c r="CE195" i="9"/>
  <c r="CF195" i="9"/>
  <c r="CG195" i="9"/>
  <c r="CH195" i="9"/>
  <c r="CI195" i="9"/>
  <c r="U195" i="9" s="1"/>
  <c r="CJ195" i="9"/>
  <c r="CK195" i="9"/>
  <c r="CL195" i="9"/>
  <c r="T195" i="9" s="1"/>
  <c r="CM195" i="9"/>
  <c r="CN195" i="9"/>
  <c r="CO195" i="9"/>
  <c r="CP195" i="9"/>
  <c r="CQ195" i="9"/>
  <c r="CR195" i="9"/>
  <c r="CS195" i="9"/>
  <c r="CT195" i="9"/>
  <c r="CU195" i="9"/>
  <c r="CV195" i="9"/>
  <c r="CW195" i="9"/>
  <c r="CX195" i="9"/>
  <c r="CY195" i="9"/>
  <c r="CZ195" i="9"/>
  <c r="BN196" i="9"/>
  <c r="BO196" i="9"/>
  <c r="BP196" i="9"/>
  <c r="BQ196" i="9"/>
  <c r="BR196" i="9"/>
  <c r="BS196" i="9"/>
  <c r="BT196" i="9"/>
  <c r="BU196" i="9"/>
  <c r="BV196" i="9"/>
  <c r="BW196" i="9"/>
  <c r="BX196" i="9"/>
  <c r="BY196" i="9"/>
  <c r="BZ196" i="9"/>
  <c r="CA196" i="9"/>
  <c r="CB196" i="9"/>
  <c r="CC196" i="9"/>
  <c r="CD196" i="9"/>
  <c r="CE196" i="9"/>
  <c r="CF196" i="9"/>
  <c r="CG196" i="9"/>
  <c r="CH196" i="9"/>
  <c r="CI196" i="9"/>
  <c r="U196" i="9" s="1"/>
  <c r="CJ196" i="9"/>
  <c r="CK196" i="9"/>
  <c r="CL196" i="9"/>
  <c r="T196" i="9" s="1"/>
  <c r="CM196" i="9"/>
  <c r="CN196" i="9"/>
  <c r="CO196" i="9"/>
  <c r="CP196" i="9"/>
  <c r="CQ196" i="9"/>
  <c r="CR196" i="9"/>
  <c r="CS196" i="9"/>
  <c r="CT196" i="9"/>
  <c r="CU196" i="9"/>
  <c r="CV196" i="9"/>
  <c r="CW196" i="9"/>
  <c r="CX196" i="9"/>
  <c r="CY196" i="9"/>
  <c r="CZ196" i="9"/>
  <c r="BN197" i="9"/>
  <c r="BO197" i="9"/>
  <c r="BP197" i="9"/>
  <c r="BQ197" i="9"/>
  <c r="BR197" i="9"/>
  <c r="BS197" i="9"/>
  <c r="BT197" i="9"/>
  <c r="BU197" i="9"/>
  <c r="BV197" i="9"/>
  <c r="BW197" i="9"/>
  <c r="BX197" i="9"/>
  <c r="BY197" i="9"/>
  <c r="BZ197" i="9"/>
  <c r="CA197" i="9"/>
  <c r="CB197" i="9"/>
  <c r="CC197" i="9"/>
  <c r="CD197" i="9"/>
  <c r="CE197" i="9"/>
  <c r="CF197" i="9"/>
  <c r="CG197" i="9"/>
  <c r="CH197" i="9"/>
  <c r="CI197" i="9"/>
  <c r="U197" i="9" s="1"/>
  <c r="CJ197" i="9"/>
  <c r="CK197" i="9"/>
  <c r="CL197" i="9"/>
  <c r="T197" i="9" s="1"/>
  <c r="CM197" i="9"/>
  <c r="CN197" i="9"/>
  <c r="CO197" i="9"/>
  <c r="CP197" i="9"/>
  <c r="CQ197" i="9"/>
  <c r="CR197" i="9"/>
  <c r="CS197" i="9"/>
  <c r="CT197" i="9"/>
  <c r="CU197" i="9"/>
  <c r="CV197" i="9"/>
  <c r="CW197" i="9"/>
  <c r="CX197" i="9"/>
  <c r="CY197" i="9"/>
  <c r="CZ197" i="9"/>
  <c r="BN198" i="9"/>
  <c r="BO198" i="9"/>
  <c r="BP198" i="9"/>
  <c r="BQ198" i="9"/>
  <c r="BR198" i="9"/>
  <c r="BS198" i="9"/>
  <c r="BT198" i="9"/>
  <c r="BU198" i="9"/>
  <c r="BV198" i="9"/>
  <c r="BW198" i="9"/>
  <c r="BX198" i="9"/>
  <c r="BY198" i="9"/>
  <c r="BZ198" i="9"/>
  <c r="CA198" i="9"/>
  <c r="CB198" i="9"/>
  <c r="CC198" i="9"/>
  <c r="CD198" i="9"/>
  <c r="CE198" i="9"/>
  <c r="CF198" i="9"/>
  <c r="CG198" i="9"/>
  <c r="CH198" i="9"/>
  <c r="CI198" i="9"/>
  <c r="U198" i="9" s="1"/>
  <c r="CJ198" i="9"/>
  <c r="CK198" i="9"/>
  <c r="CL198" i="9"/>
  <c r="T198" i="9" s="1"/>
  <c r="CM198" i="9"/>
  <c r="CN198" i="9"/>
  <c r="CO198" i="9"/>
  <c r="CP198" i="9"/>
  <c r="CQ198" i="9"/>
  <c r="CR198" i="9"/>
  <c r="CS198" i="9"/>
  <c r="CT198" i="9"/>
  <c r="CU198" i="9"/>
  <c r="CV198" i="9"/>
  <c r="CW198" i="9"/>
  <c r="CX198" i="9"/>
  <c r="CY198" i="9"/>
  <c r="CZ198" i="9"/>
  <c r="BN199" i="9"/>
  <c r="BO199" i="9"/>
  <c r="BP199" i="9"/>
  <c r="BQ199" i="9"/>
  <c r="BR199" i="9"/>
  <c r="BS199" i="9"/>
  <c r="BT199" i="9"/>
  <c r="BU199" i="9"/>
  <c r="BV199" i="9"/>
  <c r="BW199" i="9"/>
  <c r="BX199" i="9"/>
  <c r="BY199" i="9"/>
  <c r="BZ199" i="9"/>
  <c r="CA199" i="9"/>
  <c r="CB199" i="9"/>
  <c r="CC199" i="9"/>
  <c r="CD199" i="9"/>
  <c r="CE199" i="9"/>
  <c r="CF199" i="9"/>
  <c r="CG199" i="9"/>
  <c r="CH199" i="9"/>
  <c r="CI199" i="9"/>
  <c r="U199" i="9" s="1"/>
  <c r="CJ199" i="9"/>
  <c r="CK199" i="9"/>
  <c r="CL199" i="9"/>
  <c r="T199" i="9" s="1"/>
  <c r="CM199" i="9"/>
  <c r="CN199" i="9"/>
  <c r="CO199" i="9"/>
  <c r="CP199" i="9"/>
  <c r="CQ199" i="9"/>
  <c r="CR199" i="9"/>
  <c r="CS199" i="9"/>
  <c r="CT199" i="9"/>
  <c r="CU199" i="9"/>
  <c r="CV199" i="9"/>
  <c r="CW199" i="9"/>
  <c r="CX199" i="9"/>
  <c r="CY199" i="9"/>
  <c r="CZ199" i="9"/>
  <c r="BN200" i="9"/>
  <c r="BO200" i="9"/>
  <c r="BP200" i="9"/>
  <c r="BQ200" i="9"/>
  <c r="BR200" i="9"/>
  <c r="BS200" i="9"/>
  <c r="BT200" i="9"/>
  <c r="BU200" i="9"/>
  <c r="BV200" i="9"/>
  <c r="BW200" i="9"/>
  <c r="BX200" i="9"/>
  <c r="BY200" i="9"/>
  <c r="BZ200" i="9"/>
  <c r="CA200" i="9"/>
  <c r="CB200" i="9"/>
  <c r="CC200" i="9"/>
  <c r="CD200" i="9"/>
  <c r="CE200" i="9"/>
  <c r="CF200" i="9"/>
  <c r="CG200" i="9"/>
  <c r="CH200" i="9"/>
  <c r="CI200" i="9"/>
  <c r="U200" i="9" s="1"/>
  <c r="CJ200" i="9"/>
  <c r="CK200" i="9"/>
  <c r="CL200" i="9"/>
  <c r="T200" i="9" s="1"/>
  <c r="CM200" i="9"/>
  <c r="CN200" i="9"/>
  <c r="CO200" i="9"/>
  <c r="CP200" i="9"/>
  <c r="CQ200" i="9"/>
  <c r="CR200" i="9"/>
  <c r="CS200" i="9"/>
  <c r="CT200" i="9"/>
  <c r="CU200" i="9"/>
  <c r="CV200" i="9"/>
  <c r="CW200" i="9"/>
  <c r="CX200" i="9"/>
  <c r="CY200" i="9"/>
  <c r="CZ200" i="9"/>
  <c r="BN201" i="9"/>
  <c r="BO201" i="9"/>
  <c r="BP201" i="9"/>
  <c r="BQ201" i="9"/>
  <c r="BR201" i="9"/>
  <c r="BS201" i="9"/>
  <c r="BT201" i="9"/>
  <c r="BU201" i="9"/>
  <c r="BV201" i="9"/>
  <c r="BW201" i="9"/>
  <c r="BX201" i="9"/>
  <c r="BY201" i="9"/>
  <c r="BZ201" i="9"/>
  <c r="CA201" i="9"/>
  <c r="CB201" i="9"/>
  <c r="CC201" i="9"/>
  <c r="CD201" i="9"/>
  <c r="CE201" i="9"/>
  <c r="CF201" i="9"/>
  <c r="CG201" i="9"/>
  <c r="CH201" i="9"/>
  <c r="CI201" i="9"/>
  <c r="U201" i="9" s="1"/>
  <c r="CJ201" i="9"/>
  <c r="CK201" i="9"/>
  <c r="CL201" i="9"/>
  <c r="T201" i="9" s="1"/>
  <c r="CM201" i="9"/>
  <c r="CN201" i="9"/>
  <c r="CO201" i="9"/>
  <c r="CP201" i="9"/>
  <c r="CQ201" i="9"/>
  <c r="CR201" i="9"/>
  <c r="CS201" i="9"/>
  <c r="CT201" i="9"/>
  <c r="CU201" i="9"/>
  <c r="CV201" i="9"/>
  <c r="CW201" i="9"/>
  <c r="CX201" i="9"/>
  <c r="CY201" i="9"/>
  <c r="CZ201" i="9"/>
  <c r="BN202" i="9"/>
  <c r="BO202" i="9"/>
  <c r="BP202" i="9"/>
  <c r="BQ202" i="9"/>
  <c r="BR202" i="9"/>
  <c r="BS202" i="9"/>
  <c r="BT202" i="9"/>
  <c r="BU202" i="9"/>
  <c r="BV202" i="9"/>
  <c r="BW202" i="9"/>
  <c r="BX202" i="9"/>
  <c r="BY202" i="9"/>
  <c r="BZ202" i="9"/>
  <c r="CA202" i="9"/>
  <c r="CB202" i="9"/>
  <c r="CC202" i="9"/>
  <c r="CD202" i="9"/>
  <c r="CE202" i="9"/>
  <c r="CF202" i="9"/>
  <c r="CG202" i="9"/>
  <c r="CH202" i="9"/>
  <c r="CI202" i="9"/>
  <c r="U202" i="9" s="1"/>
  <c r="CJ202" i="9"/>
  <c r="CK202" i="9"/>
  <c r="CL202" i="9"/>
  <c r="T202" i="9" s="1"/>
  <c r="CM202" i="9"/>
  <c r="CN202" i="9"/>
  <c r="CO202" i="9"/>
  <c r="CP202" i="9"/>
  <c r="CQ202" i="9"/>
  <c r="CR202" i="9"/>
  <c r="CS202" i="9"/>
  <c r="CT202" i="9"/>
  <c r="CU202" i="9"/>
  <c r="CV202" i="9"/>
  <c r="CW202" i="9"/>
  <c r="CX202" i="9"/>
  <c r="CY202" i="9"/>
  <c r="CZ202" i="9"/>
  <c r="BN203" i="9"/>
  <c r="BO203" i="9"/>
  <c r="BP203" i="9"/>
  <c r="BQ203" i="9"/>
  <c r="BR203" i="9"/>
  <c r="BS203" i="9"/>
  <c r="BT203" i="9"/>
  <c r="BU203" i="9"/>
  <c r="BV203" i="9"/>
  <c r="BW203" i="9"/>
  <c r="BX203" i="9"/>
  <c r="BY203" i="9"/>
  <c r="BZ203" i="9"/>
  <c r="CA203" i="9"/>
  <c r="CB203" i="9"/>
  <c r="CC203" i="9"/>
  <c r="CD203" i="9"/>
  <c r="CE203" i="9"/>
  <c r="CF203" i="9"/>
  <c r="CG203" i="9"/>
  <c r="CH203" i="9"/>
  <c r="CI203" i="9"/>
  <c r="U203" i="9" s="1"/>
  <c r="CJ203" i="9"/>
  <c r="CK203" i="9"/>
  <c r="CL203" i="9"/>
  <c r="T203" i="9" s="1"/>
  <c r="CM203" i="9"/>
  <c r="CN203" i="9"/>
  <c r="CO203" i="9"/>
  <c r="CP203" i="9"/>
  <c r="CQ203" i="9"/>
  <c r="CR203" i="9"/>
  <c r="CS203" i="9"/>
  <c r="CT203" i="9"/>
  <c r="CU203" i="9"/>
  <c r="CV203" i="9"/>
  <c r="CW203" i="9"/>
  <c r="CX203" i="9"/>
  <c r="CY203" i="9"/>
  <c r="CZ203" i="9"/>
  <c r="BN204" i="9"/>
  <c r="BO204" i="9"/>
  <c r="BP204" i="9"/>
  <c r="BQ204" i="9"/>
  <c r="BR204" i="9"/>
  <c r="BS204" i="9"/>
  <c r="BT204" i="9"/>
  <c r="BU204" i="9"/>
  <c r="BV204" i="9"/>
  <c r="BW204" i="9"/>
  <c r="BX204" i="9"/>
  <c r="BY204" i="9"/>
  <c r="BZ204" i="9"/>
  <c r="CA204" i="9"/>
  <c r="CB204" i="9"/>
  <c r="CC204" i="9"/>
  <c r="CD204" i="9"/>
  <c r="CE204" i="9"/>
  <c r="CF204" i="9"/>
  <c r="CG204" i="9"/>
  <c r="CH204" i="9"/>
  <c r="CI204" i="9"/>
  <c r="U204" i="9" s="1"/>
  <c r="CJ204" i="9"/>
  <c r="CK204" i="9"/>
  <c r="CL204" i="9"/>
  <c r="T204" i="9" s="1"/>
  <c r="CM204" i="9"/>
  <c r="CN204" i="9"/>
  <c r="CO204" i="9"/>
  <c r="CP204" i="9"/>
  <c r="CQ204" i="9"/>
  <c r="CR204" i="9"/>
  <c r="CS204" i="9"/>
  <c r="CT204" i="9"/>
  <c r="CU204" i="9"/>
  <c r="CV204" i="9"/>
  <c r="CW204" i="9"/>
  <c r="CX204" i="9"/>
  <c r="CY204" i="9"/>
  <c r="CZ204" i="9"/>
  <c r="BN205" i="9"/>
  <c r="BO205" i="9"/>
  <c r="BP205" i="9"/>
  <c r="BQ205" i="9"/>
  <c r="BR205" i="9"/>
  <c r="BS205" i="9"/>
  <c r="BT205" i="9"/>
  <c r="BU205" i="9"/>
  <c r="BV205" i="9"/>
  <c r="BW205" i="9"/>
  <c r="BX205" i="9"/>
  <c r="BY205" i="9"/>
  <c r="BZ205" i="9"/>
  <c r="CA205" i="9"/>
  <c r="CB205" i="9"/>
  <c r="CC205" i="9"/>
  <c r="CD205" i="9"/>
  <c r="CE205" i="9"/>
  <c r="CF205" i="9"/>
  <c r="CG205" i="9"/>
  <c r="CH205" i="9"/>
  <c r="CI205" i="9"/>
  <c r="U205" i="9" s="1"/>
  <c r="CJ205" i="9"/>
  <c r="CK205" i="9"/>
  <c r="CL205" i="9"/>
  <c r="T205" i="9" s="1"/>
  <c r="CM205" i="9"/>
  <c r="CN205" i="9"/>
  <c r="CO205" i="9"/>
  <c r="CP205" i="9"/>
  <c r="CQ205" i="9"/>
  <c r="CR205" i="9"/>
  <c r="CS205" i="9"/>
  <c r="CT205" i="9"/>
  <c r="CU205" i="9"/>
  <c r="CV205" i="9"/>
  <c r="CW205" i="9"/>
  <c r="CX205" i="9"/>
  <c r="CY205" i="9"/>
  <c r="CZ205" i="9"/>
  <c r="BN206" i="9"/>
  <c r="BO206" i="9"/>
  <c r="BP206" i="9"/>
  <c r="BQ206" i="9"/>
  <c r="BR206" i="9"/>
  <c r="BS206" i="9"/>
  <c r="BT206" i="9"/>
  <c r="BU206" i="9"/>
  <c r="BV206" i="9"/>
  <c r="BW206" i="9"/>
  <c r="BX206" i="9"/>
  <c r="BY206" i="9"/>
  <c r="BZ206" i="9"/>
  <c r="CA206" i="9"/>
  <c r="CB206" i="9"/>
  <c r="CC206" i="9"/>
  <c r="CD206" i="9"/>
  <c r="CE206" i="9"/>
  <c r="CF206" i="9"/>
  <c r="CG206" i="9"/>
  <c r="CH206" i="9"/>
  <c r="CI206" i="9"/>
  <c r="U206" i="9" s="1"/>
  <c r="CJ206" i="9"/>
  <c r="CK206" i="9"/>
  <c r="CL206" i="9"/>
  <c r="T206" i="9" s="1"/>
  <c r="CM206" i="9"/>
  <c r="CN206" i="9"/>
  <c r="CO206" i="9"/>
  <c r="CP206" i="9"/>
  <c r="CQ206" i="9"/>
  <c r="CR206" i="9"/>
  <c r="CS206" i="9"/>
  <c r="CT206" i="9"/>
  <c r="CU206" i="9"/>
  <c r="CV206" i="9"/>
  <c r="CW206" i="9"/>
  <c r="CX206" i="9"/>
  <c r="CY206" i="9"/>
  <c r="CZ206" i="9"/>
  <c r="BN207" i="9"/>
  <c r="BO207" i="9"/>
  <c r="BP207" i="9"/>
  <c r="BQ207" i="9"/>
  <c r="BR207" i="9"/>
  <c r="BS207" i="9"/>
  <c r="BT207" i="9"/>
  <c r="BU207" i="9"/>
  <c r="BV207" i="9"/>
  <c r="BW207" i="9"/>
  <c r="BX207" i="9"/>
  <c r="BY207" i="9"/>
  <c r="BZ207" i="9"/>
  <c r="CA207" i="9"/>
  <c r="CB207" i="9"/>
  <c r="CC207" i="9"/>
  <c r="CD207" i="9"/>
  <c r="CE207" i="9"/>
  <c r="CF207" i="9"/>
  <c r="CG207" i="9"/>
  <c r="CH207" i="9"/>
  <c r="CI207" i="9"/>
  <c r="U207" i="9" s="1"/>
  <c r="CJ207" i="9"/>
  <c r="CK207" i="9"/>
  <c r="CL207" i="9"/>
  <c r="T207" i="9" s="1"/>
  <c r="CM207" i="9"/>
  <c r="CN207" i="9"/>
  <c r="CO207" i="9"/>
  <c r="CP207" i="9"/>
  <c r="CQ207" i="9"/>
  <c r="CR207" i="9"/>
  <c r="CS207" i="9"/>
  <c r="CT207" i="9"/>
  <c r="CU207" i="9"/>
  <c r="CV207" i="9"/>
  <c r="CW207" i="9"/>
  <c r="CX207" i="9"/>
  <c r="CY207" i="9"/>
  <c r="CZ207" i="9"/>
  <c r="BN208" i="9"/>
  <c r="BO208" i="9"/>
  <c r="BP208" i="9"/>
  <c r="BQ208" i="9"/>
  <c r="BR208" i="9"/>
  <c r="BS208" i="9"/>
  <c r="BT208" i="9"/>
  <c r="BU208" i="9"/>
  <c r="BV208" i="9"/>
  <c r="BW208" i="9"/>
  <c r="BX208" i="9"/>
  <c r="BY208" i="9"/>
  <c r="BZ208" i="9"/>
  <c r="CA208" i="9"/>
  <c r="CB208" i="9"/>
  <c r="CC208" i="9"/>
  <c r="CD208" i="9"/>
  <c r="CE208" i="9"/>
  <c r="CF208" i="9"/>
  <c r="CG208" i="9"/>
  <c r="CH208" i="9"/>
  <c r="CI208" i="9"/>
  <c r="U208" i="9" s="1"/>
  <c r="CJ208" i="9"/>
  <c r="CK208" i="9"/>
  <c r="CL208" i="9"/>
  <c r="T208" i="9" s="1"/>
  <c r="CM208" i="9"/>
  <c r="CN208" i="9"/>
  <c r="CO208" i="9"/>
  <c r="CP208" i="9"/>
  <c r="CQ208" i="9"/>
  <c r="CR208" i="9"/>
  <c r="CS208" i="9"/>
  <c r="CT208" i="9"/>
  <c r="CU208" i="9"/>
  <c r="CV208" i="9"/>
  <c r="CW208" i="9"/>
  <c r="CX208" i="9"/>
  <c r="CY208" i="9"/>
  <c r="CZ208" i="9"/>
  <c r="BN209" i="9"/>
  <c r="BO209" i="9"/>
  <c r="BP209" i="9"/>
  <c r="BQ209" i="9"/>
  <c r="BR209" i="9"/>
  <c r="BS209" i="9"/>
  <c r="BT209" i="9"/>
  <c r="BU209" i="9"/>
  <c r="BV209" i="9"/>
  <c r="BW209" i="9"/>
  <c r="BX209" i="9"/>
  <c r="BY209" i="9"/>
  <c r="BZ209" i="9"/>
  <c r="CA209" i="9"/>
  <c r="CB209" i="9"/>
  <c r="CC209" i="9"/>
  <c r="CD209" i="9"/>
  <c r="CE209" i="9"/>
  <c r="CF209" i="9"/>
  <c r="CG209" i="9"/>
  <c r="CH209" i="9"/>
  <c r="CI209" i="9"/>
  <c r="U209" i="9" s="1"/>
  <c r="CJ209" i="9"/>
  <c r="CK209" i="9"/>
  <c r="CL209" i="9"/>
  <c r="T209" i="9" s="1"/>
  <c r="CM209" i="9"/>
  <c r="CN209" i="9"/>
  <c r="CO209" i="9"/>
  <c r="CP209" i="9"/>
  <c r="CQ209" i="9"/>
  <c r="CR209" i="9"/>
  <c r="CS209" i="9"/>
  <c r="CT209" i="9"/>
  <c r="CU209" i="9"/>
  <c r="CV209" i="9"/>
  <c r="CW209" i="9"/>
  <c r="CX209" i="9"/>
  <c r="CY209" i="9"/>
  <c r="CZ209" i="9"/>
  <c r="BN210" i="9"/>
  <c r="BO210" i="9"/>
  <c r="BP210" i="9"/>
  <c r="BQ210" i="9"/>
  <c r="BR210" i="9"/>
  <c r="BS210" i="9"/>
  <c r="BT210" i="9"/>
  <c r="BU210" i="9"/>
  <c r="BV210" i="9"/>
  <c r="BW210" i="9"/>
  <c r="BX210" i="9"/>
  <c r="BY210" i="9"/>
  <c r="BZ210" i="9"/>
  <c r="CA210" i="9"/>
  <c r="CB210" i="9"/>
  <c r="CC210" i="9"/>
  <c r="CD210" i="9"/>
  <c r="CE210" i="9"/>
  <c r="CF210" i="9"/>
  <c r="CG210" i="9"/>
  <c r="CH210" i="9"/>
  <c r="CI210" i="9"/>
  <c r="U210" i="9" s="1"/>
  <c r="CJ210" i="9"/>
  <c r="CK210" i="9"/>
  <c r="CL210" i="9"/>
  <c r="T210" i="9" s="1"/>
  <c r="CM210" i="9"/>
  <c r="CN210" i="9"/>
  <c r="CO210" i="9"/>
  <c r="CP210" i="9"/>
  <c r="CQ210" i="9"/>
  <c r="CR210" i="9"/>
  <c r="CS210" i="9"/>
  <c r="CT210" i="9"/>
  <c r="CU210" i="9"/>
  <c r="CV210" i="9"/>
  <c r="CW210" i="9"/>
  <c r="CX210" i="9"/>
  <c r="CY210" i="9"/>
  <c r="CZ210" i="9"/>
  <c r="BN211" i="9"/>
  <c r="BO211" i="9"/>
  <c r="BP211" i="9"/>
  <c r="BQ211" i="9"/>
  <c r="BR211" i="9"/>
  <c r="BS211" i="9"/>
  <c r="BT211" i="9"/>
  <c r="BU211" i="9"/>
  <c r="BV211" i="9"/>
  <c r="BW211" i="9"/>
  <c r="BX211" i="9"/>
  <c r="BY211" i="9"/>
  <c r="BZ211" i="9"/>
  <c r="CA211" i="9"/>
  <c r="CB211" i="9"/>
  <c r="CC211" i="9"/>
  <c r="CD211" i="9"/>
  <c r="CE211" i="9"/>
  <c r="CF211" i="9"/>
  <c r="CG211" i="9"/>
  <c r="CH211" i="9"/>
  <c r="CI211" i="9"/>
  <c r="U211" i="9" s="1"/>
  <c r="CJ211" i="9"/>
  <c r="CK211" i="9"/>
  <c r="CL211" i="9"/>
  <c r="T211" i="9" s="1"/>
  <c r="CM211" i="9"/>
  <c r="CN211" i="9"/>
  <c r="CO211" i="9"/>
  <c r="CP211" i="9"/>
  <c r="CQ211" i="9"/>
  <c r="CR211" i="9"/>
  <c r="CS211" i="9"/>
  <c r="CT211" i="9"/>
  <c r="CU211" i="9"/>
  <c r="CV211" i="9"/>
  <c r="CW211" i="9"/>
  <c r="CX211" i="9"/>
  <c r="CY211" i="9"/>
  <c r="CZ211" i="9"/>
  <c r="BN212" i="9"/>
  <c r="BO212" i="9"/>
  <c r="BP212" i="9"/>
  <c r="BQ212" i="9"/>
  <c r="BR212" i="9"/>
  <c r="BS212" i="9"/>
  <c r="BT212" i="9"/>
  <c r="BU212" i="9"/>
  <c r="BV212" i="9"/>
  <c r="BW212" i="9"/>
  <c r="BX212" i="9"/>
  <c r="BY212" i="9"/>
  <c r="BZ212" i="9"/>
  <c r="CA212" i="9"/>
  <c r="CB212" i="9"/>
  <c r="CC212" i="9"/>
  <c r="CD212" i="9"/>
  <c r="CE212" i="9"/>
  <c r="CF212" i="9"/>
  <c r="CG212" i="9"/>
  <c r="CH212" i="9"/>
  <c r="CI212" i="9"/>
  <c r="U212" i="9" s="1"/>
  <c r="CJ212" i="9"/>
  <c r="CK212" i="9"/>
  <c r="CL212" i="9"/>
  <c r="T212" i="9" s="1"/>
  <c r="CM212" i="9"/>
  <c r="CN212" i="9"/>
  <c r="CO212" i="9"/>
  <c r="CP212" i="9"/>
  <c r="CQ212" i="9"/>
  <c r="CR212" i="9"/>
  <c r="CS212" i="9"/>
  <c r="CT212" i="9"/>
  <c r="CU212" i="9"/>
  <c r="CV212" i="9"/>
  <c r="CW212" i="9"/>
  <c r="CX212" i="9"/>
  <c r="CY212" i="9"/>
  <c r="CZ212" i="9"/>
  <c r="BN213" i="9"/>
  <c r="BO213" i="9"/>
  <c r="BP213" i="9"/>
  <c r="BQ213" i="9"/>
  <c r="BR213" i="9"/>
  <c r="BS213" i="9"/>
  <c r="BT213" i="9"/>
  <c r="BU213" i="9"/>
  <c r="BV213" i="9"/>
  <c r="BW213" i="9"/>
  <c r="BX213" i="9"/>
  <c r="BY213" i="9"/>
  <c r="BZ213" i="9"/>
  <c r="CA213" i="9"/>
  <c r="CB213" i="9"/>
  <c r="CC213" i="9"/>
  <c r="CD213" i="9"/>
  <c r="CE213" i="9"/>
  <c r="CF213" i="9"/>
  <c r="CG213" i="9"/>
  <c r="CH213" i="9"/>
  <c r="CI213" i="9"/>
  <c r="U213" i="9" s="1"/>
  <c r="CJ213" i="9"/>
  <c r="CK213" i="9"/>
  <c r="CL213" i="9"/>
  <c r="T213" i="9" s="1"/>
  <c r="CM213" i="9"/>
  <c r="CN213" i="9"/>
  <c r="CO213" i="9"/>
  <c r="CP213" i="9"/>
  <c r="CQ213" i="9"/>
  <c r="CR213" i="9"/>
  <c r="CS213" i="9"/>
  <c r="CT213" i="9"/>
  <c r="CU213" i="9"/>
  <c r="CV213" i="9"/>
  <c r="CW213" i="9"/>
  <c r="CX213" i="9"/>
  <c r="CY213" i="9"/>
  <c r="CZ213" i="9"/>
  <c r="BN214" i="9"/>
  <c r="BO214" i="9"/>
  <c r="BP214" i="9"/>
  <c r="BQ214" i="9"/>
  <c r="BR214" i="9"/>
  <c r="BS214" i="9"/>
  <c r="BT214" i="9"/>
  <c r="BU214" i="9"/>
  <c r="BV214" i="9"/>
  <c r="BW214" i="9"/>
  <c r="BX214" i="9"/>
  <c r="BY214" i="9"/>
  <c r="BZ214" i="9"/>
  <c r="CA214" i="9"/>
  <c r="CB214" i="9"/>
  <c r="CC214" i="9"/>
  <c r="CD214" i="9"/>
  <c r="CE214" i="9"/>
  <c r="CF214" i="9"/>
  <c r="CG214" i="9"/>
  <c r="CH214" i="9"/>
  <c r="CI214" i="9"/>
  <c r="U214" i="9" s="1"/>
  <c r="CJ214" i="9"/>
  <c r="CK214" i="9"/>
  <c r="CL214" i="9"/>
  <c r="T214" i="9" s="1"/>
  <c r="CM214" i="9"/>
  <c r="CN214" i="9"/>
  <c r="CO214" i="9"/>
  <c r="CP214" i="9"/>
  <c r="CQ214" i="9"/>
  <c r="CR214" i="9"/>
  <c r="CS214" i="9"/>
  <c r="CT214" i="9"/>
  <c r="CU214" i="9"/>
  <c r="CV214" i="9"/>
  <c r="CW214" i="9"/>
  <c r="CX214" i="9"/>
  <c r="CY214" i="9"/>
  <c r="CZ214" i="9"/>
  <c r="BN215" i="9"/>
  <c r="BO215" i="9"/>
  <c r="BP215" i="9"/>
  <c r="BQ215" i="9"/>
  <c r="BR215" i="9"/>
  <c r="BS215" i="9"/>
  <c r="BT215" i="9"/>
  <c r="BU215" i="9"/>
  <c r="BV215" i="9"/>
  <c r="BW215" i="9"/>
  <c r="BX215" i="9"/>
  <c r="BY215" i="9"/>
  <c r="BZ215" i="9"/>
  <c r="CA215" i="9"/>
  <c r="CB215" i="9"/>
  <c r="CC215" i="9"/>
  <c r="CD215" i="9"/>
  <c r="CE215" i="9"/>
  <c r="CF215" i="9"/>
  <c r="CG215" i="9"/>
  <c r="CH215" i="9"/>
  <c r="CI215" i="9"/>
  <c r="U215" i="9" s="1"/>
  <c r="CJ215" i="9"/>
  <c r="CK215" i="9"/>
  <c r="CL215" i="9"/>
  <c r="T215" i="9" s="1"/>
  <c r="CM215" i="9"/>
  <c r="CN215" i="9"/>
  <c r="CO215" i="9"/>
  <c r="CP215" i="9"/>
  <c r="CQ215" i="9"/>
  <c r="CR215" i="9"/>
  <c r="CS215" i="9"/>
  <c r="CT215" i="9"/>
  <c r="CU215" i="9"/>
  <c r="CV215" i="9"/>
  <c r="CW215" i="9"/>
  <c r="CX215" i="9"/>
  <c r="CY215" i="9"/>
  <c r="CZ215" i="9"/>
  <c r="BN216" i="9"/>
  <c r="BO216" i="9"/>
  <c r="BP216" i="9"/>
  <c r="BQ216" i="9"/>
  <c r="BR216" i="9"/>
  <c r="BS216" i="9"/>
  <c r="BT216" i="9"/>
  <c r="BU216" i="9"/>
  <c r="BV216" i="9"/>
  <c r="BW216" i="9"/>
  <c r="BX216" i="9"/>
  <c r="BY216" i="9"/>
  <c r="BZ216" i="9"/>
  <c r="CA216" i="9"/>
  <c r="CB216" i="9"/>
  <c r="CC216" i="9"/>
  <c r="CD216" i="9"/>
  <c r="CE216" i="9"/>
  <c r="CF216" i="9"/>
  <c r="CG216" i="9"/>
  <c r="CH216" i="9"/>
  <c r="CI216" i="9"/>
  <c r="U216" i="9" s="1"/>
  <c r="CJ216" i="9"/>
  <c r="CK216" i="9"/>
  <c r="CL216" i="9"/>
  <c r="T216" i="9" s="1"/>
  <c r="CM216" i="9"/>
  <c r="CN216" i="9"/>
  <c r="CO216" i="9"/>
  <c r="CP216" i="9"/>
  <c r="CQ216" i="9"/>
  <c r="CR216" i="9"/>
  <c r="CS216" i="9"/>
  <c r="CT216" i="9"/>
  <c r="CU216" i="9"/>
  <c r="CV216" i="9"/>
  <c r="CW216" i="9"/>
  <c r="CX216" i="9"/>
  <c r="CY216" i="9"/>
  <c r="CZ216" i="9"/>
  <c r="BN217" i="9"/>
  <c r="BO217" i="9"/>
  <c r="BP217" i="9"/>
  <c r="BQ217" i="9"/>
  <c r="BR217" i="9"/>
  <c r="BS217" i="9"/>
  <c r="BT217" i="9"/>
  <c r="BU217" i="9"/>
  <c r="BV217" i="9"/>
  <c r="BW217" i="9"/>
  <c r="BX217" i="9"/>
  <c r="BY217" i="9"/>
  <c r="BZ217" i="9"/>
  <c r="CA217" i="9"/>
  <c r="CB217" i="9"/>
  <c r="CC217" i="9"/>
  <c r="CD217" i="9"/>
  <c r="CE217" i="9"/>
  <c r="CF217" i="9"/>
  <c r="CG217" i="9"/>
  <c r="CH217" i="9"/>
  <c r="CI217" i="9"/>
  <c r="U217" i="9" s="1"/>
  <c r="CJ217" i="9"/>
  <c r="CK217" i="9"/>
  <c r="CL217" i="9"/>
  <c r="T217" i="9" s="1"/>
  <c r="CM217" i="9"/>
  <c r="CN217" i="9"/>
  <c r="CO217" i="9"/>
  <c r="CP217" i="9"/>
  <c r="CQ217" i="9"/>
  <c r="CR217" i="9"/>
  <c r="CS217" i="9"/>
  <c r="CT217" i="9"/>
  <c r="CU217" i="9"/>
  <c r="CV217" i="9"/>
  <c r="CW217" i="9"/>
  <c r="CX217" i="9"/>
  <c r="CY217" i="9"/>
  <c r="CZ217" i="9"/>
  <c r="BN218" i="9"/>
  <c r="BO218" i="9"/>
  <c r="BP218" i="9"/>
  <c r="BQ218" i="9"/>
  <c r="BR218" i="9"/>
  <c r="BS218" i="9"/>
  <c r="BT218" i="9"/>
  <c r="BU218" i="9"/>
  <c r="BV218" i="9"/>
  <c r="BW218" i="9"/>
  <c r="BX218" i="9"/>
  <c r="BY218" i="9"/>
  <c r="BZ218" i="9"/>
  <c r="CA218" i="9"/>
  <c r="CB218" i="9"/>
  <c r="CC218" i="9"/>
  <c r="CD218" i="9"/>
  <c r="CE218" i="9"/>
  <c r="CF218" i="9"/>
  <c r="CG218" i="9"/>
  <c r="CH218" i="9"/>
  <c r="CI218" i="9"/>
  <c r="U218" i="9" s="1"/>
  <c r="CJ218" i="9"/>
  <c r="CK218" i="9"/>
  <c r="CL218" i="9"/>
  <c r="T218" i="9" s="1"/>
  <c r="CM218" i="9"/>
  <c r="CN218" i="9"/>
  <c r="CO218" i="9"/>
  <c r="CP218" i="9"/>
  <c r="CQ218" i="9"/>
  <c r="CR218" i="9"/>
  <c r="CS218" i="9"/>
  <c r="CT218" i="9"/>
  <c r="CU218" i="9"/>
  <c r="CV218" i="9"/>
  <c r="CW218" i="9"/>
  <c r="CX218" i="9"/>
  <c r="CY218" i="9"/>
  <c r="CZ218" i="9"/>
  <c r="BN219" i="9"/>
  <c r="BO219" i="9"/>
  <c r="BP219" i="9"/>
  <c r="BQ219" i="9"/>
  <c r="BR219" i="9"/>
  <c r="BS219" i="9"/>
  <c r="BT219" i="9"/>
  <c r="BU219" i="9"/>
  <c r="BV219" i="9"/>
  <c r="BW219" i="9"/>
  <c r="BX219" i="9"/>
  <c r="BY219" i="9"/>
  <c r="BZ219" i="9"/>
  <c r="CA219" i="9"/>
  <c r="CB219" i="9"/>
  <c r="CC219" i="9"/>
  <c r="CD219" i="9"/>
  <c r="CE219" i="9"/>
  <c r="CF219" i="9"/>
  <c r="CG219" i="9"/>
  <c r="CH219" i="9"/>
  <c r="CI219" i="9"/>
  <c r="U219" i="9" s="1"/>
  <c r="CJ219" i="9"/>
  <c r="CK219" i="9"/>
  <c r="CL219" i="9"/>
  <c r="T219" i="9" s="1"/>
  <c r="CM219" i="9"/>
  <c r="CN219" i="9"/>
  <c r="CO219" i="9"/>
  <c r="CP219" i="9"/>
  <c r="CQ219" i="9"/>
  <c r="CR219" i="9"/>
  <c r="CS219" i="9"/>
  <c r="CT219" i="9"/>
  <c r="CU219" i="9"/>
  <c r="CV219" i="9"/>
  <c r="CW219" i="9"/>
  <c r="CX219" i="9"/>
  <c r="CY219" i="9"/>
  <c r="CZ219" i="9"/>
  <c r="BN220" i="9"/>
  <c r="BO220" i="9"/>
  <c r="BP220" i="9"/>
  <c r="BQ220" i="9"/>
  <c r="BR220" i="9"/>
  <c r="BS220" i="9"/>
  <c r="BT220" i="9"/>
  <c r="BU220" i="9"/>
  <c r="BV220" i="9"/>
  <c r="BW220" i="9"/>
  <c r="BX220" i="9"/>
  <c r="BY220" i="9"/>
  <c r="BZ220" i="9"/>
  <c r="CA220" i="9"/>
  <c r="CB220" i="9"/>
  <c r="CC220" i="9"/>
  <c r="CD220" i="9"/>
  <c r="CE220" i="9"/>
  <c r="CF220" i="9"/>
  <c r="CG220" i="9"/>
  <c r="CH220" i="9"/>
  <c r="CI220" i="9"/>
  <c r="U220" i="9" s="1"/>
  <c r="CJ220" i="9"/>
  <c r="CK220" i="9"/>
  <c r="CL220" i="9"/>
  <c r="T220" i="9" s="1"/>
  <c r="CM220" i="9"/>
  <c r="CN220" i="9"/>
  <c r="CO220" i="9"/>
  <c r="CP220" i="9"/>
  <c r="CQ220" i="9"/>
  <c r="CR220" i="9"/>
  <c r="CS220" i="9"/>
  <c r="CT220" i="9"/>
  <c r="CU220" i="9"/>
  <c r="CV220" i="9"/>
  <c r="CW220" i="9"/>
  <c r="CX220" i="9"/>
  <c r="CY220" i="9"/>
  <c r="CZ220" i="9"/>
  <c r="BN221" i="9"/>
  <c r="BO221" i="9"/>
  <c r="BP221" i="9"/>
  <c r="BQ221" i="9"/>
  <c r="BR221" i="9"/>
  <c r="BS221" i="9"/>
  <c r="BT221" i="9"/>
  <c r="BU221" i="9"/>
  <c r="BV221" i="9"/>
  <c r="BW221" i="9"/>
  <c r="BX221" i="9"/>
  <c r="BY221" i="9"/>
  <c r="BZ221" i="9"/>
  <c r="CA221" i="9"/>
  <c r="CB221" i="9"/>
  <c r="CC221" i="9"/>
  <c r="CD221" i="9"/>
  <c r="CE221" i="9"/>
  <c r="CF221" i="9"/>
  <c r="CG221" i="9"/>
  <c r="CH221" i="9"/>
  <c r="CI221" i="9"/>
  <c r="U221" i="9" s="1"/>
  <c r="CJ221" i="9"/>
  <c r="CK221" i="9"/>
  <c r="CL221" i="9"/>
  <c r="T221" i="9" s="1"/>
  <c r="CM221" i="9"/>
  <c r="CN221" i="9"/>
  <c r="CO221" i="9"/>
  <c r="CP221" i="9"/>
  <c r="CQ221" i="9"/>
  <c r="CR221" i="9"/>
  <c r="CS221" i="9"/>
  <c r="CT221" i="9"/>
  <c r="CU221" i="9"/>
  <c r="CV221" i="9"/>
  <c r="CW221" i="9"/>
  <c r="CX221" i="9"/>
  <c r="CY221" i="9"/>
  <c r="CZ221" i="9"/>
  <c r="BN222" i="9"/>
  <c r="BO222" i="9"/>
  <c r="BP222" i="9"/>
  <c r="BQ222" i="9"/>
  <c r="BR222" i="9"/>
  <c r="BS222" i="9"/>
  <c r="BT222" i="9"/>
  <c r="BU222" i="9"/>
  <c r="BV222" i="9"/>
  <c r="BW222" i="9"/>
  <c r="BX222" i="9"/>
  <c r="BY222" i="9"/>
  <c r="BZ222" i="9"/>
  <c r="CA222" i="9"/>
  <c r="CB222" i="9"/>
  <c r="CC222" i="9"/>
  <c r="CD222" i="9"/>
  <c r="CE222" i="9"/>
  <c r="CF222" i="9"/>
  <c r="CG222" i="9"/>
  <c r="CH222" i="9"/>
  <c r="CI222" i="9"/>
  <c r="U222" i="9" s="1"/>
  <c r="CJ222" i="9"/>
  <c r="CK222" i="9"/>
  <c r="CL222" i="9"/>
  <c r="T222" i="9" s="1"/>
  <c r="CM222" i="9"/>
  <c r="CN222" i="9"/>
  <c r="CO222" i="9"/>
  <c r="CP222" i="9"/>
  <c r="CQ222" i="9"/>
  <c r="CR222" i="9"/>
  <c r="CS222" i="9"/>
  <c r="CT222" i="9"/>
  <c r="CU222" i="9"/>
  <c r="CV222" i="9"/>
  <c r="CW222" i="9"/>
  <c r="CX222" i="9"/>
  <c r="CY222" i="9"/>
  <c r="CZ222" i="9"/>
  <c r="BN223" i="9"/>
  <c r="BO223" i="9"/>
  <c r="BP223" i="9"/>
  <c r="BQ223" i="9"/>
  <c r="BR223" i="9"/>
  <c r="BS223" i="9"/>
  <c r="BT223" i="9"/>
  <c r="BU223" i="9"/>
  <c r="BV223" i="9"/>
  <c r="BW223" i="9"/>
  <c r="BX223" i="9"/>
  <c r="BY223" i="9"/>
  <c r="BZ223" i="9"/>
  <c r="CA223" i="9"/>
  <c r="CB223" i="9"/>
  <c r="CC223" i="9"/>
  <c r="CD223" i="9"/>
  <c r="CE223" i="9"/>
  <c r="CF223" i="9"/>
  <c r="CG223" i="9"/>
  <c r="CH223" i="9"/>
  <c r="CI223" i="9"/>
  <c r="U223" i="9" s="1"/>
  <c r="CJ223" i="9"/>
  <c r="CK223" i="9"/>
  <c r="CL223" i="9"/>
  <c r="T223" i="9" s="1"/>
  <c r="CM223" i="9"/>
  <c r="CN223" i="9"/>
  <c r="CO223" i="9"/>
  <c r="CP223" i="9"/>
  <c r="CQ223" i="9"/>
  <c r="CR223" i="9"/>
  <c r="CS223" i="9"/>
  <c r="CT223" i="9"/>
  <c r="CU223" i="9"/>
  <c r="CV223" i="9"/>
  <c r="CW223" i="9"/>
  <c r="CX223" i="9"/>
  <c r="CY223" i="9"/>
  <c r="CZ223" i="9"/>
  <c r="BN224" i="9"/>
  <c r="BO224" i="9"/>
  <c r="BP224" i="9"/>
  <c r="BQ224" i="9"/>
  <c r="BR224" i="9"/>
  <c r="BS224" i="9"/>
  <c r="BT224" i="9"/>
  <c r="BU224" i="9"/>
  <c r="BV224" i="9"/>
  <c r="BW224" i="9"/>
  <c r="BX224" i="9"/>
  <c r="BY224" i="9"/>
  <c r="BZ224" i="9"/>
  <c r="CA224" i="9"/>
  <c r="CB224" i="9"/>
  <c r="CC224" i="9"/>
  <c r="CD224" i="9"/>
  <c r="CE224" i="9"/>
  <c r="CF224" i="9"/>
  <c r="CG224" i="9"/>
  <c r="CH224" i="9"/>
  <c r="CI224" i="9"/>
  <c r="U224" i="9" s="1"/>
  <c r="CJ224" i="9"/>
  <c r="CK224" i="9"/>
  <c r="CL224" i="9"/>
  <c r="T224" i="9" s="1"/>
  <c r="CM224" i="9"/>
  <c r="CN224" i="9"/>
  <c r="CO224" i="9"/>
  <c r="CP224" i="9"/>
  <c r="CQ224" i="9"/>
  <c r="CR224" i="9"/>
  <c r="CS224" i="9"/>
  <c r="CT224" i="9"/>
  <c r="CU224" i="9"/>
  <c r="CV224" i="9"/>
  <c r="CW224" i="9"/>
  <c r="CX224" i="9"/>
  <c r="CY224" i="9"/>
  <c r="CZ224" i="9"/>
  <c r="BN225" i="9"/>
  <c r="BO225" i="9"/>
  <c r="BP225" i="9"/>
  <c r="BQ225" i="9"/>
  <c r="BR225" i="9"/>
  <c r="BS225" i="9"/>
  <c r="BT225" i="9"/>
  <c r="BU225" i="9"/>
  <c r="BV225" i="9"/>
  <c r="BW225" i="9"/>
  <c r="BX225" i="9"/>
  <c r="BY225" i="9"/>
  <c r="BZ225" i="9"/>
  <c r="CA225" i="9"/>
  <c r="CB225" i="9"/>
  <c r="CC225" i="9"/>
  <c r="CD225" i="9"/>
  <c r="CE225" i="9"/>
  <c r="CF225" i="9"/>
  <c r="CG225" i="9"/>
  <c r="CH225" i="9"/>
  <c r="CI225" i="9"/>
  <c r="U225" i="9" s="1"/>
  <c r="CJ225" i="9"/>
  <c r="CK225" i="9"/>
  <c r="CL225" i="9"/>
  <c r="T225" i="9" s="1"/>
  <c r="CM225" i="9"/>
  <c r="CN225" i="9"/>
  <c r="CO225" i="9"/>
  <c r="CP225" i="9"/>
  <c r="CQ225" i="9"/>
  <c r="CR225" i="9"/>
  <c r="CS225" i="9"/>
  <c r="CT225" i="9"/>
  <c r="CU225" i="9"/>
  <c r="CV225" i="9"/>
  <c r="CW225" i="9"/>
  <c r="CX225" i="9"/>
  <c r="CY225" i="9"/>
  <c r="CZ22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CD45" i="9"/>
  <c r="CE45" i="9"/>
  <c r="CF45" i="9"/>
  <c r="CG45" i="9"/>
  <c r="CH45" i="9"/>
  <c r="CI45" i="9"/>
  <c r="U45" i="9" s="1"/>
  <c r="CJ45" i="9"/>
  <c r="CK45" i="9"/>
  <c r="CL45" i="9"/>
  <c r="T45" i="9" s="1"/>
  <c r="CM45" i="9"/>
  <c r="CN45" i="9"/>
  <c r="CO45" i="9"/>
  <c r="CP45" i="9"/>
  <c r="CQ45" i="9"/>
  <c r="CR45" i="9"/>
  <c r="CS45" i="9"/>
  <c r="CT45" i="9"/>
  <c r="CU45" i="9"/>
  <c r="CV45" i="9"/>
  <c r="CW45" i="9"/>
  <c r="CX45" i="9"/>
  <c r="CY45" i="9"/>
  <c r="CZ45" i="9"/>
  <c r="BN368" i="9"/>
  <c r="BO368" i="9"/>
  <c r="BP368" i="9"/>
  <c r="BQ368" i="9"/>
  <c r="BR368" i="9"/>
  <c r="BS368" i="9"/>
  <c r="BT368" i="9"/>
  <c r="BU368" i="9"/>
  <c r="BV368" i="9"/>
  <c r="BW368" i="9"/>
  <c r="BX368" i="9"/>
  <c r="BY368" i="9"/>
  <c r="BZ368" i="9"/>
  <c r="CA368" i="9"/>
  <c r="CB368" i="9"/>
  <c r="CC368" i="9"/>
  <c r="CD368" i="9"/>
  <c r="CE368" i="9"/>
  <c r="CF368" i="9"/>
  <c r="CG368" i="9"/>
  <c r="CH368" i="9"/>
  <c r="CI368" i="9"/>
  <c r="U368" i="9" s="1"/>
  <c r="CJ368" i="9"/>
  <c r="CK368" i="9"/>
  <c r="CL368" i="9"/>
  <c r="T368" i="9" s="1"/>
  <c r="CM368" i="9"/>
  <c r="CN368" i="9"/>
  <c r="CO368" i="9"/>
  <c r="CP368" i="9"/>
  <c r="CQ368" i="9"/>
  <c r="CR368" i="9"/>
  <c r="CS368" i="9"/>
  <c r="CT368" i="9"/>
  <c r="CU368" i="9"/>
  <c r="CV368" i="9"/>
  <c r="CW368" i="9"/>
  <c r="CX368" i="9"/>
  <c r="CY368" i="9"/>
  <c r="CZ368" i="9"/>
  <c r="BN369" i="9"/>
  <c r="BO369" i="9"/>
  <c r="BP369" i="9"/>
  <c r="BQ369" i="9"/>
  <c r="BR369" i="9"/>
  <c r="BS369" i="9"/>
  <c r="BT369" i="9"/>
  <c r="BU369" i="9"/>
  <c r="BV369" i="9"/>
  <c r="BW369" i="9"/>
  <c r="BX369" i="9"/>
  <c r="BY369" i="9"/>
  <c r="BZ369" i="9"/>
  <c r="CA369" i="9"/>
  <c r="CB369" i="9"/>
  <c r="CC369" i="9"/>
  <c r="CD369" i="9"/>
  <c r="CE369" i="9"/>
  <c r="CF369" i="9"/>
  <c r="CG369" i="9"/>
  <c r="CH369" i="9"/>
  <c r="CI369" i="9"/>
  <c r="U369" i="9" s="1"/>
  <c r="CJ369" i="9"/>
  <c r="CK369" i="9"/>
  <c r="CL369" i="9"/>
  <c r="T369" i="9" s="1"/>
  <c r="CM369" i="9"/>
  <c r="CN369" i="9"/>
  <c r="CO369" i="9"/>
  <c r="CP369" i="9"/>
  <c r="CQ369" i="9"/>
  <c r="CR369" i="9"/>
  <c r="CS369" i="9"/>
  <c r="CT369" i="9"/>
  <c r="CU369" i="9"/>
  <c r="CV369" i="9"/>
  <c r="CW369" i="9"/>
  <c r="CX369" i="9"/>
  <c r="CY369" i="9"/>
  <c r="CZ369" i="9"/>
  <c r="BN370" i="9"/>
  <c r="BO370" i="9"/>
  <c r="BP370" i="9"/>
  <c r="BQ370" i="9"/>
  <c r="BR370" i="9"/>
  <c r="BS370" i="9"/>
  <c r="BT370" i="9"/>
  <c r="BU370" i="9"/>
  <c r="BV370" i="9"/>
  <c r="BW370" i="9"/>
  <c r="BX370" i="9"/>
  <c r="BY370" i="9"/>
  <c r="BZ370" i="9"/>
  <c r="CA370" i="9"/>
  <c r="CB370" i="9"/>
  <c r="CC370" i="9"/>
  <c r="CD370" i="9"/>
  <c r="CE370" i="9"/>
  <c r="CF370" i="9"/>
  <c r="CG370" i="9"/>
  <c r="CH370" i="9"/>
  <c r="CI370" i="9"/>
  <c r="U370" i="9" s="1"/>
  <c r="CJ370" i="9"/>
  <c r="CK370" i="9"/>
  <c r="CL370" i="9"/>
  <c r="T370" i="9" s="1"/>
  <c r="CM370" i="9"/>
  <c r="CN370" i="9"/>
  <c r="CO370" i="9"/>
  <c r="CP370" i="9"/>
  <c r="CQ370" i="9"/>
  <c r="CR370" i="9"/>
  <c r="CS370" i="9"/>
  <c r="CT370" i="9"/>
  <c r="CU370" i="9"/>
  <c r="CV370" i="9"/>
  <c r="CW370" i="9"/>
  <c r="CX370" i="9"/>
  <c r="CY370" i="9"/>
  <c r="CZ370" i="9"/>
  <c r="BN371" i="9"/>
  <c r="BO371" i="9"/>
  <c r="BP371" i="9"/>
  <c r="BQ371" i="9"/>
  <c r="BR371" i="9"/>
  <c r="BS371" i="9"/>
  <c r="BT371" i="9"/>
  <c r="BU371" i="9"/>
  <c r="BV371" i="9"/>
  <c r="BW371" i="9"/>
  <c r="BX371" i="9"/>
  <c r="BY371" i="9"/>
  <c r="BZ371" i="9"/>
  <c r="CA371" i="9"/>
  <c r="CB371" i="9"/>
  <c r="CC371" i="9"/>
  <c r="CD371" i="9"/>
  <c r="CE371" i="9"/>
  <c r="CF371" i="9"/>
  <c r="CG371" i="9"/>
  <c r="CH371" i="9"/>
  <c r="CI371" i="9"/>
  <c r="U371" i="9" s="1"/>
  <c r="CJ371" i="9"/>
  <c r="CK371" i="9"/>
  <c r="CL371" i="9"/>
  <c r="T371" i="9" s="1"/>
  <c r="CM371" i="9"/>
  <c r="CN371" i="9"/>
  <c r="CO371" i="9"/>
  <c r="CP371" i="9"/>
  <c r="CQ371" i="9"/>
  <c r="CR371" i="9"/>
  <c r="CS371" i="9"/>
  <c r="CT371" i="9"/>
  <c r="CU371" i="9"/>
  <c r="CV371" i="9"/>
  <c r="CW371" i="9"/>
  <c r="CX371" i="9"/>
  <c r="CY371" i="9"/>
  <c r="CZ371" i="9"/>
  <c r="BN372" i="9"/>
  <c r="BO372" i="9"/>
  <c r="BP372" i="9"/>
  <c r="BQ372" i="9"/>
  <c r="BR372" i="9"/>
  <c r="BS372" i="9"/>
  <c r="BT372" i="9"/>
  <c r="BU372" i="9"/>
  <c r="BV372" i="9"/>
  <c r="BW372" i="9"/>
  <c r="BX372" i="9"/>
  <c r="BY372" i="9"/>
  <c r="BZ372" i="9"/>
  <c r="CA372" i="9"/>
  <c r="CB372" i="9"/>
  <c r="CC372" i="9"/>
  <c r="CD372" i="9"/>
  <c r="CE372" i="9"/>
  <c r="CF372" i="9"/>
  <c r="CG372" i="9"/>
  <c r="CH372" i="9"/>
  <c r="CI372" i="9"/>
  <c r="U372" i="9" s="1"/>
  <c r="CJ372" i="9"/>
  <c r="CK372" i="9"/>
  <c r="CL372" i="9"/>
  <c r="T372" i="9" s="1"/>
  <c r="CM372" i="9"/>
  <c r="CN372" i="9"/>
  <c r="CO372" i="9"/>
  <c r="CP372" i="9"/>
  <c r="CQ372" i="9"/>
  <c r="CR372" i="9"/>
  <c r="CS372" i="9"/>
  <c r="CT372" i="9"/>
  <c r="CU372" i="9"/>
  <c r="CV372" i="9"/>
  <c r="CW372" i="9"/>
  <c r="CX372" i="9"/>
  <c r="CY372" i="9"/>
  <c r="CZ372" i="9"/>
  <c r="BN373" i="9"/>
  <c r="BO373" i="9"/>
  <c r="BP373" i="9"/>
  <c r="BQ373" i="9"/>
  <c r="BR373" i="9"/>
  <c r="BS373" i="9"/>
  <c r="BT373" i="9"/>
  <c r="BU373" i="9"/>
  <c r="BV373" i="9"/>
  <c r="BW373" i="9"/>
  <c r="BX373" i="9"/>
  <c r="BY373" i="9"/>
  <c r="BZ373" i="9"/>
  <c r="CA373" i="9"/>
  <c r="CB373" i="9"/>
  <c r="CC373" i="9"/>
  <c r="CD373" i="9"/>
  <c r="CE373" i="9"/>
  <c r="CF373" i="9"/>
  <c r="CG373" i="9"/>
  <c r="CH373" i="9"/>
  <c r="CI373" i="9"/>
  <c r="U373" i="9" s="1"/>
  <c r="CJ373" i="9"/>
  <c r="CK373" i="9"/>
  <c r="CL373" i="9"/>
  <c r="T373" i="9" s="1"/>
  <c r="CM373" i="9"/>
  <c r="CN373" i="9"/>
  <c r="CO373" i="9"/>
  <c r="CP373" i="9"/>
  <c r="CQ373" i="9"/>
  <c r="CR373" i="9"/>
  <c r="CS373" i="9"/>
  <c r="CT373" i="9"/>
  <c r="CU373" i="9"/>
  <c r="CV373" i="9"/>
  <c r="CW373" i="9"/>
  <c r="CX373" i="9"/>
  <c r="CY373" i="9"/>
  <c r="CZ373" i="9"/>
  <c r="BN374" i="9"/>
  <c r="BO374" i="9"/>
  <c r="BP374" i="9"/>
  <c r="BQ374" i="9"/>
  <c r="BR374" i="9"/>
  <c r="BS374" i="9"/>
  <c r="BT374" i="9"/>
  <c r="BU374" i="9"/>
  <c r="BV374" i="9"/>
  <c r="BW374" i="9"/>
  <c r="BX374" i="9"/>
  <c r="BY374" i="9"/>
  <c r="BZ374" i="9"/>
  <c r="CA374" i="9"/>
  <c r="CB374" i="9"/>
  <c r="CC374" i="9"/>
  <c r="CD374" i="9"/>
  <c r="CE374" i="9"/>
  <c r="CF374" i="9"/>
  <c r="CG374" i="9"/>
  <c r="CH374" i="9"/>
  <c r="CI374" i="9"/>
  <c r="U374" i="9" s="1"/>
  <c r="CJ374" i="9"/>
  <c r="CK374" i="9"/>
  <c r="CL374" i="9"/>
  <c r="T374" i="9" s="1"/>
  <c r="CM374" i="9"/>
  <c r="CN374" i="9"/>
  <c r="CO374" i="9"/>
  <c r="CP374" i="9"/>
  <c r="CQ374" i="9"/>
  <c r="CR374" i="9"/>
  <c r="CS374" i="9"/>
  <c r="CT374" i="9"/>
  <c r="CU374" i="9"/>
  <c r="CV374" i="9"/>
  <c r="CW374" i="9"/>
  <c r="CX374" i="9"/>
  <c r="CY374" i="9"/>
  <c r="CZ374" i="9"/>
  <c r="BN375" i="9"/>
  <c r="BO375" i="9"/>
  <c r="BP375" i="9"/>
  <c r="BQ375" i="9"/>
  <c r="BR375" i="9"/>
  <c r="BS375" i="9"/>
  <c r="BT375" i="9"/>
  <c r="BU375" i="9"/>
  <c r="BV375" i="9"/>
  <c r="BW375" i="9"/>
  <c r="BX375" i="9"/>
  <c r="BY375" i="9"/>
  <c r="BZ375" i="9"/>
  <c r="CA375" i="9"/>
  <c r="CB375" i="9"/>
  <c r="CC375" i="9"/>
  <c r="CD375" i="9"/>
  <c r="CE375" i="9"/>
  <c r="CF375" i="9"/>
  <c r="CG375" i="9"/>
  <c r="CH375" i="9"/>
  <c r="CI375" i="9"/>
  <c r="U375" i="9" s="1"/>
  <c r="CJ375" i="9"/>
  <c r="CK375" i="9"/>
  <c r="CL375" i="9"/>
  <c r="T375" i="9" s="1"/>
  <c r="CM375" i="9"/>
  <c r="CN375" i="9"/>
  <c r="CO375" i="9"/>
  <c r="CP375" i="9"/>
  <c r="CQ375" i="9"/>
  <c r="CR375" i="9"/>
  <c r="CS375" i="9"/>
  <c r="CT375" i="9"/>
  <c r="CU375" i="9"/>
  <c r="CV375" i="9"/>
  <c r="CW375" i="9"/>
  <c r="CX375" i="9"/>
  <c r="CY375" i="9"/>
  <c r="CZ375" i="9"/>
  <c r="BN376" i="9"/>
  <c r="BO376" i="9"/>
  <c r="BP376" i="9"/>
  <c r="BQ376" i="9"/>
  <c r="BR376" i="9"/>
  <c r="BS376" i="9"/>
  <c r="BT376" i="9"/>
  <c r="BU376" i="9"/>
  <c r="BV376" i="9"/>
  <c r="BW376" i="9"/>
  <c r="BX376" i="9"/>
  <c r="BY376" i="9"/>
  <c r="BZ376" i="9"/>
  <c r="CA376" i="9"/>
  <c r="CB376" i="9"/>
  <c r="CC376" i="9"/>
  <c r="CD376" i="9"/>
  <c r="CE376" i="9"/>
  <c r="CF376" i="9"/>
  <c r="CG376" i="9"/>
  <c r="CH376" i="9"/>
  <c r="CI376" i="9"/>
  <c r="U376" i="9" s="1"/>
  <c r="CJ376" i="9"/>
  <c r="CK376" i="9"/>
  <c r="CL376" i="9"/>
  <c r="T376" i="9" s="1"/>
  <c r="CM376" i="9"/>
  <c r="CN376" i="9"/>
  <c r="CO376" i="9"/>
  <c r="CP376" i="9"/>
  <c r="CQ376" i="9"/>
  <c r="CR376" i="9"/>
  <c r="CS376" i="9"/>
  <c r="CT376" i="9"/>
  <c r="CU376" i="9"/>
  <c r="CV376" i="9"/>
  <c r="CW376" i="9"/>
  <c r="CX376" i="9"/>
  <c r="CY376" i="9"/>
  <c r="CZ376" i="9"/>
  <c r="BN377" i="9"/>
  <c r="BO377" i="9"/>
  <c r="BP377" i="9"/>
  <c r="BQ377" i="9"/>
  <c r="BR377" i="9"/>
  <c r="BS377" i="9"/>
  <c r="BT377" i="9"/>
  <c r="BU377" i="9"/>
  <c r="BV377" i="9"/>
  <c r="BW377" i="9"/>
  <c r="BX377" i="9"/>
  <c r="BY377" i="9"/>
  <c r="BZ377" i="9"/>
  <c r="CA377" i="9"/>
  <c r="CB377" i="9"/>
  <c r="CC377" i="9"/>
  <c r="CD377" i="9"/>
  <c r="CE377" i="9"/>
  <c r="CF377" i="9"/>
  <c r="CG377" i="9"/>
  <c r="CH377" i="9"/>
  <c r="CI377" i="9"/>
  <c r="U377" i="9" s="1"/>
  <c r="CJ377" i="9"/>
  <c r="CK377" i="9"/>
  <c r="CL377" i="9"/>
  <c r="T377" i="9" s="1"/>
  <c r="CM377" i="9"/>
  <c r="CN377" i="9"/>
  <c r="CO377" i="9"/>
  <c r="CP377" i="9"/>
  <c r="CQ377" i="9"/>
  <c r="CR377" i="9"/>
  <c r="CS377" i="9"/>
  <c r="CT377" i="9"/>
  <c r="CU377" i="9"/>
  <c r="CV377" i="9"/>
  <c r="CW377" i="9"/>
  <c r="CX377" i="9"/>
  <c r="CY377" i="9"/>
  <c r="CZ377" i="9"/>
  <c r="BN378" i="9"/>
  <c r="BO378" i="9"/>
  <c r="BP378" i="9"/>
  <c r="BQ378" i="9"/>
  <c r="BR378" i="9"/>
  <c r="BS378" i="9"/>
  <c r="BT378" i="9"/>
  <c r="BU378" i="9"/>
  <c r="BV378" i="9"/>
  <c r="BW378" i="9"/>
  <c r="BX378" i="9"/>
  <c r="BY378" i="9"/>
  <c r="BZ378" i="9"/>
  <c r="CA378" i="9"/>
  <c r="CB378" i="9"/>
  <c r="CC378" i="9"/>
  <c r="CD378" i="9"/>
  <c r="CE378" i="9"/>
  <c r="CF378" i="9"/>
  <c r="CG378" i="9"/>
  <c r="CH378" i="9"/>
  <c r="CI378" i="9"/>
  <c r="U378" i="9" s="1"/>
  <c r="CJ378" i="9"/>
  <c r="CK378" i="9"/>
  <c r="CL378" i="9"/>
  <c r="T378" i="9" s="1"/>
  <c r="CM378" i="9"/>
  <c r="CN378" i="9"/>
  <c r="CO378" i="9"/>
  <c r="CP378" i="9"/>
  <c r="CQ378" i="9"/>
  <c r="CR378" i="9"/>
  <c r="CS378" i="9"/>
  <c r="CT378" i="9"/>
  <c r="CU378" i="9"/>
  <c r="CV378" i="9"/>
  <c r="CW378" i="9"/>
  <c r="CX378" i="9"/>
  <c r="CY378" i="9"/>
  <c r="CZ378" i="9"/>
  <c r="BN379" i="9"/>
  <c r="BO379" i="9"/>
  <c r="BP379" i="9"/>
  <c r="BQ379" i="9"/>
  <c r="BR379" i="9"/>
  <c r="BS379" i="9"/>
  <c r="BT379" i="9"/>
  <c r="BU379" i="9"/>
  <c r="BV379" i="9"/>
  <c r="BW379" i="9"/>
  <c r="BX379" i="9"/>
  <c r="BY379" i="9"/>
  <c r="BZ379" i="9"/>
  <c r="CA379" i="9"/>
  <c r="CB379" i="9"/>
  <c r="CC379" i="9"/>
  <c r="CD379" i="9"/>
  <c r="CE379" i="9"/>
  <c r="CF379" i="9"/>
  <c r="CG379" i="9"/>
  <c r="CH379" i="9"/>
  <c r="CI379" i="9"/>
  <c r="U379" i="9" s="1"/>
  <c r="CJ379" i="9"/>
  <c r="CK379" i="9"/>
  <c r="CL379" i="9"/>
  <c r="T379" i="9" s="1"/>
  <c r="CM379" i="9"/>
  <c r="CN379" i="9"/>
  <c r="CO379" i="9"/>
  <c r="CP379" i="9"/>
  <c r="CQ379" i="9"/>
  <c r="CR379" i="9"/>
  <c r="CS379" i="9"/>
  <c r="CT379" i="9"/>
  <c r="CU379" i="9"/>
  <c r="CV379" i="9"/>
  <c r="CW379" i="9"/>
  <c r="CX379" i="9"/>
  <c r="CY379" i="9"/>
  <c r="CZ379" i="9"/>
  <c r="BN380" i="9"/>
  <c r="BO380" i="9"/>
  <c r="BP380" i="9"/>
  <c r="BQ380" i="9"/>
  <c r="BR380" i="9"/>
  <c r="BS380" i="9"/>
  <c r="BT380" i="9"/>
  <c r="BU380" i="9"/>
  <c r="BV380" i="9"/>
  <c r="BW380" i="9"/>
  <c r="BX380" i="9"/>
  <c r="BY380" i="9"/>
  <c r="BZ380" i="9"/>
  <c r="CA380" i="9"/>
  <c r="CB380" i="9"/>
  <c r="CC380" i="9"/>
  <c r="CD380" i="9"/>
  <c r="CE380" i="9"/>
  <c r="CF380" i="9"/>
  <c r="CG380" i="9"/>
  <c r="CH380" i="9"/>
  <c r="CI380" i="9"/>
  <c r="U380" i="9" s="1"/>
  <c r="CJ380" i="9"/>
  <c r="CK380" i="9"/>
  <c r="CL380" i="9"/>
  <c r="T380" i="9" s="1"/>
  <c r="CM380" i="9"/>
  <c r="CN380" i="9"/>
  <c r="CO380" i="9"/>
  <c r="CP380" i="9"/>
  <c r="CQ380" i="9"/>
  <c r="CR380" i="9"/>
  <c r="CS380" i="9"/>
  <c r="CT380" i="9"/>
  <c r="CU380" i="9"/>
  <c r="CV380" i="9"/>
  <c r="CW380" i="9"/>
  <c r="CX380" i="9"/>
  <c r="CY380" i="9"/>
  <c r="CZ380" i="9"/>
  <c r="BN381" i="9"/>
  <c r="BO381" i="9"/>
  <c r="BP381" i="9"/>
  <c r="BQ381" i="9"/>
  <c r="BR381" i="9"/>
  <c r="BS381" i="9"/>
  <c r="BT381" i="9"/>
  <c r="BU381" i="9"/>
  <c r="BV381" i="9"/>
  <c r="BW381" i="9"/>
  <c r="BX381" i="9"/>
  <c r="BY381" i="9"/>
  <c r="BZ381" i="9"/>
  <c r="CA381" i="9"/>
  <c r="CB381" i="9"/>
  <c r="CC381" i="9"/>
  <c r="CD381" i="9"/>
  <c r="CE381" i="9"/>
  <c r="CF381" i="9"/>
  <c r="CG381" i="9"/>
  <c r="CH381" i="9"/>
  <c r="CI381" i="9"/>
  <c r="U381" i="9" s="1"/>
  <c r="CJ381" i="9"/>
  <c r="CK381" i="9"/>
  <c r="CL381" i="9"/>
  <c r="T381" i="9" s="1"/>
  <c r="CM381" i="9"/>
  <c r="CN381" i="9"/>
  <c r="CO381" i="9"/>
  <c r="CP381" i="9"/>
  <c r="CQ381" i="9"/>
  <c r="CR381" i="9"/>
  <c r="CS381" i="9"/>
  <c r="CT381" i="9"/>
  <c r="CU381" i="9"/>
  <c r="CV381" i="9"/>
  <c r="CW381" i="9"/>
  <c r="CX381" i="9"/>
  <c r="CY381" i="9"/>
  <c r="CZ381" i="9"/>
  <c r="BN382" i="9"/>
  <c r="BO382" i="9"/>
  <c r="BP382" i="9"/>
  <c r="BQ382" i="9"/>
  <c r="BR382" i="9"/>
  <c r="BS382" i="9"/>
  <c r="BT382" i="9"/>
  <c r="BU382" i="9"/>
  <c r="BV382" i="9"/>
  <c r="BW382" i="9"/>
  <c r="BX382" i="9"/>
  <c r="BY382" i="9"/>
  <c r="BZ382" i="9"/>
  <c r="CA382" i="9"/>
  <c r="CB382" i="9"/>
  <c r="CC382" i="9"/>
  <c r="CD382" i="9"/>
  <c r="CE382" i="9"/>
  <c r="CF382" i="9"/>
  <c r="CG382" i="9"/>
  <c r="CH382" i="9"/>
  <c r="CI382" i="9"/>
  <c r="U382" i="9" s="1"/>
  <c r="CJ382" i="9"/>
  <c r="CK382" i="9"/>
  <c r="CL382" i="9"/>
  <c r="T382" i="9" s="1"/>
  <c r="CM382" i="9"/>
  <c r="CN382" i="9"/>
  <c r="CO382" i="9"/>
  <c r="CP382" i="9"/>
  <c r="CQ382" i="9"/>
  <c r="CR382" i="9"/>
  <c r="CS382" i="9"/>
  <c r="CT382" i="9"/>
  <c r="CU382" i="9"/>
  <c r="CV382" i="9"/>
  <c r="CW382" i="9"/>
  <c r="CX382" i="9"/>
  <c r="CY382" i="9"/>
  <c r="CZ382" i="9"/>
  <c r="BN383" i="9"/>
  <c r="BO383" i="9"/>
  <c r="BP383" i="9"/>
  <c r="BQ383" i="9"/>
  <c r="BR383" i="9"/>
  <c r="BS383" i="9"/>
  <c r="BT383" i="9"/>
  <c r="BU383" i="9"/>
  <c r="BV383" i="9"/>
  <c r="BW383" i="9"/>
  <c r="BX383" i="9"/>
  <c r="BY383" i="9"/>
  <c r="BZ383" i="9"/>
  <c r="CA383" i="9"/>
  <c r="CB383" i="9"/>
  <c r="CC383" i="9"/>
  <c r="CD383" i="9"/>
  <c r="CE383" i="9"/>
  <c r="CF383" i="9"/>
  <c r="CG383" i="9"/>
  <c r="CH383" i="9"/>
  <c r="CI383" i="9"/>
  <c r="U383" i="9" s="1"/>
  <c r="CJ383" i="9"/>
  <c r="CK383" i="9"/>
  <c r="CL383" i="9"/>
  <c r="T383" i="9" s="1"/>
  <c r="CM383" i="9"/>
  <c r="CN383" i="9"/>
  <c r="CO383" i="9"/>
  <c r="CP383" i="9"/>
  <c r="CQ383" i="9"/>
  <c r="CR383" i="9"/>
  <c r="CS383" i="9"/>
  <c r="CT383" i="9"/>
  <c r="CU383" i="9"/>
  <c r="CV383" i="9"/>
  <c r="CW383" i="9"/>
  <c r="CX383" i="9"/>
  <c r="CY383" i="9"/>
  <c r="CZ383" i="9"/>
  <c r="BN456" i="9"/>
  <c r="BO456" i="9"/>
  <c r="BP456" i="9"/>
  <c r="BQ456" i="9"/>
  <c r="BR456" i="9"/>
  <c r="BS456" i="9"/>
  <c r="BT456" i="9"/>
  <c r="BU456" i="9"/>
  <c r="BV456" i="9"/>
  <c r="BW456" i="9"/>
  <c r="BX456" i="9"/>
  <c r="BY456" i="9"/>
  <c r="BZ456" i="9"/>
  <c r="CA456" i="9"/>
  <c r="CB456" i="9"/>
  <c r="CC456" i="9"/>
  <c r="CD456" i="9"/>
  <c r="CE456" i="9"/>
  <c r="CF456" i="9"/>
  <c r="CG456" i="9"/>
  <c r="CH456" i="9"/>
  <c r="CI456" i="9"/>
  <c r="U456" i="9" s="1"/>
  <c r="CJ456" i="9"/>
  <c r="CK456" i="9"/>
  <c r="CL456" i="9"/>
  <c r="T456" i="9" s="1"/>
  <c r="CM456" i="9"/>
  <c r="CN456" i="9"/>
  <c r="CO456" i="9"/>
  <c r="CP456" i="9"/>
  <c r="CQ456" i="9"/>
  <c r="CR456" i="9"/>
  <c r="CS456" i="9"/>
  <c r="CT456" i="9"/>
  <c r="CU456" i="9"/>
  <c r="CV456" i="9"/>
  <c r="CW456" i="9"/>
  <c r="CX456" i="9"/>
  <c r="CY456" i="9"/>
  <c r="CZ456" i="9"/>
  <c r="BN454" i="9"/>
  <c r="BO454" i="9"/>
  <c r="BP454" i="9"/>
  <c r="BQ454" i="9"/>
  <c r="BR454" i="9"/>
  <c r="BS454" i="9"/>
  <c r="BT454" i="9"/>
  <c r="BU454" i="9"/>
  <c r="BV454" i="9"/>
  <c r="BW454" i="9"/>
  <c r="BX454" i="9"/>
  <c r="BY454" i="9"/>
  <c r="BZ454" i="9"/>
  <c r="CA454" i="9"/>
  <c r="CB454" i="9"/>
  <c r="CC454" i="9"/>
  <c r="CD454" i="9"/>
  <c r="CE454" i="9"/>
  <c r="CF454" i="9"/>
  <c r="CG454" i="9"/>
  <c r="CH454" i="9"/>
  <c r="CI454" i="9"/>
  <c r="U454" i="9" s="1"/>
  <c r="CJ454" i="9"/>
  <c r="CK454" i="9"/>
  <c r="CL454" i="9"/>
  <c r="T454" i="9" s="1"/>
  <c r="CM454" i="9"/>
  <c r="CN454" i="9"/>
  <c r="CO454" i="9"/>
  <c r="CP454" i="9"/>
  <c r="CQ454" i="9"/>
  <c r="CR454" i="9"/>
  <c r="CS454" i="9"/>
  <c r="CT454" i="9"/>
  <c r="CU454" i="9"/>
  <c r="CV454" i="9"/>
  <c r="CW454" i="9"/>
  <c r="CX454" i="9"/>
  <c r="CY454" i="9"/>
  <c r="CZ454" i="9"/>
  <c r="BN455" i="9"/>
  <c r="BO455" i="9"/>
  <c r="BP455" i="9"/>
  <c r="BQ455" i="9"/>
  <c r="BR455" i="9"/>
  <c r="BS455" i="9"/>
  <c r="BT455" i="9"/>
  <c r="BU455" i="9"/>
  <c r="BV455" i="9"/>
  <c r="BW455" i="9"/>
  <c r="BX455" i="9"/>
  <c r="BY455" i="9"/>
  <c r="BZ455" i="9"/>
  <c r="CA455" i="9"/>
  <c r="CB455" i="9"/>
  <c r="CC455" i="9"/>
  <c r="CD455" i="9"/>
  <c r="CE455" i="9"/>
  <c r="CF455" i="9"/>
  <c r="CG455" i="9"/>
  <c r="CH455" i="9"/>
  <c r="CI455" i="9"/>
  <c r="U455" i="9" s="1"/>
  <c r="CJ455" i="9"/>
  <c r="CK455" i="9"/>
  <c r="CL455" i="9"/>
  <c r="T455" i="9" s="1"/>
  <c r="CM455" i="9"/>
  <c r="CN455" i="9"/>
  <c r="CO455" i="9"/>
  <c r="CP455" i="9"/>
  <c r="CQ455" i="9"/>
  <c r="CR455" i="9"/>
  <c r="CS455" i="9"/>
  <c r="CT455" i="9"/>
  <c r="CU455" i="9"/>
  <c r="CV455" i="9"/>
  <c r="CW455" i="9"/>
  <c r="CX455" i="9"/>
  <c r="CY455" i="9"/>
  <c r="CZ455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CD78" i="9"/>
  <c r="CE78" i="9"/>
  <c r="CF78" i="9"/>
  <c r="CG78" i="9"/>
  <c r="CH78" i="9"/>
  <c r="CI78" i="9"/>
  <c r="U78" i="9" s="1"/>
  <c r="CJ78" i="9"/>
  <c r="CK78" i="9"/>
  <c r="CL78" i="9"/>
  <c r="T78" i="9" s="1"/>
  <c r="CM78" i="9"/>
  <c r="CN78" i="9"/>
  <c r="CO78" i="9"/>
  <c r="CP78" i="9"/>
  <c r="CQ78" i="9"/>
  <c r="CR78" i="9"/>
  <c r="CS78" i="9"/>
  <c r="CT78" i="9"/>
  <c r="CU78" i="9"/>
  <c r="CV78" i="9"/>
  <c r="CW78" i="9"/>
  <c r="CX78" i="9"/>
  <c r="CY78" i="9"/>
  <c r="CZ78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CF79" i="9"/>
  <c r="CG79" i="9"/>
  <c r="CH79" i="9"/>
  <c r="CI79" i="9"/>
  <c r="U79" i="9" s="1"/>
  <c r="CJ79" i="9"/>
  <c r="CK79" i="9"/>
  <c r="CL79" i="9"/>
  <c r="T79" i="9" s="1"/>
  <c r="CM79" i="9"/>
  <c r="CN79" i="9"/>
  <c r="CO79" i="9"/>
  <c r="CP79" i="9"/>
  <c r="CQ79" i="9"/>
  <c r="CR79" i="9"/>
  <c r="CS79" i="9"/>
  <c r="CT79" i="9"/>
  <c r="CU79" i="9"/>
  <c r="CV79" i="9"/>
  <c r="CW79" i="9"/>
  <c r="CX79" i="9"/>
  <c r="CY79" i="9"/>
  <c r="CZ79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CD80" i="9"/>
  <c r="CE80" i="9"/>
  <c r="CF80" i="9"/>
  <c r="CG80" i="9"/>
  <c r="CH80" i="9"/>
  <c r="CI80" i="9"/>
  <c r="U80" i="9" s="1"/>
  <c r="CJ80" i="9"/>
  <c r="CK80" i="9"/>
  <c r="CL80" i="9"/>
  <c r="T80" i="9" s="1"/>
  <c r="CM80" i="9"/>
  <c r="CN80" i="9"/>
  <c r="CO80" i="9"/>
  <c r="CP80" i="9"/>
  <c r="CQ80" i="9"/>
  <c r="CR80" i="9"/>
  <c r="CS80" i="9"/>
  <c r="CT80" i="9"/>
  <c r="CU80" i="9"/>
  <c r="CV80" i="9"/>
  <c r="CW80" i="9"/>
  <c r="CX80" i="9"/>
  <c r="CY80" i="9"/>
  <c r="CZ80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CD81" i="9"/>
  <c r="CE81" i="9"/>
  <c r="CF81" i="9"/>
  <c r="CG81" i="9"/>
  <c r="CH81" i="9"/>
  <c r="CI81" i="9"/>
  <c r="U81" i="9" s="1"/>
  <c r="CJ81" i="9"/>
  <c r="CK81" i="9"/>
  <c r="CL81" i="9"/>
  <c r="T81" i="9" s="1"/>
  <c r="CM81" i="9"/>
  <c r="CN81" i="9"/>
  <c r="CO81" i="9"/>
  <c r="CP81" i="9"/>
  <c r="CQ81" i="9"/>
  <c r="CR81" i="9"/>
  <c r="CS81" i="9"/>
  <c r="CT81" i="9"/>
  <c r="CU81" i="9"/>
  <c r="CV81" i="9"/>
  <c r="CW81" i="9"/>
  <c r="CX81" i="9"/>
  <c r="CY81" i="9"/>
  <c r="CZ81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CF82" i="9"/>
  <c r="CG82" i="9"/>
  <c r="CH82" i="9"/>
  <c r="CI82" i="9"/>
  <c r="U82" i="9" s="1"/>
  <c r="CJ82" i="9"/>
  <c r="CK82" i="9"/>
  <c r="CL82" i="9"/>
  <c r="T82" i="9" s="1"/>
  <c r="CM82" i="9"/>
  <c r="CN82" i="9"/>
  <c r="CO82" i="9"/>
  <c r="CP82" i="9"/>
  <c r="CQ82" i="9"/>
  <c r="CR82" i="9"/>
  <c r="CS82" i="9"/>
  <c r="CT82" i="9"/>
  <c r="CU82" i="9"/>
  <c r="CV82" i="9"/>
  <c r="CW82" i="9"/>
  <c r="CX82" i="9"/>
  <c r="CY82" i="9"/>
  <c r="CZ82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CD83" i="9"/>
  <c r="CE83" i="9"/>
  <c r="CF83" i="9"/>
  <c r="CG83" i="9"/>
  <c r="CH83" i="9"/>
  <c r="CI83" i="9"/>
  <c r="U83" i="9" s="1"/>
  <c r="CJ83" i="9"/>
  <c r="CK83" i="9"/>
  <c r="CL83" i="9"/>
  <c r="T83" i="9" s="1"/>
  <c r="CM83" i="9"/>
  <c r="CN83" i="9"/>
  <c r="CO83" i="9"/>
  <c r="CP83" i="9"/>
  <c r="CQ83" i="9"/>
  <c r="CR83" i="9"/>
  <c r="CS83" i="9"/>
  <c r="CT83" i="9"/>
  <c r="CU83" i="9"/>
  <c r="CV83" i="9"/>
  <c r="CW83" i="9"/>
  <c r="CX83" i="9"/>
  <c r="CY83" i="9"/>
  <c r="CZ83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CD84" i="9"/>
  <c r="CE84" i="9"/>
  <c r="CF84" i="9"/>
  <c r="CG84" i="9"/>
  <c r="CH84" i="9"/>
  <c r="CI84" i="9"/>
  <c r="U84" i="9" s="1"/>
  <c r="CJ84" i="9"/>
  <c r="CK84" i="9"/>
  <c r="CL84" i="9"/>
  <c r="T84" i="9" s="1"/>
  <c r="CM84" i="9"/>
  <c r="CN84" i="9"/>
  <c r="CO84" i="9"/>
  <c r="CP84" i="9"/>
  <c r="CQ84" i="9"/>
  <c r="CR84" i="9"/>
  <c r="CS84" i="9"/>
  <c r="CT84" i="9"/>
  <c r="CU84" i="9"/>
  <c r="CV84" i="9"/>
  <c r="CW84" i="9"/>
  <c r="CX84" i="9"/>
  <c r="CY84" i="9"/>
  <c r="CZ84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CD85" i="9"/>
  <c r="CE85" i="9"/>
  <c r="CF85" i="9"/>
  <c r="CG85" i="9"/>
  <c r="CH85" i="9"/>
  <c r="CI85" i="9"/>
  <c r="U85" i="9" s="1"/>
  <c r="CJ85" i="9"/>
  <c r="CK85" i="9"/>
  <c r="CL85" i="9"/>
  <c r="T85" i="9" s="1"/>
  <c r="CM85" i="9"/>
  <c r="CN85" i="9"/>
  <c r="CO85" i="9"/>
  <c r="CP85" i="9"/>
  <c r="CQ85" i="9"/>
  <c r="CR85" i="9"/>
  <c r="CS85" i="9"/>
  <c r="CT85" i="9"/>
  <c r="CU85" i="9"/>
  <c r="CV85" i="9"/>
  <c r="CW85" i="9"/>
  <c r="CX85" i="9"/>
  <c r="CY85" i="9"/>
  <c r="CZ85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CD86" i="9"/>
  <c r="CE86" i="9"/>
  <c r="CF86" i="9"/>
  <c r="CG86" i="9"/>
  <c r="CH86" i="9"/>
  <c r="CI86" i="9"/>
  <c r="U86" i="9" s="1"/>
  <c r="CJ86" i="9"/>
  <c r="CK86" i="9"/>
  <c r="CL86" i="9"/>
  <c r="T86" i="9" s="1"/>
  <c r="CM86" i="9"/>
  <c r="CN86" i="9"/>
  <c r="CO86" i="9"/>
  <c r="CP86" i="9"/>
  <c r="CQ86" i="9"/>
  <c r="CR86" i="9"/>
  <c r="CS86" i="9"/>
  <c r="CT86" i="9"/>
  <c r="CU86" i="9"/>
  <c r="CV86" i="9"/>
  <c r="CW86" i="9"/>
  <c r="CX86" i="9"/>
  <c r="CY86" i="9"/>
  <c r="CZ86" i="9"/>
  <c r="BN542" i="9"/>
  <c r="BO542" i="9"/>
  <c r="BP542" i="9"/>
  <c r="BQ542" i="9"/>
  <c r="BR542" i="9"/>
  <c r="BS542" i="9"/>
  <c r="BT542" i="9"/>
  <c r="BU542" i="9"/>
  <c r="BV542" i="9"/>
  <c r="BW542" i="9"/>
  <c r="BX542" i="9"/>
  <c r="BY542" i="9"/>
  <c r="BZ542" i="9"/>
  <c r="CA542" i="9"/>
  <c r="CB542" i="9"/>
  <c r="CC542" i="9"/>
  <c r="CD542" i="9"/>
  <c r="CE542" i="9"/>
  <c r="CF542" i="9"/>
  <c r="CG542" i="9"/>
  <c r="CH542" i="9"/>
  <c r="CI542" i="9"/>
  <c r="U542" i="9" s="1"/>
  <c r="CJ542" i="9"/>
  <c r="CK542" i="9"/>
  <c r="CL542" i="9"/>
  <c r="T542" i="9" s="1"/>
  <c r="CM542" i="9"/>
  <c r="CN542" i="9"/>
  <c r="CO542" i="9"/>
  <c r="CP542" i="9"/>
  <c r="CQ542" i="9"/>
  <c r="CR542" i="9"/>
  <c r="CS542" i="9"/>
  <c r="CT542" i="9"/>
  <c r="CU542" i="9"/>
  <c r="CV542" i="9"/>
  <c r="CW542" i="9"/>
  <c r="CX542" i="9"/>
  <c r="CY542" i="9"/>
  <c r="CZ542" i="9"/>
  <c r="BN543" i="9"/>
  <c r="BO543" i="9"/>
  <c r="BP543" i="9"/>
  <c r="BQ543" i="9"/>
  <c r="BR543" i="9"/>
  <c r="BS543" i="9"/>
  <c r="BT543" i="9"/>
  <c r="BU543" i="9"/>
  <c r="BV543" i="9"/>
  <c r="BW543" i="9"/>
  <c r="BX543" i="9"/>
  <c r="BY543" i="9"/>
  <c r="BZ543" i="9"/>
  <c r="CA543" i="9"/>
  <c r="CB543" i="9"/>
  <c r="CC543" i="9"/>
  <c r="CD543" i="9"/>
  <c r="CE543" i="9"/>
  <c r="CF543" i="9"/>
  <c r="CG543" i="9"/>
  <c r="CH543" i="9"/>
  <c r="CI543" i="9"/>
  <c r="U543" i="9" s="1"/>
  <c r="CJ543" i="9"/>
  <c r="CK543" i="9"/>
  <c r="CL543" i="9"/>
  <c r="T543" i="9" s="1"/>
  <c r="CM543" i="9"/>
  <c r="CN543" i="9"/>
  <c r="CO543" i="9"/>
  <c r="CP543" i="9"/>
  <c r="CQ543" i="9"/>
  <c r="CR543" i="9"/>
  <c r="CS543" i="9"/>
  <c r="CT543" i="9"/>
  <c r="CU543" i="9"/>
  <c r="CV543" i="9"/>
  <c r="CW543" i="9"/>
  <c r="CX543" i="9"/>
  <c r="CY543" i="9"/>
  <c r="CZ543" i="9"/>
  <c r="BN429" i="9"/>
  <c r="BO429" i="9"/>
  <c r="BP429" i="9"/>
  <c r="BQ429" i="9"/>
  <c r="BR429" i="9"/>
  <c r="BS429" i="9"/>
  <c r="BT429" i="9"/>
  <c r="BU429" i="9"/>
  <c r="BV429" i="9"/>
  <c r="BW429" i="9"/>
  <c r="BX429" i="9"/>
  <c r="BY429" i="9"/>
  <c r="BZ429" i="9"/>
  <c r="CA429" i="9"/>
  <c r="CB429" i="9"/>
  <c r="CC429" i="9"/>
  <c r="CD429" i="9"/>
  <c r="CE429" i="9"/>
  <c r="CF429" i="9"/>
  <c r="CG429" i="9"/>
  <c r="CH429" i="9"/>
  <c r="CI429" i="9"/>
  <c r="U429" i="9" s="1"/>
  <c r="CJ429" i="9"/>
  <c r="CK429" i="9"/>
  <c r="CL429" i="9"/>
  <c r="T429" i="9" s="1"/>
  <c r="CM429" i="9"/>
  <c r="CN429" i="9"/>
  <c r="CO429" i="9"/>
  <c r="CP429" i="9"/>
  <c r="CQ429" i="9"/>
  <c r="CR429" i="9"/>
  <c r="CS429" i="9"/>
  <c r="CT429" i="9"/>
  <c r="CU429" i="9"/>
  <c r="CV429" i="9"/>
  <c r="CW429" i="9"/>
  <c r="CX429" i="9"/>
  <c r="CY429" i="9"/>
  <c r="CZ429" i="9"/>
  <c r="BN430" i="9"/>
  <c r="BO430" i="9"/>
  <c r="BP430" i="9"/>
  <c r="BQ430" i="9"/>
  <c r="BR430" i="9"/>
  <c r="BS430" i="9"/>
  <c r="BT430" i="9"/>
  <c r="BU430" i="9"/>
  <c r="BV430" i="9"/>
  <c r="BW430" i="9"/>
  <c r="BX430" i="9"/>
  <c r="BY430" i="9"/>
  <c r="BZ430" i="9"/>
  <c r="CA430" i="9"/>
  <c r="CB430" i="9"/>
  <c r="CC430" i="9"/>
  <c r="CD430" i="9"/>
  <c r="CE430" i="9"/>
  <c r="CF430" i="9"/>
  <c r="CG430" i="9"/>
  <c r="CH430" i="9"/>
  <c r="CI430" i="9"/>
  <c r="U430" i="9" s="1"/>
  <c r="CJ430" i="9"/>
  <c r="CK430" i="9"/>
  <c r="CL430" i="9"/>
  <c r="T430" i="9" s="1"/>
  <c r="CM430" i="9"/>
  <c r="CN430" i="9"/>
  <c r="CO430" i="9"/>
  <c r="CP430" i="9"/>
  <c r="CQ430" i="9"/>
  <c r="CR430" i="9"/>
  <c r="CS430" i="9"/>
  <c r="CT430" i="9"/>
  <c r="CU430" i="9"/>
  <c r="CV430" i="9"/>
  <c r="CW430" i="9"/>
  <c r="CX430" i="9"/>
  <c r="CY430" i="9"/>
  <c r="CZ430" i="9"/>
  <c r="BN431" i="9"/>
  <c r="BO431" i="9"/>
  <c r="BP431" i="9"/>
  <c r="BQ431" i="9"/>
  <c r="BR431" i="9"/>
  <c r="BS431" i="9"/>
  <c r="BT431" i="9"/>
  <c r="BU431" i="9"/>
  <c r="BV431" i="9"/>
  <c r="BW431" i="9"/>
  <c r="BX431" i="9"/>
  <c r="BY431" i="9"/>
  <c r="BZ431" i="9"/>
  <c r="CA431" i="9"/>
  <c r="CB431" i="9"/>
  <c r="CC431" i="9"/>
  <c r="CD431" i="9"/>
  <c r="CE431" i="9"/>
  <c r="CF431" i="9"/>
  <c r="CG431" i="9"/>
  <c r="CH431" i="9"/>
  <c r="CI431" i="9"/>
  <c r="U431" i="9" s="1"/>
  <c r="CJ431" i="9"/>
  <c r="CK431" i="9"/>
  <c r="CL431" i="9"/>
  <c r="T431" i="9" s="1"/>
  <c r="CM431" i="9"/>
  <c r="CN431" i="9"/>
  <c r="CO431" i="9"/>
  <c r="CP431" i="9"/>
  <c r="CQ431" i="9"/>
  <c r="CR431" i="9"/>
  <c r="CS431" i="9"/>
  <c r="CT431" i="9"/>
  <c r="CU431" i="9"/>
  <c r="CV431" i="9"/>
  <c r="CW431" i="9"/>
  <c r="CX431" i="9"/>
  <c r="CY431" i="9"/>
  <c r="CZ431" i="9"/>
  <c r="BN432" i="9"/>
  <c r="BO432" i="9"/>
  <c r="BP432" i="9"/>
  <c r="BQ432" i="9"/>
  <c r="BR432" i="9"/>
  <c r="BS432" i="9"/>
  <c r="BT432" i="9"/>
  <c r="BU432" i="9"/>
  <c r="BV432" i="9"/>
  <c r="BW432" i="9"/>
  <c r="BX432" i="9"/>
  <c r="BY432" i="9"/>
  <c r="BZ432" i="9"/>
  <c r="CA432" i="9"/>
  <c r="CB432" i="9"/>
  <c r="CC432" i="9"/>
  <c r="CD432" i="9"/>
  <c r="CE432" i="9"/>
  <c r="CF432" i="9"/>
  <c r="CG432" i="9"/>
  <c r="CH432" i="9"/>
  <c r="CI432" i="9"/>
  <c r="U432" i="9" s="1"/>
  <c r="CJ432" i="9"/>
  <c r="CK432" i="9"/>
  <c r="CL432" i="9"/>
  <c r="T432" i="9" s="1"/>
  <c r="CM432" i="9"/>
  <c r="CN432" i="9"/>
  <c r="CO432" i="9"/>
  <c r="CP432" i="9"/>
  <c r="CQ432" i="9"/>
  <c r="CR432" i="9"/>
  <c r="CS432" i="9"/>
  <c r="CT432" i="9"/>
  <c r="CU432" i="9"/>
  <c r="CV432" i="9"/>
  <c r="CW432" i="9"/>
  <c r="CX432" i="9"/>
  <c r="CY432" i="9"/>
  <c r="CZ432" i="9"/>
  <c r="BN433" i="9"/>
  <c r="BO433" i="9"/>
  <c r="BP433" i="9"/>
  <c r="BQ433" i="9"/>
  <c r="BR433" i="9"/>
  <c r="BS433" i="9"/>
  <c r="BT433" i="9"/>
  <c r="BU433" i="9"/>
  <c r="BV433" i="9"/>
  <c r="BW433" i="9"/>
  <c r="BX433" i="9"/>
  <c r="BY433" i="9"/>
  <c r="BZ433" i="9"/>
  <c r="CA433" i="9"/>
  <c r="CB433" i="9"/>
  <c r="CC433" i="9"/>
  <c r="CD433" i="9"/>
  <c r="CE433" i="9"/>
  <c r="CF433" i="9"/>
  <c r="CG433" i="9"/>
  <c r="CH433" i="9"/>
  <c r="CI433" i="9"/>
  <c r="U433" i="9" s="1"/>
  <c r="CJ433" i="9"/>
  <c r="CK433" i="9"/>
  <c r="CL433" i="9"/>
  <c r="T433" i="9" s="1"/>
  <c r="CM433" i="9"/>
  <c r="CN433" i="9"/>
  <c r="CO433" i="9"/>
  <c r="CP433" i="9"/>
  <c r="CQ433" i="9"/>
  <c r="CR433" i="9"/>
  <c r="CS433" i="9"/>
  <c r="CT433" i="9"/>
  <c r="CU433" i="9"/>
  <c r="CV433" i="9"/>
  <c r="CW433" i="9"/>
  <c r="CX433" i="9"/>
  <c r="CY433" i="9"/>
  <c r="CZ433" i="9"/>
  <c r="BN434" i="9"/>
  <c r="BO434" i="9"/>
  <c r="BP434" i="9"/>
  <c r="BQ434" i="9"/>
  <c r="BR434" i="9"/>
  <c r="BS434" i="9"/>
  <c r="BT434" i="9"/>
  <c r="BU434" i="9"/>
  <c r="BV434" i="9"/>
  <c r="BW434" i="9"/>
  <c r="BX434" i="9"/>
  <c r="BY434" i="9"/>
  <c r="BZ434" i="9"/>
  <c r="CA434" i="9"/>
  <c r="CB434" i="9"/>
  <c r="CC434" i="9"/>
  <c r="CD434" i="9"/>
  <c r="CE434" i="9"/>
  <c r="CF434" i="9"/>
  <c r="CG434" i="9"/>
  <c r="CH434" i="9"/>
  <c r="CI434" i="9"/>
  <c r="U434" i="9" s="1"/>
  <c r="CJ434" i="9"/>
  <c r="CK434" i="9"/>
  <c r="CL434" i="9"/>
  <c r="T434" i="9" s="1"/>
  <c r="CM434" i="9"/>
  <c r="CN434" i="9"/>
  <c r="CO434" i="9"/>
  <c r="CP434" i="9"/>
  <c r="CQ434" i="9"/>
  <c r="CR434" i="9"/>
  <c r="CS434" i="9"/>
  <c r="CT434" i="9"/>
  <c r="CU434" i="9"/>
  <c r="CV434" i="9"/>
  <c r="CW434" i="9"/>
  <c r="CX434" i="9"/>
  <c r="CY434" i="9"/>
  <c r="CZ434" i="9"/>
  <c r="BN435" i="9"/>
  <c r="BO435" i="9"/>
  <c r="BP435" i="9"/>
  <c r="BQ435" i="9"/>
  <c r="BR435" i="9"/>
  <c r="BS435" i="9"/>
  <c r="BT435" i="9"/>
  <c r="BU435" i="9"/>
  <c r="BV435" i="9"/>
  <c r="BW435" i="9"/>
  <c r="BX435" i="9"/>
  <c r="BY435" i="9"/>
  <c r="BZ435" i="9"/>
  <c r="CA435" i="9"/>
  <c r="CB435" i="9"/>
  <c r="CC435" i="9"/>
  <c r="CD435" i="9"/>
  <c r="CE435" i="9"/>
  <c r="CF435" i="9"/>
  <c r="CG435" i="9"/>
  <c r="CH435" i="9"/>
  <c r="CI435" i="9"/>
  <c r="U435" i="9" s="1"/>
  <c r="CJ435" i="9"/>
  <c r="CK435" i="9"/>
  <c r="CL435" i="9"/>
  <c r="T435" i="9" s="1"/>
  <c r="CM435" i="9"/>
  <c r="CN435" i="9"/>
  <c r="CO435" i="9"/>
  <c r="CP435" i="9"/>
  <c r="CQ435" i="9"/>
  <c r="CR435" i="9"/>
  <c r="CS435" i="9"/>
  <c r="CT435" i="9"/>
  <c r="CU435" i="9"/>
  <c r="CV435" i="9"/>
  <c r="CW435" i="9"/>
  <c r="CX435" i="9"/>
  <c r="CY435" i="9"/>
  <c r="CZ435" i="9"/>
  <c r="BN436" i="9"/>
  <c r="BO436" i="9"/>
  <c r="BP436" i="9"/>
  <c r="BQ436" i="9"/>
  <c r="BR436" i="9"/>
  <c r="BS436" i="9"/>
  <c r="BT436" i="9"/>
  <c r="BU436" i="9"/>
  <c r="BV436" i="9"/>
  <c r="BW436" i="9"/>
  <c r="BX436" i="9"/>
  <c r="BY436" i="9"/>
  <c r="BZ436" i="9"/>
  <c r="CA436" i="9"/>
  <c r="CB436" i="9"/>
  <c r="CC436" i="9"/>
  <c r="CD436" i="9"/>
  <c r="CE436" i="9"/>
  <c r="CF436" i="9"/>
  <c r="CG436" i="9"/>
  <c r="CH436" i="9"/>
  <c r="CI436" i="9"/>
  <c r="U436" i="9" s="1"/>
  <c r="CJ436" i="9"/>
  <c r="CK436" i="9"/>
  <c r="CL436" i="9"/>
  <c r="T436" i="9" s="1"/>
  <c r="CM436" i="9"/>
  <c r="CN436" i="9"/>
  <c r="CO436" i="9"/>
  <c r="CP436" i="9"/>
  <c r="CQ436" i="9"/>
  <c r="CR436" i="9"/>
  <c r="CS436" i="9"/>
  <c r="CT436" i="9"/>
  <c r="CU436" i="9"/>
  <c r="CV436" i="9"/>
  <c r="CW436" i="9"/>
  <c r="CX436" i="9"/>
  <c r="CY436" i="9"/>
  <c r="CZ436" i="9"/>
  <c r="BN437" i="9"/>
  <c r="BO437" i="9"/>
  <c r="BP437" i="9"/>
  <c r="BQ437" i="9"/>
  <c r="BR437" i="9"/>
  <c r="BS437" i="9"/>
  <c r="BT437" i="9"/>
  <c r="BU437" i="9"/>
  <c r="BV437" i="9"/>
  <c r="BW437" i="9"/>
  <c r="BX437" i="9"/>
  <c r="BY437" i="9"/>
  <c r="BZ437" i="9"/>
  <c r="CA437" i="9"/>
  <c r="CB437" i="9"/>
  <c r="CC437" i="9"/>
  <c r="CD437" i="9"/>
  <c r="CE437" i="9"/>
  <c r="CF437" i="9"/>
  <c r="CG437" i="9"/>
  <c r="CH437" i="9"/>
  <c r="CI437" i="9"/>
  <c r="U437" i="9" s="1"/>
  <c r="CJ437" i="9"/>
  <c r="CK437" i="9"/>
  <c r="CL437" i="9"/>
  <c r="T437" i="9" s="1"/>
  <c r="CM437" i="9"/>
  <c r="CN437" i="9"/>
  <c r="CO437" i="9"/>
  <c r="CP437" i="9"/>
  <c r="CQ437" i="9"/>
  <c r="CR437" i="9"/>
  <c r="CS437" i="9"/>
  <c r="CT437" i="9"/>
  <c r="CU437" i="9"/>
  <c r="CV437" i="9"/>
  <c r="CW437" i="9"/>
  <c r="CX437" i="9"/>
  <c r="CY437" i="9"/>
  <c r="CZ437" i="9"/>
  <c r="BN438" i="9"/>
  <c r="BO438" i="9"/>
  <c r="BP438" i="9"/>
  <c r="BQ438" i="9"/>
  <c r="BR438" i="9"/>
  <c r="BS438" i="9"/>
  <c r="BT438" i="9"/>
  <c r="BU438" i="9"/>
  <c r="BV438" i="9"/>
  <c r="BW438" i="9"/>
  <c r="BX438" i="9"/>
  <c r="BY438" i="9"/>
  <c r="BZ438" i="9"/>
  <c r="CA438" i="9"/>
  <c r="CB438" i="9"/>
  <c r="CC438" i="9"/>
  <c r="CD438" i="9"/>
  <c r="CE438" i="9"/>
  <c r="CF438" i="9"/>
  <c r="CG438" i="9"/>
  <c r="CH438" i="9"/>
  <c r="CI438" i="9"/>
  <c r="U438" i="9" s="1"/>
  <c r="CJ438" i="9"/>
  <c r="CK438" i="9"/>
  <c r="CL438" i="9"/>
  <c r="T438" i="9" s="1"/>
  <c r="CM438" i="9"/>
  <c r="CN438" i="9"/>
  <c r="CO438" i="9"/>
  <c r="CP438" i="9"/>
  <c r="CQ438" i="9"/>
  <c r="CR438" i="9"/>
  <c r="CS438" i="9"/>
  <c r="CT438" i="9"/>
  <c r="CU438" i="9"/>
  <c r="CV438" i="9"/>
  <c r="CW438" i="9"/>
  <c r="CX438" i="9"/>
  <c r="CY438" i="9"/>
  <c r="CZ438" i="9"/>
  <c r="BN439" i="9"/>
  <c r="BO439" i="9"/>
  <c r="BP439" i="9"/>
  <c r="BQ439" i="9"/>
  <c r="BR439" i="9"/>
  <c r="BS439" i="9"/>
  <c r="BT439" i="9"/>
  <c r="BU439" i="9"/>
  <c r="BV439" i="9"/>
  <c r="BW439" i="9"/>
  <c r="BX439" i="9"/>
  <c r="BY439" i="9"/>
  <c r="BZ439" i="9"/>
  <c r="CA439" i="9"/>
  <c r="CB439" i="9"/>
  <c r="CC439" i="9"/>
  <c r="CD439" i="9"/>
  <c r="CE439" i="9"/>
  <c r="CF439" i="9"/>
  <c r="CG439" i="9"/>
  <c r="CH439" i="9"/>
  <c r="CI439" i="9"/>
  <c r="U439" i="9" s="1"/>
  <c r="CJ439" i="9"/>
  <c r="CK439" i="9"/>
  <c r="CL439" i="9"/>
  <c r="T439" i="9" s="1"/>
  <c r="CM439" i="9"/>
  <c r="CN439" i="9"/>
  <c r="CO439" i="9"/>
  <c r="CP439" i="9"/>
  <c r="CQ439" i="9"/>
  <c r="CR439" i="9"/>
  <c r="CS439" i="9"/>
  <c r="CT439" i="9"/>
  <c r="CU439" i="9"/>
  <c r="CV439" i="9"/>
  <c r="CW439" i="9"/>
  <c r="CX439" i="9"/>
  <c r="CY439" i="9"/>
  <c r="CZ439" i="9"/>
  <c r="BN440" i="9"/>
  <c r="BO440" i="9"/>
  <c r="BP440" i="9"/>
  <c r="BQ440" i="9"/>
  <c r="BR440" i="9"/>
  <c r="BS440" i="9"/>
  <c r="BT440" i="9"/>
  <c r="BU440" i="9"/>
  <c r="BV440" i="9"/>
  <c r="BW440" i="9"/>
  <c r="BX440" i="9"/>
  <c r="BY440" i="9"/>
  <c r="BZ440" i="9"/>
  <c r="CA440" i="9"/>
  <c r="CB440" i="9"/>
  <c r="CC440" i="9"/>
  <c r="CD440" i="9"/>
  <c r="CE440" i="9"/>
  <c r="CF440" i="9"/>
  <c r="CG440" i="9"/>
  <c r="CH440" i="9"/>
  <c r="CI440" i="9"/>
  <c r="U440" i="9" s="1"/>
  <c r="CJ440" i="9"/>
  <c r="CK440" i="9"/>
  <c r="CL440" i="9"/>
  <c r="T440" i="9" s="1"/>
  <c r="CM440" i="9"/>
  <c r="CN440" i="9"/>
  <c r="CO440" i="9"/>
  <c r="CP440" i="9"/>
  <c r="CQ440" i="9"/>
  <c r="CR440" i="9"/>
  <c r="CS440" i="9"/>
  <c r="CT440" i="9"/>
  <c r="CU440" i="9"/>
  <c r="CV440" i="9"/>
  <c r="CW440" i="9"/>
  <c r="CX440" i="9"/>
  <c r="CY440" i="9"/>
  <c r="CZ440" i="9"/>
  <c r="BN441" i="9"/>
  <c r="BO441" i="9"/>
  <c r="BP441" i="9"/>
  <c r="BQ441" i="9"/>
  <c r="BR441" i="9"/>
  <c r="BS441" i="9"/>
  <c r="BT441" i="9"/>
  <c r="BU441" i="9"/>
  <c r="BV441" i="9"/>
  <c r="BW441" i="9"/>
  <c r="BX441" i="9"/>
  <c r="BY441" i="9"/>
  <c r="BZ441" i="9"/>
  <c r="CA441" i="9"/>
  <c r="CB441" i="9"/>
  <c r="CC441" i="9"/>
  <c r="CD441" i="9"/>
  <c r="CE441" i="9"/>
  <c r="CF441" i="9"/>
  <c r="CG441" i="9"/>
  <c r="CH441" i="9"/>
  <c r="CI441" i="9"/>
  <c r="U441" i="9" s="1"/>
  <c r="CJ441" i="9"/>
  <c r="CK441" i="9"/>
  <c r="CL441" i="9"/>
  <c r="T441" i="9" s="1"/>
  <c r="CM441" i="9"/>
  <c r="CN441" i="9"/>
  <c r="CO441" i="9"/>
  <c r="CP441" i="9"/>
  <c r="CQ441" i="9"/>
  <c r="CR441" i="9"/>
  <c r="CS441" i="9"/>
  <c r="CT441" i="9"/>
  <c r="CU441" i="9"/>
  <c r="CV441" i="9"/>
  <c r="CW441" i="9"/>
  <c r="CX441" i="9"/>
  <c r="CY441" i="9"/>
  <c r="CZ441" i="9"/>
  <c r="BN442" i="9"/>
  <c r="BO442" i="9"/>
  <c r="BP442" i="9"/>
  <c r="BQ442" i="9"/>
  <c r="BR442" i="9"/>
  <c r="BS442" i="9"/>
  <c r="BT442" i="9"/>
  <c r="BU442" i="9"/>
  <c r="BV442" i="9"/>
  <c r="BW442" i="9"/>
  <c r="BX442" i="9"/>
  <c r="BY442" i="9"/>
  <c r="BZ442" i="9"/>
  <c r="CA442" i="9"/>
  <c r="CB442" i="9"/>
  <c r="CC442" i="9"/>
  <c r="CD442" i="9"/>
  <c r="CE442" i="9"/>
  <c r="CF442" i="9"/>
  <c r="CG442" i="9"/>
  <c r="CH442" i="9"/>
  <c r="CI442" i="9"/>
  <c r="U442" i="9" s="1"/>
  <c r="CJ442" i="9"/>
  <c r="CK442" i="9"/>
  <c r="CL442" i="9"/>
  <c r="T442" i="9" s="1"/>
  <c r="CM442" i="9"/>
  <c r="CN442" i="9"/>
  <c r="CO442" i="9"/>
  <c r="CP442" i="9"/>
  <c r="CQ442" i="9"/>
  <c r="CR442" i="9"/>
  <c r="CS442" i="9"/>
  <c r="CT442" i="9"/>
  <c r="CU442" i="9"/>
  <c r="CV442" i="9"/>
  <c r="CW442" i="9"/>
  <c r="CX442" i="9"/>
  <c r="CY442" i="9"/>
  <c r="CZ442" i="9"/>
  <c r="BN443" i="9"/>
  <c r="BO443" i="9"/>
  <c r="BP443" i="9"/>
  <c r="BQ443" i="9"/>
  <c r="BR443" i="9"/>
  <c r="BS443" i="9"/>
  <c r="BT443" i="9"/>
  <c r="BU443" i="9"/>
  <c r="BV443" i="9"/>
  <c r="BW443" i="9"/>
  <c r="BX443" i="9"/>
  <c r="BY443" i="9"/>
  <c r="BZ443" i="9"/>
  <c r="CA443" i="9"/>
  <c r="CB443" i="9"/>
  <c r="CC443" i="9"/>
  <c r="CD443" i="9"/>
  <c r="CE443" i="9"/>
  <c r="CF443" i="9"/>
  <c r="CG443" i="9"/>
  <c r="CH443" i="9"/>
  <c r="CI443" i="9"/>
  <c r="U443" i="9" s="1"/>
  <c r="CJ443" i="9"/>
  <c r="CK443" i="9"/>
  <c r="CL443" i="9"/>
  <c r="T443" i="9" s="1"/>
  <c r="CM443" i="9"/>
  <c r="CN443" i="9"/>
  <c r="CO443" i="9"/>
  <c r="CP443" i="9"/>
  <c r="CQ443" i="9"/>
  <c r="CR443" i="9"/>
  <c r="CS443" i="9"/>
  <c r="CT443" i="9"/>
  <c r="CU443" i="9"/>
  <c r="CV443" i="9"/>
  <c r="CW443" i="9"/>
  <c r="CX443" i="9"/>
  <c r="CY443" i="9"/>
  <c r="CZ443" i="9"/>
  <c r="BN444" i="9"/>
  <c r="BO444" i="9"/>
  <c r="BP444" i="9"/>
  <c r="BQ444" i="9"/>
  <c r="BR444" i="9"/>
  <c r="BS444" i="9"/>
  <c r="BT444" i="9"/>
  <c r="BU444" i="9"/>
  <c r="BV444" i="9"/>
  <c r="BW444" i="9"/>
  <c r="BX444" i="9"/>
  <c r="BY444" i="9"/>
  <c r="BZ444" i="9"/>
  <c r="CA444" i="9"/>
  <c r="CB444" i="9"/>
  <c r="CC444" i="9"/>
  <c r="CD444" i="9"/>
  <c r="CE444" i="9"/>
  <c r="CF444" i="9"/>
  <c r="CG444" i="9"/>
  <c r="CH444" i="9"/>
  <c r="CI444" i="9"/>
  <c r="U444" i="9" s="1"/>
  <c r="CJ444" i="9"/>
  <c r="CK444" i="9"/>
  <c r="CL444" i="9"/>
  <c r="T444" i="9" s="1"/>
  <c r="CM444" i="9"/>
  <c r="CN444" i="9"/>
  <c r="CO444" i="9"/>
  <c r="CP444" i="9"/>
  <c r="CQ444" i="9"/>
  <c r="CR444" i="9"/>
  <c r="CS444" i="9"/>
  <c r="CT444" i="9"/>
  <c r="CU444" i="9"/>
  <c r="CV444" i="9"/>
  <c r="CW444" i="9"/>
  <c r="CX444" i="9"/>
  <c r="CY444" i="9"/>
  <c r="CZ444" i="9"/>
  <c r="BN445" i="9"/>
  <c r="BO445" i="9"/>
  <c r="BP445" i="9"/>
  <c r="BQ445" i="9"/>
  <c r="BR445" i="9"/>
  <c r="BS445" i="9"/>
  <c r="BT445" i="9"/>
  <c r="BU445" i="9"/>
  <c r="BV445" i="9"/>
  <c r="BW445" i="9"/>
  <c r="BX445" i="9"/>
  <c r="BY445" i="9"/>
  <c r="BZ445" i="9"/>
  <c r="CA445" i="9"/>
  <c r="CB445" i="9"/>
  <c r="CC445" i="9"/>
  <c r="CD445" i="9"/>
  <c r="CE445" i="9"/>
  <c r="CF445" i="9"/>
  <c r="CG445" i="9"/>
  <c r="CH445" i="9"/>
  <c r="CI445" i="9"/>
  <c r="U445" i="9" s="1"/>
  <c r="CJ445" i="9"/>
  <c r="CK445" i="9"/>
  <c r="CL445" i="9"/>
  <c r="T445" i="9" s="1"/>
  <c r="CM445" i="9"/>
  <c r="CN445" i="9"/>
  <c r="CO445" i="9"/>
  <c r="CP445" i="9"/>
  <c r="CQ445" i="9"/>
  <c r="CR445" i="9"/>
  <c r="CS445" i="9"/>
  <c r="CT445" i="9"/>
  <c r="CU445" i="9"/>
  <c r="CV445" i="9"/>
  <c r="CW445" i="9"/>
  <c r="CX445" i="9"/>
  <c r="CY445" i="9"/>
  <c r="CZ445" i="9"/>
  <c r="BN446" i="9"/>
  <c r="BO446" i="9"/>
  <c r="BP446" i="9"/>
  <c r="BQ446" i="9"/>
  <c r="BR446" i="9"/>
  <c r="BS446" i="9"/>
  <c r="BT446" i="9"/>
  <c r="BU446" i="9"/>
  <c r="BV446" i="9"/>
  <c r="BW446" i="9"/>
  <c r="BX446" i="9"/>
  <c r="BY446" i="9"/>
  <c r="BZ446" i="9"/>
  <c r="CA446" i="9"/>
  <c r="CB446" i="9"/>
  <c r="CC446" i="9"/>
  <c r="CD446" i="9"/>
  <c r="CE446" i="9"/>
  <c r="CF446" i="9"/>
  <c r="CG446" i="9"/>
  <c r="CH446" i="9"/>
  <c r="CI446" i="9"/>
  <c r="U446" i="9" s="1"/>
  <c r="CJ446" i="9"/>
  <c r="CK446" i="9"/>
  <c r="CL446" i="9"/>
  <c r="T446" i="9" s="1"/>
  <c r="CM446" i="9"/>
  <c r="CN446" i="9"/>
  <c r="CO446" i="9"/>
  <c r="CP446" i="9"/>
  <c r="CQ446" i="9"/>
  <c r="CR446" i="9"/>
  <c r="CS446" i="9"/>
  <c r="CT446" i="9"/>
  <c r="CU446" i="9"/>
  <c r="CV446" i="9"/>
  <c r="CW446" i="9"/>
  <c r="CX446" i="9"/>
  <c r="CY446" i="9"/>
  <c r="CZ446" i="9"/>
  <c r="BN447" i="9"/>
  <c r="BO447" i="9"/>
  <c r="BP447" i="9"/>
  <c r="BQ447" i="9"/>
  <c r="BR447" i="9"/>
  <c r="BS447" i="9"/>
  <c r="BT447" i="9"/>
  <c r="BU447" i="9"/>
  <c r="BV447" i="9"/>
  <c r="BW447" i="9"/>
  <c r="BX447" i="9"/>
  <c r="BY447" i="9"/>
  <c r="BZ447" i="9"/>
  <c r="CA447" i="9"/>
  <c r="CB447" i="9"/>
  <c r="CC447" i="9"/>
  <c r="CD447" i="9"/>
  <c r="CE447" i="9"/>
  <c r="CF447" i="9"/>
  <c r="CG447" i="9"/>
  <c r="CH447" i="9"/>
  <c r="CI447" i="9"/>
  <c r="U447" i="9" s="1"/>
  <c r="CJ447" i="9"/>
  <c r="CK447" i="9"/>
  <c r="CL447" i="9"/>
  <c r="T447" i="9" s="1"/>
  <c r="CM447" i="9"/>
  <c r="CN447" i="9"/>
  <c r="CO447" i="9"/>
  <c r="CP447" i="9"/>
  <c r="CQ447" i="9"/>
  <c r="CR447" i="9"/>
  <c r="CS447" i="9"/>
  <c r="CT447" i="9"/>
  <c r="CU447" i="9"/>
  <c r="CV447" i="9"/>
  <c r="CW447" i="9"/>
  <c r="CX447" i="9"/>
  <c r="CY447" i="9"/>
  <c r="CZ447" i="9"/>
  <c r="BN448" i="9"/>
  <c r="BO448" i="9"/>
  <c r="BP448" i="9"/>
  <c r="BQ448" i="9"/>
  <c r="BR448" i="9"/>
  <c r="BS448" i="9"/>
  <c r="BT448" i="9"/>
  <c r="BU448" i="9"/>
  <c r="BV448" i="9"/>
  <c r="BW448" i="9"/>
  <c r="BX448" i="9"/>
  <c r="BY448" i="9"/>
  <c r="BZ448" i="9"/>
  <c r="CA448" i="9"/>
  <c r="CB448" i="9"/>
  <c r="CC448" i="9"/>
  <c r="CD448" i="9"/>
  <c r="CE448" i="9"/>
  <c r="CF448" i="9"/>
  <c r="CG448" i="9"/>
  <c r="CH448" i="9"/>
  <c r="CI448" i="9"/>
  <c r="U448" i="9" s="1"/>
  <c r="CJ448" i="9"/>
  <c r="CK448" i="9"/>
  <c r="CL448" i="9"/>
  <c r="T448" i="9" s="1"/>
  <c r="CM448" i="9"/>
  <c r="CN448" i="9"/>
  <c r="CO448" i="9"/>
  <c r="CP448" i="9"/>
  <c r="CQ448" i="9"/>
  <c r="CR448" i="9"/>
  <c r="CS448" i="9"/>
  <c r="CT448" i="9"/>
  <c r="CU448" i="9"/>
  <c r="CV448" i="9"/>
  <c r="CW448" i="9"/>
  <c r="CX448" i="9"/>
  <c r="CY448" i="9"/>
  <c r="CZ448" i="9"/>
  <c r="BN449" i="9"/>
  <c r="BO449" i="9"/>
  <c r="BP449" i="9"/>
  <c r="BQ449" i="9"/>
  <c r="BR449" i="9"/>
  <c r="BS449" i="9"/>
  <c r="BT449" i="9"/>
  <c r="BU449" i="9"/>
  <c r="BV449" i="9"/>
  <c r="BW449" i="9"/>
  <c r="BX449" i="9"/>
  <c r="BY449" i="9"/>
  <c r="BZ449" i="9"/>
  <c r="CA449" i="9"/>
  <c r="CB449" i="9"/>
  <c r="CC449" i="9"/>
  <c r="CD449" i="9"/>
  <c r="CE449" i="9"/>
  <c r="CF449" i="9"/>
  <c r="CG449" i="9"/>
  <c r="CH449" i="9"/>
  <c r="CI449" i="9"/>
  <c r="U449" i="9" s="1"/>
  <c r="CJ449" i="9"/>
  <c r="CK449" i="9"/>
  <c r="CL449" i="9"/>
  <c r="T449" i="9" s="1"/>
  <c r="CM449" i="9"/>
  <c r="CN449" i="9"/>
  <c r="CO449" i="9"/>
  <c r="CP449" i="9"/>
  <c r="CQ449" i="9"/>
  <c r="CR449" i="9"/>
  <c r="CS449" i="9"/>
  <c r="CT449" i="9"/>
  <c r="CU449" i="9"/>
  <c r="CV449" i="9"/>
  <c r="CW449" i="9"/>
  <c r="CX449" i="9"/>
  <c r="CY449" i="9"/>
  <c r="CZ449" i="9"/>
  <c r="BN450" i="9"/>
  <c r="BO450" i="9"/>
  <c r="BP450" i="9"/>
  <c r="BQ450" i="9"/>
  <c r="BR450" i="9"/>
  <c r="BS450" i="9"/>
  <c r="BT450" i="9"/>
  <c r="BU450" i="9"/>
  <c r="BV450" i="9"/>
  <c r="BW450" i="9"/>
  <c r="BX450" i="9"/>
  <c r="BY450" i="9"/>
  <c r="BZ450" i="9"/>
  <c r="CA450" i="9"/>
  <c r="CB450" i="9"/>
  <c r="CC450" i="9"/>
  <c r="CD450" i="9"/>
  <c r="CE450" i="9"/>
  <c r="CF450" i="9"/>
  <c r="CG450" i="9"/>
  <c r="CH450" i="9"/>
  <c r="CI450" i="9"/>
  <c r="U450" i="9" s="1"/>
  <c r="CJ450" i="9"/>
  <c r="CK450" i="9"/>
  <c r="CL450" i="9"/>
  <c r="T450" i="9" s="1"/>
  <c r="CM450" i="9"/>
  <c r="CN450" i="9"/>
  <c r="CO450" i="9"/>
  <c r="CP450" i="9"/>
  <c r="CQ450" i="9"/>
  <c r="CR450" i="9"/>
  <c r="CS450" i="9"/>
  <c r="CT450" i="9"/>
  <c r="CU450" i="9"/>
  <c r="CV450" i="9"/>
  <c r="CW450" i="9"/>
  <c r="CX450" i="9"/>
  <c r="CY450" i="9"/>
  <c r="CZ450" i="9"/>
  <c r="BN451" i="9"/>
  <c r="BO451" i="9"/>
  <c r="BP451" i="9"/>
  <c r="BQ451" i="9"/>
  <c r="BR451" i="9"/>
  <c r="BS451" i="9"/>
  <c r="BT451" i="9"/>
  <c r="BU451" i="9"/>
  <c r="BV451" i="9"/>
  <c r="BW451" i="9"/>
  <c r="BX451" i="9"/>
  <c r="BY451" i="9"/>
  <c r="BZ451" i="9"/>
  <c r="CA451" i="9"/>
  <c r="CB451" i="9"/>
  <c r="CC451" i="9"/>
  <c r="CD451" i="9"/>
  <c r="CE451" i="9"/>
  <c r="CF451" i="9"/>
  <c r="CG451" i="9"/>
  <c r="CH451" i="9"/>
  <c r="CI451" i="9"/>
  <c r="U451" i="9" s="1"/>
  <c r="CJ451" i="9"/>
  <c r="CK451" i="9"/>
  <c r="CL451" i="9"/>
  <c r="T451" i="9" s="1"/>
  <c r="CM451" i="9"/>
  <c r="CN451" i="9"/>
  <c r="CO451" i="9"/>
  <c r="CP451" i="9"/>
  <c r="CQ451" i="9"/>
  <c r="CR451" i="9"/>
  <c r="CS451" i="9"/>
  <c r="CT451" i="9"/>
  <c r="CU451" i="9"/>
  <c r="CV451" i="9"/>
  <c r="CW451" i="9"/>
  <c r="CX451" i="9"/>
  <c r="CY451" i="9"/>
  <c r="CZ451" i="9"/>
  <c r="BN452" i="9"/>
  <c r="BO452" i="9"/>
  <c r="BP452" i="9"/>
  <c r="BQ452" i="9"/>
  <c r="BR452" i="9"/>
  <c r="BS452" i="9"/>
  <c r="BT452" i="9"/>
  <c r="BU452" i="9"/>
  <c r="BV452" i="9"/>
  <c r="BW452" i="9"/>
  <c r="BX452" i="9"/>
  <c r="BY452" i="9"/>
  <c r="BZ452" i="9"/>
  <c r="CA452" i="9"/>
  <c r="CB452" i="9"/>
  <c r="CC452" i="9"/>
  <c r="CD452" i="9"/>
  <c r="CE452" i="9"/>
  <c r="CF452" i="9"/>
  <c r="CG452" i="9"/>
  <c r="CH452" i="9"/>
  <c r="CI452" i="9"/>
  <c r="U452" i="9" s="1"/>
  <c r="CJ452" i="9"/>
  <c r="CK452" i="9"/>
  <c r="CL452" i="9"/>
  <c r="T452" i="9" s="1"/>
  <c r="CM452" i="9"/>
  <c r="CN452" i="9"/>
  <c r="CO452" i="9"/>
  <c r="CP452" i="9"/>
  <c r="CQ452" i="9"/>
  <c r="CR452" i="9"/>
  <c r="CS452" i="9"/>
  <c r="CT452" i="9"/>
  <c r="CU452" i="9"/>
  <c r="CV452" i="9"/>
  <c r="CW452" i="9"/>
  <c r="CX452" i="9"/>
  <c r="CY452" i="9"/>
  <c r="CZ452" i="9"/>
  <c r="BN453" i="9"/>
  <c r="BO453" i="9"/>
  <c r="BP453" i="9"/>
  <c r="BQ453" i="9"/>
  <c r="BR453" i="9"/>
  <c r="BS453" i="9"/>
  <c r="BT453" i="9"/>
  <c r="BU453" i="9"/>
  <c r="BV453" i="9"/>
  <c r="BW453" i="9"/>
  <c r="BX453" i="9"/>
  <c r="BY453" i="9"/>
  <c r="BZ453" i="9"/>
  <c r="CA453" i="9"/>
  <c r="CB453" i="9"/>
  <c r="CC453" i="9"/>
  <c r="CD453" i="9"/>
  <c r="CE453" i="9"/>
  <c r="CF453" i="9"/>
  <c r="CG453" i="9"/>
  <c r="CH453" i="9"/>
  <c r="CI453" i="9"/>
  <c r="U453" i="9" s="1"/>
  <c r="CJ453" i="9"/>
  <c r="CK453" i="9"/>
  <c r="CL453" i="9"/>
  <c r="T453" i="9" s="1"/>
  <c r="CM453" i="9"/>
  <c r="CN453" i="9"/>
  <c r="CO453" i="9"/>
  <c r="CP453" i="9"/>
  <c r="CQ453" i="9"/>
  <c r="CR453" i="9"/>
  <c r="CS453" i="9"/>
  <c r="CT453" i="9"/>
  <c r="CU453" i="9"/>
  <c r="CV453" i="9"/>
  <c r="CW453" i="9"/>
  <c r="CX453" i="9"/>
  <c r="CY453" i="9"/>
  <c r="CZ453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CD59" i="9"/>
  <c r="CE59" i="9"/>
  <c r="CF59" i="9"/>
  <c r="CG59" i="9"/>
  <c r="CH59" i="9"/>
  <c r="CI59" i="9"/>
  <c r="U59" i="9" s="1"/>
  <c r="CJ59" i="9"/>
  <c r="CK59" i="9"/>
  <c r="CL59" i="9"/>
  <c r="T59" i="9" s="1"/>
  <c r="CM59" i="9"/>
  <c r="CN59" i="9"/>
  <c r="CO59" i="9"/>
  <c r="CP59" i="9"/>
  <c r="CQ59" i="9"/>
  <c r="CR59" i="9"/>
  <c r="CS59" i="9"/>
  <c r="CT59" i="9"/>
  <c r="CU59" i="9"/>
  <c r="CV59" i="9"/>
  <c r="CW59" i="9"/>
  <c r="CX59" i="9"/>
  <c r="CY59" i="9"/>
  <c r="CZ59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CD60" i="9"/>
  <c r="CE60" i="9"/>
  <c r="CF60" i="9"/>
  <c r="CG60" i="9"/>
  <c r="CH60" i="9"/>
  <c r="CI60" i="9"/>
  <c r="U60" i="9" s="1"/>
  <c r="CJ60" i="9"/>
  <c r="CK60" i="9"/>
  <c r="CL60" i="9"/>
  <c r="T60" i="9" s="1"/>
  <c r="CM60" i="9"/>
  <c r="CN60" i="9"/>
  <c r="CO60" i="9"/>
  <c r="CP60" i="9"/>
  <c r="CQ60" i="9"/>
  <c r="CR60" i="9"/>
  <c r="CS60" i="9"/>
  <c r="CT60" i="9"/>
  <c r="CU60" i="9"/>
  <c r="CV60" i="9"/>
  <c r="CW60" i="9"/>
  <c r="CX60" i="9"/>
  <c r="CY60" i="9"/>
  <c r="CZ60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CD61" i="9"/>
  <c r="CE61" i="9"/>
  <c r="CF61" i="9"/>
  <c r="CG61" i="9"/>
  <c r="CH61" i="9"/>
  <c r="CI61" i="9"/>
  <c r="U61" i="9" s="1"/>
  <c r="CJ61" i="9"/>
  <c r="CK61" i="9"/>
  <c r="CL61" i="9"/>
  <c r="T61" i="9" s="1"/>
  <c r="CM61" i="9"/>
  <c r="CN61" i="9"/>
  <c r="CO61" i="9"/>
  <c r="CP61" i="9"/>
  <c r="CQ61" i="9"/>
  <c r="CR61" i="9"/>
  <c r="CS61" i="9"/>
  <c r="CT61" i="9"/>
  <c r="CU61" i="9"/>
  <c r="CV61" i="9"/>
  <c r="CW61" i="9"/>
  <c r="CX61" i="9"/>
  <c r="CY61" i="9"/>
  <c r="CZ61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CD62" i="9"/>
  <c r="CE62" i="9"/>
  <c r="CF62" i="9"/>
  <c r="CG62" i="9"/>
  <c r="CH62" i="9"/>
  <c r="CI62" i="9"/>
  <c r="U62" i="9" s="1"/>
  <c r="CJ62" i="9"/>
  <c r="CK62" i="9"/>
  <c r="CL62" i="9"/>
  <c r="T62" i="9" s="1"/>
  <c r="CM62" i="9"/>
  <c r="CN62" i="9"/>
  <c r="CO62" i="9"/>
  <c r="CP62" i="9"/>
  <c r="CQ62" i="9"/>
  <c r="CR62" i="9"/>
  <c r="CS62" i="9"/>
  <c r="CT62" i="9"/>
  <c r="CU62" i="9"/>
  <c r="CV62" i="9"/>
  <c r="CW62" i="9"/>
  <c r="CX62" i="9"/>
  <c r="CY62" i="9"/>
  <c r="CZ62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CF63" i="9"/>
  <c r="CG63" i="9"/>
  <c r="CH63" i="9"/>
  <c r="CI63" i="9"/>
  <c r="U63" i="9" s="1"/>
  <c r="CJ63" i="9"/>
  <c r="CK63" i="9"/>
  <c r="CL63" i="9"/>
  <c r="T63" i="9" s="1"/>
  <c r="CM63" i="9"/>
  <c r="CN63" i="9"/>
  <c r="CO63" i="9"/>
  <c r="CP63" i="9"/>
  <c r="CQ63" i="9"/>
  <c r="CR63" i="9"/>
  <c r="CS63" i="9"/>
  <c r="CT63" i="9"/>
  <c r="CU63" i="9"/>
  <c r="CV63" i="9"/>
  <c r="CW63" i="9"/>
  <c r="CX63" i="9"/>
  <c r="CY63" i="9"/>
  <c r="CZ63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CD64" i="9"/>
  <c r="CE64" i="9"/>
  <c r="CF64" i="9"/>
  <c r="CG64" i="9"/>
  <c r="CH64" i="9"/>
  <c r="CI64" i="9"/>
  <c r="U64" i="9" s="1"/>
  <c r="CJ64" i="9"/>
  <c r="CK64" i="9"/>
  <c r="CL64" i="9"/>
  <c r="T64" i="9" s="1"/>
  <c r="CM64" i="9"/>
  <c r="CN64" i="9"/>
  <c r="CO64" i="9"/>
  <c r="CP64" i="9"/>
  <c r="CQ64" i="9"/>
  <c r="CR64" i="9"/>
  <c r="CS64" i="9"/>
  <c r="CT64" i="9"/>
  <c r="CU64" i="9"/>
  <c r="CV64" i="9"/>
  <c r="CW64" i="9"/>
  <c r="CX64" i="9"/>
  <c r="CY64" i="9"/>
  <c r="CZ64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CD65" i="9"/>
  <c r="CE65" i="9"/>
  <c r="CF65" i="9"/>
  <c r="CG65" i="9"/>
  <c r="CH65" i="9"/>
  <c r="CI65" i="9"/>
  <c r="U65" i="9" s="1"/>
  <c r="CJ65" i="9"/>
  <c r="CK65" i="9"/>
  <c r="CL65" i="9"/>
  <c r="T65" i="9" s="1"/>
  <c r="CM65" i="9"/>
  <c r="CN65" i="9"/>
  <c r="CO65" i="9"/>
  <c r="CP65" i="9"/>
  <c r="CQ65" i="9"/>
  <c r="CR65" i="9"/>
  <c r="CS65" i="9"/>
  <c r="CT65" i="9"/>
  <c r="CU65" i="9"/>
  <c r="CV65" i="9"/>
  <c r="CW65" i="9"/>
  <c r="CX65" i="9"/>
  <c r="CY65" i="9"/>
  <c r="CZ65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CF66" i="9"/>
  <c r="CG66" i="9"/>
  <c r="CH66" i="9"/>
  <c r="CI66" i="9"/>
  <c r="U66" i="9" s="1"/>
  <c r="CJ66" i="9"/>
  <c r="CK66" i="9"/>
  <c r="CL66" i="9"/>
  <c r="T66" i="9" s="1"/>
  <c r="CM66" i="9"/>
  <c r="CN66" i="9"/>
  <c r="CO66" i="9"/>
  <c r="CP66" i="9"/>
  <c r="CQ66" i="9"/>
  <c r="CR66" i="9"/>
  <c r="CS66" i="9"/>
  <c r="CT66" i="9"/>
  <c r="CU66" i="9"/>
  <c r="CV66" i="9"/>
  <c r="CW66" i="9"/>
  <c r="CX66" i="9"/>
  <c r="CY66" i="9"/>
  <c r="CZ66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CF67" i="9"/>
  <c r="CG67" i="9"/>
  <c r="CH67" i="9"/>
  <c r="CI67" i="9"/>
  <c r="U67" i="9" s="1"/>
  <c r="CJ67" i="9"/>
  <c r="CK67" i="9"/>
  <c r="CL67" i="9"/>
  <c r="T67" i="9" s="1"/>
  <c r="CM67" i="9"/>
  <c r="CN67" i="9"/>
  <c r="CO67" i="9"/>
  <c r="CP67" i="9"/>
  <c r="CQ67" i="9"/>
  <c r="CR67" i="9"/>
  <c r="CS67" i="9"/>
  <c r="CT67" i="9"/>
  <c r="CU67" i="9"/>
  <c r="CV67" i="9"/>
  <c r="CW67" i="9"/>
  <c r="CX67" i="9"/>
  <c r="CY67" i="9"/>
  <c r="CZ67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CD68" i="9"/>
  <c r="CE68" i="9"/>
  <c r="CF68" i="9"/>
  <c r="CG68" i="9"/>
  <c r="CH68" i="9"/>
  <c r="CI68" i="9"/>
  <c r="U68" i="9" s="1"/>
  <c r="CJ68" i="9"/>
  <c r="CK68" i="9"/>
  <c r="CL68" i="9"/>
  <c r="T68" i="9" s="1"/>
  <c r="CM68" i="9"/>
  <c r="CN68" i="9"/>
  <c r="CO68" i="9"/>
  <c r="CP68" i="9"/>
  <c r="CQ68" i="9"/>
  <c r="CR68" i="9"/>
  <c r="CS68" i="9"/>
  <c r="CT68" i="9"/>
  <c r="CU68" i="9"/>
  <c r="CV68" i="9"/>
  <c r="CW68" i="9"/>
  <c r="CX68" i="9"/>
  <c r="CY68" i="9"/>
  <c r="CZ68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CD69" i="9"/>
  <c r="CE69" i="9"/>
  <c r="CF69" i="9"/>
  <c r="CG69" i="9"/>
  <c r="CH69" i="9"/>
  <c r="CI69" i="9"/>
  <c r="U69" i="9" s="1"/>
  <c r="CJ69" i="9"/>
  <c r="CK69" i="9"/>
  <c r="CL69" i="9"/>
  <c r="T69" i="9" s="1"/>
  <c r="CM69" i="9"/>
  <c r="CN69" i="9"/>
  <c r="CO69" i="9"/>
  <c r="CP69" i="9"/>
  <c r="CQ69" i="9"/>
  <c r="CR69" i="9"/>
  <c r="CS69" i="9"/>
  <c r="CT69" i="9"/>
  <c r="CU69" i="9"/>
  <c r="CV69" i="9"/>
  <c r="CW69" i="9"/>
  <c r="CX69" i="9"/>
  <c r="CY69" i="9"/>
  <c r="CZ69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CF70" i="9"/>
  <c r="CG70" i="9"/>
  <c r="CH70" i="9"/>
  <c r="CI70" i="9"/>
  <c r="U70" i="9" s="1"/>
  <c r="CJ70" i="9"/>
  <c r="CK70" i="9"/>
  <c r="CL70" i="9"/>
  <c r="T70" i="9" s="1"/>
  <c r="CM70" i="9"/>
  <c r="CN70" i="9"/>
  <c r="CO70" i="9"/>
  <c r="CP70" i="9"/>
  <c r="CQ70" i="9"/>
  <c r="CR70" i="9"/>
  <c r="CS70" i="9"/>
  <c r="CT70" i="9"/>
  <c r="CU70" i="9"/>
  <c r="CV70" i="9"/>
  <c r="CW70" i="9"/>
  <c r="CX70" i="9"/>
  <c r="CY70" i="9"/>
  <c r="CZ70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CF71" i="9"/>
  <c r="CG71" i="9"/>
  <c r="CH71" i="9"/>
  <c r="CI71" i="9"/>
  <c r="U71" i="9" s="1"/>
  <c r="CJ71" i="9"/>
  <c r="CK71" i="9"/>
  <c r="CL71" i="9"/>
  <c r="T71" i="9" s="1"/>
  <c r="CM71" i="9"/>
  <c r="CN71" i="9"/>
  <c r="CO71" i="9"/>
  <c r="CP71" i="9"/>
  <c r="CQ71" i="9"/>
  <c r="CR71" i="9"/>
  <c r="CS71" i="9"/>
  <c r="CT71" i="9"/>
  <c r="CU71" i="9"/>
  <c r="CV71" i="9"/>
  <c r="CW71" i="9"/>
  <c r="CX71" i="9"/>
  <c r="CY71" i="9"/>
  <c r="CZ71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CF72" i="9"/>
  <c r="CG72" i="9"/>
  <c r="CH72" i="9"/>
  <c r="CI72" i="9"/>
  <c r="U72" i="9" s="1"/>
  <c r="CJ72" i="9"/>
  <c r="CK72" i="9"/>
  <c r="CL72" i="9"/>
  <c r="T72" i="9" s="1"/>
  <c r="CM72" i="9"/>
  <c r="CN72" i="9"/>
  <c r="CO72" i="9"/>
  <c r="CP72" i="9"/>
  <c r="CQ72" i="9"/>
  <c r="CR72" i="9"/>
  <c r="CS72" i="9"/>
  <c r="CT72" i="9"/>
  <c r="CU72" i="9"/>
  <c r="CV72" i="9"/>
  <c r="CW72" i="9"/>
  <c r="CX72" i="9"/>
  <c r="CY72" i="9"/>
  <c r="CZ72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CF73" i="9"/>
  <c r="CG73" i="9"/>
  <c r="CH73" i="9"/>
  <c r="CI73" i="9"/>
  <c r="U73" i="9" s="1"/>
  <c r="CJ73" i="9"/>
  <c r="CK73" i="9"/>
  <c r="CL73" i="9"/>
  <c r="T73" i="9" s="1"/>
  <c r="CM73" i="9"/>
  <c r="CN73" i="9"/>
  <c r="CO73" i="9"/>
  <c r="CP73" i="9"/>
  <c r="CQ73" i="9"/>
  <c r="CR73" i="9"/>
  <c r="CS73" i="9"/>
  <c r="CT73" i="9"/>
  <c r="CU73" i="9"/>
  <c r="CV73" i="9"/>
  <c r="CW73" i="9"/>
  <c r="CX73" i="9"/>
  <c r="CY73" i="9"/>
  <c r="CZ73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CF74" i="9"/>
  <c r="CG74" i="9"/>
  <c r="CH74" i="9"/>
  <c r="CI74" i="9"/>
  <c r="U74" i="9" s="1"/>
  <c r="CJ74" i="9"/>
  <c r="CK74" i="9"/>
  <c r="CL74" i="9"/>
  <c r="T74" i="9" s="1"/>
  <c r="CM74" i="9"/>
  <c r="CN74" i="9"/>
  <c r="CO74" i="9"/>
  <c r="CP74" i="9"/>
  <c r="CQ74" i="9"/>
  <c r="CR74" i="9"/>
  <c r="CS74" i="9"/>
  <c r="CT74" i="9"/>
  <c r="CU74" i="9"/>
  <c r="CV74" i="9"/>
  <c r="CW74" i="9"/>
  <c r="CX74" i="9"/>
  <c r="CY74" i="9"/>
  <c r="CZ74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CD75" i="9"/>
  <c r="CE75" i="9"/>
  <c r="CF75" i="9"/>
  <c r="CG75" i="9"/>
  <c r="CH75" i="9"/>
  <c r="CI75" i="9"/>
  <c r="U75" i="9" s="1"/>
  <c r="CJ75" i="9"/>
  <c r="CK75" i="9"/>
  <c r="CL75" i="9"/>
  <c r="T75" i="9" s="1"/>
  <c r="CM75" i="9"/>
  <c r="CN75" i="9"/>
  <c r="CO75" i="9"/>
  <c r="CP75" i="9"/>
  <c r="CQ75" i="9"/>
  <c r="CR75" i="9"/>
  <c r="CS75" i="9"/>
  <c r="CT75" i="9"/>
  <c r="CU75" i="9"/>
  <c r="CV75" i="9"/>
  <c r="CW75" i="9"/>
  <c r="CX75" i="9"/>
  <c r="CY75" i="9"/>
  <c r="CZ75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CD76" i="9"/>
  <c r="CE76" i="9"/>
  <c r="CF76" i="9"/>
  <c r="CG76" i="9"/>
  <c r="CH76" i="9"/>
  <c r="CI76" i="9"/>
  <c r="U76" i="9" s="1"/>
  <c r="CJ76" i="9"/>
  <c r="CK76" i="9"/>
  <c r="CL76" i="9"/>
  <c r="T76" i="9" s="1"/>
  <c r="CM76" i="9"/>
  <c r="CN76" i="9"/>
  <c r="CO76" i="9"/>
  <c r="CP76" i="9"/>
  <c r="CQ76" i="9"/>
  <c r="CR76" i="9"/>
  <c r="CS76" i="9"/>
  <c r="CT76" i="9"/>
  <c r="CU76" i="9"/>
  <c r="CV76" i="9"/>
  <c r="CW76" i="9"/>
  <c r="CX76" i="9"/>
  <c r="CY76" i="9"/>
  <c r="CZ76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CD77" i="9"/>
  <c r="CE77" i="9"/>
  <c r="CF77" i="9"/>
  <c r="CG77" i="9"/>
  <c r="CH77" i="9"/>
  <c r="CI77" i="9"/>
  <c r="U77" i="9" s="1"/>
  <c r="CJ77" i="9"/>
  <c r="CK77" i="9"/>
  <c r="CL77" i="9"/>
  <c r="T77" i="9" s="1"/>
  <c r="CM77" i="9"/>
  <c r="CN77" i="9"/>
  <c r="CO77" i="9"/>
  <c r="CP77" i="9"/>
  <c r="CQ77" i="9"/>
  <c r="CR77" i="9"/>
  <c r="CS77" i="9"/>
  <c r="CT77" i="9"/>
  <c r="CU77" i="9"/>
  <c r="CV77" i="9"/>
  <c r="CW77" i="9"/>
  <c r="CX77" i="9"/>
  <c r="CY77" i="9"/>
  <c r="CZ77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CF16" i="9"/>
  <c r="CG16" i="9"/>
  <c r="CH16" i="9"/>
  <c r="CI16" i="9"/>
  <c r="U16" i="9" s="1"/>
  <c r="CJ16" i="9"/>
  <c r="CK16" i="9"/>
  <c r="CL16" i="9"/>
  <c r="T16" i="9" s="1"/>
  <c r="CM16" i="9"/>
  <c r="CN16" i="9"/>
  <c r="CO16" i="9"/>
  <c r="CP16" i="9"/>
  <c r="CQ16" i="9"/>
  <c r="CR16" i="9"/>
  <c r="CS16" i="9"/>
  <c r="CT16" i="9"/>
  <c r="CU16" i="9"/>
  <c r="CV16" i="9"/>
  <c r="CW16" i="9"/>
  <c r="CX16" i="9"/>
  <c r="CY16" i="9"/>
  <c r="CZ16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CD17" i="9"/>
  <c r="CE17" i="9"/>
  <c r="CF17" i="9"/>
  <c r="CG17" i="9"/>
  <c r="CH17" i="9"/>
  <c r="CI17" i="9"/>
  <c r="U17" i="9" s="1"/>
  <c r="CJ17" i="9"/>
  <c r="CK17" i="9"/>
  <c r="CL17" i="9"/>
  <c r="T17" i="9" s="1"/>
  <c r="CM17" i="9"/>
  <c r="CN17" i="9"/>
  <c r="CO17" i="9"/>
  <c r="CP17" i="9"/>
  <c r="CQ17" i="9"/>
  <c r="CR17" i="9"/>
  <c r="CS17" i="9"/>
  <c r="CT17" i="9"/>
  <c r="CU17" i="9"/>
  <c r="CV17" i="9"/>
  <c r="CW17" i="9"/>
  <c r="CX17" i="9"/>
  <c r="CY17" i="9"/>
  <c r="CZ17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CD18" i="9"/>
  <c r="CE18" i="9"/>
  <c r="CF18" i="9"/>
  <c r="CG18" i="9"/>
  <c r="CH18" i="9"/>
  <c r="CI18" i="9"/>
  <c r="U18" i="9" s="1"/>
  <c r="CJ18" i="9"/>
  <c r="CK18" i="9"/>
  <c r="CL18" i="9"/>
  <c r="T18" i="9" s="1"/>
  <c r="CM18" i="9"/>
  <c r="CN18" i="9"/>
  <c r="CO18" i="9"/>
  <c r="CP18" i="9"/>
  <c r="CQ18" i="9"/>
  <c r="CR18" i="9"/>
  <c r="CS18" i="9"/>
  <c r="CT18" i="9"/>
  <c r="CU18" i="9"/>
  <c r="CV18" i="9"/>
  <c r="CW18" i="9"/>
  <c r="CX18" i="9"/>
  <c r="CY18" i="9"/>
  <c r="CZ18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CD19" i="9"/>
  <c r="CE19" i="9"/>
  <c r="CF19" i="9"/>
  <c r="CG19" i="9"/>
  <c r="CH19" i="9"/>
  <c r="CI19" i="9"/>
  <c r="U19" i="9" s="1"/>
  <c r="CJ19" i="9"/>
  <c r="CK19" i="9"/>
  <c r="CL19" i="9"/>
  <c r="T19" i="9" s="1"/>
  <c r="CM19" i="9"/>
  <c r="CN19" i="9"/>
  <c r="CO19" i="9"/>
  <c r="CP19" i="9"/>
  <c r="CQ19" i="9"/>
  <c r="CR19" i="9"/>
  <c r="CS19" i="9"/>
  <c r="CT19" i="9"/>
  <c r="CU19" i="9"/>
  <c r="CV19" i="9"/>
  <c r="CW19" i="9"/>
  <c r="CX19" i="9"/>
  <c r="CY19" i="9"/>
  <c r="CZ19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CF20" i="9"/>
  <c r="CG20" i="9"/>
  <c r="CH20" i="9"/>
  <c r="CI20" i="9"/>
  <c r="U20" i="9" s="1"/>
  <c r="CJ20" i="9"/>
  <c r="CK20" i="9"/>
  <c r="CL20" i="9"/>
  <c r="T20" i="9" s="1"/>
  <c r="CM20" i="9"/>
  <c r="CN20" i="9"/>
  <c r="CO20" i="9"/>
  <c r="CP20" i="9"/>
  <c r="CQ20" i="9"/>
  <c r="CR20" i="9"/>
  <c r="CS20" i="9"/>
  <c r="CT20" i="9"/>
  <c r="CU20" i="9"/>
  <c r="CV20" i="9"/>
  <c r="CW20" i="9"/>
  <c r="CX20" i="9"/>
  <c r="CY20" i="9"/>
  <c r="CZ20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CF21" i="9"/>
  <c r="CG21" i="9"/>
  <c r="CH21" i="9"/>
  <c r="CI21" i="9"/>
  <c r="U21" i="9" s="1"/>
  <c r="CJ21" i="9"/>
  <c r="CK21" i="9"/>
  <c r="CL21" i="9"/>
  <c r="T21" i="9" s="1"/>
  <c r="CM21" i="9"/>
  <c r="CN21" i="9"/>
  <c r="CO21" i="9"/>
  <c r="CP21" i="9"/>
  <c r="CQ21" i="9"/>
  <c r="CR21" i="9"/>
  <c r="CS21" i="9"/>
  <c r="CT21" i="9"/>
  <c r="CU21" i="9"/>
  <c r="CV21" i="9"/>
  <c r="CW21" i="9"/>
  <c r="CX21" i="9"/>
  <c r="CY21" i="9"/>
  <c r="CZ21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CD22" i="9"/>
  <c r="CE22" i="9"/>
  <c r="CF22" i="9"/>
  <c r="CG22" i="9"/>
  <c r="CH22" i="9"/>
  <c r="CI22" i="9"/>
  <c r="U22" i="9" s="1"/>
  <c r="CJ22" i="9"/>
  <c r="CK22" i="9"/>
  <c r="CL22" i="9"/>
  <c r="T22" i="9" s="1"/>
  <c r="CM22" i="9"/>
  <c r="CN22" i="9"/>
  <c r="CO22" i="9"/>
  <c r="CP22" i="9"/>
  <c r="CQ22" i="9"/>
  <c r="CR22" i="9"/>
  <c r="CS22" i="9"/>
  <c r="CT22" i="9"/>
  <c r="CU22" i="9"/>
  <c r="CV22" i="9"/>
  <c r="CW22" i="9"/>
  <c r="CX22" i="9"/>
  <c r="CY22" i="9"/>
  <c r="CZ22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CF23" i="9"/>
  <c r="CG23" i="9"/>
  <c r="CH23" i="9"/>
  <c r="CI23" i="9"/>
  <c r="U23" i="9" s="1"/>
  <c r="CJ23" i="9"/>
  <c r="CK23" i="9"/>
  <c r="CL23" i="9"/>
  <c r="T23" i="9" s="1"/>
  <c r="CM23" i="9"/>
  <c r="CN23" i="9"/>
  <c r="CO23" i="9"/>
  <c r="CP23" i="9"/>
  <c r="CQ23" i="9"/>
  <c r="CR23" i="9"/>
  <c r="CS23" i="9"/>
  <c r="CT23" i="9"/>
  <c r="CU23" i="9"/>
  <c r="CV23" i="9"/>
  <c r="CW23" i="9"/>
  <c r="CX23" i="9"/>
  <c r="CY23" i="9"/>
  <c r="CZ23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CD24" i="9"/>
  <c r="CE24" i="9"/>
  <c r="CF24" i="9"/>
  <c r="CG24" i="9"/>
  <c r="CH24" i="9"/>
  <c r="CI24" i="9"/>
  <c r="U24" i="9" s="1"/>
  <c r="CJ24" i="9"/>
  <c r="CK24" i="9"/>
  <c r="CL24" i="9"/>
  <c r="T24" i="9" s="1"/>
  <c r="CM24" i="9"/>
  <c r="CN24" i="9"/>
  <c r="CO24" i="9"/>
  <c r="CP24" i="9"/>
  <c r="CQ24" i="9"/>
  <c r="CR24" i="9"/>
  <c r="CS24" i="9"/>
  <c r="CT24" i="9"/>
  <c r="CU24" i="9"/>
  <c r="CV24" i="9"/>
  <c r="CW24" i="9"/>
  <c r="CX24" i="9"/>
  <c r="CY24" i="9"/>
  <c r="CZ24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CD25" i="9"/>
  <c r="CE25" i="9"/>
  <c r="CF25" i="9"/>
  <c r="CG25" i="9"/>
  <c r="CH25" i="9"/>
  <c r="CI25" i="9"/>
  <c r="U25" i="9" s="1"/>
  <c r="CJ25" i="9"/>
  <c r="CK25" i="9"/>
  <c r="CL25" i="9"/>
  <c r="T25" i="9" s="1"/>
  <c r="CM25" i="9"/>
  <c r="CN25" i="9"/>
  <c r="CO25" i="9"/>
  <c r="CP25" i="9"/>
  <c r="CQ25" i="9"/>
  <c r="CR25" i="9"/>
  <c r="CS25" i="9"/>
  <c r="CT25" i="9"/>
  <c r="CU25" i="9"/>
  <c r="CV25" i="9"/>
  <c r="CW25" i="9"/>
  <c r="CX25" i="9"/>
  <c r="CY25" i="9"/>
  <c r="CZ25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CD26" i="9"/>
  <c r="CE26" i="9"/>
  <c r="CF26" i="9"/>
  <c r="CG26" i="9"/>
  <c r="CH26" i="9"/>
  <c r="CI26" i="9"/>
  <c r="U26" i="9" s="1"/>
  <c r="CJ26" i="9"/>
  <c r="CK26" i="9"/>
  <c r="CL26" i="9"/>
  <c r="T26" i="9" s="1"/>
  <c r="CM26" i="9"/>
  <c r="CN26" i="9"/>
  <c r="CO26" i="9"/>
  <c r="CP26" i="9"/>
  <c r="CQ26" i="9"/>
  <c r="CR26" i="9"/>
  <c r="CS26" i="9"/>
  <c r="CT26" i="9"/>
  <c r="CU26" i="9"/>
  <c r="CV26" i="9"/>
  <c r="CW26" i="9"/>
  <c r="CX26" i="9"/>
  <c r="CY26" i="9"/>
  <c r="CZ26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CD27" i="9"/>
  <c r="CE27" i="9"/>
  <c r="CF27" i="9"/>
  <c r="CG27" i="9"/>
  <c r="CH27" i="9"/>
  <c r="CI27" i="9"/>
  <c r="U27" i="9" s="1"/>
  <c r="CJ27" i="9"/>
  <c r="CK27" i="9"/>
  <c r="CL27" i="9"/>
  <c r="T27" i="9" s="1"/>
  <c r="CM27" i="9"/>
  <c r="CN27" i="9"/>
  <c r="CO27" i="9"/>
  <c r="CP27" i="9"/>
  <c r="CQ27" i="9"/>
  <c r="CR27" i="9"/>
  <c r="CS27" i="9"/>
  <c r="CT27" i="9"/>
  <c r="CU27" i="9"/>
  <c r="CV27" i="9"/>
  <c r="CW27" i="9"/>
  <c r="CX27" i="9"/>
  <c r="CY27" i="9"/>
  <c r="CZ27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U2" i="9" s="1"/>
  <c r="CJ2" i="9"/>
  <c r="CK2" i="9"/>
  <c r="CL2" i="9"/>
  <c r="T2" i="9" s="1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U3" i="9" s="1"/>
  <c r="CJ3" i="9"/>
  <c r="CK3" i="9"/>
  <c r="CL3" i="9"/>
  <c r="T3" i="9" s="1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BN4" i="9"/>
  <c r="BO4" i="9"/>
  <c r="BP4" i="9"/>
  <c r="BQ4" i="9"/>
  <c r="BR4" i="9"/>
  <c r="BS4" i="9"/>
  <c r="BT4" i="9"/>
  <c r="BU4" i="9"/>
  <c r="BV4" i="9"/>
  <c r="BW4" i="9"/>
  <c r="BX4" i="9"/>
  <c r="BY4" i="9"/>
  <c r="BZ4" i="9"/>
  <c r="CA4" i="9"/>
  <c r="CB4" i="9"/>
  <c r="CC4" i="9"/>
  <c r="CD4" i="9"/>
  <c r="CE4" i="9"/>
  <c r="CF4" i="9"/>
  <c r="CG4" i="9"/>
  <c r="CH4" i="9"/>
  <c r="CI4" i="9"/>
  <c r="U4" i="9" s="1"/>
  <c r="CJ4" i="9"/>
  <c r="CK4" i="9"/>
  <c r="CL4" i="9"/>
  <c r="T4" i="9" s="1"/>
  <c r="CM4" i="9"/>
  <c r="CN4" i="9"/>
  <c r="CO4" i="9"/>
  <c r="CP4" i="9"/>
  <c r="CQ4" i="9"/>
  <c r="CR4" i="9"/>
  <c r="CS4" i="9"/>
  <c r="CT4" i="9"/>
  <c r="CU4" i="9"/>
  <c r="CV4" i="9"/>
  <c r="CW4" i="9"/>
  <c r="CX4" i="9"/>
  <c r="CY4" i="9"/>
  <c r="CZ4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CD5" i="9"/>
  <c r="CE5" i="9"/>
  <c r="CF5" i="9"/>
  <c r="CG5" i="9"/>
  <c r="CH5" i="9"/>
  <c r="CI5" i="9"/>
  <c r="U5" i="9" s="1"/>
  <c r="CJ5" i="9"/>
  <c r="CK5" i="9"/>
  <c r="CL5" i="9"/>
  <c r="T5" i="9" s="1"/>
  <c r="CM5" i="9"/>
  <c r="CN5" i="9"/>
  <c r="CO5" i="9"/>
  <c r="CP5" i="9"/>
  <c r="CQ5" i="9"/>
  <c r="CR5" i="9"/>
  <c r="CS5" i="9"/>
  <c r="CT5" i="9"/>
  <c r="CU5" i="9"/>
  <c r="CV5" i="9"/>
  <c r="CW5" i="9"/>
  <c r="CX5" i="9"/>
  <c r="CY5" i="9"/>
  <c r="CZ5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CD6" i="9"/>
  <c r="CE6" i="9"/>
  <c r="CF6" i="9"/>
  <c r="CG6" i="9"/>
  <c r="CH6" i="9"/>
  <c r="CI6" i="9"/>
  <c r="U6" i="9" s="1"/>
  <c r="CJ6" i="9"/>
  <c r="CK6" i="9"/>
  <c r="CL6" i="9"/>
  <c r="T6" i="9" s="1"/>
  <c r="CM6" i="9"/>
  <c r="CN6" i="9"/>
  <c r="CO6" i="9"/>
  <c r="CP6" i="9"/>
  <c r="CQ6" i="9"/>
  <c r="CR6" i="9"/>
  <c r="CS6" i="9"/>
  <c r="CT6" i="9"/>
  <c r="CU6" i="9"/>
  <c r="CV6" i="9"/>
  <c r="CW6" i="9"/>
  <c r="CX6" i="9"/>
  <c r="CY6" i="9"/>
  <c r="CZ6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CF7" i="9"/>
  <c r="CG7" i="9"/>
  <c r="CH7" i="9"/>
  <c r="CI7" i="9"/>
  <c r="U7" i="9" s="1"/>
  <c r="CJ7" i="9"/>
  <c r="CK7" i="9"/>
  <c r="CL7" i="9"/>
  <c r="T7" i="9" s="1"/>
  <c r="CM7" i="9"/>
  <c r="CN7" i="9"/>
  <c r="CO7" i="9"/>
  <c r="CP7" i="9"/>
  <c r="CQ7" i="9"/>
  <c r="CR7" i="9"/>
  <c r="CS7" i="9"/>
  <c r="CT7" i="9"/>
  <c r="CU7" i="9"/>
  <c r="CV7" i="9"/>
  <c r="CW7" i="9"/>
  <c r="CX7" i="9"/>
  <c r="CY7" i="9"/>
  <c r="CZ7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CF8" i="9"/>
  <c r="CG8" i="9"/>
  <c r="CH8" i="9"/>
  <c r="CI8" i="9"/>
  <c r="U8" i="9" s="1"/>
  <c r="CJ8" i="9"/>
  <c r="CK8" i="9"/>
  <c r="CL8" i="9"/>
  <c r="T8" i="9" s="1"/>
  <c r="CM8" i="9"/>
  <c r="CN8" i="9"/>
  <c r="CO8" i="9"/>
  <c r="CP8" i="9"/>
  <c r="CQ8" i="9"/>
  <c r="CR8" i="9"/>
  <c r="CS8" i="9"/>
  <c r="CT8" i="9"/>
  <c r="CU8" i="9"/>
  <c r="CV8" i="9"/>
  <c r="CW8" i="9"/>
  <c r="CX8" i="9"/>
  <c r="CY8" i="9"/>
  <c r="CZ8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CD9" i="9"/>
  <c r="CE9" i="9"/>
  <c r="CF9" i="9"/>
  <c r="CG9" i="9"/>
  <c r="CH9" i="9"/>
  <c r="CI9" i="9"/>
  <c r="U9" i="9" s="1"/>
  <c r="CJ9" i="9"/>
  <c r="CK9" i="9"/>
  <c r="CL9" i="9"/>
  <c r="T9" i="9" s="1"/>
  <c r="CM9" i="9"/>
  <c r="CN9" i="9"/>
  <c r="CO9" i="9"/>
  <c r="CP9" i="9"/>
  <c r="CQ9" i="9"/>
  <c r="CR9" i="9"/>
  <c r="CS9" i="9"/>
  <c r="CT9" i="9"/>
  <c r="CU9" i="9"/>
  <c r="CV9" i="9"/>
  <c r="CW9" i="9"/>
  <c r="CX9" i="9"/>
  <c r="CY9" i="9"/>
  <c r="CZ9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CD10" i="9"/>
  <c r="CE10" i="9"/>
  <c r="CF10" i="9"/>
  <c r="CG10" i="9"/>
  <c r="CH10" i="9"/>
  <c r="CI10" i="9"/>
  <c r="U10" i="9" s="1"/>
  <c r="CJ10" i="9"/>
  <c r="CK10" i="9"/>
  <c r="CL10" i="9"/>
  <c r="T10" i="9" s="1"/>
  <c r="CM10" i="9"/>
  <c r="CN10" i="9"/>
  <c r="CO10" i="9"/>
  <c r="CP10" i="9"/>
  <c r="CQ10" i="9"/>
  <c r="CR10" i="9"/>
  <c r="CS10" i="9"/>
  <c r="CT10" i="9"/>
  <c r="CU10" i="9"/>
  <c r="CV10" i="9"/>
  <c r="CW10" i="9"/>
  <c r="CX10" i="9"/>
  <c r="CY10" i="9"/>
  <c r="CZ10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CD11" i="9"/>
  <c r="CE11" i="9"/>
  <c r="CF11" i="9"/>
  <c r="CG11" i="9"/>
  <c r="CH11" i="9"/>
  <c r="CI11" i="9"/>
  <c r="U11" i="9" s="1"/>
  <c r="CJ11" i="9"/>
  <c r="CK11" i="9"/>
  <c r="CL11" i="9"/>
  <c r="T11" i="9" s="1"/>
  <c r="CM11" i="9"/>
  <c r="CN11" i="9"/>
  <c r="CO11" i="9"/>
  <c r="CP11" i="9"/>
  <c r="CQ11" i="9"/>
  <c r="CR11" i="9"/>
  <c r="CS11" i="9"/>
  <c r="CT11" i="9"/>
  <c r="CU11" i="9"/>
  <c r="CV11" i="9"/>
  <c r="CW11" i="9"/>
  <c r="CX11" i="9"/>
  <c r="CY11" i="9"/>
  <c r="CZ11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CF12" i="9"/>
  <c r="CG12" i="9"/>
  <c r="CH12" i="9"/>
  <c r="CI12" i="9"/>
  <c r="U12" i="9" s="1"/>
  <c r="CJ12" i="9"/>
  <c r="CK12" i="9"/>
  <c r="CL12" i="9"/>
  <c r="T12" i="9" s="1"/>
  <c r="CM12" i="9"/>
  <c r="CN12" i="9"/>
  <c r="CO12" i="9"/>
  <c r="CP12" i="9"/>
  <c r="CQ12" i="9"/>
  <c r="CR12" i="9"/>
  <c r="CS12" i="9"/>
  <c r="CT12" i="9"/>
  <c r="CU12" i="9"/>
  <c r="CV12" i="9"/>
  <c r="CW12" i="9"/>
  <c r="CX12" i="9"/>
  <c r="CY12" i="9"/>
  <c r="CZ12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CD13" i="9"/>
  <c r="CE13" i="9"/>
  <c r="CF13" i="9"/>
  <c r="CG13" i="9"/>
  <c r="CH13" i="9"/>
  <c r="CI13" i="9"/>
  <c r="U13" i="9" s="1"/>
  <c r="CJ13" i="9"/>
  <c r="CK13" i="9"/>
  <c r="CL13" i="9"/>
  <c r="T13" i="9" s="1"/>
  <c r="CM13" i="9"/>
  <c r="CN13" i="9"/>
  <c r="CO13" i="9"/>
  <c r="CP13" i="9"/>
  <c r="CQ13" i="9"/>
  <c r="CR13" i="9"/>
  <c r="CS13" i="9"/>
  <c r="CT13" i="9"/>
  <c r="CU13" i="9"/>
  <c r="CV13" i="9"/>
  <c r="CW13" i="9"/>
  <c r="CX13" i="9"/>
  <c r="CY13" i="9"/>
  <c r="CZ13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CD14" i="9"/>
  <c r="CE14" i="9"/>
  <c r="CF14" i="9"/>
  <c r="CG14" i="9"/>
  <c r="CH14" i="9"/>
  <c r="CI14" i="9"/>
  <c r="U14" i="9" s="1"/>
  <c r="CJ14" i="9"/>
  <c r="CK14" i="9"/>
  <c r="CL14" i="9"/>
  <c r="T14" i="9" s="1"/>
  <c r="CM14" i="9"/>
  <c r="CN14" i="9"/>
  <c r="CO14" i="9"/>
  <c r="CP14" i="9"/>
  <c r="CQ14" i="9"/>
  <c r="CR14" i="9"/>
  <c r="CS14" i="9"/>
  <c r="CT14" i="9"/>
  <c r="CU14" i="9"/>
  <c r="CV14" i="9"/>
  <c r="CW14" i="9"/>
  <c r="CX14" i="9"/>
  <c r="CY14" i="9"/>
  <c r="CZ14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CD15" i="9"/>
  <c r="CE15" i="9"/>
  <c r="CF15" i="9"/>
  <c r="CG15" i="9"/>
  <c r="CH15" i="9"/>
  <c r="CI15" i="9"/>
  <c r="U15" i="9" s="1"/>
  <c r="CJ15" i="9"/>
  <c r="CK15" i="9"/>
  <c r="CL15" i="9"/>
  <c r="T15" i="9" s="1"/>
  <c r="CM15" i="9"/>
  <c r="CN15" i="9"/>
  <c r="CO15" i="9"/>
  <c r="CP15" i="9"/>
  <c r="CQ15" i="9"/>
  <c r="CR15" i="9"/>
  <c r="CS15" i="9"/>
  <c r="CT15" i="9"/>
  <c r="CU15" i="9"/>
  <c r="CV15" i="9"/>
  <c r="CW15" i="9"/>
  <c r="CX15" i="9"/>
  <c r="CY15" i="9"/>
  <c r="CZ15" i="9"/>
  <c r="BN320" i="9"/>
  <c r="BO320" i="9"/>
  <c r="BP320" i="9"/>
  <c r="BQ320" i="9"/>
  <c r="BR320" i="9"/>
  <c r="BS320" i="9"/>
  <c r="BT320" i="9"/>
  <c r="BU320" i="9"/>
  <c r="BV320" i="9"/>
  <c r="BW320" i="9"/>
  <c r="BX320" i="9"/>
  <c r="BY320" i="9"/>
  <c r="BZ320" i="9"/>
  <c r="CA320" i="9"/>
  <c r="CB320" i="9"/>
  <c r="CC320" i="9"/>
  <c r="CD320" i="9"/>
  <c r="CE320" i="9"/>
  <c r="CF320" i="9"/>
  <c r="CG320" i="9"/>
  <c r="CH320" i="9"/>
  <c r="CI320" i="9"/>
  <c r="U320" i="9" s="1"/>
  <c r="CJ320" i="9"/>
  <c r="CK320" i="9"/>
  <c r="CL320" i="9"/>
  <c r="T320" i="9" s="1"/>
  <c r="CM320" i="9"/>
  <c r="CN320" i="9"/>
  <c r="CO320" i="9"/>
  <c r="CP320" i="9"/>
  <c r="CQ320" i="9"/>
  <c r="CR320" i="9"/>
  <c r="CS320" i="9"/>
  <c r="CT320" i="9"/>
  <c r="CU320" i="9"/>
  <c r="CV320" i="9"/>
  <c r="CW320" i="9"/>
  <c r="CX320" i="9"/>
  <c r="CY320" i="9"/>
  <c r="CZ320" i="9"/>
  <c r="BN321" i="9"/>
  <c r="BO321" i="9"/>
  <c r="BP321" i="9"/>
  <c r="BQ321" i="9"/>
  <c r="BR321" i="9"/>
  <c r="BS321" i="9"/>
  <c r="BT321" i="9"/>
  <c r="BU321" i="9"/>
  <c r="BV321" i="9"/>
  <c r="BW321" i="9"/>
  <c r="BX321" i="9"/>
  <c r="BY321" i="9"/>
  <c r="BZ321" i="9"/>
  <c r="CA321" i="9"/>
  <c r="CB321" i="9"/>
  <c r="CC321" i="9"/>
  <c r="CD321" i="9"/>
  <c r="CE321" i="9"/>
  <c r="CF321" i="9"/>
  <c r="CG321" i="9"/>
  <c r="CH321" i="9"/>
  <c r="CI321" i="9"/>
  <c r="U321" i="9" s="1"/>
  <c r="CJ321" i="9"/>
  <c r="CK321" i="9"/>
  <c r="CL321" i="9"/>
  <c r="T321" i="9" s="1"/>
  <c r="CM321" i="9"/>
  <c r="CN321" i="9"/>
  <c r="CO321" i="9"/>
  <c r="CP321" i="9"/>
  <c r="CQ321" i="9"/>
  <c r="CR321" i="9"/>
  <c r="CS321" i="9"/>
  <c r="CT321" i="9"/>
  <c r="CU321" i="9"/>
  <c r="CV321" i="9"/>
  <c r="CW321" i="9"/>
  <c r="CX321" i="9"/>
  <c r="CY321" i="9"/>
  <c r="CZ321" i="9"/>
  <c r="BN322" i="9"/>
  <c r="BO322" i="9"/>
  <c r="BP322" i="9"/>
  <c r="BQ322" i="9"/>
  <c r="BR322" i="9"/>
  <c r="BS322" i="9"/>
  <c r="BT322" i="9"/>
  <c r="BU322" i="9"/>
  <c r="BV322" i="9"/>
  <c r="BW322" i="9"/>
  <c r="BX322" i="9"/>
  <c r="BY322" i="9"/>
  <c r="BZ322" i="9"/>
  <c r="CA322" i="9"/>
  <c r="CB322" i="9"/>
  <c r="CC322" i="9"/>
  <c r="CD322" i="9"/>
  <c r="CE322" i="9"/>
  <c r="CF322" i="9"/>
  <c r="CG322" i="9"/>
  <c r="CH322" i="9"/>
  <c r="CI322" i="9"/>
  <c r="U322" i="9" s="1"/>
  <c r="CJ322" i="9"/>
  <c r="CK322" i="9"/>
  <c r="CL322" i="9"/>
  <c r="T322" i="9" s="1"/>
  <c r="CM322" i="9"/>
  <c r="CN322" i="9"/>
  <c r="CO322" i="9"/>
  <c r="CP322" i="9"/>
  <c r="CQ322" i="9"/>
  <c r="CR322" i="9"/>
  <c r="CS322" i="9"/>
  <c r="CT322" i="9"/>
  <c r="CU322" i="9"/>
  <c r="CV322" i="9"/>
  <c r="CW322" i="9"/>
  <c r="CX322" i="9"/>
  <c r="CY322" i="9"/>
  <c r="CZ322" i="9"/>
  <c r="BN323" i="9"/>
  <c r="BO323" i="9"/>
  <c r="BP323" i="9"/>
  <c r="BQ323" i="9"/>
  <c r="BR323" i="9"/>
  <c r="BS323" i="9"/>
  <c r="BT323" i="9"/>
  <c r="BU323" i="9"/>
  <c r="BV323" i="9"/>
  <c r="BW323" i="9"/>
  <c r="BX323" i="9"/>
  <c r="BY323" i="9"/>
  <c r="BZ323" i="9"/>
  <c r="CA323" i="9"/>
  <c r="CB323" i="9"/>
  <c r="CC323" i="9"/>
  <c r="CD323" i="9"/>
  <c r="CE323" i="9"/>
  <c r="CF323" i="9"/>
  <c r="CG323" i="9"/>
  <c r="CH323" i="9"/>
  <c r="CI323" i="9"/>
  <c r="U323" i="9" s="1"/>
  <c r="CJ323" i="9"/>
  <c r="CK323" i="9"/>
  <c r="CL323" i="9"/>
  <c r="T323" i="9" s="1"/>
  <c r="CM323" i="9"/>
  <c r="CN323" i="9"/>
  <c r="CO323" i="9"/>
  <c r="CP323" i="9"/>
  <c r="CQ323" i="9"/>
  <c r="CR323" i="9"/>
  <c r="CS323" i="9"/>
  <c r="CT323" i="9"/>
  <c r="CU323" i="9"/>
  <c r="CV323" i="9"/>
  <c r="CW323" i="9"/>
  <c r="CX323" i="9"/>
  <c r="CY323" i="9"/>
  <c r="CZ323" i="9"/>
  <c r="BN324" i="9"/>
  <c r="BO324" i="9"/>
  <c r="BP324" i="9"/>
  <c r="BQ324" i="9"/>
  <c r="BR324" i="9"/>
  <c r="BS324" i="9"/>
  <c r="BT324" i="9"/>
  <c r="BU324" i="9"/>
  <c r="BV324" i="9"/>
  <c r="BW324" i="9"/>
  <c r="BX324" i="9"/>
  <c r="BY324" i="9"/>
  <c r="BZ324" i="9"/>
  <c r="CA324" i="9"/>
  <c r="CB324" i="9"/>
  <c r="CC324" i="9"/>
  <c r="CD324" i="9"/>
  <c r="CE324" i="9"/>
  <c r="CF324" i="9"/>
  <c r="CG324" i="9"/>
  <c r="CH324" i="9"/>
  <c r="CI324" i="9"/>
  <c r="U324" i="9" s="1"/>
  <c r="CJ324" i="9"/>
  <c r="CK324" i="9"/>
  <c r="CL324" i="9"/>
  <c r="T324" i="9" s="1"/>
  <c r="CM324" i="9"/>
  <c r="CN324" i="9"/>
  <c r="CO324" i="9"/>
  <c r="CP324" i="9"/>
  <c r="CQ324" i="9"/>
  <c r="CR324" i="9"/>
  <c r="CS324" i="9"/>
  <c r="CT324" i="9"/>
  <c r="CU324" i="9"/>
  <c r="CV324" i="9"/>
  <c r="CW324" i="9"/>
  <c r="CX324" i="9"/>
  <c r="CY324" i="9"/>
  <c r="CZ324" i="9"/>
  <c r="BN325" i="9"/>
  <c r="BO325" i="9"/>
  <c r="BP325" i="9"/>
  <c r="BQ325" i="9"/>
  <c r="BR325" i="9"/>
  <c r="BS325" i="9"/>
  <c r="BT325" i="9"/>
  <c r="BU325" i="9"/>
  <c r="BV325" i="9"/>
  <c r="BW325" i="9"/>
  <c r="BX325" i="9"/>
  <c r="BY325" i="9"/>
  <c r="BZ325" i="9"/>
  <c r="CA325" i="9"/>
  <c r="CB325" i="9"/>
  <c r="CC325" i="9"/>
  <c r="CD325" i="9"/>
  <c r="CE325" i="9"/>
  <c r="CF325" i="9"/>
  <c r="CG325" i="9"/>
  <c r="CH325" i="9"/>
  <c r="CI325" i="9"/>
  <c r="U325" i="9" s="1"/>
  <c r="CJ325" i="9"/>
  <c r="CK325" i="9"/>
  <c r="CL325" i="9"/>
  <c r="T325" i="9" s="1"/>
  <c r="CM325" i="9"/>
  <c r="CN325" i="9"/>
  <c r="CO325" i="9"/>
  <c r="CP325" i="9"/>
  <c r="CQ325" i="9"/>
  <c r="CR325" i="9"/>
  <c r="CS325" i="9"/>
  <c r="CT325" i="9"/>
  <c r="CU325" i="9"/>
  <c r="CV325" i="9"/>
  <c r="CW325" i="9"/>
  <c r="CX325" i="9"/>
  <c r="CY325" i="9"/>
  <c r="CZ325" i="9"/>
  <c r="BN326" i="9"/>
  <c r="BO326" i="9"/>
  <c r="BP326" i="9"/>
  <c r="BQ326" i="9"/>
  <c r="BR326" i="9"/>
  <c r="BS326" i="9"/>
  <c r="BT326" i="9"/>
  <c r="BU326" i="9"/>
  <c r="BV326" i="9"/>
  <c r="BW326" i="9"/>
  <c r="BX326" i="9"/>
  <c r="BY326" i="9"/>
  <c r="BZ326" i="9"/>
  <c r="CA326" i="9"/>
  <c r="CB326" i="9"/>
  <c r="CC326" i="9"/>
  <c r="CD326" i="9"/>
  <c r="CE326" i="9"/>
  <c r="CF326" i="9"/>
  <c r="CG326" i="9"/>
  <c r="CH326" i="9"/>
  <c r="CI326" i="9"/>
  <c r="U326" i="9" s="1"/>
  <c r="CJ326" i="9"/>
  <c r="CK326" i="9"/>
  <c r="CL326" i="9"/>
  <c r="T326" i="9" s="1"/>
  <c r="CM326" i="9"/>
  <c r="CN326" i="9"/>
  <c r="CO326" i="9"/>
  <c r="CP326" i="9"/>
  <c r="CQ326" i="9"/>
  <c r="CR326" i="9"/>
  <c r="CS326" i="9"/>
  <c r="CT326" i="9"/>
  <c r="CU326" i="9"/>
  <c r="CV326" i="9"/>
  <c r="CW326" i="9"/>
  <c r="CX326" i="9"/>
  <c r="CY326" i="9"/>
  <c r="CZ326" i="9"/>
  <c r="BN327" i="9"/>
  <c r="BO327" i="9"/>
  <c r="BP327" i="9"/>
  <c r="BQ327" i="9"/>
  <c r="BR327" i="9"/>
  <c r="BS327" i="9"/>
  <c r="BT327" i="9"/>
  <c r="BU327" i="9"/>
  <c r="BV327" i="9"/>
  <c r="BW327" i="9"/>
  <c r="BX327" i="9"/>
  <c r="BY327" i="9"/>
  <c r="BZ327" i="9"/>
  <c r="CA327" i="9"/>
  <c r="CB327" i="9"/>
  <c r="CC327" i="9"/>
  <c r="CD327" i="9"/>
  <c r="CE327" i="9"/>
  <c r="CF327" i="9"/>
  <c r="CG327" i="9"/>
  <c r="CH327" i="9"/>
  <c r="CI327" i="9"/>
  <c r="U327" i="9" s="1"/>
  <c r="CJ327" i="9"/>
  <c r="CK327" i="9"/>
  <c r="CL327" i="9"/>
  <c r="T327" i="9" s="1"/>
  <c r="CM327" i="9"/>
  <c r="CN327" i="9"/>
  <c r="CO327" i="9"/>
  <c r="CP327" i="9"/>
  <c r="CQ327" i="9"/>
  <c r="CR327" i="9"/>
  <c r="CS327" i="9"/>
  <c r="CT327" i="9"/>
  <c r="CU327" i="9"/>
  <c r="CV327" i="9"/>
  <c r="CW327" i="9"/>
  <c r="CX327" i="9"/>
  <c r="CY327" i="9"/>
  <c r="CZ327" i="9"/>
  <c r="BN328" i="9"/>
  <c r="BO328" i="9"/>
  <c r="BP328" i="9"/>
  <c r="BQ328" i="9"/>
  <c r="BR328" i="9"/>
  <c r="BS328" i="9"/>
  <c r="BT328" i="9"/>
  <c r="BU328" i="9"/>
  <c r="BV328" i="9"/>
  <c r="BW328" i="9"/>
  <c r="BX328" i="9"/>
  <c r="BY328" i="9"/>
  <c r="BZ328" i="9"/>
  <c r="CA328" i="9"/>
  <c r="CB328" i="9"/>
  <c r="CC328" i="9"/>
  <c r="CD328" i="9"/>
  <c r="CE328" i="9"/>
  <c r="CF328" i="9"/>
  <c r="CG328" i="9"/>
  <c r="CH328" i="9"/>
  <c r="CI328" i="9"/>
  <c r="U328" i="9" s="1"/>
  <c r="CJ328" i="9"/>
  <c r="CK328" i="9"/>
  <c r="CL328" i="9"/>
  <c r="T328" i="9" s="1"/>
  <c r="CM328" i="9"/>
  <c r="CN328" i="9"/>
  <c r="CO328" i="9"/>
  <c r="CP328" i="9"/>
  <c r="CQ328" i="9"/>
  <c r="CR328" i="9"/>
  <c r="CS328" i="9"/>
  <c r="CT328" i="9"/>
  <c r="CU328" i="9"/>
  <c r="CV328" i="9"/>
  <c r="CW328" i="9"/>
  <c r="CX328" i="9"/>
  <c r="CY328" i="9"/>
  <c r="CZ328" i="9"/>
  <c r="BN329" i="9"/>
  <c r="BO329" i="9"/>
  <c r="BP329" i="9"/>
  <c r="BQ329" i="9"/>
  <c r="BR329" i="9"/>
  <c r="BS329" i="9"/>
  <c r="BT329" i="9"/>
  <c r="BU329" i="9"/>
  <c r="BV329" i="9"/>
  <c r="BW329" i="9"/>
  <c r="BX329" i="9"/>
  <c r="BY329" i="9"/>
  <c r="BZ329" i="9"/>
  <c r="CA329" i="9"/>
  <c r="CB329" i="9"/>
  <c r="CC329" i="9"/>
  <c r="CD329" i="9"/>
  <c r="CE329" i="9"/>
  <c r="CF329" i="9"/>
  <c r="CG329" i="9"/>
  <c r="CH329" i="9"/>
  <c r="CI329" i="9"/>
  <c r="U329" i="9" s="1"/>
  <c r="CJ329" i="9"/>
  <c r="CK329" i="9"/>
  <c r="CL329" i="9"/>
  <c r="T329" i="9" s="1"/>
  <c r="CM329" i="9"/>
  <c r="CN329" i="9"/>
  <c r="CO329" i="9"/>
  <c r="CP329" i="9"/>
  <c r="CQ329" i="9"/>
  <c r="CR329" i="9"/>
  <c r="CS329" i="9"/>
  <c r="CT329" i="9"/>
  <c r="CU329" i="9"/>
  <c r="CV329" i="9"/>
  <c r="CW329" i="9"/>
  <c r="CX329" i="9"/>
  <c r="CY329" i="9"/>
  <c r="CZ329" i="9"/>
  <c r="BN330" i="9"/>
  <c r="BO330" i="9"/>
  <c r="BP330" i="9"/>
  <c r="BQ330" i="9"/>
  <c r="BR330" i="9"/>
  <c r="BS330" i="9"/>
  <c r="BT330" i="9"/>
  <c r="BU330" i="9"/>
  <c r="BV330" i="9"/>
  <c r="BW330" i="9"/>
  <c r="BX330" i="9"/>
  <c r="BY330" i="9"/>
  <c r="BZ330" i="9"/>
  <c r="CA330" i="9"/>
  <c r="CB330" i="9"/>
  <c r="CC330" i="9"/>
  <c r="CD330" i="9"/>
  <c r="CE330" i="9"/>
  <c r="CF330" i="9"/>
  <c r="CG330" i="9"/>
  <c r="CH330" i="9"/>
  <c r="CI330" i="9"/>
  <c r="U330" i="9" s="1"/>
  <c r="CJ330" i="9"/>
  <c r="CK330" i="9"/>
  <c r="CL330" i="9"/>
  <c r="T330" i="9" s="1"/>
  <c r="CM330" i="9"/>
  <c r="CN330" i="9"/>
  <c r="CO330" i="9"/>
  <c r="CP330" i="9"/>
  <c r="CQ330" i="9"/>
  <c r="CR330" i="9"/>
  <c r="CS330" i="9"/>
  <c r="CT330" i="9"/>
  <c r="CU330" i="9"/>
  <c r="CV330" i="9"/>
  <c r="CW330" i="9"/>
  <c r="CX330" i="9"/>
  <c r="CY330" i="9"/>
  <c r="CZ330" i="9"/>
  <c r="BN331" i="9"/>
  <c r="BO331" i="9"/>
  <c r="BP331" i="9"/>
  <c r="BQ331" i="9"/>
  <c r="BR331" i="9"/>
  <c r="BS331" i="9"/>
  <c r="BT331" i="9"/>
  <c r="BU331" i="9"/>
  <c r="BV331" i="9"/>
  <c r="BW331" i="9"/>
  <c r="BX331" i="9"/>
  <c r="BY331" i="9"/>
  <c r="BZ331" i="9"/>
  <c r="CA331" i="9"/>
  <c r="CB331" i="9"/>
  <c r="CC331" i="9"/>
  <c r="CD331" i="9"/>
  <c r="CE331" i="9"/>
  <c r="CF331" i="9"/>
  <c r="CG331" i="9"/>
  <c r="CH331" i="9"/>
  <c r="CI331" i="9"/>
  <c r="U331" i="9" s="1"/>
  <c r="CJ331" i="9"/>
  <c r="CK331" i="9"/>
  <c r="CL331" i="9"/>
  <c r="T331" i="9" s="1"/>
  <c r="CM331" i="9"/>
  <c r="CN331" i="9"/>
  <c r="CO331" i="9"/>
  <c r="CP331" i="9"/>
  <c r="CQ331" i="9"/>
  <c r="CR331" i="9"/>
  <c r="CS331" i="9"/>
  <c r="CT331" i="9"/>
  <c r="CU331" i="9"/>
  <c r="CV331" i="9"/>
  <c r="CW331" i="9"/>
  <c r="CX331" i="9"/>
  <c r="CY331" i="9"/>
  <c r="CZ331" i="9"/>
  <c r="BN332" i="9"/>
  <c r="BO332" i="9"/>
  <c r="BP332" i="9"/>
  <c r="BQ332" i="9"/>
  <c r="BR332" i="9"/>
  <c r="BS332" i="9"/>
  <c r="BT332" i="9"/>
  <c r="BU332" i="9"/>
  <c r="BV332" i="9"/>
  <c r="BW332" i="9"/>
  <c r="BX332" i="9"/>
  <c r="BY332" i="9"/>
  <c r="BZ332" i="9"/>
  <c r="CA332" i="9"/>
  <c r="CB332" i="9"/>
  <c r="CC332" i="9"/>
  <c r="CD332" i="9"/>
  <c r="CE332" i="9"/>
  <c r="CF332" i="9"/>
  <c r="CG332" i="9"/>
  <c r="CH332" i="9"/>
  <c r="CI332" i="9"/>
  <c r="U332" i="9" s="1"/>
  <c r="CJ332" i="9"/>
  <c r="CK332" i="9"/>
  <c r="CL332" i="9"/>
  <c r="T332" i="9" s="1"/>
  <c r="CM332" i="9"/>
  <c r="CN332" i="9"/>
  <c r="CO332" i="9"/>
  <c r="CP332" i="9"/>
  <c r="CQ332" i="9"/>
  <c r="CR332" i="9"/>
  <c r="CS332" i="9"/>
  <c r="CT332" i="9"/>
  <c r="CU332" i="9"/>
  <c r="CV332" i="9"/>
  <c r="CW332" i="9"/>
  <c r="CX332" i="9"/>
  <c r="CY332" i="9"/>
  <c r="CZ332" i="9"/>
  <c r="BN333" i="9"/>
  <c r="BO333" i="9"/>
  <c r="BP333" i="9"/>
  <c r="BQ333" i="9"/>
  <c r="BR333" i="9"/>
  <c r="BS333" i="9"/>
  <c r="BT333" i="9"/>
  <c r="BU333" i="9"/>
  <c r="BV333" i="9"/>
  <c r="BW333" i="9"/>
  <c r="BX333" i="9"/>
  <c r="BY333" i="9"/>
  <c r="BZ333" i="9"/>
  <c r="CA333" i="9"/>
  <c r="CB333" i="9"/>
  <c r="CC333" i="9"/>
  <c r="CD333" i="9"/>
  <c r="CE333" i="9"/>
  <c r="CF333" i="9"/>
  <c r="CG333" i="9"/>
  <c r="CH333" i="9"/>
  <c r="CI333" i="9"/>
  <c r="U333" i="9" s="1"/>
  <c r="CJ333" i="9"/>
  <c r="CK333" i="9"/>
  <c r="CL333" i="9"/>
  <c r="T333" i="9" s="1"/>
  <c r="CM333" i="9"/>
  <c r="CN333" i="9"/>
  <c r="CO333" i="9"/>
  <c r="CP333" i="9"/>
  <c r="CQ333" i="9"/>
  <c r="CR333" i="9"/>
  <c r="CS333" i="9"/>
  <c r="CT333" i="9"/>
  <c r="CU333" i="9"/>
  <c r="CV333" i="9"/>
  <c r="CW333" i="9"/>
  <c r="CX333" i="9"/>
  <c r="CY333" i="9"/>
  <c r="CZ333" i="9"/>
  <c r="BN334" i="9"/>
  <c r="BO334" i="9"/>
  <c r="BP334" i="9"/>
  <c r="BQ334" i="9"/>
  <c r="BR334" i="9"/>
  <c r="BS334" i="9"/>
  <c r="BT334" i="9"/>
  <c r="BU334" i="9"/>
  <c r="BV334" i="9"/>
  <c r="BW334" i="9"/>
  <c r="BX334" i="9"/>
  <c r="BY334" i="9"/>
  <c r="BZ334" i="9"/>
  <c r="CA334" i="9"/>
  <c r="CB334" i="9"/>
  <c r="CC334" i="9"/>
  <c r="CD334" i="9"/>
  <c r="CE334" i="9"/>
  <c r="CF334" i="9"/>
  <c r="CG334" i="9"/>
  <c r="CH334" i="9"/>
  <c r="CI334" i="9"/>
  <c r="U334" i="9" s="1"/>
  <c r="CJ334" i="9"/>
  <c r="CK334" i="9"/>
  <c r="CL334" i="9"/>
  <c r="T334" i="9" s="1"/>
  <c r="CM334" i="9"/>
  <c r="CN334" i="9"/>
  <c r="CO334" i="9"/>
  <c r="CP334" i="9"/>
  <c r="CQ334" i="9"/>
  <c r="CR334" i="9"/>
  <c r="CS334" i="9"/>
  <c r="CT334" i="9"/>
  <c r="CU334" i="9"/>
  <c r="CV334" i="9"/>
  <c r="CW334" i="9"/>
  <c r="CX334" i="9"/>
  <c r="CY334" i="9"/>
  <c r="CZ334" i="9"/>
  <c r="BN335" i="9"/>
  <c r="BO335" i="9"/>
  <c r="BP335" i="9"/>
  <c r="BQ335" i="9"/>
  <c r="BR335" i="9"/>
  <c r="BS335" i="9"/>
  <c r="BT335" i="9"/>
  <c r="BU335" i="9"/>
  <c r="BV335" i="9"/>
  <c r="BW335" i="9"/>
  <c r="BX335" i="9"/>
  <c r="BY335" i="9"/>
  <c r="BZ335" i="9"/>
  <c r="CA335" i="9"/>
  <c r="CB335" i="9"/>
  <c r="CC335" i="9"/>
  <c r="CD335" i="9"/>
  <c r="CE335" i="9"/>
  <c r="CF335" i="9"/>
  <c r="CG335" i="9"/>
  <c r="CH335" i="9"/>
  <c r="CI335" i="9"/>
  <c r="U335" i="9" s="1"/>
  <c r="CJ335" i="9"/>
  <c r="CK335" i="9"/>
  <c r="CL335" i="9"/>
  <c r="T335" i="9" s="1"/>
  <c r="CM335" i="9"/>
  <c r="CN335" i="9"/>
  <c r="CO335" i="9"/>
  <c r="CP335" i="9"/>
  <c r="CQ335" i="9"/>
  <c r="CR335" i="9"/>
  <c r="CS335" i="9"/>
  <c r="CT335" i="9"/>
  <c r="CU335" i="9"/>
  <c r="CV335" i="9"/>
  <c r="CW335" i="9"/>
  <c r="CX335" i="9"/>
  <c r="CY335" i="9"/>
  <c r="CZ335" i="9"/>
  <c r="BN336" i="9"/>
  <c r="BO336" i="9"/>
  <c r="BP336" i="9"/>
  <c r="BQ336" i="9"/>
  <c r="BR336" i="9"/>
  <c r="BS336" i="9"/>
  <c r="BT336" i="9"/>
  <c r="BU336" i="9"/>
  <c r="BV336" i="9"/>
  <c r="BW336" i="9"/>
  <c r="BX336" i="9"/>
  <c r="BY336" i="9"/>
  <c r="BZ336" i="9"/>
  <c r="CA336" i="9"/>
  <c r="CB336" i="9"/>
  <c r="CC336" i="9"/>
  <c r="CD336" i="9"/>
  <c r="CE336" i="9"/>
  <c r="CF336" i="9"/>
  <c r="CG336" i="9"/>
  <c r="CH336" i="9"/>
  <c r="CI336" i="9"/>
  <c r="U336" i="9" s="1"/>
  <c r="CJ336" i="9"/>
  <c r="CK336" i="9"/>
  <c r="CL336" i="9"/>
  <c r="T336" i="9" s="1"/>
  <c r="CM336" i="9"/>
  <c r="CN336" i="9"/>
  <c r="CO336" i="9"/>
  <c r="CP336" i="9"/>
  <c r="CQ336" i="9"/>
  <c r="CR336" i="9"/>
  <c r="CS336" i="9"/>
  <c r="CT336" i="9"/>
  <c r="CU336" i="9"/>
  <c r="CV336" i="9"/>
  <c r="CW336" i="9"/>
  <c r="CX336" i="9"/>
  <c r="CY336" i="9"/>
  <c r="CZ336" i="9"/>
  <c r="BN337" i="9"/>
  <c r="BO337" i="9"/>
  <c r="BP337" i="9"/>
  <c r="BQ337" i="9"/>
  <c r="BR337" i="9"/>
  <c r="BS337" i="9"/>
  <c r="BT337" i="9"/>
  <c r="BU337" i="9"/>
  <c r="BV337" i="9"/>
  <c r="BW337" i="9"/>
  <c r="BX337" i="9"/>
  <c r="BY337" i="9"/>
  <c r="BZ337" i="9"/>
  <c r="CA337" i="9"/>
  <c r="CB337" i="9"/>
  <c r="CC337" i="9"/>
  <c r="CD337" i="9"/>
  <c r="CE337" i="9"/>
  <c r="CF337" i="9"/>
  <c r="CG337" i="9"/>
  <c r="CH337" i="9"/>
  <c r="CI337" i="9"/>
  <c r="U337" i="9" s="1"/>
  <c r="CJ337" i="9"/>
  <c r="CK337" i="9"/>
  <c r="CL337" i="9"/>
  <c r="T337" i="9" s="1"/>
  <c r="CM337" i="9"/>
  <c r="CN337" i="9"/>
  <c r="CO337" i="9"/>
  <c r="CP337" i="9"/>
  <c r="CQ337" i="9"/>
  <c r="CR337" i="9"/>
  <c r="CS337" i="9"/>
  <c r="CT337" i="9"/>
  <c r="CU337" i="9"/>
  <c r="CV337" i="9"/>
  <c r="CW337" i="9"/>
  <c r="CX337" i="9"/>
  <c r="CY337" i="9"/>
  <c r="CZ337" i="9"/>
  <c r="BN515" i="9"/>
  <c r="BO515" i="9"/>
  <c r="BP515" i="9"/>
  <c r="BQ515" i="9"/>
  <c r="BR515" i="9"/>
  <c r="BS515" i="9"/>
  <c r="BT515" i="9"/>
  <c r="BU515" i="9"/>
  <c r="BV515" i="9"/>
  <c r="BW515" i="9"/>
  <c r="BX515" i="9"/>
  <c r="BY515" i="9"/>
  <c r="BZ515" i="9"/>
  <c r="CA515" i="9"/>
  <c r="CB515" i="9"/>
  <c r="CC515" i="9"/>
  <c r="CD515" i="9"/>
  <c r="CE515" i="9"/>
  <c r="CF515" i="9"/>
  <c r="CG515" i="9"/>
  <c r="CH515" i="9"/>
  <c r="CI515" i="9"/>
  <c r="U515" i="9" s="1"/>
  <c r="CJ515" i="9"/>
  <c r="CK515" i="9"/>
  <c r="CL515" i="9"/>
  <c r="T515" i="9" s="1"/>
  <c r="CM515" i="9"/>
  <c r="CN515" i="9"/>
  <c r="CO515" i="9"/>
  <c r="CP515" i="9"/>
  <c r="CQ515" i="9"/>
  <c r="CR515" i="9"/>
  <c r="CS515" i="9"/>
  <c r="CT515" i="9"/>
  <c r="CU515" i="9"/>
  <c r="CV515" i="9"/>
  <c r="CW515" i="9"/>
  <c r="CX515" i="9"/>
  <c r="CY515" i="9"/>
  <c r="CZ515" i="9"/>
  <c r="BN516" i="9"/>
  <c r="BO516" i="9"/>
  <c r="BP516" i="9"/>
  <c r="BQ516" i="9"/>
  <c r="BR516" i="9"/>
  <c r="BS516" i="9"/>
  <c r="BT516" i="9"/>
  <c r="BU516" i="9"/>
  <c r="BV516" i="9"/>
  <c r="BW516" i="9"/>
  <c r="BX516" i="9"/>
  <c r="BY516" i="9"/>
  <c r="BZ516" i="9"/>
  <c r="CA516" i="9"/>
  <c r="CB516" i="9"/>
  <c r="CC516" i="9"/>
  <c r="CD516" i="9"/>
  <c r="CE516" i="9"/>
  <c r="CF516" i="9"/>
  <c r="CG516" i="9"/>
  <c r="CH516" i="9"/>
  <c r="CI516" i="9"/>
  <c r="U516" i="9" s="1"/>
  <c r="CJ516" i="9"/>
  <c r="CK516" i="9"/>
  <c r="CL516" i="9"/>
  <c r="T516" i="9" s="1"/>
  <c r="CM516" i="9"/>
  <c r="CN516" i="9"/>
  <c r="CO516" i="9"/>
  <c r="CP516" i="9"/>
  <c r="CQ516" i="9"/>
  <c r="CR516" i="9"/>
  <c r="CS516" i="9"/>
  <c r="CT516" i="9"/>
  <c r="CU516" i="9"/>
  <c r="CV516" i="9"/>
  <c r="CW516" i="9"/>
  <c r="CX516" i="9"/>
  <c r="CY516" i="9"/>
  <c r="CZ516" i="9"/>
  <c r="BN517" i="9"/>
  <c r="BO517" i="9"/>
  <c r="BP517" i="9"/>
  <c r="BQ517" i="9"/>
  <c r="BR517" i="9"/>
  <c r="BS517" i="9"/>
  <c r="BT517" i="9"/>
  <c r="BU517" i="9"/>
  <c r="BV517" i="9"/>
  <c r="BW517" i="9"/>
  <c r="BX517" i="9"/>
  <c r="BY517" i="9"/>
  <c r="BZ517" i="9"/>
  <c r="CA517" i="9"/>
  <c r="CB517" i="9"/>
  <c r="CC517" i="9"/>
  <c r="CD517" i="9"/>
  <c r="CE517" i="9"/>
  <c r="CF517" i="9"/>
  <c r="CG517" i="9"/>
  <c r="CH517" i="9"/>
  <c r="CI517" i="9"/>
  <c r="U517" i="9" s="1"/>
  <c r="CJ517" i="9"/>
  <c r="CK517" i="9"/>
  <c r="CL517" i="9"/>
  <c r="T517" i="9" s="1"/>
  <c r="CM517" i="9"/>
  <c r="CN517" i="9"/>
  <c r="CO517" i="9"/>
  <c r="CP517" i="9"/>
  <c r="CQ517" i="9"/>
  <c r="CR517" i="9"/>
  <c r="CS517" i="9"/>
  <c r="CT517" i="9"/>
  <c r="CU517" i="9"/>
  <c r="CV517" i="9"/>
  <c r="CW517" i="9"/>
  <c r="CX517" i="9"/>
  <c r="CY517" i="9"/>
  <c r="CZ517" i="9"/>
  <c r="BN518" i="9"/>
  <c r="BO518" i="9"/>
  <c r="BP518" i="9"/>
  <c r="BQ518" i="9"/>
  <c r="BR518" i="9"/>
  <c r="BS518" i="9"/>
  <c r="BT518" i="9"/>
  <c r="BU518" i="9"/>
  <c r="BV518" i="9"/>
  <c r="BW518" i="9"/>
  <c r="BX518" i="9"/>
  <c r="BY518" i="9"/>
  <c r="BZ518" i="9"/>
  <c r="CA518" i="9"/>
  <c r="CB518" i="9"/>
  <c r="CC518" i="9"/>
  <c r="CD518" i="9"/>
  <c r="CE518" i="9"/>
  <c r="CF518" i="9"/>
  <c r="CG518" i="9"/>
  <c r="CH518" i="9"/>
  <c r="CI518" i="9"/>
  <c r="U518" i="9" s="1"/>
  <c r="CJ518" i="9"/>
  <c r="CK518" i="9"/>
  <c r="CL518" i="9"/>
  <c r="T518" i="9" s="1"/>
  <c r="CM518" i="9"/>
  <c r="CN518" i="9"/>
  <c r="CO518" i="9"/>
  <c r="CP518" i="9"/>
  <c r="CQ518" i="9"/>
  <c r="CR518" i="9"/>
  <c r="CS518" i="9"/>
  <c r="CT518" i="9"/>
  <c r="CU518" i="9"/>
  <c r="CV518" i="9"/>
  <c r="CW518" i="9"/>
  <c r="CX518" i="9"/>
  <c r="CY518" i="9"/>
  <c r="CZ518" i="9"/>
  <c r="BN519" i="9"/>
  <c r="BO519" i="9"/>
  <c r="BP519" i="9"/>
  <c r="BQ519" i="9"/>
  <c r="BR519" i="9"/>
  <c r="BS519" i="9"/>
  <c r="BT519" i="9"/>
  <c r="BU519" i="9"/>
  <c r="BV519" i="9"/>
  <c r="BW519" i="9"/>
  <c r="BX519" i="9"/>
  <c r="BY519" i="9"/>
  <c r="BZ519" i="9"/>
  <c r="CA519" i="9"/>
  <c r="CB519" i="9"/>
  <c r="CC519" i="9"/>
  <c r="CD519" i="9"/>
  <c r="CE519" i="9"/>
  <c r="CF519" i="9"/>
  <c r="CG519" i="9"/>
  <c r="CH519" i="9"/>
  <c r="CI519" i="9"/>
  <c r="U519" i="9" s="1"/>
  <c r="CJ519" i="9"/>
  <c r="CK519" i="9"/>
  <c r="CL519" i="9"/>
  <c r="T519" i="9" s="1"/>
  <c r="CM519" i="9"/>
  <c r="CN519" i="9"/>
  <c r="CO519" i="9"/>
  <c r="CP519" i="9"/>
  <c r="CQ519" i="9"/>
  <c r="CR519" i="9"/>
  <c r="CS519" i="9"/>
  <c r="CT519" i="9"/>
  <c r="CU519" i="9"/>
  <c r="CV519" i="9"/>
  <c r="CW519" i="9"/>
  <c r="CX519" i="9"/>
  <c r="CY519" i="9"/>
  <c r="CZ519" i="9"/>
  <c r="BN520" i="9"/>
  <c r="BO520" i="9"/>
  <c r="BP520" i="9"/>
  <c r="BQ520" i="9"/>
  <c r="BR520" i="9"/>
  <c r="BS520" i="9"/>
  <c r="BT520" i="9"/>
  <c r="BU520" i="9"/>
  <c r="BV520" i="9"/>
  <c r="BW520" i="9"/>
  <c r="BX520" i="9"/>
  <c r="BY520" i="9"/>
  <c r="BZ520" i="9"/>
  <c r="CA520" i="9"/>
  <c r="CB520" i="9"/>
  <c r="CC520" i="9"/>
  <c r="CD520" i="9"/>
  <c r="CE520" i="9"/>
  <c r="CF520" i="9"/>
  <c r="CG520" i="9"/>
  <c r="CH520" i="9"/>
  <c r="CI520" i="9"/>
  <c r="U520" i="9" s="1"/>
  <c r="CJ520" i="9"/>
  <c r="CK520" i="9"/>
  <c r="CL520" i="9"/>
  <c r="T520" i="9" s="1"/>
  <c r="CM520" i="9"/>
  <c r="CN520" i="9"/>
  <c r="CO520" i="9"/>
  <c r="CP520" i="9"/>
  <c r="CQ520" i="9"/>
  <c r="CR520" i="9"/>
  <c r="CS520" i="9"/>
  <c r="CT520" i="9"/>
  <c r="CU520" i="9"/>
  <c r="CV520" i="9"/>
  <c r="CW520" i="9"/>
  <c r="CX520" i="9"/>
  <c r="CY520" i="9"/>
  <c r="CZ520" i="9"/>
  <c r="BN521" i="9"/>
  <c r="BO521" i="9"/>
  <c r="BP521" i="9"/>
  <c r="BQ521" i="9"/>
  <c r="BR521" i="9"/>
  <c r="BS521" i="9"/>
  <c r="BT521" i="9"/>
  <c r="BU521" i="9"/>
  <c r="BV521" i="9"/>
  <c r="BW521" i="9"/>
  <c r="BX521" i="9"/>
  <c r="BY521" i="9"/>
  <c r="BZ521" i="9"/>
  <c r="CA521" i="9"/>
  <c r="CB521" i="9"/>
  <c r="CC521" i="9"/>
  <c r="CD521" i="9"/>
  <c r="CE521" i="9"/>
  <c r="CF521" i="9"/>
  <c r="CG521" i="9"/>
  <c r="CH521" i="9"/>
  <c r="CI521" i="9"/>
  <c r="U521" i="9" s="1"/>
  <c r="CJ521" i="9"/>
  <c r="CK521" i="9"/>
  <c r="CL521" i="9"/>
  <c r="T521" i="9" s="1"/>
  <c r="CM521" i="9"/>
  <c r="CN521" i="9"/>
  <c r="CO521" i="9"/>
  <c r="CP521" i="9"/>
  <c r="CQ521" i="9"/>
  <c r="CR521" i="9"/>
  <c r="CS521" i="9"/>
  <c r="CT521" i="9"/>
  <c r="CU521" i="9"/>
  <c r="CV521" i="9"/>
  <c r="CW521" i="9"/>
  <c r="CX521" i="9"/>
  <c r="CY521" i="9"/>
  <c r="CZ521" i="9"/>
  <c r="BN522" i="9"/>
  <c r="BO522" i="9"/>
  <c r="BP522" i="9"/>
  <c r="BQ522" i="9"/>
  <c r="BR522" i="9"/>
  <c r="BS522" i="9"/>
  <c r="BT522" i="9"/>
  <c r="BU522" i="9"/>
  <c r="BV522" i="9"/>
  <c r="BW522" i="9"/>
  <c r="BX522" i="9"/>
  <c r="BY522" i="9"/>
  <c r="BZ522" i="9"/>
  <c r="CA522" i="9"/>
  <c r="CB522" i="9"/>
  <c r="CC522" i="9"/>
  <c r="CD522" i="9"/>
  <c r="CE522" i="9"/>
  <c r="CF522" i="9"/>
  <c r="CG522" i="9"/>
  <c r="CH522" i="9"/>
  <c r="CI522" i="9"/>
  <c r="U522" i="9" s="1"/>
  <c r="CJ522" i="9"/>
  <c r="CK522" i="9"/>
  <c r="CL522" i="9"/>
  <c r="T522" i="9" s="1"/>
  <c r="CM522" i="9"/>
  <c r="CN522" i="9"/>
  <c r="CO522" i="9"/>
  <c r="CP522" i="9"/>
  <c r="CQ522" i="9"/>
  <c r="CR522" i="9"/>
  <c r="CS522" i="9"/>
  <c r="CT522" i="9"/>
  <c r="CU522" i="9"/>
  <c r="CV522" i="9"/>
  <c r="CW522" i="9"/>
  <c r="CX522" i="9"/>
  <c r="CY522" i="9"/>
  <c r="CZ522" i="9"/>
  <c r="BN523" i="9"/>
  <c r="BO523" i="9"/>
  <c r="BP523" i="9"/>
  <c r="BQ523" i="9"/>
  <c r="BR523" i="9"/>
  <c r="BS523" i="9"/>
  <c r="BT523" i="9"/>
  <c r="BU523" i="9"/>
  <c r="BV523" i="9"/>
  <c r="BW523" i="9"/>
  <c r="BX523" i="9"/>
  <c r="BY523" i="9"/>
  <c r="BZ523" i="9"/>
  <c r="CA523" i="9"/>
  <c r="CB523" i="9"/>
  <c r="CC523" i="9"/>
  <c r="CD523" i="9"/>
  <c r="CE523" i="9"/>
  <c r="CF523" i="9"/>
  <c r="CG523" i="9"/>
  <c r="CH523" i="9"/>
  <c r="CI523" i="9"/>
  <c r="U523" i="9" s="1"/>
  <c r="CJ523" i="9"/>
  <c r="CK523" i="9"/>
  <c r="CL523" i="9"/>
  <c r="T523" i="9" s="1"/>
  <c r="CM523" i="9"/>
  <c r="CN523" i="9"/>
  <c r="CO523" i="9"/>
  <c r="CP523" i="9"/>
  <c r="CQ523" i="9"/>
  <c r="CR523" i="9"/>
  <c r="CS523" i="9"/>
  <c r="CT523" i="9"/>
  <c r="CU523" i="9"/>
  <c r="CV523" i="9"/>
  <c r="CW523" i="9"/>
  <c r="CX523" i="9"/>
  <c r="CY523" i="9"/>
  <c r="CZ523" i="9"/>
  <c r="BN524" i="9"/>
  <c r="BO524" i="9"/>
  <c r="BP524" i="9"/>
  <c r="BQ524" i="9"/>
  <c r="BR524" i="9"/>
  <c r="BS524" i="9"/>
  <c r="BT524" i="9"/>
  <c r="BU524" i="9"/>
  <c r="BV524" i="9"/>
  <c r="BW524" i="9"/>
  <c r="BX524" i="9"/>
  <c r="BY524" i="9"/>
  <c r="BZ524" i="9"/>
  <c r="CA524" i="9"/>
  <c r="CB524" i="9"/>
  <c r="CC524" i="9"/>
  <c r="CD524" i="9"/>
  <c r="CE524" i="9"/>
  <c r="CF524" i="9"/>
  <c r="CG524" i="9"/>
  <c r="CH524" i="9"/>
  <c r="CI524" i="9"/>
  <c r="U524" i="9" s="1"/>
  <c r="CJ524" i="9"/>
  <c r="CK524" i="9"/>
  <c r="CL524" i="9"/>
  <c r="T524" i="9" s="1"/>
  <c r="CM524" i="9"/>
  <c r="CN524" i="9"/>
  <c r="CO524" i="9"/>
  <c r="CP524" i="9"/>
  <c r="CQ524" i="9"/>
  <c r="CR524" i="9"/>
  <c r="CS524" i="9"/>
  <c r="CT524" i="9"/>
  <c r="CU524" i="9"/>
  <c r="CV524" i="9"/>
  <c r="CW524" i="9"/>
  <c r="CX524" i="9"/>
  <c r="CY524" i="9"/>
  <c r="CZ524" i="9"/>
  <c r="BN525" i="9"/>
  <c r="BO525" i="9"/>
  <c r="BP525" i="9"/>
  <c r="BQ525" i="9"/>
  <c r="BR525" i="9"/>
  <c r="BS525" i="9"/>
  <c r="BT525" i="9"/>
  <c r="BU525" i="9"/>
  <c r="BV525" i="9"/>
  <c r="BW525" i="9"/>
  <c r="BX525" i="9"/>
  <c r="BY525" i="9"/>
  <c r="BZ525" i="9"/>
  <c r="CA525" i="9"/>
  <c r="CB525" i="9"/>
  <c r="CC525" i="9"/>
  <c r="CD525" i="9"/>
  <c r="CE525" i="9"/>
  <c r="CF525" i="9"/>
  <c r="CG525" i="9"/>
  <c r="CH525" i="9"/>
  <c r="CI525" i="9"/>
  <c r="U525" i="9" s="1"/>
  <c r="CJ525" i="9"/>
  <c r="CK525" i="9"/>
  <c r="CL525" i="9"/>
  <c r="T525" i="9" s="1"/>
  <c r="CM525" i="9"/>
  <c r="CN525" i="9"/>
  <c r="CO525" i="9"/>
  <c r="CP525" i="9"/>
  <c r="CQ525" i="9"/>
  <c r="CR525" i="9"/>
  <c r="CS525" i="9"/>
  <c r="CT525" i="9"/>
  <c r="CU525" i="9"/>
  <c r="CV525" i="9"/>
  <c r="CW525" i="9"/>
  <c r="CX525" i="9"/>
  <c r="CY525" i="9"/>
  <c r="CZ525" i="9"/>
  <c r="BN526" i="9"/>
  <c r="BO526" i="9"/>
  <c r="BP526" i="9"/>
  <c r="BQ526" i="9"/>
  <c r="BR526" i="9"/>
  <c r="BS526" i="9"/>
  <c r="BT526" i="9"/>
  <c r="BU526" i="9"/>
  <c r="BV526" i="9"/>
  <c r="BW526" i="9"/>
  <c r="BX526" i="9"/>
  <c r="BY526" i="9"/>
  <c r="BZ526" i="9"/>
  <c r="CA526" i="9"/>
  <c r="CB526" i="9"/>
  <c r="CC526" i="9"/>
  <c r="CD526" i="9"/>
  <c r="CE526" i="9"/>
  <c r="CF526" i="9"/>
  <c r="CG526" i="9"/>
  <c r="CH526" i="9"/>
  <c r="CI526" i="9"/>
  <c r="U526" i="9" s="1"/>
  <c r="CJ526" i="9"/>
  <c r="CK526" i="9"/>
  <c r="CL526" i="9"/>
  <c r="T526" i="9" s="1"/>
  <c r="CM526" i="9"/>
  <c r="CN526" i="9"/>
  <c r="CO526" i="9"/>
  <c r="CP526" i="9"/>
  <c r="CQ526" i="9"/>
  <c r="CR526" i="9"/>
  <c r="CS526" i="9"/>
  <c r="CT526" i="9"/>
  <c r="CU526" i="9"/>
  <c r="CV526" i="9"/>
  <c r="CW526" i="9"/>
  <c r="CX526" i="9"/>
  <c r="CY526" i="9"/>
  <c r="CZ526" i="9"/>
  <c r="BN527" i="9"/>
  <c r="BO527" i="9"/>
  <c r="BP527" i="9"/>
  <c r="BQ527" i="9"/>
  <c r="BR527" i="9"/>
  <c r="BS527" i="9"/>
  <c r="BT527" i="9"/>
  <c r="BU527" i="9"/>
  <c r="BV527" i="9"/>
  <c r="BW527" i="9"/>
  <c r="BX527" i="9"/>
  <c r="BY527" i="9"/>
  <c r="BZ527" i="9"/>
  <c r="CA527" i="9"/>
  <c r="CB527" i="9"/>
  <c r="CC527" i="9"/>
  <c r="CD527" i="9"/>
  <c r="CE527" i="9"/>
  <c r="CF527" i="9"/>
  <c r="CG527" i="9"/>
  <c r="CH527" i="9"/>
  <c r="CI527" i="9"/>
  <c r="U527" i="9" s="1"/>
  <c r="CJ527" i="9"/>
  <c r="CK527" i="9"/>
  <c r="CL527" i="9"/>
  <c r="T527" i="9" s="1"/>
  <c r="CM527" i="9"/>
  <c r="CN527" i="9"/>
  <c r="CO527" i="9"/>
  <c r="CP527" i="9"/>
  <c r="CQ527" i="9"/>
  <c r="CR527" i="9"/>
  <c r="CS527" i="9"/>
  <c r="CT527" i="9"/>
  <c r="CU527" i="9"/>
  <c r="CV527" i="9"/>
  <c r="CW527" i="9"/>
  <c r="CX527" i="9"/>
  <c r="CY527" i="9"/>
  <c r="CZ527" i="9"/>
  <c r="BN528" i="9"/>
  <c r="BO528" i="9"/>
  <c r="BP528" i="9"/>
  <c r="BQ528" i="9"/>
  <c r="BR528" i="9"/>
  <c r="BS528" i="9"/>
  <c r="BT528" i="9"/>
  <c r="BU528" i="9"/>
  <c r="BV528" i="9"/>
  <c r="BW528" i="9"/>
  <c r="BX528" i="9"/>
  <c r="BY528" i="9"/>
  <c r="BZ528" i="9"/>
  <c r="CA528" i="9"/>
  <c r="CB528" i="9"/>
  <c r="CC528" i="9"/>
  <c r="CD528" i="9"/>
  <c r="CE528" i="9"/>
  <c r="CF528" i="9"/>
  <c r="CG528" i="9"/>
  <c r="CH528" i="9"/>
  <c r="CI528" i="9"/>
  <c r="U528" i="9" s="1"/>
  <c r="CJ528" i="9"/>
  <c r="CK528" i="9"/>
  <c r="CL528" i="9"/>
  <c r="T528" i="9" s="1"/>
  <c r="CM528" i="9"/>
  <c r="CN528" i="9"/>
  <c r="CO528" i="9"/>
  <c r="CP528" i="9"/>
  <c r="CQ528" i="9"/>
  <c r="CR528" i="9"/>
  <c r="CS528" i="9"/>
  <c r="CT528" i="9"/>
  <c r="CU528" i="9"/>
  <c r="CV528" i="9"/>
  <c r="CW528" i="9"/>
  <c r="CX528" i="9"/>
  <c r="CY528" i="9"/>
  <c r="CZ528" i="9"/>
  <c r="BN529" i="9"/>
  <c r="BO529" i="9"/>
  <c r="BP529" i="9"/>
  <c r="BQ529" i="9"/>
  <c r="BR529" i="9"/>
  <c r="BS529" i="9"/>
  <c r="BT529" i="9"/>
  <c r="BU529" i="9"/>
  <c r="BV529" i="9"/>
  <c r="BW529" i="9"/>
  <c r="BX529" i="9"/>
  <c r="BY529" i="9"/>
  <c r="BZ529" i="9"/>
  <c r="CA529" i="9"/>
  <c r="CB529" i="9"/>
  <c r="CC529" i="9"/>
  <c r="CD529" i="9"/>
  <c r="CE529" i="9"/>
  <c r="CF529" i="9"/>
  <c r="CG529" i="9"/>
  <c r="CH529" i="9"/>
  <c r="CI529" i="9"/>
  <c r="U529" i="9" s="1"/>
  <c r="CJ529" i="9"/>
  <c r="CK529" i="9"/>
  <c r="CL529" i="9"/>
  <c r="T529" i="9" s="1"/>
  <c r="CM529" i="9"/>
  <c r="CN529" i="9"/>
  <c r="CO529" i="9"/>
  <c r="CP529" i="9"/>
  <c r="CQ529" i="9"/>
  <c r="CR529" i="9"/>
  <c r="CS529" i="9"/>
  <c r="CT529" i="9"/>
  <c r="CU529" i="9"/>
  <c r="CV529" i="9"/>
  <c r="CW529" i="9"/>
  <c r="CX529" i="9"/>
  <c r="CY529" i="9"/>
  <c r="CZ529" i="9"/>
  <c r="BN530" i="9"/>
  <c r="BO530" i="9"/>
  <c r="BP530" i="9"/>
  <c r="BQ530" i="9"/>
  <c r="BR530" i="9"/>
  <c r="BS530" i="9"/>
  <c r="BT530" i="9"/>
  <c r="BU530" i="9"/>
  <c r="BV530" i="9"/>
  <c r="BW530" i="9"/>
  <c r="BX530" i="9"/>
  <c r="BY530" i="9"/>
  <c r="BZ530" i="9"/>
  <c r="CA530" i="9"/>
  <c r="CB530" i="9"/>
  <c r="CC530" i="9"/>
  <c r="CD530" i="9"/>
  <c r="CE530" i="9"/>
  <c r="CF530" i="9"/>
  <c r="CG530" i="9"/>
  <c r="CH530" i="9"/>
  <c r="CI530" i="9"/>
  <c r="U530" i="9" s="1"/>
  <c r="CJ530" i="9"/>
  <c r="CK530" i="9"/>
  <c r="CL530" i="9"/>
  <c r="T530" i="9" s="1"/>
  <c r="CM530" i="9"/>
  <c r="CN530" i="9"/>
  <c r="CO530" i="9"/>
  <c r="CP530" i="9"/>
  <c r="CQ530" i="9"/>
  <c r="CR530" i="9"/>
  <c r="CS530" i="9"/>
  <c r="CT530" i="9"/>
  <c r="CU530" i="9"/>
  <c r="CV530" i="9"/>
  <c r="CW530" i="9"/>
  <c r="CX530" i="9"/>
  <c r="CY530" i="9"/>
  <c r="CZ530" i="9"/>
  <c r="BN531" i="9"/>
  <c r="BO531" i="9"/>
  <c r="BP531" i="9"/>
  <c r="BQ531" i="9"/>
  <c r="BR531" i="9"/>
  <c r="BS531" i="9"/>
  <c r="BT531" i="9"/>
  <c r="BU531" i="9"/>
  <c r="BV531" i="9"/>
  <c r="BW531" i="9"/>
  <c r="BX531" i="9"/>
  <c r="BY531" i="9"/>
  <c r="BZ531" i="9"/>
  <c r="CA531" i="9"/>
  <c r="CB531" i="9"/>
  <c r="CC531" i="9"/>
  <c r="CD531" i="9"/>
  <c r="CE531" i="9"/>
  <c r="CF531" i="9"/>
  <c r="CG531" i="9"/>
  <c r="CH531" i="9"/>
  <c r="CI531" i="9"/>
  <c r="U531" i="9" s="1"/>
  <c r="CJ531" i="9"/>
  <c r="CK531" i="9"/>
  <c r="CL531" i="9"/>
  <c r="T531" i="9" s="1"/>
  <c r="CM531" i="9"/>
  <c r="CN531" i="9"/>
  <c r="CO531" i="9"/>
  <c r="CP531" i="9"/>
  <c r="CQ531" i="9"/>
  <c r="CR531" i="9"/>
  <c r="CS531" i="9"/>
  <c r="CT531" i="9"/>
  <c r="CU531" i="9"/>
  <c r="CV531" i="9"/>
  <c r="CW531" i="9"/>
  <c r="CX531" i="9"/>
  <c r="CY531" i="9"/>
  <c r="CZ531" i="9"/>
  <c r="BN532" i="9"/>
  <c r="BO532" i="9"/>
  <c r="BP532" i="9"/>
  <c r="BQ532" i="9"/>
  <c r="BR532" i="9"/>
  <c r="BS532" i="9"/>
  <c r="BT532" i="9"/>
  <c r="BU532" i="9"/>
  <c r="BV532" i="9"/>
  <c r="BW532" i="9"/>
  <c r="BX532" i="9"/>
  <c r="BY532" i="9"/>
  <c r="BZ532" i="9"/>
  <c r="CA532" i="9"/>
  <c r="CB532" i="9"/>
  <c r="CC532" i="9"/>
  <c r="CD532" i="9"/>
  <c r="CE532" i="9"/>
  <c r="CF532" i="9"/>
  <c r="CG532" i="9"/>
  <c r="CH532" i="9"/>
  <c r="CI532" i="9"/>
  <c r="U532" i="9" s="1"/>
  <c r="CJ532" i="9"/>
  <c r="CK532" i="9"/>
  <c r="CL532" i="9"/>
  <c r="T532" i="9" s="1"/>
  <c r="CM532" i="9"/>
  <c r="CN532" i="9"/>
  <c r="CO532" i="9"/>
  <c r="CP532" i="9"/>
  <c r="CQ532" i="9"/>
  <c r="CR532" i="9"/>
  <c r="CS532" i="9"/>
  <c r="CT532" i="9"/>
  <c r="CU532" i="9"/>
  <c r="CV532" i="9"/>
  <c r="CW532" i="9"/>
  <c r="CX532" i="9"/>
  <c r="CY532" i="9"/>
  <c r="CZ532" i="9"/>
  <c r="BN533" i="9"/>
  <c r="BO533" i="9"/>
  <c r="BP533" i="9"/>
  <c r="BQ533" i="9"/>
  <c r="BR533" i="9"/>
  <c r="BS533" i="9"/>
  <c r="BT533" i="9"/>
  <c r="BU533" i="9"/>
  <c r="BV533" i="9"/>
  <c r="BW533" i="9"/>
  <c r="BX533" i="9"/>
  <c r="BY533" i="9"/>
  <c r="BZ533" i="9"/>
  <c r="CA533" i="9"/>
  <c r="CB533" i="9"/>
  <c r="CC533" i="9"/>
  <c r="CD533" i="9"/>
  <c r="CE533" i="9"/>
  <c r="CF533" i="9"/>
  <c r="CG533" i="9"/>
  <c r="CH533" i="9"/>
  <c r="CI533" i="9"/>
  <c r="U533" i="9" s="1"/>
  <c r="CJ533" i="9"/>
  <c r="CK533" i="9"/>
  <c r="CL533" i="9"/>
  <c r="T533" i="9" s="1"/>
  <c r="CM533" i="9"/>
  <c r="CN533" i="9"/>
  <c r="CO533" i="9"/>
  <c r="CP533" i="9"/>
  <c r="CQ533" i="9"/>
  <c r="CR533" i="9"/>
  <c r="CS533" i="9"/>
  <c r="CT533" i="9"/>
  <c r="CU533" i="9"/>
  <c r="CV533" i="9"/>
  <c r="CW533" i="9"/>
  <c r="CX533" i="9"/>
  <c r="CY533" i="9"/>
  <c r="CZ533" i="9"/>
  <c r="BN534" i="9"/>
  <c r="BO534" i="9"/>
  <c r="BP534" i="9"/>
  <c r="BQ534" i="9"/>
  <c r="BR534" i="9"/>
  <c r="BS534" i="9"/>
  <c r="BT534" i="9"/>
  <c r="BU534" i="9"/>
  <c r="BV534" i="9"/>
  <c r="BW534" i="9"/>
  <c r="BX534" i="9"/>
  <c r="BY534" i="9"/>
  <c r="BZ534" i="9"/>
  <c r="CA534" i="9"/>
  <c r="CB534" i="9"/>
  <c r="CC534" i="9"/>
  <c r="CD534" i="9"/>
  <c r="CE534" i="9"/>
  <c r="CF534" i="9"/>
  <c r="CG534" i="9"/>
  <c r="CH534" i="9"/>
  <c r="CI534" i="9"/>
  <c r="U534" i="9" s="1"/>
  <c r="CJ534" i="9"/>
  <c r="CK534" i="9"/>
  <c r="CL534" i="9"/>
  <c r="T534" i="9" s="1"/>
  <c r="CM534" i="9"/>
  <c r="CN534" i="9"/>
  <c r="CO534" i="9"/>
  <c r="CP534" i="9"/>
  <c r="CQ534" i="9"/>
  <c r="CR534" i="9"/>
  <c r="CS534" i="9"/>
  <c r="CT534" i="9"/>
  <c r="CU534" i="9"/>
  <c r="CV534" i="9"/>
  <c r="CW534" i="9"/>
  <c r="CX534" i="9"/>
  <c r="CY534" i="9"/>
  <c r="CZ534" i="9"/>
  <c r="BN535" i="9"/>
  <c r="BO535" i="9"/>
  <c r="BP535" i="9"/>
  <c r="BQ535" i="9"/>
  <c r="BR535" i="9"/>
  <c r="BS535" i="9"/>
  <c r="BT535" i="9"/>
  <c r="BU535" i="9"/>
  <c r="BV535" i="9"/>
  <c r="BW535" i="9"/>
  <c r="BX535" i="9"/>
  <c r="BY535" i="9"/>
  <c r="BZ535" i="9"/>
  <c r="CA535" i="9"/>
  <c r="CB535" i="9"/>
  <c r="CC535" i="9"/>
  <c r="CD535" i="9"/>
  <c r="CE535" i="9"/>
  <c r="CF535" i="9"/>
  <c r="CG535" i="9"/>
  <c r="CH535" i="9"/>
  <c r="CI535" i="9"/>
  <c r="U535" i="9" s="1"/>
  <c r="CJ535" i="9"/>
  <c r="CK535" i="9"/>
  <c r="CL535" i="9"/>
  <c r="T535" i="9" s="1"/>
  <c r="CM535" i="9"/>
  <c r="CN535" i="9"/>
  <c r="CO535" i="9"/>
  <c r="CP535" i="9"/>
  <c r="CQ535" i="9"/>
  <c r="CR535" i="9"/>
  <c r="CS535" i="9"/>
  <c r="CT535" i="9"/>
  <c r="CU535" i="9"/>
  <c r="CV535" i="9"/>
  <c r="CW535" i="9"/>
  <c r="CX535" i="9"/>
  <c r="CY535" i="9"/>
  <c r="CZ535" i="9"/>
  <c r="BN536" i="9"/>
  <c r="BO536" i="9"/>
  <c r="BP536" i="9"/>
  <c r="BQ536" i="9"/>
  <c r="BR536" i="9"/>
  <c r="BS536" i="9"/>
  <c r="BT536" i="9"/>
  <c r="BU536" i="9"/>
  <c r="BV536" i="9"/>
  <c r="BW536" i="9"/>
  <c r="BX536" i="9"/>
  <c r="BY536" i="9"/>
  <c r="BZ536" i="9"/>
  <c r="CA536" i="9"/>
  <c r="CB536" i="9"/>
  <c r="CC536" i="9"/>
  <c r="CD536" i="9"/>
  <c r="CE536" i="9"/>
  <c r="CF536" i="9"/>
  <c r="CG536" i="9"/>
  <c r="CH536" i="9"/>
  <c r="CI536" i="9"/>
  <c r="U536" i="9" s="1"/>
  <c r="CJ536" i="9"/>
  <c r="CK536" i="9"/>
  <c r="CL536" i="9"/>
  <c r="T536" i="9" s="1"/>
  <c r="CM536" i="9"/>
  <c r="CN536" i="9"/>
  <c r="CO536" i="9"/>
  <c r="CP536" i="9"/>
  <c r="CQ536" i="9"/>
  <c r="CR536" i="9"/>
  <c r="CS536" i="9"/>
  <c r="CT536" i="9"/>
  <c r="CU536" i="9"/>
  <c r="CV536" i="9"/>
  <c r="CW536" i="9"/>
  <c r="CX536" i="9"/>
  <c r="CY536" i="9"/>
  <c r="CZ536" i="9"/>
  <c r="BN537" i="9"/>
  <c r="BO537" i="9"/>
  <c r="BP537" i="9"/>
  <c r="BQ537" i="9"/>
  <c r="BR537" i="9"/>
  <c r="BS537" i="9"/>
  <c r="BT537" i="9"/>
  <c r="BU537" i="9"/>
  <c r="BV537" i="9"/>
  <c r="BW537" i="9"/>
  <c r="BX537" i="9"/>
  <c r="BY537" i="9"/>
  <c r="BZ537" i="9"/>
  <c r="CA537" i="9"/>
  <c r="CB537" i="9"/>
  <c r="CC537" i="9"/>
  <c r="CD537" i="9"/>
  <c r="CE537" i="9"/>
  <c r="CF537" i="9"/>
  <c r="CG537" i="9"/>
  <c r="CH537" i="9"/>
  <c r="CI537" i="9"/>
  <c r="U537" i="9" s="1"/>
  <c r="CJ537" i="9"/>
  <c r="CK537" i="9"/>
  <c r="CL537" i="9"/>
  <c r="T537" i="9" s="1"/>
  <c r="CM537" i="9"/>
  <c r="CN537" i="9"/>
  <c r="CO537" i="9"/>
  <c r="CP537" i="9"/>
  <c r="CQ537" i="9"/>
  <c r="CR537" i="9"/>
  <c r="CS537" i="9"/>
  <c r="CT537" i="9"/>
  <c r="CU537" i="9"/>
  <c r="CV537" i="9"/>
  <c r="CW537" i="9"/>
  <c r="CX537" i="9"/>
  <c r="CY537" i="9"/>
  <c r="CZ537" i="9"/>
  <c r="BN538" i="9"/>
  <c r="BO538" i="9"/>
  <c r="BP538" i="9"/>
  <c r="BQ538" i="9"/>
  <c r="BR538" i="9"/>
  <c r="BS538" i="9"/>
  <c r="BT538" i="9"/>
  <c r="BU538" i="9"/>
  <c r="BV538" i="9"/>
  <c r="BW538" i="9"/>
  <c r="BX538" i="9"/>
  <c r="BY538" i="9"/>
  <c r="BZ538" i="9"/>
  <c r="CA538" i="9"/>
  <c r="CB538" i="9"/>
  <c r="CC538" i="9"/>
  <c r="CD538" i="9"/>
  <c r="CE538" i="9"/>
  <c r="CF538" i="9"/>
  <c r="CG538" i="9"/>
  <c r="CH538" i="9"/>
  <c r="CI538" i="9"/>
  <c r="U538" i="9" s="1"/>
  <c r="CJ538" i="9"/>
  <c r="CK538" i="9"/>
  <c r="CL538" i="9"/>
  <c r="T538" i="9" s="1"/>
  <c r="CM538" i="9"/>
  <c r="CN538" i="9"/>
  <c r="CO538" i="9"/>
  <c r="CP538" i="9"/>
  <c r="CQ538" i="9"/>
  <c r="CR538" i="9"/>
  <c r="CS538" i="9"/>
  <c r="CT538" i="9"/>
  <c r="CU538" i="9"/>
  <c r="CV538" i="9"/>
  <c r="CW538" i="9"/>
  <c r="CX538" i="9"/>
  <c r="CY538" i="9"/>
  <c r="CZ538" i="9"/>
  <c r="BN539" i="9"/>
  <c r="BO539" i="9"/>
  <c r="BP539" i="9"/>
  <c r="BQ539" i="9"/>
  <c r="BR539" i="9"/>
  <c r="BS539" i="9"/>
  <c r="BT539" i="9"/>
  <c r="BU539" i="9"/>
  <c r="BV539" i="9"/>
  <c r="BW539" i="9"/>
  <c r="BX539" i="9"/>
  <c r="BY539" i="9"/>
  <c r="BZ539" i="9"/>
  <c r="CA539" i="9"/>
  <c r="CB539" i="9"/>
  <c r="CC539" i="9"/>
  <c r="CD539" i="9"/>
  <c r="CE539" i="9"/>
  <c r="CF539" i="9"/>
  <c r="CG539" i="9"/>
  <c r="CH539" i="9"/>
  <c r="CI539" i="9"/>
  <c r="U539" i="9" s="1"/>
  <c r="CJ539" i="9"/>
  <c r="CK539" i="9"/>
  <c r="CL539" i="9"/>
  <c r="T539" i="9" s="1"/>
  <c r="CM539" i="9"/>
  <c r="CN539" i="9"/>
  <c r="CO539" i="9"/>
  <c r="CP539" i="9"/>
  <c r="CQ539" i="9"/>
  <c r="CR539" i="9"/>
  <c r="CS539" i="9"/>
  <c r="CT539" i="9"/>
  <c r="CU539" i="9"/>
  <c r="CV539" i="9"/>
  <c r="CW539" i="9"/>
  <c r="CX539" i="9"/>
  <c r="CY539" i="9"/>
  <c r="CZ539" i="9"/>
  <c r="BN540" i="9"/>
  <c r="BO540" i="9"/>
  <c r="BP540" i="9"/>
  <c r="BQ540" i="9"/>
  <c r="BR540" i="9"/>
  <c r="BS540" i="9"/>
  <c r="BT540" i="9"/>
  <c r="BU540" i="9"/>
  <c r="BV540" i="9"/>
  <c r="BW540" i="9"/>
  <c r="BX540" i="9"/>
  <c r="BY540" i="9"/>
  <c r="BZ540" i="9"/>
  <c r="CA540" i="9"/>
  <c r="CB540" i="9"/>
  <c r="CC540" i="9"/>
  <c r="CD540" i="9"/>
  <c r="CE540" i="9"/>
  <c r="CF540" i="9"/>
  <c r="CG540" i="9"/>
  <c r="CH540" i="9"/>
  <c r="CI540" i="9"/>
  <c r="U540" i="9" s="1"/>
  <c r="CJ540" i="9"/>
  <c r="CK540" i="9"/>
  <c r="CL540" i="9"/>
  <c r="T540" i="9" s="1"/>
  <c r="CM540" i="9"/>
  <c r="CN540" i="9"/>
  <c r="CO540" i="9"/>
  <c r="CP540" i="9"/>
  <c r="CQ540" i="9"/>
  <c r="CR540" i="9"/>
  <c r="CS540" i="9"/>
  <c r="CT540" i="9"/>
  <c r="CU540" i="9"/>
  <c r="CV540" i="9"/>
  <c r="CW540" i="9"/>
  <c r="CX540" i="9"/>
  <c r="CY540" i="9"/>
  <c r="CZ540" i="9"/>
  <c r="BN541" i="9"/>
  <c r="BO541" i="9"/>
  <c r="BP541" i="9"/>
  <c r="BQ541" i="9"/>
  <c r="BR541" i="9"/>
  <c r="BS541" i="9"/>
  <c r="BT541" i="9"/>
  <c r="BU541" i="9"/>
  <c r="BV541" i="9"/>
  <c r="BW541" i="9"/>
  <c r="BX541" i="9"/>
  <c r="BY541" i="9"/>
  <c r="BZ541" i="9"/>
  <c r="CA541" i="9"/>
  <c r="CB541" i="9"/>
  <c r="CC541" i="9"/>
  <c r="CD541" i="9"/>
  <c r="CE541" i="9"/>
  <c r="CF541" i="9"/>
  <c r="CG541" i="9"/>
  <c r="CH541" i="9"/>
  <c r="CI541" i="9"/>
  <c r="U541" i="9" s="1"/>
  <c r="CJ541" i="9"/>
  <c r="CK541" i="9"/>
  <c r="CL541" i="9"/>
  <c r="T541" i="9" s="1"/>
  <c r="CM541" i="9"/>
  <c r="CN541" i="9"/>
  <c r="CO541" i="9"/>
  <c r="CP541" i="9"/>
  <c r="CQ541" i="9"/>
  <c r="CR541" i="9"/>
  <c r="CS541" i="9"/>
  <c r="CT541" i="9"/>
  <c r="CU541" i="9"/>
  <c r="CV541" i="9"/>
  <c r="CW541" i="9"/>
  <c r="CX541" i="9"/>
  <c r="CY541" i="9"/>
  <c r="CZ541" i="9"/>
  <c r="BN545" i="9"/>
  <c r="BO545" i="9"/>
  <c r="BP545" i="9"/>
  <c r="BQ545" i="9"/>
  <c r="BR545" i="9"/>
  <c r="BS545" i="9"/>
  <c r="BT545" i="9"/>
  <c r="BU545" i="9"/>
  <c r="BV545" i="9"/>
  <c r="BW545" i="9"/>
  <c r="BX545" i="9"/>
  <c r="BY545" i="9"/>
  <c r="BZ545" i="9"/>
  <c r="CA545" i="9"/>
  <c r="CB545" i="9"/>
  <c r="CC545" i="9"/>
  <c r="CD545" i="9"/>
  <c r="CE545" i="9"/>
  <c r="CF545" i="9"/>
  <c r="CG545" i="9"/>
  <c r="CH545" i="9"/>
  <c r="CI545" i="9"/>
  <c r="U545" i="9" s="1"/>
  <c r="CJ545" i="9"/>
  <c r="CK545" i="9"/>
  <c r="CL545" i="9"/>
  <c r="T545" i="9" s="1"/>
  <c r="CM545" i="9"/>
  <c r="CN545" i="9"/>
  <c r="CO545" i="9"/>
  <c r="CP545" i="9"/>
  <c r="CQ545" i="9"/>
  <c r="CR545" i="9"/>
  <c r="CS545" i="9"/>
  <c r="CT545" i="9"/>
  <c r="CU545" i="9"/>
  <c r="CV545" i="9"/>
  <c r="CW545" i="9"/>
  <c r="CX545" i="9"/>
  <c r="CY545" i="9"/>
  <c r="CZ545" i="9"/>
  <c r="BN546" i="9"/>
  <c r="BO546" i="9"/>
  <c r="BP546" i="9"/>
  <c r="BQ546" i="9"/>
  <c r="BR546" i="9"/>
  <c r="BS546" i="9"/>
  <c r="BT546" i="9"/>
  <c r="BU546" i="9"/>
  <c r="BV546" i="9"/>
  <c r="BW546" i="9"/>
  <c r="BX546" i="9"/>
  <c r="BY546" i="9"/>
  <c r="BZ546" i="9"/>
  <c r="CA546" i="9"/>
  <c r="CB546" i="9"/>
  <c r="CC546" i="9"/>
  <c r="CD546" i="9"/>
  <c r="CE546" i="9"/>
  <c r="CF546" i="9"/>
  <c r="CG546" i="9"/>
  <c r="CH546" i="9"/>
  <c r="CI546" i="9"/>
  <c r="U546" i="9" s="1"/>
  <c r="CJ546" i="9"/>
  <c r="CK546" i="9"/>
  <c r="CL546" i="9"/>
  <c r="T546" i="9" s="1"/>
  <c r="CM546" i="9"/>
  <c r="CN546" i="9"/>
  <c r="CO546" i="9"/>
  <c r="CP546" i="9"/>
  <c r="CQ546" i="9"/>
  <c r="CR546" i="9"/>
  <c r="CS546" i="9"/>
  <c r="CT546" i="9"/>
  <c r="CU546" i="9"/>
  <c r="CV546" i="9"/>
  <c r="CW546" i="9"/>
  <c r="CX546" i="9"/>
  <c r="CY546" i="9"/>
  <c r="CZ546" i="9"/>
  <c r="BN547" i="9"/>
  <c r="BO547" i="9"/>
  <c r="BP547" i="9"/>
  <c r="BQ547" i="9"/>
  <c r="BR547" i="9"/>
  <c r="BS547" i="9"/>
  <c r="BT547" i="9"/>
  <c r="BU547" i="9"/>
  <c r="BV547" i="9"/>
  <c r="BW547" i="9"/>
  <c r="BX547" i="9"/>
  <c r="BY547" i="9"/>
  <c r="BZ547" i="9"/>
  <c r="CA547" i="9"/>
  <c r="CB547" i="9"/>
  <c r="CC547" i="9"/>
  <c r="CD547" i="9"/>
  <c r="CE547" i="9"/>
  <c r="CF547" i="9"/>
  <c r="CG547" i="9"/>
  <c r="CH547" i="9"/>
  <c r="CI547" i="9"/>
  <c r="U547" i="9" s="1"/>
  <c r="CJ547" i="9"/>
  <c r="CK547" i="9"/>
  <c r="CL547" i="9"/>
  <c r="T547" i="9" s="1"/>
  <c r="CM547" i="9"/>
  <c r="CN547" i="9"/>
  <c r="CO547" i="9"/>
  <c r="CP547" i="9"/>
  <c r="CQ547" i="9"/>
  <c r="CR547" i="9"/>
  <c r="CS547" i="9"/>
  <c r="CT547" i="9"/>
  <c r="CU547" i="9"/>
  <c r="CV547" i="9"/>
  <c r="CW547" i="9"/>
  <c r="CX547" i="9"/>
  <c r="CY547" i="9"/>
  <c r="CZ547" i="9"/>
  <c r="BN548" i="9"/>
  <c r="BO548" i="9"/>
  <c r="BP548" i="9"/>
  <c r="BQ548" i="9"/>
  <c r="BR548" i="9"/>
  <c r="BS548" i="9"/>
  <c r="BT548" i="9"/>
  <c r="BU548" i="9"/>
  <c r="BV548" i="9"/>
  <c r="BW548" i="9"/>
  <c r="BX548" i="9"/>
  <c r="BY548" i="9"/>
  <c r="BZ548" i="9"/>
  <c r="CA548" i="9"/>
  <c r="CB548" i="9"/>
  <c r="CC548" i="9"/>
  <c r="CD548" i="9"/>
  <c r="CE548" i="9"/>
  <c r="CF548" i="9"/>
  <c r="CG548" i="9"/>
  <c r="CH548" i="9"/>
  <c r="CI548" i="9"/>
  <c r="U548" i="9" s="1"/>
  <c r="CJ548" i="9"/>
  <c r="CK548" i="9"/>
  <c r="CL548" i="9"/>
  <c r="T548" i="9" s="1"/>
  <c r="CM548" i="9"/>
  <c r="CN548" i="9"/>
  <c r="CO548" i="9"/>
  <c r="CP548" i="9"/>
  <c r="CQ548" i="9"/>
  <c r="CR548" i="9"/>
  <c r="CS548" i="9"/>
  <c r="CT548" i="9"/>
  <c r="CU548" i="9"/>
  <c r="CV548" i="9"/>
  <c r="CW548" i="9"/>
  <c r="CX548" i="9"/>
  <c r="CY548" i="9"/>
  <c r="CZ548" i="9"/>
  <c r="BN549" i="9"/>
  <c r="BO549" i="9"/>
  <c r="BP549" i="9"/>
  <c r="BQ549" i="9"/>
  <c r="BR549" i="9"/>
  <c r="BS549" i="9"/>
  <c r="BT549" i="9"/>
  <c r="BU549" i="9"/>
  <c r="BV549" i="9"/>
  <c r="BW549" i="9"/>
  <c r="BX549" i="9"/>
  <c r="BY549" i="9"/>
  <c r="BZ549" i="9"/>
  <c r="CA549" i="9"/>
  <c r="CB549" i="9"/>
  <c r="CC549" i="9"/>
  <c r="CD549" i="9"/>
  <c r="CE549" i="9"/>
  <c r="CF549" i="9"/>
  <c r="CG549" i="9"/>
  <c r="CH549" i="9"/>
  <c r="CI549" i="9"/>
  <c r="U549" i="9" s="1"/>
  <c r="CJ549" i="9"/>
  <c r="CK549" i="9"/>
  <c r="CL549" i="9"/>
  <c r="T549" i="9" s="1"/>
  <c r="CM549" i="9"/>
  <c r="CN549" i="9"/>
  <c r="CO549" i="9"/>
  <c r="CP549" i="9"/>
  <c r="CQ549" i="9"/>
  <c r="CR549" i="9"/>
  <c r="CS549" i="9"/>
  <c r="CT549" i="9"/>
  <c r="CU549" i="9"/>
  <c r="CV549" i="9"/>
  <c r="CW549" i="9"/>
  <c r="CX549" i="9"/>
  <c r="CY549" i="9"/>
  <c r="CZ549" i="9"/>
  <c r="BN550" i="9"/>
  <c r="BO550" i="9"/>
  <c r="BP550" i="9"/>
  <c r="BQ550" i="9"/>
  <c r="BR550" i="9"/>
  <c r="BS550" i="9"/>
  <c r="BT550" i="9"/>
  <c r="BU550" i="9"/>
  <c r="BV550" i="9"/>
  <c r="BW550" i="9"/>
  <c r="BX550" i="9"/>
  <c r="BY550" i="9"/>
  <c r="BZ550" i="9"/>
  <c r="CA550" i="9"/>
  <c r="CB550" i="9"/>
  <c r="CC550" i="9"/>
  <c r="CD550" i="9"/>
  <c r="CE550" i="9"/>
  <c r="CF550" i="9"/>
  <c r="CG550" i="9"/>
  <c r="CH550" i="9"/>
  <c r="CI550" i="9"/>
  <c r="U550" i="9" s="1"/>
  <c r="CJ550" i="9"/>
  <c r="CK550" i="9"/>
  <c r="CL550" i="9"/>
  <c r="T550" i="9" s="1"/>
  <c r="CM550" i="9"/>
  <c r="CN550" i="9"/>
  <c r="CO550" i="9"/>
  <c r="CP550" i="9"/>
  <c r="CQ550" i="9"/>
  <c r="CR550" i="9"/>
  <c r="CS550" i="9"/>
  <c r="CT550" i="9"/>
  <c r="CU550" i="9"/>
  <c r="CV550" i="9"/>
  <c r="CW550" i="9"/>
  <c r="CX550" i="9"/>
  <c r="CY550" i="9"/>
  <c r="CZ550" i="9"/>
  <c r="BN551" i="9"/>
  <c r="BO551" i="9"/>
  <c r="BP551" i="9"/>
  <c r="BQ551" i="9"/>
  <c r="BR551" i="9"/>
  <c r="BS551" i="9"/>
  <c r="BT551" i="9"/>
  <c r="BU551" i="9"/>
  <c r="BV551" i="9"/>
  <c r="BW551" i="9"/>
  <c r="BX551" i="9"/>
  <c r="BY551" i="9"/>
  <c r="BZ551" i="9"/>
  <c r="CA551" i="9"/>
  <c r="CB551" i="9"/>
  <c r="CC551" i="9"/>
  <c r="CD551" i="9"/>
  <c r="CE551" i="9"/>
  <c r="CF551" i="9"/>
  <c r="CG551" i="9"/>
  <c r="CH551" i="9"/>
  <c r="CI551" i="9"/>
  <c r="U551" i="9" s="1"/>
  <c r="CJ551" i="9"/>
  <c r="CK551" i="9"/>
  <c r="CL551" i="9"/>
  <c r="T551" i="9" s="1"/>
  <c r="CM551" i="9"/>
  <c r="CN551" i="9"/>
  <c r="CO551" i="9"/>
  <c r="CP551" i="9"/>
  <c r="CQ551" i="9"/>
  <c r="CR551" i="9"/>
  <c r="CS551" i="9"/>
  <c r="CT551" i="9"/>
  <c r="CU551" i="9"/>
  <c r="CV551" i="9"/>
  <c r="CW551" i="9"/>
  <c r="CX551" i="9"/>
  <c r="CY551" i="9"/>
  <c r="CZ551" i="9"/>
  <c r="BN552" i="9"/>
  <c r="BO552" i="9"/>
  <c r="BP552" i="9"/>
  <c r="BQ552" i="9"/>
  <c r="BR552" i="9"/>
  <c r="BS552" i="9"/>
  <c r="BT552" i="9"/>
  <c r="BU552" i="9"/>
  <c r="BV552" i="9"/>
  <c r="BW552" i="9"/>
  <c r="BX552" i="9"/>
  <c r="BY552" i="9"/>
  <c r="BZ552" i="9"/>
  <c r="CA552" i="9"/>
  <c r="CB552" i="9"/>
  <c r="CC552" i="9"/>
  <c r="CD552" i="9"/>
  <c r="CE552" i="9"/>
  <c r="CF552" i="9"/>
  <c r="CG552" i="9"/>
  <c r="CH552" i="9"/>
  <c r="CI552" i="9"/>
  <c r="U552" i="9" s="1"/>
  <c r="CJ552" i="9"/>
  <c r="CK552" i="9"/>
  <c r="CL552" i="9"/>
  <c r="T552" i="9" s="1"/>
  <c r="CM552" i="9"/>
  <c r="CN552" i="9"/>
  <c r="CO552" i="9"/>
  <c r="CP552" i="9"/>
  <c r="CQ552" i="9"/>
  <c r="CR552" i="9"/>
  <c r="CS552" i="9"/>
  <c r="CT552" i="9"/>
  <c r="CU552" i="9"/>
  <c r="CV552" i="9"/>
  <c r="CW552" i="9"/>
  <c r="CX552" i="9"/>
  <c r="CY552" i="9"/>
  <c r="CZ552" i="9"/>
  <c r="BN553" i="9"/>
  <c r="BO553" i="9"/>
  <c r="BP553" i="9"/>
  <c r="BQ553" i="9"/>
  <c r="BR553" i="9"/>
  <c r="BS553" i="9"/>
  <c r="BT553" i="9"/>
  <c r="BU553" i="9"/>
  <c r="BV553" i="9"/>
  <c r="BW553" i="9"/>
  <c r="BX553" i="9"/>
  <c r="BY553" i="9"/>
  <c r="BZ553" i="9"/>
  <c r="CA553" i="9"/>
  <c r="CB553" i="9"/>
  <c r="CC553" i="9"/>
  <c r="CD553" i="9"/>
  <c r="CE553" i="9"/>
  <c r="CF553" i="9"/>
  <c r="CG553" i="9"/>
  <c r="CH553" i="9"/>
  <c r="CI553" i="9"/>
  <c r="U553" i="9" s="1"/>
  <c r="CJ553" i="9"/>
  <c r="CK553" i="9"/>
  <c r="CL553" i="9"/>
  <c r="T553" i="9" s="1"/>
  <c r="CM553" i="9"/>
  <c r="CN553" i="9"/>
  <c r="CO553" i="9"/>
  <c r="CP553" i="9"/>
  <c r="CQ553" i="9"/>
  <c r="CR553" i="9"/>
  <c r="CS553" i="9"/>
  <c r="CT553" i="9"/>
  <c r="CU553" i="9"/>
  <c r="CV553" i="9"/>
  <c r="CW553" i="9"/>
  <c r="CX553" i="9"/>
  <c r="CY553" i="9"/>
  <c r="CZ553" i="9"/>
  <c r="BN554" i="9"/>
  <c r="BO554" i="9"/>
  <c r="BP554" i="9"/>
  <c r="BQ554" i="9"/>
  <c r="BR554" i="9"/>
  <c r="BS554" i="9"/>
  <c r="BT554" i="9"/>
  <c r="BU554" i="9"/>
  <c r="BV554" i="9"/>
  <c r="BW554" i="9"/>
  <c r="BX554" i="9"/>
  <c r="BY554" i="9"/>
  <c r="BZ554" i="9"/>
  <c r="CA554" i="9"/>
  <c r="CB554" i="9"/>
  <c r="CC554" i="9"/>
  <c r="CD554" i="9"/>
  <c r="CE554" i="9"/>
  <c r="CF554" i="9"/>
  <c r="CG554" i="9"/>
  <c r="CH554" i="9"/>
  <c r="CI554" i="9"/>
  <c r="U554" i="9" s="1"/>
  <c r="CJ554" i="9"/>
  <c r="CK554" i="9"/>
  <c r="CL554" i="9"/>
  <c r="T554" i="9" s="1"/>
  <c r="CM554" i="9"/>
  <c r="CN554" i="9"/>
  <c r="CO554" i="9"/>
  <c r="CP554" i="9"/>
  <c r="CQ554" i="9"/>
  <c r="CR554" i="9"/>
  <c r="CS554" i="9"/>
  <c r="CT554" i="9"/>
  <c r="CU554" i="9"/>
  <c r="CV554" i="9"/>
  <c r="CW554" i="9"/>
  <c r="CX554" i="9"/>
  <c r="CY554" i="9"/>
  <c r="CZ554" i="9"/>
  <c r="BN555" i="9"/>
  <c r="BO555" i="9"/>
  <c r="BP555" i="9"/>
  <c r="BQ555" i="9"/>
  <c r="BR555" i="9"/>
  <c r="BS555" i="9"/>
  <c r="BT555" i="9"/>
  <c r="BU555" i="9"/>
  <c r="BV555" i="9"/>
  <c r="BW555" i="9"/>
  <c r="BX555" i="9"/>
  <c r="BY555" i="9"/>
  <c r="BZ555" i="9"/>
  <c r="CA555" i="9"/>
  <c r="CB555" i="9"/>
  <c r="CC555" i="9"/>
  <c r="CD555" i="9"/>
  <c r="CE555" i="9"/>
  <c r="CF555" i="9"/>
  <c r="CG555" i="9"/>
  <c r="CH555" i="9"/>
  <c r="CI555" i="9"/>
  <c r="U555" i="9" s="1"/>
  <c r="CJ555" i="9"/>
  <c r="CK555" i="9"/>
  <c r="CL555" i="9"/>
  <c r="T555" i="9" s="1"/>
  <c r="CM555" i="9"/>
  <c r="CN555" i="9"/>
  <c r="CO555" i="9"/>
  <c r="CP555" i="9"/>
  <c r="CQ555" i="9"/>
  <c r="CR555" i="9"/>
  <c r="CS555" i="9"/>
  <c r="CT555" i="9"/>
  <c r="CU555" i="9"/>
  <c r="CV555" i="9"/>
  <c r="CW555" i="9"/>
  <c r="CX555" i="9"/>
  <c r="CY555" i="9"/>
  <c r="CZ555" i="9"/>
  <c r="BN556" i="9"/>
  <c r="BO556" i="9"/>
  <c r="BP556" i="9"/>
  <c r="BQ556" i="9"/>
  <c r="BR556" i="9"/>
  <c r="BS556" i="9"/>
  <c r="BT556" i="9"/>
  <c r="BU556" i="9"/>
  <c r="BV556" i="9"/>
  <c r="BW556" i="9"/>
  <c r="BX556" i="9"/>
  <c r="BY556" i="9"/>
  <c r="BZ556" i="9"/>
  <c r="CA556" i="9"/>
  <c r="CB556" i="9"/>
  <c r="CC556" i="9"/>
  <c r="CD556" i="9"/>
  <c r="CE556" i="9"/>
  <c r="CF556" i="9"/>
  <c r="CG556" i="9"/>
  <c r="CH556" i="9"/>
  <c r="CI556" i="9"/>
  <c r="U556" i="9" s="1"/>
  <c r="CJ556" i="9"/>
  <c r="CK556" i="9"/>
  <c r="CL556" i="9"/>
  <c r="T556" i="9" s="1"/>
  <c r="CM556" i="9"/>
  <c r="CN556" i="9"/>
  <c r="CO556" i="9"/>
  <c r="CP556" i="9"/>
  <c r="CQ556" i="9"/>
  <c r="CR556" i="9"/>
  <c r="CS556" i="9"/>
  <c r="CT556" i="9"/>
  <c r="CU556" i="9"/>
  <c r="CV556" i="9"/>
  <c r="CW556" i="9"/>
  <c r="CX556" i="9"/>
  <c r="CY556" i="9"/>
  <c r="CZ556" i="9"/>
  <c r="BN557" i="9"/>
  <c r="BO557" i="9"/>
  <c r="BP557" i="9"/>
  <c r="BQ557" i="9"/>
  <c r="BR557" i="9"/>
  <c r="BS557" i="9"/>
  <c r="BT557" i="9"/>
  <c r="BU557" i="9"/>
  <c r="BV557" i="9"/>
  <c r="BW557" i="9"/>
  <c r="BX557" i="9"/>
  <c r="BY557" i="9"/>
  <c r="BZ557" i="9"/>
  <c r="CA557" i="9"/>
  <c r="CB557" i="9"/>
  <c r="CC557" i="9"/>
  <c r="CD557" i="9"/>
  <c r="CE557" i="9"/>
  <c r="CF557" i="9"/>
  <c r="CG557" i="9"/>
  <c r="CH557" i="9"/>
  <c r="CI557" i="9"/>
  <c r="U557" i="9" s="1"/>
  <c r="CJ557" i="9"/>
  <c r="CK557" i="9"/>
  <c r="CL557" i="9"/>
  <c r="T557" i="9" s="1"/>
  <c r="CM557" i="9"/>
  <c r="CN557" i="9"/>
  <c r="CO557" i="9"/>
  <c r="CP557" i="9"/>
  <c r="CQ557" i="9"/>
  <c r="CR557" i="9"/>
  <c r="CS557" i="9"/>
  <c r="CT557" i="9"/>
  <c r="CU557" i="9"/>
  <c r="CV557" i="9"/>
  <c r="CW557" i="9"/>
  <c r="CX557" i="9"/>
  <c r="CY557" i="9"/>
  <c r="CZ557" i="9"/>
  <c r="BN558" i="9"/>
  <c r="BO558" i="9"/>
  <c r="BP558" i="9"/>
  <c r="BQ558" i="9"/>
  <c r="BR558" i="9"/>
  <c r="BS558" i="9"/>
  <c r="BT558" i="9"/>
  <c r="BU558" i="9"/>
  <c r="BV558" i="9"/>
  <c r="BW558" i="9"/>
  <c r="BX558" i="9"/>
  <c r="BY558" i="9"/>
  <c r="BZ558" i="9"/>
  <c r="CA558" i="9"/>
  <c r="CB558" i="9"/>
  <c r="CC558" i="9"/>
  <c r="CD558" i="9"/>
  <c r="CE558" i="9"/>
  <c r="CF558" i="9"/>
  <c r="CG558" i="9"/>
  <c r="CH558" i="9"/>
  <c r="CI558" i="9"/>
  <c r="U558" i="9" s="1"/>
  <c r="CJ558" i="9"/>
  <c r="CK558" i="9"/>
  <c r="CL558" i="9"/>
  <c r="T558" i="9" s="1"/>
  <c r="CM558" i="9"/>
  <c r="CN558" i="9"/>
  <c r="CO558" i="9"/>
  <c r="CP558" i="9"/>
  <c r="CQ558" i="9"/>
  <c r="CR558" i="9"/>
  <c r="CS558" i="9"/>
  <c r="CT558" i="9"/>
  <c r="CU558" i="9"/>
  <c r="CV558" i="9"/>
  <c r="CW558" i="9"/>
  <c r="CX558" i="9"/>
  <c r="CY558" i="9"/>
  <c r="CZ558" i="9"/>
  <c r="BN544" i="9"/>
  <c r="BO544" i="9"/>
  <c r="BP544" i="9"/>
  <c r="BQ544" i="9"/>
  <c r="BR544" i="9"/>
  <c r="BS544" i="9"/>
  <c r="BT544" i="9"/>
  <c r="BU544" i="9"/>
  <c r="BV544" i="9"/>
  <c r="BW544" i="9"/>
  <c r="BX544" i="9"/>
  <c r="BY544" i="9"/>
  <c r="BZ544" i="9"/>
  <c r="CA544" i="9"/>
  <c r="CB544" i="9"/>
  <c r="CC544" i="9"/>
  <c r="CD544" i="9"/>
  <c r="CE544" i="9"/>
  <c r="CF544" i="9"/>
  <c r="CG544" i="9"/>
  <c r="CH544" i="9"/>
  <c r="CI544" i="9"/>
  <c r="U544" i="9" s="1"/>
  <c r="CJ544" i="9"/>
  <c r="CK544" i="9"/>
  <c r="CL544" i="9"/>
  <c r="T544" i="9" s="1"/>
  <c r="CM544" i="9"/>
  <c r="CN544" i="9"/>
  <c r="CO544" i="9"/>
  <c r="CP544" i="9"/>
  <c r="CQ544" i="9"/>
  <c r="CR544" i="9"/>
  <c r="CS544" i="9"/>
  <c r="CT544" i="9"/>
  <c r="CU544" i="9"/>
  <c r="CV544" i="9"/>
  <c r="CW544" i="9"/>
  <c r="CX544" i="9"/>
  <c r="CY544" i="9"/>
  <c r="CZ544" i="9"/>
  <c r="BN384" i="9"/>
  <c r="BO384" i="9"/>
  <c r="BP384" i="9"/>
  <c r="BQ384" i="9"/>
  <c r="BR384" i="9"/>
  <c r="BS384" i="9"/>
  <c r="BT384" i="9"/>
  <c r="BU384" i="9"/>
  <c r="BV384" i="9"/>
  <c r="BW384" i="9"/>
  <c r="BX384" i="9"/>
  <c r="BY384" i="9"/>
  <c r="BZ384" i="9"/>
  <c r="CA384" i="9"/>
  <c r="CB384" i="9"/>
  <c r="CC384" i="9"/>
  <c r="CD384" i="9"/>
  <c r="CE384" i="9"/>
  <c r="CF384" i="9"/>
  <c r="CG384" i="9"/>
  <c r="CH384" i="9"/>
  <c r="CI384" i="9"/>
  <c r="U384" i="9" s="1"/>
  <c r="CJ384" i="9"/>
  <c r="CK384" i="9"/>
  <c r="CL384" i="9"/>
  <c r="T384" i="9" s="1"/>
  <c r="CM384" i="9"/>
  <c r="CN384" i="9"/>
  <c r="CO384" i="9"/>
  <c r="CP384" i="9"/>
  <c r="CQ384" i="9"/>
  <c r="CR384" i="9"/>
  <c r="CS384" i="9"/>
  <c r="CT384" i="9"/>
  <c r="CU384" i="9"/>
  <c r="CV384" i="9"/>
  <c r="CW384" i="9"/>
  <c r="CX384" i="9"/>
  <c r="CY384" i="9"/>
  <c r="CZ384" i="9"/>
  <c r="BN385" i="9"/>
  <c r="BO385" i="9"/>
  <c r="BP385" i="9"/>
  <c r="BQ385" i="9"/>
  <c r="BR385" i="9"/>
  <c r="BS385" i="9"/>
  <c r="BT385" i="9"/>
  <c r="BU385" i="9"/>
  <c r="BV385" i="9"/>
  <c r="BW385" i="9"/>
  <c r="BX385" i="9"/>
  <c r="BY385" i="9"/>
  <c r="BZ385" i="9"/>
  <c r="CA385" i="9"/>
  <c r="CB385" i="9"/>
  <c r="CC385" i="9"/>
  <c r="CD385" i="9"/>
  <c r="CE385" i="9"/>
  <c r="CF385" i="9"/>
  <c r="CG385" i="9"/>
  <c r="CH385" i="9"/>
  <c r="CI385" i="9"/>
  <c r="U385" i="9" s="1"/>
  <c r="CJ385" i="9"/>
  <c r="CK385" i="9"/>
  <c r="CL385" i="9"/>
  <c r="T385" i="9" s="1"/>
  <c r="CM385" i="9"/>
  <c r="CN385" i="9"/>
  <c r="CO385" i="9"/>
  <c r="CP385" i="9"/>
  <c r="CQ385" i="9"/>
  <c r="CR385" i="9"/>
  <c r="CS385" i="9"/>
  <c r="CT385" i="9"/>
  <c r="CU385" i="9"/>
  <c r="CV385" i="9"/>
  <c r="CW385" i="9"/>
  <c r="CX385" i="9"/>
  <c r="CY385" i="9"/>
  <c r="CZ385" i="9"/>
  <c r="BN386" i="9"/>
  <c r="BO386" i="9"/>
  <c r="BP386" i="9"/>
  <c r="BQ386" i="9"/>
  <c r="BR386" i="9"/>
  <c r="BS386" i="9"/>
  <c r="BT386" i="9"/>
  <c r="BU386" i="9"/>
  <c r="BV386" i="9"/>
  <c r="BW386" i="9"/>
  <c r="BX386" i="9"/>
  <c r="BY386" i="9"/>
  <c r="BZ386" i="9"/>
  <c r="CA386" i="9"/>
  <c r="CB386" i="9"/>
  <c r="CC386" i="9"/>
  <c r="CD386" i="9"/>
  <c r="CE386" i="9"/>
  <c r="CF386" i="9"/>
  <c r="CG386" i="9"/>
  <c r="CH386" i="9"/>
  <c r="CI386" i="9"/>
  <c r="U386" i="9" s="1"/>
  <c r="CJ386" i="9"/>
  <c r="CK386" i="9"/>
  <c r="CL386" i="9"/>
  <c r="T386" i="9" s="1"/>
  <c r="CM386" i="9"/>
  <c r="CN386" i="9"/>
  <c r="CO386" i="9"/>
  <c r="CP386" i="9"/>
  <c r="CQ386" i="9"/>
  <c r="CR386" i="9"/>
  <c r="CS386" i="9"/>
  <c r="CT386" i="9"/>
  <c r="CU386" i="9"/>
  <c r="CV386" i="9"/>
  <c r="CW386" i="9"/>
  <c r="CX386" i="9"/>
  <c r="CY386" i="9"/>
  <c r="CZ386" i="9"/>
  <c r="BN387" i="9"/>
  <c r="BO387" i="9"/>
  <c r="BP387" i="9"/>
  <c r="BQ387" i="9"/>
  <c r="BR387" i="9"/>
  <c r="BS387" i="9"/>
  <c r="BT387" i="9"/>
  <c r="BU387" i="9"/>
  <c r="BV387" i="9"/>
  <c r="BW387" i="9"/>
  <c r="BX387" i="9"/>
  <c r="BY387" i="9"/>
  <c r="BZ387" i="9"/>
  <c r="CA387" i="9"/>
  <c r="CB387" i="9"/>
  <c r="CC387" i="9"/>
  <c r="CD387" i="9"/>
  <c r="CE387" i="9"/>
  <c r="CF387" i="9"/>
  <c r="CG387" i="9"/>
  <c r="CH387" i="9"/>
  <c r="CI387" i="9"/>
  <c r="U387" i="9" s="1"/>
  <c r="CJ387" i="9"/>
  <c r="CK387" i="9"/>
  <c r="CL387" i="9"/>
  <c r="T387" i="9" s="1"/>
  <c r="CM387" i="9"/>
  <c r="CN387" i="9"/>
  <c r="CO387" i="9"/>
  <c r="CP387" i="9"/>
  <c r="CQ387" i="9"/>
  <c r="CR387" i="9"/>
  <c r="CS387" i="9"/>
  <c r="CT387" i="9"/>
  <c r="CU387" i="9"/>
  <c r="CV387" i="9"/>
  <c r="CW387" i="9"/>
  <c r="CX387" i="9"/>
  <c r="CY387" i="9"/>
  <c r="CZ387" i="9"/>
  <c r="BN388" i="9"/>
  <c r="BO388" i="9"/>
  <c r="BP388" i="9"/>
  <c r="BQ388" i="9"/>
  <c r="BR388" i="9"/>
  <c r="BS388" i="9"/>
  <c r="BT388" i="9"/>
  <c r="BU388" i="9"/>
  <c r="BV388" i="9"/>
  <c r="BW388" i="9"/>
  <c r="BX388" i="9"/>
  <c r="BY388" i="9"/>
  <c r="BZ388" i="9"/>
  <c r="CA388" i="9"/>
  <c r="CB388" i="9"/>
  <c r="CC388" i="9"/>
  <c r="CD388" i="9"/>
  <c r="CE388" i="9"/>
  <c r="CF388" i="9"/>
  <c r="CG388" i="9"/>
  <c r="CH388" i="9"/>
  <c r="CI388" i="9"/>
  <c r="U388" i="9" s="1"/>
  <c r="CJ388" i="9"/>
  <c r="CK388" i="9"/>
  <c r="CL388" i="9"/>
  <c r="T388" i="9" s="1"/>
  <c r="CM388" i="9"/>
  <c r="CN388" i="9"/>
  <c r="CO388" i="9"/>
  <c r="CP388" i="9"/>
  <c r="CQ388" i="9"/>
  <c r="CR388" i="9"/>
  <c r="CS388" i="9"/>
  <c r="CT388" i="9"/>
  <c r="CU388" i="9"/>
  <c r="CV388" i="9"/>
  <c r="CW388" i="9"/>
  <c r="CX388" i="9"/>
  <c r="CY388" i="9"/>
  <c r="CZ388" i="9"/>
  <c r="BN389" i="9"/>
  <c r="BO389" i="9"/>
  <c r="BP389" i="9"/>
  <c r="BQ389" i="9"/>
  <c r="BR389" i="9"/>
  <c r="BS389" i="9"/>
  <c r="BT389" i="9"/>
  <c r="BU389" i="9"/>
  <c r="BV389" i="9"/>
  <c r="BW389" i="9"/>
  <c r="BX389" i="9"/>
  <c r="BY389" i="9"/>
  <c r="BZ389" i="9"/>
  <c r="CA389" i="9"/>
  <c r="CB389" i="9"/>
  <c r="CC389" i="9"/>
  <c r="CD389" i="9"/>
  <c r="CE389" i="9"/>
  <c r="CF389" i="9"/>
  <c r="CG389" i="9"/>
  <c r="CH389" i="9"/>
  <c r="CI389" i="9"/>
  <c r="U389" i="9" s="1"/>
  <c r="CJ389" i="9"/>
  <c r="CK389" i="9"/>
  <c r="CL389" i="9"/>
  <c r="T389" i="9" s="1"/>
  <c r="CM389" i="9"/>
  <c r="CN389" i="9"/>
  <c r="CO389" i="9"/>
  <c r="CP389" i="9"/>
  <c r="CQ389" i="9"/>
  <c r="CR389" i="9"/>
  <c r="CS389" i="9"/>
  <c r="CT389" i="9"/>
  <c r="CU389" i="9"/>
  <c r="CV389" i="9"/>
  <c r="CW389" i="9"/>
  <c r="CX389" i="9"/>
  <c r="CY389" i="9"/>
  <c r="CZ389" i="9"/>
  <c r="BN390" i="9"/>
  <c r="BO390" i="9"/>
  <c r="BP390" i="9"/>
  <c r="BQ390" i="9"/>
  <c r="BR390" i="9"/>
  <c r="BS390" i="9"/>
  <c r="BT390" i="9"/>
  <c r="BU390" i="9"/>
  <c r="BV390" i="9"/>
  <c r="BW390" i="9"/>
  <c r="BX390" i="9"/>
  <c r="BY390" i="9"/>
  <c r="BZ390" i="9"/>
  <c r="CA390" i="9"/>
  <c r="CB390" i="9"/>
  <c r="CC390" i="9"/>
  <c r="CD390" i="9"/>
  <c r="CE390" i="9"/>
  <c r="CF390" i="9"/>
  <c r="CG390" i="9"/>
  <c r="CH390" i="9"/>
  <c r="CI390" i="9"/>
  <c r="U390" i="9" s="1"/>
  <c r="CJ390" i="9"/>
  <c r="CK390" i="9"/>
  <c r="CL390" i="9"/>
  <c r="T390" i="9" s="1"/>
  <c r="CM390" i="9"/>
  <c r="CN390" i="9"/>
  <c r="CO390" i="9"/>
  <c r="CP390" i="9"/>
  <c r="CQ390" i="9"/>
  <c r="CR390" i="9"/>
  <c r="CS390" i="9"/>
  <c r="CT390" i="9"/>
  <c r="CU390" i="9"/>
  <c r="CV390" i="9"/>
  <c r="CW390" i="9"/>
  <c r="CX390" i="9"/>
  <c r="CY390" i="9"/>
  <c r="CZ390" i="9"/>
  <c r="BN391" i="9"/>
  <c r="BO391" i="9"/>
  <c r="BP391" i="9"/>
  <c r="BQ391" i="9"/>
  <c r="BR391" i="9"/>
  <c r="BS391" i="9"/>
  <c r="BT391" i="9"/>
  <c r="BU391" i="9"/>
  <c r="BV391" i="9"/>
  <c r="BW391" i="9"/>
  <c r="BX391" i="9"/>
  <c r="BY391" i="9"/>
  <c r="BZ391" i="9"/>
  <c r="CA391" i="9"/>
  <c r="CB391" i="9"/>
  <c r="CC391" i="9"/>
  <c r="CD391" i="9"/>
  <c r="CE391" i="9"/>
  <c r="CF391" i="9"/>
  <c r="CG391" i="9"/>
  <c r="CH391" i="9"/>
  <c r="CI391" i="9"/>
  <c r="U391" i="9" s="1"/>
  <c r="CJ391" i="9"/>
  <c r="CK391" i="9"/>
  <c r="CL391" i="9"/>
  <c r="T391" i="9" s="1"/>
  <c r="CM391" i="9"/>
  <c r="CN391" i="9"/>
  <c r="CO391" i="9"/>
  <c r="CP391" i="9"/>
  <c r="CQ391" i="9"/>
  <c r="CR391" i="9"/>
  <c r="CS391" i="9"/>
  <c r="CT391" i="9"/>
  <c r="CU391" i="9"/>
  <c r="CV391" i="9"/>
  <c r="CW391" i="9"/>
  <c r="CX391" i="9"/>
  <c r="CY391" i="9"/>
  <c r="CZ391" i="9"/>
  <c r="BN392" i="9"/>
  <c r="BO392" i="9"/>
  <c r="BP392" i="9"/>
  <c r="BQ392" i="9"/>
  <c r="BR392" i="9"/>
  <c r="BS392" i="9"/>
  <c r="BT392" i="9"/>
  <c r="BU392" i="9"/>
  <c r="BV392" i="9"/>
  <c r="BW392" i="9"/>
  <c r="BX392" i="9"/>
  <c r="BY392" i="9"/>
  <c r="BZ392" i="9"/>
  <c r="CA392" i="9"/>
  <c r="CB392" i="9"/>
  <c r="CC392" i="9"/>
  <c r="CD392" i="9"/>
  <c r="CE392" i="9"/>
  <c r="CF392" i="9"/>
  <c r="CG392" i="9"/>
  <c r="CH392" i="9"/>
  <c r="CI392" i="9"/>
  <c r="U392" i="9" s="1"/>
  <c r="CJ392" i="9"/>
  <c r="CK392" i="9"/>
  <c r="CL392" i="9"/>
  <c r="T392" i="9" s="1"/>
  <c r="CM392" i="9"/>
  <c r="CN392" i="9"/>
  <c r="CO392" i="9"/>
  <c r="CP392" i="9"/>
  <c r="CQ392" i="9"/>
  <c r="CR392" i="9"/>
  <c r="CS392" i="9"/>
  <c r="CT392" i="9"/>
  <c r="CU392" i="9"/>
  <c r="CV392" i="9"/>
  <c r="CW392" i="9"/>
  <c r="CX392" i="9"/>
  <c r="CY392" i="9"/>
  <c r="CZ392" i="9"/>
  <c r="BN393" i="9"/>
  <c r="BO393" i="9"/>
  <c r="BP393" i="9"/>
  <c r="BQ393" i="9"/>
  <c r="BR393" i="9"/>
  <c r="BS393" i="9"/>
  <c r="BT393" i="9"/>
  <c r="BU393" i="9"/>
  <c r="BV393" i="9"/>
  <c r="BW393" i="9"/>
  <c r="BX393" i="9"/>
  <c r="BY393" i="9"/>
  <c r="BZ393" i="9"/>
  <c r="CA393" i="9"/>
  <c r="CB393" i="9"/>
  <c r="CC393" i="9"/>
  <c r="CD393" i="9"/>
  <c r="CE393" i="9"/>
  <c r="CF393" i="9"/>
  <c r="CG393" i="9"/>
  <c r="CH393" i="9"/>
  <c r="CI393" i="9"/>
  <c r="U393" i="9" s="1"/>
  <c r="CJ393" i="9"/>
  <c r="CK393" i="9"/>
  <c r="CL393" i="9"/>
  <c r="T393" i="9" s="1"/>
  <c r="CM393" i="9"/>
  <c r="CN393" i="9"/>
  <c r="CO393" i="9"/>
  <c r="CP393" i="9"/>
  <c r="CQ393" i="9"/>
  <c r="CR393" i="9"/>
  <c r="CS393" i="9"/>
  <c r="CT393" i="9"/>
  <c r="CU393" i="9"/>
  <c r="CV393" i="9"/>
  <c r="CW393" i="9"/>
  <c r="CX393" i="9"/>
  <c r="CY393" i="9"/>
  <c r="CZ393" i="9"/>
  <c r="BN394" i="9"/>
  <c r="BO394" i="9"/>
  <c r="BP394" i="9"/>
  <c r="BQ394" i="9"/>
  <c r="BR394" i="9"/>
  <c r="BS394" i="9"/>
  <c r="BT394" i="9"/>
  <c r="BU394" i="9"/>
  <c r="BV394" i="9"/>
  <c r="BW394" i="9"/>
  <c r="BX394" i="9"/>
  <c r="BY394" i="9"/>
  <c r="BZ394" i="9"/>
  <c r="CA394" i="9"/>
  <c r="CB394" i="9"/>
  <c r="CC394" i="9"/>
  <c r="CD394" i="9"/>
  <c r="CE394" i="9"/>
  <c r="CF394" i="9"/>
  <c r="CG394" i="9"/>
  <c r="CH394" i="9"/>
  <c r="CI394" i="9"/>
  <c r="U394" i="9" s="1"/>
  <c r="CJ394" i="9"/>
  <c r="CK394" i="9"/>
  <c r="CL394" i="9"/>
  <c r="T394" i="9" s="1"/>
  <c r="CM394" i="9"/>
  <c r="CN394" i="9"/>
  <c r="CO394" i="9"/>
  <c r="CP394" i="9"/>
  <c r="CQ394" i="9"/>
  <c r="CR394" i="9"/>
  <c r="CS394" i="9"/>
  <c r="CT394" i="9"/>
  <c r="CU394" i="9"/>
  <c r="CV394" i="9"/>
  <c r="CW394" i="9"/>
  <c r="CX394" i="9"/>
  <c r="CY394" i="9"/>
  <c r="CZ394" i="9"/>
  <c r="BN395" i="9"/>
  <c r="BO395" i="9"/>
  <c r="BP395" i="9"/>
  <c r="BQ395" i="9"/>
  <c r="BR395" i="9"/>
  <c r="BS395" i="9"/>
  <c r="BT395" i="9"/>
  <c r="BU395" i="9"/>
  <c r="BV395" i="9"/>
  <c r="BW395" i="9"/>
  <c r="BX395" i="9"/>
  <c r="BY395" i="9"/>
  <c r="BZ395" i="9"/>
  <c r="CA395" i="9"/>
  <c r="CB395" i="9"/>
  <c r="CC395" i="9"/>
  <c r="CD395" i="9"/>
  <c r="CE395" i="9"/>
  <c r="CF395" i="9"/>
  <c r="CG395" i="9"/>
  <c r="CH395" i="9"/>
  <c r="CI395" i="9"/>
  <c r="U395" i="9" s="1"/>
  <c r="CJ395" i="9"/>
  <c r="CK395" i="9"/>
  <c r="CL395" i="9"/>
  <c r="T395" i="9" s="1"/>
  <c r="CM395" i="9"/>
  <c r="CN395" i="9"/>
  <c r="CO395" i="9"/>
  <c r="CP395" i="9"/>
  <c r="CQ395" i="9"/>
  <c r="CR395" i="9"/>
  <c r="CS395" i="9"/>
  <c r="CT395" i="9"/>
  <c r="CU395" i="9"/>
  <c r="CV395" i="9"/>
  <c r="CW395" i="9"/>
  <c r="CX395" i="9"/>
  <c r="CY395" i="9"/>
  <c r="CZ395" i="9"/>
  <c r="BN396" i="9"/>
  <c r="BO396" i="9"/>
  <c r="BP396" i="9"/>
  <c r="BQ396" i="9"/>
  <c r="BR396" i="9"/>
  <c r="BS396" i="9"/>
  <c r="BT396" i="9"/>
  <c r="BU396" i="9"/>
  <c r="BV396" i="9"/>
  <c r="BW396" i="9"/>
  <c r="BX396" i="9"/>
  <c r="BY396" i="9"/>
  <c r="BZ396" i="9"/>
  <c r="CA396" i="9"/>
  <c r="CB396" i="9"/>
  <c r="CC396" i="9"/>
  <c r="CD396" i="9"/>
  <c r="CE396" i="9"/>
  <c r="CF396" i="9"/>
  <c r="CG396" i="9"/>
  <c r="CH396" i="9"/>
  <c r="CI396" i="9"/>
  <c r="U396" i="9" s="1"/>
  <c r="CJ396" i="9"/>
  <c r="CK396" i="9"/>
  <c r="CL396" i="9"/>
  <c r="T396" i="9" s="1"/>
  <c r="CM396" i="9"/>
  <c r="CN396" i="9"/>
  <c r="CO396" i="9"/>
  <c r="CP396" i="9"/>
  <c r="CQ396" i="9"/>
  <c r="CR396" i="9"/>
  <c r="CS396" i="9"/>
  <c r="CT396" i="9"/>
  <c r="CU396" i="9"/>
  <c r="CV396" i="9"/>
  <c r="CW396" i="9"/>
  <c r="CX396" i="9"/>
  <c r="CY396" i="9"/>
  <c r="CZ396" i="9"/>
  <c r="BN397" i="9"/>
  <c r="BO397" i="9"/>
  <c r="BP397" i="9"/>
  <c r="BQ397" i="9"/>
  <c r="BR397" i="9"/>
  <c r="BS397" i="9"/>
  <c r="BT397" i="9"/>
  <c r="BU397" i="9"/>
  <c r="BV397" i="9"/>
  <c r="BW397" i="9"/>
  <c r="BX397" i="9"/>
  <c r="BY397" i="9"/>
  <c r="BZ397" i="9"/>
  <c r="CA397" i="9"/>
  <c r="CB397" i="9"/>
  <c r="CC397" i="9"/>
  <c r="CD397" i="9"/>
  <c r="CE397" i="9"/>
  <c r="CF397" i="9"/>
  <c r="CG397" i="9"/>
  <c r="CH397" i="9"/>
  <c r="CI397" i="9"/>
  <c r="U397" i="9" s="1"/>
  <c r="CJ397" i="9"/>
  <c r="CK397" i="9"/>
  <c r="CL397" i="9"/>
  <c r="T397" i="9" s="1"/>
  <c r="CM397" i="9"/>
  <c r="CN397" i="9"/>
  <c r="CO397" i="9"/>
  <c r="CP397" i="9"/>
  <c r="CQ397" i="9"/>
  <c r="CR397" i="9"/>
  <c r="CS397" i="9"/>
  <c r="CT397" i="9"/>
  <c r="CU397" i="9"/>
  <c r="CV397" i="9"/>
  <c r="CW397" i="9"/>
  <c r="CX397" i="9"/>
  <c r="CY397" i="9"/>
  <c r="CZ397" i="9"/>
  <c r="BN398" i="9"/>
  <c r="BO398" i="9"/>
  <c r="BP398" i="9"/>
  <c r="BQ398" i="9"/>
  <c r="BR398" i="9"/>
  <c r="BS398" i="9"/>
  <c r="BT398" i="9"/>
  <c r="BU398" i="9"/>
  <c r="BV398" i="9"/>
  <c r="BW398" i="9"/>
  <c r="BX398" i="9"/>
  <c r="BY398" i="9"/>
  <c r="BZ398" i="9"/>
  <c r="CA398" i="9"/>
  <c r="CB398" i="9"/>
  <c r="CC398" i="9"/>
  <c r="CD398" i="9"/>
  <c r="CE398" i="9"/>
  <c r="CF398" i="9"/>
  <c r="CG398" i="9"/>
  <c r="CH398" i="9"/>
  <c r="CI398" i="9"/>
  <c r="U398" i="9" s="1"/>
  <c r="CJ398" i="9"/>
  <c r="CK398" i="9"/>
  <c r="CL398" i="9"/>
  <c r="T398" i="9" s="1"/>
  <c r="CM398" i="9"/>
  <c r="CN398" i="9"/>
  <c r="CO398" i="9"/>
  <c r="CP398" i="9"/>
  <c r="CQ398" i="9"/>
  <c r="CR398" i="9"/>
  <c r="CS398" i="9"/>
  <c r="CT398" i="9"/>
  <c r="CU398" i="9"/>
  <c r="CV398" i="9"/>
  <c r="CW398" i="9"/>
  <c r="CX398" i="9"/>
  <c r="CY398" i="9"/>
  <c r="CZ398" i="9"/>
  <c r="BN399" i="9"/>
  <c r="BO399" i="9"/>
  <c r="BP399" i="9"/>
  <c r="BQ399" i="9"/>
  <c r="BR399" i="9"/>
  <c r="BS399" i="9"/>
  <c r="BT399" i="9"/>
  <c r="BU399" i="9"/>
  <c r="BV399" i="9"/>
  <c r="BW399" i="9"/>
  <c r="BX399" i="9"/>
  <c r="BY399" i="9"/>
  <c r="BZ399" i="9"/>
  <c r="CA399" i="9"/>
  <c r="CB399" i="9"/>
  <c r="CC399" i="9"/>
  <c r="CD399" i="9"/>
  <c r="CE399" i="9"/>
  <c r="CF399" i="9"/>
  <c r="CG399" i="9"/>
  <c r="CH399" i="9"/>
  <c r="CI399" i="9"/>
  <c r="U399" i="9" s="1"/>
  <c r="CJ399" i="9"/>
  <c r="CK399" i="9"/>
  <c r="CL399" i="9"/>
  <c r="T399" i="9" s="1"/>
  <c r="CM399" i="9"/>
  <c r="CN399" i="9"/>
  <c r="CO399" i="9"/>
  <c r="CP399" i="9"/>
  <c r="CQ399" i="9"/>
  <c r="CR399" i="9"/>
  <c r="CS399" i="9"/>
  <c r="CT399" i="9"/>
  <c r="CU399" i="9"/>
  <c r="CV399" i="9"/>
  <c r="CW399" i="9"/>
  <c r="CX399" i="9"/>
  <c r="CY399" i="9"/>
  <c r="CZ399" i="9"/>
  <c r="BN400" i="9"/>
  <c r="BO400" i="9"/>
  <c r="BP400" i="9"/>
  <c r="BQ400" i="9"/>
  <c r="BR400" i="9"/>
  <c r="BS400" i="9"/>
  <c r="BT400" i="9"/>
  <c r="BU400" i="9"/>
  <c r="BV400" i="9"/>
  <c r="BW400" i="9"/>
  <c r="BX400" i="9"/>
  <c r="BY400" i="9"/>
  <c r="BZ400" i="9"/>
  <c r="CA400" i="9"/>
  <c r="CB400" i="9"/>
  <c r="CC400" i="9"/>
  <c r="CD400" i="9"/>
  <c r="CE400" i="9"/>
  <c r="CF400" i="9"/>
  <c r="CG400" i="9"/>
  <c r="CH400" i="9"/>
  <c r="CI400" i="9"/>
  <c r="U400" i="9" s="1"/>
  <c r="CJ400" i="9"/>
  <c r="CK400" i="9"/>
  <c r="CL400" i="9"/>
  <c r="T400" i="9" s="1"/>
  <c r="CM400" i="9"/>
  <c r="CN400" i="9"/>
  <c r="CO400" i="9"/>
  <c r="CP400" i="9"/>
  <c r="CQ400" i="9"/>
  <c r="CR400" i="9"/>
  <c r="CS400" i="9"/>
  <c r="CT400" i="9"/>
  <c r="CU400" i="9"/>
  <c r="CV400" i="9"/>
  <c r="CW400" i="9"/>
  <c r="CX400" i="9"/>
  <c r="CY400" i="9"/>
  <c r="CZ400" i="9"/>
  <c r="BN401" i="9"/>
  <c r="BO401" i="9"/>
  <c r="BP401" i="9"/>
  <c r="BQ401" i="9"/>
  <c r="BR401" i="9"/>
  <c r="BS401" i="9"/>
  <c r="BT401" i="9"/>
  <c r="BU401" i="9"/>
  <c r="BV401" i="9"/>
  <c r="BW401" i="9"/>
  <c r="BX401" i="9"/>
  <c r="BY401" i="9"/>
  <c r="BZ401" i="9"/>
  <c r="CA401" i="9"/>
  <c r="CB401" i="9"/>
  <c r="CC401" i="9"/>
  <c r="CD401" i="9"/>
  <c r="CE401" i="9"/>
  <c r="CF401" i="9"/>
  <c r="CG401" i="9"/>
  <c r="CH401" i="9"/>
  <c r="CI401" i="9"/>
  <c r="U401" i="9" s="1"/>
  <c r="CJ401" i="9"/>
  <c r="CK401" i="9"/>
  <c r="CL401" i="9"/>
  <c r="T401" i="9" s="1"/>
  <c r="CM401" i="9"/>
  <c r="CN401" i="9"/>
  <c r="CO401" i="9"/>
  <c r="CP401" i="9"/>
  <c r="CQ401" i="9"/>
  <c r="CR401" i="9"/>
  <c r="CS401" i="9"/>
  <c r="CT401" i="9"/>
  <c r="CU401" i="9"/>
  <c r="CV401" i="9"/>
  <c r="CW401" i="9"/>
  <c r="CX401" i="9"/>
  <c r="CY401" i="9"/>
  <c r="CZ401" i="9"/>
  <c r="BN402" i="9"/>
  <c r="BO402" i="9"/>
  <c r="BP402" i="9"/>
  <c r="BQ402" i="9"/>
  <c r="BR402" i="9"/>
  <c r="BS402" i="9"/>
  <c r="BT402" i="9"/>
  <c r="BU402" i="9"/>
  <c r="BV402" i="9"/>
  <c r="BW402" i="9"/>
  <c r="BX402" i="9"/>
  <c r="BY402" i="9"/>
  <c r="BZ402" i="9"/>
  <c r="CA402" i="9"/>
  <c r="CB402" i="9"/>
  <c r="CC402" i="9"/>
  <c r="CD402" i="9"/>
  <c r="CE402" i="9"/>
  <c r="CF402" i="9"/>
  <c r="CG402" i="9"/>
  <c r="CH402" i="9"/>
  <c r="CI402" i="9"/>
  <c r="U402" i="9" s="1"/>
  <c r="CJ402" i="9"/>
  <c r="CK402" i="9"/>
  <c r="CL402" i="9"/>
  <c r="T402" i="9" s="1"/>
  <c r="CM402" i="9"/>
  <c r="CN402" i="9"/>
  <c r="CO402" i="9"/>
  <c r="CP402" i="9"/>
  <c r="CQ402" i="9"/>
  <c r="CR402" i="9"/>
  <c r="CS402" i="9"/>
  <c r="CT402" i="9"/>
  <c r="CU402" i="9"/>
  <c r="CV402" i="9"/>
  <c r="CW402" i="9"/>
  <c r="CX402" i="9"/>
  <c r="CY402" i="9"/>
  <c r="CZ402" i="9"/>
  <c r="BN403" i="9"/>
  <c r="BO403" i="9"/>
  <c r="BP403" i="9"/>
  <c r="BQ403" i="9"/>
  <c r="BR403" i="9"/>
  <c r="BS403" i="9"/>
  <c r="BT403" i="9"/>
  <c r="BU403" i="9"/>
  <c r="BV403" i="9"/>
  <c r="BW403" i="9"/>
  <c r="BX403" i="9"/>
  <c r="BY403" i="9"/>
  <c r="BZ403" i="9"/>
  <c r="CA403" i="9"/>
  <c r="CB403" i="9"/>
  <c r="CC403" i="9"/>
  <c r="CD403" i="9"/>
  <c r="CE403" i="9"/>
  <c r="CF403" i="9"/>
  <c r="CG403" i="9"/>
  <c r="CH403" i="9"/>
  <c r="CI403" i="9"/>
  <c r="U403" i="9" s="1"/>
  <c r="CJ403" i="9"/>
  <c r="CK403" i="9"/>
  <c r="CL403" i="9"/>
  <c r="T403" i="9" s="1"/>
  <c r="CM403" i="9"/>
  <c r="CN403" i="9"/>
  <c r="CO403" i="9"/>
  <c r="CP403" i="9"/>
  <c r="CQ403" i="9"/>
  <c r="CR403" i="9"/>
  <c r="CS403" i="9"/>
  <c r="CT403" i="9"/>
  <c r="CU403" i="9"/>
  <c r="CV403" i="9"/>
  <c r="CW403" i="9"/>
  <c r="CX403" i="9"/>
  <c r="CY403" i="9"/>
  <c r="CZ403" i="9"/>
  <c r="BN404" i="9"/>
  <c r="BO404" i="9"/>
  <c r="BP404" i="9"/>
  <c r="BQ404" i="9"/>
  <c r="BR404" i="9"/>
  <c r="BS404" i="9"/>
  <c r="BT404" i="9"/>
  <c r="BU404" i="9"/>
  <c r="BV404" i="9"/>
  <c r="BW404" i="9"/>
  <c r="BX404" i="9"/>
  <c r="BY404" i="9"/>
  <c r="BZ404" i="9"/>
  <c r="CA404" i="9"/>
  <c r="CB404" i="9"/>
  <c r="CC404" i="9"/>
  <c r="CD404" i="9"/>
  <c r="CE404" i="9"/>
  <c r="CF404" i="9"/>
  <c r="CG404" i="9"/>
  <c r="CH404" i="9"/>
  <c r="CI404" i="9"/>
  <c r="U404" i="9" s="1"/>
  <c r="CJ404" i="9"/>
  <c r="CK404" i="9"/>
  <c r="CL404" i="9"/>
  <c r="T404" i="9" s="1"/>
  <c r="CM404" i="9"/>
  <c r="CN404" i="9"/>
  <c r="CO404" i="9"/>
  <c r="CP404" i="9"/>
  <c r="CQ404" i="9"/>
  <c r="CR404" i="9"/>
  <c r="CS404" i="9"/>
  <c r="CT404" i="9"/>
  <c r="CU404" i="9"/>
  <c r="CV404" i="9"/>
  <c r="CW404" i="9"/>
  <c r="CX404" i="9"/>
  <c r="CY404" i="9"/>
  <c r="CZ404" i="9"/>
  <c r="BN405" i="9"/>
  <c r="BO405" i="9"/>
  <c r="BP405" i="9"/>
  <c r="BQ405" i="9"/>
  <c r="BR405" i="9"/>
  <c r="BS405" i="9"/>
  <c r="BT405" i="9"/>
  <c r="BU405" i="9"/>
  <c r="BV405" i="9"/>
  <c r="BW405" i="9"/>
  <c r="BX405" i="9"/>
  <c r="BY405" i="9"/>
  <c r="BZ405" i="9"/>
  <c r="CA405" i="9"/>
  <c r="CB405" i="9"/>
  <c r="CC405" i="9"/>
  <c r="CD405" i="9"/>
  <c r="CE405" i="9"/>
  <c r="CF405" i="9"/>
  <c r="CG405" i="9"/>
  <c r="CH405" i="9"/>
  <c r="CI405" i="9"/>
  <c r="U405" i="9" s="1"/>
  <c r="CJ405" i="9"/>
  <c r="CK405" i="9"/>
  <c r="CL405" i="9"/>
  <c r="T405" i="9" s="1"/>
  <c r="CM405" i="9"/>
  <c r="CN405" i="9"/>
  <c r="CO405" i="9"/>
  <c r="CP405" i="9"/>
  <c r="CQ405" i="9"/>
  <c r="CR405" i="9"/>
  <c r="CS405" i="9"/>
  <c r="CT405" i="9"/>
  <c r="CU405" i="9"/>
  <c r="CV405" i="9"/>
  <c r="CW405" i="9"/>
  <c r="CX405" i="9"/>
  <c r="CY405" i="9"/>
  <c r="CZ405" i="9"/>
  <c r="BN406" i="9"/>
  <c r="BO406" i="9"/>
  <c r="BP406" i="9"/>
  <c r="BQ406" i="9"/>
  <c r="BR406" i="9"/>
  <c r="BS406" i="9"/>
  <c r="BT406" i="9"/>
  <c r="BU406" i="9"/>
  <c r="BV406" i="9"/>
  <c r="BW406" i="9"/>
  <c r="BX406" i="9"/>
  <c r="BY406" i="9"/>
  <c r="BZ406" i="9"/>
  <c r="CA406" i="9"/>
  <c r="CB406" i="9"/>
  <c r="CC406" i="9"/>
  <c r="CD406" i="9"/>
  <c r="CE406" i="9"/>
  <c r="CF406" i="9"/>
  <c r="CG406" i="9"/>
  <c r="CH406" i="9"/>
  <c r="CI406" i="9"/>
  <c r="U406" i="9" s="1"/>
  <c r="CJ406" i="9"/>
  <c r="CK406" i="9"/>
  <c r="CL406" i="9"/>
  <c r="T406" i="9" s="1"/>
  <c r="CM406" i="9"/>
  <c r="CN406" i="9"/>
  <c r="CO406" i="9"/>
  <c r="CP406" i="9"/>
  <c r="CQ406" i="9"/>
  <c r="CR406" i="9"/>
  <c r="CS406" i="9"/>
  <c r="CT406" i="9"/>
  <c r="CU406" i="9"/>
  <c r="CV406" i="9"/>
  <c r="CW406" i="9"/>
  <c r="CX406" i="9"/>
  <c r="CY406" i="9"/>
  <c r="CZ406" i="9"/>
  <c r="BN407" i="9"/>
  <c r="BO407" i="9"/>
  <c r="BP407" i="9"/>
  <c r="BQ407" i="9"/>
  <c r="BR407" i="9"/>
  <c r="BS407" i="9"/>
  <c r="BT407" i="9"/>
  <c r="BU407" i="9"/>
  <c r="BV407" i="9"/>
  <c r="BW407" i="9"/>
  <c r="BX407" i="9"/>
  <c r="BY407" i="9"/>
  <c r="BZ407" i="9"/>
  <c r="CA407" i="9"/>
  <c r="CB407" i="9"/>
  <c r="CC407" i="9"/>
  <c r="CD407" i="9"/>
  <c r="CE407" i="9"/>
  <c r="CF407" i="9"/>
  <c r="CG407" i="9"/>
  <c r="CH407" i="9"/>
  <c r="CI407" i="9"/>
  <c r="U407" i="9" s="1"/>
  <c r="CJ407" i="9"/>
  <c r="CK407" i="9"/>
  <c r="CL407" i="9"/>
  <c r="T407" i="9" s="1"/>
  <c r="CM407" i="9"/>
  <c r="CN407" i="9"/>
  <c r="CO407" i="9"/>
  <c r="CP407" i="9"/>
  <c r="CQ407" i="9"/>
  <c r="CR407" i="9"/>
  <c r="CS407" i="9"/>
  <c r="CT407" i="9"/>
  <c r="CU407" i="9"/>
  <c r="CV407" i="9"/>
  <c r="CW407" i="9"/>
  <c r="CX407" i="9"/>
  <c r="CY407" i="9"/>
  <c r="CZ407" i="9"/>
  <c r="BN408" i="9"/>
  <c r="BO408" i="9"/>
  <c r="BP408" i="9"/>
  <c r="BQ408" i="9"/>
  <c r="BR408" i="9"/>
  <c r="BS408" i="9"/>
  <c r="BT408" i="9"/>
  <c r="BU408" i="9"/>
  <c r="BV408" i="9"/>
  <c r="BW408" i="9"/>
  <c r="BX408" i="9"/>
  <c r="BY408" i="9"/>
  <c r="BZ408" i="9"/>
  <c r="CA408" i="9"/>
  <c r="CB408" i="9"/>
  <c r="CC408" i="9"/>
  <c r="CD408" i="9"/>
  <c r="CE408" i="9"/>
  <c r="CF408" i="9"/>
  <c r="CG408" i="9"/>
  <c r="CH408" i="9"/>
  <c r="CI408" i="9"/>
  <c r="U408" i="9" s="1"/>
  <c r="CJ408" i="9"/>
  <c r="CK408" i="9"/>
  <c r="CL408" i="9"/>
  <c r="T408" i="9" s="1"/>
  <c r="CM408" i="9"/>
  <c r="CN408" i="9"/>
  <c r="CO408" i="9"/>
  <c r="CP408" i="9"/>
  <c r="CQ408" i="9"/>
  <c r="CR408" i="9"/>
  <c r="CS408" i="9"/>
  <c r="CT408" i="9"/>
  <c r="CU408" i="9"/>
  <c r="CV408" i="9"/>
  <c r="CW408" i="9"/>
  <c r="CX408" i="9"/>
  <c r="CY408" i="9"/>
  <c r="CZ408" i="9"/>
  <c r="BN409" i="9"/>
  <c r="BO409" i="9"/>
  <c r="BP409" i="9"/>
  <c r="BQ409" i="9"/>
  <c r="BR409" i="9"/>
  <c r="BS409" i="9"/>
  <c r="BT409" i="9"/>
  <c r="BU409" i="9"/>
  <c r="BV409" i="9"/>
  <c r="BW409" i="9"/>
  <c r="BX409" i="9"/>
  <c r="BY409" i="9"/>
  <c r="BZ409" i="9"/>
  <c r="CA409" i="9"/>
  <c r="CB409" i="9"/>
  <c r="CC409" i="9"/>
  <c r="CD409" i="9"/>
  <c r="CE409" i="9"/>
  <c r="CF409" i="9"/>
  <c r="CG409" i="9"/>
  <c r="CH409" i="9"/>
  <c r="CI409" i="9"/>
  <c r="U409" i="9" s="1"/>
  <c r="CJ409" i="9"/>
  <c r="CK409" i="9"/>
  <c r="CL409" i="9"/>
  <c r="T409" i="9" s="1"/>
  <c r="CM409" i="9"/>
  <c r="CN409" i="9"/>
  <c r="CO409" i="9"/>
  <c r="CP409" i="9"/>
  <c r="CQ409" i="9"/>
  <c r="CR409" i="9"/>
  <c r="CS409" i="9"/>
  <c r="CT409" i="9"/>
  <c r="CU409" i="9"/>
  <c r="CV409" i="9"/>
  <c r="CW409" i="9"/>
  <c r="CX409" i="9"/>
  <c r="CY409" i="9"/>
  <c r="CZ409" i="9"/>
  <c r="BN410" i="9"/>
  <c r="BO410" i="9"/>
  <c r="BP410" i="9"/>
  <c r="BQ410" i="9"/>
  <c r="BR410" i="9"/>
  <c r="BS410" i="9"/>
  <c r="BT410" i="9"/>
  <c r="BU410" i="9"/>
  <c r="BV410" i="9"/>
  <c r="BW410" i="9"/>
  <c r="BX410" i="9"/>
  <c r="BY410" i="9"/>
  <c r="BZ410" i="9"/>
  <c r="CA410" i="9"/>
  <c r="CB410" i="9"/>
  <c r="CC410" i="9"/>
  <c r="CD410" i="9"/>
  <c r="CE410" i="9"/>
  <c r="CF410" i="9"/>
  <c r="CG410" i="9"/>
  <c r="CH410" i="9"/>
  <c r="CI410" i="9"/>
  <c r="U410" i="9" s="1"/>
  <c r="CJ410" i="9"/>
  <c r="CK410" i="9"/>
  <c r="CL410" i="9"/>
  <c r="T410" i="9" s="1"/>
  <c r="CM410" i="9"/>
  <c r="CN410" i="9"/>
  <c r="CO410" i="9"/>
  <c r="CP410" i="9"/>
  <c r="CQ410" i="9"/>
  <c r="CR410" i="9"/>
  <c r="CS410" i="9"/>
  <c r="CT410" i="9"/>
  <c r="CU410" i="9"/>
  <c r="CV410" i="9"/>
  <c r="CW410" i="9"/>
  <c r="CX410" i="9"/>
  <c r="CY410" i="9"/>
  <c r="CZ410" i="9"/>
  <c r="BN411" i="9"/>
  <c r="BO411" i="9"/>
  <c r="BP411" i="9"/>
  <c r="BQ411" i="9"/>
  <c r="BR411" i="9"/>
  <c r="BS411" i="9"/>
  <c r="BT411" i="9"/>
  <c r="BU411" i="9"/>
  <c r="BV411" i="9"/>
  <c r="BW411" i="9"/>
  <c r="BX411" i="9"/>
  <c r="BY411" i="9"/>
  <c r="BZ411" i="9"/>
  <c r="CA411" i="9"/>
  <c r="CB411" i="9"/>
  <c r="CC411" i="9"/>
  <c r="CD411" i="9"/>
  <c r="CE411" i="9"/>
  <c r="CF411" i="9"/>
  <c r="CG411" i="9"/>
  <c r="CH411" i="9"/>
  <c r="CI411" i="9"/>
  <c r="U411" i="9" s="1"/>
  <c r="CJ411" i="9"/>
  <c r="CK411" i="9"/>
  <c r="CL411" i="9"/>
  <c r="T411" i="9" s="1"/>
  <c r="CM411" i="9"/>
  <c r="CN411" i="9"/>
  <c r="CO411" i="9"/>
  <c r="CP411" i="9"/>
  <c r="CQ411" i="9"/>
  <c r="CR411" i="9"/>
  <c r="CS411" i="9"/>
  <c r="CT411" i="9"/>
  <c r="CU411" i="9"/>
  <c r="CV411" i="9"/>
  <c r="CW411" i="9"/>
  <c r="CX411" i="9"/>
  <c r="CY411" i="9"/>
  <c r="CZ411" i="9"/>
  <c r="BN412" i="9"/>
  <c r="BO412" i="9"/>
  <c r="BP412" i="9"/>
  <c r="BQ412" i="9"/>
  <c r="BR412" i="9"/>
  <c r="BS412" i="9"/>
  <c r="BT412" i="9"/>
  <c r="BU412" i="9"/>
  <c r="BV412" i="9"/>
  <c r="BW412" i="9"/>
  <c r="BX412" i="9"/>
  <c r="BY412" i="9"/>
  <c r="BZ412" i="9"/>
  <c r="CA412" i="9"/>
  <c r="CB412" i="9"/>
  <c r="CC412" i="9"/>
  <c r="CD412" i="9"/>
  <c r="CE412" i="9"/>
  <c r="CF412" i="9"/>
  <c r="CG412" i="9"/>
  <c r="CH412" i="9"/>
  <c r="CI412" i="9"/>
  <c r="U412" i="9" s="1"/>
  <c r="CJ412" i="9"/>
  <c r="CK412" i="9"/>
  <c r="CL412" i="9"/>
  <c r="T412" i="9" s="1"/>
  <c r="CM412" i="9"/>
  <c r="CN412" i="9"/>
  <c r="CO412" i="9"/>
  <c r="CP412" i="9"/>
  <c r="CQ412" i="9"/>
  <c r="CR412" i="9"/>
  <c r="CS412" i="9"/>
  <c r="CT412" i="9"/>
  <c r="CU412" i="9"/>
  <c r="CV412" i="9"/>
  <c r="CW412" i="9"/>
  <c r="CX412" i="9"/>
  <c r="CY412" i="9"/>
  <c r="CZ412" i="9"/>
  <c r="BN413" i="9"/>
  <c r="BO413" i="9"/>
  <c r="BP413" i="9"/>
  <c r="BQ413" i="9"/>
  <c r="BR413" i="9"/>
  <c r="BS413" i="9"/>
  <c r="BT413" i="9"/>
  <c r="BU413" i="9"/>
  <c r="BV413" i="9"/>
  <c r="BW413" i="9"/>
  <c r="BX413" i="9"/>
  <c r="BY413" i="9"/>
  <c r="BZ413" i="9"/>
  <c r="CA413" i="9"/>
  <c r="CB413" i="9"/>
  <c r="CC413" i="9"/>
  <c r="CD413" i="9"/>
  <c r="CE413" i="9"/>
  <c r="CF413" i="9"/>
  <c r="CG413" i="9"/>
  <c r="CH413" i="9"/>
  <c r="CI413" i="9"/>
  <c r="U413" i="9" s="1"/>
  <c r="CJ413" i="9"/>
  <c r="CK413" i="9"/>
  <c r="CL413" i="9"/>
  <c r="T413" i="9" s="1"/>
  <c r="CM413" i="9"/>
  <c r="CN413" i="9"/>
  <c r="CO413" i="9"/>
  <c r="CP413" i="9"/>
  <c r="CQ413" i="9"/>
  <c r="CR413" i="9"/>
  <c r="CS413" i="9"/>
  <c r="CT413" i="9"/>
  <c r="CU413" i="9"/>
  <c r="CV413" i="9"/>
  <c r="CW413" i="9"/>
  <c r="CX413" i="9"/>
  <c r="CY413" i="9"/>
  <c r="CZ413" i="9"/>
  <c r="BN414" i="9"/>
  <c r="BO414" i="9"/>
  <c r="BP414" i="9"/>
  <c r="BQ414" i="9"/>
  <c r="BR414" i="9"/>
  <c r="BS414" i="9"/>
  <c r="BT414" i="9"/>
  <c r="BU414" i="9"/>
  <c r="BV414" i="9"/>
  <c r="BW414" i="9"/>
  <c r="BX414" i="9"/>
  <c r="BY414" i="9"/>
  <c r="BZ414" i="9"/>
  <c r="CA414" i="9"/>
  <c r="CB414" i="9"/>
  <c r="CC414" i="9"/>
  <c r="CD414" i="9"/>
  <c r="CE414" i="9"/>
  <c r="CF414" i="9"/>
  <c r="CG414" i="9"/>
  <c r="CH414" i="9"/>
  <c r="CI414" i="9"/>
  <c r="U414" i="9" s="1"/>
  <c r="CJ414" i="9"/>
  <c r="CK414" i="9"/>
  <c r="CL414" i="9"/>
  <c r="T414" i="9" s="1"/>
  <c r="CM414" i="9"/>
  <c r="CN414" i="9"/>
  <c r="CO414" i="9"/>
  <c r="CP414" i="9"/>
  <c r="CQ414" i="9"/>
  <c r="CR414" i="9"/>
  <c r="CS414" i="9"/>
  <c r="CT414" i="9"/>
  <c r="CU414" i="9"/>
  <c r="CV414" i="9"/>
  <c r="CW414" i="9"/>
  <c r="CX414" i="9"/>
  <c r="CY414" i="9"/>
  <c r="CZ414" i="9"/>
  <c r="BN415" i="9"/>
  <c r="BO415" i="9"/>
  <c r="BP415" i="9"/>
  <c r="BQ415" i="9"/>
  <c r="BR415" i="9"/>
  <c r="BS415" i="9"/>
  <c r="BT415" i="9"/>
  <c r="BU415" i="9"/>
  <c r="BV415" i="9"/>
  <c r="BW415" i="9"/>
  <c r="BX415" i="9"/>
  <c r="BY415" i="9"/>
  <c r="BZ415" i="9"/>
  <c r="CA415" i="9"/>
  <c r="CB415" i="9"/>
  <c r="CC415" i="9"/>
  <c r="CD415" i="9"/>
  <c r="CE415" i="9"/>
  <c r="CF415" i="9"/>
  <c r="CG415" i="9"/>
  <c r="CH415" i="9"/>
  <c r="CI415" i="9"/>
  <c r="U415" i="9" s="1"/>
  <c r="CJ415" i="9"/>
  <c r="CK415" i="9"/>
  <c r="CL415" i="9"/>
  <c r="T415" i="9" s="1"/>
  <c r="CM415" i="9"/>
  <c r="CN415" i="9"/>
  <c r="CO415" i="9"/>
  <c r="CP415" i="9"/>
  <c r="CQ415" i="9"/>
  <c r="CR415" i="9"/>
  <c r="CS415" i="9"/>
  <c r="CT415" i="9"/>
  <c r="CU415" i="9"/>
  <c r="CV415" i="9"/>
  <c r="CW415" i="9"/>
  <c r="CX415" i="9"/>
  <c r="CY415" i="9"/>
  <c r="CZ415" i="9"/>
  <c r="BN416" i="9"/>
  <c r="BO416" i="9"/>
  <c r="BP416" i="9"/>
  <c r="BQ416" i="9"/>
  <c r="BR416" i="9"/>
  <c r="BS416" i="9"/>
  <c r="BT416" i="9"/>
  <c r="BU416" i="9"/>
  <c r="BV416" i="9"/>
  <c r="BW416" i="9"/>
  <c r="BX416" i="9"/>
  <c r="BY416" i="9"/>
  <c r="BZ416" i="9"/>
  <c r="CA416" i="9"/>
  <c r="CB416" i="9"/>
  <c r="CC416" i="9"/>
  <c r="CD416" i="9"/>
  <c r="CE416" i="9"/>
  <c r="CF416" i="9"/>
  <c r="CG416" i="9"/>
  <c r="CH416" i="9"/>
  <c r="CI416" i="9"/>
  <c r="U416" i="9" s="1"/>
  <c r="CJ416" i="9"/>
  <c r="CK416" i="9"/>
  <c r="CL416" i="9"/>
  <c r="T416" i="9" s="1"/>
  <c r="CM416" i="9"/>
  <c r="CN416" i="9"/>
  <c r="CO416" i="9"/>
  <c r="CP416" i="9"/>
  <c r="CQ416" i="9"/>
  <c r="CR416" i="9"/>
  <c r="CS416" i="9"/>
  <c r="CT416" i="9"/>
  <c r="CU416" i="9"/>
  <c r="CV416" i="9"/>
  <c r="CW416" i="9"/>
  <c r="CX416" i="9"/>
  <c r="CY416" i="9"/>
  <c r="CZ416" i="9"/>
  <c r="BN417" i="9"/>
  <c r="BO417" i="9"/>
  <c r="BP417" i="9"/>
  <c r="BQ417" i="9"/>
  <c r="BR417" i="9"/>
  <c r="BS417" i="9"/>
  <c r="BT417" i="9"/>
  <c r="BU417" i="9"/>
  <c r="BV417" i="9"/>
  <c r="BW417" i="9"/>
  <c r="BX417" i="9"/>
  <c r="BY417" i="9"/>
  <c r="BZ417" i="9"/>
  <c r="CA417" i="9"/>
  <c r="CB417" i="9"/>
  <c r="CC417" i="9"/>
  <c r="CD417" i="9"/>
  <c r="CE417" i="9"/>
  <c r="CF417" i="9"/>
  <c r="CG417" i="9"/>
  <c r="CH417" i="9"/>
  <c r="CI417" i="9"/>
  <c r="U417" i="9" s="1"/>
  <c r="CJ417" i="9"/>
  <c r="CK417" i="9"/>
  <c r="CL417" i="9"/>
  <c r="T417" i="9" s="1"/>
  <c r="CM417" i="9"/>
  <c r="CN417" i="9"/>
  <c r="CO417" i="9"/>
  <c r="CP417" i="9"/>
  <c r="CQ417" i="9"/>
  <c r="CR417" i="9"/>
  <c r="CS417" i="9"/>
  <c r="CT417" i="9"/>
  <c r="CU417" i="9"/>
  <c r="CV417" i="9"/>
  <c r="CW417" i="9"/>
  <c r="CX417" i="9"/>
  <c r="CY417" i="9"/>
  <c r="CZ417" i="9"/>
  <c r="BN418" i="9"/>
  <c r="BO418" i="9"/>
  <c r="BP418" i="9"/>
  <c r="BQ418" i="9"/>
  <c r="BR418" i="9"/>
  <c r="BS418" i="9"/>
  <c r="BT418" i="9"/>
  <c r="BU418" i="9"/>
  <c r="BV418" i="9"/>
  <c r="BW418" i="9"/>
  <c r="BX418" i="9"/>
  <c r="BY418" i="9"/>
  <c r="BZ418" i="9"/>
  <c r="CA418" i="9"/>
  <c r="CB418" i="9"/>
  <c r="CC418" i="9"/>
  <c r="CD418" i="9"/>
  <c r="CE418" i="9"/>
  <c r="CF418" i="9"/>
  <c r="CG418" i="9"/>
  <c r="CH418" i="9"/>
  <c r="CI418" i="9"/>
  <c r="U418" i="9" s="1"/>
  <c r="CJ418" i="9"/>
  <c r="CK418" i="9"/>
  <c r="CL418" i="9"/>
  <c r="T418" i="9" s="1"/>
  <c r="CM418" i="9"/>
  <c r="CN418" i="9"/>
  <c r="CO418" i="9"/>
  <c r="CP418" i="9"/>
  <c r="CQ418" i="9"/>
  <c r="CR418" i="9"/>
  <c r="CS418" i="9"/>
  <c r="CT418" i="9"/>
  <c r="CU418" i="9"/>
  <c r="CV418" i="9"/>
  <c r="CW418" i="9"/>
  <c r="CX418" i="9"/>
  <c r="CY418" i="9"/>
  <c r="CZ418" i="9"/>
  <c r="BN419" i="9"/>
  <c r="BO419" i="9"/>
  <c r="BP419" i="9"/>
  <c r="BQ419" i="9"/>
  <c r="BR419" i="9"/>
  <c r="BS419" i="9"/>
  <c r="BT419" i="9"/>
  <c r="BU419" i="9"/>
  <c r="BV419" i="9"/>
  <c r="BW419" i="9"/>
  <c r="BX419" i="9"/>
  <c r="BY419" i="9"/>
  <c r="BZ419" i="9"/>
  <c r="CA419" i="9"/>
  <c r="CB419" i="9"/>
  <c r="CC419" i="9"/>
  <c r="CD419" i="9"/>
  <c r="CE419" i="9"/>
  <c r="CF419" i="9"/>
  <c r="CG419" i="9"/>
  <c r="CH419" i="9"/>
  <c r="CI419" i="9"/>
  <c r="U419" i="9" s="1"/>
  <c r="CJ419" i="9"/>
  <c r="CK419" i="9"/>
  <c r="CL419" i="9"/>
  <c r="T419" i="9" s="1"/>
  <c r="CM419" i="9"/>
  <c r="CN419" i="9"/>
  <c r="CO419" i="9"/>
  <c r="CP419" i="9"/>
  <c r="CQ419" i="9"/>
  <c r="CR419" i="9"/>
  <c r="CS419" i="9"/>
  <c r="CT419" i="9"/>
  <c r="CU419" i="9"/>
  <c r="CV419" i="9"/>
  <c r="CW419" i="9"/>
  <c r="CX419" i="9"/>
  <c r="CY419" i="9"/>
  <c r="CZ419" i="9"/>
  <c r="BN420" i="9"/>
  <c r="BO420" i="9"/>
  <c r="BP420" i="9"/>
  <c r="BQ420" i="9"/>
  <c r="BR420" i="9"/>
  <c r="BS420" i="9"/>
  <c r="BT420" i="9"/>
  <c r="BU420" i="9"/>
  <c r="BV420" i="9"/>
  <c r="BW420" i="9"/>
  <c r="BX420" i="9"/>
  <c r="BY420" i="9"/>
  <c r="BZ420" i="9"/>
  <c r="CA420" i="9"/>
  <c r="CB420" i="9"/>
  <c r="CC420" i="9"/>
  <c r="CD420" i="9"/>
  <c r="CE420" i="9"/>
  <c r="CF420" i="9"/>
  <c r="CG420" i="9"/>
  <c r="CH420" i="9"/>
  <c r="CI420" i="9"/>
  <c r="U420" i="9" s="1"/>
  <c r="CJ420" i="9"/>
  <c r="CK420" i="9"/>
  <c r="CL420" i="9"/>
  <c r="T420" i="9" s="1"/>
  <c r="CM420" i="9"/>
  <c r="CN420" i="9"/>
  <c r="CO420" i="9"/>
  <c r="CP420" i="9"/>
  <c r="CQ420" i="9"/>
  <c r="CR420" i="9"/>
  <c r="CS420" i="9"/>
  <c r="CT420" i="9"/>
  <c r="CU420" i="9"/>
  <c r="CV420" i="9"/>
  <c r="CW420" i="9"/>
  <c r="CX420" i="9"/>
  <c r="CY420" i="9"/>
  <c r="CZ420" i="9"/>
  <c r="BN421" i="9"/>
  <c r="BO421" i="9"/>
  <c r="BP421" i="9"/>
  <c r="BQ421" i="9"/>
  <c r="BR421" i="9"/>
  <c r="BS421" i="9"/>
  <c r="BT421" i="9"/>
  <c r="BU421" i="9"/>
  <c r="BV421" i="9"/>
  <c r="BW421" i="9"/>
  <c r="BX421" i="9"/>
  <c r="BY421" i="9"/>
  <c r="BZ421" i="9"/>
  <c r="CA421" i="9"/>
  <c r="CB421" i="9"/>
  <c r="CC421" i="9"/>
  <c r="CD421" i="9"/>
  <c r="CE421" i="9"/>
  <c r="CF421" i="9"/>
  <c r="CG421" i="9"/>
  <c r="CH421" i="9"/>
  <c r="CI421" i="9"/>
  <c r="U421" i="9" s="1"/>
  <c r="CJ421" i="9"/>
  <c r="CK421" i="9"/>
  <c r="CL421" i="9"/>
  <c r="T421" i="9" s="1"/>
  <c r="CM421" i="9"/>
  <c r="CN421" i="9"/>
  <c r="CO421" i="9"/>
  <c r="CP421" i="9"/>
  <c r="CQ421" i="9"/>
  <c r="CR421" i="9"/>
  <c r="CS421" i="9"/>
  <c r="CT421" i="9"/>
  <c r="CU421" i="9"/>
  <c r="CV421" i="9"/>
  <c r="CW421" i="9"/>
  <c r="CX421" i="9"/>
  <c r="CY421" i="9"/>
  <c r="CZ421" i="9"/>
  <c r="BN422" i="9"/>
  <c r="BO422" i="9"/>
  <c r="BP422" i="9"/>
  <c r="BQ422" i="9"/>
  <c r="BR422" i="9"/>
  <c r="BS422" i="9"/>
  <c r="BT422" i="9"/>
  <c r="BU422" i="9"/>
  <c r="BV422" i="9"/>
  <c r="BW422" i="9"/>
  <c r="BX422" i="9"/>
  <c r="BY422" i="9"/>
  <c r="BZ422" i="9"/>
  <c r="CA422" i="9"/>
  <c r="CB422" i="9"/>
  <c r="CC422" i="9"/>
  <c r="CD422" i="9"/>
  <c r="CE422" i="9"/>
  <c r="CF422" i="9"/>
  <c r="CG422" i="9"/>
  <c r="CH422" i="9"/>
  <c r="CI422" i="9"/>
  <c r="U422" i="9" s="1"/>
  <c r="CJ422" i="9"/>
  <c r="CK422" i="9"/>
  <c r="CL422" i="9"/>
  <c r="T422" i="9" s="1"/>
  <c r="CM422" i="9"/>
  <c r="CN422" i="9"/>
  <c r="CO422" i="9"/>
  <c r="CP422" i="9"/>
  <c r="CQ422" i="9"/>
  <c r="CR422" i="9"/>
  <c r="CS422" i="9"/>
  <c r="CT422" i="9"/>
  <c r="CU422" i="9"/>
  <c r="CV422" i="9"/>
  <c r="CW422" i="9"/>
  <c r="CX422" i="9"/>
  <c r="CY422" i="9"/>
  <c r="CZ422" i="9"/>
  <c r="BN423" i="9"/>
  <c r="BO423" i="9"/>
  <c r="BP423" i="9"/>
  <c r="BQ423" i="9"/>
  <c r="BR423" i="9"/>
  <c r="BS423" i="9"/>
  <c r="BT423" i="9"/>
  <c r="BU423" i="9"/>
  <c r="BV423" i="9"/>
  <c r="BW423" i="9"/>
  <c r="BX423" i="9"/>
  <c r="BY423" i="9"/>
  <c r="BZ423" i="9"/>
  <c r="CA423" i="9"/>
  <c r="CB423" i="9"/>
  <c r="CC423" i="9"/>
  <c r="CD423" i="9"/>
  <c r="CE423" i="9"/>
  <c r="CF423" i="9"/>
  <c r="CG423" i="9"/>
  <c r="CH423" i="9"/>
  <c r="CI423" i="9"/>
  <c r="U423" i="9" s="1"/>
  <c r="CJ423" i="9"/>
  <c r="CK423" i="9"/>
  <c r="CL423" i="9"/>
  <c r="T423" i="9" s="1"/>
  <c r="CM423" i="9"/>
  <c r="CN423" i="9"/>
  <c r="CO423" i="9"/>
  <c r="CP423" i="9"/>
  <c r="CQ423" i="9"/>
  <c r="CR423" i="9"/>
  <c r="CS423" i="9"/>
  <c r="CT423" i="9"/>
  <c r="CU423" i="9"/>
  <c r="CV423" i="9"/>
  <c r="CW423" i="9"/>
  <c r="CX423" i="9"/>
  <c r="CY423" i="9"/>
  <c r="CZ423" i="9"/>
  <c r="BN424" i="9"/>
  <c r="BO424" i="9"/>
  <c r="BP424" i="9"/>
  <c r="BQ424" i="9"/>
  <c r="BR424" i="9"/>
  <c r="BS424" i="9"/>
  <c r="BT424" i="9"/>
  <c r="BU424" i="9"/>
  <c r="BV424" i="9"/>
  <c r="BW424" i="9"/>
  <c r="BX424" i="9"/>
  <c r="BY424" i="9"/>
  <c r="BZ424" i="9"/>
  <c r="CA424" i="9"/>
  <c r="CB424" i="9"/>
  <c r="CC424" i="9"/>
  <c r="CD424" i="9"/>
  <c r="CE424" i="9"/>
  <c r="CF424" i="9"/>
  <c r="CG424" i="9"/>
  <c r="CH424" i="9"/>
  <c r="CI424" i="9"/>
  <c r="U424" i="9" s="1"/>
  <c r="CJ424" i="9"/>
  <c r="CK424" i="9"/>
  <c r="CL424" i="9"/>
  <c r="T424" i="9" s="1"/>
  <c r="CM424" i="9"/>
  <c r="CN424" i="9"/>
  <c r="CO424" i="9"/>
  <c r="CP424" i="9"/>
  <c r="CQ424" i="9"/>
  <c r="CR424" i="9"/>
  <c r="CS424" i="9"/>
  <c r="CT424" i="9"/>
  <c r="CU424" i="9"/>
  <c r="CV424" i="9"/>
  <c r="CW424" i="9"/>
  <c r="CX424" i="9"/>
  <c r="CY424" i="9"/>
  <c r="CZ424" i="9"/>
  <c r="BN425" i="9"/>
  <c r="BO425" i="9"/>
  <c r="BP425" i="9"/>
  <c r="BQ425" i="9"/>
  <c r="BR425" i="9"/>
  <c r="BS425" i="9"/>
  <c r="BT425" i="9"/>
  <c r="BU425" i="9"/>
  <c r="BV425" i="9"/>
  <c r="BW425" i="9"/>
  <c r="BX425" i="9"/>
  <c r="BY425" i="9"/>
  <c r="BZ425" i="9"/>
  <c r="CA425" i="9"/>
  <c r="CB425" i="9"/>
  <c r="CC425" i="9"/>
  <c r="CD425" i="9"/>
  <c r="CE425" i="9"/>
  <c r="CF425" i="9"/>
  <c r="CG425" i="9"/>
  <c r="CH425" i="9"/>
  <c r="CI425" i="9"/>
  <c r="U425" i="9" s="1"/>
  <c r="CJ425" i="9"/>
  <c r="CK425" i="9"/>
  <c r="CL425" i="9"/>
  <c r="T425" i="9" s="1"/>
  <c r="CM425" i="9"/>
  <c r="CN425" i="9"/>
  <c r="CO425" i="9"/>
  <c r="CP425" i="9"/>
  <c r="CQ425" i="9"/>
  <c r="CR425" i="9"/>
  <c r="CS425" i="9"/>
  <c r="CT425" i="9"/>
  <c r="CU425" i="9"/>
  <c r="CV425" i="9"/>
  <c r="CW425" i="9"/>
  <c r="CX425" i="9"/>
  <c r="CY425" i="9"/>
  <c r="CZ425" i="9"/>
  <c r="BN426" i="9"/>
  <c r="BO426" i="9"/>
  <c r="BP426" i="9"/>
  <c r="BQ426" i="9"/>
  <c r="BR426" i="9"/>
  <c r="BS426" i="9"/>
  <c r="BT426" i="9"/>
  <c r="BU426" i="9"/>
  <c r="BV426" i="9"/>
  <c r="BW426" i="9"/>
  <c r="BX426" i="9"/>
  <c r="BY426" i="9"/>
  <c r="BZ426" i="9"/>
  <c r="CA426" i="9"/>
  <c r="CB426" i="9"/>
  <c r="CC426" i="9"/>
  <c r="CD426" i="9"/>
  <c r="CE426" i="9"/>
  <c r="CF426" i="9"/>
  <c r="CG426" i="9"/>
  <c r="CH426" i="9"/>
  <c r="CI426" i="9"/>
  <c r="U426" i="9" s="1"/>
  <c r="CJ426" i="9"/>
  <c r="CK426" i="9"/>
  <c r="CL426" i="9"/>
  <c r="T426" i="9" s="1"/>
  <c r="CM426" i="9"/>
  <c r="CN426" i="9"/>
  <c r="CO426" i="9"/>
  <c r="CP426" i="9"/>
  <c r="CQ426" i="9"/>
  <c r="CR426" i="9"/>
  <c r="CS426" i="9"/>
  <c r="CT426" i="9"/>
  <c r="CU426" i="9"/>
  <c r="CV426" i="9"/>
  <c r="CW426" i="9"/>
  <c r="CX426" i="9"/>
  <c r="CY426" i="9"/>
  <c r="CZ426" i="9"/>
  <c r="BN427" i="9"/>
  <c r="BO427" i="9"/>
  <c r="BP427" i="9"/>
  <c r="BQ427" i="9"/>
  <c r="BR427" i="9"/>
  <c r="BS427" i="9"/>
  <c r="BT427" i="9"/>
  <c r="BU427" i="9"/>
  <c r="BV427" i="9"/>
  <c r="BW427" i="9"/>
  <c r="BX427" i="9"/>
  <c r="BY427" i="9"/>
  <c r="BZ427" i="9"/>
  <c r="CA427" i="9"/>
  <c r="CB427" i="9"/>
  <c r="CC427" i="9"/>
  <c r="CD427" i="9"/>
  <c r="CE427" i="9"/>
  <c r="CF427" i="9"/>
  <c r="CG427" i="9"/>
  <c r="CH427" i="9"/>
  <c r="CI427" i="9"/>
  <c r="U427" i="9" s="1"/>
  <c r="CJ427" i="9"/>
  <c r="CK427" i="9"/>
  <c r="CL427" i="9"/>
  <c r="T427" i="9" s="1"/>
  <c r="CM427" i="9"/>
  <c r="CN427" i="9"/>
  <c r="CO427" i="9"/>
  <c r="CP427" i="9"/>
  <c r="CQ427" i="9"/>
  <c r="CR427" i="9"/>
  <c r="CS427" i="9"/>
  <c r="CT427" i="9"/>
  <c r="CU427" i="9"/>
  <c r="CV427" i="9"/>
  <c r="CW427" i="9"/>
  <c r="CX427" i="9"/>
  <c r="CY427" i="9"/>
  <c r="CZ427" i="9"/>
  <c r="BN428" i="9"/>
  <c r="BO428" i="9"/>
  <c r="BP428" i="9"/>
  <c r="BQ428" i="9"/>
  <c r="BR428" i="9"/>
  <c r="BS428" i="9"/>
  <c r="BT428" i="9"/>
  <c r="BU428" i="9"/>
  <c r="BV428" i="9"/>
  <c r="BW428" i="9"/>
  <c r="BX428" i="9"/>
  <c r="BY428" i="9"/>
  <c r="BZ428" i="9"/>
  <c r="CA428" i="9"/>
  <c r="CB428" i="9"/>
  <c r="CC428" i="9"/>
  <c r="CD428" i="9"/>
  <c r="CE428" i="9"/>
  <c r="CF428" i="9"/>
  <c r="CG428" i="9"/>
  <c r="CH428" i="9"/>
  <c r="CI428" i="9"/>
  <c r="U428" i="9" s="1"/>
  <c r="CJ428" i="9"/>
  <c r="CK428" i="9"/>
  <c r="CL428" i="9"/>
  <c r="T428" i="9" s="1"/>
  <c r="CM428" i="9"/>
  <c r="CN428" i="9"/>
  <c r="CO428" i="9"/>
  <c r="CP428" i="9"/>
  <c r="CQ428" i="9"/>
  <c r="CR428" i="9"/>
  <c r="CS428" i="9"/>
  <c r="CT428" i="9"/>
  <c r="CU428" i="9"/>
  <c r="CV428" i="9"/>
  <c r="CW428" i="9"/>
  <c r="CX428" i="9"/>
  <c r="CY428" i="9"/>
  <c r="CZ428" i="9"/>
  <c r="BN457" i="9"/>
  <c r="BO457" i="9"/>
  <c r="BP457" i="9"/>
  <c r="BQ457" i="9"/>
  <c r="BR457" i="9"/>
  <c r="BS457" i="9"/>
  <c r="BT457" i="9"/>
  <c r="BU457" i="9"/>
  <c r="BV457" i="9"/>
  <c r="BW457" i="9"/>
  <c r="BX457" i="9"/>
  <c r="BY457" i="9"/>
  <c r="BZ457" i="9"/>
  <c r="CA457" i="9"/>
  <c r="CB457" i="9"/>
  <c r="CC457" i="9"/>
  <c r="CD457" i="9"/>
  <c r="CE457" i="9"/>
  <c r="CF457" i="9"/>
  <c r="CG457" i="9"/>
  <c r="CH457" i="9"/>
  <c r="CI457" i="9"/>
  <c r="U457" i="9" s="1"/>
  <c r="CJ457" i="9"/>
  <c r="CK457" i="9"/>
  <c r="CL457" i="9"/>
  <c r="T457" i="9" s="1"/>
  <c r="CM457" i="9"/>
  <c r="CN457" i="9"/>
  <c r="CO457" i="9"/>
  <c r="CP457" i="9"/>
  <c r="CQ457" i="9"/>
  <c r="CR457" i="9"/>
  <c r="CS457" i="9"/>
  <c r="CT457" i="9"/>
  <c r="CU457" i="9"/>
  <c r="CV457" i="9"/>
  <c r="CW457" i="9"/>
  <c r="CX457" i="9"/>
  <c r="CY457" i="9"/>
  <c r="CZ457" i="9"/>
  <c r="BN458" i="9"/>
  <c r="BO458" i="9"/>
  <c r="BP458" i="9"/>
  <c r="BQ458" i="9"/>
  <c r="BR458" i="9"/>
  <c r="BS458" i="9"/>
  <c r="BT458" i="9"/>
  <c r="BU458" i="9"/>
  <c r="BV458" i="9"/>
  <c r="BW458" i="9"/>
  <c r="BX458" i="9"/>
  <c r="BY458" i="9"/>
  <c r="BZ458" i="9"/>
  <c r="CA458" i="9"/>
  <c r="CB458" i="9"/>
  <c r="CC458" i="9"/>
  <c r="CD458" i="9"/>
  <c r="CE458" i="9"/>
  <c r="CF458" i="9"/>
  <c r="CG458" i="9"/>
  <c r="CH458" i="9"/>
  <c r="CI458" i="9"/>
  <c r="U458" i="9" s="1"/>
  <c r="CJ458" i="9"/>
  <c r="CK458" i="9"/>
  <c r="CL458" i="9"/>
  <c r="T458" i="9" s="1"/>
  <c r="CM458" i="9"/>
  <c r="CN458" i="9"/>
  <c r="CO458" i="9"/>
  <c r="CP458" i="9"/>
  <c r="CQ458" i="9"/>
  <c r="CR458" i="9"/>
  <c r="CS458" i="9"/>
  <c r="CT458" i="9"/>
  <c r="CU458" i="9"/>
  <c r="CV458" i="9"/>
  <c r="CW458" i="9"/>
  <c r="CX458" i="9"/>
  <c r="CY458" i="9"/>
  <c r="CZ458" i="9"/>
  <c r="BN459" i="9"/>
  <c r="BO459" i="9"/>
  <c r="BP459" i="9"/>
  <c r="BQ459" i="9"/>
  <c r="BR459" i="9"/>
  <c r="BS459" i="9"/>
  <c r="BT459" i="9"/>
  <c r="BU459" i="9"/>
  <c r="BV459" i="9"/>
  <c r="BW459" i="9"/>
  <c r="BX459" i="9"/>
  <c r="BY459" i="9"/>
  <c r="BZ459" i="9"/>
  <c r="CA459" i="9"/>
  <c r="CB459" i="9"/>
  <c r="CC459" i="9"/>
  <c r="CD459" i="9"/>
  <c r="CE459" i="9"/>
  <c r="CF459" i="9"/>
  <c r="CG459" i="9"/>
  <c r="CH459" i="9"/>
  <c r="CI459" i="9"/>
  <c r="U459" i="9" s="1"/>
  <c r="CJ459" i="9"/>
  <c r="CK459" i="9"/>
  <c r="CL459" i="9"/>
  <c r="T459" i="9" s="1"/>
  <c r="CM459" i="9"/>
  <c r="CN459" i="9"/>
  <c r="CO459" i="9"/>
  <c r="CP459" i="9"/>
  <c r="CQ459" i="9"/>
  <c r="CR459" i="9"/>
  <c r="CS459" i="9"/>
  <c r="CT459" i="9"/>
  <c r="CU459" i="9"/>
  <c r="CV459" i="9"/>
  <c r="CW459" i="9"/>
  <c r="CX459" i="9"/>
  <c r="CY459" i="9"/>
  <c r="CZ459" i="9"/>
  <c r="BN460" i="9"/>
  <c r="BO460" i="9"/>
  <c r="BP460" i="9"/>
  <c r="BQ460" i="9"/>
  <c r="BR460" i="9"/>
  <c r="BS460" i="9"/>
  <c r="BT460" i="9"/>
  <c r="BU460" i="9"/>
  <c r="BV460" i="9"/>
  <c r="BW460" i="9"/>
  <c r="BX460" i="9"/>
  <c r="BY460" i="9"/>
  <c r="BZ460" i="9"/>
  <c r="CA460" i="9"/>
  <c r="CB460" i="9"/>
  <c r="CC460" i="9"/>
  <c r="CD460" i="9"/>
  <c r="CE460" i="9"/>
  <c r="CF460" i="9"/>
  <c r="CG460" i="9"/>
  <c r="CH460" i="9"/>
  <c r="CI460" i="9"/>
  <c r="U460" i="9" s="1"/>
  <c r="CJ460" i="9"/>
  <c r="CK460" i="9"/>
  <c r="CL460" i="9"/>
  <c r="T460" i="9" s="1"/>
  <c r="CM460" i="9"/>
  <c r="CN460" i="9"/>
  <c r="CO460" i="9"/>
  <c r="CP460" i="9"/>
  <c r="CQ460" i="9"/>
  <c r="CR460" i="9"/>
  <c r="CS460" i="9"/>
  <c r="CT460" i="9"/>
  <c r="CU460" i="9"/>
  <c r="CV460" i="9"/>
  <c r="CW460" i="9"/>
  <c r="CX460" i="9"/>
  <c r="CY460" i="9"/>
  <c r="CZ460" i="9"/>
  <c r="BN461" i="9"/>
  <c r="BO461" i="9"/>
  <c r="BP461" i="9"/>
  <c r="BQ461" i="9"/>
  <c r="BR461" i="9"/>
  <c r="BS461" i="9"/>
  <c r="BT461" i="9"/>
  <c r="BU461" i="9"/>
  <c r="BV461" i="9"/>
  <c r="BW461" i="9"/>
  <c r="BX461" i="9"/>
  <c r="BY461" i="9"/>
  <c r="BZ461" i="9"/>
  <c r="CA461" i="9"/>
  <c r="CB461" i="9"/>
  <c r="CC461" i="9"/>
  <c r="CD461" i="9"/>
  <c r="CE461" i="9"/>
  <c r="CF461" i="9"/>
  <c r="CG461" i="9"/>
  <c r="CH461" i="9"/>
  <c r="CI461" i="9"/>
  <c r="U461" i="9" s="1"/>
  <c r="CJ461" i="9"/>
  <c r="CK461" i="9"/>
  <c r="CL461" i="9"/>
  <c r="T461" i="9" s="1"/>
  <c r="CM461" i="9"/>
  <c r="CN461" i="9"/>
  <c r="CO461" i="9"/>
  <c r="CP461" i="9"/>
  <c r="CQ461" i="9"/>
  <c r="CR461" i="9"/>
  <c r="CS461" i="9"/>
  <c r="CT461" i="9"/>
  <c r="CU461" i="9"/>
  <c r="CV461" i="9"/>
  <c r="CW461" i="9"/>
  <c r="CX461" i="9"/>
  <c r="CY461" i="9"/>
  <c r="CZ461" i="9"/>
  <c r="BN462" i="9"/>
  <c r="BO462" i="9"/>
  <c r="BP462" i="9"/>
  <c r="BQ462" i="9"/>
  <c r="BR462" i="9"/>
  <c r="BS462" i="9"/>
  <c r="BT462" i="9"/>
  <c r="BU462" i="9"/>
  <c r="BV462" i="9"/>
  <c r="BW462" i="9"/>
  <c r="BX462" i="9"/>
  <c r="BY462" i="9"/>
  <c r="BZ462" i="9"/>
  <c r="CA462" i="9"/>
  <c r="CB462" i="9"/>
  <c r="CC462" i="9"/>
  <c r="CD462" i="9"/>
  <c r="CE462" i="9"/>
  <c r="CF462" i="9"/>
  <c r="CG462" i="9"/>
  <c r="CH462" i="9"/>
  <c r="CI462" i="9"/>
  <c r="U462" i="9" s="1"/>
  <c r="CJ462" i="9"/>
  <c r="CK462" i="9"/>
  <c r="CL462" i="9"/>
  <c r="T462" i="9" s="1"/>
  <c r="CM462" i="9"/>
  <c r="CN462" i="9"/>
  <c r="CO462" i="9"/>
  <c r="CP462" i="9"/>
  <c r="CQ462" i="9"/>
  <c r="CR462" i="9"/>
  <c r="CS462" i="9"/>
  <c r="CT462" i="9"/>
  <c r="CU462" i="9"/>
  <c r="CV462" i="9"/>
  <c r="CW462" i="9"/>
  <c r="CX462" i="9"/>
  <c r="CY462" i="9"/>
  <c r="CZ462" i="9"/>
  <c r="BN463" i="9"/>
  <c r="BO463" i="9"/>
  <c r="BP463" i="9"/>
  <c r="BQ463" i="9"/>
  <c r="BR463" i="9"/>
  <c r="BS463" i="9"/>
  <c r="BT463" i="9"/>
  <c r="BU463" i="9"/>
  <c r="BV463" i="9"/>
  <c r="BW463" i="9"/>
  <c r="BX463" i="9"/>
  <c r="BY463" i="9"/>
  <c r="BZ463" i="9"/>
  <c r="CA463" i="9"/>
  <c r="CB463" i="9"/>
  <c r="CC463" i="9"/>
  <c r="CD463" i="9"/>
  <c r="CE463" i="9"/>
  <c r="CF463" i="9"/>
  <c r="CG463" i="9"/>
  <c r="CH463" i="9"/>
  <c r="CI463" i="9"/>
  <c r="U463" i="9" s="1"/>
  <c r="CJ463" i="9"/>
  <c r="CK463" i="9"/>
  <c r="CL463" i="9"/>
  <c r="T463" i="9" s="1"/>
  <c r="CM463" i="9"/>
  <c r="CN463" i="9"/>
  <c r="CO463" i="9"/>
  <c r="CP463" i="9"/>
  <c r="CQ463" i="9"/>
  <c r="CR463" i="9"/>
  <c r="CS463" i="9"/>
  <c r="CT463" i="9"/>
  <c r="CU463" i="9"/>
  <c r="CV463" i="9"/>
  <c r="CW463" i="9"/>
  <c r="CX463" i="9"/>
  <c r="CY463" i="9"/>
  <c r="CZ463" i="9"/>
  <c r="BN464" i="9"/>
  <c r="BO464" i="9"/>
  <c r="BP464" i="9"/>
  <c r="BQ464" i="9"/>
  <c r="BR464" i="9"/>
  <c r="BS464" i="9"/>
  <c r="BT464" i="9"/>
  <c r="BU464" i="9"/>
  <c r="BV464" i="9"/>
  <c r="BW464" i="9"/>
  <c r="BX464" i="9"/>
  <c r="BY464" i="9"/>
  <c r="BZ464" i="9"/>
  <c r="CA464" i="9"/>
  <c r="CB464" i="9"/>
  <c r="CC464" i="9"/>
  <c r="CD464" i="9"/>
  <c r="CE464" i="9"/>
  <c r="CF464" i="9"/>
  <c r="CG464" i="9"/>
  <c r="CH464" i="9"/>
  <c r="CI464" i="9"/>
  <c r="U464" i="9" s="1"/>
  <c r="CJ464" i="9"/>
  <c r="CK464" i="9"/>
  <c r="CL464" i="9"/>
  <c r="T464" i="9" s="1"/>
  <c r="CM464" i="9"/>
  <c r="CN464" i="9"/>
  <c r="CO464" i="9"/>
  <c r="CP464" i="9"/>
  <c r="CQ464" i="9"/>
  <c r="CR464" i="9"/>
  <c r="CS464" i="9"/>
  <c r="CT464" i="9"/>
  <c r="CU464" i="9"/>
  <c r="CV464" i="9"/>
  <c r="CW464" i="9"/>
  <c r="CX464" i="9"/>
  <c r="CY464" i="9"/>
  <c r="CZ464" i="9"/>
  <c r="BN465" i="9"/>
  <c r="BO465" i="9"/>
  <c r="BP465" i="9"/>
  <c r="BQ465" i="9"/>
  <c r="BR465" i="9"/>
  <c r="BS465" i="9"/>
  <c r="BT465" i="9"/>
  <c r="BU465" i="9"/>
  <c r="BV465" i="9"/>
  <c r="BW465" i="9"/>
  <c r="BX465" i="9"/>
  <c r="BY465" i="9"/>
  <c r="BZ465" i="9"/>
  <c r="CA465" i="9"/>
  <c r="CB465" i="9"/>
  <c r="CC465" i="9"/>
  <c r="CD465" i="9"/>
  <c r="CE465" i="9"/>
  <c r="CF465" i="9"/>
  <c r="CG465" i="9"/>
  <c r="CH465" i="9"/>
  <c r="CI465" i="9"/>
  <c r="U465" i="9" s="1"/>
  <c r="CJ465" i="9"/>
  <c r="CK465" i="9"/>
  <c r="CL465" i="9"/>
  <c r="T465" i="9" s="1"/>
  <c r="CM465" i="9"/>
  <c r="CN465" i="9"/>
  <c r="CO465" i="9"/>
  <c r="CP465" i="9"/>
  <c r="CQ465" i="9"/>
  <c r="CR465" i="9"/>
  <c r="CS465" i="9"/>
  <c r="CT465" i="9"/>
  <c r="CU465" i="9"/>
  <c r="CV465" i="9"/>
  <c r="CW465" i="9"/>
  <c r="CX465" i="9"/>
  <c r="CY465" i="9"/>
  <c r="CZ465" i="9"/>
  <c r="BN466" i="9"/>
  <c r="BO466" i="9"/>
  <c r="BP466" i="9"/>
  <c r="BQ466" i="9"/>
  <c r="BR466" i="9"/>
  <c r="BS466" i="9"/>
  <c r="BT466" i="9"/>
  <c r="BU466" i="9"/>
  <c r="BV466" i="9"/>
  <c r="BW466" i="9"/>
  <c r="BX466" i="9"/>
  <c r="BY466" i="9"/>
  <c r="BZ466" i="9"/>
  <c r="CA466" i="9"/>
  <c r="CB466" i="9"/>
  <c r="CC466" i="9"/>
  <c r="CD466" i="9"/>
  <c r="CE466" i="9"/>
  <c r="CF466" i="9"/>
  <c r="CG466" i="9"/>
  <c r="CH466" i="9"/>
  <c r="CI466" i="9"/>
  <c r="U466" i="9" s="1"/>
  <c r="CJ466" i="9"/>
  <c r="CK466" i="9"/>
  <c r="CL466" i="9"/>
  <c r="T466" i="9" s="1"/>
  <c r="CM466" i="9"/>
  <c r="CN466" i="9"/>
  <c r="CO466" i="9"/>
  <c r="CP466" i="9"/>
  <c r="CQ466" i="9"/>
  <c r="CR466" i="9"/>
  <c r="CS466" i="9"/>
  <c r="CT466" i="9"/>
  <c r="CU466" i="9"/>
  <c r="CV466" i="9"/>
  <c r="CW466" i="9"/>
  <c r="CX466" i="9"/>
  <c r="CY466" i="9"/>
  <c r="CZ466" i="9"/>
  <c r="BN467" i="9"/>
  <c r="BO467" i="9"/>
  <c r="BP467" i="9"/>
  <c r="BQ467" i="9"/>
  <c r="BR467" i="9"/>
  <c r="BS467" i="9"/>
  <c r="BT467" i="9"/>
  <c r="BU467" i="9"/>
  <c r="BV467" i="9"/>
  <c r="BW467" i="9"/>
  <c r="BX467" i="9"/>
  <c r="BY467" i="9"/>
  <c r="BZ467" i="9"/>
  <c r="CA467" i="9"/>
  <c r="CB467" i="9"/>
  <c r="CC467" i="9"/>
  <c r="CD467" i="9"/>
  <c r="CE467" i="9"/>
  <c r="CF467" i="9"/>
  <c r="CG467" i="9"/>
  <c r="CH467" i="9"/>
  <c r="CI467" i="9"/>
  <c r="U467" i="9" s="1"/>
  <c r="CJ467" i="9"/>
  <c r="CK467" i="9"/>
  <c r="CL467" i="9"/>
  <c r="T467" i="9" s="1"/>
  <c r="CM467" i="9"/>
  <c r="CN467" i="9"/>
  <c r="CO467" i="9"/>
  <c r="CP467" i="9"/>
  <c r="CQ467" i="9"/>
  <c r="CR467" i="9"/>
  <c r="CS467" i="9"/>
  <c r="CT467" i="9"/>
  <c r="CU467" i="9"/>
  <c r="CV467" i="9"/>
  <c r="CW467" i="9"/>
  <c r="CX467" i="9"/>
  <c r="CY467" i="9"/>
  <c r="CZ467" i="9"/>
  <c r="BN468" i="9"/>
  <c r="BO468" i="9"/>
  <c r="BP468" i="9"/>
  <c r="BQ468" i="9"/>
  <c r="BR468" i="9"/>
  <c r="BS468" i="9"/>
  <c r="BT468" i="9"/>
  <c r="BU468" i="9"/>
  <c r="BV468" i="9"/>
  <c r="BW468" i="9"/>
  <c r="BX468" i="9"/>
  <c r="BY468" i="9"/>
  <c r="BZ468" i="9"/>
  <c r="CA468" i="9"/>
  <c r="CB468" i="9"/>
  <c r="CC468" i="9"/>
  <c r="CD468" i="9"/>
  <c r="CE468" i="9"/>
  <c r="CF468" i="9"/>
  <c r="CG468" i="9"/>
  <c r="CH468" i="9"/>
  <c r="CI468" i="9"/>
  <c r="U468" i="9" s="1"/>
  <c r="CJ468" i="9"/>
  <c r="CK468" i="9"/>
  <c r="CL468" i="9"/>
  <c r="T468" i="9" s="1"/>
  <c r="CM468" i="9"/>
  <c r="CN468" i="9"/>
  <c r="CO468" i="9"/>
  <c r="CP468" i="9"/>
  <c r="CQ468" i="9"/>
  <c r="CR468" i="9"/>
  <c r="CS468" i="9"/>
  <c r="CT468" i="9"/>
  <c r="CU468" i="9"/>
  <c r="CV468" i="9"/>
  <c r="CW468" i="9"/>
  <c r="CX468" i="9"/>
  <c r="CY468" i="9"/>
  <c r="CZ468" i="9"/>
  <c r="BN469" i="9"/>
  <c r="BO469" i="9"/>
  <c r="BP469" i="9"/>
  <c r="BQ469" i="9"/>
  <c r="BR469" i="9"/>
  <c r="BS469" i="9"/>
  <c r="BT469" i="9"/>
  <c r="BU469" i="9"/>
  <c r="BV469" i="9"/>
  <c r="BW469" i="9"/>
  <c r="BX469" i="9"/>
  <c r="BY469" i="9"/>
  <c r="BZ469" i="9"/>
  <c r="CA469" i="9"/>
  <c r="CB469" i="9"/>
  <c r="CC469" i="9"/>
  <c r="CD469" i="9"/>
  <c r="CE469" i="9"/>
  <c r="CF469" i="9"/>
  <c r="CG469" i="9"/>
  <c r="CH469" i="9"/>
  <c r="CI469" i="9"/>
  <c r="U469" i="9" s="1"/>
  <c r="CJ469" i="9"/>
  <c r="CK469" i="9"/>
  <c r="CL469" i="9"/>
  <c r="T469" i="9" s="1"/>
  <c r="CM469" i="9"/>
  <c r="CN469" i="9"/>
  <c r="CO469" i="9"/>
  <c r="CP469" i="9"/>
  <c r="CQ469" i="9"/>
  <c r="CR469" i="9"/>
  <c r="CS469" i="9"/>
  <c r="CT469" i="9"/>
  <c r="CU469" i="9"/>
  <c r="CV469" i="9"/>
  <c r="CW469" i="9"/>
  <c r="CX469" i="9"/>
  <c r="CY469" i="9"/>
  <c r="CZ469" i="9"/>
  <c r="BN470" i="9"/>
  <c r="BO470" i="9"/>
  <c r="BP470" i="9"/>
  <c r="BQ470" i="9"/>
  <c r="BR470" i="9"/>
  <c r="BS470" i="9"/>
  <c r="BT470" i="9"/>
  <c r="BU470" i="9"/>
  <c r="BV470" i="9"/>
  <c r="BW470" i="9"/>
  <c r="BX470" i="9"/>
  <c r="BY470" i="9"/>
  <c r="BZ470" i="9"/>
  <c r="CA470" i="9"/>
  <c r="CB470" i="9"/>
  <c r="CC470" i="9"/>
  <c r="CD470" i="9"/>
  <c r="CE470" i="9"/>
  <c r="CF470" i="9"/>
  <c r="CG470" i="9"/>
  <c r="CH470" i="9"/>
  <c r="CI470" i="9"/>
  <c r="U470" i="9" s="1"/>
  <c r="CJ470" i="9"/>
  <c r="CK470" i="9"/>
  <c r="CL470" i="9"/>
  <c r="T470" i="9" s="1"/>
  <c r="CM470" i="9"/>
  <c r="CN470" i="9"/>
  <c r="CO470" i="9"/>
  <c r="CP470" i="9"/>
  <c r="CQ470" i="9"/>
  <c r="CR470" i="9"/>
  <c r="CS470" i="9"/>
  <c r="CT470" i="9"/>
  <c r="CU470" i="9"/>
  <c r="CV470" i="9"/>
  <c r="CW470" i="9"/>
  <c r="CX470" i="9"/>
  <c r="CY470" i="9"/>
  <c r="CZ470" i="9"/>
  <c r="BN471" i="9"/>
  <c r="BO471" i="9"/>
  <c r="BP471" i="9"/>
  <c r="BQ471" i="9"/>
  <c r="BR471" i="9"/>
  <c r="BS471" i="9"/>
  <c r="BT471" i="9"/>
  <c r="BU471" i="9"/>
  <c r="BV471" i="9"/>
  <c r="BW471" i="9"/>
  <c r="BX471" i="9"/>
  <c r="BY471" i="9"/>
  <c r="BZ471" i="9"/>
  <c r="CA471" i="9"/>
  <c r="CB471" i="9"/>
  <c r="CC471" i="9"/>
  <c r="CD471" i="9"/>
  <c r="CE471" i="9"/>
  <c r="CF471" i="9"/>
  <c r="CG471" i="9"/>
  <c r="CH471" i="9"/>
  <c r="CI471" i="9"/>
  <c r="U471" i="9" s="1"/>
  <c r="CJ471" i="9"/>
  <c r="CK471" i="9"/>
  <c r="CL471" i="9"/>
  <c r="T471" i="9" s="1"/>
  <c r="CM471" i="9"/>
  <c r="CN471" i="9"/>
  <c r="CO471" i="9"/>
  <c r="CP471" i="9"/>
  <c r="CQ471" i="9"/>
  <c r="CR471" i="9"/>
  <c r="CS471" i="9"/>
  <c r="CT471" i="9"/>
  <c r="CU471" i="9"/>
  <c r="CV471" i="9"/>
  <c r="CW471" i="9"/>
  <c r="CX471" i="9"/>
  <c r="CY471" i="9"/>
  <c r="CZ471" i="9"/>
  <c r="BN472" i="9"/>
  <c r="BO472" i="9"/>
  <c r="BP472" i="9"/>
  <c r="BQ472" i="9"/>
  <c r="BR472" i="9"/>
  <c r="BS472" i="9"/>
  <c r="BT472" i="9"/>
  <c r="BU472" i="9"/>
  <c r="BV472" i="9"/>
  <c r="BW472" i="9"/>
  <c r="BX472" i="9"/>
  <c r="BY472" i="9"/>
  <c r="BZ472" i="9"/>
  <c r="CA472" i="9"/>
  <c r="CB472" i="9"/>
  <c r="CC472" i="9"/>
  <c r="CD472" i="9"/>
  <c r="CE472" i="9"/>
  <c r="CF472" i="9"/>
  <c r="CG472" i="9"/>
  <c r="CH472" i="9"/>
  <c r="CI472" i="9"/>
  <c r="U472" i="9" s="1"/>
  <c r="CJ472" i="9"/>
  <c r="CK472" i="9"/>
  <c r="CL472" i="9"/>
  <c r="T472" i="9" s="1"/>
  <c r="CM472" i="9"/>
  <c r="CN472" i="9"/>
  <c r="CO472" i="9"/>
  <c r="CP472" i="9"/>
  <c r="CQ472" i="9"/>
  <c r="CR472" i="9"/>
  <c r="CS472" i="9"/>
  <c r="CT472" i="9"/>
  <c r="CU472" i="9"/>
  <c r="CV472" i="9"/>
  <c r="CW472" i="9"/>
  <c r="CX472" i="9"/>
  <c r="CY472" i="9"/>
  <c r="CZ472" i="9"/>
  <c r="BN473" i="9"/>
  <c r="BO473" i="9"/>
  <c r="BP473" i="9"/>
  <c r="BQ473" i="9"/>
  <c r="BR473" i="9"/>
  <c r="BS473" i="9"/>
  <c r="BT473" i="9"/>
  <c r="BU473" i="9"/>
  <c r="BV473" i="9"/>
  <c r="BW473" i="9"/>
  <c r="BX473" i="9"/>
  <c r="BY473" i="9"/>
  <c r="BZ473" i="9"/>
  <c r="CA473" i="9"/>
  <c r="CB473" i="9"/>
  <c r="CC473" i="9"/>
  <c r="CD473" i="9"/>
  <c r="CE473" i="9"/>
  <c r="CF473" i="9"/>
  <c r="CG473" i="9"/>
  <c r="CH473" i="9"/>
  <c r="CI473" i="9"/>
  <c r="U473" i="9" s="1"/>
  <c r="CJ473" i="9"/>
  <c r="CK473" i="9"/>
  <c r="CL473" i="9"/>
  <c r="T473" i="9" s="1"/>
  <c r="CM473" i="9"/>
  <c r="CN473" i="9"/>
  <c r="CO473" i="9"/>
  <c r="CP473" i="9"/>
  <c r="CQ473" i="9"/>
  <c r="CR473" i="9"/>
  <c r="CS473" i="9"/>
  <c r="CT473" i="9"/>
  <c r="CU473" i="9"/>
  <c r="CV473" i="9"/>
  <c r="CW473" i="9"/>
  <c r="CX473" i="9"/>
  <c r="CY473" i="9"/>
  <c r="CZ473" i="9"/>
  <c r="BN474" i="9"/>
  <c r="BO474" i="9"/>
  <c r="BP474" i="9"/>
  <c r="BQ474" i="9"/>
  <c r="BR474" i="9"/>
  <c r="BS474" i="9"/>
  <c r="BT474" i="9"/>
  <c r="BU474" i="9"/>
  <c r="BV474" i="9"/>
  <c r="BW474" i="9"/>
  <c r="BX474" i="9"/>
  <c r="BY474" i="9"/>
  <c r="BZ474" i="9"/>
  <c r="CA474" i="9"/>
  <c r="CB474" i="9"/>
  <c r="CC474" i="9"/>
  <c r="CD474" i="9"/>
  <c r="CE474" i="9"/>
  <c r="CF474" i="9"/>
  <c r="CG474" i="9"/>
  <c r="CH474" i="9"/>
  <c r="CI474" i="9"/>
  <c r="U474" i="9" s="1"/>
  <c r="CJ474" i="9"/>
  <c r="CK474" i="9"/>
  <c r="CL474" i="9"/>
  <c r="T474" i="9" s="1"/>
  <c r="CM474" i="9"/>
  <c r="CN474" i="9"/>
  <c r="CO474" i="9"/>
  <c r="CP474" i="9"/>
  <c r="CQ474" i="9"/>
  <c r="CR474" i="9"/>
  <c r="CS474" i="9"/>
  <c r="CT474" i="9"/>
  <c r="CU474" i="9"/>
  <c r="CV474" i="9"/>
  <c r="CW474" i="9"/>
  <c r="CX474" i="9"/>
  <c r="CY474" i="9"/>
  <c r="CZ474" i="9"/>
  <c r="BN475" i="9"/>
  <c r="BO475" i="9"/>
  <c r="BP475" i="9"/>
  <c r="BQ475" i="9"/>
  <c r="BR475" i="9"/>
  <c r="BS475" i="9"/>
  <c r="BT475" i="9"/>
  <c r="BU475" i="9"/>
  <c r="BV475" i="9"/>
  <c r="BW475" i="9"/>
  <c r="BX475" i="9"/>
  <c r="BY475" i="9"/>
  <c r="BZ475" i="9"/>
  <c r="CA475" i="9"/>
  <c r="CB475" i="9"/>
  <c r="CC475" i="9"/>
  <c r="CD475" i="9"/>
  <c r="CE475" i="9"/>
  <c r="CF475" i="9"/>
  <c r="CG475" i="9"/>
  <c r="CH475" i="9"/>
  <c r="CI475" i="9"/>
  <c r="U475" i="9" s="1"/>
  <c r="CJ475" i="9"/>
  <c r="CK475" i="9"/>
  <c r="CL475" i="9"/>
  <c r="T475" i="9" s="1"/>
  <c r="CM475" i="9"/>
  <c r="CN475" i="9"/>
  <c r="CO475" i="9"/>
  <c r="CP475" i="9"/>
  <c r="CQ475" i="9"/>
  <c r="CR475" i="9"/>
  <c r="CS475" i="9"/>
  <c r="CT475" i="9"/>
  <c r="CU475" i="9"/>
  <c r="CV475" i="9"/>
  <c r="CW475" i="9"/>
  <c r="CX475" i="9"/>
  <c r="CY475" i="9"/>
  <c r="CZ475" i="9"/>
  <c r="BN476" i="9"/>
  <c r="BO476" i="9"/>
  <c r="BP476" i="9"/>
  <c r="BQ476" i="9"/>
  <c r="BR476" i="9"/>
  <c r="BS476" i="9"/>
  <c r="BT476" i="9"/>
  <c r="BU476" i="9"/>
  <c r="BV476" i="9"/>
  <c r="BW476" i="9"/>
  <c r="BX476" i="9"/>
  <c r="BY476" i="9"/>
  <c r="BZ476" i="9"/>
  <c r="CA476" i="9"/>
  <c r="CB476" i="9"/>
  <c r="CC476" i="9"/>
  <c r="CD476" i="9"/>
  <c r="CE476" i="9"/>
  <c r="CF476" i="9"/>
  <c r="CG476" i="9"/>
  <c r="CH476" i="9"/>
  <c r="CI476" i="9"/>
  <c r="U476" i="9" s="1"/>
  <c r="CJ476" i="9"/>
  <c r="CK476" i="9"/>
  <c r="CL476" i="9"/>
  <c r="T476" i="9" s="1"/>
  <c r="CM476" i="9"/>
  <c r="CN476" i="9"/>
  <c r="CO476" i="9"/>
  <c r="CP476" i="9"/>
  <c r="CQ476" i="9"/>
  <c r="CR476" i="9"/>
  <c r="CS476" i="9"/>
  <c r="CT476" i="9"/>
  <c r="CU476" i="9"/>
  <c r="CV476" i="9"/>
  <c r="CW476" i="9"/>
  <c r="CX476" i="9"/>
  <c r="CY476" i="9"/>
  <c r="CZ476" i="9"/>
  <c r="BN477" i="9"/>
  <c r="BO477" i="9"/>
  <c r="BP477" i="9"/>
  <c r="BQ477" i="9"/>
  <c r="BR477" i="9"/>
  <c r="BS477" i="9"/>
  <c r="BT477" i="9"/>
  <c r="BU477" i="9"/>
  <c r="BV477" i="9"/>
  <c r="BW477" i="9"/>
  <c r="BX477" i="9"/>
  <c r="BY477" i="9"/>
  <c r="BZ477" i="9"/>
  <c r="CA477" i="9"/>
  <c r="CB477" i="9"/>
  <c r="CC477" i="9"/>
  <c r="CD477" i="9"/>
  <c r="CE477" i="9"/>
  <c r="CF477" i="9"/>
  <c r="CG477" i="9"/>
  <c r="CH477" i="9"/>
  <c r="CI477" i="9"/>
  <c r="U477" i="9" s="1"/>
  <c r="CJ477" i="9"/>
  <c r="CK477" i="9"/>
  <c r="CL477" i="9"/>
  <c r="T477" i="9" s="1"/>
  <c r="CM477" i="9"/>
  <c r="CN477" i="9"/>
  <c r="CO477" i="9"/>
  <c r="CP477" i="9"/>
  <c r="CQ477" i="9"/>
  <c r="CR477" i="9"/>
  <c r="CS477" i="9"/>
  <c r="CT477" i="9"/>
  <c r="CU477" i="9"/>
  <c r="CV477" i="9"/>
  <c r="CW477" i="9"/>
  <c r="CX477" i="9"/>
  <c r="CY477" i="9"/>
  <c r="CZ477" i="9"/>
  <c r="BN478" i="9"/>
  <c r="BO478" i="9"/>
  <c r="BP478" i="9"/>
  <c r="BQ478" i="9"/>
  <c r="BR478" i="9"/>
  <c r="BS478" i="9"/>
  <c r="BT478" i="9"/>
  <c r="BU478" i="9"/>
  <c r="BV478" i="9"/>
  <c r="BW478" i="9"/>
  <c r="BX478" i="9"/>
  <c r="BY478" i="9"/>
  <c r="BZ478" i="9"/>
  <c r="CA478" i="9"/>
  <c r="CB478" i="9"/>
  <c r="CC478" i="9"/>
  <c r="CD478" i="9"/>
  <c r="CE478" i="9"/>
  <c r="CF478" i="9"/>
  <c r="CG478" i="9"/>
  <c r="CH478" i="9"/>
  <c r="CI478" i="9"/>
  <c r="U478" i="9" s="1"/>
  <c r="CJ478" i="9"/>
  <c r="CK478" i="9"/>
  <c r="CL478" i="9"/>
  <c r="T478" i="9" s="1"/>
  <c r="CM478" i="9"/>
  <c r="CN478" i="9"/>
  <c r="CO478" i="9"/>
  <c r="CP478" i="9"/>
  <c r="CQ478" i="9"/>
  <c r="CR478" i="9"/>
  <c r="CS478" i="9"/>
  <c r="CT478" i="9"/>
  <c r="CU478" i="9"/>
  <c r="CV478" i="9"/>
  <c r="CW478" i="9"/>
  <c r="CX478" i="9"/>
  <c r="CY478" i="9"/>
  <c r="CZ478" i="9"/>
  <c r="BN479" i="9"/>
  <c r="BO479" i="9"/>
  <c r="BP479" i="9"/>
  <c r="BQ479" i="9"/>
  <c r="BR479" i="9"/>
  <c r="BS479" i="9"/>
  <c r="BT479" i="9"/>
  <c r="BU479" i="9"/>
  <c r="BV479" i="9"/>
  <c r="BW479" i="9"/>
  <c r="BX479" i="9"/>
  <c r="BY479" i="9"/>
  <c r="BZ479" i="9"/>
  <c r="CA479" i="9"/>
  <c r="CB479" i="9"/>
  <c r="CC479" i="9"/>
  <c r="CD479" i="9"/>
  <c r="CE479" i="9"/>
  <c r="CF479" i="9"/>
  <c r="CG479" i="9"/>
  <c r="CH479" i="9"/>
  <c r="CI479" i="9"/>
  <c r="U479" i="9" s="1"/>
  <c r="CJ479" i="9"/>
  <c r="CK479" i="9"/>
  <c r="CL479" i="9"/>
  <c r="T479" i="9" s="1"/>
  <c r="CM479" i="9"/>
  <c r="CN479" i="9"/>
  <c r="CO479" i="9"/>
  <c r="CP479" i="9"/>
  <c r="CQ479" i="9"/>
  <c r="CR479" i="9"/>
  <c r="CS479" i="9"/>
  <c r="CT479" i="9"/>
  <c r="CU479" i="9"/>
  <c r="CV479" i="9"/>
  <c r="CW479" i="9"/>
  <c r="CX479" i="9"/>
  <c r="CY479" i="9"/>
  <c r="CZ479" i="9"/>
  <c r="BN480" i="9"/>
  <c r="BO480" i="9"/>
  <c r="BP480" i="9"/>
  <c r="BQ480" i="9"/>
  <c r="BR480" i="9"/>
  <c r="BS480" i="9"/>
  <c r="BT480" i="9"/>
  <c r="BU480" i="9"/>
  <c r="BV480" i="9"/>
  <c r="BW480" i="9"/>
  <c r="BX480" i="9"/>
  <c r="BY480" i="9"/>
  <c r="BZ480" i="9"/>
  <c r="CA480" i="9"/>
  <c r="CB480" i="9"/>
  <c r="CC480" i="9"/>
  <c r="CD480" i="9"/>
  <c r="CE480" i="9"/>
  <c r="CF480" i="9"/>
  <c r="CG480" i="9"/>
  <c r="CH480" i="9"/>
  <c r="CI480" i="9"/>
  <c r="U480" i="9" s="1"/>
  <c r="CJ480" i="9"/>
  <c r="CK480" i="9"/>
  <c r="CL480" i="9"/>
  <c r="T480" i="9" s="1"/>
  <c r="CM480" i="9"/>
  <c r="CN480" i="9"/>
  <c r="CO480" i="9"/>
  <c r="CP480" i="9"/>
  <c r="CQ480" i="9"/>
  <c r="CR480" i="9"/>
  <c r="CS480" i="9"/>
  <c r="CT480" i="9"/>
  <c r="CU480" i="9"/>
  <c r="CV480" i="9"/>
  <c r="CW480" i="9"/>
  <c r="CX480" i="9"/>
  <c r="CY480" i="9"/>
  <c r="CZ480" i="9"/>
  <c r="BN481" i="9"/>
  <c r="BO481" i="9"/>
  <c r="BP481" i="9"/>
  <c r="BQ481" i="9"/>
  <c r="BR481" i="9"/>
  <c r="BS481" i="9"/>
  <c r="BT481" i="9"/>
  <c r="BU481" i="9"/>
  <c r="BV481" i="9"/>
  <c r="BW481" i="9"/>
  <c r="BX481" i="9"/>
  <c r="BY481" i="9"/>
  <c r="BZ481" i="9"/>
  <c r="CA481" i="9"/>
  <c r="CB481" i="9"/>
  <c r="CC481" i="9"/>
  <c r="CD481" i="9"/>
  <c r="CE481" i="9"/>
  <c r="CF481" i="9"/>
  <c r="CG481" i="9"/>
  <c r="CH481" i="9"/>
  <c r="CI481" i="9"/>
  <c r="U481" i="9" s="1"/>
  <c r="CJ481" i="9"/>
  <c r="CK481" i="9"/>
  <c r="CL481" i="9"/>
  <c r="T481" i="9" s="1"/>
  <c r="CM481" i="9"/>
  <c r="CN481" i="9"/>
  <c r="CO481" i="9"/>
  <c r="CP481" i="9"/>
  <c r="CQ481" i="9"/>
  <c r="CR481" i="9"/>
  <c r="CS481" i="9"/>
  <c r="CT481" i="9"/>
  <c r="CU481" i="9"/>
  <c r="CV481" i="9"/>
  <c r="CW481" i="9"/>
  <c r="CX481" i="9"/>
  <c r="CY481" i="9"/>
  <c r="CZ481" i="9"/>
  <c r="BN482" i="9"/>
  <c r="BO482" i="9"/>
  <c r="BP482" i="9"/>
  <c r="BQ482" i="9"/>
  <c r="BR482" i="9"/>
  <c r="BS482" i="9"/>
  <c r="BT482" i="9"/>
  <c r="BU482" i="9"/>
  <c r="BV482" i="9"/>
  <c r="BW482" i="9"/>
  <c r="BX482" i="9"/>
  <c r="BY482" i="9"/>
  <c r="BZ482" i="9"/>
  <c r="CA482" i="9"/>
  <c r="CB482" i="9"/>
  <c r="CC482" i="9"/>
  <c r="CD482" i="9"/>
  <c r="CE482" i="9"/>
  <c r="CF482" i="9"/>
  <c r="CG482" i="9"/>
  <c r="CH482" i="9"/>
  <c r="CI482" i="9"/>
  <c r="U482" i="9" s="1"/>
  <c r="CJ482" i="9"/>
  <c r="CK482" i="9"/>
  <c r="CL482" i="9"/>
  <c r="T482" i="9" s="1"/>
  <c r="CM482" i="9"/>
  <c r="CN482" i="9"/>
  <c r="CO482" i="9"/>
  <c r="CP482" i="9"/>
  <c r="CQ482" i="9"/>
  <c r="CR482" i="9"/>
  <c r="CS482" i="9"/>
  <c r="CT482" i="9"/>
  <c r="CU482" i="9"/>
  <c r="CV482" i="9"/>
  <c r="CW482" i="9"/>
  <c r="CX482" i="9"/>
  <c r="CY482" i="9"/>
  <c r="CZ482" i="9"/>
  <c r="BN483" i="9"/>
  <c r="BO483" i="9"/>
  <c r="BP483" i="9"/>
  <c r="BQ483" i="9"/>
  <c r="BR483" i="9"/>
  <c r="BS483" i="9"/>
  <c r="BT483" i="9"/>
  <c r="BU483" i="9"/>
  <c r="BV483" i="9"/>
  <c r="BW483" i="9"/>
  <c r="BX483" i="9"/>
  <c r="BY483" i="9"/>
  <c r="BZ483" i="9"/>
  <c r="CA483" i="9"/>
  <c r="CB483" i="9"/>
  <c r="CC483" i="9"/>
  <c r="CD483" i="9"/>
  <c r="CE483" i="9"/>
  <c r="CF483" i="9"/>
  <c r="CG483" i="9"/>
  <c r="CH483" i="9"/>
  <c r="CI483" i="9"/>
  <c r="U483" i="9" s="1"/>
  <c r="CJ483" i="9"/>
  <c r="CK483" i="9"/>
  <c r="CL483" i="9"/>
  <c r="T483" i="9" s="1"/>
  <c r="CM483" i="9"/>
  <c r="CN483" i="9"/>
  <c r="CO483" i="9"/>
  <c r="CP483" i="9"/>
  <c r="CQ483" i="9"/>
  <c r="CR483" i="9"/>
  <c r="CS483" i="9"/>
  <c r="CT483" i="9"/>
  <c r="CU483" i="9"/>
  <c r="CV483" i="9"/>
  <c r="CW483" i="9"/>
  <c r="CX483" i="9"/>
  <c r="CY483" i="9"/>
  <c r="CZ483" i="9"/>
  <c r="BN484" i="9"/>
  <c r="BO484" i="9"/>
  <c r="BP484" i="9"/>
  <c r="BQ484" i="9"/>
  <c r="BR484" i="9"/>
  <c r="BS484" i="9"/>
  <c r="BT484" i="9"/>
  <c r="BU484" i="9"/>
  <c r="BV484" i="9"/>
  <c r="BW484" i="9"/>
  <c r="BX484" i="9"/>
  <c r="BY484" i="9"/>
  <c r="BZ484" i="9"/>
  <c r="CA484" i="9"/>
  <c r="CB484" i="9"/>
  <c r="CC484" i="9"/>
  <c r="CD484" i="9"/>
  <c r="CE484" i="9"/>
  <c r="CF484" i="9"/>
  <c r="CG484" i="9"/>
  <c r="CH484" i="9"/>
  <c r="CI484" i="9"/>
  <c r="U484" i="9" s="1"/>
  <c r="CJ484" i="9"/>
  <c r="CK484" i="9"/>
  <c r="CL484" i="9"/>
  <c r="T484" i="9" s="1"/>
  <c r="CM484" i="9"/>
  <c r="CN484" i="9"/>
  <c r="CO484" i="9"/>
  <c r="CP484" i="9"/>
  <c r="CQ484" i="9"/>
  <c r="CR484" i="9"/>
  <c r="CS484" i="9"/>
  <c r="CT484" i="9"/>
  <c r="CU484" i="9"/>
  <c r="CV484" i="9"/>
  <c r="CW484" i="9"/>
  <c r="CX484" i="9"/>
  <c r="CY484" i="9"/>
  <c r="CZ484" i="9"/>
  <c r="BN485" i="9"/>
  <c r="BO485" i="9"/>
  <c r="BP485" i="9"/>
  <c r="BQ485" i="9"/>
  <c r="BR485" i="9"/>
  <c r="BS485" i="9"/>
  <c r="BT485" i="9"/>
  <c r="BU485" i="9"/>
  <c r="BV485" i="9"/>
  <c r="BW485" i="9"/>
  <c r="BX485" i="9"/>
  <c r="BY485" i="9"/>
  <c r="BZ485" i="9"/>
  <c r="CA485" i="9"/>
  <c r="CB485" i="9"/>
  <c r="CC485" i="9"/>
  <c r="CD485" i="9"/>
  <c r="CE485" i="9"/>
  <c r="CF485" i="9"/>
  <c r="CG485" i="9"/>
  <c r="CH485" i="9"/>
  <c r="CI485" i="9"/>
  <c r="U485" i="9" s="1"/>
  <c r="CJ485" i="9"/>
  <c r="CK485" i="9"/>
  <c r="CL485" i="9"/>
  <c r="T485" i="9" s="1"/>
  <c r="CM485" i="9"/>
  <c r="CN485" i="9"/>
  <c r="CO485" i="9"/>
  <c r="CP485" i="9"/>
  <c r="CQ485" i="9"/>
  <c r="CR485" i="9"/>
  <c r="CS485" i="9"/>
  <c r="CT485" i="9"/>
  <c r="CU485" i="9"/>
  <c r="CV485" i="9"/>
  <c r="CW485" i="9"/>
  <c r="CX485" i="9"/>
  <c r="CY485" i="9"/>
  <c r="CZ485" i="9"/>
  <c r="BN486" i="9"/>
  <c r="BO486" i="9"/>
  <c r="BP486" i="9"/>
  <c r="BQ486" i="9"/>
  <c r="BR486" i="9"/>
  <c r="BS486" i="9"/>
  <c r="BT486" i="9"/>
  <c r="BU486" i="9"/>
  <c r="BV486" i="9"/>
  <c r="BW486" i="9"/>
  <c r="BX486" i="9"/>
  <c r="BY486" i="9"/>
  <c r="BZ486" i="9"/>
  <c r="CA486" i="9"/>
  <c r="CB486" i="9"/>
  <c r="CC486" i="9"/>
  <c r="CD486" i="9"/>
  <c r="CE486" i="9"/>
  <c r="CF486" i="9"/>
  <c r="CG486" i="9"/>
  <c r="CH486" i="9"/>
  <c r="CI486" i="9"/>
  <c r="U486" i="9" s="1"/>
  <c r="CJ486" i="9"/>
  <c r="CK486" i="9"/>
  <c r="CL486" i="9"/>
  <c r="T486" i="9" s="1"/>
  <c r="CM486" i="9"/>
  <c r="CN486" i="9"/>
  <c r="CO486" i="9"/>
  <c r="CP486" i="9"/>
  <c r="CQ486" i="9"/>
  <c r="CR486" i="9"/>
  <c r="CS486" i="9"/>
  <c r="CT486" i="9"/>
  <c r="CU486" i="9"/>
  <c r="CV486" i="9"/>
  <c r="CW486" i="9"/>
  <c r="CX486" i="9"/>
  <c r="CY486" i="9"/>
  <c r="CZ486" i="9"/>
  <c r="BN487" i="9"/>
  <c r="BO487" i="9"/>
  <c r="BP487" i="9"/>
  <c r="BQ487" i="9"/>
  <c r="BR487" i="9"/>
  <c r="BS487" i="9"/>
  <c r="BT487" i="9"/>
  <c r="BU487" i="9"/>
  <c r="BV487" i="9"/>
  <c r="BW487" i="9"/>
  <c r="BX487" i="9"/>
  <c r="BY487" i="9"/>
  <c r="BZ487" i="9"/>
  <c r="CA487" i="9"/>
  <c r="CB487" i="9"/>
  <c r="CC487" i="9"/>
  <c r="CD487" i="9"/>
  <c r="CE487" i="9"/>
  <c r="CF487" i="9"/>
  <c r="CG487" i="9"/>
  <c r="CH487" i="9"/>
  <c r="CI487" i="9"/>
  <c r="U487" i="9" s="1"/>
  <c r="CJ487" i="9"/>
  <c r="CK487" i="9"/>
  <c r="CL487" i="9"/>
  <c r="T487" i="9" s="1"/>
  <c r="CM487" i="9"/>
  <c r="CN487" i="9"/>
  <c r="CO487" i="9"/>
  <c r="CP487" i="9"/>
  <c r="CQ487" i="9"/>
  <c r="CR487" i="9"/>
  <c r="CS487" i="9"/>
  <c r="CT487" i="9"/>
  <c r="CU487" i="9"/>
  <c r="CV487" i="9"/>
  <c r="CW487" i="9"/>
  <c r="CX487" i="9"/>
  <c r="CY487" i="9"/>
  <c r="CZ487" i="9"/>
  <c r="BN488" i="9"/>
  <c r="BO488" i="9"/>
  <c r="BP488" i="9"/>
  <c r="BQ488" i="9"/>
  <c r="BR488" i="9"/>
  <c r="BS488" i="9"/>
  <c r="BT488" i="9"/>
  <c r="BU488" i="9"/>
  <c r="BV488" i="9"/>
  <c r="BW488" i="9"/>
  <c r="BX488" i="9"/>
  <c r="BY488" i="9"/>
  <c r="BZ488" i="9"/>
  <c r="CA488" i="9"/>
  <c r="CB488" i="9"/>
  <c r="CC488" i="9"/>
  <c r="CD488" i="9"/>
  <c r="CE488" i="9"/>
  <c r="CF488" i="9"/>
  <c r="CG488" i="9"/>
  <c r="CH488" i="9"/>
  <c r="CI488" i="9"/>
  <c r="U488" i="9" s="1"/>
  <c r="CJ488" i="9"/>
  <c r="CK488" i="9"/>
  <c r="CL488" i="9"/>
  <c r="T488" i="9" s="1"/>
  <c r="CM488" i="9"/>
  <c r="CN488" i="9"/>
  <c r="CO488" i="9"/>
  <c r="CP488" i="9"/>
  <c r="CQ488" i="9"/>
  <c r="CR488" i="9"/>
  <c r="CS488" i="9"/>
  <c r="CT488" i="9"/>
  <c r="CU488" i="9"/>
  <c r="CV488" i="9"/>
  <c r="CW488" i="9"/>
  <c r="CX488" i="9"/>
  <c r="CY488" i="9"/>
  <c r="CZ488" i="9"/>
  <c r="BN489" i="9"/>
  <c r="BO489" i="9"/>
  <c r="BP489" i="9"/>
  <c r="BQ489" i="9"/>
  <c r="BR489" i="9"/>
  <c r="BS489" i="9"/>
  <c r="BT489" i="9"/>
  <c r="BU489" i="9"/>
  <c r="BV489" i="9"/>
  <c r="BW489" i="9"/>
  <c r="BX489" i="9"/>
  <c r="BY489" i="9"/>
  <c r="BZ489" i="9"/>
  <c r="CA489" i="9"/>
  <c r="CB489" i="9"/>
  <c r="CC489" i="9"/>
  <c r="CD489" i="9"/>
  <c r="CE489" i="9"/>
  <c r="CF489" i="9"/>
  <c r="CG489" i="9"/>
  <c r="CH489" i="9"/>
  <c r="CI489" i="9"/>
  <c r="U489" i="9" s="1"/>
  <c r="CJ489" i="9"/>
  <c r="CK489" i="9"/>
  <c r="CL489" i="9"/>
  <c r="T489" i="9" s="1"/>
  <c r="CM489" i="9"/>
  <c r="CN489" i="9"/>
  <c r="CO489" i="9"/>
  <c r="CP489" i="9"/>
  <c r="CQ489" i="9"/>
  <c r="CR489" i="9"/>
  <c r="CS489" i="9"/>
  <c r="CT489" i="9"/>
  <c r="CU489" i="9"/>
  <c r="CV489" i="9"/>
  <c r="CW489" i="9"/>
  <c r="CX489" i="9"/>
  <c r="CY489" i="9"/>
  <c r="CZ489" i="9"/>
  <c r="BN490" i="9"/>
  <c r="BO490" i="9"/>
  <c r="BP490" i="9"/>
  <c r="BQ490" i="9"/>
  <c r="BR490" i="9"/>
  <c r="BS490" i="9"/>
  <c r="BT490" i="9"/>
  <c r="BU490" i="9"/>
  <c r="BV490" i="9"/>
  <c r="BW490" i="9"/>
  <c r="BX490" i="9"/>
  <c r="BY490" i="9"/>
  <c r="BZ490" i="9"/>
  <c r="CA490" i="9"/>
  <c r="CB490" i="9"/>
  <c r="CC490" i="9"/>
  <c r="CD490" i="9"/>
  <c r="CE490" i="9"/>
  <c r="CF490" i="9"/>
  <c r="CG490" i="9"/>
  <c r="CH490" i="9"/>
  <c r="CI490" i="9"/>
  <c r="U490" i="9" s="1"/>
  <c r="CJ490" i="9"/>
  <c r="CK490" i="9"/>
  <c r="CL490" i="9"/>
  <c r="T490" i="9" s="1"/>
  <c r="CM490" i="9"/>
  <c r="CN490" i="9"/>
  <c r="CO490" i="9"/>
  <c r="CP490" i="9"/>
  <c r="CQ490" i="9"/>
  <c r="CR490" i="9"/>
  <c r="CS490" i="9"/>
  <c r="CT490" i="9"/>
  <c r="CU490" i="9"/>
  <c r="CV490" i="9"/>
  <c r="CW490" i="9"/>
  <c r="CX490" i="9"/>
  <c r="CY490" i="9"/>
  <c r="CZ490" i="9"/>
  <c r="BN491" i="9"/>
  <c r="BO491" i="9"/>
  <c r="BP491" i="9"/>
  <c r="BQ491" i="9"/>
  <c r="BR491" i="9"/>
  <c r="BS491" i="9"/>
  <c r="BT491" i="9"/>
  <c r="BU491" i="9"/>
  <c r="BV491" i="9"/>
  <c r="BW491" i="9"/>
  <c r="BX491" i="9"/>
  <c r="BY491" i="9"/>
  <c r="BZ491" i="9"/>
  <c r="CA491" i="9"/>
  <c r="CB491" i="9"/>
  <c r="CC491" i="9"/>
  <c r="CD491" i="9"/>
  <c r="CE491" i="9"/>
  <c r="CF491" i="9"/>
  <c r="CG491" i="9"/>
  <c r="CH491" i="9"/>
  <c r="CI491" i="9"/>
  <c r="U491" i="9" s="1"/>
  <c r="CJ491" i="9"/>
  <c r="CK491" i="9"/>
  <c r="CL491" i="9"/>
  <c r="T491" i="9" s="1"/>
  <c r="CM491" i="9"/>
  <c r="CN491" i="9"/>
  <c r="CO491" i="9"/>
  <c r="CP491" i="9"/>
  <c r="CQ491" i="9"/>
  <c r="CR491" i="9"/>
  <c r="CS491" i="9"/>
  <c r="CT491" i="9"/>
  <c r="CU491" i="9"/>
  <c r="CV491" i="9"/>
  <c r="CW491" i="9"/>
  <c r="CX491" i="9"/>
  <c r="CY491" i="9"/>
  <c r="CZ491" i="9"/>
  <c r="BN251" i="9"/>
  <c r="BO251" i="9"/>
  <c r="BP251" i="9"/>
  <c r="BQ251" i="9"/>
  <c r="BR251" i="9"/>
  <c r="BS251" i="9"/>
  <c r="BT251" i="9"/>
  <c r="BU251" i="9"/>
  <c r="BV251" i="9"/>
  <c r="BW251" i="9"/>
  <c r="BX251" i="9"/>
  <c r="BY251" i="9"/>
  <c r="BZ251" i="9"/>
  <c r="CA251" i="9"/>
  <c r="CB251" i="9"/>
  <c r="CC251" i="9"/>
  <c r="CD251" i="9"/>
  <c r="CE251" i="9"/>
  <c r="CF251" i="9"/>
  <c r="CG251" i="9"/>
  <c r="CH251" i="9"/>
  <c r="CI251" i="9"/>
  <c r="U251" i="9" s="1"/>
  <c r="CJ251" i="9"/>
  <c r="CK251" i="9"/>
  <c r="CL251" i="9"/>
  <c r="T251" i="9" s="1"/>
  <c r="CM251" i="9"/>
  <c r="CN251" i="9"/>
  <c r="CO251" i="9"/>
  <c r="CP251" i="9"/>
  <c r="CQ251" i="9"/>
  <c r="CR251" i="9"/>
  <c r="CS251" i="9"/>
  <c r="CT251" i="9"/>
  <c r="CU251" i="9"/>
  <c r="CV251" i="9"/>
  <c r="CW251" i="9"/>
  <c r="CX251" i="9"/>
  <c r="CY251" i="9"/>
  <c r="CZ251" i="9"/>
  <c r="BN252" i="9"/>
  <c r="BO252" i="9"/>
  <c r="BP252" i="9"/>
  <c r="BQ252" i="9"/>
  <c r="BR252" i="9"/>
  <c r="BS252" i="9"/>
  <c r="BT252" i="9"/>
  <c r="BU252" i="9"/>
  <c r="BV252" i="9"/>
  <c r="BW252" i="9"/>
  <c r="BX252" i="9"/>
  <c r="BY252" i="9"/>
  <c r="BZ252" i="9"/>
  <c r="CA252" i="9"/>
  <c r="CB252" i="9"/>
  <c r="CC252" i="9"/>
  <c r="CD252" i="9"/>
  <c r="CE252" i="9"/>
  <c r="CF252" i="9"/>
  <c r="CG252" i="9"/>
  <c r="CH252" i="9"/>
  <c r="CI252" i="9"/>
  <c r="U252" i="9" s="1"/>
  <c r="CJ252" i="9"/>
  <c r="CK252" i="9"/>
  <c r="CL252" i="9"/>
  <c r="T252" i="9" s="1"/>
  <c r="CM252" i="9"/>
  <c r="CN252" i="9"/>
  <c r="CO252" i="9"/>
  <c r="CP252" i="9"/>
  <c r="CQ252" i="9"/>
  <c r="CR252" i="9"/>
  <c r="CS252" i="9"/>
  <c r="CT252" i="9"/>
  <c r="CU252" i="9"/>
  <c r="CV252" i="9"/>
  <c r="CW252" i="9"/>
  <c r="CX252" i="9"/>
  <c r="CY252" i="9"/>
  <c r="CZ252" i="9"/>
  <c r="BN253" i="9"/>
  <c r="BO253" i="9"/>
  <c r="BP253" i="9"/>
  <c r="BQ253" i="9"/>
  <c r="BR253" i="9"/>
  <c r="BS253" i="9"/>
  <c r="BT253" i="9"/>
  <c r="BU253" i="9"/>
  <c r="BV253" i="9"/>
  <c r="BW253" i="9"/>
  <c r="BX253" i="9"/>
  <c r="BY253" i="9"/>
  <c r="BZ253" i="9"/>
  <c r="CA253" i="9"/>
  <c r="CB253" i="9"/>
  <c r="CC253" i="9"/>
  <c r="CD253" i="9"/>
  <c r="CE253" i="9"/>
  <c r="CF253" i="9"/>
  <c r="CG253" i="9"/>
  <c r="CH253" i="9"/>
  <c r="CI253" i="9"/>
  <c r="U253" i="9" s="1"/>
  <c r="CJ253" i="9"/>
  <c r="CK253" i="9"/>
  <c r="CL253" i="9"/>
  <c r="T253" i="9" s="1"/>
  <c r="CM253" i="9"/>
  <c r="CN253" i="9"/>
  <c r="CO253" i="9"/>
  <c r="CP253" i="9"/>
  <c r="CQ253" i="9"/>
  <c r="CR253" i="9"/>
  <c r="CS253" i="9"/>
  <c r="CT253" i="9"/>
  <c r="CU253" i="9"/>
  <c r="CV253" i="9"/>
  <c r="CW253" i="9"/>
  <c r="CX253" i="9"/>
  <c r="CY253" i="9"/>
  <c r="CZ253" i="9"/>
  <c r="BN254" i="9"/>
  <c r="BO254" i="9"/>
  <c r="BP254" i="9"/>
  <c r="BQ254" i="9"/>
  <c r="BR254" i="9"/>
  <c r="BS254" i="9"/>
  <c r="BT254" i="9"/>
  <c r="BU254" i="9"/>
  <c r="BV254" i="9"/>
  <c r="BW254" i="9"/>
  <c r="BX254" i="9"/>
  <c r="BY254" i="9"/>
  <c r="BZ254" i="9"/>
  <c r="CA254" i="9"/>
  <c r="CB254" i="9"/>
  <c r="CC254" i="9"/>
  <c r="CD254" i="9"/>
  <c r="CE254" i="9"/>
  <c r="CF254" i="9"/>
  <c r="CG254" i="9"/>
  <c r="CH254" i="9"/>
  <c r="CI254" i="9"/>
  <c r="U254" i="9" s="1"/>
  <c r="CJ254" i="9"/>
  <c r="CK254" i="9"/>
  <c r="CL254" i="9"/>
  <c r="T254" i="9" s="1"/>
  <c r="CM254" i="9"/>
  <c r="CN254" i="9"/>
  <c r="CO254" i="9"/>
  <c r="CP254" i="9"/>
  <c r="CQ254" i="9"/>
  <c r="CR254" i="9"/>
  <c r="CS254" i="9"/>
  <c r="CT254" i="9"/>
  <c r="CU254" i="9"/>
  <c r="CV254" i="9"/>
  <c r="CW254" i="9"/>
  <c r="CX254" i="9"/>
  <c r="CY254" i="9"/>
  <c r="CZ254" i="9"/>
  <c r="BN255" i="9"/>
  <c r="BO255" i="9"/>
  <c r="BP255" i="9"/>
  <c r="BQ255" i="9"/>
  <c r="BR255" i="9"/>
  <c r="BS255" i="9"/>
  <c r="BT255" i="9"/>
  <c r="BU255" i="9"/>
  <c r="BV255" i="9"/>
  <c r="BW255" i="9"/>
  <c r="BX255" i="9"/>
  <c r="BY255" i="9"/>
  <c r="BZ255" i="9"/>
  <c r="CA255" i="9"/>
  <c r="CB255" i="9"/>
  <c r="CC255" i="9"/>
  <c r="CD255" i="9"/>
  <c r="CE255" i="9"/>
  <c r="CF255" i="9"/>
  <c r="CG255" i="9"/>
  <c r="CH255" i="9"/>
  <c r="CI255" i="9"/>
  <c r="U255" i="9" s="1"/>
  <c r="CJ255" i="9"/>
  <c r="CK255" i="9"/>
  <c r="CL255" i="9"/>
  <c r="T255" i="9" s="1"/>
  <c r="CM255" i="9"/>
  <c r="CN255" i="9"/>
  <c r="CO255" i="9"/>
  <c r="CP255" i="9"/>
  <c r="CQ255" i="9"/>
  <c r="CR255" i="9"/>
  <c r="CS255" i="9"/>
  <c r="CT255" i="9"/>
  <c r="CU255" i="9"/>
  <c r="CV255" i="9"/>
  <c r="CW255" i="9"/>
  <c r="CX255" i="9"/>
  <c r="CY255" i="9"/>
  <c r="CZ255" i="9"/>
  <c r="BN256" i="9"/>
  <c r="BO256" i="9"/>
  <c r="BP256" i="9"/>
  <c r="BQ256" i="9"/>
  <c r="BR256" i="9"/>
  <c r="BS256" i="9"/>
  <c r="BT256" i="9"/>
  <c r="BU256" i="9"/>
  <c r="BV256" i="9"/>
  <c r="BW256" i="9"/>
  <c r="BX256" i="9"/>
  <c r="BY256" i="9"/>
  <c r="BZ256" i="9"/>
  <c r="CA256" i="9"/>
  <c r="CB256" i="9"/>
  <c r="CC256" i="9"/>
  <c r="CD256" i="9"/>
  <c r="CE256" i="9"/>
  <c r="CF256" i="9"/>
  <c r="CG256" i="9"/>
  <c r="CH256" i="9"/>
  <c r="CI256" i="9"/>
  <c r="U256" i="9" s="1"/>
  <c r="CJ256" i="9"/>
  <c r="CK256" i="9"/>
  <c r="CL256" i="9"/>
  <c r="T256" i="9" s="1"/>
  <c r="CM256" i="9"/>
  <c r="CN256" i="9"/>
  <c r="CO256" i="9"/>
  <c r="CP256" i="9"/>
  <c r="CQ256" i="9"/>
  <c r="CR256" i="9"/>
  <c r="CS256" i="9"/>
  <c r="CT256" i="9"/>
  <c r="CU256" i="9"/>
  <c r="CV256" i="9"/>
  <c r="CW256" i="9"/>
  <c r="CX256" i="9"/>
  <c r="CY256" i="9"/>
  <c r="CZ256" i="9"/>
  <c r="BN257" i="9"/>
  <c r="BO257" i="9"/>
  <c r="BP257" i="9"/>
  <c r="BQ257" i="9"/>
  <c r="BR257" i="9"/>
  <c r="BS257" i="9"/>
  <c r="BT257" i="9"/>
  <c r="BU257" i="9"/>
  <c r="BV257" i="9"/>
  <c r="BW257" i="9"/>
  <c r="BX257" i="9"/>
  <c r="BY257" i="9"/>
  <c r="BZ257" i="9"/>
  <c r="CA257" i="9"/>
  <c r="CB257" i="9"/>
  <c r="CC257" i="9"/>
  <c r="CD257" i="9"/>
  <c r="CE257" i="9"/>
  <c r="CF257" i="9"/>
  <c r="CG257" i="9"/>
  <c r="CH257" i="9"/>
  <c r="CI257" i="9"/>
  <c r="U257" i="9" s="1"/>
  <c r="CJ257" i="9"/>
  <c r="CK257" i="9"/>
  <c r="CL257" i="9"/>
  <c r="T257" i="9" s="1"/>
  <c r="CM257" i="9"/>
  <c r="CN257" i="9"/>
  <c r="CO257" i="9"/>
  <c r="CP257" i="9"/>
  <c r="CQ257" i="9"/>
  <c r="CR257" i="9"/>
  <c r="CS257" i="9"/>
  <c r="CT257" i="9"/>
  <c r="CU257" i="9"/>
  <c r="CV257" i="9"/>
  <c r="CW257" i="9"/>
  <c r="CX257" i="9"/>
  <c r="CY257" i="9"/>
  <c r="CZ257" i="9"/>
  <c r="BN258" i="9"/>
  <c r="BO258" i="9"/>
  <c r="BP258" i="9"/>
  <c r="BQ258" i="9"/>
  <c r="BR258" i="9"/>
  <c r="BS258" i="9"/>
  <c r="BT258" i="9"/>
  <c r="BU258" i="9"/>
  <c r="BV258" i="9"/>
  <c r="BW258" i="9"/>
  <c r="BX258" i="9"/>
  <c r="BY258" i="9"/>
  <c r="BZ258" i="9"/>
  <c r="CA258" i="9"/>
  <c r="CB258" i="9"/>
  <c r="CC258" i="9"/>
  <c r="CD258" i="9"/>
  <c r="CE258" i="9"/>
  <c r="CF258" i="9"/>
  <c r="CG258" i="9"/>
  <c r="CH258" i="9"/>
  <c r="CI258" i="9"/>
  <c r="U258" i="9" s="1"/>
  <c r="CJ258" i="9"/>
  <c r="CK258" i="9"/>
  <c r="CL258" i="9"/>
  <c r="T258" i="9" s="1"/>
  <c r="CM258" i="9"/>
  <c r="CN258" i="9"/>
  <c r="CO258" i="9"/>
  <c r="CP258" i="9"/>
  <c r="CQ258" i="9"/>
  <c r="CR258" i="9"/>
  <c r="CS258" i="9"/>
  <c r="CT258" i="9"/>
  <c r="CU258" i="9"/>
  <c r="CV258" i="9"/>
  <c r="CW258" i="9"/>
  <c r="CX258" i="9"/>
  <c r="CY258" i="9"/>
  <c r="CZ258" i="9"/>
  <c r="BN259" i="9"/>
  <c r="BO259" i="9"/>
  <c r="BP259" i="9"/>
  <c r="BQ259" i="9"/>
  <c r="BR259" i="9"/>
  <c r="BS259" i="9"/>
  <c r="BT259" i="9"/>
  <c r="BU259" i="9"/>
  <c r="BV259" i="9"/>
  <c r="BW259" i="9"/>
  <c r="BX259" i="9"/>
  <c r="BY259" i="9"/>
  <c r="BZ259" i="9"/>
  <c r="CA259" i="9"/>
  <c r="CB259" i="9"/>
  <c r="CC259" i="9"/>
  <c r="CD259" i="9"/>
  <c r="CE259" i="9"/>
  <c r="CF259" i="9"/>
  <c r="CG259" i="9"/>
  <c r="CH259" i="9"/>
  <c r="CI259" i="9"/>
  <c r="U259" i="9" s="1"/>
  <c r="CJ259" i="9"/>
  <c r="CK259" i="9"/>
  <c r="CL259" i="9"/>
  <c r="T259" i="9" s="1"/>
  <c r="CM259" i="9"/>
  <c r="CN259" i="9"/>
  <c r="CO259" i="9"/>
  <c r="CP259" i="9"/>
  <c r="CQ259" i="9"/>
  <c r="CR259" i="9"/>
  <c r="CS259" i="9"/>
  <c r="CT259" i="9"/>
  <c r="CU259" i="9"/>
  <c r="CV259" i="9"/>
  <c r="CW259" i="9"/>
  <c r="CX259" i="9"/>
  <c r="CY259" i="9"/>
  <c r="CZ259" i="9"/>
  <c r="BN272" i="9"/>
  <c r="BO272" i="9"/>
  <c r="BP272" i="9"/>
  <c r="BQ272" i="9"/>
  <c r="BR272" i="9"/>
  <c r="BS272" i="9"/>
  <c r="BT272" i="9"/>
  <c r="BU272" i="9"/>
  <c r="BV272" i="9"/>
  <c r="BW272" i="9"/>
  <c r="BX272" i="9"/>
  <c r="BY272" i="9"/>
  <c r="BZ272" i="9"/>
  <c r="CA272" i="9"/>
  <c r="CB272" i="9"/>
  <c r="CC272" i="9"/>
  <c r="CD272" i="9"/>
  <c r="CE272" i="9"/>
  <c r="CF272" i="9"/>
  <c r="CG272" i="9"/>
  <c r="CH272" i="9"/>
  <c r="CI272" i="9"/>
  <c r="U272" i="9" s="1"/>
  <c r="CJ272" i="9"/>
  <c r="CK272" i="9"/>
  <c r="CL272" i="9"/>
  <c r="T272" i="9" s="1"/>
  <c r="CM272" i="9"/>
  <c r="CN272" i="9"/>
  <c r="CO272" i="9"/>
  <c r="CP272" i="9"/>
  <c r="CQ272" i="9"/>
  <c r="CR272" i="9"/>
  <c r="CS272" i="9"/>
  <c r="CT272" i="9"/>
  <c r="CU272" i="9"/>
  <c r="CV272" i="9"/>
  <c r="CW272" i="9"/>
  <c r="CX272" i="9"/>
  <c r="CY272" i="9"/>
  <c r="CZ272" i="9"/>
  <c r="BN273" i="9"/>
  <c r="BO273" i="9"/>
  <c r="BP273" i="9"/>
  <c r="BQ273" i="9"/>
  <c r="BR273" i="9"/>
  <c r="BS273" i="9"/>
  <c r="BT273" i="9"/>
  <c r="BU273" i="9"/>
  <c r="BV273" i="9"/>
  <c r="BW273" i="9"/>
  <c r="BX273" i="9"/>
  <c r="BY273" i="9"/>
  <c r="BZ273" i="9"/>
  <c r="CA273" i="9"/>
  <c r="CB273" i="9"/>
  <c r="CC273" i="9"/>
  <c r="CD273" i="9"/>
  <c r="CE273" i="9"/>
  <c r="CF273" i="9"/>
  <c r="CG273" i="9"/>
  <c r="CH273" i="9"/>
  <c r="CI273" i="9"/>
  <c r="U273" i="9" s="1"/>
  <c r="CJ273" i="9"/>
  <c r="CK273" i="9"/>
  <c r="CL273" i="9"/>
  <c r="T273" i="9" s="1"/>
  <c r="CM273" i="9"/>
  <c r="CN273" i="9"/>
  <c r="CO273" i="9"/>
  <c r="CP273" i="9"/>
  <c r="CQ273" i="9"/>
  <c r="CR273" i="9"/>
  <c r="CS273" i="9"/>
  <c r="CT273" i="9"/>
  <c r="CU273" i="9"/>
  <c r="CV273" i="9"/>
  <c r="CW273" i="9"/>
  <c r="CX273" i="9"/>
  <c r="CY273" i="9"/>
  <c r="CZ273" i="9"/>
  <c r="BN274" i="9"/>
  <c r="BO274" i="9"/>
  <c r="BP274" i="9"/>
  <c r="BQ274" i="9"/>
  <c r="BR274" i="9"/>
  <c r="BS274" i="9"/>
  <c r="BT274" i="9"/>
  <c r="BU274" i="9"/>
  <c r="BV274" i="9"/>
  <c r="BW274" i="9"/>
  <c r="BX274" i="9"/>
  <c r="BY274" i="9"/>
  <c r="BZ274" i="9"/>
  <c r="CA274" i="9"/>
  <c r="CB274" i="9"/>
  <c r="CC274" i="9"/>
  <c r="CD274" i="9"/>
  <c r="CE274" i="9"/>
  <c r="CF274" i="9"/>
  <c r="CG274" i="9"/>
  <c r="CH274" i="9"/>
  <c r="CI274" i="9"/>
  <c r="U274" i="9" s="1"/>
  <c r="CJ274" i="9"/>
  <c r="CK274" i="9"/>
  <c r="CL274" i="9"/>
  <c r="T274" i="9" s="1"/>
  <c r="CM274" i="9"/>
  <c r="CN274" i="9"/>
  <c r="CO274" i="9"/>
  <c r="CP274" i="9"/>
  <c r="CQ274" i="9"/>
  <c r="CR274" i="9"/>
  <c r="CS274" i="9"/>
  <c r="CT274" i="9"/>
  <c r="CU274" i="9"/>
  <c r="CV274" i="9"/>
  <c r="CW274" i="9"/>
  <c r="CX274" i="9"/>
  <c r="CY274" i="9"/>
  <c r="CZ274" i="9"/>
  <c r="BN275" i="9"/>
  <c r="BO275" i="9"/>
  <c r="BP275" i="9"/>
  <c r="BQ275" i="9"/>
  <c r="BR275" i="9"/>
  <c r="BS275" i="9"/>
  <c r="BT275" i="9"/>
  <c r="BU275" i="9"/>
  <c r="BV275" i="9"/>
  <c r="BW275" i="9"/>
  <c r="BX275" i="9"/>
  <c r="BY275" i="9"/>
  <c r="BZ275" i="9"/>
  <c r="CA275" i="9"/>
  <c r="CB275" i="9"/>
  <c r="CC275" i="9"/>
  <c r="CD275" i="9"/>
  <c r="CE275" i="9"/>
  <c r="CF275" i="9"/>
  <c r="CG275" i="9"/>
  <c r="CH275" i="9"/>
  <c r="CI275" i="9"/>
  <c r="U275" i="9" s="1"/>
  <c r="CJ275" i="9"/>
  <c r="CK275" i="9"/>
  <c r="CL275" i="9"/>
  <c r="T275" i="9" s="1"/>
  <c r="CM275" i="9"/>
  <c r="CN275" i="9"/>
  <c r="CO275" i="9"/>
  <c r="CP275" i="9"/>
  <c r="CQ275" i="9"/>
  <c r="CR275" i="9"/>
  <c r="CS275" i="9"/>
  <c r="CT275" i="9"/>
  <c r="CU275" i="9"/>
  <c r="CV275" i="9"/>
  <c r="CW275" i="9"/>
  <c r="CX275" i="9"/>
  <c r="CY275" i="9"/>
  <c r="CZ275" i="9"/>
  <c r="BN276" i="9"/>
  <c r="BO276" i="9"/>
  <c r="BP276" i="9"/>
  <c r="BQ276" i="9"/>
  <c r="BR276" i="9"/>
  <c r="BS276" i="9"/>
  <c r="BT276" i="9"/>
  <c r="BU276" i="9"/>
  <c r="BV276" i="9"/>
  <c r="BW276" i="9"/>
  <c r="BX276" i="9"/>
  <c r="BY276" i="9"/>
  <c r="BZ276" i="9"/>
  <c r="CA276" i="9"/>
  <c r="CB276" i="9"/>
  <c r="CC276" i="9"/>
  <c r="CD276" i="9"/>
  <c r="CE276" i="9"/>
  <c r="CF276" i="9"/>
  <c r="CG276" i="9"/>
  <c r="CH276" i="9"/>
  <c r="CI276" i="9"/>
  <c r="U276" i="9" s="1"/>
  <c r="CJ276" i="9"/>
  <c r="CK276" i="9"/>
  <c r="CL276" i="9"/>
  <c r="T276" i="9" s="1"/>
  <c r="CM276" i="9"/>
  <c r="CN276" i="9"/>
  <c r="CO276" i="9"/>
  <c r="CP276" i="9"/>
  <c r="CQ276" i="9"/>
  <c r="CR276" i="9"/>
  <c r="CS276" i="9"/>
  <c r="CT276" i="9"/>
  <c r="CU276" i="9"/>
  <c r="CV276" i="9"/>
  <c r="CW276" i="9"/>
  <c r="CX276" i="9"/>
  <c r="CY276" i="9"/>
  <c r="CZ276" i="9"/>
  <c r="BN277" i="9"/>
  <c r="BO277" i="9"/>
  <c r="BP277" i="9"/>
  <c r="BQ277" i="9"/>
  <c r="BR277" i="9"/>
  <c r="BS277" i="9"/>
  <c r="BT277" i="9"/>
  <c r="BU277" i="9"/>
  <c r="BV277" i="9"/>
  <c r="BW277" i="9"/>
  <c r="BX277" i="9"/>
  <c r="BY277" i="9"/>
  <c r="BZ277" i="9"/>
  <c r="CA277" i="9"/>
  <c r="CB277" i="9"/>
  <c r="CC277" i="9"/>
  <c r="CD277" i="9"/>
  <c r="CE277" i="9"/>
  <c r="CF277" i="9"/>
  <c r="CG277" i="9"/>
  <c r="CH277" i="9"/>
  <c r="CI277" i="9"/>
  <c r="U277" i="9" s="1"/>
  <c r="CJ277" i="9"/>
  <c r="CK277" i="9"/>
  <c r="CL277" i="9"/>
  <c r="T277" i="9" s="1"/>
  <c r="CM277" i="9"/>
  <c r="CN277" i="9"/>
  <c r="CO277" i="9"/>
  <c r="CP277" i="9"/>
  <c r="CQ277" i="9"/>
  <c r="CR277" i="9"/>
  <c r="CS277" i="9"/>
  <c r="CT277" i="9"/>
  <c r="CU277" i="9"/>
  <c r="CV277" i="9"/>
  <c r="CW277" i="9"/>
  <c r="CX277" i="9"/>
  <c r="CY277" i="9"/>
  <c r="CZ277" i="9"/>
  <c r="BN278" i="9"/>
  <c r="BO278" i="9"/>
  <c r="BP278" i="9"/>
  <c r="BQ278" i="9"/>
  <c r="BR278" i="9"/>
  <c r="BS278" i="9"/>
  <c r="BT278" i="9"/>
  <c r="BU278" i="9"/>
  <c r="BV278" i="9"/>
  <c r="BW278" i="9"/>
  <c r="BX278" i="9"/>
  <c r="BY278" i="9"/>
  <c r="BZ278" i="9"/>
  <c r="CA278" i="9"/>
  <c r="CB278" i="9"/>
  <c r="CC278" i="9"/>
  <c r="CD278" i="9"/>
  <c r="CE278" i="9"/>
  <c r="CF278" i="9"/>
  <c r="CG278" i="9"/>
  <c r="CH278" i="9"/>
  <c r="CI278" i="9"/>
  <c r="U278" i="9" s="1"/>
  <c r="CJ278" i="9"/>
  <c r="CK278" i="9"/>
  <c r="CL278" i="9"/>
  <c r="T278" i="9" s="1"/>
  <c r="CM278" i="9"/>
  <c r="CN278" i="9"/>
  <c r="CO278" i="9"/>
  <c r="CP278" i="9"/>
  <c r="CQ278" i="9"/>
  <c r="CR278" i="9"/>
  <c r="CS278" i="9"/>
  <c r="CT278" i="9"/>
  <c r="CU278" i="9"/>
  <c r="CV278" i="9"/>
  <c r="CW278" i="9"/>
  <c r="CX278" i="9"/>
  <c r="CY278" i="9"/>
  <c r="CZ278" i="9"/>
  <c r="BN260" i="9"/>
  <c r="BO260" i="9"/>
  <c r="BP260" i="9"/>
  <c r="BQ260" i="9"/>
  <c r="BR260" i="9"/>
  <c r="BS260" i="9"/>
  <c r="BT260" i="9"/>
  <c r="BU260" i="9"/>
  <c r="BV260" i="9"/>
  <c r="BW260" i="9"/>
  <c r="BX260" i="9"/>
  <c r="BY260" i="9"/>
  <c r="BZ260" i="9"/>
  <c r="CA260" i="9"/>
  <c r="CB260" i="9"/>
  <c r="CC260" i="9"/>
  <c r="CD260" i="9"/>
  <c r="CE260" i="9"/>
  <c r="CF260" i="9"/>
  <c r="CG260" i="9"/>
  <c r="CH260" i="9"/>
  <c r="CI260" i="9"/>
  <c r="U260" i="9" s="1"/>
  <c r="CJ260" i="9"/>
  <c r="CK260" i="9"/>
  <c r="CL260" i="9"/>
  <c r="T260" i="9" s="1"/>
  <c r="CM260" i="9"/>
  <c r="CN260" i="9"/>
  <c r="CO260" i="9"/>
  <c r="CP260" i="9"/>
  <c r="CQ260" i="9"/>
  <c r="CR260" i="9"/>
  <c r="CS260" i="9"/>
  <c r="CT260" i="9"/>
  <c r="CU260" i="9"/>
  <c r="CV260" i="9"/>
  <c r="CW260" i="9"/>
  <c r="CX260" i="9"/>
  <c r="CY260" i="9"/>
  <c r="CZ260" i="9"/>
  <c r="BN261" i="9"/>
  <c r="BO261" i="9"/>
  <c r="BP261" i="9"/>
  <c r="BQ261" i="9"/>
  <c r="BR261" i="9"/>
  <c r="BS261" i="9"/>
  <c r="BT261" i="9"/>
  <c r="BU261" i="9"/>
  <c r="BV261" i="9"/>
  <c r="BW261" i="9"/>
  <c r="BX261" i="9"/>
  <c r="BY261" i="9"/>
  <c r="BZ261" i="9"/>
  <c r="CA261" i="9"/>
  <c r="CB261" i="9"/>
  <c r="CC261" i="9"/>
  <c r="CD261" i="9"/>
  <c r="CE261" i="9"/>
  <c r="CF261" i="9"/>
  <c r="CG261" i="9"/>
  <c r="CH261" i="9"/>
  <c r="CI261" i="9"/>
  <c r="U261" i="9" s="1"/>
  <c r="CJ261" i="9"/>
  <c r="CK261" i="9"/>
  <c r="CL261" i="9"/>
  <c r="T261" i="9" s="1"/>
  <c r="CM261" i="9"/>
  <c r="CN261" i="9"/>
  <c r="CO261" i="9"/>
  <c r="CP261" i="9"/>
  <c r="CQ261" i="9"/>
  <c r="CR261" i="9"/>
  <c r="CS261" i="9"/>
  <c r="CT261" i="9"/>
  <c r="CU261" i="9"/>
  <c r="CV261" i="9"/>
  <c r="CW261" i="9"/>
  <c r="CX261" i="9"/>
  <c r="CY261" i="9"/>
  <c r="CZ261" i="9"/>
  <c r="BN262" i="9"/>
  <c r="BO262" i="9"/>
  <c r="BP262" i="9"/>
  <c r="BQ262" i="9"/>
  <c r="BR262" i="9"/>
  <c r="BS262" i="9"/>
  <c r="BT262" i="9"/>
  <c r="BU262" i="9"/>
  <c r="BV262" i="9"/>
  <c r="BW262" i="9"/>
  <c r="BX262" i="9"/>
  <c r="BY262" i="9"/>
  <c r="BZ262" i="9"/>
  <c r="CA262" i="9"/>
  <c r="CB262" i="9"/>
  <c r="CC262" i="9"/>
  <c r="CD262" i="9"/>
  <c r="CE262" i="9"/>
  <c r="CF262" i="9"/>
  <c r="CG262" i="9"/>
  <c r="CH262" i="9"/>
  <c r="CI262" i="9"/>
  <c r="U262" i="9" s="1"/>
  <c r="CJ262" i="9"/>
  <c r="CK262" i="9"/>
  <c r="CL262" i="9"/>
  <c r="T262" i="9" s="1"/>
  <c r="CM262" i="9"/>
  <c r="CN262" i="9"/>
  <c r="CO262" i="9"/>
  <c r="CP262" i="9"/>
  <c r="CQ262" i="9"/>
  <c r="CR262" i="9"/>
  <c r="CS262" i="9"/>
  <c r="CT262" i="9"/>
  <c r="CU262" i="9"/>
  <c r="CV262" i="9"/>
  <c r="CW262" i="9"/>
  <c r="CX262" i="9"/>
  <c r="CY262" i="9"/>
  <c r="CZ262" i="9"/>
  <c r="BN263" i="9"/>
  <c r="BO263" i="9"/>
  <c r="BP263" i="9"/>
  <c r="BQ263" i="9"/>
  <c r="BR263" i="9"/>
  <c r="BS263" i="9"/>
  <c r="BT263" i="9"/>
  <c r="BU263" i="9"/>
  <c r="BV263" i="9"/>
  <c r="BW263" i="9"/>
  <c r="BX263" i="9"/>
  <c r="BY263" i="9"/>
  <c r="BZ263" i="9"/>
  <c r="CA263" i="9"/>
  <c r="CB263" i="9"/>
  <c r="CC263" i="9"/>
  <c r="CD263" i="9"/>
  <c r="CE263" i="9"/>
  <c r="CF263" i="9"/>
  <c r="CG263" i="9"/>
  <c r="CH263" i="9"/>
  <c r="CI263" i="9"/>
  <c r="U263" i="9" s="1"/>
  <c r="CJ263" i="9"/>
  <c r="CK263" i="9"/>
  <c r="CL263" i="9"/>
  <c r="T263" i="9" s="1"/>
  <c r="CM263" i="9"/>
  <c r="CN263" i="9"/>
  <c r="CO263" i="9"/>
  <c r="CP263" i="9"/>
  <c r="CQ263" i="9"/>
  <c r="CR263" i="9"/>
  <c r="CS263" i="9"/>
  <c r="CT263" i="9"/>
  <c r="CU263" i="9"/>
  <c r="CV263" i="9"/>
  <c r="CW263" i="9"/>
  <c r="CX263" i="9"/>
  <c r="CY263" i="9"/>
  <c r="CZ263" i="9"/>
  <c r="BN264" i="9"/>
  <c r="BO264" i="9"/>
  <c r="BP264" i="9"/>
  <c r="BQ264" i="9"/>
  <c r="BR264" i="9"/>
  <c r="BS264" i="9"/>
  <c r="BT264" i="9"/>
  <c r="BU264" i="9"/>
  <c r="BV264" i="9"/>
  <c r="BW264" i="9"/>
  <c r="BX264" i="9"/>
  <c r="BY264" i="9"/>
  <c r="BZ264" i="9"/>
  <c r="CA264" i="9"/>
  <c r="CB264" i="9"/>
  <c r="CC264" i="9"/>
  <c r="CD264" i="9"/>
  <c r="CE264" i="9"/>
  <c r="CF264" i="9"/>
  <c r="CG264" i="9"/>
  <c r="CH264" i="9"/>
  <c r="CI264" i="9"/>
  <c r="U264" i="9" s="1"/>
  <c r="CJ264" i="9"/>
  <c r="CK264" i="9"/>
  <c r="CL264" i="9"/>
  <c r="T264" i="9" s="1"/>
  <c r="CM264" i="9"/>
  <c r="CN264" i="9"/>
  <c r="CO264" i="9"/>
  <c r="CP264" i="9"/>
  <c r="CQ264" i="9"/>
  <c r="CR264" i="9"/>
  <c r="CS264" i="9"/>
  <c r="CT264" i="9"/>
  <c r="CU264" i="9"/>
  <c r="CV264" i="9"/>
  <c r="CW264" i="9"/>
  <c r="CX264" i="9"/>
  <c r="CY264" i="9"/>
  <c r="CZ264" i="9"/>
  <c r="BN265" i="9"/>
  <c r="BO265" i="9"/>
  <c r="BP265" i="9"/>
  <c r="BQ265" i="9"/>
  <c r="BR265" i="9"/>
  <c r="BS265" i="9"/>
  <c r="BT265" i="9"/>
  <c r="BU265" i="9"/>
  <c r="BV265" i="9"/>
  <c r="BW265" i="9"/>
  <c r="BX265" i="9"/>
  <c r="BY265" i="9"/>
  <c r="BZ265" i="9"/>
  <c r="CA265" i="9"/>
  <c r="CB265" i="9"/>
  <c r="CC265" i="9"/>
  <c r="CD265" i="9"/>
  <c r="CE265" i="9"/>
  <c r="CF265" i="9"/>
  <c r="CG265" i="9"/>
  <c r="CH265" i="9"/>
  <c r="CI265" i="9"/>
  <c r="U265" i="9" s="1"/>
  <c r="CJ265" i="9"/>
  <c r="CK265" i="9"/>
  <c r="CL265" i="9"/>
  <c r="T265" i="9" s="1"/>
  <c r="CM265" i="9"/>
  <c r="CN265" i="9"/>
  <c r="CO265" i="9"/>
  <c r="CP265" i="9"/>
  <c r="CQ265" i="9"/>
  <c r="CR265" i="9"/>
  <c r="CS265" i="9"/>
  <c r="CT265" i="9"/>
  <c r="CU265" i="9"/>
  <c r="CV265" i="9"/>
  <c r="CW265" i="9"/>
  <c r="CX265" i="9"/>
  <c r="CY265" i="9"/>
  <c r="CZ265" i="9"/>
  <c r="BN266" i="9"/>
  <c r="BO266" i="9"/>
  <c r="BP266" i="9"/>
  <c r="BQ266" i="9"/>
  <c r="BR266" i="9"/>
  <c r="BS266" i="9"/>
  <c r="BT266" i="9"/>
  <c r="BU266" i="9"/>
  <c r="BV266" i="9"/>
  <c r="BW266" i="9"/>
  <c r="BX266" i="9"/>
  <c r="BY266" i="9"/>
  <c r="BZ266" i="9"/>
  <c r="CA266" i="9"/>
  <c r="CB266" i="9"/>
  <c r="CC266" i="9"/>
  <c r="CD266" i="9"/>
  <c r="CE266" i="9"/>
  <c r="CF266" i="9"/>
  <c r="CG266" i="9"/>
  <c r="CH266" i="9"/>
  <c r="CI266" i="9"/>
  <c r="U266" i="9" s="1"/>
  <c r="CJ266" i="9"/>
  <c r="CK266" i="9"/>
  <c r="CL266" i="9"/>
  <c r="T266" i="9" s="1"/>
  <c r="CM266" i="9"/>
  <c r="CN266" i="9"/>
  <c r="CO266" i="9"/>
  <c r="CP266" i="9"/>
  <c r="CQ266" i="9"/>
  <c r="CR266" i="9"/>
  <c r="CS266" i="9"/>
  <c r="CT266" i="9"/>
  <c r="CU266" i="9"/>
  <c r="CV266" i="9"/>
  <c r="CW266" i="9"/>
  <c r="CX266" i="9"/>
  <c r="CY266" i="9"/>
  <c r="CZ266" i="9"/>
  <c r="BN267" i="9"/>
  <c r="BO267" i="9"/>
  <c r="BP267" i="9"/>
  <c r="BQ267" i="9"/>
  <c r="BR267" i="9"/>
  <c r="BS267" i="9"/>
  <c r="BT267" i="9"/>
  <c r="BU267" i="9"/>
  <c r="BV267" i="9"/>
  <c r="BW267" i="9"/>
  <c r="BX267" i="9"/>
  <c r="BY267" i="9"/>
  <c r="BZ267" i="9"/>
  <c r="CA267" i="9"/>
  <c r="CB267" i="9"/>
  <c r="CC267" i="9"/>
  <c r="CD267" i="9"/>
  <c r="CE267" i="9"/>
  <c r="CF267" i="9"/>
  <c r="CG267" i="9"/>
  <c r="CH267" i="9"/>
  <c r="CI267" i="9"/>
  <c r="U267" i="9" s="1"/>
  <c r="CJ267" i="9"/>
  <c r="CK267" i="9"/>
  <c r="CL267" i="9"/>
  <c r="T267" i="9" s="1"/>
  <c r="CM267" i="9"/>
  <c r="CN267" i="9"/>
  <c r="CO267" i="9"/>
  <c r="CP267" i="9"/>
  <c r="CQ267" i="9"/>
  <c r="CR267" i="9"/>
  <c r="CS267" i="9"/>
  <c r="CT267" i="9"/>
  <c r="CU267" i="9"/>
  <c r="CV267" i="9"/>
  <c r="CW267" i="9"/>
  <c r="CX267" i="9"/>
  <c r="CY267" i="9"/>
  <c r="CZ267" i="9"/>
  <c r="BN243" i="9"/>
  <c r="BO243" i="9"/>
  <c r="BP243" i="9"/>
  <c r="BQ243" i="9"/>
  <c r="BR243" i="9"/>
  <c r="BS243" i="9"/>
  <c r="BT243" i="9"/>
  <c r="BU243" i="9"/>
  <c r="BV243" i="9"/>
  <c r="BW243" i="9"/>
  <c r="BX243" i="9"/>
  <c r="BY243" i="9"/>
  <c r="BZ243" i="9"/>
  <c r="CA243" i="9"/>
  <c r="CB243" i="9"/>
  <c r="CC243" i="9"/>
  <c r="CD243" i="9"/>
  <c r="CE243" i="9"/>
  <c r="CF243" i="9"/>
  <c r="CG243" i="9"/>
  <c r="CH243" i="9"/>
  <c r="CI243" i="9"/>
  <c r="U243" i="9" s="1"/>
  <c r="CJ243" i="9"/>
  <c r="CK243" i="9"/>
  <c r="CL243" i="9"/>
  <c r="T243" i="9" s="1"/>
  <c r="CM243" i="9"/>
  <c r="CN243" i="9"/>
  <c r="CO243" i="9"/>
  <c r="CP243" i="9"/>
  <c r="CQ243" i="9"/>
  <c r="CR243" i="9"/>
  <c r="CS243" i="9"/>
  <c r="CT243" i="9"/>
  <c r="CU243" i="9"/>
  <c r="CV243" i="9"/>
  <c r="CW243" i="9"/>
  <c r="CX243" i="9"/>
  <c r="CY243" i="9"/>
  <c r="CZ243" i="9"/>
  <c r="BN244" i="9"/>
  <c r="BO244" i="9"/>
  <c r="BP244" i="9"/>
  <c r="BQ244" i="9"/>
  <c r="BR244" i="9"/>
  <c r="BS244" i="9"/>
  <c r="BT244" i="9"/>
  <c r="BU244" i="9"/>
  <c r="BV244" i="9"/>
  <c r="BW244" i="9"/>
  <c r="BX244" i="9"/>
  <c r="BY244" i="9"/>
  <c r="BZ244" i="9"/>
  <c r="CA244" i="9"/>
  <c r="CB244" i="9"/>
  <c r="CC244" i="9"/>
  <c r="CD244" i="9"/>
  <c r="CE244" i="9"/>
  <c r="CF244" i="9"/>
  <c r="CG244" i="9"/>
  <c r="CH244" i="9"/>
  <c r="CI244" i="9"/>
  <c r="U244" i="9" s="1"/>
  <c r="CJ244" i="9"/>
  <c r="CK244" i="9"/>
  <c r="CL244" i="9"/>
  <c r="T244" i="9" s="1"/>
  <c r="CM244" i="9"/>
  <c r="CN244" i="9"/>
  <c r="CO244" i="9"/>
  <c r="CP244" i="9"/>
  <c r="CQ244" i="9"/>
  <c r="CR244" i="9"/>
  <c r="CS244" i="9"/>
  <c r="CT244" i="9"/>
  <c r="CU244" i="9"/>
  <c r="CV244" i="9"/>
  <c r="CW244" i="9"/>
  <c r="CX244" i="9"/>
  <c r="CY244" i="9"/>
  <c r="CZ244" i="9"/>
  <c r="BN245" i="9"/>
  <c r="BO245" i="9"/>
  <c r="BP245" i="9"/>
  <c r="BQ245" i="9"/>
  <c r="BR245" i="9"/>
  <c r="BS245" i="9"/>
  <c r="BT245" i="9"/>
  <c r="BU245" i="9"/>
  <c r="BV245" i="9"/>
  <c r="BW245" i="9"/>
  <c r="BX245" i="9"/>
  <c r="BY245" i="9"/>
  <c r="BZ245" i="9"/>
  <c r="CA245" i="9"/>
  <c r="CB245" i="9"/>
  <c r="CC245" i="9"/>
  <c r="CD245" i="9"/>
  <c r="CE245" i="9"/>
  <c r="CF245" i="9"/>
  <c r="CG245" i="9"/>
  <c r="CH245" i="9"/>
  <c r="CI245" i="9"/>
  <c r="U245" i="9" s="1"/>
  <c r="CJ245" i="9"/>
  <c r="CK245" i="9"/>
  <c r="CL245" i="9"/>
  <c r="T245" i="9" s="1"/>
  <c r="CM245" i="9"/>
  <c r="CN245" i="9"/>
  <c r="CO245" i="9"/>
  <c r="CP245" i="9"/>
  <c r="CQ245" i="9"/>
  <c r="CR245" i="9"/>
  <c r="CS245" i="9"/>
  <c r="CT245" i="9"/>
  <c r="CU245" i="9"/>
  <c r="CV245" i="9"/>
  <c r="CW245" i="9"/>
  <c r="CX245" i="9"/>
  <c r="CY245" i="9"/>
  <c r="CZ245" i="9"/>
  <c r="BN246" i="9"/>
  <c r="BO246" i="9"/>
  <c r="BP246" i="9"/>
  <c r="BQ246" i="9"/>
  <c r="BR246" i="9"/>
  <c r="BS246" i="9"/>
  <c r="BT246" i="9"/>
  <c r="BU246" i="9"/>
  <c r="BV246" i="9"/>
  <c r="BW246" i="9"/>
  <c r="BX246" i="9"/>
  <c r="BY246" i="9"/>
  <c r="BZ246" i="9"/>
  <c r="CA246" i="9"/>
  <c r="CB246" i="9"/>
  <c r="CC246" i="9"/>
  <c r="CD246" i="9"/>
  <c r="CE246" i="9"/>
  <c r="CF246" i="9"/>
  <c r="CG246" i="9"/>
  <c r="CH246" i="9"/>
  <c r="CI246" i="9"/>
  <c r="U246" i="9" s="1"/>
  <c r="CJ246" i="9"/>
  <c r="CK246" i="9"/>
  <c r="CL246" i="9"/>
  <c r="T246" i="9" s="1"/>
  <c r="CM246" i="9"/>
  <c r="CN246" i="9"/>
  <c r="CO246" i="9"/>
  <c r="CP246" i="9"/>
  <c r="CQ246" i="9"/>
  <c r="CR246" i="9"/>
  <c r="CS246" i="9"/>
  <c r="CT246" i="9"/>
  <c r="CU246" i="9"/>
  <c r="CV246" i="9"/>
  <c r="CW246" i="9"/>
  <c r="CX246" i="9"/>
  <c r="CY246" i="9"/>
  <c r="CZ246" i="9"/>
  <c r="BN247" i="9"/>
  <c r="BO247" i="9"/>
  <c r="BP247" i="9"/>
  <c r="BQ247" i="9"/>
  <c r="BR247" i="9"/>
  <c r="BS247" i="9"/>
  <c r="BT247" i="9"/>
  <c r="BU247" i="9"/>
  <c r="BV247" i="9"/>
  <c r="BW247" i="9"/>
  <c r="BX247" i="9"/>
  <c r="BY247" i="9"/>
  <c r="BZ247" i="9"/>
  <c r="CA247" i="9"/>
  <c r="CB247" i="9"/>
  <c r="CC247" i="9"/>
  <c r="CD247" i="9"/>
  <c r="CE247" i="9"/>
  <c r="CF247" i="9"/>
  <c r="CG247" i="9"/>
  <c r="CH247" i="9"/>
  <c r="CI247" i="9"/>
  <c r="U247" i="9" s="1"/>
  <c r="CJ247" i="9"/>
  <c r="CK247" i="9"/>
  <c r="CL247" i="9"/>
  <c r="T247" i="9" s="1"/>
  <c r="CM247" i="9"/>
  <c r="CN247" i="9"/>
  <c r="CO247" i="9"/>
  <c r="CP247" i="9"/>
  <c r="CQ247" i="9"/>
  <c r="CR247" i="9"/>
  <c r="CS247" i="9"/>
  <c r="CT247" i="9"/>
  <c r="CU247" i="9"/>
  <c r="CV247" i="9"/>
  <c r="CW247" i="9"/>
  <c r="CX247" i="9"/>
  <c r="CY247" i="9"/>
  <c r="CZ247" i="9"/>
  <c r="BN248" i="9"/>
  <c r="BO248" i="9"/>
  <c r="BP248" i="9"/>
  <c r="BQ248" i="9"/>
  <c r="BR248" i="9"/>
  <c r="BS248" i="9"/>
  <c r="BT248" i="9"/>
  <c r="BU248" i="9"/>
  <c r="BV248" i="9"/>
  <c r="BW248" i="9"/>
  <c r="BX248" i="9"/>
  <c r="BY248" i="9"/>
  <c r="BZ248" i="9"/>
  <c r="CA248" i="9"/>
  <c r="CB248" i="9"/>
  <c r="CC248" i="9"/>
  <c r="CD248" i="9"/>
  <c r="CE248" i="9"/>
  <c r="CF248" i="9"/>
  <c r="CG248" i="9"/>
  <c r="CH248" i="9"/>
  <c r="CI248" i="9"/>
  <c r="U248" i="9" s="1"/>
  <c r="CJ248" i="9"/>
  <c r="CK248" i="9"/>
  <c r="CL248" i="9"/>
  <c r="T248" i="9" s="1"/>
  <c r="CM248" i="9"/>
  <c r="CN248" i="9"/>
  <c r="CO248" i="9"/>
  <c r="CP248" i="9"/>
  <c r="CQ248" i="9"/>
  <c r="CR248" i="9"/>
  <c r="CS248" i="9"/>
  <c r="CT248" i="9"/>
  <c r="CU248" i="9"/>
  <c r="CV248" i="9"/>
  <c r="CW248" i="9"/>
  <c r="CX248" i="9"/>
  <c r="CY248" i="9"/>
  <c r="CZ248" i="9"/>
  <c r="BN249" i="9"/>
  <c r="BO249" i="9"/>
  <c r="BP249" i="9"/>
  <c r="BQ249" i="9"/>
  <c r="BR249" i="9"/>
  <c r="BS249" i="9"/>
  <c r="BT249" i="9"/>
  <c r="BU249" i="9"/>
  <c r="BV249" i="9"/>
  <c r="BW249" i="9"/>
  <c r="BX249" i="9"/>
  <c r="BY249" i="9"/>
  <c r="BZ249" i="9"/>
  <c r="CA249" i="9"/>
  <c r="CB249" i="9"/>
  <c r="CC249" i="9"/>
  <c r="CD249" i="9"/>
  <c r="CE249" i="9"/>
  <c r="CF249" i="9"/>
  <c r="CG249" i="9"/>
  <c r="CH249" i="9"/>
  <c r="CI249" i="9"/>
  <c r="U249" i="9" s="1"/>
  <c r="CJ249" i="9"/>
  <c r="CK249" i="9"/>
  <c r="CL249" i="9"/>
  <c r="T249" i="9" s="1"/>
  <c r="CM249" i="9"/>
  <c r="CN249" i="9"/>
  <c r="CO249" i="9"/>
  <c r="CP249" i="9"/>
  <c r="CQ249" i="9"/>
  <c r="CR249" i="9"/>
  <c r="CS249" i="9"/>
  <c r="CT249" i="9"/>
  <c r="CU249" i="9"/>
  <c r="CV249" i="9"/>
  <c r="CW249" i="9"/>
  <c r="CX249" i="9"/>
  <c r="CY249" i="9"/>
  <c r="CZ249" i="9"/>
  <c r="BN250" i="9"/>
  <c r="BO250" i="9"/>
  <c r="BP250" i="9"/>
  <c r="BQ250" i="9"/>
  <c r="BR250" i="9"/>
  <c r="BS250" i="9"/>
  <c r="BT250" i="9"/>
  <c r="BU250" i="9"/>
  <c r="BV250" i="9"/>
  <c r="BW250" i="9"/>
  <c r="BX250" i="9"/>
  <c r="BY250" i="9"/>
  <c r="BZ250" i="9"/>
  <c r="CA250" i="9"/>
  <c r="CB250" i="9"/>
  <c r="CC250" i="9"/>
  <c r="CD250" i="9"/>
  <c r="CE250" i="9"/>
  <c r="CF250" i="9"/>
  <c r="CG250" i="9"/>
  <c r="CH250" i="9"/>
  <c r="CI250" i="9"/>
  <c r="U250" i="9" s="1"/>
  <c r="CJ250" i="9"/>
  <c r="CK250" i="9"/>
  <c r="CL250" i="9"/>
  <c r="T250" i="9" s="1"/>
  <c r="CM250" i="9"/>
  <c r="CN250" i="9"/>
  <c r="CO250" i="9"/>
  <c r="CP250" i="9"/>
  <c r="CQ250" i="9"/>
  <c r="CR250" i="9"/>
  <c r="CS250" i="9"/>
  <c r="CT250" i="9"/>
  <c r="CU250" i="9"/>
  <c r="CV250" i="9"/>
  <c r="CW250" i="9"/>
  <c r="CX250" i="9"/>
  <c r="CY250" i="9"/>
  <c r="CZ250" i="9"/>
  <c r="BN338" i="9"/>
  <c r="BO338" i="9"/>
  <c r="BP338" i="9"/>
  <c r="BQ338" i="9"/>
  <c r="BR338" i="9"/>
  <c r="BS338" i="9"/>
  <c r="BT338" i="9"/>
  <c r="BU338" i="9"/>
  <c r="BV338" i="9"/>
  <c r="BW338" i="9"/>
  <c r="BX338" i="9"/>
  <c r="BY338" i="9"/>
  <c r="BZ338" i="9"/>
  <c r="CA338" i="9"/>
  <c r="CB338" i="9"/>
  <c r="CC338" i="9"/>
  <c r="CD338" i="9"/>
  <c r="CE338" i="9"/>
  <c r="CF338" i="9"/>
  <c r="CG338" i="9"/>
  <c r="CH338" i="9"/>
  <c r="CI338" i="9"/>
  <c r="U338" i="9" s="1"/>
  <c r="CJ338" i="9"/>
  <c r="CK338" i="9"/>
  <c r="CL338" i="9"/>
  <c r="T338" i="9" s="1"/>
  <c r="CM338" i="9"/>
  <c r="CN338" i="9"/>
  <c r="CO338" i="9"/>
  <c r="CP338" i="9"/>
  <c r="CQ338" i="9"/>
  <c r="CR338" i="9"/>
  <c r="CS338" i="9"/>
  <c r="CT338" i="9"/>
  <c r="CU338" i="9"/>
  <c r="CV338" i="9"/>
  <c r="CW338" i="9"/>
  <c r="CX338" i="9"/>
  <c r="CY338" i="9"/>
  <c r="CZ338" i="9"/>
  <c r="BN339" i="9"/>
  <c r="BO339" i="9"/>
  <c r="BP339" i="9"/>
  <c r="BQ339" i="9"/>
  <c r="BR339" i="9"/>
  <c r="BS339" i="9"/>
  <c r="BT339" i="9"/>
  <c r="BU339" i="9"/>
  <c r="BV339" i="9"/>
  <c r="BW339" i="9"/>
  <c r="BX339" i="9"/>
  <c r="BY339" i="9"/>
  <c r="BZ339" i="9"/>
  <c r="CA339" i="9"/>
  <c r="CB339" i="9"/>
  <c r="CC339" i="9"/>
  <c r="CD339" i="9"/>
  <c r="CE339" i="9"/>
  <c r="CF339" i="9"/>
  <c r="CG339" i="9"/>
  <c r="CH339" i="9"/>
  <c r="CI339" i="9"/>
  <c r="U339" i="9" s="1"/>
  <c r="CJ339" i="9"/>
  <c r="CK339" i="9"/>
  <c r="CL339" i="9"/>
  <c r="T339" i="9" s="1"/>
  <c r="CM339" i="9"/>
  <c r="CN339" i="9"/>
  <c r="CO339" i="9"/>
  <c r="CP339" i="9"/>
  <c r="CQ339" i="9"/>
  <c r="CR339" i="9"/>
  <c r="CS339" i="9"/>
  <c r="CT339" i="9"/>
  <c r="CU339" i="9"/>
  <c r="CV339" i="9"/>
  <c r="CW339" i="9"/>
  <c r="CX339" i="9"/>
  <c r="CY339" i="9"/>
  <c r="CZ339" i="9"/>
  <c r="BN340" i="9"/>
  <c r="BO340" i="9"/>
  <c r="BP340" i="9"/>
  <c r="BQ340" i="9"/>
  <c r="BR340" i="9"/>
  <c r="BS340" i="9"/>
  <c r="BT340" i="9"/>
  <c r="BU340" i="9"/>
  <c r="BV340" i="9"/>
  <c r="BW340" i="9"/>
  <c r="BX340" i="9"/>
  <c r="BY340" i="9"/>
  <c r="BZ340" i="9"/>
  <c r="CA340" i="9"/>
  <c r="CB340" i="9"/>
  <c r="CC340" i="9"/>
  <c r="CD340" i="9"/>
  <c r="CE340" i="9"/>
  <c r="CF340" i="9"/>
  <c r="CG340" i="9"/>
  <c r="CH340" i="9"/>
  <c r="CI340" i="9"/>
  <c r="U340" i="9" s="1"/>
  <c r="CJ340" i="9"/>
  <c r="CK340" i="9"/>
  <c r="CL340" i="9"/>
  <c r="T340" i="9" s="1"/>
  <c r="CM340" i="9"/>
  <c r="CN340" i="9"/>
  <c r="CO340" i="9"/>
  <c r="CP340" i="9"/>
  <c r="CQ340" i="9"/>
  <c r="CR340" i="9"/>
  <c r="CS340" i="9"/>
  <c r="CT340" i="9"/>
  <c r="CU340" i="9"/>
  <c r="CV340" i="9"/>
  <c r="CW340" i="9"/>
  <c r="CX340" i="9"/>
  <c r="CY340" i="9"/>
  <c r="CZ340" i="9"/>
  <c r="BN341" i="9"/>
  <c r="BO341" i="9"/>
  <c r="BP341" i="9"/>
  <c r="BQ341" i="9"/>
  <c r="BR341" i="9"/>
  <c r="BS341" i="9"/>
  <c r="BT341" i="9"/>
  <c r="BU341" i="9"/>
  <c r="BV341" i="9"/>
  <c r="BW341" i="9"/>
  <c r="BX341" i="9"/>
  <c r="BY341" i="9"/>
  <c r="BZ341" i="9"/>
  <c r="CA341" i="9"/>
  <c r="CB341" i="9"/>
  <c r="CC341" i="9"/>
  <c r="CD341" i="9"/>
  <c r="CE341" i="9"/>
  <c r="CF341" i="9"/>
  <c r="CG341" i="9"/>
  <c r="CH341" i="9"/>
  <c r="CI341" i="9"/>
  <c r="U341" i="9" s="1"/>
  <c r="CJ341" i="9"/>
  <c r="CK341" i="9"/>
  <c r="CL341" i="9"/>
  <c r="T341" i="9" s="1"/>
  <c r="CM341" i="9"/>
  <c r="CN341" i="9"/>
  <c r="CO341" i="9"/>
  <c r="CP341" i="9"/>
  <c r="CQ341" i="9"/>
  <c r="CR341" i="9"/>
  <c r="CS341" i="9"/>
  <c r="CT341" i="9"/>
  <c r="CU341" i="9"/>
  <c r="CV341" i="9"/>
  <c r="CW341" i="9"/>
  <c r="CX341" i="9"/>
  <c r="CY341" i="9"/>
  <c r="CZ341" i="9"/>
  <c r="BN342" i="9"/>
  <c r="BO342" i="9"/>
  <c r="BP342" i="9"/>
  <c r="BQ342" i="9"/>
  <c r="BR342" i="9"/>
  <c r="BS342" i="9"/>
  <c r="BT342" i="9"/>
  <c r="BU342" i="9"/>
  <c r="BV342" i="9"/>
  <c r="BW342" i="9"/>
  <c r="BX342" i="9"/>
  <c r="BY342" i="9"/>
  <c r="BZ342" i="9"/>
  <c r="CA342" i="9"/>
  <c r="CB342" i="9"/>
  <c r="CC342" i="9"/>
  <c r="CD342" i="9"/>
  <c r="CE342" i="9"/>
  <c r="CF342" i="9"/>
  <c r="CG342" i="9"/>
  <c r="CH342" i="9"/>
  <c r="CI342" i="9"/>
  <c r="U342" i="9" s="1"/>
  <c r="CJ342" i="9"/>
  <c r="CK342" i="9"/>
  <c r="CL342" i="9"/>
  <c r="T342" i="9" s="1"/>
  <c r="CM342" i="9"/>
  <c r="CN342" i="9"/>
  <c r="CO342" i="9"/>
  <c r="CP342" i="9"/>
  <c r="CQ342" i="9"/>
  <c r="CR342" i="9"/>
  <c r="CS342" i="9"/>
  <c r="CT342" i="9"/>
  <c r="CU342" i="9"/>
  <c r="CV342" i="9"/>
  <c r="CW342" i="9"/>
  <c r="CX342" i="9"/>
  <c r="CY342" i="9"/>
  <c r="CZ342" i="9"/>
  <c r="BN343" i="9"/>
  <c r="BO343" i="9"/>
  <c r="BP343" i="9"/>
  <c r="BQ343" i="9"/>
  <c r="BR343" i="9"/>
  <c r="BS343" i="9"/>
  <c r="BT343" i="9"/>
  <c r="BU343" i="9"/>
  <c r="BV343" i="9"/>
  <c r="BW343" i="9"/>
  <c r="BX343" i="9"/>
  <c r="BY343" i="9"/>
  <c r="BZ343" i="9"/>
  <c r="CA343" i="9"/>
  <c r="CB343" i="9"/>
  <c r="CC343" i="9"/>
  <c r="CD343" i="9"/>
  <c r="CE343" i="9"/>
  <c r="CF343" i="9"/>
  <c r="CG343" i="9"/>
  <c r="CH343" i="9"/>
  <c r="CI343" i="9"/>
  <c r="U343" i="9" s="1"/>
  <c r="CJ343" i="9"/>
  <c r="CK343" i="9"/>
  <c r="CL343" i="9"/>
  <c r="T343" i="9" s="1"/>
  <c r="CM343" i="9"/>
  <c r="CN343" i="9"/>
  <c r="CO343" i="9"/>
  <c r="CP343" i="9"/>
  <c r="CQ343" i="9"/>
  <c r="CR343" i="9"/>
  <c r="CS343" i="9"/>
  <c r="CT343" i="9"/>
  <c r="CU343" i="9"/>
  <c r="CV343" i="9"/>
  <c r="CW343" i="9"/>
  <c r="CX343" i="9"/>
  <c r="CY343" i="9"/>
  <c r="CZ343" i="9"/>
  <c r="BN344" i="9"/>
  <c r="BO344" i="9"/>
  <c r="BP344" i="9"/>
  <c r="BQ344" i="9"/>
  <c r="BR344" i="9"/>
  <c r="BS344" i="9"/>
  <c r="BT344" i="9"/>
  <c r="BU344" i="9"/>
  <c r="BV344" i="9"/>
  <c r="BW344" i="9"/>
  <c r="BX344" i="9"/>
  <c r="BY344" i="9"/>
  <c r="BZ344" i="9"/>
  <c r="CA344" i="9"/>
  <c r="CB344" i="9"/>
  <c r="CC344" i="9"/>
  <c r="CD344" i="9"/>
  <c r="CE344" i="9"/>
  <c r="CF344" i="9"/>
  <c r="CG344" i="9"/>
  <c r="CH344" i="9"/>
  <c r="CI344" i="9"/>
  <c r="U344" i="9" s="1"/>
  <c r="CJ344" i="9"/>
  <c r="CK344" i="9"/>
  <c r="CL344" i="9"/>
  <c r="T344" i="9" s="1"/>
  <c r="CM344" i="9"/>
  <c r="CN344" i="9"/>
  <c r="CO344" i="9"/>
  <c r="CP344" i="9"/>
  <c r="CQ344" i="9"/>
  <c r="CR344" i="9"/>
  <c r="CS344" i="9"/>
  <c r="CT344" i="9"/>
  <c r="CU344" i="9"/>
  <c r="CV344" i="9"/>
  <c r="CW344" i="9"/>
  <c r="CX344" i="9"/>
  <c r="CY344" i="9"/>
  <c r="CZ344" i="9"/>
  <c r="BN345" i="9"/>
  <c r="BO345" i="9"/>
  <c r="BP345" i="9"/>
  <c r="BQ345" i="9"/>
  <c r="BR345" i="9"/>
  <c r="BS345" i="9"/>
  <c r="BT345" i="9"/>
  <c r="BU345" i="9"/>
  <c r="BV345" i="9"/>
  <c r="BW345" i="9"/>
  <c r="BX345" i="9"/>
  <c r="BY345" i="9"/>
  <c r="BZ345" i="9"/>
  <c r="CA345" i="9"/>
  <c r="CB345" i="9"/>
  <c r="CC345" i="9"/>
  <c r="CD345" i="9"/>
  <c r="CE345" i="9"/>
  <c r="CF345" i="9"/>
  <c r="CG345" i="9"/>
  <c r="CH345" i="9"/>
  <c r="CI345" i="9"/>
  <c r="U345" i="9" s="1"/>
  <c r="CJ345" i="9"/>
  <c r="CK345" i="9"/>
  <c r="CL345" i="9"/>
  <c r="T345" i="9" s="1"/>
  <c r="CM345" i="9"/>
  <c r="CN345" i="9"/>
  <c r="CO345" i="9"/>
  <c r="CP345" i="9"/>
  <c r="CQ345" i="9"/>
  <c r="CR345" i="9"/>
  <c r="CS345" i="9"/>
  <c r="CT345" i="9"/>
  <c r="CU345" i="9"/>
  <c r="CV345" i="9"/>
  <c r="CW345" i="9"/>
  <c r="CX345" i="9"/>
  <c r="CY345" i="9"/>
  <c r="CZ345" i="9"/>
  <c r="BN346" i="9"/>
  <c r="BO346" i="9"/>
  <c r="BP346" i="9"/>
  <c r="BQ346" i="9"/>
  <c r="BR346" i="9"/>
  <c r="BS346" i="9"/>
  <c r="BT346" i="9"/>
  <c r="BU346" i="9"/>
  <c r="BV346" i="9"/>
  <c r="BW346" i="9"/>
  <c r="BX346" i="9"/>
  <c r="BY346" i="9"/>
  <c r="BZ346" i="9"/>
  <c r="CA346" i="9"/>
  <c r="CB346" i="9"/>
  <c r="CC346" i="9"/>
  <c r="CD346" i="9"/>
  <c r="CE346" i="9"/>
  <c r="CF346" i="9"/>
  <c r="CG346" i="9"/>
  <c r="CH346" i="9"/>
  <c r="CI346" i="9"/>
  <c r="U346" i="9" s="1"/>
  <c r="CJ346" i="9"/>
  <c r="CK346" i="9"/>
  <c r="CL346" i="9"/>
  <c r="T346" i="9" s="1"/>
  <c r="CM346" i="9"/>
  <c r="CN346" i="9"/>
  <c r="CO346" i="9"/>
  <c r="CP346" i="9"/>
  <c r="CQ346" i="9"/>
  <c r="CR346" i="9"/>
  <c r="CS346" i="9"/>
  <c r="CT346" i="9"/>
  <c r="CU346" i="9"/>
  <c r="CV346" i="9"/>
  <c r="CW346" i="9"/>
  <c r="CX346" i="9"/>
  <c r="CY346" i="9"/>
  <c r="CZ346" i="9"/>
  <c r="BN347" i="9"/>
  <c r="BO347" i="9"/>
  <c r="BP347" i="9"/>
  <c r="BQ347" i="9"/>
  <c r="BR347" i="9"/>
  <c r="BS347" i="9"/>
  <c r="BT347" i="9"/>
  <c r="BU347" i="9"/>
  <c r="BV347" i="9"/>
  <c r="BW347" i="9"/>
  <c r="BX347" i="9"/>
  <c r="BY347" i="9"/>
  <c r="BZ347" i="9"/>
  <c r="CA347" i="9"/>
  <c r="CB347" i="9"/>
  <c r="CC347" i="9"/>
  <c r="CD347" i="9"/>
  <c r="CE347" i="9"/>
  <c r="CF347" i="9"/>
  <c r="CG347" i="9"/>
  <c r="CH347" i="9"/>
  <c r="CI347" i="9"/>
  <c r="U347" i="9" s="1"/>
  <c r="CJ347" i="9"/>
  <c r="CK347" i="9"/>
  <c r="CL347" i="9"/>
  <c r="T347" i="9" s="1"/>
  <c r="CM347" i="9"/>
  <c r="CN347" i="9"/>
  <c r="CO347" i="9"/>
  <c r="CP347" i="9"/>
  <c r="CQ347" i="9"/>
  <c r="CR347" i="9"/>
  <c r="CS347" i="9"/>
  <c r="CT347" i="9"/>
  <c r="CU347" i="9"/>
  <c r="CV347" i="9"/>
  <c r="CW347" i="9"/>
  <c r="CX347" i="9"/>
  <c r="CY347" i="9"/>
  <c r="CZ347" i="9"/>
  <c r="BN348" i="9"/>
  <c r="BO348" i="9"/>
  <c r="BP348" i="9"/>
  <c r="BQ348" i="9"/>
  <c r="BR348" i="9"/>
  <c r="BS348" i="9"/>
  <c r="BT348" i="9"/>
  <c r="BU348" i="9"/>
  <c r="BV348" i="9"/>
  <c r="BW348" i="9"/>
  <c r="BX348" i="9"/>
  <c r="BY348" i="9"/>
  <c r="BZ348" i="9"/>
  <c r="CA348" i="9"/>
  <c r="CB348" i="9"/>
  <c r="CC348" i="9"/>
  <c r="CD348" i="9"/>
  <c r="CE348" i="9"/>
  <c r="CF348" i="9"/>
  <c r="CG348" i="9"/>
  <c r="CH348" i="9"/>
  <c r="CI348" i="9"/>
  <c r="U348" i="9" s="1"/>
  <c r="CJ348" i="9"/>
  <c r="CK348" i="9"/>
  <c r="CL348" i="9"/>
  <c r="T348" i="9" s="1"/>
  <c r="CM348" i="9"/>
  <c r="CN348" i="9"/>
  <c r="CO348" i="9"/>
  <c r="CP348" i="9"/>
  <c r="CQ348" i="9"/>
  <c r="CR348" i="9"/>
  <c r="CS348" i="9"/>
  <c r="CT348" i="9"/>
  <c r="CU348" i="9"/>
  <c r="CV348" i="9"/>
  <c r="CW348" i="9"/>
  <c r="CX348" i="9"/>
  <c r="CY348" i="9"/>
  <c r="CZ348" i="9"/>
  <c r="BN349" i="9"/>
  <c r="BO349" i="9"/>
  <c r="BP349" i="9"/>
  <c r="BQ349" i="9"/>
  <c r="BR349" i="9"/>
  <c r="BS349" i="9"/>
  <c r="BT349" i="9"/>
  <c r="BU349" i="9"/>
  <c r="BV349" i="9"/>
  <c r="BW349" i="9"/>
  <c r="BX349" i="9"/>
  <c r="BY349" i="9"/>
  <c r="BZ349" i="9"/>
  <c r="CA349" i="9"/>
  <c r="CB349" i="9"/>
  <c r="CC349" i="9"/>
  <c r="CD349" i="9"/>
  <c r="CE349" i="9"/>
  <c r="CF349" i="9"/>
  <c r="CG349" i="9"/>
  <c r="CH349" i="9"/>
  <c r="CI349" i="9"/>
  <c r="U349" i="9" s="1"/>
  <c r="CJ349" i="9"/>
  <c r="CK349" i="9"/>
  <c r="CL349" i="9"/>
  <c r="T349" i="9" s="1"/>
  <c r="CM349" i="9"/>
  <c r="CN349" i="9"/>
  <c r="CO349" i="9"/>
  <c r="CP349" i="9"/>
  <c r="CQ349" i="9"/>
  <c r="CR349" i="9"/>
  <c r="CS349" i="9"/>
  <c r="CT349" i="9"/>
  <c r="CU349" i="9"/>
  <c r="CV349" i="9"/>
  <c r="CW349" i="9"/>
  <c r="CX349" i="9"/>
  <c r="CY349" i="9"/>
  <c r="CZ349" i="9"/>
  <c r="BN350" i="9"/>
  <c r="BO350" i="9"/>
  <c r="BP350" i="9"/>
  <c r="BQ350" i="9"/>
  <c r="BR350" i="9"/>
  <c r="BS350" i="9"/>
  <c r="BT350" i="9"/>
  <c r="BU350" i="9"/>
  <c r="BV350" i="9"/>
  <c r="BW350" i="9"/>
  <c r="BX350" i="9"/>
  <c r="BY350" i="9"/>
  <c r="BZ350" i="9"/>
  <c r="CA350" i="9"/>
  <c r="CB350" i="9"/>
  <c r="CC350" i="9"/>
  <c r="CD350" i="9"/>
  <c r="CE350" i="9"/>
  <c r="CF350" i="9"/>
  <c r="CG350" i="9"/>
  <c r="CH350" i="9"/>
  <c r="CI350" i="9"/>
  <c r="U350" i="9" s="1"/>
  <c r="CJ350" i="9"/>
  <c r="CK350" i="9"/>
  <c r="CL350" i="9"/>
  <c r="T350" i="9" s="1"/>
  <c r="CM350" i="9"/>
  <c r="CN350" i="9"/>
  <c r="CO350" i="9"/>
  <c r="CP350" i="9"/>
  <c r="CQ350" i="9"/>
  <c r="CR350" i="9"/>
  <c r="CS350" i="9"/>
  <c r="CT350" i="9"/>
  <c r="CU350" i="9"/>
  <c r="CV350" i="9"/>
  <c r="CW350" i="9"/>
  <c r="CX350" i="9"/>
  <c r="CY350" i="9"/>
  <c r="CZ350" i="9"/>
  <c r="BN351" i="9"/>
  <c r="BO351" i="9"/>
  <c r="BP351" i="9"/>
  <c r="BQ351" i="9"/>
  <c r="BR351" i="9"/>
  <c r="BS351" i="9"/>
  <c r="BT351" i="9"/>
  <c r="BU351" i="9"/>
  <c r="BV351" i="9"/>
  <c r="BW351" i="9"/>
  <c r="BX351" i="9"/>
  <c r="BY351" i="9"/>
  <c r="BZ351" i="9"/>
  <c r="CA351" i="9"/>
  <c r="CB351" i="9"/>
  <c r="CC351" i="9"/>
  <c r="CD351" i="9"/>
  <c r="CE351" i="9"/>
  <c r="CF351" i="9"/>
  <c r="CG351" i="9"/>
  <c r="CH351" i="9"/>
  <c r="CI351" i="9"/>
  <c r="U351" i="9" s="1"/>
  <c r="CJ351" i="9"/>
  <c r="CK351" i="9"/>
  <c r="CL351" i="9"/>
  <c r="T351" i="9" s="1"/>
  <c r="CM351" i="9"/>
  <c r="CN351" i="9"/>
  <c r="CO351" i="9"/>
  <c r="CP351" i="9"/>
  <c r="CQ351" i="9"/>
  <c r="CR351" i="9"/>
  <c r="CS351" i="9"/>
  <c r="CT351" i="9"/>
  <c r="CU351" i="9"/>
  <c r="CV351" i="9"/>
  <c r="CW351" i="9"/>
  <c r="CX351" i="9"/>
  <c r="CY351" i="9"/>
  <c r="CZ351" i="9"/>
  <c r="BN352" i="9"/>
  <c r="BO352" i="9"/>
  <c r="BP352" i="9"/>
  <c r="BQ352" i="9"/>
  <c r="BR352" i="9"/>
  <c r="BS352" i="9"/>
  <c r="BT352" i="9"/>
  <c r="BU352" i="9"/>
  <c r="BV352" i="9"/>
  <c r="BW352" i="9"/>
  <c r="BX352" i="9"/>
  <c r="BY352" i="9"/>
  <c r="BZ352" i="9"/>
  <c r="CA352" i="9"/>
  <c r="CB352" i="9"/>
  <c r="CC352" i="9"/>
  <c r="CD352" i="9"/>
  <c r="CE352" i="9"/>
  <c r="CF352" i="9"/>
  <c r="CG352" i="9"/>
  <c r="CH352" i="9"/>
  <c r="CI352" i="9"/>
  <c r="U352" i="9" s="1"/>
  <c r="CJ352" i="9"/>
  <c r="CK352" i="9"/>
  <c r="CL352" i="9"/>
  <c r="T352" i="9" s="1"/>
  <c r="CM352" i="9"/>
  <c r="CN352" i="9"/>
  <c r="CO352" i="9"/>
  <c r="CP352" i="9"/>
  <c r="CQ352" i="9"/>
  <c r="CR352" i="9"/>
  <c r="CS352" i="9"/>
  <c r="CT352" i="9"/>
  <c r="CU352" i="9"/>
  <c r="CV352" i="9"/>
  <c r="CW352" i="9"/>
  <c r="CX352" i="9"/>
  <c r="CY352" i="9"/>
  <c r="CZ352" i="9"/>
  <c r="BN353" i="9"/>
  <c r="BO353" i="9"/>
  <c r="BP353" i="9"/>
  <c r="BQ353" i="9"/>
  <c r="BR353" i="9"/>
  <c r="BS353" i="9"/>
  <c r="BT353" i="9"/>
  <c r="BU353" i="9"/>
  <c r="BV353" i="9"/>
  <c r="BW353" i="9"/>
  <c r="BX353" i="9"/>
  <c r="BY353" i="9"/>
  <c r="BZ353" i="9"/>
  <c r="CA353" i="9"/>
  <c r="CB353" i="9"/>
  <c r="CC353" i="9"/>
  <c r="CD353" i="9"/>
  <c r="CE353" i="9"/>
  <c r="CF353" i="9"/>
  <c r="CG353" i="9"/>
  <c r="CH353" i="9"/>
  <c r="CI353" i="9"/>
  <c r="U353" i="9" s="1"/>
  <c r="CJ353" i="9"/>
  <c r="CK353" i="9"/>
  <c r="CL353" i="9"/>
  <c r="T353" i="9" s="1"/>
  <c r="CM353" i="9"/>
  <c r="CN353" i="9"/>
  <c r="CO353" i="9"/>
  <c r="CP353" i="9"/>
  <c r="CQ353" i="9"/>
  <c r="CR353" i="9"/>
  <c r="CS353" i="9"/>
  <c r="CT353" i="9"/>
  <c r="CU353" i="9"/>
  <c r="CV353" i="9"/>
  <c r="CW353" i="9"/>
  <c r="CX353" i="9"/>
  <c r="CY353" i="9"/>
  <c r="CZ353" i="9"/>
  <c r="BN354" i="9"/>
  <c r="BO354" i="9"/>
  <c r="BP354" i="9"/>
  <c r="BQ354" i="9"/>
  <c r="BR354" i="9"/>
  <c r="BS354" i="9"/>
  <c r="BT354" i="9"/>
  <c r="BU354" i="9"/>
  <c r="BV354" i="9"/>
  <c r="BW354" i="9"/>
  <c r="BX354" i="9"/>
  <c r="BY354" i="9"/>
  <c r="BZ354" i="9"/>
  <c r="CA354" i="9"/>
  <c r="CB354" i="9"/>
  <c r="CC354" i="9"/>
  <c r="CD354" i="9"/>
  <c r="CE354" i="9"/>
  <c r="CF354" i="9"/>
  <c r="CG354" i="9"/>
  <c r="CH354" i="9"/>
  <c r="CI354" i="9"/>
  <c r="U354" i="9" s="1"/>
  <c r="CJ354" i="9"/>
  <c r="CK354" i="9"/>
  <c r="CL354" i="9"/>
  <c r="T354" i="9" s="1"/>
  <c r="CM354" i="9"/>
  <c r="CN354" i="9"/>
  <c r="CO354" i="9"/>
  <c r="CP354" i="9"/>
  <c r="CQ354" i="9"/>
  <c r="CR354" i="9"/>
  <c r="CS354" i="9"/>
  <c r="CT354" i="9"/>
  <c r="CU354" i="9"/>
  <c r="CV354" i="9"/>
  <c r="CW354" i="9"/>
  <c r="CX354" i="9"/>
  <c r="CY354" i="9"/>
  <c r="CZ354" i="9"/>
  <c r="BN355" i="9"/>
  <c r="BO355" i="9"/>
  <c r="BP355" i="9"/>
  <c r="BQ355" i="9"/>
  <c r="BR355" i="9"/>
  <c r="BS355" i="9"/>
  <c r="BT355" i="9"/>
  <c r="BU355" i="9"/>
  <c r="BV355" i="9"/>
  <c r="BW355" i="9"/>
  <c r="BX355" i="9"/>
  <c r="BY355" i="9"/>
  <c r="BZ355" i="9"/>
  <c r="CA355" i="9"/>
  <c r="CB355" i="9"/>
  <c r="CC355" i="9"/>
  <c r="CD355" i="9"/>
  <c r="CE355" i="9"/>
  <c r="CF355" i="9"/>
  <c r="CG355" i="9"/>
  <c r="CH355" i="9"/>
  <c r="CI355" i="9"/>
  <c r="U355" i="9" s="1"/>
  <c r="CJ355" i="9"/>
  <c r="CK355" i="9"/>
  <c r="CL355" i="9"/>
  <c r="T355" i="9" s="1"/>
  <c r="CM355" i="9"/>
  <c r="CN355" i="9"/>
  <c r="CO355" i="9"/>
  <c r="CP355" i="9"/>
  <c r="CQ355" i="9"/>
  <c r="CR355" i="9"/>
  <c r="CS355" i="9"/>
  <c r="CT355" i="9"/>
  <c r="CU355" i="9"/>
  <c r="CV355" i="9"/>
  <c r="CW355" i="9"/>
  <c r="CX355" i="9"/>
  <c r="CY355" i="9"/>
  <c r="CZ355" i="9"/>
  <c r="BN356" i="9"/>
  <c r="BO356" i="9"/>
  <c r="BP356" i="9"/>
  <c r="BQ356" i="9"/>
  <c r="BR356" i="9"/>
  <c r="BS356" i="9"/>
  <c r="BT356" i="9"/>
  <c r="BU356" i="9"/>
  <c r="BV356" i="9"/>
  <c r="BW356" i="9"/>
  <c r="BX356" i="9"/>
  <c r="BY356" i="9"/>
  <c r="BZ356" i="9"/>
  <c r="CA356" i="9"/>
  <c r="CB356" i="9"/>
  <c r="CC356" i="9"/>
  <c r="CD356" i="9"/>
  <c r="CE356" i="9"/>
  <c r="CF356" i="9"/>
  <c r="CG356" i="9"/>
  <c r="CH356" i="9"/>
  <c r="CI356" i="9"/>
  <c r="U356" i="9" s="1"/>
  <c r="CJ356" i="9"/>
  <c r="CK356" i="9"/>
  <c r="CL356" i="9"/>
  <c r="T356" i="9" s="1"/>
  <c r="CM356" i="9"/>
  <c r="CN356" i="9"/>
  <c r="CO356" i="9"/>
  <c r="CP356" i="9"/>
  <c r="CQ356" i="9"/>
  <c r="CR356" i="9"/>
  <c r="CS356" i="9"/>
  <c r="CT356" i="9"/>
  <c r="CU356" i="9"/>
  <c r="CV356" i="9"/>
  <c r="CW356" i="9"/>
  <c r="CX356" i="9"/>
  <c r="CY356" i="9"/>
  <c r="CZ356" i="9"/>
  <c r="BN357" i="9"/>
  <c r="BO357" i="9"/>
  <c r="BP357" i="9"/>
  <c r="BQ357" i="9"/>
  <c r="BR357" i="9"/>
  <c r="BS357" i="9"/>
  <c r="BT357" i="9"/>
  <c r="BU357" i="9"/>
  <c r="BV357" i="9"/>
  <c r="BW357" i="9"/>
  <c r="BX357" i="9"/>
  <c r="BY357" i="9"/>
  <c r="BZ357" i="9"/>
  <c r="CA357" i="9"/>
  <c r="CB357" i="9"/>
  <c r="CC357" i="9"/>
  <c r="CD357" i="9"/>
  <c r="CE357" i="9"/>
  <c r="CF357" i="9"/>
  <c r="CG357" i="9"/>
  <c r="CH357" i="9"/>
  <c r="CI357" i="9"/>
  <c r="U357" i="9" s="1"/>
  <c r="CJ357" i="9"/>
  <c r="CK357" i="9"/>
  <c r="CL357" i="9"/>
  <c r="T357" i="9" s="1"/>
  <c r="CM357" i="9"/>
  <c r="CN357" i="9"/>
  <c r="CO357" i="9"/>
  <c r="CP357" i="9"/>
  <c r="CQ357" i="9"/>
  <c r="CR357" i="9"/>
  <c r="CS357" i="9"/>
  <c r="CT357" i="9"/>
  <c r="CU357" i="9"/>
  <c r="CV357" i="9"/>
  <c r="CW357" i="9"/>
  <c r="CX357" i="9"/>
  <c r="CY357" i="9"/>
  <c r="CZ357" i="9"/>
  <c r="BN358" i="9"/>
  <c r="BO358" i="9"/>
  <c r="BP358" i="9"/>
  <c r="BQ358" i="9"/>
  <c r="BR358" i="9"/>
  <c r="BS358" i="9"/>
  <c r="BT358" i="9"/>
  <c r="BU358" i="9"/>
  <c r="BV358" i="9"/>
  <c r="BW358" i="9"/>
  <c r="BX358" i="9"/>
  <c r="BY358" i="9"/>
  <c r="BZ358" i="9"/>
  <c r="CA358" i="9"/>
  <c r="CB358" i="9"/>
  <c r="CC358" i="9"/>
  <c r="CD358" i="9"/>
  <c r="CE358" i="9"/>
  <c r="CF358" i="9"/>
  <c r="CG358" i="9"/>
  <c r="CH358" i="9"/>
  <c r="CI358" i="9"/>
  <c r="U358" i="9" s="1"/>
  <c r="CJ358" i="9"/>
  <c r="CK358" i="9"/>
  <c r="CL358" i="9"/>
  <c r="T358" i="9" s="1"/>
  <c r="CM358" i="9"/>
  <c r="CN358" i="9"/>
  <c r="CO358" i="9"/>
  <c r="CP358" i="9"/>
  <c r="CQ358" i="9"/>
  <c r="CR358" i="9"/>
  <c r="CS358" i="9"/>
  <c r="CT358" i="9"/>
  <c r="CU358" i="9"/>
  <c r="CV358" i="9"/>
  <c r="CW358" i="9"/>
  <c r="CX358" i="9"/>
  <c r="CY358" i="9"/>
  <c r="CZ358" i="9"/>
  <c r="BN359" i="9"/>
  <c r="BO359" i="9"/>
  <c r="BP359" i="9"/>
  <c r="BQ359" i="9"/>
  <c r="BR359" i="9"/>
  <c r="BS359" i="9"/>
  <c r="BT359" i="9"/>
  <c r="BU359" i="9"/>
  <c r="BV359" i="9"/>
  <c r="BW359" i="9"/>
  <c r="BX359" i="9"/>
  <c r="BY359" i="9"/>
  <c r="BZ359" i="9"/>
  <c r="CA359" i="9"/>
  <c r="CB359" i="9"/>
  <c r="CC359" i="9"/>
  <c r="CD359" i="9"/>
  <c r="CE359" i="9"/>
  <c r="CF359" i="9"/>
  <c r="CG359" i="9"/>
  <c r="CH359" i="9"/>
  <c r="CI359" i="9"/>
  <c r="U359" i="9" s="1"/>
  <c r="CJ359" i="9"/>
  <c r="CK359" i="9"/>
  <c r="CL359" i="9"/>
  <c r="T359" i="9" s="1"/>
  <c r="CM359" i="9"/>
  <c r="CN359" i="9"/>
  <c r="CO359" i="9"/>
  <c r="CP359" i="9"/>
  <c r="CQ359" i="9"/>
  <c r="CR359" i="9"/>
  <c r="CS359" i="9"/>
  <c r="CT359" i="9"/>
  <c r="CU359" i="9"/>
  <c r="CV359" i="9"/>
  <c r="CW359" i="9"/>
  <c r="CX359" i="9"/>
  <c r="CY359" i="9"/>
  <c r="CZ359" i="9"/>
  <c r="BN360" i="9"/>
  <c r="BO360" i="9"/>
  <c r="BP360" i="9"/>
  <c r="BQ360" i="9"/>
  <c r="BR360" i="9"/>
  <c r="BS360" i="9"/>
  <c r="BT360" i="9"/>
  <c r="BU360" i="9"/>
  <c r="BV360" i="9"/>
  <c r="BW360" i="9"/>
  <c r="BX360" i="9"/>
  <c r="BY360" i="9"/>
  <c r="BZ360" i="9"/>
  <c r="CA360" i="9"/>
  <c r="CB360" i="9"/>
  <c r="CC360" i="9"/>
  <c r="CD360" i="9"/>
  <c r="CE360" i="9"/>
  <c r="CF360" i="9"/>
  <c r="CG360" i="9"/>
  <c r="CH360" i="9"/>
  <c r="CI360" i="9"/>
  <c r="U360" i="9" s="1"/>
  <c r="CJ360" i="9"/>
  <c r="CK360" i="9"/>
  <c r="CL360" i="9"/>
  <c r="T360" i="9" s="1"/>
  <c r="CM360" i="9"/>
  <c r="CN360" i="9"/>
  <c r="CO360" i="9"/>
  <c r="CP360" i="9"/>
  <c r="CQ360" i="9"/>
  <c r="CR360" i="9"/>
  <c r="CS360" i="9"/>
  <c r="CT360" i="9"/>
  <c r="CU360" i="9"/>
  <c r="CV360" i="9"/>
  <c r="CW360" i="9"/>
  <c r="CX360" i="9"/>
  <c r="CY360" i="9"/>
  <c r="CZ360" i="9"/>
  <c r="BN361" i="9"/>
  <c r="BO361" i="9"/>
  <c r="BP361" i="9"/>
  <c r="BQ361" i="9"/>
  <c r="BR361" i="9"/>
  <c r="BS361" i="9"/>
  <c r="BT361" i="9"/>
  <c r="BU361" i="9"/>
  <c r="BV361" i="9"/>
  <c r="BW361" i="9"/>
  <c r="BX361" i="9"/>
  <c r="BY361" i="9"/>
  <c r="BZ361" i="9"/>
  <c r="CA361" i="9"/>
  <c r="CB361" i="9"/>
  <c r="CC361" i="9"/>
  <c r="CD361" i="9"/>
  <c r="CE361" i="9"/>
  <c r="CF361" i="9"/>
  <c r="CG361" i="9"/>
  <c r="CH361" i="9"/>
  <c r="CI361" i="9"/>
  <c r="U361" i="9" s="1"/>
  <c r="CJ361" i="9"/>
  <c r="CK361" i="9"/>
  <c r="CL361" i="9"/>
  <c r="T361" i="9" s="1"/>
  <c r="CM361" i="9"/>
  <c r="CN361" i="9"/>
  <c r="CO361" i="9"/>
  <c r="CP361" i="9"/>
  <c r="CQ361" i="9"/>
  <c r="CR361" i="9"/>
  <c r="CS361" i="9"/>
  <c r="CT361" i="9"/>
  <c r="CU361" i="9"/>
  <c r="CV361" i="9"/>
  <c r="CW361" i="9"/>
  <c r="CX361" i="9"/>
  <c r="CY361" i="9"/>
  <c r="CZ361" i="9"/>
  <c r="BN362" i="9"/>
  <c r="BO362" i="9"/>
  <c r="BP362" i="9"/>
  <c r="BQ362" i="9"/>
  <c r="BR362" i="9"/>
  <c r="BS362" i="9"/>
  <c r="BT362" i="9"/>
  <c r="BU362" i="9"/>
  <c r="BV362" i="9"/>
  <c r="BW362" i="9"/>
  <c r="BX362" i="9"/>
  <c r="BY362" i="9"/>
  <c r="BZ362" i="9"/>
  <c r="CA362" i="9"/>
  <c r="CB362" i="9"/>
  <c r="CC362" i="9"/>
  <c r="CD362" i="9"/>
  <c r="CE362" i="9"/>
  <c r="CF362" i="9"/>
  <c r="CG362" i="9"/>
  <c r="CH362" i="9"/>
  <c r="CI362" i="9"/>
  <c r="U362" i="9" s="1"/>
  <c r="CJ362" i="9"/>
  <c r="CK362" i="9"/>
  <c r="CL362" i="9"/>
  <c r="T362" i="9" s="1"/>
  <c r="CM362" i="9"/>
  <c r="CN362" i="9"/>
  <c r="CO362" i="9"/>
  <c r="CP362" i="9"/>
  <c r="CQ362" i="9"/>
  <c r="CR362" i="9"/>
  <c r="CS362" i="9"/>
  <c r="CT362" i="9"/>
  <c r="CU362" i="9"/>
  <c r="CV362" i="9"/>
  <c r="CW362" i="9"/>
  <c r="CX362" i="9"/>
  <c r="CY362" i="9"/>
  <c r="CZ362" i="9"/>
  <c r="BN363" i="9"/>
  <c r="BO363" i="9"/>
  <c r="BP363" i="9"/>
  <c r="BQ363" i="9"/>
  <c r="BR363" i="9"/>
  <c r="BS363" i="9"/>
  <c r="BT363" i="9"/>
  <c r="BU363" i="9"/>
  <c r="BV363" i="9"/>
  <c r="BW363" i="9"/>
  <c r="BX363" i="9"/>
  <c r="BY363" i="9"/>
  <c r="BZ363" i="9"/>
  <c r="CA363" i="9"/>
  <c r="CB363" i="9"/>
  <c r="CC363" i="9"/>
  <c r="CD363" i="9"/>
  <c r="CE363" i="9"/>
  <c r="CF363" i="9"/>
  <c r="CG363" i="9"/>
  <c r="CH363" i="9"/>
  <c r="CI363" i="9"/>
  <c r="U363" i="9" s="1"/>
  <c r="CJ363" i="9"/>
  <c r="CK363" i="9"/>
  <c r="CL363" i="9"/>
  <c r="T363" i="9" s="1"/>
  <c r="CM363" i="9"/>
  <c r="CN363" i="9"/>
  <c r="CO363" i="9"/>
  <c r="CP363" i="9"/>
  <c r="CQ363" i="9"/>
  <c r="CR363" i="9"/>
  <c r="CS363" i="9"/>
  <c r="CT363" i="9"/>
  <c r="CU363" i="9"/>
  <c r="CV363" i="9"/>
  <c r="CW363" i="9"/>
  <c r="CX363" i="9"/>
  <c r="CY363" i="9"/>
  <c r="CZ363" i="9"/>
  <c r="BN364" i="9"/>
  <c r="BO364" i="9"/>
  <c r="BP364" i="9"/>
  <c r="BQ364" i="9"/>
  <c r="BR364" i="9"/>
  <c r="BS364" i="9"/>
  <c r="BT364" i="9"/>
  <c r="BU364" i="9"/>
  <c r="BV364" i="9"/>
  <c r="BW364" i="9"/>
  <c r="BX364" i="9"/>
  <c r="BY364" i="9"/>
  <c r="BZ364" i="9"/>
  <c r="CA364" i="9"/>
  <c r="CB364" i="9"/>
  <c r="CC364" i="9"/>
  <c r="CD364" i="9"/>
  <c r="CE364" i="9"/>
  <c r="CF364" i="9"/>
  <c r="CG364" i="9"/>
  <c r="CH364" i="9"/>
  <c r="CI364" i="9"/>
  <c r="U364" i="9" s="1"/>
  <c r="CJ364" i="9"/>
  <c r="CK364" i="9"/>
  <c r="CL364" i="9"/>
  <c r="T364" i="9" s="1"/>
  <c r="CM364" i="9"/>
  <c r="CN364" i="9"/>
  <c r="CO364" i="9"/>
  <c r="CP364" i="9"/>
  <c r="CQ364" i="9"/>
  <c r="CR364" i="9"/>
  <c r="CS364" i="9"/>
  <c r="CT364" i="9"/>
  <c r="CU364" i="9"/>
  <c r="CV364" i="9"/>
  <c r="CW364" i="9"/>
  <c r="CX364" i="9"/>
  <c r="CY364" i="9"/>
  <c r="CZ364" i="9"/>
  <c r="BN365" i="9"/>
  <c r="BO365" i="9"/>
  <c r="BP365" i="9"/>
  <c r="BQ365" i="9"/>
  <c r="BR365" i="9"/>
  <c r="BS365" i="9"/>
  <c r="BT365" i="9"/>
  <c r="BU365" i="9"/>
  <c r="BV365" i="9"/>
  <c r="BW365" i="9"/>
  <c r="BX365" i="9"/>
  <c r="BY365" i="9"/>
  <c r="BZ365" i="9"/>
  <c r="CA365" i="9"/>
  <c r="CB365" i="9"/>
  <c r="CC365" i="9"/>
  <c r="CD365" i="9"/>
  <c r="CE365" i="9"/>
  <c r="CF365" i="9"/>
  <c r="CG365" i="9"/>
  <c r="CH365" i="9"/>
  <c r="CI365" i="9"/>
  <c r="U365" i="9" s="1"/>
  <c r="CJ365" i="9"/>
  <c r="CK365" i="9"/>
  <c r="CL365" i="9"/>
  <c r="T365" i="9" s="1"/>
  <c r="CM365" i="9"/>
  <c r="CN365" i="9"/>
  <c r="CO365" i="9"/>
  <c r="CP365" i="9"/>
  <c r="CQ365" i="9"/>
  <c r="CR365" i="9"/>
  <c r="CS365" i="9"/>
  <c r="CT365" i="9"/>
  <c r="CU365" i="9"/>
  <c r="CV365" i="9"/>
  <c r="CW365" i="9"/>
  <c r="CX365" i="9"/>
  <c r="CY365" i="9"/>
  <c r="CZ365" i="9"/>
  <c r="BN366" i="9"/>
  <c r="BO366" i="9"/>
  <c r="BP366" i="9"/>
  <c r="BQ366" i="9"/>
  <c r="BR366" i="9"/>
  <c r="BS366" i="9"/>
  <c r="BT366" i="9"/>
  <c r="BU366" i="9"/>
  <c r="BV366" i="9"/>
  <c r="BW366" i="9"/>
  <c r="BX366" i="9"/>
  <c r="BY366" i="9"/>
  <c r="BZ366" i="9"/>
  <c r="CA366" i="9"/>
  <c r="CB366" i="9"/>
  <c r="CC366" i="9"/>
  <c r="CD366" i="9"/>
  <c r="CE366" i="9"/>
  <c r="CF366" i="9"/>
  <c r="CG366" i="9"/>
  <c r="CH366" i="9"/>
  <c r="CI366" i="9"/>
  <c r="U366" i="9" s="1"/>
  <c r="CJ366" i="9"/>
  <c r="CK366" i="9"/>
  <c r="CL366" i="9"/>
  <c r="T366" i="9" s="1"/>
  <c r="CM366" i="9"/>
  <c r="CN366" i="9"/>
  <c r="CO366" i="9"/>
  <c r="CP366" i="9"/>
  <c r="CQ366" i="9"/>
  <c r="CR366" i="9"/>
  <c r="CS366" i="9"/>
  <c r="CT366" i="9"/>
  <c r="CU366" i="9"/>
  <c r="CV366" i="9"/>
  <c r="CW366" i="9"/>
  <c r="CX366" i="9"/>
  <c r="CY366" i="9"/>
  <c r="CZ366" i="9"/>
  <c r="BN367" i="9"/>
  <c r="BO367" i="9"/>
  <c r="BP367" i="9"/>
  <c r="BQ367" i="9"/>
  <c r="BR367" i="9"/>
  <c r="BS367" i="9"/>
  <c r="BT367" i="9"/>
  <c r="BU367" i="9"/>
  <c r="BV367" i="9"/>
  <c r="BW367" i="9"/>
  <c r="BX367" i="9"/>
  <c r="BY367" i="9"/>
  <c r="BZ367" i="9"/>
  <c r="CA367" i="9"/>
  <c r="CB367" i="9"/>
  <c r="CC367" i="9"/>
  <c r="CD367" i="9"/>
  <c r="CE367" i="9"/>
  <c r="CF367" i="9"/>
  <c r="CG367" i="9"/>
  <c r="CH367" i="9"/>
  <c r="CI367" i="9"/>
  <c r="U367" i="9" s="1"/>
  <c r="CJ367" i="9"/>
  <c r="CK367" i="9"/>
  <c r="CL367" i="9"/>
  <c r="T367" i="9" s="1"/>
  <c r="CM367" i="9"/>
  <c r="CN367" i="9"/>
  <c r="CO367" i="9"/>
  <c r="CP367" i="9"/>
  <c r="CQ367" i="9"/>
  <c r="CR367" i="9"/>
  <c r="CS367" i="9"/>
  <c r="CT367" i="9"/>
  <c r="CU367" i="9"/>
  <c r="CV367" i="9"/>
  <c r="CW367" i="9"/>
  <c r="CX367" i="9"/>
  <c r="CY367" i="9"/>
  <c r="CZ367" i="9"/>
  <c r="BN589" i="9"/>
  <c r="BO589" i="9"/>
  <c r="BP589" i="9"/>
  <c r="BQ589" i="9"/>
  <c r="BR589" i="9"/>
  <c r="BS589" i="9"/>
  <c r="BT589" i="9"/>
  <c r="BU589" i="9"/>
  <c r="BV589" i="9"/>
  <c r="BW589" i="9"/>
  <c r="BX589" i="9"/>
  <c r="BY589" i="9"/>
  <c r="BZ589" i="9"/>
  <c r="CA589" i="9"/>
  <c r="CB589" i="9"/>
  <c r="CC589" i="9"/>
  <c r="CD589" i="9"/>
  <c r="CE589" i="9"/>
  <c r="CF589" i="9"/>
  <c r="CG589" i="9"/>
  <c r="CH589" i="9"/>
  <c r="CI589" i="9"/>
  <c r="U589" i="9" s="1"/>
  <c r="CJ589" i="9"/>
  <c r="CK589" i="9"/>
  <c r="CL589" i="9"/>
  <c r="T589" i="9" s="1"/>
  <c r="CM589" i="9"/>
  <c r="CN589" i="9"/>
  <c r="CO589" i="9"/>
  <c r="CP589" i="9"/>
  <c r="CQ589" i="9"/>
  <c r="CR589" i="9"/>
  <c r="CS589" i="9"/>
  <c r="CT589" i="9"/>
  <c r="CU589" i="9"/>
  <c r="CV589" i="9"/>
  <c r="CW589" i="9"/>
  <c r="CX589" i="9"/>
  <c r="CY589" i="9"/>
  <c r="CZ589" i="9"/>
  <c r="BN590" i="9"/>
  <c r="BO590" i="9"/>
  <c r="BP590" i="9"/>
  <c r="BQ590" i="9"/>
  <c r="BR590" i="9"/>
  <c r="BS590" i="9"/>
  <c r="BT590" i="9"/>
  <c r="BU590" i="9"/>
  <c r="BV590" i="9"/>
  <c r="BW590" i="9"/>
  <c r="BX590" i="9"/>
  <c r="BY590" i="9"/>
  <c r="BZ590" i="9"/>
  <c r="CA590" i="9"/>
  <c r="CB590" i="9"/>
  <c r="CC590" i="9"/>
  <c r="CD590" i="9"/>
  <c r="CE590" i="9"/>
  <c r="CF590" i="9"/>
  <c r="CG590" i="9"/>
  <c r="CH590" i="9"/>
  <c r="CI590" i="9"/>
  <c r="U590" i="9" s="1"/>
  <c r="CJ590" i="9"/>
  <c r="CK590" i="9"/>
  <c r="CL590" i="9"/>
  <c r="T590" i="9" s="1"/>
  <c r="CM590" i="9"/>
  <c r="CN590" i="9"/>
  <c r="CO590" i="9"/>
  <c r="CP590" i="9"/>
  <c r="CQ590" i="9"/>
  <c r="CR590" i="9"/>
  <c r="CS590" i="9"/>
  <c r="CT590" i="9"/>
  <c r="CU590" i="9"/>
  <c r="CV590" i="9"/>
  <c r="CW590" i="9"/>
  <c r="CX590" i="9"/>
  <c r="CY590" i="9"/>
  <c r="CZ590" i="9"/>
  <c r="BN591" i="9"/>
  <c r="BO591" i="9"/>
  <c r="BP591" i="9"/>
  <c r="BQ591" i="9"/>
  <c r="BR591" i="9"/>
  <c r="BS591" i="9"/>
  <c r="BT591" i="9"/>
  <c r="BU591" i="9"/>
  <c r="BV591" i="9"/>
  <c r="BW591" i="9"/>
  <c r="BX591" i="9"/>
  <c r="BY591" i="9"/>
  <c r="BZ591" i="9"/>
  <c r="CA591" i="9"/>
  <c r="CB591" i="9"/>
  <c r="CC591" i="9"/>
  <c r="CD591" i="9"/>
  <c r="CE591" i="9"/>
  <c r="CF591" i="9"/>
  <c r="CG591" i="9"/>
  <c r="CH591" i="9"/>
  <c r="CI591" i="9"/>
  <c r="U591" i="9" s="1"/>
  <c r="CJ591" i="9"/>
  <c r="CK591" i="9"/>
  <c r="CL591" i="9"/>
  <c r="T591" i="9" s="1"/>
  <c r="CM591" i="9"/>
  <c r="CN591" i="9"/>
  <c r="CO591" i="9"/>
  <c r="CP591" i="9"/>
  <c r="CQ591" i="9"/>
  <c r="CR591" i="9"/>
  <c r="CS591" i="9"/>
  <c r="CT591" i="9"/>
  <c r="CU591" i="9"/>
  <c r="CV591" i="9"/>
  <c r="CW591" i="9"/>
  <c r="CX591" i="9"/>
  <c r="CY591" i="9"/>
  <c r="CZ591" i="9"/>
  <c r="BN592" i="9"/>
  <c r="BO592" i="9"/>
  <c r="BP592" i="9"/>
  <c r="BQ592" i="9"/>
  <c r="BR592" i="9"/>
  <c r="BS592" i="9"/>
  <c r="BT592" i="9"/>
  <c r="BU592" i="9"/>
  <c r="BV592" i="9"/>
  <c r="BW592" i="9"/>
  <c r="BX592" i="9"/>
  <c r="BY592" i="9"/>
  <c r="BZ592" i="9"/>
  <c r="CA592" i="9"/>
  <c r="CB592" i="9"/>
  <c r="CC592" i="9"/>
  <c r="CD592" i="9"/>
  <c r="CE592" i="9"/>
  <c r="CF592" i="9"/>
  <c r="CG592" i="9"/>
  <c r="CH592" i="9"/>
  <c r="CI592" i="9"/>
  <c r="U592" i="9" s="1"/>
  <c r="CJ592" i="9"/>
  <c r="CK592" i="9"/>
  <c r="CL592" i="9"/>
  <c r="T592" i="9" s="1"/>
  <c r="CM592" i="9"/>
  <c r="CN592" i="9"/>
  <c r="CO592" i="9"/>
  <c r="CP592" i="9"/>
  <c r="CQ592" i="9"/>
  <c r="CR592" i="9"/>
  <c r="CS592" i="9"/>
  <c r="CT592" i="9"/>
  <c r="CU592" i="9"/>
  <c r="CV592" i="9"/>
  <c r="CW592" i="9"/>
  <c r="CX592" i="9"/>
  <c r="CY592" i="9"/>
  <c r="CZ592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CD28" i="9"/>
  <c r="CE28" i="9"/>
  <c r="CF28" i="9"/>
  <c r="CG28" i="9"/>
  <c r="CH28" i="9"/>
  <c r="CI28" i="9"/>
  <c r="U28" i="9" s="1"/>
  <c r="CJ28" i="9"/>
  <c r="CK28" i="9"/>
  <c r="CL28" i="9"/>
  <c r="T28" i="9" s="1"/>
  <c r="CM28" i="9"/>
  <c r="CN28" i="9"/>
  <c r="CO28" i="9"/>
  <c r="CP28" i="9"/>
  <c r="CQ28" i="9"/>
  <c r="CR28" i="9"/>
  <c r="CS28" i="9"/>
  <c r="CT28" i="9"/>
  <c r="CU28" i="9"/>
  <c r="CV28" i="9"/>
  <c r="CW28" i="9"/>
  <c r="CX28" i="9"/>
  <c r="CY28" i="9"/>
  <c r="CZ28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CD29" i="9"/>
  <c r="CE29" i="9"/>
  <c r="CF29" i="9"/>
  <c r="CG29" i="9"/>
  <c r="CH29" i="9"/>
  <c r="CI29" i="9"/>
  <c r="U29" i="9" s="1"/>
  <c r="CJ29" i="9"/>
  <c r="CK29" i="9"/>
  <c r="CL29" i="9"/>
  <c r="T29" i="9" s="1"/>
  <c r="CM29" i="9"/>
  <c r="CN29" i="9"/>
  <c r="CO29" i="9"/>
  <c r="CP29" i="9"/>
  <c r="CQ29" i="9"/>
  <c r="CR29" i="9"/>
  <c r="CS29" i="9"/>
  <c r="CT29" i="9"/>
  <c r="CU29" i="9"/>
  <c r="CV29" i="9"/>
  <c r="CW29" i="9"/>
  <c r="CX29" i="9"/>
  <c r="CY29" i="9"/>
  <c r="CZ29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CD30" i="9"/>
  <c r="CE30" i="9"/>
  <c r="CF30" i="9"/>
  <c r="CG30" i="9"/>
  <c r="CH30" i="9"/>
  <c r="CI30" i="9"/>
  <c r="U30" i="9" s="1"/>
  <c r="CJ30" i="9"/>
  <c r="CK30" i="9"/>
  <c r="CL30" i="9"/>
  <c r="T30" i="9" s="1"/>
  <c r="CM30" i="9"/>
  <c r="CN30" i="9"/>
  <c r="CO30" i="9"/>
  <c r="CP30" i="9"/>
  <c r="CQ30" i="9"/>
  <c r="CR30" i="9"/>
  <c r="CS30" i="9"/>
  <c r="CT30" i="9"/>
  <c r="CU30" i="9"/>
  <c r="CV30" i="9"/>
  <c r="CW30" i="9"/>
  <c r="CX30" i="9"/>
  <c r="CY30" i="9"/>
  <c r="CZ30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CD31" i="9"/>
  <c r="CE31" i="9"/>
  <c r="CF31" i="9"/>
  <c r="CG31" i="9"/>
  <c r="CH31" i="9"/>
  <c r="CI31" i="9"/>
  <c r="U31" i="9" s="1"/>
  <c r="CJ31" i="9"/>
  <c r="CK31" i="9"/>
  <c r="CL31" i="9"/>
  <c r="T31" i="9" s="1"/>
  <c r="CM31" i="9"/>
  <c r="CN31" i="9"/>
  <c r="CO31" i="9"/>
  <c r="CP31" i="9"/>
  <c r="CQ31" i="9"/>
  <c r="CR31" i="9"/>
  <c r="CS31" i="9"/>
  <c r="CT31" i="9"/>
  <c r="CU31" i="9"/>
  <c r="CV31" i="9"/>
  <c r="CW31" i="9"/>
  <c r="CX31" i="9"/>
  <c r="CY31" i="9"/>
  <c r="CZ31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CF32" i="9"/>
  <c r="CG32" i="9"/>
  <c r="CH32" i="9"/>
  <c r="CI32" i="9"/>
  <c r="U32" i="9" s="1"/>
  <c r="CJ32" i="9"/>
  <c r="CK32" i="9"/>
  <c r="CL32" i="9"/>
  <c r="T32" i="9" s="1"/>
  <c r="CM32" i="9"/>
  <c r="CN32" i="9"/>
  <c r="CO32" i="9"/>
  <c r="CP32" i="9"/>
  <c r="CQ32" i="9"/>
  <c r="CR32" i="9"/>
  <c r="CS32" i="9"/>
  <c r="CT32" i="9"/>
  <c r="CU32" i="9"/>
  <c r="CV32" i="9"/>
  <c r="CW32" i="9"/>
  <c r="CX32" i="9"/>
  <c r="CY32" i="9"/>
  <c r="CZ32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CF33" i="9"/>
  <c r="CG33" i="9"/>
  <c r="CH33" i="9"/>
  <c r="CI33" i="9"/>
  <c r="U33" i="9" s="1"/>
  <c r="CJ33" i="9"/>
  <c r="CK33" i="9"/>
  <c r="CL33" i="9"/>
  <c r="T33" i="9" s="1"/>
  <c r="CM33" i="9"/>
  <c r="CN33" i="9"/>
  <c r="CO33" i="9"/>
  <c r="CP33" i="9"/>
  <c r="CQ33" i="9"/>
  <c r="CR33" i="9"/>
  <c r="CS33" i="9"/>
  <c r="CT33" i="9"/>
  <c r="CU33" i="9"/>
  <c r="CV33" i="9"/>
  <c r="CW33" i="9"/>
  <c r="CX33" i="9"/>
  <c r="CY33" i="9"/>
  <c r="CZ33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CF34" i="9"/>
  <c r="CG34" i="9"/>
  <c r="CH34" i="9"/>
  <c r="CI34" i="9"/>
  <c r="U34" i="9" s="1"/>
  <c r="CJ34" i="9"/>
  <c r="CK34" i="9"/>
  <c r="CL34" i="9"/>
  <c r="T34" i="9" s="1"/>
  <c r="CM34" i="9"/>
  <c r="CN34" i="9"/>
  <c r="CO34" i="9"/>
  <c r="CP34" i="9"/>
  <c r="CQ34" i="9"/>
  <c r="CR34" i="9"/>
  <c r="CS34" i="9"/>
  <c r="CT34" i="9"/>
  <c r="CU34" i="9"/>
  <c r="CV34" i="9"/>
  <c r="CW34" i="9"/>
  <c r="CX34" i="9"/>
  <c r="CY34" i="9"/>
  <c r="CZ34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CD35" i="9"/>
  <c r="CE35" i="9"/>
  <c r="CF35" i="9"/>
  <c r="CG35" i="9"/>
  <c r="CH35" i="9"/>
  <c r="CI35" i="9"/>
  <c r="U35" i="9" s="1"/>
  <c r="CJ35" i="9"/>
  <c r="CK35" i="9"/>
  <c r="CL35" i="9"/>
  <c r="T35" i="9" s="1"/>
  <c r="CM35" i="9"/>
  <c r="CN35" i="9"/>
  <c r="CO35" i="9"/>
  <c r="CP35" i="9"/>
  <c r="CQ35" i="9"/>
  <c r="CR35" i="9"/>
  <c r="CS35" i="9"/>
  <c r="CT35" i="9"/>
  <c r="CU35" i="9"/>
  <c r="CV35" i="9"/>
  <c r="CW35" i="9"/>
  <c r="CX35" i="9"/>
  <c r="CY35" i="9"/>
  <c r="CZ35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CF36" i="9"/>
  <c r="CG36" i="9"/>
  <c r="CH36" i="9"/>
  <c r="CI36" i="9"/>
  <c r="U36" i="9" s="1"/>
  <c r="CJ36" i="9"/>
  <c r="CK36" i="9"/>
  <c r="CL36" i="9"/>
  <c r="T36" i="9" s="1"/>
  <c r="CM36" i="9"/>
  <c r="CN36" i="9"/>
  <c r="CO36" i="9"/>
  <c r="CP36" i="9"/>
  <c r="CQ36" i="9"/>
  <c r="CR36" i="9"/>
  <c r="CS36" i="9"/>
  <c r="CT36" i="9"/>
  <c r="CU36" i="9"/>
  <c r="CV36" i="9"/>
  <c r="CW36" i="9"/>
  <c r="CX36" i="9"/>
  <c r="CY36" i="9"/>
  <c r="CZ36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CD37" i="9"/>
  <c r="CE37" i="9"/>
  <c r="CF37" i="9"/>
  <c r="CG37" i="9"/>
  <c r="CH37" i="9"/>
  <c r="CI37" i="9"/>
  <c r="U37" i="9" s="1"/>
  <c r="CJ37" i="9"/>
  <c r="CK37" i="9"/>
  <c r="CL37" i="9"/>
  <c r="T37" i="9" s="1"/>
  <c r="CM37" i="9"/>
  <c r="CN37" i="9"/>
  <c r="CO37" i="9"/>
  <c r="CP37" i="9"/>
  <c r="CQ37" i="9"/>
  <c r="CR37" i="9"/>
  <c r="CS37" i="9"/>
  <c r="CT37" i="9"/>
  <c r="CU37" i="9"/>
  <c r="CV37" i="9"/>
  <c r="CW37" i="9"/>
  <c r="CX37" i="9"/>
  <c r="CY37" i="9"/>
  <c r="CZ37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CF38" i="9"/>
  <c r="CG38" i="9"/>
  <c r="CH38" i="9"/>
  <c r="CI38" i="9"/>
  <c r="U38" i="9" s="1"/>
  <c r="CJ38" i="9"/>
  <c r="CK38" i="9"/>
  <c r="CL38" i="9"/>
  <c r="T38" i="9" s="1"/>
  <c r="CM38" i="9"/>
  <c r="CN38" i="9"/>
  <c r="CO38" i="9"/>
  <c r="CP38" i="9"/>
  <c r="CQ38" i="9"/>
  <c r="CR38" i="9"/>
  <c r="CS38" i="9"/>
  <c r="CT38" i="9"/>
  <c r="CU38" i="9"/>
  <c r="CV38" i="9"/>
  <c r="CW38" i="9"/>
  <c r="CX38" i="9"/>
  <c r="CY38" i="9"/>
  <c r="CZ38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CD39" i="9"/>
  <c r="CE39" i="9"/>
  <c r="CF39" i="9"/>
  <c r="CG39" i="9"/>
  <c r="CH39" i="9"/>
  <c r="CI39" i="9"/>
  <c r="U39" i="9" s="1"/>
  <c r="CJ39" i="9"/>
  <c r="CK39" i="9"/>
  <c r="CL39" i="9"/>
  <c r="T39" i="9" s="1"/>
  <c r="CM39" i="9"/>
  <c r="CN39" i="9"/>
  <c r="CO39" i="9"/>
  <c r="CP39" i="9"/>
  <c r="CQ39" i="9"/>
  <c r="CR39" i="9"/>
  <c r="CS39" i="9"/>
  <c r="CT39" i="9"/>
  <c r="CU39" i="9"/>
  <c r="CV39" i="9"/>
  <c r="CW39" i="9"/>
  <c r="CX39" i="9"/>
  <c r="CY39" i="9"/>
  <c r="CZ39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CF40" i="9"/>
  <c r="CG40" i="9"/>
  <c r="CH40" i="9"/>
  <c r="CI40" i="9"/>
  <c r="U40" i="9" s="1"/>
  <c r="CJ40" i="9"/>
  <c r="CK40" i="9"/>
  <c r="CL40" i="9"/>
  <c r="T40" i="9" s="1"/>
  <c r="CM40" i="9"/>
  <c r="CN40" i="9"/>
  <c r="CO40" i="9"/>
  <c r="CP40" i="9"/>
  <c r="CQ40" i="9"/>
  <c r="CR40" i="9"/>
  <c r="CS40" i="9"/>
  <c r="CT40" i="9"/>
  <c r="CU40" i="9"/>
  <c r="CV40" i="9"/>
  <c r="CW40" i="9"/>
  <c r="CX40" i="9"/>
  <c r="CY40" i="9"/>
  <c r="CZ40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CD41" i="9"/>
  <c r="CE41" i="9"/>
  <c r="CF41" i="9"/>
  <c r="CG41" i="9"/>
  <c r="CH41" i="9"/>
  <c r="CI41" i="9"/>
  <c r="U41" i="9" s="1"/>
  <c r="CJ41" i="9"/>
  <c r="CK41" i="9"/>
  <c r="CL41" i="9"/>
  <c r="T41" i="9" s="1"/>
  <c r="CM41" i="9"/>
  <c r="CN41" i="9"/>
  <c r="CO41" i="9"/>
  <c r="CP41" i="9"/>
  <c r="CQ41" i="9"/>
  <c r="CR41" i="9"/>
  <c r="CS41" i="9"/>
  <c r="CT41" i="9"/>
  <c r="CU41" i="9"/>
  <c r="CV41" i="9"/>
  <c r="CW41" i="9"/>
  <c r="CX41" i="9"/>
  <c r="CY41" i="9"/>
  <c r="CZ41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CD42" i="9"/>
  <c r="CE42" i="9"/>
  <c r="CF42" i="9"/>
  <c r="CG42" i="9"/>
  <c r="CH42" i="9"/>
  <c r="CI42" i="9"/>
  <c r="U42" i="9" s="1"/>
  <c r="CJ42" i="9"/>
  <c r="CK42" i="9"/>
  <c r="CL42" i="9"/>
  <c r="T42" i="9" s="1"/>
  <c r="CM42" i="9"/>
  <c r="CN42" i="9"/>
  <c r="CO42" i="9"/>
  <c r="CP42" i="9"/>
  <c r="CQ42" i="9"/>
  <c r="CR42" i="9"/>
  <c r="CS42" i="9"/>
  <c r="CT42" i="9"/>
  <c r="CU42" i="9"/>
  <c r="CV42" i="9"/>
  <c r="CW42" i="9"/>
  <c r="CX42" i="9"/>
  <c r="CY42" i="9"/>
  <c r="CZ42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CD43" i="9"/>
  <c r="CE43" i="9"/>
  <c r="CF43" i="9"/>
  <c r="CG43" i="9"/>
  <c r="CH43" i="9"/>
  <c r="CI43" i="9"/>
  <c r="U43" i="9" s="1"/>
  <c r="CJ43" i="9"/>
  <c r="CK43" i="9"/>
  <c r="CL43" i="9"/>
  <c r="T43" i="9" s="1"/>
  <c r="CM43" i="9"/>
  <c r="CN43" i="9"/>
  <c r="CO43" i="9"/>
  <c r="CP43" i="9"/>
  <c r="CQ43" i="9"/>
  <c r="CR43" i="9"/>
  <c r="CS43" i="9"/>
  <c r="CT43" i="9"/>
  <c r="CU43" i="9"/>
  <c r="CV43" i="9"/>
  <c r="CW43" i="9"/>
  <c r="CX43" i="9"/>
  <c r="CY43" i="9"/>
  <c r="CZ43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CD44" i="9"/>
  <c r="CE44" i="9"/>
  <c r="CF44" i="9"/>
  <c r="CG44" i="9"/>
  <c r="CH44" i="9"/>
  <c r="CI44" i="9"/>
  <c r="U44" i="9" s="1"/>
  <c r="CJ44" i="9"/>
  <c r="CK44" i="9"/>
  <c r="CL44" i="9"/>
  <c r="T44" i="9" s="1"/>
  <c r="CM44" i="9"/>
  <c r="CN44" i="9"/>
  <c r="CO44" i="9"/>
  <c r="CP44" i="9"/>
  <c r="CQ44" i="9"/>
  <c r="CR44" i="9"/>
  <c r="CS44" i="9"/>
  <c r="CT44" i="9"/>
  <c r="CU44" i="9"/>
  <c r="CV44" i="9"/>
  <c r="CW44" i="9"/>
  <c r="CX44" i="9"/>
  <c r="CY44" i="9"/>
  <c r="CZ44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CF87" i="9"/>
  <c r="CG87" i="9"/>
  <c r="CH87" i="9"/>
  <c r="CI87" i="9"/>
  <c r="U87" i="9" s="1"/>
  <c r="CJ87" i="9"/>
  <c r="CK87" i="9"/>
  <c r="CL87" i="9"/>
  <c r="T87" i="9" s="1"/>
  <c r="CM87" i="9"/>
  <c r="CN87" i="9"/>
  <c r="CO87" i="9"/>
  <c r="CP87" i="9"/>
  <c r="CQ87" i="9"/>
  <c r="CR87" i="9"/>
  <c r="CS87" i="9"/>
  <c r="CT87" i="9"/>
  <c r="CU87" i="9"/>
  <c r="CV87" i="9"/>
  <c r="CW87" i="9"/>
  <c r="CX87" i="9"/>
  <c r="CY87" i="9"/>
  <c r="CZ87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CF88" i="9"/>
  <c r="CG88" i="9"/>
  <c r="CH88" i="9"/>
  <c r="CI88" i="9"/>
  <c r="U88" i="9" s="1"/>
  <c r="CJ88" i="9"/>
  <c r="CK88" i="9"/>
  <c r="CL88" i="9"/>
  <c r="T88" i="9" s="1"/>
  <c r="CM88" i="9"/>
  <c r="CN88" i="9"/>
  <c r="CO88" i="9"/>
  <c r="CP88" i="9"/>
  <c r="CQ88" i="9"/>
  <c r="CR88" i="9"/>
  <c r="CS88" i="9"/>
  <c r="CT88" i="9"/>
  <c r="CU88" i="9"/>
  <c r="CV88" i="9"/>
  <c r="CW88" i="9"/>
  <c r="CX88" i="9"/>
  <c r="CY88" i="9"/>
  <c r="CZ88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CD89" i="9"/>
  <c r="CE89" i="9"/>
  <c r="CF89" i="9"/>
  <c r="CG89" i="9"/>
  <c r="CH89" i="9"/>
  <c r="CI89" i="9"/>
  <c r="U89" i="9" s="1"/>
  <c r="CJ89" i="9"/>
  <c r="CK89" i="9"/>
  <c r="CL89" i="9"/>
  <c r="T89" i="9" s="1"/>
  <c r="CM89" i="9"/>
  <c r="CN89" i="9"/>
  <c r="CO89" i="9"/>
  <c r="CP89" i="9"/>
  <c r="CQ89" i="9"/>
  <c r="CR89" i="9"/>
  <c r="CS89" i="9"/>
  <c r="CT89" i="9"/>
  <c r="CU89" i="9"/>
  <c r="CV89" i="9"/>
  <c r="CW89" i="9"/>
  <c r="CX89" i="9"/>
  <c r="CY89" i="9"/>
  <c r="CZ89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CD90" i="9"/>
  <c r="CE90" i="9"/>
  <c r="CF90" i="9"/>
  <c r="CG90" i="9"/>
  <c r="CH90" i="9"/>
  <c r="CI90" i="9"/>
  <c r="U90" i="9" s="1"/>
  <c r="CJ90" i="9"/>
  <c r="CK90" i="9"/>
  <c r="CL90" i="9"/>
  <c r="T90" i="9" s="1"/>
  <c r="CM90" i="9"/>
  <c r="CN90" i="9"/>
  <c r="CO90" i="9"/>
  <c r="CP90" i="9"/>
  <c r="CQ90" i="9"/>
  <c r="CR90" i="9"/>
  <c r="CS90" i="9"/>
  <c r="CT90" i="9"/>
  <c r="CU90" i="9"/>
  <c r="CV90" i="9"/>
  <c r="CW90" i="9"/>
  <c r="CX90" i="9"/>
  <c r="CY90" i="9"/>
  <c r="CZ90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U91" i="9" s="1"/>
  <c r="CJ91" i="9"/>
  <c r="CK91" i="9"/>
  <c r="CL91" i="9"/>
  <c r="T91" i="9" s="1"/>
  <c r="CM91" i="9"/>
  <c r="CN91" i="9"/>
  <c r="CO91" i="9"/>
  <c r="CP91" i="9"/>
  <c r="CQ91" i="9"/>
  <c r="CR91" i="9"/>
  <c r="CS91" i="9"/>
  <c r="CT91" i="9"/>
  <c r="CU91" i="9"/>
  <c r="CV91" i="9"/>
  <c r="CW91" i="9"/>
  <c r="CX91" i="9"/>
  <c r="CY91" i="9"/>
  <c r="CZ91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CF92" i="9"/>
  <c r="CG92" i="9"/>
  <c r="CH92" i="9"/>
  <c r="CI92" i="9"/>
  <c r="U92" i="9" s="1"/>
  <c r="CJ92" i="9"/>
  <c r="CK92" i="9"/>
  <c r="CL92" i="9"/>
  <c r="T92" i="9" s="1"/>
  <c r="CM92" i="9"/>
  <c r="CN92" i="9"/>
  <c r="CO92" i="9"/>
  <c r="CP92" i="9"/>
  <c r="CQ92" i="9"/>
  <c r="CR92" i="9"/>
  <c r="CS92" i="9"/>
  <c r="CT92" i="9"/>
  <c r="CU92" i="9"/>
  <c r="CV92" i="9"/>
  <c r="CW92" i="9"/>
  <c r="CX92" i="9"/>
  <c r="CY92" i="9"/>
  <c r="CZ92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CD93" i="9"/>
  <c r="CE93" i="9"/>
  <c r="CF93" i="9"/>
  <c r="CG93" i="9"/>
  <c r="CH93" i="9"/>
  <c r="CI93" i="9"/>
  <c r="U93" i="9" s="1"/>
  <c r="CJ93" i="9"/>
  <c r="CK93" i="9"/>
  <c r="CL93" i="9"/>
  <c r="T93" i="9" s="1"/>
  <c r="CM93" i="9"/>
  <c r="CN93" i="9"/>
  <c r="CO93" i="9"/>
  <c r="CP93" i="9"/>
  <c r="CQ93" i="9"/>
  <c r="CR93" i="9"/>
  <c r="CS93" i="9"/>
  <c r="CT93" i="9"/>
  <c r="CU93" i="9"/>
  <c r="CV93" i="9"/>
  <c r="CW93" i="9"/>
  <c r="CX93" i="9"/>
  <c r="CY93" i="9"/>
  <c r="CZ93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CD94" i="9"/>
  <c r="CE94" i="9"/>
  <c r="CF94" i="9"/>
  <c r="CG94" i="9"/>
  <c r="CH94" i="9"/>
  <c r="CI94" i="9"/>
  <c r="U94" i="9" s="1"/>
  <c r="CJ94" i="9"/>
  <c r="CK94" i="9"/>
  <c r="CL94" i="9"/>
  <c r="T94" i="9" s="1"/>
  <c r="CM94" i="9"/>
  <c r="CN94" i="9"/>
  <c r="CO94" i="9"/>
  <c r="CP94" i="9"/>
  <c r="CQ94" i="9"/>
  <c r="CR94" i="9"/>
  <c r="CS94" i="9"/>
  <c r="CT94" i="9"/>
  <c r="CU94" i="9"/>
  <c r="CV94" i="9"/>
  <c r="CW94" i="9"/>
  <c r="CX94" i="9"/>
  <c r="CY94" i="9"/>
  <c r="CZ94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CD95" i="9"/>
  <c r="CE95" i="9"/>
  <c r="CF95" i="9"/>
  <c r="CG95" i="9"/>
  <c r="CH95" i="9"/>
  <c r="CI95" i="9"/>
  <c r="U95" i="9" s="1"/>
  <c r="CJ95" i="9"/>
  <c r="CK95" i="9"/>
  <c r="CL95" i="9"/>
  <c r="T95" i="9" s="1"/>
  <c r="CM95" i="9"/>
  <c r="CN95" i="9"/>
  <c r="CO95" i="9"/>
  <c r="CP95" i="9"/>
  <c r="CQ95" i="9"/>
  <c r="CR95" i="9"/>
  <c r="CS95" i="9"/>
  <c r="CT95" i="9"/>
  <c r="CU95" i="9"/>
  <c r="CV95" i="9"/>
  <c r="CW95" i="9"/>
  <c r="CX95" i="9"/>
  <c r="CY95" i="9"/>
  <c r="CZ95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CF96" i="9"/>
  <c r="CG96" i="9"/>
  <c r="CH96" i="9"/>
  <c r="CI96" i="9"/>
  <c r="U96" i="9" s="1"/>
  <c r="CJ96" i="9"/>
  <c r="CK96" i="9"/>
  <c r="CL96" i="9"/>
  <c r="T96" i="9" s="1"/>
  <c r="CM96" i="9"/>
  <c r="CN96" i="9"/>
  <c r="CO96" i="9"/>
  <c r="CP96" i="9"/>
  <c r="CQ96" i="9"/>
  <c r="CR96" i="9"/>
  <c r="CS96" i="9"/>
  <c r="CT96" i="9"/>
  <c r="CU96" i="9"/>
  <c r="CV96" i="9"/>
  <c r="CW96" i="9"/>
  <c r="CX96" i="9"/>
  <c r="CY96" i="9"/>
  <c r="CZ96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CD97" i="9"/>
  <c r="CE97" i="9"/>
  <c r="CF97" i="9"/>
  <c r="CG97" i="9"/>
  <c r="CH97" i="9"/>
  <c r="CI97" i="9"/>
  <c r="U97" i="9" s="1"/>
  <c r="CJ97" i="9"/>
  <c r="CK97" i="9"/>
  <c r="CL97" i="9"/>
  <c r="T97" i="9" s="1"/>
  <c r="CM97" i="9"/>
  <c r="CN97" i="9"/>
  <c r="CO97" i="9"/>
  <c r="CP97" i="9"/>
  <c r="CQ97" i="9"/>
  <c r="CR97" i="9"/>
  <c r="CS97" i="9"/>
  <c r="CT97" i="9"/>
  <c r="CU97" i="9"/>
  <c r="CV97" i="9"/>
  <c r="CW97" i="9"/>
  <c r="CX97" i="9"/>
  <c r="CY97" i="9"/>
  <c r="CZ97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CF98" i="9"/>
  <c r="CG98" i="9"/>
  <c r="CH98" i="9"/>
  <c r="CI98" i="9"/>
  <c r="U98" i="9" s="1"/>
  <c r="CJ98" i="9"/>
  <c r="CK98" i="9"/>
  <c r="CL98" i="9"/>
  <c r="T98" i="9" s="1"/>
  <c r="CM98" i="9"/>
  <c r="CN98" i="9"/>
  <c r="CO98" i="9"/>
  <c r="CP98" i="9"/>
  <c r="CQ98" i="9"/>
  <c r="CR98" i="9"/>
  <c r="CS98" i="9"/>
  <c r="CT98" i="9"/>
  <c r="CU98" i="9"/>
  <c r="CV98" i="9"/>
  <c r="CW98" i="9"/>
  <c r="CX98" i="9"/>
  <c r="CY98" i="9"/>
  <c r="CZ98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CD99" i="9"/>
  <c r="CE99" i="9"/>
  <c r="CF99" i="9"/>
  <c r="CG99" i="9"/>
  <c r="CH99" i="9"/>
  <c r="CI99" i="9"/>
  <c r="U99" i="9" s="1"/>
  <c r="CJ99" i="9"/>
  <c r="CK99" i="9"/>
  <c r="CL99" i="9"/>
  <c r="T99" i="9" s="1"/>
  <c r="CM99" i="9"/>
  <c r="CN99" i="9"/>
  <c r="CO99" i="9"/>
  <c r="CP99" i="9"/>
  <c r="CQ99" i="9"/>
  <c r="CR99" i="9"/>
  <c r="CS99" i="9"/>
  <c r="CT99" i="9"/>
  <c r="CU99" i="9"/>
  <c r="CV99" i="9"/>
  <c r="CW99" i="9"/>
  <c r="CX99" i="9"/>
  <c r="CY99" i="9"/>
  <c r="CZ99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CF100" i="9"/>
  <c r="CG100" i="9"/>
  <c r="CH100" i="9"/>
  <c r="CI100" i="9"/>
  <c r="U100" i="9" s="1"/>
  <c r="CJ100" i="9"/>
  <c r="CK100" i="9"/>
  <c r="CL100" i="9"/>
  <c r="T100" i="9" s="1"/>
  <c r="CM100" i="9"/>
  <c r="CN100" i="9"/>
  <c r="CO100" i="9"/>
  <c r="CP100" i="9"/>
  <c r="CQ100" i="9"/>
  <c r="CR100" i="9"/>
  <c r="CS100" i="9"/>
  <c r="CT100" i="9"/>
  <c r="CU100" i="9"/>
  <c r="CV100" i="9"/>
  <c r="CW100" i="9"/>
  <c r="CX100" i="9"/>
  <c r="CY100" i="9"/>
  <c r="CZ100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CF101" i="9"/>
  <c r="CG101" i="9"/>
  <c r="CH101" i="9"/>
  <c r="CI101" i="9"/>
  <c r="U101" i="9" s="1"/>
  <c r="CJ101" i="9"/>
  <c r="CK101" i="9"/>
  <c r="CL101" i="9"/>
  <c r="T101" i="9" s="1"/>
  <c r="CM101" i="9"/>
  <c r="CN101" i="9"/>
  <c r="CO101" i="9"/>
  <c r="CP101" i="9"/>
  <c r="CQ101" i="9"/>
  <c r="CR101" i="9"/>
  <c r="CS101" i="9"/>
  <c r="CT101" i="9"/>
  <c r="CU101" i="9"/>
  <c r="CV101" i="9"/>
  <c r="CW101" i="9"/>
  <c r="CX101" i="9"/>
  <c r="CY101" i="9"/>
  <c r="CZ101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CF102" i="9"/>
  <c r="CG102" i="9"/>
  <c r="CH102" i="9"/>
  <c r="CI102" i="9"/>
  <c r="U102" i="9" s="1"/>
  <c r="CJ102" i="9"/>
  <c r="CK102" i="9"/>
  <c r="CL102" i="9"/>
  <c r="T102" i="9" s="1"/>
  <c r="CM102" i="9"/>
  <c r="CN102" i="9"/>
  <c r="CO102" i="9"/>
  <c r="CP102" i="9"/>
  <c r="CQ102" i="9"/>
  <c r="CR102" i="9"/>
  <c r="CS102" i="9"/>
  <c r="CT102" i="9"/>
  <c r="CU102" i="9"/>
  <c r="CV102" i="9"/>
  <c r="CW102" i="9"/>
  <c r="CX102" i="9"/>
  <c r="CY102" i="9"/>
  <c r="CZ102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CF103" i="9"/>
  <c r="CG103" i="9"/>
  <c r="CH103" i="9"/>
  <c r="CI103" i="9"/>
  <c r="U103" i="9" s="1"/>
  <c r="CJ103" i="9"/>
  <c r="CK103" i="9"/>
  <c r="CL103" i="9"/>
  <c r="T103" i="9" s="1"/>
  <c r="CM103" i="9"/>
  <c r="CN103" i="9"/>
  <c r="CO103" i="9"/>
  <c r="CP103" i="9"/>
  <c r="CQ103" i="9"/>
  <c r="CR103" i="9"/>
  <c r="CS103" i="9"/>
  <c r="CT103" i="9"/>
  <c r="CU103" i="9"/>
  <c r="CV103" i="9"/>
  <c r="CW103" i="9"/>
  <c r="CX103" i="9"/>
  <c r="CY103" i="9"/>
  <c r="CZ103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CF104" i="9"/>
  <c r="CG104" i="9"/>
  <c r="CH104" i="9"/>
  <c r="CI104" i="9"/>
  <c r="U104" i="9" s="1"/>
  <c r="CJ104" i="9"/>
  <c r="CK104" i="9"/>
  <c r="CL104" i="9"/>
  <c r="T104" i="9" s="1"/>
  <c r="CM104" i="9"/>
  <c r="CN104" i="9"/>
  <c r="CO104" i="9"/>
  <c r="CP104" i="9"/>
  <c r="CQ104" i="9"/>
  <c r="CR104" i="9"/>
  <c r="CS104" i="9"/>
  <c r="CT104" i="9"/>
  <c r="CU104" i="9"/>
  <c r="CV104" i="9"/>
  <c r="CW104" i="9"/>
  <c r="CX104" i="9"/>
  <c r="CY104" i="9"/>
  <c r="CZ104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CF105" i="9"/>
  <c r="CG105" i="9"/>
  <c r="CH105" i="9"/>
  <c r="CI105" i="9"/>
  <c r="U105" i="9" s="1"/>
  <c r="CJ105" i="9"/>
  <c r="CK105" i="9"/>
  <c r="CL105" i="9"/>
  <c r="T105" i="9" s="1"/>
  <c r="CM105" i="9"/>
  <c r="CN105" i="9"/>
  <c r="CO105" i="9"/>
  <c r="CP105" i="9"/>
  <c r="CQ105" i="9"/>
  <c r="CR105" i="9"/>
  <c r="CS105" i="9"/>
  <c r="CT105" i="9"/>
  <c r="CU105" i="9"/>
  <c r="CV105" i="9"/>
  <c r="CW105" i="9"/>
  <c r="CX105" i="9"/>
  <c r="CY105" i="9"/>
  <c r="CZ105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CF106" i="9"/>
  <c r="CG106" i="9"/>
  <c r="CH106" i="9"/>
  <c r="CI106" i="9"/>
  <c r="U106" i="9" s="1"/>
  <c r="CJ106" i="9"/>
  <c r="CK106" i="9"/>
  <c r="CL106" i="9"/>
  <c r="T106" i="9" s="1"/>
  <c r="CM106" i="9"/>
  <c r="CN106" i="9"/>
  <c r="CO106" i="9"/>
  <c r="CP106" i="9"/>
  <c r="CQ106" i="9"/>
  <c r="CR106" i="9"/>
  <c r="CS106" i="9"/>
  <c r="CT106" i="9"/>
  <c r="CU106" i="9"/>
  <c r="CV106" i="9"/>
  <c r="CW106" i="9"/>
  <c r="CX106" i="9"/>
  <c r="CY106" i="9"/>
  <c r="CZ106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CF107" i="9"/>
  <c r="CG107" i="9"/>
  <c r="CH107" i="9"/>
  <c r="CI107" i="9"/>
  <c r="U107" i="9" s="1"/>
  <c r="CJ107" i="9"/>
  <c r="CK107" i="9"/>
  <c r="CL107" i="9"/>
  <c r="T107" i="9" s="1"/>
  <c r="CM107" i="9"/>
  <c r="CN107" i="9"/>
  <c r="CO107" i="9"/>
  <c r="CP107" i="9"/>
  <c r="CQ107" i="9"/>
  <c r="CR107" i="9"/>
  <c r="CS107" i="9"/>
  <c r="CT107" i="9"/>
  <c r="CU107" i="9"/>
  <c r="CV107" i="9"/>
  <c r="CW107" i="9"/>
  <c r="CX107" i="9"/>
  <c r="CY107" i="9"/>
  <c r="CZ107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CF108" i="9"/>
  <c r="CG108" i="9"/>
  <c r="CH108" i="9"/>
  <c r="CI108" i="9"/>
  <c r="U108" i="9" s="1"/>
  <c r="CJ108" i="9"/>
  <c r="CK108" i="9"/>
  <c r="CL108" i="9"/>
  <c r="T108" i="9" s="1"/>
  <c r="CM108" i="9"/>
  <c r="CN108" i="9"/>
  <c r="CO108" i="9"/>
  <c r="CP108" i="9"/>
  <c r="CQ108" i="9"/>
  <c r="CR108" i="9"/>
  <c r="CS108" i="9"/>
  <c r="CT108" i="9"/>
  <c r="CU108" i="9"/>
  <c r="CV108" i="9"/>
  <c r="CW108" i="9"/>
  <c r="CX108" i="9"/>
  <c r="CY108" i="9"/>
  <c r="CZ108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CF109" i="9"/>
  <c r="CG109" i="9"/>
  <c r="CH109" i="9"/>
  <c r="CI109" i="9"/>
  <c r="U109" i="9" s="1"/>
  <c r="CJ109" i="9"/>
  <c r="CK109" i="9"/>
  <c r="CL109" i="9"/>
  <c r="T109" i="9" s="1"/>
  <c r="CM109" i="9"/>
  <c r="CN109" i="9"/>
  <c r="CO109" i="9"/>
  <c r="CP109" i="9"/>
  <c r="CQ109" i="9"/>
  <c r="CR109" i="9"/>
  <c r="CS109" i="9"/>
  <c r="CT109" i="9"/>
  <c r="CU109" i="9"/>
  <c r="CV109" i="9"/>
  <c r="CW109" i="9"/>
  <c r="CX109" i="9"/>
  <c r="CY109" i="9"/>
  <c r="CZ109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CF110" i="9"/>
  <c r="CG110" i="9"/>
  <c r="CH110" i="9"/>
  <c r="CI110" i="9"/>
  <c r="U110" i="9" s="1"/>
  <c r="CJ110" i="9"/>
  <c r="CK110" i="9"/>
  <c r="CL110" i="9"/>
  <c r="T110" i="9" s="1"/>
  <c r="CM110" i="9"/>
  <c r="CN110" i="9"/>
  <c r="CO110" i="9"/>
  <c r="CP110" i="9"/>
  <c r="CQ110" i="9"/>
  <c r="CR110" i="9"/>
  <c r="CS110" i="9"/>
  <c r="CT110" i="9"/>
  <c r="CU110" i="9"/>
  <c r="CV110" i="9"/>
  <c r="CW110" i="9"/>
  <c r="CX110" i="9"/>
  <c r="CY110" i="9"/>
  <c r="CZ110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CF111" i="9"/>
  <c r="CG111" i="9"/>
  <c r="CH111" i="9"/>
  <c r="CI111" i="9"/>
  <c r="U111" i="9" s="1"/>
  <c r="CJ111" i="9"/>
  <c r="CK111" i="9"/>
  <c r="CL111" i="9"/>
  <c r="T111" i="9" s="1"/>
  <c r="CM111" i="9"/>
  <c r="CN111" i="9"/>
  <c r="CO111" i="9"/>
  <c r="CP111" i="9"/>
  <c r="CQ111" i="9"/>
  <c r="CR111" i="9"/>
  <c r="CS111" i="9"/>
  <c r="CT111" i="9"/>
  <c r="CU111" i="9"/>
  <c r="CV111" i="9"/>
  <c r="CW111" i="9"/>
  <c r="CX111" i="9"/>
  <c r="CY111" i="9"/>
  <c r="CZ111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CF112" i="9"/>
  <c r="CG112" i="9"/>
  <c r="CH112" i="9"/>
  <c r="CI112" i="9"/>
  <c r="U112" i="9" s="1"/>
  <c r="CJ112" i="9"/>
  <c r="CK112" i="9"/>
  <c r="CL112" i="9"/>
  <c r="T112" i="9" s="1"/>
  <c r="CM112" i="9"/>
  <c r="CN112" i="9"/>
  <c r="CO112" i="9"/>
  <c r="CP112" i="9"/>
  <c r="CQ112" i="9"/>
  <c r="CR112" i="9"/>
  <c r="CS112" i="9"/>
  <c r="CT112" i="9"/>
  <c r="CU112" i="9"/>
  <c r="CV112" i="9"/>
  <c r="CW112" i="9"/>
  <c r="CX112" i="9"/>
  <c r="CY112" i="9"/>
  <c r="CZ112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CF113" i="9"/>
  <c r="CG113" i="9"/>
  <c r="CH113" i="9"/>
  <c r="CI113" i="9"/>
  <c r="U113" i="9" s="1"/>
  <c r="CJ113" i="9"/>
  <c r="CK113" i="9"/>
  <c r="CL113" i="9"/>
  <c r="T113" i="9" s="1"/>
  <c r="CM113" i="9"/>
  <c r="CN113" i="9"/>
  <c r="CO113" i="9"/>
  <c r="CP113" i="9"/>
  <c r="CQ113" i="9"/>
  <c r="CR113" i="9"/>
  <c r="CS113" i="9"/>
  <c r="CT113" i="9"/>
  <c r="CU113" i="9"/>
  <c r="CV113" i="9"/>
  <c r="CW113" i="9"/>
  <c r="CX113" i="9"/>
  <c r="CY113" i="9"/>
  <c r="CZ113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CF114" i="9"/>
  <c r="CG114" i="9"/>
  <c r="CH114" i="9"/>
  <c r="CI114" i="9"/>
  <c r="U114" i="9" s="1"/>
  <c r="CJ114" i="9"/>
  <c r="CK114" i="9"/>
  <c r="CL114" i="9"/>
  <c r="T114" i="9" s="1"/>
  <c r="CM114" i="9"/>
  <c r="CN114" i="9"/>
  <c r="CO114" i="9"/>
  <c r="CP114" i="9"/>
  <c r="CQ114" i="9"/>
  <c r="CR114" i="9"/>
  <c r="CS114" i="9"/>
  <c r="CT114" i="9"/>
  <c r="CU114" i="9"/>
  <c r="CV114" i="9"/>
  <c r="CW114" i="9"/>
  <c r="CX114" i="9"/>
  <c r="CY114" i="9"/>
  <c r="CZ114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CF115" i="9"/>
  <c r="CG115" i="9"/>
  <c r="CH115" i="9"/>
  <c r="CI115" i="9"/>
  <c r="U115" i="9" s="1"/>
  <c r="CJ115" i="9"/>
  <c r="CK115" i="9"/>
  <c r="CL115" i="9"/>
  <c r="T115" i="9" s="1"/>
  <c r="CM115" i="9"/>
  <c r="CN115" i="9"/>
  <c r="CO115" i="9"/>
  <c r="CP115" i="9"/>
  <c r="CQ115" i="9"/>
  <c r="CR115" i="9"/>
  <c r="CS115" i="9"/>
  <c r="CT115" i="9"/>
  <c r="CU115" i="9"/>
  <c r="CV115" i="9"/>
  <c r="CW115" i="9"/>
  <c r="CX115" i="9"/>
  <c r="CY115" i="9"/>
  <c r="CZ115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CF116" i="9"/>
  <c r="CG116" i="9"/>
  <c r="CH116" i="9"/>
  <c r="CI116" i="9"/>
  <c r="U116" i="9" s="1"/>
  <c r="CJ116" i="9"/>
  <c r="CK116" i="9"/>
  <c r="CL116" i="9"/>
  <c r="T116" i="9" s="1"/>
  <c r="CM116" i="9"/>
  <c r="CN116" i="9"/>
  <c r="CO116" i="9"/>
  <c r="CP116" i="9"/>
  <c r="CQ116" i="9"/>
  <c r="CR116" i="9"/>
  <c r="CS116" i="9"/>
  <c r="CT116" i="9"/>
  <c r="CU116" i="9"/>
  <c r="CV116" i="9"/>
  <c r="CW116" i="9"/>
  <c r="CX116" i="9"/>
  <c r="CY116" i="9"/>
  <c r="CZ116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CF117" i="9"/>
  <c r="CG117" i="9"/>
  <c r="CH117" i="9"/>
  <c r="CI117" i="9"/>
  <c r="U117" i="9" s="1"/>
  <c r="CJ117" i="9"/>
  <c r="CK117" i="9"/>
  <c r="CL117" i="9"/>
  <c r="T117" i="9" s="1"/>
  <c r="CM117" i="9"/>
  <c r="CN117" i="9"/>
  <c r="CO117" i="9"/>
  <c r="CP117" i="9"/>
  <c r="CQ117" i="9"/>
  <c r="CR117" i="9"/>
  <c r="CS117" i="9"/>
  <c r="CT117" i="9"/>
  <c r="CU117" i="9"/>
  <c r="CV117" i="9"/>
  <c r="CW117" i="9"/>
  <c r="CX117" i="9"/>
  <c r="CY117" i="9"/>
  <c r="CZ117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CF118" i="9"/>
  <c r="CG118" i="9"/>
  <c r="CH118" i="9"/>
  <c r="CI118" i="9"/>
  <c r="U118" i="9" s="1"/>
  <c r="CJ118" i="9"/>
  <c r="CK118" i="9"/>
  <c r="CL118" i="9"/>
  <c r="T118" i="9" s="1"/>
  <c r="CM118" i="9"/>
  <c r="CN118" i="9"/>
  <c r="CO118" i="9"/>
  <c r="CP118" i="9"/>
  <c r="CQ118" i="9"/>
  <c r="CR118" i="9"/>
  <c r="CS118" i="9"/>
  <c r="CT118" i="9"/>
  <c r="CU118" i="9"/>
  <c r="CV118" i="9"/>
  <c r="CW118" i="9"/>
  <c r="CX118" i="9"/>
  <c r="CY118" i="9"/>
  <c r="CZ118" i="9"/>
  <c r="BN226" i="9"/>
  <c r="BO226" i="9"/>
  <c r="BP226" i="9"/>
  <c r="BQ226" i="9"/>
  <c r="BR226" i="9"/>
  <c r="BS226" i="9"/>
  <c r="BT226" i="9"/>
  <c r="BU226" i="9"/>
  <c r="BV226" i="9"/>
  <c r="BW226" i="9"/>
  <c r="BX226" i="9"/>
  <c r="BY226" i="9"/>
  <c r="BZ226" i="9"/>
  <c r="CA226" i="9"/>
  <c r="CB226" i="9"/>
  <c r="CC226" i="9"/>
  <c r="CD226" i="9"/>
  <c r="CE226" i="9"/>
  <c r="CF226" i="9"/>
  <c r="CG226" i="9"/>
  <c r="CH226" i="9"/>
  <c r="CI226" i="9"/>
  <c r="U226" i="9" s="1"/>
  <c r="CJ226" i="9"/>
  <c r="CK226" i="9"/>
  <c r="CL226" i="9"/>
  <c r="T226" i="9" s="1"/>
  <c r="CM226" i="9"/>
  <c r="CN226" i="9"/>
  <c r="CO226" i="9"/>
  <c r="CP226" i="9"/>
  <c r="CQ226" i="9"/>
  <c r="CR226" i="9"/>
  <c r="CS226" i="9"/>
  <c r="CT226" i="9"/>
  <c r="CU226" i="9"/>
  <c r="CV226" i="9"/>
  <c r="CW226" i="9"/>
  <c r="CX226" i="9"/>
  <c r="CY226" i="9"/>
  <c r="CZ226" i="9"/>
  <c r="BN227" i="9"/>
  <c r="BO227" i="9"/>
  <c r="BP227" i="9"/>
  <c r="BQ227" i="9"/>
  <c r="BR227" i="9"/>
  <c r="BS227" i="9"/>
  <c r="BT227" i="9"/>
  <c r="BU227" i="9"/>
  <c r="BV227" i="9"/>
  <c r="BW227" i="9"/>
  <c r="BX227" i="9"/>
  <c r="BY227" i="9"/>
  <c r="BZ227" i="9"/>
  <c r="CA227" i="9"/>
  <c r="CB227" i="9"/>
  <c r="CC227" i="9"/>
  <c r="CD227" i="9"/>
  <c r="CE227" i="9"/>
  <c r="CF227" i="9"/>
  <c r="CG227" i="9"/>
  <c r="CH227" i="9"/>
  <c r="CI227" i="9"/>
  <c r="U227" i="9" s="1"/>
  <c r="CJ227" i="9"/>
  <c r="CK227" i="9"/>
  <c r="CL227" i="9"/>
  <c r="T227" i="9" s="1"/>
  <c r="CM227" i="9"/>
  <c r="CN227" i="9"/>
  <c r="CO227" i="9"/>
  <c r="CP227" i="9"/>
  <c r="CQ227" i="9"/>
  <c r="CR227" i="9"/>
  <c r="CS227" i="9"/>
  <c r="CT227" i="9"/>
  <c r="CU227" i="9"/>
  <c r="CV227" i="9"/>
  <c r="CW227" i="9"/>
  <c r="CX227" i="9"/>
  <c r="CY227" i="9"/>
  <c r="CZ227" i="9"/>
  <c r="BN228" i="9"/>
  <c r="BO228" i="9"/>
  <c r="BP228" i="9"/>
  <c r="BQ228" i="9"/>
  <c r="BR228" i="9"/>
  <c r="BS228" i="9"/>
  <c r="BT228" i="9"/>
  <c r="BU228" i="9"/>
  <c r="BV228" i="9"/>
  <c r="BW228" i="9"/>
  <c r="BX228" i="9"/>
  <c r="BY228" i="9"/>
  <c r="BZ228" i="9"/>
  <c r="CA228" i="9"/>
  <c r="CB228" i="9"/>
  <c r="CC228" i="9"/>
  <c r="CD228" i="9"/>
  <c r="CE228" i="9"/>
  <c r="CF228" i="9"/>
  <c r="CG228" i="9"/>
  <c r="CH228" i="9"/>
  <c r="CI228" i="9"/>
  <c r="U228" i="9" s="1"/>
  <c r="CJ228" i="9"/>
  <c r="CK228" i="9"/>
  <c r="CL228" i="9"/>
  <c r="T228" i="9" s="1"/>
  <c r="CM228" i="9"/>
  <c r="CN228" i="9"/>
  <c r="CO228" i="9"/>
  <c r="CP228" i="9"/>
  <c r="CQ228" i="9"/>
  <c r="CR228" i="9"/>
  <c r="CS228" i="9"/>
  <c r="CT228" i="9"/>
  <c r="CU228" i="9"/>
  <c r="CV228" i="9"/>
  <c r="CW228" i="9"/>
  <c r="CX228" i="9"/>
  <c r="CY228" i="9"/>
  <c r="CZ228" i="9"/>
  <c r="BN229" i="9"/>
  <c r="BO229" i="9"/>
  <c r="BP229" i="9"/>
  <c r="BQ229" i="9"/>
  <c r="BR229" i="9"/>
  <c r="BS229" i="9"/>
  <c r="BT229" i="9"/>
  <c r="BU229" i="9"/>
  <c r="BV229" i="9"/>
  <c r="BW229" i="9"/>
  <c r="BX229" i="9"/>
  <c r="BY229" i="9"/>
  <c r="BZ229" i="9"/>
  <c r="CA229" i="9"/>
  <c r="CB229" i="9"/>
  <c r="CC229" i="9"/>
  <c r="CD229" i="9"/>
  <c r="CE229" i="9"/>
  <c r="CF229" i="9"/>
  <c r="CG229" i="9"/>
  <c r="CH229" i="9"/>
  <c r="CI229" i="9"/>
  <c r="U229" i="9" s="1"/>
  <c r="CJ229" i="9"/>
  <c r="CK229" i="9"/>
  <c r="CL229" i="9"/>
  <c r="T229" i="9" s="1"/>
  <c r="CM229" i="9"/>
  <c r="CN229" i="9"/>
  <c r="CO229" i="9"/>
  <c r="CP229" i="9"/>
  <c r="CQ229" i="9"/>
  <c r="CR229" i="9"/>
  <c r="CS229" i="9"/>
  <c r="CT229" i="9"/>
  <c r="CU229" i="9"/>
  <c r="CV229" i="9"/>
  <c r="CW229" i="9"/>
  <c r="CX229" i="9"/>
  <c r="CY229" i="9"/>
  <c r="CZ229" i="9"/>
  <c r="BN559" i="9"/>
  <c r="BO559" i="9"/>
  <c r="BP559" i="9"/>
  <c r="BQ559" i="9"/>
  <c r="BR559" i="9"/>
  <c r="BS559" i="9"/>
  <c r="BT559" i="9"/>
  <c r="BU559" i="9"/>
  <c r="BV559" i="9"/>
  <c r="BW559" i="9"/>
  <c r="BX559" i="9"/>
  <c r="BY559" i="9"/>
  <c r="BZ559" i="9"/>
  <c r="CA559" i="9"/>
  <c r="CB559" i="9"/>
  <c r="CC559" i="9"/>
  <c r="CD559" i="9"/>
  <c r="CE559" i="9"/>
  <c r="CF559" i="9"/>
  <c r="CG559" i="9"/>
  <c r="CH559" i="9"/>
  <c r="CI559" i="9"/>
  <c r="U559" i="9" s="1"/>
  <c r="CJ559" i="9"/>
  <c r="CK559" i="9"/>
  <c r="CL559" i="9"/>
  <c r="T559" i="9" s="1"/>
  <c r="CM559" i="9"/>
  <c r="CN559" i="9"/>
  <c r="CO559" i="9"/>
  <c r="CP559" i="9"/>
  <c r="CQ559" i="9"/>
  <c r="CR559" i="9"/>
  <c r="CS559" i="9"/>
  <c r="CT559" i="9"/>
  <c r="CU559" i="9"/>
  <c r="CV559" i="9"/>
  <c r="CW559" i="9"/>
  <c r="CX559" i="9"/>
  <c r="CY559" i="9"/>
  <c r="CZ559" i="9"/>
  <c r="BN560" i="9"/>
  <c r="BO560" i="9"/>
  <c r="BP560" i="9"/>
  <c r="BQ560" i="9"/>
  <c r="BR560" i="9"/>
  <c r="BS560" i="9"/>
  <c r="BT560" i="9"/>
  <c r="BU560" i="9"/>
  <c r="BV560" i="9"/>
  <c r="BW560" i="9"/>
  <c r="BX560" i="9"/>
  <c r="BY560" i="9"/>
  <c r="BZ560" i="9"/>
  <c r="CA560" i="9"/>
  <c r="CB560" i="9"/>
  <c r="CC560" i="9"/>
  <c r="CD560" i="9"/>
  <c r="CE560" i="9"/>
  <c r="CF560" i="9"/>
  <c r="CG560" i="9"/>
  <c r="CH560" i="9"/>
  <c r="CI560" i="9"/>
  <c r="U560" i="9" s="1"/>
  <c r="CJ560" i="9"/>
  <c r="CK560" i="9"/>
  <c r="CL560" i="9"/>
  <c r="T560" i="9" s="1"/>
  <c r="CM560" i="9"/>
  <c r="CN560" i="9"/>
  <c r="CO560" i="9"/>
  <c r="CP560" i="9"/>
  <c r="CQ560" i="9"/>
  <c r="CR560" i="9"/>
  <c r="CS560" i="9"/>
  <c r="CT560" i="9"/>
  <c r="CU560" i="9"/>
  <c r="CV560" i="9"/>
  <c r="CW560" i="9"/>
  <c r="CX560" i="9"/>
  <c r="CY560" i="9"/>
  <c r="CZ560" i="9"/>
  <c r="BN561" i="9"/>
  <c r="BO561" i="9"/>
  <c r="BP561" i="9"/>
  <c r="BQ561" i="9"/>
  <c r="BR561" i="9"/>
  <c r="BS561" i="9"/>
  <c r="BT561" i="9"/>
  <c r="BU561" i="9"/>
  <c r="BV561" i="9"/>
  <c r="BW561" i="9"/>
  <c r="BX561" i="9"/>
  <c r="BY561" i="9"/>
  <c r="BZ561" i="9"/>
  <c r="CA561" i="9"/>
  <c r="CB561" i="9"/>
  <c r="CC561" i="9"/>
  <c r="CD561" i="9"/>
  <c r="CE561" i="9"/>
  <c r="CF561" i="9"/>
  <c r="CG561" i="9"/>
  <c r="CH561" i="9"/>
  <c r="CI561" i="9"/>
  <c r="U561" i="9" s="1"/>
  <c r="CJ561" i="9"/>
  <c r="CK561" i="9"/>
  <c r="CL561" i="9"/>
  <c r="T561" i="9" s="1"/>
  <c r="CM561" i="9"/>
  <c r="CN561" i="9"/>
  <c r="CO561" i="9"/>
  <c r="CP561" i="9"/>
  <c r="CQ561" i="9"/>
  <c r="CR561" i="9"/>
  <c r="CS561" i="9"/>
  <c r="CT561" i="9"/>
  <c r="CU561" i="9"/>
  <c r="CV561" i="9"/>
  <c r="CW561" i="9"/>
  <c r="CX561" i="9"/>
  <c r="CY561" i="9"/>
  <c r="CZ561" i="9"/>
  <c r="BN562" i="9"/>
  <c r="BO562" i="9"/>
  <c r="BP562" i="9"/>
  <c r="BQ562" i="9"/>
  <c r="BR562" i="9"/>
  <c r="BS562" i="9"/>
  <c r="BT562" i="9"/>
  <c r="BU562" i="9"/>
  <c r="BV562" i="9"/>
  <c r="BW562" i="9"/>
  <c r="BX562" i="9"/>
  <c r="BY562" i="9"/>
  <c r="BZ562" i="9"/>
  <c r="CA562" i="9"/>
  <c r="CB562" i="9"/>
  <c r="CC562" i="9"/>
  <c r="CD562" i="9"/>
  <c r="CE562" i="9"/>
  <c r="CF562" i="9"/>
  <c r="CG562" i="9"/>
  <c r="CH562" i="9"/>
  <c r="CI562" i="9"/>
  <c r="U562" i="9" s="1"/>
  <c r="CJ562" i="9"/>
  <c r="CK562" i="9"/>
  <c r="CL562" i="9"/>
  <c r="T562" i="9" s="1"/>
  <c r="CM562" i="9"/>
  <c r="CN562" i="9"/>
  <c r="CO562" i="9"/>
  <c r="CP562" i="9"/>
  <c r="CQ562" i="9"/>
  <c r="CR562" i="9"/>
  <c r="CS562" i="9"/>
  <c r="CT562" i="9"/>
  <c r="CU562" i="9"/>
  <c r="CV562" i="9"/>
  <c r="CW562" i="9"/>
  <c r="CX562" i="9"/>
  <c r="CY562" i="9"/>
  <c r="CZ562" i="9"/>
  <c r="BN563" i="9"/>
  <c r="BO563" i="9"/>
  <c r="BP563" i="9"/>
  <c r="BQ563" i="9"/>
  <c r="BR563" i="9"/>
  <c r="BS563" i="9"/>
  <c r="BT563" i="9"/>
  <c r="BU563" i="9"/>
  <c r="BV563" i="9"/>
  <c r="BW563" i="9"/>
  <c r="BX563" i="9"/>
  <c r="BY563" i="9"/>
  <c r="BZ563" i="9"/>
  <c r="CA563" i="9"/>
  <c r="CB563" i="9"/>
  <c r="CC563" i="9"/>
  <c r="CD563" i="9"/>
  <c r="CE563" i="9"/>
  <c r="CF563" i="9"/>
  <c r="CG563" i="9"/>
  <c r="CH563" i="9"/>
  <c r="CI563" i="9"/>
  <c r="U563" i="9" s="1"/>
  <c r="CJ563" i="9"/>
  <c r="CK563" i="9"/>
  <c r="CL563" i="9"/>
  <c r="T563" i="9" s="1"/>
  <c r="CM563" i="9"/>
  <c r="CN563" i="9"/>
  <c r="CO563" i="9"/>
  <c r="CP563" i="9"/>
  <c r="CQ563" i="9"/>
  <c r="CR563" i="9"/>
  <c r="CS563" i="9"/>
  <c r="CT563" i="9"/>
  <c r="CU563" i="9"/>
  <c r="CV563" i="9"/>
  <c r="CW563" i="9"/>
  <c r="CX563" i="9"/>
  <c r="CY563" i="9"/>
  <c r="CZ563" i="9"/>
  <c r="BN564" i="9"/>
  <c r="BO564" i="9"/>
  <c r="BP564" i="9"/>
  <c r="BQ564" i="9"/>
  <c r="BR564" i="9"/>
  <c r="BS564" i="9"/>
  <c r="BT564" i="9"/>
  <c r="BU564" i="9"/>
  <c r="BV564" i="9"/>
  <c r="BW564" i="9"/>
  <c r="BX564" i="9"/>
  <c r="BY564" i="9"/>
  <c r="BZ564" i="9"/>
  <c r="CA564" i="9"/>
  <c r="CB564" i="9"/>
  <c r="CC564" i="9"/>
  <c r="CD564" i="9"/>
  <c r="CE564" i="9"/>
  <c r="CF564" i="9"/>
  <c r="CG564" i="9"/>
  <c r="CH564" i="9"/>
  <c r="CI564" i="9"/>
  <c r="U564" i="9" s="1"/>
  <c r="CJ564" i="9"/>
  <c r="CK564" i="9"/>
  <c r="CL564" i="9"/>
  <c r="T564" i="9" s="1"/>
  <c r="CM564" i="9"/>
  <c r="CN564" i="9"/>
  <c r="CO564" i="9"/>
  <c r="CP564" i="9"/>
  <c r="CQ564" i="9"/>
  <c r="CR564" i="9"/>
  <c r="CS564" i="9"/>
  <c r="CT564" i="9"/>
  <c r="CU564" i="9"/>
  <c r="CV564" i="9"/>
  <c r="CW564" i="9"/>
  <c r="CX564" i="9"/>
  <c r="CY564" i="9"/>
  <c r="CZ564" i="9"/>
  <c r="BN565" i="9"/>
  <c r="BO565" i="9"/>
  <c r="BP565" i="9"/>
  <c r="BQ565" i="9"/>
  <c r="BR565" i="9"/>
  <c r="BS565" i="9"/>
  <c r="BT565" i="9"/>
  <c r="BU565" i="9"/>
  <c r="BV565" i="9"/>
  <c r="BW565" i="9"/>
  <c r="BX565" i="9"/>
  <c r="BY565" i="9"/>
  <c r="BZ565" i="9"/>
  <c r="CA565" i="9"/>
  <c r="CB565" i="9"/>
  <c r="CC565" i="9"/>
  <c r="CD565" i="9"/>
  <c r="CE565" i="9"/>
  <c r="CF565" i="9"/>
  <c r="CG565" i="9"/>
  <c r="CH565" i="9"/>
  <c r="CI565" i="9"/>
  <c r="U565" i="9" s="1"/>
  <c r="CJ565" i="9"/>
  <c r="CK565" i="9"/>
  <c r="CL565" i="9"/>
  <c r="T565" i="9" s="1"/>
  <c r="CM565" i="9"/>
  <c r="CN565" i="9"/>
  <c r="CO565" i="9"/>
  <c r="CP565" i="9"/>
  <c r="CQ565" i="9"/>
  <c r="CR565" i="9"/>
  <c r="CS565" i="9"/>
  <c r="CT565" i="9"/>
  <c r="CU565" i="9"/>
  <c r="CV565" i="9"/>
  <c r="CW565" i="9"/>
  <c r="CX565" i="9"/>
  <c r="CY565" i="9"/>
  <c r="CZ565" i="9"/>
  <c r="BN566" i="9"/>
  <c r="BO566" i="9"/>
  <c r="BP566" i="9"/>
  <c r="BQ566" i="9"/>
  <c r="BR566" i="9"/>
  <c r="BS566" i="9"/>
  <c r="BT566" i="9"/>
  <c r="BU566" i="9"/>
  <c r="BV566" i="9"/>
  <c r="BW566" i="9"/>
  <c r="BX566" i="9"/>
  <c r="BY566" i="9"/>
  <c r="BZ566" i="9"/>
  <c r="CA566" i="9"/>
  <c r="CB566" i="9"/>
  <c r="CC566" i="9"/>
  <c r="CD566" i="9"/>
  <c r="CE566" i="9"/>
  <c r="CF566" i="9"/>
  <c r="CG566" i="9"/>
  <c r="CH566" i="9"/>
  <c r="CI566" i="9"/>
  <c r="U566" i="9" s="1"/>
  <c r="CJ566" i="9"/>
  <c r="CK566" i="9"/>
  <c r="CL566" i="9"/>
  <c r="T566" i="9" s="1"/>
  <c r="CM566" i="9"/>
  <c r="CN566" i="9"/>
  <c r="CO566" i="9"/>
  <c r="CP566" i="9"/>
  <c r="CQ566" i="9"/>
  <c r="CR566" i="9"/>
  <c r="CS566" i="9"/>
  <c r="CT566" i="9"/>
  <c r="CU566" i="9"/>
  <c r="CV566" i="9"/>
  <c r="CW566" i="9"/>
  <c r="CX566" i="9"/>
  <c r="CY566" i="9"/>
  <c r="CZ566" i="9"/>
  <c r="BN567" i="9"/>
  <c r="BO567" i="9"/>
  <c r="BP567" i="9"/>
  <c r="BQ567" i="9"/>
  <c r="BR567" i="9"/>
  <c r="BS567" i="9"/>
  <c r="BT567" i="9"/>
  <c r="BU567" i="9"/>
  <c r="BV567" i="9"/>
  <c r="BW567" i="9"/>
  <c r="BX567" i="9"/>
  <c r="BY567" i="9"/>
  <c r="BZ567" i="9"/>
  <c r="CA567" i="9"/>
  <c r="CB567" i="9"/>
  <c r="CC567" i="9"/>
  <c r="CD567" i="9"/>
  <c r="CE567" i="9"/>
  <c r="CF567" i="9"/>
  <c r="CG567" i="9"/>
  <c r="CH567" i="9"/>
  <c r="CI567" i="9"/>
  <c r="U567" i="9" s="1"/>
  <c r="CJ567" i="9"/>
  <c r="CK567" i="9"/>
  <c r="CL567" i="9"/>
  <c r="T567" i="9" s="1"/>
  <c r="CM567" i="9"/>
  <c r="CN567" i="9"/>
  <c r="CO567" i="9"/>
  <c r="CP567" i="9"/>
  <c r="CQ567" i="9"/>
  <c r="CR567" i="9"/>
  <c r="CS567" i="9"/>
  <c r="CT567" i="9"/>
  <c r="CU567" i="9"/>
  <c r="CV567" i="9"/>
  <c r="CW567" i="9"/>
  <c r="CX567" i="9"/>
  <c r="CY567" i="9"/>
  <c r="CZ567" i="9"/>
  <c r="BN568" i="9"/>
  <c r="BO568" i="9"/>
  <c r="BP568" i="9"/>
  <c r="BQ568" i="9"/>
  <c r="BR568" i="9"/>
  <c r="BS568" i="9"/>
  <c r="BT568" i="9"/>
  <c r="BU568" i="9"/>
  <c r="BV568" i="9"/>
  <c r="BW568" i="9"/>
  <c r="BX568" i="9"/>
  <c r="BY568" i="9"/>
  <c r="BZ568" i="9"/>
  <c r="CA568" i="9"/>
  <c r="CB568" i="9"/>
  <c r="CC568" i="9"/>
  <c r="CD568" i="9"/>
  <c r="CE568" i="9"/>
  <c r="CF568" i="9"/>
  <c r="CG568" i="9"/>
  <c r="CH568" i="9"/>
  <c r="CI568" i="9"/>
  <c r="U568" i="9" s="1"/>
  <c r="CJ568" i="9"/>
  <c r="CK568" i="9"/>
  <c r="CL568" i="9"/>
  <c r="T568" i="9" s="1"/>
  <c r="CM568" i="9"/>
  <c r="CN568" i="9"/>
  <c r="CO568" i="9"/>
  <c r="CP568" i="9"/>
  <c r="CQ568" i="9"/>
  <c r="CR568" i="9"/>
  <c r="CS568" i="9"/>
  <c r="CT568" i="9"/>
  <c r="CU568" i="9"/>
  <c r="CV568" i="9"/>
  <c r="CW568" i="9"/>
  <c r="CX568" i="9"/>
  <c r="CY568" i="9"/>
  <c r="CZ568" i="9"/>
  <c r="BN569" i="9"/>
  <c r="BO569" i="9"/>
  <c r="BP569" i="9"/>
  <c r="BQ569" i="9"/>
  <c r="BR569" i="9"/>
  <c r="BS569" i="9"/>
  <c r="BT569" i="9"/>
  <c r="BU569" i="9"/>
  <c r="BV569" i="9"/>
  <c r="BW569" i="9"/>
  <c r="BX569" i="9"/>
  <c r="BY569" i="9"/>
  <c r="BZ569" i="9"/>
  <c r="CA569" i="9"/>
  <c r="CB569" i="9"/>
  <c r="CC569" i="9"/>
  <c r="CD569" i="9"/>
  <c r="CE569" i="9"/>
  <c r="CF569" i="9"/>
  <c r="CG569" i="9"/>
  <c r="CH569" i="9"/>
  <c r="CI569" i="9"/>
  <c r="U569" i="9" s="1"/>
  <c r="CJ569" i="9"/>
  <c r="CK569" i="9"/>
  <c r="CL569" i="9"/>
  <c r="T569" i="9" s="1"/>
  <c r="CM569" i="9"/>
  <c r="CN569" i="9"/>
  <c r="CO569" i="9"/>
  <c r="CP569" i="9"/>
  <c r="CQ569" i="9"/>
  <c r="CR569" i="9"/>
  <c r="CS569" i="9"/>
  <c r="CT569" i="9"/>
  <c r="CU569" i="9"/>
  <c r="CV569" i="9"/>
  <c r="CW569" i="9"/>
  <c r="CX569" i="9"/>
  <c r="CY569" i="9"/>
  <c r="CZ569" i="9"/>
  <c r="BN570" i="9"/>
  <c r="BO570" i="9"/>
  <c r="BP570" i="9"/>
  <c r="BQ570" i="9"/>
  <c r="BR570" i="9"/>
  <c r="BS570" i="9"/>
  <c r="BT570" i="9"/>
  <c r="BU570" i="9"/>
  <c r="BV570" i="9"/>
  <c r="BW570" i="9"/>
  <c r="BX570" i="9"/>
  <c r="BY570" i="9"/>
  <c r="BZ570" i="9"/>
  <c r="CA570" i="9"/>
  <c r="CB570" i="9"/>
  <c r="CC570" i="9"/>
  <c r="CD570" i="9"/>
  <c r="CE570" i="9"/>
  <c r="CF570" i="9"/>
  <c r="CG570" i="9"/>
  <c r="CH570" i="9"/>
  <c r="CI570" i="9"/>
  <c r="U570" i="9" s="1"/>
  <c r="CJ570" i="9"/>
  <c r="CK570" i="9"/>
  <c r="CL570" i="9"/>
  <c r="T570" i="9" s="1"/>
  <c r="CM570" i="9"/>
  <c r="CN570" i="9"/>
  <c r="CO570" i="9"/>
  <c r="CP570" i="9"/>
  <c r="CQ570" i="9"/>
  <c r="CR570" i="9"/>
  <c r="CS570" i="9"/>
  <c r="CT570" i="9"/>
  <c r="CU570" i="9"/>
  <c r="CV570" i="9"/>
  <c r="CW570" i="9"/>
  <c r="CX570" i="9"/>
  <c r="CY570" i="9"/>
  <c r="CZ570" i="9"/>
  <c r="BN571" i="9"/>
  <c r="BO571" i="9"/>
  <c r="BP571" i="9"/>
  <c r="BQ571" i="9"/>
  <c r="BR571" i="9"/>
  <c r="BS571" i="9"/>
  <c r="BT571" i="9"/>
  <c r="BU571" i="9"/>
  <c r="BV571" i="9"/>
  <c r="BW571" i="9"/>
  <c r="BX571" i="9"/>
  <c r="BY571" i="9"/>
  <c r="BZ571" i="9"/>
  <c r="CA571" i="9"/>
  <c r="CB571" i="9"/>
  <c r="CC571" i="9"/>
  <c r="CD571" i="9"/>
  <c r="CE571" i="9"/>
  <c r="CF571" i="9"/>
  <c r="CG571" i="9"/>
  <c r="CH571" i="9"/>
  <c r="CI571" i="9"/>
  <c r="U571" i="9" s="1"/>
  <c r="CJ571" i="9"/>
  <c r="CK571" i="9"/>
  <c r="CL571" i="9"/>
  <c r="T571" i="9" s="1"/>
  <c r="CM571" i="9"/>
  <c r="CN571" i="9"/>
  <c r="CO571" i="9"/>
  <c r="CP571" i="9"/>
  <c r="CQ571" i="9"/>
  <c r="CR571" i="9"/>
  <c r="CS571" i="9"/>
  <c r="CT571" i="9"/>
  <c r="CU571" i="9"/>
  <c r="CV571" i="9"/>
  <c r="CW571" i="9"/>
  <c r="CX571" i="9"/>
  <c r="CY571" i="9"/>
  <c r="CZ571" i="9"/>
  <c r="BN572" i="9"/>
  <c r="BO572" i="9"/>
  <c r="BP572" i="9"/>
  <c r="BQ572" i="9"/>
  <c r="BR572" i="9"/>
  <c r="BS572" i="9"/>
  <c r="BT572" i="9"/>
  <c r="BU572" i="9"/>
  <c r="BV572" i="9"/>
  <c r="BW572" i="9"/>
  <c r="BX572" i="9"/>
  <c r="BY572" i="9"/>
  <c r="BZ572" i="9"/>
  <c r="CA572" i="9"/>
  <c r="CB572" i="9"/>
  <c r="CC572" i="9"/>
  <c r="CD572" i="9"/>
  <c r="CE572" i="9"/>
  <c r="CF572" i="9"/>
  <c r="CG572" i="9"/>
  <c r="CH572" i="9"/>
  <c r="CI572" i="9"/>
  <c r="U572" i="9" s="1"/>
  <c r="CJ572" i="9"/>
  <c r="CK572" i="9"/>
  <c r="CL572" i="9"/>
  <c r="T572" i="9" s="1"/>
  <c r="CM572" i="9"/>
  <c r="CN572" i="9"/>
  <c r="CO572" i="9"/>
  <c r="CP572" i="9"/>
  <c r="CQ572" i="9"/>
  <c r="CR572" i="9"/>
  <c r="CS572" i="9"/>
  <c r="CT572" i="9"/>
  <c r="CU572" i="9"/>
  <c r="CV572" i="9"/>
  <c r="CW572" i="9"/>
  <c r="CX572" i="9"/>
  <c r="CY572" i="9"/>
  <c r="CZ572" i="9"/>
  <c r="BN573" i="9"/>
  <c r="BO573" i="9"/>
  <c r="BP573" i="9"/>
  <c r="BQ573" i="9"/>
  <c r="BR573" i="9"/>
  <c r="BS573" i="9"/>
  <c r="BT573" i="9"/>
  <c r="BU573" i="9"/>
  <c r="BV573" i="9"/>
  <c r="BW573" i="9"/>
  <c r="BX573" i="9"/>
  <c r="BY573" i="9"/>
  <c r="BZ573" i="9"/>
  <c r="CA573" i="9"/>
  <c r="CB573" i="9"/>
  <c r="CC573" i="9"/>
  <c r="CD573" i="9"/>
  <c r="CE573" i="9"/>
  <c r="CF573" i="9"/>
  <c r="CG573" i="9"/>
  <c r="CH573" i="9"/>
  <c r="CI573" i="9"/>
  <c r="U573" i="9" s="1"/>
  <c r="CJ573" i="9"/>
  <c r="CK573" i="9"/>
  <c r="CL573" i="9"/>
  <c r="T573" i="9" s="1"/>
  <c r="CM573" i="9"/>
  <c r="CN573" i="9"/>
  <c r="CO573" i="9"/>
  <c r="CP573" i="9"/>
  <c r="CQ573" i="9"/>
  <c r="CR573" i="9"/>
  <c r="CS573" i="9"/>
  <c r="CT573" i="9"/>
  <c r="CU573" i="9"/>
  <c r="CV573" i="9"/>
  <c r="CW573" i="9"/>
  <c r="CX573" i="9"/>
  <c r="CY573" i="9"/>
  <c r="CZ573" i="9"/>
  <c r="BN574" i="9"/>
  <c r="BO574" i="9"/>
  <c r="BP574" i="9"/>
  <c r="BQ574" i="9"/>
  <c r="BR574" i="9"/>
  <c r="BS574" i="9"/>
  <c r="BT574" i="9"/>
  <c r="BU574" i="9"/>
  <c r="BV574" i="9"/>
  <c r="BW574" i="9"/>
  <c r="BX574" i="9"/>
  <c r="BY574" i="9"/>
  <c r="BZ574" i="9"/>
  <c r="CA574" i="9"/>
  <c r="CB574" i="9"/>
  <c r="CC574" i="9"/>
  <c r="CD574" i="9"/>
  <c r="CE574" i="9"/>
  <c r="CF574" i="9"/>
  <c r="CG574" i="9"/>
  <c r="CH574" i="9"/>
  <c r="CI574" i="9"/>
  <c r="U574" i="9" s="1"/>
  <c r="CJ574" i="9"/>
  <c r="CK574" i="9"/>
  <c r="CL574" i="9"/>
  <c r="T574" i="9" s="1"/>
  <c r="CM574" i="9"/>
  <c r="CN574" i="9"/>
  <c r="CO574" i="9"/>
  <c r="CP574" i="9"/>
  <c r="CQ574" i="9"/>
  <c r="CR574" i="9"/>
  <c r="CS574" i="9"/>
  <c r="CT574" i="9"/>
  <c r="CU574" i="9"/>
  <c r="CV574" i="9"/>
  <c r="CW574" i="9"/>
  <c r="CX574" i="9"/>
  <c r="CY574" i="9"/>
  <c r="CZ574" i="9"/>
  <c r="BN575" i="9"/>
  <c r="BO575" i="9"/>
  <c r="BP575" i="9"/>
  <c r="BQ575" i="9"/>
  <c r="BR575" i="9"/>
  <c r="BS575" i="9"/>
  <c r="BT575" i="9"/>
  <c r="BU575" i="9"/>
  <c r="BV575" i="9"/>
  <c r="BW575" i="9"/>
  <c r="BX575" i="9"/>
  <c r="BY575" i="9"/>
  <c r="BZ575" i="9"/>
  <c r="CA575" i="9"/>
  <c r="CB575" i="9"/>
  <c r="CC575" i="9"/>
  <c r="CD575" i="9"/>
  <c r="CE575" i="9"/>
  <c r="CF575" i="9"/>
  <c r="CG575" i="9"/>
  <c r="CH575" i="9"/>
  <c r="CI575" i="9"/>
  <c r="U575" i="9" s="1"/>
  <c r="CJ575" i="9"/>
  <c r="CK575" i="9"/>
  <c r="CL575" i="9"/>
  <c r="T575" i="9" s="1"/>
  <c r="CM575" i="9"/>
  <c r="CN575" i="9"/>
  <c r="CO575" i="9"/>
  <c r="CP575" i="9"/>
  <c r="CQ575" i="9"/>
  <c r="CR575" i="9"/>
  <c r="CS575" i="9"/>
  <c r="CT575" i="9"/>
  <c r="CU575" i="9"/>
  <c r="CV575" i="9"/>
  <c r="CW575" i="9"/>
  <c r="CX575" i="9"/>
  <c r="CY575" i="9"/>
  <c r="CZ575" i="9"/>
  <c r="BN576" i="9"/>
  <c r="BO576" i="9"/>
  <c r="BP576" i="9"/>
  <c r="BQ576" i="9"/>
  <c r="BR576" i="9"/>
  <c r="BS576" i="9"/>
  <c r="BT576" i="9"/>
  <c r="BU576" i="9"/>
  <c r="BV576" i="9"/>
  <c r="BW576" i="9"/>
  <c r="BX576" i="9"/>
  <c r="BY576" i="9"/>
  <c r="BZ576" i="9"/>
  <c r="CA576" i="9"/>
  <c r="CB576" i="9"/>
  <c r="CC576" i="9"/>
  <c r="CD576" i="9"/>
  <c r="CE576" i="9"/>
  <c r="CF576" i="9"/>
  <c r="CG576" i="9"/>
  <c r="CH576" i="9"/>
  <c r="CI576" i="9"/>
  <c r="U576" i="9" s="1"/>
  <c r="CJ576" i="9"/>
  <c r="CK576" i="9"/>
  <c r="CL576" i="9"/>
  <c r="T576" i="9" s="1"/>
  <c r="CM576" i="9"/>
  <c r="CN576" i="9"/>
  <c r="CO576" i="9"/>
  <c r="CP576" i="9"/>
  <c r="CQ576" i="9"/>
  <c r="CR576" i="9"/>
  <c r="CS576" i="9"/>
  <c r="CT576" i="9"/>
  <c r="CU576" i="9"/>
  <c r="CV576" i="9"/>
  <c r="CW576" i="9"/>
  <c r="CX576" i="9"/>
  <c r="CY576" i="9"/>
  <c r="CZ576" i="9"/>
  <c r="BN577" i="9"/>
  <c r="BO577" i="9"/>
  <c r="BP577" i="9"/>
  <c r="BQ577" i="9"/>
  <c r="BR577" i="9"/>
  <c r="BS577" i="9"/>
  <c r="BT577" i="9"/>
  <c r="BU577" i="9"/>
  <c r="BV577" i="9"/>
  <c r="BW577" i="9"/>
  <c r="BX577" i="9"/>
  <c r="BY577" i="9"/>
  <c r="BZ577" i="9"/>
  <c r="CA577" i="9"/>
  <c r="CB577" i="9"/>
  <c r="CC577" i="9"/>
  <c r="CD577" i="9"/>
  <c r="CE577" i="9"/>
  <c r="CF577" i="9"/>
  <c r="CG577" i="9"/>
  <c r="CH577" i="9"/>
  <c r="CI577" i="9"/>
  <c r="U577" i="9" s="1"/>
  <c r="CJ577" i="9"/>
  <c r="CK577" i="9"/>
  <c r="CL577" i="9"/>
  <c r="T577" i="9" s="1"/>
  <c r="CM577" i="9"/>
  <c r="CN577" i="9"/>
  <c r="CO577" i="9"/>
  <c r="CP577" i="9"/>
  <c r="CQ577" i="9"/>
  <c r="CR577" i="9"/>
  <c r="CS577" i="9"/>
  <c r="CT577" i="9"/>
  <c r="CU577" i="9"/>
  <c r="CV577" i="9"/>
  <c r="CW577" i="9"/>
  <c r="CX577" i="9"/>
  <c r="CY577" i="9"/>
  <c r="CZ577" i="9"/>
  <c r="BN578" i="9"/>
  <c r="BO578" i="9"/>
  <c r="BP578" i="9"/>
  <c r="BQ578" i="9"/>
  <c r="BR578" i="9"/>
  <c r="BS578" i="9"/>
  <c r="BT578" i="9"/>
  <c r="BU578" i="9"/>
  <c r="BV578" i="9"/>
  <c r="BW578" i="9"/>
  <c r="BX578" i="9"/>
  <c r="BY578" i="9"/>
  <c r="BZ578" i="9"/>
  <c r="CA578" i="9"/>
  <c r="CB578" i="9"/>
  <c r="CC578" i="9"/>
  <c r="CD578" i="9"/>
  <c r="CE578" i="9"/>
  <c r="CF578" i="9"/>
  <c r="CG578" i="9"/>
  <c r="CH578" i="9"/>
  <c r="CI578" i="9"/>
  <c r="U578" i="9" s="1"/>
  <c r="CJ578" i="9"/>
  <c r="CK578" i="9"/>
  <c r="CL578" i="9"/>
  <c r="T578" i="9" s="1"/>
  <c r="CM578" i="9"/>
  <c r="CN578" i="9"/>
  <c r="CO578" i="9"/>
  <c r="CP578" i="9"/>
  <c r="CQ578" i="9"/>
  <c r="CR578" i="9"/>
  <c r="CS578" i="9"/>
  <c r="CT578" i="9"/>
  <c r="CU578" i="9"/>
  <c r="CV578" i="9"/>
  <c r="CW578" i="9"/>
  <c r="CX578" i="9"/>
  <c r="CY578" i="9"/>
  <c r="CZ578" i="9"/>
  <c r="BN579" i="9"/>
  <c r="BO579" i="9"/>
  <c r="BP579" i="9"/>
  <c r="BQ579" i="9"/>
  <c r="BR579" i="9"/>
  <c r="BS579" i="9"/>
  <c r="BT579" i="9"/>
  <c r="BU579" i="9"/>
  <c r="BV579" i="9"/>
  <c r="BW579" i="9"/>
  <c r="BX579" i="9"/>
  <c r="BY579" i="9"/>
  <c r="BZ579" i="9"/>
  <c r="CA579" i="9"/>
  <c r="CB579" i="9"/>
  <c r="CC579" i="9"/>
  <c r="CD579" i="9"/>
  <c r="CE579" i="9"/>
  <c r="CF579" i="9"/>
  <c r="CG579" i="9"/>
  <c r="CH579" i="9"/>
  <c r="CI579" i="9"/>
  <c r="U579" i="9" s="1"/>
  <c r="CJ579" i="9"/>
  <c r="CK579" i="9"/>
  <c r="CL579" i="9"/>
  <c r="T579" i="9" s="1"/>
  <c r="CM579" i="9"/>
  <c r="CN579" i="9"/>
  <c r="CO579" i="9"/>
  <c r="CP579" i="9"/>
  <c r="CQ579" i="9"/>
  <c r="CR579" i="9"/>
  <c r="CS579" i="9"/>
  <c r="CT579" i="9"/>
  <c r="CU579" i="9"/>
  <c r="CV579" i="9"/>
  <c r="CW579" i="9"/>
  <c r="CX579" i="9"/>
  <c r="CY579" i="9"/>
  <c r="CZ579" i="9"/>
  <c r="BN580" i="9"/>
  <c r="BO580" i="9"/>
  <c r="BP580" i="9"/>
  <c r="BQ580" i="9"/>
  <c r="BR580" i="9"/>
  <c r="BS580" i="9"/>
  <c r="BT580" i="9"/>
  <c r="BU580" i="9"/>
  <c r="BV580" i="9"/>
  <c r="BW580" i="9"/>
  <c r="BX580" i="9"/>
  <c r="BY580" i="9"/>
  <c r="BZ580" i="9"/>
  <c r="CA580" i="9"/>
  <c r="CB580" i="9"/>
  <c r="CC580" i="9"/>
  <c r="CD580" i="9"/>
  <c r="CE580" i="9"/>
  <c r="CF580" i="9"/>
  <c r="CG580" i="9"/>
  <c r="CH580" i="9"/>
  <c r="CI580" i="9"/>
  <c r="U580" i="9" s="1"/>
  <c r="CJ580" i="9"/>
  <c r="CK580" i="9"/>
  <c r="CL580" i="9"/>
  <c r="T580" i="9" s="1"/>
  <c r="CM580" i="9"/>
  <c r="CN580" i="9"/>
  <c r="CO580" i="9"/>
  <c r="CP580" i="9"/>
  <c r="CQ580" i="9"/>
  <c r="CR580" i="9"/>
  <c r="CS580" i="9"/>
  <c r="CT580" i="9"/>
  <c r="CU580" i="9"/>
  <c r="CV580" i="9"/>
  <c r="CW580" i="9"/>
  <c r="CX580" i="9"/>
  <c r="CY580" i="9"/>
  <c r="CZ580" i="9"/>
  <c r="BN581" i="9"/>
  <c r="BO581" i="9"/>
  <c r="BP581" i="9"/>
  <c r="BQ581" i="9"/>
  <c r="BR581" i="9"/>
  <c r="BS581" i="9"/>
  <c r="BT581" i="9"/>
  <c r="BU581" i="9"/>
  <c r="BV581" i="9"/>
  <c r="BW581" i="9"/>
  <c r="BX581" i="9"/>
  <c r="BY581" i="9"/>
  <c r="BZ581" i="9"/>
  <c r="CA581" i="9"/>
  <c r="CB581" i="9"/>
  <c r="CC581" i="9"/>
  <c r="CD581" i="9"/>
  <c r="CE581" i="9"/>
  <c r="CF581" i="9"/>
  <c r="CG581" i="9"/>
  <c r="CH581" i="9"/>
  <c r="CI581" i="9"/>
  <c r="U581" i="9" s="1"/>
  <c r="CJ581" i="9"/>
  <c r="CK581" i="9"/>
  <c r="CL581" i="9"/>
  <c r="T581" i="9" s="1"/>
  <c r="CM581" i="9"/>
  <c r="CN581" i="9"/>
  <c r="CO581" i="9"/>
  <c r="CP581" i="9"/>
  <c r="CQ581" i="9"/>
  <c r="CR581" i="9"/>
  <c r="CS581" i="9"/>
  <c r="CT581" i="9"/>
  <c r="CU581" i="9"/>
  <c r="CV581" i="9"/>
  <c r="CW581" i="9"/>
  <c r="CX581" i="9"/>
  <c r="CY581" i="9"/>
  <c r="CZ581" i="9"/>
  <c r="BN582" i="9"/>
  <c r="BO582" i="9"/>
  <c r="BP582" i="9"/>
  <c r="BQ582" i="9"/>
  <c r="BR582" i="9"/>
  <c r="BS582" i="9"/>
  <c r="BT582" i="9"/>
  <c r="BU582" i="9"/>
  <c r="BV582" i="9"/>
  <c r="BW582" i="9"/>
  <c r="BX582" i="9"/>
  <c r="BY582" i="9"/>
  <c r="BZ582" i="9"/>
  <c r="CA582" i="9"/>
  <c r="CB582" i="9"/>
  <c r="CC582" i="9"/>
  <c r="CD582" i="9"/>
  <c r="CE582" i="9"/>
  <c r="CF582" i="9"/>
  <c r="CG582" i="9"/>
  <c r="CH582" i="9"/>
  <c r="CI582" i="9"/>
  <c r="U582" i="9" s="1"/>
  <c r="CJ582" i="9"/>
  <c r="CK582" i="9"/>
  <c r="CL582" i="9"/>
  <c r="T582" i="9" s="1"/>
  <c r="CM582" i="9"/>
  <c r="CN582" i="9"/>
  <c r="CO582" i="9"/>
  <c r="CP582" i="9"/>
  <c r="CQ582" i="9"/>
  <c r="CR582" i="9"/>
  <c r="CS582" i="9"/>
  <c r="CT582" i="9"/>
  <c r="CU582" i="9"/>
  <c r="CV582" i="9"/>
  <c r="CW582" i="9"/>
  <c r="CX582" i="9"/>
  <c r="CY582" i="9"/>
  <c r="CZ582" i="9"/>
  <c r="BN583" i="9"/>
  <c r="BO583" i="9"/>
  <c r="BP583" i="9"/>
  <c r="BQ583" i="9"/>
  <c r="BR583" i="9"/>
  <c r="BS583" i="9"/>
  <c r="BT583" i="9"/>
  <c r="BU583" i="9"/>
  <c r="BV583" i="9"/>
  <c r="BW583" i="9"/>
  <c r="BX583" i="9"/>
  <c r="BY583" i="9"/>
  <c r="BZ583" i="9"/>
  <c r="CA583" i="9"/>
  <c r="CB583" i="9"/>
  <c r="CC583" i="9"/>
  <c r="CD583" i="9"/>
  <c r="CE583" i="9"/>
  <c r="CF583" i="9"/>
  <c r="CG583" i="9"/>
  <c r="CH583" i="9"/>
  <c r="CI583" i="9"/>
  <c r="U583" i="9" s="1"/>
  <c r="CJ583" i="9"/>
  <c r="CK583" i="9"/>
  <c r="CL583" i="9"/>
  <c r="T583" i="9" s="1"/>
  <c r="CM583" i="9"/>
  <c r="CN583" i="9"/>
  <c r="CO583" i="9"/>
  <c r="CP583" i="9"/>
  <c r="CQ583" i="9"/>
  <c r="CR583" i="9"/>
  <c r="CS583" i="9"/>
  <c r="CT583" i="9"/>
  <c r="CU583" i="9"/>
  <c r="CV583" i="9"/>
  <c r="CW583" i="9"/>
  <c r="CX583" i="9"/>
  <c r="CY583" i="9"/>
  <c r="CZ583" i="9"/>
  <c r="BN584" i="9"/>
  <c r="BO584" i="9"/>
  <c r="BP584" i="9"/>
  <c r="BQ584" i="9"/>
  <c r="BR584" i="9"/>
  <c r="BS584" i="9"/>
  <c r="BT584" i="9"/>
  <c r="BU584" i="9"/>
  <c r="BV584" i="9"/>
  <c r="BW584" i="9"/>
  <c r="BX584" i="9"/>
  <c r="BY584" i="9"/>
  <c r="BZ584" i="9"/>
  <c r="CA584" i="9"/>
  <c r="CB584" i="9"/>
  <c r="CC584" i="9"/>
  <c r="CD584" i="9"/>
  <c r="CE584" i="9"/>
  <c r="CF584" i="9"/>
  <c r="CG584" i="9"/>
  <c r="CH584" i="9"/>
  <c r="CI584" i="9"/>
  <c r="U584" i="9" s="1"/>
  <c r="CJ584" i="9"/>
  <c r="CK584" i="9"/>
  <c r="CL584" i="9"/>
  <c r="T584" i="9" s="1"/>
  <c r="CM584" i="9"/>
  <c r="CN584" i="9"/>
  <c r="CO584" i="9"/>
  <c r="CP584" i="9"/>
  <c r="CQ584" i="9"/>
  <c r="CR584" i="9"/>
  <c r="CS584" i="9"/>
  <c r="CT584" i="9"/>
  <c r="CU584" i="9"/>
  <c r="CV584" i="9"/>
  <c r="CW584" i="9"/>
  <c r="CX584" i="9"/>
  <c r="CY584" i="9"/>
  <c r="CZ584" i="9"/>
  <c r="BN585" i="9"/>
  <c r="BO585" i="9"/>
  <c r="BP585" i="9"/>
  <c r="BQ585" i="9"/>
  <c r="BR585" i="9"/>
  <c r="BS585" i="9"/>
  <c r="BT585" i="9"/>
  <c r="BU585" i="9"/>
  <c r="BV585" i="9"/>
  <c r="BW585" i="9"/>
  <c r="BX585" i="9"/>
  <c r="BY585" i="9"/>
  <c r="BZ585" i="9"/>
  <c r="CA585" i="9"/>
  <c r="CB585" i="9"/>
  <c r="CC585" i="9"/>
  <c r="CD585" i="9"/>
  <c r="CE585" i="9"/>
  <c r="CF585" i="9"/>
  <c r="CG585" i="9"/>
  <c r="CH585" i="9"/>
  <c r="CI585" i="9"/>
  <c r="U585" i="9" s="1"/>
  <c r="CJ585" i="9"/>
  <c r="CK585" i="9"/>
  <c r="CL585" i="9"/>
  <c r="T585" i="9" s="1"/>
  <c r="CM585" i="9"/>
  <c r="CN585" i="9"/>
  <c r="CO585" i="9"/>
  <c r="CP585" i="9"/>
  <c r="CQ585" i="9"/>
  <c r="CR585" i="9"/>
  <c r="CS585" i="9"/>
  <c r="CT585" i="9"/>
  <c r="CU585" i="9"/>
  <c r="CV585" i="9"/>
  <c r="CW585" i="9"/>
  <c r="CX585" i="9"/>
  <c r="CY585" i="9"/>
  <c r="CZ585" i="9"/>
  <c r="BN586" i="9"/>
  <c r="BO586" i="9"/>
  <c r="BP586" i="9"/>
  <c r="BQ586" i="9"/>
  <c r="BR586" i="9"/>
  <c r="BS586" i="9"/>
  <c r="BT586" i="9"/>
  <c r="BU586" i="9"/>
  <c r="BV586" i="9"/>
  <c r="BW586" i="9"/>
  <c r="BX586" i="9"/>
  <c r="BY586" i="9"/>
  <c r="BZ586" i="9"/>
  <c r="CA586" i="9"/>
  <c r="CB586" i="9"/>
  <c r="CC586" i="9"/>
  <c r="CD586" i="9"/>
  <c r="CE586" i="9"/>
  <c r="CF586" i="9"/>
  <c r="CG586" i="9"/>
  <c r="CH586" i="9"/>
  <c r="CI586" i="9"/>
  <c r="U586" i="9" s="1"/>
  <c r="CJ586" i="9"/>
  <c r="CK586" i="9"/>
  <c r="CL586" i="9"/>
  <c r="T586" i="9" s="1"/>
  <c r="CM586" i="9"/>
  <c r="CN586" i="9"/>
  <c r="CO586" i="9"/>
  <c r="CP586" i="9"/>
  <c r="CQ586" i="9"/>
  <c r="CR586" i="9"/>
  <c r="CS586" i="9"/>
  <c r="CT586" i="9"/>
  <c r="CU586" i="9"/>
  <c r="CV586" i="9"/>
  <c r="CW586" i="9"/>
  <c r="CX586" i="9"/>
  <c r="CY586" i="9"/>
  <c r="CZ586" i="9"/>
  <c r="BN587" i="9"/>
  <c r="BO587" i="9"/>
  <c r="BP587" i="9"/>
  <c r="BQ587" i="9"/>
  <c r="BR587" i="9"/>
  <c r="BS587" i="9"/>
  <c r="BT587" i="9"/>
  <c r="BU587" i="9"/>
  <c r="BV587" i="9"/>
  <c r="BW587" i="9"/>
  <c r="BX587" i="9"/>
  <c r="BY587" i="9"/>
  <c r="BZ587" i="9"/>
  <c r="CA587" i="9"/>
  <c r="CB587" i="9"/>
  <c r="CC587" i="9"/>
  <c r="CD587" i="9"/>
  <c r="CE587" i="9"/>
  <c r="CF587" i="9"/>
  <c r="CG587" i="9"/>
  <c r="CH587" i="9"/>
  <c r="CI587" i="9"/>
  <c r="U587" i="9" s="1"/>
  <c r="CJ587" i="9"/>
  <c r="CK587" i="9"/>
  <c r="CL587" i="9"/>
  <c r="T587" i="9" s="1"/>
  <c r="CM587" i="9"/>
  <c r="CN587" i="9"/>
  <c r="CO587" i="9"/>
  <c r="CP587" i="9"/>
  <c r="CQ587" i="9"/>
  <c r="CR587" i="9"/>
  <c r="CS587" i="9"/>
  <c r="CT587" i="9"/>
  <c r="CU587" i="9"/>
  <c r="CV587" i="9"/>
  <c r="CW587" i="9"/>
  <c r="CX587" i="9"/>
  <c r="CY587" i="9"/>
  <c r="CZ587" i="9"/>
  <c r="BN588" i="9"/>
  <c r="BO588" i="9"/>
  <c r="BP588" i="9"/>
  <c r="BQ588" i="9"/>
  <c r="BR588" i="9"/>
  <c r="BS588" i="9"/>
  <c r="BT588" i="9"/>
  <c r="BU588" i="9"/>
  <c r="BV588" i="9"/>
  <c r="BW588" i="9"/>
  <c r="BX588" i="9"/>
  <c r="BY588" i="9"/>
  <c r="BZ588" i="9"/>
  <c r="CA588" i="9"/>
  <c r="CB588" i="9"/>
  <c r="CC588" i="9"/>
  <c r="CD588" i="9"/>
  <c r="CE588" i="9"/>
  <c r="CF588" i="9"/>
  <c r="CG588" i="9"/>
  <c r="CH588" i="9"/>
  <c r="CI588" i="9"/>
  <c r="U588" i="9" s="1"/>
  <c r="CJ588" i="9"/>
  <c r="CK588" i="9"/>
  <c r="CL588" i="9"/>
  <c r="T588" i="9" s="1"/>
  <c r="CM588" i="9"/>
  <c r="CN588" i="9"/>
  <c r="CO588" i="9"/>
  <c r="CP588" i="9"/>
  <c r="CQ588" i="9"/>
  <c r="CR588" i="9"/>
  <c r="CS588" i="9"/>
  <c r="CT588" i="9"/>
  <c r="CU588" i="9"/>
  <c r="CV588" i="9"/>
  <c r="CW588" i="9"/>
  <c r="CX588" i="9"/>
  <c r="CY588" i="9"/>
  <c r="CZ588" i="9"/>
  <c r="BN268" i="9"/>
  <c r="BO268" i="9"/>
  <c r="BP268" i="9"/>
  <c r="BQ268" i="9"/>
  <c r="BR268" i="9"/>
  <c r="BS268" i="9"/>
  <c r="BT268" i="9"/>
  <c r="BU268" i="9"/>
  <c r="BV268" i="9"/>
  <c r="BW268" i="9"/>
  <c r="BX268" i="9"/>
  <c r="BY268" i="9"/>
  <c r="BZ268" i="9"/>
  <c r="CA268" i="9"/>
  <c r="CB268" i="9"/>
  <c r="CC268" i="9"/>
  <c r="CD268" i="9"/>
  <c r="CE268" i="9"/>
  <c r="CF268" i="9"/>
  <c r="CG268" i="9"/>
  <c r="CH268" i="9"/>
  <c r="CI268" i="9"/>
  <c r="U268" i="9" s="1"/>
  <c r="CJ268" i="9"/>
  <c r="CK268" i="9"/>
  <c r="CL268" i="9"/>
  <c r="T268" i="9" s="1"/>
  <c r="CM268" i="9"/>
  <c r="CN268" i="9"/>
  <c r="CO268" i="9"/>
  <c r="CP268" i="9"/>
  <c r="CQ268" i="9"/>
  <c r="CR268" i="9"/>
  <c r="CS268" i="9"/>
  <c r="CT268" i="9"/>
  <c r="CU268" i="9"/>
  <c r="CV268" i="9"/>
  <c r="CW268" i="9"/>
  <c r="CX268" i="9"/>
  <c r="CY268" i="9"/>
  <c r="CZ268" i="9"/>
  <c r="BN269" i="9"/>
  <c r="BO269" i="9"/>
  <c r="BP269" i="9"/>
  <c r="BQ269" i="9"/>
  <c r="BR269" i="9"/>
  <c r="BS269" i="9"/>
  <c r="BT269" i="9"/>
  <c r="BU269" i="9"/>
  <c r="BV269" i="9"/>
  <c r="BW269" i="9"/>
  <c r="BX269" i="9"/>
  <c r="BY269" i="9"/>
  <c r="BZ269" i="9"/>
  <c r="CA269" i="9"/>
  <c r="CB269" i="9"/>
  <c r="CC269" i="9"/>
  <c r="CD269" i="9"/>
  <c r="CE269" i="9"/>
  <c r="CF269" i="9"/>
  <c r="CG269" i="9"/>
  <c r="CH269" i="9"/>
  <c r="CI269" i="9"/>
  <c r="U269" i="9" s="1"/>
  <c r="CJ269" i="9"/>
  <c r="CK269" i="9"/>
  <c r="CL269" i="9"/>
  <c r="T269" i="9" s="1"/>
  <c r="CM269" i="9"/>
  <c r="CN269" i="9"/>
  <c r="CO269" i="9"/>
  <c r="CP269" i="9"/>
  <c r="CQ269" i="9"/>
  <c r="CR269" i="9"/>
  <c r="CS269" i="9"/>
  <c r="CT269" i="9"/>
  <c r="CU269" i="9"/>
  <c r="CV269" i="9"/>
  <c r="CW269" i="9"/>
  <c r="CX269" i="9"/>
  <c r="CY269" i="9"/>
  <c r="CZ269" i="9"/>
  <c r="BN270" i="9"/>
  <c r="BO270" i="9"/>
  <c r="BP270" i="9"/>
  <c r="BQ270" i="9"/>
  <c r="BR270" i="9"/>
  <c r="BS270" i="9"/>
  <c r="BT270" i="9"/>
  <c r="BU270" i="9"/>
  <c r="BV270" i="9"/>
  <c r="BW270" i="9"/>
  <c r="BX270" i="9"/>
  <c r="BY270" i="9"/>
  <c r="BZ270" i="9"/>
  <c r="CA270" i="9"/>
  <c r="CB270" i="9"/>
  <c r="CC270" i="9"/>
  <c r="CD270" i="9"/>
  <c r="CE270" i="9"/>
  <c r="CF270" i="9"/>
  <c r="CG270" i="9"/>
  <c r="CH270" i="9"/>
  <c r="CI270" i="9"/>
  <c r="U270" i="9" s="1"/>
  <c r="CJ270" i="9"/>
  <c r="CK270" i="9"/>
  <c r="CL270" i="9"/>
  <c r="T270" i="9" s="1"/>
  <c r="CM270" i="9"/>
  <c r="CN270" i="9"/>
  <c r="CO270" i="9"/>
  <c r="CP270" i="9"/>
  <c r="CQ270" i="9"/>
  <c r="CR270" i="9"/>
  <c r="CS270" i="9"/>
  <c r="CT270" i="9"/>
  <c r="CU270" i="9"/>
  <c r="CV270" i="9"/>
  <c r="CW270" i="9"/>
  <c r="CX270" i="9"/>
  <c r="CY270" i="9"/>
  <c r="CZ270" i="9"/>
  <c r="BN271" i="9"/>
  <c r="BO271" i="9"/>
  <c r="BP271" i="9"/>
  <c r="BQ271" i="9"/>
  <c r="BR271" i="9"/>
  <c r="BS271" i="9"/>
  <c r="BT271" i="9"/>
  <c r="BU271" i="9"/>
  <c r="BV271" i="9"/>
  <c r="BW271" i="9"/>
  <c r="BX271" i="9"/>
  <c r="BY271" i="9"/>
  <c r="BZ271" i="9"/>
  <c r="CA271" i="9"/>
  <c r="CB271" i="9"/>
  <c r="CC271" i="9"/>
  <c r="CD271" i="9"/>
  <c r="CE271" i="9"/>
  <c r="CF271" i="9"/>
  <c r="CG271" i="9"/>
  <c r="CH271" i="9"/>
  <c r="CI271" i="9"/>
  <c r="U271" i="9" s="1"/>
  <c r="CJ271" i="9"/>
  <c r="CK271" i="9"/>
  <c r="CL271" i="9"/>
  <c r="T271" i="9" s="1"/>
  <c r="CM271" i="9"/>
  <c r="CN271" i="9"/>
  <c r="CO271" i="9"/>
  <c r="CP271" i="9"/>
  <c r="CQ271" i="9"/>
  <c r="CR271" i="9"/>
  <c r="CS271" i="9"/>
  <c r="CT271" i="9"/>
  <c r="CU271" i="9"/>
  <c r="CV271" i="9"/>
  <c r="CW271" i="9"/>
  <c r="CX271" i="9"/>
  <c r="CY271" i="9"/>
  <c r="CZ271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CF119" i="9"/>
  <c r="CG119" i="9"/>
  <c r="CH119" i="9"/>
  <c r="CI119" i="9"/>
  <c r="U119" i="9" s="1"/>
  <c r="CJ119" i="9"/>
  <c r="CK119" i="9"/>
  <c r="CL119" i="9"/>
  <c r="T119" i="9" s="1"/>
  <c r="CM119" i="9"/>
  <c r="CN119" i="9"/>
  <c r="CO119" i="9"/>
  <c r="CP119" i="9"/>
  <c r="CQ119" i="9"/>
  <c r="CR119" i="9"/>
  <c r="CS119" i="9"/>
  <c r="CT119" i="9"/>
  <c r="CU119" i="9"/>
  <c r="CV119" i="9"/>
  <c r="CW119" i="9"/>
  <c r="CX119" i="9"/>
  <c r="CY119" i="9"/>
  <c r="CZ119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CF120" i="9"/>
  <c r="CG120" i="9"/>
  <c r="CH120" i="9"/>
  <c r="CI120" i="9"/>
  <c r="U120" i="9" s="1"/>
  <c r="CJ120" i="9"/>
  <c r="CK120" i="9"/>
  <c r="CL120" i="9"/>
  <c r="T120" i="9" s="1"/>
  <c r="CM120" i="9"/>
  <c r="CN120" i="9"/>
  <c r="CO120" i="9"/>
  <c r="CP120" i="9"/>
  <c r="CQ120" i="9"/>
  <c r="CR120" i="9"/>
  <c r="CS120" i="9"/>
  <c r="CT120" i="9"/>
  <c r="CU120" i="9"/>
  <c r="CV120" i="9"/>
  <c r="CW120" i="9"/>
  <c r="CX120" i="9"/>
  <c r="CY120" i="9"/>
  <c r="CZ120" i="9"/>
  <c r="BN121" i="9"/>
  <c r="BO121" i="9"/>
  <c r="BP121" i="9"/>
  <c r="BQ121" i="9"/>
  <c r="BR121" i="9"/>
  <c r="BS121" i="9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CF121" i="9"/>
  <c r="CG121" i="9"/>
  <c r="CH121" i="9"/>
  <c r="CI121" i="9"/>
  <c r="U121" i="9" s="1"/>
  <c r="CJ121" i="9"/>
  <c r="CK121" i="9"/>
  <c r="CL121" i="9"/>
  <c r="T121" i="9" s="1"/>
  <c r="CM121" i="9"/>
  <c r="CN121" i="9"/>
  <c r="CO121" i="9"/>
  <c r="CP121" i="9"/>
  <c r="CQ121" i="9"/>
  <c r="CR121" i="9"/>
  <c r="CS121" i="9"/>
  <c r="CT121" i="9"/>
  <c r="CU121" i="9"/>
  <c r="CV121" i="9"/>
  <c r="CW121" i="9"/>
  <c r="CX121" i="9"/>
  <c r="CY121" i="9"/>
  <c r="CZ121" i="9"/>
  <c r="BN122" i="9"/>
  <c r="BO122" i="9"/>
  <c r="BP122" i="9"/>
  <c r="BQ122" i="9"/>
  <c r="BR122" i="9"/>
  <c r="BS122" i="9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CF122" i="9"/>
  <c r="CG122" i="9"/>
  <c r="CH122" i="9"/>
  <c r="CI122" i="9"/>
  <c r="U122" i="9" s="1"/>
  <c r="CJ122" i="9"/>
  <c r="CK122" i="9"/>
  <c r="CL122" i="9"/>
  <c r="T122" i="9" s="1"/>
  <c r="CM122" i="9"/>
  <c r="CN122" i="9"/>
  <c r="CO122" i="9"/>
  <c r="CP122" i="9"/>
  <c r="CQ122" i="9"/>
  <c r="CR122" i="9"/>
  <c r="CS122" i="9"/>
  <c r="CT122" i="9"/>
  <c r="CU122" i="9"/>
  <c r="CV122" i="9"/>
  <c r="CW122" i="9"/>
  <c r="CX122" i="9"/>
  <c r="CY122" i="9"/>
  <c r="CZ122" i="9"/>
  <c r="BN123" i="9"/>
  <c r="BO123" i="9"/>
  <c r="BP123" i="9"/>
  <c r="BQ123" i="9"/>
  <c r="BR123" i="9"/>
  <c r="BS123" i="9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CF123" i="9"/>
  <c r="CG123" i="9"/>
  <c r="CH123" i="9"/>
  <c r="CI123" i="9"/>
  <c r="U123" i="9" s="1"/>
  <c r="CJ123" i="9"/>
  <c r="CK123" i="9"/>
  <c r="CL123" i="9"/>
  <c r="T123" i="9" s="1"/>
  <c r="CM123" i="9"/>
  <c r="CN123" i="9"/>
  <c r="CO123" i="9"/>
  <c r="CP123" i="9"/>
  <c r="CQ123" i="9"/>
  <c r="CR123" i="9"/>
  <c r="CS123" i="9"/>
  <c r="CT123" i="9"/>
  <c r="CU123" i="9"/>
  <c r="CV123" i="9"/>
  <c r="CW123" i="9"/>
  <c r="CX123" i="9"/>
  <c r="CY123" i="9"/>
  <c r="CZ123" i="9"/>
  <c r="BN124" i="9"/>
  <c r="BO124" i="9"/>
  <c r="BP124" i="9"/>
  <c r="BQ124" i="9"/>
  <c r="BR124" i="9"/>
  <c r="BS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CF124" i="9"/>
  <c r="CG124" i="9"/>
  <c r="CH124" i="9"/>
  <c r="CI124" i="9"/>
  <c r="U124" i="9" s="1"/>
  <c r="CJ124" i="9"/>
  <c r="CK124" i="9"/>
  <c r="CL124" i="9"/>
  <c r="T124" i="9" s="1"/>
  <c r="CM124" i="9"/>
  <c r="CN124" i="9"/>
  <c r="CO124" i="9"/>
  <c r="CP124" i="9"/>
  <c r="CQ124" i="9"/>
  <c r="CR124" i="9"/>
  <c r="CS124" i="9"/>
  <c r="CT124" i="9"/>
  <c r="CU124" i="9"/>
  <c r="CV124" i="9"/>
  <c r="CW124" i="9"/>
  <c r="CX124" i="9"/>
  <c r="CY124" i="9"/>
  <c r="CZ124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CF125" i="9"/>
  <c r="CG125" i="9"/>
  <c r="CH125" i="9"/>
  <c r="CI125" i="9"/>
  <c r="U125" i="9" s="1"/>
  <c r="CJ125" i="9"/>
  <c r="CK125" i="9"/>
  <c r="CL125" i="9"/>
  <c r="T125" i="9" s="1"/>
  <c r="CM125" i="9"/>
  <c r="CN125" i="9"/>
  <c r="CO125" i="9"/>
  <c r="CP125" i="9"/>
  <c r="CQ125" i="9"/>
  <c r="CR125" i="9"/>
  <c r="CS125" i="9"/>
  <c r="CT125" i="9"/>
  <c r="CU125" i="9"/>
  <c r="CV125" i="9"/>
  <c r="CW125" i="9"/>
  <c r="CX125" i="9"/>
  <c r="CY125" i="9"/>
  <c r="CZ125" i="9"/>
  <c r="BN126" i="9"/>
  <c r="BO126" i="9"/>
  <c r="BP126" i="9"/>
  <c r="BQ126" i="9"/>
  <c r="BR126" i="9"/>
  <c r="BS126" i="9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CF126" i="9"/>
  <c r="CG126" i="9"/>
  <c r="CH126" i="9"/>
  <c r="CI126" i="9"/>
  <c r="U126" i="9" s="1"/>
  <c r="CJ126" i="9"/>
  <c r="CK126" i="9"/>
  <c r="CL126" i="9"/>
  <c r="T126" i="9" s="1"/>
  <c r="CM126" i="9"/>
  <c r="CN126" i="9"/>
  <c r="CO126" i="9"/>
  <c r="CP126" i="9"/>
  <c r="CQ126" i="9"/>
  <c r="CR126" i="9"/>
  <c r="CS126" i="9"/>
  <c r="CT126" i="9"/>
  <c r="CU126" i="9"/>
  <c r="CV126" i="9"/>
  <c r="CW126" i="9"/>
  <c r="CX126" i="9"/>
  <c r="CY126" i="9"/>
  <c r="CZ126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CF127" i="9"/>
  <c r="CG127" i="9"/>
  <c r="CH127" i="9"/>
  <c r="CI127" i="9"/>
  <c r="U127" i="9" s="1"/>
  <c r="CJ127" i="9"/>
  <c r="CK127" i="9"/>
  <c r="CL127" i="9"/>
  <c r="T127" i="9" s="1"/>
  <c r="CM127" i="9"/>
  <c r="CN127" i="9"/>
  <c r="CO127" i="9"/>
  <c r="CP127" i="9"/>
  <c r="CQ127" i="9"/>
  <c r="CR127" i="9"/>
  <c r="CS127" i="9"/>
  <c r="CT127" i="9"/>
  <c r="CU127" i="9"/>
  <c r="CV127" i="9"/>
  <c r="CW127" i="9"/>
  <c r="CX127" i="9"/>
  <c r="CY127" i="9"/>
  <c r="CZ127" i="9"/>
  <c r="BN128" i="9"/>
  <c r="BO128" i="9"/>
  <c r="BP128" i="9"/>
  <c r="BQ128" i="9"/>
  <c r="BR128" i="9"/>
  <c r="BS128" i="9"/>
  <c r="BT128" i="9"/>
  <c r="BU128" i="9"/>
  <c r="BV128" i="9"/>
  <c r="BW128" i="9"/>
  <c r="BX128" i="9"/>
  <c r="BY128" i="9"/>
  <c r="BZ128" i="9"/>
  <c r="CA128" i="9"/>
  <c r="CB128" i="9"/>
  <c r="CC128" i="9"/>
  <c r="CD128" i="9"/>
  <c r="CE128" i="9"/>
  <c r="CF128" i="9"/>
  <c r="CG128" i="9"/>
  <c r="CH128" i="9"/>
  <c r="CI128" i="9"/>
  <c r="U128" i="9" s="1"/>
  <c r="CJ128" i="9"/>
  <c r="CK128" i="9"/>
  <c r="CL128" i="9"/>
  <c r="T128" i="9" s="1"/>
  <c r="CM128" i="9"/>
  <c r="CN128" i="9"/>
  <c r="CO128" i="9"/>
  <c r="CP128" i="9"/>
  <c r="CQ128" i="9"/>
  <c r="CR128" i="9"/>
  <c r="CS128" i="9"/>
  <c r="CT128" i="9"/>
  <c r="CU128" i="9"/>
  <c r="CV128" i="9"/>
  <c r="CW128" i="9"/>
  <c r="CX128" i="9"/>
  <c r="CY128" i="9"/>
  <c r="CZ128" i="9"/>
  <c r="BN129" i="9"/>
  <c r="BO129" i="9"/>
  <c r="BP129" i="9"/>
  <c r="BQ129" i="9"/>
  <c r="BR129" i="9"/>
  <c r="BS129" i="9"/>
  <c r="BT129" i="9"/>
  <c r="BU129" i="9"/>
  <c r="BV129" i="9"/>
  <c r="BW129" i="9"/>
  <c r="BX129" i="9"/>
  <c r="BY129" i="9"/>
  <c r="BZ129" i="9"/>
  <c r="CA129" i="9"/>
  <c r="CB129" i="9"/>
  <c r="CC129" i="9"/>
  <c r="CD129" i="9"/>
  <c r="CE129" i="9"/>
  <c r="CF129" i="9"/>
  <c r="CG129" i="9"/>
  <c r="CH129" i="9"/>
  <c r="CI129" i="9"/>
  <c r="U129" i="9" s="1"/>
  <c r="CJ129" i="9"/>
  <c r="CK129" i="9"/>
  <c r="CL129" i="9"/>
  <c r="T129" i="9" s="1"/>
  <c r="CM129" i="9"/>
  <c r="CN129" i="9"/>
  <c r="CO129" i="9"/>
  <c r="CP129" i="9"/>
  <c r="CQ129" i="9"/>
  <c r="CR129" i="9"/>
  <c r="CS129" i="9"/>
  <c r="CT129" i="9"/>
  <c r="CU129" i="9"/>
  <c r="CV129" i="9"/>
  <c r="CW129" i="9"/>
  <c r="CX129" i="9"/>
  <c r="CY129" i="9"/>
  <c r="CZ129" i="9"/>
  <c r="BN130" i="9"/>
  <c r="BO130" i="9"/>
  <c r="BP130" i="9"/>
  <c r="BQ130" i="9"/>
  <c r="BR130" i="9"/>
  <c r="BS130" i="9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CF130" i="9"/>
  <c r="CG130" i="9"/>
  <c r="CH130" i="9"/>
  <c r="CI130" i="9"/>
  <c r="U130" i="9" s="1"/>
  <c r="CJ130" i="9"/>
  <c r="CK130" i="9"/>
  <c r="CL130" i="9"/>
  <c r="T130" i="9" s="1"/>
  <c r="CM130" i="9"/>
  <c r="CN130" i="9"/>
  <c r="CO130" i="9"/>
  <c r="CP130" i="9"/>
  <c r="CQ130" i="9"/>
  <c r="CR130" i="9"/>
  <c r="CS130" i="9"/>
  <c r="CT130" i="9"/>
  <c r="CU130" i="9"/>
  <c r="CV130" i="9"/>
  <c r="CW130" i="9"/>
  <c r="CX130" i="9"/>
  <c r="CY130" i="9"/>
  <c r="CZ130" i="9"/>
  <c r="BN131" i="9"/>
  <c r="BO131" i="9"/>
  <c r="BP131" i="9"/>
  <c r="BQ131" i="9"/>
  <c r="BR131" i="9"/>
  <c r="BS131" i="9"/>
  <c r="BT131" i="9"/>
  <c r="BU131" i="9"/>
  <c r="BV131" i="9"/>
  <c r="BW131" i="9"/>
  <c r="BX131" i="9"/>
  <c r="BY131" i="9"/>
  <c r="BZ131" i="9"/>
  <c r="CA131" i="9"/>
  <c r="CB131" i="9"/>
  <c r="CC131" i="9"/>
  <c r="CD131" i="9"/>
  <c r="CE131" i="9"/>
  <c r="CF131" i="9"/>
  <c r="CG131" i="9"/>
  <c r="CH131" i="9"/>
  <c r="CI131" i="9"/>
  <c r="U131" i="9" s="1"/>
  <c r="CJ131" i="9"/>
  <c r="CK131" i="9"/>
  <c r="CL131" i="9"/>
  <c r="T131" i="9" s="1"/>
  <c r="CM131" i="9"/>
  <c r="CN131" i="9"/>
  <c r="CO131" i="9"/>
  <c r="CP131" i="9"/>
  <c r="CQ131" i="9"/>
  <c r="CR131" i="9"/>
  <c r="CS131" i="9"/>
  <c r="CT131" i="9"/>
  <c r="CU131" i="9"/>
  <c r="CV131" i="9"/>
  <c r="CW131" i="9"/>
  <c r="CX131" i="9"/>
  <c r="CY131" i="9"/>
  <c r="CZ131" i="9"/>
  <c r="BN132" i="9"/>
  <c r="BO132" i="9"/>
  <c r="BP132" i="9"/>
  <c r="BQ132" i="9"/>
  <c r="BR132" i="9"/>
  <c r="BS132" i="9"/>
  <c r="BT132" i="9"/>
  <c r="BU132" i="9"/>
  <c r="BV132" i="9"/>
  <c r="BW132" i="9"/>
  <c r="BX132" i="9"/>
  <c r="BY132" i="9"/>
  <c r="BZ132" i="9"/>
  <c r="CA132" i="9"/>
  <c r="CB132" i="9"/>
  <c r="CC132" i="9"/>
  <c r="CD132" i="9"/>
  <c r="CE132" i="9"/>
  <c r="CF132" i="9"/>
  <c r="CG132" i="9"/>
  <c r="CH132" i="9"/>
  <c r="CI132" i="9"/>
  <c r="U132" i="9" s="1"/>
  <c r="CJ132" i="9"/>
  <c r="CK132" i="9"/>
  <c r="CL132" i="9"/>
  <c r="T132" i="9" s="1"/>
  <c r="CM132" i="9"/>
  <c r="CN132" i="9"/>
  <c r="CO132" i="9"/>
  <c r="CP132" i="9"/>
  <c r="CQ132" i="9"/>
  <c r="CR132" i="9"/>
  <c r="CS132" i="9"/>
  <c r="CT132" i="9"/>
  <c r="CU132" i="9"/>
  <c r="CV132" i="9"/>
  <c r="CW132" i="9"/>
  <c r="CX132" i="9"/>
  <c r="CY132" i="9"/>
  <c r="CZ132" i="9"/>
  <c r="BN133" i="9"/>
  <c r="BO133" i="9"/>
  <c r="BP133" i="9"/>
  <c r="BQ133" i="9"/>
  <c r="BR133" i="9"/>
  <c r="BS133" i="9"/>
  <c r="BT133" i="9"/>
  <c r="BU133" i="9"/>
  <c r="BV133" i="9"/>
  <c r="BW133" i="9"/>
  <c r="BX133" i="9"/>
  <c r="BY133" i="9"/>
  <c r="BZ133" i="9"/>
  <c r="CA133" i="9"/>
  <c r="CB133" i="9"/>
  <c r="CC133" i="9"/>
  <c r="CD133" i="9"/>
  <c r="CE133" i="9"/>
  <c r="CF133" i="9"/>
  <c r="CG133" i="9"/>
  <c r="CH133" i="9"/>
  <c r="CI133" i="9"/>
  <c r="U133" i="9" s="1"/>
  <c r="CJ133" i="9"/>
  <c r="CK133" i="9"/>
  <c r="CL133" i="9"/>
  <c r="T133" i="9" s="1"/>
  <c r="CM133" i="9"/>
  <c r="CN133" i="9"/>
  <c r="CO133" i="9"/>
  <c r="CP133" i="9"/>
  <c r="CQ133" i="9"/>
  <c r="CR133" i="9"/>
  <c r="CS133" i="9"/>
  <c r="CT133" i="9"/>
  <c r="CU133" i="9"/>
  <c r="CV133" i="9"/>
  <c r="CW133" i="9"/>
  <c r="CX133" i="9"/>
  <c r="CY133" i="9"/>
  <c r="CZ133" i="9"/>
  <c r="BN134" i="9"/>
  <c r="BO134" i="9"/>
  <c r="BP134" i="9"/>
  <c r="BQ134" i="9"/>
  <c r="BR134" i="9"/>
  <c r="BS134" i="9"/>
  <c r="BT134" i="9"/>
  <c r="BU134" i="9"/>
  <c r="BV134" i="9"/>
  <c r="BW134" i="9"/>
  <c r="BX134" i="9"/>
  <c r="BY134" i="9"/>
  <c r="BZ134" i="9"/>
  <c r="CA134" i="9"/>
  <c r="CB134" i="9"/>
  <c r="CC134" i="9"/>
  <c r="CD134" i="9"/>
  <c r="CE134" i="9"/>
  <c r="CF134" i="9"/>
  <c r="CG134" i="9"/>
  <c r="CH134" i="9"/>
  <c r="CI134" i="9"/>
  <c r="U134" i="9" s="1"/>
  <c r="CJ134" i="9"/>
  <c r="CK134" i="9"/>
  <c r="CL134" i="9"/>
  <c r="T134" i="9" s="1"/>
  <c r="CM134" i="9"/>
  <c r="CN134" i="9"/>
  <c r="CO134" i="9"/>
  <c r="CP134" i="9"/>
  <c r="CQ134" i="9"/>
  <c r="CR134" i="9"/>
  <c r="CS134" i="9"/>
  <c r="CT134" i="9"/>
  <c r="CU134" i="9"/>
  <c r="CV134" i="9"/>
  <c r="CW134" i="9"/>
  <c r="CX134" i="9"/>
  <c r="CY134" i="9"/>
  <c r="CZ134" i="9"/>
  <c r="BN135" i="9"/>
  <c r="BO135" i="9"/>
  <c r="BP135" i="9"/>
  <c r="BQ135" i="9"/>
  <c r="BR135" i="9"/>
  <c r="BS135" i="9"/>
  <c r="BT135" i="9"/>
  <c r="BU135" i="9"/>
  <c r="BV135" i="9"/>
  <c r="BW135" i="9"/>
  <c r="BX135" i="9"/>
  <c r="BY135" i="9"/>
  <c r="BZ135" i="9"/>
  <c r="CA135" i="9"/>
  <c r="CB135" i="9"/>
  <c r="CC135" i="9"/>
  <c r="CD135" i="9"/>
  <c r="CE135" i="9"/>
  <c r="CF135" i="9"/>
  <c r="CG135" i="9"/>
  <c r="CH135" i="9"/>
  <c r="CI135" i="9"/>
  <c r="U135" i="9" s="1"/>
  <c r="CJ135" i="9"/>
  <c r="CK135" i="9"/>
  <c r="CL135" i="9"/>
  <c r="T135" i="9" s="1"/>
  <c r="CM135" i="9"/>
  <c r="CN135" i="9"/>
  <c r="CO135" i="9"/>
  <c r="CP135" i="9"/>
  <c r="CQ135" i="9"/>
  <c r="CR135" i="9"/>
  <c r="CS135" i="9"/>
  <c r="CT135" i="9"/>
  <c r="CU135" i="9"/>
  <c r="CV135" i="9"/>
  <c r="CW135" i="9"/>
  <c r="CX135" i="9"/>
  <c r="CY135" i="9"/>
  <c r="CZ135" i="9"/>
  <c r="BN136" i="9"/>
  <c r="BO136" i="9"/>
  <c r="BP136" i="9"/>
  <c r="BQ136" i="9"/>
  <c r="BR136" i="9"/>
  <c r="BS136" i="9"/>
  <c r="BT136" i="9"/>
  <c r="BU136" i="9"/>
  <c r="BV136" i="9"/>
  <c r="BW136" i="9"/>
  <c r="BX136" i="9"/>
  <c r="BY136" i="9"/>
  <c r="BZ136" i="9"/>
  <c r="CA136" i="9"/>
  <c r="CB136" i="9"/>
  <c r="CC136" i="9"/>
  <c r="CD136" i="9"/>
  <c r="CE136" i="9"/>
  <c r="CF136" i="9"/>
  <c r="CG136" i="9"/>
  <c r="CH136" i="9"/>
  <c r="CI136" i="9"/>
  <c r="U136" i="9" s="1"/>
  <c r="CJ136" i="9"/>
  <c r="CK136" i="9"/>
  <c r="CL136" i="9"/>
  <c r="T136" i="9" s="1"/>
  <c r="CM136" i="9"/>
  <c r="CN136" i="9"/>
  <c r="CO136" i="9"/>
  <c r="CP136" i="9"/>
  <c r="CQ136" i="9"/>
  <c r="CR136" i="9"/>
  <c r="CS136" i="9"/>
  <c r="CT136" i="9"/>
  <c r="CU136" i="9"/>
  <c r="CV136" i="9"/>
  <c r="CW136" i="9"/>
  <c r="CX136" i="9"/>
  <c r="CY136" i="9"/>
  <c r="CZ136" i="9"/>
  <c r="BN137" i="9"/>
  <c r="BO137" i="9"/>
  <c r="BP137" i="9"/>
  <c r="BQ137" i="9"/>
  <c r="BR137" i="9"/>
  <c r="BS137" i="9"/>
  <c r="BT137" i="9"/>
  <c r="BU137" i="9"/>
  <c r="BV137" i="9"/>
  <c r="BW137" i="9"/>
  <c r="BX137" i="9"/>
  <c r="BY137" i="9"/>
  <c r="BZ137" i="9"/>
  <c r="CA137" i="9"/>
  <c r="CB137" i="9"/>
  <c r="CC137" i="9"/>
  <c r="CD137" i="9"/>
  <c r="CE137" i="9"/>
  <c r="CF137" i="9"/>
  <c r="CG137" i="9"/>
  <c r="CH137" i="9"/>
  <c r="CI137" i="9"/>
  <c r="U137" i="9" s="1"/>
  <c r="CJ137" i="9"/>
  <c r="CK137" i="9"/>
  <c r="CL137" i="9"/>
  <c r="T137" i="9" s="1"/>
  <c r="CM137" i="9"/>
  <c r="CN137" i="9"/>
  <c r="CO137" i="9"/>
  <c r="CP137" i="9"/>
  <c r="CQ137" i="9"/>
  <c r="CR137" i="9"/>
  <c r="CS137" i="9"/>
  <c r="CT137" i="9"/>
  <c r="CU137" i="9"/>
  <c r="CV137" i="9"/>
  <c r="CW137" i="9"/>
  <c r="CX137" i="9"/>
  <c r="CY137" i="9"/>
  <c r="CZ137" i="9"/>
  <c r="BN138" i="9"/>
  <c r="BO138" i="9"/>
  <c r="BP138" i="9"/>
  <c r="BQ138" i="9"/>
  <c r="BR138" i="9"/>
  <c r="BS138" i="9"/>
  <c r="BT138" i="9"/>
  <c r="BU138" i="9"/>
  <c r="BV138" i="9"/>
  <c r="BW138" i="9"/>
  <c r="BX138" i="9"/>
  <c r="BY138" i="9"/>
  <c r="BZ138" i="9"/>
  <c r="CA138" i="9"/>
  <c r="CB138" i="9"/>
  <c r="CC138" i="9"/>
  <c r="CD138" i="9"/>
  <c r="CE138" i="9"/>
  <c r="CF138" i="9"/>
  <c r="CG138" i="9"/>
  <c r="CH138" i="9"/>
  <c r="CI138" i="9"/>
  <c r="U138" i="9" s="1"/>
  <c r="CJ138" i="9"/>
  <c r="CK138" i="9"/>
  <c r="CL138" i="9"/>
  <c r="T138" i="9" s="1"/>
  <c r="CM138" i="9"/>
  <c r="CN138" i="9"/>
  <c r="CO138" i="9"/>
  <c r="CP138" i="9"/>
  <c r="CQ138" i="9"/>
  <c r="CR138" i="9"/>
  <c r="CS138" i="9"/>
  <c r="CT138" i="9"/>
  <c r="CU138" i="9"/>
  <c r="CV138" i="9"/>
  <c r="CW138" i="9"/>
  <c r="CX138" i="9"/>
  <c r="CY138" i="9"/>
  <c r="CZ138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BZ139" i="9"/>
  <c r="CA139" i="9"/>
  <c r="CB139" i="9"/>
  <c r="CC139" i="9"/>
  <c r="CD139" i="9"/>
  <c r="CE139" i="9"/>
  <c r="CF139" i="9"/>
  <c r="CG139" i="9"/>
  <c r="CH139" i="9"/>
  <c r="CI139" i="9"/>
  <c r="U139" i="9" s="1"/>
  <c r="CJ139" i="9"/>
  <c r="CK139" i="9"/>
  <c r="CL139" i="9"/>
  <c r="T139" i="9" s="1"/>
  <c r="CM139" i="9"/>
  <c r="CN139" i="9"/>
  <c r="CO139" i="9"/>
  <c r="CP139" i="9"/>
  <c r="CQ139" i="9"/>
  <c r="CR139" i="9"/>
  <c r="CS139" i="9"/>
  <c r="CT139" i="9"/>
  <c r="CU139" i="9"/>
  <c r="CV139" i="9"/>
  <c r="CW139" i="9"/>
  <c r="CX139" i="9"/>
  <c r="CY139" i="9"/>
  <c r="CZ139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CF140" i="9"/>
  <c r="CG140" i="9"/>
  <c r="CH140" i="9"/>
  <c r="CI140" i="9"/>
  <c r="U140" i="9" s="1"/>
  <c r="CJ140" i="9"/>
  <c r="CK140" i="9"/>
  <c r="CL140" i="9"/>
  <c r="T140" i="9" s="1"/>
  <c r="CM140" i="9"/>
  <c r="CN140" i="9"/>
  <c r="CO140" i="9"/>
  <c r="CP140" i="9"/>
  <c r="CQ140" i="9"/>
  <c r="CR140" i="9"/>
  <c r="CS140" i="9"/>
  <c r="CT140" i="9"/>
  <c r="CU140" i="9"/>
  <c r="CV140" i="9"/>
  <c r="CW140" i="9"/>
  <c r="CX140" i="9"/>
  <c r="CY140" i="9"/>
  <c r="CZ140" i="9"/>
  <c r="BN141" i="9"/>
  <c r="BO141" i="9"/>
  <c r="BP141" i="9"/>
  <c r="BQ141" i="9"/>
  <c r="BR141" i="9"/>
  <c r="BS141" i="9"/>
  <c r="BT141" i="9"/>
  <c r="BU141" i="9"/>
  <c r="BV141" i="9"/>
  <c r="BW141" i="9"/>
  <c r="BX141" i="9"/>
  <c r="BY141" i="9"/>
  <c r="BZ141" i="9"/>
  <c r="CA141" i="9"/>
  <c r="CB141" i="9"/>
  <c r="CC141" i="9"/>
  <c r="CD141" i="9"/>
  <c r="CE141" i="9"/>
  <c r="CF141" i="9"/>
  <c r="CG141" i="9"/>
  <c r="CH141" i="9"/>
  <c r="CI141" i="9"/>
  <c r="U141" i="9" s="1"/>
  <c r="CJ141" i="9"/>
  <c r="CK141" i="9"/>
  <c r="CL141" i="9"/>
  <c r="T141" i="9" s="1"/>
  <c r="CM141" i="9"/>
  <c r="CN141" i="9"/>
  <c r="CO141" i="9"/>
  <c r="CP141" i="9"/>
  <c r="CQ141" i="9"/>
  <c r="CR141" i="9"/>
  <c r="CS141" i="9"/>
  <c r="CT141" i="9"/>
  <c r="CU141" i="9"/>
  <c r="CV141" i="9"/>
  <c r="CW141" i="9"/>
  <c r="CX141" i="9"/>
  <c r="CY141" i="9"/>
  <c r="CZ141" i="9"/>
  <c r="BN142" i="9"/>
  <c r="BO142" i="9"/>
  <c r="BP142" i="9"/>
  <c r="BQ142" i="9"/>
  <c r="BR142" i="9"/>
  <c r="BS142" i="9"/>
  <c r="BT142" i="9"/>
  <c r="BU142" i="9"/>
  <c r="BV142" i="9"/>
  <c r="BW142" i="9"/>
  <c r="BX142" i="9"/>
  <c r="BY142" i="9"/>
  <c r="BZ142" i="9"/>
  <c r="CA142" i="9"/>
  <c r="CB142" i="9"/>
  <c r="CC142" i="9"/>
  <c r="CD142" i="9"/>
  <c r="CE142" i="9"/>
  <c r="CF142" i="9"/>
  <c r="CG142" i="9"/>
  <c r="CH142" i="9"/>
  <c r="CI142" i="9"/>
  <c r="U142" i="9" s="1"/>
  <c r="CJ142" i="9"/>
  <c r="CK142" i="9"/>
  <c r="CL142" i="9"/>
  <c r="T142" i="9" s="1"/>
  <c r="CM142" i="9"/>
  <c r="CN142" i="9"/>
  <c r="CO142" i="9"/>
  <c r="CP142" i="9"/>
  <c r="CQ142" i="9"/>
  <c r="CR142" i="9"/>
  <c r="CS142" i="9"/>
  <c r="CT142" i="9"/>
  <c r="CU142" i="9"/>
  <c r="CV142" i="9"/>
  <c r="CW142" i="9"/>
  <c r="CX142" i="9"/>
  <c r="CY142" i="9"/>
  <c r="CZ142" i="9"/>
  <c r="BN143" i="9"/>
  <c r="BO143" i="9"/>
  <c r="BP143" i="9"/>
  <c r="BQ143" i="9"/>
  <c r="BR143" i="9"/>
  <c r="BS143" i="9"/>
  <c r="BT143" i="9"/>
  <c r="BU143" i="9"/>
  <c r="BV143" i="9"/>
  <c r="BW143" i="9"/>
  <c r="BX143" i="9"/>
  <c r="BY143" i="9"/>
  <c r="BZ143" i="9"/>
  <c r="CA143" i="9"/>
  <c r="CB143" i="9"/>
  <c r="CC143" i="9"/>
  <c r="CD143" i="9"/>
  <c r="CE143" i="9"/>
  <c r="CF143" i="9"/>
  <c r="CG143" i="9"/>
  <c r="CH143" i="9"/>
  <c r="CI143" i="9"/>
  <c r="U143" i="9" s="1"/>
  <c r="CJ143" i="9"/>
  <c r="CK143" i="9"/>
  <c r="CL143" i="9"/>
  <c r="T143" i="9" s="1"/>
  <c r="CM143" i="9"/>
  <c r="CN143" i="9"/>
  <c r="CO143" i="9"/>
  <c r="CP143" i="9"/>
  <c r="CQ143" i="9"/>
  <c r="CR143" i="9"/>
  <c r="CS143" i="9"/>
  <c r="CT143" i="9"/>
  <c r="CU143" i="9"/>
  <c r="CV143" i="9"/>
  <c r="CW143" i="9"/>
  <c r="CX143" i="9"/>
  <c r="CY143" i="9"/>
  <c r="CZ143" i="9"/>
  <c r="BN144" i="9"/>
  <c r="BO144" i="9"/>
  <c r="BP144" i="9"/>
  <c r="BQ144" i="9"/>
  <c r="BR144" i="9"/>
  <c r="BS144" i="9"/>
  <c r="BT144" i="9"/>
  <c r="BU144" i="9"/>
  <c r="BV144" i="9"/>
  <c r="BW144" i="9"/>
  <c r="BX144" i="9"/>
  <c r="BY144" i="9"/>
  <c r="BZ144" i="9"/>
  <c r="CA144" i="9"/>
  <c r="CB144" i="9"/>
  <c r="CC144" i="9"/>
  <c r="CD144" i="9"/>
  <c r="CE144" i="9"/>
  <c r="CF144" i="9"/>
  <c r="CG144" i="9"/>
  <c r="CH144" i="9"/>
  <c r="CI144" i="9"/>
  <c r="U144" i="9" s="1"/>
  <c r="CJ144" i="9"/>
  <c r="CK144" i="9"/>
  <c r="CL144" i="9"/>
  <c r="T144" i="9" s="1"/>
  <c r="CM144" i="9"/>
  <c r="CN144" i="9"/>
  <c r="CO144" i="9"/>
  <c r="CP144" i="9"/>
  <c r="CQ144" i="9"/>
  <c r="CR144" i="9"/>
  <c r="CS144" i="9"/>
  <c r="CT144" i="9"/>
  <c r="CU144" i="9"/>
  <c r="CV144" i="9"/>
  <c r="CW144" i="9"/>
  <c r="CX144" i="9"/>
  <c r="CY144" i="9"/>
  <c r="CZ144" i="9"/>
  <c r="BN145" i="9"/>
  <c r="BO145" i="9"/>
  <c r="BP145" i="9"/>
  <c r="BQ145" i="9"/>
  <c r="BR145" i="9"/>
  <c r="BS145" i="9"/>
  <c r="BT145" i="9"/>
  <c r="BU145" i="9"/>
  <c r="BV145" i="9"/>
  <c r="BW145" i="9"/>
  <c r="BX145" i="9"/>
  <c r="BY145" i="9"/>
  <c r="BZ145" i="9"/>
  <c r="CA145" i="9"/>
  <c r="CB145" i="9"/>
  <c r="CC145" i="9"/>
  <c r="CD145" i="9"/>
  <c r="CE145" i="9"/>
  <c r="CF145" i="9"/>
  <c r="CG145" i="9"/>
  <c r="CH145" i="9"/>
  <c r="CI145" i="9"/>
  <c r="U145" i="9" s="1"/>
  <c r="CJ145" i="9"/>
  <c r="CK145" i="9"/>
  <c r="CL145" i="9"/>
  <c r="T145" i="9" s="1"/>
  <c r="CM145" i="9"/>
  <c r="CN145" i="9"/>
  <c r="CO145" i="9"/>
  <c r="CP145" i="9"/>
  <c r="CQ145" i="9"/>
  <c r="CR145" i="9"/>
  <c r="CS145" i="9"/>
  <c r="CT145" i="9"/>
  <c r="CU145" i="9"/>
  <c r="CV145" i="9"/>
  <c r="CW145" i="9"/>
  <c r="CX145" i="9"/>
  <c r="CY145" i="9"/>
  <c r="CZ145" i="9"/>
  <c r="BN146" i="9"/>
  <c r="BO146" i="9"/>
  <c r="BP146" i="9"/>
  <c r="BQ146" i="9"/>
  <c r="BR146" i="9"/>
  <c r="BS146" i="9"/>
  <c r="BT146" i="9"/>
  <c r="BU146" i="9"/>
  <c r="BV146" i="9"/>
  <c r="BW146" i="9"/>
  <c r="BX146" i="9"/>
  <c r="BY146" i="9"/>
  <c r="BZ146" i="9"/>
  <c r="CA146" i="9"/>
  <c r="CB146" i="9"/>
  <c r="CC146" i="9"/>
  <c r="CD146" i="9"/>
  <c r="CE146" i="9"/>
  <c r="CF146" i="9"/>
  <c r="CG146" i="9"/>
  <c r="CH146" i="9"/>
  <c r="CI146" i="9"/>
  <c r="U146" i="9" s="1"/>
  <c r="CJ146" i="9"/>
  <c r="CK146" i="9"/>
  <c r="CL146" i="9"/>
  <c r="T146" i="9" s="1"/>
  <c r="CM146" i="9"/>
  <c r="CN146" i="9"/>
  <c r="CO146" i="9"/>
  <c r="CP146" i="9"/>
  <c r="CQ146" i="9"/>
  <c r="CR146" i="9"/>
  <c r="CS146" i="9"/>
  <c r="CT146" i="9"/>
  <c r="CU146" i="9"/>
  <c r="CV146" i="9"/>
  <c r="CW146" i="9"/>
  <c r="CX146" i="9"/>
  <c r="CY146" i="9"/>
  <c r="CZ146" i="9"/>
  <c r="BN147" i="9"/>
  <c r="BO147" i="9"/>
  <c r="BP147" i="9"/>
  <c r="BQ147" i="9"/>
  <c r="BR147" i="9"/>
  <c r="BS147" i="9"/>
  <c r="BT147" i="9"/>
  <c r="BU147" i="9"/>
  <c r="BV147" i="9"/>
  <c r="BW147" i="9"/>
  <c r="BX147" i="9"/>
  <c r="BY147" i="9"/>
  <c r="BZ147" i="9"/>
  <c r="CA147" i="9"/>
  <c r="CB147" i="9"/>
  <c r="CC147" i="9"/>
  <c r="CD147" i="9"/>
  <c r="CE147" i="9"/>
  <c r="CF147" i="9"/>
  <c r="CG147" i="9"/>
  <c r="CH147" i="9"/>
  <c r="CI147" i="9"/>
  <c r="U147" i="9" s="1"/>
  <c r="CJ147" i="9"/>
  <c r="CK147" i="9"/>
  <c r="CL147" i="9"/>
  <c r="T147" i="9" s="1"/>
  <c r="CM147" i="9"/>
  <c r="CN147" i="9"/>
  <c r="CO147" i="9"/>
  <c r="CP147" i="9"/>
  <c r="CQ147" i="9"/>
  <c r="CR147" i="9"/>
  <c r="CS147" i="9"/>
  <c r="CT147" i="9"/>
  <c r="CU147" i="9"/>
  <c r="CV147" i="9"/>
  <c r="CW147" i="9"/>
  <c r="CX147" i="9"/>
  <c r="CY147" i="9"/>
  <c r="CZ147" i="9"/>
  <c r="BN148" i="9"/>
  <c r="BO148" i="9"/>
  <c r="BP148" i="9"/>
  <c r="BQ148" i="9"/>
  <c r="BR148" i="9"/>
  <c r="BS148" i="9"/>
  <c r="BT148" i="9"/>
  <c r="BU148" i="9"/>
  <c r="BV148" i="9"/>
  <c r="BW148" i="9"/>
  <c r="BX148" i="9"/>
  <c r="BY148" i="9"/>
  <c r="BZ148" i="9"/>
  <c r="CA148" i="9"/>
  <c r="CB148" i="9"/>
  <c r="CC148" i="9"/>
  <c r="CD148" i="9"/>
  <c r="CE148" i="9"/>
  <c r="CF148" i="9"/>
  <c r="CG148" i="9"/>
  <c r="CH148" i="9"/>
  <c r="CI148" i="9"/>
  <c r="U148" i="9" s="1"/>
  <c r="CJ148" i="9"/>
  <c r="CK148" i="9"/>
  <c r="CL148" i="9"/>
  <c r="T148" i="9" s="1"/>
  <c r="CM148" i="9"/>
  <c r="CN148" i="9"/>
  <c r="CO148" i="9"/>
  <c r="CP148" i="9"/>
  <c r="CQ148" i="9"/>
  <c r="CR148" i="9"/>
  <c r="CS148" i="9"/>
  <c r="CT148" i="9"/>
  <c r="CU148" i="9"/>
  <c r="CV148" i="9"/>
  <c r="CW148" i="9"/>
  <c r="CX148" i="9"/>
  <c r="CY148" i="9"/>
  <c r="CZ148" i="9"/>
  <c r="BN149" i="9"/>
  <c r="BO149" i="9"/>
  <c r="BP149" i="9"/>
  <c r="BQ149" i="9"/>
  <c r="BR149" i="9"/>
  <c r="BS149" i="9"/>
  <c r="BT149" i="9"/>
  <c r="BU149" i="9"/>
  <c r="BV149" i="9"/>
  <c r="BW149" i="9"/>
  <c r="BX149" i="9"/>
  <c r="BY149" i="9"/>
  <c r="BZ149" i="9"/>
  <c r="CA149" i="9"/>
  <c r="CB149" i="9"/>
  <c r="CC149" i="9"/>
  <c r="CD149" i="9"/>
  <c r="CE149" i="9"/>
  <c r="CF149" i="9"/>
  <c r="CG149" i="9"/>
  <c r="CH149" i="9"/>
  <c r="CI149" i="9"/>
  <c r="U149" i="9" s="1"/>
  <c r="CJ149" i="9"/>
  <c r="CK149" i="9"/>
  <c r="CL149" i="9"/>
  <c r="T149" i="9" s="1"/>
  <c r="CM149" i="9"/>
  <c r="CN149" i="9"/>
  <c r="CO149" i="9"/>
  <c r="CP149" i="9"/>
  <c r="CQ149" i="9"/>
  <c r="CR149" i="9"/>
  <c r="CS149" i="9"/>
  <c r="CT149" i="9"/>
  <c r="CU149" i="9"/>
  <c r="CV149" i="9"/>
  <c r="CW149" i="9"/>
  <c r="CX149" i="9"/>
  <c r="CY149" i="9"/>
  <c r="CZ149" i="9"/>
  <c r="BN150" i="9"/>
  <c r="BO150" i="9"/>
  <c r="BP150" i="9"/>
  <c r="BQ150" i="9"/>
  <c r="BR150" i="9"/>
  <c r="BS150" i="9"/>
  <c r="BT150" i="9"/>
  <c r="BU150" i="9"/>
  <c r="BV150" i="9"/>
  <c r="BW150" i="9"/>
  <c r="BX150" i="9"/>
  <c r="BY150" i="9"/>
  <c r="BZ150" i="9"/>
  <c r="CA150" i="9"/>
  <c r="CB150" i="9"/>
  <c r="CC150" i="9"/>
  <c r="CD150" i="9"/>
  <c r="CE150" i="9"/>
  <c r="CF150" i="9"/>
  <c r="CG150" i="9"/>
  <c r="CH150" i="9"/>
  <c r="CI150" i="9"/>
  <c r="U150" i="9" s="1"/>
  <c r="CJ150" i="9"/>
  <c r="CK150" i="9"/>
  <c r="CL150" i="9"/>
  <c r="T150" i="9" s="1"/>
  <c r="CM150" i="9"/>
  <c r="CN150" i="9"/>
  <c r="CO150" i="9"/>
  <c r="CP150" i="9"/>
  <c r="CQ150" i="9"/>
  <c r="CR150" i="9"/>
  <c r="CS150" i="9"/>
  <c r="CT150" i="9"/>
  <c r="CU150" i="9"/>
  <c r="CV150" i="9"/>
  <c r="CW150" i="9"/>
  <c r="CX150" i="9"/>
  <c r="CY150" i="9"/>
  <c r="CZ150" i="9"/>
  <c r="BN151" i="9"/>
  <c r="BO151" i="9"/>
  <c r="BP151" i="9"/>
  <c r="BQ151" i="9"/>
  <c r="BR151" i="9"/>
  <c r="BS151" i="9"/>
  <c r="BT151" i="9"/>
  <c r="BU151" i="9"/>
  <c r="BV151" i="9"/>
  <c r="BW151" i="9"/>
  <c r="BX151" i="9"/>
  <c r="BY151" i="9"/>
  <c r="BZ151" i="9"/>
  <c r="CA151" i="9"/>
  <c r="CB151" i="9"/>
  <c r="CC151" i="9"/>
  <c r="CD151" i="9"/>
  <c r="CE151" i="9"/>
  <c r="CF151" i="9"/>
  <c r="CG151" i="9"/>
  <c r="CH151" i="9"/>
  <c r="CI151" i="9"/>
  <c r="U151" i="9" s="1"/>
  <c r="CJ151" i="9"/>
  <c r="CK151" i="9"/>
  <c r="CL151" i="9"/>
  <c r="T151" i="9" s="1"/>
  <c r="CM151" i="9"/>
  <c r="CN151" i="9"/>
  <c r="CO151" i="9"/>
  <c r="CP151" i="9"/>
  <c r="CQ151" i="9"/>
  <c r="CR151" i="9"/>
  <c r="CS151" i="9"/>
  <c r="CT151" i="9"/>
  <c r="CU151" i="9"/>
  <c r="CV151" i="9"/>
  <c r="CW151" i="9"/>
  <c r="CX151" i="9"/>
  <c r="CY151" i="9"/>
  <c r="CZ151" i="9"/>
  <c r="BN152" i="9"/>
  <c r="BO152" i="9"/>
  <c r="BP152" i="9"/>
  <c r="BQ152" i="9"/>
  <c r="BR152" i="9"/>
  <c r="BS152" i="9"/>
  <c r="BT152" i="9"/>
  <c r="BU152" i="9"/>
  <c r="BV152" i="9"/>
  <c r="BW152" i="9"/>
  <c r="BX152" i="9"/>
  <c r="BY152" i="9"/>
  <c r="BZ152" i="9"/>
  <c r="CA152" i="9"/>
  <c r="CB152" i="9"/>
  <c r="CC152" i="9"/>
  <c r="CD152" i="9"/>
  <c r="CE152" i="9"/>
  <c r="CF152" i="9"/>
  <c r="CG152" i="9"/>
  <c r="CH152" i="9"/>
  <c r="CI152" i="9"/>
  <c r="U152" i="9" s="1"/>
  <c r="CJ152" i="9"/>
  <c r="CK152" i="9"/>
  <c r="CL152" i="9"/>
  <c r="T152" i="9" s="1"/>
  <c r="CM152" i="9"/>
  <c r="CN152" i="9"/>
  <c r="CO152" i="9"/>
  <c r="CP152" i="9"/>
  <c r="CQ152" i="9"/>
  <c r="CR152" i="9"/>
  <c r="CS152" i="9"/>
  <c r="CT152" i="9"/>
  <c r="CU152" i="9"/>
  <c r="CV152" i="9"/>
  <c r="CW152" i="9"/>
  <c r="CX152" i="9"/>
  <c r="CY152" i="9"/>
  <c r="CZ152" i="9"/>
  <c r="BN153" i="9"/>
  <c r="BO153" i="9"/>
  <c r="BP153" i="9"/>
  <c r="BQ153" i="9"/>
  <c r="BR153" i="9"/>
  <c r="BS153" i="9"/>
  <c r="BT153" i="9"/>
  <c r="BU153" i="9"/>
  <c r="BV153" i="9"/>
  <c r="BW153" i="9"/>
  <c r="BX153" i="9"/>
  <c r="BY153" i="9"/>
  <c r="BZ153" i="9"/>
  <c r="CA153" i="9"/>
  <c r="CB153" i="9"/>
  <c r="CC153" i="9"/>
  <c r="CD153" i="9"/>
  <c r="CE153" i="9"/>
  <c r="CF153" i="9"/>
  <c r="CG153" i="9"/>
  <c r="CH153" i="9"/>
  <c r="CI153" i="9"/>
  <c r="U153" i="9" s="1"/>
  <c r="CJ153" i="9"/>
  <c r="CK153" i="9"/>
  <c r="CL153" i="9"/>
  <c r="T153" i="9" s="1"/>
  <c r="CM153" i="9"/>
  <c r="CN153" i="9"/>
  <c r="CO153" i="9"/>
  <c r="CP153" i="9"/>
  <c r="CQ153" i="9"/>
  <c r="CR153" i="9"/>
  <c r="CS153" i="9"/>
  <c r="CT153" i="9"/>
  <c r="CU153" i="9"/>
  <c r="CV153" i="9"/>
  <c r="CW153" i="9"/>
  <c r="CX153" i="9"/>
  <c r="CY153" i="9"/>
  <c r="CZ153" i="9"/>
  <c r="BN154" i="9"/>
  <c r="BO154" i="9"/>
  <c r="BP154" i="9"/>
  <c r="BQ154" i="9"/>
  <c r="BR154" i="9"/>
  <c r="BS154" i="9"/>
  <c r="BT154" i="9"/>
  <c r="BU154" i="9"/>
  <c r="BV154" i="9"/>
  <c r="BW154" i="9"/>
  <c r="BX154" i="9"/>
  <c r="BY154" i="9"/>
  <c r="BZ154" i="9"/>
  <c r="CA154" i="9"/>
  <c r="CB154" i="9"/>
  <c r="CC154" i="9"/>
  <c r="CD154" i="9"/>
  <c r="CE154" i="9"/>
  <c r="CF154" i="9"/>
  <c r="CG154" i="9"/>
  <c r="CH154" i="9"/>
  <c r="CI154" i="9"/>
  <c r="U154" i="9" s="1"/>
  <c r="CJ154" i="9"/>
  <c r="CK154" i="9"/>
  <c r="CL154" i="9"/>
  <c r="T154" i="9" s="1"/>
  <c r="CM154" i="9"/>
  <c r="CN154" i="9"/>
  <c r="CO154" i="9"/>
  <c r="CP154" i="9"/>
  <c r="CQ154" i="9"/>
  <c r="CR154" i="9"/>
  <c r="CS154" i="9"/>
  <c r="CT154" i="9"/>
  <c r="CU154" i="9"/>
  <c r="CV154" i="9"/>
  <c r="CW154" i="9"/>
  <c r="CX154" i="9"/>
  <c r="CY154" i="9"/>
  <c r="CZ154" i="9"/>
  <c r="BN155" i="9"/>
  <c r="BO155" i="9"/>
  <c r="BP155" i="9"/>
  <c r="BQ155" i="9"/>
  <c r="BR155" i="9"/>
  <c r="BS155" i="9"/>
  <c r="BT155" i="9"/>
  <c r="BU155" i="9"/>
  <c r="BV155" i="9"/>
  <c r="BW155" i="9"/>
  <c r="BX155" i="9"/>
  <c r="BY155" i="9"/>
  <c r="BZ155" i="9"/>
  <c r="CA155" i="9"/>
  <c r="CB155" i="9"/>
  <c r="CC155" i="9"/>
  <c r="CD155" i="9"/>
  <c r="CE155" i="9"/>
  <c r="CF155" i="9"/>
  <c r="CG155" i="9"/>
  <c r="CH155" i="9"/>
  <c r="CI155" i="9"/>
  <c r="U155" i="9" s="1"/>
  <c r="CJ155" i="9"/>
  <c r="CK155" i="9"/>
  <c r="CL155" i="9"/>
  <c r="T155" i="9" s="1"/>
  <c r="CM155" i="9"/>
  <c r="CN155" i="9"/>
  <c r="CO155" i="9"/>
  <c r="CP155" i="9"/>
  <c r="CQ155" i="9"/>
  <c r="CR155" i="9"/>
  <c r="CS155" i="9"/>
  <c r="CT155" i="9"/>
  <c r="CU155" i="9"/>
  <c r="CV155" i="9"/>
  <c r="CW155" i="9"/>
  <c r="CX155" i="9"/>
  <c r="CY155" i="9"/>
  <c r="CZ155" i="9"/>
  <c r="BN156" i="9"/>
  <c r="BO156" i="9"/>
  <c r="BP156" i="9"/>
  <c r="BQ156" i="9"/>
  <c r="BR156" i="9"/>
  <c r="BS156" i="9"/>
  <c r="BT156" i="9"/>
  <c r="BU156" i="9"/>
  <c r="BV156" i="9"/>
  <c r="BW156" i="9"/>
  <c r="BX156" i="9"/>
  <c r="BY156" i="9"/>
  <c r="BZ156" i="9"/>
  <c r="CA156" i="9"/>
  <c r="CB156" i="9"/>
  <c r="CC156" i="9"/>
  <c r="CD156" i="9"/>
  <c r="CE156" i="9"/>
  <c r="CF156" i="9"/>
  <c r="CG156" i="9"/>
  <c r="CH156" i="9"/>
  <c r="CI156" i="9"/>
  <c r="U156" i="9" s="1"/>
  <c r="CJ156" i="9"/>
  <c r="CK156" i="9"/>
  <c r="CL156" i="9"/>
  <c r="T156" i="9" s="1"/>
  <c r="CM156" i="9"/>
  <c r="CN156" i="9"/>
  <c r="CO156" i="9"/>
  <c r="CP156" i="9"/>
  <c r="CQ156" i="9"/>
  <c r="CR156" i="9"/>
  <c r="CS156" i="9"/>
  <c r="CT156" i="9"/>
  <c r="CU156" i="9"/>
  <c r="CV156" i="9"/>
  <c r="CW156" i="9"/>
  <c r="CX156" i="9"/>
  <c r="CY156" i="9"/>
  <c r="CZ156" i="9"/>
  <c r="BN157" i="9"/>
  <c r="BO157" i="9"/>
  <c r="BP157" i="9"/>
  <c r="BQ157" i="9"/>
  <c r="BR157" i="9"/>
  <c r="BS157" i="9"/>
  <c r="BT157" i="9"/>
  <c r="BU157" i="9"/>
  <c r="BV157" i="9"/>
  <c r="BW157" i="9"/>
  <c r="BX157" i="9"/>
  <c r="BY157" i="9"/>
  <c r="BZ157" i="9"/>
  <c r="CA157" i="9"/>
  <c r="CB157" i="9"/>
  <c r="CC157" i="9"/>
  <c r="CD157" i="9"/>
  <c r="CE157" i="9"/>
  <c r="CF157" i="9"/>
  <c r="CG157" i="9"/>
  <c r="CH157" i="9"/>
  <c r="CI157" i="9"/>
  <c r="U157" i="9" s="1"/>
  <c r="CJ157" i="9"/>
  <c r="CK157" i="9"/>
  <c r="CL157" i="9"/>
  <c r="T157" i="9" s="1"/>
  <c r="CM157" i="9"/>
  <c r="CN157" i="9"/>
  <c r="CO157" i="9"/>
  <c r="CP157" i="9"/>
  <c r="CQ157" i="9"/>
  <c r="CR157" i="9"/>
  <c r="CS157" i="9"/>
  <c r="CT157" i="9"/>
  <c r="CU157" i="9"/>
  <c r="CV157" i="9"/>
  <c r="CW157" i="9"/>
  <c r="CX157" i="9"/>
  <c r="CY157" i="9"/>
  <c r="CZ157" i="9"/>
  <c r="BN158" i="9"/>
  <c r="BO158" i="9"/>
  <c r="BP158" i="9"/>
  <c r="BQ158" i="9"/>
  <c r="BR158" i="9"/>
  <c r="BS158" i="9"/>
  <c r="BT158" i="9"/>
  <c r="BU158" i="9"/>
  <c r="BV158" i="9"/>
  <c r="BW158" i="9"/>
  <c r="BX158" i="9"/>
  <c r="BY158" i="9"/>
  <c r="BZ158" i="9"/>
  <c r="CA158" i="9"/>
  <c r="CB158" i="9"/>
  <c r="CC158" i="9"/>
  <c r="CD158" i="9"/>
  <c r="CE158" i="9"/>
  <c r="CF158" i="9"/>
  <c r="CG158" i="9"/>
  <c r="CH158" i="9"/>
  <c r="CI158" i="9"/>
  <c r="U158" i="9" s="1"/>
  <c r="CJ158" i="9"/>
  <c r="CK158" i="9"/>
  <c r="CL158" i="9"/>
  <c r="T158" i="9" s="1"/>
  <c r="CM158" i="9"/>
  <c r="CN158" i="9"/>
  <c r="CO158" i="9"/>
  <c r="CP158" i="9"/>
  <c r="CQ158" i="9"/>
  <c r="CR158" i="9"/>
  <c r="CS158" i="9"/>
  <c r="CT158" i="9"/>
  <c r="CU158" i="9"/>
  <c r="CV158" i="9"/>
  <c r="CW158" i="9"/>
  <c r="CX158" i="9"/>
  <c r="CY158" i="9"/>
  <c r="CZ158" i="9"/>
  <c r="BN159" i="9"/>
  <c r="BO159" i="9"/>
  <c r="BP159" i="9"/>
  <c r="BQ159" i="9"/>
  <c r="BR159" i="9"/>
  <c r="BS159" i="9"/>
  <c r="BT159" i="9"/>
  <c r="BU159" i="9"/>
  <c r="BV159" i="9"/>
  <c r="BW159" i="9"/>
  <c r="BX159" i="9"/>
  <c r="BY159" i="9"/>
  <c r="BZ159" i="9"/>
  <c r="CA159" i="9"/>
  <c r="CB159" i="9"/>
  <c r="CC159" i="9"/>
  <c r="CD159" i="9"/>
  <c r="CE159" i="9"/>
  <c r="CF159" i="9"/>
  <c r="CG159" i="9"/>
  <c r="CH159" i="9"/>
  <c r="CI159" i="9"/>
  <c r="U159" i="9" s="1"/>
  <c r="CJ159" i="9"/>
  <c r="CK159" i="9"/>
  <c r="CL159" i="9"/>
  <c r="T159" i="9" s="1"/>
  <c r="CM159" i="9"/>
  <c r="CN159" i="9"/>
  <c r="CO159" i="9"/>
  <c r="CP159" i="9"/>
  <c r="CQ159" i="9"/>
  <c r="CR159" i="9"/>
  <c r="CS159" i="9"/>
  <c r="CT159" i="9"/>
  <c r="CU159" i="9"/>
  <c r="CV159" i="9"/>
  <c r="CW159" i="9"/>
  <c r="CX159" i="9"/>
  <c r="CY159" i="9"/>
  <c r="CZ159" i="9"/>
  <c r="BN160" i="9"/>
  <c r="BO160" i="9"/>
  <c r="BP160" i="9"/>
  <c r="BQ160" i="9"/>
  <c r="BR160" i="9"/>
  <c r="BS160" i="9"/>
  <c r="BT160" i="9"/>
  <c r="BU160" i="9"/>
  <c r="BV160" i="9"/>
  <c r="BW160" i="9"/>
  <c r="BX160" i="9"/>
  <c r="BY160" i="9"/>
  <c r="BZ160" i="9"/>
  <c r="CA160" i="9"/>
  <c r="CB160" i="9"/>
  <c r="CC160" i="9"/>
  <c r="CD160" i="9"/>
  <c r="CE160" i="9"/>
  <c r="CF160" i="9"/>
  <c r="CG160" i="9"/>
  <c r="CH160" i="9"/>
  <c r="CI160" i="9"/>
  <c r="U160" i="9" s="1"/>
  <c r="CJ160" i="9"/>
  <c r="CK160" i="9"/>
  <c r="CL160" i="9"/>
  <c r="T160" i="9" s="1"/>
  <c r="CM160" i="9"/>
  <c r="CN160" i="9"/>
  <c r="CO160" i="9"/>
  <c r="CP160" i="9"/>
  <c r="CQ160" i="9"/>
  <c r="CR160" i="9"/>
  <c r="CS160" i="9"/>
  <c r="CT160" i="9"/>
  <c r="CU160" i="9"/>
  <c r="CV160" i="9"/>
  <c r="CW160" i="9"/>
  <c r="CX160" i="9"/>
  <c r="CY160" i="9"/>
  <c r="CZ160" i="9"/>
  <c r="BN161" i="9"/>
  <c r="BO161" i="9"/>
  <c r="BP161" i="9"/>
  <c r="BQ161" i="9"/>
  <c r="BR161" i="9"/>
  <c r="BS161" i="9"/>
  <c r="BT161" i="9"/>
  <c r="BU161" i="9"/>
  <c r="BV161" i="9"/>
  <c r="BW161" i="9"/>
  <c r="BX161" i="9"/>
  <c r="BY161" i="9"/>
  <c r="BZ161" i="9"/>
  <c r="CA161" i="9"/>
  <c r="CB161" i="9"/>
  <c r="CC161" i="9"/>
  <c r="CD161" i="9"/>
  <c r="CE161" i="9"/>
  <c r="CF161" i="9"/>
  <c r="CG161" i="9"/>
  <c r="CH161" i="9"/>
  <c r="CI161" i="9"/>
  <c r="U161" i="9" s="1"/>
  <c r="CJ161" i="9"/>
  <c r="CK161" i="9"/>
  <c r="CL161" i="9"/>
  <c r="T161" i="9" s="1"/>
  <c r="CM161" i="9"/>
  <c r="CN161" i="9"/>
  <c r="CO161" i="9"/>
  <c r="CP161" i="9"/>
  <c r="CQ161" i="9"/>
  <c r="CR161" i="9"/>
  <c r="CS161" i="9"/>
  <c r="CT161" i="9"/>
  <c r="CU161" i="9"/>
  <c r="CV161" i="9"/>
  <c r="CW161" i="9"/>
  <c r="CX161" i="9"/>
  <c r="CY161" i="9"/>
  <c r="CZ161" i="9"/>
  <c r="BN162" i="9"/>
  <c r="BO162" i="9"/>
  <c r="BP162" i="9"/>
  <c r="BQ162" i="9"/>
  <c r="BR162" i="9"/>
  <c r="BS162" i="9"/>
  <c r="BT162" i="9"/>
  <c r="BU162" i="9"/>
  <c r="BV162" i="9"/>
  <c r="BW162" i="9"/>
  <c r="BX162" i="9"/>
  <c r="BY162" i="9"/>
  <c r="BZ162" i="9"/>
  <c r="CA162" i="9"/>
  <c r="CB162" i="9"/>
  <c r="CC162" i="9"/>
  <c r="CD162" i="9"/>
  <c r="CE162" i="9"/>
  <c r="CF162" i="9"/>
  <c r="CG162" i="9"/>
  <c r="CH162" i="9"/>
  <c r="CI162" i="9"/>
  <c r="U162" i="9" s="1"/>
  <c r="CJ162" i="9"/>
  <c r="CK162" i="9"/>
  <c r="CL162" i="9"/>
  <c r="T162" i="9" s="1"/>
  <c r="CM162" i="9"/>
  <c r="CN162" i="9"/>
  <c r="CO162" i="9"/>
  <c r="CP162" i="9"/>
  <c r="CQ162" i="9"/>
  <c r="CR162" i="9"/>
  <c r="CS162" i="9"/>
  <c r="CT162" i="9"/>
  <c r="CU162" i="9"/>
  <c r="CV162" i="9"/>
  <c r="CW162" i="9"/>
  <c r="CX162" i="9"/>
  <c r="CY162" i="9"/>
  <c r="CZ162" i="9"/>
  <c r="BN163" i="9"/>
  <c r="BO163" i="9"/>
  <c r="BP163" i="9"/>
  <c r="BQ163" i="9"/>
  <c r="BR163" i="9"/>
  <c r="BS163" i="9"/>
  <c r="BT163" i="9"/>
  <c r="BU163" i="9"/>
  <c r="BV163" i="9"/>
  <c r="BW163" i="9"/>
  <c r="BX163" i="9"/>
  <c r="BY163" i="9"/>
  <c r="BZ163" i="9"/>
  <c r="CA163" i="9"/>
  <c r="CB163" i="9"/>
  <c r="CC163" i="9"/>
  <c r="CD163" i="9"/>
  <c r="CE163" i="9"/>
  <c r="CF163" i="9"/>
  <c r="CG163" i="9"/>
  <c r="CH163" i="9"/>
  <c r="CI163" i="9"/>
  <c r="U163" i="9" s="1"/>
  <c r="CJ163" i="9"/>
  <c r="CK163" i="9"/>
  <c r="CL163" i="9"/>
  <c r="T163" i="9" s="1"/>
  <c r="CM163" i="9"/>
  <c r="CN163" i="9"/>
  <c r="CO163" i="9"/>
  <c r="CP163" i="9"/>
  <c r="CQ163" i="9"/>
  <c r="CR163" i="9"/>
  <c r="CS163" i="9"/>
  <c r="CT163" i="9"/>
  <c r="CU163" i="9"/>
  <c r="CV163" i="9"/>
  <c r="CW163" i="9"/>
  <c r="CX163" i="9"/>
  <c r="CY163" i="9"/>
  <c r="CZ163" i="9"/>
  <c r="BN164" i="9"/>
  <c r="BO164" i="9"/>
  <c r="BP164" i="9"/>
  <c r="BQ164" i="9"/>
  <c r="BR164" i="9"/>
  <c r="BS164" i="9"/>
  <c r="BT164" i="9"/>
  <c r="BU164" i="9"/>
  <c r="BV164" i="9"/>
  <c r="BW164" i="9"/>
  <c r="BX164" i="9"/>
  <c r="BY164" i="9"/>
  <c r="BZ164" i="9"/>
  <c r="CA164" i="9"/>
  <c r="CB164" i="9"/>
  <c r="CC164" i="9"/>
  <c r="CD164" i="9"/>
  <c r="CE164" i="9"/>
  <c r="CF164" i="9"/>
  <c r="CG164" i="9"/>
  <c r="CH164" i="9"/>
  <c r="CI164" i="9"/>
  <c r="U164" i="9" s="1"/>
  <c r="CJ164" i="9"/>
  <c r="CK164" i="9"/>
  <c r="CL164" i="9"/>
  <c r="T164" i="9" s="1"/>
  <c r="CM164" i="9"/>
  <c r="CN164" i="9"/>
  <c r="CO164" i="9"/>
  <c r="CP164" i="9"/>
  <c r="CQ164" i="9"/>
  <c r="CR164" i="9"/>
  <c r="CS164" i="9"/>
  <c r="CT164" i="9"/>
  <c r="CU164" i="9"/>
  <c r="CV164" i="9"/>
  <c r="CW164" i="9"/>
  <c r="CX164" i="9"/>
  <c r="CY164" i="9"/>
  <c r="CZ164" i="9"/>
  <c r="BN165" i="9"/>
  <c r="BO165" i="9"/>
  <c r="BP165" i="9"/>
  <c r="BQ165" i="9"/>
  <c r="BR165" i="9"/>
  <c r="BS165" i="9"/>
  <c r="BT165" i="9"/>
  <c r="BU165" i="9"/>
  <c r="BV165" i="9"/>
  <c r="BW165" i="9"/>
  <c r="BX165" i="9"/>
  <c r="BY165" i="9"/>
  <c r="BZ165" i="9"/>
  <c r="CA165" i="9"/>
  <c r="CB165" i="9"/>
  <c r="CC165" i="9"/>
  <c r="CD165" i="9"/>
  <c r="CE165" i="9"/>
  <c r="CF165" i="9"/>
  <c r="CG165" i="9"/>
  <c r="CH165" i="9"/>
  <c r="CI165" i="9"/>
  <c r="U165" i="9" s="1"/>
  <c r="CJ165" i="9"/>
  <c r="CK165" i="9"/>
  <c r="CL165" i="9"/>
  <c r="T165" i="9" s="1"/>
  <c r="CM165" i="9"/>
  <c r="CN165" i="9"/>
  <c r="CO165" i="9"/>
  <c r="CP165" i="9"/>
  <c r="CQ165" i="9"/>
  <c r="CR165" i="9"/>
  <c r="CS165" i="9"/>
  <c r="CT165" i="9"/>
  <c r="CU165" i="9"/>
  <c r="CV165" i="9"/>
  <c r="CW165" i="9"/>
  <c r="CX165" i="9"/>
  <c r="CY165" i="9"/>
  <c r="CZ165" i="9"/>
  <c r="BN166" i="9"/>
  <c r="BO166" i="9"/>
  <c r="BP166" i="9"/>
  <c r="BQ166" i="9"/>
  <c r="BR166" i="9"/>
  <c r="BS166" i="9"/>
  <c r="BT166" i="9"/>
  <c r="BU166" i="9"/>
  <c r="BV166" i="9"/>
  <c r="BW166" i="9"/>
  <c r="BX166" i="9"/>
  <c r="BY166" i="9"/>
  <c r="BZ166" i="9"/>
  <c r="CA166" i="9"/>
  <c r="CB166" i="9"/>
  <c r="CC166" i="9"/>
  <c r="CD166" i="9"/>
  <c r="CE166" i="9"/>
  <c r="CF166" i="9"/>
  <c r="CG166" i="9"/>
  <c r="CH166" i="9"/>
  <c r="CI166" i="9"/>
  <c r="U166" i="9" s="1"/>
  <c r="CJ166" i="9"/>
  <c r="CK166" i="9"/>
  <c r="CL166" i="9"/>
  <c r="T166" i="9" s="1"/>
  <c r="CM166" i="9"/>
  <c r="CN166" i="9"/>
  <c r="CO166" i="9"/>
  <c r="CP166" i="9"/>
  <c r="CQ166" i="9"/>
  <c r="CR166" i="9"/>
  <c r="CS166" i="9"/>
  <c r="CT166" i="9"/>
  <c r="CU166" i="9"/>
  <c r="CV166" i="9"/>
  <c r="CW166" i="9"/>
  <c r="CX166" i="9"/>
  <c r="CY166" i="9"/>
  <c r="CZ166" i="9"/>
  <c r="BN167" i="9"/>
  <c r="BO167" i="9"/>
  <c r="BP167" i="9"/>
  <c r="BQ167" i="9"/>
  <c r="BR167" i="9"/>
  <c r="BS167" i="9"/>
  <c r="BT167" i="9"/>
  <c r="BU167" i="9"/>
  <c r="BV167" i="9"/>
  <c r="BW167" i="9"/>
  <c r="BX167" i="9"/>
  <c r="BY167" i="9"/>
  <c r="BZ167" i="9"/>
  <c r="CA167" i="9"/>
  <c r="CB167" i="9"/>
  <c r="CC167" i="9"/>
  <c r="CD167" i="9"/>
  <c r="CE167" i="9"/>
  <c r="CF167" i="9"/>
  <c r="CG167" i="9"/>
  <c r="CH167" i="9"/>
  <c r="CI167" i="9"/>
  <c r="U167" i="9" s="1"/>
  <c r="CJ167" i="9"/>
  <c r="CK167" i="9"/>
  <c r="CL167" i="9"/>
  <c r="T167" i="9" s="1"/>
  <c r="CM167" i="9"/>
  <c r="CN167" i="9"/>
  <c r="CO167" i="9"/>
  <c r="CP167" i="9"/>
  <c r="CQ167" i="9"/>
  <c r="CR167" i="9"/>
  <c r="CS167" i="9"/>
  <c r="CT167" i="9"/>
  <c r="CU167" i="9"/>
  <c r="CV167" i="9"/>
  <c r="CW167" i="9"/>
  <c r="CX167" i="9"/>
  <c r="CY167" i="9"/>
  <c r="CZ167" i="9"/>
  <c r="BN168" i="9"/>
  <c r="BO168" i="9"/>
  <c r="BP168" i="9"/>
  <c r="BQ168" i="9"/>
  <c r="BR168" i="9"/>
  <c r="BS168" i="9"/>
  <c r="BT168" i="9"/>
  <c r="BU168" i="9"/>
  <c r="BV168" i="9"/>
  <c r="BW168" i="9"/>
  <c r="BX168" i="9"/>
  <c r="BY168" i="9"/>
  <c r="BZ168" i="9"/>
  <c r="CA168" i="9"/>
  <c r="CB168" i="9"/>
  <c r="CC168" i="9"/>
  <c r="CD168" i="9"/>
  <c r="CE168" i="9"/>
  <c r="CF168" i="9"/>
  <c r="CG168" i="9"/>
  <c r="CH168" i="9"/>
  <c r="CI168" i="9"/>
  <c r="U168" i="9" s="1"/>
  <c r="CJ168" i="9"/>
  <c r="CK168" i="9"/>
  <c r="CL168" i="9"/>
  <c r="T168" i="9" s="1"/>
  <c r="CM168" i="9"/>
  <c r="CN168" i="9"/>
  <c r="CO168" i="9"/>
  <c r="CP168" i="9"/>
  <c r="CQ168" i="9"/>
  <c r="CR168" i="9"/>
  <c r="CS168" i="9"/>
  <c r="CT168" i="9"/>
  <c r="CU168" i="9"/>
  <c r="CV168" i="9"/>
  <c r="CW168" i="9"/>
  <c r="CX168" i="9"/>
  <c r="CY168" i="9"/>
  <c r="CZ168" i="9"/>
  <c r="BN169" i="9"/>
  <c r="BO169" i="9"/>
  <c r="BP169" i="9"/>
  <c r="BQ169" i="9"/>
  <c r="BR169" i="9"/>
  <c r="BS169" i="9"/>
  <c r="BT169" i="9"/>
  <c r="BU169" i="9"/>
  <c r="BV169" i="9"/>
  <c r="BW169" i="9"/>
  <c r="BX169" i="9"/>
  <c r="BY169" i="9"/>
  <c r="BZ169" i="9"/>
  <c r="CA169" i="9"/>
  <c r="CB169" i="9"/>
  <c r="CC169" i="9"/>
  <c r="CD169" i="9"/>
  <c r="CE169" i="9"/>
  <c r="CF169" i="9"/>
  <c r="CG169" i="9"/>
  <c r="CH169" i="9"/>
  <c r="CI169" i="9"/>
  <c r="U169" i="9" s="1"/>
  <c r="CJ169" i="9"/>
  <c r="CK169" i="9"/>
  <c r="CL169" i="9"/>
  <c r="T169" i="9" s="1"/>
  <c r="CM169" i="9"/>
  <c r="CN169" i="9"/>
  <c r="CO169" i="9"/>
  <c r="CP169" i="9"/>
  <c r="CQ169" i="9"/>
  <c r="CR169" i="9"/>
  <c r="CS169" i="9"/>
  <c r="CT169" i="9"/>
  <c r="CU169" i="9"/>
  <c r="CV169" i="9"/>
  <c r="CW169" i="9"/>
  <c r="CX169" i="9"/>
  <c r="CY169" i="9"/>
  <c r="CZ169" i="9"/>
  <c r="BN170" i="9"/>
  <c r="BO170" i="9"/>
  <c r="BP170" i="9"/>
  <c r="BQ170" i="9"/>
  <c r="BR170" i="9"/>
  <c r="BS170" i="9"/>
  <c r="BT170" i="9"/>
  <c r="BU170" i="9"/>
  <c r="BV170" i="9"/>
  <c r="BW170" i="9"/>
  <c r="BX170" i="9"/>
  <c r="BY170" i="9"/>
  <c r="BZ170" i="9"/>
  <c r="CA170" i="9"/>
  <c r="CB170" i="9"/>
  <c r="CC170" i="9"/>
  <c r="CD170" i="9"/>
  <c r="CE170" i="9"/>
  <c r="CF170" i="9"/>
  <c r="CG170" i="9"/>
  <c r="CH170" i="9"/>
  <c r="CI170" i="9"/>
  <c r="U170" i="9" s="1"/>
  <c r="CJ170" i="9"/>
  <c r="CK170" i="9"/>
  <c r="CL170" i="9"/>
  <c r="T170" i="9" s="1"/>
  <c r="CM170" i="9"/>
  <c r="CN170" i="9"/>
  <c r="CO170" i="9"/>
  <c r="CP170" i="9"/>
  <c r="CQ170" i="9"/>
  <c r="CR170" i="9"/>
  <c r="CS170" i="9"/>
  <c r="CT170" i="9"/>
  <c r="CU170" i="9"/>
  <c r="CV170" i="9"/>
  <c r="CW170" i="9"/>
  <c r="CX170" i="9"/>
  <c r="CY170" i="9"/>
  <c r="CZ170" i="9"/>
  <c r="BN171" i="9"/>
  <c r="BO171" i="9"/>
  <c r="BP171" i="9"/>
  <c r="BQ171" i="9"/>
  <c r="BR171" i="9"/>
  <c r="BS171" i="9"/>
  <c r="BT171" i="9"/>
  <c r="BU171" i="9"/>
  <c r="BV171" i="9"/>
  <c r="BW171" i="9"/>
  <c r="BX171" i="9"/>
  <c r="BY171" i="9"/>
  <c r="BZ171" i="9"/>
  <c r="CA171" i="9"/>
  <c r="CB171" i="9"/>
  <c r="CC171" i="9"/>
  <c r="CD171" i="9"/>
  <c r="CE171" i="9"/>
  <c r="CF171" i="9"/>
  <c r="CG171" i="9"/>
  <c r="CH171" i="9"/>
  <c r="CI171" i="9"/>
  <c r="U171" i="9" s="1"/>
  <c r="CJ171" i="9"/>
  <c r="CK171" i="9"/>
  <c r="CL171" i="9"/>
  <c r="T171" i="9" s="1"/>
  <c r="CM171" i="9"/>
  <c r="CN171" i="9"/>
  <c r="CO171" i="9"/>
  <c r="CP171" i="9"/>
  <c r="CQ171" i="9"/>
  <c r="CR171" i="9"/>
  <c r="CS171" i="9"/>
  <c r="CT171" i="9"/>
  <c r="CU171" i="9"/>
  <c r="CV171" i="9"/>
  <c r="CW171" i="9"/>
  <c r="CX171" i="9"/>
  <c r="CY171" i="9"/>
  <c r="CZ171" i="9"/>
  <c r="BN172" i="9"/>
  <c r="BO172" i="9"/>
  <c r="BP172" i="9"/>
  <c r="BQ172" i="9"/>
  <c r="BR172" i="9"/>
  <c r="BS172" i="9"/>
  <c r="BT172" i="9"/>
  <c r="BU172" i="9"/>
  <c r="BV172" i="9"/>
  <c r="BW172" i="9"/>
  <c r="BX172" i="9"/>
  <c r="BY172" i="9"/>
  <c r="BZ172" i="9"/>
  <c r="CA172" i="9"/>
  <c r="CB172" i="9"/>
  <c r="CC172" i="9"/>
  <c r="CD172" i="9"/>
  <c r="CE172" i="9"/>
  <c r="CF172" i="9"/>
  <c r="CG172" i="9"/>
  <c r="CH172" i="9"/>
  <c r="CI172" i="9"/>
  <c r="U172" i="9" s="1"/>
  <c r="CJ172" i="9"/>
  <c r="CK172" i="9"/>
  <c r="CL172" i="9"/>
  <c r="T172" i="9" s="1"/>
  <c r="CM172" i="9"/>
  <c r="CN172" i="9"/>
  <c r="CO172" i="9"/>
  <c r="CP172" i="9"/>
  <c r="CQ172" i="9"/>
  <c r="CR172" i="9"/>
  <c r="CS172" i="9"/>
  <c r="CT172" i="9"/>
  <c r="CU172" i="9"/>
  <c r="CV172" i="9"/>
  <c r="CW172" i="9"/>
  <c r="CX172" i="9"/>
  <c r="CY172" i="9"/>
  <c r="CZ172" i="9"/>
  <c r="BN173" i="9"/>
  <c r="BO173" i="9"/>
  <c r="BP173" i="9"/>
  <c r="BQ173" i="9"/>
  <c r="BR173" i="9"/>
  <c r="BS173" i="9"/>
  <c r="BT173" i="9"/>
  <c r="BU173" i="9"/>
  <c r="BV173" i="9"/>
  <c r="BW173" i="9"/>
  <c r="BX173" i="9"/>
  <c r="BY173" i="9"/>
  <c r="BZ173" i="9"/>
  <c r="CA173" i="9"/>
  <c r="CB173" i="9"/>
  <c r="CC173" i="9"/>
  <c r="CD173" i="9"/>
  <c r="CE173" i="9"/>
  <c r="CF173" i="9"/>
  <c r="CG173" i="9"/>
  <c r="CH173" i="9"/>
  <c r="CI173" i="9"/>
  <c r="U173" i="9" s="1"/>
  <c r="CJ173" i="9"/>
  <c r="CK173" i="9"/>
  <c r="CL173" i="9"/>
  <c r="T173" i="9" s="1"/>
  <c r="CM173" i="9"/>
  <c r="CN173" i="9"/>
  <c r="CO173" i="9"/>
  <c r="CP173" i="9"/>
  <c r="CQ173" i="9"/>
  <c r="CR173" i="9"/>
  <c r="CS173" i="9"/>
  <c r="CT173" i="9"/>
  <c r="CU173" i="9"/>
  <c r="CV173" i="9"/>
  <c r="CW173" i="9"/>
  <c r="CX173" i="9"/>
  <c r="CY173" i="9"/>
  <c r="CZ173" i="9"/>
  <c r="BN174" i="9"/>
  <c r="BO174" i="9"/>
  <c r="BP174" i="9"/>
  <c r="BQ174" i="9"/>
  <c r="BR174" i="9"/>
  <c r="BS174" i="9"/>
  <c r="BT174" i="9"/>
  <c r="BU174" i="9"/>
  <c r="BV174" i="9"/>
  <c r="BW174" i="9"/>
  <c r="BX174" i="9"/>
  <c r="BY174" i="9"/>
  <c r="BZ174" i="9"/>
  <c r="CA174" i="9"/>
  <c r="CB174" i="9"/>
  <c r="CC174" i="9"/>
  <c r="CD174" i="9"/>
  <c r="CE174" i="9"/>
  <c r="CF174" i="9"/>
  <c r="CG174" i="9"/>
  <c r="CH174" i="9"/>
  <c r="CI174" i="9"/>
  <c r="U174" i="9" s="1"/>
  <c r="CJ174" i="9"/>
  <c r="CK174" i="9"/>
  <c r="CL174" i="9"/>
  <c r="T174" i="9" s="1"/>
  <c r="CM174" i="9"/>
  <c r="CN174" i="9"/>
  <c r="CO174" i="9"/>
  <c r="CP174" i="9"/>
  <c r="CQ174" i="9"/>
  <c r="CR174" i="9"/>
  <c r="CS174" i="9"/>
  <c r="CT174" i="9"/>
  <c r="CU174" i="9"/>
  <c r="CV174" i="9"/>
  <c r="CW174" i="9"/>
  <c r="CX174" i="9"/>
  <c r="CY174" i="9"/>
  <c r="CZ174" i="9"/>
  <c r="BN175" i="9"/>
  <c r="BO175" i="9"/>
  <c r="BP175" i="9"/>
  <c r="BQ175" i="9"/>
  <c r="BR175" i="9"/>
  <c r="BS175" i="9"/>
  <c r="BT175" i="9"/>
  <c r="BU175" i="9"/>
  <c r="BV175" i="9"/>
  <c r="BW175" i="9"/>
  <c r="BX175" i="9"/>
  <c r="BY175" i="9"/>
  <c r="BZ175" i="9"/>
  <c r="CA175" i="9"/>
  <c r="CB175" i="9"/>
  <c r="CC175" i="9"/>
  <c r="CD175" i="9"/>
  <c r="CE175" i="9"/>
  <c r="CF175" i="9"/>
  <c r="CG175" i="9"/>
  <c r="CH175" i="9"/>
  <c r="CI175" i="9"/>
  <c r="U175" i="9" s="1"/>
  <c r="CJ175" i="9"/>
  <c r="CK175" i="9"/>
  <c r="CL175" i="9"/>
  <c r="T175" i="9" s="1"/>
  <c r="CM175" i="9"/>
  <c r="CN175" i="9"/>
  <c r="CO175" i="9"/>
  <c r="CP175" i="9"/>
  <c r="CQ175" i="9"/>
  <c r="CR175" i="9"/>
  <c r="CS175" i="9"/>
  <c r="CT175" i="9"/>
  <c r="CU175" i="9"/>
  <c r="CV175" i="9"/>
  <c r="CW175" i="9"/>
  <c r="CX175" i="9"/>
  <c r="CY175" i="9"/>
  <c r="CZ175" i="9"/>
  <c r="BN176" i="9"/>
  <c r="BO176" i="9"/>
  <c r="BP176" i="9"/>
  <c r="BQ176" i="9"/>
  <c r="BR176" i="9"/>
  <c r="BS176" i="9"/>
  <c r="BT176" i="9"/>
  <c r="BU176" i="9"/>
  <c r="BV176" i="9"/>
  <c r="BW176" i="9"/>
  <c r="BX176" i="9"/>
  <c r="BY176" i="9"/>
  <c r="BZ176" i="9"/>
  <c r="CA176" i="9"/>
  <c r="CB176" i="9"/>
  <c r="CC176" i="9"/>
  <c r="CD176" i="9"/>
  <c r="CE176" i="9"/>
  <c r="CF176" i="9"/>
  <c r="CG176" i="9"/>
  <c r="CH176" i="9"/>
  <c r="CI176" i="9"/>
  <c r="U176" i="9" s="1"/>
  <c r="CJ176" i="9"/>
  <c r="CK176" i="9"/>
  <c r="CL176" i="9"/>
  <c r="T176" i="9" s="1"/>
  <c r="CM176" i="9"/>
  <c r="CN176" i="9"/>
  <c r="CO176" i="9"/>
  <c r="CP176" i="9"/>
  <c r="CQ176" i="9"/>
  <c r="CR176" i="9"/>
  <c r="CS176" i="9"/>
  <c r="CT176" i="9"/>
  <c r="CU176" i="9"/>
  <c r="CV176" i="9"/>
  <c r="CW176" i="9"/>
  <c r="CX176" i="9"/>
  <c r="CY176" i="9"/>
  <c r="CZ176" i="9"/>
  <c r="BN177" i="9"/>
  <c r="BO177" i="9"/>
  <c r="BP177" i="9"/>
  <c r="BQ177" i="9"/>
  <c r="BR177" i="9"/>
  <c r="BS177" i="9"/>
  <c r="BT177" i="9"/>
  <c r="BU177" i="9"/>
  <c r="BV177" i="9"/>
  <c r="BW177" i="9"/>
  <c r="BX177" i="9"/>
  <c r="BY177" i="9"/>
  <c r="BZ177" i="9"/>
  <c r="CA177" i="9"/>
  <c r="CB177" i="9"/>
  <c r="CC177" i="9"/>
  <c r="CD177" i="9"/>
  <c r="CE177" i="9"/>
  <c r="CF177" i="9"/>
  <c r="CG177" i="9"/>
  <c r="CH177" i="9"/>
  <c r="CI177" i="9"/>
  <c r="U177" i="9" s="1"/>
  <c r="CJ177" i="9"/>
  <c r="CK177" i="9"/>
  <c r="CL177" i="9"/>
  <c r="T177" i="9" s="1"/>
  <c r="CM177" i="9"/>
  <c r="CN177" i="9"/>
  <c r="CO177" i="9"/>
  <c r="CP177" i="9"/>
  <c r="CQ177" i="9"/>
  <c r="CR177" i="9"/>
  <c r="CS177" i="9"/>
  <c r="CT177" i="9"/>
  <c r="CU177" i="9"/>
  <c r="CV177" i="9"/>
  <c r="CW177" i="9"/>
  <c r="CX177" i="9"/>
  <c r="CY177" i="9"/>
  <c r="CZ177" i="9"/>
  <c r="BN178" i="9"/>
  <c r="BO178" i="9"/>
  <c r="BP178" i="9"/>
  <c r="BQ178" i="9"/>
  <c r="BR178" i="9"/>
  <c r="BS178" i="9"/>
  <c r="BT178" i="9"/>
  <c r="BU178" i="9"/>
  <c r="BV178" i="9"/>
  <c r="BW178" i="9"/>
  <c r="BX178" i="9"/>
  <c r="BY178" i="9"/>
  <c r="BZ178" i="9"/>
  <c r="CA178" i="9"/>
  <c r="CB178" i="9"/>
  <c r="CC178" i="9"/>
  <c r="CD178" i="9"/>
  <c r="CE178" i="9"/>
  <c r="CF178" i="9"/>
  <c r="CG178" i="9"/>
  <c r="CH178" i="9"/>
  <c r="CI178" i="9"/>
  <c r="U178" i="9" s="1"/>
  <c r="CJ178" i="9"/>
  <c r="CK178" i="9"/>
  <c r="CL178" i="9"/>
  <c r="T178" i="9" s="1"/>
  <c r="CM178" i="9"/>
  <c r="CN178" i="9"/>
  <c r="CO178" i="9"/>
  <c r="CP178" i="9"/>
  <c r="CQ178" i="9"/>
  <c r="CR178" i="9"/>
  <c r="CS178" i="9"/>
  <c r="CT178" i="9"/>
  <c r="CU178" i="9"/>
  <c r="CV178" i="9"/>
  <c r="CW178" i="9"/>
  <c r="CX178" i="9"/>
  <c r="CY178" i="9"/>
  <c r="CZ178" i="9"/>
  <c r="BN179" i="9"/>
  <c r="BO179" i="9"/>
  <c r="BP179" i="9"/>
  <c r="BQ179" i="9"/>
  <c r="BR179" i="9"/>
  <c r="BS179" i="9"/>
  <c r="BT179" i="9"/>
  <c r="BU179" i="9"/>
  <c r="BV179" i="9"/>
  <c r="BW179" i="9"/>
  <c r="BX179" i="9"/>
  <c r="BY179" i="9"/>
  <c r="BZ179" i="9"/>
  <c r="CA179" i="9"/>
  <c r="CB179" i="9"/>
  <c r="CC179" i="9"/>
  <c r="CD179" i="9"/>
  <c r="CE179" i="9"/>
  <c r="CF179" i="9"/>
  <c r="CG179" i="9"/>
  <c r="CH179" i="9"/>
  <c r="CI179" i="9"/>
  <c r="U179" i="9" s="1"/>
  <c r="CJ179" i="9"/>
  <c r="CK179" i="9"/>
  <c r="CL179" i="9"/>
  <c r="T179" i="9" s="1"/>
  <c r="CM179" i="9"/>
  <c r="CN179" i="9"/>
  <c r="CO179" i="9"/>
  <c r="CP179" i="9"/>
  <c r="CQ179" i="9"/>
  <c r="CR179" i="9"/>
  <c r="CS179" i="9"/>
  <c r="CT179" i="9"/>
  <c r="CU179" i="9"/>
  <c r="CV179" i="9"/>
  <c r="CW179" i="9"/>
  <c r="CX179" i="9"/>
  <c r="CY179" i="9"/>
  <c r="CZ179" i="9"/>
  <c r="BN180" i="9"/>
  <c r="BO180" i="9"/>
  <c r="BP180" i="9"/>
  <c r="BQ180" i="9"/>
  <c r="BR180" i="9"/>
  <c r="BS180" i="9"/>
  <c r="BT180" i="9"/>
  <c r="BU180" i="9"/>
  <c r="BV180" i="9"/>
  <c r="BW180" i="9"/>
  <c r="BX180" i="9"/>
  <c r="BY180" i="9"/>
  <c r="BZ180" i="9"/>
  <c r="CA180" i="9"/>
  <c r="CB180" i="9"/>
  <c r="CC180" i="9"/>
  <c r="CD180" i="9"/>
  <c r="CE180" i="9"/>
  <c r="CF180" i="9"/>
  <c r="CG180" i="9"/>
  <c r="CH180" i="9"/>
  <c r="CI180" i="9"/>
  <c r="U180" i="9" s="1"/>
  <c r="CJ180" i="9"/>
  <c r="CK180" i="9"/>
  <c r="CL180" i="9"/>
  <c r="T180" i="9" s="1"/>
  <c r="CM180" i="9"/>
  <c r="CN180" i="9"/>
  <c r="CO180" i="9"/>
  <c r="CP180" i="9"/>
  <c r="CQ180" i="9"/>
  <c r="CR180" i="9"/>
  <c r="CS180" i="9"/>
  <c r="CT180" i="9"/>
  <c r="CU180" i="9"/>
  <c r="CV180" i="9"/>
  <c r="CW180" i="9"/>
  <c r="CX180" i="9"/>
  <c r="CY180" i="9"/>
  <c r="CZ180" i="9"/>
  <c r="BN181" i="9"/>
  <c r="BO181" i="9"/>
  <c r="BP181" i="9"/>
  <c r="BQ181" i="9"/>
  <c r="BR181" i="9"/>
  <c r="BS181" i="9"/>
  <c r="BT181" i="9"/>
  <c r="BU181" i="9"/>
  <c r="BV181" i="9"/>
  <c r="BW181" i="9"/>
  <c r="BX181" i="9"/>
  <c r="BY181" i="9"/>
  <c r="BZ181" i="9"/>
  <c r="CA181" i="9"/>
  <c r="CB181" i="9"/>
  <c r="CC181" i="9"/>
  <c r="CD181" i="9"/>
  <c r="CE181" i="9"/>
  <c r="CF181" i="9"/>
  <c r="CG181" i="9"/>
  <c r="CH181" i="9"/>
  <c r="CI181" i="9"/>
  <c r="U181" i="9" s="1"/>
  <c r="CJ181" i="9"/>
  <c r="CK181" i="9"/>
  <c r="CL181" i="9"/>
  <c r="T181" i="9" s="1"/>
  <c r="CM181" i="9"/>
  <c r="CN181" i="9"/>
  <c r="CO181" i="9"/>
  <c r="CP181" i="9"/>
  <c r="CQ181" i="9"/>
  <c r="CR181" i="9"/>
  <c r="CS181" i="9"/>
  <c r="CT181" i="9"/>
  <c r="CU181" i="9"/>
  <c r="CV181" i="9"/>
  <c r="CW181" i="9"/>
  <c r="CX181" i="9"/>
  <c r="CY181" i="9"/>
  <c r="CZ181" i="9"/>
  <c r="BN182" i="9"/>
  <c r="BO182" i="9"/>
  <c r="BP182" i="9"/>
  <c r="BQ182" i="9"/>
  <c r="BR182" i="9"/>
  <c r="BS182" i="9"/>
  <c r="BT182" i="9"/>
  <c r="BU182" i="9"/>
  <c r="BV182" i="9"/>
  <c r="BW182" i="9"/>
  <c r="BX182" i="9"/>
  <c r="BY182" i="9"/>
  <c r="BZ182" i="9"/>
  <c r="CA182" i="9"/>
  <c r="CB182" i="9"/>
  <c r="CC182" i="9"/>
  <c r="CD182" i="9"/>
  <c r="CE182" i="9"/>
  <c r="CF182" i="9"/>
  <c r="CG182" i="9"/>
  <c r="CH182" i="9"/>
  <c r="CI182" i="9"/>
  <c r="U182" i="9" s="1"/>
  <c r="CJ182" i="9"/>
  <c r="CK182" i="9"/>
  <c r="CL182" i="9"/>
  <c r="T182" i="9" s="1"/>
  <c r="CM182" i="9"/>
  <c r="CN182" i="9"/>
  <c r="CO182" i="9"/>
  <c r="CP182" i="9"/>
  <c r="CQ182" i="9"/>
  <c r="CR182" i="9"/>
  <c r="CS182" i="9"/>
  <c r="CT182" i="9"/>
  <c r="CU182" i="9"/>
  <c r="CV182" i="9"/>
  <c r="CW182" i="9"/>
  <c r="CX182" i="9"/>
  <c r="CY182" i="9"/>
  <c r="CZ182" i="9"/>
  <c r="BN183" i="9"/>
  <c r="BO183" i="9"/>
  <c r="BP183" i="9"/>
  <c r="BQ183" i="9"/>
  <c r="BR183" i="9"/>
  <c r="BS183" i="9"/>
  <c r="BT183" i="9"/>
  <c r="BU183" i="9"/>
  <c r="BV183" i="9"/>
  <c r="BW183" i="9"/>
  <c r="BX183" i="9"/>
  <c r="BY183" i="9"/>
  <c r="BZ183" i="9"/>
  <c r="CA183" i="9"/>
  <c r="CB183" i="9"/>
  <c r="CC183" i="9"/>
  <c r="CD183" i="9"/>
  <c r="CE183" i="9"/>
  <c r="CF183" i="9"/>
  <c r="CG183" i="9"/>
  <c r="CH183" i="9"/>
  <c r="CI183" i="9"/>
  <c r="U183" i="9" s="1"/>
  <c r="CJ183" i="9"/>
  <c r="CK183" i="9"/>
  <c r="CL183" i="9"/>
  <c r="T183" i="9" s="1"/>
  <c r="CM183" i="9"/>
  <c r="CN183" i="9"/>
  <c r="CO183" i="9"/>
  <c r="CP183" i="9"/>
  <c r="CQ183" i="9"/>
  <c r="CR183" i="9"/>
  <c r="CS183" i="9"/>
  <c r="CT183" i="9"/>
  <c r="CU183" i="9"/>
  <c r="CV183" i="9"/>
  <c r="CW183" i="9"/>
  <c r="CX183" i="9"/>
  <c r="CY183" i="9"/>
  <c r="CZ183" i="9"/>
  <c r="BN184" i="9"/>
  <c r="BO184" i="9"/>
  <c r="BP184" i="9"/>
  <c r="BQ184" i="9"/>
  <c r="BR184" i="9"/>
  <c r="BS184" i="9"/>
  <c r="BT184" i="9"/>
  <c r="BU184" i="9"/>
  <c r="BV184" i="9"/>
  <c r="BW184" i="9"/>
  <c r="BX184" i="9"/>
  <c r="BY184" i="9"/>
  <c r="BZ184" i="9"/>
  <c r="CA184" i="9"/>
  <c r="CB184" i="9"/>
  <c r="CC184" i="9"/>
  <c r="CD184" i="9"/>
  <c r="CE184" i="9"/>
  <c r="CF184" i="9"/>
  <c r="CG184" i="9"/>
  <c r="CH184" i="9"/>
  <c r="CI184" i="9"/>
  <c r="U184" i="9" s="1"/>
  <c r="CJ184" i="9"/>
  <c r="CK184" i="9"/>
  <c r="CL184" i="9"/>
  <c r="T184" i="9" s="1"/>
  <c r="CM184" i="9"/>
  <c r="CN184" i="9"/>
  <c r="CO184" i="9"/>
  <c r="CP184" i="9"/>
  <c r="CQ184" i="9"/>
  <c r="CR184" i="9"/>
  <c r="CS184" i="9"/>
  <c r="CT184" i="9"/>
  <c r="CU184" i="9"/>
  <c r="CV184" i="9"/>
  <c r="CW184" i="9"/>
  <c r="CX184" i="9"/>
  <c r="CY184" i="9"/>
  <c r="CZ184" i="9"/>
  <c r="BN185" i="9"/>
  <c r="BO185" i="9"/>
  <c r="BP185" i="9"/>
  <c r="BQ185" i="9"/>
  <c r="BR185" i="9"/>
  <c r="BS185" i="9"/>
  <c r="BT185" i="9"/>
  <c r="BU185" i="9"/>
  <c r="BV185" i="9"/>
  <c r="BW185" i="9"/>
  <c r="BX185" i="9"/>
  <c r="BY185" i="9"/>
  <c r="BZ185" i="9"/>
  <c r="CA185" i="9"/>
  <c r="CB185" i="9"/>
  <c r="CC185" i="9"/>
  <c r="CD185" i="9"/>
  <c r="CE185" i="9"/>
  <c r="CF185" i="9"/>
  <c r="CG185" i="9"/>
  <c r="CH185" i="9"/>
  <c r="CI185" i="9"/>
  <c r="U185" i="9" s="1"/>
  <c r="CJ185" i="9"/>
  <c r="CK185" i="9"/>
  <c r="CL185" i="9"/>
  <c r="T185" i="9" s="1"/>
  <c r="CM185" i="9"/>
  <c r="CN185" i="9"/>
  <c r="CO185" i="9"/>
  <c r="CP185" i="9"/>
  <c r="CQ185" i="9"/>
  <c r="CR185" i="9"/>
  <c r="CS185" i="9"/>
  <c r="CT185" i="9"/>
  <c r="CU185" i="9"/>
  <c r="CV185" i="9"/>
  <c r="CW185" i="9"/>
  <c r="CX185" i="9"/>
  <c r="CY185" i="9"/>
  <c r="CZ185" i="9"/>
  <c r="BN186" i="9"/>
  <c r="BO186" i="9"/>
  <c r="BP186" i="9"/>
  <c r="BQ186" i="9"/>
  <c r="BR186" i="9"/>
  <c r="BS186" i="9"/>
  <c r="BT186" i="9"/>
  <c r="BU186" i="9"/>
  <c r="BV186" i="9"/>
  <c r="BW186" i="9"/>
  <c r="BX186" i="9"/>
  <c r="BY186" i="9"/>
  <c r="BZ186" i="9"/>
  <c r="CA186" i="9"/>
  <c r="CB186" i="9"/>
  <c r="CC186" i="9"/>
  <c r="CD186" i="9"/>
  <c r="CE186" i="9"/>
  <c r="CF186" i="9"/>
  <c r="CG186" i="9"/>
  <c r="CH186" i="9"/>
  <c r="CI186" i="9"/>
  <c r="U186" i="9" s="1"/>
  <c r="CJ186" i="9"/>
  <c r="CK186" i="9"/>
  <c r="CL186" i="9"/>
  <c r="T186" i="9" s="1"/>
  <c r="CM186" i="9"/>
  <c r="CN186" i="9"/>
  <c r="CO186" i="9"/>
  <c r="CP186" i="9"/>
  <c r="CQ186" i="9"/>
  <c r="CR186" i="9"/>
  <c r="CS186" i="9"/>
  <c r="CT186" i="9"/>
  <c r="CU186" i="9"/>
  <c r="CV186" i="9"/>
  <c r="CW186" i="9"/>
  <c r="CX186" i="9"/>
  <c r="CY186" i="9"/>
  <c r="CZ186" i="9"/>
  <c r="BN187" i="9"/>
  <c r="BO187" i="9"/>
  <c r="BP187" i="9"/>
  <c r="BQ187" i="9"/>
  <c r="BR187" i="9"/>
  <c r="BS187" i="9"/>
  <c r="BT187" i="9"/>
  <c r="BU187" i="9"/>
  <c r="BV187" i="9"/>
  <c r="BW187" i="9"/>
  <c r="BX187" i="9"/>
  <c r="BY187" i="9"/>
  <c r="BZ187" i="9"/>
  <c r="CA187" i="9"/>
  <c r="CB187" i="9"/>
  <c r="CC187" i="9"/>
  <c r="CD187" i="9"/>
  <c r="CE187" i="9"/>
  <c r="CF187" i="9"/>
  <c r="CG187" i="9"/>
  <c r="CH187" i="9"/>
  <c r="CI187" i="9"/>
  <c r="U187" i="9" s="1"/>
  <c r="CJ187" i="9"/>
  <c r="CK187" i="9"/>
  <c r="CL187" i="9"/>
  <c r="T187" i="9" s="1"/>
  <c r="CM187" i="9"/>
  <c r="CN187" i="9"/>
  <c r="CO187" i="9"/>
  <c r="CP187" i="9"/>
  <c r="CQ187" i="9"/>
  <c r="CR187" i="9"/>
  <c r="CS187" i="9"/>
  <c r="CT187" i="9"/>
  <c r="CU187" i="9"/>
  <c r="CV187" i="9"/>
  <c r="CW187" i="9"/>
  <c r="CX187" i="9"/>
  <c r="CY187" i="9"/>
  <c r="CZ187" i="9"/>
  <c r="BN188" i="9"/>
  <c r="BO188" i="9"/>
  <c r="BP188" i="9"/>
  <c r="BQ188" i="9"/>
  <c r="BR188" i="9"/>
  <c r="BS188" i="9"/>
  <c r="BT188" i="9"/>
  <c r="BU188" i="9"/>
  <c r="BV188" i="9"/>
  <c r="BW188" i="9"/>
  <c r="BX188" i="9"/>
  <c r="BY188" i="9"/>
  <c r="BZ188" i="9"/>
  <c r="CA188" i="9"/>
  <c r="CB188" i="9"/>
  <c r="CC188" i="9"/>
  <c r="CD188" i="9"/>
  <c r="CE188" i="9"/>
  <c r="CF188" i="9"/>
  <c r="CG188" i="9"/>
  <c r="CH188" i="9"/>
  <c r="CI188" i="9"/>
  <c r="U188" i="9" s="1"/>
  <c r="CJ188" i="9"/>
  <c r="CK188" i="9"/>
  <c r="CL188" i="9"/>
  <c r="T188" i="9" s="1"/>
  <c r="CM188" i="9"/>
  <c r="CN188" i="9"/>
  <c r="CO188" i="9"/>
  <c r="CP188" i="9"/>
  <c r="CQ188" i="9"/>
  <c r="CR188" i="9"/>
  <c r="CS188" i="9"/>
  <c r="CT188" i="9"/>
  <c r="CU188" i="9"/>
  <c r="CV188" i="9"/>
  <c r="CW188" i="9"/>
  <c r="CX188" i="9"/>
  <c r="CY188" i="9"/>
  <c r="CZ188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CF46" i="9"/>
  <c r="CG46" i="9"/>
  <c r="CH46" i="9"/>
  <c r="CI46" i="9"/>
  <c r="U46" i="9" s="1"/>
  <c r="CJ46" i="9"/>
  <c r="CK46" i="9"/>
  <c r="CL46" i="9"/>
  <c r="T46" i="9" s="1"/>
  <c r="CM46" i="9"/>
  <c r="CN46" i="9"/>
  <c r="CO46" i="9"/>
  <c r="CP46" i="9"/>
  <c r="CQ46" i="9"/>
  <c r="CR46" i="9"/>
  <c r="CS46" i="9"/>
  <c r="CT46" i="9"/>
  <c r="CU46" i="9"/>
  <c r="CV46" i="9"/>
  <c r="CW46" i="9"/>
  <c r="CX46" i="9"/>
  <c r="CY46" i="9"/>
  <c r="CZ46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CF47" i="9"/>
  <c r="CG47" i="9"/>
  <c r="CH47" i="9"/>
  <c r="CI47" i="9"/>
  <c r="U47" i="9" s="1"/>
  <c r="CJ47" i="9"/>
  <c r="CK47" i="9"/>
  <c r="CL47" i="9"/>
  <c r="T47" i="9" s="1"/>
  <c r="CM47" i="9"/>
  <c r="CN47" i="9"/>
  <c r="CO47" i="9"/>
  <c r="CP47" i="9"/>
  <c r="CQ47" i="9"/>
  <c r="CR47" i="9"/>
  <c r="CS47" i="9"/>
  <c r="CT47" i="9"/>
  <c r="CU47" i="9"/>
  <c r="CV47" i="9"/>
  <c r="CW47" i="9"/>
  <c r="CX47" i="9"/>
  <c r="CY47" i="9"/>
  <c r="CZ47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CD48" i="9"/>
  <c r="CE48" i="9"/>
  <c r="CF48" i="9"/>
  <c r="CG48" i="9"/>
  <c r="CH48" i="9"/>
  <c r="CI48" i="9"/>
  <c r="U48" i="9" s="1"/>
  <c r="CJ48" i="9"/>
  <c r="CK48" i="9"/>
  <c r="CL48" i="9"/>
  <c r="T48" i="9" s="1"/>
  <c r="CM48" i="9"/>
  <c r="CN48" i="9"/>
  <c r="CO48" i="9"/>
  <c r="CP48" i="9"/>
  <c r="CQ48" i="9"/>
  <c r="CR48" i="9"/>
  <c r="CS48" i="9"/>
  <c r="CT48" i="9"/>
  <c r="CU48" i="9"/>
  <c r="CV48" i="9"/>
  <c r="CW48" i="9"/>
  <c r="CX48" i="9"/>
  <c r="CY48" i="9"/>
  <c r="CZ48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CD49" i="9"/>
  <c r="CE49" i="9"/>
  <c r="CF49" i="9"/>
  <c r="CG49" i="9"/>
  <c r="CH49" i="9"/>
  <c r="CI49" i="9"/>
  <c r="U49" i="9" s="1"/>
  <c r="CJ49" i="9"/>
  <c r="CK49" i="9"/>
  <c r="CL49" i="9"/>
  <c r="T49" i="9" s="1"/>
  <c r="CM49" i="9"/>
  <c r="CN49" i="9"/>
  <c r="CO49" i="9"/>
  <c r="CP49" i="9"/>
  <c r="CQ49" i="9"/>
  <c r="CR49" i="9"/>
  <c r="CS49" i="9"/>
  <c r="CT49" i="9"/>
  <c r="CU49" i="9"/>
  <c r="CV49" i="9"/>
  <c r="CW49" i="9"/>
  <c r="CX49" i="9"/>
  <c r="CY49" i="9"/>
  <c r="CZ49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CF50" i="9"/>
  <c r="CG50" i="9"/>
  <c r="CH50" i="9"/>
  <c r="CI50" i="9"/>
  <c r="U50" i="9" s="1"/>
  <c r="CJ50" i="9"/>
  <c r="CK50" i="9"/>
  <c r="CL50" i="9"/>
  <c r="T50" i="9" s="1"/>
  <c r="CM50" i="9"/>
  <c r="CN50" i="9"/>
  <c r="CO50" i="9"/>
  <c r="CP50" i="9"/>
  <c r="CQ50" i="9"/>
  <c r="CR50" i="9"/>
  <c r="CS50" i="9"/>
  <c r="CT50" i="9"/>
  <c r="CU50" i="9"/>
  <c r="CV50" i="9"/>
  <c r="CW50" i="9"/>
  <c r="CX50" i="9"/>
  <c r="CY50" i="9"/>
  <c r="CZ50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CD51" i="9"/>
  <c r="CE51" i="9"/>
  <c r="CF51" i="9"/>
  <c r="CG51" i="9"/>
  <c r="CH51" i="9"/>
  <c r="CI51" i="9"/>
  <c r="U51" i="9" s="1"/>
  <c r="CJ51" i="9"/>
  <c r="CK51" i="9"/>
  <c r="CL51" i="9"/>
  <c r="T51" i="9" s="1"/>
  <c r="CM51" i="9"/>
  <c r="CN51" i="9"/>
  <c r="CO51" i="9"/>
  <c r="CP51" i="9"/>
  <c r="CQ51" i="9"/>
  <c r="CR51" i="9"/>
  <c r="CS51" i="9"/>
  <c r="CT51" i="9"/>
  <c r="CU51" i="9"/>
  <c r="CV51" i="9"/>
  <c r="CW51" i="9"/>
  <c r="CX51" i="9"/>
  <c r="CY51" i="9"/>
  <c r="CZ51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CD52" i="9"/>
  <c r="CE52" i="9"/>
  <c r="CF52" i="9"/>
  <c r="CG52" i="9"/>
  <c r="CH52" i="9"/>
  <c r="CI52" i="9"/>
  <c r="U52" i="9" s="1"/>
  <c r="CJ52" i="9"/>
  <c r="CK52" i="9"/>
  <c r="CL52" i="9"/>
  <c r="T52" i="9" s="1"/>
  <c r="CM52" i="9"/>
  <c r="CN52" i="9"/>
  <c r="CO52" i="9"/>
  <c r="CP52" i="9"/>
  <c r="CQ52" i="9"/>
  <c r="CR52" i="9"/>
  <c r="CS52" i="9"/>
  <c r="CT52" i="9"/>
  <c r="CU52" i="9"/>
  <c r="CV52" i="9"/>
  <c r="CW52" i="9"/>
  <c r="CX52" i="9"/>
  <c r="CY52" i="9"/>
  <c r="CZ52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CF53" i="9"/>
  <c r="CG53" i="9"/>
  <c r="CH53" i="9"/>
  <c r="CI53" i="9"/>
  <c r="U53" i="9" s="1"/>
  <c r="CJ53" i="9"/>
  <c r="CK53" i="9"/>
  <c r="CL53" i="9"/>
  <c r="T53" i="9" s="1"/>
  <c r="CM53" i="9"/>
  <c r="CN53" i="9"/>
  <c r="CO53" i="9"/>
  <c r="CP53" i="9"/>
  <c r="CQ53" i="9"/>
  <c r="CR53" i="9"/>
  <c r="CS53" i="9"/>
  <c r="CT53" i="9"/>
  <c r="CU53" i="9"/>
  <c r="CV53" i="9"/>
  <c r="CW53" i="9"/>
  <c r="CX53" i="9"/>
  <c r="CY53" i="9"/>
  <c r="CZ53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CF54" i="9"/>
  <c r="CG54" i="9"/>
  <c r="CH54" i="9"/>
  <c r="CI54" i="9"/>
  <c r="U54" i="9" s="1"/>
  <c r="CJ54" i="9"/>
  <c r="CK54" i="9"/>
  <c r="CL54" i="9"/>
  <c r="T54" i="9" s="1"/>
  <c r="CM54" i="9"/>
  <c r="CN54" i="9"/>
  <c r="CO54" i="9"/>
  <c r="CP54" i="9"/>
  <c r="CQ54" i="9"/>
  <c r="CR54" i="9"/>
  <c r="CS54" i="9"/>
  <c r="CT54" i="9"/>
  <c r="CU54" i="9"/>
  <c r="CV54" i="9"/>
  <c r="CW54" i="9"/>
  <c r="CX54" i="9"/>
  <c r="CY54" i="9"/>
  <c r="CZ54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CF55" i="9"/>
  <c r="CG55" i="9"/>
  <c r="CH55" i="9"/>
  <c r="CI55" i="9"/>
  <c r="U55" i="9" s="1"/>
  <c r="CJ55" i="9"/>
  <c r="CK55" i="9"/>
  <c r="CL55" i="9"/>
  <c r="T55" i="9" s="1"/>
  <c r="CM55" i="9"/>
  <c r="CN55" i="9"/>
  <c r="CO55" i="9"/>
  <c r="CP55" i="9"/>
  <c r="CQ55" i="9"/>
  <c r="CR55" i="9"/>
  <c r="CS55" i="9"/>
  <c r="CT55" i="9"/>
  <c r="CU55" i="9"/>
  <c r="CV55" i="9"/>
  <c r="CW55" i="9"/>
  <c r="CX55" i="9"/>
  <c r="CY55" i="9"/>
  <c r="CZ55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CF56" i="9"/>
  <c r="CG56" i="9"/>
  <c r="CH56" i="9"/>
  <c r="CI56" i="9"/>
  <c r="U56" i="9" s="1"/>
  <c r="CJ56" i="9"/>
  <c r="CK56" i="9"/>
  <c r="CL56" i="9"/>
  <c r="T56" i="9" s="1"/>
  <c r="CM56" i="9"/>
  <c r="CN56" i="9"/>
  <c r="CO56" i="9"/>
  <c r="CP56" i="9"/>
  <c r="CQ56" i="9"/>
  <c r="CR56" i="9"/>
  <c r="CS56" i="9"/>
  <c r="CT56" i="9"/>
  <c r="CU56" i="9"/>
  <c r="CV56" i="9"/>
  <c r="CW56" i="9"/>
  <c r="CX56" i="9"/>
  <c r="CY56" i="9"/>
  <c r="CZ56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CF57" i="9"/>
  <c r="CG57" i="9"/>
  <c r="CH57" i="9"/>
  <c r="CI57" i="9"/>
  <c r="U57" i="9" s="1"/>
  <c r="CJ57" i="9"/>
  <c r="CK57" i="9"/>
  <c r="CL57" i="9"/>
  <c r="T57" i="9" s="1"/>
  <c r="CM57" i="9"/>
  <c r="CN57" i="9"/>
  <c r="CO57" i="9"/>
  <c r="CP57" i="9"/>
  <c r="CQ57" i="9"/>
  <c r="CR57" i="9"/>
  <c r="CS57" i="9"/>
  <c r="CT57" i="9"/>
  <c r="CU57" i="9"/>
  <c r="CV57" i="9"/>
  <c r="CW57" i="9"/>
  <c r="CX57" i="9"/>
  <c r="CY57" i="9"/>
  <c r="CZ57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CF58" i="9"/>
  <c r="CG58" i="9"/>
  <c r="CH58" i="9"/>
  <c r="CI58" i="9"/>
  <c r="U58" i="9" s="1"/>
  <c r="CJ58" i="9"/>
  <c r="CK58" i="9"/>
  <c r="CL58" i="9"/>
  <c r="T58" i="9" s="1"/>
  <c r="CM58" i="9"/>
  <c r="CN58" i="9"/>
  <c r="CO58" i="9"/>
  <c r="CP58" i="9"/>
  <c r="CQ58" i="9"/>
  <c r="CR58" i="9"/>
  <c r="CS58" i="9"/>
  <c r="CT58" i="9"/>
  <c r="CU58" i="9"/>
  <c r="CV58" i="9"/>
  <c r="CW58" i="9"/>
  <c r="CX58" i="9"/>
  <c r="CY58" i="9"/>
  <c r="CZ58" i="9"/>
  <c r="BN302" i="9"/>
  <c r="BO302" i="9"/>
  <c r="BP302" i="9"/>
  <c r="BQ302" i="9"/>
  <c r="BR302" i="9"/>
  <c r="BS302" i="9"/>
  <c r="BT302" i="9"/>
  <c r="BU302" i="9"/>
  <c r="BV302" i="9"/>
  <c r="BW302" i="9"/>
  <c r="BX302" i="9"/>
  <c r="BY302" i="9"/>
  <c r="BZ302" i="9"/>
  <c r="CA302" i="9"/>
  <c r="CB302" i="9"/>
  <c r="CC302" i="9"/>
  <c r="CD302" i="9"/>
  <c r="CE302" i="9"/>
  <c r="CF302" i="9"/>
  <c r="CG302" i="9"/>
  <c r="CH302" i="9"/>
  <c r="CI302" i="9"/>
  <c r="U302" i="9" s="1"/>
  <c r="CJ302" i="9"/>
  <c r="CK302" i="9"/>
  <c r="CL302" i="9"/>
  <c r="T302" i="9" s="1"/>
  <c r="CM302" i="9"/>
  <c r="CN302" i="9"/>
  <c r="CO302" i="9"/>
  <c r="CP302" i="9"/>
  <c r="CQ302" i="9"/>
  <c r="CR302" i="9"/>
  <c r="CS302" i="9"/>
  <c r="CT302" i="9"/>
  <c r="CU302" i="9"/>
  <c r="CV302" i="9"/>
  <c r="CW302" i="9"/>
  <c r="CX302" i="9"/>
  <c r="CY302" i="9"/>
  <c r="CZ302" i="9"/>
  <c r="BN303" i="9"/>
  <c r="BO303" i="9"/>
  <c r="BP303" i="9"/>
  <c r="BQ303" i="9"/>
  <c r="BR303" i="9"/>
  <c r="BS303" i="9"/>
  <c r="BT303" i="9"/>
  <c r="BU303" i="9"/>
  <c r="BV303" i="9"/>
  <c r="BW303" i="9"/>
  <c r="BX303" i="9"/>
  <c r="BY303" i="9"/>
  <c r="BZ303" i="9"/>
  <c r="CA303" i="9"/>
  <c r="CB303" i="9"/>
  <c r="CC303" i="9"/>
  <c r="CD303" i="9"/>
  <c r="CE303" i="9"/>
  <c r="CF303" i="9"/>
  <c r="CG303" i="9"/>
  <c r="CH303" i="9"/>
  <c r="CI303" i="9"/>
  <c r="U303" i="9" s="1"/>
  <c r="CJ303" i="9"/>
  <c r="CK303" i="9"/>
  <c r="CL303" i="9"/>
  <c r="T303" i="9" s="1"/>
  <c r="CM303" i="9"/>
  <c r="CN303" i="9"/>
  <c r="CO303" i="9"/>
  <c r="CP303" i="9"/>
  <c r="CQ303" i="9"/>
  <c r="CR303" i="9"/>
  <c r="CS303" i="9"/>
  <c r="CT303" i="9"/>
  <c r="CU303" i="9"/>
  <c r="CV303" i="9"/>
  <c r="CW303" i="9"/>
  <c r="CX303" i="9"/>
  <c r="CY303" i="9"/>
  <c r="CZ303" i="9"/>
  <c r="BN304" i="9"/>
  <c r="BO304" i="9"/>
  <c r="BP304" i="9"/>
  <c r="BQ304" i="9"/>
  <c r="BR304" i="9"/>
  <c r="BS304" i="9"/>
  <c r="BT304" i="9"/>
  <c r="BU304" i="9"/>
  <c r="BV304" i="9"/>
  <c r="BW304" i="9"/>
  <c r="BX304" i="9"/>
  <c r="BY304" i="9"/>
  <c r="BZ304" i="9"/>
  <c r="CA304" i="9"/>
  <c r="CB304" i="9"/>
  <c r="CC304" i="9"/>
  <c r="CD304" i="9"/>
  <c r="CE304" i="9"/>
  <c r="CF304" i="9"/>
  <c r="CG304" i="9"/>
  <c r="CH304" i="9"/>
  <c r="CI304" i="9"/>
  <c r="U304" i="9" s="1"/>
  <c r="CJ304" i="9"/>
  <c r="CK304" i="9"/>
  <c r="CL304" i="9"/>
  <c r="T304" i="9" s="1"/>
  <c r="CM304" i="9"/>
  <c r="CN304" i="9"/>
  <c r="CO304" i="9"/>
  <c r="CP304" i="9"/>
  <c r="CQ304" i="9"/>
  <c r="CR304" i="9"/>
  <c r="CS304" i="9"/>
  <c r="CT304" i="9"/>
  <c r="CU304" i="9"/>
  <c r="CV304" i="9"/>
  <c r="CW304" i="9"/>
  <c r="CX304" i="9"/>
  <c r="CY304" i="9"/>
  <c r="CZ304" i="9"/>
  <c r="BN305" i="9"/>
  <c r="BO305" i="9"/>
  <c r="BP305" i="9"/>
  <c r="BQ305" i="9"/>
  <c r="BR305" i="9"/>
  <c r="BS305" i="9"/>
  <c r="BT305" i="9"/>
  <c r="BU305" i="9"/>
  <c r="BV305" i="9"/>
  <c r="BW305" i="9"/>
  <c r="BX305" i="9"/>
  <c r="BY305" i="9"/>
  <c r="BZ305" i="9"/>
  <c r="CA305" i="9"/>
  <c r="CB305" i="9"/>
  <c r="CC305" i="9"/>
  <c r="CD305" i="9"/>
  <c r="CE305" i="9"/>
  <c r="CF305" i="9"/>
  <c r="CG305" i="9"/>
  <c r="CH305" i="9"/>
  <c r="CI305" i="9"/>
  <c r="U305" i="9" s="1"/>
  <c r="CJ305" i="9"/>
  <c r="CK305" i="9"/>
  <c r="CL305" i="9"/>
  <c r="T305" i="9" s="1"/>
  <c r="CM305" i="9"/>
  <c r="CN305" i="9"/>
  <c r="CO305" i="9"/>
  <c r="CP305" i="9"/>
  <c r="CQ305" i="9"/>
  <c r="CR305" i="9"/>
  <c r="CS305" i="9"/>
  <c r="CT305" i="9"/>
  <c r="CU305" i="9"/>
  <c r="CV305" i="9"/>
  <c r="CW305" i="9"/>
  <c r="CX305" i="9"/>
  <c r="CY305" i="9"/>
  <c r="CZ305" i="9"/>
  <c r="BN306" i="9"/>
  <c r="BO306" i="9"/>
  <c r="BP306" i="9"/>
  <c r="BQ306" i="9"/>
  <c r="BR306" i="9"/>
  <c r="BS306" i="9"/>
  <c r="BT306" i="9"/>
  <c r="BU306" i="9"/>
  <c r="BV306" i="9"/>
  <c r="BW306" i="9"/>
  <c r="BX306" i="9"/>
  <c r="BY306" i="9"/>
  <c r="BZ306" i="9"/>
  <c r="CA306" i="9"/>
  <c r="CB306" i="9"/>
  <c r="CC306" i="9"/>
  <c r="CD306" i="9"/>
  <c r="CE306" i="9"/>
  <c r="CF306" i="9"/>
  <c r="CG306" i="9"/>
  <c r="CH306" i="9"/>
  <c r="CI306" i="9"/>
  <c r="U306" i="9" s="1"/>
  <c r="CJ306" i="9"/>
  <c r="CK306" i="9"/>
  <c r="CL306" i="9"/>
  <c r="T306" i="9" s="1"/>
  <c r="CM306" i="9"/>
  <c r="CN306" i="9"/>
  <c r="CO306" i="9"/>
  <c r="CP306" i="9"/>
  <c r="CQ306" i="9"/>
  <c r="CR306" i="9"/>
  <c r="CS306" i="9"/>
  <c r="CT306" i="9"/>
  <c r="CU306" i="9"/>
  <c r="CV306" i="9"/>
  <c r="CW306" i="9"/>
  <c r="CX306" i="9"/>
  <c r="CY306" i="9"/>
  <c r="CZ306" i="9"/>
  <c r="BN307" i="9"/>
  <c r="BO307" i="9"/>
  <c r="BP307" i="9"/>
  <c r="BQ307" i="9"/>
  <c r="BR307" i="9"/>
  <c r="BS307" i="9"/>
  <c r="BT307" i="9"/>
  <c r="BU307" i="9"/>
  <c r="BV307" i="9"/>
  <c r="BW307" i="9"/>
  <c r="BX307" i="9"/>
  <c r="BY307" i="9"/>
  <c r="BZ307" i="9"/>
  <c r="CA307" i="9"/>
  <c r="CB307" i="9"/>
  <c r="CC307" i="9"/>
  <c r="CD307" i="9"/>
  <c r="CE307" i="9"/>
  <c r="CF307" i="9"/>
  <c r="CG307" i="9"/>
  <c r="CH307" i="9"/>
  <c r="CI307" i="9"/>
  <c r="U307" i="9" s="1"/>
  <c r="CJ307" i="9"/>
  <c r="CK307" i="9"/>
  <c r="CL307" i="9"/>
  <c r="T307" i="9" s="1"/>
  <c r="CM307" i="9"/>
  <c r="CN307" i="9"/>
  <c r="CO307" i="9"/>
  <c r="CP307" i="9"/>
  <c r="CQ307" i="9"/>
  <c r="CR307" i="9"/>
  <c r="CS307" i="9"/>
  <c r="CT307" i="9"/>
  <c r="CU307" i="9"/>
  <c r="CV307" i="9"/>
  <c r="CW307" i="9"/>
  <c r="CX307" i="9"/>
  <c r="CY307" i="9"/>
  <c r="CZ307" i="9"/>
  <c r="BN308" i="9"/>
  <c r="BO308" i="9"/>
  <c r="BP308" i="9"/>
  <c r="BQ308" i="9"/>
  <c r="BR308" i="9"/>
  <c r="BS308" i="9"/>
  <c r="BT308" i="9"/>
  <c r="BU308" i="9"/>
  <c r="BV308" i="9"/>
  <c r="BW308" i="9"/>
  <c r="BX308" i="9"/>
  <c r="BY308" i="9"/>
  <c r="BZ308" i="9"/>
  <c r="CA308" i="9"/>
  <c r="CB308" i="9"/>
  <c r="CC308" i="9"/>
  <c r="CD308" i="9"/>
  <c r="CE308" i="9"/>
  <c r="CF308" i="9"/>
  <c r="CG308" i="9"/>
  <c r="CH308" i="9"/>
  <c r="CI308" i="9"/>
  <c r="U308" i="9" s="1"/>
  <c r="CJ308" i="9"/>
  <c r="CK308" i="9"/>
  <c r="CL308" i="9"/>
  <c r="T308" i="9" s="1"/>
  <c r="CM308" i="9"/>
  <c r="CN308" i="9"/>
  <c r="CO308" i="9"/>
  <c r="CP308" i="9"/>
  <c r="CQ308" i="9"/>
  <c r="CR308" i="9"/>
  <c r="CS308" i="9"/>
  <c r="CT308" i="9"/>
  <c r="CU308" i="9"/>
  <c r="CV308" i="9"/>
  <c r="CW308" i="9"/>
  <c r="CX308" i="9"/>
  <c r="CY308" i="9"/>
  <c r="CZ308" i="9"/>
  <c r="BN309" i="9"/>
  <c r="BO309" i="9"/>
  <c r="BP309" i="9"/>
  <c r="BQ309" i="9"/>
  <c r="BR309" i="9"/>
  <c r="BS309" i="9"/>
  <c r="BT309" i="9"/>
  <c r="BU309" i="9"/>
  <c r="BV309" i="9"/>
  <c r="BW309" i="9"/>
  <c r="BX309" i="9"/>
  <c r="BY309" i="9"/>
  <c r="BZ309" i="9"/>
  <c r="CA309" i="9"/>
  <c r="CB309" i="9"/>
  <c r="CC309" i="9"/>
  <c r="CD309" i="9"/>
  <c r="CE309" i="9"/>
  <c r="CF309" i="9"/>
  <c r="CG309" i="9"/>
  <c r="CH309" i="9"/>
  <c r="CI309" i="9"/>
  <c r="U309" i="9" s="1"/>
  <c r="CJ309" i="9"/>
  <c r="CK309" i="9"/>
  <c r="CL309" i="9"/>
  <c r="T309" i="9" s="1"/>
  <c r="CM309" i="9"/>
  <c r="CN309" i="9"/>
  <c r="CO309" i="9"/>
  <c r="CP309" i="9"/>
  <c r="CQ309" i="9"/>
  <c r="CR309" i="9"/>
  <c r="CS309" i="9"/>
  <c r="CT309" i="9"/>
  <c r="CU309" i="9"/>
  <c r="CV309" i="9"/>
  <c r="CW309" i="9"/>
  <c r="CX309" i="9"/>
  <c r="CY309" i="9"/>
  <c r="CZ309" i="9"/>
  <c r="BN310" i="9"/>
  <c r="BO310" i="9"/>
  <c r="BP310" i="9"/>
  <c r="BQ310" i="9"/>
  <c r="BR310" i="9"/>
  <c r="BS310" i="9"/>
  <c r="BT310" i="9"/>
  <c r="BU310" i="9"/>
  <c r="BV310" i="9"/>
  <c r="BW310" i="9"/>
  <c r="BX310" i="9"/>
  <c r="BY310" i="9"/>
  <c r="BZ310" i="9"/>
  <c r="CA310" i="9"/>
  <c r="CB310" i="9"/>
  <c r="CC310" i="9"/>
  <c r="CD310" i="9"/>
  <c r="CE310" i="9"/>
  <c r="CF310" i="9"/>
  <c r="CG310" i="9"/>
  <c r="CH310" i="9"/>
  <c r="CI310" i="9"/>
  <c r="U310" i="9" s="1"/>
  <c r="CJ310" i="9"/>
  <c r="CK310" i="9"/>
  <c r="CL310" i="9"/>
  <c r="T310" i="9" s="1"/>
  <c r="CM310" i="9"/>
  <c r="CN310" i="9"/>
  <c r="CO310" i="9"/>
  <c r="CP310" i="9"/>
  <c r="CQ310" i="9"/>
  <c r="CR310" i="9"/>
  <c r="CS310" i="9"/>
  <c r="CT310" i="9"/>
  <c r="CU310" i="9"/>
  <c r="CV310" i="9"/>
  <c r="CW310" i="9"/>
  <c r="CX310" i="9"/>
  <c r="CY310" i="9"/>
  <c r="CZ310" i="9"/>
  <c r="BN311" i="9"/>
  <c r="BO311" i="9"/>
  <c r="BP311" i="9"/>
  <c r="BQ311" i="9"/>
  <c r="BR311" i="9"/>
  <c r="BS311" i="9"/>
  <c r="BT311" i="9"/>
  <c r="BU311" i="9"/>
  <c r="BV311" i="9"/>
  <c r="BW311" i="9"/>
  <c r="BX311" i="9"/>
  <c r="BY311" i="9"/>
  <c r="BZ311" i="9"/>
  <c r="CA311" i="9"/>
  <c r="CB311" i="9"/>
  <c r="CC311" i="9"/>
  <c r="CD311" i="9"/>
  <c r="CE311" i="9"/>
  <c r="CF311" i="9"/>
  <c r="CG311" i="9"/>
  <c r="CH311" i="9"/>
  <c r="CI311" i="9"/>
  <c r="U311" i="9" s="1"/>
  <c r="CJ311" i="9"/>
  <c r="CK311" i="9"/>
  <c r="CL311" i="9"/>
  <c r="T311" i="9" s="1"/>
  <c r="CM311" i="9"/>
  <c r="CN311" i="9"/>
  <c r="CO311" i="9"/>
  <c r="CP311" i="9"/>
  <c r="CQ311" i="9"/>
  <c r="CR311" i="9"/>
  <c r="CS311" i="9"/>
  <c r="CT311" i="9"/>
  <c r="CU311" i="9"/>
  <c r="CV311" i="9"/>
  <c r="CW311" i="9"/>
  <c r="CX311" i="9"/>
  <c r="CY311" i="9"/>
  <c r="CZ311" i="9"/>
  <c r="BN312" i="9"/>
  <c r="BO312" i="9"/>
  <c r="BP312" i="9"/>
  <c r="BQ312" i="9"/>
  <c r="BR312" i="9"/>
  <c r="BS312" i="9"/>
  <c r="BT312" i="9"/>
  <c r="BU312" i="9"/>
  <c r="BV312" i="9"/>
  <c r="BW312" i="9"/>
  <c r="BX312" i="9"/>
  <c r="BY312" i="9"/>
  <c r="BZ312" i="9"/>
  <c r="CA312" i="9"/>
  <c r="CB312" i="9"/>
  <c r="CC312" i="9"/>
  <c r="CD312" i="9"/>
  <c r="CE312" i="9"/>
  <c r="CF312" i="9"/>
  <c r="CG312" i="9"/>
  <c r="CH312" i="9"/>
  <c r="CI312" i="9"/>
  <c r="U312" i="9" s="1"/>
  <c r="CJ312" i="9"/>
  <c r="CK312" i="9"/>
  <c r="CL312" i="9"/>
  <c r="T312" i="9" s="1"/>
  <c r="CM312" i="9"/>
  <c r="CN312" i="9"/>
  <c r="CO312" i="9"/>
  <c r="CP312" i="9"/>
  <c r="CQ312" i="9"/>
  <c r="CR312" i="9"/>
  <c r="CS312" i="9"/>
  <c r="CT312" i="9"/>
  <c r="CU312" i="9"/>
  <c r="CV312" i="9"/>
  <c r="CW312" i="9"/>
  <c r="CX312" i="9"/>
  <c r="CY312" i="9"/>
  <c r="CZ312" i="9"/>
  <c r="BN313" i="9"/>
  <c r="BO313" i="9"/>
  <c r="BP313" i="9"/>
  <c r="BQ313" i="9"/>
  <c r="BR313" i="9"/>
  <c r="BS313" i="9"/>
  <c r="BT313" i="9"/>
  <c r="BU313" i="9"/>
  <c r="BV313" i="9"/>
  <c r="BW313" i="9"/>
  <c r="BX313" i="9"/>
  <c r="BY313" i="9"/>
  <c r="BZ313" i="9"/>
  <c r="CA313" i="9"/>
  <c r="CB313" i="9"/>
  <c r="CC313" i="9"/>
  <c r="CD313" i="9"/>
  <c r="CE313" i="9"/>
  <c r="CF313" i="9"/>
  <c r="CG313" i="9"/>
  <c r="CH313" i="9"/>
  <c r="CI313" i="9"/>
  <c r="U313" i="9" s="1"/>
  <c r="CJ313" i="9"/>
  <c r="CK313" i="9"/>
  <c r="CL313" i="9"/>
  <c r="T313" i="9" s="1"/>
  <c r="CM313" i="9"/>
  <c r="CN313" i="9"/>
  <c r="CO313" i="9"/>
  <c r="CP313" i="9"/>
  <c r="CQ313" i="9"/>
  <c r="CR313" i="9"/>
  <c r="CS313" i="9"/>
  <c r="CT313" i="9"/>
  <c r="CU313" i="9"/>
  <c r="CV313" i="9"/>
  <c r="CW313" i="9"/>
  <c r="CX313" i="9"/>
  <c r="CY313" i="9"/>
  <c r="CZ313" i="9"/>
  <c r="BN314" i="9"/>
  <c r="BO314" i="9"/>
  <c r="BP314" i="9"/>
  <c r="BQ314" i="9"/>
  <c r="BR314" i="9"/>
  <c r="BS314" i="9"/>
  <c r="BT314" i="9"/>
  <c r="BU314" i="9"/>
  <c r="BV314" i="9"/>
  <c r="BW314" i="9"/>
  <c r="BX314" i="9"/>
  <c r="BY314" i="9"/>
  <c r="BZ314" i="9"/>
  <c r="CA314" i="9"/>
  <c r="CB314" i="9"/>
  <c r="CC314" i="9"/>
  <c r="CD314" i="9"/>
  <c r="CE314" i="9"/>
  <c r="CF314" i="9"/>
  <c r="CG314" i="9"/>
  <c r="CH314" i="9"/>
  <c r="CI314" i="9"/>
  <c r="U314" i="9" s="1"/>
  <c r="CJ314" i="9"/>
  <c r="CK314" i="9"/>
  <c r="CL314" i="9"/>
  <c r="T314" i="9" s="1"/>
  <c r="CM314" i="9"/>
  <c r="CN314" i="9"/>
  <c r="CO314" i="9"/>
  <c r="CP314" i="9"/>
  <c r="CQ314" i="9"/>
  <c r="CR314" i="9"/>
  <c r="CS314" i="9"/>
  <c r="CT314" i="9"/>
  <c r="CU314" i="9"/>
  <c r="CV314" i="9"/>
  <c r="CW314" i="9"/>
  <c r="CX314" i="9"/>
  <c r="CY314" i="9"/>
  <c r="CZ314" i="9"/>
  <c r="BN315" i="9"/>
  <c r="BO315" i="9"/>
  <c r="BP315" i="9"/>
  <c r="BQ315" i="9"/>
  <c r="BR315" i="9"/>
  <c r="BS315" i="9"/>
  <c r="BT315" i="9"/>
  <c r="BU315" i="9"/>
  <c r="BV315" i="9"/>
  <c r="BW315" i="9"/>
  <c r="BX315" i="9"/>
  <c r="BY315" i="9"/>
  <c r="BZ315" i="9"/>
  <c r="CA315" i="9"/>
  <c r="CB315" i="9"/>
  <c r="CC315" i="9"/>
  <c r="CD315" i="9"/>
  <c r="CE315" i="9"/>
  <c r="CF315" i="9"/>
  <c r="CG315" i="9"/>
  <c r="CH315" i="9"/>
  <c r="CI315" i="9"/>
  <c r="U315" i="9" s="1"/>
  <c r="CJ315" i="9"/>
  <c r="CK315" i="9"/>
  <c r="CL315" i="9"/>
  <c r="T315" i="9" s="1"/>
  <c r="CM315" i="9"/>
  <c r="CN315" i="9"/>
  <c r="CO315" i="9"/>
  <c r="CP315" i="9"/>
  <c r="CQ315" i="9"/>
  <c r="CR315" i="9"/>
  <c r="CS315" i="9"/>
  <c r="CT315" i="9"/>
  <c r="CU315" i="9"/>
  <c r="CV315" i="9"/>
  <c r="CW315" i="9"/>
  <c r="CX315" i="9"/>
  <c r="CY315" i="9"/>
  <c r="CZ315" i="9"/>
  <c r="BN316" i="9"/>
  <c r="BO316" i="9"/>
  <c r="BP316" i="9"/>
  <c r="BQ316" i="9"/>
  <c r="BR316" i="9"/>
  <c r="BS316" i="9"/>
  <c r="BT316" i="9"/>
  <c r="BU316" i="9"/>
  <c r="BV316" i="9"/>
  <c r="BW316" i="9"/>
  <c r="BX316" i="9"/>
  <c r="BY316" i="9"/>
  <c r="BZ316" i="9"/>
  <c r="CA316" i="9"/>
  <c r="CB316" i="9"/>
  <c r="CC316" i="9"/>
  <c r="CD316" i="9"/>
  <c r="CE316" i="9"/>
  <c r="CF316" i="9"/>
  <c r="CG316" i="9"/>
  <c r="CH316" i="9"/>
  <c r="CI316" i="9"/>
  <c r="U316" i="9" s="1"/>
  <c r="CJ316" i="9"/>
  <c r="CK316" i="9"/>
  <c r="CL316" i="9"/>
  <c r="T316" i="9" s="1"/>
  <c r="CM316" i="9"/>
  <c r="CN316" i="9"/>
  <c r="CO316" i="9"/>
  <c r="CP316" i="9"/>
  <c r="CQ316" i="9"/>
  <c r="CR316" i="9"/>
  <c r="CS316" i="9"/>
  <c r="CT316" i="9"/>
  <c r="CU316" i="9"/>
  <c r="CV316" i="9"/>
  <c r="CW316" i="9"/>
  <c r="CX316" i="9"/>
  <c r="CY316" i="9"/>
  <c r="CZ316" i="9"/>
  <c r="BN317" i="9"/>
  <c r="BO317" i="9"/>
  <c r="BP317" i="9"/>
  <c r="BQ317" i="9"/>
  <c r="BR317" i="9"/>
  <c r="BS317" i="9"/>
  <c r="BT317" i="9"/>
  <c r="BU317" i="9"/>
  <c r="BV317" i="9"/>
  <c r="BW317" i="9"/>
  <c r="BX317" i="9"/>
  <c r="BY317" i="9"/>
  <c r="BZ317" i="9"/>
  <c r="CA317" i="9"/>
  <c r="CB317" i="9"/>
  <c r="CC317" i="9"/>
  <c r="CD317" i="9"/>
  <c r="CE317" i="9"/>
  <c r="CF317" i="9"/>
  <c r="CG317" i="9"/>
  <c r="CH317" i="9"/>
  <c r="CI317" i="9"/>
  <c r="U317" i="9" s="1"/>
  <c r="CJ317" i="9"/>
  <c r="CK317" i="9"/>
  <c r="CL317" i="9"/>
  <c r="T317" i="9" s="1"/>
  <c r="CM317" i="9"/>
  <c r="CN317" i="9"/>
  <c r="CO317" i="9"/>
  <c r="CP317" i="9"/>
  <c r="CQ317" i="9"/>
  <c r="CR317" i="9"/>
  <c r="CS317" i="9"/>
  <c r="CT317" i="9"/>
  <c r="CU317" i="9"/>
  <c r="CV317" i="9"/>
  <c r="CW317" i="9"/>
  <c r="CX317" i="9"/>
  <c r="CY317" i="9"/>
  <c r="CZ317" i="9"/>
  <c r="BN318" i="9"/>
  <c r="BO318" i="9"/>
  <c r="BP318" i="9"/>
  <c r="BQ318" i="9"/>
  <c r="BR318" i="9"/>
  <c r="BS318" i="9"/>
  <c r="BT318" i="9"/>
  <c r="BU318" i="9"/>
  <c r="BV318" i="9"/>
  <c r="BW318" i="9"/>
  <c r="BX318" i="9"/>
  <c r="BY318" i="9"/>
  <c r="BZ318" i="9"/>
  <c r="CA318" i="9"/>
  <c r="CB318" i="9"/>
  <c r="CC318" i="9"/>
  <c r="CD318" i="9"/>
  <c r="CE318" i="9"/>
  <c r="CF318" i="9"/>
  <c r="CG318" i="9"/>
  <c r="CH318" i="9"/>
  <c r="CI318" i="9"/>
  <c r="U318" i="9" s="1"/>
  <c r="CJ318" i="9"/>
  <c r="CK318" i="9"/>
  <c r="CL318" i="9"/>
  <c r="T318" i="9" s="1"/>
  <c r="CM318" i="9"/>
  <c r="CN318" i="9"/>
  <c r="CO318" i="9"/>
  <c r="CP318" i="9"/>
  <c r="CQ318" i="9"/>
  <c r="CR318" i="9"/>
  <c r="CS318" i="9"/>
  <c r="CT318" i="9"/>
  <c r="CU318" i="9"/>
  <c r="CV318" i="9"/>
  <c r="CW318" i="9"/>
  <c r="CX318" i="9"/>
  <c r="CY318" i="9"/>
  <c r="CZ318" i="9"/>
  <c r="BN319" i="9"/>
  <c r="BO319" i="9"/>
  <c r="BP319" i="9"/>
  <c r="BQ319" i="9"/>
  <c r="BR319" i="9"/>
  <c r="BS319" i="9"/>
  <c r="BT319" i="9"/>
  <c r="BU319" i="9"/>
  <c r="BV319" i="9"/>
  <c r="BW319" i="9"/>
  <c r="BX319" i="9"/>
  <c r="BY319" i="9"/>
  <c r="BZ319" i="9"/>
  <c r="CA319" i="9"/>
  <c r="CB319" i="9"/>
  <c r="CC319" i="9"/>
  <c r="CD319" i="9"/>
  <c r="CE319" i="9"/>
  <c r="CF319" i="9"/>
  <c r="CG319" i="9"/>
  <c r="CH319" i="9"/>
  <c r="CI319" i="9"/>
  <c r="U319" i="9" s="1"/>
  <c r="CJ319" i="9"/>
  <c r="CK319" i="9"/>
  <c r="CL319" i="9"/>
  <c r="T319" i="9" s="1"/>
  <c r="CM319" i="9"/>
  <c r="CN319" i="9"/>
  <c r="CO319" i="9"/>
  <c r="CP319" i="9"/>
  <c r="CQ319" i="9"/>
  <c r="CR319" i="9"/>
  <c r="CS319" i="9"/>
  <c r="CT319" i="9"/>
  <c r="CU319" i="9"/>
  <c r="CV319" i="9"/>
  <c r="CW319" i="9"/>
  <c r="CX319" i="9"/>
  <c r="CY319" i="9"/>
  <c r="CZ319" i="9"/>
  <c r="CN593" i="9"/>
  <c r="CO593" i="9"/>
  <c r="BQ593" i="9"/>
  <c r="BT593" i="9"/>
  <c r="BW593" i="9"/>
  <c r="BZ593" i="9"/>
  <c r="CC593" i="9"/>
  <c r="CF593" i="9"/>
  <c r="CI593" i="9"/>
  <c r="U593" i="9" s="1"/>
  <c r="CL593" i="9"/>
  <c r="T593" i="9" s="1"/>
  <c r="CR593" i="9"/>
  <c r="CU593" i="9"/>
  <c r="CX593" i="9"/>
  <c r="CA593" i="9"/>
  <c r="CB593" i="9"/>
  <c r="CD593" i="9"/>
  <c r="CE593" i="9"/>
  <c r="CG593" i="9"/>
  <c r="CH593" i="9"/>
  <c r="CJ593" i="9"/>
  <c r="CK593" i="9"/>
  <c r="CM593" i="9"/>
  <c r="CP593" i="9"/>
  <c r="CQ593" i="9"/>
  <c r="CS593" i="9"/>
  <c r="CT593" i="9"/>
  <c r="CV593" i="9"/>
  <c r="CW593" i="9"/>
  <c r="CY593" i="9"/>
  <c r="CZ593" i="9"/>
  <c r="BU593" i="9"/>
  <c r="BV593" i="9"/>
  <c r="BX593" i="9"/>
  <c r="BY593" i="9"/>
  <c r="BS593" i="9"/>
  <c r="BR593" i="9"/>
  <c r="BP593" i="9"/>
  <c r="BO593" i="9"/>
  <c r="BN593" i="9"/>
  <c r="F279" i="25" l="1"/>
  <c r="F280" i="25" s="1"/>
  <c r="F156" i="25"/>
  <c r="E146" i="25"/>
  <c r="E147" i="25" s="1"/>
  <c r="I146" i="25"/>
  <c r="G279" i="25"/>
  <c r="N279" i="25" s="1"/>
  <c r="N280" i="25" s="1"/>
  <c r="G156" i="25"/>
  <c r="F146" i="25"/>
  <c r="F147" i="25" s="1"/>
  <c r="D279" i="25"/>
  <c r="D280" i="25" s="1"/>
  <c r="H279" i="25"/>
  <c r="K279" i="25" s="1"/>
  <c r="K280" i="25" s="1"/>
  <c r="D156" i="25"/>
  <c r="J156" i="25" s="1"/>
  <c r="H156" i="25"/>
  <c r="G146" i="25"/>
  <c r="N146" i="25" s="1"/>
  <c r="N147" i="25" s="1"/>
  <c r="E156" i="25"/>
  <c r="I156" i="25"/>
  <c r="N156" i="25" s="1"/>
  <c r="AO307" i="24"/>
  <c r="AO326" i="24"/>
  <c r="AO327" i="24"/>
  <c r="D146" i="25"/>
  <c r="D147" i="25" s="1"/>
  <c r="H146" i="25"/>
  <c r="H147" i="25" s="1"/>
  <c r="AN269" i="24"/>
  <c r="AN270" i="24"/>
  <c r="AN268" i="24"/>
  <c r="AQ270" i="24"/>
  <c r="AQ268" i="24"/>
  <c r="AQ269" i="24"/>
  <c r="AU270" i="24"/>
  <c r="AU268" i="24"/>
  <c r="AU269" i="24"/>
  <c r="AP327" i="24"/>
  <c r="AP326" i="24"/>
  <c r="AP307" i="24"/>
  <c r="AS307" i="24"/>
  <c r="AS327" i="24"/>
  <c r="AS326" i="24"/>
  <c r="W125" i="25"/>
  <c r="W126" i="25" s="1"/>
  <c r="AO270" i="24"/>
  <c r="AO269" i="24"/>
  <c r="AO268" i="24"/>
  <c r="AR269" i="24"/>
  <c r="AR268" i="24"/>
  <c r="AR270" i="24"/>
  <c r="AV269" i="24"/>
  <c r="AV268" i="24"/>
  <c r="AV270" i="24"/>
  <c r="AP269" i="24"/>
  <c r="AP268" i="24"/>
  <c r="AP270" i="24"/>
  <c r="AN327" i="24"/>
  <c r="AN326" i="24"/>
  <c r="AN307" i="24"/>
  <c r="AQ307" i="24"/>
  <c r="AQ326" i="24"/>
  <c r="AQ327" i="24"/>
  <c r="AT269" i="24"/>
  <c r="AT268" i="24"/>
  <c r="AT270" i="24"/>
  <c r="AN10" i="24"/>
  <c r="AN9" i="24"/>
  <c r="I280" i="25"/>
  <c r="L146" i="25"/>
  <c r="L147" i="25" s="1"/>
  <c r="I147" i="25"/>
  <c r="U153" i="25"/>
  <c r="Y153" i="25"/>
  <c r="W155" i="25"/>
  <c r="W157" i="25" s="1"/>
  <c r="Q157" i="25"/>
  <c r="V142" i="25"/>
  <c r="Z142" i="25"/>
  <c r="U143" i="25"/>
  <c r="Y143" i="25"/>
  <c r="X144" i="25"/>
  <c r="W145" i="25"/>
  <c r="V125" i="25"/>
  <c r="V126" i="25" s="1"/>
  <c r="Z125" i="25"/>
  <c r="Z126" i="25" s="1"/>
  <c r="G126" i="25"/>
  <c r="V153" i="25"/>
  <c r="Z153" i="25"/>
  <c r="X155" i="25"/>
  <c r="X157" i="25" s="1"/>
  <c r="W142" i="25"/>
  <c r="V143" i="25"/>
  <c r="Z143" i="25"/>
  <c r="U144" i="25"/>
  <c r="Y144" i="25"/>
  <c r="X145" i="25"/>
  <c r="W153" i="25"/>
  <c r="U155" i="25"/>
  <c r="U157" i="25" s="1"/>
  <c r="Y155" i="25"/>
  <c r="Y157" i="25" s="1"/>
  <c r="S157" i="25"/>
  <c r="O157" i="25"/>
  <c r="X142" i="25"/>
  <c r="W143" i="25"/>
  <c r="V144" i="25"/>
  <c r="Z144" i="25"/>
  <c r="U145" i="25"/>
  <c r="Y145" i="25"/>
  <c r="X125" i="25"/>
  <c r="X126" i="25" s="1"/>
  <c r="X153" i="25"/>
  <c r="V155" i="25"/>
  <c r="V157" i="25" s="1"/>
  <c r="Z155" i="25"/>
  <c r="Z157" i="25" s="1"/>
  <c r="R157" i="25"/>
  <c r="U142" i="25"/>
  <c r="Y142" i="25"/>
  <c r="X143" i="25"/>
  <c r="W144" i="25"/>
  <c r="V145" i="25"/>
  <c r="Z145" i="25"/>
  <c r="U125" i="25"/>
  <c r="U126" i="25" s="1"/>
  <c r="Y125" i="25"/>
  <c r="Y126" i="25" s="1"/>
  <c r="T126" i="25"/>
  <c r="P126" i="25"/>
  <c r="U122" i="25"/>
  <c r="Y122" i="25"/>
  <c r="V122" i="25"/>
  <c r="Z122" i="25"/>
  <c r="W122" i="25"/>
  <c r="X122" i="25"/>
  <c r="W154" i="25"/>
  <c r="X154" i="25"/>
  <c r="U154" i="25"/>
  <c r="Y154" i="25"/>
  <c r="V154" i="25"/>
  <c r="Z154" i="25"/>
  <c r="W151" i="25"/>
  <c r="X151" i="25"/>
  <c r="U151" i="25"/>
  <c r="Y151" i="25"/>
  <c r="V151" i="25"/>
  <c r="Z151" i="25"/>
  <c r="W273" i="25"/>
  <c r="V274" i="25"/>
  <c r="Z274" i="25"/>
  <c r="U275" i="25"/>
  <c r="Y275" i="25"/>
  <c r="X277" i="25"/>
  <c r="W278" i="25"/>
  <c r="X273" i="25"/>
  <c r="V275" i="25"/>
  <c r="Z275" i="25"/>
  <c r="U277" i="25"/>
  <c r="Y277" i="25"/>
  <c r="X278" i="25"/>
  <c r="U273" i="25"/>
  <c r="Y273" i="25"/>
  <c r="X274" i="25"/>
  <c r="W275" i="25"/>
  <c r="V277" i="25"/>
  <c r="Z277" i="25"/>
  <c r="U278" i="25"/>
  <c r="Y278" i="25"/>
  <c r="V273" i="25"/>
  <c r="Z273" i="25"/>
  <c r="U274" i="25"/>
  <c r="Y274" i="25"/>
  <c r="X275" i="25"/>
  <c r="W277" i="25"/>
  <c r="W279" i="25" s="1"/>
  <c r="V278" i="25"/>
  <c r="Z278" i="25"/>
  <c r="D239" i="25"/>
  <c r="H239" i="25"/>
  <c r="E245" i="25"/>
  <c r="I245" i="25"/>
  <c r="I247" i="25" s="1"/>
  <c r="F251" i="25"/>
  <c r="F253" i="25" s="1"/>
  <c r="Z255" i="25"/>
  <c r="X256" i="25"/>
  <c r="D263" i="25"/>
  <c r="D265" i="25" s="1"/>
  <c r="H263" i="25"/>
  <c r="X264" i="25"/>
  <c r="E269" i="25"/>
  <c r="E271" i="25" s="1"/>
  <c r="I269" i="25"/>
  <c r="F284" i="25"/>
  <c r="F286" i="25" s="1"/>
  <c r="W109" i="25"/>
  <c r="V109" i="25"/>
  <c r="Z109" i="25"/>
  <c r="V189" i="25"/>
  <c r="V261" i="25"/>
  <c r="V268" i="25"/>
  <c r="G117" i="25"/>
  <c r="D179" i="25"/>
  <c r="H179" i="25"/>
  <c r="E185" i="25"/>
  <c r="E187" i="25" s="1"/>
  <c r="I185" i="25"/>
  <c r="F191" i="25"/>
  <c r="F193" i="25" s="1"/>
  <c r="G197" i="25"/>
  <c r="D203" i="25"/>
  <c r="H203" i="25"/>
  <c r="E209" i="25"/>
  <c r="E211" i="25" s="1"/>
  <c r="I209" i="25"/>
  <c r="F215" i="25"/>
  <c r="F217" i="25" s="1"/>
  <c r="G221" i="25"/>
  <c r="H227" i="25"/>
  <c r="E233" i="25"/>
  <c r="E235" i="25" s="1"/>
  <c r="I233" i="25"/>
  <c r="G245" i="25"/>
  <c r="D251" i="25"/>
  <c r="D253" i="25" s="1"/>
  <c r="H251" i="25"/>
  <c r="E257" i="25"/>
  <c r="E259" i="25" s="1"/>
  <c r="I257" i="25"/>
  <c r="I259" i="25" s="1"/>
  <c r="F263" i="25"/>
  <c r="F265" i="25" s="1"/>
  <c r="G269" i="25"/>
  <c r="D117" i="25"/>
  <c r="E251" i="25"/>
  <c r="E253" i="25" s="1"/>
  <c r="Z252" i="25"/>
  <c r="U115" i="25"/>
  <c r="X116" i="25"/>
  <c r="V128" i="25"/>
  <c r="Z128" i="25"/>
  <c r="V160" i="25"/>
  <c r="Z160" i="25"/>
  <c r="V177" i="25"/>
  <c r="Z177" i="25"/>
  <c r="V184" i="25"/>
  <c r="Z184" i="25"/>
  <c r="V201" i="25"/>
  <c r="Z201" i="25"/>
  <c r="V208" i="25"/>
  <c r="Z208" i="25"/>
  <c r="X213" i="25"/>
  <c r="X244" i="25"/>
  <c r="V249" i="25"/>
  <c r="Z249" i="25"/>
  <c r="V256" i="25"/>
  <c r="Z256" i="25"/>
  <c r="Z257" i="25" s="1"/>
  <c r="V264" i="25"/>
  <c r="Z264" i="25"/>
  <c r="E117" i="25"/>
  <c r="E119" i="25" s="1"/>
  <c r="I117" i="25"/>
  <c r="H117" i="25"/>
  <c r="F130" i="25"/>
  <c r="X128" i="25"/>
  <c r="G161" i="25"/>
  <c r="X160" i="25"/>
  <c r="D167" i="25"/>
  <c r="H167" i="25"/>
  <c r="H169" i="25" s="1"/>
  <c r="E173" i="25"/>
  <c r="E175" i="25" s="1"/>
  <c r="I173" i="25"/>
  <c r="F179" i="25"/>
  <c r="X177" i="25"/>
  <c r="Z183" i="25"/>
  <c r="X184" i="25"/>
  <c r="D191" i="25"/>
  <c r="H191" i="25"/>
  <c r="Z189" i="25"/>
  <c r="E197" i="25"/>
  <c r="I197" i="25"/>
  <c r="F203" i="25"/>
  <c r="F205" i="25" s="1"/>
  <c r="X201" i="25"/>
  <c r="G209" i="25"/>
  <c r="D215" i="25"/>
  <c r="H215" i="25"/>
  <c r="V213" i="25"/>
  <c r="Z213" i="25"/>
  <c r="E221" i="25"/>
  <c r="I221" i="25"/>
  <c r="F227" i="25"/>
  <c r="V244" i="25"/>
  <c r="Z244" i="25"/>
  <c r="Z261" i="25"/>
  <c r="Z268" i="25"/>
  <c r="V91" i="25"/>
  <c r="Z91" i="25"/>
  <c r="V98" i="25"/>
  <c r="Z98" i="25"/>
  <c r="Z115" i="25"/>
  <c r="W128" i="25"/>
  <c r="V129" i="25"/>
  <c r="V130" i="25" s="1"/>
  <c r="Z129" i="25"/>
  <c r="Z130" i="25" s="1"/>
  <c r="F161" i="25"/>
  <c r="F163" i="25" s="1"/>
  <c r="W160" i="25"/>
  <c r="G167" i="25"/>
  <c r="J167" i="25" s="1"/>
  <c r="J169" i="25" s="1"/>
  <c r="D173" i="25"/>
  <c r="H173" i="25"/>
  <c r="V171" i="25"/>
  <c r="Z171" i="25"/>
  <c r="E179" i="25"/>
  <c r="E181" i="25" s="1"/>
  <c r="I179" i="25"/>
  <c r="W177" i="25"/>
  <c r="V178" i="25"/>
  <c r="F185" i="25"/>
  <c r="F187" i="25" s="1"/>
  <c r="W184" i="25"/>
  <c r="W201" i="25"/>
  <c r="W208" i="25"/>
  <c r="I251" i="25"/>
  <c r="I253" i="25" s="1"/>
  <c r="W249" i="25"/>
  <c r="V250" i="25"/>
  <c r="Z250" i="25"/>
  <c r="X252" i="25"/>
  <c r="W261" i="25"/>
  <c r="W98" i="25"/>
  <c r="W115" i="25"/>
  <c r="W129" i="25"/>
  <c r="W171" i="25"/>
  <c r="W178" i="25"/>
  <c r="W202" i="25"/>
  <c r="W203" i="25" s="1"/>
  <c r="X208" i="25"/>
  <c r="E247" i="25"/>
  <c r="W243" i="25"/>
  <c r="X249" i="25"/>
  <c r="X261" i="25"/>
  <c r="X268" i="25"/>
  <c r="X91" i="25"/>
  <c r="G99" i="25"/>
  <c r="X98" i="25"/>
  <c r="H105" i="25"/>
  <c r="Z104" i="25"/>
  <c r="E111" i="25"/>
  <c r="I111" i="25"/>
  <c r="V110" i="25"/>
  <c r="Z110" i="25"/>
  <c r="Z111" i="25" s="1"/>
  <c r="F117" i="25"/>
  <c r="F119" i="25" s="1"/>
  <c r="X115" i="25"/>
  <c r="V115" i="25"/>
  <c r="G251" i="25"/>
  <c r="X250" i="25"/>
  <c r="V252" i="25"/>
  <c r="Y115" i="25"/>
  <c r="V251" i="25"/>
  <c r="E93" i="25"/>
  <c r="I93" i="25"/>
  <c r="F99" i="25"/>
  <c r="X97" i="25"/>
  <c r="D111" i="25"/>
  <c r="H111" i="25"/>
  <c r="V111" i="25"/>
  <c r="U110" i="25"/>
  <c r="Y110" i="25"/>
  <c r="E130" i="25"/>
  <c r="E132" i="25" s="1"/>
  <c r="I130" i="25"/>
  <c r="X159" i="25"/>
  <c r="U97" i="25"/>
  <c r="Y97" i="25"/>
  <c r="U159" i="25"/>
  <c r="Y159" i="25"/>
  <c r="G93" i="25"/>
  <c r="U91" i="25"/>
  <c r="Y91" i="25"/>
  <c r="X92" i="25"/>
  <c r="D99" i="25"/>
  <c r="H99" i="25"/>
  <c r="V97" i="25"/>
  <c r="Z97" i="25"/>
  <c r="U98" i="25"/>
  <c r="Y98" i="25"/>
  <c r="E105" i="25"/>
  <c r="I105" i="25"/>
  <c r="I107" i="25" s="1"/>
  <c r="F111" i="25"/>
  <c r="X109" i="25"/>
  <c r="W110" i="25"/>
  <c r="W111" i="25" s="1"/>
  <c r="D93" i="25"/>
  <c r="J93" i="25" s="1"/>
  <c r="J95" i="25" s="1"/>
  <c r="H93" i="25"/>
  <c r="E99" i="25"/>
  <c r="I99" i="25"/>
  <c r="F105" i="25"/>
  <c r="F107" i="25" s="1"/>
  <c r="G111" i="25"/>
  <c r="U109" i="25"/>
  <c r="Y109" i="25"/>
  <c r="D130" i="25"/>
  <c r="D132" i="25" s="1"/>
  <c r="H130" i="25"/>
  <c r="U129" i="25"/>
  <c r="Y129" i="25"/>
  <c r="E161" i="25"/>
  <c r="E163" i="25" s="1"/>
  <c r="I161" i="25"/>
  <c r="U165" i="25"/>
  <c r="Y165" i="25"/>
  <c r="X166" i="25"/>
  <c r="U172" i="25"/>
  <c r="Y172" i="25"/>
  <c r="Z178" i="25"/>
  <c r="X183" i="25"/>
  <c r="X185" i="25" s="1"/>
  <c r="G191" i="25"/>
  <c r="U189" i="25"/>
  <c r="Y189" i="25"/>
  <c r="X190" i="25"/>
  <c r="H197" i="25"/>
  <c r="E203" i="25"/>
  <c r="E205" i="25" s="1"/>
  <c r="I203" i="25"/>
  <c r="V202" i="25"/>
  <c r="Z202" i="25"/>
  <c r="F209" i="25"/>
  <c r="F211" i="25" s="1"/>
  <c r="G215" i="25"/>
  <c r="U213" i="25"/>
  <c r="Y213" i="25"/>
  <c r="X214" i="25"/>
  <c r="H221" i="25"/>
  <c r="E227" i="25"/>
  <c r="E229" i="25" s="1"/>
  <c r="I227" i="25"/>
  <c r="F233" i="25"/>
  <c r="F235" i="25" s="1"/>
  <c r="D245" i="25"/>
  <c r="D247" i="25" s="1"/>
  <c r="H245" i="25"/>
  <c r="K245" i="25" s="1"/>
  <c r="K247" i="25" s="1"/>
  <c r="V243" i="25"/>
  <c r="V245" i="25" s="1"/>
  <c r="Z243" i="25"/>
  <c r="Z245" i="25" s="1"/>
  <c r="U244" i="25"/>
  <c r="Y244" i="25"/>
  <c r="X246" i="25"/>
  <c r="U250" i="25"/>
  <c r="Y250" i="25"/>
  <c r="U252" i="25"/>
  <c r="Y252" i="25"/>
  <c r="D257" i="25"/>
  <c r="D259" i="25" s="1"/>
  <c r="H257" i="25"/>
  <c r="V255" i="25"/>
  <c r="V257" i="25" s="1"/>
  <c r="U256" i="25"/>
  <c r="Y256" i="25"/>
  <c r="X258" i="25"/>
  <c r="E263" i="25"/>
  <c r="E265" i="25" s="1"/>
  <c r="I263" i="25"/>
  <c r="V262" i="25"/>
  <c r="V263" i="25" s="1"/>
  <c r="Z262" i="25"/>
  <c r="U264" i="25"/>
  <c r="Y264" i="25"/>
  <c r="F269" i="25"/>
  <c r="F271" i="25" s="1"/>
  <c r="X267" i="25"/>
  <c r="X269" i="25" s="1"/>
  <c r="W268" i="25"/>
  <c r="V270" i="25"/>
  <c r="Z270" i="25"/>
  <c r="G284" i="25"/>
  <c r="G286" i="25" s="1"/>
  <c r="V165" i="25"/>
  <c r="V167" i="25" s="1"/>
  <c r="Z165" i="25"/>
  <c r="U166" i="25"/>
  <c r="Y166" i="25"/>
  <c r="V172" i="25"/>
  <c r="V173" i="25" s="1"/>
  <c r="Z172" i="25"/>
  <c r="U183" i="25"/>
  <c r="Y183" i="25"/>
  <c r="U190" i="25"/>
  <c r="Y190" i="25"/>
  <c r="U214" i="25"/>
  <c r="U215" i="25" s="1"/>
  <c r="Y214" i="25"/>
  <c r="U246" i="25"/>
  <c r="Y246" i="25"/>
  <c r="U258" i="25"/>
  <c r="Y258" i="25"/>
  <c r="W262" i="25"/>
  <c r="U267" i="25"/>
  <c r="Y267" i="25"/>
  <c r="W270" i="25"/>
  <c r="X110" i="25"/>
  <c r="W116" i="25"/>
  <c r="U116" i="25"/>
  <c r="U117" i="25" s="1"/>
  <c r="Y116" i="25"/>
  <c r="G130" i="25"/>
  <c r="U128" i="25"/>
  <c r="Y128" i="25"/>
  <c r="Y130" i="25" s="1"/>
  <c r="X129" i="25"/>
  <c r="X130" i="25" s="1"/>
  <c r="D161" i="25"/>
  <c r="H161" i="25"/>
  <c r="V159" i="25"/>
  <c r="V161" i="25" s="1"/>
  <c r="Z159" i="25"/>
  <c r="Z161" i="25" s="1"/>
  <c r="U160" i="25"/>
  <c r="Y160" i="25"/>
  <c r="E167" i="25"/>
  <c r="I167" i="25"/>
  <c r="W165" i="25"/>
  <c r="V166" i="25"/>
  <c r="Z166" i="25"/>
  <c r="Z167" i="25" s="1"/>
  <c r="F173" i="25"/>
  <c r="L173" i="25" s="1"/>
  <c r="L175" i="25" s="1"/>
  <c r="X171" i="25"/>
  <c r="W172" i="25"/>
  <c r="W173" i="25" s="1"/>
  <c r="G179" i="25"/>
  <c r="G181" i="25" s="1"/>
  <c r="U177" i="25"/>
  <c r="Y177" i="25"/>
  <c r="X178" i="25"/>
  <c r="D185" i="25"/>
  <c r="D187" i="25" s="1"/>
  <c r="H185" i="25"/>
  <c r="K185" i="25" s="1"/>
  <c r="K187" i="25" s="1"/>
  <c r="U184" i="25"/>
  <c r="Y184" i="25"/>
  <c r="E191" i="25"/>
  <c r="E193" i="25" s="1"/>
  <c r="I191" i="25"/>
  <c r="W189" i="25"/>
  <c r="V190" i="25"/>
  <c r="Z190" i="25"/>
  <c r="Z191" i="25" s="1"/>
  <c r="F197" i="25"/>
  <c r="F199" i="25" s="1"/>
  <c r="G203" i="25"/>
  <c r="U201" i="25"/>
  <c r="Y201" i="25"/>
  <c r="X202" i="25"/>
  <c r="D209" i="25"/>
  <c r="H209" i="25"/>
  <c r="U208" i="25"/>
  <c r="Y208" i="25"/>
  <c r="E215" i="25"/>
  <c r="E217" i="25" s="1"/>
  <c r="I215" i="25"/>
  <c r="W213" i="25"/>
  <c r="V214" i="25"/>
  <c r="Z214" i="25"/>
  <c r="Z215" i="25" s="1"/>
  <c r="F221" i="25"/>
  <c r="G227" i="25"/>
  <c r="G229" i="25" s="1"/>
  <c r="H233" i="25"/>
  <c r="K233" i="25" s="1"/>
  <c r="K235" i="25" s="1"/>
  <c r="E239" i="25"/>
  <c r="E241" i="25" s="1"/>
  <c r="I239" i="25"/>
  <c r="F245" i="25"/>
  <c r="F247" i="25" s="1"/>
  <c r="X243" i="25"/>
  <c r="W244" i="25"/>
  <c r="V246" i="25"/>
  <c r="Z246" i="25"/>
  <c r="Z247" i="25" s="1"/>
  <c r="U249" i="25"/>
  <c r="Y249" i="25"/>
  <c r="W250" i="25"/>
  <c r="W252" i="25"/>
  <c r="F257" i="25"/>
  <c r="F259" i="25" s="1"/>
  <c r="X255" i="25"/>
  <c r="W256" i="25"/>
  <c r="V258" i="25"/>
  <c r="V259" i="25" s="1"/>
  <c r="Z258" i="25"/>
  <c r="G263" i="25"/>
  <c r="G265" i="25" s="1"/>
  <c r="U261" i="25"/>
  <c r="Y261" i="25"/>
  <c r="X262" i="25"/>
  <c r="W264" i="25"/>
  <c r="D269" i="25"/>
  <c r="D271" i="25" s="1"/>
  <c r="H269" i="25"/>
  <c r="K269" i="25" s="1"/>
  <c r="K271" i="25" s="1"/>
  <c r="V267" i="25"/>
  <c r="V269" i="25" s="1"/>
  <c r="P269" i="25" s="1"/>
  <c r="P271" i="25" s="1"/>
  <c r="Z267" i="25"/>
  <c r="U268" i="25"/>
  <c r="U269" i="25" s="1"/>
  <c r="Y268" i="25"/>
  <c r="X270" i="25"/>
  <c r="X271" i="25" s="1"/>
  <c r="E284" i="25"/>
  <c r="E286" i="25" s="1"/>
  <c r="I284" i="25"/>
  <c r="L284" i="25" s="1"/>
  <c r="L286" i="25" s="1"/>
  <c r="F167" i="25"/>
  <c r="F169" i="25" s="1"/>
  <c r="X165" i="25"/>
  <c r="X167" i="25" s="1"/>
  <c r="R167" i="25" s="1"/>
  <c r="R169" i="25" s="1"/>
  <c r="W166" i="25"/>
  <c r="G173" i="25"/>
  <c r="U171" i="25"/>
  <c r="U173" i="25" s="1"/>
  <c r="O173" i="25" s="1"/>
  <c r="O175" i="25" s="1"/>
  <c r="Y171" i="25"/>
  <c r="X172" i="25"/>
  <c r="U178" i="25"/>
  <c r="Y178" i="25"/>
  <c r="W183" i="25"/>
  <c r="W185" i="25" s="1"/>
  <c r="X189" i="25"/>
  <c r="W190" i="25"/>
  <c r="Z203" i="25"/>
  <c r="T203" i="25" s="1"/>
  <c r="T205" i="25" s="1"/>
  <c r="U202" i="25"/>
  <c r="Y202" i="25"/>
  <c r="W214" i="25"/>
  <c r="U243" i="25"/>
  <c r="U245" i="25" s="1"/>
  <c r="Y243" i="25"/>
  <c r="W246" i="25"/>
  <c r="U255" i="25"/>
  <c r="U257" i="25" s="1"/>
  <c r="Y255" i="25"/>
  <c r="Y257" i="25" s="1"/>
  <c r="W258" i="25"/>
  <c r="Z263" i="25"/>
  <c r="U262" i="25"/>
  <c r="Y262" i="25"/>
  <c r="W267" i="25"/>
  <c r="U270" i="25"/>
  <c r="Y270" i="25"/>
  <c r="W285" i="25"/>
  <c r="X285" i="25"/>
  <c r="U285" i="25"/>
  <c r="Y285" i="25"/>
  <c r="V285" i="25"/>
  <c r="Z285" i="25"/>
  <c r="X283" i="25"/>
  <c r="D284" i="25"/>
  <c r="D286" i="25" s="1"/>
  <c r="H284" i="25"/>
  <c r="H286" i="25" s="1"/>
  <c r="U283" i="25"/>
  <c r="Y283" i="25"/>
  <c r="V283" i="25"/>
  <c r="Z283" i="25"/>
  <c r="W283" i="25"/>
  <c r="U282" i="25"/>
  <c r="Y282" i="25"/>
  <c r="V282" i="25"/>
  <c r="Z282" i="25"/>
  <c r="W282" i="25"/>
  <c r="X282" i="25"/>
  <c r="M284" i="25"/>
  <c r="M286" i="25" s="1"/>
  <c r="N284" i="25"/>
  <c r="N286" i="25" s="1"/>
  <c r="J269" i="25"/>
  <c r="J271" i="25" s="1"/>
  <c r="G271" i="25"/>
  <c r="N269" i="25"/>
  <c r="N271" i="25" s="1"/>
  <c r="R269" i="25"/>
  <c r="R271" i="25" s="1"/>
  <c r="K263" i="25"/>
  <c r="K265" i="25" s="1"/>
  <c r="H265" i="25"/>
  <c r="L263" i="25"/>
  <c r="L265" i="25" s="1"/>
  <c r="I265" i="25"/>
  <c r="W263" i="25"/>
  <c r="K257" i="25"/>
  <c r="K259" i="25" s="1"/>
  <c r="H259" i="25"/>
  <c r="X257" i="25"/>
  <c r="W255" i="25"/>
  <c r="W257" i="25" s="1"/>
  <c r="G257" i="25"/>
  <c r="W251" i="25"/>
  <c r="H253" i="25"/>
  <c r="N251" i="25"/>
  <c r="N253" i="25" s="1"/>
  <c r="V247" i="25"/>
  <c r="L245" i="25"/>
  <c r="L247" i="25" s="1"/>
  <c r="W245" i="25"/>
  <c r="E199" i="25"/>
  <c r="F223" i="25"/>
  <c r="F132" i="25"/>
  <c r="F181" i="25"/>
  <c r="E101" i="25"/>
  <c r="U118" i="25"/>
  <c r="Y118" i="25"/>
  <c r="E223" i="25"/>
  <c r="D95" i="25"/>
  <c r="W112" i="25"/>
  <c r="D113" i="25"/>
  <c r="V118" i="25"/>
  <c r="Z118" i="25"/>
  <c r="U131" i="25"/>
  <c r="Y131" i="25"/>
  <c r="Y132" i="25" s="1"/>
  <c r="V162" i="25"/>
  <c r="Z162" i="25"/>
  <c r="W168" i="25"/>
  <c r="U180" i="25"/>
  <c r="Y180" i="25"/>
  <c r="V186" i="25"/>
  <c r="Z186" i="25"/>
  <c r="W192" i="25"/>
  <c r="U204" i="25"/>
  <c r="Y204" i="25"/>
  <c r="W216" i="25"/>
  <c r="X222" i="25"/>
  <c r="U228" i="25"/>
  <c r="Y228" i="25"/>
  <c r="V234" i="25"/>
  <c r="Z234" i="25"/>
  <c r="W240" i="25"/>
  <c r="X112" i="25"/>
  <c r="W118" i="25"/>
  <c r="V131" i="25"/>
  <c r="Z131" i="25"/>
  <c r="W162" i="25"/>
  <c r="D169" i="25"/>
  <c r="X168" i="25"/>
  <c r="X169" i="25" s="1"/>
  <c r="V180" i="25"/>
  <c r="Z180" i="25"/>
  <c r="W186" i="25"/>
  <c r="D193" i="25"/>
  <c r="X192" i="25"/>
  <c r="V204" i="25"/>
  <c r="Z204" i="25"/>
  <c r="D217" i="25"/>
  <c r="X216" i="25"/>
  <c r="U222" i="25"/>
  <c r="Y222" i="25"/>
  <c r="V228" i="25"/>
  <c r="Z228" i="25"/>
  <c r="W234" i="25"/>
  <c r="D241" i="25"/>
  <c r="X240" i="25"/>
  <c r="E113" i="25"/>
  <c r="U112" i="25"/>
  <c r="Y112" i="25"/>
  <c r="D119" i="25"/>
  <c r="X118" i="25"/>
  <c r="W131" i="25"/>
  <c r="D163" i="25"/>
  <c r="X162" i="25"/>
  <c r="E169" i="25"/>
  <c r="U168" i="25"/>
  <c r="Y168" i="25"/>
  <c r="F175" i="25"/>
  <c r="W180" i="25"/>
  <c r="X186" i="25"/>
  <c r="U192" i="25"/>
  <c r="Y192" i="25"/>
  <c r="W204" i="25"/>
  <c r="U216" i="25"/>
  <c r="Y216" i="25"/>
  <c r="V222" i="25"/>
  <c r="Z222" i="25"/>
  <c r="W228" i="25"/>
  <c r="X234" i="25"/>
  <c r="U240" i="25"/>
  <c r="Y240" i="25"/>
  <c r="D101" i="25"/>
  <c r="X100" i="25"/>
  <c r="E107" i="25"/>
  <c r="F113" i="25"/>
  <c r="V112" i="25"/>
  <c r="V113" i="25" s="1"/>
  <c r="Z112" i="25"/>
  <c r="X131" i="25"/>
  <c r="U162" i="25"/>
  <c r="Y162" i="25"/>
  <c r="V168" i="25"/>
  <c r="Z168" i="25"/>
  <c r="D181" i="25"/>
  <c r="X180" i="25"/>
  <c r="U186" i="25"/>
  <c r="Y186" i="25"/>
  <c r="V192" i="25"/>
  <c r="Z192" i="25"/>
  <c r="D205" i="25"/>
  <c r="X204" i="25"/>
  <c r="V216" i="25"/>
  <c r="Z216" i="25"/>
  <c r="W222" i="25"/>
  <c r="X228" i="25"/>
  <c r="U234" i="25"/>
  <c r="Y234" i="25"/>
  <c r="V240" i="25"/>
  <c r="Z240" i="25"/>
  <c r="G239" i="25"/>
  <c r="G241" i="25" s="1"/>
  <c r="X238" i="25"/>
  <c r="U238" i="25"/>
  <c r="Y238" i="25"/>
  <c r="V238" i="25"/>
  <c r="Z238" i="25"/>
  <c r="F239" i="25"/>
  <c r="F241" i="25" s="1"/>
  <c r="W238" i="25"/>
  <c r="U237" i="25"/>
  <c r="Y237" i="25"/>
  <c r="V237" i="25"/>
  <c r="Z237" i="25"/>
  <c r="W237" i="25"/>
  <c r="X237" i="25"/>
  <c r="X239" i="25" s="1"/>
  <c r="K239" i="25"/>
  <c r="K241" i="25" s="1"/>
  <c r="H241" i="25"/>
  <c r="I241" i="25"/>
  <c r="G233" i="25"/>
  <c r="X232" i="25"/>
  <c r="D233" i="25"/>
  <c r="D235" i="25" s="1"/>
  <c r="U232" i="25"/>
  <c r="Y232" i="25"/>
  <c r="V232" i="25"/>
  <c r="Z232" i="25"/>
  <c r="W232" i="25"/>
  <c r="U231" i="25"/>
  <c r="Y231" i="25"/>
  <c r="V231" i="25"/>
  <c r="Z231" i="25"/>
  <c r="W231" i="25"/>
  <c r="X231" i="25"/>
  <c r="X233" i="25" s="1"/>
  <c r="I235" i="25"/>
  <c r="X226" i="25"/>
  <c r="D227" i="25"/>
  <c r="D229" i="25" s="1"/>
  <c r="U226" i="25"/>
  <c r="Y226" i="25"/>
  <c r="V226" i="25"/>
  <c r="Z226" i="25"/>
  <c r="W226" i="25"/>
  <c r="U225" i="25"/>
  <c r="Y225" i="25"/>
  <c r="V225" i="25"/>
  <c r="Z225" i="25"/>
  <c r="W225" i="25"/>
  <c r="X225" i="25"/>
  <c r="X227" i="25" s="1"/>
  <c r="J227" i="25"/>
  <c r="J229" i="25" s="1"/>
  <c r="K227" i="25"/>
  <c r="K229" i="25" s="1"/>
  <c r="H229" i="25"/>
  <c r="M227" i="25"/>
  <c r="M229" i="25" s="1"/>
  <c r="I229" i="25"/>
  <c r="X220" i="25"/>
  <c r="D221" i="25"/>
  <c r="D223" i="25" s="1"/>
  <c r="U220" i="25"/>
  <c r="Y220" i="25"/>
  <c r="V220" i="25"/>
  <c r="Z220" i="25"/>
  <c r="W220" i="25"/>
  <c r="U219" i="25"/>
  <c r="Y219" i="25"/>
  <c r="V219" i="25"/>
  <c r="Z219" i="25"/>
  <c r="X219" i="25"/>
  <c r="K221" i="25"/>
  <c r="K223" i="25" s="1"/>
  <c r="H223" i="25"/>
  <c r="N221" i="25"/>
  <c r="N223" i="25" s="1"/>
  <c r="W219" i="25"/>
  <c r="J215" i="25"/>
  <c r="J217" i="25" s="1"/>
  <c r="G217" i="25"/>
  <c r="Y215" i="25"/>
  <c r="M215" i="25"/>
  <c r="M217" i="25" s="1"/>
  <c r="L215" i="25"/>
  <c r="L217" i="25" s="1"/>
  <c r="I217" i="25"/>
  <c r="N215" i="25"/>
  <c r="N217" i="25" s="1"/>
  <c r="W215" i="25"/>
  <c r="W210" i="25"/>
  <c r="D211" i="25"/>
  <c r="X210" i="25"/>
  <c r="U210" i="25"/>
  <c r="Y210" i="25"/>
  <c r="V210" i="25"/>
  <c r="Z210" i="25"/>
  <c r="U207" i="25"/>
  <c r="U209" i="25" s="1"/>
  <c r="O209" i="25" s="1"/>
  <c r="O211" i="25" s="1"/>
  <c r="Y207" i="25"/>
  <c r="V207" i="25"/>
  <c r="V209" i="25" s="1"/>
  <c r="P209" i="25" s="1"/>
  <c r="P211" i="25" s="1"/>
  <c r="Z207" i="25"/>
  <c r="Z209" i="25" s="1"/>
  <c r="T209" i="25" s="1"/>
  <c r="T211" i="25" s="1"/>
  <c r="W207" i="25"/>
  <c r="X207" i="25"/>
  <c r="J209" i="25"/>
  <c r="J211" i="25" s="1"/>
  <c r="G211" i="25"/>
  <c r="U211" i="25"/>
  <c r="K209" i="25"/>
  <c r="K211" i="25" s="1"/>
  <c r="H211" i="25"/>
  <c r="M209" i="25"/>
  <c r="M211" i="25" s="1"/>
  <c r="L209" i="25"/>
  <c r="L211" i="25" s="1"/>
  <c r="I211" i="25"/>
  <c r="N209" i="25"/>
  <c r="N211" i="25" s="1"/>
  <c r="J203" i="25"/>
  <c r="J205" i="25" s="1"/>
  <c r="G205" i="25"/>
  <c r="H205" i="25"/>
  <c r="I205" i="25"/>
  <c r="N203" i="25"/>
  <c r="N205" i="25" s="1"/>
  <c r="X196" i="25"/>
  <c r="D197" i="25"/>
  <c r="J197" i="25" s="1"/>
  <c r="J199" i="25" s="1"/>
  <c r="U196" i="25"/>
  <c r="Y196" i="25"/>
  <c r="V196" i="25"/>
  <c r="Z196" i="25"/>
  <c r="W196" i="25"/>
  <c r="W198" i="25"/>
  <c r="X198" i="25"/>
  <c r="U198" i="25"/>
  <c r="Y198" i="25"/>
  <c r="V198" i="25"/>
  <c r="Z198" i="25"/>
  <c r="U195" i="25"/>
  <c r="Y195" i="25"/>
  <c r="V195" i="25"/>
  <c r="Z195" i="25"/>
  <c r="X195" i="25"/>
  <c r="G199" i="25"/>
  <c r="K197" i="25"/>
  <c r="K199" i="25" s="1"/>
  <c r="H199" i="25"/>
  <c r="M197" i="25"/>
  <c r="M199" i="25" s="1"/>
  <c r="I199" i="25"/>
  <c r="N197" i="25"/>
  <c r="N199" i="25" s="1"/>
  <c r="W195" i="25"/>
  <c r="J191" i="25"/>
  <c r="J193" i="25" s="1"/>
  <c r="G193" i="25"/>
  <c r="V191" i="25"/>
  <c r="N191" i="25"/>
  <c r="N193" i="25" s="1"/>
  <c r="Y185" i="25"/>
  <c r="I187" i="25"/>
  <c r="G185" i="25"/>
  <c r="V183" i="25"/>
  <c r="V185" i="25" s="1"/>
  <c r="J179" i="25"/>
  <c r="J181" i="25" s="1"/>
  <c r="K179" i="25"/>
  <c r="K181" i="25" s="1"/>
  <c r="H181" i="25"/>
  <c r="M179" i="25"/>
  <c r="M181" i="25" s="1"/>
  <c r="Z179" i="25"/>
  <c r="L179" i="25"/>
  <c r="L181" i="25" s="1"/>
  <c r="I181" i="25"/>
  <c r="N179" i="25"/>
  <c r="N181" i="25" s="1"/>
  <c r="W174" i="25"/>
  <c r="D175" i="25"/>
  <c r="X174" i="25"/>
  <c r="U174" i="25"/>
  <c r="U175" i="25" s="1"/>
  <c r="Y174" i="25"/>
  <c r="V174" i="25"/>
  <c r="Z174" i="25"/>
  <c r="J173" i="25"/>
  <c r="J175" i="25" s="1"/>
  <c r="G175" i="25"/>
  <c r="K173" i="25"/>
  <c r="K175" i="25" s="1"/>
  <c r="H175" i="25"/>
  <c r="M173" i="25"/>
  <c r="M175" i="25" s="1"/>
  <c r="I175" i="25"/>
  <c r="N173" i="25"/>
  <c r="N175" i="25" s="1"/>
  <c r="K167" i="25"/>
  <c r="K169" i="25" s="1"/>
  <c r="J161" i="25"/>
  <c r="J163" i="25" s="1"/>
  <c r="G163" i="25"/>
  <c r="K161" i="25"/>
  <c r="K163" i="25" s="1"/>
  <c r="H163" i="25"/>
  <c r="M161" i="25"/>
  <c r="M163" i="25" s="1"/>
  <c r="P161" i="25"/>
  <c r="P163" i="25" s="1"/>
  <c r="L161" i="25"/>
  <c r="L163" i="25" s="1"/>
  <c r="I163" i="25"/>
  <c r="N161" i="25"/>
  <c r="N163" i="25" s="1"/>
  <c r="W159" i="25"/>
  <c r="W161" i="25" s="1"/>
  <c r="G132" i="25"/>
  <c r="K130" i="25"/>
  <c r="K132" i="25" s="1"/>
  <c r="H132" i="25"/>
  <c r="M130" i="25"/>
  <c r="M132" i="25" s="1"/>
  <c r="L130" i="25"/>
  <c r="L132" i="25" s="1"/>
  <c r="I132" i="25"/>
  <c r="N130" i="25"/>
  <c r="N132" i="25" s="1"/>
  <c r="W130" i="25"/>
  <c r="Y117" i="25"/>
  <c r="L117" i="25"/>
  <c r="L119" i="25" s="1"/>
  <c r="I119" i="25"/>
  <c r="N117" i="25"/>
  <c r="N119" i="25" s="1"/>
  <c r="M117" i="25"/>
  <c r="M119" i="25" s="1"/>
  <c r="H119" i="25"/>
  <c r="V116" i="25"/>
  <c r="V117" i="25" s="1"/>
  <c r="Z116" i="25"/>
  <c r="Z117" i="25" s="1"/>
  <c r="J111" i="25"/>
  <c r="J113" i="25" s="1"/>
  <c r="G113" i="25"/>
  <c r="K111" i="25"/>
  <c r="K113" i="25" s="1"/>
  <c r="H113" i="25"/>
  <c r="M111" i="25"/>
  <c r="M113" i="25" s="1"/>
  <c r="P111" i="25"/>
  <c r="P113" i="25" s="1"/>
  <c r="L111" i="25"/>
  <c r="L113" i="25" s="1"/>
  <c r="I113" i="25"/>
  <c r="N111" i="25"/>
  <c r="N113" i="25" s="1"/>
  <c r="G105" i="25"/>
  <c r="N105" i="25" s="1"/>
  <c r="N107" i="25" s="1"/>
  <c r="X104" i="25"/>
  <c r="D105" i="25"/>
  <c r="D107" i="25" s="1"/>
  <c r="U104" i="25"/>
  <c r="Y104" i="25"/>
  <c r="V104" i="25"/>
  <c r="W104" i="25"/>
  <c r="V103" i="25"/>
  <c r="Z103" i="25"/>
  <c r="Z105" i="25" s="1"/>
  <c r="T105" i="25" s="1"/>
  <c r="T107" i="25" s="1"/>
  <c r="W103" i="25"/>
  <c r="X103" i="25"/>
  <c r="E95" i="25"/>
  <c r="U94" i="25"/>
  <c r="Y94" i="25"/>
  <c r="F101" i="25"/>
  <c r="V100" i="25"/>
  <c r="Z100" i="25"/>
  <c r="W106" i="25"/>
  <c r="V94" i="25"/>
  <c r="Z94" i="25"/>
  <c r="W100" i="25"/>
  <c r="X106" i="25"/>
  <c r="W94" i="25"/>
  <c r="U106" i="25"/>
  <c r="Y106" i="25"/>
  <c r="X94" i="25"/>
  <c r="U100" i="25"/>
  <c r="Y100" i="25"/>
  <c r="V106" i="25"/>
  <c r="Z106" i="25"/>
  <c r="K105" i="25"/>
  <c r="K107" i="25" s="1"/>
  <c r="H107" i="25"/>
  <c r="L105" i="25"/>
  <c r="L107" i="25" s="1"/>
  <c r="U103" i="25"/>
  <c r="Y103" i="25"/>
  <c r="J99" i="25"/>
  <c r="J101" i="25" s="1"/>
  <c r="G101" i="25"/>
  <c r="K99" i="25"/>
  <c r="K101" i="25" s="1"/>
  <c r="H101" i="25"/>
  <c r="M99" i="25"/>
  <c r="M101" i="25" s="1"/>
  <c r="L99" i="25"/>
  <c r="L101" i="25" s="1"/>
  <c r="I101" i="25"/>
  <c r="N99" i="25"/>
  <c r="N101" i="25" s="1"/>
  <c r="W97" i="25"/>
  <c r="W99" i="25" s="1"/>
  <c r="U92" i="25"/>
  <c r="U93" i="25" s="1"/>
  <c r="Y92" i="25"/>
  <c r="Y93" i="25" s="1"/>
  <c r="V92" i="25"/>
  <c r="V93" i="25" s="1"/>
  <c r="Z92" i="25"/>
  <c r="Z93" i="25" s="1"/>
  <c r="F93" i="25"/>
  <c r="F95" i="25" s="1"/>
  <c r="X93" i="25"/>
  <c r="R93" i="25" s="1"/>
  <c r="R95" i="25" s="1"/>
  <c r="W92" i="25"/>
  <c r="G95" i="25"/>
  <c r="K93" i="25"/>
  <c r="K95" i="25" s="1"/>
  <c r="H95" i="25"/>
  <c r="M93" i="25"/>
  <c r="M95" i="25" s="1"/>
  <c r="I95" i="25"/>
  <c r="N93" i="25"/>
  <c r="N95" i="25" s="1"/>
  <c r="W91" i="25"/>
  <c r="G84" i="25"/>
  <c r="G88" i="25"/>
  <c r="D88" i="25"/>
  <c r="H88" i="25"/>
  <c r="F76" i="25"/>
  <c r="F78" i="25" s="1"/>
  <c r="X82" i="25"/>
  <c r="W63" i="25"/>
  <c r="D70" i="25"/>
  <c r="D72" i="25" s="1"/>
  <c r="H70" i="25"/>
  <c r="H72" i="25" s="1"/>
  <c r="F59" i="25"/>
  <c r="E64" i="25"/>
  <c r="E66" i="25" s="1"/>
  <c r="I64" i="25"/>
  <c r="I66" i="25" s="1"/>
  <c r="H76" i="25"/>
  <c r="H78" i="25" s="1"/>
  <c r="D84" i="25"/>
  <c r="H84" i="25"/>
  <c r="E84" i="25"/>
  <c r="I84" i="25"/>
  <c r="N84" i="25" s="1"/>
  <c r="E88" i="25"/>
  <c r="I88" i="25"/>
  <c r="D76" i="25"/>
  <c r="D78" i="25" s="1"/>
  <c r="X86" i="25"/>
  <c r="F70" i="25"/>
  <c r="F72" i="25" s="1"/>
  <c r="Z62" i="25"/>
  <c r="V74" i="25"/>
  <c r="Z74" i="25"/>
  <c r="X77" i="25"/>
  <c r="W80" i="25"/>
  <c r="V81" i="25"/>
  <c r="Z81" i="25"/>
  <c r="X83" i="25"/>
  <c r="E76" i="25"/>
  <c r="E78" i="25" s="1"/>
  <c r="I76" i="25"/>
  <c r="I78" i="25" s="1"/>
  <c r="F84" i="25"/>
  <c r="F88" i="25"/>
  <c r="X85" i="25"/>
  <c r="W86" i="25"/>
  <c r="W54" i="25"/>
  <c r="X74" i="25"/>
  <c r="W75" i="25"/>
  <c r="V77" i="25"/>
  <c r="Z77" i="25"/>
  <c r="U80" i="25"/>
  <c r="Y80" i="25"/>
  <c r="X81" i="25"/>
  <c r="W82" i="25"/>
  <c r="V83" i="25"/>
  <c r="Z83" i="25"/>
  <c r="V85" i="25"/>
  <c r="Z85" i="25"/>
  <c r="U86" i="25"/>
  <c r="Y86" i="25"/>
  <c r="W87" i="25"/>
  <c r="V54" i="25"/>
  <c r="E70" i="25"/>
  <c r="E72" i="25" s="1"/>
  <c r="I70" i="25"/>
  <c r="F64" i="25"/>
  <c r="F66" i="25" s="1"/>
  <c r="V65" i="25"/>
  <c r="Z65" i="25"/>
  <c r="G76" i="25"/>
  <c r="U74" i="25"/>
  <c r="Y74" i="25"/>
  <c r="X75" i="25"/>
  <c r="W77" i="25"/>
  <c r="V80" i="25"/>
  <c r="Z80" i="25"/>
  <c r="U81" i="25"/>
  <c r="Y81" i="25"/>
  <c r="W83" i="25"/>
  <c r="W85" i="25"/>
  <c r="V86" i="25"/>
  <c r="Z86" i="25"/>
  <c r="X87" i="25"/>
  <c r="U75" i="25"/>
  <c r="Y75" i="25"/>
  <c r="U82" i="25"/>
  <c r="Y82" i="25"/>
  <c r="U87" i="25"/>
  <c r="Y87" i="25"/>
  <c r="X54" i="25"/>
  <c r="G70" i="25"/>
  <c r="D64" i="25"/>
  <c r="D66" i="25" s="1"/>
  <c r="H64" i="25"/>
  <c r="W74" i="25"/>
  <c r="W76" i="25" s="1"/>
  <c r="W78" i="25" s="1"/>
  <c r="V75" i="25"/>
  <c r="Z75" i="25"/>
  <c r="U77" i="25"/>
  <c r="Y77" i="25"/>
  <c r="X80" i="25"/>
  <c r="W81" i="25"/>
  <c r="V82" i="25"/>
  <c r="Z82" i="25"/>
  <c r="U83" i="25"/>
  <c r="Y83" i="25"/>
  <c r="U85" i="25"/>
  <c r="Y85" i="25"/>
  <c r="V87" i="25"/>
  <c r="Z87" i="25"/>
  <c r="U62" i="25"/>
  <c r="X63" i="25"/>
  <c r="W65" i="25"/>
  <c r="U63" i="25"/>
  <c r="Y63" i="25"/>
  <c r="W62" i="25"/>
  <c r="U65" i="25"/>
  <c r="X62" i="25"/>
  <c r="Y62" i="25"/>
  <c r="V63" i="25"/>
  <c r="Z63" i="25"/>
  <c r="G64" i="25"/>
  <c r="X65" i="25"/>
  <c r="V62" i="25"/>
  <c r="V64" i="25" s="1"/>
  <c r="U68" i="25"/>
  <c r="Y68" i="25"/>
  <c r="X69" i="25"/>
  <c r="W71" i="25"/>
  <c r="V68" i="25"/>
  <c r="Z68" i="25"/>
  <c r="U69" i="25"/>
  <c r="Y69" i="25"/>
  <c r="X71" i="25"/>
  <c r="W68" i="25"/>
  <c r="V69" i="25"/>
  <c r="Z69" i="25"/>
  <c r="U71" i="25"/>
  <c r="Y71" i="25"/>
  <c r="X68" i="25"/>
  <c r="X70" i="25" s="1"/>
  <c r="W69" i="25"/>
  <c r="V71" i="25"/>
  <c r="Z71" i="25"/>
  <c r="E49" i="25"/>
  <c r="E51" i="25" s="1"/>
  <c r="I49" i="25"/>
  <c r="I51" i="25" s="1"/>
  <c r="X55" i="25"/>
  <c r="D56" i="25"/>
  <c r="H56" i="25"/>
  <c r="D49" i="25"/>
  <c r="D51" i="25" s="1"/>
  <c r="H49" i="25"/>
  <c r="H51" i="25" s="1"/>
  <c r="E56" i="25"/>
  <c r="I56" i="25"/>
  <c r="F56" i="25"/>
  <c r="W55" i="25"/>
  <c r="Z53" i="25"/>
  <c r="Z55" i="25"/>
  <c r="V55" i="25"/>
  <c r="D59" i="25"/>
  <c r="H59" i="25"/>
  <c r="W58" i="25"/>
  <c r="E35" i="25"/>
  <c r="E37" i="25" s="1"/>
  <c r="I35" i="25"/>
  <c r="I37" i="25" s="1"/>
  <c r="F41" i="25"/>
  <c r="F43" i="25" s="1"/>
  <c r="G49" i="25"/>
  <c r="G51" i="25" s="1"/>
  <c r="E59" i="25"/>
  <c r="I59" i="25"/>
  <c r="Z33" i="25"/>
  <c r="D41" i="25"/>
  <c r="D43" i="25" s="1"/>
  <c r="H41" i="25"/>
  <c r="H43" i="25" s="1"/>
  <c r="Z54" i="25"/>
  <c r="G59" i="25"/>
  <c r="X53" i="25"/>
  <c r="X57" i="25"/>
  <c r="U53" i="25"/>
  <c r="U56" i="25" s="1"/>
  <c r="G56" i="25"/>
  <c r="U57" i="25"/>
  <c r="Y57" i="25"/>
  <c r="X58" i="25"/>
  <c r="V57" i="25"/>
  <c r="Z57" i="25"/>
  <c r="U58" i="25"/>
  <c r="Y58" i="25"/>
  <c r="W53" i="25"/>
  <c r="W57" i="25"/>
  <c r="V58" i="25"/>
  <c r="Z58" i="25"/>
  <c r="Y53" i="25"/>
  <c r="Y56" i="25" s="1"/>
  <c r="V53" i="25"/>
  <c r="X50" i="25"/>
  <c r="E41" i="25"/>
  <c r="E43" i="25" s="1"/>
  <c r="I41" i="25"/>
  <c r="I43" i="25" s="1"/>
  <c r="F49" i="25"/>
  <c r="F51" i="25" s="1"/>
  <c r="V50" i="25"/>
  <c r="V34" i="25"/>
  <c r="U47" i="25"/>
  <c r="Y47" i="25"/>
  <c r="X48" i="25"/>
  <c r="W50" i="25"/>
  <c r="V47" i="25"/>
  <c r="Z47" i="25"/>
  <c r="U48" i="25"/>
  <c r="Y48" i="25"/>
  <c r="W47" i="25"/>
  <c r="V48" i="25"/>
  <c r="Z48" i="25"/>
  <c r="U50" i="25"/>
  <c r="Y50" i="25"/>
  <c r="X47" i="25"/>
  <c r="W48" i="25"/>
  <c r="Z50" i="25"/>
  <c r="X30" i="25"/>
  <c r="Z42" i="25"/>
  <c r="X34" i="25"/>
  <c r="W36" i="25"/>
  <c r="V39" i="25"/>
  <c r="Z39" i="25"/>
  <c r="V27" i="25"/>
  <c r="Z27" i="25"/>
  <c r="U42" i="25"/>
  <c r="Y42" i="25"/>
  <c r="W27" i="25"/>
  <c r="X40" i="25"/>
  <c r="U33" i="25"/>
  <c r="U40" i="25"/>
  <c r="Y40" i="25"/>
  <c r="E6" i="25"/>
  <c r="D29" i="25"/>
  <c r="D31" i="25" s="1"/>
  <c r="H29" i="25"/>
  <c r="H31" i="25" s="1"/>
  <c r="D35" i="25"/>
  <c r="D37" i="25" s="1"/>
  <c r="H35" i="25"/>
  <c r="H37" i="25" s="1"/>
  <c r="W34" i="25"/>
  <c r="U34" i="25"/>
  <c r="Y34" i="25"/>
  <c r="V40" i="25"/>
  <c r="Z40" i="25"/>
  <c r="E29" i="25"/>
  <c r="E31" i="25" s="1"/>
  <c r="I29" i="25"/>
  <c r="I31" i="25" s="1"/>
  <c r="W33" i="25"/>
  <c r="X39" i="25"/>
  <c r="W40" i="25"/>
  <c r="W42" i="25"/>
  <c r="V42" i="25"/>
  <c r="Z2" i="25"/>
  <c r="V2" i="25"/>
  <c r="G10" i="25"/>
  <c r="G12" i="25" s="1"/>
  <c r="D16" i="25"/>
  <c r="D18" i="25" s="1"/>
  <c r="H16" i="25"/>
  <c r="H18" i="25" s="1"/>
  <c r="E22" i="25"/>
  <c r="E24" i="25" s="1"/>
  <c r="I22" i="25"/>
  <c r="I24" i="25" s="1"/>
  <c r="F29" i="25"/>
  <c r="F31" i="25" s="1"/>
  <c r="X26" i="25"/>
  <c r="F35" i="25"/>
  <c r="F37" i="25" s="1"/>
  <c r="X33" i="25"/>
  <c r="V36" i="25"/>
  <c r="Z36" i="25"/>
  <c r="G41" i="25"/>
  <c r="U39" i="25"/>
  <c r="Y39" i="25"/>
  <c r="X42" i="25"/>
  <c r="W39" i="25"/>
  <c r="Y33" i="25"/>
  <c r="Z34" i="25"/>
  <c r="G35" i="25"/>
  <c r="X36" i="25"/>
  <c r="V33" i="25"/>
  <c r="U36" i="25"/>
  <c r="W26" i="25"/>
  <c r="U26" i="25"/>
  <c r="Y26" i="25"/>
  <c r="X27" i="25"/>
  <c r="W28" i="25"/>
  <c r="F16" i="25"/>
  <c r="F18" i="25" s="1"/>
  <c r="G22" i="25"/>
  <c r="V26" i="25"/>
  <c r="Z26" i="25"/>
  <c r="U27" i="25"/>
  <c r="Y27" i="25"/>
  <c r="X28" i="25"/>
  <c r="U28" i="25"/>
  <c r="Y28" i="25"/>
  <c r="U30" i="25"/>
  <c r="Y30" i="25"/>
  <c r="V28" i="25"/>
  <c r="Z28" i="25"/>
  <c r="G29" i="25"/>
  <c r="V30" i="25"/>
  <c r="Z30" i="25"/>
  <c r="W30" i="25"/>
  <c r="F4" i="25"/>
  <c r="F6" i="25" s="1"/>
  <c r="W2" i="25"/>
  <c r="G16" i="25"/>
  <c r="D22" i="25"/>
  <c r="D24" i="25" s="1"/>
  <c r="H22" i="25"/>
  <c r="H24" i="25" s="1"/>
  <c r="W21" i="25"/>
  <c r="I4" i="25"/>
  <c r="I6" i="25" s="1"/>
  <c r="D10" i="25"/>
  <c r="D12" i="25" s="1"/>
  <c r="H10" i="25"/>
  <c r="H12" i="25" s="1"/>
  <c r="E16" i="25"/>
  <c r="E18" i="25" s="1"/>
  <c r="I16" i="25"/>
  <c r="I18" i="25" s="1"/>
  <c r="F22" i="25"/>
  <c r="F24" i="25" s="1"/>
  <c r="X2" i="25"/>
  <c r="F10" i="25"/>
  <c r="F12" i="25" s="1"/>
  <c r="V20" i="25"/>
  <c r="Z20" i="25"/>
  <c r="V14" i="25"/>
  <c r="Z14" i="25"/>
  <c r="U15" i="25"/>
  <c r="Y15" i="25"/>
  <c r="X17" i="25"/>
  <c r="W20" i="25"/>
  <c r="X21" i="25"/>
  <c r="W23" i="25"/>
  <c r="W14" i="25"/>
  <c r="V15" i="25"/>
  <c r="Z15" i="25"/>
  <c r="U17" i="25"/>
  <c r="Y17" i="25"/>
  <c r="X20" i="25"/>
  <c r="U21" i="25"/>
  <c r="Y21" i="25"/>
  <c r="X23" i="25"/>
  <c r="X14" i="25"/>
  <c r="W15" i="25"/>
  <c r="V17" i="25"/>
  <c r="Z17" i="25"/>
  <c r="U20" i="25"/>
  <c r="Y20" i="25"/>
  <c r="V21" i="25"/>
  <c r="Z21" i="25"/>
  <c r="U23" i="25"/>
  <c r="Y23" i="25"/>
  <c r="U14" i="25"/>
  <c r="Y14" i="25"/>
  <c r="X15" i="25"/>
  <c r="W17" i="25"/>
  <c r="V23" i="25"/>
  <c r="Z23" i="25"/>
  <c r="V11" i="25"/>
  <c r="Z11" i="25"/>
  <c r="X9" i="25"/>
  <c r="W11" i="25"/>
  <c r="D4" i="25"/>
  <c r="D6" i="25" s="1"/>
  <c r="V8" i="25"/>
  <c r="Z8" i="25"/>
  <c r="W9" i="25"/>
  <c r="U9" i="25"/>
  <c r="Y9" i="25"/>
  <c r="E10" i="25"/>
  <c r="E12" i="25" s="1"/>
  <c r="I10" i="25"/>
  <c r="U11" i="25"/>
  <c r="U8" i="25"/>
  <c r="Y8" i="25"/>
  <c r="W8" i="25"/>
  <c r="W10" i="25" s="1"/>
  <c r="X8" i="25"/>
  <c r="V9" i="25"/>
  <c r="Z9" i="25"/>
  <c r="X11" i="25"/>
  <c r="Y4" i="25"/>
  <c r="U4" i="25"/>
  <c r="G4" i="25"/>
  <c r="G6" i="25" s="1"/>
  <c r="W3" i="25"/>
  <c r="Z3" i="25"/>
  <c r="X3" i="25"/>
  <c r="V3" i="25"/>
  <c r="H4" i="25"/>
  <c r="H6" i="25" s="1"/>
  <c r="V5" i="25"/>
  <c r="Z5" i="25"/>
  <c r="X5" i="25"/>
  <c r="W5" i="25"/>
  <c r="U5" i="25"/>
  <c r="Y5" i="25"/>
  <c r="W417" i="24"/>
  <c r="AB638" i="24"/>
  <c r="AN638" i="24" s="1"/>
  <c r="AB630" i="24"/>
  <c r="AN630" i="24" s="1"/>
  <c r="AB626" i="24"/>
  <c r="AN626" i="24" s="1"/>
  <c r="AB622" i="24"/>
  <c r="AN622" i="24" s="1"/>
  <c r="AB618" i="24"/>
  <c r="AN618" i="24" s="1"/>
  <c r="AB614" i="24"/>
  <c r="AN614" i="24" s="1"/>
  <c r="AB611" i="24"/>
  <c r="AB607" i="24"/>
  <c r="AN607" i="24" s="1"/>
  <c r="AB604" i="24"/>
  <c r="AN604" i="24" s="1"/>
  <c r="AB600" i="24"/>
  <c r="AN600" i="24" s="1"/>
  <c r="AB596" i="24"/>
  <c r="AN596" i="24" s="1"/>
  <c r="AB592" i="24"/>
  <c r="AN592" i="24" s="1"/>
  <c r="AB588" i="24"/>
  <c r="AN588" i="24" s="1"/>
  <c r="AB578" i="24"/>
  <c r="AN578" i="24" s="1"/>
  <c r="AB574" i="24"/>
  <c r="AN574" i="24" s="1"/>
  <c r="AB572" i="24"/>
  <c r="AN572" i="24" s="1"/>
  <c r="AB568" i="24"/>
  <c r="AN568" i="24" s="1"/>
  <c r="AB564" i="24"/>
  <c r="AN564" i="24" s="1"/>
  <c r="AB560" i="24"/>
  <c r="AN560" i="24" s="1"/>
  <c r="AB557" i="24"/>
  <c r="AN557" i="24" s="1"/>
  <c r="AB207" i="24"/>
  <c r="AN207" i="24" s="1"/>
  <c r="AB201" i="24"/>
  <c r="AN201" i="24" s="1"/>
  <c r="AB197" i="24"/>
  <c r="AN197" i="24" s="1"/>
  <c r="AB193" i="24"/>
  <c r="AN193" i="24" s="1"/>
  <c r="AB189" i="24"/>
  <c r="AN189" i="24" s="1"/>
  <c r="AB185" i="24"/>
  <c r="AN185" i="24" s="1"/>
  <c r="AB181" i="24"/>
  <c r="AN181" i="24" s="1"/>
  <c r="AB173" i="24"/>
  <c r="AN173" i="24" s="1"/>
  <c r="AB165" i="24"/>
  <c r="AN165" i="24" s="1"/>
  <c r="AB161" i="24"/>
  <c r="AN161" i="24" s="1"/>
  <c r="AB157" i="24"/>
  <c r="AN157" i="24" s="1"/>
  <c r="AB153" i="24"/>
  <c r="AN153" i="24" s="1"/>
  <c r="AB149" i="24"/>
  <c r="AN149" i="24" s="1"/>
  <c r="AB146" i="24"/>
  <c r="AN146" i="24" s="1"/>
  <c r="AB142" i="24"/>
  <c r="AN142" i="24" s="1"/>
  <c r="AB138" i="24"/>
  <c r="AN138" i="24" s="1"/>
  <c r="AB134" i="24"/>
  <c r="AN134" i="24" s="1"/>
  <c r="AB128" i="24"/>
  <c r="AN128" i="24" s="1"/>
  <c r="AB131" i="24"/>
  <c r="AB121" i="24"/>
  <c r="AN121" i="24" s="1"/>
  <c r="AB117" i="24"/>
  <c r="AN117" i="24" s="1"/>
  <c r="AB113" i="24"/>
  <c r="AN113" i="24" s="1"/>
  <c r="AB109" i="24"/>
  <c r="AN109" i="24" s="1"/>
  <c r="AB105" i="24"/>
  <c r="AN105" i="24" s="1"/>
  <c r="AB101" i="24"/>
  <c r="AN101" i="24" s="1"/>
  <c r="AB93" i="24"/>
  <c r="AN93" i="24" s="1"/>
  <c r="AB87" i="24"/>
  <c r="AB83" i="24"/>
  <c r="AN83" i="24" s="1"/>
  <c r="AB79" i="24"/>
  <c r="AN79" i="24" s="1"/>
  <c r="AB75" i="24"/>
  <c r="AN75" i="24" s="1"/>
  <c r="AB71" i="24"/>
  <c r="AN71" i="24" s="1"/>
  <c r="AB67" i="24"/>
  <c r="AN67" i="24" s="1"/>
  <c r="AB63" i="24"/>
  <c r="AN63" i="24" s="1"/>
  <c r="AB59" i="24"/>
  <c r="AN59" i="24" s="1"/>
  <c r="AB49" i="24"/>
  <c r="AB46" i="24"/>
  <c r="AN46" i="24" s="1"/>
  <c r="AB42" i="24"/>
  <c r="AN42" i="24" s="1"/>
  <c r="AB39" i="24"/>
  <c r="AN39" i="24" s="1"/>
  <c r="AB36" i="24"/>
  <c r="AN36" i="24" s="1"/>
  <c r="AB32" i="24"/>
  <c r="AN32" i="24" s="1"/>
  <c r="AB28" i="24"/>
  <c r="AN28" i="24" s="1"/>
  <c r="AB24" i="24"/>
  <c r="AN24" i="24" s="1"/>
  <c r="AB6" i="24"/>
  <c r="AN6" i="24" s="1"/>
  <c r="AB11" i="24"/>
  <c r="AD639" i="24"/>
  <c r="AP639" i="24" s="1"/>
  <c r="AD638" i="24"/>
  <c r="AP638" i="24" s="1"/>
  <c r="AD636" i="24"/>
  <c r="AP636" i="24" s="1"/>
  <c r="AD630" i="24"/>
  <c r="AP630" i="24" s="1"/>
  <c r="AD628" i="24"/>
  <c r="AP628" i="24" s="1"/>
  <c r="AD626" i="24"/>
  <c r="AP626" i="24" s="1"/>
  <c r="AD624" i="24"/>
  <c r="AP624" i="24" s="1"/>
  <c r="AD622" i="24"/>
  <c r="AP622" i="24" s="1"/>
  <c r="AD620" i="24"/>
  <c r="AP620" i="24" s="1"/>
  <c r="AD618" i="24"/>
  <c r="AP618" i="24" s="1"/>
  <c r="AD616" i="24"/>
  <c r="AP616" i="24" s="1"/>
  <c r="AD614" i="24"/>
  <c r="AP614" i="24" s="1"/>
  <c r="AD633" i="24"/>
  <c r="AD611" i="24"/>
  <c r="AC609" i="24"/>
  <c r="AO609" i="24" s="1"/>
  <c r="AC607" i="24"/>
  <c r="AO607" i="24" s="1"/>
  <c r="AC606" i="24"/>
  <c r="AO606" i="24" s="1"/>
  <c r="AC604" i="24"/>
  <c r="AO604" i="24" s="1"/>
  <c r="AC602" i="24"/>
  <c r="AO602" i="24" s="1"/>
  <c r="AC600" i="24"/>
  <c r="AO600" i="24" s="1"/>
  <c r="AC598" i="24"/>
  <c r="AO598" i="24" s="1"/>
  <c r="AC596" i="24"/>
  <c r="AO596" i="24" s="1"/>
  <c r="AC594" i="24"/>
  <c r="AO594" i="24" s="1"/>
  <c r="AD591" i="24"/>
  <c r="AP591" i="24" s="1"/>
  <c r="AD589" i="24"/>
  <c r="AP589" i="24" s="1"/>
  <c r="AD587" i="24"/>
  <c r="AP587" i="24" s="1"/>
  <c r="AD579" i="24"/>
  <c r="AP579" i="24" s="1"/>
  <c r="AD577" i="24"/>
  <c r="AP577" i="24" s="1"/>
  <c r="AD575" i="24"/>
  <c r="AP575" i="24" s="1"/>
  <c r="AD584" i="24"/>
  <c r="AD582" i="24"/>
  <c r="AD571" i="24"/>
  <c r="AP571" i="24" s="1"/>
  <c r="AD569" i="24"/>
  <c r="AP569" i="24" s="1"/>
  <c r="AD567" i="24"/>
  <c r="AP567" i="24" s="1"/>
  <c r="AD565" i="24"/>
  <c r="AP565" i="24" s="1"/>
  <c r="AD563" i="24"/>
  <c r="AP563" i="24" s="1"/>
  <c r="AD561" i="24"/>
  <c r="AP561" i="24" s="1"/>
  <c r="AD559" i="24"/>
  <c r="AP559" i="24" s="1"/>
  <c r="AD418" i="24"/>
  <c r="AD556" i="24"/>
  <c r="AP556" i="24" s="1"/>
  <c r="AD208" i="24"/>
  <c r="AP208" i="24" s="1"/>
  <c r="AD206" i="24"/>
  <c r="AP206" i="24" s="1"/>
  <c r="AD204" i="24"/>
  <c r="AP204" i="24" s="1"/>
  <c r="AD200" i="24"/>
  <c r="AP200" i="24" s="1"/>
  <c r="AD198" i="24"/>
  <c r="AP198" i="24" s="1"/>
  <c r="AD196" i="24"/>
  <c r="AP196" i="24" s="1"/>
  <c r="AD194" i="24"/>
  <c r="AP194" i="24" s="1"/>
  <c r="AD192" i="24"/>
  <c r="AP192" i="24" s="1"/>
  <c r="AD190" i="24"/>
  <c r="AP190" i="24" s="1"/>
  <c r="AD186" i="24"/>
  <c r="AP186" i="24" s="1"/>
  <c r="AD184" i="24"/>
  <c r="AP184" i="24" s="1"/>
  <c r="AD182" i="24"/>
  <c r="AP182" i="24" s="1"/>
  <c r="AD180" i="24"/>
  <c r="AP180" i="24" s="1"/>
  <c r="AD178" i="24"/>
  <c r="AP178" i="24" s="1"/>
  <c r="AD176" i="24"/>
  <c r="AP176" i="24" s="1"/>
  <c r="AD132" i="24"/>
  <c r="AD172" i="24"/>
  <c r="AP172" i="24" s="1"/>
  <c r="AD170" i="24"/>
  <c r="AP170" i="24" s="1"/>
  <c r="AD168" i="24"/>
  <c r="AP168" i="24" s="1"/>
  <c r="AD166" i="24"/>
  <c r="AP166" i="24" s="1"/>
  <c r="AD164" i="24"/>
  <c r="AP164" i="24" s="1"/>
  <c r="AD162" i="24"/>
  <c r="AP162" i="24" s="1"/>
  <c r="AD160" i="24"/>
  <c r="AP160" i="24" s="1"/>
  <c r="AD158" i="24"/>
  <c r="AP158" i="24" s="1"/>
  <c r="AD156" i="24"/>
  <c r="AP156" i="24" s="1"/>
  <c r="AD154" i="24"/>
  <c r="AP154" i="24" s="1"/>
  <c r="AD152" i="24"/>
  <c r="AP152" i="24" s="1"/>
  <c r="AD150" i="24"/>
  <c r="AP150" i="24" s="1"/>
  <c r="AD202" i="24"/>
  <c r="AD147" i="24"/>
  <c r="AP147" i="24" s="1"/>
  <c r="AD143" i="24"/>
  <c r="AP143" i="24" s="1"/>
  <c r="AD141" i="24"/>
  <c r="AP141" i="24" s="1"/>
  <c r="AD139" i="24"/>
  <c r="AP139" i="24" s="1"/>
  <c r="AD137" i="24"/>
  <c r="AP137" i="24" s="1"/>
  <c r="AD135" i="24"/>
  <c r="AP135" i="24" s="1"/>
  <c r="AD133" i="24"/>
  <c r="AP133" i="24" s="1"/>
  <c r="AD129" i="24"/>
  <c r="AP129" i="24" s="1"/>
  <c r="AD127" i="24"/>
  <c r="AD125" i="24"/>
  <c r="AP125" i="24" s="1"/>
  <c r="AD124" i="24"/>
  <c r="AP124" i="24" s="1"/>
  <c r="AD122" i="24"/>
  <c r="AP122" i="24" s="1"/>
  <c r="AD120" i="24"/>
  <c r="AP120" i="24" s="1"/>
  <c r="AD118" i="24"/>
  <c r="AP118" i="24" s="1"/>
  <c r="AD116" i="24"/>
  <c r="AP116" i="24" s="1"/>
  <c r="AD114" i="24"/>
  <c r="AP114" i="24" s="1"/>
  <c r="AD112" i="24"/>
  <c r="AP112" i="24" s="1"/>
  <c r="AD110" i="24"/>
  <c r="AP110" i="24" s="1"/>
  <c r="AD108" i="24"/>
  <c r="AP108" i="24" s="1"/>
  <c r="AD106" i="24"/>
  <c r="AP106" i="24" s="1"/>
  <c r="AD104" i="24"/>
  <c r="AP104" i="24" s="1"/>
  <c r="AD102" i="24"/>
  <c r="AP102" i="24" s="1"/>
  <c r="AD100" i="24"/>
  <c r="AP100" i="24" s="1"/>
  <c r="AD96" i="24"/>
  <c r="AP96" i="24" s="1"/>
  <c r="AD94" i="24"/>
  <c r="AP94" i="24" s="1"/>
  <c r="AD92" i="24"/>
  <c r="AP92" i="24" s="1"/>
  <c r="AD89" i="24"/>
  <c r="AD86" i="24"/>
  <c r="AP86" i="24" s="1"/>
  <c r="AD84" i="24"/>
  <c r="AP84" i="24" s="1"/>
  <c r="AD82" i="24"/>
  <c r="AP82" i="24" s="1"/>
  <c r="AD80" i="24"/>
  <c r="AP80" i="24" s="1"/>
  <c r="AD78" i="24"/>
  <c r="AP78" i="24" s="1"/>
  <c r="AD76" i="24"/>
  <c r="AP76" i="24" s="1"/>
  <c r="AD74" i="24"/>
  <c r="AP74" i="24" s="1"/>
  <c r="AD72" i="24"/>
  <c r="AP72" i="24" s="1"/>
  <c r="AD70" i="24"/>
  <c r="AP70" i="24" s="1"/>
  <c r="AD66" i="24"/>
  <c r="AP66" i="24" s="1"/>
  <c r="AD64" i="24"/>
  <c r="AP64" i="24" s="1"/>
  <c r="AD62" i="24"/>
  <c r="AP62" i="24" s="1"/>
  <c r="AD60" i="24"/>
  <c r="AP60" i="24" s="1"/>
  <c r="AD58" i="24"/>
  <c r="AP58" i="24" s="1"/>
  <c r="AD56" i="24"/>
  <c r="AP56" i="24" s="1"/>
  <c r="AD54" i="24"/>
  <c r="AD47" i="24"/>
  <c r="AP47" i="24" s="1"/>
  <c r="AD45" i="24"/>
  <c r="AP45" i="24" s="1"/>
  <c r="AD43" i="24"/>
  <c r="AP43" i="24" s="1"/>
  <c r="AD41" i="24"/>
  <c r="AP41" i="24" s="1"/>
  <c r="AD38" i="24"/>
  <c r="AP38" i="24" s="1"/>
  <c r="AD50" i="24"/>
  <c r="AD35" i="24"/>
  <c r="AP35" i="24" s="1"/>
  <c r="AD33" i="24"/>
  <c r="AP33" i="24" s="1"/>
  <c r="AD31" i="24"/>
  <c r="AP31" i="24" s="1"/>
  <c r="AD29" i="24"/>
  <c r="AP29" i="24" s="1"/>
  <c r="AD27" i="24"/>
  <c r="AP27" i="24" s="1"/>
  <c r="AD25" i="24"/>
  <c r="AP25" i="24" s="1"/>
  <c r="AD8" i="24"/>
  <c r="AP8" i="24" s="1"/>
  <c r="AD20" i="24"/>
  <c r="AD5" i="24"/>
  <c r="AP5" i="24" s="1"/>
  <c r="AD15" i="24"/>
  <c r="AD3" i="24"/>
  <c r="AP3" i="24" s="1"/>
  <c r="AD9" i="24"/>
  <c r="Y2" i="24"/>
  <c r="V639" i="24"/>
  <c r="V635" i="24"/>
  <c r="V631" i="24"/>
  <c r="V627" i="24"/>
  <c r="V623" i="24"/>
  <c r="V619" i="24"/>
  <c r="V615" i="24"/>
  <c r="V611" i="24"/>
  <c r="V607" i="24"/>
  <c r="V603" i="24"/>
  <c r="V599" i="24"/>
  <c r="V595" i="24"/>
  <c r="V591" i="24"/>
  <c r="V587" i="24"/>
  <c r="V583" i="24"/>
  <c r="V579" i="24"/>
  <c r="V575" i="24"/>
  <c r="V571" i="24"/>
  <c r="V567" i="24"/>
  <c r="V563" i="24"/>
  <c r="V559" i="24"/>
  <c r="V555" i="24"/>
  <c r="V551" i="24"/>
  <c r="V547" i="24"/>
  <c r="V543" i="24"/>
  <c r="V539" i="24"/>
  <c r="V535" i="24"/>
  <c r="V531" i="24"/>
  <c r="V527" i="24"/>
  <c r="V523" i="24"/>
  <c r="V519" i="24"/>
  <c r="V515" i="24"/>
  <c r="V511" i="24"/>
  <c r="V507" i="24"/>
  <c r="V503" i="24"/>
  <c r="V499" i="24"/>
  <c r="V495" i="24"/>
  <c r="V491" i="24"/>
  <c r="V487" i="24"/>
  <c r="V483" i="24"/>
  <c r="V479" i="24"/>
  <c r="V475" i="24"/>
  <c r="V471" i="24"/>
  <c r="V467" i="24"/>
  <c r="V463" i="24"/>
  <c r="V459" i="24"/>
  <c r="V455" i="24"/>
  <c r="V451" i="24"/>
  <c r="V447" i="24"/>
  <c r="V443" i="24"/>
  <c r="V439" i="24"/>
  <c r="V435" i="24"/>
  <c r="V431" i="24"/>
  <c r="V427" i="24"/>
  <c r="V423" i="24"/>
  <c r="V419" i="24"/>
  <c r="V415" i="24"/>
  <c r="V411" i="24"/>
  <c r="V407" i="24"/>
  <c r="V403" i="24"/>
  <c r="V399" i="24"/>
  <c r="V395" i="24"/>
  <c r="V391" i="24"/>
  <c r="V387" i="24"/>
  <c r="V383" i="24"/>
  <c r="V379" i="24"/>
  <c r="V375" i="24"/>
  <c r="V371" i="24"/>
  <c r="V367" i="24"/>
  <c r="V363" i="24"/>
  <c r="V359" i="24"/>
  <c r="V355" i="24"/>
  <c r="V351" i="24"/>
  <c r="V347" i="24"/>
  <c r="V343" i="24"/>
  <c r="V339" i="24"/>
  <c r="V335" i="24"/>
  <c r="V331" i="24"/>
  <c r="V327" i="24"/>
  <c r="V323" i="24"/>
  <c r="V319" i="24"/>
  <c r="V315" i="24"/>
  <c r="V311" i="24"/>
  <c r="V307" i="24"/>
  <c r="V303" i="24"/>
  <c r="V299" i="24"/>
  <c r="V295" i="24"/>
  <c r="V291" i="24"/>
  <c r="V287" i="24"/>
  <c r="V283" i="24"/>
  <c r="V279" i="24"/>
  <c r="V275" i="24"/>
  <c r="V271" i="24"/>
  <c r="V267" i="24"/>
  <c r="V263" i="24"/>
  <c r="V259" i="24"/>
  <c r="V255" i="24"/>
  <c r="V251" i="24"/>
  <c r="V247" i="24"/>
  <c r="V243" i="24"/>
  <c r="V239" i="24"/>
  <c r="V235" i="24"/>
  <c r="V231" i="24"/>
  <c r="V227" i="24"/>
  <c r="V223" i="24"/>
  <c r="V219" i="24"/>
  <c r="V215" i="24"/>
  <c r="V211" i="24"/>
  <c r="V207" i="24"/>
  <c r="V203" i="24"/>
  <c r="V199" i="24"/>
  <c r="V195" i="24"/>
  <c r="V191" i="24"/>
  <c r="V187" i="24"/>
  <c r="V183" i="24"/>
  <c r="V179" i="24"/>
  <c r="V175" i="24"/>
  <c r="V171" i="24"/>
  <c r="V167" i="24"/>
  <c r="V163" i="24"/>
  <c r="V159" i="24"/>
  <c r="V155" i="24"/>
  <c r="V151" i="24"/>
  <c r="V147" i="24"/>
  <c r="V143" i="24"/>
  <c r="V139" i="24"/>
  <c r="V135" i="24"/>
  <c r="V131" i="24"/>
  <c r="V127" i="24"/>
  <c r="V123" i="24"/>
  <c r="V119" i="24"/>
  <c r="V115" i="24"/>
  <c r="V111" i="24"/>
  <c r="V107" i="24"/>
  <c r="V103" i="24"/>
  <c r="V99" i="24"/>
  <c r="V95" i="24"/>
  <c r="V91" i="24"/>
  <c r="V87" i="24"/>
  <c r="V83" i="24"/>
  <c r="V79" i="24"/>
  <c r="V75" i="24"/>
  <c r="V71" i="24"/>
  <c r="V67" i="24"/>
  <c r="V63" i="24"/>
  <c r="V59" i="24"/>
  <c r="V55" i="24"/>
  <c r="V51" i="24"/>
  <c r="V47" i="24"/>
  <c r="V43" i="24"/>
  <c r="V39" i="24"/>
  <c r="V35" i="24"/>
  <c r="V31" i="24"/>
  <c r="V27" i="24"/>
  <c r="V23" i="24"/>
  <c r="V19" i="24"/>
  <c r="V15" i="24"/>
  <c r="V11" i="24"/>
  <c r="V7" i="24"/>
  <c r="W641" i="24"/>
  <c r="W637" i="24"/>
  <c r="W633" i="24"/>
  <c r="W629" i="24"/>
  <c r="W625" i="24"/>
  <c r="W621" i="24"/>
  <c r="W617" i="24"/>
  <c r="W613" i="24"/>
  <c r="W609" i="24"/>
  <c r="W605" i="24"/>
  <c r="W601" i="24"/>
  <c r="W597" i="24"/>
  <c r="W593" i="24"/>
  <c r="W589" i="24"/>
  <c r="W585" i="24"/>
  <c r="W581" i="24"/>
  <c r="W577" i="24"/>
  <c r="W573" i="24"/>
  <c r="W569" i="24"/>
  <c r="W565" i="24"/>
  <c r="W561" i="24"/>
  <c r="W557" i="24"/>
  <c r="W553" i="24"/>
  <c r="W547" i="24"/>
  <c r="W539" i="24"/>
  <c r="W531" i="24"/>
  <c r="W523" i="24"/>
  <c r="W515" i="24"/>
  <c r="W507" i="24"/>
  <c r="W499" i="24"/>
  <c r="W491" i="24"/>
  <c r="W483" i="24"/>
  <c r="W475" i="24"/>
  <c r="W467" i="24"/>
  <c r="W459" i="24"/>
  <c r="W451" i="24"/>
  <c r="W443" i="24"/>
  <c r="W435" i="24"/>
  <c r="W427" i="24"/>
  <c r="W419" i="24"/>
  <c r="AB2" i="24"/>
  <c r="AN2" i="24" s="1"/>
  <c r="AB637" i="24"/>
  <c r="AN637" i="24" s="1"/>
  <c r="AB629" i="24"/>
  <c r="AN629" i="24" s="1"/>
  <c r="AB625" i="24"/>
  <c r="AN625" i="24" s="1"/>
  <c r="AB621" i="24"/>
  <c r="AN621" i="24" s="1"/>
  <c r="AB617" i="24"/>
  <c r="AN617" i="24" s="1"/>
  <c r="AB613" i="24"/>
  <c r="AN613" i="24" s="1"/>
  <c r="AB610" i="24"/>
  <c r="AN610" i="24" s="1"/>
  <c r="AB631" i="24"/>
  <c r="AB603" i="24"/>
  <c r="AN603" i="24" s="1"/>
  <c r="AB599" i="24"/>
  <c r="AN599" i="24" s="1"/>
  <c r="AB595" i="24"/>
  <c r="AN595" i="24" s="1"/>
  <c r="AB591" i="24"/>
  <c r="AN591" i="24" s="1"/>
  <c r="AB587" i="24"/>
  <c r="AN587" i="24" s="1"/>
  <c r="AB577" i="24"/>
  <c r="AN577" i="24" s="1"/>
  <c r="AB584" i="24"/>
  <c r="AB571" i="24"/>
  <c r="AN571" i="24" s="1"/>
  <c r="AB567" i="24"/>
  <c r="AN567" i="24" s="1"/>
  <c r="AB563" i="24"/>
  <c r="AN563" i="24" s="1"/>
  <c r="AB559" i="24"/>
  <c r="AN559" i="24" s="1"/>
  <c r="AB556" i="24"/>
  <c r="AN556" i="24" s="1"/>
  <c r="AB206" i="24"/>
  <c r="AN206" i="24" s="1"/>
  <c r="AB200" i="24"/>
  <c r="AN200" i="24" s="1"/>
  <c r="AB196" i="24"/>
  <c r="AN196" i="24" s="1"/>
  <c r="AB192" i="24"/>
  <c r="AN192" i="24" s="1"/>
  <c r="AB184" i="24"/>
  <c r="AN184" i="24" s="1"/>
  <c r="AB180" i="24"/>
  <c r="AN180" i="24" s="1"/>
  <c r="AB176" i="24"/>
  <c r="AN176" i="24" s="1"/>
  <c r="AB172" i="24"/>
  <c r="AN172" i="24" s="1"/>
  <c r="AB168" i="24"/>
  <c r="AN168" i="24" s="1"/>
  <c r="AB164" i="24"/>
  <c r="AN164" i="24" s="1"/>
  <c r="AB160" i="24"/>
  <c r="AN160" i="24" s="1"/>
  <c r="AB156" i="24"/>
  <c r="AN156" i="24" s="1"/>
  <c r="AB152" i="24"/>
  <c r="AN152" i="24" s="1"/>
  <c r="AB202" i="24"/>
  <c r="AB141" i="24"/>
  <c r="AN141" i="24" s="1"/>
  <c r="AB137" i="24"/>
  <c r="AN137" i="24" s="1"/>
  <c r="AB133" i="24"/>
  <c r="AN133" i="24" s="1"/>
  <c r="AB127" i="24"/>
  <c r="AB124" i="24"/>
  <c r="AN124" i="24" s="1"/>
  <c r="AB120" i="24"/>
  <c r="AN120" i="24" s="1"/>
  <c r="AB116" i="24"/>
  <c r="AN116" i="24" s="1"/>
  <c r="AB112" i="24"/>
  <c r="AN112" i="24" s="1"/>
  <c r="AB108" i="24"/>
  <c r="AN108" i="24" s="1"/>
  <c r="AB104" i="24"/>
  <c r="AN104" i="24" s="1"/>
  <c r="AB100" i="24"/>
  <c r="AN100" i="24" s="1"/>
  <c r="AB96" i="24"/>
  <c r="AN96" i="24" s="1"/>
  <c r="AB92" i="24"/>
  <c r="AN92" i="24" s="1"/>
  <c r="AB86" i="24"/>
  <c r="AN86" i="24" s="1"/>
  <c r="AB82" i="24"/>
  <c r="AN82" i="24" s="1"/>
  <c r="AB78" i="24"/>
  <c r="AN78" i="24" s="1"/>
  <c r="AB74" i="24"/>
  <c r="AN74" i="24" s="1"/>
  <c r="AB70" i="24"/>
  <c r="AN70" i="24" s="1"/>
  <c r="AB66" i="24"/>
  <c r="AN66" i="24" s="1"/>
  <c r="AB62" i="24"/>
  <c r="AN62" i="24" s="1"/>
  <c r="AB58" i="24"/>
  <c r="AN58" i="24" s="1"/>
  <c r="AB54" i="24"/>
  <c r="AB45" i="24"/>
  <c r="AN45" i="24" s="1"/>
  <c r="AB41" i="24"/>
  <c r="AN41" i="24" s="1"/>
  <c r="AB38" i="24"/>
  <c r="AN38" i="24" s="1"/>
  <c r="AB35" i="24"/>
  <c r="AN35" i="24" s="1"/>
  <c r="AB31" i="24"/>
  <c r="AN31" i="24" s="1"/>
  <c r="AB27" i="24"/>
  <c r="AN27" i="24" s="1"/>
  <c r="AB8" i="24"/>
  <c r="AN8" i="24" s="1"/>
  <c r="AB20" i="24"/>
  <c r="AB15" i="24"/>
  <c r="AB9" i="24"/>
  <c r="AC639" i="24"/>
  <c r="AO639" i="24" s="1"/>
  <c r="AC638" i="24"/>
  <c r="AO638" i="24" s="1"/>
  <c r="AC636" i="24"/>
  <c r="AO636" i="24" s="1"/>
  <c r="AC630" i="24"/>
  <c r="AO630" i="24" s="1"/>
  <c r="AC628" i="24"/>
  <c r="AO628" i="24" s="1"/>
  <c r="AC626" i="24"/>
  <c r="AO626" i="24" s="1"/>
  <c r="AC624" i="24"/>
  <c r="AO624" i="24" s="1"/>
  <c r="AC622" i="24"/>
  <c r="AO622" i="24" s="1"/>
  <c r="AC620" i="24"/>
  <c r="AO620" i="24" s="1"/>
  <c r="AC618" i="24"/>
  <c r="AO618" i="24" s="1"/>
  <c r="AC616" i="24"/>
  <c r="AO616" i="24" s="1"/>
  <c r="AC614" i="24"/>
  <c r="AO614" i="24" s="1"/>
  <c r="AC633" i="24"/>
  <c r="AC611" i="24"/>
  <c r="AD608" i="24"/>
  <c r="AP608" i="24" s="1"/>
  <c r="AD631" i="24"/>
  <c r="AD605" i="24"/>
  <c r="AP605" i="24" s="1"/>
  <c r="AD603" i="24"/>
  <c r="AP603" i="24" s="1"/>
  <c r="AD601" i="24"/>
  <c r="AP601" i="24" s="1"/>
  <c r="AD599" i="24"/>
  <c r="AP599" i="24" s="1"/>
  <c r="AD597" i="24"/>
  <c r="AP597" i="24" s="1"/>
  <c r="AD595" i="24"/>
  <c r="AP595" i="24" s="1"/>
  <c r="AD593" i="24"/>
  <c r="AP593" i="24" s="1"/>
  <c r="AC591" i="24"/>
  <c r="AO591" i="24" s="1"/>
  <c r="AC589" i="24"/>
  <c r="AO589" i="24" s="1"/>
  <c r="AC587" i="24"/>
  <c r="AO587" i="24" s="1"/>
  <c r="AC579" i="24"/>
  <c r="AO579" i="24" s="1"/>
  <c r="AC577" i="24"/>
  <c r="AO577" i="24" s="1"/>
  <c r="AC575" i="24"/>
  <c r="AO575" i="24" s="1"/>
  <c r="AC584" i="24"/>
  <c r="AC582" i="24"/>
  <c r="AC571" i="24"/>
  <c r="AO571" i="24" s="1"/>
  <c r="AC569" i="24"/>
  <c r="AO569" i="24" s="1"/>
  <c r="AC567" i="24"/>
  <c r="AO567" i="24" s="1"/>
  <c r="AC565" i="24"/>
  <c r="AO565" i="24" s="1"/>
  <c r="AC563" i="24"/>
  <c r="AO563" i="24" s="1"/>
  <c r="AC561" i="24"/>
  <c r="AO561" i="24" s="1"/>
  <c r="AC559" i="24"/>
  <c r="AO559" i="24" s="1"/>
  <c r="AC418" i="24"/>
  <c r="AC556" i="24"/>
  <c r="AO556" i="24" s="1"/>
  <c r="AC208" i="24"/>
  <c r="AO208" i="24" s="1"/>
  <c r="AC206" i="24"/>
  <c r="AO206" i="24" s="1"/>
  <c r="AC204" i="24"/>
  <c r="AO204" i="24" s="1"/>
  <c r="AC200" i="24"/>
  <c r="AO200" i="24" s="1"/>
  <c r="AC198" i="24"/>
  <c r="AO198" i="24" s="1"/>
  <c r="AC196" i="24"/>
  <c r="AO196" i="24" s="1"/>
  <c r="AC194" i="24"/>
  <c r="AO194" i="24" s="1"/>
  <c r="AC192" i="24"/>
  <c r="AO192" i="24" s="1"/>
  <c r="AC190" i="24"/>
  <c r="AO190" i="24" s="1"/>
  <c r="AC186" i="24"/>
  <c r="AO186" i="24" s="1"/>
  <c r="AC184" i="24"/>
  <c r="AO184" i="24" s="1"/>
  <c r="AC182" i="24"/>
  <c r="AO182" i="24" s="1"/>
  <c r="AC180" i="24"/>
  <c r="AO180" i="24" s="1"/>
  <c r="AC178" i="24"/>
  <c r="AO178" i="24" s="1"/>
  <c r="AC176" i="24"/>
  <c r="AO176" i="24" s="1"/>
  <c r="AC132" i="24"/>
  <c r="AC172" i="24"/>
  <c r="AO172" i="24" s="1"/>
  <c r="AC170" i="24"/>
  <c r="AO170" i="24" s="1"/>
  <c r="AC168" i="24"/>
  <c r="AO168" i="24" s="1"/>
  <c r="AC166" i="24"/>
  <c r="AO166" i="24" s="1"/>
  <c r="AC164" i="24"/>
  <c r="AO164" i="24" s="1"/>
  <c r="AC162" i="24"/>
  <c r="AO162" i="24" s="1"/>
  <c r="AC160" i="24"/>
  <c r="AO160" i="24" s="1"/>
  <c r="AC158" i="24"/>
  <c r="AO158" i="24" s="1"/>
  <c r="AC156" i="24"/>
  <c r="AO156" i="24" s="1"/>
  <c r="AC154" i="24"/>
  <c r="AO154" i="24" s="1"/>
  <c r="AC152" i="24"/>
  <c r="AO152" i="24" s="1"/>
  <c r="AC150" i="24"/>
  <c r="AO150" i="24" s="1"/>
  <c r="AC202" i="24"/>
  <c r="AC147" i="24"/>
  <c r="AO147" i="24" s="1"/>
  <c r="AC143" i="24"/>
  <c r="AO143" i="24" s="1"/>
  <c r="AO141" i="24"/>
  <c r="AC139" i="24"/>
  <c r="AO139" i="24" s="1"/>
  <c r="AC137" i="24"/>
  <c r="AO137" i="24" s="1"/>
  <c r="AC135" i="24"/>
  <c r="AO135" i="24" s="1"/>
  <c r="AC133" i="24"/>
  <c r="AO133" i="24" s="1"/>
  <c r="AC129" i="24"/>
  <c r="AO129" i="24" s="1"/>
  <c r="AC127" i="24"/>
  <c r="AC125" i="24"/>
  <c r="AO125" i="24" s="1"/>
  <c r="AC124" i="24"/>
  <c r="AO124" i="24" s="1"/>
  <c r="AC122" i="24"/>
  <c r="AO122" i="24" s="1"/>
  <c r="AC120" i="24"/>
  <c r="AO120" i="24" s="1"/>
  <c r="AC118" i="24"/>
  <c r="AO118" i="24" s="1"/>
  <c r="AC116" i="24"/>
  <c r="AO116" i="24" s="1"/>
  <c r="AC114" i="24"/>
  <c r="AO114" i="24" s="1"/>
  <c r="AC112" i="24"/>
  <c r="AO112" i="24" s="1"/>
  <c r="AC110" i="24"/>
  <c r="AO110" i="24" s="1"/>
  <c r="AC108" i="24"/>
  <c r="AO108" i="24" s="1"/>
  <c r="AC106" i="24"/>
  <c r="AO106" i="24" s="1"/>
  <c r="AC104" i="24"/>
  <c r="AO104" i="24" s="1"/>
  <c r="AC102" i="24"/>
  <c r="AO102" i="24" s="1"/>
  <c r="AC100" i="24"/>
  <c r="AO100" i="24" s="1"/>
  <c r="AC96" i="24"/>
  <c r="AO96" i="24" s="1"/>
  <c r="AC94" i="24"/>
  <c r="AO94" i="24" s="1"/>
  <c r="AC92" i="24"/>
  <c r="AO92" i="24" s="1"/>
  <c r="AC89" i="24"/>
  <c r="AC86" i="24"/>
  <c r="AO86" i="24" s="1"/>
  <c r="AC84" i="24"/>
  <c r="AO84" i="24" s="1"/>
  <c r="AC82" i="24"/>
  <c r="AO82" i="24" s="1"/>
  <c r="AC80" i="24"/>
  <c r="AO80" i="24" s="1"/>
  <c r="AC78" i="24"/>
  <c r="AO78" i="24" s="1"/>
  <c r="AC76" i="24"/>
  <c r="AO76" i="24" s="1"/>
  <c r="AC74" i="24"/>
  <c r="AO74" i="24" s="1"/>
  <c r="AC72" i="24"/>
  <c r="AO72" i="24" s="1"/>
  <c r="AC70" i="24"/>
  <c r="AO70" i="24" s="1"/>
  <c r="AC66" i="24"/>
  <c r="AO66" i="24" s="1"/>
  <c r="AC64" i="24"/>
  <c r="AO64" i="24" s="1"/>
  <c r="AC62" i="24"/>
  <c r="AO62" i="24" s="1"/>
  <c r="AC60" i="24"/>
  <c r="AO60" i="24" s="1"/>
  <c r="AC58" i="24"/>
  <c r="AO58" i="24" s="1"/>
  <c r="AC56" i="24"/>
  <c r="AO56" i="24" s="1"/>
  <c r="AC54" i="24"/>
  <c r="AC47" i="24"/>
  <c r="AO47" i="24" s="1"/>
  <c r="AC45" i="24"/>
  <c r="AO45" i="24" s="1"/>
  <c r="AC43" i="24"/>
  <c r="AO43" i="24" s="1"/>
  <c r="AC41" i="24"/>
  <c r="AO41" i="24" s="1"/>
  <c r="AC38" i="24"/>
  <c r="AO38" i="24" s="1"/>
  <c r="AC50" i="24"/>
  <c r="AC35" i="24"/>
  <c r="AO35" i="24" s="1"/>
  <c r="AC33" i="24"/>
  <c r="AO33" i="24" s="1"/>
  <c r="AC31" i="24"/>
  <c r="AO31" i="24" s="1"/>
  <c r="AC29" i="24"/>
  <c r="AO29" i="24" s="1"/>
  <c r="AC27" i="24"/>
  <c r="AO27" i="24" s="1"/>
  <c r="AC25" i="24"/>
  <c r="AO25" i="24" s="1"/>
  <c r="AC8" i="24"/>
  <c r="AO8" i="24" s="1"/>
  <c r="AC20" i="24"/>
  <c r="AC5" i="24"/>
  <c r="AO5" i="24" s="1"/>
  <c r="AC15" i="24"/>
  <c r="AC3" i="24"/>
  <c r="AO3" i="24" s="1"/>
  <c r="AC9" i="24"/>
  <c r="V2" i="24"/>
  <c r="V3" i="24"/>
  <c r="V638" i="24"/>
  <c r="V634" i="24"/>
  <c r="V630" i="24"/>
  <c r="V626" i="24"/>
  <c r="V622" i="24"/>
  <c r="V618" i="24"/>
  <c r="V614" i="24"/>
  <c r="V610" i="24"/>
  <c r="V606" i="24"/>
  <c r="V602" i="24"/>
  <c r="V598" i="24"/>
  <c r="V594" i="24"/>
  <c r="V590" i="24"/>
  <c r="V586" i="24"/>
  <c r="V582" i="24"/>
  <c r="V578" i="24"/>
  <c r="V574" i="24"/>
  <c r="V570" i="24"/>
  <c r="V566" i="24"/>
  <c r="V562" i="24"/>
  <c r="V558" i="24"/>
  <c r="V554" i="24"/>
  <c r="V550" i="24"/>
  <c r="V546" i="24"/>
  <c r="V542" i="24"/>
  <c r="V538" i="24"/>
  <c r="V534" i="24"/>
  <c r="V530" i="24"/>
  <c r="V526" i="24"/>
  <c r="V522" i="24"/>
  <c r="V518" i="24"/>
  <c r="V514" i="24"/>
  <c r="V510" i="24"/>
  <c r="V506" i="24"/>
  <c r="V502" i="24"/>
  <c r="V498" i="24"/>
  <c r="V494" i="24"/>
  <c r="V490" i="24"/>
  <c r="V486" i="24"/>
  <c r="V482" i="24"/>
  <c r="V478" i="24"/>
  <c r="V474" i="24"/>
  <c r="V470" i="24"/>
  <c r="V466" i="24"/>
  <c r="V462" i="24"/>
  <c r="V458" i="24"/>
  <c r="V454" i="24"/>
  <c r="V450" i="24"/>
  <c r="V446" i="24"/>
  <c r="V442" i="24"/>
  <c r="V438" i="24"/>
  <c r="V434" i="24"/>
  <c r="V430" i="24"/>
  <c r="V426" i="24"/>
  <c r="V422" i="24"/>
  <c r="V418" i="24"/>
  <c r="V414" i="24"/>
  <c r="V410" i="24"/>
  <c r="V406" i="24"/>
  <c r="V402" i="24"/>
  <c r="V398" i="24"/>
  <c r="V394" i="24"/>
  <c r="V390" i="24"/>
  <c r="V386" i="24"/>
  <c r="V382" i="24"/>
  <c r="V378" i="24"/>
  <c r="V374" i="24"/>
  <c r="V370" i="24"/>
  <c r="V366" i="24"/>
  <c r="V362" i="24"/>
  <c r="V358" i="24"/>
  <c r="V354" i="24"/>
  <c r="V350" i="24"/>
  <c r="V346" i="24"/>
  <c r="V342" i="24"/>
  <c r="V338" i="24"/>
  <c r="V334" i="24"/>
  <c r="V330" i="24"/>
  <c r="V326" i="24"/>
  <c r="V322" i="24"/>
  <c r="V318" i="24"/>
  <c r="V314" i="24"/>
  <c r="V310" i="24"/>
  <c r="V306" i="24"/>
  <c r="V302" i="24"/>
  <c r="V298" i="24"/>
  <c r="V294" i="24"/>
  <c r="V290" i="24"/>
  <c r="V286" i="24"/>
  <c r="V282" i="24"/>
  <c r="V278" i="24"/>
  <c r="V274" i="24"/>
  <c r="V270" i="24"/>
  <c r="V266" i="24"/>
  <c r="V262" i="24"/>
  <c r="V258" i="24"/>
  <c r="V254" i="24"/>
  <c r="V250" i="24"/>
  <c r="V246" i="24"/>
  <c r="V242" i="24"/>
  <c r="V238" i="24"/>
  <c r="V234" i="24"/>
  <c r="V230" i="24"/>
  <c r="V226" i="24"/>
  <c r="V222" i="24"/>
  <c r="V218" i="24"/>
  <c r="V214" i="24"/>
  <c r="V210" i="24"/>
  <c r="V206" i="24"/>
  <c r="V202" i="24"/>
  <c r="V198" i="24"/>
  <c r="V194" i="24"/>
  <c r="V190" i="24"/>
  <c r="V186" i="24"/>
  <c r="V182" i="24"/>
  <c r="V178" i="24"/>
  <c r="V174" i="24"/>
  <c r="V170" i="24"/>
  <c r="V166" i="24"/>
  <c r="V162" i="24"/>
  <c r="V158" i="24"/>
  <c r="V154" i="24"/>
  <c r="V150" i="24"/>
  <c r="V146" i="24"/>
  <c r="V142" i="24"/>
  <c r="V138" i="24"/>
  <c r="V134" i="24"/>
  <c r="V130" i="24"/>
  <c r="V126" i="24"/>
  <c r="V122" i="24"/>
  <c r="V118" i="24"/>
  <c r="V114" i="24"/>
  <c r="V110" i="24"/>
  <c r="V106" i="24"/>
  <c r="V102" i="24"/>
  <c r="V98" i="24"/>
  <c r="V94" i="24"/>
  <c r="V90" i="24"/>
  <c r="V86" i="24"/>
  <c r="V82" i="24"/>
  <c r="V78" i="24"/>
  <c r="V74" i="24"/>
  <c r="V70" i="24"/>
  <c r="V66" i="24"/>
  <c r="V62" i="24"/>
  <c r="V58" i="24"/>
  <c r="V54" i="24"/>
  <c r="V50" i="24"/>
  <c r="V46" i="24"/>
  <c r="V42" i="24"/>
  <c r="V38" i="24"/>
  <c r="V34" i="24"/>
  <c r="V30" i="24"/>
  <c r="V26" i="24"/>
  <c r="V22" i="24"/>
  <c r="V18" i="24"/>
  <c r="V14" i="24"/>
  <c r="V10" i="24"/>
  <c r="V6" i="24"/>
  <c r="W640" i="24"/>
  <c r="W636" i="24"/>
  <c r="W632" i="24"/>
  <c r="W628" i="24"/>
  <c r="W624" i="24"/>
  <c r="W620" i="24"/>
  <c r="W616" i="24"/>
  <c r="W612" i="24"/>
  <c r="W608" i="24"/>
  <c r="W604" i="24"/>
  <c r="W600" i="24"/>
  <c r="W596" i="24"/>
  <c r="W592" i="24"/>
  <c r="W588" i="24"/>
  <c r="W584" i="24"/>
  <c r="W580" i="24"/>
  <c r="W576" i="24"/>
  <c r="W572" i="24"/>
  <c r="W568" i="24"/>
  <c r="W564" i="24"/>
  <c r="W560" i="24"/>
  <c r="W556" i="24"/>
  <c r="W552" i="24"/>
  <c r="W545" i="24"/>
  <c r="W537" i="24"/>
  <c r="W529" i="24"/>
  <c r="W521" i="24"/>
  <c r="W513" i="24"/>
  <c r="W505" i="24"/>
  <c r="W497" i="24"/>
  <c r="W489" i="24"/>
  <c r="W481" i="24"/>
  <c r="W473" i="24"/>
  <c r="W465" i="24"/>
  <c r="W457" i="24"/>
  <c r="W449" i="24"/>
  <c r="W441" i="24"/>
  <c r="W433" i="24"/>
  <c r="W425" i="24"/>
  <c r="AA3" i="24"/>
  <c r="AB4" i="24"/>
  <c r="AN4" i="24" s="1"/>
  <c r="AF4" i="24"/>
  <c r="AQ4" i="24" s="1"/>
  <c r="AJ4" i="24"/>
  <c r="AU4" i="24" s="1"/>
  <c r="Z5" i="24"/>
  <c r="AA6" i="24"/>
  <c r="AB7" i="24"/>
  <c r="AN7" i="24" s="1"/>
  <c r="AF7" i="24"/>
  <c r="AQ7" i="24" s="1"/>
  <c r="AJ7" i="24"/>
  <c r="AU7" i="24" s="1"/>
  <c r="Z8" i="24"/>
  <c r="AA9" i="24"/>
  <c r="AB10" i="24"/>
  <c r="AF10" i="24"/>
  <c r="AJ10" i="24"/>
  <c r="Z11" i="24"/>
  <c r="AA12" i="24"/>
  <c r="AE12" i="24"/>
  <c r="AI12" i="24"/>
  <c r="Y13" i="24"/>
  <c r="AF13" i="24"/>
  <c r="AJ13" i="24"/>
  <c r="Z14" i="24"/>
  <c r="AD14" i="24"/>
  <c r="AH14" i="24"/>
  <c r="AL14" i="24"/>
  <c r="AE15" i="24"/>
  <c r="AI15" i="24"/>
  <c r="Y16" i="24"/>
  <c r="AC16" i="24"/>
  <c r="AG16" i="24"/>
  <c r="AK16" i="24"/>
  <c r="AA17" i="24"/>
  <c r="AB18" i="24"/>
  <c r="AF18" i="24"/>
  <c r="AJ18" i="24"/>
  <c r="Z19" i="24"/>
  <c r="AD19" i="24"/>
  <c r="AH19" i="24"/>
  <c r="AL19" i="24"/>
  <c r="AE20" i="24"/>
  <c r="AI20" i="24"/>
  <c r="Y21" i="24"/>
  <c r="AC21" i="24"/>
  <c r="AG21" i="24"/>
  <c r="AK21" i="24"/>
  <c r="AA22" i="24"/>
  <c r="AB23" i="24"/>
  <c r="AF23" i="24"/>
  <c r="AJ23" i="24"/>
  <c r="Z24" i="24"/>
  <c r="AA25" i="24"/>
  <c r="AE26" i="24"/>
  <c r="AI26" i="24"/>
  <c r="AT26" i="24" s="1"/>
  <c r="Y27" i="24"/>
  <c r="AF27" i="24"/>
  <c r="AQ27" i="24" s="1"/>
  <c r="AJ27" i="24"/>
  <c r="AU27" i="24" s="1"/>
  <c r="Z28" i="24"/>
  <c r="AA29" i="24"/>
  <c r="AE30" i="24"/>
  <c r="AI30" i="24"/>
  <c r="AT30" i="24" s="1"/>
  <c r="Y31" i="24"/>
  <c r="AC592" i="24"/>
  <c r="AO592" i="24" s="1"/>
  <c r="AE3" i="24"/>
  <c r="AI3" i="24"/>
  <c r="AT3" i="24" s="1"/>
  <c r="Y4" i="24"/>
  <c r="AC4" i="24"/>
  <c r="AO4" i="24" s="1"/>
  <c r="AG4" i="24"/>
  <c r="AR4" i="24" s="1"/>
  <c r="AK4" i="24"/>
  <c r="AV4" i="24" s="1"/>
  <c r="AA5" i="24"/>
  <c r="AE6" i="24"/>
  <c r="AI6" i="24"/>
  <c r="AT6" i="24" s="1"/>
  <c r="Y7" i="24"/>
  <c r="AC7" i="24"/>
  <c r="AO7" i="24" s="1"/>
  <c r="AG7" i="24"/>
  <c r="AR7" i="24" s="1"/>
  <c r="AK7" i="24"/>
  <c r="AV7" i="24" s="1"/>
  <c r="AA8" i="24"/>
  <c r="AE9" i="24"/>
  <c r="AI9" i="24"/>
  <c r="Y10" i="24"/>
  <c r="AC10" i="24"/>
  <c r="AG10" i="24"/>
  <c r="AK10" i="24"/>
  <c r="AA11" i="24"/>
  <c r="AB12" i="24"/>
  <c r="AF12" i="24"/>
  <c r="AJ12" i="24"/>
  <c r="Z13" i="24"/>
  <c r="AA14" i="24"/>
  <c r="AE14" i="24"/>
  <c r="AI14" i="24"/>
  <c r="Y15" i="24"/>
  <c r="AF15" i="24"/>
  <c r="AJ15" i="24"/>
  <c r="Z16" i="24"/>
  <c r="AD16" i="24"/>
  <c r="AH16" i="24"/>
  <c r="AL16" i="24"/>
  <c r="AE17" i="24"/>
  <c r="AI17" i="24"/>
  <c r="Y18" i="24"/>
  <c r="AC18" i="24"/>
  <c r="AG18" i="24"/>
  <c r="AK18" i="24"/>
  <c r="AA19" i="24"/>
  <c r="AE19" i="24"/>
  <c r="AI19" i="24"/>
  <c r="Y20" i="24"/>
  <c r="AF20" i="24"/>
  <c r="AJ20" i="24"/>
  <c r="Z21" i="24"/>
  <c r="AD21" i="24"/>
  <c r="AH21" i="24"/>
  <c r="AL21" i="24"/>
  <c r="AE22" i="24"/>
  <c r="AI22" i="24"/>
  <c r="Y23" i="24"/>
  <c r="AC23" i="24"/>
  <c r="AG23" i="24"/>
  <c r="AK23" i="24"/>
  <c r="AA24" i="24"/>
  <c r="AE25" i="24"/>
  <c r="AI25" i="24"/>
  <c r="AT25" i="24" s="1"/>
  <c r="Y26" i="24"/>
  <c r="AF26" i="24"/>
  <c r="AQ26" i="24" s="1"/>
  <c r="AJ26" i="24"/>
  <c r="AU26" i="24" s="1"/>
  <c r="Z27" i="24"/>
  <c r="AA28" i="24"/>
  <c r="AE29" i="24"/>
  <c r="AI29" i="24"/>
  <c r="AT29" i="24" s="1"/>
  <c r="Y30" i="24"/>
  <c r="AF30" i="24"/>
  <c r="AQ30" i="24" s="1"/>
  <c r="AJ30" i="24"/>
  <c r="AU30" i="24" s="1"/>
  <c r="Y3" i="24"/>
  <c r="AF3" i="24"/>
  <c r="AQ3" i="24" s="1"/>
  <c r="AJ3" i="24"/>
  <c r="AU3" i="24" s="1"/>
  <c r="Z4" i="24"/>
  <c r="AD4" i="24"/>
  <c r="AP4" i="24" s="1"/>
  <c r="AH4" i="24"/>
  <c r="AS4" i="24" s="1"/>
  <c r="AL4" i="24"/>
  <c r="AE5" i="24"/>
  <c r="AI5" i="24"/>
  <c r="AT5" i="24" s="1"/>
  <c r="Y6" i="24"/>
  <c r="AF6" i="24"/>
  <c r="AQ6" i="24" s="1"/>
  <c r="AJ6" i="24"/>
  <c r="AU6" i="24" s="1"/>
  <c r="Z7" i="24"/>
  <c r="AD7" i="24"/>
  <c r="AP7" i="24" s="1"/>
  <c r="AH7" i="24"/>
  <c r="AS7" i="24" s="1"/>
  <c r="AL7" i="24"/>
  <c r="AE8" i="24"/>
  <c r="AI8" i="24"/>
  <c r="AT8" i="24" s="1"/>
  <c r="Y9" i="24"/>
  <c r="AF9" i="24"/>
  <c r="AJ9" i="24"/>
  <c r="Z10" i="24"/>
  <c r="AD10" i="24"/>
  <c r="AH10" i="24"/>
  <c r="AL10" i="24"/>
  <c r="AE11" i="24"/>
  <c r="AI11" i="24"/>
  <c r="Z3" i="24"/>
  <c r="AA4" i="24"/>
  <c r="AE4" i="24"/>
  <c r="AI4" i="24"/>
  <c r="AT4" i="24" s="1"/>
  <c r="Y5" i="24"/>
  <c r="AF5" i="24"/>
  <c r="AQ5" i="24" s="1"/>
  <c r="AJ5" i="24"/>
  <c r="AU5" i="24" s="1"/>
  <c r="Z6" i="24"/>
  <c r="AA7" i="24"/>
  <c r="AE7" i="24"/>
  <c r="AI7" i="24"/>
  <c r="AT7" i="24" s="1"/>
  <c r="Y8" i="24"/>
  <c r="AF8" i="24"/>
  <c r="AQ8" i="24" s="1"/>
  <c r="AJ8" i="24"/>
  <c r="AU8" i="24" s="1"/>
  <c r="Z9" i="24"/>
  <c r="AA10" i="24"/>
  <c r="AE10" i="24"/>
  <c r="AI10" i="24"/>
  <c r="Y11" i="24"/>
  <c r="AF11" i="24"/>
  <c r="AJ11" i="24"/>
  <c r="Z12" i="24"/>
  <c r="AD12" i="24"/>
  <c r="AH12" i="24"/>
  <c r="AL12" i="24"/>
  <c r="AE13" i="24"/>
  <c r="AI13" i="24"/>
  <c r="Y14" i="24"/>
  <c r="AC14" i="24"/>
  <c r="AG14" i="24"/>
  <c r="AK14" i="24"/>
  <c r="AA15" i="24"/>
  <c r="AB16" i="24"/>
  <c r="AF16" i="24"/>
  <c r="AJ16" i="24"/>
  <c r="Z17" i="24"/>
  <c r="AA18" i="24"/>
  <c r="AE18" i="24"/>
  <c r="AI18" i="24"/>
  <c r="Y19" i="24"/>
  <c r="AC19" i="24"/>
  <c r="AG19" i="24"/>
  <c r="AK19" i="24"/>
  <c r="AA20" i="24"/>
  <c r="AB21" i="24"/>
  <c r="AF21" i="24"/>
  <c r="AJ21" i="24"/>
  <c r="Z22" i="24"/>
  <c r="AA23" i="24"/>
  <c r="AE23" i="24"/>
  <c r="AI23" i="24"/>
  <c r="Y24" i="24"/>
  <c r="AF24" i="24"/>
  <c r="AQ24" i="24" s="1"/>
  <c r="AJ24" i="24"/>
  <c r="AU24" i="24" s="1"/>
  <c r="Z25" i="24"/>
  <c r="AK12" i="24"/>
  <c r="AB14" i="24"/>
  <c r="AI16" i="24"/>
  <c r="Z18" i="24"/>
  <c r="AB19" i="24"/>
  <c r="AI21" i="24"/>
  <c r="Z23" i="24"/>
  <c r="AE24" i="24"/>
  <c r="AJ25" i="24"/>
  <c r="AU25" i="24" s="1"/>
  <c r="AE27" i="24"/>
  <c r="Y28" i="24"/>
  <c r="AJ28" i="24"/>
  <c r="AU28" i="24" s="1"/>
  <c r="AA30" i="24"/>
  <c r="AF31" i="24"/>
  <c r="AQ31" i="24" s="1"/>
  <c r="AJ31" i="24"/>
  <c r="AU31" i="24" s="1"/>
  <c r="Z32" i="24"/>
  <c r="AA33" i="24"/>
  <c r="AE34" i="24"/>
  <c r="AI34" i="24"/>
  <c r="AT34" i="24" s="1"/>
  <c r="Y35" i="24"/>
  <c r="AF35" i="24"/>
  <c r="AQ35" i="24" s="1"/>
  <c r="AJ35" i="24"/>
  <c r="AU35" i="24" s="1"/>
  <c r="Z36" i="24"/>
  <c r="AA37" i="24"/>
  <c r="AE38" i="24"/>
  <c r="AI38" i="24"/>
  <c r="AT38" i="24" s="1"/>
  <c r="Y39" i="24"/>
  <c r="AF39" i="24"/>
  <c r="AQ39" i="24" s="1"/>
  <c r="AJ39" i="24"/>
  <c r="AU39" i="24" s="1"/>
  <c r="Z40" i="24"/>
  <c r="Y12" i="24"/>
  <c r="AA13" i="24"/>
  <c r="AF14" i="24"/>
  <c r="Y17" i="24"/>
  <c r="AD18" i="24"/>
  <c r="AF19" i="24"/>
  <c r="Y22" i="24"/>
  <c r="AD23" i="24"/>
  <c r="AI24" i="24"/>
  <c r="AT24" i="24" s="1"/>
  <c r="Z26" i="24"/>
  <c r="AE28" i="24"/>
  <c r="Y29" i="24"/>
  <c r="AJ29" i="24"/>
  <c r="AU29" i="24" s="1"/>
  <c r="Z31" i="24"/>
  <c r="AA32" i="24"/>
  <c r="AE33" i="24"/>
  <c r="AI33" i="24"/>
  <c r="AT33" i="24" s="1"/>
  <c r="Y34" i="24"/>
  <c r="AF34" i="24"/>
  <c r="AQ34" i="24" s="1"/>
  <c r="AJ34" i="24"/>
  <c r="AU34" i="24" s="1"/>
  <c r="Z35" i="24"/>
  <c r="AA36" i="24"/>
  <c r="AE37" i="24"/>
  <c r="AI37" i="24"/>
  <c r="AT37" i="24" s="1"/>
  <c r="Y38" i="24"/>
  <c r="AF38" i="24"/>
  <c r="AQ38" i="24" s="1"/>
  <c r="AJ38" i="24"/>
  <c r="AU38" i="24" s="1"/>
  <c r="Z39" i="24"/>
  <c r="AA40" i="24"/>
  <c r="AE40" i="24"/>
  <c r="AI40" i="24"/>
  <c r="AT40" i="24" s="1"/>
  <c r="Y41" i="24"/>
  <c r="AF41" i="24"/>
  <c r="AQ41" i="24" s="1"/>
  <c r="AJ41" i="24"/>
  <c r="AU41" i="24" s="1"/>
  <c r="AC12" i="24"/>
  <c r="AJ14" i="24"/>
  <c r="AA16" i="24"/>
  <c r="AF17" i="24"/>
  <c r="AH18" i="24"/>
  <c r="AJ19" i="24"/>
  <c r="AA21" i="24"/>
  <c r="AF22" i="24"/>
  <c r="AH23" i="24"/>
  <c r="Y25" i="24"/>
  <c r="AA26" i="24"/>
  <c r="AI27" i="24"/>
  <c r="AT27" i="24" s="1"/>
  <c r="AF28" i="24"/>
  <c r="AQ28" i="24" s="1"/>
  <c r="Z29" i="24"/>
  <c r="AA31" i="24"/>
  <c r="AE32" i="24"/>
  <c r="AI32" i="24"/>
  <c r="AT32" i="24" s="1"/>
  <c r="Y33" i="24"/>
  <c r="AF33" i="24"/>
  <c r="AQ33" i="24" s="1"/>
  <c r="AJ33" i="24"/>
  <c r="AU33" i="24" s="1"/>
  <c r="Z34" i="24"/>
  <c r="AA35" i="24"/>
  <c r="AE36" i="24"/>
  <c r="AI36" i="24"/>
  <c r="AT36" i="24" s="1"/>
  <c r="Y37" i="24"/>
  <c r="AF37" i="24"/>
  <c r="AQ37" i="24" s="1"/>
  <c r="AJ37" i="24"/>
  <c r="AU37" i="24" s="1"/>
  <c r="Z38" i="24"/>
  <c r="AA39" i="24"/>
  <c r="AB40" i="24"/>
  <c r="AN40" i="24" s="1"/>
  <c r="AF40" i="24"/>
  <c r="AQ40" i="24" s="1"/>
  <c r="AJ40" i="24"/>
  <c r="AU40" i="24" s="1"/>
  <c r="Z41" i="24"/>
  <c r="AA42" i="24"/>
  <c r="AE43" i="24"/>
  <c r="AI43" i="24"/>
  <c r="AT43" i="24" s="1"/>
  <c r="Y44" i="24"/>
  <c r="AF44" i="24"/>
  <c r="AQ44" i="24" s="1"/>
  <c r="AJ44" i="24"/>
  <c r="AU44" i="24" s="1"/>
  <c r="Z45" i="24"/>
  <c r="AA46" i="24"/>
  <c r="AE47" i="24"/>
  <c r="AI47" i="24"/>
  <c r="AT47" i="24" s="1"/>
  <c r="Y48" i="24"/>
  <c r="AF48" i="24"/>
  <c r="AQ48" i="24" s="1"/>
  <c r="AJ48" i="24"/>
  <c r="AU48" i="24" s="1"/>
  <c r="Z49" i="24"/>
  <c r="AA50" i="24"/>
  <c r="AB51" i="24"/>
  <c r="AF51" i="24"/>
  <c r="AJ51" i="24"/>
  <c r="Z52" i="24"/>
  <c r="AA53" i="24"/>
  <c r="AE53" i="24"/>
  <c r="AI53" i="24"/>
  <c r="Y54" i="24"/>
  <c r="AF54" i="24"/>
  <c r="AG12" i="24"/>
  <c r="Z15" i="24"/>
  <c r="AE16" i="24"/>
  <c r="AJ17" i="24"/>
  <c r="AL18" i="24"/>
  <c r="Z20" i="24"/>
  <c r="AE21" i="24"/>
  <c r="AJ22" i="24"/>
  <c r="AL23" i="24"/>
  <c r="AF25" i="24"/>
  <c r="AQ25" i="24" s="1"/>
  <c r="AA27" i="24"/>
  <c r="AI28" i="24"/>
  <c r="AT28" i="24" s="1"/>
  <c r="AF29" i="24"/>
  <c r="AQ29" i="24" s="1"/>
  <c r="Z30" i="24"/>
  <c r="AE31" i="24"/>
  <c r="AI31" i="24"/>
  <c r="AT31" i="24" s="1"/>
  <c r="Y32" i="24"/>
  <c r="AF32" i="24"/>
  <c r="AQ32" i="24" s="1"/>
  <c r="AJ32" i="24"/>
  <c r="AU32" i="24" s="1"/>
  <c r="Z33" i="24"/>
  <c r="AA34" i="24"/>
  <c r="AE35" i="24"/>
  <c r="AI35" i="24"/>
  <c r="AT35" i="24" s="1"/>
  <c r="Y36" i="24"/>
  <c r="AF36" i="24"/>
  <c r="AQ36" i="24" s="1"/>
  <c r="AJ36" i="24"/>
  <c r="AU36" i="24" s="1"/>
  <c r="Z37" i="24"/>
  <c r="AA38" i="24"/>
  <c r="AE39" i="24"/>
  <c r="AI39" i="24"/>
  <c r="AT39" i="24" s="1"/>
  <c r="Y40" i="24"/>
  <c r="AC40" i="24"/>
  <c r="AO40" i="24" s="1"/>
  <c r="AG40" i="24"/>
  <c r="AR40" i="24" s="1"/>
  <c r="AK40" i="24"/>
  <c r="AV40" i="24" s="1"/>
  <c r="AA41" i="24"/>
  <c r="AE42" i="24"/>
  <c r="AI42" i="24"/>
  <c r="AT42" i="24" s="1"/>
  <c r="Y43" i="24"/>
  <c r="AF43" i="24"/>
  <c r="AQ43" i="24" s="1"/>
  <c r="AJ43" i="24"/>
  <c r="AU43" i="24" s="1"/>
  <c r="Z44" i="24"/>
  <c r="AA45" i="24"/>
  <c r="AE46" i="24"/>
  <c r="AI46" i="24"/>
  <c r="AT46" i="24" s="1"/>
  <c r="Y47" i="24"/>
  <c r="AF47" i="24"/>
  <c r="AQ47" i="24" s="1"/>
  <c r="AJ47" i="24"/>
  <c r="AU47" i="24" s="1"/>
  <c r="Z48" i="24"/>
  <c r="AA49" i="24"/>
  <c r="AE50" i="24"/>
  <c r="AI50" i="24"/>
  <c r="Y51" i="24"/>
  <c r="AC51" i="24"/>
  <c r="AG51" i="24"/>
  <c r="AK51" i="24"/>
  <c r="AA52" i="24"/>
  <c r="AB53" i="24"/>
  <c r="AF53" i="24"/>
  <c r="AJ53" i="24"/>
  <c r="Z54" i="24"/>
  <c r="AE41" i="24"/>
  <c r="AF42" i="24"/>
  <c r="AQ42" i="24" s="1"/>
  <c r="Z43" i="24"/>
  <c r="AE45" i="24"/>
  <c r="Y46" i="24"/>
  <c r="AJ46" i="24"/>
  <c r="AU46" i="24" s="1"/>
  <c r="AA48" i="24"/>
  <c r="AI49" i="24"/>
  <c r="AF50" i="24"/>
  <c r="Z51" i="24"/>
  <c r="AH51" i="24"/>
  <c r="AE52" i="24"/>
  <c r="Y53" i="24"/>
  <c r="AG53" i="24"/>
  <c r="AA54" i="24"/>
  <c r="AJ54" i="24"/>
  <c r="Z55" i="24"/>
  <c r="AD55" i="24"/>
  <c r="AH55" i="24"/>
  <c r="AL55" i="24"/>
  <c r="AE56" i="24"/>
  <c r="AI56" i="24"/>
  <c r="AT56" i="24" s="1"/>
  <c r="Y57" i="24"/>
  <c r="AF57" i="24"/>
  <c r="AQ57" i="24" s="1"/>
  <c r="AJ57" i="24"/>
  <c r="AU57" i="24" s="1"/>
  <c r="Z58" i="24"/>
  <c r="AA59" i="24"/>
  <c r="AE60" i="24"/>
  <c r="AI60" i="24"/>
  <c r="AT60" i="24" s="1"/>
  <c r="Y61" i="24"/>
  <c r="AF61" i="24"/>
  <c r="AQ61" i="24" s="1"/>
  <c r="AJ61" i="24"/>
  <c r="AU61" i="24" s="1"/>
  <c r="Z62" i="24"/>
  <c r="AA63" i="24"/>
  <c r="AE64" i="24"/>
  <c r="AI64" i="24"/>
  <c r="AT64" i="24" s="1"/>
  <c r="AD40" i="24"/>
  <c r="AP40" i="24" s="1"/>
  <c r="AI41" i="24"/>
  <c r="AT41" i="24" s="1"/>
  <c r="AA43" i="24"/>
  <c r="AI44" i="24"/>
  <c r="AT44" i="24" s="1"/>
  <c r="AF45" i="24"/>
  <c r="AQ45" i="24" s="1"/>
  <c r="Z46" i="24"/>
  <c r="AE48" i="24"/>
  <c r="Y49" i="24"/>
  <c r="AJ49" i="24"/>
  <c r="AA51" i="24"/>
  <c r="AI51" i="24"/>
  <c r="AF52" i="24"/>
  <c r="Z53" i="24"/>
  <c r="AH53" i="24"/>
  <c r="AE54" i="24"/>
  <c r="AA55" i="24"/>
  <c r="AE55" i="24"/>
  <c r="AI55" i="24"/>
  <c r="Y56" i="24"/>
  <c r="AF56" i="24"/>
  <c r="AQ56" i="24" s="1"/>
  <c r="AJ56" i="24"/>
  <c r="AU56" i="24" s="1"/>
  <c r="Z57" i="24"/>
  <c r="AA58" i="24"/>
  <c r="AE59" i="24"/>
  <c r="AI59" i="24"/>
  <c r="AT59" i="24" s="1"/>
  <c r="Y60" i="24"/>
  <c r="AF60" i="24"/>
  <c r="AQ60" i="24" s="1"/>
  <c r="AJ60" i="24"/>
  <c r="AU60" i="24" s="1"/>
  <c r="Z61" i="24"/>
  <c r="AA62" i="24"/>
  <c r="AE63" i="24"/>
  <c r="AI63" i="24"/>
  <c r="AT63" i="24" s="1"/>
  <c r="Y64" i="24"/>
  <c r="AF64" i="24"/>
  <c r="AQ64" i="24" s="1"/>
  <c r="AJ64" i="24"/>
  <c r="AU64" i="24" s="1"/>
  <c r="AH40" i="24"/>
  <c r="AS40" i="24" s="1"/>
  <c r="Y42" i="24"/>
  <c r="AJ42" i="24"/>
  <c r="AU42" i="24" s="1"/>
  <c r="AA44" i="24"/>
  <c r="AI45" i="24"/>
  <c r="AT45" i="24" s="1"/>
  <c r="AF46" i="24"/>
  <c r="AQ46" i="24" s="1"/>
  <c r="Z47" i="24"/>
  <c r="AE49" i="24"/>
  <c r="Y50" i="24"/>
  <c r="AJ50" i="24"/>
  <c r="AD51" i="24"/>
  <c r="AL51" i="24"/>
  <c r="AI52" i="24"/>
  <c r="AC53" i="24"/>
  <c r="AK53" i="24"/>
  <c r="AB55" i="24"/>
  <c r="AF55" i="24"/>
  <c r="AJ55" i="24"/>
  <c r="Z56" i="24"/>
  <c r="AA57" i="24"/>
  <c r="AE58" i="24"/>
  <c r="AI58" i="24"/>
  <c r="AT58" i="24" s="1"/>
  <c r="Y59" i="24"/>
  <c r="AF59" i="24"/>
  <c r="AQ59" i="24" s="1"/>
  <c r="AJ59" i="24"/>
  <c r="AU59" i="24" s="1"/>
  <c r="Z60" i="24"/>
  <c r="AA61" i="24"/>
  <c r="AE62" i="24"/>
  <c r="AI62" i="24"/>
  <c r="AT62" i="24" s="1"/>
  <c r="Y63" i="24"/>
  <c r="AF63" i="24"/>
  <c r="AQ63" i="24" s="1"/>
  <c r="AJ63" i="24"/>
  <c r="AU63" i="24" s="1"/>
  <c r="Z64" i="24"/>
  <c r="AA65" i="24"/>
  <c r="AE66" i="24"/>
  <c r="AI66" i="24"/>
  <c r="AT66" i="24" s="1"/>
  <c r="Y67" i="24"/>
  <c r="AF67" i="24"/>
  <c r="AQ67" i="24" s="1"/>
  <c r="AJ67" i="24"/>
  <c r="AU67" i="24" s="1"/>
  <c r="Z68" i="24"/>
  <c r="AD68" i="24"/>
  <c r="AP68" i="24" s="1"/>
  <c r="AB69" i="24"/>
  <c r="AN69" i="24" s="1"/>
  <c r="AF69" i="24"/>
  <c r="AQ69" i="24" s="1"/>
  <c r="AJ69" i="24"/>
  <c r="AU69" i="24" s="1"/>
  <c r="Z70" i="24"/>
  <c r="AA71" i="24"/>
  <c r="AE72" i="24"/>
  <c r="AI72" i="24"/>
  <c r="AT72" i="24" s="1"/>
  <c r="Y73" i="24"/>
  <c r="AF73" i="24"/>
  <c r="AQ73" i="24" s="1"/>
  <c r="AJ73" i="24"/>
  <c r="AU73" i="24" s="1"/>
  <c r="Z74" i="24"/>
  <c r="AA75" i="24"/>
  <c r="AE76" i="24"/>
  <c r="AI76" i="24"/>
  <c r="AT76" i="24" s="1"/>
  <c r="Y77" i="24"/>
  <c r="AF77" i="24"/>
  <c r="AQ77" i="24" s="1"/>
  <c r="AJ77" i="24"/>
  <c r="AU77" i="24" s="1"/>
  <c r="AL40" i="24"/>
  <c r="Z42" i="24"/>
  <c r="AE44" i="24"/>
  <c r="Y45" i="24"/>
  <c r="AJ45" i="24"/>
  <c r="AU45" i="24" s="1"/>
  <c r="AA47" i="24"/>
  <c r="AI48" i="24"/>
  <c r="AT48" i="24" s="1"/>
  <c r="AF49" i="24"/>
  <c r="Z50" i="24"/>
  <c r="AE51" i="24"/>
  <c r="Y52" i="24"/>
  <c r="AJ52" i="24"/>
  <c r="AD53" i="24"/>
  <c r="AL53" i="24"/>
  <c r="AI54" i="24"/>
  <c r="Y55" i="24"/>
  <c r="AC55" i="24"/>
  <c r="AG55" i="24"/>
  <c r="AK55" i="24"/>
  <c r="AA56" i="24"/>
  <c r="AE57" i="24"/>
  <c r="AI57" i="24"/>
  <c r="AT57" i="24" s="1"/>
  <c r="Y58" i="24"/>
  <c r="AF58" i="24"/>
  <c r="AQ58" i="24" s="1"/>
  <c r="AJ58" i="24"/>
  <c r="AU58" i="24" s="1"/>
  <c r="Z59" i="24"/>
  <c r="AA60" i="24"/>
  <c r="AE61" i="24"/>
  <c r="AI61" i="24"/>
  <c r="AT61" i="24" s="1"/>
  <c r="Y62" i="24"/>
  <c r="AF62" i="24"/>
  <c r="AQ62" i="24" s="1"/>
  <c r="AJ62" i="24"/>
  <c r="AU62" i="24" s="1"/>
  <c r="Z63" i="24"/>
  <c r="AA64" i="24"/>
  <c r="AE65" i="24"/>
  <c r="AI65" i="24"/>
  <c r="AT65" i="24" s="1"/>
  <c r="Y66" i="24"/>
  <c r="AF66" i="24"/>
  <c r="AQ66" i="24" s="1"/>
  <c r="AJ66" i="24"/>
  <c r="AU66" i="24" s="1"/>
  <c r="Z67" i="24"/>
  <c r="AA68" i="24"/>
  <c r="AE68" i="24"/>
  <c r="AI68" i="24"/>
  <c r="AT68" i="24" s="1"/>
  <c r="Y69" i="24"/>
  <c r="AC69" i="24"/>
  <c r="AO69" i="24" s="1"/>
  <c r="AA70" i="24"/>
  <c r="AE71" i="24"/>
  <c r="AI71" i="24"/>
  <c r="AT71" i="24" s="1"/>
  <c r="Y72" i="24"/>
  <c r="AF72" i="24"/>
  <c r="AQ72" i="24" s="1"/>
  <c r="AJ72" i="24"/>
  <c r="AU72" i="24" s="1"/>
  <c r="Z73" i="24"/>
  <c r="AA74" i="24"/>
  <c r="AE75" i="24"/>
  <c r="AI75" i="24"/>
  <c r="AT75" i="24" s="1"/>
  <c r="Y76" i="24"/>
  <c r="AF76" i="24"/>
  <c r="AQ76" i="24" s="1"/>
  <c r="AJ76" i="24"/>
  <c r="AU76" i="24" s="1"/>
  <c r="Z77" i="24"/>
  <c r="AA66" i="24"/>
  <c r="AI67" i="24"/>
  <c r="AT67" i="24" s="1"/>
  <c r="AC68" i="24"/>
  <c r="AO68" i="24" s="1"/>
  <c r="AE69" i="24"/>
  <c r="Y70" i="24"/>
  <c r="AJ70" i="24"/>
  <c r="AU70" i="24" s="1"/>
  <c r="AA72" i="24"/>
  <c r="AI73" i="24"/>
  <c r="AT73" i="24" s="1"/>
  <c r="AF74" i="24"/>
  <c r="AQ74" i="24" s="1"/>
  <c r="Z75" i="24"/>
  <c r="AE77" i="24"/>
  <c r="AE78" i="24"/>
  <c r="AI78" i="24"/>
  <c r="AT78" i="24" s="1"/>
  <c r="Y79" i="24"/>
  <c r="AF79" i="24"/>
  <c r="AQ79" i="24" s="1"/>
  <c r="AJ79" i="24"/>
  <c r="AU79" i="24" s="1"/>
  <c r="Z80" i="24"/>
  <c r="AA81" i="24"/>
  <c r="AE82" i="24"/>
  <c r="AI82" i="24"/>
  <c r="AT82" i="24" s="1"/>
  <c r="Y83" i="24"/>
  <c r="AF83" i="24"/>
  <c r="AQ83" i="24" s="1"/>
  <c r="AJ83" i="24"/>
  <c r="AU83" i="24" s="1"/>
  <c r="Z84" i="24"/>
  <c r="AA85" i="24"/>
  <c r="AE86" i="24"/>
  <c r="AI86" i="24"/>
  <c r="AT86" i="24" s="1"/>
  <c r="Y87" i="24"/>
  <c r="AF87" i="24"/>
  <c r="AJ87" i="24"/>
  <c r="Z88" i="24"/>
  <c r="AD88" i="24"/>
  <c r="AH88" i="24"/>
  <c r="AL88" i="24"/>
  <c r="AE89" i="24"/>
  <c r="AI89" i="24"/>
  <c r="Y90" i="24"/>
  <c r="AC90" i="24"/>
  <c r="AG90" i="24"/>
  <c r="AK90" i="24"/>
  <c r="AA91" i="24"/>
  <c r="AE92" i="24"/>
  <c r="AI92" i="24"/>
  <c r="AT92" i="24" s="1"/>
  <c r="Y93" i="24"/>
  <c r="AF93" i="24"/>
  <c r="AQ93" i="24" s="1"/>
  <c r="AJ93" i="24"/>
  <c r="AU93" i="24" s="1"/>
  <c r="Z94" i="24"/>
  <c r="AA95" i="24"/>
  <c r="AE96" i="24"/>
  <c r="AI96" i="24"/>
  <c r="AT96" i="24" s="1"/>
  <c r="Y97" i="24"/>
  <c r="AC97" i="24"/>
  <c r="AO97" i="24" s="1"/>
  <c r="AA98" i="24"/>
  <c r="AE98" i="24"/>
  <c r="AI98" i="24"/>
  <c r="AT98" i="24" s="1"/>
  <c r="Y99" i="24"/>
  <c r="AF99" i="24"/>
  <c r="AQ99" i="24" s="1"/>
  <c r="AJ99" i="24"/>
  <c r="AU99" i="24" s="1"/>
  <c r="Z100" i="24"/>
  <c r="Y65" i="24"/>
  <c r="AJ65" i="24"/>
  <c r="AU65" i="24" s="1"/>
  <c r="AA67" i="24"/>
  <c r="AF68" i="24"/>
  <c r="AQ68" i="24" s="1"/>
  <c r="Z69" i="24"/>
  <c r="AE70" i="24"/>
  <c r="Y71" i="24"/>
  <c r="AJ71" i="24"/>
  <c r="AU71" i="24" s="1"/>
  <c r="AA73" i="24"/>
  <c r="AI74" i="24"/>
  <c r="AT74" i="24" s="1"/>
  <c r="AF75" i="24"/>
  <c r="AQ75" i="24" s="1"/>
  <c r="Z76" i="24"/>
  <c r="Y78" i="24"/>
  <c r="AF78" i="24"/>
  <c r="AQ78" i="24" s="1"/>
  <c r="AJ78" i="24"/>
  <c r="AU78" i="24" s="1"/>
  <c r="Z79" i="24"/>
  <c r="AA80" i="24"/>
  <c r="AE81" i="24"/>
  <c r="AI81" i="24"/>
  <c r="AT81" i="24" s="1"/>
  <c r="Y82" i="24"/>
  <c r="AF82" i="24"/>
  <c r="AQ82" i="24" s="1"/>
  <c r="AJ82" i="24"/>
  <c r="AU82" i="24" s="1"/>
  <c r="Z83" i="24"/>
  <c r="AA84" i="24"/>
  <c r="AE85" i="24"/>
  <c r="AI85" i="24"/>
  <c r="AT85" i="24" s="1"/>
  <c r="Y86" i="24"/>
  <c r="AF86" i="24"/>
  <c r="AQ86" i="24" s="1"/>
  <c r="AJ86" i="24"/>
  <c r="AU86" i="24" s="1"/>
  <c r="Z87" i="24"/>
  <c r="AA88" i="24"/>
  <c r="AE88" i="24"/>
  <c r="AI88" i="24"/>
  <c r="Y89" i="24"/>
  <c r="AF89" i="24"/>
  <c r="AJ89" i="24"/>
  <c r="Z90" i="24"/>
  <c r="AD90" i="24"/>
  <c r="AH90" i="24"/>
  <c r="AL90" i="24"/>
  <c r="AE91" i="24"/>
  <c r="AI91" i="24"/>
  <c r="AT91" i="24" s="1"/>
  <c r="Y92" i="24"/>
  <c r="AF92" i="24"/>
  <c r="AQ92" i="24" s="1"/>
  <c r="AJ92" i="24"/>
  <c r="AU92" i="24" s="1"/>
  <c r="Z93" i="24"/>
  <c r="AA94" i="24"/>
  <c r="AE95" i="24"/>
  <c r="AI95" i="24"/>
  <c r="AT95" i="24" s="1"/>
  <c r="Y96" i="24"/>
  <c r="AF96" i="24"/>
  <c r="AQ96" i="24" s="1"/>
  <c r="AJ96" i="24"/>
  <c r="AU96" i="24" s="1"/>
  <c r="Z97" i="24"/>
  <c r="AD97" i="24"/>
  <c r="AP97" i="24" s="1"/>
  <c r="AB98" i="24"/>
  <c r="AN98" i="24" s="1"/>
  <c r="AF98" i="24"/>
  <c r="AQ98" i="24" s="1"/>
  <c r="AJ98" i="24"/>
  <c r="AU98" i="24" s="1"/>
  <c r="Z99" i="24"/>
  <c r="AA100" i="24"/>
  <c r="Z65" i="24"/>
  <c r="AE67" i="24"/>
  <c r="Y68" i="24"/>
  <c r="AA69" i="24"/>
  <c r="AI69" i="24"/>
  <c r="AT69" i="24" s="1"/>
  <c r="AF70" i="24"/>
  <c r="AQ70" i="24" s="1"/>
  <c r="Z71" i="24"/>
  <c r="AE73" i="24"/>
  <c r="Y74" i="24"/>
  <c r="AJ74" i="24"/>
  <c r="AU74" i="24" s="1"/>
  <c r="AA76" i="24"/>
  <c r="AI77" i="24"/>
  <c r="AT77" i="24" s="1"/>
  <c r="Z78" i="24"/>
  <c r="AA79" i="24"/>
  <c r="AE80" i="24"/>
  <c r="AI80" i="24"/>
  <c r="AT80" i="24" s="1"/>
  <c r="Y81" i="24"/>
  <c r="AF81" i="24"/>
  <c r="AQ81" i="24" s="1"/>
  <c r="AJ81" i="24"/>
  <c r="AU81" i="24" s="1"/>
  <c r="Z82" i="24"/>
  <c r="AA83" i="24"/>
  <c r="AE84" i="24"/>
  <c r="AI84" i="24"/>
  <c r="AT84" i="24" s="1"/>
  <c r="Y85" i="24"/>
  <c r="AF85" i="24"/>
  <c r="AQ85" i="24" s="1"/>
  <c r="AJ85" i="24"/>
  <c r="AU85" i="24" s="1"/>
  <c r="Z86" i="24"/>
  <c r="AA87" i="24"/>
  <c r="AB88" i="24"/>
  <c r="AF88" i="24"/>
  <c r="AJ88" i="24"/>
  <c r="Z89" i="24"/>
  <c r="AA90" i="24"/>
  <c r="AE90" i="24"/>
  <c r="AI90" i="24"/>
  <c r="Y91" i="24"/>
  <c r="AF91" i="24"/>
  <c r="AQ91" i="24" s="1"/>
  <c r="AJ91" i="24"/>
  <c r="AU91" i="24" s="1"/>
  <c r="Z92" i="24"/>
  <c r="AA93" i="24"/>
  <c r="AE94" i="24"/>
  <c r="AI94" i="24"/>
  <c r="AT94" i="24" s="1"/>
  <c r="Y95" i="24"/>
  <c r="AF95" i="24"/>
  <c r="AQ95" i="24" s="1"/>
  <c r="AJ95" i="24"/>
  <c r="AU95" i="24" s="1"/>
  <c r="Z96" i="24"/>
  <c r="AA97" i="24"/>
  <c r="AE97" i="24"/>
  <c r="AI97" i="24"/>
  <c r="AT97" i="24" s="1"/>
  <c r="Y98" i="24"/>
  <c r="AC98" i="24"/>
  <c r="AO98" i="24" s="1"/>
  <c r="AG98" i="24"/>
  <c r="AR98" i="24" s="1"/>
  <c r="AK98" i="24"/>
  <c r="AV98" i="24" s="1"/>
  <c r="AA99" i="24"/>
  <c r="AE100" i="24"/>
  <c r="AI100" i="24"/>
  <c r="AT100" i="24" s="1"/>
  <c r="Y101" i="24"/>
  <c r="AF65" i="24"/>
  <c r="AQ65" i="24" s="1"/>
  <c r="Z66" i="24"/>
  <c r="AB68" i="24"/>
  <c r="AN68" i="24" s="1"/>
  <c r="AJ68" i="24"/>
  <c r="AU68" i="24" s="1"/>
  <c r="AD69" i="24"/>
  <c r="AP69" i="24" s="1"/>
  <c r="AI70" i="24"/>
  <c r="AT70" i="24" s="1"/>
  <c r="AF71" i="24"/>
  <c r="AQ71" i="24" s="1"/>
  <c r="Z72" i="24"/>
  <c r="AE74" i="24"/>
  <c r="Y75" i="24"/>
  <c r="AJ75" i="24"/>
  <c r="AU75" i="24" s="1"/>
  <c r="AA77" i="24"/>
  <c r="AA78" i="24"/>
  <c r="AE79" i="24"/>
  <c r="AI79" i="24"/>
  <c r="AT79" i="24" s="1"/>
  <c r="Y80" i="24"/>
  <c r="AF80" i="24"/>
  <c r="AQ80" i="24" s="1"/>
  <c r="AJ80" i="24"/>
  <c r="AU80" i="24" s="1"/>
  <c r="Z81" i="24"/>
  <c r="AA82" i="24"/>
  <c r="AE83" i="24"/>
  <c r="AI83" i="24"/>
  <c r="AT83" i="24" s="1"/>
  <c r="Y84" i="24"/>
  <c r="AF84" i="24"/>
  <c r="AQ84" i="24" s="1"/>
  <c r="AJ84" i="24"/>
  <c r="AU84" i="24" s="1"/>
  <c r="Z85" i="24"/>
  <c r="AA86" i="24"/>
  <c r="AE87" i="24"/>
  <c r="AI87" i="24"/>
  <c r="Y88" i="24"/>
  <c r="AC88" i="24"/>
  <c r="AG88" i="24"/>
  <c r="AK88" i="24"/>
  <c r="AA89" i="24"/>
  <c r="AB90" i="24"/>
  <c r="AF90" i="24"/>
  <c r="AJ90" i="24"/>
  <c r="Z91" i="24"/>
  <c r="AA92" i="24"/>
  <c r="AE93" i="24"/>
  <c r="AI93" i="24"/>
  <c r="AT93" i="24" s="1"/>
  <c r="Y94" i="24"/>
  <c r="AF94" i="24"/>
  <c r="AQ94" i="24" s="1"/>
  <c r="AJ94" i="24"/>
  <c r="AU94" i="24" s="1"/>
  <c r="Z95" i="24"/>
  <c r="AA96" i="24"/>
  <c r="AB97" i="24"/>
  <c r="AN97" i="24" s="1"/>
  <c r="AF97" i="24"/>
  <c r="AQ97" i="24" s="1"/>
  <c r="AJ97" i="24"/>
  <c r="AU97" i="24" s="1"/>
  <c r="Z98" i="24"/>
  <c r="AD98" i="24"/>
  <c r="AP98" i="24" s="1"/>
  <c r="AH98" i="24"/>
  <c r="AS98" i="24" s="1"/>
  <c r="AL98" i="24"/>
  <c r="AE99" i="24"/>
  <c r="AI99" i="24"/>
  <c r="AT99" i="24" s="1"/>
  <c r="Y100" i="24"/>
  <c r="AF100" i="24"/>
  <c r="AQ100" i="24" s="1"/>
  <c r="AJ100" i="24"/>
  <c r="AU100" i="24" s="1"/>
  <c r="Z101" i="24"/>
  <c r="AA102" i="24"/>
  <c r="AE103" i="24"/>
  <c r="AI103" i="24"/>
  <c r="AT103" i="24" s="1"/>
  <c r="Y104" i="24"/>
  <c r="AF104" i="24"/>
  <c r="AQ104" i="24" s="1"/>
  <c r="AJ104" i="24"/>
  <c r="AU104" i="24" s="1"/>
  <c r="Z105" i="24"/>
  <c r="AA106" i="24"/>
  <c r="AE107" i="24"/>
  <c r="AI107" i="24"/>
  <c r="AT107" i="24" s="1"/>
  <c r="Y108" i="24"/>
  <c r="AF108" i="24"/>
  <c r="AQ108" i="24" s="1"/>
  <c r="AJ108" i="24"/>
  <c r="AU108" i="24" s="1"/>
  <c r="Z109" i="24"/>
  <c r="AA110" i="24"/>
  <c r="AE111" i="24"/>
  <c r="AI111" i="24"/>
  <c r="AT111" i="24" s="1"/>
  <c r="Y112" i="24"/>
  <c r="AF112" i="24"/>
  <c r="AQ112" i="24" s="1"/>
  <c r="AJ112" i="24"/>
  <c r="AU112" i="24" s="1"/>
  <c r="Z113" i="24"/>
  <c r="AA114" i="24"/>
  <c r="AE115" i="24"/>
  <c r="AI115" i="24"/>
  <c r="AT115" i="24" s="1"/>
  <c r="Y116" i="24"/>
  <c r="AF116" i="24"/>
  <c r="AQ116" i="24" s="1"/>
  <c r="AJ116" i="24"/>
  <c r="AU116" i="24" s="1"/>
  <c r="Z117" i="24"/>
  <c r="AA118" i="24"/>
  <c r="AE119" i="24"/>
  <c r="AI119" i="24"/>
  <c r="AT119" i="24" s="1"/>
  <c r="Y120" i="24"/>
  <c r="AF120" i="24"/>
  <c r="AQ120" i="24" s="1"/>
  <c r="AJ120" i="24"/>
  <c r="AU120" i="24" s="1"/>
  <c r="Z121" i="24"/>
  <c r="AA122" i="24"/>
  <c r="AE123" i="24"/>
  <c r="AI123" i="24"/>
  <c r="AT123" i="24" s="1"/>
  <c r="Y124" i="24"/>
  <c r="AF124" i="24"/>
  <c r="AQ124" i="24" s="1"/>
  <c r="AJ124" i="24"/>
  <c r="AU124" i="24" s="1"/>
  <c r="Z125" i="24"/>
  <c r="AA126" i="24"/>
  <c r="AE127" i="24"/>
  <c r="AI127" i="24"/>
  <c r="Y128" i="24"/>
  <c r="AF128" i="24"/>
  <c r="AQ128" i="24" s="1"/>
  <c r="AJ128" i="24"/>
  <c r="AU128" i="24" s="1"/>
  <c r="Z129" i="24"/>
  <c r="AA130" i="24"/>
  <c r="AE131" i="24"/>
  <c r="AI131" i="24"/>
  <c r="Y132" i="24"/>
  <c r="AF132" i="24"/>
  <c r="AJ132" i="24"/>
  <c r="Z133" i="24"/>
  <c r="AA134" i="24"/>
  <c r="AE135" i="24"/>
  <c r="AI135" i="24"/>
  <c r="AT135" i="24" s="1"/>
  <c r="Y136" i="24"/>
  <c r="AF136" i="24"/>
  <c r="AQ136" i="24" s="1"/>
  <c r="AJ136" i="24"/>
  <c r="AU136" i="24" s="1"/>
  <c r="Z137" i="24"/>
  <c r="AA138" i="24"/>
  <c r="AE139" i="24"/>
  <c r="AI139" i="24"/>
  <c r="AT139" i="24" s="1"/>
  <c r="Y140" i="24"/>
  <c r="AF140" i="24"/>
  <c r="AQ140" i="24" s="1"/>
  <c r="AJ140" i="24"/>
  <c r="AU140" i="24" s="1"/>
  <c r="Z141" i="24"/>
  <c r="AA142" i="24"/>
  <c r="AE143" i="24"/>
  <c r="AI143" i="24"/>
  <c r="AT143" i="24" s="1"/>
  <c r="Y144" i="24"/>
  <c r="AA101" i="24"/>
  <c r="AE102" i="24"/>
  <c r="AI102" i="24"/>
  <c r="AT102" i="24" s="1"/>
  <c r="Y103" i="24"/>
  <c r="AF103" i="24"/>
  <c r="AQ103" i="24" s="1"/>
  <c r="AJ103" i="24"/>
  <c r="AU103" i="24" s="1"/>
  <c r="Z104" i="24"/>
  <c r="AA105" i="24"/>
  <c r="AE106" i="24"/>
  <c r="AI106" i="24"/>
  <c r="AT106" i="24" s="1"/>
  <c r="Y107" i="24"/>
  <c r="AF107" i="24"/>
  <c r="AQ107" i="24" s="1"/>
  <c r="AJ107" i="24"/>
  <c r="AU107" i="24" s="1"/>
  <c r="Z108" i="24"/>
  <c r="AA109" i="24"/>
  <c r="AE110" i="24"/>
  <c r="AI110" i="24"/>
  <c r="AT110" i="24" s="1"/>
  <c r="Y111" i="24"/>
  <c r="AF111" i="24"/>
  <c r="AQ111" i="24" s="1"/>
  <c r="AJ111" i="24"/>
  <c r="AU111" i="24" s="1"/>
  <c r="Z112" i="24"/>
  <c r="AA113" i="24"/>
  <c r="AE114" i="24"/>
  <c r="AI114" i="24"/>
  <c r="AT114" i="24" s="1"/>
  <c r="Y115" i="24"/>
  <c r="AF115" i="24"/>
  <c r="AQ115" i="24" s="1"/>
  <c r="AJ115" i="24"/>
  <c r="AU115" i="24" s="1"/>
  <c r="Z116" i="24"/>
  <c r="AA117" i="24"/>
  <c r="AE118" i="24"/>
  <c r="AI118" i="24"/>
  <c r="AT118" i="24" s="1"/>
  <c r="Y119" i="24"/>
  <c r="AF119" i="24"/>
  <c r="AQ119" i="24" s="1"/>
  <c r="AJ119" i="24"/>
  <c r="AU119" i="24" s="1"/>
  <c r="Z120" i="24"/>
  <c r="AA121" i="24"/>
  <c r="AE122" i="24"/>
  <c r="AI122" i="24"/>
  <c r="AT122" i="24" s="1"/>
  <c r="Y123" i="24"/>
  <c r="AF123" i="24"/>
  <c r="AQ123" i="24" s="1"/>
  <c r="AJ123" i="24"/>
  <c r="AU123" i="24" s="1"/>
  <c r="Z124" i="24"/>
  <c r="AA125" i="24"/>
  <c r="AE126" i="24"/>
  <c r="AI126" i="24"/>
  <c r="Y127" i="24"/>
  <c r="AF127" i="24"/>
  <c r="AJ127" i="24"/>
  <c r="Z128" i="24"/>
  <c r="AA129" i="24"/>
  <c r="AE130" i="24"/>
  <c r="AI130" i="24"/>
  <c r="AT130" i="24" s="1"/>
  <c r="Y131" i="24"/>
  <c r="AF131" i="24"/>
  <c r="AJ131" i="24"/>
  <c r="Z132" i="24"/>
  <c r="AA133" i="24"/>
  <c r="AE134" i="24"/>
  <c r="AI134" i="24"/>
  <c r="AT134" i="24" s="1"/>
  <c r="Y135" i="24"/>
  <c r="AF135" i="24"/>
  <c r="AQ135" i="24" s="1"/>
  <c r="AJ135" i="24"/>
  <c r="AU135" i="24" s="1"/>
  <c r="Z136" i="24"/>
  <c r="AA137" i="24"/>
  <c r="AE138" i="24"/>
  <c r="AI138" i="24"/>
  <c r="AT138" i="24" s="1"/>
  <c r="Y139" i="24"/>
  <c r="AF139" i="24"/>
  <c r="AQ139" i="24" s="1"/>
  <c r="AJ139" i="24"/>
  <c r="AU139" i="24" s="1"/>
  <c r="Z140" i="24"/>
  <c r="AA141" i="24"/>
  <c r="AE142" i="24"/>
  <c r="AI142" i="24"/>
  <c r="AT142" i="24" s="1"/>
  <c r="Y143" i="24"/>
  <c r="AF143" i="24"/>
  <c r="AQ143" i="24" s="1"/>
  <c r="AJ143" i="24"/>
  <c r="AU143" i="24" s="1"/>
  <c r="Z144" i="24"/>
  <c r="AA145" i="24"/>
  <c r="AE145" i="24"/>
  <c r="AI145" i="24"/>
  <c r="AT145" i="24" s="1"/>
  <c r="Y146" i="24"/>
  <c r="AF146" i="24"/>
  <c r="AQ146" i="24" s="1"/>
  <c r="AJ146" i="24"/>
  <c r="AU146" i="24" s="1"/>
  <c r="Z147" i="24"/>
  <c r="AA148" i="24"/>
  <c r="AE149" i="24"/>
  <c r="AI149" i="24"/>
  <c r="AT149" i="24" s="1"/>
  <c r="Y150" i="24"/>
  <c r="AF150" i="24"/>
  <c r="AQ150" i="24" s="1"/>
  <c r="AJ150" i="24"/>
  <c r="AU150" i="24" s="1"/>
  <c r="Z151" i="24"/>
  <c r="AA152" i="24"/>
  <c r="AE153" i="24"/>
  <c r="AI153" i="24"/>
  <c r="AT153" i="24" s="1"/>
  <c r="Y154" i="24"/>
  <c r="AF154" i="24"/>
  <c r="AQ154" i="24" s="1"/>
  <c r="AJ154" i="24"/>
  <c r="AU154" i="24" s="1"/>
  <c r="Z155" i="24"/>
  <c r="AA156" i="24"/>
  <c r="AE157" i="24"/>
  <c r="AI157" i="24"/>
  <c r="AT157" i="24" s="1"/>
  <c r="Y158" i="24"/>
  <c r="AF158" i="24"/>
  <c r="AQ158" i="24" s="1"/>
  <c r="AJ158" i="24"/>
  <c r="AU158" i="24" s="1"/>
  <c r="Z159" i="24"/>
  <c r="AA160" i="24"/>
  <c r="AE161" i="24"/>
  <c r="AI161" i="24"/>
  <c r="AT161" i="24" s="1"/>
  <c r="Y162" i="24"/>
  <c r="AF162" i="24"/>
  <c r="AQ162" i="24" s="1"/>
  <c r="AE101" i="24"/>
  <c r="AI101" i="24"/>
  <c r="AT101" i="24" s="1"/>
  <c r="Y102" i="24"/>
  <c r="AF102" i="24"/>
  <c r="AQ102" i="24" s="1"/>
  <c r="AJ102" i="24"/>
  <c r="AU102" i="24" s="1"/>
  <c r="Z103" i="24"/>
  <c r="AA104" i="24"/>
  <c r="AE105" i="24"/>
  <c r="AI105" i="24"/>
  <c r="AT105" i="24" s="1"/>
  <c r="Y106" i="24"/>
  <c r="AF106" i="24"/>
  <c r="AQ106" i="24" s="1"/>
  <c r="AJ106" i="24"/>
  <c r="AU106" i="24" s="1"/>
  <c r="Z107" i="24"/>
  <c r="AA108" i="24"/>
  <c r="AE109" i="24"/>
  <c r="AI109" i="24"/>
  <c r="AT109" i="24" s="1"/>
  <c r="Y110" i="24"/>
  <c r="AF110" i="24"/>
  <c r="AQ110" i="24" s="1"/>
  <c r="AJ110" i="24"/>
  <c r="AU110" i="24" s="1"/>
  <c r="Z111" i="24"/>
  <c r="AA112" i="24"/>
  <c r="AE113" i="24"/>
  <c r="AI113" i="24"/>
  <c r="AT113" i="24" s="1"/>
  <c r="Y114" i="24"/>
  <c r="AF114" i="24"/>
  <c r="AQ114" i="24" s="1"/>
  <c r="AJ114" i="24"/>
  <c r="AU114" i="24" s="1"/>
  <c r="Z115" i="24"/>
  <c r="AA116" i="24"/>
  <c r="AE117" i="24"/>
  <c r="AI117" i="24"/>
  <c r="AT117" i="24" s="1"/>
  <c r="Y118" i="24"/>
  <c r="AF118" i="24"/>
  <c r="AQ118" i="24" s="1"/>
  <c r="AJ118" i="24"/>
  <c r="AU118" i="24" s="1"/>
  <c r="Z119" i="24"/>
  <c r="AA120" i="24"/>
  <c r="AE121" i="24"/>
  <c r="AI121" i="24"/>
  <c r="AT121" i="24" s="1"/>
  <c r="Y122" i="24"/>
  <c r="AF122" i="24"/>
  <c r="AQ122" i="24" s="1"/>
  <c r="AJ122" i="24"/>
  <c r="AU122" i="24" s="1"/>
  <c r="Z123" i="24"/>
  <c r="AA124" i="24"/>
  <c r="AE125" i="24"/>
  <c r="AI125" i="24"/>
  <c r="AT125" i="24" s="1"/>
  <c r="Y126" i="24"/>
  <c r="AF126" i="24"/>
  <c r="AJ126" i="24"/>
  <c r="Z127" i="24"/>
  <c r="AA128" i="24"/>
  <c r="AE129" i="24"/>
  <c r="AI129" i="24"/>
  <c r="AT129" i="24" s="1"/>
  <c r="Y130" i="24"/>
  <c r="AF130" i="24"/>
  <c r="AQ130" i="24" s="1"/>
  <c r="AJ130" i="24"/>
  <c r="AU130" i="24" s="1"/>
  <c r="Z131" i="24"/>
  <c r="AA132" i="24"/>
  <c r="AE133" i="24"/>
  <c r="AI133" i="24"/>
  <c r="AT133" i="24" s="1"/>
  <c r="Y134" i="24"/>
  <c r="AF134" i="24"/>
  <c r="AQ134" i="24" s="1"/>
  <c r="AJ134" i="24"/>
  <c r="AU134" i="24" s="1"/>
  <c r="Z135" i="24"/>
  <c r="AA136" i="24"/>
  <c r="AE137" i="24"/>
  <c r="AI137" i="24"/>
  <c r="AT137" i="24" s="1"/>
  <c r="Y138" i="24"/>
  <c r="AF138" i="24"/>
  <c r="AQ138" i="24" s="1"/>
  <c r="AJ138" i="24"/>
  <c r="AU138" i="24" s="1"/>
  <c r="Z139" i="24"/>
  <c r="AA140" i="24"/>
  <c r="AE141" i="24"/>
  <c r="AI141" i="24"/>
  <c r="AT141" i="24" s="1"/>
  <c r="Y142" i="24"/>
  <c r="AF142" i="24"/>
  <c r="AQ142" i="24" s="1"/>
  <c r="AJ142" i="24"/>
  <c r="AU142" i="24" s="1"/>
  <c r="Z143" i="24"/>
  <c r="AF101" i="24"/>
  <c r="AQ101" i="24" s="1"/>
  <c r="AJ101" i="24"/>
  <c r="AU101" i="24" s="1"/>
  <c r="Z102" i="24"/>
  <c r="AA103" i="24"/>
  <c r="AE104" i="24"/>
  <c r="AI104" i="24"/>
  <c r="AT104" i="24" s="1"/>
  <c r="Y105" i="24"/>
  <c r="AF105" i="24"/>
  <c r="AQ105" i="24" s="1"/>
  <c r="AJ105" i="24"/>
  <c r="AU105" i="24" s="1"/>
  <c r="Z106" i="24"/>
  <c r="AA107" i="24"/>
  <c r="AE108" i="24"/>
  <c r="AI108" i="24"/>
  <c r="AT108" i="24" s="1"/>
  <c r="Y109" i="24"/>
  <c r="AF109" i="24"/>
  <c r="AQ109" i="24" s="1"/>
  <c r="AJ109" i="24"/>
  <c r="AU109" i="24" s="1"/>
  <c r="Z110" i="24"/>
  <c r="AA111" i="24"/>
  <c r="AE112" i="24"/>
  <c r="AI112" i="24"/>
  <c r="AT112" i="24" s="1"/>
  <c r="Y113" i="24"/>
  <c r="AF113" i="24"/>
  <c r="AQ113" i="24" s="1"/>
  <c r="AJ113" i="24"/>
  <c r="AU113" i="24" s="1"/>
  <c r="Z114" i="24"/>
  <c r="AA115" i="24"/>
  <c r="AE116" i="24"/>
  <c r="AI116" i="24"/>
  <c r="AT116" i="24" s="1"/>
  <c r="Y117" i="24"/>
  <c r="AF117" i="24"/>
  <c r="AQ117" i="24" s="1"/>
  <c r="AJ117" i="24"/>
  <c r="AU117" i="24" s="1"/>
  <c r="Z118" i="24"/>
  <c r="AA119" i="24"/>
  <c r="AE120" i="24"/>
  <c r="AI120" i="24"/>
  <c r="AT120" i="24" s="1"/>
  <c r="Y121" i="24"/>
  <c r="AF121" i="24"/>
  <c r="AQ121" i="24" s="1"/>
  <c r="AJ121" i="24"/>
  <c r="AU121" i="24" s="1"/>
  <c r="Z122" i="24"/>
  <c r="AA123" i="24"/>
  <c r="AE124" i="24"/>
  <c r="AI124" i="24"/>
  <c r="AT124" i="24" s="1"/>
  <c r="Y125" i="24"/>
  <c r="AF125" i="24"/>
  <c r="AQ125" i="24" s="1"/>
  <c r="AJ125" i="24"/>
  <c r="AU125" i="24" s="1"/>
  <c r="Z126" i="24"/>
  <c r="AA127" i="24"/>
  <c r="AE128" i="24"/>
  <c r="AI128" i="24"/>
  <c r="AT128" i="24" s="1"/>
  <c r="Y129" i="24"/>
  <c r="AF129" i="24"/>
  <c r="AQ129" i="24" s="1"/>
  <c r="AJ129" i="24"/>
  <c r="AU129" i="24" s="1"/>
  <c r="Z130" i="24"/>
  <c r="AA131" i="24"/>
  <c r="AE132" i="24"/>
  <c r="AI132" i="24"/>
  <c r="Y133" i="24"/>
  <c r="AF133" i="24"/>
  <c r="AQ133" i="24" s="1"/>
  <c r="AJ133" i="24"/>
  <c r="AU133" i="24" s="1"/>
  <c r="Z134" i="24"/>
  <c r="AA135" i="24"/>
  <c r="AE136" i="24"/>
  <c r="AI136" i="24"/>
  <c r="AT136" i="24" s="1"/>
  <c r="Y137" i="24"/>
  <c r="AF137" i="24"/>
  <c r="AQ137" i="24" s="1"/>
  <c r="AJ137" i="24"/>
  <c r="AU137" i="24" s="1"/>
  <c r="Z138" i="24"/>
  <c r="AA139" i="24"/>
  <c r="AE140" i="24"/>
  <c r="AI140" i="24"/>
  <c r="AT140" i="24" s="1"/>
  <c r="Y141" i="24"/>
  <c r="AF141" i="24"/>
  <c r="AQ141" i="24" s="1"/>
  <c r="AJ141" i="24"/>
  <c r="AU141" i="24" s="1"/>
  <c r="Z142" i="24"/>
  <c r="AA143" i="24"/>
  <c r="AE144" i="24"/>
  <c r="AI144" i="24"/>
  <c r="AT144" i="24" s="1"/>
  <c r="Y145" i="24"/>
  <c r="AC145" i="24"/>
  <c r="AO145" i="24" s="1"/>
  <c r="AG145" i="24"/>
  <c r="AR145" i="24" s="1"/>
  <c r="AK145" i="24"/>
  <c r="AV145" i="24" s="1"/>
  <c r="AA146" i="24"/>
  <c r="AE147" i="24"/>
  <c r="AI147" i="24"/>
  <c r="AT147" i="24" s="1"/>
  <c r="Y148" i="24"/>
  <c r="AF148" i="24"/>
  <c r="AQ148" i="24" s="1"/>
  <c r="AJ148" i="24"/>
  <c r="AU148" i="24" s="1"/>
  <c r="Z149" i="24"/>
  <c r="AA150" i="24"/>
  <c r="AE151" i="24"/>
  <c r="AI151" i="24"/>
  <c r="AT151" i="24" s="1"/>
  <c r="Y152" i="24"/>
  <c r="AF152" i="24"/>
  <c r="AQ152" i="24" s="1"/>
  <c r="AJ152" i="24"/>
  <c r="AU152" i="24" s="1"/>
  <c r="Z153" i="24"/>
  <c r="AA154" i="24"/>
  <c r="AE155" i="24"/>
  <c r="AI155" i="24"/>
  <c r="AT155" i="24" s="1"/>
  <c r="Y156" i="24"/>
  <c r="AF156" i="24"/>
  <c r="AQ156" i="24" s="1"/>
  <c r="AJ156" i="24"/>
  <c r="AU156" i="24" s="1"/>
  <c r="Z157" i="24"/>
  <c r="AA158" i="24"/>
  <c r="AE159" i="24"/>
  <c r="AI159" i="24"/>
  <c r="AT159" i="24" s="1"/>
  <c r="Y160" i="24"/>
  <c r="AF160" i="24"/>
  <c r="AQ160" i="24" s="1"/>
  <c r="AJ160" i="24"/>
  <c r="AU160" i="24" s="1"/>
  <c r="Z161" i="24"/>
  <c r="AA162" i="24"/>
  <c r="AJ144" i="24"/>
  <c r="AU144" i="24" s="1"/>
  <c r="AD145" i="24"/>
  <c r="AP145" i="24" s="1"/>
  <c r="AL145" i="24"/>
  <c r="AI146" i="24"/>
  <c r="AT146" i="24" s="1"/>
  <c r="AF147" i="24"/>
  <c r="AQ147" i="24" s="1"/>
  <c r="Z148" i="24"/>
  <c r="AE150" i="24"/>
  <c r="Y151" i="24"/>
  <c r="AJ151" i="24"/>
  <c r="AU151" i="24" s="1"/>
  <c r="AA153" i="24"/>
  <c r="AI154" i="24"/>
  <c r="AT154" i="24" s="1"/>
  <c r="AF155" i="24"/>
  <c r="AQ155" i="24" s="1"/>
  <c r="Z156" i="24"/>
  <c r="AE158" i="24"/>
  <c r="Y159" i="24"/>
  <c r="AJ159" i="24"/>
  <c r="AU159" i="24" s="1"/>
  <c r="AA161" i="24"/>
  <c r="AI162" i="24"/>
  <c r="AT162" i="24" s="1"/>
  <c r="Y163" i="24"/>
  <c r="AF163" i="24"/>
  <c r="AQ163" i="24" s="1"/>
  <c r="AJ163" i="24"/>
  <c r="AU163" i="24" s="1"/>
  <c r="Z164" i="24"/>
  <c r="AA165" i="24"/>
  <c r="AE166" i="24"/>
  <c r="AI166" i="24"/>
  <c r="AT166" i="24" s="1"/>
  <c r="Y167" i="24"/>
  <c r="AF167" i="24"/>
  <c r="AQ167" i="24" s="1"/>
  <c r="AJ167" i="24"/>
  <c r="AU167" i="24" s="1"/>
  <c r="Z168" i="24"/>
  <c r="AA169" i="24"/>
  <c r="AE169" i="24"/>
  <c r="AI169" i="24"/>
  <c r="AT169" i="24" s="1"/>
  <c r="Y170" i="24"/>
  <c r="AF170" i="24"/>
  <c r="AQ170" i="24" s="1"/>
  <c r="AJ170" i="24"/>
  <c r="AU170" i="24" s="1"/>
  <c r="Z171" i="24"/>
  <c r="AA172" i="24"/>
  <c r="AE173" i="24"/>
  <c r="AI173" i="24"/>
  <c r="AT173" i="24" s="1"/>
  <c r="Y174" i="24"/>
  <c r="AC174" i="24"/>
  <c r="AO174" i="24" s="1"/>
  <c r="AG174" i="24"/>
  <c r="AR174" i="24" s="1"/>
  <c r="AK174" i="24"/>
  <c r="AV174" i="24" s="1"/>
  <c r="AA175" i="24"/>
  <c r="AE176" i="24"/>
  <c r="AI176" i="24"/>
  <c r="AT176" i="24" s="1"/>
  <c r="Y177" i="24"/>
  <c r="AC177" i="24"/>
  <c r="AO177" i="24" s="1"/>
  <c r="AG177" i="24"/>
  <c r="AR177" i="24" s="1"/>
  <c r="AK177" i="24"/>
  <c r="AV177" i="24" s="1"/>
  <c r="AA178" i="24"/>
  <c r="AE179" i="24"/>
  <c r="AI179" i="24"/>
  <c r="AT179" i="24" s="1"/>
  <c r="Y180" i="24"/>
  <c r="AF180" i="24"/>
  <c r="AQ180" i="24" s="1"/>
  <c r="AJ180" i="24"/>
  <c r="AU180" i="24" s="1"/>
  <c r="Z181" i="24"/>
  <c r="AA182" i="24"/>
  <c r="AE183" i="24"/>
  <c r="AI183" i="24"/>
  <c r="AT183" i="24" s="1"/>
  <c r="Y184" i="24"/>
  <c r="AF184" i="24"/>
  <c r="AQ184" i="24" s="1"/>
  <c r="AJ184" i="24"/>
  <c r="AU184" i="24" s="1"/>
  <c r="Z185" i="24"/>
  <c r="AA186" i="24"/>
  <c r="AE187" i="24"/>
  <c r="AI187" i="24"/>
  <c r="AT187" i="24" s="1"/>
  <c r="Y188" i="24"/>
  <c r="AC188" i="24"/>
  <c r="AO188" i="24" s="1"/>
  <c r="AG188" i="24"/>
  <c r="AR188" i="24" s="1"/>
  <c r="AK188" i="24"/>
  <c r="AV188" i="24" s="1"/>
  <c r="AA189" i="24"/>
  <c r="AE190" i="24"/>
  <c r="AI190" i="24"/>
  <c r="AT190" i="24" s="1"/>
  <c r="Y191" i="24"/>
  <c r="AF191" i="24"/>
  <c r="AQ191" i="24" s="1"/>
  <c r="AJ191" i="24"/>
  <c r="AU191" i="24" s="1"/>
  <c r="Z192" i="24"/>
  <c r="AA193" i="24"/>
  <c r="AE194" i="24"/>
  <c r="AI194" i="24"/>
  <c r="AT194" i="24" s="1"/>
  <c r="Y195" i="24"/>
  <c r="AF195" i="24"/>
  <c r="AQ195" i="24" s="1"/>
  <c r="AJ195" i="24"/>
  <c r="AU195" i="24" s="1"/>
  <c r="Z196" i="24"/>
  <c r="AA197" i="24"/>
  <c r="AA144" i="24"/>
  <c r="AF145" i="24"/>
  <c r="AQ145" i="24" s="1"/>
  <c r="Z146" i="24"/>
  <c r="AE148" i="24"/>
  <c r="Y149" i="24"/>
  <c r="AJ149" i="24"/>
  <c r="AU149" i="24" s="1"/>
  <c r="AA151" i="24"/>
  <c r="AI152" i="24"/>
  <c r="AT152" i="24" s="1"/>
  <c r="AF153" i="24"/>
  <c r="AQ153" i="24" s="1"/>
  <c r="Z154" i="24"/>
  <c r="AE156" i="24"/>
  <c r="Y157" i="24"/>
  <c r="AJ157" i="24"/>
  <c r="AU157" i="24" s="1"/>
  <c r="AA159" i="24"/>
  <c r="AI160" i="24"/>
  <c r="AT160" i="24" s="1"/>
  <c r="AF161" i="24"/>
  <c r="AQ161" i="24" s="1"/>
  <c r="Z162" i="24"/>
  <c r="AJ162" i="24"/>
  <c r="AU162" i="24" s="1"/>
  <c r="Z163" i="24"/>
  <c r="AA164" i="24"/>
  <c r="AE165" i="24"/>
  <c r="AI165" i="24"/>
  <c r="AT165" i="24" s="1"/>
  <c r="Y166" i="24"/>
  <c r="AF166" i="24"/>
  <c r="AQ166" i="24" s="1"/>
  <c r="AJ166" i="24"/>
  <c r="AU166" i="24" s="1"/>
  <c r="Z167" i="24"/>
  <c r="AA168" i="24"/>
  <c r="AB169" i="24"/>
  <c r="AN169" i="24" s="1"/>
  <c r="AF169" i="24"/>
  <c r="AQ169" i="24" s="1"/>
  <c r="AJ169" i="24"/>
  <c r="AU169" i="24" s="1"/>
  <c r="Z170" i="24"/>
  <c r="AA171" i="24"/>
  <c r="AE172" i="24"/>
  <c r="AI172" i="24"/>
  <c r="AT172" i="24" s="1"/>
  <c r="Y173" i="24"/>
  <c r="AF173" i="24"/>
  <c r="AQ173" i="24" s="1"/>
  <c r="AJ173" i="24"/>
  <c r="AU173" i="24" s="1"/>
  <c r="Z174" i="24"/>
  <c r="AD174" i="24"/>
  <c r="AP174" i="24" s="1"/>
  <c r="AH174" i="24"/>
  <c r="AS174" i="24" s="1"/>
  <c r="AL174" i="24"/>
  <c r="AE175" i="24"/>
  <c r="AI175" i="24"/>
  <c r="AT175" i="24" s="1"/>
  <c r="Y176" i="24"/>
  <c r="AF176" i="24"/>
  <c r="AQ176" i="24" s="1"/>
  <c r="AJ176" i="24"/>
  <c r="AU176" i="24" s="1"/>
  <c r="Z177" i="24"/>
  <c r="AD177" i="24"/>
  <c r="AP177" i="24" s="1"/>
  <c r="AH177" i="24"/>
  <c r="AS177" i="24" s="1"/>
  <c r="AL177" i="24"/>
  <c r="AE178" i="24"/>
  <c r="AI178" i="24"/>
  <c r="AT178" i="24" s="1"/>
  <c r="Y179" i="24"/>
  <c r="AF179" i="24"/>
  <c r="AQ179" i="24" s="1"/>
  <c r="AJ179" i="24"/>
  <c r="AU179" i="24" s="1"/>
  <c r="Z180" i="24"/>
  <c r="AA181" i="24"/>
  <c r="AE182" i="24"/>
  <c r="AI182" i="24"/>
  <c r="AT182" i="24" s="1"/>
  <c r="Y183" i="24"/>
  <c r="AF183" i="24"/>
  <c r="AQ183" i="24" s="1"/>
  <c r="AJ183" i="24"/>
  <c r="AU183" i="24" s="1"/>
  <c r="Z184" i="24"/>
  <c r="AA185" i="24"/>
  <c r="AE186" i="24"/>
  <c r="AI186" i="24"/>
  <c r="AT186" i="24" s="1"/>
  <c r="Y187" i="24"/>
  <c r="AF187" i="24"/>
  <c r="AQ187" i="24" s="1"/>
  <c r="AJ187" i="24"/>
  <c r="AU187" i="24" s="1"/>
  <c r="Z188" i="24"/>
  <c r="AD188" i="24"/>
  <c r="AP188" i="24" s="1"/>
  <c r="AH188" i="24"/>
  <c r="AS188" i="24" s="1"/>
  <c r="AL188" i="24"/>
  <c r="AE189" i="24"/>
  <c r="AI189" i="24"/>
  <c r="AT189" i="24" s="1"/>
  <c r="Y190" i="24"/>
  <c r="AF190" i="24"/>
  <c r="AQ190" i="24" s="1"/>
  <c r="AJ190" i="24"/>
  <c r="AU190" i="24" s="1"/>
  <c r="Z191" i="24"/>
  <c r="AA192" i="24"/>
  <c r="AE193" i="24"/>
  <c r="AI193" i="24"/>
  <c r="AT193" i="24" s="1"/>
  <c r="Y194" i="24"/>
  <c r="AF194" i="24"/>
  <c r="AQ194" i="24" s="1"/>
  <c r="AJ194" i="24"/>
  <c r="AU194" i="24" s="1"/>
  <c r="Z195" i="24"/>
  <c r="AA196" i="24"/>
  <c r="AE197" i="24"/>
  <c r="AI197" i="24"/>
  <c r="AT197" i="24" s="1"/>
  <c r="Y198" i="24"/>
  <c r="AF198" i="24"/>
  <c r="AQ198" i="24" s="1"/>
  <c r="AJ198" i="24"/>
  <c r="AU198" i="24" s="1"/>
  <c r="Z199" i="24"/>
  <c r="AD199" i="24"/>
  <c r="AP199" i="24" s="1"/>
  <c r="AH199" i="24"/>
  <c r="AS199" i="24" s="1"/>
  <c r="AL199" i="24"/>
  <c r="AE200" i="24"/>
  <c r="AI200" i="24"/>
  <c r="AT200" i="24" s="1"/>
  <c r="Y201" i="24"/>
  <c r="AF201" i="24"/>
  <c r="AQ201" i="24" s="1"/>
  <c r="AJ201" i="24"/>
  <c r="AU201" i="24" s="1"/>
  <c r="Z202" i="24"/>
  <c r="AA203" i="24"/>
  <c r="AE203" i="24"/>
  <c r="AI203" i="24"/>
  <c r="Y204" i="24"/>
  <c r="AF204" i="24"/>
  <c r="AQ204" i="24" s="1"/>
  <c r="AJ204" i="24"/>
  <c r="AU204" i="24" s="1"/>
  <c r="Z205" i="24"/>
  <c r="AA206" i="24"/>
  <c r="AE207" i="24"/>
  <c r="AI207" i="24"/>
  <c r="AT207" i="24" s="1"/>
  <c r="Y208" i="24"/>
  <c r="AF208" i="24"/>
  <c r="AQ208" i="24" s="1"/>
  <c r="AJ208" i="24"/>
  <c r="AU208" i="24" s="1"/>
  <c r="Z209" i="24"/>
  <c r="AA210" i="24"/>
  <c r="AE210" i="24"/>
  <c r="AI210" i="24"/>
  <c r="AT210" i="24" s="1"/>
  <c r="Y211" i="24"/>
  <c r="AC211" i="24"/>
  <c r="AO211" i="24" s="1"/>
  <c r="AA212" i="24"/>
  <c r="AE212" i="24"/>
  <c r="AI212" i="24"/>
  <c r="AT212" i="24" s="1"/>
  <c r="AF144" i="24"/>
  <c r="AQ144" i="24" s="1"/>
  <c r="Z145" i="24"/>
  <c r="AH145" i="24"/>
  <c r="AS145" i="24" s="1"/>
  <c r="AE146" i="24"/>
  <c r="Y147" i="24"/>
  <c r="AJ147" i="24"/>
  <c r="AU147" i="24" s="1"/>
  <c r="AA149" i="24"/>
  <c r="AI150" i="24"/>
  <c r="AT150" i="24" s="1"/>
  <c r="AF151" i="24"/>
  <c r="AQ151" i="24" s="1"/>
  <c r="Z152" i="24"/>
  <c r="AE154" i="24"/>
  <c r="Y155" i="24"/>
  <c r="AJ155" i="24"/>
  <c r="AU155" i="24" s="1"/>
  <c r="AA157" i="24"/>
  <c r="AI158" i="24"/>
  <c r="AT158" i="24" s="1"/>
  <c r="AF159" i="24"/>
  <c r="AQ159" i="24" s="1"/>
  <c r="Z160" i="24"/>
  <c r="AE162" i="24"/>
  <c r="AA163" i="24"/>
  <c r="AE164" i="24"/>
  <c r="AI164" i="24"/>
  <c r="AT164" i="24" s="1"/>
  <c r="Y165" i="24"/>
  <c r="AF165" i="24"/>
  <c r="AQ165" i="24" s="1"/>
  <c r="AJ165" i="24"/>
  <c r="AU165" i="24" s="1"/>
  <c r="Z166" i="24"/>
  <c r="AA167" i="24"/>
  <c r="AE168" i="24"/>
  <c r="AI168" i="24"/>
  <c r="AT168" i="24" s="1"/>
  <c r="Y169" i="24"/>
  <c r="AC169" i="24"/>
  <c r="AO169" i="24" s="1"/>
  <c r="AG169" i="24"/>
  <c r="AR169" i="24" s="1"/>
  <c r="AK169" i="24"/>
  <c r="AV169" i="24" s="1"/>
  <c r="AA170" i="24"/>
  <c r="AE171" i="24"/>
  <c r="AI171" i="24"/>
  <c r="AT171" i="24" s="1"/>
  <c r="Y172" i="24"/>
  <c r="AF172" i="24"/>
  <c r="AQ172" i="24" s="1"/>
  <c r="AJ172" i="24"/>
  <c r="AU172" i="24" s="1"/>
  <c r="Z173" i="24"/>
  <c r="AA174" i="24"/>
  <c r="AE174" i="24"/>
  <c r="AI174" i="24"/>
  <c r="AT174" i="24" s="1"/>
  <c r="Y175" i="24"/>
  <c r="AF175" i="24"/>
  <c r="AQ175" i="24" s="1"/>
  <c r="AJ175" i="24"/>
  <c r="AU175" i="24" s="1"/>
  <c r="Z176" i="24"/>
  <c r="AA177" i="24"/>
  <c r="AE177" i="24"/>
  <c r="AI177" i="24"/>
  <c r="AT177" i="24" s="1"/>
  <c r="Y178" i="24"/>
  <c r="AF178" i="24"/>
  <c r="AQ178" i="24" s="1"/>
  <c r="AJ178" i="24"/>
  <c r="AU178" i="24" s="1"/>
  <c r="Z179" i="24"/>
  <c r="AA180" i="24"/>
  <c r="AE181" i="24"/>
  <c r="AI181" i="24"/>
  <c r="AT181" i="24" s="1"/>
  <c r="Y182" i="24"/>
  <c r="AF182" i="24"/>
  <c r="AQ182" i="24" s="1"/>
  <c r="AJ182" i="24"/>
  <c r="AU182" i="24" s="1"/>
  <c r="Z183" i="24"/>
  <c r="AA184" i="24"/>
  <c r="AE185" i="24"/>
  <c r="AI185" i="24"/>
  <c r="AT185" i="24" s="1"/>
  <c r="Y186" i="24"/>
  <c r="AF186" i="24"/>
  <c r="AQ186" i="24" s="1"/>
  <c r="AJ186" i="24"/>
  <c r="AU186" i="24" s="1"/>
  <c r="Z187" i="24"/>
  <c r="AA188" i="24"/>
  <c r="AE188" i="24"/>
  <c r="AI188" i="24"/>
  <c r="AT188" i="24" s="1"/>
  <c r="Y189" i="24"/>
  <c r="AF189" i="24"/>
  <c r="AQ189" i="24" s="1"/>
  <c r="AJ189" i="24"/>
  <c r="AU189" i="24" s="1"/>
  <c r="Z190" i="24"/>
  <c r="AA191" i="24"/>
  <c r="AE192" i="24"/>
  <c r="AI192" i="24"/>
  <c r="AT192" i="24" s="1"/>
  <c r="Y193" i="24"/>
  <c r="AF193" i="24"/>
  <c r="AQ193" i="24" s="1"/>
  <c r="AJ193" i="24"/>
  <c r="AU193" i="24" s="1"/>
  <c r="Z194" i="24"/>
  <c r="AA195" i="24"/>
  <c r="AE196" i="24"/>
  <c r="AI196" i="24"/>
  <c r="AT196" i="24" s="1"/>
  <c r="Y197" i="24"/>
  <c r="AB145" i="24"/>
  <c r="AN145" i="24" s="1"/>
  <c r="AJ145" i="24"/>
  <c r="AU145" i="24" s="1"/>
  <c r="AA147" i="24"/>
  <c r="AI148" i="24"/>
  <c r="AT148" i="24" s="1"/>
  <c r="AF149" i="24"/>
  <c r="AQ149" i="24" s="1"/>
  <c r="Z150" i="24"/>
  <c r="AE152" i="24"/>
  <c r="Y153" i="24"/>
  <c r="AJ153" i="24"/>
  <c r="AU153" i="24" s="1"/>
  <c r="AA155" i="24"/>
  <c r="AI156" i="24"/>
  <c r="AT156" i="24" s="1"/>
  <c r="AF157" i="24"/>
  <c r="AQ157" i="24" s="1"/>
  <c r="Z158" i="24"/>
  <c r="AE160" i="24"/>
  <c r="Y161" i="24"/>
  <c r="AJ161" i="24"/>
  <c r="AU161" i="24" s="1"/>
  <c r="AE163" i="24"/>
  <c r="AI163" i="24"/>
  <c r="AT163" i="24" s="1"/>
  <c r="Y164" i="24"/>
  <c r="AF164" i="24"/>
  <c r="AQ164" i="24" s="1"/>
  <c r="AJ164" i="24"/>
  <c r="AU164" i="24" s="1"/>
  <c r="Z165" i="24"/>
  <c r="AA166" i="24"/>
  <c r="AE167" i="24"/>
  <c r="AI167" i="24"/>
  <c r="AT167" i="24" s="1"/>
  <c r="Y168" i="24"/>
  <c r="AF168" i="24"/>
  <c r="AQ168" i="24" s="1"/>
  <c r="AJ168" i="24"/>
  <c r="AU168" i="24" s="1"/>
  <c r="Z169" i="24"/>
  <c r="AD169" i="24"/>
  <c r="AP169" i="24" s="1"/>
  <c r="AH169" i="24"/>
  <c r="AS169" i="24" s="1"/>
  <c r="AL169" i="24"/>
  <c r="AE170" i="24"/>
  <c r="AI170" i="24"/>
  <c r="AT170" i="24" s="1"/>
  <c r="Y171" i="24"/>
  <c r="AF171" i="24"/>
  <c r="AQ171" i="24" s="1"/>
  <c r="AJ171" i="24"/>
  <c r="AU171" i="24" s="1"/>
  <c r="Z172" i="24"/>
  <c r="AA173" i="24"/>
  <c r="AB174" i="24"/>
  <c r="AN174" i="24" s="1"/>
  <c r="AF174" i="24"/>
  <c r="AQ174" i="24" s="1"/>
  <c r="AJ174" i="24"/>
  <c r="AU174" i="24" s="1"/>
  <c r="Z175" i="24"/>
  <c r="AA176" i="24"/>
  <c r="AB177" i="24"/>
  <c r="AN177" i="24" s="1"/>
  <c r="AF177" i="24"/>
  <c r="AQ177" i="24" s="1"/>
  <c r="AJ177" i="24"/>
  <c r="AU177" i="24" s="1"/>
  <c r="Z178" i="24"/>
  <c r="AA179" i="24"/>
  <c r="AE180" i="24"/>
  <c r="AI180" i="24"/>
  <c r="AT180" i="24" s="1"/>
  <c r="Y181" i="24"/>
  <c r="AF181" i="24"/>
  <c r="AQ181" i="24" s="1"/>
  <c r="AJ181" i="24"/>
  <c r="AU181" i="24" s="1"/>
  <c r="Z182" i="24"/>
  <c r="AA183" i="24"/>
  <c r="AE184" i="24"/>
  <c r="AI184" i="24"/>
  <c r="AT184" i="24" s="1"/>
  <c r="Y185" i="24"/>
  <c r="AF185" i="24"/>
  <c r="AQ185" i="24" s="1"/>
  <c r="AJ185" i="24"/>
  <c r="AU185" i="24" s="1"/>
  <c r="Z186" i="24"/>
  <c r="AA187" i="24"/>
  <c r="AB188" i="24"/>
  <c r="AN188" i="24" s="1"/>
  <c r="AF188" i="24"/>
  <c r="AQ188" i="24" s="1"/>
  <c r="AJ188" i="24"/>
  <c r="AU188" i="24" s="1"/>
  <c r="Z189" i="24"/>
  <c r="AA190" i="24"/>
  <c r="AE191" i="24"/>
  <c r="AI191" i="24"/>
  <c r="AT191" i="24" s="1"/>
  <c r="Y192" i="24"/>
  <c r="AF192" i="24"/>
  <c r="AQ192" i="24" s="1"/>
  <c r="AJ192" i="24"/>
  <c r="AU192" i="24" s="1"/>
  <c r="Z193" i="24"/>
  <c r="AA194" i="24"/>
  <c r="AE195" i="24"/>
  <c r="AI195" i="24"/>
  <c r="AT195" i="24" s="1"/>
  <c r="Y196" i="24"/>
  <c r="AF196" i="24"/>
  <c r="AQ196" i="24" s="1"/>
  <c r="AJ196" i="24"/>
  <c r="AU196" i="24" s="1"/>
  <c r="Z197" i="24"/>
  <c r="AA198" i="24"/>
  <c r="AB199" i="24"/>
  <c r="AN199" i="24" s="1"/>
  <c r="AF199" i="24"/>
  <c r="AQ199" i="24" s="1"/>
  <c r="AJ199" i="24"/>
  <c r="AU199" i="24" s="1"/>
  <c r="Z200" i="24"/>
  <c r="AA201" i="24"/>
  <c r="AE202" i="24"/>
  <c r="AI202" i="24"/>
  <c r="Y203" i="24"/>
  <c r="AC203" i="24"/>
  <c r="AG203" i="24"/>
  <c r="AK203" i="24"/>
  <c r="AA204" i="24"/>
  <c r="AE205" i="24"/>
  <c r="AI205" i="24"/>
  <c r="AT205" i="24" s="1"/>
  <c r="Y206" i="24"/>
  <c r="AF206" i="24"/>
  <c r="AQ206" i="24" s="1"/>
  <c r="AJ206" i="24"/>
  <c r="AU206" i="24" s="1"/>
  <c r="Z207" i="24"/>
  <c r="AA208" i="24"/>
  <c r="AE209" i="24"/>
  <c r="AI209" i="24"/>
  <c r="AT209" i="24" s="1"/>
  <c r="Y210" i="24"/>
  <c r="AC210" i="24"/>
  <c r="AO210" i="24" s="1"/>
  <c r="AA211" i="24"/>
  <c r="AE211" i="24"/>
  <c r="AI211" i="24"/>
  <c r="AT211" i="24" s="1"/>
  <c r="Y212" i="24"/>
  <c r="AC212" i="24"/>
  <c r="AO212" i="24" s="1"/>
  <c r="AI198" i="24"/>
  <c r="AT198" i="24" s="1"/>
  <c r="AC199" i="24"/>
  <c r="AO199" i="24" s="1"/>
  <c r="AK199" i="24"/>
  <c r="AV199" i="24" s="1"/>
  <c r="AE201" i="24"/>
  <c r="Y202" i="24"/>
  <c r="AJ202" i="24"/>
  <c r="AD203" i="24"/>
  <c r="AL203" i="24"/>
  <c r="AI204" i="24"/>
  <c r="AT204" i="24" s="1"/>
  <c r="AF205" i="24"/>
  <c r="AQ205" i="24" s="1"/>
  <c r="Z206" i="24"/>
  <c r="AE208" i="24"/>
  <c r="Y209" i="24"/>
  <c r="AJ209" i="24"/>
  <c r="AU209" i="24" s="1"/>
  <c r="AD210" i="24"/>
  <c r="AP210" i="24" s="1"/>
  <c r="AF211" i="24"/>
  <c r="AQ211" i="24" s="1"/>
  <c r="Z212" i="24"/>
  <c r="Y213" i="24"/>
  <c r="AC213" i="24"/>
  <c r="AO213" i="24" s="1"/>
  <c r="AA214" i="24"/>
  <c r="AE214" i="24"/>
  <c r="AI214" i="24"/>
  <c r="AT214" i="24" s="1"/>
  <c r="Y215" i="24"/>
  <c r="AC215" i="24"/>
  <c r="AO215" i="24" s="1"/>
  <c r="AA216" i="24"/>
  <c r="AE216" i="24"/>
  <c r="AI216" i="24"/>
  <c r="AT216" i="24" s="1"/>
  <c r="Y217" i="24"/>
  <c r="AC217" i="24"/>
  <c r="AO217" i="24" s="1"/>
  <c r="AA218" i="24"/>
  <c r="AE218" i="24"/>
  <c r="AI218" i="24"/>
  <c r="AT218" i="24" s="1"/>
  <c r="Y219" i="24"/>
  <c r="AC219" i="24"/>
  <c r="AO219" i="24" s="1"/>
  <c r="AA220" i="24"/>
  <c r="AE220" i="24"/>
  <c r="AI220" i="24"/>
  <c r="AT220" i="24" s="1"/>
  <c r="Y221" i="24"/>
  <c r="AC221" i="24"/>
  <c r="AO221" i="24" s="1"/>
  <c r="AA222" i="24"/>
  <c r="AE222" i="24"/>
  <c r="AI222" i="24"/>
  <c r="AT222" i="24" s="1"/>
  <c r="Y223" i="24"/>
  <c r="AC223" i="24"/>
  <c r="AO223" i="24" s="1"/>
  <c r="AA224" i="24"/>
  <c r="AE224" i="24"/>
  <c r="AI224" i="24"/>
  <c r="AT224" i="24" s="1"/>
  <c r="Y225" i="24"/>
  <c r="AC225" i="24"/>
  <c r="AO225" i="24" s="1"/>
  <c r="AA226" i="24"/>
  <c r="AE226" i="24"/>
  <c r="AI226" i="24"/>
  <c r="AT226" i="24" s="1"/>
  <c r="Y227" i="24"/>
  <c r="AC227" i="24"/>
  <c r="AO227" i="24" s="1"/>
  <c r="AA228" i="24"/>
  <c r="AE228" i="24"/>
  <c r="AI228" i="24"/>
  <c r="AT228" i="24" s="1"/>
  <c r="Y229" i="24"/>
  <c r="AC229" i="24"/>
  <c r="AO229" i="24" s="1"/>
  <c r="AA230" i="24"/>
  <c r="AE230" i="24"/>
  <c r="AI230" i="24"/>
  <c r="AT230" i="24" s="1"/>
  <c r="Y231" i="24"/>
  <c r="AC231" i="24"/>
  <c r="AO231" i="24" s="1"/>
  <c r="AA232" i="24"/>
  <c r="AE232" i="24"/>
  <c r="AI232" i="24"/>
  <c r="AT232" i="24" s="1"/>
  <c r="Y233" i="24"/>
  <c r="AC233" i="24"/>
  <c r="AO233" i="24" s="1"/>
  <c r="AA234" i="24"/>
  <c r="AE234" i="24"/>
  <c r="AI234" i="24"/>
  <c r="AT234" i="24" s="1"/>
  <c r="Y235" i="24"/>
  <c r="AC235" i="24"/>
  <c r="AO235" i="24" s="1"/>
  <c r="AA236" i="24"/>
  <c r="AE236" i="24"/>
  <c r="AI236" i="24"/>
  <c r="AT236" i="24" s="1"/>
  <c r="Y237" i="24"/>
  <c r="AC237" i="24"/>
  <c r="AO237" i="24" s="1"/>
  <c r="AA238" i="24"/>
  <c r="AE238" i="24"/>
  <c r="AI238" i="24"/>
  <c r="AT238" i="24" s="1"/>
  <c r="Y239" i="24"/>
  <c r="AC239" i="24"/>
  <c r="AO239" i="24" s="1"/>
  <c r="AA240" i="24"/>
  <c r="AE240" i="24"/>
  <c r="AI240" i="24"/>
  <c r="Y241" i="24"/>
  <c r="AC241" i="24"/>
  <c r="AG241" i="24"/>
  <c r="AK241" i="24"/>
  <c r="AA242" i="24"/>
  <c r="AE242" i="24"/>
  <c r="AI242" i="24"/>
  <c r="AT242" i="24" s="1"/>
  <c r="Y243" i="24"/>
  <c r="AC243" i="24"/>
  <c r="AO243" i="24" s="1"/>
  <c r="AG243" i="24"/>
  <c r="AR243" i="24" s="1"/>
  <c r="AK243" i="24"/>
  <c r="AV243" i="24" s="1"/>
  <c r="AA244" i="24"/>
  <c r="AE244" i="24"/>
  <c r="AI244" i="24"/>
  <c r="AT244" i="24" s="1"/>
  <c r="Y245" i="24"/>
  <c r="AC245" i="24"/>
  <c r="AO245" i="24" s="1"/>
  <c r="AG245" i="24"/>
  <c r="AR245" i="24" s="1"/>
  <c r="AK245" i="24"/>
  <c r="AV245" i="24" s="1"/>
  <c r="AA246" i="24"/>
  <c r="AE246" i="24"/>
  <c r="AI246" i="24"/>
  <c r="AT246" i="24" s="1"/>
  <c r="Y247" i="24"/>
  <c r="AC247" i="24"/>
  <c r="AO247" i="24" s="1"/>
  <c r="AA248" i="24"/>
  <c r="AE248" i="24"/>
  <c r="AI248" i="24"/>
  <c r="AT248" i="24" s="1"/>
  <c r="Y249" i="24"/>
  <c r="AC249" i="24"/>
  <c r="AO249" i="24" s="1"/>
  <c r="AA250" i="24"/>
  <c r="AE250" i="24"/>
  <c r="AI250" i="24"/>
  <c r="AT250" i="24" s="1"/>
  <c r="Y251" i="24"/>
  <c r="AC251" i="24"/>
  <c r="AO251" i="24" s="1"/>
  <c r="AA252" i="24"/>
  <c r="AE252" i="24"/>
  <c r="AI252" i="24"/>
  <c r="AT252" i="24" s="1"/>
  <c r="Y253" i="24"/>
  <c r="AC253" i="24"/>
  <c r="AO253" i="24" s="1"/>
  <c r="AA254" i="24"/>
  <c r="AE254" i="24"/>
  <c r="AI254" i="24"/>
  <c r="AT254" i="24" s="1"/>
  <c r="AF197" i="24"/>
  <c r="AQ197" i="24" s="1"/>
  <c r="Z198" i="24"/>
  <c r="AE199" i="24"/>
  <c r="Y200" i="24"/>
  <c r="AJ200" i="24"/>
  <c r="AU200" i="24" s="1"/>
  <c r="AA202" i="24"/>
  <c r="AF203" i="24"/>
  <c r="Z204" i="24"/>
  <c r="AE206" i="24"/>
  <c r="Y207" i="24"/>
  <c r="AJ207" i="24"/>
  <c r="AU207" i="24" s="1"/>
  <c r="AA209" i="24"/>
  <c r="AF210" i="24"/>
  <c r="AQ210" i="24" s="1"/>
  <c r="Z211" i="24"/>
  <c r="AB212" i="24"/>
  <c r="AN212" i="24" s="1"/>
  <c r="AJ212" i="24"/>
  <c r="AU212" i="24" s="1"/>
  <c r="Z213" i="24"/>
  <c r="AD213" i="24"/>
  <c r="AP213" i="24" s="1"/>
  <c r="AB214" i="24"/>
  <c r="AN214" i="24" s="1"/>
  <c r="AF214" i="24"/>
  <c r="AQ214" i="24" s="1"/>
  <c r="AJ214" i="24"/>
  <c r="AU214" i="24" s="1"/>
  <c r="Z215" i="24"/>
  <c r="AD215" i="24"/>
  <c r="AP215" i="24" s="1"/>
  <c r="AB216" i="24"/>
  <c r="AN216" i="24" s="1"/>
  <c r="AF216" i="24"/>
  <c r="AQ216" i="24" s="1"/>
  <c r="AJ216" i="24"/>
  <c r="AU216" i="24" s="1"/>
  <c r="Z217" i="24"/>
  <c r="AD217" i="24"/>
  <c r="AP217" i="24" s="1"/>
  <c r="AB218" i="24"/>
  <c r="AN218" i="24" s="1"/>
  <c r="AF218" i="24"/>
  <c r="AQ218" i="24" s="1"/>
  <c r="AJ218" i="24"/>
  <c r="AU218" i="24" s="1"/>
  <c r="Z219" i="24"/>
  <c r="AD219" i="24"/>
  <c r="AP219" i="24" s="1"/>
  <c r="AB220" i="24"/>
  <c r="AN220" i="24" s="1"/>
  <c r="AF220" i="24"/>
  <c r="AQ220" i="24" s="1"/>
  <c r="AJ220" i="24"/>
  <c r="AU220" i="24" s="1"/>
  <c r="Z221" i="24"/>
  <c r="AD221" i="24"/>
  <c r="AP221" i="24" s="1"/>
  <c r="AB222" i="24"/>
  <c r="AN222" i="24" s="1"/>
  <c r="AF222" i="24"/>
  <c r="AQ222" i="24" s="1"/>
  <c r="AJ222" i="24"/>
  <c r="AU222" i="24" s="1"/>
  <c r="Z223" i="24"/>
  <c r="AD223" i="24"/>
  <c r="AP223" i="24" s="1"/>
  <c r="AB224" i="24"/>
  <c r="AN224" i="24" s="1"/>
  <c r="AF224" i="24"/>
  <c r="AQ224" i="24" s="1"/>
  <c r="AJ224" i="24"/>
  <c r="AU224" i="24" s="1"/>
  <c r="Z225" i="24"/>
  <c r="AD225" i="24"/>
  <c r="AP225" i="24" s="1"/>
  <c r="AB226" i="24"/>
  <c r="AN226" i="24" s="1"/>
  <c r="AF226" i="24"/>
  <c r="AQ226" i="24" s="1"/>
  <c r="AJ226" i="24"/>
  <c r="AU226" i="24" s="1"/>
  <c r="Z227" i="24"/>
  <c r="AD227" i="24"/>
  <c r="AP227" i="24" s="1"/>
  <c r="AB228" i="24"/>
  <c r="AN228" i="24" s="1"/>
  <c r="AF228" i="24"/>
  <c r="AQ228" i="24" s="1"/>
  <c r="AJ228" i="24"/>
  <c r="AU228" i="24" s="1"/>
  <c r="Z229" i="24"/>
  <c r="AD229" i="24"/>
  <c r="AP229" i="24" s="1"/>
  <c r="AB230" i="24"/>
  <c r="AN230" i="24" s="1"/>
  <c r="AF230" i="24"/>
  <c r="AQ230" i="24" s="1"/>
  <c r="AJ230" i="24"/>
  <c r="AU230" i="24" s="1"/>
  <c r="Z231" i="24"/>
  <c r="AD231" i="24"/>
  <c r="AP231" i="24" s="1"/>
  <c r="AB232" i="24"/>
  <c r="AN232" i="24" s="1"/>
  <c r="AF232" i="24"/>
  <c r="AQ232" i="24" s="1"/>
  <c r="AJ232" i="24"/>
  <c r="AU232" i="24" s="1"/>
  <c r="Z233" i="24"/>
  <c r="AD233" i="24"/>
  <c r="AP233" i="24" s="1"/>
  <c r="AB234" i="24"/>
  <c r="AN234" i="24" s="1"/>
  <c r="AF234" i="24"/>
  <c r="AQ234" i="24" s="1"/>
  <c r="AJ234" i="24"/>
  <c r="AU234" i="24" s="1"/>
  <c r="Z235" i="24"/>
  <c r="AD235" i="24"/>
  <c r="AP235" i="24" s="1"/>
  <c r="AB236" i="24"/>
  <c r="AN236" i="24" s="1"/>
  <c r="AF236" i="24"/>
  <c r="AQ236" i="24" s="1"/>
  <c r="AJ236" i="24"/>
  <c r="AU236" i="24" s="1"/>
  <c r="Z237" i="24"/>
  <c r="AD237" i="24"/>
  <c r="AP237" i="24" s="1"/>
  <c r="AB238" i="24"/>
  <c r="AN238" i="24" s="1"/>
  <c r="AF238" i="24"/>
  <c r="AQ238" i="24" s="1"/>
  <c r="AJ238" i="24"/>
  <c r="AU238" i="24" s="1"/>
  <c r="Z239" i="24"/>
  <c r="AD239" i="24"/>
  <c r="AP239" i="24" s="1"/>
  <c r="AB240" i="24"/>
  <c r="AF240" i="24"/>
  <c r="AJ240" i="24"/>
  <c r="Z241" i="24"/>
  <c r="AD241" i="24"/>
  <c r="AH241" i="24"/>
  <c r="AL241" i="24"/>
  <c r="AB242" i="24"/>
  <c r="AN242" i="24" s="1"/>
  <c r="AF242" i="24"/>
  <c r="AQ242" i="24" s="1"/>
  <c r="AJ242" i="24"/>
  <c r="AU242" i="24" s="1"/>
  <c r="Z243" i="24"/>
  <c r="AD243" i="24"/>
  <c r="AP243" i="24" s="1"/>
  <c r="AH243" i="24"/>
  <c r="AS243" i="24" s="1"/>
  <c r="AL243" i="24"/>
  <c r="AB244" i="24"/>
  <c r="AN244" i="24" s="1"/>
  <c r="AF244" i="24"/>
  <c r="AQ244" i="24" s="1"/>
  <c r="AJ244" i="24"/>
  <c r="AU244" i="24" s="1"/>
  <c r="Z245" i="24"/>
  <c r="AD245" i="24"/>
  <c r="AP245" i="24" s="1"/>
  <c r="AH245" i="24"/>
  <c r="AS245" i="24" s="1"/>
  <c r="AL245" i="24"/>
  <c r="AB246" i="24"/>
  <c r="AN246" i="24" s="1"/>
  <c r="AF246" i="24"/>
  <c r="AQ246" i="24" s="1"/>
  <c r="AJ246" i="24"/>
  <c r="AU246" i="24" s="1"/>
  <c r="Z247" i="24"/>
  <c r="AD247" i="24"/>
  <c r="AP247" i="24" s="1"/>
  <c r="AB248" i="24"/>
  <c r="AN248" i="24" s="1"/>
  <c r="AF248" i="24"/>
  <c r="AQ248" i="24" s="1"/>
  <c r="AJ248" i="24"/>
  <c r="AU248" i="24" s="1"/>
  <c r="Z249" i="24"/>
  <c r="AD249" i="24"/>
  <c r="AP249" i="24" s="1"/>
  <c r="AB250" i="24"/>
  <c r="AN250" i="24" s="1"/>
  <c r="AF250" i="24"/>
  <c r="AQ250" i="24" s="1"/>
  <c r="AJ250" i="24"/>
  <c r="AU250" i="24" s="1"/>
  <c r="Z251" i="24"/>
  <c r="AD251" i="24"/>
  <c r="AP251" i="24" s="1"/>
  <c r="AB252" i="24"/>
  <c r="AN252" i="24" s="1"/>
  <c r="AF252" i="24"/>
  <c r="AQ252" i="24" s="1"/>
  <c r="AJ252" i="24"/>
  <c r="AU252" i="24" s="1"/>
  <c r="Z253" i="24"/>
  <c r="AD253" i="24"/>
  <c r="AP253" i="24" s="1"/>
  <c r="AB254" i="24"/>
  <c r="AN254" i="24" s="1"/>
  <c r="AF254" i="24"/>
  <c r="AQ254" i="24" s="1"/>
  <c r="AJ254" i="24"/>
  <c r="AU254" i="24" s="1"/>
  <c r="Z255" i="24"/>
  <c r="AD255" i="24"/>
  <c r="AP255" i="24" s="1"/>
  <c r="AB256" i="24"/>
  <c r="AF256" i="24"/>
  <c r="AJ256" i="24"/>
  <c r="Z257" i="24"/>
  <c r="AD257" i="24"/>
  <c r="AH257" i="24"/>
  <c r="AL257" i="24"/>
  <c r="AB258" i="24"/>
  <c r="AF258" i="24"/>
  <c r="AJ258" i="24"/>
  <c r="Z259" i="24"/>
  <c r="AD259" i="24"/>
  <c r="AH259" i="24"/>
  <c r="AL259" i="24"/>
  <c r="AB260" i="24"/>
  <c r="AF260" i="24"/>
  <c r="AJ260" i="24"/>
  <c r="Z261" i="24"/>
  <c r="AD261" i="24"/>
  <c r="AH261" i="24"/>
  <c r="AL261" i="24"/>
  <c r="AB262" i="24"/>
  <c r="AN262" i="24" s="1"/>
  <c r="AF262" i="24"/>
  <c r="AQ262" i="24" s="1"/>
  <c r="AJ262" i="24"/>
  <c r="AU262" i="24" s="1"/>
  <c r="Z263" i="24"/>
  <c r="AD263" i="24"/>
  <c r="AP263" i="24" s="1"/>
  <c r="AB264" i="24"/>
  <c r="AN264" i="24" s="1"/>
  <c r="AF264" i="24"/>
  <c r="AQ264" i="24" s="1"/>
  <c r="AJ264" i="24"/>
  <c r="AU264" i="24" s="1"/>
  <c r="Z265" i="24"/>
  <c r="AD265" i="24"/>
  <c r="AP265" i="24" s="1"/>
  <c r="AB266" i="24"/>
  <c r="AN266" i="24" s="1"/>
  <c r="AF266" i="24"/>
  <c r="AQ266" i="24" s="1"/>
  <c r="AJ266" i="24"/>
  <c r="AU266" i="24" s="1"/>
  <c r="Z267" i="24"/>
  <c r="AD267" i="24"/>
  <c r="AP267" i="24" s="1"/>
  <c r="AB268" i="24"/>
  <c r="AF268" i="24"/>
  <c r="AJ268" i="24"/>
  <c r="Z269" i="24"/>
  <c r="AD269" i="24"/>
  <c r="AH269" i="24"/>
  <c r="AL269" i="24"/>
  <c r="AE198" i="24"/>
  <c r="Y199" i="24"/>
  <c r="AG199" i="24"/>
  <c r="AR199" i="24" s="1"/>
  <c r="AA200" i="24"/>
  <c r="AI201" i="24"/>
  <c r="AT201" i="24" s="1"/>
  <c r="AF202" i="24"/>
  <c r="Z203" i="24"/>
  <c r="AH203" i="24"/>
  <c r="AE204" i="24"/>
  <c r="Y205" i="24"/>
  <c r="AJ205" i="24"/>
  <c r="AU205" i="24" s="1"/>
  <c r="AA207" i="24"/>
  <c r="AI208" i="24"/>
  <c r="AT208" i="24" s="1"/>
  <c r="AF209" i="24"/>
  <c r="AQ209" i="24" s="1"/>
  <c r="Z210" i="24"/>
  <c r="AB211" i="24"/>
  <c r="AN211" i="24" s="1"/>
  <c r="AJ211" i="24"/>
  <c r="AU211" i="24" s="1"/>
  <c r="AD212" i="24"/>
  <c r="AP212" i="24" s="1"/>
  <c r="AA213" i="24"/>
  <c r="AE213" i="24"/>
  <c r="AI213" i="24"/>
  <c r="AT213" i="24" s="1"/>
  <c r="Y214" i="24"/>
  <c r="AC214" i="24"/>
  <c r="AO214" i="24" s="1"/>
  <c r="AA215" i="24"/>
  <c r="AE215" i="24"/>
  <c r="AI215" i="24"/>
  <c r="AT215" i="24" s="1"/>
  <c r="Y216" i="24"/>
  <c r="AC216" i="24"/>
  <c r="AO216" i="24" s="1"/>
  <c r="AA217" i="24"/>
  <c r="AE217" i="24"/>
  <c r="AI217" i="24"/>
  <c r="AT217" i="24" s="1"/>
  <c r="Y218" i="24"/>
  <c r="AC218" i="24"/>
  <c r="AO218" i="24" s="1"/>
  <c r="AA219" i="24"/>
  <c r="AE219" i="24"/>
  <c r="AI219" i="24"/>
  <c r="AT219" i="24" s="1"/>
  <c r="Y220" i="24"/>
  <c r="AC220" i="24"/>
  <c r="AO220" i="24" s="1"/>
  <c r="AA221" i="24"/>
  <c r="AE221" i="24"/>
  <c r="AI221" i="24"/>
  <c r="AT221" i="24" s="1"/>
  <c r="Y222" i="24"/>
  <c r="AC222" i="24"/>
  <c r="AO222" i="24" s="1"/>
  <c r="AA223" i="24"/>
  <c r="AE223" i="24"/>
  <c r="AI223" i="24"/>
  <c r="AT223" i="24" s="1"/>
  <c r="Y224" i="24"/>
  <c r="AC224" i="24"/>
  <c r="AO224" i="24" s="1"/>
  <c r="AA225" i="24"/>
  <c r="AE225" i="24"/>
  <c r="AI225" i="24"/>
  <c r="AT225" i="24" s="1"/>
  <c r="Y226" i="24"/>
  <c r="AC226" i="24"/>
  <c r="AO226" i="24" s="1"/>
  <c r="AA227" i="24"/>
  <c r="AE227" i="24"/>
  <c r="AI227" i="24"/>
  <c r="AT227" i="24" s="1"/>
  <c r="Y228" i="24"/>
  <c r="AC228" i="24"/>
  <c r="AO228" i="24" s="1"/>
  <c r="AA229" i="24"/>
  <c r="AE229" i="24"/>
  <c r="AI229" i="24"/>
  <c r="AT229" i="24" s="1"/>
  <c r="Y230" i="24"/>
  <c r="AC230" i="24"/>
  <c r="AO230" i="24" s="1"/>
  <c r="AA231" i="24"/>
  <c r="AE231" i="24"/>
  <c r="AI231" i="24"/>
  <c r="AT231" i="24" s="1"/>
  <c r="Y232" i="24"/>
  <c r="AC232" i="24"/>
  <c r="AO232" i="24" s="1"/>
  <c r="AA233" i="24"/>
  <c r="AE233" i="24"/>
  <c r="AI233" i="24"/>
  <c r="AT233" i="24" s="1"/>
  <c r="Y234" i="24"/>
  <c r="AC234" i="24"/>
  <c r="AO234" i="24" s="1"/>
  <c r="AA235" i="24"/>
  <c r="AE235" i="24"/>
  <c r="AI235" i="24"/>
  <c r="AT235" i="24" s="1"/>
  <c r="Y236" i="24"/>
  <c r="AC236" i="24"/>
  <c r="AO236" i="24" s="1"/>
  <c r="AA237" i="24"/>
  <c r="AE237" i="24"/>
  <c r="AI237" i="24"/>
  <c r="AT237" i="24" s="1"/>
  <c r="Y238" i="24"/>
  <c r="AC238" i="24"/>
  <c r="AO238" i="24" s="1"/>
  <c r="AA239" i="24"/>
  <c r="AE239" i="24"/>
  <c r="AI239" i="24"/>
  <c r="AT239" i="24" s="1"/>
  <c r="Y240" i="24"/>
  <c r="AC240" i="24"/>
  <c r="AA241" i="24"/>
  <c r="AE241" i="24"/>
  <c r="AI241" i="24"/>
  <c r="Y242" i="24"/>
  <c r="AC242" i="24"/>
  <c r="AO242" i="24" s="1"/>
  <c r="AG242" i="24"/>
  <c r="AR242" i="24" s="1"/>
  <c r="AK242" i="24"/>
  <c r="AV242" i="24" s="1"/>
  <c r="AA243" i="24"/>
  <c r="AE243" i="24"/>
  <c r="AI243" i="24"/>
  <c r="AT243" i="24" s="1"/>
  <c r="Y244" i="24"/>
  <c r="AC244" i="24"/>
  <c r="AO244" i="24" s="1"/>
  <c r="AG244" i="24"/>
  <c r="AR244" i="24" s="1"/>
  <c r="AK244" i="24"/>
  <c r="AV244" i="24" s="1"/>
  <c r="AA245" i="24"/>
  <c r="AE245" i="24"/>
  <c r="AI245" i="24"/>
  <c r="AT245" i="24" s="1"/>
  <c r="Y246" i="24"/>
  <c r="AC246" i="24"/>
  <c r="AO246" i="24" s="1"/>
  <c r="AA247" i="24"/>
  <c r="AE247" i="24"/>
  <c r="AI247" i="24"/>
  <c r="AT247" i="24" s="1"/>
  <c r="Y248" i="24"/>
  <c r="AC248" i="24"/>
  <c r="AO248" i="24" s="1"/>
  <c r="AA249" i="24"/>
  <c r="AE249" i="24"/>
  <c r="AI249" i="24"/>
  <c r="AT249" i="24" s="1"/>
  <c r="Y250" i="24"/>
  <c r="AC250" i="24"/>
  <c r="AO250" i="24" s="1"/>
  <c r="AA251" i="24"/>
  <c r="AE251" i="24"/>
  <c r="AI251" i="24"/>
  <c r="AT251" i="24" s="1"/>
  <c r="Y252" i="24"/>
  <c r="AC252" i="24"/>
  <c r="AO252" i="24" s="1"/>
  <c r="AA253" i="24"/>
  <c r="AE253" i="24"/>
  <c r="AI253" i="24"/>
  <c r="AT253" i="24" s="1"/>
  <c r="Y254" i="24"/>
  <c r="AC254" i="24"/>
  <c r="AO254" i="24" s="1"/>
  <c r="AJ197" i="24"/>
  <c r="AU197" i="24" s="1"/>
  <c r="AA199" i="24"/>
  <c r="AI199" i="24"/>
  <c r="AT199" i="24" s="1"/>
  <c r="AF200" i="24"/>
  <c r="AQ200" i="24" s="1"/>
  <c r="Z201" i="24"/>
  <c r="AB203" i="24"/>
  <c r="AJ203" i="24"/>
  <c r="AA205" i="24"/>
  <c r="AI206" i="24"/>
  <c r="AT206" i="24" s="1"/>
  <c r="AF207" i="24"/>
  <c r="AQ207" i="24" s="1"/>
  <c r="Z208" i="24"/>
  <c r="AB210" i="24"/>
  <c r="AN210" i="24" s="1"/>
  <c r="AJ210" i="24"/>
  <c r="AU210" i="24" s="1"/>
  <c r="AD211" i="24"/>
  <c r="AP211" i="24" s="1"/>
  <c r="AF212" i="24"/>
  <c r="AQ212" i="24" s="1"/>
  <c r="AB213" i="24"/>
  <c r="AN213" i="24" s="1"/>
  <c r="AF213" i="24"/>
  <c r="AQ213" i="24" s="1"/>
  <c r="AJ213" i="24"/>
  <c r="AU213" i="24" s="1"/>
  <c r="Z214" i="24"/>
  <c r="AD214" i="24"/>
  <c r="AP214" i="24" s="1"/>
  <c r="AB215" i="24"/>
  <c r="AN215" i="24" s="1"/>
  <c r="AF215" i="24"/>
  <c r="AQ215" i="24" s="1"/>
  <c r="AJ215" i="24"/>
  <c r="AU215" i="24" s="1"/>
  <c r="Z216" i="24"/>
  <c r="AD216" i="24"/>
  <c r="AP216" i="24" s="1"/>
  <c r="AB217" i="24"/>
  <c r="AN217" i="24" s="1"/>
  <c r="AF217" i="24"/>
  <c r="AQ217" i="24" s="1"/>
  <c r="AJ217" i="24"/>
  <c r="AU217" i="24" s="1"/>
  <c r="Z218" i="24"/>
  <c r="AD218" i="24"/>
  <c r="AP218" i="24" s="1"/>
  <c r="AB219" i="24"/>
  <c r="AN219" i="24" s="1"/>
  <c r="AF219" i="24"/>
  <c r="AQ219" i="24" s="1"/>
  <c r="AJ219" i="24"/>
  <c r="AU219" i="24" s="1"/>
  <c r="Z220" i="24"/>
  <c r="AD220" i="24"/>
  <c r="AP220" i="24" s="1"/>
  <c r="AB221" i="24"/>
  <c r="AN221" i="24" s="1"/>
  <c r="AF221" i="24"/>
  <c r="AQ221" i="24" s="1"/>
  <c r="AJ221" i="24"/>
  <c r="AU221" i="24" s="1"/>
  <c r="Z222" i="24"/>
  <c r="AD222" i="24"/>
  <c r="AP222" i="24" s="1"/>
  <c r="AB223" i="24"/>
  <c r="AN223" i="24" s="1"/>
  <c r="AF223" i="24"/>
  <c r="AQ223" i="24" s="1"/>
  <c r="AJ223" i="24"/>
  <c r="AU223" i="24" s="1"/>
  <c r="Z224" i="24"/>
  <c r="AD224" i="24"/>
  <c r="AP224" i="24" s="1"/>
  <c r="AB225" i="24"/>
  <c r="AN225" i="24" s="1"/>
  <c r="AF225" i="24"/>
  <c r="AQ225" i="24" s="1"/>
  <c r="AJ225" i="24"/>
  <c r="AU225" i="24" s="1"/>
  <c r="Z226" i="24"/>
  <c r="AD226" i="24"/>
  <c r="AP226" i="24" s="1"/>
  <c r="AB227" i="24"/>
  <c r="AN227" i="24" s="1"/>
  <c r="AF227" i="24"/>
  <c r="AQ227" i="24" s="1"/>
  <c r="AJ227" i="24"/>
  <c r="AU227" i="24" s="1"/>
  <c r="Z228" i="24"/>
  <c r="AD228" i="24"/>
  <c r="AP228" i="24" s="1"/>
  <c r="AB229" i="24"/>
  <c r="AN229" i="24" s="1"/>
  <c r="AF229" i="24"/>
  <c r="AQ229" i="24" s="1"/>
  <c r="AJ229" i="24"/>
  <c r="AU229" i="24" s="1"/>
  <c r="Z230" i="24"/>
  <c r="AD230" i="24"/>
  <c r="AP230" i="24" s="1"/>
  <c r="AB231" i="24"/>
  <c r="AN231" i="24" s="1"/>
  <c r="AF231" i="24"/>
  <c r="AQ231" i="24" s="1"/>
  <c r="AJ231" i="24"/>
  <c r="AU231" i="24" s="1"/>
  <c r="Z232" i="24"/>
  <c r="AD232" i="24"/>
  <c r="AP232" i="24" s="1"/>
  <c r="AB233" i="24"/>
  <c r="AN233" i="24" s="1"/>
  <c r="AF233" i="24"/>
  <c r="AQ233" i="24" s="1"/>
  <c r="AJ233" i="24"/>
  <c r="AU233" i="24" s="1"/>
  <c r="Z234" i="24"/>
  <c r="AD234" i="24"/>
  <c r="AP234" i="24" s="1"/>
  <c r="AB235" i="24"/>
  <c r="AN235" i="24" s="1"/>
  <c r="AF235" i="24"/>
  <c r="AQ235" i="24" s="1"/>
  <c r="AJ235" i="24"/>
  <c r="AU235" i="24" s="1"/>
  <c r="Z236" i="24"/>
  <c r="AD236" i="24"/>
  <c r="AP236" i="24" s="1"/>
  <c r="AB237" i="24"/>
  <c r="AN237" i="24" s="1"/>
  <c r="AF237" i="24"/>
  <c r="AQ237" i="24" s="1"/>
  <c r="AJ237" i="24"/>
  <c r="AU237" i="24" s="1"/>
  <c r="Z238" i="24"/>
  <c r="AD238" i="24"/>
  <c r="AP238" i="24" s="1"/>
  <c r="AB239" i="24"/>
  <c r="AN239" i="24" s="1"/>
  <c r="AF239" i="24"/>
  <c r="AQ239" i="24" s="1"/>
  <c r="AJ239" i="24"/>
  <c r="AU239" i="24" s="1"/>
  <c r="Z240" i="24"/>
  <c r="AD240" i="24"/>
  <c r="AB241" i="24"/>
  <c r="AF241" i="24"/>
  <c r="AJ241" i="24"/>
  <c r="Z242" i="24"/>
  <c r="AD242" i="24"/>
  <c r="AP242" i="24" s="1"/>
  <c r="AH242" i="24"/>
  <c r="AS242" i="24" s="1"/>
  <c r="AL242" i="24"/>
  <c r="AB243" i="24"/>
  <c r="AN243" i="24" s="1"/>
  <c r="AF243" i="24"/>
  <c r="AQ243" i="24" s="1"/>
  <c r="AJ243" i="24"/>
  <c r="AU243" i="24" s="1"/>
  <c r="Z244" i="24"/>
  <c r="AD244" i="24"/>
  <c r="AP244" i="24" s="1"/>
  <c r="AH244" i="24"/>
  <c r="AS244" i="24" s="1"/>
  <c r="AL244" i="24"/>
  <c r="AB245" i="24"/>
  <c r="AN245" i="24" s="1"/>
  <c r="AF245" i="24"/>
  <c r="AQ245" i="24" s="1"/>
  <c r="AJ245" i="24"/>
  <c r="AU245" i="24" s="1"/>
  <c r="Z246" i="24"/>
  <c r="AD246" i="24"/>
  <c r="AP246" i="24" s="1"/>
  <c r="AB247" i="24"/>
  <c r="AN247" i="24" s="1"/>
  <c r="AF247" i="24"/>
  <c r="AQ247" i="24" s="1"/>
  <c r="AJ247" i="24"/>
  <c r="AU247" i="24" s="1"/>
  <c r="Z248" i="24"/>
  <c r="AD248" i="24"/>
  <c r="AP248" i="24" s="1"/>
  <c r="AB249" i="24"/>
  <c r="AN249" i="24" s="1"/>
  <c r="AF249" i="24"/>
  <c r="AQ249" i="24" s="1"/>
  <c r="AJ249" i="24"/>
  <c r="AU249" i="24" s="1"/>
  <c r="Z250" i="24"/>
  <c r="AD250" i="24"/>
  <c r="AP250" i="24" s="1"/>
  <c r="AB251" i="24"/>
  <c r="AN251" i="24" s="1"/>
  <c r="AF251" i="24"/>
  <c r="AQ251" i="24" s="1"/>
  <c r="AJ251" i="24"/>
  <c r="AU251" i="24" s="1"/>
  <c r="Z252" i="24"/>
  <c r="AD252" i="24"/>
  <c r="AP252" i="24" s="1"/>
  <c r="AB253" i="24"/>
  <c r="AN253" i="24" s="1"/>
  <c r="AF253" i="24"/>
  <c r="AQ253" i="24" s="1"/>
  <c r="AJ253" i="24"/>
  <c r="AU253" i="24" s="1"/>
  <c r="Z254" i="24"/>
  <c r="AD254" i="24"/>
  <c r="AP254" i="24" s="1"/>
  <c r="AB255" i="24"/>
  <c r="AN255" i="24" s="1"/>
  <c r="AF255" i="24"/>
  <c r="AQ255" i="24" s="1"/>
  <c r="AJ255" i="24"/>
  <c r="AU255" i="24" s="1"/>
  <c r="Z256" i="24"/>
  <c r="AD256" i="24"/>
  <c r="AB257" i="24"/>
  <c r="AF257" i="24"/>
  <c r="AJ257" i="24"/>
  <c r="Z258" i="24"/>
  <c r="AD258" i="24"/>
  <c r="AB259" i="24"/>
  <c r="AF259" i="24"/>
  <c r="AJ259" i="24"/>
  <c r="Z260" i="24"/>
  <c r="AD260" i="24"/>
  <c r="AB261" i="24"/>
  <c r="AF261" i="24"/>
  <c r="AJ261" i="24"/>
  <c r="Z262" i="24"/>
  <c r="AD262" i="24"/>
  <c r="AP262" i="24" s="1"/>
  <c r="AB263" i="24"/>
  <c r="AN263" i="24" s="1"/>
  <c r="AF263" i="24"/>
  <c r="AQ263" i="24" s="1"/>
  <c r="AJ263" i="24"/>
  <c r="AU263" i="24" s="1"/>
  <c r="Z264" i="24"/>
  <c r="AD264" i="24"/>
  <c r="AP264" i="24" s="1"/>
  <c r="AB265" i="24"/>
  <c r="AN265" i="24" s="1"/>
  <c r="AF265" i="24"/>
  <c r="AQ265" i="24" s="1"/>
  <c r="AJ265" i="24"/>
  <c r="AU265" i="24" s="1"/>
  <c r="Z266" i="24"/>
  <c r="AD266" i="24"/>
  <c r="AP266" i="24" s="1"/>
  <c r="AB267" i="24"/>
  <c r="AN267" i="24" s="1"/>
  <c r="AF267" i="24"/>
  <c r="AQ267" i="24" s="1"/>
  <c r="AJ267" i="24"/>
  <c r="AU267" i="24" s="1"/>
  <c r="Z268" i="24"/>
  <c r="AD268" i="24"/>
  <c r="AB269" i="24"/>
  <c r="AF269" i="24"/>
  <c r="AJ269" i="24"/>
  <c r="Z270" i="24"/>
  <c r="AC255" i="24"/>
  <c r="AO255" i="24" s="1"/>
  <c r="AE256" i="24"/>
  <c r="Y257" i="24"/>
  <c r="AG257" i="24"/>
  <c r="AA258" i="24"/>
  <c r="AI258" i="24"/>
  <c r="AC259" i="24"/>
  <c r="AK259" i="24"/>
  <c r="AE260" i="24"/>
  <c r="Y261" i="24"/>
  <c r="AG261" i="24"/>
  <c r="AA262" i="24"/>
  <c r="AI262" i="24"/>
  <c r="AT262" i="24" s="1"/>
  <c r="AC263" i="24"/>
  <c r="AO263" i="24" s="1"/>
  <c r="AE264" i="24"/>
  <c r="Y265" i="24"/>
  <c r="AA266" i="24"/>
  <c r="AI266" i="24"/>
  <c r="AT266" i="24" s="1"/>
  <c r="AC267" i="24"/>
  <c r="AO267" i="24" s="1"/>
  <c r="AE268" i="24"/>
  <c r="Y269" i="24"/>
  <c r="AG269" i="24"/>
  <c r="AA270" i="24"/>
  <c r="AE270" i="24"/>
  <c r="AI270" i="24"/>
  <c r="Y271" i="24"/>
  <c r="AC271" i="24"/>
  <c r="AA272" i="24"/>
  <c r="AE272" i="24"/>
  <c r="AI272" i="24"/>
  <c r="Y273" i="24"/>
  <c r="AC273" i="24"/>
  <c r="AO273" i="24" s="1"/>
  <c r="AA274" i="24"/>
  <c r="AE274" i="24"/>
  <c r="AI274" i="24"/>
  <c r="AT274" i="24" s="1"/>
  <c r="Y275" i="24"/>
  <c r="AC275" i="24"/>
  <c r="AO275" i="24" s="1"/>
  <c r="AA276" i="24"/>
  <c r="AE276" i="24"/>
  <c r="AI276" i="24"/>
  <c r="AT276" i="24" s="1"/>
  <c r="Y277" i="24"/>
  <c r="AC277" i="24"/>
  <c r="AO277" i="24" s="1"/>
  <c r="AA278" i="24"/>
  <c r="AE278" i="24"/>
  <c r="AI278" i="24"/>
  <c r="AT278" i="24" s="1"/>
  <c r="Y279" i="24"/>
  <c r="AC279" i="24"/>
  <c r="AO279" i="24" s="1"/>
  <c r="AA280" i="24"/>
  <c r="AE280" i="24"/>
  <c r="AI280" i="24"/>
  <c r="AT280" i="24" s="1"/>
  <c r="Y281" i="24"/>
  <c r="AC281" i="24"/>
  <c r="AO281" i="24" s="1"/>
  <c r="AA282" i="24"/>
  <c r="AE282" i="24"/>
  <c r="AI282" i="24"/>
  <c r="AT282" i="24" s="1"/>
  <c r="Y283" i="24"/>
  <c r="AC283" i="24"/>
  <c r="AO283" i="24" s="1"/>
  <c r="AA284" i="24"/>
  <c r="AE284" i="24"/>
  <c r="AI284" i="24"/>
  <c r="AT284" i="24" s="1"/>
  <c r="Y285" i="24"/>
  <c r="AC285" i="24"/>
  <c r="AO285" i="24" s="1"/>
  <c r="AA286" i="24"/>
  <c r="AE286" i="24"/>
  <c r="AI286" i="24"/>
  <c r="AT286" i="24" s="1"/>
  <c r="Y287" i="24"/>
  <c r="AC287" i="24"/>
  <c r="AO287" i="24" s="1"/>
  <c r="AA288" i="24"/>
  <c r="AE288" i="24"/>
  <c r="AI288" i="24"/>
  <c r="AT288" i="24" s="1"/>
  <c r="Y289" i="24"/>
  <c r="AC289" i="24"/>
  <c r="AO289" i="24" s="1"/>
  <c r="AA290" i="24"/>
  <c r="AE290" i="24"/>
  <c r="AI290" i="24"/>
  <c r="AT290" i="24" s="1"/>
  <c r="Y291" i="24"/>
  <c r="AC291" i="24"/>
  <c r="AO291" i="24" s="1"/>
  <c r="AA292" i="24"/>
  <c r="AE292" i="24"/>
  <c r="AI292" i="24"/>
  <c r="AT292" i="24" s="1"/>
  <c r="Y293" i="24"/>
  <c r="AC293" i="24"/>
  <c r="AO293" i="24" s="1"/>
  <c r="AA294" i="24"/>
  <c r="AE294" i="24"/>
  <c r="AI294" i="24"/>
  <c r="AT294" i="24" s="1"/>
  <c r="Y295" i="24"/>
  <c r="AC295" i="24"/>
  <c r="AO295" i="24" s="1"/>
  <c r="AA296" i="24"/>
  <c r="AE296" i="24"/>
  <c r="AI296" i="24"/>
  <c r="AT296" i="24" s="1"/>
  <c r="Y297" i="24"/>
  <c r="AC297" i="24"/>
  <c r="AO297" i="24" s="1"/>
  <c r="AA298" i="24"/>
  <c r="AE298" i="24"/>
  <c r="AI298" i="24"/>
  <c r="AT298" i="24" s="1"/>
  <c r="Y299" i="24"/>
  <c r="AC299" i="24"/>
  <c r="AO299" i="24" s="1"/>
  <c r="AA300" i="24"/>
  <c r="AE300" i="24"/>
  <c r="AI300" i="24"/>
  <c r="AT300" i="24" s="1"/>
  <c r="Y301" i="24"/>
  <c r="AC301" i="24"/>
  <c r="AO301" i="24" s="1"/>
  <c r="AA302" i="24"/>
  <c r="AE302" i="24"/>
  <c r="AI302" i="24"/>
  <c r="AT302" i="24" s="1"/>
  <c r="Y303" i="24"/>
  <c r="AC303" i="24"/>
  <c r="AO303" i="24" s="1"/>
  <c r="AA304" i="24"/>
  <c r="AE304" i="24"/>
  <c r="AI304" i="24"/>
  <c r="Y305" i="24"/>
  <c r="AC305" i="24"/>
  <c r="AO305" i="24" s="1"/>
  <c r="AG305" i="24"/>
  <c r="AR305" i="24" s="1"/>
  <c r="AK305" i="24"/>
  <c r="AV305" i="24" s="1"/>
  <c r="AA306" i="24"/>
  <c r="AE306" i="24"/>
  <c r="AI306" i="24"/>
  <c r="AT306" i="24" s="1"/>
  <c r="Y307" i="24"/>
  <c r="AC307" i="24"/>
  <c r="AA308" i="24"/>
  <c r="AE308" i="24"/>
  <c r="AI308" i="24"/>
  <c r="AT308" i="24" s="1"/>
  <c r="Y309" i="24"/>
  <c r="AC309" i="24"/>
  <c r="AO309" i="24" s="1"/>
  <c r="AA310" i="24"/>
  <c r="AE310" i="24"/>
  <c r="AI310" i="24"/>
  <c r="AT310" i="24" s="1"/>
  <c r="Y311" i="24"/>
  <c r="AE255" i="24"/>
  <c r="Y256" i="24"/>
  <c r="AA257" i="24"/>
  <c r="AI257" i="24"/>
  <c r="AC258" i="24"/>
  <c r="AE259" i="24"/>
  <c r="Y260" i="24"/>
  <c r="AA261" i="24"/>
  <c r="AI261" i="24"/>
  <c r="AC262" i="24"/>
  <c r="AO262" i="24" s="1"/>
  <c r="AE263" i="24"/>
  <c r="Y264" i="24"/>
  <c r="AA265" i="24"/>
  <c r="AI265" i="24"/>
  <c r="AT265" i="24" s="1"/>
  <c r="AC266" i="24"/>
  <c r="AO266" i="24" s="1"/>
  <c r="AE267" i="24"/>
  <c r="Y268" i="24"/>
  <c r="AA269" i="24"/>
  <c r="AI269" i="24"/>
  <c r="AB270" i="24"/>
  <c r="AF270" i="24"/>
  <c r="AJ270" i="24"/>
  <c r="Z271" i="24"/>
  <c r="AD271" i="24"/>
  <c r="AB272" i="24"/>
  <c r="AF272" i="24"/>
  <c r="AJ272" i="24"/>
  <c r="Z273" i="24"/>
  <c r="AD273" i="24"/>
  <c r="AP273" i="24" s="1"/>
  <c r="AB274" i="24"/>
  <c r="AN274" i="24" s="1"/>
  <c r="AF274" i="24"/>
  <c r="AQ274" i="24" s="1"/>
  <c r="AJ274" i="24"/>
  <c r="AU274" i="24" s="1"/>
  <c r="Z275" i="24"/>
  <c r="AD275" i="24"/>
  <c r="AP275" i="24" s="1"/>
  <c r="AB276" i="24"/>
  <c r="AN276" i="24" s="1"/>
  <c r="AF276" i="24"/>
  <c r="AQ276" i="24" s="1"/>
  <c r="AJ276" i="24"/>
  <c r="AU276" i="24" s="1"/>
  <c r="Z277" i="24"/>
  <c r="AD277" i="24"/>
  <c r="AP277" i="24" s="1"/>
  <c r="AB278" i="24"/>
  <c r="AN278" i="24" s="1"/>
  <c r="AF278" i="24"/>
  <c r="AQ278" i="24" s="1"/>
  <c r="AJ278" i="24"/>
  <c r="AU278" i="24" s="1"/>
  <c r="Z279" i="24"/>
  <c r="AD279" i="24"/>
  <c r="AP279" i="24" s="1"/>
  <c r="AB280" i="24"/>
  <c r="AN280" i="24" s="1"/>
  <c r="AF280" i="24"/>
  <c r="AQ280" i="24" s="1"/>
  <c r="AJ280" i="24"/>
  <c r="AU280" i="24" s="1"/>
  <c r="Z281" i="24"/>
  <c r="AD281" i="24"/>
  <c r="AP281" i="24" s="1"/>
  <c r="AB282" i="24"/>
  <c r="AN282" i="24" s="1"/>
  <c r="AF282" i="24"/>
  <c r="AQ282" i="24" s="1"/>
  <c r="AJ282" i="24"/>
  <c r="AU282" i="24" s="1"/>
  <c r="Z283" i="24"/>
  <c r="AD283" i="24"/>
  <c r="AP283" i="24" s="1"/>
  <c r="AB284" i="24"/>
  <c r="AN284" i="24" s="1"/>
  <c r="AF284" i="24"/>
  <c r="AQ284" i="24" s="1"/>
  <c r="AJ284" i="24"/>
  <c r="AU284" i="24" s="1"/>
  <c r="Z285" i="24"/>
  <c r="AD285" i="24"/>
  <c r="AP285" i="24" s="1"/>
  <c r="AB286" i="24"/>
  <c r="AN286" i="24" s="1"/>
  <c r="AF286" i="24"/>
  <c r="AQ286" i="24" s="1"/>
  <c r="AJ286" i="24"/>
  <c r="AU286" i="24" s="1"/>
  <c r="Z287" i="24"/>
  <c r="AD287" i="24"/>
  <c r="AP287" i="24" s="1"/>
  <c r="AB288" i="24"/>
  <c r="AN288" i="24" s="1"/>
  <c r="AF288" i="24"/>
  <c r="AQ288" i="24" s="1"/>
  <c r="AJ288" i="24"/>
  <c r="AU288" i="24" s="1"/>
  <c r="Z289" i="24"/>
  <c r="AD289" i="24"/>
  <c r="AP289" i="24" s="1"/>
  <c r="AB290" i="24"/>
  <c r="AN290" i="24" s="1"/>
  <c r="AF290" i="24"/>
  <c r="AQ290" i="24" s="1"/>
  <c r="AJ290" i="24"/>
  <c r="AU290" i="24" s="1"/>
  <c r="Z291" i="24"/>
  <c r="AD291" i="24"/>
  <c r="AP291" i="24" s="1"/>
  <c r="AB292" i="24"/>
  <c r="AN292" i="24" s="1"/>
  <c r="AF292" i="24"/>
  <c r="AQ292" i="24" s="1"/>
  <c r="AJ292" i="24"/>
  <c r="AU292" i="24" s="1"/>
  <c r="Z293" i="24"/>
  <c r="AD293" i="24"/>
  <c r="AP293" i="24" s="1"/>
  <c r="AB294" i="24"/>
  <c r="AN294" i="24" s="1"/>
  <c r="AF294" i="24"/>
  <c r="AQ294" i="24" s="1"/>
  <c r="AJ294" i="24"/>
  <c r="AU294" i="24" s="1"/>
  <c r="Z295" i="24"/>
  <c r="AD295" i="24"/>
  <c r="AP295" i="24" s="1"/>
  <c r="AB296" i="24"/>
  <c r="AN296" i="24" s="1"/>
  <c r="AF296" i="24"/>
  <c r="AQ296" i="24" s="1"/>
  <c r="AJ296" i="24"/>
  <c r="AU296" i="24" s="1"/>
  <c r="Z297" i="24"/>
  <c r="AD297" i="24"/>
  <c r="AP297" i="24" s="1"/>
  <c r="AB298" i="24"/>
  <c r="AN298" i="24" s="1"/>
  <c r="AF298" i="24"/>
  <c r="AQ298" i="24" s="1"/>
  <c r="AJ298" i="24"/>
  <c r="AU298" i="24" s="1"/>
  <c r="Z299" i="24"/>
  <c r="AD299" i="24"/>
  <c r="AP299" i="24" s="1"/>
  <c r="AB300" i="24"/>
  <c r="AN300" i="24" s="1"/>
  <c r="AF300" i="24"/>
  <c r="AQ300" i="24" s="1"/>
  <c r="AJ300" i="24"/>
  <c r="AU300" i="24" s="1"/>
  <c r="Z301" i="24"/>
  <c r="AD301" i="24"/>
  <c r="AP301" i="24" s="1"/>
  <c r="AB302" i="24"/>
  <c r="AN302" i="24" s="1"/>
  <c r="AF302" i="24"/>
  <c r="AQ302" i="24" s="1"/>
  <c r="AJ302" i="24"/>
  <c r="AU302" i="24" s="1"/>
  <c r="Z303" i="24"/>
  <c r="AD303" i="24"/>
  <c r="AP303" i="24" s="1"/>
  <c r="AB304" i="24"/>
  <c r="AF304" i="24"/>
  <c r="AJ304" i="24"/>
  <c r="Z305" i="24"/>
  <c r="AD305" i="24"/>
  <c r="AP305" i="24" s="1"/>
  <c r="AH305" i="24"/>
  <c r="AS305" i="24" s="1"/>
  <c r="AL305" i="24"/>
  <c r="AB306" i="24"/>
  <c r="AN306" i="24" s="1"/>
  <c r="AF306" i="24"/>
  <c r="AQ306" i="24" s="1"/>
  <c r="AJ306" i="24"/>
  <c r="AU306" i="24" s="1"/>
  <c r="Z307" i="24"/>
  <c r="AD307" i="24"/>
  <c r="AB308" i="24"/>
  <c r="AN308" i="24" s="1"/>
  <c r="AF308" i="24"/>
  <c r="AQ308" i="24" s="1"/>
  <c r="AJ308" i="24"/>
  <c r="AU308" i="24" s="1"/>
  <c r="Z309" i="24"/>
  <c r="AD309" i="24"/>
  <c r="AP309" i="24" s="1"/>
  <c r="AB310" i="24"/>
  <c r="AN310" i="24" s="1"/>
  <c r="AF310" i="24"/>
  <c r="AQ310" i="24" s="1"/>
  <c r="AJ310" i="24"/>
  <c r="AU310" i="24" s="1"/>
  <c r="Z311" i="24"/>
  <c r="AD311" i="24"/>
  <c r="AP311" i="24" s="1"/>
  <c r="AB312" i="24"/>
  <c r="AN312" i="24" s="1"/>
  <c r="AF312" i="24"/>
  <c r="AQ312" i="24" s="1"/>
  <c r="AJ312" i="24"/>
  <c r="AU312" i="24" s="1"/>
  <c r="Z313" i="24"/>
  <c r="AD313" i="24"/>
  <c r="AP313" i="24" s="1"/>
  <c r="AB314" i="24"/>
  <c r="AN314" i="24" s="1"/>
  <c r="AF314" i="24"/>
  <c r="AQ314" i="24" s="1"/>
  <c r="AJ314" i="24"/>
  <c r="AU314" i="24" s="1"/>
  <c r="Z315" i="24"/>
  <c r="AD315" i="24"/>
  <c r="AP315" i="24" s="1"/>
  <c r="AB316" i="24"/>
  <c r="AN316" i="24" s="1"/>
  <c r="AF316" i="24"/>
  <c r="AQ316" i="24" s="1"/>
  <c r="AJ316" i="24"/>
  <c r="AU316" i="24" s="1"/>
  <c r="Z317" i="24"/>
  <c r="AD317" i="24"/>
  <c r="AP317" i="24" s="1"/>
  <c r="AB318" i="24"/>
  <c r="AN318" i="24" s="1"/>
  <c r="AF318" i="24"/>
  <c r="AQ318" i="24" s="1"/>
  <c r="AJ318" i="24"/>
  <c r="AU318" i="24" s="1"/>
  <c r="Z319" i="24"/>
  <c r="AD319" i="24"/>
  <c r="AP319" i="24" s="1"/>
  <c r="AB320" i="24"/>
  <c r="AF320" i="24"/>
  <c r="AJ320" i="24"/>
  <c r="Z321" i="24"/>
  <c r="AD321" i="24"/>
  <c r="AH321" i="24"/>
  <c r="AL321" i="24"/>
  <c r="AB322" i="24"/>
  <c r="AF322" i="24"/>
  <c r="AJ322" i="24"/>
  <c r="Z323" i="24"/>
  <c r="AD323" i="24"/>
  <c r="AH323" i="24"/>
  <c r="AL323" i="24"/>
  <c r="AB324" i="24"/>
  <c r="AF324" i="24"/>
  <c r="AJ324" i="24"/>
  <c r="Z325" i="24"/>
  <c r="Y255" i="24"/>
  <c r="AA256" i="24"/>
  <c r="AI256" i="24"/>
  <c r="AC257" i="24"/>
  <c r="AK257" i="24"/>
  <c r="AE258" i="24"/>
  <c r="Y259" i="24"/>
  <c r="AG259" i="24"/>
  <c r="AA260" i="24"/>
  <c r="AI260" i="24"/>
  <c r="AC261" i="24"/>
  <c r="AK261" i="24"/>
  <c r="AE262" i="24"/>
  <c r="Y263" i="24"/>
  <c r="AA264" i="24"/>
  <c r="AI264" i="24"/>
  <c r="AT264" i="24" s="1"/>
  <c r="AC265" i="24"/>
  <c r="AO265" i="24" s="1"/>
  <c r="AE266" i="24"/>
  <c r="Y267" i="24"/>
  <c r="AA268" i="24"/>
  <c r="AI268" i="24"/>
  <c r="AC269" i="24"/>
  <c r="AK269" i="24"/>
  <c r="AC270" i="24"/>
  <c r="AG270" i="24"/>
  <c r="AK270" i="24"/>
  <c r="AA271" i="24"/>
  <c r="AE271" i="24"/>
  <c r="AI271" i="24"/>
  <c r="Y272" i="24"/>
  <c r="AC272" i="24"/>
  <c r="AG272" i="24"/>
  <c r="AK272" i="24"/>
  <c r="AA273" i="24"/>
  <c r="AE273" i="24"/>
  <c r="AI273" i="24"/>
  <c r="AT273" i="24" s="1"/>
  <c r="Y274" i="24"/>
  <c r="AC274" i="24"/>
  <c r="AO274" i="24" s="1"/>
  <c r="AA275" i="24"/>
  <c r="AE275" i="24"/>
  <c r="AI275" i="24"/>
  <c r="AT275" i="24" s="1"/>
  <c r="Y276" i="24"/>
  <c r="AC276" i="24"/>
  <c r="AO276" i="24" s="1"/>
  <c r="AA277" i="24"/>
  <c r="AE277" i="24"/>
  <c r="AI277" i="24"/>
  <c r="AT277" i="24" s="1"/>
  <c r="Y278" i="24"/>
  <c r="AC278" i="24"/>
  <c r="AO278" i="24" s="1"/>
  <c r="AA279" i="24"/>
  <c r="AE279" i="24"/>
  <c r="AI279" i="24"/>
  <c r="AT279" i="24" s="1"/>
  <c r="Y280" i="24"/>
  <c r="AC280" i="24"/>
  <c r="AO280" i="24" s="1"/>
  <c r="AA281" i="24"/>
  <c r="AE281" i="24"/>
  <c r="AI281" i="24"/>
  <c r="AT281" i="24" s="1"/>
  <c r="Y282" i="24"/>
  <c r="AC282" i="24"/>
  <c r="AO282" i="24" s="1"/>
  <c r="AA283" i="24"/>
  <c r="AE283" i="24"/>
  <c r="AI283" i="24"/>
  <c r="AT283" i="24" s="1"/>
  <c r="Y284" i="24"/>
  <c r="AC284" i="24"/>
  <c r="AO284" i="24" s="1"/>
  <c r="AA285" i="24"/>
  <c r="AE285" i="24"/>
  <c r="AI285" i="24"/>
  <c r="AT285" i="24" s="1"/>
  <c r="Y286" i="24"/>
  <c r="AC286" i="24"/>
  <c r="AO286" i="24" s="1"/>
  <c r="AA287" i="24"/>
  <c r="AE287" i="24"/>
  <c r="AI287" i="24"/>
  <c r="AT287" i="24" s="1"/>
  <c r="Y288" i="24"/>
  <c r="AC288" i="24"/>
  <c r="AO288" i="24" s="1"/>
  <c r="AA289" i="24"/>
  <c r="AE289" i="24"/>
  <c r="AI289" i="24"/>
  <c r="AT289" i="24" s="1"/>
  <c r="Y290" i="24"/>
  <c r="AC290" i="24"/>
  <c r="AO290" i="24" s="1"/>
  <c r="AA291" i="24"/>
  <c r="AE291" i="24"/>
  <c r="AI291" i="24"/>
  <c r="AT291" i="24" s="1"/>
  <c r="Y292" i="24"/>
  <c r="AC292" i="24"/>
  <c r="AO292" i="24" s="1"/>
  <c r="AA293" i="24"/>
  <c r="AE293" i="24"/>
  <c r="AI293" i="24"/>
  <c r="AT293" i="24" s="1"/>
  <c r="Y294" i="24"/>
  <c r="AC294" i="24"/>
  <c r="AO294" i="24" s="1"/>
  <c r="AA295" i="24"/>
  <c r="AE295" i="24"/>
  <c r="AI295" i="24"/>
  <c r="AT295" i="24" s="1"/>
  <c r="Y296" i="24"/>
  <c r="AC296" i="24"/>
  <c r="AO296" i="24" s="1"/>
  <c r="AA297" i="24"/>
  <c r="AE297" i="24"/>
  <c r="AI297" i="24"/>
  <c r="AT297" i="24" s="1"/>
  <c r="Y298" i="24"/>
  <c r="AC298" i="24"/>
  <c r="AO298" i="24" s="1"/>
  <c r="AG298" i="24"/>
  <c r="AR298" i="24" s="1"/>
  <c r="AK298" i="24"/>
  <c r="AV298" i="24" s="1"/>
  <c r="AA299" i="24"/>
  <c r="AE299" i="24"/>
  <c r="AI299" i="24"/>
  <c r="AT299" i="24" s="1"/>
  <c r="Y300" i="24"/>
  <c r="AC300" i="24"/>
  <c r="AO300" i="24" s="1"/>
  <c r="AA301" i="24"/>
  <c r="AE301" i="24"/>
  <c r="AI301" i="24"/>
  <c r="AT301" i="24" s="1"/>
  <c r="Y302" i="24"/>
  <c r="AC302" i="24"/>
  <c r="AO302" i="24" s="1"/>
  <c r="AA303" i="24"/>
  <c r="AE303" i="24"/>
  <c r="AI303" i="24"/>
  <c r="AT303" i="24" s="1"/>
  <c r="Y304" i="24"/>
  <c r="AC304" i="24"/>
  <c r="AA305" i="24"/>
  <c r="AE305" i="24"/>
  <c r="AI305" i="24"/>
  <c r="AT305" i="24" s="1"/>
  <c r="Y306" i="24"/>
  <c r="AC306" i="24"/>
  <c r="AO306" i="24" s="1"/>
  <c r="AA307" i="24"/>
  <c r="AE307" i="24"/>
  <c r="AI307" i="24"/>
  <c r="Y308" i="24"/>
  <c r="AC308" i="24"/>
  <c r="AO308" i="24" s="1"/>
  <c r="AA309" i="24"/>
  <c r="AE309" i="24"/>
  <c r="AI309" i="24"/>
  <c r="AT309" i="24" s="1"/>
  <c r="Y310" i="24"/>
  <c r="AC310" i="24"/>
  <c r="AO310" i="24" s="1"/>
  <c r="AA311" i="24"/>
  <c r="AA255" i="24"/>
  <c r="AI255" i="24"/>
  <c r="AT255" i="24" s="1"/>
  <c r="AC256" i="24"/>
  <c r="AE257" i="24"/>
  <c r="Y258" i="24"/>
  <c r="AA259" i="24"/>
  <c r="AI259" i="24"/>
  <c r="AC260" i="24"/>
  <c r="AE261" i="24"/>
  <c r="Y262" i="24"/>
  <c r="AA263" i="24"/>
  <c r="AI263" i="24"/>
  <c r="AT263" i="24" s="1"/>
  <c r="AC264" i="24"/>
  <c r="AO264" i="24" s="1"/>
  <c r="AE265" i="24"/>
  <c r="Y266" i="24"/>
  <c r="AA267" i="24"/>
  <c r="AI267" i="24"/>
  <c r="AT267" i="24" s="1"/>
  <c r="AC268" i="24"/>
  <c r="AE269" i="24"/>
  <c r="Y270" i="24"/>
  <c r="AD270" i="24"/>
  <c r="AH270" i="24"/>
  <c r="AL270" i="24"/>
  <c r="AB271" i="24"/>
  <c r="AF271" i="24"/>
  <c r="AJ271" i="24"/>
  <c r="Z272" i="24"/>
  <c r="AD272" i="24"/>
  <c r="AH272" i="24"/>
  <c r="AL272" i="24"/>
  <c r="AB273" i="24"/>
  <c r="AN273" i="24" s="1"/>
  <c r="AF273" i="24"/>
  <c r="AQ273" i="24" s="1"/>
  <c r="AJ273" i="24"/>
  <c r="AU273" i="24" s="1"/>
  <c r="Z274" i="24"/>
  <c r="AD274" i="24"/>
  <c r="AP274" i="24" s="1"/>
  <c r="AB275" i="24"/>
  <c r="AN275" i="24" s="1"/>
  <c r="AF275" i="24"/>
  <c r="AQ275" i="24" s="1"/>
  <c r="AJ275" i="24"/>
  <c r="AU275" i="24" s="1"/>
  <c r="Z276" i="24"/>
  <c r="AD276" i="24"/>
  <c r="AP276" i="24" s="1"/>
  <c r="AB277" i="24"/>
  <c r="AN277" i="24" s="1"/>
  <c r="AF277" i="24"/>
  <c r="AQ277" i="24" s="1"/>
  <c r="AJ277" i="24"/>
  <c r="AU277" i="24" s="1"/>
  <c r="Z278" i="24"/>
  <c r="AD278" i="24"/>
  <c r="AP278" i="24" s="1"/>
  <c r="AB279" i="24"/>
  <c r="AN279" i="24" s="1"/>
  <c r="AF279" i="24"/>
  <c r="AQ279" i="24" s="1"/>
  <c r="AJ279" i="24"/>
  <c r="AU279" i="24" s="1"/>
  <c r="Z280" i="24"/>
  <c r="AD280" i="24"/>
  <c r="AP280" i="24" s="1"/>
  <c r="AB281" i="24"/>
  <c r="AN281" i="24" s="1"/>
  <c r="AF281" i="24"/>
  <c r="AQ281" i="24" s="1"/>
  <c r="AJ281" i="24"/>
  <c r="AU281" i="24" s="1"/>
  <c r="Z282" i="24"/>
  <c r="AD282" i="24"/>
  <c r="AP282" i="24" s="1"/>
  <c r="AB283" i="24"/>
  <c r="AN283" i="24" s="1"/>
  <c r="AF283" i="24"/>
  <c r="AQ283" i="24" s="1"/>
  <c r="AJ283" i="24"/>
  <c r="AU283" i="24" s="1"/>
  <c r="Z284" i="24"/>
  <c r="AD284" i="24"/>
  <c r="AP284" i="24" s="1"/>
  <c r="AB285" i="24"/>
  <c r="AN285" i="24" s="1"/>
  <c r="AF285" i="24"/>
  <c r="AQ285" i="24" s="1"/>
  <c r="AJ285" i="24"/>
  <c r="AU285" i="24" s="1"/>
  <c r="Z286" i="24"/>
  <c r="AD286" i="24"/>
  <c r="AP286" i="24" s="1"/>
  <c r="AB287" i="24"/>
  <c r="AN287" i="24" s="1"/>
  <c r="AF287" i="24"/>
  <c r="AQ287" i="24" s="1"/>
  <c r="AJ287" i="24"/>
  <c r="AU287" i="24" s="1"/>
  <c r="Z288" i="24"/>
  <c r="AD288" i="24"/>
  <c r="AP288" i="24" s="1"/>
  <c r="AB289" i="24"/>
  <c r="AN289" i="24" s="1"/>
  <c r="AF289" i="24"/>
  <c r="AQ289" i="24" s="1"/>
  <c r="AJ289" i="24"/>
  <c r="AU289" i="24" s="1"/>
  <c r="Z290" i="24"/>
  <c r="AD290" i="24"/>
  <c r="AP290" i="24" s="1"/>
  <c r="AB291" i="24"/>
  <c r="AN291" i="24" s="1"/>
  <c r="AF291" i="24"/>
  <c r="AQ291" i="24" s="1"/>
  <c r="AJ291" i="24"/>
  <c r="AU291" i="24" s="1"/>
  <c r="Z292" i="24"/>
  <c r="AD292" i="24"/>
  <c r="AP292" i="24" s="1"/>
  <c r="AB293" i="24"/>
  <c r="AN293" i="24" s="1"/>
  <c r="AF293" i="24"/>
  <c r="AQ293" i="24" s="1"/>
  <c r="AJ293" i="24"/>
  <c r="AU293" i="24" s="1"/>
  <c r="Z294" i="24"/>
  <c r="AD294" i="24"/>
  <c r="AP294" i="24" s="1"/>
  <c r="AB295" i="24"/>
  <c r="AN295" i="24" s="1"/>
  <c r="AF295" i="24"/>
  <c r="AQ295" i="24" s="1"/>
  <c r="AJ295" i="24"/>
  <c r="AU295" i="24" s="1"/>
  <c r="Z296" i="24"/>
  <c r="AD296" i="24"/>
  <c r="AP296" i="24" s="1"/>
  <c r="AB297" i="24"/>
  <c r="AN297" i="24" s="1"/>
  <c r="AF297" i="24"/>
  <c r="AQ297" i="24" s="1"/>
  <c r="AJ297" i="24"/>
  <c r="AU297" i="24" s="1"/>
  <c r="Z298" i="24"/>
  <c r="AD298" i="24"/>
  <c r="AP298" i="24" s="1"/>
  <c r="AH298" i="24"/>
  <c r="AS298" i="24" s="1"/>
  <c r="AL298" i="24"/>
  <c r="AB299" i="24"/>
  <c r="AN299" i="24" s="1"/>
  <c r="AF299" i="24"/>
  <c r="AQ299" i="24" s="1"/>
  <c r="AJ299" i="24"/>
  <c r="AU299" i="24" s="1"/>
  <c r="Z300" i="24"/>
  <c r="AD300" i="24"/>
  <c r="AP300" i="24" s="1"/>
  <c r="AB301" i="24"/>
  <c r="AN301" i="24" s="1"/>
  <c r="AF301" i="24"/>
  <c r="AQ301" i="24" s="1"/>
  <c r="AJ301" i="24"/>
  <c r="AU301" i="24" s="1"/>
  <c r="Z302" i="24"/>
  <c r="AD302" i="24"/>
  <c r="AP302" i="24" s="1"/>
  <c r="AB303" i="24"/>
  <c r="AN303" i="24" s="1"/>
  <c r="AF303" i="24"/>
  <c r="AQ303" i="24" s="1"/>
  <c r="AJ303" i="24"/>
  <c r="AU303" i="24" s="1"/>
  <c r="Z304" i="24"/>
  <c r="AD304" i="24"/>
  <c r="AB305" i="24"/>
  <c r="AN305" i="24" s="1"/>
  <c r="AF305" i="24"/>
  <c r="AQ305" i="24" s="1"/>
  <c r="AJ305" i="24"/>
  <c r="AU305" i="24" s="1"/>
  <c r="Z306" i="24"/>
  <c r="AD306" i="24"/>
  <c r="AP306" i="24" s="1"/>
  <c r="AB307" i="24"/>
  <c r="AF307" i="24"/>
  <c r="AJ307" i="24"/>
  <c r="Z308" i="24"/>
  <c r="AD308" i="24"/>
  <c r="AP308" i="24" s="1"/>
  <c r="AB309" i="24"/>
  <c r="AN309" i="24" s="1"/>
  <c r="AF309" i="24"/>
  <c r="AQ309" i="24" s="1"/>
  <c r="AJ309" i="24"/>
  <c r="AU309" i="24" s="1"/>
  <c r="Z310" i="24"/>
  <c r="AD310" i="24"/>
  <c r="AP310" i="24" s="1"/>
  <c r="AB311" i="24"/>
  <c r="AN311" i="24" s="1"/>
  <c r="AF311" i="24"/>
  <c r="AQ311" i="24" s="1"/>
  <c r="AJ311" i="24"/>
  <c r="AU311" i="24" s="1"/>
  <c r="Z312" i="24"/>
  <c r="AD312" i="24"/>
  <c r="AP312" i="24" s="1"/>
  <c r="AH312" i="24"/>
  <c r="AS312" i="24" s="1"/>
  <c r="AL312" i="24"/>
  <c r="AB313" i="24"/>
  <c r="AN313" i="24" s="1"/>
  <c r="AF313" i="24"/>
  <c r="AQ313" i="24" s="1"/>
  <c r="AJ313" i="24"/>
  <c r="AU313" i="24" s="1"/>
  <c r="Z314" i="24"/>
  <c r="AD314" i="24"/>
  <c r="AP314" i="24" s="1"/>
  <c r="AB315" i="24"/>
  <c r="AN315" i="24" s="1"/>
  <c r="AF315" i="24"/>
  <c r="AQ315" i="24" s="1"/>
  <c r="AJ315" i="24"/>
  <c r="AU315" i="24" s="1"/>
  <c r="Z316" i="24"/>
  <c r="AD316" i="24"/>
  <c r="AP316" i="24" s="1"/>
  <c r="AH316" i="24"/>
  <c r="AS316" i="24" s="1"/>
  <c r="AL316" i="24"/>
  <c r="AB317" i="24"/>
  <c r="AN317" i="24" s="1"/>
  <c r="AF317" i="24"/>
  <c r="AQ317" i="24" s="1"/>
  <c r="AJ317" i="24"/>
  <c r="AU317" i="24" s="1"/>
  <c r="Z318" i="24"/>
  <c r="AD318" i="24"/>
  <c r="AP318" i="24" s="1"/>
  <c r="AB319" i="24"/>
  <c r="AN319" i="24" s="1"/>
  <c r="AF319" i="24"/>
  <c r="AQ319" i="24" s="1"/>
  <c r="AJ319" i="24"/>
  <c r="AU319" i="24" s="1"/>
  <c r="Z320" i="24"/>
  <c r="AD320" i="24"/>
  <c r="AB321" i="24"/>
  <c r="AF321" i="24"/>
  <c r="AJ321" i="24"/>
  <c r="Z322" i="24"/>
  <c r="AD322" i="24"/>
  <c r="AB323" i="24"/>
  <c r="AF323" i="24"/>
  <c r="AJ323" i="24"/>
  <c r="Z324" i="24"/>
  <c r="AD324" i="24"/>
  <c r="AI311" i="24"/>
  <c r="AT311" i="24" s="1"/>
  <c r="AC312" i="24"/>
  <c r="AO312" i="24" s="1"/>
  <c r="AK312" i="24"/>
  <c r="AV312" i="24" s="1"/>
  <c r="AE313" i="24"/>
  <c r="Y314" i="24"/>
  <c r="AA315" i="24"/>
  <c r="AI315" i="24"/>
  <c r="AT315" i="24" s="1"/>
  <c r="AC316" i="24"/>
  <c r="AO316" i="24" s="1"/>
  <c r="AK316" i="24"/>
  <c r="AV316" i="24" s="1"/>
  <c r="AE317" i="24"/>
  <c r="Y318" i="24"/>
  <c r="AA319" i="24"/>
  <c r="AI319" i="24"/>
  <c r="AT319" i="24" s="1"/>
  <c r="AC320" i="24"/>
  <c r="AE321" i="24"/>
  <c r="Y322" i="24"/>
  <c r="AA323" i="24"/>
  <c r="AI323" i="24"/>
  <c r="AC324" i="24"/>
  <c r="AC325" i="24"/>
  <c r="AG325" i="24"/>
  <c r="AK325" i="24"/>
  <c r="AA326" i="24"/>
  <c r="AE326" i="24"/>
  <c r="AI326" i="24"/>
  <c r="Y327" i="24"/>
  <c r="AC327" i="24"/>
  <c r="AG327" i="24"/>
  <c r="AK327" i="24"/>
  <c r="AA328" i="24"/>
  <c r="AE328" i="24"/>
  <c r="AI328" i="24"/>
  <c r="AT328" i="24" s="1"/>
  <c r="Y329" i="24"/>
  <c r="AC329" i="24"/>
  <c r="AO329" i="24" s="1"/>
  <c r="AA330" i="24"/>
  <c r="AE330" i="24"/>
  <c r="AI330" i="24"/>
  <c r="AT330" i="24" s="1"/>
  <c r="Y331" i="24"/>
  <c r="AC331" i="24"/>
  <c r="AO331" i="24" s="1"/>
  <c r="AA332" i="24"/>
  <c r="AE332" i="24"/>
  <c r="AI332" i="24"/>
  <c r="AT332" i="24" s="1"/>
  <c r="Y333" i="24"/>
  <c r="AC333" i="24"/>
  <c r="AO333" i="24" s="1"/>
  <c r="AA334" i="24"/>
  <c r="AE334" i="24"/>
  <c r="AI334" i="24"/>
  <c r="AT334" i="24" s="1"/>
  <c r="Y335" i="24"/>
  <c r="AC335" i="24"/>
  <c r="AO335" i="24" s="1"/>
  <c r="AA336" i="24"/>
  <c r="AE336" i="24"/>
  <c r="AI336" i="24"/>
  <c r="AT336" i="24" s="1"/>
  <c r="Y337" i="24"/>
  <c r="AC337" i="24"/>
  <c r="AO337" i="24" s="1"/>
  <c r="AA338" i="24"/>
  <c r="AE338" i="24"/>
  <c r="AI338" i="24"/>
  <c r="AT338" i="24" s="1"/>
  <c r="Y339" i="24"/>
  <c r="AC339" i="24"/>
  <c r="AO339" i="24" s="1"/>
  <c r="AA340" i="24"/>
  <c r="AE340" i="24"/>
  <c r="AI340" i="24"/>
  <c r="AT340" i="24" s="1"/>
  <c r="Y341" i="24"/>
  <c r="AC341" i="24"/>
  <c r="AO341" i="24" s="1"/>
  <c r="AA342" i="24"/>
  <c r="AE342" i="24"/>
  <c r="AI342" i="24"/>
  <c r="AT342" i="24" s="1"/>
  <c r="Y343" i="24"/>
  <c r="AC343" i="24"/>
  <c r="AO343" i="24" s="1"/>
  <c r="AA344" i="24"/>
  <c r="AE344" i="24"/>
  <c r="AI344" i="24"/>
  <c r="AT344" i="24" s="1"/>
  <c r="Y345" i="24"/>
  <c r="AC345" i="24"/>
  <c r="AG345" i="24"/>
  <c r="AK345" i="24"/>
  <c r="AA346" i="24"/>
  <c r="AE346" i="24"/>
  <c r="AI346" i="24"/>
  <c r="Y347" i="24"/>
  <c r="AC347" i="24"/>
  <c r="AO347" i="24" s="1"/>
  <c r="AA348" i="24"/>
  <c r="AE348" i="24"/>
  <c r="AI348" i="24"/>
  <c r="AT348" i="24" s="1"/>
  <c r="Y349" i="24"/>
  <c r="AC349" i="24"/>
  <c r="AO349" i="24" s="1"/>
  <c r="AA350" i="24"/>
  <c r="AE350" i="24"/>
  <c r="AI350" i="24"/>
  <c r="AT350" i="24" s="1"/>
  <c r="Y351" i="24"/>
  <c r="AC351" i="24"/>
  <c r="AO351" i="24" s="1"/>
  <c r="AA352" i="24"/>
  <c r="AE352" i="24"/>
  <c r="AI352" i="24"/>
  <c r="AT352" i="24" s="1"/>
  <c r="Y353" i="24"/>
  <c r="AC353" i="24"/>
  <c r="AO353" i="24" s="1"/>
  <c r="AA354" i="24"/>
  <c r="AE354" i="24"/>
  <c r="AI354" i="24"/>
  <c r="AT354" i="24" s="1"/>
  <c r="Y355" i="24"/>
  <c r="AC355" i="24"/>
  <c r="AO355" i="24" s="1"/>
  <c r="AA356" i="24"/>
  <c r="AE356" i="24"/>
  <c r="AI356" i="24"/>
  <c r="AT356" i="24" s="1"/>
  <c r="Y357" i="24"/>
  <c r="AC357" i="24"/>
  <c r="AO357" i="24" s="1"/>
  <c r="AA358" i="24"/>
  <c r="AE358" i="24"/>
  <c r="AI358" i="24"/>
  <c r="AT358" i="24" s="1"/>
  <c r="Y359" i="24"/>
  <c r="AC359" i="24"/>
  <c r="AA360" i="24"/>
  <c r="AE360" i="24"/>
  <c r="AI360" i="24"/>
  <c r="Y361" i="24"/>
  <c r="AC361" i="24"/>
  <c r="AG361" i="24"/>
  <c r="AK361" i="24"/>
  <c r="AA362" i="24"/>
  <c r="AE362" i="24"/>
  <c r="AI362" i="24"/>
  <c r="Y363" i="24"/>
  <c r="AC363" i="24"/>
  <c r="AA364" i="24"/>
  <c r="AE364" i="24"/>
  <c r="AI364" i="24"/>
  <c r="Y365" i="24"/>
  <c r="AC365" i="24"/>
  <c r="AA366" i="24"/>
  <c r="AE366" i="24"/>
  <c r="AI366" i="24"/>
  <c r="Y367" i="24"/>
  <c r="AC367" i="24"/>
  <c r="AA368" i="24"/>
  <c r="AE368" i="24"/>
  <c r="AI368" i="24"/>
  <c r="Y369" i="24"/>
  <c r="AC369" i="24"/>
  <c r="AA370" i="24"/>
  <c r="AE370" i="24"/>
  <c r="AI370" i="24"/>
  <c r="Y371" i="24"/>
  <c r="AC371" i="24"/>
  <c r="AO371" i="24" s="1"/>
  <c r="AA372" i="24"/>
  <c r="AE372" i="24"/>
  <c r="AI372" i="24"/>
  <c r="AT372" i="24" s="1"/>
  <c r="Y373" i="24"/>
  <c r="AC373" i="24"/>
  <c r="AO373" i="24" s="1"/>
  <c r="AA374" i="24"/>
  <c r="AE374" i="24"/>
  <c r="AI374" i="24"/>
  <c r="AT374" i="24" s="1"/>
  <c r="Y375" i="24"/>
  <c r="AC375" i="24"/>
  <c r="AO375" i="24" s="1"/>
  <c r="AA376" i="24"/>
  <c r="AE376" i="24"/>
  <c r="AI376" i="24"/>
  <c r="AT376" i="24" s="1"/>
  <c r="Y377" i="24"/>
  <c r="AC377" i="24"/>
  <c r="AO377" i="24" s="1"/>
  <c r="AA378" i="24"/>
  <c r="AE378" i="24"/>
  <c r="AI378" i="24"/>
  <c r="AT378" i="24" s="1"/>
  <c r="Y379" i="24"/>
  <c r="AC379" i="24"/>
  <c r="AO379" i="24" s="1"/>
  <c r="AA380" i="24"/>
  <c r="AE380" i="24"/>
  <c r="AI380" i="24"/>
  <c r="AT380" i="24" s="1"/>
  <c r="Y381" i="24"/>
  <c r="AC381" i="24"/>
  <c r="AO381" i="24" s="1"/>
  <c r="AA382" i="24"/>
  <c r="AE382" i="24"/>
  <c r="AI382" i="24"/>
  <c r="AT382" i="24" s="1"/>
  <c r="Y383" i="24"/>
  <c r="AC383" i="24"/>
  <c r="AO383" i="24" s="1"/>
  <c r="AA384" i="24"/>
  <c r="AE384" i="24"/>
  <c r="AI384" i="24"/>
  <c r="AT384" i="24" s="1"/>
  <c r="Y385" i="24"/>
  <c r="AC385" i="24"/>
  <c r="AO385" i="24" s="1"/>
  <c r="AA386" i="24"/>
  <c r="AE386" i="24"/>
  <c r="AI386" i="24"/>
  <c r="AT386" i="24" s="1"/>
  <c r="Y387" i="24"/>
  <c r="AC387" i="24"/>
  <c r="AO387" i="24" s="1"/>
  <c r="AA388" i="24"/>
  <c r="AE388" i="24"/>
  <c r="AI388" i="24"/>
  <c r="AT388" i="24" s="1"/>
  <c r="Y389" i="24"/>
  <c r="AC389" i="24"/>
  <c r="AO389" i="24" s="1"/>
  <c r="AA390" i="24"/>
  <c r="AE390" i="24"/>
  <c r="AI390" i="24"/>
  <c r="AT390" i="24" s="1"/>
  <c r="Y391" i="24"/>
  <c r="AC391" i="24"/>
  <c r="AO391" i="24" s="1"/>
  <c r="AA392" i="24"/>
  <c r="AE392" i="24"/>
  <c r="AI392" i="24"/>
  <c r="AT392" i="24" s="1"/>
  <c r="Y393" i="24"/>
  <c r="AC393" i="24"/>
  <c r="AO393" i="24" s="1"/>
  <c r="AG393" i="24"/>
  <c r="AR393" i="24" s="1"/>
  <c r="AK393" i="24"/>
  <c r="AV393" i="24" s="1"/>
  <c r="AA394" i="24"/>
  <c r="AE394" i="24"/>
  <c r="AI394" i="24"/>
  <c r="AT394" i="24" s="1"/>
  <c r="Y395" i="24"/>
  <c r="AC395" i="24"/>
  <c r="AO395" i="24" s="1"/>
  <c r="AA396" i="24"/>
  <c r="AE396" i="24"/>
  <c r="AI396" i="24"/>
  <c r="AT396" i="24" s="1"/>
  <c r="Y397" i="24"/>
  <c r="AC397" i="24"/>
  <c r="AO397" i="24" s="1"/>
  <c r="AA398" i="24"/>
  <c r="AE398" i="24"/>
  <c r="AI398" i="24"/>
  <c r="AT398" i="24" s="1"/>
  <c r="Y399" i="24"/>
  <c r="AC399" i="24"/>
  <c r="AO399" i="24" s="1"/>
  <c r="AA400" i="24"/>
  <c r="AE400" i="24"/>
  <c r="AI400" i="24"/>
  <c r="AT400" i="24" s="1"/>
  <c r="AC311" i="24"/>
  <c r="AO311" i="24" s="1"/>
  <c r="AE312" i="24"/>
  <c r="Y313" i="24"/>
  <c r="AA314" i="24"/>
  <c r="AI314" i="24"/>
  <c r="AT314" i="24" s="1"/>
  <c r="AC315" i="24"/>
  <c r="AO315" i="24" s="1"/>
  <c r="AE316" i="24"/>
  <c r="Y317" i="24"/>
  <c r="AA318" i="24"/>
  <c r="AI318" i="24"/>
  <c r="AT318" i="24" s="1"/>
  <c r="AC319" i="24"/>
  <c r="AO319" i="24" s="1"/>
  <c r="AE320" i="24"/>
  <c r="Y321" i="24"/>
  <c r="AG321" i="24"/>
  <c r="AA322" i="24"/>
  <c r="AI322" i="24"/>
  <c r="AC323" i="24"/>
  <c r="AK323" i="24"/>
  <c r="AE324" i="24"/>
  <c r="Y325" i="24"/>
  <c r="AD325" i="24"/>
  <c r="AH325" i="24"/>
  <c r="AL325" i="24"/>
  <c r="AB326" i="24"/>
  <c r="AF326" i="24"/>
  <c r="AJ326" i="24"/>
  <c r="Z327" i="24"/>
  <c r="AD327" i="24"/>
  <c r="AH327" i="24"/>
  <c r="AL327" i="24"/>
  <c r="AB328" i="24"/>
  <c r="AN328" i="24" s="1"/>
  <c r="AF328" i="24"/>
  <c r="AQ328" i="24" s="1"/>
  <c r="AJ328" i="24"/>
  <c r="AU328" i="24" s="1"/>
  <c r="Z329" i="24"/>
  <c r="AD329" i="24"/>
  <c r="AP329" i="24" s="1"/>
  <c r="AB330" i="24"/>
  <c r="AN330" i="24" s="1"/>
  <c r="AF330" i="24"/>
  <c r="AQ330" i="24" s="1"/>
  <c r="AJ330" i="24"/>
  <c r="AU330" i="24" s="1"/>
  <c r="Z331" i="24"/>
  <c r="AD331" i="24"/>
  <c r="AP331" i="24" s="1"/>
  <c r="AB332" i="24"/>
  <c r="AN332" i="24" s="1"/>
  <c r="AF332" i="24"/>
  <c r="AQ332" i="24" s="1"/>
  <c r="AJ332" i="24"/>
  <c r="AU332" i="24" s="1"/>
  <c r="Z333" i="24"/>
  <c r="AD333" i="24"/>
  <c r="AP333" i="24" s="1"/>
  <c r="AB334" i="24"/>
  <c r="AN334" i="24" s="1"/>
  <c r="AF334" i="24"/>
  <c r="AQ334" i="24" s="1"/>
  <c r="AJ334" i="24"/>
  <c r="AU334" i="24" s="1"/>
  <c r="Z335" i="24"/>
  <c r="AD335" i="24"/>
  <c r="AP335" i="24" s="1"/>
  <c r="AB336" i="24"/>
  <c r="AN336" i="24" s="1"/>
  <c r="AF336" i="24"/>
  <c r="AQ336" i="24" s="1"/>
  <c r="AJ336" i="24"/>
  <c r="AU336" i="24" s="1"/>
  <c r="Z337" i="24"/>
  <c r="AD337" i="24"/>
  <c r="AP337" i="24" s="1"/>
  <c r="AB338" i="24"/>
  <c r="AN338" i="24" s="1"/>
  <c r="AF338" i="24"/>
  <c r="AQ338" i="24" s="1"/>
  <c r="AJ338" i="24"/>
  <c r="AU338" i="24" s="1"/>
  <c r="Z339" i="24"/>
  <c r="AD339" i="24"/>
  <c r="AP339" i="24" s="1"/>
  <c r="AB340" i="24"/>
  <c r="AN340" i="24" s="1"/>
  <c r="AF340" i="24"/>
  <c r="AQ340" i="24" s="1"/>
  <c r="AJ340" i="24"/>
  <c r="AU340" i="24" s="1"/>
  <c r="Z341" i="24"/>
  <c r="AD341" i="24"/>
  <c r="AP341" i="24" s="1"/>
  <c r="AB342" i="24"/>
  <c r="AN342" i="24" s="1"/>
  <c r="AF342" i="24"/>
  <c r="AQ342" i="24" s="1"/>
  <c r="AJ342" i="24"/>
  <c r="AU342" i="24" s="1"/>
  <c r="Z343" i="24"/>
  <c r="AD343" i="24"/>
  <c r="AP343" i="24" s="1"/>
  <c r="AB344" i="24"/>
  <c r="AN344" i="24" s="1"/>
  <c r="AF344" i="24"/>
  <c r="AQ344" i="24" s="1"/>
  <c r="AJ344" i="24"/>
  <c r="AU344" i="24" s="1"/>
  <c r="Z345" i="24"/>
  <c r="AD345" i="24"/>
  <c r="AH345" i="24"/>
  <c r="AL345" i="24"/>
  <c r="AB346" i="24"/>
  <c r="AF346" i="24"/>
  <c r="AJ346" i="24"/>
  <c r="Z347" i="24"/>
  <c r="AD347" i="24"/>
  <c r="AP347" i="24" s="1"/>
  <c r="AB348" i="24"/>
  <c r="AN348" i="24" s="1"/>
  <c r="AF348" i="24"/>
  <c r="AQ348" i="24" s="1"/>
  <c r="AJ348" i="24"/>
  <c r="AU348" i="24" s="1"/>
  <c r="Z349" i="24"/>
  <c r="AD349" i="24"/>
  <c r="AP349" i="24" s="1"/>
  <c r="AB350" i="24"/>
  <c r="AN350" i="24" s="1"/>
  <c r="AF350" i="24"/>
  <c r="AQ350" i="24" s="1"/>
  <c r="AJ350" i="24"/>
  <c r="AU350" i="24" s="1"/>
  <c r="Z351" i="24"/>
  <c r="AD351" i="24"/>
  <c r="AP351" i="24" s="1"/>
  <c r="AB352" i="24"/>
  <c r="AN352" i="24" s="1"/>
  <c r="AF352" i="24"/>
  <c r="AQ352" i="24" s="1"/>
  <c r="AJ352" i="24"/>
  <c r="AU352" i="24" s="1"/>
  <c r="Z353" i="24"/>
  <c r="AD353" i="24"/>
  <c r="AP353" i="24" s="1"/>
  <c r="AB354" i="24"/>
  <c r="AN354" i="24" s="1"/>
  <c r="AF354" i="24"/>
  <c r="AQ354" i="24" s="1"/>
  <c r="AJ354" i="24"/>
  <c r="AU354" i="24" s="1"/>
  <c r="Z355" i="24"/>
  <c r="AD355" i="24"/>
  <c r="AP355" i="24" s="1"/>
  <c r="AB356" i="24"/>
  <c r="AN356" i="24" s="1"/>
  <c r="AF356" i="24"/>
  <c r="AQ356" i="24" s="1"/>
  <c r="AJ356" i="24"/>
  <c r="AU356" i="24" s="1"/>
  <c r="Z357" i="24"/>
  <c r="AD357" i="24"/>
  <c r="AP357" i="24" s="1"/>
  <c r="AB358" i="24"/>
  <c r="AN358" i="24" s="1"/>
  <c r="AF358" i="24"/>
  <c r="AQ358" i="24" s="1"/>
  <c r="AJ358" i="24"/>
  <c r="AU358" i="24" s="1"/>
  <c r="Z359" i="24"/>
  <c r="AD359" i="24"/>
  <c r="AB360" i="24"/>
  <c r="AF360" i="24"/>
  <c r="AJ360" i="24"/>
  <c r="Z361" i="24"/>
  <c r="AD361" i="24"/>
  <c r="AH361" i="24"/>
  <c r="AL361" i="24"/>
  <c r="AB362" i="24"/>
  <c r="AF362" i="24"/>
  <c r="AJ362" i="24"/>
  <c r="Z363" i="24"/>
  <c r="AD363" i="24"/>
  <c r="AB364" i="24"/>
  <c r="AF364" i="24"/>
  <c r="AJ364" i="24"/>
  <c r="Z365" i="24"/>
  <c r="AD365" i="24"/>
  <c r="AB366" i="24"/>
  <c r="AF366" i="24"/>
  <c r="AJ366" i="24"/>
  <c r="Z367" i="24"/>
  <c r="AD367" i="24"/>
  <c r="AB368" i="24"/>
  <c r="AF368" i="24"/>
  <c r="AJ368" i="24"/>
  <c r="Z369" i="24"/>
  <c r="AD369" i="24"/>
  <c r="AB370" i="24"/>
  <c r="AF370" i="24"/>
  <c r="AJ370" i="24"/>
  <c r="Z371" i="24"/>
  <c r="AD371" i="24"/>
  <c r="AP371" i="24" s="1"/>
  <c r="AB372" i="24"/>
  <c r="AN372" i="24" s="1"/>
  <c r="AF372" i="24"/>
  <c r="AQ372" i="24" s="1"/>
  <c r="AJ372" i="24"/>
  <c r="AU372" i="24" s="1"/>
  <c r="Z373" i="24"/>
  <c r="AD373" i="24"/>
  <c r="AP373" i="24" s="1"/>
  <c r="AB374" i="24"/>
  <c r="AN374" i="24" s="1"/>
  <c r="AF374" i="24"/>
  <c r="AQ374" i="24" s="1"/>
  <c r="AJ374" i="24"/>
  <c r="AU374" i="24" s="1"/>
  <c r="Z375" i="24"/>
  <c r="AD375" i="24"/>
  <c r="AP375" i="24" s="1"/>
  <c r="AB376" i="24"/>
  <c r="AN376" i="24" s="1"/>
  <c r="AF376" i="24"/>
  <c r="AQ376" i="24" s="1"/>
  <c r="AJ376" i="24"/>
  <c r="AU376" i="24" s="1"/>
  <c r="Z377" i="24"/>
  <c r="AD377" i="24"/>
  <c r="AP377" i="24" s="1"/>
  <c r="AB378" i="24"/>
  <c r="AN378" i="24" s="1"/>
  <c r="AF378" i="24"/>
  <c r="AQ378" i="24" s="1"/>
  <c r="AJ378" i="24"/>
  <c r="AU378" i="24" s="1"/>
  <c r="Z379" i="24"/>
  <c r="AD379" i="24"/>
  <c r="AP379" i="24" s="1"/>
  <c r="AB380" i="24"/>
  <c r="AN380" i="24" s="1"/>
  <c r="AF380" i="24"/>
  <c r="AQ380" i="24" s="1"/>
  <c r="AJ380" i="24"/>
  <c r="AU380" i="24" s="1"/>
  <c r="Z381" i="24"/>
  <c r="AD381" i="24"/>
  <c r="AP381" i="24" s="1"/>
  <c r="AB382" i="24"/>
  <c r="AN382" i="24" s="1"/>
  <c r="AF382" i="24"/>
  <c r="AQ382" i="24" s="1"/>
  <c r="AJ382" i="24"/>
  <c r="AU382" i="24" s="1"/>
  <c r="Z383" i="24"/>
  <c r="AD383" i="24"/>
  <c r="AP383" i="24" s="1"/>
  <c r="AB384" i="24"/>
  <c r="AN384" i="24" s="1"/>
  <c r="AF384" i="24"/>
  <c r="AQ384" i="24" s="1"/>
  <c r="AJ384" i="24"/>
  <c r="AU384" i="24" s="1"/>
  <c r="Z385" i="24"/>
  <c r="AD385" i="24"/>
  <c r="AP385" i="24" s="1"/>
  <c r="AB386" i="24"/>
  <c r="AN386" i="24" s="1"/>
  <c r="AF386" i="24"/>
  <c r="AQ386" i="24" s="1"/>
  <c r="AJ386" i="24"/>
  <c r="AU386" i="24" s="1"/>
  <c r="Z387" i="24"/>
  <c r="AD387" i="24"/>
  <c r="AP387" i="24" s="1"/>
  <c r="AB388" i="24"/>
  <c r="AN388" i="24" s="1"/>
  <c r="AF388" i="24"/>
  <c r="AQ388" i="24" s="1"/>
  <c r="AJ388" i="24"/>
  <c r="AU388" i="24" s="1"/>
  <c r="Z389" i="24"/>
  <c r="AD389" i="24"/>
  <c r="AP389" i="24" s="1"/>
  <c r="AB390" i="24"/>
  <c r="AN390" i="24" s="1"/>
  <c r="AF390" i="24"/>
  <c r="AQ390" i="24" s="1"/>
  <c r="AJ390" i="24"/>
  <c r="AU390" i="24" s="1"/>
  <c r="Z391" i="24"/>
  <c r="AD391" i="24"/>
  <c r="AP391" i="24" s="1"/>
  <c r="AB392" i="24"/>
  <c r="AN392" i="24" s="1"/>
  <c r="AF392" i="24"/>
  <c r="AQ392" i="24" s="1"/>
  <c r="AJ392" i="24"/>
  <c r="AU392" i="24" s="1"/>
  <c r="Z393" i="24"/>
  <c r="AD393" i="24"/>
  <c r="AP393" i="24" s="1"/>
  <c r="AH393" i="24"/>
  <c r="AS393" i="24" s="1"/>
  <c r="AL393" i="24"/>
  <c r="AB394" i="24"/>
  <c r="AN394" i="24" s="1"/>
  <c r="AF394" i="24"/>
  <c r="AQ394" i="24" s="1"/>
  <c r="AJ394" i="24"/>
  <c r="AU394" i="24" s="1"/>
  <c r="Z395" i="24"/>
  <c r="AD395" i="24"/>
  <c r="AP395" i="24" s="1"/>
  <c r="AB396" i="24"/>
  <c r="AN396" i="24" s="1"/>
  <c r="AF396" i="24"/>
  <c r="AQ396" i="24" s="1"/>
  <c r="AJ396" i="24"/>
  <c r="AU396" i="24" s="1"/>
  <c r="Z397" i="24"/>
  <c r="AD397" i="24"/>
  <c r="AP397" i="24" s="1"/>
  <c r="AB398" i="24"/>
  <c r="AN398" i="24" s="1"/>
  <c r="AF398" i="24"/>
  <c r="AQ398" i="24" s="1"/>
  <c r="AJ398" i="24"/>
  <c r="AU398" i="24" s="1"/>
  <c r="Z399" i="24"/>
  <c r="AD399" i="24"/>
  <c r="AP399" i="24" s="1"/>
  <c r="AB400" i="24"/>
  <c r="AN400" i="24" s="1"/>
  <c r="AF400" i="24"/>
  <c r="AQ400" i="24" s="1"/>
  <c r="AJ400" i="24"/>
  <c r="AU400" i="24" s="1"/>
  <c r="Z401" i="24"/>
  <c r="AD401" i="24"/>
  <c r="AP401" i="24" s="1"/>
  <c r="AB402" i="24"/>
  <c r="AN402" i="24" s="1"/>
  <c r="AF402" i="24"/>
  <c r="AQ402" i="24" s="1"/>
  <c r="AJ402" i="24"/>
  <c r="AU402" i="24" s="1"/>
  <c r="Z403" i="24"/>
  <c r="AD403" i="24"/>
  <c r="AP403" i="24" s="1"/>
  <c r="AB404" i="24"/>
  <c r="AN404" i="24" s="1"/>
  <c r="AF404" i="24"/>
  <c r="AQ404" i="24" s="1"/>
  <c r="AJ404" i="24"/>
  <c r="AU404" i="24" s="1"/>
  <c r="Z405" i="24"/>
  <c r="AD405" i="24"/>
  <c r="AP405" i="24" s="1"/>
  <c r="AB406" i="24"/>
  <c r="AN406" i="24" s="1"/>
  <c r="AF406" i="24"/>
  <c r="AQ406" i="24" s="1"/>
  <c r="AJ406" i="24"/>
  <c r="AU406" i="24" s="1"/>
  <c r="Z407" i="24"/>
  <c r="AD407" i="24"/>
  <c r="AP407" i="24" s="1"/>
  <c r="AH407" i="24"/>
  <c r="AS407" i="24" s="1"/>
  <c r="AL407" i="24"/>
  <c r="AB408" i="24"/>
  <c r="AN408" i="24" s="1"/>
  <c r="AF408" i="24"/>
  <c r="AQ408" i="24" s="1"/>
  <c r="AJ408" i="24"/>
  <c r="AU408" i="24" s="1"/>
  <c r="Z409" i="24"/>
  <c r="AD409" i="24"/>
  <c r="AP409" i="24" s="1"/>
  <c r="AB410" i="24"/>
  <c r="AN410" i="24" s="1"/>
  <c r="AF410" i="24"/>
  <c r="AQ410" i="24" s="1"/>
  <c r="AJ410" i="24"/>
  <c r="AU410" i="24" s="1"/>
  <c r="Z411" i="24"/>
  <c r="AD411" i="24"/>
  <c r="AP411" i="24" s="1"/>
  <c r="AB412" i="24"/>
  <c r="AN412" i="24" s="1"/>
  <c r="AF412" i="24"/>
  <c r="AQ412" i="24" s="1"/>
  <c r="AJ412" i="24"/>
  <c r="AU412" i="24" s="1"/>
  <c r="Z413" i="24"/>
  <c r="AD413" i="24"/>
  <c r="AP413" i="24" s="1"/>
  <c r="AB414" i="24"/>
  <c r="AN414" i="24" s="1"/>
  <c r="AF414" i="24"/>
  <c r="AQ414" i="24" s="1"/>
  <c r="AJ414" i="24"/>
  <c r="AU414" i="24" s="1"/>
  <c r="Z415" i="24"/>
  <c r="AD415" i="24"/>
  <c r="AE311" i="24"/>
  <c r="Y312" i="24"/>
  <c r="AG312" i="24"/>
  <c r="AR312" i="24" s="1"/>
  <c r="AA313" i="24"/>
  <c r="AI313" i="24"/>
  <c r="AT313" i="24" s="1"/>
  <c r="AC314" i="24"/>
  <c r="AO314" i="24" s="1"/>
  <c r="AE315" i="24"/>
  <c r="Y316" i="24"/>
  <c r="AG316" i="24"/>
  <c r="AR316" i="24" s="1"/>
  <c r="AA317" i="24"/>
  <c r="AI317" i="24"/>
  <c r="AT317" i="24" s="1"/>
  <c r="AC318" i="24"/>
  <c r="AO318" i="24" s="1"/>
  <c r="AE319" i="24"/>
  <c r="Y320" i="24"/>
  <c r="AA321" i="24"/>
  <c r="AI321" i="24"/>
  <c r="AC322" i="24"/>
  <c r="AE323" i="24"/>
  <c r="Y324" i="24"/>
  <c r="AA325" i="24"/>
  <c r="AE325" i="24"/>
  <c r="AI325" i="24"/>
  <c r="Y326" i="24"/>
  <c r="AC326" i="24"/>
  <c r="AA327" i="24"/>
  <c r="AE327" i="24"/>
  <c r="AI327" i="24"/>
  <c r="Y328" i="24"/>
  <c r="AC328" i="24"/>
  <c r="AO328" i="24" s="1"/>
  <c r="AA329" i="24"/>
  <c r="AE329" i="24"/>
  <c r="AI329" i="24"/>
  <c r="AT329" i="24" s="1"/>
  <c r="Y330" i="24"/>
  <c r="AC330" i="24"/>
  <c r="AO330" i="24" s="1"/>
  <c r="AA331" i="24"/>
  <c r="AE331" i="24"/>
  <c r="AI331" i="24"/>
  <c r="AT331" i="24" s="1"/>
  <c r="Y332" i="24"/>
  <c r="AC332" i="24"/>
  <c r="AO332" i="24" s="1"/>
  <c r="AA333" i="24"/>
  <c r="AE333" i="24"/>
  <c r="AI333" i="24"/>
  <c r="AT333" i="24" s="1"/>
  <c r="Y334" i="24"/>
  <c r="AC334" i="24"/>
  <c r="AO334" i="24" s="1"/>
  <c r="AA335" i="24"/>
  <c r="AE335" i="24"/>
  <c r="AI335" i="24"/>
  <c r="AT335" i="24" s="1"/>
  <c r="Y336" i="24"/>
  <c r="AC336" i="24"/>
  <c r="AO336" i="24" s="1"/>
  <c r="AA337" i="24"/>
  <c r="AE337" i="24"/>
  <c r="AI337" i="24"/>
  <c r="AT337" i="24" s="1"/>
  <c r="Y338" i="24"/>
  <c r="AC338" i="24"/>
  <c r="AO338" i="24" s="1"/>
  <c r="AA339" i="24"/>
  <c r="AE339" i="24"/>
  <c r="AI339" i="24"/>
  <c r="AT339" i="24" s="1"/>
  <c r="Y340" i="24"/>
  <c r="AC340" i="24"/>
  <c r="AO340" i="24" s="1"/>
  <c r="AA341" i="24"/>
  <c r="AE341" i="24"/>
  <c r="AI341" i="24"/>
  <c r="AT341" i="24" s="1"/>
  <c r="Y342" i="24"/>
  <c r="AC342" i="24"/>
  <c r="AO342" i="24" s="1"/>
  <c r="AA343" i="24"/>
  <c r="AE343" i="24"/>
  <c r="AI343" i="24"/>
  <c r="AT343" i="24" s="1"/>
  <c r="Y344" i="24"/>
  <c r="AC344" i="24"/>
  <c r="AO344" i="24" s="1"/>
  <c r="AG344" i="24"/>
  <c r="AR344" i="24" s="1"/>
  <c r="AK344" i="24"/>
  <c r="AV344" i="24" s="1"/>
  <c r="AA345" i="24"/>
  <c r="AE345" i="24"/>
  <c r="AI345" i="24"/>
  <c r="Y346" i="24"/>
  <c r="AC346" i="24"/>
  <c r="AG346" i="24"/>
  <c r="AK346" i="24"/>
  <c r="AA347" i="24"/>
  <c r="AE347" i="24"/>
  <c r="AI347" i="24"/>
  <c r="AT347" i="24" s="1"/>
  <c r="Y348" i="24"/>
  <c r="AC348" i="24"/>
  <c r="AO348" i="24" s="1"/>
  <c r="AA349" i="24"/>
  <c r="AE349" i="24"/>
  <c r="AI349" i="24"/>
  <c r="AT349" i="24" s="1"/>
  <c r="Y350" i="24"/>
  <c r="AC350" i="24"/>
  <c r="AO350" i="24" s="1"/>
  <c r="AA351" i="24"/>
  <c r="AE351" i="24"/>
  <c r="AI351" i="24"/>
  <c r="AT351" i="24" s="1"/>
  <c r="Y352" i="24"/>
  <c r="AC352" i="24"/>
  <c r="AO352" i="24" s="1"/>
  <c r="AA353" i="24"/>
  <c r="AE353" i="24"/>
  <c r="AI353" i="24"/>
  <c r="AT353" i="24" s="1"/>
  <c r="Y354" i="24"/>
  <c r="AC354" i="24"/>
  <c r="AO354" i="24" s="1"/>
  <c r="AG354" i="24"/>
  <c r="AR354" i="24" s="1"/>
  <c r="AK354" i="24"/>
  <c r="AV354" i="24" s="1"/>
  <c r="AA355" i="24"/>
  <c r="AE355" i="24"/>
  <c r="AI355" i="24"/>
  <c r="AT355" i="24" s="1"/>
  <c r="Y356" i="24"/>
  <c r="AC356" i="24"/>
  <c r="AO356" i="24" s="1"/>
  <c r="AA357" i="24"/>
  <c r="AE357" i="24"/>
  <c r="AI357" i="24"/>
  <c r="AT357" i="24" s="1"/>
  <c r="Y358" i="24"/>
  <c r="AC358" i="24"/>
  <c r="AO358" i="24" s="1"/>
  <c r="AA359" i="24"/>
  <c r="AE359" i="24"/>
  <c r="AI359" i="24"/>
  <c r="Y360" i="24"/>
  <c r="AC360" i="24"/>
  <c r="AG360" i="24"/>
  <c r="AK360" i="24"/>
  <c r="AA361" i="24"/>
  <c r="AE361" i="24"/>
  <c r="AI361" i="24"/>
  <c r="Y362" i="24"/>
  <c r="AC362" i="24"/>
  <c r="AG362" i="24"/>
  <c r="AK362" i="24"/>
  <c r="AA363" i="24"/>
  <c r="AE363" i="24"/>
  <c r="AI363" i="24"/>
  <c r="Y364" i="24"/>
  <c r="AC364" i="24"/>
  <c r="AG364" i="24"/>
  <c r="AK364" i="24"/>
  <c r="AA365" i="24"/>
  <c r="AE365" i="24"/>
  <c r="AI365" i="24"/>
  <c r="Y366" i="24"/>
  <c r="AC366" i="24"/>
  <c r="AG366" i="24"/>
  <c r="AK366" i="24"/>
  <c r="AA367" i="24"/>
  <c r="AE367" i="24"/>
  <c r="AI367" i="24"/>
  <c r="Y368" i="24"/>
  <c r="AC368" i="24"/>
  <c r="AG368" i="24"/>
  <c r="AK368" i="24"/>
  <c r="AA369" i="24"/>
  <c r="AE369" i="24"/>
  <c r="AI369" i="24"/>
  <c r="Y370" i="24"/>
  <c r="AC370" i="24"/>
  <c r="AG370" i="24"/>
  <c r="AK370" i="24"/>
  <c r="AA371" i="24"/>
  <c r="AE371" i="24"/>
  <c r="AI371" i="24"/>
  <c r="AT371" i="24" s="1"/>
  <c r="Y372" i="24"/>
  <c r="AC372" i="24"/>
  <c r="AO372" i="24" s="1"/>
  <c r="AA373" i="24"/>
  <c r="AE373" i="24"/>
  <c r="AI373" i="24"/>
  <c r="AT373" i="24" s="1"/>
  <c r="Y374" i="24"/>
  <c r="AC374" i="24"/>
  <c r="AO374" i="24" s="1"/>
  <c r="AA375" i="24"/>
  <c r="AE375" i="24"/>
  <c r="AI375" i="24"/>
  <c r="AT375" i="24" s="1"/>
  <c r="Y376" i="24"/>
  <c r="AC376" i="24"/>
  <c r="AO376" i="24" s="1"/>
  <c r="AA377" i="24"/>
  <c r="AE377" i="24"/>
  <c r="AI377" i="24"/>
  <c r="AT377" i="24" s="1"/>
  <c r="Y378" i="24"/>
  <c r="AC378" i="24"/>
  <c r="AO378" i="24" s="1"/>
  <c r="AA379" i="24"/>
  <c r="AE379" i="24"/>
  <c r="AI379" i="24"/>
  <c r="AT379" i="24" s="1"/>
  <c r="Y380" i="24"/>
  <c r="AC380" i="24"/>
  <c r="AO380" i="24" s="1"/>
  <c r="AA381" i="24"/>
  <c r="AE381" i="24"/>
  <c r="AI381" i="24"/>
  <c r="AT381" i="24" s="1"/>
  <c r="Y382" i="24"/>
  <c r="AC382" i="24"/>
  <c r="AO382" i="24" s="1"/>
  <c r="AA383" i="24"/>
  <c r="AE383" i="24"/>
  <c r="AI383" i="24"/>
  <c r="AT383" i="24" s="1"/>
  <c r="Y384" i="24"/>
  <c r="AC384" i="24"/>
  <c r="AO384" i="24" s="1"/>
  <c r="AA385" i="24"/>
  <c r="AE385" i="24"/>
  <c r="AI385" i="24"/>
  <c r="AT385" i="24" s="1"/>
  <c r="Y386" i="24"/>
  <c r="AC386" i="24"/>
  <c r="AO386" i="24" s="1"/>
  <c r="AA387" i="24"/>
  <c r="AE387" i="24"/>
  <c r="AI387" i="24"/>
  <c r="AT387" i="24" s="1"/>
  <c r="Y388" i="24"/>
  <c r="AC388" i="24"/>
  <c r="AO388" i="24" s="1"/>
  <c r="AA389" i="24"/>
  <c r="AE389" i="24"/>
  <c r="AI389" i="24"/>
  <c r="AT389" i="24" s="1"/>
  <c r="Y390" i="24"/>
  <c r="AC390" i="24"/>
  <c r="AO390" i="24" s="1"/>
  <c r="AA391" i="24"/>
  <c r="AE391" i="24"/>
  <c r="AI391" i="24"/>
  <c r="AT391" i="24" s="1"/>
  <c r="Y392" i="24"/>
  <c r="AC392" i="24"/>
  <c r="AO392" i="24" s="1"/>
  <c r="AA393" i="24"/>
  <c r="AE393" i="24"/>
  <c r="AI393" i="24"/>
  <c r="AT393" i="24" s="1"/>
  <c r="Y394" i="24"/>
  <c r="AC394" i="24"/>
  <c r="AO394" i="24" s="1"/>
  <c r="AA395" i="24"/>
  <c r="AE395" i="24"/>
  <c r="AI395" i="24"/>
  <c r="AT395" i="24" s="1"/>
  <c r="Y396" i="24"/>
  <c r="AC396" i="24"/>
  <c r="AO396" i="24" s="1"/>
  <c r="AA397" i="24"/>
  <c r="AE397" i="24"/>
  <c r="AI397" i="24"/>
  <c r="AT397" i="24" s="1"/>
  <c r="Y398" i="24"/>
  <c r="AC398" i="24"/>
  <c r="AO398" i="24" s="1"/>
  <c r="AA399" i="24"/>
  <c r="AE399" i="24"/>
  <c r="AI399" i="24"/>
  <c r="AT399" i="24" s="1"/>
  <c r="Y400" i="24"/>
  <c r="AC400" i="24"/>
  <c r="AO400" i="24" s="1"/>
  <c r="AA312" i="24"/>
  <c r="AI312" i="24"/>
  <c r="AT312" i="24" s="1"/>
  <c r="AC313" i="24"/>
  <c r="AO313" i="24" s="1"/>
  <c r="AE314" i="24"/>
  <c r="Y315" i="24"/>
  <c r="AA316" i="24"/>
  <c r="AI316" i="24"/>
  <c r="AT316" i="24" s="1"/>
  <c r="AC317" i="24"/>
  <c r="AO317" i="24" s="1"/>
  <c r="AE318" i="24"/>
  <c r="Y319" i="24"/>
  <c r="AA320" i="24"/>
  <c r="AI320" i="24"/>
  <c r="AC321" i="24"/>
  <c r="AK321" i="24"/>
  <c r="AE322" i="24"/>
  <c r="Y323" i="24"/>
  <c r="AG323" i="24"/>
  <c r="AA324" i="24"/>
  <c r="AI324" i="24"/>
  <c r="AB325" i="24"/>
  <c r="AF325" i="24"/>
  <c r="AJ325" i="24"/>
  <c r="Z326" i="24"/>
  <c r="AD326" i="24"/>
  <c r="AB327" i="24"/>
  <c r="AF327" i="24"/>
  <c r="AJ327" i="24"/>
  <c r="Z328" i="24"/>
  <c r="AD328" i="24"/>
  <c r="AP328" i="24" s="1"/>
  <c r="AB329" i="24"/>
  <c r="AN329" i="24" s="1"/>
  <c r="AF329" i="24"/>
  <c r="AQ329" i="24" s="1"/>
  <c r="AJ329" i="24"/>
  <c r="AU329" i="24" s="1"/>
  <c r="Z330" i="24"/>
  <c r="AD330" i="24"/>
  <c r="AP330" i="24" s="1"/>
  <c r="AB331" i="24"/>
  <c r="AN331" i="24" s="1"/>
  <c r="AF331" i="24"/>
  <c r="AQ331" i="24" s="1"/>
  <c r="AJ331" i="24"/>
  <c r="AU331" i="24" s="1"/>
  <c r="Z332" i="24"/>
  <c r="AD332" i="24"/>
  <c r="AP332" i="24" s="1"/>
  <c r="AB333" i="24"/>
  <c r="AN333" i="24" s="1"/>
  <c r="AF333" i="24"/>
  <c r="AQ333" i="24" s="1"/>
  <c r="AJ333" i="24"/>
  <c r="AU333" i="24" s="1"/>
  <c r="Z334" i="24"/>
  <c r="AD334" i="24"/>
  <c r="AP334" i="24" s="1"/>
  <c r="AB335" i="24"/>
  <c r="AN335" i="24" s="1"/>
  <c r="AF335" i="24"/>
  <c r="AQ335" i="24" s="1"/>
  <c r="AJ335" i="24"/>
  <c r="AU335" i="24" s="1"/>
  <c r="Z336" i="24"/>
  <c r="AD336" i="24"/>
  <c r="AP336" i="24" s="1"/>
  <c r="AB337" i="24"/>
  <c r="AN337" i="24" s="1"/>
  <c r="AF337" i="24"/>
  <c r="AQ337" i="24" s="1"/>
  <c r="AJ337" i="24"/>
  <c r="AU337" i="24" s="1"/>
  <c r="Z338" i="24"/>
  <c r="AD338" i="24"/>
  <c r="AP338" i="24" s="1"/>
  <c r="AB339" i="24"/>
  <c r="AN339" i="24" s="1"/>
  <c r="AF339" i="24"/>
  <c r="AQ339" i="24" s="1"/>
  <c r="AJ339" i="24"/>
  <c r="AU339" i="24" s="1"/>
  <c r="Z340" i="24"/>
  <c r="AD340" i="24"/>
  <c r="AP340" i="24" s="1"/>
  <c r="AB341" i="24"/>
  <c r="AN341" i="24" s="1"/>
  <c r="AF341" i="24"/>
  <c r="AQ341" i="24" s="1"/>
  <c r="AJ341" i="24"/>
  <c r="AU341" i="24" s="1"/>
  <c r="Z342" i="24"/>
  <c r="AD342" i="24"/>
  <c r="AP342" i="24" s="1"/>
  <c r="AB343" i="24"/>
  <c r="AN343" i="24" s="1"/>
  <c r="AF343" i="24"/>
  <c r="AQ343" i="24" s="1"/>
  <c r="AJ343" i="24"/>
  <c r="AU343" i="24" s="1"/>
  <c r="Z344" i="24"/>
  <c r="AD344" i="24"/>
  <c r="AP344" i="24" s="1"/>
  <c r="AH344" i="24"/>
  <c r="AS344" i="24" s="1"/>
  <c r="AL344" i="24"/>
  <c r="AB345" i="24"/>
  <c r="AF345" i="24"/>
  <c r="AJ345" i="24"/>
  <c r="Z346" i="24"/>
  <c r="AD346" i="24"/>
  <c r="AH346" i="24"/>
  <c r="AL346" i="24"/>
  <c r="AB347" i="24"/>
  <c r="AN347" i="24" s="1"/>
  <c r="AF347" i="24"/>
  <c r="AQ347" i="24" s="1"/>
  <c r="AJ347" i="24"/>
  <c r="AU347" i="24" s="1"/>
  <c r="Z348" i="24"/>
  <c r="AD348" i="24"/>
  <c r="AP348" i="24" s="1"/>
  <c r="AB349" i="24"/>
  <c r="AN349" i="24" s="1"/>
  <c r="AF349" i="24"/>
  <c r="AQ349" i="24" s="1"/>
  <c r="AJ349" i="24"/>
  <c r="AU349" i="24" s="1"/>
  <c r="Z350" i="24"/>
  <c r="AD350" i="24"/>
  <c r="AP350" i="24" s="1"/>
  <c r="AB351" i="24"/>
  <c r="AN351" i="24" s="1"/>
  <c r="AF351" i="24"/>
  <c r="AQ351" i="24" s="1"/>
  <c r="AJ351" i="24"/>
  <c r="AU351" i="24" s="1"/>
  <c r="Z352" i="24"/>
  <c r="AD352" i="24"/>
  <c r="AP352" i="24" s="1"/>
  <c r="AB353" i="24"/>
  <c r="AN353" i="24" s="1"/>
  <c r="AF353" i="24"/>
  <c r="AQ353" i="24" s="1"/>
  <c r="AJ353" i="24"/>
  <c r="AU353" i="24" s="1"/>
  <c r="Z354" i="24"/>
  <c r="AD354" i="24"/>
  <c r="AP354" i="24" s="1"/>
  <c r="AH354" i="24"/>
  <c r="AS354" i="24" s="1"/>
  <c r="AL354" i="24"/>
  <c r="AB355" i="24"/>
  <c r="AN355" i="24" s="1"/>
  <c r="AF355" i="24"/>
  <c r="AQ355" i="24" s="1"/>
  <c r="AJ355" i="24"/>
  <c r="AU355" i="24" s="1"/>
  <c r="Z356" i="24"/>
  <c r="AD356" i="24"/>
  <c r="AP356" i="24" s="1"/>
  <c r="AB357" i="24"/>
  <c r="AN357" i="24" s="1"/>
  <c r="AF357" i="24"/>
  <c r="AQ357" i="24" s="1"/>
  <c r="AJ357" i="24"/>
  <c r="AU357" i="24" s="1"/>
  <c r="Z358" i="24"/>
  <c r="AD358" i="24"/>
  <c r="AP358" i="24" s="1"/>
  <c r="AB359" i="24"/>
  <c r="AF359" i="24"/>
  <c r="AJ359" i="24"/>
  <c r="Z360" i="24"/>
  <c r="AD360" i="24"/>
  <c r="AH360" i="24"/>
  <c r="AL360" i="24"/>
  <c r="AB361" i="24"/>
  <c r="AF361" i="24"/>
  <c r="AJ361" i="24"/>
  <c r="Z362" i="24"/>
  <c r="AD362" i="24"/>
  <c r="AH362" i="24"/>
  <c r="AL362" i="24"/>
  <c r="AB363" i="24"/>
  <c r="AF363" i="24"/>
  <c r="AJ363" i="24"/>
  <c r="Z364" i="24"/>
  <c r="AD364" i="24"/>
  <c r="AH364" i="24"/>
  <c r="AL364" i="24"/>
  <c r="AB365" i="24"/>
  <c r="AF365" i="24"/>
  <c r="AJ365" i="24"/>
  <c r="Z366" i="24"/>
  <c r="AD366" i="24"/>
  <c r="AH366" i="24"/>
  <c r="AL366" i="24"/>
  <c r="AB367" i="24"/>
  <c r="AF367" i="24"/>
  <c r="AJ367" i="24"/>
  <c r="Z368" i="24"/>
  <c r="AD368" i="24"/>
  <c r="AH368" i="24"/>
  <c r="AL368" i="24"/>
  <c r="AB369" i="24"/>
  <c r="AF369" i="24"/>
  <c r="AJ369" i="24"/>
  <c r="Z370" i="24"/>
  <c r="AD370" i="24"/>
  <c r="AH370" i="24"/>
  <c r="AL370" i="24"/>
  <c r="AB371" i="24"/>
  <c r="AN371" i="24" s="1"/>
  <c r="AF371" i="24"/>
  <c r="AQ371" i="24" s="1"/>
  <c r="AJ371" i="24"/>
  <c r="AU371" i="24" s="1"/>
  <c r="Z372" i="24"/>
  <c r="AD372" i="24"/>
  <c r="AP372" i="24" s="1"/>
  <c r="AB373" i="24"/>
  <c r="AN373" i="24" s="1"/>
  <c r="AF373" i="24"/>
  <c r="AQ373" i="24" s="1"/>
  <c r="AJ373" i="24"/>
  <c r="AU373" i="24" s="1"/>
  <c r="Z374" i="24"/>
  <c r="AD374" i="24"/>
  <c r="AP374" i="24" s="1"/>
  <c r="AB375" i="24"/>
  <c r="AN375" i="24" s="1"/>
  <c r="AF375" i="24"/>
  <c r="AQ375" i="24" s="1"/>
  <c r="AJ375" i="24"/>
  <c r="AU375" i="24" s="1"/>
  <c r="Z376" i="24"/>
  <c r="AD376" i="24"/>
  <c r="AP376" i="24" s="1"/>
  <c r="AB377" i="24"/>
  <c r="AN377" i="24" s="1"/>
  <c r="AF377" i="24"/>
  <c r="AQ377" i="24" s="1"/>
  <c r="AJ377" i="24"/>
  <c r="AU377" i="24" s="1"/>
  <c r="Z378" i="24"/>
  <c r="AD378" i="24"/>
  <c r="AP378" i="24" s="1"/>
  <c r="AB379" i="24"/>
  <c r="AN379" i="24" s="1"/>
  <c r="AF379" i="24"/>
  <c r="AQ379" i="24" s="1"/>
  <c r="AJ379" i="24"/>
  <c r="AU379" i="24" s="1"/>
  <c r="Z380" i="24"/>
  <c r="AD380" i="24"/>
  <c r="AP380" i="24" s="1"/>
  <c r="AB381" i="24"/>
  <c r="AN381" i="24" s="1"/>
  <c r="AF381" i="24"/>
  <c r="AQ381" i="24" s="1"/>
  <c r="AJ381" i="24"/>
  <c r="AU381" i="24" s="1"/>
  <c r="Z382" i="24"/>
  <c r="AD382" i="24"/>
  <c r="AP382" i="24" s="1"/>
  <c r="AB383" i="24"/>
  <c r="AN383" i="24" s="1"/>
  <c r="AF383" i="24"/>
  <c r="AQ383" i="24" s="1"/>
  <c r="AJ383" i="24"/>
  <c r="AU383" i="24" s="1"/>
  <c r="Z384" i="24"/>
  <c r="AD384" i="24"/>
  <c r="AP384" i="24" s="1"/>
  <c r="AB385" i="24"/>
  <c r="AN385" i="24" s="1"/>
  <c r="AF385" i="24"/>
  <c r="AQ385" i="24" s="1"/>
  <c r="AJ385" i="24"/>
  <c r="AU385" i="24" s="1"/>
  <c r="Z386" i="24"/>
  <c r="AD386" i="24"/>
  <c r="AP386" i="24" s="1"/>
  <c r="AB387" i="24"/>
  <c r="AN387" i="24" s="1"/>
  <c r="AF387" i="24"/>
  <c r="AQ387" i="24" s="1"/>
  <c r="AJ387" i="24"/>
  <c r="AU387" i="24" s="1"/>
  <c r="Z388" i="24"/>
  <c r="AD388" i="24"/>
  <c r="AP388" i="24" s="1"/>
  <c r="AB389" i="24"/>
  <c r="AN389" i="24" s="1"/>
  <c r="AF389" i="24"/>
  <c r="AQ389" i="24" s="1"/>
  <c r="AJ389" i="24"/>
  <c r="AU389" i="24" s="1"/>
  <c r="Z390" i="24"/>
  <c r="AD390" i="24"/>
  <c r="AP390" i="24" s="1"/>
  <c r="AB391" i="24"/>
  <c r="AN391" i="24" s="1"/>
  <c r="AF391" i="24"/>
  <c r="AQ391" i="24" s="1"/>
  <c r="AJ391" i="24"/>
  <c r="AU391" i="24" s="1"/>
  <c r="Z392" i="24"/>
  <c r="AD392" i="24"/>
  <c r="AP392" i="24" s="1"/>
  <c r="AB393" i="24"/>
  <c r="AN393" i="24" s="1"/>
  <c r="AF393" i="24"/>
  <c r="AQ393" i="24" s="1"/>
  <c r="AJ393" i="24"/>
  <c r="AU393" i="24" s="1"/>
  <c r="Z394" i="24"/>
  <c r="AD394" i="24"/>
  <c r="AP394" i="24" s="1"/>
  <c r="AB395" i="24"/>
  <c r="AN395" i="24" s="1"/>
  <c r="AF395" i="24"/>
  <c r="AQ395" i="24" s="1"/>
  <c r="AJ395" i="24"/>
  <c r="AU395" i="24" s="1"/>
  <c r="Z396" i="24"/>
  <c r="AD396" i="24"/>
  <c r="AP396" i="24" s="1"/>
  <c r="AB397" i="24"/>
  <c r="AN397" i="24" s="1"/>
  <c r="AF397" i="24"/>
  <c r="AQ397" i="24" s="1"/>
  <c r="AJ397" i="24"/>
  <c r="AU397" i="24" s="1"/>
  <c r="Z398" i="24"/>
  <c r="AD398" i="24"/>
  <c r="AP398" i="24" s="1"/>
  <c r="AB399" i="24"/>
  <c r="AN399" i="24" s="1"/>
  <c r="AF399" i="24"/>
  <c r="AQ399" i="24" s="1"/>
  <c r="AJ399" i="24"/>
  <c r="AU399" i="24" s="1"/>
  <c r="Z400" i="24"/>
  <c r="AD400" i="24"/>
  <c r="AP400" i="24" s="1"/>
  <c r="AB401" i="24"/>
  <c r="AN401" i="24" s="1"/>
  <c r="AF401" i="24"/>
  <c r="AQ401" i="24" s="1"/>
  <c r="AJ401" i="24"/>
  <c r="AU401" i="24" s="1"/>
  <c r="Z402" i="24"/>
  <c r="AD402" i="24"/>
  <c r="AP402" i="24" s="1"/>
  <c r="AB403" i="24"/>
  <c r="AN403" i="24" s="1"/>
  <c r="AF403" i="24"/>
  <c r="AQ403" i="24" s="1"/>
  <c r="AJ403" i="24"/>
  <c r="AU403" i="24" s="1"/>
  <c r="Z404" i="24"/>
  <c r="AD404" i="24"/>
  <c r="AP404" i="24" s="1"/>
  <c r="AB405" i="24"/>
  <c r="AN405" i="24" s="1"/>
  <c r="AF405" i="24"/>
  <c r="AQ405" i="24" s="1"/>
  <c r="AJ405" i="24"/>
  <c r="AU405" i="24" s="1"/>
  <c r="Z406" i="24"/>
  <c r="AD406" i="24"/>
  <c r="AP406" i="24" s="1"/>
  <c r="AB407" i="24"/>
  <c r="AN407" i="24" s="1"/>
  <c r="AF407" i="24"/>
  <c r="AQ407" i="24" s="1"/>
  <c r="AJ407" i="24"/>
  <c r="AU407" i="24" s="1"/>
  <c r="Z408" i="24"/>
  <c r="AD408" i="24"/>
  <c r="AP408" i="24" s="1"/>
  <c r="AH408" i="24"/>
  <c r="AS408" i="24" s="1"/>
  <c r="AL408" i="24"/>
  <c r="AB409" i="24"/>
  <c r="AN409" i="24" s="1"/>
  <c r="AF409" i="24"/>
  <c r="AQ409" i="24" s="1"/>
  <c r="AJ409" i="24"/>
  <c r="AU409" i="24" s="1"/>
  <c r="Z410" i="24"/>
  <c r="AD410" i="24"/>
  <c r="AP410" i="24" s="1"/>
  <c r="AB411" i="24"/>
  <c r="AN411" i="24" s="1"/>
  <c r="AF411" i="24"/>
  <c r="AQ411" i="24" s="1"/>
  <c r="AJ411" i="24"/>
  <c r="AU411" i="24" s="1"/>
  <c r="Z412" i="24"/>
  <c r="AD412" i="24"/>
  <c r="AP412" i="24" s="1"/>
  <c r="AB413" i="24"/>
  <c r="AN413" i="24" s="1"/>
  <c r="AF413" i="24"/>
  <c r="AQ413" i="24" s="1"/>
  <c r="AJ413" i="24"/>
  <c r="AU413" i="24" s="1"/>
  <c r="Z414" i="24"/>
  <c r="AD414" i="24"/>
  <c r="AP414" i="24" s="1"/>
  <c r="AH414" i="24"/>
  <c r="AS414" i="24" s="1"/>
  <c r="AL414" i="24"/>
  <c r="AB415" i="24"/>
  <c r="AF415" i="24"/>
  <c r="AC401" i="24"/>
  <c r="AO401" i="24" s="1"/>
  <c r="AE402" i="24"/>
  <c r="Y403" i="24"/>
  <c r="AA404" i="24"/>
  <c r="AI404" i="24"/>
  <c r="AT404" i="24" s="1"/>
  <c r="AC405" i="24"/>
  <c r="AO405" i="24" s="1"/>
  <c r="AE406" i="24"/>
  <c r="Y407" i="24"/>
  <c r="AG407" i="24"/>
  <c r="AR407" i="24" s="1"/>
  <c r="AA408" i="24"/>
  <c r="AI408" i="24"/>
  <c r="AT408" i="24" s="1"/>
  <c r="AC409" i="24"/>
  <c r="AO409" i="24" s="1"/>
  <c r="AE410" i="24"/>
  <c r="Y411" i="24"/>
  <c r="AA412" i="24"/>
  <c r="AI412" i="24"/>
  <c r="AT412" i="24" s="1"/>
  <c r="AC413" i="24"/>
  <c r="AO413" i="24" s="1"/>
  <c r="AE414" i="24"/>
  <c r="Y415" i="24"/>
  <c r="AA416" i="24"/>
  <c r="AE416" i="24"/>
  <c r="AI416" i="24"/>
  <c r="Y417" i="24"/>
  <c r="AC417" i="24"/>
  <c r="AG417" i="24"/>
  <c r="AK417" i="24"/>
  <c r="AA418" i="24"/>
  <c r="AB419" i="24"/>
  <c r="AN419" i="24" s="1"/>
  <c r="AF419" i="24"/>
  <c r="AQ419" i="24" s="1"/>
  <c r="AJ419" i="24"/>
  <c r="AU419" i="24" s="1"/>
  <c r="Z420" i="24"/>
  <c r="AD420" i="24"/>
  <c r="AP420" i="24" s="1"/>
  <c r="AB421" i="24"/>
  <c r="AN421" i="24" s="1"/>
  <c r="AF421" i="24"/>
  <c r="AQ421" i="24" s="1"/>
  <c r="AJ421" i="24"/>
  <c r="AU421" i="24" s="1"/>
  <c r="Z422" i="24"/>
  <c r="AD422" i="24"/>
  <c r="AP422" i="24" s="1"/>
  <c r="AB423" i="24"/>
  <c r="AN423" i="24" s="1"/>
  <c r="AF423" i="24"/>
  <c r="AQ423" i="24" s="1"/>
  <c r="AJ423" i="24"/>
  <c r="AU423" i="24" s="1"/>
  <c r="Z424" i="24"/>
  <c r="AD424" i="24"/>
  <c r="AP424" i="24" s="1"/>
  <c r="AB425" i="24"/>
  <c r="AN425" i="24" s="1"/>
  <c r="AF425" i="24"/>
  <c r="AQ425" i="24" s="1"/>
  <c r="AJ425" i="24"/>
  <c r="AU425" i="24" s="1"/>
  <c r="Z426" i="24"/>
  <c r="AD426" i="24"/>
  <c r="AP426" i="24" s="1"/>
  <c r="AB427" i="24"/>
  <c r="AN427" i="24" s="1"/>
  <c r="AF427" i="24"/>
  <c r="AQ427" i="24" s="1"/>
  <c r="AJ427" i="24"/>
  <c r="AU427" i="24" s="1"/>
  <c r="Z428" i="24"/>
  <c r="AD428" i="24"/>
  <c r="AP428" i="24" s="1"/>
  <c r="AB429" i="24"/>
  <c r="AN429" i="24" s="1"/>
  <c r="AF429" i="24"/>
  <c r="AQ429" i="24" s="1"/>
  <c r="AJ429" i="24"/>
  <c r="AU429" i="24" s="1"/>
  <c r="Z430" i="24"/>
  <c r="AD430" i="24"/>
  <c r="AP430" i="24" s="1"/>
  <c r="AB431" i="24"/>
  <c r="AN431" i="24" s="1"/>
  <c r="AF431" i="24"/>
  <c r="AQ431" i="24" s="1"/>
  <c r="AJ431" i="24"/>
  <c r="AU431" i="24" s="1"/>
  <c r="Z432" i="24"/>
  <c r="AD432" i="24"/>
  <c r="AP432" i="24" s="1"/>
  <c r="AB433" i="24"/>
  <c r="AN433" i="24" s="1"/>
  <c r="AF433" i="24"/>
  <c r="AQ433" i="24" s="1"/>
  <c r="AJ433" i="24"/>
  <c r="AU433" i="24" s="1"/>
  <c r="Z434" i="24"/>
  <c r="AD434" i="24"/>
  <c r="AP434" i="24" s="1"/>
  <c r="AB435" i="24"/>
  <c r="AN435" i="24" s="1"/>
  <c r="AF435" i="24"/>
  <c r="AQ435" i="24" s="1"/>
  <c r="AJ435" i="24"/>
  <c r="AU435" i="24" s="1"/>
  <c r="Z436" i="24"/>
  <c r="AD436" i="24"/>
  <c r="AP436" i="24" s="1"/>
  <c r="AB437" i="24"/>
  <c r="AN437" i="24" s="1"/>
  <c r="AF437" i="24"/>
  <c r="AQ437" i="24" s="1"/>
  <c r="AJ437" i="24"/>
  <c r="AU437" i="24" s="1"/>
  <c r="Z438" i="24"/>
  <c r="AD438" i="24"/>
  <c r="AP438" i="24" s="1"/>
  <c r="AB439" i="24"/>
  <c r="AN439" i="24" s="1"/>
  <c r="AF439" i="24"/>
  <c r="AQ439" i="24" s="1"/>
  <c r="AJ439" i="24"/>
  <c r="AU439" i="24" s="1"/>
  <c r="Z440" i="24"/>
  <c r="AD440" i="24"/>
  <c r="AP440" i="24" s="1"/>
  <c r="AB441" i="24"/>
  <c r="AN441" i="24" s="1"/>
  <c r="AF441" i="24"/>
  <c r="AQ441" i="24" s="1"/>
  <c r="AJ441" i="24"/>
  <c r="AU441" i="24" s="1"/>
  <c r="Z442" i="24"/>
  <c r="AD442" i="24"/>
  <c r="AP442" i="24" s="1"/>
  <c r="AB443" i="24"/>
  <c r="AN443" i="24" s="1"/>
  <c r="AF443" i="24"/>
  <c r="AQ443" i="24" s="1"/>
  <c r="AJ443" i="24"/>
  <c r="AU443" i="24" s="1"/>
  <c r="Z444" i="24"/>
  <c r="AD444" i="24"/>
  <c r="AP444" i="24" s="1"/>
  <c r="AB445" i="24"/>
  <c r="AN445" i="24" s="1"/>
  <c r="AF445" i="24"/>
  <c r="AQ445" i="24" s="1"/>
  <c r="AJ445" i="24"/>
  <c r="AU445" i="24" s="1"/>
  <c r="Z446" i="24"/>
  <c r="AD446" i="24"/>
  <c r="AP446" i="24" s="1"/>
  <c r="AB447" i="24"/>
  <c r="AN447" i="24" s="1"/>
  <c r="AF447" i="24"/>
  <c r="AQ447" i="24" s="1"/>
  <c r="AJ447" i="24"/>
  <c r="AU447" i="24" s="1"/>
  <c r="Z448" i="24"/>
  <c r="AD448" i="24"/>
  <c r="AP448" i="24" s="1"/>
  <c r="AB449" i="24"/>
  <c r="AN449" i="24" s="1"/>
  <c r="AF449" i="24"/>
  <c r="AQ449" i="24" s="1"/>
  <c r="AJ449" i="24"/>
  <c r="AU449" i="24" s="1"/>
  <c r="Z450" i="24"/>
  <c r="AD450" i="24"/>
  <c r="AP450" i="24" s="1"/>
  <c r="AB451" i="24"/>
  <c r="AN451" i="24" s="1"/>
  <c r="AF451" i="24"/>
  <c r="AQ451" i="24" s="1"/>
  <c r="AJ451" i="24"/>
  <c r="AU451" i="24" s="1"/>
  <c r="Z452" i="24"/>
  <c r="AD452" i="24"/>
  <c r="AP452" i="24" s="1"/>
  <c r="AB453" i="24"/>
  <c r="AN453" i="24" s="1"/>
  <c r="AF453" i="24"/>
  <c r="AQ453" i="24" s="1"/>
  <c r="AJ453" i="24"/>
  <c r="AU453" i="24" s="1"/>
  <c r="Z454" i="24"/>
  <c r="AD454" i="24"/>
  <c r="AP454" i="24" s="1"/>
  <c r="AB455" i="24"/>
  <c r="AN455" i="24" s="1"/>
  <c r="AF455" i="24"/>
  <c r="AQ455" i="24" s="1"/>
  <c r="AJ455" i="24"/>
  <c r="AU455" i="24" s="1"/>
  <c r="Z456" i="24"/>
  <c r="AD456" i="24"/>
  <c r="AP456" i="24" s="1"/>
  <c r="AB457" i="24"/>
  <c r="AN457" i="24" s="1"/>
  <c r="AF457" i="24"/>
  <c r="AQ457" i="24" s="1"/>
  <c r="AJ457" i="24"/>
  <c r="AU457" i="24" s="1"/>
  <c r="Z458" i="24"/>
  <c r="AD458" i="24"/>
  <c r="AP458" i="24" s="1"/>
  <c r="AB459" i="24"/>
  <c r="AF459" i="24"/>
  <c r="AJ459" i="24"/>
  <c r="Z460" i="24"/>
  <c r="AD460" i="24"/>
  <c r="AH460" i="24"/>
  <c r="AL460" i="24"/>
  <c r="AB461" i="24"/>
  <c r="AF461" i="24"/>
  <c r="AJ461" i="24"/>
  <c r="Z462" i="24"/>
  <c r="AD462" i="24"/>
  <c r="AH462" i="24"/>
  <c r="AL462" i="24"/>
  <c r="AB463" i="24"/>
  <c r="AF463" i="24"/>
  <c r="AJ463" i="24"/>
  <c r="Z464" i="24"/>
  <c r="AD464" i="24"/>
  <c r="AH464" i="24"/>
  <c r="AL464" i="24"/>
  <c r="AB465" i="24"/>
  <c r="AF465" i="24"/>
  <c r="AJ465" i="24"/>
  <c r="Z466" i="24"/>
  <c r="AD466" i="24"/>
  <c r="AH466" i="24"/>
  <c r="AL466" i="24"/>
  <c r="AB467" i="24"/>
  <c r="AF467" i="24"/>
  <c r="AJ467" i="24"/>
  <c r="Z468" i="24"/>
  <c r="AD468" i="24"/>
  <c r="AH468" i="24"/>
  <c r="AL468" i="24"/>
  <c r="AB469" i="24"/>
  <c r="AN469" i="24" s="1"/>
  <c r="AF469" i="24"/>
  <c r="AQ469" i="24" s="1"/>
  <c r="AJ469" i="24"/>
  <c r="AU469" i="24" s="1"/>
  <c r="Z470" i="24"/>
  <c r="AD470" i="24"/>
  <c r="AP470" i="24" s="1"/>
  <c r="AB471" i="24"/>
  <c r="AN471" i="24" s="1"/>
  <c r="AF471" i="24"/>
  <c r="AQ471" i="24" s="1"/>
  <c r="AJ471" i="24"/>
  <c r="AU471" i="24" s="1"/>
  <c r="Z472" i="24"/>
  <c r="AD472" i="24"/>
  <c r="AP472" i="24" s="1"/>
  <c r="AB473" i="24"/>
  <c r="AN473" i="24" s="1"/>
  <c r="AF473" i="24"/>
  <c r="AQ473" i="24" s="1"/>
  <c r="AJ473" i="24"/>
  <c r="AU473" i="24" s="1"/>
  <c r="Z474" i="24"/>
  <c r="AD474" i="24"/>
  <c r="AP474" i="24" s="1"/>
  <c r="AB475" i="24"/>
  <c r="AN475" i="24" s="1"/>
  <c r="AF475" i="24"/>
  <c r="AQ475" i="24" s="1"/>
  <c r="AJ475" i="24"/>
  <c r="AU475" i="24" s="1"/>
  <c r="Z476" i="24"/>
  <c r="AD476" i="24"/>
  <c r="AP476" i="24" s="1"/>
  <c r="AB477" i="24"/>
  <c r="AN477" i="24" s="1"/>
  <c r="AF477" i="24"/>
  <c r="AQ477" i="24" s="1"/>
  <c r="AJ477" i="24"/>
  <c r="AU477" i="24" s="1"/>
  <c r="Z478" i="24"/>
  <c r="AD478" i="24"/>
  <c r="AP478" i="24" s="1"/>
  <c r="AB479" i="24"/>
  <c r="AN479" i="24" s="1"/>
  <c r="AF479" i="24"/>
  <c r="AQ479" i="24" s="1"/>
  <c r="AJ479" i="24"/>
  <c r="AU479" i="24" s="1"/>
  <c r="Z480" i="24"/>
  <c r="AD480" i="24"/>
  <c r="AP480" i="24" s="1"/>
  <c r="AB481" i="24"/>
  <c r="AN481" i="24" s="1"/>
  <c r="AF481" i="24"/>
  <c r="AQ481" i="24" s="1"/>
  <c r="AJ481" i="24"/>
  <c r="AU481" i="24" s="1"/>
  <c r="Z482" i="24"/>
  <c r="AD482" i="24"/>
  <c r="AP482" i="24" s="1"/>
  <c r="AB483" i="24"/>
  <c r="AN483" i="24" s="1"/>
  <c r="AF483" i="24"/>
  <c r="AQ483" i="24" s="1"/>
  <c r="AJ483" i="24"/>
  <c r="AU483" i="24" s="1"/>
  <c r="Z484" i="24"/>
  <c r="AD484" i="24"/>
  <c r="AP484" i="24" s="1"/>
  <c r="AB485" i="24"/>
  <c r="AN485" i="24" s="1"/>
  <c r="AF485" i="24"/>
  <c r="AQ485" i="24" s="1"/>
  <c r="AJ485" i="24"/>
  <c r="AU485" i="24" s="1"/>
  <c r="Z486" i="24"/>
  <c r="AD486" i="24"/>
  <c r="AP486" i="24" s="1"/>
  <c r="AB487" i="24"/>
  <c r="AN487" i="24" s="1"/>
  <c r="AF487" i="24"/>
  <c r="AQ487" i="24" s="1"/>
  <c r="AJ487" i="24"/>
  <c r="AU487" i="24" s="1"/>
  <c r="Z488" i="24"/>
  <c r="AD488" i="24"/>
  <c r="AP488" i="24" s="1"/>
  <c r="AB489" i="24"/>
  <c r="AN489" i="24" s="1"/>
  <c r="AF489" i="24"/>
  <c r="AQ489" i="24" s="1"/>
  <c r="AE401" i="24"/>
  <c r="Y402" i="24"/>
  <c r="AA403" i="24"/>
  <c r="AI403" i="24"/>
  <c r="AT403" i="24" s="1"/>
  <c r="AC404" i="24"/>
  <c r="AO404" i="24" s="1"/>
  <c r="AE405" i="24"/>
  <c r="Y406" i="24"/>
  <c r="AA407" i="24"/>
  <c r="AI407" i="24"/>
  <c r="AT407" i="24" s="1"/>
  <c r="AC408" i="24"/>
  <c r="AO408" i="24" s="1"/>
  <c r="AK408" i="24"/>
  <c r="AV408" i="24" s="1"/>
  <c r="AE409" i="24"/>
  <c r="Y410" i="24"/>
  <c r="AA411" i="24"/>
  <c r="AI411" i="24"/>
  <c r="AT411" i="24" s="1"/>
  <c r="AC412" i="24"/>
  <c r="AO412" i="24" s="1"/>
  <c r="AE413" i="24"/>
  <c r="Y414" i="24"/>
  <c r="AG414" i="24"/>
  <c r="AR414" i="24" s="1"/>
  <c r="AA415" i="24"/>
  <c r="AB416" i="24"/>
  <c r="AF416" i="24"/>
  <c r="AJ416" i="24"/>
  <c r="Z417" i="24"/>
  <c r="AD417" i="24"/>
  <c r="AH417" i="24"/>
  <c r="AL417" i="24"/>
  <c r="AE418" i="24"/>
  <c r="AI418" i="24"/>
  <c r="Y419" i="24"/>
  <c r="AC419" i="24"/>
  <c r="AO419" i="24" s="1"/>
  <c r="AA420" i="24"/>
  <c r="AE420" i="24"/>
  <c r="AI420" i="24"/>
  <c r="AT420" i="24" s="1"/>
  <c r="Y421" i="24"/>
  <c r="AC421" i="24"/>
  <c r="AO421" i="24" s="1"/>
  <c r="AA422" i="24"/>
  <c r="AE422" i="24"/>
  <c r="AI422" i="24"/>
  <c r="AT422" i="24" s="1"/>
  <c r="Y423" i="24"/>
  <c r="AC423" i="24"/>
  <c r="AO423" i="24" s="1"/>
  <c r="AA424" i="24"/>
  <c r="AE424" i="24"/>
  <c r="AI424" i="24"/>
  <c r="AT424" i="24" s="1"/>
  <c r="Y425" i="24"/>
  <c r="AC425" i="24"/>
  <c r="AO425" i="24" s="1"/>
  <c r="AA426" i="24"/>
  <c r="AE426" i="24"/>
  <c r="AI426" i="24"/>
  <c r="AT426" i="24" s="1"/>
  <c r="Y427" i="24"/>
  <c r="AC427" i="24"/>
  <c r="AO427" i="24" s="1"/>
  <c r="AA428" i="24"/>
  <c r="AE428" i="24"/>
  <c r="AI428" i="24"/>
  <c r="AT428" i="24" s="1"/>
  <c r="Y429" i="24"/>
  <c r="AC429" i="24"/>
  <c r="AO429" i="24" s="1"/>
  <c r="AA430" i="24"/>
  <c r="AE430" i="24"/>
  <c r="AI430" i="24"/>
  <c r="AT430" i="24" s="1"/>
  <c r="Y431" i="24"/>
  <c r="AC431" i="24"/>
  <c r="AO431" i="24" s="1"/>
  <c r="AA432" i="24"/>
  <c r="AE432" i="24"/>
  <c r="AI432" i="24"/>
  <c r="AT432" i="24" s="1"/>
  <c r="Y433" i="24"/>
  <c r="AC433" i="24"/>
  <c r="AO433" i="24" s="1"/>
  <c r="AA434" i="24"/>
  <c r="AE434" i="24"/>
  <c r="AI434" i="24"/>
  <c r="AT434" i="24" s="1"/>
  <c r="Y435" i="24"/>
  <c r="AC435" i="24"/>
  <c r="AO435" i="24" s="1"/>
  <c r="AA436" i="24"/>
  <c r="AE436" i="24"/>
  <c r="AI436" i="24"/>
  <c r="AT436" i="24" s="1"/>
  <c r="Y437" i="24"/>
  <c r="AC437" i="24"/>
  <c r="AO437" i="24" s="1"/>
  <c r="AA438" i="24"/>
  <c r="AE438" i="24"/>
  <c r="AI438" i="24"/>
  <c r="AT438" i="24" s="1"/>
  <c r="Y439" i="24"/>
  <c r="AC439" i="24"/>
  <c r="AO439" i="24" s="1"/>
  <c r="AA440" i="24"/>
  <c r="AE440" i="24"/>
  <c r="AI440" i="24"/>
  <c r="AT440" i="24" s="1"/>
  <c r="Y441" i="24"/>
  <c r="AC441" i="24"/>
  <c r="AO441" i="24" s="1"/>
  <c r="AG441" i="24"/>
  <c r="AR441" i="24" s="1"/>
  <c r="AK441" i="24"/>
  <c r="AV441" i="24" s="1"/>
  <c r="AA442" i="24"/>
  <c r="AE442" i="24"/>
  <c r="AI442" i="24"/>
  <c r="AT442" i="24" s="1"/>
  <c r="Y443" i="24"/>
  <c r="AC443" i="24"/>
  <c r="AO443" i="24" s="1"/>
  <c r="AA444" i="24"/>
  <c r="AE444" i="24"/>
  <c r="AI444" i="24"/>
  <c r="AT444" i="24" s="1"/>
  <c r="Y445" i="24"/>
  <c r="AC445" i="24"/>
  <c r="AO445" i="24" s="1"/>
  <c r="AA446" i="24"/>
  <c r="AE446" i="24"/>
  <c r="AI446" i="24"/>
  <c r="AT446" i="24" s="1"/>
  <c r="Y447" i="24"/>
  <c r="AC447" i="24"/>
  <c r="AO447" i="24" s="1"/>
  <c r="AA448" i="24"/>
  <c r="AE448" i="24"/>
  <c r="AI448" i="24"/>
  <c r="AT448" i="24" s="1"/>
  <c r="Y449" i="24"/>
  <c r="AC449" i="24"/>
  <c r="AO449" i="24" s="1"/>
  <c r="AA450" i="24"/>
  <c r="AE450" i="24"/>
  <c r="AI450" i="24"/>
  <c r="AT450" i="24" s="1"/>
  <c r="Y451" i="24"/>
  <c r="AC451" i="24"/>
  <c r="AO451" i="24" s="1"/>
  <c r="AA452" i="24"/>
  <c r="AE452" i="24"/>
  <c r="AI452" i="24"/>
  <c r="AT452" i="24" s="1"/>
  <c r="Y453" i="24"/>
  <c r="AC453" i="24"/>
  <c r="AO453" i="24" s="1"/>
  <c r="AA454" i="24"/>
  <c r="AE454" i="24"/>
  <c r="AI454" i="24"/>
  <c r="AT454" i="24" s="1"/>
  <c r="Y455" i="24"/>
  <c r="AC455" i="24"/>
  <c r="AO455" i="24" s="1"/>
  <c r="AA456" i="24"/>
  <c r="AE456" i="24"/>
  <c r="AI456" i="24"/>
  <c r="AT456" i="24" s="1"/>
  <c r="Y457" i="24"/>
  <c r="AC457" i="24"/>
  <c r="AO457" i="24" s="1"/>
  <c r="AA458" i="24"/>
  <c r="AE458" i="24"/>
  <c r="AI458" i="24"/>
  <c r="AT458" i="24" s="1"/>
  <c r="Y459" i="24"/>
  <c r="AC459" i="24"/>
  <c r="AA460" i="24"/>
  <c r="AE460" i="24"/>
  <c r="AI460" i="24"/>
  <c r="Y461" i="24"/>
  <c r="AC461" i="24"/>
  <c r="AG461" i="24"/>
  <c r="AK461" i="24"/>
  <c r="AA462" i="24"/>
  <c r="AE462" i="24"/>
  <c r="AI462" i="24"/>
  <c r="Y463" i="24"/>
  <c r="AC463" i="24"/>
  <c r="AG463" i="24"/>
  <c r="AK463" i="24"/>
  <c r="AA464" i="24"/>
  <c r="AE464" i="24"/>
  <c r="AI464" i="24"/>
  <c r="Y465" i="24"/>
  <c r="AC465" i="24"/>
  <c r="AG465" i="24"/>
  <c r="AK465" i="24"/>
  <c r="AA466" i="24"/>
  <c r="AE466" i="24"/>
  <c r="AI466" i="24"/>
  <c r="Y467" i="24"/>
  <c r="AC467" i="24"/>
  <c r="AA468" i="24"/>
  <c r="AE468" i="24"/>
  <c r="AI468" i="24"/>
  <c r="Y469" i="24"/>
  <c r="AC469" i="24"/>
  <c r="AO469" i="24" s="1"/>
  <c r="AA470" i="24"/>
  <c r="AE470" i="24"/>
  <c r="AI470" i="24"/>
  <c r="AT470" i="24" s="1"/>
  <c r="Y471" i="24"/>
  <c r="AC471" i="24"/>
  <c r="AO471" i="24" s="1"/>
  <c r="AA472" i="24"/>
  <c r="AE472" i="24"/>
  <c r="AI472" i="24"/>
  <c r="AT472" i="24" s="1"/>
  <c r="Y473" i="24"/>
  <c r="AC473" i="24"/>
  <c r="AO473" i="24" s="1"/>
  <c r="AA474" i="24"/>
  <c r="AE474" i="24"/>
  <c r="AI474" i="24"/>
  <c r="AT474" i="24" s="1"/>
  <c r="Y475" i="24"/>
  <c r="AC475" i="24"/>
  <c r="AO475" i="24" s="1"/>
  <c r="AA476" i="24"/>
  <c r="AE476" i="24"/>
  <c r="AI476" i="24"/>
  <c r="AT476" i="24" s="1"/>
  <c r="Y477" i="24"/>
  <c r="AC477" i="24"/>
  <c r="AO477" i="24" s="1"/>
  <c r="AA478" i="24"/>
  <c r="AE478" i="24"/>
  <c r="AI478" i="24"/>
  <c r="AT478" i="24" s="1"/>
  <c r="Y479" i="24"/>
  <c r="AC479" i="24"/>
  <c r="AO479" i="24" s="1"/>
  <c r="AA480" i="24"/>
  <c r="AE480" i="24"/>
  <c r="AI480" i="24"/>
  <c r="AT480" i="24" s="1"/>
  <c r="Y481" i="24"/>
  <c r="AC481" i="24"/>
  <c r="AO481" i="24" s="1"/>
  <c r="AA482" i="24"/>
  <c r="AE482" i="24"/>
  <c r="AI482" i="24"/>
  <c r="AT482" i="24" s="1"/>
  <c r="Y483" i="24"/>
  <c r="AC483" i="24"/>
  <c r="AO483" i="24" s="1"/>
  <c r="AA484" i="24"/>
  <c r="AE484" i="24"/>
  <c r="AI484" i="24"/>
  <c r="AT484" i="24" s="1"/>
  <c r="Y485" i="24"/>
  <c r="AC485" i="24"/>
  <c r="AO485" i="24" s="1"/>
  <c r="AA486" i="24"/>
  <c r="AE486" i="24"/>
  <c r="AI486" i="24"/>
  <c r="AT486" i="24" s="1"/>
  <c r="Y487" i="24"/>
  <c r="AC487" i="24"/>
  <c r="AO487" i="24" s="1"/>
  <c r="AA488" i="24"/>
  <c r="AE488" i="24"/>
  <c r="AI488" i="24"/>
  <c r="AT488" i="24" s="1"/>
  <c r="Y489" i="24"/>
  <c r="AC489" i="24"/>
  <c r="AO489" i="24" s="1"/>
  <c r="AA490" i="24"/>
  <c r="AE490" i="24"/>
  <c r="AI490" i="24"/>
  <c r="AT490" i="24" s="1"/>
  <c r="Y491" i="24"/>
  <c r="AC491" i="24"/>
  <c r="AO491" i="24" s="1"/>
  <c r="AA492" i="24"/>
  <c r="AE492" i="24"/>
  <c r="AI492" i="24"/>
  <c r="AT492" i="24" s="1"/>
  <c r="Y493" i="24"/>
  <c r="AC493" i="24"/>
  <c r="AA494" i="24"/>
  <c r="AE494" i="24"/>
  <c r="AI494" i="24"/>
  <c r="Y495" i="24"/>
  <c r="AC495" i="24"/>
  <c r="AO495" i="24" s="1"/>
  <c r="AA496" i="24"/>
  <c r="AE496" i="24"/>
  <c r="AI496" i="24"/>
  <c r="AT496" i="24" s="1"/>
  <c r="Y497" i="24"/>
  <c r="AC497" i="24"/>
  <c r="AO497" i="24" s="1"/>
  <c r="AA498" i="24"/>
  <c r="AE498" i="24"/>
  <c r="AI498" i="24"/>
  <c r="AT498" i="24" s="1"/>
  <c r="Y499" i="24"/>
  <c r="AC499" i="24"/>
  <c r="AO499" i="24" s="1"/>
  <c r="AA500" i="24"/>
  <c r="AE500" i="24"/>
  <c r="AI500" i="24"/>
  <c r="AT500" i="24" s="1"/>
  <c r="Y501" i="24"/>
  <c r="AC501" i="24"/>
  <c r="AO501" i="24" s="1"/>
  <c r="AA502" i="24"/>
  <c r="AE502" i="24"/>
  <c r="AI502" i="24"/>
  <c r="AT502" i="24" s="1"/>
  <c r="Y503" i="24"/>
  <c r="AC503" i="24"/>
  <c r="AO503" i="24" s="1"/>
  <c r="AA504" i="24"/>
  <c r="AE504" i="24"/>
  <c r="AI504" i="24"/>
  <c r="AT504" i="24" s="1"/>
  <c r="Y505" i="24"/>
  <c r="AC505" i="24"/>
  <c r="AO505" i="24" s="1"/>
  <c r="Y401" i="24"/>
  <c r="AA402" i="24"/>
  <c r="AI402" i="24"/>
  <c r="AT402" i="24" s="1"/>
  <c r="AC403" i="24"/>
  <c r="AO403" i="24" s="1"/>
  <c r="AE404" i="24"/>
  <c r="Y405" i="24"/>
  <c r="AA406" i="24"/>
  <c r="AI406" i="24"/>
  <c r="AT406" i="24" s="1"/>
  <c r="AC407" i="24"/>
  <c r="AO407" i="24" s="1"/>
  <c r="AK407" i="24"/>
  <c r="AV407" i="24" s="1"/>
  <c r="AE408" i="24"/>
  <c r="Y409" i="24"/>
  <c r="AA410" i="24"/>
  <c r="AI410" i="24"/>
  <c r="AT410" i="24" s="1"/>
  <c r="AC411" i="24"/>
  <c r="AO411" i="24" s="1"/>
  <c r="AE412" i="24"/>
  <c r="Y413" i="24"/>
  <c r="AA414" i="24"/>
  <c r="AI414" i="24"/>
  <c r="AT414" i="24" s="1"/>
  <c r="AC415" i="24"/>
  <c r="AI415" i="24"/>
  <c r="Y416" i="24"/>
  <c r="AC416" i="24"/>
  <c r="AG416" i="24"/>
  <c r="AK416" i="24"/>
  <c r="AA417" i="24"/>
  <c r="AE417" i="24"/>
  <c r="AI417" i="24"/>
  <c r="Y418" i="24"/>
  <c r="AF418" i="24"/>
  <c r="AJ418" i="24"/>
  <c r="Z419" i="24"/>
  <c r="AD419" i="24"/>
  <c r="AP419" i="24" s="1"/>
  <c r="AB420" i="24"/>
  <c r="AN420" i="24" s="1"/>
  <c r="AF420" i="24"/>
  <c r="AQ420" i="24" s="1"/>
  <c r="AJ420" i="24"/>
  <c r="AU420" i="24" s="1"/>
  <c r="Z421" i="24"/>
  <c r="AD421" i="24"/>
  <c r="AP421" i="24" s="1"/>
  <c r="AB422" i="24"/>
  <c r="AN422" i="24" s="1"/>
  <c r="AF422" i="24"/>
  <c r="AQ422" i="24" s="1"/>
  <c r="AJ422" i="24"/>
  <c r="AU422" i="24" s="1"/>
  <c r="Z423" i="24"/>
  <c r="AD423" i="24"/>
  <c r="AP423" i="24" s="1"/>
  <c r="AB424" i="24"/>
  <c r="AN424" i="24" s="1"/>
  <c r="AF424" i="24"/>
  <c r="AQ424" i="24" s="1"/>
  <c r="AJ424" i="24"/>
  <c r="AU424" i="24" s="1"/>
  <c r="Z425" i="24"/>
  <c r="AD425" i="24"/>
  <c r="AP425" i="24" s="1"/>
  <c r="AB426" i="24"/>
  <c r="AN426" i="24" s="1"/>
  <c r="AF426" i="24"/>
  <c r="AQ426" i="24" s="1"/>
  <c r="AJ426" i="24"/>
  <c r="AU426" i="24" s="1"/>
  <c r="Z427" i="24"/>
  <c r="AD427" i="24"/>
  <c r="AP427" i="24" s="1"/>
  <c r="AB428" i="24"/>
  <c r="AN428" i="24" s="1"/>
  <c r="AF428" i="24"/>
  <c r="AQ428" i="24" s="1"/>
  <c r="AJ428" i="24"/>
  <c r="AU428" i="24" s="1"/>
  <c r="Z429" i="24"/>
  <c r="AD429" i="24"/>
  <c r="AP429" i="24" s="1"/>
  <c r="AB430" i="24"/>
  <c r="AN430" i="24" s="1"/>
  <c r="AF430" i="24"/>
  <c r="AQ430" i="24" s="1"/>
  <c r="AJ430" i="24"/>
  <c r="AU430" i="24" s="1"/>
  <c r="Z431" i="24"/>
  <c r="AD431" i="24"/>
  <c r="AP431" i="24" s="1"/>
  <c r="AB432" i="24"/>
  <c r="AN432" i="24" s="1"/>
  <c r="AF432" i="24"/>
  <c r="AQ432" i="24" s="1"/>
  <c r="AJ432" i="24"/>
  <c r="AU432" i="24" s="1"/>
  <c r="Z433" i="24"/>
  <c r="AD433" i="24"/>
  <c r="AP433" i="24" s="1"/>
  <c r="AB434" i="24"/>
  <c r="AN434" i="24" s="1"/>
  <c r="AF434" i="24"/>
  <c r="AQ434" i="24" s="1"/>
  <c r="AJ434" i="24"/>
  <c r="AU434" i="24" s="1"/>
  <c r="Z435" i="24"/>
  <c r="AD435" i="24"/>
  <c r="AP435" i="24" s="1"/>
  <c r="AB436" i="24"/>
  <c r="AN436" i="24" s="1"/>
  <c r="AF436" i="24"/>
  <c r="AQ436" i="24" s="1"/>
  <c r="AJ436" i="24"/>
  <c r="AU436" i="24" s="1"/>
  <c r="Z437" i="24"/>
  <c r="AD437" i="24"/>
  <c r="AP437" i="24" s="1"/>
  <c r="AB438" i="24"/>
  <c r="AN438" i="24" s="1"/>
  <c r="AF438" i="24"/>
  <c r="AQ438" i="24" s="1"/>
  <c r="AJ438" i="24"/>
  <c r="AU438" i="24" s="1"/>
  <c r="Z439" i="24"/>
  <c r="AD439" i="24"/>
  <c r="AP439" i="24" s="1"/>
  <c r="AB440" i="24"/>
  <c r="AN440" i="24" s="1"/>
  <c r="AF440" i="24"/>
  <c r="AQ440" i="24" s="1"/>
  <c r="AJ440" i="24"/>
  <c r="AU440" i="24" s="1"/>
  <c r="Z441" i="24"/>
  <c r="AD441" i="24"/>
  <c r="AP441" i="24" s="1"/>
  <c r="AH441" i="24"/>
  <c r="AS441" i="24" s="1"/>
  <c r="AL441" i="24"/>
  <c r="AB442" i="24"/>
  <c r="AN442" i="24" s="1"/>
  <c r="AF442" i="24"/>
  <c r="AQ442" i="24" s="1"/>
  <c r="AJ442" i="24"/>
  <c r="AU442" i="24" s="1"/>
  <c r="Z443" i="24"/>
  <c r="AD443" i="24"/>
  <c r="AP443" i="24" s="1"/>
  <c r="AB444" i="24"/>
  <c r="AN444" i="24" s="1"/>
  <c r="AF444" i="24"/>
  <c r="AQ444" i="24" s="1"/>
  <c r="AJ444" i="24"/>
  <c r="AU444" i="24" s="1"/>
  <c r="Z445" i="24"/>
  <c r="AD445" i="24"/>
  <c r="AP445" i="24" s="1"/>
  <c r="AB446" i="24"/>
  <c r="AN446" i="24" s="1"/>
  <c r="AF446" i="24"/>
  <c r="AQ446" i="24" s="1"/>
  <c r="AJ446" i="24"/>
  <c r="AU446" i="24" s="1"/>
  <c r="Z447" i="24"/>
  <c r="AD447" i="24"/>
  <c r="AP447" i="24" s="1"/>
  <c r="AB448" i="24"/>
  <c r="AN448" i="24" s="1"/>
  <c r="AF448" i="24"/>
  <c r="AQ448" i="24" s="1"/>
  <c r="AJ448" i="24"/>
  <c r="AU448" i="24" s="1"/>
  <c r="Z449" i="24"/>
  <c r="AD449" i="24"/>
  <c r="AP449" i="24" s="1"/>
  <c r="AB450" i="24"/>
  <c r="AN450" i="24" s="1"/>
  <c r="AF450" i="24"/>
  <c r="AQ450" i="24" s="1"/>
  <c r="AJ450" i="24"/>
  <c r="AU450" i="24" s="1"/>
  <c r="Z451" i="24"/>
  <c r="AD451" i="24"/>
  <c r="AP451" i="24" s="1"/>
  <c r="AB452" i="24"/>
  <c r="AN452" i="24" s="1"/>
  <c r="AF452" i="24"/>
  <c r="AQ452" i="24" s="1"/>
  <c r="AJ452" i="24"/>
  <c r="AU452" i="24" s="1"/>
  <c r="Z453" i="24"/>
  <c r="AD453" i="24"/>
  <c r="AP453" i="24" s="1"/>
  <c r="AB454" i="24"/>
  <c r="AN454" i="24" s="1"/>
  <c r="AF454" i="24"/>
  <c r="AQ454" i="24" s="1"/>
  <c r="AJ454" i="24"/>
  <c r="AU454" i="24" s="1"/>
  <c r="Z455" i="24"/>
  <c r="AD455" i="24"/>
  <c r="AP455" i="24" s="1"/>
  <c r="AB456" i="24"/>
  <c r="AN456" i="24" s="1"/>
  <c r="AF456" i="24"/>
  <c r="AQ456" i="24" s="1"/>
  <c r="AJ456" i="24"/>
  <c r="AU456" i="24" s="1"/>
  <c r="Z457" i="24"/>
  <c r="AD457" i="24"/>
  <c r="AP457" i="24" s="1"/>
  <c r="AB458" i="24"/>
  <c r="AN458" i="24" s="1"/>
  <c r="AF458" i="24"/>
  <c r="AQ458" i="24" s="1"/>
  <c r="AJ458" i="24"/>
  <c r="AU458" i="24" s="1"/>
  <c r="Z459" i="24"/>
  <c r="AD459" i="24"/>
  <c r="AB460" i="24"/>
  <c r="AF460" i="24"/>
  <c r="AJ460" i="24"/>
  <c r="Z461" i="24"/>
  <c r="AD461" i="24"/>
  <c r="AH461" i="24"/>
  <c r="AL461" i="24"/>
  <c r="AB462" i="24"/>
  <c r="AF462" i="24"/>
  <c r="AJ462" i="24"/>
  <c r="Z463" i="24"/>
  <c r="AD463" i="24"/>
  <c r="AH463" i="24"/>
  <c r="AL463" i="24"/>
  <c r="AB464" i="24"/>
  <c r="AF464" i="24"/>
  <c r="AJ464" i="24"/>
  <c r="Z465" i="24"/>
  <c r="AD465" i="24"/>
  <c r="AH465" i="24"/>
  <c r="AL465" i="24"/>
  <c r="AB466" i="24"/>
  <c r="AF466" i="24"/>
  <c r="AJ466" i="24"/>
  <c r="Z467" i="24"/>
  <c r="AD467" i="24"/>
  <c r="AB468" i="24"/>
  <c r="AF468" i="24"/>
  <c r="AJ468" i="24"/>
  <c r="Z469" i="24"/>
  <c r="AD469" i="24"/>
  <c r="AP469" i="24" s="1"/>
  <c r="AB470" i="24"/>
  <c r="AN470" i="24" s="1"/>
  <c r="AF470" i="24"/>
  <c r="AQ470" i="24" s="1"/>
  <c r="AJ470" i="24"/>
  <c r="AU470" i="24" s="1"/>
  <c r="Z471" i="24"/>
  <c r="AD471" i="24"/>
  <c r="AP471" i="24" s="1"/>
  <c r="AB472" i="24"/>
  <c r="AN472" i="24" s="1"/>
  <c r="AF472" i="24"/>
  <c r="AQ472" i="24" s="1"/>
  <c r="AJ472" i="24"/>
  <c r="AU472" i="24" s="1"/>
  <c r="Z473" i="24"/>
  <c r="AD473" i="24"/>
  <c r="AP473" i="24" s="1"/>
  <c r="AB474" i="24"/>
  <c r="AN474" i="24" s="1"/>
  <c r="AF474" i="24"/>
  <c r="AQ474" i="24" s="1"/>
  <c r="AJ474" i="24"/>
  <c r="AU474" i="24" s="1"/>
  <c r="Z475" i="24"/>
  <c r="AD475" i="24"/>
  <c r="AP475" i="24" s="1"/>
  <c r="AB476" i="24"/>
  <c r="AN476" i="24" s="1"/>
  <c r="AF476" i="24"/>
  <c r="AQ476" i="24" s="1"/>
  <c r="AJ476" i="24"/>
  <c r="AU476" i="24" s="1"/>
  <c r="Z477" i="24"/>
  <c r="AD477" i="24"/>
  <c r="AP477" i="24" s="1"/>
  <c r="AB478" i="24"/>
  <c r="AN478" i="24" s="1"/>
  <c r="AF478" i="24"/>
  <c r="AQ478" i="24" s="1"/>
  <c r="AJ478" i="24"/>
  <c r="AU478" i="24" s="1"/>
  <c r="Z479" i="24"/>
  <c r="AD479" i="24"/>
  <c r="AP479" i="24" s="1"/>
  <c r="AB480" i="24"/>
  <c r="AN480" i="24" s="1"/>
  <c r="AF480" i="24"/>
  <c r="AQ480" i="24" s="1"/>
  <c r="AJ480" i="24"/>
  <c r="AU480" i="24" s="1"/>
  <c r="Z481" i="24"/>
  <c r="AD481" i="24"/>
  <c r="AP481" i="24" s="1"/>
  <c r="AB482" i="24"/>
  <c r="AN482" i="24" s="1"/>
  <c r="AF482" i="24"/>
  <c r="AQ482" i="24" s="1"/>
  <c r="AJ482" i="24"/>
  <c r="AU482" i="24" s="1"/>
  <c r="Z483" i="24"/>
  <c r="AD483" i="24"/>
  <c r="AP483" i="24" s="1"/>
  <c r="AB484" i="24"/>
  <c r="AN484" i="24" s="1"/>
  <c r="AF484" i="24"/>
  <c r="AQ484" i="24" s="1"/>
  <c r="AJ484" i="24"/>
  <c r="AU484" i="24" s="1"/>
  <c r="Z485" i="24"/>
  <c r="AD485" i="24"/>
  <c r="AP485" i="24" s="1"/>
  <c r="AB486" i="24"/>
  <c r="AN486" i="24" s="1"/>
  <c r="AF486" i="24"/>
  <c r="AQ486" i="24" s="1"/>
  <c r="AJ486" i="24"/>
  <c r="AU486" i="24" s="1"/>
  <c r="Z487" i="24"/>
  <c r="AD487" i="24"/>
  <c r="AP487" i="24" s="1"/>
  <c r="AB488" i="24"/>
  <c r="AN488" i="24" s="1"/>
  <c r="AF488" i="24"/>
  <c r="AQ488" i="24" s="1"/>
  <c r="AJ488" i="24"/>
  <c r="AU488" i="24" s="1"/>
  <c r="Z489" i="24"/>
  <c r="AD489" i="24"/>
  <c r="AP489" i="24" s="1"/>
  <c r="AA401" i="24"/>
  <c r="AI401" i="24"/>
  <c r="AT401" i="24" s="1"/>
  <c r="AC402" i="24"/>
  <c r="AO402" i="24" s="1"/>
  <c r="AE403" i="24"/>
  <c r="Y404" i="24"/>
  <c r="AA405" i="24"/>
  <c r="AI405" i="24"/>
  <c r="AT405" i="24" s="1"/>
  <c r="AC406" i="24"/>
  <c r="AO406" i="24" s="1"/>
  <c r="AE407" i="24"/>
  <c r="Y408" i="24"/>
  <c r="AG408" i="24"/>
  <c r="AR408" i="24" s="1"/>
  <c r="AA409" i="24"/>
  <c r="AI409" i="24"/>
  <c r="AT409" i="24" s="1"/>
  <c r="AC410" i="24"/>
  <c r="AO410" i="24" s="1"/>
  <c r="AE411" i="24"/>
  <c r="Y412" i="24"/>
  <c r="AA413" i="24"/>
  <c r="AI413" i="24"/>
  <c r="AT413" i="24" s="1"/>
  <c r="AC414" i="24"/>
  <c r="AO414" i="24" s="1"/>
  <c r="AK414" i="24"/>
  <c r="AV414" i="24" s="1"/>
  <c r="AE415" i="24"/>
  <c r="AJ415" i="24"/>
  <c r="Z416" i="24"/>
  <c r="AD416" i="24"/>
  <c r="AH416" i="24"/>
  <c r="AL416" i="24"/>
  <c r="AB417" i="24"/>
  <c r="AF417" i="24"/>
  <c r="AJ417" i="24"/>
  <c r="Z418" i="24"/>
  <c r="AA419" i="24"/>
  <c r="AE419" i="24"/>
  <c r="AI419" i="24"/>
  <c r="AT419" i="24" s="1"/>
  <c r="Y420" i="24"/>
  <c r="AC420" i="24"/>
  <c r="AO420" i="24" s="1"/>
  <c r="AA421" i="24"/>
  <c r="AE421" i="24"/>
  <c r="AI421" i="24"/>
  <c r="AT421" i="24" s="1"/>
  <c r="Y422" i="24"/>
  <c r="AC422" i="24"/>
  <c r="AO422" i="24" s="1"/>
  <c r="AA423" i="24"/>
  <c r="AE423" i="24"/>
  <c r="AI423" i="24"/>
  <c r="AT423" i="24" s="1"/>
  <c r="Y424" i="24"/>
  <c r="AC424" i="24"/>
  <c r="AO424" i="24" s="1"/>
  <c r="AA425" i="24"/>
  <c r="AE425" i="24"/>
  <c r="AI425" i="24"/>
  <c r="AT425" i="24" s="1"/>
  <c r="Y426" i="24"/>
  <c r="AC426" i="24"/>
  <c r="AO426" i="24" s="1"/>
  <c r="AA427" i="24"/>
  <c r="AE427" i="24"/>
  <c r="AI427" i="24"/>
  <c r="AT427" i="24" s="1"/>
  <c r="Y428" i="24"/>
  <c r="AC428" i="24"/>
  <c r="AO428" i="24" s="1"/>
  <c r="AA429" i="24"/>
  <c r="AE429" i="24"/>
  <c r="AI429" i="24"/>
  <c r="AT429" i="24" s="1"/>
  <c r="Y430" i="24"/>
  <c r="AC430" i="24"/>
  <c r="AO430" i="24" s="1"/>
  <c r="AA431" i="24"/>
  <c r="AE431" i="24"/>
  <c r="AI431" i="24"/>
  <c r="AT431" i="24" s="1"/>
  <c r="Y432" i="24"/>
  <c r="AC432" i="24"/>
  <c r="AO432" i="24" s="1"/>
  <c r="AA433" i="24"/>
  <c r="AE433" i="24"/>
  <c r="AI433" i="24"/>
  <c r="AT433" i="24" s="1"/>
  <c r="Y434" i="24"/>
  <c r="AC434" i="24"/>
  <c r="AO434" i="24" s="1"/>
  <c r="AA435" i="24"/>
  <c r="AE435" i="24"/>
  <c r="AI435" i="24"/>
  <c r="AT435" i="24" s="1"/>
  <c r="Y436" i="24"/>
  <c r="AC436" i="24"/>
  <c r="AO436" i="24" s="1"/>
  <c r="AA437" i="24"/>
  <c r="AE437" i="24"/>
  <c r="AI437" i="24"/>
  <c r="AT437" i="24" s="1"/>
  <c r="Y438" i="24"/>
  <c r="AC438" i="24"/>
  <c r="AO438" i="24" s="1"/>
  <c r="AA439" i="24"/>
  <c r="AE439" i="24"/>
  <c r="AI439" i="24"/>
  <c r="AT439" i="24" s="1"/>
  <c r="Y440" i="24"/>
  <c r="AC440" i="24"/>
  <c r="AO440" i="24" s="1"/>
  <c r="AA441" i="24"/>
  <c r="AE441" i="24"/>
  <c r="AI441" i="24"/>
  <c r="AT441" i="24" s="1"/>
  <c r="Y442" i="24"/>
  <c r="AC442" i="24"/>
  <c r="AO442" i="24" s="1"/>
  <c r="AA443" i="24"/>
  <c r="AE443" i="24"/>
  <c r="AI443" i="24"/>
  <c r="AT443" i="24" s="1"/>
  <c r="Y444" i="24"/>
  <c r="AC444" i="24"/>
  <c r="AO444" i="24" s="1"/>
  <c r="AA445" i="24"/>
  <c r="AE445" i="24"/>
  <c r="AI445" i="24"/>
  <c r="AT445" i="24" s="1"/>
  <c r="Y446" i="24"/>
  <c r="AC446" i="24"/>
  <c r="AO446" i="24" s="1"/>
  <c r="AA447" i="24"/>
  <c r="AE447" i="24"/>
  <c r="AI447" i="24"/>
  <c r="AT447" i="24" s="1"/>
  <c r="Y448" i="24"/>
  <c r="AC448" i="24"/>
  <c r="AO448" i="24" s="1"/>
  <c r="AA449" i="24"/>
  <c r="AE449" i="24"/>
  <c r="AI449" i="24"/>
  <c r="AT449" i="24" s="1"/>
  <c r="Y450" i="24"/>
  <c r="AC450" i="24"/>
  <c r="AO450" i="24" s="1"/>
  <c r="AA451" i="24"/>
  <c r="AE451" i="24"/>
  <c r="AI451" i="24"/>
  <c r="AT451" i="24" s="1"/>
  <c r="Y452" i="24"/>
  <c r="AC452" i="24"/>
  <c r="AO452" i="24" s="1"/>
  <c r="AA453" i="24"/>
  <c r="AE453" i="24"/>
  <c r="AI453" i="24"/>
  <c r="AT453" i="24" s="1"/>
  <c r="Y454" i="24"/>
  <c r="AC454" i="24"/>
  <c r="AO454" i="24" s="1"/>
  <c r="AA455" i="24"/>
  <c r="AE455" i="24"/>
  <c r="AI455" i="24"/>
  <c r="AT455" i="24" s="1"/>
  <c r="Y456" i="24"/>
  <c r="AC456" i="24"/>
  <c r="AO456" i="24" s="1"/>
  <c r="AA457" i="24"/>
  <c r="AE457" i="24"/>
  <c r="AI457" i="24"/>
  <c r="AT457" i="24" s="1"/>
  <c r="Y458" i="24"/>
  <c r="AC458" i="24"/>
  <c r="AO458" i="24" s="1"/>
  <c r="AA459" i="24"/>
  <c r="AE459" i="24"/>
  <c r="AI459" i="24"/>
  <c r="Y460" i="24"/>
  <c r="AC460" i="24"/>
  <c r="AG460" i="24"/>
  <c r="AK460" i="24"/>
  <c r="AA461" i="24"/>
  <c r="AE461" i="24"/>
  <c r="AI461" i="24"/>
  <c r="Y462" i="24"/>
  <c r="AC462" i="24"/>
  <c r="AG462" i="24"/>
  <c r="AK462" i="24"/>
  <c r="AA463" i="24"/>
  <c r="AE463" i="24"/>
  <c r="AI463" i="24"/>
  <c r="Y464" i="24"/>
  <c r="AC464" i="24"/>
  <c r="AG464" i="24"/>
  <c r="AK464" i="24"/>
  <c r="AA465" i="24"/>
  <c r="AE465" i="24"/>
  <c r="AI465" i="24"/>
  <c r="Y466" i="24"/>
  <c r="AC466" i="24"/>
  <c r="AG466" i="24"/>
  <c r="AK466" i="24"/>
  <c r="AA467" i="24"/>
  <c r="AE467" i="24"/>
  <c r="AI467" i="24"/>
  <c r="Y468" i="24"/>
  <c r="AC468" i="24"/>
  <c r="AG468" i="24"/>
  <c r="AK468" i="24"/>
  <c r="AA469" i="24"/>
  <c r="AE469" i="24"/>
  <c r="AI469" i="24"/>
  <c r="AT469" i="24" s="1"/>
  <c r="Y470" i="24"/>
  <c r="AC470" i="24"/>
  <c r="AO470" i="24" s="1"/>
  <c r="AA471" i="24"/>
  <c r="AE471" i="24"/>
  <c r="AI471" i="24"/>
  <c r="AT471" i="24" s="1"/>
  <c r="Y472" i="24"/>
  <c r="AC472" i="24"/>
  <c r="AO472" i="24" s="1"/>
  <c r="AA473" i="24"/>
  <c r="AE473" i="24"/>
  <c r="AI473" i="24"/>
  <c r="AT473" i="24" s="1"/>
  <c r="Y474" i="24"/>
  <c r="AC474" i="24"/>
  <c r="AO474" i="24" s="1"/>
  <c r="AA475" i="24"/>
  <c r="AE475" i="24"/>
  <c r="AI475" i="24"/>
  <c r="AT475" i="24" s="1"/>
  <c r="Y476" i="24"/>
  <c r="AC476" i="24"/>
  <c r="AO476" i="24" s="1"/>
  <c r="AA477" i="24"/>
  <c r="AE477" i="24"/>
  <c r="AI477" i="24"/>
  <c r="AT477" i="24" s="1"/>
  <c r="Y478" i="24"/>
  <c r="AC478" i="24"/>
  <c r="AO478" i="24" s="1"/>
  <c r="AA479" i="24"/>
  <c r="AE479" i="24"/>
  <c r="AI479" i="24"/>
  <c r="AT479" i="24" s="1"/>
  <c r="Y480" i="24"/>
  <c r="AC480" i="24"/>
  <c r="AO480" i="24" s="1"/>
  <c r="AA481" i="24"/>
  <c r="AE481" i="24"/>
  <c r="AI481" i="24"/>
  <c r="AT481" i="24" s="1"/>
  <c r="Y482" i="24"/>
  <c r="AC482" i="24"/>
  <c r="AO482" i="24" s="1"/>
  <c r="AA483" i="24"/>
  <c r="AE483" i="24"/>
  <c r="AI483" i="24"/>
  <c r="AT483" i="24" s="1"/>
  <c r="Y484" i="24"/>
  <c r="AC484" i="24"/>
  <c r="AO484" i="24" s="1"/>
  <c r="AA485" i="24"/>
  <c r="AE485" i="24"/>
  <c r="AI485" i="24"/>
  <c r="AT485" i="24" s="1"/>
  <c r="Y486" i="24"/>
  <c r="AC486" i="24"/>
  <c r="AO486" i="24" s="1"/>
  <c r="AA487" i="24"/>
  <c r="AE487" i="24"/>
  <c r="AI487" i="24"/>
  <c r="AT487" i="24" s="1"/>
  <c r="Y488" i="24"/>
  <c r="AC488" i="24"/>
  <c r="AO488" i="24" s="1"/>
  <c r="AA489" i="24"/>
  <c r="AE489" i="24"/>
  <c r="AI489" i="24"/>
  <c r="AT489" i="24" s="1"/>
  <c r="Y490" i="24"/>
  <c r="AC490" i="24"/>
  <c r="AO490" i="24" s="1"/>
  <c r="AA491" i="24"/>
  <c r="AE491" i="24"/>
  <c r="AI491" i="24"/>
  <c r="AT491" i="24" s="1"/>
  <c r="Y492" i="24"/>
  <c r="AC492" i="24"/>
  <c r="AO492" i="24" s="1"/>
  <c r="AA493" i="24"/>
  <c r="AE493" i="24"/>
  <c r="AI493" i="24"/>
  <c r="Y494" i="24"/>
  <c r="AC494" i="24"/>
  <c r="AG494" i="24"/>
  <c r="AK494" i="24"/>
  <c r="AA495" i="24"/>
  <c r="AE495" i="24"/>
  <c r="AI495" i="24"/>
  <c r="AT495" i="24" s="1"/>
  <c r="Y496" i="24"/>
  <c r="AC496" i="24"/>
  <c r="AO496" i="24" s="1"/>
  <c r="AA497" i="24"/>
  <c r="AE497" i="24"/>
  <c r="AI497" i="24"/>
  <c r="AT497" i="24" s="1"/>
  <c r="Y498" i="24"/>
  <c r="AC498" i="24"/>
  <c r="AO498" i="24" s="1"/>
  <c r="AA499" i="24"/>
  <c r="AE499" i="24"/>
  <c r="AI499" i="24"/>
  <c r="AT499" i="24" s="1"/>
  <c r="Y500" i="24"/>
  <c r="AC500" i="24"/>
  <c r="AO500" i="24" s="1"/>
  <c r="AA501" i="24"/>
  <c r="AE501" i="24"/>
  <c r="AI501" i="24"/>
  <c r="AT501" i="24" s="1"/>
  <c r="Y502" i="24"/>
  <c r="AC502" i="24"/>
  <c r="AO502" i="24" s="1"/>
  <c r="AA503" i="24"/>
  <c r="AE503" i="24"/>
  <c r="AI503" i="24"/>
  <c r="AT503" i="24" s="1"/>
  <c r="Y504" i="24"/>
  <c r="AC504" i="24"/>
  <c r="AO504" i="24" s="1"/>
  <c r="AA505" i="24"/>
  <c r="AE505" i="24"/>
  <c r="AI505" i="24"/>
  <c r="AT505" i="24" s="1"/>
  <c r="Z490" i="24"/>
  <c r="AB491" i="24"/>
  <c r="AN491" i="24" s="1"/>
  <c r="AJ491" i="24"/>
  <c r="AU491" i="24" s="1"/>
  <c r="AD492" i="24"/>
  <c r="AP492" i="24" s="1"/>
  <c r="AF493" i="24"/>
  <c r="Z494" i="24"/>
  <c r="AH494" i="24"/>
  <c r="AB495" i="24"/>
  <c r="AN495" i="24" s="1"/>
  <c r="AJ495" i="24"/>
  <c r="AU495" i="24" s="1"/>
  <c r="AD496" i="24"/>
  <c r="AP496" i="24" s="1"/>
  <c r="AF497" i="24"/>
  <c r="AQ497" i="24" s="1"/>
  <c r="Z498" i="24"/>
  <c r="AB499" i="24"/>
  <c r="AN499" i="24" s="1"/>
  <c r="AJ499" i="24"/>
  <c r="AU499" i="24" s="1"/>
  <c r="AD500" i="24"/>
  <c r="AP500" i="24" s="1"/>
  <c r="AF501" i="24"/>
  <c r="AQ501" i="24" s="1"/>
  <c r="Z502" i="24"/>
  <c r="AB503" i="24"/>
  <c r="AN503" i="24" s="1"/>
  <c r="AJ503" i="24"/>
  <c r="AU503" i="24" s="1"/>
  <c r="AD504" i="24"/>
  <c r="AP504" i="24" s="1"/>
  <c r="AF505" i="24"/>
  <c r="AQ505" i="24" s="1"/>
  <c r="Y506" i="24"/>
  <c r="AC506" i="24"/>
  <c r="AO506" i="24" s="1"/>
  <c r="AA507" i="24"/>
  <c r="AE507" i="24"/>
  <c r="AI507" i="24"/>
  <c r="AT507" i="24" s="1"/>
  <c r="Y508" i="24"/>
  <c r="AC508" i="24"/>
  <c r="AO508" i="24" s="1"/>
  <c r="AA509" i="24"/>
  <c r="AE509" i="24"/>
  <c r="AI509" i="24"/>
  <c r="AT509" i="24" s="1"/>
  <c r="Y510" i="24"/>
  <c r="AC510" i="24"/>
  <c r="AO510" i="24" s="1"/>
  <c r="AA511" i="24"/>
  <c r="AE511" i="24"/>
  <c r="AI511" i="24"/>
  <c r="AT511" i="24" s="1"/>
  <c r="Y512" i="24"/>
  <c r="AC512" i="24"/>
  <c r="AO512" i="24" s="1"/>
  <c r="AA513" i="24"/>
  <c r="AE513" i="24"/>
  <c r="AI513" i="24"/>
  <c r="AT513" i="24" s="1"/>
  <c r="Y514" i="24"/>
  <c r="AC514" i="24"/>
  <c r="AO514" i="24" s="1"/>
  <c r="AA515" i="24"/>
  <c r="AE515" i="24"/>
  <c r="AI515" i="24"/>
  <c r="AT515" i="24" s="1"/>
  <c r="Y516" i="24"/>
  <c r="AC516" i="24"/>
  <c r="AO516" i="24" s="1"/>
  <c r="AG516" i="24"/>
  <c r="AR516" i="24" s="1"/>
  <c r="AK516" i="24"/>
  <c r="AV516" i="24" s="1"/>
  <c r="AA517" i="24"/>
  <c r="AE517" i="24"/>
  <c r="AI517" i="24"/>
  <c r="AT517" i="24" s="1"/>
  <c r="Y518" i="24"/>
  <c r="AC518" i="24"/>
  <c r="AO518" i="24" s="1"/>
  <c r="AA519" i="24"/>
  <c r="AE519" i="24"/>
  <c r="AI519" i="24"/>
  <c r="AT519" i="24" s="1"/>
  <c r="Y520" i="24"/>
  <c r="AC520" i="24"/>
  <c r="AO520" i="24" s="1"/>
  <c r="AA521" i="24"/>
  <c r="AE521" i="24"/>
  <c r="AI521" i="24"/>
  <c r="AT521" i="24" s="1"/>
  <c r="Y522" i="24"/>
  <c r="AC522" i="24"/>
  <c r="AO522" i="24" s="1"/>
  <c r="AA523" i="24"/>
  <c r="AE523" i="24"/>
  <c r="AI523" i="24"/>
  <c r="AT523" i="24" s="1"/>
  <c r="Y524" i="24"/>
  <c r="AC524" i="24"/>
  <c r="AO524" i="24" s="1"/>
  <c r="AA525" i="24"/>
  <c r="AE525" i="24"/>
  <c r="AI525" i="24"/>
  <c r="AT525" i="24" s="1"/>
  <c r="Y526" i="24"/>
  <c r="AC526" i="24"/>
  <c r="AO526" i="24" s="1"/>
  <c r="AA527" i="24"/>
  <c r="AE527" i="24"/>
  <c r="AI527" i="24"/>
  <c r="AT527" i="24" s="1"/>
  <c r="Y528" i="24"/>
  <c r="AC528" i="24"/>
  <c r="AO528" i="24" s="1"/>
  <c r="AA529" i="24"/>
  <c r="AE529" i="24"/>
  <c r="AI529" i="24"/>
  <c r="AT529" i="24" s="1"/>
  <c r="Y530" i="24"/>
  <c r="AC530" i="24"/>
  <c r="AO530" i="24" s="1"/>
  <c r="AA531" i="24"/>
  <c r="AE531" i="24"/>
  <c r="AI531" i="24"/>
  <c r="AT531" i="24" s="1"/>
  <c r="Y532" i="24"/>
  <c r="AC532" i="24"/>
  <c r="AO532" i="24" s="1"/>
  <c r="AA533" i="24"/>
  <c r="AE533" i="24"/>
  <c r="AI533" i="24"/>
  <c r="AT533" i="24" s="1"/>
  <c r="Y534" i="24"/>
  <c r="AC534" i="24"/>
  <c r="AO534" i="24" s="1"/>
  <c r="AA535" i="24"/>
  <c r="AE535" i="24"/>
  <c r="AI535" i="24"/>
  <c r="AT535" i="24" s="1"/>
  <c r="Y536" i="24"/>
  <c r="AC536" i="24"/>
  <c r="AO536" i="24" s="1"/>
  <c r="AA537" i="24"/>
  <c r="AE537" i="24"/>
  <c r="AI537" i="24"/>
  <c r="AT537" i="24" s="1"/>
  <c r="Y538" i="24"/>
  <c r="AC538" i="24"/>
  <c r="AO538" i="24" s="1"/>
  <c r="AA539" i="24"/>
  <c r="AE539" i="24"/>
  <c r="AI539" i="24"/>
  <c r="AT539" i="24" s="1"/>
  <c r="Y540" i="24"/>
  <c r="AC540" i="24"/>
  <c r="AO540" i="24" s="1"/>
  <c r="AA541" i="24"/>
  <c r="AE541" i="24"/>
  <c r="AI541" i="24"/>
  <c r="AT541" i="24" s="1"/>
  <c r="Y542" i="24"/>
  <c r="AC542" i="24"/>
  <c r="AO542" i="24" s="1"/>
  <c r="AA543" i="24"/>
  <c r="AE543" i="24"/>
  <c r="AI543" i="24"/>
  <c r="AT543" i="24" s="1"/>
  <c r="Y544" i="24"/>
  <c r="AC544" i="24"/>
  <c r="AO544" i="24" s="1"/>
  <c r="AA545" i="24"/>
  <c r="AE545" i="24"/>
  <c r="AI545" i="24"/>
  <c r="AT545" i="24" s="1"/>
  <c r="Y546" i="24"/>
  <c r="AC546" i="24"/>
  <c r="AO546" i="24" s="1"/>
  <c r="AA547" i="24"/>
  <c r="AE547" i="24"/>
  <c r="AI547" i="24"/>
  <c r="AT547" i="24" s="1"/>
  <c r="Y548" i="24"/>
  <c r="AC548" i="24"/>
  <c r="AO548" i="24" s="1"/>
  <c r="AA549" i="24"/>
  <c r="AE549" i="24"/>
  <c r="AI549" i="24"/>
  <c r="AT549" i="24" s="1"/>
  <c r="Y550" i="24"/>
  <c r="AC550" i="24"/>
  <c r="AO550" i="24" s="1"/>
  <c r="AA551" i="24"/>
  <c r="AE551" i="24"/>
  <c r="AI551" i="24"/>
  <c r="AT551" i="24" s="1"/>
  <c r="Y552" i="24"/>
  <c r="AC552" i="24"/>
  <c r="AO552" i="24" s="1"/>
  <c r="AA553" i="24"/>
  <c r="AE553" i="24"/>
  <c r="AI553" i="24"/>
  <c r="AT553" i="24" s="1"/>
  <c r="Y554" i="24"/>
  <c r="AC554" i="24"/>
  <c r="AO554" i="24" s="1"/>
  <c r="AA555" i="24"/>
  <c r="AE555" i="24"/>
  <c r="AI555" i="24"/>
  <c r="AT555" i="24" s="1"/>
  <c r="Y556" i="24"/>
  <c r="AF556" i="24"/>
  <c r="AQ556" i="24" s="1"/>
  <c r="AJ556" i="24"/>
  <c r="AU556" i="24" s="1"/>
  <c r="Z557" i="24"/>
  <c r="AA558" i="24"/>
  <c r="AE558" i="24"/>
  <c r="AI558" i="24"/>
  <c r="AT558" i="24" s="1"/>
  <c r="Y559" i="24"/>
  <c r="AF559" i="24"/>
  <c r="AQ559" i="24" s="1"/>
  <c r="AJ559" i="24"/>
  <c r="AU559" i="24" s="1"/>
  <c r="Z560" i="24"/>
  <c r="AA561" i="24"/>
  <c r="AE562" i="24"/>
  <c r="AI562" i="24"/>
  <c r="AT562" i="24" s="1"/>
  <c r="Y563" i="24"/>
  <c r="AF563" i="24"/>
  <c r="AQ563" i="24" s="1"/>
  <c r="AJ563" i="24"/>
  <c r="AU563" i="24" s="1"/>
  <c r="Z564" i="24"/>
  <c r="AA565" i="24"/>
  <c r="AE566" i="24"/>
  <c r="AI566" i="24"/>
  <c r="AT566" i="24" s="1"/>
  <c r="Y567" i="24"/>
  <c r="AF567" i="24"/>
  <c r="AQ567" i="24" s="1"/>
  <c r="AJ567" i="24"/>
  <c r="AU567" i="24" s="1"/>
  <c r="Z568" i="24"/>
  <c r="AA569" i="24"/>
  <c r="AE570" i="24"/>
  <c r="AI570" i="24"/>
  <c r="AT570" i="24" s="1"/>
  <c r="Y571" i="24"/>
  <c r="AF571" i="24"/>
  <c r="AQ571" i="24" s="1"/>
  <c r="AJ571" i="24"/>
  <c r="AU571" i="24" s="1"/>
  <c r="Z572" i="24"/>
  <c r="AA573" i="24"/>
  <c r="AE574" i="24"/>
  <c r="AI574" i="24"/>
  <c r="AT574" i="24" s="1"/>
  <c r="Y575" i="24"/>
  <c r="AF575" i="24"/>
  <c r="AQ575" i="24" s="1"/>
  <c r="AJ575" i="24"/>
  <c r="AU575" i="24" s="1"/>
  <c r="Z576" i="24"/>
  <c r="AA577" i="24"/>
  <c r="AE578" i="24"/>
  <c r="AI578" i="24"/>
  <c r="AT578" i="24" s="1"/>
  <c r="Y579" i="24"/>
  <c r="AF579" i="24"/>
  <c r="AQ579" i="24" s="1"/>
  <c r="AJ579" i="24"/>
  <c r="AU579" i="24" s="1"/>
  <c r="Z580" i="24"/>
  <c r="AA581" i="24"/>
  <c r="AE581" i="24"/>
  <c r="AI581" i="24"/>
  <c r="Y582" i="24"/>
  <c r="AF582" i="24"/>
  <c r="AJ582" i="24"/>
  <c r="Z583" i="24"/>
  <c r="AD583" i="24"/>
  <c r="AH583" i="24"/>
  <c r="AL583" i="24"/>
  <c r="AE584" i="24"/>
  <c r="AI584" i="24"/>
  <c r="Y585" i="24"/>
  <c r="AC585" i="24"/>
  <c r="AG585" i="24"/>
  <c r="AK585" i="24"/>
  <c r="AA586" i="24"/>
  <c r="AE587" i="24"/>
  <c r="AI587" i="24"/>
  <c r="AT587" i="24" s="1"/>
  <c r="Y588" i="24"/>
  <c r="AF588" i="24"/>
  <c r="AQ588" i="24" s="1"/>
  <c r="AJ588" i="24"/>
  <c r="AU588" i="24" s="1"/>
  <c r="Z589" i="24"/>
  <c r="AA590" i="24"/>
  <c r="AE591" i="24"/>
  <c r="AI591" i="24"/>
  <c r="AT591" i="24" s="1"/>
  <c r="Y592" i="24"/>
  <c r="AF592" i="24"/>
  <c r="AQ592" i="24" s="1"/>
  <c r="AJ592" i="24"/>
  <c r="AU592" i="24" s="1"/>
  <c r="Z593" i="24"/>
  <c r="AA594" i="24"/>
  <c r="AE595" i="24"/>
  <c r="AI595" i="24"/>
  <c r="AT595" i="24" s="1"/>
  <c r="Y596" i="24"/>
  <c r="AF596" i="24"/>
  <c r="AQ596" i="24" s="1"/>
  <c r="AJ596" i="24"/>
  <c r="AU596" i="24" s="1"/>
  <c r="Z597" i="24"/>
  <c r="AA598" i="24"/>
  <c r="AE599" i="24"/>
  <c r="AI599" i="24"/>
  <c r="AT599" i="24" s="1"/>
  <c r="Y600" i="24"/>
  <c r="AF600" i="24"/>
  <c r="AQ600" i="24" s="1"/>
  <c r="AJ600" i="24"/>
  <c r="AU600" i="24" s="1"/>
  <c r="Z601" i="24"/>
  <c r="AA602" i="24"/>
  <c r="AE603" i="24"/>
  <c r="AI603" i="24"/>
  <c r="AT603" i="24" s="1"/>
  <c r="Y604" i="24"/>
  <c r="AF604" i="24"/>
  <c r="AQ604" i="24" s="1"/>
  <c r="AJ604" i="24"/>
  <c r="AU604" i="24" s="1"/>
  <c r="AB490" i="24"/>
  <c r="AN490" i="24" s="1"/>
  <c r="AJ490" i="24"/>
  <c r="AU490" i="24" s="1"/>
  <c r="AD491" i="24"/>
  <c r="AP491" i="24" s="1"/>
  <c r="AF492" i="24"/>
  <c r="AQ492" i="24" s="1"/>
  <c r="Z493" i="24"/>
  <c r="AB494" i="24"/>
  <c r="AJ494" i="24"/>
  <c r="AD495" i="24"/>
  <c r="AP495" i="24" s="1"/>
  <c r="AF496" i="24"/>
  <c r="AQ496" i="24" s="1"/>
  <c r="Z497" i="24"/>
  <c r="AB498" i="24"/>
  <c r="AN498" i="24" s="1"/>
  <c r="AJ498" i="24"/>
  <c r="AU498" i="24" s="1"/>
  <c r="AD499" i="24"/>
  <c r="AP499" i="24" s="1"/>
  <c r="AF500" i="24"/>
  <c r="AQ500" i="24" s="1"/>
  <c r="Z501" i="24"/>
  <c r="AB502" i="24"/>
  <c r="AN502" i="24" s="1"/>
  <c r="AJ502" i="24"/>
  <c r="AU502" i="24" s="1"/>
  <c r="AD503" i="24"/>
  <c r="AP503" i="24" s="1"/>
  <c r="AF504" i="24"/>
  <c r="AQ504" i="24" s="1"/>
  <c r="Z505" i="24"/>
  <c r="Z506" i="24"/>
  <c r="AD506" i="24"/>
  <c r="AP506" i="24" s="1"/>
  <c r="AB507" i="24"/>
  <c r="AN507" i="24" s="1"/>
  <c r="AF507" i="24"/>
  <c r="AQ507" i="24" s="1"/>
  <c r="AJ507" i="24"/>
  <c r="AU507" i="24" s="1"/>
  <c r="Z508" i="24"/>
  <c r="AD508" i="24"/>
  <c r="AP508" i="24" s="1"/>
  <c r="AB509" i="24"/>
  <c r="AN509" i="24" s="1"/>
  <c r="AF509" i="24"/>
  <c r="AQ509" i="24" s="1"/>
  <c r="AJ509" i="24"/>
  <c r="AU509" i="24" s="1"/>
  <c r="Z510" i="24"/>
  <c r="AD510" i="24"/>
  <c r="AP510" i="24" s="1"/>
  <c r="AB511" i="24"/>
  <c r="AN511" i="24" s="1"/>
  <c r="AF511" i="24"/>
  <c r="AQ511" i="24" s="1"/>
  <c r="AJ511" i="24"/>
  <c r="AU511" i="24" s="1"/>
  <c r="Z512" i="24"/>
  <c r="AD512" i="24"/>
  <c r="AP512" i="24" s="1"/>
  <c r="AB513" i="24"/>
  <c r="AN513" i="24" s="1"/>
  <c r="AF513" i="24"/>
  <c r="AQ513" i="24" s="1"/>
  <c r="AJ513" i="24"/>
  <c r="AU513" i="24" s="1"/>
  <c r="Z514" i="24"/>
  <c r="AD514" i="24"/>
  <c r="AP514" i="24" s="1"/>
  <c r="AB515" i="24"/>
  <c r="AN515" i="24" s="1"/>
  <c r="AF515" i="24"/>
  <c r="AQ515" i="24" s="1"/>
  <c r="AJ515" i="24"/>
  <c r="AU515" i="24" s="1"/>
  <c r="Z516" i="24"/>
  <c r="AD516" i="24"/>
  <c r="AP516" i="24" s="1"/>
  <c r="AH516" i="24"/>
  <c r="AS516" i="24" s="1"/>
  <c r="AL516" i="24"/>
  <c r="AB517" i="24"/>
  <c r="AN517" i="24" s="1"/>
  <c r="AF517" i="24"/>
  <c r="AQ517" i="24" s="1"/>
  <c r="AJ517" i="24"/>
  <c r="AU517" i="24" s="1"/>
  <c r="Z518" i="24"/>
  <c r="AD518" i="24"/>
  <c r="AP518" i="24" s="1"/>
  <c r="AB519" i="24"/>
  <c r="AN519" i="24" s="1"/>
  <c r="AF519" i="24"/>
  <c r="AQ519" i="24" s="1"/>
  <c r="AJ519" i="24"/>
  <c r="AU519" i="24" s="1"/>
  <c r="Z520" i="24"/>
  <c r="AD520" i="24"/>
  <c r="AP520" i="24" s="1"/>
  <c r="AB521" i="24"/>
  <c r="AN521" i="24" s="1"/>
  <c r="AF521" i="24"/>
  <c r="AQ521" i="24" s="1"/>
  <c r="AJ521" i="24"/>
  <c r="AU521" i="24" s="1"/>
  <c r="Z522" i="24"/>
  <c r="AD522" i="24"/>
  <c r="AP522" i="24" s="1"/>
  <c r="AB523" i="24"/>
  <c r="AN523" i="24" s="1"/>
  <c r="AF523" i="24"/>
  <c r="AQ523" i="24" s="1"/>
  <c r="AJ523" i="24"/>
  <c r="AU523" i="24" s="1"/>
  <c r="Z524" i="24"/>
  <c r="AD524" i="24"/>
  <c r="AP524" i="24" s="1"/>
  <c r="AB525" i="24"/>
  <c r="AN525" i="24" s="1"/>
  <c r="AF525" i="24"/>
  <c r="AQ525" i="24" s="1"/>
  <c r="AJ525" i="24"/>
  <c r="AU525" i="24" s="1"/>
  <c r="Z526" i="24"/>
  <c r="AD526" i="24"/>
  <c r="AP526" i="24" s="1"/>
  <c r="AB527" i="24"/>
  <c r="AN527" i="24" s="1"/>
  <c r="AF527" i="24"/>
  <c r="AQ527" i="24" s="1"/>
  <c r="AJ527" i="24"/>
  <c r="AU527" i="24" s="1"/>
  <c r="Z528" i="24"/>
  <c r="AD528" i="24"/>
  <c r="AP528" i="24" s="1"/>
  <c r="AB529" i="24"/>
  <c r="AN529" i="24" s="1"/>
  <c r="AF529" i="24"/>
  <c r="AQ529" i="24" s="1"/>
  <c r="AJ529" i="24"/>
  <c r="AU529" i="24" s="1"/>
  <c r="Z530" i="24"/>
  <c r="AD530" i="24"/>
  <c r="AP530" i="24" s="1"/>
  <c r="AB531" i="24"/>
  <c r="AN531" i="24" s="1"/>
  <c r="AF531" i="24"/>
  <c r="AQ531" i="24" s="1"/>
  <c r="AJ531" i="24"/>
  <c r="AU531" i="24" s="1"/>
  <c r="Z532" i="24"/>
  <c r="AD532" i="24"/>
  <c r="AP532" i="24" s="1"/>
  <c r="AB533" i="24"/>
  <c r="AN533" i="24" s="1"/>
  <c r="AF533" i="24"/>
  <c r="AQ533" i="24" s="1"/>
  <c r="AJ533" i="24"/>
  <c r="AU533" i="24" s="1"/>
  <c r="Z534" i="24"/>
  <c r="AD534" i="24"/>
  <c r="AP534" i="24" s="1"/>
  <c r="AB535" i="24"/>
  <c r="AN535" i="24" s="1"/>
  <c r="AF535" i="24"/>
  <c r="AQ535" i="24" s="1"/>
  <c r="AJ535" i="24"/>
  <c r="AU535" i="24" s="1"/>
  <c r="Z536" i="24"/>
  <c r="AD536" i="24"/>
  <c r="AP536" i="24" s="1"/>
  <c r="AB537" i="24"/>
  <c r="AN537" i="24" s="1"/>
  <c r="AF537" i="24"/>
  <c r="AQ537" i="24" s="1"/>
  <c r="AJ537" i="24"/>
  <c r="AU537" i="24" s="1"/>
  <c r="Z538" i="24"/>
  <c r="AD538" i="24"/>
  <c r="AP538" i="24" s="1"/>
  <c r="AB539" i="24"/>
  <c r="AN539" i="24" s="1"/>
  <c r="AF539" i="24"/>
  <c r="AQ539" i="24" s="1"/>
  <c r="AJ539" i="24"/>
  <c r="AU539" i="24" s="1"/>
  <c r="Z540" i="24"/>
  <c r="AD540" i="24"/>
  <c r="AP540" i="24" s="1"/>
  <c r="AB541" i="24"/>
  <c r="AN541" i="24" s="1"/>
  <c r="AF541" i="24"/>
  <c r="AQ541" i="24" s="1"/>
  <c r="AJ541" i="24"/>
  <c r="AU541" i="24" s="1"/>
  <c r="Z542" i="24"/>
  <c r="AD542" i="24"/>
  <c r="AP542" i="24" s="1"/>
  <c r="AB543" i="24"/>
  <c r="AN543" i="24" s="1"/>
  <c r="AF543" i="24"/>
  <c r="AQ543" i="24" s="1"/>
  <c r="AJ543" i="24"/>
  <c r="AU543" i="24" s="1"/>
  <c r="Z544" i="24"/>
  <c r="AD544" i="24"/>
  <c r="AP544" i="24" s="1"/>
  <c r="AB545" i="24"/>
  <c r="AN545" i="24" s="1"/>
  <c r="AF545" i="24"/>
  <c r="AQ545" i="24" s="1"/>
  <c r="AJ545" i="24"/>
  <c r="AU545" i="24" s="1"/>
  <c r="Z546" i="24"/>
  <c r="AD546" i="24"/>
  <c r="AP546" i="24" s="1"/>
  <c r="AB547" i="24"/>
  <c r="AN547" i="24" s="1"/>
  <c r="AF547" i="24"/>
  <c r="AQ547" i="24" s="1"/>
  <c r="AJ547" i="24"/>
  <c r="AU547" i="24" s="1"/>
  <c r="Z548" i="24"/>
  <c r="AD548" i="24"/>
  <c r="AP548" i="24" s="1"/>
  <c r="AB549" i="24"/>
  <c r="AN549" i="24" s="1"/>
  <c r="AF549" i="24"/>
  <c r="AQ549" i="24" s="1"/>
  <c r="AJ549" i="24"/>
  <c r="AU549" i="24" s="1"/>
  <c r="Z550" i="24"/>
  <c r="AD550" i="24"/>
  <c r="AP550" i="24" s="1"/>
  <c r="AB551" i="24"/>
  <c r="AN551" i="24" s="1"/>
  <c r="AF551" i="24"/>
  <c r="AQ551" i="24" s="1"/>
  <c r="AJ551" i="24"/>
  <c r="AU551" i="24" s="1"/>
  <c r="Z552" i="24"/>
  <c r="AD552" i="24"/>
  <c r="AP552" i="24" s="1"/>
  <c r="AB553" i="24"/>
  <c r="AN553" i="24" s="1"/>
  <c r="AF553" i="24"/>
  <c r="AQ553" i="24" s="1"/>
  <c r="AJ553" i="24"/>
  <c r="AU553" i="24" s="1"/>
  <c r="Z554" i="24"/>
  <c r="AD554" i="24"/>
  <c r="AP554" i="24" s="1"/>
  <c r="AB555" i="24"/>
  <c r="AN555" i="24" s="1"/>
  <c r="AF555" i="24"/>
  <c r="AQ555" i="24" s="1"/>
  <c r="AJ555" i="24"/>
  <c r="AU555" i="24" s="1"/>
  <c r="Z556" i="24"/>
  <c r="AA557" i="24"/>
  <c r="AB558" i="24"/>
  <c r="AN558" i="24" s="1"/>
  <c r="AF558" i="24"/>
  <c r="AQ558" i="24" s="1"/>
  <c r="AJ558" i="24"/>
  <c r="AU558" i="24" s="1"/>
  <c r="Z559" i="24"/>
  <c r="AA560" i="24"/>
  <c r="AE561" i="24"/>
  <c r="AI561" i="24"/>
  <c r="AT561" i="24" s="1"/>
  <c r="Y562" i="24"/>
  <c r="AF562" i="24"/>
  <c r="AQ562" i="24" s="1"/>
  <c r="AJ562" i="24"/>
  <c r="AU562" i="24" s="1"/>
  <c r="Z563" i="24"/>
  <c r="AA564" i="24"/>
  <c r="AE565" i="24"/>
  <c r="AI565" i="24"/>
  <c r="AT565" i="24" s="1"/>
  <c r="Y566" i="24"/>
  <c r="AF566" i="24"/>
  <c r="AQ566" i="24" s="1"/>
  <c r="AJ566" i="24"/>
  <c r="AU566" i="24" s="1"/>
  <c r="Z567" i="24"/>
  <c r="AA568" i="24"/>
  <c r="AE569" i="24"/>
  <c r="AI569" i="24"/>
  <c r="AT569" i="24" s="1"/>
  <c r="Y570" i="24"/>
  <c r="AF570" i="24"/>
  <c r="AQ570" i="24" s="1"/>
  <c r="AJ570" i="24"/>
  <c r="AU570" i="24" s="1"/>
  <c r="Z571" i="24"/>
  <c r="AA572" i="24"/>
  <c r="AE573" i="24"/>
  <c r="AI573" i="24"/>
  <c r="AT573" i="24" s="1"/>
  <c r="Y574" i="24"/>
  <c r="AF574" i="24"/>
  <c r="AQ574" i="24" s="1"/>
  <c r="AJ574" i="24"/>
  <c r="AU574" i="24" s="1"/>
  <c r="Z575" i="24"/>
  <c r="AA576" i="24"/>
  <c r="AE577" i="24"/>
  <c r="AI577" i="24"/>
  <c r="AT577" i="24" s="1"/>
  <c r="Y578" i="24"/>
  <c r="AF578" i="24"/>
  <c r="AQ578" i="24" s="1"/>
  <c r="AJ578" i="24"/>
  <c r="AU578" i="24" s="1"/>
  <c r="Z579" i="24"/>
  <c r="AA580" i="24"/>
  <c r="AB581" i="24"/>
  <c r="AF581" i="24"/>
  <c r="AJ581" i="24"/>
  <c r="Z582" i="24"/>
  <c r="AA583" i="24"/>
  <c r="AE583" i="24"/>
  <c r="AI583" i="24"/>
  <c r="Y584" i="24"/>
  <c r="AF584" i="24"/>
  <c r="AJ584" i="24"/>
  <c r="Z585" i="24"/>
  <c r="AD585" i="24"/>
  <c r="AH585" i="24"/>
  <c r="AL585" i="24"/>
  <c r="AE586" i="24"/>
  <c r="AI586" i="24"/>
  <c r="AT586" i="24" s="1"/>
  <c r="Y587" i="24"/>
  <c r="AF587" i="24"/>
  <c r="AQ587" i="24" s="1"/>
  <c r="AJ587" i="24"/>
  <c r="AU587" i="24" s="1"/>
  <c r="Z588" i="24"/>
  <c r="AA589" i="24"/>
  <c r="AE590" i="24"/>
  <c r="AI590" i="24"/>
  <c r="AT590" i="24" s="1"/>
  <c r="Y591" i="24"/>
  <c r="AF591" i="24"/>
  <c r="AQ591" i="24" s="1"/>
  <c r="AJ591" i="24"/>
  <c r="AU591" i="24" s="1"/>
  <c r="Z592" i="24"/>
  <c r="AA593" i="24"/>
  <c r="AE594" i="24"/>
  <c r="AI594" i="24"/>
  <c r="AT594" i="24" s="1"/>
  <c r="Y595" i="24"/>
  <c r="AF595" i="24"/>
  <c r="AQ595" i="24" s="1"/>
  <c r="AJ595" i="24"/>
  <c r="AU595" i="24" s="1"/>
  <c r="Z596" i="24"/>
  <c r="AA597" i="24"/>
  <c r="AE598" i="24"/>
  <c r="AI598" i="24"/>
  <c r="AT598" i="24" s="1"/>
  <c r="Y599" i="24"/>
  <c r="AF599" i="24"/>
  <c r="AQ599" i="24" s="1"/>
  <c r="AJ599" i="24"/>
  <c r="AU599" i="24" s="1"/>
  <c r="Z600" i="24"/>
  <c r="AA601" i="24"/>
  <c r="AE602" i="24"/>
  <c r="AI602" i="24"/>
  <c r="AT602" i="24" s="1"/>
  <c r="Y603" i="24"/>
  <c r="AF603" i="24"/>
  <c r="AQ603" i="24" s="1"/>
  <c r="AJ603" i="24"/>
  <c r="AU603" i="24" s="1"/>
  <c r="Z604" i="24"/>
  <c r="AA605" i="24"/>
  <c r="AE606" i="24"/>
  <c r="AI606" i="24"/>
  <c r="AT606" i="24" s="1"/>
  <c r="Y607" i="24"/>
  <c r="AF607" i="24"/>
  <c r="AQ607" i="24" s="1"/>
  <c r="AJ607" i="24"/>
  <c r="AU607" i="24" s="1"/>
  <c r="Z608" i="24"/>
  <c r="AA609" i="24"/>
  <c r="AC610" i="24"/>
  <c r="AO610" i="24" s="1"/>
  <c r="AE611" i="24"/>
  <c r="AI611" i="24"/>
  <c r="Y612" i="24"/>
  <c r="AF612" i="24"/>
  <c r="AQ612" i="24" s="1"/>
  <c r="AJ612" i="24"/>
  <c r="AU612" i="24" s="1"/>
  <c r="Z613" i="24"/>
  <c r="AA614" i="24"/>
  <c r="AE615" i="24"/>
  <c r="AI615" i="24"/>
  <c r="AT615" i="24" s="1"/>
  <c r="Y616" i="24"/>
  <c r="AF616" i="24"/>
  <c r="AQ616" i="24" s="1"/>
  <c r="AJ616" i="24"/>
  <c r="AU616" i="24" s="1"/>
  <c r="Z617" i="24"/>
  <c r="AA618" i="24"/>
  <c r="AE619" i="24"/>
  <c r="AI619" i="24"/>
  <c r="AT619" i="24" s="1"/>
  <c r="Y620" i="24"/>
  <c r="AF620" i="24"/>
  <c r="AQ620" i="24" s="1"/>
  <c r="AJ620" i="24"/>
  <c r="AU620" i="24" s="1"/>
  <c r="Z621" i="24"/>
  <c r="AA622" i="24"/>
  <c r="AE623" i="24"/>
  <c r="AI623" i="24"/>
  <c r="AT623" i="24" s="1"/>
  <c r="Y624" i="24"/>
  <c r="AF624" i="24"/>
  <c r="AQ624" i="24" s="1"/>
  <c r="AJ624" i="24"/>
  <c r="AU624" i="24" s="1"/>
  <c r="Z625" i="24"/>
  <c r="AA626" i="24"/>
  <c r="AE627" i="24"/>
  <c r="AJ489" i="24"/>
  <c r="AU489" i="24" s="1"/>
  <c r="AD490" i="24"/>
  <c r="AP490" i="24" s="1"/>
  <c r="AF491" i="24"/>
  <c r="AQ491" i="24" s="1"/>
  <c r="Z492" i="24"/>
  <c r="AB493" i="24"/>
  <c r="AJ493" i="24"/>
  <c r="AD494" i="24"/>
  <c r="AL494" i="24"/>
  <c r="AF495" i="24"/>
  <c r="AQ495" i="24" s="1"/>
  <c r="Z496" i="24"/>
  <c r="AB497" i="24"/>
  <c r="AN497" i="24" s="1"/>
  <c r="AJ497" i="24"/>
  <c r="AU497" i="24" s="1"/>
  <c r="AD498" i="24"/>
  <c r="AP498" i="24" s="1"/>
  <c r="AF499" i="24"/>
  <c r="AQ499" i="24" s="1"/>
  <c r="Z500" i="24"/>
  <c r="AB501" i="24"/>
  <c r="AN501" i="24" s="1"/>
  <c r="AJ501" i="24"/>
  <c r="AU501" i="24" s="1"/>
  <c r="AD502" i="24"/>
  <c r="AP502" i="24" s="1"/>
  <c r="AF503" i="24"/>
  <c r="AQ503" i="24" s="1"/>
  <c r="Z504" i="24"/>
  <c r="AB505" i="24"/>
  <c r="AN505" i="24" s="1"/>
  <c r="AJ505" i="24"/>
  <c r="AU505" i="24" s="1"/>
  <c r="AA506" i="24"/>
  <c r="AE506" i="24"/>
  <c r="AI506" i="24"/>
  <c r="AT506" i="24" s="1"/>
  <c r="Y507" i="24"/>
  <c r="AC507" i="24"/>
  <c r="AO507" i="24" s="1"/>
  <c r="AA508" i="24"/>
  <c r="AE508" i="24"/>
  <c r="AI508" i="24"/>
  <c r="AT508" i="24" s="1"/>
  <c r="Y509" i="24"/>
  <c r="AC509" i="24"/>
  <c r="AO509" i="24" s="1"/>
  <c r="AA510" i="24"/>
  <c r="AE510" i="24"/>
  <c r="AI510" i="24"/>
  <c r="AT510" i="24" s="1"/>
  <c r="Y511" i="24"/>
  <c r="AC511" i="24"/>
  <c r="AO511" i="24" s="1"/>
  <c r="AA512" i="24"/>
  <c r="AE512" i="24"/>
  <c r="AI512" i="24"/>
  <c r="AT512" i="24" s="1"/>
  <c r="Y513" i="24"/>
  <c r="AC513" i="24"/>
  <c r="AO513" i="24" s="1"/>
  <c r="AA514" i="24"/>
  <c r="AE514" i="24"/>
  <c r="AI514" i="24"/>
  <c r="AT514" i="24" s="1"/>
  <c r="Y515" i="24"/>
  <c r="AC515" i="24"/>
  <c r="AO515" i="24" s="1"/>
  <c r="AA516" i="24"/>
  <c r="AE516" i="24"/>
  <c r="AI516" i="24"/>
  <c r="AT516" i="24" s="1"/>
  <c r="Y517" i="24"/>
  <c r="AC517" i="24"/>
  <c r="AO517" i="24" s="1"/>
  <c r="AA518" i="24"/>
  <c r="AE518" i="24"/>
  <c r="AI518" i="24"/>
  <c r="AT518" i="24" s="1"/>
  <c r="Y519" i="24"/>
  <c r="AC519" i="24"/>
  <c r="AO519" i="24" s="1"/>
  <c r="AA520" i="24"/>
  <c r="AE520" i="24"/>
  <c r="AI520" i="24"/>
  <c r="AT520" i="24" s="1"/>
  <c r="Y521" i="24"/>
  <c r="AC521" i="24"/>
  <c r="AO521" i="24" s="1"/>
  <c r="AG521" i="24"/>
  <c r="AR521" i="24" s="1"/>
  <c r="AK521" i="24"/>
  <c r="AV521" i="24" s="1"/>
  <c r="AA522" i="24"/>
  <c r="AE522" i="24"/>
  <c r="AI522" i="24"/>
  <c r="AT522" i="24" s="1"/>
  <c r="Y523" i="24"/>
  <c r="AC523" i="24"/>
  <c r="AO523" i="24" s="1"/>
  <c r="AA524" i="24"/>
  <c r="AE524" i="24"/>
  <c r="AI524" i="24"/>
  <c r="AT524" i="24" s="1"/>
  <c r="Y525" i="24"/>
  <c r="AC525" i="24"/>
  <c r="AO525" i="24" s="1"/>
  <c r="AA526" i="24"/>
  <c r="AE526" i="24"/>
  <c r="AI526" i="24"/>
  <c r="AT526" i="24" s="1"/>
  <c r="Y527" i="24"/>
  <c r="AC527" i="24"/>
  <c r="AO527" i="24" s="1"/>
  <c r="AA528" i="24"/>
  <c r="AE528" i="24"/>
  <c r="AI528" i="24"/>
  <c r="AT528" i="24" s="1"/>
  <c r="Y529" i="24"/>
  <c r="AC529" i="24"/>
  <c r="AO529" i="24" s="1"/>
  <c r="AA530" i="24"/>
  <c r="AE530" i="24"/>
  <c r="AI530" i="24"/>
  <c r="AT530" i="24" s="1"/>
  <c r="Y531" i="24"/>
  <c r="AC531" i="24"/>
  <c r="AO531" i="24" s="1"/>
  <c r="AA532" i="24"/>
  <c r="AE532" i="24"/>
  <c r="AI532" i="24"/>
  <c r="AT532" i="24" s="1"/>
  <c r="Y533" i="24"/>
  <c r="AC533" i="24"/>
  <c r="AO533" i="24" s="1"/>
  <c r="AA534" i="24"/>
  <c r="AE534" i="24"/>
  <c r="AI534" i="24"/>
  <c r="AT534" i="24" s="1"/>
  <c r="Y535" i="24"/>
  <c r="AC535" i="24"/>
  <c r="AO535" i="24" s="1"/>
  <c r="AA536" i="24"/>
  <c r="AE536" i="24"/>
  <c r="AI536" i="24"/>
  <c r="AT536" i="24" s="1"/>
  <c r="Y537" i="24"/>
  <c r="AC537" i="24"/>
  <c r="AO537" i="24" s="1"/>
  <c r="AA538" i="24"/>
  <c r="AE538" i="24"/>
  <c r="AI538" i="24"/>
  <c r="AT538" i="24" s="1"/>
  <c r="Y539" i="24"/>
  <c r="AC539" i="24"/>
  <c r="AO539" i="24" s="1"/>
  <c r="AA540" i="24"/>
  <c r="AE540" i="24"/>
  <c r="AI540" i="24"/>
  <c r="AT540" i="24" s="1"/>
  <c r="Y541" i="24"/>
  <c r="AC541" i="24"/>
  <c r="AO541" i="24" s="1"/>
  <c r="AA542" i="24"/>
  <c r="AE542" i="24"/>
  <c r="AI542" i="24"/>
  <c r="AT542" i="24" s="1"/>
  <c r="Y543" i="24"/>
  <c r="AC543" i="24"/>
  <c r="AO543" i="24" s="1"/>
  <c r="AA544" i="24"/>
  <c r="AE544" i="24"/>
  <c r="AI544" i="24"/>
  <c r="AT544" i="24" s="1"/>
  <c r="Y545" i="24"/>
  <c r="AC545" i="24"/>
  <c r="AO545" i="24" s="1"/>
  <c r="AA546" i="24"/>
  <c r="AE546" i="24"/>
  <c r="AI546" i="24"/>
  <c r="AT546" i="24" s="1"/>
  <c r="Y547" i="24"/>
  <c r="AC547" i="24"/>
  <c r="AO547" i="24" s="1"/>
  <c r="AA548" i="24"/>
  <c r="AE548" i="24"/>
  <c r="AI548" i="24"/>
  <c r="AT548" i="24" s="1"/>
  <c r="Y549" i="24"/>
  <c r="AC549" i="24"/>
  <c r="AO549" i="24" s="1"/>
  <c r="AA550" i="24"/>
  <c r="AE550" i="24"/>
  <c r="AI550" i="24"/>
  <c r="AT550" i="24" s="1"/>
  <c r="Y551" i="24"/>
  <c r="AC551" i="24"/>
  <c r="AO551" i="24" s="1"/>
  <c r="AA552" i="24"/>
  <c r="AE552" i="24"/>
  <c r="AI552" i="24"/>
  <c r="AT552" i="24" s="1"/>
  <c r="Y553" i="24"/>
  <c r="AC553" i="24"/>
  <c r="AO553" i="24" s="1"/>
  <c r="AA554" i="24"/>
  <c r="AE554" i="24"/>
  <c r="AI554" i="24"/>
  <c r="AT554" i="24" s="1"/>
  <c r="Y555" i="24"/>
  <c r="AC555" i="24"/>
  <c r="AO555" i="24" s="1"/>
  <c r="AA556" i="24"/>
  <c r="AE557" i="24"/>
  <c r="AI557" i="24"/>
  <c r="AT557" i="24" s="1"/>
  <c r="Y558" i="24"/>
  <c r="AC558" i="24"/>
  <c r="AO558" i="24" s="1"/>
  <c r="AG558" i="24"/>
  <c r="AR558" i="24" s="1"/>
  <c r="AK558" i="24"/>
  <c r="AV558" i="24" s="1"/>
  <c r="AA559" i="24"/>
  <c r="AE560" i="24"/>
  <c r="AI560" i="24"/>
  <c r="AT560" i="24" s="1"/>
  <c r="Y561" i="24"/>
  <c r="AF561" i="24"/>
  <c r="AQ561" i="24" s="1"/>
  <c r="AJ561" i="24"/>
  <c r="AU561" i="24" s="1"/>
  <c r="Z562" i="24"/>
  <c r="AA563" i="24"/>
  <c r="AE564" i="24"/>
  <c r="AI564" i="24"/>
  <c r="AT564" i="24" s="1"/>
  <c r="Y565" i="24"/>
  <c r="AF565" i="24"/>
  <c r="AQ565" i="24" s="1"/>
  <c r="AJ565" i="24"/>
  <c r="AU565" i="24" s="1"/>
  <c r="Z566" i="24"/>
  <c r="AA567" i="24"/>
  <c r="AE568" i="24"/>
  <c r="AI568" i="24"/>
  <c r="AT568" i="24" s="1"/>
  <c r="Y569" i="24"/>
  <c r="AF569" i="24"/>
  <c r="AQ569" i="24" s="1"/>
  <c r="AJ569" i="24"/>
  <c r="AU569" i="24" s="1"/>
  <c r="Z570" i="24"/>
  <c r="AA571" i="24"/>
  <c r="AE572" i="24"/>
  <c r="AI572" i="24"/>
  <c r="AT572" i="24" s="1"/>
  <c r="Y573" i="24"/>
  <c r="AF573" i="24"/>
  <c r="AQ573" i="24" s="1"/>
  <c r="AJ573" i="24"/>
  <c r="AU573" i="24" s="1"/>
  <c r="Z574" i="24"/>
  <c r="AA575" i="24"/>
  <c r="AE576" i="24"/>
  <c r="AI576" i="24"/>
  <c r="AT576" i="24" s="1"/>
  <c r="Y577" i="24"/>
  <c r="AF577" i="24"/>
  <c r="AQ577" i="24" s="1"/>
  <c r="AJ577" i="24"/>
  <c r="AU577" i="24" s="1"/>
  <c r="Z578" i="24"/>
  <c r="AA579" i="24"/>
  <c r="AE580" i="24"/>
  <c r="AI580" i="24"/>
  <c r="Y581" i="24"/>
  <c r="AC581" i="24"/>
  <c r="AG581" i="24"/>
  <c r="AK581" i="24"/>
  <c r="AA582" i="24"/>
  <c r="AB583" i="24"/>
  <c r="AF583" i="24"/>
  <c r="AJ583" i="24"/>
  <c r="Z584" i="24"/>
  <c r="AA585" i="24"/>
  <c r="AE585" i="24"/>
  <c r="AI585" i="24"/>
  <c r="Y586" i="24"/>
  <c r="AF586" i="24"/>
  <c r="AQ586" i="24" s="1"/>
  <c r="AJ586" i="24"/>
  <c r="AU586" i="24" s="1"/>
  <c r="Z587" i="24"/>
  <c r="AA588" i="24"/>
  <c r="AE589" i="24"/>
  <c r="AI589" i="24"/>
  <c r="AT589" i="24" s="1"/>
  <c r="Y590" i="24"/>
  <c r="AF590" i="24"/>
  <c r="AQ590" i="24" s="1"/>
  <c r="AJ590" i="24"/>
  <c r="AU590" i="24" s="1"/>
  <c r="Z591" i="24"/>
  <c r="AA592" i="24"/>
  <c r="AE593" i="24"/>
  <c r="AI593" i="24"/>
  <c r="AT593" i="24" s="1"/>
  <c r="Y594" i="24"/>
  <c r="AF594" i="24"/>
  <c r="AQ594" i="24" s="1"/>
  <c r="AJ594" i="24"/>
  <c r="AU594" i="24" s="1"/>
  <c r="Z595" i="24"/>
  <c r="AA596" i="24"/>
  <c r="AE597" i="24"/>
  <c r="AI597" i="24"/>
  <c r="AT597" i="24" s="1"/>
  <c r="Y598" i="24"/>
  <c r="AF598" i="24"/>
  <c r="AQ598" i="24" s="1"/>
  <c r="AJ598" i="24"/>
  <c r="AU598" i="24" s="1"/>
  <c r="Z599" i="24"/>
  <c r="AA600" i="24"/>
  <c r="AE601" i="24"/>
  <c r="AI601" i="24"/>
  <c r="AT601" i="24" s="1"/>
  <c r="Y602" i="24"/>
  <c r="AF490" i="24"/>
  <c r="AQ490" i="24" s="1"/>
  <c r="Z491" i="24"/>
  <c r="AB492" i="24"/>
  <c r="AN492" i="24" s="1"/>
  <c r="AJ492" i="24"/>
  <c r="AU492" i="24" s="1"/>
  <c r="AD493" i="24"/>
  <c r="AF494" i="24"/>
  <c r="Z495" i="24"/>
  <c r="AB496" i="24"/>
  <c r="AN496" i="24" s="1"/>
  <c r="AJ496" i="24"/>
  <c r="AU496" i="24" s="1"/>
  <c r="AD497" i="24"/>
  <c r="AP497" i="24" s="1"/>
  <c r="AF498" i="24"/>
  <c r="AQ498" i="24" s="1"/>
  <c r="Z499" i="24"/>
  <c r="AB500" i="24"/>
  <c r="AN500" i="24" s="1"/>
  <c r="AJ500" i="24"/>
  <c r="AU500" i="24" s="1"/>
  <c r="AD501" i="24"/>
  <c r="AP501" i="24" s="1"/>
  <c r="AF502" i="24"/>
  <c r="AQ502" i="24" s="1"/>
  <c r="Z503" i="24"/>
  <c r="AB504" i="24"/>
  <c r="AN504" i="24" s="1"/>
  <c r="AJ504" i="24"/>
  <c r="AU504" i="24" s="1"/>
  <c r="AD505" i="24"/>
  <c r="AP505" i="24" s="1"/>
  <c r="AB506" i="24"/>
  <c r="AN506" i="24" s="1"/>
  <c r="AF506" i="24"/>
  <c r="AQ506" i="24" s="1"/>
  <c r="AJ506" i="24"/>
  <c r="AU506" i="24" s="1"/>
  <c r="Z507" i="24"/>
  <c r="AD507" i="24"/>
  <c r="AP507" i="24" s="1"/>
  <c r="AB508" i="24"/>
  <c r="AN508" i="24" s="1"/>
  <c r="AF508" i="24"/>
  <c r="AQ508" i="24" s="1"/>
  <c r="AJ508" i="24"/>
  <c r="AU508" i="24" s="1"/>
  <c r="Z509" i="24"/>
  <c r="AD509" i="24"/>
  <c r="AP509" i="24" s="1"/>
  <c r="AB510" i="24"/>
  <c r="AN510" i="24" s="1"/>
  <c r="AF510" i="24"/>
  <c r="AQ510" i="24" s="1"/>
  <c r="AJ510" i="24"/>
  <c r="AU510" i="24" s="1"/>
  <c r="Z511" i="24"/>
  <c r="AD511" i="24"/>
  <c r="AP511" i="24" s="1"/>
  <c r="AB512" i="24"/>
  <c r="AN512" i="24" s="1"/>
  <c r="AF512" i="24"/>
  <c r="AQ512" i="24" s="1"/>
  <c r="AJ512" i="24"/>
  <c r="AU512" i="24" s="1"/>
  <c r="Z513" i="24"/>
  <c r="AD513" i="24"/>
  <c r="AP513" i="24" s="1"/>
  <c r="AB514" i="24"/>
  <c r="AN514" i="24" s="1"/>
  <c r="AF514" i="24"/>
  <c r="AQ514" i="24" s="1"/>
  <c r="AJ514" i="24"/>
  <c r="AU514" i="24" s="1"/>
  <c r="Z515" i="24"/>
  <c r="AD515" i="24"/>
  <c r="AP515" i="24" s="1"/>
  <c r="AB516" i="24"/>
  <c r="AN516" i="24" s="1"/>
  <c r="AF516" i="24"/>
  <c r="AQ516" i="24" s="1"/>
  <c r="AJ516" i="24"/>
  <c r="AU516" i="24" s="1"/>
  <c r="Z517" i="24"/>
  <c r="AD517" i="24"/>
  <c r="AP517" i="24" s="1"/>
  <c r="AB518" i="24"/>
  <c r="AN518" i="24" s="1"/>
  <c r="AF518" i="24"/>
  <c r="AQ518" i="24" s="1"/>
  <c r="AJ518" i="24"/>
  <c r="AU518" i="24" s="1"/>
  <c r="Z519" i="24"/>
  <c r="AD519" i="24"/>
  <c r="AP519" i="24" s="1"/>
  <c r="AB520" i="24"/>
  <c r="AN520" i="24" s="1"/>
  <c r="AF520" i="24"/>
  <c r="AQ520" i="24" s="1"/>
  <c r="AJ520" i="24"/>
  <c r="AU520" i="24" s="1"/>
  <c r="Z521" i="24"/>
  <c r="AD521" i="24"/>
  <c r="AP521" i="24" s="1"/>
  <c r="AH521" i="24"/>
  <c r="AS521" i="24" s="1"/>
  <c r="AL521" i="24"/>
  <c r="AB522" i="24"/>
  <c r="AN522" i="24" s="1"/>
  <c r="AF522" i="24"/>
  <c r="AQ522" i="24" s="1"/>
  <c r="AJ522" i="24"/>
  <c r="AU522" i="24" s="1"/>
  <c r="Z523" i="24"/>
  <c r="AD523" i="24"/>
  <c r="AP523" i="24" s="1"/>
  <c r="AB524" i="24"/>
  <c r="AN524" i="24" s="1"/>
  <c r="AF524" i="24"/>
  <c r="AQ524" i="24" s="1"/>
  <c r="AJ524" i="24"/>
  <c r="AU524" i="24" s="1"/>
  <c r="Z525" i="24"/>
  <c r="AD525" i="24"/>
  <c r="AP525" i="24" s="1"/>
  <c r="AB526" i="24"/>
  <c r="AN526" i="24" s="1"/>
  <c r="AF526" i="24"/>
  <c r="AQ526" i="24" s="1"/>
  <c r="AJ526" i="24"/>
  <c r="AU526" i="24" s="1"/>
  <c r="Z527" i="24"/>
  <c r="AD527" i="24"/>
  <c r="AP527" i="24" s="1"/>
  <c r="AB528" i="24"/>
  <c r="AN528" i="24" s="1"/>
  <c r="AF528" i="24"/>
  <c r="AQ528" i="24" s="1"/>
  <c r="AJ528" i="24"/>
  <c r="AU528" i="24" s="1"/>
  <c r="Z529" i="24"/>
  <c r="AD529" i="24"/>
  <c r="AP529" i="24" s="1"/>
  <c r="AB530" i="24"/>
  <c r="AN530" i="24" s="1"/>
  <c r="AF530" i="24"/>
  <c r="AQ530" i="24" s="1"/>
  <c r="AJ530" i="24"/>
  <c r="AU530" i="24" s="1"/>
  <c r="Z531" i="24"/>
  <c r="AD531" i="24"/>
  <c r="AP531" i="24" s="1"/>
  <c r="AB532" i="24"/>
  <c r="AN532" i="24" s="1"/>
  <c r="AF532" i="24"/>
  <c r="AQ532" i="24" s="1"/>
  <c r="AJ532" i="24"/>
  <c r="AU532" i="24" s="1"/>
  <c r="Z533" i="24"/>
  <c r="AD533" i="24"/>
  <c r="AP533" i="24" s="1"/>
  <c r="AB534" i="24"/>
  <c r="AN534" i="24" s="1"/>
  <c r="AF534" i="24"/>
  <c r="AQ534" i="24" s="1"/>
  <c r="AJ534" i="24"/>
  <c r="AU534" i="24" s="1"/>
  <c r="Z535" i="24"/>
  <c r="AD535" i="24"/>
  <c r="AP535" i="24" s="1"/>
  <c r="AB536" i="24"/>
  <c r="AN536" i="24" s="1"/>
  <c r="AF536" i="24"/>
  <c r="AQ536" i="24" s="1"/>
  <c r="AJ536" i="24"/>
  <c r="AU536" i="24" s="1"/>
  <c r="Z537" i="24"/>
  <c r="AD537" i="24"/>
  <c r="AP537" i="24" s="1"/>
  <c r="AB538" i="24"/>
  <c r="AN538" i="24" s="1"/>
  <c r="AF538" i="24"/>
  <c r="AQ538" i="24" s="1"/>
  <c r="AJ538" i="24"/>
  <c r="AU538" i="24" s="1"/>
  <c r="Z539" i="24"/>
  <c r="AD539" i="24"/>
  <c r="AP539" i="24" s="1"/>
  <c r="AB540" i="24"/>
  <c r="AN540" i="24" s="1"/>
  <c r="AF540" i="24"/>
  <c r="AQ540" i="24" s="1"/>
  <c r="AJ540" i="24"/>
  <c r="AU540" i="24" s="1"/>
  <c r="Z541" i="24"/>
  <c r="AD541" i="24"/>
  <c r="AP541" i="24" s="1"/>
  <c r="AB542" i="24"/>
  <c r="AN542" i="24" s="1"/>
  <c r="AF542" i="24"/>
  <c r="AQ542" i="24" s="1"/>
  <c r="AJ542" i="24"/>
  <c r="AU542" i="24" s="1"/>
  <c r="Z543" i="24"/>
  <c r="AD543" i="24"/>
  <c r="AP543" i="24" s="1"/>
  <c r="AB544" i="24"/>
  <c r="AN544" i="24" s="1"/>
  <c r="AF544" i="24"/>
  <c r="AQ544" i="24" s="1"/>
  <c r="AJ544" i="24"/>
  <c r="AU544" i="24" s="1"/>
  <c r="Z545" i="24"/>
  <c r="AD545" i="24"/>
  <c r="AP545" i="24" s="1"/>
  <c r="AB546" i="24"/>
  <c r="AN546" i="24" s="1"/>
  <c r="AF546" i="24"/>
  <c r="AQ546" i="24" s="1"/>
  <c r="AJ546" i="24"/>
  <c r="AU546" i="24" s="1"/>
  <c r="Z547" i="24"/>
  <c r="AD547" i="24"/>
  <c r="AP547" i="24" s="1"/>
  <c r="AB548" i="24"/>
  <c r="AN548" i="24" s="1"/>
  <c r="AF548" i="24"/>
  <c r="AQ548" i="24" s="1"/>
  <c r="AJ548" i="24"/>
  <c r="AU548" i="24" s="1"/>
  <c r="Z549" i="24"/>
  <c r="AD549" i="24"/>
  <c r="AP549" i="24" s="1"/>
  <c r="AB550" i="24"/>
  <c r="AN550" i="24" s="1"/>
  <c r="AF550" i="24"/>
  <c r="AQ550" i="24" s="1"/>
  <c r="AJ550" i="24"/>
  <c r="AU550" i="24" s="1"/>
  <c r="Z551" i="24"/>
  <c r="AD551" i="24"/>
  <c r="AP551" i="24" s="1"/>
  <c r="AB552" i="24"/>
  <c r="AN552" i="24" s="1"/>
  <c r="AF552" i="24"/>
  <c r="AQ552" i="24" s="1"/>
  <c r="AJ552" i="24"/>
  <c r="AU552" i="24" s="1"/>
  <c r="Z553" i="24"/>
  <c r="AD553" i="24"/>
  <c r="AP553" i="24" s="1"/>
  <c r="AB554" i="24"/>
  <c r="AN554" i="24" s="1"/>
  <c r="AF554" i="24"/>
  <c r="AQ554" i="24" s="1"/>
  <c r="AJ554" i="24"/>
  <c r="AU554" i="24" s="1"/>
  <c r="Z555" i="24"/>
  <c r="AD555" i="24"/>
  <c r="AP555" i="24" s="1"/>
  <c r="AE556" i="24"/>
  <c r="AI556" i="24"/>
  <c r="AT556" i="24" s="1"/>
  <c r="Y557" i="24"/>
  <c r="AF557" i="24"/>
  <c r="AQ557" i="24" s="1"/>
  <c r="AJ557" i="24"/>
  <c r="AU557" i="24" s="1"/>
  <c r="Z558" i="24"/>
  <c r="AD558" i="24"/>
  <c r="AP558" i="24" s="1"/>
  <c r="AH558" i="24"/>
  <c r="AS558" i="24" s="1"/>
  <c r="AL558" i="24"/>
  <c r="AE559" i="24"/>
  <c r="AI559" i="24"/>
  <c r="AT559" i="24" s="1"/>
  <c r="Y560" i="24"/>
  <c r="AF560" i="24"/>
  <c r="AQ560" i="24" s="1"/>
  <c r="AJ560" i="24"/>
  <c r="AU560" i="24" s="1"/>
  <c r="Z561" i="24"/>
  <c r="AA562" i="24"/>
  <c r="AE563" i="24"/>
  <c r="AI563" i="24"/>
  <c r="AT563" i="24" s="1"/>
  <c r="Y564" i="24"/>
  <c r="AF564" i="24"/>
  <c r="AQ564" i="24" s="1"/>
  <c r="AJ564" i="24"/>
  <c r="AU564" i="24" s="1"/>
  <c r="Z565" i="24"/>
  <c r="AA566" i="24"/>
  <c r="AE567" i="24"/>
  <c r="AI567" i="24"/>
  <c r="AT567" i="24" s="1"/>
  <c r="Y568" i="24"/>
  <c r="AF568" i="24"/>
  <c r="AQ568" i="24" s="1"/>
  <c r="AJ568" i="24"/>
  <c r="AU568" i="24" s="1"/>
  <c r="Z569" i="24"/>
  <c r="AA570" i="24"/>
  <c r="AE571" i="24"/>
  <c r="AI571" i="24"/>
  <c r="AT571" i="24" s="1"/>
  <c r="Y572" i="24"/>
  <c r="AF572" i="24"/>
  <c r="AQ572" i="24" s="1"/>
  <c r="AJ572" i="24"/>
  <c r="AU572" i="24" s="1"/>
  <c r="Z573" i="24"/>
  <c r="AA574" i="24"/>
  <c r="AE575" i="24"/>
  <c r="AI575" i="24"/>
  <c r="AT575" i="24" s="1"/>
  <c r="Y576" i="24"/>
  <c r="AF576" i="24"/>
  <c r="AQ576" i="24" s="1"/>
  <c r="AJ576" i="24"/>
  <c r="AU576" i="24" s="1"/>
  <c r="Z577" i="24"/>
  <c r="AA578" i="24"/>
  <c r="AE579" i="24"/>
  <c r="AI579" i="24"/>
  <c r="AT579" i="24" s="1"/>
  <c r="Y580" i="24"/>
  <c r="AF580" i="24"/>
  <c r="AJ580" i="24"/>
  <c r="Z581" i="24"/>
  <c r="AD581" i="24"/>
  <c r="AH581" i="24"/>
  <c r="AL581" i="24"/>
  <c r="AE582" i="24"/>
  <c r="AI582" i="24"/>
  <c r="Y583" i="24"/>
  <c r="AC583" i="24"/>
  <c r="AG583" i="24"/>
  <c r="AK583" i="24"/>
  <c r="AA584" i="24"/>
  <c r="AB585" i="24"/>
  <c r="AF585" i="24"/>
  <c r="AJ585" i="24"/>
  <c r="Z586" i="24"/>
  <c r="AA587" i="24"/>
  <c r="AE588" i="24"/>
  <c r="AI588" i="24"/>
  <c r="AT588" i="24" s="1"/>
  <c r="Y589" i="24"/>
  <c r="AF589" i="24"/>
  <c r="AQ589" i="24" s="1"/>
  <c r="AJ589" i="24"/>
  <c r="AU589" i="24" s="1"/>
  <c r="Z590" i="24"/>
  <c r="AA591" i="24"/>
  <c r="AE592" i="24"/>
  <c r="AI592" i="24"/>
  <c r="AT592" i="24" s="1"/>
  <c r="Y593" i="24"/>
  <c r="AF593" i="24"/>
  <c r="AQ593" i="24" s="1"/>
  <c r="AJ593" i="24"/>
  <c r="AU593" i="24" s="1"/>
  <c r="Z594" i="24"/>
  <c r="AA595" i="24"/>
  <c r="AE596" i="24"/>
  <c r="AI596" i="24"/>
  <c r="AT596" i="24" s="1"/>
  <c r="Y597" i="24"/>
  <c r="AF597" i="24"/>
  <c r="AQ597" i="24" s="1"/>
  <c r="AJ597" i="24"/>
  <c r="AU597" i="24" s="1"/>
  <c r="Z598" i="24"/>
  <c r="AA599" i="24"/>
  <c r="AE600" i="24"/>
  <c r="AI600" i="24"/>
  <c r="AT600" i="24" s="1"/>
  <c r="Y601" i="24"/>
  <c r="AF601" i="24"/>
  <c r="AQ601" i="24" s="1"/>
  <c r="AJ601" i="24"/>
  <c r="AU601" i="24" s="1"/>
  <c r="Z602" i="24"/>
  <c r="AA603" i="24"/>
  <c r="AE604" i="24"/>
  <c r="AI604" i="24"/>
  <c r="AT604" i="24" s="1"/>
  <c r="Y605" i="24"/>
  <c r="AF605" i="24"/>
  <c r="AQ605" i="24" s="1"/>
  <c r="AJ605" i="24"/>
  <c r="AU605" i="24" s="1"/>
  <c r="Z606" i="24"/>
  <c r="AA607" i="24"/>
  <c r="AE608" i="24"/>
  <c r="AI608" i="24"/>
  <c r="AT608" i="24" s="1"/>
  <c r="Y609" i="24"/>
  <c r="AF609" i="24"/>
  <c r="AQ609" i="24" s="1"/>
  <c r="AJ609" i="24"/>
  <c r="AU609" i="24" s="1"/>
  <c r="Z610" i="24"/>
  <c r="AF610" i="24"/>
  <c r="AQ610" i="24" s="1"/>
  <c r="AJ610" i="24"/>
  <c r="AU610" i="24" s="1"/>
  <c r="Z611" i="24"/>
  <c r="AA612" i="24"/>
  <c r="AE613" i="24"/>
  <c r="AI613" i="24"/>
  <c r="AT613" i="24" s="1"/>
  <c r="Y614" i="24"/>
  <c r="AF614" i="24"/>
  <c r="AQ614" i="24" s="1"/>
  <c r="AJ614" i="24"/>
  <c r="AU614" i="24" s="1"/>
  <c r="Z615" i="24"/>
  <c r="AA616" i="24"/>
  <c r="AE617" i="24"/>
  <c r="AI617" i="24"/>
  <c r="AT617" i="24" s="1"/>
  <c r="Y618" i="24"/>
  <c r="AF618" i="24"/>
  <c r="AQ618" i="24" s="1"/>
  <c r="AJ618" i="24"/>
  <c r="AU618" i="24" s="1"/>
  <c r="Z619" i="24"/>
  <c r="AA620" i="24"/>
  <c r="AE621" i="24"/>
  <c r="AI621" i="24"/>
  <c r="AT621" i="24" s="1"/>
  <c r="Y622" i="24"/>
  <c r="AF622" i="24"/>
  <c r="AQ622" i="24" s="1"/>
  <c r="AJ622" i="24"/>
  <c r="AU622" i="24" s="1"/>
  <c r="Z623" i="24"/>
  <c r="AA624" i="24"/>
  <c r="AE625" i="24"/>
  <c r="AI625" i="24"/>
  <c r="AT625" i="24" s="1"/>
  <c r="Y626" i="24"/>
  <c r="AF626" i="24"/>
  <c r="AQ626" i="24" s="1"/>
  <c r="AJ626" i="24"/>
  <c r="AU626" i="24" s="1"/>
  <c r="Z627" i="24"/>
  <c r="AI605" i="24"/>
  <c r="AT605" i="24" s="1"/>
  <c r="AF606" i="24"/>
  <c r="AQ606" i="24" s="1"/>
  <c r="Z607" i="24"/>
  <c r="AE609" i="24"/>
  <c r="Y610" i="24"/>
  <c r="AI610" i="24"/>
  <c r="AT610" i="24" s="1"/>
  <c r="AF611" i="24"/>
  <c r="Z612" i="24"/>
  <c r="AE614" i="24"/>
  <c r="Y615" i="24"/>
  <c r="AJ615" i="24"/>
  <c r="AU615" i="24" s="1"/>
  <c r="AA617" i="24"/>
  <c r="AI618" i="24"/>
  <c r="AT618" i="24" s="1"/>
  <c r="AF619" i="24"/>
  <c r="AQ619" i="24" s="1"/>
  <c r="Z620" i="24"/>
  <c r="AE622" i="24"/>
  <c r="Y623" i="24"/>
  <c r="AJ623" i="24"/>
  <c r="AU623" i="24" s="1"/>
  <c r="AA625" i="24"/>
  <c r="AI626" i="24"/>
  <c r="AT626" i="24" s="1"/>
  <c r="AF627" i="24"/>
  <c r="AQ627" i="24" s="1"/>
  <c r="AJ627" i="24"/>
  <c r="AU627" i="24" s="1"/>
  <c r="Z628" i="24"/>
  <c r="AA629" i="24"/>
  <c r="AE630" i="24"/>
  <c r="AI630" i="24"/>
  <c r="AT630" i="24" s="1"/>
  <c r="Y631" i="24"/>
  <c r="AF631" i="24"/>
  <c r="AJ631" i="24"/>
  <c r="Z632" i="24"/>
  <c r="AD632" i="24"/>
  <c r="AH632" i="24"/>
  <c r="AL632" i="24"/>
  <c r="AE633" i="24"/>
  <c r="AI633" i="24"/>
  <c r="Y634" i="24"/>
  <c r="AC634" i="24"/>
  <c r="AG634" i="24"/>
  <c r="AK634" i="24"/>
  <c r="AA635" i="24"/>
  <c r="AE636" i="24"/>
  <c r="AI636" i="24"/>
  <c r="AT636" i="24" s="1"/>
  <c r="Y637" i="24"/>
  <c r="AF637" i="24"/>
  <c r="AQ637" i="24" s="1"/>
  <c r="AJ637" i="24"/>
  <c r="AU637" i="24" s="1"/>
  <c r="Z638" i="24"/>
  <c r="AA639" i="24"/>
  <c r="AB640" i="24"/>
  <c r="AF640" i="24"/>
  <c r="AJ640" i="24"/>
  <c r="Z641" i="24"/>
  <c r="AD641" i="24"/>
  <c r="AH641" i="24"/>
  <c r="AL641" i="24"/>
  <c r="AF2" i="24"/>
  <c r="AQ2" i="24" s="1"/>
  <c r="AJ2" i="24"/>
  <c r="AU2" i="24" s="1"/>
  <c r="X4" i="24"/>
  <c r="X8" i="24"/>
  <c r="X12" i="24"/>
  <c r="X16" i="24"/>
  <c r="X20" i="24"/>
  <c r="X24" i="24"/>
  <c r="X28" i="24"/>
  <c r="X32" i="24"/>
  <c r="X36" i="24"/>
  <c r="X40" i="24"/>
  <c r="X44" i="24"/>
  <c r="X48" i="24"/>
  <c r="X52" i="24"/>
  <c r="X56" i="24"/>
  <c r="X60" i="24"/>
  <c r="X64" i="24"/>
  <c r="X68" i="24"/>
  <c r="X72" i="24"/>
  <c r="X76" i="24"/>
  <c r="X80" i="24"/>
  <c r="X84" i="24"/>
  <c r="X88" i="24"/>
  <c r="X92" i="24"/>
  <c r="X96" i="24"/>
  <c r="X100" i="24"/>
  <c r="X104" i="24"/>
  <c r="X108" i="24"/>
  <c r="X112" i="24"/>
  <c r="X116" i="24"/>
  <c r="X120" i="24"/>
  <c r="X124" i="24"/>
  <c r="X128" i="24"/>
  <c r="X132" i="24"/>
  <c r="X136" i="24"/>
  <c r="X140" i="24"/>
  <c r="X144" i="24"/>
  <c r="X148" i="24"/>
  <c r="X152" i="24"/>
  <c r="X156" i="24"/>
  <c r="X160" i="24"/>
  <c r="X164" i="24"/>
  <c r="X168" i="24"/>
  <c r="X172" i="24"/>
  <c r="X176" i="24"/>
  <c r="X180" i="24"/>
  <c r="X184" i="24"/>
  <c r="X188" i="24"/>
  <c r="X192" i="24"/>
  <c r="X196" i="24"/>
  <c r="X200" i="24"/>
  <c r="X204" i="24"/>
  <c r="X208" i="24"/>
  <c r="X212" i="24"/>
  <c r="X216" i="24"/>
  <c r="X220" i="24"/>
  <c r="X224" i="24"/>
  <c r="X228" i="24"/>
  <c r="X232" i="24"/>
  <c r="X236" i="24"/>
  <c r="X240" i="24"/>
  <c r="X244" i="24"/>
  <c r="X248" i="24"/>
  <c r="X252" i="24"/>
  <c r="X256" i="24"/>
  <c r="X260" i="24"/>
  <c r="X264" i="24"/>
  <c r="X268" i="24"/>
  <c r="X272" i="24"/>
  <c r="X276" i="24"/>
  <c r="X280" i="24"/>
  <c r="X284" i="24"/>
  <c r="X288" i="24"/>
  <c r="X292" i="24"/>
  <c r="X296" i="24"/>
  <c r="X300" i="24"/>
  <c r="X304" i="24"/>
  <c r="X308" i="24"/>
  <c r="X312" i="24"/>
  <c r="X316" i="24"/>
  <c r="X320" i="24"/>
  <c r="X324" i="24"/>
  <c r="X328" i="24"/>
  <c r="X332" i="24"/>
  <c r="X336" i="24"/>
  <c r="X340" i="24"/>
  <c r="X344" i="24"/>
  <c r="X348" i="24"/>
  <c r="X352" i="24"/>
  <c r="X356" i="24"/>
  <c r="X360" i="24"/>
  <c r="X364" i="24"/>
  <c r="X368" i="24"/>
  <c r="X372" i="24"/>
  <c r="X376" i="24"/>
  <c r="X380" i="24"/>
  <c r="X384" i="24"/>
  <c r="X388" i="24"/>
  <c r="X392" i="24"/>
  <c r="X396" i="24"/>
  <c r="X400" i="24"/>
  <c r="X404" i="24"/>
  <c r="X408" i="24"/>
  <c r="X412" i="24"/>
  <c r="X416" i="24"/>
  <c r="X420" i="24"/>
  <c r="X424" i="24"/>
  <c r="X428" i="24"/>
  <c r="X432" i="24"/>
  <c r="X436" i="24"/>
  <c r="X440" i="24"/>
  <c r="X444" i="24"/>
  <c r="X448" i="24"/>
  <c r="X452" i="24"/>
  <c r="X456" i="24"/>
  <c r="X460" i="24"/>
  <c r="X464" i="24"/>
  <c r="X468" i="24"/>
  <c r="X472" i="24"/>
  <c r="X476" i="24"/>
  <c r="X480" i="24"/>
  <c r="X484" i="24"/>
  <c r="X488" i="24"/>
  <c r="X492" i="24"/>
  <c r="X496" i="24"/>
  <c r="X500" i="24"/>
  <c r="X504" i="24"/>
  <c r="X508" i="24"/>
  <c r="X512" i="24"/>
  <c r="X516" i="24"/>
  <c r="X520" i="24"/>
  <c r="X524" i="24"/>
  <c r="X528" i="24"/>
  <c r="X532" i="24"/>
  <c r="X536" i="24"/>
  <c r="X540" i="24"/>
  <c r="X544" i="24"/>
  <c r="X548" i="24"/>
  <c r="X552" i="24"/>
  <c r="X556" i="24"/>
  <c r="X560" i="24"/>
  <c r="X564" i="24"/>
  <c r="X568" i="24"/>
  <c r="X572" i="24"/>
  <c r="X576" i="24"/>
  <c r="X580" i="24"/>
  <c r="X584" i="24"/>
  <c r="X588" i="24"/>
  <c r="X592" i="24"/>
  <c r="X596" i="24"/>
  <c r="X600" i="24"/>
  <c r="X604" i="24"/>
  <c r="X608" i="24"/>
  <c r="X612" i="24"/>
  <c r="X616" i="24"/>
  <c r="X620" i="24"/>
  <c r="X624" i="24"/>
  <c r="X628" i="24"/>
  <c r="X632" i="24"/>
  <c r="X636" i="24"/>
  <c r="X640" i="24"/>
  <c r="W5" i="24"/>
  <c r="W9" i="24"/>
  <c r="W13" i="24"/>
  <c r="W17" i="24"/>
  <c r="W21" i="24"/>
  <c r="W25" i="24"/>
  <c r="W29" i="24"/>
  <c r="W33" i="24"/>
  <c r="W37" i="24"/>
  <c r="W41" i="24"/>
  <c r="W45" i="24"/>
  <c r="W49" i="24"/>
  <c r="W53" i="24"/>
  <c r="W57" i="24"/>
  <c r="W61" i="24"/>
  <c r="W65" i="24"/>
  <c r="W69" i="24"/>
  <c r="W73" i="24"/>
  <c r="W77" i="24"/>
  <c r="W81" i="24"/>
  <c r="W85" i="24"/>
  <c r="W89" i="24"/>
  <c r="W93" i="24"/>
  <c r="W97" i="24"/>
  <c r="W101" i="24"/>
  <c r="W105" i="24"/>
  <c r="W109" i="24"/>
  <c r="W113" i="24"/>
  <c r="W117" i="24"/>
  <c r="W121" i="24"/>
  <c r="W125" i="24"/>
  <c r="W129" i="24"/>
  <c r="W133" i="24"/>
  <c r="W137" i="24"/>
  <c r="W141" i="24"/>
  <c r="W145" i="24"/>
  <c r="W149" i="24"/>
  <c r="W153" i="24"/>
  <c r="W157" i="24"/>
  <c r="W161" i="24"/>
  <c r="W165" i="24"/>
  <c r="W169" i="24"/>
  <c r="W173" i="24"/>
  <c r="W177" i="24"/>
  <c r="W181" i="24"/>
  <c r="W185" i="24"/>
  <c r="W189" i="24"/>
  <c r="W193" i="24"/>
  <c r="W197" i="24"/>
  <c r="W201" i="24"/>
  <c r="W205" i="24"/>
  <c r="W209" i="24"/>
  <c r="W213" i="24"/>
  <c r="W217" i="24"/>
  <c r="W221" i="24"/>
  <c r="W225" i="24"/>
  <c r="W229" i="24"/>
  <c r="W233" i="24"/>
  <c r="W237" i="24"/>
  <c r="W241" i="24"/>
  <c r="W245" i="24"/>
  <c r="W249" i="24"/>
  <c r="W253" i="24"/>
  <c r="W257" i="24"/>
  <c r="W261" i="24"/>
  <c r="W265" i="24"/>
  <c r="W269" i="24"/>
  <c r="W273" i="24"/>
  <c r="W277" i="24"/>
  <c r="W281" i="24"/>
  <c r="W285" i="24"/>
  <c r="W289" i="24"/>
  <c r="W293" i="24"/>
  <c r="W297" i="24"/>
  <c r="W301" i="24"/>
  <c r="W305" i="24"/>
  <c r="W309" i="24"/>
  <c r="W313" i="24"/>
  <c r="W317" i="24"/>
  <c r="W321" i="24"/>
  <c r="W325" i="24"/>
  <c r="W329" i="24"/>
  <c r="W333" i="24"/>
  <c r="W337" i="24"/>
  <c r="W341" i="24"/>
  <c r="W345" i="24"/>
  <c r="W349" i="24"/>
  <c r="W353" i="24"/>
  <c r="W357" i="24"/>
  <c r="W361" i="24"/>
  <c r="W365" i="24"/>
  <c r="W369" i="24"/>
  <c r="W373" i="24"/>
  <c r="W377" i="24"/>
  <c r="W381" i="24"/>
  <c r="W385" i="24"/>
  <c r="W389" i="24"/>
  <c r="W393" i="24"/>
  <c r="W397" i="24"/>
  <c r="W401" i="24"/>
  <c r="W405" i="24"/>
  <c r="W409" i="24"/>
  <c r="W413" i="24"/>
  <c r="AF602" i="24"/>
  <c r="AQ602" i="24" s="1"/>
  <c r="Z605" i="24"/>
  <c r="AE607" i="24"/>
  <c r="Y608" i="24"/>
  <c r="AJ608" i="24"/>
  <c r="AU608" i="24" s="1"/>
  <c r="AA610" i="24"/>
  <c r="AE612" i="24"/>
  <c r="Y613" i="24"/>
  <c r="AJ613" i="24"/>
  <c r="AU613" i="24" s="1"/>
  <c r="AA615" i="24"/>
  <c r="AI616" i="24"/>
  <c r="AT616" i="24" s="1"/>
  <c r="AF617" i="24"/>
  <c r="AQ617" i="24" s="1"/>
  <c r="Z618" i="24"/>
  <c r="AE620" i="24"/>
  <c r="Y621" i="24"/>
  <c r="AJ621" i="24"/>
  <c r="AU621" i="24" s="1"/>
  <c r="AA623" i="24"/>
  <c r="AI624" i="24"/>
  <c r="AT624" i="24" s="1"/>
  <c r="AF625" i="24"/>
  <c r="AQ625" i="24" s="1"/>
  <c r="Z626" i="24"/>
  <c r="AA628" i="24"/>
  <c r="AE629" i="24"/>
  <c r="AI629" i="24"/>
  <c r="AT629" i="24" s="1"/>
  <c r="Y630" i="24"/>
  <c r="AF630" i="24"/>
  <c r="AQ630" i="24" s="1"/>
  <c r="AJ630" i="24"/>
  <c r="AU630" i="24" s="1"/>
  <c r="Z631" i="24"/>
  <c r="AA632" i="24"/>
  <c r="AE632" i="24"/>
  <c r="AI632" i="24"/>
  <c r="Y633" i="24"/>
  <c r="AF633" i="24"/>
  <c r="AJ633" i="24"/>
  <c r="Z634" i="24"/>
  <c r="AD634" i="24"/>
  <c r="AH634" i="24"/>
  <c r="AL634" i="24"/>
  <c r="AE635" i="24"/>
  <c r="AI635" i="24"/>
  <c r="AT635" i="24" s="1"/>
  <c r="Y636" i="24"/>
  <c r="AF636" i="24"/>
  <c r="AQ636" i="24" s="1"/>
  <c r="AJ636" i="24"/>
  <c r="AU636" i="24" s="1"/>
  <c r="Z637" i="24"/>
  <c r="AA638" i="24"/>
  <c r="AE639" i="24"/>
  <c r="AI639" i="24"/>
  <c r="AT639" i="24" s="1"/>
  <c r="Y640" i="24"/>
  <c r="AC640" i="24"/>
  <c r="AG640" i="24"/>
  <c r="AK640" i="24"/>
  <c r="AA641" i="24"/>
  <c r="AE641" i="24"/>
  <c r="AI641" i="24"/>
  <c r="Z2" i="24"/>
  <c r="X5" i="24"/>
  <c r="X9" i="24"/>
  <c r="X13" i="24"/>
  <c r="X17" i="24"/>
  <c r="X21" i="24"/>
  <c r="X25" i="24"/>
  <c r="X29" i="24"/>
  <c r="X33" i="24"/>
  <c r="X37" i="24"/>
  <c r="X41" i="24"/>
  <c r="X45" i="24"/>
  <c r="X49" i="24"/>
  <c r="X53" i="24"/>
  <c r="X57" i="24"/>
  <c r="X61" i="24"/>
  <c r="X65" i="24"/>
  <c r="X69" i="24"/>
  <c r="X73" i="24"/>
  <c r="X77" i="24"/>
  <c r="X81" i="24"/>
  <c r="X85" i="24"/>
  <c r="X89" i="24"/>
  <c r="X93" i="24"/>
  <c r="X97" i="24"/>
  <c r="X101" i="24"/>
  <c r="X105" i="24"/>
  <c r="X109" i="24"/>
  <c r="X113" i="24"/>
  <c r="X117" i="24"/>
  <c r="X121" i="24"/>
  <c r="X125" i="24"/>
  <c r="X129" i="24"/>
  <c r="X133" i="24"/>
  <c r="X137" i="24"/>
  <c r="X141" i="24"/>
  <c r="X145" i="24"/>
  <c r="X149" i="24"/>
  <c r="X153" i="24"/>
  <c r="X157" i="24"/>
  <c r="X161" i="24"/>
  <c r="X165" i="24"/>
  <c r="X169" i="24"/>
  <c r="X173" i="24"/>
  <c r="X177" i="24"/>
  <c r="X181" i="24"/>
  <c r="X185" i="24"/>
  <c r="X189" i="24"/>
  <c r="X193" i="24"/>
  <c r="X197" i="24"/>
  <c r="X201" i="24"/>
  <c r="X205" i="24"/>
  <c r="X209" i="24"/>
  <c r="X213" i="24"/>
  <c r="X217" i="24"/>
  <c r="X221" i="24"/>
  <c r="X225" i="24"/>
  <c r="X229" i="24"/>
  <c r="X233" i="24"/>
  <c r="X237" i="24"/>
  <c r="X241" i="24"/>
  <c r="X245" i="24"/>
  <c r="X249" i="24"/>
  <c r="X253" i="24"/>
  <c r="X257" i="24"/>
  <c r="X261" i="24"/>
  <c r="X265" i="24"/>
  <c r="X269" i="24"/>
  <c r="X273" i="24"/>
  <c r="X277" i="24"/>
  <c r="X281" i="24"/>
  <c r="X285" i="24"/>
  <c r="X289" i="24"/>
  <c r="X293" i="24"/>
  <c r="X297" i="24"/>
  <c r="X301" i="24"/>
  <c r="X305" i="24"/>
  <c r="X309" i="24"/>
  <c r="X313" i="24"/>
  <c r="X317" i="24"/>
  <c r="X321" i="24"/>
  <c r="X325" i="24"/>
  <c r="X329" i="24"/>
  <c r="X333" i="24"/>
  <c r="X337" i="24"/>
  <c r="X341" i="24"/>
  <c r="X345" i="24"/>
  <c r="X349" i="24"/>
  <c r="X353" i="24"/>
  <c r="X357" i="24"/>
  <c r="X361" i="24"/>
  <c r="X365" i="24"/>
  <c r="X369" i="24"/>
  <c r="X373" i="24"/>
  <c r="X377" i="24"/>
  <c r="X381" i="24"/>
  <c r="X385" i="24"/>
  <c r="X389" i="24"/>
  <c r="X393" i="24"/>
  <c r="X397" i="24"/>
  <c r="X401" i="24"/>
  <c r="X405" i="24"/>
  <c r="X409" i="24"/>
  <c r="X413" i="24"/>
  <c r="X417" i="24"/>
  <c r="X421" i="24"/>
  <c r="X425" i="24"/>
  <c r="X429" i="24"/>
  <c r="X433" i="24"/>
  <c r="X437" i="24"/>
  <c r="X441" i="24"/>
  <c r="X445" i="24"/>
  <c r="X449" i="24"/>
  <c r="X453" i="24"/>
  <c r="X457" i="24"/>
  <c r="X461" i="24"/>
  <c r="X465" i="24"/>
  <c r="X469" i="24"/>
  <c r="X473" i="24"/>
  <c r="X477" i="24"/>
  <c r="X481" i="24"/>
  <c r="X485" i="24"/>
  <c r="X489" i="24"/>
  <c r="X493" i="24"/>
  <c r="X497" i="24"/>
  <c r="X501" i="24"/>
  <c r="X505" i="24"/>
  <c r="X509" i="24"/>
  <c r="X513" i="24"/>
  <c r="X517" i="24"/>
  <c r="X521" i="24"/>
  <c r="X525" i="24"/>
  <c r="X529" i="24"/>
  <c r="X533" i="24"/>
  <c r="X537" i="24"/>
  <c r="X541" i="24"/>
  <c r="X545" i="24"/>
  <c r="X549" i="24"/>
  <c r="X553" i="24"/>
  <c r="X557" i="24"/>
  <c r="X561" i="24"/>
  <c r="X565" i="24"/>
  <c r="X569" i="24"/>
  <c r="X573" i="24"/>
  <c r="X577" i="24"/>
  <c r="X581" i="24"/>
  <c r="X585" i="24"/>
  <c r="X589" i="24"/>
  <c r="X593" i="24"/>
  <c r="X597" i="24"/>
  <c r="X601" i="24"/>
  <c r="X605" i="24"/>
  <c r="X609" i="24"/>
  <c r="X613" i="24"/>
  <c r="X617" i="24"/>
  <c r="X621" i="24"/>
  <c r="X625" i="24"/>
  <c r="X629" i="24"/>
  <c r="X633" i="24"/>
  <c r="X637" i="24"/>
  <c r="X641" i="24"/>
  <c r="W6" i="24"/>
  <c r="W10" i="24"/>
  <c r="W14" i="24"/>
  <c r="W18" i="24"/>
  <c r="W22" i="24"/>
  <c r="W26" i="24"/>
  <c r="W30" i="24"/>
  <c r="W34" i="24"/>
  <c r="W38" i="24"/>
  <c r="W42" i="24"/>
  <c r="W46" i="24"/>
  <c r="W50" i="24"/>
  <c r="W54" i="24"/>
  <c r="W58" i="24"/>
  <c r="W62" i="24"/>
  <c r="W66" i="24"/>
  <c r="W70" i="24"/>
  <c r="W74" i="24"/>
  <c r="W78" i="24"/>
  <c r="W82" i="24"/>
  <c r="W86" i="24"/>
  <c r="W90" i="24"/>
  <c r="W94" i="24"/>
  <c r="W98" i="24"/>
  <c r="W102" i="24"/>
  <c r="W106" i="24"/>
  <c r="W110" i="24"/>
  <c r="W114" i="24"/>
  <c r="W118" i="24"/>
  <c r="W122" i="24"/>
  <c r="W126" i="24"/>
  <c r="W130" i="24"/>
  <c r="W134" i="24"/>
  <c r="W138" i="24"/>
  <c r="W142" i="24"/>
  <c r="W146" i="24"/>
  <c r="W150" i="24"/>
  <c r="W154" i="24"/>
  <c r="W158" i="24"/>
  <c r="W162" i="24"/>
  <c r="W166" i="24"/>
  <c r="W170" i="24"/>
  <c r="W174" i="24"/>
  <c r="W178" i="24"/>
  <c r="W182" i="24"/>
  <c r="W186" i="24"/>
  <c r="W190" i="24"/>
  <c r="W194" i="24"/>
  <c r="W198" i="24"/>
  <c r="W202" i="24"/>
  <c r="W206" i="24"/>
  <c r="W210" i="24"/>
  <c r="W214" i="24"/>
  <c r="W218" i="24"/>
  <c r="W222" i="24"/>
  <c r="W226" i="24"/>
  <c r="W230" i="24"/>
  <c r="W234" i="24"/>
  <c r="W238" i="24"/>
  <c r="W242" i="24"/>
  <c r="W246" i="24"/>
  <c r="W250" i="24"/>
  <c r="W254" i="24"/>
  <c r="W258" i="24"/>
  <c r="W262" i="24"/>
  <c r="W266" i="24"/>
  <c r="W270" i="24"/>
  <c r="W274" i="24"/>
  <c r="W278" i="24"/>
  <c r="W282" i="24"/>
  <c r="W286" i="24"/>
  <c r="W290" i="24"/>
  <c r="W294" i="24"/>
  <c r="W298" i="24"/>
  <c r="W302" i="24"/>
  <c r="W306" i="24"/>
  <c r="W310" i="24"/>
  <c r="W314" i="24"/>
  <c r="W318" i="24"/>
  <c r="W322" i="24"/>
  <c r="W326" i="24"/>
  <c r="W330" i="24"/>
  <c r="W334" i="24"/>
  <c r="W338" i="24"/>
  <c r="W342" i="24"/>
  <c r="W346" i="24"/>
  <c r="W350" i="24"/>
  <c r="W354" i="24"/>
  <c r="W358" i="24"/>
  <c r="W362" i="24"/>
  <c r="W366" i="24"/>
  <c r="W370" i="24"/>
  <c r="W374" i="24"/>
  <c r="W378" i="24"/>
  <c r="W382" i="24"/>
  <c r="W386" i="24"/>
  <c r="W390" i="24"/>
  <c r="W394" i="24"/>
  <c r="W398" i="24"/>
  <c r="W402" i="24"/>
  <c r="W406" i="24"/>
  <c r="W410" i="24"/>
  <c r="W414" i="24"/>
  <c r="W418" i="24"/>
  <c r="W422" i="24"/>
  <c r="W426" i="24"/>
  <c r="W430" i="24"/>
  <c r="W434" i="24"/>
  <c r="W438" i="24"/>
  <c r="W442" i="24"/>
  <c r="W446" i="24"/>
  <c r="W450" i="24"/>
  <c r="W454" i="24"/>
  <c r="W458" i="24"/>
  <c r="W462" i="24"/>
  <c r="W466" i="24"/>
  <c r="W470" i="24"/>
  <c r="W474" i="24"/>
  <c r="W478" i="24"/>
  <c r="W482" i="24"/>
  <c r="W486" i="24"/>
  <c r="W490" i="24"/>
  <c r="W494" i="24"/>
  <c r="W498" i="24"/>
  <c r="W502" i="24"/>
  <c r="W506" i="24"/>
  <c r="W510" i="24"/>
  <c r="W514" i="24"/>
  <c r="W518" i="24"/>
  <c r="W522" i="24"/>
  <c r="W526" i="24"/>
  <c r="W530" i="24"/>
  <c r="W534" i="24"/>
  <c r="W538" i="24"/>
  <c r="W542" i="24"/>
  <c r="W546" i="24"/>
  <c r="W550" i="24"/>
  <c r="AJ602" i="24"/>
  <c r="AU602" i="24" s="1"/>
  <c r="AA604" i="24"/>
  <c r="AE605" i="24"/>
  <c r="Y606" i="24"/>
  <c r="AJ606" i="24"/>
  <c r="AU606" i="24" s="1"/>
  <c r="AA608" i="24"/>
  <c r="AI609" i="24"/>
  <c r="AT609" i="24" s="1"/>
  <c r="AE610" i="24"/>
  <c r="Y611" i="24"/>
  <c r="AJ611" i="24"/>
  <c r="AA613" i="24"/>
  <c r="AI614" i="24"/>
  <c r="AT614" i="24" s="1"/>
  <c r="AF615" i="24"/>
  <c r="AQ615" i="24" s="1"/>
  <c r="Z616" i="24"/>
  <c r="AE618" i="24"/>
  <c r="Y619" i="24"/>
  <c r="AJ619" i="24"/>
  <c r="AU619" i="24" s="1"/>
  <c r="AA621" i="24"/>
  <c r="AI622" i="24"/>
  <c r="AT622" i="24" s="1"/>
  <c r="AF623" i="24"/>
  <c r="AQ623" i="24" s="1"/>
  <c r="Z624" i="24"/>
  <c r="AE626" i="24"/>
  <c r="Y627" i="24"/>
  <c r="AE628" i="24"/>
  <c r="AI628" i="24"/>
  <c r="AT628" i="24" s="1"/>
  <c r="Y629" i="24"/>
  <c r="AF629" i="24"/>
  <c r="AQ629" i="24" s="1"/>
  <c r="AJ629" i="24"/>
  <c r="AU629" i="24" s="1"/>
  <c r="Z630" i="24"/>
  <c r="AA631" i="24"/>
  <c r="AB632" i="24"/>
  <c r="AF632" i="24"/>
  <c r="AJ632" i="24"/>
  <c r="Z633" i="24"/>
  <c r="AA634" i="24"/>
  <c r="AE634" i="24"/>
  <c r="AI634" i="24"/>
  <c r="Y635" i="24"/>
  <c r="AF635" i="24"/>
  <c r="AQ635" i="24" s="1"/>
  <c r="AJ635" i="24"/>
  <c r="AU635" i="24" s="1"/>
  <c r="Z636" i="24"/>
  <c r="AA637" i="24"/>
  <c r="AE638" i="24"/>
  <c r="AI638" i="24"/>
  <c r="AT638" i="24" s="1"/>
  <c r="Y639" i="24"/>
  <c r="AF639" i="24"/>
  <c r="AQ639" i="24" s="1"/>
  <c r="AJ639" i="24"/>
  <c r="AU639" i="24" s="1"/>
  <c r="Z640" i="24"/>
  <c r="AD640" i="24"/>
  <c r="AH640" i="24"/>
  <c r="AL640" i="24"/>
  <c r="AB641" i="24"/>
  <c r="AF641" i="24"/>
  <c r="AJ641" i="24"/>
  <c r="AA2" i="24"/>
  <c r="X6" i="24"/>
  <c r="X10" i="24"/>
  <c r="X14" i="24"/>
  <c r="X18" i="24"/>
  <c r="X22" i="24"/>
  <c r="X26" i="24"/>
  <c r="X30" i="24"/>
  <c r="X34" i="24"/>
  <c r="X38" i="24"/>
  <c r="X42" i="24"/>
  <c r="X46" i="24"/>
  <c r="X50" i="24"/>
  <c r="X54" i="24"/>
  <c r="X58" i="24"/>
  <c r="X62" i="24"/>
  <c r="X66" i="24"/>
  <c r="X70" i="24"/>
  <c r="X74" i="24"/>
  <c r="X78" i="24"/>
  <c r="X82" i="24"/>
  <c r="X86" i="24"/>
  <c r="X90" i="24"/>
  <c r="X94" i="24"/>
  <c r="X98" i="24"/>
  <c r="X102" i="24"/>
  <c r="X106" i="24"/>
  <c r="X110" i="24"/>
  <c r="X114" i="24"/>
  <c r="X118" i="24"/>
  <c r="X122" i="24"/>
  <c r="X126" i="24"/>
  <c r="X130" i="24"/>
  <c r="X134" i="24"/>
  <c r="X138" i="24"/>
  <c r="X142" i="24"/>
  <c r="X146" i="24"/>
  <c r="X150" i="24"/>
  <c r="X154" i="24"/>
  <c r="X158" i="24"/>
  <c r="X162" i="24"/>
  <c r="X166" i="24"/>
  <c r="X170" i="24"/>
  <c r="X174" i="24"/>
  <c r="X178" i="24"/>
  <c r="X182" i="24"/>
  <c r="X186" i="24"/>
  <c r="X190" i="24"/>
  <c r="X194" i="24"/>
  <c r="X198" i="24"/>
  <c r="X202" i="24"/>
  <c r="X206" i="24"/>
  <c r="X210" i="24"/>
  <c r="X214" i="24"/>
  <c r="X218" i="24"/>
  <c r="X222" i="24"/>
  <c r="X226" i="24"/>
  <c r="X230" i="24"/>
  <c r="X234" i="24"/>
  <c r="X238" i="24"/>
  <c r="X242" i="24"/>
  <c r="X246" i="24"/>
  <c r="X250" i="24"/>
  <c r="X254" i="24"/>
  <c r="X258" i="24"/>
  <c r="X262" i="24"/>
  <c r="X266" i="24"/>
  <c r="X270" i="24"/>
  <c r="X274" i="24"/>
  <c r="X278" i="24"/>
  <c r="X282" i="24"/>
  <c r="X286" i="24"/>
  <c r="X290" i="24"/>
  <c r="X294" i="24"/>
  <c r="X298" i="24"/>
  <c r="X302" i="24"/>
  <c r="X306" i="24"/>
  <c r="X310" i="24"/>
  <c r="X314" i="24"/>
  <c r="X318" i="24"/>
  <c r="X322" i="24"/>
  <c r="X326" i="24"/>
  <c r="X330" i="24"/>
  <c r="X334" i="24"/>
  <c r="X338" i="24"/>
  <c r="X342" i="24"/>
  <c r="X346" i="24"/>
  <c r="X350" i="24"/>
  <c r="X354" i="24"/>
  <c r="X358" i="24"/>
  <c r="X362" i="24"/>
  <c r="X366" i="24"/>
  <c r="X370" i="24"/>
  <c r="X374" i="24"/>
  <c r="X378" i="24"/>
  <c r="X382" i="24"/>
  <c r="X386" i="24"/>
  <c r="X390" i="24"/>
  <c r="X394" i="24"/>
  <c r="X398" i="24"/>
  <c r="X402" i="24"/>
  <c r="X406" i="24"/>
  <c r="X410" i="24"/>
  <c r="X414" i="24"/>
  <c r="X418" i="24"/>
  <c r="X422" i="24"/>
  <c r="X426" i="24"/>
  <c r="X430" i="24"/>
  <c r="X434" i="24"/>
  <c r="X438" i="24"/>
  <c r="X442" i="24"/>
  <c r="X446" i="24"/>
  <c r="X450" i="24"/>
  <c r="X454" i="24"/>
  <c r="X458" i="24"/>
  <c r="X462" i="24"/>
  <c r="X466" i="24"/>
  <c r="X470" i="24"/>
  <c r="X474" i="24"/>
  <c r="X478" i="24"/>
  <c r="X482" i="24"/>
  <c r="X486" i="24"/>
  <c r="X490" i="24"/>
  <c r="X494" i="24"/>
  <c r="X498" i="24"/>
  <c r="X502" i="24"/>
  <c r="X506" i="24"/>
  <c r="X510" i="24"/>
  <c r="X514" i="24"/>
  <c r="X518" i="24"/>
  <c r="X522" i="24"/>
  <c r="X526" i="24"/>
  <c r="X530" i="24"/>
  <c r="X534" i="24"/>
  <c r="X538" i="24"/>
  <c r="X542" i="24"/>
  <c r="X546" i="24"/>
  <c r="X550" i="24"/>
  <c r="X554" i="24"/>
  <c r="X558" i="24"/>
  <c r="X562" i="24"/>
  <c r="X566" i="24"/>
  <c r="X570" i="24"/>
  <c r="X574" i="24"/>
  <c r="X578" i="24"/>
  <c r="X582" i="24"/>
  <c r="X586" i="24"/>
  <c r="X590" i="24"/>
  <c r="X594" i="24"/>
  <c r="X598" i="24"/>
  <c r="X602" i="24"/>
  <c r="X606" i="24"/>
  <c r="X610" i="24"/>
  <c r="X614" i="24"/>
  <c r="X618" i="24"/>
  <c r="X622" i="24"/>
  <c r="X626" i="24"/>
  <c r="X630" i="24"/>
  <c r="X634" i="24"/>
  <c r="X638" i="24"/>
  <c r="W3" i="24"/>
  <c r="W7" i="24"/>
  <c r="W11" i="24"/>
  <c r="W15" i="24"/>
  <c r="W19" i="24"/>
  <c r="W23" i="24"/>
  <c r="W27" i="24"/>
  <c r="W31" i="24"/>
  <c r="W35" i="24"/>
  <c r="W39" i="24"/>
  <c r="W43" i="24"/>
  <c r="W47" i="24"/>
  <c r="W51" i="24"/>
  <c r="W55" i="24"/>
  <c r="W59" i="24"/>
  <c r="W63" i="24"/>
  <c r="W67" i="24"/>
  <c r="W71" i="24"/>
  <c r="W75" i="24"/>
  <c r="W79" i="24"/>
  <c r="W83" i="24"/>
  <c r="W87" i="24"/>
  <c r="W91" i="24"/>
  <c r="W95" i="24"/>
  <c r="W99" i="24"/>
  <c r="W103" i="24"/>
  <c r="W107" i="24"/>
  <c r="W111" i="24"/>
  <c r="W115" i="24"/>
  <c r="W119" i="24"/>
  <c r="W123" i="24"/>
  <c r="W127" i="24"/>
  <c r="W131" i="24"/>
  <c r="W135" i="24"/>
  <c r="W139" i="24"/>
  <c r="W143" i="24"/>
  <c r="W147" i="24"/>
  <c r="W151" i="24"/>
  <c r="W155" i="24"/>
  <c r="W159" i="24"/>
  <c r="W163" i="24"/>
  <c r="W167" i="24"/>
  <c r="W171" i="24"/>
  <c r="W175" i="24"/>
  <c r="W179" i="24"/>
  <c r="W183" i="24"/>
  <c r="W187" i="24"/>
  <c r="W191" i="24"/>
  <c r="W195" i="24"/>
  <c r="W199" i="24"/>
  <c r="W203" i="24"/>
  <c r="W207" i="24"/>
  <c r="W211" i="24"/>
  <c r="W215" i="24"/>
  <c r="W219" i="24"/>
  <c r="W223" i="24"/>
  <c r="W227" i="24"/>
  <c r="W231" i="24"/>
  <c r="W235" i="24"/>
  <c r="W239" i="24"/>
  <c r="W243" i="24"/>
  <c r="W247" i="24"/>
  <c r="W251" i="24"/>
  <c r="W255" i="24"/>
  <c r="W259" i="24"/>
  <c r="W263" i="24"/>
  <c r="W267" i="24"/>
  <c r="W271" i="24"/>
  <c r="W275" i="24"/>
  <c r="W279" i="24"/>
  <c r="W283" i="24"/>
  <c r="W287" i="24"/>
  <c r="W291" i="24"/>
  <c r="W295" i="24"/>
  <c r="W299" i="24"/>
  <c r="W303" i="24"/>
  <c r="W307" i="24"/>
  <c r="W311" i="24"/>
  <c r="W315" i="24"/>
  <c r="W319" i="24"/>
  <c r="W323" i="24"/>
  <c r="W327" i="24"/>
  <c r="W331" i="24"/>
  <c r="W335" i="24"/>
  <c r="W339" i="24"/>
  <c r="W343" i="24"/>
  <c r="W347" i="24"/>
  <c r="W351" i="24"/>
  <c r="W355" i="24"/>
  <c r="W359" i="24"/>
  <c r="W363" i="24"/>
  <c r="W367" i="24"/>
  <c r="W371" i="24"/>
  <c r="W375" i="24"/>
  <c r="W379" i="24"/>
  <c r="W383" i="24"/>
  <c r="W387" i="24"/>
  <c r="W391" i="24"/>
  <c r="W395" i="24"/>
  <c r="W399" i="24"/>
  <c r="W403" i="24"/>
  <c r="W407" i="24"/>
  <c r="W411" i="24"/>
  <c r="Z603" i="24"/>
  <c r="AA606" i="24"/>
  <c r="AI607" i="24"/>
  <c r="AT607" i="24" s="1"/>
  <c r="AF608" i="24"/>
  <c r="AQ608" i="24" s="1"/>
  <c r="Z609" i="24"/>
  <c r="AA611" i="24"/>
  <c r="AI612" i="24"/>
  <c r="AT612" i="24" s="1"/>
  <c r="AF613" i="24"/>
  <c r="AQ613" i="24" s="1"/>
  <c r="Z614" i="24"/>
  <c r="AE616" i="24"/>
  <c r="Y617" i="24"/>
  <c r="AJ617" i="24"/>
  <c r="AU617" i="24" s="1"/>
  <c r="AA619" i="24"/>
  <c r="AI620" i="24"/>
  <c r="AT620" i="24" s="1"/>
  <c r="AF621" i="24"/>
  <c r="AQ621" i="24" s="1"/>
  <c r="Z622" i="24"/>
  <c r="AE624" i="24"/>
  <c r="Y625" i="24"/>
  <c r="AJ625" i="24"/>
  <c r="AU625" i="24" s="1"/>
  <c r="AA627" i="24"/>
  <c r="AI627" i="24"/>
  <c r="AT627" i="24" s="1"/>
  <c r="Y628" i="24"/>
  <c r="AF628" i="24"/>
  <c r="AQ628" i="24" s="1"/>
  <c r="AJ628" i="24"/>
  <c r="AU628" i="24" s="1"/>
  <c r="Z629" i="24"/>
  <c r="AA630" i="24"/>
  <c r="AE631" i="24"/>
  <c r="AI631" i="24"/>
  <c r="Y632" i="24"/>
  <c r="AC632" i="24"/>
  <c r="AG632" i="24"/>
  <c r="AK632" i="24"/>
  <c r="AA633" i="24"/>
  <c r="AB634" i="24"/>
  <c r="AF634" i="24"/>
  <c r="AJ634" i="24"/>
  <c r="Z635" i="24"/>
  <c r="AA636" i="24"/>
  <c r="AE637" i="24"/>
  <c r="AI637" i="24"/>
  <c r="AT637" i="24" s="1"/>
  <c r="Y638" i="24"/>
  <c r="AF638" i="24"/>
  <c r="AQ638" i="24" s="1"/>
  <c r="AJ638" i="24"/>
  <c r="AU638" i="24" s="1"/>
  <c r="Z639" i="24"/>
  <c r="AA640" i="24"/>
  <c r="AE640" i="24"/>
  <c r="AI640" i="24"/>
  <c r="Y641" i="24"/>
  <c r="AC641" i="24"/>
  <c r="AG641" i="24"/>
  <c r="AK641" i="24"/>
  <c r="AE2" i="24"/>
  <c r="AI2" i="24"/>
  <c r="AT2" i="24" s="1"/>
  <c r="X3" i="24"/>
  <c r="X7" i="24"/>
  <c r="X11" i="24"/>
  <c r="X15" i="24"/>
  <c r="X19" i="24"/>
  <c r="X23" i="24"/>
  <c r="X27" i="24"/>
  <c r="X31" i="24"/>
  <c r="X35" i="24"/>
  <c r="X39" i="24"/>
  <c r="X43" i="24"/>
  <c r="X47" i="24"/>
  <c r="X51" i="24"/>
  <c r="X55" i="24"/>
  <c r="X59" i="24"/>
  <c r="X63" i="24"/>
  <c r="X67" i="24"/>
  <c r="X71" i="24"/>
  <c r="X75" i="24"/>
  <c r="X79" i="24"/>
  <c r="X83" i="24"/>
  <c r="X87" i="24"/>
  <c r="X91" i="24"/>
  <c r="X95" i="24"/>
  <c r="X99" i="24"/>
  <c r="X103" i="24"/>
  <c r="X107" i="24"/>
  <c r="X111" i="24"/>
  <c r="X115" i="24"/>
  <c r="X119" i="24"/>
  <c r="X123" i="24"/>
  <c r="X127" i="24"/>
  <c r="X131" i="24"/>
  <c r="X135" i="24"/>
  <c r="X139" i="24"/>
  <c r="X143" i="24"/>
  <c r="X147" i="24"/>
  <c r="X151" i="24"/>
  <c r="X155" i="24"/>
  <c r="X159" i="24"/>
  <c r="X163" i="24"/>
  <c r="X167" i="24"/>
  <c r="X171" i="24"/>
  <c r="X175" i="24"/>
  <c r="X179" i="24"/>
  <c r="X183" i="24"/>
  <c r="X187" i="24"/>
  <c r="X191" i="24"/>
  <c r="X195" i="24"/>
  <c r="X199" i="24"/>
  <c r="X203" i="24"/>
  <c r="X207" i="24"/>
  <c r="X211" i="24"/>
  <c r="X215" i="24"/>
  <c r="X219" i="24"/>
  <c r="X223" i="24"/>
  <c r="X227" i="24"/>
  <c r="X231" i="24"/>
  <c r="X235" i="24"/>
  <c r="X239" i="24"/>
  <c r="X243" i="24"/>
  <c r="X247" i="24"/>
  <c r="X251" i="24"/>
  <c r="X255" i="24"/>
  <c r="X259" i="24"/>
  <c r="X263" i="24"/>
  <c r="X267" i="24"/>
  <c r="X271" i="24"/>
  <c r="X275" i="24"/>
  <c r="X279" i="24"/>
  <c r="X283" i="24"/>
  <c r="X287" i="24"/>
  <c r="X291" i="24"/>
  <c r="X295" i="24"/>
  <c r="X299" i="24"/>
  <c r="X303" i="24"/>
  <c r="X307" i="24"/>
  <c r="X311" i="24"/>
  <c r="X315" i="24"/>
  <c r="X319" i="24"/>
  <c r="X323" i="24"/>
  <c r="X327" i="24"/>
  <c r="X331" i="24"/>
  <c r="X335" i="24"/>
  <c r="X339" i="24"/>
  <c r="X343" i="24"/>
  <c r="X347" i="24"/>
  <c r="X351" i="24"/>
  <c r="X355" i="24"/>
  <c r="X359" i="24"/>
  <c r="X363" i="24"/>
  <c r="X367" i="24"/>
  <c r="X371" i="24"/>
  <c r="X375" i="24"/>
  <c r="X379" i="24"/>
  <c r="X383" i="24"/>
  <c r="X387" i="24"/>
  <c r="X391" i="24"/>
  <c r="X395" i="24"/>
  <c r="X399" i="24"/>
  <c r="X403" i="24"/>
  <c r="X407" i="24"/>
  <c r="X411" i="24"/>
  <c r="X415" i="24"/>
  <c r="X419" i="24"/>
  <c r="X423" i="24"/>
  <c r="X427" i="24"/>
  <c r="X431" i="24"/>
  <c r="X435" i="24"/>
  <c r="X439" i="24"/>
  <c r="X443" i="24"/>
  <c r="X447" i="24"/>
  <c r="X451" i="24"/>
  <c r="X455" i="24"/>
  <c r="X459" i="24"/>
  <c r="X463" i="24"/>
  <c r="X467" i="24"/>
  <c r="X471" i="24"/>
  <c r="X475" i="24"/>
  <c r="X479" i="24"/>
  <c r="X483" i="24"/>
  <c r="X487" i="24"/>
  <c r="X491" i="24"/>
  <c r="X495" i="24"/>
  <c r="X499" i="24"/>
  <c r="X503" i="24"/>
  <c r="X507" i="24"/>
  <c r="X511" i="24"/>
  <c r="X515" i="24"/>
  <c r="X519" i="24"/>
  <c r="X523" i="24"/>
  <c r="X527" i="24"/>
  <c r="X531" i="24"/>
  <c r="X535" i="24"/>
  <c r="X539" i="24"/>
  <c r="X543" i="24"/>
  <c r="X547" i="24"/>
  <c r="X551" i="24"/>
  <c r="X555" i="24"/>
  <c r="X559" i="24"/>
  <c r="X563" i="24"/>
  <c r="X567" i="24"/>
  <c r="X571" i="24"/>
  <c r="X575" i="24"/>
  <c r="X579" i="24"/>
  <c r="X583" i="24"/>
  <c r="X587" i="24"/>
  <c r="X591" i="24"/>
  <c r="X595" i="24"/>
  <c r="X599" i="24"/>
  <c r="X603" i="24"/>
  <c r="X607" i="24"/>
  <c r="X611" i="24"/>
  <c r="X615" i="24"/>
  <c r="X619" i="24"/>
  <c r="X623" i="24"/>
  <c r="X627" i="24"/>
  <c r="X631" i="24"/>
  <c r="X635" i="24"/>
  <c r="X639" i="24"/>
  <c r="W4" i="24"/>
  <c r="W8" i="24"/>
  <c r="W12" i="24"/>
  <c r="W16" i="24"/>
  <c r="W20" i="24"/>
  <c r="W24" i="24"/>
  <c r="W28" i="24"/>
  <c r="W32" i="24"/>
  <c r="W36" i="24"/>
  <c r="W40" i="24"/>
  <c r="W44" i="24"/>
  <c r="W48" i="24"/>
  <c r="W52" i="24"/>
  <c r="W56" i="24"/>
  <c r="W60" i="24"/>
  <c r="W64" i="24"/>
  <c r="W68" i="24"/>
  <c r="W72" i="24"/>
  <c r="W76" i="24"/>
  <c r="W80" i="24"/>
  <c r="W84" i="24"/>
  <c r="W88" i="24"/>
  <c r="W92" i="24"/>
  <c r="W96" i="24"/>
  <c r="W100" i="24"/>
  <c r="W104" i="24"/>
  <c r="W108" i="24"/>
  <c r="W112" i="24"/>
  <c r="W116" i="24"/>
  <c r="W120" i="24"/>
  <c r="W124" i="24"/>
  <c r="W128" i="24"/>
  <c r="W132" i="24"/>
  <c r="W136" i="24"/>
  <c r="W140" i="24"/>
  <c r="W144" i="24"/>
  <c r="W148" i="24"/>
  <c r="W152" i="24"/>
  <c r="W156" i="24"/>
  <c r="W160" i="24"/>
  <c r="W164" i="24"/>
  <c r="W168" i="24"/>
  <c r="W172" i="24"/>
  <c r="W176" i="24"/>
  <c r="W180" i="24"/>
  <c r="W184" i="24"/>
  <c r="W188" i="24"/>
  <c r="W192" i="24"/>
  <c r="W196" i="24"/>
  <c r="W200" i="24"/>
  <c r="W204" i="24"/>
  <c r="W208" i="24"/>
  <c r="W212" i="24"/>
  <c r="W216" i="24"/>
  <c r="W220" i="24"/>
  <c r="W224" i="24"/>
  <c r="W228" i="24"/>
  <c r="W232" i="24"/>
  <c r="W236" i="24"/>
  <c r="W240" i="24"/>
  <c r="W244" i="24"/>
  <c r="W248" i="24"/>
  <c r="W252" i="24"/>
  <c r="W256" i="24"/>
  <c r="W260" i="24"/>
  <c r="W264" i="24"/>
  <c r="W268" i="24"/>
  <c r="W272" i="24"/>
  <c r="W276" i="24"/>
  <c r="W280" i="24"/>
  <c r="W284" i="24"/>
  <c r="W288" i="24"/>
  <c r="W292" i="24"/>
  <c r="W296" i="24"/>
  <c r="W300" i="24"/>
  <c r="W304" i="24"/>
  <c r="W308" i="24"/>
  <c r="W312" i="24"/>
  <c r="W316" i="24"/>
  <c r="W320" i="24"/>
  <c r="W324" i="24"/>
  <c r="W328" i="24"/>
  <c r="W332" i="24"/>
  <c r="W336" i="24"/>
  <c r="W340" i="24"/>
  <c r="W344" i="24"/>
  <c r="W348" i="24"/>
  <c r="W352" i="24"/>
  <c r="W356" i="24"/>
  <c r="W360" i="24"/>
  <c r="W364" i="24"/>
  <c r="W368" i="24"/>
  <c r="W372" i="24"/>
  <c r="W376" i="24"/>
  <c r="W380" i="24"/>
  <c r="W384" i="24"/>
  <c r="W388" i="24"/>
  <c r="W392" i="24"/>
  <c r="W396" i="24"/>
  <c r="W400" i="24"/>
  <c r="W404" i="24"/>
  <c r="W408" i="24"/>
  <c r="W412" i="24"/>
  <c r="W416" i="24"/>
  <c r="W420" i="24"/>
  <c r="W424" i="24"/>
  <c r="W428" i="24"/>
  <c r="W432" i="24"/>
  <c r="W436" i="24"/>
  <c r="W440" i="24"/>
  <c r="W444" i="24"/>
  <c r="W448" i="24"/>
  <c r="W452" i="24"/>
  <c r="W456" i="24"/>
  <c r="W460" i="24"/>
  <c r="W464" i="24"/>
  <c r="W468" i="24"/>
  <c r="W472" i="24"/>
  <c r="W476" i="24"/>
  <c r="W480" i="24"/>
  <c r="W484" i="24"/>
  <c r="W488" i="24"/>
  <c r="W492" i="24"/>
  <c r="W496" i="24"/>
  <c r="W500" i="24"/>
  <c r="W504" i="24"/>
  <c r="W508" i="24"/>
  <c r="W512" i="24"/>
  <c r="W516" i="24"/>
  <c r="W520" i="24"/>
  <c r="W524" i="24"/>
  <c r="W528" i="24"/>
  <c r="W532" i="24"/>
  <c r="W536" i="24"/>
  <c r="W540" i="24"/>
  <c r="W544" i="24"/>
  <c r="W548" i="24"/>
  <c r="AB639" i="24"/>
  <c r="AN639" i="24" s="1"/>
  <c r="AB636" i="24"/>
  <c r="AN636" i="24" s="1"/>
  <c r="AB628" i="24"/>
  <c r="AN628" i="24" s="1"/>
  <c r="AB624" i="24"/>
  <c r="AN624" i="24" s="1"/>
  <c r="AB620" i="24"/>
  <c r="AN620" i="24" s="1"/>
  <c r="AB616" i="24"/>
  <c r="AN616" i="24" s="1"/>
  <c r="AB633" i="24"/>
  <c r="AB609" i="24"/>
  <c r="AN609" i="24" s="1"/>
  <c r="AB606" i="24"/>
  <c r="AN606" i="24" s="1"/>
  <c r="AB602" i="24"/>
  <c r="AN602" i="24" s="1"/>
  <c r="AB598" i="24"/>
  <c r="AN598" i="24" s="1"/>
  <c r="AB594" i="24"/>
  <c r="AN594" i="24" s="1"/>
  <c r="AB590" i="24"/>
  <c r="AN590" i="24" s="1"/>
  <c r="AB586" i="24"/>
  <c r="AN586" i="24" s="1"/>
  <c r="AB576" i="24"/>
  <c r="AN576" i="24" s="1"/>
  <c r="AB573" i="24"/>
  <c r="AN573" i="24" s="1"/>
  <c r="AB570" i="24"/>
  <c r="AN570" i="24" s="1"/>
  <c r="AB566" i="24"/>
  <c r="AN566" i="24" s="1"/>
  <c r="AB562" i="24"/>
  <c r="AN562" i="24" s="1"/>
  <c r="AB580" i="24"/>
  <c r="AB209" i="24"/>
  <c r="AN209" i="24" s="1"/>
  <c r="AB205" i="24"/>
  <c r="AN205" i="24" s="1"/>
  <c r="AB195" i="24"/>
  <c r="AN195" i="24" s="1"/>
  <c r="AB191" i="24"/>
  <c r="AN191" i="24" s="1"/>
  <c r="AB187" i="24"/>
  <c r="AN187" i="24" s="1"/>
  <c r="AB183" i="24"/>
  <c r="AN183" i="24" s="1"/>
  <c r="AB179" i="24"/>
  <c r="AN179" i="24" s="1"/>
  <c r="AB175" i="24"/>
  <c r="AN175" i="24" s="1"/>
  <c r="AB171" i="24"/>
  <c r="AN171" i="24" s="1"/>
  <c r="AB167" i="24"/>
  <c r="AN167" i="24" s="1"/>
  <c r="AB163" i="24"/>
  <c r="AN163" i="24" s="1"/>
  <c r="AB159" i="24"/>
  <c r="AN159" i="24" s="1"/>
  <c r="AB155" i="24"/>
  <c r="AN155" i="24" s="1"/>
  <c r="AB151" i="24"/>
  <c r="AN151" i="24" s="1"/>
  <c r="AB148" i="24"/>
  <c r="AN148" i="24" s="1"/>
  <c r="AB144" i="24"/>
  <c r="AN144" i="24" s="1"/>
  <c r="AB140" i="24"/>
  <c r="AN140" i="24" s="1"/>
  <c r="AB136" i="24"/>
  <c r="AN136" i="24" s="1"/>
  <c r="AB130" i="24"/>
  <c r="AN130" i="24" s="1"/>
  <c r="AB126" i="24"/>
  <c r="AB123" i="24"/>
  <c r="AN123" i="24" s="1"/>
  <c r="AB119" i="24"/>
  <c r="AN119" i="24" s="1"/>
  <c r="AB115" i="24"/>
  <c r="AN115" i="24" s="1"/>
  <c r="AB111" i="24"/>
  <c r="AN111" i="24" s="1"/>
  <c r="AB107" i="24"/>
  <c r="AN107" i="24" s="1"/>
  <c r="AB103" i="24"/>
  <c r="AN103" i="24" s="1"/>
  <c r="AB99" i="24"/>
  <c r="AN99" i="24" s="1"/>
  <c r="AB95" i="24"/>
  <c r="AN95" i="24" s="1"/>
  <c r="AB91" i="24"/>
  <c r="AN91" i="24" s="1"/>
  <c r="AB85" i="24"/>
  <c r="AN85" i="24" s="1"/>
  <c r="AB81" i="24"/>
  <c r="AN81" i="24" s="1"/>
  <c r="AB77" i="24"/>
  <c r="AN77" i="24" s="1"/>
  <c r="AB73" i="24"/>
  <c r="AN73" i="24" s="1"/>
  <c r="AB65" i="24"/>
  <c r="AN65" i="24" s="1"/>
  <c r="AB61" i="24"/>
  <c r="AN61" i="24" s="1"/>
  <c r="AB57" i="24"/>
  <c r="AN57" i="24" s="1"/>
  <c r="AB48" i="24"/>
  <c r="AN48" i="24" s="1"/>
  <c r="AB44" i="24"/>
  <c r="AN44" i="24" s="1"/>
  <c r="AB52" i="24"/>
  <c r="AB37" i="24"/>
  <c r="AN37" i="24" s="1"/>
  <c r="AB34" i="24"/>
  <c r="AN34" i="24" s="1"/>
  <c r="AB30" i="24"/>
  <c r="AN30" i="24" s="1"/>
  <c r="AB26" i="24"/>
  <c r="AN26" i="24" s="1"/>
  <c r="AB22" i="24"/>
  <c r="AB17" i="24"/>
  <c r="AB13" i="24"/>
  <c r="AC2" i="24"/>
  <c r="AO2" i="24" s="1"/>
  <c r="AD637" i="24"/>
  <c r="AP637" i="24" s="1"/>
  <c r="AD635" i="24"/>
  <c r="AP635" i="24" s="1"/>
  <c r="AD629" i="24"/>
  <c r="AP629" i="24" s="1"/>
  <c r="AD627" i="24"/>
  <c r="AP627" i="24" s="1"/>
  <c r="AD625" i="24"/>
  <c r="AP625" i="24" s="1"/>
  <c r="AD623" i="24"/>
  <c r="AP623" i="24" s="1"/>
  <c r="AD621" i="24"/>
  <c r="AP621" i="24" s="1"/>
  <c r="AD619" i="24"/>
  <c r="AP619" i="24" s="1"/>
  <c r="AD617" i="24"/>
  <c r="AP617" i="24" s="1"/>
  <c r="AD615" i="24"/>
  <c r="AP615" i="24" s="1"/>
  <c r="AD613" i="24"/>
  <c r="AP613" i="24" s="1"/>
  <c r="AD612" i="24"/>
  <c r="AP612" i="24" s="1"/>
  <c r="AD610" i="24"/>
  <c r="AP610" i="24" s="1"/>
  <c r="AC608" i="24"/>
  <c r="AO608" i="24" s="1"/>
  <c r="AC631" i="24"/>
  <c r="AC605" i="24"/>
  <c r="AO605" i="24" s="1"/>
  <c r="AC603" i="24"/>
  <c r="AO603" i="24" s="1"/>
  <c r="AC601" i="24"/>
  <c r="AO601" i="24" s="1"/>
  <c r="AC599" i="24"/>
  <c r="AO599" i="24" s="1"/>
  <c r="AC597" i="24"/>
  <c r="AO597" i="24" s="1"/>
  <c r="AC595" i="24"/>
  <c r="AO595" i="24" s="1"/>
  <c r="AC593" i="24"/>
  <c r="AO593" i="24" s="1"/>
  <c r="AD590" i="24"/>
  <c r="AP590" i="24" s="1"/>
  <c r="AD588" i="24"/>
  <c r="AP588" i="24" s="1"/>
  <c r="AD586" i="24"/>
  <c r="AP586" i="24" s="1"/>
  <c r="AD578" i="24"/>
  <c r="AP578" i="24" s="1"/>
  <c r="AD576" i="24"/>
  <c r="AP576" i="24" s="1"/>
  <c r="AD574" i="24"/>
  <c r="AP574" i="24" s="1"/>
  <c r="AD573" i="24"/>
  <c r="AP573" i="24" s="1"/>
  <c r="AD572" i="24"/>
  <c r="AP572" i="24" s="1"/>
  <c r="AD570" i="24"/>
  <c r="AP570" i="24" s="1"/>
  <c r="AD568" i="24"/>
  <c r="AP568" i="24" s="1"/>
  <c r="AD566" i="24"/>
  <c r="AP566" i="24" s="1"/>
  <c r="AD564" i="24"/>
  <c r="AP564" i="24" s="1"/>
  <c r="AD562" i="24"/>
  <c r="AP562" i="24" s="1"/>
  <c r="AD560" i="24"/>
  <c r="AP560" i="24" s="1"/>
  <c r="AD580" i="24"/>
  <c r="AD557" i="24"/>
  <c r="AP557" i="24" s="1"/>
  <c r="AD209" i="24"/>
  <c r="AP209" i="24" s="1"/>
  <c r="AD207" i="24"/>
  <c r="AP207" i="24" s="1"/>
  <c r="AD205" i="24"/>
  <c r="AP205" i="24" s="1"/>
  <c r="AD201" i="24"/>
  <c r="AP201" i="24" s="1"/>
  <c r="AD197" i="24"/>
  <c r="AP197" i="24" s="1"/>
  <c r="AD195" i="24"/>
  <c r="AP195" i="24" s="1"/>
  <c r="AD193" i="24"/>
  <c r="AP193" i="24" s="1"/>
  <c r="AD191" i="24"/>
  <c r="AP191" i="24" s="1"/>
  <c r="AD189" i="24"/>
  <c r="AP189" i="24" s="1"/>
  <c r="AD187" i="24"/>
  <c r="AP187" i="24" s="1"/>
  <c r="AD185" i="24"/>
  <c r="AP185" i="24" s="1"/>
  <c r="AD183" i="24"/>
  <c r="AP183" i="24" s="1"/>
  <c r="AD181" i="24"/>
  <c r="AP181" i="24" s="1"/>
  <c r="AD179" i="24"/>
  <c r="AP179" i="24" s="1"/>
  <c r="AD175" i="24"/>
  <c r="AP175" i="24" s="1"/>
  <c r="AD173" i="24"/>
  <c r="AP173" i="24" s="1"/>
  <c r="AD171" i="24"/>
  <c r="AP171" i="24" s="1"/>
  <c r="AD167" i="24"/>
  <c r="AP167" i="24" s="1"/>
  <c r="AD165" i="24"/>
  <c r="AP165" i="24" s="1"/>
  <c r="AD163" i="24"/>
  <c r="AP163" i="24" s="1"/>
  <c r="AD161" i="24"/>
  <c r="AP161" i="24" s="1"/>
  <c r="AD159" i="24"/>
  <c r="AP159" i="24" s="1"/>
  <c r="AD157" i="24"/>
  <c r="AP157" i="24" s="1"/>
  <c r="AD155" i="24"/>
  <c r="AP155" i="24" s="1"/>
  <c r="AD153" i="24"/>
  <c r="AP153" i="24" s="1"/>
  <c r="AD151" i="24"/>
  <c r="AP151" i="24" s="1"/>
  <c r="AD149" i="24"/>
  <c r="AP149" i="24" s="1"/>
  <c r="AD148" i="24"/>
  <c r="AP148" i="24" s="1"/>
  <c r="AD146" i="24"/>
  <c r="AP146" i="24" s="1"/>
  <c r="AD144" i="24"/>
  <c r="AP144" i="24" s="1"/>
  <c r="AD142" i="24"/>
  <c r="AP142" i="24" s="1"/>
  <c r="AD140" i="24"/>
  <c r="AP140" i="24" s="1"/>
  <c r="AD138" i="24"/>
  <c r="AP138" i="24" s="1"/>
  <c r="AD136" i="24"/>
  <c r="AP136" i="24" s="1"/>
  <c r="AD134" i="24"/>
  <c r="AP134" i="24" s="1"/>
  <c r="AD130" i="24"/>
  <c r="AP130" i="24" s="1"/>
  <c r="AD128" i="24"/>
  <c r="AP128" i="24" s="1"/>
  <c r="AD126" i="24"/>
  <c r="AD131" i="24"/>
  <c r="AD123" i="24"/>
  <c r="AP123" i="24" s="1"/>
  <c r="AD121" i="24"/>
  <c r="AP121" i="24" s="1"/>
  <c r="AD119" i="24"/>
  <c r="AP119" i="24" s="1"/>
  <c r="AD117" i="24"/>
  <c r="AP117" i="24" s="1"/>
  <c r="AD115" i="24"/>
  <c r="AP115" i="24" s="1"/>
  <c r="AD113" i="24"/>
  <c r="AP113" i="24" s="1"/>
  <c r="AD111" i="24"/>
  <c r="AP111" i="24" s="1"/>
  <c r="AD109" i="24"/>
  <c r="AP109" i="24" s="1"/>
  <c r="AD107" i="24"/>
  <c r="AP107" i="24" s="1"/>
  <c r="AD105" i="24"/>
  <c r="AP105" i="24" s="1"/>
  <c r="AD103" i="24"/>
  <c r="AP103" i="24" s="1"/>
  <c r="AD101" i="24"/>
  <c r="AP101" i="24" s="1"/>
  <c r="AD99" i="24"/>
  <c r="AP99" i="24" s="1"/>
  <c r="AD95" i="24"/>
  <c r="AP95" i="24" s="1"/>
  <c r="AD93" i="24"/>
  <c r="AP93" i="24" s="1"/>
  <c r="AD91" i="24"/>
  <c r="AP91" i="24" s="1"/>
  <c r="AD87" i="24"/>
  <c r="AD85" i="24"/>
  <c r="AP85" i="24" s="1"/>
  <c r="AD83" i="24"/>
  <c r="AP83" i="24" s="1"/>
  <c r="AD81" i="24"/>
  <c r="AP81" i="24" s="1"/>
  <c r="AD79" i="24"/>
  <c r="AP79" i="24" s="1"/>
  <c r="AD77" i="24"/>
  <c r="AP77" i="24" s="1"/>
  <c r="AD75" i="24"/>
  <c r="AP75" i="24" s="1"/>
  <c r="AD73" i="24"/>
  <c r="AP73" i="24" s="1"/>
  <c r="AD71" i="24"/>
  <c r="AP71" i="24" s="1"/>
  <c r="AD67" i="24"/>
  <c r="AP67" i="24" s="1"/>
  <c r="AD65" i="24"/>
  <c r="AP65" i="24" s="1"/>
  <c r="AD63" i="24"/>
  <c r="AP63" i="24" s="1"/>
  <c r="AD61" i="24"/>
  <c r="AP61" i="24" s="1"/>
  <c r="AD59" i="24"/>
  <c r="AP59" i="24" s="1"/>
  <c r="AD57" i="24"/>
  <c r="AP57" i="24" s="1"/>
  <c r="AD49" i="24"/>
  <c r="AD48" i="24"/>
  <c r="AP48" i="24" s="1"/>
  <c r="AD46" i="24"/>
  <c r="AP46" i="24" s="1"/>
  <c r="AD44" i="24"/>
  <c r="AP44" i="24" s="1"/>
  <c r="AD42" i="24"/>
  <c r="AP42" i="24" s="1"/>
  <c r="AD52" i="24"/>
  <c r="AD39" i="24"/>
  <c r="AP39" i="24" s="1"/>
  <c r="AD37" i="24"/>
  <c r="AP37" i="24" s="1"/>
  <c r="AD36" i="24"/>
  <c r="AP36" i="24" s="1"/>
  <c r="AD34" i="24"/>
  <c r="AP34" i="24" s="1"/>
  <c r="AD32" i="24"/>
  <c r="AP32" i="24" s="1"/>
  <c r="AD30" i="24"/>
  <c r="AP30" i="24" s="1"/>
  <c r="AD28" i="24"/>
  <c r="AP28" i="24" s="1"/>
  <c r="AD26" i="24"/>
  <c r="AP26" i="24" s="1"/>
  <c r="AD24" i="24"/>
  <c r="AP24" i="24" s="1"/>
  <c r="AD22" i="24"/>
  <c r="AD6" i="24"/>
  <c r="AP6" i="24" s="1"/>
  <c r="AD17" i="24"/>
  <c r="AD13" i="24"/>
  <c r="AD11" i="24"/>
  <c r="W2" i="24"/>
  <c r="V641" i="24"/>
  <c r="V637" i="24"/>
  <c r="V633" i="24"/>
  <c r="V629" i="24"/>
  <c r="V625" i="24"/>
  <c r="V621" i="24"/>
  <c r="V617" i="24"/>
  <c r="V613" i="24"/>
  <c r="V609" i="24"/>
  <c r="V605" i="24"/>
  <c r="V601" i="24"/>
  <c r="V597" i="24"/>
  <c r="V593" i="24"/>
  <c r="V589" i="24"/>
  <c r="V585" i="24"/>
  <c r="V581" i="24"/>
  <c r="V577" i="24"/>
  <c r="V573" i="24"/>
  <c r="V569" i="24"/>
  <c r="V565" i="24"/>
  <c r="V561" i="24"/>
  <c r="V557" i="24"/>
  <c r="V553" i="24"/>
  <c r="V549" i="24"/>
  <c r="V545" i="24"/>
  <c r="V541" i="24"/>
  <c r="V537" i="24"/>
  <c r="V533" i="24"/>
  <c r="V529" i="24"/>
  <c r="V525" i="24"/>
  <c r="V521" i="24"/>
  <c r="V517" i="24"/>
  <c r="V513" i="24"/>
  <c r="V509" i="24"/>
  <c r="V505" i="24"/>
  <c r="V501" i="24"/>
  <c r="V497" i="24"/>
  <c r="V493" i="24"/>
  <c r="V489" i="24"/>
  <c r="V485" i="24"/>
  <c r="V481" i="24"/>
  <c r="V477" i="24"/>
  <c r="V473" i="24"/>
  <c r="V469" i="24"/>
  <c r="V465" i="24"/>
  <c r="V461" i="24"/>
  <c r="V457" i="24"/>
  <c r="V453" i="24"/>
  <c r="V449" i="24"/>
  <c r="V445" i="24"/>
  <c r="V441" i="24"/>
  <c r="V437" i="24"/>
  <c r="V433" i="24"/>
  <c r="V429" i="24"/>
  <c r="V425" i="24"/>
  <c r="V421" i="24"/>
  <c r="V417" i="24"/>
  <c r="V413" i="24"/>
  <c r="V409" i="24"/>
  <c r="V405" i="24"/>
  <c r="V401" i="24"/>
  <c r="V397" i="24"/>
  <c r="V393" i="24"/>
  <c r="V389" i="24"/>
  <c r="V385" i="24"/>
  <c r="V381" i="24"/>
  <c r="V377" i="24"/>
  <c r="V373" i="24"/>
  <c r="V369" i="24"/>
  <c r="V365" i="24"/>
  <c r="V361" i="24"/>
  <c r="V357" i="24"/>
  <c r="V353" i="24"/>
  <c r="V349" i="24"/>
  <c r="V345" i="24"/>
  <c r="V341" i="24"/>
  <c r="V337" i="24"/>
  <c r="V333" i="24"/>
  <c r="V329" i="24"/>
  <c r="V325" i="24"/>
  <c r="V321" i="24"/>
  <c r="V317" i="24"/>
  <c r="V313" i="24"/>
  <c r="V309" i="24"/>
  <c r="V305" i="24"/>
  <c r="V301" i="24"/>
  <c r="V297" i="24"/>
  <c r="V293" i="24"/>
  <c r="V289" i="24"/>
  <c r="V285" i="24"/>
  <c r="V281" i="24"/>
  <c r="V277" i="24"/>
  <c r="V273" i="24"/>
  <c r="V269" i="24"/>
  <c r="V265" i="24"/>
  <c r="V261" i="24"/>
  <c r="V257" i="24"/>
  <c r="V253" i="24"/>
  <c r="V249" i="24"/>
  <c r="V245" i="24"/>
  <c r="V241" i="24"/>
  <c r="V237" i="24"/>
  <c r="V233" i="24"/>
  <c r="V229" i="24"/>
  <c r="V225" i="24"/>
  <c r="V221" i="24"/>
  <c r="V217" i="24"/>
  <c r="V213" i="24"/>
  <c r="V209" i="24"/>
  <c r="V205" i="24"/>
  <c r="V201" i="24"/>
  <c r="V197" i="24"/>
  <c r="V193" i="24"/>
  <c r="V189" i="24"/>
  <c r="V185" i="24"/>
  <c r="V181" i="24"/>
  <c r="V177" i="24"/>
  <c r="V173" i="24"/>
  <c r="V169" i="24"/>
  <c r="V165" i="24"/>
  <c r="V161" i="24"/>
  <c r="V157" i="24"/>
  <c r="V153" i="24"/>
  <c r="V149" i="24"/>
  <c r="V145" i="24"/>
  <c r="V141" i="24"/>
  <c r="V137" i="24"/>
  <c r="V133" i="24"/>
  <c r="V129" i="24"/>
  <c r="V125" i="24"/>
  <c r="V121" i="24"/>
  <c r="V117" i="24"/>
  <c r="V113" i="24"/>
  <c r="V109" i="24"/>
  <c r="V105" i="24"/>
  <c r="V101" i="24"/>
  <c r="V97" i="24"/>
  <c r="V93" i="24"/>
  <c r="V89" i="24"/>
  <c r="V85" i="24"/>
  <c r="V81" i="24"/>
  <c r="V77" i="24"/>
  <c r="V73" i="24"/>
  <c r="V69" i="24"/>
  <c r="V65" i="24"/>
  <c r="V61" i="24"/>
  <c r="V57" i="24"/>
  <c r="V53" i="24"/>
  <c r="V49" i="24"/>
  <c r="V45" i="24"/>
  <c r="V41" i="24"/>
  <c r="V37" i="24"/>
  <c r="V33" i="24"/>
  <c r="V29" i="24"/>
  <c r="V25" i="24"/>
  <c r="V21" i="24"/>
  <c r="V17" i="24"/>
  <c r="V13" i="24"/>
  <c r="V9" i="24"/>
  <c r="V5" i="24"/>
  <c r="W639" i="24"/>
  <c r="W635" i="24"/>
  <c r="W631" i="24"/>
  <c r="W627" i="24"/>
  <c r="W623" i="24"/>
  <c r="W619" i="24"/>
  <c r="W615" i="24"/>
  <c r="W611" i="24"/>
  <c r="W607" i="24"/>
  <c r="W603" i="24"/>
  <c r="W599" i="24"/>
  <c r="W595" i="24"/>
  <c r="W591" i="24"/>
  <c r="W587" i="24"/>
  <c r="W583" i="24"/>
  <c r="W579" i="24"/>
  <c r="W575" i="24"/>
  <c r="W571" i="24"/>
  <c r="W567" i="24"/>
  <c r="W563" i="24"/>
  <c r="W559" i="24"/>
  <c r="W555" i="24"/>
  <c r="W551" i="24"/>
  <c r="W543" i="24"/>
  <c r="W535" i="24"/>
  <c r="W527" i="24"/>
  <c r="W519" i="24"/>
  <c r="W511" i="24"/>
  <c r="W503" i="24"/>
  <c r="W495" i="24"/>
  <c r="W487" i="24"/>
  <c r="W479" i="24"/>
  <c r="W471" i="24"/>
  <c r="W463" i="24"/>
  <c r="W455" i="24"/>
  <c r="W447" i="24"/>
  <c r="W439" i="24"/>
  <c r="W431" i="24"/>
  <c r="W423" i="24"/>
  <c r="W415" i="24"/>
  <c r="AB635" i="24"/>
  <c r="AN635" i="24" s="1"/>
  <c r="AB627" i="24"/>
  <c r="AN627" i="24" s="1"/>
  <c r="AB623" i="24"/>
  <c r="AN623" i="24" s="1"/>
  <c r="AB619" i="24"/>
  <c r="AN619" i="24" s="1"/>
  <c r="AB615" i="24"/>
  <c r="AN615" i="24" s="1"/>
  <c r="AB612" i="24"/>
  <c r="AN612" i="24" s="1"/>
  <c r="AB608" i="24"/>
  <c r="AN608" i="24" s="1"/>
  <c r="AB605" i="24"/>
  <c r="AN605" i="24" s="1"/>
  <c r="AB601" i="24"/>
  <c r="AN601" i="24" s="1"/>
  <c r="AB597" i="24"/>
  <c r="AN597" i="24" s="1"/>
  <c r="AB593" i="24"/>
  <c r="AN593" i="24" s="1"/>
  <c r="AB589" i="24"/>
  <c r="AN589" i="24" s="1"/>
  <c r="AB579" i="24"/>
  <c r="AN579" i="24" s="1"/>
  <c r="AB575" i="24"/>
  <c r="AN575" i="24" s="1"/>
  <c r="AB582" i="24"/>
  <c r="AB569" i="24"/>
  <c r="AN569" i="24" s="1"/>
  <c r="AB565" i="24"/>
  <c r="AN565" i="24" s="1"/>
  <c r="AB561" i="24"/>
  <c r="AN561" i="24" s="1"/>
  <c r="AB418" i="24"/>
  <c r="AB208" i="24"/>
  <c r="AN208" i="24" s="1"/>
  <c r="AB204" i="24"/>
  <c r="AN204" i="24" s="1"/>
  <c r="AB198" i="24"/>
  <c r="AN198" i="24" s="1"/>
  <c r="AB194" i="24"/>
  <c r="AN194" i="24" s="1"/>
  <c r="AB190" i="24"/>
  <c r="AN190" i="24" s="1"/>
  <c r="AB186" i="24"/>
  <c r="AN186" i="24" s="1"/>
  <c r="AB182" i="24"/>
  <c r="AN182" i="24" s="1"/>
  <c r="AB178" i="24"/>
  <c r="AN178" i="24" s="1"/>
  <c r="AB132" i="24"/>
  <c r="AB170" i="24"/>
  <c r="AN170" i="24" s="1"/>
  <c r="AB166" i="24"/>
  <c r="AN166" i="24" s="1"/>
  <c r="AB162" i="24"/>
  <c r="AN162" i="24" s="1"/>
  <c r="AB158" i="24"/>
  <c r="AN158" i="24" s="1"/>
  <c r="AB154" i="24"/>
  <c r="AN154" i="24" s="1"/>
  <c r="AB150" i="24"/>
  <c r="AN150" i="24" s="1"/>
  <c r="AB147" i="24"/>
  <c r="AN147" i="24" s="1"/>
  <c r="AB143" i="24"/>
  <c r="AN143" i="24" s="1"/>
  <c r="AB139" i="24"/>
  <c r="AN139" i="24" s="1"/>
  <c r="AB135" i="24"/>
  <c r="AN135" i="24" s="1"/>
  <c r="AB129" i="24"/>
  <c r="AN129" i="24" s="1"/>
  <c r="AB125" i="24"/>
  <c r="AN125" i="24" s="1"/>
  <c r="AB122" i="24"/>
  <c r="AN122" i="24" s="1"/>
  <c r="AB118" i="24"/>
  <c r="AN118" i="24" s="1"/>
  <c r="AB114" i="24"/>
  <c r="AN114" i="24" s="1"/>
  <c r="AB110" i="24"/>
  <c r="AN110" i="24" s="1"/>
  <c r="AB106" i="24"/>
  <c r="AN106" i="24" s="1"/>
  <c r="AB102" i="24"/>
  <c r="AN102" i="24" s="1"/>
  <c r="AB94" i="24"/>
  <c r="AN94" i="24" s="1"/>
  <c r="AB89" i="24"/>
  <c r="AB84" i="24"/>
  <c r="AN84" i="24" s="1"/>
  <c r="AB80" i="24"/>
  <c r="AN80" i="24" s="1"/>
  <c r="AB76" i="24"/>
  <c r="AN76" i="24" s="1"/>
  <c r="AB72" i="24"/>
  <c r="AN72" i="24" s="1"/>
  <c r="AB64" i="24"/>
  <c r="AN64" i="24" s="1"/>
  <c r="AB60" i="24"/>
  <c r="AN60" i="24" s="1"/>
  <c r="AB56" i="24"/>
  <c r="AN56" i="24" s="1"/>
  <c r="AB47" i="24"/>
  <c r="AN47" i="24" s="1"/>
  <c r="AB43" i="24"/>
  <c r="AN43" i="24" s="1"/>
  <c r="AB50" i="24"/>
  <c r="AB33" i="24"/>
  <c r="AN33" i="24" s="1"/>
  <c r="AB29" i="24"/>
  <c r="AN29" i="24" s="1"/>
  <c r="AB25" i="24"/>
  <c r="AN25" i="24" s="1"/>
  <c r="AB5" i="24"/>
  <c r="AN5" i="24" s="1"/>
  <c r="AB3" i="24"/>
  <c r="AN3" i="24" s="1"/>
  <c r="AD2" i="24"/>
  <c r="AP2" i="24" s="1"/>
  <c r="AC637" i="24"/>
  <c r="AO637" i="24" s="1"/>
  <c r="AC635" i="24"/>
  <c r="AO635" i="24" s="1"/>
  <c r="AC629" i="24"/>
  <c r="AO629" i="24" s="1"/>
  <c r="AC627" i="24"/>
  <c r="AO627" i="24" s="1"/>
  <c r="AC625" i="24"/>
  <c r="AO625" i="24" s="1"/>
  <c r="AC623" i="24"/>
  <c r="AO623" i="24" s="1"/>
  <c r="AC621" i="24"/>
  <c r="AO621" i="24" s="1"/>
  <c r="AC619" i="24"/>
  <c r="AO619" i="24" s="1"/>
  <c r="AC617" i="24"/>
  <c r="AO617" i="24" s="1"/>
  <c r="AC615" i="24"/>
  <c r="AO615" i="24" s="1"/>
  <c r="AC613" i="24"/>
  <c r="AO613" i="24" s="1"/>
  <c r="AC612" i="24"/>
  <c r="AO612" i="24" s="1"/>
  <c r="AD609" i="24"/>
  <c r="AP609" i="24" s="1"/>
  <c r="AD607" i="24"/>
  <c r="AP607" i="24" s="1"/>
  <c r="AD606" i="24"/>
  <c r="AP606" i="24" s="1"/>
  <c r="AD604" i="24"/>
  <c r="AP604" i="24" s="1"/>
  <c r="AD602" i="24"/>
  <c r="AP602" i="24" s="1"/>
  <c r="AD600" i="24"/>
  <c r="AP600" i="24" s="1"/>
  <c r="AD598" i="24"/>
  <c r="AP598" i="24" s="1"/>
  <c r="AD596" i="24"/>
  <c r="AP596" i="24" s="1"/>
  <c r="AD594" i="24"/>
  <c r="AP594" i="24" s="1"/>
  <c r="AD592" i="24"/>
  <c r="AP592" i="24" s="1"/>
  <c r="AC590" i="24"/>
  <c r="AO590" i="24" s="1"/>
  <c r="AC588" i="24"/>
  <c r="AO588" i="24" s="1"/>
  <c r="AC586" i="24"/>
  <c r="AO586" i="24" s="1"/>
  <c r="AC578" i="24"/>
  <c r="AO578" i="24" s="1"/>
  <c r="AC576" i="24"/>
  <c r="AO576" i="24" s="1"/>
  <c r="AC574" i="24"/>
  <c r="AO574" i="24" s="1"/>
  <c r="AC573" i="24"/>
  <c r="AO573" i="24" s="1"/>
  <c r="AC572" i="24"/>
  <c r="AO572" i="24" s="1"/>
  <c r="AC570" i="24"/>
  <c r="AO570" i="24" s="1"/>
  <c r="AC568" i="24"/>
  <c r="AO568" i="24" s="1"/>
  <c r="AC566" i="24"/>
  <c r="AO566" i="24" s="1"/>
  <c r="AC564" i="24"/>
  <c r="AO564" i="24" s="1"/>
  <c r="AC562" i="24"/>
  <c r="AO562" i="24" s="1"/>
  <c r="AC560" i="24"/>
  <c r="AO560" i="24" s="1"/>
  <c r="AC580" i="24"/>
  <c r="AC557" i="24"/>
  <c r="AO557" i="24" s="1"/>
  <c r="AC209" i="24"/>
  <c r="AO209" i="24" s="1"/>
  <c r="AC207" i="24"/>
  <c r="AO207" i="24" s="1"/>
  <c r="AC205" i="24"/>
  <c r="AO205" i="24" s="1"/>
  <c r="AC201" i="24"/>
  <c r="AO201" i="24" s="1"/>
  <c r="AC197" i="24"/>
  <c r="AO197" i="24" s="1"/>
  <c r="AC195" i="24"/>
  <c r="AO195" i="24" s="1"/>
  <c r="AC193" i="24"/>
  <c r="AO193" i="24" s="1"/>
  <c r="AC191" i="24"/>
  <c r="AO191" i="24" s="1"/>
  <c r="AC189" i="24"/>
  <c r="AO189" i="24" s="1"/>
  <c r="AC187" i="24"/>
  <c r="AO187" i="24" s="1"/>
  <c r="AC185" i="24"/>
  <c r="AO185" i="24" s="1"/>
  <c r="AC183" i="24"/>
  <c r="AO183" i="24" s="1"/>
  <c r="AC181" i="24"/>
  <c r="AO181" i="24" s="1"/>
  <c r="AC179" i="24"/>
  <c r="AO179" i="24" s="1"/>
  <c r="AC175" i="24"/>
  <c r="AO175" i="24" s="1"/>
  <c r="AC173" i="24"/>
  <c r="AO173" i="24" s="1"/>
  <c r="AC171" i="24"/>
  <c r="AO171" i="24" s="1"/>
  <c r="AC167" i="24"/>
  <c r="AO167" i="24" s="1"/>
  <c r="AC165" i="24"/>
  <c r="AO165" i="24" s="1"/>
  <c r="AC163" i="24"/>
  <c r="AO163" i="24" s="1"/>
  <c r="AC161" i="24"/>
  <c r="AO161" i="24" s="1"/>
  <c r="AC159" i="24"/>
  <c r="AO159" i="24" s="1"/>
  <c r="AC157" i="24"/>
  <c r="AO157" i="24" s="1"/>
  <c r="AC155" i="24"/>
  <c r="AO155" i="24" s="1"/>
  <c r="AC153" i="24"/>
  <c r="AO153" i="24" s="1"/>
  <c r="AC151" i="24"/>
  <c r="AO151" i="24" s="1"/>
  <c r="AC149" i="24"/>
  <c r="AO149" i="24" s="1"/>
  <c r="AC148" i="24"/>
  <c r="AO148" i="24" s="1"/>
  <c r="AC146" i="24"/>
  <c r="AO146" i="24" s="1"/>
  <c r="AC144" i="24"/>
  <c r="AO144" i="24" s="1"/>
  <c r="AC142" i="24"/>
  <c r="AO142" i="24" s="1"/>
  <c r="AC140" i="24"/>
  <c r="AO140" i="24" s="1"/>
  <c r="AC138" i="24"/>
  <c r="AO138" i="24" s="1"/>
  <c r="AC136" i="24"/>
  <c r="AO136" i="24" s="1"/>
  <c r="AC134" i="24"/>
  <c r="AO134" i="24" s="1"/>
  <c r="AC130" i="24"/>
  <c r="AO130" i="24" s="1"/>
  <c r="AC128" i="24"/>
  <c r="AO128" i="24" s="1"/>
  <c r="AC126" i="24"/>
  <c r="AC131" i="24"/>
  <c r="AC123" i="24"/>
  <c r="AO123" i="24" s="1"/>
  <c r="AC121" i="24"/>
  <c r="AO121" i="24" s="1"/>
  <c r="AC119" i="24"/>
  <c r="AO119" i="24" s="1"/>
  <c r="AC117" i="24"/>
  <c r="AO117" i="24" s="1"/>
  <c r="AC115" i="24"/>
  <c r="AO115" i="24" s="1"/>
  <c r="AC113" i="24"/>
  <c r="AO113" i="24" s="1"/>
  <c r="AC111" i="24"/>
  <c r="AO111" i="24" s="1"/>
  <c r="AC109" i="24"/>
  <c r="AO109" i="24" s="1"/>
  <c r="AC107" i="24"/>
  <c r="AO107" i="24" s="1"/>
  <c r="AC105" i="24"/>
  <c r="AO105" i="24" s="1"/>
  <c r="AC103" i="24"/>
  <c r="AO103" i="24" s="1"/>
  <c r="AC101" i="24"/>
  <c r="AO101" i="24" s="1"/>
  <c r="AC99" i="24"/>
  <c r="AO99" i="24" s="1"/>
  <c r="AC95" i="24"/>
  <c r="AO95" i="24" s="1"/>
  <c r="AC93" i="24"/>
  <c r="AO93" i="24" s="1"/>
  <c r="AC91" i="24"/>
  <c r="AO91" i="24" s="1"/>
  <c r="AC87" i="24"/>
  <c r="AC85" i="24"/>
  <c r="AO85" i="24" s="1"/>
  <c r="AC83" i="24"/>
  <c r="AO83" i="24" s="1"/>
  <c r="AC81" i="24"/>
  <c r="AO81" i="24" s="1"/>
  <c r="AC79" i="24"/>
  <c r="AO79" i="24" s="1"/>
  <c r="AC77" i="24"/>
  <c r="AO77" i="24" s="1"/>
  <c r="AC75" i="24"/>
  <c r="AO75" i="24" s="1"/>
  <c r="AC73" i="24"/>
  <c r="AO73" i="24" s="1"/>
  <c r="AC71" i="24"/>
  <c r="AO71" i="24" s="1"/>
  <c r="AC67" i="24"/>
  <c r="AO67" i="24" s="1"/>
  <c r="AC65" i="24"/>
  <c r="AO65" i="24" s="1"/>
  <c r="AC63" i="24"/>
  <c r="AO63" i="24" s="1"/>
  <c r="AC61" i="24"/>
  <c r="AO61" i="24" s="1"/>
  <c r="AC59" i="24"/>
  <c r="AO59" i="24" s="1"/>
  <c r="AC57" i="24"/>
  <c r="AO57" i="24" s="1"/>
  <c r="AC49" i="24"/>
  <c r="AC48" i="24"/>
  <c r="AO48" i="24" s="1"/>
  <c r="AC46" i="24"/>
  <c r="AO46" i="24" s="1"/>
  <c r="AC44" i="24"/>
  <c r="AO44" i="24" s="1"/>
  <c r="AC42" i="24"/>
  <c r="AO42" i="24" s="1"/>
  <c r="AC52" i="24"/>
  <c r="AC39" i="24"/>
  <c r="AO39" i="24" s="1"/>
  <c r="AC37" i="24"/>
  <c r="AO37" i="24" s="1"/>
  <c r="AC36" i="24"/>
  <c r="AO36" i="24" s="1"/>
  <c r="AC34" i="24"/>
  <c r="AO34" i="24" s="1"/>
  <c r="AC32" i="24"/>
  <c r="AO32" i="24" s="1"/>
  <c r="AC30" i="24"/>
  <c r="AO30" i="24" s="1"/>
  <c r="AC28" i="24"/>
  <c r="AO28" i="24" s="1"/>
  <c r="AC26" i="24"/>
  <c r="AO26" i="24" s="1"/>
  <c r="AC24" i="24"/>
  <c r="AO24" i="24" s="1"/>
  <c r="AC22" i="24"/>
  <c r="AC6" i="24"/>
  <c r="AO6" i="24" s="1"/>
  <c r="AC17" i="24"/>
  <c r="AC13" i="24"/>
  <c r="AC11" i="24"/>
  <c r="X2" i="24"/>
  <c r="V640" i="24"/>
  <c r="V636" i="24"/>
  <c r="V632" i="24"/>
  <c r="V628" i="24"/>
  <c r="V624" i="24"/>
  <c r="V620" i="24"/>
  <c r="V616" i="24"/>
  <c r="V612" i="24"/>
  <c r="V608" i="24"/>
  <c r="V604" i="24"/>
  <c r="V600" i="24"/>
  <c r="V596" i="24"/>
  <c r="V592" i="24"/>
  <c r="V588" i="24"/>
  <c r="V584" i="24"/>
  <c r="V580" i="24"/>
  <c r="V576" i="24"/>
  <c r="V572" i="24"/>
  <c r="V568" i="24"/>
  <c r="V564" i="24"/>
  <c r="V560" i="24"/>
  <c r="V556" i="24"/>
  <c r="V552" i="24"/>
  <c r="V548" i="24"/>
  <c r="V544" i="24"/>
  <c r="V540" i="24"/>
  <c r="V536" i="24"/>
  <c r="V532" i="24"/>
  <c r="V528" i="24"/>
  <c r="V524" i="24"/>
  <c r="V520" i="24"/>
  <c r="V516" i="24"/>
  <c r="V512" i="24"/>
  <c r="V508" i="24"/>
  <c r="V504" i="24"/>
  <c r="V500" i="24"/>
  <c r="V496" i="24"/>
  <c r="V492" i="24"/>
  <c r="V488" i="24"/>
  <c r="V484" i="24"/>
  <c r="V480" i="24"/>
  <c r="V476" i="24"/>
  <c r="V472" i="24"/>
  <c r="V468" i="24"/>
  <c r="V464" i="24"/>
  <c r="V460" i="24"/>
  <c r="V456" i="24"/>
  <c r="V452" i="24"/>
  <c r="V448" i="24"/>
  <c r="V444" i="24"/>
  <c r="V440" i="24"/>
  <c r="V436" i="24"/>
  <c r="V432" i="24"/>
  <c r="V428" i="24"/>
  <c r="V424" i="24"/>
  <c r="V420" i="24"/>
  <c r="V416" i="24"/>
  <c r="V412" i="24"/>
  <c r="V408" i="24"/>
  <c r="V404" i="24"/>
  <c r="V400" i="24"/>
  <c r="V396" i="24"/>
  <c r="V392" i="24"/>
  <c r="V388" i="24"/>
  <c r="V384" i="24"/>
  <c r="V380" i="24"/>
  <c r="V376" i="24"/>
  <c r="V372" i="24"/>
  <c r="V368" i="24"/>
  <c r="V364" i="24"/>
  <c r="V360" i="24"/>
  <c r="V356" i="24"/>
  <c r="V352" i="24"/>
  <c r="V348" i="24"/>
  <c r="V344" i="24"/>
  <c r="V340" i="24"/>
  <c r="V336" i="24"/>
  <c r="V332" i="24"/>
  <c r="V328" i="24"/>
  <c r="V324" i="24"/>
  <c r="V320" i="24"/>
  <c r="V316" i="24"/>
  <c r="V312" i="24"/>
  <c r="V308" i="24"/>
  <c r="V304" i="24"/>
  <c r="V300" i="24"/>
  <c r="V296" i="24"/>
  <c r="V292" i="24"/>
  <c r="V288" i="24"/>
  <c r="V284" i="24"/>
  <c r="V280" i="24"/>
  <c r="V276" i="24"/>
  <c r="V272" i="24"/>
  <c r="V268" i="24"/>
  <c r="V264" i="24"/>
  <c r="V260" i="24"/>
  <c r="V256" i="24"/>
  <c r="V252" i="24"/>
  <c r="V248" i="24"/>
  <c r="V244" i="24"/>
  <c r="V240" i="24"/>
  <c r="V236" i="24"/>
  <c r="V232" i="24"/>
  <c r="V228" i="24"/>
  <c r="V224" i="24"/>
  <c r="V220" i="24"/>
  <c r="V216" i="24"/>
  <c r="V212" i="24"/>
  <c r="V208" i="24"/>
  <c r="V204" i="24"/>
  <c r="V200" i="24"/>
  <c r="V196" i="24"/>
  <c r="V192" i="24"/>
  <c r="V188" i="24"/>
  <c r="V184" i="24"/>
  <c r="V180" i="24"/>
  <c r="V176" i="24"/>
  <c r="V172" i="24"/>
  <c r="V168" i="24"/>
  <c r="V164" i="24"/>
  <c r="V160" i="24"/>
  <c r="V156" i="24"/>
  <c r="V152" i="24"/>
  <c r="V148" i="24"/>
  <c r="V144" i="24"/>
  <c r="V140" i="24"/>
  <c r="V136" i="24"/>
  <c r="V132" i="24"/>
  <c r="V128" i="24"/>
  <c r="V124" i="24"/>
  <c r="V120" i="24"/>
  <c r="V116" i="24"/>
  <c r="V112" i="24"/>
  <c r="V108" i="24"/>
  <c r="V104" i="24"/>
  <c r="V100" i="24"/>
  <c r="V96" i="24"/>
  <c r="V92" i="24"/>
  <c r="V88" i="24"/>
  <c r="V84" i="24"/>
  <c r="V80" i="24"/>
  <c r="V76" i="24"/>
  <c r="V72" i="24"/>
  <c r="V68" i="24"/>
  <c r="V64" i="24"/>
  <c r="V60" i="24"/>
  <c r="V56" i="24"/>
  <c r="V52" i="24"/>
  <c r="V48" i="24"/>
  <c r="V44" i="24"/>
  <c r="V40" i="24"/>
  <c r="V36" i="24"/>
  <c r="V32" i="24"/>
  <c r="V28" i="24"/>
  <c r="V24" i="24"/>
  <c r="V20" i="24"/>
  <c r="V16" i="24"/>
  <c r="V12" i="24"/>
  <c r="V8" i="24"/>
  <c r="V4" i="24"/>
  <c r="W638" i="24"/>
  <c r="W634" i="24"/>
  <c r="W630" i="24"/>
  <c r="W626" i="24"/>
  <c r="W622" i="24"/>
  <c r="W618" i="24"/>
  <c r="W614" i="24"/>
  <c r="W610" i="24"/>
  <c r="W606" i="24"/>
  <c r="W602" i="24"/>
  <c r="W598" i="24"/>
  <c r="W594" i="24"/>
  <c r="W590" i="24"/>
  <c r="W586" i="24"/>
  <c r="W582" i="24"/>
  <c r="W578" i="24"/>
  <c r="W574" i="24"/>
  <c r="W570" i="24"/>
  <c r="W566" i="24"/>
  <c r="W562" i="24"/>
  <c r="W558" i="24"/>
  <c r="W554" i="24"/>
  <c r="W549" i="24"/>
  <c r="W541" i="24"/>
  <c r="W533" i="24"/>
  <c r="W525" i="24"/>
  <c r="W517" i="24"/>
  <c r="W509" i="24"/>
  <c r="W501" i="24"/>
  <c r="W493" i="24"/>
  <c r="W485" i="24"/>
  <c r="W477" i="24"/>
  <c r="W469" i="24"/>
  <c r="W461" i="24"/>
  <c r="W453" i="24"/>
  <c r="W445" i="24"/>
  <c r="W437" i="24"/>
  <c r="W429" i="24"/>
  <c r="W421" i="24"/>
  <c r="R133" i="9"/>
  <c r="W133" i="9" s="1"/>
  <c r="AL147" i="24" s="1"/>
  <c r="R467" i="9"/>
  <c r="W467" i="9" s="1"/>
  <c r="AL508" i="24" s="1"/>
  <c r="R459" i="9"/>
  <c r="W459" i="9" s="1"/>
  <c r="AL500" i="24" s="1"/>
  <c r="R415" i="9"/>
  <c r="W415" i="9" s="1"/>
  <c r="AL445" i="24" s="1"/>
  <c r="R407" i="9"/>
  <c r="W407" i="9" s="1"/>
  <c r="R540" i="9"/>
  <c r="W540" i="9" s="1"/>
  <c r="AL578" i="24" s="1"/>
  <c r="R524" i="9"/>
  <c r="W524" i="9" s="1"/>
  <c r="AL564" i="24" s="1"/>
  <c r="R516" i="9"/>
  <c r="W516" i="9" s="1"/>
  <c r="AL557" i="24" s="1"/>
  <c r="R3" i="9"/>
  <c r="W3" i="9" s="1"/>
  <c r="AL9" i="24" s="1"/>
  <c r="R21" i="9"/>
  <c r="W21" i="9" s="1"/>
  <c r="AL29" i="24" s="1"/>
  <c r="R67" i="9"/>
  <c r="W67" i="9" s="1"/>
  <c r="AL78" i="24" s="1"/>
  <c r="R59" i="9"/>
  <c r="W59" i="9" s="1"/>
  <c r="AL70" i="24" s="1"/>
  <c r="R82" i="9"/>
  <c r="W82" i="9" s="1"/>
  <c r="AL95" i="24" s="1"/>
  <c r="R383" i="9"/>
  <c r="W383" i="9" s="1"/>
  <c r="R45" i="9"/>
  <c r="W45" i="9" s="1"/>
  <c r="AL56" i="24" s="1"/>
  <c r="R218" i="9"/>
  <c r="W218" i="9" s="1"/>
  <c r="AL233" i="24" s="1"/>
  <c r="R299" i="9"/>
  <c r="W299" i="9" s="1"/>
  <c r="AL317" i="24" s="1"/>
  <c r="R291" i="9"/>
  <c r="W291" i="9" s="1"/>
  <c r="AL309" i="24" s="1"/>
  <c r="R239" i="9"/>
  <c r="W239" i="9" s="1"/>
  <c r="AL258" i="24" s="1"/>
  <c r="R231" i="9"/>
  <c r="W231" i="9" s="1"/>
  <c r="AL247" i="24" s="1"/>
  <c r="S593" i="9"/>
  <c r="R319" i="9"/>
  <c r="W319" i="9" s="1"/>
  <c r="S312" i="9"/>
  <c r="AH338" i="24" s="1"/>
  <c r="AS338" i="24" s="1"/>
  <c r="R311" i="9"/>
  <c r="W311" i="9" s="1"/>
  <c r="AL337" i="24" s="1"/>
  <c r="S304" i="9"/>
  <c r="AH330" i="24" s="1"/>
  <c r="AS330" i="24" s="1"/>
  <c r="R303" i="9"/>
  <c r="W303" i="9" s="1"/>
  <c r="AL329" i="24" s="1"/>
  <c r="S53" i="9"/>
  <c r="AH64" i="24" s="1"/>
  <c r="AS64" i="24" s="1"/>
  <c r="R52" i="9"/>
  <c r="W52" i="9" s="1"/>
  <c r="AL63" i="24" s="1"/>
  <c r="S188" i="9"/>
  <c r="AH201" i="24" s="1"/>
  <c r="AS201" i="24" s="1"/>
  <c r="R187" i="9"/>
  <c r="W187" i="9" s="1"/>
  <c r="AL200" i="24" s="1"/>
  <c r="S180" i="9"/>
  <c r="AH193" i="24" s="1"/>
  <c r="AS193" i="24" s="1"/>
  <c r="R179" i="9"/>
  <c r="W179" i="9" s="1"/>
  <c r="AL192" i="24" s="1"/>
  <c r="S172" i="9"/>
  <c r="AH185" i="24" s="1"/>
  <c r="AS185" i="24" s="1"/>
  <c r="R171" i="9"/>
  <c r="W171" i="9" s="1"/>
  <c r="AL184" i="24" s="1"/>
  <c r="S164" i="9"/>
  <c r="R163" i="9"/>
  <c r="W163" i="9" s="1"/>
  <c r="AL176" i="24" s="1"/>
  <c r="S156" i="9"/>
  <c r="R155" i="9"/>
  <c r="W155" i="9" s="1"/>
  <c r="AL168" i="24" s="1"/>
  <c r="S148" i="9"/>
  <c r="AH161" i="24" s="1"/>
  <c r="AS161" i="24" s="1"/>
  <c r="R147" i="9"/>
  <c r="W147" i="9" s="1"/>
  <c r="AL160" i="24" s="1"/>
  <c r="S140" i="9"/>
  <c r="AH153" i="24" s="1"/>
  <c r="AS153" i="24" s="1"/>
  <c r="R139" i="9"/>
  <c r="W139" i="9" s="1"/>
  <c r="AL152" i="24" s="1"/>
  <c r="S132" i="9"/>
  <c r="AH146" i="24" s="1"/>
  <c r="AS146" i="24" s="1"/>
  <c r="R131" i="9"/>
  <c r="W131" i="9" s="1"/>
  <c r="S124" i="9"/>
  <c r="AH138" i="24" s="1"/>
  <c r="AS138" i="24" s="1"/>
  <c r="R123" i="9"/>
  <c r="W123" i="9" s="1"/>
  <c r="AL137" i="24" s="1"/>
  <c r="S269" i="9"/>
  <c r="AH291" i="24" s="1"/>
  <c r="AS291" i="24" s="1"/>
  <c r="R268" i="9"/>
  <c r="W268" i="9" s="1"/>
  <c r="AL290" i="24" s="1"/>
  <c r="S582" i="9"/>
  <c r="AH624" i="24" s="1"/>
  <c r="AS624" i="24" s="1"/>
  <c r="R581" i="9"/>
  <c r="W581" i="9" s="1"/>
  <c r="AL623" i="24" s="1"/>
  <c r="S574" i="9"/>
  <c r="AH616" i="24" s="1"/>
  <c r="AS616" i="24" s="1"/>
  <c r="R573" i="9"/>
  <c r="W573" i="9" s="1"/>
  <c r="AL615" i="24" s="1"/>
  <c r="S566" i="9"/>
  <c r="AH609" i="24" s="1"/>
  <c r="AS609" i="24" s="1"/>
  <c r="R565" i="9"/>
  <c r="W565" i="9" s="1"/>
  <c r="AL608" i="24" s="1"/>
  <c r="S229" i="9"/>
  <c r="R228" i="9"/>
  <c r="W228" i="9" s="1"/>
  <c r="S114" i="9"/>
  <c r="AH126" i="24" s="1"/>
  <c r="R113" i="9"/>
  <c r="W113" i="9" s="1"/>
  <c r="AL125" i="24" s="1"/>
  <c r="S106" i="9"/>
  <c r="AH119" i="24" s="1"/>
  <c r="AS119" i="24" s="1"/>
  <c r="R105" i="9"/>
  <c r="W105" i="9" s="1"/>
  <c r="AL118" i="24" s="1"/>
  <c r="S98" i="9"/>
  <c r="AH111" i="24" s="1"/>
  <c r="AS111" i="24" s="1"/>
  <c r="R97" i="9"/>
  <c r="W97" i="9" s="1"/>
  <c r="AL110" i="24" s="1"/>
  <c r="S90" i="9"/>
  <c r="AH103" i="24" s="1"/>
  <c r="AS103" i="24" s="1"/>
  <c r="R89" i="9"/>
  <c r="W89" i="9" s="1"/>
  <c r="AL102" i="24" s="1"/>
  <c r="S40" i="9"/>
  <c r="AH46" i="24" s="1"/>
  <c r="AS46" i="24" s="1"/>
  <c r="R39" i="9"/>
  <c r="W39" i="9" s="1"/>
  <c r="AL45" i="24" s="1"/>
  <c r="S32" i="9"/>
  <c r="AH39" i="24" s="1"/>
  <c r="AS39" i="24" s="1"/>
  <c r="R31" i="9"/>
  <c r="W31" i="9" s="1"/>
  <c r="AL38" i="24" s="1"/>
  <c r="S589" i="9"/>
  <c r="AH635" i="24" s="1"/>
  <c r="AS635" i="24" s="1"/>
  <c r="R367" i="9"/>
  <c r="W367" i="9" s="1"/>
  <c r="AL400" i="24" s="1"/>
  <c r="S360" i="9"/>
  <c r="R359" i="9"/>
  <c r="W359" i="9" s="1"/>
  <c r="AL392" i="24" s="1"/>
  <c r="S352" i="9"/>
  <c r="AH385" i="24" s="1"/>
  <c r="AS385" i="24" s="1"/>
  <c r="S344" i="9"/>
  <c r="AH377" i="24" s="1"/>
  <c r="AS377" i="24" s="1"/>
  <c r="R343" i="9"/>
  <c r="W343" i="9" s="1"/>
  <c r="AL376" i="24" s="1"/>
  <c r="S249" i="9"/>
  <c r="AH271" i="24" s="1"/>
  <c r="R248" i="9"/>
  <c r="W248" i="9" s="1"/>
  <c r="AL266" i="24" s="1"/>
  <c r="S266" i="9"/>
  <c r="AH288" i="24" s="1"/>
  <c r="AS288" i="24" s="1"/>
  <c r="S277" i="9"/>
  <c r="AH299" i="24" s="1"/>
  <c r="AS299" i="24" s="1"/>
  <c r="S257" i="9"/>
  <c r="AH279" i="24" s="1"/>
  <c r="AS279" i="24" s="1"/>
  <c r="R256" i="9"/>
  <c r="W256" i="9" s="1"/>
  <c r="AL278" i="24" s="1"/>
  <c r="S490" i="9"/>
  <c r="AH531" i="24" s="1"/>
  <c r="AS531" i="24" s="1"/>
  <c r="R489" i="9"/>
  <c r="W489" i="9" s="1"/>
  <c r="AL530" i="24" s="1"/>
  <c r="R481" i="9"/>
  <c r="W481" i="9" s="1"/>
  <c r="AL522" i="24" s="1"/>
  <c r="S474" i="9"/>
  <c r="AH515" i="24" s="1"/>
  <c r="AS515" i="24" s="1"/>
  <c r="R473" i="9"/>
  <c r="W473" i="9" s="1"/>
  <c r="AL514" i="24" s="1"/>
  <c r="S466" i="9"/>
  <c r="AH507" i="24" s="1"/>
  <c r="AS507" i="24" s="1"/>
  <c r="R465" i="9"/>
  <c r="W465" i="9" s="1"/>
  <c r="AL506" i="24" s="1"/>
  <c r="S11" i="9"/>
  <c r="AH20" i="24" s="1"/>
  <c r="S21" i="9"/>
  <c r="AH29" i="24" s="1"/>
  <c r="AS29" i="24" s="1"/>
  <c r="S82" i="9"/>
  <c r="AH95" i="24" s="1"/>
  <c r="AS95" i="24" s="1"/>
  <c r="S383" i="9"/>
  <c r="R363" i="9"/>
  <c r="W363" i="9" s="1"/>
  <c r="AL396" i="24" s="1"/>
  <c r="AI484" i="20"/>
  <c r="AI2" i="20"/>
  <c r="AD572" i="20"/>
  <c r="AJ580" i="20"/>
  <c r="W587" i="20"/>
  <c r="AE381" i="20"/>
  <c r="Z476" i="20"/>
  <c r="AD586" i="20"/>
  <c r="AA475" i="20"/>
  <c r="W339" i="20"/>
  <c r="X517" i="20"/>
  <c r="W342" i="20"/>
  <c r="AD547" i="20"/>
  <c r="X262" i="20"/>
  <c r="Z548" i="20"/>
  <c r="AB332" i="20"/>
  <c r="Y2" i="20"/>
  <c r="AA388" i="20"/>
  <c r="AK300" i="20"/>
  <c r="W406" i="20"/>
  <c r="W10" i="20"/>
  <c r="AG583" i="20"/>
  <c r="AB555" i="20"/>
  <c r="Y523" i="20"/>
  <c r="AK483" i="20"/>
  <c r="AC397" i="20"/>
  <c r="AA308" i="20"/>
  <c r="AC83" i="20"/>
  <c r="AJ332" i="20"/>
  <c r="W558" i="20"/>
  <c r="AA587" i="20"/>
  <c r="AC559" i="20"/>
  <c r="AG501" i="20"/>
  <c r="AC341" i="20"/>
  <c r="AG586" i="20"/>
  <c r="W562" i="20"/>
  <c r="AD587" i="20"/>
  <c r="AE565" i="20"/>
  <c r="Z541" i="20"/>
  <c r="AB509" i="20"/>
  <c r="AG358" i="20"/>
  <c r="AF557" i="20"/>
  <c r="AH533" i="20"/>
  <c r="Z493" i="20"/>
  <c r="W571" i="20"/>
  <c r="AH588" i="20"/>
  <c r="X572" i="20"/>
  <c r="Y510" i="20"/>
  <c r="AB467" i="20"/>
  <c r="AK204" i="20"/>
  <c r="AE592" i="20"/>
  <c r="AI408" i="20"/>
  <c r="W501" i="20"/>
  <c r="W106" i="20"/>
  <c r="AF592" i="20"/>
  <c r="X589" i="20"/>
  <c r="AE581" i="20"/>
  <c r="AA576" i="20"/>
  <c r="AF565" i="20"/>
  <c r="AK552" i="20"/>
  <c r="AG541" i="20"/>
  <c r="AE528" i="20"/>
  <c r="Y517" i="20"/>
  <c r="AC509" i="20"/>
  <c r="AJ501" i="20"/>
  <c r="AB493" i="20"/>
  <c r="AJ461" i="20"/>
  <c r="Y445" i="20"/>
  <c r="AC424" i="20"/>
  <c r="AB221" i="20"/>
  <c r="X576" i="20"/>
  <c r="W508" i="20"/>
  <c r="W348" i="20"/>
  <c r="W196" i="20"/>
  <c r="AK592" i="20"/>
  <c r="Y589" i="20"/>
  <c r="AF581" i="20"/>
  <c r="AC576" i="20"/>
  <c r="X573" i="20"/>
  <c r="AJ565" i="20"/>
  <c r="AK548" i="20"/>
  <c r="AK541" i="20"/>
  <c r="AK528" i="20"/>
  <c r="X524" i="20"/>
  <c r="AG517" i="20"/>
  <c r="X504" i="20"/>
  <c r="AC496" i="20"/>
  <c r="AB485" i="20"/>
  <c r="Y477" i="20"/>
  <c r="AH428" i="20"/>
  <c r="AH413" i="20"/>
  <c r="AB388" i="20"/>
  <c r="Y364" i="20"/>
  <c r="AJ308" i="20"/>
  <c r="AH268" i="20"/>
  <c r="AA228" i="20"/>
  <c r="W509" i="20"/>
  <c r="W421" i="20"/>
  <c r="W287" i="20"/>
  <c r="W197" i="20"/>
  <c r="W37" i="20"/>
  <c r="AE594" i="20"/>
  <c r="AE589" i="20"/>
  <c r="AB587" i="20"/>
  <c r="AK581" i="20"/>
  <c r="AH576" i="20"/>
  <c r="Z573" i="20"/>
  <c r="AK565" i="20"/>
  <c r="AF560" i="20"/>
  <c r="AJ555" i="20"/>
  <c r="X549" i="20"/>
  <c r="AH536" i="20"/>
  <c r="X532" i="20"/>
  <c r="AI524" i="20"/>
  <c r="AJ517" i="20"/>
  <c r="AE504" i="20"/>
  <c r="AF496" i="20"/>
  <c r="AE485" i="20"/>
  <c r="Z477" i="20"/>
  <c r="Y429" i="20"/>
  <c r="AK413" i="20"/>
  <c r="AG390" i="20"/>
  <c r="AI364" i="20"/>
  <c r="Z339" i="20"/>
  <c r="AB316" i="20"/>
  <c r="AI276" i="20"/>
  <c r="AD153" i="20"/>
  <c r="AD578" i="20"/>
  <c r="AD573" i="20"/>
  <c r="AE568" i="20"/>
  <c r="AH560" i="20"/>
  <c r="AC556" i="20"/>
  <c r="AB549" i="20"/>
  <c r="AB416" i="20"/>
  <c r="AA244" i="20"/>
  <c r="W589" i="20"/>
  <c r="W525" i="20"/>
  <c r="W453" i="20"/>
  <c r="W381" i="20"/>
  <c r="W221" i="20"/>
  <c r="W133" i="20"/>
  <c r="AH2" i="20"/>
  <c r="AK589" i="20"/>
  <c r="AJ587" i="20"/>
  <c r="Z584" i="20"/>
  <c r="AA579" i="20"/>
  <c r="AE573" i="20"/>
  <c r="AI568" i="20"/>
  <c r="AI562" i="20"/>
  <c r="Y557" i="20"/>
  <c r="AE549" i="20"/>
  <c r="AA544" i="20"/>
  <c r="AB539" i="20"/>
  <c r="Z533" i="20"/>
  <c r="AC525" i="20"/>
  <c r="AF519" i="20"/>
  <c r="AH512" i="20"/>
  <c r="Y507" i="20"/>
  <c r="AD500" i="20"/>
  <c r="AE488" i="20"/>
  <c r="AJ477" i="20"/>
  <c r="AJ453" i="20"/>
  <c r="AF416" i="20"/>
  <c r="AK372" i="20"/>
  <c r="AB349" i="20"/>
  <c r="Z251" i="20"/>
  <c r="AH184" i="20"/>
  <c r="AI552" i="20"/>
  <c r="AF512" i="20"/>
  <c r="AD498" i="20"/>
  <c r="AC488" i="20"/>
  <c r="Y469" i="20"/>
  <c r="AJ276" i="20"/>
  <c r="W2" i="20"/>
  <c r="W532" i="20"/>
  <c r="W461" i="20"/>
  <c r="W316" i="20"/>
  <c r="W138" i="20"/>
  <c r="AF2" i="20"/>
  <c r="AK587" i="20"/>
  <c r="AF584" i="20"/>
  <c r="AK579" i="20"/>
  <c r="Z574" i="20"/>
  <c r="AK568" i="20"/>
  <c r="AA564" i="20"/>
  <c r="Z557" i="20"/>
  <c r="AC552" i="20"/>
  <c r="AE544" i="20"/>
  <c r="AF540" i="20"/>
  <c r="AB533" i="20"/>
  <c r="AK525" i="20"/>
  <c r="Z520" i="20"/>
  <c r="AB515" i="20"/>
  <c r="X508" i="20"/>
  <c r="X501" i="20"/>
  <c r="AK488" i="20"/>
  <c r="Z480" i="20"/>
  <c r="AF472" i="20"/>
  <c r="Z456" i="20"/>
  <c r="AD437" i="20"/>
  <c r="AA421" i="20"/>
  <c r="Z403" i="20"/>
  <c r="Z379" i="20"/>
  <c r="AI251" i="20"/>
  <c r="AD198" i="20"/>
  <c r="Z3" i="20"/>
  <c r="AC528" i="20"/>
  <c r="AF520" i="20"/>
  <c r="W522" i="20"/>
  <c r="W372" i="20"/>
  <c r="W308" i="20"/>
  <c r="W205" i="20"/>
  <c r="AG589" i="20"/>
  <c r="AI536" i="20"/>
  <c r="AD532" i="20"/>
  <c r="Z525" i="20"/>
  <c r="AF504" i="20"/>
  <c r="AF477" i="20"/>
  <c r="AH316" i="20"/>
  <c r="W549" i="20"/>
  <c r="W477" i="20"/>
  <c r="W390" i="20"/>
  <c r="W333" i="20"/>
  <c r="Z2" i="20"/>
  <c r="Z588" i="20"/>
  <c r="AJ584" i="20"/>
  <c r="AE580" i="20"/>
  <c r="AH564" i="20"/>
  <c r="AC557" i="20"/>
  <c r="AE552" i="20"/>
  <c r="AA547" i="20"/>
  <c r="Y541" i="20"/>
  <c r="AG533" i="20"/>
  <c r="Z528" i="20"/>
  <c r="AE520" i="20"/>
  <c r="AD516" i="20"/>
  <c r="AI508" i="20"/>
  <c r="Y501" i="20"/>
  <c r="AF492" i="20"/>
  <c r="AF480" i="20"/>
  <c r="AH472" i="20"/>
  <c r="AI379" i="20"/>
  <c r="AE355" i="20"/>
  <c r="AK292" i="20"/>
  <c r="AB35" i="20"/>
  <c r="R318" i="9"/>
  <c r="W318" i="9" s="1"/>
  <c r="AL343" i="24" s="1"/>
  <c r="R302" i="9"/>
  <c r="W302" i="9" s="1"/>
  <c r="AL328" i="24" s="1"/>
  <c r="S187" i="9"/>
  <c r="AH200" i="24" s="1"/>
  <c r="AS200" i="24" s="1"/>
  <c r="R162" i="9"/>
  <c r="W162" i="9" s="1"/>
  <c r="AL175" i="24" s="1"/>
  <c r="S147" i="9"/>
  <c r="AH160" i="24" s="1"/>
  <c r="AS160" i="24" s="1"/>
  <c r="R146" i="9"/>
  <c r="W146" i="9" s="1"/>
  <c r="AL159" i="24" s="1"/>
  <c r="R138" i="9"/>
  <c r="W138" i="9" s="1"/>
  <c r="AL151" i="24" s="1"/>
  <c r="S131" i="9"/>
  <c r="S268" i="9"/>
  <c r="AH290" i="24" s="1"/>
  <c r="AS290" i="24" s="1"/>
  <c r="S573" i="9"/>
  <c r="AH615" i="24" s="1"/>
  <c r="AS615" i="24" s="1"/>
  <c r="S228" i="9"/>
  <c r="R112" i="9"/>
  <c r="W112" i="9" s="1"/>
  <c r="AL131" i="24" s="1"/>
  <c r="S97" i="9"/>
  <c r="AH110" i="24" s="1"/>
  <c r="AS110" i="24" s="1"/>
  <c r="S31" i="9"/>
  <c r="AH38" i="24" s="1"/>
  <c r="AS38" i="24" s="1"/>
  <c r="R366" i="9"/>
  <c r="W366" i="9" s="1"/>
  <c r="AL399" i="24" s="1"/>
  <c r="R358" i="9"/>
  <c r="W358" i="9" s="1"/>
  <c r="AL391" i="24" s="1"/>
  <c r="R342" i="9"/>
  <c r="W342" i="9" s="1"/>
  <c r="AL375" i="24" s="1"/>
  <c r="R247" i="9"/>
  <c r="W247" i="9" s="1"/>
  <c r="AL265" i="24" s="1"/>
  <c r="S265" i="9"/>
  <c r="AH287" i="24" s="1"/>
  <c r="AS287" i="24" s="1"/>
  <c r="S276" i="9"/>
  <c r="S465" i="9"/>
  <c r="AH506" i="24" s="1"/>
  <c r="AS506" i="24" s="1"/>
  <c r="R464" i="9"/>
  <c r="W464" i="9" s="1"/>
  <c r="AL505" i="24" s="1"/>
  <c r="R428" i="9"/>
  <c r="W428" i="9" s="1"/>
  <c r="AL458" i="24" s="1"/>
  <c r="R420" i="9"/>
  <c r="W420" i="9" s="1"/>
  <c r="AL450" i="24" s="1"/>
  <c r="S413" i="9"/>
  <c r="AH443" i="24" s="1"/>
  <c r="AS443" i="24" s="1"/>
  <c r="S389" i="9"/>
  <c r="AH424" i="24" s="1"/>
  <c r="AS424" i="24" s="1"/>
  <c r="R556" i="9"/>
  <c r="W556" i="9" s="1"/>
  <c r="AL600" i="24" s="1"/>
  <c r="S538" i="9"/>
  <c r="AH576" i="24" s="1"/>
  <c r="AS576" i="24" s="1"/>
  <c r="S530" i="9"/>
  <c r="AH570" i="24" s="1"/>
  <c r="AS570" i="24" s="1"/>
  <c r="R521" i="9"/>
  <c r="W521" i="9" s="1"/>
  <c r="AL561" i="24" s="1"/>
  <c r="R336" i="9"/>
  <c r="W336" i="9" s="1"/>
  <c r="AL369" i="24" s="1"/>
  <c r="S329" i="9"/>
  <c r="R328" i="9"/>
  <c r="W328" i="9" s="1"/>
  <c r="AL353" i="24" s="1"/>
  <c r="S27" i="9"/>
  <c r="AH35" i="24" s="1"/>
  <c r="AS35" i="24" s="1"/>
  <c r="S19" i="9"/>
  <c r="AH27" i="24" s="1"/>
  <c r="AS27" i="24" s="1"/>
  <c r="S65" i="9"/>
  <c r="AH76" i="24" s="1"/>
  <c r="AS76" i="24" s="1"/>
  <c r="R451" i="9"/>
  <c r="W451" i="9" s="1"/>
  <c r="AL490" i="24" s="1"/>
  <c r="S444" i="9"/>
  <c r="AH484" i="24" s="1"/>
  <c r="AS484" i="24" s="1"/>
  <c r="V433" i="9"/>
  <c r="AK473" i="24" s="1"/>
  <c r="AV473" i="24" s="1"/>
  <c r="S80" i="9"/>
  <c r="AH93" i="24" s="1"/>
  <c r="AS93" i="24" s="1"/>
  <c r="R79" i="9"/>
  <c r="W79" i="9" s="1"/>
  <c r="AL92" i="24" s="1"/>
  <c r="R380" i="9"/>
  <c r="W380" i="9" s="1"/>
  <c r="AL413" i="24" s="1"/>
  <c r="R223" i="9"/>
  <c r="W223" i="9" s="1"/>
  <c r="AL237" i="24" s="1"/>
  <c r="R199" i="9"/>
  <c r="W199" i="9" s="1"/>
  <c r="AL214" i="24" s="1"/>
  <c r="S297" i="9"/>
  <c r="AH315" i="24" s="1"/>
  <c r="AS315" i="24" s="1"/>
  <c r="R296" i="9"/>
  <c r="W296" i="9" s="1"/>
  <c r="AL314" i="24" s="1"/>
  <c r="R280" i="9"/>
  <c r="W280" i="9" s="1"/>
  <c r="AL302" i="24" s="1"/>
  <c r="V593" i="9"/>
  <c r="V314" i="9"/>
  <c r="AK340" i="24" s="1"/>
  <c r="AV340" i="24" s="1"/>
  <c r="V313" i="9"/>
  <c r="AK339" i="24" s="1"/>
  <c r="AV339" i="24" s="1"/>
  <c r="V306" i="9"/>
  <c r="AK332" i="24" s="1"/>
  <c r="AV332" i="24" s="1"/>
  <c r="V305" i="9"/>
  <c r="AK331" i="24" s="1"/>
  <c r="AV331" i="24" s="1"/>
  <c r="V55" i="9"/>
  <c r="AK66" i="24" s="1"/>
  <c r="AV66" i="24" s="1"/>
  <c r="V54" i="9"/>
  <c r="AK65" i="24" s="1"/>
  <c r="AV65" i="24" s="1"/>
  <c r="V46" i="9"/>
  <c r="AK57" i="24" s="1"/>
  <c r="AV57" i="24" s="1"/>
  <c r="V182" i="9"/>
  <c r="AK195" i="24" s="1"/>
  <c r="AV195" i="24" s="1"/>
  <c r="V181" i="9"/>
  <c r="AK194" i="24" s="1"/>
  <c r="AV194" i="24" s="1"/>
  <c r="V174" i="9"/>
  <c r="AK187" i="24" s="1"/>
  <c r="AV187" i="24" s="1"/>
  <c r="V173" i="9"/>
  <c r="AK186" i="24" s="1"/>
  <c r="AV186" i="24" s="1"/>
  <c r="V165" i="9"/>
  <c r="AK178" i="24" s="1"/>
  <c r="AV178" i="24" s="1"/>
  <c r="V157" i="9"/>
  <c r="AK170" i="24" s="1"/>
  <c r="AV170" i="24" s="1"/>
  <c r="V149" i="9"/>
  <c r="AK162" i="24" s="1"/>
  <c r="AV162" i="24" s="1"/>
  <c r="V142" i="9"/>
  <c r="AK155" i="24" s="1"/>
  <c r="AV155" i="24" s="1"/>
  <c r="V141" i="9"/>
  <c r="AK154" i="24" s="1"/>
  <c r="AV154" i="24" s="1"/>
  <c r="V134" i="9"/>
  <c r="AK148" i="24" s="1"/>
  <c r="AV148" i="24" s="1"/>
  <c r="V133" i="9"/>
  <c r="AK147" i="24" s="1"/>
  <c r="AV147" i="24" s="1"/>
  <c r="V126" i="9"/>
  <c r="AK140" i="24" s="1"/>
  <c r="AV140" i="24" s="1"/>
  <c r="V125" i="9"/>
  <c r="AK139" i="24" s="1"/>
  <c r="AV139" i="24" s="1"/>
  <c r="V271" i="9"/>
  <c r="AK293" i="24" s="1"/>
  <c r="AV293" i="24" s="1"/>
  <c r="V270" i="9"/>
  <c r="AK292" i="24" s="1"/>
  <c r="AV292" i="24" s="1"/>
  <c r="V584" i="9"/>
  <c r="AK626" i="24" s="1"/>
  <c r="AV626" i="24" s="1"/>
  <c r="V583" i="9"/>
  <c r="AK625" i="24" s="1"/>
  <c r="AV625" i="24" s="1"/>
  <c r="V576" i="9"/>
  <c r="AK618" i="24" s="1"/>
  <c r="AV618" i="24" s="1"/>
  <c r="V575" i="9"/>
  <c r="AK617" i="24" s="1"/>
  <c r="AV617" i="24" s="1"/>
  <c r="V568" i="9"/>
  <c r="AK611" i="24" s="1"/>
  <c r="V567" i="9"/>
  <c r="AK610" i="24" s="1"/>
  <c r="AV610" i="24" s="1"/>
  <c r="V560" i="9"/>
  <c r="AK604" i="24" s="1"/>
  <c r="AV604" i="24" s="1"/>
  <c r="V559" i="9"/>
  <c r="AK603" i="24" s="1"/>
  <c r="AV603" i="24" s="1"/>
  <c r="V116" i="9"/>
  <c r="AK128" i="24" s="1"/>
  <c r="AV128" i="24" s="1"/>
  <c r="V115" i="9"/>
  <c r="AK127" i="24" s="1"/>
  <c r="V108" i="9"/>
  <c r="AK121" i="24" s="1"/>
  <c r="AV121" i="24" s="1"/>
  <c r="V107" i="9"/>
  <c r="AK120" i="24" s="1"/>
  <c r="AV120" i="24" s="1"/>
  <c r="V100" i="9"/>
  <c r="AK113" i="24" s="1"/>
  <c r="AV113" i="24" s="1"/>
  <c r="V99" i="9"/>
  <c r="AK112" i="24" s="1"/>
  <c r="AV112" i="24" s="1"/>
  <c r="V92" i="9"/>
  <c r="AK105" i="24" s="1"/>
  <c r="AV105" i="24" s="1"/>
  <c r="V91" i="9"/>
  <c r="AK104" i="24" s="1"/>
  <c r="AV104" i="24" s="1"/>
  <c r="V42" i="9"/>
  <c r="AK48" i="24" s="1"/>
  <c r="AV48" i="24" s="1"/>
  <c r="V41" i="9"/>
  <c r="AK47" i="24" s="1"/>
  <c r="AV47" i="24" s="1"/>
  <c r="V34" i="9"/>
  <c r="AK52" i="24" s="1"/>
  <c r="V33" i="9"/>
  <c r="V591" i="9"/>
  <c r="AK637" i="24" s="1"/>
  <c r="AV637" i="24" s="1"/>
  <c r="V590" i="9"/>
  <c r="AK636" i="24" s="1"/>
  <c r="AV636" i="24" s="1"/>
  <c r="S311" i="9"/>
  <c r="AH337" i="24" s="1"/>
  <c r="AS337" i="24" s="1"/>
  <c r="R310" i="9"/>
  <c r="W310" i="9" s="1"/>
  <c r="AL336" i="24" s="1"/>
  <c r="S52" i="9"/>
  <c r="AH63" i="24" s="1"/>
  <c r="AS63" i="24" s="1"/>
  <c r="S163" i="9"/>
  <c r="AH176" i="24" s="1"/>
  <c r="AS176" i="24" s="1"/>
  <c r="S155" i="9"/>
  <c r="AH168" i="24" s="1"/>
  <c r="AS168" i="24" s="1"/>
  <c r="R122" i="9"/>
  <c r="W122" i="9" s="1"/>
  <c r="AL136" i="24" s="1"/>
  <c r="S581" i="9"/>
  <c r="AH623" i="24" s="1"/>
  <c r="AS623" i="24" s="1"/>
  <c r="R572" i="9"/>
  <c r="W572" i="9" s="1"/>
  <c r="AL614" i="24" s="1"/>
  <c r="R564" i="9"/>
  <c r="W564" i="9" s="1"/>
  <c r="AL607" i="24" s="1"/>
  <c r="R227" i="9"/>
  <c r="W227" i="9" s="1"/>
  <c r="AL97" i="24" s="1"/>
  <c r="S113" i="9"/>
  <c r="AH125" i="24" s="1"/>
  <c r="AS125" i="24" s="1"/>
  <c r="S105" i="9"/>
  <c r="AH118" i="24" s="1"/>
  <c r="AS118" i="24" s="1"/>
  <c r="R104" i="9"/>
  <c r="W104" i="9" s="1"/>
  <c r="AL117" i="24" s="1"/>
  <c r="S89" i="9"/>
  <c r="AH102" i="24" s="1"/>
  <c r="AS102" i="24" s="1"/>
  <c r="S39" i="9"/>
  <c r="AH45" i="24" s="1"/>
  <c r="AS45" i="24" s="1"/>
  <c r="R30" i="9"/>
  <c r="W30" i="9" s="1"/>
  <c r="AL37" i="24" s="1"/>
  <c r="S367" i="9"/>
  <c r="AH400" i="24" s="1"/>
  <c r="AS400" i="24" s="1"/>
  <c r="S351" i="9"/>
  <c r="AH384" i="24" s="1"/>
  <c r="AS384" i="24" s="1"/>
  <c r="S248" i="9"/>
  <c r="AH266" i="24" s="1"/>
  <c r="AS266" i="24" s="1"/>
  <c r="R264" i="9"/>
  <c r="W264" i="9" s="1"/>
  <c r="AL286" i="24" s="1"/>
  <c r="S256" i="9"/>
  <c r="AH278" i="24" s="1"/>
  <c r="AS278" i="24" s="1"/>
  <c r="R488" i="9"/>
  <c r="W488" i="9" s="1"/>
  <c r="AL529" i="24" s="1"/>
  <c r="R480" i="9"/>
  <c r="W480" i="9" s="1"/>
  <c r="R472" i="9"/>
  <c r="W472" i="9" s="1"/>
  <c r="AL513" i="24" s="1"/>
  <c r="S457" i="9"/>
  <c r="AH498" i="24" s="1"/>
  <c r="AS498" i="24" s="1"/>
  <c r="R412" i="9"/>
  <c r="W412" i="9" s="1"/>
  <c r="S397" i="9"/>
  <c r="AH431" i="24" s="1"/>
  <c r="AS431" i="24" s="1"/>
  <c r="R388" i="9"/>
  <c r="W388" i="9" s="1"/>
  <c r="AL423" i="24" s="1"/>
  <c r="S557" i="9"/>
  <c r="AH601" i="24" s="1"/>
  <c r="AS601" i="24" s="1"/>
  <c r="R537" i="9"/>
  <c r="W537" i="9" s="1"/>
  <c r="AL575" i="24" s="1"/>
  <c r="R529" i="9"/>
  <c r="W529" i="9" s="1"/>
  <c r="AL569" i="24" s="1"/>
  <c r="S337" i="9"/>
  <c r="AH358" i="24" s="1"/>
  <c r="AS358" i="24" s="1"/>
  <c r="S321" i="9"/>
  <c r="AH359" i="24" s="1"/>
  <c r="R8" i="9"/>
  <c r="W8" i="9" s="1"/>
  <c r="R26" i="9"/>
  <c r="W26" i="9" s="1"/>
  <c r="AL34" i="24" s="1"/>
  <c r="S73" i="9"/>
  <c r="AH84" i="24" s="1"/>
  <c r="AS84" i="24" s="1"/>
  <c r="R64" i="9"/>
  <c r="W64" i="9" s="1"/>
  <c r="AL75" i="24" s="1"/>
  <c r="S452" i="9"/>
  <c r="AH491" i="24" s="1"/>
  <c r="AS491" i="24" s="1"/>
  <c r="S436" i="9"/>
  <c r="AH476" i="24" s="1"/>
  <c r="AS476" i="24" s="1"/>
  <c r="R542" i="9"/>
  <c r="W542" i="9" s="1"/>
  <c r="AL586" i="24" s="1"/>
  <c r="R372" i="9"/>
  <c r="W372" i="9" s="1"/>
  <c r="AL405" i="24" s="1"/>
  <c r="S224" i="9"/>
  <c r="AH238" i="24" s="1"/>
  <c r="AS238" i="24" s="1"/>
  <c r="S216" i="9"/>
  <c r="AH231" i="24" s="1"/>
  <c r="AS231" i="24" s="1"/>
  <c r="R215" i="9"/>
  <c r="W215" i="9" s="1"/>
  <c r="AL230" i="24" s="1"/>
  <c r="S208" i="9"/>
  <c r="AH223" i="24" s="1"/>
  <c r="AS223" i="24" s="1"/>
  <c r="R207" i="9"/>
  <c r="W207" i="9" s="1"/>
  <c r="AL222" i="24" s="1"/>
  <c r="S200" i="9"/>
  <c r="AH215" i="24" s="1"/>
  <c r="AS215" i="24" s="1"/>
  <c r="S192" i="9"/>
  <c r="AH207" i="24" s="1"/>
  <c r="AS207" i="24" s="1"/>
  <c r="S289" i="9"/>
  <c r="AH307" i="24" s="1"/>
  <c r="R288" i="9"/>
  <c r="W288" i="9" s="1"/>
  <c r="AL306" i="24" s="1"/>
  <c r="S281" i="9"/>
  <c r="AH303" i="24" s="1"/>
  <c r="AS303" i="24" s="1"/>
  <c r="R236" i="9"/>
  <c r="W236" i="9" s="1"/>
  <c r="AL251" i="24" s="1"/>
  <c r="R513" i="9"/>
  <c r="W513" i="9" s="1"/>
  <c r="AL554" i="24" s="1"/>
  <c r="R505" i="9"/>
  <c r="W505" i="9" s="1"/>
  <c r="AL546" i="24" s="1"/>
  <c r="R497" i="9"/>
  <c r="W497" i="9" s="1"/>
  <c r="AL538" i="24" s="1"/>
  <c r="S3" i="9"/>
  <c r="AH9" i="24" s="1"/>
  <c r="S58" i="9"/>
  <c r="AH69" i="24" s="1"/>
  <c r="AS69" i="24" s="1"/>
  <c r="R49" i="9"/>
  <c r="W49" i="9" s="1"/>
  <c r="AL60" i="24" s="1"/>
  <c r="S161" i="9"/>
  <c r="AH132" i="24" s="1"/>
  <c r="R570" i="9"/>
  <c r="W570" i="9" s="1"/>
  <c r="AL633" i="24" s="1"/>
  <c r="S184" i="9"/>
  <c r="AH197" i="24" s="1"/>
  <c r="AS197" i="24" s="1"/>
  <c r="R561" i="9"/>
  <c r="W561" i="9" s="1"/>
  <c r="AL605" i="24" s="1"/>
  <c r="R393" i="9"/>
  <c r="W393" i="9" s="1"/>
  <c r="AL427" i="24" s="1"/>
  <c r="S386" i="9"/>
  <c r="AH421" i="24" s="1"/>
  <c r="AS421" i="24" s="1"/>
  <c r="R534" i="9"/>
  <c r="W534" i="9" s="1"/>
  <c r="AL573" i="24" s="1"/>
  <c r="R13" i="9"/>
  <c r="W13" i="9" s="1"/>
  <c r="S221" i="9"/>
  <c r="AH240" i="24" s="1"/>
  <c r="S189" i="9"/>
  <c r="AH204" i="24" s="1"/>
  <c r="AS204" i="24" s="1"/>
  <c r="S319" i="9"/>
  <c r="S303" i="9"/>
  <c r="AH329" i="24" s="1"/>
  <c r="AS329" i="24" s="1"/>
  <c r="R51" i="9"/>
  <c r="W51" i="9" s="1"/>
  <c r="AL62" i="24" s="1"/>
  <c r="R186" i="9"/>
  <c r="W186" i="9" s="1"/>
  <c r="S179" i="9"/>
  <c r="AH192" i="24" s="1"/>
  <c r="AS192" i="24" s="1"/>
  <c r="R178" i="9"/>
  <c r="W178" i="9" s="1"/>
  <c r="AL191" i="24" s="1"/>
  <c r="S171" i="9"/>
  <c r="AH184" i="24" s="1"/>
  <c r="AS184" i="24" s="1"/>
  <c r="R170" i="9"/>
  <c r="W170" i="9" s="1"/>
  <c r="AL183" i="24" s="1"/>
  <c r="R154" i="9"/>
  <c r="W154" i="9" s="1"/>
  <c r="AL167" i="24" s="1"/>
  <c r="S139" i="9"/>
  <c r="AH152" i="24" s="1"/>
  <c r="AS152" i="24" s="1"/>
  <c r="R130" i="9"/>
  <c r="W130" i="9" s="1"/>
  <c r="AL144" i="24" s="1"/>
  <c r="S123" i="9"/>
  <c r="AH137" i="24" s="1"/>
  <c r="AS137" i="24" s="1"/>
  <c r="R588" i="9"/>
  <c r="W588" i="9" s="1"/>
  <c r="AL630" i="24" s="1"/>
  <c r="R580" i="9"/>
  <c r="W580" i="9" s="1"/>
  <c r="AL622" i="24" s="1"/>
  <c r="S565" i="9"/>
  <c r="AH608" i="24" s="1"/>
  <c r="AS608" i="24" s="1"/>
  <c r="R96" i="9"/>
  <c r="W96" i="9" s="1"/>
  <c r="AL109" i="24" s="1"/>
  <c r="R88" i="9"/>
  <c r="W88" i="9" s="1"/>
  <c r="AL101" i="24" s="1"/>
  <c r="R38" i="9"/>
  <c r="W38" i="9" s="1"/>
  <c r="AL44" i="24" s="1"/>
  <c r="S359" i="9"/>
  <c r="AH392" i="24" s="1"/>
  <c r="AS392" i="24" s="1"/>
  <c r="R350" i="9"/>
  <c r="W350" i="9" s="1"/>
  <c r="AL383" i="24" s="1"/>
  <c r="S343" i="9"/>
  <c r="AH376" i="24" s="1"/>
  <c r="AS376" i="24" s="1"/>
  <c r="R275" i="9"/>
  <c r="W275" i="9" s="1"/>
  <c r="AL297" i="24" s="1"/>
  <c r="R255" i="9"/>
  <c r="W255" i="9" s="1"/>
  <c r="AL277" i="24" s="1"/>
  <c r="S489" i="9"/>
  <c r="AH530" i="24" s="1"/>
  <c r="AS530" i="24" s="1"/>
  <c r="S481" i="9"/>
  <c r="AH522" i="24" s="1"/>
  <c r="AS522" i="24" s="1"/>
  <c r="S473" i="9"/>
  <c r="AH514" i="24" s="1"/>
  <c r="AS514" i="24" s="1"/>
  <c r="S421" i="9"/>
  <c r="AH451" i="24" s="1"/>
  <c r="AS451" i="24" s="1"/>
  <c r="S405" i="9"/>
  <c r="AH437" i="24" s="1"/>
  <c r="AS437" i="24" s="1"/>
  <c r="R404" i="9"/>
  <c r="W404" i="9" s="1"/>
  <c r="AL436" i="24" s="1"/>
  <c r="R396" i="9"/>
  <c r="W396" i="9" s="1"/>
  <c r="AL430" i="24" s="1"/>
  <c r="S549" i="9"/>
  <c r="AH593" i="24" s="1"/>
  <c r="AS593" i="24" s="1"/>
  <c r="R548" i="9"/>
  <c r="W548" i="9" s="1"/>
  <c r="AL592" i="24" s="1"/>
  <c r="S522" i="9"/>
  <c r="AH562" i="24" s="1"/>
  <c r="AS562" i="24" s="1"/>
  <c r="R320" i="9"/>
  <c r="W320" i="9" s="1"/>
  <c r="AL347" i="24" s="1"/>
  <c r="S9" i="9"/>
  <c r="AH5" i="24" s="1"/>
  <c r="AS5" i="24" s="1"/>
  <c r="R18" i="9"/>
  <c r="W18" i="9" s="1"/>
  <c r="AL26" i="24" s="1"/>
  <c r="R72" i="9"/>
  <c r="W72" i="9" s="1"/>
  <c r="AL83" i="24" s="1"/>
  <c r="V70" i="9"/>
  <c r="AK81" i="24" s="1"/>
  <c r="AV81" i="24" s="1"/>
  <c r="R443" i="9"/>
  <c r="W443" i="9" s="1"/>
  <c r="AL483" i="24" s="1"/>
  <c r="R435" i="9"/>
  <c r="W435" i="9" s="1"/>
  <c r="AL475" i="24" s="1"/>
  <c r="S543" i="9"/>
  <c r="AH587" i="24" s="1"/>
  <c r="AS587" i="24" s="1"/>
  <c r="S381" i="9"/>
  <c r="S373" i="9"/>
  <c r="AH406" i="24" s="1"/>
  <c r="AS406" i="24" s="1"/>
  <c r="R191" i="9"/>
  <c r="W191" i="9" s="1"/>
  <c r="AL206" i="24" s="1"/>
  <c r="S237" i="9"/>
  <c r="AH252" i="24" s="1"/>
  <c r="AS252" i="24" s="1"/>
  <c r="S514" i="9"/>
  <c r="AH555" i="24" s="1"/>
  <c r="AS555" i="24" s="1"/>
  <c r="S506" i="9"/>
  <c r="AH547" i="24" s="1"/>
  <c r="AS547" i="24" s="1"/>
  <c r="S498" i="9"/>
  <c r="AH539" i="24" s="1"/>
  <c r="AS539" i="24" s="1"/>
  <c r="S430" i="9"/>
  <c r="AH470" i="24" s="1"/>
  <c r="AS470" i="24" s="1"/>
  <c r="S50" i="9"/>
  <c r="AH61" i="24" s="1"/>
  <c r="AS61" i="24" s="1"/>
  <c r="S169" i="9"/>
  <c r="AH182" i="24" s="1"/>
  <c r="AS182" i="24" s="1"/>
  <c r="S316" i="9"/>
  <c r="R119" i="9"/>
  <c r="W119" i="9" s="1"/>
  <c r="AL133" i="24" s="1"/>
  <c r="R244" i="9"/>
  <c r="W244" i="9" s="1"/>
  <c r="AL268" i="24" s="1"/>
  <c r="R477" i="9"/>
  <c r="W477" i="9" s="1"/>
  <c r="AL518" i="24" s="1"/>
  <c r="R325" i="9"/>
  <c r="W325" i="9" s="1"/>
  <c r="AL350" i="24" s="1"/>
  <c r="S14" i="9"/>
  <c r="AH22" i="24" s="1"/>
  <c r="R440" i="9"/>
  <c r="W440" i="9" s="1"/>
  <c r="AL480" i="24" s="1"/>
  <c r="R204" i="9"/>
  <c r="W204" i="9" s="1"/>
  <c r="AL219" i="24" s="1"/>
  <c r="R196" i="9"/>
  <c r="W196" i="9" s="1"/>
  <c r="AL211" i="24" s="1"/>
  <c r="S286" i="9"/>
  <c r="AH326" i="24" s="1"/>
  <c r="S234" i="9"/>
  <c r="AH256" i="24" s="1"/>
  <c r="R253" i="9"/>
  <c r="W253" i="9" s="1"/>
  <c r="AL275" i="24" s="1"/>
  <c r="S487" i="9"/>
  <c r="AH528" i="24" s="1"/>
  <c r="AS528" i="24" s="1"/>
  <c r="R462" i="9"/>
  <c r="W462" i="9" s="1"/>
  <c r="AL503" i="24" s="1"/>
  <c r="S395" i="9"/>
  <c r="AH429" i="24" s="1"/>
  <c r="AS429" i="24" s="1"/>
  <c r="S327" i="9"/>
  <c r="AH352" i="24" s="1"/>
  <c r="AS352" i="24" s="1"/>
  <c r="R24" i="9"/>
  <c r="W24" i="9" s="1"/>
  <c r="AL32" i="24" s="1"/>
  <c r="R213" i="9"/>
  <c r="W213" i="9" s="1"/>
  <c r="AL228" i="24" s="1"/>
  <c r="R294" i="9"/>
  <c r="W294" i="9" s="1"/>
  <c r="V362" i="9"/>
  <c r="AK395" i="24" s="1"/>
  <c r="AV395" i="24" s="1"/>
  <c r="V361" i="9"/>
  <c r="AK394" i="24" s="1"/>
  <c r="AV394" i="24" s="1"/>
  <c r="V354" i="9"/>
  <c r="AK387" i="24" s="1"/>
  <c r="AV387" i="24" s="1"/>
  <c r="V353" i="9"/>
  <c r="AK386" i="24" s="1"/>
  <c r="AV386" i="24" s="1"/>
  <c r="R351" i="9"/>
  <c r="W351" i="9" s="1"/>
  <c r="AL384" i="24" s="1"/>
  <c r="R349" i="9"/>
  <c r="W349" i="9" s="1"/>
  <c r="AL382" i="24" s="1"/>
  <c r="V346" i="9"/>
  <c r="AK379" i="24" s="1"/>
  <c r="AV379" i="24" s="1"/>
  <c r="V345" i="9"/>
  <c r="AK378" i="24" s="1"/>
  <c r="AV378" i="24" s="1"/>
  <c r="V338" i="9"/>
  <c r="AK371" i="24" s="1"/>
  <c r="AV371" i="24" s="1"/>
  <c r="V250" i="9"/>
  <c r="AK267" i="24" s="1"/>
  <c r="AV267" i="24" s="1"/>
  <c r="V243" i="9"/>
  <c r="AK262" i="24" s="1"/>
  <c r="AV262" i="24" s="1"/>
  <c r="V267" i="9"/>
  <c r="AK289" i="24" s="1"/>
  <c r="AV289" i="24" s="1"/>
  <c r="R265" i="9"/>
  <c r="W265" i="9" s="1"/>
  <c r="AL287" i="24" s="1"/>
  <c r="V278" i="9"/>
  <c r="AK300" i="24" s="1"/>
  <c r="AV300" i="24" s="1"/>
  <c r="R276" i="9"/>
  <c r="W276" i="9" s="1"/>
  <c r="V259" i="9"/>
  <c r="AK281" i="24" s="1"/>
  <c r="AV281" i="24" s="1"/>
  <c r="V258" i="9"/>
  <c r="AK280" i="24" s="1"/>
  <c r="AV280" i="24" s="1"/>
  <c r="V491" i="9"/>
  <c r="AK532" i="24" s="1"/>
  <c r="AV532" i="24" s="1"/>
  <c r="V484" i="9"/>
  <c r="AK525" i="24" s="1"/>
  <c r="AV525" i="24" s="1"/>
  <c r="V483" i="9"/>
  <c r="AK524" i="24" s="1"/>
  <c r="AV524" i="24" s="1"/>
  <c r="S482" i="9"/>
  <c r="AH523" i="24" s="1"/>
  <c r="AS523" i="24" s="1"/>
  <c r="S480" i="9"/>
  <c r="R476" i="9"/>
  <c r="W476" i="9" s="1"/>
  <c r="AL517" i="24" s="1"/>
  <c r="V475" i="9"/>
  <c r="R471" i="9"/>
  <c r="W471" i="9" s="1"/>
  <c r="AL512" i="24" s="1"/>
  <c r="V469" i="9"/>
  <c r="AK510" i="24" s="1"/>
  <c r="AV510" i="24" s="1"/>
  <c r="S469" i="9"/>
  <c r="AH510" i="24" s="1"/>
  <c r="AS510" i="24" s="1"/>
  <c r="V468" i="9"/>
  <c r="AK509" i="24" s="1"/>
  <c r="AV509" i="24" s="1"/>
  <c r="R468" i="9"/>
  <c r="W468" i="9" s="1"/>
  <c r="AL509" i="24" s="1"/>
  <c r="V467" i="9"/>
  <c r="AK508" i="24" s="1"/>
  <c r="AV508" i="24" s="1"/>
  <c r="S464" i="9"/>
  <c r="AH505" i="24" s="1"/>
  <c r="AS505" i="24" s="1"/>
  <c r="V461" i="9"/>
  <c r="AK502" i="24" s="1"/>
  <c r="AV502" i="24" s="1"/>
  <c r="V460" i="9"/>
  <c r="AK501" i="24" s="1"/>
  <c r="AV501" i="24" s="1"/>
  <c r="V459" i="9"/>
  <c r="AK500" i="24" s="1"/>
  <c r="AV500" i="24" s="1"/>
  <c r="S458" i="9"/>
  <c r="AH499" i="24" s="1"/>
  <c r="AS499" i="24" s="1"/>
  <c r="R457" i="9"/>
  <c r="W457" i="9" s="1"/>
  <c r="AL498" i="24" s="1"/>
  <c r="S428" i="9"/>
  <c r="AH458" i="24" s="1"/>
  <c r="AS458" i="24" s="1"/>
  <c r="V424" i="9"/>
  <c r="AK454" i="24" s="1"/>
  <c r="AV454" i="24" s="1"/>
  <c r="R424" i="9"/>
  <c r="W424" i="9" s="1"/>
  <c r="AL454" i="24" s="1"/>
  <c r="V423" i="9"/>
  <c r="AK453" i="24" s="1"/>
  <c r="AV453" i="24" s="1"/>
  <c r="S422" i="9"/>
  <c r="AH452" i="24" s="1"/>
  <c r="AS452" i="24" s="1"/>
  <c r="R421" i="9"/>
  <c r="W421" i="9" s="1"/>
  <c r="AL451" i="24" s="1"/>
  <c r="S420" i="9"/>
  <c r="AH450" i="24" s="1"/>
  <c r="AS450" i="24" s="1"/>
  <c r="V417" i="9"/>
  <c r="AK447" i="24" s="1"/>
  <c r="AV447" i="24" s="1"/>
  <c r="R416" i="9"/>
  <c r="W416" i="9" s="1"/>
  <c r="AL446" i="24" s="1"/>
  <c r="V415" i="9"/>
  <c r="AK445" i="24" s="1"/>
  <c r="AV445" i="24" s="1"/>
  <c r="S414" i="9"/>
  <c r="AH444" i="24" s="1"/>
  <c r="AS444" i="24" s="1"/>
  <c r="R413" i="9"/>
  <c r="W413" i="9" s="1"/>
  <c r="AL443" i="24" s="1"/>
  <c r="R411" i="9"/>
  <c r="W411" i="9" s="1"/>
  <c r="AL442" i="24" s="1"/>
  <c r="V409" i="9"/>
  <c r="AK440" i="24" s="1"/>
  <c r="AV440" i="24" s="1"/>
  <c r="S409" i="9"/>
  <c r="AH440" i="24" s="1"/>
  <c r="AS440" i="24" s="1"/>
  <c r="V408" i="9"/>
  <c r="AK439" i="24" s="1"/>
  <c r="AV439" i="24" s="1"/>
  <c r="V407" i="9"/>
  <c r="S406" i="9"/>
  <c r="AH438" i="24" s="1"/>
  <c r="AS438" i="24" s="1"/>
  <c r="R405" i="9"/>
  <c r="W405" i="9" s="1"/>
  <c r="AL437" i="24" s="1"/>
  <c r="S404" i="9"/>
  <c r="AH436" i="24" s="1"/>
  <c r="AS436" i="24" s="1"/>
  <c r="R403" i="9"/>
  <c r="W403" i="9" s="1"/>
  <c r="AL435" i="24" s="1"/>
  <c r="V401" i="9"/>
  <c r="AK433" i="24" s="1"/>
  <c r="AV433" i="24" s="1"/>
  <c r="V400" i="9"/>
  <c r="V399" i="9"/>
  <c r="S398" i="9"/>
  <c r="AH432" i="24" s="1"/>
  <c r="AS432" i="24" s="1"/>
  <c r="R397" i="9"/>
  <c r="W397" i="9" s="1"/>
  <c r="AL431" i="24" s="1"/>
  <c r="S396" i="9"/>
  <c r="AH430" i="24" s="1"/>
  <c r="AS430" i="24" s="1"/>
  <c r="V392" i="9"/>
  <c r="AK426" i="24" s="1"/>
  <c r="AV426" i="24" s="1"/>
  <c r="V391" i="9"/>
  <c r="AK425" i="24" s="1"/>
  <c r="AV425" i="24" s="1"/>
  <c r="S390" i="9"/>
  <c r="AH459" i="24" s="1"/>
  <c r="R389" i="9"/>
  <c r="W389" i="9" s="1"/>
  <c r="AL424" i="24" s="1"/>
  <c r="S388" i="9"/>
  <c r="AH423" i="24" s="1"/>
  <c r="AS423" i="24" s="1"/>
  <c r="R387" i="9"/>
  <c r="W387" i="9" s="1"/>
  <c r="AL422" i="24" s="1"/>
  <c r="V385" i="9"/>
  <c r="AK420" i="24" s="1"/>
  <c r="AV420" i="24" s="1"/>
  <c r="R384" i="9"/>
  <c r="W384" i="9" s="1"/>
  <c r="AL419" i="24" s="1"/>
  <c r="V544" i="9"/>
  <c r="AK588" i="24" s="1"/>
  <c r="AV588" i="24" s="1"/>
  <c r="S558" i="9"/>
  <c r="AH602" i="24" s="1"/>
  <c r="AS602" i="24" s="1"/>
  <c r="R557" i="9"/>
  <c r="W557" i="9" s="1"/>
  <c r="AL601" i="24" s="1"/>
  <c r="R555" i="9"/>
  <c r="W555" i="9" s="1"/>
  <c r="AL599" i="24" s="1"/>
  <c r="V553" i="9"/>
  <c r="AK597" i="24" s="1"/>
  <c r="AV597" i="24" s="1"/>
  <c r="S553" i="9"/>
  <c r="AH597" i="24" s="1"/>
  <c r="AS597" i="24" s="1"/>
  <c r="V552" i="9"/>
  <c r="AK596" i="24" s="1"/>
  <c r="AV596" i="24" s="1"/>
  <c r="R552" i="9"/>
  <c r="W552" i="9" s="1"/>
  <c r="AL596" i="24" s="1"/>
  <c r="V551" i="9"/>
  <c r="AK595" i="24" s="1"/>
  <c r="AV595" i="24" s="1"/>
  <c r="S550" i="9"/>
  <c r="AH594" i="24" s="1"/>
  <c r="AS594" i="24" s="1"/>
  <c r="R549" i="9"/>
  <c r="W549" i="9" s="1"/>
  <c r="AL593" i="24" s="1"/>
  <c r="S548" i="9"/>
  <c r="AH592" i="24" s="1"/>
  <c r="AS592" i="24" s="1"/>
  <c r="V545" i="9"/>
  <c r="AK589" i="24" s="1"/>
  <c r="AV589" i="24" s="1"/>
  <c r="V541" i="9"/>
  <c r="AK579" i="24" s="1"/>
  <c r="AV579" i="24" s="1"/>
  <c r="V540" i="9"/>
  <c r="AK578" i="24" s="1"/>
  <c r="AV578" i="24" s="1"/>
  <c r="S539" i="9"/>
  <c r="AH577" i="24" s="1"/>
  <c r="AS577" i="24" s="1"/>
  <c r="R538" i="9"/>
  <c r="W538" i="9" s="1"/>
  <c r="AL576" i="24" s="1"/>
  <c r="S537" i="9"/>
  <c r="AH575" i="24" s="1"/>
  <c r="AS575" i="24" s="1"/>
  <c r="V533" i="9"/>
  <c r="AK582" i="24" s="1"/>
  <c r="R533" i="9"/>
  <c r="W533" i="9" s="1"/>
  <c r="AL582" i="24" s="1"/>
  <c r="V532" i="9"/>
  <c r="AK572" i="24" s="1"/>
  <c r="AV572" i="24" s="1"/>
  <c r="S531" i="9"/>
  <c r="AH571" i="24" s="1"/>
  <c r="AS571" i="24" s="1"/>
  <c r="R530" i="9"/>
  <c r="W530" i="9" s="1"/>
  <c r="AL570" i="24" s="1"/>
  <c r="S529" i="9"/>
  <c r="AH569" i="24" s="1"/>
  <c r="AS569" i="24" s="1"/>
  <c r="V526" i="9"/>
  <c r="AK566" i="24" s="1"/>
  <c r="AV566" i="24" s="1"/>
  <c r="R525" i="9"/>
  <c r="W525" i="9" s="1"/>
  <c r="AL565" i="24" s="1"/>
  <c r="V524" i="9"/>
  <c r="AK564" i="24" s="1"/>
  <c r="AV564" i="24" s="1"/>
  <c r="S523" i="9"/>
  <c r="AH563" i="24" s="1"/>
  <c r="AS563" i="24" s="1"/>
  <c r="R522" i="9"/>
  <c r="W522" i="9" s="1"/>
  <c r="AL562" i="24" s="1"/>
  <c r="R520" i="9"/>
  <c r="W520" i="9" s="1"/>
  <c r="AL560" i="24" s="1"/>
  <c r="V518" i="9"/>
  <c r="AK580" i="24" s="1"/>
  <c r="S518" i="9"/>
  <c r="AH580" i="24" s="1"/>
  <c r="V517" i="9"/>
  <c r="AK418" i="24" s="1"/>
  <c r="V516" i="9"/>
  <c r="AK557" i="24" s="1"/>
  <c r="AV557" i="24" s="1"/>
  <c r="S515" i="9"/>
  <c r="AH556" i="24" s="1"/>
  <c r="AS556" i="24" s="1"/>
  <c r="R337" i="9"/>
  <c r="W337" i="9" s="1"/>
  <c r="AL358" i="24" s="1"/>
  <c r="S336" i="9"/>
  <c r="AH369" i="24" s="1"/>
  <c r="R335" i="9"/>
  <c r="W335" i="9" s="1"/>
  <c r="AL367" i="24" s="1"/>
  <c r="V333" i="9"/>
  <c r="AK365" i="24" s="1"/>
  <c r="V332" i="9"/>
  <c r="AK356" i="24" s="1"/>
  <c r="AV356" i="24" s="1"/>
  <c r="V331" i="9"/>
  <c r="AK355" i="24" s="1"/>
  <c r="AV355" i="24" s="1"/>
  <c r="S330" i="9"/>
  <c r="AH363" i="24" s="1"/>
  <c r="R329" i="9"/>
  <c r="W329" i="9" s="1"/>
  <c r="S328" i="9"/>
  <c r="AH353" i="24" s="1"/>
  <c r="AS353" i="24" s="1"/>
  <c r="V324" i="9"/>
  <c r="AK349" i="24" s="1"/>
  <c r="AV349" i="24" s="1"/>
  <c r="V323" i="9"/>
  <c r="S322" i="9"/>
  <c r="AH348" i="24" s="1"/>
  <c r="AS348" i="24" s="1"/>
  <c r="R321" i="9"/>
  <c r="W321" i="9" s="1"/>
  <c r="AL359" i="24" s="1"/>
  <c r="S320" i="9"/>
  <c r="AH347" i="24" s="1"/>
  <c r="AS347" i="24" s="1"/>
  <c r="R15" i="9"/>
  <c r="W15" i="9" s="1"/>
  <c r="AL8" i="24" s="1"/>
  <c r="V13" i="9"/>
  <c r="R12" i="9"/>
  <c r="W12" i="9" s="1"/>
  <c r="AL6" i="24" s="1"/>
  <c r="V11" i="9"/>
  <c r="AK20" i="24" s="1"/>
  <c r="S10" i="9"/>
  <c r="AH17" i="24" s="1"/>
  <c r="R9" i="9"/>
  <c r="W9" i="9" s="1"/>
  <c r="AL5" i="24" s="1"/>
  <c r="S8" i="9"/>
  <c r="R7" i="9"/>
  <c r="W7" i="9" s="1"/>
  <c r="AL15" i="24" s="1"/>
  <c r="V4" i="9"/>
  <c r="AK11" i="24" s="1"/>
  <c r="R4" i="9"/>
  <c r="W4" i="9" s="1"/>
  <c r="AL11" i="24" s="1"/>
  <c r="V3" i="9"/>
  <c r="AK9" i="24" s="1"/>
  <c r="S2" i="9"/>
  <c r="AH2" i="24" s="1"/>
  <c r="AS2" i="24" s="1"/>
  <c r="R27" i="9"/>
  <c r="W27" i="9" s="1"/>
  <c r="AL35" i="24" s="1"/>
  <c r="V22" i="9"/>
  <c r="AK30" i="24" s="1"/>
  <c r="AV30" i="24" s="1"/>
  <c r="V21" i="9"/>
  <c r="AK29" i="24" s="1"/>
  <c r="AV29" i="24" s="1"/>
  <c r="S20" i="9"/>
  <c r="AH28" i="24" s="1"/>
  <c r="AS28" i="24" s="1"/>
  <c r="R19" i="9"/>
  <c r="W19" i="9" s="1"/>
  <c r="AL27" i="24" s="1"/>
  <c r="S18" i="9"/>
  <c r="AH26" i="24" s="1"/>
  <c r="AS26" i="24" s="1"/>
  <c r="S77" i="9"/>
  <c r="AH89" i="24" s="1"/>
  <c r="V76" i="9"/>
  <c r="AK87" i="24" s="1"/>
  <c r="R76" i="9"/>
  <c r="W76" i="9" s="1"/>
  <c r="AL87" i="24" s="1"/>
  <c r="V75" i="9"/>
  <c r="AK86" i="24" s="1"/>
  <c r="AV86" i="24" s="1"/>
  <c r="S74" i="9"/>
  <c r="AH85" i="24" s="1"/>
  <c r="AS85" i="24" s="1"/>
  <c r="R73" i="9"/>
  <c r="W73" i="9" s="1"/>
  <c r="AL84" i="24" s="1"/>
  <c r="S72" i="9"/>
  <c r="AH83" i="24" s="1"/>
  <c r="AS83" i="24" s="1"/>
  <c r="R68" i="9"/>
  <c r="W68" i="9" s="1"/>
  <c r="AL79" i="24" s="1"/>
  <c r="V67" i="9"/>
  <c r="AK78" i="24" s="1"/>
  <c r="AV78" i="24" s="1"/>
  <c r="S66" i="9"/>
  <c r="AH77" i="24" s="1"/>
  <c r="AS77" i="24" s="1"/>
  <c r="R65" i="9"/>
  <c r="W65" i="9" s="1"/>
  <c r="AL76" i="24" s="1"/>
  <c r="S64" i="9"/>
  <c r="AH75" i="24" s="1"/>
  <c r="AS75" i="24" s="1"/>
  <c r="R63" i="9"/>
  <c r="W63" i="9" s="1"/>
  <c r="AL74" i="24" s="1"/>
  <c r="V60" i="9"/>
  <c r="AK71" i="24" s="1"/>
  <c r="AV71" i="24" s="1"/>
  <c r="V59" i="9"/>
  <c r="AK70" i="24" s="1"/>
  <c r="AV70" i="24" s="1"/>
  <c r="S453" i="9"/>
  <c r="AH492" i="24" s="1"/>
  <c r="AS492" i="24" s="1"/>
  <c r="R452" i="9"/>
  <c r="W452" i="9" s="1"/>
  <c r="AL491" i="24" s="1"/>
  <c r="R450" i="9"/>
  <c r="W450" i="9" s="1"/>
  <c r="AL493" i="24" s="1"/>
  <c r="V447" i="9"/>
  <c r="AK487" i="24" s="1"/>
  <c r="AV487" i="24" s="1"/>
  <c r="V446" i="9"/>
  <c r="AK486" i="24" s="1"/>
  <c r="AV486" i="24" s="1"/>
  <c r="S445" i="9"/>
  <c r="AH485" i="24" s="1"/>
  <c r="AS485" i="24" s="1"/>
  <c r="R444" i="9"/>
  <c r="W444" i="9" s="1"/>
  <c r="AL484" i="24" s="1"/>
  <c r="S443" i="9"/>
  <c r="AH483" i="24" s="1"/>
  <c r="AS483" i="24" s="1"/>
  <c r="S440" i="9"/>
  <c r="AH480" i="24" s="1"/>
  <c r="AS480" i="24" s="1"/>
  <c r="V439" i="9"/>
  <c r="AK479" i="24" s="1"/>
  <c r="AV479" i="24" s="1"/>
  <c r="V438" i="9"/>
  <c r="AK478" i="24" s="1"/>
  <c r="AV478" i="24" s="1"/>
  <c r="S437" i="9"/>
  <c r="AH477" i="24" s="1"/>
  <c r="AS477" i="24" s="1"/>
  <c r="R436" i="9"/>
  <c r="W436" i="9" s="1"/>
  <c r="AL476" i="24" s="1"/>
  <c r="S435" i="9"/>
  <c r="AH475" i="24" s="1"/>
  <c r="AS475" i="24" s="1"/>
  <c r="R434" i="9"/>
  <c r="W434" i="9" s="1"/>
  <c r="AL474" i="24" s="1"/>
  <c r="R431" i="9"/>
  <c r="W431" i="9" s="1"/>
  <c r="AL471" i="24" s="1"/>
  <c r="V430" i="9"/>
  <c r="AK470" i="24" s="1"/>
  <c r="AV470" i="24" s="1"/>
  <c r="S429" i="9"/>
  <c r="AH469" i="24" s="1"/>
  <c r="AS469" i="24" s="1"/>
  <c r="R543" i="9"/>
  <c r="W543" i="9" s="1"/>
  <c r="AL587" i="24" s="1"/>
  <c r="S542" i="9"/>
  <c r="AH586" i="24" s="1"/>
  <c r="AS586" i="24" s="1"/>
  <c r="R86" i="9"/>
  <c r="W86" i="9" s="1"/>
  <c r="AL99" i="24" s="1"/>
  <c r="V83" i="9"/>
  <c r="AK96" i="24" s="1"/>
  <c r="AV96" i="24" s="1"/>
  <c r="R83" i="9"/>
  <c r="W83" i="9" s="1"/>
  <c r="AL96" i="24" s="1"/>
  <c r="V82" i="9"/>
  <c r="AK95" i="24" s="1"/>
  <c r="AV95" i="24" s="1"/>
  <c r="S81" i="9"/>
  <c r="AH94" i="24" s="1"/>
  <c r="AS94" i="24" s="1"/>
  <c r="R80" i="9"/>
  <c r="W80" i="9" s="1"/>
  <c r="AL93" i="24" s="1"/>
  <c r="V456" i="9"/>
  <c r="AK497" i="24" s="1"/>
  <c r="AV497" i="24" s="1"/>
  <c r="V383" i="9"/>
  <c r="S382" i="9"/>
  <c r="AH415" i="24" s="1"/>
  <c r="R381" i="9"/>
  <c r="W381" i="9" s="1"/>
  <c r="S380" i="9"/>
  <c r="AH413" i="24" s="1"/>
  <c r="AS413" i="24" s="1"/>
  <c r="S377" i="9"/>
  <c r="AH410" i="24" s="1"/>
  <c r="AS410" i="24" s="1"/>
  <c r="V376" i="9"/>
  <c r="AK409" i="24" s="1"/>
  <c r="AV409" i="24" s="1"/>
  <c r="R376" i="9"/>
  <c r="W376" i="9" s="1"/>
  <c r="AL409" i="24" s="1"/>
  <c r="V375" i="9"/>
  <c r="S374" i="9"/>
  <c r="R373" i="9"/>
  <c r="W373" i="9" s="1"/>
  <c r="AL406" i="24" s="1"/>
  <c r="V369" i="9"/>
  <c r="AK402" i="24" s="1"/>
  <c r="AV402" i="24" s="1"/>
  <c r="R368" i="9"/>
  <c r="W368" i="9" s="1"/>
  <c r="AL401" i="24" s="1"/>
  <c r="V45" i="9"/>
  <c r="AK56" i="24" s="1"/>
  <c r="AV56" i="24" s="1"/>
  <c r="S225" i="9"/>
  <c r="AH239" i="24" s="1"/>
  <c r="AS239" i="24" s="1"/>
  <c r="R224" i="9"/>
  <c r="W224" i="9" s="1"/>
  <c r="AL238" i="24" s="1"/>
  <c r="R222" i="9"/>
  <c r="W222" i="9" s="1"/>
  <c r="AL236" i="24" s="1"/>
  <c r="V220" i="9"/>
  <c r="AK235" i="24" s="1"/>
  <c r="AV235" i="24" s="1"/>
  <c r="V218" i="9"/>
  <c r="AK233" i="24" s="1"/>
  <c r="AV233" i="24" s="1"/>
  <c r="S217" i="9"/>
  <c r="AH232" i="24" s="1"/>
  <c r="AS232" i="24" s="1"/>
  <c r="R216" i="9"/>
  <c r="W216" i="9" s="1"/>
  <c r="AL231" i="24" s="1"/>
  <c r="R214" i="9"/>
  <c r="W214" i="9" s="1"/>
  <c r="AL229" i="24" s="1"/>
  <c r="V212" i="9"/>
  <c r="AK227" i="24" s="1"/>
  <c r="AV227" i="24" s="1"/>
  <c r="V210" i="9"/>
  <c r="AK225" i="24" s="1"/>
  <c r="AV225" i="24" s="1"/>
  <c r="S209" i="9"/>
  <c r="AH224" i="24" s="1"/>
  <c r="AS224" i="24" s="1"/>
  <c r="R208" i="9"/>
  <c r="W208" i="9" s="1"/>
  <c r="AL223" i="24" s="1"/>
  <c r="V204" i="9"/>
  <c r="AK219" i="24" s="1"/>
  <c r="AV219" i="24" s="1"/>
  <c r="V202" i="9"/>
  <c r="AK217" i="24" s="1"/>
  <c r="AV217" i="24" s="1"/>
  <c r="S201" i="9"/>
  <c r="AH216" i="24" s="1"/>
  <c r="AS216" i="24" s="1"/>
  <c r="R200" i="9"/>
  <c r="W200" i="9" s="1"/>
  <c r="AL215" i="24" s="1"/>
  <c r="R198" i="9"/>
  <c r="W198" i="9" s="1"/>
  <c r="AL213" i="24" s="1"/>
  <c r="V196" i="9"/>
  <c r="AK211" i="24" s="1"/>
  <c r="AV211" i="24" s="1"/>
  <c r="R195" i="9"/>
  <c r="W195" i="9" s="1"/>
  <c r="AL210" i="24" s="1"/>
  <c r="V194" i="9"/>
  <c r="AK209" i="24" s="1"/>
  <c r="AV209" i="24" s="1"/>
  <c r="S193" i="9"/>
  <c r="AH208" i="24" s="1"/>
  <c r="AS208" i="24" s="1"/>
  <c r="R192" i="9"/>
  <c r="W192" i="9" s="1"/>
  <c r="AL207" i="24" s="1"/>
  <c r="R190" i="9"/>
  <c r="W190" i="9" s="1"/>
  <c r="AL205" i="24" s="1"/>
  <c r="V301" i="9"/>
  <c r="AK319" i="24" s="1"/>
  <c r="AV319" i="24" s="1"/>
  <c r="R300" i="9"/>
  <c r="W300" i="9" s="1"/>
  <c r="AL318" i="24" s="1"/>
  <c r="V299" i="9"/>
  <c r="AK317" i="24" s="1"/>
  <c r="AV317" i="24" s="1"/>
  <c r="S298" i="9"/>
  <c r="R297" i="9"/>
  <c r="W297" i="9" s="1"/>
  <c r="AL315" i="24" s="1"/>
  <c r="V293" i="9"/>
  <c r="AK311" i="24" s="1"/>
  <c r="AV311" i="24" s="1"/>
  <c r="V291" i="9"/>
  <c r="AK309" i="24" s="1"/>
  <c r="AV309" i="24" s="1"/>
  <c r="S290" i="9"/>
  <c r="AH308" i="24" s="1"/>
  <c r="AS308" i="24" s="1"/>
  <c r="R289" i="9"/>
  <c r="W289" i="9" s="1"/>
  <c r="AL307" i="24" s="1"/>
  <c r="V285" i="9"/>
  <c r="AK324" i="24" s="1"/>
  <c r="R284" i="9"/>
  <c r="W284" i="9" s="1"/>
  <c r="AL322" i="24" s="1"/>
  <c r="V283" i="9"/>
  <c r="AK304" i="24" s="1"/>
  <c r="S282" i="9"/>
  <c r="AH320" i="24" s="1"/>
  <c r="R281" i="9"/>
  <c r="W281" i="9" s="1"/>
  <c r="AL303" i="24" s="1"/>
  <c r="V241" i="9"/>
  <c r="AK254" i="24" s="1"/>
  <c r="AV254" i="24" s="1"/>
  <c r="R240" i="9"/>
  <c r="W240" i="9" s="1"/>
  <c r="AL260" i="24" s="1"/>
  <c r="V239" i="9"/>
  <c r="AK258" i="24" s="1"/>
  <c r="S238" i="9"/>
  <c r="AH253" i="24" s="1"/>
  <c r="AS253" i="24" s="1"/>
  <c r="R237" i="9"/>
  <c r="W237" i="9" s="1"/>
  <c r="AL252" i="24" s="1"/>
  <c r="R235" i="9"/>
  <c r="W235" i="9" s="1"/>
  <c r="AL250" i="24" s="1"/>
  <c r="V233" i="9"/>
  <c r="AK249" i="24" s="1"/>
  <c r="AV249" i="24" s="1"/>
  <c r="V231" i="9"/>
  <c r="AK247" i="24" s="1"/>
  <c r="AV247" i="24" s="1"/>
  <c r="S230" i="9"/>
  <c r="AH246" i="24" s="1"/>
  <c r="AS246" i="24" s="1"/>
  <c r="R514" i="9"/>
  <c r="W514" i="9" s="1"/>
  <c r="AL555" i="24" s="1"/>
  <c r="R512" i="9"/>
  <c r="W512" i="9" s="1"/>
  <c r="AL553" i="24" s="1"/>
  <c r="V510" i="9"/>
  <c r="AK551" i="24" s="1"/>
  <c r="AV551" i="24" s="1"/>
  <c r="V508" i="9"/>
  <c r="AK549" i="24" s="1"/>
  <c r="AV549" i="24" s="1"/>
  <c r="S507" i="9"/>
  <c r="AH548" i="24" s="1"/>
  <c r="AS548" i="24" s="1"/>
  <c r="R506" i="9"/>
  <c r="W506" i="9" s="1"/>
  <c r="AL547" i="24" s="1"/>
  <c r="V502" i="9"/>
  <c r="AK543" i="24" s="1"/>
  <c r="AV543" i="24" s="1"/>
  <c r="V500" i="9"/>
  <c r="AK541" i="24" s="1"/>
  <c r="AV541" i="24" s="1"/>
  <c r="S499" i="9"/>
  <c r="AH540" i="24" s="1"/>
  <c r="AS540" i="24" s="1"/>
  <c r="R498" i="9"/>
  <c r="W498" i="9" s="1"/>
  <c r="AL539" i="24" s="1"/>
  <c r="R496" i="9"/>
  <c r="W496" i="9" s="1"/>
  <c r="AL537" i="24" s="1"/>
  <c r="V494" i="9"/>
  <c r="AK535" i="24" s="1"/>
  <c r="AV535" i="24" s="1"/>
  <c r="R493" i="9"/>
  <c r="W493" i="9" s="1"/>
  <c r="AL534" i="24" s="1"/>
  <c r="V492" i="9"/>
  <c r="AK533" i="24" s="1"/>
  <c r="AV533" i="24" s="1"/>
  <c r="S594" i="9"/>
  <c r="AH639" i="24" s="1"/>
  <c r="AS639" i="24" s="1"/>
  <c r="R102" i="9"/>
  <c r="W102" i="9" s="1"/>
  <c r="AL115" i="24" s="1"/>
  <c r="S471" i="9"/>
  <c r="AH512" i="24" s="1"/>
  <c r="AS512" i="24" s="1"/>
  <c r="S427" i="9"/>
  <c r="AH457" i="24" s="1"/>
  <c r="AS457" i="24" s="1"/>
  <c r="R402" i="9"/>
  <c r="W402" i="9" s="1"/>
  <c r="AL434" i="24" s="1"/>
  <c r="R394" i="9"/>
  <c r="W394" i="9" s="1"/>
  <c r="AL428" i="24" s="1"/>
  <c r="S555" i="9"/>
  <c r="AH599" i="24" s="1"/>
  <c r="AS599" i="24" s="1"/>
  <c r="S536" i="9"/>
  <c r="AH574" i="24" s="1"/>
  <c r="AS574" i="24" s="1"/>
  <c r="R334" i="9"/>
  <c r="W334" i="9" s="1"/>
  <c r="AL357" i="24" s="1"/>
  <c r="V27" i="9"/>
  <c r="AK35" i="24" s="1"/>
  <c r="AV35" i="24" s="1"/>
  <c r="V452" i="9"/>
  <c r="AK491" i="24" s="1"/>
  <c r="AV491" i="24" s="1"/>
  <c r="R449" i="9"/>
  <c r="W449" i="9" s="1"/>
  <c r="AL489" i="24" s="1"/>
  <c r="R441" i="9"/>
  <c r="W441" i="9" s="1"/>
  <c r="AL481" i="24" s="1"/>
  <c r="V192" i="9"/>
  <c r="AK207" i="24" s="1"/>
  <c r="AV207" i="24" s="1"/>
  <c r="R511" i="9"/>
  <c r="W511" i="9" s="1"/>
  <c r="AL552" i="24" s="1"/>
  <c r="R503" i="9"/>
  <c r="W503" i="9" s="1"/>
  <c r="AL544" i="24" s="1"/>
  <c r="S49" i="9"/>
  <c r="AH60" i="24" s="1"/>
  <c r="AS60" i="24" s="1"/>
  <c r="R151" i="9"/>
  <c r="W151" i="9" s="1"/>
  <c r="AL164" i="24" s="1"/>
  <c r="R117" i="9"/>
  <c r="W117" i="9" s="1"/>
  <c r="AL129" i="24" s="1"/>
  <c r="R485" i="9"/>
  <c r="W485" i="9" s="1"/>
  <c r="AL526" i="24" s="1"/>
  <c r="S478" i="9"/>
  <c r="AH519" i="24" s="1"/>
  <c r="AS519" i="24" s="1"/>
  <c r="V436" i="9"/>
  <c r="AK476" i="24" s="1"/>
  <c r="AV476" i="24" s="1"/>
  <c r="V80" i="9"/>
  <c r="AK93" i="24" s="1"/>
  <c r="AV93" i="24" s="1"/>
  <c r="R377" i="9"/>
  <c r="W377" i="9" s="1"/>
  <c r="AL410" i="24" s="1"/>
  <c r="V224" i="9"/>
  <c r="AK238" i="24" s="1"/>
  <c r="AV238" i="24" s="1"/>
  <c r="V208" i="9"/>
  <c r="AK223" i="24" s="1"/>
  <c r="AV223" i="24" s="1"/>
  <c r="S205" i="9"/>
  <c r="AH220" i="24" s="1"/>
  <c r="AS220" i="24" s="1"/>
  <c r="V289" i="9"/>
  <c r="AK307" i="24" s="1"/>
  <c r="V237" i="9"/>
  <c r="AK252" i="24" s="1"/>
  <c r="AV252" i="24" s="1"/>
  <c r="V506" i="9"/>
  <c r="AK547" i="24" s="1"/>
  <c r="AV547" i="24" s="1"/>
  <c r="S503" i="9"/>
  <c r="AH544" i="24" s="1"/>
  <c r="AS544" i="24" s="1"/>
  <c r="R502" i="9"/>
  <c r="W502" i="9" s="1"/>
  <c r="AL543" i="24" s="1"/>
  <c r="R575" i="9"/>
  <c r="W575" i="9" s="1"/>
  <c r="AL617" i="24" s="1"/>
  <c r="R345" i="9"/>
  <c r="W345" i="9" s="1"/>
  <c r="AL378" i="24" s="1"/>
  <c r="R258" i="9"/>
  <c r="W258" i="9" s="1"/>
  <c r="AL280" i="24" s="1"/>
  <c r="R551" i="9"/>
  <c r="W551" i="9" s="1"/>
  <c r="AL595" i="24" s="1"/>
  <c r="S67" i="9"/>
  <c r="AH78" i="24" s="1"/>
  <c r="AS78" i="24" s="1"/>
  <c r="S59" i="9"/>
  <c r="AH70" i="24" s="1"/>
  <c r="AS70" i="24" s="1"/>
  <c r="S446" i="9"/>
  <c r="AH486" i="24" s="1"/>
  <c r="AS486" i="24" s="1"/>
  <c r="AG5" i="20"/>
  <c r="AF5" i="20"/>
  <c r="AH21" i="20"/>
  <c r="AF21" i="20"/>
  <c r="AH53" i="20"/>
  <c r="AG53" i="20"/>
  <c r="AF69" i="20"/>
  <c r="AG69" i="20"/>
  <c r="W69" i="20"/>
  <c r="AD99" i="20"/>
  <c r="AC99" i="20"/>
  <c r="W131" i="20"/>
  <c r="AD131" i="20"/>
  <c r="AE166" i="20"/>
  <c r="Y166" i="20"/>
  <c r="AD174" i="20"/>
  <c r="W174" i="20"/>
  <c r="AD182" i="20"/>
  <c r="Y182" i="20"/>
  <c r="AE214" i="20"/>
  <c r="W214" i="20"/>
  <c r="AA248" i="20"/>
  <c r="AB248" i="20"/>
  <c r="Z248" i="20"/>
  <c r="AB256" i="20"/>
  <c r="Z256" i="20"/>
  <c r="AC256" i="20"/>
  <c r="AC264" i="20"/>
  <c r="AI264" i="20"/>
  <c r="AA264" i="20"/>
  <c r="AC272" i="20"/>
  <c r="AB272" i="20"/>
  <c r="AI272" i="20"/>
  <c r="AI280" i="20"/>
  <c r="AB280" i="20"/>
  <c r="AJ280" i="20"/>
  <c r="AJ288" i="20"/>
  <c r="AC288" i="20"/>
  <c r="AJ296" i="20"/>
  <c r="AI296" i="20"/>
  <c r="AA296" i="20"/>
  <c r="Z296" i="20"/>
  <c r="AC304" i="20"/>
  <c r="AB304" i="20"/>
  <c r="AA304" i="20"/>
  <c r="AI304" i="20"/>
  <c r="AI312" i="20"/>
  <c r="AA312" i="20"/>
  <c r="AJ312" i="20"/>
  <c r="AB312" i="20"/>
  <c r="AJ320" i="20"/>
  <c r="AC320" i="20"/>
  <c r="AJ328" i="20"/>
  <c r="AI328" i="20"/>
  <c r="AC328" i="20"/>
  <c r="AA336" i="20"/>
  <c r="AK336" i="20"/>
  <c r="AC336" i="20"/>
  <c r="Y336" i="20"/>
  <c r="AB344" i="20"/>
  <c r="AC344" i="20"/>
  <c r="Z344" i="20"/>
  <c r="AC352" i="20"/>
  <c r="AB352" i="20"/>
  <c r="AH360" i="20"/>
  <c r="AI360" i="20"/>
  <c r="AB360" i="20"/>
  <c r="AI368" i="20"/>
  <c r="Z368" i="20"/>
  <c r="Y368" i="20"/>
  <c r="AJ368" i="20"/>
  <c r="AI376" i="20"/>
  <c r="Z376" i="20"/>
  <c r="AK376" i="20"/>
  <c r="AH376" i="20"/>
  <c r="AA376" i="20"/>
  <c r="AK384" i="20"/>
  <c r="AB384" i="20"/>
  <c r="Z384" i="20"/>
  <c r="AH384" i="20"/>
  <c r="AH392" i="20"/>
  <c r="AI392" i="20"/>
  <c r="AG392" i="20"/>
  <c r="AB392" i="20"/>
  <c r="AG400" i="20"/>
  <c r="Y400" i="20"/>
  <c r="AI400" i="20"/>
  <c r="Z400" i="20"/>
  <c r="W414" i="20"/>
  <c r="AG414" i="20"/>
  <c r="AK422" i="20"/>
  <c r="AJ422" i="20"/>
  <c r="X422" i="20"/>
  <c r="W422" i="20"/>
  <c r="Y430" i="20"/>
  <c r="W430" i="20"/>
  <c r="AA438" i="20"/>
  <c r="AB438" i="20"/>
  <c r="AJ446" i="20"/>
  <c r="AG446" i="20"/>
  <c r="AI454" i="20"/>
  <c r="AH454" i="20"/>
  <c r="Y454" i="20"/>
  <c r="W454" i="20"/>
  <c r="Z462" i="20"/>
  <c r="AA462" i="20"/>
  <c r="AJ462" i="20"/>
  <c r="AH470" i="20"/>
  <c r="AE470" i="20"/>
  <c r="AA470" i="20"/>
  <c r="W470" i="20"/>
  <c r="AG478" i="20"/>
  <c r="AB478" i="20"/>
  <c r="Y478" i="20"/>
  <c r="AJ478" i="20"/>
  <c r="AD486" i="20"/>
  <c r="AH486" i="20"/>
  <c r="AE486" i="20"/>
  <c r="AA494" i="20"/>
  <c r="W494" i="20"/>
  <c r="AG494" i="20"/>
  <c r="AB494" i="20"/>
  <c r="Y502" i="20"/>
  <c r="AH502" i="20"/>
  <c r="AD502" i="20"/>
  <c r="AI510" i="20"/>
  <c r="AG510" i="20"/>
  <c r="AA510" i="20"/>
  <c r="AG518" i="20"/>
  <c r="W518" i="20"/>
  <c r="AH518" i="20"/>
  <c r="AE518" i="20"/>
  <c r="AD518" i="20"/>
  <c r="AD526" i="20"/>
  <c r="AI526" i="20"/>
  <c r="AB526" i="20"/>
  <c r="AA526" i="20"/>
  <c r="AB534" i="20"/>
  <c r="AA534" i="20"/>
  <c r="W534" i="20"/>
  <c r="Y534" i="20"/>
  <c r="AG534" i="20"/>
  <c r="Z542" i="20"/>
  <c r="AD542" i="20"/>
  <c r="AJ542" i="20"/>
  <c r="AI542" i="20"/>
  <c r="Y542" i="20"/>
  <c r="AI550" i="20"/>
  <c r="AG550" i="20"/>
  <c r="AB550" i="20"/>
  <c r="W550" i="20"/>
  <c r="AH558" i="20"/>
  <c r="Z558" i="20"/>
  <c r="AI558" i="20"/>
  <c r="AG558" i="20"/>
  <c r="AD566" i="20"/>
  <c r="AE566" i="20"/>
  <c r="AB566" i="20"/>
  <c r="AA566" i="20"/>
  <c r="AG574" i="20"/>
  <c r="X574" i="20"/>
  <c r="AJ574" i="20"/>
  <c r="AE574" i="20"/>
  <c r="AD574" i="20"/>
  <c r="Y582" i="20"/>
  <c r="AG582" i="20"/>
  <c r="AB582" i="20"/>
  <c r="W582" i="20"/>
  <c r="X582" i="20"/>
  <c r="Z582" i="20"/>
  <c r="AJ582" i="20"/>
  <c r="AE590" i="20"/>
  <c r="AF590" i="20"/>
  <c r="AD590" i="20"/>
  <c r="Y590" i="20"/>
  <c r="AB590" i="20"/>
  <c r="AH582" i="20"/>
  <c r="AA236" i="20"/>
  <c r="Y174" i="20"/>
  <c r="X223" i="20"/>
  <c r="W223" i="20"/>
  <c r="AD237" i="20"/>
  <c r="AJ237" i="20"/>
  <c r="AC237" i="20"/>
  <c r="W243" i="20"/>
  <c r="AH243" i="20"/>
  <c r="AK415" i="20"/>
  <c r="Y415" i="20"/>
  <c r="X431" i="20"/>
  <c r="AC431" i="20"/>
  <c r="AE439" i="20"/>
  <c r="X439" i="20"/>
  <c r="AG447" i="20"/>
  <c r="X447" i="20"/>
  <c r="Y455" i="20"/>
  <c r="AI455" i="20"/>
  <c r="AJ463" i="20"/>
  <c r="AA463" i="20"/>
  <c r="AI471" i="20"/>
  <c r="AC471" i="20"/>
  <c r="AA479" i="20"/>
  <c r="W479" i="20"/>
  <c r="AC487" i="20"/>
  <c r="AK487" i="20"/>
  <c r="AA495" i="20"/>
  <c r="AI495" i="20"/>
  <c r="AF503" i="20"/>
  <c r="Y503" i="20"/>
  <c r="W503" i="20"/>
  <c r="AD511" i="20"/>
  <c r="AI511" i="20"/>
  <c r="AK527" i="20"/>
  <c r="AD527" i="20"/>
  <c r="Y527" i="20"/>
  <c r="AJ535" i="20"/>
  <c r="X535" i="20"/>
  <c r="Y543" i="20"/>
  <c r="W543" i="20"/>
  <c r="AK543" i="20"/>
  <c r="AJ551" i="20"/>
  <c r="X551" i="20"/>
  <c r="AD551" i="20"/>
  <c r="W567" i="20"/>
  <c r="AK567" i="20"/>
  <c r="AA567" i="20"/>
  <c r="X567" i="20"/>
  <c r="AK575" i="20"/>
  <c r="AD575" i="20"/>
  <c r="Z575" i="20"/>
  <c r="AE591" i="20"/>
  <c r="AJ591" i="20"/>
  <c r="AA591" i="20"/>
  <c r="X591" i="20"/>
  <c r="Y494" i="20"/>
  <c r="AA486" i="20"/>
  <c r="AH478" i="20"/>
  <c r="W439" i="20"/>
  <c r="AG566" i="20"/>
  <c r="Y550" i="20"/>
  <c r="AG526" i="20"/>
  <c r="AJ494" i="20"/>
  <c r="Y487" i="20"/>
  <c r="AF479" i="20"/>
  <c r="AH567" i="20"/>
  <c r="AH550" i="20"/>
  <c r="AA502" i="20"/>
  <c r="W67" i="20"/>
  <c r="AB67" i="20"/>
  <c r="AA180" i="20"/>
  <c r="Z180" i="20"/>
  <c r="X270" i="20"/>
  <c r="Y270" i="20"/>
  <c r="Y278" i="20"/>
  <c r="AE278" i="20"/>
  <c r="AF302" i="20"/>
  <c r="X302" i="20"/>
  <c r="AF310" i="20"/>
  <c r="Y310" i="20"/>
  <c r="AF326" i="20"/>
  <c r="AE326" i="20"/>
  <c r="Y334" i="20"/>
  <c r="AC334" i="20"/>
  <c r="AE350" i="20"/>
  <c r="AF350" i="20"/>
  <c r="AE358" i="20"/>
  <c r="Y358" i="20"/>
  <c r="AG366" i="20"/>
  <c r="AC366" i="20"/>
  <c r="AK374" i="20"/>
  <c r="AD374" i="20"/>
  <c r="AJ398" i="20"/>
  <c r="AF398" i="20"/>
  <c r="AH412" i="20"/>
  <c r="AB412" i="20"/>
  <c r="AA412" i="20"/>
  <c r="AF420" i="20"/>
  <c r="X420" i="20"/>
  <c r="AJ436" i="20"/>
  <c r="AI436" i="20"/>
  <c r="X436" i="20"/>
  <c r="Z444" i="20"/>
  <c r="X444" i="20"/>
  <c r="AK444" i="20"/>
  <c r="AI452" i="20"/>
  <c r="AH452" i="20"/>
  <c r="AC452" i="20"/>
  <c r="AK460" i="20"/>
  <c r="AC460" i="20"/>
  <c r="AC468" i="20"/>
  <c r="AA468" i="20"/>
  <c r="X468" i="20"/>
  <c r="AK468" i="20"/>
  <c r="AI259" i="20"/>
  <c r="AF259" i="20"/>
  <c r="AI267" i="20"/>
  <c r="AG267" i="20"/>
  <c r="AF291" i="20"/>
  <c r="AI291" i="20"/>
  <c r="Z315" i="20"/>
  <c r="Y315" i="20"/>
  <c r="AE331" i="20"/>
  <c r="Y331" i="20"/>
  <c r="AF347" i="20"/>
  <c r="AE347" i="20"/>
  <c r="AI363" i="20"/>
  <c r="Y363" i="20"/>
  <c r="AI371" i="20"/>
  <c r="AH371" i="20"/>
  <c r="Z371" i="20"/>
  <c r="AG395" i="20"/>
  <c r="AF395" i="20"/>
  <c r="W572" i="20"/>
  <c r="W436" i="20"/>
  <c r="W412" i="20"/>
  <c r="W366" i="20"/>
  <c r="W253" i="20"/>
  <c r="AI588" i="20"/>
  <c r="AH580" i="20"/>
  <c r="AA572" i="20"/>
  <c r="AC564" i="20"/>
  <c r="AH540" i="20"/>
  <c r="Z532" i="20"/>
  <c r="AK524" i="20"/>
  <c r="AG523" i="20"/>
  <c r="AH516" i="20"/>
  <c r="AK508" i="20"/>
  <c r="AC507" i="20"/>
  <c r="AE500" i="20"/>
  <c r="AH492" i="20"/>
  <c r="AK484" i="20"/>
  <c r="X483" i="20"/>
  <c r="AI475" i="20"/>
  <c r="AK467" i="20"/>
  <c r="AI460" i="20"/>
  <c r="AF443" i="20"/>
  <c r="AB436" i="20"/>
  <c r="AG406" i="20"/>
  <c r="AI397" i="20"/>
  <c r="AC349" i="20"/>
  <c r="AC301" i="20"/>
  <c r="Y145" i="20"/>
  <c r="W3" i="20"/>
  <c r="W573" i="20"/>
  <c r="W556" i="20"/>
  <c r="W531" i="20"/>
  <c r="W507" i="20"/>
  <c r="W485" i="20"/>
  <c r="W458" i="20"/>
  <c r="W437" i="20"/>
  <c r="W389" i="20"/>
  <c r="W315" i="20"/>
  <c r="W285" i="20"/>
  <c r="W260" i="20"/>
  <c r="W229" i="20"/>
  <c r="W202" i="20"/>
  <c r="X2" i="20"/>
  <c r="AG2" i="20"/>
  <c r="AH592" i="20"/>
  <c r="AH589" i="20"/>
  <c r="AJ588" i="20"/>
  <c r="X588" i="20"/>
  <c r="AC587" i="20"/>
  <c r="AK584" i="20"/>
  <c r="AG581" i="20"/>
  <c r="AI580" i="20"/>
  <c r="AG579" i="20"/>
  <c r="AB576" i="20"/>
  <c r="AC573" i="20"/>
  <c r="AB572" i="20"/>
  <c r="AJ568" i="20"/>
  <c r="AH565" i="20"/>
  <c r="AE564" i="20"/>
  <c r="AB557" i="20"/>
  <c r="Z556" i="20"/>
  <c r="AH552" i="20"/>
  <c r="Z549" i="20"/>
  <c r="X548" i="20"/>
  <c r="Z544" i="20"/>
  <c r="AI540" i="20"/>
  <c r="AF533" i="20"/>
  <c r="AC532" i="20"/>
  <c r="AD528" i="20"/>
  <c r="Y525" i="20"/>
  <c r="AK523" i="20"/>
  <c r="AA520" i="20"/>
  <c r="AK517" i="20"/>
  <c r="AI516" i="20"/>
  <c r="AK512" i="20"/>
  <c r="Z509" i="20"/>
  <c r="AK507" i="20"/>
  <c r="Z504" i="20"/>
  <c r="AK501" i="20"/>
  <c r="AH500" i="20"/>
  <c r="AH496" i="20"/>
  <c r="AI492" i="20"/>
  <c r="AI488" i="20"/>
  <c r="X485" i="20"/>
  <c r="AF483" i="20"/>
  <c r="AE477" i="20"/>
  <c r="X476" i="20"/>
  <c r="AD468" i="20"/>
  <c r="AF444" i="20"/>
  <c r="AI372" i="20"/>
  <c r="AF363" i="20"/>
  <c r="AA332" i="20"/>
  <c r="Y318" i="20"/>
  <c r="AA268" i="20"/>
  <c r="AB240" i="20"/>
  <c r="AG227" i="20"/>
  <c r="AB90" i="20"/>
  <c r="W245" i="20"/>
  <c r="AK245" i="20"/>
  <c r="AC245" i="20"/>
  <c r="AK317" i="20"/>
  <c r="AD317" i="20"/>
  <c r="AC317" i="20"/>
  <c r="AD341" i="20"/>
  <c r="AK341" i="20"/>
  <c r="AJ365" i="20"/>
  <c r="AI365" i="20"/>
  <c r="AD365" i="20"/>
  <c r="AD389" i="20"/>
  <c r="AE389" i="20"/>
  <c r="AA389" i="20"/>
  <c r="AH427" i="20"/>
  <c r="AI427" i="20"/>
  <c r="AE427" i="20"/>
  <c r="AD451" i="20"/>
  <c r="AG451" i="20"/>
  <c r="AF85" i="20"/>
  <c r="AD85" i="20"/>
  <c r="AG117" i="20"/>
  <c r="AD117" i="20"/>
  <c r="W149" i="20"/>
  <c r="AK149" i="20"/>
  <c r="AB168" i="20"/>
  <c r="AC168" i="20"/>
  <c r="AC192" i="20"/>
  <c r="AH192" i="20"/>
  <c r="AC200" i="20"/>
  <c r="AH200" i="20"/>
  <c r="AH216" i="20"/>
  <c r="AB216" i="20"/>
  <c r="AJ224" i="20"/>
  <c r="Z224" i="20"/>
  <c r="Z232" i="20"/>
  <c r="AA232" i="20"/>
  <c r="W330" i="20"/>
  <c r="AE330" i="20"/>
  <c r="AF408" i="20"/>
  <c r="AA408" i="20"/>
  <c r="Z408" i="20"/>
  <c r="AJ408" i="20"/>
  <c r="Z416" i="20"/>
  <c r="AC416" i="20"/>
  <c r="AA424" i="20"/>
  <c r="AG424" i="20"/>
  <c r="Z424" i="20"/>
  <c r="AC432" i="20"/>
  <c r="AH432" i="20"/>
  <c r="AE432" i="20"/>
  <c r="AA432" i="20"/>
  <c r="AF440" i="20"/>
  <c r="AB440" i="20"/>
  <c r="AA440" i="20"/>
  <c r="AJ440" i="20"/>
  <c r="AK448" i="20"/>
  <c r="AH448" i="20"/>
  <c r="AF448" i="20"/>
  <c r="AA448" i="20"/>
  <c r="X456" i="20"/>
  <c r="AK456" i="20"/>
  <c r="AA456" i="20"/>
  <c r="Z464" i="20"/>
  <c r="AA464" i="20"/>
  <c r="AK464" i="20"/>
  <c r="AE472" i="20"/>
  <c r="AC472" i="20"/>
  <c r="W492" i="20"/>
  <c r="W467" i="20"/>
  <c r="W317" i="20"/>
  <c r="AA588" i="20"/>
  <c r="AF587" i="20"/>
  <c r="AK564" i="20"/>
  <c r="AA563" i="20"/>
  <c r="AC548" i="20"/>
  <c r="AH532" i="20"/>
  <c r="X484" i="20"/>
  <c r="AE373" i="20"/>
  <c r="AK228" i="20"/>
  <c r="Z212" i="20"/>
  <c r="AI187" i="20"/>
  <c r="W581" i="20"/>
  <c r="W564" i="20"/>
  <c r="W540" i="20"/>
  <c r="W516" i="20"/>
  <c r="W468" i="20"/>
  <c r="W444" i="20"/>
  <c r="W375" i="20"/>
  <c r="W294" i="20"/>
  <c r="W269" i="20"/>
  <c r="W244" i="20"/>
  <c r="W212" i="20"/>
  <c r="W187" i="20"/>
  <c r="W129" i="20"/>
  <c r="W42" i="20"/>
  <c r="W19" i="20"/>
  <c r="AC2" i="20"/>
  <c r="X592" i="20"/>
  <c r="AB589" i="20"/>
  <c r="AC588" i="20"/>
  <c r="AG587" i="20"/>
  <c r="X587" i="20"/>
  <c r="AA584" i="20"/>
  <c r="Z581" i="20"/>
  <c r="Z580" i="20"/>
  <c r="AI576" i="20"/>
  <c r="AG573" i="20"/>
  <c r="AH572" i="20"/>
  <c r="X571" i="20"/>
  <c r="Z568" i="20"/>
  <c r="X565" i="20"/>
  <c r="AG563" i="20"/>
  <c r="AA560" i="20"/>
  <c r="AG557" i="20"/>
  <c r="AE556" i="20"/>
  <c r="Z554" i="20"/>
  <c r="AF549" i="20"/>
  <c r="AD548" i="20"/>
  <c r="AF544" i="20"/>
  <c r="AC541" i="20"/>
  <c r="Z540" i="20"/>
  <c r="Z536" i="20"/>
  <c r="AJ533" i="20"/>
  <c r="AI532" i="20"/>
  <c r="AE525" i="20"/>
  <c r="AC524" i="20"/>
  <c r="AH520" i="20"/>
  <c r="Z517" i="20"/>
  <c r="Z516" i="20"/>
  <c r="AE509" i="20"/>
  <c r="AD508" i="20"/>
  <c r="AI504" i="20"/>
  <c r="AB501" i="20"/>
  <c r="AF499" i="20"/>
  <c r="AE493" i="20"/>
  <c r="AI491" i="20"/>
  <c r="AG485" i="20"/>
  <c r="Z484" i="20"/>
  <c r="AA480" i="20"/>
  <c r="AK477" i="20"/>
  <c r="AF476" i="20"/>
  <c r="AI472" i="20"/>
  <c r="AI456" i="20"/>
  <c r="AA452" i="20"/>
  <c r="Y432" i="20"/>
  <c r="AF424" i="20"/>
  <c r="AA411" i="20"/>
  <c r="Z404" i="20"/>
  <c r="AF382" i="20"/>
  <c r="AB365" i="20"/>
  <c r="Y323" i="20"/>
  <c r="AK308" i="20"/>
  <c r="AH283" i="20"/>
  <c r="AJ269" i="20"/>
  <c r="AB244" i="20"/>
  <c r="AA212" i="20"/>
  <c r="Z188" i="20"/>
  <c r="AH163" i="20"/>
  <c r="AH117" i="20"/>
  <c r="AB51" i="20"/>
  <c r="W26" i="20"/>
  <c r="AB26" i="20"/>
  <c r="AA26" i="20"/>
  <c r="W179" i="20"/>
  <c r="AH179" i="20"/>
  <c r="Y203" i="20"/>
  <c r="AI203" i="20"/>
  <c r="AK261" i="20"/>
  <c r="AJ261" i="20"/>
  <c r="AJ309" i="20"/>
  <c r="AC309" i="20"/>
  <c r="AC333" i="20"/>
  <c r="AJ333" i="20"/>
  <c r="AJ357" i="20"/>
  <c r="AA357" i="20"/>
  <c r="AA373" i="20"/>
  <c r="AC373" i="20"/>
  <c r="AD397" i="20"/>
  <c r="AB397" i="20"/>
  <c r="X419" i="20"/>
  <c r="AI419" i="20"/>
  <c r="Y443" i="20"/>
  <c r="AK443" i="20"/>
  <c r="W154" i="20"/>
  <c r="AF154" i="20"/>
  <c r="AD229" i="20"/>
  <c r="AK229" i="20"/>
  <c r="AI235" i="20"/>
  <c r="AH235" i="20"/>
  <c r="AB413" i="20"/>
  <c r="AE413" i="20"/>
  <c r="AC421" i="20"/>
  <c r="AI421" i="20"/>
  <c r="Z421" i="20"/>
  <c r="AD429" i="20"/>
  <c r="AI429" i="20"/>
  <c r="AC429" i="20"/>
  <c r="AA429" i="20"/>
  <c r="AG437" i="20"/>
  <c r="AA437" i="20"/>
  <c r="AK437" i="20"/>
  <c r="AC445" i="20"/>
  <c r="AK445" i="20"/>
  <c r="AG445" i="20"/>
  <c r="AF445" i="20"/>
  <c r="AE453" i="20"/>
  <c r="AB453" i="20"/>
  <c r="AF461" i="20"/>
  <c r="AC461" i="20"/>
  <c r="Z461" i="20"/>
  <c r="AK461" i="20"/>
  <c r="AE469" i="20"/>
  <c r="AH469" i="20"/>
  <c r="AG469" i="20"/>
  <c r="AB469" i="20"/>
  <c r="W373" i="20"/>
  <c r="AK580" i="20"/>
  <c r="X580" i="20"/>
  <c r="AI515" i="20"/>
  <c r="AB499" i="20"/>
  <c r="X452" i="20"/>
  <c r="AE342" i="20"/>
  <c r="W565" i="20"/>
  <c r="W541" i="20"/>
  <c r="W517" i="20"/>
  <c r="W445" i="20"/>
  <c r="W428" i="20"/>
  <c r="W403" i="20"/>
  <c r="W379" i="20"/>
  <c r="W351" i="20"/>
  <c r="W325" i="20"/>
  <c r="W302" i="20"/>
  <c r="W275" i="20"/>
  <c r="W247" i="20"/>
  <c r="W188" i="20"/>
  <c r="W157" i="20"/>
  <c r="W101" i="20"/>
  <c r="AB2" i="20"/>
  <c r="AK2" i="20"/>
  <c r="AB592" i="20"/>
  <c r="AC589" i="20"/>
  <c r="AD588" i="20"/>
  <c r="AH587" i="20"/>
  <c r="Y587" i="20"/>
  <c r="AD584" i="20"/>
  <c r="AB581" i="20"/>
  <c r="AA580" i="20"/>
  <c r="AK576" i="20"/>
  <c r="AH573" i="20"/>
  <c r="AI572" i="20"/>
  <c r="AD571" i="20"/>
  <c r="AA568" i="20"/>
  <c r="Y565" i="20"/>
  <c r="X564" i="20"/>
  <c r="AC560" i="20"/>
  <c r="AK557" i="20"/>
  <c r="AH556" i="20"/>
  <c r="AH549" i="20"/>
  <c r="AE548" i="20"/>
  <c r="AK544" i="20"/>
  <c r="AE541" i="20"/>
  <c r="AC540" i="20"/>
  <c r="AA536" i="20"/>
  <c r="AD531" i="20"/>
  <c r="AG525" i="20"/>
  <c r="AE524" i="20"/>
  <c r="AB517" i="20"/>
  <c r="AA516" i="20"/>
  <c r="AC512" i="20"/>
  <c r="AG509" i="20"/>
  <c r="AE508" i="20"/>
  <c r="AK504" i="20"/>
  <c r="AE501" i="20"/>
  <c r="Z500" i="20"/>
  <c r="Z496" i="20"/>
  <c r="AF493" i="20"/>
  <c r="AC492" i="20"/>
  <c r="X488" i="20"/>
  <c r="AH485" i="20"/>
  <c r="AD484" i="20"/>
  <c r="AD480" i="20"/>
  <c r="AH476" i="20"/>
  <c r="Y474" i="20"/>
  <c r="AK469" i="20"/>
  <c r="AD464" i="20"/>
  <c r="Y453" i="20"/>
  <c r="AH440" i="20"/>
  <c r="AJ432" i="20"/>
  <c r="Y428" i="20"/>
  <c r="AG420" i="20"/>
  <c r="AI412" i="20"/>
  <c r="AB396" i="20"/>
  <c r="AB357" i="20"/>
  <c r="AC348" i="20"/>
  <c r="AD325" i="20"/>
  <c r="AI299" i="20"/>
  <c r="AK285" i="20"/>
  <c r="AJ232" i="20"/>
  <c r="AI216" i="20"/>
  <c r="AI195" i="20"/>
  <c r="Y171" i="20"/>
  <c r="X122" i="20"/>
  <c r="X58" i="20"/>
  <c r="AB58" i="20"/>
  <c r="AK253" i="20"/>
  <c r="AC253" i="20"/>
  <c r="W277" i="20"/>
  <c r="AK277" i="20"/>
  <c r="AJ277" i="20"/>
  <c r="AD293" i="20"/>
  <c r="AK293" i="20"/>
  <c r="AI349" i="20"/>
  <c r="AK349" i="20"/>
  <c r="AC381" i="20"/>
  <c r="AI381" i="20"/>
  <c r="Z405" i="20"/>
  <c r="AH405" i="20"/>
  <c r="AB459" i="20"/>
  <c r="AA459" i="20"/>
  <c r="AH252" i="20"/>
  <c r="AB252" i="20"/>
  <c r="AB260" i="20"/>
  <c r="AA260" i="20"/>
  <c r="AJ284" i="20"/>
  <c r="AI284" i="20"/>
  <c r="AH284" i="20"/>
  <c r="AH292" i="20"/>
  <c r="AA292" i="20"/>
  <c r="AK324" i="20"/>
  <c r="AH324" i="20"/>
  <c r="AB324" i="20"/>
  <c r="AI340" i="20"/>
  <c r="AC340" i="20"/>
  <c r="AA340" i="20"/>
  <c r="AH356" i="20"/>
  <c r="AG356" i="20"/>
  <c r="AJ380" i="20"/>
  <c r="AB380" i="20"/>
  <c r="Z380" i="20"/>
  <c r="AK388" i="20"/>
  <c r="Y388" i="20"/>
  <c r="AH404" i="20"/>
  <c r="AG404" i="20"/>
  <c r="AA404" i="20"/>
  <c r="W580" i="20"/>
  <c r="W211" i="20"/>
  <c r="W153" i="20"/>
  <c r="W97" i="20"/>
  <c r="AE2" i="20"/>
  <c r="AE572" i="20"/>
  <c r="AD556" i="20"/>
  <c r="AG539" i="20"/>
  <c r="Z524" i="20"/>
  <c r="AC508" i="20"/>
  <c r="AC491" i="20"/>
  <c r="AC476" i="20"/>
  <c r="AF294" i="20"/>
  <c r="W500" i="20"/>
  <c r="W476" i="20"/>
  <c r="W452" i="20"/>
  <c r="W404" i="20"/>
  <c r="W380" i="20"/>
  <c r="W357" i="20"/>
  <c r="W326" i="20"/>
  <c r="W276" i="20"/>
  <c r="W251" i="20"/>
  <c r="W220" i="20"/>
  <c r="W189" i="20"/>
  <c r="AA2" i="20"/>
  <c r="AJ2" i="20"/>
  <c r="AC592" i="20"/>
  <c r="AD589" i="20"/>
  <c r="AI587" i="20"/>
  <c r="Z587" i="20"/>
  <c r="AE584" i="20"/>
  <c r="AD581" i="20"/>
  <c r="AH571" i="20"/>
  <c r="AD568" i="20"/>
  <c r="Z565" i="20"/>
  <c r="AE560" i="20"/>
  <c r="X555" i="20"/>
  <c r="X552" i="20"/>
  <c r="AJ549" i="20"/>
  <c r="AF541" i="20"/>
  <c r="AC536" i="20"/>
  <c r="X533" i="20"/>
  <c r="AI531" i="20"/>
  <c r="AJ525" i="20"/>
  <c r="AF517" i="20"/>
  <c r="AD512" i="20"/>
  <c r="AJ509" i="20"/>
  <c r="AF501" i="20"/>
  <c r="AA496" i="20"/>
  <c r="AG493" i="20"/>
  <c r="AA488" i="20"/>
  <c r="AJ485" i="20"/>
  <c r="AE480" i="20"/>
  <c r="AE464" i="20"/>
  <c r="Z460" i="20"/>
  <c r="Z453" i="20"/>
  <c r="AI440" i="20"/>
  <c r="AF435" i="20"/>
  <c r="Z428" i="20"/>
  <c r="AJ420" i="20"/>
  <c r="AK412" i="20"/>
  <c r="AD405" i="20"/>
  <c r="AC396" i="20"/>
  <c r="AE387" i="20"/>
  <c r="AD357" i="20"/>
  <c r="AH348" i="20"/>
  <c r="AJ325" i="20"/>
  <c r="AA300" i="20"/>
  <c r="AE286" i="20"/>
  <c r="AG275" i="20"/>
  <c r="AD261" i="20"/>
  <c r="Y235" i="20"/>
  <c r="Z220" i="20"/>
  <c r="AA196" i="20"/>
  <c r="Z172" i="20"/>
  <c r="AF133" i="20"/>
  <c r="V53" i="9"/>
  <c r="AK64" i="24" s="1"/>
  <c r="AV64" i="24" s="1"/>
  <c r="V180" i="9"/>
  <c r="AK193" i="24" s="1"/>
  <c r="AV193" i="24" s="1"/>
  <c r="V390" i="9"/>
  <c r="AK459" i="24" s="1"/>
  <c r="V138" i="9"/>
  <c r="AK151" i="24" s="1"/>
  <c r="AV151" i="24" s="1"/>
  <c r="V588" i="9"/>
  <c r="AK630" i="24" s="1"/>
  <c r="AV630" i="24" s="1"/>
  <c r="S587" i="9"/>
  <c r="AH629" i="24" s="1"/>
  <c r="AS629" i="24" s="1"/>
  <c r="R562" i="9"/>
  <c r="W562" i="9" s="1"/>
  <c r="AL606" i="24" s="1"/>
  <c r="V104" i="9"/>
  <c r="AK117" i="24" s="1"/>
  <c r="AV117" i="24" s="1"/>
  <c r="S103" i="9"/>
  <c r="AH116" i="24" s="1"/>
  <c r="AS116" i="24" s="1"/>
  <c r="V38" i="9"/>
  <c r="AK44" i="24" s="1"/>
  <c r="AV44" i="24" s="1"/>
  <c r="S37" i="9"/>
  <c r="AH43" i="24" s="1"/>
  <c r="AS43" i="24" s="1"/>
  <c r="S357" i="9"/>
  <c r="AH390" i="24" s="1"/>
  <c r="AS390" i="24" s="1"/>
  <c r="V350" i="9"/>
  <c r="AK383" i="24" s="1"/>
  <c r="AV383" i="24" s="1"/>
  <c r="R486" i="9"/>
  <c r="W486" i="9" s="1"/>
  <c r="AL527" i="24" s="1"/>
  <c r="S479" i="9"/>
  <c r="AH520" i="24" s="1"/>
  <c r="AS520" i="24" s="1"/>
  <c r="V388" i="9"/>
  <c r="AK423" i="24" s="1"/>
  <c r="AV423" i="24" s="1"/>
  <c r="V556" i="9"/>
  <c r="AK600" i="24" s="1"/>
  <c r="AV600" i="24" s="1"/>
  <c r="V529" i="9"/>
  <c r="AK569" i="24" s="1"/>
  <c r="AV569" i="24" s="1"/>
  <c r="S528" i="9"/>
  <c r="AH568" i="24" s="1"/>
  <c r="AS568" i="24" s="1"/>
  <c r="V521" i="9"/>
  <c r="AK561" i="24" s="1"/>
  <c r="AV561" i="24" s="1"/>
  <c r="S15" i="9"/>
  <c r="AH8" i="24" s="1"/>
  <c r="AS8" i="24" s="1"/>
  <c r="V9" i="9"/>
  <c r="AK5" i="24" s="1"/>
  <c r="AV5" i="24" s="1"/>
  <c r="V73" i="9"/>
  <c r="AK84" i="24" s="1"/>
  <c r="AV84" i="24" s="1"/>
  <c r="V72" i="9"/>
  <c r="AK83" i="24" s="1"/>
  <c r="AV83" i="24" s="1"/>
  <c r="V543" i="9"/>
  <c r="AK587" i="24" s="1"/>
  <c r="AV587" i="24" s="1"/>
  <c r="V542" i="9"/>
  <c r="AK586" i="24" s="1"/>
  <c r="AV586" i="24" s="1"/>
  <c r="V373" i="9"/>
  <c r="AK406" i="24" s="1"/>
  <c r="AV406" i="24" s="1"/>
  <c r="V207" i="9"/>
  <c r="AK222" i="24" s="1"/>
  <c r="AV222" i="24" s="1"/>
  <c r="R205" i="9"/>
  <c r="W205" i="9" s="1"/>
  <c r="AL220" i="24" s="1"/>
  <c r="V514" i="9"/>
  <c r="AK555" i="24" s="1"/>
  <c r="AV555" i="24" s="1"/>
  <c r="V47" i="9"/>
  <c r="AK58" i="24" s="1"/>
  <c r="AV58" i="24" s="1"/>
  <c r="V251" i="9"/>
  <c r="AK273" i="24" s="1"/>
  <c r="AV273" i="24" s="1"/>
  <c r="S75" i="9"/>
  <c r="AH86" i="24" s="1"/>
  <c r="AS86" i="24" s="1"/>
  <c r="R74" i="9"/>
  <c r="W74" i="9" s="1"/>
  <c r="AL85" i="24" s="1"/>
  <c r="R66" i="9"/>
  <c r="W66" i="9" s="1"/>
  <c r="AL77" i="24" s="1"/>
  <c r="R453" i="9"/>
  <c r="W453" i="9" s="1"/>
  <c r="AL492" i="24" s="1"/>
  <c r="R445" i="9"/>
  <c r="W445" i="9" s="1"/>
  <c r="AL485" i="24" s="1"/>
  <c r="S438" i="9"/>
  <c r="AH478" i="24" s="1"/>
  <c r="AS478" i="24" s="1"/>
  <c r="R437" i="9"/>
  <c r="W437" i="9" s="1"/>
  <c r="AL477" i="24" s="1"/>
  <c r="R429" i="9"/>
  <c r="W429" i="9" s="1"/>
  <c r="AL469" i="24" s="1"/>
  <c r="R81" i="9"/>
  <c r="W81" i="9" s="1"/>
  <c r="AL94" i="24" s="1"/>
  <c r="R382" i="9"/>
  <c r="W382" i="9" s="1"/>
  <c r="AL415" i="24" s="1"/>
  <c r="S375" i="9"/>
  <c r="R374" i="9"/>
  <c r="W374" i="9" s="1"/>
  <c r="S45" i="9"/>
  <c r="AH56" i="24" s="1"/>
  <c r="AS56" i="24" s="1"/>
  <c r="R225" i="9"/>
  <c r="W225" i="9" s="1"/>
  <c r="AL239" i="24" s="1"/>
  <c r="S218" i="9"/>
  <c r="AH233" i="24" s="1"/>
  <c r="AS233" i="24" s="1"/>
  <c r="R217" i="9"/>
  <c r="W217" i="9" s="1"/>
  <c r="AL232" i="24" s="1"/>
  <c r="S210" i="9"/>
  <c r="AH225" i="24" s="1"/>
  <c r="AS225" i="24" s="1"/>
  <c r="R209" i="9"/>
  <c r="W209" i="9" s="1"/>
  <c r="AL224" i="24" s="1"/>
  <c r="S202" i="9"/>
  <c r="AH217" i="24" s="1"/>
  <c r="AS217" i="24" s="1"/>
  <c r="S299" i="9"/>
  <c r="AH317" i="24" s="1"/>
  <c r="AS317" i="24" s="1"/>
  <c r="S291" i="9"/>
  <c r="AH309" i="24" s="1"/>
  <c r="AS309" i="24" s="1"/>
  <c r="R290" i="9"/>
  <c r="W290" i="9" s="1"/>
  <c r="AL308" i="24" s="1"/>
  <c r="S283" i="9"/>
  <c r="AH304" i="24" s="1"/>
  <c r="S239" i="9"/>
  <c r="AH258" i="24" s="1"/>
  <c r="S500" i="9"/>
  <c r="AH541" i="24" s="1"/>
  <c r="AS541" i="24" s="1"/>
  <c r="R499" i="9"/>
  <c r="W499" i="9" s="1"/>
  <c r="AL540" i="24" s="1"/>
  <c r="S492" i="9"/>
  <c r="AH533" i="24" s="1"/>
  <c r="AS533" i="24" s="1"/>
  <c r="R594" i="9"/>
  <c r="W594" i="9" s="1"/>
  <c r="AL639" i="24" s="1"/>
  <c r="V148" i="9"/>
  <c r="AK161" i="24" s="1"/>
  <c r="AV161" i="24" s="1"/>
  <c r="R58" i="9"/>
  <c r="W58" i="9" s="1"/>
  <c r="AL69" i="24" s="1"/>
  <c r="R316" i="9"/>
  <c r="W316" i="9" s="1"/>
  <c r="S309" i="9"/>
  <c r="AH335" i="24" s="1"/>
  <c r="AS335" i="24" s="1"/>
  <c r="V187" i="9"/>
  <c r="AK200" i="24" s="1"/>
  <c r="AV200" i="24" s="1"/>
  <c r="S185" i="9"/>
  <c r="AH198" i="24" s="1"/>
  <c r="AS198" i="24" s="1"/>
  <c r="S145" i="9"/>
  <c r="AH158" i="24" s="1"/>
  <c r="AS158" i="24" s="1"/>
  <c r="S137" i="9"/>
  <c r="AH150" i="24" s="1"/>
  <c r="AS150" i="24" s="1"/>
  <c r="V572" i="9"/>
  <c r="AK614" i="24" s="1"/>
  <c r="AV614" i="24" s="1"/>
  <c r="V227" i="9"/>
  <c r="AK97" i="24" s="1"/>
  <c r="AV97" i="24" s="1"/>
  <c r="V112" i="9"/>
  <c r="AK131" i="24" s="1"/>
  <c r="S111" i="9"/>
  <c r="AH124" i="24" s="1"/>
  <c r="AS124" i="24" s="1"/>
  <c r="R110" i="9"/>
  <c r="W110" i="9" s="1"/>
  <c r="AL123" i="24" s="1"/>
  <c r="S95" i="9"/>
  <c r="AH108" i="24" s="1"/>
  <c r="AS108" i="24" s="1"/>
  <c r="S29" i="9"/>
  <c r="AH50" i="24" s="1"/>
  <c r="V366" i="9"/>
  <c r="AK399" i="24" s="1"/>
  <c r="AV399" i="24" s="1"/>
  <c r="V358" i="9"/>
  <c r="AK391" i="24" s="1"/>
  <c r="AV391" i="24" s="1"/>
  <c r="S349" i="9"/>
  <c r="AH382" i="24" s="1"/>
  <c r="AS382" i="24" s="1"/>
  <c r="R348" i="9"/>
  <c r="W348" i="9" s="1"/>
  <c r="AL381" i="24" s="1"/>
  <c r="R340" i="9"/>
  <c r="W340" i="9" s="1"/>
  <c r="AL373" i="24" s="1"/>
  <c r="R470" i="9"/>
  <c r="W470" i="9" s="1"/>
  <c r="AL511" i="24" s="1"/>
  <c r="V420" i="9"/>
  <c r="AK450" i="24" s="1"/>
  <c r="AV450" i="24" s="1"/>
  <c r="V336" i="9"/>
  <c r="AK369" i="24" s="1"/>
  <c r="V328" i="9"/>
  <c r="AK353" i="24" s="1"/>
  <c r="AV353" i="24" s="1"/>
  <c r="V26" i="9"/>
  <c r="AK34" i="24" s="1"/>
  <c r="AV34" i="24" s="1"/>
  <c r="V18" i="9"/>
  <c r="AK26" i="24" s="1"/>
  <c r="AV26" i="24" s="1"/>
  <c r="V64" i="9"/>
  <c r="AK75" i="24" s="1"/>
  <c r="AV75" i="24" s="1"/>
  <c r="V435" i="9"/>
  <c r="AK475" i="24" s="1"/>
  <c r="AV475" i="24" s="1"/>
  <c r="R189" i="9"/>
  <c r="W189" i="9" s="1"/>
  <c r="AL204" i="24" s="1"/>
  <c r="V297" i="9"/>
  <c r="AK315" i="24" s="1"/>
  <c r="AV315" i="24" s="1"/>
  <c r="R315" i="9"/>
  <c r="W315" i="9" s="1"/>
  <c r="AL341" i="24" s="1"/>
  <c r="S308" i="9"/>
  <c r="AH334" i="24" s="1"/>
  <c r="AS334" i="24" s="1"/>
  <c r="R307" i="9"/>
  <c r="W307" i="9" s="1"/>
  <c r="AL333" i="24" s="1"/>
  <c r="S57" i="9"/>
  <c r="AH68" i="24" s="1"/>
  <c r="AS68" i="24" s="1"/>
  <c r="R56" i="9"/>
  <c r="W56" i="9" s="1"/>
  <c r="AL67" i="24" s="1"/>
  <c r="R48" i="9"/>
  <c r="W48" i="9" s="1"/>
  <c r="AL59" i="24" s="1"/>
  <c r="R183" i="9"/>
  <c r="W183" i="9" s="1"/>
  <c r="AL196" i="24" s="1"/>
  <c r="S176" i="9"/>
  <c r="AH189" i="24" s="1"/>
  <c r="AS189" i="24" s="1"/>
  <c r="R175" i="9"/>
  <c r="W175" i="9" s="1"/>
  <c r="S168" i="9"/>
  <c r="AH181" i="24" s="1"/>
  <c r="AS181" i="24" s="1"/>
  <c r="R167" i="9"/>
  <c r="W167" i="9" s="1"/>
  <c r="AL180" i="24" s="1"/>
  <c r="S160" i="9"/>
  <c r="AH173" i="24" s="1"/>
  <c r="AS173" i="24" s="1"/>
  <c r="R159" i="9"/>
  <c r="W159" i="9" s="1"/>
  <c r="AL172" i="24" s="1"/>
  <c r="S152" i="9"/>
  <c r="AH165" i="24" s="1"/>
  <c r="AS165" i="24" s="1"/>
  <c r="V145" i="9"/>
  <c r="AK158" i="24" s="1"/>
  <c r="AV158" i="24" s="1"/>
  <c r="S144" i="9"/>
  <c r="AH157" i="24" s="1"/>
  <c r="AS157" i="24" s="1"/>
  <c r="R143" i="9"/>
  <c r="W143" i="9" s="1"/>
  <c r="AL156" i="24" s="1"/>
  <c r="V137" i="9"/>
  <c r="AK150" i="24" s="1"/>
  <c r="AV150" i="24" s="1"/>
  <c r="S136" i="9"/>
  <c r="AH149" i="24" s="1"/>
  <c r="AS149" i="24" s="1"/>
  <c r="R135" i="9"/>
  <c r="W135" i="9" s="1"/>
  <c r="AL202" i="24" s="1"/>
  <c r="V129" i="9"/>
  <c r="AK143" i="24" s="1"/>
  <c r="AV143" i="24" s="1"/>
  <c r="S128" i="9"/>
  <c r="AH142" i="24" s="1"/>
  <c r="AS142" i="24" s="1"/>
  <c r="R127" i="9"/>
  <c r="W127" i="9" s="1"/>
  <c r="AL141" i="24" s="1"/>
  <c r="V121" i="9"/>
  <c r="AK135" i="24" s="1"/>
  <c r="AV135" i="24" s="1"/>
  <c r="S120" i="9"/>
  <c r="AH134" i="24" s="1"/>
  <c r="AS134" i="24" s="1"/>
  <c r="V587" i="9"/>
  <c r="AK629" i="24" s="1"/>
  <c r="AV629" i="24" s="1"/>
  <c r="S586" i="9"/>
  <c r="AH628" i="24" s="1"/>
  <c r="AS628" i="24" s="1"/>
  <c r="R585" i="9"/>
  <c r="W585" i="9" s="1"/>
  <c r="AL627" i="24" s="1"/>
  <c r="V579" i="9"/>
  <c r="AK621" i="24" s="1"/>
  <c r="AV621" i="24" s="1"/>
  <c r="S578" i="9"/>
  <c r="AH620" i="24" s="1"/>
  <c r="AS620" i="24" s="1"/>
  <c r="R577" i="9"/>
  <c r="W577" i="9" s="1"/>
  <c r="AL619" i="24" s="1"/>
  <c r="V571" i="9"/>
  <c r="AK613" i="24" s="1"/>
  <c r="AV613" i="24" s="1"/>
  <c r="S570" i="9"/>
  <c r="AH633" i="24" s="1"/>
  <c r="R569" i="9"/>
  <c r="W569" i="9" s="1"/>
  <c r="AL612" i="24" s="1"/>
  <c r="V563" i="9"/>
  <c r="AK631" i="24" s="1"/>
  <c r="S562" i="9"/>
  <c r="AH606" i="24" s="1"/>
  <c r="AS606" i="24" s="1"/>
  <c r="V226" i="9"/>
  <c r="S118" i="9"/>
  <c r="AH130" i="24" s="1"/>
  <c r="AS130" i="24" s="1"/>
  <c r="V111" i="9"/>
  <c r="AK124" i="24" s="1"/>
  <c r="AV124" i="24" s="1"/>
  <c r="S110" i="9"/>
  <c r="AH123" i="24" s="1"/>
  <c r="AS123" i="24" s="1"/>
  <c r="R109" i="9"/>
  <c r="W109" i="9" s="1"/>
  <c r="AL122" i="24" s="1"/>
  <c r="V103" i="9"/>
  <c r="AK116" i="24" s="1"/>
  <c r="AV116" i="24" s="1"/>
  <c r="S102" i="9"/>
  <c r="AH115" i="24" s="1"/>
  <c r="AS115" i="24" s="1"/>
  <c r="R101" i="9"/>
  <c r="W101" i="9" s="1"/>
  <c r="AL114" i="24" s="1"/>
  <c r="V95" i="9"/>
  <c r="AK108" i="24" s="1"/>
  <c r="AV108" i="24" s="1"/>
  <c r="S94" i="9"/>
  <c r="AH107" i="24" s="1"/>
  <c r="AS107" i="24" s="1"/>
  <c r="R93" i="9"/>
  <c r="W93" i="9" s="1"/>
  <c r="AL106" i="24" s="1"/>
  <c r="V87" i="9"/>
  <c r="AK100" i="24" s="1"/>
  <c r="AV100" i="24" s="1"/>
  <c r="S44" i="9"/>
  <c r="AH49" i="24" s="1"/>
  <c r="R43" i="9"/>
  <c r="W43" i="9" s="1"/>
  <c r="AL54" i="24" s="1"/>
  <c r="V37" i="9"/>
  <c r="AK43" i="24" s="1"/>
  <c r="AV43" i="24" s="1"/>
  <c r="S36" i="9"/>
  <c r="AH42" i="24" s="1"/>
  <c r="AS42" i="24" s="1"/>
  <c r="R35" i="9"/>
  <c r="W35" i="9" s="1"/>
  <c r="AL41" i="24" s="1"/>
  <c r="V29" i="9"/>
  <c r="AK50" i="24" s="1"/>
  <c r="S28" i="9"/>
  <c r="AH36" i="24" s="1"/>
  <c r="AS36" i="24" s="1"/>
  <c r="R592" i="9"/>
  <c r="W592" i="9" s="1"/>
  <c r="AL638" i="24" s="1"/>
  <c r="V365" i="9"/>
  <c r="AK398" i="24" s="1"/>
  <c r="AV398" i="24" s="1"/>
  <c r="S364" i="9"/>
  <c r="AH397" i="24" s="1"/>
  <c r="AS397" i="24" s="1"/>
  <c r="V357" i="9"/>
  <c r="AK390" i="24" s="1"/>
  <c r="AV390" i="24" s="1"/>
  <c r="S356" i="9"/>
  <c r="AH389" i="24" s="1"/>
  <c r="AS389" i="24" s="1"/>
  <c r="R355" i="9"/>
  <c r="W355" i="9" s="1"/>
  <c r="AL388" i="24" s="1"/>
  <c r="V349" i="9"/>
  <c r="AK382" i="24" s="1"/>
  <c r="AV382" i="24" s="1"/>
  <c r="S348" i="9"/>
  <c r="AH381" i="24" s="1"/>
  <c r="AS381" i="24" s="1"/>
  <c r="R347" i="9"/>
  <c r="W347" i="9" s="1"/>
  <c r="AL380" i="24" s="1"/>
  <c r="V341" i="9"/>
  <c r="AK374" i="24" s="1"/>
  <c r="AV374" i="24" s="1"/>
  <c r="S340" i="9"/>
  <c r="AH373" i="24" s="1"/>
  <c r="AS373" i="24" s="1"/>
  <c r="R339" i="9"/>
  <c r="W339" i="9" s="1"/>
  <c r="AL372" i="24" s="1"/>
  <c r="V246" i="9"/>
  <c r="AK264" i="24" s="1"/>
  <c r="AV264" i="24" s="1"/>
  <c r="S245" i="9"/>
  <c r="AH263" i="24" s="1"/>
  <c r="AS263" i="24" s="1"/>
  <c r="S262" i="9"/>
  <c r="AH284" i="24" s="1"/>
  <c r="AS284" i="24" s="1"/>
  <c r="R261" i="9"/>
  <c r="W261" i="9" s="1"/>
  <c r="AL283" i="24" s="1"/>
  <c r="S273" i="9"/>
  <c r="AH295" i="24" s="1"/>
  <c r="AS295" i="24" s="1"/>
  <c r="R272" i="9"/>
  <c r="W272" i="9" s="1"/>
  <c r="AL294" i="24" s="1"/>
  <c r="S253" i="9"/>
  <c r="AH275" i="24" s="1"/>
  <c r="AS275" i="24" s="1"/>
  <c r="R252" i="9"/>
  <c r="W252" i="9" s="1"/>
  <c r="AL274" i="24" s="1"/>
  <c r="S486" i="9"/>
  <c r="AH527" i="24" s="1"/>
  <c r="AS527" i="24" s="1"/>
  <c r="S470" i="9"/>
  <c r="AH511" i="24" s="1"/>
  <c r="AS511" i="24" s="1"/>
  <c r="R469" i="9"/>
  <c r="W469" i="9" s="1"/>
  <c r="AL510" i="24" s="1"/>
  <c r="S462" i="9"/>
  <c r="AH503" i="24" s="1"/>
  <c r="AS503" i="24" s="1"/>
  <c r="R461" i="9"/>
  <c r="W461" i="9" s="1"/>
  <c r="AL502" i="24" s="1"/>
  <c r="S426" i="9"/>
  <c r="AH456" i="24" s="1"/>
  <c r="AS456" i="24" s="1"/>
  <c r="R425" i="9"/>
  <c r="W425" i="9" s="1"/>
  <c r="AL455" i="24" s="1"/>
  <c r="S418" i="9"/>
  <c r="AH448" i="24" s="1"/>
  <c r="AS448" i="24" s="1"/>
  <c r="R417" i="9"/>
  <c r="W417" i="9" s="1"/>
  <c r="AL447" i="24" s="1"/>
  <c r="S410" i="9"/>
  <c r="AH467" i="24" s="1"/>
  <c r="R409" i="9"/>
  <c r="W409" i="9" s="1"/>
  <c r="AL440" i="24" s="1"/>
  <c r="S402" i="9"/>
  <c r="AH434" i="24" s="1"/>
  <c r="AS434" i="24" s="1"/>
  <c r="R401" i="9"/>
  <c r="W401" i="9" s="1"/>
  <c r="AL433" i="24" s="1"/>
  <c r="S394" i="9"/>
  <c r="AH428" i="24" s="1"/>
  <c r="AS428" i="24" s="1"/>
  <c r="R385" i="9"/>
  <c r="W385" i="9" s="1"/>
  <c r="AL420" i="24" s="1"/>
  <c r="S554" i="9"/>
  <c r="AH598" i="24" s="1"/>
  <c r="AS598" i="24" s="1"/>
  <c r="R553" i="9"/>
  <c r="W553" i="9" s="1"/>
  <c r="AL597" i="24" s="1"/>
  <c r="S546" i="9"/>
  <c r="AH590" i="24" s="1"/>
  <c r="AS590" i="24" s="1"/>
  <c r="R545" i="9"/>
  <c r="W545" i="9" s="1"/>
  <c r="AL589" i="24" s="1"/>
  <c r="S535" i="9"/>
  <c r="AH584" i="24" s="1"/>
  <c r="S527" i="9"/>
  <c r="AH567" i="24" s="1"/>
  <c r="AS567" i="24" s="1"/>
  <c r="R526" i="9"/>
  <c r="W526" i="9" s="1"/>
  <c r="AL566" i="24" s="1"/>
  <c r="S519" i="9"/>
  <c r="AH559" i="24" s="1"/>
  <c r="AS559" i="24" s="1"/>
  <c r="R518" i="9"/>
  <c r="W518" i="9" s="1"/>
  <c r="AL580" i="24" s="1"/>
  <c r="S334" i="9"/>
  <c r="AH357" i="24" s="1"/>
  <c r="AS357" i="24" s="1"/>
  <c r="R333" i="9"/>
  <c r="W333" i="9" s="1"/>
  <c r="AL365" i="24" s="1"/>
  <c r="S326" i="9"/>
  <c r="AH351" i="24" s="1"/>
  <c r="AS351" i="24" s="1"/>
  <c r="S6" i="9"/>
  <c r="AH13" i="24" s="1"/>
  <c r="R5" i="9"/>
  <c r="W5" i="9" s="1"/>
  <c r="AL3" i="24" s="1"/>
  <c r="S24" i="9"/>
  <c r="AH32" i="24" s="1"/>
  <c r="AS32" i="24" s="1"/>
  <c r="R23" i="9"/>
  <c r="W23" i="9" s="1"/>
  <c r="AL31" i="24" s="1"/>
  <c r="S16" i="9"/>
  <c r="AH24" i="24" s="1"/>
  <c r="AS24" i="24" s="1"/>
  <c r="R77" i="9"/>
  <c r="W77" i="9" s="1"/>
  <c r="AL89" i="24" s="1"/>
  <c r="S70" i="9"/>
  <c r="AH81" i="24" s="1"/>
  <c r="AS81" i="24" s="1"/>
  <c r="R69" i="9"/>
  <c r="W69" i="9" s="1"/>
  <c r="AL80" i="24" s="1"/>
  <c r="S62" i="9"/>
  <c r="AH73" i="24" s="1"/>
  <c r="AS73" i="24" s="1"/>
  <c r="R61" i="9"/>
  <c r="W61" i="9" s="1"/>
  <c r="AL72" i="24" s="1"/>
  <c r="S449" i="9"/>
  <c r="AH489" i="24" s="1"/>
  <c r="AS489" i="24" s="1"/>
  <c r="R448" i="9"/>
  <c r="W448" i="9" s="1"/>
  <c r="AL488" i="24" s="1"/>
  <c r="S441" i="9"/>
  <c r="AH481" i="24" s="1"/>
  <c r="AS481" i="24" s="1"/>
  <c r="S433" i="9"/>
  <c r="AH473" i="24" s="1"/>
  <c r="AS473" i="24" s="1"/>
  <c r="R432" i="9"/>
  <c r="W432" i="9" s="1"/>
  <c r="AL472" i="24" s="1"/>
  <c r="S85" i="9"/>
  <c r="R84" i="9"/>
  <c r="W84" i="9" s="1"/>
  <c r="S455" i="9"/>
  <c r="AH496" i="24" s="1"/>
  <c r="AS496" i="24" s="1"/>
  <c r="R454" i="9"/>
  <c r="W454" i="9" s="1"/>
  <c r="AL495" i="24" s="1"/>
  <c r="S378" i="9"/>
  <c r="AH411" i="24" s="1"/>
  <c r="AS411" i="24" s="1"/>
  <c r="V371" i="9"/>
  <c r="AK404" i="24" s="1"/>
  <c r="AV404" i="24" s="1"/>
  <c r="S370" i="9"/>
  <c r="AH403" i="24" s="1"/>
  <c r="AS403" i="24" s="1"/>
  <c r="R369" i="9"/>
  <c r="W369" i="9" s="1"/>
  <c r="AL402" i="24" s="1"/>
  <c r="V222" i="9"/>
  <c r="AK236" i="24" s="1"/>
  <c r="AV236" i="24" s="1"/>
  <c r="R220" i="9"/>
  <c r="W220" i="9" s="1"/>
  <c r="AL235" i="24" s="1"/>
  <c r="V214" i="9"/>
  <c r="AK229" i="24" s="1"/>
  <c r="AV229" i="24" s="1"/>
  <c r="S213" i="9"/>
  <c r="AH228" i="24" s="1"/>
  <c r="AS228" i="24" s="1"/>
  <c r="R212" i="9"/>
  <c r="W212" i="9" s="1"/>
  <c r="AL227" i="24" s="1"/>
  <c r="V206" i="9"/>
  <c r="AK221" i="24" s="1"/>
  <c r="AV221" i="24" s="1"/>
  <c r="V198" i="9"/>
  <c r="AK213" i="24" s="1"/>
  <c r="AV213" i="24" s="1"/>
  <c r="S197" i="9"/>
  <c r="AH212" i="24" s="1"/>
  <c r="AS212" i="24" s="1"/>
  <c r="V190" i="9"/>
  <c r="AK205" i="24" s="1"/>
  <c r="AV205" i="24" s="1"/>
  <c r="R301" i="9"/>
  <c r="W301" i="9" s="1"/>
  <c r="AL319" i="24" s="1"/>
  <c r="V295" i="9"/>
  <c r="AK313" i="24" s="1"/>
  <c r="AV313" i="24" s="1"/>
  <c r="S294" i="9"/>
  <c r="R293" i="9"/>
  <c r="W293" i="9" s="1"/>
  <c r="AL311" i="24" s="1"/>
  <c r="V287" i="9"/>
  <c r="R285" i="9"/>
  <c r="W285" i="9" s="1"/>
  <c r="AL324" i="24" s="1"/>
  <c r="V279" i="9"/>
  <c r="AK301" i="24" s="1"/>
  <c r="AV301" i="24" s="1"/>
  <c r="S242" i="9"/>
  <c r="AH255" i="24" s="1"/>
  <c r="AS255" i="24" s="1"/>
  <c r="R241" i="9"/>
  <c r="W241" i="9" s="1"/>
  <c r="AL254" i="24" s="1"/>
  <c r="V235" i="9"/>
  <c r="AK250" i="24" s="1"/>
  <c r="AV250" i="24" s="1"/>
  <c r="R233" i="9"/>
  <c r="W233" i="9" s="1"/>
  <c r="AL249" i="24" s="1"/>
  <c r="V512" i="9"/>
  <c r="AK553" i="24" s="1"/>
  <c r="AV553" i="24" s="1"/>
  <c r="S511" i="9"/>
  <c r="AH552" i="24" s="1"/>
  <c r="AS552" i="24" s="1"/>
  <c r="R510" i="9"/>
  <c r="W510" i="9" s="1"/>
  <c r="AL551" i="24" s="1"/>
  <c r="V504" i="9"/>
  <c r="AK545" i="24" s="1"/>
  <c r="AV545" i="24" s="1"/>
  <c r="V496" i="9"/>
  <c r="AK537" i="24" s="1"/>
  <c r="AV537" i="24" s="1"/>
  <c r="S495" i="9"/>
  <c r="AH536" i="24" s="1"/>
  <c r="AS536" i="24" s="1"/>
  <c r="R494" i="9"/>
  <c r="W494" i="9" s="1"/>
  <c r="AL535" i="24" s="1"/>
  <c r="V312" i="9"/>
  <c r="AK338" i="24" s="1"/>
  <c r="AV338" i="24" s="1"/>
  <c r="V164" i="9"/>
  <c r="V266" i="9"/>
  <c r="AK288" i="24" s="1"/>
  <c r="AV288" i="24" s="1"/>
  <c r="V482" i="9"/>
  <c r="AK523" i="24" s="1"/>
  <c r="AV523" i="24" s="1"/>
  <c r="V531" i="9"/>
  <c r="AK571" i="24" s="1"/>
  <c r="AV571" i="24" s="1"/>
  <c r="S302" i="9"/>
  <c r="AH328" i="24" s="1"/>
  <c r="AS328" i="24" s="1"/>
  <c r="S162" i="9"/>
  <c r="AH175" i="24" s="1"/>
  <c r="AS175" i="24" s="1"/>
  <c r="R161" i="9"/>
  <c r="W161" i="9" s="1"/>
  <c r="AL132" i="24" s="1"/>
  <c r="V155" i="9"/>
  <c r="AK168" i="24" s="1"/>
  <c r="AV168" i="24" s="1"/>
  <c r="V319" i="9"/>
  <c r="S317" i="9"/>
  <c r="AH342" i="24" s="1"/>
  <c r="AS342" i="24" s="1"/>
  <c r="V146" i="9"/>
  <c r="AK159" i="24" s="1"/>
  <c r="AV159" i="24" s="1"/>
  <c r="V130" i="9"/>
  <c r="AK144" i="24" s="1"/>
  <c r="AV144" i="24" s="1"/>
  <c r="R128" i="9"/>
  <c r="W128" i="9" s="1"/>
  <c r="AL142" i="24" s="1"/>
  <c r="V122" i="9"/>
  <c r="AK136" i="24" s="1"/>
  <c r="AV136" i="24" s="1"/>
  <c r="S121" i="9"/>
  <c r="AH135" i="24" s="1"/>
  <c r="AS135" i="24" s="1"/>
  <c r="V580" i="9"/>
  <c r="AK622" i="24" s="1"/>
  <c r="AV622" i="24" s="1"/>
  <c r="S579" i="9"/>
  <c r="AH621" i="24" s="1"/>
  <c r="AS621" i="24" s="1"/>
  <c r="S571" i="9"/>
  <c r="AH613" i="24" s="1"/>
  <c r="AS613" i="24" s="1"/>
  <c r="V564" i="9"/>
  <c r="AK607" i="24" s="1"/>
  <c r="AV607" i="24" s="1"/>
  <c r="S226" i="9"/>
  <c r="V96" i="9"/>
  <c r="AK109" i="24" s="1"/>
  <c r="AV109" i="24" s="1"/>
  <c r="V30" i="9"/>
  <c r="AK37" i="24" s="1"/>
  <c r="AV37" i="24" s="1"/>
  <c r="S365" i="9"/>
  <c r="AH398" i="24" s="1"/>
  <c r="AS398" i="24" s="1"/>
  <c r="S341" i="9"/>
  <c r="AH374" i="24" s="1"/>
  <c r="AS374" i="24" s="1"/>
  <c r="S274" i="9"/>
  <c r="AH296" i="24" s="1"/>
  <c r="AS296" i="24" s="1"/>
  <c r="V464" i="9"/>
  <c r="AK505" i="24" s="1"/>
  <c r="AV505" i="24" s="1"/>
  <c r="V412" i="9"/>
  <c r="V396" i="9"/>
  <c r="AK430" i="24" s="1"/>
  <c r="AV430" i="24" s="1"/>
  <c r="V548" i="9"/>
  <c r="AK592" i="24" s="1"/>
  <c r="AV592" i="24" s="1"/>
  <c r="R546" i="9"/>
  <c r="W546" i="9" s="1"/>
  <c r="AL590" i="24" s="1"/>
  <c r="R6" i="9"/>
  <c r="W6" i="9" s="1"/>
  <c r="AL13" i="24" s="1"/>
  <c r="V65" i="9"/>
  <c r="AK76" i="24" s="1"/>
  <c r="AV76" i="24" s="1"/>
  <c r="V372" i="9"/>
  <c r="AK405" i="24" s="1"/>
  <c r="AV405" i="24" s="1"/>
  <c r="V215" i="9"/>
  <c r="AK230" i="24" s="1"/>
  <c r="AV230" i="24" s="1"/>
  <c r="V498" i="9"/>
  <c r="AK539" i="24" s="1"/>
  <c r="AV539" i="24" s="1"/>
  <c r="R593" i="9"/>
  <c r="W593" i="9" s="1"/>
  <c r="V316" i="9"/>
  <c r="S315" i="9"/>
  <c r="AH341" i="24" s="1"/>
  <c r="AS341" i="24" s="1"/>
  <c r="V308" i="9"/>
  <c r="AK334" i="24" s="1"/>
  <c r="AV334" i="24" s="1"/>
  <c r="R306" i="9"/>
  <c r="W306" i="9" s="1"/>
  <c r="AL332" i="24" s="1"/>
  <c r="V57" i="9"/>
  <c r="AK68" i="24" s="1"/>
  <c r="AV68" i="24" s="1"/>
  <c r="S56" i="9"/>
  <c r="AH67" i="24" s="1"/>
  <c r="AS67" i="24" s="1"/>
  <c r="R55" i="9"/>
  <c r="W55" i="9" s="1"/>
  <c r="AL66" i="24" s="1"/>
  <c r="V49" i="9"/>
  <c r="AK60" i="24" s="1"/>
  <c r="AV60" i="24" s="1"/>
  <c r="V184" i="9"/>
  <c r="AK197" i="24" s="1"/>
  <c r="AV197" i="24" s="1"/>
  <c r="S183" i="9"/>
  <c r="AH196" i="24" s="1"/>
  <c r="AS196" i="24" s="1"/>
  <c r="R182" i="9"/>
  <c r="W182" i="9" s="1"/>
  <c r="AL195" i="24" s="1"/>
  <c r="V176" i="9"/>
  <c r="AK189" i="24" s="1"/>
  <c r="AV189" i="24" s="1"/>
  <c r="R174" i="9"/>
  <c r="W174" i="9" s="1"/>
  <c r="AL187" i="24" s="1"/>
  <c r="V170" i="9"/>
  <c r="AK183" i="24" s="1"/>
  <c r="AV183" i="24" s="1"/>
  <c r="R169" i="9"/>
  <c r="W169" i="9" s="1"/>
  <c r="AL182" i="24" s="1"/>
  <c r="V168" i="9"/>
  <c r="AK181" i="24" s="1"/>
  <c r="AV181" i="24" s="1"/>
  <c r="V162" i="9"/>
  <c r="AK175" i="24" s="1"/>
  <c r="AV175" i="24" s="1"/>
  <c r="V160" i="9"/>
  <c r="AK173" i="24" s="1"/>
  <c r="AV173" i="24" s="1"/>
  <c r="S159" i="9"/>
  <c r="AH172" i="24" s="1"/>
  <c r="AS172" i="24" s="1"/>
  <c r="V154" i="9"/>
  <c r="AK167" i="24" s="1"/>
  <c r="AV167" i="24" s="1"/>
  <c r="V152" i="9"/>
  <c r="AK165" i="24" s="1"/>
  <c r="AV165" i="24" s="1"/>
  <c r="V144" i="9"/>
  <c r="AK157" i="24" s="1"/>
  <c r="AV157" i="24" s="1"/>
  <c r="R142" i="9"/>
  <c r="W142" i="9" s="1"/>
  <c r="AL155" i="24" s="1"/>
  <c r="S141" i="9"/>
  <c r="AH154" i="24" s="1"/>
  <c r="AS154" i="24" s="1"/>
  <c r="V140" i="9"/>
  <c r="AK153" i="24" s="1"/>
  <c r="AV153" i="24" s="1"/>
  <c r="R137" i="9"/>
  <c r="W137" i="9" s="1"/>
  <c r="AL150" i="24" s="1"/>
  <c r="V136" i="9"/>
  <c r="AK149" i="24" s="1"/>
  <c r="AV149" i="24" s="1"/>
  <c r="R134" i="9"/>
  <c r="W134" i="9" s="1"/>
  <c r="AL148" i="24" s="1"/>
  <c r="S133" i="9"/>
  <c r="AH147" i="24" s="1"/>
  <c r="AS147" i="24" s="1"/>
  <c r="V132" i="9"/>
  <c r="AK146" i="24" s="1"/>
  <c r="AV146" i="24" s="1"/>
  <c r="V128" i="9"/>
  <c r="AK142" i="24" s="1"/>
  <c r="AV142" i="24" s="1"/>
  <c r="S125" i="9"/>
  <c r="AH139" i="24" s="1"/>
  <c r="AS139" i="24" s="1"/>
  <c r="V124" i="9"/>
  <c r="AK138" i="24" s="1"/>
  <c r="AV138" i="24" s="1"/>
  <c r="V120" i="9"/>
  <c r="AK134" i="24" s="1"/>
  <c r="AV134" i="24" s="1"/>
  <c r="R271" i="9"/>
  <c r="W271" i="9" s="1"/>
  <c r="AL293" i="24" s="1"/>
  <c r="S270" i="9"/>
  <c r="AH292" i="24" s="1"/>
  <c r="AS292" i="24" s="1"/>
  <c r="V269" i="9"/>
  <c r="AK291" i="24" s="1"/>
  <c r="AV291" i="24" s="1"/>
  <c r="V586" i="9"/>
  <c r="AK628" i="24" s="1"/>
  <c r="AV628" i="24" s="1"/>
  <c r="R584" i="9"/>
  <c r="W584" i="9" s="1"/>
  <c r="AL626" i="24" s="1"/>
  <c r="S583" i="9"/>
  <c r="AH625" i="24" s="1"/>
  <c r="AS625" i="24" s="1"/>
  <c r="V582" i="9"/>
  <c r="AK624" i="24" s="1"/>
  <c r="AV624" i="24" s="1"/>
  <c r="R579" i="9"/>
  <c r="W579" i="9" s="1"/>
  <c r="AL621" i="24" s="1"/>
  <c r="V578" i="9"/>
  <c r="AK620" i="24" s="1"/>
  <c r="AV620" i="24" s="1"/>
  <c r="S575" i="9"/>
  <c r="AH617" i="24" s="1"/>
  <c r="AS617" i="24" s="1"/>
  <c r="V574" i="9"/>
  <c r="AK616" i="24" s="1"/>
  <c r="AV616" i="24" s="1"/>
  <c r="R571" i="9"/>
  <c r="W571" i="9" s="1"/>
  <c r="AL613" i="24" s="1"/>
  <c r="V570" i="9"/>
  <c r="AK633" i="24" s="1"/>
  <c r="S567" i="9"/>
  <c r="AH610" i="24" s="1"/>
  <c r="AS610" i="24" s="1"/>
  <c r="V566" i="9"/>
  <c r="AK609" i="24" s="1"/>
  <c r="AV609" i="24" s="1"/>
  <c r="V562" i="9"/>
  <c r="AK606" i="24" s="1"/>
  <c r="AV606" i="24" s="1"/>
  <c r="S559" i="9"/>
  <c r="AH603" i="24" s="1"/>
  <c r="AS603" i="24" s="1"/>
  <c r="V229" i="9"/>
  <c r="R226" i="9"/>
  <c r="W226" i="9" s="1"/>
  <c r="V118" i="9"/>
  <c r="AK130" i="24" s="1"/>
  <c r="AV130" i="24" s="1"/>
  <c r="R116" i="9"/>
  <c r="W116" i="9" s="1"/>
  <c r="AL128" i="24" s="1"/>
  <c r="S115" i="9"/>
  <c r="AH127" i="24" s="1"/>
  <c r="V114" i="9"/>
  <c r="AK126" i="24" s="1"/>
  <c r="R111" i="9"/>
  <c r="W111" i="9" s="1"/>
  <c r="AL124" i="24" s="1"/>
  <c r="V110" i="9"/>
  <c r="AK123" i="24" s="1"/>
  <c r="AV123" i="24" s="1"/>
  <c r="R108" i="9"/>
  <c r="W108" i="9" s="1"/>
  <c r="AL121" i="24" s="1"/>
  <c r="S107" i="9"/>
  <c r="AH120" i="24" s="1"/>
  <c r="AS120" i="24" s="1"/>
  <c r="V106" i="9"/>
  <c r="AK119" i="24" s="1"/>
  <c r="AV119" i="24" s="1"/>
  <c r="V102" i="9"/>
  <c r="AK115" i="24" s="1"/>
  <c r="AV115" i="24" s="1"/>
  <c r="S99" i="9"/>
  <c r="AH112" i="24" s="1"/>
  <c r="AS112" i="24" s="1"/>
  <c r="V98" i="9"/>
  <c r="AK111" i="24" s="1"/>
  <c r="AV111" i="24" s="1"/>
  <c r="V94" i="9"/>
  <c r="AK107" i="24" s="1"/>
  <c r="AV107" i="24" s="1"/>
  <c r="R92" i="9"/>
  <c r="W92" i="9" s="1"/>
  <c r="AL105" i="24" s="1"/>
  <c r="S91" i="9"/>
  <c r="AH104" i="24" s="1"/>
  <c r="AS104" i="24" s="1"/>
  <c r="V90" i="9"/>
  <c r="AK103" i="24" s="1"/>
  <c r="AV103" i="24" s="1"/>
  <c r="V44" i="9"/>
  <c r="AK49" i="24" s="1"/>
  <c r="R42" i="9"/>
  <c r="W42" i="9" s="1"/>
  <c r="AL48" i="24" s="1"/>
  <c r="S41" i="9"/>
  <c r="AH47" i="24" s="1"/>
  <c r="AS47" i="24" s="1"/>
  <c r="V40" i="9"/>
  <c r="AK46" i="24" s="1"/>
  <c r="AV46" i="24" s="1"/>
  <c r="R37" i="9"/>
  <c r="W37" i="9" s="1"/>
  <c r="AL43" i="24" s="1"/>
  <c r="V36" i="9"/>
  <c r="AK42" i="24" s="1"/>
  <c r="AV42" i="24" s="1"/>
  <c r="S33" i="9"/>
  <c r="V32" i="9"/>
  <c r="AK39" i="24" s="1"/>
  <c r="AV39" i="24" s="1"/>
  <c r="R29" i="9"/>
  <c r="W29" i="9" s="1"/>
  <c r="AL50" i="24" s="1"/>
  <c r="V28" i="9"/>
  <c r="AK36" i="24" s="1"/>
  <c r="AV36" i="24" s="1"/>
  <c r="S590" i="9"/>
  <c r="AH636" i="24" s="1"/>
  <c r="AS636" i="24" s="1"/>
  <c r="V589" i="9"/>
  <c r="AK635" i="24" s="1"/>
  <c r="AV635" i="24" s="1"/>
  <c r="V364" i="9"/>
  <c r="AK397" i="24" s="1"/>
  <c r="AV397" i="24" s="1"/>
  <c r="S361" i="9"/>
  <c r="AH394" i="24" s="1"/>
  <c r="AS394" i="24" s="1"/>
  <c r="V360" i="9"/>
  <c r="R357" i="9"/>
  <c r="W357" i="9" s="1"/>
  <c r="AL390" i="24" s="1"/>
  <c r="V356" i="9"/>
  <c r="AK389" i="24" s="1"/>
  <c r="AV389" i="24" s="1"/>
  <c r="R354" i="9"/>
  <c r="W354" i="9" s="1"/>
  <c r="AL387" i="24" s="1"/>
  <c r="S353" i="9"/>
  <c r="AH386" i="24" s="1"/>
  <c r="AS386" i="24" s="1"/>
  <c r="V352" i="9"/>
  <c r="AK385" i="24" s="1"/>
  <c r="AV385" i="24" s="1"/>
  <c r="V348" i="9"/>
  <c r="AK381" i="24" s="1"/>
  <c r="AV381" i="24" s="1"/>
  <c r="R346" i="9"/>
  <c r="W346" i="9" s="1"/>
  <c r="AL379" i="24" s="1"/>
  <c r="S345" i="9"/>
  <c r="AH378" i="24" s="1"/>
  <c r="AS378" i="24" s="1"/>
  <c r="V344" i="9"/>
  <c r="AK377" i="24" s="1"/>
  <c r="AV377" i="24" s="1"/>
  <c r="V340" i="9"/>
  <c r="AK373" i="24" s="1"/>
  <c r="AV373" i="24" s="1"/>
  <c r="S250" i="9"/>
  <c r="AH267" i="24" s="1"/>
  <c r="AS267" i="24" s="1"/>
  <c r="V249" i="9"/>
  <c r="AK271" i="24" s="1"/>
  <c r="V245" i="9"/>
  <c r="AK263" i="24" s="1"/>
  <c r="AV263" i="24" s="1"/>
  <c r="R243" i="9"/>
  <c r="W243" i="9" s="1"/>
  <c r="AL262" i="24" s="1"/>
  <c r="S264" i="9"/>
  <c r="AH286" i="24" s="1"/>
  <c r="AS286" i="24" s="1"/>
  <c r="V262" i="9"/>
  <c r="AK284" i="24" s="1"/>
  <c r="AV284" i="24" s="1"/>
  <c r="R260" i="9"/>
  <c r="W260" i="9" s="1"/>
  <c r="AL282" i="24" s="1"/>
  <c r="R274" i="9"/>
  <c r="W274" i="9" s="1"/>
  <c r="AL296" i="24" s="1"/>
  <c r="V273" i="9"/>
  <c r="AK295" i="24" s="1"/>
  <c r="AV295" i="24" s="1"/>
  <c r="S272" i="9"/>
  <c r="AH294" i="24" s="1"/>
  <c r="AS294" i="24" s="1"/>
  <c r="S255" i="9"/>
  <c r="AH277" i="24" s="1"/>
  <c r="AS277" i="24" s="1"/>
  <c r="R254" i="9"/>
  <c r="W254" i="9" s="1"/>
  <c r="AL276" i="24" s="1"/>
  <c r="V253" i="9"/>
  <c r="AK275" i="24" s="1"/>
  <c r="AV275" i="24" s="1"/>
  <c r="S488" i="9"/>
  <c r="AH529" i="24" s="1"/>
  <c r="AS529" i="24" s="1"/>
  <c r="V486" i="9"/>
  <c r="AK527" i="24" s="1"/>
  <c r="AV527" i="24" s="1"/>
  <c r="R479" i="9"/>
  <c r="W479" i="9" s="1"/>
  <c r="AL520" i="24" s="1"/>
  <c r="V478" i="9"/>
  <c r="AK519" i="24" s="1"/>
  <c r="AV519" i="24" s="1"/>
  <c r="V477" i="9"/>
  <c r="AK518" i="24" s="1"/>
  <c r="AV518" i="24" s="1"/>
  <c r="V462" i="9"/>
  <c r="AK503" i="24" s="1"/>
  <c r="AV503" i="24" s="1"/>
  <c r="V418" i="9"/>
  <c r="AK448" i="24" s="1"/>
  <c r="AV448" i="24" s="1"/>
  <c r="V402" i="9"/>
  <c r="AK434" i="24" s="1"/>
  <c r="AV434" i="24" s="1"/>
  <c r="V386" i="9"/>
  <c r="AK421" i="24" s="1"/>
  <c r="AV421" i="24" s="1"/>
  <c r="V546" i="9"/>
  <c r="AK590" i="24" s="1"/>
  <c r="AV590" i="24" s="1"/>
  <c r="V527" i="9"/>
  <c r="AK567" i="24" s="1"/>
  <c r="AV567" i="24" s="1"/>
  <c r="V334" i="9"/>
  <c r="AK357" i="24" s="1"/>
  <c r="AV357" i="24" s="1"/>
  <c r="V14" i="9"/>
  <c r="AK22" i="24" s="1"/>
  <c r="V24" i="9"/>
  <c r="AK32" i="24" s="1"/>
  <c r="AV32" i="24" s="1"/>
  <c r="V449" i="9"/>
  <c r="AK489" i="24" s="1"/>
  <c r="AV489" i="24" s="1"/>
  <c r="V455" i="9"/>
  <c r="AK496" i="24" s="1"/>
  <c r="AV496" i="24" s="1"/>
  <c r="V370" i="9"/>
  <c r="AK403" i="24" s="1"/>
  <c r="AV403" i="24" s="1"/>
  <c r="V221" i="9"/>
  <c r="AK240" i="24" s="1"/>
  <c r="V213" i="9"/>
  <c r="AK228" i="24" s="1"/>
  <c r="AV228" i="24" s="1"/>
  <c r="V205" i="9"/>
  <c r="AK220" i="24" s="1"/>
  <c r="AV220" i="24" s="1"/>
  <c r="V197" i="9"/>
  <c r="AK212" i="24" s="1"/>
  <c r="AV212" i="24" s="1"/>
  <c r="V189" i="9"/>
  <c r="AK204" i="24" s="1"/>
  <c r="AV204" i="24" s="1"/>
  <c r="V294" i="9"/>
  <c r="V286" i="9"/>
  <c r="AK326" i="24" s="1"/>
  <c r="V242" i="9"/>
  <c r="AK255" i="24" s="1"/>
  <c r="AV255" i="24" s="1"/>
  <c r="V234" i="9"/>
  <c r="AK256" i="24" s="1"/>
  <c r="V511" i="9"/>
  <c r="AK552" i="24" s="1"/>
  <c r="AV552" i="24" s="1"/>
  <c r="V503" i="9"/>
  <c r="AK544" i="24" s="1"/>
  <c r="AV544" i="24" s="1"/>
  <c r="V495" i="9"/>
  <c r="AK536" i="24" s="1"/>
  <c r="AV536" i="24" s="1"/>
  <c r="V422" i="9"/>
  <c r="AK452" i="24" s="1"/>
  <c r="AV452" i="24" s="1"/>
  <c r="V322" i="9"/>
  <c r="AK348" i="24" s="1"/>
  <c r="AV348" i="24" s="1"/>
  <c r="S318" i="9"/>
  <c r="AH343" i="24" s="1"/>
  <c r="AS343" i="24" s="1"/>
  <c r="R309" i="9"/>
  <c r="W309" i="9" s="1"/>
  <c r="AL335" i="24" s="1"/>
  <c r="V303" i="9"/>
  <c r="AK329" i="24" s="1"/>
  <c r="AV329" i="24" s="1"/>
  <c r="S186" i="9"/>
  <c r="V171" i="9"/>
  <c r="AK184" i="24" s="1"/>
  <c r="AV184" i="24" s="1"/>
  <c r="R145" i="9"/>
  <c r="W145" i="9" s="1"/>
  <c r="AL158" i="24" s="1"/>
  <c r="R57" i="9"/>
  <c r="W57" i="9" s="1"/>
  <c r="AL68" i="24" s="1"/>
  <c r="S177" i="9"/>
  <c r="AH190" i="24" s="1"/>
  <c r="AS190" i="24" s="1"/>
  <c r="S153" i="9"/>
  <c r="AH166" i="24" s="1"/>
  <c r="AS166" i="24" s="1"/>
  <c r="R136" i="9"/>
  <c r="W136" i="9" s="1"/>
  <c r="AL149" i="24" s="1"/>
  <c r="S129" i="9"/>
  <c r="AH143" i="24" s="1"/>
  <c r="AS143" i="24" s="1"/>
  <c r="S563" i="9"/>
  <c r="AH631" i="24" s="1"/>
  <c r="V88" i="9"/>
  <c r="AK101" i="24" s="1"/>
  <c r="AV101" i="24" s="1"/>
  <c r="S87" i="9"/>
  <c r="AH100" i="24" s="1"/>
  <c r="AS100" i="24" s="1"/>
  <c r="V342" i="9"/>
  <c r="AK375" i="24" s="1"/>
  <c r="AV375" i="24" s="1"/>
  <c r="V247" i="9"/>
  <c r="AK265" i="24" s="1"/>
  <c r="AV265" i="24" s="1"/>
  <c r="S246" i="9"/>
  <c r="AH264" i="24" s="1"/>
  <c r="AS264" i="24" s="1"/>
  <c r="S263" i="9"/>
  <c r="AH285" i="24" s="1"/>
  <c r="AS285" i="24" s="1"/>
  <c r="V472" i="9"/>
  <c r="AK513" i="24" s="1"/>
  <c r="AV513" i="24" s="1"/>
  <c r="V428" i="9"/>
  <c r="AK458" i="24" s="1"/>
  <c r="AV458" i="24" s="1"/>
  <c r="S419" i="9"/>
  <c r="AH449" i="24" s="1"/>
  <c r="AS449" i="24" s="1"/>
  <c r="S411" i="9"/>
  <c r="AH442" i="24" s="1"/>
  <c r="AS442" i="24" s="1"/>
  <c r="V404" i="9"/>
  <c r="AK436" i="24" s="1"/>
  <c r="AV436" i="24" s="1"/>
  <c r="S387" i="9"/>
  <c r="AH422" i="24" s="1"/>
  <c r="AS422" i="24" s="1"/>
  <c r="R554" i="9"/>
  <c r="W554" i="9" s="1"/>
  <c r="AL598" i="24" s="1"/>
  <c r="V537" i="9"/>
  <c r="AK575" i="24" s="1"/>
  <c r="AV575" i="24" s="1"/>
  <c r="S520" i="9"/>
  <c r="AH560" i="24" s="1"/>
  <c r="AS560" i="24" s="1"/>
  <c r="R326" i="9"/>
  <c r="W326" i="9" s="1"/>
  <c r="AL351" i="24" s="1"/>
  <c r="V320" i="9"/>
  <c r="AK347" i="24" s="1"/>
  <c r="AV347" i="24" s="1"/>
  <c r="V8" i="9"/>
  <c r="V451" i="9"/>
  <c r="AK490" i="24" s="1"/>
  <c r="AV490" i="24" s="1"/>
  <c r="V443" i="9"/>
  <c r="AK483" i="24" s="1"/>
  <c r="AV483" i="24" s="1"/>
  <c r="R85" i="9"/>
  <c r="W85" i="9" s="1"/>
  <c r="V79" i="9"/>
  <c r="AK92" i="24" s="1"/>
  <c r="AV92" i="24" s="1"/>
  <c r="R455" i="9"/>
  <c r="W455" i="9" s="1"/>
  <c r="AL496" i="24" s="1"/>
  <c r="V380" i="9"/>
  <c r="AK413" i="24" s="1"/>
  <c r="AV413" i="24" s="1"/>
  <c r="V223" i="9"/>
  <c r="AK237" i="24" s="1"/>
  <c r="AV237" i="24" s="1"/>
  <c r="V216" i="9"/>
  <c r="AK231" i="24" s="1"/>
  <c r="AV231" i="24" s="1"/>
  <c r="V200" i="9"/>
  <c r="AK215" i="24" s="1"/>
  <c r="AV215" i="24" s="1"/>
  <c r="V281" i="9"/>
  <c r="AK303" i="24" s="1"/>
  <c r="AV303" i="24" s="1"/>
  <c r="V315" i="9"/>
  <c r="AK341" i="24" s="1"/>
  <c r="AV341" i="24" s="1"/>
  <c r="S306" i="9"/>
  <c r="AH332" i="24" s="1"/>
  <c r="AS332" i="24" s="1"/>
  <c r="V56" i="9"/>
  <c r="AK67" i="24" s="1"/>
  <c r="AV67" i="24" s="1"/>
  <c r="R54" i="9"/>
  <c r="W54" i="9" s="1"/>
  <c r="AL65" i="24" s="1"/>
  <c r="S47" i="9"/>
  <c r="AH58" i="24" s="1"/>
  <c r="AS58" i="24" s="1"/>
  <c r="R46" i="9"/>
  <c r="W46" i="9" s="1"/>
  <c r="AL57" i="24" s="1"/>
  <c r="V183" i="9"/>
  <c r="AK196" i="24" s="1"/>
  <c r="AV196" i="24" s="1"/>
  <c r="S174" i="9"/>
  <c r="AH187" i="24" s="1"/>
  <c r="AS187" i="24" s="1"/>
  <c r="R173" i="9"/>
  <c r="W173" i="9" s="1"/>
  <c r="AL186" i="24" s="1"/>
  <c r="V167" i="9"/>
  <c r="AK180" i="24" s="1"/>
  <c r="AV180" i="24" s="1"/>
  <c r="R165" i="9"/>
  <c r="W165" i="9" s="1"/>
  <c r="AL178" i="24" s="1"/>
  <c r="R160" i="9"/>
  <c r="W160" i="9" s="1"/>
  <c r="AL173" i="24" s="1"/>
  <c r="S158" i="9"/>
  <c r="AH171" i="24" s="1"/>
  <c r="AS171" i="24" s="1"/>
  <c r="R152" i="9"/>
  <c r="W152" i="9" s="1"/>
  <c r="AL165" i="24" s="1"/>
  <c r="V151" i="9"/>
  <c r="AK164" i="24" s="1"/>
  <c r="AV164" i="24" s="1"/>
  <c r="R125" i="9"/>
  <c r="W125" i="9" s="1"/>
  <c r="AL139" i="24" s="1"/>
  <c r="R583" i="9"/>
  <c r="W583" i="9" s="1"/>
  <c r="AL625" i="24" s="1"/>
  <c r="R107" i="9"/>
  <c r="W107" i="9" s="1"/>
  <c r="AL120" i="24" s="1"/>
  <c r="R99" i="9"/>
  <c r="W99" i="9" s="1"/>
  <c r="AL112" i="24" s="1"/>
  <c r="R41" i="9"/>
  <c r="W41" i="9" s="1"/>
  <c r="AL47" i="24" s="1"/>
  <c r="R33" i="9"/>
  <c r="W33" i="9" s="1"/>
  <c r="R28" i="9"/>
  <c r="W28" i="9" s="1"/>
  <c r="AL36" i="24" s="1"/>
  <c r="R364" i="9"/>
  <c r="W364" i="9" s="1"/>
  <c r="AL397" i="24" s="1"/>
  <c r="R250" i="9"/>
  <c r="W250" i="9" s="1"/>
  <c r="AL267" i="24" s="1"/>
  <c r="V261" i="9"/>
  <c r="AK283" i="24" s="1"/>
  <c r="AV283" i="24" s="1"/>
  <c r="R278" i="9"/>
  <c r="W278" i="9" s="1"/>
  <c r="AL300" i="24" s="1"/>
  <c r="V272" i="9"/>
  <c r="AK294" i="24" s="1"/>
  <c r="AV294" i="24" s="1"/>
  <c r="V252" i="9"/>
  <c r="AK274" i="24" s="1"/>
  <c r="AV274" i="24" s="1"/>
  <c r="AC6" i="20"/>
  <c r="AK6" i="20"/>
  <c r="Y6" i="20"/>
  <c r="AG6" i="20"/>
  <c r="AE6" i="20"/>
  <c r="AD6" i="20"/>
  <c r="AB6" i="20"/>
  <c r="AA6" i="20"/>
  <c r="Z6" i="20"/>
  <c r="X6" i="20"/>
  <c r="AJ6" i="20"/>
  <c r="AI6" i="20"/>
  <c r="AH6" i="20"/>
  <c r="AF6" i="20"/>
  <c r="AC14" i="20"/>
  <c r="AK14" i="20"/>
  <c r="Y14" i="20"/>
  <c r="AG14" i="20"/>
  <c r="AE14" i="20"/>
  <c r="AD14" i="20"/>
  <c r="AB14" i="20"/>
  <c r="AA14" i="20"/>
  <c r="Z14" i="20"/>
  <c r="X14" i="20"/>
  <c r="AJ14" i="20"/>
  <c r="AF14" i="20"/>
  <c r="AI14" i="20"/>
  <c r="AH14" i="20"/>
  <c r="W14" i="20"/>
  <c r="AC30" i="20"/>
  <c r="AK30" i="20"/>
  <c r="Y30" i="20"/>
  <c r="AG30" i="20"/>
  <c r="AE30" i="20"/>
  <c r="AD30" i="20"/>
  <c r="AB30" i="20"/>
  <c r="AA30" i="20"/>
  <c r="Z30" i="20"/>
  <c r="X30" i="20"/>
  <c r="AJ30" i="20"/>
  <c r="AI30" i="20"/>
  <c r="AH30" i="20"/>
  <c r="AF30" i="20"/>
  <c r="W30" i="20"/>
  <c r="AC46" i="20"/>
  <c r="AK46" i="20"/>
  <c r="Y46" i="20"/>
  <c r="AG46" i="20"/>
  <c r="AE46" i="20"/>
  <c r="AD46" i="20"/>
  <c r="AB46" i="20"/>
  <c r="AA46" i="20"/>
  <c r="Z46" i="20"/>
  <c r="X46" i="20"/>
  <c r="AJ46" i="20"/>
  <c r="AF46" i="20"/>
  <c r="AH46" i="20"/>
  <c r="AI46" i="20"/>
  <c r="AC62" i="20"/>
  <c r="AK62" i="20"/>
  <c r="Y62" i="20"/>
  <c r="AG62" i="20"/>
  <c r="AE62" i="20"/>
  <c r="AD62" i="20"/>
  <c r="AB62" i="20"/>
  <c r="AA62" i="20"/>
  <c r="Z62" i="20"/>
  <c r="X62" i="20"/>
  <c r="AH62" i="20"/>
  <c r="W62" i="20"/>
  <c r="AJ62" i="20"/>
  <c r="AI62" i="20"/>
  <c r="AF62" i="20"/>
  <c r="AC78" i="20"/>
  <c r="AK78" i="20"/>
  <c r="Y78" i="20"/>
  <c r="AG78" i="20"/>
  <c r="AE78" i="20"/>
  <c r="AD78" i="20"/>
  <c r="AB78" i="20"/>
  <c r="AA78" i="20"/>
  <c r="Z78" i="20"/>
  <c r="X78" i="20"/>
  <c r="AJ78" i="20"/>
  <c r="AF78" i="20"/>
  <c r="AI78" i="20"/>
  <c r="W78" i="20"/>
  <c r="AH78" i="20"/>
  <c r="AC94" i="20"/>
  <c r="AK94" i="20"/>
  <c r="Y94" i="20"/>
  <c r="AG94" i="20"/>
  <c r="AE94" i="20"/>
  <c r="AD94" i="20"/>
  <c r="AB94" i="20"/>
  <c r="AA94" i="20"/>
  <c r="Z94" i="20"/>
  <c r="X94" i="20"/>
  <c r="AI94" i="20"/>
  <c r="AJ94" i="20"/>
  <c r="AH94" i="20"/>
  <c r="AF94" i="20"/>
  <c r="W94" i="20"/>
  <c r="AC110" i="20"/>
  <c r="AK110" i="20"/>
  <c r="Y110" i="20"/>
  <c r="AG110" i="20"/>
  <c r="AE110" i="20"/>
  <c r="AD110" i="20"/>
  <c r="AB110" i="20"/>
  <c r="AA110" i="20"/>
  <c r="Z110" i="20"/>
  <c r="X110" i="20"/>
  <c r="AJ110" i="20"/>
  <c r="AF110" i="20"/>
  <c r="AI110" i="20"/>
  <c r="AH110" i="20"/>
  <c r="AC126" i="20"/>
  <c r="AK126" i="20"/>
  <c r="Y126" i="20"/>
  <c r="AG126" i="20"/>
  <c r="AE126" i="20"/>
  <c r="AD126" i="20"/>
  <c r="AB126" i="20"/>
  <c r="AA126" i="20"/>
  <c r="Z126" i="20"/>
  <c r="X126" i="20"/>
  <c r="AF126" i="20"/>
  <c r="W126" i="20"/>
  <c r="AJ126" i="20"/>
  <c r="AI126" i="20"/>
  <c r="AH126" i="20"/>
  <c r="AC142" i="20"/>
  <c r="AK142" i="20"/>
  <c r="Y142" i="20"/>
  <c r="AG142" i="20"/>
  <c r="AE142" i="20"/>
  <c r="AD142" i="20"/>
  <c r="AB142" i="20"/>
  <c r="AA142" i="20"/>
  <c r="Z142" i="20"/>
  <c r="X142" i="20"/>
  <c r="AJ142" i="20"/>
  <c r="AF142" i="20"/>
  <c r="W142" i="20"/>
  <c r="AI142" i="20"/>
  <c r="AH142" i="20"/>
  <c r="AA169" i="20"/>
  <c r="AI169" i="20"/>
  <c r="Z169" i="20"/>
  <c r="AH169" i="20"/>
  <c r="Y169" i="20"/>
  <c r="AG169" i="20"/>
  <c r="X169" i="20"/>
  <c r="AF169" i="20"/>
  <c r="AC169" i="20"/>
  <c r="AB169" i="20"/>
  <c r="AK169" i="20"/>
  <c r="AD169" i="20"/>
  <c r="AE169" i="20"/>
  <c r="AA185" i="20"/>
  <c r="AI185" i="20"/>
  <c r="Z185" i="20"/>
  <c r="AH185" i="20"/>
  <c r="Y185" i="20"/>
  <c r="AG185" i="20"/>
  <c r="X185" i="20"/>
  <c r="AF185" i="20"/>
  <c r="AC185" i="20"/>
  <c r="AB185" i="20"/>
  <c r="AK185" i="20"/>
  <c r="AD185" i="20"/>
  <c r="AJ185" i="20"/>
  <c r="AE185" i="20"/>
  <c r="W185" i="20"/>
  <c r="AA201" i="20"/>
  <c r="AI201" i="20"/>
  <c r="Z201" i="20"/>
  <c r="AH201" i="20"/>
  <c r="Y201" i="20"/>
  <c r="AG201" i="20"/>
  <c r="X201" i="20"/>
  <c r="AF201" i="20"/>
  <c r="AC201" i="20"/>
  <c r="AB201" i="20"/>
  <c r="AK201" i="20"/>
  <c r="AD201" i="20"/>
  <c r="AJ201" i="20"/>
  <c r="W201" i="20"/>
  <c r="AE201" i="20"/>
  <c r="AA217" i="20"/>
  <c r="AI217" i="20"/>
  <c r="Z217" i="20"/>
  <c r="AH217" i="20"/>
  <c r="Y217" i="20"/>
  <c r="AG217" i="20"/>
  <c r="X217" i="20"/>
  <c r="AF217" i="20"/>
  <c r="AC217" i="20"/>
  <c r="AB217" i="20"/>
  <c r="AK217" i="20"/>
  <c r="AD217" i="20"/>
  <c r="AE217" i="20"/>
  <c r="W217" i="20"/>
  <c r="AJ217" i="20"/>
  <c r="AA233" i="20"/>
  <c r="AI233" i="20"/>
  <c r="Z233" i="20"/>
  <c r="AH233" i="20"/>
  <c r="Y233" i="20"/>
  <c r="AG233" i="20"/>
  <c r="X233" i="20"/>
  <c r="AF233" i="20"/>
  <c r="AJ233" i="20"/>
  <c r="AC233" i="20"/>
  <c r="AK233" i="20"/>
  <c r="AE233" i="20"/>
  <c r="AD233" i="20"/>
  <c r="AB233" i="20"/>
  <c r="AA249" i="20"/>
  <c r="AI249" i="20"/>
  <c r="Z249" i="20"/>
  <c r="AH249" i="20"/>
  <c r="Y249" i="20"/>
  <c r="AG249" i="20"/>
  <c r="X249" i="20"/>
  <c r="AF249" i="20"/>
  <c r="AJ249" i="20"/>
  <c r="AB249" i="20"/>
  <c r="AK249" i="20"/>
  <c r="AE249" i="20"/>
  <c r="AD249" i="20"/>
  <c r="W249" i="20"/>
  <c r="AA265" i="20"/>
  <c r="AI265" i="20"/>
  <c r="Z265" i="20"/>
  <c r="AH265" i="20"/>
  <c r="Y265" i="20"/>
  <c r="AG265" i="20"/>
  <c r="X265" i="20"/>
  <c r="AF265" i="20"/>
  <c r="AJ265" i="20"/>
  <c r="AC265" i="20"/>
  <c r="AK265" i="20"/>
  <c r="AB265" i="20"/>
  <c r="W265" i="20"/>
  <c r="AE265" i="20"/>
  <c r="AA281" i="20"/>
  <c r="AI281" i="20"/>
  <c r="Z281" i="20"/>
  <c r="AH281" i="20"/>
  <c r="Y281" i="20"/>
  <c r="AG281" i="20"/>
  <c r="X281" i="20"/>
  <c r="AF281" i="20"/>
  <c r="AJ281" i="20"/>
  <c r="AB281" i="20"/>
  <c r="AD281" i="20"/>
  <c r="AC281" i="20"/>
  <c r="W281" i="20"/>
  <c r="AK281" i="20"/>
  <c r="AA297" i="20"/>
  <c r="AI297" i="20"/>
  <c r="Z297" i="20"/>
  <c r="AH297" i="20"/>
  <c r="Y297" i="20"/>
  <c r="AG297" i="20"/>
  <c r="X297" i="20"/>
  <c r="AF297" i="20"/>
  <c r="AJ297" i="20"/>
  <c r="AC297" i="20"/>
  <c r="AK297" i="20"/>
  <c r="AE297" i="20"/>
  <c r="AD297" i="20"/>
  <c r="AB297" i="20"/>
  <c r="AA313" i="20"/>
  <c r="AI313" i="20"/>
  <c r="Z313" i="20"/>
  <c r="AH313" i="20"/>
  <c r="Y313" i="20"/>
  <c r="AG313" i="20"/>
  <c r="X313" i="20"/>
  <c r="AF313" i="20"/>
  <c r="AJ313" i="20"/>
  <c r="AB313" i="20"/>
  <c r="AK313" i="20"/>
  <c r="AD313" i="20"/>
  <c r="AE313" i="20"/>
  <c r="AC313" i="20"/>
  <c r="W313" i="20"/>
  <c r="AA329" i="20"/>
  <c r="AI329" i="20"/>
  <c r="Z329" i="20"/>
  <c r="AH329" i="20"/>
  <c r="Y329" i="20"/>
  <c r="AG329" i="20"/>
  <c r="X329" i="20"/>
  <c r="AF329" i="20"/>
  <c r="AJ329" i="20"/>
  <c r="AC329" i="20"/>
  <c r="AK329" i="20"/>
  <c r="W329" i="20"/>
  <c r="AE329" i="20"/>
  <c r="AD329" i="20"/>
  <c r="AB329" i="20"/>
  <c r="Z345" i="20"/>
  <c r="AH345" i="20"/>
  <c r="Y345" i="20"/>
  <c r="AG345" i="20"/>
  <c r="X345" i="20"/>
  <c r="AF345" i="20"/>
  <c r="AJ345" i="20"/>
  <c r="AD345" i="20"/>
  <c r="AC345" i="20"/>
  <c r="AK345" i="20"/>
  <c r="W345" i="20"/>
  <c r="AI345" i="20"/>
  <c r="AE345" i="20"/>
  <c r="AB345" i="20"/>
  <c r="Z361" i="20"/>
  <c r="AH361" i="20"/>
  <c r="Y361" i="20"/>
  <c r="AG361" i="20"/>
  <c r="X361" i="20"/>
  <c r="AF361" i="20"/>
  <c r="AC361" i="20"/>
  <c r="AK361" i="20"/>
  <c r="AB361" i="20"/>
  <c r="AI361" i="20"/>
  <c r="AA361" i="20"/>
  <c r="AJ361" i="20"/>
  <c r="AE361" i="20"/>
  <c r="Z377" i="20"/>
  <c r="AH377" i="20"/>
  <c r="Y377" i="20"/>
  <c r="AG377" i="20"/>
  <c r="X377" i="20"/>
  <c r="AF377" i="20"/>
  <c r="AJ377" i="20"/>
  <c r="AD377" i="20"/>
  <c r="AA377" i="20"/>
  <c r="AE377" i="20"/>
  <c r="AC377" i="20"/>
  <c r="AB377" i="20"/>
  <c r="AK377" i="20"/>
  <c r="W377" i="20"/>
  <c r="Z393" i="20"/>
  <c r="AH393" i="20"/>
  <c r="Y393" i="20"/>
  <c r="AG393" i="20"/>
  <c r="X393" i="20"/>
  <c r="AF393" i="20"/>
  <c r="AC393" i="20"/>
  <c r="AK393" i="20"/>
  <c r="AD393" i="20"/>
  <c r="AI393" i="20"/>
  <c r="W393" i="20"/>
  <c r="AE393" i="20"/>
  <c r="AB393" i="20"/>
  <c r="AA393" i="20"/>
  <c r="Y409" i="20"/>
  <c r="AG409" i="20"/>
  <c r="X409" i="20"/>
  <c r="AF409" i="20"/>
  <c r="AC409" i="20"/>
  <c r="Z409" i="20"/>
  <c r="AJ409" i="20"/>
  <c r="AD409" i="20"/>
  <c r="AB409" i="20"/>
  <c r="W409" i="20"/>
  <c r="AA409" i="20"/>
  <c r="AK409" i="20"/>
  <c r="AI409" i="20"/>
  <c r="AH409" i="20"/>
  <c r="X425" i="20"/>
  <c r="AF425" i="20"/>
  <c r="AG425" i="20"/>
  <c r="AC425" i="20"/>
  <c r="AB425" i="20"/>
  <c r="AH425" i="20"/>
  <c r="Y425" i="20"/>
  <c r="AJ425" i="20"/>
  <c r="AE425" i="20"/>
  <c r="AK425" i="20"/>
  <c r="AI425" i="20"/>
  <c r="AD425" i="20"/>
  <c r="AA425" i="20"/>
  <c r="X441" i="20"/>
  <c r="AF441" i="20"/>
  <c r="AB441" i="20"/>
  <c r="AK441" i="20"/>
  <c r="Y441" i="20"/>
  <c r="AH441" i="20"/>
  <c r="AJ441" i="20"/>
  <c r="AC441" i="20"/>
  <c r="AA441" i="20"/>
  <c r="Z441" i="20"/>
  <c r="AI441" i="20"/>
  <c r="AG441" i="20"/>
  <c r="AE441" i="20"/>
  <c r="W441" i="20"/>
  <c r="AD457" i="20"/>
  <c r="AA457" i="20"/>
  <c r="AI457" i="20"/>
  <c r="Z457" i="20"/>
  <c r="AK457" i="20"/>
  <c r="AE457" i="20"/>
  <c r="AG457" i="20"/>
  <c r="W457" i="20"/>
  <c r="AC457" i="20"/>
  <c r="Y457" i="20"/>
  <c r="AF457" i="20"/>
  <c r="AB457" i="20"/>
  <c r="X457" i="20"/>
  <c r="AJ457" i="20"/>
  <c r="AD473" i="20"/>
  <c r="AA473" i="20"/>
  <c r="AI473" i="20"/>
  <c r="Z473" i="20"/>
  <c r="AK473" i="20"/>
  <c r="X473" i="20"/>
  <c r="AJ473" i="20"/>
  <c r="AH473" i="20"/>
  <c r="AG473" i="20"/>
  <c r="W473" i="20"/>
  <c r="AE473" i="20"/>
  <c r="AF473" i="20"/>
  <c r="AC473" i="20"/>
  <c r="AB473" i="20"/>
  <c r="AD489" i="20"/>
  <c r="AA489" i="20"/>
  <c r="AI489" i="20"/>
  <c r="Z489" i="20"/>
  <c r="AK489" i="20"/>
  <c r="AF489" i="20"/>
  <c r="Y489" i="20"/>
  <c r="AE489" i="20"/>
  <c r="AC489" i="20"/>
  <c r="AB489" i="20"/>
  <c r="X489" i="20"/>
  <c r="AJ489" i="20"/>
  <c r="AH489" i="20"/>
  <c r="AD505" i="20"/>
  <c r="AA505" i="20"/>
  <c r="AI505" i="20"/>
  <c r="Z505" i="20"/>
  <c r="AK505" i="20"/>
  <c r="AB505" i="20"/>
  <c r="Y505" i="20"/>
  <c r="X505" i="20"/>
  <c r="AJ505" i="20"/>
  <c r="AG505" i="20"/>
  <c r="AH505" i="20"/>
  <c r="AF505" i="20"/>
  <c r="AE505" i="20"/>
  <c r="W505" i="20"/>
  <c r="AD521" i="20"/>
  <c r="AA521" i="20"/>
  <c r="AI521" i="20"/>
  <c r="Z521" i="20"/>
  <c r="AK521" i="20"/>
  <c r="AH521" i="20"/>
  <c r="W521" i="20"/>
  <c r="AG521" i="20"/>
  <c r="AF521" i="20"/>
  <c r="AC521" i="20"/>
  <c r="AE521" i="20"/>
  <c r="AB521" i="20"/>
  <c r="Y521" i="20"/>
  <c r="AD529" i="20"/>
  <c r="AA529" i="20"/>
  <c r="AI529" i="20"/>
  <c r="AF529" i="20"/>
  <c r="AG529" i="20"/>
  <c r="AC529" i="20"/>
  <c r="AE529" i="20"/>
  <c r="W529" i="20"/>
  <c r="AB529" i="20"/>
  <c r="Y529" i="20"/>
  <c r="AK529" i="20"/>
  <c r="X529" i="20"/>
  <c r="AJ529" i="20"/>
  <c r="AD537" i="20"/>
  <c r="AA537" i="20"/>
  <c r="AI537" i="20"/>
  <c r="Z537" i="20"/>
  <c r="AK537" i="20"/>
  <c r="AE537" i="20"/>
  <c r="W537" i="20"/>
  <c r="AC537" i="20"/>
  <c r="AB537" i="20"/>
  <c r="Y537" i="20"/>
  <c r="AH537" i="20"/>
  <c r="AG537" i="20"/>
  <c r="AD545" i="20"/>
  <c r="AA545" i="20"/>
  <c r="AI545" i="20"/>
  <c r="AF545" i="20"/>
  <c r="AB545" i="20"/>
  <c r="Z545" i="20"/>
  <c r="Y545" i="20"/>
  <c r="AK545" i="20"/>
  <c r="X545" i="20"/>
  <c r="AJ545" i="20"/>
  <c r="W545" i="20"/>
  <c r="AG545" i="20"/>
  <c r="AE545" i="20"/>
  <c r="AD553" i="20"/>
  <c r="AA553" i="20"/>
  <c r="AI553" i="20"/>
  <c r="Z553" i="20"/>
  <c r="AK553" i="20"/>
  <c r="Y553" i="20"/>
  <c r="AH553" i="20"/>
  <c r="X553" i="20"/>
  <c r="AJ553" i="20"/>
  <c r="AG553" i="20"/>
  <c r="AE553" i="20"/>
  <c r="AC553" i="20"/>
  <c r="AD561" i="20"/>
  <c r="AA561" i="20"/>
  <c r="AI561" i="20"/>
  <c r="AF561" i="20"/>
  <c r="X561" i="20"/>
  <c r="AJ561" i="20"/>
  <c r="AG561" i="20"/>
  <c r="AH561" i="20"/>
  <c r="AE561" i="20"/>
  <c r="AB561" i="20"/>
  <c r="W561" i="20"/>
  <c r="Z561" i="20"/>
  <c r="AA569" i="20"/>
  <c r="AI569" i="20"/>
  <c r="AC569" i="20"/>
  <c r="Y569" i="20"/>
  <c r="AJ569" i="20"/>
  <c r="AG569" i="20"/>
  <c r="X569" i="20"/>
  <c r="AH569" i="20"/>
  <c r="AF569" i="20"/>
  <c r="AD569" i="20"/>
  <c r="AB569" i="20"/>
  <c r="W569" i="20"/>
  <c r="AA577" i="20"/>
  <c r="AI577" i="20"/>
  <c r="Z577" i="20"/>
  <c r="AJ577" i="20"/>
  <c r="AC577" i="20"/>
  <c r="AB577" i="20"/>
  <c r="Y577" i="20"/>
  <c r="AK577" i="20"/>
  <c r="X577" i="20"/>
  <c r="AH577" i="20"/>
  <c r="AF577" i="20"/>
  <c r="AE577" i="20"/>
  <c r="AA585" i="20"/>
  <c r="AI585" i="20"/>
  <c r="X585" i="20"/>
  <c r="AG585" i="20"/>
  <c r="AE585" i="20"/>
  <c r="W585" i="20"/>
  <c r="AC585" i="20"/>
  <c r="AD585" i="20"/>
  <c r="AB585" i="20"/>
  <c r="Y585" i="20"/>
  <c r="AJ585" i="20"/>
  <c r="AH585" i="20"/>
  <c r="AA593" i="20"/>
  <c r="AI593" i="20"/>
  <c r="AE593" i="20"/>
  <c r="AC593" i="20"/>
  <c r="AD593" i="20"/>
  <c r="W593" i="20"/>
  <c r="AB593" i="20"/>
  <c r="AK593" i="20"/>
  <c r="Y593" i="20"/>
  <c r="AH593" i="20"/>
  <c r="X593" i="20"/>
  <c r="AG593" i="20"/>
  <c r="W6" i="20"/>
  <c r="W449" i="20"/>
  <c r="Z585" i="20"/>
  <c r="AD361" i="20"/>
  <c r="AJ169" i="20"/>
  <c r="AC22" i="20"/>
  <c r="AK22" i="20"/>
  <c r="Y22" i="20"/>
  <c r="AG22" i="20"/>
  <c r="AE22" i="20"/>
  <c r="AD22" i="20"/>
  <c r="AB22" i="20"/>
  <c r="AA22" i="20"/>
  <c r="Z22" i="20"/>
  <c r="X22" i="20"/>
  <c r="AJ22" i="20"/>
  <c r="AI22" i="20"/>
  <c r="AH22" i="20"/>
  <c r="AF22" i="20"/>
  <c r="AC38" i="20"/>
  <c r="AK38" i="20"/>
  <c r="Y38" i="20"/>
  <c r="AG38" i="20"/>
  <c r="AE38" i="20"/>
  <c r="AD38" i="20"/>
  <c r="AB38" i="20"/>
  <c r="AA38" i="20"/>
  <c r="Z38" i="20"/>
  <c r="X38" i="20"/>
  <c r="AJ38" i="20"/>
  <c r="AI38" i="20"/>
  <c r="AH38" i="20"/>
  <c r="AF38" i="20"/>
  <c r="W38" i="20"/>
  <c r="AC54" i="20"/>
  <c r="AK54" i="20"/>
  <c r="Y54" i="20"/>
  <c r="AG54" i="20"/>
  <c r="AE54" i="20"/>
  <c r="AD54" i="20"/>
  <c r="AB54" i="20"/>
  <c r="AA54" i="20"/>
  <c r="Z54" i="20"/>
  <c r="X54" i="20"/>
  <c r="AJ54" i="20"/>
  <c r="AI54" i="20"/>
  <c r="AH54" i="20"/>
  <c r="AF54" i="20"/>
  <c r="W54" i="20"/>
  <c r="AC70" i="20"/>
  <c r="AK70" i="20"/>
  <c r="Y70" i="20"/>
  <c r="AG70" i="20"/>
  <c r="AE70" i="20"/>
  <c r="AD70" i="20"/>
  <c r="AB70" i="20"/>
  <c r="AA70" i="20"/>
  <c r="Z70" i="20"/>
  <c r="X70" i="20"/>
  <c r="AJ70" i="20"/>
  <c r="AI70" i="20"/>
  <c r="AH70" i="20"/>
  <c r="AF70" i="20"/>
  <c r="W70" i="20"/>
  <c r="AC86" i="20"/>
  <c r="AK86" i="20"/>
  <c r="Y86" i="20"/>
  <c r="AG86" i="20"/>
  <c r="AE86" i="20"/>
  <c r="AD86" i="20"/>
  <c r="AB86" i="20"/>
  <c r="AA86" i="20"/>
  <c r="Z86" i="20"/>
  <c r="X86" i="20"/>
  <c r="AJ86" i="20"/>
  <c r="AI86" i="20"/>
  <c r="AH86" i="20"/>
  <c r="AF86" i="20"/>
  <c r="AC102" i="20"/>
  <c r="AK102" i="20"/>
  <c r="Y102" i="20"/>
  <c r="AG102" i="20"/>
  <c r="AE102" i="20"/>
  <c r="AD102" i="20"/>
  <c r="AB102" i="20"/>
  <c r="AA102" i="20"/>
  <c r="Z102" i="20"/>
  <c r="X102" i="20"/>
  <c r="AJ102" i="20"/>
  <c r="AI102" i="20"/>
  <c r="AH102" i="20"/>
  <c r="AF102" i="20"/>
  <c r="W102" i="20"/>
  <c r="AC118" i="20"/>
  <c r="AK118" i="20"/>
  <c r="Y118" i="20"/>
  <c r="AG118" i="20"/>
  <c r="AE118" i="20"/>
  <c r="AD118" i="20"/>
  <c r="AB118" i="20"/>
  <c r="AA118" i="20"/>
  <c r="Z118" i="20"/>
  <c r="X118" i="20"/>
  <c r="AJ118" i="20"/>
  <c r="AI118" i="20"/>
  <c r="AH118" i="20"/>
  <c r="AF118" i="20"/>
  <c r="W118" i="20"/>
  <c r="AC134" i="20"/>
  <c r="AK134" i="20"/>
  <c r="Y134" i="20"/>
  <c r="AG134" i="20"/>
  <c r="AE134" i="20"/>
  <c r="AD134" i="20"/>
  <c r="AB134" i="20"/>
  <c r="AA134" i="20"/>
  <c r="Z134" i="20"/>
  <c r="X134" i="20"/>
  <c r="AJ134" i="20"/>
  <c r="AI134" i="20"/>
  <c r="AH134" i="20"/>
  <c r="AF134" i="20"/>
  <c r="W134" i="20"/>
  <c r="AC150" i="20"/>
  <c r="AK150" i="20"/>
  <c r="AB150" i="20"/>
  <c r="AJ150" i="20"/>
  <c r="AA150" i="20"/>
  <c r="AI150" i="20"/>
  <c r="Z150" i="20"/>
  <c r="AH150" i="20"/>
  <c r="AG150" i="20"/>
  <c r="AF150" i="20"/>
  <c r="AE150" i="20"/>
  <c r="AD150" i="20"/>
  <c r="Y150" i="20"/>
  <c r="X150" i="20"/>
  <c r="AA161" i="20"/>
  <c r="AI161" i="20"/>
  <c r="Z161" i="20"/>
  <c r="AH161" i="20"/>
  <c r="Y161" i="20"/>
  <c r="AG161" i="20"/>
  <c r="X161" i="20"/>
  <c r="AF161" i="20"/>
  <c r="AC161" i="20"/>
  <c r="AB161" i="20"/>
  <c r="AE161" i="20"/>
  <c r="AD161" i="20"/>
  <c r="W161" i="20"/>
  <c r="AK161" i="20"/>
  <c r="AA177" i="20"/>
  <c r="AI177" i="20"/>
  <c r="Z177" i="20"/>
  <c r="AH177" i="20"/>
  <c r="Y177" i="20"/>
  <c r="AG177" i="20"/>
  <c r="X177" i="20"/>
  <c r="AF177" i="20"/>
  <c r="AC177" i="20"/>
  <c r="AB177" i="20"/>
  <c r="AJ177" i="20"/>
  <c r="AE177" i="20"/>
  <c r="AD177" i="20"/>
  <c r="W177" i="20"/>
  <c r="AA193" i="20"/>
  <c r="AI193" i="20"/>
  <c r="Z193" i="20"/>
  <c r="AH193" i="20"/>
  <c r="Y193" i="20"/>
  <c r="AG193" i="20"/>
  <c r="X193" i="20"/>
  <c r="AF193" i="20"/>
  <c r="AC193" i="20"/>
  <c r="AB193" i="20"/>
  <c r="AD193" i="20"/>
  <c r="AJ193" i="20"/>
  <c r="AE193" i="20"/>
  <c r="AA209" i="20"/>
  <c r="AI209" i="20"/>
  <c r="Z209" i="20"/>
  <c r="AH209" i="20"/>
  <c r="Y209" i="20"/>
  <c r="AG209" i="20"/>
  <c r="X209" i="20"/>
  <c r="AF209" i="20"/>
  <c r="AC209" i="20"/>
  <c r="AB209" i="20"/>
  <c r="AK209" i="20"/>
  <c r="AJ209" i="20"/>
  <c r="AE209" i="20"/>
  <c r="W209" i="20"/>
  <c r="AD209" i="20"/>
  <c r="AA225" i="20"/>
  <c r="AI225" i="20"/>
  <c r="Z225" i="20"/>
  <c r="AH225" i="20"/>
  <c r="Y225" i="20"/>
  <c r="AG225" i="20"/>
  <c r="X225" i="20"/>
  <c r="AF225" i="20"/>
  <c r="AJ225" i="20"/>
  <c r="AE225" i="20"/>
  <c r="AK225" i="20"/>
  <c r="W225" i="20"/>
  <c r="AD225" i="20"/>
  <c r="AC225" i="20"/>
  <c r="AB225" i="20"/>
  <c r="AA241" i="20"/>
  <c r="AI241" i="20"/>
  <c r="Z241" i="20"/>
  <c r="AH241" i="20"/>
  <c r="Y241" i="20"/>
  <c r="AG241" i="20"/>
  <c r="X241" i="20"/>
  <c r="AF241" i="20"/>
  <c r="AJ241" i="20"/>
  <c r="AD241" i="20"/>
  <c r="AK241" i="20"/>
  <c r="AE241" i="20"/>
  <c r="W241" i="20"/>
  <c r="AC241" i="20"/>
  <c r="AA257" i="20"/>
  <c r="AI257" i="20"/>
  <c r="Z257" i="20"/>
  <c r="AH257" i="20"/>
  <c r="Y257" i="20"/>
  <c r="AG257" i="20"/>
  <c r="X257" i="20"/>
  <c r="AF257" i="20"/>
  <c r="AJ257" i="20"/>
  <c r="AE257" i="20"/>
  <c r="AB257" i="20"/>
  <c r="AK257" i="20"/>
  <c r="AD257" i="20"/>
  <c r="AA273" i="20"/>
  <c r="AI273" i="20"/>
  <c r="Z273" i="20"/>
  <c r="AH273" i="20"/>
  <c r="Y273" i="20"/>
  <c r="AG273" i="20"/>
  <c r="X273" i="20"/>
  <c r="AF273" i="20"/>
  <c r="AJ273" i="20"/>
  <c r="AD273" i="20"/>
  <c r="AC273" i="20"/>
  <c r="AB273" i="20"/>
  <c r="W273" i="20"/>
  <c r="AK273" i="20"/>
  <c r="AA289" i="20"/>
  <c r="AI289" i="20"/>
  <c r="Z289" i="20"/>
  <c r="AH289" i="20"/>
  <c r="Y289" i="20"/>
  <c r="AG289" i="20"/>
  <c r="X289" i="20"/>
  <c r="AF289" i="20"/>
  <c r="AJ289" i="20"/>
  <c r="AE289" i="20"/>
  <c r="AD289" i="20"/>
  <c r="AC289" i="20"/>
  <c r="AB289" i="20"/>
  <c r="W289" i="20"/>
  <c r="AA305" i="20"/>
  <c r="AI305" i="20"/>
  <c r="Z305" i="20"/>
  <c r="AH305" i="20"/>
  <c r="Y305" i="20"/>
  <c r="AG305" i="20"/>
  <c r="X305" i="20"/>
  <c r="AF305" i="20"/>
  <c r="AJ305" i="20"/>
  <c r="AD305" i="20"/>
  <c r="AK305" i="20"/>
  <c r="AE305" i="20"/>
  <c r="AC305" i="20"/>
  <c r="AB305" i="20"/>
  <c r="W305" i="20"/>
  <c r="AA321" i="20"/>
  <c r="AI321" i="20"/>
  <c r="Z321" i="20"/>
  <c r="AH321" i="20"/>
  <c r="Y321" i="20"/>
  <c r="AG321" i="20"/>
  <c r="X321" i="20"/>
  <c r="AF321" i="20"/>
  <c r="AJ321" i="20"/>
  <c r="AE321" i="20"/>
  <c r="AK321" i="20"/>
  <c r="AD321" i="20"/>
  <c r="AC321" i="20"/>
  <c r="AB321" i="20"/>
  <c r="Z337" i="20"/>
  <c r="AH337" i="20"/>
  <c r="Y337" i="20"/>
  <c r="AG337" i="20"/>
  <c r="X337" i="20"/>
  <c r="AF337" i="20"/>
  <c r="AE337" i="20"/>
  <c r="AB337" i="20"/>
  <c r="AC337" i="20"/>
  <c r="W337" i="20"/>
  <c r="AK337" i="20"/>
  <c r="AJ337" i="20"/>
  <c r="AI337" i="20"/>
  <c r="AD337" i="20"/>
  <c r="AA337" i="20"/>
  <c r="Z353" i="20"/>
  <c r="AH353" i="20"/>
  <c r="Y353" i="20"/>
  <c r="AG353" i="20"/>
  <c r="X353" i="20"/>
  <c r="AF353" i="20"/>
  <c r="AA353" i="20"/>
  <c r="AI353" i="20"/>
  <c r="AK353" i="20"/>
  <c r="AB353" i="20"/>
  <c r="AJ353" i="20"/>
  <c r="W353" i="20"/>
  <c r="AE353" i="20"/>
  <c r="AD353" i="20"/>
  <c r="Z369" i="20"/>
  <c r="AH369" i="20"/>
  <c r="Y369" i="20"/>
  <c r="AG369" i="20"/>
  <c r="X369" i="20"/>
  <c r="AF369" i="20"/>
  <c r="AE369" i="20"/>
  <c r="AB369" i="20"/>
  <c r="AJ369" i="20"/>
  <c r="AC369" i="20"/>
  <c r="AA369" i="20"/>
  <c r="AK369" i="20"/>
  <c r="W369" i="20"/>
  <c r="AI369" i="20"/>
  <c r="Z385" i="20"/>
  <c r="AH385" i="20"/>
  <c r="Y385" i="20"/>
  <c r="AG385" i="20"/>
  <c r="X385" i="20"/>
  <c r="AF385" i="20"/>
  <c r="AA385" i="20"/>
  <c r="AI385" i="20"/>
  <c r="AE385" i="20"/>
  <c r="AD385" i="20"/>
  <c r="AB385" i="20"/>
  <c r="AC385" i="20"/>
  <c r="AK385" i="20"/>
  <c r="Y401" i="20"/>
  <c r="AG401" i="20"/>
  <c r="X401" i="20"/>
  <c r="AF401" i="20"/>
  <c r="AI401" i="20"/>
  <c r="AD401" i="20"/>
  <c r="AK401" i="20"/>
  <c r="AB401" i="20"/>
  <c r="AA401" i="20"/>
  <c r="Z401" i="20"/>
  <c r="W401" i="20"/>
  <c r="AJ401" i="20"/>
  <c r="AH401" i="20"/>
  <c r="AE401" i="20"/>
  <c r="X417" i="20"/>
  <c r="AF417" i="20"/>
  <c r="Z417" i="20"/>
  <c r="AI417" i="20"/>
  <c r="AE417" i="20"/>
  <c r="AD417" i="20"/>
  <c r="AJ417" i="20"/>
  <c r="AK417" i="20"/>
  <c r="AH417" i="20"/>
  <c r="AC417" i="20"/>
  <c r="AG417" i="20"/>
  <c r="W417" i="20"/>
  <c r="AB417" i="20"/>
  <c r="AA417" i="20"/>
  <c r="X433" i="20"/>
  <c r="AF433" i="20"/>
  <c r="AD433" i="20"/>
  <c r="AA433" i="20"/>
  <c r="AJ433" i="20"/>
  <c r="Z433" i="20"/>
  <c r="AE433" i="20"/>
  <c r="Y433" i="20"/>
  <c r="AK433" i="20"/>
  <c r="AI433" i="20"/>
  <c r="AH433" i="20"/>
  <c r="AG433" i="20"/>
  <c r="W433" i="20"/>
  <c r="AC433" i="20"/>
  <c r="AD449" i="20"/>
  <c r="AA449" i="20"/>
  <c r="AI449" i="20"/>
  <c r="AF449" i="20"/>
  <c r="Y449" i="20"/>
  <c r="AJ449" i="20"/>
  <c r="AE449" i="20"/>
  <c r="X449" i="20"/>
  <c r="AC449" i="20"/>
  <c r="AB449" i="20"/>
  <c r="Z449" i="20"/>
  <c r="AK449" i="20"/>
  <c r="AH449" i="20"/>
  <c r="AD465" i="20"/>
  <c r="AA465" i="20"/>
  <c r="AI465" i="20"/>
  <c r="AF465" i="20"/>
  <c r="Y465" i="20"/>
  <c r="AJ465" i="20"/>
  <c r="AH465" i="20"/>
  <c r="AB465" i="20"/>
  <c r="AG465" i="20"/>
  <c r="W465" i="20"/>
  <c r="AE465" i="20"/>
  <c r="AC465" i="20"/>
  <c r="Z465" i="20"/>
  <c r="X465" i="20"/>
  <c r="AD481" i="20"/>
  <c r="AA481" i="20"/>
  <c r="AI481" i="20"/>
  <c r="AF481" i="20"/>
  <c r="AH481" i="20"/>
  <c r="AE481" i="20"/>
  <c r="AG481" i="20"/>
  <c r="AC481" i="20"/>
  <c r="W481" i="20"/>
  <c r="AB481" i="20"/>
  <c r="Z481" i="20"/>
  <c r="Y481" i="20"/>
  <c r="AK481" i="20"/>
  <c r="AD497" i="20"/>
  <c r="AA497" i="20"/>
  <c r="AI497" i="20"/>
  <c r="AF497" i="20"/>
  <c r="AC497" i="20"/>
  <c r="X497" i="20"/>
  <c r="AJ497" i="20"/>
  <c r="AB497" i="20"/>
  <c r="Z497" i="20"/>
  <c r="Y497" i="20"/>
  <c r="AK497" i="20"/>
  <c r="AH497" i="20"/>
  <c r="W497" i="20"/>
  <c r="AG497" i="20"/>
  <c r="AD513" i="20"/>
  <c r="AA513" i="20"/>
  <c r="AI513" i="20"/>
  <c r="AF513" i="20"/>
  <c r="Y513" i="20"/>
  <c r="AK513" i="20"/>
  <c r="X513" i="20"/>
  <c r="AJ513" i="20"/>
  <c r="AH513" i="20"/>
  <c r="AG513" i="20"/>
  <c r="AE513" i="20"/>
  <c r="AC513" i="20"/>
  <c r="AB513" i="20"/>
  <c r="W321" i="20"/>
  <c r="W297" i="20"/>
  <c r="W86" i="20"/>
  <c r="AF585" i="20"/>
  <c r="AD577" i="20"/>
  <c r="AG489" i="20"/>
  <c r="Z425" i="20"/>
  <c r="AC401" i="20"/>
  <c r="AC249" i="20"/>
  <c r="W22" i="20"/>
  <c r="AK585" i="20"/>
  <c r="AG577" i="20"/>
  <c r="Z569" i="20"/>
  <c r="X521" i="20"/>
  <c r="AE497" i="20"/>
  <c r="AD441" i="20"/>
  <c r="AC353" i="20"/>
  <c r="AE273" i="20"/>
  <c r="AK193" i="20"/>
  <c r="AE15" i="20"/>
  <c r="AA15" i="20"/>
  <c r="AI15" i="20"/>
  <c r="Y15" i="20"/>
  <c r="AG15" i="20"/>
  <c r="X15" i="20"/>
  <c r="AF15" i="20"/>
  <c r="AD15" i="20"/>
  <c r="AC15" i="20"/>
  <c r="AB15" i="20"/>
  <c r="Z15" i="20"/>
  <c r="AK15" i="20"/>
  <c r="AJ15" i="20"/>
  <c r="AH15" i="20"/>
  <c r="W15" i="20"/>
  <c r="AE55" i="20"/>
  <c r="AA55" i="20"/>
  <c r="AI55" i="20"/>
  <c r="Y55" i="20"/>
  <c r="AG55" i="20"/>
  <c r="X55" i="20"/>
  <c r="AF55" i="20"/>
  <c r="AD55" i="20"/>
  <c r="AC55" i="20"/>
  <c r="AB55" i="20"/>
  <c r="Z55" i="20"/>
  <c r="AH55" i="20"/>
  <c r="AK55" i="20"/>
  <c r="AJ55" i="20"/>
  <c r="AE79" i="20"/>
  <c r="AA79" i="20"/>
  <c r="AI79" i="20"/>
  <c r="Y79" i="20"/>
  <c r="AG79" i="20"/>
  <c r="X79" i="20"/>
  <c r="AF79" i="20"/>
  <c r="AD79" i="20"/>
  <c r="AC79" i="20"/>
  <c r="AB79" i="20"/>
  <c r="Z79" i="20"/>
  <c r="AK79" i="20"/>
  <c r="AJ79" i="20"/>
  <c r="AH79" i="20"/>
  <c r="W79" i="20"/>
  <c r="AE103" i="20"/>
  <c r="AA103" i="20"/>
  <c r="AI103" i="20"/>
  <c r="Y103" i="20"/>
  <c r="AG103" i="20"/>
  <c r="X103" i="20"/>
  <c r="AF103" i="20"/>
  <c r="AD103" i="20"/>
  <c r="AC103" i="20"/>
  <c r="AB103" i="20"/>
  <c r="Z103" i="20"/>
  <c r="AK103" i="20"/>
  <c r="AJ103" i="20"/>
  <c r="AH103" i="20"/>
  <c r="W103" i="20"/>
  <c r="AE127" i="20"/>
  <c r="AA127" i="20"/>
  <c r="AI127" i="20"/>
  <c r="Y127" i="20"/>
  <c r="AG127" i="20"/>
  <c r="X127" i="20"/>
  <c r="AF127" i="20"/>
  <c r="AD127" i="20"/>
  <c r="AC127" i="20"/>
  <c r="AB127" i="20"/>
  <c r="Z127" i="20"/>
  <c r="AK127" i="20"/>
  <c r="AJ127" i="20"/>
  <c r="AH127" i="20"/>
  <c r="W127" i="20"/>
  <c r="AE151" i="20"/>
  <c r="AD151" i="20"/>
  <c r="AC151" i="20"/>
  <c r="AK151" i="20"/>
  <c r="AB151" i="20"/>
  <c r="AJ151" i="20"/>
  <c r="AI151" i="20"/>
  <c r="AH151" i="20"/>
  <c r="AG151" i="20"/>
  <c r="AF151" i="20"/>
  <c r="Y151" i="20"/>
  <c r="AA151" i="20"/>
  <c r="Z151" i="20"/>
  <c r="X151" i="20"/>
  <c r="W151" i="20"/>
  <c r="AC186" i="20"/>
  <c r="AK186" i="20"/>
  <c r="AB186" i="20"/>
  <c r="AJ186" i="20"/>
  <c r="AA186" i="20"/>
  <c r="AI186" i="20"/>
  <c r="Z186" i="20"/>
  <c r="AH186" i="20"/>
  <c r="AE186" i="20"/>
  <c r="AD186" i="20"/>
  <c r="Y186" i="20"/>
  <c r="X186" i="20"/>
  <c r="W186" i="20"/>
  <c r="AG186" i="20"/>
  <c r="AC202" i="20"/>
  <c r="AK202" i="20"/>
  <c r="AB202" i="20"/>
  <c r="AJ202" i="20"/>
  <c r="AA202" i="20"/>
  <c r="AI202" i="20"/>
  <c r="Z202" i="20"/>
  <c r="AH202" i="20"/>
  <c r="AE202" i="20"/>
  <c r="AD202" i="20"/>
  <c r="Y202" i="20"/>
  <c r="X202" i="20"/>
  <c r="AF202" i="20"/>
  <c r="AC234" i="20"/>
  <c r="AK234" i="20"/>
  <c r="AB234" i="20"/>
  <c r="AJ234" i="20"/>
  <c r="AA234" i="20"/>
  <c r="AI234" i="20"/>
  <c r="Z234" i="20"/>
  <c r="AH234" i="20"/>
  <c r="Y234" i="20"/>
  <c r="AG234" i="20"/>
  <c r="AF234" i="20"/>
  <c r="AE234" i="20"/>
  <c r="AD234" i="20"/>
  <c r="X234" i="20"/>
  <c r="W234" i="20"/>
  <c r="AC266" i="20"/>
  <c r="AK266" i="20"/>
  <c r="AB266" i="20"/>
  <c r="AJ266" i="20"/>
  <c r="AA266" i="20"/>
  <c r="AI266" i="20"/>
  <c r="Z266" i="20"/>
  <c r="AH266" i="20"/>
  <c r="Y266" i="20"/>
  <c r="AG266" i="20"/>
  <c r="AF266" i="20"/>
  <c r="AE266" i="20"/>
  <c r="AD266" i="20"/>
  <c r="X266" i="20"/>
  <c r="AC274" i="20"/>
  <c r="AK274" i="20"/>
  <c r="AB274" i="20"/>
  <c r="AJ274" i="20"/>
  <c r="AA274" i="20"/>
  <c r="AI274" i="20"/>
  <c r="Z274" i="20"/>
  <c r="AH274" i="20"/>
  <c r="Y274" i="20"/>
  <c r="AE274" i="20"/>
  <c r="W274" i="20"/>
  <c r="AG274" i="20"/>
  <c r="AF274" i="20"/>
  <c r="AD274" i="20"/>
  <c r="X274" i="20"/>
  <c r="AC290" i="20"/>
  <c r="AK290" i="20"/>
  <c r="AB290" i="20"/>
  <c r="AJ290" i="20"/>
  <c r="AA290" i="20"/>
  <c r="AI290" i="20"/>
  <c r="Z290" i="20"/>
  <c r="AH290" i="20"/>
  <c r="Y290" i="20"/>
  <c r="AD290" i="20"/>
  <c r="W290" i="20"/>
  <c r="AG290" i="20"/>
  <c r="AF290" i="20"/>
  <c r="AE290" i="20"/>
  <c r="X290" i="20"/>
  <c r="AC306" i="20"/>
  <c r="AK306" i="20"/>
  <c r="AB306" i="20"/>
  <c r="AJ306" i="20"/>
  <c r="AA306" i="20"/>
  <c r="AI306" i="20"/>
  <c r="Z306" i="20"/>
  <c r="AH306" i="20"/>
  <c r="Y306" i="20"/>
  <c r="AE306" i="20"/>
  <c r="AG306" i="20"/>
  <c r="AF306" i="20"/>
  <c r="AD306" i="20"/>
  <c r="AC322" i="20"/>
  <c r="AK322" i="20"/>
  <c r="AB322" i="20"/>
  <c r="AJ322" i="20"/>
  <c r="AA322" i="20"/>
  <c r="AI322" i="20"/>
  <c r="Z322" i="20"/>
  <c r="AH322" i="20"/>
  <c r="Y322" i="20"/>
  <c r="AD322" i="20"/>
  <c r="X322" i="20"/>
  <c r="AG322" i="20"/>
  <c r="AF322" i="20"/>
  <c r="W322" i="20"/>
  <c r="AB346" i="20"/>
  <c r="AJ346" i="20"/>
  <c r="AA346" i="20"/>
  <c r="AI346" i="20"/>
  <c r="Z346" i="20"/>
  <c r="AH346" i="20"/>
  <c r="AG346" i="20"/>
  <c r="AD346" i="20"/>
  <c r="AF346" i="20"/>
  <c r="AE346" i="20"/>
  <c r="AC346" i="20"/>
  <c r="W346" i="20"/>
  <c r="Y346" i="20"/>
  <c r="X346" i="20"/>
  <c r="AB362" i="20"/>
  <c r="AJ362" i="20"/>
  <c r="AA362" i="20"/>
  <c r="AI362" i="20"/>
  <c r="Z362" i="20"/>
  <c r="AH362" i="20"/>
  <c r="AC362" i="20"/>
  <c r="AK362" i="20"/>
  <c r="AE362" i="20"/>
  <c r="AG362" i="20"/>
  <c r="AF362" i="20"/>
  <c r="AD362" i="20"/>
  <c r="X362" i="20"/>
  <c r="Y362" i="20"/>
  <c r="W362" i="20"/>
  <c r="AB378" i="20"/>
  <c r="AJ378" i="20"/>
  <c r="AA378" i="20"/>
  <c r="AI378" i="20"/>
  <c r="Z378" i="20"/>
  <c r="AH378" i="20"/>
  <c r="AG378" i="20"/>
  <c r="AD378" i="20"/>
  <c r="AC378" i="20"/>
  <c r="AK378" i="20"/>
  <c r="AF378" i="20"/>
  <c r="AE378" i="20"/>
  <c r="Y378" i="20"/>
  <c r="X378" i="20"/>
  <c r="W378" i="20"/>
  <c r="AB394" i="20"/>
  <c r="AJ394" i="20"/>
  <c r="AA394" i="20"/>
  <c r="AI394" i="20"/>
  <c r="Z394" i="20"/>
  <c r="AH394" i="20"/>
  <c r="AC394" i="20"/>
  <c r="AK394" i="20"/>
  <c r="Y394" i="20"/>
  <c r="AF394" i="20"/>
  <c r="AG394" i="20"/>
  <c r="AE394" i="20"/>
  <c r="AD394" i="20"/>
  <c r="X394" i="20"/>
  <c r="AA402" i="20"/>
  <c r="AI402" i="20"/>
  <c r="Z402" i="20"/>
  <c r="AH402" i="20"/>
  <c r="AE402" i="20"/>
  <c r="AB402" i="20"/>
  <c r="AK402" i="20"/>
  <c r="AC402" i="20"/>
  <c r="AF402" i="20"/>
  <c r="W402" i="20"/>
  <c r="Y402" i="20"/>
  <c r="AD402" i="20"/>
  <c r="X402" i="20"/>
  <c r="AJ402" i="20"/>
  <c r="Z418" i="20"/>
  <c r="AH418" i="20"/>
  <c r="AD418" i="20"/>
  <c r="AA418" i="20"/>
  <c r="AJ418" i="20"/>
  <c r="AC418" i="20"/>
  <c r="AG418" i="20"/>
  <c r="X418" i="20"/>
  <c r="W418" i="20"/>
  <c r="AK418" i="20"/>
  <c r="AF418" i="20"/>
  <c r="AI418" i="20"/>
  <c r="AE418" i="20"/>
  <c r="AB418" i="20"/>
  <c r="Z434" i="20"/>
  <c r="AH434" i="20"/>
  <c r="Y434" i="20"/>
  <c r="AI434" i="20"/>
  <c r="AE434" i="20"/>
  <c r="X434" i="20"/>
  <c r="AK434" i="20"/>
  <c r="AC434" i="20"/>
  <c r="AB434" i="20"/>
  <c r="AA434" i="20"/>
  <c r="AJ434" i="20"/>
  <c r="AG434" i="20"/>
  <c r="AF434" i="20"/>
  <c r="Z442" i="20"/>
  <c r="AF442" i="20"/>
  <c r="AC442" i="20"/>
  <c r="AK442" i="20"/>
  <c r="AH442" i="20"/>
  <c r="AA442" i="20"/>
  <c r="AD442" i="20"/>
  <c r="Y442" i="20"/>
  <c r="AB442" i="20"/>
  <c r="AJ442" i="20"/>
  <c r="X442" i="20"/>
  <c r="AI442" i="20"/>
  <c r="W442" i="20"/>
  <c r="AG442" i="20"/>
  <c r="X450" i="20"/>
  <c r="AF450" i="20"/>
  <c r="AC450" i="20"/>
  <c r="AK450" i="20"/>
  <c r="AB450" i="20"/>
  <c r="AG450" i="20"/>
  <c r="AE450" i="20"/>
  <c r="Y450" i="20"/>
  <c r="AD450" i="20"/>
  <c r="AA450" i="20"/>
  <c r="Z450" i="20"/>
  <c r="AJ450" i="20"/>
  <c r="AI450" i="20"/>
  <c r="W450" i="20"/>
  <c r="X458" i="20"/>
  <c r="AF458" i="20"/>
  <c r="AC458" i="20"/>
  <c r="AK458" i="20"/>
  <c r="AH458" i="20"/>
  <c r="AA458" i="20"/>
  <c r="AG458" i="20"/>
  <c r="AD458" i="20"/>
  <c r="Z458" i="20"/>
  <c r="AE458" i="20"/>
  <c r="AB458" i="20"/>
  <c r="Y458" i="20"/>
  <c r="AJ458" i="20"/>
  <c r="X466" i="20"/>
  <c r="AF466" i="20"/>
  <c r="AC466" i="20"/>
  <c r="AK466" i="20"/>
  <c r="AB466" i="20"/>
  <c r="AG466" i="20"/>
  <c r="AI466" i="20"/>
  <c r="W466" i="20"/>
  <c r="AA466" i="20"/>
  <c r="AH466" i="20"/>
  <c r="AE466" i="20"/>
  <c r="AD466" i="20"/>
  <c r="Z466" i="20"/>
  <c r="Y466" i="20"/>
  <c r="X474" i="20"/>
  <c r="AF474" i="20"/>
  <c r="AC474" i="20"/>
  <c r="AK474" i="20"/>
  <c r="AH474" i="20"/>
  <c r="AI474" i="20"/>
  <c r="AG474" i="20"/>
  <c r="W474" i="20"/>
  <c r="AE474" i="20"/>
  <c r="AB474" i="20"/>
  <c r="AD474" i="20"/>
  <c r="AA474" i="20"/>
  <c r="Z474" i="20"/>
  <c r="X482" i="20"/>
  <c r="AF482" i="20"/>
  <c r="AC482" i="20"/>
  <c r="AK482" i="20"/>
  <c r="AB482" i="20"/>
  <c r="AG482" i="20"/>
  <c r="AD482" i="20"/>
  <c r="AE482" i="20"/>
  <c r="W482" i="20"/>
  <c r="AA482" i="20"/>
  <c r="Z482" i="20"/>
  <c r="Y482" i="20"/>
  <c r="AJ482" i="20"/>
  <c r="AI482" i="20"/>
  <c r="X490" i="20"/>
  <c r="AF490" i="20"/>
  <c r="AC490" i="20"/>
  <c r="AK490" i="20"/>
  <c r="AH490" i="20"/>
  <c r="AD490" i="20"/>
  <c r="Y490" i="20"/>
  <c r="AJ490" i="20"/>
  <c r="AB490" i="20"/>
  <c r="AA490" i="20"/>
  <c r="Z490" i="20"/>
  <c r="W490" i="20"/>
  <c r="AI490" i="20"/>
  <c r="AG490" i="20"/>
  <c r="X498" i="20"/>
  <c r="AF498" i="20"/>
  <c r="AC498" i="20"/>
  <c r="AK498" i="20"/>
  <c r="AB498" i="20"/>
  <c r="AA498" i="20"/>
  <c r="AH498" i="20"/>
  <c r="Z498" i="20"/>
  <c r="Y498" i="20"/>
  <c r="AJ498" i="20"/>
  <c r="AI498" i="20"/>
  <c r="AG498" i="20"/>
  <c r="AE498" i="20"/>
  <c r="X506" i="20"/>
  <c r="AF506" i="20"/>
  <c r="AC506" i="20"/>
  <c r="AK506" i="20"/>
  <c r="AH506" i="20"/>
  <c r="Z506" i="20"/>
  <c r="Y506" i="20"/>
  <c r="AJ506" i="20"/>
  <c r="AI506" i="20"/>
  <c r="AE506" i="20"/>
  <c r="AG506" i="20"/>
  <c r="AD506" i="20"/>
  <c r="W506" i="20"/>
  <c r="AB506" i="20"/>
  <c r="X514" i="20"/>
  <c r="AF514" i="20"/>
  <c r="AC514" i="20"/>
  <c r="AK514" i="20"/>
  <c r="AB514" i="20"/>
  <c r="AI514" i="20"/>
  <c r="AH514" i="20"/>
  <c r="AG514" i="20"/>
  <c r="AE514" i="20"/>
  <c r="AD514" i="20"/>
  <c r="AA514" i="20"/>
  <c r="Z514" i="20"/>
  <c r="W514" i="20"/>
  <c r="X522" i="20"/>
  <c r="AF522" i="20"/>
  <c r="AC522" i="20"/>
  <c r="AK522" i="20"/>
  <c r="AH522" i="20"/>
  <c r="AG522" i="20"/>
  <c r="AE522" i="20"/>
  <c r="AD522" i="20"/>
  <c r="AB522" i="20"/>
  <c r="Z522" i="20"/>
  <c r="Y522" i="20"/>
  <c r="AJ522" i="20"/>
  <c r="X530" i="20"/>
  <c r="AF530" i="20"/>
  <c r="AC530" i="20"/>
  <c r="AK530" i="20"/>
  <c r="AB530" i="20"/>
  <c r="AE530" i="20"/>
  <c r="W530" i="20"/>
  <c r="AA530" i="20"/>
  <c r="AD530" i="20"/>
  <c r="Z530" i="20"/>
  <c r="AI530" i="20"/>
  <c r="AH530" i="20"/>
  <c r="X538" i="20"/>
  <c r="AF538" i="20"/>
  <c r="AC538" i="20"/>
  <c r="AK538" i="20"/>
  <c r="AH538" i="20"/>
  <c r="AB538" i="20"/>
  <c r="AA538" i="20"/>
  <c r="W538" i="20"/>
  <c r="Z538" i="20"/>
  <c r="Y538" i="20"/>
  <c r="AJ538" i="20"/>
  <c r="AG538" i="20"/>
  <c r="AE538" i="20"/>
  <c r="X546" i="20"/>
  <c r="AF546" i="20"/>
  <c r="AC546" i="20"/>
  <c r="AK546" i="20"/>
  <c r="AB546" i="20"/>
  <c r="Z546" i="20"/>
  <c r="W546" i="20"/>
  <c r="Y546" i="20"/>
  <c r="AJ546" i="20"/>
  <c r="AI546" i="20"/>
  <c r="AH546" i="20"/>
  <c r="AE546" i="20"/>
  <c r="AD546" i="20"/>
  <c r="X554" i="20"/>
  <c r="AF554" i="20"/>
  <c r="AC554" i="20"/>
  <c r="AK554" i="20"/>
  <c r="AH554" i="20"/>
  <c r="Y554" i="20"/>
  <c r="AJ554" i="20"/>
  <c r="AG554" i="20"/>
  <c r="AI554" i="20"/>
  <c r="AE554" i="20"/>
  <c r="W554" i="20"/>
  <c r="AB554" i="20"/>
  <c r="AA554" i="20"/>
  <c r="X562" i="20"/>
  <c r="AF562" i="20"/>
  <c r="AC562" i="20"/>
  <c r="AK562" i="20"/>
  <c r="AB562" i="20"/>
  <c r="AH562" i="20"/>
  <c r="AE562" i="20"/>
  <c r="AG562" i="20"/>
  <c r="AD562" i="20"/>
  <c r="Z562" i="20"/>
  <c r="Y562" i="20"/>
  <c r="AJ562" i="20"/>
  <c r="AC570" i="20"/>
  <c r="AK570" i="20"/>
  <c r="X570" i="20"/>
  <c r="AG570" i="20"/>
  <c r="AF570" i="20"/>
  <c r="AD570" i="20"/>
  <c r="AE570" i="20"/>
  <c r="AB570" i="20"/>
  <c r="Z570" i="20"/>
  <c r="AJ570" i="20"/>
  <c r="W570" i="20"/>
  <c r="Y570" i="20"/>
  <c r="AI570" i="20"/>
  <c r="AC578" i="20"/>
  <c r="AK578" i="20"/>
  <c r="AE578" i="20"/>
  <c r="Y578" i="20"/>
  <c r="AI578" i="20"/>
  <c r="X578" i="20"/>
  <c r="AH578" i="20"/>
  <c r="AG578" i="20"/>
  <c r="AF578" i="20"/>
  <c r="AB578" i="20"/>
  <c r="AA578" i="20"/>
  <c r="W578" i="20"/>
  <c r="AC586" i="20"/>
  <c r="AK586" i="20"/>
  <c r="AB586" i="20"/>
  <c r="AA586" i="20"/>
  <c r="Y586" i="20"/>
  <c r="AI586" i="20"/>
  <c r="Z586" i="20"/>
  <c r="AJ586" i="20"/>
  <c r="X586" i="20"/>
  <c r="AH586" i="20"/>
  <c r="AF586" i="20"/>
  <c r="AE586" i="20"/>
  <c r="AC594" i="20"/>
  <c r="AK594" i="20"/>
  <c r="Z594" i="20"/>
  <c r="AI594" i="20"/>
  <c r="W594" i="20"/>
  <c r="X594" i="20"/>
  <c r="AG594" i="20"/>
  <c r="Y594" i="20"/>
  <c r="AH594" i="20"/>
  <c r="AF594" i="20"/>
  <c r="AD594" i="20"/>
  <c r="AB594" i="20"/>
  <c r="W257" i="20"/>
  <c r="W233" i="20"/>
  <c r="AJ393" i="20"/>
  <c r="AJ161" i="20"/>
  <c r="Z513" i="20"/>
  <c r="AF593" i="20"/>
  <c r="AJ578" i="20"/>
  <c r="AA570" i="20"/>
  <c r="Y561" i="20"/>
  <c r="AC545" i="20"/>
  <c r="AF537" i="20"/>
  <c r="Y530" i="20"/>
  <c r="AI522" i="20"/>
  <c r="Y514" i="20"/>
  <c r="AH482" i="20"/>
  <c r="AK465" i="20"/>
  <c r="Y417" i="20"/>
  <c r="AJ385" i="20"/>
  <c r="AA345" i="20"/>
  <c r="X306" i="20"/>
  <c r="AE7" i="20"/>
  <c r="AA7" i="20"/>
  <c r="AI7" i="20"/>
  <c r="Y7" i="20"/>
  <c r="AG7" i="20"/>
  <c r="X7" i="20"/>
  <c r="AF7" i="20"/>
  <c r="AD7" i="20"/>
  <c r="AC7" i="20"/>
  <c r="AB7" i="20"/>
  <c r="Z7" i="20"/>
  <c r="AJ7" i="20"/>
  <c r="AK7" i="20"/>
  <c r="W7" i="20"/>
  <c r="AH7" i="20"/>
  <c r="AE23" i="20"/>
  <c r="AA23" i="20"/>
  <c r="AI23" i="20"/>
  <c r="Y23" i="20"/>
  <c r="AG23" i="20"/>
  <c r="X23" i="20"/>
  <c r="AF23" i="20"/>
  <c r="AD23" i="20"/>
  <c r="AC23" i="20"/>
  <c r="AB23" i="20"/>
  <c r="Z23" i="20"/>
  <c r="AH23" i="20"/>
  <c r="AK23" i="20"/>
  <c r="AJ23" i="20"/>
  <c r="W23" i="20"/>
  <c r="AE39" i="20"/>
  <c r="AA39" i="20"/>
  <c r="AI39" i="20"/>
  <c r="Y39" i="20"/>
  <c r="AG39" i="20"/>
  <c r="X39" i="20"/>
  <c r="AF39" i="20"/>
  <c r="AD39" i="20"/>
  <c r="AC39" i="20"/>
  <c r="AB39" i="20"/>
  <c r="Z39" i="20"/>
  <c r="AK39" i="20"/>
  <c r="AJ39" i="20"/>
  <c r="AH39" i="20"/>
  <c r="W39" i="20"/>
  <c r="AE63" i="20"/>
  <c r="AA63" i="20"/>
  <c r="AI63" i="20"/>
  <c r="Y63" i="20"/>
  <c r="AG63" i="20"/>
  <c r="X63" i="20"/>
  <c r="AF63" i="20"/>
  <c r="AD63" i="20"/>
  <c r="AC63" i="20"/>
  <c r="AB63" i="20"/>
  <c r="Z63" i="20"/>
  <c r="AK63" i="20"/>
  <c r="AJ63" i="20"/>
  <c r="AH63" i="20"/>
  <c r="W63" i="20"/>
  <c r="AE87" i="20"/>
  <c r="AA87" i="20"/>
  <c r="AI87" i="20"/>
  <c r="Y87" i="20"/>
  <c r="AG87" i="20"/>
  <c r="X87" i="20"/>
  <c r="AF87" i="20"/>
  <c r="AD87" i="20"/>
  <c r="AC87" i="20"/>
  <c r="AB87" i="20"/>
  <c r="Z87" i="20"/>
  <c r="AH87" i="20"/>
  <c r="AK87" i="20"/>
  <c r="AJ87" i="20"/>
  <c r="W87" i="20"/>
  <c r="AE111" i="20"/>
  <c r="AA111" i="20"/>
  <c r="AI111" i="20"/>
  <c r="Y111" i="20"/>
  <c r="AG111" i="20"/>
  <c r="X111" i="20"/>
  <c r="AF111" i="20"/>
  <c r="AD111" i="20"/>
  <c r="AC111" i="20"/>
  <c r="AB111" i="20"/>
  <c r="Z111" i="20"/>
  <c r="AK111" i="20"/>
  <c r="AJ111" i="20"/>
  <c r="AH111" i="20"/>
  <c r="W111" i="20"/>
  <c r="AE135" i="20"/>
  <c r="AA135" i="20"/>
  <c r="AI135" i="20"/>
  <c r="Y135" i="20"/>
  <c r="AG135" i="20"/>
  <c r="X135" i="20"/>
  <c r="AF135" i="20"/>
  <c r="AD135" i="20"/>
  <c r="AC135" i="20"/>
  <c r="AB135" i="20"/>
  <c r="Z135" i="20"/>
  <c r="AJ135" i="20"/>
  <c r="W135" i="20"/>
  <c r="AK135" i="20"/>
  <c r="AH135" i="20"/>
  <c r="AC162" i="20"/>
  <c r="AK162" i="20"/>
  <c r="AB162" i="20"/>
  <c r="AJ162" i="20"/>
  <c r="AA162" i="20"/>
  <c r="AI162" i="20"/>
  <c r="Z162" i="20"/>
  <c r="AH162" i="20"/>
  <c r="AE162" i="20"/>
  <c r="AD162" i="20"/>
  <c r="Y162" i="20"/>
  <c r="X162" i="20"/>
  <c r="AF162" i="20"/>
  <c r="AG162" i="20"/>
  <c r="W162" i="20"/>
  <c r="AC178" i="20"/>
  <c r="AK178" i="20"/>
  <c r="AB178" i="20"/>
  <c r="AJ178" i="20"/>
  <c r="AA178" i="20"/>
  <c r="AI178" i="20"/>
  <c r="Z178" i="20"/>
  <c r="AH178" i="20"/>
  <c r="AE178" i="20"/>
  <c r="AD178" i="20"/>
  <c r="Y178" i="20"/>
  <c r="X178" i="20"/>
  <c r="AF178" i="20"/>
  <c r="AG178" i="20"/>
  <c r="AC210" i="20"/>
  <c r="AK210" i="20"/>
  <c r="AB210" i="20"/>
  <c r="AJ210" i="20"/>
  <c r="AA210" i="20"/>
  <c r="AI210" i="20"/>
  <c r="Z210" i="20"/>
  <c r="AH210" i="20"/>
  <c r="AE210" i="20"/>
  <c r="AD210" i="20"/>
  <c r="Y210" i="20"/>
  <c r="X210" i="20"/>
  <c r="AF210" i="20"/>
  <c r="W210" i="20"/>
  <c r="AC226" i="20"/>
  <c r="AK226" i="20"/>
  <c r="AB226" i="20"/>
  <c r="AJ226" i="20"/>
  <c r="AA226" i="20"/>
  <c r="AI226" i="20"/>
  <c r="Z226" i="20"/>
  <c r="AH226" i="20"/>
  <c r="Y226" i="20"/>
  <c r="AD226" i="20"/>
  <c r="AF226" i="20"/>
  <c r="W226" i="20"/>
  <c r="AE226" i="20"/>
  <c r="X226" i="20"/>
  <c r="AC250" i="20"/>
  <c r="AK250" i="20"/>
  <c r="AB250" i="20"/>
  <c r="AJ250" i="20"/>
  <c r="AA250" i="20"/>
  <c r="AI250" i="20"/>
  <c r="Z250" i="20"/>
  <c r="AH250" i="20"/>
  <c r="Y250" i="20"/>
  <c r="X250" i="20"/>
  <c r="AF250" i="20"/>
  <c r="AG250" i="20"/>
  <c r="AE250" i="20"/>
  <c r="AD250" i="20"/>
  <c r="W250" i="20"/>
  <c r="AC298" i="20"/>
  <c r="AK298" i="20"/>
  <c r="AB298" i="20"/>
  <c r="AJ298" i="20"/>
  <c r="AA298" i="20"/>
  <c r="AI298" i="20"/>
  <c r="Z298" i="20"/>
  <c r="AH298" i="20"/>
  <c r="Y298" i="20"/>
  <c r="AG298" i="20"/>
  <c r="W298" i="20"/>
  <c r="AF298" i="20"/>
  <c r="AE298" i="20"/>
  <c r="AD298" i="20"/>
  <c r="AC314" i="20"/>
  <c r="AK314" i="20"/>
  <c r="AB314" i="20"/>
  <c r="AJ314" i="20"/>
  <c r="AA314" i="20"/>
  <c r="AI314" i="20"/>
  <c r="Z314" i="20"/>
  <c r="AH314" i="20"/>
  <c r="Y314" i="20"/>
  <c r="X314" i="20"/>
  <c r="AF314" i="20"/>
  <c r="AG314" i="20"/>
  <c r="W314" i="20"/>
  <c r="AE314" i="20"/>
  <c r="AC330" i="20"/>
  <c r="AB330" i="20"/>
  <c r="AJ330" i="20"/>
  <c r="AA330" i="20"/>
  <c r="AI330" i="20"/>
  <c r="Z330" i="20"/>
  <c r="AH330" i="20"/>
  <c r="Y330" i="20"/>
  <c r="AK330" i="20"/>
  <c r="AG330" i="20"/>
  <c r="AD330" i="20"/>
  <c r="X330" i="20"/>
  <c r="AF330" i="20"/>
  <c r="AB338" i="20"/>
  <c r="AJ338" i="20"/>
  <c r="AA338" i="20"/>
  <c r="AI338" i="20"/>
  <c r="Z338" i="20"/>
  <c r="AH338" i="20"/>
  <c r="AE338" i="20"/>
  <c r="Y338" i="20"/>
  <c r="X338" i="20"/>
  <c r="AF338" i="20"/>
  <c r="AD338" i="20"/>
  <c r="W338" i="20"/>
  <c r="AC338" i="20"/>
  <c r="AK338" i="20"/>
  <c r="AB354" i="20"/>
  <c r="AJ354" i="20"/>
  <c r="AA354" i="20"/>
  <c r="AI354" i="20"/>
  <c r="Z354" i="20"/>
  <c r="AH354" i="20"/>
  <c r="X354" i="20"/>
  <c r="AF354" i="20"/>
  <c r="AD354" i="20"/>
  <c r="AG354" i="20"/>
  <c r="W354" i="20"/>
  <c r="AE354" i="20"/>
  <c r="AC354" i="20"/>
  <c r="Y354" i="20"/>
  <c r="AB370" i="20"/>
  <c r="AJ370" i="20"/>
  <c r="AA370" i="20"/>
  <c r="AI370" i="20"/>
  <c r="Z370" i="20"/>
  <c r="AH370" i="20"/>
  <c r="AE370" i="20"/>
  <c r="Y370" i="20"/>
  <c r="AC370" i="20"/>
  <c r="AK370" i="20"/>
  <c r="AF370" i="20"/>
  <c r="AG370" i="20"/>
  <c r="AD370" i="20"/>
  <c r="X370" i="20"/>
  <c r="AB386" i="20"/>
  <c r="AJ386" i="20"/>
  <c r="AA386" i="20"/>
  <c r="AI386" i="20"/>
  <c r="Z386" i="20"/>
  <c r="AH386" i="20"/>
  <c r="X386" i="20"/>
  <c r="AF386" i="20"/>
  <c r="AK386" i="20"/>
  <c r="Y386" i="20"/>
  <c r="AG386" i="20"/>
  <c r="AD386" i="20"/>
  <c r="AE386" i="20"/>
  <c r="AC386" i="20"/>
  <c r="W386" i="20"/>
  <c r="AA410" i="20"/>
  <c r="AI410" i="20"/>
  <c r="Z410" i="20"/>
  <c r="AH410" i="20"/>
  <c r="Y410" i="20"/>
  <c r="AK410" i="20"/>
  <c r="AF410" i="20"/>
  <c r="X410" i="20"/>
  <c r="AD410" i="20"/>
  <c r="AG410" i="20"/>
  <c r="AC410" i="20"/>
  <c r="AE410" i="20"/>
  <c r="W410" i="20"/>
  <c r="AB410" i="20"/>
  <c r="Z426" i="20"/>
  <c r="AH426" i="20"/>
  <c r="AB426" i="20"/>
  <c r="AK426" i="20"/>
  <c r="X426" i="20"/>
  <c r="AG426" i="20"/>
  <c r="AA426" i="20"/>
  <c r="AE426" i="20"/>
  <c r="Y426" i="20"/>
  <c r="AI426" i="20"/>
  <c r="AJ426" i="20"/>
  <c r="W426" i="20"/>
  <c r="AF426" i="20"/>
  <c r="AD426" i="20"/>
  <c r="W110" i="20"/>
  <c r="X481" i="20"/>
  <c r="AE409" i="20"/>
  <c r="AC257" i="20"/>
  <c r="W553" i="20"/>
  <c r="W489" i="20"/>
  <c r="W425" i="20"/>
  <c r="W193" i="20"/>
  <c r="W169" i="20"/>
  <c r="W55" i="20"/>
  <c r="AJ593" i="20"/>
  <c r="AH570" i="20"/>
  <c r="AC561" i="20"/>
  <c r="AB553" i="20"/>
  <c r="AH545" i="20"/>
  <c r="AJ537" i="20"/>
  <c r="AG530" i="20"/>
  <c r="AJ514" i="20"/>
  <c r="AJ466" i="20"/>
  <c r="AB433" i="20"/>
  <c r="Y418" i="20"/>
  <c r="AI377" i="20"/>
  <c r="AK346" i="20"/>
  <c r="AE281" i="20"/>
  <c r="AB241" i="20"/>
  <c r="AG210" i="20"/>
  <c r="AK177" i="20"/>
  <c r="AE31" i="20"/>
  <c r="AA31" i="20"/>
  <c r="AI31" i="20"/>
  <c r="Y31" i="20"/>
  <c r="AG31" i="20"/>
  <c r="X31" i="20"/>
  <c r="AF31" i="20"/>
  <c r="AD31" i="20"/>
  <c r="AC31" i="20"/>
  <c r="AB31" i="20"/>
  <c r="Z31" i="20"/>
  <c r="AK31" i="20"/>
  <c r="AJ31" i="20"/>
  <c r="AH31" i="20"/>
  <c r="AE47" i="20"/>
  <c r="AA47" i="20"/>
  <c r="AI47" i="20"/>
  <c r="Y47" i="20"/>
  <c r="AG47" i="20"/>
  <c r="X47" i="20"/>
  <c r="AF47" i="20"/>
  <c r="AD47" i="20"/>
  <c r="AC47" i="20"/>
  <c r="AB47" i="20"/>
  <c r="Z47" i="20"/>
  <c r="AK47" i="20"/>
  <c r="AJ47" i="20"/>
  <c r="AH47" i="20"/>
  <c r="W47" i="20"/>
  <c r="AE71" i="20"/>
  <c r="AA71" i="20"/>
  <c r="AI71" i="20"/>
  <c r="Y71" i="20"/>
  <c r="AG71" i="20"/>
  <c r="X71" i="20"/>
  <c r="AF71" i="20"/>
  <c r="AD71" i="20"/>
  <c r="AC71" i="20"/>
  <c r="AB71" i="20"/>
  <c r="Z71" i="20"/>
  <c r="AH71" i="20"/>
  <c r="W71" i="20"/>
  <c r="AK71" i="20"/>
  <c r="AJ71" i="20"/>
  <c r="AE95" i="20"/>
  <c r="AA95" i="20"/>
  <c r="AI95" i="20"/>
  <c r="Y95" i="20"/>
  <c r="AG95" i="20"/>
  <c r="X95" i="20"/>
  <c r="AF95" i="20"/>
  <c r="AD95" i="20"/>
  <c r="AC95" i="20"/>
  <c r="AB95" i="20"/>
  <c r="Z95" i="20"/>
  <c r="AK95" i="20"/>
  <c r="AJ95" i="20"/>
  <c r="AH95" i="20"/>
  <c r="AE119" i="20"/>
  <c r="AA119" i="20"/>
  <c r="AI119" i="20"/>
  <c r="Y119" i="20"/>
  <c r="AG119" i="20"/>
  <c r="X119" i="20"/>
  <c r="AF119" i="20"/>
  <c r="AD119" i="20"/>
  <c r="AC119" i="20"/>
  <c r="AB119" i="20"/>
  <c r="Z119" i="20"/>
  <c r="AH119" i="20"/>
  <c r="AJ119" i="20"/>
  <c r="AK119" i="20"/>
  <c r="AE143" i="20"/>
  <c r="AA143" i="20"/>
  <c r="AI143" i="20"/>
  <c r="Y143" i="20"/>
  <c r="AG143" i="20"/>
  <c r="X143" i="20"/>
  <c r="AF143" i="20"/>
  <c r="AD143" i="20"/>
  <c r="AC143" i="20"/>
  <c r="AB143" i="20"/>
  <c r="Z143" i="20"/>
  <c r="AK143" i="20"/>
  <c r="AJ143" i="20"/>
  <c r="AH143" i="20"/>
  <c r="W143" i="20"/>
  <c r="AC170" i="20"/>
  <c r="AK170" i="20"/>
  <c r="AB170" i="20"/>
  <c r="AJ170" i="20"/>
  <c r="AA170" i="20"/>
  <c r="AI170" i="20"/>
  <c r="Z170" i="20"/>
  <c r="AH170" i="20"/>
  <c r="AE170" i="20"/>
  <c r="AD170" i="20"/>
  <c r="Y170" i="20"/>
  <c r="X170" i="20"/>
  <c r="AG170" i="20"/>
  <c r="W170" i="20"/>
  <c r="AF170" i="20"/>
  <c r="AC194" i="20"/>
  <c r="AK194" i="20"/>
  <c r="AB194" i="20"/>
  <c r="AJ194" i="20"/>
  <c r="AA194" i="20"/>
  <c r="AI194" i="20"/>
  <c r="Z194" i="20"/>
  <c r="AH194" i="20"/>
  <c r="AE194" i="20"/>
  <c r="AD194" i="20"/>
  <c r="Y194" i="20"/>
  <c r="X194" i="20"/>
  <c r="AF194" i="20"/>
  <c r="AG194" i="20"/>
  <c r="W194" i="20"/>
  <c r="AC218" i="20"/>
  <c r="AK218" i="20"/>
  <c r="AB218" i="20"/>
  <c r="AJ218" i="20"/>
  <c r="AA218" i="20"/>
  <c r="AI218" i="20"/>
  <c r="Z218" i="20"/>
  <c r="AH218" i="20"/>
  <c r="AE218" i="20"/>
  <c r="AD218" i="20"/>
  <c r="Y218" i="20"/>
  <c r="X218" i="20"/>
  <c r="AF218" i="20"/>
  <c r="W218" i="20"/>
  <c r="AC242" i="20"/>
  <c r="AK242" i="20"/>
  <c r="AB242" i="20"/>
  <c r="AJ242" i="20"/>
  <c r="AA242" i="20"/>
  <c r="AI242" i="20"/>
  <c r="Z242" i="20"/>
  <c r="AH242" i="20"/>
  <c r="Y242" i="20"/>
  <c r="AE242" i="20"/>
  <c r="AG242" i="20"/>
  <c r="AF242" i="20"/>
  <c r="AD242" i="20"/>
  <c r="X242" i="20"/>
  <c r="AC258" i="20"/>
  <c r="AK258" i="20"/>
  <c r="AB258" i="20"/>
  <c r="AJ258" i="20"/>
  <c r="AA258" i="20"/>
  <c r="AI258" i="20"/>
  <c r="Z258" i="20"/>
  <c r="AH258" i="20"/>
  <c r="Y258" i="20"/>
  <c r="AD258" i="20"/>
  <c r="AG258" i="20"/>
  <c r="AF258" i="20"/>
  <c r="AE258" i="20"/>
  <c r="X258" i="20"/>
  <c r="W258" i="20"/>
  <c r="AC282" i="20"/>
  <c r="AK282" i="20"/>
  <c r="AB282" i="20"/>
  <c r="AJ282" i="20"/>
  <c r="AA282" i="20"/>
  <c r="AI282" i="20"/>
  <c r="Z282" i="20"/>
  <c r="AH282" i="20"/>
  <c r="Y282" i="20"/>
  <c r="X282" i="20"/>
  <c r="AF282" i="20"/>
  <c r="W282" i="20"/>
  <c r="AG282" i="20"/>
  <c r="AE282" i="20"/>
  <c r="AD282" i="20"/>
  <c r="W46" i="20"/>
  <c r="Z593" i="20"/>
  <c r="AK569" i="20"/>
  <c r="X537" i="20"/>
  <c r="AH529" i="20"/>
  <c r="AJ481" i="20"/>
  <c r="W361" i="20"/>
  <c r="W266" i="20"/>
  <c r="AA594" i="20"/>
  <c r="AK561" i="20"/>
  <c r="AF553" i="20"/>
  <c r="AA546" i="20"/>
  <c r="AD538" i="20"/>
  <c r="AJ530" i="20"/>
  <c r="AC505" i="20"/>
  <c r="Y473" i="20"/>
  <c r="AH457" i="20"/>
  <c r="AD434" i="20"/>
  <c r="AD369" i="20"/>
  <c r="AD314" i="20"/>
  <c r="AD265" i="20"/>
  <c r="Y4" i="20"/>
  <c r="AG4" i="20"/>
  <c r="AC4" i="20"/>
  <c r="AK4" i="20"/>
  <c r="AA4" i="20"/>
  <c r="AI4" i="20"/>
  <c r="Z4" i="20"/>
  <c r="AH4" i="20"/>
  <c r="X4" i="20"/>
  <c r="AJ4" i="20"/>
  <c r="AF4" i="20"/>
  <c r="AE4" i="20"/>
  <c r="AD4" i="20"/>
  <c r="AB4" i="20"/>
  <c r="Y12" i="20"/>
  <c r="AG12" i="20"/>
  <c r="AC12" i="20"/>
  <c r="AK12" i="20"/>
  <c r="AA12" i="20"/>
  <c r="AI12" i="20"/>
  <c r="Z12" i="20"/>
  <c r="AH12" i="20"/>
  <c r="X12" i="20"/>
  <c r="AJ12" i="20"/>
  <c r="AF12" i="20"/>
  <c r="Y20" i="20"/>
  <c r="AG20" i="20"/>
  <c r="AC20" i="20"/>
  <c r="AK20" i="20"/>
  <c r="AA20" i="20"/>
  <c r="AI20" i="20"/>
  <c r="Z20" i="20"/>
  <c r="AH20" i="20"/>
  <c r="X20" i="20"/>
  <c r="AJ20" i="20"/>
  <c r="AF20" i="20"/>
  <c r="AE20" i="20"/>
  <c r="AD20" i="20"/>
  <c r="AB20" i="20"/>
  <c r="Y28" i="20"/>
  <c r="AG28" i="20"/>
  <c r="AC28" i="20"/>
  <c r="AK28" i="20"/>
  <c r="AA28" i="20"/>
  <c r="AI28" i="20"/>
  <c r="Z28" i="20"/>
  <c r="AH28" i="20"/>
  <c r="X28" i="20"/>
  <c r="AJ28" i="20"/>
  <c r="AF28" i="20"/>
  <c r="AB28" i="20"/>
  <c r="AD28" i="20"/>
  <c r="Y36" i="20"/>
  <c r="AG36" i="20"/>
  <c r="AC36" i="20"/>
  <c r="AK36" i="20"/>
  <c r="AA36" i="20"/>
  <c r="AI36" i="20"/>
  <c r="Z36" i="20"/>
  <c r="AH36" i="20"/>
  <c r="X36" i="20"/>
  <c r="AJ36" i="20"/>
  <c r="AF36" i="20"/>
  <c r="AE36" i="20"/>
  <c r="AD36" i="20"/>
  <c r="AB36" i="20"/>
  <c r="Y44" i="20"/>
  <c r="AG44" i="20"/>
  <c r="AC44" i="20"/>
  <c r="AK44" i="20"/>
  <c r="AA44" i="20"/>
  <c r="AI44" i="20"/>
  <c r="Z44" i="20"/>
  <c r="AH44" i="20"/>
  <c r="X44" i="20"/>
  <c r="AJ44" i="20"/>
  <c r="AD44" i="20"/>
  <c r="Y52" i="20"/>
  <c r="AG52" i="20"/>
  <c r="AC52" i="20"/>
  <c r="AK52" i="20"/>
  <c r="AA52" i="20"/>
  <c r="AI52" i="20"/>
  <c r="Z52" i="20"/>
  <c r="AH52" i="20"/>
  <c r="X52" i="20"/>
  <c r="AJ52" i="20"/>
  <c r="AF52" i="20"/>
  <c r="AE52" i="20"/>
  <c r="AD52" i="20"/>
  <c r="AB52" i="20"/>
  <c r="Y60" i="20"/>
  <c r="AG60" i="20"/>
  <c r="AC60" i="20"/>
  <c r="AK60" i="20"/>
  <c r="AA60" i="20"/>
  <c r="AI60" i="20"/>
  <c r="Z60" i="20"/>
  <c r="AH60" i="20"/>
  <c r="X60" i="20"/>
  <c r="AJ60" i="20"/>
  <c r="AF60" i="20"/>
  <c r="AB60" i="20"/>
  <c r="Y68" i="20"/>
  <c r="AG68" i="20"/>
  <c r="AC68" i="20"/>
  <c r="AK68" i="20"/>
  <c r="AA68" i="20"/>
  <c r="AI68" i="20"/>
  <c r="Z68" i="20"/>
  <c r="AH68" i="20"/>
  <c r="X68" i="20"/>
  <c r="AJ68" i="20"/>
  <c r="AF68" i="20"/>
  <c r="AE68" i="20"/>
  <c r="AD68" i="20"/>
  <c r="AB68" i="20"/>
  <c r="Y76" i="20"/>
  <c r="AG76" i="20"/>
  <c r="AC76" i="20"/>
  <c r="AK76" i="20"/>
  <c r="AA76" i="20"/>
  <c r="AI76" i="20"/>
  <c r="Z76" i="20"/>
  <c r="AH76" i="20"/>
  <c r="X76" i="20"/>
  <c r="AJ76" i="20"/>
  <c r="AE76" i="20"/>
  <c r="Y84" i="20"/>
  <c r="AG84" i="20"/>
  <c r="AC84" i="20"/>
  <c r="AK84" i="20"/>
  <c r="AA84" i="20"/>
  <c r="AI84" i="20"/>
  <c r="Z84" i="20"/>
  <c r="AH84" i="20"/>
  <c r="X84" i="20"/>
  <c r="AJ84" i="20"/>
  <c r="AF84" i="20"/>
  <c r="AE84" i="20"/>
  <c r="AD84" i="20"/>
  <c r="AB84" i="20"/>
  <c r="Y92" i="20"/>
  <c r="AG92" i="20"/>
  <c r="AC92" i="20"/>
  <c r="AK92" i="20"/>
  <c r="AA92" i="20"/>
  <c r="AI92" i="20"/>
  <c r="Z92" i="20"/>
  <c r="AH92" i="20"/>
  <c r="X92" i="20"/>
  <c r="AJ92" i="20"/>
  <c r="AF92" i="20"/>
  <c r="AB92" i="20"/>
  <c r="AE92" i="20"/>
  <c r="Y100" i="20"/>
  <c r="AG100" i="20"/>
  <c r="AC100" i="20"/>
  <c r="AK100" i="20"/>
  <c r="AA100" i="20"/>
  <c r="AI100" i="20"/>
  <c r="Z100" i="20"/>
  <c r="AH100" i="20"/>
  <c r="X100" i="20"/>
  <c r="AJ100" i="20"/>
  <c r="AF100" i="20"/>
  <c r="AE100" i="20"/>
  <c r="AD100" i="20"/>
  <c r="AB100" i="20"/>
  <c r="Y108" i="20"/>
  <c r="AG108" i="20"/>
  <c r="AC108" i="20"/>
  <c r="AK108" i="20"/>
  <c r="AA108" i="20"/>
  <c r="AI108" i="20"/>
  <c r="Z108" i="20"/>
  <c r="AH108" i="20"/>
  <c r="X108" i="20"/>
  <c r="AJ108" i="20"/>
  <c r="AB108" i="20"/>
  <c r="Y116" i="20"/>
  <c r="AG116" i="20"/>
  <c r="AC116" i="20"/>
  <c r="AK116" i="20"/>
  <c r="AA116" i="20"/>
  <c r="AI116" i="20"/>
  <c r="Z116" i="20"/>
  <c r="AH116" i="20"/>
  <c r="X116" i="20"/>
  <c r="AJ116" i="20"/>
  <c r="AF116" i="20"/>
  <c r="AE116" i="20"/>
  <c r="AD116" i="20"/>
  <c r="AB116" i="20"/>
  <c r="Y124" i="20"/>
  <c r="AG124" i="20"/>
  <c r="AC124" i="20"/>
  <c r="AK124" i="20"/>
  <c r="AA124" i="20"/>
  <c r="AI124" i="20"/>
  <c r="Z124" i="20"/>
  <c r="AH124" i="20"/>
  <c r="X124" i="20"/>
  <c r="AJ124" i="20"/>
  <c r="AF124" i="20"/>
  <c r="AB124" i="20"/>
  <c r="Y132" i="20"/>
  <c r="AG132" i="20"/>
  <c r="AC132" i="20"/>
  <c r="AK132" i="20"/>
  <c r="AA132" i="20"/>
  <c r="AI132" i="20"/>
  <c r="Z132" i="20"/>
  <c r="AH132" i="20"/>
  <c r="X132" i="20"/>
  <c r="AJ132" i="20"/>
  <c r="AF132" i="20"/>
  <c r="AE132" i="20"/>
  <c r="AD132" i="20"/>
  <c r="AB132" i="20"/>
  <c r="Y140" i="20"/>
  <c r="AG140" i="20"/>
  <c r="AC140" i="20"/>
  <c r="AK140" i="20"/>
  <c r="AA140" i="20"/>
  <c r="AI140" i="20"/>
  <c r="Z140" i="20"/>
  <c r="AH140" i="20"/>
  <c r="X140" i="20"/>
  <c r="AJ140" i="20"/>
  <c r="AF140" i="20"/>
  <c r="AC148" i="20"/>
  <c r="AK148" i="20"/>
  <c r="AA148" i="20"/>
  <c r="AI148" i="20"/>
  <c r="Z148" i="20"/>
  <c r="AH148" i="20"/>
  <c r="AD148" i="20"/>
  <c r="AB148" i="20"/>
  <c r="Y148" i="20"/>
  <c r="X148" i="20"/>
  <c r="AG148" i="20"/>
  <c r="AE159" i="20"/>
  <c r="AD159" i="20"/>
  <c r="AC159" i="20"/>
  <c r="AK159" i="20"/>
  <c r="AB159" i="20"/>
  <c r="AJ159" i="20"/>
  <c r="Y159" i="20"/>
  <c r="X159" i="20"/>
  <c r="AI159" i="20"/>
  <c r="AH159" i="20"/>
  <c r="AF159" i="20"/>
  <c r="AE167" i="20"/>
  <c r="AD167" i="20"/>
  <c r="AC167" i="20"/>
  <c r="AK167" i="20"/>
  <c r="AB167" i="20"/>
  <c r="AJ167" i="20"/>
  <c r="Y167" i="20"/>
  <c r="X167" i="20"/>
  <c r="AI167" i="20"/>
  <c r="AH167" i="20"/>
  <c r="AG167" i="20"/>
  <c r="Z167" i="20"/>
  <c r="AF167" i="20"/>
  <c r="AE175" i="20"/>
  <c r="AD175" i="20"/>
  <c r="AC175" i="20"/>
  <c r="AK175" i="20"/>
  <c r="AB175" i="20"/>
  <c r="AJ175" i="20"/>
  <c r="Y175" i="20"/>
  <c r="X175" i="20"/>
  <c r="AI175" i="20"/>
  <c r="AH175" i="20"/>
  <c r="Z175" i="20"/>
  <c r="AE183" i="20"/>
  <c r="AD183" i="20"/>
  <c r="AC183" i="20"/>
  <c r="AK183" i="20"/>
  <c r="AB183" i="20"/>
  <c r="AJ183" i="20"/>
  <c r="Y183" i="20"/>
  <c r="X183" i="20"/>
  <c r="AI183" i="20"/>
  <c r="AH183" i="20"/>
  <c r="AG183" i="20"/>
  <c r="Z183" i="20"/>
  <c r="AE191" i="20"/>
  <c r="AD191" i="20"/>
  <c r="AC191" i="20"/>
  <c r="AK191" i="20"/>
  <c r="AB191" i="20"/>
  <c r="AJ191" i="20"/>
  <c r="Y191" i="20"/>
  <c r="X191" i="20"/>
  <c r="AI191" i="20"/>
  <c r="AH191" i="20"/>
  <c r="AG191" i="20"/>
  <c r="AE199" i="20"/>
  <c r="AD199" i="20"/>
  <c r="AC199" i="20"/>
  <c r="AK199" i="20"/>
  <c r="AB199" i="20"/>
  <c r="AJ199" i="20"/>
  <c r="Y199" i="20"/>
  <c r="X199" i="20"/>
  <c r="AI199" i="20"/>
  <c r="AH199" i="20"/>
  <c r="AG199" i="20"/>
  <c r="Z199" i="20"/>
  <c r="AA199" i="20"/>
  <c r="AE207" i="20"/>
  <c r="AD207" i="20"/>
  <c r="AC207" i="20"/>
  <c r="AK207" i="20"/>
  <c r="AB207" i="20"/>
  <c r="AJ207" i="20"/>
  <c r="Y207" i="20"/>
  <c r="X207" i="20"/>
  <c r="AI207" i="20"/>
  <c r="AH207" i="20"/>
  <c r="AA207" i="20"/>
  <c r="AE215" i="20"/>
  <c r="AD215" i="20"/>
  <c r="AC215" i="20"/>
  <c r="AK215" i="20"/>
  <c r="AB215" i="20"/>
  <c r="AJ215" i="20"/>
  <c r="Y215" i="20"/>
  <c r="X215" i="20"/>
  <c r="AI215" i="20"/>
  <c r="AH215" i="20"/>
  <c r="AG215" i="20"/>
  <c r="Z215" i="20"/>
  <c r="AE223" i="20"/>
  <c r="AD223" i="20"/>
  <c r="AC223" i="20"/>
  <c r="AK223" i="20"/>
  <c r="AB223" i="20"/>
  <c r="AJ223" i="20"/>
  <c r="AI223" i="20"/>
  <c r="AF223" i="20"/>
  <c r="Z223" i="20"/>
  <c r="AE231" i="20"/>
  <c r="AD231" i="20"/>
  <c r="AC231" i="20"/>
  <c r="AK231" i="20"/>
  <c r="AB231" i="20"/>
  <c r="AJ231" i="20"/>
  <c r="AI231" i="20"/>
  <c r="AF231" i="20"/>
  <c r="AH231" i="20"/>
  <c r="X231" i="20"/>
  <c r="AE239" i="20"/>
  <c r="AD239" i="20"/>
  <c r="AC239" i="20"/>
  <c r="AK239" i="20"/>
  <c r="AB239" i="20"/>
  <c r="AJ239" i="20"/>
  <c r="AI239" i="20"/>
  <c r="AF239" i="20"/>
  <c r="AA239" i="20"/>
  <c r="AE247" i="20"/>
  <c r="AD247" i="20"/>
  <c r="AC247" i="20"/>
  <c r="AK247" i="20"/>
  <c r="AB247" i="20"/>
  <c r="AJ247" i="20"/>
  <c r="AI247" i="20"/>
  <c r="AF247" i="20"/>
  <c r="Y247" i="20"/>
  <c r="AG247" i="20"/>
  <c r="AE255" i="20"/>
  <c r="AD255" i="20"/>
  <c r="AC255" i="20"/>
  <c r="AK255" i="20"/>
  <c r="AB255" i="20"/>
  <c r="AJ255" i="20"/>
  <c r="AI255" i="20"/>
  <c r="AF255" i="20"/>
  <c r="Z255" i="20"/>
  <c r="AE263" i="20"/>
  <c r="AD263" i="20"/>
  <c r="AC263" i="20"/>
  <c r="AK263" i="20"/>
  <c r="AB263" i="20"/>
  <c r="AJ263" i="20"/>
  <c r="AI263" i="20"/>
  <c r="AF263" i="20"/>
  <c r="AH263" i="20"/>
  <c r="X263" i="20"/>
  <c r="AE271" i="20"/>
  <c r="AD271" i="20"/>
  <c r="AC271" i="20"/>
  <c r="AK271" i="20"/>
  <c r="AB271" i="20"/>
  <c r="AJ271" i="20"/>
  <c r="AI271" i="20"/>
  <c r="AF271" i="20"/>
  <c r="AA271" i="20"/>
  <c r="AE279" i="20"/>
  <c r="AD279" i="20"/>
  <c r="AC279" i="20"/>
  <c r="AK279" i="20"/>
  <c r="AB279" i="20"/>
  <c r="AJ279" i="20"/>
  <c r="AI279" i="20"/>
  <c r="AF279" i="20"/>
  <c r="Y279" i="20"/>
  <c r="AG279" i="20"/>
  <c r="AE287" i="20"/>
  <c r="AD287" i="20"/>
  <c r="AC287" i="20"/>
  <c r="AK287" i="20"/>
  <c r="AB287" i="20"/>
  <c r="AJ287" i="20"/>
  <c r="AI287" i="20"/>
  <c r="AF287" i="20"/>
  <c r="Z287" i="20"/>
  <c r="AE295" i="20"/>
  <c r="AD295" i="20"/>
  <c r="AC295" i="20"/>
  <c r="AK295" i="20"/>
  <c r="AB295" i="20"/>
  <c r="AJ295" i="20"/>
  <c r="AI295" i="20"/>
  <c r="AF295" i="20"/>
  <c r="AH295" i="20"/>
  <c r="X295" i="20"/>
  <c r="AE303" i="20"/>
  <c r="AD303" i="20"/>
  <c r="AC303" i="20"/>
  <c r="AK303" i="20"/>
  <c r="AB303" i="20"/>
  <c r="AJ303" i="20"/>
  <c r="AI303" i="20"/>
  <c r="AF303" i="20"/>
  <c r="AA303" i="20"/>
  <c r="AE311" i="20"/>
  <c r="AD311" i="20"/>
  <c r="AC311" i="20"/>
  <c r="AK311" i="20"/>
  <c r="AB311" i="20"/>
  <c r="AJ311" i="20"/>
  <c r="AI311" i="20"/>
  <c r="AF311" i="20"/>
  <c r="Y311" i="20"/>
  <c r="AG311" i="20"/>
  <c r="AE319" i="20"/>
  <c r="AD319" i="20"/>
  <c r="AC319" i="20"/>
  <c r="AK319" i="20"/>
  <c r="AB319" i="20"/>
  <c r="AJ319" i="20"/>
  <c r="AI319" i="20"/>
  <c r="AF319" i="20"/>
  <c r="Z319" i="20"/>
  <c r="AE327" i="20"/>
  <c r="AD327" i="20"/>
  <c r="AC327" i="20"/>
  <c r="AK327" i="20"/>
  <c r="AB327" i="20"/>
  <c r="AJ327" i="20"/>
  <c r="AI327" i="20"/>
  <c r="AF327" i="20"/>
  <c r="AH327" i="20"/>
  <c r="X327" i="20"/>
  <c r="AD335" i="20"/>
  <c r="AC335" i="20"/>
  <c r="AK335" i="20"/>
  <c r="AB335" i="20"/>
  <c r="AJ335" i="20"/>
  <c r="AH335" i="20"/>
  <c r="AE335" i="20"/>
  <c r="AG335" i="20"/>
  <c r="X335" i="20"/>
  <c r="AD343" i="20"/>
  <c r="AC343" i="20"/>
  <c r="AK343" i="20"/>
  <c r="AB343" i="20"/>
  <c r="AJ343" i="20"/>
  <c r="Y343" i="20"/>
  <c r="AG343" i="20"/>
  <c r="X343" i="20"/>
  <c r="AE343" i="20"/>
  <c r="AD351" i="20"/>
  <c r="AC351" i="20"/>
  <c r="AK351" i="20"/>
  <c r="AB351" i="20"/>
  <c r="AJ351" i="20"/>
  <c r="AA351" i="20"/>
  <c r="X351" i="20"/>
  <c r="AI351" i="20"/>
  <c r="AF351" i="20"/>
  <c r="AD359" i="20"/>
  <c r="AC359" i="20"/>
  <c r="AK359" i="20"/>
  <c r="AB359" i="20"/>
  <c r="AJ359" i="20"/>
  <c r="AF359" i="20"/>
  <c r="Z359" i="20"/>
  <c r="AA359" i="20"/>
  <c r="AD367" i="20"/>
  <c r="AC367" i="20"/>
  <c r="AK367" i="20"/>
  <c r="AB367" i="20"/>
  <c r="AJ367" i="20"/>
  <c r="AH367" i="20"/>
  <c r="AE367" i="20"/>
  <c r="AA367" i="20"/>
  <c r="AI367" i="20"/>
  <c r="AD375" i="20"/>
  <c r="AC375" i="20"/>
  <c r="AK375" i="20"/>
  <c r="AB375" i="20"/>
  <c r="AJ375" i="20"/>
  <c r="Y375" i="20"/>
  <c r="AG375" i="20"/>
  <c r="AI375" i="20"/>
  <c r="Z375" i="20"/>
  <c r="AD383" i="20"/>
  <c r="AC383" i="20"/>
  <c r="AK383" i="20"/>
  <c r="AB383" i="20"/>
  <c r="AJ383" i="20"/>
  <c r="AA383" i="20"/>
  <c r="X383" i="20"/>
  <c r="AI383" i="20"/>
  <c r="Z383" i="20"/>
  <c r="AG383" i="20"/>
  <c r="AD391" i="20"/>
  <c r="AC391" i="20"/>
  <c r="AK391" i="20"/>
  <c r="AB391" i="20"/>
  <c r="AJ391" i="20"/>
  <c r="AF391" i="20"/>
  <c r="Z391" i="20"/>
  <c r="AH391" i="20"/>
  <c r="X391" i="20"/>
  <c r="AC399" i="20"/>
  <c r="AK399" i="20"/>
  <c r="AB399" i="20"/>
  <c r="AJ399" i="20"/>
  <c r="AE399" i="20"/>
  <c r="Z399" i="20"/>
  <c r="AI399" i="20"/>
  <c r="AA399" i="20"/>
  <c r="AC407" i="20"/>
  <c r="AK407" i="20"/>
  <c r="AB407" i="20"/>
  <c r="AJ407" i="20"/>
  <c r="Y407" i="20"/>
  <c r="AI407" i="20"/>
  <c r="AF407" i="20"/>
  <c r="X407" i="20"/>
  <c r="AD407" i="20"/>
  <c r="AB415" i="20"/>
  <c r="AJ415" i="20"/>
  <c r="Z415" i="20"/>
  <c r="AI415" i="20"/>
  <c r="AF415" i="20"/>
  <c r="AH415" i="20"/>
  <c r="AA415" i="20"/>
  <c r="AB423" i="20"/>
  <c r="AJ423" i="20"/>
  <c r="X423" i="20"/>
  <c r="AG423" i="20"/>
  <c r="AD423" i="20"/>
  <c r="AF423" i="20"/>
  <c r="Y423" i="20"/>
  <c r="AK423" i="20"/>
  <c r="AB431" i="20"/>
  <c r="AJ431" i="20"/>
  <c r="AE431" i="20"/>
  <c r="AA431" i="20"/>
  <c r="AK431" i="20"/>
  <c r="AD431" i="20"/>
  <c r="AH431" i="20"/>
  <c r="AB439" i="20"/>
  <c r="AJ439" i="20"/>
  <c r="AC439" i="20"/>
  <c r="Y439" i="20"/>
  <c r="AH439" i="20"/>
  <c r="AA439" i="20"/>
  <c r="AF439" i="20"/>
  <c r="Z447" i="20"/>
  <c r="AH447" i="20"/>
  <c r="AE447" i="20"/>
  <c r="AB447" i="20"/>
  <c r="AF447" i="20"/>
  <c r="Z455" i="20"/>
  <c r="AH455" i="20"/>
  <c r="AE455" i="20"/>
  <c r="AG455" i="20"/>
  <c r="AA455" i="20"/>
  <c r="AK455" i="20"/>
  <c r="Z463" i="20"/>
  <c r="AH463" i="20"/>
  <c r="AE463" i="20"/>
  <c r="AB463" i="20"/>
  <c r="AF463" i="20"/>
  <c r="Z471" i="20"/>
  <c r="AH471" i="20"/>
  <c r="AE471" i="20"/>
  <c r="AG471" i="20"/>
  <c r="Z479" i="20"/>
  <c r="AH479" i="20"/>
  <c r="AE479" i="20"/>
  <c r="AB479" i="20"/>
  <c r="Z487" i="20"/>
  <c r="AH487" i="20"/>
  <c r="AE487" i="20"/>
  <c r="AG487" i="20"/>
  <c r="Z495" i="20"/>
  <c r="AH495" i="20"/>
  <c r="AE495" i="20"/>
  <c r="AB495" i="20"/>
  <c r="Z503" i="20"/>
  <c r="AH503" i="20"/>
  <c r="AE503" i="20"/>
  <c r="AG503" i="20"/>
  <c r="Z511" i="20"/>
  <c r="AH511" i="20"/>
  <c r="AE511" i="20"/>
  <c r="AB511" i="20"/>
  <c r="Z519" i="20"/>
  <c r="AH519" i="20"/>
  <c r="AE519" i="20"/>
  <c r="AG519" i="20"/>
  <c r="Z527" i="20"/>
  <c r="AH527" i="20"/>
  <c r="AE527" i="20"/>
  <c r="AB527" i="20"/>
  <c r="Z535" i="20"/>
  <c r="AH535" i="20"/>
  <c r="AE535" i="20"/>
  <c r="AG535" i="20"/>
  <c r="Z543" i="20"/>
  <c r="AH543" i="20"/>
  <c r="AE543" i="20"/>
  <c r="AB543" i="20"/>
  <c r="Z551" i="20"/>
  <c r="AH551" i="20"/>
  <c r="AE551" i="20"/>
  <c r="AG551" i="20"/>
  <c r="Z559" i="20"/>
  <c r="AH559" i="20"/>
  <c r="AE559" i="20"/>
  <c r="AB559" i="20"/>
  <c r="AE567" i="20"/>
  <c r="AC567" i="20"/>
  <c r="AE575" i="20"/>
  <c r="AA575" i="20"/>
  <c r="AJ575" i="20"/>
  <c r="AE583" i="20"/>
  <c r="Y583" i="20"/>
  <c r="AH583" i="20"/>
  <c r="W4" i="20"/>
  <c r="W559" i="20"/>
  <c r="W523" i="20"/>
  <c r="W495" i="20"/>
  <c r="W459" i="20"/>
  <c r="W431" i="20"/>
  <c r="W395" i="20"/>
  <c r="W367" i="20"/>
  <c r="W331" i="20"/>
  <c r="W303" i="20"/>
  <c r="W267" i="20"/>
  <c r="W239" i="20"/>
  <c r="W203" i="20"/>
  <c r="W175" i="20"/>
  <c r="W166" i="20"/>
  <c r="W148" i="20"/>
  <c r="W84" i="20"/>
  <c r="W20" i="20"/>
  <c r="AH591" i="20"/>
  <c r="Y591" i="20"/>
  <c r="AD583" i="20"/>
  <c r="AH579" i="20"/>
  <c r="X579" i="20"/>
  <c r="AB575" i="20"/>
  <c r="AF571" i="20"/>
  <c r="AI567" i="20"/>
  <c r="Y567" i="20"/>
  <c r="AI563" i="20"/>
  <c r="AD559" i="20"/>
  <c r="AK555" i="20"/>
  <c r="Y555" i="20"/>
  <c r="AF551" i="20"/>
  <c r="AB547" i="20"/>
  <c r="AI543" i="20"/>
  <c r="AC539" i="20"/>
  <c r="AK535" i="20"/>
  <c r="Y535" i="20"/>
  <c r="AF531" i="20"/>
  <c r="AA527" i="20"/>
  <c r="AI523" i="20"/>
  <c r="AC519" i="20"/>
  <c r="AK515" i="20"/>
  <c r="X515" i="20"/>
  <c r="AF511" i="20"/>
  <c r="AH510" i="20"/>
  <c r="AA507" i="20"/>
  <c r="AI503" i="20"/>
  <c r="AI502" i="20"/>
  <c r="AC499" i="20"/>
  <c r="AJ495" i="20"/>
  <c r="X495" i="20"/>
  <c r="Z494" i="20"/>
  <c r="AF491" i="20"/>
  <c r="AA487" i="20"/>
  <c r="AB486" i="20"/>
  <c r="AG483" i="20"/>
  <c r="AC479" i="20"/>
  <c r="AD478" i="20"/>
  <c r="AJ475" i="20"/>
  <c r="X475" i="20"/>
  <c r="AD471" i="20"/>
  <c r="AG470" i="20"/>
  <c r="X467" i="20"/>
  <c r="AK463" i="20"/>
  <c r="X463" i="20"/>
  <c r="AK459" i="20"/>
  <c r="AJ455" i="20"/>
  <c r="AI451" i="20"/>
  <c r="AI447" i="20"/>
  <c r="AH446" i="20"/>
  <c r="AG443" i="20"/>
  <c r="Z439" i="20"/>
  <c r="Y438" i="20"/>
  <c r="AG435" i="20"/>
  <c r="Y431" i="20"/>
  <c r="AG427" i="20"/>
  <c r="AD419" i="20"/>
  <c r="AI414" i="20"/>
  <c r="X411" i="20"/>
  <c r="AG387" i="20"/>
  <c r="AG382" i="20"/>
  <c r="AE379" i="20"/>
  <c r="AE374" i="20"/>
  <c r="AA371" i="20"/>
  <c r="AD366" i="20"/>
  <c r="AA363" i="20"/>
  <c r="AI359" i="20"/>
  <c r="AD358" i="20"/>
  <c r="Y355" i="20"/>
  <c r="AH351" i="20"/>
  <c r="Y350" i="20"/>
  <c r="X347" i="20"/>
  <c r="AH343" i="20"/>
  <c r="X342" i="20"/>
  <c r="AF335" i="20"/>
  <c r="X334" i="20"/>
  <c r="AE310" i="20"/>
  <c r="Y302" i="20"/>
  <c r="X294" i="20"/>
  <c r="X286" i="20"/>
  <c r="AH275" i="20"/>
  <c r="AH271" i="20"/>
  <c r="AH267" i="20"/>
  <c r="AG263" i="20"/>
  <c r="AG259" i="20"/>
  <c r="AG255" i="20"/>
  <c r="AF251" i="20"/>
  <c r="AA247" i="20"/>
  <c r="AF243" i="20"/>
  <c r="Z239" i="20"/>
  <c r="Z235" i="20"/>
  <c r="Z231" i="20"/>
  <c r="Y227" i="20"/>
  <c r="Y223" i="20"/>
  <c r="X219" i="20"/>
  <c r="AA215" i="20"/>
  <c r="X211" i="20"/>
  <c r="Z207" i="20"/>
  <c r="X203" i="20"/>
  <c r="Z191" i="20"/>
  <c r="AD166" i="20"/>
  <c r="Y158" i="20"/>
  <c r="AF148" i="20"/>
  <c r="AE140" i="20"/>
  <c r="AE124" i="20"/>
  <c r="AE108" i="20"/>
  <c r="AD92" i="20"/>
  <c r="AD76" i="20"/>
  <c r="AC67" i="20"/>
  <c r="AD60" i="20"/>
  <c r="AB44" i="20"/>
  <c r="AC35" i="20"/>
  <c r="AB12" i="20"/>
  <c r="AB3" i="20"/>
  <c r="AA9" i="20"/>
  <c r="AI9" i="20"/>
  <c r="AE9" i="20"/>
  <c r="AC9" i="20"/>
  <c r="AK9" i="20"/>
  <c r="AB9" i="20"/>
  <c r="AJ9" i="20"/>
  <c r="AH9" i="20"/>
  <c r="AG9" i="20"/>
  <c r="AF9" i="20"/>
  <c r="AD9" i="20"/>
  <c r="Z9" i="20"/>
  <c r="Y9" i="20"/>
  <c r="X9" i="20"/>
  <c r="AA17" i="20"/>
  <c r="AI17" i="20"/>
  <c r="AE17" i="20"/>
  <c r="AC17" i="20"/>
  <c r="AK17" i="20"/>
  <c r="AB17" i="20"/>
  <c r="AJ17" i="20"/>
  <c r="AH17" i="20"/>
  <c r="AG17" i="20"/>
  <c r="AF17" i="20"/>
  <c r="AD17" i="20"/>
  <c r="AA25" i="20"/>
  <c r="AI25" i="20"/>
  <c r="AE25" i="20"/>
  <c r="AC25" i="20"/>
  <c r="AK25" i="20"/>
  <c r="AB25" i="20"/>
  <c r="AJ25" i="20"/>
  <c r="AH25" i="20"/>
  <c r="AG25" i="20"/>
  <c r="AF25" i="20"/>
  <c r="AD25" i="20"/>
  <c r="Z25" i="20"/>
  <c r="Y25" i="20"/>
  <c r="X25" i="20"/>
  <c r="AA33" i="20"/>
  <c r="AI33" i="20"/>
  <c r="AE33" i="20"/>
  <c r="AC33" i="20"/>
  <c r="AK33" i="20"/>
  <c r="AB33" i="20"/>
  <c r="AJ33" i="20"/>
  <c r="AH33" i="20"/>
  <c r="AG33" i="20"/>
  <c r="AF33" i="20"/>
  <c r="AD33" i="20"/>
  <c r="Z33" i="20"/>
  <c r="AA41" i="20"/>
  <c r="AI41" i="20"/>
  <c r="AE41" i="20"/>
  <c r="AC41" i="20"/>
  <c r="AK41" i="20"/>
  <c r="AB41" i="20"/>
  <c r="AJ41" i="20"/>
  <c r="AH41" i="20"/>
  <c r="AG41" i="20"/>
  <c r="AF41" i="20"/>
  <c r="AD41" i="20"/>
  <c r="Z41" i="20"/>
  <c r="Y41" i="20"/>
  <c r="X41" i="20"/>
  <c r="AA49" i="20"/>
  <c r="AI49" i="20"/>
  <c r="AE49" i="20"/>
  <c r="AC49" i="20"/>
  <c r="AK49" i="20"/>
  <c r="AB49" i="20"/>
  <c r="AJ49" i="20"/>
  <c r="AH49" i="20"/>
  <c r="AG49" i="20"/>
  <c r="AF49" i="20"/>
  <c r="AD49" i="20"/>
  <c r="Z49" i="20"/>
  <c r="AA57" i="20"/>
  <c r="AI57" i="20"/>
  <c r="AE57" i="20"/>
  <c r="AC57" i="20"/>
  <c r="AK57" i="20"/>
  <c r="AB57" i="20"/>
  <c r="AJ57" i="20"/>
  <c r="AH57" i="20"/>
  <c r="AG57" i="20"/>
  <c r="AF57" i="20"/>
  <c r="AD57" i="20"/>
  <c r="Z57" i="20"/>
  <c r="Y57" i="20"/>
  <c r="X57" i="20"/>
  <c r="AA65" i="20"/>
  <c r="AI65" i="20"/>
  <c r="AE65" i="20"/>
  <c r="AC65" i="20"/>
  <c r="AK65" i="20"/>
  <c r="AB65" i="20"/>
  <c r="AJ65" i="20"/>
  <c r="AH65" i="20"/>
  <c r="AG65" i="20"/>
  <c r="AF65" i="20"/>
  <c r="AD65" i="20"/>
  <c r="Z65" i="20"/>
  <c r="X65" i="20"/>
  <c r="AA73" i="20"/>
  <c r="AI73" i="20"/>
  <c r="AE73" i="20"/>
  <c r="AC73" i="20"/>
  <c r="AK73" i="20"/>
  <c r="AB73" i="20"/>
  <c r="AJ73" i="20"/>
  <c r="AH73" i="20"/>
  <c r="AG73" i="20"/>
  <c r="AF73" i="20"/>
  <c r="AD73" i="20"/>
  <c r="Z73" i="20"/>
  <c r="Y73" i="20"/>
  <c r="X73" i="20"/>
  <c r="AA81" i="20"/>
  <c r="AI81" i="20"/>
  <c r="AE81" i="20"/>
  <c r="AC81" i="20"/>
  <c r="AK81" i="20"/>
  <c r="AB81" i="20"/>
  <c r="AJ81" i="20"/>
  <c r="AH81" i="20"/>
  <c r="AG81" i="20"/>
  <c r="AF81" i="20"/>
  <c r="AD81" i="20"/>
  <c r="X81" i="20"/>
  <c r="AA89" i="20"/>
  <c r="AI89" i="20"/>
  <c r="AE89" i="20"/>
  <c r="AC89" i="20"/>
  <c r="AK89" i="20"/>
  <c r="AB89" i="20"/>
  <c r="AJ89" i="20"/>
  <c r="AH89" i="20"/>
  <c r="AG89" i="20"/>
  <c r="AF89" i="20"/>
  <c r="AD89" i="20"/>
  <c r="Z89" i="20"/>
  <c r="Y89" i="20"/>
  <c r="X89" i="20"/>
  <c r="AA97" i="20"/>
  <c r="AI97" i="20"/>
  <c r="AE97" i="20"/>
  <c r="AC97" i="20"/>
  <c r="AK97" i="20"/>
  <c r="AB97" i="20"/>
  <c r="AJ97" i="20"/>
  <c r="AH97" i="20"/>
  <c r="AG97" i="20"/>
  <c r="AF97" i="20"/>
  <c r="AD97" i="20"/>
  <c r="Z97" i="20"/>
  <c r="AA105" i="20"/>
  <c r="AI105" i="20"/>
  <c r="AE105" i="20"/>
  <c r="AC105" i="20"/>
  <c r="AK105" i="20"/>
  <c r="AB105" i="20"/>
  <c r="AJ105" i="20"/>
  <c r="AH105" i="20"/>
  <c r="AG105" i="20"/>
  <c r="AF105" i="20"/>
  <c r="AD105" i="20"/>
  <c r="Z105" i="20"/>
  <c r="Y105" i="20"/>
  <c r="X105" i="20"/>
  <c r="AA113" i="20"/>
  <c r="AI113" i="20"/>
  <c r="AE113" i="20"/>
  <c r="AC113" i="20"/>
  <c r="AK113" i="20"/>
  <c r="AB113" i="20"/>
  <c r="AJ113" i="20"/>
  <c r="AH113" i="20"/>
  <c r="AG113" i="20"/>
  <c r="AF113" i="20"/>
  <c r="AD113" i="20"/>
  <c r="Y113" i="20"/>
  <c r="AA121" i="20"/>
  <c r="AI121" i="20"/>
  <c r="AE121" i="20"/>
  <c r="AC121" i="20"/>
  <c r="AK121" i="20"/>
  <c r="AB121" i="20"/>
  <c r="AJ121" i="20"/>
  <c r="AH121" i="20"/>
  <c r="AG121" i="20"/>
  <c r="AF121" i="20"/>
  <c r="AD121" i="20"/>
  <c r="Z121" i="20"/>
  <c r="Y121" i="20"/>
  <c r="X121" i="20"/>
  <c r="AA129" i="20"/>
  <c r="AI129" i="20"/>
  <c r="AE129" i="20"/>
  <c r="AC129" i="20"/>
  <c r="AK129" i="20"/>
  <c r="AB129" i="20"/>
  <c r="AJ129" i="20"/>
  <c r="AH129" i="20"/>
  <c r="AG129" i="20"/>
  <c r="AF129" i="20"/>
  <c r="AD129" i="20"/>
  <c r="Z129" i="20"/>
  <c r="Y129" i="20"/>
  <c r="AA137" i="20"/>
  <c r="AI137" i="20"/>
  <c r="AE137" i="20"/>
  <c r="AC137" i="20"/>
  <c r="AK137" i="20"/>
  <c r="AB137" i="20"/>
  <c r="AJ137" i="20"/>
  <c r="AH137" i="20"/>
  <c r="AG137" i="20"/>
  <c r="AF137" i="20"/>
  <c r="AD137" i="20"/>
  <c r="Z137" i="20"/>
  <c r="Y137" i="20"/>
  <c r="X137" i="20"/>
  <c r="AE145" i="20"/>
  <c r="AC145" i="20"/>
  <c r="AK145" i="20"/>
  <c r="AB145" i="20"/>
  <c r="AJ145" i="20"/>
  <c r="AG145" i="20"/>
  <c r="AF145" i="20"/>
  <c r="AD145" i="20"/>
  <c r="AA145" i="20"/>
  <c r="AI145" i="20"/>
  <c r="AH145" i="20"/>
  <c r="AA153" i="20"/>
  <c r="AI153" i="20"/>
  <c r="Z153" i="20"/>
  <c r="AH153" i="20"/>
  <c r="Y153" i="20"/>
  <c r="AG153" i="20"/>
  <c r="X153" i="20"/>
  <c r="AF153" i="20"/>
  <c r="AK153" i="20"/>
  <c r="AJ153" i="20"/>
  <c r="AE153" i="20"/>
  <c r="Y164" i="20"/>
  <c r="AG164" i="20"/>
  <c r="X164" i="20"/>
  <c r="AF164" i="20"/>
  <c r="AE164" i="20"/>
  <c r="AD164" i="20"/>
  <c r="AI164" i="20"/>
  <c r="AH164" i="20"/>
  <c r="AC164" i="20"/>
  <c r="AB164" i="20"/>
  <c r="AJ164" i="20"/>
  <c r="AA164" i="20"/>
  <c r="Y172" i="20"/>
  <c r="AG172" i="20"/>
  <c r="X172" i="20"/>
  <c r="AF172" i="20"/>
  <c r="AE172" i="20"/>
  <c r="AD172" i="20"/>
  <c r="AI172" i="20"/>
  <c r="AH172" i="20"/>
  <c r="AC172" i="20"/>
  <c r="AB172" i="20"/>
  <c r="AA172" i="20"/>
  <c r="Y180" i="20"/>
  <c r="AG180" i="20"/>
  <c r="X180" i="20"/>
  <c r="AF180" i="20"/>
  <c r="AE180" i="20"/>
  <c r="AD180" i="20"/>
  <c r="AI180" i="20"/>
  <c r="AH180" i="20"/>
  <c r="AC180" i="20"/>
  <c r="AB180" i="20"/>
  <c r="AJ180" i="20"/>
  <c r="AK180" i="20"/>
  <c r="Y188" i="20"/>
  <c r="AG188" i="20"/>
  <c r="X188" i="20"/>
  <c r="AF188" i="20"/>
  <c r="AE188" i="20"/>
  <c r="AD188" i="20"/>
  <c r="AI188" i="20"/>
  <c r="AH188" i="20"/>
  <c r="AC188" i="20"/>
  <c r="AB188" i="20"/>
  <c r="AA188" i="20"/>
  <c r="AK188" i="20"/>
  <c r="Y196" i="20"/>
  <c r="AG196" i="20"/>
  <c r="X196" i="20"/>
  <c r="AF196" i="20"/>
  <c r="AE196" i="20"/>
  <c r="AD196" i="20"/>
  <c r="AI196" i="20"/>
  <c r="AH196" i="20"/>
  <c r="AC196" i="20"/>
  <c r="AB196" i="20"/>
  <c r="AJ196" i="20"/>
  <c r="Z196" i="20"/>
  <c r="Y204" i="20"/>
  <c r="AG204" i="20"/>
  <c r="X204" i="20"/>
  <c r="AF204" i="20"/>
  <c r="AE204" i="20"/>
  <c r="AD204" i="20"/>
  <c r="AI204" i="20"/>
  <c r="AH204" i="20"/>
  <c r="AC204" i="20"/>
  <c r="AB204" i="20"/>
  <c r="AA204" i="20"/>
  <c r="Z204" i="20"/>
  <c r="Y212" i="20"/>
  <c r="AG212" i="20"/>
  <c r="X212" i="20"/>
  <c r="AF212" i="20"/>
  <c r="AE212" i="20"/>
  <c r="AD212" i="20"/>
  <c r="AI212" i="20"/>
  <c r="AH212" i="20"/>
  <c r="AC212" i="20"/>
  <c r="AB212" i="20"/>
  <c r="AJ212" i="20"/>
  <c r="Y220" i="20"/>
  <c r="AG220" i="20"/>
  <c r="X220" i="20"/>
  <c r="AF220" i="20"/>
  <c r="AE220" i="20"/>
  <c r="AD220" i="20"/>
  <c r="AI220" i="20"/>
  <c r="AH220" i="20"/>
  <c r="AC220" i="20"/>
  <c r="AB220" i="20"/>
  <c r="AA220" i="20"/>
  <c r="AJ220" i="20"/>
  <c r="Y228" i="20"/>
  <c r="AG228" i="20"/>
  <c r="X228" i="20"/>
  <c r="AF228" i="20"/>
  <c r="AE228" i="20"/>
  <c r="AD228" i="20"/>
  <c r="AC228" i="20"/>
  <c r="Z228" i="20"/>
  <c r="AI228" i="20"/>
  <c r="Y236" i="20"/>
  <c r="AG236" i="20"/>
  <c r="X236" i="20"/>
  <c r="AF236" i="20"/>
  <c r="AE236" i="20"/>
  <c r="AD236" i="20"/>
  <c r="AC236" i="20"/>
  <c r="Z236" i="20"/>
  <c r="AB236" i="20"/>
  <c r="AJ236" i="20"/>
  <c r="Y244" i="20"/>
  <c r="AG244" i="20"/>
  <c r="X244" i="20"/>
  <c r="AF244" i="20"/>
  <c r="AE244" i="20"/>
  <c r="AD244" i="20"/>
  <c r="AC244" i="20"/>
  <c r="Z244" i="20"/>
  <c r="AH244" i="20"/>
  <c r="Y252" i="20"/>
  <c r="AG252" i="20"/>
  <c r="X252" i="20"/>
  <c r="AF252" i="20"/>
  <c r="AE252" i="20"/>
  <c r="AD252" i="20"/>
  <c r="AC252" i="20"/>
  <c r="Z252" i="20"/>
  <c r="AK252" i="20"/>
  <c r="AA252" i="20"/>
  <c r="Y260" i="20"/>
  <c r="AG260" i="20"/>
  <c r="X260" i="20"/>
  <c r="AF260" i="20"/>
  <c r="AE260" i="20"/>
  <c r="AD260" i="20"/>
  <c r="AC260" i="20"/>
  <c r="Z260" i="20"/>
  <c r="AI260" i="20"/>
  <c r="Y268" i="20"/>
  <c r="AG268" i="20"/>
  <c r="X268" i="20"/>
  <c r="AF268" i="20"/>
  <c r="AE268" i="20"/>
  <c r="AD268" i="20"/>
  <c r="AC268" i="20"/>
  <c r="Z268" i="20"/>
  <c r="AB268" i="20"/>
  <c r="AJ268" i="20"/>
  <c r="Y276" i="20"/>
  <c r="AG276" i="20"/>
  <c r="X276" i="20"/>
  <c r="AF276" i="20"/>
  <c r="AE276" i="20"/>
  <c r="AD276" i="20"/>
  <c r="AC276" i="20"/>
  <c r="Z276" i="20"/>
  <c r="AH276" i="20"/>
  <c r="Y284" i="20"/>
  <c r="AG284" i="20"/>
  <c r="X284" i="20"/>
  <c r="AF284" i="20"/>
  <c r="AE284" i="20"/>
  <c r="AD284" i="20"/>
  <c r="AC284" i="20"/>
  <c r="Z284" i="20"/>
  <c r="AK284" i="20"/>
  <c r="AA284" i="20"/>
  <c r="Y292" i="20"/>
  <c r="AG292" i="20"/>
  <c r="X292" i="20"/>
  <c r="AF292" i="20"/>
  <c r="AE292" i="20"/>
  <c r="AD292" i="20"/>
  <c r="AC292" i="20"/>
  <c r="Z292" i="20"/>
  <c r="AI292" i="20"/>
  <c r="Y300" i="20"/>
  <c r="AG300" i="20"/>
  <c r="X300" i="20"/>
  <c r="AF300" i="20"/>
  <c r="AE300" i="20"/>
  <c r="AD300" i="20"/>
  <c r="AC300" i="20"/>
  <c r="Z300" i="20"/>
  <c r="AB300" i="20"/>
  <c r="AJ300" i="20"/>
  <c r="Y308" i="20"/>
  <c r="AG308" i="20"/>
  <c r="X308" i="20"/>
  <c r="AF308" i="20"/>
  <c r="AE308" i="20"/>
  <c r="AD308" i="20"/>
  <c r="AC308" i="20"/>
  <c r="Z308" i="20"/>
  <c r="AH308" i="20"/>
  <c r="Y316" i="20"/>
  <c r="AG316" i="20"/>
  <c r="X316" i="20"/>
  <c r="AF316" i="20"/>
  <c r="AE316" i="20"/>
  <c r="AD316" i="20"/>
  <c r="AC316" i="20"/>
  <c r="Z316" i="20"/>
  <c r="AK316" i="20"/>
  <c r="AA316" i="20"/>
  <c r="Y324" i="20"/>
  <c r="AG324" i="20"/>
  <c r="X324" i="20"/>
  <c r="AF324" i="20"/>
  <c r="AE324" i="20"/>
  <c r="AD324" i="20"/>
  <c r="AC324" i="20"/>
  <c r="Z324" i="20"/>
  <c r="AI324" i="20"/>
  <c r="X332" i="20"/>
  <c r="AF332" i="20"/>
  <c r="AE332" i="20"/>
  <c r="AD332" i="20"/>
  <c r="Z332" i="20"/>
  <c r="AK332" i="20"/>
  <c r="AH332" i="20"/>
  <c r="Y332" i="20"/>
  <c r="AC332" i="20"/>
  <c r="X340" i="20"/>
  <c r="AF340" i="20"/>
  <c r="AE340" i="20"/>
  <c r="AD340" i="20"/>
  <c r="AB340" i="20"/>
  <c r="Y340" i="20"/>
  <c r="AJ340" i="20"/>
  <c r="AG340" i="20"/>
  <c r="AK340" i="20"/>
  <c r="X348" i="20"/>
  <c r="AF348" i="20"/>
  <c r="AE348" i="20"/>
  <c r="AD348" i="20"/>
  <c r="AG348" i="20"/>
  <c r="AA348" i="20"/>
  <c r="AK348" i="20"/>
  <c r="AB348" i="20"/>
  <c r="X356" i="20"/>
  <c r="AF356" i="20"/>
  <c r="AE356" i="20"/>
  <c r="AD356" i="20"/>
  <c r="AI356" i="20"/>
  <c r="AC356" i="20"/>
  <c r="AB356" i="20"/>
  <c r="AJ356" i="20"/>
  <c r="X364" i="20"/>
  <c r="AF364" i="20"/>
  <c r="AE364" i="20"/>
  <c r="AD364" i="20"/>
  <c r="Z364" i="20"/>
  <c r="AK364" i="20"/>
  <c r="AH364" i="20"/>
  <c r="AJ364" i="20"/>
  <c r="AA364" i="20"/>
  <c r="X372" i="20"/>
  <c r="AF372" i="20"/>
  <c r="AE372" i="20"/>
  <c r="AD372" i="20"/>
  <c r="AB372" i="20"/>
  <c r="Y372" i="20"/>
  <c r="AJ372" i="20"/>
  <c r="AA372" i="20"/>
  <c r="AH372" i="20"/>
  <c r="X380" i="20"/>
  <c r="AF380" i="20"/>
  <c r="AE380" i="20"/>
  <c r="AD380" i="20"/>
  <c r="AG380" i="20"/>
  <c r="AA380" i="20"/>
  <c r="AI380" i="20"/>
  <c r="Y380" i="20"/>
  <c r="X388" i="20"/>
  <c r="AF388" i="20"/>
  <c r="AE388" i="20"/>
  <c r="AD388" i="20"/>
  <c r="AI388" i="20"/>
  <c r="AC388" i="20"/>
  <c r="Z388" i="20"/>
  <c r="AG388" i="20"/>
  <c r="X396" i="20"/>
  <c r="AF396" i="20"/>
  <c r="AE396" i="20"/>
  <c r="AD396" i="20"/>
  <c r="Z396" i="20"/>
  <c r="AK396" i="20"/>
  <c r="AH396" i="20"/>
  <c r="AG396" i="20"/>
  <c r="AE404" i="20"/>
  <c r="AD404" i="20"/>
  <c r="Y404" i="20"/>
  <c r="AI404" i="20"/>
  <c r="AF404" i="20"/>
  <c r="X404" i="20"/>
  <c r="AK404" i="20"/>
  <c r="AB404" i="20"/>
  <c r="AE412" i="20"/>
  <c r="AD412" i="20"/>
  <c r="AC412" i="20"/>
  <c r="Z412" i="20"/>
  <c r="AJ412" i="20"/>
  <c r="Y412" i="20"/>
  <c r="AF412" i="20"/>
  <c r="AD420" i="20"/>
  <c r="AC420" i="20"/>
  <c r="Z420" i="20"/>
  <c r="AI420" i="20"/>
  <c r="Y420" i="20"/>
  <c r="AK420" i="20"/>
  <c r="AE420" i="20"/>
  <c r="AD428" i="20"/>
  <c r="AA428" i="20"/>
  <c r="AJ428" i="20"/>
  <c r="X428" i="20"/>
  <c r="AG428" i="20"/>
  <c r="AI428" i="20"/>
  <c r="AB428" i="20"/>
  <c r="AD436" i="20"/>
  <c r="Y436" i="20"/>
  <c r="AH436" i="20"/>
  <c r="AE436" i="20"/>
  <c r="AG436" i="20"/>
  <c r="Z436" i="20"/>
  <c r="AK436" i="20"/>
  <c r="AB444" i="20"/>
  <c r="AJ444" i="20"/>
  <c r="Y444" i="20"/>
  <c r="AG444" i="20"/>
  <c r="AA444" i="20"/>
  <c r="AE444" i="20"/>
  <c r="AB452" i="20"/>
  <c r="AJ452" i="20"/>
  <c r="Y452" i="20"/>
  <c r="AG452" i="20"/>
  <c r="AF452" i="20"/>
  <c r="Z452" i="20"/>
  <c r="AK452" i="20"/>
  <c r="AB460" i="20"/>
  <c r="AJ460" i="20"/>
  <c r="Y460" i="20"/>
  <c r="AG460" i="20"/>
  <c r="AA460" i="20"/>
  <c r="AE460" i="20"/>
  <c r="AB468" i="20"/>
  <c r="AJ468" i="20"/>
  <c r="Y468" i="20"/>
  <c r="AG468" i="20"/>
  <c r="AF468" i="20"/>
  <c r="AB476" i="20"/>
  <c r="AJ476" i="20"/>
  <c r="Y476" i="20"/>
  <c r="AG476" i="20"/>
  <c r="AA476" i="20"/>
  <c r="AB484" i="20"/>
  <c r="AJ484" i="20"/>
  <c r="Y484" i="20"/>
  <c r="AG484" i="20"/>
  <c r="AF484" i="20"/>
  <c r="AB492" i="20"/>
  <c r="AJ492" i="20"/>
  <c r="Y492" i="20"/>
  <c r="AG492" i="20"/>
  <c r="AA492" i="20"/>
  <c r="AB500" i="20"/>
  <c r="AJ500" i="20"/>
  <c r="Y500" i="20"/>
  <c r="AG500" i="20"/>
  <c r="AF500" i="20"/>
  <c r="AB508" i="20"/>
  <c r="AJ508" i="20"/>
  <c r="Y508" i="20"/>
  <c r="AG508" i="20"/>
  <c r="AA508" i="20"/>
  <c r="AB516" i="20"/>
  <c r="AJ516" i="20"/>
  <c r="Y516" i="20"/>
  <c r="AG516" i="20"/>
  <c r="AF516" i="20"/>
  <c r="AB524" i="20"/>
  <c r="AJ524" i="20"/>
  <c r="Y524" i="20"/>
  <c r="AG524" i="20"/>
  <c r="AA524" i="20"/>
  <c r="AB532" i="20"/>
  <c r="AJ532" i="20"/>
  <c r="Y532" i="20"/>
  <c r="AG532" i="20"/>
  <c r="AF532" i="20"/>
  <c r="AB540" i="20"/>
  <c r="AJ540" i="20"/>
  <c r="Y540" i="20"/>
  <c r="AG540" i="20"/>
  <c r="AA540" i="20"/>
  <c r="AB548" i="20"/>
  <c r="AJ548" i="20"/>
  <c r="Y548" i="20"/>
  <c r="AG548" i="20"/>
  <c r="AF548" i="20"/>
  <c r="AB556" i="20"/>
  <c r="AJ556" i="20"/>
  <c r="Y556" i="20"/>
  <c r="AG556" i="20"/>
  <c r="AA556" i="20"/>
  <c r="AB564" i="20"/>
  <c r="AJ564" i="20"/>
  <c r="Y564" i="20"/>
  <c r="AG564" i="20"/>
  <c r="AF564" i="20"/>
  <c r="Y572" i="20"/>
  <c r="AG572" i="20"/>
  <c r="AF572" i="20"/>
  <c r="Y580" i="20"/>
  <c r="AG580" i="20"/>
  <c r="AD580" i="20"/>
  <c r="Y588" i="20"/>
  <c r="AG588" i="20"/>
  <c r="W5" i="20"/>
  <c r="W588" i="20"/>
  <c r="W579" i="20"/>
  <c r="W551" i="20"/>
  <c r="W542" i="20"/>
  <c r="W533" i="20"/>
  <c r="W524" i="20"/>
  <c r="W515" i="20"/>
  <c r="W487" i="20"/>
  <c r="W478" i="20"/>
  <c r="W469" i="20"/>
  <c r="W460" i="20"/>
  <c r="W451" i="20"/>
  <c r="W423" i="20"/>
  <c r="W405" i="20"/>
  <c r="W396" i="20"/>
  <c r="W387" i="20"/>
  <c r="W359" i="20"/>
  <c r="W350" i="20"/>
  <c r="W341" i="20"/>
  <c r="W332" i="20"/>
  <c r="W323" i="20"/>
  <c r="W295" i="20"/>
  <c r="W286" i="20"/>
  <c r="W268" i="20"/>
  <c r="W259" i="20"/>
  <c r="W231" i="20"/>
  <c r="W204" i="20"/>
  <c r="W195" i="20"/>
  <c r="W167" i="20"/>
  <c r="W140" i="20"/>
  <c r="W122" i="20"/>
  <c r="W113" i="20"/>
  <c r="W85" i="20"/>
  <c r="W76" i="20"/>
  <c r="W58" i="20"/>
  <c r="W49" i="20"/>
  <c r="W21" i="20"/>
  <c r="W12" i="20"/>
  <c r="AI591" i="20"/>
  <c r="Z591" i="20"/>
  <c r="AJ589" i="20"/>
  <c r="AE588" i="20"/>
  <c r="AF583" i="20"/>
  <c r="AI582" i="20"/>
  <c r="AF580" i="20"/>
  <c r="AJ579" i="20"/>
  <c r="Y579" i="20"/>
  <c r="AJ576" i="20"/>
  <c r="AC575" i="20"/>
  <c r="AJ573" i="20"/>
  <c r="AC572" i="20"/>
  <c r="AG571" i="20"/>
  <c r="AJ567" i="20"/>
  <c r="Z567" i="20"/>
  <c r="AI564" i="20"/>
  <c r="AK563" i="20"/>
  <c r="X563" i="20"/>
  <c r="AF559" i="20"/>
  <c r="AK556" i="20"/>
  <c r="X556" i="20"/>
  <c r="AA555" i="20"/>
  <c r="AI551" i="20"/>
  <c r="AK549" i="20"/>
  <c r="AA548" i="20"/>
  <c r="AC547" i="20"/>
  <c r="AJ543" i="20"/>
  <c r="X543" i="20"/>
  <c r="AD540" i="20"/>
  <c r="AF539" i="20"/>
  <c r="AK536" i="20"/>
  <c r="AA535" i="20"/>
  <c r="AE532" i="20"/>
  <c r="AG531" i="20"/>
  <c r="AC527" i="20"/>
  <c r="AH524" i="20"/>
  <c r="AJ523" i="20"/>
  <c r="X523" i="20"/>
  <c r="AD519" i="20"/>
  <c r="AK516" i="20"/>
  <c r="X516" i="20"/>
  <c r="AA515" i="20"/>
  <c r="AG511" i="20"/>
  <c r="AK509" i="20"/>
  <c r="Z508" i="20"/>
  <c r="AB507" i="20"/>
  <c r="AJ503" i="20"/>
  <c r="X503" i="20"/>
  <c r="AC500" i="20"/>
  <c r="AD499" i="20"/>
  <c r="AK495" i="20"/>
  <c r="Y495" i="20"/>
  <c r="AC493" i="20"/>
  <c r="AE492" i="20"/>
  <c r="AG491" i="20"/>
  <c r="AB487" i="20"/>
  <c r="AF485" i="20"/>
  <c r="AH484" i="20"/>
  <c r="AI483" i="20"/>
  <c r="AD479" i="20"/>
  <c r="AG477" i="20"/>
  <c r="AI476" i="20"/>
  <c r="AK475" i="20"/>
  <c r="Y475" i="20"/>
  <c r="AF471" i="20"/>
  <c r="AJ469" i="20"/>
  <c r="X469" i="20"/>
  <c r="Z468" i="20"/>
  <c r="AA467" i="20"/>
  <c r="Y463" i="20"/>
  <c r="Y461" i="20"/>
  <c r="X460" i="20"/>
  <c r="Y459" i="20"/>
  <c r="X455" i="20"/>
  <c r="AK453" i="20"/>
  <c r="X453" i="20"/>
  <c r="AK451" i="20"/>
  <c r="AJ447" i="20"/>
  <c r="AJ445" i="20"/>
  <c r="AI444" i="20"/>
  <c r="AJ443" i="20"/>
  <c r="AD439" i="20"/>
  <c r="Y437" i="20"/>
  <c r="AK435" i="20"/>
  <c r="Z431" i="20"/>
  <c r="AK428" i="20"/>
  <c r="Z423" i="20"/>
  <c r="AK421" i="20"/>
  <c r="AH420" i="20"/>
  <c r="AG419" i="20"/>
  <c r="X415" i="20"/>
  <c r="AI413" i="20"/>
  <c r="AG412" i="20"/>
  <c r="Z411" i="20"/>
  <c r="Z407" i="20"/>
  <c r="AI405" i="20"/>
  <c r="AC404" i="20"/>
  <c r="Y403" i="20"/>
  <c r="AC400" i="20"/>
  <c r="X399" i="20"/>
  <c r="Y396" i="20"/>
  <c r="Y391" i="20"/>
  <c r="AH387" i="20"/>
  <c r="AG384" i="20"/>
  <c r="AC376" i="20"/>
  <c r="AG371" i="20"/>
  <c r="AA368" i="20"/>
  <c r="AA365" i="20"/>
  <c r="AE363" i="20"/>
  <c r="AA360" i="20"/>
  <c r="AK356" i="20"/>
  <c r="AA355" i="20"/>
  <c r="Z352" i="20"/>
  <c r="AI348" i="20"/>
  <c r="Z347" i="20"/>
  <c r="AI343" i="20"/>
  <c r="AH340" i="20"/>
  <c r="X339" i="20"/>
  <c r="AI335" i="20"/>
  <c r="AG332" i="20"/>
  <c r="X331" i="20"/>
  <c r="Y327" i="20"/>
  <c r="AJ324" i="20"/>
  <c r="X319" i="20"/>
  <c r="AI316" i="20"/>
  <c r="AI308" i="20"/>
  <c r="AH300" i="20"/>
  <c r="AC296" i="20"/>
  <c r="AB292" i="20"/>
  <c r="AB288" i="20"/>
  <c r="AB284" i="20"/>
  <c r="AA280" i="20"/>
  <c r="AA276" i="20"/>
  <c r="AA272" i="20"/>
  <c r="Z264" i="20"/>
  <c r="AH255" i="20"/>
  <c r="AH247" i="20"/>
  <c r="AJ245" i="20"/>
  <c r="AG243" i="20"/>
  <c r="AG239" i="20"/>
  <c r="AG235" i="20"/>
  <c r="AA231" i="20"/>
  <c r="AF227" i="20"/>
  <c r="AA223" i="20"/>
  <c r="AF215" i="20"/>
  <c r="AF207" i="20"/>
  <c r="AF199" i="20"/>
  <c r="AA191" i="20"/>
  <c r="AA183" i="20"/>
  <c r="X179" i="20"/>
  <c r="AA175" i="20"/>
  <c r="X163" i="20"/>
  <c r="Z159" i="20"/>
  <c r="AC153" i="20"/>
  <c r="AJ148" i="20"/>
  <c r="AF108" i="20"/>
  <c r="AF76" i="20"/>
  <c r="AE60" i="20"/>
  <c r="AF53" i="20"/>
  <c r="AE44" i="20"/>
  <c r="AE28" i="20"/>
  <c r="AD21" i="20"/>
  <c r="AD12" i="20"/>
  <c r="AE3" i="20"/>
  <c r="AA3" i="20"/>
  <c r="AI3" i="20"/>
  <c r="Y3" i="20"/>
  <c r="AG3" i="20"/>
  <c r="X3" i="20"/>
  <c r="AF3" i="20"/>
  <c r="AK3" i="20"/>
  <c r="AJ3" i="20"/>
  <c r="AH3" i="20"/>
  <c r="AC3" i="20"/>
  <c r="AE11" i="20"/>
  <c r="AA11" i="20"/>
  <c r="AI11" i="20"/>
  <c r="Y11" i="20"/>
  <c r="AG11" i="20"/>
  <c r="X11" i="20"/>
  <c r="AF11" i="20"/>
  <c r="AK11" i="20"/>
  <c r="AJ11" i="20"/>
  <c r="AH11" i="20"/>
  <c r="AD11" i="20"/>
  <c r="AC11" i="20"/>
  <c r="AB11" i="20"/>
  <c r="Z11" i="20"/>
  <c r="AE19" i="20"/>
  <c r="AA19" i="20"/>
  <c r="AI19" i="20"/>
  <c r="Y19" i="20"/>
  <c r="AG19" i="20"/>
  <c r="X19" i="20"/>
  <c r="AF19" i="20"/>
  <c r="AK19" i="20"/>
  <c r="AJ19" i="20"/>
  <c r="AH19" i="20"/>
  <c r="AD19" i="20"/>
  <c r="Z19" i="20"/>
  <c r="AC19" i="20"/>
  <c r="AE27" i="20"/>
  <c r="AA27" i="20"/>
  <c r="AI27" i="20"/>
  <c r="Y27" i="20"/>
  <c r="AG27" i="20"/>
  <c r="X27" i="20"/>
  <c r="AF27" i="20"/>
  <c r="AK27" i="20"/>
  <c r="AJ27" i="20"/>
  <c r="AH27" i="20"/>
  <c r="AD27" i="20"/>
  <c r="AC27" i="20"/>
  <c r="AB27" i="20"/>
  <c r="Z27" i="20"/>
  <c r="AE35" i="20"/>
  <c r="AA35" i="20"/>
  <c r="AI35" i="20"/>
  <c r="Y35" i="20"/>
  <c r="AG35" i="20"/>
  <c r="X35" i="20"/>
  <c r="AF35" i="20"/>
  <c r="AK35" i="20"/>
  <c r="AJ35" i="20"/>
  <c r="AH35" i="20"/>
  <c r="Z35" i="20"/>
  <c r="AE43" i="20"/>
  <c r="AA43" i="20"/>
  <c r="AI43" i="20"/>
  <c r="Y43" i="20"/>
  <c r="AG43" i="20"/>
  <c r="X43" i="20"/>
  <c r="AF43" i="20"/>
  <c r="AK43" i="20"/>
  <c r="AJ43" i="20"/>
  <c r="AH43" i="20"/>
  <c r="AD43" i="20"/>
  <c r="AC43" i="20"/>
  <c r="AB43" i="20"/>
  <c r="Z43" i="20"/>
  <c r="AE51" i="20"/>
  <c r="AA51" i="20"/>
  <c r="AI51" i="20"/>
  <c r="Y51" i="20"/>
  <c r="AG51" i="20"/>
  <c r="X51" i="20"/>
  <c r="AF51" i="20"/>
  <c r="AK51" i="20"/>
  <c r="AJ51" i="20"/>
  <c r="AH51" i="20"/>
  <c r="AD51" i="20"/>
  <c r="Z51" i="20"/>
  <c r="AE59" i="20"/>
  <c r="AA59" i="20"/>
  <c r="AI59" i="20"/>
  <c r="Y59" i="20"/>
  <c r="AG59" i="20"/>
  <c r="X59" i="20"/>
  <c r="AF59" i="20"/>
  <c r="AK59" i="20"/>
  <c r="AJ59" i="20"/>
  <c r="AH59" i="20"/>
  <c r="AD59" i="20"/>
  <c r="AC59" i="20"/>
  <c r="AB59" i="20"/>
  <c r="Z59" i="20"/>
  <c r="AE67" i="20"/>
  <c r="AA67" i="20"/>
  <c r="AI67" i="20"/>
  <c r="Y67" i="20"/>
  <c r="AG67" i="20"/>
  <c r="X67" i="20"/>
  <c r="AF67" i="20"/>
  <c r="AK67" i="20"/>
  <c r="AJ67" i="20"/>
  <c r="AH67" i="20"/>
  <c r="AD67" i="20"/>
  <c r="AE75" i="20"/>
  <c r="AA75" i="20"/>
  <c r="AI75" i="20"/>
  <c r="Y75" i="20"/>
  <c r="AG75" i="20"/>
  <c r="X75" i="20"/>
  <c r="AF75" i="20"/>
  <c r="AK75" i="20"/>
  <c r="AJ75" i="20"/>
  <c r="AH75" i="20"/>
  <c r="AD75" i="20"/>
  <c r="AC75" i="20"/>
  <c r="AB75" i="20"/>
  <c r="Z75" i="20"/>
  <c r="AE83" i="20"/>
  <c r="AA83" i="20"/>
  <c r="AI83" i="20"/>
  <c r="Y83" i="20"/>
  <c r="AG83" i="20"/>
  <c r="X83" i="20"/>
  <c r="AF83" i="20"/>
  <c r="AK83" i="20"/>
  <c r="AJ83" i="20"/>
  <c r="AH83" i="20"/>
  <c r="AD83" i="20"/>
  <c r="Z83" i="20"/>
  <c r="AB83" i="20"/>
  <c r="AE91" i="20"/>
  <c r="AA91" i="20"/>
  <c r="AI91" i="20"/>
  <c r="Y91" i="20"/>
  <c r="AG91" i="20"/>
  <c r="X91" i="20"/>
  <c r="AF91" i="20"/>
  <c r="AK91" i="20"/>
  <c r="AJ91" i="20"/>
  <c r="AH91" i="20"/>
  <c r="AD91" i="20"/>
  <c r="AC91" i="20"/>
  <c r="AB91" i="20"/>
  <c r="Z91" i="20"/>
  <c r="AE99" i="20"/>
  <c r="AA99" i="20"/>
  <c r="AI99" i="20"/>
  <c r="Y99" i="20"/>
  <c r="AG99" i="20"/>
  <c r="X99" i="20"/>
  <c r="AF99" i="20"/>
  <c r="AK99" i="20"/>
  <c r="AJ99" i="20"/>
  <c r="AH99" i="20"/>
  <c r="AB99" i="20"/>
  <c r="AE107" i="20"/>
  <c r="AA107" i="20"/>
  <c r="AI107" i="20"/>
  <c r="Y107" i="20"/>
  <c r="AG107" i="20"/>
  <c r="X107" i="20"/>
  <c r="AF107" i="20"/>
  <c r="AK107" i="20"/>
  <c r="AJ107" i="20"/>
  <c r="AH107" i="20"/>
  <c r="AD107" i="20"/>
  <c r="AC107" i="20"/>
  <c r="AB107" i="20"/>
  <c r="Z107" i="20"/>
  <c r="AE115" i="20"/>
  <c r="AA115" i="20"/>
  <c r="AI115" i="20"/>
  <c r="Y115" i="20"/>
  <c r="AG115" i="20"/>
  <c r="X115" i="20"/>
  <c r="AF115" i="20"/>
  <c r="AK115" i="20"/>
  <c r="AJ115" i="20"/>
  <c r="AH115" i="20"/>
  <c r="AD115" i="20"/>
  <c r="Z115" i="20"/>
  <c r="AE123" i="20"/>
  <c r="AA123" i="20"/>
  <c r="AI123" i="20"/>
  <c r="Y123" i="20"/>
  <c r="AG123" i="20"/>
  <c r="X123" i="20"/>
  <c r="AF123" i="20"/>
  <c r="AK123" i="20"/>
  <c r="AJ123" i="20"/>
  <c r="AH123" i="20"/>
  <c r="AD123" i="20"/>
  <c r="AC123" i="20"/>
  <c r="AB123" i="20"/>
  <c r="Z123" i="20"/>
  <c r="AE131" i="20"/>
  <c r="AA131" i="20"/>
  <c r="AI131" i="20"/>
  <c r="Y131" i="20"/>
  <c r="AG131" i="20"/>
  <c r="X131" i="20"/>
  <c r="AF131" i="20"/>
  <c r="AK131" i="20"/>
  <c r="AJ131" i="20"/>
  <c r="AH131" i="20"/>
  <c r="AC131" i="20"/>
  <c r="AE139" i="20"/>
  <c r="AA139" i="20"/>
  <c r="AI139" i="20"/>
  <c r="Y139" i="20"/>
  <c r="AG139" i="20"/>
  <c r="X139" i="20"/>
  <c r="AF139" i="20"/>
  <c r="AK139" i="20"/>
  <c r="AJ139" i="20"/>
  <c r="AH139" i="20"/>
  <c r="AD139" i="20"/>
  <c r="AC139" i="20"/>
  <c r="AB139" i="20"/>
  <c r="Z139" i="20"/>
  <c r="AA147" i="20"/>
  <c r="AI147" i="20"/>
  <c r="Y147" i="20"/>
  <c r="AG147" i="20"/>
  <c r="X147" i="20"/>
  <c r="AF147" i="20"/>
  <c r="AD147" i="20"/>
  <c r="AC147" i="20"/>
  <c r="AB147" i="20"/>
  <c r="Z147" i="20"/>
  <c r="AK147" i="20"/>
  <c r="AJ147" i="20"/>
  <c r="AH147" i="20"/>
  <c r="AE147" i="20"/>
  <c r="AE155" i="20"/>
  <c r="AD155" i="20"/>
  <c r="AC155" i="20"/>
  <c r="AK155" i="20"/>
  <c r="AB155" i="20"/>
  <c r="AJ155" i="20"/>
  <c r="AA155" i="20"/>
  <c r="Z155" i="20"/>
  <c r="Y155" i="20"/>
  <c r="X155" i="20"/>
  <c r="AF155" i="20"/>
  <c r="AC158" i="20"/>
  <c r="AK158" i="20"/>
  <c r="AB158" i="20"/>
  <c r="AJ158" i="20"/>
  <c r="AA158" i="20"/>
  <c r="AI158" i="20"/>
  <c r="Z158" i="20"/>
  <c r="AH158" i="20"/>
  <c r="AG158" i="20"/>
  <c r="AF158" i="20"/>
  <c r="AE158" i="20"/>
  <c r="X158" i="20"/>
  <c r="AD158" i="20"/>
  <c r="AC166" i="20"/>
  <c r="AK166" i="20"/>
  <c r="AB166" i="20"/>
  <c r="AJ166" i="20"/>
  <c r="AA166" i="20"/>
  <c r="AI166" i="20"/>
  <c r="Z166" i="20"/>
  <c r="AH166" i="20"/>
  <c r="AG166" i="20"/>
  <c r="AF166" i="20"/>
  <c r="X166" i="20"/>
  <c r="AC174" i="20"/>
  <c r="AK174" i="20"/>
  <c r="AB174" i="20"/>
  <c r="AJ174" i="20"/>
  <c r="AA174" i="20"/>
  <c r="AI174" i="20"/>
  <c r="Z174" i="20"/>
  <c r="AH174" i="20"/>
  <c r="AG174" i="20"/>
  <c r="AF174" i="20"/>
  <c r="AE174" i="20"/>
  <c r="X174" i="20"/>
  <c r="AC182" i="20"/>
  <c r="AK182" i="20"/>
  <c r="AB182" i="20"/>
  <c r="AJ182" i="20"/>
  <c r="AA182" i="20"/>
  <c r="AI182" i="20"/>
  <c r="Z182" i="20"/>
  <c r="AH182" i="20"/>
  <c r="AG182" i="20"/>
  <c r="AF182" i="20"/>
  <c r="AE182" i="20"/>
  <c r="AC190" i="20"/>
  <c r="AK190" i="20"/>
  <c r="AB190" i="20"/>
  <c r="AJ190" i="20"/>
  <c r="AA190" i="20"/>
  <c r="AI190" i="20"/>
  <c r="Z190" i="20"/>
  <c r="AH190" i="20"/>
  <c r="AG190" i="20"/>
  <c r="AF190" i="20"/>
  <c r="AE190" i="20"/>
  <c r="X190" i="20"/>
  <c r="Y190" i="20"/>
  <c r="AC198" i="20"/>
  <c r="AK198" i="20"/>
  <c r="AB198" i="20"/>
  <c r="AJ198" i="20"/>
  <c r="AA198" i="20"/>
  <c r="AI198" i="20"/>
  <c r="Z198" i="20"/>
  <c r="AH198" i="20"/>
  <c r="AG198" i="20"/>
  <c r="AF198" i="20"/>
  <c r="Y198" i="20"/>
  <c r="AC206" i="20"/>
  <c r="AK206" i="20"/>
  <c r="AB206" i="20"/>
  <c r="AJ206" i="20"/>
  <c r="AA206" i="20"/>
  <c r="AI206" i="20"/>
  <c r="Z206" i="20"/>
  <c r="AH206" i="20"/>
  <c r="AG206" i="20"/>
  <c r="AF206" i="20"/>
  <c r="AE206" i="20"/>
  <c r="X206" i="20"/>
  <c r="AC214" i="20"/>
  <c r="AK214" i="20"/>
  <c r="AB214" i="20"/>
  <c r="AJ214" i="20"/>
  <c r="AA214" i="20"/>
  <c r="AI214" i="20"/>
  <c r="Z214" i="20"/>
  <c r="AH214" i="20"/>
  <c r="AG214" i="20"/>
  <c r="AF214" i="20"/>
  <c r="AD214" i="20"/>
  <c r="AC222" i="20"/>
  <c r="AK222" i="20"/>
  <c r="AB222" i="20"/>
  <c r="AJ222" i="20"/>
  <c r="AA222" i="20"/>
  <c r="Z222" i="20"/>
  <c r="AI222" i="20"/>
  <c r="AH222" i="20"/>
  <c r="AG222" i="20"/>
  <c r="AF222" i="20"/>
  <c r="AE222" i="20"/>
  <c r="X222" i="20"/>
  <c r="AD222" i="20"/>
  <c r="AC230" i="20"/>
  <c r="AK230" i="20"/>
  <c r="AB230" i="20"/>
  <c r="AJ230" i="20"/>
  <c r="AA230" i="20"/>
  <c r="AI230" i="20"/>
  <c r="Z230" i="20"/>
  <c r="AH230" i="20"/>
  <c r="AG230" i="20"/>
  <c r="AD230" i="20"/>
  <c r="Y230" i="20"/>
  <c r="AC238" i="20"/>
  <c r="AK238" i="20"/>
  <c r="AB238" i="20"/>
  <c r="AJ238" i="20"/>
  <c r="AA238" i="20"/>
  <c r="AI238" i="20"/>
  <c r="Z238" i="20"/>
  <c r="AH238" i="20"/>
  <c r="AG238" i="20"/>
  <c r="AD238" i="20"/>
  <c r="AE238" i="20"/>
  <c r="AC246" i="20"/>
  <c r="AK246" i="20"/>
  <c r="AB246" i="20"/>
  <c r="AJ246" i="20"/>
  <c r="AA246" i="20"/>
  <c r="AI246" i="20"/>
  <c r="Z246" i="20"/>
  <c r="AH246" i="20"/>
  <c r="AG246" i="20"/>
  <c r="AD246" i="20"/>
  <c r="X246" i="20"/>
  <c r="AC254" i="20"/>
  <c r="AK254" i="20"/>
  <c r="AB254" i="20"/>
  <c r="AJ254" i="20"/>
  <c r="AA254" i="20"/>
  <c r="AI254" i="20"/>
  <c r="Z254" i="20"/>
  <c r="AH254" i="20"/>
  <c r="AG254" i="20"/>
  <c r="AD254" i="20"/>
  <c r="AF254" i="20"/>
  <c r="AC262" i="20"/>
  <c r="AK262" i="20"/>
  <c r="AB262" i="20"/>
  <c r="AJ262" i="20"/>
  <c r="AA262" i="20"/>
  <c r="AI262" i="20"/>
  <c r="Z262" i="20"/>
  <c r="AH262" i="20"/>
  <c r="AG262" i="20"/>
  <c r="AD262" i="20"/>
  <c r="Y262" i="20"/>
  <c r="AC270" i="20"/>
  <c r="AK270" i="20"/>
  <c r="AB270" i="20"/>
  <c r="AJ270" i="20"/>
  <c r="AA270" i="20"/>
  <c r="AI270" i="20"/>
  <c r="Z270" i="20"/>
  <c r="AH270" i="20"/>
  <c r="AG270" i="20"/>
  <c r="AD270" i="20"/>
  <c r="AE270" i="20"/>
  <c r="AC278" i="20"/>
  <c r="AK278" i="20"/>
  <c r="AB278" i="20"/>
  <c r="AJ278" i="20"/>
  <c r="AA278" i="20"/>
  <c r="AI278" i="20"/>
  <c r="Z278" i="20"/>
  <c r="AH278" i="20"/>
  <c r="AG278" i="20"/>
  <c r="AD278" i="20"/>
  <c r="X278" i="20"/>
  <c r="AC286" i="20"/>
  <c r="AK286" i="20"/>
  <c r="AB286" i="20"/>
  <c r="AJ286" i="20"/>
  <c r="AA286" i="20"/>
  <c r="AI286" i="20"/>
  <c r="Z286" i="20"/>
  <c r="AH286" i="20"/>
  <c r="AG286" i="20"/>
  <c r="AD286" i="20"/>
  <c r="AF286" i="20"/>
  <c r="AC294" i="20"/>
  <c r="AK294" i="20"/>
  <c r="AB294" i="20"/>
  <c r="AJ294" i="20"/>
  <c r="AA294" i="20"/>
  <c r="AI294" i="20"/>
  <c r="Z294" i="20"/>
  <c r="AH294" i="20"/>
  <c r="AG294" i="20"/>
  <c r="AD294" i="20"/>
  <c r="Y294" i="20"/>
  <c r="AC302" i="20"/>
  <c r="AK302" i="20"/>
  <c r="AB302" i="20"/>
  <c r="AJ302" i="20"/>
  <c r="AA302" i="20"/>
  <c r="AI302" i="20"/>
  <c r="Z302" i="20"/>
  <c r="AH302" i="20"/>
  <c r="AG302" i="20"/>
  <c r="AD302" i="20"/>
  <c r="AE302" i="20"/>
  <c r="AC310" i="20"/>
  <c r="AK310" i="20"/>
  <c r="AB310" i="20"/>
  <c r="AJ310" i="20"/>
  <c r="AA310" i="20"/>
  <c r="AI310" i="20"/>
  <c r="Z310" i="20"/>
  <c r="AH310" i="20"/>
  <c r="AG310" i="20"/>
  <c r="AD310" i="20"/>
  <c r="X310" i="20"/>
  <c r="AC318" i="20"/>
  <c r="AK318" i="20"/>
  <c r="AB318" i="20"/>
  <c r="AJ318" i="20"/>
  <c r="AA318" i="20"/>
  <c r="AI318" i="20"/>
  <c r="Z318" i="20"/>
  <c r="AH318" i="20"/>
  <c r="AG318" i="20"/>
  <c r="AD318" i="20"/>
  <c r="AF318" i="20"/>
  <c r="AC326" i="20"/>
  <c r="AK326" i="20"/>
  <c r="AB326" i="20"/>
  <c r="AJ326" i="20"/>
  <c r="AA326" i="20"/>
  <c r="AI326" i="20"/>
  <c r="Z326" i="20"/>
  <c r="AH326" i="20"/>
  <c r="AG326" i="20"/>
  <c r="AD326" i="20"/>
  <c r="Y326" i="20"/>
  <c r="AB334" i="20"/>
  <c r="AJ334" i="20"/>
  <c r="AA334" i="20"/>
  <c r="AI334" i="20"/>
  <c r="Z334" i="20"/>
  <c r="AH334" i="20"/>
  <c r="AK334" i="20"/>
  <c r="AE334" i="20"/>
  <c r="AD334" i="20"/>
  <c r="AB342" i="20"/>
  <c r="AJ342" i="20"/>
  <c r="AA342" i="20"/>
  <c r="AI342" i="20"/>
  <c r="Z342" i="20"/>
  <c r="AH342" i="20"/>
  <c r="Y342" i="20"/>
  <c r="AG342" i="20"/>
  <c r="AC342" i="20"/>
  <c r="AB350" i="20"/>
  <c r="AJ350" i="20"/>
  <c r="AA350" i="20"/>
  <c r="AI350" i="20"/>
  <c r="Z350" i="20"/>
  <c r="AH350" i="20"/>
  <c r="AD350" i="20"/>
  <c r="X350" i="20"/>
  <c r="AC350" i="20"/>
  <c r="AG350" i="20"/>
  <c r="AB358" i="20"/>
  <c r="AJ358" i="20"/>
  <c r="AA358" i="20"/>
  <c r="AI358" i="20"/>
  <c r="Z358" i="20"/>
  <c r="AH358" i="20"/>
  <c r="AF358" i="20"/>
  <c r="AC358" i="20"/>
  <c r="AK358" i="20"/>
  <c r="X358" i="20"/>
  <c r="AB366" i="20"/>
  <c r="AJ366" i="20"/>
  <c r="AA366" i="20"/>
  <c r="AI366" i="20"/>
  <c r="Z366" i="20"/>
  <c r="AH366" i="20"/>
  <c r="AK366" i="20"/>
  <c r="AE366" i="20"/>
  <c r="Y366" i="20"/>
  <c r="AF366" i="20"/>
  <c r="AB374" i="20"/>
  <c r="AJ374" i="20"/>
  <c r="AA374" i="20"/>
  <c r="AI374" i="20"/>
  <c r="Z374" i="20"/>
  <c r="AH374" i="20"/>
  <c r="Y374" i="20"/>
  <c r="AG374" i="20"/>
  <c r="AF374" i="20"/>
  <c r="AB382" i="20"/>
  <c r="AJ382" i="20"/>
  <c r="AA382" i="20"/>
  <c r="AI382" i="20"/>
  <c r="Z382" i="20"/>
  <c r="AH382" i="20"/>
  <c r="AD382" i="20"/>
  <c r="X382" i="20"/>
  <c r="AE382" i="20"/>
  <c r="AB390" i="20"/>
  <c r="AJ390" i="20"/>
  <c r="AA390" i="20"/>
  <c r="AI390" i="20"/>
  <c r="Z390" i="20"/>
  <c r="AH390" i="20"/>
  <c r="AF390" i="20"/>
  <c r="AC390" i="20"/>
  <c r="AE390" i="20"/>
  <c r="AA398" i="20"/>
  <c r="AI398" i="20"/>
  <c r="Z398" i="20"/>
  <c r="AH398" i="20"/>
  <c r="AG398" i="20"/>
  <c r="AD398" i="20"/>
  <c r="AK398" i="20"/>
  <c r="AB398" i="20"/>
  <c r="AA406" i="20"/>
  <c r="AI406" i="20"/>
  <c r="Z406" i="20"/>
  <c r="AH406" i="20"/>
  <c r="AC406" i="20"/>
  <c r="X406" i="20"/>
  <c r="AJ406" i="20"/>
  <c r="AD406" i="20"/>
  <c r="Z414" i="20"/>
  <c r="AH414" i="20"/>
  <c r="AE414" i="20"/>
  <c r="AB414" i="20"/>
  <c r="AK414" i="20"/>
  <c r="X414" i="20"/>
  <c r="AJ414" i="20"/>
  <c r="AC414" i="20"/>
  <c r="Z422" i="20"/>
  <c r="AH422" i="20"/>
  <c r="AC422" i="20"/>
  <c r="Y422" i="20"/>
  <c r="AI422" i="20"/>
  <c r="AG422" i="20"/>
  <c r="AA422" i="20"/>
  <c r="Z430" i="20"/>
  <c r="AH430" i="20"/>
  <c r="AA430" i="20"/>
  <c r="AJ430" i="20"/>
  <c r="AF430" i="20"/>
  <c r="AE430" i="20"/>
  <c r="X430" i="20"/>
  <c r="AK430" i="20"/>
  <c r="Z438" i="20"/>
  <c r="AH438" i="20"/>
  <c r="X438" i="20"/>
  <c r="AG438" i="20"/>
  <c r="AD438" i="20"/>
  <c r="AC438" i="20"/>
  <c r="AI438" i="20"/>
  <c r="X446" i="20"/>
  <c r="AF446" i="20"/>
  <c r="AC446" i="20"/>
  <c r="AK446" i="20"/>
  <c r="AE446" i="20"/>
  <c r="Y446" i="20"/>
  <c r="AI446" i="20"/>
  <c r="X454" i="20"/>
  <c r="AF454" i="20"/>
  <c r="AC454" i="20"/>
  <c r="AK454" i="20"/>
  <c r="Z454" i="20"/>
  <c r="AJ454" i="20"/>
  <c r="AD454" i="20"/>
  <c r="X462" i="20"/>
  <c r="AF462" i="20"/>
  <c r="AC462" i="20"/>
  <c r="AK462" i="20"/>
  <c r="AE462" i="20"/>
  <c r="Y462" i="20"/>
  <c r="AI462" i="20"/>
  <c r="X470" i="20"/>
  <c r="AF470" i="20"/>
  <c r="AC470" i="20"/>
  <c r="AK470" i="20"/>
  <c r="Z470" i="20"/>
  <c r="AJ470" i="20"/>
  <c r="X478" i="20"/>
  <c r="AF478" i="20"/>
  <c r="AC478" i="20"/>
  <c r="AK478" i="20"/>
  <c r="AE478" i="20"/>
  <c r="X486" i="20"/>
  <c r="AF486" i="20"/>
  <c r="AC486" i="20"/>
  <c r="AK486" i="20"/>
  <c r="Z486" i="20"/>
  <c r="AJ486" i="20"/>
  <c r="X494" i="20"/>
  <c r="AF494" i="20"/>
  <c r="AC494" i="20"/>
  <c r="AK494" i="20"/>
  <c r="AE494" i="20"/>
  <c r="X502" i="20"/>
  <c r="AF502" i="20"/>
  <c r="AC502" i="20"/>
  <c r="AK502" i="20"/>
  <c r="Z502" i="20"/>
  <c r="AJ502" i="20"/>
  <c r="X510" i="20"/>
  <c r="AF510" i="20"/>
  <c r="AC510" i="20"/>
  <c r="AK510" i="20"/>
  <c r="AE510" i="20"/>
  <c r="X518" i="20"/>
  <c r="AF518" i="20"/>
  <c r="AC518" i="20"/>
  <c r="AK518" i="20"/>
  <c r="Z518" i="20"/>
  <c r="AJ518" i="20"/>
  <c r="X526" i="20"/>
  <c r="AF526" i="20"/>
  <c r="AC526" i="20"/>
  <c r="AK526" i="20"/>
  <c r="AE526" i="20"/>
  <c r="X534" i="20"/>
  <c r="AF534" i="20"/>
  <c r="AC534" i="20"/>
  <c r="AK534" i="20"/>
  <c r="Z534" i="20"/>
  <c r="AJ534" i="20"/>
  <c r="X542" i="20"/>
  <c r="AF542" i="20"/>
  <c r="AC542" i="20"/>
  <c r="AK542" i="20"/>
  <c r="AE542" i="20"/>
  <c r="X550" i="20"/>
  <c r="AF550" i="20"/>
  <c r="AC550" i="20"/>
  <c r="AK550" i="20"/>
  <c r="Z550" i="20"/>
  <c r="AJ550" i="20"/>
  <c r="X558" i="20"/>
  <c r="AF558" i="20"/>
  <c r="AC558" i="20"/>
  <c r="AK558" i="20"/>
  <c r="AE558" i="20"/>
  <c r="AC566" i="20"/>
  <c r="AK566" i="20"/>
  <c r="Y566" i="20"/>
  <c r="AH566" i="20"/>
  <c r="AC574" i="20"/>
  <c r="AK574" i="20"/>
  <c r="AF574" i="20"/>
  <c r="AC582" i="20"/>
  <c r="AK582" i="20"/>
  <c r="AD582" i="20"/>
  <c r="AC590" i="20"/>
  <c r="AK590" i="20"/>
  <c r="Y319" i="20"/>
  <c r="X311" i="20"/>
  <c r="X303" i="20"/>
  <c r="AH239" i="20"/>
  <c r="AG223" i="20"/>
  <c r="AG207" i="20"/>
  <c r="AF191" i="20"/>
  <c r="AF183" i="20"/>
  <c r="AF175" i="20"/>
  <c r="AA167" i="20"/>
  <c r="AA159" i="20"/>
  <c r="AF44" i="20"/>
  <c r="AE12" i="20"/>
  <c r="W590" i="20"/>
  <c r="W563" i="20"/>
  <c r="W535" i="20"/>
  <c r="W526" i="20"/>
  <c r="W499" i="20"/>
  <c r="W471" i="20"/>
  <c r="W462" i="20"/>
  <c r="W435" i="20"/>
  <c r="W407" i="20"/>
  <c r="W398" i="20"/>
  <c r="W371" i="20"/>
  <c r="W343" i="20"/>
  <c r="W334" i="20"/>
  <c r="W307" i="20"/>
  <c r="W279" i="20"/>
  <c r="W270" i="20"/>
  <c r="W215" i="20"/>
  <c r="W206" i="20"/>
  <c r="W124" i="20"/>
  <c r="W115" i="20"/>
  <c r="W60" i="20"/>
  <c r="W51" i="20"/>
  <c r="AK591" i="20"/>
  <c r="AB591" i="20"/>
  <c r="AG590" i="20"/>
  <c r="X590" i="20"/>
  <c r="AI583" i="20"/>
  <c r="X583" i="20"/>
  <c r="AA582" i="20"/>
  <c r="AB579" i="20"/>
  <c r="AF575" i="20"/>
  <c r="AI574" i="20"/>
  <c r="Y574" i="20"/>
  <c r="AI571" i="20"/>
  <c r="AB567" i="20"/>
  <c r="AF566" i="20"/>
  <c r="AI559" i="20"/>
  <c r="AJ558" i="20"/>
  <c r="Y558" i="20"/>
  <c r="AC555" i="20"/>
  <c r="AK551" i="20"/>
  <c r="Y551" i="20"/>
  <c r="AA550" i="20"/>
  <c r="AA543" i="20"/>
  <c r="AB542" i="20"/>
  <c r="AI539" i="20"/>
  <c r="AC535" i="20"/>
  <c r="AE534" i="20"/>
  <c r="AK531" i="20"/>
  <c r="AF527" i="20"/>
  <c r="AH526" i="20"/>
  <c r="AA523" i="20"/>
  <c r="AI519" i="20"/>
  <c r="AI518" i="20"/>
  <c r="AJ511" i="20"/>
  <c r="X511" i="20"/>
  <c r="Z510" i="20"/>
  <c r="AF507" i="20"/>
  <c r="AA503" i="20"/>
  <c r="AB502" i="20"/>
  <c r="AC495" i="20"/>
  <c r="AD494" i="20"/>
  <c r="AJ491" i="20"/>
  <c r="X491" i="20"/>
  <c r="AD487" i="20"/>
  <c r="AG486" i="20"/>
  <c r="AG479" i="20"/>
  <c r="AI478" i="20"/>
  <c r="AB475" i="20"/>
  <c r="AJ471" i="20"/>
  <c r="X471" i="20"/>
  <c r="Y470" i="20"/>
  <c r="AD467" i="20"/>
  <c r="AC463" i="20"/>
  <c r="AB462" i="20"/>
  <c r="AB455" i="20"/>
  <c r="AA454" i="20"/>
  <c r="AA451" i="20"/>
  <c r="Y447" i="20"/>
  <c r="Z446" i="20"/>
  <c r="AG439" i="20"/>
  <c r="AE438" i="20"/>
  <c r="X435" i="20"/>
  <c r="AF431" i="20"/>
  <c r="AC430" i="20"/>
  <c r="AC423" i="20"/>
  <c r="AB422" i="20"/>
  <c r="AK419" i="20"/>
  <c r="AC415" i="20"/>
  <c r="Y414" i="20"/>
  <c r="AE407" i="20"/>
  <c r="Y406" i="20"/>
  <c r="AE403" i="20"/>
  <c r="AD399" i="20"/>
  <c r="X398" i="20"/>
  <c r="AE391" i="20"/>
  <c r="AE383" i="20"/>
  <c r="AA375" i="20"/>
  <c r="Y367" i="20"/>
  <c r="X359" i="20"/>
  <c r="AH355" i="20"/>
  <c r="AK350" i="20"/>
  <c r="AF342" i="20"/>
  <c r="AF339" i="20"/>
  <c r="AF334" i="20"/>
  <c r="AA327" i="20"/>
  <c r="AF323" i="20"/>
  <c r="AA319" i="20"/>
  <c r="Z311" i="20"/>
  <c r="Z307" i="20"/>
  <c r="Y303" i="20"/>
  <c r="Y295" i="20"/>
  <c r="X287" i="20"/>
  <c r="AF278" i="20"/>
  <c r="AF270" i="20"/>
  <c r="AE262" i="20"/>
  <c r="Y254" i="20"/>
  <c r="Y246" i="20"/>
  <c r="X238" i="20"/>
  <c r="AI227" i="20"/>
  <c r="AH223" i="20"/>
  <c r="AG175" i="20"/>
  <c r="AI163" i="20"/>
  <c r="AG159" i="20"/>
  <c r="Y8" i="20"/>
  <c r="AG8" i="20"/>
  <c r="AC8" i="20"/>
  <c r="AK8" i="20"/>
  <c r="AA8" i="20"/>
  <c r="AI8" i="20"/>
  <c r="Z8" i="20"/>
  <c r="AH8" i="20"/>
  <c r="AF8" i="20"/>
  <c r="AE8" i="20"/>
  <c r="AD8" i="20"/>
  <c r="AB8" i="20"/>
  <c r="AJ8" i="20"/>
  <c r="W8" i="20"/>
  <c r="Y24" i="20"/>
  <c r="AG24" i="20"/>
  <c r="AC24" i="20"/>
  <c r="AK24" i="20"/>
  <c r="AA24" i="20"/>
  <c r="AI24" i="20"/>
  <c r="Z24" i="20"/>
  <c r="AH24" i="20"/>
  <c r="AF24" i="20"/>
  <c r="AE24" i="20"/>
  <c r="AD24" i="20"/>
  <c r="AB24" i="20"/>
  <c r="AJ24" i="20"/>
  <c r="X24" i="20"/>
  <c r="W24" i="20"/>
  <c r="Y40" i="20"/>
  <c r="AG40" i="20"/>
  <c r="AC40" i="20"/>
  <c r="AK40" i="20"/>
  <c r="AA40" i="20"/>
  <c r="AI40" i="20"/>
  <c r="Z40" i="20"/>
  <c r="AH40" i="20"/>
  <c r="AF40" i="20"/>
  <c r="AE40" i="20"/>
  <c r="AD40" i="20"/>
  <c r="AB40" i="20"/>
  <c r="AJ40" i="20"/>
  <c r="W40" i="20"/>
  <c r="Y56" i="20"/>
  <c r="AG56" i="20"/>
  <c r="AC56" i="20"/>
  <c r="AK56" i="20"/>
  <c r="AA56" i="20"/>
  <c r="AI56" i="20"/>
  <c r="Z56" i="20"/>
  <c r="AH56" i="20"/>
  <c r="AF56" i="20"/>
  <c r="AE56" i="20"/>
  <c r="AD56" i="20"/>
  <c r="AB56" i="20"/>
  <c r="AJ56" i="20"/>
  <c r="X56" i="20"/>
  <c r="W56" i="20"/>
  <c r="Y72" i="20"/>
  <c r="AG72" i="20"/>
  <c r="AC72" i="20"/>
  <c r="AK72" i="20"/>
  <c r="AA72" i="20"/>
  <c r="AI72" i="20"/>
  <c r="Z72" i="20"/>
  <c r="AH72" i="20"/>
  <c r="AF72" i="20"/>
  <c r="AE72" i="20"/>
  <c r="AD72" i="20"/>
  <c r="AB72" i="20"/>
  <c r="AJ72" i="20"/>
  <c r="W72" i="20"/>
  <c r="Y88" i="20"/>
  <c r="AG88" i="20"/>
  <c r="AC88" i="20"/>
  <c r="AK88" i="20"/>
  <c r="AA88" i="20"/>
  <c r="AI88" i="20"/>
  <c r="Z88" i="20"/>
  <c r="AH88" i="20"/>
  <c r="AF88" i="20"/>
  <c r="AE88" i="20"/>
  <c r="AD88" i="20"/>
  <c r="AB88" i="20"/>
  <c r="AJ88" i="20"/>
  <c r="X88" i="20"/>
  <c r="W88" i="20"/>
  <c r="Y104" i="20"/>
  <c r="AG104" i="20"/>
  <c r="AC104" i="20"/>
  <c r="AK104" i="20"/>
  <c r="AA104" i="20"/>
  <c r="AI104" i="20"/>
  <c r="Z104" i="20"/>
  <c r="AH104" i="20"/>
  <c r="AF104" i="20"/>
  <c r="AE104" i="20"/>
  <c r="AD104" i="20"/>
  <c r="AB104" i="20"/>
  <c r="AJ104" i="20"/>
  <c r="W104" i="20"/>
  <c r="X104" i="20"/>
  <c r="Y120" i="20"/>
  <c r="AG120" i="20"/>
  <c r="AC120" i="20"/>
  <c r="AK120" i="20"/>
  <c r="AA120" i="20"/>
  <c r="AI120" i="20"/>
  <c r="Z120" i="20"/>
  <c r="AH120" i="20"/>
  <c r="AF120" i="20"/>
  <c r="AE120" i="20"/>
  <c r="AD120" i="20"/>
  <c r="AB120" i="20"/>
  <c r="AJ120" i="20"/>
  <c r="X120" i="20"/>
  <c r="W120" i="20"/>
  <c r="Y136" i="20"/>
  <c r="AG136" i="20"/>
  <c r="AC136" i="20"/>
  <c r="AK136" i="20"/>
  <c r="AA136" i="20"/>
  <c r="AI136" i="20"/>
  <c r="Z136" i="20"/>
  <c r="AH136" i="20"/>
  <c r="AF136" i="20"/>
  <c r="AE136" i="20"/>
  <c r="AD136" i="20"/>
  <c r="AB136" i="20"/>
  <c r="AJ136" i="20"/>
  <c r="W136" i="20"/>
  <c r="Y152" i="20"/>
  <c r="AG152" i="20"/>
  <c r="X152" i="20"/>
  <c r="AF152" i="20"/>
  <c r="AE152" i="20"/>
  <c r="AD152" i="20"/>
  <c r="AK152" i="20"/>
  <c r="AJ152" i="20"/>
  <c r="AI152" i="20"/>
  <c r="AH152" i="20"/>
  <c r="AC152" i="20"/>
  <c r="Z152" i="20"/>
  <c r="W152" i="20"/>
  <c r="AA152" i="20"/>
  <c r="AE171" i="20"/>
  <c r="AD171" i="20"/>
  <c r="AC171" i="20"/>
  <c r="AK171" i="20"/>
  <c r="AB171" i="20"/>
  <c r="AJ171" i="20"/>
  <c r="AG171" i="20"/>
  <c r="AF171" i="20"/>
  <c r="AA171" i="20"/>
  <c r="Z171" i="20"/>
  <c r="AH171" i="20"/>
  <c r="AI171" i="20"/>
  <c r="AE187" i="20"/>
  <c r="AD187" i="20"/>
  <c r="AC187" i="20"/>
  <c r="AK187" i="20"/>
  <c r="AB187" i="20"/>
  <c r="AJ187" i="20"/>
  <c r="AG187" i="20"/>
  <c r="AF187" i="20"/>
  <c r="AA187" i="20"/>
  <c r="Z187" i="20"/>
  <c r="AH187" i="20"/>
  <c r="X187" i="20"/>
  <c r="AE203" i="20"/>
  <c r="AD203" i="20"/>
  <c r="AC203" i="20"/>
  <c r="AK203" i="20"/>
  <c r="AB203" i="20"/>
  <c r="AJ203" i="20"/>
  <c r="AG203" i="20"/>
  <c r="AF203" i="20"/>
  <c r="AA203" i="20"/>
  <c r="Z203" i="20"/>
  <c r="AH203" i="20"/>
  <c r="AE219" i="20"/>
  <c r="AD219" i="20"/>
  <c r="AC219" i="20"/>
  <c r="AK219" i="20"/>
  <c r="AB219" i="20"/>
  <c r="AJ219" i="20"/>
  <c r="AG219" i="20"/>
  <c r="AF219" i="20"/>
  <c r="AA219" i="20"/>
  <c r="Z219" i="20"/>
  <c r="AH219" i="20"/>
  <c r="Y219" i="20"/>
  <c r="AE235" i="20"/>
  <c r="AD235" i="20"/>
  <c r="AC235" i="20"/>
  <c r="AK235" i="20"/>
  <c r="AB235" i="20"/>
  <c r="AJ235" i="20"/>
  <c r="AA235" i="20"/>
  <c r="X235" i="20"/>
  <c r="AF235" i="20"/>
  <c r="AE251" i="20"/>
  <c r="AD251" i="20"/>
  <c r="AC251" i="20"/>
  <c r="AK251" i="20"/>
  <c r="AB251" i="20"/>
  <c r="AJ251" i="20"/>
  <c r="AA251" i="20"/>
  <c r="X251" i="20"/>
  <c r="AG251" i="20"/>
  <c r="AE267" i="20"/>
  <c r="AD267" i="20"/>
  <c r="AC267" i="20"/>
  <c r="AK267" i="20"/>
  <c r="AB267" i="20"/>
  <c r="AJ267" i="20"/>
  <c r="AA267" i="20"/>
  <c r="X267" i="20"/>
  <c r="AF267" i="20"/>
  <c r="AE283" i="20"/>
  <c r="AD283" i="20"/>
  <c r="AC283" i="20"/>
  <c r="AK283" i="20"/>
  <c r="AB283" i="20"/>
  <c r="AJ283" i="20"/>
  <c r="AA283" i="20"/>
  <c r="X283" i="20"/>
  <c r="AG283" i="20"/>
  <c r="AE299" i="20"/>
  <c r="AD299" i="20"/>
  <c r="AC299" i="20"/>
  <c r="AK299" i="20"/>
  <c r="AB299" i="20"/>
  <c r="AJ299" i="20"/>
  <c r="AA299" i="20"/>
  <c r="X299" i="20"/>
  <c r="AF299" i="20"/>
  <c r="AE315" i="20"/>
  <c r="AD315" i="20"/>
  <c r="AC315" i="20"/>
  <c r="AK315" i="20"/>
  <c r="AB315" i="20"/>
  <c r="AJ315" i="20"/>
  <c r="AA315" i="20"/>
  <c r="X315" i="20"/>
  <c r="AG315" i="20"/>
  <c r="AD331" i="20"/>
  <c r="AC331" i="20"/>
  <c r="AK331" i="20"/>
  <c r="AB331" i="20"/>
  <c r="AJ331" i="20"/>
  <c r="Z331" i="20"/>
  <c r="AH331" i="20"/>
  <c r="AA331" i="20"/>
  <c r="AD347" i="20"/>
  <c r="AC347" i="20"/>
  <c r="AK347" i="20"/>
  <c r="AB347" i="20"/>
  <c r="AJ347" i="20"/>
  <c r="AG347" i="20"/>
  <c r="AA347" i="20"/>
  <c r="AI347" i="20"/>
  <c r="Y347" i="20"/>
  <c r="AD363" i="20"/>
  <c r="AC363" i="20"/>
  <c r="AK363" i="20"/>
  <c r="AB363" i="20"/>
  <c r="AJ363" i="20"/>
  <c r="Z363" i="20"/>
  <c r="AH363" i="20"/>
  <c r="AG363" i="20"/>
  <c r="X363" i="20"/>
  <c r="AD379" i="20"/>
  <c r="AC379" i="20"/>
  <c r="AK379" i="20"/>
  <c r="AB379" i="20"/>
  <c r="AJ379" i="20"/>
  <c r="AG379" i="20"/>
  <c r="AA379" i="20"/>
  <c r="AF379" i="20"/>
  <c r="AD395" i="20"/>
  <c r="AC395" i="20"/>
  <c r="AK395" i="20"/>
  <c r="AB395" i="20"/>
  <c r="AJ395" i="20"/>
  <c r="Z395" i="20"/>
  <c r="AH395" i="20"/>
  <c r="AE395" i="20"/>
  <c r="AI395" i="20"/>
  <c r="AC411" i="20"/>
  <c r="AK411" i="20"/>
  <c r="AB411" i="20"/>
  <c r="AJ411" i="20"/>
  <c r="AG411" i="20"/>
  <c r="AD411" i="20"/>
  <c r="Y411" i="20"/>
  <c r="AE411" i="20"/>
  <c r="AB427" i="20"/>
  <c r="AJ427" i="20"/>
  <c r="AF427" i="20"/>
  <c r="AC427" i="20"/>
  <c r="Y427" i="20"/>
  <c r="AK427" i="20"/>
  <c r="AD427" i="20"/>
  <c r="Z443" i="20"/>
  <c r="AH443" i="20"/>
  <c r="AE443" i="20"/>
  <c r="AD443" i="20"/>
  <c r="X443" i="20"/>
  <c r="AI443" i="20"/>
  <c r="Z459" i="20"/>
  <c r="AH459" i="20"/>
  <c r="AE459" i="20"/>
  <c r="AD459" i="20"/>
  <c r="X459" i="20"/>
  <c r="AI459" i="20"/>
  <c r="Z483" i="20"/>
  <c r="AH483" i="20"/>
  <c r="AE483" i="20"/>
  <c r="Y483" i="20"/>
  <c r="AJ483" i="20"/>
  <c r="Z499" i="20"/>
  <c r="AH499" i="20"/>
  <c r="AE499" i="20"/>
  <c r="Y499" i="20"/>
  <c r="AJ499" i="20"/>
  <c r="Z515" i="20"/>
  <c r="AH515" i="20"/>
  <c r="AE515" i="20"/>
  <c r="Y515" i="20"/>
  <c r="AJ515" i="20"/>
  <c r="Z531" i="20"/>
  <c r="AH531" i="20"/>
  <c r="AE531" i="20"/>
  <c r="Y531" i="20"/>
  <c r="AJ531" i="20"/>
  <c r="Z547" i="20"/>
  <c r="AH547" i="20"/>
  <c r="AE547" i="20"/>
  <c r="Y547" i="20"/>
  <c r="AJ547" i="20"/>
  <c r="Z563" i="20"/>
  <c r="AH563" i="20"/>
  <c r="AE563" i="20"/>
  <c r="Y563" i="20"/>
  <c r="AJ563" i="20"/>
  <c r="AE571" i="20"/>
  <c r="AB571" i="20"/>
  <c r="AK571" i="20"/>
  <c r="AA5" i="20"/>
  <c r="AI5" i="20"/>
  <c r="AE5" i="20"/>
  <c r="AC5" i="20"/>
  <c r="AK5" i="20"/>
  <c r="AB5" i="20"/>
  <c r="AJ5" i="20"/>
  <c r="Z5" i="20"/>
  <c r="Y5" i="20"/>
  <c r="X5" i="20"/>
  <c r="AH5" i="20"/>
  <c r="AD5" i="20"/>
  <c r="AA13" i="20"/>
  <c r="AI13" i="20"/>
  <c r="AE13" i="20"/>
  <c r="AC13" i="20"/>
  <c r="AK13" i="20"/>
  <c r="AB13" i="20"/>
  <c r="AJ13" i="20"/>
  <c r="Z13" i="20"/>
  <c r="Y13" i="20"/>
  <c r="X13" i="20"/>
  <c r="AH13" i="20"/>
  <c r="AG13" i="20"/>
  <c r="AF13" i="20"/>
  <c r="AD13" i="20"/>
  <c r="AA21" i="20"/>
  <c r="AI21" i="20"/>
  <c r="AE21" i="20"/>
  <c r="AC21" i="20"/>
  <c r="AK21" i="20"/>
  <c r="AB21" i="20"/>
  <c r="AJ21" i="20"/>
  <c r="Z21" i="20"/>
  <c r="Y21" i="20"/>
  <c r="X21" i="20"/>
  <c r="AG21" i="20"/>
  <c r="AA29" i="20"/>
  <c r="AI29" i="20"/>
  <c r="AE29" i="20"/>
  <c r="AC29" i="20"/>
  <c r="AK29" i="20"/>
  <c r="AB29" i="20"/>
  <c r="AJ29" i="20"/>
  <c r="Z29" i="20"/>
  <c r="Y29" i="20"/>
  <c r="X29" i="20"/>
  <c r="AH29" i="20"/>
  <c r="AG29" i="20"/>
  <c r="AF29" i="20"/>
  <c r="AD29" i="20"/>
  <c r="AA37" i="20"/>
  <c r="AI37" i="20"/>
  <c r="AE37" i="20"/>
  <c r="AC37" i="20"/>
  <c r="AK37" i="20"/>
  <c r="AB37" i="20"/>
  <c r="AJ37" i="20"/>
  <c r="Z37" i="20"/>
  <c r="Y37" i="20"/>
  <c r="X37" i="20"/>
  <c r="AH37" i="20"/>
  <c r="AD37" i="20"/>
  <c r="AG37" i="20"/>
  <c r="AA45" i="20"/>
  <c r="AI45" i="20"/>
  <c r="AE45" i="20"/>
  <c r="AC45" i="20"/>
  <c r="AK45" i="20"/>
  <c r="AB45" i="20"/>
  <c r="AJ45" i="20"/>
  <c r="Z45" i="20"/>
  <c r="Y45" i="20"/>
  <c r="X45" i="20"/>
  <c r="AH45" i="20"/>
  <c r="AG45" i="20"/>
  <c r="AF45" i="20"/>
  <c r="AD45" i="20"/>
  <c r="AA53" i="20"/>
  <c r="AI53" i="20"/>
  <c r="AE53" i="20"/>
  <c r="AC53" i="20"/>
  <c r="AK53" i="20"/>
  <c r="AB53" i="20"/>
  <c r="AJ53" i="20"/>
  <c r="Z53" i="20"/>
  <c r="Y53" i="20"/>
  <c r="X53" i="20"/>
  <c r="AD53" i="20"/>
  <c r="AA61" i="20"/>
  <c r="AI61" i="20"/>
  <c r="AE61" i="20"/>
  <c r="AC61" i="20"/>
  <c r="AK61" i="20"/>
  <c r="AB61" i="20"/>
  <c r="AJ61" i="20"/>
  <c r="Z61" i="20"/>
  <c r="Y61" i="20"/>
  <c r="X61" i="20"/>
  <c r="AH61" i="20"/>
  <c r="AG61" i="20"/>
  <c r="AF61" i="20"/>
  <c r="AD61" i="20"/>
  <c r="AA69" i="20"/>
  <c r="AI69" i="20"/>
  <c r="AE69" i="20"/>
  <c r="AC69" i="20"/>
  <c r="AK69" i="20"/>
  <c r="AB69" i="20"/>
  <c r="AJ69" i="20"/>
  <c r="Z69" i="20"/>
  <c r="Y69" i="20"/>
  <c r="X69" i="20"/>
  <c r="AH69" i="20"/>
  <c r="AD69" i="20"/>
  <c r="AA77" i="20"/>
  <c r="AI77" i="20"/>
  <c r="AE77" i="20"/>
  <c r="AC77" i="20"/>
  <c r="AK77" i="20"/>
  <c r="AB77" i="20"/>
  <c r="AJ77" i="20"/>
  <c r="Z77" i="20"/>
  <c r="Y77" i="20"/>
  <c r="X77" i="20"/>
  <c r="AH77" i="20"/>
  <c r="AG77" i="20"/>
  <c r="AF77" i="20"/>
  <c r="AD77" i="20"/>
  <c r="AA85" i="20"/>
  <c r="AI85" i="20"/>
  <c r="AE85" i="20"/>
  <c r="AC85" i="20"/>
  <c r="AK85" i="20"/>
  <c r="AB85" i="20"/>
  <c r="AJ85" i="20"/>
  <c r="Z85" i="20"/>
  <c r="Y85" i="20"/>
  <c r="X85" i="20"/>
  <c r="AH85" i="20"/>
  <c r="AA93" i="20"/>
  <c r="AI93" i="20"/>
  <c r="AE93" i="20"/>
  <c r="AC93" i="20"/>
  <c r="AK93" i="20"/>
  <c r="AB93" i="20"/>
  <c r="AJ93" i="20"/>
  <c r="Z93" i="20"/>
  <c r="Y93" i="20"/>
  <c r="X93" i="20"/>
  <c r="AH93" i="20"/>
  <c r="AG93" i="20"/>
  <c r="AF93" i="20"/>
  <c r="AD93" i="20"/>
  <c r="AA101" i="20"/>
  <c r="AI101" i="20"/>
  <c r="AE101" i="20"/>
  <c r="AC101" i="20"/>
  <c r="AK101" i="20"/>
  <c r="AB101" i="20"/>
  <c r="AJ101" i="20"/>
  <c r="Z101" i="20"/>
  <c r="Y101" i="20"/>
  <c r="X101" i="20"/>
  <c r="AH101" i="20"/>
  <c r="AD101" i="20"/>
  <c r="AF101" i="20"/>
  <c r="AA109" i="20"/>
  <c r="AI109" i="20"/>
  <c r="AE109" i="20"/>
  <c r="AC109" i="20"/>
  <c r="AK109" i="20"/>
  <c r="AB109" i="20"/>
  <c r="AJ109" i="20"/>
  <c r="Z109" i="20"/>
  <c r="Y109" i="20"/>
  <c r="X109" i="20"/>
  <c r="AH109" i="20"/>
  <c r="AG109" i="20"/>
  <c r="AF109" i="20"/>
  <c r="AD109" i="20"/>
  <c r="AA117" i="20"/>
  <c r="AI117" i="20"/>
  <c r="AE117" i="20"/>
  <c r="AC117" i="20"/>
  <c r="AK117" i="20"/>
  <c r="AB117" i="20"/>
  <c r="AJ117" i="20"/>
  <c r="Z117" i="20"/>
  <c r="Y117" i="20"/>
  <c r="X117" i="20"/>
  <c r="AF117" i="20"/>
  <c r="AA125" i="20"/>
  <c r="AI125" i="20"/>
  <c r="AE125" i="20"/>
  <c r="AC125" i="20"/>
  <c r="AK125" i="20"/>
  <c r="AB125" i="20"/>
  <c r="AJ125" i="20"/>
  <c r="Z125" i="20"/>
  <c r="Y125" i="20"/>
  <c r="X125" i="20"/>
  <c r="AH125" i="20"/>
  <c r="AG125" i="20"/>
  <c r="AF125" i="20"/>
  <c r="AD125" i="20"/>
  <c r="AA133" i="20"/>
  <c r="AI133" i="20"/>
  <c r="AE133" i="20"/>
  <c r="AC133" i="20"/>
  <c r="AK133" i="20"/>
  <c r="AB133" i="20"/>
  <c r="AJ133" i="20"/>
  <c r="Z133" i="20"/>
  <c r="Y133" i="20"/>
  <c r="X133" i="20"/>
  <c r="AH133" i="20"/>
  <c r="AD133" i="20"/>
  <c r="AA141" i="20"/>
  <c r="AI141" i="20"/>
  <c r="AE141" i="20"/>
  <c r="AC141" i="20"/>
  <c r="AK141" i="20"/>
  <c r="AB141" i="20"/>
  <c r="AJ141" i="20"/>
  <c r="Z141" i="20"/>
  <c r="Y141" i="20"/>
  <c r="X141" i="20"/>
  <c r="AH141" i="20"/>
  <c r="AG141" i="20"/>
  <c r="AF141" i="20"/>
  <c r="AD141" i="20"/>
  <c r="AA149" i="20"/>
  <c r="AI149" i="20"/>
  <c r="Z149" i="20"/>
  <c r="AH149" i="20"/>
  <c r="Y149" i="20"/>
  <c r="AG149" i="20"/>
  <c r="X149" i="20"/>
  <c r="AF149" i="20"/>
  <c r="AE149" i="20"/>
  <c r="AD149" i="20"/>
  <c r="AC149" i="20"/>
  <c r="AB149" i="20"/>
  <c r="AJ149" i="20"/>
  <c r="Y160" i="20"/>
  <c r="AG160" i="20"/>
  <c r="X160" i="20"/>
  <c r="AF160" i="20"/>
  <c r="AE160" i="20"/>
  <c r="AD160" i="20"/>
  <c r="AA160" i="20"/>
  <c r="Z160" i="20"/>
  <c r="AK160" i="20"/>
  <c r="AJ160" i="20"/>
  <c r="AI160" i="20"/>
  <c r="AB160" i="20"/>
  <c r="W160" i="20"/>
  <c r="Y168" i="20"/>
  <c r="AG168" i="20"/>
  <c r="X168" i="20"/>
  <c r="AF168" i="20"/>
  <c r="AE168" i="20"/>
  <c r="AD168" i="20"/>
  <c r="AA168" i="20"/>
  <c r="Z168" i="20"/>
  <c r="AK168" i="20"/>
  <c r="AJ168" i="20"/>
  <c r="W168" i="20"/>
  <c r="AH168" i="20"/>
  <c r="Y176" i="20"/>
  <c r="AG176" i="20"/>
  <c r="X176" i="20"/>
  <c r="AF176" i="20"/>
  <c r="AE176" i="20"/>
  <c r="AD176" i="20"/>
  <c r="AA176" i="20"/>
  <c r="Z176" i="20"/>
  <c r="AK176" i="20"/>
  <c r="AJ176" i="20"/>
  <c r="AI176" i="20"/>
  <c r="AB176" i="20"/>
  <c r="W176" i="20"/>
  <c r="AH176" i="20"/>
  <c r="Y184" i="20"/>
  <c r="AG184" i="20"/>
  <c r="X184" i="20"/>
  <c r="AF184" i="20"/>
  <c r="AE184" i="20"/>
  <c r="AD184" i="20"/>
  <c r="AA184" i="20"/>
  <c r="Z184" i="20"/>
  <c r="AK184" i="20"/>
  <c r="AJ184" i="20"/>
  <c r="W184" i="20"/>
  <c r="AB184" i="20"/>
  <c r="Y192" i="20"/>
  <c r="AG192" i="20"/>
  <c r="X192" i="20"/>
  <c r="AF192" i="20"/>
  <c r="AE192" i="20"/>
  <c r="AD192" i="20"/>
  <c r="AA192" i="20"/>
  <c r="Z192" i="20"/>
  <c r="AK192" i="20"/>
  <c r="AJ192" i="20"/>
  <c r="AI192" i="20"/>
  <c r="AB192" i="20"/>
  <c r="W192" i="20"/>
  <c r="Y200" i="20"/>
  <c r="AG200" i="20"/>
  <c r="X200" i="20"/>
  <c r="AF200" i="20"/>
  <c r="AE200" i="20"/>
  <c r="AD200" i="20"/>
  <c r="AA200" i="20"/>
  <c r="Z200" i="20"/>
  <c r="AK200" i="20"/>
  <c r="AJ200" i="20"/>
  <c r="W200" i="20"/>
  <c r="AI200" i="20"/>
  <c r="Y208" i="20"/>
  <c r="AG208" i="20"/>
  <c r="X208" i="20"/>
  <c r="AF208" i="20"/>
  <c r="AE208" i="20"/>
  <c r="AD208" i="20"/>
  <c r="AA208" i="20"/>
  <c r="Z208" i="20"/>
  <c r="AK208" i="20"/>
  <c r="AJ208" i="20"/>
  <c r="AI208" i="20"/>
  <c r="AB208" i="20"/>
  <c r="W208" i="20"/>
  <c r="AC208" i="20"/>
  <c r="Y216" i="20"/>
  <c r="AG216" i="20"/>
  <c r="X216" i="20"/>
  <c r="AF216" i="20"/>
  <c r="AE216" i="20"/>
  <c r="AD216" i="20"/>
  <c r="AA216" i="20"/>
  <c r="Z216" i="20"/>
  <c r="AK216" i="20"/>
  <c r="AJ216" i="20"/>
  <c r="W216" i="20"/>
  <c r="AC216" i="20"/>
  <c r="Y224" i="20"/>
  <c r="AG224" i="20"/>
  <c r="X224" i="20"/>
  <c r="AF224" i="20"/>
  <c r="AE224" i="20"/>
  <c r="AD224" i="20"/>
  <c r="AK224" i="20"/>
  <c r="AH224" i="20"/>
  <c r="W224" i="20"/>
  <c r="AA224" i="20"/>
  <c r="AI224" i="20"/>
  <c r="Y232" i="20"/>
  <c r="AG232" i="20"/>
  <c r="X232" i="20"/>
  <c r="AF232" i="20"/>
  <c r="AE232" i="20"/>
  <c r="AD232" i="20"/>
  <c r="AK232" i="20"/>
  <c r="AH232" i="20"/>
  <c r="W232" i="20"/>
  <c r="AB232" i="20"/>
  <c r="Y240" i="20"/>
  <c r="AG240" i="20"/>
  <c r="X240" i="20"/>
  <c r="AF240" i="20"/>
  <c r="AE240" i="20"/>
  <c r="AD240" i="20"/>
  <c r="AK240" i="20"/>
  <c r="AH240" i="20"/>
  <c r="W240" i="20"/>
  <c r="AJ240" i="20"/>
  <c r="Z240" i="20"/>
  <c r="Y248" i="20"/>
  <c r="AG248" i="20"/>
  <c r="X248" i="20"/>
  <c r="AF248" i="20"/>
  <c r="AE248" i="20"/>
  <c r="AD248" i="20"/>
  <c r="AK248" i="20"/>
  <c r="AH248" i="20"/>
  <c r="W248" i="20"/>
  <c r="AC248" i="20"/>
  <c r="Y256" i="20"/>
  <c r="AG256" i="20"/>
  <c r="X256" i="20"/>
  <c r="AF256" i="20"/>
  <c r="AE256" i="20"/>
  <c r="AD256" i="20"/>
  <c r="AK256" i="20"/>
  <c r="AH256" i="20"/>
  <c r="W256" i="20"/>
  <c r="AA256" i="20"/>
  <c r="AI256" i="20"/>
  <c r="Y264" i="20"/>
  <c r="AG264" i="20"/>
  <c r="X264" i="20"/>
  <c r="AF264" i="20"/>
  <c r="AE264" i="20"/>
  <c r="AD264" i="20"/>
  <c r="AK264" i="20"/>
  <c r="AH264" i="20"/>
  <c r="W264" i="20"/>
  <c r="AB264" i="20"/>
  <c r="Y272" i="20"/>
  <c r="AG272" i="20"/>
  <c r="X272" i="20"/>
  <c r="AF272" i="20"/>
  <c r="AE272" i="20"/>
  <c r="AD272" i="20"/>
  <c r="AK272" i="20"/>
  <c r="AH272" i="20"/>
  <c r="W272" i="20"/>
  <c r="AJ272" i="20"/>
  <c r="Z272" i="20"/>
  <c r="Y280" i="20"/>
  <c r="AG280" i="20"/>
  <c r="X280" i="20"/>
  <c r="AF280" i="20"/>
  <c r="AE280" i="20"/>
  <c r="AD280" i="20"/>
  <c r="AK280" i="20"/>
  <c r="AH280" i="20"/>
  <c r="W280" i="20"/>
  <c r="AC280" i="20"/>
  <c r="Y288" i="20"/>
  <c r="AG288" i="20"/>
  <c r="X288" i="20"/>
  <c r="AF288" i="20"/>
  <c r="AE288" i="20"/>
  <c r="AD288" i="20"/>
  <c r="AK288" i="20"/>
  <c r="AH288" i="20"/>
  <c r="W288" i="20"/>
  <c r="AA288" i="20"/>
  <c r="AI288" i="20"/>
  <c r="Y296" i="20"/>
  <c r="AG296" i="20"/>
  <c r="X296" i="20"/>
  <c r="AF296" i="20"/>
  <c r="AE296" i="20"/>
  <c r="AD296" i="20"/>
  <c r="AK296" i="20"/>
  <c r="AH296" i="20"/>
  <c r="W296" i="20"/>
  <c r="AB296" i="20"/>
  <c r="Y304" i="20"/>
  <c r="AG304" i="20"/>
  <c r="X304" i="20"/>
  <c r="AF304" i="20"/>
  <c r="AE304" i="20"/>
  <c r="AD304" i="20"/>
  <c r="AK304" i="20"/>
  <c r="AH304" i="20"/>
  <c r="W304" i="20"/>
  <c r="AJ304" i="20"/>
  <c r="Z304" i="20"/>
  <c r="Y312" i="20"/>
  <c r="AG312" i="20"/>
  <c r="X312" i="20"/>
  <c r="AF312" i="20"/>
  <c r="AE312" i="20"/>
  <c r="AD312" i="20"/>
  <c r="AK312" i="20"/>
  <c r="AH312" i="20"/>
  <c r="W312" i="20"/>
  <c r="AC312" i="20"/>
  <c r="Y320" i="20"/>
  <c r="AG320" i="20"/>
  <c r="X320" i="20"/>
  <c r="AF320" i="20"/>
  <c r="AE320" i="20"/>
  <c r="AD320" i="20"/>
  <c r="AK320" i="20"/>
  <c r="AH320" i="20"/>
  <c r="W320" i="20"/>
  <c r="AA320" i="20"/>
  <c r="AI320" i="20"/>
  <c r="Y328" i="20"/>
  <c r="AG328" i="20"/>
  <c r="X328" i="20"/>
  <c r="AF328" i="20"/>
  <c r="AE328" i="20"/>
  <c r="AD328" i="20"/>
  <c r="AK328" i="20"/>
  <c r="AH328" i="20"/>
  <c r="W328" i="20"/>
  <c r="AB328" i="20"/>
  <c r="X336" i="20"/>
  <c r="AF336" i="20"/>
  <c r="AE336" i="20"/>
  <c r="AD336" i="20"/>
  <c r="AH336" i="20"/>
  <c r="AB336" i="20"/>
  <c r="W336" i="20"/>
  <c r="AJ336" i="20"/>
  <c r="Z336" i="20"/>
  <c r="X344" i="20"/>
  <c r="AF344" i="20"/>
  <c r="AE344" i="20"/>
  <c r="AD344" i="20"/>
  <c r="Y344" i="20"/>
  <c r="AJ344" i="20"/>
  <c r="AG344" i="20"/>
  <c r="W344" i="20"/>
  <c r="AA344" i="20"/>
  <c r="AH344" i="20"/>
  <c r="X352" i="20"/>
  <c r="AF352" i="20"/>
  <c r="AE352" i="20"/>
  <c r="AD352" i="20"/>
  <c r="AA352" i="20"/>
  <c r="AI352" i="20"/>
  <c r="W352" i="20"/>
  <c r="AH352" i="20"/>
  <c r="Y352" i="20"/>
  <c r="X360" i="20"/>
  <c r="AF360" i="20"/>
  <c r="AE360" i="20"/>
  <c r="AD360" i="20"/>
  <c r="AC360" i="20"/>
  <c r="Z360" i="20"/>
  <c r="AK360" i="20"/>
  <c r="W360" i="20"/>
  <c r="Y360" i="20"/>
  <c r="AG360" i="20"/>
  <c r="X368" i="20"/>
  <c r="AF368" i="20"/>
  <c r="AE368" i="20"/>
  <c r="AD368" i="20"/>
  <c r="AH368" i="20"/>
  <c r="AB368" i="20"/>
  <c r="W368" i="20"/>
  <c r="AG368" i="20"/>
  <c r="AK368" i="20"/>
  <c r="X376" i="20"/>
  <c r="AF376" i="20"/>
  <c r="AE376" i="20"/>
  <c r="AD376" i="20"/>
  <c r="Y376" i="20"/>
  <c r="AJ376" i="20"/>
  <c r="AG376" i="20"/>
  <c r="W376" i="20"/>
  <c r="AB376" i="20"/>
  <c r="X384" i="20"/>
  <c r="AF384" i="20"/>
  <c r="AE384" i="20"/>
  <c r="AD384" i="20"/>
  <c r="AA384" i="20"/>
  <c r="AI384" i="20"/>
  <c r="W384" i="20"/>
  <c r="AC384" i="20"/>
  <c r="AJ384" i="20"/>
  <c r="X392" i="20"/>
  <c r="AF392" i="20"/>
  <c r="AE392" i="20"/>
  <c r="AD392" i="20"/>
  <c r="AC392" i="20"/>
  <c r="Z392" i="20"/>
  <c r="AK392" i="20"/>
  <c r="W392" i="20"/>
  <c r="AJ392" i="20"/>
  <c r="AA392" i="20"/>
  <c r="AE400" i="20"/>
  <c r="AD400" i="20"/>
  <c r="AA400" i="20"/>
  <c r="AK400" i="20"/>
  <c r="X400" i="20"/>
  <c r="AH400" i="20"/>
  <c r="W400" i="20"/>
  <c r="AJ400" i="20"/>
  <c r="AB400" i="20"/>
  <c r="AE408" i="20"/>
  <c r="AD408" i="20"/>
  <c r="AG408" i="20"/>
  <c r="AB408" i="20"/>
  <c r="W408" i="20"/>
  <c r="Y408" i="20"/>
  <c r="AK408" i="20"/>
  <c r="AC408" i="20"/>
  <c r="AD416" i="20"/>
  <c r="AE416" i="20"/>
  <c r="AA416" i="20"/>
  <c r="AJ416" i="20"/>
  <c r="W416" i="20"/>
  <c r="AG416" i="20"/>
  <c r="Y416" i="20"/>
  <c r="AK416" i="20"/>
  <c r="AD424" i="20"/>
  <c r="AB424" i="20"/>
  <c r="AK424" i="20"/>
  <c r="Y424" i="20"/>
  <c r="AH424" i="20"/>
  <c r="W424" i="20"/>
  <c r="AE424" i="20"/>
  <c r="AI424" i="20"/>
  <c r="AD432" i="20"/>
  <c r="Z432" i="20"/>
  <c r="AI432" i="20"/>
  <c r="AF432" i="20"/>
  <c r="W432" i="20"/>
  <c r="AB432" i="20"/>
  <c r="AG432" i="20"/>
  <c r="AD440" i="20"/>
  <c r="X440" i="20"/>
  <c r="AG440" i="20"/>
  <c r="AC440" i="20"/>
  <c r="W440" i="20"/>
  <c r="Z440" i="20"/>
  <c r="AK440" i="20"/>
  <c r="AE440" i="20"/>
  <c r="AB448" i="20"/>
  <c r="AJ448" i="20"/>
  <c r="Y448" i="20"/>
  <c r="AG448" i="20"/>
  <c r="W448" i="20"/>
  <c r="X448" i="20"/>
  <c r="AI448" i="20"/>
  <c r="AC448" i="20"/>
  <c r="AB456" i="20"/>
  <c r="AJ456" i="20"/>
  <c r="Y456" i="20"/>
  <c r="AG456" i="20"/>
  <c r="W456" i="20"/>
  <c r="AD456" i="20"/>
  <c r="AH456" i="20"/>
  <c r="AB464" i="20"/>
  <c r="AJ464" i="20"/>
  <c r="Y464" i="20"/>
  <c r="AG464" i="20"/>
  <c r="W464" i="20"/>
  <c r="X464" i="20"/>
  <c r="AI464" i="20"/>
  <c r="AC464" i="20"/>
  <c r="AB472" i="20"/>
  <c r="AJ472" i="20"/>
  <c r="Y472" i="20"/>
  <c r="AG472" i="20"/>
  <c r="W472" i="20"/>
  <c r="AD472" i="20"/>
  <c r="AB480" i="20"/>
  <c r="AJ480" i="20"/>
  <c r="Y480" i="20"/>
  <c r="AG480" i="20"/>
  <c r="W480" i="20"/>
  <c r="X480" i="20"/>
  <c r="AI480" i="20"/>
  <c r="AB488" i="20"/>
  <c r="AJ488" i="20"/>
  <c r="Y488" i="20"/>
  <c r="AG488" i="20"/>
  <c r="W488" i="20"/>
  <c r="AD488" i="20"/>
  <c r="AB496" i="20"/>
  <c r="AJ496" i="20"/>
  <c r="Y496" i="20"/>
  <c r="AG496" i="20"/>
  <c r="W496" i="20"/>
  <c r="X496" i="20"/>
  <c r="AI496" i="20"/>
  <c r="AB504" i="20"/>
  <c r="AJ504" i="20"/>
  <c r="Y504" i="20"/>
  <c r="AG504" i="20"/>
  <c r="W504" i="20"/>
  <c r="AD504" i="20"/>
  <c r="AB512" i="20"/>
  <c r="AJ512" i="20"/>
  <c r="Y512" i="20"/>
  <c r="AG512" i="20"/>
  <c r="W512" i="20"/>
  <c r="X512" i="20"/>
  <c r="AI512" i="20"/>
  <c r="AB520" i="20"/>
  <c r="AJ520" i="20"/>
  <c r="Y520" i="20"/>
  <c r="AG520" i="20"/>
  <c r="W520" i="20"/>
  <c r="AD520" i="20"/>
  <c r="AB528" i="20"/>
  <c r="AJ528" i="20"/>
  <c r="Y528" i="20"/>
  <c r="AG528" i="20"/>
  <c r="W528" i="20"/>
  <c r="X528" i="20"/>
  <c r="AI528" i="20"/>
  <c r="AB536" i="20"/>
  <c r="AJ536" i="20"/>
  <c r="Y536" i="20"/>
  <c r="AG536" i="20"/>
  <c r="W536" i="20"/>
  <c r="AD536" i="20"/>
  <c r="AB544" i="20"/>
  <c r="AJ544" i="20"/>
  <c r="Y544" i="20"/>
  <c r="AG544" i="20"/>
  <c r="W544" i="20"/>
  <c r="X544" i="20"/>
  <c r="AI544" i="20"/>
  <c r="AB552" i="20"/>
  <c r="AJ552" i="20"/>
  <c r="Y552" i="20"/>
  <c r="AG552" i="20"/>
  <c r="W552" i="20"/>
  <c r="AD552" i="20"/>
  <c r="AB560" i="20"/>
  <c r="AJ560" i="20"/>
  <c r="Y560" i="20"/>
  <c r="AG560" i="20"/>
  <c r="W560" i="20"/>
  <c r="X560" i="20"/>
  <c r="AI560" i="20"/>
  <c r="Y568" i="20"/>
  <c r="AG568" i="20"/>
  <c r="W568" i="20"/>
  <c r="X568" i="20"/>
  <c r="AH568" i="20"/>
  <c r="Y576" i="20"/>
  <c r="AG576" i="20"/>
  <c r="W576" i="20"/>
  <c r="AE576" i="20"/>
  <c r="Y584" i="20"/>
  <c r="AG584" i="20"/>
  <c r="W584" i="20"/>
  <c r="AC584" i="20"/>
  <c r="Y592" i="20"/>
  <c r="AG592" i="20"/>
  <c r="W592" i="20"/>
  <c r="AG231" i="20"/>
  <c r="W591" i="20"/>
  <c r="W491" i="20"/>
  <c r="W463" i="20"/>
  <c r="W299" i="20"/>
  <c r="W271" i="20"/>
  <c r="AJ583" i="20"/>
  <c r="Z583" i="20"/>
  <c r="AC579" i="20"/>
  <c r="AJ559" i="20"/>
  <c r="X559" i="20"/>
  <c r="AG547" i="20"/>
  <c r="AJ539" i="20"/>
  <c r="X539" i="20"/>
  <c r="AG527" i="20"/>
  <c r="AB523" i="20"/>
  <c r="AD515" i="20"/>
  <c r="AG507" i="20"/>
  <c r="AI499" i="20"/>
  <c r="AK491" i="20"/>
  <c r="Y491" i="20"/>
  <c r="AI479" i="20"/>
  <c r="AC475" i="20"/>
  <c r="AF467" i="20"/>
  <c r="AC455" i="20"/>
  <c r="AB454" i="20"/>
  <c r="AB451" i="20"/>
  <c r="AI439" i="20"/>
  <c r="AF438" i="20"/>
  <c r="Y435" i="20"/>
  <c r="AE423" i="20"/>
  <c r="AD422" i="20"/>
  <c r="AG407" i="20"/>
  <c r="AB406" i="20"/>
  <c r="X395" i="20"/>
  <c r="AG391" i="20"/>
  <c r="X390" i="20"/>
  <c r="Z367" i="20"/>
  <c r="Y359" i="20"/>
  <c r="AH347" i="20"/>
  <c r="AG339" i="20"/>
  <c r="AF331" i="20"/>
  <c r="AG327" i="20"/>
  <c r="AG323" i="20"/>
  <c r="AG319" i="20"/>
  <c r="AF307" i="20"/>
  <c r="Z303" i="20"/>
  <c r="Z299" i="20"/>
  <c r="Z295" i="20"/>
  <c r="Y291" i="20"/>
  <c r="Y287" i="20"/>
  <c r="Y283" i="20"/>
  <c r="X279" i="20"/>
  <c r="X271" i="20"/>
  <c r="AF262" i="20"/>
  <c r="AE254" i="20"/>
  <c r="AE246" i="20"/>
  <c r="Y238" i="20"/>
  <c r="X230" i="20"/>
  <c r="X136" i="20"/>
  <c r="W583" i="20"/>
  <c r="W574" i="20"/>
  <c r="W547" i="20"/>
  <c r="W519" i="20"/>
  <c r="W510" i="20"/>
  <c r="W483" i="20"/>
  <c r="W455" i="20"/>
  <c r="W446" i="20"/>
  <c r="W419" i="20"/>
  <c r="W391" i="20"/>
  <c r="W382" i="20"/>
  <c r="W364" i="20"/>
  <c r="W327" i="20"/>
  <c r="W318" i="20"/>
  <c r="W309" i="20"/>
  <c r="W300" i="20"/>
  <c r="W291" i="20"/>
  <c r="W263" i="20"/>
  <c r="W254" i="20"/>
  <c r="W236" i="20"/>
  <c r="W199" i="20"/>
  <c r="W190" i="20"/>
  <c r="W181" i="20"/>
  <c r="W172" i="20"/>
  <c r="W145" i="20"/>
  <c r="W117" i="20"/>
  <c r="W108" i="20"/>
  <c r="W99" i="20"/>
  <c r="W90" i="20"/>
  <c r="W81" i="20"/>
  <c r="W53" i="20"/>
  <c r="W44" i="20"/>
  <c r="W35" i="20"/>
  <c r="W17" i="20"/>
  <c r="AI592" i="20"/>
  <c r="Z592" i="20"/>
  <c r="AD591" i="20"/>
  <c r="AI590" i="20"/>
  <c r="Z590" i="20"/>
  <c r="AH584" i="20"/>
  <c r="AK583" i="20"/>
  <c r="AA583" i="20"/>
  <c r="AE582" i="20"/>
  <c r="AD576" i="20"/>
  <c r="AH575" i="20"/>
  <c r="X575" i="20"/>
  <c r="AA574" i="20"/>
  <c r="AA571" i="20"/>
  <c r="AB568" i="20"/>
  <c r="AF567" i="20"/>
  <c r="AI566" i="20"/>
  <c r="X566" i="20"/>
  <c r="AD563" i="20"/>
  <c r="AK560" i="20"/>
  <c r="AK559" i="20"/>
  <c r="Y559" i="20"/>
  <c r="AA558" i="20"/>
  <c r="Z552" i="20"/>
  <c r="AB551" i="20"/>
  <c r="AD550" i="20"/>
  <c r="AI547" i="20"/>
  <c r="AC544" i="20"/>
  <c r="AD543" i="20"/>
  <c r="AG542" i="20"/>
  <c r="AK539" i="20"/>
  <c r="AE536" i="20"/>
  <c r="AF535" i="20"/>
  <c r="AH534" i="20"/>
  <c r="AB531" i="20"/>
  <c r="AF528" i="20"/>
  <c r="AI527" i="20"/>
  <c r="AJ526" i="20"/>
  <c r="Y526" i="20"/>
  <c r="AI520" i="20"/>
  <c r="AK519" i="20"/>
  <c r="Y519" i="20"/>
  <c r="AA518" i="20"/>
  <c r="AF515" i="20"/>
  <c r="Z512" i="20"/>
  <c r="AA511" i="20"/>
  <c r="AB510" i="20"/>
  <c r="AA504" i="20"/>
  <c r="AC503" i="20"/>
  <c r="AE502" i="20"/>
  <c r="AI500" i="20"/>
  <c r="AK499" i="20"/>
  <c r="X499" i="20"/>
  <c r="AD496" i="20"/>
  <c r="AF495" i="20"/>
  <c r="AH494" i="20"/>
  <c r="AK492" i="20"/>
  <c r="X492" i="20"/>
  <c r="AF488" i="20"/>
  <c r="AI487" i="20"/>
  <c r="AI486" i="20"/>
  <c r="AK485" i="20"/>
  <c r="AA484" i="20"/>
  <c r="AC483" i="20"/>
  <c r="AH480" i="20"/>
  <c r="AJ479" i="20"/>
  <c r="X479" i="20"/>
  <c r="Z478" i="20"/>
  <c r="AD476" i="20"/>
  <c r="AK472" i="20"/>
  <c r="X472" i="20"/>
  <c r="AA471" i="20"/>
  <c r="AB470" i="20"/>
  <c r="AE468" i="20"/>
  <c r="AF464" i="20"/>
  <c r="AG463" i="20"/>
  <c r="AG462" i="20"/>
  <c r="AF460" i="20"/>
  <c r="AF459" i="20"/>
  <c r="AE456" i="20"/>
  <c r="AD455" i="20"/>
  <c r="AE454" i="20"/>
  <c r="AD452" i="20"/>
  <c r="AD448" i="20"/>
  <c r="AC447" i="20"/>
  <c r="AB446" i="20"/>
  <c r="AC444" i="20"/>
  <c r="AB443" i="20"/>
  <c r="AK439" i="20"/>
  <c r="AJ438" i="20"/>
  <c r="AC436" i="20"/>
  <c r="AK432" i="20"/>
  <c r="AI431" i="20"/>
  <c r="AG430" i="20"/>
  <c r="AC428" i="20"/>
  <c r="Z427" i="20"/>
  <c r="AJ424" i="20"/>
  <c r="AH423" i="20"/>
  <c r="AE422" i="20"/>
  <c r="AA420" i="20"/>
  <c r="AH416" i="20"/>
  <c r="AE415" i="20"/>
  <c r="AD414" i="20"/>
  <c r="AI411" i="20"/>
  <c r="AH407" i="20"/>
  <c r="AE406" i="20"/>
  <c r="AG399" i="20"/>
  <c r="AC398" i="20"/>
  <c r="AI396" i="20"/>
  <c r="Y395" i="20"/>
  <c r="AI391" i="20"/>
  <c r="Y390" i="20"/>
  <c r="AH388" i="20"/>
  <c r="AH383" i="20"/>
  <c r="Y382" i="20"/>
  <c r="AC380" i="20"/>
  <c r="X379" i="20"/>
  <c r="AF375" i="20"/>
  <c r="X374" i="20"/>
  <c r="AC372" i="20"/>
  <c r="AF367" i="20"/>
  <c r="AB364" i="20"/>
  <c r="AJ360" i="20"/>
  <c r="AE359" i="20"/>
  <c r="Z356" i="20"/>
  <c r="AJ352" i="20"/>
  <c r="Z351" i="20"/>
  <c r="Y348" i="20"/>
  <c r="AI344" i="20"/>
  <c r="Z343" i="20"/>
  <c r="AG336" i="20"/>
  <c r="Y335" i="20"/>
  <c r="AG331" i="20"/>
  <c r="Z328" i="20"/>
  <c r="AH319" i="20"/>
  <c r="AH315" i="20"/>
  <c r="AH311" i="20"/>
  <c r="AG303" i="20"/>
  <c r="AG299" i="20"/>
  <c r="AA295" i="20"/>
  <c r="AA287" i="20"/>
  <c r="Z283" i="20"/>
  <c r="Z279" i="20"/>
  <c r="AK276" i="20"/>
  <c r="Y271" i="20"/>
  <c r="AK268" i="20"/>
  <c r="Y267" i="20"/>
  <c r="AJ264" i="20"/>
  <c r="Y263" i="20"/>
  <c r="AJ260" i="20"/>
  <c r="AJ256" i="20"/>
  <c r="X255" i="20"/>
  <c r="AI252" i="20"/>
  <c r="AI248" i="20"/>
  <c r="AF246" i="20"/>
  <c r="AI244" i="20"/>
  <c r="AC240" i="20"/>
  <c r="AF238" i="20"/>
  <c r="AH236" i="20"/>
  <c r="AC232" i="20"/>
  <c r="AE230" i="20"/>
  <c r="AB228" i="20"/>
  <c r="AB224" i="20"/>
  <c r="X214" i="20"/>
  <c r="AI184" i="20"/>
  <c r="AK172" i="20"/>
  <c r="AI168" i="20"/>
  <c r="AK164" i="20"/>
  <c r="AH160" i="20"/>
  <c r="AG155" i="20"/>
  <c r="Z145" i="20"/>
  <c r="Z131" i="20"/>
  <c r="Z113" i="20"/>
  <c r="Y97" i="20"/>
  <c r="Y81" i="20"/>
  <c r="X72" i="20"/>
  <c r="Y65" i="20"/>
  <c r="X49" i="20"/>
  <c r="X40" i="20"/>
  <c r="X33" i="20"/>
  <c r="X17" i="20"/>
  <c r="Y16" i="20"/>
  <c r="AG16" i="20"/>
  <c r="AC16" i="20"/>
  <c r="AK16" i="20"/>
  <c r="AA16" i="20"/>
  <c r="AI16" i="20"/>
  <c r="Z16" i="20"/>
  <c r="AH16" i="20"/>
  <c r="AF16" i="20"/>
  <c r="AE16" i="20"/>
  <c r="AD16" i="20"/>
  <c r="AB16" i="20"/>
  <c r="X16" i="20"/>
  <c r="W16" i="20"/>
  <c r="AJ16" i="20"/>
  <c r="Y32" i="20"/>
  <c r="AG32" i="20"/>
  <c r="AC32" i="20"/>
  <c r="AK32" i="20"/>
  <c r="AA32" i="20"/>
  <c r="AI32" i="20"/>
  <c r="Z32" i="20"/>
  <c r="AH32" i="20"/>
  <c r="AF32" i="20"/>
  <c r="AE32" i="20"/>
  <c r="AD32" i="20"/>
  <c r="AB32" i="20"/>
  <c r="X32" i="20"/>
  <c r="AJ32" i="20"/>
  <c r="W32" i="20"/>
  <c r="Y48" i="20"/>
  <c r="AG48" i="20"/>
  <c r="AC48" i="20"/>
  <c r="AK48" i="20"/>
  <c r="AA48" i="20"/>
  <c r="AI48" i="20"/>
  <c r="Z48" i="20"/>
  <c r="AH48" i="20"/>
  <c r="AF48" i="20"/>
  <c r="AE48" i="20"/>
  <c r="AD48" i="20"/>
  <c r="AB48" i="20"/>
  <c r="X48" i="20"/>
  <c r="W48" i="20"/>
  <c r="Y64" i="20"/>
  <c r="AG64" i="20"/>
  <c r="AC64" i="20"/>
  <c r="AK64" i="20"/>
  <c r="AA64" i="20"/>
  <c r="AI64" i="20"/>
  <c r="Z64" i="20"/>
  <c r="AH64" i="20"/>
  <c r="AF64" i="20"/>
  <c r="AE64" i="20"/>
  <c r="AD64" i="20"/>
  <c r="AB64" i="20"/>
  <c r="X64" i="20"/>
  <c r="AJ64" i="20"/>
  <c r="W64" i="20"/>
  <c r="Y80" i="20"/>
  <c r="AG80" i="20"/>
  <c r="AC80" i="20"/>
  <c r="AK80" i="20"/>
  <c r="AA80" i="20"/>
  <c r="AI80" i="20"/>
  <c r="Z80" i="20"/>
  <c r="AH80" i="20"/>
  <c r="AF80" i="20"/>
  <c r="AE80" i="20"/>
  <c r="AD80" i="20"/>
  <c r="AB80" i="20"/>
  <c r="X80" i="20"/>
  <c r="W80" i="20"/>
  <c r="Y96" i="20"/>
  <c r="AG96" i="20"/>
  <c r="AC96" i="20"/>
  <c r="AK96" i="20"/>
  <c r="AA96" i="20"/>
  <c r="AI96" i="20"/>
  <c r="Z96" i="20"/>
  <c r="AH96" i="20"/>
  <c r="AF96" i="20"/>
  <c r="AE96" i="20"/>
  <c r="AD96" i="20"/>
  <c r="AB96" i="20"/>
  <c r="X96" i="20"/>
  <c r="AJ96" i="20"/>
  <c r="W96" i="20"/>
  <c r="Y112" i="20"/>
  <c r="AG112" i="20"/>
  <c r="AC112" i="20"/>
  <c r="AK112" i="20"/>
  <c r="AA112" i="20"/>
  <c r="AI112" i="20"/>
  <c r="Z112" i="20"/>
  <c r="AH112" i="20"/>
  <c r="AF112" i="20"/>
  <c r="AE112" i="20"/>
  <c r="AD112" i="20"/>
  <c r="AB112" i="20"/>
  <c r="X112" i="20"/>
  <c r="W112" i="20"/>
  <c r="Y128" i="20"/>
  <c r="AG128" i="20"/>
  <c r="AC128" i="20"/>
  <c r="AK128" i="20"/>
  <c r="AA128" i="20"/>
  <c r="AI128" i="20"/>
  <c r="Z128" i="20"/>
  <c r="AH128" i="20"/>
  <c r="AF128" i="20"/>
  <c r="AE128" i="20"/>
  <c r="AD128" i="20"/>
  <c r="AB128" i="20"/>
  <c r="X128" i="20"/>
  <c r="AJ128" i="20"/>
  <c r="W128" i="20"/>
  <c r="Y144" i="20"/>
  <c r="AG144" i="20"/>
  <c r="AC144" i="20"/>
  <c r="AK144" i="20"/>
  <c r="AA144" i="20"/>
  <c r="AI144" i="20"/>
  <c r="Z144" i="20"/>
  <c r="AH144" i="20"/>
  <c r="AF144" i="20"/>
  <c r="AE144" i="20"/>
  <c r="AD144" i="20"/>
  <c r="AB144" i="20"/>
  <c r="X144" i="20"/>
  <c r="W144" i="20"/>
  <c r="AJ144" i="20"/>
  <c r="AE163" i="20"/>
  <c r="AD163" i="20"/>
  <c r="AC163" i="20"/>
  <c r="AK163" i="20"/>
  <c r="AB163" i="20"/>
  <c r="AJ163" i="20"/>
  <c r="AG163" i="20"/>
  <c r="AF163" i="20"/>
  <c r="AA163" i="20"/>
  <c r="Z163" i="20"/>
  <c r="Y163" i="20"/>
  <c r="AE179" i="20"/>
  <c r="AD179" i="20"/>
  <c r="AC179" i="20"/>
  <c r="AK179" i="20"/>
  <c r="AB179" i="20"/>
  <c r="AJ179" i="20"/>
  <c r="AG179" i="20"/>
  <c r="AF179" i="20"/>
  <c r="AA179" i="20"/>
  <c r="Z179" i="20"/>
  <c r="Y179" i="20"/>
  <c r="AI179" i="20"/>
  <c r="AE195" i="20"/>
  <c r="AD195" i="20"/>
  <c r="AC195" i="20"/>
  <c r="AK195" i="20"/>
  <c r="AB195" i="20"/>
  <c r="AJ195" i="20"/>
  <c r="AG195" i="20"/>
  <c r="AF195" i="20"/>
  <c r="AA195" i="20"/>
  <c r="Z195" i="20"/>
  <c r="Y195" i="20"/>
  <c r="X195" i="20"/>
  <c r="AE211" i="20"/>
  <c r="AD211" i="20"/>
  <c r="AC211" i="20"/>
  <c r="AK211" i="20"/>
  <c r="AB211" i="20"/>
  <c r="AJ211" i="20"/>
  <c r="AG211" i="20"/>
  <c r="AF211" i="20"/>
  <c r="AA211" i="20"/>
  <c r="Z211" i="20"/>
  <c r="Y211" i="20"/>
  <c r="AH211" i="20"/>
  <c r="AE227" i="20"/>
  <c r="AD227" i="20"/>
  <c r="AC227" i="20"/>
  <c r="AK227" i="20"/>
  <c r="AB227" i="20"/>
  <c r="AJ227" i="20"/>
  <c r="AA227" i="20"/>
  <c r="X227" i="20"/>
  <c r="Z227" i="20"/>
  <c r="AH227" i="20"/>
  <c r="AE243" i="20"/>
  <c r="AD243" i="20"/>
  <c r="AC243" i="20"/>
  <c r="AK243" i="20"/>
  <c r="AB243" i="20"/>
  <c r="AJ243" i="20"/>
  <c r="AA243" i="20"/>
  <c r="X243" i="20"/>
  <c r="AI243" i="20"/>
  <c r="Y243" i="20"/>
  <c r="AE259" i="20"/>
  <c r="AD259" i="20"/>
  <c r="AC259" i="20"/>
  <c r="AK259" i="20"/>
  <c r="AB259" i="20"/>
  <c r="AJ259" i="20"/>
  <c r="AA259" i="20"/>
  <c r="X259" i="20"/>
  <c r="Z259" i="20"/>
  <c r="AH259" i="20"/>
  <c r="AE275" i="20"/>
  <c r="AD275" i="20"/>
  <c r="AC275" i="20"/>
  <c r="AK275" i="20"/>
  <c r="AB275" i="20"/>
  <c r="AJ275" i="20"/>
  <c r="AA275" i="20"/>
  <c r="X275" i="20"/>
  <c r="AI275" i="20"/>
  <c r="Y275" i="20"/>
  <c r="AE291" i="20"/>
  <c r="AD291" i="20"/>
  <c r="AC291" i="20"/>
  <c r="AK291" i="20"/>
  <c r="AB291" i="20"/>
  <c r="AJ291" i="20"/>
  <c r="AA291" i="20"/>
  <c r="X291" i="20"/>
  <c r="Z291" i="20"/>
  <c r="AH291" i="20"/>
  <c r="AE307" i="20"/>
  <c r="AD307" i="20"/>
  <c r="AC307" i="20"/>
  <c r="AK307" i="20"/>
  <c r="AB307" i="20"/>
  <c r="AJ307" i="20"/>
  <c r="AA307" i="20"/>
  <c r="X307" i="20"/>
  <c r="AI307" i="20"/>
  <c r="Y307" i="20"/>
  <c r="AE323" i="20"/>
  <c r="AD323" i="20"/>
  <c r="AC323" i="20"/>
  <c r="AK323" i="20"/>
  <c r="AB323" i="20"/>
  <c r="AJ323" i="20"/>
  <c r="AA323" i="20"/>
  <c r="X323" i="20"/>
  <c r="Z323" i="20"/>
  <c r="AH323" i="20"/>
  <c r="AD339" i="20"/>
  <c r="AC339" i="20"/>
  <c r="AK339" i="20"/>
  <c r="AB339" i="20"/>
  <c r="AJ339" i="20"/>
  <c r="AE339" i="20"/>
  <c r="Y339" i="20"/>
  <c r="AA339" i="20"/>
  <c r="AH339" i="20"/>
  <c r="AD355" i="20"/>
  <c r="AC355" i="20"/>
  <c r="AK355" i="20"/>
  <c r="AB355" i="20"/>
  <c r="AJ355" i="20"/>
  <c r="X355" i="20"/>
  <c r="AI355" i="20"/>
  <c r="AF355" i="20"/>
  <c r="Z355" i="20"/>
  <c r="AG355" i="20"/>
  <c r="AD371" i="20"/>
  <c r="AC371" i="20"/>
  <c r="AK371" i="20"/>
  <c r="AB371" i="20"/>
  <c r="AJ371" i="20"/>
  <c r="AE371" i="20"/>
  <c r="Y371" i="20"/>
  <c r="X371" i="20"/>
  <c r="AF371" i="20"/>
  <c r="AD387" i="20"/>
  <c r="AC387" i="20"/>
  <c r="AK387" i="20"/>
  <c r="AB387" i="20"/>
  <c r="AJ387" i="20"/>
  <c r="X387" i="20"/>
  <c r="AI387" i="20"/>
  <c r="AF387" i="20"/>
  <c r="AA387" i="20"/>
  <c r="AC403" i="20"/>
  <c r="AK403" i="20"/>
  <c r="AB403" i="20"/>
  <c r="AJ403" i="20"/>
  <c r="AA403" i="20"/>
  <c r="X403" i="20"/>
  <c r="AH403" i="20"/>
  <c r="AD403" i="20"/>
  <c r="AB419" i="20"/>
  <c r="AJ419" i="20"/>
  <c r="Y419" i="20"/>
  <c r="AH419" i="20"/>
  <c r="AE419" i="20"/>
  <c r="AA419" i="20"/>
  <c r="AF419" i="20"/>
  <c r="AB435" i="20"/>
  <c r="AJ435" i="20"/>
  <c r="AD435" i="20"/>
  <c r="Z435" i="20"/>
  <c r="AI435" i="20"/>
  <c r="AH435" i="20"/>
  <c r="AA435" i="20"/>
  <c r="Z451" i="20"/>
  <c r="AH451" i="20"/>
  <c r="AE451" i="20"/>
  <c r="Y451" i="20"/>
  <c r="AJ451" i="20"/>
  <c r="AC451" i="20"/>
  <c r="Z467" i="20"/>
  <c r="AH467" i="20"/>
  <c r="AE467" i="20"/>
  <c r="Y467" i="20"/>
  <c r="AJ467" i="20"/>
  <c r="AC467" i="20"/>
  <c r="Z475" i="20"/>
  <c r="AH475" i="20"/>
  <c r="AE475" i="20"/>
  <c r="AD475" i="20"/>
  <c r="Z491" i="20"/>
  <c r="AH491" i="20"/>
  <c r="AE491" i="20"/>
  <c r="AD491" i="20"/>
  <c r="Z507" i="20"/>
  <c r="AH507" i="20"/>
  <c r="AE507" i="20"/>
  <c r="AD507" i="20"/>
  <c r="Z523" i="20"/>
  <c r="AH523" i="20"/>
  <c r="AE523" i="20"/>
  <c r="AD523" i="20"/>
  <c r="Z539" i="20"/>
  <c r="AH539" i="20"/>
  <c r="AE539" i="20"/>
  <c r="AD539" i="20"/>
  <c r="Z555" i="20"/>
  <c r="AH555" i="20"/>
  <c r="AE555" i="20"/>
  <c r="AD555" i="20"/>
  <c r="AE579" i="20"/>
  <c r="Z579" i="20"/>
  <c r="AI579" i="20"/>
  <c r="AC10" i="20"/>
  <c r="AK10" i="20"/>
  <c r="Y10" i="20"/>
  <c r="AG10" i="20"/>
  <c r="AE10" i="20"/>
  <c r="AD10" i="20"/>
  <c r="AJ10" i="20"/>
  <c r="AI10" i="20"/>
  <c r="AH10" i="20"/>
  <c r="AF10" i="20"/>
  <c r="AB10" i="20"/>
  <c r="X10" i="20"/>
  <c r="Z10" i="20"/>
  <c r="AC18" i="20"/>
  <c r="AK18" i="20"/>
  <c r="Y18" i="20"/>
  <c r="AG18" i="20"/>
  <c r="AE18" i="20"/>
  <c r="AD18" i="20"/>
  <c r="AJ18" i="20"/>
  <c r="AI18" i="20"/>
  <c r="AH18" i="20"/>
  <c r="AF18" i="20"/>
  <c r="AB18" i="20"/>
  <c r="AA18" i="20"/>
  <c r="Z18" i="20"/>
  <c r="X18" i="20"/>
  <c r="AC26" i="20"/>
  <c r="AK26" i="20"/>
  <c r="Y26" i="20"/>
  <c r="AG26" i="20"/>
  <c r="AE26" i="20"/>
  <c r="AD26" i="20"/>
  <c r="AJ26" i="20"/>
  <c r="AI26" i="20"/>
  <c r="AH26" i="20"/>
  <c r="AF26" i="20"/>
  <c r="Z26" i="20"/>
  <c r="AC34" i="20"/>
  <c r="AK34" i="20"/>
  <c r="Y34" i="20"/>
  <c r="AG34" i="20"/>
  <c r="AE34" i="20"/>
  <c r="AD34" i="20"/>
  <c r="AJ34" i="20"/>
  <c r="AI34" i="20"/>
  <c r="AH34" i="20"/>
  <c r="AF34" i="20"/>
  <c r="AB34" i="20"/>
  <c r="AA34" i="20"/>
  <c r="Z34" i="20"/>
  <c r="X34" i="20"/>
  <c r="AC42" i="20"/>
  <c r="AK42" i="20"/>
  <c r="Y42" i="20"/>
  <c r="AG42" i="20"/>
  <c r="AE42" i="20"/>
  <c r="AD42" i="20"/>
  <c r="AJ42" i="20"/>
  <c r="AI42" i="20"/>
  <c r="AH42" i="20"/>
  <c r="AF42" i="20"/>
  <c r="AB42" i="20"/>
  <c r="X42" i="20"/>
  <c r="AC50" i="20"/>
  <c r="AK50" i="20"/>
  <c r="Y50" i="20"/>
  <c r="AG50" i="20"/>
  <c r="AE50" i="20"/>
  <c r="AD50" i="20"/>
  <c r="AJ50" i="20"/>
  <c r="AI50" i="20"/>
  <c r="AH50" i="20"/>
  <c r="AF50" i="20"/>
  <c r="AB50" i="20"/>
  <c r="AA50" i="20"/>
  <c r="Z50" i="20"/>
  <c r="X50" i="20"/>
  <c r="AC58" i="20"/>
  <c r="AK58" i="20"/>
  <c r="Y58" i="20"/>
  <c r="AG58" i="20"/>
  <c r="AE58" i="20"/>
  <c r="AD58" i="20"/>
  <c r="AJ58" i="20"/>
  <c r="AI58" i="20"/>
  <c r="AH58" i="20"/>
  <c r="AF58" i="20"/>
  <c r="AA58" i="20"/>
  <c r="AC66" i="20"/>
  <c r="AK66" i="20"/>
  <c r="Y66" i="20"/>
  <c r="AG66" i="20"/>
  <c r="AE66" i="20"/>
  <c r="AD66" i="20"/>
  <c r="AJ66" i="20"/>
  <c r="AI66" i="20"/>
  <c r="AH66" i="20"/>
  <c r="AF66" i="20"/>
  <c r="AB66" i="20"/>
  <c r="AA66" i="20"/>
  <c r="Z66" i="20"/>
  <c r="X66" i="20"/>
  <c r="AC74" i="20"/>
  <c r="AK74" i="20"/>
  <c r="Y74" i="20"/>
  <c r="AG74" i="20"/>
  <c r="AE74" i="20"/>
  <c r="AD74" i="20"/>
  <c r="AJ74" i="20"/>
  <c r="AI74" i="20"/>
  <c r="AH74" i="20"/>
  <c r="AF74" i="20"/>
  <c r="AB74" i="20"/>
  <c r="X74" i="20"/>
  <c r="AA74" i="20"/>
  <c r="AC82" i="20"/>
  <c r="AK82" i="20"/>
  <c r="Y82" i="20"/>
  <c r="AG82" i="20"/>
  <c r="AE82" i="20"/>
  <c r="AD82" i="20"/>
  <c r="AJ82" i="20"/>
  <c r="AI82" i="20"/>
  <c r="AH82" i="20"/>
  <c r="AF82" i="20"/>
  <c r="AB82" i="20"/>
  <c r="AA82" i="20"/>
  <c r="Z82" i="20"/>
  <c r="X82" i="20"/>
  <c r="AC90" i="20"/>
  <c r="AK90" i="20"/>
  <c r="Y90" i="20"/>
  <c r="AG90" i="20"/>
  <c r="AE90" i="20"/>
  <c r="AD90" i="20"/>
  <c r="AJ90" i="20"/>
  <c r="AI90" i="20"/>
  <c r="AH90" i="20"/>
  <c r="AF90" i="20"/>
  <c r="X90" i="20"/>
  <c r="AC98" i="20"/>
  <c r="AK98" i="20"/>
  <c r="Y98" i="20"/>
  <c r="AG98" i="20"/>
  <c r="AE98" i="20"/>
  <c r="AD98" i="20"/>
  <c r="AJ98" i="20"/>
  <c r="AI98" i="20"/>
  <c r="AH98" i="20"/>
  <c r="AF98" i="20"/>
  <c r="AB98" i="20"/>
  <c r="AA98" i="20"/>
  <c r="Z98" i="20"/>
  <c r="X98" i="20"/>
  <c r="AC106" i="20"/>
  <c r="AK106" i="20"/>
  <c r="Y106" i="20"/>
  <c r="AG106" i="20"/>
  <c r="AE106" i="20"/>
  <c r="AD106" i="20"/>
  <c r="AJ106" i="20"/>
  <c r="AI106" i="20"/>
  <c r="AH106" i="20"/>
  <c r="AF106" i="20"/>
  <c r="AB106" i="20"/>
  <c r="X106" i="20"/>
  <c r="AC114" i="20"/>
  <c r="AK114" i="20"/>
  <c r="Y114" i="20"/>
  <c r="AG114" i="20"/>
  <c r="AE114" i="20"/>
  <c r="AD114" i="20"/>
  <c r="AJ114" i="20"/>
  <c r="AI114" i="20"/>
  <c r="AH114" i="20"/>
  <c r="AF114" i="20"/>
  <c r="AB114" i="20"/>
  <c r="AA114" i="20"/>
  <c r="Z114" i="20"/>
  <c r="X114" i="20"/>
  <c r="AC122" i="20"/>
  <c r="AK122" i="20"/>
  <c r="Y122" i="20"/>
  <c r="AG122" i="20"/>
  <c r="AE122" i="20"/>
  <c r="AD122" i="20"/>
  <c r="AJ122" i="20"/>
  <c r="AI122" i="20"/>
  <c r="AH122" i="20"/>
  <c r="AF122" i="20"/>
  <c r="AB122" i="20"/>
  <c r="AC130" i="20"/>
  <c r="AK130" i="20"/>
  <c r="Y130" i="20"/>
  <c r="AG130" i="20"/>
  <c r="AE130" i="20"/>
  <c r="AD130" i="20"/>
  <c r="AJ130" i="20"/>
  <c r="AI130" i="20"/>
  <c r="AH130" i="20"/>
  <c r="AF130" i="20"/>
  <c r="AB130" i="20"/>
  <c r="AA130" i="20"/>
  <c r="Z130" i="20"/>
  <c r="X130" i="20"/>
  <c r="AC138" i="20"/>
  <c r="AK138" i="20"/>
  <c r="Y138" i="20"/>
  <c r="AG138" i="20"/>
  <c r="AE138" i="20"/>
  <c r="AD138" i="20"/>
  <c r="AJ138" i="20"/>
  <c r="AI138" i="20"/>
  <c r="AH138" i="20"/>
  <c r="AF138" i="20"/>
  <c r="AB138" i="20"/>
  <c r="X138" i="20"/>
  <c r="Z138" i="20"/>
  <c r="Y146" i="20"/>
  <c r="AG146" i="20"/>
  <c r="AE146" i="20"/>
  <c r="AD146" i="20"/>
  <c r="AF146" i="20"/>
  <c r="AC146" i="20"/>
  <c r="AB146" i="20"/>
  <c r="AA146" i="20"/>
  <c r="Z146" i="20"/>
  <c r="X146" i="20"/>
  <c r="AK146" i="20"/>
  <c r="AH146" i="20"/>
  <c r="AJ146" i="20"/>
  <c r="AC154" i="20"/>
  <c r="AK154" i="20"/>
  <c r="AB154" i="20"/>
  <c r="AJ154" i="20"/>
  <c r="AA154" i="20"/>
  <c r="AI154" i="20"/>
  <c r="Z154" i="20"/>
  <c r="AH154" i="20"/>
  <c r="Y154" i="20"/>
  <c r="X154" i="20"/>
  <c r="AG154" i="20"/>
  <c r="AD154" i="20"/>
  <c r="AA157" i="20"/>
  <c r="AI157" i="20"/>
  <c r="Z157" i="20"/>
  <c r="AH157" i="20"/>
  <c r="Y157" i="20"/>
  <c r="AG157" i="20"/>
  <c r="X157" i="20"/>
  <c r="AF157" i="20"/>
  <c r="AK157" i="20"/>
  <c r="AJ157" i="20"/>
  <c r="AE157" i="20"/>
  <c r="AD157" i="20"/>
  <c r="AA165" i="20"/>
  <c r="AI165" i="20"/>
  <c r="Z165" i="20"/>
  <c r="AH165" i="20"/>
  <c r="Y165" i="20"/>
  <c r="AG165" i="20"/>
  <c r="X165" i="20"/>
  <c r="AF165" i="20"/>
  <c r="AK165" i="20"/>
  <c r="AJ165" i="20"/>
  <c r="AE165" i="20"/>
  <c r="AD165" i="20"/>
  <c r="AC165" i="20"/>
  <c r="AA173" i="20"/>
  <c r="AI173" i="20"/>
  <c r="Z173" i="20"/>
  <c r="AH173" i="20"/>
  <c r="Y173" i="20"/>
  <c r="AG173" i="20"/>
  <c r="X173" i="20"/>
  <c r="AF173" i="20"/>
  <c r="AK173" i="20"/>
  <c r="AJ173" i="20"/>
  <c r="AE173" i="20"/>
  <c r="AD173" i="20"/>
  <c r="AC173" i="20"/>
  <c r="AA181" i="20"/>
  <c r="AI181" i="20"/>
  <c r="Z181" i="20"/>
  <c r="AH181" i="20"/>
  <c r="Y181" i="20"/>
  <c r="AG181" i="20"/>
  <c r="X181" i="20"/>
  <c r="AF181" i="20"/>
  <c r="AK181" i="20"/>
  <c r="AJ181" i="20"/>
  <c r="AE181" i="20"/>
  <c r="AD181" i="20"/>
  <c r="AC181" i="20"/>
  <c r="AA189" i="20"/>
  <c r="AI189" i="20"/>
  <c r="Z189" i="20"/>
  <c r="AH189" i="20"/>
  <c r="Y189" i="20"/>
  <c r="AG189" i="20"/>
  <c r="X189" i="20"/>
  <c r="AF189" i="20"/>
  <c r="AK189" i="20"/>
  <c r="AJ189" i="20"/>
  <c r="AE189" i="20"/>
  <c r="AD189" i="20"/>
  <c r="AA197" i="20"/>
  <c r="AI197" i="20"/>
  <c r="Z197" i="20"/>
  <c r="AH197" i="20"/>
  <c r="Y197" i="20"/>
  <c r="AG197" i="20"/>
  <c r="X197" i="20"/>
  <c r="AF197" i="20"/>
  <c r="AK197" i="20"/>
  <c r="AJ197" i="20"/>
  <c r="AE197" i="20"/>
  <c r="AD197" i="20"/>
  <c r="AC197" i="20"/>
  <c r="AA205" i="20"/>
  <c r="AI205" i="20"/>
  <c r="Z205" i="20"/>
  <c r="AH205" i="20"/>
  <c r="Y205" i="20"/>
  <c r="AG205" i="20"/>
  <c r="X205" i="20"/>
  <c r="AF205" i="20"/>
  <c r="AK205" i="20"/>
  <c r="AJ205" i="20"/>
  <c r="AE205" i="20"/>
  <c r="AD205" i="20"/>
  <c r="AB205" i="20"/>
  <c r="AA213" i="20"/>
  <c r="AI213" i="20"/>
  <c r="Z213" i="20"/>
  <c r="AH213" i="20"/>
  <c r="Y213" i="20"/>
  <c r="AG213" i="20"/>
  <c r="X213" i="20"/>
  <c r="AF213" i="20"/>
  <c r="AK213" i="20"/>
  <c r="AJ213" i="20"/>
  <c r="AE213" i="20"/>
  <c r="AD213" i="20"/>
  <c r="AC213" i="20"/>
  <c r="AB213" i="20"/>
  <c r="AA221" i="20"/>
  <c r="AI221" i="20"/>
  <c r="Z221" i="20"/>
  <c r="AH221" i="20"/>
  <c r="Y221" i="20"/>
  <c r="AG221" i="20"/>
  <c r="X221" i="20"/>
  <c r="AF221" i="20"/>
  <c r="AK221" i="20"/>
  <c r="AJ221" i="20"/>
  <c r="AE221" i="20"/>
  <c r="AD221" i="20"/>
  <c r="AA229" i="20"/>
  <c r="AI229" i="20"/>
  <c r="Z229" i="20"/>
  <c r="AH229" i="20"/>
  <c r="Y229" i="20"/>
  <c r="AG229" i="20"/>
  <c r="X229" i="20"/>
  <c r="AF229" i="20"/>
  <c r="AE229" i="20"/>
  <c r="AB229" i="20"/>
  <c r="AC229" i="20"/>
  <c r="AA237" i="20"/>
  <c r="AI237" i="20"/>
  <c r="Z237" i="20"/>
  <c r="AH237" i="20"/>
  <c r="Y237" i="20"/>
  <c r="AG237" i="20"/>
  <c r="X237" i="20"/>
  <c r="AF237" i="20"/>
  <c r="AE237" i="20"/>
  <c r="AB237" i="20"/>
  <c r="AK237" i="20"/>
  <c r="AA245" i="20"/>
  <c r="AI245" i="20"/>
  <c r="Z245" i="20"/>
  <c r="AH245" i="20"/>
  <c r="Y245" i="20"/>
  <c r="AG245" i="20"/>
  <c r="X245" i="20"/>
  <c r="AF245" i="20"/>
  <c r="AE245" i="20"/>
  <c r="AB245" i="20"/>
  <c r="AD245" i="20"/>
  <c r="AA253" i="20"/>
  <c r="AI253" i="20"/>
  <c r="Z253" i="20"/>
  <c r="AH253" i="20"/>
  <c r="Y253" i="20"/>
  <c r="AG253" i="20"/>
  <c r="X253" i="20"/>
  <c r="AF253" i="20"/>
  <c r="AE253" i="20"/>
  <c r="AB253" i="20"/>
  <c r="AJ253" i="20"/>
  <c r="AA261" i="20"/>
  <c r="AI261" i="20"/>
  <c r="Z261" i="20"/>
  <c r="AH261" i="20"/>
  <c r="Y261" i="20"/>
  <c r="AG261" i="20"/>
  <c r="X261" i="20"/>
  <c r="AF261" i="20"/>
  <c r="AE261" i="20"/>
  <c r="AB261" i="20"/>
  <c r="AC261" i="20"/>
  <c r="AA269" i="20"/>
  <c r="AI269" i="20"/>
  <c r="Z269" i="20"/>
  <c r="AH269" i="20"/>
  <c r="Y269" i="20"/>
  <c r="AG269" i="20"/>
  <c r="X269" i="20"/>
  <c r="AF269" i="20"/>
  <c r="AE269" i="20"/>
  <c r="AB269" i="20"/>
  <c r="AK269" i="20"/>
  <c r="AA277" i="20"/>
  <c r="AI277" i="20"/>
  <c r="Z277" i="20"/>
  <c r="AH277" i="20"/>
  <c r="Y277" i="20"/>
  <c r="AG277" i="20"/>
  <c r="X277" i="20"/>
  <c r="AF277" i="20"/>
  <c r="AE277" i="20"/>
  <c r="AB277" i="20"/>
  <c r="AD277" i="20"/>
  <c r="AA285" i="20"/>
  <c r="AI285" i="20"/>
  <c r="Z285" i="20"/>
  <c r="AH285" i="20"/>
  <c r="Y285" i="20"/>
  <c r="AG285" i="20"/>
  <c r="X285" i="20"/>
  <c r="AF285" i="20"/>
  <c r="AE285" i="20"/>
  <c r="AB285" i="20"/>
  <c r="AJ285" i="20"/>
  <c r="AA293" i="20"/>
  <c r="AI293" i="20"/>
  <c r="Z293" i="20"/>
  <c r="AH293" i="20"/>
  <c r="Y293" i="20"/>
  <c r="AG293" i="20"/>
  <c r="X293" i="20"/>
  <c r="AF293" i="20"/>
  <c r="AE293" i="20"/>
  <c r="AB293" i="20"/>
  <c r="AC293" i="20"/>
  <c r="AA301" i="20"/>
  <c r="AI301" i="20"/>
  <c r="Z301" i="20"/>
  <c r="AH301" i="20"/>
  <c r="Y301" i="20"/>
  <c r="AG301" i="20"/>
  <c r="X301" i="20"/>
  <c r="AF301" i="20"/>
  <c r="AE301" i="20"/>
  <c r="AB301" i="20"/>
  <c r="AK301" i="20"/>
  <c r="AA309" i="20"/>
  <c r="AI309" i="20"/>
  <c r="Z309" i="20"/>
  <c r="AH309" i="20"/>
  <c r="Y309" i="20"/>
  <c r="AG309" i="20"/>
  <c r="X309" i="20"/>
  <c r="AF309" i="20"/>
  <c r="AE309" i="20"/>
  <c r="AB309" i="20"/>
  <c r="AD309" i="20"/>
  <c r="AA317" i="20"/>
  <c r="AI317" i="20"/>
  <c r="Z317" i="20"/>
  <c r="AH317" i="20"/>
  <c r="Y317" i="20"/>
  <c r="AG317" i="20"/>
  <c r="X317" i="20"/>
  <c r="AF317" i="20"/>
  <c r="AE317" i="20"/>
  <c r="AB317" i="20"/>
  <c r="AJ317" i="20"/>
  <c r="AA325" i="20"/>
  <c r="AI325" i="20"/>
  <c r="Z325" i="20"/>
  <c r="AH325" i="20"/>
  <c r="Y325" i="20"/>
  <c r="AG325" i="20"/>
  <c r="X325" i="20"/>
  <c r="AF325" i="20"/>
  <c r="AE325" i="20"/>
  <c r="AB325" i="20"/>
  <c r="AC325" i="20"/>
  <c r="Z333" i="20"/>
  <c r="AH333" i="20"/>
  <c r="Y333" i="20"/>
  <c r="AG333" i="20"/>
  <c r="X333" i="20"/>
  <c r="AF333" i="20"/>
  <c r="AK333" i="20"/>
  <c r="AE333" i="20"/>
  <c r="AB333" i="20"/>
  <c r="AI333" i="20"/>
  <c r="Z341" i="20"/>
  <c r="AH341" i="20"/>
  <c r="Y341" i="20"/>
  <c r="AG341" i="20"/>
  <c r="X341" i="20"/>
  <c r="AF341" i="20"/>
  <c r="AB341" i="20"/>
  <c r="AJ341" i="20"/>
  <c r="AI341" i="20"/>
  <c r="Z349" i="20"/>
  <c r="AH349" i="20"/>
  <c r="Y349" i="20"/>
  <c r="AG349" i="20"/>
  <c r="X349" i="20"/>
  <c r="AF349" i="20"/>
  <c r="AD349" i="20"/>
  <c r="AA349" i="20"/>
  <c r="AE349" i="20"/>
  <c r="Z357" i="20"/>
  <c r="AH357" i="20"/>
  <c r="Y357" i="20"/>
  <c r="AG357" i="20"/>
  <c r="X357" i="20"/>
  <c r="AF357" i="20"/>
  <c r="AI357" i="20"/>
  <c r="AC357" i="20"/>
  <c r="AE357" i="20"/>
  <c r="Z365" i="20"/>
  <c r="AH365" i="20"/>
  <c r="Y365" i="20"/>
  <c r="AG365" i="20"/>
  <c r="X365" i="20"/>
  <c r="AF365" i="20"/>
  <c r="AK365" i="20"/>
  <c r="AE365" i="20"/>
  <c r="AC365" i="20"/>
  <c r="Z373" i="20"/>
  <c r="AH373" i="20"/>
  <c r="Y373" i="20"/>
  <c r="AG373" i="20"/>
  <c r="X373" i="20"/>
  <c r="AF373" i="20"/>
  <c r="AB373" i="20"/>
  <c r="AJ373" i="20"/>
  <c r="AD373" i="20"/>
  <c r="AK373" i="20"/>
  <c r="Z381" i="20"/>
  <c r="AH381" i="20"/>
  <c r="Y381" i="20"/>
  <c r="AG381" i="20"/>
  <c r="X381" i="20"/>
  <c r="AF381" i="20"/>
  <c r="AD381" i="20"/>
  <c r="AA381" i="20"/>
  <c r="AK381" i="20"/>
  <c r="AB381" i="20"/>
  <c r="Z389" i="20"/>
  <c r="AH389" i="20"/>
  <c r="Y389" i="20"/>
  <c r="AG389" i="20"/>
  <c r="X389" i="20"/>
  <c r="AF389" i="20"/>
  <c r="AI389" i="20"/>
  <c r="AC389" i="20"/>
  <c r="AB389" i="20"/>
  <c r="AJ389" i="20"/>
  <c r="Z397" i="20"/>
  <c r="AH397" i="20"/>
  <c r="Y397" i="20"/>
  <c r="AG397" i="20"/>
  <c r="X397" i="20"/>
  <c r="AF397" i="20"/>
  <c r="AK397" i="20"/>
  <c r="AE397" i="20"/>
  <c r="AJ397" i="20"/>
  <c r="AA397" i="20"/>
  <c r="Y405" i="20"/>
  <c r="AG405" i="20"/>
  <c r="X405" i="20"/>
  <c r="AF405" i="20"/>
  <c r="AE405" i="20"/>
  <c r="AB405" i="20"/>
  <c r="AK405" i="20"/>
  <c r="AC405" i="20"/>
  <c r="Y413" i="20"/>
  <c r="X413" i="20"/>
  <c r="AF413" i="20"/>
  <c r="AA413" i="20"/>
  <c r="AJ413" i="20"/>
  <c r="AG413" i="20"/>
  <c r="Z413" i="20"/>
  <c r="AD413" i="20"/>
  <c r="X421" i="20"/>
  <c r="AF421" i="20"/>
  <c r="Y421" i="20"/>
  <c r="AH421" i="20"/>
  <c r="AD421" i="20"/>
  <c r="AJ421" i="20"/>
  <c r="AB421" i="20"/>
  <c r="X429" i="20"/>
  <c r="AF429" i="20"/>
  <c r="AE429" i="20"/>
  <c r="AB429" i="20"/>
  <c r="AK429" i="20"/>
  <c r="AH429" i="20"/>
  <c r="Z429" i="20"/>
  <c r="X437" i="20"/>
  <c r="AF437" i="20"/>
  <c r="AC437" i="20"/>
  <c r="Z437" i="20"/>
  <c r="AI437" i="20"/>
  <c r="AE437" i="20"/>
  <c r="AJ437" i="20"/>
  <c r="AD445" i="20"/>
  <c r="AA445" i="20"/>
  <c r="AI445" i="20"/>
  <c r="X445" i="20"/>
  <c r="AH445" i="20"/>
  <c r="AB445" i="20"/>
  <c r="AD453" i="20"/>
  <c r="AA453" i="20"/>
  <c r="AI453" i="20"/>
  <c r="AC453" i="20"/>
  <c r="AG453" i="20"/>
  <c r="AD461" i="20"/>
  <c r="AA461" i="20"/>
  <c r="AI461" i="20"/>
  <c r="X461" i="20"/>
  <c r="AH461" i="20"/>
  <c r="AB461" i="20"/>
  <c r="AD469" i="20"/>
  <c r="AA469" i="20"/>
  <c r="AI469" i="20"/>
  <c r="AC469" i="20"/>
  <c r="AD477" i="20"/>
  <c r="AA477" i="20"/>
  <c r="AI477" i="20"/>
  <c r="X477" i="20"/>
  <c r="AH477" i="20"/>
  <c r="AD485" i="20"/>
  <c r="AA485" i="20"/>
  <c r="AI485" i="20"/>
  <c r="AC485" i="20"/>
  <c r="AD493" i="20"/>
  <c r="AA493" i="20"/>
  <c r="AI493" i="20"/>
  <c r="X493" i="20"/>
  <c r="AH493" i="20"/>
  <c r="AD501" i="20"/>
  <c r="AA501" i="20"/>
  <c r="AI501" i="20"/>
  <c r="AC501" i="20"/>
  <c r="AD509" i="20"/>
  <c r="AA509" i="20"/>
  <c r="AI509" i="20"/>
  <c r="X509" i="20"/>
  <c r="AH509" i="20"/>
  <c r="AD517" i="20"/>
  <c r="AA517" i="20"/>
  <c r="AI517" i="20"/>
  <c r="AC517" i="20"/>
  <c r="AD525" i="20"/>
  <c r="AA525" i="20"/>
  <c r="AI525" i="20"/>
  <c r="X525" i="20"/>
  <c r="AH525" i="20"/>
  <c r="AD533" i="20"/>
  <c r="AA533" i="20"/>
  <c r="AI533" i="20"/>
  <c r="AC533" i="20"/>
  <c r="AD541" i="20"/>
  <c r="AA541" i="20"/>
  <c r="AI541" i="20"/>
  <c r="X541" i="20"/>
  <c r="AH541" i="20"/>
  <c r="AD549" i="20"/>
  <c r="AA549" i="20"/>
  <c r="AI549" i="20"/>
  <c r="AC549" i="20"/>
  <c r="AD557" i="20"/>
  <c r="AA557" i="20"/>
  <c r="AI557" i="20"/>
  <c r="X557" i="20"/>
  <c r="AH557" i="20"/>
  <c r="AD565" i="20"/>
  <c r="AA565" i="20"/>
  <c r="AI565" i="20"/>
  <c r="AC565" i="20"/>
  <c r="AA573" i="20"/>
  <c r="AI573" i="20"/>
  <c r="AB573" i="20"/>
  <c r="AK573" i="20"/>
  <c r="AA581" i="20"/>
  <c r="AI581" i="20"/>
  <c r="Y581" i="20"/>
  <c r="AH581" i="20"/>
  <c r="AA589" i="20"/>
  <c r="AI589" i="20"/>
  <c r="W555" i="20"/>
  <c r="W527" i="20"/>
  <c r="W427" i="20"/>
  <c r="W399" i="20"/>
  <c r="W363" i="20"/>
  <c r="W335" i="20"/>
  <c r="W235" i="20"/>
  <c r="W207" i="20"/>
  <c r="W198" i="20"/>
  <c r="W171" i="20"/>
  <c r="W116" i="20"/>
  <c r="W107" i="20"/>
  <c r="W52" i="20"/>
  <c r="W43" i="20"/>
  <c r="AC591" i="20"/>
  <c r="AG575" i="20"/>
  <c r="AJ571" i="20"/>
  <c r="Z571" i="20"/>
  <c r="AD567" i="20"/>
  <c r="AC563" i="20"/>
  <c r="AF555" i="20"/>
  <c r="AA551" i="20"/>
  <c r="AC543" i="20"/>
  <c r="AD535" i="20"/>
  <c r="AA531" i="20"/>
  <c r="AJ519" i="20"/>
  <c r="X519" i="20"/>
  <c r="AK511" i="20"/>
  <c r="Y511" i="20"/>
  <c r="AB503" i="20"/>
  <c r="AD495" i="20"/>
  <c r="AF487" i="20"/>
  <c r="AB483" i="20"/>
  <c r="AK471" i="20"/>
  <c r="Y471" i="20"/>
  <c r="AD463" i="20"/>
  <c r="AD462" i="20"/>
  <c r="AC459" i="20"/>
  <c r="AA447" i="20"/>
  <c r="AA446" i="20"/>
  <c r="AA443" i="20"/>
  <c r="AG431" i="20"/>
  <c r="AD430" i="20"/>
  <c r="X427" i="20"/>
  <c r="AD415" i="20"/>
  <c r="AA414" i="20"/>
  <c r="AH411" i="20"/>
  <c r="AF403" i="20"/>
  <c r="AF399" i="20"/>
  <c r="Y398" i="20"/>
  <c r="AF383" i="20"/>
  <c r="AE375" i="20"/>
  <c r="Y351" i="20"/>
  <c r="AK342" i="20"/>
  <c r="AG334" i="20"/>
  <c r="AF315" i="20"/>
  <c r="AA311" i="20"/>
  <c r="W575" i="20"/>
  <c r="W566" i="20"/>
  <c r="W557" i="20"/>
  <c r="W548" i="20"/>
  <c r="W539" i="20"/>
  <c r="W511" i="20"/>
  <c r="W502" i="20"/>
  <c r="W493" i="20"/>
  <c r="W484" i="20"/>
  <c r="W475" i="20"/>
  <c r="W447" i="20"/>
  <c r="W438" i="20"/>
  <c r="W429" i="20"/>
  <c r="W420" i="20"/>
  <c r="W411" i="20"/>
  <c r="W383" i="20"/>
  <c r="W374" i="20"/>
  <c r="W365" i="20"/>
  <c r="W356" i="20"/>
  <c r="W347" i="20"/>
  <c r="W319" i="20"/>
  <c r="W310" i="20"/>
  <c r="W301" i="20"/>
  <c r="W292" i="20"/>
  <c r="W283" i="20"/>
  <c r="W255" i="20"/>
  <c r="W246" i="20"/>
  <c r="W237" i="20"/>
  <c r="W228" i="20"/>
  <c r="W219" i="20"/>
  <c r="W191" i="20"/>
  <c r="W182" i="20"/>
  <c r="W173" i="20"/>
  <c r="W164" i="20"/>
  <c r="W155" i="20"/>
  <c r="W146" i="20"/>
  <c r="W137" i="20"/>
  <c r="W109" i="20"/>
  <c r="W100" i="20"/>
  <c r="W91" i="20"/>
  <c r="W82" i="20"/>
  <c r="W73" i="20"/>
  <c r="W45" i="20"/>
  <c r="W36" i="20"/>
  <c r="W27" i="20"/>
  <c r="W18" i="20"/>
  <c r="W9" i="20"/>
  <c r="AJ592" i="20"/>
  <c r="AA592" i="20"/>
  <c r="AF591" i="20"/>
  <c r="AJ590" i="20"/>
  <c r="AA590" i="20"/>
  <c r="AF589" i="20"/>
  <c r="AK588" i="20"/>
  <c r="AB588" i="20"/>
  <c r="AI584" i="20"/>
  <c r="X584" i="20"/>
  <c r="AB583" i="20"/>
  <c r="AF582" i="20"/>
  <c r="AJ581" i="20"/>
  <c r="X581" i="20"/>
  <c r="AB580" i="20"/>
  <c r="AF579" i="20"/>
  <c r="AF576" i="20"/>
  <c r="AI575" i="20"/>
  <c r="Y575" i="20"/>
  <c r="AB574" i="20"/>
  <c r="AF573" i="20"/>
  <c r="AJ572" i="20"/>
  <c r="Z572" i="20"/>
  <c r="AC571" i="20"/>
  <c r="AC568" i="20"/>
  <c r="AG567" i="20"/>
  <c r="AJ566" i="20"/>
  <c r="Z566" i="20"/>
  <c r="AB565" i="20"/>
  <c r="AD564" i="20"/>
  <c r="AF563" i="20"/>
  <c r="Z560" i="20"/>
  <c r="AA559" i="20"/>
  <c r="AB558" i="20"/>
  <c r="AE557" i="20"/>
  <c r="AF556" i="20"/>
  <c r="AI555" i="20"/>
  <c r="AA552" i="20"/>
  <c r="AC551" i="20"/>
  <c r="AE550" i="20"/>
  <c r="AG549" i="20"/>
  <c r="AI548" i="20"/>
  <c r="AK547" i="20"/>
  <c r="X547" i="20"/>
  <c r="AD544" i="20"/>
  <c r="AF543" i="20"/>
  <c r="AH542" i="20"/>
  <c r="AJ541" i="20"/>
  <c r="AK540" i="20"/>
  <c r="X540" i="20"/>
  <c r="AA539" i="20"/>
  <c r="AF536" i="20"/>
  <c r="AI535" i="20"/>
  <c r="AI534" i="20"/>
  <c r="AK533" i="20"/>
  <c r="Y533" i="20"/>
  <c r="AA532" i="20"/>
  <c r="AC531" i="20"/>
  <c r="AH528" i="20"/>
  <c r="AJ527" i="20"/>
  <c r="X527" i="20"/>
  <c r="Z526" i="20"/>
  <c r="AB525" i="20"/>
  <c r="AD524" i="20"/>
  <c r="AF523" i="20"/>
  <c r="AK520" i="20"/>
  <c r="X520" i="20"/>
  <c r="AA519" i="20"/>
  <c r="AB518" i="20"/>
  <c r="AE517" i="20"/>
  <c r="AE516" i="20"/>
  <c r="AG515" i="20"/>
  <c r="AA512" i="20"/>
  <c r="AC511" i="20"/>
  <c r="AD510" i="20"/>
  <c r="AF509" i="20"/>
  <c r="AH508" i="20"/>
  <c r="AJ507" i="20"/>
  <c r="X507" i="20"/>
  <c r="AC504" i="20"/>
  <c r="AD503" i="20"/>
  <c r="AG502" i="20"/>
  <c r="AH501" i="20"/>
  <c r="AK500" i="20"/>
  <c r="X500" i="20"/>
  <c r="AA499" i="20"/>
  <c r="AE496" i="20"/>
  <c r="AG495" i="20"/>
  <c r="AI494" i="20"/>
  <c r="AK493" i="20"/>
  <c r="Y493" i="20"/>
  <c r="Z492" i="20"/>
  <c r="AB491" i="20"/>
  <c r="AH488" i="20"/>
  <c r="AJ487" i="20"/>
  <c r="X487" i="20"/>
  <c r="Y486" i="20"/>
  <c r="Z485" i="20"/>
  <c r="AC484" i="20"/>
  <c r="AD483" i="20"/>
  <c r="AK480" i="20"/>
  <c r="AK479" i="20"/>
  <c r="Y479" i="20"/>
  <c r="AA478" i="20"/>
  <c r="AC477" i="20"/>
  <c r="AE476" i="20"/>
  <c r="AG475" i="20"/>
  <c r="Z472" i="20"/>
  <c r="AB471" i="20"/>
  <c r="AD470" i="20"/>
  <c r="AF469" i="20"/>
  <c r="AH468" i="20"/>
  <c r="AI467" i="20"/>
  <c r="AH464" i="20"/>
  <c r="AI463" i="20"/>
  <c r="AH462" i="20"/>
  <c r="AG461" i="20"/>
  <c r="AH460" i="20"/>
  <c r="AG459" i="20"/>
  <c r="AF456" i="20"/>
  <c r="AF455" i="20"/>
  <c r="AG454" i="20"/>
  <c r="AF453" i="20"/>
  <c r="AE452" i="20"/>
  <c r="AF451" i="20"/>
  <c r="AE448" i="20"/>
  <c r="AD447" i="20"/>
  <c r="AD446" i="20"/>
  <c r="AE445" i="20"/>
  <c r="AD444" i="20"/>
  <c r="AC443" i="20"/>
  <c r="Y440" i="20"/>
  <c r="AK438" i="20"/>
  <c r="AH437" i="20"/>
  <c r="AF436" i="20"/>
  <c r="AE435" i="20"/>
  <c r="X432" i="20"/>
  <c r="AI430" i="20"/>
  <c r="AG429" i="20"/>
  <c r="AE428" i="20"/>
  <c r="AA427" i="20"/>
  <c r="AI423" i="20"/>
  <c r="AF422" i="20"/>
  <c r="AE421" i="20"/>
  <c r="AB420" i="20"/>
  <c r="Z419" i="20"/>
  <c r="AI416" i="20"/>
  <c r="AG415" i="20"/>
  <c r="AF414" i="20"/>
  <c r="AC413" i="20"/>
  <c r="X412" i="20"/>
  <c r="X408" i="20"/>
  <c r="AF406" i="20"/>
  <c r="AA405" i="20"/>
  <c r="AI403" i="20"/>
  <c r="AH399" i="20"/>
  <c r="AE398" i="20"/>
  <c r="AJ396" i="20"/>
  <c r="AA395" i="20"/>
  <c r="Y392" i="20"/>
  <c r="AD390" i="20"/>
  <c r="AJ388" i="20"/>
  <c r="Z387" i="20"/>
  <c r="Y384" i="20"/>
  <c r="AC382" i="20"/>
  <c r="AH380" i="20"/>
  <c r="Y379" i="20"/>
  <c r="AH375" i="20"/>
  <c r="AC374" i="20"/>
  <c r="AG372" i="20"/>
  <c r="AG367" i="20"/>
  <c r="X366" i="20"/>
  <c r="AC364" i="20"/>
  <c r="AG359" i="20"/>
  <c r="AK357" i="20"/>
  <c r="AA356" i="20"/>
  <c r="AK352" i="20"/>
  <c r="AE351" i="20"/>
  <c r="AJ349" i="20"/>
  <c r="Z348" i="20"/>
  <c r="AK344" i="20"/>
  <c r="AA343" i="20"/>
  <c r="AE341" i="20"/>
  <c r="Z340" i="20"/>
  <c r="AI336" i="20"/>
  <c r="Z335" i="20"/>
  <c r="AD333" i="20"/>
  <c r="AI331" i="20"/>
  <c r="AA328" i="20"/>
  <c r="X326" i="20"/>
  <c r="AA324" i="20"/>
  <c r="Z320" i="20"/>
  <c r="X318" i="20"/>
  <c r="AI315" i="20"/>
  <c r="Z312" i="20"/>
  <c r="AK309" i="20"/>
  <c r="AH307" i="20"/>
  <c r="AH303" i="20"/>
  <c r="AJ301" i="20"/>
  <c r="AH299" i="20"/>
  <c r="AG295" i="20"/>
  <c r="AJ293" i="20"/>
  <c r="AG291" i="20"/>
  <c r="AG287" i="20"/>
  <c r="AD285" i="20"/>
  <c r="AF283" i="20"/>
  <c r="AA279" i="20"/>
  <c r="AC277" i="20"/>
  <c r="AF275" i="20"/>
  <c r="Z271" i="20"/>
  <c r="AC269" i="20"/>
  <c r="Z267" i="20"/>
  <c r="Z263" i="20"/>
  <c r="AK260" i="20"/>
  <c r="Y259" i="20"/>
  <c r="Y255" i="20"/>
  <c r="AJ252" i="20"/>
  <c r="Y251" i="20"/>
  <c r="AJ248" i="20"/>
  <c r="X247" i="20"/>
  <c r="AJ244" i="20"/>
  <c r="AI240" i="20"/>
  <c r="X239" i="20"/>
  <c r="AI236" i="20"/>
  <c r="AI232" i="20"/>
  <c r="AF230" i="20"/>
  <c r="AH228" i="20"/>
  <c r="AC224" i="20"/>
  <c r="Y222" i="20"/>
  <c r="Y214" i="20"/>
  <c r="Y206" i="20"/>
  <c r="X198" i="20"/>
  <c r="AC189" i="20"/>
  <c r="X182" i="20"/>
  <c r="AB173" i="20"/>
  <c r="AB165" i="20"/>
  <c r="AB157" i="20"/>
  <c r="AH155" i="20"/>
  <c r="AI146" i="20"/>
  <c r="AB140" i="20"/>
  <c r="AB131" i="20"/>
  <c r="AA122" i="20"/>
  <c r="AB115" i="20"/>
  <c r="AA106" i="20"/>
  <c r="Z99" i="20"/>
  <c r="AA90" i="20"/>
  <c r="Z81" i="20"/>
  <c r="Z74" i="20"/>
  <c r="Z67" i="20"/>
  <c r="Z58" i="20"/>
  <c r="Y49" i="20"/>
  <c r="Z42" i="20"/>
  <c r="Y33" i="20"/>
  <c r="X26" i="20"/>
  <c r="Y17" i="20"/>
  <c r="X8" i="20"/>
  <c r="R314" i="9"/>
  <c r="W314" i="9" s="1"/>
  <c r="AL340" i="24" s="1"/>
  <c r="S307" i="9"/>
  <c r="AH333" i="24" s="1"/>
  <c r="AS333" i="24" s="1"/>
  <c r="S48" i="9"/>
  <c r="AH59" i="24" s="1"/>
  <c r="AS59" i="24" s="1"/>
  <c r="R47" i="9"/>
  <c r="W47" i="9" s="1"/>
  <c r="AL58" i="24" s="1"/>
  <c r="S175" i="9"/>
  <c r="S167" i="9"/>
  <c r="AH180" i="24" s="1"/>
  <c r="AS180" i="24" s="1"/>
  <c r="R166" i="9"/>
  <c r="W166" i="9" s="1"/>
  <c r="AL179" i="24" s="1"/>
  <c r="R158" i="9"/>
  <c r="W158" i="9" s="1"/>
  <c r="AL171" i="24" s="1"/>
  <c r="S151" i="9"/>
  <c r="AH164" i="24" s="1"/>
  <c r="AS164" i="24" s="1"/>
  <c r="R150" i="9"/>
  <c r="W150" i="9" s="1"/>
  <c r="AL163" i="24" s="1"/>
  <c r="S143" i="9"/>
  <c r="AH156" i="24" s="1"/>
  <c r="AS156" i="24" s="1"/>
  <c r="S135" i="9"/>
  <c r="AH202" i="24" s="1"/>
  <c r="S127" i="9"/>
  <c r="AH141" i="24" s="1"/>
  <c r="AS141" i="24" s="1"/>
  <c r="R126" i="9"/>
  <c r="W126" i="9" s="1"/>
  <c r="AL140" i="24" s="1"/>
  <c r="S119" i="9"/>
  <c r="AH133" i="24" s="1"/>
  <c r="AS133" i="24" s="1"/>
  <c r="S585" i="9"/>
  <c r="AH627" i="24" s="1"/>
  <c r="AS627" i="24" s="1"/>
  <c r="S577" i="9"/>
  <c r="AH619" i="24" s="1"/>
  <c r="AS619" i="24" s="1"/>
  <c r="R576" i="9"/>
  <c r="W576" i="9" s="1"/>
  <c r="AL618" i="24" s="1"/>
  <c r="S569" i="9"/>
  <c r="AH612" i="24" s="1"/>
  <c r="AS612" i="24" s="1"/>
  <c r="R568" i="9"/>
  <c r="W568" i="9" s="1"/>
  <c r="AL611" i="24" s="1"/>
  <c r="S561" i="9"/>
  <c r="AH605" i="24" s="1"/>
  <c r="AS605" i="24" s="1"/>
  <c r="R560" i="9"/>
  <c r="W560" i="9" s="1"/>
  <c r="AL604" i="24" s="1"/>
  <c r="S117" i="9"/>
  <c r="AH129" i="24" s="1"/>
  <c r="AS129" i="24" s="1"/>
  <c r="S109" i="9"/>
  <c r="AH122" i="24" s="1"/>
  <c r="AS122" i="24" s="1"/>
  <c r="S101" i="9"/>
  <c r="AH114" i="24" s="1"/>
  <c r="AS114" i="24" s="1"/>
  <c r="R100" i="9"/>
  <c r="W100" i="9" s="1"/>
  <c r="AL113" i="24" s="1"/>
  <c r="S93" i="9"/>
  <c r="AH106" i="24" s="1"/>
  <c r="AS106" i="24" s="1"/>
  <c r="S43" i="9"/>
  <c r="AH54" i="24" s="1"/>
  <c r="S35" i="9"/>
  <c r="AH41" i="24" s="1"/>
  <c r="AS41" i="24" s="1"/>
  <c r="R34" i="9"/>
  <c r="W34" i="9" s="1"/>
  <c r="AL52" i="24" s="1"/>
  <c r="S592" i="9"/>
  <c r="AH638" i="24" s="1"/>
  <c r="AS638" i="24" s="1"/>
  <c r="R591" i="9"/>
  <c r="W591" i="9" s="1"/>
  <c r="AL637" i="24" s="1"/>
  <c r="S363" i="9"/>
  <c r="AH396" i="24" s="1"/>
  <c r="AS396" i="24" s="1"/>
  <c r="R362" i="9"/>
  <c r="W362" i="9" s="1"/>
  <c r="AL395" i="24" s="1"/>
  <c r="S355" i="9"/>
  <c r="AH388" i="24" s="1"/>
  <c r="AS388" i="24" s="1"/>
  <c r="S347" i="9"/>
  <c r="AH380" i="24" s="1"/>
  <c r="AS380" i="24" s="1"/>
  <c r="S339" i="9"/>
  <c r="AH372" i="24" s="1"/>
  <c r="AS372" i="24" s="1"/>
  <c r="R338" i="9"/>
  <c r="W338" i="9" s="1"/>
  <c r="AL371" i="24" s="1"/>
  <c r="S244" i="9"/>
  <c r="AH268" i="24" s="1"/>
  <c r="S261" i="9"/>
  <c r="AH283" i="24" s="1"/>
  <c r="AS283" i="24" s="1"/>
  <c r="R259" i="9"/>
  <c r="W259" i="9" s="1"/>
  <c r="AL281" i="24" s="1"/>
  <c r="S252" i="9"/>
  <c r="AH274" i="24" s="1"/>
  <c r="AS274" i="24" s="1"/>
  <c r="R251" i="9"/>
  <c r="W251" i="9" s="1"/>
  <c r="AL273" i="24" s="1"/>
  <c r="S485" i="9"/>
  <c r="AH526" i="24" s="1"/>
  <c r="AS526" i="24" s="1"/>
  <c r="R484" i="9"/>
  <c r="W484" i="9" s="1"/>
  <c r="AL525" i="24" s="1"/>
  <c r="R460" i="9"/>
  <c r="W460" i="9" s="1"/>
  <c r="AL501" i="24" s="1"/>
  <c r="S425" i="9"/>
  <c r="AH455" i="24" s="1"/>
  <c r="AS455" i="24" s="1"/>
  <c r="R408" i="9"/>
  <c r="W408" i="9" s="1"/>
  <c r="AL439" i="24" s="1"/>
  <c r="R400" i="9"/>
  <c r="W400" i="9" s="1"/>
  <c r="S393" i="9"/>
  <c r="AH427" i="24" s="1"/>
  <c r="AS427" i="24" s="1"/>
  <c r="R392" i="9"/>
  <c r="W392" i="9" s="1"/>
  <c r="AL426" i="24" s="1"/>
  <c r="R541" i="9"/>
  <c r="W541" i="9" s="1"/>
  <c r="AL579" i="24" s="1"/>
  <c r="S534" i="9"/>
  <c r="AH573" i="24" s="1"/>
  <c r="AS573" i="24" s="1"/>
  <c r="R517" i="9"/>
  <c r="W517" i="9" s="1"/>
  <c r="AL418" i="24" s="1"/>
  <c r="R332" i="9"/>
  <c r="W332" i="9" s="1"/>
  <c r="AL356" i="24" s="1"/>
  <c r="S325" i="9"/>
  <c r="AH350" i="24" s="1"/>
  <c r="AS350" i="24" s="1"/>
  <c r="R324" i="9"/>
  <c r="W324" i="9" s="1"/>
  <c r="AL349" i="24" s="1"/>
  <c r="S5" i="9"/>
  <c r="AH3" i="24" s="1"/>
  <c r="AS3" i="24" s="1"/>
  <c r="R22" i="9"/>
  <c r="W22" i="9" s="1"/>
  <c r="AL30" i="24" s="1"/>
  <c r="S61" i="9"/>
  <c r="AH72" i="24" s="1"/>
  <c r="AS72" i="24" s="1"/>
  <c r="R60" i="9"/>
  <c r="W60" i="9" s="1"/>
  <c r="AL71" i="24" s="1"/>
  <c r="R447" i="9"/>
  <c r="W447" i="9" s="1"/>
  <c r="AL487" i="24" s="1"/>
  <c r="R439" i="9"/>
  <c r="W439" i="9" s="1"/>
  <c r="AL479" i="24" s="1"/>
  <c r="S84" i="9"/>
  <c r="R456" i="9"/>
  <c r="W456" i="9" s="1"/>
  <c r="AL497" i="24" s="1"/>
  <c r="R219" i="9"/>
  <c r="W219" i="9" s="1"/>
  <c r="AL234" i="24" s="1"/>
  <c r="R211" i="9"/>
  <c r="W211" i="9" s="1"/>
  <c r="AL226" i="24" s="1"/>
  <c r="R203" i="9"/>
  <c r="W203" i="9" s="1"/>
  <c r="AL218" i="24" s="1"/>
  <c r="R292" i="9"/>
  <c r="W292" i="9" s="1"/>
  <c r="AL310" i="24" s="1"/>
  <c r="R232" i="9"/>
  <c r="W232" i="9" s="1"/>
  <c r="AL248" i="24" s="1"/>
  <c r="R509" i="9"/>
  <c r="W509" i="9" s="1"/>
  <c r="AL550" i="24" s="1"/>
  <c r="R501" i="9"/>
  <c r="W501" i="9" s="1"/>
  <c r="AL542" i="24" s="1"/>
  <c r="S314" i="9"/>
  <c r="AH340" i="24" s="1"/>
  <c r="AS340" i="24" s="1"/>
  <c r="R313" i="9"/>
  <c r="W313" i="9" s="1"/>
  <c r="AL339" i="24" s="1"/>
  <c r="V307" i="9"/>
  <c r="AK333" i="24" s="1"/>
  <c r="AV333" i="24" s="1"/>
  <c r="R305" i="9"/>
  <c r="W305" i="9" s="1"/>
  <c r="AL331" i="24" s="1"/>
  <c r="S55" i="9"/>
  <c r="AH66" i="24" s="1"/>
  <c r="AS66" i="24" s="1"/>
  <c r="V48" i="9"/>
  <c r="AK59" i="24" s="1"/>
  <c r="AV59" i="24" s="1"/>
  <c r="S182" i="9"/>
  <c r="AH195" i="24" s="1"/>
  <c r="AS195" i="24" s="1"/>
  <c r="R181" i="9"/>
  <c r="W181" i="9" s="1"/>
  <c r="AL194" i="24" s="1"/>
  <c r="V175" i="9"/>
  <c r="S166" i="9"/>
  <c r="AH179" i="24" s="1"/>
  <c r="AS179" i="24" s="1"/>
  <c r="V159" i="9"/>
  <c r="AK172" i="24" s="1"/>
  <c r="AV172" i="24" s="1"/>
  <c r="R157" i="9"/>
  <c r="W157" i="9" s="1"/>
  <c r="AL170" i="24" s="1"/>
  <c r="S150" i="9"/>
  <c r="AH163" i="24" s="1"/>
  <c r="AS163" i="24" s="1"/>
  <c r="R149" i="9"/>
  <c r="W149" i="9" s="1"/>
  <c r="AL162" i="24" s="1"/>
  <c r="V143" i="9"/>
  <c r="AK156" i="24" s="1"/>
  <c r="AV156" i="24" s="1"/>
  <c r="S142" i="9"/>
  <c r="AH155" i="24" s="1"/>
  <c r="AS155" i="24" s="1"/>
  <c r="R141" i="9"/>
  <c r="W141" i="9" s="1"/>
  <c r="AL154" i="24" s="1"/>
  <c r="V135" i="9"/>
  <c r="AK202" i="24" s="1"/>
  <c r="S134" i="9"/>
  <c r="AH148" i="24" s="1"/>
  <c r="AS148" i="24" s="1"/>
  <c r="V127" i="9"/>
  <c r="AK141" i="24" s="1"/>
  <c r="AV141" i="24" s="1"/>
  <c r="S126" i="9"/>
  <c r="AH140" i="24" s="1"/>
  <c r="AS140" i="24" s="1"/>
  <c r="V119" i="9"/>
  <c r="AK133" i="24" s="1"/>
  <c r="AV133" i="24" s="1"/>
  <c r="S271" i="9"/>
  <c r="AH293" i="24" s="1"/>
  <c r="AS293" i="24" s="1"/>
  <c r="R270" i="9"/>
  <c r="W270" i="9" s="1"/>
  <c r="AL292" i="24" s="1"/>
  <c r="V585" i="9"/>
  <c r="AK627" i="24" s="1"/>
  <c r="AV627" i="24" s="1"/>
  <c r="S584" i="9"/>
  <c r="AH626" i="24" s="1"/>
  <c r="AS626" i="24" s="1"/>
  <c r="V577" i="9"/>
  <c r="AK619" i="24" s="1"/>
  <c r="AV619" i="24" s="1"/>
  <c r="S576" i="9"/>
  <c r="AH618" i="24" s="1"/>
  <c r="AS618" i="24" s="1"/>
  <c r="V569" i="9"/>
  <c r="AK612" i="24" s="1"/>
  <c r="AV612" i="24" s="1"/>
  <c r="S568" i="9"/>
  <c r="AH611" i="24" s="1"/>
  <c r="R567" i="9"/>
  <c r="W567" i="9" s="1"/>
  <c r="AL610" i="24" s="1"/>
  <c r="V561" i="9"/>
  <c r="AK605" i="24" s="1"/>
  <c r="AV605" i="24" s="1"/>
  <c r="S560" i="9"/>
  <c r="AH604" i="24" s="1"/>
  <c r="AS604" i="24" s="1"/>
  <c r="R559" i="9"/>
  <c r="W559" i="9" s="1"/>
  <c r="AL603" i="24" s="1"/>
  <c r="V117" i="9"/>
  <c r="AK129" i="24" s="1"/>
  <c r="AV129" i="24" s="1"/>
  <c r="S116" i="9"/>
  <c r="AH128" i="24" s="1"/>
  <c r="AS128" i="24" s="1"/>
  <c r="R115" i="9"/>
  <c r="W115" i="9" s="1"/>
  <c r="AL127" i="24" s="1"/>
  <c r="V109" i="9"/>
  <c r="AK122" i="24" s="1"/>
  <c r="AV122" i="24" s="1"/>
  <c r="S108" i="9"/>
  <c r="AH121" i="24" s="1"/>
  <c r="AS121" i="24" s="1"/>
  <c r="V101" i="9"/>
  <c r="AK114" i="24" s="1"/>
  <c r="AV114" i="24" s="1"/>
  <c r="S100" i="9"/>
  <c r="AH113" i="24" s="1"/>
  <c r="AS113" i="24" s="1"/>
  <c r="V93" i="9"/>
  <c r="AK106" i="24" s="1"/>
  <c r="AV106" i="24" s="1"/>
  <c r="S92" i="9"/>
  <c r="AH105" i="24" s="1"/>
  <c r="AS105" i="24" s="1"/>
  <c r="R91" i="9"/>
  <c r="W91" i="9" s="1"/>
  <c r="AL104" i="24" s="1"/>
  <c r="V43" i="9"/>
  <c r="AK54" i="24" s="1"/>
  <c r="S42" i="9"/>
  <c r="AH48" i="24" s="1"/>
  <c r="AS48" i="24" s="1"/>
  <c r="V35" i="9"/>
  <c r="AK41" i="24" s="1"/>
  <c r="AV41" i="24" s="1"/>
  <c r="S34" i="9"/>
  <c r="AH52" i="24" s="1"/>
  <c r="V592" i="9"/>
  <c r="AK638" i="24" s="1"/>
  <c r="AV638" i="24" s="1"/>
  <c r="S591" i="9"/>
  <c r="AH637" i="24" s="1"/>
  <c r="AS637" i="24" s="1"/>
  <c r="R590" i="9"/>
  <c r="W590" i="9" s="1"/>
  <c r="AL636" i="24" s="1"/>
  <c r="V363" i="9"/>
  <c r="AK396" i="24" s="1"/>
  <c r="AV396" i="24" s="1"/>
  <c r="S362" i="9"/>
  <c r="AH395" i="24" s="1"/>
  <c r="AS395" i="24" s="1"/>
  <c r="R361" i="9"/>
  <c r="W361" i="9" s="1"/>
  <c r="AL394" i="24" s="1"/>
  <c r="V355" i="9"/>
  <c r="AK388" i="24" s="1"/>
  <c r="AV388" i="24" s="1"/>
  <c r="S354" i="9"/>
  <c r="AH387" i="24" s="1"/>
  <c r="AS387" i="24" s="1"/>
  <c r="R353" i="9"/>
  <c r="W353" i="9" s="1"/>
  <c r="AL386" i="24" s="1"/>
  <c r="V347" i="9"/>
  <c r="AK380" i="24" s="1"/>
  <c r="AV380" i="24" s="1"/>
  <c r="S346" i="9"/>
  <c r="AH379" i="24" s="1"/>
  <c r="AS379" i="24" s="1"/>
  <c r="V339" i="9"/>
  <c r="AK372" i="24" s="1"/>
  <c r="AV372" i="24" s="1"/>
  <c r="S338" i="9"/>
  <c r="AH371" i="24" s="1"/>
  <c r="AS371" i="24" s="1"/>
  <c r="V244" i="9"/>
  <c r="AK268" i="24" s="1"/>
  <c r="S243" i="9"/>
  <c r="AH262" i="24" s="1"/>
  <c r="AS262" i="24" s="1"/>
  <c r="R267" i="9"/>
  <c r="W267" i="9" s="1"/>
  <c r="AL289" i="24" s="1"/>
  <c r="S260" i="9"/>
  <c r="AH282" i="24" s="1"/>
  <c r="AS282" i="24" s="1"/>
  <c r="S259" i="9"/>
  <c r="AH281" i="24" s="1"/>
  <c r="AS281" i="24" s="1"/>
  <c r="S251" i="9"/>
  <c r="AH273" i="24" s="1"/>
  <c r="AS273" i="24" s="1"/>
  <c r="R491" i="9"/>
  <c r="W491" i="9" s="1"/>
  <c r="AL532" i="24" s="1"/>
  <c r="V485" i="9"/>
  <c r="AK526" i="24" s="1"/>
  <c r="AV526" i="24" s="1"/>
  <c r="S484" i="9"/>
  <c r="AH525" i="24" s="1"/>
  <c r="AS525" i="24" s="1"/>
  <c r="R483" i="9"/>
  <c r="W483" i="9" s="1"/>
  <c r="AL524" i="24" s="1"/>
  <c r="R475" i="9"/>
  <c r="W475" i="9" s="1"/>
  <c r="V425" i="9"/>
  <c r="AK455" i="24" s="1"/>
  <c r="AV455" i="24" s="1"/>
  <c r="R423" i="9"/>
  <c r="W423" i="9" s="1"/>
  <c r="AL453" i="24" s="1"/>
  <c r="R399" i="9"/>
  <c r="W399" i="9" s="1"/>
  <c r="V393" i="9"/>
  <c r="AK427" i="24" s="1"/>
  <c r="AV427" i="24" s="1"/>
  <c r="R391" i="9"/>
  <c r="W391" i="9" s="1"/>
  <c r="AL425" i="24" s="1"/>
  <c r="R544" i="9"/>
  <c r="W544" i="9" s="1"/>
  <c r="AL588" i="24" s="1"/>
  <c r="V534" i="9"/>
  <c r="AK573" i="24" s="1"/>
  <c r="AV573" i="24" s="1"/>
  <c r="R532" i="9"/>
  <c r="W532" i="9" s="1"/>
  <c r="AL572" i="24" s="1"/>
  <c r="R331" i="9"/>
  <c r="W331" i="9" s="1"/>
  <c r="AL355" i="24" s="1"/>
  <c r="V325" i="9"/>
  <c r="AK350" i="24" s="1"/>
  <c r="AV350" i="24" s="1"/>
  <c r="R323" i="9"/>
  <c r="W323" i="9" s="1"/>
  <c r="R11" i="9"/>
  <c r="W11" i="9" s="1"/>
  <c r="AL20" i="24" s="1"/>
  <c r="R75" i="9"/>
  <c r="W75" i="9" s="1"/>
  <c r="AL86" i="24" s="1"/>
  <c r="R446" i="9"/>
  <c r="W446" i="9" s="1"/>
  <c r="AL486" i="24" s="1"/>
  <c r="R438" i="9"/>
  <c r="W438" i="9" s="1"/>
  <c r="AL478" i="24" s="1"/>
  <c r="R430" i="9"/>
  <c r="W430" i="9" s="1"/>
  <c r="AL470" i="24" s="1"/>
  <c r="R375" i="9"/>
  <c r="W375" i="9" s="1"/>
  <c r="R210" i="9"/>
  <c r="W210" i="9" s="1"/>
  <c r="AL225" i="24" s="1"/>
  <c r="R202" i="9"/>
  <c r="W202" i="9" s="1"/>
  <c r="AL217" i="24" s="1"/>
  <c r="R194" i="9"/>
  <c r="W194" i="9" s="1"/>
  <c r="AL209" i="24" s="1"/>
  <c r="R283" i="9"/>
  <c r="W283" i="9" s="1"/>
  <c r="AL304" i="24" s="1"/>
  <c r="R508" i="9"/>
  <c r="W508" i="9" s="1"/>
  <c r="AL549" i="24" s="1"/>
  <c r="R500" i="9"/>
  <c r="W500" i="9" s="1"/>
  <c r="AL541" i="24" s="1"/>
  <c r="R492" i="9"/>
  <c r="W492" i="9" s="1"/>
  <c r="AL533" i="24" s="1"/>
  <c r="S313" i="9"/>
  <c r="AH339" i="24" s="1"/>
  <c r="AS339" i="24" s="1"/>
  <c r="R312" i="9"/>
  <c r="W312" i="9" s="1"/>
  <c r="AL338" i="24" s="1"/>
  <c r="S305" i="9"/>
  <c r="AH331" i="24" s="1"/>
  <c r="AS331" i="24" s="1"/>
  <c r="R304" i="9"/>
  <c r="W304" i="9" s="1"/>
  <c r="AL330" i="24" s="1"/>
  <c r="S54" i="9"/>
  <c r="AH65" i="24" s="1"/>
  <c r="AS65" i="24" s="1"/>
  <c r="R53" i="9"/>
  <c r="W53" i="9" s="1"/>
  <c r="AL64" i="24" s="1"/>
  <c r="S46" i="9"/>
  <c r="AH57" i="24" s="1"/>
  <c r="AS57" i="24" s="1"/>
  <c r="R188" i="9"/>
  <c r="W188" i="9" s="1"/>
  <c r="AL201" i="24" s="1"/>
  <c r="S181" i="9"/>
  <c r="AH194" i="24" s="1"/>
  <c r="AS194" i="24" s="1"/>
  <c r="R180" i="9"/>
  <c r="W180" i="9" s="1"/>
  <c r="AL193" i="24" s="1"/>
  <c r="S173" i="9"/>
  <c r="AH186" i="24" s="1"/>
  <c r="AS186" i="24" s="1"/>
  <c r="R172" i="9"/>
  <c r="W172" i="9" s="1"/>
  <c r="AL185" i="24" s="1"/>
  <c r="V166" i="9"/>
  <c r="AK179" i="24" s="1"/>
  <c r="AV179" i="24" s="1"/>
  <c r="S165" i="9"/>
  <c r="AH178" i="24" s="1"/>
  <c r="AS178" i="24" s="1"/>
  <c r="R164" i="9"/>
  <c r="W164" i="9" s="1"/>
  <c r="V158" i="9"/>
  <c r="AK171" i="24" s="1"/>
  <c r="AV171" i="24" s="1"/>
  <c r="S157" i="9"/>
  <c r="AH170" i="24" s="1"/>
  <c r="AS170" i="24" s="1"/>
  <c r="R156" i="9"/>
  <c r="W156" i="9" s="1"/>
  <c r="V150" i="9"/>
  <c r="AK163" i="24" s="1"/>
  <c r="AV163" i="24" s="1"/>
  <c r="S149" i="9"/>
  <c r="AH162" i="24" s="1"/>
  <c r="AS162" i="24" s="1"/>
  <c r="R148" i="9"/>
  <c r="W148" i="9" s="1"/>
  <c r="AL161" i="24" s="1"/>
  <c r="R140" i="9"/>
  <c r="W140" i="9" s="1"/>
  <c r="AL153" i="24" s="1"/>
  <c r="R132" i="9"/>
  <c r="W132" i="9" s="1"/>
  <c r="AL146" i="24" s="1"/>
  <c r="R124" i="9"/>
  <c r="W124" i="9" s="1"/>
  <c r="AL138" i="24" s="1"/>
  <c r="R269" i="9"/>
  <c r="W269" i="9" s="1"/>
  <c r="AL291" i="24" s="1"/>
  <c r="R582" i="9"/>
  <c r="W582" i="9" s="1"/>
  <c r="AL624" i="24" s="1"/>
  <c r="R574" i="9"/>
  <c r="W574" i="9" s="1"/>
  <c r="AL616" i="24" s="1"/>
  <c r="R566" i="9"/>
  <c r="W566" i="9" s="1"/>
  <c r="AL609" i="24" s="1"/>
  <c r="R229" i="9"/>
  <c r="W229" i="9" s="1"/>
  <c r="R114" i="9"/>
  <c r="W114" i="9" s="1"/>
  <c r="AL126" i="24" s="1"/>
  <c r="R106" i="9"/>
  <c r="W106" i="9" s="1"/>
  <c r="AL119" i="24" s="1"/>
  <c r="R98" i="9"/>
  <c r="W98" i="9" s="1"/>
  <c r="AL111" i="24" s="1"/>
  <c r="R90" i="9"/>
  <c r="W90" i="9" s="1"/>
  <c r="AL103" i="24" s="1"/>
  <c r="R40" i="9"/>
  <c r="W40" i="9" s="1"/>
  <c r="AL46" i="24" s="1"/>
  <c r="R32" i="9"/>
  <c r="W32" i="9" s="1"/>
  <c r="AL39" i="24" s="1"/>
  <c r="R589" i="9"/>
  <c r="W589" i="9" s="1"/>
  <c r="AL635" i="24" s="1"/>
  <c r="R360" i="9"/>
  <c r="W360" i="9" s="1"/>
  <c r="R352" i="9"/>
  <c r="W352" i="9" s="1"/>
  <c r="AL385" i="24" s="1"/>
  <c r="R344" i="9"/>
  <c r="W344" i="9" s="1"/>
  <c r="AL377" i="24" s="1"/>
  <c r="R249" i="9"/>
  <c r="W249" i="9" s="1"/>
  <c r="AL271" i="24" s="1"/>
  <c r="S267" i="9"/>
  <c r="AH289" i="24" s="1"/>
  <c r="AS289" i="24" s="1"/>
  <c r="R266" i="9"/>
  <c r="W266" i="9" s="1"/>
  <c r="AL288" i="24" s="1"/>
  <c r="V260" i="9"/>
  <c r="AK282" i="24" s="1"/>
  <c r="AV282" i="24" s="1"/>
  <c r="S278" i="9"/>
  <c r="AH300" i="24" s="1"/>
  <c r="AS300" i="24" s="1"/>
  <c r="R277" i="9"/>
  <c r="W277" i="9" s="1"/>
  <c r="AL299" i="24" s="1"/>
  <c r="S258" i="9"/>
  <c r="AH280" i="24" s="1"/>
  <c r="AS280" i="24" s="1"/>
  <c r="R257" i="9"/>
  <c r="W257" i="9" s="1"/>
  <c r="AL279" i="24" s="1"/>
  <c r="V476" i="9"/>
  <c r="AK517" i="24" s="1"/>
  <c r="AV517" i="24" s="1"/>
  <c r="V416" i="9"/>
  <c r="AK446" i="24" s="1"/>
  <c r="AV446" i="24" s="1"/>
  <c r="V384" i="9"/>
  <c r="AK419" i="24" s="1"/>
  <c r="AV419" i="24" s="1"/>
  <c r="V525" i="9"/>
  <c r="AK565" i="24" s="1"/>
  <c r="AV565" i="24" s="1"/>
  <c r="V12" i="9"/>
  <c r="AK6" i="24" s="1"/>
  <c r="AV6" i="24" s="1"/>
  <c r="V68" i="9"/>
  <c r="AK79" i="24" s="1"/>
  <c r="AV79" i="24" s="1"/>
  <c r="V431" i="9"/>
  <c r="AK471" i="24" s="1"/>
  <c r="AV471" i="24" s="1"/>
  <c r="V304" i="9"/>
  <c r="AK330" i="24" s="1"/>
  <c r="AV330" i="24" s="1"/>
  <c r="V277" i="9"/>
  <c r="AK299" i="24" s="1"/>
  <c r="AV299" i="24" s="1"/>
  <c r="V458" i="9"/>
  <c r="AK499" i="24" s="1"/>
  <c r="AV499" i="24" s="1"/>
  <c r="V414" i="9"/>
  <c r="AK444" i="24" s="1"/>
  <c r="AV444" i="24" s="1"/>
  <c r="V406" i="9"/>
  <c r="AK438" i="24" s="1"/>
  <c r="AV438" i="24" s="1"/>
  <c r="V398" i="9"/>
  <c r="AK432" i="24" s="1"/>
  <c r="AV432" i="24" s="1"/>
  <c r="V558" i="9"/>
  <c r="AK602" i="24" s="1"/>
  <c r="AV602" i="24" s="1"/>
  <c r="V550" i="9"/>
  <c r="AK594" i="24" s="1"/>
  <c r="AV594" i="24" s="1"/>
  <c r="V539" i="9"/>
  <c r="AK577" i="24" s="1"/>
  <c r="AV577" i="24" s="1"/>
  <c r="V523" i="9"/>
  <c r="AK563" i="24" s="1"/>
  <c r="AV563" i="24" s="1"/>
  <c r="V515" i="9"/>
  <c r="AK556" i="24" s="1"/>
  <c r="AV556" i="24" s="1"/>
  <c r="V330" i="9"/>
  <c r="AK363" i="24" s="1"/>
  <c r="V10" i="9"/>
  <c r="AK17" i="24" s="1"/>
  <c r="V2" i="9"/>
  <c r="AK2" i="24" s="1"/>
  <c r="AV2" i="24" s="1"/>
  <c r="V20" i="9"/>
  <c r="AK28" i="24" s="1"/>
  <c r="AV28" i="24" s="1"/>
  <c r="V74" i="9"/>
  <c r="AK85" i="24" s="1"/>
  <c r="AV85" i="24" s="1"/>
  <c r="V66" i="9"/>
  <c r="AK77" i="24" s="1"/>
  <c r="AV77" i="24" s="1"/>
  <c r="V453" i="9"/>
  <c r="AK492" i="24" s="1"/>
  <c r="AV492" i="24" s="1"/>
  <c r="V445" i="9"/>
  <c r="AK485" i="24" s="1"/>
  <c r="AV485" i="24" s="1"/>
  <c r="V437" i="9"/>
  <c r="AK477" i="24" s="1"/>
  <c r="AV477" i="24" s="1"/>
  <c r="V429" i="9"/>
  <c r="AK469" i="24" s="1"/>
  <c r="AV469" i="24" s="1"/>
  <c r="V81" i="9"/>
  <c r="AK94" i="24" s="1"/>
  <c r="AV94" i="24" s="1"/>
  <c r="V382" i="9"/>
  <c r="AK415" i="24" s="1"/>
  <c r="V374" i="9"/>
  <c r="V225" i="9"/>
  <c r="AK239" i="24" s="1"/>
  <c r="AV239" i="24" s="1"/>
  <c r="V217" i="9"/>
  <c r="AK232" i="24" s="1"/>
  <c r="AV232" i="24" s="1"/>
  <c r="V209" i="9"/>
  <c r="AK224" i="24" s="1"/>
  <c r="AV224" i="24" s="1"/>
  <c r="V201" i="9"/>
  <c r="AK216" i="24" s="1"/>
  <c r="AV216" i="24" s="1"/>
  <c r="V193" i="9"/>
  <c r="AK208" i="24" s="1"/>
  <c r="AV208" i="24" s="1"/>
  <c r="V298" i="9"/>
  <c r="V290" i="9"/>
  <c r="AK308" i="24" s="1"/>
  <c r="AV308" i="24" s="1"/>
  <c r="V282" i="9"/>
  <c r="AK320" i="24" s="1"/>
  <c r="V238" i="9"/>
  <c r="AK253" i="24" s="1"/>
  <c r="AV253" i="24" s="1"/>
  <c r="V230" i="9"/>
  <c r="AK246" i="24" s="1"/>
  <c r="AV246" i="24" s="1"/>
  <c r="V507" i="9"/>
  <c r="AK548" i="24" s="1"/>
  <c r="AV548" i="24" s="1"/>
  <c r="V499" i="9"/>
  <c r="AK540" i="24" s="1"/>
  <c r="AV540" i="24" s="1"/>
  <c r="V594" i="9"/>
  <c r="AK639" i="24" s="1"/>
  <c r="AV639" i="24" s="1"/>
  <c r="R317" i="9"/>
  <c r="W317" i="9" s="1"/>
  <c r="AL342" i="24" s="1"/>
  <c r="V311" i="9"/>
  <c r="AK337" i="24" s="1"/>
  <c r="AV337" i="24" s="1"/>
  <c r="S310" i="9"/>
  <c r="AH336" i="24" s="1"/>
  <c r="AS336" i="24" s="1"/>
  <c r="V52" i="9"/>
  <c r="AK63" i="24" s="1"/>
  <c r="AV63" i="24" s="1"/>
  <c r="S51" i="9"/>
  <c r="AH62" i="24" s="1"/>
  <c r="AS62" i="24" s="1"/>
  <c r="R50" i="9"/>
  <c r="W50" i="9" s="1"/>
  <c r="AL61" i="24" s="1"/>
  <c r="R185" i="9"/>
  <c r="W185" i="9" s="1"/>
  <c r="AL198" i="24" s="1"/>
  <c r="V179" i="9"/>
  <c r="AK192" i="24" s="1"/>
  <c r="AV192" i="24" s="1"/>
  <c r="S178" i="9"/>
  <c r="AH191" i="24" s="1"/>
  <c r="AS191" i="24" s="1"/>
  <c r="R177" i="9"/>
  <c r="W177" i="9" s="1"/>
  <c r="AL190" i="24" s="1"/>
  <c r="S170" i="9"/>
  <c r="AH183" i="24" s="1"/>
  <c r="AS183" i="24" s="1"/>
  <c r="V163" i="9"/>
  <c r="AK176" i="24" s="1"/>
  <c r="AV176" i="24" s="1"/>
  <c r="S154" i="9"/>
  <c r="AH167" i="24" s="1"/>
  <c r="AS167" i="24" s="1"/>
  <c r="R153" i="9"/>
  <c r="W153" i="9" s="1"/>
  <c r="AL166" i="24" s="1"/>
  <c r="V147" i="9"/>
  <c r="AK160" i="24" s="1"/>
  <c r="AV160" i="24" s="1"/>
  <c r="S146" i="9"/>
  <c r="AH159" i="24" s="1"/>
  <c r="AS159" i="24" s="1"/>
  <c r="V139" i="9"/>
  <c r="AK152" i="24" s="1"/>
  <c r="AV152" i="24" s="1"/>
  <c r="S138" i="9"/>
  <c r="AH151" i="24" s="1"/>
  <c r="AS151" i="24" s="1"/>
  <c r="V131" i="9"/>
  <c r="S130" i="9"/>
  <c r="AH144" i="24" s="1"/>
  <c r="AS144" i="24" s="1"/>
  <c r="R129" i="9"/>
  <c r="W129" i="9" s="1"/>
  <c r="AL143" i="24" s="1"/>
  <c r="V123" i="9"/>
  <c r="AK137" i="24" s="1"/>
  <c r="AV137" i="24" s="1"/>
  <c r="S122" i="9"/>
  <c r="AH136" i="24" s="1"/>
  <c r="AS136" i="24" s="1"/>
  <c r="R121" i="9"/>
  <c r="W121" i="9" s="1"/>
  <c r="AL135" i="24" s="1"/>
  <c r="V268" i="9"/>
  <c r="AK290" i="24" s="1"/>
  <c r="AV290" i="24" s="1"/>
  <c r="S588" i="9"/>
  <c r="AH630" i="24" s="1"/>
  <c r="AS630" i="24" s="1"/>
  <c r="R587" i="9"/>
  <c r="W587" i="9" s="1"/>
  <c r="AL629" i="24" s="1"/>
  <c r="V581" i="9"/>
  <c r="AK623" i="24" s="1"/>
  <c r="AV623" i="24" s="1"/>
  <c r="S580" i="9"/>
  <c r="AH622" i="24" s="1"/>
  <c r="AS622" i="24" s="1"/>
  <c r="V573" i="9"/>
  <c r="AK615" i="24" s="1"/>
  <c r="AV615" i="24" s="1"/>
  <c r="V565" i="9"/>
  <c r="AK608" i="24" s="1"/>
  <c r="AV608" i="24" s="1"/>
  <c r="R563" i="9"/>
  <c r="W563" i="9" s="1"/>
  <c r="AL631" i="24" s="1"/>
  <c r="V228" i="9"/>
  <c r="V113" i="9"/>
  <c r="AK125" i="24" s="1"/>
  <c r="AV125" i="24" s="1"/>
  <c r="V105" i="9"/>
  <c r="AK118" i="24" s="1"/>
  <c r="AV118" i="24" s="1"/>
  <c r="R103" i="9"/>
  <c r="W103" i="9" s="1"/>
  <c r="AL116" i="24" s="1"/>
  <c r="V97" i="9"/>
  <c r="AK110" i="24" s="1"/>
  <c r="AV110" i="24" s="1"/>
  <c r="R95" i="9"/>
  <c r="W95" i="9" s="1"/>
  <c r="AL108" i="24" s="1"/>
  <c r="V89" i="9"/>
  <c r="AK102" i="24" s="1"/>
  <c r="AV102" i="24" s="1"/>
  <c r="R87" i="9"/>
  <c r="W87" i="9" s="1"/>
  <c r="AL100" i="24" s="1"/>
  <c r="V39" i="9"/>
  <c r="AK45" i="24" s="1"/>
  <c r="AV45" i="24" s="1"/>
  <c r="V31" i="9"/>
  <c r="AK38" i="24" s="1"/>
  <c r="AV38" i="24" s="1"/>
  <c r="V367" i="9"/>
  <c r="AK400" i="24" s="1"/>
  <c r="AV400" i="24" s="1"/>
  <c r="R365" i="9"/>
  <c r="W365" i="9" s="1"/>
  <c r="AL398" i="24" s="1"/>
  <c r="V359" i="9"/>
  <c r="AK392" i="24" s="1"/>
  <c r="AV392" i="24" s="1"/>
  <c r="V351" i="9"/>
  <c r="AK384" i="24" s="1"/>
  <c r="AV384" i="24" s="1"/>
  <c r="V343" i="9"/>
  <c r="AK376" i="24" s="1"/>
  <c r="AV376" i="24" s="1"/>
  <c r="R341" i="9"/>
  <c r="W341" i="9" s="1"/>
  <c r="AL374" i="24" s="1"/>
  <c r="V248" i="9"/>
  <c r="AK266" i="24" s="1"/>
  <c r="AV266" i="24" s="1"/>
  <c r="R246" i="9"/>
  <c r="W246" i="9" s="1"/>
  <c r="AL264" i="24" s="1"/>
  <c r="R263" i="9"/>
  <c r="W263" i="9" s="1"/>
  <c r="AL285" i="24" s="1"/>
  <c r="S275" i="9"/>
  <c r="AH297" i="24" s="1"/>
  <c r="AS297" i="24" s="1"/>
  <c r="R487" i="9"/>
  <c r="W487" i="9" s="1"/>
  <c r="AL528" i="24" s="1"/>
  <c r="S472" i="9"/>
  <c r="AH513" i="24" s="1"/>
  <c r="AS513" i="24" s="1"/>
  <c r="R463" i="9"/>
  <c r="W463" i="9" s="1"/>
  <c r="AL504" i="24" s="1"/>
  <c r="R427" i="9"/>
  <c r="W427" i="9" s="1"/>
  <c r="AL457" i="24" s="1"/>
  <c r="R419" i="9"/>
  <c r="W419" i="9" s="1"/>
  <c r="AL449" i="24" s="1"/>
  <c r="S412" i="9"/>
  <c r="R395" i="9"/>
  <c r="W395" i="9" s="1"/>
  <c r="AL429" i="24" s="1"/>
  <c r="S556" i="9"/>
  <c r="AH600" i="24" s="1"/>
  <c r="AS600" i="24" s="1"/>
  <c r="R547" i="9"/>
  <c r="W547" i="9" s="1"/>
  <c r="AL591" i="24" s="1"/>
  <c r="R536" i="9"/>
  <c r="W536" i="9" s="1"/>
  <c r="AL574" i="24" s="1"/>
  <c r="R528" i="9"/>
  <c r="W528" i="9" s="1"/>
  <c r="AL568" i="24" s="1"/>
  <c r="S521" i="9"/>
  <c r="AH561" i="24" s="1"/>
  <c r="AS561" i="24" s="1"/>
  <c r="R327" i="9"/>
  <c r="W327" i="9" s="1"/>
  <c r="AL352" i="24" s="1"/>
  <c r="S26" i="9"/>
  <c r="AH34" i="24" s="1"/>
  <c r="AS34" i="24" s="1"/>
  <c r="R25" i="9"/>
  <c r="W25" i="9" s="1"/>
  <c r="AL33" i="24" s="1"/>
  <c r="V19" i="9"/>
  <c r="AK27" i="24" s="1"/>
  <c r="AV27" i="24" s="1"/>
  <c r="R17" i="9"/>
  <c r="W17" i="9" s="1"/>
  <c r="AL25" i="24" s="1"/>
  <c r="R71" i="9"/>
  <c r="W71" i="9" s="1"/>
  <c r="AL82" i="24" s="1"/>
  <c r="S451" i="9"/>
  <c r="AH490" i="24" s="1"/>
  <c r="AS490" i="24" s="1"/>
  <c r="V444" i="9"/>
  <c r="AK484" i="24" s="1"/>
  <c r="AV484" i="24" s="1"/>
  <c r="R442" i="9"/>
  <c r="W442" i="9" s="1"/>
  <c r="AL482" i="24" s="1"/>
  <c r="S79" i="9"/>
  <c r="AH92" i="24" s="1"/>
  <c r="AS92" i="24" s="1"/>
  <c r="R78" i="9"/>
  <c r="W78" i="9" s="1"/>
  <c r="AL91" i="24" s="1"/>
  <c r="V381" i="9"/>
  <c r="R379" i="9"/>
  <c r="W379" i="9" s="1"/>
  <c r="AL412" i="24" s="1"/>
  <c r="R371" i="9"/>
  <c r="W371" i="9" s="1"/>
  <c r="AL404" i="24" s="1"/>
  <c r="R206" i="9"/>
  <c r="W206" i="9" s="1"/>
  <c r="AL221" i="24" s="1"/>
  <c r="R295" i="9"/>
  <c r="W295" i="9" s="1"/>
  <c r="AL313" i="24" s="1"/>
  <c r="R287" i="9"/>
  <c r="W287" i="9" s="1"/>
  <c r="R279" i="9"/>
  <c r="W279" i="9" s="1"/>
  <c r="AL301" i="24" s="1"/>
  <c r="R504" i="9"/>
  <c r="W504" i="9" s="1"/>
  <c r="AL545" i="24" s="1"/>
  <c r="V188" i="9"/>
  <c r="AK201" i="24" s="1"/>
  <c r="AV201" i="24" s="1"/>
  <c r="V172" i="9"/>
  <c r="AK185" i="24" s="1"/>
  <c r="AV185" i="24" s="1"/>
  <c r="V156" i="9"/>
  <c r="V318" i="9"/>
  <c r="AK343" i="24" s="1"/>
  <c r="AV343" i="24" s="1"/>
  <c r="V310" i="9"/>
  <c r="AK336" i="24" s="1"/>
  <c r="AV336" i="24" s="1"/>
  <c r="R308" i="9"/>
  <c r="W308" i="9" s="1"/>
  <c r="AL334" i="24" s="1"/>
  <c r="V302" i="9"/>
  <c r="AK328" i="24" s="1"/>
  <c r="AV328" i="24" s="1"/>
  <c r="V51" i="9"/>
  <c r="AK62" i="24" s="1"/>
  <c r="AV62" i="24" s="1"/>
  <c r="V186" i="9"/>
  <c r="R184" i="9"/>
  <c r="W184" i="9" s="1"/>
  <c r="AL197" i="24" s="1"/>
  <c r="V178" i="9"/>
  <c r="AK191" i="24" s="1"/>
  <c r="AV191" i="24" s="1"/>
  <c r="R176" i="9"/>
  <c r="W176" i="9" s="1"/>
  <c r="AL189" i="24" s="1"/>
  <c r="R168" i="9"/>
  <c r="W168" i="9" s="1"/>
  <c r="AL181" i="24" s="1"/>
  <c r="R144" i="9"/>
  <c r="W144" i="9" s="1"/>
  <c r="AL157" i="24" s="1"/>
  <c r="R120" i="9"/>
  <c r="W120" i="9" s="1"/>
  <c r="AL134" i="24" s="1"/>
  <c r="R586" i="9"/>
  <c r="W586" i="9" s="1"/>
  <c r="AL628" i="24" s="1"/>
  <c r="R578" i="9"/>
  <c r="W578" i="9" s="1"/>
  <c r="AL620" i="24" s="1"/>
  <c r="R118" i="9"/>
  <c r="W118" i="9" s="1"/>
  <c r="AL130" i="24" s="1"/>
  <c r="R94" i="9"/>
  <c r="W94" i="9" s="1"/>
  <c r="AL107" i="24" s="1"/>
  <c r="R44" i="9"/>
  <c r="W44" i="9" s="1"/>
  <c r="AL49" i="24" s="1"/>
  <c r="R36" i="9"/>
  <c r="W36" i="9" s="1"/>
  <c r="AL42" i="24" s="1"/>
  <c r="R356" i="9"/>
  <c r="W356" i="9" s="1"/>
  <c r="AL389" i="24" s="1"/>
  <c r="R245" i="9"/>
  <c r="W245" i="9" s="1"/>
  <c r="AL263" i="24" s="1"/>
  <c r="V264" i="9"/>
  <c r="AK286" i="24" s="1"/>
  <c r="AV286" i="24" s="1"/>
  <c r="R262" i="9"/>
  <c r="W262" i="9" s="1"/>
  <c r="AL284" i="24" s="1"/>
  <c r="V275" i="9"/>
  <c r="AK297" i="24" s="1"/>
  <c r="AV297" i="24" s="1"/>
  <c r="R273" i="9"/>
  <c r="W273" i="9" s="1"/>
  <c r="AL295" i="24" s="1"/>
  <c r="V255" i="9"/>
  <c r="AK277" i="24" s="1"/>
  <c r="AV277" i="24" s="1"/>
  <c r="S254" i="9"/>
  <c r="AH276" i="24" s="1"/>
  <c r="AS276" i="24" s="1"/>
  <c r="V488" i="9"/>
  <c r="AK529" i="24" s="1"/>
  <c r="AV529" i="24" s="1"/>
  <c r="V480" i="9"/>
  <c r="R478" i="9"/>
  <c r="W478" i="9" s="1"/>
  <c r="AL519" i="24" s="1"/>
  <c r="S463" i="9"/>
  <c r="AH504" i="24" s="1"/>
  <c r="AS504" i="24" s="1"/>
  <c r="R426" i="9"/>
  <c r="W426" i="9" s="1"/>
  <c r="AL456" i="24" s="1"/>
  <c r="R418" i="9"/>
  <c r="W418" i="9" s="1"/>
  <c r="AL448" i="24" s="1"/>
  <c r="R410" i="9"/>
  <c r="W410" i="9" s="1"/>
  <c r="AL467" i="24" s="1"/>
  <c r="S403" i="9"/>
  <c r="AH435" i="24" s="1"/>
  <c r="AS435" i="24" s="1"/>
  <c r="R386" i="9"/>
  <c r="W386" i="9" s="1"/>
  <c r="AL421" i="24" s="1"/>
  <c r="S547" i="9"/>
  <c r="AH591" i="24" s="1"/>
  <c r="AS591" i="24" s="1"/>
  <c r="R535" i="9"/>
  <c r="W535" i="9" s="1"/>
  <c r="AL584" i="24" s="1"/>
  <c r="R527" i="9"/>
  <c r="W527" i="9" s="1"/>
  <c r="AL567" i="24" s="1"/>
  <c r="R519" i="9"/>
  <c r="W519" i="9" s="1"/>
  <c r="AL559" i="24" s="1"/>
  <c r="S335" i="9"/>
  <c r="AH367" i="24" s="1"/>
  <c r="R14" i="9"/>
  <c r="W14" i="9" s="1"/>
  <c r="AL22" i="24" s="1"/>
  <c r="S7" i="9"/>
  <c r="AH15" i="24" s="1"/>
  <c r="S25" i="9"/>
  <c r="AH33" i="24" s="1"/>
  <c r="AS33" i="24" s="1"/>
  <c r="S17" i="9"/>
  <c r="AH25" i="24" s="1"/>
  <c r="AS25" i="24" s="1"/>
  <c r="R16" i="9"/>
  <c r="W16" i="9" s="1"/>
  <c r="AL24" i="24" s="1"/>
  <c r="S71" i="9"/>
  <c r="AH82" i="24" s="1"/>
  <c r="AS82" i="24" s="1"/>
  <c r="R70" i="9"/>
  <c r="W70" i="9" s="1"/>
  <c r="AL81" i="24" s="1"/>
  <c r="S63" i="9"/>
  <c r="AH74" i="24" s="1"/>
  <c r="AS74" i="24" s="1"/>
  <c r="R62" i="9"/>
  <c r="W62" i="9" s="1"/>
  <c r="AL73" i="24" s="1"/>
  <c r="S450" i="9"/>
  <c r="AH493" i="24" s="1"/>
  <c r="S442" i="9"/>
  <c r="AH482" i="24" s="1"/>
  <c r="AS482" i="24" s="1"/>
  <c r="S434" i="9"/>
  <c r="AH474" i="24" s="1"/>
  <c r="AS474" i="24" s="1"/>
  <c r="R433" i="9"/>
  <c r="W433" i="9" s="1"/>
  <c r="AL473" i="24" s="1"/>
  <c r="S86" i="9"/>
  <c r="AH99" i="24" s="1"/>
  <c r="AS99" i="24" s="1"/>
  <c r="S78" i="9"/>
  <c r="AH91" i="24" s="1"/>
  <c r="AS91" i="24" s="1"/>
  <c r="S379" i="9"/>
  <c r="AH412" i="24" s="1"/>
  <c r="AS412" i="24" s="1"/>
  <c r="R378" i="9"/>
  <c r="W378" i="9" s="1"/>
  <c r="AL411" i="24" s="1"/>
  <c r="S371" i="9"/>
  <c r="AH404" i="24" s="1"/>
  <c r="AS404" i="24" s="1"/>
  <c r="R370" i="9"/>
  <c r="W370" i="9" s="1"/>
  <c r="AL403" i="24" s="1"/>
  <c r="S222" i="9"/>
  <c r="AH236" i="24" s="1"/>
  <c r="AS236" i="24" s="1"/>
  <c r="R221" i="9"/>
  <c r="W221" i="9" s="1"/>
  <c r="AL240" i="24" s="1"/>
  <c r="S214" i="9"/>
  <c r="AH229" i="24" s="1"/>
  <c r="AS229" i="24" s="1"/>
  <c r="S206" i="9"/>
  <c r="AH221" i="24" s="1"/>
  <c r="AS221" i="24" s="1"/>
  <c r="V199" i="9"/>
  <c r="AK214" i="24" s="1"/>
  <c r="AV214" i="24" s="1"/>
  <c r="S198" i="9"/>
  <c r="AH213" i="24" s="1"/>
  <c r="AS213" i="24" s="1"/>
  <c r="R197" i="9"/>
  <c r="W197" i="9" s="1"/>
  <c r="AL212" i="24" s="1"/>
  <c r="V191" i="9"/>
  <c r="AK206" i="24" s="1"/>
  <c r="AV206" i="24" s="1"/>
  <c r="S190" i="9"/>
  <c r="AH205" i="24" s="1"/>
  <c r="AS205" i="24" s="1"/>
  <c r="V296" i="9"/>
  <c r="AK314" i="24" s="1"/>
  <c r="AV314" i="24" s="1"/>
  <c r="S295" i="9"/>
  <c r="AH313" i="24" s="1"/>
  <c r="AS313" i="24" s="1"/>
  <c r="V288" i="9"/>
  <c r="AK306" i="24" s="1"/>
  <c r="AV306" i="24" s="1"/>
  <c r="S287" i="9"/>
  <c r="R286" i="9"/>
  <c r="W286" i="9" s="1"/>
  <c r="AL326" i="24" s="1"/>
  <c r="V280" i="9"/>
  <c r="AK302" i="24" s="1"/>
  <c r="AV302" i="24" s="1"/>
  <c r="S279" i="9"/>
  <c r="AH301" i="24" s="1"/>
  <c r="AS301" i="24" s="1"/>
  <c r="R242" i="9"/>
  <c r="W242" i="9" s="1"/>
  <c r="AL255" i="24" s="1"/>
  <c r="V236" i="9"/>
  <c r="AK251" i="24" s="1"/>
  <c r="AV251" i="24" s="1"/>
  <c r="S235" i="9"/>
  <c r="AH250" i="24" s="1"/>
  <c r="AS250" i="24" s="1"/>
  <c r="R234" i="9"/>
  <c r="W234" i="9" s="1"/>
  <c r="AL256" i="24" s="1"/>
  <c r="V513" i="9"/>
  <c r="AK554" i="24" s="1"/>
  <c r="AV554" i="24" s="1"/>
  <c r="S512" i="9"/>
  <c r="AH553" i="24" s="1"/>
  <c r="AS553" i="24" s="1"/>
  <c r="V505" i="9"/>
  <c r="AK546" i="24" s="1"/>
  <c r="AV546" i="24" s="1"/>
  <c r="S504" i="9"/>
  <c r="AH545" i="24" s="1"/>
  <c r="AS545" i="24" s="1"/>
  <c r="V497" i="9"/>
  <c r="AK538" i="24" s="1"/>
  <c r="AV538" i="24" s="1"/>
  <c r="S496" i="9"/>
  <c r="AH537" i="24" s="1"/>
  <c r="AS537" i="24" s="1"/>
  <c r="R495" i="9"/>
  <c r="W495" i="9" s="1"/>
  <c r="AL536" i="24" s="1"/>
  <c r="V257" i="9"/>
  <c r="AK279" i="24" s="1"/>
  <c r="AV279" i="24" s="1"/>
  <c r="V490" i="9"/>
  <c r="AK531" i="24" s="1"/>
  <c r="AV531" i="24" s="1"/>
  <c r="V474" i="9"/>
  <c r="AK515" i="24" s="1"/>
  <c r="AV515" i="24" s="1"/>
  <c r="V466" i="9"/>
  <c r="AK507" i="24" s="1"/>
  <c r="AV507" i="24" s="1"/>
  <c r="V317" i="9"/>
  <c r="AK342" i="24" s="1"/>
  <c r="AV342" i="24" s="1"/>
  <c r="V309" i="9"/>
  <c r="AK335" i="24" s="1"/>
  <c r="AV335" i="24" s="1"/>
  <c r="V58" i="9"/>
  <c r="AK69" i="24" s="1"/>
  <c r="AV69" i="24" s="1"/>
  <c r="V50" i="9"/>
  <c r="AK61" i="24" s="1"/>
  <c r="AV61" i="24" s="1"/>
  <c r="V185" i="9"/>
  <c r="AK198" i="24" s="1"/>
  <c r="AV198" i="24" s="1"/>
  <c r="V177" i="9"/>
  <c r="AK190" i="24" s="1"/>
  <c r="AV190" i="24" s="1"/>
  <c r="V169" i="9"/>
  <c r="AK182" i="24" s="1"/>
  <c r="AV182" i="24" s="1"/>
  <c r="V161" i="9"/>
  <c r="AK132" i="24" s="1"/>
  <c r="V153" i="9"/>
  <c r="AK166" i="24" s="1"/>
  <c r="AV166" i="24" s="1"/>
  <c r="V263" i="9"/>
  <c r="AK285" i="24" s="1"/>
  <c r="AV285" i="24" s="1"/>
  <c r="V274" i="9"/>
  <c r="AK296" i="24" s="1"/>
  <c r="AV296" i="24" s="1"/>
  <c r="V254" i="9"/>
  <c r="AK276" i="24" s="1"/>
  <c r="AV276" i="24" s="1"/>
  <c r="V487" i="9"/>
  <c r="AK528" i="24" s="1"/>
  <c r="AV528" i="24" s="1"/>
  <c r="V479" i="9"/>
  <c r="AK520" i="24" s="1"/>
  <c r="AV520" i="24" s="1"/>
  <c r="V471" i="9"/>
  <c r="AK512" i="24" s="1"/>
  <c r="AV512" i="24" s="1"/>
  <c r="V463" i="9"/>
  <c r="AK504" i="24" s="1"/>
  <c r="AV504" i="24" s="1"/>
  <c r="V427" i="9"/>
  <c r="AK457" i="24" s="1"/>
  <c r="AV457" i="24" s="1"/>
  <c r="V419" i="9"/>
  <c r="AK449" i="24" s="1"/>
  <c r="AV449" i="24" s="1"/>
  <c r="V411" i="9"/>
  <c r="AK442" i="24" s="1"/>
  <c r="AV442" i="24" s="1"/>
  <c r="V403" i="9"/>
  <c r="AK435" i="24" s="1"/>
  <c r="AV435" i="24" s="1"/>
  <c r="V395" i="9"/>
  <c r="AK429" i="24" s="1"/>
  <c r="AV429" i="24" s="1"/>
  <c r="V387" i="9"/>
  <c r="AK422" i="24" s="1"/>
  <c r="AV422" i="24" s="1"/>
  <c r="V555" i="9"/>
  <c r="AK599" i="24" s="1"/>
  <c r="AV599" i="24" s="1"/>
  <c r="V547" i="9"/>
  <c r="AK591" i="24" s="1"/>
  <c r="AV591" i="24" s="1"/>
  <c r="V536" i="9"/>
  <c r="AK574" i="24" s="1"/>
  <c r="AV574" i="24" s="1"/>
  <c r="V528" i="9"/>
  <c r="AK568" i="24" s="1"/>
  <c r="AV568" i="24" s="1"/>
  <c r="V520" i="9"/>
  <c r="AK560" i="24" s="1"/>
  <c r="AV560" i="24" s="1"/>
  <c r="V335" i="9"/>
  <c r="AK367" i="24" s="1"/>
  <c r="V327" i="9"/>
  <c r="AK352" i="24" s="1"/>
  <c r="AV352" i="24" s="1"/>
  <c r="V15" i="9"/>
  <c r="AK8" i="24" s="1"/>
  <c r="AV8" i="24" s="1"/>
  <c r="V7" i="9"/>
  <c r="AK15" i="24" s="1"/>
  <c r="V25" i="9"/>
  <c r="AK33" i="24" s="1"/>
  <c r="AV33" i="24" s="1"/>
  <c r="V17" i="9"/>
  <c r="AK25" i="24" s="1"/>
  <c r="AV25" i="24" s="1"/>
  <c r="V71" i="9"/>
  <c r="AK82" i="24" s="1"/>
  <c r="AV82" i="24" s="1"/>
  <c r="V63" i="9"/>
  <c r="AK74" i="24" s="1"/>
  <c r="AV74" i="24" s="1"/>
  <c r="V450" i="9"/>
  <c r="AK493" i="24" s="1"/>
  <c r="V442" i="9"/>
  <c r="AK482" i="24" s="1"/>
  <c r="AV482" i="24" s="1"/>
  <c r="V434" i="9"/>
  <c r="AK474" i="24" s="1"/>
  <c r="AV474" i="24" s="1"/>
  <c r="V86" i="9"/>
  <c r="AK99" i="24" s="1"/>
  <c r="AV99" i="24" s="1"/>
  <c r="V78" i="9"/>
  <c r="AK91" i="24" s="1"/>
  <c r="AV91" i="24" s="1"/>
  <c r="V379" i="9"/>
  <c r="AK412" i="24" s="1"/>
  <c r="AV412" i="24" s="1"/>
  <c r="S572" i="9"/>
  <c r="AH614" i="24" s="1"/>
  <c r="AS614" i="24" s="1"/>
  <c r="S564" i="9"/>
  <c r="AH607" i="24" s="1"/>
  <c r="AS607" i="24" s="1"/>
  <c r="S227" i="9"/>
  <c r="AH97" i="24" s="1"/>
  <c r="AS97" i="24" s="1"/>
  <c r="S112" i="9"/>
  <c r="AH131" i="24" s="1"/>
  <c r="S104" i="9"/>
  <c r="AH117" i="24" s="1"/>
  <c r="AS117" i="24" s="1"/>
  <c r="S96" i="9"/>
  <c r="AH109" i="24" s="1"/>
  <c r="AS109" i="24" s="1"/>
  <c r="S88" i="9"/>
  <c r="AH101" i="24" s="1"/>
  <c r="AS101" i="24" s="1"/>
  <c r="S38" i="9"/>
  <c r="AH44" i="24" s="1"/>
  <c r="AS44" i="24" s="1"/>
  <c r="S30" i="9"/>
  <c r="AH37" i="24" s="1"/>
  <c r="AS37" i="24" s="1"/>
  <c r="S366" i="9"/>
  <c r="AH399" i="24" s="1"/>
  <c r="AS399" i="24" s="1"/>
  <c r="S358" i="9"/>
  <c r="AH391" i="24" s="1"/>
  <c r="AS391" i="24" s="1"/>
  <c r="S350" i="9"/>
  <c r="AH383" i="24" s="1"/>
  <c r="AS383" i="24" s="1"/>
  <c r="S342" i="9"/>
  <c r="AH375" i="24" s="1"/>
  <c r="AS375" i="24" s="1"/>
  <c r="S247" i="9"/>
  <c r="AH265" i="24" s="1"/>
  <c r="AS265" i="24" s="1"/>
  <c r="V265" i="9"/>
  <c r="AK287" i="24" s="1"/>
  <c r="AV287" i="24" s="1"/>
  <c r="V276" i="9"/>
  <c r="V256" i="9"/>
  <c r="AK278" i="24" s="1"/>
  <c r="AV278" i="24" s="1"/>
  <c r="V489" i="9"/>
  <c r="AK530" i="24" s="1"/>
  <c r="AV530" i="24" s="1"/>
  <c r="V481" i="9"/>
  <c r="AK522" i="24" s="1"/>
  <c r="AV522" i="24" s="1"/>
  <c r="V473" i="9"/>
  <c r="AK514" i="24" s="1"/>
  <c r="AV514" i="24" s="1"/>
  <c r="V465" i="9"/>
  <c r="AK506" i="24" s="1"/>
  <c r="AV506" i="24" s="1"/>
  <c r="V457" i="9"/>
  <c r="AK498" i="24" s="1"/>
  <c r="AV498" i="24" s="1"/>
  <c r="V421" i="9"/>
  <c r="AK451" i="24" s="1"/>
  <c r="AV451" i="24" s="1"/>
  <c r="V413" i="9"/>
  <c r="AK443" i="24" s="1"/>
  <c r="AV443" i="24" s="1"/>
  <c r="V405" i="9"/>
  <c r="AK437" i="24" s="1"/>
  <c r="AV437" i="24" s="1"/>
  <c r="V397" i="9"/>
  <c r="AK431" i="24" s="1"/>
  <c r="AV431" i="24" s="1"/>
  <c r="V389" i="9"/>
  <c r="AK424" i="24" s="1"/>
  <c r="AV424" i="24" s="1"/>
  <c r="V557" i="9"/>
  <c r="AK601" i="24" s="1"/>
  <c r="AV601" i="24" s="1"/>
  <c r="V549" i="9"/>
  <c r="AK593" i="24" s="1"/>
  <c r="AV593" i="24" s="1"/>
  <c r="V538" i="9"/>
  <c r="AK576" i="24" s="1"/>
  <c r="AV576" i="24" s="1"/>
  <c r="V530" i="9"/>
  <c r="AK570" i="24" s="1"/>
  <c r="AV570" i="24" s="1"/>
  <c r="V522" i="9"/>
  <c r="AK562" i="24" s="1"/>
  <c r="AV562" i="24" s="1"/>
  <c r="V337" i="9"/>
  <c r="AK358" i="24" s="1"/>
  <c r="AV358" i="24" s="1"/>
  <c r="V329" i="9"/>
  <c r="V321" i="9"/>
  <c r="AK359" i="24" s="1"/>
  <c r="S372" i="9"/>
  <c r="AH405" i="24" s="1"/>
  <c r="AS405" i="24" s="1"/>
  <c r="S223" i="9"/>
  <c r="AH237" i="24" s="1"/>
  <c r="AS237" i="24" s="1"/>
  <c r="S215" i="9"/>
  <c r="AH230" i="24" s="1"/>
  <c r="AS230" i="24" s="1"/>
  <c r="S207" i="9"/>
  <c r="AH222" i="24" s="1"/>
  <c r="AS222" i="24" s="1"/>
  <c r="S199" i="9"/>
  <c r="AH214" i="24" s="1"/>
  <c r="AS214" i="24" s="1"/>
  <c r="S191" i="9"/>
  <c r="AH206" i="24" s="1"/>
  <c r="AS206" i="24" s="1"/>
  <c r="S296" i="9"/>
  <c r="AH314" i="24" s="1"/>
  <c r="AS314" i="24" s="1"/>
  <c r="S288" i="9"/>
  <c r="AH306" i="24" s="1"/>
  <c r="AS306" i="24" s="1"/>
  <c r="S280" i="9"/>
  <c r="AH302" i="24" s="1"/>
  <c r="AS302" i="24" s="1"/>
  <c r="S236" i="9"/>
  <c r="AH251" i="24" s="1"/>
  <c r="AS251" i="24" s="1"/>
  <c r="S513" i="9"/>
  <c r="AH554" i="24" s="1"/>
  <c r="AS554" i="24" s="1"/>
  <c r="S505" i="9"/>
  <c r="AH546" i="24" s="1"/>
  <c r="AS546" i="24" s="1"/>
  <c r="S497" i="9"/>
  <c r="AH538" i="24" s="1"/>
  <c r="AS538" i="24" s="1"/>
  <c r="S477" i="9"/>
  <c r="AH518" i="24" s="1"/>
  <c r="AS518" i="24" s="1"/>
  <c r="V470" i="9"/>
  <c r="AK511" i="24" s="1"/>
  <c r="AV511" i="24" s="1"/>
  <c r="S461" i="9"/>
  <c r="AH502" i="24" s="1"/>
  <c r="AS502" i="24" s="1"/>
  <c r="V426" i="9"/>
  <c r="AK456" i="24" s="1"/>
  <c r="AV456" i="24" s="1"/>
  <c r="S417" i="9"/>
  <c r="AH447" i="24" s="1"/>
  <c r="AS447" i="24" s="1"/>
  <c r="V410" i="9"/>
  <c r="AK467" i="24" s="1"/>
  <c r="S401" i="9"/>
  <c r="AH433" i="24" s="1"/>
  <c r="AS433" i="24" s="1"/>
  <c r="V394" i="9"/>
  <c r="AK428" i="24" s="1"/>
  <c r="AV428" i="24" s="1"/>
  <c r="S385" i="9"/>
  <c r="AH420" i="24" s="1"/>
  <c r="AS420" i="24" s="1"/>
  <c r="V554" i="9"/>
  <c r="AK598" i="24" s="1"/>
  <c r="AV598" i="24" s="1"/>
  <c r="S545" i="9"/>
  <c r="AH589" i="24" s="1"/>
  <c r="AS589" i="24" s="1"/>
  <c r="V535" i="9"/>
  <c r="AK584" i="24" s="1"/>
  <c r="S526" i="9"/>
  <c r="AH566" i="24" s="1"/>
  <c r="AS566" i="24" s="1"/>
  <c r="V519" i="9"/>
  <c r="AK559" i="24" s="1"/>
  <c r="AV559" i="24" s="1"/>
  <c r="S333" i="9"/>
  <c r="AH365" i="24" s="1"/>
  <c r="V326" i="9"/>
  <c r="AK351" i="24" s="1"/>
  <c r="AV351" i="24" s="1"/>
  <c r="S13" i="9"/>
  <c r="V6" i="9"/>
  <c r="AK13" i="24" s="1"/>
  <c r="S23" i="9"/>
  <c r="AH31" i="24" s="1"/>
  <c r="AS31" i="24" s="1"/>
  <c r="V16" i="9"/>
  <c r="AK24" i="24" s="1"/>
  <c r="AV24" i="24" s="1"/>
  <c r="S69" i="9"/>
  <c r="AH80" i="24" s="1"/>
  <c r="AS80" i="24" s="1"/>
  <c r="V62" i="9"/>
  <c r="AK73" i="24" s="1"/>
  <c r="AV73" i="24" s="1"/>
  <c r="S448" i="9"/>
  <c r="AH488" i="24" s="1"/>
  <c r="AS488" i="24" s="1"/>
  <c r="V441" i="9"/>
  <c r="AK481" i="24" s="1"/>
  <c r="AV481" i="24" s="1"/>
  <c r="S432" i="9"/>
  <c r="AH472" i="24" s="1"/>
  <c r="AS472" i="24" s="1"/>
  <c r="V85" i="9"/>
  <c r="S454" i="9"/>
  <c r="AH495" i="24" s="1"/>
  <c r="AS495" i="24" s="1"/>
  <c r="V378" i="9"/>
  <c r="AK411" i="24" s="1"/>
  <c r="AV411" i="24" s="1"/>
  <c r="S369" i="9"/>
  <c r="AH402" i="24" s="1"/>
  <c r="AS402" i="24" s="1"/>
  <c r="S220" i="9"/>
  <c r="AH235" i="24" s="1"/>
  <c r="AS235" i="24" s="1"/>
  <c r="S212" i="9"/>
  <c r="AH227" i="24" s="1"/>
  <c r="AS227" i="24" s="1"/>
  <c r="S204" i="9"/>
  <c r="AH219" i="24" s="1"/>
  <c r="AS219" i="24" s="1"/>
  <c r="S196" i="9"/>
  <c r="AH211" i="24" s="1"/>
  <c r="AS211" i="24" s="1"/>
  <c r="S301" i="9"/>
  <c r="AH319" i="24" s="1"/>
  <c r="AS319" i="24" s="1"/>
  <c r="S293" i="9"/>
  <c r="AH311" i="24" s="1"/>
  <c r="AS311" i="24" s="1"/>
  <c r="S285" i="9"/>
  <c r="AH324" i="24" s="1"/>
  <c r="S241" i="9"/>
  <c r="AH254" i="24" s="1"/>
  <c r="AS254" i="24" s="1"/>
  <c r="S233" i="9"/>
  <c r="AH249" i="24" s="1"/>
  <c r="AS249" i="24" s="1"/>
  <c r="S510" i="9"/>
  <c r="AH551" i="24" s="1"/>
  <c r="AS551" i="24" s="1"/>
  <c r="S502" i="9"/>
  <c r="AH543" i="24" s="1"/>
  <c r="AS543" i="24" s="1"/>
  <c r="S494" i="9"/>
  <c r="AH535" i="24" s="1"/>
  <c r="AS535" i="24" s="1"/>
  <c r="S476" i="9"/>
  <c r="AH517" i="24" s="1"/>
  <c r="AS517" i="24" s="1"/>
  <c r="S468" i="9"/>
  <c r="AH509" i="24" s="1"/>
  <c r="AS509" i="24" s="1"/>
  <c r="S460" i="9"/>
  <c r="AH501" i="24" s="1"/>
  <c r="AS501" i="24" s="1"/>
  <c r="S424" i="9"/>
  <c r="AH454" i="24" s="1"/>
  <c r="AS454" i="24" s="1"/>
  <c r="S416" i="9"/>
  <c r="AH446" i="24" s="1"/>
  <c r="AS446" i="24" s="1"/>
  <c r="S408" i="9"/>
  <c r="AH439" i="24" s="1"/>
  <c r="AS439" i="24" s="1"/>
  <c r="S400" i="9"/>
  <c r="S392" i="9"/>
  <c r="AH426" i="24" s="1"/>
  <c r="AS426" i="24" s="1"/>
  <c r="S384" i="9"/>
  <c r="AH419" i="24" s="1"/>
  <c r="AS419" i="24" s="1"/>
  <c r="S552" i="9"/>
  <c r="AH596" i="24" s="1"/>
  <c r="AS596" i="24" s="1"/>
  <c r="S541" i="9"/>
  <c r="AH579" i="24" s="1"/>
  <c r="AS579" i="24" s="1"/>
  <c r="S533" i="9"/>
  <c r="AH582" i="24" s="1"/>
  <c r="S525" i="9"/>
  <c r="AH565" i="24" s="1"/>
  <c r="AS565" i="24" s="1"/>
  <c r="S517" i="9"/>
  <c r="AH418" i="24" s="1"/>
  <c r="S332" i="9"/>
  <c r="AH356" i="24" s="1"/>
  <c r="AS356" i="24" s="1"/>
  <c r="S324" i="9"/>
  <c r="AH349" i="24" s="1"/>
  <c r="AS349" i="24" s="1"/>
  <c r="S12" i="9"/>
  <c r="AH6" i="24" s="1"/>
  <c r="AS6" i="24" s="1"/>
  <c r="V5" i="9"/>
  <c r="AK3" i="24" s="1"/>
  <c r="AV3" i="24" s="1"/>
  <c r="S4" i="9"/>
  <c r="AH11" i="24" s="1"/>
  <c r="V23" i="9"/>
  <c r="AK31" i="24" s="1"/>
  <c r="AV31" i="24" s="1"/>
  <c r="S22" i="9"/>
  <c r="AH30" i="24" s="1"/>
  <c r="AS30" i="24" s="1"/>
  <c r="V77" i="9"/>
  <c r="AK89" i="24" s="1"/>
  <c r="S76" i="9"/>
  <c r="AH87" i="24" s="1"/>
  <c r="V69" i="9"/>
  <c r="AK80" i="24" s="1"/>
  <c r="AV80" i="24" s="1"/>
  <c r="S68" i="9"/>
  <c r="AH79" i="24" s="1"/>
  <c r="AS79" i="24" s="1"/>
  <c r="V61" i="9"/>
  <c r="AK72" i="24" s="1"/>
  <c r="AV72" i="24" s="1"/>
  <c r="S60" i="9"/>
  <c r="AH71" i="24" s="1"/>
  <c r="AS71" i="24" s="1"/>
  <c r="V448" i="9"/>
  <c r="AK488" i="24" s="1"/>
  <c r="AV488" i="24" s="1"/>
  <c r="S447" i="9"/>
  <c r="AH487" i="24" s="1"/>
  <c r="AS487" i="24" s="1"/>
  <c r="V440" i="9"/>
  <c r="AK480" i="24" s="1"/>
  <c r="AV480" i="24" s="1"/>
  <c r="S439" i="9"/>
  <c r="AH479" i="24" s="1"/>
  <c r="AS479" i="24" s="1"/>
  <c r="V432" i="9"/>
  <c r="AK472" i="24" s="1"/>
  <c r="AV472" i="24" s="1"/>
  <c r="S431" i="9"/>
  <c r="AH471" i="24" s="1"/>
  <c r="AS471" i="24" s="1"/>
  <c r="V84" i="9"/>
  <c r="S83" i="9"/>
  <c r="AH96" i="24" s="1"/>
  <c r="AS96" i="24" s="1"/>
  <c r="V454" i="9"/>
  <c r="AK495" i="24" s="1"/>
  <c r="AV495" i="24" s="1"/>
  <c r="S456" i="9"/>
  <c r="AH497" i="24" s="1"/>
  <c r="AS497" i="24" s="1"/>
  <c r="V377" i="9"/>
  <c r="AK410" i="24" s="1"/>
  <c r="AV410" i="24" s="1"/>
  <c r="S376" i="9"/>
  <c r="AH409" i="24" s="1"/>
  <c r="AS409" i="24" s="1"/>
  <c r="S368" i="9"/>
  <c r="AH401" i="24" s="1"/>
  <c r="AS401" i="24" s="1"/>
  <c r="S219" i="9"/>
  <c r="AH234" i="24" s="1"/>
  <c r="AS234" i="24" s="1"/>
  <c r="S211" i="9"/>
  <c r="AH226" i="24" s="1"/>
  <c r="AS226" i="24" s="1"/>
  <c r="S203" i="9"/>
  <c r="AH218" i="24" s="1"/>
  <c r="AS218" i="24" s="1"/>
  <c r="S195" i="9"/>
  <c r="AH210" i="24" s="1"/>
  <c r="AS210" i="24" s="1"/>
  <c r="S300" i="9"/>
  <c r="AH318" i="24" s="1"/>
  <c r="AS318" i="24" s="1"/>
  <c r="S292" i="9"/>
  <c r="AH310" i="24" s="1"/>
  <c r="AS310" i="24" s="1"/>
  <c r="S284" i="9"/>
  <c r="AH322" i="24" s="1"/>
  <c r="S240" i="9"/>
  <c r="AH260" i="24" s="1"/>
  <c r="S232" i="9"/>
  <c r="AH248" i="24" s="1"/>
  <c r="AS248" i="24" s="1"/>
  <c r="S509" i="9"/>
  <c r="AH550" i="24" s="1"/>
  <c r="AS550" i="24" s="1"/>
  <c r="S501" i="9"/>
  <c r="AH542" i="24" s="1"/>
  <c r="AS542" i="24" s="1"/>
  <c r="S493" i="9"/>
  <c r="AH534" i="24" s="1"/>
  <c r="AS534" i="24" s="1"/>
  <c r="S491" i="9"/>
  <c r="AH532" i="24" s="1"/>
  <c r="AS532" i="24" s="1"/>
  <c r="R490" i="9"/>
  <c r="W490" i="9" s="1"/>
  <c r="AL531" i="24" s="1"/>
  <c r="S483" i="9"/>
  <c r="AH524" i="24" s="1"/>
  <c r="AS524" i="24" s="1"/>
  <c r="R482" i="9"/>
  <c r="W482" i="9" s="1"/>
  <c r="AL523" i="24" s="1"/>
  <c r="S475" i="9"/>
  <c r="R474" i="9"/>
  <c r="W474" i="9" s="1"/>
  <c r="AL515" i="24" s="1"/>
  <c r="S467" i="9"/>
  <c r="AH508" i="24" s="1"/>
  <c r="AS508" i="24" s="1"/>
  <c r="R466" i="9"/>
  <c r="W466" i="9" s="1"/>
  <c r="AL507" i="24" s="1"/>
  <c r="S459" i="9"/>
  <c r="AH500" i="24" s="1"/>
  <c r="AS500" i="24" s="1"/>
  <c r="R458" i="9"/>
  <c r="W458" i="9" s="1"/>
  <c r="AL499" i="24" s="1"/>
  <c r="S423" i="9"/>
  <c r="AH453" i="24" s="1"/>
  <c r="AS453" i="24" s="1"/>
  <c r="R422" i="9"/>
  <c r="W422" i="9" s="1"/>
  <c r="AL452" i="24" s="1"/>
  <c r="S415" i="9"/>
  <c r="AH445" i="24" s="1"/>
  <c r="AS445" i="24" s="1"/>
  <c r="R414" i="9"/>
  <c r="W414" i="9" s="1"/>
  <c r="AL444" i="24" s="1"/>
  <c r="S407" i="9"/>
  <c r="R406" i="9"/>
  <c r="W406" i="9" s="1"/>
  <c r="AL438" i="24" s="1"/>
  <c r="S399" i="9"/>
  <c r="R398" i="9"/>
  <c r="W398" i="9" s="1"/>
  <c r="AL432" i="24" s="1"/>
  <c r="S391" i="9"/>
  <c r="AH425" i="24" s="1"/>
  <c r="AS425" i="24" s="1"/>
  <c r="R390" i="9"/>
  <c r="W390" i="9" s="1"/>
  <c r="AL459" i="24" s="1"/>
  <c r="S544" i="9"/>
  <c r="AH588" i="24" s="1"/>
  <c r="AS588" i="24" s="1"/>
  <c r="R558" i="9"/>
  <c r="W558" i="9" s="1"/>
  <c r="AL602" i="24" s="1"/>
  <c r="S551" i="9"/>
  <c r="AH595" i="24" s="1"/>
  <c r="AS595" i="24" s="1"/>
  <c r="R550" i="9"/>
  <c r="W550" i="9" s="1"/>
  <c r="AL594" i="24" s="1"/>
  <c r="S540" i="9"/>
  <c r="AH578" i="24" s="1"/>
  <c r="AS578" i="24" s="1"/>
  <c r="R539" i="9"/>
  <c r="W539" i="9" s="1"/>
  <c r="AL577" i="24" s="1"/>
  <c r="S532" i="9"/>
  <c r="AH572" i="24" s="1"/>
  <c r="AS572" i="24" s="1"/>
  <c r="R531" i="9"/>
  <c r="W531" i="9" s="1"/>
  <c r="AL571" i="24" s="1"/>
  <c r="S524" i="9"/>
  <c r="AH564" i="24" s="1"/>
  <c r="AS564" i="24" s="1"/>
  <c r="R523" i="9"/>
  <c r="W523" i="9" s="1"/>
  <c r="AL563" i="24" s="1"/>
  <c r="S516" i="9"/>
  <c r="AH557" i="24" s="1"/>
  <c r="AS557" i="24" s="1"/>
  <c r="R515" i="9"/>
  <c r="W515" i="9" s="1"/>
  <c r="AL556" i="24" s="1"/>
  <c r="S331" i="9"/>
  <c r="AH355" i="24" s="1"/>
  <c r="AS355" i="24" s="1"/>
  <c r="R330" i="9"/>
  <c r="W330" i="9" s="1"/>
  <c r="AL363" i="24" s="1"/>
  <c r="S323" i="9"/>
  <c r="R322" i="9"/>
  <c r="W322" i="9" s="1"/>
  <c r="AL348" i="24" s="1"/>
  <c r="R10" i="9"/>
  <c r="W10" i="9" s="1"/>
  <c r="AL17" i="24" s="1"/>
  <c r="R2" i="9"/>
  <c r="W2" i="9" s="1"/>
  <c r="AL2" i="24" s="1"/>
  <c r="R20" i="9"/>
  <c r="W20" i="9" s="1"/>
  <c r="AL28" i="24" s="1"/>
  <c r="V368" i="9"/>
  <c r="AK401" i="24" s="1"/>
  <c r="AV401" i="24" s="1"/>
  <c r="V219" i="9"/>
  <c r="AK234" i="24" s="1"/>
  <c r="AV234" i="24" s="1"/>
  <c r="V211" i="9"/>
  <c r="AK226" i="24" s="1"/>
  <c r="AV226" i="24" s="1"/>
  <c r="V203" i="9"/>
  <c r="AK218" i="24" s="1"/>
  <c r="AV218" i="24" s="1"/>
  <c r="R201" i="9"/>
  <c r="W201" i="9" s="1"/>
  <c r="AL216" i="24" s="1"/>
  <c r="V195" i="9"/>
  <c r="AK210" i="24" s="1"/>
  <c r="AV210" i="24" s="1"/>
  <c r="S194" i="9"/>
  <c r="AH209" i="24" s="1"/>
  <c r="AS209" i="24" s="1"/>
  <c r="R193" i="9"/>
  <c r="W193" i="9" s="1"/>
  <c r="AL208" i="24" s="1"/>
  <c r="V300" i="9"/>
  <c r="AK318" i="24" s="1"/>
  <c r="AV318" i="24" s="1"/>
  <c r="R298" i="9"/>
  <c r="W298" i="9" s="1"/>
  <c r="V292" i="9"/>
  <c r="AK310" i="24" s="1"/>
  <c r="AV310" i="24" s="1"/>
  <c r="V284" i="9"/>
  <c r="AK322" i="24" s="1"/>
  <c r="R282" i="9"/>
  <c r="W282" i="9" s="1"/>
  <c r="AL320" i="24" s="1"/>
  <c r="V240" i="9"/>
  <c r="AK260" i="24" s="1"/>
  <c r="R238" i="9"/>
  <c r="W238" i="9" s="1"/>
  <c r="AL253" i="24" s="1"/>
  <c r="V232" i="9"/>
  <c r="AK248" i="24" s="1"/>
  <c r="AV248" i="24" s="1"/>
  <c r="S231" i="9"/>
  <c r="AH247" i="24" s="1"/>
  <c r="AS247" i="24" s="1"/>
  <c r="R230" i="9"/>
  <c r="W230" i="9" s="1"/>
  <c r="AL246" i="24" s="1"/>
  <c r="V509" i="9"/>
  <c r="AK550" i="24" s="1"/>
  <c r="AV550" i="24" s="1"/>
  <c r="S508" i="9"/>
  <c r="AH549" i="24" s="1"/>
  <c r="AS549" i="24" s="1"/>
  <c r="R507" i="9"/>
  <c r="W507" i="9" s="1"/>
  <c r="AL548" i="24" s="1"/>
  <c r="V501" i="9"/>
  <c r="AK542" i="24" s="1"/>
  <c r="AV542" i="24" s="1"/>
  <c r="V493" i="9"/>
  <c r="AK534" i="24" s="1"/>
  <c r="AV534" i="24" s="1"/>
  <c r="EJ43" i="7"/>
  <c r="EI43" i="7"/>
  <c r="EH43" i="7"/>
  <c r="EG43" i="7"/>
  <c r="EK43" i="7" s="1"/>
  <c r="EJ42" i="7"/>
  <c r="EI42" i="7"/>
  <c r="EH42" i="7"/>
  <c r="EG42" i="7"/>
  <c r="EK42" i="7" s="1"/>
  <c r="EJ41" i="7"/>
  <c r="EI41" i="7"/>
  <c r="EH41" i="7"/>
  <c r="EG41" i="7"/>
  <c r="EK41" i="7" s="1"/>
  <c r="EJ40" i="7"/>
  <c r="EI40" i="7"/>
  <c r="EH40" i="7"/>
  <c r="EG40" i="7"/>
  <c r="EK40" i="7" s="1"/>
  <c r="EJ39" i="7"/>
  <c r="EI39" i="7"/>
  <c r="EH39" i="7"/>
  <c r="EG39" i="7"/>
  <c r="EK39" i="7" s="1"/>
  <c r="EJ38" i="7"/>
  <c r="EI38" i="7"/>
  <c r="EH38" i="7"/>
  <c r="EG38" i="7"/>
  <c r="EK38" i="7" s="1"/>
  <c r="EJ37" i="7"/>
  <c r="EI37" i="7"/>
  <c r="EH37" i="7"/>
  <c r="EG37" i="7"/>
  <c r="EK37" i="7" s="1"/>
  <c r="EJ36" i="7"/>
  <c r="EI36" i="7"/>
  <c r="EH36" i="7"/>
  <c r="EG36" i="7"/>
  <c r="EK36" i="7" s="1"/>
  <c r="EJ35" i="7"/>
  <c r="EI35" i="7"/>
  <c r="EH35" i="7"/>
  <c r="EG35" i="7"/>
  <c r="EK35" i="7" s="1"/>
  <c r="EJ34" i="7"/>
  <c r="EI34" i="7"/>
  <c r="EH34" i="7"/>
  <c r="EG34" i="7"/>
  <c r="EK34" i="7" s="1"/>
  <c r="EJ33" i="7"/>
  <c r="EI33" i="7"/>
  <c r="EH33" i="7"/>
  <c r="EG33" i="7"/>
  <c r="EK33" i="7" s="1"/>
  <c r="EJ32" i="7"/>
  <c r="EI32" i="7"/>
  <c r="EH32" i="7"/>
  <c r="EG32" i="7"/>
  <c r="EK32" i="7" s="1"/>
  <c r="EJ31" i="7"/>
  <c r="EI31" i="7"/>
  <c r="EH31" i="7"/>
  <c r="EG31" i="7"/>
  <c r="EK31" i="7" s="1"/>
  <c r="EJ30" i="7"/>
  <c r="EI30" i="7"/>
  <c r="EH30" i="7"/>
  <c r="EG30" i="7"/>
  <c r="EK30" i="7" s="1"/>
  <c r="EJ29" i="7"/>
  <c r="EI29" i="7"/>
  <c r="EH29" i="7"/>
  <c r="EG29" i="7"/>
  <c r="EK29" i="7" s="1"/>
  <c r="EJ28" i="7"/>
  <c r="EI28" i="7"/>
  <c r="EH28" i="7"/>
  <c r="EG28" i="7"/>
  <c r="EK28" i="7" s="1"/>
  <c r="EJ27" i="7"/>
  <c r="EI27" i="7"/>
  <c r="EH27" i="7"/>
  <c r="EG27" i="7"/>
  <c r="EK27" i="7" s="1"/>
  <c r="EJ26" i="7"/>
  <c r="EI26" i="7"/>
  <c r="EH26" i="7"/>
  <c r="EG26" i="7"/>
  <c r="EK26" i="7" s="1"/>
  <c r="EJ25" i="7"/>
  <c r="EI25" i="7"/>
  <c r="EH25" i="7"/>
  <c r="EG25" i="7"/>
  <c r="EK25" i="7" s="1"/>
  <c r="EJ24" i="7"/>
  <c r="EI24" i="7"/>
  <c r="EH24" i="7"/>
  <c r="EG24" i="7"/>
  <c r="EK24" i="7" s="1"/>
  <c r="EJ23" i="7"/>
  <c r="EI23" i="7"/>
  <c r="EH23" i="7"/>
  <c r="EG23" i="7"/>
  <c r="EK23" i="7" s="1"/>
  <c r="EJ22" i="7"/>
  <c r="EI22" i="7"/>
  <c r="EH22" i="7"/>
  <c r="EG22" i="7"/>
  <c r="EK22" i="7" s="1"/>
  <c r="EJ21" i="7"/>
  <c r="EI21" i="7"/>
  <c r="EH21" i="7"/>
  <c r="EG21" i="7"/>
  <c r="EK21" i="7" s="1"/>
  <c r="EJ20" i="7"/>
  <c r="EI20" i="7"/>
  <c r="EH20" i="7"/>
  <c r="EG20" i="7"/>
  <c r="EK20" i="7" s="1"/>
  <c r="EJ19" i="7"/>
  <c r="EI19" i="7"/>
  <c r="EH19" i="7"/>
  <c r="EG19" i="7"/>
  <c r="EK19" i="7" s="1"/>
  <c r="EJ18" i="7"/>
  <c r="EI18" i="7"/>
  <c r="EH18" i="7"/>
  <c r="EG18" i="7"/>
  <c r="EK18" i="7" s="1"/>
  <c r="EJ17" i="7"/>
  <c r="EI17" i="7"/>
  <c r="EH17" i="7"/>
  <c r="EG17" i="7"/>
  <c r="EK17" i="7" s="1"/>
  <c r="EJ16" i="7"/>
  <c r="EI16" i="7"/>
  <c r="EH16" i="7"/>
  <c r="EG16" i="7"/>
  <c r="EK16" i="7" s="1"/>
  <c r="EJ15" i="7"/>
  <c r="EI15" i="7"/>
  <c r="EH15" i="7"/>
  <c r="EG15" i="7"/>
  <c r="EK15" i="7" s="1"/>
  <c r="EJ14" i="7"/>
  <c r="EI14" i="7"/>
  <c r="EH14" i="7"/>
  <c r="EG14" i="7"/>
  <c r="EK14" i="7" s="1"/>
  <c r="EJ13" i="7"/>
  <c r="EI13" i="7"/>
  <c r="EH13" i="7"/>
  <c r="EG13" i="7"/>
  <c r="EK13" i="7" s="1"/>
  <c r="EJ12" i="7"/>
  <c r="EI12" i="7"/>
  <c r="EH12" i="7"/>
  <c r="EG12" i="7"/>
  <c r="EK12" i="7" s="1"/>
  <c r="EJ11" i="7"/>
  <c r="EI11" i="7"/>
  <c r="EH11" i="7"/>
  <c r="EG11" i="7"/>
  <c r="EK11" i="7" s="1"/>
  <c r="EJ10" i="7"/>
  <c r="EI10" i="7"/>
  <c r="EH10" i="7"/>
  <c r="EG10" i="7"/>
  <c r="EK10" i="7" s="1"/>
  <c r="EJ9" i="7"/>
  <c r="EI9" i="7"/>
  <c r="EH9" i="7"/>
  <c r="EG9" i="7"/>
  <c r="EK9" i="7" s="1"/>
  <c r="EJ8" i="7"/>
  <c r="EI8" i="7"/>
  <c r="EH8" i="7"/>
  <c r="EG8" i="7"/>
  <c r="EK8" i="7" s="1"/>
  <c r="L2" i="8"/>
  <c r="M2" i="8"/>
  <c r="N2" i="8"/>
  <c r="O2" i="8"/>
  <c r="P2" i="8"/>
  <c r="L3" i="8"/>
  <c r="M3" i="8"/>
  <c r="N3" i="8"/>
  <c r="O3" i="8"/>
  <c r="P3" i="8"/>
  <c r="L4" i="8"/>
  <c r="M4" i="8"/>
  <c r="N4" i="8"/>
  <c r="O4" i="8"/>
  <c r="P4" i="8"/>
  <c r="L5" i="8"/>
  <c r="M5" i="8"/>
  <c r="N5" i="8"/>
  <c r="O5" i="8"/>
  <c r="P5" i="8"/>
  <c r="L6" i="8"/>
  <c r="M6" i="8"/>
  <c r="N6" i="8"/>
  <c r="O6" i="8"/>
  <c r="P6" i="8"/>
  <c r="L7" i="8"/>
  <c r="M7" i="8"/>
  <c r="N7" i="8"/>
  <c r="O7" i="8"/>
  <c r="P7" i="8"/>
  <c r="L8" i="8"/>
  <c r="M8" i="8"/>
  <c r="N8" i="8"/>
  <c r="O8" i="8"/>
  <c r="P8" i="8"/>
  <c r="L9" i="8"/>
  <c r="M9" i="8"/>
  <c r="N9" i="8"/>
  <c r="O9" i="8"/>
  <c r="P9" i="8"/>
  <c r="L10" i="8"/>
  <c r="M10" i="8"/>
  <c r="N10" i="8"/>
  <c r="O10" i="8"/>
  <c r="P10" i="8"/>
  <c r="L11" i="8"/>
  <c r="M11" i="8"/>
  <c r="N11" i="8"/>
  <c r="O11" i="8"/>
  <c r="P11" i="8"/>
  <c r="L12" i="8"/>
  <c r="M12" i="8"/>
  <c r="N12" i="8"/>
  <c r="O12" i="8"/>
  <c r="P12" i="8"/>
  <c r="L13" i="8"/>
  <c r="M13" i="8"/>
  <c r="N13" i="8"/>
  <c r="O13" i="8"/>
  <c r="P13" i="8"/>
  <c r="L14" i="8"/>
  <c r="M14" i="8"/>
  <c r="N14" i="8"/>
  <c r="O14" i="8"/>
  <c r="P14" i="8"/>
  <c r="L15" i="8"/>
  <c r="M15" i="8"/>
  <c r="N15" i="8"/>
  <c r="O15" i="8"/>
  <c r="P15" i="8"/>
  <c r="L16" i="8"/>
  <c r="M16" i="8"/>
  <c r="N16" i="8"/>
  <c r="O16" i="8"/>
  <c r="P16" i="8"/>
  <c r="L17" i="8"/>
  <c r="M17" i="8"/>
  <c r="N17" i="8"/>
  <c r="O17" i="8"/>
  <c r="P17" i="8"/>
  <c r="L18" i="8"/>
  <c r="M18" i="8"/>
  <c r="N18" i="8"/>
  <c r="O18" i="8"/>
  <c r="P18" i="8"/>
  <c r="L19" i="8"/>
  <c r="M19" i="8"/>
  <c r="N19" i="8"/>
  <c r="O19" i="8"/>
  <c r="P19" i="8"/>
  <c r="L20" i="8"/>
  <c r="M20" i="8"/>
  <c r="N20" i="8"/>
  <c r="O20" i="8"/>
  <c r="P20" i="8"/>
  <c r="L21" i="8"/>
  <c r="M21" i="8"/>
  <c r="N21" i="8"/>
  <c r="O21" i="8"/>
  <c r="P21" i="8"/>
  <c r="L22" i="8"/>
  <c r="M22" i="8"/>
  <c r="N22" i="8"/>
  <c r="O22" i="8"/>
  <c r="P22" i="8"/>
  <c r="L23" i="8"/>
  <c r="M23" i="8"/>
  <c r="N23" i="8"/>
  <c r="O23" i="8"/>
  <c r="P23" i="8"/>
  <c r="L24" i="8"/>
  <c r="M24" i="8"/>
  <c r="N24" i="8"/>
  <c r="O24" i="8"/>
  <c r="P24" i="8"/>
  <c r="L25" i="8"/>
  <c r="M25" i="8"/>
  <c r="N25" i="8"/>
  <c r="O25" i="8"/>
  <c r="P25" i="8"/>
  <c r="L26" i="8"/>
  <c r="M26" i="8"/>
  <c r="N26" i="8"/>
  <c r="O26" i="8"/>
  <c r="P26" i="8"/>
  <c r="L27" i="8"/>
  <c r="M27" i="8"/>
  <c r="N27" i="8"/>
  <c r="O27" i="8"/>
  <c r="P27" i="8"/>
  <c r="L28" i="8"/>
  <c r="M28" i="8"/>
  <c r="N28" i="8"/>
  <c r="O28" i="8"/>
  <c r="P28" i="8"/>
  <c r="L29" i="8"/>
  <c r="M29" i="8"/>
  <c r="N29" i="8"/>
  <c r="O29" i="8"/>
  <c r="P29" i="8"/>
  <c r="L30" i="8"/>
  <c r="M30" i="8"/>
  <c r="N30" i="8"/>
  <c r="O30" i="8"/>
  <c r="P30" i="8"/>
  <c r="L31" i="8"/>
  <c r="M31" i="8"/>
  <c r="N31" i="8"/>
  <c r="O31" i="8"/>
  <c r="P31" i="8"/>
  <c r="L32" i="8"/>
  <c r="M32" i="8"/>
  <c r="N32" i="8"/>
  <c r="O32" i="8"/>
  <c r="P32" i="8"/>
  <c r="L33" i="8"/>
  <c r="M33" i="8"/>
  <c r="N33" i="8"/>
  <c r="O33" i="8"/>
  <c r="P33" i="8"/>
  <c r="L34" i="8"/>
  <c r="M34" i="8"/>
  <c r="N34" i="8"/>
  <c r="O34" i="8"/>
  <c r="P34" i="8"/>
  <c r="L35" i="8"/>
  <c r="M35" i="8"/>
  <c r="N35" i="8"/>
  <c r="O35" i="8"/>
  <c r="P35" i="8"/>
  <c r="L36" i="8"/>
  <c r="M36" i="8"/>
  <c r="N36" i="8"/>
  <c r="O36" i="8"/>
  <c r="P36" i="8"/>
  <c r="L37" i="8"/>
  <c r="M37" i="8"/>
  <c r="N37" i="8"/>
  <c r="O37" i="8"/>
  <c r="P37" i="8"/>
  <c r="Y3" i="6"/>
  <c r="AT3" i="6" s="1"/>
  <c r="Z3" i="6"/>
  <c r="AA3" i="6"/>
  <c r="AB3" i="6"/>
  <c r="AC3" i="6"/>
  <c r="AU3" i="6" s="1"/>
  <c r="AD3" i="6"/>
  <c r="AV3" i="6" s="1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Y4" i="6"/>
  <c r="AT4" i="6" s="1"/>
  <c r="Z4" i="6"/>
  <c r="AA4" i="6"/>
  <c r="AB4" i="6"/>
  <c r="AC4" i="6"/>
  <c r="AU4" i="6" s="1"/>
  <c r="AD4" i="6"/>
  <c r="AV4" i="6" s="1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Y5" i="6"/>
  <c r="AT5" i="6" s="1"/>
  <c r="Z5" i="6"/>
  <c r="AA5" i="6"/>
  <c r="AB5" i="6"/>
  <c r="AC5" i="6"/>
  <c r="AU5" i="6" s="1"/>
  <c r="AD5" i="6"/>
  <c r="AV5" i="6" s="1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Y6" i="6"/>
  <c r="AT6" i="6" s="1"/>
  <c r="Z6" i="6"/>
  <c r="AA6" i="6"/>
  <c r="AB6" i="6"/>
  <c r="AC6" i="6"/>
  <c r="AU6" i="6" s="1"/>
  <c r="AD6" i="6"/>
  <c r="AV6" i="6" s="1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Y7" i="6"/>
  <c r="AT7" i="6" s="1"/>
  <c r="Z7" i="6"/>
  <c r="AA7" i="6"/>
  <c r="AB7" i="6"/>
  <c r="AC7" i="6"/>
  <c r="AU7" i="6" s="1"/>
  <c r="AD7" i="6"/>
  <c r="AV7" i="6" s="1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Y8" i="6"/>
  <c r="AT8" i="6" s="1"/>
  <c r="Z8" i="6"/>
  <c r="AA8" i="6"/>
  <c r="AB8" i="6"/>
  <c r="AC8" i="6"/>
  <c r="AU8" i="6" s="1"/>
  <c r="AD8" i="6"/>
  <c r="AV8" i="6" s="1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Y9" i="6"/>
  <c r="AT9" i="6" s="1"/>
  <c r="Z9" i="6"/>
  <c r="AA9" i="6"/>
  <c r="AB9" i="6"/>
  <c r="AC9" i="6"/>
  <c r="AU9" i="6" s="1"/>
  <c r="AD9" i="6"/>
  <c r="AV9" i="6" s="1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Y10" i="6"/>
  <c r="AT10" i="6" s="1"/>
  <c r="Z10" i="6"/>
  <c r="AA10" i="6"/>
  <c r="AB10" i="6"/>
  <c r="AC10" i="6"/>
  <c r="AU10" i="6" s="1"/>
  <c r="AD10" i="6"/>
  <c r="AV10" i="6" s="1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Y11" i="6"/>
  <c r="AT11" i="6" s="1"/>
  <c r="Z11" i="6"/>
  <c r="AA11" i="6"/>
  <c r="AB11" i="6"/>
  <c r="AC11" i="6"/>
  <c r="AU11" i="6" s="1"/>
  <c r="AD11" i="6"/>
  <c r="AV11" i="6" s="1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Y12" i="6"/>
  <c r="AT12" i="6" s="1"/>
  <c r="Z12" i="6"/>
  <c r="AA12" i="6"/>
  <c r="AB12" i="6"/>
  <c r="AC12" i="6"/>
  <c r="AU12" i="6" s="1"/>
  <c r="AD12" i="6"/>
  <c r="AV12" i="6" s="1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Y13" i="6"/>
  <c r="AT13" i="6" s="1"/>
  <c r="Z13" i="6"/>
  <c r="AA13" i="6"/>
  <c r="AB13" i="6"/>
  <c r="AC13" i="6"/>
  <c r="AU13" i="6" s="1"/>
  <c r="AD13" i="6"/>
  <c r="AV13" i="6" s="1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Y14" i="6"/>
  <c r="AT14" i="6" s="1"/>
  <c r="Z14" i="6"/>
  <c r="AA14" i="6"/>
  <c r="AB14" i="6"/>
  <c r="AC14" i="6"/>
  <c r="AU14" i="6" s="1"/>
  <c r="AD14" i="6"/>
  <c r="AV14" i="6" s="1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Y15" i="6"/>
  <c r="AT15" i="6" s="1"/>
  <c r="Z15" i="6"/>
  <c r="AA15" i="6"/>
  <c r="AB15" i="6"/>
  <c r="AC15" i="6"/>
  <c r="AU15" i="6" s="1"/>
  <c r="AD15" i="6"/>
  <c r="AV15" i="6" s="1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Y16" i="6"/>
  <c r="AT16" i="6" s="1"/>
  <c r="Z16" i="6"/>
  <c r="AA16" i="6"/>
  <c r="AB16" i="6"/>
  <c r="AC16" i="6"/>
  <c r="AU16" i="6" s="1"/>
  <c r="AD16" i="6"/>
  <c r="AV16" i="6" s="1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Y17" i="6"/>
  <c r="AT17" i="6" s="1"/>
  <c r="Z17" i="6"/>
  <c r="AA17" i="6"/>
  <c r="AB17" i="6"/>
  <c r="AC17" i="6"/>
  <c r="AU17" i="6" s="1"/>
  <c r="AD17" i="6"/>
  <c r="AV17" i="6" s="1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Y18" i="6"/>
  <c r="AT18" i="6" s="1"/>
  <c r="Z18" i="6"/>
  <c r="AA18" i="6"/>
  <c r="AB18" i="6"/>
  <c r="AC18" i="6"/>
  <c r="AU18" i="6" s="1"/>
  <c r="AD18" i="6"/>
  <c r="AV18" i="6" s="1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Y19" i="6"/>
  <c r="AT19" i="6" s="1"/>
  <c r="Z19" i="6"/>
  <c r="AA19" i="6"/>
  <c r="AB19" i="6"/>
  <c r="AC19" i="6"/>
  <c r="AU19" i="6" s="1"/>
  <c r="AD19" i="6"/>
  <c r="AV19" i="6" s="1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Y20" i="6"/>
  <c r="AT20" i="6" s="1"/>
  <c r="Z20" i="6"/>
  <c r="AA20" i="6"/>
  <c r="AB20" i="6"/>
  <c r="AC20" i="6"/>
  <c r="AU20" i="6" s="1"/>
  <c r="AD20" i="6"/>
  <c r="AV20" i="6" s="1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Y21" i="6"/>
  <c r="AT21" i="6" s="1"/>
  <c r="Z21" i="6"/>
  <c r="AA21" i="6"/>
  <c r="AB21" i="6"/>
  <c r="AC21" i="6"/>
  <c r="AU21" i="6" s="1"/>
  <c r="AD21" i="6"/>
  <c r="AV21" i="6" s="1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Y22" i="6"/>
  <c r="AT22" i="6" s="1"/>
  <c r="Z22" i="6"/>
  <c r="AA22" i="6"/>
  <c r="AB22" i="6"/>
  <c r="AC22" i="6"/>
  <c r="AU22" i="6" s="1"/>
  <c r="AD22" i="6"/>
  <c r="AV22" i="6" s="1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Y23" i="6"/>
  <c r="AT23" i="6" s="1"/>
  <c r="Z23" i="6"/>
  <c r="AA23" i="6"/>
  <c r="AB23" i="6"/>
  <c r="AC23" i="6"/>
  <c r="AU23" i="6" s="1"/>
  <c r="AD23" i="6"/>
  <c r="AV23" i="6" s="1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Y24" i="6"/>
  <c r="AT24" i="6" s="1"/>
  <c r="Z24" i="6"/>
  <c r="AA24" i="6"/>
  <c r="AB24" i="6"/>
  <c r="AC24" i="6"/>
  <c r="AU24" i="6" s="1"/>
  <c r="AD24" i="6"/>
  <c r="AV24" i="6" s="1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Y25" i="6"/>
  <c r="AT25" i="6" s="1"/>
  <c r="Z25" i="6"/>
  <c r="AA25" i="6"/>
  <c r="AB25" i="6"/>
  <c r="AC25" i="6"/>
  <c r="AU25" i="6" s="1"/>
  <c r="AD25" i="6"/>
  <c r="AV25" i="6" s="1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Y26" i="6"/>
  <c r="AT26" i="6" s="1"/>
  <c r="Z26" i="6"/>
  <c r="AA26" i="6"/>
  <c r="AB26" i="6"/>
  <c r="AC26" i="6"/>
  <c r="AU26" i="6" s="1"/>
  <c r="AD26" i="6"/>
  <c r="AV26" i="6" s="1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Y27" i="6"/>
  <c r="AT27" i="6" s="1"/>
  <c r="Z27" i="6"/>
  <c r="AA27" i="6"/>
  <c r="AB27" i="6"/>
  <c r="AC27" i="6"/>
  <c r="AU27" i="6" s="1"/>
  <c r="AD27" i="6"/>
  <c r="AV27" i="6" s="1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Y28" i="6"/>
  <c r="AT28" i="6" s="1"/>
  <c r="Z28" i="6"/>
  <c r="AA28" i="6"/>
  <c r="AB28" i="6"/>
  <c r="AC28" i="6"/>
  <c r="AU28" i="6" s="1"/>
  <c r="AD28" i="6"/>
  <c r="AV28" i="6" s="1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Y29" i="6"/>
  <c r="AT29" i="6" s="1"/>
  <c r="Z29" i="6"/>
  <c r="AA29" i="6"/>
  <c r="AB29" i="6"/>
  <c r="AC29" i="6"/>
  <c r="AU29" i="6" s="1"/>
  <c r="AD29" i="6"/>
  <c r="AV29" i="6" s="1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Y30" i="6"/>
  <c r="AT30" i="6" s="1"/>
  <c r="Z30" i="6"/>
  <c r="AA30" i="6"/>
  <c r="AB30" i="6"/>
  <c r="AC30" i="6"/>
  <c r="AU30" i="6" s="1"/>
  <c r="AD30" i="6"/>
  <c r="AV30" i="6" s="1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Y31" i="6"/>
  <c r="AT31" i="6" s="1"/>
  <c r="Z31" i="6"/>
  <c r="AA31" i="6"/>
  <c r="AB31" i="6"/>
  <c r="AC31" i="6"/>
  <c r="AU31" i="6" s="1"/>
  <c r="AD31" i="6"/>
  <c r="AV31" i="6" s="1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Y32" i="6"/>
  <c r="AT32" i="6" s="1"/>
  <c r="Z32" i="6"/>
  <c r="AA32" i="6"/>
  <c r="AB32" i="6"/>
  <c r="AC32" i="6"/>
  <c r="AU32" i="6" s="1"/>
  <c r="AD32" i="6"/>
  <c r="AV32" i="6" s="1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Y33" i="6"/>
  <c r="AT33" i="6" s="1"/>
  <c r="Z33" i="6"/>
  <c r="AA33" i="6"/>
  <c r="AB33" i="6"/>
  <c r="AC33" i="6"/>
  <c r="AU33" i="6" s="1"/>
  <c r="AD33" i="6"/>
  <c r="AV33" i="6" s="1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Y34" i="6"/>
  <c r="AT34" i="6" s="1"/>
  <c r="Z34" i="6"/>
  <c r="AA34" i="6"/>
  <c r="AB34" i="6"/>
  <c r="AC34" i="6"/>
  <c r="AU34" i="6" s="1"/>
  <c r="AD34" i="6"/>
  <c r="AV34" i="6" s="1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Y35" i="6"/>
  <c r="AT35" i="6" s="1"/>
  <c r="Z35" i="6"/>
  <c r="AA35" i="6"/>
  <c r="AB35" i="6"/>
  <c r="AC35" i="6"/>
  <c r="AU35" i="6" s="1"/>
  <c r="AD35" i="6"/>
  <c r="AV35" i="6" s="1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Y36" i="6"/>
  <c r="AT36" i="6" s="1"/>
  <c r="Z36" i="6"/>
  <c r="AA36" i="6"/>
  <c r="AB36" i="6"/>
  <c r="AC36" i="6"/>
  <c r="AU36" i="6" s="1"/>
  <c r="AD36" i="6"/>
  <c r="AV36" i="6" s="1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Y37" i="6"/>
  <c r="AT37" i="6" s="1"/>
  <c r="Z37" i="6"/>
  <c r="AA37" i="6"/>
  <c r="AB37" i="6"/>
  <c r="AC37" i="6"/>
  <c r="AU37" i="6" s="1"/>
  <c r="AD37" i="6"/>
  <c r="AV37" i="6" s="1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R2" i="6"/>
  <c r="AQ2" i="6"/>
  <c r="AO2" i="6"/>
  <c r="AP2" i="6"/>
  <c r="AB2" i="6"/>
  <c r="AC2" i="6"/>
  <c r="AU2" i="6" s="1"/>
  <c r="AD2" i="6"/>
  <c r="AV2" i="6" s="1"/>
  <c r="AE2" i="6"/>
  <c r="AF2" i="6"/>
  <c r="AG2" i="6"/>
  <c r="AH2" i="6"/>
  <c r="AI2" i="6"/>
  <c r="AJ2" i="6"/>
  <c r="AK2" i="6"/>
  <c r="AL2" i="6"/>
  <c r="AM2" i="6"/>
  <c r="AN2" i="6"/>
  <c r="Z2" i="6"/>
  <c r="AA2" i="6"/>
  <c r="AW2" i="6" s="1"/>
  <c r="X2" i="6"/>
  <c r="AS2" i="6" s="1"/>
  <c r="Y2" i="6"/>
  <c r="AT2" i="6" s="1"/>
  <c r="X3" i="6"/>
  <c r="AS3" i="6" s="1"/>
  <c r="X4" i="6"/>
  <c r="AS4" i="6" s="1"/>
  <c r="X5" i="6"/>
  <c r="AS5" i="6" s="1"/>
  <c r="X6" i="6"/>
  <c r="AS6" i="6" s="1"/>
  <c r="X7" i="6"/>
  <c r="AS7" i="6" s="1"/>
  <c r="X8" i="6"/>
  <c r="AS8" i="6" s="1"/>
  <c r="X9" i="6"/>
  <c r="AS9" i="6" s="1"/>
  <c r="X10" i="6"/>
  <c r="AS10" i="6" s="1"/>
  <c r="X11" i="6"/>
  <c r="AS11" i="6" s="1"/>
  <c r="X12" i="6"/>
  <c r="AS12" i="6" s="1"/>
  <c r="X13" i="6"/>
  <c r="AS13" i="6" s="1"/>
  <c r="X14" i="6"/>
  <c r="AS14" i="6" s="1"/>
  <c r="X15" i="6"/>
  <c r="AS15" i="6" s="1"/>
  <c r="X16" i="6"/>
  <c r="AS16" i="6" s="1"/>
  <c r="X17" i="6"/>
  <c r="AS17" i="6" s="1"/>
  <c r="X18" i="6"/>
  <c r="AS18" i="6" s="1"/>
  <c r="X19" i="6"/>
  <c r="AS19" i="6" s="1"/>
  <c r="X20" i="6"/>
  <c r="AS20" i="6" s="1"/>
  <c r="X21" i="6"/>
  <c r="AS21" i="6" s="1"/>
  <c r="X22" i="6"/>
  <c r="AS22" i="6" s="1"/>
  <c r="X23" i="6"/>
  <c r="AS23" i="6" s="1"/>
  <c r="X24" i="6"/>
  <c r="AS24" i="6" s="1"/>
  <c r="X25" i="6"/>
  <c r="AS25" i="6" s="1"/>
  <c r="X26" i="6"/>
  <c r="AS26" i="6" s="1"/>
  <c r="X27" i="6"/>
  <c r="AS27" i="6" s="1"/>
  <c r="X28" i="6"/>
  <c r="AS28" i="6" s="1"/>
  <c r="X29" i="6"/>
  <c r="AS29" i="6" s="1"/>
  <c r="X30" i="6"/>
  <c r="AS30" i="6" s="1"/>
  <c r="X31" i="6"/>
  <c r="AS31" i="6" s="1"/>
  <c r="X32" i="6"/>
  <c r="AS32" i="6" s="1"/>
  <c r="X33" i="6"/>
  <c r="AS33" i="6" s="1"/>
  <c r="X34" i="6"/>
  <c r="AS34" i="6" s="1"/>
  <c r="X35" i="6"/>
  <c r="AS35" i="6" s="1"/>
  <c r="X36" i="6"/>
  <c r="AS36" i="6" s="1"/>
  <c r="X37" i="6"/>
  <c r="AS37" i="6" s="1"/>
  <c r="L3" i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M2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2" i="1"/>
  <c r="G280" i="25" l="1"/>
  <c r="M156" i="25"/>
  <c r="M279" i="25"/>
  <c r="M280" i="25" s="1"/>
  <c r="L279" i="25"/>
  <c r="L280" i="25" s="1"/>
  <c r="H280" i="25"/>
  <c r="G147" i="25"/>
  <c r="L156" i="25"/>
  <c r="X279" i="25"/>
  <c r="X280" i="25" s="1"/>
  <c r="J279" i="25"/>
  <c r="J280" i="25" s="1"/>
  <c r="AN634" i="24" s="1"/>
  <c r="Z279" i="25"/>
  <c r="Z280" i="25" s="1"/>
  <c r="M146" i="25"/>
  <c r="M147" i="25" s="1"/>
  <c r="V265" i="25"/>
  <c r="J146" i="25"/>
  <c r="J147" i="25" s="1"/>
  <c r="AN325" i="24" s="1"/>
  <c r="K156" i="25"/>
  <c r="K146" i="25"/>
  <c r="K147" i="25" s="1"/>
  <c r="AO320" i="24" s="1"/>
  <c r="Y279" i="25"/>
  <c r="Y280" i="25" s="1"/>
  <c r="Y146" i="25"/>
  <c r="Y147" i="25" s="1"/>
  <c r="AQ240" i="24"/>
  <c r="AQ241" i="24"/>
  <c r="AO257" i="24"/>
  <c r="AO256" i="24"/>
  <c r="AQ260" i="24"/>
  <c r="AQ261" i="24"/>
  <c r="AP346" i="24"/>
  <c r="AP345" i="24"/>
  <c r="AO345" i="24"/>
  <c r="AO346" i="24"/>
  <c r="AO360" i="24"/>
  <c r="AO359" i="24"/>
  <c r="AQ369" i="24"/>
  <c r="AQ370" i="24"/>
  <c r="AO370" i="24"/>
  <c r="AO369" i="24"/>
  <c r="AQ416" i="24"/>
  <c r="AQ415" i="24"/>
  <c r="AN416" i="24"/>
  <c r="AN415" i="24"/>
  <c r="AQ460" i="24"/>
  <c r="AQ459" i="24"/>
  <c r="AQ462" i="24"/>
  <c r="AQ461" i="24"/>
  <c r="AU631" i="24"/>
  <c r="AU632" i="24"/>
  <c r="AQ641" i="24"/>
  <c r="AQ640" i="24"/>
  <c r="AU359" i="24"/>
  <c r="AU360" i="24"/>
  <c r="AS632" i="24"/>
  <c r="AS631" i="24"/>
  <c r="AO466" i="24"/>
  <c r="AO465" i="24"/>
  <c r="AO366" i="24"/>
  <c r="AO365" i="24"/>
  <c r="AP362" i="24"/>
  <c r="AP361" i="24"/>
  <c r="AS270" i="24"/>
  <c r="AS269" i="24"/>
  <c r="AS268" i="24"/>
  <c r="X146" i="25"/>
  <c r="R146" i="25" s="1"/>
  <c r="R147" i="25" s="1"/>
  <c r="AT327" i="24"/>
  <c r="AT326" i="24"/>
  <c r="AT307" i="24"/>
  <c r="AO633" i="24"/>
  <c r="AO611" i="24"/>
  <c r="AO634" i="24"/>
  <c r="AU202" i="24"/>
  <c r="AU203" i="24"/>
  <c r="AO241" i="24"/>
  <c r="AO240" i="24"/>
  <c r="AP259" i="24"/>
  <c r="AP258" i="24"/>
  <c r="AO259" i="24"/>
  <c r="AO258" i="24"/>
  <c r="AS345" i="24"/>
  <c r="AS346" i="24"/>
  <c r="AQ361" i="24"/>
  <c r="AQ362" i="24"/>
  <c r="AO361" i="24"/>
  <c r="AO362" i="24"/>
  <c r="AP364" i="24"/>
  <c r="AP363" i="24"/>
  <c r="AO363" i="24"/>
  <c r="AO364" i="24"/>
  <c r="AQ417" i="24"/>
  <c r="AQ418" i="24"/>
  <c r="AN418" i="24"/>
  <c r="AN417" i="24"/>
  <c r="AS418" i="24"/>
  <c r="AS417" i="24"/>
  <c r="AP494" i="24"/>
  <c r="AP493" i="24"/>
  <c r="AP585" i="24"/>
  <c r="AP584" i="24"/>
  <c r="AQ631" i="24"/>
  <c r="AQ632" i="24"/>
  <c r="AR362" i="24"/>
  <c r="AR361" i="24"/>
  <c r="AO632" i="24"/>
  <c r="AO631" i="24"/>
  <c r="AP634" i="24"/>
  <c r="AP633" i="24"/>
  <c r="AP611" i="24"/>
  <c r="AR327" i="24"/>
  <c r="AR326" i="24"/>
  <c r="AR307" i="24"/>
  <c r="AP323" i="24"/>
  <c r="AP325" i="24"/>
  <c r="AP321" i="24"/>
  <c r="AP324" i="24"/>
  <c r="AP304" i="24"/>
  <c r="AP322" i="24"/>
  <c r="AP320" i="24"/>
  <c r="AQ611" i="24"/>
  <c r="AQ634" i="24"/>
  <c r="AQ633" i="24"/>
  <c r="AQ202" i="24"/>
  <c r="AQ203" i="24"/>
  <c r="AO203" i="24"/>
  <c r="AO202" i="24"/>
  <c r="AP241" i="24"/>
  <c r="AP240" i="24"/>
  <c r="AP257" i="24"/>
  <c r="AP256" i="24"/>
  <c r="AQ257" i="24"/>
  <c r="AQ256" i="24"/>
  <c r="AS259" i="24"/>
  <c r="AS258" i="24"/>
  <c r="AP261" i="24"/>
  <c r="AP260" i="24"/>
  <c r="AQ346" i="24"/>
  <c r="AQ345" i="24"/>
  <c r="AN345" i="24"/>
  <c r="AN346" i="24"/>
  <c r="AN364" i="24"/>
  <c r="AN363" i="24"/>
  <c r="AN368" i="24"/>
  <c r="AN367" i="24"/>
  <c r="AN370" i="24"/>
  <c r="AN369" i="24"/>
  <c r="AO418" i="24"/>
  <c r="AO417" i="24"/>
  <c r="AP460" i="24"/>
  <c r="AP459" i="24"/>
  <c r="AN460" i="24"/>
  <c r="AN459" i="24"/>
  <c r="AO461" i="24"/>
  <c r="AO462" i="24"/>
  <c r="AO463" i="24"/>
  <c r="AO464" i="24"/>
  <c r="AO468" i="24"/>
  <c r="AO467" i="24"/>
  <c r="AO583" i="24"/>
  <c r="AO582" i="24"/>
  <c r="AP641" i="24"/>
  <c r="AP640" i="24"/>
  <c r="AN359" i="24"/>
  <c r="AN360" i="24"/>
  <c r="AU307" i="24"/>
  <c r="AU327" i="24"/>
  <c r="AU326" i="24"/>
  <c r="AV327" i="24"/>
  <c r="AV326" i="24"/>
  <c r="AV307" i="24"/>
  <c r="AQ322" i="24"/>
  <c r="AQ304" i="24"/>
  <c r="AQ324" i="24"/>
  <c r="AQ320" i="24"/>
  <c r="AQ323" i="24"/>
  <c r="AQ321" i="24"/>
  <c r="AQ325" i="24"/>
  <c r="AN241" i="24"/>
  <c r="AN240" i="24"/>
  <c r="AQ258" i="24"/>
  <c r="AQ259" i="24"/>
  <c r="AN259" i="24"/>
  <c r="AN258" i="24"/>
  <c r="AN361" i="24"/>
  <c r="AN362" i="24"/>
  <c r="AQ364" i="24"/>
  <c r="AQ363" i="24"/>
  <c r="AQ368" i="24"/>
  <c r="AQ367" i="24"/>
  <c r="AP418" i="24"/>
  <c r="AP417" i="24"/>
  <c r="AR418" i="24"/>
  <c r="AR417" i="24"/>
  <c r="AN464" i="24"/>
  <c r="AN463" i="24"/>
  <c r="AQ581" i="24"/>
  <c r="AQ580" i="24"/>
  <c r="AO585" i="24"/>
  <c r="AO584" i="24"/>
  <c r="AN632" i="24"/>
  <c r="AN631" i="24"/>
  <c r="AO494" i="24"/>
  <c r="AO493" i="24"/>
  <c r="AN203" i="24"/>
  <c r="AN202" i="24"/>
  <c r="AO324" i="24"/>
  <c r="AO322" i="24"/>
  <c r="AO325" i="24"/>
  <c r="AO321" i="24"/>
  <c r="Q279" i="25"/>
  <c r="Q280" i="25" s="1"/>
  <c r="W280" i="25"/>
  <c r="U279" i="25"/>
  <c r="U146" i="25"/>
  <c r="X156" i="25"/>
  <c r="R156" i="25" s="1"/>
  <c r="W156" i="25"/>
  <c r="Q156" i="25" s="1"/>
  <c r="Z156" i="25"/>
  <c r="T156" i="25" s="1"/>
  <c r="V279" i="25"/>
  <c r="V156" i="25"/>
  <c r="P156" i="25" s="1"/>
  <c r="Z146" i="25"/>
  <c r="Y156" i="25"/>
  <c r="S156" i="25" s="1"/>
  <c r="T279" i="25"/>
  <c r="T280" i="25" s="1"/>
  <c r="W146" i="25"/>
  <c r="V146" i="25"/>
  <c r="U156" i="25"/>
  <c r="O156" i="25" s="1"/>
  <c r="S130" i="25"/>
  <c r="S132" i="25" s="1"/>
  <c r="J233" i="25"/>
  <c r="J235" i="25" s="1"/>
  <c r="Y263" i="25"/>
  <c r="Y269" i="25"/>
  <c r="U185" i="25"/>
  <c r="L227" i="25"/>
  <c r="L229" i="25" s="1"/>
  <c r="N227" i="25"/>
  <c r="N229" i="25" s="1"/>
  <c r="V163" i="25"/>
  <c r="T263" i="25"/>
  <c r="T265" i="25" s="1"/>
  <c r="U259" i="25"/>
  <c r="X251" i="25"/>
  <c r="Z173" i="25"/>
  <c r="V99" i="25"/>
  <c r="L221" i="25"/>
  <c r="L223" i="25" s="1"/>
  <c r="K215" i="25"/>
  <c r="K217" i="25" s="1"/>
  <c r="K191" i="25"/>
  <c r="K193" i="25" s="1"/>
  <c r="X215" i="25"/>
  <c r="V203" i="25"/>
  <c r="V179" i="25"/>
  <c r="P245" i="25"/>
  <c r="P247" i="25" s="1"/>
  <c r="M221" i="25"/>
  <c r="M223" i="25" s="1"/>
  <c r="M203" i="25"/>
  <c r="M205" i="25" s="1"/>
  <c r="L185" i="25"/>
  <c r="L187" i="25" s="1"/>
  <c r="J117" i="25"/>
  <c r="J119" i="25" s="1"/>
  <c r="L269" i="25"/>
  <c r="L271" i="25" s="1"/>
  <c r="Z205" i="25"/>
  <c r="F229" i="25"/>
  <c r="L251" i="25"/>
  <c r="L253" i="25" s="1"/>
  <c r="H271" i="25"/>
  <c r="Z269" i="25"/>
  <c r="T269" i="25" s="1"/>
  <c r="T271" i="25" s="1"/>
  <c r="X187" i="25"/>
  <c r="Z99" i="25"/>
  <c r="V253" i="25"/>
  <c r="J251" i="25"/>
  <c r="J253" i="25" s="1"/>
  <c r="X209" i="25"/>
  <c r="R209" i="25" s="1"/>
  <c r="R211" i="25" s="1"/>
  <c r="L233" i="25"/>
  <c r="L235" i="25" s="1"/>
  <c r="Y173" i="25"/>
  <c r="S173" i="25" s="1"/>
  <c r="S175" i="25" s="1"/>
  <c r="X263" i="25"/>
  <c r="X245" i="25"/>
  <c r="V215" i="25"/>
  <c r="X203" i="25"/>
  <c r="L191" i="25"/>
  <c r="L193" i="25" s="1"/>
  <c r="L167" i="25"/>
  <c r="L169" i="25" s="1"/>
  <c r="Z163" i="25"/>
  <c r="Y111" i="25"/>
  <c r="R251" i="25"/>
  <c r="R253" i="25" s="1"/>
  <c r="X253" i="25"/>
  <c r="X217" i="25"/>
  <c r="R215" i="25"/>
  <c r="R217" i="25" s="1"/>
  <c r="V205" i="25"/>
  <c r="P203" i="25"/>
  <c r="P205" i="25" s="1"/>
  <c r="G119" i="25"/>
  <c r="J130" i="25"/>
  <c r="J132" i="25" s="1"/>
  <c r="N167" i="25"/>
  <c r="N169" i="25" s="1"/>
  <c r="G169" i="25"/>
  <c r="Y175" i="25"/>
  <c r="M185" i="25"/>
  <c r="M187" i="25" s="1"/>
  <c r="I193" i="25"/>
  <c r="M191" i="25"/>
  <c r="M193" i="25" s="1"/>
  <c r="L197" i="25"/>
  <c r="L199" i="25" s="1"/>
  <c r="K203" i="25"/>
  <c r="K205" i="25" s="1"/>
  <c r="Y209" i="25"/>
  <c r="Y211" i="25" s="1"/>
  <c r="H217" i="25"/>
  <c r="I223" i="25"/>
  <c r="T245" i="25"/>
  <c r="T247" i="25" s="1"/>
  <c r="M245" i="25"/>
  <c r="M247" i="25" s="1"/>
  <c r="G247" i="25"/>
  <c r="P251" i="25"/>
  <c r="P253" i="25" s="1"/>
  <c r="K251" i="25"/>
  <c r="K253" i="25" s="1"/>
  <c r="I271" i="25"/>
  <c r="W269" i="25"/>
  <c r="T161" i="25"/>
  <c r="T163" i="25" s="1"/>
  <c r="I169" i="25"/>
  <c r="M167" i="25"/>
  <c r="M169" i="25" s="1"/>
  <c r="H187" i="25"/>
  <c r="H193" i="25"/>
  <c r="L203" i="25"/>
  <c r="L205" i="25" s="1"/>
  <c r="W209" i="25"/>
  <c r="G223" i="25"/>
  <c r="H235" i="25"/>
  <c r="Y239" i="25"/>
  <c r="S239" i="25" s="1"/>
  <c r="S241" i="25" s="1"/>
  <c r="N245" i="25"/>
  <c r="N247" i="25" s="1"/>
  <c r="H247" i="25"/>
  <c r="J245" i="25"/>
  <c r="J247" i="25" s="1"/>
  <c r="G253" i="25"/>
  <c r="Z265" i="25"/>
  <c r="J263" i="25"/>
  <c r="J265" i="25" s="1"/>
  <c r="Y245" i="25"/>
  <c r="X179" i="25"/>
  <c r="X181" i="25" s="1"/>
  <c r="W117" i="25"/>
  <c r="W119" i="25" s="1"/>
  <c r="X117" i="25"/>
  <c r="Z107" i="25"/>
  <c r="K117" i="25"/>
  <c r="K119" i="25" s="1"/>
  <c r="L239" i="25"/>
  <c r="L241" i="25" s="1"/>
  <c r="M251" i="25"/>
  <c r="M253" i="25" s="1"/>
  <c r="V271" i="25"/>
  <c r="Y259" i="25"/>
  <c r="X191" i="25"/>
  <c r="Z259" i="25"/>
  <c r="V132" i="25"/>
  <c r="P130" i="25"/>
  <c r="P132" i="25" s="1"/>
  <c r="Z197" i="25"/>
  <c r="T197" i="25" s="1"/>
  <c r="T199" i="25" s="1"/>
  <c r="N239" i="25"/>
  <c r="N241" i="25" s="1"/>
  <c r="I286" i="25"/>
  <c r="U263" i="25"/>
  <c r="U265" i="25" s="1"/>
  <c r="Y251" i="25"/>
  <c r="U111" i="25"/>
  <c r="J239" i="25"/>
  <c r="J241" i="25" s="1"/>
  <c r="T257" i="25"/>
  <c r="T259" i="25" s="1"/>
  <c r="U251" i="25"/>
  <c r="U105" i="25"/>
  <c r="W197" i="25"/>
  <c r="U197" i="25"/>
  <c r="O197" i="25" s="1"/>
  <c r="O199" i="25" s="1"/>
  <c r="M239" i="25"/>
  <c r="M241" i="25" s="1"/>
  <c r="R239" i="25"/>
  <c r="R241" i="25" s="1"/>
  <c r="Z251" i="25"/>
  <c r="Z253" i="25" s="1"/>
  <c r="Z185" i="25"/>
  <c r="Z187" i="25" s="1"/>
  <c r="V197" i="25"/>
  <c r="P197" i="25" s="1"/>
  <c r="P199" i="25" s="1"/>
  <c r="Q203" i="25"/>
  <c r="Q205" i="25" s="1"/>
  <c r="T251" i="25"/>
  <c r="T253" i="25" s="1"/>
  <c r="Y197" i="25"/>
  <c r="S197" i="25" s="1"/>
  <c r="S199" i="25" s="1"/>
  <c r="L257" i="25"/>
  <c r="L259" i="25" s="1"/>
  <c r="P263" i="25"/>
  <c r="P265" i="25" s="1"/>
  <c r="G235" i="25"/>
  <c r="W205" i="25"/>
  <c r="M263" i="25"/>
  <c r="M265" i="25" s="1"/>
  <c r="X161" i="25"/>
  <c r="Z113" i="25"/>
  <c r="T111" i="25"/>
  <c r="T113" i="25" s="1"/>
  <c r="Z132" i="25"/>
  <c r="T130" i="25"/>
  <c r="T132" i="25" s="1"/>
  <c r="J221" i="25"/>
  <c r="J223" i="25" s="1"/>
  <c r="Y221" i="25"/>
  <c r="Y223" i="25" s="1"/>
  <c r="Z233" i="25"/>
  <c r="Z235" i="25" s="1"/>
  <c r="W239" i="25"/>
  <c r="N263" i="25"/>
  <c r="N265" i="25" s="1"/>
  <c r="M269" i="25"/>
  <c r="M271" i="25" s="1"/>
  <c r="K284" i="25"/>
  <c r="K286" i="25" s="1"/>
  <c r="U130" i="25"/>
  <c r="D199" i="25"/>
  <c r="Z221" i="25"/>
  <c r="Z223" i="25" s="1"/>
  <c r="N233" i="25"/>
  <c r="N235" i="25" s="1"/>
  <c r="M233" i="25"/>
  <c r="M235" i="25" s="1"/>
  <c r="R233" i="25"/>
  <c r="R235" i="25" s="1"/>
  <c r="Y233" i="25"/>
  <c r="S233" i="25" s="1"/>
  <c r="S235" i="25" s="1"/>
  <c r="W284" i="25"/>
  <c r="Q284" i="25" s="1"/>
  <c r="Q286" i="25" s="1"/>
  <c r="U284" i="25"/>
  <c r="O284" i="25" s="1"/>
  <c r="O286" i="25" s="1"/>
  <c r="R130" i="25"/>
  <c r="R132" i="25" s="1"/>
  <c r="X99" i="25"/>
  <c r="J105" i="25"/>
  <c r="J107" i="25" s="1"/>
  <c r="X284" i="25"/>
  <c r="R284" i="25" s="1"/>
  <c r="R286" i="25" s="1"/>
  <c r="V239" i="25"/>
  <c r="V241" i="25" s="1"/>
  <c r="Y284" i="25"/>
  <c r="S284" i="25" s="1"/>
  <c r="S286" i="25" s="1"/>
  <c r="W179" i="25"/>
  <c r="T233" i="25"/>
  <c r="T235" i="25" s="1"/>
  <c r="Z239" i="25"/>
  <c r="T239" i="25" s="1"/>
  <c r="T241" i="25" s="1"/>
  <c r="Q173" i="25"/>
  <c r="Q175" i="25" s="1"/>
  <c r="X265" i="25"/>
  <c r="R263" i="25"/>
  <c r="R265" i="25" s="1"/>
  <c r="V217" i="25"/>
  <c r="P215" i="25"/>
  <c r="P217" i="25" s="1"/>
  <c r="X205" i="25"/>
  <c r="R203" i="25"/>
  <c r="R205" i="25" s="1"/>
  <c r="W113" i="25"/>
  <c r="Q111" i="25"/>
  <c r="Q113" i="25" s="1"/>
  <c r="Q117" i="25"/>
  <c r="Q119" i="25" s="1"/>
  <c r="Z217" i="25"/>
  <c r="T215" i="25"/>
  <c r="T217" i="25" s="1"/>
  <c r="Y105" i="25"/>
  <c r="W105" i="25"/>
  <c r="Q105" i="25" s="1"/>
  <c r="Q107" i="25" s="1"/>
  <c r="R185" i="25"/>
  <c r="R187" i="25" s="1"/>
  <c r="V211" i="25"/>
  <c r="Z227" i="25"/>
  <c r="T227" i="25" s="1"/>
  <c r="T229" i="25" s="1"/>
  <c r="V233" i="25"/>
  <c r="P233" i="25" s="1"/>
  <c r="P235" i="25" s="1"/>
  <c r="X132" i="25"/>
  <c r="X241" i="25"/>
  <c r="X286" i="25"/>
  <c r="Y203" i="25"/>
  <c r="U191" i="25"/>
  <c r="U167" i="25"/>
  <c r="O167" i="25" s="1"/>
  <c r="O169" i="25" s="1"/>
  <c r="Y161" i="25"/>
  <c r="S161" i="25" s="1"/>
  <c r="S163" i="25" s="1"/>
  <c r="Y99" i="25"/>
  <c r="S99" i="25" s="1"/>
  <c r="S101" i="25" s="1"/>
  <c r="W175" i="25"/>
  <c r="W286" i="25"/>
  <c r="U203" i="25"/>
  <c r="O203" i="25" s="1"/>
  <c r="O205" i="25" s="1"/>
  <c r="U161" i="25"/>
  <c r="U99" i="25"/>
  <c r="O99" i="25" s="1"/>
  <c r="O101" i="25" s="1"/>
  <c r="G107" i="25"/>
  <c r="Y227" i="25"/>
  <c r="S227" i="25" s="1"/>
  <c r="S229" i="25" s="1"/>
  <c r="W233" i="25"/>
  <c r="U233" i="25"/>
  <c r="O233" i="25" s="1"/>
  <c r="O235" i="25" s="1"/>
  <c r="X235" i="25"/>
  <c r="W191" i="25"/>
  <c r="Y179" i="25"/>
  <c r="S179" i="25" s="1"/>
  <c r="S181" i="25" s="1"/>
  <c r="X173" i="25"/>
  <c r="R173" i="25" s="1"/>
  <c r="R175" i="25" s="1"/>
  <c r="W167" i="25"/>
  <c r="X111" i="25"/>
  <c r="X95" i="25"/>
  <c r="X175" i="25"/>
  <c r="Z211" i="25"/>
  <c r="X211" i="25"/>
  <c r="U179" i="25"/>
  <c r="Y191" i="25"/>
  <c r="Y167" i="25"/>
  <c r="Z284" i="25"/>
  <c r="J284" i="25"/>
  <c r="J286" i="25" s="1"/>
  <c r="V284" i="25"/>
  <c r="Y271" i="25"/>
  <c r="S269" i="25"/>
  <c r="S271" i="25" s="1"/>
  <c r="W271" i="25"/>
  <c r="Q269" i="25"/>
  <c r="Q271" i="25" s="1"/>
  <c r="U271" i="25"/>
  <c r="O269" i="25"/>
  <c r="O271" i="25" s="1"/>
  <c r="Y265" i="25"/>
  <c r="S263" i="25"/>
  <c r="S265" i="25" s="1"/>
  <c r="W265" i="25"/>
  <c r="Q263" i="25"/>
  <c r="Q265" i="25" s="1"/>
  <c r="W259" i="25"/>
  <c r="Q257" i="25"/>
  <c r="Q259" i="25" s="1"/>
  <c r="O257" i="25"/>
  <c r="O259" i="25" s="1"/>
  <c r="X259" i="25"/>
  <c r="R257" i="25"/>
  <c r="R259" i="25" s="1"/>
  <c r="S257" i="25"/>
  <c r="S259" i="25" s="1"/>
  <c r="M257" i="25"/>
  <c r="M259" i="25" s="1"/>
  <c r="N257" i="25"/>
  <c r="N259" i="25" s="1"/>
  <c r="J257" i="25"/>
  <c r="J259" i="25" s="1"/>
  <c r="G259" i="25"/>
  <c r="P257" i="25"/>
  <c r="P259" i="25" s="1"/>
  <c r="W253" i="25"/>
  <c r="Q251" i="25"/>
  <c r="Q253" i="25" s="1"/>
  <c r="Y247" i="25"/>
  <c r="S245" i="25"/>
  <c r="S247" i="25" s="1"/>
  <c r="W247" i="25"/>
  <c r="Q245" i="25"/>
  <c r="Q247" i="25" s="1"/>
  <c r="U247" i="25"/>
  <c r="O245" i="25"/>
  <c r="O247" i="25" s="1"/>
  <c r="V235" i="25"/>
  <c r="W241" i="25"/>
  <c r="X229" i="25"/>
  <c r="Y229" i="25"/>
  <c r="U239" i="25"/>
  <c r="Q239" i="25"/>
  <c r="Q241" i="25" s="1"/>
  <c r="W227" i="25"/>
  <c r="W229" i="25" s="1"/>
  <c r="U227" i="25"/>
  <c r="O227" i="25" s="1"/>
  <c r="O229" i="25" s="1"/>
  <c r="R227" i="25"/>
  <c r="R229" i="25" s="1"/>
  <c r="V227" i="25"/>
  <c r="W221" i="25"/>
  <c r="Q221" i="25" s="1"/>
  <c r="Q223" i="25" s="1"/>
  <c r="X221" i="25"/>
  <c r="U221" i="25"/>
  <c r="V221" i="25"/>
  <c r="W223" i="25"/>
  <c r="Y217" i="25"/>
  <c r="S215" i="25"/>
  <c r="S217" i="25" s="1"/>
  <c r="W217" i="25"/>
  <c r="Q215" i="25"/>
  <c r="Q217" i="25" s="1"/>
  <c r="U217" i="25"/>
  <c r="O215" i="25"/>
  <c r="O217" i="25" s="1"/>
  <c r="W211" i="25"/>
  <c r="Q209" i="25"/>
  <c r="Q211" i="25" s="1"/>
  <c r="S209" i="25"/>
  <c r="S211" i="25" s="1"/>
  <c r="X197" i="25"/>
  <c r="W199" i="25"/>
  <c r="Q197" i="25"/>
  <c r="Q199" i="25" s="1"/>
  <c r="Z193" i="25"/>
  <c r="T191" i="25"/>
  <c r="T193" i="25" s="1"/>
  <c r="V193" i="25"/>
  <c r="P191" i="25"/>
  <c r="P193" i="25" s="1"/>
  <c r="Y187" i="25"/>
  <c r="S185" i="25"/>
  <c r="S187" i="25" s="1"/>
  <c r="V187" i="25"/>
  <c r="P185" i="25"/>
  <c r="P187" i="25" s="1"/>
  <c r="W187" i="25"/>
  <c r="Q185" i="25"/>
  <c r="Q187" i="25" s="1"/>
  <c r="U187" i="25"/>
  <c r="O185" i="25"/>
  <c r="O187" i="25" s="1"/>
  <c r="J185" i="25"/>
  <c r="J187" i="25" s="1"/>
  <c r="G187" i="25"/>
  <c r="N185" i="25"/>
  <c r="N187" i="25" s="1"/>
  <c r="Z181" i="25"/>
  <c r="T179" i="25"/>
  <c r="T181" i="25" s="1"/>
  <c r="V181" i="25"/>
  <c r="P179" i="25"/>
  <c r="P181" i="25" s="1"/>
  <c r="Z175" i="25"/>
  <c r="T173" i="25"/>
  <c r="T175" i="25" s="1"/>
  <c r="V175" i="25"/>
  <c r="P173" i="25"/>
  <c r="P175" i="25" s="1"/>
  <c r="Z169" i="25"/>
  <c r="T167" i="25"/>
  <c r="T169" i="25" s="1"/>
  <c r="V169" i="25"/>
  <c r="P167" i="25"/>
  <c r="P169" i="25" s="1"/>
  <c r="W163" i="25"/>
  <c r="Q161" i="25"/>
  <c r="Q163" i="25" s="1"/>
  <c r="W132" i="25"/>
  <c r="Q130" i="25"/>
  <c r="Q132" i="25" s="1"/>
  <c r="V119" i="25"/>
  <c r="P117" i="25"/>
  <c r="P119" i="25" s="1"/>
  <c r="U119" i="25"/>
  <c r="O117" i="25"/>
  <c r="O119" i="25" s="1"/>
  <c r="Y119" i="25"/>
  <c r="S117" i="25"/>
  <c r="S119" i="25" s="1"/>
  <c r="Z119" i="25"/>
  <c r="T117" i="25"/>
  <c r="T119" i="25" s="1"/>
  <c r="M105" i="25"/>
  <c r="M107" i="25" s="1"/>
  <c r="V105" i="25"/>
  <c r="P105" i="25" s="1"/>
  <c r="P107" i="25" s="1"/>
  <c r="X105" i="25"/>
  <c r="R105" i="25" s="1"/>
  <c r="R107" i="25" s="1"/>
  <c r="Y107" i="25"/>
  <c r="S105" i="25"/>
  <c r="S107" i="25" s="1"/>
  <c r="U107" i="25"/>
  <c r="O105" i="25"/>
  <c r="O107" i="25" s="1"/>
  <c r="Z101" i="25"/>
  <c r="T99" i="25"/>
  <c r="T101" i="25" s="1"/>
  <c r="V101" i="25"/>
  <c r="P99" i="25"/>
  <c r="P101" i="25" s="1"/>
  <c r="W101" i="25"/>
  <c r="Q99" i="25"/>
  <c r="Q101" i="25" s="1"/>
  <c r="Z95" i="25"/>
  <c r="T93" i="25"/>
  <c r="T95" i="25" s="1"/>
  <c r="V95" i="25"/>
  <c r="P93" i="25"/>
  <c r="P95" i="25" s="1"/>
  <c r="W93" i="25"/>
  <c r="W95" i="25" s="1"/>
  <c r="L93" i="25"/>
  <c r="L95" i="25" s="1"/>
  <c r="Y95" i="25"/>
  <c r="S93" i="25"/>
  <c r="S95" i="25" s="1"/>
  <c r="U95" i="25"/>
  <c r="O93" i="25"/>
  <c r="O95" i="25" s="1"/>
  <c r="J88" i="25"/>
  <c r="H89" i="25"/>
  <c r="K88" i="25"/>
  <c r="M88" i="25"/>
  <c r="G89" i="25"/>
  <c r="D89" i="25"/>
  <c r="N88" i="25"/>
  <c r="W64" i="25"/>
  <c r="W66" i="25" s="1"/>
  <c r="F60" i="25"/>
  <c r="J70" i="25"/>
  <c r="J72" i="25" s="1"/>
  <c r="Z64" i="25"/>
  <c r="Z66" i="25" s="1"/>
  <c r="M84" i="25"/>
  <c r="M89" i="25" s="1"/>
  <c r="V76" i="25"/>
  <c r="V78" i="25" s="1"/>
  <c r="X88" i="25"/>
  <c r="R88" i="25" s="1"/>
  <c r="K76" i="25"/>
  <c r="K78" i="25" s="1"/>
  <c r="K64" i="25"/>
  <c r="K66" i="25" s="1"/>
  <c r="L88" i="25"/>
  <c r="K84" i="25"/>
  <c r="H66" i="25"/>
  <c r="J84" i="25"/>
  <c r="G72" i="25"/>
  <c r="J76" i="25"/>
  <c r="J78" i="25" s="1"/>
  <c r="X64" i="25"/>
  <c r="R64" i="25" s="1"/>
  <c r="R66" i="25" s="1"/>
  <c r="I89" i="25"/>
  <c r="E89" i="25"/>
  <c r="Z76" i="25"/>
  <c r="Z78" i="25" s="1"/>
  <c r="L70" i="25"/>
  <c r="L72" i="25" s="1"/>
  <c r="N76" i="25"/>
  <c r="N78" i="25" s="1"/>
  <c r="L49" i="25"/>
  <c r="L51" i="25" s="1"/>
  <c r="I72" i="25"/>
  <c r="Z70" i="25"/>
  <c r="Z72" i="25" s="1"/>
  <c r="Q76" i="25"/>
  <c r="Q78" i="25" s="1"/>
  <c r="L76" i="25"/>
  <c r="L78" i="25" s="1"/>
  <c r="G78" i="25"/>
  <c r="F89" i="25"/>
  <c r="X72" i="25"/>
  <c r="V70" i="25"/>
  <c r="P70" i="25" s="1"/>
  <c r="P72" i="25" s="1"/>
  <c r="M76" i="25"/>
  <c r="M78" i="25" s="1"/>
  <c r="N89" i="25"/>
  <c r="U64" i="25"/>
  <c r="U66" i="25" s="1"/>
  <c r="X84" i="25"/>
  <c r="W84" i="25"/>
  <c r="U76" i="25"/>
  <c r="L84" i="25"/>
  <c r="K49" i="25"/>
  <c r="K51" i="25" s="1"/>
  <c r="U88" i="25"/>
  <c r="O88" i="25" s="1"/>
  <c r="R70" i="25"/>
  <c r="R72" i="25" s="1"/>
  <c r="K70" i="25"/>
  <c r="K72" i="25" s="1"/>
  <c r="W88" i="25"/>
  <c r="Q88" i="25" s="1"/>
  <c r="Z84" i="25"/>
  <c r="Y76" i="25"/>
  <c r="Z88" i="25"/>
  <c r="T88" i="25" s="1"/>
  <c r="V84" i="25"/>
  <c r="V88" i="25"/>
  <c r="P88" i="25" s="1"/>
  <c r="N70" i="25"/>
  <c r="N72" i="25" s="1"/>
  <c r="M70" i="25"/>
  <c r="M72" i="25" s="1"/>
  <c r="L64" i="25"/>
  <c r="L66" i="25" s="1"/>
  <c r="Y88" i="25"/>
  <c r="S88" i="25" s="1"/>
  <c r="Y84" i="25"/>
  <c r="W70" i="25"/>
  <c r="U84" i="25"/>
  <c r="X76" i="25"/>
  <c r="Y64" i="25"/>
  <c r="S64" i="25" s="1"/>
  <c r="S66" i="25" s="1"/>
  <c r="Y70" i="25"/>
  <c r="Y72" i="25" s="1"/>
  <c r="U70" i="25"/>
  <c r="J64" i="25"/>
  <c r="J66" i="25" s="1"/>
  <c r="G66" i="25"/>
  <c r="M64" i="25"/>
  <c r="M66" i="25" s="1"/>
  <c r="V66" i="25"/>
  <c r="P64" i="25"/>
  <c r="P66" i="25" s="1"/>
  <c r="N64" i="25"/>
  <c r="N66" i="25" s="1"/>
  <c r="K56" i="25"/>
  <c r="Q10" i="25"/>
  <c r="Q12" i="25" s="1"/>
  <c r="N22" i="25"/>
  <c r="N24" i="25" s="1"/>
  <c r="N49" i="25"/>
  <c r="N51" i="25" s="1"/>
  <c r="I60" i="25"/>
  <c r="Z35" i="25"/>
  <c r="T35" i="25" s="1"/>
  <c r="T37" i="25" s="1"/>
  <c r="D60" i="25"/>
  <c r="E60" i="25"/>
  <c r="L59" i="25"/>
  <c r="J49" i="25"/>
  <c r="J51" i="25" s="1"/>
  <c r="X56" i="25"/>
  <c r="R56" i="25" s="1"/>
  <c r="W35" i="25"/>
  <c r="Q35" i="25" s="1"/>
  <c r="Q37" i="25" s="1"/>
  <c r="K41" i="25"/>
  <c r="K43" i="25" s="1"/>
  <c r="M59" i="25"/>
  <c r="V56" i="25"/>
  <c r="P56" i="25" s="1"/>
  <c r="L56" i="25"/>
  <c r="J59" i="25"/>
  <c r="M16" i="25"/>
  <c r="M18" i="25" s="1"/>
  <c r="N35" i="25"/>
  <c r="N37" i="25" s="1"/>
  <c r="M49" i="25"/>
  <c r="M51" i="25" s="1"/>
  <c r="W56" i="25"/>
  <c r="Q56" i="25" s="1"/>
  <c r="K59" i="25"/>
  <c r="Z56" i="25"/>
  <c r="T56" i="25" s="1"/>
  <c r="M41" i="25"/>
  <c r="M43" i="25" s="1"/>
  <c r="N59" i="25"/>
  <c r="W59" i="25"/>
  <c r="Q59" i="25" s="1"/>
  <c r="U59" i="25"/>
  <c r="O59" i="25" s="1"/>
  <c r="H60" i="25"/>
  <c r="L41" i="25"/>
  <c r="L43" i="25" s="1"/>
  <c r="V59" i="25"/>
  <c r="P59" i="25" s="1"/>
  <c r="J56" i="25"/>
  <c r="G60" i="25"/>
  <c r="O56" i="25"/>
  <c r="K35" i="25"/>
  <c r="K37" i="25" s="1"/>
  <c r="Y41" i="25"/>
  <c r="Y43" i="25" s="1"/>
  <c r="Y59" i="25"/>
  <c r="S59" i="25" s="1"/>
  <c r="X59" i="25"/>
  <c r="R59" i="25" s="1"/>
  <c r="J10" i="25"/>
  <c r="J12" i="25" s="1"/>
  <c r="X41" i="25"/>
  <c r="X43" i="25" s="1"/>
  <c r="S56" i="25"/>
  <c r="S60" i="25" s="1"/>
  <c r="Z59" i="25"/>
  <c r="J22" i="25"/>
  <c r="J24" i="25" s="1"/>
  <c r="M56" i="25"/>
  <c r="N56" i="25"/>
  <c r="V35" i="25"/>
  <c r="P35" i="25" s="1"/>
  <c r="P37" i="25" s="1"/>
  <c r="Y35" i="25"/>
  <c r="S35" i="25" s="1"/>
  <c r="S37" i="25" s="1"/>
  <c r="G24" i="25"/>
  <c r="L22" i="25"/>
  <c r="L24" i="25" s="1"/>
  <c r="U35" i="25"/>
  <c r="O35" i="25" s="1"/>
  <c r="O37" i="25" s="1"/>
  <c r="X49" i="25"/>
  <c r="Z49" i="25"/>
  <c r="W49" i="25"/>
  <c r="Q49" i="25" s="1"/>
  <c r="Q51" i="25" s="1"/>
  <c r="U49" i="25"/>
  <c r="O49" i="25" s="1"/>
  <c r="O51" i="25" s="1"/>
  <c r="V4" i="25"/>
  <c r="V6" i="25" s="1"/>
  <c r="J29" i="25"/>
  <c r="J31" i="25" s="1"/>
  <c r="L35" i="25"/>
  <c r="L37" i="25" s="1"/>
  <c r="W41" i="25"/>
  <c r="Q41" i="25" s="1"/>
  <c r="Q43" i="25" s="1"/>
  <c r="Y49" i="25"/>
  <c r="Z29" i="25"/>
  <c r="T29" i="25" s="1"/>
  <c r="T31" i="25" s="1"/>
  <c r="X35" i="25"/>
  <c r="X37" i="25" s="1"/>
  <c r="V41" i="25"/>
  <c r="P41" i="25" s="1"/>
  <c r="P43" i="25" s="1"/>
  <c r="V49" i="25"/>
  <c r="Y6" i="25"/>
  <c r="X4" i="25"/>
  <c r="X6" i="25" s="1"/>
  <c r="W22" i="25"/>
  <c r="Q22" i="25" s="1"/>
  <c r="Q24" i="25" s="1"/>
  <c r="J41" i="25"/>
  <c r="J43" i="25" s="1"/>
  <c r="W4" i="25"/>
  <c r="Q4" i="25" s="1"/>
  <c r="Q6" i="25" s="1"/>
  <c r="Z4" i="25"/>
  <c r="T4" i="25" s="1"/>
  <c r="T6" i="25" s="1"/>
  <c r="Y10" i="25"/>
  <c r="Y12" i="25" s="1"/>
  <c r="K29" i="25"/>
  <c r="K31" i="25" s="1"/>
  <c r="Z41" i="25"/>
  <c r="T41" i="25" s="1"/>
  <c r="T43" i="25" s="1"/>
  <c r="G18" i="25"/>
  <c r="U41" i="25"/>
  <c r="U43" i="25" s="1"/>
  <c r="L29" i="25"/>
  <c r="L31" i="25" s="1"/>
  <c r="U6" i="25"/>
  <c r="M10" i="25"/>
  <c r="M12" i="25" s="1"/>
  <c r="J16" i="25"/>
  <c r="J18" i="25" s="1"/>
  <c r="M35" i="25"/>
  <c r="M37" i="25" s="1"/>
  <c r="L10" i="25"/>
  <c r="L12" i="25" s="1"/>
  <c r="K22" i="25"/>
  <c r="K24" i="25" s="1"/>
  <c r="N41" i="25"/>
  <c r="N43" i="25" s="1"/>
  <c r="G43" i="25"/>
  <c r="X29" i="25"/>
  <c r="R29" i="25" s="1"/>
  <c r="R31" i="25" s="1"/>
  <c r="J35" i="25"/>
  <c r="J37" i="25" s="1"/>
  <c r="G37" i="25"/>
  <c r="L4" i="25"/>
  <c r="L6" i="25" s="1"/>
  <c r="X10" i="25"/>
  <c r="R10" i="25" s="1"/>
  <c r="R12" i="25" s="1"/>
  <c r="M22" i="25"/>
  <c r="M24" i="25" s="1"/>
  <c r="U29" i="25"/>
  <c r="O29" i="25" s="1"/>
  <c r="O31" i="25" s="1"/>
  <c r="W29" i="25"/>
  <c r="Q29" i="25" s="1"/>
  <c r="Q31" i="25" s="1"/>
  <c r="N16" i="25"/>
  <c r="N18" i="25" s="1"/>
  <c r="U22" i="25"/>
  <c r="O22" i="25" s="1"/>
  <c r="O24" i="25" s="1"/>
  <c r="X22" i="25"/>
  <c r="R22" i="25" s="1"/>
  <c r="R24" i="25" s="1"/>
  <c r="G31" i="25"/>
  <c r="V29" i="25"/>
  <c r="P29" i="25" s="1"/>
  <c r="P31" i="25" s="1"/>
  <c r="L16" i="25"/>
  <c r="L18" i="25" s="1"/>
  <c r="Y29" i="25"/>
  <c r="S29" i="25" s="1"/>
  <c r="S31" i="25" s="1"/>
  <c r="N29" i="25"/>
  <c r="N31" i="25" s="1"/>
  <c r="M29" i="25"/>
  <c r="M31" i="25" s="1"/>
  <c r="N4" i="25"/>
  <c r="N6" i="25" s="1"/>
  <c r="O4" i="25"/>
  <c r="O6" i="25" s="1"/>
  <c r="U16" i="25"/>
  <c r="U18" i="25" s="1"/>
  <c r="V22" i="25"/>
  <c r="V24" i="25" s="1"/>
  <c r="Z22" i="25"/>
  <c r="T22" i="25" s="1"/>
  <c r="T24" i="25" s="1"/>
  <c r="W12" i="25"/>
  <c r="U10" i="25"/>
  <c r="K16" i="25"/>
  <c r="K18" i="25" s="1"/>
  <c r="N10" i="25"/>
  <c r="N12" i="25" s="1"/>
  <c r="Y22" i="25"/>
  <c r="S4" i="25"/>
  <c r="S6" i="25" s="1"/>
  <c r="I12" i="25"/>
  <c r="K10" i="25"/>
  <c r="K12" i="25" s="1"/>
  <c r="J4" i="25"/>
  <c r="Y16" i="25"/>
  <c r="X16" i="25"/>
  <c r="Z16" i="25"/>
  <c r="M4" i="25"/>
  <c r="M6" i="25" s="1"/>
  <c r="W16" i="25"/>
  <c r="V16" i="25"/>
  <c r="K4" i="25"/>
  <c r="K6" i="25" s="1"/>
  <c r="Z10" i="25"/>
  <c r="V10" i="25"/>
  <c r="AG639" i="24"/>
  <c r="AR639" i="24" s="1"/>
  <c r="AG626" i="24"/>
  <c r="AR626" i="24" s="1"/>
  <c r="AG612" i="24"/>
  <c r="AR612" i="24" s="1"/>
  <c r="AG631" i="24"/>
  <c r="AG609" i="24"/>
  <c r="AR609" i="24" s="1"/>
  <c r="AG616" i="24"/>
  <c r="AR616" i="24" s="1"/>
  <c r="AG623" i="24"/>
  <c r="AR623" i="24" s="1"/>
  <c r="AG594" i="24"/>
  <c r="AR594" i="24" s="1"/>
  <c r="AG573" i="24"/>
  <c r="AR573" i="24" s="1"/>
  <c r="AG599" i="24"/>
  <c r="AR599" i="24" s="1"/>
  <c r="AG578" i="24"/>
  <c r="AR578" i="24" s="1"/>
  <c r="AG562" i="24"/>
  <c r="AR562" i="24" s="1"/>
  <c r="AG555" i="24"/>
  <c r="AR555" i="24" s="1"/>
  <c r="AG547" i="24"/>
  <c r="AR547" i="24" s="1"/>
  <c r="AG539" i="24"/>
  <c r="AR539" i="24" s="1"/>
  <c r="AG531" i="24"/>
  <c r="AR531" i="24" s="1"/>
  <c r="AG523" i="24"/>
  <c r="AR523" i="24" s="1"/>
  <c r="AG515" i="24"/>
  <c r="AR515" i="24" s="1"/>
  <c r="AG507" i="24"/>
  <c r="AR507" i="24" s="1"/>
  <c r="AG625" i="24"/>
  <c r="AR625" i="24" s="1"/>
  <c r="AG596" i="24"/>
  <c r="AR596" i="24" s="1"/>
  <c r="AG582" i="24"/>
  <c r="AG575" i="24"/>
  <c r="AR575" i="24" s="1"/>
  <c r="AG559" i="24"/>
  <c r="AR559" i="24" s="1"/>
  <c r="AG601" i="24"/>
  <c r="AR601" i="24" s="1"/>
  <c r="AG580" i="24"/>
  <c r="AG564" i="24"/>
  <c r="AR564" i="24" s="1"/>
  <c r="AG557" i="24"/>
  <c r="AR557" i="24" s="1"/>
  <c r="AG552" i="24"/>
  <c r="AR552" i="24" s="1"/>
  <c r="AG544" i="24"/>
  <c r="AR544" i="24" s="1"/>
  <c r="AG536" i="24"/>
  <c r="AR536" i="24" s="1"/>
  <c r="AG528" i="24"/>
  <c r="AR528" i="24" s="1"/>
  <c r="AG520" i="24"/>
  <c r="AR520" i="24" s="1"/>
  <c r="AG512" i="24"/>
  <c r="AR512" i="24" s="1"/>
  <c r="AG504" i="24"/>
  <c r="AR504" i="24" s="1"/>
  <c r="AG496" i="24"/>
  <c r="AR496" i="24" s="1"/>
  <c r="AG488" i="24"/>
  <c r="AR488" i="24" s="1"/>
  <c r="AG480" i="24"/>
  <c r="AR480" i="24" s="1"/>
  <c r="AG472" i="24"/>
  <c r="AR472" i="24" s="1"/>
  <c r="AG456" i="24"/>
  <c r="AR456" i="24" s="1"/>
  <c r="AG448" i="24"/>
  <c r="AR448" i="24" s="1"/>
  <c r="AG440" i="24"/>
  <c r="AR440" i="24" s="1"/>
  <c r="AG432" i="24"/>
  <c r="AR432" i="24" s="1"/>
  <c r="AG424" i="24"/>
  <c r="AR424" i="24" s="1"/>
  <c r="AG412" i="24"/>
  <c r="AR412" i="24" s="1"/>
  <c r="AG405" i="24"/>
  <c r="AR405" i="24" s="1"/>
  <c r="AG501" i="24"/>
  <c r="AR501" i="24" s="1"/>
  <c r="AG493" i="24"/>
  <c r="AG485" i="24"/>
  <c r="AR485" i="24" s="1"/>
  <c r="AG477" i="24"/>
  <c r="AR477" i="24" s="1"/>
  <c r="AG469" i="24"/>
  <c r="AR469" i="24" s="1"/>
  <c r="AG453" i="24"/>
  <c r="AR453" i="24" s="1"/>
  <c r="AG445" i="24"/>
  <c r="AR445" i="24" s="1"/>
  <c r="AG437" i="24"/>
  <c r="AR437" i="24" s="1"/>
  <c r="AG429" i="24"/>
  <c r="AR429" i="24" s="1"/>
  <c r="AG421" i="24"/>
  <c r="AR421" i="24" s="1"/>
  <c r="AG406" i="24"/>
  <c r="AR406" i="24" s="1"/>
  <c r="AG411" i="24"/>
  <c r="AR411" i="24" s="1"/>
  <c r="AG315" i="24"/>
  <c r="AR315" i="24" s="1"/>
  <c r="AG400" i="24"/>
  <c r="AR400" i="24" s="1"/>
  <c r="AG392" i="24"/>
  <c r="AR392" i="24" s="1"/>
  <c r="AG384" i="24"/>
  <c r="AR384" i="24" s="1"/>
  <c r="AG376" i="24"/>
  <c r="AR376" i="24" s="1"/>
  <c r="AG352" i="24"/>
  <c r="AR352" i="24" s="1"/>
  <c r="AG336" i="24"/>
  <c r="AR336" i="24" s="1"/>
  <c r="AG328" i="24"/>
  <c r="AR328" i="24" s="1"/>
  <c r="AG320" i="24"/>
  <c r="AG395" i="24"/>
  <c r="AR395" i="24" s="1"/>
  <c r="AG387" i="24"/>
  <c r="AR387" i="24" s="1"/>
  <c r="AG379" i="24"/>
  <c r="AR379" i="24" s="1"/>
  <c r="AG371" i="24"/>
  <c r="AR371" i="24" s="1"/>
  <c r="AG363" i="24"/>
  <c r="AG355" i="24"/>
  <c r="AR355" i="24" s="1"/>
  <c r="AG347" i="24"/>
  <c r="AR347" i="24" s="1"/>
  <c r="AG339" i="24"/>
  <c r="AR339" i="24" s="1"/>
  <c r="AG331" i="24"/>
  <c r="AR331" i="24" s="1"/>
  <c r="AG262" i="24"/>
  <c r="AR262" i="24" s="1"/>
  <c r="AG310" i="24"/>
  <c r="AR310" i="24" s="1"/>
  <c r="AG302" i="24"/>
  <c r="AR302" i="24" s="1"/>
  <c r="AG294" i="24"/>
  <c r="AR294" i="24" s="1"/>
  <c r="AG286" i="24"/>
  <c r="AR286" i="24" s="1"/>
  <c r="AG278" i="24"/>
  <c r="AR278" i="24" s="1"/>
  <c r="AG268" i="24"/>
  <c r="AG297" i="24"/>
  <c r="AR297" i="24" s="1"/>
  <c r="AG289" i="24"/>
  <c r="AR289" i="24" s="1"/>
  <c r="AG281" i="24"/>
  <c r="AR281" i="24" s="1"/>
  <c r="AG273" i="24"/>
  <c r="AR273" i="24" s="1"/>
  <c r="AG265" i="24"/>
  <c r="AR265" i="24" s="1"/>
  <c r="AG204" i="24"/>
  <c r="AR204" i="24" s="1"/>
  <c r="AG248" i="24"/>
  <c r="AR248" i="24" s="1"/>
  <c r="AG240" i="24"/>
  <c r="AG232" i="24"/>
  <c r="AR232" i="24" s="1"/>
  <c r="AG224" i="24"/>
  <c r="AR224" i="24" s="1"/>
  <c r="AG216" i="24"/>
  <c r="AR216" i="24" s="1"/>
  <c r="AG208" i="24"/>
  <c r="AR208" i="24" s="1"/>
  <c r="AG251" i="24"/>
  <c r="AR251" i="24" s="1"/>
  <c r="AG235" i="24"/>
  <c r="AR235" i="24" s="1"/>
  <c r="AG227" i="24"/>
  <c r="AR227" i="24" s="1"/>
  <c r="AG219" i="24"/>
  <c r="AR219" i="24" s="1"/>
  <c r="AG197" i="24"/>
  <c r="AR197" i="24" s="1"/>
  <c r="AG194" i="24"/>
  <c r="AR194" i="24" s="1"/>
  <c r="AG187" i="24"/>
  <c r="AR187" i="24" s="1"/>
  <c r="AG173" i="24"/>
  <c r="AR173" i="24" s="1"/>
  <c r="AG166" i="24"/>
  <c r="AR166" i="24" s="1"/>
  <c r="AG209" i="24"/>
  <c r="AR209" i="24" s="1"/>
  <c r="AG202" i="24"/>
  <c r="AG195" i="24"/>
  <c r="AR195" i="24" s="1"/>
  <c r="AG167" i="24"/>
  <c r="AR167" i="24" s="1"/>
  <c r="AG181" i="24"/>
  <c r="AR181" i="24" s="1"/>
  <c r="AG152" i="24"/>
  <c r="AR152" i="24" s="1"/>
  <c r="AG149" i="24"/>
  <c r="AR149" i="24" s="1"/>
  <c r="AG142" i="24"/>
  <c r="AR142" i="24" s="1"/>
  <c r="AG126" i="24"/>
  <c r="AG110" i="24"/>
  <c r="AR110" i="24" s="1"/>
  <c r="AG131" i="24"/>
  <c r="AG115" i="24"/>
  <c r="AR115" i="24" s="1"/>
  <c r="AG159" i="24"/>
  <c r="AR159" i="24" s="1"/>
  <c r="AG136" i="24"/>
  <c r="AR136" i="24" s="1"/>
  <c r="AG120" i="24"/>
  <c r="AR120" i="24" s="1"/>
  <c r="AG104" i="24"/>
  <c r="AR104" i="24" s="1"/>
  <c r="AG137" i="24"/>
  <c r="AR137" i="24" s="1"/>
  <c r="AG121" i="24"/>
  <c r="AR121" i="24" s="1"/>
  <c r="AG105" i="24"/>
  <c r="AR105" i="24" s="1"/>
  <c r="AG91" i="24"/>
  <c r="AR91" i="24" s="1"/>
  <c r="AG96" i="24"/>
  <c r="AR96" i="24" s="1"/>
  <c r="AG89" i="24"/>
  <c r="AG82" i="24"/>
  <c r="AR82" i="24" s="1"/>
  <c r="AG75" i="24"/>
  <c r="AR75" i="24" s="1"/>
  <c r="AG99" i="24"/>
  <c r="AR99" i="24" s="1"/>
  <c r="AG87" i="24"/>
  <c r="AG97" i="24"/>
  <c r="AR97" i="24" s="1"/>
  <c r="AG67" i="24"/>
  <c r="AR67" i="24" s="1"/>
  <c r="AG46" i="24"/>
  <c r="AR46" i="24" s="1"/>
  <c r="AG70" i="24"/>
  <c r="AR70" i="24" s="1"/>
  <c r="AG56" i="24"/>
  <c r="AR56" i="24" s="1"/>
  <c r="AG42" i="24"/>
  <c r="AR42" i="24" s="1"/>
  <c r="AG58" i="24"/>
  <c r="AR58" i="24" s="1"/>
  <c r="AG44" i="24"/>
  <c r="AR44" i="24" s="1"/>
  <c r="AG37" i="24"/>
  <c r="AR37" i="24" s="1"/>
  <c r="AG26" i="24"/>
  <c r="AR26" i="24" s="1"/>
  <c r="AG39" i="24"/>
  <c r="AR39" i="24" s="1"/>
  <c r="AG30" i="24"/>
  <c r="AR30" i="24" s="1"/>
  <c r="AG36" i="24"/>
  <c r="AR36" i="24" s="1"/>
  <c r="AG9" i="24"/>
  <c r="AG27" i="24"/>
  <c r="AR27" i="24" s="1"/>
  <c r="AG8" i="24"/>
  <c r="AR8" i="24" s="1"/>
  <c r="AG629" i="24"/>
  <c r="AR629" i="24" s="1"/>
  <c r="AG605" i="24"/>
  <c r="AR605" i="24" s="1"/>
  <c r="AG636" i="24"/>
  <c r="AR636" i="24" s="1"/>
  <c r="AG620" i="24"/>
  <c r="AR620" i="24" s="1"/>
  <c r="AG614" i="24"/>
  <c r="AR614" i="24" s="1"/>
  <c r="AG638" i="24"/>
  <c r="AR638" i="24" s="1"/>
  <c r="AG624" i="24"/>
  <c r="AR624" i="24" s="1"/>
  <c r="AG603" i="24"/>
  <c r="AR603" i="24" s="1"/>
  <c r="AG611" i="24"/>
  <c r="AG598" i="24"/>
  <c r="AR598" i="24" s="1"/>
  <c r="AG577" i="24"/>
  <c r="AR577" i="24" s="1"/>
  <c r="AG561" i="24"/>
  <c r="AR561" i="24" s="1"/>
  <c r="AG587" i="24"/>
  <c r="AR587" i="24" s="1"/>
  <c r="AG566" i="24"/>
  <c r="AR566" i="24" s="1"/>
  <c r="AG549" i="24"/>
  <c r="AR549" i="24" s="1"/>
  <c r="AG541" i="24"/>
  <c r="AR541" i="24" s="1"/>
  <c r="AG533" i="24"/>
  <c r="AR533" i="24" s="1"/>
  <c r="AG525" i="24"/>
  <c r="AR525" i="24" s="1"/>
  <c r="AG517" i="24"/>
  <c r="AR517" i="24" s="1"/>
  <c r="AG509" i="24"/>
  <c r="AR509" i="24" s="1"/>
  <c r="AG613" i="24"/>
  <c r="AR613" i="24" s="1"/>
  <c r="AG600" i="24"/>
  <c r="AR600" i="24" s="1"/>
  <c r="AG579" i="24"/>
  <c r="AR579" i="24" s="1"/>
  <c r="AG563" i="24"/>
  <c r="AR563" i="24" s="1"/>
  <c r="AG556" i="24"/>
  <c r="AR556" i="24" s="1"/>
  <c r="AG589" i="24"/>
  <c r="AR589" i="24" s="1"/>
  <c r="AG568" i="24"/>
  <c r="AR568" i="24" s="1"/>
  <c r="AG554" i="24"/>
  <c r="AR554" i="24" s="1"/>
  <c r="AG546" i="24"/>
  <c r="AR546" i="24" s="1"/>
  <c r="AG538" i="24"/>
  <c r="AR538" i="24" s="1"/>
  <c r="AG530" i="24"/>
  <c r="AR530" i="24" s="1"/>
  <c r="AG522" i="24"/>
  <c r="AR522" i="24" s="1"/>
  <c r="AG514" i="24"/>
  <c r="AR514" i="24" s="1"/>
  <c r="AG506" i="24"/>
  <c r="AR506" i="24" s="1"/>
  <c r="AG498" i="24"/>
  <c r="AR498" i="24" s="1"/>
  <c r="AG490" i="24"/>
  <c r="AR490" i="24" s="1"/>
  <c r="AG482" i="24"/>
  <c r="AR482" i="24" s="1"/>
  <c r="AG474" i="24"/>
  <c r="AR474" i="24" s="1"/>
  <c r="AG458" i="24"/>
  <c r="AR458" i="24" s="1"/>
  <c r="AG450" i="24"/>
  <c r="AR450" i="24" s="1"/>
  <c r="AG442" i="24"/>
  <c r="AR442" i="24" s="1"/>
  <c r="AG434" i="24"/>
  <c r="AR434" i="24" s="1"/>
  <c r="AG426" i="24"/>
  <c r="AR426" i="24" s="1"/>
  <c r="AG418" i="24"/>
  <c r="AG409" i="24"/>
  <c r="AR409" i="24" s="1"/>
  <c r="AG503" i="24"/>
  <c r="AR503" i="24" s="1"/>
  <c r="AG495" i="24"/>
  <c r="AR495" i="24" s="1"/>
  <c r="AG487" i="24"/>
  <c r="AR487" i="24" s="1"/>
  <c r="AG479" i="24"/>
  <c r="AR479" i="24" s="1"/>
  <c r="AG471" i="24"/>
  <c r="AR471" i="24" s="1"/>
  <c r="AG455" i="24"/>
  <c r="AR455" i="24" s="1"/>
  <c r="AG447" i="24"/>
  <c r="AR447" i="24" s="1"/>
  <c r="AG439" i="24"/>
  <c r="AR439" i="24" s="1"/>
  <c r="AG431" i="24"/>
  <c r="AR431" i="24" s="1"/>
  <c r="AG423" i="24"/>
  <c r="AR423" i="24" s="1"/>
  <c r="AG410" i="24"/>
  <c r="AR410" i="24" s="1"/>
  <c r="AG415" i="24"/>
  <c r="AG319" i="24"/>
  <c r="AR319" i="24" s="1"/>
  <c r="AG394" i="24"/>
  <c r="AR394" i="24" s="1"/>
  <c r="AG386" i="24"/>
  <c r="AR386" i="24" s="1"/>
  <c r="AG378" i="24"/>
  <c r="AR378" i="24" s="1"/>
  <c r="AG338" i="24"/>
  <c r="AR338" i="24" s="1"/>
  <c r="AG330" i="24"/>
  <c r="AR330" i="24" s="1"/>
  <c r="AG324" i="24"/>
  <c r="AG313" i="24"/>
  <c r="AR313" i="24" s="1"/>
  <c r="AG397" i="24"/>
  <c r="AR397" i="24" s="1"/>
  <c r="AG389" i="24"/>
  <c r="AR389" i="24" s="1"/>
  <c r="AG381" i="24"/>
  <c r="AR381" i="24" s="1"/>
  <c r="AG373" i="24"/>
  <c r="AR373" i="24" s="1"/>
  <c r="AG365" i="24"/>
  <c r="AG357" i="24"/>
  <c r="AR357" i="24" s="1"/>
  <c r="AG349" i="24"/>
  <c r="AR349" i="24" s="1"/>
  <c r="AG341" i="24"/>
  <c r="AR341" i="24" s="1"/>
  <c r="AG333" i="24"/>
  <c r="AR333" i="24" s="1"/>
  <c r="AG314" i="24"/>
  <c r="AR314" i="24" s="1"/>
  <c r="AG266" i="24"/>
  <c r="AR266" i="24" s="1"/>
  <c r="AG304" i="24"/>
  <c r="AG296" i="24"/>
  <c r="AR296" i="24" s="1"/>
  <c r="AG288" i="24"/>
  <c r="AR288" i="24" s="1"/>
  <c r="AG280" i="24"/>
  <c r="AR280" i="24" s="1"/>
  <c r="AG263" i="24"/>
  <c r="AR263" i="24" s="1"/>
  <c r="AG256" i="24"/>
  <c r="AG307" i="24"/>
  <c r="AG299" i="24"/>
  <c r="AR299" i="24" s="1"/>
  <c r="AG291" i="24"/>
  <c r="AR291" i="24" s="1"/>
  <c r="AG283" i="24"/>
  <c r="AR283" i="24" s="1"/>
  <c r="AG275" i="24"/>
  <c r="AR275" i="24" s="1"/>
  <c r="AG198" i="24"/>
  <c r="AR198" i="24" s="1"/>
  <c r="AG250" i="24"/>
  <c r="AR250" i="24" s="1"/>
  <c r="AG234" i="24"/>
  <c r="AR234" i="24" s="1"/>
  <c r="AG226" i="24"/>
  <c r="AR226" i="24" s="1"/>
  <c r="AG218" i="24"/>
  <c r="AR218" i="24" s="1"/>
  <c r="AG253" i="24"/>
  <c r="AR253" i="24" s="1"/>
  <c r="AG237" i="24"/>
  <c r="AR237" i="24" s="1"/>
  <c r="AG229" i="24"/>
  <c r="AR229" i="24" s="1"/>
  <c r="AG221" i="24"/>
  <c r="AR221" i="24" s="1"/>
  <c r="AG213" i="24"/>
  <c r="AR213" i="24" s="1"/>
  <c r="AG178" i="24"/>
  <c r="AR178" i="24" s="1"/>
  <c r="AG146" i="24"/>
  <c r="AR146" i="24" s="1"/>
  <c r="AG211" i="24"/>
  <c r="AR211" i="24" s="1"/>
  <c r="AG192" i="24"/>
  <c r="AR192" i="24" s="1"/>
  <c r="AG185" i="24"/>
  <c r="AR185" i="24" s="1"/>
  <c r="AG171" i="24"/>
  <c r="AR171" i="24" s="1"/>
  <c r="AG164" i="24"/>
  <c r="AR164" i="24" s="1"/>
  <c r="AG160" i="24"/>
  <c r="AR160" i="24" s="1"/>
  <c r="AG153" i="24"/>
  <c r="AR153" i="24" s="1"/>
  <c r="AG130" i="24"/>
  <c r="AR130" i="24" s="1"/>
  <c r="AG114" i="24"/>
  <c r="AR114" i="24" s="1"/>
  <c r="AG135" i="24"/>
  <c r="AR135" i="24" s="1"/>
  <c r="AG119" i="24"/>
  <c r="AR119" i="24" s="1"/>
  <c r="AG103" i="24"/>
  <c r="AR103" i="24" s="1"/>
  <c r="AG147" i="24"/>
  <c r="AR147" i="24" s="1"/>
  <c r="AG140" i="24"/>
  <c r="AR140" i="24" s="1"/>
  <c r="AG124" i="24"/>
  <c r="AR124" i="24" s="1"/>
  <c r="AG108" i="24"/>
  <c r="AR108" i="24" s="1"/>
  <c r="AG141" i="24"/>
  <c r="AR141" i="24" s="1"/>
  <c r="AG125" i="24"/>
  <c r="AR125" i="24" s="1"/>
  <c r="AG109" i="24"/>
  <c r="AR109" i="24" s="1"/>
  <c r="AG95" i="24"/>
  <c r="AR95" i="24" s="1"/>
  <c r="AG81" i="24"/>
  <c r="AR81" i="24" s="1"/>
  <c r="AG76" i="24"/>
  <c r="AR76" i="24" s="1"/>
  <c r="AG86" i="24"/>
  <c r="AR86" i="24" s="1"/>
  <c r="AG94" i="24"/>
  <c r="AR94" i="24" s="1"/>
  <c r="AG80" i="24"/>
  <c r="AR80" i="24" s="1"/>
  <c r="AG71" i="24"/>
  <c r="AR71" i="24" s="1"/>
  <c r="AG69" i="24"/>
  <c r="AR69" i="24" s="1"/>
  <c r="AG74" i="24"/>
  <c r="AR74" i="24" s="1"/>
  <c r="AG60" i="24"/>
  <c r="AR60" i="24" s="1"/>
  <c r="AG50" i="24"/>
  <c r="AG62" i="24"/>
  <c r="AR62" i="24" s="1"/>
  <c r="AG48" i="24"/>
  <c r="AR48" i="24" s="1"/>
  <c r="AG41" i="24"/>
  <c r="AR41" i="24" s="1"/>
  <c r="AG34" i="24"/>
  <c r="AR34" i="24" s="1"/>
  <c r="AG29" i="24"/>
  <c r="AR29" i="24" s="1"/>
  <c r="AG6" i="24"/>
  <c r="AR6" i="24" s="1"/>
  <c r="AG5" i="24"/>
  <c r="AR5" i="24" s="1"/>
  <c r="AG610" i="24"/>
  <c r="AR610" i="24" s="1"/>
  <c r="AG633" i="24"/>
  <c r="AG637" i="24"/>
  <c r="AR637" i="24" s="1"/>
  <c r="AG622" i="24"/>
  <c r="AR622" i="24" s="1"/>
  <c r="AG628" i="24"/>
  <c r="AR628" i="24" s="1"/>
  <c r="AG615" i="24"/>
  <c r="AR615" i="24" s="1"/>
  <c r="AG602" i="24"/>
  <c r="AR602" i="24" s="1"/>
  <c r="AG586" i="24"/>
  <c r="AR586" i="24" s="1"/>
  <c r="AG565" i="24"/>
  <c r="AR565" i="24" s="1"/>
  <c r="AG591" i="24"/>
  <c r="AR591" i="24" s="1"/>
  <c r="AG584" i="24"/>
  <c r="AG570" i="24"/>
  <c r="AR570" i="24" s="1"/>
  <c r="AG551" i="24"/>
  <c r="AR551" i="24" s="1"/>
  <c r="AG543" i="24"/>
  <c r="AR543" i="24" s="1"/>
  <c r="AG535" i="24"/>
  <c r="AR535" i="24" s="1"/>
  <c r="AG527" i="24"/>
  <c r="AR527" i="24" s="1"/>
  <c r="AG519" i="24"/>
  <c r="AR519" i="24" s="1"/>
  <c r="AG511" i="24"/>
  <c r="AR511" i="24" s="1"/>
  <c r="AG617" i="24"/>
  <c r="AR617" i="24" s="1"/>
  <c r="AG604" i="24"/>
  <c r="AR604" i="24" s="1"/>
  <c r="AG588" i="24"/>
  <c r="AR588" i="24" s="1"/>
  <c r="AG567" i="24"/>
  <c r="AR567" i="24" s="1"/>
  <c r="AG593" i="24"/>
  <c r="AR593" i="24" s="1"/>
  <c r="AG572" i="24"/>
  <c r="AR572" i="24" s="1"/>
  <c r="AG548" i="24"/>
  <c r="AR548" i="24" s="1"/>
  <c r="AG540" i="24"/>
  <c r="AR540" i="24" s="1"/>
  <c r="AG532" i="24"/>
  <c r="AR532" i="24" s="1"/>
  <c r="AG524" i="24"/>
  <c r="AR524" i="24" s="1"/>
  <c r="AG508" i="24"/>
  <c r="AR508" i="24" s="1"/>
  <c r="AG500" i="24"/>
  <c r="AR500" i="24" s="1"/>
  <c r="AG492" i="24"/>
  <c r="AR492" i="24" s="1"/>
  <c r="AG484" i="24"/>
  <c r="AR484" i="24" s="1"/>
  <c r="AG476" i="24"/>
  <c r="AR476" i="24" s="1"/>
  <c r="AG452" i="24"/>
  <c r="AR452" i="24" s="1"/>
  <c r="AG444" i="24"/>
  <c r="AR444" i="24" s="1"/>
  <c r="AG436" i="24"/>
  <c r="AR436" i="24" s="1"/>
  <c r="AG428" i="24"/>
  <c r="AR428" i="24" s="1"/>
  <c r="AG420" i="24"/>
  <c r="AR420" i="24" s="1"/>
  <c r="AG404" i="24"/>
  <c r="AR404" i="24" s="1"/>
  <c r="AG413" i="24"/>
  <c r="AR413" i="24" s="1"/>
  <c r="AG505" i="24"/>
  <c r="AR505" i="24" s="1"/>
  <c r="AG497" i="24"/>
  <c r="AR497" i="24" s="1"/>
  <c r="AG489" i="24"/>
  <c r="AR489" i="24" s="1"/>
  <c r="AG481" i="24"/>
  <c r="AR481" i="24" s="1"/>
  <c r="AG473" i="24"/>
  <c r="AR473" i="24" s="1"/>
  <c r="AG457" i="24"/>
  <c r="AR457" i="24" s="1"/>
  <c r="AG449" i="24"/>
  <c r="AR449" i="24" s="1"/>
  <c r="AG433" i="24"/>
  <c r="AR433" i="24" s="1"/>
  <c r="AG425" i="24"/>
  <c r="AR425" i="24" s="1"/>
  <c r="AG403" i="24"/>
  <c r="AR403" i="24" s="1"/>
  <c r="AG396" i="24"/>
  <c r="AR396" i="24" s="1"/>
  <c r="AG388" i="24"/>
  <c r="AR388" i="24" s="1"/>
  <c r="AG380" i="24"/>
  <c r="AR380" i="24" s="1"/>
  <c r="AG372" i="24"/>
  <c r="AR372" i="24" s="1"/>
  <c r="AG356" i="24"/>
  <c r="AR356" i="24" s="1"/>
  <c r="AG348" i="24"/>
  <c r="AR348" i="24" s="1"/>
  <c r="AG340" i="24"/>
  <c r="AR340" i="24" s="1"/>
  <c r="AG332" i="24"/>
  <c r="AR332" i="24" s="1"/>
  <c r="AG317" i="24"/>
  <c r="AR317" i="24" s="1"/>
  <c r="AG399" i="24"/>
  <c r="AR399" i="24" s="1"/>
  <c r="AG391" i="24"/>
  <c r="AR391" i="24" s="1"/>
  <c r="AG383" i="24"/>
  <c r="AR383" i="24" s="1"/>
  <c r="AG375" i="24"/>
  <c r="AR375" i="24" s="1"/>
  <c r="AG367" i="24"/>
  <c r="AG359" i="24"/>
  <c r="AG351" i="24"/>
  <c r="AR351" i="24" s="1"/>
  <c r="AG343" i="24"/>
  <c r="AR343" i="24" s="1"/>
  <c r="AG335" i="24"/>
  <c r="AR335" i="24" s="1"/>
  <c r="AG318" i="24"/>
  <c r="AR318" i="24" s="1"/>
  <c r="AG306" i="24"/>
  <c r="AR306" i="24" s="1"/>
  <c r="AG290" i="24"/>
  <c r="AR290" i="24" s="1"/>
  <c r="AG282" i="24"/>
  <c r="AR282" i="24" s="1"/>
  <c r="AG274" i="24"/>
  <c r="AR274" i="24" s="1"/>
  <c r="AG267" i="24"/>
  <c r="AR267" i="24" s="1"/>
  <c r="AG260" i="24"/>
  <c r="AG309" i="24"/>
  <c r="AR309" i="24" s="1"/>
  <c r="AG301" i="24"/>
  <c r="AR301" i="24" s="1"/>
  <c r="AG293" i="24"/>
  <c r="AR293" i="24" s="1"/>
  <c r="AG285" i="24"/>
  <c r="AR285" i="24" s="1"/>
  <c r="AG277" i="24"/>
  <c r="AR277" i="24" s="1"/>
  <c r="AG252" i="24"/>
  <c r="AR252" i="24" s="1"/>
  <c r="AG236" i="24"/>
  <c r="AR236" i="24" s="1"/>
  <c r="AG228" i="24"/>
  <c r="AR228" i="24" s="1"/>
  <c r="AG220" i="24"/>
  <c r="AR220" i="24" s="1"/>
  <c r="AG201" i="24"/>
  <c r="AR201" i="24" s="1"/>
  <c r="AG247" i="24"/>
  <c r="AR247" i="24" s="1"/>
  <c r="AG239" i="24"/>
  <c r="AR239" i="24" s="1"/>
  <c r="AG231" i="24"/>
  <c r="AR231" i="24" s="1"/>
  <c r="AG223" i="24"/>
  <c r="AR223" i="24" s="1"/>
  <c r="AG215" i="24"/>
  <c r="AR215" i="24" s="1"/>
  <c r="AG210" i="24"/>
  <c r="AR210" i="24" s="1"/>
  <c r="AG189" i="24"/>
  <c r="AR189" i="24" s="1"/>
  <c r="AG182" i="24"/>
  <c r="AR182" i="24" s="1"/>
  <c r="AG175" i="24"/>
  <c r="AR175" i="24" s="1"/>
  <c r="AG154" i="24"/>
  <c r="AR154" i="24" s="1"/>
  <c r="AG179" i="24"/>
  <c r="AR179" i="24" s="1"/>
  <c r="AG148" i="24"/>
  <c r="AR148" i="24" s="1"/>
  <c r="AG180" i="24"/>
  <c r="AR180" i="24" s="1"/>
  <c r="AG150" i="24"/>
  <c r="AR150" i="24" s="1"/>
  <c r="AG196" i="24"/>
  <c r="AR196" i="24" s="1"/>
  <c r="AG168" i="24"/>
  <c r="AR168" i="24" s="1"/>
  <c r="AG157" i="24"/>
  <c r="AR157" i="24" s="1"/>
  <c r="AG134" i="24"/>
  <c r="AR134" i="24" s="1"/>
  <c r="AG118" i="24"/>
  <c r="AR118" i="24" s="1"/>
  <c r="AG102" i="24"/>
  <c r="AR102" i="24" s="1"/>
  <c r="AG139" i="24"/>
  <c r="AR139" i="24" s="1"/>
  <c r="AG123" i="24"/>
  <c r="AR123" i="24" s="1"/>
  <c r="AG107" i="24"/>
  <c r="AR107" i="24" s="1"/>
  <c r="AG151" i="24"/>
  <c r="AR151" i="24" s="1"/>
  <c r="AG144" i="24"/>
  <c r="AR144" i="24" s="1"/>
  <c r="AG128" i="24"/>
  <c r="AR128" i="24" s="1"/>
  <c r="AG112" i="24"/>
  <c r="AR112" i="24" s="1"/>
  <c r="AG129" i="24"/>
  <c r="AR129" i="24" s="1"/>
  <c r="AG113" i="24"/>
  <c r="AR113" i="24" s="1"/>
  <c r="AG85" i="24"/>
  <c r="AR85" i="24" s="1"/>
  <c r="AG68" i="24"/>
  <c r="AR68" i="24" s="1"/>
  <c r="AG93" i="24"/>
  <c r="AR93" i="24" s="1"/>
  <c r="AG79" i="24"/>
  <c r="AR79" i="24" s="1"/>
  <c r="AG72" i="24"/>
  <c r="AR72" i="24" s="1"/>
  <c r="AG84" i="24"/>
  <c r="AR84" i="24" s="1"/>
  <c r="AG65" i="24"/>
  <c r="AR65" i="24" s="1"/>
  <c r="AG73" i="24"/>
  <c r="AR73" i="24" s="1"/>
  <c r="AG59" i="24"/>
  <c r="AR59" i="24" s="1"/>
  <c r="AG64" i="24"/>
  <c r="AR64" i="24" s="1"/>
  <c r="AG43" i="24"/>
  <c r="AR43" i="24" s="1"/>
  <c r="AG57" i="24"/>
  <c r="AR57" i="24" s="1"/>
  <c r="AG47" i="24"/>
  <c r="AR47" i="24" s="1"/>
  <c r="AG52" i="24"/>
  <c r="AG45" i="24"/>
  <c r="AR45" i="24" s="1"/>
  <c r="AG38" i="24"/>
  <c r="AR38" i="24" s="1"/>
  <c r="AG31" i="24"/>
  <c r="AR31" i="24" s="1"/>
  <c r="AG20" i="24"/>
  <c r="AG15" i="24"/>
  <c r="AG25" i="24"/>
  <c r="AR25" i="24" s="1"/>
  <c r="AG3" i="24"/>
  <c r="AR3" i="24" s="1"/>
  <c r="AG24" i="24"/>
  <c r="AR24" i="24" s="1"/>
  <c r="AG635" i="24"/>
  <c r="AR635" i="24" s="1"/>
  <c r="AG618" i="24"/>
  <c r="AR618" i="24" s="1"/>
  <c r="AG630" i="24"/>
  <c r="AR630" i="24" s="1"/>
  <c r="AG607" i="24"/>
  <c r="AR607" i="24" s="1"/>
  <c r="AG2" i="24"/>
  <c r="AR2" i="24" s="1"/>
  <c r="AG627" i="24"/>
  <c r="AR627" i="24" s="1"/>
  <c r="AG619" i="24"/>
  <c r="AR619" i="24" s="1"/>
  <c r="AG606" i="24"/>
  <c r="AR606" i="24" s="1"/>
  <c r="AG590" i="24"/>
  <c r="AR590" i="24" s="1"/>
  <c r="AG569" i="24"/>
  <c r="AR569" i="24" s="1"/>
  <c r="AG595" i="24"/>
  <c r="AR595" i="24" s="1"/>
  <c r="AG574" i="24"/>
  <c r="AR574" i="24" s="1"/>
  <c r="AG553" i="24"/>
  <c r="AR553" i="24" s="1"/>
  <c r="AG545" i="24"/>
  <c r="AR545" i="24" s="1"/>
  <c r="AG537" i="24"/>
  <c r="AR537" i="24" s="1"/>
  <c r="AG529" i="24"/>
  <c r="AR529" i="24" s="1"/>
  <c r="AG513" i="24"/>
  <c r="AR513" i="24" s="1"/>
  <c r="AG621" i="24"/>
  <c r="AR621" i="24" s="1"/>
  <c r="AG608" i="24"/>
  <c r="AR608" i="24" s="1"/>
  <c r="AG592" i="24"/>
  <c r="AR592" i="24" s="1"/>
  <c r="AG571" i="24"/>
  <c r="AR571" i="24" s="1"/>
  <c r="AG597" i="24"/>
  <c r="AR597" i="24" s="1"/>
  <c r="AG576" i="24"/>
  <c r="AR576" i="24" s="1"/>
  <c r="AG560" i="24"/>
  <c r="AR560" i="24" s="1"/>
  <c r="AG550" i="24"/>
  <c r="AR550" i="24" s="1"/>
  <c r="AG542" i="24"/>
  <c r="AR542" i="24" s="1"/>
  <c r="AG534" i="24"/>
  <c r="AR534" i="24" s="1"/>
  <c r="AG526" i="24"/>
  <c r="AR526" i="24" s="1"/>
  <c r="AG518" i="24"/>
  <c r="AR518" i="24" s="1"/>
  <c r="AG510" i="24"/>
  <c r="AR510" i="24" s="1"/>
  <c r="AG502" i="24"/>
  <c r="AR502" i="24" s="1"/>
  <c r="AG486" i="24"/>
  <c r="AR486" i="24" s="1"/>
  <c r="AG478" i="24"/>
  <c r="AR478" i="24" s="1"/>
  <c r="AG470" i="24"/>
  <c r="AR470" i="24" s="1"/>
  <c r="AG454" i="24"/>
  <c r="AR454" i="24" s="1"/>
  <c r="AG446" i="24"/>
  <c r="AR446" i="24" s="1"/>
  <c r="AG438" i="24"/>
  <c r="AR438" i="24" s="1"/>
  <c r="AG430" i="24"/>
  <c r="AR430" i="24" s="1"/>
  <c r="AG422" i="24"/>
  <c r="AR422" i="24" s="1"/>
  <c r="AG401" i="24"/>
  <c r="AR401" i="24" s="1"/>
  <c r="AG499" i="24"/>
  <c r="AR499" i="24" s="1"/>
  <c r="AG491" i="24"/>
  <c r="AR491" i="24" s="1"/>
  <c r="AG483" i="24"/>
  <c r="AR483" i="24" s="1"/>
  <c r="AG475" i="24"/>
  <c r="AR475" i="24" s="1"/>
  <c r="AG467" i="24"/>
  <c r="AG459" i="24"/>
  <c r="AG451" i="24"/>
  <c r="AR451" i="24" s="1"/>
  <c r="AG443" i="24"/>
  <c r="AR443" i="24" s="1"/>
  <c r="AG435" i="24"/>
  <c r="AR435" i="24" s="1"/>
  <c r="AG427" i="24"/>
  <c r="AR427" i="24" s="1"/>
  <c r="AG419" i="24"/>
  <c r="AR419" i="24" s="1"/>
  <c r="AG402" i="24"/>
  <c r="AR402" i="24" s="1"/>
  <c r="AG311" i="24"/>
  <c r="AR311" i="24" s="1"/>
  <c r="AG398" i="24"/>
  <c r="AR398" i="24" s="1"/>
  <c r="AG390" i="24"/>
  <c r="AR390" i="24" s="1"/>
  <c r="AG382" i="24"/>
  <c r="AR382" i="24" s="1"/>
  <c r="AG374" i="24"/>
  <c r="AR374" i="24" s="1"/>
  <c r="AG358" i="24"/>
  <c r="AR358" i="24" s="1"/>
  <c r="AG350" i="24"/>
  <c r="AR350" i="24" s="1"/>
  <c r="AG342" i="24"/>
  <c r="AR342" i="24" s="1"/>
  <c r="AG334" i="24"/>
  <c r="AR334" i="24" s="1"/>
  <c r="AG326" i="24"/>
  <c r="AG385" i="24"/>
  <c r="AR385" i="24" s="1"/>
  <c r="AG377" i="24"/>
  <c r="AR377" i="24" s="1"/>
  <c r="AG369" i="24"/>
  <c r="AG353" i="24"/>
  <c r="AR353" i="24" s="1"/>
  <c r="AG337" i="24"/>
  <c r="AR337" i="24" s="1"/>
  <c r="AG329" i="24"/>
  <c r="AR329" i="24" s="1"/>
  <c r="AG322" i="24"/>
  <c r="AG258" i="24"/>
  <c r="AG308" i="24"/>
  <c r="AR308" i="24" s="1"/>
  <c r="AG300" i="24"/>
  <c r="AR300" i="24" s="1"/>
  <c r="AG292" i="24"/>
  <c r="AR292" i="24" s="1"/>
  <c r="AG284" i="24"/>
  <c r="AR284" i="24" s="1"/>
  <c r="AG276" i="24"/>
  <c r="AR276" i="24" s="1"/>
  <c r="AG255" i="24"/>
  <c r="AR255" i="24" s="1"/>
  <c r="AG264" i="24"/>
  <c r="AR264" i="24" s="1"/>
  <c r="AG303" i="24"/>
  <c r="AR303" i="24" s="1"/>
  <c r="AG295" i="24"/>
  <c r="AR295" i="24" s="1"/>
  <c r="AG287" i="24"/>
  <c r="AR287" i="24" s="1"/>
  <c r="AG279" i="24"/>
  <c r="AR279" i="24" s="1"/>
  <c r="AG271" i="24"/>
  <c r="AG254" i="24"/>
  <c r="AR254" i="24" s="1"/>
  <c r="AG246" i="24"/>
  <c r="AR246" i="24" s="1"/>
  <c r="AG238" i="24"/>
  <c r="AR238" i="24" s="1"/>
  <c r="AG230" i="24"/>
  <c r="AR230" i="24" s="1"/>
  <c r="AG222" i="24"/>
  <c r="AR222" i="24" s="1"/>
  <c r="AG214" i="24"/>
  <c r="AR214" i="24" s="1"/>
  <c r="AG206" i="24"/>
  <c r="AR206" i="24" s="1"/>
  <c r="AG249" i="24"/>
  <c r="AR249" i="24" s="1"/>
  <c r="AG233" i="24"/>
  <c r="AR233" i="24" s="1"/>
  <c r="AG225" i="24"/>
  <c r="AR225" i="24" s="1"/>
  <c r="AG217" i="24"/>
  <c r="AR217" i="24" s="1"/>
  <c r="AG212" i="24"/>
  <c r="AR212" i="24" s="1"/>
  <c r="AG207" i="24"/>
  <c r="AR207" i="24" s="1"/>
  <c r="AG200" i="24"/>
  <c r="AR200" i="24" s="1"/>
  <c r="AG193" i="24"/>
  <c r="AR193" i="24" s="1"/>
  <c r="AG186" i="24"/>
  <c r="AR186" i="24" s="1"/>
  <c r="AG172" i="24"/>
  <c r="AR172" i="24" s="1"/>
  <c r="AG165" i="24"/>
  <c r="AR165" i="24" s="1"/>
  <c r="AG162" i="24"/>
  <c r="AR162" i="24" s="1"/>
  <c r="AG190" i="24"/>
  <c r="AR190" i="24" s="1"/>
  <c r="AG183" i="24"/>
  <c r="AR183" i="24" s="1"/>
  <c r="AG176" i="24"/>
  <c r="AR176" i="24" s="1"/>
  <c r="AG156" i="24"/>
  <c r="AR156" i="24" s="1"/>
  <c r="AG205" i="24"/>
  <c r="AR205" i="24" s="1"/>
  <c r="AG191" i="24"/>
  <c r="AR191" i="24" s="1"/>
  <c r="AG184" i="24"/>
  <c r="AR184" i="24" s="1"/>
  <c r="AG170" i="24"/>
  <c r="AR170" i="24" s="1"/>
  <c r="AG163" i="24"/>
  <c r="AR163" i="24" s="1"/>
  <c r="AG158" i="24"/>
  <c r="AR158" i="24" s="1"/>
  <c r="AG161" i="24"/>
  <c r="AR161" i="24" s="1"/>
  <c r="AG138" i="24"/>
  <c r="AR138" i="24" s="1"/>
  <c r="AG122" i="24"/>
  <c r="AR122" i="24" s="1"/>
  <c r="AG106" i="24"/>
  <c r="AR106" i="24" s="1"/>
  <c r="AG143" i="24"/>
  <c r="AR143" i="24" s="1"/>
  <c r="AG127" i="24"/>
  <c r="AG111" i="24"/>
  <c r="AR111" i="24" s="1"/>
  <c r="AG155" i="24"/>
  <c r="AR155" i="24" s="1"/>
  <c r="AG132" i="24"/>
  <c r="AG116" i="24"/>
  <c r="AR116" i="24" s="1"/>
  <c r="AG133" i="24"/>
  <c r="AR133" i="24" s="1"/>
  <c r="AG117" i="24"/>
  <c r="AR117" i="24" s="1"/>
  <c r="AG101" i="24"/>
  <c r="AR101" i="24" s="1"/>
  <c r="AG92" i="24"/>
  <c r="AR92" i="24" s="1"/>
  <c r="AG78" i="24"/>
  <c r="AR78" i="24" s="1"/>
  <c r="AG83" i="24"/>
  <c r="AR83" i="24" s="1"/>
  <c r="AG66" i="24"/>
  <c r="AR66" i="24" s="1"/>
  <c r="AG100" i="24"/>
  <c r="AR100" i="24" s="1"/>
  <c r="AG77" i="24"/>
  <c r="AR77" i="24" s="1"/>
  <c r="AG63" i="24"/>
  <c r="AR63" i="24" s="1"/>
  <c r="AG61" i="24"/>
  <c r="AR61" i="24" s="1"/>
  <c r="AG54" i="24"/>
  <c r="AG33" i="24"/>
  <c r="AR33" i="24" s="1"/>
  <c r="AG49" i="24"/>
  <c r="AG35" i="24"/>
  <c r="AR35" i="24" s="1"/>
  <c r="AG32" i="24"/>
  <c r="AR32" i="24" s="1"/>
  <c r="AG22" i="24"/>
  <c r="AG17" i="24"/>
  <c r="AG13" i="24"/>
  <c r="AG28" i="24"/>
  <c r="AR28" i="24" s="1"/>
  <c r="AG11" i="24"/>
  <c r="AW37" i="6"/>
  <c r="AW36" i="6"/>
  <c r="AW35" i="6"/>
  <c r="AW34" i="6"/>
  <c r="AW33" i="6"/>
  <c r="AW32" i="6"/>
  <c r="AW31" i="6"/>
  <c r="AW30" i="6"/>
  <c r="AW29" i="6"/>
  <c r="AW28" i="6"/>
  <c r="AW27" i="6"/>
  <c r="AW26" i="6"/>
  <c r="AW25" i="6"/>
  <c r="AW24" i="6"/>
  <c r="AW23" i="6"/>
  <c r="AW22" i="6"/>
  <c r="AW21" i="6"/>
  <c r="AW20" i="6"/>
  <c r="AW19" i="6"/>
  <c r="AW18" i="6"/>
  <c r="AW17" i="6"/>
  <c r="AW16" i="6"/>
  <c r="AW15" i="6"/>
  <c r="AW14" i="6"/>
  <c r="AW13" i="6"/>
  <c r="AW12" i="6"/>
  <c r="AW11" i="6"/>
  <c r="AW10" i="6"/>
  <c r="AW9" i="6"/>
  <c r="AW8" i="6"/>
  <c r="AW7" i="6"/>
  <c r="AW6" i="6"/>
  <c r="AW5" i="6"/>
  <c r="AW4" i="6"/>
  <c r="AW3" i="6"/>
  <c r="CE3" i="1"/>
  <c r="CF3" i="1"/>
  <c r="CG3" i="1"/>
  <c r="CH3" i="1"/>
  <c r="CI3" i="1"/>
  <c r="CJ3" i="1"/>
  <c r="CK3" i="1"/>
  <c r="CL3" i="1"/>
  <c r="CM3" i="1"/>
  <c r="CN3" i="1"/>
  <c r="CO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CE4" i="1"/>
  <c r="CF4" i="1"/>
  <c r="CG4" i="1"/>
  <c r="CH4" i="1"/>
  <c r="CI4" i="1"/>
  <c r="CJ4" i="1"/>
  <c r="CK4" i="1"/>
  <c r="CL4" i="1"/>
  <c r="CM4" i="1"/>
  <c r="CN4" i="1"/>
  <c r="CO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CE5" i="1"/>
  <c r="CF5" i="1"/>
  <c r="CG5" i="1"/>
  <c r="CH5" i="1"/>
  <c r="CI5" i="1"/>
  <c r="CJ5" i="1"/>
  <c r="CK5" i="1"/>
  <c r="CL5" i="1"/>
  <c r="CM5" i="1"/>
  <c r="CN5" i="1"/>
  <c r="CO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CE6" i="1"/>
  <c r="CF6" i="1"/>
  <c r="CG6" i="1"/>
  <c r="CH6" i="1"/>
  <c r="CI6" i="1"/>
  <c r="CJ6" i="1"/>
  <c r="CK6" i="1"/>
  <c r="CL6" i="1"/>
  <c r="CM6" i="1"/>
  <c r="CN6" i="1"/>
  <c r="CO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CE7" i="1"/>
  <c r="CF7" i="1"/>
  <c r="CG7" i="1"/>
  <c r="CH7" i="1"/>
  <c r="CI7" i="1"/>
  <c r="CJ7" i="1"/>
  <c r="CK7" i="1"/>
  <c r="CL7" i="1"/>
  <c r="CM7" i="1"/>
  <c r="CN7" i="1"/>
  <c r="CO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CE8" i="1"/>
  <c r="CF8" i="1"/>
  <c r="CG8" i="1"/>
  <c r="CH8" i="1"/>
  <c r="CI8" i="1"/>
  <c r="CJ8" i="1"/>
  <c r="CK8" i="1"/>
  <c r="CL8" i="1"/>
  <c r="CM8" i="1"/>
  <c r="CN8" i="1"/>
  <c r="CO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CE9" i="1"/>
  <c r="CF9" i="1"/>
  <c r="CG9" i="1"/>
  <c r="CH9" i="1"/>
  <c r="CI9" i="1"/>
  <c r="CJ9" i="1"/>
  <c r="CK9" i="1"/>
  <c r="CL9" i="1"/>
  <c r="CM9" i="1"/>
  <c r="CN9" i="1"/>
  <c r="CO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CE10" i="1"/>
  <c r="CF10" i="1"/>
  <c r="CG10" i="1"/>
  <c r="CH10" i="1"/>
  <c r="CI10" i="1"/>
  <c r="CJ10" i="1"/>
  <c r="CK10" i="1"/>
  <c r="CL10" i="1"/>
  <c r="CM10" i="1"/>
  <c r="CN10" i="1"/>
  <c r="CO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CE11" i="1"/>
  <c r="CF11" i="1"/>
  <c r="CG11" i="1"/>
  <c r="CH11" i="1"/>
  <c r="CJ11" i="1"/>
  <c r="CK11" i="1"/>
  <c r="CL11" i="1"/>
  <c r="CM11" i="1"/>
  <c r="CN11" i="1"/>
  <c r="CO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CE12" i="1"/>
  <c r="CF12" i="1"/>
  <c r="CG12" i="1"/>
  <c r="CH12" i="1"/>
  <c r="CI12" i="1"/>
  <c r="CJ12" i="1"/>
  <c r="CK12" i="1"/>
  <c r="CL12" i="1"/>
  <c r="CM12" i="1"/>
  <c r="CN12" i="1"/>
  <c r="CO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CE13" i="1"/>
  <c r="CF13" i="1"/>
  <c r="CG13" i="1"/>
  <c r="CH13" i="1"/>
  <c r="CI13" i="1"/>
  <c r="CJ13" i="1"/>
  <c r="CK13" i="1"/>
  <c r="CL13" i="1"/>
  <c r="CM13" i="1"/>
  <c r="CN13" i="1"/>
  <c r="CO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CE14" i="1"/>
  <c r="CF14" i="1"/>
  <c r="CG14" i="1"/>
  <c r="CH14" i="1"/>
  <c r="CI14" i="1"/>
  <c r="CJ14" i="1"/>
  <c r="CK14" i="1"/>
  <c r="CL14" i="1"/>
  <c r="CM14" i="1"/>
  <c r="CN14" i="1"/>
  <c r="CO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CE15" i="1"/>
  <c r="CF15" i="1"/>
  <c r="CG15" i="1"/>
  <c r="CH15" i="1"/>
  <c r="CI15" i="1"/>
  <c r="CJ15" i="1"/>
  <c r="CK15" i="1"/>
  <c r="CL15" i="1"/>
  <c r="CM15" i="1"/>
  <c r="CN15" i="1"/>
  <c r="CO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CE16" i="1"/>
  <c r="CF16" i="1"/>
  <c r="CG16" i="1"/>
  <c r="CH16" i="1"/>
  <c r="CI16" i="1"/>
  <c r="CJ16" i="1"/>
  <c r="CK16" i="1"/>
  <c r="CL16" i="1"/>
  <c r="CM16" i="1"/>
  <c r="CN16" i="1"/>
  <c r="CO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CE17" i="1"/>
  <c r="CF17" i="1"/>
  <c r="CG17" i="1"/>
  <c r="CH17" i="1"/>
  <c r="CI17" i="1"/>
  <c r="CJ17" i="1"/>
  <c r="CK17" i="1"/>
  <c r="CL17" i="1"/>
  <c r="CM17" i="1"/>
  <c r="CN17" i="1"/>
  <c r="CO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CE18" i="1"/>
  <c r="CF18" i="1"/>
  <c r="CG18" i="1"/>
  <c r="CH18" i="1"/>
  <c r="CI18" i="1"/>
  <c r="CJ18" i="1"/>
  <c r="CK18" i="1"/>
  <c r="CL18" i="1"/>
  <c r="CM18" i="1"/>
  <c r="CN18" i="1"/>
  <c r="CO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CE19" i="1"/>
  <c r="CF19" i="1"/>
  <c r="CG19" i="1"/>
  <c r="CH19" i="1"/>
  <c r="CI19" i="1"/>
  <c r="CJ19" i="1"/>
  <c r="CK19" i="1"/>
  <c r="CL19" i="1"/>
  <c r="CM19" i="1"/>
  <c r="CN19" i="1"/>
  <c r="CO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CE20" i="1"/>
  <c r="CF20" i="1"/>
  <c r="CG20" i="1"/>
  <c r="CH20" i="1"/>
  <c r="CI20" i="1"/>
  <c r="CJ20" i="1"/>
  <c r="CK20" i="1"/>
  <c r="CL20" i="1"/>
  <c r="CM20" i="1"/>
  <c r="CN20" i="1"/>
  <c r="CO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CE21" i="1"/>
  <c r="CF21" i="1"/>
  <c r="CG21" i="1"/>
  <c r="CH21" i="1"/>
  <c r="CI21" i="1"/>
  <c r="CJ21" i="1"/>
  <c r="CK21" i="1"/>
  <c r="CL21" i="1"/>
  <c r="CM21" i="1"/>
  <c r="CN21" i="1"/>
  <c r="CO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CE22" i="1"/>
  <c r="CF22" i="1"/>
  <c r="CG22" i="1"/>
  <c r="CH22" i="1"/>
  <c r="CI22" i="1"/>
  <c r="CJ22" i="1"/>
  <c r="CK22" i="1"/>
  <c r="CL22" i="1"/>
  <c r="CM22" i="1"/>
  <c r="CN22" i="1"/>
  <c r="CO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CE23" i="1"/>
  <c r="CF23" i="1"/>
  <c r="CG23" i="1"/>
  <c r="CH23" i="1"/>
  <c r="CI23" i="1"/>
  <c r="CJ23" i="1"/>
  <c r="CK23" i="1"/>
  <c r="CL23" i="1"/>
  <c r="CM23" i="1"/>
  <c r="CN23" i="1"/>
  <c r="CO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CE24" i="1"/>
  <c r="CF24" i="1"/>
  <c r="CG24" i="1"/>
  <c r="CH24" i="1"/>
  <c r="CI24" i="1"/>
  <c r="CJ24" i="1"/>
  <c r="CK24" i="1"/>
  <c r="CL24" i="1"/>
  <c r="CM24" i="1"/>
  <c r="CN24" i="1"/>
  <c r="CO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CE25" i="1"/>
  <c r="CF25" i="1"/>
  <c r="CG25" i="1"/>
  <c r="CH25" i="1"/>
  <c r="CI25" i="1"/>
  <c r="CJ25" i="1"/>
  <c r="CK25" i="1"/>
  <c r="CL25" i="1"/>
  <c r="CM25" i="1"/>
  <c r="CN25" i="1"/>
  <c r="CO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CE26" i="1"/>
  <c r="CF26" i="1"/>
  <c r="CG26" i="1"/>
  <c r="CH26" i="1"/>
  <c r="CI26" i="1"/>
  <c r="CJ26" i="1"/>
  <c r="CK26" i="1"/>
  <c r="CL26" i="1"/>
  <c r="CM26" i="1"/>
  <c r="CN26" i="1"/>
  <c r="CO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CE27" i="1"/>
  <c r="CF27" i="1"/>
  <c r="CG27" i="1"/>
  <c r="CH27" i="1"/>
  <c r="CI27" i="1"/>
  <c r="CJ27" i="1"/>
  <c r="CK27" i="1"/>
  <c r="CL27" i="1"/>
  <c r="CM27" i="1"/>
  <c r="CN27" i="1"/>
  <c r="CO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CE28" i="1"/>
  <c r="CF28" i="1"/>
  <c r="CG28" i="1"/>
  <c r="CH28" i="1"/>
  <c r="CI28" i="1"/>
  <c r="CJ28" i="1"/>
  <c r="CK28" i="1"/>
  <c r="CL28" i="1"/>
  <c r="CM28" i="1"/>
  <c r="CN28" i="1"/>
  <c r="CO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CE29" i="1"/>
  <c r="CF29" i="1"/>
  <c r="CG29" i="1"/>
  <c r="CH29" i="1"/>
  <c r="CI29" i="1"/>
  <c r="CJ29" i="1"/>
  <c r="CK29" i="1"/>
  <c r="CL29" i="1"/>
  <c r="CM29" i="1"/>
  <c r="CN29" i="1"/>
  <c r="CO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CE30" i="1"/>
  <c r="CF30" i="1"/>
  <c r="CG30" i="1"/>
  <c r="CH30" i="1"/>
  <c r="CI30" i="1"/>
  <c r="CJ30" i="1"/>
  <c r="CK30" i="1"/>
  <c r="CL30" i="1"/>
  <c r="CM30" i="1"/>
  <c r="CN30" i="1"/>
  <c r="CO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CE31" i="1"/>
  <c r="CF31" i="1"/>
  <c r="CG31" i="1"/>
  <c r="CH31" i="1"/>
  <c r="CI31" i="1"/>
  <c r="CJ31" i="1"/>
  <c r="CK31" i="1"/>
  <c r="CL31" i="1"/>
  <c r="CM31" i="1"/>
  <c r="CN31" i="1"/>
  <c r="CO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CE32" i="1"/>
  <c r="CF32" i="1"/>
  <c r="CG32" i="1"/>
  <c r="CH32" i="1"/>
  <c r="CI32" i="1"/>
  <c r="CJ32" i="1"/>
  <c r="CK32" i="1"/>
  <c r="CL32" i="1"/>
  <c r="CM32" i="1"/>
  <c r="CN32" i="1"/>
  <c r="CO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CE33" i="1"/>
  <c r="CF33" i="1"/>
  <c r="CG33" i="1"/>
  <c r="CH33" i="1"/>
  <c r="CI33" i="1"/>
  <c r="CJ33" i="1"/>
  <c r="CK33" i="1"/>
  <c r="CL33" i="1"/>
  <c r="CM33" i="1"/>
  <c r="CN33" i="1"/>
  <c r="CO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CE34" i="1"/>
  <c r="CF34" i="1"/>
  <c r="CG34" i="1"/>
  <c r="CH34" i="1"/>
  <c r="CI34" i="1"/>
  <c r="CJ34" i="1"/>
  <c r="CK34" i="1"/>
  <c r="CL34" i="1"/>
  <c r="CM34" i="1"/>
  <c r="CN34" i="1"/>
  <c r="CO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CE35" i="1"/>
  <c r="CF35" i="1"/>
  <c r="CG35" i="1"/>
  <c r="CH35" i="1"/>
  <c r="CI35" i="1"/>
  <c r="CJ35" i="1"/>
  <c r="CK35" i="1"/>
  <c r="CL35" i="1"/>
  <c r="CM35" i="1"/>
  <c r="CN35" i="1"/>
  <c r="CO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CE36" i="1"/>
  <c r="CF36" i="1"/>
  <c r="CG36" i="1"/>
  <c r="CH36" i="1"/>
  <c r="CI36" i="1"/>
  <c r="CJ36" i="1"/>
  <c r="CK36" i="1"/>
  <c r="CL36" i="1"/>
  <c r="CM36" i="1"/>
  <c r="CN36" i="1"/>
  <c r="CO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CE37" i="1"/>
  <c r="CF37" i="1"/>
  <c r="CG37" i="1"/>
  <c r="CH37" i="1"/>
  <c r="CI37" i="1"/>
  <c r="CJ37" i="1"/>
  <c r="CK37" i="1"/>
  <c r="CL37" i="1"/>
  <c r="CM37" i="1"/>
  <c r="CN37" i="1"/>
  <c r="CO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CE38" i="1"/>
  <c r="CF38" i="1"/>
  <c r="CG38" i="1"/>
  <c r="CH38" i="1"/>
  <c r="CI38" i="1"/>
  <c r="CJ38" i="1"/>
  <c r="CK38" i="1"/>
  <c r="CL38" i="1"/>
  <c r="CM38" i="1"/>
  <c r="CN38" i="1"/>
  <c r="CO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CE39" i="1"/>
  <c r="CF39" i="1"/>
  <c r="CG39" i="1"/>
  <c r="CH39" i="1"/>
  <c r="CI39" i="1"/>
  <c r="CJ39" i="1"/>
  <c r="CK39" i="1"/>
  <c r="CL39" i="1"/>
  <c r="CM39" i="1"/>
  <c r="CN39" i="1"/>
  <c r="CO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CE40" i="1"/>
  <c r="CF40" i="1"/>
  <c r="CG40" i="1"/>
  <c r="CH40" i="1"/>
  <c r="CI40" i="1"/>
  <c r="CJ40" i="1"/>
  <c r="CK40" i="1"/>
  <c r="CL40" i="1"/>
  <c r="CM40" i="1"/>
  <c r="CN40" i="1"/>
  <c r="CO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CE41" i="1"/>
  <c r="CF41" i="1"/>
  <c r="CG41" i="1"/>
  <c r="CH41" i="1"/>
  <c r="CI41" i="1"/>
  <c r="CJ41" i="1"/>
  <c r="CK41" i="1"/>
  <c r="CL41" i="1"/>
  <c r="CM41" i="1"/>
  <c r="CN41" i="1"/>
  <c r="CO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CE42" i="1"/>
  <c r="CF42" i="1"/>
  <c r="CG42" i="1"/>
  <c r="CH42" i="1"/>
  <c r="CI42" i="1"/>
  <c r="CJ42" i="1"/>
  <c r="CK42" i="1"/>
  <c r="CL42" i="1"/>
  <c r="CM42" i="1"/>
  <c r="CN42" i="1"/>
  <c r="CO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CE43" i="1"/>
  <c r="CF43" i="1"/>
  <c r="CG43" i="1"/>
  <c r="CH43" i="1"/>
  <c r="CI43" i="1"/>
  <c r="CJ43" i="1"/>
  <c r="CK43" i="1"/>
  <c r="CL43" i="1"/>
  <c r="CM43" i="1"/>
  <c r="CN43" i="1"/>
  <c r="CO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CE44" i="1"/>
  <c r="CF44" i="1"/>
  <c r="CG44" i="1"/>
  <c r="CH44" i="1"/>
  <c r="CI44" i="1"/>
  <c r="CJ44" i="1"/>
  <c r="CK44" i="1"/>
  <c r="CL44" i="1"/>
  <c r="CM44" i="1"/>
  <c r="CN44" i="1"/>
  <c r="CO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CE45" i="1"/>
  <c r="CF45" i="1"/>
  <c r="CG45" i="1"/>
  <c r="CH45" i="1"/>
  <c r="CI45" i="1"/>
  <c r="CJ45" i="1"/>
  <c r="CK45" i="1"/>
  <c r="CL45" i="1"/>
  <c r="CM45" i="1"/>
  <c r="CN45" i="1"/>
  <c r="CO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CE46" i="1"/>
  <c r="CF46" i="1"/>
  <c r="CG46" i="1"/>
  <c r="CH46" i="1"/>
  <c r="CI46" i="1"/>
  <c r="CJ46" i="1"/>
  <c r="CK46" i="1"/>
  <c r="CL46" i="1"/>
  <c r="CM46" i="1"/>
  <c r="CN46" i="1"/>
  <c r="CO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CE47" i="1"/>
  <c r="CF47" i="1"/>
  <c r="CG47" i="1"/>
  <c r="CH47" i="1"/>
  <c r="CI47" i="1"/>
  <c r="CJ47" i="1"/>
  <c r="CK47" i="1"/>
  <c r="CL47" i="1"/>
  <c r="CM47" i="1"/>
  <c r="CN47" i="1"/>
  <c r="CO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CE48" i="1"/>
  <c r="CF48" i="1"/>
  <c r="CG48" i="1"/>
  <c r="CH48" i="1"/>
  <c r="CI48" i="1"/>
  <c r="CJ48" i="1"/>
  <c r="CK48" i="1"/>
  <c r="CL48" i="1"/>
  <c r="CM48" i="1"/>
  <c r="CN48" i="1"/>
  <c r="CO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CE49" i="1"/>
  <c r="CF49" i="1"/>
  <c r="CG49" i="1"/>
  <c r="CH49" i="1"/>
  <c r="CI49" i="1"/>
  <c r="CJ49" i="1"/>
  <c r="CK49" i="1"/>
  <c r="CL49" i="1"/>
  <c r="CM49" i="1"/>
  <c r="CN49" i="1"/>
  <c r="CO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CE50" i="1"/>
  <c r="CF50" i="1"/>
  <c r="CG50" i="1"/>
  <c r="CH50" i="1"/>
  <c r="CI50" i="1"/>
  <c r="CJ50" i="1"/>
  <c r="CK50" i="1"/>
  <c r="CL50" i="1"/>
  <c r="CM50" i="1"/>
  <c r="CN50" i="1"/>
  <c r="CO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CE51" i="1"/>
  <c r="CF51" i="1"/>
  <c r="CG51" i="1"/>
  <c r="CH51" i="1"/>
  <c r="CI51" i="1"/>
  <c r="CJ51" i="1"/>
  <c r="CK51" i="1"/>
  <c r="CL51" i="1"/>
  <c r="CM51" i="1"/>
  <c r="CN51" i="1"/>
  <c r="CO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CE52" i="1"/>
  <c r="CF52" i="1"/>
  <c r="CG52" i="1"/>
  <c r="CH52" i="1"/>
  <c r="CI52" i="1"/>
  <c r="CJ52" i="1"/>
  <c r="CK52" i="1"/>
  <c r="CL52" i="1"/>
  <c r="CM52" i="1"/>
  <c r="CN52" i="1"/>
  <c r="CO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CE53" i="1"/>
  <c r="CF53" i="1"/>
  <c r="CG53" i="1"/>
  <c r="CH53" i="1"/>
  <c r="CI53" i="1"/>
  <c r="CJ53" i="1"/>
  <c r="CK53" i="1"/>
  <c r="CL53" i="1"/>
  <c r="CM53" i="1"/>
  <c r="CN53" i="1"/>
  <c r="CO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CE54" i="1"/>
  <c r="CF54" i="1"/>
  <c r="CG54" i="1"/>
  <c r="CH54" i="1"/>
  <c r="CI54" i="1"/>
  <c r="CJ54" i="1"/>
  <c r="CK54" i="1"/>
  <c r="CL54" i="1"/>
  <c r="CM54" i="1"/>
  <c r="CN54" i="1"/>
  <c r="CO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CE55" i="1"/>
  <c r="CF55" i="1"/>
  <c r="CG55" i="1"/>
  <c r="CH55" i="1"/>
  <c r="CI55" i="1"/>
  <c r="CJ55" i="1"/>
  <c r="CK55" i="1"/>
  <c r="CL55" i="1"/>
  <c r="CM55" i="1"/>
  <c r="CN55" i="1"/>
  <c r="CO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CE56" i="1"/>
  <c r="CF56" i="1"/>
  <c r="CG56" i="1"/>
  <c r="CH56" i="1"/>
  <c r="CI56" i="1"/>
  <c r="CJ56" i="1"/>
  <c r="CK56" i="1"/>
  <c r="CL56" i="1"/>
  <c r="CM56" i="1"/>
  <c r="CN56" i="1"/>
  <c r="CO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CE57" i="1"/>
  <c r="CF57" i="1"/>
  <c r="CG57" i="1"/>
  <c r="CH57" i="1"/>
  <c r="CI57" i="1"/>
  <c r="CJ57" i="1"/>
  <c r="CK57" i="1"/>
  <c r="CL57" i="1"/>
  <c r="CM57" i="1"/>
  <c r="CN57" i="1"/>
  <c r="CO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CE58" i="1"/>
  <c r="CF58" i="1"/>
  <c r="CG58" i="1"/>
  <c r="CH58" i="1"/>
  <c r="CI58" i="1"/>
  <c r="CJ58" i="1"/>
  <c r="CK58" i="1"/>
  <c r="CL58" i="1"/>
  <c r="CM58" i="1"/>
  <c r="CN58" i="1"/>
  <c r="CO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CE59" i="1"/>
  <c r="CF59" i="1"/>
  <c r="CG59" i="1"/>
  <c r="CH59" i="1"/>
  <c r="CI59" i="1"/>
  <c r="CJ59" i="1"/>
  <c r="CK59" i="1"/>
  <c r="CL59" i="1"/>
  <c r="CM59" i="1"/>
  <c r="CN59" i="1"/>
  <c r="CO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CE60" i="1"/>
  <c r="CF60" i="1"/>
  <c r="CG60" i="1"/>
  <c r="CH60" i="1"/>
  <c r="CI60" i="1"/>
  <c r="CJ60" i="1"/>
  <c r="CK60" i="1"/>
  <c r="CL60" i="1"/>
  <c r="CM60" i="1"/>
  <c r="CN60" i="1"/>
  <c r="CO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CE61" i="1"/>
  <c r="CF61" i="1"/>
  <c r="CG61" i="1"/>
  <c r="CH61" i="1"/>
  <c r="CI61" i="1"/>
  <c r="CJ61" i="1"/>
  <c r="CK61" i="1"/>
  <c r="CL61" i="1"/>
  <c r="CM61" i="1"/>
  <c r="CN61" i="1"/>
  <c r="CO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CE62" i="1"/>
  <c r="CF62" i="1"/>
  <c r="CG62" i="1"/>
  <c r="CH62" i="1"/>
  <c r="CI62" i="1"/>
  <c r="CJ62" i="1"/>
  <c r="CK62" i="1"/>
  <c r="CL62" i="1"/>
  <c r="CM62" i="1"/>
  <c r="CN62" i="1"/>
  <c r="CO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CE63" i="1"/>
  <c r="CF63" i="1"/>
  <c r="CG63" i="1"/>
  <c r="CH63" i="1"/>
  <c r="CI63" i="1"/>
  <c r="CJ63" i="1"/>
  <c r="CK63" i="1"/>
  <c r="CL63" i="1"/>
  <c r="CM63" i="1"/>
  <c r="CN63" i="1"/>
  <c r="CO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CE64" i="1"/>
  <c r="CF64" i="1"/>
  <c r="CG64" i="1"/>
  <c r="CH64" i="1"/>
  <c r="CI64" i="1"/>
  <c r="CJ64" i="1"/>
  <c r="CK64" i="1"/>
  <c r="CL64" i="1"/>
  <c r="CM64" i="1"/>
  <c r="CN64" i="1"/>
  <c r="CO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CE65" i="1"/>
  <c r="CF65" i="1"/>
  <c r="CG65" i="1"/>
  <c r="CH65" i="1"/>
  <c r="CI65" i="1"/>
  <c r="CJ65" i="1"/>
  <c r="CK65" i="1"/>
  <c r="CL65" i="1"/>
  <c r="CM65" i="1"/>
  <c r="CN65" i="1"/>
  <c r="CO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CE66" i="1"/>
  <c r="CF66" i="1"/>
  <c r="CG66" i="1"/>
  <c r="CH66" i="1"/>
  <c r="CI66" i="1"/>
  <c r="CJ66" i="1"/>
  <c r="CK66" i="1"/>
  <c r="CL66" i="1"/>
  <c r="CM66" i="1"/>
  <c r="CN66" i="1"/>
  <c r="CO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CE67" i="1"/>
  <c r="CF67" i="1"/>
  <c r="CG67" i="1"/>
  <c r="CH67" i="1"/>
  <c r="CI67" i="1"/>
  <c r="CJ67" i="1"/>
  <c r="CK67" i="1"/>
  <c r="CL67" i="1"/>
  <c r="CM67" i="1"/>
  <c r="CN67" i="1"/>
  <c r="CO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CE68" i="1"/>
  <c r="CF68" i="1"/>
  <c r="CG68" i="1"/>
  <c r="CH68" i="1"/>
  <c r="CI68" i="1"/>
  <c r="CJ68" i="1"/>
  <c r="CK68" i="1"/>
  <c r="CL68" i="1"/>
  <c r="CM68" i="1"/>
  <c r="CN68" i="1"/>
  <c r="CO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CE69" i="1"/>
  <c r="CF69" i="1"/>
  <c r="CG69" i="1"/>
  <c r="CH69" i="1"/>
  <c r="CI69" i="1"/>
  <c r="CJ69" i="1"/>
  <c r="CK69" i="1"/>
  <c r="CL69" i="1"/>
  <c r="CM69" i="1"/>
  <c r="CN69" i="1"/>
  <c r="CO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CE70" i="1"/>
  <c r="CF70" i="1"/>
  <c r="CG70" i="1"/>
  <c r="CH70" i="1"/>
  <c r="CI70" i="1"/>
  <c r="CJ70" i="1"/>
  <c r="CK70" i="1"/>
  <c r="CL70" i="1"/>
  <c r="CM70" i="1"/>
  <c r="CN70" i="1"/>
  <c r="CO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CE71" i="1"/>
  <c r="CF71" i="1"/>
  <c r="CG71" i="1"/>
  <c r="CH71" i="1"/>
  <c r="CI71" i="1"/>
  <c r="CJ71" i="1"/>
  <c r="CK71" i="1"/>
  <c r="CL71" i="1"/>
  <c r="CM71" i="1"/>
  <c r="CN71" i="1"/>
  <c r="CO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CE72" i="1"/>
  <c r="CF72" i="1"/>
  <c r="CG72" i="1"/>
  <c r="CH72" i="1"/>
  <c r="CI72" i="1"/>
  <c r="CJ72" i="1"/>
  <c r="CK72" i="1"/>
  <c r="CL72" i="1"/>
  <c r="CM72" i="1"/>
  <c r="CN72" i="1"/>
  <c r="CO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CE73" i="1"/>
  <c r="CF73" i="1"/>
  <c r="CG73" i="1"/>
  <c r="CH73" i="1"/>
  <c r="CI73" i="1"/>
  <c r="CJ73" i="1"/>
  <c r="CK73" i="1"/>
  <c r="CL73" i="1"/>
  <c r="CM73" i="1"/>
  <c r="CN73" i="1"/>
  <c r="CO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CE74" i="1"/>
  <c r="CF74" i="1"/>
  <c r="CG74" i="1"/>
  <c r="CH74" i="1"/>
  <c r="CI74" i="1"/>
  <c r="CJ74" i="1"/>
  <c r="CK74" i="1"/>
  <c r="CL74" i="1"/>
  <c r="CM74" i="1"/>
  <c r="CN74" i="1"/>
  <c r="CO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CE75" i="1"/>
  <c r="CF75" i="1"/>
  <c r="CG75" i="1"/>
  <c r="CH75" i="1"/>
  <c r="CI75" i="1"/>
  <c r="CJ75" i="1"/>
  <c r="CK75" i="1"/>
  <c r="CL75" i="1"/>
  <c r="CM75" i="1"/>
  <c r="CN75" i="1"/>
  <c r="CO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CE76" i="1"/>
  <c r="CF76" i="1"/>
  <c r="CG76" i="1"/>
  <c r="CH76" i="1"/>
  <c r="CI76" i="1"/>
  <c r="CJ76" i="1"/>
  <c r="CK76" i="1"/>
  <c r="CL76" i="1"/>
  <c r="CM76" i="1"/>
  <c r="CN76" i="1"/>
  <c r="CO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CE77" i="1"/>
  <c r="CF77" i="1"/>
  <c r="CG77" i="1"/>
  <c r="CH77" i="1"/>
  <c r="CI77" i="1"/>
  <c r="CJ77" i="1"/>
  <c r="CK77" i="1"/>
  <c r="CL77" i="1"/>
  <c r="CM77" i="1"/>
  <c r="CN77" i="1"/>
  <c r="CO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CE78" i="1"/>
  <c r="CF78" i="1"/>
  <c r="CG78" i="1"/>
  <c r="CH78" i="1"/>
  <c r="CI78" i="1"/>
  <c r="CJ78" i="1"/>
  <c r="CK78" i="1"/>
  <c r="CL78" i="1"/>
  <c r="CM78" i="1"/>
  <c r="CN78" i="1"/>
  <c r="CO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CE79" i="1"/>
  <c r="CF79" i="1"/>
  <c r="CG79" i="1"/>
  <c r="CH79" i="1"/>
  <c r="CI79" i="1"/>
  <c r="CJ79" i="1"/>
  <c r="CK79" i="1"/>
  <c r="CL79" i="1"/>
  <c r="CM79" i="1"/>
  <c r="CN79" i="1"/>
  <c r="CO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CE80" i="1"/>
  <c r="CF80" i="1"/>
  <c r="CG80" i="1"/>
  <c r="CH80" i="1"/>
  <c r="CI80" i="1"/>
  <c r="CJ80" i="1"/>
  <c r="CK80" i="1"/>
  <c r="CL80" i="1"/>
  <c r="CM80" i="1"/>
  <c r="CN80" i="1"/>
  <c r="CO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CE81" i="1"/>
  <c r="CF81" i="1"/>
  <c r="CG81" i="1"/>
  <c r="CH81" i="1"/>
  <c r="CI81" i="1"/>
  <c r="CJ81" i="1"/>
  <c r="CK81" i="1"/>
  <c r="CL81" i="1"/>
  <c r="CM81" i="1"/>
  <c r="CN81" i="1"/>
  <c r="CO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CE82" i="1"/>
  <c r="CF82" i="1"/>
  <c r="CG82" i="1"/>
  <c r="CH82" i="1"/>
  <c r="CI82" i="1"/>
  <c r="CJ82" i="1"/>
  <c r="CK82" i="1"/>
  <c r="CL82" i="1"/>
  <c r="CM82" i="1"/>
  <c r="CN82" i="1"/>
  <c r="CO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CE83" i="1"/>
  <c r="CF83" i="1"/>
  <c r="CG83" i="1"/>
  <c r="CH83" i="1"/>
  <c r="CI83" i="1"/>
  <c r="CJ83" i="1"/>
  <c r="CK83" i="1"/>
  <c r="CL83" i="1"/>
  <c r="CM83" i="1"/>
  <c r="CN83" i="1"/>
  <c r="CO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CE84" i="1"/>
  <c r="CF84" i="1"/>
  <c r="CG84" i="1"/>
  <c r="CH84" i="1"/>
  <c r="CI84" i="1"/>
  <c r="CJ84" i="1"/>
  <c r="CK84" i="1"/>
  <c r="CL84" i="1"/>
  <c r="CM84" i="1"/>
  <c r="CN84" i="1"/>
  <c r="CO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CE85" i="1"/>
  <c r="CF85" i="1"/>
  <c r="CG85" i="1"/>
  <c r="CH85" i="1"/>
  <c r="CI85" i="1"/>
  <c r="CJ85" i="1"/>
  <c r="CK85" i="1"/>
  <c r="CL85" i="1"/>
  <c r="CM85" i="1"/>
  <c r="CN85" i="1"/>
  <c r="CO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CE86" i="1"/>
  <c r="CF86" i="1"/>
  <c r="CG86" i="1"/>
  <c r="CH86" i="1"/>
  <c r="CI86" i="1"/>
  <c r="CJ86" i="1"/>
  <c r="CK86" i="1"/>
  <c r="CL86" i="1"/>
  <c r="CM86" i="1"/>
  <c r="CN86" i="1"/>
  <c r="CO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CE87" i="1"/>
  <c r="CF87" i="1"/>
  <c r="CG87" i="1"/>
  <c r="CH87" i="1"/>
  <c r="CI87" i="1"/>
  <c r="CJ87" i="1"/>
  <c r="CK87" i="1"/>
  <c r="CL87" i="1"/>
  <c r="CM87" i="1"/>
  <c r="CN87" i="1"/>
  <c r="CO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CE88" i="1"/>
  <c r="CF88" i="1"/>
  <c r="CG88" i="1"/>
  <c r="CH88" i="1"/>
  <c r="CI88" i="1"/>
  <c r="CJ88" i="1"/>
  <c r="CK88" i="1"/>
  <c r="CL88" i="1"/>
  <c r="CM88" i="1"/>
  <c r="CN88" i="1"/>
  <c r="CO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CE89" i="1"/>
  <c r="CF89" i="1"/>
  <c r="CG89" i="1"/>
  <c r="CH89" i="1"/>
  <c r="CI89" i="1"/>
  <c r="CJ89" i="1"/>
  <c r="CK89" i="1"/>
  <c r="CL89" i="1"/>
  <c r="CM89" i="1"/>
  <c r="CN89" i="1"/>
  <c r="CO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CE90" i="1"/>
  <c r="CF90" i="1"/>
  <c r="CG90" i="1"/>
  <c r="CH90" i="1"/>
  <c r="CI90" i="1"/>
  <c r="CJ90" i="1"/>
  <c r="CK90" i="1"/>
  <c r="CL90" i="1"/>
  <c r="CM90" i="1"/>
  <c r="CN90" i="1"/>
  <c r="CO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CE91" i="1"/>
  <c r="CF91" i="1"/>
  <c r="CG91" i="1"/>
  <c r="CH91" i="1"/>
  <c r="CI91" i="1"/>
  <c r="CJ91" i="1"/>
  <c r="CK91" i="1"/>
  <c r="CL91" i="1"/>
  <c r="CM91" i="1"/>
  <c r="CN91" i="1"/>
  <c r="CO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CE92" i="1"/>
  <c r="CF92" i="1"/>
  <c r="CG92" i="1"/>
  <c r="CH92" i="1"/>
  <c r="CI92" i="1"/>
  <c r="CJ92" i="1"/>
  <c r="CK92" i="1"/>
  <c r="CL92" i="1"/>
  <c r="CM92" i="1"/>
  <c r="CN92" i="1"/>
  <c r="CO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CE93" i="1"/>
  <c r="CF93" i="1"/>
  <c r="CG93" i="1"/>
  <c r="CH93" i="1"/>
  <c r="CI93" i="1"/>
  <c r="CJ93" i="1"/>
  <c r="CK93" i="1"/>
  <c r="CL93" i="1"/>
  <c r="CM93" i="1"/>
  <c r="CN93" i="1"/>
  <c r="CO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CE94" i="1"/>
  <c r="CF94" i="1"/>
  <c r="CG94" i="1"/>
  <c r="CH94" i="1"/>
  <c r="CI94" i="1"/>
  <c r="CJ94" i="1"/>
  <c r="CK94" i="1"/>
  <c r="CL94" i="1"/>
  <c r="CM94" i="1"/>
  <c r="CN94" i="1"/>
  <c r="CO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CE95" i="1"/>
  <c r="CF95" i="1"/>
  <c r="CG95" i="1"/>
  <c r="CH95" i="1"/>
  <c r="CI95" i="1"/>
  <c r="CJ95" i="1"/>
  <c r="CK95" i="1"/>
  <c r="CL95" i="1"/>
  <c r="CM95" i="1"/>
  <c r="CN95" i="1"/>
  <c r="CO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CE96" i="1"/>
  <c r="CF96" i="1"/>
  <c r="CG96" i="1"/>
  <c r="CH96" i="1"/>
  <c r="CI96" i="1"/>
  <c r="CJ96" i="1"/>
  <c r="CK96" i="1"/>
  <c r="CL96" i="1"/>
  <c r="CM96" i="1"/>
  <c r="CN96" i="1"/>
  <c r="CO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CE97" i="1"/>
  <c r="CF97" i="1"/>
  <c r="CG97" i="1"/>
  <c r="CH97" i="1"/>
  <c r="CI97" i="1"/>
  <c r="CJ97" i="1"/>
  <c r="CK97" i="1"/>
  <c r="CL97" i="1"/>
  <c r="CM97" i="1"/>
  <c r="CN97" i="1"/>
  <c r="CO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CE98" i="1"/>
  <c r="CF98" i="1"/>
  <c r="CG98" i="1"/>
  <c r="CH98" i="1"/>
  <c r="CI98" i="1"/>
  <c r="CJ98" i="1"/>
  <c r="CK98" i="1"/>
  <c r="CL98" i="1"/>
  <c r="CM98" i="1"/>
  <c r="CN98" i="1"/>
  <c r="CO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CE99" i="1"/>
  <c r="CF99" i="1"/>
  <c r="CG99" i="1"/>
  <c r="CH99" i="1"/>
  <c r="CI99" i="1"/>
  <c r="CJ99" i="1"/>
  <c r="CK99" i="1"/>
  <c r="CL99" i="1"/>
  <c r="CM99" i="1"/>
  <c r="CN99" i="1"/>
  <c r="CO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CE100" i="1"/>
  <c r="CF100" i="1"/>
  <c r="CG100" i="1"/>
  <c r="CH100" i="1"/>
  <c r="CI100" i="1"/>
  <c r="CJ100" i="1"/>
  <c r="CK100" i="1"/>
  <c r="CL100" i="1"/>
  <c r="CM100" i="1"/>
  <c r="CN100" i="1"/>
  <c r="CO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CE101" i="1"/>
  <c r="CF101" i="1"/>
  <c r="CG101" i="1"/>
  <c r="CH101" i="1"/>
  <c r="CI101" i="1"/>
  <c r="CJ101" i="1"/>
  <c r="CK101" i="1"/>
  <c r="CL101" i="1"/>
  <c r="CM101" i="1"/>
  <c r="CN101" i="1"/>
  <c r="CO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CE102" i="1"/>
  <c r="CF102" i="1"/>
  <c r="CG102" i="1"/>
  <c r="CH102" i="1"/>
  <c r="CI102" i="1"/>
  <c r="CJ102" i="1"/>
  <c r="CK102" i="1"/>
  <c r="CL102" i="1"/>
  <c r="CM102" i="1"/>
  <c r="CN102" i="1"/>
  <c r="CO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CE103" i="1"/>
  <c r="CF103" i="1"/>
  <c r="CG103" i="1"/>
  <c r="CH103" i="1"/>
  <c r="CI103" i="1"/>
  <c r="CJ103" i="1"/>
  <c r="CK103" i="1"/>
  <c r="CL103" i="1"/>
  <c r="CM103" i="1"/>
  <c r="CN103" i="1"/>
  <c r="CO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CE104" i="1"/>
  <c r="CF104" i="1"/>
  <c r="CG104" i="1"/>
  <c r="CH104" i="1"/>
  <c r="CI104" i="1"/>
  <c r="CJ104" i="1"/>
  <c r="CK104" i="1"/>
  <c r="CL104" i="1"/>
  <c r="CM104" i="1"/>
  <c r="CN104" i="1"/>
  <c r="CO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CE105" i="1"/>
  <c r="CF105" i="1"/>
  <c r="CG105" i="1"/>
  <c r="CH105" i="1"/>
  <c r="CI105" i="1"/>
  <c r="CJ105" i="1"/>
  <c r="CK105" i="1"/>
  <c r="CL105" i="1"/>
  <c r="CM105" i="1"/>
  <c r="CN105" i="1"/>
  <c r="CO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CE106" i="1"/>
  <c r="CF106" i="1"/>
  <c r="CG106" i="1"/>
  <c r="CH106" i="1"/>
  <c r="CI106" i="1"/>
  <c r="CJ106" i="1"/>
  <c r="CK106" i="1"/>
  <c r="CL106" i="1"/>
  <c r="CM106" i="1"/>
  <c r="CN106" i="1"/>
  <c r="CO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CE107" i="1"/>
  <c r="CF107" i="1"/>
  <c r="CG107" i="1"/>
  <c r="CH107" i="1"/>
  <c r="CI107" i="1"/>
  <c r="CJ107" i="1"/>
  <c r="CK107" i="1"/>
  <c r="CL107" i="1"/>
  <c r="CM107" i="1"/>
  <c r="CN107" i="1"/>
  <c r="CO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CE108" i="1"/>
  <c r="CF108" i="1"/>
  <c r="CG108" i="1"/>
  <c r="CH108" i="1"/>
  <c r="CI108" i="1"/>
  <c r="CJ108" i="1"/>
  <c r="CK108" i="1"/>
  <c r="CL108" i="1"/>
  <c r="CM108" i="1"/>
  <c r="CN108" i="1"/>
  <c r="CO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CE109" i="1"/>
  <c r="CF109" i="1"/>
  <c r="CG109" i="1"/>
  <c r="CH109" i="1"/>
  <c r="CI109" i="1"/>
  <c r="CJ109" i="1"/>
  <c r="CK109" i="1"/>
  <c r="CL109" i="1"/>
  <c r="CM109" i="1"/>
  <c r="CN109" i="1"/>
  <c r="CO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CE110" i="1"/>
  <c r="CF110" i="1"/>
  <c r="CG110" i="1"/>
  <c r="CH110" i="1"/>
  <c r="CI110" i="1"/>
  <c r="CJ110" i="1"/>
  <c r="CK110" i="1"/>
  <c r="CL110" i="1"/>
  <c r="CM110" i="1"/>
  <c r="CN110" i="1"/>
  <c r="CO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CE111" i="1"/>
  <c r="CF111" i="1"/>
  <c r="CG111" i="1"/>
  <c r="CH111" i="1"/>
  <c r="CI111" i="1"/>
  <c r="CJ111" i="1"/>
  <c r="CK111" i="1"/>
  <c r="CL111" i="1"/>
  <c r="CM111" i="1"/>
  <c r="CN111" i="1"/>
  <c r="CO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CE112" i="1"/>
  <c r="CF112" i="1"/>
  <c r="CG112" i="1"/>
  <c r="CH112" i="1"/>
  <c r="CI112" i="1"/>
  <c r="CJ112" i="1"/>
  <c r="CK112" i="1"/>
  <c r="CL112" i="1"/>
  <c r="CM112" i="1"/>
  <c r="CN112" i="1"/>
  <c r="CO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CE113" i="1"/>
  <c r="CF113" i="1"/>
  <c r="CG113" i="1"/>
  <c r="CH113" i="1"/>
  <c r="CI113" i="1"/>
  <c r="CJ113" i="1"/>
  <c r="CK113" i="1"/>
  <c r="CL113" i="1"/>
  <c r="CM113" i="1"/>
  <c r="CN113" i="1"/>
  <c r="CO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CE114" i="1"/>
  <c r="CF114" i="1"/>
  <c r="CG114" i="1"/>
  <c r="CH114" i="1"/>
  <c r="CI114" i="1"/>
  <c r="CJ114" i="1"/>
  <c r="CK114" i="1"/>
  <c r="CL114" i="1"/>
  <c r="CM114" i="1"/>
  <c r="CN114" i="1"/>
  <c r="CO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CE115" i="1"/>
  <c r="CF115" i="1"/>
  <c r="CG115" i="1"/>
  <c r="CH115" i="1"/>
  <c r="CI115" i="1"/>
  <c r="CJ115" i="1"/>
  <c r="CK115" i="1"/>
  <c r="CL115" i="1"/>
  <c r="CM115" i="1"/>
  <c r="CN115" i="1"/>
  <c r="CO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CE116" i="1"/>
  <c r="CF116" i="1"/>
  <c r="CG116" i="1"/>
  <c r="CH116" i="1"/>
  <c r="CI116" i="1"/>
  <c r="CJ116" i="1"/>
  <c r="CK116" i="1"/>
  <c r="CL116" i="1"/>
  <c r="CM116" i="1"/>
  <c r="CN116" i="1"/>
  <c r="CO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CE117" i="1"/>
  <c r="CF117" i="1"/>
  <c r="CG117" i="1"/>
  <c r="CH117" i="1"/>
  <c r="CI117" i="1"/>
  <c r="CJ117" i="1"/>
  <c r="CK117" i="1"/>
  <c r="CL117" i="1"/>
  <c r="CM117" i="1"/>
  <c r="CN117" i="1"/>
  <c r="CO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CE118" i="1"/>
  <c r="CF118" i="1"/>
  <c r="CG118" i="1"/>
  <c r="CH118" i="1"/>
  <c r="CI118" i="1"/>
  <c r="CJ118" i="1"/>
  <c r="CK118" i="1"/>
  <c r="CL118" i="1"/>
  <c r="CM118" i="1"/>
  <c r="CN118" i="1"/>
  <c r="CO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CE119" i="1"/>
  <c r="CF119" i="1"/>
  <c r="CG119" i="1"/>
  <c r="CH119" i="1"/>
  <c r="CI119" i="1"/>
  <c r="CJ119" i="1"/>
  <c r="CK119" i="1"/>
  <c r="CL119" i="1"/>
  <c r="CM119" i="1"/>
  <c r="CN119" i="1"/>
  <c r="CO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CE120" i="1"/>
  <c r="CF120" i="1"/>
  <c r="CG120" i="1"/>
  <c r="CH120" i="1"/>
  <c r="CI120" i="1"/>
  <c r="CJ120" i="1"/>
  <c r="CK120" i="1"/>
  <c r="CL120" i="1"/>
  <c r="CM120" i="1"/>
  <c r="CN120" i="1"/>
  <c r="CO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CE121" i="1"/>
  <c r="CF121" i="1"/>
  <c r="CG121" i="1"/>
  <c r="CH121" i="1"/>
  <c r="CI121" i="1"/>
  <c r="CJ121" i="1"/>
  <c r="CK121" i="1"/>
  <c r="CL121" i="1"/>
  <c r="CM121" i="1"/>
  <c r="CN121" i="1"/>
  <c r="CO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CE122" i="1"/>
  <c r="CF122" i="1"/>
  <c r="CG122" i="1"/>
  <c r="CH122" i="1"/>
  <c r="CI122" i="1"/>
  <c r="CJ122" i="1"/>
  <c r="CK122" i="1"/>
  <c r="CL122" i="1"/>
  <c r="CM122" i="1"/>
  <c r="CN122" i="1"/>
  <c r="CO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CE123" i="1"/>
  <c r="CF123" i="1"/>
  <c r="CG123" i="1"/>
  <c r="CH123" i="1"/>
  <c r="CI123" i="1"/>
  <c r="CJ123" i="1"/>
  <c r="CK123" i="1"/>
  <c r="CL123" i="1"/>
  <c r="CM123" i="1"/>
  <c r="CN123" i="1"/>
  <c r="CO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CE124" i="1"/>
  <c r="CF124" i="1"/>
  <c r="CG124" i="1"/>
  <c r="CH124" i="1"/>
  <c r="CI124" i="1"/>
  <c r="CJ124" i="1"/>
  <c r="CK124" i="1"/>
  <c r="CL124" i="1"/>
  <c r="CM124" i="1"/>
  <c r="CN124" i="1"/>
  <c r="CO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CE125" i="1"/>
  <c r="CF125" i="1"/>
  <c r="CG125" i="1"/>
  <c r="CH125" i="1"/>
  <c r="CI125" i="1"/>
  <c r="CJ125" i="1"/>
  <c r="CK125" i="1"/>
  <c r="CL125" i="1"/>
  <c r="CM125" i="1"/>
  <c r="CN125" i="1"/>
  <c r="CO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CE126" i="1"/>
  <c r="CF126" i="1"/>
  <c r="CG126" i="1"/>
  <c r="CH126" i="1"/>
  <c r="CI126" i="1"/>
  <c r="CJ126" i="1"/>
  <c r="CK126" i="1"/>
  <c r="CL126" i="1"/>
  <c r="CM126" i="1"/>
  <c r="CN126" i="1"/>
  <c r="CO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CE127" i="1"/>
  <c r="CF127" i="1"/>
  <c r="CG127" i="1"/>
  <c r="CH127" i="1"/>
  <c r="CI127" i="1"/>
  <c r="CJ127" i="1"/>
  <c r="CK127" i="1"/>
  <c r="CL127" i="1"/>
  <c r="CM127" i="1"/>
  <c r="CN127" i="1"/>
  <c r="CO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CE128" i="1"/>
  <c r="CF128" i="1"/>
  <c r="CG128" i="1"/>
  <c r="CH128" i="1"/>
  <c r="CI128" i="1"/>
  <c r="CJ128" i="1"/>
  <c r="CK128" i="1"/>
  <c r="CL128" i="1"/>
  <c r="CM128" i="1"/>
  <c r="CN128" i="1"/>
  <c r="CO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CE129" i="1"/>
  <c r="CF129" i="1"/>
  <c r="CG129" i="1"/>
  <c r="CH129" i="1"/>
  <c r="CI129" i="1"/>
  <c r="CJ129" i="1"/>
  <c r="CK129" i="1"/>
  <c r="CL129" i="1"/>
  <c r="CM129" i="1"/>
  <c r="CN129" i="1"/>
  <c r="CO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CE130" i="1"/>
  <c r="CF130" i="1"/>
  <c r="CG130" i="1"/>
  <c r="CH130" i="1"/>
  <c r="CI130" i="1"/>
  <c r="CJ130" i="1"/>
  <c r="CK130" i="1"/>
  <c r="CL130" i="1"/>
  <c r="CM130" i="1"/>
  <c r="CN130" i="1"/>
  <c r="CO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CE131" i="1"/>
  <c r="CF131" i="1"/>
  <c r="CG131" i="1"/>
  <c r="CH131" i="1"/>
  <c r="CI131" i="1"/>
  <c r="CJ131" i="1"/>
  <c r="CK131" i="1"/>
  <c r="CL131" i="1"/>
  <c r="CM131" i="1"/>
  <c r="CN131" i="1"/>
  <c r="CO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CE132" i="1"/>
  <c r="CF132" i="1"/>
  <c r="CG132" i="1"/>
  <c r="CH132" i="1"/>
  <c r="CI132" i="1"/>
  <c r="CJ132" i="1"/>
  <c r="CK132" i="1"/>
  <c r="CL132" i="1"/>
  <c r="CM132" i="1"/>
  <c r="CN132" i="1"/>
  <c r="CO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CE133" i="1"/>
  <c r="CF133" i="1"/>
  <c r="CG133" i="1"/>
  <c r="CH133" i="1"/>
  <c r="CI133" i="1"/>
  <c r="CJ133" i="1"/>
  <c r="CK133" i="1"/>
  <c r="CL133" i="1"/>
  <c r="CM133" i="1"/>
  <c r="CN133" i="1"/>
  <c r="CO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CE134" i="1"/>
  <c r="CF134" i="1"/>
  <c r="CG134" i="1"/>
  <c r="CH134" i="1"/>
  <c r="CI134" i="1"/>
  <c r="CJ134" i="1"/>
  <c r="CK134" i="1"/>
  <c r="CL134" i="1"/>
  <c r="CM134" i="1"/>
  <c r="CN134" i="1"/>
  <c r="CO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CE135" i="1"/>
  <c r="CF135" i="1"/>
  <c r="CG135" i="1"/>
  <c r="CH135" i="1"/>
  <c r="CI135" i="1"/>
  <c r="CJ135" i="1"/>
  <c r="CK135" i="1"/>
  <c r="CL135" i="1"/>
  <c r="CM135" i="1"/>
  <c r="CN135" i="1"/>
  <c r="CO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CE136" i="1"/>
  <c r="CF136" i="1"/>
  <c r="CG136" i="1"/>
  <c r="CH136" i="1"/>
  <c r="CI136" i="1"/>
  <c r="CJ136" i="1"/>
  <c r="CK136" i="1"/>
  <c r="CL136" i="1"/>
  <c r="CM136" i="1"/>
  <c r="CN136" i="1"/>
  <c r="CO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CE137" i="1"/>
  <c r="CF137" i="1"/>
  <c r="CG137" i="1"/>
  <c r="CH137" i="1"/>
  <c r="CI137" i="1"/>
  <c r="CJ137" i="1"/>
  <c r="CK137" i="1"/>
  <c r="CL137" i="1"/>
  <c r="CM137" i="1"/>
  <c r="CN137" i="1"/>
  <c r="CO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CE138" i="1"/>
  <c r="CF138" i="1"/>
  <c r="CG138" i="1"/>
  <c r="CH138" i="1"/>
  <c r="CI138" i="1"/>
  <c r="CJ138" i="1"/>
  <c r="CK138" i="1"/>
  <c r="CL138" i="1"/>
  <c r="CM138" i="1"/>
  <c r="CN138" i="1"/>
  <c r="CO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CE139" i="1"/>
  <c r="CF139" i="1"/>
  <c r="CG139" i="1"/>
  <c r="CH139" i="1"/>
  <c r="CI139" i="1"/>
  <c r="CJ139" i="1"/>
  <c r="CK139" i="1"/>
  <c r="CL139" i="1"/>
  <c r="CM139" i="1"/>
  <c r="CN139" i="1"/>
  <c r="CO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CE140" i="1"/>
  <c r="CF140" i="1"/>
  <c r="CG140" i="1"/>
  <c r="CH140" i="1"/>
  <c r="CI140" i="1"/>
  <c r="CJ140" i="1"/>
  <c r="CK140" i="1"/>
  <c r="CL140" i="1"/>
  <c r="CM140" i="1"/>
  <c r="CN140" i="1"/>
  <c r="CO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CE141" i="1"/>
  <c r="CF141" i="1"/>
  <c r="CG141" i="1"/>
  <c r="CH141" i="1"/>
  <c r="CI141" i="1"/>
  <c r="CJ141" i="1"/>
  <c r="CK141" i="1"/>
  <c r="CL141" i="1"/>
  <c r="CM141" i="1"/>
  <c r="CN141" i="1"/>
  <c r="CO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CE142" i="1"/>
  <c r="CF142" i="1"/>
  <c r="CG142" i="1"/>
  <c r="CH142" i="1"/>
  <c r="CI142" i="1"/>
  <c r="CJ142" i="1"/>
  <c r="CK142" i="1"/>
  <c r="CL142" i="1"/>
  <c r="CM142" i="1"/>
  <c r="CN142" i="1"/>
  <c r="CO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CE143" i="1"/>
  <c r="CF143" i="1"/>
  <c r="CG143" i="1"/>
  <c r="CH143" i="1"/>
  <c r="CI143" i="1"/>
  <c r="CJ143" i="1"/>
  <c r="CK143" i="1"/>
  <c r="CL143" i="1"/>
  <c r="CM143" i="1"/>
  <c r="CN143" i="1"/>
  <c r="CO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CE144" i="1"/>
  <c r="CF144" i="1"/>
  <c r="CG144" i="1"/>
  <c r="CH144" i="1"/>
  <c r="CI144" i="1"/>
  <c r="CJ144" i="1"/>
  <c r="CK144" i="1"/>
  <c r="CL144" i="1"/>
  <c r="CM144" i="1"/>
  <c r="CN144" i="1"/>
  <c r="CO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CE145" i="1"/>
  <c r="CF145" i="1"/>
  <c r="CG145" i="1"/>
  <c r="CH145" i="1"/>
  <c r="CI145" i="1"/>
  <c r="CJ145" i="1"/>
  <c r="CK145" i="1"/>
  <c r="CL145" i="1"/>
  <c r="CM145" i="1"/>
  <c r="CN145" i="1"/>
  <c r="CO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CE146" i="1"/>
  <c r="CF146" i="1"/>
  <c r="CG146" i="1"/>
  <c r="CH146" i="1"/>
  <c r="CI146" i="1"/>
  <c r="CJ146" i="1"/>
  <c r="CK146" i="1"/>
  <c r="CL146" i="1"/>
  <c r="CM146" i="1"/>
  <c r="CN146" i="1"/>
  <c r="CO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CE147" i="1"/>
  <c r="CF147" i="1"/>
  <c r="CG147" i="1"/>
  <c r="CH147" i="1"/>
  <c r="CI147" i="1"/>
  <c r="CJ147" i="1"/>
  <c r="CK147" i="1"/>
  <c r="CL147" i="1"/>
  <c r="CM147" i="1"/>
  <c r="CN147" i="1"/>
  <c r="CO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CE148" i="1"/>
  <c r="CF148" i="1"/>
  <c r="CG148" i="1"/>
  <c r="CH148" i="1"/>
  <c r="CI148" i="1"/>
  <c r="CJ148" i="1"/>
  <c r="CK148" i="1"/>
  <c r="CL148" i="1"/>
  <c r="CM148" i="1"/>
  <c r="CN148" i="1"/>
  <c r="CO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CE149" i="1"/>
  <c r="CF149" i="1"/>
  <c r="CG149" i="1"/>
  <c r="CH149" i="1"/>
  <c r="CI149" i="1"/>
  <c r="CJ149" i="1"/>
  <c r="CK149" i="1"/>
  <c r="CL149" i="1"/>
  <c r="CM149" i="1"/>
  <c r="CN149" i="1"/>
  <c r="CO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CE150" i="1"/>
  <c r="CF150" i="1"/>
  <c r="CG150" i="1"/>
  <c r="CH150" i="1"/>
  <c r="CI150" i="1"/>
  <c r="CJ150" i="1"/>
  <c r="CK150" i="1"/>
  <c r="CL150" i="1"/>
  <c r="CM150" i="1"/>
  <c r="CN150" i="1"/>
  <c r="CO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CE151" i="1"/>
  <c r="CF151" i="1"/>
  <c r="CG151" i="1"/>
  <c r="CH151" i="1"/>
  <c r="CI151" i="1"/>
  <c r="CJ151" i="1"/>
  <c r="CK151" i="1"/>
  <c r="CL151" i="1"/>
  <c r="CM151" i="1"/>
  <c r="CN151" i="1"/>
  <c r="CO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CE152" i="1"/>
  <c r="CF152" i="1"/>
  <c r="CG152" i="1"/>
  <c r="CH152" i="1"/>
  <c r="CI152" i="1"/>
  <c r="CJ152" i="1"/>
  <c r="CK152" i="1"/>
  <c r="CL152" i="1"/>
  <c r="CM152" i="1"/>
  <c r="CN152" i="1"/>
  <c r="CO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CE153" i="1"/>
  <c r="CF153" i="1"/>
  <c r="CG153" i="1"/>
  <c r="CH153" i="1"/>
  <c r="CI153" i="1"/>
  <c r="CJ153" i="1"/>
  <c r="CK153" i="1"/>
  <c r="CL153" i="1"/>
  <c r="CM153" i="1"/>
  <c r="CN153" i="1"/>
  <c r="CO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CE154" i="1"/>
  <c r="CF154" i="1"/>
  <c r="CG154" i="1"/>
  <c r="CH154" i="1"/>
  <c r="CI154" i="1"/>
  <c r="CJ154" i="1"/>
  <c r="CK154" i="1"/>
  <c r="CL154" i="1"/>
  <c r="CM154" i="1"/>
  <c r="CN154" i="1"/>
  <c r="CO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CE155" i="1"/>
  <c r="CF155" i="1"/>
  <c r="CG155" i="1"/>
  <c r="CH155" i="1"/>
  <c r="CI155" i="1"/>
  <c r="CJ155" i="1"/>
  <c r="CK155" i="1"/>
  <c r="CL155" i="1"/>
  <c r="CM155" i="1"/>
  <c r="CN155" i="1"/>
  <c r="CO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CE156" i="1"/>
  <c r="CF156" i="1"/>
  <c r="CG156" i="1"/>
  <c r="CH156" i="1"/>
  <c r="CI156" i="1"/>
  <c r="CJ156" i="1"/>
  <c r="CK156" i="1"/>
  <c r="CL156" i="1"/>
  <c r="CM156" i="1"/>
  <c r="CN156" i="1"/>
  <c r="CO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CE157" i="1"/>
  <c r="CF157" i="1"/>
  <c r="CG157" i="1"/>
  <c r="CH157" i="1"/>
  <c r="CI157" i="1"/>
  <c r="CJ157" i="1"/>
  <c r="CK157" i="1"/>
  <c r="CL157" i="1"/>
  <c r="CM157" i="1"/>
  <c r="CN157" i="1"/>
  <c r="CO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CE158" i="1"/>
  <c r="CF158" i="1"/>
  <c r="CG158" i="1"/>
  <c r="CH158" i="1"/>
  <c r="CI158" i="1"/>
  <c r="CJ158" i="1"/>
  <c r="CK158" i="1"/>
  <c r="CL158" i="1"/>
  <c r="CM158" i="1"/>
  <c r="CN158" i="1"/>
  <c r="CO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CE159" i="1"/>
  <c r="CF159" i="1"/>
  <c r="CG159" i="1"/>
  <c r="CH159" i="1"/>
  <c r="CI159" i="1"/>
  <c r="CJ159" i="1"/>
  <c r="CK159" i="1"/>
  <c r="CL159" i="1"/>
  <c r="CM159" i="1"/>
  <c r="CN159" i="1"/>
  <c r="CO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CE160" i="1"/>
  <c r="CF160" i="1"/>
  <c r="CG160" i="1"/>
  <c r="CH160" i="1"/>
  <c r="CI160" i="1"/>
  <c r="CJ160" i="1"/>
  <c r="CK160" i="1"/>
  <c r="CL160" i="1"/>
  <c r="CM160" i="1"/>
  <c r="CN160" i="1"/>
  <c r="CO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CE161" i="1"/>
  <c r="CF161" i="1"/>
  <c r="CG161" i="1"/>
  <c r="CH161" i="1"/>
  <c r="CI161" i="1"/>
  <c r="CJ161" i="1"/>
  <c r="CK161" i="1"/>
  <c r="CL161" i="1"/>
  <c r="CM161" i="1"/>
  <c r="CN161" i="1"/>
  <c r="CO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CE162" i="1"/>
  <c r="CF162" i="1"/>
  <c r="CG162" i="1"/>
  <c r="CH162" i="1"/>
  <c r="CI162" i="1"/>
  <c r="CJ162" i="1"/>
  <c r="CK162" i="1"/>
  <c r="CL162" i="1"/>
  <c r="CM162" i="1"/>
  <c r="CN162" i="1"/>
  <c r="CO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CE163" i="1"/>
  <c r="CF163" i="1"/>
  <c r="CG163" i="1"/>
  <c r="CH163" i="1"/>
  <c r="CI163" i="1"/>
  <c r="CJ163" i="1"/>
  <c r="CK163" i="1"/>
  <c r="CL163" i="1"/>
  <c r="CM163" i="1"/>
  <c r="CN163" i="1"/>
  <c r="CO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CE164" i="1"/>
  <c r="CF164" i="1"/>
  <c r="CG164" i="1"/>
  <c r="CH164" i="1"/>
  <c r="CI164" i="1"/>
  <c r="CJ164" i="1"/>
  <c r="CK164" i="1"/>
  <c r="CL164" i="1"/>
  <c r="CM164" i="1"/>
  <c r="CN164" i="1"/>
  <c r="CO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CE165" i="1"/>
  <c r="CF165" i="1"/>
  <c r="CG165" i="1"/>
  <c r="CH165" i="1"/>
  <c r="CI165" i="1"/>
  <c r="CJ165" i="1"/>
  <c r="CK165" i="1"/>
  <c r="CL165" i="1"/>
  <c r="CM165" i="1"/>
  <c r="CN165" i="1"/>
  <c r="CO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CE166" i="1"/>
  <c r="CF166" i="1"/>
  <c r="CG166" i="1"/>
  <c r="CH166" i="1"/>
  <c r="CI166" i="1"/>
  <c r="CJ166" i="1"/>
  <c r="CK166" i="1"/>
  <c r="CL166" i="1"/>
  <c r="CM166" i="1"/>
  <c r="CN166" i="1"/>
  <c r="CO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CE167" i="1"/>
  <c r="CF167" i="1"/>
  <c r="CG167" i="1"/>
  <c r="CH167" i="1"/>
  <c r="CI167" i="1"/>
  <c r="CJ167" i="1"/>
  <c r="CK167" i="1"/>
  <c r="CL167" i="1"/>
  <c r="CM167" i="1"/>
  <c r="CN167" i="1"/>
  <c r="CO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CE168" i="1"/>
  <c r="CF168" i="1"/>
  <c r="CG168" i="1"/>
  <c r="CH168" i="1"/>
  <c r="CI168" i="1"/>
  <c r="CJ168" i="1"/>
  <c r="CK168" i="1"/>
  <c r="CL168" i="1"/>
  <c r="CM168" i="1"/>
  <c r="CN168" i="1"/>
  <c r="CO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CE169" i="1"/>
  <c r="CF169" i="1"/>
  <c r="CG169" i="1"/>
  <c r="CH169" i="1"/>
  <c r="CI169" i="1"/>
  <c r="CJ169" i="1"/>
  <c r="CK169" i="1"/>
  <c r="CL169" i="1"/>
  <c r="CM169" i="1"/>
  <c r="CN169" i="1"/>
  <c r="CO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CE170" i="1"/>
  <c r="CF170" i="1"/>
  <c r="CG170" i="1"/>
  <c r="CH170" i="1"/>
  <c r="CI170" i="1"/>
  <c r="CJ170" i="1"/>
  <c r="CK170" i="1"/>
  <c r="CL170" i="1"/>
  <c r="CM170" i="1"/>
  <c r="CN170" i="1"/>
  <c r="CO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CE171" i="1"/>
  <c r="CF171" i="1"/>
  <c r="CG171" i="1"/>
  <c r="CH171" i="1"/>
  <c r="CI171" i="1"/>
  <c r="CJ171" i="1"/>
  <c r="CK171" i="1"/>
  <c r="CL171" i="1"/>
  <c r="CM171" i="1"/>
  <c r="CN171" i="1"/>
  <c r="CO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CE172" i="1"/>
  <c r="CF172" i="1"/>
  <c r="CG172" i="1"/>
  <c r="CH172" i="1"/>
  <c r="CI172" i="1"/>
  <c r="CJ172" i="1"/>
  <c r="CK172" i="1"/>
  <c r="CL172" i="1"/>
  <c r="CM172" i="1"/>
  <c r="CN172" i="1"/>
  <c r="CO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CE173" i="1"/>
  <c r="CF173" i="1"/>
  <c r="CG173" i="1"/>
  <c r="CH173" i="1"/>
  <c r="CI173" i="1"/>
  <c r="CJ173" i="1"/>
  <c r="CK173" i="1"/>
  <c r="CL173" i="1"/>
  <c r="CM173" i="1"/>
  <c r="CN173" i="1"/>
  <c r="CO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CE174" i="1"/>
  <c r="CF174" i="1"/>
  <c r="CG174" i="1"/>
  <c r="CH174" i="1"/>
  <c r="CI174" i="1"/>
  <c r="CJ174" i="1"/>
  <c r="CK174" i="1"/>
  <c r="CL174" i="1"/>
  <c r="CM174" i="1"/>
  <c r="CN174" i="1"/>
  <c r="CO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CE175" i="1"/>
  <c r="CF175" i="1"/>
  <c r="CG175" i="1"/>
  <c r="CH175" i="1"/>
  <c r="CI175" i="1"/>
  <c r="CJ175" i="1"/>
  <c r="CK175" i="1"/>
  <c r="CL175" i="1"/>
  <c r="CM175" i="1"/>
  <c r="CN175" i="1"/>
  <c r="CO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CE176" i="1"/>
  <c r="CF176" i="1"/>
  <c r="CG176" i="1"/>
  <c r="CH176" i="1"/>
  <c r="CI176" i="1"/>
  <c r="CJ176" i="1"/>
  <c r="CK176" i="1"/>
  <c r="CL176" i="1"/>
  <c r="CM176" i="1"/>
  <c r="CN176" i="1"/>
  <c r="CO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CE177" i="1"/>
  <c r="CF177" i="1"/>
  <c r="CG177" i="1"/>
  <c r="CH177" i="1"/>
  <c r="CI177" i="1"/>
  <c r="CJ177" i="1"/>
  <c r="CK177" i="1"/>
  <c r="CL177" i="1"/>
  <c r="CM177" i="1"/>
  <c r="CN177" i="1"/>
  <c r="CO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CE178" i="1"/>
  <c r="CF178" i="1"/>
  <c r="CG178" i="1"/>
  <c r="CH178" i="1"/>
  <c r="CI178" i="1"/>
  <c r="CJ178" i="1"/>
  <c r="CK178" i="1"/>
  <c r="CL178" i="1"/>
  <c r="CM178" i="1"/>
  <c r="CN178" i="1"/>
  <c r="CO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CE179" i="1"/>
  <c r="CF179" i="1"/>
  <c r="CG179" i="1"/>
  <c r="CH179" i="1"/>
  <c r="CI179" i="1"/>
  <c r="CJ179" i="1"/>
  <c r="CK179" i="1"/>
  <c r="CL179" i="1"/>
  <c r="CM179" i="1"/>
  <c r="CN179" i="1"/>
  <c r="CO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CE180" i="1"/>
  <c r="CF180" i="1"/>
  <c r="CG180" i="1"/>
  <c r="CH180" i="1"/>
  <c r="CI180" i="1"/>
  <c r="CJ180" i="1"/>
  <c r="CK180" i="1"/>
  <c r="CL180" i="1"/>
  <c r="CM180" i="1"/>
  <c r="CN180" i="1"/>
  <c r="CO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CE181" i="1"/>
  <c r="CF181" i="1"/>
  <c r="CG181" i="1"/>
  <c r="CH181" i="1"/>
  <c r="CI181" i="1"/>
  <c r="CJ181" i="1"/>
  <c r="CK181" i="1"/>
  <c r="CL181" i="1"/>
  <c r="CM181" i="1"/>
  <c r="CN181" i="1"/>
  <c r="CO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CE182" i="1"/>
  <c r="CF182" i="1"/>
  <c r="CG182" i="1"/>
  <c r="CH182" i="1"/>
  <c r="CI182" i="1"/>
  <c r="CJ182" i="1"/>
  <c r="CK182" i="1"/>
  <c r="CL182" i="1"/>
  <c r="CM182" i="1"/>
  <c r="CN182" i="1"/>
  <c r="CO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CE183" i="1"/>
  <c r="CF183" i="1"/>
  <c r="CG183" i="1"/>
  <c r="CH183" i="1"/>
  <c r="CI183" i="1"/>
  <c r="CJ183" i="1"/>
  <c r="CK183" i="1"/>
  <c r="CL183" i="1"/>
  <c r="CM183" i="1"/>
  <c r="CN183" i="1"/>
  <c r="CO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CE184" i="1"/>
  <c r="CF184" i="1"/>
  <c r="CG184" i="1"/>
  <c r="CH184" i="1"/>
  <c r="CI184" i="1"/>
  <c r="CJ184" i="1"/>
  <c r="CK184" i="1"/>
  <c r="CL184" i="1"/>
  <c r="CM184" i="1"/>
  <c r="CN184" i="1"/>
  <c r="CO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CE185" i="1"/>
  <c r="CF185" i="1"/>
  <c r="CG185" i="1"/>
  <c r="CH185" i="1"/>
  <c r="CI185" i="1"/>
  <c r="CJ185" i="1"/>
  <c r="CK185" i="1"/>
  <c r="CL185" i="1"/>
  <c r="CM185" i="1"/>
  <c r="CN185" i="1"/>
  <c r="CO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CE186" i="1"/>
  <c r="CF186" i="1"/>
  <c r="CG186" i="1"/>
  <c r="CH186" i="1"/>
  <c r="CI186" i="1"/>
  <c r="CJ186" i="1"/>
  <c r="CK186" i="1"/>
  <c r="CL186" i="1"/>
  <c r="CM186" i="1"/>
  <c r="CN186" i="1"/>
  <c r="CO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CE187" i="1"/>
  <c r="CF187" i="1"/>
  <c r="CG187" i="1"/>
  <c r="CH187" i="1"/>
  <c r="CI187" i="1"/>
  <c r="CJ187" i="1"/>
  <c r="CK187" i="1"/>
  <c r="CL187" i="1"/>
  <c r="CM187" i="1"/>
  <c r="CN187" i="1"/>
  <c r="CO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CE188" i="1"/>
  <c r="CF188" i="1"/>
  <c r="CG188" i="1"/>
  <c r="CH188" i="1"/>
  <c r="CI188" i="1"/>
  <c r="CJ188" i="1"/>
  <c r="CK188" i="1"/>
  <c r="CL188" i="1"/>
  <c r="CM188" i="1"/>
  <c r="CN188" i="1"/>
  <c r="CO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CE189" i="1"/>
  <c r="CF189" i="1"/>
  <c r="CG189" i="1"/>
  <c r="CH189" i="1"/>
  <c r="CI189" i="1"/>
  <c r="CJ189" i="1"/>
  <c r="CK189" i="1"/>
  <c r="CL189" i="1"/>
  <c r="CM189" i="1"/>
  <c r="CN189" i="1"/>
  <c r="CO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CE190" i="1"/>
  <c r="CF190" i="1"/>
  <c r="CG190" i="1"/>
  <c r="CH190" i="1"/>
  <c r="CI190" i="1"/>
  <c r="CJ190" i="1"/>
  <c r="CK190" i="1"/>
  <c r="CL190" i="1"/>
  <c r="CM190" i="1"/>
  <c r="CN190" i="1"/>
  <c r="CO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CE191" i="1"/>
  <c r="CF191" i="1"/>
  <c r="CG191" i="1"/>
  <c r="CH191" i="1"/>
  <c r="CI191" i="1"/>
  <c r="CJ191" i="1"/>
  <c r="CK191" i="1"/>
  <c r="CL191" i="1"/>
  <c r="CM191" i="1"/>
  <c r="CN191" i="1"/>
  <c r="CO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CE192" i="1"/>
  <c r="CF192" i="1"/>
  <c r="CG192" i="1"/>
  <c r="CH192" i="1"/>
  <c r="CI192" i="1"/>
  <c r="CJ192" i="1"/>
  <c r="CK192" i="1"/>
  <c r="CL192" i="1"/>
  <c r="CM192" i="1"/>
  <c r="CN192" i="1"/>
  <c r="CO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CE193" i="1"/>
  <c r="CF193" i="1"/>
  <c r="CG193" i="1"/>
  <c r="CH193" i="1"/>
  <c r="CI193" i="1"/>
  <c r="CJ193" i="1"/>
  <c r="CK193" i="1"/>
  <c r="CL193" i="1"/>
  <c r="CM193" i="1"/>
  <c r="CN193" i="1"/>
  <c r="CO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CE194" i="1"/>
  <c r="CF194" i="1"/>
  <c r="CG194" i="1"/>
  <c r="CH194" i="1"/>
  <c r="CI194" i="1"/>
  <c r="CJ194" i="1"/>
  <c r="CK194" i="1"/>
  <c r="CL194" i="1"/>
  <c r="CM194" i="1"/>
  <c r="CN194" i="1"/>
  <c r="CO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CE195" i="1"/>
  <c r="CF195" i="1"/>
  <c r="CG195" i="1"/>
  <c r="CH195" i="1"/>
  <c r="CI195" i="1"/>
  <c r="CJ195" i="1"/>
  <c r="CK195" i="1"/>
  <c r="CL195" i="1"/>
  <c r="CM195" i="1"/>
  <c r="CN195" i="1"/>
  <c r="CO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CE196" i="1"/>
  <c r="CF196" i="1"/>
  <c r="CG196" i="1"/>
  <c r="CH196" i="1"/>
  <c r="CI196" i="1"/>
  <c r="CJ196" i="1"/>
  <c r="CK196" i="1"/>
  <c r="CL196" i="1"/>
  <c r="CM196" i="1"/>
  <c r="CN196" i="1"/>
  <c r="CO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CE197" i="1"/>
  <c r="CF197" i="1"/>
  <c r="CG197" i="1"/>
  <c r="CH197" i="1"/>
  <c r="CI197" i="1"/>
  <c r="CJ197" i="1"/>
  <c r="CK197" i="1"/>
  <c r="CL197" i="1"/>
  <c r="CM197" i="1"/>
  <c r="CN197" i="1"/>
  <c r="CO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CE198" i="1"/>
  <c r="CF198" i="1"/>
  <c r="CG198" i="1"/>
  <c r="CH198" i="1"/>
  <c r="CI198" i="1"/>
  <c r="CJ198" i="1"/>
  <c r="CK198" i="1"/>
  <c r="CL198" i="1"/>
  <c r="CM198" i="1"/>
  <c r="CN198" i="1"/>
  <c r="CO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CE199" i="1"/>
  <c r="CF199" i="1"/>
  <c r="CG199" i="1"/>
  <c r="CH199" i="1"/>
  <c r="CI199" i="1"/>
  <c r="CJ199" i="1"/>
  <c r="CK199" i="1"/>
  <c r="CL199" i="1"/>
  <c r="CM199" i="1"/>
  <c r="CN199" i="1"/>
  <c r="CO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CE200" i="1"/>
  <c r="CF200" i="1"/>
  <c r="CG200" i="1"/>
  <c r="CH200" i="1"/>
  <c r="CI200" i="1"/>
  <c r="CJ200" i="1"/>
  <c r="CK200" i="1"/>
  <c r="CL200" i="1"/>
  <c r="CM200" i="1"/>
  <c r="CN200" i="1"/>
  <c r="CO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CE201" i="1"/>
  <c r="CF201" i="1"/>
  <c r="CG201" i="1"/>
  <c r="CH201" i="1"/>
  <c r="CI201" i="1"/>
  <c r="CJ201" i="1"/>
  <c r="CK201" i="1"/>
  <c r="CL201" i="1"/>
  <c r="CM201" i="1"/>
  <c r="CN201" i="1"/>
  <c r="CO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CE202" i="1"/>
  <c r="CF202" i="1"/>
  <c r="CG202" i="1"/>
  <c r="CH202" i="1"/>
  <c r="CI202" i="1"/>
  <c r="CJ202" i="1"/>
  <c r="CK202" i="1"/>
  <c r="CL202" i="1"/>
  <c r="CM202" i="1"/>
  <c r="CN202" i="1"/>
  <c r="CO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CE203" i="1"/>
  <c r="CF203" i="1"/>
  <c r="CG203" i="1"/>
  <c r="CH203" i="1"/>
  <c r="CI203" i="1"/>
  <c r="CJ203" i="1"/>
  <c r="CK203" i="1"/>
  <c r="CL203" i="1"/>
  <c r="CM203" i="1"/>
  <c r="CN203" i="1"/>
  <c r="CO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CE204" i="1"/>
  <c r="CF204" i="1"/>
  <c r="CG204" i="1"/>
  <c r="CH204" i="1"/>
  <c r="CI204" i="1"/>
  <c r="CJ204" i="1"/>
  <c r="CK204" i="1"/>
  <c r="CL204" i="1"/>
  <c r="CM204" i="1"/>
  <c r="CN204" i="1"/>
  <c r="CO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CE205" i="1"/>
  <c r="CF205" i="1"/>
  <c r="CG205" i="1"/>
  <c r="CH205" i="1"/>
  <c r="CI205" i="1"/>
  <c r="CJ205" i="1"/>
  <c r="CK205" i="1"/>
  <c r="CL205" i="1"/>
  <c r="CM205" i="1"/>
  <c r="CN205" i="1"/>
  <c r="CO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CE206" i="1"/>
  <c r="CF206" i="1"/>
  <c r="CG206" i="1"/>
  <c r="CH206" i="1"/>
  <c r="CI206" i="1"/>
  <c r="CJ206" i="1"/>
  <c r="CK206" i="1"/>
  <c r="CL206" i="1"/>
  <c r="CM206" i="1"/>
  <c r="CN206" i="1"/>
  <c r="CO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CE207" i="1"/>
  <c r="CF207" i="1"/>
  <c r="CG207" i="1"/>
  <c r="CH207" i="1"/>
  <c r="CI207" i="1"/>
  <c r="CJ207" i="1"/>
  <c r="CK207" i="1"/>
  <c r="CL207" i="1"/>
  <c r="CM207" i="1"/>
  <c r="CN207" i="1"/>
  <c r="CO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CE208" i="1"/>
  <c r="CF208" i="1"/>
  <c r="CG208" i="1"/>
  <c r="CH208" i="1"/>
  <c r="CI208" i="1"/>
  <c r="CJ208" i="1"/>
  <c r="CK208" i="1"/>
  <c r="CL208" i="1"/>
  <c r="CM208" i="1"/>
  <c r="CN208" i="1"/>
  <c r="CO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CE209" i="1"/>
  <c r="CF209" i="1"/>
  <c r="CG209" i="1"/>
  <c r="CH209" i="1"/>
  <c r="CI209" i="1"/>
  <c r="CJ209" i="1"/>
  <c r="CK209" i="1"/>
  <c r="CL209" i="1"/>
  <c r="CM209" i="1"/>
  <c r="CN209" i="1"/>
  <c r="CO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CE210" i="1"/>
  <c r="CF210" i="1"/>
  <c r="CG210" i="1"/>
  <c r="CH210" i="1"/>
  <c r="CI210" i="1"/>
  <c r="CJ210" i="1"/>
  <c r="CK210" i="1"/>
  <c r="CL210" i="1"/>
  <c r="CM210" i="1"/>
  <c r="CN210" i="1"/>
  <c r="CO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CE211" i="1"/>
  <c r="CF211" i="1"/>
  <c r="CG211" i="1"/>
  <c r="CH211" i="1"/>
  <c r="CI211" i="1"/>
  <c r="CJ211" i="1"/>
  <c r="CK211" i="1"/>
  <c r="CL211" i="1"/>
  <c r="CM211" i="1"/>
  <c r="CN211" i="1"/>
  <c r="CO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CE212" i="1"/>
  <c r="CF212" i="1"/>
  <c r="CG212" i="1"/>
  <c r="CH212" i="1"/>
  <c r="CI212" i="1"/>
  <c r="CJ212" i="1"/>
  <c r="CK212" i="1"/>
  <c r="CL212" i="1"/>
  <c r="CM212" i="1"/>
  <c r="CN212" i="1"/>
  <c r="CO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CE213" i="1"/>
  <c r="CF213" i="1"/>
  <c r="CG213" i="1"/>
  <c r="CH213" i="1"/>
  <c r="CI213" i="1"/>
  <c r="CJ213" i="1"/>
  <c r="CK213" i="1"/>
  <c r="CL213" i="1"/>
  <c r="CM213" i="1"/>
  <c r="CN213" i="1"/>
  <c r="CO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CE214" i="1"/>
  <c r="CF214" i="1"/>
  <c r="CG214" i="1"/>
  <c r="CH214" i="1"/>
  <c r="CI214" i="1"/>
  <c r="CJ214" i="1"/>
  <c r="CK214" i="1"/>
  <c r="CL214" i="1"/>
  <c r="CM214" i="1"/>
  <c r="CN214" i="1"/>
  <c r="CO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CE215" i="1"/>
  <c r="CF215" i="1"/>
  <c r="CG215" i="1"/>
  <c r="CH215" i="1"/>
  <c r="CI215" i="1"/>
  <c r="CJ215" i="1"/>
  <c r="CK215" i="1"/>
  <c r="CL215" i="1"/>
  <c r="CM215" i="1"/>
  <c r="CN215" i="1"/>
  <c r="CO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CE216" i="1"/>
  <c r="CF216" i="1"/>
  <c r="CG216" i="1"/>
  <c r="CH216" i="1"/>
  <c r="CI216" i="1"/>
  <c r="CJ216" i="1"/>
  <c r="CK216" i="1"/>
  <c r="CL216" i="1"/>
  <c r="CM216" i="1"/>
  <c r="CN216" i="1"/>
  <c r="CO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CE217" i="1"/>
  <c r="CF217" i="1"/>
  <c r="CG217" i="1"/>
  <c r="CH217" i="1"/>
  <c r="CI217" i="1"/>
  <c r="CJ217" i="1"/>
  <c r="CK217" i="1"/>
  <c r="CL217" i="1"/>
  <c r="CM217" i="1"/>
  <c r="CN217" i="1"/>
  <c r="CO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CE218" i="1"/>
  <c r="CF218" i="1"/>
  <c r="CG218" i="1"/>
  <c r="CH218" i="1"/>
  <c r="CI218" i="1"/>
  <c r="CJ218" i="1"/>
  <c r="CK218" i="1"/>
  <c r="CL218" i="1"/>
  <c r="CM218" i="1"/>
  <c r="CN218" i="1"/>
  <c r="CO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CE219" i="1"/>
  <c r="CF219" i="1"/>
  <c r="CG219" i="1"/>
  <c r="CH219" i="1"/>
  <c r="CI219" i="1"/>
  <c r="CJ219" i="1"/>
  <c r="CK219" i="1"/>
  <c r="CL219" i="1"/>
  <c r="CM219" i="1"/>
  <c r="CN219" i="1"/>
  <c r="CO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CE220" i="1"/>
  <c r="CF220" i="1"/>
  <c r="CG220" i="1"/>
  <c r="CH220" i="1"/>
  <c r="CI220" i="1"/>
  <c r="CJ220" i="1"/>
  <c r="CK220" i="1"/>
  <c r="CL220" i="1"/>
  <c r="CM220" i="1"/>
  <c r="CN220" i="1"/>
  <c r="CO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CE221" i="1"/>
  <c r="CF221" i="1"/>
  <c r="CG221" i="1"/>
  <c r="CH221" i="1"/>
  <c r="CI221" i="1"/>
  <c r="CJ221" i="1"/>
  <c r="CK221" i="1"/>
  <c r="CL221" i="1"/>
  <c r="CM221" i="1"/>
  <c r="CN221" i="1"/>
  <c r="CO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CE222" i="1"/>
  <c r="CF222" i="1"/>
  <c r="CG222" i="1"/>
  <c r="CH222" i="1"/>
  <c r="CI222" i="1"/>
  <c r="CJ222" i="1"/>
  <c r="CK222" i="1"/>
  <c r="CL222" i="1"/>
  <c r="CM222" i="1"/>
  <c r="CN222" i="1"/>
  <c r="CO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CE223" i="1"/>
  <c r="CF223" i="1"/>
  <c r="CG223" i="1"/>
  <c r="CH223" i="1"/>
  <c r="CI223" i="1"/>
  <c r="CJ223" i="1"/>
  <c r="CK223" i="1"/>
  <c r="CL223" i="1"/>
  <c r="CM223" i="1"/>
  <c r="CN223" i="1"/>
  <c r="CO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CE224" i="1"/>
  <c r="CF224" i="1"/>
  <c r="CG224" i="1"/>
  <c r="CH224" i="1"/>
  <c r="CI224" i="1"/>
  <c r="CJ224" i="1"/>
  <c r="CK224" i="1"/>
  <c r="CL224" i="1"/>
  <c r="CM224" i="1"/>
  <c r="CN224" i="1"/>
  <c r="CO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CE225" i="1"/>
  <c r="CF225" i="1"/>
  <c r="CG225" i="1"/>
  <c r="CH225" i="1"/>
  <c r="CI225" i="1"/>
  <c r="CJ225" i="1"/>
  <c r="CK225" i="1"/>
  <c r="CL225" i="1"/>
  <c r="CM225" i="1"/>
  <c r="CN225" i="1"/>
  <c r="CO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CE226" i="1"/>
  <c r="CF226" i="1"/>
  <c r="CG226" i="1"/>
  <c r="CH226" i="1"/>
  <c r="CI226" i="1"/>
  <c r="CJ226" i="1"/>
  <c r="CK226" i="1"/>
  <c r="CL226" i="1"/>
  <c r="CM226" i="1"/>
  <c r="CN226" i="1"/>
  <c r="CO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CE227" i="1"/>
  <c r="CF227" i="1"/>
  <c r="CG227" i="1"/>
  <c r="CH227" i="1"/>
  <c r="CI227" i="1"/>
  <c r="CJ227" i="1"/>
  <c r="CK227" i="1"/>
  <c r="CL227" i="1"/>
  <c r="CM227" i="1"/>
  <c r="CN227" i="1"/>
  <c r="CO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CE228" i="1"/>
  <c r="CF228" i="1"/>
  <c r="CG228" i="1"/>
  <c r="CH228" i="1"/>
  <c r="CI228" i="1"/>
  <c r="CJ228" i="1"/>
  <c r="CK228" i="1"/>
  <c r="CL228" i="1"/>
  <c r="CM228" i="1"/>
  <c r="CN228" i="1"/>
  <c r="CO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CE229" i="1"/>
  <c r="CF229" i="1"/>
  <c r="CG229" i="1"/>
  <c r="CH229" i="1"/>
  <c r="CI229" i="1"/>
  <c r="CJ229" i="1"/>
  <c r="CK229" i="1"/>
  <c r="CL229" i="1"/>
  <c r="CM229" i="1"/>
  <c r="CN229" i="1"/>
  <c r="CO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CE230" i="1"/>
  <c r="CF230" i="1"/>
  <c r="CG230" i="1"/>
  <c r="CH230" i="1"/>
  <c r="CI230" i="1"/>
  <c r="CJ230" i="1"/>
  <c r="CK230" i="1"/>
  <c r="CL230" i="1"/>
  <c r="CM230" i="1"/>
  <c r="CN230" i="1"/>
  <c r="CO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CE231" i="1"/>
  <c r="CF231" i="1"/>
  <c r="CG231" i="1"/>
  <c r="CH231" i="1"/>
  <c r="CI231" i="1"/>
  <c r="CJ231" i="1"/>
  <c r="CK231" i="1"/>
  <c r="CL231" i="1"/>
  <c r="CM231" i="1"/>
  <c r="CN231" i="1"/>
  <c r="CO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CE232" i="1"/>
  <c r="CF232" i="1"/>
  <c r="CG232" i="1"/>
  <c r="CH232" i="1"/>
  <c r="CI232" i="1"/>
  <c r="CJ232" i="1"/>
  <c r="CK232" i="1"/>
  <c r="CL232" i="1"/>
  <c r="CM232" i="1"/>
  <c r="CN232" i="1"/>
  <c r="CO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CE233" i="1"/>
  <c r="CF233" i="1"/>
  <c r="CG233" i="1"/>
  <c r="CH233" i="1"/>
  <c r="CI233" i="1"/>
  <c r="CJ233" i="1"/>
  <c r="CK233" i="1"/>
  <c r="CL233" i="1"/>
  <c r="CM233" i="1"/>
  <c r="CN233" i="1"/>
  <c r="CO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CE234" i="1"/>
  <c r="CF234" i="1"/>
  <c r="CG234" i="1"/>
  <c r="CH234" i="1"/>
  <c r="CI234" i="1"/>
  <c r="CJ234" i="1"/>
  <c r="CK234" i="1"/>
  <c r="CL234" i="1"/>
  <c r="CM234" i="1"/>
  <c r="CN234" i="1"/>
  <c r="CO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CE235" i="1"/>
  <c r="CF235" i="1"/>
  <c r="CG235" i="1"/>
  <c r="CH235" i="1"/>
  <c r="CI235" i="1"/>
  <c r="CJ235" i="1"/>
  <c r="CK235" i="1"/>
  <c r="CL235" i="1"/>
  <c r="CM235" i="1"/>
  <c r="CN235" i="1"/>
  <c r="CO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CE236" i="1"/>
  <c r="CF236" i="1"/>
  <c r="CG236" i="1"/>
  <c r="CH236" i="1"/>
  <c r="CI236" i="1"/>
  <c r="CJ236" i="1"/>
  <c r="CK236" i="1"/>
  <c r="CL236" i="1"/>
  <c r="CM236" i="1"/>
  <c r="CN236" i="1"/>
  <c r="CO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CE237" i="1"/>
  <c r="CF237" i="1"/>
  <c r="CG237" i="1"/>
  <c r="CH237" i="1"/>
  <c r="CI237" i="1"/>
  <c r="CJ237" i="1"/>
  <c r="CK237" i="1"/>
  <c r="CL237" i="1"/>
  <c r="CM237" i="1"/>
  <c r="CN237" i="1"/>
  <c r="CO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CE238" i="1"/>
  <c r="CF238" i="1"/>
  <c r="CG238" i="1"/>
  <c r="CH238" i="1"/>
  <c r="CI238" i="1"/>
  <c r="CJ238" i="1"/>
  <c r="CK238" i="1"/>
  <c r="CL238" i="1"/>
  <c r="CM238" i="1"/>
  <c r="CN238" i="1"/>
  <c r="CO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CE239" i="1"/>
  <c r="CF239" i="1"/>
  <c r="CG239" i="1"/>
  <c r="CH239" i="1"/>
  <c r="CI239" i="1"/>
  <c r="CJ239" i="1"/>
  <c r="CK239" i="1"/>
  <c r="CL239" i="1"/>
  <c r="CM239" i="1"/>
  <c r="CN239" i="1"/>
  <c r="CO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CE240" i="1"/>
  <c r="CF240" i="1"/>
  <c r="CG240" i="1"/>
  <c r="CH240" i="1"/>
  <c r="CI240" i="1"/>
  <c r="CJ240" i="1"/>
  <c r="CK240" i="1"/>
  <c r="CL240" i="1"/>
  <c r="CM240" i="1"/>
  <c r="CN240" i="1"/>
  <c r="CO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CE241" i="1"/>
  <c r="CF241" i="1"/>
  <c r="CG241" i="1"/>
  <c r="CH241" i="1"/>
  <c r="CI241" i="1"/>
  <c r="CJ241" i="1"/>
  <c r="CK241" i="1"/>
  <c r="CL241" i="1"/>
  <c r="CM241" i="1"/>
  <c r="CN241" i="1"/>
  <c r="CO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CE242" i="1"/>
  <c r="CF242" i="1"/>
  <c r="CG242" i="1"/>
  <c r="CH242" i="1"/>
  <c r="CI242" i="1"/>
  <c r="CJ242" i="1"/>
  <c r="CK242" i="1"/>
  <c r="CL242" i="1"/>
  <c r="CM242" i="1"/>
  <c r="CN242" i="1"/>
  <c r="CO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CE243" i="1"/>
  <c r="CF243" i="1"/>
  <c r="CG243" i="1"/>
  <c r="CH243" i="1"/>
  <c r="CI243" i="1"/>
  <c r="CJ243" i="1"/>
  <c r="CK243" i="1"/>
  <c r="CL243" i="1"/>
  <c r="CM243" i="1"/>
  <c r="CN243" i="1"/>
  <c r="CO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CE244" i="1"/>
  <c r="CF244" i="1"/>
  <c r="CG244" i="1"/>
  <c r="CH244" i="1"/>
  <c r="CI244" i="1"/>
  <c r="CJ244" i="1"/>
  <c r="CK244" i="1"/>
  <c r="CL244" i="1"/>
  <c r="CM244" i="1"/>
  <c r="CN244" i="1"/>
  <c r="CO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CE245" i="1"/>
  <c r="CF245" i="1"/>
  <c r="CG245" i="1"/>
  <c r="CH245" i="1"/>
  <c r="CI245" i="1"/>
  <c r="CJ245" i="1"/>
  <c r="CK245" i="1"/>
  <c r="CL245" i="1"/>
  <c r="CM245" i="1"/>
  <c r="CN245" i="1"/>
  <c r="CO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CE246" i="1"/>
  <c r="CF246" i="1"/>
  <c r="CG246" i="1"/>
  <c r="CH246" i="1"/>
  <c r="CI246" i="1"/>
  <c r="CJ246" i="1"/>
  <c r="CK246" i="1"/>
  <c r="CL246" i="1"/>
  <c r="CM246" i="1"/>
  <c r="CN246" i="1"/>
  <c r="CO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CE247" i="1"/>
  <c r="CF247" i="1"/>
  <c r="CG247" i="1"/>
  <c r="CH247" i="1"/>
  <c r="CI247" i="1"/>
  <c r="CJ247" i="1"/>
  <c r="CK247" i="1"/>
  <c r="CL247" i="1"/>
  <c r="CM247" i="1"/>
  <c r="CN247" i="1"/>
  <c r="CO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CE248" i="1"/>
  <c r="CF248" i="1"/>
  <c r="CG248" i="1"/>
  <c r="CH248" i="1"/>
  <c r="CI248" i="1"/>
  <c r="CJ248" i="1"/>
  <c r="CK248" i="1"/>
  <c r="CL248" i="1"/>
  <c r="CM248" i="1"/>
  <c r="CN248" i="1"/>
  <c r="CO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CE249" i="1"/>
  <c r="CF249" i="1"/>
  <c r="CG249" i="1"/>
  <c r="CH249" i="1"/>
  <c r="CI249" i="1"/>
  <c r="CJ249" i="1"/>
  <c r="CK249" i="1"/>
  <c r="CL249" i="1"/>
  <c r="CM249" i="1"/>
  <c r="CN249" i="1"/>
  <c r="CO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CE250" i="1"/>
  <c r="CF250" i="1"/>
  <c r="CG250" i="1"/>
  <c r="CH250" i="1"/>
  <c r="CI250" i="1"/>
  <c r="CJ250" i="1"/>
  <c r="CK250" i="1"/>
  <c r="CL250" i="1"/>
  <c r="CM250" i="1"/>
  <c r="CN250" i="1"/>
  <c r="CO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CE251" i="1"/>
  <c r="CF251" i="1"/>
  <c r="CG251" i="1"/>
  <c r="CH251" i="1"/>
  <c r="CI251" i="1"/>
  <c r="CJ251" i="1"/>
  <c r="CK251" i="1"/>
  <c r="CL251" i="1"/>
  <c r="CM251" i="1"/>
  <c r="CN251" i="1"/>
  <c r="CO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CE252" i="1"/>
  <c r="CF252" i="1"/>
  <c r="CG252" i="1"/>
  <c r="CH252" i="1"/>
  <c r="CI252" i="1"/>
  <c r="CJ252" i="1"/>
  <c r="CK252" i="1"/>
  <c r="CL252" i="1"/>
  <c r="CM252" i="1"/>
  <c r="CN252" i="1"/>
  <c r="CO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CE253" i="1"/>
  <c r="CF253" i="1"/>
  <c r="CG253" i="1"/>
  <c r="CH253" i="1"/>
  <c r="CI253" i="1"/>
  <c r="CJ253" i="1"/>
  <c r="CK253" i="1"/>
  <c r="CL253" i="1"/>
  <c r="CM253" i="1"/>
  <c r="CN253" i="1"/>
  <c r="CO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CE254" i="1"/>
  <c r="CF254" i="1"/>
  <c r="CG254" i="1"/>
  <c r="CH254" i="1"/>
  <c r="CI254" i="1"/>
  <c r="CJ254" i="1"/>
  <c r="CK254" i="1"/>
  <c r="CL254" i="1"/>
  <c r="CM254" i="1"/>
  <c r="CN254" i="1"/>
  <c r="CO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CE255" i="1"/>
  <c r="CF255" i="1"/>
  <c r="CG255" i="1"/>
  <c r="CH255" i="1"/>
  <c r="CI255" i="1"/>
  <c r="CJ255" i="1"/>
  <c r="CK255" i="1"/>
  <c r="CL255" i="1"/>
  <c r="CM255" i="1"/>
  <c r="CN255" i="1"/>
  <c r="CO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CE256" i="1"/>
  <c r="CF256" i="1"/>
  <c r="CG256" i="1"/>
  <c r="CH256" i="1"/>
  <c r="CI256" i="1"/>
  <c r="CJ256" i="1"/>
  <c r="CK256" i="1"/>
  <c r="CL256" i="1"/>
  <c r="CM256" i="1"/>
  <c r="CN256" i="1"/>
  <c r="CO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CE257" i="1"/>
  <c r="CF257" i="1"/>
  <c r="CG257" i="1"/>
  <c r="CH257" i="1"/>
  <c r="CI257" i="1"/>
  <c r="CJ257" i="1"/>
  <c r="CK257" i="1"/>
  <c r="CL257" i="1"/>
  <c r="CM257" i="1"/>
  <c r="CN257" i="1"/>
  <c r="CO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CE258" i="1"/>
  <c r="CF258" i="1"/>
  <c r="CG258" i="1"/>
  <c r="CH258" i="1"/>
  <c r="CI258" i="1"/>
  <c r="CJ258" i="1"/>
  <c r="CK258" i="1"/>
  <c r="CL258" i="1"/>
  <c r="CM258" i="1"/>
  <c r="CN258" i="1"/>
  <c r="CO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CE259" i="1"/>
  <c r="CF259" i="1"/>
  <c r="CG259" i="1"/>
  <c r="CH259" i="1"/>
  <c r="CI259" i="1"/>
  <c r="CJ259" i="1"/>
  <c r="CK259" i="1"/>
  <c r="CL259" i="1"/>
  <c r="CM259" i="1"/>
  <c r="CN259" i="1"/>
  <c r="CO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CE260" i="1"/>
  <c r="CF260" i="1"/>
  <c r="CG260" i="1"/>
  <c r="CH260" i="1"/>
  <c r="CI260" i="1"/>
  <c r="CJ260" i="1"/>
  <c r="CK260" i="1"/>
  <c r="CL260" i="1"/>
  <c r="CM260" i="1"/>
  <c r="CN260" i="1"/>
  <c r="CO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CE261" i="1"/>
  <c r="CF261" i="1"/>
  <c r="CG261" i="1"/>
  <c r="CH261" i="1"/>
  <c r="CI261" i="1"/>
  <c r="CJ261" i="1"/>
  <c r="CK261" i="1"/>
  <c r="CL261" i="1"/>
  <c r="CM261" i="1"/>
  <c r="CN261" i="1"/>
  <c r="CO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CE262" i="1"/>
  <c r="CF262" i="1"/>
  <c r="CG262" i="1"/>
  <c r="CH262" i="1"/>
  <c r="CI262" i="1"/>
  <c r="CJ262" i="1"/>
  <c r="CK262" i="1"/>
  <c r="CL262" i="1"/>
  <c r="CM262" i="1"/>
  <c r="CN262" i="1"/>
  <c r="CO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CE263" i="1"/>
  <c r="CF263" i="1"/>
  <c r="CG263" i="1"/>
  <c r="CH263" i="1"/>
  <c r="CI263" i="1"/>
  <c r="CJ263" i="1"/>
  <c r="CK263" i="1"/>
  <c r="CL263" i="1"/>
  <c r="CM263" i="1"/>
  <c r="CN263" i="1"/>
  <c r="CO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CE264" i="1"/>
  <c r="CF264" i="1"/>
  <c r="CG264" i="1"/>
  <c r="CH264" i="1"/>
  <c r="CI264" i="1"/>
  <c r="CJ264" i="1"/>
  <c r="CK264" i="1"/>
  <c r="CL264" i="1"/>
  <c r="CM264" i="1"/>
  <c r="CN264" i="1"/>
  <c r="CO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CE265" i="1"/>
  <c r="CF265" i="1"/>
  <c r="CG265" i="1"/>
  <c r="CH265" i="1"/>
  <c r="CI265" i="1"/>
  <c r="CJ265" i="1"/>
  <c r="CK265" i="1"/>
  <c r="CL265" i="1"/>
  <c r="CM265" i="1"/>
  <c r="CN265" i="1"/>
  <c r="CO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CE266" i="1"/>
  <c r="CF266" i="1"/>
  <c r="CG266" i="1"/>
  <c r="CH266" i="1"/>
  <c r="CI266" i="1"/>
  <c r="CJ266" i="1"/>
  <c r="CK266" i="1"/>
  <c r="CL266" i="1"/>
  <c r="CM266" i="1"/>
  <c r="CN266" i="1"/>
  <c r="CO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CE267" i="1"/>
  <c r="CF267" i="1"/>
  <c r="CG267" i="1"/>
  <c r="CH267" i="1"/>
  <c r="CI267" i="1"/>
  <c r="CJ267" i="1"/>
  <c r="CK267" i="1"/>
  <c r="CL267" i="1"/>
  <c r="CM267" i="1"/>
  <c r="CN267" i="1"/>
  <c r="CO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CE268" i="1"/>
  <c r="CF268" i="1"/>
  <c r="CG268" i="1"/>
  <c r="CH268" i="1"/>
  <c r="CI268" i="1"/>
  <c r="CJ268" i="1"/>
  <c r="CK268" i="1"/>
  <c r="CL268" i="1"/>
  <c r="CM268" i="1"/>
  <c r="CN268" i="1"/>
  <c r="CO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CE269" i="1"/>
  <c r="CF269" i="1"/>
  <c r="CG269" i="1"/>
  <c r="CH269" i="1"/>
  <c r="CI269" i="1"/>
  <c r="CJ269" i="1"/>
  <c r="CK269" i="1"/>
  <c r="CL269" i="1"/>
  <c r="CM269" i="1"/>
  <c r="CN269" i="1"/>
  <c r="CO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CE270" i="1"/>
  <c r="CF270" i="1"/>
  <c r="CG270" i="1"/>
  <c r="CH270" i="1"/>
  <c r="CI270" i="1"/>
  <c r="CJ270" i="1"/>
  <c r="CK270" i="1"/>
  <c r="CL270" i="1"/>
  <c r="CM270" i="1"/>
  <c r="CN270" i="1"/>
  <c r="CO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CE271" i="1"/>
  <c r="CF271" i="1"/>
  <c r="CG271" i="1"/>
  <c r="CH271" i="1"/>
  <c r="CI271" i="1"/>
  <c r="CJ271" i="1"/>
  <c r="CK271" i="1"/>
  <c r="CL271" i="1"/>
  <c r="CM271" i="1"/>
  <c r="CN271" i="1"/>
  <c r="CO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CE272" i="1"/>
  <c r="CF272" i="1"/>
  <c r="CG272" i="1"/>
  <c r="CH272" i="1"/>
  <c r="CI272" i="1"/>
  <c r="CJ272" i="1"/>
  <c r="CK272" i="1"/>
  <c r="CL272" i="1"/>
  <c r="CM272" i="1"/>
  <c r="CN272" i="1"/>
  <c r="CO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CE273" i="1"/>
  <c r="CF273" i="1"/>
  <c r="CG273" i="1"/>
  <c r="CH273" i="1"/>
  <c r="CI273" i="1"/>
  <c r="CJ273" i="1"/>
  <c r="CK273" i="1"/>
  <c r="CL273" i="1"/>
  <c r="CM273" i="1"/>
  <c r="CN273" i="1"/>
  <c r="CO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CE274" i="1"/>
  <c r="CF274" i="1"/>
  <c r="CG274" i="1"/>
  <c r="CH274" i="1"/>
  <c r="CI274" i="1"/>
  <c r="CJ274" i="1"/>
  <c r="CK274" i="1"/>
  <c r="CL274" i="1"/>
  <c r="CM274" i="1"/>
  <c r="CN274" i="1"/>
  <c r="CO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CE275" i="1"/>
  <c r="CF275" i="1"/>
  <c r="CG275" i="1"/>
  <c r="CH275" i="1"/>
  <c r="CI275" i="1"/>
  <c r="CJ275" i="1"/>
  <c r="CK275" i="1"/>
  <c r="CL275" i="1"/>
  <c r="CM275" i="1"/>
  <c r="CN275" i="1"/>
  <c r="CO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CE276" i="1"/>
  <c r="CF276" i="1"/>
  <c r="CG276" i="1"/>
  <c r="CH276" i="1"/>
  <c r="CI276" i="1"/>
  <c r="CJ276" i="1"/>
  <c r="CK276" i="1"/>
  <c r="CL276" i="1"/>
  <c r="CM276" i="1"/>
  <c r="CN276" i="1"/>
  <c r="CO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CE277" i="1"/>
  <c r="CF277" i="1"/>
  <c r="CG277" i="1"/>
  <c r="CH277" i="1"/>
  <c r="CI277" i="1"/>
  <c r="CJ277" i="1"/>
  <c r="CK277" i="1"/>
  <c r="CL277" i="1"/>
  <c r="CM277" i="1"/>
  <c r="CN277" i="1"/>
  <c r="CO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CE278" i="1"/>
  <c r="CF278" i="1"/>
  <c r="CG278" i="1"/>
  <c r="CH278" i="1"/>
  <c r="CI278" i="1"/>
  <c r="CJ278" i="1"/>
  <c r="CK278" i="1"/>
  <c r="CL278" i="1"/>
  <c r="CM278" i="1"/>
  <c r="CN278" i="1"/>
  <c r="CO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CE279" i="1"/>
  <c r="CF279" i="1"/>
  <c r="CG279" i="1"/>
  <c r="CH279" i="1"/>
  <c r="CI279" i="1"/>
  <c r="CJ279" i="1"/>
  <c r="CK279" i="1"/>
  <c r="CL279" i="1"/>
  <c r="CM279" i="1"/>
  <c r="CN279" i="1"/>
  <c r="CO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CE280" i="1"/>
  <c r="CF280" i="1"/>
  <c r="CG280" i="1"/>
  <c r="CH280" i="1"/>
  <c r="CI280" i="1"/>
  <c r="CJ280" i="1"/>
  <c r="CK280" i="1"/>
  <c r="CL280" i="1"/>
  <c r="CM280" i="1"/>
  <c r="CN280" i="1"/>
  <c r="CO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CE281" i="1"/>
  <c r="CF281" i="1"/>
  <c r="CG281" i="1"/>
  <c r="CH281" i="1"/>
  <c r="CI281" i="1"/>
  <c r="CJ281" i="1"/>
  <c r="CK281" i="1"/>
  <c r="CL281" i="1"/>
  <c r="CM281" i="1"/>
  <c r="CN281" i="1"/>
  <c r="CO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CE282" i="1"/>
  <c r="CF282" i="1"/>
  <c r="CG282" i="1"/>
  <c r="CH282" i="1"/>
  <c r="CI282" i="1"/>
  <c r="CJ282" i="1"/>
  <c r="CK282" i="1"/>
  <c r="CL282" i="1"/>
  <c r="CM282" i="1"/>
  <c r="CN282" i="1"/>
  <c r="CO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CE283" i="1"/>
  <c r="CF283" i="1"/>
  <c r="CG283" i="1"/>
  <c r="CH283" i="1"/>
  <c r="CI283" i="1"/>
  <c r="CJ283" i="1"/>
  <c r="CK283" i="1"/>
  <c r="CL283" i="1"/>
  <c r="CM283" i="1"/>
  <c r="CN283" i="1"/>
  <c r="CO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CE284" i="1"/>
  <c r="CF284" i="1"/>
  <c r="CG284" i="1"/>
  <c r="CH284" i="1"/>
  <c r="CI284" i="1"/>
  <c r="CJ284" i="1"/>
  <c r="CK284" i="1"/>
  <c r="CL284" i="1"/>
  <c r="CM284" i="1"/>
  <c r="CN284" i="1"/>
  <c r="CO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CE285" i="1"/>
  <c r="CF285" i="1"/>
  <c r="CG285" i="1"/>
  <c r="CH285" i="1"/>
  <c r="CI285" i="1"/>
  <c r="CJ285" i="1"/>
  <c r="CK285" i="1"/>
  <c r="CL285" i="1"/>
  <c r="CM285" i="1"/>
  <c r="CN285" i="1"/>
  <c r="CO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CE286" i="1"/>
  <c r="CF286" i="1"/>
  <c r="CG286" i="1"/>
  <c r="CH286" i="1"/>
  <c r="CI286" i="1"/>
  <c r="CJ286" i="1"/>
  <c r="CK286" i="1"/>
  <c r="CL286" i="1"/>
  <c r="CM286" i="1"/>
  <c r="CN286" i="1"/>
  <c r="CO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CE287" i="1"/>
  <c r="CF287" i="1"/>
  <c r="CG287" i="1"/>
  <c r="CH287" i="1"/>
  <c r="CI287" i="1"/>
  <c r="CJ287" i="1"/>
  <c r="CK287" i="1"/>
  <c r="CL287" i="1"/>
  <c r="CM287" i="1"/>
  <c r="CN287" i="1"/>
  <c r="CO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CE288" i="1"/>
  <c r="CF288" i="1"/>
  <c r="CG288" i="1"/>
  <c r="CH288" i="1"/>
  <c r="CI288" i="1"/>
  <c r="CJ288" i="1"/>
  <c r="CK288" i="1"/>
  <c r="CL288" i="1"/>
  <c r="CM288" i="1"/>
  <c r="CN288" i="1"/>
  <c r="CO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CE289" i="1"/>
  <c r="CF289" i="1"/>
  <c r="CG289" i="1"/>
  <c r="CH289" i="1"/>
  <c r="CI289" i="1"/>
  <c r="CJ289" i="1"/>
  <c r="CK289" i="1"/>
  <c r="CL289" i="1"/>
  <c r="CM289" i="1"/>
  <c r="CN289" i="1"/>
  <c r="CO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CE290" i="1"/>
  <c r="CF290" i="1"/>
  <c r="CG290" i="1"/>
  <c r="CH290" i="1"/>
  <c r="CI290" i="1"/>
  <c r="CJ290" i="1"/>
  <c r="CK290" i="1"/>
  <c r="CL290" i="1"/>
  <c r="CM290" i="1"/>
  <c r="CN290" i="1"/>
  <c r="CO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CE291" i="1"/>
  <c r="CF291" i="1"/>
  <c r="CG291" i="1"/>
  <c r="CH291" i="1"/>
  <c r="CI291" i="1"/>
  <c r="CJ291" i="1"/>
  <c r="CK291" i="1"/>
  <c r="CL291" i="1"/>
  <c r="CM291" i="1"/>
  <c r="CN291" i="1"/>
  <c r="CO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CE292" i="1"/>
  <c r="CF292" i="1"/>
  <c r="CG292" i="1"/>
  <c r="CH292" i="1"/>
  <c r="CI292" i="1"/>
  <c r="CJ292" i="1"/>
  <c r="CK292" i="1"/>
  <c r="CL292" i="1"/>
  <c r="CM292" i="1"/>
  <c r="CN292" i="1"/>
  <c r="CO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CE293" i="1"/>
  <c r="CF293" i="1"/>
  <c r="CG293" i="1"/>
  <c r="CH293" i="1"/>
  <c r="CI293" i="1"/>
  <c r="CJ293" i="1"/>
  <c r="CK293" i="1"/>
  <c r="CL293" i="1"/>
  <c r="CM293" i="1"/>
  <c r="CN293" i="1"/>
  <c r="CO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CE294" i="1"/>
  <c r="CF294" i="1"/>
  <c r="CG294" i="1"/>
  <c r="CH294" i="1"/>
  <c r="CI294" i="1"/>
  <c r="CJ294" i="1"/>
  <c r="CK294" i="1"/>
  <c r="CL294" i="1"/>
  <c r="CM294" i="1"/>
  <c r="CN294" i="1"/>
  <c r="CO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CE295" i="1"/>
  <c r="CF295" i="1"/>
  <c r="CG295" i="1"/>
  <c r="CH295" i="1"/>
  <c r="CI295" i="1"/>
  <c r="CJ295" i="1"/>
  <c r="CK295" i="1"/>
  <c r="CL295" i="1"/>
  <c r="CM295" i="1"/>
  <c r="CN295" i="1"/>
  <c r="CO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CE296" i="1"/>
  <c r="CF296" i="1"/>
  <c r="CG296" i="1"/>
  <c r="CH296" i="1"/>
  <c r="CI296" i="1"/>
  <c r="CJ296" i="1"/>
  <c r="CK296" i="1"/>
  <c r="CL296" i="1"/>
  <c r="CM296" i="1"/>
  <c r="CN296" i="1"/>
  <c r="CO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CE297" i="1"/>
  <c r="CF297" i="1"/>
  <c r="CG297" i="1"/>
  <c r="CH297" i="1"/>
  <c r="CI297" i="1"/>
  <c r="CJ297" i="1"/>
  <c r="CK297" i="1"/>
  <c r="CL297" i="1"/>
  <c r="CM297" i="1"/>
  <c r="CN297" i="1"/>
  <c r="CO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CE298" i="1"/>
  <c r="CF298" i="1"/>
  <c r="CG298" i="1"/>
  <c r="CH298" i="1"/>
  <c r="CI298" i="1"/>
  <c r="CJ298" i="1"/>
  <c r="CK298" i="1"/>
  <c r="CL298" i="1"/>
  <c r="CM298" i="1"/>
  <c r="CN298" i="1"/>
  <c r="CO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CE299" i="1"/>
  <c r="CF299" i="1"/>
  <c r="CG299" i="1"/>
  <c r="CH299" i="1"/>
  <c r="CI299" i="1"/>
  <c r="CJ299" i="1"/>
  <c r="CK299" i="1"/>
  <c r="CL299" i="1"/>
  <c r="CM299" i="1"/>
  <c r="CN299" i="1"/>
  <c r="CO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CE300" i="1"/>
  <c r="CF300" i="1"/>
  <c r="CG300" i="1"/>
  <c r="CH300" i="1"/>
  <c r="CI300" i="1"/>
  <c r="CJ300" i="1"/>
  <c r="CK300" i="1"/>
  <c r="CL300" i="1"/>
  <c r="CM300" i="1"/>
  <c r="CN300" i="1"/>
  <c r="CO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CE301" i="1"/>
  <c r="CF301" i="1"/>
  <c r="CG301" i="1"/>
  <c r="CH301" i="1"/>
  <c r="CI301" i="1"/>
  <c r="CJ301" i="1"/>
  <c r="CK301" i="1"/>
  <c r="CL301" i="1"/>
  <c r="CM301" i="1"/>
  <c r="CN301" i="1"/>
  <c r="CO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CE302" i="1"/>
  <c r="CF302" i="1"/>
  <c r="CG302" i="1"/>
  <c r="CH302" i="1"/>
  <c r="CI302" i="1"/>
  <c r="CJ302" i="1"/>
  <c r="CK302" i="1"/>
  <c r="CL302" i="1"/>
  <c r="CM302" i="1"/>
  <c r="CN302" i="1"/>
  <c r="CO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CE303" i="1"/>
  <c r="CF303" i="1"/>
  <c r="CG303" i="1"/>
  <c r="CH303" i="1"/>
  <c r="CI303" i="1"/>
  <c r="CJ303" i="1"/>
  <c r="CK303" i="1"/>
  <c r="CL303" i="1"/>
  <c r="CM303" i="1"/>
  <c r="CN303" i="1"/>
  <c r="CO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CE304" i="1"/>
  <c r="CF304" i="1"/>
  <c r="CG304" i="1"/>
  <c r="CH304" i="1"/>
  <c r="CI304" i="1"/>
  <c r="CJ304" i="1"/>
  <c r="CK304" i="1"/>
  <c r="CL304" i="1"/>
  <c r="CM304" i="1"/>
  <c r="CN304" i="1"/>
  <c r="CO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CE305" i="1"/>
  <c r="CF305" i="1"/>
  <c r="CG305" i="1"/>
  <c r="CH305" i="1"/>
  <c r="CI305" i="1"/>
  <c r="CJ305" i="1"/>
  <c r="CK305" i="1"/>
  <c r="CL305" i="1"/>
  <c r="CM305" i="1"/>
  <c r="CN305" i="1"/>
  <c r="CO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CE306" i="1"/>
  <c r="CF306" i="1"/>
  <c r="CG306" i="1"/>
  <c r="CH306" i="1"/>
  <c r="CI306" i="1"/>
  <c r="CJ306" i="1"/>
  <c r="CK306" i="1"/>
  <c r="CL306" i="1"/>
  <c r="CM306" i="1"/>
  <c r="CN306" i="1"/>
  <c r="CO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CE307" i="1"/>
  <c r="CF307" i="1"/>
  <c r="CG307" i="1"/>
  <c r="CH307" i="1"/>
  <c r="CI307" i="1"/>
  <c r="CJ307" i="1"/>
  <c r="CK307" i="1"/>
  <c r="CL307" i="1"/>
  <c r="CM307" i="1"/>
  <c r="CN307" i="1"/>
  <c r="CO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CE308" i="1"/>
  <c r="CF308" i="1"/>
  <c r="CG308" i="1"/>
  <c r="CH308" i="1"/>
  <c r="CI308" i="1"/>
  <c r="CJ308" i="1"/>
  <c r="CK308" i="1"/>
  <c r="CL308" i="1"/>
  <c r="CM308" i="1"/>
  <c r="CN308" i="1"/>
  <c r="CO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CE309" i="1"/>
  <c r="CF309" i="1"/>
  <c r="CG309" i="1"/>
  <c r="CH309" i="1"/>
  <c r="CI309" i="1"/>
  <c r="CJ309" i="1"/>
  <c r="CK309" i="1"/>
  <c r="CL309" i="1"/>
  <c r="CM309" i="1"/>
  <c r="CN309" i="1"/>
  <c r="CO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CE310" i="1"/>
  <c r="CF310" i="1"/>
  <c r="CG310" i="1"/>
  <c r="CH310" i="1"/>
  <c r="CI310" i="1"/>
  <c r="CJ310" i="1"/>
  <c r="CK310" i="1"/>
  <c r="CL310" i="1"/>
  <c r="CM310" i="1"/>
  <c r="CN310" i="1"/>
  <c r="CO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CE311" i="1"/>
  <c r="CF311" i="1"/>
  <c r="CG311" i="1"/>
  <c r="CH311" i="1"/>
  <c r="CI311" i="1"/>
  <c r="CJ311" i="1"/>
  <c r="CK311" i="1"/>
  <c r="CL311" i="1"/>
  <c r="CM311" i="1"/>
  <c r="CN311" i="1"/>
  <c r="CO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CE312" i="1"/>
  <c r="CF312" i="1"/>
  <c r="CG312" i="1"/>
  <c r="CH312" i="1"/>
  <c r="CI312" i="1"/>
  <c r="CJ312" i="1"/>
  <c r="CK312" i="1"/>
  <c r="CL312" i="1"/>
  <c r="CM312" i="1"/>
  <c r="CN312" i="1"/>
  <c r="CO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CE313" i="1"/>
  <c r="CF313" i="1"/>
  <c r="CG313" i="1"/>
  <c r="CH313" i="1"/>
  <c r="CI313" i="1"/>
  <c r="CJ313" i="1"/>
  <c r="CK313" i="1"/>
  <c r="CL313" i="1"/>
  <c r="CM313" i="1"/>
  <c r="CN313" i="1"/>
  <c r="CO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CE314" i="1"/>
  <c r="CF314" i="1"/>
  <c r="CG314" i="1"/>
  <c r="CH314" i="1"/>
  <c r="CI314" i="1"/>
  <c r="CJ314" i="1"/>
  <c r="CK314" i="1"/>
  <c r="CL314" i="1"/>
  <c r="CM314" i="1"/>
  <c r="CN314" i="1"/>
  <c r="CO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CE315" i="1"/>
  <c r="CF315" i="1"/>
  <c r="CG315" i="1"/>
  <c r="CH315" i="1"/>
  <c r="CI315" i="1"/>
  <c r="CJ315" i="1"/>
  <c r="CK315" i="1"/>
  <c r="CL315" i="1"/>
  <c r="CM315" i="1"/>
  <c r="CN315" i="1"/>
  <c r="CO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CE316" i="1"/>
  <c r="CF316" i="1"/>
  <c r="CG316" i="1"/>
  <c r="CH316" i="1"/>
  <c r="CI316" i="1"/>
  <c r="CJ316" i="1"/>
  <c r="CK316" i="1"/>
  <c r="CL316" i="1"/>
  <c r="CM316" i="1"/>
  <c r="CN316" i="1"/>
  <c r="CO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CE317" i="1"/>
  <c r="CF317" i="1"/>
  <c r="CG317" i="1"/>
  <c r="CH317" i="1"/>
  <c r="CI317" i="1"/>
  <c r="CJ317" i="1"/>
  <c r="CK317" i="1"/>
  <c r="CL317" i="1"/>
  <c r="CM317" i="1"/>
  <c r="CN317" i="1"/>
  <c r="CO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CE318" i="1"/>
  <c r="CF318" i="1"/>
  <c r="CG318" i="1"/>
  <c r="CH318" i="1"/>
  <c r="CI318" i="1"/>
  <c r="CJ318" i="1"/>
  <c r="CK318" i="1"/>
  <c r="CL318" i="1"/>
  <c r="CM318" i="1"/>
  <c r="CN318" i="1"/>
  <c r="CO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CE319" i="1"/>
  <c r="CF319" i="1"/>
  <c r="CG319" i="1"/>
  <c r="CH319" i="1"/>
  <c r="CI319" i="1"/>
  <c r="CJ319" i="1"/>
  <c r="CK319" i="1"/>
  <c r="CL319" i="1"/>
  <c r="CM319" i="1"/>
  <c r="CN319" i="1"/>
  <c r="CO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CE320" i="1"/>
  <c r="CF320" i="1"/>
  <c r="CG320" i="1"/>
  <c r="CH320" i="1"/>
  <c r="CI320" i="1"/>
  <c r="CJ320" i="1"/>
  <c r="CK320" i="1"/>
  <c r="CL320" i="1"/>
  <c r="CM320" i="1"/>
  <c r="CN320" i="1"/>
  <c r="CO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CE321" i="1"/>
  <c r="CF321" i="1"/>
  <c r="CG321" i="1"/>
  <c r="CH321" i="1"/>
  <c r="CI321" i="1"/>
  <c r="CJ321" i="1"/>
  <c r="CK321" i="1"/>
  <c r="CL321" i="1"/>
  <c r="CM321" i="1"/>
  <c r="CN321" i="1"/>
  <c r="CO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CE322" i="1"/>
  <c r="CF322" i="1"/>
  <c r="CG322" i="1"/>
  <c r="CH322" i="1"/>
  <c r="CI322" i="1"/>
  <c r="CJ322" i="1"/>
  <c r="CK322" i="1"/>
  <c r="CL322" i="1"/>
  <c r="CM322" i="1"/>
  <c r="CN322" i="1"/>
  <c r="CO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CE323" i="1"/>
  <c r="CF323" i="1"/>
  <c r="CG323" i="1"/>
  <c r="CH323" i="1"/>
  <c r="CI323" i="1"/>
  <c r="CJ323" i="1"/>
  <c r="CK323" i="1"/>
  <c r="CL323" i="1"/>
  <c r="CM323" i="1"/>
  <c r="CN323" i="1"/>
  <c r="CO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CE324" i="1"/>
  <c r="CF324" i="1"/>
  <c r="CG324" i="1"/>
  <c r="CH324" i="1"/>
  <c r="CI324" i="1"/>
  <c r="CJ324" i="1"/>
  <c r="CK324" i="1"/>
  <c r="CL324" i="1"/>
  <c r="CM324" i="1"/>
  <c r="CN324" i="1"/>
  <c r="CO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CE325" i="1"/>
  <c r="CF325" i="1"/>
  <c r="CG325" i="1"/>
  <c r="CH325" i="1"/>
  <c r="CI325" i="1"/>
  <c r="CJ325" i="1"/>
  <c r="CK325" i="1"/>
  <c r="CL325" i="1"/>
  <c r="CM325" i="1"/>
  <c r="CN325" i="1"/>
  <c r="CO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CE326" i="1"/>
  <c r="CF326" i="1"/>
  <c r="CG326" i="1"/>
  <c r="CH326" i="1"/>
  <c r="CI326" i="1"/>
  <c r="CJ326" i="1"/>
  <c r="CK326" i="1"/>
  <c r="CL326" i="1"/>
  <c r="CM326" i="1"/>
  <c r="CN326" i="1"/>
  <c r="CO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CE327" i="1"/>
  <c r="CF327" i="1"/>
  <c r="CG327" i="1"/>
  <c r="CH327" i="1"/>
  <c r="CI327" i="1"/>
  <c r="CJ327" i="1"/>
  <c r="CK327" i="1"/>
  <c r="CL327" i="1"/>
  <c r="CM327" i="1"/>
  <c r="CN327" i="1"/>
  <c r="CO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CE328" i="1"/>
  <c r="CF328" i="1"/>
  <c r="CG328" i="1"/>
  <c r="CH328" i="1"/>
  <c r="CI328" i="1"/>
  <c r="CJ328" i="1"/>
  <c r="CK328" i="1"/>
  <c r="CL328" i="1"/>
  <c r="CM328" i="1"/>
  <c r="CN328" i="1"/>
  <c r="CO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CE329" i="1"/>
  <c r="CF329" i="1"/>
  <c r="CG329" i="1"/>
  <c r="CH329" i="1"/>
  <c r="CI329" i="1"/>
  <c r="CJ329" i="1"/>
  <c r="CK329" i="1"/>
  <c r="CL329" i="1"/>
  <c r="CM329" i="1"/>
  <c r="CN329" i="1"/>
  <c r="CO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CE330" i="1"/>
  <c r="CF330" i="1"/>
  <c r="CG330" i="1"/>
  <c r="CH330" i="1"/>
  <c r="CI330" i="1"/>
  <c r="CJ330" i="1"/>
  <c r="CK330" i="1"/>
  <c r="CL330" i="1"/>
  <c r="CM330" i="1"/>
  <c r="CN330" i="1"/>
  <c r="CO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CE331" i="1"/>
  <c r="CF331" i="1"/>
  <c r="CG331" i="1"/>
  <c r="CH331" i="1"/>
  <c r="CI331" i="1"/>
  <c r="CJ331" i="1"/>
  <c r="CK331" i="1"/>
  <c r="CL331" i="1"/>
  <c r="CM331" i="1"/>
  <c r="CN331" i="1"/>
  <c r="CO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CE332" i="1"/>
  <c r="CF332" i="1"/>
  <c r="CG332" i="1"/>
  <c r="CH332" i="1"/>
  <c r="CI332" i="1"/>
  <c r="CJ332" i="1"/>
  <c r="CK332" i="1"/>
  <c r="CL332" i="1"/>
  <c r="CM332" i="1"/>
  <c r="CN332" i="1"/>
  <c r="CO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CE333" i="1"/>
  <c r="CF333" i="1"/>
  <c r="CG333" i="1"/>
  <c r="CH333" i="1"/>
  <c r="CI333" i="1"/>
  <c r="CJ333" i="1"/>
  <c r="CK333" i="1"/>
  <c r="CL333" i="1"/>
  <c r="CM333" i="1"/>
  <c r="CN333" i="1"/>
  <c r="CO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CE334" i="1"/>
  <c r="CF334" i="1"/>
  <c r="CG334" i="1"/>
  <c r="CH334" i="1"/>
  <c r="CI334" i="1"/>
  <c r="CJ334" i="1"/>
  <c r="CK334" i="1"/>
  <c r="CL334" i="1"/>
  <c r="CM334" i="1"/>
  <c r="CN334" i="1"/>
  <c r="CO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CE335" i="1"/>
  <c r="CF335" i="1"/>
  <c r="CG335" i="1"/>
  <c r="CH335" i="1"/>
  <c r="CI335" i="1"/>
  <c r="CJ335" i="1"/>
  <c r="CK335" i="1"/>
  <c r="CL335" i="1"/>
  <c r="CM335" i="1"/>
  <c r="CN335" i="1"/>
  <c r="CO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CE336" i="1"/>
  <c r="CF336" i="1"/>
  <c r="CG336" i="1"/>
  <c r="CH336" i="1"/>
  <c r="CI336" i="1"/>
  <c r="CJ336" i="1"/>
  <c r="CK336" i="1"/>
  <c r="CL336" i="1"/>
  <c r="CM336" i="1"/>
  <c r="CN336" i="1"/>
  <c r="CO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CE337" i="1"/>
  <c r="CF337" i="1"/>
  <c r="CG337" i="1"/>
  <c r="CH337" i="1"/>
  <c r="CI337" i="1"/>
  <c r="CJ337" i="1"/>
  <c r="CK337" i="1"/>
  <c r="CL337" i="1"/>
  <c r="CM337" i="1"/>
  <c r="CN337" i="1"/>
  <c r="CO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CE338" i="1"/>
  <c r="CF338" i="1"/>
  <c r="CG338" i="1"/>
  <c r="CH338" i="1"/>
  <c r="CI338" i="1"/>
  <c r="CJ338" i="1"/>
  <c r="CK338" i="1"/>
  <c r="CL338" i="1"/>
  <c r="CM338" i="1"/>
  <c r="CN338" i="1"/>
  <c r="CO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CE339" i="1"/>
  <c r="CF339" i="1"/>
  <c r="CG339" i="1"/>
  <c r="CH339" i="1"/>
  <c r="CI339" i="1"/>
  <c r="CJ339" i="1"/>
  <c r="CK339" i="1"/>
  <c r="CL339" i="1"/>
  <c r="CM339" i="1"/>
  <c r="CN339" i="1"/>
  <c r="CO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CE340" i="1"/>
  <c r="CF340" i="1"/>
  <c r="CG340" i="1"/>
  <c r="CH340" i="1"/>
  <c r="CI340" i="1"/>
  <c r="CJ340" i="1"/>
  <c r="CK340" i="1"/>
  <c r="CL340" i="1"/>
  <c r="CM340" i="1"/>
  <c r="CN340" i="1"/>
  <c r="CO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CE341" i="1"/>
  <c r="CF341" i="1"/>
  <c r="CG341" i="1"/>
  <c r="CH341" i="1"/>
  <c r="CI341" i="1"/>
  <c r="CJ341" i="1"/>
  <c r="CK341" i="1"/>
  <c r="CL341" i="1"/>
  <c r="CM341" i="1"/>
  <c r="CN341" i="1"/>
  <c r="CO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CE342" i="1"/>
  <c r="CF342" i="1"/>
  <c r="CG342" i="1"/>
  <c r="CH342" i="1"/>
  <c r="CI342" i="1"/>
  <c r="CJ342" i="1"/>
  <c r="CK342" i="1"/>
  <c r="CL342" i="1"/>
  <c r="CM342" i="1"/>
  <c r="CN342" i="1"/>
  <c r="CO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CE343" i="1"/>
  <c r="CF343" i="1"/>
  <c r="CG343" i="1"/>
  <c r="CH343" i="1"/>
  <c r="CI343" i="1"/>
  <c r="CJ343" i="1"/>
  <c r="CK343" i="1"/>
  <c r="CL343" i="1"/>
  <c r="CM343" i="1"/>
  <c r="CN343" i="1"/>
  <c r="CO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CE344" i="1"/>
  <c r="CF344" i="1"/>
  <c r="CG344" i="1"/>
  <c r="CH344" i="1"/>
  <c r="CI344" i="1"/>
  <c r="CJ344" i="1"/>
  <c r="CK344" i="1"/>
  <c r="CL344" i="1"/>
  <c r="CM344" i="1"/>
  <c r="CN344" i="1"/>
  <c r="CO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CE345" i="1"/>
  <c r="CF345" i="1"/>
  <c r="CG345" i="1"/>
  <c r="CH345" i="1"/>
  <c r="CI345" i="1"/>
  <c r="CJ345" i="1"/>
  <c r="CK345" i="1"/>
  <c r="CL345" i="1"/>
  <c r="CM345" i="1"/>
  <c r="CN345" i="1"/>
  <c r="CO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CE346" i="1"/>
  <c r="CF346" i="1"/>
  <c r="CG346" i="1"/>
  <c r="CH346" i="1"/>
  <c r="CI346" i="1"/>
  <c r="CJ346" i="1"/>
  <c r="CK346" i="1"/>
  <c r="CL346" i="1"/>
  <c r="CM346" i="1"/>
  <c r="CN346" i="1"/>
  <c r="CO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CE347" i="1"/>
  <c r="CF347" i="1"/>
  <c r="CG347" i="1"/>
  <c r="CH347" i="1"/>
  <c r="CI347" i="1"/>
  <c r="CJ347" i="1"/>
  <c r="CK347" i="1"/>
  <c r="CL347" i="1"/>
  <c r="CM347" i="1"/>
  <c r="CN347" i="1"/>
  <c r="CO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CE348" i="1"/>
  <c r="CF348" i="1"/>
  <c r="CG348" i="1"/>
  <c r="CH348" i="1"/>
  <c r="CI348" i="1"/>
  <c r="CJ348" i="1"/>
  <c r="CK348" i="1"/>
  <c r="CL348" i="1"/>
  <c r="CM348" i="1"/>
  <c r="CN348" i="1"/>
  <c r="CO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CE349" i="1"/>
  <c r="CF349" i="1"/>
  <c r="CG349" i="1"/>
  <c r="CH349" i="1"/>
  <c r="CI349" i="1"/>
  <c r="CJ349" i="1"/>
  <c r="CK349" i="1"/>
  <c r="CL349" i="1"/>
  <c r="CM349" i="1"/>
  <c r="CN349" i="1"/>
  <c r="CO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CE350" i="1"/>
  <c r="CF350" i="1"/>
  <c r="CG350" i="1"/>
  <c r="CH350" i="1"/>
  <c r="CI350" i="1"/>
  <c r="CJ350" i="1"/>
  <c r="CK350" i="1"/>
  <c r="CL350" i="1"/>
  <c r="CM350" i="1"/>
  <c r="CN350" i="1"/>
  <c r="CO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CE351" i="1"/>
  <c r="CF351" i="1"/>
  <c r="CG351" i="1"/>
  <c r="CH351" i="1"/>
  <c r="CI351" i="1"/>
  <c r="CJ351" i="1"/>
  <c r="CK351" i="1"/>
  <c r="CL351" i="1"/>
  <c r="CM351" i="1"/>
  <c r="CN351" i="1"/>
  <c r="CO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CE352" i="1"/>
  <c r="CF352" i="1"/>
  <c r="CG352" i="1"/>
  <c r="CH352" i="1"/>
  <c r="CI352" i="1"/>
  <c r="CJ352" i="1"/>
  <c r="CK352" i="1"/>
  <c r="CL352" i="1"/>
  <c r="CM352" i="1"/>
  <c r="CN352" i="1"/>
  <c r="CO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CE353" i="1"/>
  <c r="CF353" i="1"/>
  <c r="CG353" i="1"/>
  <c r="CH353" i="1"/>
  <c r="CI353" i="1"/>
  <c r="CJ353" i="1"/>
  <c r="CK353" i="1"/>
  <c r="CL353" i="1"/>
  <c r="CM353" i="1"/>
  <c r="CN353" i="1"/>
  <c r="CO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CE354" i="1"/>
  <c r="CF354" i="1"/>
  <c r="CG354" i="1"/>
  <c r="CH354" i="1"/>
  <c r="CI354" i="1"/>
  <c r="CJ354" i="1"/>
  <c r="CK354" i="1"/>
  <c r="CL354" i="1"/>
  <c r="CM354" i="1"/>
  <c r="CN354" i="1"/>
  <c r="CO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CE355" i="1"/>
  <c r="CF355" i="1"/>
  <c r="CG355" i="1"/>
  <c r="CH355" i="1"/>
  <c r="CI355" i="1"/>
  <c r="CJ355" i="1"/>
  <c r="CK355" i="1"/>
  <c r="CL355" i="1"/>
  <c r="CM355" i="1"/>
  <c r="CN355" i="1"/>
  <c r="CO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CE356" i="1"/>
  <c r="CF356" i="1"/>
  <c r="CG356" i="1"/>
  <c r="CH356" i="1"/>
  <c r="CI356" i="1"/>
  <c r="CJ356" i="1"/>
  <c r="CK356" i="1"/>
  <c r="CL356" i="1"/>
  <c r="CM356" i="1"/>
  <c r="CN356" i="1"/>
  <c r="CO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CE357" i="1"/>
  <c r="CF357" i="1"/>
  <c r="CG357" i="1"/>
  <c r="CH357" i="1"/>
  <c r="CI357" i="1"/>
  <c r="CJ357" i="1"/>
  <c r="CK357" i="1"/>
  <c r="CL357" i="1"/>
  <c r="CM357" i="1"/>
  <c r="CN357" i="1"/>
  <c r="CO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CE358" i="1"/>
  <c r="CF358" i="1"/>
  <c r="CG358" i="1"/>
  <c r="CH358" i="1"/>
  <c r="CI358" i="1"/>
  <c r="CJ358" i="1"/>
  <c r="CK358" i="1"/>
  <c r="CL358" i="1"/>
  <c r="CM358" i="1"/>
  <c r="CN358" i="1"/>
  <c r="CO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CE359" i="1"/>
  <c r="CF359" i="1"/>
  <c r="CG359" i="1"/>
  <c r="CH359" i="1"/>
  <c r="CI359" i="1"/>
  <c r="CJ359" i="1"/>
  <c r="CK359" i="1"/>
  <c r="CL359" i="1"/>
  <c r="CM359" i="1"/>
  <c r="CN359" i="1"/>
  <c r="CO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CE360" i="1"/>
  <c r="CF360" i="1"/>
  <c r="CG360" i="1"/>
  <c r="CH360" i="1"/>
  <c r="CI360" i="1"/>
  <c r="CJ360" i="1"/>
  <c r="CK360" i="1"/>
  <c r="CL360" i="1"/>
  <c r="CM360" i="1"/>
  <c r="CN360" i="1"/>
  <c r="CO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CE361" i="1"/>
  <c r="CF361" i="1"/>
  <c r="CG361" i="1"/>
  <c r="CH361" i="1"/>
  <c r="CI361" i="1"/>
  <c r="CJ361" i="1"/>
  <c r="CK361" i="1"/>
  <c r="CL361" i="1"/>
  <c r="CM361" i="1"/>
  <c r="CN361" i="1"/>
  <c r="CO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CE362" i="1"/>
  <c r="CF362" i="1"/>
  <c r="CG362" i="1"/>
  <c r="CH362" i="1"/>
  <c r="CI362" i="1"/>
  <c r="CJ362" i="1"/>
  <c r="CK362" i="1"/>
  <c r="CL362" i="1"/>
  <c r="CM362" i="1"/>
  <c r="CN362" i="1"/>
  <c r="CO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CE363" i="1"/>
  <c r="CF363" i="1"/>
  <c r="CG363" i="1"/>
  <c r="CH363" i="1"/>
  <c r="CI363" i="1"/>
  <c r="CJ363" i="1"/>
  <c r="CK363" i="1"/>
  <c r="CL363" i="1"/>
  <c r="CM363" i="1"/>
  <c r="CN363" i="1"/>
  <c r="CO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CE364" i="1"/>
  <c r="CF364" i="1"/>
  <c r="CG364" i="1"/>
  <c r="CH364" i="1"/>
  <c r="CI364" i="1"/>
  <c r="CJ364" i="1"/>
  <c r="CK364" i="1"/>
  <c r="CL364" i="1"/>
  <c r="CM364" i="1"/>
  <c r="CN364" i="1"/>
  <c r="CO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CE365" i="1"/>
  <c r="CF365" i="1"/>
  <c r="CG365" i="1"/>
  <c r="CH365" i="1"/>
  <c r="CI365" i="1"/>
  <c r="CJ365" i="1"/>
  <c r="CK365" i="1"/>
  <c r="CL365" i="1"/>
  <c r="CM365" i="1"/>
  <c r="CN365" i="1"/>
  <c r="CO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CE366" i="1"/>
  <c r="CF366" i="1"/>
  <c r="CG366" i="1"/>
  <c r="CH366" i="1"/>
  <c r="CI366" i="1"/>
  <c r="CJ366" i="1"/>
  <c r="CK366" i="1"/>
  <c r="CL366" i="1"/>
  <c r="CM366" i="1"/>
  <c r="CN366" i="1"/>
  <c r="CO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CE367" i="1"/>
  <c r="CF367" i="1"/>
  <c r="CG367" i="1"/>
  <c r="CH367" i="1"/>
  <c r="CI367" i="1"/>
  <c r="CJ367" i="1"/>
  <c r="CK367" i="1"/>
  <c r="CL367" i="1"/>
  <c r="CM367" i="1"/>
  <c r="CN367" i="1"/>
  <c r="CO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CE368" i="1"/>
  <c r="CF368" i="1"/>
  <c r="CG368" i="1"/>
  <c r="CH368" i="1"/>
  <c r="CI368" i="1"/>
  <c r="CJ368" i="1"/>
  <c r="CK368" i="1"/>
  <c r="CL368" i="1"/>
  <c r="CM368" i="1"/>
  <c r="CN368" i="1"/>
  <c r="CO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CE369" i="1"/>
  <c r="CF369" i="1"/>
  <c r="CG369" i="1"/>
  <c r="CH369" i="1"/>
  <c r="CI369" i="1"/>
  <c r="CJ369" i="1"/>
  <c r="CK369" i="1"/>
  <c r="CL369" i="1"/>
  <c r="CM369" i="1"/>
  <c r="CN369" i="1"/>
  <c r="CO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CE370" i="1"/>
  <c r="CF370" i="1"/>
  <c r="CG370" i="1"/>
  <c r="CH370" i="1"/>
  <c r="CI370" i="1"/>
  <c r="CJ370" i="1"/>
  <c r="CK370" i="1"/>
  <c r="CL370" i="1"/>
  <c r="CM370" i="1"/>
  <c r="CN370" i="1"/>
  <c r="CO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CE371" i="1"/>
  <c r="CF371" i="1"/>
  <c r="CG371" i="1"/>
  <c r="CH371" i="1"/>
  <c r="CI371" i="1"/>
  <c r="CJ371" i="1"/>
  <c r="CK371" i="1"/>
  <c r="CL371" i="1"/>
  <c r="CM371" i="1"/>
  <c r="CN371" i="1"/>
  <c r="CO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CE372" i="1"/>
  <c r="CF372" i="1"/>
  <c r="CG372" i="1"/>
  <c r="CH372" i="1"/>
  <c r="CI372" i="1"/>
  <c r="CJ372" i="1"/>
  <c r="CK372" i="1"/>
  <c r="CL372" i="1"/>
  <c r="CM372" i="1"/>
  <c r="CN372" i="1"/>
  <c r="CO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CE373" i="1"/>
  <c r="CF373" i="1"/>
  <c r="CG373" i="1"/>
  <c r="CH373" i="1"/>
  <c r="CI373" i="1"/>
  <c r="CJ373" i="1"/>
  <c r="CK373" i="1"/>
  <c r="CL373" i="1"/>
  <c r="CM373" i="1"/>
  <c r="CN373" i="1"/>
  <c r="CO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CE374" i="1"/>
  <c r="CF374" i="1"/>
  <c r="CG374" i="1"/>
  <c r="CH374" i="1"/>
  <c r="CI374" i="1"/>
  <c r="CJ374" i="1"/>
  <c r="CK374" i="1"/>
  <c r="CL374" i="1"/>
  <c r="CM374" i="1"/>
  <c r="CN374" i="1"/>
  <c r="CO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CE375" i="1"/>
  <c r="CF375" i="1"/>
  <c r="CG375" i="1"/>
  <c r="CH375" i="1"/>
  <c r="CI375" i="1"/>
  <c r="CJ375" i="1"/>
  <c r="CK375" i="1"/>
  <c r="CL375" i="1"/>
  <c r="CM375" i="1"/>
  <c r="CN375" i="1"/>
  <c r="CO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CE376" i="1"/>
  <c r="CF376" i="1"/>
  <c r="CG376" i="1"/>
  <c r="CH376" i="1"/>
  <c r="CI376" i="1"/>
  <c r="CJ376" i="1"/>
  <c r="CK376" i="1"/>
  <c r="CL376" i="1"/>
  <c r="CM376" i="1"/>
  <c r="CN376" i="1"/>
  <c r="CO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CE377" i="1"/>
  <c r="CF377" i="1"/>
  <c r="CG377" i="1"/>
  <c r="CH377" i="1"/>
  <c r="CI377" i="1"/>
  <c r="CJ377" i="1"/>
  <c r="CK377" i="1"/>
  <c r="CL377" i="1"/>
  <c r="CM377" i="1"/>
  <c r="CN377" i="1"/>
  <c r="CO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CE378" i="1"/>
  <c r="CF378" i="1"/>
  <c r="CG378" i="1"/>
  <c r="CH378" i="1"/>
  <c r="CI378" i="1"/>
  <c r="CJ378" i="1"/>
  <c r="CK378" i="1"/>
  <c r="CL378" i="1"/>
  <c r="CM378" i="1"/>
  <c r="CN378" i="1"/>
  <c r="CO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CE379" i="1"/>
  <c r="CF379" i="1"/>
  <c r="CG379" i="1"/>
  <c r="CH379" i="1"/>
  <c r="CI379" i="1"/>
  <c r="CJ379" i="1"/>
  <c r="CK379" i="1"/>
  <c r="CL379" i="1"/>
  <c r="CM379" i="1"/>
  <c r="CN379" i="1"/>
  <c r="CO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CE380" i="1"/>
  <c r="CF380" i="1"/>
  <c r="CG380" i="1"/>
  <c r="CH380" i="1"/>
  <c r="CI380" i="1"/>
  <c r="CJ380" i="1"/>
  <c r="CK380" i="1"/>
  <c r="CL380" i="1"/>
  <c r="CM380" i="1"/>
  <c r="CN380" i="1"/>
  <c r="CO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CE381" i="1"/>
  <c r="CF381" i="1"/>
  <c r="CG381" i="1"/>
  <c r="CH381" i="1"/>
  <c r="CI381" i="1"/>
  <c r="CJ381" i="1"/>
  <c r="CK381" i="1"/>
  <c r="CL381" i="1"/>
  <c r="CM381" i="1"/>
  <c r="CN381" i="1"/>
  <c r="CO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CE382" i="1"/>
  <c r="CF382" i="1"/>
  <c r="CG382" i="1"/>
  <c r="CH382" i="1"/>
  <c r="CI382" i="1"/>
  <c r="CJ382" i="1"/>
  <c r="CK382" i="1"/>
  <c r="CL382" i="1"/>
  <c r="CM382" i="1"/>
  <c r="CN382" i="1"/>
  <c r="CO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CE383" i="1"/>
  <c r="CF383" i="1"/>
  <c r="CG383" i="1"/>
  <c r="CH383" i="1"/>
  <c r="CI383" i="1"/>
  <c r="CJ383" i="1"/>
  <c r="CK383" i="1"/>
  <c r="CL383" i="1"/>
  <c r="CM383" i="1"/>
  <c r="CN383" i="1"/>
  <c r="CO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CE384" i="1"/>
  <c r="CF384" i="1"/>
  <c r="CG384" i="1"/>
  <c r="CH384" i="1"/>
  <c r="CI384" i="1"/>
  <c r="CJ384" i="1"/>
  <c r="CK384" i="1"/>
  <c r="CL384" i="1"/>
  <c r="CM384" i="1"/>
  <c r="CN384" i="1"/>
  <c r="CO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CE385" i="1"/>
  <c r="CF385" i="1"/>
  <c r="CG385" i="1"/>
  <c r="CH385" i="1"/>
  <c r="CI385" i="1"/>
  <c r="CJ385" i="1"/>
  <c r="CK385" i="1"/>
  <c r="CL385" i="1"/>
  <c r="CM385" i="1"/>
  <c r="CN385" i="1"/>
  <c r="CO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CE386" i="1"/>
  <c r="CF386" i="1"/>
  <c r="CG386" i="1"/>
  <c r="CH386" i="1"/>
  <c r="CI386" i="1"/>
  <c r="CJ386" i="1"/>
  <c r="CK386" i="1"/>
  <c r="CL386" i="1"/>
  <c r="CM386" i="1"/>
  <c r="CN386" i="1"/>
  <c r="CO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CE387" i="1"/>
  <c r="CF387" i="1"/>
  <c r="CG387" i="1"/>
  <c r="CH387" i="1"/>
  <c r="CI387" i="1"/>
  <c r="CJ387" i="1"/>
  <c r="CK387" i="1"/>
  <c r="CL387" i="1"/>
  <c r="CM387" i="1"/>
  <c r="CN387" i="1"/>
  <c r="CO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CE388" i="1"/>
  <c r="CF388" i="1"/>
  <c r="CG388" i="1"/>
  <c r="CH388" i="1"/>
  <c r="CI388" i="1"/>
  <c r="CJ388" i="1"/>
  <c r="CK388" i="1"/>
  <c r="CL388" i="1"/>
  <c r="CM388" i="1"/>
  <c r="CN388" i="1"/>
  <c r="CO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CE389" i="1"/>
  <c r="CF389" i="1"/>
  <c r="CG389" i="1"/>
  <c r="CH389" i="1"/>
  <c r="CI389" i="1"/>
  <c r="CJ389" i="1"/>
  <c r="CK389" i="1"/>
  <c r="CL389" i="1"/>
  <c r="CM389" i="1"/>
  <c r="CN389" i="1"/>
  <c r="CO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CE390" i="1"/>
  <c r="CF390" i="1"/>
  <c r="CG390" i="1"/>
  <c r="CH390" i="1"/>
  <c r="CI390" i="1"/>
  <c r="CJ390" i="1"/>
  <c r="CK390" i="1"/>
  <c r="CL390" i="1"/>
  <c r="CM390" i="1"/>
  <c r="CN390" i="1"/>
  <c r="CO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CE391" i="1"/>
  <c r="CF391" i="1"/>
  <c r="CG391" i="1"/>
  <c r="CH391" i="1"/>
  <c r="CI391" i="1"/>
  <c r="CJ391" i="1"/>
  <c r="CK391" i="1"/>
  <c r="CL391" i="1"/>
  <c r="CM391" i="1"/>
  <c r="CN391" i="1"/>
  <c r="CO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CE392" i="1"/>
  <c r="CF392" i="1"/>
  <c r="CG392" i="1"/>
  <c r="CH392" i="1"/>
  <c r="CI392" i="1"/>
  <c r="CJ392" i="1"/>
  <c r="CK392" i="1"/>
  <c r="CL392" i="1"/>
  <c r="CM392" i="1"/>
  <c r="CN392" i="1"/>
  <c r="CO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CE393" i="1"/>
  <c r="CF393" i="1"/>
  <c r="CG393" i="1"/>
  <c r="CH393" i="1"/>
  <c r="CI393" i="1"/>
  <c r="CJ393" i="1"/>
  <c r="CK393" i="1"/>
  <c r="CL393" i="1"/>
  <c r="CM393" i="1"/>
  <c r="CN393" i="1"/>
  <c r="CO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CE394" i="1"/>
  <c r="CF394" i="1"/>
  <c r="CG394" i="1"/>
  <c r="CH394" i="1"/>
  <c r="CI394" i="1"/>
  <c r="CJ394" i="1"/>
  <c r="CK394" i="1"/>
  <c r="CL394" i="1"/>
  <c r="CM394" i="1"/>
  <c r="CN394" i="1"/>
  <c r="CO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CE395" i="1"/>
  <c r="CF395" i="1"/>
  <c r="CG395" i="1"/>
  <c r="CH395" i="1"/>
  <c r="CI395" i="1"/>
  <c r="CJ395" i="1"/>
  <c r="CK395" i="1"/>
  <c r="CL395" i="1"/>
  <c r="CM395" i="1"/>
  <c r="CN395" i="1"/>
  <c r="CO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CE396" i="1"/>
  <c r="CF396" i="1"/>
  <c r="CG396" i="1"/>
  <c r="CH396" i="1"/>
  <c r="CI396" i="1"/>
  <c r="CJ396" i="1"/>
  <c r="CK396" i="1"/>
  <c r="CL396" i="1"/>
  <c r="CM396" i="1"/>
  <c r="CN396" i="1"/>
  <c r="CO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CE397" i="1"/>
  <c r="CF397" i="1"/>
  <c r="CG397" i="1"/>
  <c r="CH397" i="1"/>
  <c r="CI397" i="1"/>
  <c r="CJ397" i="1"/>
  <c r="CK397" i="1"/>
  <c r="CL397" i="1"/>
  <c r="CM397" i="1"/>
  <c r="CN397" i="1"/>
  <c r="CO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CE398" i="1"/>
  <c r="CF398" i="1"/>
  <c r="CG398" i="1"/>
  <c r="CH398" i="1"/>
  <c r="CI398" i="1"/>
  <c r="CJ398" i="1"/>
  <c r="CK398" i="1"/>
  <c r="CL398" i="1"/>
  <c r="CM398" i="1"/>
  <c r="CN398" i="1"/>
  <c r="CO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CE399" i="1"/>
  <c r="CF399" i="1"/>
  <c r="CG399" i="1"/>
  <c r="CH399" i="1"/>
  <c r="CI399" i="1"/>
  <c r="CJ399" i="1"/>
  <c r="CK399" i="1"/>
  <c r="CL399" i="1"/>
  <c r="CM399" i="1"/>
  <c r="CN399" i="1"/>
  <c r="CO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CE400" i="1"/>
  <c r="CF400" i="1"/>
  <c r="CG400" i="1"/>
  <c r="CH400" i="1"/>
  <c r="CI400" i="1"/>
  <c r="CJ400" i="1"/>
  <c r="CK400" i="1"/>
  <c r="CL400" i="1"/>
  <c r="CM400" i="1"/>
  <c r="CN400" i="1"/>
  <c r="CO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CE401" i="1"/>
  <c r="CF401" i="1"/>
  <c r="CG401" i="1"/>
  <c r="CH401" i="1"/>
  <c r="CI401" i="1"/>
  <c r="CJ401" i="1"/>
  <c r="CK401" i="1"/>
  <c r="CL401" i="1"/>
  <c r="CM401" i="1"/>
  <c r="CN401" i="1"/>
  <c r="CO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CE402" i="1"/>
  <c r="CF402" i="1"/>
  <c r="CG402" i="1"/>
  <c r="CH402" i="1"/>
  <c r="CI402" i="1"/>
  <c r="CJ402" i="1"/>
  <c r="CK402" i="1"/>
  <c r="CL402" i="1"/>
  <c r="CM402" i="1"/>
  <c r="CN402" i="1"/>
  <c r="CO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CE403" i="1"/>
  <c r="CF403" i="1"/>
  <c r="CG403" i="1"/>
  <c r="CH403" i="1"/>
  <c r="CI403" i="1"/>
  <c r="CJ403" i="1"/>
  <c r="CK403" i="1"/>
  <c r="CL403" i="1"/>
  <c r="CM403" i="1"/>
  <c r="CN403" i="1"/>
  <c r="CO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CE404" i="1"/>
  <c r="CF404" i="1"/>
  <c r="CG404" i="1"/>
  <c r="CH404" i="1"/>
  <c r="CI404" i="1"/>
  <c r="CJ404" i="1"/>
  <c r="CK404" i="1"/>
  <c r="CL404" i="1"/>
  <c r="CM404" i="1"/>
  <c r="CN404" i="1"/>
  <c r="CO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CE405" i="1"/>
  <c r="CF405" i="1"/>
  <c r="CG405" i="1"/>
  <c r="CH405" i="1"/>
  <c r="CI405" i="1"/>
  <c r="CJ405" i="1"/>
  <c r="CK405" i="1"/>
  <c r="CL405" i="1"/>
  <c r="CM405" i="1"/>
  <c r="CN405" i="1"/>
  <c r="CO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CE406" i="1"/>
  <c r="CF406" i="1"/>
  <c r="CG406" i="1"/>
  <c r="CH406" i="1"/>
  <c r="CI406" i="1"/>
  <c r="CJ406" i="1"/>
  <c r="CK406" i="1"/>
  <c r="CL406" i="1"/>
  <c r="CM406" i="1"/>
  <c r="CN406" i="1"/>
  <c r="CO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CE407" i="1"/>
  <c r="CF407" i="1"/>
  <c r="CG407" i="1"/>
  <c r="CH407" i="1"/>
  <c r="CI407" i="1"/>
  <c r="CJ407" i="1"/>
  <c r="CK407" i="1"/>
  <c r="CL407" i="1"/>
  <c r="CM407" i="1"/>
  <c r="CN407" i="1"/>
  <c r="CO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CE408" i="1"/>
  <c r="CF408" i="1"/>
  <c r="CG408" i="1"/>
  <c r="CH408" i="1"/>
  <c r="CI408" i="1"/>
  <c r="CJ408" i="1"/>
  <c r="CK408" i="1"/>
  <c r="CL408" i="1"/>
  <c r="CM408" i="1"/>
  <c r="CN408" i="1"/>
  <c r="CO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CE409" i="1"/>
  <c r="CF409" i="1"/>
  <c r="CG409" i="1"/>
  <c r="CH409" i="1"/>
  <c r="CI409" i="1"/>
  <c r="CJ409" i="1"/>
  <c r="CK409" i="1"/>
  <c r="CL409" i="1"/>
  <c r="CM409" i="1"/>
  <c r="CN409" i="1"/>
  <c r="CO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CE410" i="1"/>
  <c r="CF410" i="1"/>
  <c r="CG410" i="1"/>
  <c r="CH410" i="1"/>
  <c r="CI410" i="1"/>
  <c r="CJ410" i="1"/>
  <c r="CK410" i="1"/>
  <c r="CL410" i="1"/>
  <c r="CM410" i="1"/>
  <c r="CN410" i="1"/>
  <c r="CO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CE411" i="1"/>
  <c r="CF411" i="1"/>
  <c r="CG411" i="1"/>
  <c r="CH411" i="1"/>
  <c r="CI411" i="1"/>
  <c r="CJ411" i="1"/>
  <c r="CK411" i="1"/>
  <c r="CL411" i="1"/>
  <c r="CM411" i="1"/>
  <c r="CN411" i="1"/>
  <c r="CO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CE412" i="1"/>
  <c r="CF412" i="1"/>
  <c r="CG412" i="1"/>
  <c r="CH412" i="1"/>
  <c r="CI412" i="1"/>
  <c r="CJ412" i="1"/>
  <c r="CK412" i="1"/>
  <c r="CL412" i="1"/>
  <c r="CM412" i="1"/>
  <c r="CN412" i="1"/>
  <c r="CO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CE413" i="1"/>
  <c r="CF413" i="1"/>
  <c r="CG413" i="1"/>
  <c r="CH413" i="1"/>
  <c r="CI413" i="1"/>
  <c r="CJ413" i="1"/>
  <c r="CK413" i="1"/>
  <c r="CL413" i="1"/>
  <c r="CM413" i="1"/>
  <c r="CN413" i="1"/>
  <c r="CO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CE414" i="1"/>
  <c r="CF414" i="1"/>
  <c r="CG414" i="1"/>
  <c r="CH414" i="1"/>
  <c r="CI414" i="1"/>
  <c r="CJ414" i="1"/>
  <c r="CK414" i="1"/>
  <c r="CL414" i="1"/>
  <c r="CM414" i="1"/>
  <c r="CN414" i="1"/>
  <c r="CO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CE415" i="1"/>
  <c r="CF415" i="1"/>
  <c r="CG415" i="1"/>
  <c r="CH415" i="1"/>
  <c r="CI415" i="1"/>
  <c r="CJ415" i="1"/>
  <c r="CK415" i="1"/>
  <c r="CL415" i="1"/>
  <c r="CM415" i="1"/>
  <c r="CN415" i="1"/>
  <c r="CO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CE416" i="1"/>
  <c r="CF416" i="1"/>
  <c r="CG416" i="1"/>
  <c r="CH416" i="1"/>
  <c r="CI416" i="1"/>
  <c r="CJ416" i="1"/>
  <c r="CK416" i="1"/>
  <c r="CL416" i="1"/>
  <c r="CM416" i="1"/>
  <c r="CN416" i="1"/>
  <c r="CO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CE417" i="1"/>
  <c r="CF417" i="1"/>
  <c r="CG417" i="1"/>
  <c r="CH417" i="1"/>
  <c r="CI417" i="1"/>
  <c r="CJ417" i="1"/>
  <c r="CK417" i="1"/>
  <c r="CL417" i="1"/>
  <c r="CM417" i="1"/>
  <c r="CN417" i="1"/>
  <c r="CO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CE418" i="1"/>
  <c r="CF418" i="1"/>
  <c r="CG418" i="1"/>
  <c r="CH418" i="1"/>
  <c r="CI418" i="1"/>
  <c r="CJ418" i="1"/>
  <c r="CK418" i="1"/>
  <c r="CL418" i="1"/>
  <c r="CM418" i="1"/>
  <c r="CN418" i="1"/>
  <c r="CO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CE419" i="1"/>
  <c r="CF419" i="1"/>
  <c r="CG419" i="1"/>
  <c r="CH419" i="1"/>
  <c r="CI419" i="1"/>
  <c r="CJ419" i="1"/>
  <c r="CK419" i="1"/>
  <c r="CL419" i="1"/>
  <c r="CM419" i="1"/>
  <c r="CN419" i="1"/>
  <c r="CO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CE420" i="1"/>
  <c r="CF420" i="1"/>
  <c r="CG420" i="1"/>
  <c r="CH420" i="1"/>
  <c r="CI420" i="1"/>
  <c r="CJ420" i="1"/>
  <c r="CK420" i="1"/>
  <c r="CL420" i="1"/>
  <c r="CM420" i="1"/>
  <c r="CN420" i="1"/>
  <c r="CO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CE421" i="1"/>
  <c r="CF421" i="1"/>
  <c r="CG421" i="1"/>
  <c r="CH421" i="1"/>
  <c r="CI421" i="1"/>
  <c r="CJ421" i="1"/>
  <c r="CK421" i="1"/>
  <c r="CL421" i="1"/>
  <c r="CM421" i="1"/>
  <c r="CN421" i="1"/>
  <c r="CO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CE422" i="1"/>
  <c r="CF422" i="1"/>
  <c r="CG422" i="1"/>
  <c r="CH422" i="1"/>
  <c r="CI422" i="1"/>
  <c r="CJ422" i="1"/>
  <c r="CK422" i="1"/>
  <c r="CL422" i="1"/>
  <c r="CM422" i="1"/>
  <c r="CN422" i="1"/>
  <c r="CO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CE423" i="1"/>
  <c r="CF423" i="1"/>
  <c r="CG423" i="1"/>
  <c r="CH423" i="1"/>
  <c r="CI423" i="1"/>
  <c r="CJ423" i="1"/>
  <c r="CK423" i="1"/>
  <c r="CL423" i="1"/>
  <c r="CM423" i="1"/>
  <c r="CN423" i="1"/>
  <c r="CO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CE424" i="1"/>
  <c r="CF424" i="1"/>
  <c r="CG424" i="1"/>
  <c r="CH424" i="1"/>
  <c r="CI424" i="1"/>
  <c r="CJ424" i="1"/>
  <c r="CK424" i="1"/>
  <c r="CL424" i="1"/>
  <c r="CM424" i="1"/>
  <c r="CN424" i="1"/>
  <c r="CO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CE425" i="1"/>
  <c r="CF425" i="1"/>
  <c r="CG425" i="1"/>
  <c r="CH425" i="1"/>
  <c r="CI425" i="1"/>
  <c r="CJ425" i="1"/>
  <c r="CK425" i="1"/>
  <c r="CL425" i="1"/>
  <c r="CM425" i="1"/>
  <c r="CN425" i="1"/>
  <c r="CO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CE426" i="1"/>
  <c r="CF426" i="1"/>
  <c r="CG426" i="1"/>
  <c r="CH426" i="1"/>
  <c r="CI426" i="1"/>
  <c r="CJ426" i="1"/>
  <c r="CK426" i="1"/>
  <c r="CL426" i="1"/>
  <c r="CM426" i="1"/>
  <c r="CN426" i="1"/>
  <c r="CO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CE427" i="1"/>
  <c r="CF427" i="1"/>
  <c r="CG427" i="1"/>
  <c r="CH427" i="1"/>
  <c r="CI427" i="1"/>
  <c r="CJ427" i="1"/>
  <c r="CK427" i="1"/>
  <c r="CL427" i="1"/>
  <c r="CM427" i="1"/>
  <c r="CN427" i="1"/>
  <c r="CO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CE428" i="1"/>
  <c r="CF428" i="1"/>
  <c r="CG428" i="1"/>
  <c r="CH428" i="1"/>
  <c r="CI428" i="1"/>
  <c r="CJ428" i="1"/>
  <c r="CK428" i="1"/>
  <c r="CL428" i="1"/>
  <c r="CM428" i="1"/>
  <c r="CN428" i="1"/>
  <c r="CO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CE429" i="1"/>
  <c r="CF429" i="1"/>
  <c r="CG429" i="1"/>
  <c r="CH429" i="1"/>
  <c r="CI429" i="1"/>
  <c r="CJ429" i="1"/>
  <c r="CK429" i="1"/>
  <c r="CL429" i="1"/>
  <c r="CM429" i="1"/>
  <c r="CN429" i="1"/>
  <c r="CO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CE430" i="1"/>
  <c r="CF430" i="1"/>
  <c r="CG430" i="1"/>
  <c r="CH430" i="1"/>
  <c r="CI430" i="1"/>
  <c r="CJ430" i="1"/>
  <c r="CK430" i="1"/>
  <c r="CL430" i="1"/>
  <c r="CM430" i="1"/>
  <c r="CN430" i="1"/>
  <c r="CO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CE431" i="1"/>
  <c r="CF431" i="1"/>
  <c r="CG431" i="1"/>
  <c r="CH431" i="1"/>
  <c r="CI431" i="1"/>
  <c r="CJ431" i="1"/>
  <c r="CK431" i="1"/>
  <c r="CL431" i="1"/>
  <c r="CM431" i="1"/>
  <c r="CN431" i="1"/>
  <c r="CO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CE432" i="1"/>
  <c r="CF432" i="1"/>
  <c r="CG432" i="1"/>
  <c r="CH432" i="1"/>
  <c r="CI432" i="1"/>
  <c r="CJ432" i="1"/>
  <c r="CK432" i="1"/>
  <c r="CL432" i="1"/>
  <c r="CM432" i="1"/>
  <c r="CN432" i="1"/>
  <c r="CO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CE433" i="1"/>
  <c r="CF433" i="1"/>
  <c r="CG433" i="1"/>
  <c r="CH433" i="1"/>
  <c r="CI433" i="1"/>
  <c r="CJ433" i="1"/>
  <c r="CK433" i="1"/>
  <c r="CL433" i="1"/>
  <c r="CM433" i="1"/>
  <c r="CN433" i="1"/>
  <c r="CO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CE434" i="1"/>
  <c r="CF434" i="1"/>
  <c r="CG434" i="1"/>
  <c r="CH434" i="1"/>
  <c r="CI434" i="1"/>
  <c r="CJ434" i="1"/>
  <c r="CK434" i="1"/>
  <c r="CL434" i="1"/>
  <c r="CM434" i="1"/>
  <c r="CN434" i="1"/>
  <c r="CO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CE435" i="1"/>
  <c r="CF435" i="1"/>
  <c r="CG435" i="1"/>
  <c r="CH435" i="1"/>
  <c r="CI435" i="1"/>
  <c r="CJ435" i="1"/>
  <c r="CK435" i="1"/>
  <c r="CL435" i="1"/>
  <c r="CM435" i="1"/>
  <c r="CN435" i="1"/>
  <c r="CO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CE436" i="1"/>
  <c r="CF436" i="1"/>
  <c r="CG436" i="1"/>
  <c r="CH436" i="1"/>
  <c r="CI436" i="1"/>
  <c r="CJ436" i="1"/>
  <c r="CK436" i="1"/>
  <c r="CL436" i="1"/>
  <c r="CM436" i="1"/>
  <c r="CN436" i="1"/>
  <c r="CO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CE437" i="1"/>
  <c r="CF437" i="1"/>
  <c r="CG437" i="1"/>
  <c r="CH437" i="1"/>
  <c r="CI437" i="1"/>
  <c r="CJ437" i="1"/>
  <c r="CK437" i="1"/>
  <c r="CL437" i="1"/>
  <c r="CM437" i="1"/>
  <c r="CN437" i="1"/>
  <c r="CO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CE438" i="1"/>
  <c r="CF438" i="1"/>
  <c r="CG438" i="1"/>
  <c r="CH438" i="1"/>
  <c r="CI438" i="1"/>
  <c r="CJ438" i="1"/>
  <c r="CK438" i="1"/>
  <c r="CL438" i="1"/>
  <c r="CM438" i="1"/>
  <c r="CN438" i="1"/>
  <c r="CO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CE439" i="1"/>
  <c r="CF439" i="1"/>
  <c r="CG439" i="1"/>
  <c r="CH439" i="1"/>
  <c r="CI439" i="1"/>
  <c r="CJ439" i="1"/>
  <c r="CK439" i="1"/>
  <c r="CL439" i="1"/>
  <c r="CM439" i="1"/>
  <c r="CN439" i="1"/>
  <c r="CO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CE440" i="1"/>
  <c r="CF440" i="1"/>
  <c r="CG440" i="1"/>
  <c r="CH440" i="1"/>
  <c r="CI440" i="1"/>
  <c r="CJ440" i="1"/>
  <c r="CK440" i="1"/>
  <c r="CL440" i="1"/>
  <c r="CM440" i="1"/>
  <c r="CN440" i="1"/>
  <c r="CO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CE441" i="1"/>
  <c r="CF441" i="1"/>
  <c r="CG441" i="1"/>
  <c r="CH441" i="1"/>
  <c r="CI441" i="1"/>
  <c r="CJ441" i="1"/>
  <c r="CK441" i="1"/>
  <c r="CL441" i="1"/>
  <c r="CM441" i="1"/>
  <c r="CN441" i="1"/>
  <c r="CO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CE442" i="1"/>
  <c r="CF442" i="1"/>
  <c r="CG442" i="1"/>
  <c r="CH442" i="1"/>
  <c r="CI442" i="1"/>
  <c r="CJ442" i="1"/>
  <c r="CK442" i="1"/>
  <c r="CL442" i="1"/>
  <c r="CM442" i="1"/>
  <c r="CN442" i="1"/>
  <c r="CO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CE443" i="1"/>
  <c r="CF443" i="1"/>
  <c r="CG443" i="1"/>
  <c r="CH443" i="1"/>
  <c r="CI443" i="1"/>
  <c r="CJ443" i="1"/>
  <c r="CK443" i="1"/>
  <c r="CL443" i="1"/>
  <c r="CM443" i="1"/>
  <c r="CN443" i="1"/>
  <c r="CO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CE444" i="1"/>
  <c r="CF444" i="1"/>
  <c r="CG444" i="1"/>
  <c r="CH444" i="1"/>
  <c r="CI444" i="1"/>
  <c r="CJ444" i="1"/>
  <c r="CK444" i="1"/>
  <c r="CL444" i="1"/>
  <c r="CM444" i="1"/>
  <c r="CN444" i="1"/>
  <c r="CO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CE445" i="1"/>
  <c r="CF445" i="1"/>
  <c r="CG445" i="1"/>
  <c r="CH445" i="1"/>
  <c r="CI445" i="1"/>
  <c r="CJ445" i="1"/>
  <c r="CK445" i="1"/>
  <c r="CL445" i="1"/>
  <c r="CM445" i="1"/>
  <c r="CN445" i="1"/>
  <c r="CO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CE446" i="1"/>
  <c r="CF446" i="1"/>
  <c r="CG446" i="1"/>
  <c r="CH446" i="1"/>
  <c r="CI446" i="1"/>
  <c r="CJ446" i="1"/>
  <c r="CK446" i="1"/>
  <c r="CL446" i="1"/>
  <c r="CM446" i="1"/>
  <c r="CN446" i="1"/>
  <c r="CO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CE447" i="1"/>
  <c r="CF447" i="1"/>
  <c r="CG447" i="1"/>
  <c r="CH447" i="1"/>
  <c r="CI447" i="1"/>
  <c r="CJ447" i="1"/>
  <c r="CK447" i="1"/>
  <c r="CL447" i="1"/>
  <c r="CM447" i="1"/>
  <c r="CN447" i="1"/>
  <c r="CO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CE448" i="1"/>
  <c r="CF448" i="1"/>
  <c r="CG448" i="1"/>
  <c r="CH448" i="1"/>
  <c r="CI448" i="1"/>
  <c r="CJ448" i="1"/>
  <c r="CK448" i="1"/>
  <c r="CL448" i="1"/>
  <c r="CM448" i="1"/>
  <c r="CN448" i="1"/>
  <c r="CO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CE449" i="1"/>
  <c r="CF449" i="1"/>
  <c r="CG449" i="1"/>
  <c r="CH449" i="1"/>
  <c r="CI449" i="1"/>
  <c r="CJ449" i="1"/>
  <c r="CK449" i="1"/>
  <c r="CL449" i="1"/>
  <c r="CM449" i="1"/>
  <c r="CN449" i="1"/>
  <c r="CO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CE450" i="1"/>
  <c r="CF450" i="1"/>
  <c r="CG450" i="1"/>
  <c r="CH450" i="1"/>
  <c r="CI450" i="1"/>
  <c r="CJ450" i="1"/>
  <c r="CK450" i="1"/>
  <c r="CL450" i="1"/>
  <c r="CM450" i="1"/>
  <c r="CN450" i="1"/>
  <c r="CO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CE451" i="1"/>
  <c r="CF451" i="1"/>
  <c r="CG451" i="1"/>
  <c r="CH451" i="1"/>
  <c r="CI451" i="1"/>
  <c r="CJ451" i="1"/>
  <c r="CK451" i="1"/>
  <c r="CL451" i="1"/>
  <c r="CM451" i="1"/>
  <c r="CN451" i="1"/>
  <c r="CO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CE452" i="1"/>
  <c r="CF452" i="1"/>
  <c r="CG452" i="1"/>
  <c r="CH452" i="1"/>
  <c r="CI452" i="1"/>
  <c r="CJ452" i="1"/>
  <c r="CK452" i="1"/>
  <c r="CL452" i="1"/>
  <c r="CM452" i="1"/>
  <c r="CN452" i="1"/>
  <c r="CO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CE453" i="1"/>
  <c r="CF453" i="1"/>
  <c r="CG453" i="1"/>
  <c r="CH453" i="1"/>
  <c r="CI453" i="1"/>
  <c r="CJ453" i="1"/>
  <c r="CK453" i="1"/>
  <c r="CL453" i="1"/>
  <c r="CM453" i="1"/>
  <c r="CN453" i="1"/>
  <c r="CO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CE454" i="1"/>
  <c r="CF454" i="1"/>
  <c r="CG454" i="1"/>
  <c r="CH454" i="1"/>
  <c r="CI454" i="1"/>
  <c r="CJ454" i="1"/>
  <c r="CK454" i="1"/>
  <c r="CL454" i="1"/>
  <c r="CM454" i="1"/>
  <c r="CN454" i="1"/>
  <c r="CO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CE455" i="1"/>
  <c r="CF455" i="1"/>
  <c r="CG455" i="1"/>
  <c r="CH455" i="1"/>
  <c r="CI455" i="1"/>
  <c r="CJ455" i="1"/>
  <c r="CK455" i="1"/>
  <c r="CL455" i="1"/>
  <c r="CM455" i="1"/>
  <c r="CN455" i="1"/>
  <c r="CO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CE456" i="1"/>
  <c r="CF456" i="1"/>
  <c r="CG456" i="1"/>
  <c r="CH456" i="1"/>
  <c r="CI456" i="1"/>
  <c r="CJ456" i="1"/>
  <c r="CK456" i="1"/>
  <c r="CL456" i="1"/>
  <c r="CM456" i="1"/>
  <c r="CN456" i="1"/>
  <c r="CO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CE457" i="1"/>
  <c r="CF457" i="1"/>
  <c r="CG457" i="1"/>
  <c r="CH457" i="1"/>
  <c r="CI457" i="1"/>
  <c r="CJ457" i="1"/>
  <c r="CK457" i="1"/>
  <c r="CL457" i="1"/>
  <c r="CM457" i="1"/>
  <c r="CN457" i="1"/>
  <c r="CO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CE458" i="1"/>
  <c r="CF458" i="1"/>
  <c r="CG458" i="1"/>
  <c r="CH458" i="1"/>
  <c r="CI458" i="1"/>
  <c r="CJ458" i="1"/>
  <c r="CK458" i="1"/>
  <c r="CL458" i="1"/>
  <c r="CM458" i="1"/>
  <c r="CN458" i="1"/>
  <c r="CO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CE459" i="1"/>
  <c r="CF459" i="1"/>
  <c r="CG459" i="1"/>
  <c r="CH459" i="1"/>
  <c r="CI459" i="1"/>
  <c r="CJ459" i="1"/>
  <c r="CK459" i="1"/>
  <c r="CL459" i="1"/>
  <c r="CM459" i="1"/>
  <c r="CN459" i="1"/>
  <c r="CO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CE460" i="1"/>
  <c r="CF460" i="1"/>
  <c r="CG460" i="1"/>
  <c r="CH460" i="1"/>
  <c r="CI460" i="1"/>
  <c r="CJ460" i="1"/>
  <c r="CK460" i="1"/>
  <c r="CL460" i="1"/>
  <c r="CM460" i="1"/>
  <c r="CN460" i="1"/>
  <c r="CO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CE461" i="1"/>
  <c r="CF461" i="1"/>
  <c r="CG461" i="1"/>
  <c r="CH461" i="1"/>
  <c r="CI461" i="1"/>
  <c r="CJ461" i="1"/>
  <c r="CK461" i="1"/>
  <c r="CL461" i="1"/>
  <c r="CM461" i="1"/>
  <c r="CN461" i="1"/>
  <c r="CO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CE462" i="1"/>
  <c r="CF462" i="1"/>
  <c r="CG462" i="1"/>
  <c r="CH462" i="1"/>
  <c r="CI462" i="1"/>
  <c r="CJ462" i="1"/>
  <c r="CK462" i="1"/>
  <c r="CL462" i="1"/>
  <c r="CM462" i="1"/>
  <c r="CN462" i="1"/>
  <c r="CO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CE463" i="1"/>
  <c r="CF463" i="1"/>
  <c r="CG463" i="1"/>
  <c r="CH463" i="1"/>
  <c r="CI463" i="1"/>
  <c r="CJ463" i="1"/>
  <c r="CK463" i="1"/>
  <c r="CL463" i="1"/>
  <c r="CM463" i="1"/>
  <c r="CN463" i="1"/>
  <c r="CO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CE464" i="1"/>
  <c r="CF464" i="1"/>
  <c r="CG464" i="1"/>
  <c r="CH464" i="1"/>
  <c r="CI464" i="1"/>
  <c r="CJ464" i="1"/>
  <c r="CK464" i="1"/>
  <c r="CL464" i="1"/>
  <c r="CM464" i="1"/>
  <c r="CN464" i="1"/>
  <c r="CO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CE465" i="1"/>
  <c r="CF465" i="1"/>
  <c r="CG465" i="1"/>
  <c r="CH465" i="1"/>
  <c r="CI465" i="1"/>
  <c r="CJ465" i="1"/>
  <c r="CK465" i="1"/>
  <c r="CL465" i="1"/>
  <c r="CM465" i="1"/>
  <c r="CN465" i="1"/>
  <c r="CO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CE466" i="1"/>
  <c r="CF466" i="1"/>
  <c r="CG466" i="1"/>
  <c r="CH466" i="1"/>
  <c r="CI466" i="1"/>
  <c r="CJ466" i="1"/>
  <c r="CK466" i="1"/>
  <c r="CL466" i="1"/>
  <c r="CM466" i="1"/>
  <c r="CN466" i="1"/>
  <c r="CO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CE467" i="1"/>
  <c r="CF467" i="1"/>
  <c r="CG467" i="1"/>
  <c r="CH467" i="1"/>
  <c r="CI467" i="1"/>
  <c r="CJ467" i="1"/>
  <c r="CK467" i="1"/>
  <c r="CL467" i="1"/>
  <c r="CM467" i="1"/>
  <c r="CN467" i="1"/>
  <c r="CO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CE468" i="1"/>
  <c r="CF468" i="1"/>
  <c r="CG468" i="1"/>
  <c r="CH468" i="1"/>
  <c r="CI468" i="1"/>
  <c r="CJ468" i="1"/>
  <c r="CK468" i="1"/>
  <c r="CL468" i="1"/>
  <c r="CM468" i="1"/>
  <c r="CN468" i="1"/>
  <c r="CO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CE469" i="1"/>
  <c r="CF469" i="1"/>
  <c r="CG469" i="1"/>
  <c r="CH469" i="1"/>
  <c r="CI469" i="1"/>
  <c r="CJ469" i="1"/>
  <c r="CK469" i="1"/>
  <c r="CL469" i="1"/>
  <c r="CM469" i="1"/>
  <c r="CN469" i="1"/>
  <c r="CO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CE470" i="1"/>
  <c r="CF470" i="1"/>
  <c r="CG470" i="1"/>
  <c r="CH470" i="1"/>
  <c r="CI470" i="1"/>
  <c r="CJ470" i="1"/>
  <c r="CK470" i="1"/>
  <c r="CL470" i="1"/>
  <c r="CM470" i="1"/>
  <c r="CN470" i="1"/>
  <c r="CO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CE471" i="1"/>
  <c r="CF471" i="1"/>
  <c r="CG471" i="1"/>
  <c r="CH471" i="1"/>
  <c r="CI471" i="1"/>
  <c r="CJ471" i="1"/>
  <c r="CK471" i="1"/>
  <c r="CL471" i="1"/>
  <c r="CM471" i="1"/>
  <c r="CN471" i="1"/>
  <c r="CO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CE472" i="1"/>
  <c r="CF472" i="1"/>
  <c r="CG472" i="1"/>
  <c r="CH472" i="1"/>
  <c r="CI472" i="1"/>
  <c r="CJ472" i="1"/>
  <c r="CK472" i="1"/>
  <c r="CL472" i="1"/>
  <c r="CM472" i="1"/>
  <c r="CN472" i="1"/>
  <c r="CO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CE473" i="1"/>
  <c r="CF473" i="1"/>
  <c r="CG473" i="1"/>
  <c r="CH473" i="1"/>
  <c r="CI473" i="1"/>
  <c r="CJ473" i="1"/>
  <c r="CK473" i="1"/>
  <c r="CL473" i="1"/>
  <c r="CM473" i="1"/>
  <c r="CN473" i="1"/>
  <c r="CO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CE474" i="1"/>
  <c r="CF474" i="1"/>
  <c r="CG474" i="1"/>
  <c r="CH474" i="1"/>
  <c r="CI474" i="1"/>
  <c r="CJ474" i="1"/>
  <c r="CK474" i="1"/>
  <c r="CL474" i="1"/>
  <c r="CM474" i="1"/>
  <c r="CN474" i="1"/>
  <c r="CO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CE475" i="1"/>
  <c r="CF475" i="1"/>
  <c r="CG475" i="1"/>
  <c r="CH475" i="1"/>
  <c r="CI475" i="1"/>
  <c r="CJ475" i="1"/>
  <c r="CK475" i="1"/>
  <c r="CL475" i="1"/>
  <c r="CM475" i="1"/>
  <c r="CN475" i="1"/>
  <c r="CO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CE476" i="1"/>
  <c r="CF476" i="1"/>
  <c r="CG476" i="1"/>
  <c r="CH476" i="1"/>
  <c r="CI476" i="1"/>
  <c r="CJ476" i="1"/>
  <c r="CK476" i="1"/>
  <c r="CL476" i="1"/>
  <c r="CM476" i="1"/>
  <c r="CN476" i="1"/>
  <c r="CO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CE477" i="1"/>
  <c r="CF477" i="1"/>
  <c r="CG477" i="1"/>
  <c r="CH477" i="1"/>
  <c r="CI477" i="1"/>
  <c r="CJ477" i="1"/>
  <c r="CK477" i="1"/>
  <c r="CL477" i="1"/>
  <c r="CM477" i="1"/>
  <c r="CN477" i="1"/>
  <c r="CO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CE478" i="1"/>
  <c r="CF478" i="1"/>
  <c r="CG478" i="1"/>
  <c r="CH478" i="1"/>
  <c r="CI478" i="1"/>
  <c r="CJ478" i="1"/>
  <c r="CK478" i="1"/>
  <c r="CL478" i="1"/>
  <c r="CM478" i="1"/>
  <c r="CN478" i="1"/>
  <c r="CO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CE479" i="1"/>
  <c r="CF479" i="1"/>
  <c r="CG479" i="1"/>
  <c r="CH479" i="1"/>
  <c r="CI479" i="1"/>
  <c r="CJ479" i="1"/>
  <c r="CK479" i="1"/>
  <c r="CL479" i="1"/>
  <c r="CM479" i="1"/>
  <c r="CN479" i="1"/>
  <c r="CO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CE480" i="1"/>
  <c r="CF480" i="1"/>
  <c r="CG480" i="1"/>
  <c r="CH480" i="1"/>
  <c r="CI480" i="1"/>
  <c r="CJ480" i="1"/>
  <c r="CK480" i="1"/>
  <c r="CL480" i="1"/>
  <c r="CM480" i="1"/>
  <c r="CN480" i="1"/>
  <c r="CO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CE481" i="1"/>
  <c r="CF481" i="1"/>
  <c r="CG481" i="1"/>
  <c r="CH481" i="1"/>
  <c r="CI481" i="1"/>
  <c r="CJ481" i="1"/>
  <c r="CK481" i="1"/>
  <c r="CL481" i="1"/>
  <c r="CM481" i="1"/>
  <c r="CN481" i="1"/>
  <c r="CO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CE482" i="1"/>
  <c r="CF482" i="1"/>
  <c r="CG482" i="1"/>
  <c r="CH482" i="1"/>
  <c r="CI482" i="1"/>
  <c r="CJ482" i="1"/>
  <c r="CK482" i="1"/>
  <c r="CL482" i="1"/>
  <c r="CM482" i="1"/>
  <c r="CN482" i="1"/>
  <c r="CO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CE483" i="1"/>
  <c r="CF483" i="1"/>
  <c r="CG483" i="1"/>
  <c r="CH483" i="1"/>
  <c r="CI483" i="1"/>
  <c r="CJ483" i="1"/>
  <c r="CK483" i="1"/>
  <c r="CL483" i="1"/>
  <c r="CM483" i="1"/>
  <c r="CN483" i="1"/>
  <c r="CO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CE484" i="1"/>
  <c r="CF484" i="1"/>
  <c r="CG484" i="1"/>
  <c r="CH484" i="1"/>
  <c r="CI484" i="1"/>
  <c r="CJ484" i="1"/>
  <c r="CK484" i="1"/>
  <c r="CL484" i="1"/>
  <c r="CM484" i="1"/>
  <c r="CN484" i="1"/>
  <c r="CO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CE485" i="1"/>
  <c r="CF485" i="1"/>
  <c r="CG485" i="1"/>
  <c r="CH485" i="1"/>
  <c r="CI485" i="1"/>
  <c r="CJ485" i="1"/>
  <c r="CK485" i="1"/>
  <c r="CL485" i="1"/>
  <c r="CM485" i="1"/>
  <c r="CN485" i="1"/>
  <c r="CO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CE486" i="1"/>
  <c r="CF486" i="1"/>
  <c r="CG486" i="1"/>
  <c r="CH486" i="1"/>
  <c r="CI486" i="1"/>
  <c r="CJ486" i="1"/>
  <c r="CK486" i="1"/>
  <c r="CL486" i="1"/>
  <c r="CM486" i="1"/>
  <c r="CN486" i="1"/>
  <c r="CO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CE487" i="1"/>
  <c r="CF487" i="1"/>
  <c r="CG487" i="1"/>
  <c r="CH487" i="1"/>
  <c r="CI487" i="1"/>
  <c r="CJ487" i="1"/>
  <c r="CK487" i="1"/>
  <c r="CL487" i="1"/>
  <c r="CM487" i="1"/>
  <c r="CN487" i="1"/>
  <c r="CO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CE488" i="1"/>
  <c r="CF488" i="1"/>
  <c r="CG488" i="1"/>
  <c r="CH488" i="1"/>
  <c r="CI488" i="1"/>
  <c r="CJ488" i="1"/>
  <c r="CK488" i="1"/>
  <c r="CL488" i="1"/>
  <c r="CM488" i="1"/>
  <c r="CN488" i="1"/>
  <c r="CO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CE489" i="1"/>
  <c r="CF489" i="1"/>
  <c r="CG489" i="1"/>
  <c r="CH489" i="1"/>
  <c r="CI489" i="1"/>
  <c r="CJ489" i="1"/>
  <c r="CK489" i="1"/>
  <c r="CL489" i="1"/>
  <c r="CM489" i="1"/>
  <c r="CN489" i="1"/>
  <c r="CO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CE490" i="1"/>
  <c r="CF490" i="1"/>
  <c r="CG490" i="1"/>
  <c r="CH490" i="1"/>
  <c r="CI490" i="1"/>
  <c r="CJ490" i="1"/>
  <c r="CK490" i="1"/>
  <c r="CL490" i="1"/>
  <c r="CM490" i="1"/>
  <c r="CN490" i="1"/>
  <c r="CO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CE491" i="1"/>
  <c r="CF491" i="1"/>
  <c r="CG491" i="1"/>
  <c r="CH491" i="1"/>
  <c r="CI491" i="1"/>
  <c r="CJ491" i="1"/>
  <c r="CK491" i="1"/>
  <c r="CL491" i="1"/>
  <c r="CM491" i="1"/>
  <c r="CN491" i="1"/>
  <c r="CO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CE492" i="1"/>
  <c r="CF492" i="1"/>
  <c r="CG492" i="1"/>
  <c r="CH492" i="1"/>
  <c r="CI492" i="1"/>
  <c r="CJ492" i="1"/>
  <c r="CK492" i="1"/>
  <c r="CL492" i="1"/>
  <c r="CM492" i="1"/>
  <c r="CN492" i="1"/>
  <c r="CO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CE493" i="1"/>
  <c r="CF493" i="1"/>
  <c r="CG493" i="1"/>
  <c r="CH493" i="1"/>
  <c r="CI493" i="1"/>
  <c r="CJ493" i="1"/>
  <c r="CK493" i="1"/>
  <c r="CL493" i="1"/>
  <c r="CM493" i="1"/>
  <c r="CN493" i="1"/>
  <c r="CO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CE494" i="1"/>
  <c r="CF494" i="1"/>
  <c r="CG494" i="1"/>
  <c r="CH494" i="1"/>
  <c r="CI494" i="1"/>
  <c r="CJ494" i="1"/>
  <c r="CK494" i="1"/>
  <c r="CL494" i="1"/>
  <c r="CM494" i="1"/>
  <c r="CN494" i="1"/>
  <c r="CO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CE495" i="1"/>
  <c r="CF495" i="1"/>
  <c r="CG495" i="1"/>
  <c r="CH495" i="1"/>
  <c r="CI495" i="1"/>
  <c r="CJ495" i="1"/>
  <c r="CK495" i="1"/>
  <c r="CL495" i="1"/>
  <c r="CM495" i="1"/>
  <c r="CN495" i="1"/>
  <c r="CO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CE496" i="1"/>
  <c r="CF496" i="1"/>
  <c r="CG496" i="1"/>
  <c r="CH496" i="1"/>
  <c r="CI496" i="1"/>
  <c r="CJ496" i="1"/>
  <c r="CK496" i="1"/>
  <c r="CL496" i="1"/>
  <c r="CM496" i="1"/>
  <c r="CN496" i="1"/>
  <c r="CO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CE497" i="1"/>
  <c r="CF497" i="1"/>
  <c r="CG497" i="1"/>
  <c r="CH497" i="1"/>
  <c r="CI497" i="1"/>
  <c r="CJ497" i="1"/>
  <c r="CK497" i="1"/>
  <c r="CL497" i="1"/>
  <c r="CM497" i="1"/>
  <c r="CN497" i="1"/>
  <c r="CO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CE498" i="1"/>
  <c r="CF498" i="1"/>
  <c r="CG498" i="1"/>
  <c r="CH498" i="1"/>
  <c r="CI498" i="1"/>
  <c r="CJ498" i="1"/>
  <c r="CK498" i="1"/>
  <c r="CL498" i="1"/>
  <c r="CM498" i="1"/>
  <c r="CN498" i="1"/>
  <c r="CO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CE499" i="1"/>
  <c r="CF499" i="1"/>
  <c r="CG499" i="1"/>
  <c r="CH499" i="1"/>
  <c r="CI499" i="1"/>
  <c r="CJ499" i="1"/>
  <c r="CK499" i="1"/>
  <c r="CL499" i="1"/>
  <c r="CM499" i="1"/>
  <c r="CN499" i="1"/>
  <c r="CO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CE500" i="1"/>
  <c r="CF500" i="1"/>
  <c r="CG500" i="1"/>
  <c r="CH500" i="1"/>
  <c r="CI500" i="1"/>
  <c r="CJ500" i="1"/>
  <c r="CK500" i="1"/>
  <c r="CL500" i="1"/>
  <c r="CM500" i="1"/>
  <c r="CN500" i="1"/>
  <c r="CO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CE501" i="1"/>
  <c r="CF501" i="1"/>
  <c r="CG501" i="1"/>
  <c r="CH501" i="1"/>
  <c r="CI501" i="1"/>
  <c r="CJ501" i="1"/>
  <c r="CK501" i="1"/>
  <c r="CL501" i="1"/>
  <c r="CM501" i="1"/>
  <c r="CN501" i="1"/>
  <c r="CO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CE502" i="1"/>
  <c r="CF502" i="1"/>
  <c r="CG502" i="1"/>
  <c r="CH502" i="1"/>
  <c r="CI502" i="1"/>
  <c r="CJ502" i="1"/>
  <c r="CK502" i="1"/>
  <c r="CL502" i="1"/>
  <c r="CM502" i="1"/>
  <c r="CN502" i="1"/>
  <c r="CO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CE503" i="1"/>
  <c r="CF503" i="1"/>
  <c r="CG503" i="1"/>
  <c r="CH503" i="1"/>
  <c r="CI503" i="1"/>
  <c r="CJ503" i="1"/>
  <c r="CK503" i="1"/>
  <c r="CL503" i="1"/>
  <c r="CM503" i="1"/>
  <c r="CN503" i="1"/>
  <c r="CO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CE504" i="1"/>
  <c r="CF504" i="1"/>
  <c r="CG504" i="1"/>
  <c r="CH504" i="1"/>
  <c r="CI504" i="1"/>
  <c r="CJ504" i="1"/>
  <c r="CK504" i="1"/>
  <c r="CL504" i="1"/>
  <c r="CM504" i="1"/>
  <c r="CN504" i="1"/>
  <c r="CO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CE505" i="1"/>
  <c r="CF505" i="1"/>
  <c r="CG505" i="1"/>
  <c r="CH505" i="1"/>
  <c r="CI505" i="1"/>
  <c r="CJ505" i="1"/>
  <c r="CK505" i="1"/>
  <c r="CL505" i="1"/>
  <c r="CM505" i="1"/>
  <c r="CN505" i="1"/>
  <c r="CO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CE506" i="1"/>
  <c r="CF506" i="1"/>
  <c r="CG506" i="1"/>
  <c r="CH506" i="1"/>
  <c r="CI506" i="1"/>
  <c r="CJ506" i="1"/>
  <c r="CK506" i="1"/>
  <c r="CL506" i="1"/>
  <c r="CM506" i="1"/>
  <c r="CN506" i="1"/>
  <c r="CO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CE507" i="1"/>
  <c r="CF507" i="1"/>
  <c r="CG507" i="1"/>
  <c r="CH507" i="1"/>
  <c r="CI507" i="1"/>
  <c r="CJ507" i="1"/>
  <c r="CK507" i="1"/>
  <c r="CL507" i="1"/>
  <c r="CM507" i="1"/>
  <c r="CN507" i="1"/>
  <c r="CO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CE508" i="1"/>
  <c r="CF508" i="1"/>
  <c r="CG508" i="1"/>
  <c r="CH508" i="1"/>
  <c r="CI508" i="1"/>
  <c r="CJ508" i="1"/>
  <c r="CK508" i="1"/>
  <c r="CL508" i="1"/>
  <c r="CM508" i="1"/>
  <c r="CN508" i="1"/>
  <c r="CO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CE509" i="1"/>
  <c r="CF509" i="1"/>
  <c r="CG509" i="1"/>
  <c r="CH509" i="1"/>
  <c r="CI509" i="1"/>
  <c r="CJ509" i="1"/>
  <c r="CK509" i="1"/>
  <c r="CL509" i="1"/>
  <c r="CM509" i="1"/>
  <c r="CN509" i="1"/>
  <c r="CO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CE510" i="1"/>
  <c r="CF510" i="1"/>
  <c r="CG510" i="1"/>
  <c r="CH510" i="1"/>
  <c r="CI510" i="1"/>
  <c r="CJ510" i="1"/>
  <c r="CK510" i="1"/>
  <c r="CL510" i="1"/>
  <c r="CM510" i="1"/>
  <c r="CN510" i="1"/>
  <c r="CO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CE511" i="1"/>
  <c r="CF511" i="1"/>
  <c r="CG511" i="1"/>
  <c r="CH511" i="1"/>
  <c r="CI511" i="1"/>
  <c r="CJ511" i="1"/>
  <c r="CK511" i="1"/>
  <c r="CL511" i="1"/>
  <c r="CM511" i="1"/>
  <c r="CN511" i="1"/>
  <c r="CO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CE512" i="1"/>
  <c r="CF512" i="1"/>
  <c r="CG512" i="1"/>
  <c r="CH512" i="1"/>
  <c r="CI512" i="1"/>
  <c r="CJ512" i="1"/>
  <c r="CK512" i="1"/>
  <c r="CL512" i="1"/>
  <c r="CM512" i="1"/>
  <c r="CN512" i="1"/>
  <c r="CO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CE513" i="1"/>
  <c r="CF513" i="1"/>
  <c r="CG513" i="1"/>
  <c r="CH513" i="1"/>
  <c r="CI513" i="1"/>
  <c r="CJ513" i="1"/>
  <c r="CK513" i="1"/>
  <c r="CL513" i="1"/>
  <c r="CM513" i="1"/>
  <c r="CN513" i="1"/>
  <c r="CO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CE514" i="1"/>
  <c r="CF514" i="1"/>
  <c r="CG514" i="1"/>
  <c r="CH514" i="1"/>
  <c r="CI514" i="1"/>
  <c r="CJ514" i="1"/>
  <c r="CK514" i="1"/>
  <c r="CL514" i="1"/>
  <c r="CM514" i="1"/>
  <c r="CN514" i="1"/>
  <c r="CO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CE515" i="1"/>
  <c r="CF515" i="1"/>
  <c r="CG515" i="1"/>
  <c r="CH515" i="1"/>
  <c r="CI515" i="1"/>
  <c r="CJ515" i="1"/>
  <c r="CK515" i="1"/>
  <c r="CL515" i="1"/>
  <c r="CM515" i="1"/>
  <c r="CN515" i="1"/>
  <c r="CO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CE516" i="1"/>
  <c r="CF516" i="1"/>
  <c r="CG516" i="1"/>
  <c r="CH516" i="1"/>
  <c r="CI516" i="1"/>
  <c r="CJ516" i="1"/>
  <c r="CK516" i="1"/>
  <c r="CL516" i="1"/>
  <c r="CM516" i="1"/>
  <c r="CN516" i="1"/>
  <c r="CO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CE517" i="1"/>
  <c r="CF517" i="1"/>
  <c r="CG517" i="1"/>
  <c r="CH517" i="1"/>
  <c r="CI517" i="1"/>
  <c r="CJ517" i="1"/>
  <c r="CK517" i="1"/>
  <c r="CL517" i="1"/>
  <c r="CM517" i="1"/>
  <c r="CN517" i="1"/>
  <c r="CO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CE518" i="1"/>
  <c r="CF518" i="1"/>
  <c r="CG518" i="1"/>
  <c r="CH518" i="1"/>
  <c r="CI518" i="1"/>
  <c r="CJ518" i="1"/>
  <c r="CK518" i="1"/>
  <c r="CL518" i="1"/>
  <c r="CM518" i="1"/>
  <c r="CN518" i="1"/>
  <c r="CO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CE519" i="1"/>
  <c r="CF519" i="1"/>
  <c r="CG519" i="1"/>
  <c r="CH519" i="1"/>
  <c r="CI519" i="1"/>
  <c r="CJ519" i="1"/>
  <c r="CK519" i="1"/>
  <c r="CL519" i="1"/>
  <c r="CM519" i="1"/>
  <c r="CN519" i="1"/>
  <c r="CO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CE520" i="1"/>
  <c r="CF520" i="1"/>
  <c r="CG520" i="1"/>
  <c r="CH520" i="1"/>
  <c r="CI520" i="1"/>
  <c r="CJ520" i="1"/>
  <c r="CK520" i="1"/>
  <c r="CL520" i="1"/>
  <c r="CM520" i="1"/>
  <c r="CN520" i="1"/>
  <c r="CO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CE521" i="1"/>
  <c r="CF521" i="1"/>
  <c r="CG521" i="1"/>
  <c r="CH521" i="1"/>
  <c r="CI521" i="1"/>
  <c r="CJ521" i="1"/>
  <c r="CK521" i="1"/>
  <c r="CL521" i="1"/>
  <c r="CM521" i="1"/>
  <c r="CN521" i="1"/>
  <c r="CO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CE522" i="1"/>
  <c r="CF522" i="1"/>
  <c r="CG522" i="1"/>
  <c r="CH522" i="1"/>
  <c r="CI522" i="1"/>
  <c r="CJ522" i="1"/>
  <c r="CK522" i="1"/>
  <c r="CL522" i="1"/>
  <c r="CM522" i="1"/>
  <c r="CN522" i="1"/>
  <c r="CO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CE523" i="1"/>
  <c r="CF523" i="1"/>
  <c r="CG523" i="1"/>
  <c r="CH523" i="1"/>
  <c r="CI523" i="1"/>
  <c r="CJ523" i="1"/>
  <c r="CK523" i="1"/>
  <c r="CL523" i="1"/>
  <c r="CM523" i="1"/>
  <c r="CN523" i="1"/>
  <c r="CO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CE524" i="1"/>
  <c r="CF524" i="1"/>
  <c r="CG524" i="1"/>
  <c r="CH524" i="1"/>
  <c r="CI524" i="1"/>
  <c r="CJ524" i="1"/>
  <c r="CK524" i="1"/>
  <c r="CL524" i="1"/>
  <c r="CM524" i="1"/>
  <c r="CN524" i="1"/>
  <c r="CO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CE525" i="1"/>
  <c r="CF525" i="1"/>
  <c r="CG525" i="1"/>
  <c r="CH525" i="1"/>
  <c r="CI525" i="1"/>
  <c r="CJ525" i="1"/>
  <c r="CK525" i="1"/>
  <c r="CL525" i="1"/>
  <c r="CM525" i="1"/>
  <c r="CN525" i="1"/>
  <c r="CO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CE526" i="1"/>
  <c r="CF526" i="1"/>
  <c r="CG526" i="1"/>
  <c r="CH526" i="1"/>
  <c r="CI526" i="1"/>
  <c r="CJ526" i="1"/>
  <c r="CK526" i="1"/>
  <c r="CL526" i="1"/>
  <c r="CM526" i="1"/>
  <c r="CN526" i="1"/>
  <c r="CO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CE527" i="1"/>
  <c r="CF527" i="1"/>
  <c r="CG527" i="1"/>
  <c r="CH527" i="1"/>
  <c r="CI527" i="1"/>
  <c r="CJ527" i="1"/>
  <c r="CK527" i="1"/>
  <c r="CL527" i="1"/>
  <c r="CM527" i="1"/>
  <c r="CN527" i="1"/>
  <c r="CO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CE528" i="1"/>
  <c r="CF528" i="1"/>
  <c r="CG528" i="1"/>
  <c r="CH528" i="1"/>
  <c r="CI528" i="1"/>
  <c r="CJ528" i="1"/>
  <c r="CK528" i="1"/>
  <c r="CL528" i="1"/>
  <c r="CM528" i="1"/>
  <c r="CN528" i="1"/>
  <c r="CO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CE529" i="1"/>
  <c r="CF529" i="1"/>
  <c r="CG529" i="1"/>
  <c r="CH529" i="1"/>
  <c r="CI529" i="1"/>
  <c r="CJ529" i="1"/>
  <c r="CK529" i="1"/>
  <c r="CL529" i="1"/>
  <c r="CM529" i="1"/>
  <c r="CN529" i="1"/>
  <c r="CO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CE530" i="1"/>
  <c r="CF530" i="1"/>
  <c r="CG530" i="1"/>
  <c r="CH530" i="1"/>
  <c r="CI530" i="1"/>
  <c r="CJ530" i="1"/>
  <c r="CK530" i="1"/>
  <c r="CL530" i="1"/>
  <c r="CM530" i="1"/>
  <c r="CN530" i="1"/>
  <c r="CO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CE531" i="1"/>
  <c r="CF531" i="1"/>
  <c r="CG531" i="1"/>
  <c r="CH531" i="1"/>
  <c r="CI531" i="1"/>
  <c r="CJ531" i="1"/>
  <c r="CK531" i="1"/>
  <c r="CL531" i="1"/>
  <c r="CM531" i="1"/>
  <c r="CN531" i="1"/>
  <c r="CO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CE532" i="1"/>
  <c r="CF532" i="1"/>
  <c r="CG532" i="1"/>
  <c r="CH532" i="1"/>
  <c r="CI532" i="1"/>
  <c r="CJ532" i="1"/>
  <c r="CK532" i="1"/>
  <c r="CL532" i="1"/>
  <c r="CM532" i="1"/>
  <c r="CN532" i="1"/>
  <c r="CO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CE533" i="1"/>
  <c r="CF533" i="1"/>
  <c r="CG533" i="1"/>
  <c r="CH533" i="1"/>
  <c r="CI533" i="1"/>
  <c r="CJ533" i="1"/>
  <c r="CK533" i="1"/>
  <c r="CL533" i="1"/>
  <c r="CM533" i="1"/>
  <c r="CN533" i="1"/>
  <c r="CO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CE534" i="1"/>
  <c r="CF534" i="1"/>
  <c r="CG534" i="1"/>
  <c r="CH534" i="1"/>
  <c r="CI534" i="1"/>
  <c r="CJ534" i="1"/>
  <c r="CK534" i="1"/>
  <c r="CL534" i="1"/>
  <c r="CM534" i="1"/>
  <c r="CN534" i="1"/>
  <c r="CO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CE535" i="1"/>
  <c r="CF535" i="1"/>
  <c r="CG535" i="1"/>
  <c r="CH535" i="1"/>
  <c r="CI535" i="1"/>
  <c r="CJ535" i="1"/>
  <c r="CK535" i="1"/>
  <c r="CL535" i="1"/>
  <c r="CM535" i="1"/>
  <c r="CN535" i="1"/>
  <c r="CO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CE536" i="1"/>
  <c r="CF536" i="1"/>
  <c r="CG536" i="1"/>
  <c r="CH536" i="1"/>
  <c r="CI536" i="1"/>
  <c r="CJ536" i="1"/>
  <c r="CK536" i="1"/>
  <c r="CL536" i="1"/>
  <c r="CM536" i="1"/>
  <c r="CN536" i="1"/>
  <c r="CO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CE537" i="1"/>
  <c r="CF537" i="1"/>
  <c r="CG537" i="1"/>
  <c r="CH537" i="1"/>
  <c r="CI537" i="1"/>
  <c r="CJ537" i="1"/>
  <c r="CK537" i="1"/>
  <c r="CL537" i="1"/>
  <c r="CM537" i="1"/>
  <c r="CN537" i="1"/>
  <c r="CO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CE538" i="1"/>
  <c r="CF538" i="1"/>
  <c r="CG538" i="1"/>
  <c r="CH538" i="1"/>
  <c r="CI538" i="1"/>
  <c r="CJ538" i="1"/>
  <c r="CK538" i="1"/>
  <c r="CL538" i="1"/>
  <c r="CM538" i="1"/>
  <c r="CN538" i="1"/>
  <c r="CO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CE539" i="1"/>
  <c r="CF539" i="1"/>
  <c r="CG539" i="1"/>
  <c r="CH539" i="1"/>
  <c r="CI539" i="1"/>
  <c r="CJ539" i="1"/>
  <c r="CK539" i="1"/>
  <c r="CL539" i="1"/>
  <c r="CM539" i="1"/>
  <c r="CN539" i="1"/>
  <c r="CO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CE540" i="1"/>
  <c r="CF540" i="1"/>
  <c r="CG540" i="1"/>
  <c r="CH540" i="1"/>
  <c r="CI540" i="1"/>
  <c r="CJ540" i="1"/>
  <c r="CK540" i="1"/>
  <c r="CL540" i="1"/>
  <c r="CM540" i="1"/>
  <c r="CN540" i="1"/>
  <c r="CO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CE541" i="1"/>
  <c r="CF541" i="1"/>
  <c r="CG541" i="1"/>
  <c r="CH541" i="1"/>
  <c r="CI541" i="1"/>
  <c r="CJ541" i="1"/>
  <c r="CK541" i="1"/>
  <c r="CL541" i="1"/>
  <c r="CM541" i="1"/>
  <c r="CN541" i="1"/>
  <c r="CO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CE542" i="1"/>
  <c r="CF542" i="1"/>
  <c r="CG542" i="1"/>
  <c r="CH542" i="1"/>
  <c r="CI542" i="1"/>
  <c r="CJ542" i="1"/>
  <c r="CK542" i="1"/>
  <c r="CL542" i="1"/>
  <c r="CM542" i="1"/>
  <c r="CN542" i="1"/>
  <c r="CO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CE543" i="1"/>
  <c r="CF543" i="1"/>
  <c r="CG543" i="1"/>
  <c r="CH543" i="1"/>
  <c r="CI543" i="1"/>
  <c r="CJ543" i="1"/>
  <c r="CK543" i="1"/>
  <c r="CL543" i="1"/>
  <c r="CM543" i="1"/>
  <c r="CN543" i="1"/>
  <c r="CO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CE544" i="1"/>
  <c r="CF544" i="1"/>
  <c r="CG544" i="1"/>
  <c r="CH544" i="1"/>
  <c r="CI544" i="1"/>
  <c r="CJ544" i="1"/>
  <c r="CK544" i="1"/>
  <c r="CL544" i="1"/>
  <c r="CM544" i="1"/>
  <c r="CN544" i="1"/>
  <c r="CO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CE545" i="1"/>
  <c r="CF545" i="1"/>
  <c r="CG545" i="1"/>
  <c r="CH545" i="1"/>
  <c r="CI545" i="1"/>
  <c r="CJ545" i="1"/>
  <c r="CK545" i="1"/>
  <c r="CL545" i="1"/>
  <c r="CM545" i="1"/>
  <c r="CN545" i="1"/>
  <c r="CO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CE546" i="1"/>
  <c r="CF546" i="1"/>
  <c r="CG546" i="1"/>
  <c r="CH546" i="1"/>
  <c r="CI546" i="1"/>
  <c r="CJ546" i="1"/>
  <c r="CK546" i="1"/>
  <c r="CL546" i="1"/>
  <c r="CM546" i="1"/>
  <c r="CN546" i="1"/>
  <c r="CO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CE547" i="1"/>
  <c r="CF547" i="1"/>
  <c r="CG547" i="1"/>
  <c r="CH547" i="1"/>
  <c r="CI547" i="1"/>
  <c r="CJ547" i="1"/>
  <c r="CK547" i="1"/>
  <c r="CL547" i="1"/>
  <c r="CM547" i="1"/>
  <c r="CN547" i="1"/>
  <c r="CO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CE548" i="1"/>
  <c r="CF548" i="1"/>
  <c r="CG548" i="1"/>
  <c r="CH548" i="1"/>
  <c r="CI548" i="1"/>
  <c r="CJ548" i="1"/>
  <c r="CK548" i="1"/>
  <c r="CL548" i="1"/>
  <c r="CM548" i="1"/>
  <c r="CN548" i="1"/>
  <c r="CO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CE549" i="1"/>
  <c r="CF549" i="1"/>
  <c r="CG549" i="1"/>
  <c r="CH549" i="1"/>
  <c r="CI549" i="1"/>
  <c r="CJ549" i="1"/>
  <c r="CK549" i="1"/>
  <c r="CL549" i="1"/>
  <c r="CM549" i="1"/>
  <c r="CN549" i="1"/>
  <c r="CO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CE550" i="1"/>
  <c r="CF550" i="1"/>
  <c r="CG550" i="1"/>
  <c r="CH550" i="1"/>
  <c r="CI550" i="1"/>
  <c r="CJ550" i="1"/>
  <c r="CK550" i="1"/>
  <c r="CL550" i="1"/>
  <c r="CM550" i="1"/>
  <c r="CN550" i="1"/>
  <c r="CO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CE551" i="1"/>
  <c r="CF551" i="1"/>
  <c r="CG551" i="1"/>
  <c r="CH551" i="1"/>
  <c r="CI551" i="1"/>
  <c r="CJ551" i="1"/>
  <c r="CK551" i="1"/>
  <c r="CL551" i="1"/>
  <c r="CM551" i="1"/>
  <c r="CN551" i="1"/>
  <c r="CO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CE552" i="1"/>
  <c r="CF552" i="1"/>
  <c r="CG552" i="1"/>
  <c r="CH552" i="1"/>
  <c r="CI552" i="1"/>
  <c r="CJ552" i="1"/>
  <c r="CK552" i="1"/>
  <c r="CL552" i="1"/>
  <c r="CM552" i="1"/>
  <c r="CN552" i="1"/>
  <c r="CO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CE553" i="1"/>
  <c r="CF553" i="1"/>
  <c r="CG553" i="1"/>
  <c r="CH553" i="1"/>
  <c r="CI553" i="1"/>
  <c r="CJ553" i="1"/>
  <c r="CK553" i="1"/>
  <c r="CL553" i="1"/>
  <c r="CM553" i="1"/>
  <c r="CN553" i="1"/>
  <c r="CO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CE554" i="1"/>
  <c r="CF554" i="1"/>
  <c r="CG554" i="1"/>
  <c r="CH554" i="1"/>
  <c r="CI554" i="1"/>
  <c r="CJ554" i="1"/>
  <c r="CK554" i="1"/>
  <c r="CL554" i="1"/>
  <c r="CM554" i="1"/>
  <c r="CN554" i="1"/>
  <c r="CO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CE555" i="1"/>
  <c r="CF555" i="1"/>
  <c r="CG555" i="1"/>
  <c r="CH555" i="1"/>
  <c r="CI555" i="1"/>
  <c r="CJ555" i="1"/>
  <c r="CK555" i="1"/>
  <c r="CL555" i="1"/>
  <c r="CM555" i="1"/>
  <c r="CN555" i="1"/>
  <c r="CO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CE556" i="1"/>
  <c r="CF556" i="1"/>
  <c r="CG556" i="1"/>
  <c r="CH556" i="1"/>
  <c r="CI556" i="1"/>
  <c r="CJ556" i="1"/>
  <c r="CK556" i="1"/>
  <c r="CL556" i="1"/>
  <c r="CM556" i="1"/>
  <c r="CN556" i="1"/>
  <c r="CO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CE557" i="1"/>
  <c r="CF557" i="1"/>
  <c r="CG557" i="1"/>
  <c r="CH557" i="1"/>
  <c r="CI557" i="1"/>
  <c r="CJ557" i="1"/>
  <c r="CK557" i="1"/>
  <c r="CL557" i="1"/>
  <c r="CM557" i="1"/>
  <c r="CN557" i="1"/>
  <c r="CO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CE558" i="1"/>
  <c r="CF558" i="1"/>
  <c r="CG558" i="1"/>
  <c r="CH558" i="1"/>
  <c r="CI558" i="1"/>
  <c r="CJ558" i="1"/>
  <c r="CK558" i="1"/>
  <c r="CL558" i="1"/>
  <c r="CM558" i="1"/>
  <c r="CN558" i="1"/>
  <c r="CO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CE559" i="1"/>
  <c r="CF559" i="1"/>
  <c r="CG559" i="1"/>
  <c r="CH559" i="1"/>
  <c r="CI559" i="1"/>
  <c r="CJ559" i="1"/>
  <c r="CK559" i="1"/>
  <c r="CL559" i="1"/>
  <c r="CM559" i="1"/>
  <c r="CN559" i="1"/>
  <c r="CO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CE560" i="1"/>
  <c r="CF560" i="1"/>
  <c r="CG560" i="1"/>
  <c r="CH560" i="1"/>
  <c r="CI560" i="1"/>
  <c r="CJ560" i="1"/>
  <c r="CK560" i="1"/>
  <c r="CL560" i="1"/>
  <c r="CM560" i="1"/>
  <c r="CN560" i="1"/>
  <c r="CO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CE561" i="1"/>
  <c r="CF561" i="1"/>
  <c r="CG561" i="1"/>
  <c r="CH561" i="1"/>
  <c r="CI561" i="1"/>
  <c r="CJ561" i="1"/>
  <c r="CK561" i="1"/>
  <c r="CL561" i="1"/>
  <c r="CM561" i="1"/>
  <c r="CN561" i="1"/>
  <c r="CO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CE562" i="1"/>
  <c r="CF562" i="1"/>
  <c r="CG562" i="1"/>
  <c r="CH562" i="1"/>
  <c r="CI562" i="1"/>
  <c r="CJ562" i="1"/>
  <c r="CK562" i="1"/>
  <c r="CL562" i="1"/>
  <c r="CM562" i="1"/>
  <c r="CN562" i="1"/>
  <c r="CO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CE563" i="1"/>
  <c r="CF563" i="1"/>
  <c r="CG563" i="1"/>
  <c r="CH563" i="1"/>
  <c r="CI563" i="1"/>
  <c r="CJ563" i="1"/>
  <c r="CK563" i="1"/>
  <c r="CL563" i="1"/>
  <c r="CM563" i="1"/>
  <c r="CN563" i="1"/>
  <c r="CO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CE564" i="1"/>
  <c r="CF564" i="1"/>
  <c r="CG564" i="1"/>
  <c r="CH564" i="1"/>
  <c r="CI564" i="1"/>
  <c r="CJ564" i="1"/>
  <c r="CK564" i="1"/>
  <c r="CL564" i="1"/>
  <c r="CM564" i="1"/>
  <c r="CN564" i="1"/>
  <c r="CO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CE565" i="1"/>
  <c r="CF565" i="1"/>
  <c r="CG565" i="1"/>
  <c r="CH565" i="1"/>
  <c r="CI565" i="1"/>
  <c r="CJ565" i="1"/>
  <c r="CK565" i="1"/>
  <c r="CL565" i="1"/>
  <c r="CM565" i="1"/>
  <c r="CN565" i="1"/>
  <c r="CO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CE566" i="1"/>
  <c r="CF566" i="1"/>
  <c r="CG566" i="1"/>
  <c r="CH566" i="1"/>
  <c r="CI566" i="1"/>
  <c r="CJ566" i="1"/>
  <c r="CK566" i="1"/>
  <c r="CL566" i="1"/>
  <c r="CM566" i="1"/>
  <c r="CN566" i="1"/>
  <c r="CO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CE567" i="1"/>
  <c r="CF567" i="1"/>
  <c r="CG567" i="1"/>
  <c r="CH567" i="1"/>
  <c r="CI567" i="1"/>
  <c r="CJ567" i="1"/>
  <c r="CK567" i="1"/>
  <c r="CL567" i="1"/>
  <c r="CM567" i="1"/>
  <c r="CN567" i="1"/>
  <c r="CO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CE568" i="1"/>
  <c r="CF568" i="1"/>
  <c r="CG568" i="1"/>
  <c r="CH568" i="1"/>
  <c r="CI568" i="1"/>
  <c r="CJ568" i="1"/>
  <c r="CK568" i="1"/>
  <c r="CL568" i="1"/>
  <c r="CM568" i="1"/>
  <c r="CN568" i="1"/>
  <c r="CO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CE569" i="1"/>
  <c r="CF569" i="1"/>
  <c r="CG569" i="1"/>
  <c r="CH569" i="1"/>
  <c r="CI569" i="1"/>
  <c r="CJ569" i="1"/>
  <c r="CK569" i="1"/>
  <c r="CL569" i="1"/>
  <c r="CM569" i="1"/>
  <c r="CN569" i="1"/>
  <c r="CO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CE570" i="1"/>
  <c r="CF570" i="1"/>
  <c r="CG570" i="1"/>
  <c r="CH570" i="1"/>
  <c r="CI570" i="1"/>
  <c r="CJ570" i="1"/>
  <c r="CK570" i="1"/>
  <c r="CL570" i="1"/>
  <c r="CM570" i="1"/>
  <c r="CN570" i="1"/>
  <c r="CO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CE571" i="1"/>
  <c r="CF571" i="1"/>
  <c r="CG571" i="1"/>
  <c r="CH571" i="1"/>
  <c r="CI571" i="1"/>
  <c r="CJ571" i="1"/>
  <c r="CK571" i="1"/>
  <c r="CL571" i="1"/>
  <c r="CM571" i="1"/>
  <c r="CN571" i="1"/>
  <c r="CO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CE572" i="1"/>
  <c r="CF572" i="1"/>
  <c r="CG572" i="1"/>
  <c r="CH572" i="1"/>
  <c r="CI572" i="1"/>
  <c r="CJ572" i="1"/>
  <c r="CK572" i="1"/>
  <c r="CL572" i="1"/>
  <c r="CM572" i="1"/>
  <c r="CN572" i="1"/>
  <c r="CO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CE573" i="1"/>
  <c r="CF573" i="1"/>
  <c r="CG573" i="1"/>
  <c r="CH573" i="1"/>
  <c r="CI573" i="1"/>
  <c r="CJ573" i="1"/>
  <c r="CK573" i="1"/>
  <c r="CL573" i="1"/>
  <c r="CM573" i="1"/>
  <c r="CN573" i="1"/>
  <c r="CO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CE574" i="1"/>
  <c r="CF574" i="1"/>
  <c r="CG574" i="1"/>
  <c r="CH574" i="1"/>
  <c r="CI574" i="1"/>
  <c r="CJ574" i="1"/>
  <c r="CK574" i="1"/>
  <c r="CL574" i="1"/>
  <c r="CM574" i="1"/>
  <c r="CN574" i="1"/>
  <c r="CO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CE575" i="1"/>
  <c r="CF575" i="1"/>
  <c r="CG575" i="1"/>
  <c r="CH575" i="1"/>
  <c r="CI575" i="1"/>
  <c r="CJ575" i="1"/>
  <c r="CK575" i="1"/>
  <c r="CL575" i="1"/>
  <c r="CM575" i="1"/>
  <c r="CN575" i="1"/>
  <c r="CO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CE576" i="1"/>
  <c r="CF576" i="1"/>
  <c r="CG576" i="1"/>
  <c r="CH576" i="1"/>
  <c r="CI576" i="1"/>
  <c r="CJ576" i="1"/>
  <c r="CK576" i="1"/>
  <c r="CL576" i="1"/>
  <c r="CM576" i="1"/>
  <c r="CN576" i="1"/>
  <c r="CO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CE577" i="1"/>
  <c r="CF577" i="1"/>
  <c r="CG577" i="1"/>
  <c r="CH577" i="1"/>
  <c r="CI577" i="1"/>
  <c r="CJ577" i="1"/>
  <c r="CK577" i="1"/>
  <c r="CL577" i="1"/>
  <c r="CM577" i="1"/>
  <c r="CN577" i="1"/>
  <c r="CO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CE578" i="1"/>
  <c r="CF578" i="1"/>
  <c r="CG578" i="1"/>
  <c r="CH578" i="1"/>
  <c r="CI578" i="1"/>
  <c r="CJ578" i="1"/>
  <c r="CK578" i="1"/>
  <c r="CL578" i="1"/>
  <c r="CM578" i="1"/>
  <c r="CN578" i="1"/>
  <c r="CO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CE579" i="1"/>
  <c r="CF579" i="1"/>
  <c r="CG579" i="1"/>
  <c r="CH579" i="1"/>
  <c r="CI579" i="1"/>
  <c r="CJ579" i="1"/>
  <c r="CK579" i="1"/>
  <c r="CL579" i="1"/>
  <c r="CM579" i="1"/>
  <c r="CN579" i="1"/>
  <c r="CO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CE580" i="1"/>
  <c r="CF580" i="1"/>
  <c r="CG580" i="1"/>
  <c r="CH580" i="1"/>
  <c r="CI580" i="1"/>
  <c r="CJ580" i="1"/>
  <c r="CK580" i="1"/>
  <c r="CL580" i="1"/>
  <c r="CM580" i="1"/>
  <c r="CN580" i="1"/>
  <c r="CO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CE581" i="1"/>
  <c r="CF581" i="1"/>
  <c r="CG581" i="1"/>
  <c r="CH581" i="1"/>
  <c r="CI581" i="1"/>
  <c r="CJ581" i="1"/>
  <c r="CK581" i="1"/>
  <c r="CL581" i="1"/>
  <c r="CM581" i="1"/>
  <c r="CN581" i="1"/>
  <c r="CO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CE582" i="1"/>
  <c r="CF582" i="1"/>
  <c r="CG582" i="1"/>
  <c r="CH582" i="1"/>
  <c r="CI582" i="1"/>
  <c r="CJ582" i="1"/>
  <c r="CK582" i="1"/>
  <c r="CL582" i="1"/>
  <c r="CM582" i="1"/>
  <c r="CN582" i="1"/>
  <c r="CO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CE583" i="1"/>
  <c r="CF583" i="1"/>
  <c r="CG583" i="1"/>
  <c r="CH583" i="1"/>
  <c r="CI583" i="1"/>
  <c r="CJ583" i="1"/>
  <c r="CK583" i="1"/>
  <c r="CL583" i="1"/>
  <c r="CM583" i="1"/>
  <c r="CN583" i="1"/>
  <c r="CO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CE584" i="1"/>
  <c r="CF584" i="1"/>
  <c r="CG584" i="1"/>
  <c r="CH584" i="1"/>
  <c r="CI584" i="1"/>
  <c r="CJ584" i="1"/>
  <c r="CK584" i="1"/>
  <c r="CL584" i="1"/>
  <c r="CM584" i="1"/>
  <c r="CN584" i="1"/>
  <c r="CO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CE585" i="1"/>
  <c r="CF585" i="1"/>
  <c r="CG585" i="1"/>
  <c r="CH585" i="1"/>
  <c r="CI585" i="1"/>
  <c r="CJ585" i="1"/>
  <c r="CK585" i="1"/>
  <c r="CL585" i="1"/>
  <c r="CM585" i="1"/>
  <c r="CN585" i="1"/>
  <c r="CO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CE586" i="1"/>
  <c r="CF586" i="1"/>
  <c r="CG586" i="1"/>
  <c r="CH586" i="1"/>
  <c r="CI586" i="1"/>
  <c r="CJ586" i="1"/>
  <c r="CK586" i="1"/>
  <c r="CL586" i="1"/>
  <c r="CM586" i="1"/>
  <c r="CN586" i="1"/>
  <c r="CO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CE587" i="1"/>
  <c r="CF587" i="1"/>
  <c r="CG587" i="1"/>
  <c r="CH587" i="1"/>
  <c r="CI587" i="1"/>
  <c r="CJ587" i="1"/>
  <c r="CK587" i="1"/>
  <c r="CL587" i="1"/>
  <c r="CM587" i="1"/>
  <c r="CN587" i="1"/>
  <c r="CO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CE588" i="1"/>
  <c r="CF588" i="1"/>
  <c r="CG588" i="1"/>
  <c r="CH588" i="1"/>
  <c r="CI588" i="1"/>
  <c r="CJ588" i="1"/>
  <c r="CK588" i="1"/>
  <c r="CL588" i="1"/>
  <c r="CM588" i="1"/>
  <c r="CN588" i="1"/>
  <c r="CO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CE589" i="1"/>
  <c r="CF589" i="1"/>
  <c r="CG589" i="1"/>
  <c r="CH589" i="1"/>
  <c r="CI589" i="1"/>
  <c r="CJ589" i="1"/>
  <c r="CK589" i="1"/>
  <c r="CL589" i="1"/>
  <c r="CM589" i="1"/>
  <c r="CN589" i="1"/>
  <c r="CO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CE590" i="1"/>
  <c r="CF590" i="1"/>
  <c r="CG590" i="1"/>
  <c r="CH590" i="1"/>
  <c r="CI590" i="1"/>
  <c r="CJ590" i="1"/>
  <c r="CK590" i="1"/>
  <c r="CL590" i="1"/>
  <c r="CM590" i="1"/>
  <c r="CN590" i="1"/>
  <c r="CO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CE591" i="1"/>
  <c r="CF591" i="1"/>
  <c r="CG591" i="1"/>
  <c r="CH591" i="1"/>
  <c r="CI591" i="1"/>
  <c r="CJ591" i="1"/>
  <c r="CK591" i="1"/>
  <c r="CL591" i="1"/>
  <c r="CM591" i="1"/>
  <c r="CN591" i="1"/>
  <c r="CO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CE592" i="1"/>
  <c r="CF592" i="1"/>
  <c r="CG592" i="1"/>
  <c r="CH592" i="1"/>
  <c r="CI592" i="1"/>
  <c r="CJ592" i="1"/>
  <c r="CK592" i="1"/>
  <c r="CL592" i="1"/>
  <c r="CM592" i="1"/>
  <c r="CN592" i="1"/>
  <c r="CO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CE593" i="1"/>
  <c r="CF593" i="1"/>
  <c r="CG593" i="1"/>
  <c r="CH593" i="1"/>
  <c r="CI593" i="1"/>
  <c r="CJ593" i="1"/>
  <c r="CK593" i="1"/>
  <c r="CL593" i="1"/>
  <c r="CM593" i="1"/>
  <c r="CN593" i="1"/>
  <c r="CO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CE594" i="1"/>
  <c r="CF594" i="1"/>
  <c r="CG594" i="1"/>
  <c r="CH594" i="1"/>
  <c r="CI594" i="1"/>
  <c r="CJ594" i="1"/>
  <c r="CK594" i="1"/>
  <c r="CL594" i="1"/>
  <c r="CM594" i="1"/>
  <c r="CN594" i="1"/>
  <c r="CO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CE595" i="1"/>
  <c r="CF595" i="1"/>
  <c r="CG595" i="1"/>
  <c r="CH595" i="1"/>
  <c r="CI595" i="1"/>
  <c r="CJ595" i="1"/>
  <c r="CK595" i="1"/>
  <c r="CL595" i="1"/>
  <c r="CM595" i="1"/>
  <c r="CN595" i="1"/>
  <c r="CO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CE596" i="1"/>
  <c r="CF596" i="1"/>
  <c r="CG596" i="1"/>
  <c r="CH596" i="1"/>
  <c r="CI596" i="1"/>
  <c r="CJ596" i="1"/>
  <c r="CK596" i="1"/>
  <c r="CL596" i="1"/>
  <c r="CM596" i="1"/>
  <c r="CN596" i="1"/>
  <c r="CO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CE597" i="1"/>
  <c r="CF597" i="1"/>
  <c r="CG597" i="1"/>
  <c r="CH597" i="1"/>
  <c r="CI597" i="1"/>
  <c r="CJ597" i="1"/>
  <c r="CK597" i="1"/>
  <c r="CL597" i="1"/>
  <c r="CM597" i="1"/>
  <c r="CN597" i="1"/>
  <c r="CO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CE598" i="1"/>
  <c r="CF598" i="1"/>
  <c r="CG598" i="1"/>
  <c r="CH598" i="1"/>
  <c r="CI598" i="1"/>
  <c r="CJ598" i="1"/>
  <c r="CK598" i="1"/>
  <c r="CL598" i="1"/>
  <c r="CM598" i="1"/>
  <c r="CN598" i="1"/>
  <c r="CO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CE599" i="1"/>
  <c r="CF599" i="1"/>
  <c r="CG599" i="1"/>
  <c r="CH599" i="1"/>
  <c r="CI599" i="1"/>
  <c r="CJ599" i="1"/>
  <c r="CK599" i="1"/>
  <c r="CL599" i="1"/>
  <c r="CM599" i="1"/>
  <c r="CN599" i="1"/>
  <c r="CO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CE600" i="1"/>
  <c r="CF600" i="1"/>
  <c r="CG600" i="1"/>
  <c r="CH600" i="1"/>
  <c r="CI600" i="1"/>
  <c r="CJ600" i="1"/>
  <c r="CK600" i="1"/>
  <c r="CL600" i="1"/>
  <c r="CM600" i="1"/>
  <c r="CN600" i="1"/>
  <c r="CO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CE601" i="1"/>
  <c r="CF601" i="1"/>
  <c r="CG601" i="1"/>
  <c r="CH601" i="1"/>
  <c r="CI601" i="1"/>
  <c r="CJ601" i="1"/>
  <c r="CK601" i="1"/>
  <c r="CL601" i="1"/>
  <c r="CM601" i="1"/>
  <c r="CN601" i="1"/>
  <c r="CO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CE602" i="1"/>
  <c r="CF602" i="1"/>
  <c r="CG602" i="1"/>
  <c r="CH602" i="1"/>
  <c r="CI602" i="1"/>
  <c r="CJ602" i="1"/>
  <c r="CK602" i="1"/>
  <c r="CL602" i="1"/>
  <c r="CM602" i="1"/>
  <c r="CN602" i="1"/>
  <c r="CO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CE603" i="1"/>
  <c r="CF603" i="1"/>
  <c r="CG603" i="1"/>
  <c r="CH603" i="1"/>
  <c r="CI603" i="1"/>
  <c r="CJ603" i="1"/>
  <c r="CK603" i="1"/>
  <c r="CL603" i="1"/>
  <c r="CM603" i="1"/>
  <c r="CN603" i="1"/>
  <c r="CO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CE604" i="1"/>
  <c r="CF604" i="1"/>
  <c r="CG604" i="1"/>
  <c r="CH604" i="1"/>
  <c r="CI604" i="1"/>
  <c r="CJ604" i="1"/>
  <c r="CK604" i="1"/>
  <c r="CL604" i="1"/>
  <c r="CM604" i="1"/>
  <c r="CN604" i="1"/>
  <c r="CO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CE605" i="1"/>
  <c r="CF605" i="1"/>
  <c r="CG605" i="1"/>
  <c r="CH605" i="1"/>
  <c r="CI605" i="1"/>
  <c r="CJ605" i="1"/>
  <c r="CK605" i="1"/>
  <c r="CL605" i="1"/>
  <c r="CM605" i="1"/>
  <c r="CN605" i="1"/>
  <c r="CO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CE606" i="1"/>
  <c r="CF606" i="1"/>
  <c r="CG606" i="1"/>
  <c r="CH606" i="1"/>
  <c r="CI606" i="1"/>
  <c r="CJ606" i="1"/>
  <c r="CK606" i="1"/>
  <c r="CL606" i="1"/>
  <c r="CM606" i="1"/>
  <c r="CN606" i="1"/>
  <c r="CO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CE607" i="1"/>
  <c r="CF607" i="1"/>
  <c r="CG607" i="1"/>
  <c r="CH607" i="1"/>
  <c r="CI607" i="1"/>
  <c r="CJ607" i="1"/>
  <c r="CK607" i="1"/>
  <c r="CL607" i="1"/>
  <c r="CM607" i="1"/>
  <c r="CN607" i="1"/>
  <c r="CO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CE608" i="1"/>
  <c r="CF608" i="1"/>
  <c r="CG608" i="1"/>
  <c r="CH608" i="1"/>
  <c r="CI608" i="1"/>
  <c r="CJ608" i="1"/>
  <c r="CK608" i="1"/>
  <c r="CL608" i="1"/>
  <c r="CM608" i="1"/>
  <c r="CN608" i="1"/>
  <c r="CO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CE609" i="1"/>
  <c r="CF609" i="1"/>
  <c r="CG609" i="1"/>
  <c r="CH609" i="1"/>
  <c r="CI609" i="1"/>
  <c r="CJ609" i="1"/>
  <c r="CK609" i="1"/>
  <c r="CL609" i="1"/>
  <c r="CM609" i="1"/>
  <c r="CN609" i="1"/>
  <c r="CO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CE610" i="1"/>
  <c r="CF610" i="1"/>
  <c r="CG610" i="1"/>
  <c r="CH610" i="1"/>
  <c r="CI610" i="1"/>
  <c r="CJ610" i="1"/>
  <c r="CK610" i="1"/>
  <c r="CL610" i="1"/>
  <c r="CM610" i="1"/>
  <c r="CN610" i="1"/>
  <c r="CO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CE611" i="1"/>
  <c r="CF611" i="1"/>
  <c r="CG611" i="1"/>
  <c r="CH611" i="1"/>
  <c r="CI611" i="1"/>
  <c r="CJ611" i="1"/>
  <c r="CK611" i="1"/>
  <c r="CL611" i="1"/>
  <c r="CM611" i="1"/>
  <c r="CN611" i="1"/>
  <c r="CO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CE612" i="1"/>
  <c r="CF612" i="1"/>
  <c r="CG612" i="1"/>
  <c r="CH612" i="1"/>
  <c r="CI612" i="1"/>
  <c r="CJ612" i="1"/>
  <c r="CK612" i="1"/>
  <c r="CL612" i="1"/>
  <c r="CM612" i="1"/>
  <c r="CN612" i="1"/>
  <c r="CO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CE613" i="1"/>
  <c r="CF613" i="1"/>
  <c r="CG613" i="1"/>
  <c r="CH613" i="1"/>
  <c r="CI613" i="1"/>
  <c r="CJ613" i="1"/>
  <c r="CK613" i="1"/>
  <c r="CL613" i="1"/>
  <c r="CM613" i="1"/>
  <c r="CN613" i="1"/>
  <c r="CO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CE614" i="1"/>
  <c r="CF614" i="1"/>
  <c r="CG614" i="1"/>
  <c r="CH614" i="1"/>
  <c r="CI614" i="1"/>
  <c r="CJ614" i="1"/>
  <c r="CK614" i="1"/>
  <c r="CL614" i="1"/>
  <c r="CM614" i="1"/>
  <c r="CN614" i="1"/>
  <c r="CO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CE615" i="1"/>
  <c r="CF615" i="1"/>
  <c r="CG615" i="1"/>
  <c r="CH615" i="1"/>
  <c r="CI615" i="1"/>
  <c r="CJ615" i="1"/>
  <c r="CK615" i="1"/>
  <c r="CL615" i="1"/>
  <c r="CM615" i="1"/>
  <c r="CN615" i="1"/>
  <c r="CO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CE616" i="1"/>
  <c r="CF616" i="1"/>
  <c r="CG616" i="1"/>
  <c r="CH616" i="1"/>
  <c r="CI616" i="1"/>
  <c r="CJ616" i="1"/>
  <c r="CK616" i="1"/>
  <c r="CL616" i="1"/>
  <c r="CM616" i="1"/>
  <c r="CN616" i="1"/>
  <c r="CO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CE617" i="1"/>
  <c r="CF617" i="1"/>
  <c r="CG617" i="1"/>
  <c r="CH617" i="1"/>
  <c r="CI617" i="1"/>
  <c r="CJ617" i="1"/>
  <c r="CK617" i="1"/>
  <c r="CL617" i="1"/>
  <c r="CM617" i="1"/>
  <c r="CN617" i="1"/>
  <c r="CO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CE618" i="1"/>
  <c r="CF618" i="1"/>
  <c r="CG618" i="1"/>
  <c r="CH618" i="1"/>
  <c r="CI618" i="1"/>
  <c r="CJ618" i="1"/>
  <c r="CK618" i="1"/>
  <c r="CL618" i="1"/>
  <c r="CM618" i="1"/>
  <c r="CN618" i="1"/>
  <c r="CO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CE619" i="1"/>
  <c r="CF619" i="1"/>
  <c r="CG619" i="1"/>
  <c r="CH619" i="1"/>
  <c r="CI619" i="1"/>
  <c r="CJ619" i="1"/>
  <c r="CK619" i="1"/>
  <c r="CL619" i="1"/>
  <c r="CM619" i="1"/>
  <c r="CN619" i="1"/>
  <c r="CO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CE620" i="1"/>
  <c r="CF620" i="1"/>
  <c r="CG620" i="1"/>
  <c r="CH620" i="1"/>
  <c r="CI620" i="1"/>
  <c r="CJ620" i="1"/>
  <c r="CK620" i="1"/>
  <c r="CL620" i="1"/>
  <c r="CM620" i="1"/>
  <c r="CN620" i="1"/>
  <c r="CO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CE621" i="1"/>
  <c r="CF621" i="1"/>
  <c r="CG621" i="1"/>
  <c r="CH621" i="1"/>
  <c r="CI621" i="1"/>
  <c r="CJ621" i="1"/>
  <c r="CK621" i="1"/>
  <c r="CL621" i="1"/>
  <c r="CM621" i="1"/>
  <c r="CN621" i="1"/>
  <c r="CO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CE622" i="1"/>
  <c r="CF622" i="1"/>
  <c r="CG622" i="1"/>
  <c r="CH622" i="1"/>
  <c r="CI622" i="1"/>
  <c r="CJ622" i="1"/>
  <c r="CK622" i="1"/>
  <c r="CL622" i="1"/>
  <c r="CM622" i="1"/>
  <c r="CN622" i="1"/>
  <c r="CO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CE623" i="1"/>
  <c r="CF623" i="1"/>
  <c r="CG623" i="1"/>
  <c r="CH623" i="1"/>
  <c r="CI623" i="1"/>
  <c r="CJ623" i="1"/>
  <c r="CK623" i="1"/>
  <c r="CL623" i="1"/>
  <c r="CM623" i="1"/>
  <c r="CN623" i="1"/>
  <c r="CO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CE624" i="1"/>
  <c r="CF624" i="1"/>
  <c r="CG624" i="1"/>
  <c r="CH624" i="1"/>
  <c r="CI624" i="1"/>
  <c r="CJ624" i="1"/>
  <c r="CK624" i="1"/>
  <c r="CL624" i="1"/>
  <c r="CM624" i="1"/>
  <c r="CN624" i="1"/>
  <c r="CO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CE625" i="1"/>
  <c r="CF625" i="1"/>
  <c r="CG625" i="1"/>
  <c r="CH625" i="1"/>
  <c r="CI625" i="1"/>
  <c r="CJ625" i="1"/>
  <c r="CK625" i="1"/>
  <c r="CL625" i="1"/>
  <c r="CM625" i="1"/>
  <c r="CN625" i="1"/>
  <c r="CO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CE626" i="1"/>
  <c r="CF626" i="1"/>
  <c r="CG626" i="1"/>
  <c r="CH626" i="1"/>
  <c r="CI626" i="1"/>
  <c r="CJ626" i="1"/>
  <c r="CK626" i="1"/>
  <c r="CL626" i="1"/>
  <c r="CM626" i="1"/>
  <c r="CN626" i="1"/>
  <c r="CO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CE627" i="1"/>
  <c r="CF627" i="1"/>
  <c r="CG627" i="1"/>
  <c r="CH627" i="1"/>
  <c r="CI627" i="1"/>
  <c r="CJ627" i="1"/>
  <c r="CK627" i="1"/>
  <c r="CL627" i="1"/>
  <c r="CM627" i="1"/>
  <c r="CN627" i="1"/>
  <c r="CO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CE628" i="1"/>
  <c r="CF628" i="1"/>
  <c r="CG628" i="1"/>
  <c r="CH628" i="1"/>
  <c r="CI628" i="1"/>
  <c r="CJ628" i="1"/>
  <c r="CK628" i="1"/>
  <c r="CL628" i="1"/>
  <c r="CM628" i="1"/>
  <c r="CN628" i="1"/>
  <c r="CO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CE629" i="1"/>
  <c r="CF629" i="1"/>
  <c r="CG629" i="1"/>
  <c r="CH629" i="1"/>
  <c r="CI629" i="1"/>
  <c r="CJ629" i="1"/>
  <c r="CK629" i="1"/>
  <c r="CL629" i="1"/>
  <c r="CM629" i="1"/>
  <c r="CN629" i="1"/>
  <c r="CO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CE630" i="1"/>
  <c r="CF630" i="1"/>
  <c r="CG630" i="1"/>
  <c r="CH630" i="1"/>
  <c r="CI630" i="1"/>
  <c r="CJ630" i="1"/>
  <c r="CK630" i="1"/>
  <c r="CL630" i="1"/>
  <c r="CM630" i="1"/>
  <c r="CN630" i="1"/>
  <c r="CO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CE631" i="1"/>
  <c r="CF631" i="1"/>
  <c r="CG631" i="1"/>
  <c r="CH631" i="1"/>
  <c r="CI631" i="1"/>
  <c r="CJ631" i="1"/>
  <c r="CK631" i="1"/>
  <c r="CL631" i="1"/>
  <c r="CM631" i="1"/>
  <c r="CN631" i="1"/>
  <c r="CO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CE632" i="1"/>
  <c r="CF632" i="1"/>
  <c r="CG632" i="1"/>
  <c r="CH632" i="1"/>
  <c r="CI632" i="1"/>
  <c r="CJ632" i="1"/>
  <c r="CK632" i="1"/>
  <c r="CL632" i="1"/>
  <c r="CM632" i="1"/>
  <c r="CN632" i="1"/>
  <c r="CO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CE633" i="1"/>
  <c r="CF633" i="1"/>
  <c r="CG633" i="1"/>
  <c r="CH633" i="1"/>
  <c r="CI633" i="1"/>
  <c r="CJ633" i="1"/>
  <c r="CK633" i="1"/>
  <c r="CL633" i="1"/>
  <c r="CM633" i="1"/>
  <c r="CN633" i="1"/>
  <c r="CO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Y633" i="1"/>
  <c r="DZ633" i="1"/>
  <c r="EA633" i="1"/>
  <c r="CE634" i="1"/>
  <c r="CF634" i="1"/>
  <c r="CG634" i="1"/>
  <c r="CH634" i="1"/>
  <c r="CI634" i="1"/>
  <c r="CJ634" i="1"/>
  <c r="CK634" i="1"/>
  <c r="CL634" i="1"/>
  <c r="CM634" i="1"/>
  <c r="CN634" i="1"/>
  <c r="CO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Y634" i="1"/>
  <c r="DZ634" i="1"/>
  <c r="EA634" i="1"/>
  <c r="CE635" i="1"/>
  <c r="CF635" i="1"/>
  <c r="CG635" i="1"/>
  <c r="CH635" i="1"/>
  <c r="CI635" i="1"/>
  <c r="CJ635" i="1"/>
  <c r="CK635" i="1"/>
  <c r="CL635" i="1"/>
  <c r="CM635" i="1"/>
  <c r="CN635" i="1"/>
  <c r="CO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CE636" i="1"/>
  <c r="CF636" i="1"/>
  <c r="CG636" i="1"/>
  <c r="CH636" i="1"/>
  <c r="CI636" i="1"/>
  <c r="CJ636" i="1"/>
  <c r="CK636" i="1"/>
  <c r="CL636" i="1"/>
  <c r="CM636" i="1"/>
  <c r="CN636" i="1"/>
  <c r="CO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CE637" i="1"/>
  <c r="CF637" i="1"/>
  <c r="CG637" i="1"/>
  <c r="CH637" i="1"/>
  <c r="CI637" i="1"/>
  <c r="CJ637" i="1"/>
  <c r="CK637" i="1"/>
  <c r="CL637" i="1"/>
  <c r="CM637" i="1"/>
  <c r="CN637" i="1"/>
  <c r="CO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CE638" i="1"/>
  <c r="CF638" i="1"/>
  <c r="CG638" i="1"/>
  <c r="CH638" i="1"/>
  <c r="CI638" i="1"/>
  <c r="CJ638" i="1"/>
  <c r="CK638" i="1"/>
  <c r="CL638" i="1"/>
  <c r="CM638" i="1"/>
  <c r="CN638" i="1"/>
  <c r="CO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CE639" i="1"/>
  <c r="CF639" i="1"/>
  <c r="CG639" i="1"/>
  <c r="CH639" i="1"/>
  <c r="CI639" i="1"/>
  <c r="CJ639" i="1"/>
  <c r="CK639" i="1"/>
  <c r="CL639" i="1"/>
  <c r="CM639" i="1"/>
  <c r="CN639" i="1"/>
  <c r="CO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CE640" i="1"/>
  <c r="CF640" i="1"/>
  <c r="CG640" i="1"/>
  <c r="CH640" i="1"/>
  <c r="CI640" i="1"/>
  <c r="CJ640" i="1"/>
  <c r="CK640" i="1"/>
  <c r="CL640" i="1"/>
  <c r="CM640" i="1"/>
  <c r="CN640" i="1"/>
  <c r="CO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CE641" i="1"/>
  <c r="CF641" i="1"/>
  <c r="CG641" i="1"/>
  <c r="CH641" i="1"/>
  <c r="CI641" i="1"/>
  <c r="CJ641" i="1"/>
  <c r="CK641" i="1"/>
  <c r="CL641" i="1"/>
  <c r="CM641" i="1"/>
  <c r="CN641" i="1"/>
  <c r="CO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H2" i="1"/>
  <c r="EI2" i="1"/>
  <c r="EG2" i="1"/>
  <c r="EF2" i="1"/>
  <c r="EE2" i="1"/>
  <c r="ED2" i="1"/>
  <c r="EC2" i="1"/>
  <c r="EB2" i="1"/>
  <c r="EA2" i="1"/>
  <c r="DZ2" i="1"/>
  <c r="DY2" i="1"/>
  <c r="DX2" i="1"/>
  <c r="DV2" i="1"/>
  <c r="DU2" i="1"/>
  <c r="DT2" i="1"/>
  <c r="DS2" i="1"/>
  <c r="DR2" i="1"/>
  <c r="DQ2" i="1"/>
  <c r="DP2" i="1"/>
  <c r="DO2" i="1"/>
  <c r="DK2" i="1"/>
  <c r="DH2" i="1"/>
  <c r="DB2" i="1"/>
  <c r="CY2" i="1"/>
  <c r="CV2" i="1"/>
  <c r="CU2" i="1"/>
  <c r="CS2" i="1"/>
  <c r="CR2" i="1"/>
  <c r="CM2" i="1"/>
  <c r="CL2" i="1"/>
  <c r="DN2" i="1"/>
  <c r="DM2" i="1"/>
  <c r="DL2" i="1"/>
  <c r="DJ2" i="1"/>
  <c r="DI2" i="1"/>
  <c r="DG2" i="1"/>
  <c r="DF2" i="1"/>
  <c r="DD2" i="1"/>
  <c r="DC2" i="1"/>
  <c r="DA2" i="1"/>
  <c r="CZ2" i="1"/>
  <c r="CX2" i="1"/>
  <c r="CW2" i="1"/>
  <c r="CT2" i="1"/>
  <c r="CQ2" i="1"/>
  <c r="CO2" i="1"/>
  <c r="CN2" i="1"/>
  <c r="CK2" i="1"/>
  <c r="CI2" i="1"/>
  <c r="CH2" i="1"/>
  <c r="CJ2" i="1"/>
  <c r="CG2" i="1"/>
  <c r="CF2" i="1"/>
  <c r="CE2" i="1"/>
  <c r="X147" i="25" l="1"/>
  <c r="S146" i="25"/>
  <c r="S147" i="25" s="1"/>
  <c r="R279" i="25"/>
  <c r="R280" i="25" s="1"/>
  <c r="AU611" i="24" s="1"/>
  <c r="S279" i="25"/>
  <c r="S280" i="25" s="1"/>
  <c r="AV634" i="24" s="1"/>
  <c r="AO304" i="24"/>
  <c r="AN611" i="24"/>
  <c r="AN322" i="24"/>
  <c r="AN633" i="24"/>
  <c r="AN304" i="24"/>
  <c r="AO323" i="24"/>
  <c r="AN321" i="24"/>
  <c r="AN320" i="24"/>
  <c r="AN323" i="24"/>
  <c r="AN324" i="24"/>
  <c r="AO11" i="24"/>
  <c r="AO12" i="24"/>
  <c r="AQ12" i="24"/>
  <c r="AQ11" i="24"/>
  <c r="AP13" i="24"/>
  <c r="AP14" i="24"/>
  <c r="AR15" i="24"/>
  <c r="AR16" i="24"/>
  <c r="AN20" i="24"/>
  <c r="AN21" i="24"/>
  <c r="AO16" i="24"/>
  <c r="AO15" i="24"/>
  <c r="AP21" i="24"/>
  <c r="AP20" i="24"/>
  <c r="AT51" i="24"/>
  <c r="AT50" i="24"/>
  <c r="AP15" i="24"/>
  <c r="AP16" i="24"/>
  <c r="AV53" i="24"/>
  <c r="AV52" i="24"/>
  <c r="AV49" i="24"/>
  <c r="AT21" i="24"/>
  <c r="AT20" i="24"/>
  <c r="AQ51" i="24"/>
  <c r="AQ50" i="24"/>
  <c r="AQ55" i="24"/>
  <c r="AQ54" i="24"/>
  <c r="AV55" i="24"/>
  <c r="AV54" i="24"/>
  <c r="AQ87" i="24"/>
  <c r="AQ88" i="24"/>
  <c r="AU87" i="24"/>
  <c r="AU88" i="24"/>
  <c r="AQ132" i="24"/>
  <c r="AQ126" i="24"/>
  <c r="AQ131" i="24"/>
  <c r="AQ127" i="24"/>
  <c r="AP88" i="24"/>
  <c r="AP87" i="24"/>
  <c r="AU55" i="24"/>
  <c r="AU54" i="24"/>
  <c r="AO90" i="24"/>
  <c r="AO89" i="24"/>
  <c r="AS256" i="24"/>
  <c r="AS257" i="24"/>
  <c r="AV261" i="24"/>
  <c r="AV260" i="24"/>
  <c r="AS261" i="24"/>
  <c r="AS260" i="24"/>
  <c r="AT345" i="24"/>
  <c r="AT346" i="24"/>
  <c r="AN366" i="24"/>
  <c r="AN365" i="24"/>
  <c r="AV418" i="24"/>
  <c r="AV417" i="24"/>
  <c r="AR464" i="24"/>
  <c r="AR463" i="24"/>
  <c r="AR494" i="24"/>
  <c r="AR493" i="24"/>
  <c r="AV494" i="24"/>
  <c r="AV493" i="24"/>
  <c r="AS583" i="24"/>
  <c r="AS582" i="24"/>
  <c r="AR583" i="24"/>
  <c r="AR582" i="24"/>
  <c r="AR360" i="24"/>
  <c r="AR359" i="24"/>
  <c r="AU466" i="24"/>
  <c r="AU465" i="24"/>
  <c r="AQ585" i="24"/>
  <c r="AQ584" i="24"/>
  <c r="AN462" i="24"/>
  <c r="AN461" i="24"/>
  <c r="AN468" i="24"/>
  <c r="AN467" i="24"/>
  <c r="AN494" i="24"/>
  <c r="AN493" i="24"/>
  <c r="AS580" i="24"/>
  <c r="AS581" i="24"/>
  <c r="AP370" i="24"/>
  <c r="AP369" i="24"/>
  <c r="AP466" i="24"/>
  <c r="AP465" i="24"/>
  <c r="AP581" i="24"/>
  <c r="AP580" i="24"/>
  <c r="AN261" i="24"/>
  <c r="AN260" i="24"/>
  <c r="AS494" i="24"/>
  <c r="AS493" i="24"/>
  <c r="AO367" i="24"/>
  <c r="AO368" i="24"/>
  <c r="AU633" i="24"/>
  <c r="AO14" i="24"/>
  <c r="AO13" i="24"/>
  <c r="AS18" i="24"/>
  <c r="AS19" i="24"/>
  <c r="AS17" i="24"/>
  <c r="AQ13" i="24"/>
  <c r="AQ14" i="24"/>
  <c r="AU12" i="24"/>
  <c r="AU11" i="24"/>
  <c r="AU18" i="24"/>
  <c r="AU17" i="24"/>
  <c r="AU19" i="24"/>
  <c r="AP11" i="24"/>
  <c r="AP12" i="24"/>
  <c r="AN18" i="24"/>
  <c r="AN19" i="24"/>
  <c r="AN17" i="24"/>
  <c r="AQ20" i="24"/>
  <c r="AQ21" i="24"/>
  <c r="AQ16" i="24"/>
  <c r="AQ15" i="24"/>
  <c r="AS54" i="24"/>
  <c r="AS55" i="24"/>
  <c r="AN54" i="24"/>
  <c r="AN55" i="24"/>
  <c r="AN89" i="24"/>
  <c r="AN90" i="24"/>
  <c r="AN88" i="24"/>
  <c r="AN87" i="24"/>
  <c r="AV203" i="24"/>
  <c r="AV202" i="24"/>
  <c r="AS203" i="24"/>
  <c r="AS202" i="24"/>
  <c r="AT241" i="24"/>
  <c r="AT240" i="24"/>
  <c r="AV257" i="24"/>
  <c r="AV256" i="24"/>
  <c r="AR366" i="24"/>
  <c r="AR365" i="24"/>
  <c r="AS366" i="24"/>
  <c r="AS365" i="24"/>
  <c r="AS367" i="24"/>
  <c r="AS368" i="24"/>
  <c r="AT370" i="24"/>
  <c r="AT369" i="24"/>
  <c r="AT418" i="24"/>
  <c r="AT417" i="24"/>
  <c r="AT460" i="24"/>
  <c r="AT459" i="24"/>
  <c r="AT462" i="24"/>
  <c r="AT461" i="24"/>
  <c r="AV583" i="24"/>
  <c r="AV582" i="24"/>
  <c r="AT583" i="24"/>
  <c r="AT582" i="24"/>
  <c r="AV585" i="24"/>
  <c r="AV584" i="24"/>
  <c r="AT632" i="24"/>
  <c r="AT631" i="24"/>
  <c r="AU361" i="24"/>
  <c r="AU362" i="24"/>
  <c r="AR466" i="24"/>
  <c r="AR465" i="24"/>
  <c r="AR241" i="24"/>
  <c r="AR240" i="24"/>
  <c r="AU365" i="24"/>
  <c r="AU366" i="24"/>
  <c r="AU416" i="24"/>
  <c r="AU415" i="24"/>
  <c r="AU585" i="24"/>
  <c r="AU584" i="24"/>
  <c r="AU641" i="24"/>
  <c r="AU640" i="24"/>
  <c r="AR641" i="24"/>
  <c r="AR640" i="24"/>
  <c r="AS585" i="24"/>
  <c r="AS584" i="24"/>
  <c r="AT416" i="24"/>
  <c r="AT415" i="24"/>
  <c r="AU467" i="24"/>
  <c r="AU468" i="24"/>
  <c r="AQ468" i="24"/>
  <c r="AQ467" i="24"/>
  <c r="AN584" i="24"/>
  <c r="AN585" i="24"/>
  <c r="AS415" i="24"/>
  <c r="AS416" i="24"/>
  <c r="AP360" i="24"/>
  <c r="AP359" i="24"/>
  <c r="AU417" i="24"/>
  <c r="AU418" i="24"/>
  <c r="AP366" i="24"/>
  <c r="AP365" i="24"/>
  <c r="AO459" i="24"/>
  <c r="AO460" i="24"/>
  <c r="AQ464" i="24"/>
  <c r="AQ463" i="24"/>
  <c r="AV633" i="24"/>
  <c r="AV611" i="24"/>
  <c r="AT634" i="24"/>
  <c r="AT633" i="24"/>
  <c r="AT611" i="24"/>
  <c r="AQ18" i="24"/>
  <c r="AQ19" i="24"/>
  <c r="AQ17" i="24"/>
  <c r="AT17" i="24"/>
  <c r="AT19" i="24"/>
  <c r="AT18" i="24"/>
  <c r="AP17" i="24"/>
  <c r="AP19" i="24"/>
  <c r="AP18" i="24"/>
  <c r="AO18" i="24"/>
  <c r="AO19" i="24"/>
  <c r="AO17" i="24"/>
  <c r="AN23" i="24"/>
  <c r="AN22" i="24"/>
  <c r="AV21" i="24"/>
  <c r="AV20" i="24"/>
  <c r="AN16" i="24"/>
  <c r="AN15" i="24"/>
  <c r="AN12" i="24"/>
  <c r="AN11" i="24"/>
  <c r="AO20" i="24"/>
  <c r="AO21" i="24"/>
  <c r="AN50" i="24"/>
  <c r="AN51" i="24"/>
  <c r="AT11" i="24"/>
  <c r="AT12" i="24"/>
  <c r="AP55" i="24"/>
  <c r="AP54" i="24"/>
  <c r="AO51" i="24"/>
  <c r="AO50" i="24"/>
  <c r="AS88" i="24"/>
  <c r="AS87" i="24"/>
  <c r="AP90" i="24"/>
  <c r="AP89" i="24"/>
  <c r="AP51" i="24"/>
  <c r="AP50" i="24"/>
  <c r="AR261" i="24"/>
  <c r="AR260" i="24"/>
  <c r="AS360" i="24"/>
  <c r="AS359" i="24"/>
  <c r="AS362" i="24"/>
  <c r="AS361" i="24"/>
  <c r="AS363" i="24"/>
  <c r="AS364" i="24"/>
  <c r="AQ365" i="24"/>
  <c r="AQ366" i="24"/>
  <c r="AT468" i="24"/>
  <c r="AT467" i="24"/>
  <c r="AT494" i="24"/>
  <c r="AT493" i="24"/>
  <c r="AT581" i="24"/>
  <c r="AT580" i="24"/>
  <c r="AN583" i="24"/>
  <c r="AN582" i="24"/>
  <c r="AU582" i="24"/>
  <c r="AU583" i="24"/>
  <c r="AN641" i="24"/>
  <c r="AN640" i="24"/>
  <c r="AV364" i="24"/>
  <c r="AV363" i="24"/>
  <c r="AV241" i="24"/>
  <c r="AV240" i="24"/>
  <c r="AS465" i="24"/>
  <c r="AS466" i="24"/>
  <c r="AT257" i="24"/>
  <c r="AT256" i="24"/>
  <c r="AT261" i="24"/>
  <c r="AT260" i="24"/>
  <c r="AN257" i="24"/>
  <c r="AN256" i="24"/>
  <c r="AT641" i="24"/>
  <c r="AT640" i="24"/>
  <c r="AQ466" i="24"/>
  <c r="AQ465" i="24"/>
  <c r="AO641" i="24"/>
  <c r="AO640" i="24"/>
  <c r="AP583" i="24"/>
  <c r="AP582" i="24"/>
  <c r="AS370" i="24"/>
  <c r="AS369" i="24"/>
  <c r="AP468" i="24"/>
  <c r="AP467" i="24"/>
  <c r="AQ494" i="24"/>
  <c r="AQ493" i="24"/>
  <c r="AQ359" i="24"/>
  <c r="AQ360" i="24"/>
  <c r="AU581" i="24"/>
  <c r="AU580" i="24"/>
  <c r="AP368" i="24"/>
  <c r="AP367" i="24"/>
  <c r="AN580" i="24"/>
  <c r="AN581" i="24"/>
  <c r="AP462" i="24"/>
  <c r="AP461" i="24"/>
  <c r="AP464" i="24"/>
  <c r="AP463" i="24"/>
  <c r="AN466" i="24"/>
  <c r="AN465" i="24"/>
  <c r="AU322" i="24"/>
  <c r="AU304" i="24"/>
  <c r="AU324" i="24"/>
  <c r="AU320" i="24"/>
  <c r="AU325" i="24"/>
  <c r="AU323" i="24"/>
  <c r="AU321" i="24"/>
  <c r="AV19" i="24"/>
  <c r="AV17" i="24"/>
  <c r="AV18" i="24"/>
  <c r="AU16" i="24"/>
  <c r="AU15" i="24"/>
  <c r="AR19" i="24"/>
  <c r="AR17" i="24"/>
  <c r="AR18" i="24"/>
  <c r="AQ23" i="24"/>
  <c r="AQ22" i="24"/>
  <c r="AN14" i="24"/>
  <c r="AN13" i="24"/>
  <c r="AT15" i="24"/>
  <c r="AT16" i="24"/>
  <c r="AS23" i="24"/>
  <c r="AS22" i="24"/>
  <c r="AT23" i="24"/>
  <c r="AT22" i="24"/>
  <c r="AR51" i="24"/>
  <c r="AR50" i="24"/>
  <c r="AR21" i="24"/>
  <c r="AR20" i="24"/>
  <c r="AS20" i="24"/>
  <c r="AS21" i="24"/>
  <c r="AP23" i="24"/>
  <c r="AP22" i="24"/>
  <c r="AO23" i="24"/>
  <c r="AO22" i="24"/>
  <c r="AO88" i="24"/>
  <c r="AO87" i="24"/>
  <c r="AT90" i="24"/>
  <c r="AT89" i="24"/>
  <c r="AQ90" i="24"/>
  <c r="AQ89" i="24"/>
  <c r="AO54" i="24"/>
  <c r="AO55" i="24"/>
  <c r="AR203" i="24"/>
  <c r="AR202" i="24"/>
  <c r="AP203" i="24"/>
  <c r="AP202" i="24"/>
  <c r="AS241" i="24"/>
  <c r="AS240" i="24"/>
  <c r="AR257" i="24"/>
  <c r="AR256" i="24"/>
  <c r="AU256" i="24"/>
  <c r="AU257" i="24"/>
  <c r="AT366" i="24"/>
  <c r="AT365" i="24"/>
  <c r="AV366" i="24"/>
  <c r="AV365" i="24"/>
  <c r="AR460" i="24"/>
  <c r="AR459" i="24"/>
  <c r="AV460" i="24"/>
  <c r="AV459" i="24"/>
  <c r="AU464" i="24"/>
  <c r="AU463" i="24"/>
  <c r="AQ582" i="24"/>
  <c r="AQ583" i="24"/>
  <c r="AT585" i="24"/>
  <c r="AT584" i="24"/>
  <c r="AR632" i="24"/>
  <c r="AR631" i="24"/>
  <c r="AV632" i="24"/>
  <c r="AV631" i="24"/>
  <c r="AV464" i="24"/>
  <c r="AV463" i="24"/>
  <c r="AR416" i="24"/>
  <c r="AR415" i="24"/>
  <c r="AV346" i="24"/>
  <c r="AV345" i="24"/>
  <c r="AT259" i="24"/>
  <c r="AT258" i="24"/>
  <c r="AS459" i="24"/>
  <c r="AS460" i="24"/>
  <c r="AT362" i="24"/>
  <c r="AT361" i="24"/>
  <c r="AV641" i="24"/>
  <c r="AV640" i="24"/>
  <c r="AV466" i="24"/>
  <c r="AV465" i="24"/>
  <c r="AV370" i="24"/>
  <c r="AV369" i="24"/>
  <c r="AR370" i="24"/>
  <c r="AR369" i="24"/>
  <c r="AO260" i="24"/>
  <c r="AO261" i="24"/>
  <c r="AV468" i="24"/>
  <c r="AV467" i="24"/>
  <c r="AP416" i="24"/>
  <c r="AP415" i="24"/>
  <c r="AO580" i="24"/>
  <c r="AO581" i="24"/>
  <c r="AO415" i="24"/>
  <c r="AO416" i="24"/>
  <c r="AU460" i="24"/>
  <c r="AU459" i="24"/>
  <c r="AV362" i="24"/>
  <c r="AV361" i="24"/>
  <c r="AP632" i="24"/>
  <c r="AP631" i="24"/>
  <c r="AV325" i="24"/>
  <c r="AV321" i="24"/>
  <c r="AV323" i="24"/>
  <c r="AV324" i="24"/>
  <c r="AV322" i="24"/>
  <c r="AV320" i="24"/>
  <c r="AV304" i="24"/>
  <c r="AV10" i="24"/>
  <c r="AV9" i="24"/>
  <c r="AP10" i="24"/>
  <c r="AP9" i="24"/>
  <c r="V280" i="25"/>
  <c r="P279" i="25"/>
  <c r="P280" i="25" s="1"/>
  <c r="U147" i="25"/>
  <c r="O146" i="25"/>
  <c r="O147" i="25" s="1"/>
  <c r="AR10" i="24"/>
  <c r="AR9" i="24"/>
  <c r="U280" i="25"/>
  <c r="O279" i="25"/>
  <c r="O280" i="25" s="1"/>
  <c r="AO10" i="24"/>
  <c r="AO9" i="24"/>
  <c r="AQ9" i="24"/>
  <c r="AQ10" i="24"/>
  <c r="V147" i="25"/>
  <c r="P146" i="25"/>
  <c r="P147" i="25" s="1"/>
  <c r="Z147" i="25"/>
  <c r="T146" i="25"/>
  <c r="T147" i="25" s="1"/>
  <c r="AT10" i="24"/>
  <c r="AT9" i="24"/>
  <c r="W147" i="25"/>
  <c r="Q146" i="25"/>
  <c r="Q147" i="25" s="1"/>
  <c r="W107" i="25"/>
  <c r="S221" i="25"/>
  <c r="S223" i="25" s="1"/>
  <c r="P239" i="25"/>
  <c r="P241" i="25" s="1"/>
  <c r="Z199" i="25"/>
  <c r="T221" i="25"/>
  <c r="T223" i="25" s="1"/>
  <c r="Z271" i="25"/>
  <c r="Y113" i="25"/>
  <c r="S111" i="25"/>
  <c r="S113" i="25" s="1"/>
  <c r="R245" i="25"/>
  <c r="R247" i="25" s="1"/>
  <c r="X247" i="25"/>
  <c r="T185" i="25"/>
  <c r="T187" i="25" s="1"/>
  <c r="Y241" i="25"/>
  <c r="O263" i="25"/>
  <c r="O265" i="25" s="1"/>
  <c r="U199" i="25"/>
  <c r="R179" i="25"/>
  <c r="R181" i="25" s="1"/>
  <c r="X119" i="25"/>
  <c r="R117" i="25"/>
  <c r="R119" i="25" s="1"/>
  <c r="X193" i="25"/>
  <c r="R191" i="25"/>
  <c r="R193" i="25" s="1"/>
  <c r="U113" i="25"/>
  <c r="O111" i="25"/>
  <c r="O113" i="25" s="1"/>
  <c r="U253" i="25"/>
  <c r="O251" i="25"/>
  <c r="O253" i="25" s="1"/>
  <c r="S251" i="25"/>
  <c r="S253" i="25" s="1"/>
  <c r="Y253" i="25"/>
  <c r="Y235" i="25"/>
  <c r="Y199" i="25"/>
  <c r="U235" i="25"/>
  <c r="Y163" i="25"/>
  <c r="V199" i="25"/>
  <c r="U229" i="25"/>
  <c r="R161" i="25"/>
  <c r="R163" i="25" s="1"/>
  <c r="X163" i="25"/>
  <c r="U286" i="25"/>
  <c r="X101" i="25"/>
  <c r="R99" i="25"/>
  <c r="R101" i="25" s="1"/>
  <c r="Z229" i="25"/>
  <c r="U132" i="25"/>
  <c r="O130" i="25"/>
  <c r="O132" i="25" s="1"/>
  <c r="U169" i="25"/>
  <c r="Y286" i="25"/>
  <c r="Z241" i="25"/>
  <c r="W181" i="25"/>
  <c r="Q179" i="25"/>
  <c r="Q181" i="25" s="1"/>
  <c r="S191" i="25"/>
  <c r="S193" i="25" s="1"/>
  <c r="Y193" i="25"/>
  <c r="Q233" i="25"/>
  <c r="Q235" i="25" s="1"/>
  <c r="W235" i="25"/>
  <c r="S203" i="25"/>
  <c r="S205" i="25" s="1"/>
  <c r="Y205" i="25"/>
  <c r="U205" i="25"/>
  <c r="U181" i="25"/>
  <c r="O179" i="25"/>
  <c r="O181" i="25" s="1"/>
  <c r="X113" i="25"/>
  <c r="R111" i="25"/>
  <c r="R113" i="25" s="1"/>
  <c r="W193" i="25"/>
  <c r="Q191" i="25"/>
  <c r="Q193" i="25" s="1"/>
  <c r="W169" i="25"/>
  <c r="Q167" i="25"/>
  <c r="Q169" i="25" s="1"/>
  <c r="O161" i="25"/>
  <c r="O163" i="25" s="1"/>
  <c r="U163" i="25"/>
  <c r="Q93" i="25"/>
  <c r="Q95" i="25" s="1"/>
  <c r="S167" i="25"/>
  <c r="S169" i="25" s="1"/>
  <c r="Y169" i="25"/>
  <c r="U101" i="25"/>
  <c r="Y101" i="25"/>
  <c r="U193" i="25"/>
  <c r="O191" i="25"/>
  <c r="O193" i="25" s="1"/>
  <c r="Y181" i="25"/>
  <c r="V286" i="25"/>
  <c r="P284" i="25"/>
  <c r="P286" i="25" s="1"/>
  <c r="T284" i="25"/>
  <c r="T286" i="25" s="1"/>
  <c r="Z286" i="25"/>
  <c r="U241" i="25"/>
  <c r="O239" i="25"/>
  <c r="O241" i="25" s="1"/>
  <c r="Q227" i="25"/>
  <c r="Q229" i="25" s="1"/>
  <c r="P227" i="25"/>
  <c r="P229" i="25" s="1"/>
  <c r="V229" i="25"/>
  <c r="P221" i="25"/>
  <c r="P223" i="25" s="1"/>
  <c r="V223" i="25"/>
  <c r="U223" i="25"/>
  <c r="O221" i="25"/>
  <c r="O223" i="25" s="1"/>
  <c r="X223" i="25"/>
  <c r="R221" i="25"/>
  <c r="R223" i="25" s="1"/>
  <c r="X199" i="25"/>
  <c r="R197" i="25"/>
  <c r="R199" i="25" s="1"/>
  <c r="X107" i="25"/>
  <c r="V107" i="25"/>
  <c r="R35" i="25"/>
  <c r="R37" i="25" s="1"/>
  <c r="K89" i="25"/>
  <c r="J89" i="25"/>
  <c r="Q64" i="25"/>
  <c r="Q66" i="25" s="1"/>
  <c r="T64" i="25"/>
  <c r="T66" i="25" s="1"/>
  <c r="W37" i="25"/>
  <c r="V72" i="25"/>
  <c r="X66" i="25"/>
  <c r="P76" i="25"/>
  <c r="P78" i="25" s="1"/>
  <c r="L89" i="25"/>
  <c r="Z37" i="25"/>
  <c r="T76" i="25"/>
  <c r="T78" i="25" s="1"/>
  <c r="T70" i="25"/>
  <c r="T72" i="25" s="1"/>
  <c r="S70" i="25"/>
  <c r="S72" i="25" s="1"/>
  <c r="K60" i="25"/>
  <c r="O64" i="25"/>
  <c r="O66" i="25" s="1"/>
  <c r="S10" i="25"/>
  <c r="S12" i="25" s="1"/>
  <c r="L60" i="25"/>
  <c r="Y66" i="25"/>
  <c r="S84" i="25"/>
  <c r="S89" i="25" s="1"/>
  <c r="Y89" i="25"/>
  <c r="O76" i="25"/>
  <c r="O78" i="25" s="1"/>
  <c r="U78" i="25"/>
  <c r="P4" i="25"/>
  <c r="P6" i="25" s="1"/>
  <c r="T84" i="25"/>
  <c r="T89" i="25" s="1"/>
  <c r="Z89" i="25"/>
  <c r="Q84" i="25"/>
  <c r="Q89" i="25" s="1"/>
  <c r="W89" i="25"/>
  <c r="O84" i="25"/>
  <c r="O89" i="25" s="1"/>
  <c r="U89" i="25"/>
  <c r="P84" i="25"/>
  <c r="P89" i="25" s="1"/>
  <c r="V89" i="25"/>
  <c r="R84" i="25"/>
  <c r="R89" i="25" s="1"/>
  <c r="X89" i="25"/>
  <c r="X78" i="25"/>
  <c r="R76" i="25"/>
  <c r="R78" i="25" s="1"/>
  <c r="Q70" i="25"/>
  <c r="Q72" i="25" s="1"/>
  <c r="W72" i="25"/>
  <c r="Y78" i="25"/>
  <c r="S76" i="25"/>
  <c r="S78" i="25" s="1"/>
  <c r="U72" i="25"/>
  <c r="O70" i="25"/>
  <c r="O72" i="25" s="1"/>
  <c r="O60" i="25"/>
  <c r="S41" i="25"/>
  <c r="S43" i="25" s="1"/>
  <c r="Q60" i="25"/>
  <c r="R4" i="25"/>
  <c r="R6" i="25" s="1"/>
  <c r="M60" i="25"/>
  <c r="J60" i="25"/>
  <c r="W6" i="25"/>
  <c r="P22" i="25"/>
  <c r="P24" i="25" s="1"/>
  <c r="Y37" i="25"/>
  <c r="V60" i="25"/>
  <c r="U60" i="25"/>
  <c r="Z24" i="25"/>
  <c r="U37" i="25"/>
  <c r="V37" i="25"/>
  <c r="N60" i="25"/>
  <c r="R60" i="25"/>
  <c r="R41" i="25"/>
  <c r="R43" i="25" s="1"/>
  <c r="W24" i="25"/>
  <c r="W60" i="25"/>
  <c r="X60" i="25"/>
  <c r="W43" i="25"/>
  <c r="T59" i="25"/>
  <c r="T60" i="25" s="1"/>
  <c r="Z60" i="25"/>
  <c r="P60" i="25"/>
  <c r="Y60" i="25"/>
  <c r="V43" i="25"/>
  <c r="Z43" i="25"/>
  <c r="Z31" i="25"/>
  <c r="U24" i="25"/>
  <c r="X51" i="25"/>
  <c r="R49" i="25"/>
  <c r="R51" i="25" s="1"/>
  <c r="W51" i="25"/>
  <c r="T49" i="25"/>
  <c r="T51" i="25" s="1"/>
  <c r="Z51" i="25"/>
  <c r="U51" i="25"/>
  <c r="X31" i="25"/>
  <c r="V51" i="25"/>
  <c r="P49" i="25"/>
  <c r="P51" i="25" s="1"/>
  <c r="Y51" i="25"/>
  <c r="S49" i="25"/>
  <c r="S51" i="25" s="1"/>
  <c r="Z6" i="25"/>
  <c r="W31" i="25"/>
  <c r="O41" i="25"/>
  <c r="O43" i="25" s="1"/>
  <c r="U31" i="25"/>
  <c r="Y31" i="25"/>
  <c r="X24" i="25"/>
  <c r="V31" i="25"/>
  <c r="X12" i="25"/>
  <c r="O16" i="25"/>
  <c r="O18" i="25" s="1"/>
  <c r="O10" i="25"/>
  <c r="O12" i="25" s="1"/>
  <c r="U12" i="25"/>
  <c r="Y24" i="25"/>
  <c r="S22" i="25"/>
  <c r="S24" i="25" s="1"/>
  <c r="S16" i="25"/>
  <c r="S18" i="25" s="1"/>
  <c r="Y18" i="25"/>
  <c r="Q16" i="25"/>
  <c r="Q18" i="25" s="1"/>
  <c r="W18" i="25"/>
  <c r="Z18" i="25"/>
  <c r="T16" i="25"/>
  <c r="T18" i="25" s="1"/>
  <c r="V18" i="25"/>
  <c r="P16" i="25"/>
  <c r="P18" i="25" s="1"/>
  <c r="X18" i="25"/>
  <c r="R16" i="25"/>
  <c r="R18" i="25" s="1"/>
  <c r="V12" i="25"/>
  <c r="P10" i="25"/>
  <c r="P12" i="25" s="1"/>
  <c r="Z12" i="25"/>
  <c r="T10" i="25"/>
  <c r="T12" i="25" s="1"/>
  <c r="R634" i="1"/>
  <c r="R626" i="1"/>
  <c r="R618" i="1"/>
  <c r="R610" i="1"/>
  <c r="R602" i="1"/>
  <c r="R594" i="1"/>
  <c r="R586" i="1"/>
  <c r="R578" i="1"/>
  <c r="R570" i="1"/>
  <c r="R562" i="1"/>
  <c r="R554" i="1"/>
  <c r="R546" i="1"/>
  <c r="R538" i="1"/>
  <c r="R530" i="1"/>
  <c r="R522" i="1"/>
  <c r="R514" i="1"/>
  <c r="R506" i="1"/>
  <c r="R498" i="1"/>
  <c r="R490" i="1"/>
  <c r="R482" i="1"/>
  <c r="R474" i="1"/>
  <c r="R466" i="1"/>
  <c r="R458" i="1"/>
  <c r="R450" i="1"/>
  <c r="R442" i="1"/>
  <c r="R434" i="1"/>
  <c r="R426" i="1"/>
  <c r="R418" i="1"/>
  <c r="R410" i="1"/>
  <c r="R402" i="1"/>
  <c r="R394" i="1"/>
  <c r="R386" i="1"/>
  <c r="R378" i="1"/>
  <c r="R370" i="1"/>
  <c r="R362" i="1"/>
  <c r="R354" i="1"/>
  <c r="R346" i="1"/>
  <c r="R338" i="1"/>
  <c r="R330" i="1"/>
  <c r="R322" i="1"/>
  <c r="R314" i="1"/>
  <c r="R306" i="1"/>
  <c r="R298" i="1"/>
  <c r="R290" i="1"/>
  <c r="R282" i="1"/>
  <c r="R274" i="1"/>
  <c r="R266" i="1"/>
  <c r="R258" i="1"/>
  <c r="R250" i="1"/>
  <c r="R242" i="1"/>
  <c r="R234" i="1"/>
  <c r="R226" i="1"/>
  <c r="R218" i="1"/>
  <c r="R210" i="1"/>
  <c r="R202" i="1"/>
  <c r="R194" i="1"/>
  <c r="R186" i="1"/>
  <c r="R178" i="1"/>
  <c r="R170" i="1"/>
  <c r="R162" i="1"/>
  <c r="R154" i="1"/>
  <c r="R146" i="1"/>
  <c r="R138" i="1"/>
  <c r="R130" i="1"/>
  <c r="R122" i="1"/>
  <c r="R114" i="1"/>
  <c r="R106" i="1"/>
  <c r="R98" i="1"/>
  <c r="R90" i="1"/>
  <c r="R82" i="1"/>
  <c r="R74" i="1"/>
  <c r="R371" i="1"/>
  <c r="R67" i="1"/>
  <c r="R43" i="1"/>
  <c r="R635" i="1"/>
  <c r="R139" i="1"/>
  <c r="R107" i="1"/>
  <c r="R597" i="1"/>
  <c r="R533" i="1"/>
  <c r="R641" i="1"/>
  <c r="R638" i="1"/>
  <c r="P638" i="1"/>
  <c r="R633" i="1"/>
  <c r="R630" i="1"/>
  <c r="R625" i="1"/>
  <c r="R622" i="1"/>
  <c r="P622" i="1"/>
  <c r="R617" i="1"/>
  <c r="R609" i="1"/>
  <c r="Q605" i="1"/>
  <c r="R601" i="1"/>
  <c r="R593" i="1"/>
  <c r="Q589" i="1"/>
  <c r="R577" i="1"/>
  <c r="Q557" i="1"/>
  <c r="R553" i="1"/>
  <c r="R545" i="1"/>
  <c r="Q541" i="1"/>
  <c r="R537" i="1"/>
  <c r="R529" i="1"/>
  <c r="Q525" i="1"/>
  <c r="R521" i="1"/>
  <c r="R513" i="1"/>
  <c r="Q509" i="1"/>
  <c r="R505" i="1"/>
  <c r="R497" i="1"/>
  <c r="Q493" i="1"/>
  <c r="R489" i="1"/>
  <c r="R481" i="1"/>
  <c r="Q477" i="1"/>
  <c r="R473" i="1"/>
  <c r="R457" i="1"/>
  <c r="R449" i="1"/>
  <c r="Q445" i="1"/>
  <c r="R441" i="1"/>
  <c r="R433" i="1"/>
  <c r="Q429" i="1"/>
  <c r="R425" i="1"/>
  <c r="R406" i="1"/>
  <c r="R382" i="1"/>
  <c r="R350" i="1"/>
  <c r="R318" i="1"/>
  <c r="R286" i="1"/>
  <c r="R254" i="1"/>
  <c r="R222" i="1"/>
  <c r="R190" i="1"/>
  <c r="R158" i="1"/>
  <c r="R126" i="1"/>
  <c r="R94" i="1"/>
  <c r="R62" i="1"/>
  <c r="R30" i="1"/>
  <c r="P591" i="1"/>
  <c r="P559" i="1"/>
  <c r="P527" i="1"/>
  <c r="P495" i="1"/>
  <c r="P463" i="1"/>
  <c r="R640" i="1"/>
  <c r="Q639" i="1"/>
  <c r="R632" i="1"/>
  <c r="Q631" i="1"/>
  <c r="R624" i="1"/>
  <c r="R616" i="1"/>
  <c r="Q615" i="1"/>
  <c r="Q607" i="1"/>
  <c r="R600" i="1"/>
  <c r="Q599" i="1"/>
  <c r="Q591" i="1"/>
  <c r="R584" i="1"/>
  <c r="Q583" i="1"/>
  <c r="Q575" i="1"/>
  <c r="R568" i="1"/>
  <c r="Q567" i="1"/>
  <c r="Q559" i="1"/>
  <c r="R552" i="1"/>
  <c r="Q551" i="1"/>
  <c r="Q543" i="1"/>
  <c r="R536" i="1"/>
  <c r="Q535" i="1"/>
  <c r="Q527" i="1"/>
  <c r="R520" i="1"/>
  <c r="Q519" i="1"/>
  <c r="Q511" i="1"/>
  <c r="R504" i="1"/>
  <c r="Q503" i="1"/>
  <c r="Q495" i="1"/>
  <c r="R488" i="1"/>
  <c r="Q487" i="1"/>
  <c r="Q479" i="1"/>
  <c r="R472" i="1"/>
  <c r="Q471" i="1"/>
  <c r="Q463" i="1"/>
  <c r="R456" i="1"/>
  <c r="Q455" i="1"/>
  <c r="Q447" i="1"/>
  <c r="R440" i="1"/>
  <c r="Q431" i="1"/>
  <c r="R424" i="1"/>
  <c r="Q423" i="1"/>
  <c r="Q415" i="1"/>
  <c r="P392" i="1"/>
  <c r="P360" i="1"/>
  <c r="P328" i="1"/>
  <c r="P296" i="1"/>
  <c r="P264" i="1"/>
  <c r="P232" i="1"/>
  <c r="P200" i="1"/>
  <c r="P136" i="1"/>
  <c r="P104" i="1"/>
  <c r="P72" i="1"/>
  <c r="P40" i="1"/>
  <c r="P8" i="1"/>
  <c r="Q641" i="1"/>
  <c r="Q593" i="1"/>
  <c r="P586" i="1"/>
  <c r="Q585" i="1"/>
  <c r="P562" i="1"/>
  <c r="P554" i="1"/>
  <c r="Q553" i="1"/>
  <c r="P546" i="1"/>
  <c r="Q545" i="1"/>
  <c r="P538" i="1"/>
  <c r="Q529" i="1"/>
  <c r="P514" i="1"/>
  <c r="Q513" i="1"/>
  <c r="Q505" i="1"/>
  <c r="P490" i="1"/>
  <c r="P482" i="1"/>
  <c r="Q473" i="1"/>
  <c r="Q465" i="1"/>
  <c r="Q457" i="1"/>
  <c r="Q449" i="1"/>
  <c r="P442" i="1"/>
  <c r="Q433" i="1"/>
  <c r="Q417" i="1"/>
  <c r="P410" i="1"/>
  <c r="P402" i="1"/>
  <c r="P386" i="1"/>
  <c r="Q377" i="1"/>
  <c r="P322" i="1"/>
  <c r="Q321" i="1"/>
  <c r="P314" i="1"/>
  <c r="Q313" i="1"/>
  <c r="Q305" i="1"/>
  <c r="Q297" i="1"/>
  <c r="Q273" i="1"/>
  <c r="Q265" i="1"/>
  <c r="Q257" i="1"/>
  <c r="P234" i="1"/>
  <c r="Q217" i="1"/>
  <c r="Q209" i="1"/>
  <c r="P186" i="1"/>
  <c r="P178" i="1"/>
  <c r="Q161" i="1"/>
  <c r="Q153" i="1"/>
  <c r="Q137" i="1"/>
  <c r="Q129" i="1"/>
  <c r="Q105" i="1"/>
  <c r="P98" i="1"/>
  <c r="P82" i="1"/>
  <c r="Q73" i="1"/>
  <c r="R619" i="1"/>
  <c r="R611" i="1"/>
  <c r="R603" i="1"/>
  <c r="R595" i="1"/>
  <c r="R587" i="1"/>
  <c r="R579" i="1"/>
  <c r="R555" i="1"/>
  <c r="R547" i="1"/>
  <c r="R539" i="1"/>
  <c r="R531" i="1"/>
  <c r="R523" i="1"/>
  <c r="R515" i="1"/>
  <c r="R507" i="1"/>
  <c r="R499" i="1"/>
  <c r="R483" i="1"/>
  <c r="R467" i="1"/>
  <c r="R459" i="1"/>
  <c r="R451" i="1"/>
  <c r="Q450" i="1"/>
  <c r="R443" i="1"/>
  <c r="R435" i="1"/>
  <c r="R427" i="1"/>
  <c r="R419" i="1"/>
  <c r="Q418" i="1"/>
  <c r="R411" i="1"/>
  <c r="R395" i="1"/>
  <c r="R347" i="1"/>
  <c r="R339" i="1"/>
  <c r="R331" i="1"/>
  <c r="R323" i="1"/>
  <c r="R307" i="1"/>
  <c r="R283" i="1"/>
  <c r="R275" i="1"/>
  <c r="R267" i="1"/>
  <c r="R259" i="1"/>
  <c r="R251" i="1"/>
  <c r="R243" i="1"/>
  <c r="R235" i="1"/>
  <c r="R211" i="1"/>
  <c r="R203" i="1"/>
  <c r="R195" i="1"/>
  <c r="R179" i="1"/>
  <c r="R147" i="1"/>
  <c r="R131" i="1"/>
  <c r="R123" i="1"/>
  <c r="R115" i="1"/>
  <c r="R99" i="1"/>
  <c r="R83" i="1"/>
  <c r="R75" i="1"/>
  <c r="R59" i="1"/>
  <c r="R51" i="1"/>
  <c r="R35" i="1"/>
  <c r="R27" i="1"/>
  <c r="R19" i="1"/>
  <c r="P634" i="1"/>
  <c r="P626" i="1"/>
  <c r="Q609" i="1"/>
  <c r="P602" i="1"/>
  <c r="P594" i="1"/>
  <c r="Q577" i="1"/>
  <c r="P570" i="1"/>
  <c r="Q569" i="1"/>
  <c r="Q489" i="1"/>
  <c r="P426" i="1"/>
  <c r="Q409" i="1"/>
  <c r="P394" i="1"/>
  <c r="Q369" i="1"/>
  <c r="Q361" i="1"/>
  <c r="P346" i="1"/>
  <c r="P338" i="1"/>
  <c r="P298" i="1"/>
  <c r="P274" i="1"/>
  <c r="P266" i="1"/>
  <c r="Q233" i="1"/>
  <c r="P226" i="1"/>
  <c r="Q225" i="1"/>
  <c r="P194" i="1"/>
  <c r="P170" i="1"/>
  <c r="P154" i="1"/>
  <c r="Q121" i="1"/>
  <c r="Q113" i="1"/>
  <c r="Q97" i="1"/>
  <c r="Q81" i="1"/>
  <c r="P74" i="1"/>
  <c r="Q633" i="1"/>
  <c r="Q625" i="1"/>
  <c r="P618" i="1"/>
  <c r="P610" i="1"/>
  <c r="Q521" i="1"/>
  <c r="P506" i="1"/>
  <c r="Q497" i="1"/>
  <c r="Q481" i="1"/>
  <c r="P458" i="1"/>
  <c r="P450" i="1"/>
  <c r="P418" i="1"/>
  <c r="Q401" i="1"/>
  <c r="Q393" i="1"/>
  <c r="Q385" i="1"/>
  <c r="P370" i="1"/>
  <c r="P354" i="1"/>
  <c r="Q337" i="1"/>
  <c r="P330" i="1"/>
  <c r="P290" i="1"/>
  <c r="Q289" i="1"/>
  <c r="Q281" i="1"/>
  <c r="P258" i="1"/>
  <c r="P250" i="1"/>
  <c r="P210" i="1"/>
  <c r="P202" i="1"/>
  <c r="Q201" i="1"/>
  <c r="Q193" i="1"/>
  <c r="P162" i="1"/>
  <c r="Q145" i="1"/>
  <c r="P130" i="1"/>
  <c r="P122" i="1"/>
  <c r="P114" i="1"/>
  <c r="P106" i="1"/>
  <c r="P90" i="1"/>
  <c r="Q612" i="1"/>
  <c r="R469" i="1"/>
  <c r="Q617" i="1"/>
  <c r="Q601" i="1"/>
  <c r="P578" i="1"/>
  <c r="Q561" i="1"/>
  <c r="Q537" i="1"/>
  <c r="P530" i="1"/>
  <c r="P522" i="1"/>
  <c r="P498" i="1"/>
  <c r="P474" i="1"/>
  <c r="P466" i="1"/>
  <c r="Q441" i="1"/>
  <c r="P434" i="1"/>
  <c r="Q425" i="1"/>
  <c r="P378" i="1"/>
  <c r="P362" i="1"/>
  <c r="Q353" i="1"/>
  <c r="Q345" i="1"/>
  <c r="Q329" i="1"/>
  <c r="P306" i="1"/>
  <c r="P282" i="1"/>
  <c r="Q249" i="1"/>
  <c r="P242" i="1"/>
  <c r="Q241" i="1"/>
  <c r="P218" i="1"/>
  <c r="Q185" i="1"/>
  <c r="Q177" i="1"/>
  <c r="Q169" i="1"/>
  <c r="P146" i="1"/>
  <c r="P138" i="1"/>
  <c r="Q89" i="1"/>
  <c r="P641" i="1"/>
  <c r="Q640" i="1"/>
  <c r="P633" i="1"/>
  <c r="Q632" i="1"/>
  <c r="T626" i="1"/>
  <c r="P625" i="1"/>
  <c r="Q624" i="1"/>
  <c r="T621" i="1"/>
  <c r="T618" i="1"/>
  <c r="P617" i="1"/>
  <c r="Q616" i="1"/>
  <c r="Q613" i="1"/>
  <c r="Q610" i="1"/>
  <c r="P609" i="1"/>
  <c r="Q608" i="1"/>
  <c r="P601" i="1"/>
  <c r="Q600" i="1"/>
  <c r="Q594" i="1"/>
  <c r="P593" i="1"/>
  <c r="Q592" i="1"/>
  <c r="R585" i="1"/>
  <c r="P585" i="1"/>
  <c r="Q584" i="1"/>
  <c r="Q578" i="1"/>
  <c r="P577" i="1"/>
  <c r="Q576" i="1"/>
  <c r="Q573" i="1"/>
  <c r="R569" i="1"/>
  <c r="P569" i="1"/>
  <c r="Q568" i="1"/>
  <c r="Q562" i="1"/>
  <c r="R561" i="1"/>
  <c r="P561" i="1"/>
  <c r="Q560" i="1"/>
  <c r="P553" i="1"/>
  <c r="Q552" i="1"/>
  <c r="Q546" i="1"/>
  <c r="P545" i="1"/>
  <c r="Q544" i="1"/>
  <c r="P537" i="1"/>
  <c r="Q536" i="1"/>
  <c r="Q530" i="1"/>
  <c r="P529" i="1"/>
  <c r="Q528" i="1"/>
  <c r="P521" i="1"/>
  <c r="Q520" i="1"/>
  <c r="Q514" i="1"/>
  <c r="P513" i="1"/>
  <c r="Q512" i="1"/>
  <c r="P505" i="1"/>
  <c r="Q504" i="1"/>
  <c r="Q498" i="1"/>
  <c r="P497" i="1"/>
  <c r="Q496" i="1"/>
  <c r="P489" i="1"/>
  <c r="Q488" i="1"/>
  <c r="Q482" i="1"/>
  <c r="P481" i="1"/>
  <c r="Q480" i="1"/>
  <c r="P473" i="1"/>
  <c r="Q472" i="1"/>
  <c r="Q466" i="1"/>
  <c r="R465" i="1"/>
  <c r="P465" i="1"/>
  <c r="Q464" i="1"/>
  <c r="Q461" i="1"/>
  <c r="P457" i="1"/>
  <c r="Q456" i="1"/>
  <c r="P449" i="1"/>
  <c r="Q448" i="1"/>
  <c r="P441" i="1"/>
  <c r="Q440" i="1"/>
  <c r="Q434" i="1"/>
  <c r="P433" i="1"/>
  <c r="Q432" i="1"/>
  <c r="P425" i="1"/>
  <c r="Q394" i="1"/>
  <c r="Q362" i="1"/>
  <c r="Q330" i="1"/>
  <c r="Q298" i="1"/>
  <c r="Q266" i="1"/>
  <c r="Q234" i="1"/>
  <c r="Q202" i="1"/>
  <c r="Q170" i="1"/>
  <c r="Q138" i="1"/>
  <c r="Q106" i="1"/>
  <c r="Q74" i="1"/>
  <c r="Q42" i="1"/>
  <c r="Q10" i="1"/>
  <c r="Q638" i="1"/>
  <c r="R623" i="1"/>
  <c r="R615" i="1"/>
  <c r="R607" i="1"/>
  <c r="P607" i="1"/>
  <c r="R591" i="1"/>
  <c r="P575" i="1"/>
  <c r="R543" i="1"/>
  <c r="P479" i="1"/>
  <c r="R463" i="1"/>
  <c r="R447" i="1"/>
  <c r="P447" i="1"/>
  <c r="R415" i="1"/>
  <c r="P407" i="1"/>
  <c r="P311" i="1"/>
  <c r="P247" i="1"/>
  <c r="P215" i="1"/>
  <c r="R183" i="1"/>
  <c r="R119" i="1"/>
  <c r="P119" i="1"/>
  <c r="R87" i="1"/>
  <c r="R55" i="1"/>
  <c r="P624" i="1"/>
  <c r="R592" i="1"/>
  <c r="R560" i="1"/>
  <c r="R528" i="1"/>
  <c r="R512" i="1"/>
  <c r="R432" i="1"/>
  <c r="R416" i="1"/>
  <c r="P344" i="1"/>
  <c r="P120" i="1"/>
  <c r="P88" i="1"/>
  <c r="P56" i="1"/>
  <c r="R636" i="1"/>
  <c r="R628" i="1"/>
  <c r="R620" i="1"/>
  <c r="R612" i="1"/>
  <c r="R604" i="1"/>
  <c r="R596" i="1"/>
  <c r="R588" i="1"/>
  <c r="R580" i="1"/>
  <c r="R572" i="1"/>
  <c r="R564" i="1"/>
  <c r="R556" i="1"/>
  <c r="R548" i="1"/>
  <c r="R540" i="1"/>
  <c r="R532" i="1"/>
  <c r="R524" i="1"/>
  <c r="R516" i="1"/>
  <c r="R508" i="1"/>
  <c r="R500" i="1"/>
  <c r="R492" i="1"/>
  <c r="R484" i="1"/>
  <c r="R476" i="1"/>
  <c r="R468" i="1"/>
  <c r="R460" i="1"/>
  <c r="R452" i="1"/>
  <c r="R444" i="1"/>
  <c r="R436" i="1"/>
  <c r="R428" i="1"/>
  <c r="R420" i="1"/>
  <c r="R412" i="1"/>
  <c r="R404" i="1"/>
  <c r="R396" i="1"/>
  <c r="R388" i="1"/>
  <c r="R380" i="1"/>
  <c r="R372" i="1"/>
  <c r="R364" i="1"/>
  <c r="R356" i="1"/>
  <c r="R348" i="1"/>
  <c r="R340" i="1"/>
  <c r="R332" i="1"/>
  <c r="R324" i="1"/>
  <c r="R316" i="1"/>
  <c r="R308" i="1"/>
  <c r="R300" i="1"/>
  <c r="R292" i="1"/>
  <c r="R284" i="1"/>
  <c r="R276" i="1"/>
  <c r="R268" i="1"/>
  <c r="R260" i="1"/>
  <c r="R252" i="1"/>
  <c r="R244" i="1"/>
  <c r="R236" i="1"/>
  <c r="R228" i="1"/>
  <c r="R220" i="1"/>
  <c r="R212" i="1"/>
  <c r="R204" i="1"/>
  <c r="R196" i="1"/>
  <c r="R188" i="1"/>
  <c r="R180" i="1"/>
  <c r="R172" i="1"/>
  <c r="R164" i="1"/>
  <c r="R156" i="1"/>
  <c r="R148" i="1"/>
  <c r="R140" i="1"/>
  <c r="R132" i="1"/>
  <c r="R124" i="1"/>
  <c r="R116" i="1"/>
  <c r="R108" i="1"/>
  <c r="R100" i="1"/>
  <c r="R92" i="1"/>
  <c r="R84" i="1"/>
  <c r="R76" i="1"/>
  <c r="R68" i="1"/>
  <c r="R60" i="1"/>
  <c r="R52" i="1"/>
  <c r="R44" i="1"/>
  <c r="R36" i="1"/>
  <c r="R28" i="1"/>
  <c r="R20" i="1"/>
  <c r="R12" i="1"/>
  <c r="R4" i="1"/>
  <c r="R639" i="1"/>
  <c r="R631" i="1"/>
  <c r="P511" i="1"/>
  <c r="R431" i="1"/>
  <c r="P375" i="1"/>
  <c r="P343" i="1"/>
  <c r="P279" i="1"/>
  <c r="R247" i="1"/>
  <c r="R215" i="1"/>
  <c r="P151" i="1"/>
  <c r="R23" i="1"/>
  <c r="P616" i="1"/>
  <c r="R576" i="1"/>
  <c r="R544" i="1"/>
  <c r="R464" i="1"/>
  <c r="P152" i="1"/>
  <c r="R637" i="1"/>
  <c r="P637" i="1"/>
  <c r="R629" i="1"/>
  <c r="P629" i="1"/>
  <c r="Q628" i="1"/>
  <c r="R621" i="1"/>
  <c r="P621" i="1"/>
  <c r="Q620" i="1"/>
  <c r="R613" i="1"/>
  <c r="P613" i="1"/>
  <c r="R605" i="1"/>
  <c r="Q596" i="1"/>
  <c r="R589" i="1"/>
  <c r="R581" i="1"/>
  <c r="Q580" i="1"/>
  <c r="R573" i="1"/>
  <c r="R565" i="1"/>
  <c r="Q564" i="1"/>
  <c r="R557" i="1"/>
  <c r="R549" i="1"/>
  <c r="Q548" i="1"/>
  <c r="R541" i="1"/>
  <c r="Q532" i="1"/>
  <c r="R525" i="1"/>
  <c r="R517" i="1"/>
  <c r="Q516" i="1"/>
  <c r="R509" i="1"/>
  <c r="R501" i="1"/>
  <c r="Q500" i="1"/>
  <c r="R493" i="1"/>
  <c r="R485" i="1"/>
  <c r="Q484" i="1"/>
  <c r="R477" i="1"/>
  <c r="Q468" i="1"/>
  <c r="R461" i="1"/>
  <c r="R453" i="1"/>
  <c r="Q452" i="1"/>
  <c r="R445" i="1"/>
  <c r="R437" i="1"/>
  <c r="Q436" i="1"/>
  <c r="R429" i="1"/>
  <c r="R421" i="1"/>
  <c r="Q420" i="1"/>
  <c r="R413" i="1"/>
  <c r="Q404" i="1"/>
  <c r="R397" i="1"/>
  <c r="R389" i="1"/>
  <c r="Q388" i="1"/>
  <c r="R381" i="1"/>
  <c r="P381" i="1"/>
  <c r="R373" i="1"/>
  <c r="Q372" i="1"/>
  <c r="R365" i="1"/>
  <c r="R357" i="1"/>
  <c r="Q356" i="1"/>
  <c r="R349" i="1"/>
  <c r="P349" i="1"/>
  <c r="R341" i="1"/>
  <c r="Q340" i="1"/>
  <c r="R333" i="1"/>
  <c r="P333" i="1"/>
  <c r="R325" i="1"/>
  <c r="Q324" i="1"/>
  <c r="R317" i="1"/>
  <c r="P317" i="1"/>
  <c r="R309" i="1"/>
  <c r="Q308" i="1"/>
  <c r="R301" i="1"/>
  <c r="P301" i="1"/>
  <c r="R293" i="1"/>
  <c r="Q292" i="1"/>
  <c r="R285" i="1"/>
  <c r="P285" i="1"/>
  <c r="R277" i="1"/>
  <c r="Q276" i="1"/>
  <c r="R269" i="1"/>
  <c r="P269" i="1"/>
  <c r="R261" i="1"/>
  <c r="Q260" i="1"/>
  <c r="R253" i="1"/>
  <c r="P253" i="1"/>
  <c r="R245" i="1"/>
  <c r="Q244" i="1"/>
  <c r="R237" i="1"/>
  <c r="P237" i="1"/>
  <c r="R229" i="1"/>
  <c r="Q228" i="1"/>
  <c r="R221" i="1"/>
  <c r="P221" i="1"/>
  <c r="R213" i="1"/>
  <c r="Q212" i="1"/>
  <c r="R205" i="1"/>
  <c r="P205" i="1"/>
  <c r="R197" i="1"/>
  <c r="Q196" i="1"/>
  <c r="R189" i="1"/>
  <c r="P189" i="1"/>
  <c r="R181" i="1"/>
  <c r="Q180" i="1"/>
  <c r="R173" i="1"/>
  <c r="P173" i="1"/>
  <c r="R165" i="1"/>
  <c r="Q164" i="1"/>
  <c r="R157" i="1"/>
  <c r="P157" i="1"/>
  <c r="R149" i="1"/>
  <c r="Q148" i="1"/>
  <c r="R141" i="1"/>
  <c r="P141" i="1"/>
  <c r="R133" i="1"/>
  <c r="Q132" i="1"/>
  <c r="R125" i="1"/>
  <c r="P125" i="1"/>
  <c r="R117" i="1"/>
  <c r="Q116" i="1"/>
  <c r="R109" i="1"/>
  <c r="P109" i="1"/>
  <c r="R101" i="1"/>
  <c r="Q100" i="1"/>
  <c r="R93" i="1"/>
  <c r="P93" i="1"/>
  <c r="R85" i="1"/>
  <c r="Q84" i="1"/>
  <c r="R77" i="1"/>
  <c r="P77" i="1"/>
  <c r="R69" i="1"/>
  <c r="Q68" i="1"/>
  <c r="R61" i="1"/>
  <c r="P61" i="1"/>
  <c r="R53" i="1"/>
  <c r="Q52" i="1"/>
  <c r="R45" i="1"/>
  <c r="P45" i="1"/>
  <c r="R37" i="1"/>
  <c r="Q36" i="1"/>
  <c r="R29" i="1"/>
  <c r="P29" i="1"/>
  <c r="R21" i="1"/>
  <c r="Q20" i="1"/>
  <c r="R13" i="1"/>
  <c r="P13" i="1"/>
  <c r="Q4" i="1"/>
  <c r="Q630" i="1"/>
  <c r="Q622" i="1"/>
  <c r="P615" i="1"/>
  <c r="R575" i="1"/>
  <c r="R559" i="1"/>
  <c r="P543" i="1"/>
  <c r="R527" i="1"/>
  <c r="R511" i="1"/>
  <c r="R495" i="1"/>
  <c r="R479" i="1"/>
  <c r="P431" i="1"/>
  <c r="P415" i="1"/>
  <c r="R375" i="1"/>
  <c r="R343" i="1"/>
  <c r="R311" i="1"/>
  <c r="R279" i="1"/>
  <c r="P183" i="1"/>
  <c r="R151" i="1"/>
  <c r="P87" i="1"/>
  <c r="P640" i="1"/>
  <c r="P632" i="1"/>
  <c r="R608" i="1"/>
  <c r="R496" i="1"/>
  <c r="R480" i="1"/>
  <c r="R448" i="1"/>
  <c r="P280" i="1"/>
  <c r="P248" i="1"/>
  <c r="P216" i="1"/>
  <c r="P24" i="1"/>
  <c r="Q636" i="1"/>
  <c r="T603" i="1"/>
  <c r="T587" i="1"/>
  <c r="T571" i="1"/>
  <c r="T555" i="1"/>
  <c r="T539" i="1"/>
  <c r="T523" i="1"/>
  <c r="T507" i="1"/>
  <c r="T491" i="1"/>
  <c r="T475" i="1"/>
  <c r="T459" i="1"/>
  <c r="T443" i="1"/>
  <c r="T427" i="1"/>
  <c r="Q424" i="1"/>
  <c r="R417" i="1"/>
  <c r="P417" i="1"/>
  <c r="Q416" i="1"/>
  <c r="Q413" i="1"/>
  <c r="R409" i="1"/>
  <c r="P409" i="1"/>
  <c r="Q408" i="1"/>
  <c r="R401" i="1"/>
  <c r="P401" i="1"/>
  <c r="Q400" i="1"/>
  <c r="R393" i="1"/>
  <c r="P393" i="1"/>
  <c r="Q392" i="1"/>
  <c r="T387" i="1"/>
  <c r="R385" i="1"/>
  <c r="P385" i="1"/>
  <c r="Q384" i="1"/>
  <c r="R377" i="1"/>
  <c r="P377" i="1"/>
  <c r="Q376" i="1"/>
  <c r="R369" i="1"/>
  <c r="P369" i="1"/>
  <c r="Q368" i="1"/>
  <c r="R361" i="1"/>
  <c r="P361" i="1"/>
  <c r="Q360" i="1"/>
  <c r="R353" i="1"/>
  <c r="P353" i="1"/>
  <c r="Q352" i="1"/>
  <c r="R345" i="1"/>
  <c r="P345" i="1"/>
  <c r="Q344" i="1"/>
  <c r="R337" i="1"/>
  <c r="P337" i="1"/>
  <c r="Q336" i="1"/>
  <c r="R329" i="1"/>
  <c r="P329" i="1"/>
  <c r="Q328" i="1"/>
  <c r="R321" i="1"/>
  <c r="P321" i="1"/>
  <c r="Q320" i="1"/>
  <c r="R313" i="1"/>
  <c r="P313" i="1"/>
  <c r="Q312" i="1"/>
  <c r="R305" i="1"/>
  <c r="P305" i="1"/>
  <c r="Q304" i="1"/>
  <c r="R297" i="1"/>
  <c r="P297" i="1"/>
  <c r="Q296" i="1"/>
  <c r="R289" i="1"/>
  <c r="P289" i="1"/>
  <c r="Q288" i="1"/>
  <c r="R281" i="1"/>
  <c r="P281" i="1"/>
  <c r="Q280" i="1"/>
  <c r="R273" i="1"/>
  <c r="P273" i="1"/>
  <c r="Q272" i="1"/>
  <c r="R265" i="1"/>
  <c r="P265" i="1"/>
  <c r="Q264" i="1"/>
  <c r="R257" i="1"/>
  <c r="P257" i="1"/>
  <c r="Q256" i="1"/>
  <c r="R249" i="1"/>
  <c r="P249" i="1"/>
  <c r="Q248" i="1"/>
  <c r="R241" i="1"/>
  <c r="P241" i="1"/>
  <c r="Q240" i="1"/>
  <c r="R233" i="1"/>
  <c r="P233" i="1"/>
  <c r="Q232" i="1"/>
  <c r="R225" i="1"/>
  <c r="P225" i="1"/>
  <c r="Q224" i="1"/>
  <c r="R217" i="1"/>
  <c r="P217" i="1"/>
  <c r="Q216" i="1"/>
  <c r="R209" i="1"/>
  <c r="P209" i="1"/>
  <c r="Q208" i="1"/>
  <c r="R201" i="1"/>
  <c r="P201" i="1"/>
  <c r="Q200" i="1"/>
  <c r="R193" i="1"/>
  <c r="P193" i="1"/>
  <c r="Q192" i="1"/>
  <c r="R185" i="1"/>
  <c r="P185" i="1"/>
  <c r="Q184" i="1"/>
  <c r="R177" i="1"/>
  <c r="P177" i="1"/>
  <c r="Q176" i="1"/>
  <c r="R169" i="1"/>
  <c r="P169" i="1"/>
  <c r="Q168" i="1"/>
  <c r="R161" i="1"/>
  <c r="P161" i="1"/>
  <c r="Q160" i="1"/>
  <c r="R153" i="1"/>
  <c r="P153" i="1"/>
  <c r="T600" i="1"/>
  <c r="T568" i="1"/>
  <c r="T536" i="1"/>
  <c r="T504" i="1"/>
  <c r="T472" i="1"/>
  <c r="P630" i="1"/>
  <c r="T634" i="1"/>
  <c r="T629" i="1"/>
  <c r="Q152" i="1"/>
  <c r="R145" i="1"/>
  <c r="P145" i="1"/>
  <c r="Q144" i="1"/>
  <c r="R137" i="1"/>
  <c r="P137" i="1"/>
  <c r="Q136" i="1"/>
  <c r="R129" i="1"/>
  <c r="P129" i="1"/>
  <c r="Q128" i="1"/>
  <c r="R121" i="1"/>
  <c r="P121" i="1"/>
  <c r="Q120" i="1"/>
  <c r="R113" i="1"/>
  <c r="P113" i="1"/>
  <c r="Q112" i="1"/>
  <c r="R105" i="1"/>
  <c r="P105" i="1"/>
  <c r="Q104" i="1"/>
  <c r="R97" i="1"/>
  <c r="P97" i="1"/>
  <c r="Q96" i="1"/>
  <c r="R89" i="1"/>
  <c r="P89" i="1"/>
  <c r="Q88" i="1"/>
  <c r="R81" i="1"/>
  <c r="P81" i="1"/>
  <c r="Q80" i="1"/>
  <c r="R73" i="1"/>
  <c r="P73" i="1"/>
  <c r="Q72" i="1"/>
  <c r="R65" i="1"/>
  <c r="P65" i="1"/>
  <c r="Q64" i="1"/>
  <c r="R57" i="1"/>
  <c r="P57" i="1"/>
  <c r="Q56" i="1"/>
  <c r="R49" i="1"/>
  <c r="P49" i="1"/>
  <c r="Q48" i="1"/>
  <c r="R41" i="1"/>
  <c r="P41" i="1"/>
  <c r="Q40" i="1"/>
  <c r="R33" i="1"/>
  <c r="P33" i="1"/>
  <c r="Q32" i="1"/>
  <c r="R25" i="1"/>
  <c r="P25" i="1"/>
  <c r="Q24" i="1"/>
  <c r="R17" i="1"/>
  <c r="P17" i="1"/>
  <c r="Q16" i="1"/>
  <c r="R9" i="1"/>
  <c r="P9" i="1"/>
  <c r="Q8" i="1"/>
  <c r="T640" i="1"/>
  <c r="T637" i="1"/>
  <c r="T636" i="1"/>
  <c r="T632" i="1"/>
  <c r="T628" i="1"/>
  <c r="T624" i="1"/>
  <c r="T620" i="1"/>
  <c r="T616" i="1"/>
  <c r="P604" i="1"/>
  <c r="T592" i="1"/>
  <c r="P588" i="1"/>
  <c r="T584" i="1"/>
  <c r="T576" i="1"/>
  <c r="P572" i="1"/>
  <c r="T560" i="1"/>
  <c r="P556" i="1"/>
  <c r="T552" i="1"/>
  <c r="T544" i="1"/>
  <c r="P540" i="1"/>
  <c r="T528" i="1"/>
  <c r="P524" i="1"/>
  <c r="T520" i="1"/>
  <c r="T512" i="1"/>
  <c r="P508" i="1"/>
  <c r="T496" i="1"/>
  <c r="P492" i="1"/>
  <c r="T488" i="1"/>
  <c r="T480" i="1"/>
  <c r="P476" i="1"/>
  <c r="T464" i="1"/>
  <c r="P460" i="1"/>
  <c r="T456" i="1"/>
  <c r="T448" i="1"/>
  <c r="P444" i="1"/>
  <c r="T432" i="1"/>
  <c r="P428" i="1"/>
  <c r="T424" i="1"/>
  <c r="T416" i="1"/>
  <c r="T400" i="1"/>
  <c r="T392" i="1"/>
  <c r="T388" i="1"/>
  <c r="T384" i="1"/>
  <c r="T368" i="1"/>
  <c r="T360" i="1"/>
  <c r="T356" i="1"/>
  <c r="T345" i="1"/>
  <c r="T336" i="1"/>
  <c r="T328" i="1"/>
  <c r="T324" i="1"/>
  <c r="T320" i="1"/>
  <c r="T313" i="1"/>
  <c r="T304" i="1"/>
  <c r="T296" i="1"/>
  <c r="T292" i="1"/>
  <c r="T288" i="1"/>
  <c r="T281" i="1"/>
  <c r="T280" i="1"/>
  <c r="T272" i="1"/>
  <c r="T264" i="1"/>
  <c r="T260" i="1"/>
  <c r="T256" i="1"/>
  <c r="T249" i="1"/>
  <c r="T248" i="1"/>
  <c r="T232" i="1"/>
  <c r="T228" i="1"/>
  <c r="T224" i="1"/>
  <c r="T217" i="1"/>
  <c r="T216" i="1"/>
  <c r="T208" i="1"/>
  <c r="T200" i="1"/>
  <c r="T196" i="1"/>
  <c r="T192" i="1"/>
  <c r="T185" i="1"/>
  <c r="T184" i="1"/>
  <c r="T168" i="1"/>
  <c r="T164" i="1"/>
  <c r="T160" i="1"/>
  <c r="T153" i="1"/>
  <c r="T132" i="1"/>
  <c r="T128" i="1"/>
  <c r="T121" i="1"/>
  <c r="T120" i="1"/>
  <c r="T112" i="1"/>
  <c r="T104" i="1"/>
  <c r="T96" i="1"/>
  <c r="T89" i="1"/>
  <c r="T88" i="1"/>
  <c r="T80" i="1"/>
  <c r="T72" i="1"/>
  <c r="T68" i="1"/>
  <c r="R66" i="1"/>
  <c r="P66" i="1"/>
  <c r="Q65" i="1"/>
  <c r="T64" i="1"/>
  <c r="R58" i="1"/>
  <c r="P58" i="1"/>
  <c r="T57" i="1"/>
  <c r="Q57" i="1"/>
  <c r="T56" i="1"/>
  <c r="P55" i="1"/>
  <c r="R50" i="1"/>
  <c r="P50" i="1"/>
  <c r="Q49" i="1"/>
  <c r="T48" i="1"/>
  <c r="R42" i="1"/>
  <c r="P42" i="1"/>
  <c r="Q41" i="1"/>
  <c r="T36" i="1"/>
  <c r="R34" i="1"/>
  <c r="P34" i="1"/>
  <c r="Q33" i="1"/>
  <c r="T32" i="1"/>
  <c r="R26" i="1"/>
  <c r="P26" i="1"/>
  <c r="T25" i="1"/>
  <c r="Q25" i="1"/>
  <c r="T24" i="1"/>
  <c r="P23" i="1"/>
  <c r="R18" i="1"/>
  <c r="P18" i="1"/>
  <c r="Q17" i="1"/>
  <c r="T16" i="1"/>
  <c r="R10" i="1"/>
  <c r="P10" i="1"/>
  <c r="Q9" i="1"/>
  <c r="T8" i="1"/>
  <c r="T4" i="1"/>
  <c r="R627" i="1"/>
  <c r="Q588" i="1"/>
  <c r="Q572" i="1"/>
  <c r="R571" i="1"/>
  <c r="R563" i="1"/>
  <c r="Q556" i="1"/>
  <c r="Q540" i="1"/>
  <c r="Q524" i="1"/>
  <c r="Q508" i="1"/>
  <c r="Q492" i="1"/>
  <c r="R491" i="1"/>
  <c r="Q476" i="1"/>
  <c r="R475" i="1"/>
  <c r="Q460" i="1"/>
  <c r="Q444" i="1"/>
  <c r="Q428" i="1"/>
  <c r="R403" i="1"/>
  <c r="P397" i="1"/>
  <c r="R387" i="1"/>
  <c r="R379" i="1"/>
  <c r="P376" i="1"/>
  <c r="P365" i="1"/>
  <c r="R363" i="1"/>
  <c r="R355" i="1"/>
  <c r="R315" i="1"/>
  <c r="P312" i="1"/>
  <c r="R299" i="1"/>
  <c r="R291" i="1"/>
  <c r="R227" i="1"/>
  <c r="R219" i="1"/>
  <c r="R187" i="1"/>
  <c r="P184" i="1"/>
  <c r="R171" i="1"/>
  <c r="R163" i="1"/>
  <c r="R155" i="1"/>
  <c r="R91" i="1"/>
  <c r="R11" i="1"/>
  <c r="R3" i="1"/>
  <c r="P639" i="1"/>
  <c r="P631" i="1"/>
  <c r="P623" i="1"/>
  <c r="T613" i="1"/>
  <c r="T605" i="1"/>
  <c r="R599" i="1"/>
  <c r="P599" i="1"/>
  <c r="T589" i="1"/>
  <c r="R583" i="1"/>
  <c r="P583" i="1"/>
  <c r="T573" i="1"/>
  <c r="R567" i="1"/>
  <c r="P567" i="1"/>
  <c r="T557" i="1"/>
  <c r="R551" i="1"/>
  <c r="P551" i="1"/>
  <c r="T541" i="1"/>
  <c r="R535" i="1"/>
  <c r="P535" i="1"/>
  <c r="T525" i="1"/>
  <c r="R519" i="1"/>
  <c r="P519" i="1"/>
  <c r="T509" i="1"/>
  <c r="R503" i="1"/>
  <c r="P503" i="1"/>
  <c r="T493" i="1"/>
  <c r="R487" i="1"/>
  <c r="P487" i="1"/>
  <c r="T477" i="1"/>
  <c r="R471" i="1"/>
  <c r="P471" i="1"/>
  <c r="T461" i="1"/>
  <c r="R455" i="1"/>
  <c r="P455" i="1"/>
  <c r="T445" i="1"/>
  <c r="R439" i="1"/>
  <c r="P439" i="1"/>
  <c r="T429" i="1"/>
  <c r="R423" i="1"/>
  <c r="P423" i="1"/>
  <c r="T413" i="1"/>
  <c r="T405" i="1"/>
  <c r="T397" i="1"/>
  <c r="R391" i="1"/>
  <c r="P391" i="1"/>
  <c r="T365" i="1"/>
  <c r="R359" i="1"/>
  <c r="P359" i="1"/>
  <c r="T333" i="1"/>
  <c r="R327" i="1"/>
  <c r="P327" i="1"/>
  <c r="T301" i="1"/>
  <c r="R295" i="1"/>
  <c r="P295" i="1"/>
  <c r="T269" i="1"/>
  <c r="R263" i="1"/>
  <c r="P263" i="1"/>
  <c r="T237" i="1"/>
  <c r="R231" i="1"/>
  <c r="P231" i="1"/>
  <c r="T205" i="1"/>
  <c r="R199" i="1"/>
  <c r="P199" i="1"/>
  <c r="T173" i="1"/>
  <c r="R167" i="1"/>
  <c r="P167" i="1"/>
  <c r="T141" i="1"/>
  <c r="R135" i="1"/>
  <c r="P135" i="1"/>
  <c r="T109" i="1"/>
  <c r="R103" i="1"/>
  <c r="P103" i="1"/>
  <c r="T77" i="1"/>
  <c r="R71" i="1"/>
  <c r="P71" i="1"/>
  <c r="T45" i="1"/>
  <c r="R39" i="1"/>
  <c r="P39" i="1"/>
  <c r="T13" i="1"/>
  <c r="R7" i="1"/>
  <c r="P7" i="1"/>
  <c r="T638" i="1"/>
  <c r="T630" i="1"/>
  <c r="Q623" i="1"/>
  <c r="T622" i="1"/>
  <c r="T614" i="1"/>
  <c r="T606" i="1"/>
  <c r="Q604" i="1"/>
  <c r="T590" i="1"/>
  <c r="T574" i="1"/>
  <c r="T558" i="1"/>
  <c r="T542" i="1"/>
  <c r="T526" i="1"/>
  <c r="T510" i="1"/>
  <c r="T494" i="1"/>
  <c r="T478" i="1"/>
  <c r="T462" i="1"/>
  <c r="T446" i="1"/>
  <c r="Q439" i="1"/>
  <c r="T430" i="1"/>
  <c r="T414" i="1"/>
  <c r="P168" i="1"/>
  <c r="T639" i="1"/>
  <c r="T631" i="1"/>
  <c r="T623" i="1"/>
  <c r="T615" i="1"/>
  <c r="T607" i="1"/>
  <c r="T599" i="1"/>
  <c r="T591" i="1"/>
  <c r="T583" i="1"/>
  <c r="T575" i="1"/>
  <c r="T567" i="1"/>
  <c r="T559" i="1"/>
  <c r="T551" i="1"/>
  <c r="T543" i="1"/>
  <c r="T535" i="1"/>
  <c r="T527" i="1"/>
  <c r="T519" i="1"/>
  <c r="T511" i="1"/>
  <c r="T503" i="1"/>
  <c r="T495" i="1"/>
  <c r="T487" i="1"/>
  <c r="T479" i="1"/>
  <c r="T471" i="1"/>
  <c r="T463" i="1"/>
  <c r="T455" i="1"/>
  <c r="T447" i="1"/>
  <c r="T439" i="1"/>
  <c r="T431" i="1"/>
  <c r="T423" i="1"/>
  <c r="T415" i="1"/>
  <c r="T411" i="1"/>
  <c r="T407" i="1"/>
  <c r="T399" i="1"/>
  <c r="T391" i="1"/>
  <c r="T383" i="1"/>
  <c r="T381" i="1"/>
  <c r="T375" i="1"/>
  <c r="T367" i="1"/>
  <c r="T359" i="1"/>
  <c r="T355" i="1"/>
  <c r="T351" i="1"/>
  <c r="T349" i="1"/>
  <c r="T343" i="1"/>
  <c r="T335" i="1"/>
  <c r="T327" i="1"/>
  <c r="T323" i="1"/>
  <c r="T319" i="1"/>
  <c r="T317" i="1"/>
  <c r="T311" i="1"/>
  <c r="T303" i="1"/>
  <c r="T295" i="1"/>
  <c r="T291" i="1"/>
  <c r="T287" i="1"/>
  <c r="T285" i="1"/>
  <c r="T279" i="1"/>
  <c r="T271" i="1"/>
  <c r="T263" i="1"/>
  <c r="T259" i="1"/>
  <c r="T255" i="1"/>
  <c r="T253" i="1"/>
  <c r="T247" i="1"/>
  <c r="T239" i="1"/>
  <c r="T231" i="1"/>
  <c r="T227" i="1"/>
  <c r="T223" i="1"/>
  <c r="T221" i="1"/>
  <c r="T215" i="1"/>
  <c r="T207" i="1"/>
  <c r="T199" i="1"/>
  <c r="T195" i="1"/>
  <c r="T191" i="1"/>
  <c r="T189" i="1"/>
  <c r="T183" i="1"/>
  <c r="T175" i="1"/>
  <c r="T167" i="1"/>
  <c r="T163" i="1"/>
  <c r="T159" i="1"/>
  <c r="T157" i="1"/>
  <c r="T151" i="1"/>
  <c r="T143" i="1"/>
  <c r="T135" i="1"/>
  <c r="T131" i="1"/>
  <c r="T127" i="1"/>
  <c r="T125" i="1"/>
  <c r="T119" i="1"/>
  <c r="T111" i="1"/>
  <c r="T103" i="1"/>
  <c r="T99" i="1"/>
  <c r="T95" i="1"/>
  <c r="T93" i="1"/>
  <c r="T87" i="1"/>
  <c r="T79" i="1"/>
  <c r="T71" i="1"/>
  <c r="T67" i="1"/>
  <c r="T63" i="1"/>
  <c r="T61" i="1"/>
  <c r="T55" i="1"/>
  <c r="T47" i="1"/>
  <c r="T39" i="1"/>
  <c r="T35" i="1"/>
  <c r="T31" i="1"/>
  <c r="T29" i="1"/>
  <c r="T23" i="1"/>
  <c r="T15" i="1"/>
  <c r="T7" i="1"/>
  <c r="T3" i="1"/>
  <c r="T344" i="1"/>
  <c r="Q626" i="1"/>
  <c r="Q618" i="1"/>
  <c r="Q586" i="1"/>
  <c r="Q570" i="1"/>
  <c r="T565" i="1"/>
  <c r="Q554" i="1"/>
  <c r="T549" i="1"/>
  <c r="Q538" i="1"/>
  <c r="T533" i="1"/>
  <c r="Q522" i="1"/>
  <c r="T517" i="1"/>
  <c r="Q506" i="1"/>
  <c r="T501" i="1"/>
  <c r="Q490" i="1"/>
  <c r="T485" i="1"/>
  <c r="Q474" i="1"/>
  <c r="T469" i="1"/>
  <c r="Q458" i="1"/>
  <c r="T453" i="1"/>
  <c r="Q442" i="1"/>
  <c r="T437" i="1"/>
  <c r="Q426" i="1"/>
  <c r="T421" i="1"/>
  <c r="T393" i="1"/>
  <c r="Q378" i="1"/>
  <c r="T377" i="1"/>
  <c r="T361" i="1"/>
  <c r="Q346" i="1"/>
  <c r="T329" i="1"/>
  <c r="Q314" i="1"/>
  <c r="T297" i="1"/>
  <c r="Q282" i="1"/>
  <c r="T265" i="1"/>
  <c r="Q250" i="1"/>
  <c r="T233" i="1"/>
  <c r="Q218" i="1"/>
  <c r="T201" i="1"/>
  <c r="Q186" i="1"/>
  <c r="T169" i="1"/>
  <c r="Q154" i="1"/>
  <c r="T137" i="1"/>
  <c r="Q122" i="1"/>
  <c r="T105" i="1"/>
  <c r="Q90" i="1"/>
  <c r="T73" i="1"/>
  <c r="Q58" i="1"/>
  <c r="T41" i="1"/>
  <c r="Q26" i="1"/>
  <c r="T9" i="1"/>
  <c r="T608" i="1"/>
  <c r="T440" i="1"/>
  <c r="T408" i="1"/>
  <c r="T352" i="1"/>
  <c r="T312" i="1"/>
  <c r="T240" i="1"/>
  <c r="T176" i="1"/>
  <c r="T152" i="1"/>
  <c r="T144" i="1"/>
  <c r="T136" i="1"/>
  <c r="T100" i="1"/>
  <c r="T40" i="1"/>
  <c r="T641" i="1"/>
  <c r="P635" i="1"/>
  <c r="Q634" i="1"/>
  <c r="T633" i="1"/>
  <c r="P627" i="1"/>
  <c r="T625" i="1"/>
  <c r="P619" i="1"/>
  <c r="T617" i="1"/>
  <c r="T609" i="1"/>
  <c r="Q602" i="1"/>
  <c r="T597" i="1"/>
  <c r="T581" i="1"/>
  <c r="P636" i="1"/>
  <c r="Q635" i="1"/>
  <c r="P628" i="1"/>
  <c r="Q627" i="1"/>
  <c r="P620" i="1"/>
  <c r="Q619" i="1"/>
  <c r="P612" i="1"/>
  <c r="T598" i="1"/>
  <c r="P596" i="1"/>
  <c r="T582" i="1"/>
  <c r="P580" i="1"/>
  <c r="T566" i="1"/>
  <c r="P564" i="1"/>
  <c r="T550" i="1"/>
  <c r="P548" i="1"/>
  <c r="T534" i="1"/>
  <c r="P532" i="1"/>
  <c r="T518" i="1"/>
  <c r="P516" i="1"/>
  <c r="T502" i="1"/>
  <c r="P500" i="1"/>
  <c r="T486" i="1"/>
  <c r="P484" i="1"/>
  <c r="T470" i="1"/>
  <c r="P468" i="1"/>
  <c r="T454" i="1"/>
  <c r="P452" i="1"/>
  <c r="T438" i="1"/>
  <c r="P436" i="1"/>
  <c r="T422" i="1"/>
  <c r="P420" i="1"/>
  <c r="P412" i="1"/>
  <c r="Q411" i="1"/>
  <c r="P404" i="1"/>
  <c r="Q395" i="1"/>
  <c r="Q379" i="1"/>
  <c r="Q363" i="1"/>
  <c r="Q347" i="1"/>
  <c r="Q331" i="1"/>
  <c r="Q315" i="1"/>
  <c r="Q299" i="1"/>
  <c r="Q283" i="1"/>
  <c r="Q267" i="1"/>
  <c r="Q251" i="1"/>
  <c r="Q235" i="1"/>
  <c r="Q219" i="1"/>
  <c r="Q203" i="1"/>
  <c r="Q187" i="1"/>
  <c r="Q171" i="1"/>
  <c r="Q155" i="1"/>
  <c r="Q139" i="1"/>
  <c r="Q123" i="1"/>
  <c r="Q107" i="1"/>
  <c r="Q91" i="1"/>
  <c r="Q75" i="1"/>
  <c r="Q59" i="1"/>
  <c r="Q43" i="1"/>
  <c r="Q27" i="1"/>
  <c r="Q11" i="1"/>
  <c r="T635" i="1"/>
  <c r="T619" i="1"/>
  <c r="T611" i="1"/>
  <c r="T595" i="1"/>
  <c r="T579" i="1"/>
  <c r="T563" i="1"/>
  <c r="T547" i="1"/>
  <c r="T531" i="1"/>
  <c r="T515" i="1"/>
  <c r="T499" i="1"/>
  <c r="T483" i="1"/>
  <c r="T467" i="1"/>
  <c r="T451" i="1"/>
  <c r="T435" i="1"/>
  <c r="T419" i="1"/>
  <c r="T403" i="1"/>
  <c r="T371" i="1"/>
  <c r="T339" i="1"/>
  <c r="T307" i="1"/>
  <c r="T275" i="1"/>
  <c r="T243" i="1"/>
  <c r="T211" i="1"/>
  <c r="T179" i="1"/>
  <c r="T147" i="1"/>
  <c r="T115" i="1"/>
  <c r="T83" i="1"/>
  <c r="T51" i="1"/>
  <c r="T19" i="1"/>
  <c r="T376" i="1"/>
  <c r="T627" i="1"/>
  <c r="T2" i="1"/>
  <c r="Q637" i="1"/>
  <c r="Q629" i="1"/>
  <c r="Q621" i="1"/>
  <c r="Q597" i="1"/>
  <c r="Q581" i="1"/>
  <c r="Q565" i="1"/>
  <c r="Q549" i="1"/>
  <c r="Q533" i="1"/>
  <c r="Q517" i="1"/>
  <c r="Q501" i="1"/>
  <c r="Q485" i="1"/>
  <c r="Q469" i="1"/>
  <c r="Q453" i="1"/>
  <c r="Q437" i="1"/>
  <c r="Q421" i="1"/>
  <c r="R398" i="1"/>
  <c r="T372" i="1"/>
  <c r="R366" i="1"/>
  <c r="T340" i="1"/>
  <c r="R334" i="1"/>
  <c r="T308" i="1"/>
  <c r="R302" i="1"/>
  <c r="T276" i="1"/>
  <c r="R270" i="1"/>
  <c r="T244" i="1"/>
  <c r="R238" i="1"/>
  <c r="T212" i="1"/>
  <c r="R206" i="1"/>
  <c r="T180" i="1"/>
  <c r="R174" i="1"/>
  <c r="T148" i="1"/>
  <c r="R142" i="1"/>
  <c r="T116" i="1"/>
  <c r="R110" i="1"/>
  <c r="T84" i="1"/>
  <c r="R78" i="1"/>
  <c r="T52" i="1"/>
  <c r="R46" i="1"/>
  <c r="T20" i="1"/>
  <c r="R14" i="1"/>
  <c r="P611" i="1"/>
  <c r="P603" i="1"/>
  <c r="T601" i="1"/>
  <c r="P595" i="1"/>
  <c r="T593" i="1"/>
  <c r="P587" i="1"/>
  <c r="T585" i="1"/>
  <c r="P579" i="1"/>
  <c r="T577" i="1"/>
  <c r="P571" i="1"/>
  <c r="T569" i="1"/>
  <c r="P563" i="1"/>
  <c r="T561" i="1"/>
  <c r="P555" i="1"/>
  <c r="T553" i="1"/>
  <c r="P547" i="1"/>
  <c r="T545" i="1"/>
  <c r="P539" i="1"/>
  <c r="T537" i="1"/>
  <c r="P531" i="1"/>
  <c r="T529" i="1"/>
  <c r="P523" i="1"/>
  <c r="T521" i="1"/>
  <c r="P515" i="1"/>
  <c r="T513" i="1"/>
  <c r="P507" i="1"/>
  <c r="T505" i="1"/>
  <c r="P499" i="1"/>
  <c r="T497" i="1"/>
  <c r="P491" i="1"/>
  <c r="T489" i="1"/>
  <c r="P483" i="1"/>
  <c r="T481" i="1"/>
  <c r="P475" i="1"/>
  <c r="T473" i="1"/>
  <c r="P467" i="1"/>
  <c r="T465" i="1"/>
  <c r="P459" i="1"/>
  <c r="T457" i="1"/>
  <c r="P451" i="1"/>
  <c r="T449" i="1"/>
  <c r="P443" i="1"/>
  <c r="T441" i="1"/>
  <c r="P435" i="1"/>
  <c r="T433" i="1"/>
  <c r="P427" i="1"/>
  <c r="T425" i="1"/>
  <c r="P419" i="1"/>
  <c r="T417" i="1"/>
  <c r="P411" i="1"/>
  <c r="Q410" i="1"/>
  <c r="T409" i="1"/>
  <c r="P403" i="1"/>
  <c r="Q402" i="1"/>
  <c r="T401" i="1"/>
  <c r="P395" i="1"/>
  <c r="P387" i="1"/>
  <c r="Q386" i="1"/>
  <c r="T385" i="1"/>
  <c r="P379" i="1"/>
  <c r="P371" i="1"/>
  <c r="Q370" i="1"/>
  <c r="T369" i="1"/>
  <c r="P363" i="1"/>
  <c r="P355" i="1"/>
  <c r="Q354" i="1"/>
  <c r="T353" i="1"/>
  <c r="P347" i="1"/>
  <c r="P339" i="1"/>
  <c r="Q338" i="1"/>
  <c r="T337" i="1"/>
  <c r="P331" i="1"/>
  <c r="P323" i="1"/>
  <c r="Q322" i="1"/>
  <c r="T321" i="1"/>
  <c r="P315" i="1"/>
  <c r="P307" i="1"/>
  <c r="Q306" i="1"/>
  <c r="T305" i="1"/>
  <c r="P299" i="1"/>
  <c r="P291" i="1"/>
  <c r="Q290" i="1"/>
  <c r="T289" i="1"/>
  <c r="P283" i="1"/>
  <c r="P275" i="1"/>
  <c r="Q274" i="1"/>
  <c r="T273" i="1"/>
  <c r="P267" i="1"/>
  <c r="P259" i="1"/>
  <c r="Q258" i="1"/>
  <c r="T257" i="1"/>
  <c r="P251" i="1"/>
  <c r="P243" i="1"/>
  <c r="Q242" i="1"/>
  <c r="T241" i="1"/>
  <c r="P235" i="1"/>
  <c r="P227" i="1"/>
  <c r="Q226" i="1"/>
  <c r="T225" i="1"/>
  <c r="P219" i="1"/>
  <c r="P211" i="1"/>
  <c r="Q210" i="1"/>
  <c r="T209" i="1"/>
  <c r="P203" i="1"/>
  <c r="P195" i="1"/>
  <c r="Q194" i="1"/>
  <c r="T193" i="1"/>
  <c r="P187" i="1"/>
  <c r="P179" i="1"/>
  <c r="Q178" i="1"/>
  <c r="T177" i="1"/>
  <c r="P171" i="1"/>
  <c r="P163" i="1"/>
  <c r="Q162" i="1"/>
  <c r="T161" i="1"/>
  <c r="P155" i="1"/>
  <c r="P147" i="1"/>
  <c r="Q146" i="1"/>
  <c r="T145" i="1"/>
  <c r="P139" i="1"/>
  <c r="P131" i="1"/>
  <c r="Q130" i="1"/>
  <c r="T129" i="1"/>
  <c r="P123" i="1"/>
  <c r="P115" i="1"/>
  <c r="Q114" i="1"/>
  <c r="T113" i="1"/>
  <c r="P107" i="1"/>
  <c r="P99" i="1"/>
  <c r="Q98" i="1"/>
  <c r="T97" i="1"/>
  <c r="P91" i="1"/>
  <c r="P83" i="1"/>
  <c r="Q82" i="1"/>
  <c r="T81" i="1"/>
  <c r="P75" i="1"/>
  <c r="P67" i="1"/>
  <c r="Q66" i="1"/>
  <c r="T65" i="1"/>
  <c r="P59" i="1"/>
  <c r="P51" i="1"/>
  <c r="Q50" i="1"/>
  <c r="T49" i="1"/>
  <c r="P43" i="1"/>
  <c r="P35" i="1"/>
  <c r="Q34" i="1"/>
  <c r="T33" i="1"/>
  <c r="P27" i="1"/>
  <c r="P19" i="1"/>
  <c r="Q18" i="1"/>
  <c r="T17" i="1"/>
  <c r="P11" i="1"/>
  <c r="P3" i="1"/>
  <c r="Q595" i="1"/>
  <c r="T586" i="1"/>
  <c r="T578" i="1"/>
  <c r="Q571" i="1"/>
  <c r="T570" i="1"/>
  <c r="T562" i="1"/>
  <c r="T554" i="1"/>
  <c r="T546" i="1"/>
  <c r="Q539" i="1"/>
  <c r="T538" i="1"/>
  <c r="T530" i="1"/>
  <c r="Q523" i="1"/>
  <c r="Q515" i="1"/>
  <c r="Q507" i="1"/>
  <c r="T498" i="1"/>
  <c r="Q483" i="1"/>
  <c r="Q467" i="1"/>
  <c r="T466" i="1"/>
  <c r="Q459" i="1"/>
  <c r="Q451" i="1"/>
  <c r="Q443" i="1"/>
  <c r="T442" i="1"/>
  <c r="T434" i="1"/>
  <c r="Q419" i="1"/>
  <c r="T410" i="1"/>
  <c r="P380" i="1"/>
  <c r="T378" i="1"/>
  <c r="T370" i="1"/>
  <c r="P364" i="1"/>
  <c r="P356" i="1"/>
  <c r="Q355" i="1"/>
  <c r="T354" i="1"/>
  <c r="T346" i="1"/>
  <c r="T338" i="1"/>
  <c r="P332" i="1"/>
  <c r="Q323" i="1"/>
  <c r="T306" i="1"/>
  <c r="T298" i="1"/>
  <c r="T290" i="1"/>
  <c r="T282" i="1"/>
  <c r="T266" i="1"/>
  <c r="P260" i="1"/>
  <c r="Q259" i="1"/>
  <c r="T258" i="1"/>
  <c r="P252" i="1"/>
  <c r="P244" i="1"/>
  <c r="T226" i="1"/>
  <c r="P212" i="1"/>
  <c r="P196" i="1"/>
  <c r="Q195" i="1"/>
  <c r="P180" i="1"/>
  <c r="Q179" i="1"/>
  <c r="T170" i="1"/>
  <c r="T154" i="1"/>
  <c r="Q147" i="1"/>
  <c r="T146" i="1"/>
  <c r="P132" i="1"/>
  <c r="Q115" i="1"/>
  <c r="P108" i="1"/>
  <c r="T106" i="1"/>
  <c r="Q99" i="1"/>
  <c r="T98" i="1"/>
  <c r="T90" i="1"/>
  <c r="Q83" i="1"/>
  <c r="P76" i="1"/>
  <c r="P68" i="1"/>
  <c r="T66" i="1"/>
  <c r="T58" i="1"/>
  <c r="P52" i="1"/>
  <c r="T50" i="1"/>
  <c r="P44" i="1"/>
  <c r="T42" i="1"/>
  <c r="P36" i="1"/>
  <c r="T26" i="1"/>
  <c r="P20" i="1"/>
  <c r="P12" i="1"/>
  <c r="T10" i="1"/>
  <c r="P4" i="1"/>
  <c r="Q3" i="1"/>
  <c r="P605" i="1"/>
  <c r="P597" i="1"/>
  <c r="P589" i="1"/>
  <c r="P581" i="1"/>
  <c r="P573" i="1"/>
  <c r="P565" i="1"/>
  <c r="P557" i="1"/>
  <c r="P549" i="1"/>
  <c r="P541" i="1"/>
  <c r="P533" i="1"/>
  <c r="P525" i="1"/>
  <c r="P517" i="1"/>
  <c r="P509" i="1"/>
  <c r="P501" i="1"/>
  <c r="P493" i="1"/>
  <c r="P485" i="1"/>
  <c r="P477" i="1"/>
  <c r="P469" i="1"/>
  <c r="P461" i="1"/>
  <c r="P453" i="1"/>
  <c r="P445" i="1"/>
  <c r="P437" i="1"/>
  <c r="P429" i="1"/>
  <c r="P421" i="1"/>
  <c r="P413" i="1"/>
  <c r="Q412" i="1"/>
  <c r="R405" i="1"/>
  <c r="P405" i="1"/>
  <c r="Q396" i="1"/>
  <c r="T395" i="1"/>
  <c r="P389" i="1"/>
  <c r="Q380" i="1"/>
  <c r="T379" i="1"/>
  <c r="P373" i="1"/>
  <c r="Q364" i="1"/>
  <c r="T363" i="1"/>
  <c r="P357" i="1"/>
  <c r="Q348" i="1"/>
  <c r="T347" i="1"/>
  <c r="P341" i="1"/>
  <c r="Q332" i="1"/>
  <c r="T331" i="1"/>
  <c r="P325" i="1"/>
  <c r="Q316" i="1"/>
  <c r="T315" i="1"/>
  <c r="P309" i="1"/>
  <c r="Q300" i="1"/>
  <c r="T299" i="1"/>
  <c r="P293" i="1"/>
  <c r="Q284" i="1"/>
  <c r="T283" i="1"/>
  <c r="P277" i="1"/>
  <c r="Q268" i="1"/>
  <c r="T267" i="1"/>
  <c r="P261" i="1"/>
  <c r="Q252" i="1"/>
  <c r="T251" i="1"/>
  <c r="P245" i="1"/>
  <c r="Q236" i="1"/>
  <c r="T235" i="1"/>
  <c r="P229" i="1"/>
  <c r="Q220" i="1"/>
  <c r="T219" i="1"/>
  <c r="P213" i="1"/>
  <c r="Q204" i="1"/>
  <c r="T203" i="1"/>
  <c r="P197" i="1"/>
  <c r="Q188" i="1"/>
  <c r="T187" i="1"/>
  <c r="P181" i="1"/>
  <c r="Q172" i="1"/>
  <c r="T171" i="1"/>
  <c r="P165" i="1"/>
  <c r="Q156" i="1"/>
  <c r="T155" i="1"/>
  <c r="P149" i="1"/>
  <c r="Q140" i="1"/>
  <c r="T139" i="1"/>
  <c r="P133" i="1"/>
  <c r="Q124" i="1"/>
  <c r="T123" i="1"/>
  <c r="P117" i="1"/>
  <c r="Q108" i="1"/>
  <c r="T107" i="1"/>
  <c r="P101" i="1"/>
  <c r="Q92" i="1"/>
  <c r="T91" i="1"/>
  <c r="P85" i="1"/>
  <c r="Q76" i="1"/>
  <c r="T75" i="1"/>
  <c r="P69" i="1"/>
  <c r="Q60" i="1"/>
  <c r="T59" i="1"/>
  <c r="P53" i="1"/>
  <c r="Q44" i="1"/>
  <c r="T43" i="1"/>
  <c r="P37" i="1"/>
  <c r="Q28" i="1"/>
  <c r="T27" i="1"/>
  <c r="P21" i="1"/>
  <c r="Q12" i="1"/>
  <c r="T11" i="1"/>
  <c r="R5" i="1"/>
  <c r="P5" i="1"/>
  <c r="Q611" i="1"/>
  <c r="T602" i="1"/>
  <c r="T594" i="1"/>
  <c r="Q587" i="1"/>
  <c r="Q579" i="1"/>
  <c r="Q555" i="1"/>
  <c r="Q531" i="1"/>
  <c r="T522" i="1"/>
  <c r="T514" i="1"/>
  <c r="T506" i="1"/>
  <c r="Q499" i="1"/>
  <c r="Q491" i="1"/>
  <c r="T490" i="1"/>
  <c r="Q475" i="1"/>
  <c r="T458" i="1"/>
  <c r="T450" i="1"/>
  <c r="Q427" i="1"/>
  <c r="T426" i="1"/>
  <c r="T418" i="1"/>
  <c r="T402" i="1"/>
  <c r="T394" i="1"/>
  <c r="Q387" i="1"/>
  <c r="T386" i="1"/>
  <c r="P372" i="1"/>
  <c r="Q371" i="1"/>
  <c r="P348" i="1"/>
  <c r="Q339" i="1"/>
  <c r="T330" i="1"/>
  <c r="P324" i="1"/>
  <c r="T322" i="1"/>
  <c r="P316" i="1"/>
  <c r="T314" i="1"/>
  <c r="P308" i="1"/>
  <c r="P300" i="1"/>
  <c r="P292" i="1"/>
  <c r="Q291" i="1"/>
  <c r="P284" i="1"/>
  <c r="Q275" i="1"/>
  <c r="T274" i="1"/>
  <c r="P268" i="1"/>
  <c r="T250" i="1"/>
  <c r="Q243" i="1"/>
  <c r="P236" i="1"/>
  <c r="T234" i="1"/>
  <c r="P228" i="1"/>
  <c r="Q227" i="1"/>
  <c r="P220" i="1"/>
  <c r="Q211" i="1"/>
  <c r="T202" i="1"/>
  <c r="T194" i="1"/>
  <c r="P188" i="1"/>
  <c r="T178" i="1"/>
  <c r="P172" i="1"/>
  <c r="P164" i="1"/>
  <c r="T162" i="1"/>
  <c r="P156" i="1"/>
  <c r="P148" i="1"/>
  <c r="P140" i="1"/>
  <c r="Q131" i="1"/>
  <c r="P124" i="1"/>
  <c r="P116" i="1"/>
  <c r="T114" i="1"/>
  <c r="P100" i="1"/>
  <c r="P92" i="1"/>
  <c r="T82" i="1"/>
  <c r="T74" i="1"/>
  <c r="Q67" i="1"/>
  <c r="P60" i="1"/>
  <c r="Q35" i="1"/>
  <c r="Q19" i="1"/>
  <c r="T18" i="1"/>
  <c r="R598" i="1"/>
  <c r="P598" i="1"/>
  <c r="T596" i="1"/>
  <c r="R590" i="1"/>
  <c r="P590" i="1"/>
  <c r="T588" i="1"/>
  <c r="R582" i="1"/>
  <c r="P582" i="1"/>
  <c r="T580" i="1"/>
  <c r="R574" i="1"/>
  <c r="P574" i="1"/>
  <c r="T572" i="1"/>
  <c r="R566" i="1"/>
  <c r="P566" i="1"/>
  <c r="T564" i="1"/>
  <c r="R558" i="1"/>
  <c r="P558" i="1"/>
  <c r="T556" i="1"/>
  <c r="R550" i="1"/>
  <c r="P550" i="1"/>
  <c r="T548" i="1"/>
  <c r="R542" i="1"/>
  <c r="P542" i="1"/>
  <c r="T540" i="1"/>
  <c r="R534" i="1"/>
  <c r="P534" i="1"/>
  <c r="T532" i="1"/>
  <c r="R526" i="1"/>
  <c r="P526" i="1"/>
  <c r="T524" i="1"/>
  <c r="R518" i="1"/>
  <c r="P518" i="1"/>
  <c r="T516" i="1"/>
  <c r="R510" i="1"/>
  <c r="P510" i="1"/>
  <c r="T508" i="1"/>
  <c r="R502" i="1"/>
  <c r="P502" i="1"/>
  <c r="T500" i="1"/>
  <c r="R494" i="1"/>
  <c r="P494" i="1"/>
  <c r="T492" i="1"/>
  <c r="R486" i="1"/>
  <c r="P486" i="1"/>
  <c r="T484" i="1"/>
  <c r="R478" i="1"/>
  <c r="P478" i="1"/>
  <c r="T476" i="1"/>
  <c r="R470" i="1"/>
  <c r="P470" i="1"/>
  <c r="T468" i="1"/>
  <c r="R462" i="1"/>
  <c r="P462" i="1"/>
  <c r="T460" i="1"/>
  <c r="R454" i="1"/>
  <c r="P454" i="1"/>
  <c r="T452" i="1"/>
  <c r="R446" i="1"/>
  <c r="P446" i="1"/>
  <c r="T444" i="1"/>
  <c r="R438" i="1"/>
  <c r="P438" i="1"/>
  <c r="T436" i="1"/>
  <c r="R430" i="1"/>
  <c r="P430" i="1"/>
  <c r="T428" i="1"/>
  <c r="R422" i="1"/>
  <c r="P422" i="1"/>
  <c r="T420" i="1"/>
  <c r="R414" i="1"/>
  <c r="P414" i="1"/>
  <c r="T412" i="1"/>
  <c r="P406" i="1"/>
  <c r="Q405" i="1"/>
  <c r="T404" i="1"/>
  <c r="P398" i="1"/>
  <c r="Q397" i="1"/>
  <c r="T396" i="1"/>
  <c r="R390" i="1"/>
  <c r="P390" i="1"/>
  <c r="Q389" i="1"/>
  <c r="P382" i="1"/>
  <c r="Q381" i="1"/>
  <c r="T380" i="1"/>
  <c r="R374" i="1"/>
  <c r="P374" i="1"/>
  <c r="Q373" i="1"/>
  <c r="P366" i="1"/>
  <c r="Q365" i="1"/>
  <c r="T364" i="1"/>
  <c r="R358" i="1"/>
  <c r="P358" i="1"/>
  <c r="Q357" i="1"/>
  <c r="P350" i="1"/>
  <c r="Q349" i="1"/>
  <c r="T348" i="1"/>
  <c r="R342" i="1"/>
  <c r="P342" i="1"/>
  <c r="Q341" i="1"/>
  <c r="P334" i="1"/>
  <c r="Q333" i="1"/>
  <c r="T332" i="1"/>
  <c r="R326" i="1"/>
  <c r="P326" i="1"/>
  <c r="Q325" i="1"/>
  <c r="P318" i="1"/>
  <c r="Q317" i="1"/>
  <c r="T316" i="1"/>
  <c r="R310" i="1"/>
  <c r="P310" i="1"/>
  <c r="Q309" i="1"/>
  <c r="P302" i="1"/>
  <c r="Q301" i="1"/>
  <c r="T300" i="1"/>
  <c r="R294" i="1"/>
  <c r="P294" i="1"/>
  <c r="Q293" i="1"/>
  <c r="P286" i="1"/>
  <c r="Q285" i="1"/>
  <c r="T284" i="1"/>
  <c r="R278" i="1"/>
  <c r="P278" i="1"/>
  <c r="Q277" i="1"/>
  <c r="P270" i="1"/>
  <c r="Q269" i="1"/>
  <c r="U269" i="1" s="1"/>
  <c r="V269" i="1" s="1"/>
  <c r="T268" i="1"/>
  <c r="R262" i="1"/>
  <c r="P262" i="1"/>
  <c r="Q261" i="1"/>
  <c r="P254" i="1"/>
  <c r="Q253" i="1"/>
  <c r="T252" i="1"/>
  <c r="R246" i="1"/>
  <c r="P246" i="1"/>
  <c r="Q245" i="1"/>
  <c r="P238" i="1"/>
  <c r="Q237" i="1"/>
  <c r="T236" i="1"/>
  <c r="R230" i="1"/>
  <c r="P230" i="1"/>
  <c r="Q229" i="1"/>
  <c r="P222" i="1"/>
  <c r="Q221" i="1"/>
  <c r="T220" i="1"/>
  <c r="R214" i="1"/>
  <c r="P214" i="1"/>
  <c r="Q213" i="1"/>
  <c r="P206" i="1"/>
  <c r="Q205" i="1"/>
  <c r="T204" i="1"/>
  <c r="R198" i="1"/>
  <c r="P198" i="1"/>
  <c r="Q197" i="1"/>
  <c r="P190" i="1"/>
  <c r="Q189" i="1"/>
  <c r="T188" i="1"/>
  <c r="R182" i="1"/>
  <c r="P182" i="1"/>
  <c r="Q181" i="1"/>
  <c r="P174" i="1"/>
  <c r="Q173" i="1"/>
  <c r="T172" i="1"/>
  <c r="R166" i="1"/>
  <c r="P166" i="1"/>
  <c r="Q165" i="1"/>
  <c r="P158" i="1"/>
  <c r="Q157" i="1"/>
  <c r="T156" i="1"/>
  <c r="R150" i="1"/>
  <c r="P150" i="1"/>
  <c r="Q149" i="1"/>
  <c r="P142" i="1"/>
  <c r="Q141" i="1"/>
  <c r="T140" i="1"/>
  <c r="R134" i="1"/>
  <c r="P134" i="1"/>
  <c r="Q133" i="1"/>
  <c r="P126" i="1"/>
  <c r="Q125" i="1"/>
  <c r="T124" i="1"/>
  <c r="R118" i="1"/>
  <c r="P118" i="1"/>
  <c r="Q117" i="1"/>
  <c r="P110" i="1"/>
  <c r="Q109" i="1"/>
  <c r="T108" i="1"/>
  <c r="R102" i="1"/>
  <c r="P102" i="1"/>
  <c r="Q101" i="1"/>
  <c r="P94" i="1"/>
  <c r="Q93" i="1"/>
  <c r="T92" i="1"/>
  <c r="R86" i="1"/>
  <c r="P86" i="1"/>
  <c r="Q85" i="1"/>
  <c r="P78" i="1"/>
  <c r="Q77" i="1"/>
  <c r="T76" i="1"/>
  <c r="R70" i="1"/>
  <c r="P70" i="1"/>
  <c r="Q69" i="1"/>
  <c r="P62" i="1"/>
  <c r="Q61" i="1"/>
  <c r="T60" i="1"/>
  <c r="R54" i="1"/>
  <c r="P54" i="1"/>
  <c r="Q53" i="1"/>
  <c r="P46" i="1"/>
  <c r="Q45" i="1"/>
  <c r="T44" i="1"/>
  <c r="R38" i="1"/>
  <c r="P38" i="1"/>
  <c r="Q37" i="1"/>
  <c r="P30" i="1"/>
  <c r="Q29" i="1"/>
  <c r="T28" i="1"/>
  <c r="R22" i="1"/>
  <c r="P22" i="1"/>
  <c r="Q21" i="1"/>
  <c r="P14" i="1"/>
  <c r="Q13" i="1"/>
  <c r="U13" i="1" s="1"/>
  <c r="V13" i="1" s="1"/>
  <c r="T12" i="1"/>
  <c r="R6" i="1"/>
  <c r="P6" i="1"/>
  <c r="Q5" i="1"/>
  <c r="R614" i="1"/>
  <c r="P614" i="1"/>
  <c r="T612" i="1"/>
  <c r="R606" i="1"/>
  <c r="P606" i="1"/>
  <c r="T604" i="1"/>
  <c r="Q614" i="1"/>
  <c r="Q606" i="1"/>
  <c r="Q598" i="1"/>
  <c r="Q590" i="1"/>
  <c r="Q582" i="1"/>
  <c r="Q574" i="1"/>
  <c r="Q566" i="1"/>
  <c r="Q558" i="1"/>
  <c r="Q550" i="1"/>
  <c r="Q542" i="1"/>
  <c r="Q534" i="1"/>
  <c r="Q526" i="1"/>
  <c r="Q518" i="1"/>
  <c r="Q510" i="1"/>
  <c r="Q502" i="1"/>
  <c r="Q494" i="1"/>
  <c r="Q486" i="1"/>
  <c r="Q478" i="1"/>
  <c r="Q470" i="1"/>
  <c r="Q462" i="1"/>
  <c r="Q454" i="1"/>
  <c r="Q446" i="1"/>
  <c r="Q438" i="1"/>
  <c r="Q430" i="1"/>
  <c r="Q422" i="1"/>
  <c r="Q414" i="1"/>
  <c r="R407" i="1"/>
  <c r="Q406" i="1"/>
  <c r="R399" i="1"/>
  <c r="P399" i="1"/>
  <c r="Q398" i="1"/>
  <c r="Q390" i="1"/>
  <c r="T389" i="1"/>
  <c r="R383" i="1"/>
  <c r="P383" i="1"/>
  <c r="Q382" i="1"/>
  <c r="Q374" i="1"/>
  <c r="T373" i="1"/>
  <c r="R367" i="1"/>
  <c r="P367" i="1"/>
  <c r="Q366" i="1"/>
  <c r="Q358" i="1"/>
  <c r="T357" i="1"/>
  <c r="R351" i="1"/>
  <c r="P351" i="1"/>
  <c r="Q350" i="1"/>
  <c r="Q342" i="1"/>
  <c r="T341" i="1"/>
  <c r="R335" i="1"/>
  <c r="P335" i="1"/>
  <c r="Q334" i="1"/>
  <c r="Q326" i="1"/>
  <c r="T325" i="1"/>
  <c r="R319" i="1"/>
  <c r="P319" i="1"/>
  <c r="Q318" i="1"/>
  <c r="Q310" i="1"/>
  <c r="T309" i="1"/>
  <c r="R303" i="1"/>
  <c r="P303" i="1"/>
  <c r="Q302" i="1"/>
  <c r="Q294" i="1"/>
  <c r="T293" i="1"/>
  <c r="R287" i="1"/>
  <c r="P287" i="1"/>
  <c r="Q286" i="1"/>
  <c r="Q278" i="1"/>
  <c r="T277" i="1"/>
  <c r="R271" i="1"/>
  <c r="P271" i="1"/>
  <c r="Q270" i="1"/>
  <c r="Q262" i="1"/>
  <c r="T261" i="1"/>
  <c r="R255" i="1"/>
  <c r="P255" i="1"/>
  <c r="Q254" i="1"/>
  <c r="Q246" i="1"/>
  <c r="T245" i="1"/>
  <c r="R239" i="1"/>
  <c r="P239" i="1"/>
  <c r="Q238" i="1"/>
  <c r="Q230" i="1"/>
  <c r="T229" i="1"/>
  <c r="R223" i="1"/>
  <c r="P223" i="1"/>
  <c r="Q222" i="1"/>
  <c r="Q214" i="1"/>
  <c r="T213" i="1"/>
  <c r="R207" i="1"/>
  <c r="P207" i="1"/>
  <c r="Q206" i="1"/>
  <c r="Q198" i="1"/>
  <c r="T197" i="1"/>
  <c r="R191" i="1"/>
  <c r="P191" i="1"/>
  <c r="Q190" i="1"/>
  <c r="Q182" i="1"/>
  <c r="T181" i="1"/>
  <c r="R175" i="1"/>
  <c r="P175" i="1"/>
  <c r="Q174" i="1"/>
  <c r="Q166" i="1"/>
  <c r="T165" i="1"/>
  <c r="R159" i="1"/>
  <c r="P159" i="1"/>
  <c r="Q158" i="1"/>
  <c r="Q150" i="1"/>
  <c r="T149" i="1"/>
  <c r="R143" i="1"/>
  <c r="P143" i="1"/>
  <c r="Q142" i="1"/>
  <c r="Q134" i="1"/>
  <c r="T133" i="1"/>
  <c r="R127" i="1"/>
  <c r="P127" i="1"/>
  <c r="Q126" i="1"/>
  <c r="Q118" i="1"/>
  <c r="T117" i="1"/>
  <c r="R111" i="1"/>
  <c r="P111" i="1"/>
  <c r="Q110" i="1"/>
  <c r="Q102" i="1"/>
  <c r="T101" i="1"/>
  <c r="R95" i="1"/>
  <c r="P95" i="1"/>
  <c r="Q94" i="1"/>
  <c r="Q86" i="1"/>
  <c r="T85" i="1"/>
  <c r="R79" i="1"/>
  <c r="P79" i="1"/>
  <c r="Q78" i="1"/>
  <c r="Q70" i="1"/>
  <c r="T69" i="1"/>
  <c r="R63" i="1"/>
  <c r="P63" i="1"/>
  <c r="Q62" i="1"/>
  <c r="Q54" i="1"/>
  <c r="T53" i="1"/>
  <c r="R47" i="1"/>
  <c r="P47" i="1"/>
  <c r="Q46" i="1"/>
  <c r="Q38" i="1"/>
  <c r="T37" i="1"/>
  <c r="R31" i="1"/>
  <c r="P31" i="1"/>
  <c r="Q30" i="1"/>
  <c r="Q22" i="1"/>
  <c r="T21" i="1"/>
  <c r="R15" i="1"/>
  <c r="P15" i="1"/>
  <c r="Q14" i="1"/>
  <c r="Q6" i="1"/>
  <c r="T5" i="1"/>
  <c r="T610" i="1"/>
  <c r="Q603" i="1"/>
  <c r="Q563" i="1"/>
  <c r="Q547" i="1"/>
  <c r="T482" i="1"/>
  <c r="T474" i="1"/>
  <c r="Q435" i="1"/>
  <c r="Q403" i="1"/>
  <c r="P396" i="1"/>
  <c r="P388" i="1"/>
  <c r="T362" i="1"/>
  <c r="P340" i="1"/>
  <c r="Q307" i="1"/>
  <c r="P276" i="1"/>
  <c r="T242" i="1"/>
  <c r="T218" i="1"/>
  <c r="T210" i="1"/>
  <c r="P204" i="1"/>
  <c r="T186" i="1"/>
  <c r="Q163" i="1"/>
  <c r="T138" i="1"/>
  <c r="T130" i="1"/>
  <c r="T122" i="1"/>
  <c r="P84" i="1"/>
  <c r="Q51" i="1"/>
  <c r="T34" i="1"/>
  <c r="P28" i="1"/>
  <c r="P608" i="1"/>
  <c r="P600" i="1"/>
  <c r="P592" i="1"/>
  <c r="P584" i="1"/>
  <c r="P576" i="1"/>
  <c r="P568" i="1"/>
  <c r="P560" i="1"/>
  <c r="P552" i="1"/>
  <c r="P544" i="1"/>
  <c r="P536" i="1"/>
  <c r="P528" i="1"/>
  <c r="P520" i="1"/>
  <c r="P512" i="1"/>
  <c r="P504" i="1"/>
  <c r="P496" i="1"/>
  <c r="P488" i="1"/>
  <c r="P480" i="1"/>
  <c r="P472" i="1"/>
  <c r="P464" i="1"/>
  <c r="P456" i="1"/>
  <c r="P448" i="1"/>
  <c r="P440" i="1"/>
  <c r="P432" i="1"/>
  <c r="P424" i="1"/>
  <c r="P416" i="1"/>
  <c r="R408" i="1"/>
  <c r="P408" i="1"/>
  <c r="Q407" i="1"/>
  <c r="T406" i="1"/>
  <c r="R400" i="1"/>
  <c r="P400" i="1"/>
  <c r="Q399" i="1"/>
  <c r="T398" i="1"/>
  <c r="R392" i="1"/>
  <c r="Q391" i="1"/>
  <c r="T390" i="1"/>
  <c r="R384" i="1"/>
  <c r="P384" i="1"/>
  <c r="Q383" i="1"/>
  <c r="T382" i="1"/>
  <c r="R376" i="1"/>
  <c r="Q375" i="1"/>
  <c r="T374" i="1"/>
  <c r="R368" i="1"/>
  <c r="P368" i="1"/>
  <c r="Q367" i="1"/>
  <c r="T366" i="1"/>
  <c r="R360" i="1"/>
  <c r="Q359" i="1"/>
  <c r="T358" i="1"/>
  <c r="R352" i="1"/>
  <c r="P352" i="1"/>
  <c r="Q351" i="1"/>
  <c r="T350" i="1"/>
  <c r="R344" i="1"/>
  <c r="Q343" i="1"/>
  <c r="T342" i="1"/>
  <c r="R336" i="1"/>
  <c r="P336" i="1"/>
  <c r="Q335" i="1"/>
  <c r="T334" i="1"/>
  <c r="R328" i="1"/>
  <c r="Q327" i="1"/>
  <c r="T326" i="1"/>
  <c r="R320" i="1"/>
  <c r="P320" i="1"/>
  <c r="Q319" i="1"/>
  <c r="T318" i="1"/>
  <c r="R312" i="1"/>
  <c r="Q311" i="1"/>
  <c r="T310" i="1"/>
  <c r="R304" i="1"/>
  <c r="P304" i="1"/>
  <c r="Q303" i="1"/>
  <c r="T302" i="1"/>
  <c r="R296" i="1"/>
  <c r="Q295" i="1"/>
  <c r="T294" i="1"/>
  <c r="R288" i="1"/>
  <c r="P288" i="1"/>
  <c r="Q287" i="1"/>
  <c r="T286" i="1"/>
  <c r="R280" i="1"/>
  <c r="Q279" i="1"/>
  <c r="T278" i="1"/>
  <c r="R272" i="1"/>
  <c r="P272" i="1"/>
  <c r="Q271" i="1"/>
  <c r="T270" i="1"/>
  <c r="R264" i="1"/>
  <c r="Q263" i="1"/>
  <c r="T262" i="1"/>
  <c r="R256" i="1"/>
  <c r="P256" i="1"/>
  <c r="Q255" i="1"/>
  <c r="T254" i="1"/>
  <c r="R248" i="1"/>
  <c r="Q247" i="1"/>
  <c r="T246" i="1"/>
  <c r="R240" i="1"/>
  <c r="P240" i="1"/>
  <c r="Q239" i="1"/>
  <c r="T238" i="1"/>
  <c r="R232" i="1"/>
  <c r="Q231" i="1"/>
  <c r="T230" i="1"/>
  <c r="R224" i="1"/>
  <c r="P224" i="1"/>
  <c r="Q223" i="1"/>
  <c r="T222" i="1"/>
  <c r="R216" i="1"/>
  <c r="Q215" i="1"/>
  <c r="T214" i="1"/>
  <c r="R208" i="1"/>
  <c r="P208" i="1"/>
  <c r="Q207" i="1"/>
  <c r="T206" i="1"/>
  <c r="R200" i="1"/>
  <c r="Q199" i="1"/>
  <c r="T198" i="1"/>
  <c r="R192" i="1"/>
  <c r="P192" i="1"/>
  <c r="Q191" i="1"/>
  <c r="T190" i="1"/>
  <c r="R184" i="1"/>
  <c r="Q183" i="1"/>
  <c r="T182" i="1"/>
  <c r="R176" i="1"/>
  <c r="P176" i="1"/>
  <c r="Q175" i="1"/>
  <c r="T174" i="1"/>
  <c r="R168" i="1"/>
  <c r="Q167" i="1"/>
  <c r="T166" i="1"/>
  <c r="R160" i="1"/>
  <c r="P160" i="1"/>
  <c r="Q159" i="1"/>
  <c r="T158" i="1"/>
  <c r="R152" i="1"/>
  <c r="Q151" i="1"/>
  <c r="T150" i="1"/>
  <c r="R144" i="1"/>
  <c r="P144" i="1"/>
  <c r="Q143" i="1"/>
  <c r="T142" i="1"/>
  <c r="R136" i="1"/>
  <c r="Q135" i="1"/>
  <c r="T134" i="1"/>
  <c r="R128" i="1"/>
  <c r="P128" i="1"/>
  <c r="Q127" i="1"/>
  <c r="T126" i="1"/>
  <c r="R120" i="1"/>
  <c r="Q119" i="1"/>
  <c r="T118" i="1"/>
  <c r="R112" i="1"/>
  <c r="P112" i="1"/>
  <c r="Q111" i="1"/>
  <c r="T110" i="1"/>
  <c r="R104" i="1"/>
  <c r="Q103" i="1"/>
  <c r="T102" i="1"/>
  <c r="R96" i="1"/>
  <c r="P96" i="1"/>
  <c r="Q95" i="1"/>
  <c r="T94" i="1"/>
  <c r="R88" i="1"/>
  <c r="Q87" i="1"/>
  <c r="T86" i="1"/>
  <c r="R80" i="1"/>
  <c r="P80" i="1"/>
  <c r="Q79" i="1"/>
  <c r="T78" i="1"/>
  <c r="R72" i="1"/>
  <c r="Q71" i="1"/>
  <c r="T70" i="1"/>
  <c r="R64" i="1"/>
  <c r="P64" i="1"/>
  <c r="Q63" i="1"/>
  <c r="T62" i="1"/>
  <c r="R56" i="1"/>
  <c r="Q55" i="1"/>
  <c r="T54" i="1"/>
  <c r="R48" i="1"/>
  <c r="P48" i="1"/>
  <c r="Q47" i="1"/>
  <c r="T46" i="1"/>
  <c r="R40" i="1"/>
  <c r="Q39" i="1"/>
  <c r="T38" i="1"/>
  <c r="R32" i="1"/>
  <c r="P32" i="1"/>
  <c r="Q31" i="1"/>
  <c r="T30" i="1"/>
  <c r="R24" i="1"/>
  <c r="Q23" i="1"/>
  <c r="T22" i="1"/>
  <c r="R16" i="1"/>
  <c r="P16" i="1"/>
  <c r="Q15" i="1"/>
  <c r="T14" i="1"/>
  <c r="R8" i="1"/>
  <c r="Q7" i="1"/>
  <c r="T6" i="1"/>
  <c r="AU634" i="24" l="1"/>
  <c r="AS12" i="24"/>
  <c r="AS11" i="24"/>
  <c r="AS13" i="24"/>
  <c r="AS14" i="24"/>
  <c r="AV15" i="24"/>
  <c r="AV16" i="24"/>
  <c r="AR14" i="24"/>
  <c r="AR13" i="24"/>
  <c r="AU23" i="24"/>
  <c r="AU22" i="24"/>
  <c r="AR53" i="24"/>
  <c r="AR52" i="24"/>
  <c r="AR49" i="24"/>
  <c r="AS127" i="24"/>
  <c r="AS132" i="24"/>
  <c r="AS126" i="24"/>
  <c r="AS131" i="24"/>
  <c r="AT132" i="24"/>
  <c r="AT131" i="24"/>
  <c r="AT127" i="24"/>
  <c r="AT126" i="24"/>
  <c r="AO53" i="24"/>
  <c r="AO52" i="24"/>
  <c r="AO49" i="24"/>
  <c r="AN131" i="24"/>
  <c r="AN127" i="24"/>
  <c r="AN126" i="24"/>
  <c r="AN132" i="24"/>
  <c r="AS461" i="24"/>
  <c r="AS462" i="24"/>
  <c r="AR468" i="24"/>
  <c r="AR467" i="24"/>
  <c r="AS641" i="24"/>
  <c r="AS640" i="24"/>
  <c r="AV360" i="24"/>
  <c r="AV359" i="24"/>
  <c r="AT359" i="24"/>
  <c r="AT360" i="24"/>
  <c r="AU258" i="24"/>
  <c r="AU259" i="24"/>
  <c r="AT466" i="24"/>
  <c r="AT465" i="24"/>
  <c r="AR581" i="24"/>
  <c r="AR580" i="24"/>
  <c r="AU368" i="24"/>
  <c r="AU367" i="24"/>
  <c r="AU364" i="24"/>
  <c r="AU363" i="24"/>
  <c r="AS468" i="24"/>
  <c r="AS467" i="24"/>
  <c r="AT14" i="24"/>
  <c r="AT13" i="24"/>
  <c r="AV51" i="24"/>
  <c r="AV50" i="24"/>
  <c r="AS53" i="24"/>
  <c r="AS52" i="24"/>
  <c r="AS49" i="24"/>
  <c r="AU49" i="24"/>
  <c r="AU53" i="24"/>
  <c r="AU52" i="24"/>
  <c r="AS16" i="24"/>
  <c r="AS15" i="24"/>
  <c r="AR88" i="24"/>
  <c r="AR87" i="24"/>
  <c r="AR90" i="24"/>
  <c r="AR89" i="24"/>
  <c r="AP52" i="24"/>
  <c r="AP49" i="24"/>
  <c r="AP53" i="24"/>
  <c r="AV88" i="24"/>
  <c r="AV87" i="24"/>
  <c r="AP132" i="24"/>
  <c r="AP131" i="24"/>
  <c r="AP127" i="24"/>
  <c r="AP126" i="24"/>
  <c r="AO127" i="24"/>
  <c r="AO132" i="24"/>
  <c r="AO126" i="24"/>
  <c r="AO131" i="24"/>
  <c r="AU369" i="24"/>
  <c r="AU370" i="24"/>
  <c r="AR462" i="24"/>
  <c r="AR461" i="24"/>
  <c r="AT203" i="24"/>
  <c r="AT202" i="24"/>
  <c r="AV462" i="24"/>
  <c r="AV461" i="24"/>
  <c r="AS324" i="24"/>
  <c r="AS320" i="24"/>
  <c r="AS322" i="24"/>
  <c r="AS304" i="24"/>
  <c r="AS321" i="24"/>
  <c r="AS325" i="24"/>
  <c r="AS323" i="24"/>
  <c r="AS633" i="24"/>
  <c r="AS611" i="24"/>
  <c r="AS634" i="24"/>
  <c r="AU13" i="24"/>
  <c r="AU14" i="24"/>
  <c r="AR23" i="24"/>
  <c r="AR22" i="24"/>
  <c r="AU51" i="24"/>
  <c r="AU50" i="24"/>
  <c r="AQ49" i="24"/>
  <c r="AQ53" i="24"/>
  <c r="AQ52" i="24"/>
  <c r="AT52" i="24"/>
  <c r="AT49" i="24"/>
  <c r="AT53" i="24"/>
  <c r="AT88" i="24"/>
  <c r="AT87" i="24"/>
  <c r="AU132" i="24"/>
  <c r="AU126" i="24"/>
  <c r="AU131" i="24"/>
  <c r="AU127" i="24"/>
  <c r="AR131" i="24"/>
  <c r="AR127" i="24"/>
  <c r="AR126" i="24"/>
  <c r="AR132" i="24"/>
  <c r="AV12" i="24"/>
  <c r="AV11" i="24"/>
  <c r="AS90" i="24"/>
  <c r="AS89" i="24"/>
  <c r="AU20" i="24"/>
  <c r="AU21" i="24"/>
  <c r="AS463" i="24"/>
  <c r="AS464" i="24"/>
  <c r="AT368" i="24"/>
  <c r="AT367" i="24"/>
  <c r="AR364" i="24"/>
  <c r="AR363" i="24"/>
  <c r="AV416" i="24"/>
  <c r="AV415" i="24"/>
  <c r="AV368" i="24"/>
  <c r="AV367" i="24"/>
  <c r="AR259" i="24"/>
  <c r="AR258" i="24"/>
  <c r="AU261" i="24"/>
  <c r="AU260" i="24"/>
  <c r="AR585" i="24"/>
  <c r="AR584" i="24"/>
  <c r="AU494" i="24"/>
  <c r="AU493" i="24"/>
  <c r="AV14" i="24"/>
  <c r="AV13" i="24"/>
  <c r="AR12" i="24"/>
  <c r="AR11" i="24"/>
  <c r="AS51" i="24"/>
  <c r="AS50" i="24"/>
  <c r="AN53" i="24"/>
  <c r="AN52" i="24"/>
  <c r="AN49" i="24"/>
  <c r="AV23" i="24"/>
  <c r="AV22" i="24"/>
  <c r="AV90" i="24"/>
  <c r="AV89" i="24"/>
  <c r="AU90" i="24"/>
  <c r="AU89" i="24"/>
  <c r="AV131" i="24"/>
  <c r="AV127" i="24"/>
  <c r="AV126" i="24"/>
  <c r="AV132" i="24"/>
  <c r="AR55" i="24"/>
  <c r="AR54" i="24"/>
  <c r="AT55" i="24"/>
  <c r="AT54" i="24"/>
  <c r="AU462" i="24"/>
  <c r="AU461" i="24"/>
  <c r="AT464" i="24"/>
  <c r="AT463" i="24"/>
  <c r="AR368" i="24"/>
  <c r="AR367" i="24"/>
  <c r="AR346" i="24"/>
  <c r="AR345" i="24"/>
  <c r="AT364" i="24"/>
  <c r="AT363" i="24"/>
  <c r="AU240" i="24"/>
  <c r="AU241" i="24"/>
  <c r="AU346" i="24"/>
  <c r="AU345" i="24"/>
  <c r="AV581" i="24"/>
  <c r="AV580" i="24"/>
  <c r="AV259" i="24"/>
  <c r="AV258" i="24"/>
  <c r="AT323" i="24"/>
  <c r="AT325" i="24"/>
  <c r="AT321" i="24"/>
  <c r="AT320" i="24"/>
  <c r="AT324" i="24"/>
  <c r="AT304" i="24"/>
  <c r="AT322" i="24"/>
  <c r="AR634" i="24"/>
  <c r="AR633" i="24"/>
  <c r="AR611" i="24"/>
  <c r="AR325" i="24"/>
  <c r="AR321" i="24"/>
  <c r="AR323" i="24"/>
  <c r="AR322" i="24"/>
  <c r="AR320" i="24"/>
  <c r="AR304" i="24"/>
  <c r="AR324" i="24"/>
  <c r="AS10" i="24"/>
  <c r="AS9" i="24"/>
  <c r="AU9" i="24"/>
  <c r="AU10" i="24"/>
  <c r="U597" i="1"/>
  <c r="V597" i="1" s="1"/>
  <c r="U79" i="1"/>
  <c r="V79" i="1" s="1"/>
  <c r="U207" i="1"/>
  <c r="V207" i="1" s="1"/>
  <c r="U335" i="1"/>
  <c r="V335" i="1" s="1"/>
  <c r="U637" i="1"/>
  <c r="V637" i="1" s="1"/>
  <c r="U259" i="1"/>
  <c r="V259" i="1" s="1"/>
  <c r="U558" i="1"/>
  <c r="V558" i="1" s="1"/>
  <c r="U29" i="1"/>
  <c r="V29" i="1" s="1"/>
  <c r="U157" i="1"/>
  <c r="V157" i="1" s="1"/>
  <c r="U285" i="1"/>
  <c r="V285" i="1" s="1"/>
  <c r="U15" i="1"/>
  <c r="V15" i="1" s="1"/>
  <c r="U143" i="1"/>
  <c r="V143" i="1" s="1"/>
  <c r="U271" i="1"/>
  <c r="V271" i="1" s="1"/>
  <c r="U399" i="1"/>
  <c r="V399" i="1" s="1"/>
  <c r="U526" i="1"/>
  <c r="V526" i="1" s="1"/>
  <c r="U371" i="1"/>
  <c r="V371" i="1" s="1"/>
  <c r="U247" i="1"/>
  <c r="V247" i="1" s="1"/>
  <c r="U94" i="1"/>
  <c r="V94" i="1" s="1"/>
  <c r="U222" i="1"/>
  <c r="V222" i="1" s="1"/>
  <c r="U350" i="1"/>
  <c r="V350" i="1" s="1"/>
  <c r="U37" i="1"/>
  <c r="V37" i="1" s="1"/>
  <c r="U77" i="1"/>
  <c r="V77" i="1" s="1"/>
  <c r="U141" i="1"/>
  <c r="V141" i="1" s="1"/>
  <c r="U165" i="1"/>
  <c r="V165" i="1" s="1"/>
  <c r="U293" i="1"/>
  <c r="V293" i="1" s="1"/>
  <c r="U333" i="1"/>
  <c r="V333" i="1" s="1"/>
  <c r="U397" i="1"/>
  <c r="V397" i="1" s="1"/>
  <c r="U587" i="1"/>
  <c r="V587" i="1" s="1"/>
  <c r="U459" i="1"/>
  <c r="V459" i="1" s="1"/>
  <c r="U219" i="1"/>
  <c r="V219" i="1" s="1"/>
  <c r="U347" i="1"/>
  <c r="V347" i="1" s="1"/>
  <c r="U511" i="1"/>
  <c r="V511" i="1" s="1"/>
  <c r="U423" i="1"/>
  <c r="V423" i="1" s="1"/>
  <c r="U551" i="1"/>
  <c r="V551" i="1" s="1"/>
  <c r="U144" i="1"/>
  <c r="V144" i="1" s="1"/>
  <c r="U416" i="1"/>
  <c r="V416" i="1" s="1"/>
  <c r="U431" i="1"/>
  <c r="V431" i="1" s="1"/>
  <c r="U415" i="1"/>
  <c r="V415" i="1" s="1"/>
  <c r="U562" i="1"/>
  <c r="V562" i="1" s="1"/>
  <c r="U624" i="1"/>
  <c r="V624" i="1" s="1"/>
  <c r="U425" i="1"/>
  <c r="V425" i="1" s="1"/>
  <c r="U35" i="1"/>
  <c r="V35" i="1" s="1"/>
  <c r="U451" i="1"/>
  <c r="V451" i="1" s="1"/>
  <c r="U581" i="1"/>
  <c r="V581" i="1" s="1"/>
  <c r="U634" i="1"/>
  <c r="V634" i="1" s="1"/>
  <c r="U527" i="1"/>
  <c r="V527" i="1" s="1"/>
  <c r="U503" i="1"/>
  <c r="V503" i="1" s="1"/>
  <c r="U5" i="1"/>
  <c r="V5" i="1" s="1"/>
  <c r="U133" i="1"/>
  <c r="V133" i="1" s="1"/>
  <c r="U261" i="1"/>
  <c r="V261" i="1" s="1"/>
  <c r="U389" i="1"/>
  <c r="V389" i="1" s="1"/>
  <c r="U2" i="1"/>
  <c r="V2" i="1" s="1"/>
  <c r="U487" i="1"/>
  <c r="V487" i="1" s="1"/>
  <c r="U495" i="1"/>
  <c r="V495" i="1" s="1"/>
  <c r="U71" i="1"/>
  <c r="V71" i="1" s="1"/>
  <c r="U199" i="1"/>
  <c r="V199" i="1" s="1"/>
  <c r="U327" i="1"/>
  <c r="V327" i="1" s="1"/>
  <c r="U405" i="1"/>
  <c r="V405" i="1" s="1"/>
  <c r="U83" i="1"/>
  <c r="V83" i="1" s="1"/>
  <c r="U493" i="1"/>
  <c r="V493" i="1" s="1"/>
  <c r="U435" i="1"/>
  <c r="V435" i="1" s="1"/>
  <c r="U583" i="1"/>
  <c r="V583" i="1" s="1"/>
  <c r="U455" i="1"/>
  <c r="V455" i="1" s="1"/>
  <c r="U543" i="1"/>
  <c r="V543" i="1" s="1"/>
  <c r="U589" i="1"/>
  <c r="V589" i="1" s="1"/>
  <c r="U111" i="1"/>
  <c r="V111" i="1" s="1"/>
  <c r="U367" i="1"/>
  <c r="V367" i="1" s="1"/>
  <c r="U31" i="1"/>
  <c r="V31" i="1" s="1"/>
  <c r="U159" i="1"/>
  <c r="V159" i="1" s="1"/>
  <c r="U287" i="1"/>
  <c r="V287" i="1" s="1"/>
  <c r="U547" i="1"/>
  <c r="V547" i="1" s="1"/>
  <c r="U46" i="1"/>
  <c r="V46" i="1" s="1"/>
  <c r="U118" i="1"/>
  <c r="V118" i="1" s="1"/>
  <c r="U174" i="1"/>
  <c r="V174" i="1" s="1"/>
  <c r="U246" i="1"/>
  <c r="V246" i="1" s="1"/>
  <c r="U302" i="1"/>
  <c r="V302" i="1" s="1"/>
  <c r="U374" i="1"/>
  <c r="V374" i="1" s="1"/>
  <c r="U454" i="1"/>
  <c r="V454" i="1" s="1"/>
  <c r="U518" i="1"/>
  <c r="V518" i="1" s="1"/>
  <c r="U582" i="1"/>
  <c r="V582" i="1" s="1"/>
  <c r="U67" i="1"/>
  <c r="V67" i="1" s="1"/>
  <c r="U131" i="1"/>
  <c r="V131" i="1" s="1"/>
  <c r="U339" i="1"/>
  <c r="V339" i="1" s="1"/>
  <c r="U195" i="1"/>
  <c r="V195" i="1" s="1"/>
  <c r="U485" i="1"/>
  <c r="V485" i="1" s="1"/>
  <c r="U621" i="1"/>
  <c r="V621" i="1" s="1"/>
  <c r="U107" i="1"/>
  <c r="V107" i="1" s="1"/>
  <c r="U363" i="1"/>
  <c r="V363" i="1" s="1"/>
  <c r="U58" i="1"/>
  <c r="V58" i="1" s="1"/>
  <c r="U314" i="1"/>
  <c r="V314" i="1" s="1"/>
  <c r="U490" i="1"/>
  <c r="V490" i="1" s="1"/>
  <c r="U554" i="1"/>
  <c r="V554" i="1" s="1"/>
  <c r="U471" i="1"/>
  <c r="V471" i="1" s="1"/>
  <c r="U599" i="1"/>
  <c r="V599" i="1" s="1"/>
  <c r="U476" i="1"/>
  <c r="V476" i="1" s="1"/>
  <c r="U296" i="1"/>
  <c r="V296" i="1" s="1"/>
  <c r="U400" i="1"/>
  <c r="V400" i="1" s="1"/>
  <c r="U559" i="1"/>
  <c r="V559" i="1" s="1"/>
  <c r="U20" i="1"/>
  <c r="V20" i="1" s="1"/>
  <c r="U148" i="1"/>
  <c r="V148" i="1" s="1"/>
  <c r="U276" i="1"/>
  <c r="V276" i="1" s="1"/>
  <c r="U420" i="1"/>
  <c r="V420" i="1" s="1"/>
  <c r="U509" i="1"/>
  <c r="V509" i="1" s="1"/>
  <c r="U557" i="1"/>
  <c r="V557" i="1" s="1"/>
  <c r="U605" i="1"/>
  <c r="V605" i="1" s="1"/>
  <c r="U607" i="1"/>
  <c r="V607" i="1" s="1"/>
  <c r="U106" i="1"/>
  <c r="V106" i="1" s="1"/>
  <c r="U520" i="1"/>
  <c r="V520" i="1" s="1"/>
  <c r="U561" i="1"/>
  <c r="V561" i="1" s="1"/>
  <c r="U443" i="1"/>
  <c r="V443" i="1" s="1"/>
  <c r="U445" i="1"/>
  <c r="V445" i="1" s="1"/>
  <c r="U541" i="1"/>
  <c r="V541" i="1" s="1"/>
  <c r="U289" i="1"/>
  <c r="V289" i="1" s="1"/>
  <c r="U97" i="1"/>
  <c r="V97" i="1" s="1"/>
  <c r="U167" i="1"/>
  <c r="V167" i="1" s="1"/>
  <c r="U618" i="1"/>
  <c r="V618" i="1" s="1"/>
  <c r="U535" i="1"/>
  <c r="V535" i="1" s="1"/>
  <c r="U281" i="1"/>
  <c r="V281" i="1" s="1"/>
  <c r="U393" i="1"/>
  <c r="V393" i="1" s="1"/>
  <c r="U521" i="1"/>
  <c r="V521" i="1" s="1"/>
  <c r="U369" i="1"/>
  <c r="V369" i="1" s="1"/>
  <c r="U209" i="1"/>
  <c r="V209" i="1" s="1"/>
  <c r="U313" i="1"/>
  <c r="V313" i="1" s="1"/>
  <c r="U553" i="1"/>
  <c r="V553" i="1" s="1"/>
  <c r="U239" i="1"/>
  <c r="V239" i="1" s="1"/>
  <c r="U478" i="1"/>
  <c r="V478" i="1" s="1"/>
  <c r="U533" i="1"/>
  <c r="V533" i="1" s="1"/>
  <c r="U127" i="1"/>
  <c r="V127" i="1" s="1"/>
  <c r="U255" i="1"/>
  <c r="V255" i="1" s="1"/>
  <c r="U383" i="1"/>
  <c r="V383" i="1" s="1"/>
  <c r="U603" i="1"/>
  <c r="V603" i="1" s="1"/>
  <c r="U22" i="1"/>
  <c r="V22" i="1" s="1"/>
  <c r="U78" i="1"/>
  <c r="V78" i="1" s="1"/>
  <c r="U150" i="1"/>
  <c r="V150" i="1" s="1"/>
  <c r="U206" i="1"/>
  <c r="V206" i="1" s="1"/>
  <c r="U278" i="1"/>
  <c r="V278" i="1" s="1"/>
  <c r="U334" i="1"/>
  <c r="V334" i="1" s="1"/>
  <c r="U470" i="1"/>
  <c r="V470" i="1" s="1"/>
  <c r="U534" i="1"/>
  <c r="V534" i="1" s="1"/>
  <c r="U598" i="1"/>
  <c r="V598" i="1" s="1"/>
  <c r="U427" i="1"/>
  <c r="V427" i="1" s="1"/>
  <c r="U611" i="1"/>
  <c r="V611" i="1" s="1"/>
  <c r="U76" i="1"/>
  <c r="V76" i="1" s="1"/>
  <c r="U204" i="1"/>
  <c r="V204" i="1" s="1"/>
  <c r="U332" i="1"/>
  <c r="V332" i="1" s="1"/>
  <c r="U419" i="1"/>
  <c r="V419" i="1" s="1"/>
  <c r="U483" i="1"/>
  <c r="V483" i="1" s="1"/>
  <c r="U517" i="1"/>
  <c r="V517" i="1" s="1"/>
  <c r="U11" i="1"/>
  <c r="V11" i="1" s="1"/>
  <c r="U139" i="1"/>
  <c r="V139" i="1" s="1"/>
  <c r="U267" i="1"/>
  <c r="V267" i="1" s="1"/>
  <c r="U395" i="1"/>
  <c r="V395" i="1" s="1"/>
  <c r="U90" i="1"/>
  <c r="V90" i="1" s="1"/>
  <c r="U218" i="1"/>
  <c r="V218" i="1" s="1"/>
  <c r="U346" i="1"/>
  <c r="V346" i="1" s="1"/>
  <c r="U442" i="1"/>
  <c r="V442" i="1" s="1"/>
  <c r="U506" i="1"/>
  <c r="V506" i="1" s="1"/>
  <c r="U570" i="1"/>
  <c r="V570" i="1" s="1"/>
  <c r="U623" i="1"/>
  <c r="V623" i="1" s="1"/>
  <c r="U525" i="1"/>
  <c r="V525" i="1" s="1"/>
  <c r="U567" i="1"/>
  <c r="V567" i="1" s="1"/>
  <c r="U588" i="1"/>
  <c r="V588" i="1" s="1"/>
  <c r="U17" i="1"/>
  <c r="V17" i="1" s="1"/>
  <c r="U24" i="1"/>
  <c r="V24" i="1" s="1"/>
  <c r="U152" i="1"/>
  <c r="V152" i="1" s="1"/>
  <c r="U424" i="1"/>
  <c r="V424" i="1" s="1"/>
  <c r="U429" i="1"/>
  <c r="V429" i="1" s="1"/>
  <c r="U477" i="1"/>
  <c r="V477" i="1" s="1"/>
  <c r="U639" i="1"/>
  <c r="V639" i="1" s="1"/>
  <c r="U463" i="1"/>
  <c r="V463" i="1" s="1"/>
  <c r="U170" i="1"/>
  <c r="V170" i="1" s="1"/>
  <c r="U456" i="1"/>
  <c r="V456" i="1" s="1"/>
  <c r="U498" i="1"/>
  <c r="V498" i="1" s="1"/>
  <c r="U592" i="1"/>
  <c r="V592" i="1" s="1"/>
  <c r="U632" i="1"/>
  <c r="V632" i="1" s="1"/>
  <c r="U177" i="1"/>
  <c r="V177" i="1" s="1"/>
  <c r="U329" i="1"/>
  <c r="V329" i="1" s="1"/>
  <c r="U601" i="1"/>
  <c r="V601" i="1" s="1"/>
  <c r="U497" i="1"/>
  <c r="V497" i="1" s="1"/>
  <c r="U479" i="1"/>
  <c r="V479" i="1" s="1"/>
  <c r="U345" i="1"/>
  <c r="V345" i="1" s="1"/>
  <c r="U305" i="1"/>
  <c r="V305" i="1" s="1"/>
  <c r="U87" i="1"/>
  <c r="V87" i="1" s="1"/>
  <c r="U343" i="1"/>
  <c r="V343" i="1" s="1"/>
  <c r="U563" i="1"/>
  <c r="V563" i="1" s="1"/>
  <c r="U406" i="1"/>
  <c r="V406" i="1" s="1"/>
  <c r="U462" i="1"/>
  <c r="V462" i="1" s="1"/>
  <c r="U590" i="1"/>
  <c r="V590" i="1" s="1"/>
  <c r="U61" i="1"/>
  <c r="V61" i="1" s="1"/>
  <c r="U85" i="1"/>
  <c r="V85" i="1" s="1"/>
  <c r="U125" i="1"/>
  <c r="V125" i="1" s="1"/>
  <c r="U189" i="1"/>
  <c r="V189" i="1" s="1"/>
  <c r="U213" i="1"/>
  <c r="V213" i="1" s="1"/>
  <c r="U253" i="1"/>
  <c r="V253" i="1" s="1"/>
  <c r="U317" i="1"/>
  <c r="V317" i="1" s="1"/>
  <c r="U341" i="1"/>
  <c r="V341" i="1" s="1"/>
  <c r="U243" i="1"/>
  <c r="V243" i="1" s="1"/>
  <c r="U28" i="1"/>
  <c r="V28" i="1" s="1"/>
  <c r="U156" i="1"/>
  <c r="V156" i="1" s="1"/>
  <c r="U284" i="1"/>
  <c r="V284" i="1" s="1"/>
  <c r="U412" i="1"/>
  <c r="V412" i="1" s="1"/>
  <c r="U467" i="1"/>
  <c r="V467" i="1" s="1"/>
  <c r="U595" i="1"/>
  <c r="V595" i="1" s="1"/>
  <c r="U66" i="1"/>
  <c r="V66" i="1" s="1"/>
  <c r="U98" i="1"/>
  <c r="V98" i="1" s="1"/>
  <c r="U130" i="1"/>
  <c r="V130" i="1" s="1"/>
  <c r="U162" i="1"/>
  <c r="V162" i="1" s="1"/>
  <c r="U226" i="1"/>
  <c r="V226" i="1" s="1"/>
  <c r="U258" i="1"/>
  <c r="V258" i="1" s="1"/>
  <c r="U290" i="1"/>
  <c r="V290" i="1" s="1"/>
  <c r="U322" i="1"/>
  <c r="V322" i="1" s="1"/>
  <c r="U386" i="1"/>
  <c r="V386" i="1" s="1"/>
  <c r="U501" i="1"/>
  <c r="V501" i="1" s="1"/>
  <c r="U629" i="1"/>
  <c r="V629" i="1" s="1"/>
  <c r="U627" i="1"/>
  <c r="V627" i="1" s="1"/>
  <c r="U591" i="1"/>
  <c r="V591" i="1" s="1"/>
  <c r="U519" i="1"/>
  <c r="V519" i="1" s="1"/>
  <c r="U64" i="1"/>
  <c r="V64" i="1" s="1"/>
  <c r="U128" i="1"/>
  <c r="V128" i="1" s="1"/>
  <c r="U192" i="1"/>
  <c r="V192" i="1" s="1"/>
  <c r="U256" i="1"/>
  <c r="V256" i="1" s="1"/>
  <c r="U575" i="1"/>
  <c r="V575" i="1" s="1"/>
  <c r="U516" i="1"/>
  <c r="V516" i="1" s="1"/>
  <c r="U564" i="1"/>
  <c r="V564" i="1" s="1"/>
  <c r="U631" i="1"/>
  <c r="V631" i="1" s="1"/>
  <c r="U447" i="1"/>
  <c r="V447" i="1" s="1"/>
  <c r="U615" i="1"/>
  <c r="V615" i="1" s="1"/>
  <c r="U138" i="1"/>
  <c r="V138" i="1" s="1"/>
  <c r="U394" i="1"/>
  <c r="V394" i="1" s="1"/>
  <c r="U472" i="1"/>
  <c r="V472" i="1" s="1"/>
  <c r="U610" i="1"/>
  <c r="V610" i="1" s="1"/>
  <c r="U441" i="1"/>
  <c r="V441" i="1" s="1"/>
  <c r="U593" i="1"/>
  <c r="V593" i="1" s="1"/>
  <c r="U492" i="1"/>
  <c r="V492" i="1" s="1"/>
  <c r="U88" i="1"/>
  <c r="V88" i="1" s="1"/>
  <c r="U528" i="1"/>
  <c r="V528" i="1" s="1"/>
  <c r="U198" i="1"/>
  <c r="V198" i="1" s="1"/>
  <c r="U381" i="1"/>
  <c r="V381" i="1" s="1"/>
  <c r="U194" i="1"/>
  <c r="V194" i="1" s="1"/>
  <c r="U251" i="1"/>
  <c r="V251" i="1" s="1"/>
  <c r="U468" i="1"/>
  <c r="V468" i="1" s="1"/>
  <c r="U81" i="1"/>
  <c r="V81" i="1" s="1"/>
  <c r="U231" i="1"/>
  <c r="V231" i="1" s="1"/>
  <c r="U108" i="1"/>
  <c r="V108" i="1" s="1"/>
  <c r="U426" i="1"/>
  <c r="V426" i="1" s="1"/>
  <c r="U84" i="1"/>
  <c r="V84" i="1" s="1"/>
  <c r="U212" i="1"/>
  <c r="V212" i="1" s="1"/>
  <c r="U340" i="1"/>
  <c r="V340" i="1" s="1"/>
  <c r="U448" i="1"/>
  <c r="V448" i="1" s="1"/>
  <c r="U568" i="1"/>
  <c r="V568" i="1" s="1"/>
  <c r="U641" i="1"/>
  <c r="V641" i="1" s="1"/>
  <c r="U47" i="1"/>
  <c r="V47" i="1" s="1"/>
  <c r="U119" i="1"/>
  <c r="V119" i="1" s="1"/>
  <c r="U166" i="1"/>
  <c r="V166" i="1" s="1"/>
  <c r="U294" i="1"/>
  <c r="V294" i="1" s="1"/>
  <c r="U574" i="1"/>
  <c r="V574" i="1" s="1"/>
  <c r="U25" i="1"/>
  <c r="V25" i="1" s="1"/>
  <c r="U372" i="1"/>
  <c r="V372" i="1" s="1"/>
  <c r="U537" i="1"/>
  <c r="V537" i="1" s="1"/>
  <c r="U7" i="1"/>
  <c r="V7" i="1" s="1"/>
  <c r="U63" i="1"/>
  <c r="V63" i="1" s="1"/>
  <c r="U135" i="1"/>
  <c r="V135" i="1" s="1"/>
  <c r="U191" i="1"/>
  <c r="V191" i="1" s="1"/>
  <c r="U263" i="1"/>
  <c r="V263" i="1" s="1"/>
  <c r="U319" i="1"/>
  <c r="V319" i="1" s="1"/>
  <c r="U391" i="1"/>
  <c r="V391" i="1" s="1"/>
  <c r="U14" i="1"/>
  <c r="V14" i="1" s="1"/>
  <c r="U86" i="1"/>
  <c r="V86" i="1" s="1"/>
  <c r="U142" i="1"/>
  <c r="V142" i="1" s="1"/>
  <c r="U214" i="1"/>
  <c r="V214" i="1" s="1"/>
  <c r="U270" i="1"/>
  <c r="V270" i="1" s="1"/>
  <c r="U342" i="1"/>
  <c r="V342" i="1" s="1"/>
  <c r="U398" i="1"/>
  <c r="V398" i="1" s="1"/>
  <c r="U438" i="1"/>
  <c r="V438" i="1" s="1"/>
  <c r="U502" i="1"/>
  <c r="V502" i="1" s="1"/>
  <c r="U566" i="1"/>
  <c r="V566" i="1" s="1"/>
  <c r="U579" i="1"/>
  <c r="V579" i="1" s="1"/>
  <c r="U12" i="1"/>
  <c r="V12" i="1" s="1"/>
  <c r="U140" i="1"/>
  <c r="V140" i="1" s="1"/>
  <c r="U268" i="1"/>
  <c r="V268" i="1" s="1"/>
  <c r="U396" i="1"/>
  <c r="V396" i="1" s="1"/>
  <c r="U179" i="1"/>
  <c r="V179" i="1" s="1"/>
  <c r="U323" i="1"/>
  <c r="V323" i="1" s="1"/>
  <c r="U523" i="1"/>
  <c r="V523" i="1" s="1"/>
  <c r="U571" i="1"/>
  <c r="V571" i="1" s="1"/>
  <c r="U453" i="1"/>
  <c r="V453" i="1" s="1"/>
  <c r="U75" i="1"/>
  <c r="V75" i="1" s="1"/>
  <c r="U203" i="1"/>
  <c r="V203" i="1" s="1"/>
  <c r="U331" i="1"/>
  <c r="V331" i="1" s="1"/>
  <c r="U26" i="1"/>
  <c r="V26" i="1" s="1"/>
  <c r="U154" i="1"/>
  <c r="V154" i="1" s="1"/>
  <c r="U282" i="1"/>
  <c r="V282" i="1" s="1"/>
  <c r="U474" i="1"/>
  <c r="V474" i="1" s="1"/>
  <c r="U538" i="1"/>
  <c r="V538" i="1" s="1"/>
  <c r="U604" i="1"/>
  <c r="V604" i="1" s="1"/>
  <c r="U460" i="1"/>
  <c r="V460" i="1" s="1"/>
  <c r="U556" i="1"/>
  <c r="V556" i="1" s="1"/>
  <c r="U9" i="1"/>
  <c r="V9" i="1" s="1"/>
  <c r="U65" i="1"/>
  <c r="V65" i="1" s="1"/>
  <c r="U56" i="1"/>
  <c r="V56" i="1" s="1"/>
  <c r="U120" i="1"/>
  <c r="V120" i="1" s="1"/>
  <c r="U184" i="1"/>
  <c r="V184" i="1" s="1"/>
  <c r="U248" i="1"/>
  <c r="V248" i="1" s="1"/>
  <c r="U312" i="1"/>
  <c r="V312" i="1" s="1"/>
  <c r="U376" i="1"/>
  <c r="V376" i="1" s="1"/>
  <c r="U413" i="1"/>
  <c r="V413" i="1" s="1"/>
  <c r="U404" i="1"/>
  <c r="V404" i="1" s="1"/>
  <c r="U452" i="1"/>
  <c r="V452" i="1" s="1"/>
  <c r="U500" i="1"/>
  <c r="V500" i="1" s="1"/>
  <c r="U548" i="1"/>
  <c r="V548" i="1" s="1"/>
  <c r="U628" i="1"/>
  <c r="V628" i="1" s="1"/>
  <c r="U42" i="1"/>
  <c r="V42" i="1" s="1"/>
  <c r="U298" i="1"/>
  <c r="V298" i="1" s="1"/>
  <c r="U440" i="1"/>
  <c r="V440" i="1" s="1"/>
  <c r="U488" i="1"/>
  <c r="V488" i="1" s="1"/>
  <c r="U578" i="1"/>
  <c r="V578" i="1" s="1"/>
  <c r="U89" i="1"/>
  <c r="V89" i="1" s="1"/>
  <c r="U481" i="1"/>
  <c r="V481" i="1" s="1"/>
  <c r="U569" i="1"/>
  <c r="V569" i="1" s="1"/>
  <c r="U153" i="1"/>
  <c r="V153" i="1" s="1"/>
  <c r="U265" i="1"/>
  <c r="V265" i="1" s="1"/>
  <c r="U377" i="1"/>
  <c r="V377" i="1" s="1"/>
  <c r="U457" i="1"/>
  <c r="V457" i="1" s="1"/>
  <c r="U529" i="1"/>
  <c r="V529" i="1" s="1"/>
  <c r="U552" i="1"/>
  <c r="V552" i="1" s="1"/>
  <c r="U401" i="1"/>
  <c r="V401" i="1" s="1"/>
  <c r="U417" i="1"/>
  <c r="V417" i="1" s="1"/>
  <c r="U215" i="1"/>
  <c r="V215" i="1" s="1"/>
  <c r="U254" i="1"/>
  <c r="V254" i="1" s="1"/>
  <c r="U21" i="1"/>
  <c r="V21" i="1" s="1"/>
  <c r="U384" i="1"/>
  <c r="V384" i="1" s="1"/>
  <c r="U546" i="1"/>
  <c r="V546" i="1" s="1"/>
  <c r="U169" i="1"/>
  <c r="V169" i="1" s="1"/>
  <c r="U359" i="1"/>
  <c r="V359" i="1" s="1"/>
  <c r="U499" i="1"/>
  <c r="V499" i="1" s="1"/>
  <c r="U364" i="1"/>
  <c r="V364" i="1" s="1"/>
  <c r="U186" i="1"/>
  <c r="V186" i="1" s="1"/>
  <c r="U104" i="1"/>
  <c r="V104" i="1" s="1"/>
  <c r="U168" i="1"/>
  <c r="V168" i="1" s="1"/>
  <c r="U360" i="1"/>
  <c r="V360" i="1" s="1"/>
  <c r="U116" i="1"/>
  <c r="V116" i="1" s="1"/>
  <c r="U180" i="1"/>
  <c r="V180" i="1" s="1"/>
  <c r="U308" i="1"/>
  <c r="V308" i="1" s="1"/>
  <c r="U496" i="1"/>
  <c r="V496" i="1" s="1"/>
  <c r="U225" i="1"/>
  <c r="V225" i="1" s="1"/>
  <c r="U297" i="1"/>
  <c r="V297" i="1" s="1"/>
  <c r="U175" i="1"/>
  <c r="V175" i="1" s="1"/>
  <c r="U307" i="1"/>
  <c r="V307" i="1" s="1"/>
  <c r="U229" i="1"/>
  <c r="V229" i="1" s="1"/>
  <c r="U60" i="1"/>
  <c r="V60" i="1" s="1"/>
  <c r="U316" i="1"/>
  <c r="V316" i="1" s="1"/>
  <c r="U91" i="1"/>
  <c r="V91" i="1" s="1"/>
  <c r="U16" i="1"/>
  <c r="V16" i="1" s="1"/>
  <c r="U272" i="1"/>
  <c r="V272" i="1" s="1"/>
  <c r="U336" i="1"/>
  <c r="V336" i="1" s="1"/>
  <c r="U636" i="1"/>
  <c r="V636" i="1" s="1"/>
  <c r="U596" i="1"/>
  <c r="V596" i="1" s="1"/>
  <c r="U74" i="1"/>
  <c r="V74" i="1" s="1"/>
  <c r="U514" i="1"/>
  <c r="V514" i="1" s="1"/>
  <c r="U584" i="1"/>
  <c r="V584" i="1" s="1"/>
  <c r="U249" i="1"/>
  <c r="V249" i="1" s="1"/>
  <c r="U273" i="1"/>
  <c r="V273" i="1" s="1"/>
  <c r="U465" i="1"/>
  <c r="V465" i="1" s="1"/>
  <c r="U23" i="1"/>
  <c r="V23" i="1" s="1"/>
  <c r="U151" i="1"/>
  <c r="V151" i="1" s="1"/>
  <c r="U279" i="1"/>
  <c r="V279" i="1" s="1"/>
  <c r="U407" i="1"/>
  <c r="V407" i="1" s="1"/>
  <c r="U6" i="1"/>
  <c r="V6" i="1" s="1"/>
  <c r="U62" i="1"/>
  <c r="V62" i="1" s="1"/>
  <c r="U134" i="1"/>
  <c r="V134" i="1" s="1"/>
  <c r="U190" i="1"/>
  <c r="V190" i="1" s="1"/>
  <c r="U262" i="1"/>
  <c r="V262" i="1" s="1"/>
  <c r="U318" i="1"/>
  <c r="V318" i="1" s="1"/>
  <c r="U390" i="1"/>
  <c r="V390" i="1" s="1"/>
  <c r="U430" i="1"/>
  <c r="V430" i="1" s="1"/>
  <c r="U494" i="1"/>
  <c r="V494" i="1" s="1"/>
  <c r="U53" i="1"/>
  <c r="V53" i="1" s="1"/>
  <c r="U93" i="1"/>
  <c r="V93" i="1" s="1"/>
  <c r="U117" i="1"/>
  <c r="V117" i="1" s="1"/>
  <c r="U181" i="1"/>
  <c r="V181" i="1" s="1"/>
  <c r="U221" i="1"/>
  <c r="V221" i="1" s="1"/>
  <c r="U245" i="1"/>
  <c r="V245" i="1" s="1"/>
  <c r="U309" i="1"/>
  <c r="V309" i="1" s="1"/>
  <c r="U349" i="1"/>
  <c r="V349" i="1" s="1"/>
  <c r="U373" i="1"/>
  <c r="V373" i="1" s="1"/>
  <c r="U19" i="1"/>
  <c r="V19" i="1" s="1"/>
  <c r="U227" i="1"/>
  <c r="V227" i="1" s="1"/>
  <c r="U275" i="1"/>
  <c r="V275" i="1" s="1"/>
  <c r="U387" i="1"/>
  <c r="V387" i="1" s="1"/>
  <c r="U475" i="1"/>
  <c r="V475" i="1" s="1"/>
  <c r="U555" i="1"/>
  <c r="V555" i="1" s="1"/>
  <c r="U92" i="1"/>
  <c r="V92" i="1" s="1"/>
  <c r="U220" i="1"/>
  <c r="V220" i="1" s="1"/>
  <c r="U348" i="1"/>
  <c r="V348" i="1" s="1"/>
  <c r="U99" i="1"/>
  <c r="V99" i="1" s="1"/>
  <c r="U515" i="1"/>
  <c r="V515" i="1" s="1"/>
  <c r="U18" i="1"/>
  <c r="V18" i="1" s="1"/>
  <c r="U50" i="1"/>
  <c r="V50" i="1" s="1"/>
  <c r="U82" i="1"/>
  <c r="V82" i="1" s="1"/>
  <c r="U114" i="1"/>
  <c r="V114" i="1" s="1"/>
  <c r="U146" i="1"/>
  <c r="V146" i="1" s="1"/>
  <c r="U178" i="1"/>
  <c r="V178" i="1" s="1"/>
  <c r="U210" i="1"/>
  <c r="V210" i="1" s="1"/>
  <c r="U242" i="1"/>
  <c r="V242" i="1" s="1"/>
  <c r="U274" i="1"/>
  <c r="V274" i="1" s="1"/>
  <c r="U306" i="1"/>
  <c r="V306" i="1" s="1"/>
  <c r="U338" i="1"/>
  <c r="V338" i="1" s="1"/>
  <c r="U370" i="1"/>
  <c r="V370" i="1" s="1"/>
  <c r="U402" i="1"/>
  <c r="V402" i="1" s="1"/>
  <c r="U437" i="1"/>
  <c r="V437" i="1" s="1"/>
  <c r="U565" i="1"/>
  <c r="V565" i="1" s="1"/>
  <c r="U59" i="1"/>
  <c r="V59" i="1" s="1"/>
  <c r="U187" i="1"/>
  <c r="V187" i="1" s="1"/>
  <c r="U315" i="1"/>
  <c r="V315" i="1" s="1"/>
  <c r="U378" i="1"/>
  <c r="V378" i="1" s="1"/>
  <c r="U626" i="1"/>
  <c r="V626" i="1" s="1"/>
  <c r="U444" i="1"/>
  <c r="V444" i="1" s="1"/>
  <c r="U540" i="1"/>
  <c r="V540" i="1" s="1"/>
  <c r="U32" i="1"/>
  <c r="V32" i="1" s="1"/>
  <c r="U96" i="1"/>
  <c r="V96" i="1" s="1"/>
  <c r="U160" i="1"/>
  <c r="V160" i="1" s="1"/>
  <c r="U224" i="1"/>
  <c r="V224" i="1" s="1"/>
  <c r="U288" i="1"/>
  <c r="V288" i="1" s="1"/>
  <c r="U352" i="1"/>
  <c r="V352" i="1" s="1"/>
  <c r="U392" i="1"/>
  <c r="V392" i="1" s="1"/>
  <c r="U4" i="1"/>
  <c r="V4" i="1" s="1"/>
  <c r="U10" i="1"/>
  <c r="V10" i="1" s="1"/>
  <c r="U266" i="1"/>
  <c r="V266" i="1" s="1"/>
  <c r="U434" i="1"/>
  <c r="V434" i="1" s="1"/>
  <c r="U464" i="1"/>
  <c r="V464" i="1" s="1"/>
  <c r="U482" i="1"/>
  <c r="V482" i="1" s="1"/>
  <c r="U512" i="1"/>
  <c r="V512" i="1" s="1"/>
  <c r="U536" i="1"/>
  <c r="V536" i="1" s="1"/>
  <c r="U600" i="1"/>
  <c r="V600" i="1" s="1"/>
  <c r="U241" i="1"/>
  <c r="V241" i="1" s="1"/>
  <c r="U337" i="1"/>
  <c r="V337" i="1" s="1"/>
  <c r="U633" i="1"/>
  <c r="V633" i="1" s="1"/>
  <c r="U489" i="1"/>
  <c r="V489" i="1" s="1"/>
  <c r="U450" i="1"/>
  <c r="V450" i="1" s="1"/>
  <c r="U137" i="1"/>
  <c r="V137" i="1" s="1"/>
  <c r="U257" i="1"/>
  <c r="V257" i="1" s="1"/>
  <c r="U449" i="1"/>
  <c r="V449" i="1" s="1"/>
  <c r="U585" i="1"/>
  <c r="V585" i="1" s="1"/>
  <c r="U216" i="1"/>
  <c r="V216" i="1" s="1"/>
  <c r="U344" i="1"/>
  <c r="V344" i="1" s="1"/>
  <c r="U233" i="1"/>
  <c r="V233" i="1" s="1"/>
  <c r="U126" i="1"/>
  <c r="V126" i="1" s="1"/>
  <c r="U326" i="1"/>
  <c r="V326" i="1" s="1"/>
  <c r="U539" i="1"/>
  <c r="V539" i="1" s="1"/>
  <c r="U354" i="1"/>
  <c r="V354" i="1" s="1"/>
  <c r="U123" i="1"/>
  <c r="V123" i="1" s="1"/>
  <c r="U572" i="1"/>
  <c r="V572" i="1" s="1"/>
  <c r="U57" i="1"/>
  <c r="V57" i="1" s="1"/>
  <c r="U236" i="1"/>
  <c r="V236" i="1" s="1"/>
  <c r="U410" i="1"/>
  <c r="V410" i="1" s="1"/>
  <c r="U41" i="1"/>
  <c r="V41" i="1" s="1"/>
  <c r="U52" i="1"/>
  <c r="V52" i="1" s="1"/>
  <c r="U466" i="1"/>
  <c r="V466" i="1" s="1"/>
  <c r="U577" i="1"/>
  <c r="V577" i="1" s="1"/>
  <c r="U73" i="1"/>
  <c r="V73" i="1" s="1"/>
  <c r="U473" i="1"/>
  <c r="V473" i="1" s="1"/>
  <c r="U303" i="1"/>
  <c r="V303" i="1" s="1"/>
  <c r="U446" i="1"/>
  <c r="V446" i="1" s="1"/>
  <c r="U357" i="1"/>
  <c r="V357" i="1" s="1"/>
  <c r="U291" i="1"/>
  <c r="V291" i="1" s="1"/>
  <c r="U188" i="1"/>
  <c r="V188" i="1" s="1"/>
  <c r="U619" i="1"/>
  <c r="V619" i="1" s="1"/>
  <c r="U80" i="1"/>
  <c r="V80" i="1" s="1"/>
  <c r="U208" i="1"/>
  <c r="V208" i="1" s="1"/>
  <c r="U330" i="1"/>
  <c r="V330" i="1" s="1"/>
  <c r="U544" i="1"/>
  <c r="V544" i="1" s="1"/>
  <c r="U608" i="1"/>
  <c r="V608" i="1" s="1"/>
  <c r="U161" i="1"/>
  <c r="V161" i="1" s="1"/>
  <c r="U39" i="1"/>
  <c r="V39" i="1" s="1"/>
  <c r="U95" i="1"/>
  <c r="V95" i="1" s="1"/>
  <c r="U223" i="1"/>
  <c r="V223" i="1" s="1"/>
  <c r="U295" i="1"/>
  <c r="V295" i="1" s="1"/>
  <c r="U351" i="1"/>
  <c r="V351" i="1" s="1"/>
  <c r="U403" i="1"/>
  <c r="V403" i="1" s="1"/>
  <c r="U54" i="1"/>
  <c r="V54" i="1" s="1"/>
  <c r="U110" i="1"/>
  <c r="V110" i="1" s="1"/>
  <c r="U182" i="1"/>
  <c r="V182" i="1" s="1"/>
  <c r="U238" i="1"/>
  <c r="V238" i="1" s="1"/>
  <c r="U310" i="1"/>
  <c r="V310" i="1" s="1"/>
  <c r="U366" i="1"/>
  <c r="V366" i="1" s="1"/>
  <c r="U422" i="1"/>
  <c r="V422" i="1" s="1"/>
  <c r="U486" i="1"/>
  <c r="V486" i="1" s="1"/>
  <c r="U550" i="1"/>
  <c r="V550" i="1" s="1"/>
  <c r="U614" i="1"/>
  <c r="V614" i="1" s="1"/>
  <c r="U531" i="1"/>
  <c r="V531" i="1" s="1"/>
  <c r="U44" i="1"/>
  <c r="V44" i="1" s="1"/>
  <c r="U172" i="1"/>
  <c r="V172" i="1" s="1"/>
  <c r="U300" i="1"/>
  <c r="V300" i="1" s="1"/>
  <c r="U507" i="1"/>
  <c r="V507" i="1" s="1"/>
  <c r="U421" i="1"/>
  <c r="V421" i="1" s="1"/>
  <c r="U549" i="1"/>
  <c r="V549" i="1" s="1"/>
  <c r="U43" i="1"/>
  <c r="V43" i="1" s="1"/>
  <c r="U171" i="1"/>
  <c r="V171" i="1" s="1"/>
  <c r="U299" i="1"/>
  <c r="V299" i="1" s="1"/>
  <c r="U411" i="1"/>
  <c r="V411" i="1" s="1"/>
  <c r="U122" i="1"/>
  <c r="V122" i="1" s="1"/>
  <c r="U250" i="1"/>
  <c r="V250" i="1" s="1"/>
  <c r="U458" i="1"/>
  <c r="V458" i="1" s="1"/>
  <c r="U522" i="1"/>
  <c r="V522" i="1" s="1"/>
  <c r="U428" i="1"/>
  <c r="V428" i="1" s="1"/>
  <c r="U524" i="1"/>
  <c r="V524" i="1" s="1"/>
  <c r="U33" i="1"/>
  <c r="V33" i="1" s="1"/>
  <c r="U49" i="1"/>
  <c r="V49" i="1" s="1"/>
  <c r="U8" i="1"/>
  <c r="V8" i="1" s="1"/>
  <c r="U72" i="1"/>
  <c r="V72" i="1" s="1"/>
  <c r="U136" i="1"/>
  <c r="V136" i="1" s="1"/>
  <c r="U200" i="1"/>
  <c r="V200" i="1" s="1"/>
  <c r="U264" i="1"/>
  <c r="V264" i="1" s="1"/>
  <c r="U328" i="1"/>
  <c r="V328" i="1" s="1"/>
  <c r="U630" i="1"/>
  <c r="V630" i="1" s="1"/>
  <c r="U36" i="1"/>
  <c r="V36" i="1" s="1"/>
  <c r="U68" i="1"/>
  <c r="V68" i="1" s="1"/>
  <c r="U100" i="1"/>
  <c r="V100" i="1" s="1"/>
  <c r="U132" i="1"/>
  <c r="V132" i="1" s="1"/>
  <c r="U164" i="1"/>
  <c r="V164" i="1" s="1"/>
  <c r="U196" i="1"/>
  <c r="V196" i="1" s="1"/>
  <c r="U228" i="1"/>
  <c r="V228" i="1" s="1"/>
  <c r="U260" i="1"/>
  <c r="V260" i="1" s="1"/>
  <c r="U292" i="1"/>
  <c r="V292" i="1" s="1"/>
  <c r="U324" i="1"/>
  <c r="V324" i="1" s="1"/>
  <c r="U356" i="1"/>
  <c r="V356" i="1" s="1"/>
  <c r="U532" i="1"/>
  <c r="V532" i="1" s="1"/>
  <c r="U580" i="1"/>
  <c r="V580" i="1" s="1"/>
  <c r="U234" i="1"/>
  <c r="V234" i="1" s="1"/>
  <c r="U461" i="1"/>
  <c r="V461" i="1" s="1"/>
  <c r="U530" i="1"/>
  <c r="V530" i="1" s="1"/>
  <c r="U560" i="1"/>
  <c r="V560" i="1" s="1"/>
  <c r="U576" i="1"/>
  <c r="V576" i="1" s="1"/>
  <c r="U594" i="1"/>
  <c r="V594" i="1" s="1"/>
  <c r="U640" i="1"/>
  <c r="V640" i="1" s="1"/>
  <c r="U353" i="1"/>
  <c r="V353" i="1" s="1"/>
  <c r="U201" i="1"/>
  <c r="V201" i="1" s="1"/>
  <c r="U625" i="1"/>
  <c r="V625" i="1" s="1"/>
  <c r="U121" i="1"/>
  <c r="V121" i="1" s="1"/>
  <c r="U129" i="1"/>
  <c r="V129" i="1" s="1"/>
  <c r="U321" i="1"/>
  <c r="V321" i="1" s="1"/>
  <c r="U513" i="1"/>
  <c r="V513" i="1" s="1"/>
  <c r="U280" i="1"/>
  <c r="V280" i="1" s="1"/>
  <c r="U613" i="1"/>
  <c r="V613" i="1" s="1"/>
  <c r="U70" i="1"/>
  <c r="V70" i="1" s="1"/>
  <c r="U382" i="1"/>
  <c r="V382" i="1" s="1"/>
  <c r="U149" i="1"/>
  <c r="V149" i="1" s="1"/>
  <c r="U277" i="1"/>
  <c r="V277" i="1" s="1"/>
  <c r="U34" i="1"/>
  <c r="V34" i="1" s="1"/>
  <c r="U379" i="1"/>
  <c r="V379" i="1" s="1"/>
  <c r="U320" i="1"/>
  <c r="V320" i="1" s="1"/>
  <c r="U145" i="1"/>
  <c r="V145" i="1" s="1"/>
  <c r="U103" i="1"/>
  <c r="V103" i="1" s="1"/>
  <c r="U163" i="1"/>
  <c r="V163" i="1" s="1"/>
  <c r="U115" i="1"/>
  <c r="V115" i="1" s="1"/>
  <c r="U235" i="1"/>
  <c r="V235" i="1" s="1"/>
  <c r="U40" i="1"/>
  <c r="V40" i="1" s="1"/>
  <c r="U232" i="1"/>
  <c r="V232" i="1" s="1"/>
  <c r="U244" i="1"/>
  <c r="V244" i="1" s="1"/>
  <c r="U362" i="1"/>
  <c r="V362" i="1" s="1"/>
  <c r="U385" i="1"/>
  <c r="V385" i="1" s="1"/>
  <c r="U361" i="1"/>
  <c r="V361" i="1" s="1"/>
  <c r="U418" i="1"/>
  <c r="V418" i="1" s="1"/>
  <c r="U545" i="1"/>
  <c r="V545" i="1" s="1"/>
  <c r="U375" i="1"/>
  <c r="V375" i="1" s="1"/>
  <c r="U38" i="1"/>
  <c r="V38" i="1" s="1"/>
  <c r="U510" i="1"/>
  <c r="V510" i="1" s="1"/>
  <c r="U101" i="1"/>
  <c r="V101" i="1" s="1"/>
  <c r="U205" i="1"/>
  <c r="V205" i="1" s="1"/>
  <c r="U491" i="1"/>
  <c r="V491" i="1" s="1"/>
  <c r="U469" i="1"/>
  <c r="V469" i="1" s="1"/>
  <c r="U602" i="1"/>
  <c r="V602" i="1" s="1"/>
  <c r="U55" i="1"/>
  <c r="V55" i="1" s="1"/>
  <c r="U183" i="1"/>
  <c r="V183" i="1" s="1"/>
  <c r="U311" i="1"/>
  <c r="V311" i="1" s="1"/>
  <c r="U51" i="1"/>
  <c r="V51" i="1" s="1"/>
  <c r="U30" i="1"/>
  <c r="V30" i="1" s="1"/>
  <c r="U102" i="1"/>
  <c r="V102" i="1" s="1"/>
  <c r="U158" i="1"/>
  <c r="V158" i="1" s="1"/>
  <c r="U230" i="1"/>
  <c r="V230" i="1" s="1"/>
  <c r="U286" i="1"/>
  <c r="V286" i="1" s="1"/>
  <c r="U358" i="1"/>
  <c r="V358" i="1" s="1"/>
  <c r="U414" i="1"/>
  <c r="V414" i="1" s="1"/>
  <c r="U542" i="1"/>
  <c r="V542" i="1" s="1"/>
  <c r="U606" i="1"/>
  <c r="V606" i="1" s="1"/>
  <c r="U45" i="1"/>
  <c r="V45" i="1" s="1"/>
  <c r="U69" i="1"/>
  <c r="V69" i="1" s="1"/>
  <c r="U109" i="1"/>
  <c r="V109" i="1" s="1"/>
  <c r="U173" i="1"/>
  <c r="V173" i="1" s="1"/>
  <c r="U197" i="1"/>
  <c r="V197" i="1" s="1"/>
  <c r="U237" i="1"/>
  <c r="V237" i="1" s="1"/>
  <c r="U301" i="1"/>
  <c r="V301" i="1" s="1"/>
  <c r="U325" i="1"/>
  <c r="V325" i="1" s="1"/>
  <c r="U365" i="1"/>
  <c r="V365" i="1" s="1"/>
  <c r="U211" i="1"/>
  <c r="V211" i="1" s="1"/>
  <c r="U124" i="1"/>
  <c r="V124" i="1" s="1"/>
  <c r="U252" i="1"/>
  <c r="V252" i="1" s="1"/>
  <c r="U380" i="1"/>
  <c r="V380" i="1" s="1"/>
  <c r="U3" i="1"/>
  <c r="V3" i="1" s="1"/>
  <c r="U147" i="1"/>
  <c r="V147" i="1" s="1"/>
  <c r="U355" i="1"/>
  <c r="V355" i="1" s="1"/>
  <c r="U27" i="1"/>
  <c r="V27" i="1" s="1"/>
  <c r="U155" i="1"/>
  <c r="V155" i="1" s="1"/>
  <c r="U283" i="1"/>
  <c r="V283" i="1" s="1"/>
  <c r="U635" i="1"/>
  <c r="V635" i="1" s="1"/>
  <c r="U586" i="1"/>
  <c r="V586" i="1" s="1"/>
  <c r="U439" i="1"/>
  <c r="V439" i="1" s="1"/>
  <c r="U508" i="1"/>
  <c r="V508" i="1" s="1"/>
  <c r="U48" i="1"/>
  <c r="V48" i="1" s="1"/>
  <c r="U112" i="1"/>
  <c r="V112" i="1" s="1"/>
  <c r="U176" i="1"/>
  <c r="V176" i="1" s="1"/>
  <c r="U240" i="1"/>
  <c r="V240" i="1" s="1"/>
  <c r="U304" i="1"/>
  <c r="V304" i="1" s="1"/>
  <c r="U368" i="1"/>
  <c r="V368" i="1" s="1"/>
  <c r="U408" i="1"/>
  <c r="V408" i="1" s="1"/>
  <c r="U622" i="1"/>
  <c r="V622" i="1" s="1"/>
  <c r="U388" i="1"/>
  <c r="V388" i="1" s="1"/>
  <c r="U436" i="1"/>
  <c r="V436" i="1" s="1"/>
  <c r="U484" i="1"/>
  <c r="V484" i="1" s="1"/>
  <c r="U620" i="1"/>
  <c r="V620" i="1" s="1"/>
  <c r="U638" i="1"/>
  <c r="V638" i="1" s="1"/>
  <c r="U202" i="1"/>
  <c r="V202" i="1" s="1"/>
  <c r="U432" i="1"/>
  <c r="V432" i="1" s="1"/>
  <c r="U480" i="1"/>
  <c r="V480" i="1" s="1"/>
  <c r="U504" i="1"/>
  <c r="V504" i="1" s="1"/>
  <c r="U573" i="1"/>
  <c r="V573" i="1" s="1"/>
  <c r="U616" i="1"/>
  <c r="V616" i="1" s="1"/>
  <c r="U185" i="1"/>
  <c r="V185" i="1" s="1"/>
  <c r="U617" i="1"/>
  <c r="V617" i="1" s="1"/>
  <c r="U612" i="1"/>
  <c r="V612" i="1" s="1"/>
  <c r="U193" i="1"/>
  <c r="V193" i="1" s="1"/>
  <c r="U113" i="1"/>
  <c r="V113" i="1" s="1"/>
  <c r="U409" i="1"/>
  <c r="V409" i="1" s="1"/>
  <c r="U609" i="1"/>
  <c r="V609" i="1" s="1"/>
  <c r="U105" i="1"/>
  <c r="V105" i="1" s="1"/>
  <c r="U217" i="1"/>
  <c r="V217" i="1" s="1"/>
  <c r="U433" i="1"/>
  <c r="V433" i="1" s="1"/>
  <c r="U505" i="1"/>
  <c r="V505" i="1" s="1"/>
  <c r="B14" i="5" l="1"/>
  <c r="B15" i="5"/>
  <c r="B13" i="5"/>
  <c r="B16" i="5"/>
  <c r="B19" i="5"/>
  <c r="B20" i="5"/>
  <c r="B21" i="5"/>
  <c r="B22" i="5"/>
  <c r="B12" i="5"/>
  <c r="B23" i="5"/>
</calcChain>
</file>

<file path=xl/sharedStrings.xml><?xml version="1.0" encoding="utf-8"?>
<sst xmlns="http://schemas.openxmlformats.org/spreadsheetml/2006/main" count="15186" uniqueCount="3373">
  <si>
    <t>DistrictCode</t>
  </si>
  <si>
    <t>Area</t>
  </si>
  <si>
    <t>Total</t>
  </si>
  <si>
    <t>MainWorkers</t>
  </si>
  <si>
    <t>MainWokersMale</t>
  </si>
  <si>
    <t>MainWorkersFemale</t>
  </si>
  <si>
    <t>CultivatorsTotal</t>
  </si>
  <si>
    <t>CultivatorsMale</t>
  </si>
  <si>
    <t>CultivatorsFemale</t>
  </si>
  <si>
    <t>AgriculturalLabourersTotal</t>
  </si>
  <si>
    <t>AgriculturalLabourersMale</t>
  </si>
  <si>
    <t>AgriculturalLabourersFemale</t>
  </si>
  <si>
    <t>PlantationTotal</t>
  </si>
  <si>
    <t>PlantationMale</t>
  </si>
  <si>
    <t>PlantationFemale</t>
  </si>
  <si>
    <t>BTotal</t>
  </si>
  <si>
    <t>Bmales</t>
  </si>
  <si>
    <t>Bfemales</t>
  </si>
  <si>
    <t>CHHITotal</t>
  </si>
  <si>
    <t>CHHIMale</t>
  </si>
  <si>
    <t>CHHIFemale</t>
  </si>
  <si>
    <t>CNonHHITotal</t>
  </si>
  <si>
    <t>CNonHHIMale</t>
  </si>
  <si>
    <t>CNonHHIFemale</t>
  </si>
  <si>
    <t>DETotal</t>
  </si>
  <si>
    <t>DEMale</t>
  </si>
  <si>
    <t>DEFemale</t>
  </si>
  <si>
    <t>Ftotal</t>
  </si>
  <si>
    <t>Fmale</t>
  </si>
  <si>
    <t>Ffemale</t>
  </si>
  <si>
    <t>GHHITotal</t>
  </si>
  <si>
    <t>GHHIMale</t>
  </si>
  <si>
    <t>GHHIFemale</t>
  </si>
  <si>
    <t>GNonHHITotal</t>
  </si>
  <si>
    <t>GNonHHIMale</t>
  </si>
  <si>
    <t>GNonHHIFemale</t>
  </si>
  <si>
    <t>HTotal</t>
  </si>
  <si>
    <t>Hmale</t>
  </si>
  <si>
    <t>Hfemale</t>
  </si>
  <si>
    <t>ITotal</t>
  </si>
  <si>
    <t>IMale</t>
  </si>
  <si>
    <t>IFemale</t>
  </si>
  <si>
    <t>JHHITotal</t>
  </si>
  <si>
    <t>JHHIMale</t>
  </si>
  <si>
    <t>JHHIFemale</t>
  </si>
  <si>
    <t>JNonHHITotal</t>
  </si>
  <si>
    <t>JNonHHIMale</t>
  </si>
  <si>
    <t>JNonHHIFemale</t>
  </si>
  <si>
    <t>KMTotal</t>
  </si>
  <si>
    <t>KMMale</t>
  </si>
  <si>
    <t>KMFemale</t>
  </si>
  <si>
    <t>NOTotal</t>
  </si>
  <si>
    <t>NOMale</t>
  </si>
  <si>
    <t>NOFemale</t>
  </si>
  <si>
    <t>PQTotal</t>
  </si>
  <si>
    <t>PQMale</t>
  </si>
  <si>
    <t>PQFemale</t>
  </si>
  <si>
    <t>RUHHITotal</t>
  </si>
  <si>
    <t>RUHHIMale</t>
  </si>
  <si>
    <t>RUHHIFemale</t>
  </si>
  <si>
    <t>RUNonHHI</t>
  </si>
  <si>
    <t>RUNonHHIMale</t>
  </si>
  <si>
    <t>RUNonHHIFemale</t>
  </si>
  <si>
    <t>Biggest Employer</t>
  </si>
  <si>
    <t xml:space="preserve">District - Kupwara </t>
  </si>
  <si>
    <t xml:space="preserve">District - Badgam </t>
  </si>
  <si>
    <t xml:space="preserve">District - Leh(Ladakh) </t>
  </si>
  <si>
    <t xml:space="preserve">District - Kargil </t>
  </si>
  <si>
    <t xml:space="preserve">District - Punch </t>
  </si>
  <si>
    <t xml:space="preserve">District - Rajouri </t>
  </si>
  <si>
    <t xml:space="preserve">District - Kathua </t>
  </si>
  <si>
    <t xml:space="preserve">District - Baramula </t>
  </si>
  <si>
    <t xml:space="preserve">District - Bandipore </t>
  </si>
  <si>
    <t xml:space="preserve">District - Srinagar </t>
  </si>
  <si>
    <t xml:space="preserve">District - Ganderbal </t>
  </si>
  <si>
    <t xml:space="preserve">District - Pulwama </t>
  </si>
  <si>
    <t xml:space="preserve">District - Shupiyan </t>
  </si>
  <si>
    <t xml:space="preserve">District - Anantnag </t>
  </si>
  <si>
    <t xml:space="preserve">District - Kulgam </t>
  </si>
  <si>
    <t xml:space="preserve">District - Doda </t>
  </si>
  <si>
    <t xml:space="preserve">District - Ramban </t>
  </si>
  <si>
    <t xml:space="preserve">District - Kishtwar </t>
  </si>
  <si>
    <t xml:space="preserve">District - Udhampur </t>
  </si>
  <si>
    <t xml:space="preserve">District - Reasi </t>
  </si>
  <si>
    <t xml:space="preserve">District - Jammu </t>
  </si>
  <si>
    <t xml:space="preserve">District - Samba </t>
  </si>
  <si>
    <t xml:space="preserve">District - Chamba </t>
  </si>
  <si>
    <t xml:space="preserve">District - Kangra </t>
  </si>
  <si>
    <t xml:space="preserve">District - Lahul &amp; Spiti </t>
  </si>
  <si>
    <t xml:space="preserve">District - Kullu </t>
  </si>
  <si>
    <t xml:space="preserve">District - Mandi </t>
  </si>
  <si>
    <t xml:space="preserve">District - Hamirpur </t>
  </si>
  <si>
    <t xml:space="preserve">District - Una </t>
  </si>
  <si>
    <t xml:space="preserve">District - Bilaspur </t>
  </si>
  <si>
    <t xml:space="preserve">District - Solan </t>
  </si>
  <si>
    <t xml:space="preserve">District - Sirmaur </t>
  </si>
  <si>
    <t xml:space="preserve">District - Shimla </t>
  </si>
  <si>
    <t xml:space="preserve">District - Kinnaur </t>
  </si>
  <si>
    <t xml:space="preserve">District - Gurdaspur </t>
  </si>
  <si>
    <t xml:space="preserve">District - Kapurthala </t>
  </si>
  <si>
    <t xml:space="preserve">District - Jalandhar </t>
  </si>
  <si>
    <t xml:space="preserve">District - Hoshiarpur </t>
  </si>
  <si>
    <t xml:space="preserve">District - Shahid Bhagat Singh Nagar </t>
  </si>
  <si>
    <t xml:space="preserve">District - Fatehgarh Sahib </t>
  </si>
  <si>
    <t xml:space="preserve">District - Ludhiana </t>
  </si>
  <si>
    <t xml:space="preserve">District - Moga </t>
  </si>
  <si>
    <t xml:space="preserve">District - Firozpur </t>
  </si>
  <si>
    <t xml:space="preserve">District - Muktsar </t>
  </si>
  <si>
    <t xml:space="preserve">District - Faridkot </t>
  </si>
  <si>
    <t xml:space="preserve">District - Bathinda </t>
  </si>
  <si>
    <t xml:space="preserve">District - Mansa </t>
  </si>
  <si>
    <t xml:space="preserve">District - Patiala </t>
  </si>
  <si>
    <t xml:space="preserve">District - Amritsar </t>
  </si>
  <si>
    <t xml:space="preserve">District - Tarn Taran </t>
  </si>
  <si>
    <t xml:space="preserve">District - Rupnagar </t>
  </si>
  <si>
    <t xml:space="preserve">District - Sahibzada Ajit Singh Nagar </t>
  </si>
  <si>
    <t xml:space="preserve">District - Sangrur </t>
  </si>
  <si>
    <t xml:space="preserve">District - Barnala </t>
  </si>
  <si>
    <t xml:space="preserve">District - Chandigarh </t>
  </si>
  <si>
    <t xml:space="preserve">District - Uttarkashi </t>
  </si>
  <si>
    <t xml:space="preserve">District - Chamoli </t>
  </si>
  <si>
    <t xml:space="preserve">District - Rudraprayag </t>
  </si>
  <si>
    <t xml:space="preserve">District - Tehri Garhwal </t>
  </si>
  <si>
    <t xml:space="preserve">District - Dehradun </t>
  </si>
  <si>
    <t xml:space="preserve">District - Garhwal </t>
  </si>
  <si>
    <t xml:space="preserve">District - Pithoragarh </t>
  </si>
  <si>
    <t xml:space="preserve">District - Bageshwar </t>
  </si>
  <si>
    <t xml:space="preserve">District - Champawat </t>
  </si>
  <si>
    <t xml:space="preserve">District - Nainital </t>
  </si>
  <si>
    <t xml:space="preserve">District - Udham Singh Nagar </t>
  </si>
  <si>
    <t xml:space="preserve">District - Hardwar </t>
  </si>
  <si>
    <t xml:space="preserve">District - Panchkula </t>
  </si>
  <si>
    <t xml:space="preserve">District - Ambala </t>
  </si>
  <si>
    <t xml:space="preserve">District - Yamunanagar </t>
  </si>
  <si>
    <t xml:space="preserve">District - Kurukshetra </t>
  </si>
  <si>
    <t xml:space="preserve">District - Kaithal </t>
  </si>
  <si>
    <t xml:space="preserve">District - Karnal </t>
  </si>
  <si>
    <t xml:space="preserve">District - Panipat </t>
  </si>
  <si>
    <t xml:space="preserve">District - Sonipat </t>
  </si>
  <si>
    <t xml:space="preserve">District - Jind </t>
  </si>
  <si>
    <t xml:space="preserve">District - Fatehabad </t>
  </si>
  <si>
    <t xml:space="preserve">District - Sirsa </t>
  </si>
  <si>
    <t xml:space="preserve">District - Hisar </t>
  </si>
  <si>
    <t xml:space="preserve">District - Bhiwani </t>
  </si>
  <si>
    <t xml:space="preserve">District - Rohtak </t>
  </si>
  <si>
    <t xml:space="preserve">District - Jhajjar </t>
  </si>
  <si>
    <t xml:space="preserve">District - Mahendragarh </t>
  </si>
  <si>
    <t xml:space="preserve">District - Rewari </t>
  </si>
  <si>
    <t xml:space="preserve">District - Gurgaon </t>
  </si>
  <si>
    <t xml:space="preserve">District - Mewat </t>
  </si>
  <si>
    <t xml:space="preserve">District - Faridabad </t>
  </si>
  <si>
    <t xml:space="preserve">District - Palwal </t>
  </si>
  <si>
    <t xml:space="preserve">District - North West </t>
  </si>
  <si>
    <t xml:space="preserve">District - North </t>
  </si>
  <si>
    <t xml:space="preserve">District - North East </t>
  </si>
  <si>
    <t xml:space="preserve">District - East </t>
  </si>
  <si>
    <t xml:space="preserve">District - New Delhi </t>
  </si>
  <si>
    <t xml:space="preserve">District - Central </t>
  </si>
  <si>
    <t xml:space="preserve">District - West </t>
  </si>
  <si>
    <t xml:space="preserve">District - South West </t>
  </si>
  <si>
    <t xml:space="preserve">District - South </t>
  </si>
  <si>
    <t xml:space="preserve">District - Ganganagar </t>
  </si>
  <si>
    <t xml:space="preserve">District - Hanumangarh </t>
  </si>
  <si>
    <t xml:space="preserve">District - Bikaner </t>
  </si>
  <si>
    <t xml:space="preserve">District - Churu </t>
  </si>
  <si>
    <t xml:space="preserve">District - Jhunjhunun </t>
  </si>
  <si>
    <t xml:space="preserve">District - Alwar </t>
  </si>
  <si>
    <t xml:space="preserve">District - Bharatpur </t>
  </si>
  <si>
    <t xml:space="preserve">District - Dhaulpur </t>
  </si>
  <si>
    <t xml:space="preserve">District - Karauli </t>
  </si>
  <si>
    <t xml:space="preserve">District - Sawai Madhopur </t>
  </si>
  <si>
    <t xml:space="preserve">District - Dausa </t>
  </si>
  <si>
    <t xml:space="preserve">District - Jaipur </t>
  </si>
  <si>
    <t xml:space="preserve">District - Sikar </t>
  </si>
  <si>
    <t xml:space="preserve">District - Nagaur </t>
  </si>
  <si>
    <t xml:space="preserve">District - Jodhpur </t>
  </si>
  <si>
    <t xml:space="preserve">District - Jaisalmer </t>
  </si>
  <si>
    <t xml:space="preserve">District - Barmer </t>
  </si>
  <si>
    <t xml:space="preserve">District - Jalor </t>
  </si>
  <si>
    <t xml:space="preserve">District - Sirohi </t>
  </si>
  <si>
    <t xml:space="preserve">District - Pali </t>
  </si>
  <si>
    <t xml:space="preserve">District - Ajmer </t>
  </si>
  <si>
    <t xml:space="preserve">District - Tonk </t>
  </si>
  <si>
    <t xml:space="preserve">District - Bundi </t>
  </si>
  <si>
    <t xml:space="preserve">District - Bhilwara </t>
  </si>
  <si>
    <t xml:space="preserve">District - Rajsamand </t>
  </si>
  <si>
    <t xml:space="preserve">District - Dungarpur </t>
  </si>
  <si>
    <t xml:space="preserve">District - Banswara </t>
  </si>
  <si>
    <t xml:space="preserve">District - Chittaurgarh </t>
  </si>
  <si>
    <t xml:space="preserve">District - Kota </t>
  </si>
  <si>
    <t xml:space="preserve">District - Baran </t>
  </si>
  <si>
    <t xml:space="preserve">District - Jhalawar </t>
  </si>
  <si>
    <t xml:space="preserve">District - Udaipur </t>
  </si>
  <si>
    <t xml:space="preserve">District - Pratapgarh </t>
  </si>
  <si>
    <t xml:space="preserve">District - Saharanpur </t>
  </si>
  <si>
    <t xml:space="preserve">District - Muzaffarnagar </t>
  </si>
  <si>
    <t xml:space="preserve">District - Bijnor </t>
  </si>
  <si>
    <t xml:space="preserve">District - Moradabad </t>
  </si>
  <si>
    <t xml:space="preserve">District - Rampur </t>
  </si>
  <si>
    <t xml:space="preserve">District - Jyotiba Phule Nagar </t>
  </si>
  <si>
    <t xml:space="preserve">District - Meerut </t>
  </si>
  <si>
    <t xml:space="preserve">District - Baghpat </t>
  </si>
  <si>
    <t xml:space="preserve">District - Ghaziabad </t>
  </si>
  <si>
    <t xml:space="preserve">District - Gautam Buddha Nagar </t>
  </si>
  <si>
    <t xml:space="preserve">District - Bulandshahr </t>
  </si>
  <si>
    <t xml:space="preserve">District - Aligarh </t>
  </si>
  <si>
    <t xml:space="preserve">District - Mahamaya Nagar </t>
  </si>
  <si>
    <t xml:space="preserve">District - Mathura </t>
  </si>
  <si>
    <t xml:space="preserve">District - Agra </t>
  </si>
  <si>
    <t xml:space="preserve">District - Firozabad </t>
  </si>
  <si>
    <t xml:space="preserve">District - Mainpuri </t>
  </si>
  <si>
    <t xml:space="preserve">District - Budaun </t>
  </si>
  <si>
    <t xml:space="preserve">District - Bareilly </t>
  </si>
  <si>
    <t xml:space="preserve">District - Pilibhit </t>
  </si>
  <si>
    <t xml:space="preserve">District - Shahjahanpur </t>
  </si>
  <si>
    <t xml:space="preserve">District - Kheri </t>
  </si>
  <si>
    <t xml:space="preserve">District - Sitapur </t>
  </si>
  <si>
    <t xml:space="preserve">District - Hardoi </t>
  </si>
  <si>
    <t xml:space="preserve">District - Unnao </t>
  </si>
  <si>
    <t xml:space="preserve">District - Lucknow </t>
  </si>
  <si>
    <t xml:space="preserve">District - Rae Bareli </t>
  </si>
  <si>
    <t xml:space="preserve">District - Farrukhabad </t>
  </si>
  <si>
    <t xml:space="preserve">District - Kannauj </t>
  </si>
  <si>
    <t xml:space="preserve">District - Etawah </t>
  </si>
  <si>
    <t xml:space="preserve">District - Auraiya </t>
  </si>
  <si>
    <t xml:space="preserve">District - Kanpur Dehat </t>
  </si>
  <si>
    <t xml:space="preserve">District - Kanpur Nagar </t>
  </si>
  <si>
    <t xml:space="preserve">District - Jalaun </t>
  </si>
  <si>
    <t xml:space="preserve">District - Jhansi </t>
  </si>
  <si>
    <t xml:space="preserve">District - Lalitpur </t>
  </si>
  <si>
    <t xml:space="preserve">District - Mahoba </t>
  </si>
  <si>
    <t xml:space="preserve">District - Banda </t>
  </si>
  <si>
    <t xml:space="preserve">District - Chitrakoot </t>
  </si>
  <si>
    <t xml:space="preserve">District - Fatehpur </t>
  </si>
  <si>
    <t>District - Kaushambi</t>
  </si>
  <si>
    <t>District - Allahabad</t>
  </si>
  <si>
    <t>District - Bara Banki</t>
  </si>
  <si>
    <t>District - Faizabad</t>
  </si>
  <si>
    <t>District - Ambedkar Nagar</t>
  </si>
  <si>
    <t>District - Sultanpur</t>
  </si>
  <si>
    <t>District - Bahraich</t>
  </si>
  <si>
    <t>District - Shrawasti</t>
  </si>
  <si>
    <t>District - Balrampur</t>
  </si>
  <si>
    <t>District - Gonda</t>
  </si>
  <si>
    <t>District - Siddharthnagar</t>
  </si>
  <si>
    <t>District - Basti</t>
  </si>
  <si>
    <t>District - Sant Kabir Nagar</t>
  </si>
  <si>
    <t>District - Mahrajganj</t>
  </si>
  <si>
    <t>District - Gorakhpur</t>
  </si>
  <si>
    <t>District - Kushinagar</t>
  </si>
  <si>
    <t xml:space="preserve">District - Deoria </t>
  </si>
  <si>
    <t>District - Azamgarh</t>
  </si>
  <si>
    <t>District - Mau</t>
  </si>
  <si>
    <t>District - Ballia</t>
  </si>
  <si>
    <t>District - Jaunpur</t>
  </si>
  <si>
    <t>District - Ghazipur</t>
  </si>
  <si>
    <t xml:space="preserve">District - Chandauli </t>
  </si>
  <si>
    <t xml:space="preserve">District - Varanasi </t>
  </si>
  <si>
    <t xml:space="preserve">District - Sant Ravidas Nagar (Bhadohi) </t>
  </si>
  <si>
    <t xml:space="preserve">District - Mirzapur </t>
  </si>
  <si>
    <t xml:space="preserve">District - Sonbhadra </t>
  </si>
  <si>
    <t xml:space="preserve">District - Etah </t>
  </si>
  <si>
    <t xml:space="preserve">District - Kanshiram Nagar </t>
  </si>
  <si>
    <t xml:space="preserve">District - Pashchim Champaran </t>
  </si>
  <si>
    <t xml:space="preserve">District - Purba Champaran </t>
  </si>
  <si>
    <t xml:space="preserve">District - Sheohar </t>
  </si>
  <si>
    <t xml:space="preserve">District - Sitamarhi </t>
  </si>
  <si>
    <t xml:space="preserve">District - Madhubani </t>
  </si>
  <si>
    <t xml:space="preserve">District - Supaul </t>
  </si>
  <si>
    <t xml:space="preserve">District - Araria </t>
  </si>
  <si>
    <t xml:space="preserve">District - Kishanganj </t>
  </si>
  <si>
    <t xml:space="preserve">District - Purnia </t>
  </si>
  <si>
    <t xml:space="preserve">District - Katihar </t>
  </si>
  <si>
    <t xml:space="preserve">District - Madhepura </t>
  </si>
  <si>
    <t xml:space="preserve">District - Saharsa </t>
  </si>
  <si>
    <t xml:space="preserve">District - Darbhanga </t>
  </si>
  <si>
    <t xml:space="preserve">District - Muzaffarpur </t>
  </si>
  <si>
    <t xml:space="preserve">District - Gopalganj </t>
  </si>
  <si>
    <t xml:space="preserve">District - Siwan </t>
  </si>
  <si>
    <t xml:space="preserve">District - Saran </t>
  </si>
  <si>
    <t xml:space="preserve">District - Vaishali </t>
  </si>
  <si>
    <t xml:space="preserve">District - Samastipur </t>
  </si>
  <si>
    <t xml:space="preserve">District - Begusarai </t>
  </si>
  <si>
    <t xml:space="preserve">District - Khagaria </t>
  </si>
  <si>
    <t xml:space="preserve">District - Bhagalpur </t>
  </si>
  <si>
    <t xml:space="preserve">District - Banka </t>
  </si>
  <si>
    <t xml:space="preserve">District - Munger </t>
  </si>
  <si>
    <t xml:space="preserve">District - Lakhisarai </t>
  </si>
  <si>
    <t xml:space="preserve">District - Sheikhpura </t>
  </si>
  <si>
    <t xml:space="preserve">District - Nalanda </t>
  </si>
  <si>
    <t xml:space="preserve">District - Patna </t>
  </si>
  <si>
    <t xml:space="preserve">District - Bhojpur </t>
  </si>
  <si>
    <t xml:space="preserve">District - Buxar </t>
  </si>
  <si>
    <t xml:space="preserve">District - Kaimur (Bhabua) </t>
  </si>
  <si>
    <t xml:space="preserve">District - Rohtas </t>
  </si>
  <si>
    <t xml:space="preserve">District - Aurangabad </t>
  </si>
  <si>
    <t xml:space="preserve">District - Gaya </t>
  </si>
  <si>
    <t xml:space="preserve">District - Nawada </t>
  </si>
  <si>
    <t xml:space="preserve">District - Jamui </t>
  </si>
  <si>
    <t xml:space="preserve">District - Jehanabad </t>
  </si>
  <si>
    <t xml:space="preserve">District - Arwal </t>
  </si>
  <si>
    <t xml:space="preserve">District - North  District </t>
  </si>
  <si>
    <t xml:space="preserve">District - West District </t>
  </si>
  <si>
    <t xml:space="preserve">District - South District </t>
  </si>
  <si>
    <t xml:space="preserve">District - East District </t>
  </si>
  <si>
    <t xml:space="preserve">District - Tawang </t>
  </si>
  <si>
    <t xml:space="preserve">District - West Kameng </t>
  </si>
  <si>
    <t xml:space="preserve">District - East Kameng </t>
  </si>
  <si>
    <t xml:space="preserve">District - Papum Pare </t>
  </si>
  <si>
    <t xml:space="preserve">District - Upper Subansiri </t>
  </si>
  <si>
    <t xml:space="preserve">District - West Siang </t>
  </si>
  <si>
    <t xml:space="preserve">District - East Siang </t>
  </si>
  <si>
    <t xml:space="preserve">District - Upper Siang </t>
  </si>
  <si>
    <t xml:space="preserve">District - Changlang </t>
  </si>
  <si>
    <t xml:space="preserve">District - Tirap </t>
  </si>
  <si>
    <t xml:space="preserve">District - Lower Subansiri </t>
  </si>
  <si>
    <t xml:space="preserve">District - Kurung Kumey </t>
  </si>
  <si>
    <t xml:space="preserve">District - Dibang Valley </t>
  </si>
  <si>
    <t xml:space="preserve">District - Lower Dibang Valley </t>
  </si>
  <si>
    <t xml:space="preserve">District - Lohit </t>
  </si>
  <si>
    <t xml:space="preserve">District - Anjaw </t>
  </si>
  <si>
    <t xml:space="preserve">District - Mon </t>
  </si>
  <si>
    <t xml:space="preserve">District - Mokokchung </t>
  </si>
  <si>
    <t xml:space="preserve">District - Zunheboto </t>
  </si>
  <si>
    <t xml:space="preserve">District - Wokha </t>
  </si>
  <si>
    <t xml:space="preserve">District - Dimapur </t>
  </si>
  <si>
    <t xml:space="preserve">District - Phek </t>
  </si>
  <si>
    <t xml:space="preserve">District - Tuensang </t>
  </si>
  <si>
    <t xml:space="preserve">District - Longleng </t>
  </si>
  <si>
    <t xml:space="preserve">District - Kiphire </t>
  </si>
  <si>
    <t xml:space="preserve">District - Kohima </t>
  </si>
  <si>
    <t xml:space="preserve">District - Peren </t>
  </si>
  <si>
    <t xml:space="preserve">District - Senapati </t>
  </si>
  <si>
    <t xml:space="preserve">District - Tamenglong </t>
  </si>
  <si>
    <t xml:space="preserve">District - Churachandpur </t>
  </si>
  <si>
    <t xml:space="preserve">District - Bishnupur </t>
  </si>
  <si>
    <t xml:space="preserve">District - Thoubal </t>
  </si>
  <si>
    <t xml:space="preserve">District - Imphal West </t>
  </si>
  <si>
    <t xml:space="preserve">District - Imphal East </t>
  </si>
  <si>
    <t xml:space="preserve">District - Ukhrul </t>
  </si>
  <si>
    <t xml:space="preserve">District - Chandel </t>
  </si>
  <si>
    <t xml:space="preserve">District - Mamit </t>
  </si>
  <si>
    <t xml:space="preserve">District - Kolasib </t>
  </si>
  <si>
    <t xml:space="preserve">District - Aizawl </t>
  </si>
  <si>
    <t xml:space="preserve">District - Champhai </t>
  </si>
  <si>
    <t xml:space="preserve">District - Serchhip </t>
  </si>
  <si>
    <t xml:space="preserve">District - Lunglei </t>
  </si>
  <si>
    <t xml:space="preserve">District - Lawngtlai </t>
  </si>
  <si>
    <t xml:space="preserve">District - Saiha </t>
  </si>
  <si>
    <t xml:space="preserve">District - West Tripura </t>
  </si>
  <si>
    <t xml:space="preserve">District - South Tripura </t>
  </si>
  <si>
    <t xml:space="preserve">District - Dhalai </t>
  </si>
  <si>
    <t xml:space="preserve">District - North Tripura </t>
  </si>
  <si>
    <t xml:space="preserve">District - West Garo Hills </t>
  </si>
  <si>
    <t xml:space="preserve">District - East Garo Hills </t>
  </si>
  <si>
    <t xml:space="preserve">District - South Garo Hills </t>
  </si>
  <si>
    <t xml:space="preserve">District - West Khasi Hills </t>
  </si>
  <si>
    <t xml:space="preserve">District - Ribhoi </t>
  </si>
  <si>
    <t xml:space="preserve">District - East Khasi Hills </t>
  </si>
  <si>
    <t xml:space="preserve">District - Jaintia Hills </t>
  </si>
  <si>
    <t xml:space="preserve">District - Kokrajhar </t>
  </si>
  <si>
    <t xml:space="preserve">District - Dhubri </t>
  </si>
  <si>
    <t xml:space="preserve">District - Goalpara </t>
  </si>
  <si>
    <t xml:space="preserve">District - Barpeta </t>
  </si>
  <si>
    <t xml:space="preserve">District - Morigaon </t>
  </si>
  <si>
    <t xml:space="preserve">District - Nagaon </t>
  </si>
  <si>
    <t xml:space="preserve">District - Sonitpur </t>
  </si>
  <si>
    <t xml:space="preserve">District - Lakhimpur </t>
  </si>
  <si>
    <t xml:space="preserve">District - Dhemaji </t>
  </si>
  <si>
    <t xml:space="preserve">District - Tinsukia </t>
  </si>
  <si>
    <t xml:space="preserve">District - Dibrugarh </t>
  </si>
  <si>
    <t xml:space="preserve">District - Sivasagar </t>
  </si>
  <si>
    <t xml:space="preserve">District - Jorhat </t>
  </si>
  <si>
    <t xml:space="preserve">District - Golaghat </t>
  </si>
  <si>
    <t xml:space="preserve">District - Karbi Anglong </t>
  </si>
  <si>
    <t xml:space="preserve">District - Dima Hasao </t>
  </si>
  <si>
    <t xml:space="preserve">District - Cachar </t>
  </si>
  <si>
    <t xml:space="preserve">District - Karimganj </t>
  </si>
  <si>
    <t xml:space="preserve">District - Hailakandi </t>
  </si>
  <si>
    <t xml:space="preserve">District - Bongaigaon </t>
  </si>
  <si>
    <t xml:space="preserve">District - Chirang </t>
  </si>
  <si>
    <t xml:space="preserve">District - Kamrup </t>
  </si>
  <si>
    <t xml:space="preserve">District - Kamrup Metropolitan </t>
  </si>
  <si>
    <t xml:space="preserve">District - Nalbari </t>
  </si>
  <si>
    <t xml:space="preserve">District - Baksa </t>
  </si>
  <si>
    <t xml:space="preserve">District - Darrang </t>
  </si>
  <si>
    <t xml:space="preserve">District - Udalguri </t>
  </si>
  <si>
    <t xml:space="preserve">District - Darjiling </t>
  </si>
  <si>
    <t xml:space="preserve">District - Jalpaiguri </t>
  </si>
  <si>
    <t xml:space="preserve">District - Koch Bihar </t>
  </si>
  <si>
    <t xml:space="preserve">District - Uttar Dinajpur </t>
  </si>
  <si>
    <t xml:space="preserve">District - Dakshin Dinajpur </t>
  </si>
  <si>
    <t xml:space="preserve">District - Maldah </t>
  </si>
  <si>
    <t xml:space="preserve">District - Murshidabad </t>
  </si>
  <si>
    <t xml:space="preserve">District - Birbhum </t>
  </si>
  <si>
    <t xml:space="preserve">District - Barddhaman </t>
  </si>
  <si>
    <t xml:space="preserve">District - Nadia </t>
  </si>
  <si>
    <t xml:space="preserve">District - North Twenty Four Parganas </t>
  </si>
  <si>
    <t xml:space="preserve">District - Hugli </t>
  </si>
  <si>
    <t xml:space="preserve">District - Bankura </t>
  </si>
  <si>
    <t xml:space="preserve">District - Puruliya </t>
  </si>
  <si>
    <t xml:space="preserve">District - Haora </t>
  </si>
  <si>
    <t xml:space="preserve">District - Kolkata </t>
  </si>
  <si>
    <t xml:space="preserve">District - South Twenty Four Parganas </t>
  </si>
  <si>
    <t xml:space="preserve">District - Paschim Medinipur </t>
  </si>
  <si>
    <t xml:space="preserve">District - Purba Medinipur </t>
  </si>
  <si>
    <t xml:space="preserve">District - Garhwa </t>
  </si>
  <si>
    <t xml:space="preserve">District - Chatra </t>
  </si>
  <si>
    <t xml:space="preserve">District - Kodarma </t>
  </si>
  <si>
    <t xml:space="preserve">District - Giridih </t>
  </si>
  <si>
    <t xml:space="preserve">District - Deoghar </t>
  </si>
  <si>
    <t xml:space="preserve">District - Godda </t>
  </si>
  <si>
    <t xml:space="preserve">District - Sahibganj </t>
  </si>
  <si>
    <t xml:space="preserve">District - Pakur </t>
  </si>
  <si>
    <t xml:space="preserve">District - Dhanbad </t>
  </si>
  <si>
    <t xml:space="preserve">District - Bokaro </t>
  </si>
  <si>
    <t xml:space="preserve">District - Lohardaga </t>
  </si>
  <si>
    <t xml:space="preserve">District - Purbi Singhbhum </t>
  </si>
  <si>
    <t xml:space="preserve">District - Palamu </t>
  </si>
  <si>
    <t xml:space="preserve">District - Latehar </t>
  </si>
  <si>
    <t xml:space="preserve">District - Hazaribagh </t>
  </si>
  <si>
    <t xml:space="preserve">District - Ramgarh </t>
  </si>
  <si>
    <t xml:space="preserve">District - Dumka </t>
  </si>
  <si>
    <t xml:space="preserve">District - Jamtara </t>
  </si>
  <si>
    <t xml:space="preserve">District - Ranchi </t>
  </si>
  <si>
    <t xml:space="preserve">District - Khunti </t>
  </si>
  <si>
    <t xml:space="preserve">District - Gumla </t>
  </si>
  <si>
    <t xml:space="preserve">District - Simdega </t>
  </si>
  <si>
    <t xml:space="preserve">District - Pashchimi Singhbhum </t>
  </si>
  <si>
    <t xml:space="preserve">District - Saraikela-Kharsawan </t>
  </si>
  <si>
    <t xml:space="preserve">District - Bargarh </t>
  </si>
  <si>
    <t xml:space="preserve">District - Jharsuguda </t>
  </si>
  <si>
    <t xml:space="preserve">District - Sambalpur </t>
  </si>
  <si>
    <t xml:space="preserve">District - Debagarh </t>
  </si>
  <si>
    <t xml:space="preserve">District - Sundargarh </t>
  </si>
  <si>
    <t xml:space="preserve">District - Kendujhar </t>
  </si>
  <si>
    <t xml:space="preserve">District - Mayurbhanj </t>
  </si>
  <si>
    <t xml:space="preserve">District - Baleshwar </t>
  </si>
  <si>
    <t xml:space="preserve">District - Bhadrak </t>
  </si>
  <si>
    <t xml:space="preserve">District - Kendrapara </t>
  </si>
  <si>
    <t xml:space="preserve">District - Jagatsinghapur </t>
  </si>
  <si>
    <t xml:space="preserve">District - Cuttack </t>
  </si>
  <si>
    <t xml:space="preserve">District - Jajapur </t>
  </si>
  <si>
    <t xml:space="preserve">District - Dhenkanal </t>
  </si>
  <si>
    <t xml:space="preserve">District - Anugul </t>
  </si>
  <si>
    <t xml:space="preserve">District - Nayagarh </t>
  </si>
  <si>
    <t xml:space="preserve">District - Khordha </t>
  </si>
  <si>
    <t xml:space="preserve">District - Puri </t>
  </si>
  <si>
    <t xml:space="preserve">District - Ganjam </t>
  </si>
  <si>
    <t xml:space="preserve">District - Gajapati </t>
  </si>
  <si>
    <t xml:space="preserve">District - Kandhamal </t>
  </si>
  <si>
    <t xml:space="preserve">District - Baudh </t>
  </si>
  <si>
    <t xml:space="preserve">District - Subarnapur </t>
  </si>
  <si>
    <t xml:space="preserve">District - Balangir </t>
  </si>
  <si>
    <t xml:space="preserve">District - Nuapada </t>
  </si>
  <si>
    <t xml:space="preserve">District - Kalahandi </t>
  </si>
  <si>
    <t xml:space="preserve">District - Rayagada </t>
  </si>
  <si>
    <t xml:space="preserve">District - Nabarangapur </t>
  </si>
  <si>
    <t xml:space="preserve">District - Koraput </t>
  </si>
  <si>
    <t xml:space="preserve">District - Malkangiri </t>
  </si>
  <si>
    <t xml:space="preserve">District - Koriya </t>
  </si>
  <si>
    <t xml:space="preserve">District - Surguja </t>
  </si>
  <si>
    <t xml:space="preserve">District - Jashpur </t>
  </si>
  <si>
    <t xml:space="preserve">District - Raigarh </t>
  </si>
  <si>
    <t xml:space="preserve">District - Korba </t>
  </si>
  <si>
    <t xml:space="preserve">District - Janjgir - Champa </t>
  </si>
  <si>
    <t xml:space="preserve">District - Kabeerdham </t>
  </si>
  <si>
    <t xml:space="preserve">District - Rajnandgaon </t>
  </si>
  <si>
    <t xml:space="preserve">District - Durg </t>
  </si>
  <si>
    <t xml:space="preserve">District - Raipur </t>
  </si>
  <si>
    <t xml:space="preserve">District - Mahasamund </t>
  </si>
  <si>
    <t xml:space="preserve">District - Dhamtari </t>
  </si>
  <si>
    <t xml:space="preserve">District - Uttar Bastar Kanker </t>
  </si>
  <si>
    <t xml:space="preserve">District - Bastar </t>
  </si>
  <si>
    <t xml:space="preserve">District - Narayanpur </t>
  </si>
  <si>
    <t xml:space="preserve">District - Dakshin Bastar Dantewada </t>
  </si>
  <si>
    <t xml:space="preserve">District - Bijapur </t>
  </si>
  <si>
    <t xml:space="preserve">District - Sheopur </t>
  </si>
  <si>
    <t xml:space="preserve">District - Morena </t>
  </si>
  <si>
    <t xml:space="preserve">District - Bhind </t>
  </si>
  <si>
    <t xml:space="preserve">District - Gwalior </t>
  </si>
  <si>
    <t xml:space="preserve">District - Datia </t>
  </si>
  <si>
    <t xml:space="preserve">District - Shivpuri </t>
  </si>
  <si>
    <t xml:space="preserve">District - Tikamgarh </t>
  </si>
  <si>
    <t xml:space="preserve">District - Chhatarpur </t>
  </si>
  <si>
    <t xml:space="preserve">District - Panna </t>
  </si>
  <si>
    <t xml:space="preserve">District - Sagar </t>
  </si>
  <si>
    <t xml:space="preserve">District - Damoh </t>
  </si>
  <si>
    <t xml:space="preserve">District - Satna </t>
  </si>
  <si>
    <t xml:space="preserve">District - Rewa </t>
  </si>
  <si>
    <t xml:space="preserve">District - Umaria </t>
  </si>
  <si>
    <t xml:space="preserve">District - Neemuch </t>
  </si>
  <si>
    <t xml:space="preserve">District - Mandsaur </t>
  </si>
  <si>
    <t xml:space="preserve">District - Ratlam </t>
  </si>
  <si>
    <t xml:space="preserve">District - Ujjain </t>
  </si>
  <si>
    <t xml:space="preserve">District - Shajapur </t>
  </si>
  <si>
    <t xml:space="preserve">District - Dewas </t>
  </si>
  <si>
    <t xml:space="preserve">District - Dhar </t>
  </si>
  <si>
    <t xml:space="preserve">District - Indore </t>
  </si>
  <si>
    <t xml:space="preserve">District - Khargone (West Nimar) </t>
  </si>
  <si>
    <t xml:space="preserve">District - Barwani </t>
  </si>
  <si>
    <t xml:space="preserve">District - Rajgarh </t>
  </si>
  <si>
    <t xml:space="preserve">District - Vidisha </t>
  </si>
  <si>
    <t xml:space="preserve">District - Bhopal </t>
  </si>
  <si>
    <t xml:space="preserve">District - Sehore </t>
  </si>
  <si>
    <t xml:space="preserve">District - Raisen </t>
  </si>
  <si>
    <t xml:space="preserve">District - Betul </t>
  </si>
  <si>
    <t xml:space="preserve">District - Harda </t>
  </si>
  <si>
    <t xml:space="preserve">District - Hoshangabad </t>
  </si>
  <si>
    <t xml:space="preserve">District - Katni </t>
  </si>
  <si>
    <t xml:space="preserve">District - Jabalpur </t>
  </si>
  <si>
    <t xml:space="preserve">District - Narsimhapur </t>
  </si>
  <si>
    <t xml:space="preserve">District - Dindori </t>
  </si>
  <si>
    <t xml:space="preserve">District - Mandla </t>
  </si>
  <si>
    <t xml:space="preserve">District - Chhindwara </t>
  </si>
  <si>
    <t xml:space="preserve">District - Seoni </t>
  </si>
  <si>
    <t xml:space="preserve">District - Balaghat </t>
  </si>
  <si>
    <t xml:space="preserve">District - Guna </t>
  </si>
  <si>
    <t xml:space="preserve">District - Ashoknagar </t>
  </si>
  <si>
    <t>District - Shahdol (43)</t>
  </si>
  <si>
    <t>District - Anuppur (44)</t>
  </si>
  <si>
    <t>District - Sidhi (45)</t>
  </si>
  <si>
    <t>District - Singrauli (46)</t>
  </si>
  <si>
    <t>District - Jhabua (47)</t>
  </si>
  <si>
    <t>District - Alirajpur (48)</t>
  </si>
  <si>
    <t>District - Khandwa (East Nimar) (49)</t>
  </si>
  <si>
    <t>District - Burhanpur (50)</t>
  </si>
  <si>
    <t xml:space="preserve">District - Kachchh </t>
  </si>
  <si>
    <t xml:space="preserve">District - Banas Kantha </t>
  </si>
  <si>
    <t xml:space="preserve">District - Patan </t>
  </si>
  <si>
    <t xml:space="preserve">District - Mahesana </t>
  </si>
  <si>
    <t xml:space="preserve">District - Sabar Kantha </t>
  </si>
  <si>
    <t xml:space="preserve">District - Gandhinagar </t>
  </si>
  <si>
    <t xml:space="preserve">District - Ahmadabad </t>
  </si>
  <si>
    <t xml:space="preserve">District - Surendranagar </t>
  </si>
  <si>
    <t xml:space="preserve">District - Rajkot </t>
  </si>
  <si>
    <t xml:space="preserve">District - Jamnagar </t>
  </si>
  <si>
    <t xml:space="preserve">District - Porbandar </t>
  </si>
  <si>
    <t xml:space="preserve">District - Junagadh </t>
  </si>
  <si>
    <t xml:space="preserve">District - Amreli </t>
  </si>
  <si>
    <t xml:space="preserve">District - Bhavnagar </t>
  </si>
  <si>
    <t xml:space="preserve">District - Anand </t>
  </si>
  <si>
    <t xml:space="preserve">District - Kheda </t>
  </si>
  <si>
    <t xml:space="preserve">District - Panch Mahals </t>
  </si>
  <si>
    <t xml:space="preserve">District - Dohad </t>
  </si>
  <si>
    <t xml:space="preserve">District - Vadodara </t>
  </si>
  <si>
    <t xml:space="preserve">District - Narmada </t>
  </si>
  <si>
    <t xml:space="preserve">District - Bharuch </t>
  </si>
  <si>
    <t xml:space="preserve">District - The Dangs </t>
  </si>
  <si>
    <t xml:space="preserve">District - Navsari </t>
  </si>
  <si>
    <t xml:space="preserve">District - Valsad </t>
  </si>
  <si>
    <t xml:space="preserve">District - Surat </t>
  </si>
  <si>
    <t xml:space="preserve">District - Tapi </t>
  </si>
  <si>
    <t xml:space="preserve">District - Diu </t>
  </si>
  <si>
    <t xml:space="preserve">District - Daman </t>
  </si>
  <si>
    <t xml:space="preserve">District - Dadra &amp; Nagar Haveli </t>
  </si>
  <si>
    <t xml:space="preserve">District - Nandurbar </t>
  </si>
  <si>
    <t xml:space="preserve">District - Dhule </t>
  </si>
  <si>
    <t xml:space="preserve">District - Jalgaon </t>
  </si>
  <si>
    <t xml:space="preserve">District - Buldana </t>
  </si>
  <si>
    <t xml:space="preserve">District - Akola </t>
  </si>
  <si>
    <t xml:space="preserve">District - Washim </t>
  </si>
  <si>
    <t xml:space="preserve">District - Amravati </t>
  </si>
  <si>
    <t xml:space="preserve">District - Wardha </t>
  </si>
  <si>
    <t xml:space="preserve">District - Nagpur </t>
  </si>
  <si>
    <t xml:space="preserve">District - Bhandara </t>
  </si>
  <si>
    <t xml:space="preserve">District - Gondiya </t>
  </si>
  <si>
    <t xml:space="preserve">District - Gadchiroli </t>
  </si>
  <si>
    <t xml:space="preserve">District - Chandrapur </t>
  </si>
  <si>
    <t xml:space="preserve">District - Yavatmal </t>
  </si>
  <si>
    <t xml:space="preserve">District - Nanded </t>
  </si>
  <si>
    <t xml:space="preserve">District - Hingoli </t>
  </si>
  <si>
    <t xml:space="preserve">District - Parbhani </t>
  </si>
  <si>
    <t xml:space="preserve">District - Jalna </t>
  </si>
  <si>
    <t xml:space="preserve">District - Nashik </t>
  </si>
  <si>
    <t xml:space="preserve">District - Thane </t>
  </si>
  <si>
    <t xml:space="preserve">District - Mumbai Suburban </t>
  </si>
  <si>
    <t xml:space="preserve">District - Mumbai </t>
  </si>
  <si>
    <t xml:space="preserve">District - Pune </t>
  </si>
  <si>
    <t xml:space="preserve">District - Ahmadnagar </t>
  </si>
  <si>
    <t xml:space="preserve">District - Bid </t>
  </si>
  <si>
    <t xml:space="preserve">District - Latur </t>
  </si>
  <si>
    <t xml:space="preserve">District - Osmanabad </t>
  </si>
  <si>
    <t xml:space="preserve">District - Solapur </t>
  </si>
  <si>
    <t xml:space="preserve">District - Satara </t>
  </si>
  <si>
    <t xml:space="preserve">District - Ratnagiri </t>
  </si>
  <si>
    <t xml:space="preserve">District - Sindhudurg </t>
  </si>
  <si>
    <t xml:space="preserve">District - Kolhapur </t>
  </si>
  <si>
    <t xml:space="preserve">District - Sangli </t>
  </si>
  <si>
    <t xml:space="preserve">District - Adilabad </t>
  </si>
  <si>
    <t xml:space="preserve">District - Nizamabad </t>
  </si>
  <si>
    <t xml:space="preserve">District - Karimnagar </t>
  </si>
  <si>
    <t xml:space="preserve">District - Medak </t>
  </si>
  <si>
    <t xml:space="preserve">District - Hyderabad </t>
  </si>
  <si>
    <t xml:space="preserve">District - Rangareddy </t>
  </si>
  <si>
    <t xml:space="preserve">District - Mahbubnagar </t>
  </si>
  <si>
    <t xml:space="preserve">District - Nalgonda </t>
  </si>
  <si>
    <t xml:space="preserve">District - Warangal </t>
  </si>
  <si>
    <t xml:space="preserve">District - Khammam </t>
  </si>
  <si>
    <t xml:space="preserve">District - Srikakulam </t>
  </si>
  <si>
    <t xml:space="preserve">District - Vizianagaram </t>
  </si>
  <si>
    <t xml:space="preserve">District - Visakhapatnam </t>
  </si>
  <si>
    <t xml:space="preserve">District - East Godavari </t>
  </si>
  <si>
    <t xml:space="preserve">District - West Godavari </t>
  </si>
  <si>
    <t xml:space="preserve">District - Krishna </t>
  </si>
  <si>
    <t xml:space="preserve">District - Guntur </t>
  </si>
  <si>
    <t xml:space="preserve">District - Prakasam </t>
  </si>
  <si>
    <t xml:space="preserve">District - Sri Potti Sriramulu Nellore </t>
  </si>
  <si>
    <t xml:space="preserve">District - Y.S.R. </t>
  </si>
  <si>
    <t xml:space="preserve">District - Kurnool </t>
  </si>
  <si>
    <t xml:space="preserve">District - Anantapur </t>
  </si>
  <si>
    <t xml:space="preserve">District - Chittoor </t>
  </si>
  <si>
    <t xml:space="preserve">District - Belgaum </t>
  </si>
  <si>
    <t xml:space="preserve">District - Bagalkot </t>
  </si>
  <si>
    <t xml:space="preserve">District - Bidar </t>
  </si>
  <si>
    <t xml:space="preserve">District - Raichur </t>
  </si>
  <si>
    <t xml:space="preserve">District - Koppal </t>
  </si>
  <si>
    <t xml:space="preserve">District - Gadag </t>
  </si>
  <si>
    <t xml:space="preserve">District - Dharwad </t>
  </si>
  <si>
    <t xml:space="preserve">District - Uttara Kannada </t>
  </si>
  <si>
    <t xml:space="preserve">District - Haveri </t>
  </si>
  <si>
    <t xml:space="preserve">District - Bellary </t>
  </si>
  <si>
    <t xml:space="preserve">District - Chitradurga </t>
  </si>
  <si>
    <t xml:space="preserve">District - Davanagere </t>
  </si>
  <si>
    <t xml:space="preserve">District - Shimoga </t>
  </si>
  <si>
    <t xml:space="preserve">District - Udupi </t>
  </si>
  <si>
    <t xml:space="preserve">District - Chikmagalur </t>
  </si>
  <si>
    <t xml:space="preserve">District - Tumkur </t>
  </si>
  <si>
    <t xml:space="preserve">District - Bangalore </t>
  </si>
  <si>
    <t xml:space="preserve">District - Mandya </t>
  </si>
  <si>
    <t xml:space="preserve">District - Hassan </t>
  </si>
  <si>
    <t xml:space="preserve">District - Dakshina Kannada </t>
  </si>
  <si>
    <t xml:space="preserve">District - Kodagu </t>
  </si>
  <si>
    <t xml:space="preserve">District - Mysore </t>
  </si>
  <si>
    <t xml:space="preserve">District - Chamarajanagar </t>
  </si>
  <si>
    <t xml:space="preserve">District - Gulbarga </t>
  </si>
  <si>
    <t xml:space="preserve">District - Yadgir </t>
  </si>
  <si>
    <t xml:space="preserve">District - Kolar </t>
  </si>
  <si>
    <t xml:space="preserve">District - Chikkaballapura </t>
  </si>
  <si>
    <t xml:space="preserve">District - Bangalore Rural </t>
  </si>
  <si>
    <t xml:space="preserve">District - Ramanagara </t>
  </si>
  <si>
    <t xml:space="preserve">District - North Goa </t>
  </si>
  <si>
    <t xml:space="preserve">District - South Goa </t>
  </si>
  <si>
    <t xml:space="preserve">District - Lakshadweep </t>
  </si>
  <si>
    <t xml:space="preserve">District - Kasaragod </t>
  </si>
  <si>
    <t xml:space="preserve">District - Kannur </t>
  </si>
  <si>
    <t xml:space="preserve">District - Wayanad </t>
  </si>
  <si>
    <t xml:space="preserve">District - Kozhikode </t>
  </si>
  <si>
    <t xml:space="preserve">District - Malappuram </t>
  </si>
  <si>
    <t xml:space="preserve">District - Palakkad </t>
  </si>
  <si>
    <t xml:space="preserve">District - Thrissur </t>
  </si>
  <si>
    <t xml:space="preserve">District - Ernakulam </t>
  </si>
  <si>
    <t xml:space="preserve">District - Idukki </t>
  </si>
  <si>
    <t xml:space="preserve">District - Kottayam </t>
  </si>
  <si>
    <t xml:space="preserve">District - Alappuzha </t>
  </si>
  <si>
    <t xml:space="preserve">District - Pathanamthitta </t>
  </si>
  <si>
    <t xml:space="preserve">District - Kollam </t>
  </si>
  <si>
    <t xml:space="preserve">District - Thiruvananthapuram </t>
  </si>
  <si>
    <t xml:space="preserve">District - Thiruvallur </t>
  </si>
  <si>
    <t xml:space="preserve">District - Chennai </t>
  </si>
  <si>
    <t xml:space="preserve">District - Kancheepuram </t>
  </si>
  <si>
    <t xml:space="preserve">District - Vellore </t>
  </si>
  <si>
    <t xml:space="preserve">District - Tiruvannamalai </t>
  </si>
  <si>
    <t xml:space="preserve">District - Viluppuram </t>
  </si>
  <si>
    <t xml:space="preserve">District - Salem </t>
  </si>
  <si>
    <t xml:space="preserve">District - Namakkal </t>
  </si>
  <si>
    <t xml:space="preserve">District - Erode </t>
  </si>
  <si>
    <t xml:space="preserve">District - The Nilgiris </t>
  </si>
  <si>
    <t xml:space="preserve">District - Dindigul </t>
  </si>
  <si>
    <t xml:space="preserve">District - Karur </t>
  </si>
  <si>
    <t xml:space="preserve">District - Tiruchirappalli </t>
  </si>
  <si>
    <t xml:space="preserve">District - Perambalur </t>
  </si>
  <si>
    <t xml:space="preserve">District - Ariyalur </t>
  </si>
  <si>
    <t xml:space="preserve">District - Cuddalore </t>
  </si>
  <si>
    <t xml:space="preserve">District - Nagapattinam </t>
  </si>
  <si>
    <t xml:space="preserve">District - Thiruvarur </t>
  </si>
  <si>
    <t xml:space="preserve">District - Thanjavur </t>
  </si>
  <si>
    <t xml:space="preserve">District - Pudukkottai </t>
  </si>
  <si>
    <t xml:space="preserve">District - Sivaganga </t>
  </si>
  <si>
    <t xml:space="preserve">District - Madurai </t>
  </si>
  <si>
    <t xml:space="preserve">District - Theni </t>
  </si>
  <si>
    <t xml:space="preserve">District - Virudhunagar </t>
  </si>
  <si>
    <t xml:space="preserve">District - Ramanathapuram </t>
  </si>
  <si>
    <t xml:space="preserve">District - Thoothukkudi </t>
  </si>
  <si>
    <t xml:space="preserve">District - Tirunelveli </t>
  </si>
  <si>
    <t xml:space="preserve">District - Kanniyakumari </t>
  </si>
  <si>
    <t xml:space="preserve">District - Dharmapuri </t>
  </si>
  <si>
    <t xml:space="preserve">District - Krishnagiri </t>
  </si>
  <si>
    <t xml:space="preserve">District - Coimbatore </t>
  </si>
  <si>
    <t xml:space="preserve">District - Tiruppur </t>
  </si>
  <si>
    <t xml:space="preserve">District - Yanam </t>
  </si>
  <si>
    <t xml:space="preserve">District - Puducherry </t>
  </si>
  <si>
    <t xml:space="preserve">District - Mahe </t>
  </si>
  <si>
    <t xml:space="preserve">District - Karaikal </t>
  </si>
  <si>
    <t xml:space="preserve">District - Nicobars </t>
  </si>
  <si>
    <t xml:space="preserve">District - North  &amp; Middle Andaman </t>
  </si>
  <si>
    <t xml:space="preserve">District - South Andaman </t>
  </si>
  <si>
    <t>Cultivators</t>
  </si>
  <si>
    <t>B</t>
  </si>
  <si>
    <t>F</t>
  </si>
  <si>
    <t>Biggest  Employer</t>
  </si>
  <si>
    <t>Agriculture</t>
  </si>
  <si>
    <t>Manufacturing</t>
  </si>
  <si>
    <t>WholesaleRetail</t>
  </si>
  <si>
    <t>Construction</t>
  </si>
  <si>
    <t>Services</t>
  </si>
  <si>
    <t>PerCultivatorsTotal</t>
  </si>
  <si>
    <t>PerCultivatorsMale</t>
  </si>
  <si>
    <t>PerCultivatorsFemale</t>
  </si>
  <si>
    <t>PerAgriculturalLabourersTotal</t>
  </si>
  <si>
    <t>PerAgriculturalLabourersMale</t>
  </si>
  <si>
    <t>PerAgriculturalLabourersFemale</t>
  </si>
  <si>
    <t>PerPlantationTotal</t>
  </si>
  <si>
    <t>PerPlantationMale</t>
  </si>
  <si>
    <t>PerPlantationFemale</t>
  </si>
  <si>
    <t>PerBTotal</t>
  </si>
  <si>
    <t>PerBmales</t>
  </si>
  <si>
    <t>PerBfemales</t>
  </si>
  <si>
    <t>PerCHHITotal</t>
  </si>
  <si>
    <t>PerCHHIMale</t>
  </si>
  <si>
    <t>PerCHHIFemale</t>
  </si>
  <si>
    <t>PerCNonHHITotal</t>
  </si>
  <si>
    <t>PerCNonHHIMale</t>
  </si>
  <si>
    <t>PerCNonHHIFemale</t>
  </si>
  <si>
    <t>PerDETotal</t>
  </si>
  <si>
    <t>PerDEMale</t>
  </si>
  <si>
    <t>PerDEFemale</t>
  </si>
  <si>
    <t>PerFtotal</t>
  </si>
  <si>
    <t>PerFmale</t>
  </si>
  <si>
    <t>PerFfemale</t>
  </si>
  <si>
    <t>PerGHHITotal</t>
  </si>
  <si>
    <t>PerGHHIMale</t>
  </si>
  <si>
    <t>PerGHHIFemale</t>
  </si>
  <si>
    <t>PerGNonHHITotal</t>
  </si>
  <si>
    <t>PerGNonHHIMale</t>
  </si>
  <si>
    <t>PerGNonHHIFemale</t>
  </si>
  <si>
    <t>PerHTotal</t>
  </si>
  <si>
    <t>PerHmale</t>
  </si>
  <si>
    <t>PerHfemale</t>
  </si>
  <si>
    <t>PerITotal</t>
  </si>
  <si>
    <t>PerIMale</t>
  </si>
  <si>
    <t>PerIFemale</t>
  </si>
  <si>
    <t>PerJHHITotal</t>
  </si>
  <si>
    <t>PerJHHIMale</t>
  </si>
  <si>
    <t>PerJHHIFemale</t>
  </si>
  <si>
    <t>PerJNonHHITotal</t>
  </si>
  <si>
    <t>PerJNonHHIMale</t>
  </si>
  <si>
    <t>PerJNonHHIFemale</t>
  </si>
  <si>
    <t>PerKMTotal</t>
  </si>
  <si>
    <t>PerKMMale</t>
  </si>
  <si>
    <t>PerKMFemale</t>
  </si>
  <si>
    <t>PerNOTotal</t>
  </si>
  <si>
    <t>PerNOMale</t>
  </si>
  <si>
    <t>PerNOFemale</t>
  </si>
  <si>
    <t>PerPQTotal</t>
  </si>
  <si>
    <t>PerPQMale</t>
  </si>
  <si>
    <t>PerPQFemale</t>
  </si>
  <si>
    <t>PerRUHHITotal</t>
  </si>
  <si>
    <t>PerRUHHIMale</t>
  </si>
  <si>
    <t>PerRUHHIFemale</t>
  </si>
  <si>
    <t>PerRUNonHHI</t>
  </si>
  <si>
    <t>PerRUNonHHIMale</t>
  </si>
  <si>
    <t>PerRUNonHHIFemale</t>
  </si>
  <si>
    <t>TotalPopulation</t>
  </si>
  <si>
    <t>TotalMales</t>
  </si>
  <si>
    <t>TotalFemales</t>
  </si>
  <si>
    <t>PerMainWorkers</t>
  </si>
  <si>
    <t>PerMainMale</t>
  </si>
  <si>
    <t>PerMainFemale</t>
  </si>
  <si>
    <t>state</t>
  </si>
  <si>
    <t>district</t>
  </si>
  <si>
    <t>per_affluent</t>
  </si>
  <si>
    <t>per_middleincome</t>
  </si>
  <si>
    <t>per_poor</t>
  </si>
  <si>
    <t xml:space="preserve">andaman and nicobar islands </t>
  </si>
  <si>
    <t xml:space="preserve">nicobars </t>
  </si>
  <si>
    <t xml:space="preserve">north &amp; middle anda </t>
  </si>
  <si>
    <t xml:space="preserve">south andaman </t>
  </si>
  <si>
    <t xml:space="preserve">andhra pradesh </t>
  </si>
  <si>
    <t xml:space="preserve">anantapur </t>
  </si>
  <si>
    <t xml:space="preserve">chittoor </t>
  </si>
  <si>
    <t xml:space="preserve">east godavari </t>
  </si>
  <si>
    <t xml:space="preserve">guntur </t>
  </si>
  <si>
    <t xml:space="preserve">krishna </t>
  </si>
  <si>
    <t xml:space="preserve">kurnool </t>
  </si>
  <si>
    <t xml:space="preserve">prakasam </t>
  </si>
  <si>
    <t xml:space="preserve">sri potti sriramulu </t>
  </si>
  <si>
    <t xml:space="preserve">srikakulam </t>
  </si>
  <si>
    <t xml:space="preserve">visakhapatnam </t>
  </si>
  <si>
    <t xml:space="preserve">vizianagaram </t>
  </si>
  <si>
    <t xml:space="preserve">west godavari </t>
  </si>
  <si>
    <t xml:space="preserve">y.s.r. </t>
  </si>
  <si>
    <t xml:space="preserve">arunachal pradesh </t>
  </si>
  <si>
    <t xml:space="preserve">anjaw </t>
  </si>
  <si>
    <t xml:space="preserve">changlang </t>
  </si>
  <si>
    <t xml:space="preserve">dibang valley </t>
  </si>
  <si>
    <t xml:space="preserve">east kameng </t>
  </si>
  <si>
    <t xml:space="preserve">east siang </t>
  </si>
  <si>
    <t xml:space="preserve">kurung kumey </t>
  </si>
  <si>
    <t xml:space="preserve">lohit </t>
  </si>
  <si>
    <t xml:space="preserve">lower dibang valley </t>
  </si>
  <si>
    <t xml:space="preserve">lower subansiri </t>
  </si>
  <si>
    <t xml:space="preserve">papumpare </t>
  </si>
  <si>
    <t xml:space="preserve">tawang </t>
  </si>
  <si>
    <t xml:space="preserve">tirap </t>
  </si>
  <si>
    <t xml:space="preserve">upper siang </t>
  </si>
  <si>
    <t xml:space="preserve">upper subansiri </t>
  </si>
  <si>
    <t xml:space="preserve">west kameng </t>
  </si>
  <si>
    <t xml:space="preserve">west siang </t>
  </si>
  <si>
    <t xml:space="preserve">assam </t>
  </si>
  <si>
    <t xml:space="preserve">baksa </t>
  </si>
  <si>
    <t xml:space="preserve">barpeta </t>
  </si>
  <si>
    <t xml:space="preserve">bongaigaon </t>
  </si>
  <si>
    <t xml:space="preserve">cachar </t>
  </si>
  <si>
    <t xml:space="preserve">chirang </t>
  </si>
  <si>
    <t xml:space="preserve">darrang </t>
  </si>
  <si>
    <t xml:space="preserve">dhemaji </t>
  </si>
  <si>
    <t xml:space="preserve">dhubri </t>
  </si>
  <si>
    <t xml:space="preserve">dibrugarh </t>
  </si>
  <si>
    <t xml:space="preserve">dima hasao </t>
  </si>
  <si>
    <t xml:space="preserve">goalpara </t>
  </si>
  <si>
    <t xml:space="preserve">golaghat </t>
  </si>
  <si>
    <t xml:space="preserve">hailakandi </t>
  </si>
  <si>
    <t xml:space="preserve">jorhat </t>
  </si>
  <si>
    <t xml:space="preserve">kamrup </t>
  </si>
  <si>
    <t xml:space="preserve">kamrup metropolitan </t>
  </si>
  <si>
    <t xml:space="preserve">karbi anglong </t>
  </si>
  <si>
    <t xml:space="preserve">karimganj </t>
  </si>
  <si>
    <t xml:space="preserve">kokrajhar </t>
  </si>
  <si>
    <t xml:space="preserve">lakhimpur </t>
  </si>
  <si>
    <t xml:space="preserve">morigaon </t>
  </si>
  <si>
    <t xml:space="preserve">nagaon </t>
  </si>
  <si>
    <t xml:space="preserve">nalbari </t>
  </si>
  <si>
    <t xml:space="preserve">sivasagar </t>
  </si>
  <si>
    <t xml:space="preserve">sonitpur </t>
  </si>
  <si>
    <t xml:space="preserve">tinsukia </t>
  </si>
  <si>
    <t xml:space="preserve">udalguri </t>
  </si>
  <si>
    <t xml:space="preserve">bihar </t>
  </si>
  <si>
    <t xml:space="preserve">araria </t>
  </si>
  <si>
    <t xml:space="preserve">arwal </t>
  </si>
  <si>
    <t xml:space="preserve">aurangabad </t>
  </si>
  <si>
    <t xml:space="preserve">banka </t>
  </si>
  <si>
    <t xml:space="preserve">begusarai </t>
  </si>
  <si>
    <t xml:space="preserve">bhagalpur </t>
  </si>
  <si>
    <t xml:space="preserve">bhojpur </t>
  </si>
  <si>
    <t xml:space="preserve">buxar </t>
  </si>
  <si>
    <t xml:space="preserve">darbhanga </t>
  </si>
  <si>
    <t xml:space="preserve">gaya </t>
  </si>
  <si>
    <t xml:space="preserve">gopalganj </t>
  </si>
  <si>
    <t xml:space="preserve">jamui </t>
  </si>
  <si>
    <t xml:space="preserve">jehanabad </t>
  </si>
  <si>
    <t xml:space="preserve">kaimur (bhabua) </t>
  </si>
  <si>
    <t xml:space="preserve">katihar </t>
  </si>
  <si>
    <t xml:space="preserve">khagaria </t>
  </si>
  <si>
    <t xml:space="preserve">kishanganj </t>
  </si>
  <si>
    <t xml:space="preserve">lakhisarai </t>
  </si>
  <si>
    <t xml:space="preserve">madhepura </t>
  </si>
  <si>
    <t xml:space="preserve">madhubani </t>
  </si>
  <si>
    <t xml:space="preserve">munger </t>
  </si>
  <si>
    <t xml:space="preserve">muzaffarpur </t>
  </si>
  <si>
    <t xml:space="preserve">nalanda </t>
  </si>
  <si>
    <t xml:space="preserve">nawada </t>
  </si>
  <si>
    <t xml:space="preserve">pashchim champaran </t>
  </si>
  <si>
    <t xml:space="preserve">patna </t>
  </si>
  <si>
    <t xml:space="preserve">purba champaran </t>
  </si>
  <si>
    <t xml:space="preserve">purnia </t>
  </si>
  <si>
    <t xml:space="preserve">rohtas </t>
  </si>
  <si>
    <t xml:space="preserve">saharsa </t>
  </si>
  <si>
    <t xml:space="preserve">samastipur </t>
  </si>
  <si>
    <t xml:space="preserve">saran </t>
  </si>
  <si>
    <t xml:space="preserve">sheikhpura </t>
  </si>
  <si>
    <t xml:space="preserve">sheohar </t>
  </si>
  <si>
    <t xml:space="preserve">sitamarhi </t>
  </si>
  <si>
    <t xml:space="preserve">siwan </t>
  </si>
  <si>
    <t xml:space="preserve">supaul </t>
  </si>
  <si>
    <t xml:space="preserve">vaishali </t>
  </si>
  <si>
    <t xml:space="preserve">chandigarh </t>
  </si>
  <si>
    <t xml:space="preserve">chhattisgarh </t>
  </si>
  <si>
    <t xml:space="preserve">bastar </t>
  </si>
  <si>
    <t xml:space="preserve">bijapur </t>
  </si>
  <si>
    <t xml:space="preserve">bilaspur </t>
  </si>
  <si>
    <t xml:space="preserve">dakshin bastar dant </t>
  </si>
  <si>
    <t xml:space="preserve">dhamtari </t>
  </si>
  <si>
    <t xml:space="preserve">durg </t>
  </si>
  <si>
    <t xml:space="preserve">janjgir - champa </t>
  </si>
  <si>
    <t xml:space="preserve">jashpur </t>
  </si>
  <si>
    <t xml:space="preserve">kabirdham </t>
  </si>
  <si>
    <t xml:space="preserve">korba </t>
  </si>
  <si>
    <t xml:space="preserve">korea (koriya) </t>
  </si>
  <si>
    <t xml:space="preserve">mahasamund </t>
  </si>
  <si>
    <t xml:space="preserve">narayanpur </t>
  </si>
  <si>
    <t xml:space="preserve">raigarh </t>
  </si>
  <si>
    <t xml:space="preserve">raipur </t>
  </si>
  <si>
    <t xml:space="preserve">rajnandgaon </t>
  </si>
  <si>
    <t xml:space="preserve">surguja </t>
  </si>
  <si>
    <t xml:space="preserve">uttar bastar kanker </t>
  </si>
  <si>
    <t xml:space="preserve">dadra and nagar haveli </t>
  </si>
  <si>
    <t xml:space="preserve">dadra &amp; nagar havel </t>
  </si>
  <si>
    <t xml:space="preserve">daman and diu </t>
  </si>
  <si>
    <t xml:space="preserve">daman </t>
  </si>
  <si>
    <t xml:space="preserve">diu </t>
  </si>
  <si>
    <t xml:space="preserve">delhi </t>
  </si>
  <si>
    <t xml:space="preserve">central </t>
  </si>
  <si>
    <t xml:space="preserve">east </t>
  </si>
  <si>
    <t xml:space="preserve">new delhi </t>
  </si>
  <si>
    <t xml:space="preserve">north </t>
  </si>
  <si>
    <t xml:space="preserve">north east </t>
  </si>
  <si>
    <t xml:space="preserve">north west </t>
  </si>
  <si>
    <t xml:space="preserve">south </t>
  </si>
  <si>
    <t xml:space="preserve">south west </t>
  </si>
  <si>
    <t xml:space="preserve">west </t>
  </si>
  <si>
    <t xml:space="preserve">goa </t>
  </si>
  <si>
    <t xml:space="preserve">north goa </t>
  </si>
  <si>
    <t xml:space="preserve">south goa </t>
  </si>
  <si>
    <t xml:space="preserve">gujarat </t>
  </si>
  <si>
    <t xml:space="preserve">ahmadabad </t>
  </si>
  <si>
    <t xml:space="preserve">amreli </t>
  </si>
  <si>
    <t xml:space="preserve">anand </t>
  </si>
  <si>
    <t xml:space="preserve">banaskantha </t>
  </si>
  <si>
    <t xml:space="preserve">bharuch </t>
  </si>
  <si>
    <t xml:space="preserve">bhavnagar </t>
  </si>
  <si>
    <t xml:space="preserve">dohad </t>
  </si>
  <si>
    <t xml:space="preserve">gandhinagar </t>
  </si>
  <si>
    <t xml:space="preserve">jamnagar </t>
  </si>
  <si>
    <t xml:space="preserve">junagadh </t>
  </si>
  <si>
    <t xml:space="preserve">kachchh </t>
  </si>
  <si>
    <t xml:space="preserve">kheda </t>
  </si>
  <si>
    <t xml:space="preserve">mahesana </t>
  </si>
  <si>
    <t xml:space="preserve">narmada </t>
  </si>
  <si>
    <t xml:space="preserve">navsari </t>
  </si>
  <si>
    <t xml:space="preserve">panchmahal </t>
  </si>
  <si>
    <t xml:space="preserve">patan </t>
  </si>
  <si>
    <t xml:space="preserve">porbandar </t>
  </si>
  <si>
    <t xml:space="preserve">rajkot </t>
  </si>
  <si>
    <t xml:space="preserve">sabarkantha </t>
  </si>
  <si>
    <t xml:space="preserve">surat </t>
  </si>
  <si>
    <t xml:space="preserve">surendranagar </t>
  </si>
  <si>
    <t xml:space="preserve">tapi </t>
  </si>
  <si>
    <t xml:space="preserve">the dangs </t>
  </si>
  <si>
    <t xml:space="preserve">vadodara </t>
  </si>
  <si>
    <t xml:space="preserve">valsad </t>
  </si>
  <si>
    <t xml:space="preserve">haryana </t>
  </si>
  <si>
    <t xml:space="preserve">ambala </t>
  </si>
  <si>
    <t xml:space="preserve">bhiwani </t>
  </si>
  <si>
    <t xml:space="preserve">faridabad </t>
  </si>
  <si>
    <t xml:space="preserve">fatehabad </t>
  </si>
  <si>
    <t xml:space="preserve">gurgaon </t>
  </si>
  <si>
    <t xml:space="preserve">hisar </t>
  </si>
  <si>
    <t xml:space="preserve">jhajjar </t>
  </si>
  <si>
    <t xml:space="preserve">jind </t>
  </si>
  <si>
    <t xml:space="preserve">kaithal </t>
  </si>
  <si>
    <t xml:space="preserve">karnal </t>
  </si>
  <si>
    <t xml:space="preserve">kurukshetra </t>
  </si>
  <si>
    <t xml:space="preserve">mahendragarh </t>
  </si>
  <si>
    <t xml:space="preserve">mewat </t>
  </si>
  <si>
    <t xml:space="preserve">palwal </t>
  </si>
  <si>
    <t xml:space="preserve">panchkula </t>
  </si>
  <si>
    <t xml:space="preserve">panipat </t>
  </si>
  <si>
    <t xml:space="preserve">rewari </t>
  </si>
  <si>
    <t xml:space="preserve">rohtak </t>
  </si>
  <si>
    <t xml:space="preserve">sirsa </t>
  </si>
  <si>
    <t xml:space="preserve">sonipat </t>
  </si>
  <si>
    <t xml:space="preserve">yamunanagar </t>
  </si>
  <si>
    <t xml:space="preserve">himachal pradesh </t>
  </si>
  <si>
    <t xml:space="preserve">chamba </t>
  </si>
  <si>
    <t xml:space="preserve">hamirpur </t>
  </si>
  <si>
    <t xml:space="preserve">kangra </t>
  </si>
  <si>
    <t xml:space="preserve">kinnaur </t>
  </si>
  <si>
    <t xml:space="preserve">kullu </t>
  </si>
  <si>
    <t xml:space="preserve">lahul and spiti </t>
  </si>
  <si>
    <t xml:space="preserve">mandi </t>
  </si>
  <si>
    <t xml:space="preserve">shimla </t>
  </si>
  <si>
    <t xml:space="preserve">sirmaur </t>
  </si>
  <si>
    <t xml:space="preserve">solan </t>
  </si>
  <si>
    <t xml:space="preserve">una </t>
  </si>
  <si>
    <t xml:space="preserve">jammu and kashmir </t>
  </si>
  <si>
    <t xml:space="preserve">anantnag </t>
  </si>
  <si>
    <t xml:space="preserve">badgam </t>
  </si>
  <si>
    <t xml:space="preserve">bandipore </t>
  </si>
  <si>
    <t xml:space="preserve">baramula </t>
  </si>
  <si>
    <t xml:space="preserve">doda </t>
  </si>
  <si>
    <t xml:space="preserve">ganderbal </t>
  </si>
  <si>
    <t xml:space="preserve">jammu </t>
  </si>
  <si>
    <t xml:space="preserve">kargil </t>
  </si>
  <si>
    <t xml:space="preserve">kathua </t>
  </si>
  <si>
    <t xml:space="preserve">kishtwar </t>
  </si>
  <si>
    <t xml:space="preserve">kulgam </t>
  </si>
  <si>
    <t xml:space="preserve">kupwara </t>
  </si>
  <si>
    <t xml:space="preserve">leh </t>
  </si>
  <si>
    <t xml:space="preserve">pulwama </t>
  </si>
  <si>
    <t xml:space="preserve">punch </t>
  </si>
  <si>
    <t xml:space="preserve">rajouri </t>
  </si>
  <si>
    <t xml:space="preserve">ramban </t>
  </si>
  <si>
    <t xml:space="preserve">reasi </t>
  </si>
  <si>
    <t xml:space="preserve">samba </t>
  </si>
  <si>
    <t xml:space="preserve">shupiyan </t>
  </si>
  <si>
    <t xml:space="preserve">srinagar </t>
  </si>
  <si>
    <t xml:space="preserve">udhampur </t>
  </si>
  <si>
    <t xml:space="preserve">jharkhand </t>
  </si>
  <si>
    <t xml:space="preserve">bokaro </t>
  </si>
  <si>
    <t xml:space="preserve">chatra </t>
  </si>
  <si>
    <t xml:space="preserve">deoghar </t>
  </si>
  <si>
    <t xml:space="preserve">dhanbad </t>
  </si>
  <si>
    <t xml:space="preserve">dumka </t>
  </si>
  <si>
    <t xml:space="preserve">garhwa </t>
  </si>
  <si>
    <t xml:space="preserve">giridih </t>
  </si>
  <si>
    <t xml:space="preserve">godda </t>
  </si>
  <si>
    <t xml:space="preserve">gumla </t>
  </si>
  <si>
    <t xml:space="preserve">hazaribagh </t>
  </si>
  <si>
    <t xml:space="preserve">jamtara </t>
  </si>
  <si>
    <t xml:space="preserve">khunti </t>
  </si>
  <si>
    <t xml:space="preserve">kodarma </t>
  </si>
  <si>
    <t xml:space="preserve">latehar </t>
  </si>
  <si>
    <t xml:space="preserve">lohardaga </t>
  </si>
  <si>
    <t xml:space="preserve">pakur </t>
  </si>
  <si>
    <t xml:space="preserve">palamu </t>
  </si>
  <si>
    <t xml:space="preserve">pashchimi singhbhu </t>
  </si>
  <si>
    <t xml:space="preserve">purbi singhbhum </t>
  </si>
  <si>
    <t xml:space="preserve">ramgarh </t>
  </si>
  <si>
    <t xml:space="preserve">ranchi </t>
  </si>
  <si>
    <t xml:space="preserve">sahibganj </t>
  </si>
  <si>
    <t xml:space="preserve">saraikela kharsawa </t>
  </si>
  <si>
    <t xml:space="preserve">simdega </t>
  </si>
  <si>
    <t xml:space="preserve">karnataka </t>
  </si>
  <si>
    <t xml:space="preserve">bagalkot </t>
  </si>
  <si>
    <t xml:space="preserve">bangalore </t>
  </si>
  <si>
    <t xml:space="preserve">bangalore rural </t>
  </si>
  <si>
    <t xml:space="preserve">belgaum </t>
  </si>
  <si>
    <t xml:space="preserve">bellary </t>
  </si>
  <si>
    <t xml:space="preserve">bidar </t>
  </si>
  <si>
    <t xml:space="preserve">chamarajanagar </t>
  </si>
  <si>
    <t xml:space="preserve">chikkaballapura </t>
  </si>
  <si>
    <t xml:space="preserve">chikmagalur </t>
  </si>
  <si>
    <t xml:space="preserve">chitradurga </t>
  </si>
  <si>
    <t xml:space="preserve">dakshina kannada </t>
  </si>
  <si>
    <t xml:space="preserve">davanagere </t>
  </si>
  <si>
    <t xml:space="preserve">dharwad </t>
  </si>
  <si>
    <t xml:space="preserve">gadag </t>
  </si>
  <si>
    <t xml:space="preserve">gulbarga </t>
  </si>
  <si>
    <t xml:space="preserve">hassan </t>
  </si>
  <si>
    <t xml:space="preserve">haveri </t>
  </si>
  <si>
    <t xml:space="preserve">kodagu </t>
  </si>
  <si>
    <t xml:space="preserve">kolar </t>
  </si>
  <si>
    <t xml:space="preserve">koppal </t>
  </si>
  <si>
    <t xml:space="preserve">mandya </t>
  </si>
  <si>
    <t xml:space="preserve">mysore </t>
  </si>
  <si>
    <t xml:space="preserve">raichur </t>
  </si>
  <si>
    <t xml:space="preserve">ramanagara </t>
  </si>
  <si>
    <t xml:space="preserve">shimoga </t>
  </si>
  <si>
    <t xml:space="preserve">tumkur </t>
  </si>
  <si>
    <t xml:space="preserve">udupi </t>
  </si>
  <si>
    <t xml:space="preserve">uttara kannada </t>
  </si>
  <si>
    <t xml:space="preserve">yadgir </t>
  </si>
  <si>
    <t xml:space="preserve">kerala </t>
  </si>
  <si>
    <t xml:space="preserve">alappuzha </t>
  </si>
  <si>
    <t xml:space="preserve">ernakulam </t>
  </si>
  <si>
    <t xml:space="preserve">idukki </t>
  </si>
  <si>
    <t xml:space="preserve">kannur </t>
  </si>
  <si>
    <t xml:space="preserve">kasaragod </t>
  </si>
  <si>
    <t xml:space="preserve">kollam </t>
  </si>
  <si>
    <t xml:space="preserve">kottayam </t>
  </si>
  <si>
    <t xml:space="preserve">kozhikode </t>
  </si>
  <si>
    <t xml:space="preserve">malappuram </t>
  </si>
  <si>
    <t xml:space="preserve">palakkad </t>
  </si>
  <si>
    <t xml:space="preserve">pathanamthitta </t>
  </si>
  <si>
    <t xml:space="preserve">thiruvananthapuram </t>
  </si>
  <si>
    <t xml:space="preserve">thrissur </t>
  </si>
  <si>
    <t xml:space="preserve">wayanad </t>
  </si>
  <si>
    <t xml:space="preserve">lakshadweep </t>
  </si>
  <si>
    <t xml:space="preserve">madhya pradesh </t>
  </si>
  <si>
    <t xml:space="preserve">alirajpur </t>
  </si>
  <si>
    <t xml:space="preserve">anuppur </t>
  </si>
  <si>
    <t xml:space="preserve">ashoknagar </t>
  </si>
  <si>
    <t xml:space="preserve">balaghat </t>
  </si>
  <si>
    <t xml:space="preserve">barwani </t>
  </si>
  <si>
    <t xml:space="preserve">betul </t>
  </si>
  <si>
    <t xml:space="preserve">bhind </t>
  </si>
  <si>
    <t xml:space="preserve">bhopal </t>
  </si>
  <si>
    <t xml:space="preserve">burhanpur </t>
  </si>
  <si>
    <t xml:space="preserve">chhatarpur </t>
  </si>
  <si>
    <t xml:space="preserve">chhindwara </t>
  </si>
  <si>
    <t xml:space="preserve">damoh </t>
  </si>
  <si>
    <t xml:space="preserve">datia </t>
  </si>
  <si>
    <t xml:space="preserve">dewas </t>
  </si>
  <si>
    <t xml:space="preserve">dhar </t>
  </si>
  <si>
    <t xml:space="preserve">dindori </t>
  </si>
  <si>
    <t xml:space="preserve">guna </t>
  </si>
  <si>
    <t xml:space="preserve">gwalior </t>
  </si>
  <si>
    <t xml:space="preserve">harda </t>
  </si>
  <si>
    <t xml:space="preserve">hoshangabad </t>
  </si>
  <si>
    <t xml:space="preserve">indore </t>
  </si>
  <si>
    <t xml:space="preserve">jabalpur </t>
  </si>
  <si>
    <t xml:space="preserve">jhabua </t>
  </si>
  <si>
    <t xml:space="preserve">katni </t>
  </si>
  <si>
    <t xml:space="preserve">khandwa (east nima </t>
  </si>
  <si>
    <t xml:space="preserve">khargone (west nim </t>
  </si>
  <si>
    <t xml:space="preserve">mandla </t>
  </si>
  <si>
    <t xml:space="preserve">mandsaur </t>
  </si>
  <si>
    <t xml:space="preserve">morena </t>
  </si>
  <si>
    <t xml:space="preserve">narsimhapur </t>
  </si>
  <si>
    <t xml:space="preserve">neemuch </t>
  </si>
  <si>
    <t xml:space="preserve">panna </t>
  </si>
  <si>
    <t xml:space="preserve">raisen </t>
  </si>
  <si>
    <t xml:space="preserve">rajgarh </t>
  </si>
  <si>
    <t xml:space="preserve">ratlam </t>
  </si>
  <si>
    <t xml:space="preserve">rewa </t>
  </si>
  <si>
    <t xml:space="preserve">sagar </t>
  </si>
  <si>
    <t xml:space="preserve">satna </t>
  </si>
  <si>
    <t xml:space="preserve">sehore </t>
  </si>
  <si>
    <t xml:space="preserve">seoni </t>
  </si>
  <si>
    <t xml:space="preserve">shahdol </t>
  </si>
  <si>
    <t xml:space="preserve">shajapur </t>
  </si>
  <si>
    <t xml:space="preserve">sheopur </t>
  </si>
  <si>
    <t xml:space="preserve">shivpuri </t>
  </si>
  <si>
    <t xml:space="preserve">sidhi </t>
  </si>
  <si>
    <t xml:space="preserve">singrauli </t>
  </si>
  <si>
    <t xml:space="preserve">tikamgarh </t>
  </si>
  <si>
    <t xml:space="preserve">ujjain </t>
  </si>
  <si>
    <t xml:space="preserve">umaria </t>
  </si>
  <si>
    <t xml:space="preserve">vidisha </t>
  </si>
  <si>
    <t xml:space="preserve">maharashtra </t>
  </si>
  <si>
    <t xml:space="preserve">ahmadnagar </t>
  </si>
  <si>
    <t xml:space="preserve">akola </t>
  </si>
  <si>
    <t xml:space="preserve">amravati </t>
  </si>
  <si>
    <t xml:space="preserve">bhandara </t>
  </si>
  <si>
    <t xml:space="preserve">bid </t>
  </si>
  <si>
    <t xml:space="preserve">buldana </t>
  </si>
  <si>
    <t xml:space="preserve">chandrapur </t>
  </si>
  <si>
    <t xml:space="preserve">dhule </t>
  </si>
  <si>
    <t xml:space="preserve">gadchiroli </t>
  </si>
  <si>
    <t xml:space="preserve">gondiya </t>
  </si>
  <si>
    <t xml:space="preserve">hingoli </t>
  </si>
  <si>
    <t xml:space="preserve">jalgaon </t>
  </si>
  <si>
    <t xml:space="preserve">jalna </t>
  </si>
  <si>
    <t xml:space="preserve">kolhapur </t>
  </si>
  <si>
    <t xml:space="preserve">latur </t>
  </si>
  <si>
    <t xml:space="preserve">mumbai </t>
  </si>
  <si>
    <t xml:space="preserve">mumbai suburban </t>
  </si>
  <si>
    <t xml:space="preserve">nagpur </t>
  </si>
  <si>
    <t xml:space="preserve">nanded </t>
  </si>
  <si>
    <t xml:space="preserve">nandurbar </t>
  </si>
  <si>
    <t xml:space="preserve">nashik </t>
  </si>
  <si>
    <t xml:space="preserve">osmanabad </t>
  </si>
  <si>
    <t xml:space="preserve">parbhani </t>
  </si>
  <si>
    <t xml:space="preserve">pune </t>
  </si>
  <si>
    <t xml:space="preserve">ratnagiri </t>
  </si>
  <si>
    <t xml:space="preserve">sangli </t>
  </si>
  <si>
    <t xml:space="preserve">satara </t>
  </si>
  <si>
    <t xml:space="preserve">sindhudurg </t>
  </si>
  <si>
    <t xml:space="preserve">solapur </t>
  </si>
  <si>
    <t xml:space="preserve">thane </t>
  </si>
  <si>
    <t xml:space="preserve">wardha </t>
  </si>
  <si>
    <t xml:space="preserve">washim </t>
  </si>
  <si>
    <t xml:space="preserve">yavatmal </t>
  </si>
  <si>
    <t xml:space="preserve">manipur </t>
  </si>
  <si>
    <t xml:space="preserve">bishnupur </t>
  </si>
  <si>
    <t xml:space="preserve">chandel </t>
  </si>
  <si>
    <t xml:space="preserve">churachandpur </t>
  </si>
  <si>
    <t xml:space="preserve">imphal east </t>
  </si>
  <si>
    <t xml:space="preserve">imphal west </t>
  </si>
  <si>
    <t xml:space="preserve">senapati (excludin </t>
  </si>
  <si>
    <t xml:space="preserve">tamenglong </t>
  </si>
  <si>
    <t xml:space="preserve">thoubal </t>
  </si>
  <si>
    <t xml:space="preserve">ukhrul </t>
  </si>
  <si>
    <t xml:space="preserve">meghalaya </t>
  </si>
  <si>
    <t xml:space="preserve">east garo hills </t>
  </si>
  <si>
    <t xml:space="preserve">east khasi hills </t>
  </si>
  <si>
    <t xml:space="preserve">jaintia hills </t>
  </si>
  <si>
    <t xml:space="preserve">ribhoi </t>
  </si>
  <si>
    <t xml:space="preserve">south garo hills </t>
  </si>
  <si>
    <t xml:space="preserve">west garo hills </t>
  </si>
  <si>
    <t xml:space="preserve">west khasi hills </t>
  </si>
  <si>
    <t xml:space="preserve">mizoram </t>
  </si>
  <si>
    <t xml:space="preserve">aizawl </t>
  </si>
  <si>
    <t xml:space="preserve">champhai </t>
  </si>
  <si>
    <t xml:space="preserve">kolasib </t>
  </si>
  <si>
    <t xml:space="preserve">lawngtlai </t>
  </si>
  <si>
    <t xml:space="preserve">lunglei </t>
  </si>
  <si>
    <t xml:space="preserve">mamit </t>
  </si>
  <si>
    <t xml:space="preserve">saiha </t>
  </si>
  <si>
    <t xml:space="preserve">serchhip </t>
  </si>
  <si>
    <t xml:space="preserve">nagaland </t>
  </si>
  <si>
    <t xml:space="preserve">dimapur </t>
  </si>
  <si>
    <t xml:space="preserve">kiphire </t>
  </si>
  <si>
    <t xml:space="preserve">kohima </t>
  </si>
  <si>
    <t xml:space="preserve">longleng </t>
  </si>
  <si>
    <t xml:space="preserve">mokokchung </t>
  </si>
  <si>
    <t xml:space="preserve">mon </t>
  </si>
  <si>
    <t xml:space="preserve">peren </t>
  </si>
  <si>
    <t xml:space="preserve">phek </t>
  </si>
  <si>
    <t xml:space="preserve">tuensang </t>
  </si>
  <si>
    <t xml:space="preserve">wokha </t>
  </si>
  <si>
    <t xml:space="preserve">zunheboto </t>
  </si>
  <si>
    <t xml:space="preserve">odisha </t>
  </si>
  <si>
    <t xml:space="preserve">anugul </t>
  </si>
  <si>
    <t xml:space="preserve">balangir </t>
  </si>
  <si>
    <t xml:space="preserve">baleshwar </t>
  </si>
  <si>
    <t xml:space="preserve">bargarh </t>
  </si>
  <si>
    <t xml:space="preserve">baudh </t>
  </si>
  <si>
    <t xml:space="preserve">bhadrak </t>
  </si>
  <si>
    <t xml:space="preserve">cuttack </t>
  </si>
  <si>
    <t xml:space="preserve">debagarh </t>
  </si>
  <si>
    <t xml:space="preserve">dhenkanal </t>
  </si>
  <si>
    <t xml:space="preserve">gajapati </t>
  </si>
  <si>
    <t xml:space="preserve">ganjam </t>
  </si>
  <si>
    <t xml:space="preserve">jagatsinghapur </t>
  </si>
  <si>
    <t xml:space="preserve">jajapur </t>
  </si>
  <si>
    <t xml:space="preserve">jharsuguda </t>
  </si>
  <si>
    <t xml:space="preserve">kalahandi </t>
  </si>
  <si>
    <t xml:space="preserve">kandhamal </t>
  </si>
  <si>
    <t xml:space="preserve">kendrapara </t>
  </si>
  <si>
    <t xml:space="preserve">kendujhar </t>
  </si>
  <si>
    <t xml:space="preserve">khordha </t>
  </si>
  <si>
    <t xml:space="preserve">koraput </t>
  </si>
  <si>
    <t xml:space="preserve">malkangiri </t>
  </si>
  <si>
    <t xml:space="preserve">mayurbhanj </t>
  </si>
  <si>
    <t xml:space="preserve">nabarangapur </t>
  </si>
  <si>
    <t xml:space="preserve">nayagarh </t>
  </si>
  <si>
    <t xml:space="preserve">nuapada </t>
  </si>
  <si>
    <t xml:space="preserve">puri </t>
  </si>
  <si>
    <t xml:space="preserve">rayagada </t>
  </si>
  <si>
    <t xml:space="preserve">sambalpur </t>
  </si>
  <si>
    <t xml:space="preserve">subarnapur </t>
  </si>
  <si>
    <t xml:space="preserve">sundargarh </t>
  </si>
  <si>
    <t xml:space="preserve">puducherry </t>
  </si>
  <si>
    <t xml:space="preserve">karaikal </t>
  </si>
  <si>
    <t xml:space="preserve">mahe </t>
  </si>
  <si>
    <t xml:space="preserve">yanam </t>
  </si>
  <si>
    <t xml:space="preserve">punjab </t>
  </si>
  <si>
    <t xml:space="preserve">amritsar </t>
  </si>
  <si>
    <t xml:space="preserve">barnala </t>
  </si>
  <si>
    <t xml:space="preserve">bathinda </t>
  </si>
  <si>
    <t xml:space="preserve">faridkot </t>
  </si>
  <si>
    <t xml:space="preserve">fatehgarh sahib </t>
  </si>
  <si>
    <t xml:space="preserve">firozpur </t>
  </si>
  <si>
    <t xml:space="preserve">gurdaspur </t>
  </si>
  <si>
    <t xml:space="preserve">hoshiarpur </t>
  </si>
  <si>
    <t xml:space="preserve">jalandhar </t>
  </si>
  <si>
    <t xml:space="preserve">kapurthala </t>
  </si>
  <si>
    <t xml:space="preserve">ludhiana </t>
  </si>
  <si>
    <t xml:space="preserve">mansa </t>
  </si>
  <si>
    <t xml:space="preserve">moga </t>
  </si>
  <si>
    <t xml:space="preserve">muktsar </t>
  </si>
  <si>
    <t xml:space="preserve">patiala </t>
  </si>
  <si>
    <t xml:space="preserve">rupnagar </t>
  </si>
  <si>
    <t xml:space="preserve">sahibzada ajit sin </t>
  </si>
  <si>
    <t xml:space="preserve">sangrur </t>
  </si>
  <si>
    <t xml:space="preserve">shahid bhagat sing </t>
  </si>
  <si>
    <t xml:space="preserve">tarn taran </t>
  </si>
  <si>
    <t xml:space="preserve">rajasthan </t>
  </si>
  <si>
    <t xml:space="preserve">ajmer </t>
  </si>
  <si>
    <t xml:space="preserve">alwar </t>
  </si>
  <si>
    <t xml:space="preserve">banswara </t>
  </si>
  <si>
    <t xml:space="preserve">baran </t>
  </si>
  <si>
    <t xml:space="preserve">barmer </t>
  </si>
  <si>
    <t xml:space="preserve">bharatpur </t>
  </si>
  <si>
    <t xml:space="preserve">bhilwara </t>
  </si>
  <si>
    <t xml:space="preserve">bikaner </t>
  </si>
  <si>
    <t xml:space="preserve">bundi </t>
  </si>
  <si>
    <t xml:space="preserve">chittaurgarh </t>
  </si>
  <si>
    <t xml:space="preserve">churu </t>
  </si>
  <si>
    <t xml:space="preserve">dausa </t>
  </si>
  <si>
    <t xml:space="preserve">dhaulpur </t>
  </si>
  <si>
    <t xml:space="preserve">dungarpur </t>
  </si>
  <si>
    <t xml:space="preserve">ganganagar </t>
  </si>
  <si>
    <t xml:space="preserve">hanumangarh </t>
  </si>
  <si>
    <t xml:space="preserve">jaipur </t>
  </si>
  <si>
    <t xml:space="preserve">jaisalmer </t>
  </si>
  <si>
    <t xml:space="preserve">jalor </t>
  </si>
  <si>
    <t xml:space="preserve">jhalawar </t>
  </si>
  <si>
    <t xml:space="preserve">jhunjhunun </t>
  </si>
  <si>
    <t xml:space="preserve">jodhpur </t>
  </si>
  <si>
    <t xml:space="preserve">karauli </t>
  </si>
  <si>
    <t xml:space="preserve">kota </t>
  </si>
  <si>
    <t xml:space="preserve">nagaur </t>
  </si>
  <si>
    <t xml:space="preserve">pali </t>
  </si>
  <si>
    <t xml:space="preserve">pratapgarh </t>
  </si>
  <si>
    <t xml:space="preserve">rajsamand </t>
  </si>
  <si>
    <t xml:space="preserve">sawai madhopur </t>
  </si>
  <si>
    <t xml:space="preserve">sikar </t>
  </si>
  <si>
    <t xml:space="preserve">sirohi </t>
  </si>
  <si>
    <t xml:space="preserve">tonk </t>
  </si>
  <si>
    <t xml:space="preserve">udaipur </t>
  </si>
  <si>
    <t xml:space="preserve">sikkim </t>
  </si>
  <si>
    <t xml:space="preserve">east district </t>
  </si>
  <si>
    <t xml:space="preserve">north  district </t>
  </si>
  <si>
    <t xml:space="preserve">south district </t>
  </si>
  <si>
    <t xml:space="preserve">west district </t>
  </si>
  <si>
    <t xml:space="preserve">tamil nadu </t>
  </si>
  <si>
    <t xml:space="preserve">ariyalur </t>
  </si>
  <si>
    <t xml:space="preserve">chennai </t>
  </si>
  <si>
    <t xml:space="preserve">coimbatore </t>
  </si>
  <si>
    <t xml:space="preserve">cuddalore </t>
  </si>
  <si>
    <t xml:space="preserve">dharmapuri </t>
  </si>
  <si>
    <t xml:space="preserve">dindigul </t>
  </si>
  <si>
    <t xml:space="preserve">erode </t>
  </si>
  <si>
    <t xml:space="preserve">kancheepuram </t>
  </si>
  <si>
    <t xml:space="preserve">kanniyakumari </t>
  </si>
  <si>
    <t xml:space="preserve">karur </t>
  </si>
  <si>
    <t xml:space="preserve">krishnagiri </t>
  </si>
  <si>
    <t xml:space="preserve">madurai </t>
  </si>
  <si>
    <t xml:space="preserve">nagapattinam </t>
  </si>
  <si>
    <t xml:space="preserve">namakkal </t>
  </si>
  <si>
    <t xml:space="preserve">perambalur </t>
  </si>
  <si>
    <t xml:space="preserve">pudukkottai </t>
  </si>
  <si>
    <t xml:space="preserve">ramanathapuram </t>
  </si>
  <si>
    <t xml:space="preserve">salem </t>
  </si>
  <si>
    <t xml:space="preserve">sivaganga </t>
  </si>
  <si>
    <t xml:space="preserve">thanjavur </t>
  </si>
  <si>
    <t xml:space="preserve">the nilgiris </t>
  </si>
  <si>
    <t xml:space="preserve">theni </t>
  </si>
  <si>
    <t xml:space="preserve">thiruvallur </t>
  </si>
  <si>
    <t xml:space="preserve">thiruvarur </t>
  </si>
  <si>
    <t xml:space="preserve">thoothukkudi </t>
  </si>
  <si>
    <t xml:space="preserve">tiruchirappalli </t>
  </si>
  <si>
    <t xml:space="preserve">tirunelveli </t>
  </si>
  <si>
    <t xml:space="preserve">tiruppur </t>
  </si>
  <si>
    <t xml:space="preserve">tiruvannamalai </t>
  </si>
  <si>
    <t xml:space="preserve">vellore </t>
  </si>
  <si>
    <t xml:space="preserve">viluppuram </t>
  </si>
  <si>
    <t xml:space="preserve">virudhunagar </t>
  </si>
  <si>
    <t xml:space="preserve">telangana </t>
  </si>
  <si>
    <t xml:space="preserve">adilabad </t>
  </si>
  <si>
    <t xml:space="preserve">hyderabad </t>
  </si>
  <si>
    <t xml:space="preserve">karimnagar </t>
  </si>
  <si>
    <t xml:space="preserve">khammam </t>
  </si>
  <si>
    <t xml:space="preserve">mahbubnagar </t>
  </si>
  <si>
    <t xml:space="preserve">medak </t>
  </si>
  <si>
    <t xml:space="preserve">nalgonda </t>
  </si>
  <si>
    <t xml:space="preserve">nizamabad </t>
  </si>
  <si>
    <t xml:space="preserve">rangareddy </t>
  </si>
  <si>
    <t xml:space="preserve">warangal </t>
  </si>
  <si>
    <t xml:space="preserve">tripura </t>
  </si>
  <si>
    <t xml:space="preserve">dhalai </t>
  </si>
  <si>
    <t xml:space="preserve">north tripura </t>
  </si>
  <si>
    <t xml:space="preserve">south tripura </t>
  </si>
  <si>
    <t xml:space="preserve">west tripura </t>
  </si>
  <si>
    <t xml:space="preserve">uttar pradesh </t>
  </si>
  <si>
    <t xml:space="preserve">agra </t>
  </si>
  <si>
    <t xml:space="preserve">aligarh </t>
  </si>
  <si>
    <t xml:space="preserve">allahabad </t>
  </si>
  <si>
    <t xml:space="preserve">ambedkar nagar </t>
  </si>
  <si>
    <t xml:space="preserve">auraiya </t>
  </si>
  <si>
    <t xml:space="preserve">azamgarh </t>
  </si>
  <si>
    <t xml:space="preserve">baghpat </t>
  </si>
  <si>
    <t xml:space="preserve">bahraich </t>
  </si>
  <si>
    <t xml:space="preserve">ballia </t>
  </si>
  <si>
    <t xml:space="preserve">balrampur </t>
  </si>
  <si>
    <t xml:space="preserve">banda </t>
  </si>
  <si>
    <t xml:space="preserve">bara banki </t>
  </si>
  <si>
    <t xml:space="preserve">bareilly </t>
  </si>
  <si>
    <t xml:space="preserve">basti </t>
  </si>
  <si>
    <t xml:space="preserve">bijnor </t>
  </si>
  <si>
    <t xml:space="preserve">budaun </t>
  </si>
  <si>
    <t xml:space="preserve">bulandshahr </t>
  </si>
  <si>
    <t xml:space="preserve">chandauli </t>
  </si>
  <si>
    <t xml:space="preserve">chitrakoot </t>
  </si>
  <si>
    <t xml:space="preserve">deoria </t>
  </si>
  <si>
    <t xml:space="preserve">etah </t>
  </si>
  <si>
    <t xml:space="preserve">etawah </t>
  </si>
  <si>
    <t xml:space="preserve">faizabad </t>
  </si>
  <si>
    <t xml:space="preserve">farrukhabad </t>
  </si>
  <si>
    <t xml:space="preserve">fatehpur </t>
  </si>
  <si>
    <t xml:space="preserve">firozabad </t>
  </si>
  <si>
    <t xml:space="preserve">gautam buddha naga </t>
  </si>
  <si>
    <t xml:space="preserve">ghaziabad </t>
  </si>
  <si>
    <t xml:space="preserve">ghazipur </t>
  </si>
  <si>
    <t xml:space="preserve">gonda </t>
  </si>
  <si>
    <t xml:space="preserve">gorakhpur </t>
  </si>
  <si>
    <t xml:space="preserve">hardoi </t>
  </si>
  <si>
    <t xml:space="preserve">jalaun </t>
  </si>
  <si>
    <t xml:space="preserve">jaunpur </t>
  </si>
  <si>
    <t xml:space="preserve">jhansi </t>
  </si>
  <si>
    <t xml:space="preserve">jyotiba phule naga </t>
  </si>
  <si>
    <t xml:space="preserve">kannauj </t>
  </si>
  <si>
    <t xml:space="preserve">kanpur dehat </t>
  </si>
  <si>
    <t xml:space="preserve">kanpur nagar </t>
  </si>
  <si>
    <t xml:space="preserve">kanshiram nagar </t>
  </si>
  <si>
    <t xml:space="preserve">kaushambi </t>
  </si>
  <si>
    <t xml:space="preserve">kheri </t>
  </si>
  <si>
    <t xml:space="preserve">kushinagar </t>
  </si>
  <si>
    <t xml:space="preserve">lalitpur </t>
  </si>
  <si>
    <t xml:space="preserve">lucknow </t>
  </si>
  <si>
    <t xml:space="preserve">mahamaya nagar </t>
  </si>
  <si>
    <t xml:space="preserve">mahoba </t>
  </si>
  <si>
    <t xml:space="preserve">mahrajganj </t>
  </si>
  <si>
    <t xml:space="preserve">mainpuri </t>
  </si>
  <si>
    <t xml:space="preserve">mathura </t>
  </si>
  <si>
    <t xml:space="preserve">mau </t>
  </si>
  <si>
    <t xml:space="preserve">meerut </t>
  </si>
  <si>
    <t xml:space="preserve">mirzapur </t>
  </si>
  <si>
    <t xml:space="preserve">moradabad </t>
  </si>
  <si>
    <t xml:space="preserve">muzaffarnagar </t>
  </si>
  <si>
    <t xml:space="preserve">pilibhit </t>
  </si>
  <si>
    <t xml:space="preserve">rae bareli </t>
  </si>
  <si>
    <t xml:space="preserve">rampur </t>
  </si>
  <si>
    <t xml:space="preserve">saharanpur </t>
  </si>
  <si>
    <t xml:space="preserve">sant kabir nagar </t>
  </si>
  <si>
    <t xml:space="preserve">sant ravidas nagar </t>
  </si>
  <si>
    <t xml:space="preserve">shahjahanpur </t>
  </si>
  <si>
    <t xml:space="preserve">shrawasti </t>
  </si>
  <si>
    <t xml:space="preserve">siddharth nagar </t>
  </si>
  <si>
    <t xml:space="preserve">sitapur </t>
  </si>
  <si>
    <t xml:space="preserve">sonbhadra </t>
  </si>
  <si>
    <t xml:space="preserve">sultanpur </t>
  </si>
  <si>
    <t xml:space="preserve">unnao </t>
  </si>
  <si>
    <t xml:space="preserve">varanasi </t>
  </si>
  <si>
    <t xml:space="preserve">uttarakhand </t>
  </si>
  <si>
    <t xml:space="preserve">almora </t>
  </si>
  <si>
    <t xml:space="preserve">bageshwar </t>
  </si>
  <si>
    <t xml:space="preserve">chamoli </t>
  </si>
  <si>
    <t xml:space="preserve">champawat </t>
  </si>
  <si>
    <t xml:space="preserve">dehradun </t>
  </si>
  <si>
    <t xml:space="preserve">garhwal </t>
  </si>
  <si>
    <t xml:space="preserve">hardwar </t>
  </si>
  <si>
    <t xml:space="preserve">nainital </t>
  </si>
  <si>
    <t xml:space="preserve">pithoragarh </t>
  </si>
  <si>
    <t xml:space="preserve">rudraprayag </t>
  </si>
  <si>
    <t xml:space="preserve">tehri garhwal </t>
  </si>
  <si>
    <t xml:space="preserve">udham singh nagar </t>
  </si>
  <si>
    <t xml:space="preserve">uttarkashi </t>
  </si>
  <si>
    <t xml:space="preserve">west bengal </t>
  </si>
  <si>
    <t xml:space="preserve">bankura </t>
  </si>
  <si>
    <t xml:space="preserve">barddhaman </t>
  </si>
  <si>
    <t xml:space="preserve">birbhum </t>
  </si>
  <si>
    <t xml:space="preserve">dakshin dinajpur </t>
  </si>
  <si>
    <t xml:space="preserve">darjiling </t>
  </si>
  <si>
    <t xml:space="preserve">haora </t>
  </si>
  <si>
    <t xml:space="preserve">hugli </t>
  </si>
  <si>
    <t xml:space="preserve">jalpaiguri </t>
  </si>
  <si>
    <t xml:space="preserve">koch bihar </t>
  </si>
  <si>
    <t xml:space="preserve">kolkata </t>
  </si>
  <si>
    <t xml:space="preserve">maldah </t>
  </si>
  <si>
    <t xml:space="preserve">murshidabad </t>
  </si>
  <si>
    <t xml:space="preserve">nadia </t>
  </si>
  <si>
    <t xml:space="preserve">north twenty four  </t>
  </si>
  <si>
    <t xml:space="preserve">paschim medinipur </t>
  </si>
  <si>
    <t xml:space="preserve">purba medinipur </t>
  </si>
  <si>
    <t xml:space="preserve">puruliya </t>
  </si>
  <si>
    <t xml:space="preserve">south twenty four  </t>
  </si>
  <si>
    <t xml:space="preserve">uttar dinajpur </t>
  </si>
  <si>
    <t>districtname</t>
  </si>
  <si>
    <t>affluence ranking</t>
  </si>
  <si>
    <t>District - Almora</t>
  </si>
  <si>
    <t xml:space="preserve">District - Almora
</t>
  </si>
  <si>
    <t>WorkerRankingOverall</t>
  </si>
  <si>
    <t>NonAgriculture</t>
  </si>
  <si>
    <t>NonAgriRanking</t>
  </si>
  <si>
    <t>AffluenceRanking</t>
  </si>
  <si>
    <t>TOP 10 Districts Total</t>
  </si>
  <si>
    <t>TOP 20 Districts Total</t>
  </si>
  <si>
    <t>TOP 50 Districts Total</t>
  </si>
  <si>
    <t>TOP 100 Districts Total</t>
  </si>
  <si>
    <t>TOP 138 Districts</t>
  </si>
  <si>
    <t>50 percent</t>
  </si>
  <si>
    <t>TOP 200 Districts Total</t>
  </si>
  <si>
    <r>
      <t xml:space="preserve">TABLE 1 : </t>
    </r>
    <r>
      <rPr>
        <b/>
        <sz val="11"/>
        <color theme="1"/>
        <rFont val="Calibri"/>
        <family val="2"/>
        <scheme val="minor"/>
      </rPr>
      <t>ALL JOBS</t>
    </r>
  </si>
  <si>
    <r>
      <t xml:space="preserve">TABLE 1 : </t>
    </r>
    <r>
      <rPr>
        <b/>
        <sz val="11"/>
        <color theme="1"/>
        <rFont val="Calibri"/>
        <family val="2"/>
        <scheme val="minor"/>
      </rPr>
      <t>ALL WORKERS</t>
    </r>
  </si>
  <si>
    <r>
      <t xml:space="preserve">TABLE 2 : </t>
    </r>
    <r>
      <rPr>
        <b/>
        <sz val="11"/>
        <color theme="1"/>
        <rFont val="Calibri"/>
        <family val="2"/>
        <scheme val="minor"/>
      </rPr>
      <t>NON AGRICULTURAL WORKERS PART OF TOTAL MAIN WORKERS</t>
    </r>
  </si>
  <si>
    <r>
      <t xml:space="preserve">TABLE 3 : </t>
    </r>
    <r>
      <rPr>
        <b/>
        <sz val="11"/>
        <color theme="1"/>
        <rFont val="Calibri"/>
        <family val="2"/>
        <scheme val="minor"/>
      </rPr>
      <t>NON AGRICULTURAL WORKERS PART OF TOTAL NON AGRI WORKERS</t>
    </r>
  </si>
  <si>
    <t>povertyrankings</t>
  </si>
  <si>
    <r>
      <rPr>
        <sz val="8.5"/>
        <rFont val="Times New Roman"/>
        <family val="1"/>
      </rPr>
      <t>A</t>
    </r>
  </si>
  <si>
    <r>
      <rPr>
        <sz val="8.5"/>
        <rFont val="Times New Roman"/>
        <family val="1"/>
      </rPr>
      <t>B</t>
    </r>
  </si>
  <si>
    <r>
      <rPr>
        <sz val="8.5"/>
        <rFont val="Times New Roman"/>
        <family val="1"/>
      </rPr>
      <t>C</t>
    </r>
  </si>
  <si>
    <r>
      <rPr>
        <sz val="8.5"/>
        <rFont val="Times New Roman"/>
        <family val="1"/>
      </rPr>
      <t>D</t>
    </r>
  </si>
  <si>
    <r>
      <rPr>
        <sz val="8.5"/>
        <rFont val="Times New Roman"/>
        <family val="1"/>
      </rPr>
      <t>E</t>
    </r>
  </si>
  <si>
    <r>
      <rPr>
        <sz val="8.5"/>
        <rFont val="Times New Roman"/>
        <family val="1"/>
      </rPr>
      <t>F</t>
    </r>
  </si>
  <si>
    <r>
      <rPr>
        <sz val="8.5"/>
        <rFont val="Times New Roman"/>
        <family val="1"/>
      </rPr>
      <t>G</t>
    </r>
  </si>
  <si>
    <r>
      <rPr>
        <sz val="8.5"/>
        <rFont val="Times New Roman"/>
        <family val="1"/>
      </rPr>
      <t>H</t>
    </r>
  </si>
  <si>
    <r>
      <rPr>
        <sz val="8.5"/>
        <rFont val="Times New Roman"/>
        <family val="1"/>
      </rPr>
      <t>I</t>
    </r>
  </si>
  <si>
    <r>
      <rPr>
        <sz val="8.5"/>
        <rFont val="Times New Roman"/>
        <family val="1"/>
      </rPr>
      <t>J</t>
    </r>
  </si>
  <si>
    <r>
      <rPr>
        <sz val="8.5"/>
        <rFont val="Times New Roman"/>
        <family val="1"/>
      </rPr>
      <t>K</t>
    </r>
  </si>
  <si>
    <r>
      <rPr>
        <sz val="8.5"/>
        <rFont val="Times New Roman"/>
        <family val="1"/>
      </rPr>
      <t>L</t>
    </r>
  </si>
  <si>
    <r>
      <rPr>
        <sz val="8.5"/>
        <rFont val="Times New Roman"/>
        <family val="1"/>
      </rPr>
      <t>M</t>
    </r>
  </si>
  <si>
    <r>
      <rPr>
        <sz val="8.5"/>
        <rFont val="Times New Roman"/>
        <family val="1"/>
      </rPr>
      <t>N</t>
    </r>
  </si>
  <si>
    <r>
      <rPr>
        <sz val="8.5"/>
        <rFont val="Times New Roman"/>
        <family val="1"/>
      </rPr>
      <t>O</t>
    </r>
  </si>
  <si>
    <r>
      <rPr>
        <sz val="8.5"/>
        <rFont val="Times New Roman"/>
        <family val="1"/>
      </rPr>
      <t>P</t>
    </r>
  </si>
  <si>
    <r>
      <rPr>
        <sz val="8.5"/>
        <rFont val="Times New Roman"/>
        <family val="1"/>
      </rPr>
      <t>Q</t>
    </r>
  </si>
  <si>
    <r>
      <rPr>
        <sz val="8.5"/>
        <rFont val="Times New Roman"/>
        <family val="1"/>
      </rPr>
      <t>R</t>
    </r>
  </si>
  <si>
    <r>
      <rPr>
        <sz val="8.5"/>
        <rFont val="Times New Roman"/>
        <family val="1"/>
      </rPr>
      <t>S</t>
    </r>
  </si>
  <si>
    <r>
      <rPr>
        <sz val="8.5"/>
        <rFont val="Times New Roman"/>
        <family val="1"/>
      </rPr>
      <t>T</t>
    </r>
  </si>
  <si>
    <r>
      <rPr>
        <sz val="8.5"/>
        <rFont val="Times New Roman"/>
        <family val="1"/>
      </rPr>
      <t>U</t>
    </r>
  </si>
  <si>
    <r>
      <rPr>
        <sz val="8.5"/>
        <rFont val="Times New Roman"/>
        <family val="1"/>
      </rPr>
      <t>all</t>
    </r>
  </si>
  <si>
    <r>
      <rPr>
        <sz val="8.5"/>
        <rFont val="Times New Roman"/>
        <family val="1"/>
      </rPr>
      <t>Andhra Pradesh</t>
    </r>
  </si>
  <si>
    <r>
      <rPr>
        <sz val="8.5"/>
        <rFont val="Times New Roman"/>
        <family val="1"/>
      </rPr>
      <t>Arunachal Pradesh</t>
    </r>
  </si>
  <si>
    <r>
      <rPr>
        <sz val="8.5"/>
        <rFont val="Times New Roman"/>
        <family val="1"/>
      </rPr>
      <t>Assam</t>
    </r>
  </si>
  <si>
    <r>
      <rPr>
        <sz val="8.5"/>
        <rFont val="Times New Roman"/>
        <family val="1"/>
      </rPr>
      <t>Bihar</t>
    </r>
  </si>
  <si>
    <r>
      <rPr>
        <sz val="8.5"/>
        <rFont val="Times New Roman"/>
        <family val="1"/>
      </rPr>
      <t>Chhattisgarh</t>
    </r>
  </si>
  <si>
    <r>
      <rPr>
        <sz val="8.5"/>
        <rFont val="Times New Roman"/>
        <family val="1"/>
      </rPr>
      <t>Delhi</t>
    </r>
  </si>
  <si>
    <r>
      <rPr>
        <sz val="8.5"/>
        <rFont val="Times New Roman"/>
        <family val="1"/>
      </rPr>
      <t>Goa</t>
    </r>
  </si>
  <si>
    <r>
      <rPr>
        <sz val="8.5"/>
        <rFont val="Times New Roman"/>
        <family val="1"/>
      </rPr>
      <t>Gujarat</t>
    </r>
  </si>
  <si>
    <r>
      <rPr>
        <sz val="8.5"/>
        <rFont val="Times New Roman"/>
        <family val="1"/>
      </rPr>
      <t>Haryana</t>
    </r>
  </si>
  <si>
    <r>
      <rPr>
        <sz val="8.5"/>
        <rFont val="Times New Roman"/>
        <family val="1"/>
      </rPr>
      <t>Himachal Pradesh</t>
    </r>
  </si>
  <si>
    <r>
      <rPr>
        <sz val="8.5"/>
        <rFont val="Times New Roman"/>
        <family val="1"/>
      </rPr>
      <t>Jammu &amp; Kashmir</t>
    </r>
  </si>
  <si>
    <r>
      <rPr>
        <sz val="8.5"/>
        <rFont val="Times New Roman"/>
        <family val="1"/>
      </rPr>
      <t>Jharkhand</t>
    </r>
  </si>
  <si>
    <r>
      <rPr>
        <sz val="8.5"/>
        <rFont val="Times New Roman"/>
        <family val="1"/>
      </rPr>
      <t>Karnataka</t>
    </r>
  </si>
  <si>
    <r>
      <rPr>
        <sz val="8.5"/>
        <rFont val="Times New Roman"/>
        <family val="1"/>
      </rPr>
      <t>Kerala</t>
    </r>
  </si>
  <si>
    <r>
      <rPr>
        <sz val="8.5"/>
        <rFont val="Times New Roman"/>
        <family val="1"/>
      </rPr>
      <t>Madhya Pradesh</t>
    </r>
  </si>
  <si>
    <r>
      <rPr>
        <sz val="8.5"/>
        <rFont val="Times New Roman"/>
        <family val="1"/>
      </rPr>
      <t>Maharashtra</t>
    </r>
  </si>
  <si>
    <r>
      <rPr>
        <sz val="8.5"/>
        <rFont val="Times New Roman"/>
        <family val="1"/>
      </rPr>
      <t>Manipur</t>
    </r>
  </si>
  <si>
    <r>
      <rPr>
        <sz val="8.5"/>
        <rFont val="Times New Roman"/>
        <family val="1"/>
      </rPr>
      <t>Megahlaya</t>
    </r>
  </si>
  <si>
    <r>
      <rPr>
        <sz val="8.5"/>
        <rFont val="Times New Roman"/>
        <family val="1"/>
      </rPr>
      <t>Mizoram</t>
    </r>
  </si>
  <si>
    <r>
      <rPr>
        <sz val="8.5"/>
        <rFont val="Times New Roman"/>
        <family val="1"/>
      </rPr>
      <t>Nagaland</t>
    </r>
  </si>
  <si>
    <r>
      <rPr>
        <sz val="8.5"/>
        <rFont val="Times New Roman"/>
        <family val="1"/>
      </rPr>
      <t>Odisha</t>
    </r>
  </si>
  <si>
    <r>
      <rPr>
        <sz val="8.5"/>
        <rFont val="Times New Roman"/>
        <family val="1"/>
      </rPr>
      <t>Punjab</t>
    </r>
  </si>
  <si>
    <r>
      <rPr>
        <sz val="8.5"/>
        <rFont val="Times New Roman"/>
        <family val="1"/>
      </rPr>
      <t>Rajasthan</t>
    </r>
  </si>
  <si>
    <r>
      <rPr>
        <sz val="8.5"/>
        <rFont val="Times New Roman"/>
        <family val="1"/>
      </rPr>
      <t>Sikkim</t>
    </r>
  </si>
  <si>
    <r>
      <rPr>
        <sz val="8.5"/>
        <rFont val="Times New Roman"/>
        <family val="1"/>
      </rPr>
      <t>Tamil Nadu</t>
    </r>
  </si>
  <si>
    <r>
      <rPr>
        <sz val="8.5"/>
        <rFont val="Times New Roman"/>
        <family val="1"/>
      </rPr>
      <t>Tripura</t>
    </r>
  </si>
  <si>
    <r>
      <rPr>
        <sz val="8.5"/>
        <rFont val="Times New Roman"/>
        <family val="1"/>
      </rPr>
      <t>Uttarakhand</t>
    </r>
  </si>
  <si>
    <r>
      <rPr>
        <sz val="8.5"/>
        <rFont val="Times New Roman"/>
        <family val="1"/>
      </rPr>
      <t>Uttar Pradesh</t>
    </r>
  </si>
  <si>
    <r>
      <rPr>
        <sz val="8.5"/>
        <rFont val="Times New Roman"/>
        <family val="1"/>
      </rPr>
      <t>West Bengal</t>
    </r>
  </si>
  <si>
    <r>
      <rPr>
        <sz val="8.5"/>
        <rFont val="Times New Roman"/>
        <family val="1"/>
      </rPr>
      <t>A &amp; N Islands</t>
    </r>
  </si>
  <si>
    <r>
      <rPr>
        <sz val="8.5"/>
        <rFont val="Times New Roman"/>
        <family val="1"/>
      </rPr>
      <t>Chandigarh</t>
    </r>
  </si>
  <si>
    <r>
      <rPr>
        <sz val="8.5"/>
        <rFont val="Times New Roman"/>
        <family val="1"/>
      </rPr>
      <t>Dadra &amp; Nagar Haveli</t>
    </r>
  </si>
  <si>
    <r>
      <rPr>
        <sz val="8.5"/>
        <rFont val="Times New Roman"/>
        <family val="1"/>
      </rPr>
      <t>Daman &amp; Diu</t>
    </r>
  </si>
  <si>
    <r>
      <rPr>
        <sz val="8.5"/>
        <rFont val="Times New Roman"/>
        <family val="1"/>
      </rPr>
      <t>Lakshadweep</t>
    </r>
  </si>
  <si>
    <r>
      <rPr>
        <sz val="8.5"/>
        <rFont val="Times New Roman"/>
        <family val="1"/>
      </rPr>
      <t>Puducherry</t>
    </r>
  </si>
  <si>
    <r>
      <rPr>
        <b/>
        <sz val="8.5"/>
        <rFont val="Times New Roman"/>
        <family val="1"/>
      </rPr>
      <t>all-India</t>
    </r>
  </si>
  <si>
    <r>
      <rPr>
        <i/>
        <u/>
        <sz val="8.5"/>
        <rFont val="Times New Roman"/>
        <family val="1"/>
      </rPr>
      <t> *: Agriculture sector: Section A;  Secondary sector: Sections: B to F; Tertiary sector: Sectons G to U.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 </t>
    </r>
  </si>
  <si>
    <t>PerA</t>
  </si>
  <si>
    <t>PerB</t>
  </si>
  <si>
    <t>PerC</t>
  </si>
  <si>
    <t>PerD</t>
  </si>
  <si>
    <t>PerE</t>
  </si>
  <si>
    <t>PerF</t>
  </si>
  <si>
    <t>PerG</t>
  </si>
  <si>
    <t>PerH</t>
  </si>
  <si>
    <t>PerI</t>
  </si>
  <si>
    <t>PerJ</t>
  </si>
  <si>
    <t>PerK</t>
  </si>
  <si>
    <t>PerL</t>
  </si>
  <si>
    <t>PerM</t>
  </si>
  <si>
    <t>PerN</t>
  </si>
  <si>
    <t>PerO</t>
  </si>
  <si>
    <t>PerP</t>
  </si>
  <si>
    <t>PerQ</t>
  </si>
  <si>
    <t>PerR</t>
  </si>
  <si>
    <t>PerS</t>
  </si>
  <si>
    <t>PerT</t>
  </si>
  <si>
    <t>PerU</t>
  </si>
  <si>
    <t>Wholesale</t>
  </si>
  <si>
    <t>Table</t>
  </si>
  <si>
    <t>State</t>
  </si>
  <si>
    <t>District</t>
  </si>
  <si>
    <t>Total/</t>
  </si>
  <si>
    <t>Age</t>
  </si>
  <si>
    <t>Main workers</t>
  </si>
  <si>
    <t xml:space="preserve">Industrial category </t>
  </si>
  <si>
    <t>Code</t>
  </si>
  <si>
    <t>Name</t>
  </si>
  <si>
    <t>Rural/</t>
  </si>
  <si>
    <t xml:space="preserve">group </t>
  </si>
  <si>
    <t xml:space="preserve">A </t>
  </si>
  <si>
    <t>C</t>
  </si>
  <si>
    <t>D &amp; E</t>
  </si>
  <si>
    <t>G</t>
  </si>
  <si>
    <t>H</t>
  </si>
  <si>
    <t>I</t>
  </si>
  <si>
    <t>J</t>
  </si>
  <si>
    <t>K to M</t>
  </si>
  <si>
    <t>N to O</t>
  </si>
  <si>
    <t>P to Q</t>
  </si>
  <si>
    <t>R to U</t>
  </si>
  <si>
    <t>Urban</t>
  </si>
  <si>
    <t>Agricultural labourers</t>
  </si>
  <si>
    <t>Plantation,Livestock,Forestry,</t>
  </si>
  <si>
    <t>HHI</t>
  </si>
  <si>
    <t>Non HHI</t>
  </si>
  <si>
    <t>Fishing, Hunting and allied activities</t>
  </si>
  <si>
    <t>Persons</t>
  </si>
  <si>
    <t>Males</t>
  </si>
  <si>
    <t>Females</t>
  </si>
  <si>
    <t>B0104</t>
  </si>
  <si>
    <t>00</t>
  </si>
  <si>
    <t>INDIA</t>
  </si>
  <si>
    <t>01</t>
  </si>
  <si>
    <t>000</t>
  </si>
  <si>
    <t xml:space="preserve">State - JAMMU &amp; KASHMIR </t>
  </si>
  <si>
    <t>02</t>
  </si>
  <si>
    <t xml:space="preserve">State - HIMACHAL PRADESH </t>
  </si>
  <si>
    <t>03</t>
  </si>
  <si>
    <t xml:space="preserve">State - PUNJAB </t>
  </si>
  <si>
    <t>04</t>
  </si>
  <si>
    <t xml:space="preserve">State - CHANDIGARH </t>
  </si>
  <si>
    <t>05</t>
  </si>
  <si>
    <t xml:space="preserve">State - UTTARAKHAND </t>
  </si>
  <si>
    <t>06</t>
  </si>
  <si>
    <t xml:space="preserve">State - HARYANA </t>
  </si>
  <si>
    <t>07</t>
  </si>
  <si>
    <t xml:space="preserve">State - NCT OF DELHI </t>
  </si>
  <si>
    <t>08</t>
  </si>
  <si>
    <t xml:space="preserve">State - RAJASTHAN </t>
  </si>
  <si>
    <t>09</t>
  </si>
  <si>
    <t xml:space="preserve">State - UTTAR PRADESH </t>
  </si>
  <si>
    <t>10</t>
  </si>
  <si>
    <t xml:space="preserve">State - BIHAR </t>
  </si>
  <si>
    <t>11</t>
  </si>
  <si>
    <t xml:space="preserve">State - SIKKIM </t>
  </si>
  <si>
    <t>12</t>
  </si>
  <si>
    <t xml:space="preserve">State - ARUNACHAL PRADESH </t>
  </si>
  <si>
    <t>13</t>
  </si>
  <si>
    <t xml:space="preserve">State - NAGALAND </t>
  </si>
  <si>
    <t>14</t>
  </si>
  <si>
    <t xml:space="preserve">State - MANIPUR </t>
  </si>
  <si>
    <t>15</t>
  </si>
  <si>
    <t xml:space="preserve">State - MIZORAM </t>
  </si>
  <si>
    <t>16</t>
  </si>
  <si>
    <t xml:space="preserve">State - TRIPURA </t>
  </si>
  <si>
    <t>17</t>
  </si>
  <si>
    <t xml:space="preserve">State - MEGHALAYA </t>
  </si>
  <si>
    <t>18</t>
  </si>
  <si>
    <t xml:space="preserve">State - ASSAM </t>
  </si>
  <si>
    <t>19</t>
  </si>
  <si>
    <t xml:space="preserve">State - WEST BENGAL </t>
  </si>
  <si>
    <t>20</t>
  </si>
  <si>
    <t xml:space="preserve">State - JHARKHAND </t>
  </si>
  <si>
    <t>21</t>
  </si>
  <si>
    <t xml:space="preserve">State - ODISHA </t>
  </si>
  <si>
    <t>22</t>
  </si>
  <si>
    <t xml:space="preserve">State - CHHATTISGARH </t>
  </si>
  <si>
    <t>23</t>
  </si>
  <si>
    <t xml:space="preserve">State - MADHYA PRADESH </t>
  </si>
  <si>
    <t>24</t>
  </si>
  <si>
    <t xml:space="preserve">State - GUJARAT </t>
  </si>
  <si>
    <t>25</t>
  </si>
  <si>
    <t xml:space="preserve">State - DAMAN &amp; DIU </t>
  </si>
  <si>
    <t>26</t>
  </si>
  <si>
    <t xml:space="preserve">State - DADRA &amp; NAGAR HAVELI </t>
  </si>
  <si>
    <t>27</t>
  </si>
  <si>
    <t xml:space="preserve">State - MAHARASHTRA </t>
  </si>
  <si>
    <t>28</t>
  </si>
  <si>
    <t xml:space="preserve">State - ANDHRA PRADESH </t>
  </si>
  <si>
    <t>29</t>
  </si>
  <si>
    <t xml:space="preserve">State - KARNATAKA </t>
  </si>
  <si>
    <t>30</t>
  </si>
  <si>
    <t xml:space="preserve">State - GOA </t>
  </si>
  <si>
    <t>31</t>
  </si>
  <si>
    <t xml:space="preserve">State - LAKSHADWEEP </t>
  </si>
  <si>
    <t>32</t>
  </si>
  <si>
    <t xml:space="preserve">State - KERALA </t>
  </si>
  <si>
    <t>33</t>
  </si>
  <si>
    <t xml:space="preserve">State - TAMIL NADU </t>
  </si>
  <si>
    <t>34</t>
  </si>
  <si>
    <t xml:space="preserve">State - PUDUCHERRY </t>
  </si>
  <si>
    <t>35</t>
  </si>
  <si>
    <t xml:space="preserve">State - ANDAMAN &amp; NICOBAR ISLANDS </t>
  </si>
  <si>
    <t>Agriculture_Census</t>
  </si>
  <si>
    <t>Manufacturing_Census</t>
  </si>
  <si>
    <t>Construction_Census</t>
  </si>
  <si>
    <t>Wholesale_Census</t>
  </si>
  <si>
    <t>Services_Census</t>
  </si>
  <si>
    <t xml:space="preserve">JAMMU &amp; KASHMIR </t>
  </si>
  <si>
    <t xml:space="preserve">HIMACHAL PRADESH </t>
  </si>
  <si>
    <t xml:space="preserve">PUNJAB </t>
  </si>
  <si>
    <t xml:space="preserve">CHANDIGARH </t>
  </si>
  <si>
    <t xml:space="preserve">UTTARAKHAND </t>
  </si>
  <si>
    <t xml:space="preserve">HARYANA </t>
  </si>
  <si>
    <t xml:space="preserve">NCT OF DELHI </t>
  </si>
  <si>
    <t xml:space="preserve">RAJASTHAN </t>
  </si>
  <si>
    <t xml:space="preserve">UTTAR PRADESH </t>
  </si>
  <si>
    <t xml:space="preserve">BIHAR </t>
  </si>
  <si>
    <t xml:space="preserve">SIKKIM </t>
  </si>
  <si>
    <t xml:space="preserve">ARUNACHAL PRADESH </t>
  </si>
  <si>
    <t xml:space="preserve">NAGALAND </t>
  </si>
  <si>
    <t xml:space="preserve">MANIPUR </t>
  </si>
  <si>
    <t xml:space="preserve">MIZORAM </t>
  </si>
  <si>
    <t xml:space="preserve">TRIPURA </t>
  </si>
  <si>
    <t xml:space="preserve">MEGHALAYA </t>
  </si>
  <si>
    <t xml:space="preserve">ASSAM </t>
  </si>
  <si>
    <t xml:space="preserve">WEST BENGAL </t>
  </si>
  <si>
    <t xml:space="preserve">JHARKHAND </t>
  </si>
  <si>
    <t xml:space="preserve">ODISHA </t>
  </si>
  <si>
    <t xml:space="preserve">CHHATTISGARH </t>
  </si>
  <si>
    <t xml:space="preserve">MADHYA PRADESH </t>
  </si>
  <si>
    <t xml:space="preserve">GUJARAT </t>
  </si>
  <si>
    <t xml:space="preserve">DAMAN &amp; DIU </t>
  </si>
  <si>
    <t xml:space="preserve">DADRA &amp; NAGAR HAVELI </t>
  </si>
  <si>
    <t xml:space="preserve">MAHARASHTRA </t>
  </si>
  <si>
    <t xml:space="preserve">ANDHRA PRADESH </t>
  </si>
  <si>
    <t xml:space="preserve">KARNATAKA </t>
  </si>
  <si>
    <t xml:space="preserve">GOA </t>
  </si>
  <si>
    <t xml:space="preserve">LAKSHADWEEP </t>
  </si>
  <si>
    <t xml:space="preserve">KERALA </t>
  </si>
  <si>
    <t xml:space="preserve">TAMIL NADU </t>
  </si>
  <si>
    <t xml:space="preserve">PUDUCHERRY </t>
  </si>
  <si>
    <t xml:space="preserve">ANDAMAN &amp; NICOBAR ISLANDS </t>
  </si>
  <si>
    <t>Agriculture_NSSO</t>
  </si>
  <si>
    <t>Manufacturing_NSSO</t>
  </si>
  <si>
    <t>Construction_NSSO</t>
  </si>
  <si>
    <t>Wholesale_NSSO</t>
  </si>
  <si>
    <t>Services_NSSO</t>
  </si>
  <si>
    <t>ChangeinAg</t>
  </si>
  <si>
    <t>ChangeinMa</t>
  </si>
  <si>
    <t>ChangeinCo</t>
  </si>
  <si>
    <t>ChangeinWho</t>
  </si>
  <si>
    <t>ChangeinSer</t>
  </si>
  <si>
    <t>B-6 MARGINAL WORKERS CLASSIFIED BY AGE, INDUSTRIAL CATEGORY AND SEX - 2011</t>
  </si>
  <si>
    <t xml:space="preserve">Worked for 3 months or more </t>
  </si>
  <si>
    <t xml:space="preserve">Worked for less than 3 months  </t>
  </si>
  <si>
    <t>but less than 6 months</t>
  </si>
  <si>
    <t>A</t>
  </si>
  <si>
    <t xml:space="preserve"> HHI</t>
  </si>
  <si>
    <t>B0706</t>
  </si>
  <si>
    <t>Note: Table based on estimates</t>
  </si>
  <si>
    <t>INDUSTRIAL CATEGORIES :</t>
  </si>
  <si>
    <t>A- Agriculture, Forestry and Fishing</t>
  </si>
  <si>
    <t>B - Mining and Quarrying</t>
  </si>
  <si>
    <t>C- Manufacturing</t>
  </si>
  <si>
    <t>D - Electricity, Gas, steam and Air conditioning Supply</t>
  </si>
  <si>
    <t>E - Water Supply; (Sewerage, Waste Management and remediation activities)</t>
  </si>
  <si>
    <t>F- Construction; G- Wholesale and Retail Trade (Repair of motor vehicles and motor cycles)</t>
  </si>
  <si>
    <t>G- Wholesale and Retail Trade (Repair of motor vehicles and motor cycles)</t>
  </si>
  <si>
    <t>H- Transportation and Storage</t>
  </si>
  <si>
    <t>I- Accomodation and food service activities</t>
  </si>
  <si>
    <t>J- Information and Communication</t>
  </si>
  <si>
    <t>K - Financial and Insurance activities</t>
  </si>
  <si>
    <t>L- Real Estate activities</t>
  </si>
  <si>
    <t>M- Professional, Scientific and Technical activities</t>
  </si>
  <si>
    <t>N- Administrative and support service activities</t>
  </si>
  <si>
    <t>O- Public Administration and Defence, Compulsory Social Security</t>
  </si>
  <si>
    <t>P- Education</t>
  </si>
  <si>
    <t>Q- Human Health and Social Work activities</t>
  </si>
  <si>
    <t>R- Arts, Entertainment and recreation</t>
  </si>
  <si>
    <t>S- Other Service Activities</t>
  </si>
  <si>
    <t>T- Activities of Households as Employers: Undifferentiated Goods and Services</t>
  </si>
  <si>
    <t>U - Activities of Extra-Territorial Organisations and Bodies</t>
  </si>
  <si>
    <t>StateCode</t>
  </si>
  <si>
    <t>AreaName</t>
  </si>
  <si>
    <t>CleanAreaName</t>
  </si>
  <si>
    <t>MainWorkersTotal</t>
  </si>
  <si>
    <t>MainWorkersMale</t>
  </si>
  <si>
    <t>MainWorkerFemale</t>
  </si>
  <si>
    <t>AgriculturalLabourTotal</t>
  </si>
  <si>
    <t>AgriculturalLabourMale</t>
  </si>
  <si>
    <t>AgriculturalLabourFemale</t>
  </si>
  <si>
    <t>Ctotal</t>
  </si>
  <si>
    <t>Cmale</t>
  </si>
  <si>
    <t>Cfemale</t>
  </si>
  <si>
    <t>DHHITotal</t>
  </si>
  <si>
    <t>DHHIMale</t>
  </si>
  <si>
    <t>DHHIFemale</t>
  </si>
  <si>
    <t>DNonHHITotal</t>
  </si>
  <si>
    <t>DNonHHIMale</t>
  </si>
  <si>
    <t>DNonHHIFemale</t>
  </si>
  <si>
    <t>Etotal</t>
  </si>
  <si>
    <t>Emale</t>
  </si>
  <si>
    <t>Efemale</t>
  </si>
  <si>
    <t>Gtotal</t>
  </si>
  <si>
    <t>Gmale</t>
  </si>
  <si>
    <t>Gfemale</t>
  </si>
  <si>
    <t>Htotal</t>
  </si>
  <si>
    <t>Itotal</t>
  </si>
  <si>
    <t>Imale</t>
  </si>
  <si>
    <t>Ifemale</t>
  </si>
  <si>
    <t>JKTotal</t>
  </si>
  <si>
    <t>JKMale</t>
  </si>
  <si>
    <t>JKFemale</t>
  </si>
  <si>
    <t>LQTotal</t>
  </si>
  <si>
    <t>LQMale</t>
  </si>
  <si>
    <t>LQFemale</t>
  </si>
  <si>
    <t>District - Andamans  01</t>
  </si>
  <si>
    <t>Andamans</t>
  </si>
  <si>
    <t>District - Nicobars  02</t>
  </si>
  <si>
    <t>Nicobars</t>
  </si>
  <si>
    <t>District - Adilabad  01</t>
  </si>
  <si>
    <t>Adilabad</t>
  </si>
  <si>
    <t>District - Nizamabad  02</t>
  </si>
  <si>
    <t>Nizamabad</t>
  </si>
  <si>
    <t>District - Karimnagar  03</t>
  </si>
  <si>
    <t>Karimnagar</t>
  </si>
  <si>
    <t>District - Medak  04</t>
  </si>
  <si>
    <t>Medak</t>
  </si>
  <si>
    <t>District - Hyderabad  05</t>
  </si>
  <si>
    <t>Hyderabad</t>
  </si>
  <si>
    <t>District - Rangareddi  06</t>
  </si>
  <si>
    <t>Rangareddi</t>
  </si>
  <si>
    <t>District - Mahbubnagar  07</t>
  </si>
  <si>
    <t>Mahbubnagar</t>
  </si>
  <si>
    <t>District - Nalgonda  08</t>
  </si>
  <si>
    <t>Nalgonda</t>
  </si>
  <si>
    <t>District - Warangal  09</t>
  </si>
  <si>
    <t>Warangal</t>
  </si>
  <si>
    <t>District - Khammam  10</t>
  </si>
  <si>
    <t>Khammam</t>
  </si>
  <si>
    <t>District - Srikakulam  11</t>
  </si>
  <si>
    <t>Srikakulam</t>
  </si>
  <si>
    <t>District - Vizianagaram  12</t>
  </si>
  <si>
    <t>Vizianagaram</t>
  </si>
  <si>
    <t>District - Visakhapatnam  13</t>
  </si>
  <si>
    <t>Visakhapatnam</t>
  </si>
  <si>
    <t>District - East Godavari  14</t>
  </si>
  <si>
    <t>East Godavari</t>
  </si>
  <si>
    <t>District - West Godavari  15</t>
  </si>
  <si>
    <t>West Godavari</t>
  </si>
  <si>
    <t>District - Krishna  16</t>
  </si>
  <si>
    <t>Krishna</t>
  </si>
  <si>
    <t>District - Guntur  17</t>
  </si>
  <si>
    <t>Guntur</t>
  </si>
  <si>
    <t>District - Prakasam  18</t>
  </si>
  <si>
    <t>Prakasam</t>
  </si>
  <si>
    <t>District - Nellore  19</t>
  </si>
  <si>
    <t>Nellore</t>
  </si>
  <si>
    <t>District - Cuddapah  20</t>
  </si>
  <si>
    <t>Cuddapah</t>
  </si>
  <si>
    <t>District - Kurnool  21</t>
  </si>
  <si>
    <t>Kurnool</t>
  </si>
  <si>
    <t>District - Anantapur  22</t>
  </si>
  <si>
    <t>Anantapur</t>
  </si>
  <si>
    <t>District - Chittoor  23</t>
  </si>
  <si>
    <t>Chittoor</t>
  </si>
  <si>
    <t>District - Tawang  01</t>
  </si>
  <si>
    <t>Tawang</t>
  </si>
  <si>
    <t>District - West Kameng  02</t>
  </si>
  <si>
    <t>West Kameng</t>
  </si>
  <si>
    <t>District - East Kameng  03</t>
  </si>
  <si>
    <t>East Kameng</t>
  </si>
  <si>
    <t>District - Papum Pare *  04</t>
  </si>
  <si>
    <t>Papum Pare</t>
  </si>
  <si>
    <t>District - Lower Subansiri  05</t>
  </si>
  <si>
    <t>Lower Subansiri</t>
  </si>
  <si>
    <t>District - Upper Subansiri  06</t>
  </si>
  <si>
    <t>Upper Subansiri</t>
  </si>
  <si>
    <t>District - West Siang  07</t>
  </si>
  <si>
    <t>West Siang</t>
  </si>
  <si>
    <t>District - East Siang  08</t>
  </si>
  <si>
    <t>East Siang</t>
  </si>
  <si>
    <t>District - Upper Siang *  09</t>
  </si>
  <si>
    <t>Upper Siang</t>
  </si>
  <si>
    <t>District - Dibang Valley  10</t>
  </si>
  <si>
    <t>Dibang Valley</t>
  </si>
  <si>
    <t>District - Lohit  11</t>
  </si>
  <si>
    <t>Lohit</t>
  </si>
  <si>
    <t>District - Changlang  12</t>
  </si>
  <si>
    <t>Changlang</t>
  </si>
  <si>
    <t>District - Tirap  13</t>
  </si>
  <si>
    <t>Tirap</t>
  </si>
  <si>
    <t>District - Kokrajhar  01</t>
  </si>
  <si>
    <t>Kokrajhar</t>
  </si>
  <si>
    <t>District - Dhubri  02</t>
  </si>
  <si>
    <t>Dhubri</t>
  </si>
  <si>
    <t>District - Goalpara  03</t>
  </si>
  <si>
    <t>Goalpara</t>
  </si>
  <si>
    <t>District - Bongaigaon  04</t>
  </si>
  <si>
    <t>Bongaigaon</t>
  </si>
  <si>
    <t>District - Barpeta  05</t>
  </si>
  <si>
    <t>Barpeta</t>
  </si>
  <si>
    <t>District - Kamrup  06</t>
  </si>
  <si>
    <t>Kamrup</t>
  </si>
  <si>
    <t>District - Nalbari  07</t>
  </si>
  <si>
    <t>Nalbari</t>
  </si>
  <si>
    <t>District - Darrang  08</t>
  </si>
  <si>
    <t>Darrang</t>
  </si>
  <si>
    <t>District - Marigaon  09</t>
  </si>
  <si>
    <t>Marigaon</t>
  </si>
  <si>
    <t>District - Nagaon  10</t>
  </si>
  <si>
    <t>Nagaon</t>
  </si>
  <si>
    <t>District - Sonitpur  11</t>
  </si>
  <si>
    <t>Sonitpur</t>
  </si>
  <si>
    <t>District - Lakhimpur  12</t>
  </si>
  <si>
    <t>Lakhimpur</t>
  </si>
  <si>
    <t>District - Dhemaji  13</t>
  </si>
  <si>
    <t>Dhemaji</t>
  </si>
  <si>
    <t>District - Tinsukia  14</t>
  </si>
  <si>
    <t>Tinsukia</t>
  </si>
  <si>
    <t>District - Dibrugarh  15</t>
  </si>
  <si>
    <t>Dibrugarh</t>
  </si>
  <si>
    <t>District - Sibsagar  16</t>
  </si>
  <si>
    <t>Sibsagar</t>
  </si>
  <si>
    <t>District - Jorhat  17</t>
  </si>
  <si>
    <t>Jorhat</t>
  </si>
  <si>
    <t>District - Golaghat  18</t>
  </si>
  <si>
    <t>Golaghat</t>
  </si>
  <si>
    <t>District - Karbi Anglong  19</t>
  </si>
  <si>
    <t>Karbi Anglong</t>
  </si>
  <si>
    <t>District - North Cachar Hills  20</t>
  </si>
  <si>
    <t>North Cachar Hills</t>
  </si>
  <si>
    <t>District - Cachar  21</t>
  </si>
  <si>
    <t>Cachar</t>
  </si>
  <si>
    <t>District - Karimganj  22</t>
  </si>
  <si>
    <t>Karimganj</t>
  </si>
  <si>
    <t>District - Hailakandi  23</t>
  </si>
  <si>
    <t>Hailakandi</t>
  </si>
  <si>
    <t>District - Pashchim Champaran  01</t>
  </si>
  <si>
    <t>Pashchim Champaran</t>
  </si>
  <si>
    <t>District - Purba Champaran  02</t>
  </si>
  <si>
    <t>Purba Champaran</t>
  </si>
  <si>
    <t>District - Sheohar *  03</t>
  </si>
  <si>
    <t>Sheohar</t>
  </si>
  <si>
    <t>District - Sitamarhi  04</t>
  </si>
  <si>
    <t>Sitamarhi</t>
  </si>
  <si>
    <t>District - Madhubani  05</t>
  </si>
  <si>
    <t>Madhubani</t>
  </si>
  <si>
    <t>District - Supaul *  06</t>
  </si>
  <si>
    <t>Supaul</t>
  </si>
  <si>
    <t>District - Araria  07</t>
  </si>
  <si>
    <t>Araria</t>
  </si>
  <si>
    <t>District - Kishanganj  08</t>
  </si>
  <si>
    <t>Kishanganj</t>
  </si>
  <si>
    <t>District - Purnia  09</t>
  </si>
  <si>
    <t>Purnia</t>
  </si>
  <si>
    <t>District - Katihar  10</t>
  </si>
  <si>
    <t>Katihar</t>
  </si>
  <si>
    <t>District - Madhepura  11</t>
  </si>
  <si>
    <t>Madhepura</t>
  </si>
  <si>
    <t>District - Saharsa  12</t>
  </si>
  <si>
    <t>Saharsa</t>
  </si>
  <si>
    <t>District - Darbhanga  13</t>
  </si>
  <si>
    <t>Darbhanga</t>
  </si>
  <si>
    <t>District - Muzaffarpur  14</t>
  </si>
  <si>
    <t>Muzaffarpur</t>
  </si>
  <si>
    <t>District - Gopalganj  15</t>
  </si>
  <si>
    <t>Gopalganj</t>
  </si>
  <si>
    <t>District - Siwan  16</t>
  </si>
  <si>
    <t>Siwan</t>
  </si>
  <si>
    <t>District - Saran  17</t>
  </si>
  <si>
    <t>Saran</t>
  </si>
  <si>
    <t>District - Vaishali  18</t>
  </si>
  <si>
    <t>Vaishali</t>
  </si>
  <si>
    <t>District - Samastipur  19</t>
  </si>
  <si>
    <t>Samastipur</t>
  </si>
  <si>
    <t>District - Begusarai  20</t>
  </si>
  <si>
    <t>Begusarai</t>
  </si>
  <si>
    <t>District - Khagaria  21</t>
  </si>
  <si>
    <t>Khagaria</t>
  </si>
  <si>
    <t>District - Bhagalpur  22</t>
  </si>
  <si>
    <t>Bhagalpur</t>
  </si>
  <si>
    <t>District - Banka *  23</t>
  </si>
  <si>
    <t>Banka</t>
  </si>
  <si>
    <t>District - Munger  24</t>
  </si>
  <si>
    <t>Munger</t>
  </si>
  <si>
    <t>District - Lakhisarai *  25</t>
  </si>
  <si>
    <t>Lakhisarai</t>
  </si>
  <si>
    <t>District - Sheikhpura *  26</t>
  </si>
  <si>
    <t>Sheikhpura</t>
  </si>
  <si>
    <t>District - Nalanda  27</t>
  </si>
  <si>
    <t>Nalanda</t>
  </si>
  <si>
    <t>District - Patna  28</t>
  </si>
  <si>
    <t>Patna</t>
  </si>
  <si>
    <t>District - Bhojpur  29</t>
  </si>
  <si>
    <t>Bhojpur</t>
  </si>
  <si>
    <t>District - Buxar *  30</t>
  </si>
  <si>
    <t>Buxar</t>
  </si>
  <si>
    <t>District - Kaimur (Bhabua) *  31</t>
  </si>
  <si>
    <t>Kaimur (Bhabua)</t>
  </si>
  <si>
    <t>District - Rohtas  32</t>
  </si>
  <si>
    <t>Rohtas</t>
  </si>
  <si>
    <t>District - Jehanabad  33</t>
  </si>
  <si>
    <t>Jehanabad</t>
  </si>
  <si>
    <t>District - Aurangabad  34</t>
  </si>
  <si>
    <t>Aurangabad</t>
  </si>
  <si>
    <t>District - Gaya  35</t>
  </si>
  <si>
    <t>Gaya</t>
  </si>
  <si>
    <t>District - Nawada  36</t>
  </si>
  <si>
    <t>Nawada</t>
  </si>
  <si>
    <t>District - Jamui *  37</t>
  </si>
  <si>
    <t>Jamui</t>
  </si>
  <si>
    <t>District - Chandigarh  01</t>
  </si>
  <si>
    <t>Chandigarh</t>
  </si>
  <si>
    <t>District - Koriya *  01</t>
  </si>
  <si>
    <t>Koriya</t>
  </si>
  <si>
    <t>District - Surguja  02</t>
  </si>
  <si>
    <t>Surguja</t>
  </si>
  <si>
    <t>District - Jashpur *  03</t>
  </si>
  <si>
    <t>Jashpur</t>
  </si>
  <si>
    <t>District - Raigarh  04</t>
  </si>
  <si>
    <t>Raigarh</t>
  </si>
  <si>
    <t>District - Korba *  05</t>
  </si>
  <si>
    <t>Korba</t>
  </si>
  <si>
    <t>District - Janjgir - Champa*  06</t>
  </si>
  <si>
    <t>Janjgir - Champa*</t>
  </si>
  <si>
    <t>District - Bilaspur  07</t>
  </si>
  <si>
    <t>Bilaspur</t>
  </si>
  <si>
    <t>District - Kawardha *  08</t>
  </si>
  <si>
    <t>Kawardha</t>
  </si>
  <si>
    <t>District - Rajnandgaon  09</t>
  </si>
  <si>
    <t>Rajnandgaon</t>
  </si>
  <si>
    <t>District - Durg  10</t>
  </si>
  <si>
    <t>Durg</t>
  </si>
  <si>
    <t>District - Raipur  11</t>
  </si>
  <si>
    <t>Raipur</t>
  </si>
  <si>
    <t>District - Mahasamund *  12</t>
  </si>
  <si>
    <t>Mahasamund</t>
  </si>
  <si>
    <t>District - Dhamtari *  13</t>
  </si>
  <si>
    <t>Dhamtari</t>
  </si>
  <si>
    <t>District - Kanker *  14</t>
  </si>
  <si>
    <t>Kanker</t>
  </si>
  <si>
    <t>District - Bastar  15</t>
  </si>
  <si>
    <t>Bastar</t>
  </si>
  <si>
    <t>District - Dantewada*  16</t>
  </si>
  <si>
    <t>Dantewada*</t>
  </si>
  <si>
    <t>District - Dadra &amp; Nagar Haveli  01</t>
  </si>
  <si>
    <t>Dadra &amp; Nagar Haveli</t>
  </si>
  <si>
    <t>District - Diu  01</t>
  </si>
  <si>
    <t>Diu</t>
  </si>
  <si>
    <t>District - Daman  02</t>
  </si>
  <si>
    <t>Daman</t>
  </si>
  <si>
    <t>District - North West   *  01</t>
  </si>
  <si>
    <t xml:space="preserve">North West </t>
  </si>
  <si>
    <t>District - North   *  02</t>
  </si>
  <si>
    <t xml:space="preserve">North </t>
  </si>
  <si>
    <t>District - North East   *  03</t>
  </si>
  <si>
    <t xml:space="preserve">North East </t>
  </si>
  <si>
    <t>District - East   *  04</t>
  </si>
  <si>
    <t xml:space="preserve">East </t>
  </si>
  <si>
    <t>District - New Delhi  05</t>
  </si>
  <si>
    <t>New Delhi</t>
  </si>
  <si>
    <t>District - Central  *  06</t>
  </si>
  <si>
    <t>Central</t>
  </si>
  <si>
    <t>District - West   *  07</t>
  </si>
  <si>
    <t xml:space="preserve">West </t>
  </si>
  <si>
    <t>District - South West   *  08</t>
  </si>
  <si>
    <t xml:space="preserve">South West </t>
  </si>
  <si>
    <t>District - South  *  09</t>
  </si>
  <si>
    <t>South</t>
  </si>
  <si>
    <t>District - North Goa  01</t>
  </si>
  <si>
    <t>North Goa</t>
  </si>
  <si>
    <t>District - South Goa  02</t>
  </si>
  <si>
    <t>South Goa</t>
  </si>
  <si>
    <t>District - Kachchh  01</t>
  </si>
  <si>
    <t>Kachchh</t>
  </si>
  <si>
    <t>District - Banas Kantha  02</t>
  </si>
  <si>
    <t>Banas Kantha</t>
  </si>
  <si>
    <t>District - Patan  *  03</t>
  </si>
  <si>
    <t>Patan</t>
  </si>
  <si>
    <t>District - Mahesana  04</t>
  </si>
  <si>
    <t>Mahesana</t>
  </si>
  <si>
    <t>District - Sabar Kantha  05</t>
  </si>
  <si>
    <t>Sabar Kantha</t>
  </si>
  <si>
    <t>District - Gandhinagar  06</t>
  </si>
  <si>
    <t>Gandhinagar</t>
  </si>
  <si>
    <t>District - Ahmadabad  07</t>
  </si>
  <si>
    <t>Ahmadabad</t>
  </si>
  <si>
    <t>District - Surendranagar  08</t>
  </si>
  <si>
    <t>Surendranagar</t>
  </si>
  <si>
    <t>District - Rajkot  09</t>
  </si>
  <si>
    <t>Rajkot</t>
  </si>
  <si>
    <t>District - Jamnagar  10</t>
  </si>
  <si>
    <t>Jamnagar</t>
  </si>
  <si>
    <t>District - Porbandar  *  11</t>
  </si>
  <si>
    <t>Porbandar</t>
  </si>
  <si>
    <t>District - Junagadh  12</t>
  </si>
  <si>
    <t>Junagadh</t>
  </si>
  <si>
    <t>District - Amreli  13</t>
  </si>
  <si>
    <t>Amreli</t>
  </si>
  <si>
    <t>District - Bhavnagar  14</t>
  </si>
  <si>
    <t>Bhavnagar</t>
  </si>
  <si>
    <t>District - Anand  *  15</t>
  </si>
  <si>
    <t>Anand</t>
  </si>
  <si>
    <t>District - Kheda  16</t>
  </si>
  <si>
    <t>Kheda</t>
  </si>
  <si>
    <t>District - Panch Mahals  17</t>
  </si>
  <si>
    <t>Panch Mahals</t>
  </si>
  <si>
    <t>District - Dohad  *  18</t>
  </si>
  <si>
    <t>Dohad</t>
  </si>
  <si>
    <t>District - Vadodara  19</t>
  </si>
  <si>
    <t>Vadodara</t>
  </si>
  <si>
    <t>District - Narmada  *  20</t>
  </si>
  <si>
    <t>Narmada</t>
  </si>
  <si>
    <t>District - Bharuch  21</t>
  </si>
  <si>
    <t>Bharuch</t>
  </si>
  <si>
    <t>District - Surat  22</t>
  </si>
  <si>
    <t>Surat</t>
  </si>
  <si>
    <t>District - The Dangs  23</t>
  </si>
  <si>
    <t>The Dangs</t>
  </si>
  <si>
    <t>District - Navsari  *  24</t>
  </si>
  <si>
    <t>Navsari</t>
  </si>
  <si>
    <t>District - Valsad  25</t>
  </si>
  <si>
    <t>Valsad</t>
  </si>
  <si>
    <t>District - Panchkula *  01</t>
  </si>
  <si>
    <t>Panchkula</t>
  </si>
  <si>
    <t>District - Ambala  02</t>
  </si>
  <si>
    <t>Ambala</t>
  </si>
  <si>
    <t>District - Yamunanagar  03</t>
  </si>
  <si>
    <t>Yamunanagar</t>
  </si>
  <si>
    <t>District - Kurukshetra  04</t>
  </si>
  <si>
    <t>Kurukshetra</t>
  </si>
  <si>
    <t>District - Kaithal  05</t>
  </si>
  <si>
    <t>Kaithal</t>
  </si>
  <si>
    <t>District - Karnal  06</t>
  </si>
  <si>
    <t>Karnal</t>
  </si>
  <si>
    <t>District - Panipat  07</t>
  </si>
  <si>
    <t>Panipat</t>
  </si>
  <si>
    <t>District - Sonipat  08</t>
  </si>
  <si>
    <t>Sonipat</t>
  </si>
  <si>
    <t>District - Jind  09</t>
  </si>
  <si>
    <t>Jind</t>
  </si>
  <si>
    <t>District - Fatehabad *  10</t>
  </si>
  <si>
    <t>Fatehabad</t>
  </si>
  <si>
    <t>District - Sirsa  11</t>
  </si>
  <si>
    <t>Sirsa</t>
  </si>
  <si>
    <t>District - Hisar  12</t>
  </si>
  <si>
    <t>Hisar</t>
  </si>
  <si>
    <t>District - Bhiwani  13</t>
  </si>
  <si>
    <t>Bhiwani</t>
  </si>
  <si>
    <t>District - Rohtak  14</t>
  </si>
  <si>
    <t>Rohtak</t>
  </si>
  <si>
    <t>District - Jhajjar *  15</t>
  </si>
  <si>
    <t>Jhajjar</t>
  </si>
  <si>
    <t>District - Mahendragarh  16</t>
  </si>
  <si>
    <t>Mahendragarh</t>
  </si>
  <si>
    <t>District - Rewari  17</t>
  </si>
  <si>
    <t>Rewari</t>
  </si>
  <si>
    <t>District - Gurgaon  18</t>
  </si>
  <si>
    <t>Gurgaon</t>
  </si>
  <si>
    <t>District - Faridabad  19</t>
  </si>
  <si>
    <t>Faridabad</t>
  </si>
  <si>
    <t>District - Chamba  01</t>
  </si>
  <si>
    <t>Chamba</t>
  </si>
  <si>
    <t>District - Kangra  02</t>
  </si>
  <si>
    <t>Kangra</t>
  </si>
  <si>
    <t>District - Lahul &amp; Spiti  03</t>
  </si>
  <si>
    <t>Lahul &amp; Spiti</t>
  </si>
  <si>
    <t>District - Kullu  04</t>
  </si>
  <si>
    <t>Kullu</t>
  </si>
  <si>
    <t>District - Mandi  05</t>
  </si>
  <si>
    <t>Mandi</t>
  </si>
  <si>
    <t>District - Hamirpur  06</t>
  </si>
  <si>
    <t>Hamirpur</t>
  </si>
  <si>
    <t>District - Una  07</t>
  </si>
  <si>
    <t>Una</t>
  </si>
  <si>
    <t>District - Bilaspur  08</t>
  </si>
  <si>
    <t>District - Solan  09</t>
  </si>
  <si>
    <t>Solan</t>
  </si>
  <si>
    <t>District - Sirmaur  10</t>
  </si>
  <si>
    <t>Sirmaur</t>
  </si>
  <si>
    <t>District - Shimla  11</t>
  </si>
  <si>
    <t>Shimla</t>
  </si>
  <si>
    <t>District - Kinnaur  12</t>
  </si>
  <si>
    <t>Kinnaur</t>
  </si>
  <si>
    <t>District - Kupwara  01</t>
  </si>
  <si>
    <t>Kupwara</t>
  </si>
  <si>
    <t>District - Baramula  02</t>
  </si>
  <si>
    <t>Baramula</t>
  </si>
  <si>
    <t>District - Srinagar  03</t>
  </si>
  <si>
    <t>Srinagar</t>
  </si>
  <si>
    <t>District - Badgam  04</t>
  </si>
  <si>
    <t>Badgam</t>
  </si>
  <si>
    <t>District - Pulwama  05</t>
  </si>
  <si>
    <t>Pulwama</t>
  </si>
  <si>
    <t>District - Anantnag  06</t>
  </si>
  <si>
    <t>Anantnag</t>
  </si>
  <si>
    <t>District - Leh (Ladakh)  07</t>
  </si>
  <si>
    <t>Leh (Ladakh)</t>
  </si>
  <si>
    <t>District - Kargil  08</t>
  </si>
  <si>
    <t>Kargil</t>
  </si>
  <si>
    <t>District - Doda  09</t>
  </si>
  <si>
    <t>Doda</t>
  </si>
  <si>
    <t>District - Udhampur  10</t>
  </si>
  <si>
    <t>Udhampur</t>
  </si>
  <si>
    <t>District - Punch  11</t>
  </si>
  <si>
    <t>Punch</t>
  </si>
  <si>
    <t>District - Rajauri  12</t>
  </si>
  <si>
    <t>Rajauri</t>
  </si>
  <si>
    <t>District - Jammu  13</t>
  </si>
  <si>
    <t>Jammu</t>
  </si>
  <si>
    <t>District - Kathua  14</t>
  </si>
  <si>
    <t>Kathua</t>
  </si>
  <si>
    <t>District - Garhwa *  01</t>
  </si>
  <si>
    <t>Garhwa</t>
  </si>
  <si>
    <t>District - Palamu  02</t>
  </si>
  <si>
    <t>Palamu</t>
  </si>
  <si>
    <t>District - Chatra *  03</t>
  </si>
  <si>
    <t>Chatra</t>
  </si>
  <si>
    <t>District - Hazaribag  04</t>
  </si>
  <si>
    <t>Hazaribag</t>
  </si>
  <si>
    <t>District - Kodarma *  05</t>
  </si>
  <si>
    <t>Kodarma</t>
  </si>
  <si>
    <t>District - Giridih  06</t>
  </si>
  <si>
    <t>Giridih</t>
  </si>
  <si>
    <t>District - Deoghar  07</t>
  </si>
  <si>
    <t>Deoghar</t>
  </si>
  <si>
    <t>District - Godda  08</t>
  </si>
  <si>
    <t>Godda</t>
  </si>
  <si>
    <t>District - Sahibganj  09</t>
  </si>
  <si>
    <t>Sahibganj</t>
  </si>
  <si>
    <t>District - Pakaur *  10</t>
  </si>
  <si>
    <t>Pakaur</t>
  </si>
  <si>
    <t>District - Dumka  11</t>
  </si>
  <si>
    <t>Dumka</t>
  </si>
  <si>
    <t>District - Dhanbad  12</t>
  </si>
  <si>
    <t>Dhanbad</t>
  </si>
  <si>
    <t>District - Bokaro *  13</t>
  </si>
  <si>
    <t>Bokaro</t>
  </si>
  <si>
    <t>District - Ranchi  14</t>
  </si>
  <si>
    <t>Ranchi</t>
  </si>
  <si>
    <t>District - Lohardaga  15</t>
  </si>
  <si>
    <t>Lohardaga</t>
  </si>
  <si>
    <t>District - Gumla  16</t>
  </si>
  <si>
    <t>Gumla</t>
  </si>
  <si>
    <t>District - Pashchimi Singhbhum  17</t>
  </si>
  <si>
    <t>Pashchimi Singhbhum</t>
  </si>
  <si>
    <t>District - Purbi Singhbhum  18</t>
  </si>
  <si>
    <t>Purbi Singhbhum</t>
  </si>
  <si>
    <t>District - Belgaum  01</t>
  </si>
  <si>
    <t>Belgaum</t>
  </si>
  <si>
    <t>District - Bagalkot *  02</t>
  </si>
  <si>
    <t>Bagalkot</t>
  </si>
  <si>
    <t>District - Bijapur  03</t>
  </si>
  <si>
    <t>Bijapur</t>
  </si>
  <si>
    <t>District - Gulbarga  04</t>
  </si>
  <si>
    <t>Gulbarga</t>
  </si>
  <si>
    <t>District - Bidar  05</t>
  </si>
  <si>
    <t>Bidar</t>
  </si>
  <si>
    <t>District - Raichur  06</t>
  </si>
  <si>
    <t>Raichur</t>
  </si>
  <si>
    <t>District - Koppal *  07</t>
  </si>
  <si>
    <t>Koppal</t>
  </si>
  <si>
    <t>District - Gadag *  08</t>
  </si>
  <si>
    <t>Gadag</t>
  </si>
  <si>
    <t>District - Dharwad  09</t>
  </si>
  <si>
    <t>Dharwad</t>
  </si>
  <si>
    <t>District - Uttara Kannada  10</t>
  </si>
  <si>
    <t>Uttara Kannada</t>
  </si>
  <si>
    <t>District - Haveri *  11</t>
  </si>
  <si>
    <t>Haveri</t>
  </si>
  <si>
    <t>District - Bellary  12</t>
  </si>
  <si>
    <t>Bellary</t>
  </si>
  <si>
    <t>District - Chitradurga  13</t>
  </si>
  <si>
    <t>Chitradurga</t>
  </si>
  <si>
    <t>District - Davanagere*  14</t>
  </si>
  <si>
    <t>Davanagere*</t>
  </si>
  <si>
    <t>District - Shimoga  15</t>
  </si>
  <si>
    <t>Shimoga</t>
  </si>
  <si>
    <t>District - Udupi *  16</t>
  </si>
  <si>
    <t>Udupi</t>
  </si>
  <si>
    <t>District - Chikmagalur  17</t>
  </si>
  <si>
    <t>Chikmagalur</t>
  </si>
  <si>
    <t>District - Tumkur  18</t>
  </si>
  <si>
    <t>Tumkur</t>
  </si>
  <si>
    <t>District - Kolar  19</t>
  </si>
  <si>
    <t>Kolar</t>
  </si>
  <si>
    <t>District - Bangalore  20</t>
  </si>
  <si>
    <t>Bangalore</t>
  </si>
  <si>
    <t>District - Bangalore Rural  21</t>
  </si>
  <si>
    <t>Bangalore Rural</t>
  </si>
  <si>
    <t>District - Mandya  22</t>
  </si>
  <si>
    <t>Mandya</t>
  </si>
  <si>
    <t>District - Hassan  23</t>
  </si>
  <si>
    <t>Hassan</t>
  </si>
  <si>
    <t>District - Dakshina Kannada  24</t>
  </si>
  <si>
    <t>Dakshina Kannada</t>
  </si>
  <si>
    <t>District - Kodagu  25</t>
  </si>
  <si>
    <t>Kodagu</t>
  </si>
  <si>
    <t>District - Mysore  26</t>
  </si>
  <si>
    <t>Mysore</t>
  </si>
  <si>
    <t>District - Chamarajanagar*  27</t>
  </si>
  <si>
    <t>Chamarajanagar*</t>
  </si>
  <si>
    <t>District - Kasaragod  01</t>
  </si>
  <si>
    <t>Kasaragod</t>
  </si>
  <si>
    <t>District - Kannur  02</t>
  </si>
  <si>
    <t>Kannur</t>
  </si>
  <si>
    <t>District - Wayanad  03</t>
  </si>
  <si>
    <t>Wayanad</t>
  </si>
  <si>
    <t>District - Kozhikode  04</t>
  </si>
  <si>
    <t>Kozhikode</t>
  </si>
  <si>
    <t>District - Malappuram  05</t>
  </si>
  <si>
    <t>Malappuram</t>
  </si>
  <si>
    <t>District - Palakkad  06</t>
  </si>
  <si>
    <t>Palakkad</t>
  </si>
  <si>
    <t>District - Thrissur  07</t>
  </si>
  <si>
    <t>Thrissur</t>
  </si>
  <si>
    <t>District - Ernakulam  08</t>
  </si>
  <si>
    <t>Ernakulam</t>
  </si>
  <si>
    <t>District - Idukki  09</t>
  </si>
  <si>
    <t>Idukki</t>
  </si>
  <si>
    <t>District - Kottayam  10</t>
  </si>
  <si>
    <t>Kottayam</t>
  </si>
  <si>
    <t>District - Alappuzha  11</t>
  </si>
  <si>
    <t>Alappuzha</t>
  </si>
  <si>
    <t>District - Pathanamthitta  12</t>
  </si>
  <si>
    <t>Pathanamthitta</t>
  </si>
  <si>
    <t>District - Kollam  13</t>
  </si>
  <si>
    <t>Kollam</t>
  </si>
  <si>
    <t>District - Thiruvananthapuram  14</t>
  </si>
  <si>
    <t>Thiruvananthapuram</t>
  </si>
  <si>
    <t>District - Lakshadweep  01</t>
  </si>
  <si>
    <t>Lakshadweep</t>
  </si>
  <si>
    <t>District - Sheopur *  01</t>
  </si>
  <si>
    <t>Sheopur</t>
  </si>
  <si>
    <t>District - Morena  02</t>
  </si>
  <si>
    <t>Morena</t>
  </si>
  <si>
    <t>District - Bhind  03</t>
  </si>
  <si>
    <t>Bhind</t>
  </si>
  <si>
    <t>District - Gwalior  04</t>
  </si>
  <si>
    <t>Gwalior</t>
  </si>
  <si>
    <t>District - Datia  05</t>
  </si>
  <si>
    <t>Datia</t>
  </si>
  <si>
    <t>District - Shivpuri  06</t>
  </si>
  <si>
    <t>Shivpuri</t>
  </si>
  <si>
    <t>District - Guna  07</t>
  </si>
  <si>
    <t>Guna</t>
  </si>
  <si>
    <t>District - Tikamgarh  08</t>
  </si>
  <si>
    <t>Tikamgarh</t>
  </si>
  <si>
    <t>District - Chhatarpur  09</t>
  </si>
  <si>
    <t>Chhatarpur</t>
  </si>
  <si>
    <t>District - Panna  10</t>
  </si>
  <si>
    <t>Panna</t>
  </si>
  <si>
    <t>District - Sagar  11</t>
  </si>
  <si>
    <t>Sagar</t>
  </si>
  <si>
    <t>District - Damoh  12</t>
  </si>
  <si>
    <t>Damoh</t>
  </si>
  <si>
    <t>District - Satna  13</t>
  </si>
  <si>
    <t>Satna</t>
  </si>
  <si>
    <t>District - Rewa  14</t>
  </si>
  <si>
    <t>Rewa</t>
  </si>
  <si>
    <t>District - Umaria *  15</t>
  </si>
  <si>
    <t>Umaria</t>
  </si>
  <si>
    <t>District - Shahdol  16</t>
  </si>
  <si>
    <t>Shahdol</t>
  </si>
  <si>
    <t>District - Sidhi  17</t>
  </si>
  <si>
    <t>Sidhi</t>
  </si>
  <si>
    <t>District - Neemuch *  18</t>
  </si>
  <si>
    <t>Neemuch</t>
  </si>
  <si>
    <t>District - Mandsaur  19</t>
  </si>
  <si>
    <t>Mandsaur</t>
  </si>
  <si>
    <t>District - Ratlam  20</t>
  </si>
  <si>
    <t>Ratlam</t>
  </si>
  <si>
    <t>District - Ujjain  21</t>
  </si>
  <si>
    <t>Ujjain</t>
  </si>
  <si>
    <t>District - Shajapur  22</t>
  </si>
  <si>
    <t>Shajapur</t>
  </si>
  <si>
    <t>District - Dewas  23</t>
  </si>
  <si>
    <t>Dewas</t>
  </si>
  <si>
    <t>District - Jhabua  24</t>
  </si>
  <si>
    <t>Jhabua</t>
  </si>
  <si>
    <t>District - Dhar  25</t>
  </si>
  <si>
    <t>Dhar</t>
  </si>
  <si>
    <t>District - Indore  26</t>
  </si>
  <si>
    <t>Indore</t>
  </si>
  <si>
    <t>District - West Nimar  27</t>
  </si>
  <si>
    <t>West Nimar</t>
  </si>
  <si>
    <t>District - Barwani *  28</t>
  </si>
  <si>
    <t>Barwani</t>
  </si>
  <si>
    <t>District - East Nimar  29</t>
  </si>
  <si>
    <t>East Nimar</t>
  </si>
  <si>
    <t>District - Rajgarh  30</t>
  </si>
  <si>
    <t>Rajgarh</t>
  </si>
  <si>
    <t>District - Vidisha  31</t>
  </si>
  <si>
    <t>Vidisha</t>
  </si>
  <si>
    <t>District - Bhopal  32</t>
  </si>
  <si>
    <t>Bhopal</t>
  </si>
  <si>
    <t>District - Sehore  33</t>
  </si>
  <si>
    <t>Sehore</t>
  </si>
  <si>
    <t>District - Raisen  34</t>
  </si>
  <si>
    <t>Raisen</t>
  </si>
  <si>
    <t>District - Betul  35</t>
  </si>
  <si>
    <t>Betul</t>
  </si>
  <si>
    <t>District - Harda *  36</t>
  </si>
  <si>
    <t>Harda</t>
  </si>
  <si>
    <t>District - Hoshangabad  37</t>
  </si>
  <si>
    <t>Hoshangabad</t>
  </si>
  <si>
    <t>District - Katni *  38</t>
  </si>
  <si>
    <t>Katni</t>
  </si>
  <si>
    <t>District - Jabalpur  39</t>
  </si>
  <si>
    <t>Jabalpur</t>
  </si>
  <si>
    <t>District - Narsimhapur  40</t>
  </si>
  <si>
    <t>Narsimhapur</t>
  </si>
  <si>
    <t>District - Dindori *  41</t>
  </si>
  <si>
    <t>Dindori</t>
  </si>
  <si>
    <t>District - Mandla  42</t>
  </si>
  <si>
    <t>Mandla</t>
  </si>
  <si>
    <t>District - Chhindwara  43</t>
  </si>
  <si>
    <t>Chhindwara</t>
  </si>
  <si>
    <t>District - Seoni  44</t>
  </si>
  <si>
    <t>Seoni</t>
  </si>
  <si>
    <t>District - Balaghat  45</t>
  </si>
  <si>
    <t>Balaghat</t>
  </si>
  <si>
    <t>District - Nandurbar *  01</t>
  </si>
  <si>
    <t>Nandurbar</t>
  </si>
  <si>
    <t>District - Dhule  02</t>
  </si>
  <si>
    <t>Dhule</t>
  </si>
  <si>
    <t>District - Jalgaon  03</t>
  </si>
  <si>
    <t>Jalgaon</t>
  </si>
  <si>
    <t>District - Buldana  04</t>
  </si>
  <si>
    <t>Buldana</t>
  </si>
  <si>
    <t>District - Akola  05</t>
  </si>
  <si>
    <t>Akola</t>
  </si>
  <si>
    <t>District - Washim *  06</t>
  </si>
  <si>
    <t>Washim</t>
  </si>
  <si>
    <t>District - Amravati  07</t>
  </si>
  <si>
    <t>Amravati</t>
  </si>
  <si>
    <t>District - Wardha  08</t>
  </si>
  <si>
    <t>Wardha</t>
  </si>
  <si>
    <t>District - Nagpur  09</t>
  </si>
  <si>
    <t>Nagpur</t>
  </si>
  <si>
    <t>District - Bhandara  10</t>
  </si>
  <si>
    <t>Bhandara</t>
  </si>
  <si>
    <t>District - Gondiya *  11</t>
  </si>
  <si>
    <t>Gondiya</t>
  </si>
  <si>
    <t>District - Gadchiroli  12</t>
  </si>
  <si>
    <t>Gadchiroli</t>
  </si>
  <si>
    <t>District - Chandrapur  13</t>
  </si>
  <si>
    <t>Chandrapur</t>
  </si>
  <si>
    <t>District - Yavatmal  14</t>
  </si>
  <si>
    <t>Yavatmal</t>
  </si>
  <si>
    <t>District - Nanded  15</t>
  </si>
  <si>
    <t>Nanded</t>
  </si>
  <si>
    <t>District - Hingoli *  16</t>
  </si>
  <si>
    <t>Hingoli</t>
  </si>
  <si>
    <t>District - Parbhani  17</t>
  </si>
  <si>
    <t>Parbhani</t>
  </si>
  <si>
    <t>District - Jalna  18</t>
  </si>
  <si>
    <t>Jalna</t>
  </si>
  <si>
    <t>District - Aurangabad  19</t>
  </si>
  <si>
    <t>District - Nashik  20</t>
  </si>
  <si>
    <t>Nashik</t>
  </si>
  <si>
    <t>District - Thane  21</t>
  </si>
  <si>
    <t>Thane</t>
  </si>
  <si>
    <t>District - Mumbai (Suburban) *  22</t>
  </si>
  <si>
    <t>Mumbai (Suburban)</t>
  </si>
  <si>
    <t>District - Mumbai  23</t>
  </si>
  <si>
    <t>Mumbai</t>
  </si>
  <si>
    <t>District - Raigarh  24</t>
  </si>
  <si>
    <t>District - Pune  25</t>
  </si>
  <si>
    <t>Pune</t>
  </si>
  <si>
    <t>District - Ahmadnagar  26</t>
  </si>
  <si>
    <t>Ahmadnagar</t>
  </si>
  <si>
    <t>District - Bid  27</t>
  </si>
  <si>
    <t>Bid</t>
  </si>
  <si>
    <t>District - Latur  28</t>
  </si>
  <si>
    <t>Latur</t>
  </si>
  <si>
    <t>District - Osmanabad  29</t>
  </si>
  <si>
    <t>Osmanabad</t>
  </si>
  <si>
    <t>District - Solapur  30</t>
  </si>
  <si>
    <t>Solapur</t>
  </si>
  <si>
    <t>District - Satara  31</t>
  </si>
  <si>
    <t>Satara</t>
  </si>
  <si>
    <t>District - Ratnagiri  32</t>
  </si>
  <si>
    <t>Ratnagiri</t>
  </si>
  <si>
    <t>District - Sindhudurg  33</t>
  </si>
  <si>
    <t>Sindhudurg</t>
  </si>
  <si>
    <t>District - Kolhapur  34</t>
  </si>
  <si>
    <t>Kolhapur</t>
  </si>
  <si>
    <t>District - Sangli  35</t>
  </si>
  <si>
    <t>Sangli</t>
  </si>
  <si>
    <t>District - Senapati  01</t>
  </si>
  <si>
    <t>Senapati</t>
  </si>
  <si>
    <t>District - Tamenglong  02</t>
  </si>
  <si>
    <t>Tamenglong</t>
  </si>
  <si>
    <t>District - Churachandpur  03</t>
  </si>
  <si>
    <t>Churachandpur</t>
  </si>
  <si>
    <t>District - Bishnupur  04</t>
  </si>
  <si>
    <t>Bishnupur</t>
  </si>
  <si>
    <t>District - Thoubal  05</t>
  </si>
  <si>
    <t>Thoubal</t>
  </si>
  <si>
    <t>District - Imphal West  06</t>
  </si>
  <si>
    <t>Imphal West</t>
  </si>
  <si>
    <t>District - Imphal East *  07</t>
  </si>
  <si>
    <t>Imphal East</t>
  </si>
  <si>
    <t>District - Ukhrul  08</t>
  </si>
  <si>
    <t>Ukhrul</t>
  </si>
  <si>
    <t>District - Chandel  09</t>
  </si>
  <si>
    <t>Chandel</t>
  </si>
  <si>
    <t>District - West Garo Hills  01</t>
  </si>
  <si>
    <t>West Garo Hills</t>
  </si>
  <si>
    <t>District - East Garo Hills  02</t>
  </si>
  <si>
    <t>East Garo Hills</t>
  </si>
  <si>
    <t>District - South Garo Hills *  03</t>
  </si>
  <si>
    <t>South Garo Hills</t>
  </si>
  <si>
    <t>District - West Khasi Hills  04</t>
  </si>
  <si>
    <t>West Khasi Hills</t>
  </si>
  <si>
    <t>District - Ri Bhoi  *  05</t>
  </si>
  <si>
    <t>Ri Bhoi</t>
  </si>
  <si>
    <t>District - East Khasi Hills  06</t>
  </si>
  <si>
    <t>East Khasi Hills</t>
  </si>
  <si>
    <t>District - Jaintia Hills  07</t>
  </si>
  <si>
    <t>Jaintia Hills</t>
  </si>
  <si>
    <t>District - Mamit *  01</t>
  </si>
  <si>
    <t>Mamit</t>
  </si>
  <si>
    <t>District - Kolasib *  02</t>
  </si>
  <si>
    <t>Kolasib</t>
  </si>
  <si>
    <t>District - Aizawl  03</t>
  </si>
  <si>
    <t>Aizawl</t>
  </si>
  <si>
    <t>District - Champhai *  04</t>
  </si>
  <si>
    <t>Champhai</t>
  </si>
  <si>
    <t>District - Serchhip *  05</t>
  </si>
  <si>
    <t>Serchhip</t>
  </si>
  <si>
    <t>District - Lunglei  06</t>
  </si>
  <si>
    <t>Lunglei</t>
  </si>
  <si>
    <t>District - Lawngtlai  07</t>
  </si>
  <si>
    <t>Lawngtlai</t>
  </si>
  <si>
    <t>District - Saiha *  08</t>
  </si>
  <si>
    <t>Saiha</t>
  </si>
  <si>
    <t>District - Mon  01</t>
  </si>
  <si>
    <t>Mon</t>
  </si>
  <si>
    <t>District - Tuensang  02</t>
  </si>
  <si>
    <t>Tuensang</t>
  </si>
  <si>
    <t>District - Mokokchung  03</t>
  </si>
  <si>
    <t>Mokokchung</t>
  </si>
  <si>
    <t>District - Zunheboto  04</t>
  </si>
  <si>
    <t>Zunheboto</t>
  </si>
  <si>
    <t>District - Wokha  05</t>
  </si>
  <si>
    <t>Wokha</t>
  </si>
  <si>
    <t>District - Dimapur *  06</t>
  </si>
  <si>
    <t>Dimapur</t>
  </si>
  <si>
    <t>District - Kohima  07</t>
  </si>
  <si>
    <t>Kohima</t>
  </si>
  <si>
    <t>District - Phek  08</t>
  </si>
  <si>
    <t>Phek</t>
  </si>
  <si>
    <t>District - Bargarh  *  01</t>
  </si>
  <si>
    <t>Bargarh</t>
  </si>
  <si>
    <t>District - Jharsuguda  *  02</t>
  </si>
  <si>
    <t>Jharsuguda</t>
  </si>
  <si>
    <t>District - Sambalpur  03</t>
  </si>
  <si>
    <t>Sambalpur</t>
  </si>
  <si>
    <t>District - Debagarh  *  04</t>
  </si>
  <si>
    <t>Debagarh</t>
  </si>
  <si>
    <t>District - Sundargarh  05</t>
  </si>
  <si>
    <t>Sundargarh</t>
  </si>
  <si>
    <t>District - Kendujhar  06</t>
  </si>
  <si>
    <t>Kendujhar</t>
  </si>
  <si>
    <t>District - Mayurbhanj  07</t>
  </si>
  <si>
    <t>Mayurbhanj</t>
  </si>
  <si>
    <t>District - Baleshwar  08</t>
  </si>
  <si>
    <t>Baleshwar</t>
  </si>
  <si>
    <t>District - Bhadrak  *  09</t>
  </si>
  <si>
    <t>Bhadrak</t>
  </si>
  <si>
    <t>District - Kendrapara *  10</t>
  </si>
  <si>
    <t>Kendrapara</t>
  </si>
  <si>
    <t>District - Jagatsinghapur  *  11</t>
  </si>
  <si>
    <t>Jagatsinghapur</t>
  </si>
  <si>
    <t>District - Cuttack  12</t>
  </si>
  <si>
    <t>Cuttack</t>
  </si>
  <si>
    <t>District - Jajapur  *  13</t>
  </si>
  <si>
    <t>Jajapur</t>
  </si>
  <si>
    <t>District - Dhenkanal  14</t>
  </si>
  <si>
    <t>Dhenkanal</t>
  </si>
  <si>
    <t>District - Anugul  *  15</t>
  </si>
  <si>
    <t>Anugul</t>
  </si>
  <si>
    <t>District - Nayagarh  *  16</t>
  </si>
  <si>
    <t>Nayagarh</t>
  </si>
  <si>
    <t>District - Khordha  *  17</t>
  </si>
  <si>
    <t>Khordha</t>
  </si>
  <si>
    <t>District - Puri  18</t>
  </si>
  <si>
    <t>Puri</t>
  </si>
  <si>
    <t>District - Ganjam  19</t>
  </si>
  <si>
    <t>Ganjam</t>
  </si>
  <si>
    <t>District - Gajapati  *  20</t>
  </si>
  <si>
    <t>Gajapati</t>
  </si>
  <si>
    <t>District - Kandhamal  21</t>
  </si>
  <si>
    <t>Kandhamal</t>
  </si>
  <si>
    <t>District - Baudh  *  22</t>
  </si>
  <si>
    <t>Baudh</t>
  </si>
  <si>
    <t>District - Sonapur  *  23</t>
  </si>
  <si>
    <t>Sonapur</t>
  </si>
  <si>
    <t>District - Balangir  24</t>
  </si>
  <si>
    <t>Balangir</t>
  </si>
  <si>
    <t>District - Nuapada  *  25</t>
  </si>
  <si>
    <t>Nuapada</t>
  </si>
  <si>
    <t>District - Kalahandi  26</t>
  </si>
  <si>
    <t>Kalahandi</t>
  </si>
  <si>
    <t>District - Rayagada  *  27</t>
  </si>
  <si>
    <t>Rayagada</t>
  </si>
  <si>
    <t>District - Nabarangapur  *  28</t>
  </si>
  <si>
    <t>Nabarangapur</t>
  </si>
  <si>
    <t>District - Koraput  29</t>
  </si>
  <si>
    <t>Koraput</t>
  </si>
  <si>
    <t>District - Malkangiri  *  30</t>
  </si>
  <si>
    <t>Malkangiri</t>
  </si>
  <si>
    <t>District - Yanam  01</t>
  </si>
  <si>
    <t>Yanam</t>
  </si>
  <si>
    <t>District - Pondicherry  02</t>
  </si>
  <si>
    <t>Pondicherry</t>
  </si>
  <si>
    <t>District - Mahe  03</t>
  </si>
  <si>
    <t>Mahe</t>
  </si>
  <si>
    <t>District - Karaikal  04</t>
  </si>
  <si>
    <t>Karaikal</t>
  </si>
  <si>
    <t>District - Gurdaspur  01</t>
  </si>
  <si>
    <t>Gurdaspur</t>
  </si>
  <si>
    <t>District - Amritsar  02</t>
  </si>
  <si>
    <t>Amritsar</t>
  </si>
  <si>
    <t>District - Kapurthala  03</t>
  </si>
  <si>
    <t>Kapurthala</t>
  </si>
  <si>
    <t>District - Jalandhar  04</t>
  </si>
  <si>
    <t>Jalandhar</t>
  </si>
  <si>
    <t>District - Hoshiarpur  05</t>
  </si>
  <si>
    <t>Hoshiarpur</t>
  </si>
  <si>
    <t>District - Nawanshahr *  06</t>
  </si>
  <si>
    <t>Nawanshahr</t>
  </si>
  <si>
    <t>District - Rupnagar  07</t>
  </si>
  <si>
    <t>Rupnagar</t>
  </si>
  <si>
    <t>District - Fatehgarh Sahib *  08</t>
  </si>
  <si>
    <t>Fatehgarh Sahib</t>
  </si>
  <si>
    <t>District - Ludhiana  09</t>
  </si>
  <si>
    <t>Ludhiana</t>
  </si>
  <si>
    <t>District - Moga *  10</t>
  </si>
  <si>
    <t>Moga</t>
  </si>
  <si>
    <t>District - Firozpur  11</t>
  </si>
  <si>
    <t>Firozpur</t>
  </si>
  <si>
    <t>District - Muktsar *  12</t>
  </si>
  <si>
    <t>Muktsar</t>
  </si>
  <si>
    <t>District - Faridkot  13</t>
  </si>
  <si>
    <t>Faridkot</t>
  </si>
  <si>
    <t>District - Bathinda  14</t>
  </si>
  <si>
    <t>Bathinda</t>
  </si>
  <si>
    <t>District - Mansa *  15</t>
  </si>
  <si>
    <t>Mansa</t>
  </si>
  <si>
    <t>District - Sangrur  16</t>
  </si>
  <si>
    <t>Sangrur</t>
  </si>
  <si>
    <t>District - Patiala  17</t>
  </si>
  <si>
    <t>Patiala</t>
  </si>
  <si>
    <t>District - Ganganagar  01</t>
  </si>
  <si>
    <t>Ganganagar</t>
  </si>
  <si>
    <t>District - Hanumangarh *  02</t>
  </si>
  <si>
    <t>Hanumangarh</t>
  </si>
  <si>
    <t>District - Bikaner  03</t>
  </si>
  <si>
    <t>Bikaner</t>
  </si>
  <si>
    <t>District - Churu  04</t>
  </si>
  <si>
    <t>Churu</t>
  </si>
  <si>
    <t>District - Jhunjhunun  05</t>
  </si>
  <si>
    <t>Jhunjhunun</t>
  </si>
  <si>
    <t>District - Alwar  06</t>
  </si>
  <si>
    <t>Alwar</t>
  </si>
  <si>
    <t>District - Bharatpur  07</t>
  </si>
  <si>
    <t>Bharatpur</t>
  </si>
  <si>
    <t>District - Dhaulpur  08</t>
  </si>
  <si>
    <t>Dhaulpur</t>
  </si>
  <si>
    <t>District - Karauli *  09</t>
  </si>
  <si>
    <t>Karauli</t>
  </si>
  <si>
    <t>District - Sawai Madhopur  10</t>
  </si>
  <si>
    <t>Sawai Madhopur</t>
  </si>
  <si>
    <t>District - Dausa *  11</t>
  </si>
  <si>
    <t>Dausa</t>
  </si>
  <si>
    <t>District - Jaipur  12</t>
  </si>
  <si>
    <t>Jaipur</t>
  </si>
  <si>
    <t>District - Sikar  13</t>
  </si>
  <si>
    <t>Sikar</t>
  </si>
  <si>
    <t>District - Nagaur  14</t>
  </si>
  <si>
    <t>Nagaur</t>
  </si>
  <si>
    <t>District - Jodhpur  15</t>
  </si>
  <si>
    <t>Jodhpur</t>
  </si>
  <si>
    <t>District - Jaisalmer  16</t>
  </si>
  <si>
    <t>Jaisalmer</t>
  </si>
  <si>
    <t>District - Barmer  17</t>
  </si>
  <si>
    <t>Barmer</t>
  </si>
  <si>
    <t>District - Jalor  18</t>
  </si>
  <si>
    <t>Jalor</t>
  </si>
  <si>
    <t>District - Sirohi  19</t>
  </si>
  <si>
    <t>Sirohi</t>
  </si>
  <si>
    <t>District - Pali  20</t>
  </si>
  <si>
    <t>Pali</t>
  </si>
  <si>
    <t>District - Ajmer  21</t>
  </si>
  <si>
    <t>Ajmer</t>
  </si>
  <si>
    <t>District - Tonk  22</t>
  </si>
  <si>
    <t>Tonk</t>
  </si>
  <si>
    <t>District - Bundi  23</t>
  </si>
  <si>
    <t>Bundi</t>
  </si>
  <si>
    <t>District - Bhilwara  24</t>
  </si>
  <si>
    <t>Bhilwara</t>
  </si>
  <si>
    <t>District - Rajsamand *  25</t>
  </si>
  <si>
    <t>Rajsamand</t>
  </si>
  <si>
    <t>District - Udaipur  26</t>
  </si>
  <si>
    <t>Udaipur</t>
  </si>
  <si>
    <t>District - Dungarpur  27</t>
  </si>
  <si>
    <t>Dungarpur</t>
  </si>
  <si>
    <t>District - Banswara  28</t>
  </si>
  <si>
    <t>Banswara</t>
  </si>
  <si>
    <t>District - Chittaurgarh  29</t>
  </si>
  <si>
    <t>Chittaurgarh</t>
  </si>
  <si>
    <t>District - Kota  30</t>
  </si>
  <si>
    <t>Kota</t>
  </si>
  <si>
    <t>District - Baran *  31</t>
  </si>
  <si>
    <t>Baran</t>
  </si>
  <si>
    <t>District - Jhalawar  32</t>
  </si>
  <si>
    <t>Jhalawar</t>
  </si>
  <si>
    <t>District - North  01</t>
  </si>
  <si>
    <t>North</t>
  </si>
  <si>
    <t>District - West  02</t>
  </si>
  <si>
    <t>West</t>
  </si>
  <si>
    <t>District - South  03</t>
  </si>
  <si>
    <t>District - East  04</t>
  </si>
  <si>
    <t>East</t>
  </si>
  <si>
    <t>District - Thiruvallur  01</t>
  </si>
  <si>
    <t>Thiruvallur</t>
  </si>
  <si>
    <t>District - Chennai  02</t>
  </si>
  <si>
    <t>Chennai</t>
  </si>
  <si>
    <t>District - Kancheepuram  03</t>
  </si>
  <si>
    <t>Kancheepuram</t>
  </si>
  <si>
    <t>District - Vellore  04</t>
  </si>
  <si>
    <t>Vellore</t>
  </si>
  <si>
    <t>District - Dharmapuri  05</t>
  </si>
  <si>
    <t>Dharmapuri</t>
  </si>
  <si>
    <t>District - Tiruvannamalai  06</t>
  </si>
  <si>
    <t>Tiruvannamalai</t>
  </si>
  <si>
    <t>District - Viluppuram  07</t>
  </si>
  <si>
    <t>Viluppuram</t>
  </si>
  <si>
    <t>District - Salem  08</t>
  </si>
  <si>
    <t>Salem</t>
  </si>
  <si>
    <t>District - Namakkal   *  09</t>
  </si>
  <si>
    <t xml:space="preserve">Namakkal </t>
  </si>
  <si>
    <t>District - Erode  10</t>
  </si>
  <si>
    <t>Erode</t>
  </si>
  <si>
    <t>District - The Nilgiris  11</t>
  </si>
  <si>
    <t>The Nilgiris</t>
  </si>
  <si>
    <t>District - Coimbatore  12</t>
  </si>
  <si>
    <t>Coimbatore</t>
  </si>
  <si>
    <t>District - Dindigul  13</t>
  </si>
  <si>
    <t>Dindigul</t>
  </si>
  <si>
    <t>District - Karur  *  14</t>
  </si>
  <si>
    <t>Karur</t>
  </si>
  <si>
    <t>District - Tiruchirappalli  15</t>
  </si>
  <si>
    <t>Tiruchirappalli</t>
  </si>
  <si>
    <t>District - Perambalur  *  16</t>
  </si>
  <si>
    <t>Perambalur</t>
  </si>
  <si>
    <t>District - Ariyalur  *  17</t>
  </si>
  <si>
    <t>Ariyalur</t>
  </si>
  <si>
    <t>District - Cuddalore  18</t>
  </si>
  <si>
    <t>Cuddalore</t>
  </si>
  <si>
    <t>District - Nagapattinam  *  19</t>
  </si>
  <si>
    <t>Nagapattinam</t>
  </si>
  <si>
    <t>District - Thiruvarur  20</t>
  </si>
  <si>
    <t>Thiruvarur</t>
  </si>
  <si>
    <t>District - Thanjavur  21</t>
  </si>
  <si>
    <t>Thanjavur</t>
  </si>
  <si>
    <t>District - Pudukkottai  22</t>
  </si>
  <si>
    <t>Pudukkottai</t>
  </si>
  <si>
    <t>District - Sivaganga  23</t>
  </si>
  <si>
    <t>Sivaganga</t>
  </si>
  <si>
    <t>District - Madurai  24</t>
  </si>
  <si>
    <t>Madurai</t>
  </si>
  <si>
    <t>District - Theni  *  25</t>
  </si>
  <si>
    <t>Theni</t>
  </si>
  <si>
    <t>District - Virudhunagar  26</t>
  </si>
  <si>
    <t>Virudhunagar</t>
  </si>
  <si>
    <t>District - Ramanathapuram  27</t>
  </si>
  <si>
    <t>Ramanathapuram</t>
  </si>
  <si>
    <t>District - Thoothukkudi  28</t>
  </si>
  <si>
    <t>Thoothukkudi</t>
  </si>
  <si>
    <t>District - Tirunelveli  29</t>
  </si>
  <si>
    <t>Tirunelveli</t>
  </si>
  <si>
    <t>District - Kanniyakumari  30</t>
  </si>
  <si>
    <t>Kanniyakumari</t>
  </si>
  <si>
    <t>District - West Tripura  01</t>
  </si>
  <si>
    <t>West Tripura</t>
  </si>
  <si>
    <t>District - South Tripura  02</t>
  </si>
  <si>
    <t>South Tripura</t>
  </si>
  <si>
    <t>District - Dhalai  *  03</t>
  </si>
  <si>
    <t>Dhalai</t>
  </si>
  <si>
    <t>District - North Tripura  04</t>
  </si>
  <si>
    <t>North Tripura</t>
  </si>
  <si>
    <t>District - Saharanpur  01</t>
  </si>
  <si>
    <t>Saharanpur</t>
  </si>
  <si>
    <t>District - Muzaffarnagar  02</t>
  </si>
  <si>
    <t>Muzaffarnagar</t>
  </si>
  <si>
    <t>District - Bijnor  03</t>
  </si>
  <si>
    <t>Bijnor</t>
  </si>
  <si>
    <t>District - Moradabad  04</t>
  </si>
  <si>
    <t>Moradabad</t>
  </si>
  <si>
    <t>District - Rampur  05</t>
  </si>
  <si>
    <t>Rampur</t>
  </si>
  <si>
    <t>District - Jyotiba Phule Nagar *  06</t>
  </si>
  <si>
    <t>Jyotiba Phule Nagar</t>
  </si>
  <si>
    <t>District - Meerut  07</t>
  </si>
  <si>
    <t>Meerut</t>
  </si>
  <si>
    <t>District - Baghpat *  08</t>
  </si>
  <si>
    <t>Baghpat</t>
  </si>
  <si>
    <t>District - Ghaziabad  09</t>
  </si>
  <si>
    <t>Ghaziabad</t>
  </si>
  <si>
    <t>District - Gautam Buddha Nagar *  10</t>
  </si>
  <si>
    <t>Gautam Buddha Nagar</t>
  </si>
  <si>
    <t>District - Bulandshahr  11</t>
  </si>
  <si>
    <t>Bulandshahr</t>
  </si>
  <si>
    <t>District - Aligarh  12</t>
  </si>
  <si>
    <t>Aligarh</t>
  </si>
  <si>
    <t>District - Hathras *  13</t>
  </si>
  <si>
    <t>Hathras</t>
  </si>
  <si>
    <t>District - Mathura  14</t>
  </si>
  <si>
    <t>Mathura</t>
  </si>
  <si>
    <t>District - Agra  15</t>
  </si>
  <si>
    <t>Agra</t>
  </si>
  <si>
    <t>District - Firozabad  16</t>
  </si>
  <si>
    <t>Firozabad</t>
  </si>
  <si>
    <t>District - Etah  17</t>
  </si>
  <si>
    <t>Etah</t>
  </si>
  <si>
    <t>District - Mainpuri  18</t>
  </si>
  <si>
    <t>Mainpuri</t>
  </si>
  <si>
    <t>District - Budaun  19</t>
  </si>
  <si>
    <t>Budaun</t>
  </si>
  <si>
    <t>District - Bareilly  20</t>
  </si>
  <si>
    <t>Bareilly</t>
  </si>
  <si>
    <t>District - Pilibhit  21</t>
  </si>
  <si>
    <t>Pilibhit</t>
  </si>
  <si>
    <t>District - Shahjahanpur  22</t>
  </si>
  <si>
    <t>Shahjahanpur</t>
  </si>
  <si>
    <t>District - Kheri  23</t>
  </si>
  <si>
    <t>Kheri</t>
  </si>
  <si>
    <t>District - Sitapur  24</t>
  </si>
  <si>
    <t>Sitapur</t>
  </si>
  <si>
    <t>District - Hardoi  25</t>
  </si>
  <si>
    <t>Hardoi</t>
  </si>
  <si>
    <t>District - Unnao  26</t>
  </si>
  <si>
    <t>Unnao</t>
  </si>
  <si>
    <t>District - Lucknow  27</t>
  </si>
  <si>
    <t>Lucknow</t>
  </si>
  <si>
    <t>District - Rae Bareli  28</t>
  </si>
  <si>
    <t>Rae Bareli</t>
  </si>
  <si>
    <t>District - Farrukhabad  29</t>
  </si>
  <si>
    <t>Farrukhabad</t>
  </si>
  <si>
    <t>District - Kannauj *  30</t>
  </si>
  <si>
    <t>Kannauj</t>
  </si>
  <si>
    <t>District - Etawah  31</t>
  </si>
  <si>
    <t>Etawah</t>
  </si>
  <si>
    <t>District - Auraiya *  32</t>
  </si>
  <si>
    <t>Auraiya</t>
  </si>
  <si>
    <t>District - Kanpur Dehat  33</t>
  </si>
  <si>
    <t>Kanpur Dehat</t>
  </si>
  <si>
    <t>District - Kanpur Nagar  34</t>
  </si>
  <si>
    <t>Kanpur Nagar</t>
  </si>
  <si>
    <t>District - Jalaun  35</t>
  </si>
  <si>
    <t>Jalaun</t>
  </si>
  <si>
    <t>District - Jhansi  36</t>
  </si>
  <si>
    <t>Jhansi</t>
  </si>
  <si>
    <t>District - Lalitpur  37</t>
  </si>
  <si>
    <t>Lalitpur</t>
  </si>
  <si>
    <t>District - Hamirpur  38</t>
  </si>
  <si>
    <t>District - Mahoba *  39</t>
  </si>
  <si>
    <t>Mahoba</t>
  </si>
  <si>
    <t>District - Banda  40</t>
  </si>
  <si>
    <t>Banda</t>
  </si>
  <si>
    <t>District - Chitrakoot *  41</t>
  </si>
  <si>
    <t>Chitrakoot</t>
  </si>
  <si>
    <t>District - Fatehpur  42</t>
  </si>
  <si>
    <t>Fatehpur</t>
  </si>
  <si>
    <t>District - Pratapgarh  43</t>
  </si>
  <si>
    <t>Pratapgarh</t>
  </si>
  <si>
    <t>District - Kaushambi *  44</t>
  </si>
  <si>
    <t>Kaushambi</t>
  </si>
  <si>
    <t>District - Allahabad  45</t>
  </si>
  <si>
    <t>Allahabad</t>
  </si>
  <si>
    <t>District - Barabanki  46</t>
  </si>
  <si>
    <t>Barabanki</t>
  </si>
  <si>
    <t>District - Faizabad  47</t>
  </si>
  <si>
    <t>Faizabad</t>
  </si>
  <si>
    <t>District - Ambedkar Nagar *  48</t>
  </si>
  <si>
    <t>Ambedkar Nagar</t>
  </si>
  <si>
    <t>District - Sultanpur  49</t>
  </si>
  <si>
    <t>Sultanpur</t>
  </si>
  <si>
    <t>District - Bahraich  50</t>
  </si>
  <si>
    <t>Bahraich</t>
  </si>
  <si>
    <t>District - Shrawasti *  51</t>
  </si>
  <si>
    <t>Shrawasti</t>
  </si>
  <si>
    <t>District - Balrampur *  52</t>
  </si>
  <si>
    <t>Balrampur</t>
  </si>
  <si>
    <t>District - Gonda  53</t>
  </si>
  <si>
    <t>Gonda</t>
  </si>
  <si>
    <t>District - Siddharthnagar  54</t>
  </si>
  <si>
    <t>Siddharthnagar</t>
  </si>
  <si>
    <t>District - Basti  55</t>
  </si>
  <si>
    <t>Basti</t>
  </si>
  <si>
    <t>District - Sant Kabir Nagar *  56</t>
  </si>
  <si>
    <t>Sant Kabir Nagar</t>
  </si>
  <si>
    <t>District - Maharajganj  57</t>
  </si>
  <si>
    <t>Maharajganj</t>
  </si>
  <si>
    <t>District - Gorakhpur  58</t>
  </si>
  <si>
    <t>Gorakhpur</t>
  </si>
  <si>
    <t>District - Kushinagar *  59</t>
  </si>
  <si>
    <t>Kushinagar</t>
  </si>
  <si>
    <t>District - Deoria  60</t>
  </si>
  <si>
    <t>Deoria</t>
  </si>
  <si>
    <t>District - Azamgarh  61</t>
  </si>
  <si>
    <t>Azamgarh</t>
  </si>
  <si>
    <t>District - Mau  62</t>
  </si>
  <si>
    <t>Mau</t>
  </si>
  <si>
    <t>District - Ballia  63</t>
  </si>
  <si>
    <t>Ballia</t>
  </si>
  <si>
    <t>District - Jaunpur  64</t>
  </si>
  <si>
    <t>Jaunpur</t>
  </si>
  <si>
    <t>District - Ghazipur  65</t>
  </si>
  <si>
    <t>Ghazipur</t>
  </si>
  <si>
    <t>District - Chandauli *  66</t>
  </si>
  <si>
    <t>Chandauli</t>
  </si>
  <si>
    <t>District - Varanasi  67</t>
  </si>
  <si>
    <t>Varanasi</t>
  </si>
  <si>
    <t>District - Sant Ravidas Nagar *  68</t>
  </si>
  <si>
    <t>Sant Ravidas Nagar</t>
  </si>
  <si>
    <t>District - Mirzapur  69</t>
  </si>
  <si>
    <t>Mirzapur</t>
  </si>
  <si>
    <t>District - Sonbhadra  70</t>
  </si>
  <si>
    <t>Sonbhadra</t>
  </si>
  <si>
    <t>District - Uttarkashi  01</t>
  </si>
  <si>
    <t>Uttarkashi</t>
  </si>
  <si>
    <t>District - Chamoli  02</t>
  </si>
  <si>
    <t>Chamoli</t>
  </si>
  <si>
    <t>District - Rudraprayag *  03</t>
  </si>
  <si>
    <t>Rudraprayag</t>
  </si>
  <si>
    <t>District - Tehri Garhwal  04</t>
  </si>
  <si>
    <t>Tehri Garhwal</t>
  </si>
  <si>
    <t>District - Dehradun  05</t>
  </si>
  <si>
    <t>Dehradun</t>
  </si>
  <si>
    <t>District - Garhwal  06</t>
  </si>
  <si>
    <t>Garhwal</t>
  </si>
  <si>
    <t>District - Pithoragarh  07</t>
  </si>
  <si>
    <t>Pithoragarh</t>
  </si>
  <si>
    <t>District - Bageshwar  08</t>
  </si>
  <si>
    <t>Bageshwar</t>
  </si>
  <si>
    <t>District - Almora  09</t>
  </si>
  <si>
    <t>Almora</t>
  </si>
  <si>
    <t>District - Champawat  10</t>
  </si>
  <si>
    <t>Champawat</t>
  </si>
  <si>
    <t>District - Nainital  11</t>
  </si>
  <si>
    <t>Nainital</t>
  </si>
  <si>
    <t>District - Udham Singh Nagar *  12</t>
  </si>
  <si>
    <t>Udham Singh Nagar</t>
  </si>
  <si>
    <t>District - Hardwar  13</t>
  </si>
  <si>
    <t>Hardwar</t>
  </si>
  <si>
    <t>District - Darjiling  01</t>
  </si>
  <si>
    <t>Darjiling</t>
  </si>
  <si>
    <t>District - Jalpaiguri  02</t>
  </si>
  <si>
    <t>Jalpaiguri</t>
  </si>
  <si>
    <t>District - Koch Bihar  03</t>
  </si>
  <si>
    <t>Koch Bihar</t>
  </si>
  <si>
    <t>District - Uttar Dinajpur  04</t>
  </si>
  <si>
    <t>Uttar Dinajpur</t>
  </si>
  <si>
    <t>District - Dakshin Dinajpur *  05</t>
  </si>
  <si>
    <t>Dakshin Dinajpur</t>
  </si>
  <si>
    <t>District - Maldah  06</t>
  </si>
  <si>
    <t>Maldah</t>
  </si>
  <si>
    <t>District - Murshidabad  07</t>
  </si>
  <si>
    <t>Murshidabad</t>
  </si>
  <si>
    <t>District - Birbhum  08</t>
  </si>
  <si>
    <t>Birbhum</t>
  </si>
  <si>
    <t>District - Barddhaman  09</t>
  </si>
  <si>
    <t>Barddhaman</t>
  </si>
  <si>
    <t>District - Nadia  10</t>
  </si>
  <si>
    <t>Nadia</t>
  </si>
  <si>
    <t>District - North Twenty Four Parganas  11</t>
  </si>
  <si>
    <t>North Twenty Four Parganas</t>
  </si>
  <si>
    <t>District - Hugli  12</t>
  </si>
  <si>
    <t>Hugli</t>
  </si>
  <si>
    <t>District - Bankura  13</t>
  </si>
  <si>
    <t>Bankura</t>
  </si>
  <si>
    <t>District - Puruliya  14</t>
  </si>
  <si>
    <t>Puruliya</t>
  </si>
  <si>
    <t>District - Medinipur  15</t>
  </si>
  <si>
    <t>Medinipur</t>
  </si>
  <si>
    <t>District - Haora  16</t>
  </si>
  <si>
    <t>Haora</t>
  </si>
  <si>
    <t>District - Kolkata  17</t>
  </si>
  <si>
    <t>Kolkata</t>
  </si>
  <si>
    <t>District - South  Twenty Four Parganas  18</t>
  </si>
  <si>
    <t>South  Twenty Four Parganas</t>
  </si>
  <si>
    <t>PerMainWorkersMale</t>
  </si>
  <si>
    <t>PerAgriculturalLabourTotal</t>
  </si>
  <si>
    <t>PerAgriculturalLabourMale</t>
  </si>
  <si>
    <t>PerAgriculturalLabourFemale</t>
  </si>
  <si>
    <t>PerCtotal</t>
  </si>
  <si>
    <t>PerCmale</t>
  </si>
  <si>
    <t>PerCfemale</t>
  </si>
  <si>
    <t>PerDHHITotal</t>
  </si>
  <si>
    <t>PerDHHIMale</t>
  </si>
  <si>
    <t>PerDHHIFemale</t>
  </si>
  <si>
    <t>PerDNonHHITotal</t>
  </si>
  <si>
    <t>PerDNonHHIMale</t>
  </si>
  <si>
    <t>PerDNonHHIFemale</t>
  </si>
  <si>
    <t>PerEtotal</t>
  </si>
  <si>
    <t>PerEmale</t>
  </si>
  <si>
    <t>PerEfemale</t>
  </si>
  <si>
    <t>PerGtotal</t>
  </si>
  <si>
    <t>PerGmale</t>
  </si>
  <si>
    <t>PerGfemale</t>
  </si>
  <si>
    <t>PerHtotal</t>
  </si>
  <si>
    <t>PerItotal</t>
  </si>
  <si>
    <t>PerImale</t>
  </si>
  <si>
    <t>PerIfemale</t>
  </si>
  <si>
    <t>PerJKTotal</t>
  </si>
  <si>
    <t>PerJKMale</t>
  </si>
  <si>
    <t>PerJKFemale</t>
  </si>
  <si>
    <t>PerLQTotal</t>
  </si>
  <si>
    <t>PerLQMale</t>
  </si>
  <si>
    <t>PerLQFemale</t>
  </si>
  <si>
    <t>PerMainWorkersFemale</t>
  </si>
  <si>
    <t>Bara Banki</t>
  </si>
  <si>
    <t>Mahrajganj</t>
  </si>
  <si>
    <t>Shahdol (43)</t>
  </si>
  <si>
    <t>Anuppur (44)</t>
  </si>
  <si>
    <t>Sidhi (45)</t>
  </si>
  <si>
    <t>Singrauli (46)</t>
  </si>
  <si>
    <t>Jhabua (47)</t>
  </si>
  <si>
    <t>Alirajpur (48)</t>
  </si>
  <si>
    <t>Khandwa (East Nimar) (49)</t>
  </si>
  <si>
    <t>Burhanpur (50)</t>
  </si>
  <si>
    <t>CleanArea</t>
  </si>
  <si>
    <t>Leh(Ladakh)</t>
  </si>
  <si>
    <t>Rajouri</t>
  </si>
  <si>
    <t>Bandipore</t>
  </si>
  <si>
    <t>Ganderbal</t>
  </si>
  <si>
    <t>Shupiyan</t>
  </si>
  <si>
    <t>Kulgam</t>
  </si>
  <si>
    <t>Ramban</t>
  </si>
  <si>
    <t>Kishtwar</t>
  </si>
  <si>
    <t>Reasi</t>
  </si>
  <si>
    <t>Samba</t>
  </si>
  <si>
    <t>Shahid Bhagat Singh Nagar</t>
  </si>
  <si>
    <t>Tarn Taran</t>
  </si>
  <si>
    <t>Sahibzada Ajit Singh Nagar</t>
  </si>
  <si>
    <t>Barnala</t>
  </si>
  <si>
    <t>Mewat</t>
  </si>
  <si>
    <t>Palwal</t>
  </si>
  <si>
    <t>North West</t>
  </si>
  <si>
    <t>North East</t>
  </si>
  <si>
    <t>South West</t>
  </si>
  <si>
    <t>Mahamaya Nagar</t>
  </si>
  <si>
    <t>Sant Ravidas Nagar (Bhadohi)</t>
  </si>
  <si>
    <t>Kanshiram Nagar</t>
  </si>
  <si>
    <t>Arwal</t>
  </si>
  <si>
    <t>North District</t>
  </si>
  <si>
    <t>West District</t>
  </si>
  <si>
    <t>South District</t>
  </si>
  <si>
    <t>East District</t>
  </si>
  <si>
    <t>Kurung Kumey</t>
  </si>
  <si>
    <t>Lower Dibang Valley</t>
  </si>
  <si>
    <t>Anjaw</t>
  </si>
  <si>
    <t>Longleng</t>
  </si>
  <si>
    <t>Kiphire</t>
  </si>
  <si>
    <t>Peren</t>
  </si>
  <si>
    <t>Ribhoi</t>
  </si>
  <si>
    <t>Morigaon</t>
  </si>
  <si>
    <t>Sivasagar</t>
  </si>
  <si>
    <t>Dima Hasao</t>
  </si>
  <si>
    <t>Chirang</t>
  </si>
  <si>
    <t>Kamrup Metropolitan</t>
  </si>
  <si>
    <t>Baksa</t>
  </si>
  <si>
    <t>Udalguri</t>
  </si>
  <si>
    <t>South Twenty Four Parganas</t>
  </si>
  <si>
    <t>Paschim Medinipur</t>
  </si>
  <si>
    <t>Purba Medinipur</t>
  </si>
  <si>
    <t>Pakur</t>
  </si>
  <si>
    <t>Latehar</t>
  </si>
  <si>
    <t>Hazaribagh</t>
  </si>
  <si>
    <t>Ramgarh</t>
  </si>
  <si>
    <t>Jamtara</t>
  </si>
  <si>
    <t>Khunti</t>
  </si>
  <si>
    <t>Simdega</t>
  </si>
  <si>
    <t>Saraikela-Kharsawan</t>
  </si>
  <si>
    <t>Subarnapur</t>
  </si>
  <si>
    <t>Janjgir - Champa</t>
  </si>
  <si>
    <t>Kabeerdham</t>
  </si>
  <si>
    <t>Uttar Bastar Kanker</t>
  </si>
  <si>
    <t>Narayanpur</t>
  </si>
  <si>
    <t>Dakshin Bastar Dantewada</t>
  </si>
  <si>
    <t>Khargone (West Nimar)</t>
  </si>
  <si>
    <t>Ashoknagar</t>
  </si>
  <si>
    <t>Tapi</t>
  </si>
  <si>
    <t>Mumbai Suburban</t>
  </si>
  <si>
    <t>Rangareddy</t>
  </si>
  <si>
    <t>Sri Potti Sriramulu Nellore</t>
  </si>
  <si>
    <t>Y.S.R.</t>
  </si>
  <si>
    <t>Davanagere</t>
  </si>
  <si>
    <t>Chamarajanagar</t>
  </si>
  <si>
    <t>Yadgir</t>
  </si>
  <si>
    <t>Chikkaballapura</t>
  </si>
  <si>
    <t>Ramanagara</t>
  </si>
  <si>
    <t>Namakkal</t>
  </si>
  <si>
    <t>Krishnagiri</t>
  </si>
  <si>
    <t>Tiruppur</t>
  </si>
  <si>
    <t>Puducherry</t>
  </si>
  <si>
    <t>North &amp; Middle Andaman</t>
  </si>
  <si>
    <t>South Andaman</t>
  </si>
  <si>
    <t>level</t>
  </si>
  <si>
    <t>name</t>
  </si>
  <si>
    <t>tru</t>
  </si>
  <si>
    <t>tot_p</t>
  </si>
  <si>
    <t>tot_m</t>
  </si>
  <si>
    <t>tot_f</t>
  </si>
  <si>
    <t>Rural</t>
  </si>
  <si>
    <t>DISTRICT</t>
  </si>
  <si>
    <t>Nawanshahr *</t>
  </si>
  <si>
    <t>Fatehgarh Sahib *</t>
  </si>
  <si>
    <t>Moga *</t>
  </si>
  <si>
    <t>Muktsar *</t>
  </si>
  <si>
    <t>Mansa *</t>
  </si>
  <si>
    <t>Rudraprayag *</t>
  </si>
  <si>
    <t>Udham Singh Nagar *</t>
  </si>
  <si>
    <t>Panchkula *</t>
  </si>
  <si>
    <t>Fatehabad *</t>
  </si>
  <si>
    <t>Jhajjar *</t>
  </si>
  <si>
    <t>North West   *</t>
  </si>
  <si>
    <t>North   *</t>
  </si>
  <si>
    <t>North East   *</t>
  </si>
  <si>
    <t>East   *</t>
  </si>
  <si>
    <t>Central  *</t>
  </si>
  <si>
    <t>West   *</t>
  </si>
  <si>
    <t>South West   *</t>
  </si>
  <si>
    <t>South  *</t>
  </si>
  <si>
    <t>Hanumangarh *</t>
  </si>
  <si>
    <t>Karauli *</t>
  </si>
  <si>
    <t>Dausa *</t>
  </si>
  <si>
    <t>Rajsamand *</t>
  </si>
  <si>
    <t>Baran *</t>
  </si>
  <si>
    <t>Jyotiba Phule Nagar *</t>
  </si>
  <si>
    <t>Baghpat *</t>
  </si>
  <si>
    <t>Gautam Buddha Nagar *</t>
  </si>
  <si>
    <t>Bulandshahar</t>
  </si>
  <si>
    <t>Hathras *</t>
  </si>
  <si>
    <t>Kannauj *</t>
  </si>
  <si>
    <t>Auraiya *</t>
  </si>
  <si>
    <t>Mahoba *</t>
  </si>
  <si>
    <t>Chitrakoot *</t>
  </si>
  <si>
    <t>Kaushambi *</t>
  </si>
  <si>
    <t>Ambedkar Nagar *</t>
  </si>
  <si>
    <t>Shrawasti *</t>
  </si>
  <si>
    <t>Balrampur *</t>
  </si>
  <si>
    <t>Sant Kabir Nagar *</t>
  </si>
  <si>
    <t>Kushinagar *</t>
  </si>
  <si>
    <t>Chandauli *</t>
  </si>
  <si>
    <t>Sant Ravidas Nagar Bhadohi *</t>
  </si>
  <si>
    <t>Sheohar *</t>
  </si>
  <si>
    <t>Supaul *</t>
  </si>
  <si>
    <t>Banka *</t>
  </si>
  <si>
    <t>Lakhisarai *</t>
  </si>
  <si>
    <t>Sheikhpura *</t>
  </si>
  <si>
    <t>Buxar *</t>
  </si>
  <si>
    <t>Kaimur (Bhabua) *</t>
  </si>
  <si>
    <t>Jamui *</t>
  </si>
  <si>
    <t>Papum Pare *</t>
  </si>
  <si>
    <t>Upper Siang *</t>
  </si>
  <si>
    <t>Dimapur *</t>
  </si>
  <si>
    <t>Senapati (Excluding 3 Sub-Divisions)</t>
  </si>
  <si>
    <t>Imphal East *</t>
  </si>
  <si>
    <t>Mamit *</t>
  </si>
  <si>
    <t>Kolasib *</t>
  </si>
  <si>
    <t>Champhai *</t>
  </si>
  <si>
    <t>Serchhip *</t>
  </si>
  <si>
    <t>Saiha *</t>
  </si>
  <si>
    <t>Dhalai  *</t>
  </si>
  <si>
    <t>South Garo Hills *</t>
  </si>
  <si>
    <t>Ri Bhoi  *</t>
  </si>
  <si>
    <t>Dakshin Dinajpur *</t>
  </si>
  <si>
    <t>Chatra *</t>
  </si>
  <si>
    <t>Kodarma *</t>
  </si>
  <si>
    <t>Pakaur *</t>
  </si>
  <si>
    <t>Bokaro *</t>
  </si>
  <si>
    <t>Bargarh  *</t>
  </si>
  <si>
    <t>Jharsuguda  *</t>
  </si>
  <si>
    <t>Debagarh  *</t>
  </si>
  <si>
    <t>Bhadrak  *</t>
  </si>
  <si>
    <t>Kendrapara *</t>
  </si>
  <si>
    <t>Jagatsinghapur  *</t>
  </si>
  <si>
    <t>Jajapur  *</t>
  </si>
  <si>
    <t>Anugul  *</t>
  </si>
  <si>
    <t>Nayagarh  *</t>
  </si>
  <si>
    <t>Khordha  *</t>
  </si>
  <si>
    <t>Gajapati  *</t>
  </si>
  <si>
    <t>Baudh  *</t>
  </si>
  <si>
    <t>Sonapur  *</t>
  </si>
  <si>
    <t>Nuapada  *</t>
  </si>
  <si>
    <t>Rayagada  *</t>
  </si>
  <si>
    <t>Nabarangapur  *</t>
  </si>
  <si>
    <t>Malkangiri  *</t>
  </si>
  <si>
    <t>Koriya *</t>
  </si>
  <si>
    <t>Jashpur *</t>
  </si>
  <si>
    <t>Korba *</t>
  </si>
  <si>
    <t>Kawardha *</t>
  </si>
  <si>
    <t>Mahasamund *</t>
  </si>
  <si>
    <t>Dhamtari *</t>
  </si>
  <si>
    <t>Kanker *</t>
  </si>
  <si>
    <t>Sheopur *</t>
  </si>
  <si>
    <t>Umaria *</t>
  </si>
  <si>
    <t>Neemuch *</t>
  </si>
  <si>
    <t>Barwani *</t>
  </si>
  <si>
    <t>Harda *</t>
  </si>
  <si>
    <t>Katni *</t>
  </si>
  <si>
    <t>Dindori *</t>
  </si>
  <si>
    <t>Patan  *</t>
  </si>
  <si>
    <t>Porbandar  *</t>
  </si>
  <si>
    <t>Anand  *</t>
  </si>
  <si>
    <t>Dohad  *</t>
  </si>
  <si>
    <t>Narmada  *</t>
  </si>
  <si>
    <t>Navsari  *</t>
  </si>
  <si>
    <t>Nandurbar *</t>
  </si>
  <si>
    <t>Washim *</t>
  </si>
  <si>
    <t>Gondiya *</t>
  </si>
  <si>
    <t>Hingoli *</t>
  </si>
  <si>
    <t>Mumbai (Suburban) *</t>
  </si>
  <si>
    <t>Bagalkot *</t>
  </si>
  <si>
    <t>Gadag *</t>
  </si>
  <si>
    <t>Haveri *</t>
  </si>
  <si>
    <t>Udupi *</t>
  </si>
  <si>
    <t>Chamarajanagar *</t>
  </si>
  <si>
    <t>Namakkal   *</t>
  </si>
  <si>
    <t>Karur  *</t>
  </si>
  <si>
    <t>Perambalur  *</t>
  </si>
  <si>
    <t>Ariyalur  *</t>
  </si>
  <si>
    <t>Nagapattinam  *</t>
  </si>
  <si>
    <t>Theni  *</t>
  </si>
  <si>
    <t>DistrictBroken</t>
  </si>
  <si>
    <t>Y</t>
  </si>
  <si>
    <t>YM</t>
  </si>
  <si>
    <t>DistrictBroken2011</t>
  </si>
  <si>
    <t>TotalPopulation2011</t>
  </si>
  <si>
    <t>TotalMales2011</t>
  </si>
  <si>
    <t>TotalFemales2011</t>
  </si>
  <si>
    <t>MainWorkers2011</t>
  </si>
  <si>
    <t>MainWokersMale2011</t>
  </si>
  <si>
    <t>MainWorkersFemale2011</t>
  </si>
  <si>
    <t>PerMainWorkers2011</t>
  </si>
  <si>
    <t>PerMainMale2011</t>
  </si>
  <si>
    <t>PerMainFemale2011</t>
  </si>
  <si>
    <t>Agriculture2011</t>
  </si>
  <si>
    <t>Manufacturing2011</t>
  </si>
  <si>
    <t>WholesaleRetail2011</t>
  </si>
  <si>
    <t>Construction2011</t>
  </si>
  <si>
    <t>Services2011</t>
  </si>
  <si>
    <t>NonAgriculture2011</t>
  </si>
  <si>
    <t>2011CensusCode</t>
  </si>
  <si>
    <t>TotalPopulation2001</t>
  </si>
  <si>
    <t>MainWorkersTotal2001</t>
  </si>
  <si>
    <t>MainWorkersMale2001</t>
  </si>
  <si>
    <t>MainWorkerFemale2001</t>
  </si>
  <si>
    <t>PerMainWorkersMale2001</t>
  </si>
  <si>
    <t>PerMainWorkersFemale2001</t>
  </si>
  <si>
    <t>Agriculture2001</t>
  </si>
  <si>
    <t>Manufacturing2001</t>
  </si>
  <si>
    <t>WholesaleRetail2001</t>
  </si>
  <si>
    <t>Construction2001</t>
  </si>
  <si>
    <t>Services2001</t>
  </si>
  <si>
    <t>NonAgriculture2001</t>
  </si>
  <si>
    <t>PerMainWorkers2001</t>
  </si>
  <si>
    <t>District Combos</t>
  </si>
  <si>
    <t>Baramulla in 2001</t>
  </si>
  <si>
    <t>Bandipore+Baramula in 2011</t>
  </si>
  <si>
    <t>Srinagar+Ganderbal in 2011</t>
  </si>
  <si>
    <t>Pulwama+Shupiyan in 2011</t>
  </si>
  <si>
    <t>Anantnag+Kulgam in 2011</t>
  </si>
  <si>
    <t>Doda+Ramban+Kishtwar in 2011</t>
  </si>
  <si>
    <t>Udhampur+Reasi in 2011</t>
  </si>
  <si>
    <t>Jammu+Samba in 2011</t>
  </si>
  <si>
    <t>Shahid Bhagat Singh Nagar in 2011</t>
  </si>
  <si>
    <t>Amritsar+Tarn Taran in 2011</t>
  </si>
  <si>
    <t>Patiala+Rupnagar+Sahibzada in 2011</t>
  </si>
  <si>
    <t>Sangrur+Barnala in 2011</t>
  </si>
  <si>
    <t>Gurgaon+Mewat in 2011</t>
  </si>
  <si>
    <t>Faridabad+Palwal in 2011</t>
  </si>
  <si>
    <t>Pratapgarh+Udaipur+Banswara+Chittaurgarh in 2011</t>
  </si>
  <si>
    <t>Etah+Kanshiramnagar in 2011</t>
  </si>
  <si>
    <t>Jehanabad+Arwal in 2011</t>
  </si>
  <si>
    <t>Subansiri+Kurung Kurumey in 2011</t>
  </si>
  <si>
    <t>North+South Andaman in 2011</t>
  </si>
  <si>
    <t>Coimbatore+Tiruppur+Erode in 2011</t>
  </si>
  <si>
    <t>Dharmapuri+Krishnagiri in 2011</t>
  </si>
  <si>
    <t>Bangalore Rural+Ramanagar in 2011</t>
  </si>
  <si>
    <t>Kolar+Chikkaballapur in 2011</t>
  </si>
  <si>
    <t>Gulbarga+Yadgir in 2011</t>
  </si>
  <si>
    <t>Surat+Tapi in 2011</t>
  </si>
  <si>
    <t>Khandwa+Burhanpur in 2011</t>
  </si>
  <si>
    <t>Jhabua+Alirajpur in 2011</t>
  </si>
  <si>
    <t>Sidhi+Singrauli in 2011</t>
  </si>
  <si>
    <t>Shahdol+Anuppur in 2011</t>
  </si>
  <si>
    <t>Guna+Ashoknagar in 2011</t>
  </si>
  <si>
    <t>Dakshin Bastar+Bijapur in 2011</t>
  </si>
  <si>
    <t>Bastar+Narayanpur in 2011</t>
  </si>
  <si>
    <t>P Singhbhum+Saraikela in 2011</t>
  </si>
  <si>
    <t>Gumla+Simdega in 2011</t>
  </si>
  <si>
    <t>Ranchi+Khunti in 2011</t>
  </si>
  <si>
    <t>Dumka+Jamtara in 2011</t>
  </si>
  <si>
    <t>Hazaribagh+Ramgarh in 2011</t>
  </si>
  <si>
    <t>Palamu+Latehar in 2011</t>
  </si>
  <si>
    <t>Medinipur in 2011</t>
  </si>
  <si>
    <t>Darrang+Udalguri+Sonitpuri in 2011</t>
  </si>
  <si>
    <t>Chirang+Baksa+Bongaigaon+Barpeta+Nalbari+Kamrup+Kamrup Metro in 2011</t>
  </si>
  <si>
    <t>Kohima+Peren in 2011</t>
  </si>
  <si>
    <t>Tuensang+Longleng+Kiphire in 2011</t>
  </si>
  <si>
    <t>Lohit+Anjaw in 2011</t>
  </si>
  <si>
    <t>Dibang+Lower Dibang in 2011</t>
  </si>
  <si>
    <t>Srinagar in 2001</t>
  </si>
  <si>
    <t>Pulwama in 2001</t>
  </si>
  <si>
    <t>Anantnag in 2001</t>
  </si>
  <si>
    <t>Doda in 2001</t>
  </si>
  <si>
    <t>Udhampur in 2001</t>
  </si>
  <si>
    <t>Jammu in 2001</t>
  </si>
  <si>
    <t>Amritsar in 2001</t>
  </si>
  <si>
    <t>Patiala + Rupnagar in 2001</t>
  </si>
  <si>
    <t>Sangrur in 2001</t>
  </si>
  <si>
    <t>Gurgaon in 2001</t>
  </si>
  <si>
    <t>Faridabad in 2011</t>
  </si>
  <si>
    <t>Etah in 2001</t>
  </si>
  <si>
    <t>Jehanabad in 2001</t>
  </si>
  <si>
    <t>Subansiri in 2001</t>
  </si>
  <si>
    <t>Dibang in 2001</t>
  </si>
  <si>
    <t>Lohit in 2001</t>
  </si>
  <si>
    <t>Tuensang in 2001</t>
  </si>
  <si>
    <t>Kohima in 2001</t>
  </si>
  <si>
    <t>Region in 2001</t>
  </si>
  <si>
    <t>Medinipur in 2001</t>
  </si>
  <si>
    <t>Palamu in 2001</t>
  </si>
  <si>
    <t>Hazaribagh in 2001</t>
  </si>
  <si>
    <t>Dumka in 2001</t>
  </si>
  <si>
    <t>Ranchi in 2001</t>
  </si>
  <si>
    <t>Gumla in 2001</t>
  </si>
  <si>
    <t>P Singhbhum in 2001</t>
  </si>
  <si>
    <t>Bastar in 2001</t>
  </si>
  <si>
    <t>DB Bastar in 2001</t>
  </si>
  <si>
    <t>Guna in 2001</t>
  </si>
  <si>
    <t>Shahdol in 2001</t>
  </si>
  <si>
    <t>Sidhi in 2001</t>
  </si>
  <si>
    <t>Jhabua in 2001</t>
  </si>
  <si>
    <t>Khandwa in 2001</t>
  </si>
  <si>
    <t>Surat in 2001</t>
  </si>
  <si>
    <t>Gulbarga in 2001</t>
  </si>
  <si>
    <t>Kolar in 2001</t>
  </si>
  <si>
    <t>Bangalore Rural in 2001</t>
  </si>
  <si>
    <t>Dharmapuri in 2001</t>
  </si>
  <si>
    <t>Coimbatore+Tiruppur+Erode in 2001</t>
  </si>
  <si>
    <t>Andaman in 2001</t>
  </si>
  <si>
    <t>Udaipur+Chittaurgarh+Banswara in 2001</t>
  </si>
  <si>
    <t>DistrictCode2011</t>
  </si>
  <si>
    <t>NonAgricultureWorkerCount</t>
  </si>
  <si>
    <t>To check values, sort data in order of maximum number of Main workers in Sheet 2011B4</t>
  </si>
  <si>
    <t>PerMainWorkersMale2011</t>
  </si>
  <si>
    <t>PerMainWorkersFemale2011</t>
  </si>
  <si>
    <t>TotalMales2001</t>
  </si>
  <si>
    <t>TotalFemales2001</t>
  </si>
  <si>
    <t>PerMainMale2001</t>
  </si>
  <si>
    <t>PerMainFemale2001</t>
  </si>
  <si>
    <t>PPChangeinMain</t>
  </si>
  <si>
    <t>PPChangeinMainMale</t>
  </si>
  <si>
    <t>PPChangeinFemaleParticipation</t>
  </si>
  <si>
    <t>PPChangeAgriculture</t>
  </si>
  <si>
    <t>PPChangeinManufacturing</t>
  </si>
  <si>
    <t>PPChangeinWholesale</t>
  </si>
  <si>
    <t>PPChangeinServices</t>
  </si>
  <si>
    <t>PeopleinAgri</t>
  </si>
  <si>
    <t>PeopleinManu</t>
  </si>
  <si>
    <t>PeopleinWhol</t>
  </si>
  <si>
    <t>PeopleinCons</t>
  </si>
  <si>
    <t>PeopleinServ</t>
  </si>
  <si>
    <t>PeropleinNonAgri</t>
  </si>
  <si>
    <t>Bandipore+Baramula</t>
  </si>
  <si>
    <t>Change</t>
  </si>
  <si>
    <t>Srinagar+Ganderbal</t>
  </si>
  <si>
    <t>Pulwama+Shupiyan</t>
  </si>
  <si>
    <t>Anantnag+Kulgam</t>
  </si>
  <si>
    <t>Doda+Ramban+Kishtwar</t>
  </si>
  <si>
    <t>Udhampur+Reasi</t>
  </si>
  <si>
    <t>Jammu+Samba</t>
  </si>
  <si>
    <t>Amritsar+Tarn Taran</t>
  </si>
  <si>
    <t>Patiala+Rupnagar+Sahibzada</t>
  </si>
  <si>
    <t>Patiala+Rupnagar</t>
  </si>
  <si>
    <t>Gurgaon+Mewat</t>
  </si>
  <si>
    <t>Sangrur+Barnala</t>
  </si>
  <si>
    <t>Faridabad+Palwal</t>
  </si>
  <si>
    <t>Pratapgarh+Udaipur+Banswara+Chittaurgarh</t>
  </si>
  <si>
    <t>Udaipur+Chittaurgarh+Banswara</t>
  </si>
  <si>
    <t>Etah+Kanshiramnagar</t>
  </si>
  <si>
    <t>Jehanabad+Arwal</t>
  </si>
  <si>
    <t>Subansiri+Kurumey</t>
  </si>
  <si>
    <t>Dibang+Lower</t>
  </si>
  <si>
    <t>Lohit+Anjaw</t>
  </si>
  <si>
    <t>Tuensang+Longlend+Kiphire</t>
  </si>
  <si>
    <t>Kohima+Peren</t>
  </si>
  <si>
    <t>North+South</t>
  </si>
  <si>
    <t>Dharmapuri+Krishnagiri</t>
  </si>
  <si>
    <t>Bangalore+Ramanagar</t>
  </si>
  <si>
    <t>Kolar+Chikkaballapura</t>
  </si>
  <si>
    <t>Gulbarga+Yadgir</t>
  </si>
  <si>
    <t>Surat+Tapi</t>
  </si>
  <si>
    <t>Khandwa+Burhanpur</t>
  </si>
  <si>
    <t>Jhabua+Alirajpur</t>
  </si>
  <si>
    <t>Sidhi+Singrauli</t>
  </si>
  <si>
    <t>Shadol+Anuppur</t>
  </si>
  <si>
    <t>Guna+Ashoknagar</t>
  </si>
  <si>
    <t>DB+Bijapur</t>
  </si>
  <si>
    <t>Bastar+Narayanpur</t>
  </si>
  <si>
    <t>PB+Saraikela</t>
  </si>
  <si>
    <t>Gumla+Simdega</t>
  </si>
  <si>
    <t>Ranchi+Khunti</t>
  </si>
  <si>
    <t>Dumka+Jamtara</t>
  </si>
  <si>
    <t>Hazaribagh+Rambagh</t>
  </si>
  <si>
    <t>Palamu+Latehar</t>
  </si>
  <si>
    <t>SUM</t>
  </si>
  <si>
    <t>Kanshiram nagar</t>
  </si>
  <si>
    <t>PPChangeinMainFemale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</si>
</sst>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5"/>
      <name val="Times New Roman"/>
      <family val="1"/>
    </font>
    <font>
      <b/>
      <sz val="8.5"/>
      <name val="Times New Roman"/>
      <family val="1"/>
    </font>
    <font>
      <i/>
      <u/>
      <sz val="8.5"/>
      <name val="Times New Roman"/>
      <family val="1"/>
    </font>
    <font>
      <b/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4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11" xfId="0" applyBorder="1" applyAlignment="1">
      <alignment horizontal="center" vertical="top"/>
    </xf>
    <xf numFmtId="0" fontId="0" fillId="0" borderId="0" xfId="0" applyBorder="1"/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/>
    <xf numFmtId="0" fontId="0" fillId="0" borderId="10" xfId="0" applyBorder="1" applyAlignment="1"/>
    <xf numFmtId="0" fontId="0" fillId="0" borderId="0" xfId="0" applyFill="1" applyBorder="1" applyAlignment="1">
      <alignment horizontal="center"/>
    </xf>
    <xf numFmtId="49" fontId="0" fillId="0" borderId="0" xfId="0" applyNumberFormat="1"/>
    <xf numFmtId="0" fontId="0" fillId="0" borderId="0" xfId="0" applyFont="1" applyBorder="1"/>
    <xf numFmtId="0" fontId="0" fillId="0" borderId="0" xfId="0" applyFill="1"/>
    <xf numFmtId="0" fontId="0" fillId="0" borderId="11" xfId="0" applyFill="1" applyBorder="1" applyAlignment="1">
      <alignment horizontal="center"/>
    </xf>
    <xf numFmtId="0" fontId="0" fillId="0" borderId="11" xfId="0" applyFill="1" applyBorder="1"/>
    <xf numFmtId="0" fontId="0" fillId="0" borderId="0" xfId="0" applyFill="1" applyBorder="1"/>
    <xf numFmtId="0" fontId="0" fillId="0" borderId="0" xfId="0" applyFill="1" applyAlignment="1">
      <alignment horizontal="center"/>
    </xf>
    <xf numFmtId="0" fontId="0" fillId="0" borderId="11" xfId="0" applyFill="1" applyBorder="1" applyAlignment="1">
      <alignment horizontal="center" vertical="top"/>
    </xf>
    <xf numFmtId="0" fontId="0" fillId="0" borderId="0" xfId="0" applyFill="1" applyAlignment="1"/>
    <xf numFmtId="0" fontId="0" fillId="0" borderId="10" xfId="0" applyFill="1" applyBorder="1"/>
    <xf numFmtId="0" fontId="0" fillId="0" borderId="10" xfId="0" applyFill="1" applyBorder="1" applyAlignment="1"/>
    <xf numFmtId="0" fontId="0" fillId="0" borderId="10" xfId="0" applyFill="1" applyBorder="1" applyAlignment="1">
      <alignment horizontal="center"/>
    </xf>
    <xf numFmtId="0" fontId="0" fillId="0" borderId="0" xfId="0" applyFont="1" applyFill="1" applyBorder="1"/>
    <xf numFmtId="0" fontId="16" fillId="0" borderId="0" xfId="0" applyFont="1" applyFill="1"/>
    <xf numFmtId="0" fontId="0" fillId="0" borderId="10" xfId="0" applyNumberFormat="1" applyBorder="1" applyAlignment="1">
      <alignment horizontal="center"/>
    </xf>
    <xf numFmtId="0" fontId="0" fillId="0" borderId="0" xfId="0" applyNumberFormat="1"/>
    <xf numFmtId="0" fontId="16" fillId="0" borderId="0" xfId="0" applyFont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top"/>
    </xf>
    <xf numFmtId="0" fontId="0" fillId="0" borderId="12" xfId="0" applyBorder="1"/>
    <xf numFmtId="0" fontId="0" fillId="0" borderId="10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10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1" xfId="0" applyFill="1" applyBorder="1" applyAlignment="1">
      <alignment horizontal="center" vertical="top"/>
    </xf>
    <xf numFmtId="0" fontId="0" fillId="0" borderId="0" xfId="0" applyFill="1" applyAlignment="1">
      <alignment wrapText="1"/>
    </xf>
    <xf numFmtId="0" fontId="21" fillId="0" borderId="11" xfId="0" applyFont="1" applyFill="1" applyBorder="1" applyAlignment="1">
      <alignment horizontal="center"/>
    </xf>
    <xf numFmtId="0" fontId="0" fillId="0" borderId="12" xfId="0" applyFill="1" applyBorder="1" applyAlignment="1">
      <alignment wrapText="1"/>
    </xf>
    <xf numFmtId="0" fontId="0" fillId="0" borderId="12" xfId="0" applyFill="1" applyBorder="1" applyAlignment="1">
      <alignment horizontal="center" vertical="top"/>
    </xf>
    <xf numFmtId="0" fontId="0" fillId="0" borderId="12" xfId="0" applyFill="1" applyBorder="1"/>
    <xf numFmtId="0" fontId="0" fillId="0" borderId="10" xfId="0" applyFill="1" applyBorder="1" applyAlignment="1">
      <alignment horizontal="center" vertical="top"/>
    </xf>
    <xf numFmtId="0" fontId="0" fillId="0" borderId="0" xfId="0" applyFill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641"/>
  <sheetViews>
    <sheetView topLeftCell="A336" zoomScale="70" zoomScaleNormal="70" workbookViewId="0">
      <selection activeCell="C354" sqref="C354"/>
    </sheetView>
  </sheetViews>
  <sheetFormatPr defaultRowHeight="15" x14ac:dyDescent="0.25"/>
  <cols>
    <col min="1" max="1" width="16.28515625" customWidth="1"/>
    <col min="2" max="2" width="7.28515625" customWidth="1"/>
    <col min="3" max="3" width="22.42578125" customWidth="1"/>
    <col min="4" max="4" width="9.28515625" customWidth="1"/>
    <col min="5" max="15" width="12" customWidth="1"/>
    <col min="16" max="20" width="10.140625" customWidth="1"/>
    <col min="21" max="22" width="9.7109375" customWidth="1"/>
    <col min="23" max="140" width="10.140625" customWidth="1"/>
  </cols>
  <sheetData>
    <row r="1" spans="1:139" x14ac:dyDescent="0.25">
      <c r="A1" t="s">
        <v>2982</v>
      </c>
      <c r="B1" t="s">
        <v>0</v>
      </c>
      <c r="C1" t="s">
        <v>1</v>
      </c>
      <c r="D1" t="s">
        <v>3189</v>
      </c>
      <c r="E1" t="s">
        <v>763</v>
      </c>
      <c r="F1" t="s">
        <v>764</v>
      </c>
      <c r="G1" t="s">
        <v>765</v>
      </c>
      <c r="H1" t="s">
        <v>3</v>
      </c>
      <c r="I1" t="s">
        <v>4</v>
      </c>
      <c r="J1" t="s">
        <v>5</v>
      </c>
      <c r="K1" t="s">
        <v>766</v>
      </c>
      <c r="L1" t="s">
        <v>767</v>
      </c>
      <c r="M1" t="s">
        <v>768</v>
      </c>
      <c r="N1" t="s">
        <v>2942</v>
      </c>
      <c r="O1" t="s">
        <v>2971</v>
      </c>
      <c r="P1" t="s">
        <v>701</v>
      </c>
      <c r="Q1" t="s">
        <v>702</v>
      </c>
      <c r="R1" t="s">
        <v>703</v>
      </c>
      <c r="S1" t="s">
        <v>704</v>
      </c>
      <c r="T1" t="s">
        <v>705</v>
      </c>
      <c r="U1" t="s">
        <v>1446</v>
      </c>
      <c r="V1" t="s">
        <v>3307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26</v>
      </c>
      <c r="AR1" t="s">
        <v>27</v>
      </c>
      <c r="AS1" t="s">
        <v>28</v>
      </c>
      <c r="AT1" t="s">
        <v>29</v>
      </c>
      <c r="AU1" t="s">
        <v>30</v>
      </c>
      <c r="AV1" t="s">
        <v>31</v>
      </c>
      <c r="AW1" t="s">
        <v>32</v>
      </c>
      <c r="AX1" t="s">
        <v>33</v>
      </c>
      <c r="AY1" t="s">
        <v>34</v>
      </c>
      <c r="AZ1" t="s">
        <v>35</v>
      </c>
      <c r="BA1" t="s">
        <v>36</v>
      </c>
      <c r="BB1" t="s">
        <v>37</v>
      </c>
      <c r="BC1" t="s">
        <v>38</v>
      </c>
      <c r="BD1" t="s">
        <v>39</v>
      </c>
      <c r="BE1" t="s">
        <v>40</v>
      </c>
      <c r="BF1" t="s">
        <v>41</v>
      </c>
      <c r="BG1" t="s">
        <v>42</v>
      </c>
      <c r="BH1" t="s">
        <v>43</v>
      </c>
      <c r="BI1" t="s">
        <v>44</v>
      </c>
      <c r="BJ1" t="s">
        <v>45</v>
      </c>
      <c r="BK1" t="s">
        <v>46</v>
      </c>
      <c r="BL1" t="s">
        <v>47</v>
      </c>
      <c r="BM1" t="s">
        <v>48</v>
      </c>
      <c r="BN1" t="s">
        <v>49</v>
      </c>
      <c r="BO1" t="s">
        <v>50</v>
      </c>
      <c r="BP1" t="s">
        <v>51</v>
      </c>
      <c r="BQ1" t="s">
        <v>52</v>
      </c>
      <c r="BR1" t="s">
        <v>53</v>
      </c>
      <c r="BS1" t="s">
        <v>54</v>
      </c>
      <c r="BT1" t="s">
        <v>55</v>
      </c>
      <c r="BU1" t="s">
        <v>56</v>
      </c>
      <c r="BV1" t="s">
        <v>57</v>
      </c>
      <c r="BW1" t="s">
        <v>58</v>
      </c>
      <c r="BX1" t="s">
        <v>59</v>
      </c>
      <c r="BY1" t="s">
        <v>60</v>
      </c>
      <c r="BZ1" t="s">
        <v>61</v>
      </c>
      <c r="CA1" t="s">
        <v>62</v>
      </c>
      <c r="CB1" t="s">
        <v>63</v>
      </c>
      <c r="CC1" t="s">
        <v>700</v>
      </c>
      <c r="CD1" t="s">
        <v>700</v>
      </c>
      <c r="CE1" t="s">
        <v>706</v>
      </c>
      <c r="CF1" t="s">
        <v>707</v>
      </c>
      <c r="CG1" t="s">
        <v>708</v>
      </c>
      <c r="CH1" t="s">
        <v>709</v>
      </c>
      <c r="CI1" t="s">
        <v>710</v>
      </c>
      <c r="CJ1" t="s">
        <v>711</v>
      </c>
      <c r="CK1" t="s">
        <v>712</v>
      </c>
      <c r="CL1" t="s">
        <v>713</v>
      </c>
      <c r="CM1" t="s">
        <v>714</v>
      </c>
      <c r="CN1" t="s">
        <v>715</v>
      </c>
      <c r="CO1" t="s">
        <v>716</v>
      </c>
      <c r="CP1" t="s">
        <v>717</v>
      </c>
      <c r="CQ1" t="s">
        <v>718</v>
      </c>
      <c r="CR1" t="s">
        <v>719</v>
      </c>
      <c r="CS1" t="s">
        <v>720</v>
      </c>
      <c r="CT1" t="s">
        <v>721</v>
      </c>
      <c r="CU1" t="s">
        <v>722</v>
      </c>
      <c r="CV1" t="s">
        <v>723</v>
      </c>
      <c r="CW1" t="s">
        <v>724</v>
      </c>
      <c r="CX1" t="s">
        <v>725</v>
      </c>
      <c r="CY1" t="s">
        <v>726</v>
      </c>
      <c r="CZ1" t="s">
        <v>727</v>
      </c>
      <c r="DA1" t="s">
        <v>728</v>
      </c>
      <c r="DB1" t="s">
        <v>729</v>
      </c>
      <c r="DC1" t="s">
        <v>730</v>
      </c>
      <c r="DD1" t="s">
        <v>731</v>
      </c>
      <c r="DE1" t="s">
        <v>732</v>
      </c>
      <c r="DF1" t="s">
        <v>733</v>
      </c>
      <c r="DG1" t="s">
        <v>734</v>
      </c>
      <c r="DH1" t="s">
        <v>735</v>
      </c>
      <c r="DI1" t="s">
        <v>736</v>
      </c>
      <c r="DJ1" t="s">
        <v>737</v>
      </c>
      <c r="DK1" t="s">
        <v>738</v>
      </c>
      <c r="DL1" t="s">
        <v>739</v>
      </c>
      <c r="DM1" t="s">
        <v>740</v>
      </c>
      <c r="DN1" t="s">
        <v>741</v>
      </c>
      <c r="DO1" t="s">
        <v>742</v>
      </c>
      <c r="DP1" t="s">
        <v>743</v>
      </c>
      <c r="DQ1" t="s">
        <v>744</v>
      </c>
      <c r="DR1" t="s">
        <v>745</v>
      </c>
      <c r="DS1" t="s">
        <v>746</v>
      </c>
      <c r="DT1" t="s">
        <v>747</v>
      </c>
      <c r="DU1" t="s">
        <v>748</v>
      </c>
      <c r="DV1" t="s">
        <v>749</v>
      </c>
      <c r="DW1" t="s">
        <v>750</v>
      </c>
      <c r="DX1" t="s">
        <v>751</v>
      </c>
      <c r="DY1" t="s">
        <v>752</v>
      </c>
      <c r="DZ1" t="s">
        <v>753</v>
      </c>
      <c r="EA1" t="s">
        <v>754</v>
      </c>
      <c r="EB1" t="s">
        <v>755</v>
      </c>
      <c r="EC1" t="s">
        <v>756</v>
      </c>
      <c r="ED1" t="s">
        <v>757</v>
      </c>
      <c r="EE1" t="s">
        <v>758</v>
      </c>
      <c r="EF1" t="s">
        <v>759</v>
      </c>
      <c r="EG1" t="s">
        <v>760</v>
      </c>
      <c r="EH1" t="s">
        <v>761</v>
      </c>
      <c r="EI1" t="s">
        <v>762</v>
      </c>
    </row>
    <row r="2" spans="1:139" x14ac:dyDescent="0.25">
      <c r="A2" t="s">
        <v>2131</v>
      </c>
      <c r="B2">
        <v>1</v>
      </c>
      <c r="C2" t="s">
        <v>64</v>
      </c>
      <c r="E2">
        <v>870354</v>
      </c>
      <c r="F2">
        <v>474190</v>
      </c>
      <c r="G2">
        <v>396164</v>
      </c>
      <c r="H2">
        <v>122975</v>
      </c>
      <c r="I2">
        <v>110720</v>
      </c>
      <c r="J2">
        <v>12255</v>
      </c>
      <c r="K2">
        <f t="shared" ref="K2:K65" si="0">(H2/E2)*100</f>
        <v>14.129308304437044</v>
      </c>
      <c r="L2">
        <f t="shared" ref="L2:L65" si="1">(I2/F2)*100</f>
        <v>23.349290368839494</v>
      </c>
      <c r="M2">
        <f t="shared" ref="M2:M65" si="2">(J2/G2)*100</f>
        <v>3.0934158580789775</v>
      </c>
      <c r="N2">
        <f>(I2/H2)*100</f>
        <v>90.034559869892249</v>
      </c>
      <c r="O2">
        <f>(J2/H2)*100</f>
        <v>9.965440130107746</v>
      </c>
      <c r="P2">
        <f>SUM(CE2,CH2,CK2)</f>
        <v>22.374466354950194</v>
      </c>
      <c r="Q2">
        <f>SUM(CN2,CQ2,CT2)</f>
        <v>2.8753811750355762</v>
      </c>
      <c r="R2">
        <f>SUM(DC2,DF2)</f>
        <v>4.5147387680422852</v>
      </c>
      <c r="S2">
        <f>CZ2</f>
        <v>2.8558650132140677</v>
      </c>
      <c r="T2">
        <f t="shared" ref="T2:T65" si="3">SUM(CW2,DI2,DL2,DO2,DR2,DU2,DX2,EA2,ED2,EG2)</f>
        <v>67.379548688757865</v>
      </c>
      <c r="U2">
        <f t="shared" ref="U2:U65" si="4">(Q2+R2+S2+T2)</f>
        <v>77.625533645049799</v>
      </c>
      <c r="V2">
        <f t="shared" ref="V2:V65" si="5">(U2)*H2</f>
        <v>9545999.9999999981</v>
      </c>
      <c r="W2">
        <v>14585</v>
      </c>
      <c r="X2">
        <v>12171</v>
      </c>
      <c r="Y2">
        <v>2414</v>
      </c>
      <c r="Z2">
        <v>9834</v>
      </c>
      <c r="AA2">
        <v>8804</v>
      </c>
      <c r="AB2">
        <v>1030</v>
      </c>
      <c r="AC2">
        <v>3096</v>
      </c>
      <c r="AD2">
        <v>2986</v>
      </c>
      <c r="AE2">
        <v>110</v>
      </c>
      <c r="AF2">
        <v>25</v>
      </c>
      <c r="AG2">
        <v>25</v>
      </c>
      <c r="AH2">
        <v>0</v>
      </c>
      <c r="AI2">
        <v>1199</v>
      </c>
      <c r="AJ2">
        <v>1126</v>
      </c>
      <c r="AK2">
        <v>73</v>
      </c>
      <c r="AL2">
        <v>2312</v>
      </c>
      <c r="AM2">
        <v>2222</v>
      </c>
      <c r="AN2">
        <v>90</v>
      </c>
      <c r="AO2">
        <v>1952</v>
      </c>
      <c r="AP2">
        <v>1920</v>
      </c>
      <c r="AQ2">
        <v>32</v>
      </c>
      <c r="AR2">
        <v>3512</v>
      </c>
      <c r="AS2">
        <v>3453</v>
      </c>
      <c r="AT2">
        <v>59</v>
      </c>
      <c r="AU2">
        <v>14</v>
      </c>
      <c r="AV2">
        <v>14</v>
      </c>
      <c r="AW2">
        <v>0</v>
      </c>
      <c r="AX2">
        <v>5538</v>
      </c>
      <c r="AY2">
        <v>5456</v>
      </c>
      <c r="AZ2">
        <v>82</v>
      </c>
      <c r="BA2">
        <v>2638</v>
      </c>
      <c r="BB2">
        <v>2596</v>
      </c>
      <c r="BC2">
        <v>42</v>
      </c>
      <c r="BD2">
        <v>367</v>
      </c>
      <c r="BE2">
        <v>354</v>
      </c>
      <c r="BF2">
        <v>13</v>
      </c>
      <c r="BG2">
        <v>12</v>
      </c>
      <c r="BH2">
        <v>12</v>
      </c>
      <c r="BI2">
        <v>0</v>
      </c>
      <c r="BJ2">
        <v>126</v>
      </c>
      <c r="BK2">
        <v>122</v>
      </c>
      <c r="BL2">
        <v>4</v>
      </c>
      <c r="BM2">
        <v>603</v>
      </c>
      <c r="BN2">
        <v>569</v>
      </c>
      <c r="BO2">
        <v>34</v>
      </c>
      <c r="BP2">
        <v>58025</v>
      </c>
      <c r="BQ2">
        <v>56972</v>
      </c>
      <c r="BR2">
        <v>1053</v>
      </c>
      <c r="BS2">
        <v>12041</v>
      </c>
      <c r="BT2">
        <v>7789</v>
      </c>
      <c r="BU2">
        <v>4252</v>
      </c>
      <c r="BV2">
        <v>1410</v>
      </c>
      <c r="BW2">
        <v>711</v>
      </c>
      <c r="BX2">
        <v>699</v>
      </c>
      <c r="BY2">
        <v>5686</v>
      </c>
      <c r="BZ2">
        <v>3418</v>
      </c>
      <c r="CA2">
        <v>2268</v>
      </c>
      <c r="CB2" t="str">
        <f>INDEX($W$1:$CA$1, MATCH(MAX(W2:CA2),W2:CA2,0))</f>
        <v>NOTotal</v>
      </c>
      <c r="CC2" t="str">
        <f>INDEX($W$1:$CA$1, MATCH(MAX(X2,AA2,AD2,AG2,AJ2,AM2,AP2,AS2,AV2,AY2,BB2,BE2,BH2,BK2,BN2,BQ2,BT2,BW2,BZ2),W2:CA2,0))</f>
        <v>NOMale</v>
      </c>
      <c r="CD2" t="str">
        <f>INDEX($W$1:$CA$1, MATCH(MAX(Y2,AB2,AE2,AH2,AK2,AN2,AQ2,AT2,AW2,AZ2,BC2,BF2,BI2,BL2,BO2,BR2,BU2,BX2,CA2),W2:CA2,0))</f>
        <v>PQFemale</v>
      </c>
      <c r="CE2">
        <f t="shared" ref="CE2:CE65" si="6">(W2/H2)*100</f>
        <v>11.860134173612522</v>
      </c>
      <c r="CF2">
        <f t="shared" ref="CF2:CF65" si="7">(X2/W2)*100</f>
        <v>83.448748714432639</v>
      </c>
      <c r="CG2">
        <f t="shared" ref="CG2:CG65" si="8">(Y2/W2)*100</f>
        <v>16.551251285567364</v>
      </c>
      <c r="CH2">
        <f t="shared" ref="CH2:CH65" si="9">(Z2/H2)*100</f>
        <v>7.9967473063630816</v>
      </c>
      <c r="CI2">
        <f t="shared" ref="CI2:CI65" si="10">(AA2/Z2)*100</f>
        <v>89.526133821435835</v>
      </c>
      <c r="CJ2">
        <f t="shared" ref="CJ2:CJ65" si="11">(AB2/Z2)*100</f>
        <v>10.473866178564165</v>
      </c>
      <c r="CK2">
        <f t="shared" ref="CK2:CK65" si="12">(AC2/H2)*100</f>
        <v>2.5175848749745886</v>
      </c>
      <c r="CL2">
        <f t="shared" ref="CL2:CL65" si="13">(AD2/AC2)*100</f>
        <v>96.447028423772608</v>
      </c>
      <c r="CM2">
        <f t="shared" ref="CM2:CM65" si="14">(AE2/AC2)*100</f>
        <v>3.5529715762273901</v>
      </c>
      <c r="CN2">
        <f t="shared" ref="CN2:CN65" si="15">(AF2/H2)*100</f>
        <v>2.0329335230737954E-2</v>
      </c>
      <c r="CO2">
        <f t="shared" ref="CO2:CO65" si="16">(AG2/AF2)*100</f>
        <v>100</v>
      </c>
      <c r="CP2">
        <f>(AH2/AF2)*100</f>
        <v>0</v>
      </c>
      <c r="CQ2">
        <f t="shared" ref="CQ2:CQ65" si="17">(AI2/H2)*100</f>
        <v>0.9749949176661924</v>
      </c>
      <c r="CR2">
        <f t="shared" ref="CR2:CR65" si="18">(AJ2/AI2)*100</f>
        <v>93.911592994161794</v>
      </c>
      <c r="CS2">
        <f t="shared" ref="CS2:CS65" si="19">(AK2/AI2)*100</f>
        <v>6.0884070058381985</v>
      </c>
      <c r="CT2">
        <f t="shared" ref="CT2:CT65" si="20">(AL2/H2)*100</f>
        <v>1.8800569221386461</v>
      </c>
      <c r="CU2">
        <f t="shared" ref="CU2:CU65" si="21">(AM2/AL2)*100</f>
        <v>96.107266435986162</v>
      </c>
      <c r="CV2">
        <f t="shared" ref="CV2:CV65" si="22">(AN2/AL2)*100</f>
        <v>3.8927335640138407</v>
      </c>
      <c r="CW2">
        <f t="shared" ref="CW2:CW65" si="23">(AO2/H2)*100</f>
        <v>1.5873144948160194</v>
      </c>
      <c r="CX2">
        <f t="shared" ref="CX2:CX65" si="24">(AP2/AO2)*100</f>
        <v>98.360655737704917</v>
      </c>
      <c r="CY2">
        <f t="shared" ref="CY2:CY65" si="25">(AQ2/AO2)*100</f>
        <v>1.639344262295082</v>
      </c>
      <c r="CZ2">
        <f t="shared" ref="CZ2:CZ65" si="26">(AR2/H2)*100</f>
        <v>2.8558650132140677</v>
      </c>
      <c r="DA2">
        <f t="shared" ref="DA2:DA65" si="27">(AS2/AR2)*100</f>
        <v>98.320045558086548</v>
      </c>
      <c r="DB2">
        <f t="shared" ref="DB2:DB65" si="28">(AT2/AR2)*100</f>
        <v>1.6799544419134398</v>
      </c>
      <c r="DC2">
        <f t="shared" ref="DC2:DC65" si="29">(AU2/H2)*100</f>
        <v>1.1384427729213255E-2</v>
      </c>
      <c r="DD2">
        <f t="shared" ref="DD2:DD65" si="30">(AV2/AU2)*100</f>
        <v>100</v>
      </c>
      <c r="DE2">
        <f>(AW2/AU2)*100</f>
        <v>0</v>
      </c>
      <c r="DF2">
        <f t="shared" ref="DF2:DF65" si="31">(AX2/H2)*100</f>
        <v>4.5033543403130718</v>
      </c>
      <c r="DG2">
        <f t="shared" ref="DG2:DG65" si="32">(AY2/AX2)*100</f>
        <v>98.519321054532327</v>
      </c>
      <c r="DH2">
        <f t="shared" ref="DH2:DH65" si="33">(AZ2/AX2)*100</f>
        <v>1.4806789454676779</v>
      </c>
      <c r="DI2">
        <f t="shared" ref="DI2:DI65" si="34">(BA2/H2)*100</f>
        <v>2.1451514535474692</v>
      </c>
      <c r="DJ2">
        <f t="shared" ref="DJ2:DJ65" si="35">(BB2/BA2)*100</f>
        <v>98.407884761182714</v>
      </c>
      <c r="DK2">
        <f t="shared" ref="DK2:DK65" si="36">(BC2/BA2)*100</f>
        <v>1.5921152388172859</v>
      </c>
      <c r="DL2">
        <f t="shared" ref="DL2:DL65" si="37">(BD2/H2)*100</f>
        <v>0.29843464118723317</v>
      </c>
      <c r="DM2">
        <f t="shared" ref="DM2:DM65" si="38">(BE2/BD2)*100</f>
        <v>96.457765667574932</v>
      </c>
      <c r="DN2">
        <f t="shared" ref="DN2:DN65" si="39">(BF2/BD2)*100</f>
        <v>3.5422343324250685</v>
      </c>
      <c r="DO2">
        <f t="shared" ref="DO2:DO65" si="40">(BG2/H2)*100</f>
        <v>9.7580809107542174E-3</v>
      </c>
      <c r="DP2">
        <f t="shared" ref="DP2:DP65" si="41">(BH2/BG2)*100</f>
        <v>100</v>
      </c>
      <c r="DQ2">
        <f t="shared" ref="DQ2:DQ65" si="42">(BI2/BG2)*100</f>
        <v>0</v>
      </c>
      <c r="DR2">
        <f t="shared" ref="DR2:DR65" si="43">(BJ2/H2)*100</f>
        <v>0.10245984956291929</v>
      </c>
      <c r="DS2">
        <f t="shared" ref="DS2:DS65" si="44">(BK2/BJ2)*100</f>
        <v>96.825396825396822</v>
      </c>
      <c r="DT2">
        <f t="shared" ref="DT2:DT65" si="45">(BL2/BJ2)*100</f>
        <v>3.1746031746031744</v>
      </c>
      <c r="DU2">
        <f t="shared" ref="DU2:DU65" si="46">(BM2/H2)*100</f>
        <v>0.4903435657653995</v>
      </c>
      <c r="DV2">
        <f t="shared" ref="DV2:DV65" si="47">(BN2/BM2)*100</f>
        <v>94.361525704809296</v>
      </c>
      <c r="DW2">
        <f>(BO2/BM2)*100</f>
        <v>5.6384742951907132</v>
      </c>
      <c r="DX2">
        <f t="shared" ref="DX2:DX65" si="48">(BP2/H2)*100</f>
        <v>47.18438707054279</v>
      </c>
      <c r="DY2">
        <f t="shared" ref="DY2:DY65" si="49">(BQ2/BP2)*100</f>
        <v>98.18526497199484</v>
      </c>
      <c r="DZ2">
        <f t="shared" ref="DZ2:DZ65" si="50">(BR2/BP2)*100</f>
        <v>1.8147350280051699</v>
      </c>
      <c r="EA2">
        <f t="shared" ref="EA2:EA65" si="51">(BS2/H2)*100</f>
        <v>9.7914210205326278</v>
      </c>
      <c r="EB2">
        <f t="shared" ref="EB2:EB65" si="52">(BT2/BS2)*100</f>
        <v>64.687318329042441</v>
      </c>
      <c r="EC2">
        <f t="shared" ref="EC2:EC65" si="53">(BU2/BS2)*100</f>
        <v>35.312681670957566</v>
      </c>
      <c r="ED2">
        <f>(BV2/H2)*100</f>
        <v>1.1465745070136206</v>
      </c>
      <c r="EE2">
        <f t="shared" ref="EE2:EE65" si="54">(BW2/BV2)*100</f>
        <v>50.425531914893618</v>
      </c>
      <c r="EF2">
        <f t="shared" ref="EF2:EF65" si="55">(BX2/BV2)*100</f>
        <v>49.574468085106382</v>
      </c>
      <c r="EG2">
        <f>(BY2/H2)*100</f>
        <v>4.6237040048790403</v>
      </c>
      <c r="EH2">
        <f t="shared" ref="EH2:EH65" si="56">(BZ2/BY2)*100</f>
        <v>60.112557157931768</v>
      </c>
      <c r="EI2">
        <f t="shared" ref="EI2:EI65" si="57">(CA2/BY2)*100</f>
        <v>39.887442842068239</v>
      </c>
    </row>
    <row r="3" spans="1:139" x14ac:dyDescent="0.25">
      <c r="A3" t="s">
        <v>2137</v>
      </c>
      <c r="B3">
        <v>2</v>
      </c>
      <c r="C3" t="s">
        <v>65</v>
      </c>
      <c r="E3">
        <v>753745</v>
      </c>
      <c r="F3">
        <v>398041</v>
      </c>
      <c r="G3">
        <v>355704</v>
      </c>
      <c r="H3">
        <v>131126</v>
      </c>
      <c r="I3">
        <v>115872</v>
      </c>
      <c r="J3">
        <v>15254</v>
      </c>
      <c r="K3">
        <f t="shared" si="0"/>
        <v>17.396599645768795</v>
      </c>
      <c r="L3">
        <f t="shared" si="1"/>
        <v>29.11056901173497</v>
      </c>
      <c r="M3">
        <f t="shared" si="2"/>
        <v>4.2883970942131659</v>
      </c>
      <c r="N3">
        <f t="shared" ref="N3:N66" si="58">(I3/H3)*100</f>
        <v>88.366914265668143</v>
      </c>
      <c r="O3">
        <f t="shared" ref="O3:O66" si="59">(J3/H3)*100</f>
        <v>11.633085734331864</v>
      </c>
      <c r="P3">
        <f t="shared" ref="P3:P65" si="60">SUM(CE3,CH3,CK3)</f>
        <v>37.885697725851472</v>
      </c>
      <c r="Q3">
        <f t="shared" ref="Q3:Q65" si="61">SUM(CN3,CQ3,CT3)</f>
        <v>17.395482207952657</v>
      </c>
      <c r="R3">
        <f t="shared" ref="R3:R65" si="62">SUM(DC3,DF3)</f>
        <v>6.129219224257584</v>
      </c>
      <c r="S3">
        <f t="shared" ref="S3:S66" si="63">CZ3</f>
        <v>4.189100559766942</v>
      </c>
      <c r="T3">
        <f t="shared" si="3"/>
        <v>34.400500282171343</v>
      </c>
      <c r="U3">
        <f t="shared" si="4"/>
        <v>62.114302274148528</v>
      </c>
      <c r="V3">
        <f t="shared" si="5"/>
        <v>8144800</v>
      </c>
      <c r="W3">
        <v>34173</v>
      </c>
      <c r="X3">
        <v>31582</v>
      </c>
      <c r="Y3">
        <v>2591</v>
      </c>
      <c r="Z3">
        <v>11560</v>
      </c>
      <c r="AA3">
        <v>10877</v>
      </c>
      <c r="AB3">
        <v>683</v>
      </c>
      <c r="AC3">
        <v>3945</v>
      </c>
      <c r="AD3">
        <v>3467</v>
      </c>
      <c r="AE3">
        <v>478</v>
      </c>
      <c r="AF3">
        <v>190</v>
      </c>
      <c r="AG3">
        <v>175</v>
      </c>
      <c r="AH3">
        <v>15</v>
      </c>
      <c r="AI3">
        <v>13582</v>
      </c>
      <c r="AJ3">
        <v>10226</v>
      </c>
      <c r="AK3">
        <v>3356</v>
      </c>
      <c r="AL3">
        <v>9038</v>
      </c>
      <c r="AM3">
        <v>7637</v>
      </c>
      <c r="AN3">
        <v>1401</v>
      </c>
      <c r="AO3">
        <v>2860</v>
      </c>
      <c r="AP3">
        <v>2776</v>
      </c>
      <c r="AQ3">
        <v>84</v>
      </c>
      <c r="AR3">
        <v>5493</v>
      </c>
      <c r="AS3">
        <v>5423</v>
      </c>
      <c r="AT3">
        <v>70</v>
      </c>
      <c r="AU3">
        <v>40</v>
      </c>
      <c r="AV3">
        <v>40</v>
      </c>
      <c r="AW3">
        <v>0</v>
      </c>
      <c r="AX3">
        <v>7997</v>
      </c>
      <c r="AY3">
        <v>7870</v>
      </c>
      <c r="AZ3">
        <v>127</v>
      </c>
      <c r="BA3">
        <v>3957</v>
      </c>
      <c r="BB3">
        <v>3925</v>
      </c>
      <c r="BC3">
        <v>32</v>
      </c>
      <c r="BD3">
        <v>284</v>
      </c>
      <c r="BE3">
        <v>281</v>
      </c>
      <c r="BF3">
        <v>3</v>
      </c>
      <c r="BG3">
        <v>7</v>
      </c>
      <c r="BH3">
        <v>7</v>
      </c>
      <c r="BI3">
        <v>0</v>
      </c>
      <c r="BJ3">
        <v>400</v>
      </c>
      <c r="BK3">
        <v>391</v>
      </c>
      <c r="BL3">
        <v>9</v>
      </c>
      <c r="BM3">
        <v>937</v>
      </c>
      <c r="BN3">
        <v>894</v>
      </c>
      <c r="BO3">
        <v>43</v>
      </c>
      <c r="BP3">
        <v>20039</v>
      </c>
      <c r="BQ3">
        <v>19489</v>
      </c>
      <c r="BR3">
        <v>550</v>
      </c>
      <c r="BS3">
        <v>10920</v>
      </c>
      <c r="BT3">
        <v>7202</v>
      </c>
      <c r="BU3">
        <v>3718</v>
      </c>
      <c r="BV3">
        <v>1210</v>
      </c>
      <c r="BW3">
        <v>668</v>
      </c>
      <c r="BX3">
        <v>542</v>
      </c>
      <c r="BY3">
        <v>4494</v>
      </c>
      <c r="BZ3">
        <v>2942</v>
      </c>
      <c r="CA3">
        <v>1552</v>
      </c>
      <c r="CB3" t="str">
        <f t="shared" ref="CB3:CB66" si="64">INDEX($W$1:$CA$1, MATCH(MAX(W3:CA3),W3:CA3,0))</f>
        <v>CultivatorsTotal</v>
      </c>
      <c r="CC3" t="str">
        <f t="shared" ref="CC3:CC66" si="65">INDEX($W$1:$CA$1, MATCH(MAX(X3,AA3,AD3,AG3,AJ3,AM3,AP3,AS3,AV3,AY3,BB3,BE3,BH3,BK3,BN3,BQ3,BT3,BW3,BZ3),W3:CA3,0))</f>
        <v>CultivatorsMale</v>
      </c>
      <c r="CD3" t="str">
        <f t="shared" ref="CD3:CD66" si="66">INDEX($W$1:$CA$1, MATCH(MAX(Y3,AB3,AE3,AH3,AK3,AN3,AQ3,AT3,AW3,AZ3,BC3,BF3,BI3,BL3,BO3,BR3,BU3,BX3,CA3),W3:CA3,0))</f>
        <v>PQFemale</v>
      </c>
      <c r="CE3">
        <f t="shared" si="6"/>
        <v>26.061193050958622</v>
      </c>
      <c r="CF3">
        <f t="shared" si="7"/>
        <v>92.417990811459333</v>
      </c>
      <c r="CG3">
        <f t="shared" si="8"/>
        <v>7.5820091885406597</v>
      </c>
      <c r="CH3">
        <f t="shared" si="9"/>
        <v>8.8159480194621977</v>
      </c>
      <c r="CI3">
        <f t="shared" si="10"/>
        <v>94.091695501730101</v>
      </c>
      <c r="CJ3">
        <f t="shared" si="11"/>
        <v>5.9083044982698967</v>
      </c>
      <c r="CK3">
        <f t="shared" si="12"/>
        <v>3.0085566554306546</v>
      </c>
      <c r="CL3">
        <f t="shared" si="13"/>
        <v>87.883396704689474</v>
      </c>
      <c r="CM3">
        <f t="shared" si="14"/>
        <v>12.11660329531052</v>
      </c>
      <c r="CN3">
        <f t="shared" si="15"/>
        <v>0.14489879962783886</v>
      </c>
      <c r="CO3">
        <f t="shared" si="16"/>
        <v>92.10526315789474</v>
      </c>
      <c r="CP3">
        <f t="shared" ref="CP3:CP66" si="67">(AH3/AF3)*100</f>
        <v>7.8947368421052628</v>
      </c>
      <c r="CQ3">
        <f t="shared" si="17"/>
        <v>10.357976297606882</v>
      </c>
      <c r="CR3">
        <f t="shared" si="18"/>
        <v>75.290826093358859</v>
      </c>
      <c r="CS3">
        <f t="shared" si="19"/>
        <v>24.709173906641144</v>
      </c>
      <c r="CT3">
        <f t="shared" si="20"/>
        <v>6.8926071107179352</v>
      </c>
      <c r="CU3">
        <f t="shared" si="21"/>
        <v>84.49878291657447</v>
      </c>
      <c r="CV3">
        <f t="shared" si="22"/>
        <v>15.501217083425537</v>
      </c>
      <c r="CW3">
        <f t="shared" si="23"/>
        <v>2.1811082470295746</v>
      </c>
      <c r="CX3">
        <f t="shared" si="24"/>
        <v>97.062937062937067</v>
      </c>
      <c r="CY3">
        <f t="shared" si="25"/>
        <v>2.9370629370629371</v>
      </c>
      <c r="CZ3">
        <f t="shared" si="26"/>
        <v>4.189100559766942</v>
      </c>
      <c r="DA3">
        <f t="shared" si="27"/>
        <v>98.725650828326962</v>
      </c>
      <c r="DB3">
        <f t="shared" si="28"/>
        <v>1.2743491716730384</v>
      </c>
      <c r="DC3">
        <f t="shared" si="29"/>
        <v>3.0505010447966076E-2</v>
      </c>
      <c r="DD3">
        <f t="shared" si="30"/>
        <v>100</v>
      </c>
      <c r="DE3">
        <f t="shared" ref="DE3:DE66" si="68">(AW3/AU3)*100</f>
        <v>0</v>
      </c>
      <c r="DF3">
        <f t="shared" si="31"/>
        <v>6.0987142138096182</v>
      </c>
      <c r="DG3">
        <f t="shared" si="32"/>
        <v>98.411904464174057</v>
      </c>
      <c r="DH3">
        <f t="shared" si="33"/>
        <v>1.5880955358259348</v>
      </c>
      <c r="DI3">
        <f t="shared" si="34"/>
        <v>3.0177081585650445</v>
      </c>
      <c r="DJ3">
        <f t="shared" si="35"/>
        <v>99.19130654536265</v>
      </c>
      <c r="DK3">
        <f t="shared" si="36"/>
        <v>0.80869345463735143</v>
      </c>
      <c r="DL3">
        <f t="shared" si="37"/>
        <v>0.21658557418055918</v>
      </c>
      <c r="DM3">
        <f t="shared" si="38"/>
        <v>98.943661971830991</v>
      </c>
      <c r="DN3">
        <f t="shared" si="39"/>
        <v>1.056338028169014</v>
      </c>
      <c r="DO3">
        <f t="shared" si="40"/>
        <v>5.338376828394064E-3</v>
      </c>
      <c r="DP3">
        <f t="shared" si="41"/>
        <v>100</v>
      </c>
      <c r="DQ3">
        <f t="shared" si="42"/>
        <v>0</v>
      </c>
      <c r="DR3">
        <f t="shared" si="43"/>
        <v>0.3050501044796608</v>
      </c>
      <c r="DS3">
        <f t="shared" si="44"/>
        <v>97.75</v>
      </c>
      <c r="DT3">
        <f t="shared" si="45"/>
        <v>2.25</v>
      </c>
      <c r="DU3">
        <f t="shared" si="46"/>
        <v>0.71457986974360543</v>
      </c>
      <c r="DV3">
        <f t="shared" si="47"/>
        <v>95.410885805763073</v>
      </c>
      <c r="DW3">
        <f t="shared" ref="DW3:DW65" si="69">(BO3/BM3)*100</f>
        <v>4.5891141942369265</v>
      </c>
      <c r="DX3">
        <f t="shared" si="48"/>
        <v>15.282247609169804</v>
      </c>
      <c r="DY3">
        <f t="shared" si="49"/>
        <v>97.255352063476224</v>
      </c>
      <c r="DZ3">
        <f t="shared" si="50"/>
        <v>2.7446479365237786</v>
      </c>
      <c r="EA3">
        <f t="shared" si="51"/>
        <v>8.3278678522947391</v>
      </c>
      <c r="EB3">
        <f t="shared" si="52"/>
        <v>65.952380952380949</v>
      </c>
      <c r="EC3">
        <f t="shared" si="53"/>
        <v>34.047619047619051</v>
      </c>
      <c r="ED3">
        <f>(BV3/H3)*100</f>
        <v>0.92277656605097391</v>
      </c>
      <c r="EE3">
        <f t="shared" si="54"/>
        <v>55.206611570247929</v>
      </c>
      <c r="EF3">
        <f t="shared" si="55"/>
        <v>44.793388429752071</v>
      </c>
      <c r="EG3">
        <f>(BY3/H3)*100</f>
        <v>3.4272379238289887</v>
      </c>
      <c r="EH3">
        <f t="shared" si="56"/>
        <v>65.465064530485094</v>
      </c>
      <c r="EI3">
        <f t="shared" si="57"/>
        <v>34.534935469514913</v>
      </c>
    </row>
    <row r="4" spans="1:139" x14ac:dyDescent="0.25">
      <c r="A4" t="s">
        <v>2983</v>
      </c>
      <c r="B4">
        <v>3</v>
      </c>
      <c r="C4" t="s">
        <v>66</v>
      </c>
      <c r="E4">
        <v>133487</v>
      </c>
      <c r="F4">
        <v>78971</v>
      </c>
      <c r="G4">
        <v>54516</v>
      </c>
      <c r="H4">
        <v>61120</v>
      </c>
      <c r="I4">
        <v>48697</v>
      </c>
      <c r="J4">
        <v>12423</v>
      </c>
      <c r="K4">
        <f t="shared" si="0"/>
        <v>45.787230217174709</v>
      </c>
      <c r="L4">
        <f t="shared" si="1"/>
        <v>61.664408453736186</v>
      </c>
      <c r="M4">
        <f t="shared" si="2"/>
        <v>22.787805414924058</v>
      </c>
      <c r="N4">
        <f t="shared" si="58"/>
        <v>79.674410994764401</v>
      </c>
      <c r="O4">
        <f t="shared" si="59"/>
        <v>20.325589005235603</v>
      </c>
      <c r="P4">
        <f t="shared" si="60"/>
        <v>20.965314136125656</v>
      </c>
      <c r="Q4">
        <f t="shared" si="61"/>
        <v>1.3154450261780104</v>
      </c>
      <c r="R4">
        <f t="shared" si="62"/>
        <v>2.6537958115183247</v>
      </c>
      <c r="S4">
        <f t="shared" si="63"/>
        <v>1.5674083769633509</v>
      </c>
      <c r="T4">
        <f t="shared" si="3"/>
        <v>73.498036649214669</v>
      </c>
      <c r="U4">
        <f t="shared" si="4"/>
        <v>79.034685863874358</v>
      </c>
      <c r="V4">
        <f t="shared" si="5"/>
        <v>4830600.0000000009</v>
      </c>
      <c r="W4">
        <v>11175</v>
      </c>
      <c r="X4">
        <v>6303</v>
      </c>
      <c r="Y4">
        <v>4872</v>
      </c>
      <c r="Z4">
        <v>593</v>
      </c>
      <c r="AA4">
        <v>304</v>
      </c>
      <c r="AB4">
        <v>289</v>
      </c>
      <c r="AC4">
        <v>1046</v>
      </c>
      <c r="AD4">
        <v>694</v>
      </c>
      <c r="AE4">
        <v>352</v>
      </c>
      <c r="AF4">
        <v>54</v>
      </c>
      <c r="AG4">
        <v>40</v>
      </c>
      <c r="AH4">
        <v>14</v>
      </c>
      <c r="AI4">
        <v>198</v>
      </c>
      <c r="AJ4">
        <v>148</v>
      </c>
      <c r="AK4">
        <v>50</v>
      </c>
      <c r="AL4">
        <v>552</v>
      </c>
      <c r="AM4">
        <v>384</v>
      </c>
      <c r="AN4">
        <v>168</v>
      </c>
      <c r="AO4">
        <v>258</v>
      </c>
      <c r="AP4">
        <v>224</v>
      </c>
      <c r="AQ4">
        <v>34</v>
      </c>
      <c r="AR4">
        <v>958</v>
      </c>
      <c r="AS4">
        <v>726</v>
      </c>
      <c r="AT4">
        <v>232</v>
      </c>
      <c r="AU4">
        <v>0</v>
      </c>
      <c r="AV4">
        <v>0</v>
      </c>
      <c r="AW4">
        <v>0</v>
      </c>
      <c r="AX4">
        <v>1622</v>
      </c>
      <c r="AY4">
        <v>1116</v>
      </c>
      <c r="AZ4">
        <v>506</v>
      </c>
      <c r="BA4">
        <v>2026</v>
      </c>
      <c r="BB4">
        <v>1920</v>
      </c>
      <c r="BC4">
        <v>106</v>
      </c>
      <c r="BD4">
        <v>302</v>
      </c>
      <c r="BE4">
        <v>216</v>
      </c>
      <c r="BF4">
        <v>86</v>
      </c>
      <c r="BG4">
        <v>0</v>
      </c>
      <c r="BH4">
        <v>0</v>
      </c>
      <c r="BI4">
        <v>0</v>
      </c>
      <c r="BJ4">
        <v>154</v>
      </c>
      <c r="BK4">
        <v>124</v>
      </c>
      <c r="BL4">
        <v>30</v>
      </c>
      <c r="BM4">
        <v>276</v>
      </c>
      <c r="BN4">
        <v>186</v>
      </c>
      <c r="BO4">
        <v>90</v>
      </c>
      <c r="BP4">
        <v>35192</v>
      </c>
      <c r="BQ4">
        <v>33320</v>
      </c>
      <c r="BR4">
        <v>1872</v>
      </c>
      <c r="BS4">
        <v>4538</v>
      </c>
      <c r="BT4">
        <v>1628</v>
      </c>
      <c r="BU4">
        <v>2910</v>
      </c>
      <c r="BV4">
        <v>364</v>
      </c>
      <c r="BW4">
        <v>86</v>
      </c>
      <c r="BX4">
        <v>278</v>
      </c>
      <c r="BY4">
        <v>1812</v>
      </c>
      <c r="BZ4">
        <v>1278</v>
      </c>
      <c r="CA4">
        <v>534</v>
      </c>
      <c r="CB4" t="str">
        <f t="shared" si="64"/>
        <v>NOTotal</v>
      </c>
      <c r="CC4" t="str">
        <f t="shared" si="65"/>
        <v>NOMale</v>
      </c>
      <c r="CD4" t="str">
        <f t="shared" si="66"/>
        <v>CultivatorsFemale</v>
      </c>
      <c r="CE4">
        <f t="shared" si="6"/>
        <v>18.283704188481675</v>
      </c>
      <c r="CF4">
        <f t="shared" si="7"/>
        <v>56.402684563758385</v>
      </c>
      <c r="CG4">
        <f t="shared" si="8"/>
        <v>43.597315436241615</v>
      </c>
      <c r="CH4">
        <f t="shared" si="9"/>
        <v>0.9702225130890052</v>
      </c>
      <c r="CI4">
        <f t="shared" si="10"/>
        <v>51.264755480607086</v>
      </c>
      <c r="CJ4">
        <f t="shared" si="11"/>
        <v>48.735244519392914</v>
      </c>
      <c r="CK4">
        <f t="shared" si="12"/>
        <v>1.711387434554974</v>
      </c>
      <c r="CL4">
        <f t="shared" si="13"/>
        <v>66.347992351816444</v>
      </c>
      <c r="CM4">
        <f t="shared" si="14"/>
        <v>33.652007648183556</v>
      </c>
      <c r="CN4">
        <f t="shared" si="15"/>
        <v>8.8350785340314139E-2</v>
      </c>
      <c r="CO4">
        <f t="shared" si="16"/>
        <v>74.074074074074076</v>
      </c>
      <c r="CP4">
        <f t="shared" si="67"/>
        <v>25.925925925925924</v>
      </c>
      <c r="CQ4">
        <f t="shared" si="17"/>
        <v>0.32395287958115182</v>
      </c>
      <c r="CR4">
        <f t="shared" si="18"/>
        <v>74.747474747474755</v>
      </c>
      <c r="CS4">
        <f t="shared" si="19"/>
        <v>25.252525252525253</v>
      </c>
      <c r="CT4">
        <f t="shared" si="20"/>
        <v>0.90314136125654443</v>
      </c>
      <c r="CU4">
        <f t="shared" si="21"/>
        <v>69.565217391304344</v>
      </c>
      <c r="CV4">
        <f t="shared" si="22"/>
        <v>30.434782608695656</v>
      </c>
      <c r="CW4">
        <f t="shared" si="23"/>
        <v>0.42212041884816759</v>
      </c>
      <c r="CX4">
        <f t="shared" si="24"/>
        <v>86.821705426356587</v>
      </c>
      <c r="CY4">
        <f t="shared" si="25"/>
        <v>13.178294573643413</v>
      </c>
      <c r="CZ4">
        <f t="shared" si="26"/>
        <v>1.5674083769633509</v>
      </c>
      <c r="DA4">
        <f t="shared" si="27"/>
        <v>75.782881002087692</v>
      </c>
      <c r="DB4">
        <f t="shared" si="28"/>
        <v>24.217118997912319</v>
      </c>
      <c r="DC4">
        <f t="shared" si="29"/>
        <v>0</v>
      </c>
      <c r="DD4" t="e">
        <f t="shared" si="30"/>
        <v>#DIV/0!</v>
      </c>
      <c r="DE4" t="e">
        <f t="shared" si="68"/>
        <v>#DIV/0!</v>
      </c>
      <c r="DF4">
        <f t="shared" si="31"/>
        <v>2.6537958115183247</v>
      </c>
      <c r="DG4">
        <f t="shared" si="32"/>
        <v>68.803945745992607</v>
      </c>
      <c r="DH4">
        <f t="shared" si="33"/>
        <v>31.1960542540074</v>
      </c>
      <c r="DI4">
        <f t="shared" si="34"/>
        <v>3.3147905759162302</v>
      </c>
      <c r="DJ4">
        <f t="shared" si="35"/>
        <v>94.768015794669296</v>
      </c>
      <c r="DK4">
        <f t="shared" si="36"/>
        <v>5.2319842053307006</v>
      </c>
      <c r="DL4">
        <f t="shared" si="37"/>
        <v>0.49410994764397903</v>
      </c>
      <c r="DM4">
        <f t="shared" si="38"/>
        <v>71.523178807947019</v>
      </c>
      <c r="DN4">
        <f t="shared" si="39"/>
        <v>28.476821192052981</v>
      </c>
      <c r="DO4">
        <f t="shared" si="40"/>
        <v>0</v>
      </c>
      <c r="DP4" t="e">
        <f t="shared" si="41"/>
        <v>#DIV/0!</v>
      </c>
      <c r="DQ4" t="e">
        <f t="shared" si="42"/>
        <v>#DIV/0!</v>
      </c>
      <c r="DR4">
        <f t="shared" si="43"/>
        <v>0.25196335078534032</v>
      </c>
      <c r="DS4">
        <f t="shared" si="44"/>
        <v>80.519480519480524</v>
      </c>
      <c r="DT4">
        <f t="shared" si="45"/>
        <v>19.480519480519483</v>
      </c>
      <c r="DU4">
        <f t="shared" si="46"/>
        <v>0.45157068062827221</v>
      </c>
      <c r="DV4">
        <f t="shared" si="47"/>
        <v>67.391304347826093</v>
      </c>
      <c r="DW4">
        <f t="shared" si="69"/>
        <v>32.608695652173914</v>
      </c>
      <c r="DX4">
        <f t="shared" si="48"/>
        <v>57.578534031413611</v>
      </c>
      <c r="DY4">
        <f t="shared" si="49"/>
        <v>94.680609229370319</v>
      </c>
      <c r="DZ4">
        <f t="shared" si="50"/>
        <v>5.3193907706296883</v>
      </c>
      <c r="EA4">
        <f t="shared" si="51"/>
        <v>7.4247382198952883</v>
      </c>
      <c r="EB4">
        <f t="shared" si="52"/>
        <v>35.874834728955484</v>
      </c>
      <c r="EC4">
        <f t="shared" si="53"/>
        <v>64.125165271044509</v>
      </c>
      <c r="ED4">
        <f>(BV4/H4)*100</f>
        <v>0.59554973821989532</v>
      </c>
      <c r="EE4">
        <f t="shared" si="54"/>
        <v>23.626373626373624</v>
      </c>
      <c r="EF4">
        <f t="shared" si="55"/>
        <v>76.373626373626365</v>
      </c>
      <c r="EG4">
        <f>(BY4/H4)*100</f>
        <v>2.9646596858638743</v>
      </c>
      <c r="EH4">
        <f t="shared" si="56"/>
        <v>70.52980132450331</v>
      </c>
      <c r="EI4">
        <f t="shared" si="57"/>
        <v>29.47019867549669</v>
      </c>
    </row>
    <row r="5" spans="1:139" x14ac:dyDescent="0.25">
      <c r="A5" t="s">
        <v>2145</v>
      </c>
      <c r="B5">
        <v>4</v>
      </c>
      <c r="C5" t="s">
        <v>67</v>
      </c>
      <c r="E5">
        <v>140802</v>
      </c>
      <c r="F5">
        <v>77785</v>
      </c>
      <c r="G5">
        <v>63017</v>
      </c>
      <c r="H5">
        <v>27770</v>
      </c>
      <c r="I5">
        <v>23990</v>
      </c>
      <c r="J5">
        <v>3780</v>
      </c>
      <c r="K5">
        <f t="shared" si="0"/>
        <v>19.722731211204387</v>
      </c>
      <c r="L5">
        <f t="shared" si="1"/>
        <v>30.841421867969405</v>
      </c>
      <c r="M5">
        <f t="shared" si="2"/>
        <v>5.9983813891489604</v>
      </c>
      <c r="N5">
        <f t="shared" si="58"/>
        <v>86.388188692833992</v>
      </c>
      <c r="O5">
        <f t="shared" si="59"/>
        <v>13.611811307166006</v>
      </c>
      <c r="P5">
        <f t="shared" si="60"/>
        <v>9.8847677349657914</v>
      </c>
      <c r="Q5">
        <f t="shared" si="61"/>
        <v>1.2279438242707956</v>
      </c>
      <c r="R5">
        <f t="shared" si="62"/>
        <v>3.150882247029168</v>
      </c>
      <c r="S5">
        <f t="shared" si="63"/>
        <v>3.3777457688152683</v>
      </c>
      <c r="T5">
        <f t="shared" si="3"/>
        <v>82.358660424918966</v>
      </c>
      <c r="U5">
        <f t="shared" si="4"/>
        <v>90.115232265034194</v>
      </c>
      <c r="V5">
        <f t="shared" si="5"/>
        <v>2502499.9999999995</v>
      </c>
      <c r="W5">
        <v>1834</v>
      </c>
      <c r="X5">
        <v>1102</v>
      </c>
      <c r="Y5">
        <v>732</v>
      </c>
      <c r="Z5">
        <v>524</v>
      </c>
      <c r="AA5">
        <v>279</v>
      </c>
      <c r="AB5">
        <v>245</v>
      </c>
      <c r="AC5">
        <v>387</v>
      </c>
      <c r="AD5">
        <v>329</v>
      </c>
      <c r="AE5">
        <v>58</v>
      </c>
      <c r="AF5">
        <v>2</v>
      </c>
      <c r="AG5">
        <v>2</v>
      </c>
      <c r="AH5">
        <v>0</v>
      </c>
      <c r="AI5">
        <v>108</v>
      </c>
      <c r="AJ5">
        <v>88</v>
      </c>
      <c r="AK5">
        <v>20</v>
      </c>
      <c r="AL5">
        <v>231</v>
      </c>
      <c r="AM5">
        <v>214</v>
      </c>
      <c r="AN5">
        <v>17</v>
      </c>
      <c r="AO5">
        <v>468</v>
      </c>
      <c r="AP5">
        <v>447</v>
      </c>
      <c r="AQ5">
        <v>21</v>
      </c>
      <c r="AR5">
        <v>938</v>
      </c>
      <c r="AS5">
        <v>905</v>
      </c>
      <c r="AT5">
        <v>33</v>
      </c>
      <c r="AU5">
        <v>0</v>
      </c>
      <c r="AV5">
        <v>0</v>
      </c>
      <c r="AW5">
        <v>0</v>
      </c>
      <c r="AX5">
        <v>875</v>
      </c>
      <c r="AY5">
        <v>836</v>
      </c>
      <c r="AZ5">
        <v>39</v>
      </c>
      <c r="BA5">
        <v>1165</v>
      </c>
      <c r="BB5">
        <v>1133</v>
      </c>
      <c r="BC5">
        <v>32</v>
      </c>
      <c r="BD5">
        <v>119</v>
      </c>
      <c r="BE5">
        <v>114</v>
      </c>
      <c r="BF5">
        <v>5</v>
      </c>
      <c r="BG5">
        <v>0</v>
      </c>
      <c r="BH5">
        <v>0</v>
      </c>
      <c r="BI5">
        <v>0</v>
      </c>
      <c r="BJ5">
        <v>75</v>
      </c>
      <c r="BK5">
        <v>72</v>
      </c>
      <c r="BL5">
        <v>3</v>
      </c>
      <c r="BM5">
        <v>143</v>
      </c>
      <c r="BN5">
        <v>141</v>
      </c>
      <c r="BO5">
        <v>2</v>
      </c>
      <c r="BP5">
        <v>15786</v>
      </c>
      <c r="BQ5">
        <v>15171</v>
      </c>
      <c r="BR5">
        <v>615</v>
      </c>
      <c r="BS5">
        <v>4057</v>
      </c>
      <c r="BT5">
        <v>2539</v>
      </c>
      <c r="BU5">
        <v>1518</v>
      </c>
      <c r="BV5">
        <v>172</v>
      </c>
      <c r="BW5">
        <v>128</v>
      </c>
      <c r="BX5">
        <v>44</v>
      </c>
      <c r="BY5">
        <v>886</v>
      </c>
      <c r="BZ5">
        <v>490</v>
      </c>
      <c r="CA5">
        <v>396</v>
      </c>
      <c r="CB5" t="str">
        <f t="shared" si="64"/>
        <v>NOTotal</v>
      </c>
      <c r="CC5" t="str">
        <f t="shared" si="65"/>
        <v>NOMale</v>
      </c>
      <c r="CD5" t="str">
        <f t="shared" si="66"/>
        <v>PQFemale</v>
      </c>
      <c r="CE5">
        <f t="shared" si="6"/>
        <v>6.604249189773137</v>
      </c>
      <c r="CF5">
        <f t="shared" si="7"/>
        <v>60.087241003271544</v>
      </c>
      <c r="CG5">
        <f t="shared" si="8"/>
        <v>39.912758996728464</v>
      </c>
      <c r="CH5">
        <f t="shared" si="9"/>
        <v>1.8869283399351819</v>
      </c>
      <c r="CI5">
        <f t="shared" si="10"/>
        <v>53.244274809160309</v>
      </c>
      <c r="CJ5">
        <f t="shared" si="11"/>
        <v>46.755725190839691</v>
      </c>
      <c r="CK5">
        <f t="shared" si="12"/>
        <v>1.393590205257472</v>
      </c>
      <c r="CL5">
        <f t="shared" si="13"/>
        <v>85.012919896640824</v>
      </c>
      <c r="CM5">
        <f t="shared" si="14"/>
        <v>14.987080103359174</v>
      </c>
      <c r="CN5">
        <f t="shared" si="15"/>
        <v>7.2020165646380988E-3</v>
      </c>
      <c r="CO5">
        <f t="shared" si="16"/>
        <v>100</v>
      </c>
      <c r="CP5">
        <f t="shared" si="67"/>
        <v>0</v>
      </c>
      <c r="CQ5">
        <f t="shared" si="17"/>
        <v>0.38890889449045729</v>
      </c>
      <c r="CR5">
        <f t="shared" si="18"/>
        <v>81.481481481481481</v>
      </c>
      <c r="CS5">
        <f t="shared" si="19"/>
        <v>18.518518518518519</v>
      </c>
      <c r="CT5">
        <f t="shared" si="20"/>
        <v>0.8318329132157003</v>
      </c>
      <c r="CU5">
        <f t="shared" si="21"/>
        <v>92.640692640692649</v>
      </c>
      <c r="CV5">
        <f t="shared" si="22"/>
        <v>7.3593073593073601</v>
      </c>
      <c r="CW5">
        <f t="shared" si="23"/>
        <v>1.6852718761253149</v>
      </c>
      <c r="CX5">
        <f t="shared" si="24"/>
        <v>95.512820512820511</v>
      </c>
      <c r="CY5">
        <f t="shared" si="25"/>
        <v>4.4871794871794872</v>
      </c>
      <c r="CZ5">
        <f t="shared" si="26"/>
        <v>3.3777457688152683</v>
      </c>
      <c r="DA5">
        <f t="shared" si="27"/>
        <v>96.481876332622591</v>
      </c>
      <c r="DB5">
        <f t="shared" si="28"/>
        <v>3.5181236673773988</v>
      </c>
      <c r="DC5">
        <f t="shared" si="29"/>
        <v>0</v>
      </c>
      <c r="DD5" t="e">
        <f t="shared" si="30"/>
        <v>#DIV/0!</v>
      </c>
      <c r="DE5" t="e">
        <f t="shared" si="68"/>
        <v>#DIV/0!</v>
      </c>
      <c r="DF5">
        <f t="shared" si="31"/>
        <v>3.150882247029168</v>
      </c>
      <c r="DG5">
        <f t="shared" si="32"/>
        <v>95.542857142857144</v>
      </c>
      <c r="DH5">
        <f t="shared" si="33"/>
        <v>4.4571428571428573</v>
      </c>
      <c r="DI5">
        <f t="shared" si="34"/>
        <v>4.1951746489016921</v>
      </c>
      <c r="DJ5">
        <f t="shared" si="35"/>
        <v>97.253218884120173</v>
      </c>
      <c r="DK5">
        <f t="shared" si="36"/>
        <v>2.7467811158798283</v>
      </c>
      <c r="DL5">
        <f t="shared" si="37"/>
        <v>0.42851998559596688</v>
      </c>
      <c r="DM5">
        <f t="shared" si="38"/>
        <v>95.798319327731093</v>
      </c>
      <c r="DN5">
        <f t="shared" si="39"/>
        <v>4.2016806722689077</v>
      </c>
      <c r="DO5">
        <f t="shared" si="40"/>
        <v>0</v>
      </c>
      <c r="DP5" t="e">
        <f t="shared" si="41"/>
        <v>#DIV/0!</v>
      </c>
      <c r="DQ5" t="e">
        <f t="shared" si="42"/>
        <v>#DIV/0!</v>
      </c>
      <c r="DR5">
        <f t="shared" si="43"/>
        <v>0.27007562117392869</v>
      </c>
      <c r="DS5">
        <f t="shared" si="44"/>
        <v>96</v>
      </c>
      <c r="DT5">
        <f t="shared" si="45"/>
        <v>4</v>
      </c>
      <c r="DU5">
        <f t="shared" si="46"/>
        <v>0.51494418437162404</v>
      </c>
      <c r="DV5">
        <f t="shared" si="47"/>
        <v>98.6013986013986</v>
      </c>
      <c r="DW5">
        <f t="shared" si="69"/>
        <v>1.3986013986013985</v>
      </c>
      <c r="DX5">
        <f t="shared" si="48"/>
        <v>56.845516744688517</v>
      </c>
      <c r="DY5">
        <f t="shared" si="49"/>
        <v>96.104142911440519</v>
      </c>
      <c r="DZ5">
        <f t="shared" si="50"/>
        <v>3.8958570885594832</v>
      </c>
      <c r="EA5">
        <f t="shared" si="51"/>
        <v>14.609290601368382</v>
      </c>
      <c r="EB5">
        <f t="shared" si="52"/>
        <v>62.583189548927777</v>
      </c>
      <c r="EC5">
        <f t="shared" si="53"/>
        <v>37.416810451072216</v>
      </c>
      <c r="ED5">
        <f>(BV5/H5)*100</f>
        <v>0.61937342455887645</v>
      </c>
      <c r="EE5">
        <f t="shared" si="54"/>
        <v>74.418604651162795</v>
      </c>
      <c r="EF5">
        <f t="shared" si="55"/>
        <v>25.581395348837212</v>
      </c>
      <c r="EG5">
        <f>(BY5/H5)*100</f>
        <v>3.1904933381346776</v>
      </c>
      <c r="EH5">
        <f t="shared" si="56"/>
        <v>55.304740406320541</v>
      </c>
      <c r="EI5">
        <f t="shared" si="57"/>
        <v>44.695259593679459</v>
      </c>
    </row>
    <row r="6" spans="1:139" x14ac:dyDescent="0.25">
      <c r="A6" t="s">
        <v>2151</v>
      </c>
      <c r="B6">
        <v>5</v>
      </c>
      <c r="C6" t="s">
        <v>68</v>
      </c>
      <c r="E6">
        <v>476835</v>
      </c>
      <c r="F6">
        <v>251899</v>
      </c>
      <c r="G6">
        <v>224936</v>
      </c>
      <c r="H6">
        <v>74163</v>
      </c>
      <c r="I6">
        <v>64150</v>
      </c>
      <c r="J6">
        <v>10013</v>
      </c>
      <c r="K6">
        <f t="shared" si="0"/>
        <v>15.553178772531378</v>
      </c>
      <c r="L6">
        <f t="shared" si="1"/>
        <v>25.466556040317744</v>
      </c>
      <c r="M6">
        <f t="shared" si="2"/>
        <v>4.4514884233737595</v>
      </c>
      <c r="N6">
        <f t="shared" si="58"/>
        <v>86.498658360638061</v>
      </c>
      <c r="O6">
        <f t="shared" si="59"/>
        <v>13.501341639361947</v>
      </c>
      <c r="P6">
        <f t="shared" si="60"/>
        <v>34.708682226986497</v>
      </c>
      <c r="Q6">
        <f t="shared" si="61"/>
        <v>2.2437064304302683</v>
      </c>
      <c r="R6">
        <f t="shared" si="62"/>
        <v>3.3628628831088276</v>
      </c>
      <c r="S6">
        <f t="shared" si="63"/>
        <v>3.468036622035247</v>
      </c>
      <c r="T6">
        <f t="shared" si="3"/>
        <v>56.216711837439149</v>
      </c>
      <c r="U6">
        <f t="shared" si="4"/>
        <v>65.291317773013489</v>
      </c>
      <c r="V6">
        <f t="shared" si="5"/>
        <v>4842199.9999999991</v>
      </c>
      <c r="W6">
        <v>17902</v>
      </c>
      <c r="X6">
        <v>15566</v>
      </c>
      <c r="Y6">
        <v>2336</v>
      </c>
      <c r="Z6">
        <v>5917</v>
      </c>
      <c r="AA6">
        <v>4958</v>
      </c>
      <c r="AB6">
        <v>959</v>
      </c>
      <c r="AC6">
        <v>1922</v>
      </c>
      <c r="AD6">
        <v>1426</v>
      </c>
      <c r="AE6">
        <v>496</v>
      </c>
      <c r="AF6">
        <v>12</v>
      </c>
      <c r="AG6">
        <v>12</v>
      </c>
      <c r="AH6">
        <v>0</v>
      </c>
      <c r="AI6">
        <v>650</v>
      </c>
      <c r="AJ6">
        <v>528</v>
      </c>
      <c r="AK6">
        <v>122</v>
      </c>
      <c r="AL6">
        <v>1002</v>
      </c>
      <c r="AM6">
        <v>948</v>
      </c>
      <c r="AN6">
        <v>54</v>
      </c>
      <c r="AO6">
        <v>1648</v>
      </c>
      <c r="AP6">
        <v>1610</v>
      </c>
      <c r="AQ6">
        <v>38</v>
      </c>
      <c r="AR6">
        <v>2572</v>
      </c>
      <c r="AS6">
        <v>2530</v>
      </c>
      <c r="AT6">
        <v>42</v>
      </c>
      <c r="AU6">
        <v>0</v>
      </c>
      <c r="AV6">
        <v>0</v>
      </c>
      <c r="AW6">
        <v>0</v>
      </c>
      <c r="AX6">
        <v>2494</v>
      </c>
      <c r="AY6">
        <v>2446</v>
      </c>
      <c r="AZ6">
        <v>48</v>
      </c>
      <c r="BA6">
        <v>1732</v>
      </c>
      <c r="BB6">
        <v>1688</v>
      </c>
      <c r="BC6">
        <v>44</v>
      </c>
      <c r="BD6">
        <v>192</v>
      </c>
      <c r="BE6">
        <v>192</v>
      </c>
      <c r="BF6">
        <v>0</v>
      </c>
      <c r="BG6">
        <v>6</v>
      </c>
      <c r="BH6">
        <v>6</v>
      </c>
      <c r="BI6">
        <v>0</v>
      </c>
      <c r="BJ6">
        <v>80</v>
      </c>
      <c r="BK6">
        <v>68</v>
      </c>
      <c r="BL6">
        <v>12</v>
      </c>
      <c r="BM6">
        <v>468</v>
      </c>
      <c r="BN6">
        <v>442</v>
      </c>
      <c r="BO6">
        <v>26</v>
      </c>
      <c r="BP6">
        <v>24496</v>
      </c>
      <c r="BQ6">
        <v>24008</v>
      </c>
      <c r="BR6">
        <v>488</v>
      </c>
      <c r="BS6">
        <v>9374</v>
      </c>
      <c r="BT6">
        <v>5712</v>
      </c>
      <c r="BU6">
        <v>3662</v>
      </c>
      <c r="BV6">
        <v>664</v>
      </c>
      <c r="BW6">
        <v>378</v>
      </c>
      <c r="BX6">
        <v>286</v>
      </c>
      <c r="BY6">
        <v>3032</v>
      </c>
      <c r="BZ6">
        <v>1632</v>
      </c>
      <c r="CA6">
        <v>1400</v>
      </c>
      <c r="CB6" t="str">
        <f t="shared" si="64"/>
        <v>NOTotal</v>
      </c>
      <c r="CC6" t="str">
        <f t="shared" si="65"/>
        <v>NOMale</v>
      </c>
      <c r="CD6" t="str">
        <f t="shared" si="66"/>
        <v>PQFemale</v>
      </c>
      <c r="CE6">
        <f t="shared" si="6"/>
        <v>24.13872146488141</v>
      </c>
      <c r="CF6">
        <f t="shared" si="7"/>
        <v>86.951178639258188</v>
      </c>
      <c r="CG6">
        <f t="shared" si="8"/>
        <v>13.048821360741817</v>
      </c>
      <c r="CH6">
        <f t="shared" si="9"/>
        <v>7.9783719644566693</v>
      </c>
      <c r="CI6">
        <f t="shared" si="10"/>
        <v>83.792462396484694</v>
      </c>
      <c r="CJ6">
        <f t="shared" si="11"/>
        <v>16.207537603515295</v>
      </c>
      <c r="CK6">
        <f t="shared" si="12"/>
        <v>2.5915887976484231</v>
      </c>
      <c r="CL6">
        <f t="shared" si="13"/>
        <v>74.193548387096769</v>
      </c>
      <c r="CM6">
        <f t="shared" si="14"/>
        <v>25.806451612903224</v>
      </c>
      <c r="CN6">
        <f t="shared" si="15"/>
        <v>1.6180575219449052E-2</v>
      </c>
      <c r="CO6">
        <f t="shared" si="16"/>
        <v>100</v>
      </c>
      <c r="CP6">
        <f t="shared" si="67"/>
        <v>0</v>
      </c>
      <c r="CQ6">
        <f t="shared" si="17"/>
        <v>0.87644782438682356</v>
      </c>
      <c r="CR6">
        <f t="shared" si="18"/>
        <v>81.230769230769226</v>
      </c>
      <c r="CS6">
        <f t="shared" si="19"/>
        <v>18.76923076923077</v>
      </c>
      <c r="CT6">
        <f t="shared" si="20"/>
        <v>1.3510780308239958</v>
      </c>
      <c r="CU6">
        <f t="shared" si="21"/>
        <v>94.610778443113773</v>
      </c>
      <c r="CV6">
        <f t="shared" si="22"/>
        <v>5.3892215568862278</v>
      </c>
      <c r="CW6">
        <f t="shared" si="23"/>
        <v>2.2221323301376694</v>
      </c>
      <c r="CX6">
        <f t="shared" si="24"/>
        <v>97.694174757281544</v>
      </c>
      <c r="CY6">
        <f t="shared" si="25"/>
        <v>2.3058252427184467</v>
      </c>
      <c r="CZ6">
        <f t="shared" si="26"/>
        <v>3.468036622035247</v>
      </c>
      <c r="DA6">
        <f t="shared" si="27"/>
        <v>98.367029548989109</v>
      </c>
      <c r="DB6">
        <f t="shared" si="28"/>
        <v>1.6329704510108864</v>
      </c>
      <c r="DC6">
        <f t="shared" si="29"/>
        <v>0</v>
      </c>
      <c r="DD6" t="e">
        <f t="shared" si="30"/>
        <v>#DIV/0!</v>
      </c>
      <c r="DE6" t="e">
        <f t="shared" si="68"/>
        <v>#DIV/0!</v>
      </c>
      <c r="DF6">
        <f t="shared" si="31"/>
        <v>3.3628628831088276</v>
      </c>
      <c r="DG6">
        <f t="shared" si="32"/>
        <v>98.075380914194071</v>
      </c>
      <c r="DH6">
        <f t="shared" si="33"/>
        <v>1.9246190858059342</v>
      </c>
      <c r="DI6">
        <f t="shared" si="34"/>
        <v>2.335396356673813</v>
      </c>
      <c r="DJ6">
        <f t="shared" si="35"/>
        <v>97.459584295612018</v>
      </c>
      <c r="DK6">
        <f t="shared" si="36"/>
        <v>2.5404157043879905</v>
      </c>
      <c r="DL6">
        <f t="shared" si="37"/>
        <v>0.25888920351118483</v>
      </c>
      <c r="DM6">
        <f t="shared" si="38"/>
        <v>100</v>
      </c>
      <c r="DN6">
        <f t="shared" si="39"/>
        <v>0</v>
      </c>
      <c r="DO6">
        <f t="shared" si="40"/>
        <v>8.0902876097245259E-3</v>
      </c>
      <c r="DP6">
        <f t="shared" si="41"/>
        <v>100</v>
      </c>
      <c r="DQ6">
        <f t="shared" si="42"/>
        <v>0</v>
      </c>
      <c r="DR6">
        <f t="shared" si="43"/>
        <v>0.10787050146299366</v>
      </c>
      <c r="DS6">
        <f t="shared" si="44"/>
        <v>85</v>
      </c>
      <c r="DT6">
        <f t="shared" si="45"/>
        <v>15</v>
      </c>
      <c r="DU6">
        <f t="shared" si="46"/>
        <v>0.63104243355851297</v>
      </c>
      <c r="DV6">
        <f t="shared" si="47"/>
        <v>94.444444444444443</v>
      </c>
      <c r="DW6">
        <f t="shared" si="69"/>
        <v>5.5555555555555554</v>
      </c>
      <c r="DX6">
        <f t="shared" si="48"/>
        <v>33.029947547968661</v>
      </c>
      <c r="DY6">
        <f t="shared" si="49"/>
        <v>98.007838014369696</v>
      </c>
      <c r="DZ6">
        <f t="shared" si="50"/>
        <v>1.9921619856303068</v>
      </c>
      <c r="EA6">
        <f t="shared" si="51"/>
        <v>12.639726008926283</v>
      </c>
      <c r="EB6">
        <f t="shared" si="52"/>
        <v>60.93449967996586</v>
      </c>
      <c r="EC6">
        <f t="shared" si="53"/>
        <v>39.065500320034133</v>
      </c>
      <c r="ED6">
        <f>(BV6/H6)*100</f>
        <v>0.89532516214284752</v>
      </c>
      <c r="EE6">
        <f t="shared" si="54"/>
        <v>56.92771084337349</v>
      </c>
      <c r="EF6">
        <f t="shared" si="55"/>
        <v>43.07228915662651</v>
      </c>
      <c r="EG6">
        <f>(BY6/H6)*100</f>
        <v>4.0882920054474603</v>
      </c>
      <c r="EH6">
        <f t="shared" si="56"/>
        <v>53.825857519788926</v>
      </c>
      <c r="EI6">
        <f t="shared" si="57"/>
        <v>46.174142480211081</v>
      </c>
    </row>
    <row r="7" spans="1:139" x14ac:dyDescent="0.25">
      <c r="A7" t="s">
        <v>2984</v>
      </c>
      <c r="B7">
        <v>6</v>
      </c>
      <c r="C7" t="s">
        <v>69</v>
      </c>
      <c r="E7">
        <v>642415</v>
      </c>
      <c r="F7">
        <v>345351</v>
      </c>
      <c r="G7">
        <v>297064</v>
      </c>
      <c r="H7">
        <v>132390</v>
      </c>
      <c r="I7">
        <v>112425</v>
      </c>
      <c r="J7">
        <v>19965</v>
      </c>
      <c r="K7">
        <f t="shared" si="0"/>
        <v>20.608173844010491</v>
      </c>
      <c r="L7">
        <f t="shared" si="1"/>
        <v>32.553836531528788</v>
      </c>
      <c r="M7">
        <f t="shared" si="2"/>
        <v>6.7207739746317285</v>
      </c>
      <c r="N7">
        <f t="shared" si="58"/>
        <v>84.919555857693169</v>
      </c>
      <c r="O7">
        <f t="shared" si="59"/>
        <v>15.080444142306821</v>
      </c>
      <c r="P7">
        <f t="shared" si="60"/>
        <v>42.338545207341944</v>
      </c>
      <c r="Q7">
        <f t="shared" si="61"/>
        <v>2.6588110884507894</v>
      </c>
      <c r="R7">
        <f t="shared" si="62"/>
        <v>3.4685399199335296</v>
      </c>
      <c r="S7">
        <f t="shared" si="63"/>
        <v>3.331067301155676</v>
      </c>
      <c r="T7">
        <f t="shared" si="3"/>
        <v>48.203036483118055</v>
      </c>
      <c r="U7">
        <f t="shared" si="4"/>
        <v>57.661454792658049</v>
      </c>
      <c r="V7">
        <f t="shared" si="5"/>
        <v>7633799.9999999991</v>
      </c>
      <c r="W7">
        <v>43100</v>
      </c>
      <c r="X7">
        <v>34752</v>
      </c>
      <c r="Y7">
        <v>8348</v>
      </c>
      <c r="Z7">
        <v>6148</v>
      </c>
      <c r="AA7">
        <v>5205</v>
      </c>
      <c r="AB7">
        <v>943</v>
      </c>
      <c r="AC7">
        <v>6804</v>
      </c>
      <c r="AD7">
        <v>4638</v>
      </c>
      <c r="AE7">
        <v>2166</v>
      </c>
      <c r="AF7">
        <v>322</v>
      </c>
      <c r="AG7">
        <v>314</v>
      </c>
      <c r="AH7">
        <v>8</v>
      </c>
      <c r="AI7">
        <v>826</v>
      </c>
      <c r="AJ7">
        <v>694</v>
      </c>
      <c r="AK7">
        <v>132</v>
      </c>
      <c r="AL7">
        <v>2372</v>
      </c>
      <c r="AM7">
        <v>2000</v>
      </c>
      <c r="AN7">
        <v>372</v>
      </c>
      <c r="AO7">
        <v>2210</v>
      </c>
      <c r="AP7">
        <v>2150</v>
      </c>
      <c r="AQ7">
        <v>60</v>
      </c>
      <c r="AR7">
        <v>4410</v>
      </c>
      <c r="AS7">
        <v>4286</v>
      </c>
      <c r="AT7">
        <v>124</v>
      </c>
      <c r="AU7">
        <v>6</v>
      </c>
      <c r="AV7">
        <v>6</v>
      </c>
      <c r="AW7">
        <v>0</v>
      </c>
      <c r="AX7">
        <v>4586</v>
      </c>
      <c r="AY7">
        <v>4504</v>
      </c>
      <c r="AZ7">
        <v>82</v>
      </c>
      <c r="BA7">
        <v>3008</v>
      </c>
      <c r="BB7">
        <v>2958</v>
      </c>
      <c r="BC7">
        <v>50</v>
      </c>
      <c r="BD7">
        <v>416</v>
      </c>
      <c r="BE7">
        <v>406</v>
      </c>
      <c r="BF7">
        <v>10</v>
      </c>
      <c r="BG7">
        <v>6</v>
      </c>
      <c r="BH7">
        <v>6</v>
      </c>
      <c r="BI7">
        <v>0</v>
      </c>
      <c r="BJ7">
        <v>152</v>
      </c>
      <c r="BK7">
        <v>146</v>
      </c>
      <c r="BL7">
        <v>6</v>
      </c>
      <c r="BM7">
        <v>742</v>
      </c>
      <c r="BN7">
        <v>674</v>
      </c>
      <c r="BO7">
        <v>68</v>
      </c>
      <c r="BP7">
        <v>40660</v>
      </c>
      <c r="BQ7">
        <v>39780</v>
      </c>
      <c r="BR7">
        <v>880</v>
      </c>
      <c r="BS7">
        <v>11760</v>
      </c>
      <c r="BT7">
        <v>6802</v>
      </c>
      <c r="BU7">
        <v>4958</v>
      </c>
      <c r="BV7">
        <v>780</v>
      </c>
      <c r="BW7">
        <v>374</v>
      </c>
      <c r="BX7">
        <v>406</v>
      </c>
      <c r="BY7">
        <v>4082</v>
      </c>
      <c r="BZ7">
        <v>2730</v>
      </c>
      <c r="CA7">
        <v>1352</v>
      </c>
      <c r="CB7" t="str">
        <f t="shared" si="64"/>
        <v>CultivatorsTotal</v>
      </c>
      <c r="CC7" t="str">
        <f t="shared" si="65"/>
        <v>NOMale</v>
      </c>
      <c r="CD7" t="str">
        <f t="shared" si="66"/>
        <v>CultivatorsFemale</v>
      </c>
      <c r="CE7">
        <f t="shared" si="6"/>
        <v>32.555328952337788</v>
      </c>
      <c r="CF7">
        <f t="shared" si="7"/>
        <v>80.631090487238978</v>
      </c>
      <c r="CG7">
        <f t="shared" si="8"/>
        <v>19.368909512761022</v>
      </c>
      <c r="CH7">
        <f t="shared" si="9"/>
        <v>4.6438552760782539</v>
      </c>
      <c r="CI7">
        <f t="shared" si="10"/>
        <v>84.661678594664934</v>
      </c>
      <c r="CJ7">
        <f t="shared" si="11"/>
        <v>15.338321405335067</v>
      </c>
      <c r="CK7">
        <f t="shared" si="12"/>
        <v>5.1393609789259003</v>
      </c>
      <c r="CL7">
        <f t="shared" si="13"/>
        <v>68.165784832451507</v>
      </c>
      <c r="CM7">
        <f t="shared" si="14"/>
        <v>31.834215167548503</v>
      </c>
      <c r="CN7">
        <f t="shared" si="15"/>
        <v>0.24322078706850969</v>
      </c>
      <c r="CO7">
        <f t="shared" si="16"/>
        <v>97.515527950310556</v>
      </c>
      <c r="CP7">
        <f t="shared" si="67"/>
        <v>2.4844720496894408</v>
      </c>
      <c r="CQ7">
        <f t="shared" si="17"/>
        <v>0.62391419291487271</v>
      </c>
      <c r="CR7">
        <f t="shared" si="18"/>
        <v>84.019370460048421</v>
      </c>
      <c r="CS7">
        <f t="shared" si="19"/>
        <v>15.980629539951574</v>
      </c>
      <c r="CT7">
        <f t="shared" si="20"/>
        <v>1.7916761084674069</v>
      </c>
      <c r="CU7">
        <f t="shared" si="21"/>
        <v>84.317032040472171</v>
      </c>
      <c r="CV7">
        <f t="shared" si="22"/>
        <v>15.682967959527824</v>
      </c>
      <c r="CW7">
        <f t="shared" si="23"/>
        <v>1.6693103708739332</v>
      </c>
      <c r="CX7">
        <f t="shared" si="24"/>
        <v>97.285067873303163</v>
      </c>
      <c r="CY7">
        <f t="shared" si="25"/>
        <v>2.7149321266968327</v>
      </c>
      <c r="CZ7">
        <f t="shared" si="26"/>
        <v>3.331067301155676</v>
      </c>
      <c r="DA7">
        <f t="shared" si="27"/>
        <v>97.188208616780045</v>
      </c>
      <c r="DB7">
        <f t="shared" si="28"/>
        <v>2.8117913832199548</v>
      </c>
      <c r="DC7">
        <f t="shared" si="29"/>
        <v>4.5320643553138449E-3</v>
      </c>
      <c r="DD7">
        <f t="shared" si="30"/>
        <v>100</v>
      </c>
      <c r="DE7">
        <f t="shared" si="68"/>
        <v>0</v>
      </c>
      <c r="DF7">
        <f t="shared" si="31"/>
        <v>3.4640078555782159</v>
      </c>
      <c r="DG7">
        <f t="shared" si="32"/>
        <v>98.211949411251638</v>
      </c>
      <c r="DH7">
        <f t="shared" si="33"/>
        <v>1.7880505887483646</v>
      </c>
      <c r="DI7">
        <f t="shared" si="34"/>
        <v>2.2720749301306746</v>
      </c>
      <c r="DJ7">
        <f t="shared" si="35"/>
        <v>98.337765957446805</v>
      </c>
      <c r="DK7">
        <f t="shared" si="36"/>
        <v>1.6622340425531914</v>
      </c>
      <c r="DL7">
        <f t="shared" si="37"/>
        <v>0.31422312863509327</v>
      </c>
      <c r="DM7">
        <f t="shared" si="38"/>
        <v>97.59615384615384</v>
      </c>
      <c r="DN7">
        <f t="shared" si="39"/>
        <v>2.4038461538461542</v>
      </c>
      <c r="DO7">
        <f t="shared" si="40"/>
        <v>4.5320643553138449E-3</v>
      </c>
      <c r="DP7">
        <f t="shared" si="41"/>
        <v>100</v>
      </c>
      <c r="DQ7">
        <f t="shared" si="42"/>
        <v>0</v>
      </c>
      <c r="DR7">
        <f t="shared" si="43"/>
        <v>0.11481229700128408</v>
      </c>
      <c r="DS7">
        <f t="shared" si="44"/>
        <v>96.05263157894737</v>
      </c>
      <c r="DT7">
        <f t="shared" si="45"/>
        <v>3.9473684210526314</v>
      </c>
      <c r="DU7">
        <f t="shared" si="46"/>
        <v>0.56046529194047889</v>
      </c>
      <c r="DV7">
        <f t="shared" si="47"/>
        <v>90.835579514824786</v>
      </c>
      <c r="DW7">
        <f t="shared" si="69"/>
        <v>9.1644204851752029</v>
      </c>
      <c r="DX7">
        <f t="shared" si="48"/>
        <v>30.712289447843492</v>
      </c>
      <c r="DY7">
        <f t="shared" si="49"/>
        <v>97.835710772257741</v>
      </c>
      <c r="DZ7">
        <f t="shared" si="50"/>
        <v>2.1642892277422532</v>
      </c>
      <c r="EA7">
        <f t="shared" si="51"/>
        <v>8.8828461364151377</v>
      </c>
      <c r="EB7">
        <f t="shared" si="52"/>
        <v>57.840136054421762</v>
      </c>
      <c r="EC7">
        <f t="shared" si="53"/>
        <v>42.15986394557823</v>
      </c>
      <c r="ED7">
        <f>(BV7/H7)*100</f>
        <v>0.58916836619079993</v>
      </c>
      <c r="EE7">
        <f t="shared" si="54"/>
        <v>47.948717948717949</v>
      </c>
      <c r="EF7">
        <f t="shared" si="55"/>
        <v>52.051282051282058</v>
      </c>
      <c r="EG7">
        <f>(BY7/H7)*100</f>
        <v>3.0833144497318532</v>
      </c>
      <c r="EH7">
        <f t="shared" si="56"/>
        <v>66.878980891719735</v>
      </c>
      <c r="EI7">
        <f t="shared" si="57"/>
        <v>33.121019108280251</v>
      </c>
    </row>
    <row r="8" spans="1:139" x14ac:dyDescent="0.25">
      <c r="A8" t="s">
        <v>2157</v>
      </c>
      <c r="B8">
        <v>7</v>
      </c>
      <c r="C8" t="s">
        <v>70</v>
      </c>
      <c r="E8">
        <v>616435</v>
      </c>
      <c r="F8">
        <v>326109</v>
      </c>
      <c r="G8">
        <v>290326</v>
      </c>
      <c r="H8">
        <v>143813</v>
      </c>
      <c r="I8">
        <v>124362</v>
      </c>
      <c r="J8">
        <v>19451</v>
      </c>
      <c r="K8">
        <f t="shared" si="0"/>
        <v>23.32979146219796</v>
      </c>
      <c r="L8">
        <f t="shared" si="1"/>
        <v>38.135102067100263</v>
      </c>
      <c r="M8">
        <f t="shared" si="2"/>
        <v>6.6997099811935552</v>
      </c>
      <c r="N8">
        <f t="shared" si="58"/>
        <v>86.474797132387195</v>
      </c>
      <c r="O8">
        <f t="shared" si="59"/>
        <v>13.525202867612803</v>
      </c>
      <c r="P8">
        <f t="shared" si="60"/>
        <v>43.135877841363438</v>
      </c>
      <c r="Q8">
        <f t="shared" si="61"/>
        <v>5.7519139438020206</v>
      </c>
      <c r="R8">
        <f t="shared" si="62"/>
        <v>7.2788969008365028</v>
      </c>
      <c r="S8">
        <f t="shared" si="63"/>
        <v>5.9132345476417294</v>
      </c>
      <c r="T8">
        <f t="shared" si="3"/>
        <v>37.92007676635631</v>
      </c>
      <c r="U8">
        <f t="shared" si="4"/>
        <v>56.864122158636562</v>
      </c>
      <c r="V8">
        <f t="shared" si="5"/>
        <v>8177800</v>
      </c>
      <c r="W8">
        <v>46391</v>
      </c>
      <c r="X8">
        <v>39107</v>
      </c>
      <c r="Y8">
        <v>7284</v>
      </c>
      <c r="Z8">
        <v>10152</v>
      </c>
      <c r="AA8">
        <v>8985</v>
      </c>
      <c r="AB8">
        <v>1167</v>
      </c>
      <c r="AC8">
        <v>5492</v>
      </c>
      <c r="AD8">
        <v>4492</v>
      </c>
      <c r="AE8">
        <v>1000</v>
      </c>
      <c r="AF8">
        <v>40</v>
      </c>
      <c r="AG8">
        <v>40</v>
      </c>
      <c r="AH8">
        <v>0</v>
      </c>
      <c r="AI8">
        <v>1472</v>
      </c>
      <c r="AJ8">
        <v>1268</v>
      </c>
      <c r="AK8">
        <v>204</v>
      </c>
      <c r="AL8">
        <v>6760</v>
      </c>
      <c r="AM8">
        <v>6398</v>
      </c>
      <c r="AN8">
        <v>362</v>
      </c>
      <c r="AO8">
        <v>3634</v>
      </c>
      <c r="AP8">
        <v>3492</v>
      </c>
      <c r="AQ8">
        <v>142</v>
      </c>
      <c r="AR8">
        <v>8504</v>
      </c>
      <c r="AS8">
        <v>8210</v>
      </c>
      <c r="AT8">
        <v>294</v>
      </c>
      <c r="AU8">
        <v>24</v>
      </c>
      <c r="AV8">
        <v>24</v>
      </c>
      <c r="AW8">
        <v>0</v>
      </c>
      <c r="AX8">
        <v>10444</v>
      </c>
      <c r="AY8">
        <v>10214</v>
      </c>
      <c r="AZ8">
        <v>230</v>
      </c>
      <c r="BA8">
        <v>8606</v>
      </c>
      <c r="BB8">
        <v>8514</v>
      </c>
      <c r="BC8">
        <v>92</v>
      </c>
      <c r="BD8">
        <v>1310</v>
      </c>
      <c r="BE8">
        <v>1296</v>
      </c>
      <c r="BF8">
        <v>14</v>
      </c>
      <c r="BG8">
        <v>2</v>
      </c>
      <c r="BH8">
        <v>0</v>
      </c>
      <c r="BI8">
        <v>2</v>
      </c>
      <c r="BJ8">
        <v>460</v>
      </c>
      <c r="BK8">
        <v>452</v>
      </c>
      <c r="BL8">
        <v>8</v>
      </c>
      <c r="BM8">
        <v>1720</v>
      </c>
      <c r="BN8">
        <v>1622</v>
      </c>
      <c r="BO8">
        <v>98</v>
      </c>
      <c r="BP8">
        <v>20484</v>
      </c>
      <c r="BQ8">
        <v>19574</v>
      </c>
      <c r="BR8">
        <v>910</v>
      </c>
      <c r="BS8">
        <v>12368</v>
      </c>
      <c r="BT8">
        <v>6664</v>
      </c>
      <c r="BU8">
        <v>5704</v>
      </c>
      <c r="BV8">
        <v>608</v>
      </c>
      <c r="BW8">
        <v>306</v>
      </c>
      <c r="BX8">
        <v>302</v>
      </c>
      <c r="BY8">
        <v>5342</v>
      </c>
      <c r="BZ8">
        <v>3704</v>
      </c>
      <c r="CA8">
        <v>1638</v>
      </c>
      <c r="CB8" t="str">
        <f t="shared" si="64"/>
        <v>CultivatorsTotal</v>
      </c>
      <c r="CC8" t="str">
        <f t="shared" si="65"/>
        <v>CultivatorsMale</v>
      </c>
      <c r="CD8" t="str">
        <f t="shared" si="66"/>
        <v>CultivatorsFemale</v>
      </c>
      <c r="CE8">
        <f t="shared" si="6"/>
        <v>32.257862641068606</v>
      </c>
      <c r="CF8">
        <f t="shared" si="7"/>
        <v>84.298678623008769</v>
      </c>
      <c r="CG8">
        <f t="shared" si="8"/>
        <v>15.701321376991226</v>
      </c>
      <c r="CH8">
        <f t="shared" si="9"/>
        <v>7.059167112847935</v>
      </c>
      <c r="CI8">
        <f t="shared" si="10"/>
        <v>88.504728132387712</v>
      </c>
      <c r="CJ8">
        <f t="shared" si="11"/>
        <v>11.495271867612294</v>
      </c>
      <c r="CK8">
        <f t="shared" si="12"/>
        <v>3.8188480874468933</v>
      </c>
      <c r="CL8">
        <f t="shared" si="13"/>
        <v>81.791697013838302</v>
      </c>
      <c r="CM8">
        <f t="shared" si="14"/>
        <v>18.208302986161691</v>
      </c>
      <c r="CN8">
        <f t="shared" si="15"/>
        <v>2.7813897213742847E-2</v>
      </c>
      <c r="CO8">
        <f t="shared" si="16"/>
        <v>100</v>
      </c>
      <c r="CP8">
        <f t="shared" si="67"/>
        <v>0</v>
      </c>
      <c r="CQ8">
        <f t="shared" si="17"/>
        <v>1.0235514174657367</v>
      </c>
      <c r="CR8">
        <f t="shared" si="18"/>
        <v>86.141304347826093</v>
      </c>
      <c r="CS8">
        <f t="shared" si="19"/>
        <v>13.858695652173914</v>
      </c>
      <c r="CT8">
        <f t="shared" si="20"/>
        <v>4.7005486291225411</v>
      </c>
      <c r="CU8">
        <f t="shared" si="21"/>
        <v>94.644970414201183</v>
      </c>
      <c r="CV8">
        <f t="shared" si="22"/>
        <v>5.3550295857988166</v>
      </c>
      <c r="CW8">
        <f t="shared" si="23"/>
        <v>2.5268925618685376</v>
      </c>
      <c r="CX8">
        <f t="shared" si="24"/>
        <v>96.092460099064397</v>
      </c>
      <c r="CY8">
        <f t="shared" si="25"/>
        <v>3.9075399009356082</v>
      </c>
      <c r="CZ8">
        <f t="shared" si="26"/>
        <v>5.9132345476417294</v>
      </c>
      <c r="DA8">
        <f t="shared" si="27"/>
        <v>96.54280338664158</v>
      </c>
      <c r="DB8">
        <f t="shared" si="28"/>
        <v>3.4571966133584193</v>
      </c>
      <c r="DC8">
        <f t="shared" si="29"/>
        <v>1.6688338328245709E-2</v>
      </c>
      <c r="DD8">
        <f t="shared" si="30"/>
        <v>100</v>
      </c>
      <c r="DE8">
        <f t="shared" si="68"/>
        <v>0</v>
      </c>
      <c r="DF8">
        <f t="shared" si="31"/>
        <v>7.2622085625082571</v>
      </c>
      <c r="DG8">
        <f t="shared" si="32"/>
        <v>97.797778628877836</v>
      </c>
      <c r="DH8">
        <f t="shared" si="33"/>
        <v>2.2022213711221754</v>
      </c>
      <c r="DI8">
        <f t="shared" si="34"/>
        <v>5.984159985536774</v>
      </c>
      <c r="DJ8">
        <f t="shared" si="35"/>
        <v>98.930978387171749</v>
      </c>
      <c r="DK8">
        <f t="shared" si="36"/>
        <v>1.0690216128282592</v>
      </c>
      <c r="DL8">
        <f t="shared" si="37"/>
        <v>0.9109051337500782</v>
      </c>
      <c r="DM8">
        <f t="shared" si="38"/>
        <v>98.931297709923655</v>
      </c>
      <c r="DN8">
        <f t="shared" si="39"/>
        <v>1.0687022900763359</v>
      </c>
      <c r="DO8">
        <f t="shared" si="40"/>
        <v>1.3906948606871423E-3</v>
      </c>
      <c r="DP8">
        <f t="shared" si="41"/>
        <v>0</v>
      </c>
      <c r="DQ8">
        <f t="shared" si="42"/>
        <v>100</v>
      </c>
      <c r="DR8">
        <f t="shared" si="43"/>
        <v>0.31985981795804275</v>
      </c>
      <c r="DS8">
        <f t="shared" si="44"/>
        <v>98.260869565217391</v>
      </c>
      <c r="DT8">
        <f t="shared" si="45"/>
        <v>1.7391304347826086</v>
      </c>
      <c r="DU8">
        <f t="shared" si="46"/>
        <v>1.1959975801909424</v>
      </c>
      <c r="DV8">
        <f t="shared" si="47"/>
        <v>94.302325581395351</v>
      </c>
      <c r="DW8">
        <f t="shared" si="69"/>
        <v>5.6976744186046515</v>
      </c>
      <c r="DX8">
        <f t="shared" si="48"/>
        <v>14.243496763157712</v>
      </c>
      <c r="DY8">
        <f t="shared" si="49"/>
        <v>95.557508299160318</v>
      </c>
      <c r="DZ8">
        <f t="shared" si="50"/>
        <v>4.44249170083968</v>
      </c>
      <c r="EA8">
        <f t="shared" si="51"/>
        <v>8.6000570184892879</v>
      </c>
      <c r="EB8">
        <f t="shared" si="52"/>
        <v>53.880983182406204</v>
      </c>
      <c r="EC8">
        <f t="shared" si="53"/>
        <v>46.119016817593788</v>
      </c>
      <c r="ED8">
        <f>(BV8/H8)*100</f>
        <v>0.4227712376488913</v>
      </c>
      <c r="EE8">
        <f t="shared" si="54"/>
        <v>50.328947368421048</v>
      </c>
      <c r="EF8">
        <f t="shared" si="55"/>
        <v>49.671052631578952</v>
      </c>
      <c r="EG8">
        <f>(BY8/H8)*100</f>
        <v>3.7145459728953569</v>
      </c>
      <c r="EH8">
        <f t="shared" si="56"/>
        <v>69.337326843878699</v>
      </c>
      <c r="EI8">
        <f t="shared" si="57"/>
        <v>30.662673156121301</v>
      </c>
    </row>
    <row r="9" spans="1:139" x14ac:dyDescent="0.25">
      <c r="A9" t="s">
        <v>2133</v>
      </c>
      <c r="B9">
        <v>8</v>
      </c>
      <c r="C9" t="s">
        <v>71</v>
      </c>
      <c r="D9" t="s">
        <v>3187</v>
      </c>
      <c r="E9">
        <v>1008039</v>
      </c>
      <c r="F9">
        <v>534733</v>
      </c>
      <c r="G9">
        <v>473306</v>
      </c>
      <c r="H9">
        <v>185075</v>
      </c>
      <c r="I9">
        <v>167112</v>
      </c>
      <c r="J9">
        <v>17963</v>
      </c>
      <c r="K9">
        <f t="shared" si="0"/>
        <v>18.359904725908422</v>
      </c>
      <c r="L9">
        <f t="shared" si="1"/>
        <v>31.251484385665368</v>
      </c>
      <c r="M9">
        <f t="shared" si="2"/>
        <v>3.7952191605430738</v>
      </c>
      <c r="N9">
        <f t="shared" si="58"/>
        <v>90.294205052005935</v>
      </c>
      <c r="O9">
        <f t="shared" si="59"/>
        <v>9.7057949479940557</v>
      </c>
      <c r="P9">
        <f t="shared" si="60"/>
        <v>30.272592192354452</v>
      </c>
      <c r="Q9">
        <f t="shared" si="61"/>
        <v>8.0356612184249627</v>
      </c>
      <c r="R9">
        <f t="shared" si="62"/>
        <v>8.487369985141159</v>
      </c>
      <c r="S9">
        <f t="shared" si="63"/>
        <v>4.0340402539511011</v>
      </c>
      <c r="T9">
        <f t="shared" si="3"/>
        <v>49.170336350128331</v>
      </c>
      <c r="U9">
        <f t="shared" si="4"/>
        <v>69.727407807645548</v>
      </c>
      <c r="V9">
        <f t="shared" si="5"/>
        <v>12904800</v>
      </c>
      <c r="W9">
        <v>31114</v>
      </c>
      <c r="X9">
        <v>28357</v>
      </c>
      <c r="Y9">
        <v>2757</v>
      </c>
      <c r="Z9">
        <v>19159</v>
      </c>
      <c r="AA9">
        <v>18143</v>
      </c>
      <c r="AB9">
        <v>1016</v>
      </c>
      <c r="AC9">
        <v>5754</v>
      </c>
      <c r="AD9">
        <v>5456</v>
      </c>
      <c r="AE9">
        <v>298</v>
      </c>
      <c r="AF9">
        <v>138</v>
      </c>
      <c r="AG9">
        <v>138</v>
      </c>
      <c r="AH9">
        <v>0</v>
      </c>
      <c r="AI9">
        <v>5362</v>
      </c>
      <c r="AJ9">
        <v>4528</v>
      </c>
      <c r="AK9">
        <v>834</v>
      </c>
      <c r="AL9">
        <v>9372</v>
      </c>
      <c r="AM9">
        <v>8566</v>
      </c>
      <c r="AN9">
        <v>806</v>
      </c>
      <c r="AO9">
        <v>6138</v>
      </c>
      <c r="AP9">
        <v>6024</v>
      </c>
      <c r="AQ9">
        <v>114</v>
      </c>
      <c r="AR9">
        <v>7466</v>
      </c>
      <c r="AS9">
        <v>7334</v>
      </c>
      <c r="AT9">
        <v>132</v>
      </c>
      <c r="AU9">
        <v>26</v>
      </c>
      <c r="AV9">
        <v>26</v>
      </c>
      <c r="AW9">
        <v>0</v>
      </c>
      <c r="AX9">
        <v>15682</v>
      </c>
      <c r="AY9">
        <v>15486</v>
      </c>
      <c r="AZ9">
        <v>196</v>
      </c>
      <c r="BA9">
        <v>6396</v>
      </c>
      <c r="BB9">
        <v>6294</v>
      </c>
      <c r="BC9">
        <v>102</v>
      </c>
      <c r="BD9">
        <v>1526</v>
      </c>
      <c r="BE9">
        <v>1504</v>
      </c>
      <c r="BF9">
        <v>22</v>
      </c>
      <c r="BG9">
        <v>0</v>
      </c>
      <c r="BH9">
        <v>0</v>
      </c>
      <c r="BI9">
        <v>0</v>
      </c>
      <c r="BJ9">
        <v>558</v>
      </c>
      <c r="BK9">
        <v>546</v>
      </c>
      <c r="BL9">
        <v>12</v>
      </c>
      <c r="BM9">
        <v>1506</v>
      </c>
      <c r="BN9">
        <v>1430</v>
      </c>
      <c r="BO9">
        <v>76</v>
      </c>
      <c r="BP9">
        <v>46240</v>
      </c>
      <c r="BQ9">
        <v>45284</v>
      </c>
      <c r="BR9">
        <v>956</v>
      </c>
      <c r="BS9">
        <v>16612</v>
      </c>
      <c r="BT9">
        <v>10344</v>
      </c>
      <c r="BU9">
        <v>6268</v>
      </c>
      <c r="BV9">
        <v>2110</v>
      </c>
      <c r="BW9">
        <v>928</v>
      </c>
      <c r="BX9">
        <v>1182</v>
      </c>
      <c r="BY9">
        <v>9916</v>
      </c>
      <c r="BZ9">
        <v>6724</v>
      </c>
      <c r="CA9">
        <v>3192</v>
      </c>
      <c r="CB9" t="str">
        <f t="shared" si="64"/>
        <v>NOTotal</v>
      </c>
      <c r="CC9" t="str">
        <f t="shared" si="65"/>
        <v>NOMale</v>
      </c>
      <c r="CD9" t="str">
        <f t="shared" si="66"/>
        <v>PQFemale</v>
      </c>
      <c r="CE9">
        <f t="shared" si="6"/>
        <v>16.811562879913549</v>
      </c>
      <c r="CF9">
        <f t="shared" si="7"/>
        <v>91.139037089413122</v>
      </c>
      <c r="CG9">
        <f t="shared" si="8"/>
        <v>8.8609629105868741</v>
      </c>
      <c r="CH9">
        <f t="shared" si="9"/>
        <v>10.352019451573687</v>
      </c>
      <c r="CI9">
        <f t="shared" si="10"/>
        <v>94.697009238478003</v>
      </c>
      <c r="CJ9">
        <f t="shared" si="11"/>
        <v>5.3029907615220004</v>
      </c>
      <c r="CK9">
        <f t="shared" si="12"/>
        <v>3.1090098608672161</v>
      </c>
      <c r="CL9">
        <f t="shared" si="13"/>
        <v>94.820994091067078</v>
      </c>
      <c r="CM9">
        <f t="shared" si="14"/>
        <v>5.1790059089329166</v>
      </c>
      <c r="CN9">
        <f t="shared" si="15"/>
        <v>7.4564365797649607E-2</v>
      </c>
      <c r="CO9">
        <f t="shared" si="16"/>
        <v>100</v>
      </c>
      <c r="CP9">
        <f t="shared" si="67"/>
        <v>0</v>
      </c>
      <c r="CQ9">
        <f t="shared" si="17"/>
        <v>2.8972038362825883</v>
      </c>
      <c r="CR9">
        <f t="shared" si="18"/>
        <v>84.44610220067139</v>
      </c>
      <c r="CS9">
        <f t="shared" si="19"/>
        <v>15.55389779932861</v>
      </c>
      <c r="CT9">
        <f t="shared" si="20"/>
        <v>5.0638930163447258</v>
      </c>
      <c r="CU9">
        <f t="shared" si="21"/>
        <v>91.399914639351252</v>
      </c>
      <c r="CV9">
        <f t="shared" si="22"/>
        <v>8.6000853606487411</v>
      </c>
      <c r="CW9">
        <f t="shared" si="23"/>
        <v>3.3164933135215451</v>
      </c>
      <c r="CX9">
        <f t="shared" si="24"/>
        <v>98.142717497556205</v>
      </c>
      <c r="CY9">
        <f t="shared" si="25"/>
        <v>1.8572825024437929</v>
      </c>
      <c r="CZ9">
        <f t="shared" si="26"/>
        <v>4.0340402539511011</v>
      </c>
      <c r="DA9">
        <f t="shared" si="27"/>
        <v>98.231984998660593</v>
      </c>
      <c r="DB9">
        <f t="shared" si="28"/>
        <v>1.7680150013394051</v>
      </c>
      <c r="DC9">
        <f t="shared" si="29"/>
        <v>1.4048358773470214E-2</v>
      </c>
      <c r="DD9">
        <f t="shared" si="30"/>
        <v>100</v>
      </c>
      <c r="DE9">
        <f t="shared" si="68"/>
        <v>0</v>
      </c>
      <c r="DF9">
        <f t="shared" si="31"/>
        <v>8.4733216263676887</v>
      </c>
      <c r="DG9">
        <f t="shared" si="32"/>
        <v>98.750159418441527</v>
      </c>
      <c r="DH9">
        <f t="shared" si="33"/>
        <v>1.2498405815584746</v>
      </c>
      <c r="DI9">
        <f t="shared" si="34"/>
        <v>3.4558962582736727</v>
      </c>
      <c r="DJ9">
        <f t="shared" si="35"/>
        <v>98.405253283302059</v>
      </c>
      <c r="DK9">
        <f t="shared" si="36"/>
        <v>1.5947467166979361</v>
      </c>
      <c r="DL9">
        <f t="shared" si="37"/>
        <v>0.8245305957044442</v>
      </c>
      <c r="DM9">
        <f t="shared" si="38"/>
        <v>98.55832241153341</v>
      </c>
      <c r="DN9">
        <f t="shared" si="39"/>
        <v>1.4416775884665793</v>
      </c>
      <c r="DO9">
        <f t="shared" si="40"/>
        <v>0</v>
      </c>
      <c r="DP9" t="e">
        <f t="shared" si="41"/>
        <v>#DIV/0!</v>
      </c>
      <c r="DQ9" t="e">
        <f t="shared" si="42"/>
        <v>#DIV/0!</v>
      </c>
      <c r="DR9">
        <f t="shared" si="43"/>
        <v>0.30149939213832228</v>
      </c>
      <c r="DS9">
        <f t="shared" si="44"/>
        <v>97.849462365591393</v>
      </c>
      <c r="DT9">
        <f t="shared" si="45"/>
        <v>2.1505376344086025</v>
      </c>
      <c r="DU9">
        <f t="shared" si="46"/>
        <v>0.81372416587869778</v>
      </c>
      <c r="DV9">
        <f t="shared" si="47"/>
        <v>94.953519256308113</v>
      </c>
      <c r="DW9">
        <f t="shared" si="69"/>
        <v>5.046480743691899</v>
      </c>
      <c r="DX9">
        <f t="shared" si="48"/>
        <v>24.984465757125491</v>
      </c>
      <c r="DY9">
        <f t="shared" si="49"/>
        <v>97.932525951557096</v>
      </c>
      <c r="DZ9">
        <f t="shared" si="50"/>
        <v>2.0674740484429068</v>
      </c>
      <c r="EA9">
        <f t="shared" si="51"/>
        <v>8.9758206132648919</v>
      </c>
      <c r="EB9">
        <f t="shared" si="52"/>
        <v>62.268239826631358</v>
      </c>
      <c r="EC9">
        <f t="shared" si="53"/>
        <v>37.731760173368649</v>
      </c>
      <c r="ED9">
        <f>(BV9/H9)*100</f>
        <v>1.1400783466162367</v>
      </c>
      <c r="EE9">
        <f t="shared" si="54"/>
        <v>43.981042654028435</v>
      </c>
      <c r="EF9">
        <f t="shared" si="55"/>
        <v>56.018957345971565</v>
      </c>
      <c r="EG9">
        <f>(BY9/H9)*100</f>
        <v>5.3578279076050253</v>
      </c>
      <c r="EH9">
        <f t="shared" si="56"/>
        <v>67.80960064542154</v>
      </c>
      <c r="EI9">
        <f t="shared" si="57"/>
        <v>32.19039935457846</v>
      </c>
    </row>
    <row r="10" spans="1:139" x14ac:dyDescent="0.25">
      <c r="A10" t="s">
        <v>2985</v>
      </c>
      <c r="B10">
        <v>9</v>
      </c>
      <c r="C10" t="s">
        <v>72</v>
      </c>
      <c r="D10" t="s">
        <v>3187</v>
      </c>
      <c r="E10">
        <v>392232</v>
      </c>
      <c r="F10">
        <v>207680</v>
      </c>
      <c r="G10">
        <v>184552</v>
      </c>
      <c r="H10">
        <v>74632</v>
      </c>
      <c r="I10">
        <v>64063</v>
      </c>
      <c r="J10">
        <v>10569</v>
      </c>
      <c r="K10">
        <f t="shared" si="0"/>
        <v>19.027514328254707</v>
      </c>
      <c r="L10">
        <f t="shared" si="1"/>
        <v>30.846976117103235</v>
      </c>
      <c r="M10">
        <f t="shared" si="2"/>
        <v>5.7268412154839829</v>
      </c>
      <c r="N10">
        <f t="shared" si="58"/>
        <v>85.838514310215459</v>
      </c>
      <c r="O10">
        <f t="shared" si="59"/>
        <v>14.161485689784541</v>
      </c>
      <c r="P10">
        <f t="shared" si="60"/>
        <v>33.454818308500379</v>
      </c>
      <c r="Q10">
        <f t="shared" si="61"/>
        <v>16.826562332511525</v>
      </c>
      <c r="R10">
        <f t="shared" si="62"/>
        <v>6.1448172365741236</v>
      </c>
      <c r="S10">
        <f t="shared" si="63"/>
        <v>3.9982849179976419</v>
      </c>
      <c r="T10">
        <f t="shared" si="3"/>
        <v>39.575517204416336</v>
      </c>
      <c r="U10">
        <f t="shared" si="4"/>
        <v>66.545181691499621</v>
      </c>
      <c r="V10">
        <f t="shared" si="5"/>
        <v>4966400</v>
      </c>
      <c r="W10">
        <v>10778</v>
      </c>
      <c r="X10">
        <v>9878</v>
      </c>
      <c r="Y10">
        <v>900</v>
      </c>
      <c r="Z10">
        <v>9423</v>
      </c>
      <c r="AA10">
        <v>7881</v>
      </c>
      <c r="AB10">
        <v>1542</v>
      </c>
      <c r="AC10">
        <v>4767</v>
      </c>
      <c r="AD10">
        <v>4273</v>
      </c>
      <c r="AE10">
        <v>494</v>
      </c>
      <c r="AF10">
        <v>470</v>
      </c>
      <c r="AG10">
        <v>469</v>
      </c>
      <c r="AH10">
        <v>1</v>
      </c>
      <c r="AI10">
        <v>8717</v>
      </c>
      <c r="AJ10">
        <v>6223</v>
      </c>
      <c r="AK10">
        <v>2494</v>
      </c>
      <c r="AL10">
        <v>3371</v>
      </c>
      <c r="AM10">
        <v>2939</v>
      </c>
      <c r="AN10">
        <v>432</v>
      </c>
      <c r="AO10">
        <v>1074</v>
      </c>
      <c r="AP10">
        <v>1058</v>
      </c>
      <c r="AQ10">
        <v>16</v>
      </c>
      <c r="AR10">
        <v>2984</v>
      </c>
      <c r="AS10">
        <v>2932</v>
      </c>
      <c r="AT10">
        <v>52</v>
      </c>
      <c r="AU10">
        <v>8</v>
      </c>
      <c r="AV10">
        <v>8</v>
      </c>
      <c r="AW10">
        <v>0</v>
      </c>
      <c r="AX10">
        <v>4578</v>
      </c>
      <c r="AY10">
        <v>4209</v>
      </c>
      <c r="AZ10">
        <v>369</v>
      </c>
      <c r="BA10">
        <v>1947</v>
      </c>
      <c r="BB10">
        <v>1919</v>
      </c>
      <c r="BC10">
        <v>28</v>
      </c>
      <c r="BD10">
        <v>192</v>
      </c>
      <c r="BE10">
        <v>186</v>
      </c>
      <c r="BF10">
        <v>6</v>
      </c>
      <c r="BG10">
        <v>3</v>
      </c>
      <c r="BH10">
        <v>3</v>
      </c>
      <c r="BI10">
        <v>0</v>
      </c>
      <c r="BJ10">
        <v>87</v>
      </c>
      <c r="BK10">
        <v>86</v>
      </c>
      <c r="BL10">
        <v>1</v>
      </c>
      <c r="BM10">
        <v>336</v>
      </c>
      <c r="BN10">
        <v>320</v>
      </c>
      <c r="BO10">
        <v>16</v>
      </c>
      <c r="BP10">
        <v>15774</v>
      </c>
      <c r="BQ10">
        <v>15401</v>
      </c>
      <c r="BR10">
        <v>373</v>
      </c>
      <c r="BS10">
        <v>5666</v>
      </c>
      <c r="BT10">
        <v>3805</v>
      </c>
      <c r="BU10">
        <v>1861</v>
      </c>
      <c r="BV10">
        <v>1072</v>
      </c>
      <c r="BW10">
        <v>651</v>
      </c>
      <c r="BX10">
        <v>421</v>
      </c>
      <c r="BY10">
        <v>3385</v>
      </c>
      <c r="BZ10">
        <v>1822</v>
      </c>
      <c r="CA10">
        <v>1563</v>
      </c>
      <c r="CB10" t="str">
        <f t="shared" si="64"/>
        <v>NOTotal</v>
      </c>
      <c r="CC10" t="str">
        <f t="shared" si="65"/>
        <v>NOMale</v>
      </c>
      <c r="CD10" t="str">
        <f t="shared" si="66"/>
        <v>CHHIFemale</v>
      </c>
      <c r="CE10">
        <f t="shared" si="6"/>
        <v>14.441526422982099</v>
      </c>
      <c r="CF10">
        <f t="shared" si="7"/>
        <v>91.649656708109106</v>
      </c>
      <c r="CG10">
        <f t="shared" si="8"/>
        <v>8.3503432918908889</v>
      </c>
      <c r="CH10">
        <f t="shared" si="9"/>
        <v>12.625951334548184</v>
      </c>
      <c r="CI10">
        <f t="shared" si="10"/>
        <v>83.635784781916584</v>
      </c>
      <c r="CJ10">
        <f t="shared" si="11"/>
        <v>16.364215218083412</v>
      </c>
      <c r="CK10">
        <f t="shared" si="12"/>
        <v>6.3873405509700927</v>
      </c>
      <c r="CL10">
        <f t="shared" si="13"/>
        <v>89.63708831550241</v>
      </c>
      <c r="CM10">
        <f t="shared" si="14"/>
        <v>10.362911684497588</v>
      </c>
      <c r="CN10">
        <f t="shared" si="15"/>
        <v>0.6297566727409154</v>
      </c>
      <c r="CO10">
        <f t="shared" si="16"/>
        <v>99.787234042553195</v>
      </c>
      <c r="CP10">
        <f t="shared" si="67"/>
        <v>0.21276595744680851</v>
      </c>
      <c r="CQ10">
        <f t="shared" si="17"/>
        <v>11.679976417622468</v>
      </c>
      <c r="CR10">
        <f t="shared" si="18"/>
        <v>71.389239417230698</v>
      </c>
      <c r="CS10">
        <f t="shared" si="19"/>
        <v>28.610760582769302</v>
      </c>
      <c r="CT10">
        <f t="shared" si="20"/>
        <v>4.5168292421481402</v>
      </c>
      <c r="CU10">
        <f t="shared" si="21"/>
        <v>87.184811628596862</v>
      </c>
      <c r="CV10">
        <f t="shared" si="22"/>
        <v>12.815188371403144</v>
      </c>
      <c r="CW10">
        <f t="shared" si="23"/>
        <v>1.439060992603709</v>
      </c>
      <c r="CX10">
        <f t="shared" si="24"/>
        <v>98.510242085661076</v>
      </c>
      <c r="CY10">
        <f t="shared" si="25"/>
        <v>1.4897579143389199</v>
      </c>
      <c r="CZ10">
        <f t="shared" si="26"/>
        <v>3.9982849179976419</v>
      </c>
      <c r="DA10">
        <f t="shared" si="27"/>
        <v>98.257372654155489</v>
      </c>
      <c r="DB10">
        <f t="shared" si="28"/>
        <v>1.7426273458445041</v>
      </c>
      <c r="DC10">
        <f t="shared" si="29"/>
        <v>1.0719262514738986E-2</v>
      </c>
      <c r="DD10">
        <f t="shared" si="30"/>
        <v>100</v>
      </c>
      <c r="DE10">
        <f t="shared" si="68"/>
        <v>0</v>
      </c>
      <c r="DF10">
        <f t="shared" si="31"/>
        <v>6.1340979740593848</v>
      </c>
      <c r="DG10">
        <f t="shared" si="32"/>
        <v>91.939711664482303</v>
      </c>
      <c r="DH10">
        <f t="shared" si="33"/>
        <v>8.0602883355176935</v>
      </c>
      <c r="DI10">
        <f t="shared" si="34"/>
        <v>2.6088005145246007</v>
      </c>
      <c r="DJ10">
        <f t="shared" si="35"/>
        <v>98.561890087313813</v>
      </c>
      <c r="DK10">
        <f t="shared" si="36"/>
        <v>1.4381099126861838</v>
      </c>
      <c r="DL10">
        <f t="shared" si="37"/>
        <v>0.25726230035373565</v>
      </c>
      <c r="DM10">
        <f t="shared" si="38"/>
        <v>96.875</v>
      </c>
      <c r="DN10">
        <f t="shared" si="39"/>
        <v>3.125</v>
      </c>
      <c r="DO10">
        <f t="shared" si="40"/>
        <v>4.0197234430271195E-3</v>
      </c>
      <c r="DP10">
        <f t="shared" si="41"/>
        <v>100</v>
      </c>
      <c r="DQ10">
        <f t="shared" si="42"/>
        <v>0</v>
      </c>
      <c r="DR10">
        <f t="shared" si="43"/>
        <v>0.11657197984778647</v>
      </c>
      <c r="DS10">
        <f t="shared" si="44"/>
        <v>98.850574712643677</v>
      </c>
      <c r="DT10">
        <f t="shared" si="45"/>
        <v>1.1494252873563218</v>
      </c>
      <c r="DU10">
        <f t="shared" si="46"/>
        <v>0.45020902561903736</v>
      </c>
      <c r="DV10">
        <f t="shared" si="47"/>
        <v>95.238095238095227</v>
      </c>
      <c r="DW10">
        <f t="shared" si="69"/>
        <v>4.7619047619047619</v>
      </c>
      <c r="DX10">
        <f t="shared" si="48"/>
        <v>21.135705863436595</v>
      </c>
      <c r="DY10">
        <f t="shared" si="49"/>
        <v>97.635349308989476</v>
      </c>
      <c r="DZ10">
        <f t="shared" si="50"/>
        <v>2.3646506910105236</v>
      </c>
      <c r="EA10">
        <f t="shared" si="51"/>
        <v>7.5919176760638862</v>
      </c>
      <c r="EB10">
        <f t="shared" si="52"/>
        <v>67.15495940698905</v>
      </c>
      <c r="EC10">
        <f t="shared" si="53"/>
        <v>32.845040593010943</v>
      </c>
      <c r="ED10">
        <f>(BV10/H10)*100</f>
        <v>1.4363811769750241</v>
      </c>
      <c r="EE10">
        <f t="shared" si="54"/>
        <v>60.727611940298509</v>
      </c>
      <c r="EF10">
        <f t="shared" si="55"/>
        <v>39.272388059701491</v>
      </c>
      <c r="EG10">
        <f>(BY10/H10)*100</f>
        <v>4.5355879515489335</v>
      </c>
      <c r="EH10">
        <f t="shared" si="56"/>
        <v>53.825701624815359</v>
      </c>
      <c r="EI10">
        <f t="shared" si="57"/>
        <v>46.174298375184634</v>
      </c>
    </row>
    <row r="11" spans="1:139" x14ac:dyDescent="0.25">
      <c r="A11" t="s">
        <v>2135</v>
      </c>
      <c r="B11">
        <v>10</v>
      </c>
      <c r="C11" t="s">
        <v>73</v>
      </c>
      <c r="D11" t="s">
        <v>3187</v>
      </c>
      <c r="E11">
        <v>1236829</v>
      </c>
      <c r="F11">
        <v>651124</v>
      </c>
      <c r="G11">
        <v>585705</v>
      </c>
      <c r="H11">
        <v>330806</v>
      </c>
      <c r="I11">
        <v>289824</v>
      </c>
      <c r="J11">
        <v>40982</v>
      </c>
      <c r="K11">
        <f t="shared" si="0"/>
        <v>26.746300418246982</v>
      </c>
      <c r="L11">
        <f t="shared" si="1"/>
        <v>44.511337318237388</v>
      </c>
      <c r="M11">
        <f t="shared" si="2"/>
        <v>6.997037757915674</v>
      </c>
      <c r="N11">
        <f t="shared" si="58"/>
        <v>87.611470166804722</v>
      </c>
      <c r="O11">
        <f t="shared" si="59"/>
        <v>12.388529833195287</v>
      </c>
      <c r="P11">
        <f t="shared" si="60"/>
        <v>6.5101600333730349</v>
      </c>
      <c r="Q11">
        <f t="shared" si="61"/>
        <v>12.828666952836405</v>
      </c>
      <c r="R11">
        <f t="shared" si="62"/>
        <v>20.862076262220153</v>
      </c>
      <c r="S11">
        <f t="shared" si="63"/>
        <v>7.1800390561235288</v>
      </c>
      <c r="T11">
        <f t="shared" si="3"/>
        <v>52.619057695446884</v>
      </c>
      <c r="U11">
        <f t="shared" si="4"/>
        <v>93.48983996662696</v>
      </c>
      <c r="V11">
        <f t="shared" si="5"/>
        <v>30926999.999999996</v>
      </c>
      <c r="W11">
        <v>6602</v>
      </c>
      <c r="X11">
        <v>5616</v>
      </c>
      <c r="Y11">
        <v>986</v>
      </c>
      <c r="Z11">
        <v>6513</v>
      </c>
      <c r="AA11">
        <v>6013</v>
      </c>
      <c r="AB11">
        <v>500</v>
      </c>
      <c r="AC11">
        <v>8421</v>
      </c>
      <c r="AD11">
        <v>7570</v>
      </c>
      <c r="AE11">
        <v>851</v>
      </c>
      <c r="AF11">
        <v>437</v>
      </c>
      <c r="AG11">
        <v>428</v>
      </c>
      <c r="AH11">
        <v>9</v>
      </c>
      <c r="AI11">
        <v>10538</v>
      </c>
      <c r="AJ11">
        <v>8746</v>
      </c>
      <c r="AK11">
        <v>1792</v>
      </c>
      <c r="AL11">
        <v>31463</v>
      </c>
      <c r="AM11">
        <v>27538</v>
      </c>
      <c r="AN11">
        <v>3925</v>
      </c>
      <c r="AO11">
        <v>6801</v>
      </c>
      <c r="AP11">
        <v>6253</v>
      </c>
      <c r="AQ11">
        <v>548</v>
      </c>
      <c r="AR11">
        <v>23752</v>
      </c>
      <c r="AS11">
        <v>23121</v>
      </c>
      <c r="AT11">
        <v>631</v>
      </c>
      <c r="AU11">
        <v>42</v>
      </c>
      <c r="AV11">
        <v>42</v>
      </c>
      <c r="AW11">
        <v>0</v>
      </c>
      <c r="AX11">
        <v>68971</v>
      </c>
      <c r="AY11">
        <v>67363</v>
      </c>
      <c r="AZ11">
        <v>1608</v>
      </c>
      <c r="BA11">
        <v>20826</v>
      </c>
      <c r="BB11">
        <v>20426</v>
      </c>
      <c r="BC11">
        <v>400</v>
      </c>
      <c r="BD11">
        <v>3914</v>
      </c>
      <c r="BE11">
        <v>3808</v>
      </c>
      <c r="BF11">
        <v>106</v>
      </c>
      <c r="BG11">
        <v>35</v>
      </c>
      <c r="BH11">
        <v>30</v>
      </c>
      <c r="BI11">
        <v>5</v>
      </c>
      <c r="BJ11">
        <v>3301</v>
      </c>
      <c r="BK11">
        <v>3048</v>
      </c>
      <c r="BL11">
        <v>253</v>
      </c>
      <c r="BM11">
        <v>7298</v>
      </c>
      <c r="BN11">
        <v>6276</v>
      </c>
      <c r="BO11">
        <v>1022</v>
      </c>
      <c r="BP11">
        <v>77148</v>
      </c>
      <c r="BQ11">
        <v>71928</v>
      </c>
      <c r="BR11">
        <v>5220</v>
      </c>
      <c r="BS11">
        <v>30842</v>
      </c>
      <c r="BT11">
        <v>15637</v>
      </c>
      <c r="BU11">
        <v>15205</v>
      </c>
      <c r="BV11">
        <v>2188</v>
      </c>
      <c r="BW11">
        <v>1379</v>
      </c>
      <c r="BX11">
        <v>809</v>
      </c>
      <c r="BY11">
        <v>21714</v>
      </c>
      <c r="BZ11">
        <v>14602</v>
      </c>
      <c r="CA11">
        <v>7112</v>
      </c>
      <c r="CB11" t="str">
        <f t="shared" si="64"/>
        <v>NOTotal</v>
      </c>
      <c r="CC11" t="str">
        <f t="shared" si="65"/>
        <v>NOMale</v>
      </c>
      <c r="CD11" t="str">
        <f t="shared" si="66"/>
        <v>PQFemale</v>
      </c>
      <c r="CE11">
        <f t="shared" si="6"/>
        <v>1.9957316372738101</v>
      </c>
      <c r="CF11">
        <f t="shared" si="7"/>
        <v>85.065131778249011</v>
      </c>
      <c r="CG11">
        <f t="shared" si="8"/>
        <v>14.934868221750985</v>
      </c>
      <c r="CH11">
        <f t="shared" si="9"/>
        <v>1.968827651251791</v>
      </c>
      <c r="CI11">
        <f t="shared" si="10"/>
        <v>92.323046215261783</v>
      </c>
      <c r="CJ11">
        <f t="shared" si="11"/>
        <v>7.6769537847382168</v>
      </c>
      <c r="CK11">
        <f t="shared" si="12"/>
        <v>2.5456007448474334</v>
      </c>
      <c r="CL11">
        <f t="shared" si="13"/>
        <v>89.894311839448989</v>
      </c>
      <c r="CM11">
        <f t="shared" si="14"/>
        <v>10.105688160551002</v>
      </c>
      <c r="CN11">
        <f t="shared" si="15"/>
        <v>0.13210159428789078</v>
      </c>
      <c r="CO11">
        <f t="shared" si="16"/>
        <v>97.940503432494268</v>
      </c>
      <c r="CP11">
        <f t="shared" si="67"/>
        <v>2.0594965675057209</v>
      </c>
      <c r="CQ11">
        <f t="shared" si="17"/>
        <v>3.1855528617981537</v>
      </c>
      <c r="CR11">
        <f t="shared" si="18"/>
        <v>82.994875687986337</v>
      </c>
      <c r="CS11">
        <f t="shared" si="19"/>
        <v>17.005124312013663</v>
      </c>
      <c r="CT11">
        <f t="shared" si="20"/>
        <v>9.5110124967503609</v>
      </c>
      <c r="CU11">
        <f t="shared" si="21"/>
        <v>87.525029399612237</v>
      </c>
      <c r="CV11">
        <f t="shared" si="22"/>
        <v>12.474970600387756</v>
      </c>
      <c r="CW11">
        <f t="shared" si="23"/>
        <v>2.0558877408511331</v>
      </c>
      <c r="CX11">
        <f t="shared" si="24"/>
        <v>91.942361417438605</v>
      </c>
      <c r="CY11">
        <f t="shared" si="25"/>
        <v>8.0576385825613883</v>
      </c>
      <c r="CZ11">
        <f t="shared" si="26"/>
        <v>7.1800390561235288</v>
      </c>
      <c r="DA11">
        <f t="shared" si="27"/>
        <v>97.343381609969683</v>
      </c>
      <c r="DB11">
        <f t="shared" si="28"/>
        <v>2.6566183900303129</v>
      </c>
      <c r="DC11">
        <f t="shared" si="29"/>
        <v>1.269626306657074E-2</v>
      </c>
      <c r="DD11">
        <f t="shared" si="30"/>
        <v>100</v>
      </c>
      <c r="DE11">
        <f t="shared" si="68"/>
        <v>0</v>
      </c>
      <c r="DF11">
        <f t="shared" si="31"/>
        <v>20.849379999153584</v>
      </c>
      <c r="DG11">
        <f t="shared" si="32"/>
        <v>97.66858534746487</v>
      </c>
      <c r="DH11">
        <f t="shared" si="33"/>
        <v>2.3314146525351234</v>
      </c>
      <c r="DI11">
        <f t="shared" si="34"/>
        <v>6.2955327291524341</v>
      </c>
      <c r="DJ11">
        <f t="shared" si="35"/>
        <v>98.079323922020549</v>
      </c>
      <c r="DK11">
        <f t="shared" si="36"/>
        <v>1.9206760779794489</v>
      </c>
      <c r="DL11">
        <f t="shared" si="37"/>
        <v>1.1831708010132826</v>
      </c>
      <c r="DM11">
        <f t="shared" si="38"/>
        <v>97.291773122125704</v>
      </c>
      <c r="DN11">
        <f t="shared" si="39"/>
        <v>2.7082268778742971</v>
      </c>
      <c r="DO11">
        <f t="shared" si="40"/>
        <v>1.0580219222142282E-2</v>
      </c>
      <c r="DP11">
        <f t="shared" si="41"/>
        <v>85.714285714285708</v>
      </c>
      <c r="DQ11">
        <f t="shared" si="42"/>
        <v>14.285714285714285</v>
      </c>
      <c r="DR11">
        <f t="shared" si="43"/>
        <v>0.99786581863690504</v>
      </c>
      <c r="DS11">
        <f t="shared" si="44"/>
        <v>92.335655861860047</v>
      </c>
      <c r="DT11">
        <f t="shared" si="45"/>
        <v>7.6643441381399571</v>
      </c>
      <c r="DU11">
        <f t="shared" si="46"/>
        <v>2.2061268538055536</v>
      </c>
      <c r="DV11">
        <f t="shared" si="47"/>
        <v>85.99616333241984</v>
      </c>
      <c r="DW11">
        <f t="shared" si="69"/>
        <v>14.003836667580158</v>
      </c>
      <c r="DX11">
        <f t="shared" si="48"/>
        <v>23.321221501423793</v>
      </c>
      <c r="DY11">
        <f t="shared" si="49"/>
        <v>93.23378441437238</v>
      </c>
      <c r="DZ11">
        <f t="shared" si="50"/>
        <v>6.7662155856276245</v>
      </c>
      <c r="EA11">
        <f t="shared" si="51"/>
        <v>9.3232891785517804</v>
      </c>
      <c r="EB11">
        <f t="shared" si="52"/>
        <v>50.700343687179817</v>
      </c>
      <c r="EC11">
        <f t="shared" si="53"/>
        <v>49.299656312820176</v>
      </c>
      <c r="ED11">
        <f>(BV11/H11)*100</f>
        <v>0.66141484737278045</v>
      </c>
      <c r="EE11">
        <f t="shared" si="54"/>
        <v>63.025594149908592</v>
      </c>
      <c r="EF11">
        <f t="shared" si="55"/>
        <v>36.974405850091408</v>
      </c>
      <c r="EG11">
        <f>(BY11/H11)*100</f>
        <v>6.563968005417073</v>
      </c>
      <c r="EH11">
        <f t="shared" si="56"/>
        <v>67.246937459703418</v>
      </c>
      <c r="EI11">
        <f t="shared" si="57"/>
        <v>32.753062540296582</v>
      </c>
    </row>
    <row r="12" spans="1:139" x14ac:dyDescent="0.25">
      <c r="A12" t="s">
        <v>2986</v>
      </c>
      <c r="B12">
        <v>11</v>
      </c>
      <c r="C12" t="s">
        <v>74</v>
      </c>
      <c r="D12" t="s">
        <v>3187</v>
      </c>
      <c r="E12">
        <v>297446</v>
      </c>
      <c r="F12">
        <v>158720</v>
      </c>
      <c r="G12">
        <v>138726</v>
      </c>
      <c r="H12">
        <v>55500</v>
      </c>
      <c r="I12">
        <v>49194</v>
      </c>
      <c r="J12">
        <v>6306</v>
      </c>
      <c r="K12">
        <f t="shared" si="0"/>
        <v>18.658849001163237</v>
      </c>
      <c r="L12">
        <f t="shared" si="1"/>
        <v>30.994203629032256</v>
      </c>
      <c r="M12">
        <f t="shared" si="2"/>
        <v>4.5456511396565888</v>
      </c>
      <c r="N12">
        <f t="shared" si="58"/>
        <v>88.637837837837836</v>
      </c>
      <c r="O12">
        <f t="shared" si="59"/>
        <v>11.362162162162162</v>
      </c>
      <c r="P12">
        <f t="shared" si="60"/>
        <v>26.403603603603603</v>
      </c>
      <c r="Q12">
        <f t="shared" si="61"/>
        <v>12.410810810810812</v>
      </c>
      <c r="R12">
        <f t="shared" si="62"/>
        <v>5.4504504504504503</v>
      </c>
      <c r="S12">
        <f t="shared" si="63"/>
        <v>6.7801801801801798</v>
      </c>
      <c r="T12">
        <f t="shared" si="3"/>
        <v>48.954954954954957</v>
      </c>
      <c r="U12">
        <f t="shared" si="4"/>
        <v>73.596396396396401</v>
      </c>
      <c r="V12">
        <f t="shared" si="5"/>
        <v>4084600</v>
      </c>
      <c r="W12">
        <v>5227</v>
      </c>
      <c r="X12">
        <v>4210</v>
      </c>
      <c r="Y12">
        <v>1017</v>
      </c>
      <c r="Z12">
        <v>5539</v>
      </c>
      <c r="AA12">
        <v>4761</v>
      </c>
      <c r="AB12">
        <v>778</v>
      </c>
      <c r="AC12">
        <v>3888</v>
      </c>
      <c r="AD12">
        <v>3570</v>
      </c>
      <c r="AE12">
        <v>318</v>
      </c>
      <c r="AF12">
        <v>1463</v>
      </c>
      <c r="AG12">
        <v>1455</v>
      </c>
      <c r="AH12">
        <v>8</v>
      </c>
      <c r="AI12">
        <v>1598</v>
      </c>
      <c r="AJ12">
        <v>1312</v>
      </c>
      <c r="AK12">
        <v>286</v>
      </c>
      <c r="AL12">
        <v>3827</v>
      </c>
      <c r="AM12">
        <v>2912</v>
      </c>
      <c r="AN12">
        <v>915</v>
      </c>
      <c r="AO12">
        <v>1729</v>
      </c>
      <c r="AP12">
        <v>1668</v>
      </c>
      <c r="AQ12">
        <v>61</v>
      </c>
      <c r="AR12">
        <v>3763</v>
      </c>
      <c r="AS12">
        <v>3681</v>
      </c>
      <c r="AT12">
        <v>82</v>
      </c>
      <c r="AU12">
        <v>6</v>
      </c>
      <c r="AV12">
        <v>6</v>
      </c>
      <c r="AW12">
        <v>0</v>
      </c>
      <c r="AX12">
        <v>3019</v>
      </c>
      <c r="AY12">
        <v>2934</v>
      </c>
      <c r="AZ12">
        <v>85</v>
      </c>
      <c r="BA12">
        <v>2071</v>
      </c>
      <c r="BB12">
        <v>2039</v>
      </c>
      <c r="BC12">
        <v>32</v>
      </c>
      <c r="BD12">
        <v>134</v>
      </c>
      <c r="BE12">
        <v>132</v>
      </c>
      <c r="BF12">
        <v>2</v>
      </c>
      <c r="BG12">
        <v>0</v>
      </c>
      <c r="BH12">
        <v>0</v>
      </c>
      <c r="BI12">
        <v>0</v>
      </c>
      <c r="BJ12">
        <v>76</v>
      </c>
      <c r="BK12">
        <v>76</v>
      </c>
      <c r="BL12">
        <v>0</v>
      </c>
      <c r="BM12">
        <v>304</v>
      </c>
      <c r="BN12">
        <v>268</v>
      </c>
      <c r="BO12">
        <v>36</v>
      </c>
      <c r="BP12">
        <v>15821</v>
      </c>
      <c r="BQ12">
        <v>15468</v>
      </c>
      <c r="BR12">
        <v>353</v>
      </c>
      <c r="BS12">
        <v>4775</v>
      </c>
      <c r="BT12">
        <v>3060</v>
      </c>
      <c r="BU12">
        <v>1715</v>
      </c>
      <c r="BV12">
        <v>255</v>
      </c>
      <c r="BW12">
        <v>178</v>
      </c>
      <c r="BX12">
        <v>77</v>
      </c>
      <c r="BY12">
        <v>2005</v>
      </c>
      <c r="BZ12">
        <v>1464</v>
      </c>
      <c r="CA12">
        <v>541</v>
      </c>
      <c r="CB12" t="str">
        <f t="shared" si="64"/>
        <v>NOTotal</v>
      </c>
      <c r="CC12" t="str">
        <f t="shared" si="65"/>
        <v>NOMale</v>
      </c>
      <c r="CD12" t="str">
        <f t="shared" si="66"/>
        <v>PQFemale</v>
      </c>
      <c r="CE12">
        <f t="shared" si="6"/>
        <v>9.4180180180180173</v>
      </c>
      <c r="CF12">
        <f t="shared" si="7"/>
        <v>80.543332695618901</v>
      </c>
      <c r="CG12">
        <f t="shared" si="8"/>
        <v>19.456667304381099</v>
      </c>
      <c r="CH12">
        <f t="shared" si="9"/>
        <v>9.9801801801801808</v>
      </c>
      <c r="CI12">
        <f t="shared" si="10"/>
        <v>85.954143347174579</v>
      </c>
      <c r="CJ12">
        <f t="shared" si="11"/>
        <v>14.045856652825419</v>
      </c>
      <c r="CK12">
        <f t="shared" si="12"/>
        <v>7.0054054054054058</v>
      </c>
      <c r="CL12">
        <f t="shared" si="13"/>
        <v>91.820987654320987</v>
      </c>
      <c r="CM12">
        <f t="shared" si="14"/>
        <v>8.1790123456790127</v>
      </c>
      <c r="CN12">
        <f t="shared" si="15"/>
        <v>2.6360360360360358</v>
      </c>
      <c r="CO12">
        <f t="shared" si="16"/>
        <v>99.453178400546832</v>
      </c>
      <c r="CP12">
        <f t="shared" si="67"/>
        <v>0.54682159945317843</v>
      </c>
      <c r="CQ12">
        <f t="shared" si="17"/>
        <v>2.8792792792792796</v>
      </c>
      <c r="CR12">
        <f t="shared" si="18"/>
        <v>82.102628285356687</v>
      </c>
      <c r="CS12">
        <f t="shared" si="19"/>
        <v>17.897371714643302</v>
      </c>
      <c r="CT12">
        <f t="shared" si="20"/>
        <v>6.8954954954954957</v>
      </c>
      <c r="CU12">
        <f t="shared" si="21"/>
        <v>76.090932845570947</v>
      </c>
      <c r="CV12">
        <f t="shared" si="22"/>
        <v>23.909067154429057</v>
      </c>
      <c r="CW12">
        <f t="shared" si="23"/>
        <v>3.1153153153153155</v>
      </c>
      <c r="CX12">
        <f t="shared" si="24"/>
        <v>96.471949103528061</v>
      </c>
      <c r="CY12">
        <f t="shared" si="25"/>
        <v>3.5280508964719495</v>
      </c>
      <c r="CZ12">
        <f t="shared" si="26"/>
        <v>6.7801801801801798</v>
      </c>
      <c r="DA12">
        <f t="shared" si="27"/>
        <v>97.820887589689079</v>
      </c>
      <c r="DB12">
        <f t="shared" si="28"/>
        <v>2.1791124103109221</v>
      </c>
      <c r="DC12">
        <f t="shared" si="29"/>
        <v>1.0810810810810811E-2</v>
      </c>
      <c r="DD12">
        <f t="shared" si="30"/>
        <v>100</v>
      </c>
      <c r="DE12">
        <f t="shared" si="68"/>
        <v>0</v>
      </c>
      <c r="DF12">
        <f t="shared" si="31"/>
        <v>5.4396396396396396</v>
      </c>
      <c r="DG12">
        <f t="shared" si="32"/>
        <v>97.184498178204706</v>
      </c>
      <c r="DH12">
        <f t="shared" si="33"/>
        <v>2.8155018217952965</v>
      </c>
      <c r="DI12">
        <f t="shared" si="34"/>
        <v>3.7315315315315316</v>
      </c>
      <c r="DJ12">
        <f t="shared" si="35"/>
        <v>98.454852728150655</v>
      </c>
      <c r="DK12">
        <f t="shared" si="36"/>
        <v>1.545147271849348</v>
      </c>
      <c r="DL12">
        <f t="shared" si="37"/>
        <v>0.24144144144144145</v>
      </c>
      <c r="DM12">
        <f t="shared" si="38"/>
        <v>98.507462686567166</v>
      </c>
      <c r="DN12">
        <f t="shared" si="39"/>
        <v>1.4925373134328357</v>
      </c>
      <c r="DO12">
        <f t="shared" si="40"/>
        <v>0</v>
      </c>
      <c r="DP12" t="e">
        <f t="shared" si="41"/>
        <v>#DIV/0!</v>
      </c>
      <c r="DQ12" t="e">
        <f t="shared" si="42"/>
        <v>#DIV/0!</v>
      </c>
      <c r="DR12">
        <f t="shared" si="43"/>
        <v>0.13693693693693693</v>
      </c>
      <c r="DS12">
        <f t="shared" si="44"/>
        <v>100</v>
      </c>
      <c r="DT12">
        <f t="shared" si="45"/>
        <v>0</v>
      </c>
      <c r="DU12">
        <f t="shared" si="46"/>
        <v>0.5477477477477477</v>
      </c>
      <c r="DV12">
        <f t="shared" si="47"/>
        <v>88.157894736842096</v>
      </c>
      <c r="DW12">
        <f t="shared" si="69"/>
        <v>11.842105263157894</v>
      </c>
      <c r="DX12">
        <f t="shared" si="48"/>
        <v>28.506306306306307</v>
      </c>
      <c r="DY12">
        <f t="shared" si="49"/>
        <v>97.768788319322425</v>
      </c>
      <c r="DZ12">
        <f t="shared" si="50"/>
        <v>2.2312116806775806</v>
      </c>
      <c r="EA12">
        <f t="shared" si="51"/>
        <v>8.6036036036036023</v>
      </c>
      <c r="EB12">
        <f t="shared" si="52"/>
        <v>64.083769633507856</v>
      </c>
      <c r="EC12">
        <f t="shared" si="53"/>
        <v>35.916230366492144</v>
      </c>
      <c r="ED12">
        <f>(BV12/H12)*100</f>
        <v>0.45945945945945943</v>
      </c>
      <c r="EE12">
        <f t="shared" si="54"/>
        <v>69.803921568627445</v>
      </c>
      <c r="EF12">
        <f t="shared" si="55"/>
        <v>30.196078431372548</v>
      </c>
      <c r="EG12">
        <f>(BY12/H12)*100</f>
        <v>3.6126126126126126</v>
      </c>
      <c r="EH12">
        <f t="shared" si="56"/>
        <v>73.017456359102241</v>
      </c>
      <c r="EI12">
        <f t="shared" si="57"/>
        <v>26.982543640897756</v>
      </c>
    </row>
    <row r="13" spans="1:139" x14ac:dyDescent="0.25">
      <c r="A13" t="s">
        <v>2139</v>
      </c>
      <c r="B13">
        <v>12</v>
      </c>
      <c r="C13" t="s">
        <v>75</v>
      </c>
      <c r="D13" t="s">
        <v>3187</v>
      </c>
      <c r="E13">
        <v>560440</v>
      </c>
      <c r="F13">
        <v>293064</v>
      </c>
      <c r="G13">
        <v>267376</v>
      </c>
      <c r="H13">
        <v>98902</v>
      </c>
      <c r="I13">
        <v>89748</v>
      </c>
      <c r="J13">
        <v>9154</v>
      </c>
      <c r="K13">
        <f t="shared" si="0"/>
        <v>17.647205766897436</v>
      </c>
      <c r="L13">
        <f t="shared" si="1"/>
        <v>30.624027516173939</v>
      </c>
      <c r="M13">
        <f t="shared" si="2"/>
        <v>3.4236431093291846</v>
      </c>
      <c r="N13">
        <f t="shared" si="58"/>
        <v>90.744373217932903</v>
      </c>
      <c r="O13">
        <f t="shared" si="59"/>
        <v>9.2556267820670968</v>
      </c>
      <c r="P13">
        <f t="shared" si="60"/>
        <v>29.540353076783077</v>
      </c>
      <c r="Q13">
        <f t="shared" si="61"/>
        <v>9.7288224707286002</v>
      </c>
      <c r="R13">
        <f t="shared" si="62"/>
        <v>8.8370305959434585</v>
      </c>
      <c r="S13">
        <f t="shared" si="63"/>
        <v>3.2415926877110675</v>
      </c>
      <c r="T13">
        <f t="shared" si="3"/>
        <v>48.652201168833798</v>
      </c>
      <c r="U13">
        <f t="shared" si="4"/>
        <v>70.459646923216923</v>
      </c>
      <c r="V13">
        <f t="shared" si="5"/>
        <v>6968600</v>
      </c>
      <c r="W13">
        <v>18816</v>
      </c>
      <c r="X13">
        <v>17200</v>
      </c>
      <c r="Y13">
        <v>1616</v>
      </c>
      <c r="Z13">
        <v>6992</v>
      </c>
      <c r="AA13">
        <v>6598</v>
      </c>
      <c r="AB13">
        <v>394</v>
      </c>
      <c r="AC13">
        <v>3408</v>
      </c>
      <c r="AD13">
        <v>3034</v>
      </c>
      <c r="AE13">
        <v>374</v>
      </c>
      <c r="AF13">
        <v>480</v>
      </c>
      <c r="AG13">
        <v>473</v>
      </c>
      <c r="AH13">
        <v>7</v>
      </c>
      <c r="AI13">
        <v>3029</v>
      </c>
      <c r="AJ13">
        <v>2419</v>
      </c>
      <c r="AK13">
        <v>610</v>
      </c>
      <c r="AL13">
        <v>6113</v>
      </c>
      <c r="AM13">
        <v>5807</v>
      </c>
      <c r="AN13">
        <v>306</v>
      </c>
      <c r="AO13">
        <v>2310</v>
      </c>
      <c r="AP13">
        <v>2215</v>
      </c>
      <c r="AQ13">
        <v>95</v>
      </c>
      <c r="AR13">
        <v>3206</v>
      </c>
      <c r="AS13">
        <v>3117</v>
      </c>
      <c r="AT13">
        <v>89</v>
      </c>
      <c r="AU13">
        <v>34</v>
      </c>
      <c r="AV13">
        <v>34</v>
      </c>
      <c r="AW13">
        <v>0</v>
      </c>
      <c r="AX13">
        <v>8706</v>
      </c>
      <c r="AY13">
        <v>8548</v>
      </c>
      <c r="AZ13">
        <v>158</v>
      </c>
      <c r="BA13">
        <v>5162</v>
      </c>
      <c r="BB13">
        <v>5093</v>
      </c>
      <c r="BC13">
        <v>69</v>
      </c>
      <c r="BD13">
        <v>362</v>
      </c>
      <c r="BE13">
        <v>351</v>
      </c>
      <c r="BF13">
        <v>11</v>
      </c>
      <c r="BG13">
        <v>0</v>
      </c>
      <c r="BH13">
        <v>0</v>
      </c>
      <c r="BI13">
        <v>0</v>
      </c>
      <c r="BJ13">
        <v>354</v>
      </c>
      <c r="BK13">
        <v>348</v>
      </c>
      <c r="BL13">
        <v>6</v>
      </c>
      <c r="BM13">
        <v>994</v>
      </c>
      <c r="BN13">
        <v>915</v>
      </c>
      <c r="BO13">
        <v>79</v>
      </c>
      <c r="BP13">
        <v>25105</v>
      </c>
      <c r="BQ13">
        <v>24431</v>
      </c>
      <c r="BR13">
        <v>674</v>
      </c>
      <c r="BS13">
        <v>9685</v>
      </c>
      <c r="BT13">
        <v>6138</v>
      </c>
      <c r="BU13">
        <v>3547</v>
      </c>
      <c r="BV13">
        <v>757</v>
      </c>
      <c r="BW13">
        <v>489</v>
      </c>
      <c r="BX13">
        <v>268</v>
      </c>
      <c r="BY13">
        <v>3389</v>
      </c>
      <c r="BZ13">
        <v>2538</v>
      </c>
      <c r="CA13">
        <v>851</v>
      </c>
      <c r="CB13" t="str">
        <f t="shared" si="64"/>
        <v>NOTotal</v>
      </c>
      <c r="CC13" t="str">
        <f t="shared" si="65"/>
        <v>NOMale</v>
      </c>
      <c r="CD13" t="str">
        <f t="shared" si="66"/>
        <v>PQFemale</v>
      </c>
      <c r="CE13">
        <f t="shared" si="6"/>
        <v>19.02489332874967</v>
      </c>
      <c r="CF13">
        <f t="shared" si="7"/>
        <v>91.411564625850332</v>
      </c>
      <c r="CG13">
        <f t="shared" si="8"/>
        <v>8.5884353741496593</v>
      </c>
      <c r="CH13">
        <f t="shared" si="9"/>
        <v>7.0696244767547674</v>
      </c>
      <c r="CI13">
        <f t="shared" si="10"/>
        <v>94.364988558352408</v>
      </c>
      <c r="CJ13">
        <f t="shared" si="11"/>
        <v>5.6350114416475972</v>
      </c>
      <c r="CK13">
        <f t="shared" si="12"/>
        <v>3.4458352712786398</v>
      </c>
      <c r="CL13">
        <f t="shared" si="13"/>
        <v>89.025821596244143</v>
      </c>
      <c r="CM13">
        <f t="shared" si="14"/>
        <v>10.974178403755868</v>
      </c>
      <c r="CN13">
        <f t="shared" si="15"/>
        <v>0.48532891144769569</v>
      </c>
      <c r="CO13">
        <f t="shared" si="16"/>
        <v>98.541666666666671</v>
      </c>
      <c r="CP13">
        <f t="shared" si="67"/>
        <v>1.4583333333333333</v>
      </c>
      <c r="CQ13">
        <f t="shared" si="17"/>
        <v>3.0626276516147297</v>
      </c>
      <c r="CR13">
        <f t="shared" si="18"/>
        <v>79.861340376361838</v>
      </c>
      <c r="CS13">
        <f t="shared" si="19"/>
        <v>20.138659623638162</v>
      </c>
      <c r="CT13">
        <f t="shared" si="20"/>
        <v>6.1808659076661749</v>
      </c>
      <c r="CU13">
        <f t="shared" si="21"/>
        <v>94.994274496973659</v>
      </c>
      <c r="CV13">
        <f t="shared" si="22"/>
        <v>5.005725503026337</v>
      </c>
      <c r="CW13">
        <f t="shared" si="23"/>
        <v>2.3356453863420357</v>
      </c>
      <c r="CX13">
        <f t="shared" si="24"/>
        <v>95.887445887445892</v>
      </c>
      <c r="CY13">
        <f t="shared" si="25"/>
        <v>4.112554112554113</v>
      </c>
      <c r="CZ13">
        <f t="shared" si="26"/>
        <v>3.2415926877110675</v>
      </c>
      <c r="DA13">
        <f t="shared" si="27"/>
        <v>97.223955084217096</v>
      </c>
      <c r="DB13">
        <f t="shared" si="28"/>
        <v>2.776044915782907</v>
      </c>
      <c r="DC13">
        <f t="shared" si="29"/>
        <v>3.4377464560878444E-2</v>
      </c>
      <c r="DD13">
        <f t="shared" si="30"/>
        <v>100</v>
      </c>
      <c r="DE13">
        <f t="shared" si="68"/>
        <v>0</v>
      </c>
      <c r="DF13">
        <f t="shared" si="31"/>
        <v>8.8026531313825807</v>
      </c>
      <c r="DG13">
        <f t="shared" si="32"/>
        <v>98.185159660004601</v>
      </c>
      <c r="DH13">
        <f t="shared" si="33"/>
        <v>1.8148403399954054</v>
      </c>
      <c r="DI13">
        <f t="shared" si="34"/>
        <v>5.2193080018604272</v>
      </c>
      <c r="DJ13">
        <f t="shared" si="35"/>
        <v>98.663308795040678</v>
      </c>
      <c r="DK13">
        <f t="shared" si="36"/>
        <v>1.336691204959318</v>
      </c>
      <c r="DL13">
        <f t="shared" si="37"/>
        <v>0.36601888738347049</v>
      </c>
      <c r="DM13">
        <f t="shared" si="38"/>
        <v>96.961325966850836</v>
      </c>
      <c r="DN13">
        <f t="shared" si="39"/>
        <v>3.0386740331491713</v>
      </c>
      <c r="DO13">
        <f t="shared" si="40"/>
        <v>0</v>
      </c>
      <c r="DP13" t="e">
        <f t="shared" si="41"/>
        <v>#DIV/0!</v>
      </c>
      <c r="DQ13" t="e">
        <f t="shared" si="42"/>
        <v>#DIV/0!</v>
      </c>
      <c r="DR13">
        <f t="shared" si="43"/>
        <v>0.35793007219267559</v>
      </c>
      <c r="DS13">
        <f t="shared" si="44"/>
        <v>98.305084745762713</v>
      </c>
      <c r="DT13">
        <f t="shared" si="45"/>
        <v>1.6949152542372881</v>
      </c>
      <c r="DU13">
        <f t="shared" si="46"/>
        <v>1.0050352874562698</v>
      </c>
      <c r="DV13">
        <f t="shared" si="47"/>
        <v>92.052313883299803</v>
      </c>
      <c r="DW13">
        <f t="shared" si="69"/>
        <v>7.9476861167002006</v>
      </c>
      <c r="DX13">
        <f t="shared" si="48"/>
        <v>25.383713170613337</v>
      </c>
      <c r="DY13">
        <f t="shared" si="49"/>
        <v>97.315275841465848</v>
      </c>
      <c r="DZ13">
        <f t="shared" si="50"/>
        <v>2.6847241585341566</v>
      </c>
      <c r="EA13">
        <f t="shared" si="51"/>
        <v>9.7925218903561095</v>
      </c>
      <c r="EB13">
        <f t="shared" si="52"/>
        <v>63.376355188435731</v>
      </c>
      <c r="EC13">
        <f t="shared" si="53"/>
        <v>36.623644811564276</v>
      </c>
      <c r="ED13">
        <f>(BV13/H13)*100</f>
        <v>0.76540413742897007</v>
      </c>
      <c r="EE13">
        <f t="shared" si="54"/>
        <v>64.597093791281381</v>
      </c>
      <c r="EF13">
        <f t="shared" si="55"/>
        <v>35.402906208718626</v>
      </c>
      <c r="EG13">
        <f>(BY13/H13)*100</f>
        <v>3.4266243352005019</v>
      </c>
      <c r="EH13">
        <f t="shared" si="56"/>
        <v>74.889347890233111</v>
      </c>
      <c r="EI13">
        <f t="shared" si="57"/>
        <v>25.110652109766896</v>
      </c>
    </row>
    <row r="14" spans="1:139" x14ac:dyDescent="0.25">
      <c r="A14" t="s">
        <v>2987</v>
      </c>
      <c r="B14">
        <v>13</v>
      </c>
      <c r="C14" t="s">
        <v>76</v>
      </c>
      <c r="D14" t="s">
        <v>3187</v>
      </c>
      <c r="E14">
        <v>266215</v>
      </c>
      <c r="F14">
        <v>136480</v>
      </c>
      <c r="G14">
        <v>129735</v>
      </c>
      <c r="H14">
        <v>53909</v>
      </c>
      <c r="I14">
        <v>48228</v>
      </c>
      <c r="J14">
        <v>5681</v>
      </c>
      <c r="K14">
        <f t="shared" si="0"/>
        <v>20.250173731758164</v>
      </c>
      <c r="L14">
        <f t="shared" si="1"/>
        <v>35.337045720984761</v>
      </c>
      <c r="M14">
        <f t="shared" si="2"/>
        <v>4.3789262727868348</v>
      </c>
      <c r="N14">
        <f t="shared" si="58"/>
        <v>89.461870930642391</v>
      </c>
      <c r="O14">
        <f t="shared" si="59"/>
        <v>10.538129069357622</v>
      </c>
      <c r="P14">
        <f t="shared" si="60"/>
        <v>63.488471312767814</v>
      </c>
      <c r="Q14">
        <f t="shared" si="61"/>
        <v>5.2570071787642139</v>
      </c>
      <c r="R14">
        <f t="shared" si="62"/>
        <v>5.5333988758834334</v>
      </c>
      <c r="S14">
        <f t="shared" si="63"/>
        <v>0.84957984752082205</v>
      </c>
      <c r="T14">
        <f t="shared" si="3"/>
        <v>24.871542785063721</v>
      </c>
      <c r="U14">
        <f t="shared" si="4"/>
        <v>36.511528687232186</v>
      </c>
      <c r="V14">
        <f t="shared" si="5"/>
        <v>1968300</v>
      </c>
      <c r="W14">
        <v>29183</v>
      </c>
      <c r="X14">
        <v>26399</v>
      </c>
      <c r="Y14">
        <v>2784</v>
      </c>
      <c r="Z14">
        <v>3761</v>
      </c>
      <c r="AA14">
        <v>3575</v>
      </c>
      <c r="AB14">
        <v>186</v>
      </c>
      <c r="AC14">
        <v>1282</v>
      </c>
      <c r="AD14">
        <v>1203</v>
      </c>
      <c r="AE14">
        <v>79</v>
      </c>
      <c r="AF14">
        <v>0</v>
      </c>
      <c r="AG14">
        <v>0</v>
      </c>
      <c r="AH14">
        <v>0</v>
      </c>
      <c r="AI14">
        <v>873</v>
      </c>
      <c r="AJ14">
        <v>810</v>
      </c>
      <c r="AK14">
        <v>63</v>
      </c>
      <c r="AL14">
        <v>1961</v>
      </c>
      <c r="AM14">
        <v>1937</v>
      </c>
      <c r="AN14">
        <v>24</v>
      </c>
      <c r="AO14">
        <v>616</v>
      </c>
      <c r="AP14">
        <v>603</v>
      </c>
      <c r="AQ14">
        <v>13</v>
      </c>
      <c r="AR14">
        <v>458</v>
      </c>
      <c r="AS14">
        <v>455</v>
      </c>
      <c r="AT14">
        <v>3</v>
      </c>
      <c r="AU14">
        <v>0</v>
      </c>
      <c r="AV14">
        <v>0</v>
      </c>
      <c r="AW14">
        <v>0</v>
      </c>
      <c r="AX14">
        <v>2983</v>
      </c>
      <c r="AY14">
        <v>2942</v>
      </c>
      <c r="AZ14">
        <v>41</v>
      </c>
      <c r="BA14">
        <v>1447</v>
      </c>
      <c r="BB14">
        <v>1435</v>
      </c>
      <c r="BC14">
        <v>12</v>
      </c>
      <c r="BD14">
        <v>92</v>
      </c>
      <c r="BE14">
        <v>89</v>
      </c>
      <c r="BF14">
        <v>3</v>
      </c>
      <c r="BG14">
        <v>0</v>
      </c>
      <c r="BH14">
        <v>0</v>
      </c>
      <c r="BI14">
        <v>0</v>
      </c>
      <c r="BJ14">
        <v>54</v>
      </c>
      <c r="BK14">
        <v>54</v>
      </c>
      <c r="BL14">
        <v>0</v>
      </c>
      <c r="BM14">
        <v>171</v>
      </c>
      <c r="BN14">
        <v>166</v>
      </c>
      <c r="BO14">
        <v>5</v>
      </c>
      <c r="BP14">
        <v>5323</v>
      </c>
      <c r="BQ14">
        <v>5152</v>
      </c>
      <c r="BR14">
        <v>171</v>
      </c>
      <c r="BS14">
        <v>3272</v>
      </c>
      <c r="BT14">
        <v>2155</v>
      </c>
      <c r="BU14">
        <v>1117</v>
      </c>
      <c r="BV14">
        <v>648</v>
      </c>
      <c r="BW14">
        <v>286</v>
      </c>
      <c r="BX14">
        <v>362</v>
      </c>
      <c r="BY14">
        <v>1785</v>
      </c>
      <c r="BZ14">
        <v>967</v>
      </c>
      <c r="CA14">
        <v>818</v>
      </c>
      <c r="CB14" t="str">
        <f t="shared" si="64"/>
        <v>CultivatorsTotal</v>
      </c>
      <c r="CC14" t="str">
        <f t="shared" si="65"/>
        <v>CultivatorsMale</v>
      </c>
      <c r="CD14" t="str">
        <f t="shared" si="66"/>
        <v>CultivatorsFemale</v>
      </c>
      <c r="CE14">
        <f t="shared" si="6"/>
        <v>54.133818100873697</v>
      </c>
      <c r="CF14">
        <f t="shared" si="7"/>
        <v>90.460199431175681</v>
      </c>
      <c r="CG14">
        <f t="shared" si="8"/>
        <v>9.5398005688243153</v>
      </c>
      <c r="CH14">
        <f t="shared" si="9"/>
        <v>6.9765716299690226</v>
      </c>
      <c r="CI14">
        <f t="shared" si="10"/>
        <v>95.054506780111666</v>
      </c>
      <c r="CJ14">
        <f t="shared" si="11"/>
        <v>4.9454932198883279</v>
      </c>
      <c r="CK14">
        <f t="shared" si="12"/>
        <v>2.378081581925096</v>
      </c>
      <c r="CL14">
        <f t="shared" si="13"/>
        <v>93.837753510140402</v>
      </c>
      <c r="CM14">
        <f t="shared" si="14"/>
        <v>6.1622464898595943</v>
      </c>
      <c r="CN14">
        <f t="shared" si="15"/>
        <v>0</v>
      </c>
      <c r="CO14" t="e">
        <f t="shared" si="16"/>
        <v>#DIV/0!</v>
      </c>
      <c r="CP14" t="e">
        <f t="shared" si="67"/>
        <v>#DIV/0!</v>
      </c>
      <c r="CQ14">
        <f t="shared" si="17"/>
        <v>1.6193956482220038</v>
      </c>
      <c r="CR14">
        <f t="shared" si="18"/>
        <v>92.783505154639172</v>
      </c>
      <c r="CS14">
        <f t="shared" si="19"/>
        <v>7.216494845360824</v>
      </c>
      <c r="CT14">
        <f t="shared" si="20"/>
        <v>3.6376115305422099</v>
      </c>
      <c r="CU14">
        <f t="shared" si="21"/>
        <v>98.776134625191219</v>
      </c>
      <c r="CV14">
        <f t="shared" si="22"/>
        <v>1.2238653748087711</v>
      </c>
      <c r="CW14">
        <f t="shared" si="23"/>
        <v>1.1426663451371757</v>
      </c>
      <c r="CX14">
        <f t="shared" si="24"/>
        <v>97.889610389610397</v>
      </c>
      <c r="CY14">
        <f t="shared" si="25"/>
        <v>2.1103896103896105</v>
      </c>
      <c r="CZ14">
        <f t="shared" si="26"/>
        <v>0.84957984752082205</v>
      </c>
      <c r="DA14">
        <f t="shared" si="27"/>
        <v>99.344978165938869</v>
      </c>
      <c r="DB14">
        <f t="shared" si="28"/>
        <v>0.65502183406113534</v>
      </c>
      <c r="DC14">
        <f t="shared" si="29"/>
        <v>0</v>
      </c>
      <c r="DD14" t="e">
        <f t="shared" si="30"/>
        <v>#DIV/0!</v>
      </c>
      <c r="DE14" t="e">
        <f t="shared" si="68"/>
        <v>#DIV/0!</v>
      </c>
      <c r="DF14">
        <f t="shared" si="31"/>
        <v>5.5333988758834334</v>
      </c>
      <c r="DG14">
        <f t="shared" si="32"/>
        <v>98.625544753603762</v>
      </c>
      <c r="DH14">
        <f t="shared" si="33"/>
        <v>1.3744552463962454</v>
      </c>
      <c r="DI14">
        <f t="shared" si="34"/>
        <v>2.6841529243725537</v>
      </c>
      <c r="DJ14">
        <f t="shared" si="35"/>
        <v>99.170697995853487</v>
      </c>
      <c r="DK14">
        <f t="shared" si="36"/>
        <v>0.82930200414651001</v>
      </c>
      <c r="DL14">
        <f t="shared" si="37"/>
        <v>0.17065796063737038</v>
      </c>
      <c r="DM14">
        <f t="shared" si="38"/>
        <v>96.739130434782609</v>
      </c>
      <c r="DN14">
        <f t="shared" si="39"/>
        <v>3.2608695652173911</v>
      </c>
      <c r="DO14">
        <f t="shared" si="40"/>
        <v>0</v>
      </c>
      <c r="DP14" t="e">
        <f t="shared" si="41"/>
        <v>#DIV/0!</v>
      </c>
      <c r="DQ14" t="e">
        <f t="shared" si="42"/>
        <v>#DIV/0!</v>
      </c>
      <c r="DR14">
        <f t="shared" si="43"/>
        <v>0.10016880298280437</v>
      </c>
      <c r="DS14">
        <f t="shared" si="44"/>
        <v>100</v>
      </c>
      <c r="DT14">
        <f t="shared" si="45"/>
        <v>0</v>
      </c>
      <c r="DU14">
        <f t="shared" si="46"/>
        <v>0.31720120944554714</v>
      </c>
      <c r="DV14">
        <f t="shared" si="47"/>
        <v>97.076023391812853</v>
      </c>
      <c r="DW14">
        <f t="shared" si="69"/>
        <v>2.9239766081871341</v>
      </c>
      <c r="DX14">
        <f t="shared" si="48"/>
        <v>9.8740470051382889</v>
      </c>
      <c r="DY14">
        <f t="shared" si="49"/>
        <v>96.78752583129814</v>
      </c>
      <c r="DZ14">
        <f t="shared" si="50"/>
        <v>3.2124741687018599</v>
      </c>
      <c r="EA14">
        <f t="shared" si="51"/>
        <v>6.0694874696247378</v>
      </c>
      <c r="EB14">
        <f t="shared" si="52"/>
        <v>65.861858190709043</v>
      </c>
      <c r="EC14">
        <f t="shared" si="53"/>
        <v>34.138141809290957</v>
      </c>
      <c r="ED14">
        <f>(BV14/H14)*100</f>
        <v>1.2020256357936523</v>
      </c>
      <c r="EE14">
        <f t="shared" si="54"/>
        <v>44.135802469135804</v>
      </c>
      <c r="EF14">
        <f t="shared" si="55"/>
        <v>55.864197530864203</v>
      </c>
      <c r="EG14">
        <f>(BY14/H14)*100</f>
        <v>3.311135431931588</v>
      </c>
      <c r="EH14">
        <f t="shared" si="56"/>
        <v>54.173669467787114</v>
      </c>
      <c r="EI14">
        <f t="shared" si="57"/>
        <v>45.826330532212886</v>
      </c>
    </row>
    <row r="15" spans="1:139" x14ac:dyDescent="0.25">
      <c r="A15" t="s">
        <v>2141</v>
      </c>
      <c r="B15">
        <v>14</v>
      </c>
      <c r="C15" t="s">
        <v>77</v>
      </c>
      <c r="D15" t="s">
        <v>3187</v>
      </c>
      <c r="E15">
        <v>1078692</v>
      </c>
      <c r="F15">
        <v>559767</v>
      </c>
      <c r="G15">
        <v>518925</v>
      </c>
      <c r="H15">
        <v>175508</v>
      </c>
      <c r="I15">
        <v>157390</v>
      </c>
      <c r="J15">
        <v>18118</v>
      </c>
      <c r="K15">
        <f t="shared" si="0"/>
        <v>16.270446058745222</v>
      </c>
      <c r="L15">
        <f t="shared" si="1"/>
        <v>28.117055846450402</v>
      </c>
      <c r="M15">
        <f t="shared" si="2"/>
        <v>3.4914486679192565</v>
      </c>
      <c r="N15">
        <f t="shared" si="58"/>
        <v>89.67682384848554</v>
      </c>
      <c r="O15">
        <f t="shared" si="59"/>
        <v>10.323176151514462</v>
      </c>
      <c r="P15">
        <f t="shared" si="60"/>
        <v>36.783508444059535</v>
      </c>
      <c r="Q15">
        <f t="shared" si="61"/>
        <v>7.3136267292659021</v>
      </c>
      <c r="R15">
        <f t="shared" si="62"/>
        <v>11.012603414089387</v>
      </c>
      <c r="S15">
        <f t="shared" si="63"/>
        <v>4.6049182943227658</v>
      </c>
      <c r="T15">
        <f t="shared" si="3"/>
        <v>40.285343118262418</v>
      </c>
      <c r="U15">
        <f t="shared" si="4"/>
        <v>63.216491555940472</v>
      </c>
      <c r="V15">
        <f t="shared" si="5"/>
        <v>11095000</v>
      </c>
      <c r="W15">
        <v>36670</v>
      </c>
      <c r="X15">
        <v>32499</v>
      </c>
      <c r="Y15">
        <v>4171</v>
      </c>
      <c r="Z15">
        <v>19664</v>
      </c>
      <c r="AA15">
        <v>18073</v>
      </c>
      <c r="AB15">
        <v>1591</v>
      </c>
      <c r="AC15">
        <v>8224</v>
      </c>
      <c r="AD15">
        <v>7878</v>
      </c>
      <c r="AE15">
        <v>346</v>
      </c>
      <c r="AF15">
        <v>548</v>
      </c>
      <c r="AG15">
        <v>548</v>
      </c>
      <c r="AH15">
        <v>0</v>
      </c>
      <c r="AI15">
        <v>3644</v>
      </c>
      <c r="AJ15">
        <v>3158</v>
      </c>
      <c r="AK15">
        <v>486</v>
      </c>
      <c r="AL15">
        <v>8644</v>
      </c>
      <c r="AM15">
        <v>8266</v>
      </c>
      <c r="AN15">
        <v>378</v>
      </c>
      <c r="AO15">
        <v>4064</v>
      </c>
      <c r="AP15">
        <v>3962</v>
      </c>
      <c r="AQ15">
        <v>102</v>
      </c>
      <c r="AR15">
        <v>8082</v>
      </c>
      <c r="AS15">
        <v>7952</v>
      </c>
      <c r="AT15">
        <v>130</v>
      </c>
      <c r="AU15">
        <v>36</v>
      </c>
      <c r="AV15">
        <v>36</v>
      </c>
      <c r="AW15">
        <v>0</v>
      </c>
      <c r="AX15">
        <v>19292</v>
      </c>
      <c r="AY15">
        <v>18978</v>
      </c>
      <c r="AZ15">
        <v>314</v>
      </c>
      <c r="BA15">
        <v>8248</v>
      </c>
      <c r="BB15">
        <v>8126</v>
      </c>
      <c r="BC15">
        <v>122</v>
      </c>
      <c r="BD15">
        <v>994</v>
      </c>
      <c r="BE15">
        <v>988</v>
      </c>
      <c r="BF15">
        <v>6</v>
      </c>
      <c r="BG15">
        <v>12</v>
      </c>
      <c r="BH15">
        <v>12</v>
      </c>
      <c r="BI15">
        <v>0</v>
      </c>
      <c r="BJ15">
        <v>524</v>
      </c>
      <c r="BK15">
        <v>518</v>
      </c>
      <c r="BL15">
        <v>6</v>
      </c>
      <c r="BM15">
        <v>1700</v>
      </c>
      <c r="BN15">
        <v>1620</v>
      </c>
      <c r="BO15">
        <v>80</v>
      </c>
      <c r="BP15">
        <v>29708</v>
      </c>
      <c r="BQ15">
        <v>28650</v>
      </c>
      <c r="BR15">
        <v>1058</v>
      </c>
      <c r="BS15">
        <v>16594</v>
      </c>
      <c r="BT15">
        <v>9944</v>
      </c>
      <c r="BU15">
        <v>6650</v>
      </c>
      <c r="BV15">
        <v>1536</v>
      </c>
      <c r="BW15">
        <v>684</v>
      </c>
      <c r="BX15">
        <v>852</v>
      </c>
      <c r="BY15">
        <v>7324</v>
      </c>
      <c r="BZ15">
        <v>5498</v>
      </c>
      <c r="CA15">
        <v>1826</v>
      </c>
      <c r="CB15" t="str">
        <f t="shared" si="64"/>
        <v>CultivatorsTotal</v>
      </c>
      <c r="CC15" t="str">
        <f t="shared" si="65"/>
        <v>CultivatorsMale</v>
      </c>
      <c r="CD15" t="str">
        <f t="shared" si="66"/>
        <v>PQFemale</v>
      </c>
      <c r="CE15">
        <f t="shared" si="6"/>
        <v>20.893634478200422</v>
      </c>
      <c r="CF15">
        <f t="shared" si="7"/>
        <v>88.625579492773383</v>
      </c>
      <c r="CG15">
        <f t="shared" si="8"/>
        <v>11.374420507226615</v>
      </c>
      <c r="CH15">
        <f t="shared" si="9"/>
        <v>11.204047678738291</v>
      </c>
      <c r="CI15">
        <f t="shared" si="10"/>
        <v>91.90907241659886</v>
      </c>
      <c r="CJ15">
        <f t="shared" si="11"/>
        <v>8.0909275834011396</v>
      </c>
      <c r="CK15">
        <f t="shared" si="12"/>
        <v>4.6858262871208156</v>
      </c>
      <c r="CL15">
        <f t="shared" si="13"/>
        <v>95.792801556420244</v>
      </c>
      <c r="CM15">
        <f t="shared" si="14"/>
        <v>4.2071984435797667</v>
      </c>
      <c r="CN15">
        <f t="shared" si="15"/>
        <v>0.31223647924880915</v>
      </c>
      <c r="CO15">
        <f t="shared" si="16"/>
        <v>100</v>
      </c>
      <c r="CP15">
        <f t="shared" si="67"/>
        <v>0</v>
      </c>
      <c r="CQ15">
        <f t="shared" si="17"/>
        <v>2.076258632085147</v>
      </c>
      <c r="CR15">
        <f t="shared" si="18"/>
        <v>86.663007683863896</v>
      </c>
      <c r="CS15">
        <f t="shared" si="19"/>
        <v>13.336992316136115</v>
      </c>
      <c r="CT15">
        <f t="shared" si="20"/>
        <v>4.925131617931946</v>
      </c>
      <c r="CU15">
        <f t="shared" si="21"/>
        <v>95.627024525682558</v>
      </c>
      <c r="CV15">
        <f t="shared" si="22"/>
        <v>4.3729754743174452</v>
      </c>
      <c r="CW15">
        <f t="shared" si="23"/>
        <v>2.3155639628962783</v>
      </c>
      <c r="CX15">
        <f t="shared" si="24"/>
        <v>97.490157480314963</v>
      </c>
      <c r="CY15">
        <f t="shared" si="25"/>
        <v>2.5098425196850394</v>
      </c>
      <c r="CZ15">
        <f t="shared" si="26"/>
        <v>4.6049182943227658</v>
      </c>
      <c r="DA15">
        <f t="shared" si="27"/>
        <v>98.391487255629798</v>
      </c>
      <c r="DB15">
        <f t="shared" si="28"/>
        <v>1.6085127443702056</v>
      </c>
      <c r="DC15">
        <f t="shared" si="29"/>
        <v>2.0511885498096953E-2</v>
      </c>
      <c r="DD15">
        <f t="shared" si="30"/>
        <v>100</v>
      </c>
      <c r="DE15">
        <f t="shared" si="68"/>
        <v>0</v>
      </c>
      <c r="DF15">
        <f t="shared" si="31"/>
        <v>10.99209152859129</v>
      </c>
      <c r="DG15">
        <f t="shared" si="32"/>
        <v>98.372382334646488</v>
      </c>
      <c r="DH15">
        <f t="shared" si="33"/>
        <v>1.6276176653535142</v>
      </c>
      <c r="DI15">
        <f t="shared" si="34"/>
        <v>4.6995008774528797</v>
      </c>
      <c r="DJ15">
        <f t="shared" si="35"/>
        <v>98.52085354025219</v>
      </c>
      <c r="DK15">
        <f t="shared" si="36"/>
        <v>1.4791464597478177</v>
      </c>
      <c r="DL15">
        <f t="shared" si="37"/>
        <v>0.56635594958634361</v>
      </c>
      <c r="DM15">
        <f t="shared" si="38"/>
        <v>99.396378269617699</v>
      </c>
      <c r="DN15">
        <f t="shared" si="39"/>
        <v>0.60362173038229372</v>
      </c>
      <c r="DO15">
        <f t="shared" si="40"/>
        <v>6.8372951660323183E-3</v>
      </c>
      <c r="DP15">
        <f t="shared" si="41"/>
        <v>100</v>
      </c>
      <c r="DQ15">
        <f t="shared" si="42"/>
        <v>0</v>
      </c>
      <c r="DR15">
        <f t="shared" si="43"/>
        <v>0.29856188891674451</v>
      </c>
      <c r="DS15">
        <f t="shared" si="44"/>
        <v>98.854961832061079</v>
      </c>
      <c r="DT15">
        <f t="shared" si="45"/>
        <v>1.1450381679389312</v>
      </c>
      <c r="DU15">
        <f t="shared" si="46"/>
        <v>0.96861681518791176</v>
      </c>
      <c r="DV15">
        <f t="shared" si="47"/>
        <v>95.294117647058812</v>
      </c>
      <c r="DW15">
        <f t="shared" si="69"/>
        <v>4.7058823529411766</v>
      </c>
      <c r="DX15">
        <f t="shared" si="48"/>
        <v>16.926863732707343</v>
      </c>
      <c r="DY15">
        <f t="shared" si="49"/>
        <v>96.438669718594312</v>
      </c>
      <c r="DZ15">
        <f t="shared" si="50"/>
        <v>3.5613302814056822</v>
      </c>
      <c r="EA15">
        <f t="shared" si="51"/>
        <v>9.4548396654283557</v>
      </c>
      <c r="EB15">
        <f t="shared" si="52"/>
        <v>59.925274195492349</v>
      </c>
      <c r="EC15">
        <f t="shared" si="53"/>
        <v>40.074725804507658</v>
      </c>
      <c r="ED15">
        <f>(BV15/H15)*100</f>
        <v>0.87517378125213674</v>
      </c>
      <c r="EE15">
        <f t="shared" si="54"/>
        <v>44.53125</v>
      </c>
      <c r="EF15">
        <f t="shared" si="55"/>
        <v>55.46875</v>
      </c>
      <c r="EG15">
        <f>(BY15/H15)*100</f>
        <v>4.1730291496683911</v>
      </c>
      <c r="EH15">
        <f t="shared" si="56"/>
        <v>75.068268705625343</v>
      </c>
      <c r="EI15">
        <f t="shared" si="57"/>
        <v>24.931731294374661</v>
      </c>
    </row>
    <row r="16" spans="1:139" x14ac:dyDescent="0.25">
      <c r="A16" t="s">
        <v>2988</v>
      </c>
      <c r="B16">
        <v>15</v>
      </c>
      <c r="C16" t="s">
        <v>78</v>
      </c>
      <c r="D16" t="s">
        <v>3187</v>
      </c>
      <c r="E16">
        <v>424483</v>
      </c>
      <c r="F16">
        <v>217620</v>
      </c>
      <c r="G16">
        <v>206863</v>
      </c>
      <c r="H16">
        <v>77435</v>
      </c>
      <c r="I16">
        <v>69831</v>
      </c>
      <c r="J16">
        <v>7604</v>
      </c>
      <c r="K16">
        <f t="shared" si="0"/>
        <v>18.242191088924645</v>
      </c>
      <c r="L16">
        <f t="shared" si="1"/>
        <v>32.088502894954509</v>
      </c>
      <c r="M16">
        <f t="shared" si="2"/>
        <v>3.6758627690790524</v>
      </c>
      <c r="N16">
        <f t="shared" si="58"/>
        <v>90.180151094466339</v>
      </c>
      <c r="O16">
        <f t="shared" si="59"/>
        <v>9.8198489055336733</v>
      </c>
      <c r="P16">
        <f t="shared" si="60"/>
        <v>49.254213211080263</v>
      </c>
      <c r="Q16">
        <f t="shared" si="61"/>
        <v>8.9158649189642922</v>
      </c>
      <c r="R16">
        <f t="shared" si="62"/>
        <v>7.4940272486601662</v>
      </c>
      <c r="S16">
        <f t="shared" si="63"/>
        <v>2.5092012655775813</v>
      </c>
      <c r="T16">
        <f t="shared" si="3"/>
        <v>31.826693355717698</v>
      </c>
      <c r="U16">
        <f t="shared" si="4"/>
        <v>50.745786788919737</v>
      </c>
      <c r="V16">
        <f t="shared" si="5"/>
        <v>3929500</v>
      </c>
      <c r="W16">
        <v>26771</v>
      </c>
      <c r="X16">
        <v>24013</v>
      </c>
      <c r="Y16">
        <v>2758</v>
      </c>
      <c r="Z16">
        <v>8830</v>
      </c>
      <c r="AA16">
        <v>8413</v>
      </c>
      <c r="AB16">
        <v>417</v>
      </c>
      <c r="AC16">
        <v>2539</v>
      </c>
      <c r="AD16">
        <v>2221</v>
      </c>
      <c r="AE16">
        <v>318</v>
      </c>
      <c r="AF16">
        <v>37</v>
      </c>
      <c r="AG16">
        <v>37</v>
      </c>
      <c r="AH16">
        <v>0</v>
      </c>
      <c r="AI16">
        <v>2043</v>
      </c>
      <c r="AJ16">
        <v>1793</v>
      </c>
      <c r="AK16">
        <v>250</v>
      </c>
      <c r="AL16">
        <v>4824</v>
      </c>
      <c r="AM16">
        <v>4624</v>
      </c>
      <c r="AN16">
        <v>200</v>
      </c>
      <c r="AO16">
        <v>1239</v>
      </c>
      <c r="AP16">
        <v>1204</v>
      </c>
      <c r="AQ16">
        <v>35</v>
      </c>
      <c r="AR16">
        <v>1943</v>
      </c>
      <c r="AS16">
        <v>1899</v>
      </c>
      <c r="AT16">
        <v>44</v>
      </c>
      <c r="AU16">
        <v>15</v>
      </c>
      <c r="AV16">
        <v>15</v>
      </c>
      <c r="AW16">
        <v>0</v>
      </c>
      <c r="AX16">
        <v>5788</v>
      </c>
      <c r="AY16">
        <v>5692</v>
      </c>
      <c r="AZ16">
        <v>96</v>
      </c>
      <c r="BA16">
        <v>2710</v>
      </c>
      <c r="BB16">
        <v>2682</v>
      </c>
      <c r="BC16">
        <v>28</v>
      </c>
      <c r="BD16">
        <v>157</v>
      </c>
      <c r="BE16">
        <v>157</v>
      </c>
      <c r="BF16">
        <v>0</v>
      </c>
      <c r="BG16">
        <v>0</v>
      </c>
      <c r="BH16">
        <v>0</v>
      </c>
      <c r="BI16">
        <v>0</v>
      </c>
      <c r="BJ16">
        <v>146</v>
      </c>
      <c r="BK16">
        <v>135</v>
      </c>
      <c r="BL16">
        <v>11</v>
      </c>
      <c r="BM16">
        <v>475</v>
      </c>
      <c r="BN16">
        <v>462</v>
      </c>
      <c r="BO16">
        <v>13</v>
      </c>
      <c r="BP16">
        <v>9477</v>
      </c>
      <c r="BQ16">
        <v>9149</v>
      </c>
      <c r="BR16">
        <v>328</v>
      </c>
      <c r="BS16">
        <v>7224</v>
      </c>
      <c r="BT16">
        <v>4791</v>
      </c>
      <c r="BU16">
        <v>2433</v>
      </c>
      <c r="BV16">
        <v>450</v>
      </c>
      <c r="BW16">
        <v>272</v>
      </c>
      <c r="BX16">
        <v>178</v>
      </c>
      <c r="BY16">
        <v>2767</v>
      </c>
      <c r="BZ16">
        <v>2272</v>
      </c>
      <c r="CA16">
        <v>495</v>
      </c>
      <c r="CB16" t="str">
        <f t="shared" si="64"/>
        <v>CultivatorsTotal</v>
      </c>
      <c r="CC16" t="str">
        <f t="shared" si="65"/>
        <v>CultivatorsMale</v>
      </c>
      <c r="CD16" t="str">
        <f t="shared" si="66"/>
        <v>CultivatorsFemale</v>
      </c>
      <c r="CE16">
        <f t="shared" si="6"/>
        <v>34.57222186349842</v>
      </c>
      <c r="CF16">
        <f t="shared" si="7"/>
        <v>89.697807328825974</v>
      </c>
      <c r="CG16">
        <f t="shared" si="8"/>
        <v>10.302192671174032</v>
      </c>
      <c r="CH16">
        <f t="shared" si="9"/>
        <v>11.40311228772519</v>
      </c>
      <c r="CI16">
        <f t="shared" si="10"/>
        <v>95.277463193657979</v>
      </c>
      <c r="CJ16">
        <f t="shared" si="11"/>
        <v>4.7225368063420161</v>
      </c>
      <c r="CK16">
        <f t="shared" si="12"/>
        <v>3.2788790598566542</v>
      </c>
      <c r="CL16">
        <f t="shared" si="13"/>
        <v>87.47538400945254</v>
      </c>
      <c r="CM16">
        <f t="shared" si="14"/>
        <v>12.52461599054746</v>
      </c>
      <c r="CN16">
        <f t="shared" si="15"/>
        <v>4.7782010718667271E-2</v>
      </c>
      <c r="CO16">
        <f t="shared" si="16"/>
        <v>100</v>
      </c>
      <c r="CP16">
        <f t="shared" si="67"/>
        <v>0</v>
      </c>
      <c r="CQ16">
        <f t="shared" si="17"/>
        <v>2.638341835087493</v>
      </c>
      <c r="CR16">
        <f t="shared" si="18"/>
        <v>87.76309348996574</v>
      </c>
      <c r="CS16">
        <f t="shared" si="19"/>
        <v>12.236906510034263</v>
      </c>
      <c r="CT16">
        <f t="shared" si="20"/>
        <v>6.2297410731581326</v>
      </c>
      <c r="CU16">
        <f t="shared" si="21"/>
        <v>95.854063018242115</v>
      </c>
      <c r="CV16">
        <f t="shared" si="22"/>
        <v>4.1459369817578775</v>
      </c>
      <c r="CW16">
        <f t="shared" si="23"/>
        <v>1.600051656227804</v>
      </c>
      <c r="CX16">
        <f t="shared" si="24"/>
        <v>97.175141242937855</v>
      </c>
      <c r="CY16">
        <f t="shared" si="25"/>
        <v>2.8248587570621471</v>
      </c>
      <c r="CZ16">
        <f t="shared" si="26"/>
        <v>2.5092012655775813</v>
      </c>
      <c r="DA16">
        <f t="shared" si="27"/>
        <v>97.735460627895009</v>
      </c>
      <c r="DB16">
        <f t="shared" si="28"/>
        <v>2.2645393721049922</v>
      </c>
      <c r="DC16">
        <f t="shared" si="29"/>
        <v>1.9371085426486731E-2</v>
      </c>
      <c r="DD16">
        <f t="shared" si="30"/>
        <v>100</v>
      </c>
      <c r="DE16">
        <f t="shared" si="68"/>
        <v>0</v>
      </c>
      <c r="DF16">
        <f t="shared" si="31"/>
        <v>7.4746561632336794</v>
      </c>
      <c r="DG16">
        <f t="shared" si="32"/>
        <v>98.341395991706975</v>
      </c>
      <c r="DH16">
        <f t="shared" si="33"/>
        <v>1.65860400829302</v>
      </c>
      <c r="DI16">
        <f t="shared" si="34"/>
        <v>3.499709433718603</v>
      </c>
      <c r="DJ16">
        <f t="shared" si="35"/>
        <v>98.966789667896677</v>
      </c>
      <c r="DK16">
        <f t="shared" si="36"/>
        <v>1.033210332103321</v>
      </c>
      <c r="DL16">
        <f t="shared" si="37"/>
        <v>0.20275069413056113</v>
      </c>
      <c r="DM16">
        <f t="shared" si="38"/>
        <v>100</v>
      </c>
      <c r="DN16">
        <f t="shared" si="39"/>
        <v>0</v>
      </c>
      <c r="DO16">
        <f t="shared" si="40"/>
        <v>0</v>
      </c>
      <c r="DP16" t="e">
        <f t="shared" si="41"/>
        <v>#DIV/0!</v>
      </c>
      <c r="DQ16" t="e">
        <f t="shared" si="42"/>
        <v>#DIV/0!</v>
      </c>
      <c r="DR16">
        <f t="shared" si="43"/>
        <v>0.18854523148447083</v>
      </c>
      <c r="DS16">
        <f t="shared" si="44"/>
        <v>92.465753424657535</v>
      </c>
      <c r="DT16">
        <f t="shared" si="45"/>
        <v>7.5342465753424657</v>
      </c>
      <c r="DU16">
        <f t="shared" si="46"/>
        <v>0.61341770517207983</v>
      </c>
      <c r="DV16">
        <f t="shared" si="47"/>
        <v>97.263157894736835</v>
      </c>
      <c r="DW16">
        <f t="shared" si="69"/>
        <v>2.736842105263158</v>
      </c>
      <c r="DX16">
        <f t="shared" si="48"/>
        <v>12.238651772454316</v>
      </c>
      <c r="DY16">
        <f t="shared" si="49"/>
        <v>96.538989131581715</v>
      </c>
      <c r="DZ16">
        <f t="shared" si="50"/>
        <v>3.4610108684182759</v>
      </c>
      <c r="EA16">
        <f t="shared" si="51"/>
        <v>9.32911474139601</v>
      </c>
      <c r="EB16">
        <f t="shared" si="52"/>
        <v>66.320598006644516</v>
      </c>
      <c r="EC16">
        <f t="shared" si="53"/>
        <v>33.679401993355484</v>
      </c>
      <c r="ED16">
        <f>(BV16/H16)*100</f>
        <v>0.5811325627946019</v>
      </c>
      <c r="EE16">
        <f t="shared" si="54"/>
        <v>60.444444444444443</v>
      </c>
      <c r="EF16">
        <f t="shared" si="55"/>
        <v>39.555555555555557</v>
      </c>
      <c r="EG16">
        <f>(BY16/H16)*100</f>
        <v>3.5733195583392523</v>
      </c>
      <c r="EH16">
        <f t="shared" si="56"/>
        <v>82.110589085652336</v>
      </c>
      <c r="EI16">
        <f t="shared" si="57"/>
        <v>17.889410914347671</v>
      </c>
    </row>
    <row r="17" spans="1:139" x14ac:dyDescent="0.25">
      <c r="A17" t="s">
        <v>2147</v>
      </c>
      <c r="B17">
        <v>16</v>
      </c>
      <c r="C17" t="s">
        <v>79</v>
      </c>
      <c r="D17" t="s">
        <v>3187</v>
      </c>
      <c r="E17">
        <v>409936</v>
      </c>
      <c r="F17">
        <v>213641</v>
      </c>
      <c r="G17">
        <v>196295</v>
      </c>
      <c r="H17">
        <v>78324</v>
      </c>
      <c r="I17">
        <v>67310</v>
      </c>
      <c r="J17">
        <v>11014</v>
      </c>
      <c r="K17">
        <f t="shared" si="0"/>
        <v>19.106397096132081</v>
      </c>
      <c r="L17">
        <f t="shared" si="1"/>
        <v>31.506124760696686</v>
      </c>
      <c r="M17">
        <f t="shared" si="2"/>
        <v>5.610942713772638</v>
      </c>
      <c r="N17">
        <f t="shared" si="58"/>
        <v>85.937898983708692</v>
      </c>
      <c r="O17">
        <f t="shared" si="59"/>
        <v>14.062101016291303</v>
      </c>
      <c r="P17">
        <f t="shared" si="60"/>
        <v>39.488534804146873</v>
      </c>
      <c r="Q17">
        <f t="shared" si="61"/>
        <v>2.5956284153005464</v>
      </c>
      <c r="R17">
        <f t="shared" si="62"/>
        <v>4.6805576834686686</v>
      </c>
      <c r="S17">
        <f t="shared" si="63"/>
        <v>9.7083907869873851</v>
      </c>
      <c r="T17">
        <f t="shared" si="3"/>
        <v>43.526888310096517</v>
      </c>
      <c r="U17">
        <f t="shared" si="4"/>
        <v>60.51146519585312</v>
      </c>
      <c r="V17">
        <f t="shared" si="5"/>
        <v>4739500</v>
      </c>
      <c r="W17">
        <v>24049</v>
      </c>
      <c r="X17">
        <v>20380</v>
      </c>
      <c r="Y17">
        <v>3669</v>
      </c>
      <c r="Z17">
        <v>3938</v>
      </c>
      <c r="AA17">
        <v>3516</v>
      </c>
      <c r="AB17">
        <v>422</v>
      </c>
      <c r="AC17">
        <v>2942</v>
      </c>
      <c r="AD17">
        <v>2253</v>
      </c>
      <c r="AE17">
        <v>689</v>
      </c>
      <c r="AF17">
        <v>28</v>
      </c>
      <c r="AG17">
        <v>28</v>
      </c>
      <c r="AH17">
        <v>0</v>
      </c>
      <c r="AI17">
        <v>374</v>
      </c>
      <c r="AJ17">
        <v>335</v>
      </c>
      <c r="AK17">
        <v>39</v>
      </c>
      <c r="AL17">
        <v>1631</v>
      </c>
      <c r="AM17">
        <v>1552</v>
      </c>
      <c r="AN17">
        <v>79</v>
      </c>
      <c r="AO17">
        <v>2412</v>
      </c>
      <c r="AP17">
        <v>2309</v>
      </c>
      <c r="AQ17">
        <v>103</v>
      </c>
      <c r="AR17">
        <v>7604</v>
      </c>
      <c r="AS17">
        <v>7485</v>
      </c>
      <c r="AT17">
        <v>119</v>
      </c>
      <c r="AU17">
        <v>0</v>
      </c>
      <c r="AV17">
        <v>0</v>
      </c>
      <c r="AW17">
        <v>0</v>
      </c>
      <c r="AX17">
        <v>3666</v>
      </c>
      <c r="AY17">
        <v>3581</v>
      </c>
      <c r="AZ17">
        <v>85</v>
      </c>
      <c r="BA17">
        <v>2283</v>
      </c>
      <c r="BB17">
        <v>2248</v>
      </c>
      <c r="BC17">
        <v>35</v>
      </c>
      <c r="BD17">
        <v>393</v>
      </c>
      <c r="BE17">
        <v>383</v>
      </c>
      <c r="BF17">
        <v>10</v>
      </c>
      <c r="BG17">
        <v>2</v>
      </c>
      <c r="BH17">
        <v>2</v>
      </c>
      <c r="BI17">
        <v>0</v>
      </c>
      <c r="BJ17">
        <v>247</v>
      </c>
      <c r="BK17">
        <v>229</v>
      </c>
      <c r="BL17">
        <v>18</v>
      </c>
      <c r="BM17">
        <v>562</v>
      </c>
      <c r="BN17">
        <v>516</v>
      </c>
      <c r="BO17">
        <v>46</v>
      </c>
      <c r="BP17">
        <v>16242</v>
      </c>
      <c r="BQ17">
        <v>15502</v>
      </c>
      <c r="BR17">
        <v>740</v>
      </c>
      <c r="BS17">
        <v>9777</v>
      </c>
      <c r="BT17">
        <v>5521</v>
      </c>
      <c r="BU17">
        <v>4256</v>
      </c>
      <c r="BV17">
        <v>176</v>
      </c>
      <c r="BW17">
        <v>107</v>
      </c>
      <c r="BX17">
        <v>69</v>
      </c>
      <c r="BY17">
        <v>1998</v>
      </c>
      <c r="BZ17">
        <v>1363</v>
      </c>
      <c r="CA17">
        <v>635</v>
      </c>
      <c r="CB17" t="str">
        <f t="shared" si="64"/>
        <v>CultivatorsTotal</v>
      </c>
      <c r="CC17" t="str">
        <f t="shared" si="65"/>
        <v>CultivatorsMale</v>
      </c>
      <c r="CD17" t="str">
        <f t="shared" si="66"/>
        <v>PQFemale</v>
      </c>
      <c r="CE17">
        <f t="shared" si="6"/>
        <v>30.704509473469177</v>
      </c>
      <c r="CF17">
        <f t="shared" si="7"/>
        <v>84.743648384548209</v>
      </c>
      <c r="CG17">
        <f t="shared" si="8"/>
        <v>15.256351615451786</v>
      </c>
      <c r="CH17">
        <f t="shared" si="9"/>
        <v>5.0278331035187165</v>
      </c>
      <c r="CI17">
        <f t="shared" si="10"/>
        <v>89.283900457084826</v>
      </c>
      <c r="CJ17">
        <f t="shared" si="11"/>
        <v>10.716099542915185</v>
      </c>
      <c r="CK17">
        <f t="shared" si="12"/>
        <v>3.7561922271589805</v>
      </c>
      <c r="CL17">
        <f t="shared" si="13"/>
        <v>76.580557443915708</v>
      </c>
      <c r="CM17">
        <f t="shared" si="14"/>
        <v>23.419442556084295</v>
      </c>
      <c r="CN17">
        <f t="shared" si="15"/>
        <v>3.5748940299269699E-2</v>
      </c>
      <c r="CO17">
        <f t="shared" si="16"/>
        <v>100</v>
      </c>
      <c r="CP17">
        <f t="shared" si="67"/>
        <v>0</v>
      </c>
      <c r="CQ17">
        <f t="shared" si="17"/>
        <v>0.47750370256881669</v>
      </c>
      <c r="CR17">
        <f t="shared" si="18"/>
        <v>89.572192513368989</v>
      </c>
      <c r="CS17">
        <f t="shared" si="19"/>
        <v>10.427807486631016</v>
      </c>
      <c r="CT17">
        <f t="shared" si="20"/>
        <v>2.0823757724324601</v>
      </c>
      <c r="CU17">
        <f t="shared" si="21"/>
        <v>95.156345800122622</v>
      </c>
      <c r="CV17">
        <f t="shared" si="22"/>
        <v>4.8436541998773759</v>
      </c>
      <c r="CW17">
        <f t="shared" si="23"/>
        <v>3.0795158572085186</v>
      </c>
      <c r="CX17">
        <f t="shared" si="24"/>
        <v>95.72968490878938</v>
      </c>
      <c r="CY17">
        <f t="shared" si="25"/>
        <v>4.2703150912106134</v>
      </c>
      <c r="CZ17">
        <f t="shared" si="26"/>
        <v>9.7083907869873851</v>
      </c>
      <c r="DA17">
        <f t="shared" si="27"/>
        <v>98.435034192530253</v>
      </c>
      <c r="DB17">
        <f t="shared" si="28"/>
        <v>1.5649658074697526</v>
      </c>
      <c r="DC17">
        <f t="shared" si="29"/>
        <v>0</v>
      </c>
      <c r="DD17" t="e">
        <f t="shared" si="30"/>
        <v>#DIV/0!</v>
      </c>
      <c r="DE17" t="e">
        <f t="shared" si="68"/>
        <v>#DIV/0!</v>
      </c>
      <c r="DF17">
        <f t="shared" si="31"/>
        <v>4.6805576834686686</v>
      </c>
      <c r="DG17">
        <f t="shared" si="32"/>
        <v>97.681396617566833</v>
      </c>
      <c r="DH17">
        <f t="shared" si="33"/>
        <v>2.31860338243317</v>
      </c>
      <c r="DI17">
        <f t="shared" si="34"/>
        <v>2.9148153822583116</v>
      </c>
      <c r="DJ17">
        <f t="shared" si="35"/>
        <v>98.466929478756029</v>
      </c>
      <c r="DK17">
        <f t="shared" si="36"/>
        <v>1.5330705212439772</v>
      </c>
      <c r="DL17">
        <f t="shared" si="37"/>
        <v>0.50176191205760678</v>
      </c>
      <c r="DM17">
        <f t="shared" si="38"/>
        <v>97.455470737913487</v>
      </c>
      <c r="DN17">
        <f t="shared" si="39"/>
        <v>2.5445292620865136</v>
      </c>
      <c r="DO17">
        <f t="shared" si="40"/>
        <v>2.5534957356621213E-3</v>
      </c>
      <c r="DP17">
        <f t="shared" si="41"/>
        <v>100</v>
      </c>
      <c r="DQ17">
        <f t="shared" si="42"/>
        <v>0</v>
      </c>
      <c r="DR17">
        <f t="shared" si="43"/>
        <v>0.31535672335427201</v>
      </c>
      <c r="DS17">
        <f t="shared" si="44"/>
        <v>92.712550607287454</v>
      </c>
      <c r="DT17">
        <f t="shared" si="45"/>
        <v>7.2874493927125501</v>
      </c>
      <c r="DU17">
        <f t="shared" si="46"/>
        <v>0.71753230172105609</v>
      </c>
      <c r="DV17">
        <f t="shared" si="47"/>
        <v>91.814946619217082</v>
      </c>
      <c r="DW17">
        <f t="shared" si="69"/>
        <v>8.185053380782918</v>
      </c>
      <c r="DX17">
        <f t="shared" si="48"/>
        <v>20.736938869312088</v>
      </c>
      <c r="DY17">
        <f t="shared" si="49"/>
        <v>95.443910848417673</v>
      </c>
      <c r="DZ17">
        <f t="shared" si="50"/>
        <v>4.5560891515823174</v>
      </c>
      <c r="EA17">
        <f t="shared" si="51"/>
        <v>12.48276390378428</v>
      </c>
      <c r="EB17">
        <f t="shared" si="52"/>
        <v>56.469264600593227</v>
      </c>
      <c r="EC17">
        <f t="shared" si="53"/>
        <v>43.530735399406773</v>
      </c>
      <c r="ED17">
        <f>(BV17/H17)*100</f>
        <v>0.22470762473826672</v>
      </c>
      <c r="EE17">
        <f t="shared" si="54"/>
        <v>60.79545454545454</v>
      </c>
      <c r="EF17">
        <f t="shared" si="55"/>
        <v>39.204545454545453</v>
      </c>
      <c r="EG17">
        <f>(BY17/H17)*100</f>
        <v>2.5509422399264592</v>
      </c>
      <c r="EH17">
        <f t="shared" si="56"/>
        <v>68.218218218218212</v>
      </c>
      <c r="EI17">
        <f t="shared" si="57"/>
        <v>31.781781781781781</v>
      </c>
    </row>
    <row r="18" spans="1:139" x14ac:dyDescent="0.25">
      <c r="A18" t="s">
        <v>2989</v>
      </c>
      <c r="B18">
        <v>17</v>
      </c>
      <c r="C18" t="s">
        <v>80</v>
      </c>
      <c r="D18" t="s">
        <v>3187</v>
      </c>
      <c r="E18">
        <v>283713</v>
      </c>
      <c r="F18">
        <v>149132</v>
      </c>
      <c r="G18">
        <v>134581</v>
      </c>
      <c r="H18">
        <v>52857</v>
      </c>
      <c r="I18">
        <v>47236</v>
      </c>
      <c r="J18">
        <v>5621</v>
      </c>
      <c r="K18">
        <f t="shared" si="0"/>
        <v>18.63044696577175</v>
      </c>
      <c r="L18">
        <f t="shared" si="1"/>
        <v>31.673953276292146</v>
      </c>
      <c r="M18">
        <f t="shared" si="2"/>
        <v>4.1766668400442857</v>
      </c>
      <c r="N18">
        <f t="shared" si="58"/>
        <v>89.365646934180901</v>
      </c>
      <c r="O18">
        <f t="shared" si="59"/>
        <v>10.634353065819097</v>
      </c>
      <c r="P18">
        <f t="shared" si="60"/>
        <v>50.880678055886641</v>
      </c>
      <c r="Q18">
        <f t="shared" si="61"/>
        <v>2.315681934275498</v>
      </c>
      <c r="R18">
        <f t="shared" si="62"/>
        <v>4.2132546304179197</v>
      </c>
      <c r="S18">
        <f t="shared" si="63"/>
        <v>6.9678566698828925</v>
      </c>
      <c r="T18">
        <f t="shared" si="3"/>
        <v>35.62252870953705</v>
      </c>
      <c r="U18">
        <f t="shared" si="4"/>
        <v>49.119321944113359</v>
      </c>
      <c r="V18">
        <f t="shared" si="5"/>
        <v>2596300</v>
      </c>
      <c r="W18">
        <v>21743</v>
      </c>
      <c r="X18">
        <v>19713</v>
      </c>
      <c r="Y18">
        <v>2030</v>
      </c>
      <c r="Z18">
        <v>3410</v>
      </c>
      <c r="AA18">
        <v>3238</v>
      </c>
      <c r="AB18">
        <v>172</v>
      </c>
      <c r="AC18">
        <v>1741</v>
      </c>
      <c r="AD18">
        <v>1292</v>
      </c>
      <c r="AE18">
        <v>449</v>
      </c>
      <c r="AF18">
        <v>94</v>
      </c>
      <c r="AG18">
        <v>94</v>
      </c>
      <c r="AH18">
        <v>0</v>
      </c>
      <c r="AI18">
        <v>302</v>
      </c>
      <c r="AJ18">
        <v>259</v>
      </c>
      <c r="AK18">
        <v>43</v>
      </c>
      <c r="AL18">
        <v>828</v>
      </c>
      <c r="AM18">
        <v>759</v>
      </c>
      <c r="AN18">
        <v>69</v>
      </c>
      <c r="AO18">
        <v>754</v>
      </c>
      <c r="AP18">
        <v>747</v>
      </c>
      <c r="AQ18">
        <v>7</v>
      </c>
      <c r="AR18">
        <v>3683</v>
      </c>
      <c r="AS18">
        <v>3607</v>
      </c>
      <c r="AT18">
        <v>76</v>
      </c>
      <c r="AU18">
        <v>8</v>
      </c>
      <c r="AV18">
        <v>8</v>
      </c>
      <c r="AW18">
        <v>0</v>
      </c>
      <c r="AX18">
        <v>2219</v>
      </c>
      <c r="AY18">
        <v>2164</v>
      </c>
      <c r="AZ18">
        <v>55</v>
      </c>
      <c r="BA18">
        <v>2091</v>
      </c>
      <c r="BB18">
        <v>2066</v>
      </c>
      <c r="BC18">
        <v>25</v>
      </c>
      <c r="BD18">
        <v>384</v>
      </c>
      <c r="BE18">
        <v>376</v>
      </c>
      <c r="BF18">
        <v>8</v>
      </c>
      <c r="BG18">
        <v>0</v>
      </c>
      <c r="BH18">
        <v>0</v>
      </c>
      <c r="BI18">
        <v>0</v>
      </c>
      <c r="BJ18">
        <v>102</v>
      </c>
      <c r="BK18">
        <v>99</v>
      </c>
      <c r="BL18">
        <v>3</v>
      </c>
      <c r="BM18">
        <v>301</v>
      </c>
      <c r="BN18">
        <v>258</v>
      </c>
      <c r="BO18">
        <v>43</v>
      </c>
      <c r="BP18">
        <v>9312</v>
      </c>
      <c r="BQ18">
        <v>9109</v>
      </c>
      <c r="BR18">
        <v>203</v>
      </c>
      <c r="BS18">
        <v>3485</v>
      </c>
      <c r="BT18">
        <v>2142</v>
      </c>
      <c r="BU18">
        <v>1343</v>
      </c>
      <c r="BV18">
        <v>693</v>
      </c>
      <c r="BW18">
        <v>157</v>
      </c>
      <c r="BX18">
        <v>536</v>
      </c>
      <c r="BY18">
        <v>1707</v>
      </c>
      <c r="BZ18">
        <v>1148</v>
      </c>
      <c r="CA18">
        <v>559</v>
      </c>
      <c r="CB18" t="str">
        <f t="shared" si="64"/>
        <v>CultivatorsTotal</v>
      </c>
      <c r="CC18" t="str">
        <f t="shared" si="65"/>
        <v>CultivatorsMale</v>
      </c>
      <c r="CD18" t="str">
        <f t="shared" si="66"/>
        <v>CultivatorsFemale</v>
      </c>
      <c r="CE18">
        <f t="shared" si="6"/>
        <v>41.135516582477251</v>
      </c>
      <c r="CF18">
        <f t="shared" si="7"/>
        <v>90.663661868187461</v>
      </c>
      <c r="CG18">
        <f t="shared" si="8"/>
        <v>9.3363381318125374</v>
      </c>
      <c r="CH18">
        <f t="shared" si="9"/>
        <v>6.4513687874832097</v>
      </c>
      <c r="CI18">
        <f t="shared" si="10"/>
        <v>94.956011730205276</v>
      </c>
      <c r="CJ18">
        <f t="shared" si="11"/>
        <v>5.0439882697947214</v>
      </c>
      <c r="CK18">
        <f t="shared" si="12"/>
        <v>3.2937926859261779</v>
      </c>
      <c r="CL18">
        <f t="shared" si="13"/>
        <v>74.210224009190114</v>
      </c>
      <c r="CM18">
        <f t="shared" si="14"/>
        <v>25.789775990809876</v>
      </c>
      <c r="CN18">
        <f t="shared" si="15"/>
        <v>0.17783831848194184</v>
      </c>
      <c r="CO18">
        <f t="shared" si="16"/>
        <v>100</v>
      </c>
      <c r="CP18">
        <f t="shared" si="67"/>
        <v>0</v>
      </c>
      <c r="CQ18">
        <f t="shared" si="17"/>
        <v>0.57135289554836632</v>
      </c>
      <c r="CR18">
        <f t="shared" si="18"/>
        <v>85.761589403973517</v>
      </c>
      <c r="CS18">
        <f t="shared" si="19"/>
        <v>14.23841059602649</v>
      </c>
      <c r="CT18">
        <f t="shared" si="20"/>
        <v>1.5664907202451899</v>
      </c>
      <c r="CU18">
        <f t="shared" si="21"/>
        <v>91.666666666666657</v>
      </c>
      <c r="CV18">
        <f t="shared" si="22"/>
        <v>8.3333333333333321</v>
      </c>
      <c r="CW18">
        <f t="shared" si="23"/>
        <v>1.4264903418657888</v>
      </c>
      <c r="CX18">
        <f t="shared" si="24"/>
        <v>99.071618037135281</v>
      </c>
      <c r="CY18">
        <f t="shared" si="25"/>
        <v>0.92838196286472141</v>
      </c>
      <c r="CZ18">
        <f t="shared" si="26"/>
        <v>6.9678566698828925</v>
      </c>
      <c r="DA18">
        <f t="shared" si="27"/>
        <v>97.936464838446909</v>
      </c>
      <c r="DB18">
        <f t="shared" si="28"/>
        <v>2.0635351615530819</v>
      </c>
      <c r="DC18">
        <f t="shared" si="29"/>
        <v>1.5135176041016326E-2</v>
      </c>
      <c r="DD18">
        <f t="shared" si="30"/>
        <v>100</v>
      </c>
      <c r="DE18">
        <f t="shared" si="68"/>
        <v>0</v>
      </c>
      <c r="DF18">
        <f t="shared" si="31"/>
        <v>4.1981194543769034</v>
      </c>
      <c r="DG18">
        <f t="shared" si="32"/>
        <v>97.521406038756197</v>
      </c>
      <c r="DH18">
        <f t="shared" si="33"/>
        <v>2.4785939612438033</v>
      </c>
      <c r="DI18">
        <f t="shared" si="34"/>
        <v>3.9559566377206421</v>
      </c>
      <c r="DJ18">
        <f t="shared" si="35"/>
        <v>98.804399808703963</v>
      </c>
      <c r="DK18">
        <f t="shared" si="36"/>
        <v>1.1956001912960306</v>
      </c>
      <c r="DL18">
        <f t="shared" si="37"/>
        <v>0.7264884499687837</v>
      </c>
      <c r="DM18">
        <f t="shared" si="38"/>
        <v>97.916666666666657</v>
      </c>
      <c r="DN18">
        <f t="shared" si="39"/>
        <v>2.083333333333333</v>
      </c>
      <c r="DO18">
        <f t="shared" si="40"/>
        <v>0</v>
      </c>
      <c r="DP18" t="e">
        <f t="shared" si="41"/>
        <v>#DIV/0!</v>
      </c>
      <c r="DQ18" t="e">
        <f t="shared" si="42"/>
        <v>#DIV/0!</v>
      </c>
      <c r="DR18">
        <f t="shared" si="43"/>
        <v>0.19297349452295817</v>
      </c>
      <c r="DS18">
        <f t="shared" si="44"/>
        <v>97.058823529411768</v>
      </c>
      <c r="DT18">
        <f t="shared" si="45"/>
        <v>2.9411764705882351</v>
      </c>
      <c r="DU18">
        <f t="shared" si="46"/>
        <v>0.56946099854323939</v>
      </c>
      <c r="DV18">
        <f t="shared" si="47"/>
        <v>85.714285714285708</v>
      </c>
      <c r="DW18">
        <f t="shared" si="69"/>
        <v>14.285714285714285</v>
      </c>
      <c r="DX18">
        <f t="shared" si="48"/>
        <v>17.617344911743004</v>
      </c>
      <c r="DY18">
        <f t="shared" si="49"/>
        <v>97.820017182130584</v>
      </c>
      <c r="DZ18">
        <f t="shared" si="50"/>
        <v>2.1799828178694156</v>
      </c>
      <c r="EA18">
        <f t="shared" si="51"/>
        <v>6.5932610628677377</v>
      </c>
      <c r="EB18">
        <f t="shared" si="52"/>
        <v>61.463414634146339</v>
      </c>
      <c r="EC18">
        <f t="shared" si="53"/>
        <v>38.536585365853661</v>
      </c>
      <c r="ED18">
        <f>(BV18/H18)*100</f>
        <v>1.3110846245530394</v>
      </c>
      <c r="EE18">
        <f t="shared" si="54"/>
        <v>22.655122655122657</v>
      </c>
      <c r="EF18">
        <f t="shared" si="55"/>
        <v>77.344877344877347</v>
      </c>
      <c r="EG18">
        <f>(BY18/H18)*100</f>
        <v>3.2294681877518592</v>
      </c>
      <c r="EH18">
        <f t="shared" si="56"/>
        <v>67.252489748096082</v>
      </c>
      <c r="EI18">
        <f t="shared" si="57"/>
        <v>32.747510251903925</v>
      </c>
    </row>
    <row r="19" spans="1:139" x14ac:dyDescent="0.25">
      <c r="A19" t="s">
        <v>2990</v>
      </c>
      <c r="B19">
        <v>18</v>
      </c>
      <c r="C19" t="s">
        <v>81</v>
      </c>
      <c r="D19" t="s">
        <v>3187</v>
      </c>
      <c r="E19">
        <v>230696</v>
      </c>
      <c r="F19">
        <v>120165</v>
      </c>
      <c r="G19">
        <v>110531</v>
      </c>
      <c r="H19">
        <v>44247</v>
      </c>
      <c r="I19">
        <v>35663</v>
      </c>
      <c r="J19">
        <v>8584</v>
      </c>
      <c r="K19">
        <f t="shared" si="0"/>
        <v>19.179786385546347</v>
      </c>
      <c r="L19">
        <f t="shared" si="1"/>
        <v>29.678358923147343</v>
      </c>
      <c r="M19">
        <f t="shared" si="2"/>
        <v>7.766147053767722</v>
      </c>
      <c r="N19">
        <f t="shared" si="58"/>
        <v>80.599814676701243</v>
      </c>
      <c r="O19">
        <f t="shared" si="59"/>
        <v>19.400185323298754</v>
      </c>
      <c r="P19">
        <f t="shared" si="60"/>
        <v>54.184464483467806</v>
      </c>
      <c r="Q19">
        <f t="shared" si="61"/>
        <v>1.3153434131127535</v>
      </c>
      <c r="R19">
        <f t="shared" si="62"/>
        <v>3.5234027165683552</v>
      </c>
      <c r="S19">
        <f t="shared" si="63"/>
        <v>3.708726015323073</v>
      </c>
      <c r="T19">
        <f t="shared" si="3"/>
        <v>37.268063371528015</v>
      </c>
      <c r="U19">
        <f t="shared" si="4"/>
        <v>45.815535516532194</v>
      </c>
      <c r="V19">
        <f t="shared" si="5"/>
        <v>2027200</v>
      </c>
      <c r="W19">
        <v>19210</v>
      </c>
      <c r="X19">
        <v>14692</v>
      </c>
      <c r="Y19">
        <v>4518</v>
      </c>
      <c r="Z19">
        <v>3583</v>
      </c>
      <c r="AA19">
        <v>2669</v>
      </c>
      <c r="AB19">
        <v>914</v>
      </c>
      <c r="AC19">
        <v>1182</v>
      </c>
      <c r="AD19">
        <v>1066</v>
      </c>
      <c r="AE19">
        <v>116</v>
      </c>
      <c r="AF19">
        <v>0</v>
      </c>
      <c r="AG19">
        <v>0</v>
      </c>
      <c r="AH19">
        <v>0</v>
      </c>
      <c r="AI19">
        <v>180</v>
      </c>
      <c r="AJ19">
        <v>160</v>
      </c>
      <c r="AK19">
        <v>20</v>
      </c>
      <c r="AL19">
        <v>402</v>
      </c>
      <c r="AM19">
        <v>385</v>
      </c>
      <c r="AN19">
        <v>17</v>
      </c>
      <c r="AO19">
        <v>1330</v>
      </c>
      <c r="AP19">
        <v>1241</v>
      </c>
      <c r="AQ19">
        <v>89</v>
      </c>
      <c r="AR19">
        <v>1641</v>
      </c>
      <c r="AS19">
        <v>1599</v>
      </c>
      <c r="AT19">
        <v>42</v>
      </c>
      <c r="AU19">
        <v>0</v>
      </c>
      <c r="AV19">
        <v>0</v>
      </c>
      <c r="AW19">
        <v>0</v>
      </c>
      <c r="AX19">
        <v>1559</v>
      </c>
      <c r="AY19">
        <v>1527</v>
      </c>
      <c r="AZ19">
        <v>32</v>
      </c>
      <c r="BA19">
        <v>607</v>
      </c>
      <c r="BB19">
        <v>596</v>
      </c>
      <c r="BC19">
        <v>11</v>
      </c>
      <c r="BD19">
        <v>114</v>
      </c>
      <c r="BE19">
        <v>111</v>
      </c>
      <c r="BF19">
        <v>3</v>
      </c>
      <c r="BG19">
        <v>0</v>
      </c>
      <c r="BH19">
        <v>0</v>
      </c>
      <c r="BI19">
        <v>0</v>
      </c>
      <c r="BJ19">
        <v>91</v>
      </c>
      <c r="BK19">
        <v>82</v>
      </c>
      <c r="BL19">
        <v>9</v>
      </c>
      <c r="BM19">
        <v>348</v>
      </c>
      <c r="BN19">
        <v>316</v>
      </c>
      <c r="BO19">
        <v>32</v>
      </c>
      <c r="BP19">
        <v>8402</v>
      </c>
      <c r="BQ19">
        <v>8112</v>
      </c>
      <c r="BR19">
        <v>290</v>
      </c>
      <c r="BS19">
        <v>4692</v>
      </c>
      <c r="BT19">
        <v>2523</v>
      </c>
      <c r="BU19">
        <v>2169</v>
      </c>
      <c r="BV19">
        <v>227</v>
      </c>
      <c r="BW19">
        <v>115</v>
      </c>
      <c r="BX19">
        <v>112</v>
      </c>
      <c r="BY19">
        <v>679</v>
      </c>
      <c r="BZ19">
        <v>469</v>
      </c>
      <c r="CA19">
        <v>210</v>
      </c>
      <c r="CB19" t="str">
        <f t="shared" si="64"/>
        <v>CultivatorsTotal</v>
      </c>
      <c r="CC19" t="str">
        <f t="shared" si="65"/>
        <v>CultivatorsMale</v>
      </c>
      <c r="CD19" t="str">
        <f t="shared" si="66"/>
        <v>CultivatorsFemale</v>
      </c>
      <c r="CE19">
        <f t="shared" si="6"/>
        <v>43.415372793635726</v>
      </c>
      <c r="CF19">
        <f t="shared" si="7"/>
        <v>76.480999479437799</v>
      </c>
      <c r="CG19">
        <f t="shared" si="8"/>
        <v>23.519000520562209</v>
      </c>
      <c r="CH19">
        <f t="shared" si="9"/>
        <v>8.0977241394896833</v>
      </c>
      <c r="CI19">
        <f t="shared" si="10"/>
        <v>74.490650293050521</v>
      </c>
      <c r="CJ19">
        <f t="shared" si="11"/>
        <v>25.509349706949486</v>
      </c>
      <c r="CK19">
        <f t="shared" si="12"/>
        <v>2.6713675503423961</v>
      </c>
      <c r="CL19">
        <f t="shared" si="13"/>
        <v>90.186125211505924</v>
      </c>
      <c r="CM19">
        <f t="shared" si="14"/>
        <v>9.8138747884940774</v>
      </c>
      <c r="CN19">
        <f t="shared" si="15"/>
        <v>0</v>
      </c>
      <c r="CO19" t="e">
        <f t="shared" si="16"/>
        <v>#DIV/0!</v>
      </c>
      <c r="CP19" t="e">
        <f t="shared" si="67"/>
        <v>#DIV/0!</v>
      </c>
      <c r="CQ19">
        <f t="shared" si="17"/>
        <v>0.40680724116889283</v>
      </c>
      <c r="CR19">
        <f t="shared" si="18"/>
        <v>88.888888888888886</v>
      </c>
      <c r="CS19">
        <f t="shared" si="19"/>
        <v>11.111111111111111</v>
      </c>
      <c r="CT19">
        <f t="shared" si="20"/>
        <v>0.9085361719438606</v>
      </c>
      <c r="CU19">
        <f t="shared" si="21"/>
        <v>95.771144278606968</v>
      </c>
      <c r="CV19">
        <f t="shared" si="22"/>
        <v>4.2288557213930353</v>
      </c>
      <c r="CW19">
        <f t="shared" si="23"/>
        <v>3.0058535041923746</v>
      </c>
      <c r="CX19">
        <f t="shared" si="24"/>
        <v>93.308270676691734</v>
      </c>
      <c r="CY19">
        <f t="shared" si="25"/>
        <v>6.6917293233082713</v>
      </c>
      <c r="CZ19">
        <f t="shared" si="26"/>
        <v>3.708726015323073</v>
      </c>
      <c r="DA19">
        <f t="shared" si="27"/>
        <v>97.440585009140761</v>
      </c>
      <c r="DB19">
        <f t="shared" si="28"/>
        <v>2.5594149908592323</v>
      </c>
      <c r="DC19">
        <f t="shared" si="29"/>
        <v>0</v>
      </c>
      <c r="DD19" t="e">
        <f t="shared" si="30"/>
        <v>#DIV/0!</v>
      </c>
      <c r="DE19" t="e">
        <f t="shared" si="68"/>
        <v>#DIV/0!</v>
      </c>
      <c r="DF19">
        <f t="shared" si="31"/>
        <v>3.5234027165683552</v>
      </c>
      <c r="DG19">
        <f t="shared" si="32"/>
        <v>97.947402180885177</v>
      </c>
      <c r="DH19">
        <f t="shared" si="33"/>
        <v>2.0525978191148169</v>
      </c>
      <c r="DI19">
        <f t="shared" si="34"/>
        <v>1.3718444188306553</v>
      </c>
      <c r="DJ19">
        <f t="shared" si="35"/>
        <v>98.187808896210868</v>
      </c>
      <c r="DK19">
        <f t="shared" si="36"/>
        <v>1.8121911037891267</v>
      </c>
      <c r="DL19">
        <f t="shared" si="37"/>
        <v>0.25764458607363211</v>
      </c>
      <c r="DM19">
        <f t="shared" si="38"/>
        <v>97.368421052631575</v>
      </c>
      <c r="DN19">
        <f t="shared" si="39"/>
        <v>2.6315789473684208</v>
      </c>
      <c r="DO19">
        <f t="shared" si="40"/>
        <v>0</v>
      </c>
      <c r="DP19" t="e">
        <f t="shared" si="41"/>
        <v>#DIV/0!</v>
      </c>
      <c r="DQ19" t="e">
        <f t="shared" si="42"/>
        <v>#DIV/0!</v>
      </c>
      <c r="DR19">
        <f t="shared" si="43"/>
        <v>0.20566366081316245</v>
      </c>
      <c r="DS19">
        <f t="shared" si="44"/>
        <v>90.109890109890117</v>
      </c>
      <c r="DT19">
        <f t="shared" si="45"/>
        <v>9.8901098901098905</v>
      </c>
      <c r="DU19">
        <f t="shared" si="46"/>
        <v>0.78649399959319266</v>
      </c>
      <c r="DV19">
        <f t="shared" si="47"/>
        <v>90.804597701149419</v>
      </c>
      <c r="DW19">
        <f t="shared" si="69"/>
        <v>9.1954022988505741</v>
      </c>
      <c r="DX19">
        <f t="shared" si="48"/>
        <v>18.98885800167243</v>
      </c>
      <c r="DY19">
        <f t="shared" si="49"/>
        <v>96.548440847417282</v>
      </c>
      <c r="DZ19">
        <f t="shared" si="50"/>
        <v>3.4515591525827185</v>
      </c>
      <c r="EA19">
        <f t="shared" si="51"/>
        <v>10.604108753135806</v>
      </c>
      <c r="EB19">
        <f t="shared" si="52"/>
        <v>53.772378516624045</v>
      </c>
      <c r="EC19">
        <f t="shared" si="53"/>
        <v>46.227621483375955</v>
      </c>
      <c r="ED19">
        <f>(BV19/H19)*100</f>
        <v>0.51302913191854815</v>
      </c>
      <c r="EE19">
        <f t="shared" si="54"/>
        <v>50.660792951541858</v>
      </c>
      <c r="EF19">
        <f t="shared" si="55"/>
        <v>49.33920704845815</v>
      </c>
      <c r="EG19">
        <f>(BY19/H19)*100</f>
        <v>1.5345673152982122</v>
      </c>
      <c r="EH19">
        <f t="shared" si="56"/>
        <v>69.072164948453604</v>
      </c>
      <c r="EI19">
        <f t="shared" si="57"/>
        <v>30.927835051546392</v>
      </c>
    </row>
    <row r="20" spans="1:139" x14ac:dyDescent="0.25">
      <c r="A20" t="s">
        <v>2149</v>
      </c>
      <c r="B20">
        <v>19</v>
      </c>
      <c r="C20" t="s">
        <v>82</v>
      </c>
      <c r="D20" t="s">
        <v>3187</v>
      </c>
      <c r="E20">
        <v>554985</v>
      </c>
      <c r="F20">
        <v>296784</v>
      </c>
      <c r="G20">
        <v>258201</v>
      </c>
      <c r="H20">
        <v>151299</v>
      </c>
      <c r="I20">
        <v>126408</v>
      </c>
      <c r="J20">
        <v>24891</v>
      </c>
      <c r="K20">
        <f t="shared" si="0"/>
        <v>27.261817886969919</v>
      </c>
      <c r="L20">
        <f t="shared" si="1"/>
        <v>42.592592592592595</v>
      </c>
      <c r="M20">
        <f t="shared" si="2"/>
        <v>9.6401640582337027</v>
      </c>
      <c r="N20">
        <f t="shared" si="58"/>
        <v>83.548470247655303</v>
      </c>
      <c r="O20">
        <f t="shared" si="59"/>
        <v>16.451529752344697</v>
      </c>
      <c r="P20">
        <f t="shared" si="60"/>
        <v>45.139095433545499</v>
      </c>
      <c r="Q20">
        <f t="shared" si="61"/>
        <v>3.4183966847104084</v>
      </c>
      <c r="R20">
        <f t="shared" si="62"/>
        <v>6.3595925947957364</v>
      </c>
      <c r="S20">
        <f t="shared" si="63"/>
        <v>6.1930349837077578</v>
      </c>
      <c r="T20">
        <f t="shared" si="3"/>
        <v>38.889880303240602</v>
      </c>
      <c r="U20">
        <f t="shared" si="4"/>
        <v>54.860904566454508</v>
      </c>
      <c r="V20">
        <f t="shared" si="5"/>
        <v>8300400.0000000009</v>
      </c>
      <c r="W20">
        <v>57687</v>
      </c>
      <c r="X20">
        <v>46466</v>
      </c>
      <c r="Y20">
        <v>11221</v>
      </c>
      <c r="Z20">
        <v>3858</v>
      </c>
      <c r="AA20">
        <v>2926</v>
      </c>
      <c r="AB20">
        <v>932</v>
      </c>
      <c r="AC20">
        <v>6750</v>
      </c>
      <c r="AD20">
        <v>3182</v>
      </c>
      <c r="AE20">
        <v>3568</v>
      </c>
      <c r="AF20">
        <v>76</v>
      </c>
      <c r="AG20">
        <v>76</v>
      </c>
      <c r="AH20">
        <v>0</v>
      </c>
      <c r="AI20">
        <v>792</v>
      </c>
      <c r="AJ20">
        <v>664</v>
      </c>
      <c r="AK20">
        <v>128</v>
      </c>
      <c r="AL20">
        <v>4304</v>
      </c>
      <c r="AM20">
        <v>3900</v>
      </c>
      <c r="AN20">
        <v>404</v>
      </c>
      <c r="AO20">
        <v>2886</v>
      </c>
      <c r="AP20">
        <v>2758</v>
      </c>
      <c r="AQ20">
        <v>128</v>
      </c>
      <c r="AR20">
        <v>9370</v>
      </c>
      <c r="AS20">
        <v>9084</v>
      </c>
      <c r="AT20">
        <v>286</v>
      </c>
      <c r="AU20">
        <v>6</v>
      </c>
      <c r="AV20">
        <v>6</v>
      </c>
      <c r="AW20">
        <v>0</v>
      </c>
      <c r="AX20">
        <v>9616</v>
      </c>
      <c r="AY20">
        <v>9286</v>
      </c>
      <c r="AZ20">
        <v>330</v>
      </c>
      <c r="BA20">
        <v>6372</v>
      </c>
      <c r="BB20">
        <v>6258</v>
      </c>
      <c r="BC20">
        <v>114</v>
      </c>
      <c r="BD20">
        <v>2014</v>
      </c>
      <c r="BE20">
        <v>1970</v>
      </c>
      <c r="BF20">
        <v>44</v>
      </c>
      <c r="BG20">
        <v>0</v>
      </c>
      <c r="BH20">
        <v>0</v>
      </c>
      <c r="BI20">
        <v>0</v>
      </c>
      <c r="BJ20">
        <v>596</v>
      </c>
      <c r="BK20">
        <v>534</v>
      </c>
      <c r="BL20">
        <v>62</v>
      </c>
      <c r="BM20">
        <v>1388</v>
      </c>
      <c r="BN20">
        <v>1250</v>
      </c>
      <c r="BO20">
        <v>138</v>
      </c>
      <c r="BP20">
        <v>31164</v>
      </c>
      <c r="BQ20">
        <v>29898</v>
      </c>
      <c r="BR20">
        <v>1266</v>
      </c>
      <c r="BS20">
        <v>10186</v>
      </c>
      <c r="BT20">
        <v>5256</v>
      </c>
      <c r="BU20">
        <v>4930</v>
      </c>
      <c r="BV20">
        <v>458</v>
      </c>
      <c r="BW20">
        <v>254</v>
      </c>
      <c r="BX20">
        <v>204</v>
      </c>
      <c r="BY20">
        <v>3776</v>
      </c>
      <c r="BZ20">
        <v>2640</v>
      </c>
      <c r="CA20">
        <v>1136</v>
      </c>
      <c r="CB20" t="str">
        <f t="shared" si="64"/>
        <v>CultivatorsTotal</v>
      </c>
      <c r="CC20" t="str">
        <f t="shared" si="65"/>
        <v>CultivatorsMale</v>
      </c>
      <c r="CD20" t="str">
        <f t="shared" si="66"/>
        <v>CultivatorsFemale</v>
      </c>
      <c r="CE20">
        <f t="shared" si="6"/>
        <v>38.12781313822299</v>
      </c>
      <c r="CF20">
        <f t="shared" si="7"/>
        <v>80.548477126562318</v>
      </c>
      <c r="CG20">
        <f t="shared" si="8"/>
        <v>19.451522873437689</v>
      </c>
      <c r="CH20">
        <f t="shared" si="9"/>
        <v>2.5499177126088077</v>
      </c>
      <c r="CI20">
        <f t="shared" si="10"/>
        <v>75.842405391394507</v>
      </c>
      <c r="CJ20">
        <f t="shared" si="11"/>
        <v>24.157594608605496</v>
      </c>
      <c r="CK20">
        <f t="shared" si="12"/>
        <v>4.4613645827136992</v>
      </c>
      <c r="CL20">
        <f t="shared" si="13"/>
        <v>47.140740740740739</v>
      </c>
      <c r="CM20">
        <f t="shared" si="14"/>
        <v>52.859259259259261</v>
      </c>
      <c r="CN20">
        <f t="shared" si="15"/>
        <v>5.0231660486850536E-2</v>
      </c>
      <c r="CO20">
        <f t="shared" si="16"/>
        <v>100</v>
      </c>
      <c r="CP20">
        <f t="shared" si="67"/>
        <v>0</v>
      </c>
      <c r="CQ20">
        <f t="shared" si="17"/>
        <v>0.5234667777050741</v>
      </c>
      <c r="CR20">
        <f t="shared" si="18"/>
        <v>83.838383838383834</v>
      </c>
      <c r="CS20">
        <f t="shared" si="19"/>
        <v>16.161616161616163</v>
      </c>
      <c r="CT20">
        <f t="shared" si="20"/>
        <v>2.8446982465184836</v>
      </c>
      <c r="CU20">
        <f t="shared" si="21"/>
        <v>90.613382899628249</v>
      </c>
      <c r="CV20">
        <f t="shared" si="22"/>
        <v>9.3866171003717476</v>
      </c>
      <c r="CW20">
        <f t="shared" si="23"/>
        <v>1.9074812126980349</v>
      </c>
      <c r="CX20">
        <f t="shared" si="24"/>
        <v>95.564795564795574</v>
      </c>
      <c r="CY20">
        <f t="shared" si="25"/>
        <v>4.4352044352044349</v>
      </c>
      <c r="CZ20">
        <f t="shared" si="26"/>
        <v>6.1930349837077578</v>
      </c>
      <c r="DA20">
        <f t="shared" si="27"/>
        <v>96.947705442902873</v>
      </c>
      <c r="DB20">
        <f t="shared" si="28"/>
        <v>3.0522945570971185</v>
      </c>
      <c r="DC20">
        <f t="shared" si="29"/>
        <v>3.9656574068566213E-3</v>
      </c>
      <c r="DD20">
        <f t="shared" si="30"/>
        <v>100</v>
      </c>
      <c r="DE20">
        <f t="shared" si="68"/>
        <v>0</v>
      </c>
      <c r="DF20">
        <f t="shared" si="31"/>
        <v>6.3556269373888794</v>
      </c>
      <c r="DG20">
        <f t="shared" si="32"/>
        <v>96.568219633943428</v>
      </c>
      <c r="DH20">
        <f t="shared" si="33"/>
        <v>3.431780366056572</v>
      </c>
      <c r="DI20">
        <f t="shared" si="34"/>
        <v>4.2115281660817319</v>
      </c>
      <c r="DJ20">
        <f t="shared" si="35"/>
        <v>98.210922787193979</v>
      </c>
      <c r="DK20">
        <f t="shared" si="36"/>
        <v>1.7890772128060264</v>
      </c>
      <c r="DL20">
        <f t="shared" si="37"/>
        <v>1.3311390029015393</v>
      </c>
      <c r="DM20">
        <f t="shared" si="38"/>
        <v>97.815292949354514</v>
      </c>
      <c r="DN20">
        <f t="shared" si="39"/>
        <v>2.1847070506454815</v>
      </c>
      <c r="DO20">
        <f t="shared" si="40"/>
        <v>0</v>
      </c>
      <c r="DP20" t="e">
        <f t="shared" si="41"/>
        <v>#DIV/0!</v>
      </c>
      <c r="DQ20" t="e">
        <f t="shared" si="42"/>
        <v>#DIV/0!</v>
      </c>
      <c r="DR20">
        <f t="shared" si="43"/>
        <v>0.39392196908109112</v>
      </c>
      <c r="DS20">
        <f t="shared" si="44"/>
        <v>89.597315436241615</v>
      </c>
      <c r="DT20">
        <f t="shared" si="45"/>
        <v>10.40268456375839</v>
      </c>
      <c r="DU20">
        <f t="shared" si="46"/>
        <v>0.91738874678616511</v>
      </c>
      <c r="DV20">
        <f t="shared" si="47"/>
        <v>90.057636887608069</v>
      </c>
      <c r="DW20">
        <f t="shared" si="69"/>
        <v>9.9423631123919307</v>
      </c>
      <c r="DX20">
        <f t="shared" si="48"/>
        <v>20.597624571213295</v>
      </c>
      <c r="DY20">
        <f t="shared" si="49"/>
        <v>95.937620331151336</v>
      </c>
      <c r="DZ20">
        <f t="shared" si="50"/>
        <v>4.0623796688486715</v>
      </c>
      <c r="EA20">
        <f t="shared" si="51"/>
        <v>6.7323643910402575</v>
      </c>
      <c r="EB20">
        <f t="shared" si="52"/>
        <v>51.600235617514237</v>
      </c>
      <c r="EC20">
        <f t="shared" si="53"/>
        <v>48.399764382485763</v>
      </c>
      <c r="ED20">
        <f>(BV20/H20)*100</f>
        <v>0.3027118487233888</v>
      </c>
      <c r="EE20">
        <f t="shared" si="54"/>
        <v>55.458515283842793</v>
      </c>
      <c r="EF20">
        <f t="shared" si="55"/>
        <v>44.541484716157207</v>
      </c>
      <c r="EG20">
        <f>(BY20/H20)*100</f>
        <v>2.4957203947151005</v>
      </c>
      <c r="EH20">
        <f t="shared" si="56"/>
        <v>69.915254237288138</v>
      </c>
      <c r="EI20">
        <f t="shared" si="57"/>
        <v>30.084745762711862</v>
      </c>
    </row>
    <row r="21" spans="1:139" x14ac:dyDescent="0.25">
      <c r="A21" t="s">
        <v>2991</v>
      </c>
      <c r="B21">
        <v>20</v>
      </c>
      <c r="C21" t="s">
        <v>83</v>
      </c>
      <c r="D21" t="s">
        <v>3187</v>
      </c>
      <c r="E21">
        <v>314667</v>
      </c>
      <c r="F21">
        <v>166461</v>
      </c>
      <c r="G21">
        <v>148206</v>
      </c>
      <c r="H21">
        <v>88248</v>
      </c>
      <c r="I21">
        <v>74568</v>
      </c>
      <c r="J21">
        <v>13680</v>
      </c>
      <c r="K21">
        <f t="shared" si="0"/>
        <v>28.044885545672095</v>
      </c>
      <c r="L21">
        <f t="shared" si="1"/>
        <v>44.796078360697102</v>
      </c>
      <c r="M21">
        <f t="shared" si="2"/>
        <v>9.2303955305453229</v>
      </c>
      <c r="N21">
        <f t="shared" si="58"/>
        <v>84.498232254555333</v>
      </c>
      <c r="O21">
        <f t="shared" si="59"/>
        <v>15.501767745444656</v>
      </c>
      <c r="P21">
        <f t="shared" si="60"/>
        <v>63.516453630677191</v>
      </c>
      <c r="Q21">
        <f t="shared" si="61"/>
        <v>1.5071163085848971</v>
      </c>
      <c r="R21">
        <f t="shared" si="62"/>
        <v>4.6380654519082585</v>
      </c>
      <c r="S21">
        <f t="shared" si="63"/>
        <v>3.753059559423443</v>
      </c>
      <c r="T21">
        <f t="shared" si="3"/>
        <v>26.585305049406216</v>
      </c>
      <c r="U21">
        <f t="shared" si="4"/>
        <v>36.483546369322816</v>
      </c>
      <c r="V21">
        <f t="shared" si="5"/>
        <v>3219600</v>
      </c>
      <c r="W21">
        <v>48754</v>
      </c>
      <c r="X21">
        <v>42693</v>
      </c>
      <c r="Y21">
        <v>6061</v>
      </c>
      <c r="Z21">
        <v>1293</v>
      </c>
      <c r="AA21">
        <v>981</v>
      </c>
      <c r="AB21">
        <v>312</v>
      </c>
      <c r="AC21">
        <v>6005</v>
      </c>
      <c r="AD21">
        <v>2478</v>
      </c>
      <c r="AE21">
        <v>3527</v>
      </c>
      <c r="AF21">
        <v>56</v>
      </c>
      <c r="AG21">
        <v>56</v>
      </c>
      <c r="AH21">
        <v>0</v>
      </c>
      <c r="AI21">
        <v>228</v>
      </c>
      <c r="AJ21">
        <v>173</v>
      </c>
      <c r="AK21">
        <v>55</v>
      </c>
      <c r="AL21">
        <v>1046</v>
      </c>
      <c r="AM21">
        <v>876</v>
      </c>
      <c r="AN21">
        <v>170</v>
      </c>
      <c r="AO21">
        <v>2003</v>
      </c>
      <c r="AP21">
        <v>1870</v>
      </c>
      <c r="AQ21">
        <v>133</v>
      </c>
      <c r="AR21">
        <v>3312</v>
      </c>
      <c r="AS21">
        <v>3133</v>
      </c>
      <c r="AT21">
        <v>179</v>
      </c>
      <c r="AU21">
        <v>0</v>
      </c>
      <c r="AV21">
        <v>0</v>
      </c>
      <c r="AW21">
        <v>0</v>
      </c>
      <c r="AX21">
        <v>4093</v>
      </c>
      <c r="AY21">
        <v>3948</v>
      </c>
      <c r="AZ21">
        <v>145</v>
      </c>
      <c r="BA21">
        <v>3442</v>
      </c>
      <c r="BB21">
        <v>3419</v>
      </c>
      <c r="BC21">
        <v>23</v>
      </c>
      <c r="BD21">
        <v>1385</v>
      </c>
      <c r="BE21">
        <v>1330</v>
      </c>
      <c r="BF21">
        <v>55</v>
      </c>
      <c r="BG21">
        <v>0</v>
      </c>
      <c r="BH21">
        <v>0</v>
      </c>
      <c r="BI21">
        <v>0</v>
      </c>
      <c r="BJ21">
        <v>192</v>
      </c>
      <c r="BK21">
        <v>187</v>
      </c>
      <c r="BL21">
        <v>5</v>
      </c>
      <c r="BM21">
        <v>454</v>
      </c>
      <c r="BN21">
        <v>410</v>
      </c>
      <c r="BO21">
        <v>44</v>
      </c>
      <c r="BP21">
        <v>8809</v>
      </c>
      <c r="BQ21">
        <v>8497</v>
      </c>
      <c r="BR21">
        <v>312</v>
      </c>
      <c r="BS21">
        <v>5000</v>
      </c>
      <c r="BT21">
        <v>2721</v>
      </c>
      <c r="BU21">
        <v>2279</v>
      </c>
      <c r="BV21">
        <v>64</v>
      </c>
      <c r="BW21">
        <v>41</v>
      </c>
      <c r="BX21">
        <v>23</v>
      </c>
      <c r="BY21">
        <v>2112</v>
      </c>
      <c r="BZ21">
        <v>1755</v>
      </c>
      <c r="CA21">
        <v>357</v>
      </c>
      <c r="CB21" t="str">
        <f t="shared" si="64"/>
        <v>CultivatorsTotal</v>
      </c>
      <c r="CC21" t="str">
        <f t="shared" si="65"/>
        <v>CultivatorsMale</v>
      </c>
      <c r="CD21" t="str">
        <f t="shared" si="66"/>
        <v>CultivatorsFemale</v>
      </c>
      <c r="CE21">
        <f t="shared" si="6"/>
        <v>55.246577826126376</v>
      </c>
      <c r="CF21">
        <f t="shared" si="7"/>
        <v>87.568199532346071</v>
      </c>
      <c r="CG21">
        <f t="shared" si="8"/>
        <v>12.431800467653936</v>
      </c>
      <c r="CH21">
        <f t="shared" si="9"/>
        <v>1.4651890127821594</v>
      </c>
      <c r="CI21">
        <f t="shared" si="10"/>
        <v>75.870069605568446</v>
      </c>
      <c r="CJ21">
        <f t="shared" si="11"/>
        <v>24.129930394431554</v>
      </c>
      <c r="CK21">
        <f t="shared" si="12"/>
        <v>6.8046867917686518</v>
      </c>
      <c r="CL21">
        <f t="shared" si="13"/>
        <v>41.265611990008324</v>
      </c>
      <c r="CM21">
        <f t="shared" si="14"/>
        <v>58.734388009991676</v>
      </c>
      <c r="CN21">
        <f t="shared" si="15"/>
        <v>6.3457528782521977E-2</v>
      </c>
      <c r="CO21">
        <f t="shared" si="16"/>
        <v>100</v>
      </c>
      <c r="CP21">
        <f t="shared" si="67"/>
        <v>0</v>
      </c>
      <c r="CQ21">
        <f t="shared" si="17"/>
        <v>0.25836279575741095</v>
      </c>
      <c r="CR21">
        <f t="shared" si="18"/>
        <v>75.877192982456137</v>
      </c>
      <c r="CS21">
        <f t="shared" si="19"/>
        <v>24.12280701754386</v>
      </c>
      <c r="CT21">
        <f t="shared" si="20"/>
        <v>1.1852959840449642</v>
      </c>
      <c r="CU21">
        <f t="shared" si="21"/>
        <v>83.747609942638618</v>
      </c>
      <c r="CV21">
        <f t="shared" si="22"/>
        <v>16.252390057361378</v>
      </c>
      <c r="CW21">
        <f t="shared" si="23"/>
        <v>2.2697398241319915</v>
      </c>
      <c r="CX21">
        <f t="shared" si="24"/>
        <v>93.359960059910136</v>
      </c>
      <c r="CY21">
        <f t="shared" si="25"/>
        <v>6.6400399400898644</v>
      </c>
      <c r="CZ21">
        <f t="shared" si="26"/>
        <v>3.753059559423443</v>
      </c>
      <c r="DA21">
        <f t="shared" si="27"/>
        <v>94.595410628019323</v>
      </c>
      <c r="DB21">
        <f t="shared" si="28"/>
        <v>5.4045893719806761</v>
      </c>
      <c r="DC21">
        <f t="shared" si="29"/>
        <v>0</v>
      </c>
      <c r="DD21" t="e">
        <f t="shared" si="30"/>
        <v>#DIV/0!</v>
      </c>
      <c r="DE21" t="e">
        <f t="shared" si="68"/>
        <v>#DIV/0!</v>
      </c>
      <c r="DF21">
        <f t="shared" si="31"/>
        <v>4.6380654519082585</v>
      </c>
      <c r="DG21">
        <f t="shared" si="32"/>
        <v>96.457366235035423</v>
      </c>
      <c r="DH21">
        <f t="shared" si="33"/>
        <v>3.5426337649645734</v>
      </c>
      <c r="DI21">
        <f t="shared" si="34"/>
        <v>3.9003716798114403</v>
      </c>
      <c r="DJ21">
        <f t="shared" si="35"/>
        <v>99.331783846600814</v>
      </c>
      <c r="DK21">
        <f t="shared" si="36"/>
        <v>0.6682161533991865</v>
      </c>
      <c r="DL21">
        <f t="shared" si="37"/>
        <v>1.5694406672105883</v>
      </c>
      <c r="DM21">
        <f t="shared" si="38"/>
        <v>96.028880866425993</v>
      </c>
      <c r="DN21">
        <f t="shared" si="39"/>
        <v>3.9711191335740073</v>
      </c>
      <c r="DO21">
        <f t="shared" si="40"/>
        <v>0</v>
      </c>
      <c r="DP21" t="e">
        <f t="shared" si="41"/>
        <v>#DIV/0!</v>
      </c>
      <c r="DQ21" t="e">
        <f t="shared" si="42"/>
        <v>#DIV/0!</v>
      </c>
      <c r="DR21">
        <f t="shared" si="43"/>
        <v>0.21756867011150394</v>
      </c>
      <c r="DS21">
        <f t="shared" si="44"/>
        <v>97.395833333333343</v>
      </c>
      <c r="DT21">
        <f t="shared" si="45"/>
        <v>2.604166666666667</v>
      </c>
      <c r="DU21">
        <f t="shared" si="46"/>
        <v>0.51445925120116043</v>
      </c>
      <c r="DV21">
        <f t="shared" si="47"/>
        <v>90.308370044052865</v>
      </c>
      <c r="DW21">
        <f t="shared" si="69"/>
        <v>9.6916299559471373</v>
      </c>
      <c r="DX21">
        <f t="shared" si="48"/>
        <v>9.9820959115220731</v>
      </c>
      <c r="DY21">
        <f t="shared" si="49"/>
        <v>96.458167782949261</v>
      </c>
      <c r="DZ21">
        <f t="shared" si="50"/>
        <v>3.5418322170507435</v>
      </c>
      <c r="EA21">
        <f t="shared" si="51"/>
        <v>5.665850784153748</v>
      </c>
      <c r="EB21">
        <f t="shared" si="52"/>
        <v>54.42</v>
      </c>
      <c r="EC21">
        <f t="shared" si="53"/>
        <v>45.58</v>
      </c>
      <c r="ED21">
        <f>(BV21/H21)*100</f>
        <v>7.2522890037167984E-2</v>
      </c>
      <c r="EE21">
        <f t="shared" si="54"/>
        <v>64.0625</v>
      </c>
      <c r="EF21">
        <f t="shared" si="55"/>
        <v>35.9375</v>
      </c>
      <c r="EG21">
        <f>(BY21/H21)*100</f>
        <v>2.3932553712265432</v>
      </c>
      <c r="EH21">
        <f t="shared" si="56"/>
        <v>83.096590909090907</v>
      </c>
      <c r="EI21">
        <f t="shared" si="57"/>
        <v>16.90340909090909</v>
      </c>
    </row>
    <row r="22" spans="1:139" x14ac:dyDescent="0.25">
      <c r="A22" t="s">
        <v>2155</v>
      </c>
      <c r="B22">
        <v>21</v>
      </c>
      <c r="C22" t="s">
        <v>84</v>
      </c>
      <c r="D22" t="s">
        <v>3187</v>
      </c>
      <c r="E22">
        <v>1529958</v>
      </c>
      <c r="F22">
        <v>813821</v>
      </c>
      <c r="G22">
        <v>716137</v>
      </c>
      <c r="H22">
        <v>411794</v>
      </c>
      <c r="I22">
        <v>353138</v>
      </c>
      <c r="J22">
        <v>58656</v>
      </c>
      <c r="K22">
        <f t="shared" si="0"/>
        <v>26.915379376427328</v>
      </c>
      <c r="L22">
        <f t="shared" si="1"/>
        <v>43.392588787952143</v>
      </c>
      <c r="M22">
        <f t="shared" si="2"/>
        <v>8.1906115729252917</v>
      </c>
      <c r="N22">
        <f t="shared" si="58"/>
        <v>85.755984788510759</v>
      </c>
      <c r="O22">
        <f t="shared" si="59"/>
        <v>14.24401521148924</v>
      </c>
      <c r="P22">
        <f t="shared" si="60"/>
        <v>18.678271174422161</v>
      </c>
      <c r="Q22">
        <f t="shared" si="61"/>
        <v>7.4656260168919415</v>
      </c>
      <c r="R22">
        <f t="shared" si="62"/>
        <v>13.444586370855331</v>
      </c>
      <c r="S22">
        <f t="shared" si="63"/>
        <v>5.6656969261329699</v>
      </c>
      <c r="T22">
        <f t="shared" si="3"/>
        <v>54.745819511697604</v>
      </c>
      <c r="U22">
        <f t="shared" si="4"/>
        <v>81.32172882557785</v>
      </c>
      <c r="V22">
        <f t="shared" si="5"/>
        <v>33487800.000000004</v>
      </c>
      <c r="W22">
        <v>47745</v>
      </c>
      <c r="X22">
        <v>41930</v>
      </c>
      <c r="Y22">
        <v>5815</v>
      </c>
      <c r="Z22">
        <v>16414</v>
      </c>
      <c r="AA22">
        <v>14629</v>
      </c>
      <c r="AB22">
        <v>1785</v>
      </c>
      <c r="AC22">
        <v>12757</v>
      </c>
      <c r="AD22">
        <v>10462</v>
      </c>
      <c r="AE22">
        <v>2295</v>
      </c>
      <c r="AF22">
        <v>184</v>
      </c>
      <c r="AG22">
        <v>178</v>
      </c>
      <c r="AH22">
        <v>6</v>
      </c>
      <c r="AI22">
        <v>4366</v>
      </c>
      <c r="AJ22">
        <v>3651</v>
      </c>
      <c r="AK22">
        <v>715</v>
      </c>
      <c r="AL22">
        <v>26193</v>
      </c>
      <c r="AM22">
        <v>23642</v>
      </c>
      <c r="AN22">
        <v>2551</v>
      </c>
      <c r="AO22">
        <v>11018</v>
      </c>
      <c r="AP22">
        <v>10422</v>
      </c>
      <c r="AQ22">
        <v>596</v>
      </c>
      <c r="AR22">
        <v>23331</v>
      </c>
      <c r="AS22">
        <v>21272</v>
      </c>
      <c r="AT22">
        <v>2059</v>
      </c>
      <c r="AU22">
        <v>69</v>
      </c>
      <c r="AV22">
        <v>69</v>
      </c>
      <c r="AW22">
        <v>0</v>
      </c>
      <c r="AX22">
        <v>55295</v>
      </c>
      <c r="AY22">
        <v>53176</v>
      </c>
      <c r="AZ22">
        <v>2119</v>
      </c>
      <c r="BA22">
        <v>28577</v>
      </c>
      <c r="BB22">
        <v>27732</v>
      </c>
      <c r="BC22">
        <v>845</v>
      </c>
      <c r="BD22">
        <v>4443</v>
      </c>
      <c r="BE22">
        <v>4274</v>
      </c>
      <c r="BF22">
        <v>169</v>
      </c>
      <c r="BG22">
        <v>47</v>
      </c>
      <c r="BH22">
        <v>45</v>
      </c>
      <c r="BI22">
        <v>2</v>
      </c>
      <c r="BJ22">
        <v>5629</v>
      </c>
      <c r="BK22">
        <v>4908</v>
      </c>
      <c r="BL22">
        <v>721</v>
      </c>
      <c r="BM22">
        <v>12194</v>
      </c>
      <c r="BN22">
        <v>10327</v>
      </c>
      <c r="BO22">
        <v>1867</v>
      </c>
      <c r="BP22">
        <v>102932</v>
      </c>
      <c r="BQ22">
        <v>95206</v>
      </c>
      <c r="BR22">
        <v>7726</v>
      </c>
      <c r="BS22">
        <v>38095</v>
      </c>
      <c r="BT22">
        <v>17233</v>
      </c>
      <c r="BU22">
        <v>20862</v>
      </c>
      <c r="BV22">
        <v>2217</v>
      </c>
      <c r="BW22">
        <v>981</v>
      </c>
      <c r="BX22">
        <v>1236</v>
      </c>
      <c r="BY22">
        <v>20288</v>
      </c>
      <c r="BZ22">
        <v>13001</v>
      </c>
      <c r="CA22">
        <v>7287</v>
      </c>
      <c r="CB22" t="str">
        <f t="shared" si="64"/>
        <v>NOTotal</v>
      </c>
      <c r="CC22" t="str">
        <f t="shared" si="65"/>
        <v>NOMale</v>
      </c>
      <c r="CD22" t="str">
        <f t="shared" si="66"/>
        <v>PQFemale</v>
      </c>
      <c r="CE22">
        <f t="shared" si="6"/>
        <v>11.59438942772357</v>
      </c>
      <c r="CF22">
        <f t="shared" si="7"/>
        <v>87.820714210912129</v>
      </c>
      <c r="CG22">
        <f t="shared" si="8"/>
        <v>12.179285789087862</v>
      </c>
      <c r="CH22">
        <f t="shared" si="9"/>
        <v>3.9859735693089258</v>
      </c>
      <c r="CI22">
        <f t="shared" si="10"/>
        <v>89.125137078104061</v>
      </c>
      <c r="CJ22">
        <f t="shared" si="11"/>
        <v>10.874862921895941</v>
      </c>
      <c r="CK22">
        <f t="shared" si="12"/>
        <v>3.0979081773896655</v>
      </c>
      <c r="CL22">
        <f t="shared" si="13"/>
        <v>82.009876930312771</v>
      </c>
      <c r="CM22">
        <f t="shared" si="14"/>
        <v>17.990123069687229</v>
      </c>
      <c r="CN22">
        <f t="shared" si="15"/>
        <v>4.4682535442478521E-2</v>
      </c>
      <c r="CO22">
        <f t="shared" si="16"/>
        <v>96.739130434782609</v>
      </c>
      <c r="CP22">
        <f t="shared" si="67"/>
        <v>3.2608695652173911</v>
      </c>
      <c r="CQ22">
        <f t="shared" si="17"/>
        <v>1.0602388572927242</v>
      </c>
      <c r="CR22">
        <f t="shared" si="18"/>
        <v>83.623453962437011</v>
      </c>
      <c r="CS22">
        <f t="shared" si="19"/>
        <v>16.376546037562985</v>
      </c>
      <c r="CT22">
        <f t="shared" si="20"/>
        <v>6.3607046241567389</v>
      </c>
      <c r="CU22">
        <f t="shared" si="21"/>
        <v>90.260756690718893</v>
      </c>
      <c r="CV22">
        <f t="shared" si="22"/>
        <v>9.7392433092811057</v>
      </c>
      <c r="CW22">
        <f t="shared" si="23"/>
        <v>2.6756096494849366</v>
      </c>
      <c r="CX22">
        <f t="shared" si="24"/>
        <v>94.59066981303323</v>
      </c>
      <c r="CY22">
        <f t="shared" si="25"/>
        <v>5.4093301869667814</v>
      </c>
      <c r="CZ22">
        <f t="shared" si="26"/>
        <v>5.6656969261329699</v>
      </c>
      <c r="DA22">
        <f t="shared" si="27"/>
        <v>91.174831768891167</v>
      </c>
      <c r="DB22">
        <f t="shared" si="28"/>
        <v>8.8251682311088242</v>
      </c>
      <c r="DC22">
        <f t="shared" si="29"/>
        <v>1.6755950790929446E-2</v>
      </c>
      <c r="DD22">
        <f t="shared" si="30"/>
        <v>100</v>
      </c>
      <c r="DE22">
        <f t="shared" si="68"/>
        <v>0</v>
      </c>
      <c r="DF22">
        <f t="shared" si="31"/>
        <v>13.427830420064401</v>
      </c>
      <c r="DG22">
        <f t="shared" si="32"/>
        <v>96.167827109141882</v>
      </c>
      <c r="DH22">
        <f t="shared" si="33"/>
        <v>3.8321728908581245</v>
      </c>
      <c r="DI22">
        <f t="shared" si="34"/>
        <v>6.9396348659766778</v>
      </c>
      <c r="DJ22">
        <f t="shared" si="35"/>
        <v>97.043076600062989</v>
      </c>
      <c r="DK22">
        <f t="shared" si="36"/>
        <v>2.9569233999370121</v>
      </c>
      <c r="DL22">
        <f t="shared" si="37"/>
        <v>1.0789375270159351</v>
      </c>
      <c r="DM22">
        <f t="shared" si="38"/>
        <v>96.196263785730366</v>
      </c>
      <c r="DN22">
        <f t="shared" si="39"/>
        <v>3.8037362142696374</v>
      </c>
      <c r="DO22">
        <f t="shared" si="40"/>
        <v>1.141347372715484E-2</v>
      </c>
      <c r="DP22">
        <f t="shared" si="41"/>
        <v>95.744680851063833</v>
      </c>
      <c r="DQ22">
        <f t="shared" si="42"/>
        <v>4.2553191489361701</v>
      </c>
      <c r="DR22">
        <f t="shared" si="43"/>
        <v>1.3669456087266936</v>
      </c>
      <c r="DS22">
        <f t="shared" si="44"/>
        <v>87.191330609344462</v>
      </c>
      <c r="DT22">
        <f t="shared" si="45"/>
        <v>12.808669390655533</v>
      </c>
      <c r="DU22">
        <f t="shared" si="46"/>
        <v>2.9611893325303429</v>
      </c>
      <c r="DV22">
        <f t="shared" si="47"/>
        <v>84.689191405609321</v>
      </c>
      <c r="DW22">
        <f t="shared" si="69"/>
        <v>15.310808594390684</v>
      </c>
      <c r="DX22">
        <f t="shared" si="48"/>
        <v>24.99599314220217</v>
      </c>
      <c r="DY22">
        <f t="shared" si="49"/>
        <v>92.494073757432091</v>
      </c>
      <c r="DZ22">
        <f t="shared" si="50"/>
        <v>7.5059262425679094</v>
      </c>
      <c r="EA22">
        <f t="shared" si="51"/>
        <v>9.2509847156588005</v>
      </c>
      <c r="EB22">
        <f t="shared" si="52"/>
        <v>45.236907730673316</v>
      </c>
      <c r="EC22">
        <f t="shared" si="53"/>
        <v>54.763092269326684</v>
      </c>
      <c r="ED22">
        <f>(BV22/H22)*100</f>
        <v>0.53837598410855914</v>
      </c>
      <c r="EE22">
        <f t="shared" si="54"/>
        <v>44.248985115020297</v>
      </c>
      <c r="EF22">
        <f t="shared" si="55"/>
        <v>55.751014884979696</v>
      </c>
      <c r="EG22">
        <f>(BY22/H22)*100</f>
        <v>4.9267352122663279</v>
      </c>
      <c r="EH22">
        <f t="shared" si="56"/>
        <v>64.082216088328082</v>
      </c>
      <c r="EI22">
        <f t="shared" si="57"/>
        <v>35.917783911671926</v>
      </c>
    </row>
    <row r="23" spans="1:139" x14ac:dyDescent="0.25">
      <c r="A23" t="s">
        <v>2992</v>
      </c>
      <c r="B23">
        <v>22</v>
      </c>
      <c r="C23" t="s">
        <v>85</v>
      </c>
      <c r="D23" t="s">
        <v>3187</v>
      </c>
      <c r="E23">
        <v>318898</v>
      </c>
      <c r="F23">
        <v>169124</v>
      </c>
      <c r="G23">
        <v>149774</v>
      </c>
      <c r="H23">
        <v>74376</v>
      </c>
      <c r="I23">
        <v>67807</v>
      </c>
      <c r="J23">
        <v>6569</v>
      </c>
      <c r="K23">
        <f t="shared" si="0"/>
        <v>23.322817954330226</v>
      </c>
      <c r="L23">
        <f t="shared" si="1"/>
        <v>40.093067808235375</v>
      </c>
      <c r="M23">
        <f t="shared" si="2"/>
        <v>4.3859414851709912</v>
      </c>
      <c r="N23">
        <f t="shared" si="58"/>
        <v>91.167849844035715</v>
      </c>
      <c r="O23">
        <f t="shared" si="59"/>
        <v>8.832150155964289</v>
      </c>
      <c r="P23">
        <f t="shared" si="60"/>
        <v>23.87060342045821</v>
      </c>
      <c r="Q23">
        <f t="shared" si="61"/>
        <v>12.436807572335162</v>
      </c>
      <c r="R23">
        <f t="shared" si="62"/>
        <v>8.6694632677207704</v>
      </c>
      <c r="S23">
        <f t="shared" si="63"/>
        <v>7.1340217274389595</v>
      </c>
      <c r="T23">
        <f t="shared" si="3"/>
        <v>47.889104012046893</v>
      </c>
      <c r="U23">
        <f t="shared" si="4"/>
        <v>76.12939657954179</v>
      </c>
      <c r="V23">
        <f t="shared" si="5"/>
        <v>5662200</v>
      </c>
      <c r="W23">
        <v>12960</v>
      </c>
      <c r="X23">
        <v>11788</v>
      </c>
      <c r="Y23">
        <v>1172</v>
      </c>
      <c r="Z23">
        <v>2414</v>
      </c>
      <c r="AA23">
        <v>2243</v>
      </c>
      <c r="AB23">
        <v>171</v>
      </c>
      <c r="AC23">
        <v>2380</v>
      </c>
      <c r="AD23">
        <v>2090</v>
      </c>
      <c r="AE23">
        <v>290</v>
      </c>
      <c r="AF23">
        <v>104</v>
      </c>
      <c r="AG23">
        <v>104</v>
      </c>
      <c r="AH23">
        <v>0</v>
      </c>
      <c r="AI23">
        <v>840</v>
      </c>
      <c r="AJ23">
        <v>788</v>
      </c>
      <c r="AK23">
        <v>52</v>
      </c>
      <c r="AL23">
        <v>8306</v>
      </c>
      <c r="AM23">
        <v>7868</v>
      </c>
      <c r="AN23">
        <v>438</v>
      </c>
      <c r="AO23">
        <v>2084</v>
      </c>
      <c r="AP23">
        <v>2022</v>
      </c>
      <c r="AQ23">
        <v>62</v>
      </c>
      <c r="AR23">
        <v>5306</v>
      </c>
      <c r="AS23">
        <v>4928</v>
      </c>
      <c r="AT23">
        <v>378</v>
      </c>
      <c r="AU23">
        <v>6</v>
      </c>
      <c r="AV23">
        <v>6</v>
      </c>
      <c r="AW23">
        <v>0</v>
      </c>
      <c r="AX23">
        <v>6442</v>
      </c>
      <c r="AY23">
        <v>6232</v>
      </c>
      <c r="AZ23">
        <v>210</v>
      </c>
      <c r="BA23">
        <v>4912</v>
      </c>
      <c r="BB23">
        <v>4856</v>
      </c>
      <c r="BC23">
        <v>56</v>
      </c>
      <c r="BD23">
        <v>582</v>
      </c>
      <c r="BE23">
        <v>564</v>
      </c>
      <c r="BF23">
        <v>18</v>
      </c>
      <c r="BG23">
        <v>6</v>
      </c>
      <c r="BH23">
        <v>6</v>
      </c>
      <c r="BI23">
        <v>0</v>
      </c>
      <c r="BJ23">
        <v>406</v>
      </c>
      <c r="BK23">
        <v>398</v>
      </c>
      <c r="BL23">
        <v>8</v>
      </c>
      <c r="BM23">
        <v>1050</v>
      </c>
      <c r="BN23">
        <v>918</v>
      </c>
      <c r="BO23">
        <v>132</v>
      </c>
      <c r="BP23">
        <v>18776</v>
      </c>
      <c r="BQ23">
        <v>18226</v>
      </c>
      <c r="BR23">
        <v>550</v>
      </c>
      <c r="BS23">
        <v>5260</v>
      </c>
      <c r="BT23">
        <v>2620</v>
      </c>
      <c r="BU23">
        <v>2640</v>
      </c>
      <c r="BV23">
        <v>202</v>
      </c>
      <c r="BW23">
        <v>138</v>
      </c>
      <c r="BX23">
        <v>64</v>
      </c>
      <c r="BY23">
        <v>2340</v>
      </c>
      <c r="BZ23">
        <v>2012</v>
      </c>
      <c r="CA23">
        <v>328</v>
      </c>
      <c r="CB23" t="str">
        <f t="shared" si="64"/>
        <v>NOTotal</v>
      </c>
      <c r="CC23" t="str">
        <f t="shared" si="65"/>
        <v>NOMale</v>
      </c>
      <c r="CD23" t="str">
        <f t="shared" si="66"/>
        <v>PQFemale</v>
      </c>
      <c r="CE23">
        <f t="shared" si="6"/>
        <v>17.424975798644724</v>
      </c>
      <c r="CF23">
        <f t="shared" si="7"/>
        <v>90.956790123456784</v>
      </c>
      <c r="CG23">
        <f t="shared" si="8"/>
        <v>9.0432098765432087</v>
      </c>
      <c r="CH23">
        <f t="shared" si="9"/>
        <v>3.2456706464450895</v>
      </c>
      <c r="CI23">
        <f t="shared" si="10"/>
        <v>92.916321458160738</v>
      </c>
      <c r="CJ23">
        <f t="shared" si="11"/>
        <v>7.0836785418392711</v>
      </c>
      <c r="CK23">
        <f t="shared" si="12"/>
        <v>3.1999569753683983</v>
      </c>
      <c r="CL23">
        <f t="shared" si="13"/>
        <v>87.815126050420162</v>
      </c>
      <c r="CM23">
        <f t="shared" si="14"/>
        <v>12.184873949579831</v>
      </c>
      <c r="CN23">
        <f t="shared" si="15"/>
        <v>0.13983005270517374</v>
      </c>
      <c r="CO23">
        <f t="shared" si="16"/>
        <v>100</v>
      </c>
      <c r="CP23">
        <f t="shared" si="67"/>
        <v>0</v>
      </c>
      <c r="CQ23">
        <f t="shared" si="17"/>
        <v>1.1293965795417877</v>
      </c>
      <c r="CR23">
        <f t="shared" si="18"/>
        <v>93.80952380952381</v>
      </c>
      <c r="CS23">
        <f t="shared" si="19"/>
        <v>6.1904761904761907</v>
      </c>
      <c r="CT23">
        <f t="shared" si="20"/>
        <v>11.1675809400882</v>
      </c>
      <c r="CU23">
        <f t="shared" si="21"/>
        <v>94.726703587767886</v>
      </c>
      <c r="CV23">
        <f t="shared" si="22"/>
        <v>5.2732964122321215</v>
      </c>
      <c r="CW23">
        <f t="shared" si="23"/>
        <v>2.8019791330536732</v>
      </c>
      <c r="CX23">
        <f t="shared" si="24"/>
        <v>97.024952015355083</v>
      </c>
      <c r="CY23">
        <f t="shared" si="25"/>
        <v>2.9750479846449136</v>
      </c>
      <c r="CZ23">
        <f t="shared" si="26"/>
        <v>7.1340217274389595</v>
      </c>
      <c r="DA23">
        <f t="shared" si="27"/>
        <v>92.875989445910292</v>
      </c>
      <c r="DB23">
        <f t="shared" si="28"/>
        <v>7.1240105540897103</v>
      </c>
      <c r="DC23">
        <f t="shared" si="29"/>
        <v>8.0671184252984838E-3</v>
      </c>
      <c r="DD23">
        <f t="shared" si="30"/>
        <v>100</v>
      </c>
      <c r="DE23">
        <f t="shared" si="68"/>
        <v>0</v>
      </c>
      <c r="DF23">
        <f t="shared" si="31"/>
        <v>8.6613961492954719</v>
      </c>
      <c r="DG23">
        <f t="shared" si="32"/>
        <v>96.740142812791063</v>
      </c>
      <c r="DH23">
        <f t="shared" si="33"/>
        <v>3.2598571872089415</v>
      </c>
      <c r="DI23">
        <f t="shared" si="34"/>
        <v>6.604280950844359</v>
      </c>
      <c r="DJ23">
        <f t="shared" si="35"/>
        <v>98.859934853420199</v>
      </c>
      <c r="DK23">
        <f t="shared" si="36"/>
        <v>1.1400651465798046</v>
      </c>
      <c r="DL23">
        <f t="shared" si="37"/>
        <v>0.782510487253953</v>
      </c>
      <c r="DM23">
        <f t="shared" si="38"/>
        <v>96.907216494845358</v>
      </c>
      <c r="DN23">
        <f t="shared" si="39"/>
        <v>3.0927835051546393</v>
      </c>
      <c r="DO23">
        <f t="shared" si="40"/>
        <v>8.0671184252984838E-3</v>
      </c>
      <c r="DP23">
        <f t="shared" si="41"/>
        <v>100</v>
      </c>
      <c r="DQ23">
        <f t="shared" si="42"/>
        <v>0</v>
      </c>
      <c r="DR23">
        <f t="shared" si="43"/>
        <v>0.5458750134451974</v>
      </c>
      <c r="DS23">
        <f t="shared" si="44"/>
        <v>98.029556650246306</v>
      </c>
      <c r="DT23">
        <f t="shared" si="45"/>
        <v>1.9704433497536946</v>
      </c>
      <c r="DU23">
        <f t="shared" si="46"/>
        <v>1.4117457244272344</v>
      </c>
      <c r="DV23">
        <f t="shared" si="47"/>
        <v>87.428571428571431</v>
      </c>
      <c r="DW23">
        <f t="shared" si="69"/>
        <v>12.571428571428573</v>
      </c>
      <c r="DX23">
        <f t="shared" si="48"/>
        <v>25.244702592234052</v>
      </c>
      <c r="DY23">
        <f t="shared" si="49"/>
        <v>97.070728589688954</v>
      </c>
      <c r="DZ23">
        <f t="shared" si="50"/>
        <v>2.9292714103110353</v>
      </c>
      <c r="EA23">
        <f t="shared" si="51"/>
        <v>7.0721738195116703</v>
      </c>
      <c r="EB23">
        <f t="shared" si="52"/>
        <v>49.809885931558931</v>
      </c>
      <c r="EC23">
        <f t="shared" si="53"/>
        <v>50.190114068441062</v>
      </c>
      <c r="ED23">
        <f>(BV23/H23)*100</f>
        <v>0.27159298698504897</v>
      </c>
      <c r="EE23">
        <f t="shared" si="54"/>
        <v>68.316831683168317</v>
      </c>
      <c r="EF23">
        <f t="shared" si="55"/>
        <v>31.683168316831683</v>
      </c>
      <c r="EG23">
        <f>(BY23/H23)*100</f>
        <v>3.1461761858664081</v>
      </c>
      <c r="EH23">
        <f t="shared" si="56"/>
        <v>85.98290598290599</v>
      </c>
      <c r="EI23">
        <f t="shared" si="57"/>
        <v>14.017094017094017</v>
      </c>
    </row>
    <row r="24" spans="1:139" x14ac:dyDescent="0.25">
      <c r="A24" t="s">
        <v>2108</v>
      </c>
      <c r="B24">
        <v>23</v>
      </c>
      <c r="C24" t="s">
        <v>86</v>
      </c>
      <c r="E24">
        <v>519080</v>
      </c>
      <c r="F24">
        <v>261320</v>
      </c>
      <c r="G24">
        <v>257760</v>
      </c>
      <c r="H24">
        <v>120999</v>
      </c>
      <c r="I24">
        <v>88607</v>
      </c>
      <c r="J24">
        <v>32392</v>
      </c>
      <c r="K24">
        <f t="shared" si="0"/>
        <v>23.31027972566849</v>
      </c>
      <c r="L24">
        <f t="shared" si="1"/>
        <v>33.907469768865759</v>
      </c>
      <c r="M24">
        <f t="shared" si="2"/>
        <v>12.566728739913097</v>
      </c>
      <c r="N24">
        <f t="shared" si="58"/>
        <v>73.229530822568776</v>
      </c>
      <c r="O24">
        <f t="shared" si="59"/>
        <v>26.770469177431217</v>
      </c>
      <c r="P24">
        <f t="shared" si="60"/>
        <v>48.854122761345131</v>
      </c>
      <c r="Q24">
        <f t="shared" si="61"/>
        <v>3.651269845205332</v>
      </c>
      <c r="R24">
        <f t="shared" si="62"/>
        <v>4.360366614600121</v>
      </c>
      <c r="S24">
        <f t="shared" si="63"/>
        <v>10.244712766221209</v>
      </c>
      <c r="T24">
        <f t="shared" si="3"/>
        <v>32.889528012628205</v>
      </c>
      <c r="U24">
        <f t="shared" si="4"/>
        <v>51.145877238654869</v>
      </c>
      <c r="V24">
        <f t="shared" si="5"/>
        <v>6188600.0000000009</v>
      </c>
      <c r="W24">
        <v>51959</v>
      </c>
      <c r="X24">
        <v>32797</v>
      </c>
      <c r="Y24">
        <v>19162</v>
      </c>
      <c r="Z24">
        <v>2650</v>
      </c>
      <c r="AA24">
        <v>1648</v>
      </c>
      <c r="AB24">
        <v>1002</v>
      </c>
      <c r="AC24">
        <v>4504</v>
      </c>
      <c r="AD24">
        <v>3074</v>
      </c>
      <c r="AE24">
        <v>1430</v>
      </c>
      <c r="AF24">
        <v>74</v>
      </c>
      <c r="AG24">
        <v>74</v>
      </c>
      <c r="AH24">
        <v>0</v>
      </c>
      <c r="AI24">
        <v>1638</v>
      </c>
      <c r="AJ24">
        <v>1092</v>
      </c>
      <c r="AK24">
        <v>546</v>
      </c>
      <c r="AL24">
        <v>2706</v>
      </c>
      <c r="AM24">
        <v>2468</v>
      </c>
      <c r="AN24">
        <v>238</v>
      </c>
      <c r="AO24">
        <v>5836</v>
      </c>
      <c r="AP24">
        <v>5442</v>
      </c>
      <c r="AQ24">
        <v>394</v>
      </c>
      <c r="AR24">
        <v>12396</v>
      </c>
      <c r="AS24">
        <v>11618</v>
      </c>
      <c r="AT24">
        <v>778</v>
      </c>
      <c r="AU24">
        <v>8</v>
      </c>
      <c r="AV24">
        <v>8</v>
      </c>
      <c r="AW24">
        <v>0</v>
      </c>
      <c r="AX24">
        <v>5268</v>
      </c>
      <c r="AY24">
        <v>4986</v>
      </c>
      <c r="AZ24">
        <v>282</v>
      </c>
      <c r="BA24">
        <v>3476</v>
      </c>
      <c r="BB24">
        <v>3346</v>
      </c>
      <c r="BC24">
        <v>130</v>
      </c>
      <c r="BD24">
        <v>1586</v>
      </c>
      <c r="BE24">
        <v>1442</v>
      </c>
      <c r="BF24">
        <v>144</v>
      </c>
      <c r="BG24">
        <v>0</v>
      </c>
      <c r="BH24">
        <v>0</v>
      </c>
      <c r="BI24">
        <v>0</v>
      </c>
      <c r="BJ24">
        <v>272</v>
      </c>
      <c r="BK24">
        <v>264</v>
      </c>
      <c r="BL24">
        <v>8</v>
      </c>
      <c r="BM24">
        <v>1016</v>
      </c>
      <c r="BN24">
        <v>904</v>
      </c>
      <c r="BO24">
        <v>112</v>
      </c>
      <c r="BP24">
        <v>10974</v>
      </c>
      <c r="BQ24">
        <v>9956</v>
      </c>
      <c r="BR24">
        <v>1018</v>
      </c>
      <c r="BS24">
        <v>12816</v>
      </c>
      <c r="BT24">
        <v>6790</v>
      </c>
      <c r="BU24">
        <v>6026</v>
      </c>
      <c r="BV24">
        <v>382</v>
      </c>
      <c r="BW24">
        <v>208</v>
      </c>
      <c r="BX24">
        <v>174</v>
      </c>
      <c r="BY24">
        <v>3438</v>
      </c>
      <c r="BZ24">
        <v>2490</v>
      </c>
      <c r="CA24">
        <v>948</v>
      </c>
      <c r="CB24" t="str">
        <f t="shared" si="64"/>
        <v>CultivatorsTotal</v>
      </c>
      <c r="CC24" t="str">
        <f t="shared" si="65"/>
        <v>CultivatorsMale</v>
      </c>
      <c r="CD24" t="str">
        <f t="shared" si="66"/>
        <v>CultivatorsFemale</v>
      </c>
      <c r="CE24">
        <f t="shared" si="6"/>
        <v>42.941677203943833</v>
      </c>
      <c r="CF24">
        <f t="shared" si="7"/>
        <v>63.120922265632515</v>
      </c>
      <c r="CG24">
        <f t="shared" si="8"/>
        <v>36.879077734367485</v>
      </c>
      <c r="CH24">
        <f t="shared" si="9"/>
        <v>2.1901007446342531</v>
      </c>
      <c r="CI24">
        <f t="shared" si="10"/>
        <v>62.188679245283019</v>
      </c>
      <c r="CJ24">
        <f t="shared" si="11"/>
        <v>37.811320754716981</v>
      </c>
      <c r="CK24">
        <f t="shared" si="12"/>
        <v>3.722344812767048</v>
      </c>
      <c r="CL24">
        <f t="shared" si="13"/>
        <v>68.250444049733574</v>
      </c>
      <c r="CM24">
        <f t="shared" si="14"/>
        <v>31.749555950266426</v>
      </c>
      <c r="CN24">
        <f t="shared" si="15"/>
        <v>6.1157530227522544E-2</v>
      </c>
      <c r="CO24">
        <f t="shared" si="16"/>
        <v>100</v>
      </c>
      <c r="CP24">
        <f t="shared" si="67"/>
        <v>0</v>
      </c>
      <c r="CQ24">
        <f t="shared" si="17"/>
        <v>1.3537301961173234</v>
      </c>
      <c r="CR24">
        <f t="shared" si="18"/>
        <v>66.666666666666657</v>
      </c>
      <c r="CS24">
        <f t="shared" si="19"/>
        <v>33.333333333333329</v>
      </c>
      <c r="CT24">
        <f t="shared" si="20"/>
        <v>2.2363821188604862</v>
      </c>
      <c r="CU24">
        <f t="shared" si="21"/>
        <v>91.204730229120472</v>
      </c>
      <c r="CV24">
        <f t="shared" si="22"/>
        <v>8.7952697708795267</v>
      </c>
      <c r="CW24">
        <f t="shared" si="23"/>
        <v>4.8231803568624532</v>
      </c>
      <c r="CX24">
        <f t="shared" si="24"/>
        <v>93.248800548320759</v>
      </c>
      <c r="CY24">
        <f t="shared" si="25"/>
        <v>6.7511994516792324</v>
      </c>
      <c r="CZ24">
        <f t="shared" si="26"/>
        <v>10.244712766221209</v>
      </c>
      <c r="DA24">
        <f t="shared" si="27"/>
        <v>93.723781865117786</v>
      </c>
      <c r="DB24">
        <f t="shared" si="28"/>
        <v>6.276218134882221</v>
      </c>
      <c r="DC24">
        <f t="shared" si="29"/>
        <v>6.6116248894618965E-3</v>
      </c>
      <c r="DD24">
        <f t="shared" si="30"/>
        <v>100</v>
      </c>
      <c r="DE24">
        <f t="shared" si="68"/>
        <v>0</v>
      </c>
      <c r="DF24">
        <f t="shared" si="31"/>
        <v>4.3537549897106587</v>
      </c>
      <c r="DG24">
        <f t="shared" si="32"/>
        <v>94.646924829157172</v>
      </c>
      <c r="DH24">
        <f t="shared" si="33"/>
        <v>5.3530751708428248</v>
      </c>
      <c r="DI24">
        <f t="shared" si="34"/>
        <v>2.8727510144711936</v>
      </c>
      <c r="DJ24">
        <f t="shared" si="35"/>
        <v>96.260069044879174</v>
      </c>
      <c r="DK24">
        <f t="shared" si="36"/>
        <v>3.7399309551208284</v>
      </c>
      <c r="DL24">
        <f t="shared" si="37"/>
        <v>1.310754634335821</v>
      </c>
      <c r="DM24">
        <f t="shared" si="38"/>
        <v>90.920554854981077</v>
      </c>
      <c r="DN24">
        <f t="shared" si="39"/>
        <v>9.0794451450189158</v>
      </c>
      <c r="DO24">
        <f t="shared" si="40"/>
        <v>0</v>
      </c>
      <c r="DP24" t="e">
        <f t="shared" si="41"/>
        <v>#DIV/0!</v>
      </c>
      <c r="DQ24" t="e">
        <f t="shared" si="42"/>
        <v>#DIV/0!</v>
      </c>
      <c r="DR24">
        <f t="shared" si="43"/>
        <v>0.22479524624170449</v>
      </c>
      <c r="DS24">
        <f t="shared" si="44"/>
        <v>97.058823529411768</v>
      </c>
      <c r="DT24">
        <f t="shared" si="45"/>
        <v>2.9411764705882351</v>
      </c>
      <c r="DU24">
        <f t="shared" si="46"/>
        <v>0.83967636096166087</v>
      </c>
      <c r="DV24">
        <f t="shared" si="47"/>
        <v>88.976377952755897</v>
      </c>
      <c r="DW24">
        <f t="shared" si="69"/>
        <v>11.023622047244094</v>
      </c>
      <c r="DX24">
        <f t="shared" si="48"/>
        <v>9.0694964421193571</v>
      </c>
      <c r="DY24">
        <f t="shared" si="49"/>
        <v>90.723528339712047</v>
      </c>
      <c r="DZ24">
        <f t="shared" si="50"/>
        <v>9.2764716602879531</v>
      </c>
      <c r="EA24">
        <f t="shared" si="51"/>
        <v>10.591823072917958</v>
      </c>
      <c r="EB24">
        <f t="shared" si="52"/>
        <v>52.980649188514363</v>
      </c>
      <c r="EC24">
        <f t="shared" si="53"/>
        <v>47.019350811485644</v>
      </c>
      <c r="ED24">
        <f>(BV24/H24)*100</f>
        <v>0.31570508847180556</v>
      </c>
      <c r="EE24">
        <f t="shared" si="54"/>
        <v>54.450261780104711</v>
      </c>
      <c r="EF24">
        <f t="shared" si="55"/>
        <v>45.549738219895289</v>
      </c>
      <c r="EG24">
        <f>(BY24/H24)*100</f>
        <v>2.8413457962462498</v>
      </c>
      <c r="EH24">
        <f t="shared" si="56"/>
        <v>72.42582897033158</v>
      </c>
      <c r="EI24">
        <f t="shared" si="57"/>
        <v>27.57417102966841</v>
      </c>
    </row>
    <row r="25" spans="1:139" x14ac:dyDescent="0.25">
      <c r="A25" t="s">
        <v>2110</v>
      </c>
      <c r="B25">
        <v>24</v>
      </c>
      <c r="C25" t="s">
        <v>87</v>
      </c>
      <c r="E25">
        <v>1510075</v>
      </c>
      <c r="F25">
        <v>750591</v>
      </c>
      <c r="G25">
        <v>759484</v>
      </c>
      <c r="H25">
        <v>314756</v>
      </c>
      <c r="I25">
        <v>246059</v>
      </c>
      <c r="J25">
        <v>68697</v>
      </c>
      <c r="K25">
        <f t="shared" si="0"/>
        <v>20.843732927172493</v>
      </c>
      <c r="L25">
        <f t="shared" si="1"/>
        <v>32.782034423540921</v>
      </c>
      <c r="M25">
        <f t="shared" si="2"/>
        <v>9.0452201758035713</v>
      </c>
      <c r="N25">
        <f t="shared" si="58"/>
        <v>78.174522487259964</v>
      </c>
      <c r="O25">
        <f t="shared" si="59"/>
        <v>21.825477512740026</v>
      </c>
      <c r="P25">
        <f t="shared" si="60"/>
        <v>28.033143133093571</v>
      </c>
      <c r="Q25">
        <f t="shared" si="61"/>
        <v>8.1707735515764597</v>
      </c>
      <c r="R25">
        <f t="shared" si="62"/>
        <v>9.4117348041022257</v>
      </c>
      <c r="S25">
        <f t="shared" si="63"/>
        <v>10.91003825185223</v>
      </c>
      <c r="T25">
        <f t="shared" si="3"/>
        <v>43.474310259375521</v>
      </c>
      <c r="U25">
        <f t="shared" si="4"/>
        <v>71.966856866906426</v>
      </c>
      <c r="V25">
        <f t="shared" si="5"/>
        <v>22652000</v>
      </c>
      <c r="W25">
        <v>69424</v>
      </c>
      <c r="X25">
        <v>43628</v>
      </c>
      <c r="Y25">
        <v>25796</v>
      </c>
      <c r="Z25">
        <v>11122</v>
      </c>
      <c r="AA25">
        <v>8403</v>
      </c>
      <c r="AB25">
        <v>2719</v>
      </c>
      <c r="AC25">
        <v>7690</v>
      </c>
      <c r="AD25">
        <v>5680</v>
      </c>
      <c r="AE25">
        <v>2010</v>
      </c>
      <c r="AF25">
        <v>830</v>
      </c>
      <c r="AG25">
        <v>822</v>
      </c>
      <c r="AH25">
        <v>8</v>
      </c>
      <c r="AI25">
        <v>5784</v>
      </c>
      <c r="AJ25">
        <v>4828</v>
      </c>
      <c r="AK25">
        <v>956</v>
      </c>
      <c r="AL25">
        <v>19104</v>
      </c>
      <c r="AM25">
        <v>17548</v>
      </c>
      <c r="AN25">
        <v>1556</v>
      </c>
      <c r="AO25">
        <v>10274</v>
      </c>
      <c r="AP25">
        <v>9780</v>
      </c>
      <c r="AQ25">
        <v>494</v>
      </c>
      <c r="AR25">
        <v>34340</v>
      </c>
      <c r="AS25">
        <v>31860</v>
      </c>
      <c r="AT25">
        <v>2480</v>
      </c>
      <c r="AU25">
        <v>76</v>
      </c>
      <c r="AV25">
        <v>74</v>
      </c>
      <c r="AW25">
        <v>2</v>
      </c>
      <c r="AX25">
        <v>29548</v>
      </c>
      <c r="AY25">
        <v>28080</v>
      </c>
      <c r="AZ25">
        <v>1468</v>
      </c>
      <c r="BA25">
        <v>20028</v>
      </c>
      <c r="BB25">
        <v>19562</v>
      </c>
      <c r="BC25">
        <v>466</v>
      </c>
      <c r="BD25">
        <v>5876</v>
      </c>
      <c r="BE25">
        <v>5562</v>
      </c>
      <c r="BF25">
        <v>314</v>
      </c>
      <c r="BG25">
        <v>46</v>
      </c>
      <c r="BH25">
        <v>38</v>
      </c>
      <c r="BI25">
        <v>8</v>
      </c>
      <c r="BJ25">
        <v>2378</v>
      </c>
      <c r="BK25">
        <v>2206</v>
      </c>
      <c r="BL25">
        <v>172</v>
      </c>
      <c r="BM25">
        <v>5924</v>
      </c>
      <c r="BN25">
        <v>5288</v>
      </c>
      <c r="BO25">
        <v>636</v>
      </c>
      <c r="BP25">
        <v>34390</v>
      </c>
      <c r="BQ25">
        <v>31258</v>
      </c>
      <c r="BR25">
        <v>3132</v>
      </c>
      <c r="BS25">
        <v>40408</v>
      </c>
      <c r="BT25">
        <v>18396</v>
      </c>
      <c r="BU25">
        <v>22012</v>
      </c>
      <c r="BV25">
        <v>1382</v>
      </c>
      <c r="BW25">
        <v>946</v>
      </c>
      <c r="BX25">
        <v>436</v>
      </c>
      <c r="BY25">
        <v>16132</v>
      </c>
      <c r="BZ25">
        <v>12100</v>
      </c>
      <c r="CA25">
        <v>4032</v>
      </c>
      <c r="CB25" t="str">
        <f t="shared" si="64"/>
        <v>CultivatorsTotal</v>
      </c>
      <c r="CC25" t="str">
        <f t="shared" si="65"/>
        <v>CultivatorsMale</v>
      </c>
      <c r="CD25" t="str">
        <f t="shared" si="66"/>
        <v>CultivatorsFemale</v>
      </c>
      <c r="CE25">
        <f t="shared" si="6"/>
        <v>22.056450075614126</v>
      </c>
      <c r="CF25">
        <f t="shared" si="7"/>
        <v>62.842820926480755</v>
      </c>
      <c r="CG25">
        <f t="shared" si="8"/>
        <v>37.157179073519245</v>
      </c>
      <c r="CH25">
        <f t="shared" si="9"/>
        <v>3.5335307349184766</v>
      </c>
      <c r="CI25">
        <f t="shared" si="10"/>
        <v>75.552958101060966</v>
      </c>
      <c r="CJ25">
        <f t="shared" si="11"/>
        <v>24.447041898939041</v>
      </c>
      <c r="CK25">
        <f t="shared" si="12"/>
        <v>2.4431623225609678</v>
      </c>
      <c r="CL25">
        <f t="shared" si="13"/>
        <v>73.862158647594285</v>
      </c>
      <c r="CM25">
        <f t="shared" si="14"/>
        <v>26.137841352405722</v>
      </c>
      <c r="CN25">
        <f t="shared" si="15"/>
        <v>0.26369632350137884</v>
      </c>
      <c r="CO25">
        <f t="shared" si="16"/>
        <v>99.036144578313255</v>
      </c>
      <c r="CP25">
        <f t="shared" si="67"/>
        <v>0.96385542168674709</v>
      </c>
      <c r="CQ25">
        <f t="shared" si="17"/>
        <v>1.8376138977493677</v>
      </c>
      <c r="CR25">
        <f t="shared" si="18"/>
        <v>83.471645919778709</v>
      </c>
      <c r="CS25">
        <f t="shared" si="19"/>
        <v>16.528354080221298</v>
      </c>
      <c r="CT25">
        <f t="shared" si="20"/>
        <v>6.0694633303257124</v>
      </c>
      <c r="CU25">
        <f t="shared" si="21"/>
        <v>91.855108877721946</v>
      </c>
      <c r="CV25">
        <f t="shared" si="22"/>
        <v>8.1448911222780573</v>
      </c>
      <c r="CW25">
        <f t="shared" si="23"/>
        <v>3.2641156959676705</v>
      </c>
      <c r="CX25">
        <f t="shared" si="24"/>
        <v>95.19174615534358</v>
      </c>
      <c r="CY25">
        <f t="shared" si="25"/>
        <v>4.8082538446564138</v>
      </c>
      <c r="CZ25">
        <f t="shared" si="26"/>
        <v>10.91003825185223</v>
      </c>
      <c r="DA25">
        <f t="shared" si="27"/>
        <v>92.778101339545714</v>
      </c>
      <c r="DB25">
        <f t="shared" si="28"/>
        <v>7.2218986604542801</v>
      </c>
      <c r="DC25">
        <f t="shared" si="29"/>
        <v>2.4145687453138304E-2</v>
      </c>
      <c r="DD25">
        <f t="shared" si="30"/>
        <v>97.368421052631575</v>
      </c>
      <c r="DE25">
        <f t="shared" si="68"/>
        <v>2.6315789473684208</v>
      </c>
      <c r="DF25">
        <f t="shared" si="31"/>
        <v>9.387589116649087</v>
      </c>
      <c r="DG25">
        <f t="shared" si="32"/>
        <v>95.03181264383376</v>
      </c>
      <c r="DH25">
        <f t="shared" si="33"/>
        <v>4.9681873561662382</v>
      </c>
      <c r="DI25">
        <f t="shared" si="34"/>
        <v>6.3630240567296577</v>
      </c>
      <c r="DJ25">
        <f t="shared" si="35"/>
        <v>97.673257439584589</v>
      </c>
      <c r="DK25">
        <f t="shared" si="36"/>
        <v>2.3267425604154184</v>
      </c>
      <c r="DL25">
        <f t="shared" si="37"/>
        <v>1.8668428878242196</v>
      </c>
      <c r="DM25">
        <f t="shared" si="38"/>
        <v>94.65622872702518</v>
      </c>
      <c r="DN25">
        <f t="shared" si="39"/>
        <v>5.3437712729748128</v>
      </c>
      <c r="DO25">
        <f t="shared" si="40"/>
        <v>1.4614495037425814E-2</v>
      </c>
      <c r="DP25">
        <f t="shared" si="41"/>
        <v>82.608695652173907</v>
      </c>
      <c r="DQ25">
        <f t="shared" si="42"/>
        <v>17.391304347826086</v>
      </c>
      <c r="DR25">
        <f t="shared" si="43"/>
        <v>0.75550585215214328</v>
      </c>
      <c r="DS25">
        <f t="shared" si="44"/>
        <v>92.767031118587056</v>
      </c>
      <c r="DT25">
        <f t="shared" si="45"/>
        <v>7.232968881412952</v>
      </c>
      <c r="DU25">
        <f t="shared" si="46"/>
        <v>1.8820927956893594</v>
      </c>
      <c r="DV25">
        <f t="shared" si="47"/>
        <v>89.264010803511141</v>
      </c>
      <c r="DW25">
        <f t="shared" si="69"/>
        <v>10.735989196488859</v>
      </c>
      <c r="DX25">
        <f t="shared" si="48"/>
        <v>10.925923572545083</v>
      </c>
      <c r="DY25">
        <f t="shared" si="49"/>
        <v>90.892701366676349</v>
      </c>
      <c r="DZ25">
        <f t="shared" si="50"/>
        <v>9.1072986333236408</v>
      </c>
      <c r="EA25">
        <f t="shared" si="51"/>
        <v>12.837880771137009</v>
      </c>
      <c r="EB25">
        <f t="shared" si="52"/>
        <v>45.525638487428232</v>
      </c>
      <c r="EC25">
        <f t="shared" si="53"/>
        <v>54.474361512571768</v>
      </c>
      <c r="ED25">
        <f>(BV25/H25)*100</f>
        <v>0.43907026395048865</v>
      </c>
      <c r="EE25">
        <f t="shared" si="54"/>
        <v>68.451519536903035</v>
      </c>
      <c r="EF25">
        <f t="shared" si="55"/>
        <v>31.548480463096961</v>
      </c>
      <c r="EG25">
        <f>(BY25/H25)*100</f>
        <v>5.1252398683424616</v>
      </c>
      <c r="EH25">
        <f t="shared" si="56"/>
        <v>75.006198859409864</v>
      </c>
      <c r="EI25">
        <f t="shared" si="57"/>
        <v>24.993801140590133</v>
      </c>
    </row>
    <row r="26" spans="1:139" x14ac:dyDescent="0.25">
      <c r="A26" t="s">
        <v>2112</v>
      </c>
      <c r="B26">
        <v>25</v>
      </c>
      <c r="C26" t="s">
        <v>88</v>
      </c>
      <c r="E26">
        <v>31564</v>
      </c>
      <c r="F26">
        <v>16588</v>
      </c>
      <c r="G26">
        <v>14976</v>
      </c>
      <c r="H26">
        <v>15190</v>
      </c>
      <c r="I26">
        <v>8732</v>
      </c>
      <c r="J26">
        <v>6458</v>
      </c>
      <c r="K26">
        <f t="shared" si="0"/>
        <v>48.124445570903561</v>
      </c>
      <c r="L26">
        <f t="shared" si="1"/>
        <v>52.640462985290569</v>
      </c>
      <c r="M26">
        <f t="shared" si="2"/>
        <v>43.122329059829063</v>
      </c>
      <c r="N26">
        <f t="shared" si="58"/>
        <v>57.485187623436474</v>
      </c>
      <c r="O26">
        <f t="shared" si="59"/>
        <v>42.514812376563526</v>
      </c>
      <c r="P26">
        <f t="shared" si="60"/>
        <v>61.65898617511521</v>
      </c>
      <c r="Q26">
        <f t="shared" si="61"/>
        <v>0.73732718894009219</v>
      </c>
      <c r="R26">
        <f t="shared" si="62"/>
        <v>1.4022383146807109</v>
      </c>
      <c r="S26">
        <f t="shared" si="63"/>
        <v>7.4786043449637924</v>
      </c>
      <c r="T26">
        <f t="shared" si="3"/>
        <v>28.722843976300197</v>
      </c>
      <c r="U26">
        <f t="shared" si="4"/>
        <v>38.341013824884797</v>
      </c>
      <c r="V26">
        <f t="shared" si="5"/>
        <v>582400.00000000012</v>
      </c>
      <c r="W26">
        <v>8877</v>
      </c>
      <c r="X26">
        <v>4018</v>
      </c>
      <c r="Y26">
        <v>4859</v>
      </c>
      <c r="Z26">
        <v>263</v>
      </c>
      <c r="AA26">
        <v>167</v>
      </c>
      <c r="AB26">
        <v>96</v>
      </c>
      <c r="AC26">
        <v>226</v>
      </c>
      <c r="AD26">
        <v>198</v>
      </c>
      <c r="AE26">
        <v>28</v>
      </c>
      <c r="AF26">
        <v>2</v>
      </c>
      <c r="AG26">
        <v>2</v>
      </c>
      <c r="AH26">
        <v>0</v>
      </c>
      <c r="AI26">
        <v>47</v>
      </c>
      <c r="AJ26">
        <v>35</v>
      </c>
      <c r="AK26">
        <v>12</v>
      </c>
      <c r="AL26">
        <v>63</v>
      </c>
      <c r="AM26">
        <v>47</v>
      </c>
      <c r="AN26">
        <v>16</v>
      </c>
      <c r="AO26">
        <v>355</v>
      </c>
      <c r="AP26">
        <v>299</v>
      </c>
      <c r="AQ26">
        <v>56</v>
      </c>
      <c r="AR26">
        <v>1136</v>
      </c>
      <c r="AS26">
        <v>714</v>
      </c>
      <c r="AT26">
        <v>422</v>
      </c>
      <c r="AU26">
        <v>0</v>
      </c>
      <c r="AV26">
        <v>0</v>
      </c>
      <c r="AW26">
        <v>0</v>
      </c>
      <c r="AX26">
        <v>213</v>
      </c>
      <c r="AY26">
        <v>179</v>
      </c>
      <c r="AZ26">
        <v>34</v>
      </c>
      <c r="BA26">
        <v>166</v>
      </c>
      <c r="BB26">
        <v>157</v>
      </c>
      <c r="BC26">
        <v>9</v>
      </c>
      <c r="BD26">
        <v>94</v>
      </c>
      <c r="BE26">
        <v>58</v>
      </c>
      <c r="BF26">
        <v>36</v>
      </c>
      <c r="BG26">
        <v>0</v>
      </c>
      <c r="BH26">
        <v>0</v>
      </c>
      <c r="BI26">
        <v>0</v>
      </c>
      <c r="BJ26">
        <v>22</v>
      </c>
      <c r="BK26">
        <v>20</v>
      </c>
      <c r="BL26">
        <v>2</v>
      </c>
      <c r="BM26">
        <v>109</v>
      </c>
      <c r="BN26">
        <v>93</v>
      </c>
      <c r="BO26">
        <v>16</v>
      </c>
      <c r="BP26">
        <v>1566</v>
      </c>
      <c r="BQ26">
        <v>1446</v>
      </c>
      <c r="BR26">
        <v>120</v>
      </c>
      <c r="BS26">
        <v>1609</v>
      </c>
      <c r="BT26">
        <v>1003</v>
      </c>
      <c r="BU26">
        <v>606</v>
      </c>
      <c r="BV26">
        <v>108</v>
      </c>
      <c r="BW26">
        <v>58</v>
      </c>
      <c r="BX26">
        <v>50</v>
      </c>
      <c r="BY26">
        <v>334</v>
      </c>
      <c r="BZ26">
        <v>238</v>
      </c>
      <c r="CA26">
        <v>96</v>
      </c>
      <c r="CB26" t="str">
        <f t="shared" si="64"/>
        <v>CultivatorsTotal</v>
      </c>
      <c r="CC26" t="str">
        <f t="shared" si="65"/>
        <v>CultivatorsMale</v>
      </c>
      <c r="CD26" t="str">
        <f t="shared" si="66"/>
        <v>CultivatorsFemale</v>
      </c>
      <c r="CE26">
        <f t="shared" si="6"/>
        <v>58.439763001974988</v>
      </c>
      <c r="CF26">
        <f t="shared" si="7"/>
        <v>45.263039315083923</v>
      </c>
      <c r="CG26">
        <f t="shared" si="8"/>
        <v>54.736960684916077</v>
      </c>
      <c r="CH26">
        <f t="shared" si="9"/>
        <v>1.7314022383146808</v>
      </c>
      <c r="CI26">
        <f t="shared" si="10"/>
        <v>63.49809885931559</v>
      </c>
      <c r="CJ26">
        <f t="shared" si="11"/>
        <v>36.50190114068441</v>
      </c>
      <c r="CK26">
        <f t="shared" si="12"/>
        <v>1.4878209348255431</v>
      </c>
      <c r="CL26">
        <f t="shared" si="13"/>
        <v>87.610619469026545</v>
      </c>
      <c r="CM26">
        <f t="shared" si="14"/>
        <v>12.389380530973451</v>
      </c>
      <c r="CN26">
        <f t="shared" si="15"/>
        <v>1.3166556945358787E-2</v>
      </c>
      <c r="CO26">
        <f t="shared" si="16"/>
        <v>100</v>
      </c>
      <c r="CP26">
        <f t="shared" si="67"/>
        <v>0</v>
      </c>
      <c r="CQ26">
        <f t="shared" si="17"/>
        <v>0.30941408821593153</v>
      </c>
      <c r="CR26">
        <f t="shared" si="18"/>
        <v>74.468085106382972</v>
      </c>
      <c r="CS26">
        <f t="shared" si="19"/>
        <v>25.531914893617021</v>
      </c>
      <c r="CT26">
        <f t="shared" si="20"/>
        <v>0.41474654377880188</v>
      </c>
      <c r="CU26">
        <f t="shared" si="21"/>
        <v>74.603174603174608</v>
      </c>
      <c r="CV26">
        <f t="shared" si="22"/>
        <v>25.396825396825395</v>
      </c>
      <c r="CW26">
        <f t="shared" si="23"/>
        <v>2.3370638578011849</v>
      </c>
      <c r="CX26">
        <f t="shared" si="24"/>
        <v>84.225352112676049</v>
      </c>
      <c r="CY26">
        <f t="shared" si="25"/>
        <v>15.774647887323944</v>
      </c>
      <c r="CZ26">
        <f t="shared" si="26"/>
        <v>7.4786043449637924</v>
      </c>
      <c r="DA26">
        <f t="shared" si="27"/>
        <v>62.852112676056336</v>
      </c>
      <c r="DB26">
        <f t="shared" si="28"/>
        <v>37.147887323943664</v>
      </c>
      <c r="DC26">
        <f t="shared" si="29"/>
        <v>0</v>
      </c>
      <c r="DD26" t="e">
        <f t="shared" si="30"/>
        <v>#DIV/0!</v>
      </c>
      <c r="DE26" t="e">
        <f t="shared" si="68"/>
        <v>#DIV/0!</v>
      </c>
      <c r="DF26">
        <f t="shared" si="31"/>
        <v>1.4022383146807109</v>
      </c>
      <c r="DG26">
        <f t="shared" si="32"/>
        <v>84.037558685446015</v>
      </c>
      <c r="DH26">
        <f t="shared" si="33"/>
        <v>15.96244131455399</v>
      </c>
      <c r="DI26">
        <f t="shared" si="34"/>
        <v>1.0928242264647794</v>
      </c>
      <c r="DJ26">
        <f t="shared" si="35"/>
        <v>94.578313253012041</v>
      </c>
      <c r="DK26">
        <f t="shared" si="36"/>
        <v>5.4216867469879517</v>
      </c>
      <c r="DL26">
        <f t="shared" si="37"/>
        <v>0.61882817643186305</v>
      </c>
      <c r="DM26">
        <f t="shared" si="38"/>
        <v>61.702127659574465</v>
      </c>
      <c r="DN26">
        <f t="shared" si="39"/>
        <v>38.297872340425535</v>
      </c>
      <c r="DO26">
        <f t="shared" si="40"/>
        <v>0</v>
      </c>
      <c r="DP26" t="e">
        <f t="shared" si="41"/>
        <v>#DIV/0!</v>
      </c>
      <c r="DQ26" t="e">
        <f t="shared" si="42"/>
        <v>#DIV/0!</v>
      </c>
      <c r="DR26">
        <f t="shared" si="43"/>
        <v>0.14483212639894669</v>
      </c>
      <c r="DS26">
        <f t="shared" si="44"/>
        <v>90.909090909090907</v>
      </c>
      <c r="DT26">
        <f t="shared" si="45"/>
        <v>9.0909090909090917</v>
      </c>
      <c r="DU26">
        <f t="shared" si="46"/>
        <v>0.71757735352205398</v>
      </c>
      <c r="DV26">
        <f t="shared" si="47"/>
        <v>85.321100917431195</v>
      </c>
      <c r="DW26">
        <f t="shared" si="69"/>
        <v>14.678899082568808</v>
      </c>
      <c r="DX26">
        <f t="shared" si="48"/>
        <v>10.309414088215933</v>
      </c>
      <c r="DY26">
        <f t="shared" si="49"/>
        <v>92.337164750957854</v>
      </c>
      <c r="DZ26">
        <f t="shared" si="50"/>
        <v>7.6628352490421454</v>
      </c>
      <c r="EA26">
        <f t="shared" si="51"/>
        <v>10.592495062541145</v>
      </c>
      <c r="EB26">
        <f t="shared" si="52"/>
        <v>62.33685518955874</v>
      </c>
      <c r="EC26">
        <f t="shared" si="53"/>
        <v>37.663144810441267</v>
      </c>
      <c r="ED26">
        <f>(BV26/H26)*100</f>
        <v>0.71099407504937462</v>
      </c>
      <c r="EE26">
        <f t="shared" si="54"/>
        <v>53.703703703703709</v>
      </c>
      <c r="EF26">
        <f t="shared" si="55"/>
        <v>46.296296296296298</v>
      </c>
      <c r="EG26">
        <f>(BY26/H26)*100</f>
        <v>2.1988150098749175</v>
      </c>
      <c r="EH26">
        <f t="shared" si="56"/>
        <v>71.257485029940113</v>
      </c>
      <c r="EI26">
        <f t="shared" si="57"/>
        <v>28.742514970059879</v>
      </c>
    </row>
    <row r="27" spans="1:139" x14ac:dyDescent="0.25">
      <c r="A27" t="s">
        <v>2114</v>
      </c>
      <c r="B27">
        <v>26</v>
      </c>
      <c r="C27" t="s">
        <v>89</v>
      </c>
      <c r="E27">
        <v>437903</v>
      </c>
      <c r="F27">
        <v>225452</v>
      </c>
      <c r="G27">
        <v>212451</v>
      </c>
      <c r="H27">
        <v>193453</v>
      </c>
      <c r="I27">
        <v>118803</v>
      </c>
      <c r="J27">
        <v>74650</v>
      </c>
      <c r="K27">
        <f t="shared" si="0"/>
        <v>44.177135118964699</v>
      </c>
      <c r="L27">
        <f t="shared" si="1"/>
        <v>52.695473981157846</v>
      </c>
      <c r="M27">
        <f t="shared" si="2"/>
        <v>35.137514062066074</v>
      </c>
      <c r="N27">
        <f t="shared" si="58"/>
        <v>61.411815789881786</v>
      </c>
      <c r="O27">
        <f t="shared" si="59"/>
        <v>38.588184210118222</v>
      </c>
      <c r="P27">
        <f t="shared" si="60"/>
        <v>73.511912454187836</v>
      </c>
      <c r="Q27">
        <f t="shared" si="61"/>
        <v>2.1803745612629424</v>
      </c>
      <c r="R27">
        <f t="shared" si="62"/>
        <v>3.7321726724320641</v>
      </c>
      <c r="S27">
        <f t="shared" si="63"/>
        <v>4.260466366507627</v>
      </c>
      <c r="T27">
        <f t="shared" si="3"/>
        <v>16.315073945609527</v>
      </c>
      <c r="U27">
        <f t="shared" si="4"/>
        <v>26.48808754581216</v>
      </c>
      <c r="V27">
        <f t="shared" si="5"/>
        <v>5124200</v>
      </c>
      <c r="W27">
        <v>132503</v>
      </c>
      <c r="X27">
        <v>72997</v>
      </c>
      <c r="Y27">
        <v>59506</v>
      </c>
      <c r="Z27">
        <v>7172</v>
      </c>
      <c r="AA27">
        <v>4198</v>
      </c>
      <c r="AB27">
        <v>2974</v>
      </c>
      <c r="AC27">
        <v>2536</v>
      </c>
      <c r="AD27">
        <v>1516</v>
      </c>
      <c r="AE27">
        <v>1020</v>
      </c>
      <c r="AF27">
        <v>86</v>
      </c>
      <c r="AG27">
        <v>70</v>
      </c>
      <c r="AH27">
        <v>16</v>
      </c>
      <c r="AI27">
        <v>1050</v>
      </c>
      <c r="AJ27">
        <v>790</v>
      </c>
      <c r="AK27">
        <v>260</v>
      </c>
      <c r="AL27">
        <v>3082</v>
      </c>
      <c r="AM27">
        <v>2550</v>
      </c>
      <c r="AN27">
        <v>532</v>
      </c>
      <c r="AO27">
        <v>3050</v>
      </c>
      <c r="AP27">
        <v>2816</v>
      </c>
      <c r="AQ27">
        <v>234</v>
      </c>
      <c r="AR27">
        <v>8242</v>
      </c>
      <c r="AS27">
        <v>6934</v>
      </c>
      <c r="AT27">
        <v>1308</v>
      </c>
      <c r="AU27">
        <v>18</v>
      </c>
      <c r="AV27">
        <v>18</v>
      </c>
      <c r="AW27">
        <v>0</v>
      </c>
      <c r="AX27">
        <v>7202</v>
      </c>
      <c r="AY27">
        <v>6262</v>
      </c>
      <c r="AZ27">
        <v>940</v>
      </c>
      <c r="BA27">
        <v>3388</v>
      </c>
      <c r="BB27">
        <v>3240</v>
      </c>
      <c r="BC27">
        <v>148</v>
      </c>
      <c r="BD27">
        <v>2652</v>
      </c>
      <c r="BE27">
        <v>2188</v>
      </c>
      <c r="BF27">
        <v>464</v>
      </c>
      <c r="BG27">
        <v>10</v>
      </c>
      <c r="BH27">
        <v>8</v>
      </c>
      <c r="BI27">
        <v>2</v>
      </c>
      <c r="BJ27">
        <v>316</v>
      </c>
      <c r="BK27">
        <v>246</v>
      </c>
      <c r="BL27">
        <v>70</v>
      </c>
      <c r="BM27">
        <v>1412</v>
      </c>
      <c r="BN27">
        <v>1246</v>
      </c>
      <c r="BO27">
        <v>166</v>
      </c>
      <c r="BP27">
        <v>6784</v>
      </c>
      <c r="BQ27">
        <v>5844</v>
      </c>
      <c r="BR27">
        <v>940</v>
      </c>
      <c r="BS27">
        <v>9652</v>
      </c>
      <c r="BT27">
        <v>5124</v>
      </c>
      <c r="BU27">
        <v>4528</v>
      </c>
      <c r="BV27">
        <v>560</v>
      </c>
      <c r="BW27">
        <v>272</v>
      </c>
      <c r="BX27">
        <v>288</v>
      </c>
      <c r="BY27">
        <v>3738</v>
      </c>
      <c r="BZ27">
        <v>2484</v>
      </c>
      <c r="CA27">
        <v>1254</v>
      </c>
      <c r="CB27" t="str">
        <f t="shared" si="64"/>
        <v>CultivatorsTotal</v>
      </c>
      <c r="CC27" t="str">
        <f t="shared" si="65"/>
        <v>CultivatorsMale</v>
      </c>
      <c r="CD27" t="str">
        <f t="shared" si="66"/>
        <v>CultivatorsFemale</v>
      </c>
      <c r="CE27">
        <f t="shared" si="6"/>
        <v>68.493639281892754</v>
      </c>
      <c r="CF27">
        <f t="shared" si="7"/>
        <v>55.090828132193238</v>
      </c>
      <c r="CG27">
        <f t="shared" si="8"/>
        <v>44.909171867806769</v>
      </c>
      <c r="CH27">
        <f t="shared" si="9"/>
        <v>3.7073604441388865</v>
      </c>
      <c r="CI27">
        <f t="shared" si="10"/>
        <v>58.533184606804234</v>
      </c>
      <c r="CJ27">
        <f t="shared" si="11"/>
        <v>41.466815393195759</v>
      </c>
      <c r="CK27">
        <f t="shared" si="12"/>
        <v>1.310912728156193</v>
      </c>
      <c r="CL27">
        <f t="shared" si="13"/>
        <v>59.779179810725545</v>
      </c>
      <c r="CM27">
        <f t="shared" si="14"/>
        <v>40.220820189274448</v>
      </c>
      <c r="CN27">
        <f t="shared" si="15"/>
        <v>4.4455242358609072E-2</v>
      </c>
      <c r="CO27">
        <f t="shared" si="16"/>
        <v>81.395348837209298</v>
      </c>
      <c r="CP27">
        <f t="shared" si="67"/>
        <v>18.604651162790699</v>
      </c>
      <c r="CQ27">
        <f t="shared" si="17"/>
        <v>0.54276749391325019</v>
      </c>
      <c r="CR27">
        <f t="shared" si="18"/>
        <v>75.238095238095241</v>
      </c>
      <c r="CS27">
        <f t="shared" si="19"/>
        <v>24.761904761904763</v>
      </c>
      <c r="CT27">
        <f t="shared" si="20"/>
        <v>1.593151824991083</v>
      </c>
      <c r="CU27">
        <f t="shared" si="21"/>
        <v>82.738481505515907</v>
      </c>
      <c r="CV27">
        <f t="shared" si="22"/>
        <v>17.2615184944841</v>
      </c>
      <c r="CW27">
        <f t="shared" si="23"/>
        <v>1.5766103394622983</v>
      </c>
      <c r="CX27">
        <f t="shared" si="24"/>
        <v>92.327868852459019</v>
      </c>
      <c r="CY27">
        <f t="shared" si="25"/>
        <v>7.6721311475409841</v>
      </c>
      <c r="CZ27">
        <f t="shared" si="26"/>
        <v>4.260466366507627</v>
      </c>
      <c r="DA27">
        <f t="shared" si="27"/>
        <v>84.13006551807814</v>
      </c>
      <c r="DB27">
        <f t="shared" si="28"/>
        <v>15.869934481921863</v>
      </c>
      <c r="DC27">
        <f t="shared" si="29"/>
        <v>9.3045856099414331E-3</v>
      </c>
      <c r="DD27">
        <f t="shared" si="30"/>
        <v>100</v>
      </c>
      <c r="DE27">
        <f t="shared" si="68"/>
        <v>0</v>
      </c>
      <c r="DF27">
        <f t="shared" si="31"/>
        <v>3.7228680868221224</v>
      </c>
      <c r="DG27">
        <f t="shared" si="32"/>
        <v>86.948069980560959</v>
      </c>
      <c r="DH27">
        <f t="shared" si="33"/>
        <v>13.051930019439045</v>
      </c>
      <c r="DI27">
        <f t="shared" si="34"/>
        <v>1.7513297803600874</v>
      </c>
      <c r="DJ27">
        <f t="shared" si="35"/>
        <v>95.631641086186534</v>
      </c>
      <c r="DK27">
        <f t="shared" si="36"/>
        <v>4.3683589138134593</v>
      </c>
      <c r="DL27">
        <f t="shared" si="37"/>
        <v>1.3708756131980377</v>
      </c>
      <c r="DM27">
        <f t="shared" si="38"/>
        <v>82.503770739064848</v>
      </c>
      <c r="DN27">
        <f t="shared" si="39"/>
        <v>17.496229260935142</v>
      </c>
      <c r="DO27">
        <f t="shared" si="40"/>
        <v>5.1692142277452403E-3</v>
      </c>
      <c r="DP27">
        <f t="shared" si="41"/>
        <v>80</v>
      </c>
      <c r="DQ27">
        <f t="shared" si="42"/>
        <v>20</v>
      </c>
      <c r="DR27">
        <f t="shared" si="43"/>
        <v>0.16334716959674958</v>
      </c>
      <c r="DS27">
        <f t="shared" si="44"/>
        <v>77.848101265822791</v>
      </c>
      <c r="DT27">
        <f t="shared" si="45"/>
        <v>22.151898734177212</v>
      </c>
      <c r="DU27">
        <f t="shared" si="46"/>
        <v>0.72989304895762797</v>
      </c>
      <c r="DV27">
        <f t="shared" si="47"/>
        <v>88.243626062322946</v>
      </c>
      <c r="DW27">
        <f t="shared" si="69"/>
        <v>11.756373937677052</v>
      </c>
      <c r="DX27">
        <f t="shared" si="48"/>
        <v>3.506794932102371</v>
      </c>
      <c r="DY27">
        <f t="shared" si="49"/>
        <v>86.143867924528308</v>
      </c>
      <c r="DZ27">
        <f t="shared" si="50"/>
        <v>13.856132075471697</v>
      </c>
      <c r="EA27">
        <f t="shared" si="51"/>
        <v>4.9893255726197054</v>
      </c>
      <c r="EB27">
        <f t="shared" si="52"/>
        <v>53.087443016991301</v>
      </c>
      <c r="EC27">
        <f t="shared" si="53"/>
        <v>46.912556983008699</v>
      </c>
      <c r="ED27">
        <f>(BV27/H27)*100</f>
        <v>0.28947599675373348</v>
      </c>
      <c r="EE27">
        <f t="shared" si="54"/>
        <v>48.571428571428569</v>
      </c>
      <c r="EF27">
        <f t="shared" si="55"/>
        <v>51.428571428571423</v>
      </c>
      <c r="EG27">
        <f>(BY27/H27)*100</f>
        <v>1.9322522783311709</v>
      </c>
      <c r="EH27">
        <f t="shared" si="56"/>
        <v>66.452648475120384</v>
      </c>
      <c r="EI27">
        <f t="shared" si="57"/>
        <v>33.547351524879616</v>
      </c>
    </row>
    <row r="28" spans="1:139" x14ac:dyDescent="0.25">
      <c r="A28" t="s">
        <v>2116</v>
      </c>
      <c r="B28">
        <v>27</v>
      </c>
      <c r="C28" t="s">
        <v>90</v>
      </c>
      <c r="E28">
        <v>999777</v>
      </c>
      <c r="F28">
        <v>498065</v>
      </c>
      <c r="G28">
        <v>501712</v>
      </c>
      <c r="H28">
        <v>284333</v>
      </c>
      <c r="I28">
        <v>185805</v>
      </c>
      <c r="J28">
        <v>98528</v>
      </c>
      <c r="K28">
        <f t="shared" si="0"/>
        <v>28.439642040174963</v>
      </c>
      <c r="L28">
        <f t="shared" si="1"/>
        <v>37.305371788822747</v>
      </c>
      <c r="M28">
        <f t="shared" si="2"/>
        <v>19.638358261313265</v>
      </c>
      <c r="N28">
        <f t="shared" si="58"/>
        <v>65.347673326697915</v>
      </c>
      <c r="O28">
        <f t="shared" si="59"/>
        <v>34.652326673302078</v>
      </c>
      <c r="P28">
        <f t="shared" si="60"/>
        <v>55.270053071574523</v>
      </c>
      <c r="Q28">
        <f t="shared" si="61"/>
        <v>4.033298983937847</v>
      </c>
      <c r="R28">
        <f t="shared" si="62"/>
        <v>4.6804275268786943</v>
      </c>
      <c r="S28">
        <f t="shared" si="63"/>
        <v>7.0164208867771238</v>
      </c>
      <c r="T28">
        <f t="shared" si="3"/>
        <v>28.999799530831805</v>
      </c>
      <c r="U28">
        <f t="shared" si="4"/>
        <v>44.72994692842547</v>
      </c>
      <c r="V28">
        <f t="shared" si="5"/>
        <v>12718200</v>
      </c>
      <c r="W28">
        <v>148342</v>
      </c>
      <c r="X28">
        <v>77519</v>
      </c>
      <c r="Y28">
        <v>70823</v>
      </c>
      <c r="Z28">
        <v>4809</v>
      </c>
      <c r="AA28">
        <v>3012</v>
      </c>
      <c r="AB28">
        <v>1797</v>
      </c>
      <c r="AC28">
        <v>4000</v>
      </c>
      <c r="AD28">
        <v>2864</v>
      </c>
      <c r="AE28">
        <v>1136</v>
      </c>
      <c r="AF28">
        <v>222</v>
      </c>
      <c r="AG28">
        <v>210</v>
      </c>
      <c r="AH28">
        <v>12</v>
      </c>
      <c r="AI28">
        <v>2884</v>
      </c>
      <c r="AJ28">
        <v>2348</v>
      </c>
      <c r="AK28">
        <v>536</v>
      </c>
      <c r="AL28">
        <v>8362</v>
      </c>
      <c r="AM28">
        <v>7590</v>
      </c>
      <c r="AN28">
        <v>772</v>
      </c>
      <c r="AO28">
        <v>10130</v>
      </c>
      <c r="AP28">
        <v>9508</v>
      </c>
      <c r="AQ28">
        <v>622</v>
      </c>
      <c r="AR28">
        <v>19950</v>
      </c>
      <c r="AS28">
        <v>18248</v>
      </c>
      <c r="AT28">
        <v>1702</v>
      </c>
      <c r="AU28">
        <v>74</v>
      </c>
      <c r="AV28">
        <v>74</v>
      </c>
      <c r="AW28">
        <v>0</v>
      </c>
      <c r="AX28">
        <v>13234</v>
      </c>
      <c r="AY28">
        <v>12230</v>
      </c>
      <c r="AZ28">
        <v>1004</v>
      </c>
      <c r="BA28">
        <v>11448</v>
      </c>
      <c r="BB28">
        <v>11018</v>
      </c>
      <c r="BC28">
        <v>430</v>
      </c>
      <c r="BD28">
        <v>3014</v>
      </c>
      <c r="BE28">
        <v>2840</v>
      </c>
      <c r="BF28">
        <v>174</v>
      </c>
      <c r="BG28">
        <v>40</v>
      </c>
      <c r="BH28">
        <v>38</v>
      </c>
      <c r="BI28">
        <v>2</v>
      </c>
      <c r="BJ28">
        <v>1066</v>
      </c>
      <c r="BK28">
        <v>1004</v>
      </c>
      <c r="BL28">
        <v>62</v>
      </c>
      <c r="BM28">
        <v>3198</v>
      </c>
      <c r="BN28">
        <v>2734</v>
      </c>
      <c r="BO28">
        <v>464</v>
      </c>
      <c r="BP28">
        <v>17488</v>
      </c>
      <c r="BQ28">
        <v>15494</v>
      </c>
      <c r="BR28">
        <v>1994</v>
      </c>
      <c r="BS28">
        <v>26954</v>
      </c>
      <c r="BT28">
        <v>12896</v>
      </c>
      <c r="BU28">
        <v>14058</v>
      </c>
      <c r="BV28">
        <v>984</v>
      </c>
      <c r="BW28">
        <v>588</v>
      </c>
      <c r="BX28">
        <v>396</v>
      </c>
      <c r="BY28">
        <v>8134</v>
      </c>
      <c r="BZ28">
        <v>5590</v>
      </c>
      <c r="CA28">
        <v>2544</v>
      </c>
      <c r="CB28" t="str">
        <f t="shared" si="64"/>
        <v>CultivatorsTotal</v>
      </c>
      <c r="CC28" t="str">
        <f t="shared" si="65"/>
        <v>CultivatorsMale</v>
      </c>
      <c r="CD28" t="str">
        <f t="shared" si="66"/>
        <v>CultivatorsFemale</v>
      </c>
      <c r="CE28">
        <f t="shared" si="6"/>
        <v>52.171925172245217</v>
      </c>
      <c r="CF28">
        <f t="shared" si="7"/>
        <v>52.256946785131653</v>
      </c>
      <c r="CG28">
        <f t="shared" si="8"/>
        <v>47.743053214868347</v>
      </c>
      <c r="CH28">
        <f t="shared" si="9"/>
        <v>1.6913267190231174</v>
      </c>
      <c r="CI28">
        <f t="shared" si="10"/>
        <v>62.632563942607611</v>
      </c>
      <c r="CJ28">
        <f t="shared" si="11"/>
        <v>37.367436057392389</v>
      </c>
      <c r="CK28">
        <f t="shared" si="12"/>
        <v>1.4068011803061904</v>
      </c>
      <c r="CL28">
        <f t="shared" si="13"/>
        <v>71.599999999999994</v>
      </c>
      <c r="CM28">
        <f t="shared" si="14"/>
        <v>28.4</v>
      </c>
      <c r="CN28">
        <f t="shared" si="15"/>
        <v>7.8077465506993557E-2</v>
      </c>
      <c r="CO28">
        <f t="shared" si="16"/>
        <v>94.594594594594597</v>
      </c>
      <c r="CP28">
        <f t="shared" si="67"/>
        <v>5.4054054054054053</v>
      </c>
      <c r="CQ28">
        <f t="shared" si="17"/>
        <v>1.0143036510007633</v>
      </c>
      <c r="CR28">
        <f t="shared" si="18"/>
        <v>81.414701803051315</v>
      </c>
      <c r="CS28">
        <f t="shared" si="19"/>
        <v>18.585298196948681</v>
      </c>
      <c r="CT28">
        <f t="shared" si="20"/>
        <v>2.9409178674300906</v>
      </c>
      <c r="CU28">
        <f t="shared" si="21"/>
        <v>90.767758909351826</v>
      </c>
      <c r="CV28">
        <f t="shared" si="22"/>
        <v>9.23224109064817</v>
      </c>
      <c r="CW28">
        <f t="shared" si="23"/>
        <v>3.562723989125427</v>
      </c>
      <c r="CX28">
        <f t="shared" si="24"/>
        <v>93.859822309970383</v>
      </c>
      <c r="CY28">
        <f t="shared" si="25"/>
        <v>6.1401776900296152</v>
      </c>
      <c r="CZ28">
        <f t="shared" si="26"/>
        <v>7.0164208867771238</v>
      </c>
      <c r="DA28">
        <f t="shared" si="27"/>
        <v>91.468671679197996</v>
      </c>
      <c r="DB28">
        <f t="shared" si="28"/>
        <v>8.5313283208020056</v>
      </c>
      <c r="DC28">
        <f t="shared" si="29"/>
        <v>2.6025821835664518E-2</v>
      </c>
      <c r="DD28">
        <f t="shared" si="30"/>
        <v>100</v>
      </c>
      <c r="DE28">
        <f t="shared" si="68"/>
        <v>0</v>
      </c>
      <c r="DF28">
        <f t="shared" si="31"/>
        <v>4.6544017050430302</v>
      </c>
      <c r="DG28">
        <f t="shared" si="32"/>
        <v>92.41348042919752</v>
      </c>
      <c r="DH28">
        <f t="shared" si="33"/>
        <v>7.5865195708024791</v>
      </c>
      <c r="DI28">
        <f t="shared" si="34"/>
        <v>4.0262649780363171</v>
      </c>
      <c r="DJ28">
        <f t="shared" si="35"/>
        <v>96.243885394828794</v>
      </c>
      <c r="DK28">
        <f t="shared" si="36"/>
        <v>3.7561146051712089</v>
      </c>
      <c r="DL28">
        <f t="shared" si="37"/>
        <v>1.0600246893607144</v>
      </c>
      <c r="DM28">
        <f t="shared" si="38"/>
        <v>94.226940942269408</v>
      </c>
      <c r="DN28">
        <f t="shared" si="39"/>
        <v>5.77305905773059</v>
      </c>
      <c r="DO28">
        <f t="shared" si="40"/>
        <v>1.4068011803061903E-2</v>
      </c>
      <c r="DP28">
        <f t="shared" si="41"/>
        <v>95</v>
      </c>
      <c r="DQ28">
        <f t="shared" si="42"/>
        <v>5</v>
      </c>
      <c r="DR28">
        <f t="shared" si="43"/>
        <v>0.37491251455159968</v>
      </c>
      <c r="DS28">
        <f t="shared" si="44"/>
        <v>94.183864915572229</v>
      </c>
      <c r="DT28">
        <f t="shared" si="45"/>
        <v>5.8161350844277679</v>
      </c>
      <c r="DU28">
        <f t="shared" si="46"/>
        <v>1.1247375436547991</v>
      </c>
      <c r="DV28">
        <f t="shared" si="47"/>
        <v>85.490931832395248</v>
      </c>
      <c r="DW28">
        <f t="shared" si="69"/>
        <v>14.509068167604752</v>
      </c>
      <c r="DX28">
        <f t="shared" si="48"/>
        <v>6.1505347602986644</v>
      </c>
      <c r="DY28">
        <f t="shared" si="49"/>
        <v>88.59789569990852</v>
      </c>
      <c r="DZ28">
        <f t="shared" si="50"/>
        <v>11.402104300091491</v>
      </c>
      <c r="EA28">
        <f t="shared" si="51"/>
        <v>9.4797297534932632</v>
      </c>
      <c r="EB28">
        <f t="shared" si="52"/>
        <v>47.844475773540104</v>
      </c>
      <c r="EC28">
        <f t="shared" si="53"/>
        <v>52.155524226459896</v>
      </c>
      <c r="ED28">
        <f>(BV28/H28)*100</f>
        <v>0.3460730903553228</v>
      </c>
      <c r="EE28">
        <f t="shared" si="54"/>
        <v>59.756097560975604</v>
      </c>
      <c r="EF28">
        <f t="shared" si="55"/>
        <v>40.243902439024396</v>
      </c>
      <c r="EG28">
        <f>(BY28/H28)*100</f>
        <v>2.8607302001526382</v>
      </c>
      <c r="EH28">
        <f t="shared" si="56"/>
        <v>68.72387509220556</v>
      </c>
      <c r="EI28">
        <f t="shared" si="57"/>
        <v>31.276124907794443</v>
      </c>
    </row>
    <row r="29" spans="1:139" x14ac:dyDescent="0.25">
      <c r="A29" t="s">
        <v>2118</v>
      </c>
      <c r="B29">
        <v>28</v>
      </c>
      <c r="C29" t="s">
        <v>91</v>
      </c>
      <c r="E29">
        <v>454768</v>
      </c>
      <c r="F29">
        <v>217070</v>
      </c>
      <c r="G29">
        <v>237698</v>
      </c>
      <c r="H29">
        <v>126190</v>
      </c>
      <c r="I29">
        <v>75345</v>
      </c>
      <c r="J29">
        <v>50845</v>
      </c>
      <c r="K29">
        <f t="shared" si="0"/>
        <v>27.748214474193432</v>
      </c>
      <c r="L29">
        <f t="shared" si="1"/>
        <v>34.710001382042662</v>
      </c>
      <c r="M29">
        <f t="shared" si="2"/>
        <v>21.390588057114492</v>
      </c>
      <c r="N29">
        <f t="shared" si="58"/>
        <v>59.707583802203025</v>
      </c>
      <c r="O29">
        <f t="shared" si="59"/>
        <v>40.292416197796967</v>
      </c>
      <c r="P29">
        <f t="shared" si="60"/>
        <v>47.164593073936132</v>
      </c>
      <c r="Q29">
        <f t="shared" si="61"/>
        <v>5.0891512798161509</v>
      </c>
      <c r="R29">
        <f t="shared" si="62"/>
        <v>6.7176479911244948</v>
      </c>
      <c r="S29">
        <f t="shared" si="63"/>
        <v>9.6766780252000952</v>
      </c>
      <c r="T29">
        <f t="shared" si="3"/>
        <v>31.351929629923134</v>
      </c>
      <c r="U29">
        <f t="shared" si="4"/>
        <v>52.835406926063875</v>
      </c>
      <c r="V29">
        <f t="shared" si="5"/>
        <v>6667300</v>
      </c>
      <c r="W29">
        <v>53974</v>
      </c>
      <c r="X29">
        <v>17432</v>
      </c>
      <c r="Y29">
        <v>36542</v>
      </c>
      <c r="Z29">
        <v>3475</v>
      </c>
      <c r="AA29">
        <v>1630</v>
      </c>
      <c r="AB29">
        <v>1845</v>
      </c>
      <c r="AC29">
        <v>2068</v>
      </c>
      <c r="AD29">
        <v>828</v>
      </c>
      <c r="AE29">
        <v>1240</v>
      </c>
      <c r="AF29">
        <v>52</v>
      </c>
      <c r="AG29">
        <v>40</v>
      </c>
      <c r="AH29">
        <v>12</v>
      </c>
      <c r="AI29">
        <v>1199</v>
      </c>
      <c r="AJ29">
        <v>1038</v>
      </c>
      <c r="AK29">
        <v>161</v>
      </c>
      <c r="AL29">
        <v>5171</v>
      </c>
      <c r="AM29">
        <v>4893</v>
      </c>
      <c r="AN29">
        <v>278</v>
      </c>
      <c r="AO29">
        <v>2444</v>
      </c>
      <c r="AP29">
        <v>2305</v>
      </c>
      <c r="AQ29">
        <v>139</v>
      </c>
      <c r="AR29">
        <v>12211</v>
      </c>
      <c r="AS29">
        <v>11321</v>
      </c>
      <c r="AT29">
        <v>890</v>
      </c>
      <c r="AU29">
        <v>28</v>
      </c>
      <c r="AV29">
        <v>28</v>
      </c>
      <c r="AW29">
        <v>0</v>
      </c>
      <c r="AX29">
        <v>8449</v>
      </c>
      <c r="AY29">
        <v>8059</v>
      </c>
      <c r="AZ29">
        <v>390</v>
      </c>
      <c r="BA29">
        <v>6659</v>
      </c>
      <c r="BB29">
        <v>6450</v>
      </c>
      <c r="BC29">
        <v>209</v>
      </c>
      <c r="BD29">
        <v>1517</v>
      </c>
      <c r="BE29">
        <v>1475</v>
      </c>
      <c r="BF29">
        <v>42</v>
      </c>
      <c r="BG29">
        <v>12</v>
      </c>
      <c r="BH29">
        <v>12</v>
      </c>
      <c r="BI29">
        <v>0</v>
      </c>
      <c r="BJ29">
        <v>850</v>
      </c>
      <c r="BK29">
        <v>798</v>
      </c>
      <c r="BL29">
        <v>52</v>
      </c>
      <c r="BM29">
        <v>1819</v>
      </c>
      <c r="BN29">
        <v>1641</v>
      </c>
      <c r="BO29">
        <v>178</v>
      </c>
      <c r="BP29">
        <v>6745</v>
      </c>
      <c r="BQ29">
        <v>5961</v>
      </c>
      <c r="BR29">
        <v>784</v>
      </c>
      <c r="BS29">
        <v>12887</v>
      </c>
      <c r="BT29">
        <v>6582</v>
      </c>
      <c r="BU29">
        <v>6305</v>
      </c>
      <c r="BV29">
        <v>563</v>
      </c>
      <c r="BW29">
        <v>304</v>
      </c>
      <c r="BX29">
        <v>259</v>
      </c>
      <c r="BY29">
        <v>6067</v>
      </c>
      <c r="BZ29">
        <v>4548</v>
      </c>
      <c r="CA29">
        <v>1519</v>
      </c>
      <c r="CB29" t="str">
        <f t="shared" si="64"/>
        <v>CultivatorsTotal</v>
      </c>
      <c r="CC29" t="str">
        <f t="shared" si="65"/>
        <v>CultivatorsMale</v>
      </c>
      <c r="CD29" t="str">
        <f t="shared" si="66"/>
        <v>CultivatorsFemale</v>
      </c>
      <c r="CE29">
        <f t="shared" si="6"/>
        <v>42.77201046041683</v>
      </c>
      <c r="CF29">
        <f t="shared" si="7"/>
        <v>32.297031904250197</v>
      </c>
      <c r="CG29">
        <f t="shared" si="8"/>
        <v>67.70296809574981</v>
      </c>
      <c r="CH29">
        <f t="shared" si="9"/>
        <v>2.7537839765433074</v>
      </c>
      <c r="CI29">
        <f t="shared" si="10"/>
        <v>46.906474820143885</v>
      </c>
      <c r="CJ29">
        <f t="shared" si="11"/>
        <v>53.093525179856115</v>
      </c>
      <c r="CK29">
        <f t="shared" si="12"/>
        <v>1.6387986369759886</v>
      </c>
      <c r="CL29">
        <f t="shared" si="13"/>
        <v>40.03868471953578</v>
      </c>
      <c r="CM29">
        <f t="shared" si="14"/>
        <v>59.961315280464213</v>
      </c>
      <c r="CN29">
        <f t="shared" si="15"/>
        <v>4.1207702670576114E-2</v>
      </c>
      <c r="CO29">
        <f t="shared" si="16"/>
        <v>76.923076923076934</v>
      </c>
      <c r="CP29">
        <f t="shared" si="67"/>
        <v>23.076923076923077</v>
      </c>
      <c r="CQ29">
        <f t="shared" si="17"/>
        <v>0.95015452888501473</v>
      </c>
      <c r="CR29">
        <f t="shared" si="18"/>
        <v>86.572143452877398</v>
      </c>
      <c r="CS29">
        <f t="shared" si="19"/>
        <v>13.427856547122602</v>
      </c>
      <c r="CT29">
        <f t="shared" si="20"/>
        <v>4.0977890482605597</v>
      </c>
      <c r="CU29">
        <f t="shared" si="21"/>
        <v>94.623863856120664</v>
      </c>
      <c r="CV29">
        <f t="shared" si="22"/>
        <v>5.3761361438793269</v>
      </c>
      <c r="CW29">
        <f t="shared" si="23"/>
        <v>1.9367620255170777</v>
      </c>
      <c r="CX29">
        <f t="shared" si="24"/>
        <v>94.312602291325703</v>
      </c>
      <c r="CY29">
        <f t="shared" si="25"/>
        <v>5.6873977086743039</v>
      </c>
      <c r="CZ29">
        <f t="shared" si="26"/>
        <v>9.6766780252000952</v>
      </c>
      <c r="DA29">
        <f t="shared" si="27"/>
        <v>92.711489640488082</v>
      </c>
      <c r="DB29">
        <f t="shared" si="28"/>
        <v>7.2885103595119158</v>
      </c>
      <c r="DC29">
        <f t="shared" si="29"/>
        <v>2.2188762976464063E-2</v>
      </c>
      <c r="DD29">
        <f t="shared" si="30"/>
        <v>100</v>
      </c>
      <c r="DE29">
        <f t="shared" si="68"/>
        <v>0</v>
      </c>
      <c r="DF29">
        <f t="shared" si="31"/>
        <v>6.6954592281480307</v>
      </c>
      <c r="DG29">
        <f t="shared" si="32"/>
        <v>95.384069120605986</v>
      </c>
      <c r="DH29">
        <f t="shared" si="33"/>
        <v>4.6159308793940115</v>
      </c>
      <c r="DI29">
        <f t="shared" si="34"/>
        <v>5.2769633092955068</v>
      </c>
      <c r="DJ29">
        <f t="shared" si="35"/>
        <v>96.861390599189065</v>
      </c>
      <c r="DK29">
        <f t="shared" si="36"/>
        <v>3.1386094008109331</v>
      </c>
      <c r="DL29">
        <f t="shared" si="37"/>
        <v>1.2021554798319993</v>
      </c>
      <c r="DM29">
        <f t="shared" si="38"/>
        <v>97.231377719182603</v>
      </c>
      <c r="DN29">
        <f t="shared" si="39"/>
        <v>2.7686222808174028</v>
      </c>
      <c r="DO29">
        <f t="shared" si="40"/>
        <v>9.5094698470560256E-3</v>
      </c>
      <c r="DP29">
        <f t="shared" si="41"/>
        <v>100</v>
      </c>
      <c r="DQ29">
        <f t="shared" si="42"/>
        <v>0</v>
      </c>
      <c r="DR29">
        <f t="shared" si="43"/>
        <v>0.67358744749980182</v>
      </c>
      <c r="DS29">
        <f t="shared" si="44"/>
        <v>93.882352941176478</v>
      </c>
      <c r="DT29">
        <f t="shared" si="45"/>
        <v>6.1176470588235299</v>
      </c>
      <c r="DU29">
        <f t="shared" si="46"/>
        <v>1.4414771376495761</v>
      </c>
      <c r="DV29">
        <f t="shared" si="47"/>
        <v>90.214403518416702</v>
      </c>
      <c r="DW29">
        <f t="shared" si="69"/>
        <v>9.785596481583287</v>
      </c>
      <c r="DX29">
        <f t="shared" si="48"/>
        <v>5.3451145098660753</v>
      </c>
      <c r="DY29">
        <f t="shared" si="49"/>
        <v>88.376575240919195</v>
      </c>
      <c r="DZ29">
        <f t="shared" si="50"/>
        <v>11.623424759080802</v>
      </c>
      <c r="EA29">
        <f t="shared" si="51"/>
        <v>10.212378159917584</v>
      </c>
      <c r="EB29">
        <f t="shared" si="52"/>
        <v>51.07472646853418</v>
      </c>
      <c r="EC29">
        <f t="shared" si="53"/>
        <v>48.92527353146582</v>
      </c>
      <c r="ED29">
        <f>(BV29/H29)*100</f>
        <v>0.4461526269910453</v>
      </c>
      <c r="EE29">
        <f t="shared" si="54"/>
        <v>53.99644760213144</v>
      </c>
      <c r="EF29">
        <f t="shared" si="55"/>
        <v>46.00355239786856</v>
      </c>
      <c r="EG29">
        <f>(BY29/H29)*100</f>
        <v>4.8078294635074101</v>
      </c>
      <c r="EH29">
        <f t="shared" si="56"/>
        <v>74.962914125597493</v>
      </c>
      <c r="EI29">
        <f t="shared" si="57"/>
        <v>25.037085874402504</v>
      </c>
    </row>
    <row r="30" spans="1:139" x14ac:dyDescent="0.25">
      <c r="A30" t="s">
        <v>2120</v>
      </c>
      <c r="B30">
        <v>29</v>
      </c>
      <c r="C30" t="s">
        <v>92</v>
      </c>
      <c r="E30">
        <v>521173</v>
      </c>
      <c r="F30">
        <v>263692</v>
      </c>
      <c r="G30">
        <v>257481</v>
      </c>
      <c r="H30">
        <v>134861</v>
      </c>
      <c r="I30">
        <v>105964</v>
      </c>
      <c r="J30">
        <v>28897</v>
      </c>
      <c r="K30">
        <f t="shared" si="0"/>
        <v>25.876436423222231</v>
      </c>
      <c r="L30">
        <f t="shared" si="1"/>
        <v>40.184761009056018</v>
      </c>
      <c r="M30">
        <f t="shared" si="2"/>
        <v>11.222964024529965</v>
      </c>
      <c r="N30">
        <f t="shared" si="58"/>
        <v>78.572752686099022</v>
      </c>
      <c r="O30">
        <f t="shared" si="59"/>
        <v>21.427247313900981</v>
      </c>
      <c r="P30">
        <f t="shared" si="60"/>
        <v>34.421367185472448</v>
      </c>
      <c r="Q30">
        <f t="shared" si="61"/>
        <v>15.598282676237014</v>
      </c>
      <c r="R30">
        <f t="shared" si="62"/>
        <v>8.8090700795634014</v>
      </c>
      <c r="S30">
        <f t="shared" si="63"/>
        <v>9.8664550907971904</v>
      </c>
      <c r="T30">
        <f t="shared" si="3"/>
        <v>31.304824967929946</v>
      </c>
      <c r="U30">
        <f t="shared" si="4"/>
        <v>65.578632814527552</v>
      </c>
      <c r="V30">
        <f t="shared" si="5"/>
        <v>8844000</v>
      </c>
      <c r="W30">
        <v>35685</v>
      </c>
      <c r="X30">
        <v>24045</v>
      </c>
      <c r="Y30">
        <v>11640</v>
      </c>
      <c r="Z30">
        <v>7052</v>
      </c>
      <c r="AA30">
        <v>5793</v>
      </c>
      <c r="AB30">
        <v>1259</v>
      </c>
      <c r="AC30">
        <v>3684</v>
      </c>
      <c r="AD30">
        <v>1284</v>
      </c>
      <c r="AE30">
        <v>2400</v>
      </c>
      <c r="AF30">
        <v>228</v>
      </c>
      <c r="AG30">
        <v>166</v>
      </c>
      <c r="AH30">
        <v>62</v>
      </c>
      <c r="AI30">
        <v>1830</v>
      </c>
      <c r="AJ30">
        <v>1532</v>
      </c>
      <c r="AK30">
        <v>298</v>
      </c>
      <c r="AL30">
        <v>18978</v>
      </c>
      <c r="AM30">
        <v>17234</v>
      </c>
      <c r="AN30">
        <v>1744</v>
      </c>
      <c r="AO30">
        <v>3240</v>
      </c>
      <c r="AP30">
        <v>3116</v>
      </c>
      <c r="AQ30">
        <v>124</v>
      </c>
      <c r="AR30">
        <v>13306</v>
      </c>
      <c r="AS30">
        <v>12218</v>
      </c>
      <c r="AT30">
        <v>1088</v>
      </c>
      <c r="AU30">
        <v>48</v>
      </c>
      <c r="AV30">
        <v>48</v>
      </c>
      <c r="AW30">
        <v>0</v>
      </c>
      <c r="AX30">
        <v>11832</v>
      </c>
      <c r="AY30">
        <v>11434</v>
      </c>
      <c r="AZ30">
        <v>398</v>
      </c>
      <c r="BA30">
        <v>8260</v>
      </c>
      <c r="BB30">
        <v>8136</v>
      </c>
      <c r="BC30">
        <v>124</v>
      </c>
      <c r="BD30">
        <v>1736</v>
      </c>
      <c r="BE30">
        <v>1650</v>
      </c>
      <c r="BF30">
        <v>86</v>
      </c>
      <c r="BG30">
        <v>24</v>
      </c>
      <c r="BH30">
        <v>18</v>
      </c>
      <c r="BI30">
        <v>6</v>
      </c>
      <c r="BJ30">
        <v>792</v>
      </c>
      <c r="BK30">
        <v>736</v>
      </c>
      <c r="BL30">
        <v>56</v>
      </c>
      <c r="BM30">
        <v>2084</v>
      </c>
      <c r="BN30">
        <v>1840</v>
      </c>
      <c r="BO30">
        <v>244</v>
      </c>
      <c r="BP30">
        <v>7224</v>
      </c>
      <c r="BQ30">
        <v>6466</v>
      </c>
      <c r="BR30">
        <v>758</v>
      </c>
      <c r="BS30">
        <v>12990</v>
      </c>
      <c r="BT30">
        <v>5248</v>
      </c>
      <c r="BU30">
        <v>7742</v>
      </c>
      <c r="BV30">
        <v>280</v>
      </c>
      <c r="BW30">
        <v>186</v>
      </c>
      <c r="BX30">
        <v>94</v>
      </c>
      <c r="BY30">
        <v>5588</v>
      </c>
      <c r="BZ30">
        <v>4814</v>
      </c>
      <c r="CA30">
        <v>774</v>
      </c>
      <c r="CB30" t="str">
        <f t="shared" si="64"/>
        <v>CultivatorsTotal</v>
      </c>
      <c r="CC30" t="str">
        <f t="shared" si="65"/>
        <v>CultivatorsMale</v>
      </c>
      <c r="CD30" t="str">
        <f t="shared" si="66"/>
        <v>CultivatorsFemale</v>
      </c>
      <c r="CE30">
        <f t="shared" si="6"/>
        <v>26.460577928385518</v>
      </c>
      <c r="CF30">
        <f t="shared" si="7"/>
        <v>67.381252627154268</v>
      </c>
      <c r="CG30">
        <f t="shared" si="8"/>
        <v>32.618747372845732</v>
      </c>
      <c r="CH30">
        <f t="shared" si="9"/>
        <v>5.22908772736373</v>
      </c>
      <c r="CI30">
        <f t="shared" si="10"/>
        <v>82.14690867838911</v>
      </c>
      <c r="CJ30">
        <f t="shared" si="11"/>
        <v>17.85309132161089</v>
      </c>
      <c r="CK30">
        <f t="shared" si="12"/>
        <v>2.7317015297231966</v>
      </c>
      <c r="CL30">
        <f t="shared" si="13"/>
        <v>34.853420195439739</v>
      </c>
      <c r="CM30">
        <f t="shared" si="14"/>
        <v>65.146579804560261</v>
      </c>
      <c r="CN30">
        <f t="shared" si="15"/>
        <v>0.16906296112293398</v>
      </c>
      <c r="CO30">
        <f t="shared" si="16"/>
        <v>72.807017543859658</v>
      </c>
      <c r="CP30">
        <f t="shared" si="67"/>
        <v>27.192982456140353</v>
      </c>
      <c r="CQ30">
        <f t="shared" si="17"/>
        <v>1.3569527142761808</v>
      </c>
      <c r="CR30">
        <f t="shared" si="18"/>
        <v>83.715846994535511</v>
      </c>
      <c r="CS30">
        <f t="shared" si="19"/>
        <v>16.284153005464479</v>
      </c>
      <c r="CT30">
        <f t="shared" si="20"/>
        <v>14.072267000837899</v>
      </c>
      <c r="CU30">
        <f t="shared" si="21"/>
        <v>90.810412056064919</v>
      </c>
      <c r="CV30">
        <f t="shared" si="22"/>
        <v>9.1895879439350825</v>
      </c>
      <c r="CW30">
        <f t="shared" si="23"/>
        <v>2.4024736580627462</v>
      </c>
      <c r="CX30">
        <f t="shared" si="24"/>
        <v>96.172839506172835</v>
      </c>
      <c r="CY30">
        <f t="shared" si="25"/>
        <v>3.8271604938271606</v>
      </c>
      <c r="CZ30">
        <f t="shared" si="26"/>
        <v>9.8664550907971904</v>
      </c>
      <c r="DA30">
        <f t="shared" si="27"/>
        <v>91.823237637156168</v>
      </c>
      <c r="DB30">
        <f t="shared" si="28"/>
        <v>8.1767623628438297</v>
      </c>
      <c r="DC30">
        <f t="shared" si="29"/>
        <v>3.5592202341670313E-2</v>
      </c>
      <c r="DD30">
        <f t="shared" si="30"/>
        <v>100</v>
      </c>
      <c r="DE30">
        <f t="shared" si="68"/>
        <v>0</v>
      </c>
      <c r="DF30">
        <f t="shared" si="31"/>
        <v>8.7734778772217314</v>
      </c>
      <c r="DG30">
        <f t="shared" si="32"/>
        <v>96.636240703177819</v>
      </c>
      <c r="DH30">
        <f t="shared" si="33"/>
        <v>3.3637592968221774</v>
      </c>
      <c r="DI30">
        <f t="shared" si="34"/>
        <v>6.1248248196291</v>
      </c>
      <c r="DJ30">
        <f t="shared" si="35"/>
        <v>98.49878934624698</v>
      </c>
      <c r="DK30">
        <f t="shared" si="36"/>
        <v>1.5012106537530265</v>
      </c>
      <c r="DL30">
        <f t="shared" si="37"/>
        <v>1.287251318023743</v>
      </c>
      <c r="DM30">
        <f t="shared" si="38"/>
        <v>95.046082949308754</v>
      </c>
      <c r="DN30">
        <f t="shared" si="39"/>
        <v>4.9539170506912447</v>
      </c>
      <c r="DO30">
        <f t="shared" si="40"/>
        <v>1.7796101170835157E-2</v>
      </c>
      <c r="DP30">
        <f t="shared" si="41"/>
        <v>75</v>
      </c>
      <c r="DQ30">
        <f t="shared" si="42"/>
        <v>25</v>
      </c>
      <c r="DR30">
        <f t="shared" si="43"/>
        <v>0.5872713386375602</v>
      </c>
      <c r="DS30">
        <f t="shared" si="44"/>
        <v>92.929292929292927</v>
      </c>
      <c r="DT30">
        <f t="shared" si="45"/>
        <v>7.0707070707070701</v>
      </c>
      <c r="DU30">
        <f t="shared" si="46"/>
        <v>1.5452947850008527</v>
      </c>
      <c r="DV30">
        <f t="shared" si="47"/>
        <v>88.291746641074852</v>
      </c>
      <c r="DW30">
        <f t="shared" si="69"/>
        <v>11.708253358925145</v>
      </c>
      <c r="DX30">
        <f t="shared" si="48"/>
        <v>5.3566264524213825</v>
      </c>
      <c r="DY30">
        <f t="shared" si="49"/>
        <v>89.507198228128459</v>
      </c>
      <c r="DZ30">
        <f t="shared" si="50"/>
        <v>10.492801771871539</v>
      </c>
      <c r="EA30">
        <f t="shared" si="51"/>
        <v>9.6321397587145281</v>
      </c>
      <c r="EB30">
        <f t="shared" si="52"/>
        <v>40.400307929176286</v>
      </c>
      <c r="EC30">
        <f t="shared" si="53"/>
        <v>59.599692070823707</v>
      </c>
      <c r="ED30">
        <f>(BV30/H30)*100</f>
        <v>0.20762118032641017</v>
      </c>
      <c r="EE30">
        <f t="shared" si="54"/>
        <v>66.428571428571431</v>
      </c>
      <c r="EF30">
        <f t="shared" si="55"/>
        <v>33.571428571428569</v>
      </c>
      <c r="EG30">
        <f>(BY30/H30)*100</f>
        <v>4.1435255559427855</v>
      </c>
      <c r="EH30">
        <f t="shared" si="56"/>
        <v>86.148890479599132</v>
      </c>
      <c r="EI30">
        <f t="shared" si="57"/>
        <v>13.851109520400859</v>
      </c>
    </row>
    <row r="31" spans="1:139" x14ac:dyDescent="0.25">
      <c r="A31" t="s">
        <v>1972</v>
      </c>
      <c r="B31">
        <v>30</v>
      </c>
      <c r="C31" t="s">
        <v>93</v>
      </c>
      <c r="E31">
        <v>381956</v>
      </c>
      <c r="F31">
        <v>192764</v>
      </c>
      <c r="G31">
        <v>189192</v>
      </c>
      <c r="H31">
        <v>103306</v>
      </c>
      <c r="I31">
        <v>73086</v>
      </c>
      <c r="J31">
        <v>30220</v>
      </c>
      <c r="K31">
        <f t="shared" si="0"/>
        <v>27.046570809203153</v>
      </c>
      <c r="L31">
        <f t="shared" si="1"/>
        <v>37.914755867278124</v>
      </c>
      <c r="M31">
        <f t="shared" si="2"/>
        <v>15.973191255444204</v>
      </c>
      <c r="N31">
        <f t="shared" si="58"/>
        <v>70.747100846030236</v>
      </c>
      <c r="O31">
        <f t="shared" si="59"/>
        <v>29.252899153969757</v>
      </c>
      <c r="P31">
        <f t="shared" si="60"/>
        <v>42.013048612858888</v>
      </c>
      <c r="Q31">
        <f t="shared" si="61"/>
        <v>7.7933517898282769</v>
      </c>
      <c r="R31">
        <f t="shared" si="62"/>
        <v>6.4197626468936946</v>
      </c>
      <c r="S31">
        <f t="shared" si="63"/>
        <v>7.883375602578746</v>
      </c>
      <c r="T31">
        <f t="shared" si="3"/>
        <v>35.8904613478404</v>
      </c>
      <c r="U31">
        <f t="shared" si="4"/>
        <v>57.986951387141119</v>
      </c>
      <c r="V31">
        <f t="shared" si="5"/>
        <v>5990400</v>
      </c>
      <c r="W31">
        <v>40563</v>
      </c>
      <c r="X31">
        <v>19963</v>
      </c>
      <c r="Y31">
        <v>20600</v>
      </c>
      <c r="Z31">
        <v>1163</v>
      </c>
      <c r="AA31">
        <v>901</v>
      </c>
      <c r="AB31">
        <v>262</v>
      </c>
      <c r="AC31">
        <v>1676</v>
      </c>
      <c r="AD31">
        <v>1117</v>
      </c>
      <c r="AE31">
        <v>559</v>
      </c>
      <c r="AF31">
        <v>69</v>
      </c>
      <c r="AG31">
        <v>67</v>
      </c>
      <c r="AH31">
        <v>2</v>
      </c>
      <c r="AI31">
        <v>1112</v>
      </c>
      <c r="AJ31">
        <v>1011</v>
      </c>
      <c r="AK31">
        <v>101</v>
      </c>
      <c r="AL31">
        <v>6870</v>
      </c>
      <c r="AM31">
        <v>6560</v>
      </c>
      <c r="AN31">
        <v>310</v>
      </c>
      <c r="AO31">
        <v>2951</v>
      </c>
      <c r="AP31">
        <v>2864</v>
      </c>
      <c r="AQ31">
        <v>87</v>
      </c>
      <c r="AR31">
        <v>8144</v>
      </c>
      <c r="AS31">
        <v>7842</v>
      </c>
      <c r="AT31">
        <v>302</v>
      </c>
      <c r="AU31">
        <v>32</v>
      </c>
      <c r="AV31">
        <v>32</v>
      </c>
      <c r="AW31">
        <v>0</v>
      </c>
      <c r="AX31">
        <v>6600</v>
      </c>
      <c r="AY31">
        <v>6279</v>
      </c>
      <c r="AZ31">
        <v>321</v>
      </c>
      <c r="BA31">
        <v>7316</v>
      </c>
      <c r="BB31">
        <v>7192</v>
      </c>
      <c r="BC31">
        <v>124</v>
      </c>
      <c r="BD31">
        <v>1142</v>
      </c>
      <c r="BE31">
        <v>1100</v>
      </c>
      <c r="BF31">
        <v>42</v>
      </c>
      <c r="BG31">
        <v>13</v>
      </c>
      <c r="BH31">
        <v>13</v>
      </c>
      <c r="BI31">
        <v>0</v>
      </c>
      <c r="BJ31">
        <v>440</v>
      </c>
      <c r="BK31">
        <v>394</v>
      </c>
      <c r="BL31">
        <v>46</v>
      </c>
      <c r="BM31">
        <v>1574</v>
      </c>
      <c r="BN31">
        <v>1449</v>
      </c>
      <c r="BO31">
        <v>125</v>
      </c>
      <c r="BP31">
        <v>7484</v>
      </c>
      <c r="BQ31">
        <v>6744</v>
      </c>
      <c r="BR31">
        <v>740</v>
      </c>
      <c r="BS31">
        <v>11385</v>
      </c>
      <c r="BT31">
        <v>5587</v>
      </c>
      <c r="BU31">
        <v>5798</v>
      </c>
      <c r="BV31">
        <v>312</v>
      </c>
      <c r="BW31">
        <v>218</v>
      </c>
      <c r="BX31">
        <v>94</v>
      </c>
      <c r="BY31">
        <v>4460</v>
      </c>
      <c r="BZ31">
        <v>3753</v>
      </c>
      <c r="CA31">
        <v>707</v>
      </c>
      <c r="CB31" t="str">
        <f t="shared" si="64"/>
        <v>CultivatorsTotal</v>
      </c>
      <c r="CC31" t="str">
        <f t="shared" si="65"/>
        <v>CultivatorsMale</v>
      </c>
      <c r="CD31" t="str">
        <f t="shared" si="66"/>
        <v>CultivatorsFemale</v>
      </c>
      <c r="CE31">
        <f t="shared" si="6"/>
        <v>39.264902329003156</v>
      </c>
      <c r="CF31">
        <f t="shared" si="7"/>
        <v>49.214801666543401</v>
      </c>
      <c r="CG31">
        <f t="shared" si="8"/>
        <v>50.785198333456592</v>
      </c>
      <c r="CH31">
        <f t="shared" si="9"/>
        <v>1.1257816583741505</v>
      </c>
      <c r="CI31">
        <f t="shared" si="10"/>
        <v>77.47205503009458</v>
      </c>
      <c r="CJ31">
        <f t="shared" si="11"/>
        <v>22.527944969905416</v>
      </c>
      <c r="CK31">
        <f t="shared" si="12"/>
        <v>1.6223646254815791</v>
      </c>
      <c r="CL31">
        <f t="shared" si="13"/>
        <v>66.646778042959426</v>
      </c>
      <c r="CM31">
        <f t="shared" si="14"/>
        <v>33.353221957040574</v>
      </c>
      <c r="CN31">
        <f t="shared" si="15"/>
        <v>6.6791861072928976E-2</v>
      </c>
      <c r="CO31">
        <f t="shared" si="16"/>
        <v>97.101449275362313</v>
      </c>
      <c r="CP31">
        <f t="shared" si="67"/>
        <v>2.8985507246376812</v>
      </c>
      <c r="CQ31">
        <f t="shared" si="17"/>
        <v>1.0764137610593769</v>
      </c>
      <c r="CR31">
        <f t="shared" si="18"/>
        <v>90.917266187050359</v>
      </c>
      <c r="CS31">
        <f t="shared" si="19"/>
        <v>9.0827338129496411</v>
      </c>
      <c r="CT31">
        <f t="shared" si="20"/>
        <v>6.6501461676959712</v>
      </c>
      <c r="CU31">
        <f t="shared" si="21"/>
        <v>95.487627365356616</v>
      </c>
      <c r="CV31">
        <f t="shared" si="22"/>
        <v>4.512372634643377</v>
      </c>
      <c r="CW31">
        <f t="shared" si="23"/>
        <v>2.8565620583509186</v>
      </c>
      <c r="CX31">
        <f t="shared" si="24"/>
        <v>97.051846831582509</v>
      </c>
      <c r="CY31">
        <f t="shared" si="25"/>
        <v>2.9481531684174858</v>
      </c>
      <c r="CZ31">
        <f t="shared" si="26"/>
        <v>7.883375602578746</v>
      </c>
      <c r="DA31">
        <f t="shared" si="27"/>
        <v>96.291748526522596</v>
      </c>
      <c r="DB31">
        <f t="shared" si="28"/>
        <v>3.7082514734774064</v>
      </c>
      <c r="DC31">
        <f t="shared" si="29"/>
        <v>3.0975935570054014E-2</v>
      </c>
      <c r="DD31">
        <f t="shared" si="30"/>
        <v>100</v>
      </c>
      <c r="DE31">
        <f t="shared" si="68"/>
        <v>0</v>
      </c>
      <c r="DF31">
        <f t="shared" si="31"/>
        <v>6.3887867113236405</v>
      </c>
      <c r="DG31">
        <f t="shared" si="32"/>
        <v>95.13636363636364</v>
      </c>
      <c r="DH31">
        <f t="shared" si="33"/>
        <v>4.8636363636363633</v>
      </c>
      <c r="DI31">
        <f t="shared" si="34"/>
        <v>7.0818732697035998</v>
      </c>
      <c r="DJ31">
        <f t="shared" si="35"/>
        <v>98.305084745762713</v>
      </c>
      <c r="DK31">
        <f t="shared" si="36"/>
        <v>1.6949152542372881</v>
      </c>
      <c r="DL31">
        <f t="shared" si="37"/>
        <v>1.1054537006563026</v>
      </c>
      <c r="DM31">
        <f t="shared" si="38"/>
        <v>96.322241681260948</v>
      </c>
      <c r="DN31">
        <f t="shared" si="39"/>
        <v>3.6777583187390541</v>
      </c>
      <c r="DO31">
        <f t="shared" si="40"/>
        <v>1.2583973825334443E-2</v>
      </c>
      <c r="DP31">
        <f t="shared" si="41"/>
        <v>100</v>
      </c>
      <c r="DQ31">
        <f t="shared" si="42"/>
        <v>0</v>
      </c>
      <c r="DR31">
        <f t="shared" si="43"/>
        <v>0.42591911408824273</v>
      </c>
      <c r="DS31">
        <f t="shared" si="44"/>
        <v>89.545454545454547</v>
      </c>
      <c r="DT31">
        <f t="shared" si="45"/>
        <v>10.454545454545453</v>
      </c>
      <c r="DU31">
        <f t="shared" si="46"/>
        <v>1.5236288308520318</v>
      </c>
      <c r="DV31">
        <f t="shared" si="47"/>
        <v>92.058449809402802</v>
      </c>
      <c r="DW31">
        <f t="shared" si="69"/>
        <v>7.941550190597205</v>
      </c>
      <c r="DX31">
        <f t="shared" si="48"/>
        <v>7.244496931446383</v>
      </c>
      <c r="DY31">
        <f t="shared" si="49"/>
        <v>90.112239444147519</v>
      </c>
      <c r="DZ31">
        <f t="shared" si="50"/>
        <v>9.8877605558524859</v>
      </c>
      <c r="EA31">
        <f t="shared" si="51"/>
        <v>11.020657077033281</v>
      </c>
      <c r="EB31">
        <f t="shared" si="52"/>
        <v>49.073342116820378</v>
      </c>
      <c r="EC31">
        <f t="shared" si="53"/>
        <v>50.926657883179629</v>
      </c>
      <c r="ED31">
        <f>(BV31/H31)*100</f>
        <v>0.30201537180802662</v>
      </c>
      <c r="EE31">
        <f t="shared" si="54"/>
        <v>69.871794871794862</v>
      </c>
      <c r="EF31">
        <f t="shared" si="55"/>
        <v>30.128205128205128</v>
      </c>
      <c r="EG31">
        <f>(BY31/H31)*100</f>
        <v>4.3172710200762783</v>
      </c>
      <c r="EH31">
        <f t="shared" si="56"/>
        <v>84.147982062780272</v>
      </c>
      <c r="EI31">
        <f t="shared" si="57"/>
        <v>15.852017937219731</v>
      </c>
    </row>
    <row r="32" spans="1:139" x14ac:dyDescent="0.25">
      <c r="A32" t="s">
        <v>2123</v>
      </c>
      <c r="B32">
        <v>31</v>
      </c>
      <c r="C32" t="s">
        <v>94</v>
      </c>
      <c r="E32">
        <v>580320</v>
      </c>
      <c r="F32">
        <v>308754</v>
      </c>
      <c r="G32">
        <v>271566</v>
      </c>
      <c r="H32">
        <v>220214</v>
      </c>
      <c r="I32">
        <v>159592</v>
      </c>
      <c r="J32">
        <v>60622</v>
      </c>
      <c r="K32">
        <f t="shared" si="0"/>
        <v>37.946994761510886</v>
      </c>
      <c r="L32">
        <f t="shared" si="1"/>
        <v>51.689046943521376</v>
      </c>
      <c r="M32">
        <f t="shared" si="2"/>
        <v>22.32311850526207</v>
      </c>
      <c r="N32">
        <f t="shared" si="58"/>
        <v>72.471323349105859</v>
      </c>
      <c r="O32">
        <f t="shared" si="59"/>
        <v>27.528676650894131</v>
      </c>
      <c r="P32">
        <f t="shared" si="60"/>
        <v>40.01471296102882</v>
      </c>
      <c r="Q32">
        <f t="shared" si="61"/>
        <v>17.734567284550483</v>
      </c>
      <c r="R32">
        <f t="shared" si="62"/>
        <v>5.0578074055237181</v>
      </c>
      <c r="S32">
        <f t="shared" si="63"/>
        <v>4.912494210177373</v>
      </c>
      <c r="T32">
        <f t="shared" si="3"/>
        <v>32.280418138719604</v>
      </c>
      <c r="U32">
        <f t="shared" si="4"/>
        <v>59.98528703897118</v>
      </c>
      <c r="V32">
        <f t="shared" si="5"/>
        <v>13209600</v>
      </c>
      <c r="W32">
        <v>80066</v>
      </c>
      <c r="X32">
        <v>43243</v>
      </c>
      <c r="Y32">
        <v>36823</v>
      </c>
      <c r="Z32">
        <v>5764</v>
      </c>
      <c r="AA32">
        <v>3775</v>
      </c>
      <c r="AB32">
        <v>1989</v>
      </c>
      <c r="AC32">
        <v>2288</v>
      </c>
      <c r="AD32">
        <v>1744</v>
      </c>
      <c r="AE32">
        <v>544</v>
      </c>
      <c r="AF32">
        <v>212</v>
      </c>
      <c r="AG32">
        <v>192</v>
      </c>
      <c r="AH32">
        <v>20</v>
      </c>
      <c r="AI32">
        <v>2120</v>
      </c>
      <c r="AJ32">
        <v>1830</v>
      </c>
      <c r="AK32">
        <v>290</v>
      </c>
      <c r="AL32">
        <v>36722</v>
      </c>
      <c r="AM32">
        <v>32638</v>
      </c>
      <c r="AN32">
        <v>4084</v>
      </c>
      <c r="AO32">
        <v>3450</v>
      </c>
      <c r="AP32">
        <v>3272</v>
      </c>
      <c r="AQ32">
        <v>178</v>
      </c>
      <c r="AR32">
        <v>10818</v>
      </c>
      <c r="AS32">
        <v>9898</v>
      </c>
      <c r="AT32">
        <v>920</v>
      </c>
      <c r="AU32">
        <v>26</v>
      </c>
      <c r="AV32">
        <v>26</v>
      </c>
      <c r="AW32">
        <v>0</v>
      </c>
      <c r="AX32">
        <v>11112</v>
      </c>
      <c r="AY32">
        <v>10302</v>
      </c>
      <c r="AZ32">
        <v>810</v>
      </c>
      <c r="BA32">
        <v>10868</v>
      </c>
      <c r="BB32">
        <v>10606</v>
      </c>
      <c r="BC32">
        <v>262</v>
      </c>
      <c r="BD32">
        <v>2990</v>
      </c>
      <c r="BE32">
        <v>2784</v>
      </c>
      <c r="BF32">
        <v>206</v>
      </c>
      <c r="BG32">
        <v>16</v>
      </c>
      <c r="BH32">
        <v>10</v>
      </c>
      <c r="BI32">
        <v>6</v>
      </c>
      <c r="BJ32">
        <v>1126</v>
      </c>
      <c r="BK32">
        <v>1040</v>
      </c>
      <c r="BL32">
        <v>86</v>
      </c>
      <c r="BM32">
        <v>2704</v>
      </c>
      <c r="BN32">
        <v>2338</v>
      </c>
      <c r="BO32">
        <v>366</v>
      </c>
      <c r="BP32">
        <v>19514</v>
      </c>
      <c r="BQ32">
        <v>17340</v>
      </c>
      <c r="BR32">
        <v>2174</v>
      </c>
      <c r="BS32">
        <v>16372</v>
      </c>
      <c r="BT32">
        <v>8968</v>
      </c>
      <c r="BU32">
        <v>7404</v>
      </c>
      <c r="BV32">
        <v>730</v>
      </c>
      <c r="BW32">
        <v>502</v>
      </c>
      <c r="BX32">
        <v>228</v>
      </c>
      <c r="BY32">
        <v>13316</v>
      </c>
      <c r="BZ32">
        <v>9084</v>
      </c>
      <c r="CA32">
        <v>4232</v>
      </c>
      <c r="CB32" t="str">
        <f t="shared" si="64"/>
        <v>CultivatorsTotal</v>
      </c>
      <c r="CC32" t="str">
        <f t="shared" si="65"/>
        <v>CultivatorsMale</v>
      </c>
      <c r="CD32" t="str">
        <f t="shared" si="66"/>
        <v>CultivatorsFemale</v>
      </c>
      <c r="CE32">
        <f t="shared" si="6"/>
        <v>36.358269683126416</v>
      </c>
      <c r="CF32">
        <f t="shared" si="7"/>
        <v>54.009192416256589</v>
      </c>
      <c r="CG32">
        <f t="shared" si="8"/>
        <v>45.990807583743411</v>
      </c>
      <c r="CH32">
        <f t="shared" si="9"/>
        <v>2.6174539311760379</v>
      </c>
      <c r="CI32">
        <f t="shared" si="10"/>
        <v>65.492713393476748</v>
      </c>
      <c r="CJ32">
        <f t="shared" si="11"/>
        <v>34.507286606523245</v>
      </c>
      <c r="CK32">
        <f t="shared" si="12"/>
        <v>1.0389893467263662</v>
      </c>
      <c r="CL32">
        <f t="shared" si="13"/>
        <v>76.223776223776213</v>
      </c>
      <c r="CM32">
        <f t="shared" si="14"/>
        <v>23.776223776223777</v>
      </c>
      <c r="CN32">
        <f t="shared" si="15"/>
        <v>9.6269991916953512E-2</v>
      </c>
      <c r="CO32">
        <f t="shared" si="16"/>
        <v>90.566037735849065</v>
      </c>
      <c r="CP32">
        <f t="shared" si="67"/>
        <v>9.433962264150944</v>
      </c>
      <c r="CQ32">
        <f t="shared" si="17"/>
        <v>0.96269991916953512</v>
      </c>
      <c r="CR32">
        <f t="shared" si="18"/>
        <v>86.320754716981128</v>
      </c>
      <c r="CS32">
        <f t="shared" si="19"/>
        <v>13.679245283018867</v>
      </c>
      <c r="CT32">
        <f t="shared" si="20"/>
        <v>16.675597373463994</v>
      </c>
      <c r="CU32">
        <f t="shared" si="21"/>
        <v>88.878601383366913</v>
      </c>
      <c r="CV32">
        <f t="shared" si="22"/>
        <v>11.121398616633082</v>
      </c>
      <c r="CW32">
        <f t="shared" si="23"/>
        <v>1.5666578873277812</v>
      </c>
      <c r="CX32">
        <f t="shared" si="24"/>
        <v>94.840579710144922</v>
      </c>
      <c r="CY32">
        <f t="shared" si="25"/>
        <v>5.1594202898550723</v>
      </c>
      <c r="CZ32">
        <f t="shared" si="26"/>
        <v>4.912494210177373</v>
      </c>
      <c r="DA32">
        <f t="shared" si="27"/>
        <v>91.495655389166203</v>
      </c>
      <c r="DB32">
        <f t="shared" si="28"/>
        <v>8.5043446108337957</v>
      </c>
      <c r="DC32">
        <f t="shared" si="29"/>
        <v>1.1806697121890525E-2</v>
      </c>
      <c r="DD32">
        <f t="shared" si="30"/>
        <v>100</v>
      </c>
      <c r="DE32">
        <f t="shared" si="68"/>
        <v>0</v>
      </c>
      <c r="DF32">
        <f t="shared" si="31"/>
        <v>5.0460007084018272</v>
      </c>
      <c r="DG32">
        <f t="shared" si="32"/>
        <v>92.710583153347741</v>
      </c>
      <c r="DH32">
        <f t="shared" si="33"/>
        <v>7.2894168466522675</v>
      </c>
      <c r="DI32">
        <f t="shared" si="34"/>
        <v>4.9351993969502388</v>
      </c>
      <c r="DJ32">
        <f t="shared" si="35"/>
        <v>97.589252852410752</v>
      </c>
      <c r="DK32">
        <f t="shared" si="36"/>
        <v>2.410747147589253</v>
      </c>
      <c r="DL32">
        <f t="shared" si="37"/>
        <v>1.3577701690174102</v>
      </c>
      <c r="DM32">
        <f t="shared" si="38"/>
        <v>93.110367892976583</v>
      </c>
      <c r="DN32">
        <f t="shared" si="39"/>
        <v>6.8896321070234121</v>
      </c>
      <c r="DO32">
        <f t="shared" si="40"/>
        <v>7.265659767317246E-3</v>
      </c>
      <c r="DP32">
        <f t="shared" si="41"/>
        <v>62.5</v>
      </c>
      <c r="DQ32">
        <f t="shared" si="42"/>
        <v>37.5</v>
      </c>
      <c r="DR32">
        <f t="shared" si="43"/>
        <v>0.51132080612495112</v>
      </c>
      <c r="DS32">
        <f t="shared" si="44"/>
        <v>92.362344582593252</v>
      </c>
      <c r="DT32">
        <f t="shared" si="45"/>
        <v>7.6376554174067497</v>
      </c>
      <c r="DU32">
        <f t="shared" si="46"/>
        <v>1.2278965006766147</v>
      </c>
      <c r="DV32">
        <f t="shared" si="47"/>
        <v>86.464497041420117</v>
      </c>
      <c r="DW32">
        <f t="shared" si="69"/>
        <v>13.535502958579881</v>
      </c>
      <c r="DX32">
        <f t="shared" si="48"/>
        <v>8.861380293714296</v>
      </c>
      <c r="DY32">
        <f t="shared" si="49"/>
        <v>88.859280516552218</v>
      </c>
      <c r="DZ32">
        <f t="shared" si="50"/>
        <v>11.14071948344778</v>
      </c>
      <c r="EA32">
        <f t="shared" si="51"/>
        <v>7.4345863569073716</v>
      </c>
      <c r="EB32">
        <f t="shared" si="52"/>
        <v>54.776447593452239</v>
      </c>
      <c r="EC32">
        <f t="shared" si="53"/>
        <v>45.223552406547761</v>
      </c>
      <c r="ED32">
        <f>(BV32/H32)*100</f>
        <v>0.33149572688384932</v>
      </c>
      <c r="EE32">
        <f t="shared" si="54"/>
        <v>68.767123287671225</v>
      </c>
      <c r="EF32">
        <f t="shared" si="55"/>
        <v>31.232876712328768</v>
      </c>
      <c r="EG32">
        <f>(BY32/H32)*100</f>
        <v>6.046845341349778</v>
      </c>
      <c r="EH32">
        <f t="shared" si="56"/>
        <v>68.218684289576444</v>
      </c>
      <c r="EI32">
        <f t="shared" si="57"/>
        <v>31.781315710423552</v>
      </c>
    </row>
    <row r="33" spans="1:139" x14ac:dyDescent="0.25">
      <c r="A33" t="s">
        <v>2125</v>
      </c>
      <c r="B33">
        <v>32</v>
      </c>
      <c r="C33" t="s">
        <v>95</v>
      </c>
      <c r="E33">
        <v>529855</v>
      </c>
      <c r="F33">
        <v>276289</v>
      </c>
      <c r="G33">
        <v>253566</v>
      </c>
      <c r="H33">
        <v>193987</v>
      </c>
      <c r="I33">
        <v>134790</v>
      </c>
      <c r="J33">
        <v>59197</v>
      </c>
      <c r="K33">
        <f t="shared" si="0"/>
        <v>36.611337063913716</v>
      </c>
      <c r="L33">
        <f t="shared" si="1"/>
        <v>48.785872763664138</v>
      </c>
      <c r="M33">
        <f t="shared" si="2"/>
        <v>23.345795571961542</v>
      </c>
      <c r="N33">
        <f t="shared" si="58"/>
        <v>69.484037590147793</v>
      </c>
      <c r="O33">
        <f t="shared" si="59"/>
        <v>30.515962409852204</v>
      </c>
      <c r="P33">
        <f t="shared" si="60"/>
        <v>64.085222205611714</v>
      </c>
      <c r="Q33">
        <f t="shared" si="61"/>
        <v>8.9933861547423284</v>
      </c>
      <c r="R33">
        <f t="shared" si="62"/>
        <v>3.0538128843685399</v>
      </c>
      <c r="S33">
        <f t="shared" si="63"/>
        <v>4.750833818761051</v>
      </c>
      <c r="T33">
        <f t="shared" si="3"/>
        <v>19.116744936516362</v>
      </c>
      <c r="U33">
        <f t="shared" si="4"/>
        <v>35.914777794388286</v>
      </c>
      <c r="V33">
        <f t="shared" si="5"/>
        <v>6967000</v>
      </c>
      <c r="W33">
        <v>115992</v>
      </c>
      <c r="X33">
        <v>71583</v>
      </c>
      <c r="Y33">
        <v>44409</v>
      </c>
      <c r="Z33">
        <v>5953</v>
      </c>
      <c r="AA33">
        <v>4225</v>
      </c>
      <c r="AB33">
        <v>1728</v>
      </c>
      <c r="AC33">
        <v>2372</v>
      </c>
      <c r="AD33">
        <v>1780</v>
      </c>
      <c r="AE33">
        <v>592</v>
      </c>
      <c r="AF33">
        <v>402</v>
      </c>
      <c r="AG33">
        <v>402</v>
      </c>
      <c r="AH33">
        <v>0</v>
      </c>
      <c r="AI33">
        <v>1806</v>
      </c>
      <c r="AJ33">
        <v>1604</v>
      </c>
      <c r="AK33">
        <v>202</v>
      </c>
      <c r="AL33">
        <v>15238</v>
      </c>
      <c r="AM33">
        <v>13714</v>
      </c>
      <c r="AN33">
        <v>1524</v>
      </c>
      <c r="AO33">
        <v>2856</v>
      </c>
      <c r="AP33">
        <v>2722</v>
      </c>
      <c r="AQ33">
        <v>134</v>
      </c>
      <c r="AR33">
        <v>9216</v>
      </c>
      <c r="AS33">
        <v>8966</v>
      </c>
      <c r="AT33">
        <v>250</v>
      </c>
      <c r="AU33">
        <v>74</v>
      </c>
      <c r="AV33">
        <v>74</v>
      </c>
      <c r="AW33">
        <v>0</v>
      </c>
      <c r="AX33">
        <v>5850</v>
      </c>
      <c r="AY33">
        <v>5458</v>
      </c>
      <c r="AZ33">
        <v>392</v>
      </c>
      <c r="BA33">
        <v>4290</v>
      </c>
      <c r="BB33">
        <v>4182</v>
      </c>
      <c r="BC33">
        <v>108</v>
      </c>
      <c r="BD33">
        <v>1028</v>
      </c>
      <c r="BE33">
        <v>972</v>
      </c>
      <c r="BF33">
        <v>56</v>
      </c>
      <c r="BG33">
        <v>14</v>
      </c>
      <c r="BH33">
        <v>14</v>
      </c>
      <c r="BI33">
        <v>0</v>
      </c>
      <c r="BJ33">
        <v>426</v>
      </c>
      <c r="BK33">
        <v>406</v>
      </c>
      <c r="BL33">
        <v>20</v>
      </c>
      <c r="BM33">
        <v>1272</v>
      </c>
      <c r="BN33">
        <v>1152</v>
      </c>
      <c r="BO33">
        <v>120</v>
      </c>
      <c r="BP33">
        <v>7242</v>
      </c>
      <c r="BQ33">
        <v>6406</v>
      </c>
      <c r="BR33">
        <v>836</v>
      </c>
      <c r="BS33">
        <v>12308</v>
      </c>
      <c r="BT33">
        <v>6088</v>
      </c>
      <c r="BU33">
        <v>6220</v>
      </c>
      <c r="BV33">
        <v>896</v>
      </c>
      <c r="BW33">
        <v>594</v>
      </c>
      <c r="BX33">
        <v>302</v>
      </c>
      <c r="BY33">
        <v>6752</v>
      </c>
      <c r="BZ33">
        <v>4448</v>
      </c>
      <c r="CA33">
        <v>2304</v>
      </c>
      <c r="CB33" t="str">
        <f t="shared" si="64"/>
        <v>CultivatorsTotal</v>
      </c>
      <c r="CC33" t="str">
        <f t="shared" si="65"/>
        <v>CultivatorsMale</v>
      </c>
      <c r="CD33" t="str">
        <f t="shared" si="66"/>
        <v>CultivatorsFemale</v>
      </c>
      <c r="CE33">
        <f t="shared" si="6"/>
        <v>59.793697515812916</v>
      </c>
      <c r="CF33">
        <f t="shared" si="7"/>
        <v>61.713738878543346</v>
      </c>
      <c r="CG33">
        <f t="shared" si="8"/>
        <v>38.286261121456647</v>
      </c>
      <c r="CH33">
        <f t="shared" si="9"/>
        <v>3.0687623397444157</v>
      </c>
      <c r="CI33">
        <f t="shared" si="10"/>
        <v>70.972618847639851</v>
      </c>
      <c r="CJ33">
        <f t="shared" si="11"/>
        <v>29.027381152360153</v>
      </c>
      <c r="CK33">
        <f t="shared" si="12"/>
        <v>1.2227623500543852</v>
      </c>
      <c r="CL33">
        <f t="shared" si="13"/>
        <v>75.042158516020237</v>
      </c>
      <c r="CM33">
        <f t="shared" si="14"/>
        <v>24.957841483979763</v>
      </c>
      <c r="CN33">
        <f t="shared" si="15"/>
        <v>0.20723038141731145</v>
      </c>
      <c r="CO33">
        <f t="shared" si="16"/>
        <v>100</v>
      </c>
      <c r="CP33">
        <f t="shared" si="67"/>
        <v>0</v>
      </c>
      <c r="CQ33">
        <f t="shared" si="17"/>
        <v>0.93099022099419027</v>
      </c>
      <c r="CR33">
        <f t="shared" si="18"/>
        <v>88.815060908084163</v>
      </c>
      <c r="CS33">
        <f t="shared" si="19"/>
        <v>11.184939091915837</v>
      </c>
      <c r="CT33">
        <f t="shared" si="20"/>
        <v>7.8551655523308268</v>
      </c>
      <c r="CU33">
        <f t="shared" si="21"/>
        <v>89.998687491796829</v>
      </c>
      <c r="CV33">
        <f t="shared" si="22"/>
        <v>10.001312508203176</v>
      </c>
      <c r="CW33">
        <f t="shared" si="23"/>
        <v>1.4722636052931382</v>
      </c>
      <c r="CX33">
        <f t="shared" si="24"/>
        <v>95.308123249299712</v>
      </c>
      <c r="CY33">
        <f t="shared" si="25"/>
        <v>4.6918767507002803</v>
      </c>
      <c r="CZ33">
        <f t="shared" si="26"/>
        <v>4.750833818761051</v>
      </c>
      <c r="DA33">
        <f t="shared" si="27"/>
        <v>97.287326388888886</v>
      </c>
      <c r="DB33">
        <f t="shared" si="28"/>
        <v>2.7126736111111112</v>
      </c>
      <c r="DC33">
        <f t="shared" si="29"/>
        <v>3.8146886131544898E-2</v>
      </c>
      <c r="DD33">
        <f t="shared" si="30"/>
        <v>100</v>
      </c>
      <c r="DE33">
        <f t="shared" si="68"/>
        <v>0</v>
      </c>
      <c r="DF33">
        <f t="shared" si="31"/>
        <v>3.0156659982369951</v>
      </c>
      <c r="DG33">
        <f t="shared" si="32"/>
        <v>93.299145299145309</v>
      </c>
      <c r="DH33">
        <f t="shared" si="33"/>
        <v>6.700854700854701</v>
      </c>
      <c r="DI33">
        <f t="shared" si="34"/>
        <v>2.2114883987071297</v>
      </c>
      <c r="DJ33">
        <f t="shared" si="35"/>
        <v>97.48251748251748</v>
      </c>
      <c r="DK33">
        <f t="shared" si="36"/>
        <v>2.5174825174825175</v>
      </c>
      <c r="DL33">
        <f t="shared" si="37"/>
        <v>0.52993241815173175</v>
      </c>
      <c r="DM33">
        <f t="shared" si="38"/>
        <v>94.552529182879368</v>
      </c>
      <c r="DN33">
        <f t="shared" si="39"/>
        <v>5.4474708171206228</v>
      </c>
      <c r="DO33">
        <f t="shared" si="40"/>
        <v>7.2169784573193054E-3</v>
      </c>
      <c r="DP33">
        <f t="shared" si="41"/>
        <v>100</v>
      </c>
      <c r="DQ33">
        <f t="shared" si="42"/>
        <v>0</v>
      </c>
      <c r="DR33">
        <f t="shared" si="43"/>
        <v>0.21960234448700172</v>
      </c>
      <c r="DS33">
        <f t="shared" si="44"/>
        <v>95.305164319248831</v>
      </c>
      <c r="DT33">
        <f t="shared" si="45"/>
        <v>4.6948356807511731</v>
      </c>
      <c r="DU33">
        <f t="shared" si="46"/>
        <v>0.65571404269358258</v>
      </c>
      <c r="DV33">
        <f t="shared" si="47"/>
        <v>90.566037735849065</v>
      </c>
      <c r="DW33">
        <f t="shared" si="69"/>
        <v>9.433962264150944</v>
      </c>
      <c r="DX33">
        <f t="shared" si="48"/>
        <v>3.7332398562790288</v>
      </c>
      <c r="DY33">
        <f t="shared" si="49"/>
        <v>88.456227561447108</v>
      </c>
      <c r="DZ33">
        <f t="shared" si="50"/>
        <v>11.543772438552887</v>
      </c>
      <c r="EA33">
        <f t="shared" si="51"/>
        <v>6.3447550609061434</v>
      </c>
      <c r="EB33">
        <f t="shared" si="52"/>
        <v>49.463763405914854</v>
      </c>
      <c r="EC33">
        <f t="shared" si="53"/>
        <v>50.536236594085146</v>
      </c>
      <c r="ED33">
        <f>(BV33/H33)*100</f>
        <v>0.46188662126843555</v>
      </c>
      <c r="EE33">
        <f t="shared" si="54"/>
        <v>66.294642857142861</v>
      </c>
      <c r="EF33">
        <f t="shared" si="55"/>
        <v>33.705357142857146</v>
      </c>
      <c r="EG33">
        <f>(BY33/H33)*100</f>
        <v>3.4806456102728536</v>
      </c>
      <c r="EH33">
        <f t="shared" si="56"/>
        <v>65.876777251184834</v>
      </c>
      <c r="EI33">
        <f t="shared" si="57"/>
        <v>34.123222748815166</v>
      </c>
    </row>
    <row r="34" spans="1:139" x14ac:dyDescent="0.25">
      <c r="A34" t="s">
        <v>2127</v>
      </c>
      <c r="B34">
        <v>33</v>
      </c>
      <c r="C34" t="s">
        <v>96</v>
      </c>
      <c r="E34">
        <v>814010</v>
      </c>
      <c r="F34">
        <v>425039</v>
      </c>
      <c r="G34">
        <v>388971</v>
      </c>
      <c r="H34">
        <v>311394</v>
      </c>
      <c r="I34">
        <v>214716</v>
      </c>
      <c r="J34">
        <v>96678</v>
      </c>
      <c r="K34">
        <f t="shared" si="0"/>
        <v>38.254321199985256</v>
      </c>
      <c r="L34">
        <f t="shared" si="1"/>
        <v>50.516776107604244</v>
      </c>
      <c r="M34">
        <f t="shared" si="2"/>
        <v>24.854809227423125</v>
      </c>
      <c r="N34">
        <f t="shared" si="58"/>
        <v>68.953159020405025</v>
      </c>
      <c r="O34">
        <f t="shared" si="59"/>
        <v>31.046840979594982</v>
      </c>
      <c r="P34">
        <f t="shared" si="60"/>
        <v>57.35049487144903</v>
      </c>
      <c r="Q34">
        <f t="shared" si="61"/>
        <v>2.5668445763245278</v>
      </c>
      <c r="R34">
        <f t="shared" si="62"/>
        <v>4.300339762487396</v>
      </c>
      <c r="S34">
        <f t="shared" si="63"/>
        <v>5.1218070996872127</v>
      </c>
      <c r="T34">
        <f t="shared" si="3"/>
        <v>30.660513690051829</v>
      </c>
      <c r="U34">
        <f t="shared" si="4"/>
        <v>42.64950512855097</v>
      </c>
      <c r="V34">
        <f t="shared" si="5"/>
        <v>13280800</v>
      </c>
      <c r="W34">
        <v>156511</v>
      </c>
      <c r="X34">
        <v>94790</v>
      </c>
      <c r="Y34">
        <v>61721</v>
      </c>
      <c r="Z34">
        <v>17486</v>
      </c>
      <c r="AA34">
        <v>11326</v>
      </c>
      <c r="AB34">
        <v>6160</v>
      </c>
      <c r="AC34">
        <v>4589</v>
      </c>
      <c r="AD34">
        <v>3610</v>
      </c>
      <c r="AE34">
        <v>979</v>
      </c>
      <c r="AF34">
        <v>59</v>
      </c>
      <c r="AG34">
        <v>51</v>
      </c>
      <c r="AH34">
        <v>8</v>
      </c>
      <c r="AI34">
        <v>2694</v>
      </c>
      <c r="AJ34">
        <v>2154</v>
      </c>
      <c r="AK34">
        <v>540</v>
      </c>
      <c r="AL34">
        <v>5240</v>
      </c>
      <c r="AM34">
        <v>4705</v>
      </c>
      <c r="AN34">
        <v>535</v>
      </c>
      <c r="AO34">
        <v>7288</v>
      </c>
      <c r="AP34">
        <v>6687</v>
      </c>
      <c r="AQ34">
        <v>601</v>
      </c>
      <c r="AR34">
        <v>15949</v>
      </c>
      <c r="AS34">
        <v>14322</v>
      </c>
      <c r="AT34">
        <v>1627</v>
      </c>
      <c r="AU34">
        <v>32</v>
      </c>
      <c r="AV34">
        <v>32</v>
      </c>
      <c r="AW34">
        <v>0</v>
      </c>
      <c r="AX34">
        <v>13359</v>
      </c>
      <c r="AY34">
        <v>12311</v>
      </c>
      <c r="AZ34">
        <v>1048</v>
      </c>
      <c r="BA34">
        <v>7916</v>
      </c>
      <c r="BB34">
        <v>7448</v>
      </c>
      <c r="BC34">
        <v>468</v>
      </c>
      <c r="BD34">
        <v>4324</v>
      </c>
      <c r="BE34">
        <v>4012</v>
      </c>
      <c r="BF34">
        <v>312</v>
      </c>
      <c r="BG34">
        <v>33</v>
      </c>
      <c r="BH34">
        <v>31</v>
      </c>
      <c r="BI34">
        <v>2</v>
      </c>
      <c r="BJ34">
        <v>2602</v>
      </c>
      <c r="BK34">
        <v>2197</v>
      </c>
      <c r="BL34">
        <v>405</v>
      </c>
      <c r="BM34">
        <v>4531</v>
      </c>
      <c r="BN34">
        <v>3882</v>
      </c>
      <c r="BO34">
        <v>649</v>
      </c>
      <c r="BP34">
        <v>28540</v>
      </c>
      <c r="BQ34">
        <v>24216</v>
      </c>
      <c r="BR34">
        <v>4324</v>
      </c>
      <c r="BS34">
        <v>24468</v>
      </c>
      <c r="BT34">
        <v>12470</v>
      </c>
      <c r="BU34">
        <v>11998</v>
      </c>
      <c r="BV34">
        <v>2708</v>
      </c>
      <c r="BW34">
        <v>1275</v>
      </c>
      <c r="BX34">
        <v>1433</v>
      </c>
      <c r="BY34">
        <v>13065</v>
      </c>
      <c r="BZ34">
        <v>9197</v>
      </c>
      <c r="CA34">
        <v>3868</v>
      </c>
      <c r="CB34" t="str">
        <f t="shared" si="64"/>
        <v>CultivatorsTotal</v>
      </c>
      <c r="CC34" t="str">
        <f t="shared" si="65"/>
        <v>CultivatorsMale</v>
      </c>
      <c r="CD34" t="str">
        <f t="shared" si="66"/>
        <v>CultivatorsFemale</v>
      </c>
      <c r="CE34">
        <f t="shared" si="6"/>
        <v>50.261405165160532</v>
      </c>
      <c r="CF34">
        <f t="shared" si="7"/>
        <v>60.564433170831443</v>
      </c>
      <c r="CG34">
        <f t="shared" si="8"/>
        <v>39.435566829168557</v>
      </c>
      <c r="CH34">
        <f t="shared" si="9"/>
        <v>5.615394002453483</v>
      </c>
      <c r="CI34">
        <f t="shared" si="10"/>
        <v>64.771817453963166</v>
      </c>
      <c r="CJ34">
        <f t="shared" si="11"/>
        <v>35.228182546036827</v>
      </c>
      <c r="CK34">
        <f t="shared" si="12"/>
        <v>1.4736957038350129</v>
      </c>
      <c r="CL34">
        <f t="shared" si="13"/>
        <v>78.666376116801047</v>
      </c>
      <c r="CM34">
        <f t="shared" si="14"/>
        <v>21.333623883198953</v>
      </c>
      <c r="CN34">
        <f t="shared" si="15"/>
        <v>1.8947057425640828E-2</v>
      </c>
      <c r="CO34">
        <f t="shared" si="16"/>
        <v>86.440677966101703</v>
      </c>
      <c r="CP34">
        <f t="shared" si="67"/>
        <v>13.559322033898304</v>
      </c>
      <c r="CQ34">
        <f t="shared" si="17"/>
        <v>0.86514191024875242</v>
      </c>
      <c r="CR34">
        <f t="shared" si="18"/>
        <v>79.955456570155903</v>
      </c>
      <c r="CS34">
        <f t="shared" si="19"/>
        <v>20.044543429844097</v>
      </c>
      <c r="CT34">
        <f t="shared" si="20"/>
        <v>1.6827556086501345</v>
      </c>
      <c r="CU34">
        <f t="shared" si="21"/>
        <v>89.79007633587787</v>
      </c>
      <c r="CV34">
        <f t="shared" si="22"/>
        <v>10.209923664122138</v>
      </c>
      <c r="CW34">
        <f t="shared" si="23"/>
        <v>2.3404432969164466</v>
      </c>
      <c r="CX34">
        <f t="shared" si="24"/>
        <v>91.75356750823272</v>
      </c>
      <c r="CY34">
        <f t="shared" si="25"/>
        <v>8.2464324917672887</v>
      </c>
      <c r="CZ34">
        <f t="shared" si="26"/>
        <v>5.1218070996872127</v>
      </c>
      <c r="DA34">
        <f t="shared" si="27"/>
        <v>89.798733462913034</v>
      </c>
      <c r="DB34">
        <f t="shared" si="28"/>
        <v>10.201266537086964</v>
      </c>
      <c r="DC34">
        <f t="shared" si="29"/>
        <v>1.0276370129161126E-2</v>
      </c>
      <c r="DD34">
        <f t="shared" si="30"/>
        <v>100</v>
      </c>
      <c r="DE34">
        <f t="shared" si="68"/>
        <v>0</v>
      </c>
      <c r="DF34">
        <f t="shared" si="31"/>
        <v>4.2900633923582348</v>
      </c>
      <c r="DG34">
        <f t="shared" si="32"/>
        <v>92.155101429747731</v>
      </c>
      <c r="DH34">
        <f t="shared" si="33"/>
        <v>7.8448985702522647</v>
      </c>
      <c r="DI34">
        <f t="shared" si="34"/>
        <v>2.542117060701234</v>
      </c>
      <c r="DJ34">
        <f t="shared" si="35"/>
        <v>94.087923193532092</v>
      </c>
      <c r="DK34">
        <f t="shared" si="36"/>
        <v>5.9120768064679137</v>
      </c>
      <c r="DL34">
        <f t="shared" si="37"/>
        <v>1.3885945137028974</v>
      </c>
      <c r="DM34">
        <f t="shared" si="38"/>
        <v>92.78445883441259</v>
      </c>
      <c r="DN34">
        <f t="shared" si="39"/>
        <v>7.2155411655874193</v>
      </c>
      <c r="DO34">
        <f t="shared" si="40"/>
        <v>1.0597506695697412E-2</v>
      </c>
      <c r="DP34">
        <f t="shared" si="41"/>
        <v>93.939393939393938</v>
      </c>
      <c r="DQ34">
        <f t="shared" si="42"/>
        <v>6.0606060606060606</v>
      </c>
      <c r="DR34">
        <f t="shared" si="43"/>
        <v>0.8355973461274141</v>
      </c>
      <c r="DS34">
        <f t="shared" si="44"/>
        <v>84.435049961568026</v>
      </c>
      <c r="DT34">
        <f t="shared" si="45"/>
        <v>15.564950038431977</v>
      </c>
      <c r="DU34">
        <f t="shared" si="46"/>
        <v>1.4550697829759085</v>
      </c>
      <c r="DV34">
        <f t="shared" si="47"/>
        <v>85.67645111454425</v>
      </c>
      <c r="DW34">
        <f t="shared" si="69"/>
        <v>14.32354888545575</v>
      </c>
      <c r="DX34">
        <f t="shared" si="48"/>
        <v>9.1652376089455796</v>
      </c>
      <c r="DY34">
        <f t="shared" si="49"/>
        <v>84.849334267694459</v>
      </c>
      <c r="DZ34">
        <f t="shared" si="50"/>
        <v>15.150665732305535</v>
      </c>
      <c r="EA34">
        <f t="shared" si="51"/>
        <v>7.8575695100098262</v>
      </c>
      <c r="EB34">
        <f t="shared" si="52"/>
        <v>50.964525094000322</v>
      </c>
      <c r="EC34">
        <f t="shared" si="53"/>
        <v>49.035474905999671</v>
      </c>
      <c r="ED34">
        <f>(BV34/H34)*100</f>
        <v>0.86963782218026031</v>
      </c>
      <c r="EE34">
        <f t="shared" si="54"/>
        <v>47.082717872968985</v>
      </c>
      <c r="EF34">
        <f t="shared" si="55"/>
        <v>52.917282127031015</v>
      </c>
      <c r="EG34">
        <f>(BY34/H34)*100</f>
        <v>4.1956492417965663</v>
      </c>
      <c r="EH34">
        <f t="shared" si="56"/>
        <v>70.39418293149636</v>
      </c>
      <c r="EI34">
        <f t="shared" si="57"/>
        <v>29.605817068503637</v>
      </c>
    </row>
    <row r="35" spans="1:139" x14ac:dyDescent="0.25">
      <c r="A35" t="s">
        <v>2129</v>
      </c>
      <c r="B35">
        <v>34</v>
      </c>
      <c r="C35" t="s">
        <v>97</v>
      </c>
      <c r="E35">
        <v>84121</v>
      </c>
      <c r="F35">
        <v>46249</v>
      </c>
      <c r="G35">
        <v>37872</v>
      </c>
      <c r="H35">
        <v>46863</v>
      </c>
      <c r="I35">
        <v>29965</v>
      </c>
      <c r="J35">
        <v>16898</v>
      </c>
      <c r="K35">
        <f t="shared" si="0"/>
        <v>55.709038171205762</v>
      </c>
      <c r="L35">
        <f t="shared" si="1"/>
        <v>64.790590066812257</v>
      </c>
      <c r="M35">
        <f t="shared" si="2"/>
        <v>44.618715673848754</v>
      </c>
      <c r="N35">
        <f t="shared" si="58"/>
        <v>63.941702409150082</v>
      </c>
      <c r="O35">
        <f t="shared" si="59"/>
        <v>36.058297590849925</v>
      </c>
      <c r="P35">
        <f t="shared" si="60"/>
        <v>60.028167210805961</v>
      </c>
      <c r="Q35">
        <f t="shared" si="61"/>
        <v>2.462497065915541</v>
      </c>
      <c r="R35">
        <f t="shared" si="62"/>
        <v>1.7583167957663828</v>
      </c>
      <c r="S35">
        <f t="shared" si="63"/>
        <v>11.757676631884429</v>
      </c>
      <c r="T35">
        <f t="shared" si="3"/>
        <v>23.993342295627681</v>
      </c>
      <c r="U35">
        <f t="shared" si="4"/>
        <v>39.971832789194032</v>
      </c>
      <c r="V35">
        <f t="shared" si="5"/>
        <v>1873200</v>
      </c>
      <c r="W35">
        <v>25890</v>
      </c>
      <c r="X35">
        <v>12912</v>
      </c>
      <c r="Y35">
        <v>12978</v>
      </c>
      <c r="Z35">
        <v>1759</v>
      </c>
      <c r="AA35">
        <v>1157</v>
      </c>
      <c r="AB35">
        <v>602</v>
      </c>
      <c r="AC35">
        <v>482</v>
      </c>
      <c r="AD35">
        <v>376</v>
      </c>
      <c r="AE35">
        <v>106</v>
      </c>
      <c r="AF35">
        <v>0</v>
      </c>
      <c r="AG35">
        <v>0</v>
      </c>
      <c r="AH35">
        <v>0</v>
      </c>
      <c r="AI35">
        <v>528</v>
      </c>
      <c r="AJ35">
        <v>330</v>
      </c>
      <c r="AK35">
        <v>198</v>
      </c>
      <c r="AL35">
        <v>626</v>
      </c>
      <c r="AM35">
        <v>542</v>
      </c>
      <c r="AN35">
        <v>84</v>
      </c>
      <c r="AO35">
        <v>3954</v>
      </c>
      <c r="AP35">
        <v>3734</v>
      </c>
      <c r="AQ35">
        <v>220</v>
      </c>
      <c r="AR35">
        <v>5510</v>
      </c>
      <c r="AS35">
        <v>4662</v>
      </c>
      <c r="AT35">
        <v>848</v>
      </c>
      <c r="AU35">
        <v>0</v>
      </c>
      <c r="AV35">
        <v>0</v>
      </c>
      <c r="AW35">
        <v>0</v>
      </c>
      <c r="AX35">
        <v>824</v>
      </c>
      <c r="AY35">
        <v>758</v>
      </c>
      <c r="AZ35">
        <v>66</v>
      </c>
      <c r="BA35">
        <v>452</v>
      </c>
      <c r="BB35">
        <v>426</v>
      </c>
      <c r="BC35">
        <v>26</v>
      </c>
      <c r="BD35">
        <v>212</v>
      </c>
      <c r="BE35">
        <v>156</v>
      </c>
      <c r="BF35">
        <v>56</v>
      </c>
      <c r="BG35">
        <v>0</v>
      </c>
      <c r="BH35">
        <v>0</v>
      </c>
      <c r="BI35">
        <v>0</v>
      </c>
      <c r="BJ35">
        <v>168</v>
      </c>
      <c r="BK35">
        <v>152</v>
      </c>
      <c r="BL35">
        <v>16</v>
      </c>
      <c r="BM35">
        <v>216</v>
      </c>
      <c r="BN35">
        <v>202</v>
      </c>
      <c r="BO35">
        <v>14</v>
      </c>
      <c r="BP35">
        <v>3092</v>
      </c>
      <c r="BQ35">
        <v>2864</v>
      </c>
      <c r="BR35">
        <v>228</v>
      </c>
      <c r="BS35">
        <v>2124</v>
      </c>
      <c r="BT35">
        <v>1050</v>
      </c>
      <c r="BU35">
        <v>1074</v>
      </c>
      <c r="BV35">
        <v>66</v>
      </c>
      <c r="BW35">
        <v>32</v>
      </c>
      <c r="BX35">
        <v>34</v>
      </c>
      <c r="BY35">
        <v>960</v>
      </c>
      <c r="BZ35">
        <v>612</v>
      </c>
      <c r="CA35">
        <v>348</v>
      </c>
      <c r="CB35" t="str">
        <f t="shared" si="64"/>
        <v>CultivatorsTotal</v>
      </c>
      <c r="CC35" t="str">
        <f t="shared" si="65"/>
        <v>CultivatorsMale</v>
      </c>
      <c r="CD35" t="str">
        <f t="shared" si="66"/>
        <v>CultivatorsFemale</v>
      </c>
      <c r="CE35">
        <f t="shared" si="6"/>
        <v>55.246143012611228</v>
      </c>
      <c r="CF35">
        <f t="shared" si="7"/>
        <v>49.872537659327925</v>
      </c>
      <c r="CG35">
        <f t="shared" si="8"/>
        <v>50.127462340672068</v>
      </c>
      <c r="CH35">
        <f t="shared" si="9"/>
        <v>3.7534942278556644</v>
      </c>
      <c r="CI35">
        <f t="shared" si="10"/>
        <v>65.776009096077317</v>
      </c>
      <c r="CJ35">
        <f t="shared" si="11"/>
        <v>34.223990903922683</v>
      </c>
      <c r="CK35">
        <f t="shared" si="12"/>
        <v>1.0285299703390733</v>
      </c>
      <c r="CL35">
        <f t="shared" si="13"/>
        <v>78.008298755186729</v>
      </c>
      <c r="CM35">
        <f t="shared" si="14"/>
        <v>21.991701244813278</v>
      </c>
      <c r="CN35">
        <f t="shared" si="15"/>
        <v>0</v>
      </c>
      <c r="CO35" t="e">
        <f t="shared" si="16"/>
        <v>#DIV/0!</v>
      </c>
      <c r="CP35" t="e">
        <f t="shared" si="67"/>
        <v>#DIV/0!</v>
      </c>
      <c r="CQ35">
        <f t="shared" si="17"/>
        <v>1.126688432238653</v>
      </c>
      <c r="CR35">
        <f t="shared" si="18"/>
        <v>62.5</v>
      </c>
      <c r="CS35">
        <f t="shared" si="19"/>
        <v>37.5</v>
      </c>
      <c r="CT35">
        <f t="shared" si="20"/>
        <v>1.335808633676888</v>
      </c>
      <c r="CU35">
        <f t="shared" si="21"/>
        <v>86.581469648562305</v>
      </c>
      <c r="CV35">
        <f t="shared" si="22"/>
        <v>13.418530351437699</v>
      </c>
      <c r="CW35">
        <f t="shared" si="23"/>
        <v>8.4373599641508221</v>
      </c>
      <c r="CX35">
        <f t="shared" si="24"/>
        <v>94.436014162873036</v>
      </c>
      <c r="CY35">
        <f t="shared" si="25"/>
        <v>5.5639858371269595</v>
      </c>
      <c r="CZ35">
        <f t="shared" si="26"/>
        <v>11.757676631884429</v>
      </c>
      <c r="DA35">
        <f t="shared" si="27"/>
        <v>84.609800362976401</v>
      </c>
      <c r="DB35">
        <f t="shared" si="28"/>
        <v>15.390199637023594</v>
      </c>
      <c r="DC35">
        <f t="shared" si="29"/>
        <v>0</v>
      </c>
      <c r="DD35" t="e">
        <f t="shared" si="30"/>
        <v>#DIV/0!</v>
      </c>
      <c r="DE35" t="e">
        <f t="shared" si="68"/>
        <v>#DIV/0!</v>
      </c>
      <c r="DF35">
        <f t="shared" si="31"/>
        <v>1.7583167957663828</v>
      </c>
      <c r="DG35">
        <f t="shared" si="32"/>
        <v>91.990291262135926</v>
      </c>
      <c r="DH35">
        <f t="shared" si="33"/>
        <v>8.009708737864079</v>
      </c>
      <c r="DI35">
        <f t="shared" si="34"/>
        <v>0.96451358214369542</v>
      </c>
      <c r="DJ35">
        <f t="shared" si="35"/>
        <v>94.247787610619469</v>
      </c>
      <c r="DK35">
        <f t="shared" si="36"/>
        <v>5.7522123893805306</v>
      </c>
      <c r="DL35">
        <f t="shared" si="37"/>
        <v>0.45238247658067132</v>
      </c>
      <c r="DM35">
        <f t="shared" si="38"/>
        <v>73.584905660377359</v>
      </c>
      <c r="DN35">
        <f t="shared" si="39"/>
        <v>26.415094339622641</v>
      </c>
      <c r="DO35">
        <f t="shared" si="40"/>
        <v>0</v>
      </c>
      <c r="DP35" t="e">
        <f t="shared" si="41"/>
        <v>#DIV/0!</v>
      </c>
      <c r="DQ35" t="e">
        <f t="shared" si="42"/>
        <v>#DIV/0!</v>
      </c>
      <c r="DR35">
        <f t="shared" si="43"/>
        <v>0.35849177389411691</v>
      </c>
      <c r="DS35">
        <f t="shared" si="44"/>
        <v>90.476190476190482</v>
      </c>
      <c r="DT35">
        <f t="shared" si="45"/>
        <v>9.5238095238095237</v>
      </c>
      <c r="DU35">
        <f t="shared" si="46"/>
        <v>0.4609179950067217</v>
      </c>
      <c r="DV35">
        <f t="shared" si="47"/>
        <v>93.518518518518519</v>
      </c>
      <c r="DW35">
        <f t="shared" si="69"/>
        <v>6.481481481481481</v>
      </c>
      <c r="DX35">
        <f t="shared" si="48"/>
        <v>6.5979557433369616</v>
      </c>
      <c r="DY35">
        <f t="shared" si="49"/>
        <v>92.626131953428199</v>
      </c>
      <c r="DZ35">
        <f t="shared" si="50"/>
        <v>7.3738680465717978</v>
      </c>
      <c r="EA35">
        <f t="shared" si="51"/>
        <v>4.5323602842327633</v>
      </c>
      <c r="EB35">
        <f t="shared" si="52"/>
        <v>49.435028248587571</v>
      </c>
      <c r="EC35">
        <f t="shared" si="53"/>
        <v>50.564971751412422</v>
      </c>
      <c r="ED35">
        <f>(BV35/H35)*100</f>
        <v>0.14083605402983163</v>
      </c>
      <c r="EE35">
        <f t="shared" si="54"/>
        <v>48.484848484848484</v>
      </c>
      <c r="EF35">
        <f t="shared" si="55"/>
        <v>51.515151515151516</v>
      </c>
      <c r="EG35">
        <f>(BY35/H35)*100</f>
        <v>2.0485244222520969</v>
      </c>
      <c r="EH35">
        <f t="shared" si="56"/>
        <v>63.749999999999993</v>
      </c>
      <c r="EI35">
        <f t="shared" si="57"/>
        <v>36.25</v>
      </c>
    </row>
    <row r="36" spans="1:139" x14ac:dyDescent="0.25">
      <c r="A36" t="s">
        <v>2569</v>
      </c>
      <c r="B36">
        <v>35</v>
      </c>
      <c r="C36" t="s">
        <v>98</v>
      </c>
      <c r="E36">
        <v>2298323</v>
      </c>
      <c r="F36">
        <v>1212617</v>
      </c>
      <c r="G36">
        <v>1085706</v>
      </c>
      <c r="H36">
        <v>628840</v>
      </c>
      <c r="I36">
        <v>550867</v>
      </c>
      <c r="J36">
        <v>77973</v>
      </c>
      <c r="K36">
        <f t="shared" si="0"/>
        <v>27.360819171195693</v>
      </c>
      <c r="L36">
        <f t="shared" si="1"/>
        <v>45.427946334250635</v>
      </c>
      <c r="M36">
        <f t="shared" si="2"/>
        <v>7.1817784925200741</v>
      </c>
      <c r="N36">
        <f t="shared" si="58"/>
        <v>87.600502512562812</v>
      </c>
      <c r="O36">
        <f t="shared" si="59"/>
        <v>12.399497487437186</v>
      </c>
      <c r="P36">
        <f t="shared" si="60"/>
        <v>35.267158577698623</v>
      </c>
      <c r="Q36">
        <f t="shared" si="61"/>
        <v>9.6247058075186054</v>
      </c>
      <c r="R36">
        <f t="shared" si="62"/>
        <v>9.9446600089052861</v>
      </c>
      <c r="S36">
        <f t="shared" si="63"/>
        <v>10.871445836778831</v>
      </c>
      <c r="T36">
        <f t="shared" si="3"/>
        <v>34.292029769098662</v>
      </c>
      <c r="U36">
        <f t="shared" si="4"/>
        <v>64.732841422301391</v>
      </c>
      <c r="V36">
        <f t="shared" si="5"/>
        <v>40706600.000000007</v>
      </c>
      <c r="W36">
        <v>136551</v>
      </c>
      <c r="X36">
        <v>127192</v>
      </c>
      <c r="Y36">
        <v>9359</v>
      </c>
      <c r="Z36">
        <v>70767</v>
      </c>
      <c r="AA36">
        <v>64085</v>
      </c>
      <c r="AB36">
        <v>6682</v>
      </c>
      <c r="AC36">
        <v>14456</v>
      </c>
      <c r="AD36">
        <v>12270</v>
      </c>
      <c r="AE36">
        <v>2186</v>
      </c>
      <c r="AF36">
        <v>1134</v>
      </c>
      <c r="AG36">
        <v>1130</v>
      </c>
      <c r="AH36">
        <v>4</v>
      </c>
      <c r="AI36">
        <v>13086</v>
      </c>
      <c r="AJ36">
        <v>11438</v>
      </c>
      <c r="AK36">
        <v>1648</v>
      </c>
      <c r="AL36">
        <v>46304</v>
      </c>
      <c r="AM36">
        <v>41982</v>
      </c>
      <c r="AN36">
        <v>4322</v>
      </c>
      <c r="AO36">
        <v>6534</v>
      </c>
      <c r="AP36">
        <v>6220</v>
      </c>
      <c r="AQ36">
        <v>314</v>
      </c>
      <c r="AR36">
        <v>68364</v>
      </c>
      <c r="AS36">
        <v>66352</v>
      </c>
      <c r="AT36">
        <v>2012</v>
      </c>
      <c r="AU36">
        <v>206</v>
      </c>
      <c r="AV36">
        <v>196</v>
      </c>
      <c r="AW36">
        <v>10</v>
      </c>
      <c r="AX36">
        <v>62330</v>
      </c>
      <c r="AY36">
        <v>60010</v>
      </c>
      <c r="AZ36">
        <v>2320</v>
      </c>
      <c r="BA36">
        <v>30676</v>
      </c>
      <c r="BB36">
        <v>29910</v>
      </c>
      <c r="BC36">
        <v>766</v>
      </c>
      <c r="BD36">
        <v>4506</v>
      </c>
      <c r="BE36">
        <v>4254</v>
      </c>
      <c r="BF36">
        <v>252</v>
      </c>
      <c r="BG36">
        <v>106</v>
      </c>
      <c r="BH36">
        <v>104</v>
      </c>
      <c r="BI36">
        <v>2</v>
      </c>
      <c r="BJ36">
        <v>2272</v>
      </c>
      <c r="BK36">
        <v>2038</v>
      </c>
      <c r="BL36">
        <v>234</v>
      </c>
      <c r="BM36">
        <v>8470</v>
      </c>
      <c r="BN36">
        <v>7682</v>
      </c>
      <c r="BO36">
        <v>788</v>
      </c>
      <c r="BP36">
        <v>80998</v>
      </c>
      <c r="BQ36">
        <v>76182</v>
      </c>
      <c r="BR36">
        <v>4816</v>
      </c>
      <c r="BS36">
        <v>35658</v>
      </c>
      <c r="BT36">
        <v>15166</v>
      </c>
      <c r="BU36">
        <v>20492</v>
      </c>
      <c r="BV36">
        <v>7776</v>
      </c>
      <c r="BW36">
        <v>2842</v>
      </c>
      <c r="BX36">
        <v>4934</v>
      </c>
      <c r="BY36">
        <v>38646</v>
      </c>
      <c r="BZ36">
        <v>21814</v>
      </c>
      <c r="CA36">
        <v>16832</v>
      </c>
      <c r="CB36" t="str">
        <f t="shared" si="64"/>
        <v>CultivatorsTotal</v>
      </c>
      <c r="CC36" t="str">
        <f t="shared" si="65"/>
        <v>CultivatorsMale</v>
      </c>
      <c r="CD36" t="str">
        <f t="shared" si="66"/>
        <v>PQFemale</v>
      </c>
      <c r="CE36">
        <f t="shared" si="6"/>
        <v>21.71474460912156</v>
      </c>
      <c r="CF36">
        <f t="shared" si="7"/>
        <v>93.146150522515399</v>
      </c>
      <c r="CG36">
        <f t="shared" si="8"/>
        <v>6.8538494774846024</v>
      </c>
      <c r="CH36">
        <f t="shared" si="9"/>
        <v>11.253578016665607</v>
      </c>
      <c r="CI36">
        <f t="shared" si="10"/>
        <v>90.557745841988506</v>
      </c>
      <c r="CJ36">
        <f t="shared" si="11"/>
        <v>9.4422541580115027</v>
      </c>
      <c r="CK36">
        <f t="shared" si="12"/>
        <v>2.2988359519114558</v>
      </c>
      <c r="CL36">
        <f t="shared" si="13"/>
        <v>84.878251245157728</v>
      </c>
      <c r="CM36">
        <f t="shared" si="14"/>
        <v>15.12174875484228</v>
      </c>
      <c r="CN36">
        <f t="shared" si="15"/>
        <v>0.1803320399465683</v>
      </c>
      <c r="CO36">
        <f t="shared" si="16"/>
        <v>99.647266313932974</v>
      </c>
      <c r="CP36">
        <f t="shared" si="67"/>
        <v>0.35273368606701938</v>
      </c>
      <c r="CQ36">
        <f t="shared" si="17"/>
        <v>2.0809744927167482</v>
      </c>
      <c r="CR36">
        <f t="shared" si="18"/>
        <v>87.406388506801164</v>
      </c>
      <c r="CS36">
        <f t="shared" si="19"/>
        <v>12.593611493198839</v>
      </c>
      <c r="CT36">
        <f t="shared" si="20"/>
        <v>7.3633992748552899</v>
      </c>
      <c r="CU36">
        <f t="shared" si="21"/>
        <v>90.666033172080162</v>
      </c>
      <c r="CV36">
        <f t="shared" si="22"/>
        <v>9.3339668279198342</v>
      </c>
      <c r="CW36">
        <f t="shared" si="23"/>
        <v>1.0390560396921316</v>
      </c>
      <c r="CX36">
        <f t="shared" si="24"/>
        <v>95.194367921640648</v>
      </c>
      <c r="CY36">
        <f t="shared" si="25"/>
        <v>4.8056320783593511</v>
      </c>
      <c r="CZ36">
        <f t="shared" si="26"/>
        <v>10.871445836778831</v>
      </c>
      <c r="DA36">
        <f t="shared" si="27"/>
        <v>97.056930548241766</v>
      </c>
      <c r="DB36">
        <f t="shared" si="28"/>
        <v>2.9430694517582352</v>
      </c>
      <c r="DC36">
        <f t="shared" si="29"/>
        <v>3.2758730360664082E-2</v>
      </c>
      <c r="DD36">
        <f t="shared" si="30"/>
        <v>95.145631067961162</v>
      </c>
      <c r="DE36">
        <f t="shared" si="68"/>
        <v>4.8543689320388346</v>
      </c>
      <c r="DF36">
        <f t="shared" si="31"/>
        <v>9.9119012785446223</v>
      </c>
      <c r="DG36">
        <f t="shared" si="32"/>
        <v>96.277875822236481</v>
      </c>
      <c r="DH36">
        <f t="shared" si="33"/>
        <v>3.7221241777635168</v>
      </c>
      <c r="DI36">
        <f t="shared" si="34"/>
        <v>4.8781884104064632</v>
      </c>
      <c r="DJ36">
        <f t="shared" si="35"/>
        <v>97.50293388968575</v>
      </c>
      <c r="DK36">
        <f t="shared" si="36"/>
        <v>2.4970661103142522</v>
      </c>
      <c r="DL36">
        <f t="shared" si="37"/>
        <v>0.71655747089879773</v>
      </c>
      <c r="DM36">
        <f t="shared" si="38"/>
        <v>94.407456724367506</v>
      </c>
      <c r="DN36">
        <f t="shared" si="39"/>
        <v>5.5925432756324902</v>
      </c>
      <c r="DO36">
        <f t="shared" si="40"/>
        <v>1.6856434069079575E-2</v>
      </c>
      <c r="DP36">
        <f t="shared" si="41"/>
        <v>98.113207547169807</v>
      </c>
      <c r="DQ36">
        <f t="shared" si="42"/>
        <v>1.8867924528301887</v>
      </c>
      <c r="DR36">
        <f t="shared" si="43"/>
        <v>0.36130017174479995</v>
      </c>
      <c r="DS36">
        <f t="shared" si="44"/>
        <v>89.700704225352112</v>
      </c>
      <c r="DT36">
        <f t="shared" si="45"/>
        <v>10.299295774647888</v>
      </c>
      <c r="DU36">
        <f t="shared" si="46"/>
        <v>1.3469244958972075</v>
      </c>
      <c r="DV36">
        <f t="shared" si="47"/>
        <v>90.696576151121604</v>
      </c>
      <c r="DW36">
        <f t="shared" si="69"/>
        <v>9.3034238488783956</v>
      </c>
      <c r="DX36">
        <f t="shared" si="48"/>
        <v>12.880541950257618</v>
      </c>
      <c r="DY36">
        <f t="shared" si="49"/>
        <v>94.054174177140183</v>
      </c>
      <c r="DZ36">
        <f t="shared" si="50"/>
        <v>5.945825822859824</v>
      </c>
      <c r="EA36">
        <f t="shared" si="51"/>
        <v>5.6704408116532026</v>
      </c>
      <c r="EB36">
        <f t="shared" si="52"/>
        <v>42.531830164338999</v>
      </c>
      <c r="EC36">
        <f t="shared" si="53"/>
        <v>57.468169835661001</v>
      </c>
      <c r="ED36">
        <f>(BV36/H36)*100</f>
        <v>1.2365625596336112</v>
      </c>
      <c r="EE36">
        <f t="shared" si="54"/>
        <v>36.548353909465021</v>
      </c>
      <c r="EF36">
        <f t="shared" si="55"/>
        <v>63.451646090534972</v>
      </c>
      <c r="EG36">
        <f>(BY36/H36)*100</f>
        <v>6.145601424845748</v>
      </c>
      <c r="EH36">
        <f t="shared" si="56"/>
        <v>56.445686487605442</v>
      </c>
      <c r="EI36">
        <f t="shared" si="57"/>
        <v>43.554313512394558</v>
      </c>
    </row>
    <row r="37" spans="1:139" x14ac:dyDescent="0.25">
      <c r="A37" t="s">
        <v>2573</v>
      </c>
      <c r="B37">
        <v>36</v>
      </c>
      <c r="C37" t="s">
        <v>99</v>
      </c>
      <c r="E37">
        <v>815168</v>
      </c>
      <c r="F37">
        <v>426311</v>
      </c>
      <c r="G37">
        <v>388857</v>
      </c>
      <c r="H37">
        <v>250091</v>
      </c>
      <c r="I37">
        <v>214975</v>
      </c>
      <c r="J37">
        <v>35116</v>
      </c>
      <c r="K37">
        <f t="shared" si="0"/>
        <v>30.679688113370496</v>
      </c>
      <c r="L37">
        <f t="shared" si="1"/>
        <v>50.426801091222138</v>
      </c>
      <c r="M37">
        <f t="shared" si="2"/>
        <v>9.0305690780929737</v>
      </c>
      <c r="N37">
        <f t="shared" si="58"/>
        <v>85.95871102918538</v>
      </c>
      <c r="O37">
        <f t="shared" si="59"/>
        <v>14.041288970814621</v>
      </c>
      <c r="P37">
        <f t="shared" si="60"/>
        <v>36.751822336669449</v>
      </c>
      <c r="Q37">
        <f t="shared" si="61"/>
        <v>13.622241504092509</v>
      </c>
      <c r="R37">
        <f t="shared" si="62"/>
        <v>10.181893790660201</v>
      </c>
      <c r="S37">
        <f t="shared" si="63"/>
        <v>10.171497574882743</v>
      </c>
      <c r="T37">
        <f t="shared" si="3"/>
        <v>29.272544793695097</v>
      </c>
      <c r="U37">
        <f t="shared" si="4"/>
        <v>63.248177663330551</v>
      </c>
      <c r="V37">
        <f t="shared" si="5"/>
        <v>15817800.000000002</v>
      </c>
      <c r="W37">
        <v>53045</v>
      </c>
      <c r="X37">
        <v>49531</v>
      </c>
      <c r="Y37">
        <v>3514</v>
      </c>
      <c r="Z37">
        <v>32888</v>
      </c>
      <c r="AA37">
        <v>27118</v>
      </c>
      <c r="AB37">
        <v>5770</v>
      </c>
      <c r="AC37">
        <v>5980</v>
      </c>
      <c r="AD37">
        <v>4556</v>
      </c>
      <c r="AE37">
        <v>1424</v>
      </c>
      <c r="AF37">
        <v>24</v>
      </c>
      <c r="AG37">
        <v>18</v>
      </c>
      <c r="AH37">
        <v>6</v>
      </c>
      <c r="AI37">
        <v>5894</v>
      </c>
      <c r="AJ37">
        <v>5058</v>
      </c>
      <c r="AK37">
        <v>836</v>
      </c>
      <c r="AL37">
        <v>28150</v>
      </c>
      <c r="AM37">
        <v>25902</v>
      </c>
      <c r="AN37">
        <v>2248</v>
      </c>
      <c r="AO37">
        <v>1008</v>
      </c>
      <c r="AP37">
        <v>926</v>
      </c>
      <c r="AQ37">
        <v>82</v>
      </c>
      <c r="AR37">
        <v>25438</v>
      </c>
      <c r="AS37">
        <v>24342</v>
      </c>
      <c r="AT37">
        <v>1096</v>
      </c>
      <c r="AU37">
        <v>198</v>
      </c>
      <c r="AV37">
        <v>196</v>
      </c>
      <c r="AW37">
        <v>2</v>
      </c>
      <c r="AX37">
        <v>25266</v>
      </c>
      <c r="AY37">
        <v>23862</v>
      </c>
      <c r="AZ37">
        <v>1404</v>
      </c>
      <c r="BA37">
        <v>15230</v>
      </c>
      <c r="BB37">
        <v>14636</v>
      </c>
      <c r="BC37">
        <v>594</v>
      </c>
      <c r="BD37">
        <v>1902</v>
      </c>
      <c r="BE37">
        <v>1778</v>
      </c>
      <c r="BF37">
        <v>124</v>
      </c>
      <c r="BG37">
        <v>70</v>
      </c>
      <c r="BH37">
        <v>70</v>
      </c>
      <c r="BI37">
        <v>0</v>
      </c>
      <c r="BJ37">
        <v>872</v>
      </c>
      <c r="BK37">
        <v>780</v>
      </c>
      <c r="BL37">
        <v>92</v>
      </c>
      <c r="BM37">
        <v>4916</v>
      </c>
      <c r="BN37">
        <v>4486</v>
      </c>
      <c r="BO37">
        <v>430</v>
      </c>
      <c r="BP37">
        <v>13940</v>
      </c>
      <c r="BQ37">
        <v>12584</v>
      </c>
      <c r="BR37">
        <v>1356</v>
      </c>
      <c r="BS37">
        <v>13496</v>
      </c>
      <c r="BT37">
        <v>5474</v>
      </c>
      <c r="BU37">
        <v>8022</v>
      </c>
      <c r="BV37">
        <v>2068</v>
      </c>
      <c r="BW37">
        <v>1130</v>
      </c>
      <c r="BX37">
        <v>938</v>
      </c>
      <c r="BY37">
        <v>19706</v>
      </c>
      <c r="BZ37">
        <v>12528</v>
      </c>
      <c r="CA37">
        <v>7178</v>
      </c>
      <c r="CB37" t="str">
        <f t="shared" si="64"/>
        <v>CultivatorsTotal</v>
      </c>
      <c r="CC37" t="str">
        <f t="shared" si="65"/>
        <v>CultivatorsMale</v>
      </c>
      <c r="CD37" t="str">
        <f t="shared" si="66"/>
        <v>PQFemale</v>
      </c>
      <c r="CE37">
        <f t="shared" si="6"/>
        <v>21.210279458277189</v>
      </c>
      <c r="CF37">
        <f t="shared" si="7"/>
        <v>93.375435950607979</v>
      </c>
      <c r="CG37">
        <f t="shared" si="8"/>
        <v>6.6245640493920259</v>
      </c>
      <c r="CH37">
        <f t="shared" si="9"/>
        <v>13.150413249577152</v>
      </c>
      <c r="CI37">
        <f t="shared" si="10"/>
        <v>82.455606908294826</v>
      </c>
      <c r="CJ37">
        <f t="shared" si="11"/>
        <v>17.544393091705182</v>
      </c>
      <c r="CK37">
        <f t="shared" si="12"/>
        <v>2.3911296288151114</v>
      </c>
      <c r="CL37">
        <f t="shared" si="13"/>
        <v>76.187290969899664</v>
      </c>
      <c r="CM37">
        <f t="shared" si="14"/>
        <v>23.812709030100336</v>
      </c>
      <c r="CN37">
        <f t="shared" si="15"/>
        <v>9.5965068714987736E-3</v>
      </c>
      <c r="CO37">
        <f t="shared" si="16"/>
        <v>75</v>
      </c>
      <c r="CP37">
        <f t="shared" si="67"/>
        <v>25</v>
      </c>
      <c r="CQ37">
        <f t="shared" si="17"/>
        <v>2.3567421458589073</v>
      </c>
      <c r="CR37">
        <f t="shared" si="18"/>
        <v>85.816084153376309</v>
      </c>
      <c r="CS37">
        <f t="shared" si="19"/>
        <v>14.183915846623684</v>
      </c>
      <c r="CT37">
        <f t="shared" si="20"/>
        <v>11.255902851362103</v>
      </c>
      <c r="CU37">
        <f t="shared" si="21"/>
        <v>92.014209591474255</v>
      </c>
      <c r="CV37">
        <f t="shared" si="22"/>
        <v>7.9857904085257543</v>
      </c>
      <c r="CW37">
        <f t="shared" si="23"/>
        <v>0.40305328860294848</v>
      </c>
      <c r="CX37">
        <f t="shared" si="24"/>
        <v>91.865079365079367</v>
      </c>
      <c r="CY37">
        <f t="shared" si="25"/>
        <v>8.1349206349206344</v>
      </c>
      <c r="CZ37">
        <f t="shared" si="26"/>
        <v>10.171497574882743</v>
      </c>
      <c r="DA37">
        <f t="shared" si="27"/>
        <v>95.691485179652489</v>
      </c>
      <c r="DB37">
        <f t="shared" si="28"/>
        <v>4.3085148203475114</v>
      </c>
      <c r="DC37">
        <f t="shared" si="29"/>
        <v>7.9171181689864895E-2</v>
      </c>
      <c r="DD37">
        <f t="shared" si="30"/>
        <v>98.98989898989899</v>
      </c>
      <c r="DE37">
        <f t="shared" si="68"/>
        <v>1.0101010101010102</v>
      </c>
      <c r="DF37">
        <f t="shared" si="31"/>
        <v>10.102722608970335</v>
      </c>
      <c r="DG37">
        <f t="shared" si="32"/>
        <v>94.443125148420805</v>
      </c>
      <c r="DH37">
        <f t="shared" si="33"/>
        <v>5.556874851579197</v>
      </c>
      <c r="DI37">
        <f t="shared" si="34"/>
        <v>6.0897833188719313</v>
      </c>
      <c r="DJ37">
        <f t="shared" si="35"/>
        <v>96.099803020354571</v>
      </c>
      <c r="DK37">
        <f t="shared" si="36"/>
        <v>3.9001969796454365</v>
      </c>
      <c r="DL37">
        <f t="shared" si="37"/>
        <v>0.76052316956627786</v>
      </c>
      <c r="DM37">
        <f t="shared" si="38"/>
        <v>93.480546792849623</v>
      </c>
      <c r="DN37">
        <f t="shared" si="39"/>
        <v>6.5194532071503675</v>
      </c>
      <c r="DO37">
        <f t="shared" si="40"/>
        <v>2.7989811708538093E-2</v>
      </c>
      <c r="DP37">
        <f t="shared" si="41"/>
        <v>100</v>
      </c>
      <c r="DQ37">
        <f t="shared" si="42"/>
        <v>0</v>
      </c>
      <c r="DR37">
        <f t="shared" si="43"/>
        <v>0.34867308299778882</v>
      </c>
      <c r="DS37">
        <f t="shared" si="44"/>
        <v>89.449541284403665</v>
      </c>
      <c r="DT37">
        <f t="shared" si="45"/>
        <v>10.550458715596331</v>
      </c>
      <c r="DU37">
        <f t="shared" si="46"/>
        <v>1.9656844908453324</v>
      </c>
      <c r="DV37">
        <f t="shared" si="47"/>
        <v>91.253051261187963</v>
      </c>
      <c r="DW37">
        <f t="shared" si="69"/>
        <v>8.7469487388120424</v>
      </c>
      <c r="DX37">
        <f t="shared" si="48"/>
        <v>5.5739710745288722</v>
      </c>
      <c r="DY37">
        <f t="shared" si="49"/>
        <v>90.272596843615489</v>
      </c>
      <c r="DZ37">
        <f t="shared" si="50"/>
        <v>9.7274031563845043</v>
      </c>
      <c r="EA37">
        <f t="shared" si="51"/>
        <v>5.3964356974061438</v>
      </c>
      <c r="EB37">
        <f t="shared" si="52"/>
        <v>40.560165975103736</v>
      </c>
      <c r="EC37">
        <f t="shared" si="53"/>
        <v>59.439834024896264</v>
      </c>
      <c r="ED37">
        <f>(BV37/H37)*100</f>
        <v>0.82689900876081102</v>
      </c>
      <c r="EE37">
        <f t="shared" si="54"/>
        <v>54.642166344294004</v>
      </c>
      <c r="EF37">
        <f t="shared" si="55"/>
        <v>45.357833655705996</v>
      </c>
      <c r="EG37">
        <f>(BY37/H37)*100</f>
        <v>7.8795318504064511</v>
      </c>
      <c r="EH37">
        <f t="shared" si="56"/>
        <v>63.574545823607018</v>
      </c>
      <c r="EI37">
        <f t="shared" si="57"/>
        <v>36.425454176392975</v>
      </c>
    </row>
    <row r="38" spans="1:139" x14ac:dyDescent="0.25">
      <c r="A38" t="s">
        <v>2575</v>
      </c>
      <c r="B38">
        <v>37</v>
      </c>
      <c r="C38" t="s">
        <v>100</v>
      </c>
      <c r="E38">
        <v>2193590</v>
      </c>
      <c r="F38">
        <v>1145211</v>
      </c>
      <c r="G38">
        <v>1048379</v>
      </c>
      <c r="H38">
        <v>689594</v>
      </c>
      <c r="I38">
        <v>586728</v>
      </c>
      <c r="J38">
        <v>102866</v>
      </c>
      <c r="K38">
        <f t="shared" si="0"/>
        <v>31.436777155256905</v>
      </c>
      <c r="L38">
        <f t="shared" si="1"/>
        <v>51.233178863982275</v>
      </c>
      <c r="M38">
        <f t="shared" si="2"/>
        <v>9.8119096242866366</v>
      </c>
      <c r="N38">
        <f t="shared" si="58"/>
        <v>85.083106871579503</v>
      </c>
      <c r="O38">
        <f t="shared" si="59"/>
        <v>14.916893128420492</v>
      </c>
      <c r="P38">
        <f t="shared" si="60"/>
        <v>21.529479664846271</v>
      </c>
      <c r="Q38">
        <f t="shared" si="61"/>
        <v>18.928673973381439</v>
      </c>
      <c r="R38">
        <f t="shared" si="62"/>
        <v>13.524624634205056</v>
      </c>
      <c r="S38">
        <f t="shared" si="63"/>
        <v>11.903525842742251</v>
      </c>
      <c r="T38">
        <f t="shared" si="3"/>
        <v>34.113695884824985</v>
      </c>
      <c r="U38">
        <f t="shared" si="4"/>
        <v>78.470520335153736</v>
      </c>
      <c r="V38">
        <f t="shared" si="5"/>
        <v>54112800.000000007</v>
      </c>
      <c r="W38">
        <v>81443</v>
      </c>
      <c r="X38">
        <v>75668</v>
      </c>
      <c r="Y38">
        <v>5775</v>
      </c>
      <c r="Z38">
        <v>52371</v>
      </c>
      <c r="AA38">
        <v>43021</v>
      </c>
      <c r="AB38">
        <v>9350</v>
      </c>
      <c r="AC38">
        <v>14652</v>
      </c>
      <c r="AD38">
        <v>10469</v>
      </c>
      <c r="AE38">
        <v>4183</v>
      </c>
      <c r="AF38">
        <v>122</v>
      </c>
      <c r="AG38">
        <v>119</v>
      </c>
      <c r="AH38">
        <v>3</v>
      </c>
      <c r="AI38">
        <v>18848</v>
      </c>
      <c r="AJ38">
        <v>15742</v>
      </c>
      <c r="AK38">
        <v>3106</v>
      </c>
      <c r="AL38">
        <v>111561</v>
      </c>
      <c r="AM38">
        <v>100650</v>
      </c>
      <c r="AN38">
        <v>10911</v>
      </c>
      <c r="AO38">
        <v>2976</v>
      </c>
      <c r="AP38">
        <v>2782</v>
      </c>
      <c r="AQ38">
        <v>194</v>
      </c>
      <c r="AR38">
        <v>82086</v>
      </c>
      <c r="AS38">
        <v>79093</v>
      </c>
      <c r="AT38">
        <v>2993</v>
      </c>
      <c r="AU38">
        <v>426</v>
      </c>
      <c r="AV38">
        <v>419</v>
      </c>
      <c r="AW38">
        <v>7</v>
      </c>
      <c r="AX38">
        <v>92839</v>
      </c>
      <c r="AY38">
        <v>87152</v>
      </c>
      <c r="AZ38">
        <v>5687</v>
      </c>
      <c r="BA38">
        <v>34499</v>
      </c>
      <c r="BB38">
        <v>33076</v>
      </c>
      <c r="BC38">
        <v>1423</v>
      </c>
      <c r="BD38">
        <v>7304</v>
      </c>
      <c r="BE38">
        <v>6691</v>
      </c>
      <c r="BF38">
        <v>613</v>
      </c>
      <c r="BG38">
        <v>153</v>
      </c>
      <c r="BH38">
        <v>147</v>
      </c>
      <c r="BI38">
        <v>6</v>
      </c>
      <c r="BJ38">
        <v>5800</v>
      </c>
      <c r="BK38">
        <v>5115</v>
      </c>
      <c r="BL38">
        <v>685</v>
      </c>
      <c r="BM38">
        <v>20659</v>
      </c>
      <c r="BN38">
        <v>18137</v>
      </c>
      <c r="BO38">
        <v>2522</v>
      </c>
      <c r="BP38">
        <v>68911</v>
      </c>
      <c r="BQ38">
        <v>61714</v>
      </c>
      <c r="BR38">
        <v>7197</v>
      </c>
      <c r="BS38">
        <v>40705</v>
      </c>
      <c r="BT38">
        <v>15258</v>
      </c>
      <c r="BU38">
        <v>25447</v>
      </c>
      <c r="BV38">
        <v>5201</v>
      </c>
      <c r="BW38">
        <v>2883</v>
      </c>
      <c r="BX38">
        <v>2318</v>
      </c>
      <c r="BY38">
        <v>49038</v>
      </c>
      <c r="BZ38">
        <v>28592</v>
      </c>
      <c r="CA38">
        <v>20446</v>
      </c>
      <c r="CB38" t="str">
        <f t="shared" si="64"/>
        <v>CNonHHITotal</v>
      </c>
      <c r="CC38" t="str">
        <f t="shared" si="65"/>
        <v>CNonHHIMale</v>
      </c>
      <c r="CD38" t="str">
        <f t="shared" si="66"/>
        <v>PQFemale</v>
      </c>
      <c r="CE38">
        <f t="shared" si="6"/>
        <v>11.810282572064141</v>
      </c>
      <c r="CF38">
        <f t="shared" si="7"/>
        <v>92.909151185491694</v>
      </c>
      <c r="CG38">
        <f t="shared" si="8"/>
        <v>7.0908488145083064</v>
      </c>
      <c r="CH38">
        <f t="shared" si="9"/>
        <v>7.5944686293674248</v>
      </c>
      <c r="CI38">
        <f t="shared" si="10"/>
        <v>82.146607855492547</v>
      </c>
      <c r="CJ38">
        <f t="shared" si="11"/>
        <v>17.853392144507456</v>
      </c>
      <c r="CK38">
        <f t="shared" si="12"/>
        <v>2.124728463414705</v>
      </c>
      <c r="CL38">
        <f t="shared" si="13"/>
        <v>71.450996450996456</v>
      </c>
      <c r="CM38">
        <f t="shared" si="14"/>
        <v>28.549003549003547</v>
      </c>
      <c r="CN38">
        <f t="shared" si="15"/>
        <v>1.7691569242191781E-2</v>
      </c>
      <c r="CO38">
        <f t="shared" si="16"/>
        <v>97.540983606557376</v>
      </c>
      <c r="CP38">
        <f t="shared" si="67"/>
        <v>2.459016393442623</v>
      </c>
      <c r="CQ38">
        <f t="shared" si="17"/>
        <v>2.7332024350559894</v>
      </c>
      <c r="CR38">
        <f t="shared" si="18"/>
        <v>83.520797962648558</v>
      </c>
      <c r="CS38">
        <f t="shared" si="19"/>
        <v>16.479202037351442</v>
      </c>
      <c r="CT38">
        <f t="shared" si="20"/>
        <v>16.177779969083257</v>
      </c>
      <c r="CU38">
        <f t="shared" si="21"/>
        <v>90.219700432947008</v>
      </c>
      <c r="CV38">
        <f t="shared" si="22"/>
        <v>9.7802995670530031</v>
      </c>
      <c r="CW38">
        <f t="shared" si="23"/>
        <v>0.43155827921936674</v>
      </c>
      <c r="CX38">
        <f t="shared" si="24"/>
        <v>93.481182795698928</v>
      </c>
      <c r="CY38">
        <f t="shared" si="25"/>
        <v>6.518817204301075</v>
      </c>
      <c r="CZ38">
        <f t="shared" si="26"/>
        <v>11.903525842742251</v>
      </c>
      <c r="DA38">
        <f t="shared" si="27"/>
        <v>96.35382403820384</v>
      </c>
      <c r="DB38">
        <f t="shared" si="28"/>
        <v>3.6461759617961649</v>
      </c>
      <c r="DC38">
        <f t="shared" si="29"/>
        <v>6.1775479485030316E-2</v>
      </c>
      <c r="DD38">
        <f t="shared" si="30"/>
        <v>98.356807511737088</v>
      </c>
      <c r="DE38">
        <f t="shared" si="68"/>
        <v>1.643192488262911</v>
      </c>
      <c r="DF38">
        <f t="shared" si="31"/>
        <v>13.462849154720026</v>
      </c>
      <c r="DG38">
        <f t="shared" si="32"/>
        <v>93.874341602128425</v>
      </c>
      <c r="DH38">
        <f t="shared" si="33"/>
        <v>6.1256583978715842</v>
      </c>
      <c r="DI38">
        <f t="shared" si="34"/>
        <v>5.0027987482489698</v>
      </c>
      <c r="DJ38">
        <f t="shared" si="35"/>
        <v>95.875242760659731</v>
      </c>
      <c r="DK38">
        <f t="shared" si="36"/>
        <v>4.1247572393402709</v>
      </c>
      <c r="DL38">
        <f t="shared" si="37"/>
        <v>1.0591739487292524</v>
      </c>
      <c r="DM38">
        <f t="shared" si="38"/>
        <v>91.607338444687841</v>
      </c>
      <c r="DN38">
        <f t="shared" si="39"/>
        <v>8.3926615553121575</v>
      </c>
      <c r="DO38">
        <f t="shared" si="40"/>
        <v>2.2186967984060186E-2</v>
      </c>
      <c r="DP38">
        <f t="shared" si="41"/>
        <v>96.078431372549019</v>
      </c>
      <c r="DQ38">
        <f t="shared" si="42"/>
        <v>3.9215686274509802</v>
      </c>
      <c r="DR38">
        <f t="shared" si="43"/>
        <v>0.84107460331731432</v>
      </c>
      <c r="DS38">
        <f t="shared" si="44"/>
        <v>88.189655172413794</v>
      </c>
      <c r="DT38">
        <f t="shared" si="45"/>
        <v>11.810344827586206</v>
      </c>
      <c r="DU38">
        <f t="shared" si="46"/>
        <v>2.9958207292986887</v>
      </c>
      <c r="DV38">
        <f t="shared" si="47"/>
        <v>87.792245510431286</v>
      </c>
      <c r="DW38">
        <f t="shared" si="69"/>
        <v>12.20775448956871</v>
      </c>
      <c r="DX38">
        <f t="shared" si="48"/>
        <v>9.9929813774481797</v>
      </c>
      <c r="DY38">
        <f t="shared" si="49"/>
        <v>89.556094092380022</v>
      </c>
      <c r="DZ38">
        <f t="shared" si="50"/>
        <v>10.443905907619975</v>
      </c>
      <c r="EA38">
        <f t="shared" si="51"/>
        <v>5.9027485737984966</v>
      </c>
      <c r="EB38">
        <f t="shared" si="52"/>
        <v>37.484338533349707</v>
      </c>
      <c r="EC38">
        <f t="shared" si="53"/>
        <v>62.515661466650286</v>
      </c>
      <c r="ED38">
        <f>(BV38/H38)*100</f>
        <v>0.75421189859540538</v>
      </c>
      <c r="EE38">
        <f t="shared" si="54"/>
        <v>55.431647760046147</v>
      </c>
      <c r="EF38">
        <f t="shared" si="55"/>
        <v>44.568352239953853</v>
      </c>
      <c r="EG38">
        <f>(BY38/H38)*100</f>
        <v>7.1111407581852513</v>
      </c>
      <c r="EH38">
        <f t="shared" si="56"/>
        <v>58.305803662465841</v>
      </c>
      <c r="EI38">
        <f t="shared" si="57"/>
        <v>41.694196337534159</v>
      </c>
    </row>
    <row r="39" spans="1:139" x14ac:dyDescent="0.25">
      <c r="A39" t="s">
        <v>2577</v>
      </c>
      <c r="B39">
        <v>38</v>
      </c>
      <c r="C39" t="s">
        <v>101</v>
      </c>
      <c r="E39">
        <v>1586625</v>
      </c>
      <c r="F39">
        <v>809057</v>
      </c>
      <c r="G39">
        <v>777568</v>
      </c>
      <c r="H39">
        <v>410856</v>
      </c>
      <c r="I39">
        <v>351923</v>
      </c>
      <c r="J39">
        <v>58933</v>
      </c>
      <c r="K39">
        <f t="shared" si="0"/>
        <v>25.894965729142044</v>
      </c>
      <c r="L39">
        <f t="shared" si="1"/>
        <v>43.497924126483056</v>
      </c>
      <c r="M39">
        <f t="shared" si="2"/>
        <v>7.5791442034651633</v>
      </c>
      <c r="N39">
        <f t="shared" si="58"/>
        <v>85.656044940319717</v>
      </c>
      <c r="O39">
        <f t="shared" si="59"/>
        <v>14.343955059680278</v>
      </c>
      <c r="P39">
        <f t="shared" si="60"/>
        <v>35.234729442919168</v>
      </c>
      <c r="Q39">
        <f t="shared" si="61"/>
        <v>12.514847051034913</v>
      </c>
      <c r="R39">
        <f t="shared" si="62"/>
        <v>10.764842183149328</v>
      </c>
      <c r="S39">
        <f t="shared" si="63"/>
        <v>11.997877601884847</v>
      </c>
      <c r="T39">
        <f t="shared" si="3"/>
        <v>29.487703721011744</v>
      </c>
      <c r="U39">
        <f t="shared" si="4"/>
        <v>64.765270557080825</v>
      </c>
      <c r="V39">
        <f t="shared" si="5"/>
        <v>26609200</v>
      </c>
      <c r="W39">
        <v>82587</v>
      </c>
      <c r="X39">
        <v>77094</v>
      </c>
      <c r="Y39">
        <v>5493</v>
      </c>
      <c r="Z39">
        <v>49487</v>
      </c>
      <c r="AA39">
        <v>41453</v>
      </c>
      <c r="AB39">
        <v>8034</v>
      </c>
      <c r="AC39">
        <v>12690</v>
      </c>
      <c r="AD39">
        <v>9370</v>
      </c>
      <c r="AE39">
        <v>3320</v>
      </c>
      <c r="AF39">
        <v>160</v>
      </c>
      <c r="AG39">
        <v>154</v>
      </c>
      <c r="AH39">
        <v>6</v>
      </c>
      <c r="AI39">
        <v>8754</v>
      </c>
      <c r="AJ39">
        <v>7510</v>
      </c>
      <c r="AK39">
        <v>1244</v>
      </c>
      <c r="AL39">
        <v>42504</v>
      </c>
      <c r="AM39">
        <v>38144</v>
      </c>
      <c r="AN39">
        <v>4360</v>
      </c>
      <c r="AO39">
        <v>5118</v>
      </c>
      <c r="AP39">
        <v>4794</v>
      </c>
      <c r="AQ39">
        <v>324</v>
      </c>
      <c r="AR39">
        <v>49294</v>
      </c>
      <c r="AS39">
        <v>47116</v>
      </c>
      <c r="AT39">
        <v>2178</v>
      </c>
      <c r="AU39">
        <v>216</v>
      </c>
      <c r="AV39">
        <v>204</v>
      </c>
      <c r="AW39">
        <v>12</v>
      </c>
      <c r="AX39">
        <v>44012</v>
      </c>
      <c r="AY39">
        <v>41666</v>
      </c>
      <c r="AZ39">
        <v>2346</v>
      </c>
      <c r="BA39">
        <v>22194</v>
      </c>
      <c r="BB39">
        <v>21660</v>
      </c>
      <c r="BC39">
        <v>534</v>
      </c>
      <c r="BD39">
        <v>2966</v>
      </c>
      <c r="BE39">
        <v>2728</v>
      </c>
      <c r="BF39">
        <v>238</v>
      </c>
      <c r="BG39">
        <v>46</v>
      </c>
      <c r="BH39">
        <v>46</v>
      </c>
      <c r="BI39">
        <v>0</v>
      </c>
      <c r="BJ39">
        <v>1746</v>
      </c>
      <c r="BK39">
        <v>1534</v>
      </c>
      <c r="BL39">
        <v>212</v>
      </c>
      <c r="BM39">
        <v>7084</v>
      </c>
      <c r="BN39">
        <v>6378</v>
      </c>
      <c r="BO39">
        <v>706</v>
      </c>
      <c r="BP39">
        <v>27668</v>
      </c>
      <c r="BQ39">
        <v>24720</v>
      </c>
      <c r="BR39">
        <v>2948</v>
      </c>
      <c r="BS39">
        <v>28634</v>
      </c>
      <c r="BT39">
        <v>11336</v>
      </c>
      <c r="BU39">
        <v>17298</v>
      </c>
      <c r="BV39">
        <v>3030</v>
      </c>
      <c r="BW39">
        <v>1440</v>
      </c>
      <c r="BX39">
        <v>1590</v>
      </c>
      <c r="BY39">
        <v>22666</v>
      </c>
      <c r="BZ39">
        <v>14576</v>
      </c>
      <c r="CA39">
        <v>8090</v>
      </c>
      <c r="CB39" t="str">
        <f t="shared" si="64"/>
        <v>CultivatorsTotal</v>
      </c>
      <c r="CC39" t="str">
        <f t="shared" si="65"/>
        <v>CultivatorsMale</v>
      </c>
      <c r="CD39" t="str">
        <f t="shared" si="66"/>
        <v>PQFemale</v>
      </c>
      <c r="CE39">
        <f t="shared" si="6"/>
        <v>20.101203341316666</v>
      </c>
      <c r="CF39">
        <f t="shared" si="7"/>
        <v>93.348832140651666</v>
      </c>
      <c r="CG39">
        <f t="shared" si="8"/>
        <v>6.6511678593483241</v>
      </c>
      <c r="CH39">
        <f t="shared" si="9"/>
        <v>12.04485269778219</v>
      </c>
      <c r="CI39">
        <f t="shared" si="10"/>
        <v>83.765433346131317</v>
      </c>
      <c r="CJ39">
        <f t="shared" si="11"/>
        <v>16.234566653868693</v>
      </c>
      <c r="CK39">
        <f t="shared" si="12"/>
        <v>3.0886734038203167</v>
      </c>
      <c r="CL39">
        <f t="shared" si="13"/>
        <v>73.837667454688727</v>
      </c>
      <c r="CM39">
        <f t="shared" si="14"/>
        <v>26.162332545311269</v>
      </c>
      <c r="CN39">
        <f t="shared" si="15"/>
        <v>3.8943084681737641E-2</v>
      </c>
      <c r="CO39">
        <f t="shared" si="16"/>
        <v>96.25</v>
      </c>
      <c r="CP39">
        <f t="shared" si="67"/>
        <v>3.75</v>
      </c>
      <c r="CQ39">
        <f t="shared" si="17"/>
        <v>2.1306735206495708</v>
      </c>
      <c r="CR39">
        <f t="shared" si="18"/>
        <v>85.789353438428151</v>
      </c>
      <c r="CS39">
        <f t="shared" si="19"/>
        <v>14.210646561571853</v>
      </c>
      <c r="CT39">
        <f t="shared" si="20"/>
        <v>10.345230445703605</v>
      </c>
      <c r="CU39">
        <f t="shared" si="21"/>
        <v>89.742141916054962</v>
      </c>
      <c r="CV39">
        <f t="shared" si="22"/>
        <v>10.25785808394504</v>
      </c>
      <c r="CW39">
        <f t="shared" si="23"/>
        <v>1.2456919212570827</v>
      </c>
      <c r="CX39">
        <f t="shared" si="24"/>
        <v>93.6694021101993</v>
      </c>
      <c r="CY39">
        <f t="shared" si="25"/>
        <v>6.3305978898007025</v>
      </c>
      <c r="CZ39">
        <f t="shared" si="26"/>
        <v>11.997877601884847</v>
      </c>
      <c r="DA39">
        <f t="shared" si="27"/>
        <v>95.581612366616625</v>
      </c>
      <c r="DB39">
        <f t="shared" si="28"/>
        <v>4.4183876333833734</v>
      </c>
      <c r="DC39">
        <f t="shared" si="29"/>
        <v>5.2573164320345811E-2</v>
      </c>
      <c r="DD39">
        <f t="shared" si="30"/>
        <v>94.444444444444443</v>
      </c>
      <c r="DE39">
        <f t="shared" si="68"/>
        <v>5.5555555555555554</v>
      </c>
      <c r="DF39">
        <f t="shared" si="31"/>
        <v>10.712269018828982</v>
      </c>
      <c r="DG39">
        <f t="shared" si="32"/>
        <v>94.669635553939841</v>
      </c>
      <c r="DH39">
        <f t="shared" si="33"/>
        <v>5.3303644460601651</v>
      </c>
      <c r="DI39">
        <f t="shared" si="34"/>
        <v>5.4018926339155326</v>
      </c>
      <c r="DJ39">
        <f t="shared" si="35"/>
        <v>97.593944309272771</v>
      </c>
      <c r="DK39">
        <f t="shared" si="36"/>
        <v>2.4060556907272237</v>
      </c>
      <c r="DL39">
        <f t="shared" si="37"/>
        <v>0.72190743228771159</v>
      </c>
      <c r="DM39">
        <f t="shared" si="38"/>
        <v>91.975724881995959</v>
      </c>
      <c r="DN39">
        <f t="shared" si="39"/>
        <v>8.024275118004045</v>
      </c>
      <c r="DO39">
        <f t="shared" si="40"/>
        <v>1.1196136845999571E-2</v>
      </c>
      <c r="DP39">
        <f t="shared" si="41"/>
        <v>100</v>
      </c>
      <c r="DQ39">
        <f t="shared" si="42"/>
        <v>0</v>
      </c>
      <c r="DR39">
        <f t="shared" si="43"/>
        <v>0.42496641158946197</v>
      </c>
      <c r="DS39">
        <f t="shared" si="44"/>
        <v>87.857961053837343</v>
      </c>
      <c r="DT39">
        <f t="shared" si="45"/>
        <v>12.142038946162657</v>
      </c>
      <c r="DU39">
        <f t="shared" si="46"/>
        <v>1.7242050742839341</v>
      </c>
      <c r="DV39">
        <f t="shared" si="47"/>
        <v>90.033879164313944</v>
      </c>
      <c r="DW39">
        <f t="shared" si="69"/>
        <v>9.966120835686052</v>
      </c>
      <c r="DX39">
        <f t="shared" si="48"/>
        <v>6.7342329185894823</v>
      </c>
      <c r="DY39">
        <f t="shared" si="49"/>
        <v>89.345091802804689</v>
      </c>
      <c r="DZ39">
        <f t="shared" si="50"/>
        <v>10.654908197195317</v>
      </c>
      <c r="EA39">
        <f t="shared" si="51"/>
        <v>6.9693517923554733</v>
      </c>
      <c r="EB39">
        <f t="shared" si="52"/>
        <v>39.589299434239017</v>
      </c>
      <c r="EC39">
        <f t="shared" si="53"/>
        <v>60.41070056576099</v>
      </c>
      <c r="ED39">
        <f>(BV39/H39)*100</f>
        <v>0.73748466616040653</v>
      </c>
      <c r="EE39">
        <f t="shared" si="54"/>
        <v>47.524752475247524</v>
      </c>
      <c r="EF39">
        <f t="shared" si="55"/>
        <v>52.475247524752476</v>
      </c>
      <c r="EG39">
        <f>(BY39/H39)*100</f>
        <v>5.5167747337266588</v>
      </c>
      <c r="EH39">
        <f t="shared" si="56"/>
        <v>64.307773758051709</v>
      </c>
      <c r="EI39">
        <f t="shared" si="57"/>
        <v>35.692226241948291</v>
      </c>
    </row>
    <row r="40" spans="1:139" x14ac:dyDescent="0.25">
      <c r="A40" t="s">
        <v>2993</v>
      </c>
      <c r="B40">
        <v>39</v>
      </c>
      <c r="C40" t="s">
        <v>102</v>
      </c>
      <c r="D40" t="s">
        <v>3187</v>
      </c>
      <c r="E40">
        <v>612310</v>
      </c>
      <c r="F40">
        <v>313291</v>
      </c>
      <c r="G40">
        <v>299019</v>
      </c>
      <c r="H40">
        <v>173577</v>
      </c>
      <c r="I40">
        <v>150399</v>
      </c>
      <c r="J40">
        <v>23178</v>
      </c>
      <c r="K40">
        <f t="shared" si="0"/>
        <v>28.347895673760025</v>
      </c>
      <c r="L40">
        <f t="shared" si="1"/>
        <v>48.006166790619581</v>
      </c>
      <c r="M40">
        <f t="shared" si="2"/>
        <v>7.7513469043773142</v>
      </c>
      <c r="N40">
        <f t="shared" si="58"/>
        <v>86.646848372768275</v>
      </c>
      <c r="O40">
        <f t="shared" si="59"/>
        <v>13.353151627231718</v>
      </c>
      <c r="P40">
        <f t="shared" si="60"/>
        <v>36.738162314131479</v>
      </c>
      <c r="Q40">
        <f t="shared" si="61"/>
        <v>12.825431940867741</v>
      </c>
      <c r="R40">
        <f t="shared" si="62"/>
        <v>9.1625042488348107</v>
      </c>
      <c r="S40">
        <f t="shared" si="63"/>
        <v>16.106972697995701</v>
      </c>
      <c r="T40">
        <f t="shared" si="3"/>
        <v>25.166928798170265</v>
      </c>
      <c r="U40">
        <f t="shared" si="4"/>
        <v>63.261837685868514</v>
      </c>
      <c r="V40">
        <f t="shared" si="5"/>
        <v>10980799.999999998</v>
      </c>
      <c r="W40">
        <v>40289</v>
      </c>
      <c r="X40">
        <v>37723</v>
      </c>
      <c r="Y40">
        <v>2566</v>
      </c>
      <c r="Z40">
        <v>16556</v>
      </c>
      <c r="AA40">
        <v>13984</v>
      </c>
      <c r="AB40">
        <v>2572</v>
      </c>
      <c r="AC40">
        <v>6924</v>
      </c>
      <c r="AD40">
        <v>4256</v>
      </c>
      <c r="AE40">
        <v>2668</v>
      </c>
      <c r="AF40">
        <v>18</v>
      </c>
      <c r="AG40">
        <v>18</v>
      </c>
      <c r="AH40">
        <v>0</v>
      </c>
      <c r="AI40">
        <v>5276</v>
      </c>
      <c r="AJ40">
        <v>4386</v>
      </c>
      <c r="AK40">
        <v>890</v>
      </c>
      <c r="AL40">
        <v>16968</v>
      </c>
      <c r="AM40">
        <v>15404</v>
      </c>
      <c r="AN40">
        <v>1564</v>
      </c>
      <c r="AO40">
        <v>818</v>
      </c>
      <c r="AP40">
        <v>784</v>
      </c>
      <c r="AQ40">
        <v>34</v>
      </c>
      <c r="AR40">
        <v>27958</v>
      </c>
      <c r="AS40">
        <v>27318</v>
      </c>
      <c r="AT40">
        <v>640</v>
      </c>
      <c r="AU40">
        <v>88</v>
      </c>
      <c r="AV40">
        <v>86</v>
      </c>
      <c r="AW40">
        <v>2</v>
      </c>
      <c r="AX40">
        <v>15816</v>
      </c>
      <c r="AY40">
        <v>15032</v>
      </c>
      <c r="AZ40">
        <v>784</v>
      </c>
      <c r="BA40">
        <v>8934</v>
      </c>
      <c r="BB40">
        <v>8776</v>
      </c>
      <c r="BC40">
        <v>158</v>
      </c>
      <c r="BD40">
        <v>1210</v>
      </c>
      <c r="BE40">
        <v>1120</v>
      </c>
      <c r="BF40">
        <v>90</v>
      </c>
      <c r="BG40">
        <v>80</v>
      </c>
      <c r="BH40">
        <v>72</v>
      </c>
      <c r="BI40">
        <v>8</v>
      </c>
      <c r="BJ40">
        <v>620</v>
      </c>
      <c r="BK40">
        <v>592</v>
      </c>
      <c r="BL40">
        <v>28</v>
      </c>
      <c r="BM40">
        <v>2922</v>
      </c>
      <c r="BN40">
        <v>2660</v>
      </c>
      <c r="BO40">
        <v>262</v>
      </c>
      <c r="BP40">
        <v>8020</v>
      </c>
      <c r="BQ40">
        <v>7058</v>
      </c>
      <c r="BR40">
        <v>962</v>
      </c>
      <c r="BS40">
        <v>8852</v>
      </c>
      <c r="BT40">
        <v>4108</v>
      </c>
      <c r="BU40">
        <v>4744</v>
      </c>
      <c r="BV40">
        <v>1940</v>
      </c>
      <c r="BW40">
        <v>854</v>
      </c>
      <c r="BX40">
        <v>1086</v>
      </c>
      <c r="BY40">
        <v>10288</v>
      </c>
      <c r="BZ40">
        <v>6168</v>
      </c>
      <c r="CA40">
        <v>4120</v>
      </c>
      <c r="CB40" t="str">
        <f t="shared" si="64"/>
        <v>CultivatorsTotal</v>
      </c>
      <c r="CC40" t="str">
        <f t="shared" si="65"/>
        <v>CultivatorsMale</v>
      </c>
      <c r="CD40" t="str">
        <f t="shared" si="66"/>
        <v>PQFemale</v>
      </c>
      <c r="CE40">
        <f t="shared" si="6"/>
        <v>23.211024502094173</v>
      </c>
      <c r="CF40">
        <f t="shared" si="7"/>
        <v>93.631015910049882</v>
      </c>
      <c r="CG40">
        <f t="shared" si="8"/>
        <v>6.3689840899501107</v>
      </c>
      <c r="CH40">
        <f t="shared" si="9"/>
        <v>9.5381300517925762</v>
      </c>
      <c r="CI40">
        <f t="shared" si="10"/>
        <v>84.464846581299838</v>
      </c>
      <c r="CJ40">
        <f t="shared" si="11"/>
        <v>15.535153418700167</v>
      </c>
      <c r="CK40">
        <f t="shared" si="12"/>
        <v>3.9890077602447329</v>
      </c>
      <c r="CL40">
        <f t="shared" si="13"/>
        <v>61.467359907567875</v>
      </c>
      <c r="CM40">
        <f t="shared" si="14"/>
        <v>38.532640092432118</v>
      </c>
      <c r="CN40">
        <f t="shared" si="15"/>
        <v>1.0370037504968977E-2</v>
      </c>
      <c r="CO40">
        <f t="shared" si="16"/>
        <v>100</v>
      </c>
      <c r="CP40">
        <f t="shared" si="67"/>
        <v>0</v>
      </c>
      <c r="CQ40">
        <f t="shared" si="17"/>
        <v>3.0395732153453512</v>
      </c>
      <c r="CR40">
        <f t="shared" si="18"/>
        <v>83.131159969674002</v>
      </c>
      <c r="CS40">
        <f t="shared" si="19"/>
        <v>16.868840030326005</v>
      </c>
      <c r="CT40">
        <f t="shared" si="20"/>
        <v>9.7754886880174219</v>
      </c>
      <c r="CU40">
        <f t="shared" si="21"/>
        <v>90.78264969354079</v>
      </c>
      <c r="CV40">
        <f t="shared" si="22"/>
        <v>9.2173503064592168</v>
      </c>
      <c r="CW40">
        <f t="shared" si="23"/>
        <v>0.47126059328136793</v>
      </c>
      <c r="CX40">
        <f t="shared" si="24"/>
        <v>95.843520782396084</v>
      </c>
      <c r="CY40">
        <f t="shared" si="25"/>
        <v>4.1564792176039118</v>
      </c>
      <c r="CZ40">
        <f t="shared" si="26"/>
        <v>16.106972697995701</v>
      </c>
      <c r="DA40">
        <f t="shared" si="27"/>
        <v>97.710851992274129</v>
      </c>
      <c r="DB40">
        <f t="shared" si="28"/>
        <v>2.2891480077258746</v>
      </c>
      <c r="DC40">
        <f t="shared" si="29"/>
        <v>5.0697961135403882E-2</v>
      </c>
      <c r="DD40">
        <f t="shared" si="30"/>
        <v>97.727272727272734</v>
      </c>
      <c r="DE40">
        <f t="shared" si="68"/>
        <v>2.2727272727272729</v>
      </c>
      <c r="DF40">
        <f t="shared" si="31"/>
        <v>9.111806287699407</v>
      </c>
      <c r="DG40">
        <f t="shared" si="32"/>
        <v>95.042994436014155</v>
      </c>
      <c r="DH40">
        <f t="shared" si="33"/>
        <v>4.9570055639858372</v>
      </c>
      <c r="DI40">
        <f t="shared" si="34"/>
        <v>5.1469952816329352</v>
      </c>
      <c r="DJ40">
        <f t="shared" si="35"/>
        <v>98.231475263040068</v>
      </c>
      <c r="DK40">
        <f t="shared" si="36"/>
        <v>1.7685247369599284</v>
      </c>
      <c r="DL40">
        <f t="shared" si="37"/>
        <v>0.69709696561180334</v>
      </c>
      <c r="DM40">
        <f t="shared" si="38"/>
        <v>92.561983471074385</v>
      </c>
      <c r="DN40">
        <f t="shared" si="39"/>
        <v>7.4380165289256199</v>
      </c>
      <c r="DO40">
        <f t="shared" si="40"/>
        <v>4.6089055577639898E-2</v>
      </c>
      <c r="DP40">
        <f t="shared" si="41"/>
        <v>90</v>
      </c>
      <c r="DQ40">
        <f t="shared" si="42"/>
        <v>10</v>
      </c>
      <c r="DR40">
        <f t="shared" si="43"/>
        <v>0.35719018072670916</v>
      </c>
      <c r="DS40">
        <f t="shared" si="44"/>
        <v>95.483870967741936</v>
      </c>
      <c r="DT40">
        <f t="shared" si="45"/>
        <v>4.5161290322580641</v>
      </c>
      <c r="DU40">
        <f t="shared" si="46"/>
        <v>1.6834027549732973</v>
      </c>
      <c r="DV40">
        <f t="shared" si="47"/>
        <v>91.03353867214237</v>
      </c>
      <c r="DW40">
        <f t="shared" si="69"/>
        <v>8.9664613278576315</v>
      </c>
      <c r="DX40">
        <f t="shared" si="48"/>
        <v>4.6204278216583994</v>
      </c>
      <c r="DY40">
        <f t="shared" si="49"/>
        <v>88.004987531172077</v>
      </c>
      <c r="DZ40">
        <f t="shared" si="50"/>
        <v>11.99501246882793</v>
      </c>
      <c r="EA40">
        <f t="shared" si="51"/>
        <v>5.0997539996658539</v>
      </c>
      <c r="EB40">
        <f t="shared" si="52"/>
        <v>46.407591504744687</v>
      </c>
      <c r="EC40">
        <f t="shared" si="53"/>
        <v>53.592408495255306</v>
      </c>
      <c r="ED40">
        <f>(BV40/H40)*100</f>
        <v>1.1176595977577675</v>
      </c>
      <c r="EE40">
        <f t="shared" si="54"/>
        <v>44.020618556701031</v>
      </c>
      <c r="EF40">
        <f t="shared" si="55"/>
        <v>55.979381443298969</v>
      </c>
      <c r="EG40">
        <f>(BY40/H40)*100</f>
        <v>5.9270525472844904</v>
      </c>
      <c r="EH40">
        <f t="shared" si="56"/>
        <v>59.953343701399689</v>
      </c>
      <c r="EI40">
        <f t="shared" si="57"/>
        <v>40.046656298600311</v>
      </c>
    </row>
    <row r="41" spans="1:139" x14ac:dyDescent="0.25">
      <c r="A41" t="s">
        <v>2583</v>
      </c>
      <c r="B41">
        <v>40</v>
      </c>
      <c r="C41" t="s">
        <v>103</v>
      </c>
      <c r="E41">
        <v>600163</v>
      </c>
      <c r="F41">
        <v>320795</v>
      </c>
      <c r="G41">
        <v>279368</v>
      </c>
      <c r="H41">
        <v>192591</v>
      </c>
      <c r="I41">
        <v>167827</v>
      </c>
      <c r="J41">
        <v>24764</v>
      </c>
      <c r="K41">
        <f t="shared" si="0"/>
        <v>32.089782275815068</v>
      </c>
      <c r="L41">
        <f t="shared" si="1"/>
        <v>52.315965024392533</v>
      </c>
      <c r="M41">
        <f t="shared" si="2"/>
        <v>8.8642936914750425</v>
      </c>
      <c r="N41">
        <f t="shared" si="58"/>
        <v>87.14166290221246</v>
      </c>
      <c r="O41">
        <f t="shared" si="59"/>
        <v>12.858337097787539</v>
      </c>
      <c r="P41">
        <f t="shared" si="60"/>
        <v>36.36981998120369</v>
      </c>
      <c r="Q41">
        <f t="shared" si="61"/>
        <v>21.432984926606125</v>
      </c>
      <c r="R41">
        <f t="shared" si="62"/>
        <v>9.1343832266305274</v>
      </c>
      <c r="S41">
        <f t="shared" si="63"/>
        <v>8.7179567061804555</v>
      </c>
      <c r="T41">
        <f t="shared" si="3"/>
        <v>24.3448551593792</v>
      </c>
      <c r="U41">
        <f t="shared" si="4"/>
        <v>63.630180018796302</v>
      </c>
      <c r="V41">
        <f t="shared" si="5"/>
        <v>12254599.999999998</v>
      </c>
      <c r="W41">
        <v>42822</v>
      </c>
      <c r="X41">
        <v>40823</v>
      </c>
      <c r="Y41">
        <v>1999</v>
      </c>
      <c r="Z41">
        <v>17633</v>
      </c>
      <c r="AA41">
        <v>16288</v>
      </c>
      <c r="AB41">
        <v>1345</v>
      </c>
      <c r="AC41">
        <v>9590</v>
      </c>
      <c r="AD41">
        <v>4090</v>
      </c>
      <c r="AE41">
        <v>5500</v>
      </c>
      <c r="AF41">
        <v>12</v>
      </c>
      <c r="AG41">
        <v>12</v>
      </c>
      <c r="AH41">
        <v>0</v>
      </c>
      <c r="AI41">
        <v>4790</v>
      </c>
      <c r="AJ41">
        <v>4278</v>
      </c>
      <c r="AK41">
        <v>512</v>
      </c>
      <c r="AL41">
        <v>36476</v>
      </c>
      <c r="AM41">
        <v>34394</v>
      </c>
      <c r="AN41">
        <v>2082</v>
      </c>
      <c r="AO41">
        <v>1014</v>
      </c>
      <c r="AP41">
        <v>970</v>
      </c>
      <c r="AQ41">
        <v>44</v>
      </c>
      <c r="AR41">
        <v>16790</v>
      </c>
      <c r="AS41">
        <v>16258</v>
      </c>
      <c r="AT41">
        <v>532</v>
      </c>
      <c r="AU41">
        <v>146</v>
      </c>
      <c r="AV41">
        <v>146</v>
      </c>
      <c r="AW41">
        <v>0</v>
      </c>
      <c r="AX41">
        <v>17446</v>
      </c>
      <c r="AY41">
        <v>16618</v>
      </c>
      <c r="AZ41">
        <v>828</v>
      </c>
      <c r="BA41">
        <v>10158</v>
      </c>
      <c r="BB41">
        <v>9934</v>
      </c>
      <c r="BC41">
        <v>224</v>
      </c>
      <c r="BD41">
        <v>1106</v>
      </c>
      <c r="BE41">
        <v>1044</v>
      </c>
      <c r="BF41">
        <v>62</v>
      </c>
      <c r="BG41">
        <v>30</v>
      </c>
      <c r="BH41">
        <v>30</v>
      </c>
      <c r="BI41">
        <v>0</v>
      </c>
      <c r="BJ41">
        <v>538</v>
      </c>
      <c r="BK41">
        <v>484</v>
      </c>
      <c r="BL41">
        <v>54</v>
      </c>
      <c r="BM41">
        <v>3176</v>
      </c>
      <c r="BN41">
        <v>2976</v>
      </c>
      <c r="BO41">
        <v>200</v>
      </c>
      <c r="BP41">
        <v>9608</v>
      </c>
      <c r="BQ41">
        <v>8552</v>
      </c>
      <c r="BR41">
        <v>1056</v>
      </c>
      <c r="BS41">
        <v>8946</v>
      </c>
      <c r="BT41">
        <v>3584</v>
      </c>
      <c r="BU41">
        <v>5362</v>
      </c>
      <c r="BV41">
        <v>1948</v>
      </c>
      <c r="BW41">
        <v>874</v>
      </c>
      <c r="BX41">
        <v>1074</v>
      </c>
      <c r="BY41">
        <v>10362</v>
      </c>
      <c r="BZ41">
        <v>6472</v>
      </c>
      <c r="CA41">
        <v>3890</v>
      </c>
      <c r="CB41" t="str">
        <f t="shared" si="64"/>
        <v>CultivatorsTotal</v>
      </c>
      <c r="CC41" t="str">
        <f t="shared" si="65"/>
        <v>CultivatorsMale</v>
      </c>
      <c r="CD41" t="str">
        <f t="shared" si="66"/>
        <v>PlantationFemale</v>
      </c>
      <c r="CE41">
        <f t="shared" si="6"/>
        <v>22.234683863731949</v>
      </c>
      <c r="CF41">
        <f t="shared" si="7"/>
        <v>95.33183877446173</v>
      </c>
      <c r="CG41">
        <f t="shared" si="8"/>
        <v>4.6681612255382747</v>
      </c>
      <c r="CH41">
        <f t="shared" si="9"/>
        <v>9.1556718642096477</v>
      </c>
      <c r="CI41">
        <f t="shared" si="10"/>
        <v>92.372256564396309</v>
      </c>
      <c r="CJ41">
        <f t="shared" si="11"/>
        <v>7.6277434356036986</v>
      </c>
      <c r="CK41">
        <f t="shared" si="12"/>
        <v>4.9794642532620941</v>
      </c>
      <c r="CL41">
        <f t="shared" si="13"/>
        <v>42.64859228362878</v>
      </c>
      <c r="CM41">
        <f t="shared" si="14"/>
        <v>57.351407716371213</v>
      </c>
      <c r="CN41">
        <f t="shared" si="15"/>
        <v>6.2308207548639341E-3</v>
      </c>
      <c r="CO41">
        <f t="shared" si="16"/>
        <v>100</v>
      </c>
      <c r="CP41">
        <f t="shared" si="67"/>
        <v>0</v>
      </c>
      <c r="CQ41">
        <f t="shared" si="17"/>
        <v>2.4871359513165205</v>
      </c>
      <c r="CR41">
        <f t="shared" si="18"/>
        <v>89.311064718162839</v>
      </c>
      <c r="CS41">
        <f t="shared" si="19"/>
        <v>10.688935281837161</v>
      </c>
      <c r="CT41">
        <f t="shared" si="20"/>
        <v>18.939618154534742</v>
      </c>
      <c r="CU41">
        <f t="shared" si="21"/>
        <v>94.29213729575612</v>
      </c>
      <c r="CV41">
        <f t="shared" si="22"/>
        <v>5.7078627042438868</v>
      </c>
      <c r="CW41">
        <f t="shared" si="23"/>
        <v>0.52650435378600247</v>
      </c>
      <c r="CX41">
        <f t="shared" si="24"/>
        <v>95.660749506903358</v>
      </c>
      <c r="CY41">
        <f t="shared" si="25"/>
        <v>4.3392504930966469</v>
      </c>
      <c r="CZ41">
        <f t="shared" si="26"/>
        <v>8.7179567061804555</v>
      </c>
      <c r="DA41">
        <f t="shared" si="27"/>
        <v>96.831447290053603</v>
      </c>
      <c r="DB41">
        <f t="shared" si="28"/>
        <v>3.1685527099463968</v>
      </c>
      <c r="DC41">
        <f t="shared" si="29"/>
        <v>7.5808319184177866E-2</v>
      </c>
      <c r="DD41">
        <f t="shared" si="30"/>
        <v>100</v>
      </c>
      <c r="DE41">
        <f t="shared" si="68"/>
        <v>0</v>
      </c>
      <c r="DF41">
        <f t="shared" si="31"/>
        <v>9.0585749074463493</v>
      </c>
      <c r="DG41">
        <f t="shared" si="32"/>
        <v>95.253926401467382</v>
      </c>
      <c r="DH41">
        <f t="shared" si="33"/>
        <v>4.7460735985326155</v>
      </c>
      <c r="DI41">
        <f t="shared" si="34"/>
        <v>5.2743897689923207</v>
      </c>
      <c r="DJ41">
        <f t="shared" si="35"/>
        <v>97.794841504233119</v>
      </c>
      <c r="DK41">
        <f t="shared" si="36"/>
        <v>2.2051584957668831</v>
      </c>
      <c r="DL41">
        <f t="shared" si="37"/>
        <v>0.57427397957329263</v>
      </c>
      <c r="DM41">
        <f t="shared" si="38"/>
        <v>94.394213381555161</v>
      </c>
      <c r="DN41">
        <f t="shared" si="39"/>
        <v>5.6057866184448457</v>
      </c>
      <c r="DO41">
        <f t="shared" si="40"/>
        <v>1.5577051887159837E-2</v>
      </c>
      <c r="DP41">
        <f t="shared" si="41"/>
        <v>100</v>
      </c>
      <c r="DQ41">
        <f t="shared" si="42"/>
        <v>0</v>
      </c>
      <c r="DR41">
        <f t="shared" si="43"/>
        <v>0.27934846384306639</v>
      </c>
      <c r="DS41">
        <f t="shared" si="44"/>
        <v>89.962825278810413</v>
      </c>
      <c r="DT41">
        <f t="shared" si="45"/>
        <v>10.037174721189592</v>
      </c>
      <c r="DU41">
        <f t="shared" si="46"/>
        <v>1.6490905597873213</v>
      </c>
      <c r="DV41">
        <f t="shared" si="47"/>
        <v>93.702770780856426</v>
      </c>
      <c r="DW41">
        <f t="shared" si="69"/>
        <v>6.2972292191435768</v>
      </c>
      <c r="DX41">
        <f t="shared" si="48"/>
        <v>4.9888104843943903</v>
      </c>
      <c r="DY41">
        <f t="shared" si="49"/>
        <v>89.009159034138222</v>
      </c>
      <c r="DZ41">
        <f t="shared" si="50"/>
        <v>10.990840965861782</v>
      </c>
      <c r="EA41">
        <f t="shared" si="51"/>
        <v>4.645076872751063</v>
      </c>
      <c r="EB41">
        <f t="shared" si="52"/>
        <v>40.062597809076685</v>
      </c>
      <c r="EC41">
        <f t="shared" si="53"/>
        <v>59.937402190923315</v>
      </c>
      <c r="ED41">
        <f>(BV41/H41)*100</f>
        <v>1.0114699025395788</v>
      </c>
      <c r="EE41">
        <f t="shared" si="54"/>
        <v>44.866529774127315</v>
      </c>
      <c r="EF41">
        <f t="shared" si="55"/>
        <v>55.133470225872692</v>
      </c>
      <c r="EG41">
        <f>(BY41/H41)*100</f>
        <v>5.380313721825007</v>
      </c>
      <c r="EH41">
        <f t="shared" si="56"/>
        <v>62.458984751978385</v>
      </c>
      <c r="EI41">
        <f t="shared" si="57"/>
        <v>37.541015248021623</v>
      </c>
    </row>
    <row r="42" spans="1:139" x14ac:dyDescent="0.25">
      <c r="A42" t="s">
        <v>2585</v>
      </c>
      <c r="B42">
        <v>41</v>
      </c>
      <c r="C42" t="s">
        <v>104</v>
      </c>
      <c r="E42">
        <v>3498739</v>
      </c>
      <c r="F42">
        <v>1867816</v>
      </c>
      <c r="G42">
        <v>1630923</v>
      </c>
      <c r="H42">
        <v>1137298</v>
      </c>
      <c r="I42">
        <v>968276</v>
      </c>
      <c r="J42">
        <v>169022</v>
      </c>
      <c r="K42">
        <f t="shared" si="0"/>
        <v>32.505939997239004</v>
      </c>
      <c r="L42">
        <f t="shared" si="1"/>
        <v>51.840009936738952</v>
      </c>
      <c r="M42">
        <f t="shared" si="2"/>
        <v>10.363579396452192</v>
      </c>
      <c r="N42">
        <f t="shared" si="58"/>
        <v>85.138283897448161</v>
      </c>
      <c r="O42">
        <f t="shared" si="59"/>
        <v>14.861716102551839</v>
      </c>
      <c r="P42">
        <f t="shared" si="60"/>
        <v>21.593548920335742</v>
      </c>
      <c r="Q42">
        <f t="shared" si="61"/>
        <v>27.016314105889574</v>
      </c>
      <c r="R42">
        <f t="shared" si="62"/>
        <v>13.057263795416857</v>
      </c>
      <c r="S42">
        <f t="shared" si="63"/>
        <v>7.0871486628834299</v>
      </c>
      <c r="T42">
        <f t="shared" si="3"/>
        <v>31.245724515474397</v>
      </c>
      <c r="U42">
        <f t="shared" si="4"/>
        <v>78.406451079664251</v>
      </c>
      <c r="V42">
        <f t="shared" si="5"/>
        <v>89171500</v>
      </c>
      <c r="W42">
        <v>133588</v>
      </c>
      <c r="X42">
        <v>124397</v>
      </c>
      <c r="Y42">
        <v>9191</v>
      </c>
      <c r="Z42">
        <v>79561</v>
      </c>
      <c r="AA42">
        <v>68991</v>
      </c>
      <c r="AB42">
        <v>10570</v>
      </c>
      <c r="AC42">
        <v>32434</v>
      </c>
      <c r="AD42">
        <v>17977</v>
      </c>
      <c r="AE42">
        <v>14457</v>
      </c>
      <c r="AF42">
        <v>541</v>
      </c>
      <c r="AG42">
        <v>531</v>
      </c>
      <c r="AH42">
        <v>10</v>
      </c>
      <c r="AI42">
        <v>43212</v>
      </c>
      <c r="AJ42">
        <v>37157</v>
      </c>
      <c r="AK42">
        <v>6055</v>
      </c>
      <c r="AL42">
        <v>263503</v>
      </c>
      <c r="AM42">
        <v>245161</v>
      </c>
      <c r="AN42">
        <v>18342</v>
      </c>
      <c r="AO42">
        <v>3827</v>
      </c>
      <c r="AP42">
        <v>3590</v>
      </c>
      <c r="AQ42">
        <v>237</v>
      </c>
      <c r="AR42">
        <v>80602</v>
      </c>
      <c r="AS42">
        <v>77260</v>
      </c>
      <c r="AT42">
        <v>3342</v>
      </c>
      <c r="AU42">
        <v>912</v>
      </c>
      <c r="AV42">
        <v>890</v>
      </c>
      <c r="AW42">
        <v>22</v>
      </c>
      <c r="AX42">
        <v>147588</v>
      </c>
      <c r="AY42">
        <v>140122</v>
      </c>
      <c r="AZ42">
        <v>7466</v>
      </c>
      <c r="BA42">
        <v>56665</v>
      </c>
      <c r="BB42">
        <v>55046</v>
      </c>
      <c r="BC42">
        <v>1619</v>
      </c>
      <c r="BD42">
        <v>9879</v>
      </c>
      <c r="BE42">
        <v>9345</v>
      </c>
      <c r="BF42">
        <v>534</v>
      </c>
      <c r="BG42">
        <v>368</v>
      </c>
      <c r="BH42">
        <v>344</v>
      </c>
      <c r="BI42">
        <v>24</v>
      </c>
      <c r="BJ42">
        <v>5998</v>
      </c>
      <c r="BK42">
        <v>5416</v>
      </c>
      <c r="BL42">
        <v>582</v>
      </c>
      <c r="BM42">
        <v>30260</v>
      </c>
      <c r="BN42">
        <v>27480</v>
      </c>
      <c r="BO42">
        <v>2780</v>
      </c>
      <c r="BP42">
        <v>84826</v>
      </c>
      <c r="BQ42">
        <v>75883</v>
      </c>
      <c r="BR42">
        <v>8943</v>
      </c>
      <c r="BS42">
        <v>60210</v>
      </c>
      <c r="BT42">
        <v>25153</v>
      </c>
      <c r="BU42">
        <v>35057</v>
      </c>
      <c r="BV42">
        <v>14147</v>
      </c>
      <c r="BW42">
        <v>6364</v>
      </c>
      <c r="BX42">
        <v>7783</v>
      </c>
      <c r="BY42">
        <v>89177</v>
      </c>
      <c r="BZ42">
        <v>47169</v>
      </c>
      <c r="CA42">
        <v>42008</v>
      </c>
      <c r="CB42" t="str">
        <f t="shared" si="64"/>
        <v>CNonHHITotal</v>
      </c>
      <c r="CC42" t="str">
        <f t="shared" si="65"/>
        <v>CNonHHIMale</v>
      </c>
      <c r="CD42" t="str">
        <f t="shared" si="66"/>
        <v>RUNonHHIFemale</v>
      </c>
      <c r="CE42">
        <f t="shared" si="6"/>
        <v>11.746085898330955</v>
      </c>
      <c r="CF42">
        <f t="shared" si="7"/>
        <v>93.119891008174378</v>
      </c>
      <c r="CG42">
        <f t="shared" si="8"/>
        <v>6.8801089918256135</v>
      </c>
      <c r="CH42">
        <f t="shared" si="9"/>
        <v>6.9956159247620233</v>
      </c>
      <c r="CI42">
        <f t="shared" si="10"/>
        <v>86.714596347456677</v>
      </c>
      <c r="CJ42">
        <f t="shared" si="11"/>
        <v>13.285403652543332</v>
      </c>
      <c r="CK42">
        <f t="shared" si="12"/>
        <v>2.8518470972427634</v>
      </c>
      <c r="CL42">
        <f t="shared" si="13"/>
        <v>55.426404390454465</v>
      </c>
      <c r="CM42">
        <f t="shared" si="14"/>
        <v>44.573595609545542</v>
      </c>
      <c r="CN42">
        <f t="shared" si="15"/>
        <v>4.7568886958387339E-2</v>
      </c>
      <c r="CO42">
        <f t="shared" si="16"/>
        <v>98.151571164510159</v>
      </c>
      <c r="CP42">
        <f t="shared" si="67"/>
        <v>1.8484288354898337</v>
      </c>
      <c r="CQ42">
        <f t="shared" si="17"/>
        <v>3.7995318729128162</v>
      </c>
      <c r="CR42">
        <f t="shared" si="18"/>
        <v>85.987688605017127</v>
      </c>
      <c r="CS42">
        <f t="shared" si="19"/>
        <v>14.012311394982877</v>
      </c>
      <c r="CT42">
        <f t="shared" si="20"/>
        <v>23.16921334601837</v>
      </c>
      <c r="CU42">
        <f t="shared" si="21"/>
        <v>93.039168434514977</v>
      </c>
      <c r="CV42">
        <f t="shared" si="22"/>
        <v>6.960831565485023</v>
      </c>
      <c r="CW42">
        <f t="shared" si="23"/>
        <v>0.33649931680175293</v>
      </c>
      <c r="CX42">
        <f t="shared" si="24"/>
        <v>93.807159655082302</v>
      </c>
      <c r="CY42">
        <f t="shared" si="25"/>
        <v>6.1928403449176903</v>
      </c>
      <c r="CZ42">
        <f t="shared" si="26"/>
        <v>7.0871486628834299</v>
      </c>
      <c r="DA42">
        <f t="shared" si="27"/>
        <v>95.853700900722075</v>
      </c>
      <c r="DB42">
        <f t="shared" si="28"/>
        <v>4.1462990992779334</v>
      </c>
      <c r="DC42">
        <f t="shared" si="29"/>
        <v>8.019006452134797E-2</v>
      </c>
      <c r="DD42">
        <f t="shared" si="30"/>
        <v>97.587719298245617</v>
      </c>
      <c r="DE42">
        <f t="shared" si="68"/>
        <v>2.4122807017543857</v>
      </c>
      <c r="DF42">
        <f t="shared" si="31"/>
        <v>12.977073730895508</v>
      </c>
      <c r="DG42">
        <f t="shared" si="32"/>
        <v>94.941323142802929</v>
      </c>
      <c r="DH42">
        <f t="shared" si="33"/>
        <v>5.0586768571970619</v>
      </c>
      <c r="DI42">
        <f t="shared" si="34"/>
        <v>4.9824232523050247</v>
      </c>
      <c r="DJ42">
        <f t="shared" si="35"/>
        <v>97.142857142857139</v>
      </c>
      <c r="DK42">
        <f t="shared" si="36"/>
        <v>2.8571428571428572</v>
      </c>
      <c r="DL42">
        <f t="shared" si="37"/>
        <v>0.86863777127894359</v>
      </c>
      <c r="DM42">
        <f t="shared" si="38"/>
        <v>94.594594594594597</v>
      </c>
      <c r="DN42">
        <f t="shared" si="39"/>
        <v>5.4054054054054053</v>
      </c>
      <c r="DO42">
        <f t="shared" si="40"/>
        <v>3.2357394455982513E-2</v>
      </c>
      <c r="DP42">
        <f t="shared" si="41"/>
        <v>93.478260869565219</v>
      </c>
      <c r="DQ42">
        <f t="shared" si="42"/>
        <v>6.5217391304347823</v>
      </c>
      <c r="DR42">
        <f t="shared" si="43"/>
        <v>0.52739035855158456</v>
      </c>
      <c r="DS42">
        <f t="shared" si="44"/>
        <v>90.29676558852951</v>
      </c>
      <c r="DT42">
        <f t="shared" si="45"/>
        <v>9.7032344114704898</v>
      </c>
      <c r="DU42">
        <f t="shared" si="46"/>
        <v>2.6606922723859534</v>
      </c>
      <c r="DV42">
        <f t="shared" si="47"/>
        <v>90.812954395241235</v>
      </c>
      <c r="DW42">
        <f t="shared" si="69"/>
        <v>9.1870456047587581</v>
      </c>
      <c r="DX42">
        <f t="shared" si="48"/>
        <v>7.4585552775086219</v>
      </c>
      <c r="DY42">
        <f t="shared" si="49"/>
        <v>89.45724188338481</v>
      </c>
      <c r="DZ42">
        <f t="shared" si="50"/>
        <v>10.54275811661519</v>
      </c>
      <c r="EA42">
        <f t="shared" si="51"/>
        <v>5.2941269570508345</v>
      </c>
      <c r="EB42">
        <f t="shared" si="52"/>
        <v>41.775452582627473</v>
      </c>
      <c r="EC42">
        <f t="shared" si="53"/>
        <v>58.224547417372527</v>
      </c>
      <c r="ED42">
        <f>(BV42/H42)*100</f>
        <v>1.2439132048064798</v>
      </c>
      <c r="EE42">
        <f t="shared" si="54"/>
        <v>44.984802431610944</v>
      </c>
      <c r="EF42">
        <f t="shared" si="55"/>
        <v>55.015197568389063</v>
      </c>
      <c r="EG42">
        <f>(BY42/H42)*100</f>
        <v>7.8411287103292189</v>
      </c>
      <c r="EH42">
        <f t="shared" si="56"/>
        <v>52.893683348845556</v>
      </c>
      <c r="EI42">
        <f t="shared" si="57"/>
        <v>47.106316651154444</v>
      </c>
    </row>
    <row r="43" spans="1:139" x14ac:dyDescent="0.25">
      <c r="A43" t="s">
        <v>2587</v>
      </c>
      <c r="B43">
        <v>42</v>
      </c>
      <c r="C43" t="s">
        <v>105</v>
      </c>
      <c r="E43">
        <v>995746</v>
      </c>
      <c r="F43">
        <v>525920</v>
      </c>
      <c r="G43">
        <v>469826</v>
      </c>
      <c r="H43">
        <v>304576</v>
      </c>
      <c r="I43">
        <v>258934</v>
      </c>
      <c r="J43">
        <v>45642</v>
      </c>
      <c r="K43">
        <f t="shared" si="0"/>
        <v>30.587720161567304</v>
      </c>
      <c r="L43">
        <f t="shared" si="1"/>
        <v>49.234484332217825</v>
      </c>
      <c r="M43">
        <f t="shared" si="2"/>
        <v>9.7146603210550282</v>
      </c>
      <c r="N43">
        <f t="shared" si="58"/>
        <v>85.014577642361843</v>
      </c>
      <c r="O43">
        <f t="shared" si="59"/>
        <v>14.985422357638159</v>
      </c>
      <c r="P43">
        <f t="shared" si="60"/>
        <v>52.438143517545697</v>
      </c>
      <c r="Q43">
        <f t="shared" si="61"/>
        <v>9.0519279260348817</v>
      </c>
      <c r="R43">
        <f t="shared" si="62"/>
        <v>8.783357848287455</v>
      </c>
      <c r="S43">
        <f t="shared" si="63"/>
        <v>6.4404286614835051</v>
      </c>
      <c r="T43">
        <f t="shared" si="3"/>
        <v>23.286142046648454</v>
      </c>
      <c r="U43">
        <f t="shared" si="4"/>
        <v>47.561856482454296</v>
      </c>
      <c r="V43">
        <f t="shared" si="5"/>
        <v>14486200</v>
      </c>
      <c r="W43">
        <v>86659</v>
      </c>
      <c r="X43">
        <v>82498</v>
      </c>
      <c r="Y43">
        <v>4161</v>
      </c>
      <c r="Z43">
        <v>64215</v>
      </c>
      <c r="AA43">
        <v>57552</v>
      </c>
      <c r="AB43">
        <v>6663</v>
      </c>
      <c r="AC43">
        <v>8840</v>
      </c>
      <c r="AD43">
        <v>5968</v>
      </c>
      <c r="AE43">
        <v>2872</v>
      </c>
      <c r="AF43">
        <v>194</v>
      </c>
      <c r="AG43">
        <v>194</v>
      </c>
      <c r="AH43">
        <v>0</v>
      </c>
      <c r="AI43">
        <v>7308</v>
      </c>
      <c r="AJ43">
        <v>5982</v>
      </c>
      <c r="AK43">
        <v>1326</v>
      </c>
      <c r="AL43">
        <v>20068</v>
      </c>
      <c r="AM43">
        <v>17520</v>
      </c>
      <c r="AN43">
        <v>2548</v>
      </c>
      <c r="AO43">
        <v>1166</v>
      </c>
      <c r="AP43">
        <v>1078</v>
      </c>
      <c r="AQ43">
        <v>88</v>
      </c>
      <c r="AR43">
        <v>19616</v>
      </c>
      <c r="AS43">
        <v>18820</v>
      </c>
      <c r="AT43">
        <v>796</v>
      </c>
      <c r="AU43">
        <v>302</v>
      </c>
      <c r="AV43">
        <v>286</v>
      </c>
      <c r="AW43">
        <v>16</v>
      </c>
      <c r="AX43">
        <v>26450</v>
      </c>
      <c r="AY43">
        <v>25336</v>
      </c>
      <c r="AZ43">
        <v>1114</v>
      </c>
      <c r="BA43">
        <v>11762</v>
      </c>
      <c r="BB43">
        <v>11542</v>
      </c>
      <c r="BC43">
        <v>220</v>
      </c>
      <c r="BD43">
        <v>1298</v>
      </c>
      <c r="BE43">
        <v>1204</v>
      </c>
      <c r="BF43">
        <v>94</v>
      </c>
      <c r="BG43">
        <v>40</v>
      </c>
      <c r="BH43">
        <v>40</v>
      </c>
      <c r="BI43">
        <v>0</v>
      </c>
      <c r="BJ43">
        <v>654</v>
      </c>
      <c r="BK43">
        <v>606</v>
      </c>
      <c r="BL43">
        <v>48</v>
      </c>
      <c r="BM43">
        <v>3628</v>
      </c>
      <c r="BN43">
        <v>3322</v>
      </c>
      <c r="BO43">
        <v>306</v>
      </c>
      <c r="BP43">
        <v>10444</v>
      </c>
      <c r="BQ43">
        <v>9180</v>
      </c>
      <c r="BR43">
        <v>1264</v>
      </c>
      <c r="BS43">
        <v>13390</v>
      </c>
      <c r="BT43">
        <v>5162</v>
      </c>
      <c r="BU43">
        <v>8228</v>
      </c>
      <c r="BV43">
        <v>6094</v>
      </c>
      <c r="BW43">
        <v>2174</v>
      </c>
      <c r="BX43">
        <v>3920</v>
      </c>
      <c r="BY43">
        <v>22448</v>
      </c>
      <c r="BZ43">
        <v>10470</v>
      </c>
      <c r="CA43">
        <v>11978</v>
      </c>
      <c r="CB43" t="str">
        <f t="shared" si="64"/>
        <v>CultivatorsTotal</v>
      </c>
      <c r="CC43" t="str">
        <f t="shared" si="65"/>
        <v>CultivatorsMale</v>
      </c>
      <c r="CD43" t="str">
        <f t="shared" si="66"/>
        <v>RUNonHHIFemale</v>
      </c>
      <c r="CE43">
        <f t="shared" si="6"/>
        <v>28.452340302584577</v>
      </c>
      <c r="CF43">
        <f t="shared" si="7"/>
        <v>95.198421398816052</v>
      </c>
      <c r="CG43">
        <f t="shared" si="8"/>
        <v>4.8015786011839507</v>
      </c>
      <c r="CH43">
        <f t="shared" si="9"/>
        <v>21.083407753729773</v>
      </c>
      <c r="CI43">
        <f t="shared" si="10"/>
        <v>89.623919644942774</v>
      </c>
      <c r="CJ43">
        <f t="shared" si="11"/>
        <v>10.37608035505723</v>
      </c>
      <c r="CK43">
        <f t="shared" si="12"/>
        <v>2.9023954612313512</v>
      </c>
      <c r="CL43">
        <f t="shared" si="13"/>
        <v>67.511312217194572</v>
      </c>
      <c r="CM43">
        <f t="shared" si="14"/>
        <v>32.488687782805428</v>
      </c>
      <c r="CN43">
        <f t="shared" si="15"/>
        <v>6.3695104013448203E-2</v>
      </c>
      <c r="CO43">
        <f t="shared" si="16"/>
        <v>100</v>
      </c>
      <c r="CP43">
        <f t="shared" si="67"/>
        <v>0</v>
      </c>
      <c r="CQ43">
        <f t="shared" si="17"/>
        <v>2.3994011346921624</v>
      </c>
      <c r="CR43">
        <f t="shared" si="18"/>
        <v>81.855500821018069</v>
      </c>
      <c r="CS43">
        <f t="shared" si="19"/>
        <v>18.144499178981938</v>
      </c>
      <c r="CT43">
        <f t="shared" si="20"/>
        <v>6.5888316873292707</v>
      </c>
      <c r="CU43">
        <f t="shared" si="21"/>
        <v>87.303169224636235</v>
      </c>
      <c r="CV43">
        <f t="shared" si="22"/>
        <v>12.696830775363763</v>
      </c>
      <c r="CW43">
        <f t="shared" si="23"/>
        <v>0.38282727463752891</v>
      </c>
      <c r="CX43">
        <f t="shared" si="24"/>
        <v>92.452830188679243</v>
      </c>
      <c r="CY43">
        <f t="shared" si="25"/>
        <v>7.5471698113207548</v>
      </c>
      <c r="CZ43">
        <f t="shared" si="26"/>
        <v>6.4404286614835051</v>
      </c>
      <c r="DA43">
        <f t="shared" si="27"/>
        <v>95.942088091353995</v>
      </c>
      <c r="DB43">
        <f t="shared" si="28"/>
        <v>4.0579119086460027</v>
      </c>
      <c r="DC43">
        <f t="shared" si="29"/>
        <v>9.9154234082790491E-2</v>
      </c>
      <c r="DD43">
        <f t="shared" si="30"/>
        <v>94.701986754966882</v>
      </c>
      <c r="DE43">
        <f t="shared" si="68"/>
        <v>5.298013245033113</v>
      </c>
      <c r="DF43">
        <f t="shared" si="31"/>
        <v>8.6842036142046641</v>
      </c>
      <c r="DG43">
        <f t="shared" si="32"/>
        <v>95.788279773156901</v>
      </c>
      <c r="DH43">
        <f t="shared" si="33"/>
        <v>4.2117202268430995</v>
      </c>
      <c r="DI43">
        <f t="shared" si="34"/>
        <v>3.8617619247741124</v>
      </c>
      <c r="DJ43">
        <f t="shared" si="35"/>
        <v>98.129569801054245</v>
      </c>
      <c r="DK43">
        <f t="shared" si="36"/>
        <v>1.8704301989457575</v>
      </c>
      <c r="DL43">
        <f t="shared" si="37"/>
        <v>0.42616621138894728</v>
      </c>
      <c r="DM43">
        <f t="shared" si="38"/>
        <v>92.758089368258851</v>
      </c>
      <c r="DN43">
        <f t="shared" si="39"/>
        <v>7.2419106317411401</v>
      </c>
      <c r="DO43">
        <f t="shared" si="40"/>
        <v>1.3133011136793445E-2</v>
      </c>
      <c r="DP43">
        <f t="shared" si="41"/>
        <v>100</v>
      </c>
      <c r="DQ43">
        <f t="shared" si="42"/>
        <v>0</v>
      </c>
      <c r="DR43">
        <f t="shared" si="43"/>
        <v>0.21472473208657283</v>
      </c>
      <c r="DS43">
        <f t="shared" si="44"/>
        <v>92.660550458715591</v>
      </c>
      <c r="DT43">
        <f t="shared" si="45"/>
        <v>7.3394495412844041</v>
      </c>
      <c r="DU43">
        <f t="shared" si="46"/>
        <v>1.1911641101071653</v>
      </c>
      <c r="DV43">
        <f t="shared" si="47"/>
        <v>91.565600882028662</v>
      </c>
      <c r="DW43">
        <f t="shared" si="69"/>
        <v>8.4343991179713331</v>
      </c>
      <c r="DX43">
        <f t="shared" si="48"/>
        <v>3.4290292078167681</v>
      </c>
      <c r="DY43">
        <f t="shared" si="49"/>
        <v>87.897357334354652</v>
      </c>
      <c r="DZ43">
        <f t="shared" si="50"/>
        <v>12.102642665645346</v>
      </c>
      <c r="EA43">
        <f t="shared" si="51"/>
        <v>4.3962754780416047</v>
      </c>
      <c r="EB43">
        <f t="shared" si="52"/>
        <v>38.551157580283792</v>
      </c>
      <c r="EC43">
        <f t="shared" si="53"/>
        <v>61.448842419716208</v>
      </c>
      <c r="ED43">
        <f>(BV43/H43)*100</f>
        <v>2.0008142466904815</v>
      </c>
      <c r="EE43">
        <f t="shared" si="54"/>
        <v>35.674433869379719</v>
      </c>
      <c r="EF43">
        <f t="shared" si="55"/>
        <v>64.325566130620288</v>
      </c>
      <c r="EG43">
        <f>(BY43/H43)*100</f>
        <v>7.3702458499684802</v>
      </c>
      <c r="EH43">
        <f t="shared" si="56"/>
        <v>46.64112615823236</v>
      </c>
      <c r="EI43">
        <f t="shared" si="57"/>
        <v>53.35887384176764</v>
      </c>
    </row>
    <row r="44" spans="1:139" x14ac:dyDescent="0.25">
      <c r="A44" t="s">
        <v>2589</v>
      </c>
      <c r="B44">
        <v>43</v>
      </c>
      <c r="C44" t="s">
        <v>106</v>
      </c>
      <c r="E44">
        <v>2029074</v>
      </c>
      <c r="F44">
        <v>1071637</v>
      </c>
      <c r="G44">
        <v>957437</v>
      </c>
      <c r="H44">
        <v>614770</v>
      </c>
      <c r="I44">
        <v>538130</v>
      </c>
      <c r="J44">
        <v>76640</v>
      </c>
      <c r="K44">
        <f t="shared" si="0"/>
        <v>30.298057143307734</v>
      </c>
      <c r="L44">
        <f t="shared" si="1"/>
        <v>50.21569803954138</v>
      </c>
      <c r="M44">
        <f t="shared" si="2"/>
        <v>8.0047042259699595</v>
      </c>
      <c r="N44">
        <f t="shared" si="58"/>
        <v>87.533549132195773</v>
      </c>
      <c r="O44">
        <f t="shared" si="59"/>
        <v>12.46645086780422</v>
      </c>
      <c r="P44">
        <f t="shared" si="60"/>
        <v>54.449631569530069</v>
      </c>
      <c r="Q44">
        <f t="shared" si="61"/>
        <v>7.6864518437789737</v>
      </c>
      <c r="R44">
        <f t="shared" si="62"/>
        <v>9.7207085576719763</v>
      </c>
      <c r="S44">
        <f t="shared" si="63"/>
        <v>5.9147323389234998</v>
      </c>
      <c r="T44">
        <f t="shared" si="3"/>
        <v>22.228475690095479</v>
      </c>
      <c r="U44">
        <f t="shared" si="4"/>
        <v>45.550368430469931</v>
      </c>
      <c r="V44">
        <f t="shared" si="5"/>
        <v>28003000</v>
      </c>
      <c r="W44">
        <v>170993</v>
      </c>
      <c r="X44">
        <v>160141</v>
      </c>
      <c r="Y44">
        <v>10852</v>
      </c>
      <c r="Z44">
        <v>153627</v>
      </c>
      <c r="AA44">
        <v>131101</v>
      </c>
      <c r="AB44">
        <v>22526</v>
      </c>
      <c r="AC44">
        <v>10120</v>
      </c>
      <c r="AD44">
        <v>6406</v>
      </c>
      <c r="AE44">
        <v>3714</v>
      </c>
      <c r="AF44">
        <v>904</v>
      </c>
      <c r="AG44">
        <v>866</v>
      </c>
      <c r="AH44">
        <v>38</v>
      </c>
      <c r="AI44">
        <v>7482</v>
      </c>
      <c r="AJ44">
        <v>6014</v>
      </c>
      <c r="AK44">
        <v>1468</v>
      </c>
      <c r="AL44">
        <v>38868</v>
      </c>
      <c r="AM44">
        <v>34332</v>
      </c>
      <c r="AN44">
        <v>4536</v>
      </c>
      <c r="AO44">
        <v>2572</v>
      </c>
      <c r="AP44">
        <v>2492</v>
      </c>
      <c r="AQ44">
        <v>80</v>
      </c>
      <c r="AR44">
        <v>36362</v>
      </c>
      <c r="AS44">
        <v>35028</v>
      </c>
      <c r="AT44">
        <v>1334</v>
      </c>
      <c r="AU44">
        <v>164</v>
      </c>
      <c r="AV44">
        <v>158</v>
      </c>
      <c r="AW44">
        <v>6</v>
      </c>
      <c r="AX44">
        <v>59596</v>
      </c>
      <c r="AY44">
        <v>57158</v>
      </c>
      <c r="AZ44">
        <v>2438</v>
      </c>
      <c r="BA44">
        <v>24788</v>
      </c>
      <c r="BB44">
        <v>24080</v>
      </c>
      <c r="BC44">
        <v>708</v>
      </c>
      <c r="BD44">
        <v>3804</v>
      </c>
      <c r="BE44">
        <v>3648</v>
      </c>
      <c r="BF44">
        <v>156</v>
      </c>
      <c r="BG44">
        <v>32</v>
      </c>
      <c r="BH44">
        <v>32</v>
      </c>
      <c r="BI44">
        <v>0</v>
      </c>
      <c r="BJ44">
        <v>1594</v>
      </c>
      <c r="BK44">
        <v>1480</v>
      </c>
      <c r="BL44">
        <v>114</v>
      </c>
      <c r="BM44">
        <v>7742</v>
      </c>
      <c r="BN44">
        <v>7160</v>
      </c>
      <c r="BO44">
        <v>582</v>
      </c>
      <c r="BP44">
        <v>41036</v>
      </c>
      <c r="BQ44">
        <v>38172</v>
      </c>
      <c r="BR44">
        <v>2864</v>
      </c>
      <c r="BS44">
        <v>27266</v>
      </c>
      <c r="BT44">
        <v>12586</v>
      </c>
      <c r="BU44">
        <v>14680</v>
      </c>
      <c r="BV44">
        <v>3008</v>
      </c>
      <c r="BW44">
        <v>1382</v>
      </c>
      <c r="BX44">
        <v>1626</v>
      </c>
      <c r="BY44">
        <v>24812</v>
      </c>
      <c r="BZ44">
        <v>15894</v>
      </c>
      <c r="CA44">
        <v>8918</v>
      </c>
      <c r="CB44" t="str">
        <f t="shared" si="64"/>
        <v>CultivatorsTotal</v>
      </c>
      <c r="CC44" t="str">
        <f t="shared" si="65"/>
        <v>CultivatorsMale</v>
      </c>
      <c r="CD44" t="str">
        <f t="shared" si="66"/>
        <v>AgriculturalLabourersFemale</v>
      </c>
      <c r="CE44">
        <f t="shared" si="6"/>
        <v>27.814141874196853</v>
      </c>
      <c r="CF44">
        <f t="shared" si="7"/>
        <v>93.653541373038664</v>
      </c>
      <c r="CG44">
        <f t="shared" si="8"/>
        <v>6.3464586269613381</v>
      </c>
      <c r="CH44">
        <f t="shared" si="9"/>
        <v>24.989345608926918</v>
      </c>
      <c r="CI44">
        <f t="shared" si="10"/>
        <v>85.337212859718676</v>
      </c>
      <c r="CJ44">
        <f t="shared" si="11"/>
        <v>14.662787140281331</v>
      </c>
      <c r="CK44">
        <f t="shared" si="12"/>
        <v>1.6461440864062982</v>
      </c>
      <c r="CL44">
        <f t="shared" si="13"/>
        <v>63.300395256917</v>
      </c>
      <c r="CM44">
        <f t="shared" si="14"/>
        <v>36.699604743083</v>
      </c>
      <c r="CN44">
        <f t="shared" si="15"/>
        <v>0.14704686305447565</v>
      </c>
      <c r="CO44">
        <f t="shared" si="16"/>
        <v>95.796460176991147</v>
      </c>
      <c r="CP44">
        <f t="shared" si="67"/>
        <v>4.2035398230088497</v>
      </c>
      <c r="CQ44">
        <f t="shared" si="17"/>
        <v>1.2170405192185696</v>
      </c>
      <c r="CR44">
        <f t="shared" si="18"/>
        <v>80.379577653033948</v>
      </c>
      <c r="CS44">
        <f t="shared" si="19"/>
        <v>19.620422346966052</v>
      </c>
      <c r="CT44">
        <f t="shared" si="20"/>
        <v>6.3223644615059289</v>
      </c>
      <c r="CU44">
        <f t="shared" si="21"/>
        <v>88.32973139857981</v>
      </c>
      <c r="CV44">
        <f t="shared" si="22"/>
        <v>11.670268601420192</v>
      </c>
      <c r="CW44">
        <f t="shared" si="23"/>
        <v>0.41836784488507894</v>
      </c>
      <c r="CX44">
        <f t="shared" si="24"/>
        <v>96.889580093312603</v>
      </c>
      <c r="CY44">
        <f t="shared" si="25"/>
        <v>3.1104199066874028</v>
      </c>
      <c r="CZ44">
        <f t="shared" si="26"/>
        <v>5.9147323389234998</v>
      </c>
      <c r="DA44">
        <f t="shared" si="27"/>
        <v>96.33133491007095</v>
      </c>
      <c r="DB44">
        <f t="shared" si="28"/>
        <v>3.6686650899290472</v>
      </c>
      <c r="DC44">
        <f t="shared" si="29"/>
        <v>2.6676643297493374E-2</v>
      </c>
      <c r="DD44">
        <f t="shared" si="30"/>
        <v>96.341463414634148</v>
      </c>
      <c r="DE44">
        <f t="shared" si="68"/>
        <v>3.6585365853658534</v>
      </c>
      <c r="DF44">
        <f t="shared" si="31"/>
        <v>9.6940319143744826</v>
      </c>
      <c r="DG44">
        <f t="shared" si="32"/>
        <v>95.90912141754481</v>
      </c>
      <c r="DH44">
        <f t="shared" si="33"/>
        <v>4.0908785824551988</v>
      </c>
      <c r="DI44">
        <f t="shared" si="34"/>
        <v>4.0320770369406445</v>
      </c>
      <c r="DJ44">
        <f t="shared" si="35"/>
        <v>97.143779248023236</v>
      </c>
      <c r="DK44">
        <f t="shared" si="36"/>
        <v>2.8562207519767631</v>
      </c>
      <c r="DL44">
        <f t="shared" si="37"/>
        <v>0.61876799453454134</v>
      </c>
      <c r="DM44">
        <f t="shared" si="38"/>
        <v>95.899053627760253</v>
      </c>
      <c r="DN44">
        <f t="shared" si="39"/>
        <v>4.1009463722397479</v>
      </c>
      <c r="DO44">
        <f t="shared" si="40"/>
        <v>5.2051986921938286E-3</v>
      </c>
      <c r="DP44">
        <f t="shared" si="41"/>
        <v>100</v>
      </c>
      <c r="DQ44">
        <f t="shared" si="42"/>
        <v>0</v>
      </c>
      <c r="DR44">
        <f t="shared" si="43"/>
        <v>0.2592839598549051</v>
      </c>
      <c r="DS44">
        <f t="shared" si="44"/>
        <v>92.848180677540782</v>
      </c>
      <c r="DT44">
        <f t="shared" si="45"/>
        <v>7.1518193224592226</v>
      </c>
      <c r="DU44">
        <f t="shared" si="46"/>
        <v>1.2593327585926444</v>
      </c>
      <c r="DV44">
        <f t="shared" si="47"/>
        <v>92.48256264531129</v>
      </c>
      <c r="DW44">
        <f t="shared" si="69"/>
        <v>7.5174373546887105</v>
      </c>
      <c r="DX44">
        <f t="shared" si="48"/>
        <v>6.6750166729020606</v>
      </c>
      <c r="DY44">
        <f t="shared" si="49"/>
        <v>93.020762257529981</v>
      </c>
      <c r="DZ44">
        <f t="shared" si="50"/>
        <v>6.9792377424700263</v>
      </c>
      <c r="EA44">
        <f t="shared" si="51"/>
        <v>4.4351546106674045</v>
      </c>
      <c r="EB44">
        <f t="shared" si="52"/>
        <v>46.160052813027214</v>
      </c>
      <c r="EC44">
        <f t="shared" si="53"/>
        <v>53.839947186972793</v>
      </c>
      <c r="ED44">
        <f>(BV44/H44)*100</f>
        <v>0.48928867706621987</v>
      </c>
      <c r="EE44">
        <f t="shared" si="54"/>
        <v>45.944148936170215</v>
      </c>
      <c r="EF44">
        <f t="shared" si="55"/>
        <v>54.055851063829785</v>
      </c>
      <c r="EG44">
        <f>(BY44/H44)*100</f>
        <v>4.03598093595979</v>
      </c>
      <c r="EH44">
        <f t="shared" si="56"/>
        <v>64.05771400935032</v>
      </c>
      <c r="EI44">
        <f t="shared" si="57"/>
        <v>35.942285990649687</v>
      </c>
    </row>
    <row r="45" spans="1:139" x14ac:dyDescent="0.25">
      <c r="A45" t="s">
        <v>2591</v>
      </c>
      <c r="B45">
        <v>44</v>
      </c>
      <c r="C45" t="s">
        <v>107</v>
      </c>
      <c r="E45">
        <v>901896</v>
      </c>
      <c r="F45">
        <v>475622</v>
      </c>
      <c r="G45">
        <v>426274</v>
      </c>
      <c r="H45">
        <v>287035</v>
      </c>
      <c r="I45">
        <v>253088</v>
      </c>
      <c r="J45">
        <v>33947</v>
      </c>
      <c r="K45">
        <f t="shared" si="0"/>
        <v>31.825731569937112</v>
      </c>
      <c r="L45">
        <f t="shared" si="1"/>
        <v>53.212004490961306</v>
      </c>
      <c r="M45">
        <f t="shared" si="2"/>
        <v>7.963657178246855</v>
      </c>
      <c r="N45">
        <f t="shared" si="58"/>
        <v>88.173219293814341</v>
      </c>
      <c r="O45">
        <f t="shared" si="59"/>
        <v>11.826780706185657</v>
      </c>
      <c r="P45">
        <f t="shared" si="60"/>
        <v>59.851586043513855</v>
      </c>
      <c r="Q45">
        <f t="shared" si="61"/>
        <v>7.5182469036877038</v>
      </c>
      <c r="R45">
        <f t="shared" si="62"/>
        <v>10.173672200254323</v>
      </c>
      <c r="S45">
        <f t="shared" si="63"/>
        <v>5.3317539672862191</v>
      </c>
      <c r="T45">
        <f t="shared" si="3"/>
        <v>17.124740885257896</v>
      </c>
      <c r="U45">
        <f t="shared" si="4"/>
        <v>40.148413956486138</v>
      </c>
      <c r="V45">
        <f t="shared" si="5"/>
        <v>11523999.999999998</v>
      </c>
      <c r="W45">
        <v>82163</v>
      </c>
      <c r="X45">
        <v>78771</v>
      </c>
      <c r="Y45">
        <v>3392</v>
      </c>
      <c r="Z45">
        <v>85122</v>
      </c>
      <c r="AA45">
        <v>73131</v>
      </c>
      <c r="AB45">
        <v>11991</v>
      </c>
      <c r="AC45">
        <v>4510</v>
      </c>
      <c r="AD45">
        <v>2560</v>
      </c>
      <c r="AE45">
        <v>1950</v>
      </c>
      <c r="AF45">
        <v>0</v>
      </c>
      <c r="AG45">
        <v>0</v>
      </c>
      <c r="AH45">
        <v>0</v>
      </c>
      <c r="AI45">
        <v>3322</v>
      </c>
      <c r="AJ45">
        <v>2746</v>
      </c>
      <c r="AK45">
        <v>576</v>
      </c>
      <c r="AL45">
        <v>18258</v>
      </c>
      <c r="AM45">
        <v>16370</v>
      </c>
      <c r="AN45">
        <v>1888</v>
      </c>
      <c r="AO45">
        <v>1186</v>
      </c>
      <c r="AP45">
        <v>1148</v>
      </c>
      <c r="AQ45">
        <v>38</v>
      </c>
      <c r="AR45">
        <v>15304</v>
      </c>
      <c r="AS45">
        <v>14570</v>
      </c>
      <c r="AT45">
        <v>734</v>
      </c>
      <c r="AU45">
        <v>54</v>
      </c>
      <c r="AV45">
        <v>54</v>
      </c>
      <c r="AW45">
        <v>0</v>
      </c>
      <c r="AX45">
        <v>29148</v>
      </c>
      <c r="AY45">
        <v>27858</v>
      </c>
      <c r="AZ45">
        <v>1290</v>
      </c>
      <c r="BA45">
        <v>9418</v>
      </c>
      <c r="BB45">
        <v>9244</v>
      </c>
      <c r="BC45">
        <v>174</v>
      </c>
      <c r="BD45">
        <v>1488</v>
      </c>
      <c r="BE45">
        <v>1416</v>
      </c>
      <c r="BF45">
        <v>72</v>
      </c>
      <c r="BG45">
        <v>12</v>
      </c>
      <c r="BH45">
        <v>12</v>
      </c>
      <c r="BI45">
        <v>0</v>
      </c>
      <c r="BJ45">
        <v>832</v>
      </c>
      <c r="BK45">
        <v>742</v>
      </c>
      <c r="BL45">
        <v>90</v>
      </c>
      <c r="BM45">
        <v>2916</v>
      </c>
      <c r="BN45">
        <v>2708</v>
      </c>
      <c r="BO45">
        <v>208</v>
      </c>
      <c r="BP45">
        <v>10216</v>
      </c>
      <c r="BQ45">
        <v>9292</v>
      </c>
      <c r="BR45">
        <v>924</v>
      </c>
      <c r="BS45">
        <v>12120</v>
      </c>
      <c r="BT45">
        <v>5584</v>
      </c>
      <c r="BU45">
        <v>6536</v>
      </c>
      <c r="BV45">
        <v>1074</v>
      </c>
      <c r="BW45">
        <v>630</v>
      </c>
      <c r="BX45">
        <v>444</v>
      </c>
      <c r="BY45">
        <v>9892</v>
      </c>
      <c r="BZ45">
        <v>6252</v>
      </c>
      <c r="CA45">
        <v>3640</v>
      </c>
      <c r="CB45" t="str">
        <f t="shared" si="64"/>
        <v>AgriculturalLabourersTotal</v>
      </c>
      <c r="CC45" t="str">
        <f t="shared" si="65"/>
        <v>CultivatorsMale</v>
      </c>
      <c r="CD45" t="str">
        <f t="shared" si="66"/>
        <v>AgriculturalLabourersFemale</v>
      </c>
      <c r="CE45">
        <f t="shared" si="6"/>
        <v>28.624732175518663</v>
      </c>
      <c r="CF45">
        <f t="shared" si="7"/>
        <v>95.871621045969604</v>
      </c>
      <c r="CG45">
        <f t="shared" si="8"/>
        <v>4.1283789540304028</v>
      </c>
      <c r="CH45">
        <f t="shared" si="9"/>
        <v>29.655616910829689</v>
      </c>
      <c r="CI45">
        <f t="shared" si="10"/>
        <v>85.913159935151896</v>
      </c>
      <c r="CJ45">
        <f t="shared" si="11"/>
        <v>14.086840064848099</v>
      </c>
      <c r="CK45">
        <f t="shared" si="12"/>
        <v>1.5712369571655025</v>
      </c>
      <c r="CL45">
        <f t="shared" si="13"/>
        <v>56.762749445676278</v>
      </c>
      <c r="CM45">
        <f t="shared" si="14"/>
        <v>43.237250554323722</v>
      </c>
      <c r="CN45">
        <f t="shared" si="15"/>
        <v>0</v>
      </c>
      <c r="CO45" t="e">
        <f t="shared" si="16"/>
        <v>#DIV/0!</v>
      </c>
      <c r="CP45" t="e">
        <f t="shared" si="67"/>
        <v>#DIV/0!</v>
      </c>
      <c r="CQ45">
        <f t="shared" si="17"/>
        <v>1.157350148936541</v>
      </c>
      <c r="CR45">
        <f t="shared" si="18"/>
        <v>82.661047561709807</v>
      </c>
      <c r="CS45">
        <f t="shared" si="19"/>
        <v>17.338952438290185</v>
      </c>
      <c r="CT45">
        <f t="shared" si="20"/>
        <v>6.3608967547511623</v>
      </c>
      <c r="CU45">
        <f t="shared" si="21"/>
        <v>89.659327418118082</v>
      </c>
      <c r="CV45">
        <f t="shared" si="22"/>
        <v>10.340672581881915</v>
      </c>
      <c r="CW45">
        <f t="shared" si="23"/>
        <v>0.41319002909052904</v>
      </c>
      <c r="CX45">
        <f t="shared" si="24"/>
        <v>96.795952782462052</v>
      </c>
      <c r="CY45">
        <f t="shared" si="25"/>
        <v>3.2040472175379429</v>
      </c>
      <c r="CZ45">
        <f t="shared" si="26"/>
        <v>5.3317539672862191</v>
      </c>
      <c r="DA45">
        <f t="shared" si="27"/>
        <v>95.203868269733405</v>
      </c>
      <c r="DB45">
        <f t="shared" si="28"/>
        <v>4.7961317302665973</v>
      </c>
      <c r="DC45">
        <f t="shared" si="29"/>
        <v>1.8813036737680075E-2</v>
      </c>
      <c r="DD45">
        <f t="shared" si="30"/>
        <v>100</v>
      </c>
      <c r="DE45">
        <f t="shared" si="68"/>
        <v>0</v>
      </c>
      <c r="DF45">
        <f t="shared" si="31"/>
        <v>10.154859163516644</v>
      </c>
      <c r="DG45">
        <f t="shared" si="32"/>
        <v>95.574310415808966</v>
      </c>
      <c r="DH45">
        <f t="shared" si="33"/>
        <v>4.4256895841910255</v>
      </c>
      <c r="DI45">
        <f t="shared" si="34"/>
        <v>3.2811329628790915</v>
      </c>
      <c r="DJ45">
        <f t="shared" si="35"/>
        <v>98.152473985984287</v>
      </c>
      <c r="DK45">
        <f t="shared" si="36"/>
        <v>1.8475260140157146</v>
      </c>
      <c r="DL45">
        <f t="shared" si="37"/>
        <v>0.51840367899385087</v>
      </c>
      <c r="DM45">
        <f t="shared" si="38"/>
        <v>95.161290322580655</v>
      </c>
      <c r="DN45">
        <f t="shared" si="39"/>
        <v>4.838709677419355</v>
      </c>
      <c r="DO45">
        <f t="shared" si="40"/>
        <v>4.180674830595572E-3</v>
      </c>
      <c r="DP45">
        <f t="shared" si="41"/>
        <v>100</v>
      </c>
      <c r="DQ45">
        <f t="shared" si="42"/>
        <v>0</v>
      </c>
      <c r="DR45">
        <f t="shared" si="43"/>
        <v>0.28986012158795965</v>
      </c>
      <c r="DS45">
        <f t="shared" si="44"/>
        <v>89.182692307692307</v>
      </c>
      <c r="DT45">
        <f t="shared" si="45"/>
        <v>10.817307692307693</v>
      </c>
      <c r="DU45">
        <f t="shared" si="46"/>
        <v>1.0159039838347241</v>
      </c>
      <c r="DV45">
        <f t="shared" si="47"/>
        <v>92.866941015089168</v>
      </c>
      <c r="DW45">
        <f t="shared" si="69"/>
        <v>7.1330589849108366</v>
      </c>
      <c r="DX45">
        <f t="shared" si="48"/>
        <v>3.5591478391136975</v>
      </c>
      <c r="DY45">
        <f t="shared" si="49"/>
        <v>90.955364134690683</v>
      </c>
      <c r="DZ45">
        <f t="shared" si="50"/>
        <v>9.0446358653093188</v>
      </c>
      <c r="EA45">
        <f t="shared" si="51"/>
        <v>4.2224815789015278</v>
      </c>
      <c r="EB45">
        <f t="shared" si="52"/>
        <v>46.072607260726073</v>
      </c>
      <c r="EC45">
        <f t="shared" si="53"/>
        <v>53.927392739273927</v>
      </c>
      <c r="ED45">
        <f>(BV45/H45)*100</f>
        <v>0.37417039733830371</v>
      </c>
      <c r="EE45">
        <f t="shared" si="54"/>
        <v>58.659217877094974</v>
      </c>
      <c r="EF45">
        <f t="shared" si="55"/>
        <v>41.340782122905026</v>
      </c>
      <c r="EG45">
        <f>(BY45/H45)*100</f>
        <v>3.4462696186876167</v>
      </c>
      <c r="EH45">
        <f t="shared" si="56"/>
        <v>63.202587949858469</v>
      </c>
      <c r="EI45">
        <f t="shared" si="57"/>
        <v>36.797412050141524</v>
      </c>
    </row>
    <row r="46" spans="1:139" x14ac:dyDescent="0.25">
      <c r="A46" t="s">
        <v>2593</v>
      </c>
      <c r="B46">
        <v>45</v>
      </c>
      <c r="C46" t="s">
        <v>108</v>
      </c>
      <c r="E46">
        <v>617508</v>
      </c>
      <c r="F46">
        <v>326671</v>
      </c>
      <c r="G46">
        <v>290837</v>
      </c>
      <c r="H46">
        <v>190438</v>
      </c>
      <c r="I46">
        <v>168006</v>
      </c>
      <c r="J46">
        <v>22432</v>
      </c>
      <c r="K46">
        <f t="shared" si="0"/>
        <v>30.839762399839355</v>
      </c>
      <c r="L46">
        <f t="shared" si="1"/>
        <v>51.429725932207027</v>
      </c>
      <c r="M46">
        <f t="shared" si="2"/>
        <v>7.7129113558453701</v>
      </c>
      <c r="N46">
        <f t="shared" si="58"/>
        <v>88.220838278074751</v>
      </c>
      <c r="O46">
        <f t="shared" si="59"/>
        <v>11.779161721925247</v>
      </c>
      <c r="P46">
        <f t="shared" si="60"/>
        <v>49.826190151125296</v>
      </c>
      <c r="Q46">
        <f t="shared" si="61"/>
        <v>8.5928228609836275</v>
      </c>
      <c r="R46">
        <f t="shared" si="62"/>
        <v>9.3258698369022994</v>
      </c>
      <c r="S46">
        <f t="shared" si="63"/>
        <v>6.8914817420892893</v>
      </c>
      <c r="T46">
        <f t="shared" si="3"/>
        <v>25.363635408899484</v>
      </c>
      <c r="U46">
        <f t="shared" si="4"/>
        <v>50.173809848874697</v>
      </c>
      <c r="V46">
        <f t="shared" si="5"/>
        <v>9555000</v>
      </c>
      <c r="W46">
        <v>50138</v>
      </c>
      <c r="X46">
        <v>48431</v>
      </c>
      <c r="Y46">
        <v>1707</v>
      </c>
      <c r="Z46">
        <v>41066</v>
      </c>
      <c r="AA46">
        <v>36799</v>
      </c>
      <c r="AB46">
        <v>4267</v>
      </c>
      <c r="AC46">
        <v>3684</v>
      </c>
      <c r="AD46">
        <v>2714</v>
      </c>
      <c r="AE46">
        <v>970</v>
      </c>
      <c r="AF46">
        <v>6</v>
      </c>
      <c r="AG46">
        <v>6</v>
      </c>
      <c r="AH46">
        <v>0</v>
      </c>
      <c r="AI46">
        <v>3758</v>
      </c>
      <c r="AJ46">
        <v>3318</v>
      </c>
      <c r="AK46">
        <v>440</v>
      </c>
      <c r="AL46">
        <v>12600</v>
      </c>
      <c r="AM46">
        <v>11128</v>
      </c>
      <c r="AN46">
        <v>1472</v>
      </c>
      <c r="AO46">
        <v>1122</v>
      </c>
      <c r="AP46">
        <v>1064</v>
      </c>
      <c r="AQ46">
        <v>58</v>
      </c>
      <c r="AR46">
        <v>13124</v>
      </c>
      <c r="AS46">
        <v>12712</v>
      </c>
      <c r="AT46">
        <v>412</v>
      </c>
      <c r="AU46">
        <v>100</v>
      </c>
      <c r="AV46">
        <v>100</v>
      </c>
      <c r="AW46">
        <v>0</v>
      </c>
      <c r="AX46">
        <v>17660</v>
      </c>
      <c r="AY46">
        <v>16978</v>
      </c>
      <c r="AZ46">
        <v>682</v>
      </c>
      <c r="BA46">
        <v>7388</v>
      </c>
      <c r="BB46">
        <v>7268</v>
      </c>
      <c r="BC46">
        <v>120</v>
      </c>
      <c r="BD46">
        <v>1004</v>
      </c>
      <c r="BE46">
        <v>946</v>
      </c>
      <c r="BF46">
        <v>58</v>
      </c>
      <c r="BG46">
        <v>38</v>
      </c>
      <c r="BH46">
        <v>38</v>
      </c>
      <c r="BI46">
        <v>0</v>
      </c>
      <c r="BJ46">
        <v>514</v>
      </c>
      <c r="BK46">
        <v>490</v>
      </c>
      <c r="BL46">
        <v>24</v>
      </c>
      <c r="BM46">
        <v>2476</v>
      </c>
      <c r="BN46">
        <v>2234</v>
      </c>
      <c r="BO46">
        <v>242</v>
      </c>
      <c r="BP46">
        <v>14082</v>
      </c>
      <c r="BQ46">
        <v>12976</v>
      </c>
      <c r="BR46">
        <v>1106</v>
      </c>
      <c r="BS46">
        <v>10834</v>
      </c>
      <c r="BT46">
        <v>4890</v>
      </c>
      <c r="BU46">
        <v>5944</v>
      </c>
      <c r="BV46">
        <v>2238</v>
      </c>
      <c r="BW46">
        <v>784</v>
      </c>
      <c r="BX46">
        <v>1454</v>
      </c>
      <c r="BY46">
        <v>8606</v>
      </c>
      <c r="BZ46">
        <v>5130</v>
      </c>
      <c r="CA46">
        <v>3476</v>
      </c>
      <c r="CB46" t="str">
        <f t="shared" si="64"/>
        <v>CultivatorsTotal</v>
      </c>
      <c r="CC46" t="str">
        <f t="shared" si="65"/>
        <v>CultivatorsMale</v>
      </c>
      <c r="CD46" t="str">
        <f t="shared" si="66"/>
        <v>PQFemale</v>
      </c>
      <c r="CE46">
        <f t="shared" si="6"/>
        <v>26.327728709606273</v>
      </c>
      <c r="CF46">
        <f t="shared" si="7"/>
        <v>96.595396705093933</v>
      </c>
      <c r="CG46">
        <f t="shared" si="8"/>
        <v>3.404603294906059</v>
      </c>
      <c r="CH46">
        <f t="shared" si="9"/>
        <v>21.563973576702129</v>
      </c>
      <c r="CI46">
        <f t="shared" si="10"/>
        <v>89.609409243656557</v>
      </c>
      <c r="CJ46">
        <f t="shared" si="11"/>
        <v>10.390590756343448</v>
      </c>
      <c r="CK46">
        <f t="shared" si="12"/>
        <v>1.9344878648168959</v>
      </c>
      <c r="CL46">
        <f t="shared" si="13"/>
        <v>73.669923995656887</v>
      </c>
      <c r="CM46">
        <f t="shared" si="14"/>
        <v>26.330076004343105</v>
      </c>
      <c r="CN46">
        <f t="shared" si="15"/>
        <v>3.150631701656182E-3</v>
      </c>
      <c r="CO46">
        <f t="shared" si="16"/>
        <v>100</v>
      </c>
      <c r="CP46">
        <f t="shared" si="67"/>
        <v>0</v>
      </c>
      <c r="CQ46">
        <f t="shared" si="17"/>
        <v>1.9733456558039888</v>
      </c>
      <c r="CR46">
        <f t="shared" si="18"/>
        <v>88.29164449175093</v>
      </c>
      <c r="CS46">
        <f t="shared" si="19"/>
        <v>11.708355508249069</v>
      </c>
      <c r="CT46">
        <f t="shared" si="20"/>
        <v>6.6163265734779824</v>
      </c>
      <c r="CU46">
        <f t="shared" si="21"/>
        <v>88.317460317460316</v>
      </c>
      <c r="CV46">
        <f t="shared" si="22"/>
        <v>11.682539682539684</v>
      </c>
      <c r="CW46">
        <f t="shared" si="23"/>
        <v>0.58916812820970599</v>
      </c>
      <c r="CX46">
        <f t="shared" si="24"/>
        <v>94.830659536541901</v>
      </c>
      <c r="CY46">
        <f t="shared" si="25"/>
        <v>5.169340463458111</v>
      </c>
      <c r="CZ46">
        <f t="shared" si="26"/>
        <v>6.8914817420892893</v>
      </c>
      <c r="DA46">
        <f t="shared" si="27"/>
        <v>96.860713197195977</v>
      </c>
      <c r="DB46">
        <f t="shared" si="28"/>
        <v>3.1392868028040235</v>
      </c>
      <c r="DC46">
        <f t="shared" si="29"/>
        <v>5.2510528360936365E-2</v>
      </c>
      <c r="DD46">
        <f t="shared" si="30"/>
        <v>100</v>
      </c>
      <c r="DE46">
        <f t="shared" si="68"/>
        <v>0</v>
      </c>
      <c r="DF46">
        <f t="shared" si="31"/>
        <v>9.2733593085413624</v>
      </c>
      <c r="DG46">
        <f t="shared" si="32"/>
        <v>96.138165345413356</v>
      </c>
      <c r="DH46">
        <f t="shared" si="33"/>
        <v>3.8618346545866364</v>
      </c>
      <c r="DI46">
        <f t="shared" si="34"/>
        <v>3.8794778353059791</v>
      </c>
      <c r="DJ46">
        <f t="shared" si="35"/>
        <v>98.375744450460203</v>
      </c>
      <c r="DK46">
        <f t="shared" si="36"/>
        <v>1.6242555495397943</v>
      </c>
      <c r="DL46">
        <f t="shared" si="37"/>
        <v>0.52720570474380113</v>
      </c>
      <c r="DM46">
        <f t="shared" si="38"/>
        <v>94.223107569721122</v>
      </c>
      <c r="DN46">
        <f t="shared" si="39"/>
        <v>5.7768924302788838</v>
      </c>
      <c r="DO46">
        <f t="shared" si="40"/>
        <v>1.9954000777155818E-2</v>
      </c>
      <c r="DP46">
        <f t="shared" si="41"/>
        <v>100</v>
      </c>
      <c r="DQ46">
        <f t="shared" si="42"/>
        <v>0</v>
      </c>
      <c r="DR46">
        <f t="shared" si="43"/>
        <v>0.26990411577521289</v>
      </c>
      <c r="DS46">
        <f t="shared" si="44"/>
        <v>95.330739299610897</v>
      </c>
      <c r="DT46">
        <f t="shared" si="45"/>
        <v>4.6692607003891053</v>
      </c>
      <c r="DU46">
        <f t="shared" si="46"/>
        <v>1.3001606822167844</v>
      </c>
      <c r="DV46">
        <f t="shared" si="47"/>
        <v>90.226171243941849</v>
      </c>
      <c r="DW46">
        <f t="shared" si="69"/>
        <v>9.7738287560581583</v>
      </c>
      <c r="DX46">
        <f t="shared" si="48"/>
        <v>7.3945326037870585</v>
      </c>
      <c r="DY46">
        <f t="shared" si="49"/>
        <v>92.14600198835393</v>
      </c>
      <c r="DZ46">
        <f t="shared" si="50"/>
        <v>7.8539980116460724</v>
      </c>
      <c r="EA46">
        <f t="shared" si="51"/>
        <v>5.6889906426238461</v>
      </c>
      <c r="EB46">
        <f t="shared" si="52"/>
        <v>45.135683957910281</v>
      </c>
      <c r="EC46">
        <f t="shared" si="53"/>
        <v>54.864316042089726</v>
      </c>
      <c r="ED46">
        <f>(BV46/H46)*100</f>
        <v>1.1751856247177559</v>
      </c>
      <c r="EE46">
        <f t="shared" si="54"/>
        <v>35.031277926720286</v>
      </c>
      <c r="EF46">
        <f t="shared" si="55"/>
        <v>64.968722073279721</v>
      </c>
      <c r="EG46">
        <f>(BY46/H46)*100</f>
        <v>4.5190560707421845</v>
      </c>
      <c r="EH46">
        <f t="shared" si="56"/>
        <v>59.609574715314892</v>
      </c>
      <c r="EI46">
        <f t="shared" si="57"/>
        <v>40.390425284685108</v>
      </c>
    </row>
    <row r="47" spans="1:139" x14ac:dyDescent="0.25">
      <c r="A47" t="s">
        <v>2595</v>
      </c>
      <c r="B47">
        <v>46</v>
      </c>
      <c r="C47" t="s">
        <v>109</v>
      </c>
      <c r="E47">
        <v>1388525</v>
      </c>
      <c r="F47">
        <v>743197</v>
      </c>
      <c r="G47">
        <v>645328</v>
      </c>
      <c r="H47">
        <v>450310</v>
      </c>
      <c r="I47">
        <v>387536</v>
      </c>
      <c r="J47">
        <v>62774</v>
      </c>
      <c r="K47">
        <f t="shared" si="0"/>
        <v>32.430816874020998</v>
      </c>
      <c r="L47">
        <f t="shared" si="1"/>
        <v>52.14445160569808</v>
      </c>
      <c r="M47">
        <f t="shared" si="2"/>
        <v>9.7274564252597138</v>
      </c>
      <c r="N47">
        <f t="shared" si="58"/>
        <v>86.059825453576423</v>
      </c>
      <c r="O47">
        <f t="shared" si="59"/>
        <v>13.940174546423576</v>
      </c>
      <c r="P47">
        <f t="shared" si="60"/>
        <v>52.338611178965607</v>
      </c>
      <c r="Q47">
        <f t="shared" si="61"/>
        <v>9.7963625058293182</v>
      </c>
      <c r="R47">
        <f t="shared" si="62"/>
        <v>8.9094179565188423</v>
      </c>
      <c r="S47">
        <f t="shared" si="63"/>
        <v>4.7727121316426455</v>
      </c>
      <c r="T47">
        <f t="shared" si="3"/>
        <v>24.182896227043592</v>
      </c>
      <c r="U47">
        <f t="shared" si="4"/>
        <v>47.661388821034393</v>
      </c>
      <c r="V47">
        <f t="shared" si="5"/>
        <v>21462399.999999996</v>
      </c>
      <c r="W47">
        <v>131204</v>
      </c>
      <c r="X47">
        <v>122643</v>
      </c>
      <c r="Y47">
        <v>8561</v>
      </c>
      <c r="Z47">
        <v>91364</v>
      </c>
      <c r="AA47">
        <v>78913</v>
      </c>
      <c r="AB47">
        <v>12451</v>
      </c>
      <c r="AC47">
        <v>13118</v>
      </c>
      <c r="AD47">
        <v>5516</v>
      </c>
      <c r="AE47">
        <v>7602</v>
      </c>
      <c r="AF47">
        <v>24</v>
      </c>
      <c r="AG47">
        <v>24</v>
      </c>
      <c r="AH47">
        <v>0</v>
      </c>
      <c r="AI47">
        <v>7686</v>
      </c>
      <c r="AJ47">
        <v>6006</v>
      </c>
      <c r="AK47">
        <v>1680</v>
      </c>
      <c r="AL47">
        <v>36404</v>
      </c>
      <c r="AM47">
        <v>32752</v>
      </c>
      <c r="AN47">
        <v>3652</v>
      </c>
      <c r="AO47">
        <v>4996</v>
      </c>
      <c r="AP47">
        <v>4754</v>
      </c>
      <c r="AQ47">
        <v>242</v>
      </c>
      <c r="AR47">
        <v>21492</v>
      </c>
      <c r="AS47">
        <v>20248</v>
      </c>
      <c r="AT47">
        <v>1244</v>
      </c>
      <c r="AU47">
        <v>214</v>
      </c>
      <c r="AV47">
        <v>208</v>
      </c>
      <c r="AW47">
        <v>6</v>
      </c>
      <c r="AX47">
        <v>39906</v>
      </c>
      <c r="AY47">
        <v>37762</v>
      </c>
      <c r="AZ47">
        <v>2144</v>
      </c>
      <c r="BA47">
        <v>15956</v>
      </c>
      <c r="BB47">
        <v>15438</v>
      </c>
      <c r="BC47">
        <v>518</v>
      </c>
      <c r="BD47">
        <v>2046</v>
      </c>
      <c r="BE47">
        <v>1878</v>
      </c>
      <c r="BF47">
        <v>168</v>
      </c>
      <c r="BG47">
        <v>48</v>
      </c>
      <c r="BH47">
        <v>48</v>
      </c>
      <c r="BI47">
        <v>0</v>
      </c>
      <c r="BJ47">
        <v>1534</v>
      </c>
      <c r="BK47">
        <v>1388</v>
      </c>
      <c r="BL47">
        <v>146</v>
      </c>
      <c r="BM47">
        <v>6518</v>
      </c>
      <c r="BN47">
        <v>5782</v>
      </c>
      <c r="BO47">
        <v>736</v>
      </c>
      <c r="BP47">
        <v>36006</v>
      </c>
      <c r="BQ47">
        <v>33224</v>
      </c>
      <c r="BR47">
        <v>2782</v>
      </c>
      <c r="BS47">
        <v>20072</v>
      </c>
      <c r="BT47">
        <v>8426</v>
      </c>
      <c r="BU47">
        <v>11646</v>
      </c>
      <c r="BV47">
        <v>2964</v>
      </c>
      <c r="BW47">
        <v>1586</v>
      </c>
      <c r="BX47">
        <v>1378</v>
      </c>
      <c r="BY47">
        <v>18758</v>
      </c>
      <c r="BZ47">
        <v>10940</v>
      </c>
      <c r="CA47">
        <v>7818</v>
      </c>
      <c r="CB47" t="str">
        <f t="shared" si="64"/>
        <v>CultivatorsTotal</v>
      </c>
      <c r="CC47" t="str">
        <f t="shared" si="65"/>
        <v>CultivatorsMale</v>
      </c>
      <c r="CD47" t="str">
        <f t="shared" si="66"/>
        <v>AgriculturalLabourersFemale</v>
      </c>
      <c r="CE47">
        <f t="shared" si="6"/>
        <v>29.136372721014414</v>
      </c>
      <c r="CF47">
        <f t="shared" si="7"/>
        <v>93.475046492484978</v>
      </c>
      <c r="CG47">
        <f t="shared" si="8"/>
        <v>6.5249535075150149</v>
      </c>
      <c r="CH47">
        <f t="shared" si="9"/>
        <v>20.289134152028602</v>
      </c>
      <c r="CI47">
        <f t="shared" si="10"/>
        <v>86.372094041416744</v>
      </c>
      <c r="CJ47">
        <f t="shared" si="11"/>
        <v>13.62790595858325</v>
      </c>
      <c r="CK47">
        <f t="shared" si="12"/>
        <v>2.9131043059225865</v>
      </c>
      <c r="CL47">
        <f t="shared" si="13"/>
        <v>42.049092849519745</v>
      </c>
      <c r="CM47">
        <f t="shared" si="14"/>
        <v>57.950907150480255</v>
      </c>
      <c r="CN47">
        <f t="shared" si="15"/>
        <v>5.3296617885456683E-3</v>
      </c>
      <c r="CO47">
        <f t="shared" si="16"/>
        <v>100</v>
      </c>
      <c r="CP47">
        <f t="shared" si="67"/>
        <v>0</v>
      </c>
      <c r="CQ47">
        <f t="shared" si="17"/>
        <v>1.7068241877817505</v>
      </c>
      <c r="CR47">
        <f t="shared" si="18"/>
        <v>78.142076502732237</v>
      </c>
      <c r="CS47">
        <f t="shared" si="19"/>
        <v>21.857923497267759</v>
      </c>
      <c r="CT47">
        <f t="shared" si="20"/>
        <v>8.0842086562590225</v>
      </c>
      <c r="CU47">
        <f t="shared" si="21"/>
        <v>89.968135369739585</v>
      </c>
      <c r="CV47">
        <f t="shared" si="22"/>
        <v>10.03186463026041</v>
      </c>
      <c r="CW47">
        <f t="shared" si="23"/>
        <v>1.1094579289822568</v>
      </c>
      <c r="CX47">
        <f t="shared" si="24"/>
        <v>95.156124899919931</v>
      </c>
      <c r="CY47">
        <f t="shared" si="25"/>
        <v>4.8438751000800639</v>
      </c>
      <c r="CZ47">
        <f t="shared" si="26"/>
        <v>4.7727121316426455</v>
      </c>
      <c r="DA47">
        <f t="shared" si="27"/>
        <v>94.211799739437936</v>
      </c>
      <c r="DB47">
        <f t="shared" si="28"/>
        <v>5.7882002605620695</v>
      </c>
      <c r="DC47">
        <f t="shared" si="29"/>
        <v>4.7522817614532212E-2</v>
      </c>
      <c r="DD47">
        <f t="shared" si="30"/>
        <v>97.196261682242991</v>
      </c>
      <c r="DE47">
        <f t="shared" si="68"/>
        <v>2.8037383177570092</v>
      </c>
      <c r="DF47">
        <f t="shared" si="31"/>
        <v>8.8618951389043108</v>
      </c>
      <c r="DG47">
        <f t="shared" si="32"/>
        <v>94.627374329674737</v>
      </c>
      <c r="DH47">
        <f t="shared" si="33"/>
        <v>5.3726256703252639</v>
      </c>
      <c r="DI47">
        <f t="shared" si="34"/>
        <v>3.5433368124181115</v>
      </c>
      <c r="DJ47">
        <f t="shared" si="35"/>
        <v>96.753572323890708</v>
      </c>
      <c r="DK47">
        <f t="shared" si="36"/>
        <v>3.2464276761093007</v>
      </c>
      <c r="DL47">
        <f t="shared" si="37"/>
        <v>0.45435366747351824</v>
      </c>
      <c r="DM47">
        <f t="shared" si="38"/>
        <v>91.78885630498533</v>
      </c>
      <c r="DN47">
        <f t="shared" si="39"/>
        <v>8.2111436950146626</v>
      </c>
      <c r="DO47">
        <f t="shared" si="40"/>
        <v>1.0659323577091337E-2</v>
      </c>
      <c r="DP47">
        <f t="shared" si="41"/>
        <v>100</v>
      </c>
      <c r="DQ47">
        <f t="shared" si="42"/>
        <v>0</v>
      </c>
      <c r="DR47">
        <f t="shared" si="43"/>
        <v>0.34065421598454398</v>
      </c>
      <c r="DS47">
        <f t="shared" si="44"/>
        <v>90.482398956975231</v>
      </c>
      <c r="DT47">
        <f t="shared" si="45"/>
        <v>9.5176010430247722</v>
      </c>
      <c r="DU47">
        <f t="shared" si="46"/>
        <v>1.4474473140725279</v>
      </c>
      <c r="DV47">
        <f t="shared" si="47"/>
        <v>88.708192697146359</v>
      </c>
      <c r="DW47">
        <f t="shared" si="69"/>
        <v>11.291807302853636</v>
      </c>
      <c r="DX47">
        <f t="shared" si="48"/>
        <v>7.9958250982656391</v>
      </c>
      <c r="DY47">
        <f t="shared" si="49"/>
        <v>92.273509970560468</v>
      </c>
      <c r="DZ47">
        <f t="shared" si="50"/>
        <v>7.726490029439538</v>
      </c>
      <c r="EA47">
        <f t="shared" si="51"/>
        <v>4.4573738091536939</v>
      </c>
      <c r="EB47">
        <f t="shared" si="52"/>
        <v>41.978876046233559</v>
      </c>
      <c r="EC47">
        <f t="shared" si="53"/>
        <v>58.021123953766441</v>
      </c>
      <c r="ED47">
        <f>(BV47/H47)*100</f>
        <v>0.65821323088539008</v>
      </c>
      <c r="EE47">
        <f t="shared" si="54"/>
        <v>53.508771929824562</v>
      </c>
      <c r="EF47">
        <f t="shared" si="55"/>
        <v>46.491228070175438</v>
      </c>
      <c r="EG47">
        <f>(BY47/H47)*100</f>
        <v>4.1655748262308192</v>
      </c>
      <c r="EH47">
        <f t="shared" si="56"/>
        <v>58.321782706045425</v>
      </c>
      <c r="EI47">
        <f t="shared" si="57"/>
        <v>41.678217293954575</v>
      </c>
    </row>
    <row r="48" spans="1:139" x14ac:dyDescent="0.25">
      <c r="A48" t="s">
        <v>2597</v>
      </c>
      <c r="B48">
        <v>47</v>
      </c>
      <c r="C48" t="s">
        <v>110</v>
      </c>
      <c r="E48">
        <v>769751</v>
      </c>
      <c r="F48">
        <v>408732</v>
      </c>
      <c r="G48">
        <v>361019</v>
      </c>
      <c r="H48">
        <v>247068</v>
      </c>
      <c r="I48">
        <v>206973</v>
      </c>
      <c r="J48">
        <v>40095</v>
      </c>
      <c r="K48">
        <f t="shared" si="0"/>
        <v>32.097132709148802</v>
      </c>
      <c r="L48">
        <f t="shared" si="1"/>
        <v>50.63782625289921</v>
      </c>
      <c r="M48">
        <f t="shared" si="2"/>
        <v>11.106063669779152</v>
      </c>
      <c r="N48">
        <f t="shared" si="58"/>
        <v>83.771674194958464</v>
      </c>
      <c r="O48">
        <f t="shared" si="59"/>
        <v>16.228325805041528</v>
      </c>
      <c r="P48">
        <f t="shared" si="60"/>
        <v>63.410882833875689</v>
      </c>
      <c r="Q48">
        <f t="shared" si="61"/>
        <v>7.1203069600271993</v>
      </c>
      <c r="R48">
        <f t="shared" si="62"/>
        <v>8.1418880632052719</v>
      </c>
      <c r="S48">
        <f t="shared" si="63"/>
        <v>4.7144915569802643</v>
      </c>
      <c r="T48">
        <f t="shared" si="3"/>
        <v>16.612430585911568</v>
      </c>
      <c r="U48">
        <f t="shared" si="4"/>
        <v>36.589117166124304</v>
      </c>
      <c r="V48">
        <f t="shared" si="5"/>
        <v>9040000</v>
      </c>
      <c r="W48">
        <v>89986</v>
      </c>
      <c r="X48">
        <v>82696</v>
      </c>
      <c r="Y48">
        <v>7290</v>
      </c>
      <c r="Z48">
        <v>59308</v>
      </c>
      <c r="AA48">
        <v>48891</v>
      </c>
      <c r="AB48">
        <v>10417</v>
      </c>
      <c r="AC48">
        <v>7374</v>
      </c>
      <c r="AD48">
        <v>3460</v>
      </c>
      <c r="AE48">
        <v>3914</v>
      </c>
      <c r="AF48">
        <v>0</v>
      </c>
      <c r="AG48">
        <v>0</v>
      </c>
      <c r="AH48">
        <v>0</v>
      </c>
      <c r="AI48">
        <v>5152</v>
      </c>
      <c r="AJ48">
        <v>3716</v>
      </c>
      <c r="AK48">
        <v>1436</v>
      </c>
      <c r="AL48">
        <v>12440</v>
      </c>
      <c r="AM48">
        <v>10732</v>
      </c>
      <c r="AN48">
        <v>1708</v>
      </c>
      <c r="AO48">
        <v>2244</v>
      </c>
      <c r="AP48">
        <v>2168</v>
      </c>
      <c r="AQ48">
        <v>76</v>
      </c>
      <c r="AR48">
        <v>11648</v>
      </c>
      <c r="AS48">
        <v>11078</v>
      </c>
      <c r="AT48">
        <v>570</v>
      </c>
      <c r="AU48">
        <v>146</v>
      </c>
      <c r="AV48">
        <v>138</v>
      </c>
      <c r="AW48">
        <v>8</v>
      </c>
      <c r="AX48">
        <v>19970</v>
      </c>
      <c r="AY48">
        <v>18740</v>
      </c>
      <c r="AZ48">
        <v>1230</v>
      </c>
      <c r="BA48">
        <v>6114</v>
      </c>
      <c r="BB48">
        <v>5952</v>
      </c>
      <c r="BC48">
        <v>162</v>
      </c>
      <c r="BD48">
        <v>636</v>
      </c>
      <c r="BE48">
        <v>594</v>
      </c>
      <c r="BF48">
        <v>42</v>
      </c>
      <c r="BG48">
        <v>2</v>
      </c>
      <c r="BH48">
        <v>2</v>
      </c>
      <c r="BI48">
        <v>0</v>
      </c>
      <c r="BJ48">
        <v>392</v>
      </c>
      <c r="BK48">
        <v>386</v>
      </c>
      <c r="BL48">
        <v>6</v>
      </c>
      <c r="BM48">
        <v>2156</v>
      </c>
      <c r="BN48">
        <v>1958</v>
      </c>
      <c r="BO48">
        <v>198</v>
      </c>
      <c r="BP48">
        <v>6742</v>
      </c>
      <c r="BQ48">
        <v>6020</v>
      </c>
      <c r="BR48">
        <v>722</v>
      </c>
      <c r="BS48">
        <v>9388</v>
      </c>
      <c r="BT48">
        <v>4242</v>
      </c>
      <c r="BU48">
        <v>5146</v>
      </c>
      <c r="BV48">
        <v>2616</v>
      </c>
      <c r="BW48">
        <v>940</v>
      </c>
      <c r="BX48">
        <v>1676</v>
      </c>
      <c r="BY48">
        <v>10754</v>
      </c>
      <c r="BZ48">
        <v>5260</v>
      </c>
      <c r="CA48">
        <v>5494</v>
      </c>
      <c r="CB48" t="str">
        <f t="shared" si="64"/>
        <v>CultivatorsTotal</v>
      </c>
      <c r="CC48" t="str">
        <f t="shared" si="65"/>
        <v>CultivatorsMale</v>
      </c>
      <c r="CD48" t="str">
        <f t="shared" si="66"/>
        <v>AgriculturalLabourersFemale</v>
      </c>
      <c r="CE48">
        <f t="shared" si="6"/>
        <v>36.421551961403338</v>
      </c>
      <c r="CF48">
        <f t="shared" si="7"/>
        <v>91.898739803969505</v>
      </c>
      <c r="CG48">
        <f t="shared" si="8"/>
        <v>8.1012601960304931</v>
      </c>
      <c r="CH48">
        <f t="shared" si="9"/>
        <v>24.004727443456861</v>
      </c>
      <c r="CI48">
        <f t="shared" si="10"/>
        <v>82.435759088149993</v>
      </c>
      <c r="CJ48">
        <f t="shared" si="11"/>
        <v>17.564240911850003</v>
      </c>
      <c r="CK48">
        <f t="shared" si="12"/>
        <v>2.9846034290154937</v>
      </c>
      <c r="CL48">
        <f t="shared" si="13"/>
        <v>46.921616490371576</v>
      </c>
      <c r="CM48">
        <f t="shared" si="14"/>
        <v>53.078383509628424</v>
      </c>
      <c r="CN48">
        <f t="shared" si="15"/>
        <v>0</v>
      </c>
      <c r="CO48" t="e">
        <f t="shared" si="16"/>
        <v>#DIV/0!</v>
      </c>
      <c r="CP48" t="e">
        <f t="shared" si="67"/>
        <v>#DIV/0!</v>
      </c>
      <c r="CQ48">
        <f t="shared" si="17"/>
        <v>2.0852558809720403</v>
      </c>
      <c r="CR48">
        <f t="shared" si="18"/>
        <v>72.127329192546583</v>
      </c>
      <c r="CS48">
        <f t="shared" si="19"/>
        <v>27.872670807453414</v>
      </c>
      <c r="CT48">
        <f t="shared" si="20"/>
        <v>5.035051079055159</v>
      </c>
      <c r="CU48">
        <f t="shared" si="21"/>
        <v>86.270096463022512</v>
      </c>
      <c r="CV48">
        <f t="shared" si="22"/>
        <v>13.729903536977492</v>
      </c>
      <c r="CW48">
        <f t="shared" si="23"/>
        <v>0.9082519792122008</v>
      </c>
      <c r="CX48">
        <f t="shared" si="24"/>
        <v>96.6131907308378</v>
      </c>
      <c r="CY48">
        <f t="shared" si="25"/>
        <v>3.3868092691622103</v>
      </c>
      <c r="CZ48">
        <f t="shared" si="26"/>
        <v>4.7144915569802643</v>
      </c>
      <c r="DA48">
        <f t="shared" si="27"/>
        <v>95.106456043956044</v>
      </c>
      <c r="DB48">
        <f t="shared" si="28"/>
        <v>4.8935439560439562</v>
      </c>
      <c r="DC48">
        <f t="shared" si="29"/>
        <v>5.9093043210775978E-2</v>
      </c>
      <c r="DD48">
        <f t="shared" si="30"/>
        <v>94.520547945205479</v>
      </c>
      <c r="DE48">
        <f t="shared" si="68"/>
        <v>5.4794520547945202</v>
      </c>
      <c r="DF48">
        <f t="shared" si="31"/>
        <v>8.0827950199944958</v>
      </c>
      <c r="DG48">
        <f t="shared" si="32"/>
        <v>93.840761141712576</v>
      </c>
      <c r="DH48">
        <f t="shared" si="33"/>
        <v>6.1592388582874307</v>
      </c>
      <c r="DI48">
        <f t="shared" si="34"/>
        <v>2.4746223711690707</v>
      </c>
      <c r="DJ48">
        <f t="shared" si="35"/>
        <v>97.350343473994116</v>
      </c>
      <c r="DK48">
        <f t="shared" si="36"/>
        <v>2.649656526005888</v>
      </c>
      <c r="DL48">
        <f t="shared" si="37"/>
        <v>0.25741901015105151</v>
      </c>
      <c r="DM48">
        <f t="shared" si="38"/>
        <v>93.396226415094347</v>
      </c>
      <c r="DN48">
        <f t="shared" si="39"/>
        <v>6.6037735849056602</v>
      </c>
      <c r="DO48">
        <f t="shared" si="40"/>
        <v>8.0949374261336956E-4</v>
      </c>
      <c r="DP48">
        <f t="shared" si="41"/>
        <v>100</v>
      </c>
      <c r="DQ48">
        <f t="shared" si="42"/>
        <v>0</v>
      </c>
      <c r="DR48">
        <f t="shared" si="43"/>
        <v>0.15866077355222044</v>
      </c>
      <c r="DS48">
        <f t="shared" si="44"/>
        <v>98.469387755102048</v>
      </c>
      <c r="DT48">
        <f t="shared" si="45"/>
        <v>1.5306122448979591</v>
      </c>
      <c r="DU48">
        <f t="shared" si="46"/>
        <v>0.87263425453721244</v>
      </c>
      <c r="DV48">
        <f t="shared" si="47"/>
        <v>90.816326530612244</v>
      </c>
      <c r="DW48">
        <f t="shared" si="69"/>
        <v>9.183673469387756</v>
      </c>
      <c r="DX48">
        <f t="shared" si="48"/>
        <v>2.7288034063496691</v>
      </c>
      <c r="DY48">
        <f t="shared" si="49"/>
        <v>89.291011569267269</v>
      </c>
      <c r="DZ48">
        <f t="shared" si="50"/>
        <v>10.70898843073272</v>
      </c>
      <c r="EA48">
        <f t="shared" si="51"/>
        <v>3.7997636278271565</v>
      </c>
      <c r="EB48">
        <f t="shared" si="52"/>
        <v>45.185342991052408</v>
      </c>
      <c r="EC48">
        <f t="shared" si="53"/>
        <v>54.814657008947599</v>
      </c>
      <c r="ED48">
        <f>(BV48/H48)*100</f>
        <v>1.0588178153382874</v>
      </c>
      <c r="EE48">
        <f t="shared" si="54"/>
        <v>35.932721712538225</v>
      </c>
      <c r="EF48">
        <f t="shared" si="55"/>
        <v>64.067278287461775</v>
      </c>
      <c r="EG48">
        <f>(BY48/H48)*100</f>
        <v>4.3526478540320888</v>
      </c>
      <c r="EH48">
        <f t="shared" si="56"/>
        <v>48.912032732006693</v>
      </c>
      <c r="EI48">
        <f t="shared" si="57"/>
        <v>51.087967267993307</v>
      </c>
    </row>
    <row r="49" spans="1:139" x14ac:dyDescent="0.25">
      <c r="A49" t="s">
        <v>2601</v>
      </c>
      <c r="B49">
        <v>48</v>
      </c>
      <c r="C49" t="s">
        <v>111</v>
      </c>
      <c r="D49" t="s">
        <v>3188</v>
      </c>
      <c r="E49">
        <v>1895686</v>
      </c>
      <c r="F49">
        <v>1002522</v>
      </c>
      <c r="G49">
        <v>893164</v>
      </c>
      <c r="H49">
        <v>569591</v>
      </c>
      <c r="I49">
        <v>492280</v>
      </c>
      <c r="J49">
        <v>77311</v>
      </c>
      <c r="K49">
        <f t="shared" si="0"/>
        <v>30.046695497039067</v>
      </c>
      <c r="L49">
        <f t="shared" si="1"/>
        <v>49.104159310219622</v>
      </c>
      <c r="M49">
        <f t="shared" si="2"/>
        <v>8.6558571550129653</v>
      </c>
      <c r="N49">
        <f t="shared" si="58"/>
        <v>86.42692739176006</v>
      </c>
      <c r="O49">
        <f t="shared" si="59"/>
        <v>13.573072608239947</v>
      </c>
      <c r="P49">
        <f t="shared" si="60"/>
        <v>33.735785853357939</v>
      </c>
      <c r="Q49">
        <f t="shared" si="61"/>
        <v>11.675395151959915</v>
      </c>
      <c r="R49">
        <f t="shared" si="62"/>
        <v>12.10886407966418</v>
      </c>
      <c r="S49">
        <f t="shared" si="63"/>
        <v>9.0740548920190101</v>
      </c>
      <c r="T49">
        <f t="shared" si="3"/>
        <v>33.405900022998964</v>
      </c>
      <c r="U49">
        <f t="shared" si="4"/>
        <v>66.264214146642075</v>
      </c>
      <c r="V49">
        <f t="shared" si="5"/>
        <v>37743500.000000007</v>
      </c>
      <c r="W49">
        <v>108596</v>
      </c>
      <c r="X49">
        <v>103715</v>
      </c>
      <c r="Y49">
        <v>4881</v>
      </c>
      <c r="Z49">
        <v>65505</v>
      </c>
      <c r="AA49">
        <v>59011</v>
      </c>
      <c r="AB49">
        <v>6494</v>
      </c>
      <c r="AC49">
        <v>18055</v>
      </c>
      <c r="AD49">
        <v>12587</v>
      </c>
      <c r="AE49">
        <v>5468</v>
      </c>
      <c r="AF49">
        <v>117</v>
      </c>
      <c r="AG49">
        <v>111</v>
      </c>
      <c r="AH49">
        <v>6</v>
      </c>
      <c r="AI49">
        <v>13051</v>
      </c>
      <c r="AJ49">
        <v>10562</v>
      </c>
      <c r="AK49">
        <v>2489</v>
      </c>
      <c r="AL49">
        <v>53334</v>
      </c>
      <c r="AM49">
        <v>47853</v>
      </c>
      <c r="AN49">
        <v>5481</v>
      </c>
      <c r="AO49">
        <v>4484</v>
      </c>
      <c r="AP49">
        <v>4147</v>
      </c>
      <c r="AQ49">
        <v>337</v>
      </c>
      <c r="AR49">
        <v>51685</v>
      </c>
      <c r="AS49">
        <v>49430</v>
      </c>
      <c r="AT49">
        <v>2255</v>
      </c>
      <c r="AU49">
        <v>314</v>
      </c>
      <c r="AV49">
        <v>307</v>
      </c>
      <c r="AW49">
        <v>7</v>
      </c>
      <c r="AX49">
        <v>68657</v>
      </c>
      <c r="AY49">
        <v>65156</v>
      </c>
      <c r="AZ49">
        <v>3501</v>
      </c>
      <c r="BA49">
        <v>32452</v>
      </c>
      <c r="BB49">
        <v>31431</v>
      </c>
      <c r="BC49">
        <v>1021</v>
      </c>
      <c r="BD49">
        <v>5191</v>
      </c>
      <c r="BE49">
        <v>4890</v>
      </c>
      <c r="BF49">
        <v>301</v>
      </c>
      <c r="BG49">
        <v>114</v>
      </c>
      <c r="BH49">
        <v>101</v>
      </c>
      <c r="BI49">
        <v>13</v>
      </c>
      <c r="BJ49">
        <v>2871</v>
      </c>
      <c r="BK49">
        <v>2493</v>
      </c>
      <c r="BL49">
        <v>378</v>
      </c>
      <c r="BM49">
        <v>13873</v>
      </c>
      <c r="BN49">
        <v>12158</v>
      </c>
      <c r="BO49">
        <v>1715</v>
      </c>
      <c r="BP49">
        <v>55707</v>
      </c>
      <c r="BQ49">
        <v>49494</v>
      </c>
      <c r="BR49">
        <v>6213</v>
      </c>
      <c r="BS49">
        <v>36706</v>
      </c>
      <c r="BT49">
        <v>15851</v>
      </c>
      <c r="BU49">
        <v>20855</v>
      </c>
      <c r="BV49">
        <v>5511</v>
      </c>
      <c r="BW49">
        <v>2235</v>
      </c>
      <c r="BX49">
        <v>3276</v>
      </c>
      <c r="BY49">
        <v>33368</v>
      </c>
      <c r="BZ49">
        <v>20748</v>
      </c>
      <c r="CA49">
        <v>12620</v>
      </c>
      <c r="CB49" t="str">
        <f t="shared" si="64"/>
        <v>CultivatorsTotal</v>
      </c>
      <c r="CC49" t="str">
        <f t="shared" si="65"/>
        <v>CultivatorsMale</v>
      </c>
      <c r="CD49" t="str">
        <f t="shared" si="66"/>
        <v>PQFemale</v>
      </c>
      <c r="CE49">
        <f t="shared" si="6"/>
        <v>19.065610236116793</v>
      </c>
      <c r="CF49">
        <f t="shared" si="7"/>
        <v>95.505359313418552</v>
      </c>
      <c r="CG49">
        <f t="shared" si="8"/>
        <v>4.4946406865814579</v>
      </c>
      <c r="CH49">
        <f t="shared" si="9"/>
        <v>11.500357273903555</v>
      </c>
      <c r="CI49">
        <f t="shared" si="10"/>
        <v>90.086252957789483</v>
      </c>
      <c r="CJ49">
        <f t="shared" si="11"/>
        <v>9.9137470422105185</v>
      </c>
      <c r="CK49">
        <f t="shared" si="12"/>
        <v>3.1698183433375879</v>
      </c>
      <c r="CL49">
        <f t="shared" si="13"/>
        <v>69.714760454167816</v>
      </c>
      <c r="CM49">
        <f t="shared" si="14"/>
        <v>30.285239545832184</v>
      </c>
      <c r="CN49">
        <f t="shared" si="15"/>
        <v>2.0541054897285946E-2</v>
      </c>
      <c r="CO49">
        <f t="shared" si="16"/>
        <v>94.871794871794862</v>
      </c>
      <c r="CP49">
        <f t="shared" si="67"/>
        <v>5.1282051282051277</v>
      </c>
      <c r="CQ49">
        <f t="shared" si="17"/>
        <v>2.2912932261921273</v>
      </c>
      <c r="CR49">
        <f t="shared" si="18"/>
        <v>80.928664470155539</v>
      </c>
      <c r="CS49">
        <f t="shared" si="19"/>
        <v>19.071335529844458</v>
      </c>
      <c r="CT49">
        <f t="shared" si="20"/>
        <v>9.3635608708705025</v>
      </c>
      <c r="CU49">
        <f t="shared" si="21"/>
        <v>89.723253459331758</v>
      </c>
      <c r="CV49">
        <f t="shared" si="22"/>
        <v>10.276746540668242</v>
      </c>
      <c r="CW49">
        <f t="shared" si="23"/>
        <v>0.78723153982418959</v>
      </c>
      <c r="CX49">
        <f t="shared" si="24"/>
        <v>92.484388938447808</v>
      </c>
      <c r="CY49">
        <f t="shared" si="25"/>
        <v>7.5156110615521854</v>
      </c>
      <c r="CZ49">
        <f t="shared" si="26"/>
        <v>9.0740548920190101</v>
      </c>
      <c r="DA49">
        <f t="shared" si="27"/>
        <v>95.637032020895802</v>
      </c>
      <c r="DB49">
        <f t="shared" si="28"/>
        <v>4.3629679791041891</v>
      </c>
      <c r="DC49">
        <f t="shared" si="29"/>
        <v>5.5127275536305878E-2</v>
      </c>
      <c r="DD49">
        <f t="shared" si="30"/>
        <v>97.770700636942678</v>
      </c>
      <c r="DE49">
        <f t="shared" si="68"/>
        <v>2.2292993630573248</v>
      </c>
      <c r="DF49">
        <f t="shared" si="31"/>
        <v>12.053736804127874</v>
      </c>
      <c r="DG49">
        <f t="shared" si="32"/>
        <v>94.900738453471604</v>
      </c>
      <c r="DH49">
        <f t="shared" si="33"/>
        <v>5.0992615465283953</v>
      </c>
      <c r="DI49">
        <f t="shared" si="34"/>
        <v>5.6974214831343888</v>
      </c>
      <c r="DJ49">
        <f t="shared" si="35"/>
        <v>96.853814865031424</v>
      </c>
      <c r="DK49">
        <f t="shared" si="36"/>
        <v>3.1461851349685688</v>
      </c>
      <c r="DL49">
        <f t="shared" si="37"/>
        <v>0.91135569206676381</v>
      </c>
      <c r="DM49">
        <f t="shared" si="38"/>
        <v>94.20150260065499</v>
      </c>
      <c r="DN49">
        <f t="shared" si="39"/>
        <v>5.7984973993450195</v>
      </c>
      <c r="DO49">
        <f t="shared" si="40"/>
        <v>2.0014361181970922E-2</v>
      </c>
      <c r="DP49">
        <f t="shared" si="41"/>
        <v>88.596491228070178</v>
      </c>
      <c r="DQ49">
        <f t="shared" si="42"/>
        <v>11.403508771929824</v>
      </c>
      <c r="DR49">
        <f t="shared" si="43"/>
        <v>0.50404588555647822</v>
      </c>
      <c r="DS49">
        <f t="shared" si="44"/>
        <v>86.83385579937304</v>
      </c>
      <c r="DT49">
        <f t="shared" si="45"/>
        <v>13.166144200626958</v>
      </c>
      <c r="DU49">
        <f t="shared" si="46"/>
        <v>2.4356073041884438</v>
      </c>
      <c r="DV49">
        <f t="shared" si="47"/>
        <v>87.637857709219347</v>
      </c>
      <c r="DW49">
        <f t="shared" si="69"/>
        <v>12.362142290780653</v>
      </c>
      <c r="DX49">
        <f t="shared" si="48"/>
        <v>9.7801755996846857</v>
      </c>
      <c r="DY49">
        <f t="shared" si="49"/>
        <v>88.84700306963218</v>
      </c>
      <c r="DZ49">
        <f t="shared" si="50"/>
        <v>11.152996930367816</v>
      </c>
      <c r="EA49">
        <f t="shared" si="51"/>
        <v>6.4442731714510941</v>
      </c>
      <c r="EB49">
        <f t="shared" si="52"/>
        <v>43.183675693347134</v>
      </c>
      <c r="EC49">
        <f t="shared" si="53"/>
        <v>56.816324306652866</v>
      </c>
      <c r="ED49">
        <f>(BV49/H49)*100</f>
        <v>0.96753635503369961</v>
      </c>
      <c r="EE49">
        <f t="shared" si="54"/>
        <v>40.555253130103431</v>
      </c>
      <c r="EF49">
        <f t="shared" si="55"/>
        <v>59.444746869896569</v>
      </c>
      <c r="EG49">
        <f>(BY49/H49)*100</f>
        <v>5.8582386308772438</v>
      </c>
      <c r="EH49">
        <f t="shared" si="56"/>
        <v>62.179333493167107</v>
      </c>
      <c r="EI49">
        <f t="shared" si="57"/>
        <v>37.820666506832893</v>
      </c>
    </row>
    <row r="50" spans="1:139" x14ac:dyDescent="0.25">
      <c r="A50" t="s">
        <v>2571</v>
      </c>
      <c r="B50">
        <v>49</v>
      </c>
      <c r="C50" t="s">
        <v>112</v>
      </c>
      <c r="D50" t="s">
        <v>3187</v>
      </c>
      <c r="E50">
        <v>2490656</v>
      </c>
      <c r="F50">
        <v>1318408</v>
      </c>
      <c r="G50">
        <v>1172248</v>
      </c>
      <c r="H50">
        <v>787255</v>
      </c>
      <c r="I50">
        <v>662186</v>
      </c>
      <c r="J50">
        <v>125069</v>
      </c>
      <c r="K50">
        <f t="shared" si="0"/>
        <v>31.608339329076358</v>
      </c>
      <c r="L50">
        <f t="shared" si="1"/>
        <v>50.226181879964315</v>
      </c>
      <c r="M50">
        <f t="shared" si="2"/>
        <v>10.669158744565996</v>
      </c>
      <c r="N50">
        <f t="shared" si="58"/>
        <v>84.113279687013744</v>
      </c>
      <c r="O50">
        <f t="shared" si="59"/>
        <v>15.886720312986263</v>
      </c>
      <c r="P50">
        <f t="shared" si="60"/>
        <v>28.273304075553664</v>
      </c>
      <c r="Q50">
        <f t="shared" si="61"/>
        <v>15.076055407714145</v>
      </c>
      <c r="R50">
        <f t="shared" si="62"/>
        <v>14.502289601209265</v>
      </c>
      <c r="S50">
        <f t="shared" si="63"/>
        <v>8.8178544436046771</v>
      </c>
      <c r="T50">
        <f t="shared" si="3"/>
        <v>33.330496471918252</v>
      </c>
      <c r="U50">
        <f t="shared" si="4"/>
        <v>71.726695924446346</v>
      </c>
      <c r="V50">
        <f t="shared" si="5"/>
        <v>56467200.000000007</v>
      </c>
      <c r="W50">
        <v>115642</v>
      </c>
      <c r="X50">
        <v>105884</v>
      </c>
      <c r="Y50">
        <v>9758</v>
      </c>
      <c r="Z50">
        <v>91248</v>
      </c>
      <c r="AA50">
        <v>76076</v>
      </c>
      <c r="AB50">
        <v>15172</v>
      </c>
      <c r="AC50">
        <v>15693</v>
      </c>
      <c r="AD50">
        <v>13500</v>
      </c>
      <c r="AE50">
        <v>2193</v>
      </c>
      <c r="AF50">
        <v>111</v>
      </c>
      <c r="AG50">
        <v>109</v>
      </c>
      <c r="AH50">
        <v>2</v>
      </c>
      <c r="AI50">
        <v>21722</v>
      </c>
      <c r="AJ50">
        <v>17646</v>
      </c>
      <c r="AK50">
        <v>4076</v>
      </c>
      <c r="AL50">
        <v>96854</v>
      </c>
      <c r="AM50">
        <v>86518</v>
      </c>
      <c r="AN50">
        <v>10336</v>
      </c>
      <c r="AO50">
        <v>3289</v>
      </c>
      <c r="AP50">
        <v>3095</v>
      </c>
      <c r="AQ50">
        <v>194</v>
      </c>
      <c r="AR50">
        <v>69419</v>
      </c>
      <c r="AS50">
        <v>66386</v>
      </c>
      <c r="AT50">
        <v>3033</v>
      </c>
      <c r="AU50">
        <v>334</v>
      </c>
      <c r="AV50">
        <v>317</v>
      </c>
      <c r="AW50">
        <v>17</v>
      </c>
      <c r="AX50">
        <v>113836</v>
      </c>
      <c r="AY50">
        <v>107950</v>
      </c>
      <c r="AZ50">
        <v>5886</v>
      </c>
      <c r="BA50">
        <v>44927</v>
      </c>
      <c r="BB50">
        <v>43405</v>
      </c>
      <c r="BC50">
        <v>1522</v>
      </c>
      <c r="BD50">
        <v>8586</v>
      </c>
      <c r="BE50">
        <v>8039</v>
      </c>
      <c r="BF50">
        <v>547</v>
      </c>
      <c r="BG50">
        <v>180</v>
      </c>
      <c r="BH50">
        <v>154</v>
      </c>
      <c r="BI50">
        <v>26</v>
      </c>
      <c r="BJ50">
        <v>4051</v>
      </c>
      <c r="BK50">
        <v>3589</v>
      </c>
      <c r="BL50">
        <v>462</v>
      </c>
      <c r="BM50">
        <v>16558</v>
      </c>
      <c r="BN50">
        <v>14807</v>
      </c>
      <c r="BO50">
        <v>1751</v>
      </c>
      <c r="BP50">
        <v>65954</v>
      </c>
      <c r="BQ50">
        <v>59653</v>
      </c>
      <c r="BR50">
        <v>6301</v>
      </c>
      <c r="BS50">
        <v>42415</v>
      </c>
      <c r="BT50">
        <v>17271</v>
      </c>
      <c r="BU50">
        <v>25144</v>
      </c>
      <c r="BV50">
        <v>10320</v>
      </c>
      <c r="BW50">
        <v>4103</v>
      </c>
      <c r="BX50">
        <v>6217</v>
      </c>
      <c r="BY50">
        <v>66116</v>
      </c>
      <c r="BZ50">
        <v>33684</v>
      </c>
      <c r="CA50">
        <v>32432</v>
      </c>
      <c r="CB50" t="str">
        <f t="shared" si="64"/>
        <v>CultivatorsTotal</v>
      </c>
      <c r="CC50" t="str">
        <f t="shared" si="65"/>
        <v>GNonHHIMale</v>
      </c>
      <c r="CD50" t="str">
        <f t="shared" si="66"/>
        <v>RUNonHHIFemale</v>
      </c>
      <c r="CE50">
        <f t="shared" si="6"/>
        <v>14.689268407314021</v>
      </c>
      <c r="CF50">
        <f t="shared" si="7"/>
        <v>91.561889278981695</v>
      </c>
      <c r="CG50">
        <f t="shared" si="8"/>
        <v>8.4381107210183153</v>
      </c>
      <c r="CH50">
        <f t="shared" si="9"/>
        <v>11.590653600167672</v>
      </c>
      <c r="CI50">
        <f t="shared" si="10"/>
        <v>83.37278625284938</v>
      </c>
      <c r="CJ50">
        <f t="shared" si="11"/>
        <v>16.627213747150623</v>
      </c>
      <c r="CK50">
        <f t="shared" si="12"/>
        <v>1.9933820680719714</v>
      </c>
      <c r="CL50">
        <f t="shared" si="13"/>
        <v>86.025616516918362</v>
      </c>
      <c r="CM50">
        <f t="shared" si="14"/>
        <v>13.974383483081629</v>
      </c>
      <c r="CN50">
        <f t="shared" si="15"/>
        <v>1.4099624645127689E-2</v>
      </c>
      <c r="CO50">
        <f t="shared" si="16"/>
        <v>98.198198198198199</v>
      </c>
      <c r="CP50">
        <f t="shared" si="67"/>
        <v>1.8018018018018018</v>
      </c>
      <c r="CQ50">
        <f t="shared" si="17"/>
        <v>2.759207626499673</v>
      </c>
      <c r="CR50">
        <f t="shared" si="18"/>
        <v>81.23561366356688</v>
      </c>
      <c r="CS50">
        <f t="shared" si="19"/>
        <v>18.764386336433109</v>
      </c>
      <c r="CT50">
        <f t="shared" si="20"/>
        <v>12.302748156569345</v>
      </c>
      <c r="CU50">
        <f t="shared" si="21"/>
        <v>89.328267288909075</v>
      </c>
      <c r="CV50">
        <f t="shared" si="22"/>
        <v>10.67173271109092</v>
      </c>
      <c r="CW50">
        <f t="shared" si="23"/>
        <v>0.4177807698903151</v>
      </c>
      <c r="CX50">
        <f t="shared" si="24"/>
        <v>94.101550623289754</v>
      </c>
      <c r="CY50">
        <f t="shared" si="25"/>
        <v>5.8984493767102464</v>
      </c>
      <c r="CZ50">
        <f t="shared" si="26"/>
        <v>8.8178544436046771</v>
      </c>
      <c r="DA50">
        <f t="shared" si="27"/>
        <v>95.63087915412207</v>
      </c>
      <c r="DB50">
        <f t="shared" si="28"/>
        <v>4.3691208458779291</v>
      </c>
      <c r="DC50">
        <f t="shared" si="29"/>
        <v>4.2425897580834676E-2</v>
      </c>
      <c r="DD50">
        <f t="shared" si="30"/>
        <v>94.910179640718567</v>
      </c>
      <c r="DE50">
        <f t="shared" si="68"/>
        <v>5.0898203592814371</v>
      </c>
      <c r="DF50">
        <f t="shared" si="31"/>
        <v>14.459863703628431</v>
      </c>
      <c r="DG50">
        <f t="shared" si="32"/>
        <v>94.829403703573561</v>
      </c>
      <c r="DH50">
        <f t="shared" si="33"/>
        <v>5.1705962964264378</v>
      </c>
      <c r="DI50">
        <f t="shared" si="34"/>
        <v>5.7067913192040702</v>
      </c>
      <c r="DJ50">
        <f t="shared" si="35"/>
        <v>96.612282146593358</v>
      </c>
      <c r="DK50">
        <f t="shared" si="36"/>
        <v>3.3877178534066377</v>
      </c>
      <c r="DL50">
        <f t="shared" si="37"/>
        <v>1.0906250198474445</v>
      </c>
      <c r="DM50">
        <f t="shared" si="38"/>
        <v>93.629163754949914</v>
      </c>
      <c r="DN50">
        <f t="shared" si="39"/>
        <v>6.3708362450500822</v>
      </c>
      <c r="DO50">
        <f t="shared" si="40"/>
        <v>2.2864256181288147E-2</v>
      </c>
      <c r="DP50">
        <f t="shared" si="41"/>
        <v>85.555555555555557</v>
      </c>
      <c r="DQ50">
        <f t="shared" si="42"/>
        <v>14.444444444444443</v>
      </c>
      <c r="DR50">
        <f t="shared" si="43"/>
        <v>0.51457278772443493</v>
      </c>
      <c r="DS50">
        <f t="shared" si="44"/>
        <v>88.595408541100966</v>
      </c>
      <c r="DT50">
        <f t="shared" si="45"/>
        <v>11.404591458899036</v>
      </c>
      <c r="DU50">
        <f t="shared" si="46"/>
        <v>2.1032575213876066</v>
      </c>
      <c r="DV50">
        <f t="shared" si="47"/>
        <v>89.42505133470226</v>
      </c>
      <c r="DW50">
        <f t="shared" si="69"/>
        <v>10.574948665297741</v>
      </c>
      <c r="DX50">
        <f t="shared" si="48"/>
        <v>8.3777175121148808</v>
      </c>
      <c r="DY50">
        <f t="shared" si="49"/>
        <v>90.446371713618575</v>
      </c>
      <c r="DZ50">
        <f t="shared" si="50"/>
        <v>9.5536282863814179</v>
      </c>
      <c r="EA50">
        <f t="shared" si="51"/>
        <v>5.3877079218296489</v>
      </c>
      <c r="EB50">
        <f t="shared" si="52"/>
        <v>40.719085229282094</v>
      </c>
      <c r="EC50">
        <f t="shared" si="53"/>
        <v>59.280914770717906</v>
      </c>
      <c r="ED50">
        <f>(BV50/H50)*100</f>
        <v>1.3108840210605204</v>
      </c>
      <c r="EE50">
        <f t="shared" si="54"/>
        <v>39.757751937984494</v>
      </c>
      <c r="EF50">
        <f t="shared" si="55"/>
        <v>60.242248062015506</v>
      </c>
      <c r="EG50">
        <f>(BY50/H50)*100</f>
        <v>8.3982953426780398</v>
      </c>
      <c r="EH50">
        <f t="shared" si="56"/>
        <v>50.946820739306673</v>
      </c>
      <c r="EI50">
        <f t="shared" si="57"/>
        <v>49.053179260693327</v>
      </c>
    </row>
    <row r="51" spans="1:139" x14ac:dyDescent="0.25">
      <c r="A51" t="s">
        <v>2994</v>
      </c>
      <c r="B51">
        <v>50</v>
      </c>
      <c r="C51" t="s">
        <v>113</v>
      </c>
      <c r="D51" t="s">
        <v>3187</v>
      </c>
      <c r="E51">
        <v>1119627</v>
      </c>
      <c r="F51">
        <v>589369</v>
      </c>
      <c r="G51">
        <v>530258</v>
      </c>
      <c r="H51">
        <v>316796</v>
      </c>
      <c r="I51">
        <v>272883</v>
      </c>
      <c r="J51">
        <v>43913</v>
      </c>
      <c r="K51">
        <f t="shared" si="0"/>
        <v>28.294780315229985</v>
      </c>
      <c r="L51">
        <f t="shared" si="1"/>
        <v>46.300874324913593</v>
      </c>
      <c r="M51">
        <f t="shared" si="2"/>
        <v>8.281440355449611</v>
      </c>
      <c r="N51">
        <f t="shared" si="58"/>
        <v>86.138398212098636</v>
      </c>
      <c r="O51">
        <f t="shared" si="59"/>
        <v>13.861601787901362</v>
      </c>
      <c r="P51">
        <f t="shared" si="60"/>
        <v>56.347933686031389</v>
      </c>
      <c r="Q51">
        <f t="shared" si="61"/>
        <v>7.7709314511546861</v>
      </c>
      <c r="R51">
        <f t="shared" si="62"/>
        <v>7.2109496332024392</v>
      </c>
      <c r="S51">
        <f t="shared" si="63"/>
        <v>6.447682420232578</v>
      </c>
      <c r="T51">
        <f t="shared" si="3"/>
        <v>22.222502809378909</v>
      </c>
      <c r="U51">
        <f t="shared" si="4"/>
        <v>43.652066313968611</v>
      </c>
      <c r="V51">
        <f t="shared" si="5"/>
        <v>13828800</v>
      </c>
      <c r="W51">
        <v>109788</v>
      </c>
      <c r="X51">
        <v>102768</v>
      </c>
      <c r="Y51">
        <v>7020</v>
      </c>
      <c r="Z51">
        <v>61212</v>
      </c>
      <c r="AA51">
        <v>54317</v>
      </c>
      <c r="AB51">
        <v>6895</v>
      </c>
      <c r="AC51">
        <v>7508</v>
      </c>
      <c r="AD51">
        <v>6366</v>
      </c>
      <c r="AE51">
        <v>1142</v>
      </c>
      <c r="AF51">
        <v>52</v>
      </c>
      <c r="AG51">
        <v>52</v>
      </c>
      <c r="AH51">
        <v>0</v>
      </c>
      <c r="AI51">
        <v>8816</v>
      </c>
      <c r="AJ51">
        <v>7658</v>
      </c>
      <c r="AK51">
        <v>1158</v>
      </c>
      <c r="AL51">
        <v>15750</v>
      </c>
      <c r="AM51">
        <v>13612</v>
      </c>
      <c r="AN51">
        <v>2138</v>
      </c>
      <c r="AO51">
        <v>1440</v>
      </c>
      <c r="AP51">
        <v>1328</v>
      </c>
      <c r="AQ51">
        <v>112</v>
      </c>
      <c r="AR51">
        <v>20426</v>
      </c>
      <c r="AS51">
        <v>19518</v>
      </c>
      <c r="AT51">
        <v>908</v>
      </c>
      <c r="AU51">
        <v>132</v>
      </c>
      <c r="AV51">
        <v>130</v>
      </c>
      <c r="AW51">
        <v>2</v>
      </c>
      <c r="AX51">
        <v>22712</v>
      </c>
      <c r="AY51">
        <v>21546</v>
      </c>
      <c r="AZ51">
        <v>1166</v>
      </c>
      <c r="BA51">
        <v>12350</v>
      </c>
      <c r="BB51">
        <v>12050</v>
      </c>
      <c r="BC51">
        <v>300</v>
      </c>
      <c r="BD51">
        <v>1204</v>
      </c>
      <c r="BE51">
        <v>1084</v>
      </c>
      <c r="BF51">
        <v>120</v>
      </c>
      <c r="BG51">
        <v>52</v>
      </c>
      <c r="BH51">
        <v>52</v>
      </c>
      <c r="BI51">
        <v>0</v>
      </c>
      <c r="BJ51">
        <v>388</v>
      </c>
      <c r="BK51">
        <v>336</v>
      </c>
      <c r="BL51">
        <v>52</v>
      </c>
      <c r="BM51">
        <v>2098</v>
      </c>
      <c r="BN51">
        <v>1852</v>
      </c>
      <c r="BO51">
        <v>246</v>
      </c>
      <c r="BP51">
        <v>13820</v>
      </c>
      <c r="BQ51">
        <v>12550</v>
      </c>
      <c r="BR51">
        <v>1270</v>
      </c>
      <c r="BS51">
        <v>10760</v>
      </c>
      <c r="BT51">
        <v>4634</v>
      </c>
      <c r="BU51">
        <v>6126</v>
      </c>
      <c r="BV51">
        <v>7576</v>
      </c>
      <c r="BW51">
        <v>2322</v>
      </c>
      <c r="BX51">
        <v>5254</v>
      </c>
      <c r="BY51">
        <v>20712</v>
      </c>
      <c r="BZ51">
        <v>10708</v>
      </c>
      <c r="CA51">
        <v>10004</v>
      </c>
      <c r="CB51" t="str">
        <f t="shared" si="64"/>
        <v>CultivatorsTotal</v>
      </c>
      <c r="CC51" t="str">
        <f t="shared" si="65"/>
        <v>CultivatorsMale</v>
      </c>
      <c r="CD51" t="str">
        <f t="shared" si="66"/>
        <v>RUNonHHIFemale</v>
      </c>
      <c r="CE51">
        <f t="shared" si="6"/>
        <v>34.655740602785393</v>
      </c>
      <c r="CF51">
        <f t="shared" si="7"/>
        <v>93.60585856377746</v>
      </c>
      <c r="CG51">
        <f t="shared" si="8"/>
        <v>6.3941414362225375</v>
      </c>
      <c r="CH51">
        <f t="shared" si="9"/>
        <v>19.322213664313946</v>
      </c>
      <c r="CI51">
        <f t="shared" si="10"/>
        <v>88.735868783898582</v>
      </c>
      <c r="CJ51">
        <f t="shared" si="11"/>
        <v>11.264131216101418</v>
      </c>
      <c r="CK51">
        <f t="shared" si="12"/>
        <v>2.3699794189320573</v>
      </c>
      <c r="CL51">
        <f t="shared" si="13"/>
        <v>84.789557805007988</v>
      </c>
      <c r="CM51">
        <f t="shared" si="14"/>
        <v>15.210442194992007</v>
      </c>
      <c r="CN51">
        <f t="shared" si="15"/>
        <v>1.641434866601851E-2</v>
      </c>
      <c r="CO51">
        <f t="shared" si="16"/>
        <v>100</v>
      </c>
      <c r="CP51">
        <f t="shared" si="67"/>
        <v>0</v>
      </c>
      <c r="CQ51">
        <f t="shared" si="17"/>
        <v>2.7828634199926769</v>
      </c>
      <c r="CR51">
        <f t="shared" si="18"/>
        <v>86.864791288566252</v>
      </c>
      <c r="CS51">
        <f t="shared" si="19"/>
        <v>13.135208711433757</v>
      </c>
      <c r="CT51">
        <f t="shared" si="20"/>
        <v>4.9716536824959912</v>
      </c>
      <c r="CU51">
        <f t="shared" si="21"/>
        <v>86.425396825396831</v>
      </c>
      <c r="CV51">
        <f t="shared" si="22"/>
        <v>13.574603174603176</v>
      </c>
      <c r="CW51">
        <f t="shared" si="23"/>
        <v>0.45455119382820486</v>
      </c>
      <c r="CX51">
        <f t="shared" si="24"/>
        <v>92.222222222222229</v>
      </c>
      <c r="CY51">
        <f t="shared" si="25"/>
        <v>7.7777777777777777</v>
      </c>
      <c r="CZ51">
        <f t="shared" si="26"/>
        <v>6.447682420232578</v>
      </c>
      <c r="DA51">
        <f t="shared" si="27"/>
        <v>95.554685205130724</v>
      </c>
      <c r="DB51">
        <f t="shared" si="28"/>
        <v>4.4453147948692848</v>
      </c>
      <c r="DC51">
        <f t="shared" si="29"/>
        <v>4.1667192767585452E-2</v>
      </c>
      <c r="DD51">
        <f t="shared" si="30"/>
        <v>98.484848484848484</v>
      </c>
      <c r="DE51">
        <f t="shared" si="68"/>
        <v>1.5151515151515151</v>
      </c>
      <c r="DF51">
        <f t="shared" si="31"/>
        <v>7.1692824404348539</v>
      </c>
      <c r="DG51">
        <f t="shared" si="32"/>
        <v>94.866150052835508</v>
      </c>
      <c r="DH51">
        <f t="shared" si="33"/>
        <v>5.1338499471644949</v>
      </c>
      <c r="DI51">
        <f t="shared" si="34"/>
        <v>3.898407808179396</v>
      </c>
      <c r="DJ51">
        <f t="shared" si="35"/>
        <v>97.570850202429142</v>
      </c>
      <c r="DK51">
        <f t="shared" si="36"/>
        <v>2.42914979757085</v>
      </c>
      <c r="DL51">
        <f t="shared" si="37"/>
        <v>0.38005530372858243</v>
      </c>
      <c r="DM51">
        <f t="shared" si="38"/>
        <v>90.033222591362133</v>
      </c>
      <c r="DN51">
        <f t="shared" si="39"/>
        <v>9.9667774086378742</v>
      </c>
      <c r="DO51">
        <f t="shared" si="40"/>
        <v>1.641434866601851E-2</v>
      </c>
      <c r="DP51">
        <f t="shared" si="41"/>
        <v>100</v>
      </c>
      <c r="DQ51">
        <f t="shared" si="42"/>
        <v>0</v>
      </c>
      <c r="DR51">
        <f t="shared" si="43"/>
        <v>0.12247629389259965</v>
      </c>
      <c r="DS51">
        <f t="shared" si="44"/>
        <v>86.597938144329902</v>
      </c>
      <c r="DT51">
        <f t="shared" si="45"/>
        <v>13.402061855670103</v>
      </c>
      <c r="DU51">
        <f t="shared" si="46"/>
        <v>0.66225583656359299</v>
      </c>
      <c r="DV51">
        <f t="shared" si="47"/>
        <v>88.274547187797907</v>
      </c>
      <c r="DW51">
        <f t="shared" si="69"/>
        <v>11.725452812202096</v>
      </c>
      <c r="DX51">
        <f t="shared" si="48"/>
        <v>4.3624288185456894</v>
      </c>
      <c r="DY51">
        <f t="shared" si="49"/>
        <v>90.810419681620829</v>
      </c>
      <c r="DZ51">
        <f t="shared" si="50"/>
        <v>9.1895803183791607</v>
      </c>
      <c r="EA51">
        <f t="shared" si="51"/>
        <v>3.3965075316607538</v>
      </c>
      <c r="EB51">
        <f t="shared" si="52"/>
        <v>43.066914498141259</v>
      </c>
      <c r="EC51">
        <f t="shared" si="53"/>
        <v>56.933085501858741</v>
      </c>
      <c r="ED51">
        <f>(BV51/H51)*100</f>
        <v>2.391444336418389</v>
      </c>
      <c r="EE51">
        <f t="shared" si="54"/>
        <v>30.649419218585006</v>
      </c>
      <c r="EF51">
        <f t="shared" si="55"/>
        <v>69.35058078141499</v>
      </c>
      <c r="EG51">
        <f>(BY51/H51)*100</f>
        <v>6.5379613378956796</v>
      </c>
      <c r="EH51">
        <f t="shared" si="56"/>
        <v>51.699497875627657</v>
      </c>
      <c r="EI51">
        <f t="shared" si="57"/>
        <v>48.300502124372343</v>
      </c>
    </row>
    <row r="52" spans="1:139" x14ac:dyDescent="0.25">
      <c r="A52" t="s">
        <v>2581</v>
      </c>
      <c r="B52">
        <v>51</v>
      </c>
      <c r="C52" t="s">
        <v>114</v>
      </c>
      <c r="D52" t="s">
        <v>3188</v>
      </c>
      <c r="E52">
        <v>684627</v>
      </c>
      <c r="F52">
        <v>357485</v>
      </c>
      <c r="G52">
        <v>327142</v>
      </c>
      <c r="H52">
        <v>193375</v>
      </c>
      <c r="I52">
        <v>161284</v>
      </c>
      <c r="J52">
        <v>32091</v>
      </c>
      <c r="K52">
        <f t="shared" si="0"/>
        <v>28.245307298718863</v>
      </c>
      <c r="L52">
        <f t="shared" si="1"/>
        <v>45.116298585954659</v>
      </c>
      <c r="M52">
        <f t="shared" si="2"/>
        <v>9.8095016842838891</v>
      </c>
      <c r="N52">
        <f t="shared" si="58"/>
        <v>83.404783451842277</v>
      </c>
      <c r="O52">
        <f t="shared" si="59"/>
        <v>16.595216548157723</v>
      </c>
      <c r="P52">
        <f t="shared" si="60"/>
        <v>33.697737556561087</v>
      </c>
      <c r="Q52">
        <f t="shared" si="61"/>
        <v>12.510407239819004</v>
      </c>
      <c r="R52">
        <f t="shared" si="62"/>
        <v>8.9980607627666451</v>
      </c>
      <c r="S52">
        <f t="shared" si="63"/>
        <v>8.8067226890756309</v>
      </c>
      <c r="T52">
        <f t="shared" si="3"/>
        <v>35.987071751777634</v>
      </c>
      <c r="U52">
        <f t="shared" si="4"/>
        <v>66.30226244343892</v>
      </c>
      <c r="V52">
        <f t="shared" si="5"/>
        <v>12821200.000000002</v>
      </c>
      <c r="W52">
        <v>40792</v>
      </c>
      <c r="X52">
        <v>35889</v>
      </c>
      <c r="Y52">
        <v>4903</v>
      </c>
      <c r="Z52">
        <v>14965</v>
      </c>
      <c r="AA52">
        <v>13003</v>
      </c>
      <c r="AB52">
        <v>1962</v>
      </c>
      <c r="AC52">
        <v>9406</v>
      </c>
      <c r="AD52">
        <v>4600</v>
      </c>
      <c r="AE52">
        <v>4806</v>
      </c>
      <c r="AF52">
        <v>142</v>
      </c>
      <c r="AG52">
        <v>140</v>
      </c>
      <c r="AH52">
        <v>2</v>
      </c>
      <c r="AI52">
        <v>5820</v>
      </c>
      <c r="AJ52">
        <v>4658</v>
      </c>
      <c r="AK52">
        <v>1162</v>
      </c>
      <c r="AL52">
        <v>18230</v>
      </c>
      <c r="AM52">
        <v>16552</v>
      </c>
      <c r="AN52">
        <v>1678</v>
      </c>
      <c r="AO52">
        <v>6520</v>
      </c>
      <c r="AP52">
        <v>6282</v>
      </c>
      <c r="AQ52">
        <v>238</v>
      </c>
      <c r="AR52">
        <v>17030</v>
      </c>
      <c r="AS52">
        <v>16324</v>
      </c>
      <c r="AT52">
        <v>706</v>
      </c>
      <c r="AU52">
        <v>110</v>
      </c>
      <c r="AV52">
        <v>100</v>
      </c>
      <c r="AW52">
        <v>10</v>
      </c>
      <c r="AX52">
        <v>17290</v>
      </c>
      <c r="AY52">
        <v>16342</v>
      </c>
      <c r="AZ52">
        <v>948</v>
      </c>
      <c r="BA52">
        <v>15578</v>
      </c>
      <c r="BB52">
        <v>15110</v>
      </c>
      <c r="BC52">
        <v>468</v>
      </c>
      <c r="BD52">
        <v>1304</v>
      </c>
      <c r="BE52">
        <v>1250</v>
      </c>
      <c r="BF52">
        <v>54</v>
      </c>
      <c r="BG52">
        <v>54</v>
      </c>
      <c r="BH52">
        <v>54</v>
      </c>
      <c r="BI52">
        <v>0</v>
      </c>
      <c r="BJ52">
        <v>946</v>
      </c>
      <c r="BK52">
        <v>818</v>
      </c>
      <c r="BL52">
        <v>128</v>
      </c>
      <c r="BM52">
        <v>3250</v>
      </c>
      <c r="BN52">
        <v>2918</v>
      </c>
      <c r="BO52">
        <v>332</v>
      </c>
      <c r="BP52">
        <v>16362</v>
      </c>
      <c r="BQ52">
        <v>14594</v>
      </c>
      <c r="BR52">
        <v>1768</v>
      </c>
      <c r="BS52">
        <v>12042</v>
      </c>
      <c r="BT52">
        <v>4852</v>
      </c>
      <c r="BU52">
        <v>7190</v>
      </c>
      <c r="BV52">
        <v>2910</v>
      </c>
      <c r="BW52">
        <v>968</v>
      </c>
      <c r="BX52">
        <v>1942</v>
      </c>
      <c r="BY52">
        <v>10624</v>
      </c>
      <c r="BZ52">
        <v>6830</v>
      </c>
      <c r="CA52">
        <v>3794</v>
      </c>
      <c r="CB52" t="str">
        <f t="shared" si="64"/>
        <v>CultivatorsTotal</v>
      </c>
      <c r="CC52" t="str">
        <f t="shared" si="65"/>
        <v>CultivatorsMale</v>
      </c>
      <c r="CD52" t="str">
        <f t="shared" si="66"/>
        <v>PQFemale</v>
      </c>
      <c r="CE52">
        <f t="shared" si="6"/>
        <v>21.094764059469941</v>
      </c>
      <c r="CF52">
        <f t="shared" si="7"/>
        <v>87.980486369876445</v>
      </c>
      <c r="CG52">
        <f t="shared" si="8"/>
        <v>12.019513630123553</v>
      </c>
      <c r="CH52">
        <f t="shared" si="9"/>
        <v>7.7388493859082104</v>
      </c>
      <c r="CI52">
        <f t="shared" si="10"/>
        <v>86.889408620113599</v>
      </c>
      <c r="CJ52">
        <f t="shared" si="11"/>
        <v>13.110591379886403</v>
      </c>
      <c r="CK52">
        <f t="shared" si="12"/>
        <v>4.8641241111829343</v>
      </c>
      <c r="CL52">
        <f t="shared" si="13"/>
        <v>48.904954284499254</v>
      </c>
      <c r="CM52">
        <f t="shared" si="14"/>
        <v>51.095045715500746</v>
      </c>
      <c r="CN52">
        <f t="shared" si="15"/>
        <v>7.3432449903038141E-2</v>
      </c>
      <c r="CO52">
        <f t="shared" si="16"/>
        <v>98.591549295774655</v>
      </c>
      <c r="CP52">
        <f t="shared" si="67"/>
        <v>1.4084507042253522</v>
      </c>
      <c r="CQ52">
        <f t="shared" si="17"/>
        <v>3.0096961861667744</v>
      </c>
      <c r="CR52">
        <f t="shared" si="18"/>
        <v>80.034364261168392</v>
      </c>
      <c r="CS52">
        <f t="shared" si="19"/>
        <v>19.965635738831615</v>
      </c>
      <c r="CT52">
        <f t="shared" si="20"/>
        <v>9.4272786037491922</v>
      </c>
      <c r="CU52">
        <f t="shared" si="21"/>
        <v>90.795392210641808</v>
      </c>
      <c r="CV52">
        <f t="shared" si="22"/>
        <v>9.2046077893582012</v>
      </c>
      <c r="CW52">
        <f t="shared" si="23"/>
        <v>3.3716871363930188</v>
      </c>
      <c r="CX52">
        <f t="shared" si="24"/>
        <v>96.349693251533736</v>
      </c>
      <c r="CY52">
        <f t="shared" si="25"/>
        <v>3.6503067484662575</v>
      </c>
      <c r="CZ52">
        <f t="shared" si="26"/>
        <v>8.8067226890756309</v>
      </c>
      <c r="DA52">
        <f t="shared" si="27"/>
        <v>95.854374633000589</v>
      </c>
      <c r="DB52">
        <f t="shared" si="28"/>
        <v>4.145625366999413</v>
      </c>
      <c r="DC52">
        <f t="shared" si="29"/>
        <v>5.6884292178409825E-2</v>
      </c>
      <c r="DD52">
        <f t="shared" si="30"/>
        <v>90.909090909090907</v>
      </c>
      <c r="DE52">
        <f t="shared" si="68"/>
        <v>9.0909090909090917</v>
      </c>
      <c r="DF52">
        <f t="shared" si="31"/>
        <v>8.9411764705882355</v>
      </c>
      <c r="DG52">
        <f t="shared" si="32"/>
        <v>94.517061885482931</v>
      </c>
      <c r="DH52">
        <f t="shared" si="33"/>
        <v>5.4829381145170624</v>
      </c>
      <c r="DI52">
        <f t="shared" si="34"/>
        <v>8.0558500323206204</v>
      </c>
      <c r="DJ52">
        <f t="shared" si="35"/>
        <v>96.995763255873669</v>
      </c>
      <c r="DK52">
        <f t="shared" si="36"/>
        <v>3.0042367441263322</v>
      </c>
      <c r="DL52">
        <f t="shared" si="37"/>
        <v>0.6743374272786038</v>
      </c>
      <c r="DM52">
        <f t="shared" si="38"/>
        <v>95.858895705521476</v>
      </c>
      <c r="DN52">
        <f t="shared" si="39"/>
        <v>4.1411042944785272</v>
      </c>
      <c r="DO52">
        <f t="shared" si="40"/>
        <v>2.7925016160310279E-2</v>
      </c>
      <c r="DP52">
        <f t="shared" si="41"/>
        <v>100</v>
      </c>
      <c r="DQ52">
        <f t="shared" si="42"/>
        <v>0</v>
      </c>
      <c r="DR52">
        <f t="shared" si="43"/>
        <v>0.48920491273432454</v>
      </c>
      <c r="DS52">
        <f t="shared" si="44"/>
        <v>86.469344608879496</v>
      </c>
      <c r="DT52">
        <f t="shared" si="45"/>
        <v>13.530655391120508</v>
      </c>
      <c r="DU52">
        <f t="shared" si="46"/>
        <v>1.680672268907563</v>
      </c>
      <c r="DV52">
        <f t="shared" si="47"/>
        <v>89.784615384615378</v>
      </c>
      <c r="DW52">
        <f t="shared" si="69"/>
        <v>10.215384615384615</v>
      </c>
      <c r="DX52">
        <f t="shared" si="48"/>
        <v>8.4612798965740144</v>
      </c>
      <c r="DY52">
        <f t="shared" si="49"/>
        <v>89.194475003055857</v>
      </c>
      <c r="DZ52">
        <f t="shared" si="50"/>
        <v>10.80552499694414</v>
      </c>
      <c r="EA52">
        <f t="shared" si="51"/>
        <v>6.2272786037491921</v>
      </c>
      <c r="EB52">
        <f t="shared" si="52"/>
        <v>40.292310247467199</v>
      </c>
      <c r="EC52">
        <f t="shared" si="53"/>
        <v>59.707689752532801</v>
      </c>
      <c r="ED52">
        <f>(BV52/H52)*100</f>
        <v>1.5048480930833872</v>
      </c>
      <c r="EE52">
        <f t="shared" si="54"/>
        <v>33.264604810996559</v>
      </c>
      <c r="EF52">
        <f t="shared" si="55"/>
        <v>66.735395189003427</v>
      </c>
      <c r="EG52">
        <f>(BY52/H52)*100</f>
        <v>5.4939883645765999</v>
      </c>
      <c r="EH52">
        <f t="shared" si="56"/>
        <v>64.288403614457835</v>
      </c>
      <c r="EI52">
        <f t="shared" si="57"/>
        <v>35.711596385542173</v>
      </c>
    </row>
    <row r="53" spans="1:139" x14ac:dyDescent="0.25">
      <c r="A53" t="s">
        <v>2995</v>
      </c>
      <c r="B53">
        <v>52</v>
      </c>
      <c r="C53" t="s">
        <v>115</v>
      </c>
      <c r="D53" t="s">
        <v>3188</v>
      </c>
      <c r="E53">
        <v>994628</v>
      </c>
      <c r="F53">
        <v>529253</v>
      </c>
      <c r="G53">
        <v>465375</v>
      </c>
      <c r="H53">
        <v>317138</v>
      </c>
      <c r="I53">
        <v>258305</v>
      </c>
      <c r="J53">
        <v>58833</v>
      </c>
      <c r="K53">
        <f t="shared" si="0"/>
        <v>31.88508668567545</v>
      </c>
      <c r="L53">
        <f t="shared" si="1"/>
        <v>48.805580695810889</v>
      </c>
      <c r="M53">
        <f t="shared" si="2"/>
        <v>12.642062852538274</v>
      </c>
      <c r="N53">
        <f t="shared" si="58"/>
        <v>81.448769936116136</v>
      </c>
      <c r="O53">
        <f t="shared" si="59"/>
        <v>18.55123006388386</v>
      </c>
      <c r="P53">
        <f t="shared" si="60"/>
        <v>20.726623741084325</v>
      </c>
      <c r="Q53">
        <f t="shared" si="61"/>
        <v>16.637552106653885</v>
      </c>
      <c r="R53">
        <f t="shared" si="62"/>
        <v>8.9040102415982947</v>
      </c>
      <c r="S53">
        <f t="shared" si="63"/>
        <v>9.0452736663534488</v>
      </c>
      <c r="T53">
        <f t="shared" si="3"/>
        <v>44.686540244310052</v>
      </c>
      <c r="U53">
        <f t="shared" si="4"/>
        <v>79.273376258915675</v>
      </c>
      <c r="V53">
        <f t="shared" si="5"/>
        <v>25140600</v>
      </c>
      <c r="W53">
        <v>38421</v>
      </c>
      <c r="X53">
        <v>35211</v>
      </c>
      <c r="Y53">
        <v>3210</v>
      </c>
      <c r="Z53">
        <v>17277</v>
      </c>
      <c r="AA53">
        <v>14872</v>
      </c>
      <c r="AB53">
        <v>2405</v>
      </c>
      <c r="AC53">
        <v>10034</v>
      </c>
      <c r="AD53">
        <v>7626</v>
      </c>
      <c r="AE53">
        <v>2408</v>
      </c>
      <c r="AF53">
        <v>194</v>
      </c>
      <c r="AG53">
        <v>194</v>
      </c>
      <c r="AH53">
        <v>0</v>
      </c>
      <c r="AI53">
        <v>7274</v>
      </c>
      <c r="AJ53">
        <v>5890</v>
      </c>
      <c r="AK53">
        <v>1384</v>
      </c>
      <c r="AL53">
        <v>45296</v>
      </c>
      <c r="AM53">
        <v>39812</v>
      </c>
      <c r="AN53">
        <v>5484</v>
      </c>
      <c r="AO53">
        <v>2078</v>
      </c>
      <c r="AP53">
        <v>1946</v>
      </c>
      <c r="AQ53">
        <v>132</v>
      </c>
      <c r="AR53">
        <v>28686</v>
      </c>
      <c r="AS53">
        <v>26414</v>
      </c>
      <c r="AT53">
        <v>2272</v>
      </c>
      <c r="AU53">
        <v>114</v>
      </c>
      <c r="AV53">
        <v>114</v>
      </c>
      <c r="AW53">
        <v>0</v>
      </c>
      <c r="AX53">
        <v>28124</v>
      </c>
      <c r="AY53">
        <v>26220</v>
      </c>
      <c r="AZ53">
        <v>1904</v>
      </c>
      <c r="BA53">
        <v>16836</v>
      </c>
      <c r="BB53">
        <v>16264</v>
      </c>
      <c r="BC53">
        <v>572</v>
      </c>
      <c r="BD53">
        <v>3670</v>
      </c>
      <c r="BE53">
        <v>3372</v>
      </c>
      <c r="BF53">
        <v>298</v>
      </c>
      <c r="BG53">
        <v>40</v>
      </c>
      <c r="BH53">
        <v>40</v>
      </c>
      <c r="BI53">
        <v>0</v>
      </c>
      <c r="BJ53">
        <v>4580</v>
      </c>
      <c r="BK53">
        <v>3974</v>
      </c>
      <c r="BL53">
        <v>606</v>
      </c>
      <c r="BM53">
        <v>11652</v>
      </c>
      <c r="BN53">
        <v>9922</v>
      </c>
      <c r="BO53">
        <v>1730</v>
      </c>
      <c r="BP53">
        <v>51844</v>
      </c>
      <c r="BQ53">
        <v>43896</v>
      </c>
      <c r="BR53">
        <v>7948</v>
      </c>
      <c r="BS53">
        <v>23854</v>
      </c>
      <c r="BT53">
        <v>9596</v>
      </c>
      <c r="BU53">
        <v>14258</v>
      </c>
      <c r="BV53">
        <v>3964</v>
      </c>
      <c r="BW53">
        <v>1236</v>
      </c>
      <c r="BX53">
        <v>2728</v>
      </c>
      <c r="BY53">
        <v>23200</v>
      </c>
      <c r="BZ53">
        <v>11706</v>
      </c>
      <c r="CA53">
        <v>11494</v>
      </c>
      <c r="CB53" t="str">
        <f t="shared" si="64"/>
        <v>NOTotal</v>
      </c>
      <c r="CC53" t="str">
        <f t="shared" si="65"/>
        <v>NOMale</v>
      </c>
      <c r="CD53" t="str">
        <f t="shared" si="66"/>
        <v>PQFemale</v>
      </c>
      <c r="CE53">
        <f t="shared" si="6"/>
        <v>12.114915273477161</v>
      </c>
      <c r="CF53">
        <f t="shared" si="7"/>
        <v>91.645194034512372</v>
      </c>
      <c r="CG53">
        <f t="shared" si="8"/>
        <v>8.3548059654876248</v>
      </c>
      <c r="CH53">
        <f t="shared" si="9"/>
        <v>5.4477861372651653</v>
      </c>
      <c r="CI53">
        <f t="shared" si="10"/>
        <v>86.079759217456726</v>
      </c>
      <c r="CJ53">
        <f t="shared" si="11"/>
        <v>13.920240782543267</v>
      </c>
      <c r="CK53">
        <f t="shared" si="12"/>
        <v>3.1639223303419963</v>
      </c>
      <c r="CL53">
        <f t="shared" si="13"/>
        <v>76.001594578433327</v>
      </c>
      <c r="CM53">
        <f t="shared" si="14"/>
        <v>23.998405421566673</v>
      </c>
      <c r="CN53">
        <f t="shared" si="15"/>
        <v>6.1172108041294332E-2</v>
      </c>
      <c r="CO53">
        <f t="shared" si="16"/>
        <v>100</v>
      </c>
      <c r="CP53">
        <f t="shared" si="67"/>
        <v>0</v>
      </c>
      <c r="CQ53">
        <f t="shared" si="17"/>
        <v>2.2936387314039948</v>
      </c>
      <c r="CR53">
        <f t="shared" si="18"/>
        <v>80.973329667308221</v>
      </c>
      <c r="CS53">
        <f t="shared" si="19"/>
        <v>19.026670332691779</v>
      </c>
      <c r="CT53">
        <f t="shared" si="20"/>
        <v>14.282741267208596</v>
      </c>
      <c r="CU53">
        <f t="shared" si="21"/>
        <v>87.892970681737907</v>
      </c>
      <c r="CV53">
        <f t="shared" si="22"/>
        <v>12.107029318262098</v>
      </c>
      <c r="CW53">
        <f t="shared" si="23"/>
        <v>0.65523526035984336</v>
      </c>
      <c r="CX53">
        <f t="shared" si="24"/>
        <v>93.647738209817135</v>
      </c>
      <c r="CY53">
        <f t="shared" si="25"/>
        <v>6.3522617901828689</v>
      </c>
      <c r="CZ53">
        <f t="shared" si="26"/>
        <v>9.0452736663534488</v>
      </c>
      <c r="DA53">
        <f t="shared" si="27"/>
        <v>92.079760161751381</v>
      </c>
      <c r="DB53">
        <f t="shared" si="28"/>
        <v>7.920239838248623</v>
      </c>
      <c r="DC53">
        <f t="shared" si="29"/>
        <v>3.5946496477873985E-2</v>
      </c>
      <c r="DD53">
        <f t="shared" si="30"/>
        <v>100</v>
      </c>
      <c r="DE53">
        <f t="shared" si="68"/>
        <v>0</v>
      </c>
      <c r="DF53">
        <f t="shared" si="31"/>
        <v>8.8680637451204198</v>
      </c>
      <c r="DG53">
        <f t="shared" si="32"/>
        <v>93.229981510453712</v>
      </c>
      <c r="DH53">
        <f t="shared" si="33"/>
        <v>6.7700184895462954</v>
      </c>
      <c r="DI53">
        <f t="shared" si="34"/>
        <v>5.3087299535218113</v>
      </c>
      <c r="DJ53">
        <f t="shared" si="35"/>
        <v>96.602518412924681</v>
      </c>
      <c r="DK53">
        <f t="shared" si="36"/>
        <v>3.397481587075315</v>
      </c>
      <c r="DL53">
        <f t="shared" si="37"/>
        <v>1.1572249304719082</v>
      </c>
      <c r="DM53">
        <f t="shared" si="38"/>
        <v>91.880108991825608</v>
      </c>
      <c r="DN53">
        <f t="shared" si="39"/>
        <v>8.1198910081743882</v>
      </c>
      <c r="DO53">
        <f t="shared" si="40"/>
        <v>1.261280578171017E-2</v>
      </c>
      <c r="DP53">
        <f t="shared" si="41"/>
        <v>100</v>
      </c>
      <c r="DQ53">
        <f t="shared" si="42"/>
        <v>0</v>
      </c>
      <c r="DR53">
        <f t="shared" si="43"/>
        <v>1.4441662620058144</v>
      </c>
      <c r="DS53">
        <f t="shared" si="44"/>
        <v>86.768558951965076</v>
      </c>
      <c r="DT53">
        <f t="shared" si="45"/>
        <v>13.231441048034934</v>
      </c>
      <c r="DU53">
        <f t="shared" si="46"/>
        <v>3.6741103242121729</v>
      </c>
      <c r="DV53">
        <f t="shared" si="47"/>
        <v>85.152763474081709</v>
      </c>
      <c r="DW53">
        <f t="shared" si="69"/>
        <v>14.847236525918298</v>
      </c>
      <c r="DX53">
        <f t="shared" si="48"/>
        <v>16.34745757367455</v>
      </c>
      <c r="DY53">
        <f t="shared" si="49"/>
        <v>84.669392793765923</v>
      </c>
      <c r="DZ53">
        <f t="shared" si="50"/>
        <v>15.330607206234086</v>
      </c>
      <c r="EA53">
        <f t="shared" si="51"/>
        <v>7.5216467279228612</v>
      </c>
      <c r="EB53">
        <f t="shared" si="52"/>
        <v>40.228053995137088</v>
      </c>
      <c r="EC53">
        <f t="shared" si="53"/>
        <v>59.771946004862919</v>
      </c>
      <c r="ED53">
        <f>(BV53/H53)*100</f>
        <v>1.249929052967478</v>
      </c>
      <c r="EE53">
        <f t="shared" si="54"/>
        <v>31.180625630676083</v>
      </c>
      <c r="EF53">
        <f t="shared" si="55"/>
        <v>68.81937436932391</v>
      </c>
      <c r="EG53">
        <f>(BY53/H53)*100</f>
        <v>7.3154273533918985</v>
      </c>
      <c r="EH53">
        <f t="shared" si="56"/>
        <v>50.456896551724142</v>
      </c>
      <c r="EI53">
        <f t="shared" si="57"/>
        <v>49.543103448275858</v>
      </c>
    </row>
    <row r="54" spans="1:139" x14ac:dyDescent="0.25">
      <c r="A54" t="s">
        <v>2599</v>
      </c>
      <c r="B54">
        <v>53</v>
      </c>
      <c r="C54" t="s">
        <v>116</v>
      </c>
      <c r="D54" t="s">
        <v>3187</v>
      </c>
      <c r="E54">
        <v>1655169</v>
      </c>
      <c r="F54">
        <v>878029</v>
      </c>
      <c r="G54">
        <v>777140</v>
      </c>
      <c r="H54">
        <v>501189</v>
      </c>
      <c r="I54">
        <v>444538</v>
      </c>
      <c r="J54">
        <v>56651</v>
      </c>
      <c r="K54">
        <f t="shared" si="0"/>
        <v>30.280231202976854</v>
      </c>
      <c r="L54">
        <f t="shared" si="1"/>
        <v>50.62907944953983</v>
      </c>
      <c r="M54">
        <f t="shared" si="2"/>
        <v>7.289677535579175</v>
      </c>
      <c r="N54">
        <f t="shared" si="58"/>
        <v>88.69667929663261</v>
      </c>
      <c r="O54">
        <f t="shared" si="59"/>
        <v>11.303320703367392</v>
      </c>
      <c r="P54">
        <f t="shared" si="60"/>
        <v>47.871960477983357</v>
      </c>
      <c r="Q54">
        <f t="shared" si="61"/>
        <v>12.533395585298161</v>
      </c>
      <c r="R54">
        <f t="shared" si="62"/>
        <v>10.467109214288422</v>
      </c>
      <c r="S54">
        <f t="shared" si="63"/>
        <v>7.9909974081633877</v>
      </c>
      <c r="T54">
        <f t="shared" si="3"/>
        <v>21.136537314266675</v>
      </c>
      <c r="U54">
        <f t="shared" si="4"/>
        <v>52.12803952201665</v>
      </c>
      <c r="V54">
        <f t="shared" si="5"/>
        <v>26126000.000000004</v>
      </c>
      <c r="W54">
        <v>150338</v>
      </c>
      <c r="X54">
        <v>144137</v>
      </c>
      <c r="Y54">
        <v>6201</v>
      </c>
      <c r="Z54">
        <v>72139</v>
      </c>
      <c r="AA54">
        <v>66437</v>
      </c>
      <c r="AB54">
        <v>5702</v>
      </c>
      <c r="AC54">
        <v>17452</v>
      </c>
      <c r="AD54">
        <v>8788</v>
      </c>
      <c r="AE54">
        <v>8664</v>
      </c>
      <c r="AF54">
        <v>36</v>
      </c>
      <c r="AG54">
        <v>36</v>
      </c>
      <c r="AH54">
        <v>0</v>
      </c>
      <c r="AI54">
        <v>11036</v>
      </c>
      <c r="AJ54">
        <v>9160</v>
      </c>
      <c r="AK54">
        <v>1876</v>
      </c>
      <c r="AL54">
        <v>51744</v>
      </c>
      <c r="AM54">
        <v>47130</v>
      </c>
      <c r="AN54">
        <v>4614</v>
      </c>
      <c r="AO54">
        <v>2786</v>
      </c>
      <c r="AP54">
        <v>2730</v>
      </c>
      <c r="AQ54">
        <v>56</v>
      </c>
      <c r="AR54">
        <v>40050</v>
      </c>
      <c r="AS54">
        <v>38690</v>
      </c>
      <c r="AT54">
        <v>1360</v>
      </c>
      <c r="AU54">
        <v>162</v>
      </c>
      <c r="AV54">
        <v>156</v>
      </c>
      <c r="AW54">
        <v>6</v>
      </c>
      <c r="AX54">
        <v>52298</v>
      </c>
      <c r="AY54">
        <v>50226</v>
      </c>
      <c r="AZ54">
        <v>2072</v>
      </c>
      <c r="BA54">
        <v>20618</v>
      </c>
      <c r="BB54">
        <v>20222</v>
      </c>
      <c r="BC54">
        <v>396</v>
      </c>
      <c r="BD54">
        <v>3002</v>
      </c>
      <c r="BE54">
        <v>2862</v>
      </c>
      <c r="BF54">
        <v>140</v>
      </c>
      <c r="BG54">
        <v>34</v>
      </c>
      <c r="BH54">
        <v>34</v>
      </c>
      <c r="BI54">
        <v>0</v>
      </c>
      <c r="BJ54">
        <v>1294</v>
      </c>
      <c r="BK54">
        <v>1226</v>
      </c>
      <c r="BL54">
        <v>68</v>
      </c>
      <c r="BM54">
        <v>6402</v>
      </c>
      <c r="BN54">
        <v>5888</v>
      </c>
      <c r="BO54">
        <v>514</v>
      </c>
      <c r="BP54">
        <v>21702</v>
      </c>
      <c r="BQ54">
        <v>19554</v>
      </c>
      <c r="BR54">
        <v>2148</v>
      </c>
      <c r="BS54">
        <v>24350</v>
      </c>
      <c r="BT54">
        <v>10834</v>
      </c>
      <c r="BU54">
        <v>13516</v>
      </c>
      <c r="BV54">
        <v>3918</v>
      </c>
      <c r="BW54">
        <v>2082</v>
      </c>
      <c r="BX54">
        <v>1836</v>
      </c>
      <c r="BY54">
        <v>21828</v>
      </c>
      <c r="BZ54">
        <v>14346</v>
      </c>
      <c r="CA54">
        <v>7482</v>
      </c>
      <c r="CB54" t="str">
        <f t="shared" si="64"/>
        <v>CultivatorsTotal</v>
      </c>
      <c r="CC54" t="str">
        <f t="shared" si="65"/>
        <v>CultivatorsMale</v>
      </c>
      <c r="CD54" t="str">
        <f t="shared" si="66"/>
        <v>PQFemale</v>
      </c>
      <c r="CE54">
        <f t="shared" si="6"/>
        <v>29.996268872620906</v>
      </c>
      <c r="CF54">
        <f t="shared" si="7"/>
        <v>95.875294336761158</v>
      </c>
      <c r="CG54">
        <f t="shared" si="8"/>
        <v>4.124705663238835</v>
      </c>
      <c r="CH54">
        <f t="shared" si="9"/>
        <v>14.393572085580489</v>
      </c>
      <c r="CI54">
        <f t="shared" si="10"/>
        <v>92.095815023773554</v>
      </c>
      <c r="CJ54">
        <f t="shared" si="11"/>
        <v>7.9041849762264516</v>
      </c>
      <c r="CK54">
        <f t="shared" si="12"/>
        <v>3.4821195197819588</v>
      </c>
      <c r="CL54">
        <f t="shared" si="13"/>
        <v>50.355260142104051</v>
      </c>
      <c r="CM54">
        <f t="shared" si="14"/>
        <v>49.644739857895942</v>
      </c>
      <c r="CN54">
        <f t="shared" si="15"/>
        <v>7.1829190185738311E-3</v>
      </c>
      <c r="CO54">
        <f t="shared" si="16"/>
        <v>100</v>
      </c>
      <c r="CP54">
        <f t="shared" si="67"/>
        <v>0</v>
      </c>
      <c r="CQ54">
        <f t="shared" si="17"/>
        <v>2.2019637302494668</v>
      </c>
      <c r="CR54">
        <f t="shared" si="18"/>
        <v>83.001087350489314</v>
      </c>
      <c r="CS54">
        <f t="shared" si="19"/>
        <v>16.998912649510693</v>
      </c>
      <c r="CT54">
        <f t="shared" si="20"/>
        <v>10.32424893603012</v>
      </c>
      <c r="CU54">
        <f t="shared" si="21"/>
        <v>91.083024118738408</v>
      </c>
      <c r="CV54">
        <f t="shared" si="22"/>
        <v>8.916975881261596</v>
      </c>
      <c r="CW54">
        <f t="shared" si="23"/>
        <v>0.55587812182629703</v>
      </c>
      <c r="CX54">
        <f t="shared" si="24"/>
        <v>97.989949748743726</v>
      </c>
      <c r="CY54">
        <f t="shared" si="25"/>
        <v>2.0100502512562812</v>
      </c>
      <c r="CZ54">
        <f t="shared" si="26"/>
        <v>7.9909974081633877</v>
      </c>
      <c r="DA54">
        <f t="shared" si="27"/>
        <v>96.604244694132333</v>
      </c>
      <c r="DB54">
        <f t="shared" si="28"/>
        <v>3.3957553058676657</v>
      </c>
      <c r="DC54">
        <f t="shared" si="29"/>
        <v>3.2323135583582241E-2</v>
      </c>
      <c r="DD54">
        <f t="shared" si="30"/>
        <v>96.296296296296291</v>
      </c>
      <c r="DE54">
        <f t="shared" si="68"/>
        <v>3.7037037037037033</v>
      </c>
      <c r="DF54">
        <f t="shared" si="31"/>
        <v>10.434786078704841</v>
      </c>
      <c r="DG54">
        <f t="shared" si="32"/>
        <v>96.038089410684918</v>
      </c>
      <c r="DH54">
        <f t="shared" si="33"/>
        <v>3.961910589315079</v>
      </c>
      <c r="DI54">
        <f t="shared" si="34"/>
        <v>4.1138173423598685</v>
      </c>
      <c r="DJ54">
        <f t="shared" si="35"/>
        <v>98.079348142399851</v>
      </c>
      <c r="DK54">
        <f t="shared" si="36"/>
        <v>1.920651857600155</v>
      </c>
      <c r="DL54">
        <f t="shared" si="37"/>
        <v>0.59897563593774006</v>
      </c>
      <c r="DM54">
        <f t="shared" si="38"/>
        <v>95.336442371752156</v>
      </c>
      <c r="DN54">
        <f t="shared" si="39"/>
        <v>4.6635576282478342</v>
      </c>
      <c r="DO54">
        <f t="shared" si="40"/>
        <v>6.7838679619863966E-3</v>
      </c>
      <c r="DP54">
        <f t="shared" si="41"/>
        <v>100</v>
      </c>
      <c r="DQ54">
        <f t="shared" si="42"/>
        <v>0</v>
      </c>
      <c r="DR54">
        <f t="shared" si="43"/>
        <v>0.25818603361207049</v>
      </c>
      <c r="DS54">
        <f t="shared" si="44"/>
        <v>94.744976816074185</v>
      </c>
      <c r="DT54">
        <f t="shared" si="45"/>
        <v>5.2550231839258119</v>
      </c>
      <c r="DU54">
        <f t="shared" si="46"/>
        <v>1.2773624321363797</v>
      </c>
      <c r="DV54">
        <f t="shared" si="47"/>
        <v>91.971258981568255</v>
      </c>
      <c r="DW54">
        <f t="shared" si="69"/>
        <v>8.0287410184317398</v>
      </c>
      <c r="DX54">
        <f t="shared" si="48"/>
        <v>4.3301030150302582</v>
      </c>
      <c r="DY54">
        <f t="shared" si="49"/>
        <v>90.102294719380708</v>
      </c>
      <c r="DZ54">
        <f t="shared" si="50"/>
        <v>9.8977052806192987</v>
      </c>
      <c r="EA54">
        <f t="shared" si="51"/>
        <v>4.8584466139520224</v>
      </c>
      <c r="EB54">
        <f t="shared" si="52"/>
        <v>44.492813141683776</v>
      </c>
      <c r="EC54">
        <f t="shared" si="53"/>
        <v>55.507186858316224</v>
      </c>
      <c r="ED54">
        <f>(BV54/H54)*100</f>
        <v>0.78174101985478539</v>
      </c>
      <c r="EE54">
        <f t="shared" si="54"/>
        <v>53.13935681470138</v>
      </c>
      <c r="EF54">
        <f t="shared" si="55"/>
        <v>46.86064318529862</v>
      </c>
      <c r="EG54">
        <f>(BY54/H54)*100</f>
        <v>4.3552432315952663</v>
      </c>
      <c r="EH54">
        <f t="shared" si="56"/>
        <v>65.722924683892245</v>
      </c>
      <c r="EI54">
        <f t="shared" si="57"/>
        <v>34.277075316107755</v>
      </c>
    </row>
    <row r="55" spans="1:139" x14ac:dyDescent="0.25">
      <c r="A55" t="s">
        <v>2996</v>
      </c>
      <c r="B55">
        <v>54</v>
      </c>
      <c r="C55" t="s">
        <v>117</v>
      </c>
      <c r="D55" t="s">
        <v>3187</v>
      </c>
      <c r="E55">
        <v>595527</v>
      </c>
      <c r="F55">
        <v>317522</v>
      </c>
      <c r="G55">
        <v>278005</v>
      </c>
      <c r="H55">
        <v>186025</v>
      </c>
      <c r="I55">
        <v>163863</v>
      </c>
      <c r="J55">
        <v>22162</v>
      </c>
      <c r="K55">
        <f t="shared" si="0"/>
        <v>31.237038790852473</v>
      </c>
      <c r="L55">
        <f t="shared" si="1"/>
        <v>51.606817795302376</v>
      </c>
      <c r="M55">
        <f t="shared" si="2"/>
        <v>7.9717990683620803</v>
      </c>
      <c r="N55">
        <f t="shared" si="58"/>
        <v>88.086547507055499</v>
      </c>
      <c r="O55">
        <f t="shared" si="59"/>
        <v>11.913452492944497</v>
      </c>
      <c r="P55">
        <f t="shared" si="60"/>
        <v>52.435425346055638</v>
      </c>
      <c r="Q55">
        <f t="shared" si="61"/>
        <v>12.252116650987769</v>
      </c>
      <c r="R55">
        <f t="shared" si="62"/>
        <v>9.6212874613627211</v>
      </c>
      <c r="S55">
        <f t="shared" si="63"/>
        <v>7.1495766698024461</v>
      </c>
      <c r="T55">
        <f t="shared" si="3"/>
        <v>18.541593871791427</v>
      </c>
      <c r="U55">
        <f t="shared" si="4"/>
        <v>47.564574653944362</v>
      </c>
      <c r="V55">
        <f t="shared" si="5"/>
        <v>8848200</v>
      </c>
      <c r="W55">
        <v>58815</v>
      </c>
      <c r="X55">
        <v>56565</v>
      </c>
      <c r="Y55">
        <v>2250</v>
      </c>
      <c r="Z55">
        <v>31710</v>
      </c>
      <c r="AA55">
        <v>28936</v>
      </c>
      <c r="AB55">
        <v>2774</v>
      </c>
      <c r="AC55">
        <v>7018</v>
      </c>
      <c r="AD55">
        <v>2792</v>
      </c>
      <c r="AE55">
        <v>4226</v>
      </c>
      <c r="AF55">
        <v>6</v>
      </c>
      <c r="AG55">
        <v>6</v>
      </c>
      <c r="AH55">
        <v>0</v>
      </c>
      <c r="AI55">
        <v>2982</v>
      </c>
      <c r="AJ55">
        <v>2538</v>
      </c>
      <c r="AK55">
        <v>444</v>
      </c>
      <c r="AL55">
        <v>19804</v>
      </c>
      <c r="AM55">
        <v>17826</v>
      </c>
      <c r="AN55">
        <v>1978</v>
      </c>
      <c r="AO55">
        <v>926</v>
      </c>
      <c r="AP55">
        <v>876</v>
      </c>
      <c r="AQ55">
        <v>50</v>
      </c>
      <c r="AR55">
        <v>13300</v>
      </c>
      <c r="AS55">
        <v>12566</v>
      </c>
      <c r="AT55">
        <v>734</v>
      </c>
      <c r="AU55">
        <v>108</v>
      </c>
      <c r="AV55">
        <v>108</v>
      </c>
      <c r="AW55">
        <v>0</v>
      </c>
      <c r="AX55">
        <v>17790</v>
      </c>
      <c r="AY55">
        <v>16970</v>
      </c>
      <c r="AZ55">
        <v>820</v>
      </c>
      <c r="BA55">
        <v>7264</v>
      </c>
      <c r="BB55">
        <v>7058</v>
      </c>
      <c r="BC55">
        <v>206</v>
      </c>
      <c r="BD55">
        <v>892</v>
      </c>
      <c r="BE55">
        <v>806</v>
      </c>
      <c r="BF55">
        <v>86</v>
      </c>
      <c r="BG55">
        <v>18</v>
      </c>
      <c r="BH55">
        <v>18</v>
      </c>
      <c r="BI55">
        <v>0</v>
      </c>
      <c r="BJ55">
        <v>484</v>
      </c>
      <c r="BK55">
        <v>458</v>
      </c>
      <c r="BL55">
        <v>26</v>
      </c>
      <c r="BM55">
        <v>2136</v>
      </c>
      <c r="BN55">
        <v>2004</v>
      </c>
      <c r="BO55">
        <v>132</v>
      </c>
      <c r="BP55">
        <v>6594</v>
      </c>
      <c r="BQ55">
        <v>5926</v>
      </c>
      <c r="BR55">
        <v>668</v>
      </c>
      <c r="BS55">
        <v>8174</v>
      </c>
      <c r="BT55">
        <v>3102</v>
      </c>
      <c r="BU55">
        <v>5072</v>
      </c>
      <c r="BV55">
        <v>906</v>
      </c>
      <c r="BW55">
        <v>492</v>
      </c>
      <c r="BX55">
        <v>414</v>
      </c>
      <c r="BY55">
        <v>7098</v>
      </c>
      <c r="BZ55">
        <v>4816</v>
      </c>
      <c r="CA55">
        <v>2282</v>
      </c>
      <c r="CB55" t="str">
        <f t="shared" si="64"/>
        <v>CultivatorsTotal</v>
      </c>
      <c r="CC55" t="str">
        <f t="shared" si="65"/>
        <v>CultivatorsMale</v>
      </c>
      <c r="CD55" t="str">
        <f t="shared" si="66"/>
        <v>PQFemale</v>
      </c>
      <c r="CE55">
        <f t="shared" si="6"/>
        <v>31.616718183039914</v>
      </c>
      <c r="CF55">
        <f t="shared" si="7"/>
        <v>96.174445294567718</v>
      </c>
      <c r="CG55">
        <f t="shared" si="8"/>
        <v>3.8255547054322872</v>
      </c>
      <c r="CH55">
        <f t="shared" si="9"/>
        <v>17.046095954844777</v>
      </c>
      <c r="CI55">
        <f t="shared" si="10"/>
        <v>91.251970987070337</v>
      </c>
      <c r="CJ55">
        <f t="shared" si="11"/>
        <v>8.7480290129296758</v>
      </c>
      <c r="CK55">
        <f t="shared" si="12"/>
        <v>3.7726112081709449</v>
      </c>
      <c r="CL55">
        <f t="shared" si="13"/>
        <v>39.783414078084924</v>
      </c>
      <c r="CM55">
        <f t="shared" si="14"/>
        <v>60.216585921915076</v>
      </c>
      <c r="CN55">
        <f t="shared" si="15"/>
        <v>3.2253729337454644E-3</v>
      </c>
      <c r="CO55">
        <f t="shared" si="16"/>
        <v>100</v>
      </c>
      <c r="CP55">
        <f t="shared" si="67"/>
        <v>0</v>
      </c>
      <c r="CQ55">
        <f t="shared" si="17"/>
        <v>1.6030103480714959</v>
      </c>
      <c r="CR55">
        <f t="shared" si="18"/>
        <v>85.110663983903422</v>
      </c>
      <c r="CS55">
        <f t="shared" si="19"/>
        <v>14.88933601609658</v>
      </c>
      <c r="CT55">
        <f t="shared" si="20"/>
        <v>10.645880929982528</v>
      </c>
      <c r="CU55">
        <f t="shared" si="21"/>
        <v>90.012118763886079</v>
      </c>
      <c r="CV55">
        <f t="shared" si="22"/>
        <v>9.9878812361139158</v>
      </c>
      <c r="CW55">
        <f t="shared" si="23"/>
        <v>0.49778255610805</v>
      </c>
      <c r="CX55">
        <f t="shared" si="24"/>
        <v>94.600431965442766</v>
      </c>
      <c r="CY55">
        <f t="shared" si="25"/>
        <v>5.3995680345572357</v>
      </c>
      <c r="CZ55">
        <f t="shared" si="26"/>
        <v>7.1495766698024461</v>
      </c>
      <c r="DA55">
        <f t="shared" si="27"/>
        <v>94.481203007518801</v>
      </c>
      <c r="DB55">
        <f t="shared" si="28"/>
        <v>5.518796992481203</v>
      </c>
      <c r="DC55">
        <f t="shared" si="29"/>
        <v>5.8056712807418358E-2</v>
      </c>
      <c r="DD55">
        <f t="shared" si="30"/>
        <v>100</v>
      </c>
      <c r="DE55">
        <f t="shared" si="68"/>
        <v>0</v>
      </c>
      <c r="DF55">
        <f t="shared" si="31"/>
        <v>9.5632307485553021</v>
      </c>
      <c r="DG55">
        <f t="shared" si="32"/>
        <v>95.390668915120855</v>
      </c>
      <c r="DH55">
        <f t="shared" si="33"/>
        <v>4.6093310848791456</v>
      </c>
      <c r="DI55">
        <f t="shared" si="34"/>
        <v>3.9048514984545091</v>
      </c>
      <c r="DJ55">
        <f t="shared" si="35"/>
        <v>97.164096916299556</v>
      </c>
      <c r="DK55">
        <f t="shared" si="36"/>
        <v>2.8359030837004404</v>
      </c>
      <c r="DL55">
        <f t="shared" si="37"/>
        <v>0.47950544281682567</v>
      </c>
      <c r="DM55">
        <f t="shared" si="38"/>
        <v>90.358744394618839</v>
      </c>
      <c r="DN55">
        <f t="shared" si="39"/>
        <v>9.6412556053811667</v>
      </c>
      <c r="DO55">
        <f t="shared" si="40"/>
        <v>9.6761188012363924E-3</v>
      </c>
      <c r="DP55">
        <f t="shared" si="41"/>
        <v>100</v>
      </c>
      <c r="DQ55">
        <f t="shared" si="42"/>
        <v>0</v>
      </c>
      <c r="DR55">
        <f t="shared" si="43"/>
        <v>0.26018008332213416</v>
      </c>
      <c r="DS55">
        <f t="shared" si="44"/>
        <v>94.628099173553721</v>
      </c>
      <c r="DT55">
        <f t="shared" si="45"/>
        <v>5.3719008264462813</v>
      </c>
      <c r="DU55">
        <f t="shared" si="46"/>
        <v>1.1482327644133852</v>
      </c>
      <c r="DV55">
        <f t="shared" si="47"/>
        <v>93.82022471910112</v>
      </c>
      <c r="DW55">
        <f t="shared" si="69"/>
        <v>6.179775280898876</v>
      </c>
      <c r="DX55">
        <f t="shared" si="48"/>
        <v>3.5446848541862654</v>
      </c>
      <c r="DY55">
        <f t="shared" si="49"/>
        <v>89.869578404610252</v>
      </c>
      <c r="DZ55">
        <f t="shared" si="50"/>
        <v>10.130421595389748</v>
      </c>
      <c r="EA55">
        <f t="shared" si="51"/>
        <v>4.3940330600725712</v>
      </c>
      <c r="EB55">
        <f t="shared" si="52"/>
        <v>37.949596280890631</v>
      </c>
      <c r="EC55">
        <f t="shared" si="53"/>
        <v>62.050403719109369</v>
      </c>
      <c r="ED55">
        <f>(BV55/H55)*100</f>
        <v>0.48703131299556512</v>
      </c>
      <c r="EE55">
        <f t="shared" si="54"/>
        <v>54.304635761589402</v>
      </c>
      <c r="EF55">
        <f t="shared" si="55"/>
        <v>45.695364238410598</v>
      </c>
      <c r="EG55">
        <f>(BY55/H55)*100</f>
        <v>3.8156161806208844</v>
      </c>
      <c r="EH55">
        <f t="shared" si="56"/>
        <v>67.850098619329387</v>
      </c>
      <c r="EI55">
        <f t="shared" si="57"/>
        <v>32.149901380670606</v>
      </c>
    </row>
    <row r="56" spans="1:139" x14ac:dyDescent="0.25">
      <c r="A56" t="s">
        <v>1958</v>
      </c>
      <c r="B56">
        <v>55</v>
      </c>
      <c r="C56" t="s">
        <v>118</v>
      </c>
      <c r="E56">
        <v>1055450</v>
      </c>
      <c r="F56">
        <v>580663</v>
      </c>
      <c r="G56">
        <v>474787</v>
      </c>
      <c r="H56">
        <v>385961</v>
      </c>
      <c r="I56">
        <v>317377</v>
      </c>
      <c r="J56">
        <v>68584</v>
      </c>
      <c r="K56">
        <f t="shared" si="0"/>
        <v>36.568383154104886</v>
      </c>
      <c r="L56">
        <f t="shared" si="1"/>
        <v>54.657693016431217</v>
      </c>
      <c r="M56">
        <f t="shared" si="2"/>
        <v>14.445214380343185</v>
      </c>
      <c r="N56">
        <f t="shared" si="58"/>
        <v>82.230328971061837</v>
      </c>
      <c r="O56">
        <f t="shared" si="59"/>
        <v>17.769671028938159</v>
      </c>
      <c r="P56">
        <f t="shared" si="60"/>
        <v>1.7281538808325194</v>
      </c>
      <c r="Q56">
        <f t="shared" si="61"/>
        <v>12.302538339365894</v>
      </c>
      <c r="R56">
        <f t="shared" si="62"/>
        <v>14.969647192332904</v>
      </c>
      <c r="S56">
        <f t="shared" si="63"/>
        <v>9.330994582354176</v>
      </c>
      <c r="T56">
        <f t="shared" si="3"/>
        <v>61.668666005114503</v>
      </c>
      <c r="U56">
        <f t="shared" si="4"/>
        <v>98.271846119167478</v>
      </c>
      <c r="V56">
        <f t="shared" si="5"/>
        <v>37929100</v>
      </c>
      <c r="W56">
        <v>2169</v>
      </c>
      <c r="X56">
        <v>1906</v>
      </c>
      <c r="Y56">
        <v>263</v>
      </c>
      <c r="Z56">
        <v>1396</v>
      </c>
      <c r="AA56">
        <v>1166</v>
      </c>
      <c r="AB56">
        <v>230</v>
      </c>
      <c r="AC56">
        <v>3105</v>
      </c>
      <c r="AD56">
        <v>2760</v>
      </c>
      <c r="AE56">
        <v>345</v>
      </c>
      <c r="AF56">
        <v>89</v>
      </c>
      <c r="AG56">
        <v>80</v>
      </c>
      <c r="AH56">
        <v>9</v>
      </c>
      <c r="AI56">
        <v>3015</v>
      </c>
      <c r="AJ56">
        <v>2436</v>
      </c>
      <c r="AK56">
        <v>579</v>
      </c>
      <c r="AL56">
        <v>44379</v>
      </c>
      <c r="AM56">
        <v>40616</v>
      </c>
      <c r="AN56">
        <v>3763</v>
      </c>
      <c r="AO56">
        <v>3220</v>
      </c>
      <c r="AP56">
        <v>2882</v>
      </c>
      <c r="AQ56">
        <v>338</v>
      </c>
      <c r="AR56">
        <v>36014</v>
      </c>
      <c r="AS56">
        <v>34092</v>
      </c>
      <c r="AT56">
        <v>1922</v>
      </c>
      <c r="AU56">
        <v>111</v>
      </c>
      <c r="AV56">
        <v>108</v>
      </c>
      <c r="AW56">
        <v>3</v>
      </c>
      <c r="AX56">
        <v>57666</v>
      </c>
      <c r="AY56">
        <v>53423</v>
      </c>
      <c r="AZ56">
        <v>4243</v>
      </c>
      <c r="BA56">
        <v>24347</v>
      </c>
      <c r="BB56">
        <v>23620</v>
      </c>
      <c r="BC56">
        <v>727</v>
      </c>
      <c r="BD56">
        <v>12864</v>
      </c>
      <c r="BE56">
        <v>12290</v>
      </c>
      <c r="BF56">
        <v>574</v>
      </c>
      <c r="BG56">
        <v>61</v>
      </c>
      <c r="BH56">
        <v>59</v>
      </c>
      <c r="BI56">
        <v>2</v>
      </c>
      <c r="BJ56">
        <v>11234</v>
      </c>
      <c r="BK56">
        <v>9378</v>
      </c>
      <c r="BL56">
        <v>1856</v>
      </c>
      <c r="BM56">
        <v>19869</v>
      </c>
      <c r="BN56">
        <v>16141</v>
      </c>
      <c r="BO56">
        <v>3728</v>
      </c>
      <c r="BP56">
        <v>79102</v>
      </c>
      <c r="BQ56">
        <v>66482</v>
      </c>
      <c r="BR56">
        <v>12620</v>
      </c>
      <c r="BS56">
        <v>39924</v>
      </c>
      <c r="BT56">
        <v>19788</v>
      </c>
      <c r="BU56">
        <v>20136</v>
      </c>
      <c r="BV56">
        <v>886</v>
      </c>
      <c r="BW56">
        <v>576</v>
      </c>
      <c r="BX56">
        <v>310</v>
      </c>
      <c r="BY56">
        <v>46510</v>
      </c>
      <c r="BZ56">
        <v>29574</v>
      </c>
      <c r="CA56">
        <v>16936</v>
      </c>
      <c r="CB56" t="str">
        <f t="shared" si="64"/>
        <v>NOTotal</v>
      </c>
      <c r="CC56" t="str">
        <f t="shared" si="65"/>
        <v>NOMale</v>
      </c>
      <c r="CD56" t="str">
        <f t="shared" si="66"/>
        <v>PQFemale</v>
      </c>
      <c r="CE56">
        <f t="shared" si="6"/>
        <v>0.5619738781897653</v>
      </c>
      <c r="CF56">
        <f t="shared" si="7"/>
        <v>87.874596588289535</v>
      </c>
      <c r="CG56">
        <f t="shared" si="8"/>
        <v>12.125403411710465</v>
      </c>
      <c r="CH56">
        <f t="shared" si="9"/>
        <v>0.36169457535865024</v>
      </c>
      <c r="CI56">
        <f t="shared" si="10"/>
        <v>83.524355300859597</v>
      </c>
      <c r="CJ56">
        <f t="shared" si="11"/>
        <v>16.475644699140403</v>
      </c>
      <c r="CK56">
        <f t="shared" si="12"/>
        <v>0.80448542728410388</v>
      </c>
      <c r="CL56">
        <f t="shared" si="13"/>
        <v>88.888888888888886</v>
      </c>
      <c r="CM56">
        <f t="shared" si="14"/>
        <v>11.111111111111111</v>
      </c>
      <c r="CN56">
        <f t="shared" si="15"/>
        <v>2.3059324646790738E-2</v>
      </c>
      <c r="CO56">
        <f t="shared" si="16"/>
        <v>89.887640449438194</v>
      </c>
      <c r="CP56">
        <f t="shared" si="67"/>
        <v>10.112359550561797</v>
      </c>
      <c r="CQ56">
        <f t="shared" si="17"/>
        <v>0.78116700910195591</v>
      </c>
      <c r="CR56">
        <f t="shared" si="18"/>
        <v>80.796019900497512</v>
      </c>
      <c r="CS56">
        <f t="shared" si="19"/>
        <v>19.203980099502488</v>
      </c>
      <c r="CT56">
        <f t="shared" si="20"/>
        <v>11.498312005617148</v>
      </c>
      <c r="CU56">
        <f t="shared" si="21"/>
        <v>91.520764325469244</v>
      </c>
      <c r="CV56">
        <f t="shared" si="22"/>
        <v>8.4792356745307469</v>
      </c>
      <c r="CW56">
        <f t="shared" si="23"/>
        <v>0.83428118385018168</v>
      </c>
      <c r="CX56">
        <f t="shared" si="24"/>
        <v>89.50310559006212</v>
      </c>
      <c r="CY56">
        <f t="shared" si="25"/>
        <v>10.496894409937889</v>
      </c>
      <c r="CZ56">
        <f t="shared" si="26"/>
        <v>9.330994582354176</v>
      </c>
      <c r="DA56">
        <f t="shared" si="27"/>
        <v>94.66318653856834</v>
      </c>
      <c r="DB56">
        <f t="shared" si="28"/>
        <v>5.3368134614316656</v>
      </c>
      <c r="DC56">
        <f t="shared" si="29"/>
        <v>2.8759382424649121E-2</v>
      </c>
      <c r="DD56">
        <f t="shared" si="30"/>
        <v>97.297297297297305</v>
      </c>
      <c r="DE56">
        <f t="shared" si="68"/>
        <v>2.7027027027027026</v>
      </c>
      <c r="DF56">
        <f t="shared" si="31"/>
        <v>14.940887809908254</v>
      </c>
      <c r="DG56">
        <f t="shared" si="32"/>
        <v>92.642111469496754</v>
      </c>
      <c r="DH56">
        <f t="shared" si="33"/>
        <v>7.3578885305032422</v>
      </c>
      <c r="DI56">
        <f t="shared" si="34"/>
        <v>6.3081503053417309</v>
      </c>
      <c r="DJ56">
        <f t="shared" si="35"/>
        <v>97.014005832340743</v>
      </c>
      <c r="DK56">
        <f t="shared" si="36"/>
        <v>2.9859941676592601</v>
      </c>
      <c r="DL56">
        <f t="shared" si="37"/>
        <v>3.3329792388350121</v>
      </c>
      <c r="DM56">
        <f t="shared" si="38"/>
        <v>95.537935323383081</v>
      </c>
      <c r="DN56">
        <f t="shared" si="39"/>
        <v>4.4620646766169152</v>
      </c>
      <c r="DO56">
        <f t="shared" si="40"/>
        <v>1.5804705656789157E-2</v>
      </c>
      <c r="DP56">
        <f t="shared" si="41"/>
        <v>96.721311475409834</v>
      </c>
      <c r="DQ56">
        <f t="shared" si="42"/>
        <v>3.278688524590164</v>
      </c>
      <c r="DR56">
        <f t="shared" si="43"/>
        <v>2.9106567762027771</v>
      </c>
      <c r="DS56">
        <f t="shared" si="44"/>
        <v>83.47872529820188</v>
      </c>
      <c r="DT56">
        <f t="shared" si="45"/>
        <v>16.521274701798113</v>
      </c>
      <c r="DU56">
        <f t="shared" si="46"/>
        <v>5.1479294540121927</v>
      </c>
      <c r="DV56">
        <f t="shared" si="47"/>
        <v>81.237103024812512</v>
      </c>
      <c r="DW56">
        <f t="shared" si="69"/>
        <v>18.762896975187481</v>
      </c>
      <c r="DX56">
        <f t="shared" si="48"/>
        <v>20.49481683382518</v>
      </c>
      <c r="DY56">
        <f t="shared" si="49"/>
        <v>84.04591540036914</v>
      </c>
      <c r="DZ56">
        <f t="shared" si="50"/>
        <v>15.954084599630855</v>
      </c>
      <c r="EA56">
        <f t="shared" si="51"/>
        <v>10.344050305600824</v>
      </c>
      <c r="EB56">
        <f t="shared" si="52"/>
        <v>49.564171926660656</v>
      </c>
      <c r="EC56">
        <f t="shared" si="53"/>
        <v>50.435828073339337</v>
      </c>
      <c r="ED56">
        <f>(BV56/H56)*100</f>
        <v>0.22955687232647856</v>
      </c>
      <c r="EE56">
        <f t="shared" si="54"/>
        <v>65.011286681715575</v>
      </c>
      <c r="EF56">
        <f t="shared" si="55"/>
        <v>34.988713318284425</v>
      </c>
      <c r="EG56">
        <f>(BY56/H56)*100</f>
        <v>12.05044032946334</v>
      </c>
      <c r="EH56">
        <f t="shared" si="56"/>
        <v>63.586325521393249</v>
      </c>
      <c r="EI56">
        <f t="shared" si="57"/>
        <v>36.413674478606751</v>
      </c>
    </row>
    <row r="57" spans="1:139" x14ac:dyDescent="0.25">
      <c r="A57" t="s">
        <v>2881</v>
      </c>
      <c r="B57">
        <v>56</v>
      </c>
      <c r="C57" t="s">
        <v>119</v>
      </c>
      <c r="E57">
        <v>330086</v>
      </c>
      <c r="F57">
        <v>168597</v>
      </c>
      <c r="G57">
        <v>161489</v>
      </c>
      <c r="H57">
        <v>128333</v>
      </c>
      <c r="I57">
        <v>71526</v>
      </c>
      <c r="J57">
        <v>56807</v>
      </c>
      <c r="K57">
        <f t="shared" si="0"/>
        <v>38.878655865441125</v>
      </c>
      <c r="L57">
        <f t="shared" si="1"/>
        <v>42.424242424242422</v>
      </c>
      <c r="M57">
        <f t="shared" si="2"/>
        <v>35.177008960362627</v>
      </c>
      <c r="N57">
        <f t="shared" si="58"/>
        <v>55.734690219974595</v>
      </c>
      <c r="O57">
        <f t="shared" si="59"/>
        <v>44.265309780025405</v>
      </c>
      <c r="P57">
        <f t="shared" si="60"/>
        <v>78.157605604170399</v>
      </c>
      <c r="Q57">
        <f t="shared" si="61"/>
        <v>1.5677962799903375</v>
      </c>
      <c r="R57">
        <f t="shared" si="62"/>
        <v>2.3509151971823306</v>
      </c>
      <c r="S57">
        <f t="shared" si="63"/>
        <v>1.6667575759937037</v>
      </c>
      <c r="T57">
        <f t="shared" si="3"/>
        <v>16.25692534266323</v>
      </c>
      <c r="U57">
        <f t="shared" si="4"/>
        <v>21.842394395829601</v>
      </c>
      <c r="V57">
        <f t="shared" si="5"/>
        <v>2803100</v>
      </c>
      <c r="W57">
        <v>96836</v>
      </c>
      <c r="X57">
        <v>46589</v>
      </c>
      <c r="Y57">
        <v>50247</v>
      </c>
      <c r="Z57">
        <v>2389</v>
      </c>
      <c r="AA57">
        <v>1526</v>
      </c>
      <c r="AB57">
        <v>863</v>
      </c>
      <c r="AC57">
        <v>1077</v>
      </c>
      <c r="AD57">
        <v>667</v>
      </c>
      <c r="AE57">
        <v>410</v>
      </c>
      <c r="AF57">
        <v>6</v>
      </c>
      <c r="AG57">
        <v>6</v>
      </c>
      <c r="AH57">
        <v>0</v>
      </c>
      <c r="AI57">
        <v>1207</v>
      </c>
      <c r="AJ57">
        <v>863</v>
      </c>
      <c r="AK57">
        <v>344</v>
      </c>
      <c r="AL57">
        <v>799</v>
      </c>
      <c r="AM57">
        <v>729</v>
      </c>
      <c r="AN57">
        <v>70</v>
      </c>
      <c r="AO57">
        <v>852</v>
      </c>
      <c r="AP57">
        <v>803</v>
      </c>
      <c r="AQ57">
        <v>49</v>
      </c>
      <c r="AR57">
        <v>2139</v>
      </c>
      <c r="AS57">
        <v>1988</v>
      </c>
      <c r="AT57">
        <v>151</v>
      </c>
      <c r="AU57">
        <v>19</v>
      </c>
      <c r="AV57">
        <v>19</v>
      </c>
      <c r="AW57">
        <v>0</v>
      </c>
      <c r="AX57">
        <v>2998</v>
      </c>
      <c r="AY57">
        <v>2858</v>
      </c>
      <c r="AZ57">
        <v>140</v>
      </c>
      <c r="BA57">
        <v>1272</v>
      </c>
      <c r="BB57">
        <v>1231</v>
      </c>
      <c r="BC57">
        <v>41</v>
      </c>
      <c r="BD57">
        <v>776</v>
      </c>
      <c r="BE57">
        <v>740</v>
      </c>
      <c r="BF57">
        <v>36</v>
      </c>
      <c r="BG57">
        <v>22</v>
      </c>
      <c r="BH57">
        <v>22</v>
      </c>
      <c r="BI57">
        <v>0</v>
      </c>
      <c r="BJ57">
        <v>149</v>
      </c>
      <c r="BK57">
        <v>148</v>
      </c>
      <c r="BL57">
        <v>1</v>
      </c>
      <c r="BM57">
        <v>520</v>
      </c>
      <c r="BN57">
        <v>485</v>
      </c>
      <c r="BO57">
        <v>35</v>
      </c>
      <c r="BP57">
        <v>7649</v>
      </c>
      <c r="BQ57">
        <v>7216</v>
      </c>
      <c r="BR57">
        <v>433</v>
      </c>
      <c r="BS57">
        <v>6645</v>
      </c>
      <c r="BT57">
        <v>3773</v>
      </c>
      <c r="BU57">
        <v>2872</v>
      </c>
      <c r="BV57">
        <v>723</v>
      </c>
      <c r="BW57">
        <v>366</v>
      </c>
      <c r="BX57">
        <v>357</v>
      </c>
      <c r="BY57">
        <v>2255</v>
      </c>
      <c r="BZ57">
        <v>1497</v>
      </c>
      <c r="CA57">
        <v>758</v>
      </c>
      <c r="CB57" t="str">
        <f t="shared" si="64"/>
        <v>CultivatorsTotal</v>
      </c>
      <c r="CC57" t="str">
        <f t="shared" si="65"/>
        <v>CultivatorsMale</v>
      </c>
      <c r="CD57" t="str">
        <f t="shared" si="66"/>
        <v>CultivatorsFemale</v>
      </c>
      <c r="CE57">
        <f t="shared" si="6"/>
        <v>75.456819368361991</v>
      </c>
      <c r="CF57">
        <f t="shared" si="7"/>
        <v>48.111239621628322</v>
      </c>
      <c r="CG57">
        <f t="shared" si="8"/>
        <v>51.888760378371678</v>
      </c>
      <c r="CH57">
        <f t="shared" si="9"/>
        <v>1.8615632767877321</v>
      </c>
      <c r="CI57">
        <f t="shared" si="10"/>
        <v>63.876098786102972</v>
      </c>
      <c r="CJ57">
        <f t="shared" si="11"/>
        <v>36.123901213897028</v>
      </c>
      <c r="CK57">
        <f t="shared" si="12"/>
        <v>0.83922295902067279</v>
      </c>
      <c r="CL57">
        <f t="shared" si="13"/>
        <v>61.931290622098423</v>
      </c>
      <c r="CM57">
        <f t="shared" si="14"/>
        <v>38.068709377901577</v>
      </c>
      <c r="CN57">
        <f t="shared" si="15"/>
        <v>4.6753368190566727E-3</v>
      </c>
      <c r="CO57">
        <f t="shared" si="16"/>
        <v>100</v>
      </c>
      <c r="CP57">
        <f t="shared" si="67"/>
        <v>0</v>
      </c>
      <c r="CQ57">
        <f t="shared" si="17"/>
        <v>0.94052192343356733</v>
      </c>
      <c r="CR57">
        <f t="shared" si="18"/>
        <v>71.499585749792871</v>
      </c>
      <c r="CS57">
        <f t="shared" si="19"/>
        <v>28.500414250207122</v>
      </c>
      <c r="CT57">
        <f t="shared" si="20"/>
        <v>0.62259901973771359</v>
      </c>
      <c r="CU57">
        <f t="shared" si="21"/>
        <v>91.239048811013774</v>
      </c>
      <c r="CV57">
        <f t="shared" si="22"/>
        <v>8.7609511889862333</v>
      </c>
      <c r="CW57">
        <f t="shared" si="23"/>
        <v>0.6638978283060476</v>
      </c>
      <c r="CX57">
        <f t="shared" si="24"/>
        <v>94.248826291079808</v>
      </c>
      <c r="CY57">
        <f t="shared" si="25"/>
        <v>5.751173708920188</v>
      </c>
      <c r="CZ57">
        <f t="shared" si="26"/>
        <v>1.6667575759937037</v>
      </c>
      <c r="DA57">
        <f t="shared" si="27"/>
        <v>92.940626460963074</v>
      </c>
      <c r="DB57">
        <f t="shared" si="28"/>
        <v>7.0593735390369323</v>
      </c>
      <c r="DC57">
        <f t="shared" si="29"/>
        <v>1.4805233260346131E-2</v>
      </c>
      <c r="DD57">
        <f t="shared" si="30"/>
        <v>100</v>
      </c>
      <c r="DE57">
        <f t="shared" si="68"/>
        <v>0</v>
      </c>
      <c r="DF57">
        <f t="shared" si="31"/>
        <v>2.3361099639219844</v>
      </c>
      <c r="DG57">
        <f t="shared" si="32"/>
        <v>95.330220146764503</v>
      </c>
      <c r="DH57">
        <f t="shared" si="33"/>
        <v>4.6697798532354904</v>
      </c>
      <c r="DI57">
        <f t="shared" si="34"/>
        <v>0.99117140564001471</v>
      </c>
      <c r="DJ57">
        <f t="shared" si="35"/>
        <v>96.776729559748432</v>
      </c>
      <c r="DK57">
        <f t="shared" si="36"/>
        <v>3.2232704402515724</v>
      </c>
      <c r="DL57">
        <f t="shared" si="37"/>
        <v>0.60467689526466306</v>
      </c>
      <c r="DM57">
        <f t="shared" si="38"/>
        <v>95.360824742268051</v>
      </c>
      <c r="DN57">
        <f t="shared" si="39"/>
        <v>4.6391752577319592</v>
      </c>
      <c r="DO57">
        <f t="shared" si="40"/>
        <v>1.7142901669874467E-2</v>
      </c>
      <c r="DP57">
        <f t="shared" si="41"/>
        <v>100</v>
      </c>
      <c r="DQ57">
        <f t="shared" si="42"/>
        <v>0</v>
      </c>
      <c r="DR57">
        <f t="shared" si="43"/>
        <v>0.11610419767324071</v>
      </c>
      <c r="DS57">
        <f t="shared" si="44"/>
        <v>99.328859060402692</v>
      </c>
      <c r="DT57">
        <f t="shared" si="45"/>
        <v>0.67114093959731547</v>
      </c>
      <c r="DU57">
        <f t="shared" si="46"/>
        <v>0.40519585765157834</v>
      </c>
      <c r="DV57">
        <f t="shared" si="47"/>
        <v>93.269230769230774</v>
      </c>
      <c r="DW57">
        <f t="shared" si="69"/>
        <v>6.7307692307692308</v>
      </c>
      <c r="DX57">
        <f t="shared" si="48"/>
        <v>5.960275221494082</v>
      </c>
      <c r="DY57">
        <f t="shared" si="49"/>
        <v>94.339129297947437</v>
      </c>
      <c r="DZ57">
        <f t="shared" si="50"/>
        <v>5.6608707020525557</v>
      </c>
      <c r="EA57">
        <f t="shared" si="51"/>
        <v>5.1779355271052649</v>
      </c>
      <c r="EB57">
        <f t="shared" si="52"/>
        <v>56.779533483822419</v>
      </c>
      <c r="EC57">
        <f t="shared" si="53"/>
        <v>43.220466516177574</v>
      </c>
      <c r="ED57">
        <f>(BV57/H57)*100</f>
        <v>0.56337808669632905</v>
      </c>
      <c r="EE57">
        <f t="shared" si="54"/>
        <v>50.622406639004147</v>
      </c>
      <c r="EF57">
        <f t="shared" si="55"/>
        <v>49.377593360995853</v>
      </c>
      <c r="EG57">
        <f>(BY57/H57)*100</f>
        <v>1.7571474211621327</v>
      </c>
      <c r="EH57">
        <f t="shared" si="56"/>
        <v>66.385809312638571</v>
      </c>
      <c r="EI57">
        <f t="shared" si="57"/>
        <v>33.614190687361415</v>
      </c>
    </row>
    <row r="58" spans="1:139" x14ac:dyDescent="0.25">
      <c r="A58" t="s">
        <v>2883</v>
      </c>
      <c r="B58">
        <v>57</v>
      </c>
      <c r="C58" t="s">
        <v>120</v>
      </c>
      <c r="E58">
        <v>391605</v>
      </c>
      <c r="F58">
        <v>193991</v>
      </c>
      <c r="G58">
        <v>197614</v>
      </c>
      <c r="H58">
        <v>114398</v>
      </c>
      <c r="I58">
        <v>64878</v>
      </c>
      <c r="J58">
        <v>49520</v>
      </c>
      <c r="K58">
        <f t="shared" si="0"/>
        <v>29.212599430548643</v>
      </c>
      <c r="L58">
        <f t="shared" si="1"/>
        <v>33.443819558639319</v>
      </c>
      <c r="M58">
        <f t="shared" si="2"/>
        <v>25.058953313024379</v>
      </c>
      <c r="N58">
        <f t="shared" si="58"/>
        <v>56.712529939334601</v>
      </c>
      <c r="O58">
        <f t="shared" si="59"/>
        <v>43.287470060665392</v>
      </c>
      <c r="P58">
        <f t="shared" si="60"/>
        <v>62.674172625395542</v>
      </c>
      <c r="Q58">
        <f t="shared" si="61"/>
        <v>2.8182310879560832</v>
      </c>
      <c r="R58">
        <f t="shared" si="62"/>
        <v>4.3077676183150055</v>
      </c>
      <c r="S58">
        <f t="shared" si="63"/>
        <v>4.4004265808842815</v>
      </c>
      <c r="T58">
        <f t="shared" si="3"/>
        <v>25.799402087449085</v>
      </c>
      <c r="U58">
        <f t="shared" si="4"/>
        <v>37.325827374604458</v>
      </c>
      <c r="V58">
        <f t="shared" si="5"/>
        <v>4270000.0000000009</v>
      </c>
      <c r="W58">
        <v>69612</v>
      </c>
      <c r="X58">
        <v>28071</v>
      </c>
      <c r="Y58">
        <v>41541</v>
      </c>
      <c r="Z58">
        <v>1072</v>
      </c>
      <c r="AA58">
        <v>623</v>
      </c>
      <c r="AB58">
        <v>449</v>
      </c>
      <c r="AC58">
        <v>1014</v>
      </c>
      <c r="AD58">
        <v>682</v>
      </c>
      <c r="AE58">
        <v>332</v>
      </c>
      <c r="AF58">
        <v>24</v>
      </c>
      <c r="AG58">
        <v>24</v>
      </c>
      <c r="AH58">
        <v>0</v>
      </c>
      <c r="AI58">
        <v>1952</v>
      </c>
      <c r="AJ58">
        <v>1300</v>
      </c>
      <c r="AK58">
        <v>652</v>
      </c>
      <c r="AL58">
        <v>1248</v>
      </c>
      <c r="AM58">
        <v>1008</v>
      </c>
      <c r="AN58">
        <v>240</v>
      </c>
      <c r="AO58">
        <v>1342</v>
      </c>
      <c r="AP58">
        <v>1294</v>
      </c>
      <c r="AQ58">
        <v>48</v>
      </c>
      <c r="AR58">
        <v>5034</v>
      </c>
      <c r="AS58">
        <v>4730</v>
      </c>
      <c r="AT58">
        <v>304</v>
      </c>
      <c r="AU58">
        <v>28</v>
      </c>
      <c r="AV58">
        <v>28</v>
      </c>
      <c r="AW58">
        <v>0</v>
      </c>
      <c r="AX58">
        <v>4900</v>
      </c>
      <c r="AY58">
        <v>4692</v>
      </c>
      <c r="AZ58">
        <v>208</v>
      </c>
      <c r="BA58">
        <v>2190</v>
      </c>
      <c r="BB58">
        <v>2104</v>
      </c>
      <c r="BC58">
        <v>86</v>
      </c>
      <c r="BD58">
        <v>1256</v>
      </c>
      <c r="BE58">
        <v>1224</v>
      </c>
      <c r="BF58">
        <v>32</v>
      </c>
      <c r="BG58">
        <v>12</v>
      </c>
      <c r="BH58">
        <v>12</v>
      </c>
      <c r="BI58">
        <v>0</v>
      </c>
      <c r="BJ58">
        <v>248</v>
      </c>
      <c r="BK58">
        <v>246</v>
      </c>
      <c r="BL58">
        <v>2</v>
      </c>
      <c r="BM58">
        <v>810</v>
      </c>
      <c r="BN58">
        <v>764</v>
      </c>
      <c r="BO58">
        <v>46</v>
      </c>
      <c r="BP58">
        <v>10152</v>
      </c>
      <c r="BQ58">
        <v>9462</v>
      </c>
      <c r="BR58">
        <v>690</v>
      </c>
      <c r="BS58">
        <v>8692</v>
      </c>
      <c r="BT58">
        <v>5252</v>
      </c>
      <c r="BU58">
        <v>3440</v>
      </c>
      <c r="BV58">
        <v>1212</v>
      </c>
      <c r="BW58">
        <v>842</v>
      </c>
      <c r="BX58">
        <v>370</v>
      </c>
      <c r="BY58">
        <v>3600</v>
      </c>
      <c r="BZ58">
        <v>2520</v>
      </c>
      <c r="CA58">
        <v>1080</v>
      </c>
      <c r="CB58" t="str">
        <f t="shared" si="64"/>
        <v>CultivatorsTotal</v>
      </c>
      <c r="CC58" t="str">
        <f t="shared" si="65"/>
        <v>CultivatorsMale</v>
      </c>
      <c r="CD58" t="str">
        <f t="shared" si="66"/>
        <v>CultivatorsFemale</v>
      </c>
      <c r="CE58">
        <f t="shared" si="6"/>
        <v>60.850714173324704</v>
      </c>
      <c r="CF58">
        <f t="shared" si="7"/>
        <v>40.324943975176694</v>
      </c>
      <c r="CG58">
        <f t="shared" si="8"/>
        <v>59.675056024823306</v>
      </c>
      <c r="CH58">
        <f t="shared" si="9"/>
        <v>0.93707931956852397</v>
      </c>
      <c r="CI58">
        <f t="shared" si="10"/>
        <v>58.115671641791046</v>
      </c>
      <c r="CJ58">
        <f t="shared" si="11"/>
        <v>41.884328358208954</v>
      </c>
      <c r="CK58">
        <f t="shared" si="12"/>
        <v>0.88637913250231637</v>
      </c>
      <c r="CL58">
        <f t="shared" si="13"/>
        <v>67.258382642998029</v>
      </c>
      <c r="CM58">
        <f t="shared" si="14"/>
        <v>32.741617357001971</v>
      </c>
      <c r="CN58">
        <f t="shared" si="15"/>
        <v>2.0979387751534118E-2</v>
      </c>
      <c r="CO58">
        <f t="shared" si="16"/>
        <v>100</v>
      </c>
      <c r="CP58">
        <f t="shared" si="67"/>
        <v>0</v>
      </c>
      <c r="CQ58">
        <f t="shared" si="17"/>
        <v>1.7063235371247751</v>
      </c>
      <c r="CR58">
        <f t="shared" si="18"/>
        <v>66.598360655737707</v>
      </c>
      <c r="CS58">
        <f t="shared" si="19"/>
        <v>33.401639344262293</v>
      </c>
      <c r="CT58">
        <f t="shared" si="20"/>
        <v>1.0909281630797742</v>
      </c>
      <c r="CU58">
        <f t="shared" si="21"/>
        <v>80.769230769230774</v>
      </c>
      <c r="CV58">
        <f t="shared" si="22"/>
        <v>19.230769230769234</v>
      </c>
      <c r="CW58">
        <f t="shared" si="23"/>
        <v>1.1730974317732827</v>
      </c>
      <c r="CX58">
        <f t="shared" si="24"/>
        <v>96.423248882265284</v>
      </c>
      <c r="CY58">
        <f t="shared" si="25"/>
        <v>3.5767511177347244</v>
      </c>
      <c r="CZ58">
        <f t="shared" si="26"/>
        <v>4.4004265808842815</v>
      </c>
      <c r="DA58">
        <f t="shared" si="27"/>
        <v>93.961064759634482</v>
      </c>
      <c r="DB58">
        <f t="shared" si="28"/>
        <v>6.0389352403655145</v>
      </c>
      <c r="DC58">
        <f t="shared" si="29"/>
        <v>2.4475952376789803E-2</v>
      </c>
      <c r="DD58">
        <f t="shared" si="30"/>
        <v>100</v>
      </c>
      <c r="DE58">
        <f t="shared" si="68"/>
        <v>0</v>
      </c>
      <c r="DF58">
        <f t="shared" si="31"/>
        <v>4.2832916659382159</v>
      </c>
      <c r="DG58">
        <f t="shared" si="32"/>
        <v>95.755102040816325</v>
      </c>
      <c r="DH58">
        <f t="shared" si="33"/>
        <v>4.2448979591836737</v>
      </c>
      <c r="DI58">
        <f t="shared" si="34"/>
        <v>1.9143691323274883</v>
      </c>
      <c r="DJ58">
        <f t="shared" si="35"/>
        <v>96.073059360730596</v>
      </c>
      <c r="DK58">
        <f t="shared" si="36"/>
        <v>3.9269406392694064</v>
      </c>
      <c r="DL58">
        <f t="shared" si="37"/>
        <v>1.0979212923302855</v>
      </c>
      <c r="DM58">
        <f t="shared" si="38"/>
        <v>97.452229299363054</v>
      </c>
      <c r="DN58">
        <f t="shared" si="39"/>
        <v>2.547770700636943</v>
      </c>
      <c r="DO58">
        <f t="shared" si="40"/>
        <v>1.0489693875767059E-2</v>
      </c>
      <c r="DP58">
        <f t="shared" si="41"/>
        <v>100</v>
      </c>
      <c r="DQ58">
        <f t="shared" si="42"/>
        <v>0</v>
      </c>
      <c r="DR58">
        <f t="shared" si="43"/>
        <v>0.21678700676585255</v>
      </c>
      <c r="DS58">
        <f t="shared" si="44"/>
        <v>99.193548387096769</v>
      </c>
      <c r="DT58">
        <f t="shared" si="45"/>
        <v>0.80645161290322576</v>
      </c>
      <c r="DU58">
        <f t="shared" si="46"/>
        <v>0.70805433661427641</v>
      </c>
      <c r="DV58">
        <f t="shared" si="47"/>
        <v>94.320987654320987</v>
      </c>
      <c r="DW58">
        <f t="shared" si="69"/>
        <v>5.6790123456790127</v>
      </c>
      <c r="DX58">
        <f t="shared" si="48"/>
        <v>8.8742810188989321</v>
      </c>
      <c r="DY58">
        <f t="shared" si="49"/>
        <v>93.203309692671397</v>
      </c>
      <c r="DZ58">
        <f t="shared" si="50"/>
        <v>6.7966903073286051</v>
      </c>
      <c r="EA58">
        <f t="shared" si="51"/>
        <v>7.5980349306806065</v>
      </c>
      <c r="EB58">
        <f t="shared" si="52"/>
        <v>60.423377818683846</v>
      </c>
      <c r="EC58">
        <f t="shared" si="53"/>
        <v>39.576622181316154</v>
      </c>
      <c r="ED58">
        <f>(BV58/H58)*100</f>
        <v>1.0594590814524729</v>
      </c>
      <c r="EE58">
        <f t="shared" si="54"/>
        <v>69.471947194719476</v>
      </c>
      <c r="EF58">
        <f t="shared" si="55"/>
        <v>30.528052805280524</v>
      </c>
      <c r="EG58">
        <f>(BY58/H58)*100</f>
        <v>3.1469081627301181</v>
      </c>
      <c r="EH58">
        <f t="shared" si="56"/>
        <v>70</v>
      </c>
      <c r="EI58">
        <f t="shared" si="57"/>
        <v>30</v>
      </c>
    </row>
    <row r="59" spans="1:139" x14ac:dyDescent="0.25">
      <c r="A59" t="s">
        <v>2885</v>
      </c>
      <c r="B59">
        <v>58</v>
      </c>
      <c r="C59" t="s">
        <v>121</v>
      </c>
      <c r="E59">
        <v>242285</v>
      </c>
      <c r="F59">
        <v>114589</v>
      </c>
      <c r="G59">
        <v>127696</v>
      </c>
      <c r="H59">
        <v>78974</v>
      </c>
      <c r="I59">
        <v>37709</v>
      </c>
      <c r="J59">
        <v>41265</v>
      </c>
      <c r="K59">
        <f t="shared" si="0"/>
        <v>32.595497038611555</v>
      </c>
      <c r="L59">
        <f t="shared" si="1"/>
        <v>32.908045274851858</v>
      </c>
      <c r="M59">
        <f t="shared" si="2"/>
        <v>32.315029444931717</v>
      </c>
      <c r="N59">
        <f t="shared" si="58"/>
        <v>47.748626130118772</v>
      </c>
      <c r="O59">
        <f t="shared" si="59"/>
        <v>52.25137386988122</v>
      </c>
      <c r="P59">
        <f t="shared" si="60"/>
        <v>74.53972193380099</v>
      </c>
      <c r="Q59">
        <f t="shared" si="61"/>
        <v>1.9082229594550104</v>
      </c>
      <c r="R59">
        <f t="shared" si="62"/>
        <v>3.102286828576494</v>
      </c>
      <c r="S59">
        <f t="shared" si="63"/>
        <v>3.0693646010079267</v>
      </c>
      <c r="T59">
        <f t="shared" si="3"/>
        <v>17.38040367715957</v>
      </c>
      <c r="U59">
        <f t="shared" si="4"/>
        <v>25.460278066199002</v>
      </c>
      <c r="V59">
        <f t="shared" si="5"/>
        <v>2010700</v>
      </c>
      <c r="W59">
        <v>56884</v>
      </c>
      <c r="X59">
        <v>20068</v>
      </c>
      <c r="Y59">
        <v>36816</v>
      </c>
      <c r="Z59">
        <v>1519</v>
      </c>
      <c r="AA59">
        <v>696</v>
      </c>
      <c r="AB59">
        <v>823</v>
      </c>
      <c r="AC59">
        <v>464</v>
      </c>
      <c r="AD59">
        <v>300</v>
      </c>
      <c r="AE59">
        <v>164</v>
      </c>
      <c r="AF59">
        <v>24</v>
      </c>
      <c r="AG59">
        <v>24</v>
      </c>
      <c r="AH59">
        <v>0</v>
      </c>
      <c r="AI59">
        <v>932</v>
      </c>
      <c r="AJ59">
        <v>675</v>
      </c>
      <c r="AK59">
        <v>257</v>
      </c>
      <c r="AL59">
        <v>551</v>
      </c>
      <c r="AM59">
        <v>531</v>
      </c>
      <c r="AN59">
        <v>20</v>
      </c>
      <c r="AO59">
        <v>401</v>
      </c>
      <c r="AP59">
        <v>360</v>
      </c>
      <c r="AQ59">
        <v>41</v>
      </c>
      <c r="AR59">
        <v>2424</v>
      </c>
      <c r="AS59">
        <v>2355</v>
      </c>
      <c r="AT59">
        <v>69</v>
      </c>
      <c r="AU59">
        <v>16</v>
      </c>
      <c r="AV59">
        <v>16</v>
      </c>
      <c r="AW59">
        <v>0</v>
      </c>
      <c r="AX59">
        <v>2434</v>
      </c>
      <c r="AY59">
        <v>2391</v>
      </c>
      <c r="AZ59">
        <v>43</v>
      </c>
      <c r="BA59">
        <v>1426</v>
      </c>
      <c r="BB59">
        <v>1371</v>
      </c>
      <c r="BC59">
        <v>55</v>
      </c>
      <c r="BD59">
        <v>831</v>
      </c>
      <c r="BE59">
        <v>815</v>
      </c>
      <c r="BF59">
        <v>16</v>
      </c>
      <c r="BG59">
        <v>7</v>
      </c>
      <c r="BH59">
        <v>6</v>
      </c>
      <c r="BI59">
        <v>1</v>
      </c>
      <c r="BJ59">
        <v>106</v>
      </c>
      <c r="BK59">
        <v>105</v>
      </c>
      <c r="BL59">
        <v>1</v>
      </c>
      <c r="BM59">
        <v>297</v>
      </c>
      <c r="BN59">
        <v>277</v>
      </c>
      <c r="BO59">
        <v>20</v>
      </c>
      <c r="BP59">
        <v>3310</v>
      </c>
      <c r="BQ59">
        <v>3077</v>
      </c>
      <c r="BR59">
        <v>233</v>
      </c>
      <c r="BS59">
        <v>4663</v>
      </c>
      <c r="BT59">
        <v>2908</v>
      </c>
      <c r="BU59">
        <v>1755</v>
      </c>
      <c r="BV59">
        <v>520</v>
      </c>
      <c r="BW59">
        <v>322</v>
      </c>
      <c r="BX59">
        <v>198</v>
      </c>
      <c r="BY59">
        <v>2165</v>
      </c>
      <c r="BZ59">
        <v>1412</v>
      </c>
      <c r="CA59">
        <v>753</v>
      </c>
      <c r="CB59" t="str">
        <f t="shared" si="64"/>
        <v>CultivatorsTotal</v>
      </c>
      <c r="CC59" t="str">
        <f t="shared" si="65"/>
        <v>CultivatorsMale</v>
      </c>
      <c r="CD59" t="str">
        <f t="shared" si="66"/>
        <v>CultivatorsFemale</v>
      </c>
      <c r="CE59">
        <f t="shared" si="6"/>
        <v>72.028768961936834</v>
      </c>
      <c r="CF59">
        <f t="shared" si="7"/>
        <v>35.278813022994164</v>
      </c>
      <c r="CG59">
        <f t="shared" si="8"/>
        <v>64.721186977005843</v>
      </c>
      <c r="CH59">
        <f t="shared" si="9"/>
        <v>1.9234178337174259</v>
      </c>
      <c r="CI59">
        <f t="shared" si="10"/>
        <v>45.819618169848589</v>
      </c>
      <c r="CJ59">
        <f t="shared" si="11"/>
        <v>54.180381830151411</v>
      </c>
      <c r="CK59">
        <f t="shared" si="12"/>
        <v>0.58753513814673186</v>
      </c>
      <c r="CL59">
        <f t="shared" si="13"/>
        <v>64.65517241379311</v>
      </c>
      <c r="CM59">
        <f t="shared" si="14"/>
        <v>35.344827586206897</v>
      </c>
      <c r="CN59">
        <f t="shared" si="15"/>
        <v>3.0389748524830954E-2</v>
      </c>
      <c r="CO59">
        <f t="shared" si="16"/>
        <v>100</v>
      </c>
      <c r="CP59">
        <f t="shared" si="67"/>
        <v>0</v>
      </c>
      <c r="CQ59">
        <f t="shared" si="17"/>
        <v>1.1801352343809355</v>
      </c>
      <c r="CR59">
        <f t="shared" si="18"/>
        <v>72.424892703862668</v>
      </c>
      <c r="CS59">
        <f t="shared" si="19"/>
        <v>27.57510729613734</v>
      </c>
      <c r="CT59">
        <f t="shared" si="20"/>
        <v>0.69769797654924404</v>
      </c>
      <c r="CU59">
        <f t="shared" si="21"/>
        <v>96.370235934664251</v>
      </c>
      <c r="CV59">
        <f t="shared" si="22"/>
        <v>3.6297640653357535</v>
      </c>
      <c r="CW59">
        <f t="shared" si="23"/>
        <v>0.50776204826905058</v>
      </c>
      <c r="CX59">
        <f t="shared" si="24"/>
        <v>89.775561097256855</v>
      </c>
      <c r="CY59">
        <f t="shared" si="25"/>
        <v>10.224438902743142</v>
      </c>
      <c r="CZ59">
        <f t="shared" si="26"/>
        <v>3.0693646010079267</v>
      </c>
      <c r="DA59">
        <f t="shared" si="27"/>
        <v>97.153465346534645</v>
      </c>
      <c r="DB59">
        <f t="shared" si="28"/>
        <v>2.8465346534653468</v>
      </c>
      <c r="DC59">
        <f t="shared" si="29"/>
        <v>2.0259832349887305E-2</v>
      </c>
      <c r="DD59">
        <f t="shared" si="30"/>
        <v>100</v>
      </c>
      <c r="DE59">
        <f t="shared" si="68"/>
        <v>0</v>
      </c>
      <c r="DF59">
        <f t="shared" si="31"/>
        <v>3.0820269962266065</v>
      </c>
      <c r="DG59">
        <f t="shared" si="32"/>
        <v>98.233360723089575</v>
      </c>
      <c r="DH59">
        <f t="shared" si="33"/>
        <v>1.7666392769104355</v>
      </c>
      <c r="DI59">
        <f t="shared" si="34"/>
        <v>1.805657558183706</v>
      </c>
      <c r="DJ59">
        <f t="shared" si="35"/>
        <v>96.143057503506313</v>
      </c>
      <c r="DK59">
        <f t="shared" si="36"/>
        <v>3.8569424964936885</v>
      </c>
      <c r="DL59">
        <f t="shared" si="37"/>
        <v>1.0522450426722718</v>
      </c>
      <c r="DM59">
        <f t="shared" si="38"/>
        <v>98.074608904933811</v>
      </c>
      <c r="DN59">
        <f t="shared" si="39"/>
        <v>1.9253910950661854</v>
      </c>
      <c r="DO59">
        <f t="shared" si="40"/>
        <v>8.8636766530756951E-3</v>
      </c>
      <c r="DP59">
        <f t="shared" si="41"/>
        <v>85.714285714285708</v>
      </c>
      <c r="DQ59">
        <f t="shared" si="42"/>
        <v>14.285714285714285</v>
      </c>
      <c r="DR59">
        <f t="shared" si="43"/>
        <v>0.1342213893180034</v>
      </c>
      <c r="DS59">
        <f t="shared" si="44"/>
        <v>99.056603773584911</v>
      </c>
      <c r="DT59">
        <f t="shared" si="45"/>
        <v>0.94339622641509435</v>
      </c>
      <c r="DU59">
        <f t="shared" si="46"/>
        <v>0.37607313799478309</v>
      </c>
      <c r="DV59">
        <f t="shared" si="47"/>
        <v>93.265993265993259</v>
      </c>
      <c r="DW59">
        <f t="shared" si="69"/>
        <v>6.7340067340067336</v>
      </c>
      <c r="DX59">
        <f t="shared" si="48"/>
        <v>4.191252817382936</v>
      </c>
      <c r="DY59">
        <f t="shared" si="49"/>
        <v>92.9607250755287</v>
      </c>
      <c r="DZ59">
        <f t="shared" si="50"/>
        <v>7.0392749244712993</v>
      </c>
      <c r="EA59">
        <f t="shared" si="51"/>
        <v>5.9044748904702811</v>
      </c>
      <c r="EB59">
        <f t="shared" si="52"/>
        <v>62.363285438558869</v>
      </c>
      <c r="EC59">
        <f t="shared" si="53"/>
        <v>37.636714561441131</v>
      </c>
      <c r="ED59">
        <f>(BV59/H59)*100</f>
        <v>0.65844455137133739</v>
      </c>
      <c r="EE59">
        <f t="shared" si="54"/>
        <v>61.923076923076927</v>
      </c>
      <c r="EF59">
        <f t="shared" si="55"/>
        <v>38.076923076923073</v>
      </c>
      <c r="EG59">
        <f>(BY59/H59)*100</f>
        <v>2.741408564844126</v>
      </c>
      <c r="EH59">
        <f t="shared" si="56"/>
        <v>65.219399538106231</v>
      </c>
      <c r="EI59">
        <f t="shared" si="57"/>
        <v>34.780600461893762</v>
      </c>
    </row>
    <row r="60" spans="1:139" x14ac:dyDescent="0.25">
      <c r="A60" t="s">
        <v>2887</v>
      </c>
      <c r="B60">
        <v>59</v>
      </c>
      <c r="C60" t="s">
        <v>122</v>
      </c>
      <c r="E60">
        <v>618931</v>
      </c>
      <c r="F60">
        <v>297986</v>
      </c>
      <c r="G60">
        <v>320945</v>
      </c>
      <c r="H60">
        <v>165891</v>
      </c>
      <c r="I60">
        <v>98682</v>
      </c>
      <c r="J60">
        <v>67209</v>
      </c>
      <c r="K60">
        <f t="shared" si="0"/>
        <v>26.802826163174892</v>
      </c>
      <c r="L60">
        <f t="shared" si="1"/>
        <v>33.116320900981925</v>
      </c>
      <c r="M60">
        <f t="shared" si="2"/>
        <v>20.940971194441417</v>
      </c>
      <c r="N60">
        <f t="shared" si="58"/>
        <v>59.48604806770711</v>
      </c>
      <c r="O60">
        <f t="shared" si="59"/>
        <v>40.51395193229289</v>
      </c>
      <c r="P60">
        <f t="shared" si="60"/>
        <v>61.603703636725328</v>
      </c>
      <c r="Q60">
        <f t="shared" si="61"/>
        <v>2.4039881609008322</v>
      </c>
      <c r="R60">
        <f t="shared" si="62"/>
        <v>4.6669198449584366</v>
      </c>
      <c r="S60">
        <f t="shared" si="63"/>
        <v>4.7838641035378648</v>
      </c>
      <c r="T60">
        <f t="shared" si="3"/>
        <v>26.541524253877547</v>
      </c>
      <c r="U60">
        <f t="shared" si="4"/>
        <v>38.396296363274679</v>
      </c>
      <c r="V60">
        <f t="shared" si="5"/>
        <v>6369600</v>
      </c>
      <c r="W60">
        <v>97523</v>
      </c>
      <c r="X60">
        <v>42409</v>
      </c>
      <c r="Y60">
        <v>55114</v>
      </c>
      <c r="Z60">
        <v>3582</v>
      </c>
      <c r="AA60">
        <v>2007</v>
      </c>
      <c r="AB60">
        <v>1575</v>
      </c>
      <c r="AC60">
        <v>1090</v>
      </c>
      <c r="AD60">
        <v>568</v>
      </c>
      <c r="AE60">
        <v>522</v>
      </c>
      <c r="AF60">
        <v>108</v>
      </c>
      <c r="AG60">
        <v>86</v>
      </c>
      <c r="AH60">
        <v>22</v>
      </c>
      <c r="AI60">
        <v>1622</v>
      </c>
      <c r="AJ60">
        <v>1316</v>
      </c>
      <c r="AK60">
        <v>306</v>
      </c>
      <c r="AL60">
        <v>2258</v>
      </c>
      <c r="AM60">
        <v>2076</v>
      </c>
      <c r="AN60">
        <v>182</v>
      </c>
      <c r="AO60">
        <v>1828</v>
      </c>
      <c r="AP60">
        <v>1768</v>
      </c>
      <c r="AQ60">
        <v>60</v>
      </c>
      <c r="AR60">
        <v>7936</v>
      </c>
      <c r="AS60">
        <v>7528</v>
      </c>
      <c r="AT60">
        <v>408</v>
      </c>
      <c r="AU60">
        <v>60</v>
      </c>
      <c r="AV60">
        <v>54</v>
      </c>
      <c r="AW60">
        <v>6</v>
      </c>
      <c r="AX60">
        <v>7682</v>
      </c>
      <c r="AY60">
        <v>7336</v>
      </c>
      <c r="AZ60">
        <v>346</v>
      </c>
      <c r="BA60">
        <v>4476</v>
      </c>
      <c r="BB60">
        <v>4446</v>
      </c>
      <c r="BC60">
        <v>30</v>
      </c>
      <c r="BD60">
        <v>5328</v>
      </c>
      <c r="BE60">
        <v>5224</v>
      </c>
      <c r="BF60">
        <v>104</v>
      </c>
      <c r="BG60">
        <v>6</v>
      </c>
      <c r="BH60">
        <v>0</v>
      </c>
      <c r="BI60">
        <v>6</v>
      </c>
      <c r="BJ60">
        <v>410</v>
      </c>
      <c r="BK60">
        <v>400</v>
      </c>
      <c r="BL60">
        <v>10</v>
      </c>
      <c r="BM60">
        <v>1218</v>
      </c>
      <c r="BN60">
        <v>1102</v>
      </c>
      <c r="BO60">
        <v>116</v>
      </c>
      <c r="BP60">
        <v>11402</v>
      </c>
      <c r="BQ60">
        <v>10174</v>
      </c>
      <c r="BR60">
        <v>1228</v>
      </c>
      <c r="BS60">
        <v>13472</v>
      </c>
      <c r="BT60">
        <v>7930</v>
      </c>
      <c r="BU60">
        <v>5542</v>
      </c>
      <c r="BV60">
        <v>686</v>
      </c>
      <c r="BW60">
        <v>448</v>
      </c>
      <c r="BX60">
        <v>238</v>
      </c>
      <c r="BY60">
        <v>5204</v>
      </c>
      <c r="BZ60">
        <v>3810</v>
      </c>
      <c r="CA60">
        <v>1394</v>
      </c>
      <c r="CB60" t="str">
        <f t="shared" si="64"/>
        <v>CultivatorsTotal</v>
      </c>
      <c r="CC60" t="str">
        <f t="shared" si="65"/>
        <v>CultivatorsMale</v>
      </c>
      <c r="CD60" t="str">
        <f t="shared" si="66"/>
        <v>CultivatorsFemale</v>
      </c>
      <c r="CE60">
        <f t="shared" si="6"/>
        <v>58.787396543513516</v>
      </c>
      <c r="CF60">
        <f t="shared" si="7"/>
        <v>43.486151984660026</v>
      </c>
      <c r="CG60">
        <f t="shared" si="8"/>
        <v>56.513848015339974</v>
      </c>
      <c r="CH60">
        <f t="shared" si="9"/>
        <v>2.1592491455232654</v>
      </c>
      <c r="CI60">
        <f t="shared" si="10"/>
        <v>56.030150753768851</v>
      </c>
      <c r="CJ60">
        <f t="shared" si="11"/>
        <v>43.969849246231156</v>
      </c>
      <c r="CK60">
        <f t="shared" si="12"/>
        <v>0.65705794768854242</v>
      </c>
      <c r="CL60">
        <f t="shared" si="13"/>
        <v>52.11009174311927</v>
      </c>
      <c r="CM60">
        <f t="shared" si="14"/>
        <v>47.889908256880737</v>
      </c>
      <c r="CN60">
        <f t="shared" si="15"/>
        <v>6.5102989312259246E-2</v>
      </c>
      <c r="CO60">
        <f t="shared" si="16"/>
        <v>79.629629629629633</v>
      </c>
      <c r="CP60">
        <f t="shared" si="67"/>
        <v>20.37037037037037</v>
      </c>
      <c r="CQ60">
        <f t="shared" si="17"/>
        <v>0.97775045059707877</v>
      </c>
      <c r="CR60">
        <f t="shared" si="18"/>
        <v>81.134401972872993</v>
      </c>
      <c r="CS60">
        <f t="shared" si="19"/>
        <v>18.865598027127003</v>
      </c>
      <c r="CT60">
        <f t="shared" si="20"/>
        <v>1.3611347209914944</v>
      </c>
      <c r="CU60">
        <f t="shared" si="21"/>
        <v>91.939769707705935</v>
      </c>
      <c r="CV60">
        <f t="shared" si="22"/>
        <v>8.0602302922940652</v>
      </c>
      <c r="CW60">
        <f t="shared" si="23"/>
        <v>1.1019283746556474</v>
      </c>
      <c r="CX60">
        <f t="shared" si="24"/>
        <v>96.717724288840273</v>
      </c>
      <c r="CY60">
        <f t="shared" si="25"/>
        <v>3.2822757111597372</v>
      </c>
      <c r="CZ60">
        <f t="shared" si="26"/>
        <v>4.7838641035378648</v>
      </c>
      <c r="DA60">
        <f t="shared" si="27"/>
        <v>94.858870967741936</v>
      </c>
      <c r="DB60">
        <f t="shared" si="28"/>
        <v>5.1411290322580649</v>
      </c>
      <c r="DC60">
        <f t="shared" si="29"/>
        <v>3.6168327395699591E-2</v>
      </c>
      <c r="DD60">
        <f t="shared" si="30"/>
        <v>90</v>
      </c>
      <c r="DE60">
        <f t="shared" si="68"/>
        <v>10</v>
      </c>
      <c r="DF60">
        <f t="shared" si="31"/>
        <v>4.6307515175627367</v>
      </c>
      <c r="DG60">
        <f t="shared" si="32"/>
        <v>95.495964592554031</v>
      </c>
      <c r="DH60">
        <f t="shared" si="33"/>
        <v>4.5040354074459774</v>
      </c>
      <c r="DI60">
        <f t="shared" si="34"/>
        <v>2.6981572237191891</v>
      </c>
      <c r="DJ60">
        <f t="shared" si="35"/>
        <v>99.329758713136727</v>
      </c>
      <c r="DK60">
        <f t="shared" si="36"/>
        <v>0.67024128686327078</v>
      </c>
      <c r="DL60">
        <f t="shared" si="37"/>
        <v>3.2117474727381232</v>
      </c>
      <c r="DM60">
        <f t="shared" si="38"/>
        <v>98.048048048048059</v>
      </c>
      <c r="DN60">
        <f t="shared" si="39"/>
        <v>1.9519519519519519</v>
      </c>
      <c r="DO60">
        <f t="shared" si="40"/>
        <v>3.6168327395699586E-3</v>
      </c>
      <c r="DP60">
        <f t="shared" si="41"/>
        <v>0</v>
      </c>
      <c r="DQ60">
        <f t="shared" si="42"/>
        <v>100</v>
      </c>
      <c r="DR60">
        <f t="shared" si="43"/>
        <v>0.24715023720394716</v>
      </c>
      <c r="DS60">
        <f t="shared" si="44"/>
        <v>97.560975609756099</v>
      </c>
      <c r="DT60">
        <f t="shared" si="45"/>
        <v>2.4390243902439024</v>
      </c>
      <c r="DU60">
        <f t="shared" si="46"/>
        <v>0.73421704613270156</v>
      </c>
      <c r="DV60">
        <f t="shared" si="47"/>
        <v>90.476190476190482</v>
      </c>
      <c r="DW60">
        <f t="shared" si="69"/>
        <v>9.5238095238095237</v>
      </c>
      <c r="DX60">
        <f t="shared" si="48"/>
        <v>6.8731878160961113</v>
      </c>
      <c r="DY60">
        <f t="shared" si="49"/>
        <v>89.229959656200663</v>
      </c>
      <c r="DZ60">
        <f t="shared" si="50"/>
        <v>10.770040343799334</v>
      </c>
      <c r="EA60">
        <f t="shared" si="51"/>
        <v>8.1209951112477476</v>
      </c>
      <c r="EB60">
        <f t="shared" si="52"/>
        <v>58.862826603325416</v>
      </c>
      <c r="EC60">
        <f t="shared" si="53"/>
        <v>41.137173396674584</v>
      </c>
      <c r="ED60">
        <f>(BV60/H60)*100</f>
        <v>0.41352454322416521</v>
      </c>
      <c r="EE60">
        <f t="shared" si="54"/>
        <v>65.306122448979593</v>
      </c>
      <c r="EF60">
        <f t="shared" si="55"/>
        <v>34.693877551020407</v>
      </c>
      <c r="EG60">
        <f>(BY60/H60)*100</f>
        <v>3.1369995961203441</v>
      </c>
      <c r="EH60">
        <f t="shared" si="56"/>
        <v>73.212913143735591</v>
      </c>
      <c r="EI60">
        <f t="shared" si="57"/>
        <v>26.787086856264413</v>
      </c>
    </row>
    <row r="61" spans="1:139" x14ac:dyDescent="0.25">
      <c r="A61" t="s">
        <v>2889</v>
      </c>
      <c r="B61">
        <v>60</v>
      </c>
      <c r="C61" t="s">
        <v>123</v>
      </c>
      <c r="E61">
        <v>1696694</v>
      </c>
      <c r="F61">
        <v>892199</v>
      </c>
      <c r="G61">
        <v>804495</v>
      </c>
      <c r="H61">
        <v>488149</v>
      </c>
      <c r="I61">
        <v>398673</v>
      </c>
      <c r="J61">
        <v>89476</v>
      </c>
      <c r="K61">
        <f t="shared" si="0"/>
        <v>28.770597408843319</v>
      </c>
      <c r="L61">
        <f t="shared" si="1"/>
        <v>44.684313701315517</v>
      </c>
      <c r="M61">
        <f t="shared" si="2"/>
        <v>11.122008216334471</v>
      </c>
      <c r="N61">
        <f t="shared" si="58"/>
        <v>81.670350651133163</v>
      </c>
      <c r="O61">
        <f t="shared" si="59"/>
        <v>18.329649348866841</v>
      </c>
      <c r="P61">
        <f t="shared" si="60"/>
        <v>17.958656066078184</v>
      </c>
      <c r="Q61">
        <f t="shared" si="61"/>
        <v>8.4662674716121522</v>
      </c>
      <c r="R61">
        <f t="shared" si="62"/>
        <v>14.226598845844199</v>
      </c>
      <c r="S61">
        <f t="shared" si="63"/>
        <v>9.0150753151189491</v>
      </c>
      <c r="T61">
        <f t="shared" si="3"/>
        <v>50.333402301346524</v>
      </c>
      <c r="U61">
        <f t="shared" si="4"/>
        <v>82.041343933921823</v>
      </c>
      <c r="V61">
        <f t="shared" si="5"/>
        <v>40048400.000000007</v>
      </c>
      <c r="W61">
        <v>60373</v>
      </c>
      <c r="X61">
        <v>41169</v>
      </c>
      <c r="Y61">
        <v>19204</v>
      </c>
      <c r="Z61">
        <v>20424</v>
      </c>
      <c r="AA61">
        <v>16847</v>
      </c>
      <c r="AB61">
        <v>3577</v>
      </c>
      <c r="AC61">
        <v>6868</v>
      </c>
      <c r="AD61">
        <v>4469</v>
      </c>
      <c r="AE61">
        <v>2399</v>
      </c>
      <c r="AF61">
        <v>374</v>
      </c>
      <c r="AG61">
        <v>368</v>
      </c>
      <c r="AH61">
        <v>6</v>
      </c>
      <c r="AI61">
        <v>10857</v>
      </c>
      <c r="AJ61">
        <v>8739</v>
      </c>
      <c r="AK61">
        <v>2118</v>
      </c>
      <c r="AL61">
        <v>30097</v>
      </c>
      <c r="AM61">
        <v>25684</v>
      </c>
      <c r="AN61">
        <v>4413</v>
      </c>
      <c r="AO61">
        <v>7400</v>
      </c>
      <c r="AP61">
        <v>6738</v>
      </c>
      <c r="AQ61">
        <v>662</v>
      </c>
      <c r="AR61">
        <v>44007</v>
      </c>
      <c r="AS61">
        <v>42222</v>
      </c>
      <c r="AT61">
        <v>1785</v>
      </c>
      <c r="AU61">
        <v>483</v>
      </c>
      <c r="AV61">
        <v>465</v>
      </c>
      <c r="AW61">
        <v>18</v>
      </c>
      <c r="AX61">
        <v>68964</v>
      </c>
      <c r="AY61">
        <v>63779</v>
      </c>
      <c r="AZ61">
        <v>5185</v>
      </c>
      <c r="BA61">
        <v>25776</v>
      </c>
      <c r="BB61">
        <v>25111</v>
      </c>
      <c r="BC61">
        <v>665</v>
      </c>
      <c r="BD61">
        <v>12133</v>
      </c>
      <c r="BE61">
        <v>11270</v>
      </c>
      <c r="BF61">
        <v>863</v>
      </c>
      <c r="BG61">
        <v>140</v>
      </c>
      <c r="BH61">
        <v>126</v>
      </c>
      <c r="BI61">
        <v>14</v>
      </c>
      <c r="BJ61">
        <v>5287</v>
      </c>
      <c r="BK61">
        <v>4596</v>
      </c>
      <c r="BL61">
        <v>691</v>
      </c>
      <c r="BM61">
        <v>19002</v>
      </c>
      <c r="BN61">
        <v>16722</v>
      </c>
      <c r="BO61">
        <v>2280</v>
      </c>
      <c r="BP61">
        <v>91775</v>
      </c>
      <c r="BQ61">
        <v>82571</v>
      </c>
      <c r="BR61">
        <v>9204</v>
      </c>
      <c r="BS61">
        <v>46870</v>
      </c>
      <c r="BT61">
        <v>23062</v>
      </c>
      <c r="BU61">
        <v>23808</v>
      </c>
      <c r="BV61">
        <v>6093</v>
      </c>
      <c r="BW61">
        <v>4232</v>
      </c>
      <c r="BX61">
        <v>1861</v>
      </c>
      <c r="BY61">
        <v>31226</v>
      </c>
      <c r="BZ61">
        <v>20503</v>
      </c>
      <c r="CA61">
        <v>10723</v>
      </c>
      <c r="CB61" t="str">
        <f t="shared" si="64"/>
        <v>NOTotal</v>
      </c>
      <c r="CC61" t="str">
        <f t="shared" si="65"/>
        <v>NOMale</v>
      </c>
      <c r="CD61" t="str">
        <f t="shared" si="66"/>
        <v>PQFemale</v>
      </c>
      <c r="CE61">
        <f t="shared" si="6"/>
        <v>12.367740177691648</v>
      </c>
      <c r="CF61">
        <f t="shared" si="7"/>
        <v>68.191078793500409</v>
      </c>
      <c r="CG61">
        <f t="shared" si="8"/>
        <v>31.808921206499598</v>
      </c>
      <c r="CH61">
        <f t="shared" si="9"/>
        <v>4.1839684194784788</v>
      </c>
      <c r="CI61">
        <f t="shared" si="10"/>
        <v>82.486290638464553</v>
      </c>
      <c r="CJ61">
        <f t="shared" si="11"/>
        <v>17.513709361535447</v>
      </c>
      <c r="CK61">
        <f t="shared" si="12"/>
        <v>1.4069474689080588</v>
      </c>
      <c r="CL61">
        <f t="shared" si="13"/>
        <v>65.069889341875367</v>
      </c>
      <c r="CM61">
        <f t="shared" si="14"/>
        <v>34.930110658124633</v>
      </c>
      <c r="CN61">
        <f t="shared" si="15"/>
        <v>7.661595127717151E-2</v>
      </c>
      <c r="CO61">
        <f t="shared" si="16"/>
        <v>98.395721925133699</v>
      </c>
      <c r="CP61">
        <f t="shared" si="67"/>
        <v>1.6042780748663104</v>
      </c>
      <c r="CQ61">
        <f t="shared" si="17"/>
        <v>2.2241159973696556</v>
      </c>
      <c r="CR61">
        <f t="shared" si="18"/>
        <v>80.491848576954965</v>
      </c>
      <c r="CS61">
        <f t="shared" si="19"/>
        <v>19.508151423045039</v>
      </c>
      <c r="CT61">
        <f t="shared" si="20"/>
        <v>6.1655355229653246</v>
      </c>
      <c r="CU61">
        <f t="shared" si="21"/>
        <v>85.337409044090776</v>
      </c>
      <c r="CV61">
        <f t="shared" si="22"/>
        <v>14.662590955909227</v>
      </c>
      <c r="CW61">
        <f t="shared" si="23"/>
        <v>1.5159305867675648</v>
      </c>
      <c r="CX61">
        <f t="shared" si="24"/>
        <v>91.054054054054063</v>
      </c>
      <c r="CY61">
        <f t="shared" si="25"/>
        <v>8.9459459459459456</v>
      </c>
      <c r="CZ61">
        <f t="shared" si="26"/>
        <v>9.0150753151189491</v>
      </c>
      <c r="DA61">
        <f t="shared" si="27"/>
        <v>95.943827118412983</v>
      </c>
      <c r="DB61">
        <f t="shared" si="28"/>
        <v>4.0561728815870204</v>
      </c>
      <c r="DC61">
        <f t="shared" si="29"/>
        <v>9.894519910928834E-2</v>
      </c>
      <c r="DD61">
        <f t="shared" si="30"/>
        <v>96.273291925465841</v>
      </c>
      <c r="DE61">
        <f t="shared" si="68"/>
        <v>3.7267080745341614</v>
      </c>
      <c r="DF61">
        <f t="shared" si="31"/>
        <v>14.127653646734911</v>
      </c>
      <c r="DG61">
        <f t="shared" si="32"/>
        <v>92.48158459486109</v>
      </c>
      <c r="DH61">
        <f t="shared" si="33"/>
        <v>7.5184154051389136</v>
      </c>
      <c r="DI61">
        <f t="shared" si="34"/>
        <v>5.2803549735838855</v>
      </c>
      <c r="DJ61">
        <f t="shared" si="35"/>
        <v>97.420080695220364</v>
      </c>
      <c r="DK61">
        <f t="shared" si="36"/>
        <v>2.57991930477964</v>
      </c>
      <c r="DL61">
        <f t="shared" si="37"/>
        <v>2.4855115958447116</v>
      </c>
      <c r="DM61">
        <f t="shared" si="38"/>
        <v>92.88716722986895</v>
      </c>
      <c r="DN61">
        <f t="shared" si="39"/>
        <v>7.112832770131047</v>
      </c>
      <c r="DO61">
        <f t="shared" si="40"/>
        <v>2.867976785776474E-2</v>
      </c>
      <c r="DP61">
        <f t="shared" si="41"/>
        <v>90</v>
      </c>
      <c r="DQ61">
        <f t="shared" si="42"/>
        <v>10</v>
      </c>
      <c r="DR61">
        <f t="shared" si="43"/>
        <v>1.0830709476000155</v>
      </c>
      <c r="DS61">
        <f t="shared" si="44"/>
        <v>86.93020616606772</v>
      </c>
      <c r="DT61">
        <f t="shared" si="45"/>
        <v>13.069793833932286</v>
      </c>
      <c r="DU61">
        <f t="shared" si="46"/>
        <v>3.8926639202374687</v>
      </c>
      <c r="DV61">
        <f t="shared" si="47"/>
        <v>88.001263024944748</v>
      </c>
      <c r="DW61">
        <f t="shared" si="69"/>
        <v>11.998736975055257</v>
      </c>
      <c r="DX61">
        <f t="shared" si="48"/>
        <v>18.800612108188279</v>
      </c>
      <c r="DY61">
        <f t="shared" si="49"/>
        <v>89.971125034050672</v>
      </c>
      <c r="DZ61">
        <f t="shared" si="50"/>
        <v>10.028874965949333</v>
      </c>
      <c r="EA61">
        <f t="shared" si="51"/>
        <v>9.6015765678102376</v>
      </c>
      <c r="EB61">
        <f t="shared" si="52"/>
        <v>49.204181779389799</v>
      </c>
      <c r="EC61">
        <f t="shared" si="53"/>
        <v>50.795818220610201</v>
      </c>
      <c r="ED61">
        <f>(BV61/H61)*100</f>
        <v>1.2481844682668612</v>
      </c>
      <c r="EE61">
        <f t="shared" si="54"/>
        <v>69.456753651731489</v>
      </c>
      <c r="EF61">
        <f t="shared" si="55"/>
        <v>30.543246348268504</v>
      </c>
      <c r="EG61">
        <f>(BY61/H61)*100</f>
        <v>6.3968173651897278</v>
      </c>
      <c r="EH61">
        <f t="shared" si="56"/>
        <v>65.660026900659702</v>
      </c>
      <c r="EI61">
        <f t="shared" si="57"/>
        <v>34.339973099340291</v>
      </c>
    </row>
    <row r="62" spans="1:139" x14ac:dyDescent="0.25">
      <c r="A62" t="s">
        <v>2891</v>
      </c>
      <c r="B62">
        <v>61</v>
      </c>
      <c r="C62" t="s">
        <v>124</v>
      </c>
      <c r="E62">
        <v>687271</v>
      </c>
      <c r="F62">
        <v>326829</v>
      </c>
      <c r="G62">
        <v>360442</v>
      </c>
      <c r="H62">
        <v>164661</v>
      </c>
      <c r="I62">
        <v>102243</v>
      </c>
      <c r="J62">
        <v>62418</v>
      </c>
      <c r="K62">
        <f t="shared" si="0"/>
        <v>23.958671324703065</v>
      </c>
      <c r="L62">
        <f t="shared" si="1"/>
        <v>31.283331650496134</v>
      </c>
      <c r="M62">
        <f t="shared" si="2"/>
        <v>17.317071817379773</v>
      </c>
      <c r="N62">
        <f t="shared" si="58"/>
        <v>62.09302749284894</v>
      </c>
      <c r="O62">
        <f t="shared" si="59"/>
        <v>37.906972507151053</v>
      </c>
      <c r="P62">
        <f t="shared" si="60"/>
        <v>49.724585663879118</v>
      </c>
      <c r="Q62">
        <f t="shared" si="61"/>
        <v>4.0446736021280083</v>
      </c>
      <c r="R62">
        <f t="shared" si="62"/>
        <v>8.3541336442752083</v>
      </c>
      <c r="S62">
        <f t="shared" si="63"/>
        <v>4.8013798045681728</v>
      </c>
      <c r="T62">
        <f t="shared" si="3"/>
        <v>33.075227285149488</v>
      </c>
      <c r="U62">
        <f t="shared" si="4"/>
        <v>50.275414336120875</v>
      </c>
      <c r="V62">
        <f t="shared" si="5"/>
        <v>8278399.9999999991</v>
      </c>
      <c r="W62">
        <v>75253</v>
      </c>
      <c r="X62">
        <v>29483</v>
      </c>
      <c r="Y62">
        <v>45770</v>
      </c>
      <c r="Z62">
        <v>4154</v>
      </c>
      <c r="AA62">
        <v>2596</v>
      </c>
      <c r="AB62">
        <v>1558</v>
      </c>
      <c r="AC62">
        <v>2470</v>
      </c>
      <c r="AD62">
        <v>1420</v>
      </c>
      <c r="AE62">
        <v>1050</v>
      </c>
      <c r="AF62">
        <v>168</v>
      </c>
      <c r="AG62">
        <v>122</v>
      </c>
      <c r="AH62">
        <v>46</v>
      </c>
      <c r="AI62">
        <v>2178</v>
      </c>
      <c r="AJ62">
        <v>1660</v>
      </c>
      <c r="AK62">
        <v>518</v>
      </c>
      <c r="AL62">
        <v>4314</v>
      </c>
      <c r="AM62">
        <v>4028</v>
      </c>
      <c r="AN62">
        <v>286</v>
      </c>
      <c r="AO62">
        <v>2320</v>
      </c>
      <c r="AP62">
        <v>2170</v>
      </c>
      <c r="AQ62">
        <v>150</v>
      </c>
      <c r="AR62">
        <v>7906</v>
      </c>
      <c r="AS62">
        <v>7478</v>
      </c>
      <c r="AT62">
        <v>428</v>
      </c>
      <c r="AU62">
        <v>58</v>
      </c>
      <c r="AV62">
        <v>58</v>
      </c>
      <c r="AW62">
        <v>0</v>
      </c>
      <c r="AX62">
        <v>13698</v>
      </c>
      <c r="AY62">
        <v>12712</v>
      </c>
      <c r="AZ62">
        <v>986</v>
      </c>
      <c r="BA62">
        <v>6102</v>
      </c>
      <c r="BB62">
        <v>5928</v>
      </c>
      <c r="BC62">
        <v>174</v>
      </c>
      <c r="BD62">
        <v>2418</v>
      </c>
      <c r="BE62">
        <v>2382</v>
      </c>
      <c r="BF62">
        <v>36</v>
      </c>
      <c r="BG62">
        <v>40</v>
      </c>
      <c r="BH62">
        <v>40</v>
      </c>
      <c r="BI62">
        <v>0</v>
      </c>
      <c r="BJ62">
        <v>726</v>
      </c>
      <c r="BK62">
        <v>638</v>
      </c>
      <c r="BL62">
        <v>88</v>
      </c>
      <c r="BM62">
        <v>2120</v>
      </c>
      <c r="BN62">
        <v>1936</v>
      </c>
      <c r="BO62">
        <v>184</v>
      </c>
      <c r="BP62">
        <v>15308</v>
      </c>
      <c r="BQ62">
        <v>14102</v>
      </c>
      <c r="BR62">
        <v>1206</v>
      </c>
      <c r="BS62">
        <v>19514</v>
      </c>
      <c r="BT62">
        <v>11230</v>
      </c>
      <c r="BU62">
        <v>8284</v>
      </c>
      <c r="BV62">
        <v>1094</v>
      </c>
      <c r="BW62">
        <v>734</v>
      </c>
      <c r="BX62">
        <v>360</v>
      </c>
      <c r="BY62">
        <v>4820</v>
      </c>
      <c r="BZ62">
        <v>3526</v>
      </c>
      <c r="CA62">
        <v>1294</v>
      </c>
      <c r="CB62" t="str">
        <f t="shared" si="64"/>
        <v>CultivatorsTotal</v>
      </c>
      <c r="CC62" t="str">
        <f t="shared" si="65"/>
        <v>CultivatorsMale</v>
      </c>
      <c r="CD62" t="str">
        <f t="shared" si="66"/>
        <v>CultivatorsFemale</v>
      </c>
      <c r="CE62">
        <f t="shared" si="6"/>
        <v>45.701775162303157</v>
      </c>
      <c r="CF62">
        <f t="shared" si="7"/>
        <v>39.178504511448047</v>
      </c>
      <c r="CG62">
        <f t="shared" si="8"/>
        <v>60.821495488551946</v>
      </c>
      <c r="CH62">
        <f t="shared" si="9"/>
        <v>2.5227588803663283</v>
      </c>
      <c r="CI62">
        <f t="shared" si="10"/>
        <v>62.493981704381319</v>
      </c>
      <c r="CJ62">
        <f t="shared" si="11"/>
        <v>37.506018295618681</v>
      </c>
      <c r="CK62">
        <f t="shared" si="12"/>
        <v>1.5000516212096369</v>
      </c>
      <c r="CL62">
        <f t="shared" si="13"/>
        <v>57.48987854251012</v>
      </c>
      <c r="CM62">
        <f t="shared" si="14"/>
        <v>42.51012145748988</v>
      </c>
      <c r="CN62">
        <f t="shared" si="15"/>
        <v>0.10202780257620202</v>
      </c>
      <c r="CO62">
        <f t="shared" si="16"/>
        <v>72.61904761904762</v>
      </c>
      <c r="CP62">
        <f t="shared" si="67"/>
        <v>27.380952380952383</v>
      </c>
      <c r="CQ62">
        <f t="shared" si="17"/>
        <v>1.3227175833986189</v>
      </c>
      <c r="CR62">
        <f t="shared" si="18"/>
        <v>76.21671258034894</v>
      </c>
      <c r="CS62">
        <f t="shared" si="19"/>
        <v>23.783287419651057</v>
      </c>
      <c r="CT62">
        <f t="shared" si="20"/>
        <v>2.6199282161531876</v>
      </c>
      <c r="CU62">
        <f t="shared" si="21"/>
        <v>93.370421882243861</v>
      </c>
      <c r="CV62">
        <f t="shared" si="22"/>
        <v>6.6295781177561421</v>
      </c>
      <c r="CW62">
        <f t="shared" si="23"/>
        <v>1.4089553689094565</v>
      </c>
      <c r="CX62">
        <f t="shared" si="24"/>
        <v>93.534482758620683</v>
      </c>
      <c r="CY62">
        <f t="shared" si="25"/>
        <v>6.4655172413793105</v>
      </c>
      <c r="CZ62">
        <f t="shared" si="26"/>
        <v>4.8013798045681728</v>
      </c>
      <c r="DA62">
        <f t="shared" si="27"/>
        <v>94.586390083480893</v>
      </c>
      <c r="DB62">
        <f t="shared" si="28"/>
        <v>5.413609916519099</v>
      </c>
      <c r="DC62">
        <f t="shared" si="29"/>
        <v>3.522388422273641E-2</v>
      </c>
      <c r="DD62">
        <f t="shared" si="30"/>
        <v>100</v>
      </c>
      <c r="DE62">
        <f t="shared" si="68"/>
        <v>0</v>
      </c>
      <c r="DF62">
        <f t="shared" si="31"/>
        <v>8.3189097600524722</v>
      </c>
      <c r="DG62">
        <f t="shared" si="32"/>
        <v>92.801868885968759</v>
      </c>
      <c r="DH62">
        <f t="shared" si="33"/>
        <v>7.1981311140312449</v>
      </c>
      <c r="DI62">
        <f t="shared" si="34"/>
        <v>3.705795543571337</v>
      </c>
      <c r="DJ62">
        <f t="shared" si="35"/>
        <v>97.148475909537851</v>
      </c>
      <c r="DK62">
        <f t="shared" si="36"/>
        <v>2.8515240904621435</v>
      </c>
      <c r="DL62">
        <f t="shared" si="37"/>
        <v>1.4684715870789076</v>
      </c>
      <c r="DM62">
        <f t="shared" si="38"/>
        <v>98.511166253101734</v>
      </c>
      <c r="DN62">
        <f t="shared" si="39"/>
        <v>1.4888337468982631</v>
      </c>
      <c r="DO62">
        <f t="shared" si="40"/>
        <v>2.4292333946714765E-2</v>
      </c>
      <c r="DP62">
        <f t="shared" si="41"/>
        <v>100</v>
      </c>
      <c r="DQ62">
        <f t="shared" si="42"/>
        <v>0</v>
      </c>
      <c r="DR62">
        <f t="shared" si="43"/>
        <v>0.440905861132873</v>
      </c>
      <c r="DS62">
        <f t="shared" si="44"/>
        <v>87.878787878787875</v>
      </c>
      <c r="DT62">
        <f t="shared" si="45"/>
        <v>12.121212121212121</v>
      </c>
      <c r="DU62">
        <f t="shared" si="46"/>
        <v>1.2874936991758825</v>
      </c>
      <c r="DV62">
        <f t="shared" si="47"/>
        <v>91.320754716981128</v>
      </c>
      <c r="DW62">
        <f t="shared" si="69"/>
        <v>8.6792452830188669</v>
      </c>
      <c r="DX62">
        <f t="shared" si="48"/>
        <v>9.2966762014077418</v>
      </c>
      <c r="DY62">
        <f t="shared" si="49"/>
        <v>92.121766396655346</v>
      </c>
      <c r="DZ62">
        <f t="shared" si="50"/>
        <v>7.8782336033446558</v>
      </c>
      <c r="EA62">
        <f t="shared" si="51"/>
        <v>11.851015115904797</v>
      </c>
      <c r="EB62">
        <f t="shared" si="52"/>
        <v>57.548426770523733</v>
      </c>
      <c r="EC62">
        <f t="shared" si="53"/>
        <v>42.451573229476274</v>
      </c>
      <c r="ED62">
        <f>(BV62/H62)*100</f>
        <v>0.66439533344264889</v>
      </c>
      <c r="EE62">
        <f t="shared" si="54"/>
        <v>67.093235831809878</v>
      </c>
      <c r="EF62">
        <f t="shared" si="55"/>
        <v>32.906764168190129</v>
      </c>
      <c r="EG62">
        <f>(BY62/H62)*100</f>
        <v>2.9272262405791292</v>
      </c>
      <c r="EH62">
        <f t="shared" si="56"/>
        <v>73.153526970954346</v>
      </c>
      <c r="EI62">
        <f t="shared" si="57"/>
        <v>26.846473029045644</v>
      </c>
    </row>
    <row r="63" spans="1:139" x14ac:dyDescent="0.25">
      <c r="A63" t="s">
        <v>2893</v>
      </c>
      <c r="B63">
        <v>62</v>
      </c>
      <c r="C63" t="s">
        <v>125</v>
      </c>
      <c r="E63">
        <v>483439</v>
      </c>
      <c r="F63">
        <v>239306</v>
      </c>
      <c r="G63">
        <v>244133</v>
      </c>
      <c r="H63">
        <v>145385</v>
      </c>
      <c r="I63">
        <v>80261</v>
      </c>
      <c r="J63">
        <v>65124</v>
      </c>
      <c r="K63">
        <f t="shared" si="0"/>
        <v>30.073080574798478</v>
      </c>
      <c r="L63">
        <f t="shared" si="1"/>
        <v>33.539067135801027</v>
      </c>
      <c r="M63">
        <f t="shared" si="2"/>
        <v>26.675623533074184</v>
      </c>
      <c r="N63">
        <f t="shared" si="58"/>
        <v>55.205832788802148</v>
      </c>
      <c r="O63">
        <f t="shared" si="59"/>
        <v>44.794167211197852</v>
      </c>
      <c r="P63">
        <f t="shared" si="60"/>
        <v>62.414279327303369</v>
      </c>
      <c r="Q63">
        <f t="shared" si="61"/>
        <v>3.3511022457612545</v>
      </c>
      <c r="R63">
        <f t="shared" si="62"/>
        <v>5.7543763111737798</v>
      </c>
      <c r="S63">
        <f t="shared" si="63"/>
        <v>4.0760738728204426</v>
      </c>
      <c r="T63">
        <f t="shared" si="3"/>
        <v>24.404168242941161</v>
      </c>
      <c r="U63">
        <f t="shared" si="4"/>
        <v>37.585720672696638</v>
      </c>
      <c r="V63">
        <f t="shared" si="5"/>
        <v>5464400.0000000009</v>
      </c>
      <c r="W63">
        <v>87189</v>
      </c>
      <c r="X63">
        <v>33777</v>
      </c>
      <c r="Y63">
        <v>53412</v>
      </c>
      <c r="Z63">
        <v>2204</v>
      </c>
      <c r="AA63">
        <v>1218</v>
      </c>
      <c r="AB63">
        <v>986</v>
      </c>
      <c r="AC63">
        <v>1348</v>
      </c>
      <c r="AD63">
        <v>702</v>
      </c>
      <c r="AE63">
        <v>646</v>
      </c>
      <c r="AF63">
        <v>90</v>
      </c>
      <c r="AG63">
        <v>88</v>
      </c>
      <c r="AH63">
        <v>2</v>
      </c>
      <c r="AI63">
        <v>2774</v>
      </c>
      <c r="AJ63">
        <v>1522</v>
      </c>
      <c r="AK63">
        <v>1252</v>
      </c>
      <c r="AL63">
        <v>2008</v>
      </c>
      <c r="AM63">
        <v>1788</v>
      </c>
      <c r="AN63">
        <v>220</v>
      </c>
      <c r="AO63">
        <v>1346</v>
      </c>
      <c r="AP63">
        <v>1214</v>
      </c>
      <c r="AQ63">
        <v>132</v>
      </c>
      <c r="AR63">
        <v>5926</v>
      </c>
      <c r="AS63">
        <v>5728</v>
      </c>
      <c r="AT63">
        <v>198</v>
      </c>
      <c r="AU63">
        <v>50</v>
      </c>
      <c r="AV63">
        <v>48</v>
      </c>
      <c r="AW63">
        <v>2</v>
      </c>
      <c r="AX63">
        <v>8316</v>
      </c>
      <c r="AY63">
        <v>7908</v>
      </c>
      <c r="AZ63">
        <v>408</v>
      </c>
      <c r="BA63">
        <v>3518</v>
      </c>
      <c r="BB63">
        <v>3422</v>
      </c>
      <c r="BC63">
        <v>96</v>
      </c>
      <c r="BD63">
        <v>1368</v>
      </c>
      <c r="BE63">
        <v>1276</v>
      </c>
      <c r="BF63">
        <v>92</v>
      </c>
      <c r="BG63">
        <v>6</v>
      </c>
      <c r="BH63">
        <v>6</v>
      </c>
      <c r="BI63">
        <v>0</v>
      </c>
      <c r="BJ63">
        <v>198</v>
      </c>
      <c r="BK63">
        <v>194</v>
      </c>
      <c r="BL63">
        <v>4</v>
      </c>
      <c r="BM63">
        <v>1064</v>
      </c>
      <c r="BN63">
        <v>970</v>
      </c>
      <c r="BO63">
        <v>94</v>
      </c>
      <c r="BP63">
        <v>13540</v>
      </c>
      <c r="BQ63">
        <v>12524</v>
      </c>
      <c r="BR63">
        <v>1016</v>
      </c>
      <c r="BS63">
        <v>11134</v>
      </c>
      <c r="BT63">
        <v>5770</v>
      </c>
      <c r="BU63">
        <v>5364</v>
      </c>
      <c r="BV63">
        <v>614</v>
      </c>
      <c r="BW63">
        <v>298</v>
      </c>
      <c r="BX63">
        <v>316</v>
      </c>
      <c r="BY63">
        <v>2692</v>
      </c>
      <c r="BZ63">
        <v>1808</v>
      </c>
      <c r="CA63">
        <v>884</v>
      </c>
      <c r="CB63" t="str">
        <f t="shared" si="64"/>
        <v>CultivatorsTotal</v>
      </c>
      <c r="CC63" t="str">
        <f t="shared" si="65"/>
        <v>CultivatorsMale</v>
      </c>
      <c r="CD63" t="str">
        <f t="shared" si="66"/>
        <v>CultivatorsFemale</v>
      </c>
      <c r="CE63">
        <f t="shared" si="6"/>
        <v>59.971111187536543</v>
      </c>
      <c r="CF63">
        <f t="shared" si="7"/>
        <v>38.739978667033689</v>
      </c>
      <c r="CG63">
        <f t="shared" si="8"/>
        <v>61.260021332966318</v>
      </c>
      <c r="CH63">
        <f t="shared" si="9"/>
        <v>1.5159748254634247</v>
      </c>
      <c r="CI63">
        <f t="shared" si="10"/>
        <v>55.26315789473685</v>
      </c>
      <c r="CJ63">
        <f t="shared" si="11"/>
        <v>44.736842105263158</v>
      </c>
      <c r="CK63">
        <f t="shared" si="12"/>
        <v>0.92719331430340135</v>
      </c>
      <c r="CL63">
        <f t="shared" si="13"/>
        <v>52.077151335311576</v>
      </c>
      <c r="CM63">
        <f t="shared" si="14"/>
        <v>47.922848664688431</v>
      </c>
      <c r="CN63">
        <f t="shared" si="15"/>
        <v>6.1904598135983771E-2</v>
      </c>
      <c r="CO63">
        <f t="shared" si="16"/>
        <v>97.777777777777771</v>
      </c>
      <c r="CP63">
        <f t="shared" si="67"/>
        <v>2.2222222222222223</v>
      </c>
      <c r="CQ63">
        <f t="shared" si="17"/>
        <v>1.908037280324655</v>
      </c>
      <c r="CR63">
        <f t="shared" si="18"/>
        <v>54.866618601297766</v>
      </c>
      <c r="CS63">
        <f t="shared" si="19"/>
        <v>45.133381398702234</v>
      </c>
      <c r="CT63">
        <f t="shared" si="20"/>
        <v>1.3811603673006156</v>
      </c>
      <c r="CU63">
        <f t="shared" si="21"/>
        <v>89.04382470119522</v>
      </c>
      <c r="CV63">
        <f t="shared" si="22"/>
        <v>10.95617529880478</v>
      </c>
      <c r="CW63">
        <f t="shared" si="23"/>
        <v>0.92581765656704618</v>
      </c>
      <c r="CX63">
        <f t="shared" si="24"/>
        <v>90.193164933135222</v>
      </c>
      <c r="CY63">
        <f t="shared" si="25"/>
        <v>9.8068350668647852</v>
      </c>
      <c r="CZ63">
        <f t="shared" si="26"/>
        <v>4.0760738728204426</v>
      </c>
      <c r="DA63">
        <f t="shared" si="27"/>
        <v>96.658791765102933</v>
      </c>
      <c r="DB63">
        <f t="shared" si="28"/>
        <v>3.341208234897064</v>
      </c>
      <c r="DC63">
        <f t="shared" si="29"/>
        <v>3.4391443408879875E-2</v>
      </c>
      <c r="DD63">
        <f t="shared" si="30"/>
        <v>96</v>
      </c>
      <c r="DE63">
        <f t="shared" si="68"/>
        <v>4</v>
      </c>
      <c r="DF63">
        <f t="shared" si="31"/>
        <v>5.7199848677649001</v>
      </c>
      <c r="DG63">
        <f t="shared" si="32"/>
        <v>95.093795093795094</v>
      </c>
      <c r="DH63">
        <f t="shared" si="33"/>
        <v>4.9062049062049065</v>
      </c>
      <c r="DI63">
        <f t="shared" si="34"/>
        <v>2.4197819582487878</v>
      </c>
      <c r="DJ63">
        <f t="shared" si="35"/>
        <v>97.271176805002852</v>
      </c>
      <c r="DK63">
        <f t="shared" si="36"/>
        <v>2.7288231949971573</v>
      </c>
      <c r="DL63">
        <f t="shared" si="37"/>
        <v>0.9409498916669532</v>
      </c>
      <c r="DM63">
        <f t="shared" si="38"/>
        <v>93.274853801169584</v>
      </c>
      <c r="DN63">
        <f t="shared" si="39"/>
        <v>6.7251461988304087</v>
      </c>
      <c r="DO63">
        <f t="shared" si="40"/>
        <v>4.1269732090655842E-3</v>
      </c>
      <c r="DP63">
        <f t="shared" si="41"/>
        <v>100</v>
      </c>
      <c r="DQ63">
        <f t="shared" si="42"/>
        <v>0</v>
      </c>
      <c r="DR63">
        <f t="shared" si="43"/>
        <v>0.1361901158991643</v>
      </c>
      <c r="DS63">
        <f t="shared" si="44"/>
        <v>97.979797979797979</v>
      </c>
      <c r="DT63">
        <f t="shared" si="45"/>
        <v>2.0202020202020203</v>
      </c>
      <c r="DU63">
        <f t="shared" si="46"/>
        <v>0.7318499157409637</v>
      </c>
      <c r="DV63">
        <f t="shared" si="47"/>
        <v>91.165413533834581</v>
      </c>
      <c r="DW63">
        <f t="shared" si="69"/>
        <v>8.8345864661654137</v>
      </c>
      <c r="DX63">
        <f t="shared" si="48"/>
        <v>9.31320287512467</v>
      </c>
      <c r="DY63">
        <f t="shared" si="49"/>
        <v>92.49630723781388</v>
      </c>
      <c r="DZ63">
        <f t="shared" si="50"/>
        <v>7.5036927621861151</v>
      </c>
      <c r="EA63">
        <f t="shared" si="51"/>
        <v>7.6582866182893703</v>
      </c>
      <c r="EB63">
        <f t="shared" si="52"/>
        <v>51.82324411711874</v>
      </c>
      <c r="EC63">
        <f t="shared" si="53"/>
        <v>48.176755882881267</v>
      </c>
      <c r="ED63">
        <f>(BV63/H63)*100</f>
        <v>0.4223269250610448</v>
      </c>
      <c r="EE63">
        <f t="shared" si="54"/>
        <v>48.534201954397396</v>
      </c>
      <c r="EF63">
        <f t="shared" si="55"/>
        <v>51.465798045602604</v>
      </c>
      <c r="EG63">
        <f>(BY63/H63)*100</f>
        <v>1.8516353131340924</v>
      </c>
      <c r="EH63">
        <f t="shared" si="56"/>
        <v>67.161961367013362</v>
      </c>
      <c r="EI63">
        <f t="shared" si="57"/>
        <v>32.838038632986624</v>
      </c>
    </row>
    <row r="64" spans="1:139" x14ac:dyDescent="0.25">
      <c r="A64" t="s">
        <v>2895</v>
      </c>
      <c r="B64">
        <v>63</v>
      </c>
      <c r="C64" t="s">
        <v>126</v>
      </c>
      <c r="E64">
        <v>259898</v>
      </c>
      <c r="F64">
        <v>124326</v>
      </c>
      <c r="G64">
        <v>135572</v>
      </c>
      <c r="H64">
        <v>77942</v>
      </c>
      <c r="I64">
        <v>38619</v>
      </c>
      <c r="J64">
        <v>39323</v>
      </c>
      <c r="K64">
        <f t="shared" si="0"/>
        <v>29.989457402519449</v>
      </c>
      <c r="L64">
        <f t="shared" si="1"/>
        <v>31.06269002461271</v>
      </c>
      <c r="M64">
        <f t="shared" si="2"/>
        <v>29.005251821910129</v>
      </c>
      <c r="N64">
        <f t="shared" si="58"/>
        <v>49.548382130302024</v>
      </c>
      <c r="O64">
        <f t="shared" si="59"/>
        <v>50.451617869697984</v>
      </c>
      <c r="P64">
        <f t="shared" si="60"/>
        <v>73.926766056811474</v>
      </c>
      <c r="Q64">
        <f t="shared" si="61"/>
        <v>3.0189114982936029</v>
      </c>
      <c r="R64">
        <f t="shared" si="62"/>
        <v>3.8233558286931308</v>
      </c>
      <c r="S64">
        <f t="shared" si="63"/>
        <v>2.6288778835544377</v>
      </c>
      <c r="T64">
        <f t="shared" si="3"/>
        <v>16.602088732647353</v>
      </c>
      <c r="U64">
        <f t="shared" si="4"/>
        <v>26.073233943188526</v>
      </c>
      <c r="V64">
        <f t="shared" si="5"/>
        <v>2032200.0000000002</v>
      </c>
      <c r="W64">
        <v>54056</v>
      </c>
      <c r="X64">
        <v>20161</v>
      </c>
      <c r="Y64">
        <v>33895</v>
      </c>
      <c r="Z64">
        <v>2733</v>
      </c>
      <c r="AA64">
        <v>1509</v>
      </c>
      <c r="AB64">
        <v>1224</v>
      </c>
      <c r="AC64">
        <v>831</v>
      </c>
      <c r="AD64">
        <v>487</v>
      </c>
      <c r="AE64">
        <v>344</v>
      </c>
      <c r="AF64">
        <v>530</v>
      </c>
      <c r="AG64">
        <v>457</v>
      </c>
      <c r="AH64">
        <v>73</v>
      </c>
      <c r="AI64">
        <v>857</v>
      </c>
      <c r="AJ64">
        <v>586</v>
      </c>
      <c r="AK64">
        <v>271</v>
      </c>
      <c r="AL64">
        <v>966</v>
      </c>
      <c r="AM64">
        <v>911</v>
      </c>
      <c r="AN64">
        <v>55</v>
      </c>
      <c r="AO64">
        <v>358</v>
      </c>
      <c r="AP64">
        <v>339</v>
      </c>
      <c r="AQ64">
        <v>19</v>
      </c>
      <c r="AR64">
        <v>2049</v>
      </c>
      <c r="AS64">
        <v>1919</v>
      </c>
      <c r="AT64">
        <v>130</v>
      </c>
      <c r="AU64">
        <v>40</v>
      </c>
      <c r="AV64">
        <v>40</v>
      </c>
      <c r="AW64">
        <v>0</v>
      </c>
      <c r="AX64">
        <v>2940</v>
      </c>
      <c r="AY64">
        <v>2840</v>
      </c>
      <c r="AZ64">
        <v>100</v>
      </c>
      <c r="BA64">
        <v>1634</v>
      </c>
      <c r="BB64">
        <v>1600</v>
      </c>
      <c r="BC64">
        <v>34</v>
      </c>
      <c r="BD64">
        <v>848</v>
      </c>
      <c r="BE64">
        <v>829</v>
      </c>
      <c r="BF64">
        <v>19</v>
      </c>
      <c r="BG64">
        <v>18</v>
      </c>
      <c r="BH64">
        <v>12</v>
      </c>
      <c r="BI64">
        <v>6</v>
      </c>
      <c r="BJ64">
        <v>70</v>
      </c>
      <c r="BK64">
        <v>70</v>
      </c>
      <c r="BL64">
        <v>0</v>
      </c>
      <c r="BM64">
        <v>343</v>
      </c>
      <c r="BN64">
        <v>325</v>
      </c>
      <c r="BO64">
        <v>18</v>
      </c>
      <c r="BP64">
        <v>3065</v>
      </c>
      <c r="BQ64">
        <v>2795</v>
      </c>
      <c r="BR64">
        <v>270</v>
      </c>
      <c r="BS64">
        <v>4614</v>
      </c>
      <c r="BT64">
        <v>2535</v>
      </c>
      <c r="BU64">
        <v>2079</v>
      </c>
      <c r="BV64">
        <v>579</v>
      </c>
      <c r="BW64">
        <v>325</v>
      </c>
      <c r="BX64">
        <v>254</v>
      </c>
      <c r="BY64">
        <v>1411</v>
      </c>
      <c r="BZ64">
        <v>879</v>
      </c>
      <c r="CA64">
        <v>532</v>
      </c>
      <c r="CB64" t="str">
        <f t="shared" si="64"/>
        <v>CultivatorsTotal</v>
      </c>
      <c r="CC64" t="str">
        <f t="shared" si="65"/>
        <v>CultivatorsMale</v>
      </c>
      <c r="CD64" t="str">
        <f t="shared" si="66"/>
        <v>CultivatorsFemale</v>
      </c>
      <c r="CE64">
        <f t="shared" si="6"/>
        <v>69.354135126119417</v>
      </c>
      <c r="CF64">
        <f t="shared" si="7"/>
        <v>37.296507325736272</v>
      </c>
      <c r="CG64">
        <f t="shared" si="8"/>
        <v>62.703492674263728</v>
      </c>
      <c r="CH64">
        <f t="shared" si="9"/>
        <v>3.5064535167175594</v>
      </c>
      <c r="CI64">
        <f t="shared" si="10"/>
        <v>55.214050493962674</v>
      </c>
      <c r="CJ64">
        <f t="shared" si="11"/>
        <v>44.785949506037319</v>
      </c>
      <c r="CK64">
        <f t="shared" si="12"/>
        <v>1.0661774139744939</v>
      </c>
      <c r="CL64">
        <f t="shared" si="13"/>
        <v>58.604091456077015</v>
      </c>
      <c r="CM64">
        <f t="shared" si="14"/>
        <v>41.395908543922985</v>
      </c>
      <c r="CN64">
        <f t="shared" si="15"/>
        <v>0.67999281517025478</v>
      </c>
      <c r="CO64">
        <f t="shared" si="16"/>
        <v>86.226415094339629</v>
      </c>
      <c r="CP64">
        <f t="shared" si="67"/>
        <v>13.773584905660377</v>
      </c>
      <c r="CQ64">
        <f t="shared" si="17"/>
        <v>1.0995355520771857</v>
      </c>
      <c r="CR64">
        <f t="shared" si="18"/>
        <v>68.378063010501762</v>
      </c>
      <c r="CS64">
        <f t="shared" si="19"/>
        <v>31.621936989498252</v>
      </c>
      <c r="CT64">
        <f t="shared" si="20"/>
        <v>1.2393831310461627</v>
      </c>
      <c r="CU64">
        <f t="shared" si="21"/>
        <v>94.30641821946169</v>
      </c>
      <c r="CV64">
        <f t="shared" si="22"/>
        <v>5.6935817805383024</v>
      </c>
      <c r="CW64">
        <f t="shared" si="23"/>
        <v>0.45931590156783253</v>
      </c>
      <c r="CX64">
        <f t="shared" si="24"/>
        <v>94.692737430167597</v>
      </c>
      <c r="CY64">
        <f t="shared" si="25"/>
        <v>5.3072625698324023</v>
      </c>
      <c r="CZ64">
        <f t="shared" si="26"/>
        <v>2.6288778835544377</v>
      </c>
      <c r="DA64">
        <f t="shared" si="27"/>
        <v>93.655441678867746</v>
      </c>
      <c r="DB64">
        <f t="shared" si="28"/>
        <v>6.3445583211322596</v>
      </c>
      <c r="DC64">
        <f t="shared" si="29"/>
        <v>5.132021246567961E-2</v>
      </c>
      <c r="DD64">
        <f t="shared" si="30"/>
        <v>100</v>
      </c>
      <c r="DE64">
        <f t="shared" si="68"/>
        <v>0</v>
      </c>
      <c r="DF64">
        <f t="shared" si="31"/>
        <v>3.7720356162274511</v>
      </c>
      <c r="DG64">
        <f t="shared" si="32"/>
        <v>96.598639455782305</v>
      </c>
      <c r="DH64">
        <f t="shared" si="33"/>
        <v>3.4013605442176873</v>
      </c>
      <c r="DI64">
        <f t="shared" si="34"/>
        <v>2.0964306792230119</v>
      </c>
      <c r="DJ64">
        <f t="shared" si="35"/>
        <v>97.919216646266833</v>
      </c>
      <c r="DK64">
        <f t="shared" si="36"/>
        <v>2.0807833537331701</v>
      </c>
      <c r="DL64">
        <f t="shared" si="37"/>
        <v>1.0879885042724076</v>
      </c>
      <c r="DM64">
        <f t="shared" si="38"/>
        <v>97.759433962264154</v>
      </c>
      <c r="DN64">
        <f t="shared" si="39"/>
        <v>2.2405660377358489</v>
      </c>
      <c r="DO64">
        <f t="shared" si="40"/>
        <v>2.3094095609555824E-2</v>
      </c>
      <c r="DP64">
        <f t="shared" si="41"/>
        <v>66.666666666666657</v>
      </c>
      <c r="DQ64">
        <f t="shared" si="42"/>
        <v>33.333333333333329</v>
      </c>
      <c r="DR64">
        <f t="shared" si="43"/>
        <v>8.981037181493931E-2</v>
      </c>
      <c r="DS64">
        <f t="shared" si="44"/>
        <v>100</v>
      </c>
      <c r="DT64">
        <f t="shared" si="45"/>
        <v>0</v>
      </c>
      <c r="DU64">
        <f t="shared" si="46"/>
        <v>0.44007082189320268</v>
      </c>
      <c r="DV64">
        <f t="shared" si="47"/>
        <v>94.75218658892129</v>
      </c>
      <c r="DW64">
        <f t="shared" si="69"/>
        <v>5.2478134110787176</v>
      </c>
      <c r="DX64">
        <f t="shared" si="48"/>
        <v>3.9324112801827003</v>
      </c>
      <c r="DY64">
        <f t="shared" si="49"/>
        <v>91.190864600326265</v>
      </c>
      <c r="DZ64">
        <f t="shared" si="50"/>
        <v>8.8091353996737354</v>
      </c>
      <c r="EA64">
        <f t="shared" si="51"/>
        <v>5.9197865079161431</v>
      </c>
      <c r="EB64">
        <f t="shared" si="52"/>
        <v>54.941482444733424</v>
      </c>
      <c r="EC64">
        <f t="shared" si="53"/>
        <v>45.058517555266583</v>
      </c>
      <c r="ED64">
        <f>(BV64/H64)*100</f>
        <v>0.74286007544071231</v>
      </c>
      <c r="EE64">
        <f t="shared" si="54"/>
        <v>56.131260794473228</v>
      </c>
      <c r="EF64">
        <f t="shared" si="55"/>
        <v>43.868739205526772</v>
      </c>
      <c r="EG64">
        <f>(BY64/H64)*100</f>
        <v>1.8103204947268481</v>
      </c>
      <c r="EH64">
        <f t="shared" si="56"/>
        <v>62.296243798724305</v>
      </c>
      <c r="EI64">
        <f t="shared" si="57"/>
        <v>37.703756201275688</v>
      </c>
    </row>
    <row r="65" spans="1:139" x14ac:dyDescent="0.25">
      <c r="A65" t="s">
        <v>2897</v>
      </c>
      <c r="B65">
        <v>64</v>
      </c>
      <c r="C65" t="s">
        <v>1443</v>
      </c>
      <c r="E65">
        <v>622506</v>
      </c>
      <c r="F65">
        <v>291081</v>
      </c>
      <c r="G65">
        <v>331425</v>
      </c>
      <c r="H65">
        <v>201238</v>
      </c>
      <c r="I65">
        <v>102203</v>
      </c>
      <c r="J65">
        <v>99035</v>
      </c>
      <c r="K65">
        <f t="shared" si="0"/>
        <v>32.327077971939225</v>
      </c>
      <c r="L65">
        <f t="shared" si="1"/>
        <v>35.111532528746295</v>
      </c>
      <c r="M65">
        <f t="shared" si="2"/>
        <v>29.881571999698274</v>
      </c>
      <c r="N65">
        <f t="shared" si="58"/>
        <v>50.787127679662888</v>
      </c>
      <c r="O65">
        <f t="shared" si="59"/>
        <v>49.212872320337112</v>
      </c>
      <c r="P65">
        <f t="shared" si="60"/>
        <v>68.266430793388906</v>
      </c>
      <c r="Q65">
        <f t="shared" si="61"/>
        <v>2.1944165614844113</v>
      </c>
      <c r="R65">
        <f t="shared" si="62"/>
        <v>4.4246116538625904</v>
      </c>
      <c r="S65">
        <f t="shared" si="63"/>
        <v>2.9616672795396495</v>
      </c>
      <c r="T65">
        <f t="shared" si="3"/>
        <v>22.152873711724425</v>
      </c>
      <c r="U65">
        <f t="shared" si="4"/>
        <v>31.733569206611076</v>
      </c>
      <c r="V65">
        <f t="shared" si="5"/>
        <v>6386000</v>
      </c>
      <c r="W65">
        <v>132129</v>
      </c>
      <c r="X65">
        <v>47028</v>
      </c>
      <c r="Y65">
        <v>85101</v>
      </c>
      <c r="Z65">
        <v>4025</v>
      </c>
      <c r="AA65">
        <v>2151</v>
      </c>
      <c r="AB65">
        <v>1874</v>
      </c>
      <c r="AC65">
        <v>1224</v>
      </c>
      <c r="AD65">
        <v>608</v>
      </c>
      <c r="AE65">
        <v>616</v>
      </c>
      <c r="AF65">
        <v>88</v>
      </c>
      <c r="AG65">
        <v>82</v>
      </c>
      <c r="AH65">
        <v>6</v>
      </c>
      <c r="AI65">
        <v>1678</v>
      </c>
      <c r="AJ65">
        <v>1176</v>
      </c>
      <c r="AK65">
        <v>502</v>
      </c>
      <c r="AL65">
        <v>2650</v>
      </c>
      <c r="AM65">
        <v>2432</v>
      </c>
      <c r="AN65">
        <v>218</v>
      </c>
      <c r="AO65">
        <v>1452</v>
      </c>
      <c r="AP65">
        <v>1366</v>
      </c>
      <c r="AQ65">
        <v>86</v>
      </c>
      <c r="AR65">
        <v>5960</v>
      </c>
      <c r="AS65">
        <v>5686</v>
      </c>
      <c r="AT65">
        <v>274</v>
      </c>
      <c r="AU65">
        <v>54</v>
      </c>
      <c r="AV65">
        <v>54</v>
      </c>
      <c r="AW65">
        <v>0</v>
      </c>
      <c r="AX65">
        <v>8850</v>
      </c>
      <c r="AY65">
        <v>8342</v>
      </c>
      <c r="AZ65">
        <v>508</v>
      </c>
      <c r="BA65">
        <v>3992</v>
      </c>
      <c r="BB65">
        <v>3878</v>
      </c>
      <c r="BC65">
        <v>114</v>
      </c>
      <c r="BD65">
        <v>2502</v>
      </c>
      <c r="BE65">
        <v>2452</v>
      </c>
      <c r="BF65">
        <v>50</v>
      </c>
      <c r="BG65">
        <v>12</v>
      </c>
      <c r="BH65">
        <v>12</v>
      </c>
      <c r="BI65">
        <v>0</v>
      </c>
      <c r="BJ65">
        <v>516</v>
      </c>
      <c r="BK65">
        <v>484</v>
      </c>
      <c r="BL65">
        <v>32</v>
      </c>
      <c r="BM65">
        <v>1626</v>
      </c>
      <c r="BN65">
        <v>1502</v>
      </c>
      <c r="BO65">
        <v>124</v>
      </c>
      <c r="BP65">
        <v>15536</v>
      </c>
      <c r="BQ65">
        <v>14194</v>
      </c>
      <c r="BR65">
        <v>1342</v>
      </c>
      <c r="BS65">
        <v>13886</v>
      </c>
      <c r="BT65">
        <v>7536</v>
      </c>
      <c r="BU65">
        <v>6350</v>
      </c>
      <c r="BV65">
        <v>992</v>
      </c>
      <c r="BW65">
        <v>620</v>
      </c>
      <c r="BX65">
        <v>372</v>
      </c>
      <c r="BY65">
        <v>4066</v>
      </c>
      <c r="BZ65">
        <v>2600</v>
      </c>
      <c r="CA65">
        <v>1466</v>
      </c>
      <c r="CB65" t="str">
        <f t="shared" si="64"/>
        <v>CultivatorsTotal</v>
      </c>
      <c r="CC65" t="str">
        <f t="shared" si="65"/>
        <v>CultivatorsMale</v>
      </c>
      <c r="CD65" t="str">
        <f t="shared" si="66"/>
        <v>CultivatorsFemale</v>
      </c>
      <c r="CE65">
        <f t="shared" si="6"/>
        <v>65.658076506425218</v>
      </c>
      <c r="CF65">
        <f t="shared" si="7"/>
        <v>35.59248915832255</v>
      </c>
      <c r="CG65">
        <f t="shared" si="8"/>
        <v>64.40751084167745</v>
      </c>
      <c r="CH65">
        <f t="shared" si="9"/>
        <v>2.0001192617696457</v>
      </c>
      <c r="CI65">
        <f t="shared" si="10"/>
        <v>53.440993788819881</v>
      </c>
      <c r="CJ65">
        <f t="shared" si="11"/>
        <v>46.559006211180126</v>
      </c>
      <c r="CK65">
        <f t="shared" si="12"/>
        <v>0.60823502519404882</v>
      </c>
      <c r="CL65">
        <f t="shared" si="13"/>
        <v>49.673202614379086</v>
      </c>
      <c r="CM65">
        <f t="shared" si="14"/>
        <v>50.326797385620914</v>
      </c>
      <c r="CN65">
        <f t="shared" si="15"/>
        <v>4.3729315536827039E-2</v>
      </c>
      <c r="CO65">
        <f t="shared" si="16"/>
        <v>93.181818181818173</v>
      </c>
      <c r="CP65">
        <f t="shared" si="67"/>
        <v>6.8181818181818175</v>
      </c>
      <c r="CQ65">
        <f t="shared" si="17"/>
        <v>0.83383853944086106</v>
      </c>
      <c r="CR65">
        <f t="shared" si="18"/>
        <v>70.08343265792611</v>
      </c>
      <c r="CS65">
        <f t="shared" si="19"/>
        <v>29.916567342073897</v>
      </c>
      <c r="CT65">
        <f t="shared" si="20"/>
        <v>1.3168487065067234</v>
      </c>
      <c r="CU65">
        <f t="shared" si="21"/>
        <v>91.773584905660371</v>
      </c>
      <c r="CV65">
        <f t="shared" si="22"/>
        <v>8.2264150943396235</v>
      </c>
      <c r="CW65">
        <f t="shared" si="23"/>
        <v>0.72153370635764613</v>
      </c>
      <c r="CX65">
        <f t="shared" si="24"/>
        <v>94.0771349862259</v>
      </c>
      <c r="CY65">
        <f t="shared" si="25"/>
        <v>5.9228650137741052</v>
      </c>
      <c r="CZ65">
        <f t="shared" si="26"/>
        <v>2.9616672795396495</v>
      </c>
      <c r="DA65">
        <f t="shared" si="27"/>
        <v>95.402684563758385</v>
      </c>
      <c r="DB65">
        <f t="shared" si="28"/>
        <v>4.5973154362416109</v>
      </c>
      <c r="DC65">
        <f t="shared" si="29"/>
        <v>2.6833898170325686E-2</v>
      </c>
      <c r="DD65">
        <f t="shared" si="30"/>
        <v>100</v>
      </c>
      <c r="DE65">
        <f t="shared" si="68"/>
        <v>0</v>
      </c>
      <c r="DF65">
        <f t="shared" si="31"/>
        <v>4.3977777556922648</v>
      </c>
      <c r="DG65">
        <f t="shared" si="32"/>
        <v>94.259887005649716</v>
      </c>
      <c r="DH65">
        <f t="shared" si="33"/>
        <v>5.7401129943502829</v>
      </c>
      <c r="DI65">
        <f t="shared" si="34"/>
        <v>1.9837207684433356</v>
      </c>
      <c r="DJ65">
        <f t="shared" si="35"/>
        <v>97.144288577154313</v>
      </c>
      <c r="DK65">
        <f t="shared" si="36"/>
        <v>2.8557114228456912</v>
      </c>
      <c r="DL65">
        <f t="shared" si="37"/>
        <v>1.2433039485584234</v>
      </c>
      <c r="DM65">
        <f t="shared" si="38"/>
        <v>98.001598721023186</v>
      </c>
      <c r="DN65">
        <f t="shared" si="39"/>
        <v>1.9984012789768184</v>
      </c>
      <c r="DO65">
        <f t="shared" si="40"/>
        <v>5.9630884822945967E-3</v>
      </c>
      <c r="DP65">
        <f t="shared" si="41"/>
        <v>100</v>
      </c>
      <c r="DQ65">
        <f t="shared" si="42"/>
        <v>0</v>
      </c>
      <c r="DR65">
        <f t="shared" si="43"/>
        <v>0.25641280473866762</v>
      </c>
      <c r="DS65">
        <f t="shared" si="44"/>
        <v>93.798449612403104</v>
      </c>
      <c r="DT65">
        <f t="shared" si="45"/>
        <v>6.2015503875968996</v>
      </c>
      <c r="DU65">
        <f t="shared" si="46"/>
        <v>0.80799848935091778</v>
      </c>
      <c r="DV65">
        <f t="shared" si="47"/>
        <v>92.373923739237398</v>
      </c>
      <c r="DW65">
        <f t="shared" si="69"/>
        <v>7.6260762607626074</v>
      </c>
      <c r="DX65">
        <f t="shared" si="48"/>
        <v>7.7202118884107369</v>
      </c>
      <c r="DY65">
        <f t="shared" si="49"/>
        <v>91.36199794026777</v>
      </c>
      <c r="DZ65">
        <f t="shared" si="50"/>
        <v>8.6380020597322353</v>
      </c>
      <c r="EA65">
        <f t="shared" si="51"/>
        <v>6.9002872220952307</v>
      </c>
      <c r="EB65">
        <f t="shared" si="52"/>
        <v>54.270488261558405</v>
      </c>
      <c r="EC65">
        <f t="shared" si="53"/>
        <v>45.729511738441595</v>
      </c>
      <c r="ED65">
        <f>(BV65/H65)*100</f>
        <v>0.49294864786968662</v>
      </c>
      <c r="EE65">
        <f t="shared" si="54"/>
        <v>62.5</v>
      </c>
      <c r="EF65">
        <f t="shared" si="55"/>
        <v>37.5</v>
      </c>
      <c r="EG65">
        <f>(BY65/H65)*100</f>
        <v>2.0204931474174859</v>
      </c>
      <c r="EH65">
        <f t="shared" si="56"/>
        <v>63.944909001475651</v>
      </c>
      <c r="EI65">
        <f t="shared" si="57"/>
        <v>36.055090998524349</v>
      </c>
    </row>
    <row r="66" spans="1:139" x14ac:dyDescent="0.25">
      <c r="A66" t="s">
        <v>2899</v>
      </c>
      <c r="B66">
        <v>65</v>
      </c>
      <c r="C66" t="s">
        <v>127</v>
      </c>
      <c r="E66">
        <v>259648</v>
      </c>
      <c r="F66">
        <v>131125</v>
      </c>
      <c r="G66">
        <v>128523</v>
      </c>
      <c r="H66">
        <v>62770</v>
      </c>
      <c r="I66">
        <v>43316</v>
      </c>
      <c r="J66">
        <v>19454</v>
      </c>
      <c r="K66">
        <f t="shared" ref="K66:K129" si="70">(H66/E66)*100</f>
        <v>24.175036973132858</v>
      </c>
      <c r="L66">
        <f t="shared" ref="L66:L129" si="71">(I66/F66)*100</f>
        <v>33.034127740705429</v>
      </c>
      <c r="M66">
        <f t="shared" ref="M66:M129" si="72">(J66/G66)*100</f>
        <v>15.13659033791617</v>
      </c>
      <c r="N66">
        <f t="shared" si="58"/>
        <v>69.007487653337591</v>
      </c>
      <c r="O66">
        <f t="shared" si="59"/>
        <v>30.992512346662419</v>
      </c>
      <c r="P66">
        <f t="shared" ref="P66:P129" si="73">SUM(CE66,CH66,CK66)</f>
        <v>55.813286601879881</v>
      </c>
      <c r="Q66">
        <f t="shared" ref="Q66:Q129" si="74">SUM(CN66,CQ66,CT66)</f>
        <v>3.2212840528915088</v>
      </c>
      <c r="R66">
        <f t="shared" ref="R66:R129" si="75">SUM(DC66,DF66)</f>
        <v>7.7122829377090971</v>
      </c>
      <c r="S66">
        <f t="shared" si="63"/>
        <v>5.2270192767245494</v>
      </c>
      <c r="T66">
        <f t="shared" ref="T66:T129" si="76">SUM(CW66,DI66,DL66,DO66,DR66,DU66,DX66,EA66,ED66,EG66)</f>
        <v>28.026127130794961</v>
      </c>
      <c r="U66">
        <f t="shared" ref="U66:U129" si="77">(Q66+R66+S66+T66)</f>
        <v>44.186713398120119</v>
      </c>
      <c r="V66">
        <f t="shared" ref="V66:V129" si="78">(U66)*H66</f>
        <v>2773600</v>
      </c>
      <c r="W66">
        <v>31971</v>
      </c>
      <c r="X66">
        <v>17841</v>
      </c>
      <c r="Y66">
        <v>14130</v>
      </c>
      <c r="Z66">
        <v>1980</v>
      </c>
      <c r="AA66">
        <v>1433</v>
      </c>
      <c r="AB66">
        <v>547</v>
      </c>
      <c r="AC66">
        <v>1083</v>
      </c>
      <c r="AD66">
        <v>267</v>
      </c>
      <c r="AE66">
        <v>816</v>
      </c>
      <c r="AF66">
        <v>79</v>
      </c>
      <c r="AG66">
        <v>78</v>
      </c>
      <c r="AH66">
        <v>1</v>
      </c>
      <c r="AI66">
        <v>635</v>
      </c>
      <c r="AJ66">
        <v>527</v>
      </c>
      <c r="AK66">
        <v>108</v>
      </c>
      <c r="AL66">
        <v>1308</v>
      </c>
      <c r="AM66">
        <v>1246</v>
      </c>
      <c r="AN66">
        <v>62</v>
      </c>
      <c r="AO66">
        <v>684</v>
      </c>
      <c r="AP66">
        <v>628</v>
      </c>
      <c r="AQ66">
        <v>56</v>
      </c>
      <c r="AR66">
        <v>3281</v>
      </c>
      <c r="AS66">
        <v>3119</v>
      </c>
      <c r="AT66">
        <v>162</v>
      </c>
      <c r="AU66">
        <v>29</v>
      </c>
      <c r="AV66">
        <v>29</v>
      </c>
      <c r="AW66">
        <v>0</v>
      </c>
      <c r="AX66">
        <v>4812</v>
      </c>
      <c r="AY66">
        <v>4507</v>
      </c>
      <c r="AZ66">
        <v>305</v>
      </c>
      <c r="BA66">
        <v>2938</v>
      </c>
      <c r="BB66">
        <v>2887</v>
      </c>
      <c r="BC66">
        <v>51</v>
      </c>
      <c r="BD66">
        <v>877</v>
      </c>
      <c r="BE66">
        <v>855</v>
      </c>
      <c r="BF66">
        <v>22</v>
      </c>
      <c r="BG66">
        <v>2</v>
      </c>
      <c r="BH66">
        <v>1</v>
      </c>
      <c r="BI66">
        <v>1</v>
      </c>
      <c r="BJ66">
        <v>142</v>
      </c>
      <c r="BK66">
        <v>136</v>
      </c>
      <c r="BL66">
        <v>6</v>
      </c>
      <c r="BM66">
        <v>496</v>
      </c>
      <c r="BN66">
        <v>458</v>
      </c>
      <c r="BO66">
        <v>38</v>
      </c>
      <c r="BP66">
        <v>6020</v>
      </c>
      <c r="BQ66">
        <v>5621</v>
      </c>
      <c r="BR66">
        <v>399</v>
      </c>
      <c r="BS66">
        <v>4641</v>
      </c>
      <c r="BT66">
        <v>2486</v>
      </c>
      <c r="BU66">
        <v>2155</v>
      </c>
      <c r="BV66">
        <v>247</v>
      </c>
      <c r="BW66">
        <v>178</v>
      </c>
      <c r="BX66">
        <v>69</v>
      </c>
      <c r="BY66">
        <v>1545</v>
      </c>
      <c r="BZ66">
        <v>1019</v>
      </c>
      <c r="CA66">
        <v>526</v>
      </c>
      <c r="CB66" t="str">
        <f t="shared" si="64"/>
        <v>CultivatorsTotal</v>
      </c>
      <c r="CC66" t="str">
        <f t="shared" si="65"/>
        <v>CultivatorsMale</v>
      </c>
      <c r="CD66" t="str">
        <f t="shared" si="66"/>
        <v>CultivatorsFemale</v>
      </c>
      <c r="CE66">
        <f t="shared" ref="CE66:CE129" si="79">(W66/H66)*100</f>
        <v>50.93356699060061</v>
      </c>
      <c r="CF66">
        <f t="shared" ref="CF66:CF129" si="80">(X66/W66)*100</f>
        <v>55.803697100497331</v>
      </c>
      <c r="CG66">
        <f t="shared" ref="CG66:CG129" si="81">(Y66/W66)*100</f>
        <v>44.196302899502676</v>
      </c>
      <c r="CH66">
        <f t="shared" ref="CH66:CH129" si="82">(Z66/H66)*100</f>
        <v>3.1543731081726936</v>
      </c>
      <c r="CI66">
        <f t="shared" ref="CI66:CI129" si="83">(AA66/Z66)*100</f>
        <v>72.373737373737384</v>
      </c>
      <c r="CJ66">
        <f t="shared" ref="CJ66:CJ129" si="84">(AB66/Z66)*100</f>
        <v>27.626262626262626</v>
      </c>
      <c r="CK66">
        <f t="shared" ref="CK66:CK129" si="85">(AC66/H66)*100</f>
        <v>1.7253465031065796</v>
      </c>
      <c r="CL66">
        <f t="shared" ref="CL66:CL129" si="86">(AD66/AC66)*100</f>
        <v>24.653739612188367</v>
      </c>
      <c r="CM66">
        <f t="shared" ref="CM66:CM129" si="87">(AE66/AC66)*100</f>
        <v>75.34626038781164</v>
      </c>
      <c r="CN66">
        <f t="shared" ref="CN66:CN129" si="88">(AF66/H66)*100</f>
        <v>0.12585630078062771</v>
      </c>
      <c r="CO66">
        <f t="shared" ref="CO66:CO129" si="89">(AG66/AF66)*100</f>
        <v>98.734177215189874</v>
      </c>
      <c r="CP66">
        <f t="shared" si="67"/>
        <v>1.2658227848101267</v>
      </c>
      <c r="CQ66">
        <f t="shared" ref="CQ66:CQ129" si="90">(AI66/H66)*100</f>
        <v>1.0116297594392227</v>
      </c>
      <c r="CR66">
        <f t="shared" ref="CR66:CR129" si="91">(AJ66/AI66)*100</f>
        <v>82.99212598425197</v>
      </c>
      <c r="CS66">
        <f t="shared" ref="CS66:CS129" si="92">(AK66/AI66)*100</f>
        <v>17.00787401574803</v>
      </c>
      <c r="CT66">
        <f t="shared" ref="CT66:CT129" si="93">(AL66/H66)*100</f>
        <v>2.0837979926716583</v>
      </c>
      <c r="CU66">
        <f t="shared" ref="CU66:CU129" si="94">(AM66/AL66)*100</f>
        <v>95.259938837920487</v>
      </c>
      <c r="CV66">
        <f t="shared" ref="CV66:CV129" si="95">(AN66/AL66)*100</f>
        <v>4.7400611620795106</v>
      </c>
      <c r="CW66">
        <f t="shared" ref="CW66:CW129" si="96">(AO66/H66)*100</f>
        <v>1.0896925282778398</v>
      </c>
      <c r="CX66">
        <f t="shared" ref="CX66:CX129" si="97">(AP66/AO66)*100</f>
        <v>91.812865497076018</v>
      </c>
      <c r="CY66">
        <f t="shared" ref="CY66:CY129" si="98">(AQ66/AO66)*100</f>
        <v>8.1871345029239766</v>
      </c>
      <c r="CZ66">
        <f t="shared" ref="CZ66:CZ129" si="99">(AR66/H66)*100</f>
        <v>5.2270192767245494</v>
      </c>
      <c r="DA66">
        <f t="shared" ref="DA66:DA129" si="100">(AS66/AR66)*100</f>
        <v>95.062480950929597</v>
      </c>
      <c r="DB66">
        <f t="shared" ref="DB66:DB129" si="101">(AT66/AR66)*100</f>
        <v>4.9375190490704055</v>
      </c>
      <c r="DC66">
        <f t="shared" ref="DC66:DC129" si="102">(AU66/H66)*100</f>
        <v>4.6200414210610163E-2</v>
      </c>
      <c r="DD66">
        <f t="shared" ref="DD66:DD129" si="103">(AV66/AU66)*100</f>
        <v>100</v>
      </c>
      <c r="DE66">
        <f t="shared" si="68"/>
        <v>0</v>
      </c>
      <c r="DF66">
        <f t="shared" ref="DF66:DF129" si="104">(AX66/H66)*100</f>
        <v>7.6660825234984866</v>
      </c>
      <c r="DG66">
        <f t="shared" ref="DG66:DG129" si="105">(AY66/AX66)*100</f>
        <v>93.661679135494609</v>
      </c>
      <c r="DH66">
        <f t="shared" ref="DH66:DH129" si="106">(AZ66/AX66)*100</f>
        <v>6.3383208645054037</v>
      </c>
      <c r="DI66">
        <f t="shared" ref="DI66:DI129" si="107">(BA66/H66)*100</f>
        <v>4.6805798948542297</v>
      </c>
      <c r="DJ66">
        <f t="shared" ref="DJ66:DJ129" si="108">(BB66/BA66)*100</f>
        <v>98.264125255275701</v>
      </c>
      <c r="DK66">
        <f t="shared" ref="DK66:DK129" si="109">(BC66/BA66)*100</f>
        <v>1.7358747447243021</v>
      </c>
      <c r="DL66">
        <f t="shared" ref="DL66:DL129" si="110">(BD66/H66)*100</f>
        <v>1.3971642504381074</v>
      </c>
      <c r="DM66">
        <f t="shared" ref="DM66:DM129" si="111">(BE66/BD66)*100</f>
        <v>97.491448118586092</v>
      </c>
      <c r="DN66">
        <f t="shared" ref="DN66:DN129" si="112">(BF66/BD66)*100</f>
        <v>2.5085518814139109</v>
      </c>
      <c r="DO66">
        <f t="shared" ref="DO66:DO129" si="113">(BG66/H66)*100</f>
        <v>3.1862354628007009E-3</v>
      </c>
      <c r="DP66">
        <f t="shared" ref="DP66:DP129" si="114">(BH66/BG66)*100</f>
        <v>50</v>
      </c>
      <c r="DQ66">
        <f t="shared" ref="DQ66:DQ129" si="115">(BI66/BG66)*100</f>
        <v>50</v>
      </c>
      <c r="DR66">
        <f t="shared" ref="DR66:DR129" si="116">(BJ66/H66)*100</f>
        <v>0.22622271785884976</v>
      </c>
      <c r="DS66">
        <f t="shared" ref="DS66:DS129" si="117">(BK66/BJ66)*100</f>
        <v>95.774647887323937</v>
      </c>
      <c r="DT66">
        <f t="shared" ref="DT66:DT129" si="118">(BL66/BJ66)*100</f>
        <v>4.225352112676056</v>
      </c>
      <c r="DU66">
        <f t="shared" ref="DU66:DU129" si="119">(BM66/H66)*100</f>
        <v>0.79018639477457375</v>
      </c>
      <c r="DV66">
        <f t="shared" ref="DV66:DV129" si="120">(BN66/BM66)*100</f>
        <v>92.338709677419345</v>
      </c>
      <c r="DW66">
        <f t="shared" ref="DW66:DW129" si="121">(BO66/BM66)*100</f>
        <v>7.661290322580645</v>
      </c>
      <c r="DX66">
        <f t="shared" ref="DX66:DX129" si="122">(BP66/H66)*100</f>
        <v>9.5905687430301096</v>
      </c>
      <c r="DY66">
        <f t="shared" ref="DY66:DY129" si="123">(BQ66/BP66)*100</f>
        <v>93.372093023255815</v>
      </c>
      <c r="DZ66">
        <f t="shared" ref="DZ66:DZ129" si="124">(BR66/BP66)*100</f>
        <v>6.6279069767441854</v>
      </c>
      <c r="EA66">
        <f t="shared" ref="EA66:EA129" si="125">(BS66/H66)*100</f>
        <v>7.3936593914290265</v>
      </c>
      <c r="EB66">
        <f t="shared" ref="EB66:EB129" si="126">(BT66/BS66)*100</f>
        <v>53.566041801335921</v>
      </c>
      <c r="EC66">
        <f t="shared" ref="EC66:EC129" si="127">(BU66/BS66)*100</f>
        <v>46.433958198664079</v>
      </c>
      <c r="ED66">
        <f t="shared" ref="ED66:ED129" si="128">(BV66/H66)*100</f>
        <v>0.39350007965588657</v>
      </c>
      <c r="EE66">
        <f t="shared" ref="EE66:EE129" si="129">(BW66/BV66)*100</f>
        <v>72.064777327935232</v>
      </c>
      <c r="EF66">
        <f t="shared" ref="EF66:EF129" si="130">(BX66/BV66)*100</f>
        <v>27.935222672064778</v>
      </c>
      <c r="EG66">
        <f t="shared" ref="EG66:EG129" si="131">(BY66/H66)*100</f>
        <v>2.4613668950135414</v>
      </c>
      <c r="EH66">
        <f t="shared" ref="EH66:EH129" si="132">(BZ66/BY66)*100</f>
        <v>65.954692556634313</v>
      </c>
      <c r="EI66">
        <f t="shared" ref="EI66:EI129" si="133">(CA66/BY66)*100</f>
        <v>34.045307443365694</v>
      </c>
    </row>
    <row r="67" spans="1:139" x14ac:dyDescent="0.25">
      <c r="A67" t="s">
        <v>2901</v>
      </c>
      <c r="B67">
        <v>66</v>
      </c>
      <c r="C67" t="s">
        <v>128</v>
      </c>
      <c r="E67">
        <v>954605</v>
      </c>
      <c r="F67">
        <v>493666</v>
      </c>
      <c r="G67">
        <v>460939</v>
      </c>
      <c r="H67">
        <v>296059</v>
      </c>
      <c r="I67">
        <v>216987</v>
      </c>
      <c r="J67">
        <v>79072</v>
      </c>
      <c r="K67">
        <f t="shared" si="70"/>
        <v>31.013770093389414</v>
      </c>
      <c r="L67">
        <f t="shared" si="71"/>
        <v>43.954211957072189</v>
      </c>
      <c r="M67">
        <f t="shared" si="72"/>
        <v>17.154547564862163</v>
      </c>
      <c r="N67">
        <f t="shared" ref="N67:N130" si="134">(I67/H67)*100</f>
        <v>73.291810078396537</v>
      </c>
      <c r="O67">
        <f t="shared" ref="O67:O130" si="135">(J67/H67)*100</f>
        <v>26.708189921603463</v>
      </c>
      <c r="P67">
        <f t="shared" si="73"/>
        <v>42.42769177765242</v>
      </c>
      <c r="Q67">
        <f t="shared" si="74"/>
        <v>7.5910544857612834</v>
      </c>
      <c r="R67">
        <f t="shared" si="75"/>
        <v>11.499059309124195</v>
      </c>
      <c r="S67">
        <f t="shared" ref="S67:S130" si="136">CZ67</f>
        <v>5.5225478705258073</v>
      </c>
      <c r="T67">
        <f t="shared" si="76"/>
        <v>32.959646556936285</v>
      </c>
      <c r="U67">
        <f t="shared" si="77"/>
        <v>57.572308222347573</v>
      </c>
      <c r="V67">
        <f t="shared" si="78"/>
        <v>17044800</v>
      </c>
      <c r="W67">
        <v>101221</v>
      </c>
      <c r="X67">
        <v>57569</v>
      </c>
      <c r="Y67">
        <v>43652</v>
      </c>
      <c r="Z67">
        <v>19618</v>
      </c>
      <c r="AA67">
        <v>13318</v>
      </c>
      <c r="AB67">
        <v>6300</v>
      </c>
      <c r="AC67">
        <v>4772</v>
      </c>
      <c r="AD67">
        <v>2476</v>
      </c>
      <c r="AE67">
        <v>2296</v>
      </c>
      <c r="AF67">
        <v>1708</v>
      </c>
      <c r="AG67">
        <v>1610</v>
      </c>
      <c r="AH67">
        <v>98</v>
      </c>
      <c r="AI67">
        <v>4276</v>
      </c>
      <c r="AJ67">
        <v>3164</v>
      </c>
      <c r="AK67">
        <v>1112</v>
      </c>
      <c r="AL67">
        <v>16490</v>
      </c>
      <c r="AM67">
        <v>15246</v>
      </c>
      <c r="AN67">
        <v>1244</v>
      </c>
      <c r="AO67">
        <v>2802</v>
      </c>
      <c r="AP67">
        <v>2518</v>
      </c>
      <c r="AQ67">
        <v>284</v>
      </c>
      <c r="AR67">
        <v>16350</v>
      </c>
      <c r="AS67">
        <v>15508</v>
      </c>
      <c r="AT67">
        <v>842</v>
      </c>
      <c r="AU67">
        <v>136</v>
      </c>
      <c r="AV67">
        <v>134</v>
      </c>
      <c r="AW67">
        <v>2</v>
      </c>
      <c r="AX67">
        <v>33908</v>
      </c>
      <c r="AY67">
        <v>31354</v>
      </c>
      <c r="AZ67">
        <v>2554</v>
      </c>
      <c r="BA67">
        <v>14474</v>
      </c>
      <c r="BB67">
        <v>14106</v>
      </c>
      <c r="BC67">
        <v>368</v>
      </c>
      <c r="BD67">
        <v>5546</v>
      </c>
      <c r="BE67">
        <v>5274</v>
      </c>
      <c r="BF67">
        <v>272</v>
      </c>
      <c r="BG67">
        <v>48</v>
      </c>
      <c r="BH67">
        <v>48</v>
      </c>
      <c r="BI67">
        <v>0</v>
      </c>
      <c r="BJ67">
        <v>1634</v>
      </c>
      <c r="BK67">
        <v>1434</v>
      </c>
      <c r="BL67">
        <v>200</v>
      </c>
      <c r="BM67">
        <v>5756</v>
      </c>
      <c r="BN67">
        <v>5202</v>
      </c>
      <c r="BO67">
        <v>554</v>
      </c>
      <c r="BP67">
        <v>31132</v>
      </c>
      <c r="BQ67">
        <v>27886</v>
      </c>
      <c r="BR67">
        <v>3246</v>
      </c>
      <c r="BS67">
        <v>22390</v>
      </c>
      <c r="BT67">
        <v>11370</v>
      </c>
      <c r="BU67">
        <v>11020</v>
      </c>
      <c r="BV67">
        <v>2016</v>
      </c>
      <c r="BW67">
        <v>1152</v>
      </c>
      <c r="BX67">
        <v>864</v>
      </c>
      <c r="BY67">
        <v>11782</v>
      </c>
      <c r="BZ67">
        <v>7618</v>
      </c>
      <c r="CA67">
        <v>4164</v>
      </c>
      <c r="CB67" t="str">
        <f t="shared" ref="CB67:CB130" si="137">INDEX($W$1:$CA$1, MATCH(MAX(W67:CA67),W67:CA67,0))</f>
        <v>CultivatorsTotal</v>
      </c>
      <c r="CC67" t="str">
        <f t="shared" ref="CC67:CC130" si="138">INDEX($W$1:$CA$1, MATCH(MAX(X67,AA67,AD67,AG67,AJ67,AM67,AP67,AS67,AV67,AY67,BB67,BE67,BH67,BK67,BN67,BQ67,BT67,BW67,BZ67),W67:CA67,0))</f>
        <v>CultivatorsMale</v>
      </c>
      <c r="CD67" t="str">
        <f t="shared" ref="CD67:CD130" si="139">INDEX($W$1:$CA$1, MATCH(MAX(Y67,AB67,AE67,AH67,AK67,AN67,AQ67,AT67,AW67,AZ67,BC67,BF67,BI67,BL67,BO67,BR67,BU67,BX67,CA67),W67:CA67,0))</f>
        <v>CultivatorsFemale</v>
      </c>
      <c r="CE67">
        <f t="shared" si="79"/>
        <v>34.189468990978149</v>
      </c>
      <c r="CF67">
        <f t="shared" si="80"/>
        <v>56.874561602829452</v>
      </c>
      <c r="CG67">
        <f t="shared" si="81"/>
        <v>43.125438397170548</v>
      </c>
      <c r="CH67">
        <f t="shared" si="82"/>
        <v>6.6263819036070508</v>
      </c>
      <c r="CI67">
        <f t="shared" si="83"/>
        <v>67.886634723213376</v>
      </c>
      <c r="CJ67">
        <f t="shared" si="84"/>
        <v>32.113365276786624</v>
      </c>
      <c r="CK67">
        <f t="shared" si="85"/>
        <v>1.6118408830672264</v>
      </c>
      <c r="CL67">
        <f t="shared" si="86"/>
        <v>51.886001676445936</v>
      </c>
      <c r="CM67">
        <f t="shared" si="87"/>
        <v>48.113998323554064</v>
      </c>
      <c r="CN67">
        <f t="shared" si="88"/>
        <v>0.5769120344255706</v>
      </c>
      <c r="CO67">
        <f t="shared" si="89"/>
        <v>94.262295081967224</v>
      </c>
      <c r="CP67">
        <f t="shared" ref="CP67:CP130" si="140">(AH67/AF67)*100</f>
        <v>5.7377049180327866</v>
      </c>
      <c r="CQ67">
        <f t="shared" si="90"/>
        <v>1.4443067091356792</v>
      </c>
      <c r="CR67">
        <f t="shared" si="91"/>
        <v>73.994387277829745</v>
      </c>
      <c r="CS67">
        <f t="shared" si="92"/>
        <v>26.005612722170252</v>
      </c>
      <c r="CT67">
        <f t="shared" si="93"/>
        <v>5.5698357422000342</v>
      </c>
      <c r="CU67">
        <f t="shared" si="94"/>
        <v>92.456033959975741</v>
      </c>
      <c r="CV67">
        <f t="shared" si="95"/>
        <v>7.543966040024257</v>
      </c>
      <c r="CW67">
        <f t="shared" si="96"/>
        <v>0.94643297450845953</v>
      </c>
      <c r="CX67">
        <f t="shared" si="97"/>
        <v>89.864382583868661</v>
      </c>
      <c r="CY67">
        <f t="shared" si="98"/>
        <v>10.135617416131334</v>
      </c>
      <c r="CZ67">
        <f t="shared" si="99"/>
        <v>5.5225478705258073</v>
      </c>
      <c r="DA67">
        <f t="shared" si="100"/>
        <v>94.850152905198783</v>
      </c>
      <c r="DB67">
        <f t="shared" si="101"/>
        <v>5.1498470948012232</v>
      </c>
      <c r="DC67">
        <f t="shared" si="102"/>
        <v>4.5936789626392034E-2</v>
      </c>
      <c r="DD67">
        <f t="shared" si="103"/>
        <v>98.529411764705884</v>
      </c>
      <c r="DE67">
        <f t="shared" ref="DE67:DE130" si="141">(AW67/AU67)*100</f>
        <v>1.4705882352941175</v>
      </c>
      <c r="DF67">
        <f t="shared" si="104"/>
        <v>11.453122519497803</v>
      </c>
      <c r="DG67">
        <f t="shared" si="105"/>
        <v>92.467854193700603</v>
      </c>
      <c r="DH67">
        <f t="shared" si="106"/>
        <v>7.5321458062993978</v>
      </c>
      <c r="DI67">
        <f t="shared" si="107"/>
        <v>4.8888903900911638</v>
      </c>
      <c r="DJ67">
        <f t="shared" si="108"/>
        <v>97.457510017963244</v>
      </c>
      <c r="DK67">
        <f t="shared" si="109"/>
        <v>2.5424899820367557</v>
      </c>
      <c r="DL67">
        <f t="shared" si="110"/>
        <v>1.8732752593233106</v>
      </c>
      <c r="DM67">
        <f t="shared" si="111"/>
        <v>95.095564370717639</v>
      </c>
      <c r="DN67">
        <f t="shared" si="112"/>
        <v>4.9044356292823661</v>
      </c>
      <c r="DO67">
        <f t="shared" si="113"/>
        <v>1.6212984574020716E-2</v>
      </c>
      <c r="DP67">
        <f t="shared" si="114"/>
        <v>100</v>
      </c>
      <c r="DQ67">
        <f t="shared" si="115"/>
        <v>0</v>
      </c>
      <c r="DR67">
        <f t="shared" si="116"/>
        <v>0.55191701654062197</v>
      </c>
      <c r="DS67">
        <f t="shared" si="117"/>
        <v>87.760097919216648</v>
      </c>
      <c r="DT67">
        <f t="shared" si="118"/>
        <v>12.239902080783354</v>
      </c>
      <c r="DU67">
        <f t="shared" si="119"/>
        <v>1.9442070668346512</v>
      </c>
      <c r="DV67">
        <f t="shared" si="120"/>
        <v>90.375260597637251</v>
      </c>
      <c r="DW67">
        <f t="shared" si="121"/>
        <v>9.6247394023627511</v>
      </c>
      <c r="DX67">
        <f t="shared" si="122"/>
        <v>10.515471578300271</v>
      </c>
      <c r="DY67">
        <f t="shared" si="123"/>
        <v>89.57342926891944</v>
      </c>
      <c r="DZ67">
        <f t="shared" si="124"/>
        <v>10.42657073108056</v>
      </c>
      <c r="EA67">
        <f t="shared" si="125"/>
        <v>7.562681762756748</v>
      </c>
      <c r="EB67">
        <f t="shared" si="126"/>
        <v>50.781598928092897</v>
      </c>
      <c r="EC67">
        <f t="shared" si="127"/>
        <v>49.218401071907103</v>
      </c>
      <c r="ED67">
        <f t="shared" si="128"/>
        <v>0.68094535210887019</v>
      </c>
      <c r="EE67">
        <f t="shared" si="129"/>
        <v>57.142857142857139</v>
      </c>
      <c r="EF67">
        <f t="shared" si="130"/>
        <v>42.857142857142854</v>
      </c>
      <c r="EG67">
        <f t="shared" si="131"/>
        <v>3.979612171898169</v>
      </c>
      <c r="EH67">
        <f t="shared" si="132"/>
        <v>64.657952809370229</v>
      </c>
      <c r="EI67">
        <f t="shared" si="133"/>
        <v>35.342047190629771</v>
      </c>
    </row>
    <row r="68" spans="1:139" x14ac:dyDescent="0.25">
      <c r="A68" t="s">
        <v>2903</v>
      </c>
      <c r="B68">
        <v>67</v>
      </c>
      <c r="C68" t="s">
        <v>129</v>
      </c>
      <c r="E68">
        <v>1648902</v>
      </c>
      <c r="F68">
        <v>858783</v>
      </c>
      <c r="G68">
        <v>790119</v>
      </c>
      <c r="H68">
        <v>449960</v>
      </c>
      <c r="I68">
        <v>372830</v>
      </c>
      <c r="J68">
        <v>77130</v>
      </c>
      <c r="K68">
        <f t="shared" si="70"/>
        <v>27.288462261553448</v>
      </c>
      <c r="L68">
        <f t="shared" si="71"/>
        <v>43.413761101465681</v>
      </c>
      <c r="M68">
        <f t="shared" si="72"/>
        <v>9.7618206877698164</v>
      </c>
      <c r="N68">
        <f t="shared" si="134"/>
        <v>82.858476309005241</v>
      </c>
      <c r="O68">
        <f t="shared" si="135"/>
        <v>17.141523690994756</v>
      </c>
      <c r="P68">
        <f t="shared" si="73"/>
        <v>46.840163570095122</v>
      </c>
      <c r="Q68">
        <f t="shared" si="74"/>
        <v>12.068628322517558</v>
      </c>
      <c r="R68">
        <f t="shared" si="75"/>
        <v>10.470708507422883</v>
      </c>
      <c r="S68">
        <f t="shared" si="136"/>
        <v>6.6899279935994311</v>
      </c>
      <c r="T68">
        <f t="shared" si="76"/>
        <v>23.93057160636501</v>
      </c>
      <c r="U68">
        <f t="shared" si="77"/>
        <v>53.159836429904885</v>
      </c>
      <c r="V68">
        <f t="shared" si="78"/>
        <v>23919800.000000004</v>
      </c>
      <c r="W68">
        <v>94677</v>
      </c>
      <c r="X68">
        <v>79644</v>
      </c>
      <c r="Y68">
        <v>15033</v>
      </c>
      <c r="Z68">
        <v>107603</v>
      </c>
      <c r="AA68">
        <v>84000</v>
      </c>
      <c r="AB68">
        <v>23603</v>
      </c>
      <c r="AC68">
        <v>8482</v>
      </c>
      <c r="AD68">
        <v>5574</v>
      </c>
      <c r="AE68">
        <v>2908</v>
      </c>
      <c r="AF68">
        <v>602</v>
      </c>
      <c r="AG68">
        <v>594</v>
      </c>
      <c r="AH68">
        <v>8</v>
      </c>
      <c r="AI68">
        <v>10964</v>
      </c>
      <c r="AJ68">
        <v>6540</v>
      </c>
      <c r="AK68">
        <v>4424</v>
      </c>
      <c r="AL68">
        <v>42738</v>
      </c>
      <c r="AM68">
        <v>38768</v>
      </c>
      <c r="AN68">
        <v>3970</v>
      </c>
      <c r="AO68">
        <v>2664</v>
      </c>
      <c r="AP68">
        <v>2482</v>
      </c>
      <c r="AQ68">
        <v>182</v>
      </c>
      <c r="AR68">
        <v>30102</v>
      </c>
      <c r="AS68">
        <v>28288</v>
      </c>
      <c r="AT68">
        <v>1814</v>
      </c>
      <c r="AU68">
        <v>252</v>
      </c>
      <c r="AV68">
        <v>250</v>
      </c>
      <c r="AW68">
        <v>2</v>
      </c>
      <c r="AX68">
        <v>46862</v>
      </c>
      <c r="AY68">
        <v>44032</v>
      </c>
      <c r="AZ68">
        <v>2830</v>
      </c>
      <c r="BA68">
        <v>17652</v>
      </c>
      <c r="BB68">
        <v>17468</v>
      </c>
      <c r="BC68">
        <v>184</v>
      </c>
      <c r="BD68">
        <v>3694</v>
      </c>
      <c r="BE68">
        <v>3474</v>
      </c>
      <c r="BF68">
        <v>220</v>
      </c>
      <c r="BG68">
        <v>54</v>
      </c>
      <c r="BH68">
        <v>48</v>
      </c>
      <c r="BI68">
        <v>6</v>
      </c>
      <c r="BJ68">
        <v>1106</v>
      </c>
      <c r="BK68">
        <v>1032</v>
      </c>
      <c r="BL68">
        <v>74</v>
      </c>
      <c r="BM68">
        <v>5318</v>
      </c>
      <c r="BN68">
        <v>4936</v>
      </c>
      <c r="BO68">
        <v>382</v>
      </c>
      <c r="BP68">
        <v>28664</v>
      </c>
      <c r="BQ68">
        <v>26172</v>
      </c>
      <c r="BR68">
        <v>2492</v>
      </c>
      <c r="BS68">
        <v>24988</v>
      </c>
      <c r="BT68">
        <v>14688</v>
      </c>
      <c r="BU68">
        <v>10300</v>
      </c>
      <c r="BV68">
        <v>4798</v>
      </c>
      <c r="BW68">
        <v>2548</v>
      </c>
      <c r="BX68">
        <v>2250</v>
      </c>
      <c r="BY68">
        <v>18740</v>
      </c>
      <c r="BZ68">
        <v>12292</v>
      </c>
      <c r="CA68">
        <v>6448</v>
      </c>
      <c r="CB68" t="str">
        <f t="shared" si="137"/>
        <v>AgriculturalLabourersTotal</v>
      </c>
      <c r="CC68" t="str">
        <f t="shared" si="138"/>
        <v>AgriculturalLabourersMale</v>
      </c>
      <c r="CD68" t="str">
        <f t="shared" si="139"/>
        <v>AgriculturalLabourersFemale</v>
      </c>
      <c r="CE68">
        <f t="shared" si="79"/>
        <v>21.041203662547783</v>
      </c>
      <c r="CF68">
        <f t="shared" si="80"/>
        <v>84.121803605944422</v>
      </c>
      <c r="CG68">
        <f t="shared" si="81"/>
        <v>15.87819639405558</v>
      </c>
      <c r="CH68">
        <f t="shared" si="82"/>
        <v>23.913903458085166</v>
      </c>
      <c r="CI68">
        <f t="shared" si="83"/>
        <v>78.064737971989629</v>
      </c>
      <c r="CJ68">
        <f t="shared" si="84"/>
        <v>21.935262028010371</v>
      </c>
      <c r="CK68">
        <f t="shared" si="85"/>
        <v>1.8850564494621742</v>
      </c>
      <c r="CL68">
        <f t="shared" si="86"/>
        <v>65.715633105399675</v>
      </c>
      <c r="CM68">
        <f t="shared" si="87"/>
        <v>34.284366894600332</v>
      </c>
      <c r="CN68">
        <f t="shared" si="88"/>
        <v>0.13378967019290602</v>
      </c>
      <c r="CO68">
        <f t="shared" si="89"/>
        <v>98.671096345514954</v>
      </c>
      <c r="CP68">
        <f t="shared" si="140"/>
        <v>1.3289036544850499</v>
      </c>
      <c r="CQ68">
        <f t="shared" si="90"/>
        <v>2.4366610365365813</v>
      </c>
      <c r="CR68">
        <f t="shared" si="91"/>
        <v>59.649762860269973</v>
      </c>
      <c r="CS68">
        <f t="shared" si="92"/>
        <v>40.350237139730027</v>
      </c>
      <c r="CT68">
        <f t="shared" si="93"/>
        <v>9.4981776157880695</v>
      </c>
      <c r="CU68">
        <f t="shared" si="94"/>
        <v>90.710842809677573</v>
      </c>
      <c r="CV68">
        <f t="shared" si="95"/>
        <v>9.2891571903224293</v>
      </c>
      <c r="CW68">
        <f t="shared" si="96"/>
        <v>0.59205262690016891</v>
      </c>
      <c r="CX68">
        <f t="shared" si="97"/>
        <v>93.168168168168165</v>
      </c>
      <c r="CY68">
        <f t="shared" si="98"/>
        <v>6.8318318318318321</v>
      </c>
      <c r="CZ68">
        <f t="shared" si="99"/>
        <v>6.6899279935994311</v>
      </c>
      <c r="DA68">
        <f t="shared" si="100"/>
        <v>93.97382233738621</v>
      </c>
      <c r="DB68">
        <f t="shared" si="101"/>
        <v>6.0261776626137795</v>
      </c>
      <c r="DC68">
        <f t="shared" si="102"/>
        <v>5.6004978220286245E-2</v>
      </c>
      <c r="DD68">
        <f t="shared" si="103"/>
        <v>99.206349206349216</v>
      </c>
      <c r="DE68">
        <f t="shared" si="141"/>
        <v>0.79365079365079361</v>
      </c>
      <c r="DF68">
        <f t="shared" si="104"/>
        <v>10.414703529202596</v>
      </c>
      <c r="DG68">
        <f t="shared" si="105"/>
        <v>93.960991848405968</v>
      </c>
      <c r="DH68">
        <f t="shared" si="106"/>
        <v>6.0390081515940421</v>
      </c>
      <c r="DI68">
        <f t="shared" si="107"/>
        <v>3.9230153791448128</v>
      </c>
      <c r="DJ68">
        <f t="shared" si="108"/>
        <v>98.957625198277825</v>
      </c>
      <c r="DK68">
        <f t="shared" si="109"/>
        <v>1.0423748017221843</v>
      </c>
      <c r="DL68">
        <f t="shared" si="110"/>
        <v>0.82096186327673581</v>
      </c>
      <c r="DM68">
        <f t="shared" si="111"/>
        <v>94.044396318354089</v>
      </c>
      <c r="DN68">
        <f t="shared" si="112"/>
        <v>5.9556036816459121</v>
      </c>
      <c r="DO68">
        <f t="shared" si="113"/>
        <v>1.2001066761489911E-2</v>
      </c>
      <c r="DP68">
        <f t="shared" si="114"/>
        <v>88.888888888888886</v>
      </c>
      <c r="DQ68">
        <f t="shared" si="115"/>
        <v>11.111111111111111</v>
      </c>
      <c r="DR68">
        <f t="shared" si="116"/>
        <v>0.24579962663347854</v>
      </c>
      <c r="DS68">
        <f t="shared" si="117"/>
        <v>93.30922242314648</v>
      </c>
      <c r="DT68">
        <f t="shared" si="118"/>
        <v>6.6907775768535265</v>
      </c>
      <c r="DU68">
        <f t="shared" si="119"/>
        <v>1.1818828340296916</v>
      </c>
      <c r="DV68">
        <f t="shared" si="120"/>
        <v>92.816848439262884</v>
      </c>
      <c r="DW68">
        <f t="shared" si="121"/>
        <v>7.1831515607371195</v>
      </c>
      <c r="DX68">
        <f t="shared" si="122"/>
        <v>6.3703440305804966</v>
      </c>
      <c r="DY68">
        <f t="shared" si="123"/>
        <v>91.306168015629368</v>
      </c>
      <c r="DZ68">
        <f t="shared" si="124"/>
        <v>8.6938319843706395</v>
      </c>
      <c r="EA68">
        <f t="shared" si="125"/>
        <v>5.5533825228909235</v>
      </c>
      <c r="EB68">
        <f t="shared" si="126"/>
        <v>58.780214502961428</v>
      </c>
      <c r="EC68">
        <f t="shared" si="127"/>
        <v>41.219785497038579</v>
      </c>
      <c r="ED68">
        <f t="shared" si="128"/>
        <v>1.0663170059560851</v>
      </c>
      <c r="EE68">
        <f t="shared" si="129"/>
        <v>53.10546060858691</v>
      </c>
      <c r="EF68">
        <f t="shared" si="130"/>
        <v>46.89453939141309</v>
      </c>
      <c r="EG68">
        <f t="shared" si="131"/>
        <v>4.1648146501911283</v>
      </c>
      <c r="EH68">
        <f t="shared" si="132"/>
        <v>65.592315901814302</v>
      </c>
      <c r="EI68">
        <f t="shared" si="133"/>
        <v>34.407684098185698</v>
      </c>
    </row>
    <row r="69" spans="1:139" x14ac:dyDescent="0.25">
      <c r="A69" t="s">
        <v>2905</v>
      </c>
      <c r="B69">
        <v>68</v>
      </c>
      <c r="C69" t="s">
        <v>130</v>
      </c>
      <c r="E69">
        <v>1890422</v>
      </c>
      <c r="F69">
        <v>1005295</v>
      </c>
      <c r="G69">
        <v>885127</v>
      </c>
      <c r="H69">
        <v>495223</v>
      </c>
      <c r="I69">
        <v>440027</v>
      </c>
      <c r="J69">
        <v>55196</v>
      </c>
      <c r="K69">
        <f t="shared" si="70"/>
        <v>26.196425983193173</v>
      </c>
      <c r="L69">
        <f t="shared" si="71"/>
        <v>43.770932910240276</v>
      </c>
      <c r="M69">
        <f t="shared" si="72"/>
        <v>6.235941283002326</v>
      </c>
      <c r="N69">
        <f t="shared" si="134"/>
        <v>88.854314117074523</v>
      </c>
      <c r="O69">
        <f t="shared" si="135"/>
        <v>11.14568588292547</v>
      </c>
      <c r="P69">
        <f t="shared" si="73"/>
        <v>34.681547504861449</v>
      </c>
      <c r="Q69">
        <f t="shared" si="74"/>
        <v>13.100764706001133</v>
      </c>
      <c r="R69">
        <f t="shared" si="75"/>
        <v>12.377454197401979</v>
      </c>
      <c r="S69">
        <f t="shared" si="136"/>
        <v>9.1708179951254287</v>
      </c>
      <c r="T69">
        <f t="shared" si="76"/>
        <v>30.669415596610012</v>
      </c>
      <c r="U69">
        <f t="shared" si="77"/>
        <v>65.318452495138544</v>
      </c>
      <c r="V69">
        <f t="shared" si="78"/>
        <v>32347199.999999996</v>
      </c>
      <c r="W69">
        <v>87950</v>
      </c>
      <c r="X69">
        <v>81752</v>
      </c>
      <c r="Y69">
        <v>6198</v>
      </c>
      <c r="Z69">
        <v>75953</v>
      </c>
      <c r="AA69">
        <v>68451</v>
      </c>
      <c r="AB69">
        <v>7502</v>
      </c>
      <c r="AC69">
        <v>7848</v>
      </c>
      <c r="AD69">
        <v>6004</v>
      </c>
      <c r="AE69">
        <v>1844</v>
      </c>
      <c r="AF69">
        <v>1640</v>
      </c>
      <c r="AG69">
        <v>1520</v>
      </c>
      <c r="AH69">
        <v>120</v>
      </c>
      <c r="AI69">
        <v>10300</v>
      </c>
      <c r="AJ69">
        <v>8212</v>
      </c>
      <c r="AK69">
        <v>2088</v>
      </c>
      <c r="AL69">
        <v>52938</v>
      </c>
      <c r="AM69">
        <v>46622</v>
      </c>
      <c r="AN69">
        <v>6316</v>
      </c>
      <c r="AO69">
        <v>5446</v>
      </c>
      <c r="AP69">
        <v>5162</v>
      </c>
      <c r="AQ69">
        <v>284</v>
      </c>
      <c r="AR69">
        <v>45416</v>
      </c>
      <c r="AS69">
        <v>44510</v>
      </c>
      <c r="AT69">
        <v>906</v>
      </c>
      <c r="AU69">
        <v>212</v>
      </c>
      <c r="AV69">
        <v>212</v>
      </c>
      <c r="AW69">
        <v>0</v>
      </c>
      <c r="AX69">
        <v>61084</v>
      </c>
      <c r="AY69">
        <v>57890</v>
      </c>
      <c r="AZ69">
        <v>3194</v>
      </c>
      <c r="BA69">
        <v>21180</v>
      </c>
      <c r="BB69">
        <v>20862</v>
      </c>
      <c r="BC69">
        <v>318</v>
      </c>
      <c r="BD69">
        <v>5826</v>
      </c>
      <c r="BE69">
        <v>5442</v>
      </c>
      <c r="BF69">
        <v>384</v>
      </c>
      <c r="BG69">
        <v>42</v>
      </c>
      <c r="BH69">
        <v>42</v>
      </c>
      <c r="BI69">
        <v>0</v>
      </c>
      <c r="BJ69">
        <v>1968</v>
      </c>
      <c r="BK69">
        <v>1776</v>
      </c>
      <c r="BL69">
        <v>192</v>
      </c>
      <c r="BM69">
        <v>6960</v>
      </c>
      <c r="BN69">
        <v>6434</v>
      </c>
      <c r="BO69">
        <v>526</v>
      </c>
      <c r="BP69">
        <v>52638</v>
      </c>
      <c r="BQ69">
        <v>47794</v>
      </c>
      <c r="BR69">
        <v>4844</v>
      </c>
      <c r="BS69">
        <v>24578</v>
      </c>
      <c r="BT69">
        <v>13804</v>
      </c>
      <c r="BU69">
        <v>10774</v>
      </c>
      <c r="BV69">
        <v>4648</v>
      </c>
      <c r="BW69">
        <v>3138</v>
      </c>
      <c r="BX69">
        <v>1510</v>
      </c>
      <c r="BY69">
        <v>28596</v>
      </c>
      <c r="BZ69">
        <v>20400</v>
      </c>
      <c r="CA69">
        <v>8196</v>
      </c>
      <c r="CB69" t="str">
        <f t="shared" si="137"/>
        <v>CultivatorsTotal</v>
      </c>
      <c r="CC69" t="str">
        <f t="shared" si="138"/>
        <v>CultivatorsMale</v>
      </c>
      <c r="CD69" t="str">
        <f t="shared" si="139"/>
        <v>PQFemale</v>
      </c>
      <c r="CE69">
        <f t="shared" si="79"/>
        <v>17.759675943968677</v>
      </c>
      <c r="CF69">
        <f t="shared" si="80"/>
        <v>92.952814098919845</v>
      </c>
      <c r="CG69">
        <f t="shared" si="81"/>
        <v>7.0471859010801596</v>
      </c>
      <c r="CH69">
        <f t="shared" si="82"/>
        <v>15.337130949087582</v>
      </c>
      <c r="CI69">
        <f t="shared" si="83"/>
        <v>90.122839124195224</v>
      </c>
      <c r="CJ69">
        <f t="shared" si="84"/>
        <v>9.8771608758047744</v>
      </c>
      <c r="CK69">
        <f t="shared" si="85"/>
        <v>1.5847406118051868</v>
      </c>
      <c r="CL69">
        <f t="shared" si="86"/>
        <v>76.503567787971463</v>
      </c>
      <c r="CM69">
        <f t="shared" si="87"/>
        <v>23.496432212028541</v>
      </c>
      <c r="CN69">
        <f t="shared" si="88"/>
        <v>0.33116394028548757</v>
      </c>
      <c r="CO69">
        <f t="shared" si="89"/>
        <v>92.682926829268297</v>
      </c>
      <c r="CP69">
        <f t="shared" si="140"/>
        <v>7.3170731707317067</v>
      </c>
      <c r="CQ69">
        <f t="shared" si="90"/>
        <v>2.0798710883783671</v>
      </c>
      <c r="CR69">
        <f t="shared" si="91"/>
        <v>79.728155339805824</v>
      </c>
      <c r="CS69">
        <f t="shared" si="92"/>
        <v>20.271844660194173</v>
      </c>
      <c r="CT69">
        <f t="shared" si="93"/>
        <v>10.689729677337279</v>
      </c>
      <c r="CU69">
        <f t="shared" si="94"/>
        <v>88.069061921493059</v>
      </c>
      <c r="CV69">
        <f t="shared" si="95"/>
        <v>11.930938078506932</v>
      </c>
      <c r="CW69">
        <f t="shared" si="96"/>
        <v>1.0997065968260764</v>
      </c>
      <c r="CX69">
        <f t="shared" si="97"/>
        <v>94.785163422695547</v>
      </c>
      <c r="CY69">
        <f t="shared" si="98"/>
        <v>5.2148365773044434</v>
      </c>
      <c r="CZ69">
        <f t="shared" si="99"/>
        <v>9.1708179951254287</v>
      </c>
      <c r="DA69">
        <f t="shared" si="100"/>
        <v>98.005108331865415</v>
      </c>
      <c r="DB69">
        <f t="shared" si="101"/>
        <v>1.9948916681345783</v>
      </c>
      <c r="DC69">
        <f t="shared" si="102"/>
        <v>4.2808997158855708E-2</v>
      </c>
      <c r="DD69">
        <f t="shared" si="103"/>
        <v>100</v>
      </c>
      <c r="DE69">
        <f t="shared" si="141"/>
        <v>0</v>
      </c>
      <c r="DF69">
        <f t="shared" si="104"/>
        <v>12.334645200243123</v>
      </c>
      <c r="DG69">
        <f t="shared" si="105"/>
        <v>94.771134830724904</v>
      </c>
      <c r="DH69">
        <f t="shared" si="106"/>
        <v>5.2288651692750969</v>
      </c>
      <c r="DI69">
        <f t="shared" si="107"/>
        <v>4.2768611312479425</v>
      </c>
      <c r="DJ69">
        <f t="shared" si="108"/>
        <v>98.498583569405099</v>
      </c>
      <c r="DK69">
        <f t="shared" si="109"/>
        <v>1.5014164305949009</v>
      </c>
      <c r="DL69">
        <f t="shared" si="110"/>
        <v>1.1764397049410065</v>
      </c>
      <c r="DM69">
        <f t="shared" si="111"/>
        <v>93.408856848609673</v>
      </c>
      <c r="DN69">
        <f t="shared" si="112"/>
        <v>6.5911431513903187</v>
      </c>
      <c r="DO69">
        <f t="shared" si="113"/>
        <v>8.4810277390185828E-3</v>
      </c>
      <c r="DP69">
        <f t="shared" si="114"/>
        <v>100</v>
      </c>
      <c r="DQ69">
        <f t="shared" si="115"/>
        <v>0</v>
      </c>
      <c r="DR69">
        <f t="shared" si="116"/>
        <v>0.39739672834258505</v>
      </c>
      <c r="DS69">
        <f t="shared" si="117"/>
        <v>90.243902439024396</v>
      </c>
      <c r="DT69">
        <f t="shared" si="118"/>
        <v>9.7560975609756095</v>
      </c>
      <c r="DU69">
        <f t="shared" si="119"/>
        <v>1.4054274538945082</v>
      </c>
      <c r="DV69">
        <f t="shared" si="120"/>
        <v>92.44252873563218</v>
      </c>
      <c r="DW69">
        <f t="shared" si="121"/>
        <v>7.5574712643678152</v>
      </c>
      <c r="DX69">
        <f t="shared" si="122"/>
        <v>10.629150907772862</v>
      </c>
      <c r="DY69">
        <f t="shared" si="123"/>
        <v>90.797522702230324</v>
      </c>
      <c r="DZ69">
        <f t="shared" si="124"/>
        <v>9.202477297769672</v>
      </c>
      <c r="EA69">
        <f t="shared" si="125"/>
        <v>4.9630166611809221</v>
      </c>
      <c r="EB69">
        <f t="shared" si="126"/>
        <v>56.164049149646026</v>
      </c>
      <c r="EC69">
        <f t="shared" si="127"/>
        <v>43.835950850353974</v>
      </c>
      <c r="ED69">
        <f t="shared" si="128"/>
        <v>0.93856706978472315</v>
      </c>
      <c r="EE69">
        <f t="shared" si="129"/>
        <v>67.512908777969017</v>
      </c>
      <c r="EF69">
        <f t="shared" si="130"/>
        <v>32.487091222030983</v>
      </c>
      <c r="EG69">
        <f t="shared" si="131"/>
        <v>5.7743683148803671</v>
      </c>
      <c r="EH69">
        <f t="shared" si="132"/>
        <v>71.338648762064622</v>
      </c>
      <c r="EI69">
        <f t="shared" si="133"/>
        <v>28.661351237935374</v>
      </c>
    </row>
    <row r="70" spans="1:139" x14ac:dyDescent="0.25">
      <c r="A70" t="s">
        <v>2070</v>
      </c>
      <c r="B70">
        <v>69</v>
      </c>
      <c r="C70" t="s">
        <v>131</v>
      </c>
      <c r="E70">
        <v>561293</v>
      </c>
      <c r="F70">
        <v>299679</v>
      </c>
      <c r="G70">
        <v>261614</v>
      </c>
      <c r="H70">
        <v>183818</v>
      </c>
      <c r="I70">
        <v>149194</v>
      </c>
      <c r="J70">
        <v>34624</v>
      </c>
      <c r="K70">
        <f t="shared" si="70"/>
        <v>32.749027691419634</v>
      </c>
      <c r="L70">
        <f t="shared" si="71"/>
        <v>49.784602858391814</v>
      </c>
      <c r="M70">
        <f t="shared" si="72"/>
        <v>13.234765723546904</v>
      </c>
      <c r="N70">
        <f t="shared" si="134"/>
        <v>81.163977412440573</v>
      </c>
      <c r="O70">
        <f t="shared" si="135"/>
        <v>18.836022587559434</v>
      </c>
      <c r="P70">
        <f t="shared" si="73"/>
        <v>18.001501485164674</v>
      </c>
      <c r="Q70">
        <f t="shared" si="74"/>
        <v>15.686167839928626</v>
      </c>
      <c r="R70">
        <f t="shared" si="75"/>
        <v>8.5617295368244672</v>
      </c>
      <c r="S70">
        <f t="shared" si="136"/>
        <v>9.1851722899824821</v>
      </c>
      <c r="T70">
        <f t="shared" si="76"/>
        <v>48.565428848099749</v>
      </c>
      <c r="U70">
        <f t="shared" si="77"/>
        <v>81.998498514835319</v>
      </c>
      <c r="V70">
        <f t="shared" si="78"/>
        <v>15072799.999999998</v>
      </c>
      <c r="W70">
        <v>19598</v>
      </c>
      <c r="X70">
        <v>16525</v>
      </c>
      <c r="Y70">
        <v>3073</v>
      </c>
      <c r="Z70">
        <v>8630</v>
      </c>
      <c r="AA70">
        <v>7163</v>
      </c>
      <c r="AB70">
        <v>1467</v>
      </c>
      <c r="AC70">
        <v>4862</v>
      </c>
      <c r="AD70">
        <v>3194</v>
      </c>
      <c r="AE70">
        <v>1668</v>
      </c>
      <c r="AF70">
        <v>400</v>
      </c>
      <c r="AG70">
        <v>386</v>
      </c>
      <c r="AH70">
        <v>14</v>
      </c>
      <c r="AI70">
        <v>5324</v>
      </c>
      <c r="AJ70">
        <v>4382</v>
      </c>
      <c r="AK70">
        <v>942</v>
      </c>
      <c r="AL70">
        <v>23110</v>
      </c>
      <c r="AM70">
        <v>19888</v>
      </c>
      <c r="AN70">
        <v>3222</v>
      </c>
      <c r="AO70">
        <v>1302</v>
      </c>
      <c r="AP70">
        <v>1164</v>
      </c>
      <c r="AQ70">
        <v>138</v>
      </c>
      <c r="AR70">
        <v>16884</v>
      </c>
      <c r="AS70">
        <v>15228</v>
      </c>
      <c r="AT70">
        <v>1656</v>
      </c>
      <c r="AU70">
        <v>206</v>
      </c>
      <c r="AV70">
        <v>206</v>
      </c>
      <c r="AW70">
        <v>0</v>
      </c>
      <c r="AX70">
        <v>15532</v>
      </c>
      <c r="AY70">
        <v>14358</v>
      </c>
      <c r="AZ70">
        <v>1174</v>
      </c>
      <c r="BA70">
        <v>9230</v>
      </c>
      <c r="BB70">
        <v>8874</v>
      </c>
      <c r="BC70">
        <v>356</v>
      </c>
      <c r="BD70">
        <v>1906</v>
      </c>
      <c r="BE70">
        <v>1766</v>
      </c>
      <c r="BF70">
        <v>140</v>
      </c>
      <c r="BG70">
        <v>42</v>
      </c>
      <c r="BH70">
        <v>28</v>
      </c>
      <c r="BI70">
        <v>14</v>
      </c>
      <c r="BJ70">
        <v>3102</v>
      </c>
      <c r="BK70">
        <v>2470</v>
      </c>
      <c r="BL70">
        <v>632</v>
      </c>
      <c r="BM70">
        <v>7494</v>
      </c>
      <c r="BN70">
        <v>6044</v>
      </c>
      <c r="BO70">
        <v>1450</v>
      </c>
      <c r="BP70">
        <v>34892</v>
      </c>
      <c r="BQ70">
        <v>30722</v>
      </c>
      <c r="BR70">
        <v>4170</v>
      </c>
      <c r="BS70">
        <v>12592</v>
      </c>
      <c r="BT70">
        <v>4706</v>
      </c>
      <c r="BU70">
        <v>7886</v>
      </c>
      <c r="BV70">
        <v>2462</v>
      </c>
      <c r="BW70">
        <v>1594</v>
      </c>
      <c r="BX70">
        <v>868</v>
      </c>
      <c r="BY70">
        <v>16250</v>
      </c>
      <c r="BZ70">
        <v>10496</v>
      </c>
      <c r="CA70">
        <v>5754</v>
      </c>
      <c r="CB70" t="str">
        <f t="shared" si="137"/>
        <v>NOTotal</v>
      </c>
      <c r="CC70" t="str">
        <f t="shared" si="138"/>
        <v>NOMale</v>
      </c>
      <c r="CD70" t="str">
        <f t="shared" si="139"/>
        <v>PQFemale</v>
      </c>
      <c r="CE70">
        <f t="shared" si="79"/>
        <v>10.661632701911673</v>
      </c>
      <c r="CF70">
        <f t="shared" si="80"/>
        <v>84.319828553934073</v>
      </c>
      <c r="CG70">
        <f t="shared" si="81"/>
        <v>15.680171446065923</v>
      </c>
      <c r="CH70">
        <f t="shared" si="82"/>
        <v>4.6948612214255405</v>
      </c>
      <c r="CI70">
        <f t="shared" si="83"/>
        <v>83.001158748551561</v>
      </c>
      <c r="CJ70">
        <f t="shared" si="84"/>
        <v>16.998841251448436</v>
      </c>
      <c r="CK70">
        <f t="shared" si="85"/>
        <v>2.6450075618274598</v>
      </c>
      <c r="CL70">
        <f t="shared" si="86"/>
        <v>65.693130399012759</v>
      </c>
      <c r="CM70">
        <f t="shared" si="87"/>
        <v>34.306869600987248</v>
      </c>
      <c r="CN70">
        <f t="shared" si="88"/>
        <v>0.21760654560489179</v>
      </c>
      <c r="CO70">
        <f t="shared" si="89"/>
        <v>96.5</v>
      </c>
      <c r="CP70">
        <f t="shared" si="140"/>
        <v>3.5000000000000004</v>
      </c>
      <c r="CQ70">
        <f t="shared" si="90"/>
        <v>2.8963431220011095</v>
      </c>
      <c r="CR70">
        <f t="shared" si="91"/>
        <v>82.306536438767836</v>
      </c>
      <c r="CS70">
        <f t="shared" si="92"/>
        <v>17.693463561232157</v>
      </c>
      <c r="CT70">
        <f t="shared" si="93"/>
        <v>12.572218172322625</v>
      </c>
      <c r="CU70">
        <f t="shared" si="94"/>
        <v>86.057983556901775</v>
      </c>
      <c r="CV70">
        <f t="shared" si="95"/>
        <v>13.942016443098225</v>
      </c>
      <c r="CW70">
        <f t="shared" si="96"/>
        <v>0.70830930594392283</v>
      </c>
      <c r="CX70">
        <f t="shared" si="97"/>
        <v>89.400921658986178</v>
      </c>
      <c r="CY70">
        <f t="shared" si="98"/>
        <v>10.599078341013826</v>
      </c>
      <c r="CZ70">
        <f t="shared" si="99"/>
        <v>9.1851722899824821</v>
      </c>
      <c r="DA70">
        <f t="shared" si="100"/>
        <v>90.191897654584224</v>
      </c>
      <c r="DB70">
        <f t="shared" si="101"/>
        <v>9.8081023454157776</v>
      </c>
      <c r="DC70">
        <f t="shared" si="102"/>
        <v>0.11206737098651927</v>
      </c>
      <c r="DD70">
        <f t="shared" si="103"/>
        <v>100</v>
      </c>
      <c r="DE70">
        <f t="shared" si="141"/>
        <v>0</v>
      </c>
      <c r="DF70">
        <f t="shared" si="104"/>
        <v>8.4496621658379478</v>
      </c>
      <c r="DG70">
        <f t="shared" si="105"/>
        <v>92.441411279938194</v>
      </c>
      <c r="DH70">
        <f t="shared" si="106"/>
        <v>7.5585887200618078</v>
      </c>
      <c r="DI70">
        <f t="shared" si="107"/>
        <v>5.0212710398328779</v>
      </c>
      <c r="DJ70">
        <f t="shared" si="108"/>
        <v>96.143011917659805</v>
      </c>
      <c r="DK70">
        <f t="shared" si="109"/>
        <v>3.856988082340195</v>
      </c>
      <c r="DL70">
        <f t="shared" si="110"/>
        <v>1.0368951898073095</v>
      </c>
      <c r="DM70">
        <f t="shared" si="111"/>
        <v>92.654774396642182</v>
      </c>
      <c r="DN70">
        <f t="shared" si="112"/>
        <v>7.3452256033578172</v>
      </c>
      <c r="DO70">
        <f t="shared" si="113"/>
        <v>2.2848687288513636E-2</v>
      </c>
      <c r="DP70">
        <f t="shared" si="114"/>
        <v>66.666666666666657</v>
      </c>
      <c r="DQ70">
        <f t="shared" si="115"/>
        <v>33.333333333333329</v>
      </c>
      <c r="DR70">
        <f t="shared" si="116"/>
        <v>1.6875387611659358</v>
      </c>
      <c r="DS70">
        <f t="shared" si="117"/>
        <v>79.626047711154087</v>
      </c>
      <c r="DT70">
        <f t="shared" si="118"/>
        <v>20.373952288845906</v>
      </c>
      <c r="DU70">
        <f t="shared" si="119"/>
        <v>4.0768586319076476</v>
      </c>
      <c r="DV70">
        <f t="shared" si="120"/>
        <v>80.651187616760083</v>
      </c>
      <c r="DW70">
        <f t="shared" si="121"/>
        <v>19.348812383239924</v>
      </c>
      <c r="DX70">
        <f t="shared" si="122"/>
        <v>18.981818973114713</v>
      </c>
      <c r="DY70">
        <f t="shared" si="123"/>
        <v>88.048836409492154</v>
      </c>
      <c r="DZ70">
        <f t="shared" si="124"/>
        <v>11.951163590507853</v>
      </c>
      <c r="EA70">
        <f t="shared" si="125"/>
        <v>6.8502540556419937</v>
      </c>
      <c r="EB70">
        <f t="shared" si="126"/>
        <v>37.372935196950444</v>
      </c>
      <c r="EC70">
        <f t="shared" si="127"/>
        <v>62.627064803049556</v>
      </c>
      <c r="ED70">
        <f t="shared" si="128"/>
        <v>1.3393682881981088</v>
      </c>
      <c r="EE70">
        <f t="shared" si="129"/>
        <v>64.744110479285126</v>
      </c>
      <c r="EF70">
        <f t="shared" si="130"/>
        <v>35.255889520714867</v>
      </c>
      <c r="EG70">
        <f t="shared" si="131"/>
        <v>8.8402659151987297</v>
      </c>
      <c r="EH70">
        <f t="shared" si="132"/>
        <v>64.590769230769226</v>
      </c>
      <c r="EI70">
        <f t="shared" si="133"/>
        <v>35.409230769230774</v>
      </c>
    </row>
    <row r="71" spans="1:139" x14ac:dyDescent="0.25">
      <c r="A71" t="s">
        <v>2072</v>
      </c>
      <c r="B71">
        <v>70</v>
      </c>
      <c r="C71" t="s">
        <v>132</v>
      </c>
      <c r="E71">
        <v>1128350</v>
      </c>
      <c r="F71">
        <v>598703</v>
      </c>
      <c r="G71">
        <v>529647</v>
      </c>
      <c r="H71">
        <v>320360</v>
      </c>
      <c r="I71">
        <v>283102</v>
      </c>
      <c r="J71">
        <v>37258</v>
      </c>
      <c r="K71">
        <f t="shared" si="70"/>
        <v>28.391899676518811</v>
      </c>
      <c r="L71">
        <f t="shared" si="71"/>
        <v>47.285882983716462</v>
      </c>
      <c r="M71">
        <f t="shared" si="72"/>
        <v>7.0344965609169874</v>
      </c>
      <c r="N71">
        <f t="shared" si="134"/>
        <v>88.369958796354098</v>
      </c>
      <c r="O71">
        <f t="shared" si="135"/>
        <v>11.630041203645899</v>
      </c>
      <c r="P71">
        <f t="shared" si="73"/>
        <v>30.201648145835932</v>
      </c>
      <c r="Q71">
        <f t="shared" si="74"/>
        <v>12.706954675989511</v>
      </c>
      <c r="R71">
        <f t="shared" si="75"/>
        <v>12.030840304657261</v>
      </c>
      <c r="S71">
        <f t="shared" si="136"/>
        <v>8.5366462729429404</v>
      </c>
      <c r="T71">
        <f t="shared" si="76"/>
        <v>36.523910600574354</v>
      </c>
      <c r="U71">
        <f t="shared" si="77"/>
        <v>69.798351854164068</v>
      </c>
      <c r="V71">
        <f t="shared" si="78"/>
        <v>22360600</v>
      </c>
      <c r="W71">
        <v>49924</v>
      </c>
      <c r="X71">
        <v>47523</v>
      </c>
      <c r="Y71">
        <v>2401</v>
      </c>
      <c r="Z71">
        <v>41122</v>
      </c>
      <c r="AA71">
        <v>37261</v>
      </c>
      <c r="AB71">
        <v>3861</v>
      </c>
      <c r="AC71">
        <v>5708</v>
      </c>
      <c r="AD71">
        <v>4718</v>
      </c>
      <c r="AE71">
        <v>990</v>
      </c>
      <c r="AF71">
        <v>82</v>
      </c>
      <c r="AG71">
        <v>74</v>
      </c>
      <c r="AH71">
        <v>8</v>
      </c>
      <c r="AI71">
        <v>9588</v>
      </c>
      <c r="AJ71">
        <v>8478</v>
      </c>
      <c r="AK71">
        <v>1110</v>
      </c>
      <c r="AL71">
        <v>31038</v>
      </c>
      <c r="AM71">
        <v>28054</v>
      </c>
      <c r="AN71">
        <v>2984</v>
      </c>
      <c r="AO71">
        <v>2202</v>
      </c>
      <c r="AP71">
        <v>2122</v>
      </c>
      <c r="AQ71">
        <v>80</v>
      </c>
      <c r="AR71">
        <v>27348</v>
      </c>
      <c r="AS71">
        <v>26412</v>
      </c>
      <c r="AT71">
        <v>936</v>
      </c>
      <c r="AU71">
        <v>308</v>
      </c>
      <c r="AV71">
        <v>300</v>
      </c>
      <c r="AW71">
        <v>8</v>
      </c>
      <c r="AX71">
        <v>38234</v>
      </c>
      <c r="AY71">
        <v>36378</v>
      </c>
      <c r="AZ71">
        <v>1856</v>
      </c>
      <c r="BA71">
        <v>17314</v>
      </c>
      <c r="BB71">
        <v>16652</v>
      </c>
      <c r="BC71">
        <v>662</v>
      </c>
      <c r="BD71">
        <v>2872</v>
      </c>
      <c r="BE71">
        <v>2712</v>
      </c>
      <c r="BF71">
        <v>160</v>
      </c>
      <c r="BG71">
        <v>162</v>
      </c>
      <c r="BH71">
        <v>150</v>
      </c>
      <c r="BI71">
        <v>12</v>
      </c>
      <c r="BJ71">
        <v>2810</v>
      </c>
      <c r="BK71">
        <v>2462</v>
      </c>
      <c r="BL71">
        <v>348</v>
      </c>
      <c r="BM71">
        <v>7672</v>
      </c>
      <c r="BN71">
        <v>6876</v>
      </c>
      <c r="BO71">
        <v>796</v>
      </c>
      <c r="BP71">
        <v>41118</v>
      </c>
      <c r="BQ71">
        <v>38348</v>
      </c>
      <c r="BR71">
        <v>2770</v>
      </c>
      <c r="BS71">
        <v>19824</v>
      </c>
      <c r="BT71">
        <v>8814</v>
      </c>
      <c r="BU71">
        <v>11010</v>
      </c>
      <c r="BV71">
        <v>2978</v>
      </c>
      <c r="BW71">
        <v>2284</v>
      </c>
      <c r="BX71">
        <v>694</v>
      </c>
      <c r="BY71">
        <v>20056</v>
      </c>
      <c r="BZ71">
        <v>13484</v>
      </c>
      <c r="CA71">
        <v>6572</v>
      </c>
      <c r="CB71" t="str">
        <f t="shared" si="137"/>
        <v>CultivatorsTotal</v>
      </c>
      <c r="CC71" t="str">
        <f t="shared" si="138"/>
        <v>CultivatorsMale</v>
      </c>
      <c r="CD71" t="str">
        <f t="shared" si="139"/>
        <v>PQFemale</v>
      </c>
      <c r="CE71">
        <f t="shared" si="79"/>
        <v>15.583718316893494</v>
      </c>
      <c r="CF71">
        <f t="shared" si="80"/>
        <v>95.190689848569832</v>
      </c>
      <c r="CG71">
        <f t="shared" si="81"/>
        <v>4.8093101514301742</v>
      </c>
      <c r="CH71">
        <f t="shared" si="82"/>
        <v>12.836184292670746</v>
      </c>
      <c r="CI71">
        <f t="shared" si="83"/>
        <v>90.610865230290358</v>
      </c>
      <c r="CJ71">
        <f t="shared" si="84"/>
        <v>9.3891347697096457</v>
      </c>
      <c r="CK71">
        <f t="shared" si="85"/>
        <v>1.7817455362716943</v>
      </c>
      <c r="CL71">
        <f t="shared" si="86"/>
        <v>82.655921513665035</v>
      </c>
      <c r="CM71">
        <f t="shared" si="87"/>
        <v>17.344078486334968</v>
      </c>
      <c r="CN71">
        <f t="shared" si="88"/>
        <v>2.559620427019603E-2</v>
      </c>
      <c r="CO71">
        <f t="shared" si="89"/>
        <v>90.243902439024396</v>
      </c>
      <c r="CP71">
        <f t="shared" si="140"/>
        <v>9.7560975609756095</v>
      </c>
      <c r="CQ71">
        <f t="shared" si="90"/>
        <v>2.9928830066175549</v>
      </c>
      <c r="CR71">
        <f t="shared" si="91"/>
        <v>88.423028785982481</v>
      </c>
      <c r="CS71">
        <f t="shared" si="92"/>
        <v>11.576971214017522</v>
      </c>
      <c r="CT71">
        <f t="shared" si="93"/>
        <v>9.6884754651017602</v>
      </c>
      <c r="CU71">
        <f t="shared" si="94"/>
        <v>90.385978477994712</v>
      </c>
      <c r="CV71">
        <f t="shared" si="95"/>
        <v>9.6140215220052845</v>
      </c>
      <c r="CW71">
        <f t="shared" si="96"/>
        <v>0.68735172930453237</v>
      </c>
      <c r="CX71">
        <f t="shared" si="97"/>
        <v>96.366939146230706</v>
      </c>
      <c r="CY71">
        <f t="shared" si="98"/>
        <v>3.633060853769301</v>
      </c>
      <c r="CZ71">
        <f t="shared" si="99"/>
        <v>8.5366462729429404</v>
      </c>
      <c r="DA71">
        <f t="shared" si="100"/>
        <v>96.577446248354534</v>
      </c>
      <c r="DB71">
        <f t="shared" si="101"/>
        <v>3.4225537516454589</v>
      </c>
      <c r="DC71">
        <f t="shared" si="102"/>
        <v>9.6141840429516789E-2</v>
      </c>
      <c r="DD71">
        <f t="shared" si="103"/>
        <v>97.402597402597408</v>
      </c>
      <c r="DE71">
        <f t="shared" si="141"/>
        <v>2.5974025974025974</v>
      </c>
      <c r="DF71">
        <f t="shared" si="104"/>
        <v>11.934698464227743</v>
      </c>
      <c r="DG71">
        <f t="shared" si="105"/>
        <v>95.145681853847364</v>
      </c>
      <c r="DH71">
        <f t="shared" si="106"/>
        <v>4.8543181461526395</v>
      </c>
      <c r="DI71">
        <f t="shared" si="107"/>
        <v>5.4045448870021229</v>
      </c>
      <c r="DJ71">
        <f t="shared" si="108"/>
        <v>96.17650456278156</v>
      </c>
      <c r="DK71">
        <f t="shared" si="109"/>
        <v>3.823495437218436</v>
      </c>
      <c r="DL71">
        <f t="shared" si="110"/>
        <v>0.89649144712198781</v>
      </c>
      <c r="DM71">
        <f t="shared" si="111"/>
        <v>94.428969359331475</v>
      </c>
      <c r="DN71">
        <f t="shared" si="112"/>
        <v>5.5710306406685239</v>
      </c>
      <c r="DO71">
        <f t="shared" si="113"/>
        <v>5.0568110875265325E-2</v>
      </c>
      <c r="DP71">
        <f t="shared" si="114"/>
        <v>92.592592592592595</v>
      </c>
      <c r="DQ71">
        <f t="shared" si="115"/>
        <v>7.4074074074074066</v>
      </c>
      <c r="DR71">
        <f t="shared" si="116"/>
        <v>0.87713821950305904</v>
      </c>
      <c r="DS71">
        <f t="shared" si="117"/>
        <v>87.615658362989322</v>
      </c>
      <c r="DT71">
        <f t="shared" si="118"/>
        <v>12.384341637010676</v>
      </c>
      <c r="DU71">
        <f t="shared" si="119"/>
        <v>2.3948058434261457</v>
      </c>
      <c r="DV71">
        <f t="shared" si="120"/>
        <v>89.624608967674661</v>
      </c>
      <c r="DW71">
        <f t="shared" si="121"/>
        <v>10.375391032325339</v>
      </c>
      <c r="DX71">
        <f t="shared" si="122"/>
        <v>12.834935697340491</v>
      </c>
      <c r="DY71">
        <f t="shared" si="123"/>
        <v>93.263291016099998</v>
      </c>
      <c r="DZ71">
        <f t="shared" si="124"/>
        <v>6.7367089838999954</v>
      </c>
      <c r="EA71">
        <f t="shared" si="125"/>
        <v>6.1880384567361713</v>
      </c>
      <c r="EB71">
        <f t="shared" si="126"/>
        <v>44.461259079903151</v>
      </c>
      <c r="EC71">
        <f t="shared" si="127"/>
        <v>55.538740920096849</v>
      </c>
      <c r="ED71">
        <f t="shared" si="128"/>
        <v>0.92957922337370458</v>
      </c>
      <c r="EE71">
        <f t="shared" si="129"/>
        <v>76.695768972464734</v>
      </c>
      <c r="EF71">
        <f t="shared" si="130"/>
        <v>23.304231027535259</v>
      </c>
      <c r="EG71">
        <f t="shared" si="131"/>
        <v>6.2604569858908734</v>
      </c>
      <c r="EH71">
        <f t="shared" si="132"/>
        <v>67.231751096928605</v>
      </c>
      <c r="EI71">
        <f t="shared" si="133"/>
        <v>32.768248903071402</v>
      </c>
    </row>
    <row r="72" spans="1:139" x14ac:dyDescent="0.25">
      <c r="A72" t="s">
        <v>2074</v>
      </c>
      <c r="B72">
        <v>71</v>
      </c>
      <c r="C72" t="s">
        <v>133</v>
      </c>
      <c r="E72">
        <v>1214205</v>
      </c>
      <c r="F72">
        <v>646718</v>
      </c>
      <c r="G72">
        <v>567487</v>
      </c>
      <c r="H72">
        <v>339309</v>
      </c>
      <c r="I72">
        <v>307393</v>
      </c>
      <c r="J72">
        <v>31916</v>
      </c>
      <c r="K72">
        <f t="shared" si="70"/>
        <v>27.944951635020445</v>
      </c>
      <c r="L72">
        <f t="shared" si="71"/>
        <v>47.531226902606697</v>
      </c>
      <c r="M72">
        <f t="shared" si="72"/>
        <v>5.6240935915712607</v>
      </c>
      <c r="N72">
        <f t="shared" si="134"/>
        <v>90.593824508044278</v>
      </c>
      <c r="O72">
        <f t="shared" si="135"/>
        <v>9.4061754919557092</v>
      </c>
      <c r="P72">
        <f t="shared" si="73"/>
        <v>35.437020532906587</v>
      </c>
      <c r="Q72">
        <f t="shared" si="74"/>
        <v>21.313316180826327</v>
      </c>
      <c r="R72">
        <f t="shared" si="75"/>
        <v>10.704696898697058</v>
      </c>
      <c r="S72">
        <f t="shared" si="136"/>
        <v>7.9402550477588276</v>
      </c>
      <c r="T72">
        <f t="shared" si="76"/>
        <v>24.604711339811203</v>
      </c>
      <c r="U72">
        <f t="shared" si="77"/>
        <v>64.562979467093413</v>
      </c>
      <c r="V72">
        <f t="shared" si="78"/>
        <v>21906800</v>
      </c>
      <c r="W72">
        <v>58856</v>
      </c>
      <c r="X72">
        <v>56519</v>
      </c>
      <c r="Y72">
        <v>2337</v>
      </c>
      <c r="Z72">
        <v>54043</v>
      </c>
      <c r="AA72">
        <v>50314</v>
      </c>
      <c r="AB72">
        <v>3729</v>
      </c>
      <c r="AC72">
        <v>7342</v>
      </c>
      <c r="AD72">
        <v>4960</v>
      </c>
      <c r="AE72">
        <v>2382</v>
      </c>
      <c r="AF72">
        <v>1206</v>
      </c>
      <c r="AG72">
        <v>1178</v>
      </c>
      <c r="AH72">
        <v>28</v>
      </c>
      <c r="AI72">
        <v>8560</v>
      </c>
      <c r="AJ72">
        <v>7442</v>
      </c>
      <c r="AK72">
        <v>1118</v>
      </c>
      <c r="AL72">
        <v>62552</v>
      </c>
      <c r="AM72">
        <v>58764</v>
      </c>
      <c r="AN72">
        <v>3788</v>
      </c>
      <c r="AO72">
        <v>2528</v>
      </c>
      <c r="AP72">
        <v>2436</v>
      </c>
      <c r="AQ72">
        <v>92</v>
      </c>
      <c r="AR72">
        <v>26942</v>
      </c>
      <c r="AS72">
        <v>26246</v>
      </c>
      <c r="AT72">
        <v>696</v>
      </c>
      <c r="AU72">
        <v>166</v>
      </c>
      <c r="AV72">
        <v>158</v>
      </c>
      <c r="AW72">
        <v>8</v>
      </c>
      <c r="AX72">
        <v>36156</v>
      </c>
      <c r="AY72">
        <v>34806</v>
      </c>
      <c r="AZ72">
        <v>1350</v>
      </c>
      <c r="BA72">
        <v>19900</v>
      </c>
      <c r="BB72">
        <v>19404</v>
      </c>
      <c r="BC72">
        <v>496</v>
      </c>
      <c r="BD72">
        <v>3152</v>
      </c>
      <c r="BE72">
        <v>2952</v>
      </c>
      <c r="BF72">
        <v>200</v>
      </c>
      <c r="BG72">
        <v>56</v>
      </c>
      <c r="BH72">
        <v>48</v>
      </c>
      <c r="BI72">
        <v>8</v>
      </c>
      <c r="BJ72">
        <v>1812</v>
      </c>
      <c r="BK72">
        <v>1598</v>
      </c>
      <c r="BL72">
        <v>214</v>
      </c>
      <c r="BM72">
        <v>6406</v>
      </c>
      <c r="BN72">
        <v>5798</v>
      </c>
      <c r="BO72">
        <v>608</v>
      </c>
      <c r="BP72">
        <v>14304</v>
      </c>
      <c r="BQ72">
        <v>13090</v>
      </c>
      <c r="BR72">
        <v>1214</v>
      </c>
      <c r="BS72">
        <v>18512</v>
      </c>
      <c r="BT72">
        <v>9528</v>
      </c>
      <c r="BU72">
        <v>8984</v>
      </c>
      <c r="BV72">
        <v>2060</v>
      </c>
      <c r="BW72">
        <v>1700</v>
      </c>
      <c r="BX72">
        <v>360</v>
      </c>
      <c r="BY72">
        <v>14756</v>
      </c>
      <c r="BZ72">
        <v>10452</v>
      </c>
      <c r="CA72">
        <v>4304</v>
      </c>
      <c r="CB72" t="str">
        <f t="shared" si="137"/>
        <v>CNonHHITotal</v>
      </c>
      <c r="CC72" t="str">
        <f t="shared" si="138"/>
        <v>CNonHHIMale</v>
      </c>
      <c r="CD72" t="str">
        <f t="shared" si="139"/>
        <v>PQFemale</v>
      </c>
      <c r="CE72">
        <f t="shared" si="79"/>
        <v>17.345841106484063</v>
      </c>
      <c r="CF72">
        <f t="shared" si="80"/>
        <v>96.02929183090933</v>
      </c>
      <c r="CG72">
        <f t="shared" si="81"/>
        <v>3.970708169090662</v>
      </c>
      <c r="CH72">
        <f t="shared" si="82"/>
        <v>15.927370037340596</v>
      </c>
      <c r="CI72">
        <f t="shared" si="83"/>
        <v>93.099938937512718</v>
      </c>
      <c r="CJ72">
        <f t="shared" si="84"/>
        <v>6.9000610624872785</v>
      </c>
      <c r="CK72">
        <f t="shared" si="85"/>
        <v>2.1638093890819285</v>
      </c>
      <c r="CL72">
        <f t="shared" si="86"/>
        <v>67.556524107872519</v>
      </c>
      <c r="CM72">
        <f t="shared" si="87"/>
        <v>32.443475892127488</v>
      </c>
      <c r="CN72">
        <f t="shared" si="88"/>
        <v>0.35542823797777245</v>
      </c>
      <c r="CO72">
        <f t="shared" si="89"/>
        <v>97.678275290215595</v>
      </c>
      <c r="CP72">
        <f t="shared" si="140"/>
        <v>2.3217247097844109</v>
      </c>
      <c r="CQ72">
        <f t="shared" si="90"/>
        <v>2.5227742264425643</v>
      </c>
      <c r="CR72">
        <f t="shared" si="91"/>
        <v>86.939252336448604</v>
      </c>
      <c r="CS72">
        <f t="shared" si="92"/>
        <v>13.060747663551403</v>
      </c>
      <c r="CT72">
        <f t="shared" si="93"/>
        <v>18.43511371640599</v>
      </c>
      <c r="CU72">
        <f t="shared" si="94"/>
        <v>93.944238393656477</v>
      </c>
      <c r="CV72">
        <f t="shared" si="95"/>
        <v>6.0557616063435225</v>
      </c>
      <c r="CW72">
        <f t="shared" si="96"/>
        <v>0.7450436033232245</v>
      </c>
      <c r="CX72">
        <f t="shared" si="97"/>
        <v>96.360759493670884</v>
      </c>
      <c r="CY72">
        <f t="shared" si="98"/>
        <v>3.6392405063291138</v>
      </c>
      <c r="CZ72">
        <f t="shared" si="99"/>
        <v>7.9402550477588276</v>
      </c>
      <c r="DA72">
        <f t="shared" si="100"/>
        <v>97.416672852794889</v>
      </c>
      <c r="DB72">
        <f t="shared" si="101"/>
        <v>2.5833271472051074</v>
      </c>
      <c r="DC72">
        <f t="shared" si="102"/>
        <v>4.8922958129610478E-2</v>
      </c>
      <c r="DD72">
        <f t="shared" si="103"/>
        <v>95.180722891566262</v>
      </c>
      <c r="DE72">
        <f t="shared" si="141"/>
        <v>4.8192771084337354</v>
      </c>
      <c r="DF72">
        <f t="shared" si="104"/>
        <v>10.655773940567448</v>
      </c>
      <c r="DG72">
        <f t="shared" si="105"/>
        <v>96.266179887155658</v>
      </c>
      <c r="DH72">
        <f t="shared" si="106"/>
        <v>3.7338201128443411</v>
      </c>
      <c r="DI72">
        <f t="shared" si="107"/>
        <v>5.8648606432484849</v>
      </c>
      <c r="DJ72">
        <f t="shared" si="108"/>
        <v>97.507537688442213</v>
      </c>
      <c r="DK72">
        <f t="shared" si="109"/>
        <v>2.4924623115577891</v>
      </c>
      <c r="DL72">
        <f t="shared" si="110"/>
        <v>0.92894677123212166</v>
      </c>
      <c r="DM72">
        <f t="shared" si="111"/>
        <v>93.654822335025372</v>
      </c>
      <c r="DN72">
        <f t="shared" si="112"/>
        <v>6.345177664974619</v>
      </c>
      <c r="DO72">
        <f t="shared" si="113"/>
        <v>1.6504130453362569E-2</v>
      </c>
      <c r="DP72">
        <f t="shared" si="114"/>
        <v>85.714285714285708</v>
      </c>
      <c r="DQ72">
        <f t="shared" si="115"/>
        <v>14.285714285714285</v>
      </c>
      <c r="DR72">
        <f t="shared" si="116"/>
        <v>0.53402650681237451</v>
      </c>
      <c r="DS72">
        <f t="shared" si="117"/>
        <v>88.189845474613676</v>
      </c>
      <c r="DT72">
        <f t="shared" si="118"/>
        <v>11.810154525386315</v>
      </c>
      <c r="DU72">
        <f t="shared" si="119"/>
        <v>1.8879546372185825</v>
      </c>
      <c r="DV72">
        <f t="shared" si="120"/>
        <v>90.508897908211054</v>
      </c>
      <c r="DW72">
        <f t="shared" si="121"/>
        <v>9.4911020917889477</v>
      </c>
      <c r="DX72">
        <f t="shared" si="122"/>
        <v>4.215626464373182</v>
      </c>
      <c r="DY72">
        <f t="shared" si="123"/>
        <v>91.512863534675617</v>
      </c>
      <c r="DZ72">
        <f t="shared" si="124"/>
        <v>8.4871364653243848</v>
      </c>
      <c r="EA72">
        <f t="shared" si="125"/>
        <v>5.4557939812972833</v>
      </c>
      <c r="EB72">
        <f t="shared" si="126"/>
        <v>51.469317199654277</v>
      </c>
      <c r="EC72">
        <f t="shared" si="127"/>
        <v>48.530682800345723</v>
      </c>
      <c r="ED72">
        <f t="shared" si="128"/>
        <v>0.60711622739155169</v>
      </c>
      <c r="EE72">
        <f t="shared" si="129"/>
        <v>82.524271844660191</v>
      </c>
      <c r="EF72">
        <f t="shared" si="130"/>
        <v>17.475728155339805</v>
      </c>
      <c r="EG72">
        <f t="shared" si="131"/>
        <v>4.348838374461037</v>
      </c>
      <c r="EH72">
        <f t="shared" si="132"/>
        <v>70.832203849281655</v>
      </c>
      <c r="EI72">
        <f t="shared" si="133"/>
        <v>29.167796150718349</v>
      </c>
    </row>
    <row r="73" spans="1:139" x14ac:dyDescent="0.25">
      <c r="A73" t="s">
        <v>2076</v>
      </c>
      <c r="B73">
        <v>72</v>
      </c>
      <c r="C73" t="s">
        <v>134</v>
      </c>
      <c r="E73">
        <v>964655</v>
      </c>
      <c r="F73">
        <v>510976</v>
      </c>
      <c r="G73">
        <v>453679</v>
      </c>
      <c r="H73">
        <v>285413</v>
      </c>
      <c r="I73">
        <v>244529</v>
      </c>
      <c r="J73">
        <v>40884</v>
      </c>
      <c r="K73">
        <f t="shared" si="70"/>
        <v>29.587054439151821</v>
      </c>
      <c r="L73">
        <f t="shared" si="71"/>
        <v>47.855280874248493</v>
      </c>
      <c r="M73">
        <f t="shared" si="72"/>
        <v>9.011658022522532</v>
      </c>
      <c r="N73">
        <f t="shared" si="134"/>
        <v>85.675494809276387</v>
      </c>
      <c r="O73">
        <f t="shared" si="135"/>
        <v>14.324505190723618</v>
      </c>
      <c r="P73">
        <f t="shared" si="73"/>
        <v>47.454390654945641</v>
      </c>
      <c r="Q73">
        <f t="shared" si="74"/>
        <v>9.2721775111855447</v>
      </c>
      <c r="R73">
        <f t="shared" si="75"/>
        <v>11.047149218851279</v>
      </c>
      <c r="S73">
        <f t="shared" si="136"/>
        <v>7.6247402886343645</v>
      </c>
      <c r="T73">
        <f t="shared" si="76"/>
        <v>24.601542326383168</v>
      </c>
      <c r="U73">
        <f t="shared" si="77"/>
        <v>52.545609345054359</v>
      </c>
      <c r="V73">
        <f t="shared" si="78"/>
        <v>14997200</v>
      </c>
      <c r="W73">
        <v>64853</v>
      </c>
      <c r="X73">
        <v>61557</v>
      </c>
      <c r="Y73">
        <v>3296</v>
      </c>
      <c r="Z73">
        <v>61286</v>
      </c>
      <c r="AA73">
        <v>49612</v>
      </c>
      <c r="AB73">
        <v>11674</v>
      </c>
      <c r="AC73">
        <v>9302</v>
      </c>
      <c r="AD73">
        <v>3510</v>
      </c>
      <c r="AE73">
        <v>5792</v>
      </c>
      <c r="AF73">
        <v>30</v>
      </c>
      <c r="AG73">
        <v>18</v>
      </c>
      <c r="AH73">
        <v>12</v>
      </c>
      <c r="AI73">
        <v>4058</v>
      </c>
      <c r="AJ73">
        <v>3136</v>
      </c>
      <c r="AK73">
        <v>922</v>
      </c>
      <c r="AL73">
        <v>22376</v>
      </c>
      <c r="AM73">
        <v>19152</v>
      </c>
      <c r="AN73">
        <v>3224</v>
      </c>
      <c r="AO73">
        <v>1748</v>
      </c>
      <c r="AP73">
        <v>1656</v>
      </c>
      <c r="AQ73">
        <v>92</v>
      </c>
      <c r="AR73">
        <v>21762</v>
      </c>
      <c r="AS73">
        <v>20714</v>
      </c>
      <c r="AT73">
        <v>1048</v>
      </c>
      <c r="AU73">
        <v>86</v>
      </c>
      <c r="AV73">
        <v>86</v>
      </c>
      <c r="AW73">
        <v>0</v>
      </c>
      <c r="AX73">
        <v>31444</v>
      </c>
      <c r="AY73">
        <v>30232</v>
      </c>
      <c r="AZ73">
        <v>1212</v>
      </c>
      <c r="BA73">
        <v>12596</v>
      </c>
      <c r="BB73">
        <v>12326</v>
      </c>
      <c r="BC73">
        <v>270</v>
      </c>
      <c r="BD73">
        <v>2862</v>
      </c>
      <c r="BE73">
        <v>2720</v>
      </c>
      <c r="BF73">
        <v>142</v>
      </c>
      <c r="BG73">
        <v>36</v>
      </c>
      <c r="BH73">
        <v>36</v>
      </c>
      <c r="BI73">
        <v>0</v>
      </c>
      <c r="BJ73">
        <v>1234</v>
      </c>
      <c r="BK73">
        <v>1136</v>
      </c>
      <c r="BL73">
        <v>98</v>
      </c>
      <c r="BM73">
        <v>5710</v>
      </c>
      <c r="BN73">
        <v>5336</v>
      </c>
      <c r="BO73">
        <v>374</v>
      </c>
      <c r="BP73">
        <v>13902</v>
      </c>
      <c r="BQ73">
        <v>12868</v>
      </c>
      <c r="BR73">
        <v>1034</v>
      </c>
      <c r="BS73">
        <v>19042</v>
      </c>
      <c r="BT73">
        <v>10720</v>
      </c>
      <c r="BU73">
        <v>8322</v>
      </c>
      <c r="BV73">
        <v>990</v>
      </c>
      <c r="BW73">
        <v>740</v>
      </c>
      <c r="BX73">
        <v>250</v>
      </c>
      <c r="BY73">
        <v>12096</v>
      </c>
      <c r="BZ73">
        <v>8974</v>
      </c>
      <c r="CA73">
        <v>3122</v>
      </c>
      <c r="CB73" t="str">
        <f t="shared" si="137"/>
        <v>CultivatorsTotal</v>
      </c>
      <c r="CC73" t="str">
        <f t="shared" si="138"/>
        <v>CultivatorsMale</v>
      </c>
      <c r="CD73" t="str">
        <f t="shared" si="139"/>
        <v>AgriculturalLabourersFemale</v>
      </c>
      <c r="CE73">
        <f t="shared" si="79"/>
        <v>22.722510887731111</v>
      </c>
      <c r="CF73">
        <f t="shared" si="80"/>
        <v>94.917737036066185</v>
      </c>
      <c r="CG73">
        <f t="shared" si="81"/>
        <v>5.082262963933819</v>
      </c>
      <c r="CH73">
        <f t="shared" si="82"/>
        <v>21.472743007501411</v>
      </c>
      <c r="CI73">
        <f t="shared" si="83"/>
        <v>80.951603955226318</v>
      </c>
      <c r="CJ73">
        <f t="shared" si="84"/>
        <v>19.048396044773682</v>
      </c>
      <c r="CK73">
        <f t="shared" si="85"/>
        <v>3.2591367597131176</v>
      </c>
      <c r="CL73">
        <f t="shared" si="86"/>
        <v>37.733820683723927</v>
      </c>
      <c r="CM73">
        <f t="shared" si="87"/>
        <v>62.266179316276073</v>
      </c>
      <c r="CN73">
        <f t="shared" si="88"/>
        <v>1.0511083938012636E-2</v>
      </c>
      <c r="CO73">
        <f t="shared" si="89"/>
        <v>60</v>
      </c>
      <c r="CP73">
        <f t="shared" si="140"/>
        <v>40</v>
      </c>
      <c r="CQ73">
        <f t="shared" si="90"/>
        <v>1.421799287348509</v>
      </c>
      <c r="CR73">
        <f t="shared" si="91"/>
        <v>77.279448003942832</v>
      </c>
      <c r="CS73">
        <f t="shared" si="92"/>
        <v>22.720551996057171</v>
      </c>
      <c r="CT73">
        <f t="shared" si="93"/>
        <v>7.839867139899023</v>
      </c>
      <c r="CU73">
        <f t="shared" si="94"/>
        <v>85.591705398641409</v>
      </c>
      <c r="CV73">
        <f t="shared" si="95"/>
        <v>14.408294601358598</v>
      </c>
      <c r="CW73">
        <f t="shared" si="96"/>
        <v>0.61244582412153614</v>
      </c>
      <c r="CX73">
        <f t="shared" si="97"/>
        <v>94.73684210526315</v>
      </c>
      <c r="CY73">
        <f t="shared" si="98"/>
        <v>5.2631578947368416</v>
      </c>
      <c r="CZ73">
        <f t="shared" si="99"/>
        <v>7.6247402886343645</v>
      </c>
      <c r="DA73">
        <f t="shared" si="100"/>
        <v>95.184266152008092</v>
      </c>
      <c r="DB73">
        <f t="shared" si="101"/>
        <v>4.815733847991913</v>
      </c>
      <c r="DC73">
        <f t="shared" si="102"/>
        <v>3.0131773955636217E-2</v>
      </c>
      <c r="DD73">
        <f t="shared" si="103"/>
        <v>100</v>
      </c>
      <c r="DE73">
        <f t="shared" si="141"/>
        <v>0</v>
      </c>
      <c r="DF73">
        <f t="shared" si="104"/>
        <v>11.017017444895643</v>
      </c>
      <c r="DG73">
        <f t="shared" si="105"/>
        <v>96.145528558707539</v>
      </c>
      <c r="DH73">
        <f t="shared" si="106"/>
        <v>3.8544714412924561</v>
      </c>
      <c r="DI73">
        <f t="shared" si="107"/>
        <v>4.4132537761069051</v>
      </c>
      <c r="DJ73">
        <f t="shared" si="108"/>
        <v>97.856462369006039</v>
      </c>
      <c r="DK73">
        <f t="shared" si="109"/>
        <v>2.1435376309939662</v>
      </c>
      <c r="DL73">
        <f t="shared" si="110"/>
        <v>1.0027574076864052</v>
      </c>
      <c r="DM73">
        <f t="shared" si="111"/>
        <v>95.038434661076167</v>
      </c>
      <c r="DN73">
        <f t="shared" si="112"/>
        <v>4.9615653389238297</v>
      </c>
      <c r="DO73">
        <f t="shared" si="113"/>
        <v>1.2613300725615161E-2</v>
      </c>
      <c r="DP73">
        <f t="shared" si="114"/>
        <v>100</v>
      </c>
      <c r="DQ73">
        <f t="shared" si="115"/>
        <v>0</v>
      </c>
      <c r="DR73">
        <f t="shared" si="116"/>
        <v>0.43235591931691969</v>
      </c>
      <c r="DS73">
        <f t="shared" si="117"/>
        <v>92.058346839546189</v>
      </c>
      <c r="DT73">
        <f t="shared" si="118"/>
        <v>7.9416531604538081</v>
      </c>
      <c r="DU73">
        <f t="shared" si="119"/>
        <v>2.0006096428684046</v>
      </c>
      <c r="DV73">
        <f t="shared" si="120"/>
        <v>93.450087565674252</v>
      </c>
      <c r="DW73">
        <f t="shared" si="121"/>
        <v>6.5499124343257442</v>
      </c>
      <c r="DX73">
        <f t="shared" si="122"/>
        <v>4.8708362968750549</v>
      </c>
      <c r="DY73">
        <f t="shared" si="123"/>
        <v>92.562221263127611</v>
      </c>
      <c r="DZ73">
        <f t="shared" si="124"/>
        <v>7.4377787368723931</v>
      </c>
      <c r="EA73">
        <f t="shared" si="125"/>
        <v>6.6717353449212187</v>
      </c>
      <c r="EB73">
        <f t="shared" si="126"/>
        <v>56.296607499212271</v>
      </c>
      <c r="EC73">
        <f t="shared" si="127"/>
        <v>43.703392500787729</v>
      </c>
      <c r="ED73">
        <f t="shared" si="128"/>
        <v>0.34686576995441698</v>
      </c>
      <c r="EE73">
        <f t="shared" si="129"/>
        <v>74.747474747474755</v>
      </c>
      <c r="EF73">
        <f t="shared" si="130"/>
        <v>25.252525252525253</v>
      </c>
      <c r="EG73">
        <f t="shared" si="131"/>
        <v>4.2380690438066946</v>
      </c>
      <c r="EH73">
        <f t="shared" si="132"/>
        <v>74.18981481481481</v>
      </c>
      <c r="EI73">
        <f t="shared" si="133"/>
        <v>25.810185185185187</v>
      </c>
    </row>
    <row r="74" spans="1:139" x14ac:dyDescent="0.25">
      <c r="A74" t="s">
        <v>2078</v>
      </c>
      <c r="B74">
        <v>73</v>
      </c>
      <c r="C74" t="s">
        <v>135</v>
      </c>
      <c r="E74">
        <v>1074304</v>
      </c>
      <c r="F74">
        <v>571003</v>
      </c>
      <c r="G74">
        <v>503301</v>
      </c>
      <c r="H74">
        <v>290391</v>
      </c>
      <c r="I74">
        <v>249547</v>
      </c>
      <c r="J74">
        <v>40844</v>
      </c>
      <c r="K74">
        <f t="shared" si="70"/>
        <v>27.030617032050518</v>
      </c>
      <c r="L74">
        <f t="shared" si="71"/>
        <v>43.703273012576119</v>
      </c>
      <c r="M74">
        <f t="shared" si="72"/>
        <v>8.1152232958011226</v>
      </c>
      <c r="N74">
        <f t="shared" si="134"/>
        <v>85.934825803830009</v>
      </c>
      <c r="O74">
        <f t="shared" si="135"/>
        <v>14.065174196169991</v>
      </c>
      <c r="P74">
        <f t="shared" si="73"/>
        <v>57.746624378854726</v>
      </c>
      <c r="Q74">
        <f t="shared" si="74"/>
        <v>7.4051881773195447</v>
      </c>
      <c r="R74">
        <f t="shared" si="75"/>
        <v>9.2137841737519413</v>
      </c>
      <c r="S74">
        <f t="shared" si="136"/>
        <v>7.3301169802094419</v>
      </c>
      <c r="T74">
        <f t="shared" si="76"/>
        <v>18.304286289864354</v>
      </c>
      <c r="U74">
        <f t="shared" si="77"/>
        <v>42.253375621145281</v>
      </c>
      <c r="V74">
        <f t="shared" si="78"/>
        <v>12270000</v>
      </c>
      <c r="W74">
        <v>112486</v>
      </c>
      <c r="X74">
        <v>99206</v>
      </c>
      <c r="Y74">
        <v>13280</v>
      </c>
      <c r="Z74">
        <v>49233</v>
      </c>
      <c r="AA74">
        <v>40607</v>
      </c>
      <c r="AB74">
        <v>8626</v>
      </c>
      <c r="AC74">
        <v>5972</v>
      </c>
      <c r="AD74">
        <v>3022</v>
      </c>
      <c r="AE74">
        <v>2950</v>
      </c>
      <c r="AF74">
        <v>32</v>
      </c>
      <c r="AG74">
        <v>32</v>
      </c>
      <c r="AH74">
        <v>0</v>
      </c>
      <c r="AI74">
        <v>4778</v>
      </c>
      <c r="AJ74">
        <v>4022</v>
      </c>
      <c r="AK74">
        <v>756</v>
      </c>
      <c r="AL74">
        <v>16694</v>
      </c>
      <c r="AM74">
        <v>14906</v>
      </c>
      <c r="AN74">
        <v>1788</v>
      </c>
      <c r="AO74">
        <v>1878</v>
      </c>
      <c r="AP74">
        <v>1842</v>
      </c>
      <c r="AQ74">
        <v>36</v>
      </c>
      <c r="AR74">
        <v>21286</v>
      </c>
      <c r="AS74">
        <v>20428</v>
      </c>
      <c r="AT74">
        <v>858</v>
      </c>
      <c r="AU74">
        <v>156</v>
      </c>
      <c r="AV74">
        <v>156</v>
      </c>
      <c r="AW74">
        <v>0</v>
      </c>
      <c r="AX74">
        <v>26600</v>
      </c>
      <c r="AY74">
        <v>25802</v>
      </c>
      <c r="AZ74">
        <v>798</v>
      </c>
      <c r="BA74">
        <v>9066</v>
      </c>
      <c r="BB74">
        <v>8928</v>
      </c>
      <c r="BC74">
        <v>138</v>
      </c>
      <c r="BD74">
        <v>1554</v>
      </c>
      <c r="BE74">
        <v>1512</v>
      </c>
      <c r="BF74">
        <v>42</v>
      </c>
      <c r="BG74">
        <v>48</v>
      </c>
      <c r="BH74">
        <v>48</v>
      </c>
      <c r="BI74">
        <v>0</v>
      </c>
      <c r="BJ74">
        <v>682</v>
      </c>
      <c r="BK74">
        <v>648</v>
      </c>
      <c r="BL74">
        <v>34</v>
      </c>
      <c r="BM74">
        <v>3738</v>
      </c>
      <c r="BN74">
        <v>3530</v>
      </c>
      <c r="BO74">
        <v>208</v>
      </c>
      <c r="BP74">
        <v>9334</v>
      </c>
      <c r="BQ74">
        <v>8740</v>
      </c>
      <c r="BR74">
        <v>594</v>
      </c>
      <c r="BS74">
        <v>13752</v>
      </c>
      <c r="BT74">
        <v>7608</v>
      </c>
      <c r="BU74">
        <v>6144</v>
      </c>
      <c r="BV74">
        <v>2250</v>
      </c>
      <c r="BW74">
        <v>1266</v>
      </c>
      <c r="BX74">
        <v>984</v>
      </c>
      <c r="BY74">
        <v>10852</v>
      </c>
      <c r="BZ74">
        <v>7244</v>
      </c>
      <c r="CA74">
        <v>3608</v>
      </c>
      <c r="CB74" t="str">
        <f t="shared" si="137"/>
        <v>CultivatorsTotal</v>
      </c>
      <c r="CC74" t="str">
        <f t="shared" si="138"/>
        <v>CultivatorsMale</v>
      </c>
      <c r="CD74" t="str">
        <f t="shared" si="139"/>
        <v>CultivatorsFemale</v>
      </c>
      <c r="CE74">
        <f t="shared" si="79"/>
        <v>38.736048982234301</v>
      </c>
      <c r="CF74">
        <f t="shared" si="80"/>
        <v>88.194086375193365</v>
      </c>
      <c r="CG74">
        <f t="shared" si="81"/>
        <v>11.805913624806642</v>
      </c>
      <c r="CH74">
        <f t="shared" si="82"/>
        <v>16.954037831750984</v>
      </c>
      <c r="CI74">
        <f t="shared" si="83"/>
        <v>82.479231409826752</v>
      </c>
      <c r="CJ74">
        <f t="shared" si="84"/>
        <v>17.520768590173258</v>
      </c>
      <c r="CK74">
        <f t="shared" si="85"/>
        <v>2.0565375648694344</v>
      </c>
      <c r="CL74">
        <f t="shared" si="86"/>
        <v>50.602813127930347</v>
      </c>
      <c r="CM74">
        <f t="shared" si="87"/>
        <v>49.397186872069661</v>
      </c>
      <c r="CN74">
        <f t="shared" si="88"/>
        <v>1.1019625263868372E-2</v>
      </c>
      <c r="CO74">
        <f t="shared" si="89"/>
        <v>100</v>
      </c>
      <c r="CP74">
        <f t="shared" si="140"/>
        <v>0</v>
      </c>
      <c r="CQ74">
        <f t="shared" si="90"/>
        <v>1.6453677972113463</v>
      </c>
      <c r="CR74">
        <f t="shared" si="91"/>
        <v>84.177480117203856</v>
      </c>
      <c r="CS74">
        <f t="shared" si="92"/>
        <v>15.822519882796149</v>
      </c>
      <c r="CT74">
        <f t="shared" si="93"/>
        <v>5.7488007548443303</v>
      </c>
      <c r="CU74">
        <f t="shared" si="94"/>
        <v>89.289565113214337</v>
      </c>
      <c r="CV74">
        <f t="shared" si="95"/>
        <v>10.710434886785672</v>
      </c>
      <c r="CW74">
        <f t="shared" si="96"/>
        <v>0.64671425767327495</v>
      </c>
      <c r="CX74">
        <f t="shared" si="97"/>
        <v>98.08306709265176</v>
      </c>
      <c r="CY74">
        <f t="shared" si="98"/>
        <v>1.9169329073482428</v>
      </c>
      <c r="CZ74">
        <f t="shared" si="99"/>
        <v>7.3301169802094419</v>
      </c>
      <c r="DA74">
        <f t="shared" si="100"/>
        <v>95.969181621723195</v>
      </c>
      <c r="DB74">
        <f t="shared" si="101"/>
        <v>4.0308183782768019</v>
      </c>
      <c r="DC74">
        <f t="shared" si="102"/>
        <v>5.3720673161358312E-2</v>
      </c>
      <c r="DD74">
        <f t="shared" si="103"/>
        <v>100</v>
      </c>
      <c r="DE74">
        <f t="shared" si="141"/>
        <v>0</v>
      </c>
      <c r="DF74">
        <f t="shared" si="104"/>
        <v>9.1600635005905833</v>
      </c>
      <c r="DG74">
        <f t="shared" si="105"/>
        <v>97</v>
      </c>
      <c r="DH74">
        <f t="shared" si="106"/>
        <v>3</v>
      </c>
      <c r="DI74">
        <f t="shared" si="107"/>
        <v>3.1219975825697075</v>
      </c>
      <c r="DJ74">
        <f t="shared" si="108"/>
        <v>98.477829252150897</v>
      </c>
      <c r="DK74">
        <f t="shared" si="109"/>
        <v>1.5221707478491064</v>
      </c>
      <c r="DL74">
        <f t="shared" si="110"/>
        <v>0.53514055187660781</v>
      </c>
      <c r="DM74">
        <f t="shared" si="111"/>
        <v>97.297297297297305</v>
      </c>
      <c r="DN74">
        <f t="shared" si="112"/>
        <v>2.7027027027027026</v>
      </c>
      <c r="DO74">
        <f t="shared" si="113"/>
        <v>1.6529437895802558E-2</v>
      </c>
      <c r="DP74">
        <f t="shared" si="114"/>
        <v>100</v>
      </c>
      <c r="DQ74">
        <f t="shared" si="115"/>
        <v>0</v>
      </c>
      <c r="DR74">
        <f t="shared" si="116"/>
        <v>0.23485576343619466</v>
      </c>
      <c r="DS74">
        <f t="shared" si="117"/>
        <v>95.014662756598241</v>
      </c>
      <c r="DT74">
        <f t="shared" si="118"/>
        <v>4.9853372434017595</v>
      </c>
      <c r="DU74">
        <f t="shared" si="119"/>
        <v>1.2872299761356241</v>
      </c>
      <c r="DV74">
        <f t="shared" si="120"/>
        <v>94.43552701979668</v>
      </c>
      <c r="DW74">
        <f t="shared" si="121"/>
        <v>5.564472980203317</v>
      </c>
      <c r="DX74">
        <f t="shared" si="122"/>
        <v>3.2142869441546056</v>
      </c>
      <c r="DY74">
        <f t="shared" si="123"/>
        <v>93.636168845082494</v>
      </c>
      <c r="DZ74">
        <f t="shared" si="124"/>
        <v>6.3638311549175057</v>
      </c>
      <c r="EA74">
        <f t="shared" si="125"/>
        <v>4.7356839571474323</v>
      </c>
      <c r="EB74">
        <f t="shared" si="126"/>
        <v>55.322862129144859</v>
      </c>
      <c r="EC74">
        <f t="shared" si="127"/>
        <v>44.677137870855148</v>
      </c>
      <c r="ED74">
        <f t="shared" si="128"/>
        <v>0.77481740136574484</v>
      </c>
      <c r="EE74">
        <f t="shared" si="129"/>
        <v>56.266666666666666</v>
      </c>
      <c r="EF74">
        <f t="shared" si="130"/>
        <v>43.733333333333334</v>
      </c>
      <c r="EG74">
        <f t="shared" si="131"/>
        <v>3.7370304176093612</v>
      </c>
      <c r="EH74">
        <f t="shared" si="132"/>
        <v>66.752672318466637</v>
      </c>
      <c r="EI74">
        <f t="shared" si="133"/>
        <v>33.247327681533356</v>
      </c>
    </row>
    <row r="75" spans="1:139" x14ac:dyDescent="0.25">
      <c r="A75" t="s">
        <v>2080</v>
      </c>
      <c r="B75">
        <v>74</v>
      </c>
      <c r="C75" t="s">
        <v>136</v>
      </c>
      <c r="E75">
        <v>1505324</v>
      </c>
      <c r="F75">
        <v>797712</v>
      </c>
      <c r="G75">
        <v>707612</v>
      </c>
      <c r="H75">
        <v>411217</v>
      </c>
      <c r="I75">
        <v>351192</v>
      </c>
      <c r="J75">
        <v>60025</v>
      </c>
      <c r="K75">
        <f t="shared" si="70"/>
        <v>27.317507725911501</v>
      </c>
      <c r="L75">
        <f t="shared" si="71"/>
        <v>44.024911246164031</v>
      </c>
      <c r="M75">
        <f t="shared" si="72"/>
        <v>8.4827560866689655</v>
      </c>
      <c r="N75">
        <f t="shared" si="134"/>
        <v>85.403084016468185</v>
      </c>
      <c r="O75">
        <f t="shared" si="135"/>
        <v>14.596915983531808</v>
      </c>
      <c r="P75">
        <f t="shared" si="73"/>
        <v>47.066877098952624</v>
      </c>
      <c r="Q75">
        <f t="shared" si="74"/>
        <v>11.740273383639295</v>
      </c>
      <c r="R75">
        <f t="shared" si="75"/>
        <v>10.605592667618312</v>
      </c>
      <c r="S75">
        <f t="shared" si="136"/>
        <v>5.94479313841597</v>
      </c>
      <c r="T75">
        <f t="shared" si="76"/>
        <v>24.6424637113738</v>
      </c>
      <c r="U75">
        <f t="shared" si="77"/>
        <v>52.933122901047383</v>
      </c>
      <c r="V75">
        <f t="shared" si="78"/>
        <v>21767000</v>
      </c>
      <c r="W75">
        <v>101588</v>
      </c>
      <c r="X75">
        <v>92054</v>
      </c>
      <c r="Y75">
        <v>9534</v>
      </c>
      <c r="Z75">
        <v>82915</v>
      </c>
      <c r="AA75">
        <v>67812</v>
      </c>
      <c r="AB75">
        <v>15103</v>
      </c>
      <c r="AC75">
        <v>9044</v>
      </c>
      <c r="AD75">
        <v>5852</v>
      </c>
      <c r="AE75">
        <v>3192</v>
      </c>
      <c r="AF75">
        <v>88</v>
      </c>
      <c r="AG75">
        <v>68</v>
      </c>
      <c r="AH75">
        <v>20</v>
      </c>
      <c r="AI75">
        <v>8338</v>
      </c>
      <c r="AJ75">
        <v>6916</v>
      </c>
      <c r="AK75">
        <v>1422</v>
      </c>
      <c r="AL75">
        <v>39852</v>
      </c>
      <c r="AM75">
        <v>35134</v>
      </c>
      <c r="AN75">
        <v>4718</v>
      </c>
      <c r="AO75">
        <v>2426</v>
      </c>
      <c r="AP75">
        <v>2316</v>
      </c>
      <c r="AQ75">
        <v>110</v>
      </c>
      <c r="AR75">
        <v>24446</v>
      </c>
      <c r="AS75">
        <v>22896</v>
      </c>
      <c r="AT75">
        <v>1550</v>
      </c>
      <c r="AU75">
        <v>166</v>
      </c>
      <c r="AV75">
        <v>166</v>
      </c>
      <c r="AW75">
        <v>0</v>
      </c>
      <c r="AX75">
        <v>43446</v>
      </c>
      <c r="AY75">
        <v>41654</v>
      </c>
      <c r="AZ75">
        <v>1792</v>
      </c>
      <c r="BA75">
        <v>14244</v>
      </c>
      <c r="BB75">
        <v>13946</v>
      </c>
      <c r="BC75">
        <v>298</v>
      </c>
      <c r="BD75">
        <v>3900</v>
      </c>
      <c r="BE75">
        <v>3742</v>
      </c>
      <c r="BF75">
        <v>158</v>
      </c>
      <c r="BG75">
        <v>86</v>
      </c>
      <c r="BH75">
        <v>86</v>
      </c>
      <c r="BI75">
        <v>0</v>
      </c>
      <c r="BJ75">
        <v>2518</v>
      </c>
      <c r="BK75">
        <v>2238</v>
      </c>
      <c r="BL75">
        <v>280</v>
      </c>
      <c r="BM75">
        <v>9286</v>
      </c>
      <c r="BN75">
        <v>8490</v>
      </c>
      <c r="BO75">
        <v>796</v>
      </c>
      <c r="BP75">
        <v>24928</v>
      </c>
      <c r="BQ75">
        <v>22362</v>
      </c>
      <c r="BR75">
        <v>2566</v>
      </c>
      <c r="BS75">
        <v>20790</v>
      </c>
      <c r="BT75">
        <v>10450</v>
      </c>
      <c r="BU75">
        <v>10340</v>
      </c>
      <c r="BV75">
        <v>3346</v>
      </c>
      <c r="BW75">
        <v>2194</v>
      </c>
      <c r="BX75">
        <v>1152</v>
      </c>
      <c r="BY75">
        <v>19810</v>
      </c>
      <c r="BZ75">
        <v>12816</v>
      </c>
      <c r="CA75">
        <v>6994</v>
      </c>
      <c r="CB75" t="str">
        <f t="shared" si="137"/>
        <v>CultivatorsTotal</v>
      </c>
      <c r="CC75" t="str">
        <f t="shared" si="138"/>
        <v>CultivatorsMale</v>
      </c>
      <c r="CD75" t="str">
        <f t="shared" si="139"/>
        <v>AgriculturalLabourersFemale</v>
      </c>
      <c r="CE75">
        <f t="shared" si="79"/>
        <v>24.704231585756425</v>
      </c>
      <c r="CF75">
        <f t="shared" si="80"/>
        <v>90.615033271646269</v>
      </c>
      <c r="CG75">
        <f t="shared" si="81"/>
        <v>9.3849667283537421</v>
      </c>
      <c r="CH75">
        <f t="shared" si="82"/>
        <v>20.163320096202249</v>
      </c>
      <c r="CI75">
        <f t="shared" si="83"/>
        <v>81.784960501718629</v>
      </c>
      <c r="CJ75">
        <f t="shared" si="84"/>
        <v>18.215039498281371</v>
      </c>
      <c r="CK75">
        <f t="shared" si="85"/>
        <v>2.1993254169939473</v>
      </c>
      <c r="CL75">
        <f t="shared" si="86"/>
        <v>64.705882352941174</v>
      </c>
      <c r="CM75">
        <f t="shared" si="87"/>
        <v>35.294117647058826</v>
      </c>
      <c r="CN75">
        <f t="shared" si="88"/>
        <v>2.1399893486893782E-2</v>
      </c>
      <c r="CO75">
        <f t="shared" si="89"/>
        <v>77.272727272727266</v>
      </c>
      <c r="CP75">
        <f t="shared" si="140"/>
        <v>22.727272727272727</v>
      </c>
      <c r="CQ75">
        <f t="shared" si="90"/>
        <v>2.0276399078831857</v>
      </c>
      <c r="CR75">
        <f t="shared" si="91"/>
        <v>82.945550491724632</v>
      </c>
      <c r="CS75">
        <f t="shared" si="92"/>
        <v>17.054449508275365</v>
      </c>
      <c r="CT75">
        <f t="shared" si="93"/>
        <v>9.6912335822692146</v>
      </c>
      <c r="CU75">
        <f t="shared" si="94"/>
        <v>88.161196426779085</v>
      </c>
      <c r="CV75">
        <f t="shared" si="95"/>
        <v>11.838803573220916</v>
      </c>
      <c r="CW75">
        <f t="shared" si="96"/>
        <v>0.5899561545364127</v>
      </c>
      <c r="CX75">
        <f t="shared" si="97"/>
        <v>95.465787304204454</v>
      </c>
      <c r="CY75">
        <f t="shared" si="98"/>
        <v>4.5342126957955484</v>
      </c>
      <c r="CZ75">
        <f t="shared" si="99"/>
        <v>5.94479313841597</v>
      </c>
      <c r="DA75">
        <f t="shared" si="100"/>
        <v>93.659494395811166</v>
      </c>
      <c r="DB75">
        <f t="shared" si="101"/>
        <v>6.3405056041888246</v>
      </c>
      <c r="DC75">
        <f t="shared" si="102"/>
        <v>4.0367980895731452E-2</v>
      </c>
      <c r="DD75">
        <f t="shared" si="103"/>
        <v>100</v>
      </c>
      <c r="DE75">
        <f t="shared" si="141"/>
        <v>0</v>
      </c>
      <c r="DF75">
        <f t="shared" si="104"/>
        <v>10.565224686722582</v>
      </c>
      <c r="DG75">
        <f t="shared" si="105"/>
        <v>95.875339501910418</v>
      </c>
      <c r="DH75">
        <f t="shared" si="106"/>
        <v>4.1246604980895825</v>
      </c>
      <c r="DI75">
        <f t="shared" si="107"/>
        <v>3.4638645775831249</v>
      </c>
      <c r="DJ75">
        <f t="shared" si="108"/>
        <v>97.907891041842177</v>
      </c>
      <c r="DK75">
        <f t="shared" si="109"/>
        <v>2.0921089581578212</v>
      </c>
      <c r="DL75">
        <f t="shared" si="110"/>
        <v>0.94840437044188353</v>
      </c>
      <c r="DM75">
        <f t="shared" si="111"/>
        <v>95.948717948717956</v>
      </c>
      <c r="DN75">
        <f t="shared" si="112"/>
        <v>4.0512820512820511</v>
      </c>
      <c r="DO75">
        <f t="shared" si="113"/>
        <v>2.0913532271282557E-2</v>
      </c>
      <c r="DP75">
        <f t="shared" si="114"/>
        <v>100</v>
      </c>
      <c r="DQ75">
        <f t="shared" si="115"/>
        <v>0</v>
      </c>
      <c r="DR75">
        <f t="shared" si="116"/>
        <v>0.61232877045452894</v>
      </c>
      <c r="DS75">
        <f t="shared" si="117"/>
        <v>88.880063542494042</v>
      </c>
      <c r="DT75">
        <f t="shared" si="118"/>
        <v>11.119936457505956</v>
      </c>
      <c r="DU75">
        <f t="shared" si="119"/>
        <v>2.2581751240829053</v>
      </c>
      <c r="DV75">
        <f t="shared" si="120"/>
        <v>91.427956062890374</v>
      </c>
      <c r="DW75">
        <f t="shared" si="121"/>
        <v>8.572043937109628</v>
      </c>
      <c r="DX75">
        <f t="shared" si="122"/>
        <v>6.0620061913782743</v>
      </c>
      <c r="DY75">
        <f t="shared" si="123"/>
        <v>89.706354300385101</v>
      </c>
      <c r="DZ75">
        <f t="shared" si="124"/>
        <v>10.29364569961489</v>
      </c>
      <c r="EA75">
        <f t="shared" si="125"/>
        <v>5.0557248362786558</v>
      </c>
      <c r="EB75">
        <f t="shared" si="126"/>
        <v>50.264550264550266</v>
      </c>
      <c r="EC75">
        <f t="shared" si="127"/>
        <v>49.735449735449734</v>
      </c>
      <c r="ED75">
        <f t="shared" si="128"/>
        <v>0.81368231371757493</v>
      </c>
      <c r="EE75">
        <f t="shared" si="129"/>
        <v>65.570830842797363</v>
      </c>
      <c r="EF75">
        <f t="shared" si="130"/>
        <v>34.429169157202629</v>
      </c>
      <c r="EG75">
        <f t="shared" si="131"/>
        <v>4.8174078406291576</v>
      </c>
      <c r="EH75">
        <f t="shared" si="132"/>
        <v>64.694598687531553</v>
      </c>
      <c r="EI75">
        <f t="shared" si="133"/>
        <v>35.305401312468447</v>
      </c>
    </row>
    <row r="76" spans="1:139" x14ac:dyDescent="0.25">
      <c r="A76" t="s">
        <v>2082</v>
      </c>
      <c r="B76">
        <v>75</v>
      </c>
      <c r="C76" t="s">
        <v>137</v>
      </c>
      <c r="E76">
        <v>1205437</v>
      </c>
      <c r="F76">
        <v>646857</v>
      </c>
      <c r="G76">
        <v>558580</v>
      </c>
      <c r="H76">
        <v>337491</v>
      </c>
      <c r="I76">
        <v>285801</v>
      </c>
      <c r="J76">
        <v>51690</v>
      </c>
      <c r="K76">
        <f t="shared" si="70"/>
        <v>27.997398453838734</v>
      </c>
      <c r="L76">
        <f t="shared" si="71"/>
        <v>44.183026542187839</v>
      </c>
      <c r="M76">
        <f t="shared" si="72"/>
        <v>9.2538221919868242</v>
      </c>
      <c r="N76">
        <f t="shared" si="134"/>
        <v>84.684036018738269</v>
      </c>
      <c r="O76">
        <f t="shared" si="135"/>
        <v>15.315963981261724</v>
      </c>
      <c r="P76">
        <f t="shared" si="73"/>
        <v>30.61681644843863</v>
      </c>
      <c r="Q76">
        <f t="shared" si="74"/>
        <v>29.215001288923261</v>
      </c>
      <c r="R76">
        <f t="shared" si="75"/>
        <v>11.216299101309367</v>
      </c>
      <c r="S76">
        <f t="shared" si="136"/>
        <v>5.5651854419821571</v>
      </c>
      <c r="T76">
        <f t="shared" si="76"/>
        <v>23.386697719346589</v>
      </c>
      <c r="U76">
        <f t="shared" si="77"/>
        <v>69.383183551561373</v>
      </c>
      <c r="V76">
        <f t="shared" si="78"/>
        <v>23416200</v>
      </c>
      <c r="W76">
        <v>61474</v>
      </c>
      <c r="X76">
        <v>54150</v>
      </c>
      <c r="Y76">
        <v>7324</v>
      </c>
      <c r="Z76">
        <v>36191</v>
      </c>
      <c r="AA76">
        <v>29179</v>
      </c>
      <c r="AB76">
        <v>7012</v>
      </c>
      <c r="AC76">
        <v>5664</v>
      </c>
      <c r="AD76">
        <v>3382</v>
      </c>
      <c r="AE76">
        <v>2282</v>
      </c>
      <c r="AF76">
        <v>100</v>
      </c>
      <c r="AG76">
        <v>100</v>
      </c>
      <c r="AH76">
        <v>0</v>
      </c>
      <c r="AI76">
        <v>9790</v>
      </c>
      <c r="AJ76">
        <v>8084</v>
      </c>
      <c r="AK76">
        <v>1706</v>
      </c>
      <c r="AL76">
        <v>88708</v>
      </c>
      <c r="AM76">
        <v>75574</v>
      </c>
      <c r="AN76">
        <v>13134</v>
      </c>
      <c r="AO76">
        <v>3650</v>
      </c>
      <c r="AP76">
        <v>3492</v>
      </c>
      <c r="AQ76">
        <v>158</v>
      </c>
      <c r="AR76">
        <v>18782</v>
      </c>
      <c r="AS76">
        <v>17526</v>
      </c>
      <c r="AT76">
        <v>1256</v>
      </c>
      <c r="AU76">
        <v>130</v>
      </c>
      <c r="AV76">
        <v>126</v>
      </c>
      <c r="AW76">
        <v>4</v>
      </c>
      <c r="AX76">
        <v>37724</v>
      </c>
      <c r="AY76">
        <v>35794</v>
      </c>
      <c r="AZ76">
        <v>1930</v>
      </c>
      <c r="BA76">
        <v>13720</v>
      </c>
      <c r="BB76">
        <v>13400</v>
      </c>
      <c r="BC76">
        <v>320</v>
      </c>
      <c r="BD76">
        <v>3280</v>
      </c>
      <c r="BE76">
        <v>3116</v>
      </c>
      <c r="BF76">
        <v>164</v>
      </c>
      <c r="BG76">
        <v>88</v>
      </c>
      <c r="BH76">
        <v>82</v>
      </c>
      <c r="BI76">
        <v>6</v>
      </c>
      <c r="BJ76">
        <v>1474</v>
      </c>
      <c r="BK76">
        <v>1360</v>
      </c>
      <c r="BL76">
        <v>114</v>
      </c>
      <c r="BM76">
        <v>5916</v>
      </c>
      <c r="BN76">
        <v>5434</v>
      </c>
      <c r="BO76">
        <v>482</v>
      </c>
      <c r="BP76">
        <v>17116</v>
      </c>
      <c r="BQ76">
        <v>15758</v>
      </c>
      <c r="BR76">
        <v>1358</v>
      </c>
      <c r="BS76">
        <v>15110</v>
      </c>
      <c r="BT76">
        <v>7498</v>
      </c>
      <c r="BU76">
        <v>7612</v>
      </c>
      <c r="BV76">
        <v>2316</v>
      </c>
      <c r="BW76">
        <v>1530</v>
      </c>
      <c r="BX76">
        <v>786</v>
      </c>
      <c r="BY76">
        <v>16258</v>
      </c>
      <c r="BZ76">
        <v>10216</v>
      </c>
      <c r="CA76">
        <v>6042</v>
      </c>
      <c r="CB76" t="str">
        <f t="shared" si="137"/>
        <v>CNonHHITotal</v>
      </c>
      <c r="CC76" t="str">
        <f t="shared" si="138"/>
        <v>CNonHHIMale</v>
      </c>
      <c r="CD76" t="str">
        <f t="shared" si="139"/>
        <v>CNonHHIFemale</v>
      </c>
      <c r="CE76">
        <f t="shared" si="79"/>
        <v>18.21500425196524</v>
      </c>
      <c r="CF76">
        <f t="shared" si="80"/>
        <v>88.086020106061099</v>
      </c>
      <c r="CG76">
        <f t="shared" si="81"/>
        <v>11.913979893938901</v>
      </c>
      <c r="CH76">
        <f t="shared" si="82"/>
        <v>10.723545220465139</v>
      </c>
      <c r="CI76">
        <f t="shared" si="83"/>
        <v>80.625017269486889</v>
      </c>
      <c r="CJ76">
        <f t="shared" si="84"/>
        <v>19.374982730513111</v>
      </c>
      <c r="CK76">
        <f t="shared" si="85"/>
        <v>1.6782669760082489</v>
      </c>
      <c r="CL76">
        <f t="shared" si="86"/>
        <v>59.710451977401121</v>
      </c>
      <c r="CM76">
        <f t="shared" si="87"/>
        <v>40.289548022598872</v>
      </c>
      <c r="CN76">
        <f t="shared" si="88"/>
        <v>2.9630419774156942E-2</v>
      </c>
      <c r="CO76">
        <f t="shared" si="89"/>
        <v>100</v>
      </c>
      <c r="CP76">
        <f t="shared" si="140"/>
        <v>0</v>
      </c>
      <c r="CQ76">
        <f t="shared" si="90"/>
        <v>2.9008180958899645</v>
      </c>
      <c r="CR76">
        <f t="shared" si="91"/>
        <v>82.574055158324825</v>
      </c>
      <c r="CS76">
        <f t="shared" si="92"/>
        <v>17.425944841675179</v>
      </c>
      <c r="CT76">
        <f t="shared" si="93"/>
        <v>26.28455277325914</v>
      </c>
      <c r="CU76">
        <f t="shared" si="94"/>
        <v>85.194120034269744</v>
      </c>
      <c r="CV76">
        <f t="shared" si="95"/>
        <v>14.805879965730263</v>
      </c>
      <c r="CW76">
        <f t="shared" si="96"/>
        <v>1.0815103217567283</v>
      </c>
      <c r="CX76">
        <f t="shared" si="97"/>
        <v>95.671232876712338</v>
      </c>
      <c r="CY76">
        <f t="shared" si="98"/>
        <v>4.3287671232876708</v>
      </c>
      <c r="CZ76">
        <f t="shared" si="99"/>
        <v>5.5651854419821571</v>
      </c>
      <c r="DA76">
        <f t="shared" si="100"/>
        <v>93.312746246406135</v>
      </c>
      <c r="DB76">
        <f t="shared" si="101"/>
        <v>6.6872537535938665</v>
      </c>
      <c r="DC76">
        <f t="shared" si="102"/>
        <v>3.8519545706404021E-2</v>
      </c>
      <c r="DD76">
        <f t="shared" si="103"/>
        <v>96.92307692307692</v>
      </c>
      <c r="DE76">
        <f t="shared" si="141"/>
        <v>3.0769230769230771</v>
      </c>
      <c r="DF76">
        <f t="shared" si="104"/>
        <v>11.177779555602964</v>
      </c>
      <c r="DG76">
        <f t="shared" si="105"/>
        <v>94.883893542572366</v>
      </c>
      <c r="DH76">
        <f t="shared" si="106"/>
        <v>5.116106457427632</v>
      </c>
      <c r="DI76">
        <f t="shared" si="107"/>
        <v>4.0652935930143324</v>
      </c>
      <c r="DJ76">
        <f t="shared" si="108"/>
        <v>97.667638483965007</v>
      </c>
      <c r="DK76">
        <f t="shared" si="109"/>
        <v>2.3323615160349855</v>
      </c>
      <c r="DL76">
        <f t="shared" si="110"/>
        <v>0.97187776859234754</v>
      </c>
      <c r="DM76">
        <f t="shared" si="111"/>
        <v>95</v>
      </c>
      <c r="DN76">
        <f t="shared" si="112"/>
        <v>5</v>
      </c>
      <c r="DO76">
        <f t="shared" si="113"/>
        <v>2.6074769401258111E-2</v>
      </c>
      <c r="DP76">
        <f t="shared" si="114"/>
        <v>93.181818181818173</v>
      </c>
      <c r="DQ76">
        <f t="shared" si="115"/>
        <v>6.8181818181818175</v>
      </c>
      <c r="DR76">
        <f t="shared" si="116"/>
        <v>0.43675238747107337</v>
      </c>
      <c r="DS76">
        <f t="shared" si="117"/>
        <v>92.265943012211665</v>
      </c>
      <c r="DT76">
        <f t="shared" si="118"/>
        <v>7.734056987788331</v>
      </c>
      <c r="DU76">
        <f t="shared" si="119"/>
        <v>1.7529356338391244</v>
      </c>
      <c r="DV76">
        <f t="shared" si="120"/>
        <v>91.8526031102096</v>
      </c>
      <c r="DW76">
        <f t="shared" si="121"/>
        <v>8.1473968897904001</v>
      </c>
      <c r="DX76">
        <f t="shared" si="122"/>
        <v>5.0715426485447015</v>
      </c>
      <c r="DY76">
        <f t="shared" si="123"/>
        <v>92.065903248422529</v>
      </c>
      <c r="DZ76">
        <f t="shared" si="124"/>
        <v>7.9340967515774716</v>
      </c>
      <c r="EA76">
        <f t="shared" si="125"/>
        <v>4.4771564278751139</v>
      </c>
      <c r="EB76">
        <f t="shared" si="126"/>
        <v>49.622766379880872</v>
      </c>
      <c r="EC76">
        <f t="shared" si="127"/>
        <v>50.377233620119121</v>
      </c>
      <c r="ED76">
        <f t="shared" si="128"/>
        <v>0.68624052196947471</v>
      </c>
      <c r="EE76">
        <f t="shared" si="129"/>
        <v>66.062176165803109</v>
      </c>
      <c r="EF76">
        <f t="shared" si="130"/>
        <v>33.937823834196891</v>
      </c>
      <c r="EG76">
        <f t="shared" si="131"/>
        <v>4.8173136468824351</v>
      </c>
      <c r="EH76">
        <f t="shared" si="132"/>
        <v>62.836757288719404</v>
      </c>
      <c r="EI76">
        <f t="shared" si="133"/>
        <v>37.163242711280603</v>
      </c>
    </row>
    <row r="77" spans="1:139" x14ac:dyDescent="0.25">
      <c r="A77" t="s">
        <v>2084</v>
      </c>
      <c r="B77">
        <v>76</v>
      </c>
      <c r="C77" t="s">
        <v>138</v>
      </c>
      <c r="E77">
        <v>1450001</v>
      </c>
      <c r="F77">
        <v>781299</v>
      </c>
      <c r="G77">
        <v>668702</v>
      </c>
      <c r="H77">
        <v>396550</v>
      </c>
      <c r="I77">
        <v>326505</v>
      </c>
      <c r="J77">
        <v>70045</v>
      </c>
      <c r="K77">
        <f t="shared" si="70"/>
        <v>27.348257001202072</v>
      </c>
      <c r="L77">
        <f t="shared" si="71"/>
        <v>41.790018930012714</v>
      </c>
      <c r="M77">
        <f t="shared" si="72"/>
        <v>10.474770525585388</v>
      </c>
      <c r="N77">
        <f t="shared" si="134"/>
        <v>82.336401462615044</v>
      </c>
      <c r="O77">
        <f t="shared" si="135"/>
        <v>17.663598537384946</v>
      </c>
      <c r="P77">
        <f t="shared" si="73"/>
        <v>43.927877947295414</v>
      </c>
      <c r="Q77">
        <f t="shared" si="74"/>
        <v>11.855755894590846</v>
      </c>
      <c r="R77">
        <f t="shared" si="75"/>
        <v>8.1740007565250288</v>
      </c>
      <c r="S77">
        <f t="shared" si="136"/>
        <v>5.469675955112848</v>
      </c>
      <c r="T77">
        <f t="shared" si="76"/>
        <v>30.572689446475849</v>
      </c>
      <c r="U77">
        <f t="shared" si="77"/>
        <v>56.072122052704572</v>
      </c>
      <c r="V77">
        <f t="shared" si="78"/>
        <v>22235399.999999996</v>
      </c>
      <c r="W77">
        <v>110262</v>
      </c>
      <c r="X77">
        <v>92673</v>
      </c>
      <c r="Y77">
        <v>17589</v>
      </c>
      <c r="Z77">
        <v>54040</v>
      </c>
      <c r="AA77">
        <v>41304</v>
      </c>
      <c r="AB77">
        <v>12736</v>
      </c>
      <c r="AC77">
        <v>9894</v>
      </c>
      <c r="AD77">
        <v>4842</v>
      </c>
      <c r="AE77">
        <v>5052</v>
      </c>
      <c r="AF77">
        <v>66</v>
      </c>
      <c r="AG77">
        <v>66</v>
      </c>
      <c r="AH77">
        <v>0</v>
      </c>
      <c r="AI77">
        <v>9258</v>
      </c>
      <c r="AJ77">
        <v>7122</v>
      </c>
      <c r="AK77">
        <v>2136</v>
      </c>
      <c r="AL77">
        <v>37690</v>
      </c>
      <c r="AM77">
        <v>33068</v>
      </c>
      <c r="AN77">
        <v>4622</v>
      </c>
      <c r="AO77">
        <v>2906</v>
      </c>
      <c r="AP77">
        <v>2728</v>
      </c>
      <c r="AQ77">
        <v>178</v>
      </c>
      <c r="AR77">
        <v>21690</v>
      </c>
      <c r="AS77">
        <v>19936</v>
      </c>
      <c r="AT77">
        <v>1754</v>
      </c>
      <c r="AU77">
        <v>222</v>
      </c>
      <c r="AV77">
        <v>218</v>
      </c>
      <c r="AW77">
        <v>4</v>
      </c>
      <c r="AX77">
        <v>32192</v>
      </c>
      <c r="AY77">
        <v>30596</v>
      </c>
      <c r="AZ77">
        <v>1596</v>
      </c>
      <c r="BA77">
        <v>20090</v>
      </c>
      <c r="BB77">
        <v>19574</v>
      </c>
      <c r="BC77">
        <v>516</v>
      </c>
      <c r="BD77">
        <v>2532</v>
      </c>
      <c r="BE77">
        <v>2416</v>
      </c>
      <c r="BF77">
        <v>116</v>
      </c>
      <c r="BG77">
        <v>64</v>
      </c>
      <c r="BH77">
        <v>56</v>
      </c>
      <c r="BI77">
        <v>8</v>
      </c>
      <c r="BJ77">
        <v>2152</v>
      </c>
      <c r="BK77">
        <v>1906</v>
      </c>
      <c r="BL77">
        <v>246</v>
      </c>
      <c r="BM77">
        <v>7206</v>
      </c>
      <c r="BN77">
        <v>6646</v>
      </c>
      <c r="BO77">
        <v>560</v>
      </c>
      <c r="BP77">
        <v>38900</v>
      </c>
      <c r="BQ77">
        <v>35848</v>
      </c>
      <c r="BR77">
        <v>3052</v>
      </c>
      <c r="BS77">
        <v>25704</v>
      </c>
      <c r="BT77">
        <v>13688</v>
      </c>
      <c r="BU77">
        <v>12016</v>
      </c>
      <c r="BV77">
        <v>2982</v>
      </c>
      <c r="BW77">
        <v>2022</v>
      </c>
      <c r="BX77">
        <v>960</v>
      </c>
      <c r="BY77">
        <v>18700</v>
      </c>
      <c r="BZ77">
        <v>11796</v>
      </c>
      <c r="CA77">
        <v>6904</v>
      </c>
      <c r="CB77" t="str">
        <f t="shared" si="137"/>
        <v>CultivatorsTotal</v>
      </c>
      <c r="CC77" t="str">
        <f t="shared" si="138"/>
        <v>CultivatorsMale</v>
      </c>
      <c r="CD77" t="str">
        <f t="shared" si="139"/>
        <v>CultivatorsFemale</v>
      </c>
      <c r="CE77">
        <f t="shared" si="79"/>
        <v>27.80532089269953</v>
      </c>
      <c r="CF77">
        <f t="shared" si="80"/>
        <v>84.047994776078795</v>
      </c>
      <c r="CG77">
        <f t="shared" si="81"/>
        <v>15.952005223921207</v>
      </c>
      <c r="CH77">
        <f t="shared" si="82"/>
        <v>13.627537511032656</v>
      </c>
      <c r="CI77">
        <f t="shared" si="83"/>
        <v>76.432272390821609</v>
      </c>
      <c r="CJ77">
        <f t="shared" si="84"/>
        <v>23.567727609178387</v>
      </c>
      <c r="CK77">
        <f t="shared" si="85"/>
        <v>2.4950195435632332</v>
      </c>
      <c r="CL77">
        <f t="shared" si="86"/>
        <v>48.938750758035169</v>
      </c>
      <c r="CM77">
        <f t="shared" si="87"/>
        <v>51.061249241964823</v>
      </c>
      <c r="CN77">
        <f t="shared" si="88"/>
        <v>1.6643550624133148E-2</v>
      </c>
      <c r="CO77">
        <f t="shared" si="89"/>
        <v>100</v>
      </c>
      <c r="CP77">
        <f t="shared" si="140"/>
        <v>0</v>
      </c>
      <c r="CQ77">
        <f t="shared" si="90"/>
        <v>2.334636237548859</v>
      </c>
      <c r="CR77">
        <f t="shared" si="91"/>
        <v>76.928062216461441</v>
      </c>
      <c r="CS77">
        <f t="shared" si="92"/>
        <v>23.071937783538562</v>
      </c>
      <c r="CT77">
        <f t="shared" si="93"/>
        <v>9.5044761064178545</v>
      </c>
      <c r="CU77">
        <f t="shared" si="94"/>
        <v>87.73680021225789</v>
      </c>
      <c r="CV77">
        <f t="shared" si="95"/>
        <v>12.263199787742106</v>
      </c>
      <c r="CW77">
        <f t="shared" si="96"/>
        <v>0.73282057748077167</v>
      </c>
      <c r="CX77">
        <f t="shared" si="97"/>
        <v>93.874741913282861</v>
      </c>
      <c r="CY77">
        <f t="shared" si="98"/>
        <v>6.1252580867171371</v>
      </c>
      <c r="CZ77">
        <f t="shared" si="99"/>
        <v>5.469675955112848</v>
      </c>
      <c r="DA77">
        <f t="shared" si="100"/>
        <v>91.913324112494237</v>
      </c>
      <c r="DB77">
        <f t="shared" si="101"/>
        <v>8.0866758875057627</v>
      </c>
      <c r="DC77">
        <f t="shared" si="102"/>
        <v>5.5982852099356953E-2</v>
      </c>
      <c r="DD77">
        <f t="shared" si="103"/>
        <v>98.198198198198199</v>
      </c>
      <c r="DE77">
        <f t="shared" si="141"/>
        <v>1.8018018018018018</v>
      </c>
      <c r="DF77">
        <f t="shared" si="104"/>
        <v>8.1180179044256722</v>
      </c>
      <c r="DG77">
        <f t="shared" si="105"/>
        <v>95.042246520874755</v>
      </c>
      <c r="DH77">
        <f t="shared" si="106"/>
        <v>4.9577534791252482</v>
      </c>
      <c r="DI77">
        <f t="shared" si="107"/>
        <v>5.0661959399823475</v>
      </c>
      <c r="DJ77">
        <f t="shared" si="108"/>
        <v>97.431557989049281</v>
      </c>
      <c r="DK77">
        <f t="shared" si="109"/>
        <v>2.5684420109507218</v>
      </c>
      <c r="DL77">
        <f t="shared" si="110"/>
        <v>0.63850712394401721</v>
      </c>
      <c r="DM77">
        <f t="shared" si="111"/>
        <v>95.418641390205366</v>
      </c>
      <c r="DN77">
        <f t="shared" si="112"/>
        <v>4.5813586097946288</v>
      </c>
      <c r="DO77">
        <f t="shared" si="113"/>
        <v>1.6139200605220023E-2</v>
      </c>
      <c r="DP77">
        <f t="shared" si="114"/>
        <v>87.5</v>
      </c>
      <c r="DQ77">
        <f t="shared" si="115"/>
        <v>12.5</v>
      </c>
      <c r="DR77">
        <f t="shared" si="116"/>
        <v>0.54268062035052322</v>
      </c>
      <c r="DS77">
        <f t="shared" si="117"/>
        <v>88.568773234200748</v>
      </c>
      <c r="DT77">
        <f t="shared" si="118"/>
        <v>11.431226765799256</v>
      </c>
      <c r="DU77">
        <f t="shared" si="119"/>
        <v>1.8171731181439919</v>
      </c>
      <c r="DV77">
        <f t="shared" si="120"/>
        <v>92.228698306966422</v>
      </c>
      <c r="DW77">
        <f t="shared" si="121"/>
        <v>7.7713016930335836</v>
      </c>
      <c r="DX77">
        <f t="shared" si="122"/>
        <v>9.8096078678602954</v>
      </c>
      <c r="DY77">
        <f t="shared" si="123"/>
        <v>92.154241645244213</v>
      </c>
      <c r="DZ77">
        <f t="shared" si="124"/>
        <v>7.8457583547557848</v>
      </c>
      <c r="EA77">
        <f t="shared" si="125"/>
        <v>6.4819064430714919</v>
      </c>
      <c r="EB77">
        <f t="shared" si="126"/>
        <v>53.252412075941493</v>
      </c>
      <c r="EC77">
        <f t="shared" si="127"/>
        <v>46.747587924058514</v>
      </c>
      <c r="ED77">
        <f t="shared" si="128"/>
        <v>0.75198587819947038</v>
      </c>
      <c r="EE77">
        <f t="shared" si="129"/>
        <v>67.806841046277668</v>
      </c>
      <c r="EF77">
        <f t="shared" si="130"/>
        <v>32.193158953722332</v>
      </c>
      <c r="EG77">
        <f t="shared" si="131"/>
        <v>4.7156726768377251</v>
      </c>
      <c r="EH77">
        <f t="shared" si="132"/>
        <v>63.080213903743321</v>
      </c>
      <c r="EI77">
        <f t="shared" si="133"/>
        <v>36.919786096256686</v>
      </c>
    </row>
    <row r="78" spans="1:139" x14ac:dyDescent="0.25">
      <c r="A78" t="s">
        <v>2086</v>
      </c>
      <c r="B78">
        <v>77</v>
      </c>
      <c r="C78" t="s">
        <v>139</v>
      </c>
      <c r="E78">
        <v>1334152</v>
      </c>
      <c r="F78">
        <v>713006</v>
      </c>
      <c r="G78">
        <v>621146</v>
      </c>
      <c r="H78">
        <v>386550</v>
      </c>
      <c r="I78">
        <v>313813</v>
      </c>
      <c r="J78">
        <v>72737</v>
      </c>
      <c r="K78">
        <f t="shared" si="70"/>
        <v>28.97346029537864</v>
      </c>
      <c r="L78">
        <f t="shared" si="71"/>
        <v>44.012673105135157</v>
      </c>
      <c r="M78">
        <f t="shared" si="72"/>
        <v>11.71012934157187</v>
      </c>
      <c r="N78">
        <f t="shared" si="134"/>
        <v>81.183029362307593</v>
      </c>
      <c r="O78">
        <f t="shared" si="135"/>
        <v>18.816970637692407</v>
      </c>
      <c r="P78">
        <f t="shared" si="73"/>
        <v>61.078256370456607</v>
      </c>
      <c r="Q78">
        <f t="shared" si="74"/>
        <v>6.3246669253654124</v>
      </c>
      <c r="R78">
        <f t="shared" si="75"/>
        <v>7.4872590867934292</v>
      </c>
      <c r="S78">
        <f t="shared" si="136"/>
        <v>6.1027034018885002</v>
      </c>
      <c r="T78">
        <f t="shared" si="76"/>
        <v>19.007114215496053</v>
      </c>
      <c r="U78">
        <f t="shared" si="77"/>
        <v>38.9217436295434</v>
      </c>
      <c r="V78">
        <f t="shared" si="78"/>
        <v>15045200.000000002</v>
      </c>
      <c r="W78">
        <v>172682</v>
      </c>
      <c r="X78">
        <v>136372</v>
      </c>
      <c r="Y78">
        <v>36310</v>
      </c>
      <c r="Z78">
        <v>56642</v>
      </c>
      <c r="AA78">
        <v>43249</v>
      </c>
      <c r="AB78">
        <v>13393</v>
      </c>
      <c r="AC78">
        <v>6774</v>
      </c>
      <c r="AD78">
        <v>3786</v>
      </c>
      <c r="AE78">
        <v>2988</v>
      </c>
      <c r="AF78">
        <v>54</v>
      </c>
      <c r="AG78">
        <v>54</v>
      </c>
      <c r="AH78">
        <v>0</v>
      </c>
      <c r="AI78">
        <v>4320</v>
      </c>
      <c r="AJ78">
        <v>3678</v>
      </c>
      <c r="AK78">
        <v>642</v>
      </c>
      <c r="AL78">
        <v>20074</v>
      </c>
      <c r="AM78">
        <v>17614</v>
      </c>
      <c r="AN78">
        <v>2460</v>
      </c>
      <c r="AO78">
        <v>2488</v>
      </c>
      <c r="AP78">
        <v>2414</v>
      </c>
      <c r="AQ78">
        <v>74</v>
      </c>
      <c r="AR78">
        <v>23590</v>
      </c>
      <c r="AS78">
        <v>22278</v>
      </c>
      <c r="AT78">
        <v>1312</v>
      </c>
      <c r="AU78">
        <v>82</v>
      </c>
      <c r="AV78">
        <v>72</v>
      </c>
      <c r="AW78">
        <v>10</v>
      </c>
      <c r="AX78">
        <v>28860</v>
      </c>
      <c r="AY78">
        <v>27756</v>
      </c>
      <c r="AZ78">
        <v>1104</v>
      </c>
      <c r="BA78">
        <v>13204</v>
      </c>
      <c r="BB78">
        <v>12930</v>
      </c>
      <c r="BC78">
        <v>274</v>
      </c>
      <c r="BD78">
        <v>2068</v>
      </c>
      <c r="BE78">
        <v>1962</v>
      </c>
      <c r="BF78">
        <v>106</v>
      </c>
      <c r="BG78">
        <v>24</v>
      </c>
      <c r="BH78">
        <v>24</v>
      </c>
      <c r="BI78">
        <v>0</v>
      </c>
      <c r="BJ78">
        <v>1212</v>
      </c>
      <c r="BK78">
        <v>1144</v>
      </c>
      <c r="BL78">
        <v>68</v>
      </c>
      <c r="BM78">
        <v>4520</v>
      </c>
      <c r="BN78">
        <v>4308</v>
      </c>
      <c r="BO78">
        <v>212</v>
      </c>
      <c r="BP78">
        <v>16032</v>
      </c>
      <c r="BQ78">
        <v>14904</v>
      </c>
      <c r="BR78">
        <v>1128</v>
      </c>
      <c r="BS78">
        <v>18892</v>
      </c>
      <c r="BT78">
        <v>11100</v>
      </c>
      <c r="BU78">
        <v>7792</v>
      </c>
      <c r="BV78">
        <v>1752</v>
      </c>
      <c r="BW78">
        <v>1270</v>
      </c>
      <c r="BX78">
        <v>482</v>
      </c>
      <c r="BY78">
        <v>13280</v>
      </c>
      <c r="BZ78">
        <v>8898</v>
      </c>
      <c r="CA78">
        <v>4382</v>
      </c>
      <c r="CB78" t="str">
        <f t="shared" si="137"/>
        <v>CultivatorsTotal</v>
      </c>
      <c r="CC78" t="str">
        <f t="shared" si="138"/>
        <v>CultivatorsMale</v>
      </c>
      <c r="CD78" t="str">
        <f t="shared" si="139"/>
        <v>CultivatorsFemale</v>
      </c>
      <c r="CE78">
        <f t="shared" si="79"/>
        <v>44.672616737808823</v>
      </c>
      <c r="CF78">
        <f t="shared" si="80"/>
        <v>78.97290974160596</v>
      </c>
      <c r="CG78">
        <f t="shared" si="81"/>
        <v>21.027090258394043</v>
      </c>
      <c r="CH78">
        <f t="shared" si="82"/>
        <v>14.65321433191049</v>
      </c>
      <c r="CI78">
        <f t="shared" si="83"/>
        <v>76.355001588926939</v>
      </c>
      <c r="CJ78">
        <f t="shared" si="84"/>
        <v>23.644998411073058</v>
      </c>
      <c r="CK78">
        <f t="shared" si="85"/>
        <v>1.7524253007372914</v>
      </c>
      <c r="CL78">
        <f t="shared" si="86"/>
        <v>55.890168290522588</v>
      </c>
      <c r="CM78">
        <f t="shared" si="87"/>
        <v>44.109831709477412</v>
      </c>
      <c r="CN78">
        <f t="shared" si="88"/>
        <v>1.3969732246798603E-2</v>
      </c>
      <c r="CO78">
        <f t="shared" si="89"/>
        <v>100</v>
      </c>
      <c r="CP78">
        <f t="shared" si="140"/>
        <v>0</v>
      </c>
      <c r="CQ78">
        <f t="shared" si="90"/>
        <v>1.1175785797438882</v>
      </c>
      <c r="CR78">
        <f t="shared" si="91"/>
        <v>85.138888888888886</v>
      </c>
      <c r="CS78">
        <f t="shared" si="92"/>
        <v>14.861111111111111</v>
      </c>
      <c r="CT78">
        <f t="shared" si="93"/>
        <v>5.1931186133747254</v>
      </c>
      <c r="CU78">
        <f t="shared" si="94"/>
        <v>87.745342233735187</v>
      </c>
      <c r="CV78">
        <f t="shared" si="95"/>
        <v>12.25465776626482</v>
      </c>
      <c r="CW78">
        <f t="shared" si="96"/>
        <v>0.64364247833398003</v>
      </c>
      <c r="CX78">
        <f t="shared" si="97"/>
        <v>97.025723472668815</v>
      </c>
      <c r="CY78">
        <f t="shared" si="98"/>
        <v>2.97427652733119</v>
      </c>
      <c r="CZ78">
        <f t="shared" si="99"/>
        <v>6.1027034018885002</v>
      </c>
      <c r="DA78">
        <f t="shared" si="100"/>
        <v>94.438321322594319</v>
      </c>
      <c r="DB78">
        <f t="shared" si="101"/>
        <v>5.5616786774056806</v>
      </c>
      <c r="DC78">
        <f t="shared" si="102"/>
        <v>2.121329711550899E-2</v>
      </c>
      <c r="DD78">
        <f t="shared" si="103"/>
        <v>87.804878048780495</v>
      </c>
      <c r="DE78">
        <f t="shared" si="141"/>
        <v>12.195121951219512</v>
      </c>
      <c r="DF78">
        <f t="shared" si="104"/>
        <v>7.4660457896779207</v>
      </c>
      <c r="DG78">
        <f t="shared" si="105"/>
        <v>96.174636174636177</v>
      </c>
      <c r="DH78">
        <f t="shared" si="106"/>
        <v>3.8253638253638256</v>
      </c>
      <c r="DI78">
        <f t="shared" si="107"/>
        <v>3.4158582330875693</v>
      </c>
      <c r="DJ78">
        <f t="shared" si="108"/>
        <v>97.924871251136011</v>
      </c>
      <c r="DK78">
        <f t="shared" si="109"/>
        <v>2.0751287488639805</v>
      </c>
      <c r="DL78">
        <f t="shared" si="110"/>
        <v>0.53498900530332427</v>
      </c>
      <c r="DM78">
        <f t="shared" si="111"/>
        <v>94.874274661508707</v>
      </c>
      <c r="DN78">
        <f t="shared" si="112"/>
        <v>5.1257253384912955</v>
      </c>
      <c r="DO78">
        <f t="shared" si="113"/>
        <v>6.2087698874660462E-3</v>
      </c>
      <c r="DP78">
        <f t="shared" si="114"/>
        <v>100</v>
      </c>
      <c r="DQ78">
        <f t="shared" si="115"/>
        <v>0</v>
      </c>
      <c r="DR78">
        <f t="shared" si="116"/>
        <v>0.31354287931703534</v>
      </c>
      <c r="DS78">
        <f t="shared" si="117"/>
        <v>94.38943894389439</v>
      </c>
      <c r="DT78">
        <f t="shared" si="118"/>
        <v>5.6105610561056105</v>
      </c>
      <c r="DU78">
        <f t="shared" si="119"/>
        <v>1.1693183288061053</v>
      </c>
      <c r="DV78">
        <f t="shared" si="120"/>
        <v>95.309734513274336</v>
      </c>
      <c r="DW78">
        <f t="shared" si="121"/>
        <v>4.6902654867256635</v>
      </c>
      <c r="DX78">
        <f t="shared" si="122"/>
        <v>4.1474582848273185</v>
      </c>
      <c r="DY78">
        <f t="shared" si="123"/>
        <v>92.964071856287418</v>
      </c>
      <c r="DZ78">
        <f t="shared" si="124"/>
        <v>7.0359281437125745</v>
      </c>
      <c r="EA78">
        <f t="shared" si="125"/>
        <v>4.8873366964170222</v>
      </c>
      <c r="EB78">
        <f t="shared" si="126"/>
        <v>58.755028583527427</v>
      </c>
      <c r="EC78">
        <f t="shared" si="127"/>
        <v>41.24497141647258</v>
      </c>
      <c r="ED78">
        <f t="shared" si="128"/>
        <v>0.45324020178502133</v>
      </c>
      <c r="EE78">
        <f t="shared" si="129"/>
        <v>72.48858447488584</v>
      </c>
      <c r="EF78">
        <f t="shared" si="130"/>
        <v>27.51141552511416</v>
      </c>
      <c r="EG78">
        <f t="shared" si="131"/>
        <v>3.4355193377312117</v>
      </c>
      <c r="EH78">
        <f t="shared" si="132"/>
        <v>67.003012048192772</v>
      </c>
      <c r="EI78">
        <f t="shared" si="133"/>
        <v>32.996987951807228</v>
      </c>
    </row>
    <row r="79" spans="1:139" x14ac:dyDescent="0.25">
      <c r="A79" t="s">
        <v>2088</v>
      </c>
      <c r="B79">
        <v>78</v>
      </c>
      <c r="C79" t="s">
        <v>140</v>
      </c>
      <c r="E79">
        <v>942011</v>
      </c>
      <c r="F79">
        <v>495360</v>
      </c>
      <c r="G79">
        <v>446651</v>
      </c>
      <c r="H79">
        <v>285873</v>
      </c>
      <c r="I79">
        <v>230598</v>
      </c>
      <c r="J79">
        <v>55275</v>
      </c>
      <c r="K79">
        <f t="shared" si="70"/>
        <v>30.347097857668331</v>
      </c>
      <c r="L79">
        <f t="shared" si="71"/>
        <v>46.551598837209305</v>
      </c>
      <c r="M79">
        <f t="shared" si="72"/>
        <v>12.375434063732087</v>
      </c>
      <c r="N79">
        <f t="shared" si="134"/>
        <v>80.664490875318762</v>
      </c>
      <c r="O79">
        <f t="shared" si="135"/>
        <v>19.335509124681238</v>
      </c>
      <c r="P79">
        <f t="shared" si="73"/>
        <v>62.034190007450867</v>
      </c>
      <c r="Q79">
        <f t="shared" si="74"/>
        <v>7.1248421501855717</v>
      </c>
      <c r="R79">
        <f t="shared" si="75"/>
        <v>9.4041759802429752</v>
      </c>
      <c r="S79">
        <f t="shared" si="136"/>
        <v>5.4688620471328182</v>
      </c>
      <c r="T79">
        <f t="shared" si="76"/>
        <v>15.967929814987773</v>
      </c>
      <c r="U79">
        <f t="shared" si="77"/>
        <v>37.96580999254914</v>
      </c>
      <c r="V79">
        <f t="shared" si="78"/>
        <v>10853400</v>
      </c>
      <c r="W79">
        <v>108884</v>
      </c>
      <c r="X79">
        <v>86577</v>
      </c>
      <c r="Y79">
        <v>22307</v>
      </c>
      <c r="Z79">
        <v>61057</v>
      </c>
      <c r="AA79">
        <v>48223</v>
      </c>
      <c r="AB79">
        <v>12834</v>
      </c>
      <c r="AC79">
        <v>7398</v>
      </c>
      <c r="AD79">
        <v>2220</v>
      </c>
      <c r="AE79">
        <v>5178</v>
      </c>
      <c r="AF79">
        <v>22</v>
      </c>
      <c r="AG79">
        <v>22</v>
      </c>
      <c r="AH79">
        <v>0</v>
      </c>
      <c r="AI79">
        <v>3566</v>
      </c>
      <c r="AJ79">
        <v>2658</v>
      </c>
      <c r="AK79">
        <v>908</v>
      </c>
      <c r="AL79">
        <v>16780</v>
      </c>
      <c r="AM79">
        <v>14510</v>
      </c>
      <c r="AN79">
        <v>2270</v>
      </c>
      <c r="AO79">
        <v>1180</v>
      </c>
      <c r="AP79">
        <v>1142</v>
      </c>
      <c r="AQ79">
        <v>38</v>
      </c>
      <c r="AR79">
        <v>15634</v>
      </c>
      <c r="AS79">
        <v>14834</v>
      </c>
      <c r="AT79">
        <v>800</v>
      </c>
      <c r="AU79">
        <v>66</v>
      </c>
      <c r="AV79">
        <v>66</v>
      </c>
      <c r="AW79">
        <v>0</v>
      </c>
      <c r="AX79">
        <v>26818</v>
      </c>
      <c r="AY79">
        <v>25498</v>
      </c>
      <c r="AZ79">
        <v>1320</v>
      </c>
      <c r="BA79">
        <v>8530</v>
      </c>
      <c r="BB79">
        <v>8298</v>
      </c>
      <c r="BC79">
        <v>232</v>
      </c>
      <c r="BD79">
        <v>1730</v>
      </c>
      <c r="BE79">
        <v>1614</v>
      </c>
      <c r="BF79">
        <v>116</v>
      </c>
      <c r="BG79">
        <v>18</v>
      </c>
      <c r="BH79">
        <v>18</v>
      </c>
      <c r="BI79">
        <v>0</v>
      </c>
      <c r="BJ79">
        <v>654</v>
      </c>
      <c r="BK79">
        <v>592</v>
      </c>
      <c r="BL79">
        <v>62</v>
      </c>
      <c r="BM79">
        <v>3466</v>
      </c>
      <c r="BN79">
        <v>3272</v>
      </c>
      <c r="BO79">
        <v>194</v>
      </c>
      <c r="BP79">
        <v>7758</v>
      </c>
      <c r="BQ79">
        <v>6988</v>
      </c>
      <c r="BR79">
        <v>770</v>
      </c>
      <c r="BS79">
        <v>11596</v>
      </c>
      <c r="BT79">
        <v>6044</v>
      </c>
      <c r="BU79">
        <v>5552</v>
      </c>
      <c r="BV79">
        <v>824</v>
      </c>
      <c r="BW79">
        <v>654</v>
      </c>
      <c r="BX79">
        <v>170</v>
      </c>
      <c r="BY79">
        <v>9892</v>
      </c>
      <c r="BZ79">
        <v>7368</v>
      </c>
      <c r="CA79">
        <v>2524</v>
      </c>
      <c r="CB79" t="str">
        <f t="shared" si="137"/>
        <v>CultivatorsTotal</v>
      </c>
      <c r="CC79" t="str">
        <f t="shared" si="138"/>
        <v>CultivatorsMale</v>
      </c>
      <c r="CD79" t="str">
        <f t="shared" si="139"/>
        <v>CultivatorsFemale</v>
      </c>
      <c r="CE79">
        <f t="shared" si="79"/>
        <v>38.088241981579237</v>
      </c>
      <c r="CF79">
        <f t="shared" si="80"/>
        <v>79.513059770030495</v>
      </c>
      <c r="CG79">
        <f t="shared" si="81"/>
        <v>20.486940229969509</v>
      </c>
      <c r="CH79">
        <f t="shared" si="82"/>
        <v>21.35808558345839</v>
      </c>
      <c r="CI79">
        <f t="shared" si="83"/>
        <v>78.980297099431667</v>
      </c>
      <c r="CJ79">
        <f t="shared" si="84"/>
        <v>21.019702900568323</v>
      </c>
      <c r="CK79">
        <f t="shared" si="85"/>
        <v>2.5878624424132397</v>
      </c>
      <c r="CL79">
        <f t="shared" si="86"/>
        <v>30.008110300081103</v>
      </c>
      <c r="CM79">
        <f t="shared" si="87"/>
        <v>69.9918896999189</v>
      </c>
      <c r="CN79">
        <f t="shared" si="88"/>
        <v>7.6957250247487513E-3</v>
      </c>
      <c r="CO79">
        <f t="shared" si="89"/>
        <v>100</v>
      </c>
      <c r="CP79">
        <f t="shared" si="140"/>
        <v>0</v>
      </c>
      <c r="CQ79">
        <f t="shared" si="90"/>
        <v>1.2474070653751841</v>
      </c>
      <c r="CR79">
        <f t="shared" si="91"/>
        <v>74.53729669097028</v>
      </c>
      <c r="CS79">
        <f t="shared" si="92"/>
        <v>25.462703309029727</v>
      </c>
      <c r="CT79">
        <f t="shared" si="93"/>
        <v>5.8697393597856387</v>
      </c>
      <c r="CU79">
        <f t="shared" si="94"/>
        <v>86.471990464839095</v>
      </c>
      <c r="CV79">
        <f t="shared" si="95"/>
        <v>13.528009535160907</v>
      </c>
      <c r="CW79">
        <f t="shared" si="96"/>
        <v>0.41277070587288761</v>
      </c>
      <c r="CX79">
        <f t="shared" si="97"/>
        <v>96.779661016949149</v>
      </c>
      <c r="CY79">
        <f t="shared" si="98"/>
        <v>3.2203389830508473</v>
      </c>
      <c r="CZ79">
        <f t="shared" si="99"/>
        <v>5.4688620471328182</v>
      </c>
      <c r="DA79">
        <f t="shared" si="100"/>
        <v>94.882947422284772</v>
      </c>
      <c r="DB79">
        <f t="shared" si="101"/>
        <v>5.1170525777152358</v>
      </c>
      <c r="DC79">
        <f t="shared" si="102"/>
        <v>2.3087175074246256E-2</v>
      </c>
      <c r="DD79">
        <f t="shared" si="103"/>
        <v>100</v>
      </c>
      <c r="DE79">
        <f t="shared" si="141"/>
        <v>0</v>
      </c>
      <c r="DF79">
        <f t="shared" si="104"/>
        <v>9.3810888051687282</v>
      </c>
      <c r="DG79">
        <f t="shared" si="105"/>
        <v>95.077932731747339</v>
      </c>
      <c r="DH79">
        <f t="shared" si="106"/>
        <v>4.9220672682526656</v>
      </c>
      <c r="DI79">
        <f t="shared" si="107"/>
        <v>2.9838424755048569</v>
      </c>
      <c r="DJ79">
        <f t="shared" si="108"/>
        <v>97.280187573270808</v>
      </c>
      <c r="DK79">
        <f t="shared" si="109"/>
        <v>2.7198124267291912</v>
      </c>
      <c r="DL79">
        <f t="shared" si="110"/>
        <v>0.60516383149160646</v>
      </c>
      <c r="DM79">
        <f t="shared" si="111"/>
        <v>93.294797687861276</v>
      </c>
      <c r="DN79">
        <f t="shared" si="112"/>
        <v>6.7052023121387281</v>
      </c>
      <c r="DO79">
        <f t="shared" si="113"/>
        <v>6.2965022929762516E-3</v>
      </c>
      <c r="DP79">
        <f t="shared" si="114"/>
        <v>100</v>
      </c>
      <c r="DQ79">
        <f t="shared" si="115"/>
        <v>0</v>
      </c>
      <c r="DR79">
        <f t="shared" si="116"/>
        <v>0.22877291664480381</v>
      </c>
      <c r="DS79">
        <f t="shared" si="117"/>
        <v>90.519877675840974</v>
      </c>
      <c r="DT79">
        <f t="shared" si="118"/>
        <v>9.4801223241590211</v>
      </c>
      <c r="DU79">
        <f t="shared" si="119"/>
        <v>1.2124264970808716</v>
      </c>
      <c r="DV79">
        <f t="shared" si="120"/>
        <v>94.402769763416046</v>
      </c>
      <c r="DW79">
        <f t="shared" si="121"/>
        <v>5.5972302365839584</v>
      </c>
      <c r="DX79">
        <f t="shared" si="122"/>
        <v>2.7137924882727646</v>
      </c>
      <c r="DY79">
        <f t="shared" si="123"/>
        <v>90.074761536478476</v>
      </c>
      <c r="DZ79">
        <f t="shared" si="124"/>
        <v>9.9252384635215272</v>
      </c>
      <c r="EA79">
        <f t="shared" si="125"/>
        <v>4.0563466994084783</v>
      </c>
      <c r="EB79">
        <f t="shared" si="126"/>
        <v>52.121421179717146</v>
      </c>
      <c r="EC79">
        <f t="shared" si="127"/>
        <v>47.878578820282854</v>
      </c>
      <c r="ED79">
        <f t="shared" si="128"/>
        <v>0.28823988274513507</v>
      </c>
      <c r="EE79">
        <f t="shared" si="129"/>
        <v>79.368932038834956</v>
      </c>
      <c r="EF79">
        <f t="shared" si="130"/>
        <v>20.631067961165048</v>
      </c>
      <c r="EG79">
        <f t="shared" si="131"/>
        <v>3.4602778156733933</v>
      </c>
      <c r="EH79">
        <f t="shared" si="132"/>
        <v>74.484431864132631</v>
      </c>
      <c r="EI79">
        <f t="shared" si="133"/>
        <v>25.515568135867365</v>
      </c>
    </row>
    <row r="80" spans="1:139" x14ac:dyDescent="0.25">
      <c r="A80" t="s">
        <v>2090</v>
      </c>
      <c r="B80">
        <v>79</v>
      </c>
      <c r="C80" t="s">
        <v>141</v>
      </c>
      <c r="E80">
        <v>1295189</v>
      </c>
      <c r="F80">
        <v>682582</v>
      </c>
      <c r="G80">
        <v>612607</v>
      </c>
      <c r="H80">
        <v>399781</v>
      </c>
      <c r="I80">
        <v>331138</v>
      </c>
      <c r="J80">
        <v>68643</v>
      </c>
      <c r="K80">
        <f t="shared" si="70"/>
        <v>30.866614833819622</v>
      </c>
      <c r="L80">
        <f t="shared" si="71"/>
        <v>48.512559663161348</v>
      </c>
      <c r="M80">
        <f t="shared" si="72"/>
        <v>11.20506295226793</v>
      </c>
      <c r="N80">
        <f t="shared" si="134"/>
        <v>82.829849342515033</v>
      </c>
      <c r="O80">
        <f t="shared" si="135"/>
        <v>17.170150657484974</v>
      </c>
      <c r="P80">
        <f t="shared" si="73"/>
        <v>61.861118962632034</v>
      </c>
      <c r="Q80">
        <f t="shared" si="74"/>
        <v>7.3870444068127306</v>
      </c>
      <c r="R80">
        <f t="shared" si="75"/>
        <v>10.120540996195416</v>
      </c>
      <c r="S80">
        <f t="shared" si="136"/>
        <v>4.33987608215498</v>
      </c>
      <c r="T80">
        <f t="shared" si="76"/>
        <v>16.291419552204832</v>
      </c>
      <c r="U80">
        <f t="shared" si="77"/>
        <v>38.138881037367959</v>
      </c>
      <c r="V80">
        <f t="shared" si="78"/>
        <v>15247200</v>
      </c>
      <c r="W80">
        <v>137976</v>
      </c>
      <c r="X80">
        <v>117605</v>
      </c>
      <c r="Y80">
        <v>20371</v>
      </c>
      <c r="Z80">
        <v>99117</v>
      </c>
      <c r="AA80">
        <v>79827</v>
      </c>
      <c r="AB80">
        <v>19290</v>
      </c>
      <c r="AC80">
        <v>10216</v>
      </c>
      <c r="AD80">
        <v>3270</v>
      </c>
      <c r="AE80">
        <v>6946</v>
      </c>
      <c r="AF80">
        <v>56</v>
      </c>
      <c r="AG80">
        <v>44</v>
      </c>
      <c r="AH80">
        <v>12</v>
      </c>
      <c r="AI80">
        <v>7276</v>
      </c>
      <c r="AJ80">
        <v>5492</v>
      </c>
      <c r="AK80">
        <v>1784</v>
      </c>
      <c r="AL80">
        <v>22200</v>
      </c>
      <c r="AM80">
        <v>19290</v>
      </c>
      <c r="AN80">
        <v>2910</v>
      </c>
      <c r="AO80">
        <v>2014</v>
      </c>
      <c r="AP80">
        <v>1914</v>
      </c>
      <c r="AQ80">
        <v>100</v>
      </c>
      <c r="AR80">
        <v>17350</v>
      </c>
      <c r="AS80">
        <v>16304</v>
      </c>
      <c r="AT80">
        <v>1046</v>
      </c>
      <c r="AU80">
        <v>174</v>
      </c>
      <c r="AV80">
        <v>168</v>
      </c>
      <c r="AW80">
        <v>6</v>
      </c>
      <c r="AX80">
        <v>40286</v>
      </c>
      <c r="AY80">
        <v>37872</v>
      </c>
      <c r="AZ80">
        <v>2414</v>
      </c>
      <c r="BA80">
        <v>9544</v>
      </c>
      <c r="BB80">
        <v>9322</v>
      </c>
      <c r="BC80">
        <v>222</v>
      </c>
      <c r="BD80">
        <v>2042</v>
      </c>
      <c r="BE80">
        <v>1940</v>
      </c>
      <c r="BF80">
        <v>102</v>
      </c>
      <c r="BG80">
        <v>30</v>
      </c>
      <c r="BH80">
        <v>30</v>
      </c>
      <c r="BI80">
        <v>0</v>
      </c>
      <c r="BJ80">
        <v>1020</v>
      </c>
      <c r="BK80">
        <v>984</v>
      </c>
      <c r="BL80">
        <v>36</v>
      </c>
      <c r="BM80">
        <v>5250</v>
      </c>
      <c r="BN80">
        <v>4942</v>
      </c>
      <c r="BO80">
        <v>308</v>
      </c>
      <c r="BP80">
        <v>12306</v>
      </c>
      <c r="BQ80">
        <v>11218</v>
      </c>
      <c r="BR80">
        <v>1088</v>
      </c>
      <c r="BS80">
        <v>17388</v>
      </c>
      <c r="BT80">
        <v>9896</v>
      </c>
      <c r="BU80">
        <v>7492</v>
      </c>
      <c r="BV80">
        <v>1880</v>
      </c>
      <c r="BW80">
        <v>1214</v>
      </c>
      <c r="BX80">
        <v>666</v>
      </c>
      <c r="BY80">
        <v>13656</v>
      </c>
      <c r="BZ80">
        <v>9806</v>
      </c>
      <c r="CA80">
        <v>3850</v>
      </c>
      <c r="CB80" t="str">
        <f t="shared" si="137"/>
        <v>CultivatorsTotal</v>
      </c>
      <c r="CC80" t="str">
        <f t="shared" si="138"/>
        <v>CultivatorsMale</v>
      </c>
      <c r="CD80" t="str">
        <f t="shared" si="139"/>
        <v>CultivatorsFemale</v>
      </c>
      <c r="CE80">
        <f t="shared" si="79"/>
        <v>34.512895810456222</v>
      </c>
      <c r="CF80">
        <f t="shared" si="80"/>
        <v>85.235838116773934</v>
      </c>
      <c r="CG80">
        <f t="shared" si="81"/>
        <v>14.764161883226068</v>
      </c>
      <c r="CH80">
        <f t="shared" si="82"/>
        <v>24.79282407117897</v>
      </c>
      <c r="CI80">
        <f t="shared" si="83"/>
        <v>80.538151881110196</v>
      </c>
      <c r="CJ80">
        <f t="shared" si="84"/>
        <v>19.461848118889797</v>
      </c>
      <c r="CK80">
        <f t="shared" si="85"/>
        <v>2.5553990809968461</v>
      </c>
      <c r="CL80">
        <f t="shared" si="86"/>
        <v>32.008613938919346</v>
      </c>
      <c r="CM80">
        <f t="shared" si="87"/>
        <v>67.991386061080661</v>
      </c>
      <c r="CN80">
        <f t="shared" si="88"/>
        <v>1.400766919888639E-2</v>
      </c>
      <c r="CO80">
        <f t="shared" si="89"/>
        <v>78.571428571428569</v>
      </c>
      <c r="CP80">
        <f t="shared" si="140"/>
        <v>21.428571428571427</v>
      </c>
      <c r="CQ80">
        <f t="shared" si="90"/>
        <v>1.8199964480553104</v>
      </c>
      <c r="CR80">
        <f t="shared" si="91"/>
        <v>75.481033534909287</v>
      </c>
      <c r="CS80">
        <f t="shared" si="92"/>
        <v>24.518966465090706</v>
      </c>
      <c r="CT80">
        <f t="shared" si="93"/>
        <v>5.5530402895585338</v>
      </c>
      <c r="CU80">
        <f t="shared" si="94"/>
        <v>86.891891891891888</v>
      </c>
      <c r="CV80">
        <f t="shared" si="95"/>
        <v>13.108108108108107</v>
      </c>
      <c r="CW80">
        <f t="shared" si="96"/>
        <v>0.5037758172599498</v>
      </c>
      <c r="CX80">
        <f t="shared" si="97"/>
        <v>95.034756703078443</v>
      </c>
      <c r="CY80">
        <f t="shared" si="98"/>
        <v>4.9652432969215488</v>
      </c>
      <c r="CZ80">
        <f t="shared" si="99"/>
        <v>4.33987608215498</v>
      </c>
      <c r="DA80">
        <f t="shared" si="100"/>
        <v>93.971181556195972</v>
      </c>
      <c r="DB80">
        <f t="shared" si="101"/>
        <v>6.0288184438040346</v>
      </c>
      <c r="DC80">
        <f t="shared" si="102"/>
        <v>4.3523829296539855E-2</v>
      </c>
      <c r="DD80">
        <f t="shared" si="103"/>
        <v>96.551724137931032</v>
      </c>
      <c r="DE80">
        <f t="shared" si="141"/>
        <v>3.4482758620689653</v>
      </c>
      <c r="DF80">
        <f t="shared" si="104"/>
        <v>10.077017166898877</v>
      </c>
      <c r="DG80">
        <f t="shared" si="105"/>
        <v>94.007843916000596</v>
      </c>
      <c r="DH80">
        <f t="shared" si="106"/>
        <v>5.9921560839994044</v>
      </c>
      <c r="DI80">
        <f t="shared" si="107"/>
        <v>2.3873070506102092</v>
      </c>
      <c r="DJ80">
        <f t="shared" si="108"/>
        <v>97.673931265716689</v>
      </c>
      <c r="DK80">
        <f t="shared" si="109"/>
        <v>2.3260687342833193</v>
      </c>
      <c r="DL80">
        <f t="shared" si="110"/>
        <v>0.510779651859393</v>
      </c>
      <c r="DM80">
        <f t="shared" si="111"/>
        <v>95.004897159647399</v>
      </c>
      <c r="DN80">
        <f t="shared" si="112"/>
        <v>4.9951028403525957</v>
      </c>
      <c r="DO80">
        <f t="shared" si="113"/>
        <v>7.5041084994034229E-3</v>
      </c>
      <c r="DP80">
        <f t="shared" si="114"/>
        <v>100</v>
      </c>
      <c r="DQ80">
        <f t="shared" si="115"/>
        <v>0</v>
      </c>
      <c r="DR80">
        <f t="shared" si="116"/>
        <v>0.25513968897971639</v>
      </c>
      <c r="DS80">
        <f t="shared" si="117"/>
        <v>96.470588235294116</v>
      </c>
      <c r="DT80">
        <f t="shared" si="118"/>
        <v>3.5294117647058822</v>
      </c>
      <c r="DU80">
        <f t="shared" si="119"/>
        <v>1.3132189873955991</v>
      </c>
      <c r="DV80">
        <f t="shared" si="120"/>
        <v>94.13333333333334</v>
      </c>
      <c r="DW80">
        <f t="shared" si="121"/>
        <v>5.8666666666666663</v>
      </c>
      <c r="DX80">
        <f t="shared" si="122"/>
        <v>3.0781853064552842</v>
      </c>
      <c r="DY80">
        <f t="shared" si="123"/>
        <v>91.158784332845769</v>
      </c>
      <c r="DZ80">
        <f t="shared" si="124"/>
        <v>8.8412156671542341</v>
      </c>
      <c r="EA80">
        <f t="shared" si="125"/>
        <v>4.349381286254224</v>
      </c>
      <c r="EB80">
        <f t="shared" si="126"/>
        <v>56.912813434552568</v>
      </c>
      <c r="EC80">
        <f t="shared" si="127"/>
        <v>43.087186565447432</v>
      </c>
      <c r="ED80">
        <f t="shared" si="128"/>
        <v>0.47025746596261453</v>
      </c>
      <c r="EE80">
        <f t="shared" si="129"/>
        <v>64.574468085106389</v>
      </c>
      <c r="EF80">
        <f t="shared" si="130"/>
        <v>35.425531914893618</v>
      </c>
      <c r="EG80">
        <f t="shared" si="131"/>
        <v>3.4158701889284382</v>
      </c>
      <c r="EH80">
        <f t="shared" si="132"/>
        <v>71.807264206209723</v>
      </c>
      <c r="EI80">
        <f t="shared" si="133"/>
        <v>28.192735793790273</v>
      </c>
    </row>
    <row r="81" spans="1:139" x14ac:dyDescent="0.25">
      <c r="A81" t="s">
        <v>2092</v>
      </c>
      <c r="B81">
        <v>80</v>
      </c>
      <c r="C81" t="s">
        <v>142</v>
      </c>
      <c r="E81">
        <v>1743931</v>
      </c>
      <c r="F81">
        <v>931562</v>
      </c>
      <c r="G81">
        <v>812369</v>
      </c>
      <c r="H81">
        <v>531757</v>
      </c>
      <c r="I81">
        <v>420677</v>
      </c>
      <c r="J81">
        <v>111080</v>
      </c>
      <c r="K81">
        <f t="shared" si="70"/>
        <v>30.491860056389847</v>
      </c>
      <c r="L81">
        <f t="shared" si="71"/>
        <v>45.158239601872985</v>
      </c>
      <c r="M81">
        <f t="shared" si="72"/>
        <v>13.673589218692491</v>
      </c>
      <c r="N81">
        <f t="shared" si="134"/>
        <v>79.110759237772143</v>
      </c>
      <c r="O81">
        <f t="shared" si="135"/>
        <v>20.88924076222786</v>
      </c>
      <c r="P81">
        <f t="shared" si="73"/>
        <v>56.492157131923044</v>
      </c>
      <c r="Q81">
        <f t="shared" si="74"/>
        <v>7.7336076440930723</v>
      </c>
      <c r="R81">
        <f t="shared" si="75"/>
        <v>7.7441387701525324</v>
      </c>
      <c r="S81">
        <f t="shared" si="136"/>
        <v>5.1060916922579294</v>
      </c>
      <c r="T81">
        <f t="shared" si="76"/>
        <v>22.924004761573425</v>
      </c>
      <c r="U81">
        <f t="shared" si="77"/>
        <v>43.507842868076963</v>
      </c>
      <c r="V81">
        <f t="shared" si="78"/>
        <v>23135600</v>
      </c>
      <c r="W81">
        <v>206179</v>
      </c>
      <c r="X81">
        <v>153428</v>
      </c>
      <c r="Y81">
        <v>52751</v>
      </c>
      <c r="Z81">
        <v>86056</v>
      </c>
      <c r="AA81">
        <v>64063</v>
      </c>
      <c r="AB81">
        <v>21993</v>
      </c>
      <c r="AC81">
        <v>8166</v>
      </c>
      <c r="AD81">
        <v>4806</v>
      </c>
      <c r="AE81">
        <v>3360</v>
      </c>
      <c r="AF81">
        <v>374</v>
      </c>
      <c r="AG81">
        <v>344</v>
      </c>
      <c r="AH81">
        <v>30</v>
      </c>
      <c r="AI81">
        <v>9630</v>
      </c>
      <c r="AJ81">
        <v>7982</v>
      </c>
      <c r="AK81">
        <v>1648</v>
      </c>
      <c r="AL81">
        <v>31120</v>
      </c>
      <c r="AM81">
        <v>27602</v>
      </c>
      <c r="AN81">
        <v>3518</v>
      </c>
      <c r="AO81">
        <v>3438</v>
      </c>
      <c r="AP81">
        <v>3288</v>
      </c>
      <c r="AQ81">
        <v>150</v>
      </c>
      <c r="AR81">
        <v>27152</v>
      </c>
      <c r="AS81">
        <v>24672</v>
      </c>
      <c r="AT81">
        <v>2480</v>
      </c>
      <c r="AU81">
        <v>316</v>
      </c>
      <c r="AV81">
        <v>310</v>
      </c>
      <c r="AW81">
        <v>6</v>
      </c>
      <c r="AX81">
        <v>40864</v>
      </c>
      <c r="AY81">
        <v>39066</v>
      </c>
      <c r="AZ81">
        <v>1798</v>
      </c>
      <c r="BA81">
        <v>16694</v>
      </c>
      <c r="BB81">
        <v>16302</v>
      </c>
      <c r="BC81">
        <v>392</v>
      </c>
      <c r="BD81">
        <v>2632</v>
      </c>
      <c r="BE81">
        <v>2512</v>
      </c>
      <c r="BF81">
        <v>120</v>
      </c>
      <c r="BG81">
        <v>36</v>
      </c>
      <c r="BH81">
        <v>34</v>
      </c>
      <c r="BI81">
        <v>2</v>
      </c>
      <c r="BJ81">
        <v>2030</v>
      </c>
      <c r="BK81">
        <v>1800</v>
      </c>
      <c r="BL81">
        <v>230</v>
      </c>
      <c r="BM81">
        <v>8316</v>
      </c>
      <c r="BN81">
        <v>7642</v>
      </c>
      <c r="BO81">
        <v>674</v>
      </c>
      <c r="BP81">
        <v>36912</v>
      </c>
      <c r="BQ81">
        <v>34498</v>
      </c>
      <c r="BR81">
        <v>2414</v>
      </c>
      <c r="BS81">
        <v>27728</v>
      </c>
      <c r="BT81">
        <v>16594</v>
      </c>
      <c r="BU81">
        <v>11134</v>
      </c>
      <c r="BV81">
        <v>3440</v>
      </c>
      <c r="BW81">
        <v>2354</v>
      </c>
      <c r="BX81">
        <v>1086</v>
      </c>
      <c r="BY81">
        <v>20674</v>
      </c>
      <c r="BZ81">
        <v>13380</v>
      </c>
      <c r="CA81">
        <v>7294</v>
      </c>
      <c r="CB81" t="str">
        <f t="shared" si="137"/>
        <v>CultivatorsTotal</v>
      </c>
      <c r="CC81" t="str">
        <f t="shared" si="138"/>
        <v>CultivatorsMale</v>
      </c>
      <c r="CD81" t="str">
        <f t="shared" si="139"/>
        <v>CultivatorsFemale</v>
      </c>
      <c r="CE81">
        <f t="shared" si="79"/>
        <v>38.773161425237468</v>
      </c>
      <c r="CF81">
        <f t="shared" si="80"/>
        <v>74.414950116161208</v>
      </c>
      <c r="CG81">
        <f t="shared" si="81"/>
        <v>25.585049883838799</v>
      </c>
      <c r="CH81">
        <f t="shared" si="82"/>
        <v>16.183331860229391</v>
      </c>
      <c r="CI81">
        <f t="shared" si="83"/>
        <v>74.443385702333359</v>
      </c>
      <c r="CJ81">
        <f t="shared" si="84"/>
        <v>25.556614297666634</v>
      </c>
      <c r="CK81">
        <f t="shared" si="85"/>
        <v>1.535663846456182</v>
      </c>
      <c r="CL81">
        <f t="shared" si="86"/>
        <v>58.853783982365904</v>
      </c>
      <c r="CM81">
        <f t="shared" si="87"/>
        <v>41.146216017634089</v>
      </c>
      <c r="CN81">
        <f t="shared" si="88"/>
        <v>7.0332877611390163E-2</v>
      </c>
      <c r="CO81">
        <f t="shared" si="89"/>
        <v>91.978609625668454</v>
      </c>
      <c r="CP81">
        <f t="shared" si="140"/>
        <v>8.0213903743315509</v>
      </c>
      <c r="CQ81">
        <f t="shared" si="90"/>
        <v>1.8109775705820514</v>
      </c>
      <c r="CR81">
        <f t="shared" si="91"/>
        <v>82.886812045690547</v>
      </c>
      <c r="CS81">
        <f t="shared" si="92"/>
        <v>17.113187954309449</v>
      </c>
      <c r="CT81">
        <f t="shared" si="93"/>
        <v>5.8522971958996308</v>
      </c>
      <c r="CU81">
        <f t="shared" si="94"/>
        <v>88.695372750642676</v>
      </c>
      <c r="CV81">
        <f t="shared" si="95"/>
        <v>11.304627249357328</v>
      </c>
      <c r="CW81">
        <f t="shared" si="96"/>
        <v>0.64653591772181662</v>
      </c>
      <c r="CX81">
        <f t="shared" si="97"/>
        <v>95.636998254799295</v>
      </c>
      <c r="CY81">
        <f t="shared" si="98"/>
        <v>4.3630017452006982</v>
      </c>
      <c r="CZ81">
        <f t="shared" si="99"/>
        <v>5.1060916922579294</v>
      </c>
      <c r="DA81">
        <f t="shared" si="100"/>
        <v>90.866234531526231</v>
      </c>
      <c r="DB81">
        <f t="shared" si="101"/>
        <v>9.1337654684737775</v>
      </c>
      <c r="DC81">
        <f t="shared" si="102"/>
        <v>5.9425639906949983E-2</v>
      </c>
      <c r="DD81">
        <f t="shared" si="103"/>
        <v>98.101265822784811</v>
      </c>
      <c r="DE81">
        <f t="shared" si="141"/>
        <v>1.89873417721519</v>
      </c>
      <c r="DF81">
        <f t="shared" si="104"/>
        <v>7.6847131302455827</v>
      </c>
      <c r="DG81">
        <f t="shared" si="105"/>
        <v>95.600039154267819</v>
      </c>
      <c r="DH81">
        <f t="shared" si="106"/>
        <v>4.3999608457321848</v>
      </c>
      <c r="DI81">
        <f t="shared" si="107"/>
        <v>3.1394039006538699</v>
      </c>
      <c r="DJ81">
        <f t="shared" si="108"/>
        <v>97.651850964418358</v>
      </c>
      <c r="DK81">
        <f t="shared" si="109"/>
        <v>2.3481490355816459</v>
      </c>
      <c r="DL81">
        <f t="shared" si="110"/>
        <v>0.49496292479459603</v>
      </c>
      <c r="DM81">
        <f t="shared" si="111"/>
        <v>95.440729483282666</v>
      </c>
      <c r="DN81">
        <f t="shared" si="112"/>
        <v>4.5592705167173255</v>
      </c>
      <c r="DO81">
        <f t="shared" si="113"/>
        <v>6.7700096096525286E-3</v>
      </c>
      <c r="DP81">
        <f t="shared" si="114"/>
        <v>94.444444444444443</v>
      </c>
      <c r="DQ81">
        <f t="shared" si="115"/>
        <v>5.5555555555555554</v>
      </c>
      <c r="DR81">
        <f t="shared" si="116"/>
        <v>0.38175331965540654</v>
      </c>
      <c r="DS81">
        <f t="shared" si="117"/>
        <v>88.669950738916256</v>
      </c>
      <c r="DT81">
        <f t="shared" si="118"/>
        <v>11.330049261083744</v>
      </c>
      <c r="DU81">
        <f t="shared" si="119"/>
        <v>1.5638722198297341</v>
      </c>
      <c r="DV81">
        <f t="shared" si="120"/>
        <v>91.89514189514189</v>
      </c>
      <c r="DW81">
        <f t="shared" si="121"/>
        <v>8.1048581048581045</v>
      </c>
      <c r="DX81">
        <f t="shared" si="122"/>
        <v>6.9415165197637272</v>
      </c>
      <c r="DY81">
        <f t="shared" si="123"/>
        <v>93.460121369744257</v>
      </c>
      <c r="DZ81">
        <f t="shared" si="124"/>
        <v>6.5398786302557435</v>
      </c>
      <c r="EA81">
        <f t="shared" si="125"/>
        <v>5.2144118460123705</v>
      </c>
      <c r="EB81">
        <f t="shared" si="126"/>
        <v>59.845643392960177</v>
      </c>
      <c r="EC81">
        <f t="shared" si="127"/>
        <v>40.154356607039816</v>
      </c>
      <c r="ED81">
        <f t="shared" si="128"/>
        <v>0.64691202936679726</v>
      </c>
      <c r="EE81">
        <f t="shared" si="129"/>
        <v>68.430232558139537</v>
      </c>
      <c r="EF81">
        <f t="shared" si="130"/>
        <v>31.569767441860463</v>
      </c>
      <c r="EG81">
        <f t="shared" si="131"/>
        <v>3.8878660741654554</v>
      </c>
      <c r="EH81">
        <f t="shared" si="132"/>
        <v>64.718970687820459</v>
      </c>
      <c r="EI81">
        <f t="shared" si="133"/>
        <v>35.281029312179548</v>
      </c>
    </row>
    <row r="82" spans="1:139" x14ac:dyDescent="0.25">
      <c r="A82" t="s">
        <v>2094</v>
      </c>
      <c r="B82">
        <v>81</v>
      </c>
      <c r="C82" t="s">
        <v>143</v>
      </c>
      <c r="E82">
        <v>1634445</v>
      </c>
      <c r="F82">
        <v>866672</v>
      </c>
      <c r="G82">
        <v>767773</v>
      </c>
      <c r="H82">
        <v>446883</v>
      </c>
      <c r="I82">
        <v>359076</v>
      </c>
      <c r="J82">
        <v>87807</v>
      </c>
      <c r="K82">
        <f t="shared" si="70"/>
        <v>27.341574662958983</v>
      </c>
      <c r="L82">
        <f t="shared" si="71"/>
        <v>41.43159119020806</v>
      </c>
      <c r="M82">
        <f t="shared" si="72"/>
        <v>11.436583469332733</v>
      </c>
      <c r="N82">
        <f t="shared" si="134"/>
        <v>80.351232873033879</v>
      </c>
      <c r="O82">
        <f t="shared" si="135"/>
        <v>19.648767126966117</v>
      </c>
      <c r="P82">
        <f t="shared" si="73"/>
        <v>61.417194209670093</v>
      </c>
      <c r="Q82">
        <f t="shared" si="74"/>
        <v>7.2864709554849929</v>
      </c>
      <c r="R82">
        <f t="shared" si="75"/>
        <v>6.4455349610524451</v>
      </c>
      <c r="S82">
        <f t="shared" si="136"/>
        <v>4.8679408256747294</v>
      </c>
      <c r="T82">
        <f t="shared" si="76"/>
        <v>19.982859048117739</v>
      </c>
      <c r="U82">
        <f t="shared" si="77"/>
        <v>38.582805790329907</v>
      </c>
      <c r="V82">
        <f t="shared" si="78"/>
        <v>17242000</v>
      </c>
      <c r="W82">
        <v>210502</v>
      </c>
      <c r="X82">
        <v>163928</v>
      </c>
      <c r="Y82">
        <v>46574</v>
      </c>
      <c r="Z82">
        <v>52905</v>
      </c>
      <c r="AA82">
        <v>41126</v>
      </c>
      <c r="AB82">
        <v>11779</v>
      </c>
      <c r="AC82">
        <v>11056</v>
      </c>
      <c r="AD82">
        <v>3784</v>
      </c>
      <c r="AE82">
        <v>7272</v>
      </c>
      <c r="AF82">
        <v>1570</v>
      </c>
      <c r="AG82">
        <v>1492</v>
      </c>
      <c r="AH82">
        <v>78</v>
      </c>
      <c r="AI82">
        <v>7196</v>
      </c>
      <c r="AJ82">
        <v>5830</v>
      </c>
      <c r="AK82">
        <v>1366</v>
      </c>
      <c r="AL82">
        <v>23796</v>
      </c>
      <c r="AM82">
        <v>21584</v>
      </c>
      <c r="AN82">
        <v>2212</v>
      </c>
      <c r="AO82">
        <v>2984</v>
      </c>
      <c r="AP82">
        <v>2850</v>
      </c>
      <c r="AQ82">
        <v>134</v>
      </c>
      <c r="AR82">
        <v>21754</v>
      </c>
      <c r="AS82">
        <v>20682</v>
      </c>
      <c r="AT82">
        <v>1072</v>
      </c>
      <c r="AU82">
        <v>116</v>
      </c>
      <c r="AV82">
        <v>108</v>
      </c>
      <c r="AW82">
        <v>8</v>
      </c>
      <c r="AX82">
        <v>28688</v>
      </c>
      <c r="AY82">
        <v>27774</v>
      </c>
      <c r="AZ82">
        <v>914</v>
      </c>
      <c r="BA82">
        <v>16582</v>
      </c>
      <c r="BB82">
        <v>16326</v>
      </c>
      <c r="BC82">
        <v>256</v>
      </c>
      <c r="BD82">
        <v>1862</v>
      </c>
      <c r="BE82">
        <v>1804</v>
      </c>
      <c r="BF82">
        <v>58</v>
      </c>
      <c r="BG82">
        <v>42</v>
      </c>
      <c r="BH82">
        <v>40</v>
      </c>
      <c r="BI82">
        <v>2</v>
      </c>
      <c r="BJ82">
        <v>1010</v>
      </c>
      <c r="BK82">
        <v>952</v>
      </c>
      <c r="BL82">
        <v>58</v>
      </c>
      <c r="BM82">
        <v>5846</v>
      </c>
      <c r="BN82">
        <v>5568</v>
      </c>
      <c r="BO82">
        <v>278</v>
      </c>
      <c r="BP82">
        <v>21142</v>
      </c>
      <c r="BQ82">
        <v>19800</v>
      </c>
      <c r="BR82">
        <v>1342</v>
      </c>
      <c r="BS82">
        <v>23406</v>
      </c>
      <c r="BT82">
        <v>14400</v>
      </c>
      <c r="BU82">
        <v>9006</v>
      </c>
      <c r="BV82">
        <v>2112</v>
      </c>
      <c r="BW82">
        <v>1474</v>
      </c>
      <c r="BX82">
        <v>638</v>
      </c>
      <c r="BY82">
        <v>14314</v>
      </c>
      <c r="BZ82">
        <v>9554</v>
      </c>
      <c r="CA82">
        <v>4760</v>
      </c>
      <c r="CB82" t="str">
        <f t="shared" si="137"/>
        <v>CultivatorsTotal</v>
      </c>
      <c r="CC82" t="str">
        <f t="shared" si="138"/>
        <v>CultivatorsMale</v>
      </c>
      <c r="CD82" t="str">
        <f t="shared" si="139"/>
        <v>CultivatorsFemale</v>
      </c>
      <c r="CE82">
        <f t="shared" si="79"/>
        <v>47.104499387982983</v>
      </c>
      <c r="CF82">
        <f t="shared" si="80"/>
        <v>77.874794538769237</v>
      </c>
      <c r="CG82">
        <f t="shared" si="81"/>
        <v>22.12520546123077</v>
      </c>
      <c r="CH82">
        <f t="shared" si="82"/>
        <v>11.838669181866395</v>
      </c>
      <c r="CI82">
        <f t="shared" si="83"/>
        <v>77.735563746337775</v>
      </c>
      <c r="CJ82">
        <f t="shared" si="84"/>
        <v>22.264436253662225</v>
      </c>
      <c r="CK82">
        <f t="shared" si="85"/>
        <v>2.4740256398207134</v>
      </c>
      <c r="CL82">
        <f t="shared" si="86"/>
        <v>34.225759768451518</v>
      </c>
      <c r="CM82">
        <f t="shared" si="87"/>
        <v>65.774240231548475</v>
      </c>
      <c r="CN82">
        <f t="shared" si="88"/>
        <v>0.35132238192099496</v>
      </c>
      <c r="CO82">
        <f t="shared" si="89"/>
        <v>95.031847133757964</v>
      </c>
      <c r="CP82">
        <f t="shared" si="140"/>
        <v>4.9681528662420389</v>
      </c>
      <c r="CQ82">
        <f t="shared" si="90"/>
        <v>1.6102648791741909</v>
      </c>
      <c r="CR82">
        <f t="shared" si="91"/>
        <v>81.017231795441916</v>
      </c>
      <c r="CS82">
        <f t="shared" si="92"/>
        <v>18.982768204558088</v>
      </c>
      <c r="CT82">
        <f t="shared" si="93"/>
        <v>5.3248836943898068</v>
      </c>
      <c r="CU82">
        <f t="shared" si="94"/>
        <v>90.704320053790553</v>
      </c>
      <c r="CV82">
        <f t="shared" si="95"/>
        <v>9.2956799462094466</v>
      </c>
      <c r="CW82">
        <f t="shared" si="96"/>
        <v>0.66773629786767452</v>
      </c>
      <c r="CX82">
        <f t="shared" si="97"/>
        <v>95.509383378016082</v>
      </c>
      <c r="CY82">
        <f t="shared" si="98"/>
        <v>4.4906166219839143</v>
      </c>
      <c r="CZ82">
        <f t="shared" si="99"/>
        <v>4.8679408256747294</v>
      </c>
      <c r="DA82">
        <f t="shared" si="100"/>
        <v>95.072170635285474</v>
      </c>
      <c r="DB82">
        <f t="shared" si="101"/>
        <v>4.927829364714535</v>
      </c>
      <c r="DC82">
        <f t="shared" si="102"/>
        <v>2.5957577262952492E-2</v>
      </c>
      <c r="DD82">
        <f t="shared" si="103"/>
        <v>93.103448275862064</v>
      </c>
      <c r="DE82">
        <f t="shared" si="141"/>
        <v>6.8965517241379306</v>
      </c>
      <c r="DF82">
        <f t="shared" si="104"/>
        <v>6.4195773837894929</v>
      </c>
      <c r="DG82">
        <f t="shared" si="105"/>
        <v>96.81399888455104</v>
      </c>
      <c r="DH82">
        <f t="shared" si="106"/>
        <v>3.1860011154489687</v>
      </c>
      <c r="DI82">
        <f t="shared" si="107"/>
        <v>3.7105909152955023</v>
      </c>
      <c r="DJ82">
        <f t="shared" si="108"/>
        <v>98.456157278977201</v>
      </c>
      <c r="DK82">
        <f t="shared" si="109"/>
        <v>1.5438427210227958</v>
      </c>
      <c r="DL82">
        <f t="shared" si="110"/>
        <v>0.41666386951394435</v>
      </c>
      <c r="DM82">
        <f t="shared" si="111"/>
        <v>96.885069817400648</v>
      </c>
      <c r="DN82">
        <f t="shared" si="112"/>
        <v>3.1149301825993554</v>
      </c>
      <c r="DO82">
        <f t="shared" si="113"/>
        <v>9.3984331469310761E-3</v>
      </c>
      <c r="DP82">
        <f t="shared" si="114"/>
        <v>95.238095238095227</v>
      </c>
      <c r="DQ82">
        <f t="shared" si="115"/>
        <v>4.7619047619047619</v>
      </c>
      <c r="DR82">
        <f t="shared" si="116"/>
        <v>0.22600993996191396</v>
      </c>
      <c r="DS82">
        <f t="shared" si="117"/>
        <v>94.257425742574256</v>
      </c>
      <c r="DT82">
        <f t="shared" si="118"/>
        <v>5.7425742574257432</v>
      </c>
      <c r="DU82">
        <f t="shared" si="119"/>
        <v>1.3081723851656921</v>
      </c>
      <c r="DV82">
        <f t="shared" si="120"/>
        <v>95.2446117003079</v>
      </c>
      <c r="DW82">
        <f t="shared" si="121"/>
        <v>4.7553882996920978</v>
      </c>
      <c r="DX82">
        <f t="shared" si="122"/>
        <v>4.7309922283908765</v>
      </c>
      <c r="DY82">
        <f t="shared" si="123"/>
        <v>93.652445369406863</v>
      </c>
      <c r="DZ82">
        <f t="shared" si="124"/>
        <v>6.3475546305931312</v>
      </c>
      <c r="EA82">
        <f t="shared" si="125"/>
        <v>5.2376125294540179</v>
      </c>
      <c r="EB82">
        <f t="shared" si="126"/>
        <v>61.52268649064343</v>
      </c>
      <c r="EC82">
        <f t="shared" si="127"/>
        <v>38.477313509356577</v>
      </c>
      <c r="ED82">
        <f t="shared" si="128"/>
        <v>0.47260692395996268</v>
      </c>
      <c r="EE82">
        <f t="shared" si="129"/>
        <v>69.791666666666657</v>
      </c>
      <c r="EF82">
        <f t="shared" si="130"/>
        <v>30.208333333333332</v>
      </c>
      <c r="EG82">
        <f t="shared" si="131"/>
        <v>3.2030755253612244</v>
      </c>
      <c r="EH82">
        <f t="shared" si="132"/>
        <v>66.745843230403807</v>
      </c>
      <c r="EI82">
        <f t="shared" si="133"/>
        <v>33.2541567695962</v>
      </c>
    </row>
    <row r="83" spans="1:139" x14ac:dyDescent="0.25">
      <c r="A83" t="s">
        <v>2096</v>
      </c>
      <c r="B83">
        <v>82</v>
      </c>
      <c r="C83" t="s">
        <v>144</v>
      </c>
      <c r="E83">
        <v>1061204</v>
      </c>
      <c r="F83">
        <v>568479</v>
      </c>
      <c r="G83">
        <v>492725</v>
      </c>
      <c r="H83">
        <v>289288</v>
      </c>
      <c r="I83">
        <v>239275</v>
      </c>
      <c r="J83">
        <v>50013</v>
      </c>
      <c r="K83">
        <f t="shared" si="70"/>
        <v>27.260357103817928</v>
      </c>
      <c r="L83">
        <f t="shared" si="71"/>
        <v>42.090385045006059</v>
      </c>
      <c r="M83">
        <f t="shared" si="72"/>
        <v>10.150286671063981</v>
      </c>
      <c r="N83">
        <f t="shared" si="134"/>
        <v>82.711692154531121</v>
      </c>
      <c r="O83">
        <f t="shared" si="135"/>
        <v>17.288307845468875</v>
      </c>
      <c r="P83">
        <f t="shared" si="73"/>
        <v>38.079007770802797</v>
      </c>
      <c r="Q83">
        <f t="shared" si="74"/>
        <v>10.172561599513287</v>
      </c>
      <c r="R83">
        <f t="shared" si="75"/>
        <v>11.359613948729294</v>
      </c>
      <c r="S83">
        <f t="shared" si="136"/>
        <v>7.1271535632311052</v>
      </c>
      <c r="T83">
        <f t="shared" si="76"/>
        <v>33.261663117723515</v>
      </c>
      <c r="U83">
        <f t="shared" si="77"/>
        <v>61.920992229197196</v>
      </c>
      <c r="V83">
        <f t="shared" si="78"/>
        <v>17913000</v>
      </c>
      <c r="W83">
        <v>80456</v>
      </c>
      <c r="X83">
        <v>67251</v>
      </c>
      <c r="Y83">
        <v>13205</v>
      </c>
      <c r="Z83">
        <v>20616</v>
      </c>
      <c r="AA83">
        <v>16444</v>
      </c>
      <c r="AB83">
        <v>4172</v>
      </c>
      <c r="AC83">
        <v>9086</v>
      </c>
      <c r="AD83">
        <v>3080</v>
      </c>
      <c r="AE83">
        <v>6006</v>
      </c>
      <c r="AF83">
        <v>36</v>
      </c>
      <c r="AG83">
        <v>36</v>
      </c>
      <c r="AH83">
        <v>0</v>
      </c>
      <c r="AI83">
        <v>4766</v>
      </c>
      <c r="AJ83">
        <v>3322</v>
      </c>
      <c r="AK83">
        <v>1444</v>
      </c>
      <c r="AL83">
        <v>24626</v>
      </c>
      <c r="AM83">
        <v>22298</v>
      </c>
      <c r="AN83">
        <v>2328</v>
      </c>
      <c r="AO83">
        <v>2808</v>
      </c>
      <c r="AP83">
        <v>2700</v>
      </c>
      <c r="AQ83">
        <v>108</v>
      </c>
      <c r="AR83">
        <v>20618</v>
      </c>
      <c r="AS83">
        <v>19308</v>
      </c>
      <c r="AT83">
        <v>1310</v>
      </c>
      <c r="AU83">
        <v>142</v>
      </c>
      <c r="AV83">
        <v>142</v>
      </c>
      <c r="AW83">
        <v>0</v>
      </c>
      <c r="AX83">
        <v>32720</v>
      </c>
      <c r="AY83">
        <v>31250</v>
      </c>
      <c r="AZ83">
        <v>1470</v>
      </c>
      <c r="BA83">
        <v>16778</v>
      </c>
      <c r="BB83">
        <v>16350</v>
      </c>
      <c r="BC83">
        <v>428</v>
      </c>
      <c r="BD83">
        <v>2546</v>
      </c>
      <c r="BE83">
        <v>2422</v>
      </c>
      <c r="BF83">
        <v>124</v>
      </c>
      <c r="BG83">
        <v>30</v>
      </c>
      <c r="BH83">
        <v>30</v>
      </c>
      <c r="BI83">
        <v>0</v>
      </c>
      <c r="BJ83">
        <v>2346</v>
      </c>
      <c r="BK83">
        <v>2106</v>
      </c>
      <c r="BL83">
        <v>240</v>
      </c>
      <c r="BM83">
        <v>6952</v>
      </c>
      <c r="BN83">
        <v>6334</v>
      </c>
      <c r="BO83">
        <v>618</v>
      </c>
      <c r="BP83">
        <v>26624</v>
      </c>
      <c r="BQ83">
        <v>24032</v>
      </c>
      <c r="BR83">
        <v>2592</v>
      </c>
      <c r="BS83">
        <v>24916</v>
      </c>
      <c r="BT83">
        <v>12776</v>
      </c>
      <c r="BU83">
        <v>12140</v>
      </c>
      <c r="BV83">
        <v>1216</v>
      </c>
      <c r="BW83">
        <v>818</v>
      </c>
      <c r="BX83">
        <v>398</v>
      </c>
      <c r="BY83">
        <v>12006</v>
      </c>
      <c r="BZ83">
        <v>8576</v>
      </c>
      <c r="CA83">
        <v>3430</v>
      </c>
      <c r="CB83" t="str">
        <f t="shared" si="137"/>
        <v>CultivatorsTotal</v>
      </c>
      <c r="CC83" t="str">
        <f t="shared" si="138"/>
        <v>CultivatorsMale</v>
      </c>
      <c r="CD83" t="str">
        <f t="shared" si="139"/>
        <v>CultivatorsFemale</v>
      </c>
      <c r="CE83">
        <f t="shared" si="79"/>
        <v>27.811730870274605</v>
      </c>
      <c r="CF83">
        <f t="shared" si="80"/>
        <v>83.587302376454204</v>
      </c>
      <c r="CG83">
        <f t="shared" si="81"/>
        <v>16.412697623545789</v>
      </c>
      <c r="CH83">
        <f t="shared" si="82"/>
        <v>7.1264622106689535</v>
      </c>
      <c r="CI83">
        <f t="shared" si="83"/>
        <v>79.763290648040353</v>
      </c>
      <c r="CJ83">
        <f t="shared" si="84"/>
        <v>20.236709351959643</v>
      </c>
      <c r="CK83">
        <f t="shared" si="85"/>
        <v>3.1408146898592406</v>
      </c>
      <c r="CL83">
        <f t="shared" si="86"/>
        <v>33.898305084745758</v>
      </c>
      <c r="CM83">
        <f t="shared" si="87"/>
        <v>66.101694915254242</v>
      </c>
      <c r="CN83">
        <f t="shared" si="88"/>
        <v>1.2444346118746716E-2</v>
      </c>
      <c r="CO83">
        <f t="shared" si="89"/>
        <v>100</v>
      </c>
      <c r="CP83">
        <f t="shared" si="140"/>
        <v>0</v>
      </c>
      <c r="CQ83">
        <f t="shared" si="90"/>
        <v>1.6474931556096348</v>
      </c>
      <c r="CR83">
        <f t="shared" si="91"/>
        <v>69.702056231640782</v>
      </c>
      <c r="CS83">
        <f t="shared" si="92"/>
        <v>30.297943768359207</v>
      </c>
      <c r="CT83">
        <f t="shared" si="93"/>
        <v>8.5126240977849061</v>
      </c>
      <c r="CU83">
        <f t="shared" si="94"/>
        <v>90.54657678875985</v>
      </c>
      <c r="CV83">
        <f t="shared" si="95"/>
        <v>9.4534232112401533</v>
      </c>
      <c r="CW83">
        <f t="shared" si="96"/>
        <v>0.97065899726224392</v>
      </c>
      <c r="CX83">
        <f t="shared" si="97"/>
        <v>96.15384615384616</v>
      </c>
      <c r="CY83">
        <f t="shared" si="98"/>
        <v>3.8461538461538463</v>
      </c>
      <c r="CZ83">
        <f t="shared" si="99"/>
        <v>7.1271535632311052</v>
      </c>
      <c r="DA83">
        <f t="shared" si="100"/>
        <v>93.646328450868182</v>
      </c>
      <c r="DB83">
        <f t="shared" si="101"/>
        <v>6.3536715491318274</v>
      </c>
      <c r="DC83">
        <f t="shared" si="102"/>
        <v>4.9086031912834262E-2</v>
      </c>
      <c r="DD83">
        <f t="shared" si="103"/>
        <v>100</v>
      </c>
      <c r="DE83">
        <f t="shared" si="141"/>
        <v>0</v>
      </c>
      <c r="DF83">
        <f t="shared" si="104"/>
        <v>11.31052791681646</v>
      </c>
      <c r="DG83">
        <f t="shared" si="105"/>
        <v>95.507334963325192</v>
      </c>
      <c r="DH83">
        <f t="shared" si="106"/>
        <v>4.4926650366748166</v>
      </c>
      <c r="DI83">
        <f t="shared" si="107"/>
        <v>5.7997566438981218</v>
      </c>
      <c r="DJ83">
        <f t="shared" si="108"/>
        <v>97.449040410060789</v>
      </c>
      <c r="DK83">
        <f t="shared" si="109"/>
        <v>2.5509595899392061</v>
      </c>
      <c r="DL83">
        <f t="shared" si="110"/>
        <v>0.88009181162025385</v>
      </c>
      <c r="DM83">
        <f t="shared" si="111"/>
        <v>95.129615082482317</v>
      </c>
      <c r="DN83">
        <f t="shared" si="112"/>
        <v>4.8703849175176748</v>
      </c>
      <c r="DO83">
        <f t="shared" si="113"/>
        <v>1.0370288432288929E-2</v>
      </c>
      <c r="DP83">
        <f t="shared" si="114"/>
        <v>100</v>
      </c>
      <c r="DQ83">
        <f t="shared" si="115"/>
        <v>0</v>
      </c>
      <c r="DR83">
        <f t="shared" si="116"/>
        <v>0.81095655540499445</v>
      </c>
      <c r="DS83">
        <f t="shared" si="117"/>
        <v>89.769820971867006</v>
      </c>
      <c r="DT83">
        <f t="shared" si="118"/>
        <v>10.230179028132993</v>
      </c>
      <c r="DU83">
        <f t="shared" si="119"/>
        <v>2.4031415060424215</v>
      </c>
      <c r="DV83">
        <f t="shared" si="120"/>
        <v>91.11047180667434</v>
      </c>
      <c r="DW83">
        <f t="shared" si="121"/>
        <v>8.8895281933256616</v>
      </c>
      <c r="DX83">
        <f t="shared" si="122"/>
        <v>9.2032853073753493</v>
      </c>
      <c r="DY83">
        <f t="shared" si="123"/>
        <v>90.264423076923066</v>
      </c>
      <c r="DZ83">
        <f t="shared" si="124"/>
        <v>9.7355769230769234</v>
      </c>
      <c r="EA83">
        <f t="shared" si="125"/>
        <v>8.612870219297033</v>
      </c>
      <c r="EB83">
        <f t="shared" si="126"/>
        <v>51.276288328784716</v>
      </c>
      <c r="EC83">
        <f t="shared" si="127"/>
        <v>48.723711671215284</v>
      </c>
      <c r="ED83">
        <f t="shared" si="128"/>
        <v>0.42034235778877799</v>
      </c>
      <c r="EE83">
        <f t="shared" si="129"/>
        <v>67.26973684210526</v>
      </c>
      <c r="EF83">
        <f t="shared" si="130"/>
        <v>32.730263157894733</v>
      </c>
      <c r="EG83">
        <f t="shared" si="131"/>
        <v>4.1501894306020297</v>
      </c>
      <c r="EH83">
        <f t="shared" si="132"/>
        <v>71.430951191071131</v>
      </c>
      <c r="EI83">
        <f t="shared" si="133"/>
        <v>28.569048808928869</v>
      </c>
    </row>
    <row r="84" spans="1:139" x14ac:dyDescent="0.25">
      <c r="A84" t="s">
        <v>2098</v>
      </c>
      <c r="B84">
        <v>83</v>
      </c>
      <c r="C84" t="s">
        <v>145</v>
      </c>
      <c r="E84">
        <v>958405</v>
      </c>
      <c r="F84">
        <v>514667</v>
      </c>
      <c r="G84">
        <v>443738</v>
      </c>
      <c r="H84">
        <v>245560</v>
      </c>
      <c r="I84">
        <v>205417</v>
      </c>
      <c r="J84">
        <v>40143</v>
      </c>
      <c r="K84">
        <f t="shared" si="70"/>
        <v>25.621736113647152</v>
      </c>
      <c r="L84">
        <f t="shared" si="71"/>
        <v>39.912603683546841</v>
      </c>
      <c r="M84">
        <f t="shared" si="72"/>
        <v>9.0465544983751673</v>
      </c>
      <c r="N84">
        <f t="shared" si="134"/>
        <v>83.652467828636588</v>
      </c>
      <c r="O84">
        <f t="shared" si="135"/>
        <v>16.347532171363412</v>
      </c>
      <c r="P84">
        <f t="shared" si="73"/>
        <v>45.381984036488028</v>
      </c>
      <c r="Q84">
        <f t="shared" si="74"/>
        <v>9.2034533311614268</v>
      </c>
      <c r="R84">
        <f t="shared" si="75"/>
        <v>6.8488353151979151</v>
      </c>
      <c r="S84">
        <f t="shared" si="136"/>
        <v>4.89819188792963</v>
      </c>
      <c r="T84">
        <f t="shared" si="76"/>
        <v>33.667535429223001</v>
      </c>
      <c r="U84">
        <f t="shared" si="77"/>
        <v>54.618015963511979</v>
      </c>
      <c r="V84">
        <f t="shared" si="78"/>
        <v>13412000.000000002</v>
      </c>
      <c r="W84">
        <v>86313</v>
      </c>
      <c r="X84">
        <v>71120</v>
      </c>
      <c r="Y84">
        <v>15193</v>
      </c>
      <c r="Z84">
        <v>19433</v>
      </c>
      <c r="AA84">
        <v>15691</v>
      </c>
      <c r="AB84">
        <v>3742</v>
      </c>
      <c r="AC84">
        <v>5694</v>
      </c>
      <c r="AD84">
        <v>2824</v>
      </c>
      <c r="AE84">
        <v>2870</v>
      </c>
      <c r="AF84">
        <v>40</v>
      </c>
      <c r="AG84">
        <v>40</v>
      </c>
      <c r="AH84">
        <v>0</v>
      </c>
      <c r="AI84">
        <v>4402</v>
      </c>
      <c r="AJ84">
        <v>3744</v>
      </c>
      <c r="AK84">
        <v>658</v>
      </c>
      <c r="AL84">
        <v>18158</v>
      </c>
      <c r="AM84">
        <v>16464</v>
      </c>
      <c r="AN84">
        <v>1694</v>
      </c>
      <c r="AO84">
        <v>5216</v>
      </c>
      <c r="AP84">
        <v>5084</v>
      </c>
      <c r="AQ84">
        <v>132</v>
      </c>
      <c r="AR84">
        <v>12028</v>
      </c>
      <c r="AS84">
        <v>11246</v>
      </c>
      <c r="AT84">
        <v>782</v>
      </c>
      <c r="AU84">
        <v>80</v>
      </c>
      <c r="AV84">
        <v>66</v>
      </c>
      <c r="AW84">
        <v>14</v>
      </c>
      <c r="AX84">
        <v>16738</v>
      </c>
      <c r="AY84">
        <v>15988</v>
      </c>
      <c r="AZ84">
        <v>750</v>
      </c>
      <c r="BA84">
        <v>14002</v>
      </c>
      <c r="BB84">
        <v>13606</v>
      </c>
      <c r="BC84">
        <v>396</v>
      </c>
      <c r="BD84">
        <v>1274</v>
      </c>
      <c r="BE84">
        <v>1210</v>
      </c>
      <c r="BF84">
        <v>64</v>
      </c>
      <c r="BG84">
        <v>68</v>
      </c>
      <c r="BH84">
        <v>68</v>
      </c>
      <c r="BI84">
        <v>0</v>
      </c>
      <c r="BJ84">
        <v>1110</v>
      </c>
      <c r="BK84">
        <v>1036</v>
      </c>
      <c r="BL84">
        <v>74</v>
      </c>
      <c r="BM84">
        <v>4552</v>
      </c>
      <c r="BN84">
        <v>4332</v>
      </c>
      <c r="BO84">
        <v>220</v>
      </c>
      <c r="BP84">
        <v>26882</v>
      </c>
      <c r="BQ84">
        <v>25194</v>
      </c>
      <c r="BR84">
        <v>1688</v>
      </c>
      <c r="BS84">
        <v>13588</v>
      </c>
      <c r="BT84">
        <v>7330</v>
      </c>
      <c r="BU84">
        <v>6258</v>
      </c>
      <c r="BV84">
        <v>1860</v>
      </c>
      <c r="BW84">
        <v>1300</v>
      </c>
      <c r="BX84">
        <v>560</v>
      </c>
      <c r="BY84">
        <v>14122</v>
      </c>
      <c r="BZ84">
        <v>9074</v>
      </c>
      <c r="CA84">
        <v>5048</v>
      </c>
      <c r="CB84" t="str">
        <f t="shared" si="137"/>
        <v>CultivatorsTotal</v>
      </c>
      <c r="CC84" t="str">
        <f t="shared" si="138"/>
        <v>CultivatorsMale</v>
      </c>
      <c r="CD84" t="str">
        <f t="shared" si="139"/>
        <v>CultivatorsFemale</v>
      </c>
      <c r="CE84">
        <f t="shared" si="79"/>
        <v>35.149454308519303</v>
      </c>
      <c r="CF84">
        <f t="shared" si="80"/>
        <v>82.397784806460209</v>
      </c>
      <c r="CG84">
        <f t="shared" si="81"/>
        <v>17.602215193539791</v>
      </c>
      <c r="CH84">
        <f t="shared" si="82"/>
        <v>7.9137481674539822</v>
      </c>
      <c r="CI84">
        <f t="shared" si="83"/>
        <v>80.744095095970764</v>
      </c>
      <c r="CJ84">
        <f t="shared" si="84"/>
        <v>19.255904904029229</v>
      </c>
      <c r="CK84">
        <f t="shared" si="85"/>
        <v>2.3187815605147417</v>
      </c>
      <c r="CL84">
        <f t="shared" si="86"/>
        <v>49.596066034422201</v>
      </c>
      <c r="CM84">
        <f t="shared" si="87"/>
        <v>50.403933965577799</v>
      </c>
      <c r="CN84">
        <f t="shared" si="88"/>
        <v>1.6289297931259161E-2</v>
      </c>
      <c r="CO84">
        <f t="shared" si="89"/>
        <v>100</v>
      </c>
      <c r="CP84">
        <f t="shared" si="140"/>
        <v>0</v>
      </c>
      <c r="CQ84">
        <f t="shared" si="90"/>
        <v>1.7926372373350707</v>
      </c>
      <c r="CR84">
        <f t="shared" si="91"/>
        <v>85.052248977737392</v>
      </c>
      <c r="CS84">
        <f t="shared" si="92"/>
        <v>14.94775102226261</v>
      </c>
      <c r="CT84">
        <f t="shared" si="93"/>
        <v>7.3945267958950973</v>
      </c>
      <c r="CU84">
        <f t="shared" si="94"/>
        <v>90.670778720123351</v>
      </c>
      <c r="CV84">
        <f t="shared" si="95"/>
        <v>9.3292212798766379</v>
      </c>
      <c r="CW84">
        <f t="shared" si="96"/>
        <v>2.1241244502361947</v>
      </c>
      <c r="CX84">
        <f t="shared" si="97"/>
        <v>97.469325153374228</v>
      </c>
      <c r="CY84">
        <f t="shared" si="98"/>
        <v>2.5306748466257667</v>
      </c>
      <c r="CZ84">
        <f t="shared" si="99"/>
        <v>4.89819188792963</v>
      </c>
      <c r="DA84">
        <f t="shared" si="100"/>
        <v>93.498503491852347</v>
      </c>
      <c r="DB84">
        <f t="shared" si="101"/>
        <v>6.5014965081476559</v>
      </c>
      <c r="DC84">
        <f t="shared" si="102"/>
        <v>3.2578595862518323E-2</v>
      </c>
      <c r="DD84">
        <f t="shared" si="103"/>
        <v>82.5</v>
      </c>
      <c r="DE84">
        <f t="shared" si="141"/>
        <v>17.5</v>
      </c>
      <c r="DF84">
        <f t="shared" si="104"/>
        <v>6.8162567193353967</v>
      </c>
      <c r="DG84">
        <f t="shared" si="105"/>
        <v>95.519177918508774</v>
      </c>
      <c r="DH84">
        <f t="shared" si="106"/>
        <v>4.4808220814912172</v>
      </c>
      <c r="DI84">
        <f t="shared" si="107"/>
        <v>5.7020687408372694</v>
      </c>
      <c r="DJ84">
        <f t="shared" si="108"/>
        <v>97.171832595343517</v>
      </c>
      <c r="DK84">
        <f t="shared" si="109"/>
        <v>2.8281674046564778</v>
      </c>
      <c r="DL84">
        <f t="shared" si="110"/>
        <v>0.51881413911060437</v>
      </c>
      <c r="DM84">
        <f t="shared" si="111"/>
        <v>94.976452119309258</v>
      </c>
      <c r="DN84">
        <f t="shared" si="112"/>
        <v>5.0235478806907379</v>
      </c>
      <c r="DO84">
        <f t="shared" si="113"/>
        <v>2.7691806483140579E-2</v>
      </c>
      <c r="DP84">
        <f t="shared" si="114"/>
        <v>100</v>
      </c>
      <c r="DQ84">
        <f t="shared" si="115"/>
        <v>0</v>
      </c>
      <c r="DR84">
        <f t="shared" si="116"/>
        <v>0.45202801759244182</v>
      </c>
      <c r="DS84">
        <f t="shared" si="117"/>
        <v>93.333333333333329</v>
      </c>
      <c r="DT84">
        <f t="shared" si="118"/>
        <v>6.666666666666667</v>
      </c>
      <c r="DU84">
        <f t="shared" si="119"/>
        <v>1.8537221045772927</v>
      </c>
      <c r="DV84">
        <f t="shared" si="120"/>
        <v>95.166959578207383</v>
      </c>
      <c r="DW84">
        <f t="shared" si="121"/>
        <v>4.8330404217926182</v>
      </c>
      <c r="DX84">
        <f t="shared" si="122"/>
        <v>10.94722267470272</v>
      </c>
      <c r="DY84">
        <f t="shared" si="123"/>
        <v>93.720705304664833</v>
      </c>
      <c r="DZ84">
        <f t="shared" si="124"/>
        <v>6.2792946953351692</v>
      </c>
      <c r="EA84">
        <f t="shared" si="125"/>
        <v>5.5334745072487372</v>
      </c>
      <c r="EB84">
        <f t="shared" si="126"/>
        <v>53.944657050338527</v>
      </c>
      <c r="EC84">
        <f t="shared" si="127"/>
        <v>46.055342949661465</v>
      </c>
      <c r="ED84">
        <f t="shared" si="128"/>
        <v>0.75745235380355103</v>
      </c>
      <c r="EE84">
        <f t="shared" si="129"/>
        <v>69.892473118279568</v>
      </c>
      <c r="EF84">
        <f t="shared" si="130"/>
        <v>30.107526881720432</v>
      </c>
      <c r="EG84">
        <f t="shared" si="131"/>
        <v>5.7509366346310475</v>
      </c>
      <c r="EH84">
        <f t="shared" si="132"/>
        <v>64.25435490723693</v>
      </c>
      <c r="EI84">
        <f t="shared" si="133"/>
        <v>35.745645092763063</v>
      </c>
    </row>
    <row r="85" spans="1:139" x14ac:dyDescent="0.25">
      <c r="A85" t="s">
        <v>2100</v>
      </c>
      <c r="B85">
        <v>84</v>
      </c>
      <c r="C85" t="s">
        <v>146</v>
      </c>
      <c r="E85">
        <v>922088</v>
      </c>
      <c r="F85">
        <v>486665</v>
      </c>
      <c r="G85">
        <v>435423</v>
      </c>
      <c r="H85">
        <v>212130</v>
      </c>
      <c r="I85">
        <v>176331</v>
      </c>
      <c r="J85">
        <v>35799</v>
      </c>
      <c r="K85">
        <f t="shared" si="70"/>
        <v>23.005396448061358</v>
      </c>
      <c r="L85">
        <f t="shared" si="71"/>
        <v>36.232521344251175</v>
      </c>
      <c r="M85">
        <f t="shared" si="72"/>
        <v>8.2216603165197988</v>
      </c>
      <c r="N85">
        <f t="shared" si="134"/>
        <v>83.12402771885165</v>
      </c>
      <c r="O85">
        <f t="shared" si="135"/>
        <v>16.875972281148353</v>
      </c>
      <c r="P85">
        <f t="shared" si="73"/>
        <v>48.457078206760009</v>
      </c>
      <c r="Q85">
        <f t="shared" si="74"/>
        <v>8.1120067882902003</v>
      </c>
      <c r="R85">
        <f t="shared" si="75"/>
        <v>9.3725545655965696</v>
      </c>
      <c r="S85">
        <f t="shared" si="136"/>
        <v>6.2867109791165792</v>
      </c>
      <c r="T85">
        <f t="shared" si="76"/>
        <v>27.771649460236649</v>
      </c>
      <c r="U85">
        <f t="shared" si="77"/>
        <v>51.542921793239998</v>
      </c>
      <c r="V85">
        <f t="shared" si="78"/>
        <v>10933800</v>
      </c>
      <c r="W85">
        <v>86053</v>
      </c>
      <c r="X85">
        <v>67997</v>
      </c>
      <c r="Y85">
        <v>18056</v>
      </c>
      <c r="Z85">
        <v>10773</v>
      </c>
      <c r="AA85">
        <v>8472</v>
      </c>
      <c r="AB85">
        <v>2301</v>
      </c>
      <c r="AC85">
        <v>5966</v>
      </c>
      <c r="AD85">
        <v>1756</v>
      </c>
      <c r="AE85">
        <v>4210</v>
      </c>
      <c r="AF85">
        <v>564</v>
      </c>
      <c r="AG85">
        <v>538</v>
      </c>
      <c r="AH85">
        <v>26</v>
      </c>
      <c r="AI85">
        <v>3976</v>
      </c>
      <c r="AJ85">
        <v>3216</v>
      </c>
      <c r="AK85">
        <v>760</v>
      </c>
      <c r="AL85">
        <v>12668</v>
      </c>
      <c r="AM85">
        <v>11708</v>
      </c>
      <c r="AN85">
        <v>960</v>
      </c>
      <c r="AO85">
        <v>1352</v>
      </c>
      <c r="AP85">
        <v>1336</v>
      </c>
      <c r="AQ85">
        <v>16</v>
      </c>
      <c r="AR85">
        <v>13336</v>
      </c>
      <c r="AS85">
        <v>12696</v>
      </c>
      <c r="AT85">
        <v>640</v>
      </c>
      <c r="AU85">
        <v>24</v>
      </c>
      <c r="AV85">
        <v>24</v>
      </c>
      <c r="AW85">
        <v>0</v>
      </c>
      <c r="AX85">
        <v>19858</v>
      </c>
      <c r="AY85">
        <v>19236</v>
      </c>
      <c r="AZ85">
        <v>622</v>
      </c>
      <c r="BA85">
        <v>11074</v>
      </c>
      <c r="BB85">
        <v>10916</v>
      </c>
      <c r="BC85">
        <v>158</v>
      </c>
      <c r="BD85">
        <v>1784</v>
      </c>
      <c r="BE85">
        <v>1738</v>
      </c>
      <c r="BF85">
        <v>46</v>
      </c>
      <c r="BG85">
        <v>26</v>
      </c>
      <c r="BH85">
        <v>26</v>
      </c>
      <c r="BI85">
        <v>0</v>
      </c>
      <c r="BJ85">
        <v>806</v>
      </c>
      <c r="BK85">
        <v>764</v>
      </c>
      <c r="BL85">
        <v>42</v>
      </c>
      <c r="BM85">
        <v>3344</v>
      </c>
      <c r="BN85">
        <v>3208</v>
      </c>
      <c r="BO85">
        <v>136</v>
      </c>
      <c r="BP85">
        <v>17692</v>
      </c>
      <c r="BQ85">
        <v>16648</v>
      </c>
      <c r="BR85">
        <v>1044</v>
      </c>
      <c r="BS85">
        <v>15574</v>
      </c>
      <c r="BT85">
        <v>10176</v>
      </c>
      <c r="BU85">
        <v>5398</v>
      </c>
      <c r="BV85">
        <v>1024</v>
      </c>
      <c r="BW85">
        <v>738</v>
      </c>
      <c r="BX85">
        <v>286</v>
      </c>
      <c r="BY85">
        <v>6236</v>
      </c>
      <c r="BZ85">
        <v>5138</v>
      </c>
      <c r="CA85">
        <v>1098</v>
      </c>
      <c r="CB85" t="str">
        <f t="shared" si="137"/>
        <v>CultivatorsTotal</v>
      </c>
      <c r="CC85" t="str">
        <f t="shared" si="138"/>
        <v>CultivatorsMale</v>
      </c>
      <c r="CD85" t="str">
        <f t="shared" si="139"/>
        <v>CultivatorsFemale</v>
      </c>
      <c r="CE85">
        <f t="shared" si="79"/>
        <v>40.566162258992129</v>
      </c>
      <c r="CF85">
        <f t="shared" si="80"/>
        <v>79.01758218772153</v>
      </c>
      <c r="CG85">
        <f t="shared" si="81"/>
        <v>20.982417812278477</v>
      </c>
      <c r="CH85">
        <f t="shared" si="82"/>
        <v>5.0784896054306321</v>
      </c>
      <c r="CI85">
        <f t="shared" si="83"/>
        <v>78.641047062099688</v>
      </c>
      <c r="CJ85">
        <f t="shared" si="84"/>
        <v>21.358952937900305</v>
      </c>
      <c r="CK85">
        <f t="shared" si="85"/>
        <v>2.812426342337246</v>
      </c>
      <c r="CL85">
        <f t="shared" si="86"/>
        <v>29.433456252095208</v>
      </c>
      <c r="CM85">
        <f t="shared" si="87"/>
        <v>70.566543747904802</v>
      </c>
      <c r="CN85">
        <f t="shared" si="88"/>
        <v>0.26587469947673598</v>
      </c>
      <c r="CO85">
        <f t="shared" si="89"/>
        <v>95.39007092198581</v>
      </c>
      <c r="CP85">
        <f t="shared" si="140"/>
        <v>4.6099290780141837</v>
      </c>
      <c r="CQ85">
        <f t="shared" si="90"/>
        <v>1.8743223495026635</v>
      </c>
      <c r="CR85">
        <f t="shared" si="91"/>
        <v>80.885311871227358</v>
      </c>
      <c r="CS85">
        <f t="shared" si="92"/>
        <v>19.114688128772634</v>
      </c>
      <c r="CT85">
        <f t="shared" si="93"/>
        <v>5.9718097393108005</v>
      </c>
      <c r="CU85">
        <f t="shared" si="94"/>
        <v>92.42185033154405</v>
      </c>
      <c r="CV85">
        <f t="shared" si="95"/>
        <v>7.5781496684559526</v>
      </c>
      <c r="CW85">
        <f t="shared" si="96"/>
        <v>0.63734502427756567</v>
      </c>
      <c r="CX85">
        <f t="shared" si="97"/>
        <v>98.816568047337284</v>
      </c>
      <c r="CY85">
        <f t="shared" si="98"/>
        <v>1.1834319526627219</v>
      </c>
      <c r="CZ85">
        <f t="shared" si="99"/>
        <v>6.2867109791165792</v>
      </c>
      <c r="DA85">
        <f t="shared" si="100"/>
        <v>95.200959808038391</v>
      </c>
      <c r="DB85">
        <f t="shared" si="101"/>
        <v>4.7990401919616081</v>
      </c>
      <c r="DC85">
        <f t="shared" si="102"/>
        <v>1.131381699901004E-2</v>
      </c>
      <c r="DD85">
        <f t="shared" si="103"/>
        <v>100</v>
      </c>
      <c r="DE85">
        <f t="shared" si="141"/>
        <v>0</v>
      </c>
      <c r="DF85">
        <f t="shared" si="104"/>
        <v>9.3612407485975595</v>
      </c>
      <c r="DG85">
        <f t="shared" si="105"/>
        <v>96.867761103837253</v>
      </c>
      <c r="DH85">
        <f t="shared" si="106"/>
        <v>3.1322388961627556</v>
      </c>
      <c r="DI85">
        <f t="shared" si="107"/>
        <v>5.2203837269598834</v>
      </c>
      <c r="DJ85">
        <f t="shared" si="108"/>
        <v>98.573234603575941</v>
      </c>
      <c r="DK85">
        <f t="shared" si="109"/>
        <v>1.4267653964240563</v>
      </c>
      <c r="DL85">
        <f t="shared" si="110"/>
        <v>0.84099373025974633</v>
      </c>
      <c r="DM85">
        <f t="shared" si="111"/>
        <v>97.421524663677133</v>
      </c>
      <c r="DN85">
        <f t="shared" si="112"/>
        <v>2.5784753363228701</v>
      </c>
      <c r="DO85">
        <f t="shared" si="113"/>
        <v>1.2256635082260879E-2</v>
      </c>
      <c r="DP85">
        <f t="shared" si="114"/>
        <v>100</v>
      </c>
      <c r="DQ85">
        <f t="shared" si="115"/>
        <v>0</v>
      </c>
      <c r="DR85">
        <f t="shared" si="116"/>
        <v>0.37995568755008724</v>
      </c>
      <c r="DS85">
        <f t="shared" si="117"/>
        <v>94.789081885856078</v>
      </c>
      <c r="DT85">
        <f t="shared" si="118"/>
        <v>5.2109181141439205</v>
      </c>
      <c r="DU85">
        <f t="shared" si="119"/>
        <v>1.5763918351953992</v>
      </c>
      <c r="DV85">
        <f t="shared" si="120"/>
        <v>95.933014354066984</v>
      </c>
      <c r="DW85">
        <f t="shared" si="121"/>
        <v>4.0669856459330145</v>
      </c>
      <c r="DX85">
        <f t="shared" si="122"/>
        <v>8.3401687644369016</v>
      </c>
      <c r="DY85">
        <f t="shared" si="123"/>
        <v>94.09902780917929</v>
      </c>
      <c r="DZ85">
        <f t="shared" si="124"/>
        <v>5.9009721908207098</v>
      </c>
      <c r="EA85">
        <f t="shared" si="125"/>
        <v>7.3417244142742657</v>
      </c>
      <c r="EB85">
        <f t="shared" si="126"/>
        <v>65.339668678566838</v>
      </c>
      <c r="EC85">
        <f t="shared" si="127"/>
        <v>34.660331321433155</v>
      </c>
      <c r="ED85">
        <f t="shared" si="128"/>
        <v>0.48272285862442843</v>
      </c>
      <c r="EE85">
        <f t="shared" si="129"/>
        <v>72.0703125</v>
      </c>
      <c r="EF85">
        <f t="shared" si="130"/>
        <v>27.9296875</v>
      </c>
      <c r="EG85">
        <f t="shared" si="131"/>
        <v>2.939706783576109</v>
      </c>
      <c r="EH85">
        <f t="shared" si="132"/>
        <v>82.392559332905719</v>
      </c>
      <c r="EI85">
        <f t="shared" si="133"/>
        <v>17.607440667094291</v>
      </c>
    </row>
    <row r="86" spans="1:139" x14ac:dyDescent="0.25">
      <c r="A86" t="s">
        <v>2102</v>
      </c>
      <c r="B86">
        <v>85</v>
      </c>
      <c r="C86" t="s">
        <v>147</v>
      </c>
      <c r="E86">
        <v>900332</v>
      </c>
      <c r="F86">
        <v>474335</v>
      </c>
      <c r="G86">
        <v>425997</v>
      </c>
      <c r="H86">
        <v>250658</v>
      </c>
      <c r="I86">
        <v>201182</v>
      </c>
      <c r="J86">
        <v>49476</v>
      </c>
      <c r="K86">
        <f t="shared" si="70"/>
        <v>27.840618793956008</v>
      </c>
      <c r="L86">
        <f t="shared" si="71"/>
        <v>42.413484140955234</v>
      </c>
      <c r="M86">
        <f t="shared" si="72"/>
        <v>11.614166296945754</v>
      </c>
      <c r="N86">
        <f t="shared" si="134"/>
        <v>80.261551596198814</v>
      </c>
      <c r="O86">
        <f t="shared" si="135"/>
        <v>19.738448403801197</v>
      </c>
      <c r="P86">
        <f t="shared" si="73"/>
        <v>39.915741767667498</v>
      </c>
      <c r="Q86">
        <f t="shared" si="74"/>
        <v>12.784750536587701</v>
      </c>
      <c r="R86">
        <f t="shared" si="75"/>
        <v>9.8780011011018996</v>
      </c>
      <c r="S86">
        <f t="shared" si="136"/>
        <v>6.70555098979486</v>
      </c>
      <c r="T86">
        <f t="shared" si="76"/>
        <v>30.715955604848041</v>
      </c>
      <c r="U86">
        <f t="shared" si="77"/>
        <v>60.084258232332502</v>
      </c>
      <c r="V86">
        <f t="shared" si="78"/>
        <v>15060600</v>
      </c>
      <c r="W86">
        <v>73994</v>
      </c>
      <c r="X86">
        <v>58168</v>
      </c>
      <c r="Y86">
        <v>15826</v>
      </c>
      <c r="Z86">
        <v>10452</v>
      </c>
      <c r="AA86">
        <v>8014</v>
      </c>
      <c r="AB86">
        <v>2438</v>
      </c>
      <c r="AC86">
        <v>15606</v>
      </c>
      <c r="AD86">
        <v>2100</v>
      </c>
      <c r="AE86">
        <v>13506</v>
      </c>
      <c r="AF86">
        <v>296</v>
      </c>
      <c r="AG86">
        <v>284</v>
      </c>
      <c r="AH86">
        <v>12</v>
      </c>
      <c r="AI86">
        <v>5260</v>
      </c>
      <c r="AJ86">
        <v>3690</v>
      </c>
      <c r="AK86">
        <v>1570</v>
      </c>
      <c r="AL86">
        <v>26490</v>
      </c>
      <c r="AM86">
        <v>23986</v>
      </c>
      <c r="AN86">
        <v>2504</v>
      </c>
      <c r="AO86">
        <v>1740</v>
      </c>
      <c r="AP86">
        <v>1674</v>
      </c>
      <c r="AQ86">
        <v>66</v>
      </c>
      <c r="AR86">
        <v>16808</v>
      </c>
      <c r="AS86">
        <v>15348</v>
      </c>
      <c r="AT86">
        <v>1460</v>
      </c>
      <c r="AU86">
        <v>96</v>
      </c>
      <c r="AV86">
        <v>96</v>
      </c>
      <c r="AW86">
        <v>0</v>
      </c>
      <c r="AX86">
        <v>24664</v>
      </c>
      <c r="AY86">
        <v>23642</v>
      </c>
      <c r="AZ86">
        <v>1022</v>
      </c>
      <c r="BA86">
        <v>12880</v>
      </c>
      <c r="BB86">
        <v>12658</v>
      </c>
      <c r="BC86">
        <v>222</v>
      </c>
      <c r="BD86">
        <v>2090</v>
      </c>
      <c r="BE86">
        <v>2018</v>
      </c>
      <c r="BF86">
        <v>72</v>
      </c>
      <c r="BG86">
        <v>32</v>
      </c>
      <c r="BH86">
        <v>32</v>
      </c>
      <c r="BI86">
        <v>0</v>
      </c>
      <c r="BJ86">
        <v>1276</v>
      </c>
      <c r="BK86">
        <v>1212</v>
      </c>
      <c r="BL86">
        <v>64</v>
      </c>
      <c r="BM86">
        <v>4338</v>
      </c>
      <c r="BN86">
        <v>4102</v>
      </c>
      <c r="BO86">
        <v>236</v>
      </c>
      <c r="BP86">
        <v>28918</v>
      </c>
      <c r="BQ86">
        <v>27318</v>
      </c>
      <c r="BR86">
        <v>1600</v>
      </c>
      <c r="BS86">
        <v>16676</v>
      </c>
      <c r="BT86">
        <v>9870</v>
      </c>
      <c r="BU86">
        <v>6806</v>
      </c>
      <c r="BV86">
        <v>806</v>
      </c>
      <c r="BW86">
        <v>546</v>
      </c>
      <c r="BX86">
        <v>260</v>
      </c>
      <c r="BY86">
        <v>8236</v>
      </c>
      <c r="BZ86">
        <v>6424</v>
      </c>
      <c r="CA86">
        <v>1812</v>
      </c>
      <c r="CB86" t="str">
        <f t="shared" si="137"/>
        <v>CultivatorsTotal</v>
      </c>
      <c r="CC86" t="str">
        <f t="shared" si="138"/>
        <v>CultivatorsMale</v>
      </c>
      <c r="CD86" t="str">
        <f t="shared" si="139"/>
        <v>CultivatorsFemale</v>
      </c>
      <c r="CE86">
        <f t="shared" si="79"/>
        <v>29.519903613688768</v>
      </c>
      <c r="CF86">
        <f t="shared" si="80"/>
        <v>78.611779333459481</v>
      </c>
      <c r="CG86">
        <f t="shared" si="81"/>
        <v>21.38822066654053</v>
      </c>
      <c r="CH86">
        <f t="shared" si="82"/>
        <v>4.1698250205459235</v>
      </c>
      <c r="CI86">
        <f t="shared" si="83"/>
        <v>76.67432070417145</v>
      </c>
      <c r="CJ86">
        <f t="shared" si="84"/>
        <v>23.32567929582855</v>
      </c>
      <c r="CK86">
        <f t="shared" si="85"/>
        <v>6.2260131334328044</v>
      </c>
      <c r="CL86">
        <f t="shared" si="86"/>
        <v>13.456362937331795</v>
      </c>
      <c r="CM86">
        <f t="shared" si="87"/>
        <v>86.543637062668196</v>
      </c>
      <c r="CN86">
        <f t="shared" si="88"/>
        <v>0.11808918925388379</v>
      </c>
      <c r="CO86">
        <f t="shared" si="89"/>
        <v>95.945945945945937</v>
      </c>
      <c r="CP86">
        <f t="shared" si="140"/>
        <v>4.0540540540540544</v>
      </c>
      <c r="CQ86">
        <f t="shared" si="90"/>
        <v>2.0984768090386101</v>
      </c>
      <c r="CR86">
        <f t="shared" si="91"/>
        <v>70.152091254752847</v>
      </c>
      <c r="CS86">
        <f t="shared" si="92"/>
        <v>29.84790874524715</v>
      </c>
      <c r="CT86">
        <f t="shared" si="93"/>
        <v>10.568184538295206</v>
      </c>
      <c r="CU86">
        <f t="shared" si="94"/>
        <v>90.547376368440922</v>
      </c>
      <c r="CV86">
        <f t="shared" si="95"/>
        <v>9.4526236315590797</v>
      </c>
      <c r="CW86">
        <f t="shared" si="96"/>
        <v>0.69417293683026282</v>
      </c>
      <c r="CX86">
        <f t="shared" si="97"/>
        <v>96.206896551724142</v>
      </c>
      <c r="CY86">
        <f t="shared" si="98"/>
        <v>3.7931034482758621</v>
      </c>
      <c r="CZ86">
        <f t="shared" si="99"/>
        <v>6.70555098979486</v>
      </c>
      <c r="DA86">
        <f t="shared" si="100"/>
        <v>91.313660161827698</v>
      </c>
      <c r="DB86">
        <f t="shared" si="101"/>
        <v>8.6863398381722998</v>
      </c>
      <c r="DC86">
        <f t="shared" si="102"/>
        <v>3.8299196514773114E-2</v>
      </c>
      <c r="DD86">
        <f t="shared" si="103"/>
        <v>100</v>
      </c>
      <c r="DE86">
        <f t="shared" si="141"/>
        <v>0</v>
      </c>
      <c r="DF86">
        <f t="shared" si="104"/>
        <v>9.8397019045871268</v>
      </c>
      <c r="DG86">
        <f t="shared" si="105"/>
        <v>95.856308790139479</v>
      </c>
      <c r="DH86">
        <f t="shared" si="106"/>
        <v>4.1436912098605259</v>
      </c>
      <c r="DI86">
        <f t="shared" si="107"/>
        <v>5.1384755323987266</v>
      </c>
      <c r="DJ86">
        <f t="shared" si="108"/>
        <v>98.276397515527947</v>
      </c>
      <c r="DK86">
        <f t="shared" si="109"/>
        <v>1.7236024844720497</v>
      </c>
      <c r="DL86">
        <f t="shared" si="110"/>
        <v>0.8338054241237064</v>
      </c>
      <c r="DM86">
        <f t="shared" si="111"/>
        <v>96.555023923444978</v>
      </c>
      <c r="DN86">
        <f t="shared" si="112"/>
        <v>3.4449760765550237</v>
      </c>
      <c r="DO86">
        <f t="shared" si="113"/>
        <v>1.2766398838257706E-2</v>
      </c>
      <c r="DP86">
        <f t="shared" si="114"/>
        <v>100</v>
      </c>
      <c r="DQ86">
        <f t="shared" si="115"/>
        <v>0</v>
      </c>
      <c r="DR86">
        <f t="shared" si="116"/>
        <v>0.50906015367552604</v>
      </c>
      <c r="DS86">
        <f t="shared" si="117"/>
        <v>94.984326018808773</v>
      </c>
      <c r="DT86">
        <f t="shared" si="118"/>
        <v>5.0156739811912221</v>
      </c>
      <c r="DU86">
        <f t="shared" si="119"/>
        <v>1.7306449425113102</v>
      </c>
      <c r="DV86">
        <f t="shared" si="120"/>
        <v>94.559704933148907</v>
      </c>
      <c r="DW86">
        <f t="shared" si="121"/>
        <v>5.4402950668510837</v>
      </c>
      <c r="DX86">
        <f t="shared" si="122"/>
        <v>11.53683505014801</v>
      </c>
      <c r="DY86">
        <f t="shared" si="123"/>
        <v>94.467113908292404</v>
      </c>
      <c r="DZ86">
        <f t="shared" si="124"/>
        <v>5.5328860917075868</v>
      </c>
      <c r="EA86">
        <f t="shared" si="125"/>
        <v>6.6528895945870472</v>
      </c>
      <c r="EB86">
        <f t="shared" si="126"/>
        <v>59.186855360997839</v>
      </c>
      <c r="EC86">
        <f t="shared" si="127"/>
        <v>40.813144639002161</v>
      </c>
      <c r="ED86">
        <f t="shared" si="128"/>
        <v>0.32155367073861596</v>
      </c>
      <c r="EE86">
        <f t="shared" si="129"/>
        <v>67.741935483870961</v>
      </c>
      <c r="EF86">
        <f t="shared" si="130"/>
        <v>32.258064516129032</v>
      </c>
      <c r="EG86">
        <f t="shared" si="131"/>
        <v>3.2857519009965772</v>
      </c>
      <c r="EH86">
        <f t="shared" si="132"/>
        <v>77.99902865468674</v>
      </c>
      <c r="EI86">
        <f t="shared" si="133"/>
        <v>22.000971345313257</v>
      </c>
    </row>
    <row r="87" spans="1:139" x14ac:dyDescent="0.25">
      <c r="A87" t="s">
        <v>2104</v>
      </c>
      <c r="B87">
        <v>86</v>
      </c>
      <c r="C87" t="s">
        <v>148</v>
      </c>
      <c r="D87" t="s">
        <v>3187</v>
      </c>
      <c r="E87">
        <v>1514432</v>
      </c>
      <c r="F87">
        <v>816690</v>
      </c>
      <c r="G87">
        <v>697742</v>
      </c>
      <c r="H87">
        <v>488791</v>
      </c>
      <c r="I87">
        <v>401501</v>
      </c>
      <c r="J87">
        <v>87290</v>
      </c>
      <c r="K87">
        <f t="shared" si="70"/>
        <v>32.275533005113466</v>
      </c>
      <c r="L87">
        <f t="shared" si="71"/>
        <v>49.161983127012697</v>
      </c>
      <c r="M87">
        <f t="shared" si="72"/>
        <v>12.510354830295439</v>
      </c>
      <c r="N87">
        <f t="shared" si="134"/>
        <v>82.141651544320581</v>
      </c>
      <c r="O87">
        <f t="shared" si="135"/>
        <v>17.858348455679423</v>
      </c>
      <c r="P87">
        <f t="shared" si="73"/>
        <v>14.401451745224442</v>
      </c>
      <c r="Q87">
        <f t="shared" si="74"/>
        <v>13.57533178802392</v>
      </c>
      <c r="R87">
        <f t="shared" si="75"/>
        <v>10.129687330576873</v>
      </c>
      <c r="S87">
        <f t="shared" si="136"/>
        <v>7.1255403638774046</v>
      </c>
      <c r="T87">
        <f t="shared" si="76"/>
        <v>54.767988772297365</v>
      </c>
      <c r="U87">
        <f t="shared" si="77"/>
        <v>85.598548254775565</v>
      </c>
      <c r="V87">
        <f t="shared" si="78"/>
        <v>41839800</v>
      </c>
      <c r="W87">
        <v>44429</v>
      </c>
      <c r="X87">
        <v>38219</v>
      </c>
      <c r="Y87">
        <v>6210</v>
      </c>
      <c r="Z87">
        <v>15725</v>
      </c>
      <c r="AA87">
        <v>12607</v>
      </c>
      <c r="AB87">
        <v>3118</v>
      </c>
      <c r="AC87">
        <v>10239</v>
      </c>
      <c r="AD87">
        <v>4526</v>
      </c>
      <c r="AE87">
        <v>5713</v>
      </c>
      <c r="AF87">
        <v>248</v>
      </c>
      <c r="AG87">
        <v>234</v>
      </c>
      <c r="AH87">
        <v>14</v>
      </c>
      <c r="AI87">
        <v>11213</v>
      </c>
      <c r="AJ87">
        <v>9236</v>
      </c>
      <c r="AK87">
        <v>1977</v>
      </c>
      <c r="AL87">
        <v>54894</v>
      </c>
      <c r="AM87">
        <v>49938</v>
      </c>
      <c r="AN87">
        <v>4956</v>
      </c>
      <c r="AO87">
        <v>3070</v>
      </c>
      <c r="AP87">
        <v>2828</v>
      </c>
      <c r="AQ87">
        <v>242</v>
      </c>
      <c r="AR87">
        <v>34829</v>
      </c>
      <c r="AS87">
        <v>30837</v>
      </c>
      <c r="AT87">
        <v>3992</v>
      </c>
      <c r="AU87">
        <v>365</v>
      </c>
      <c r="AV87">
        <v>352</v>
      </c>
      <c r="AW87">
        <v>13</v>
      </c>
      <c r="AX87">
        <v>49148</v>
      </c>
      <c r="AY87">
        <v>46329</v>
      </c>
      <c r="AZ87">
        <v>2819</v>
      </c>
      <c r="BA87">
        <v>27749</v>
      </c>
      <c r="BB87">
        <v>26594</v>
      </c>
      <c r="BC87">
        <v>1155</v>
      </c>
      <c r="BD87">
        <v>6218</v>
      </c>
      <c r="BE87">
        <v>5691</v>
      </c>
      <c r="BF87">
        <v>527</v>
      </c>
      <c r="BG87">
        <v>196</v>
      </c>
      <c r="BH87">
        <v>165</v>
      </c>
      <c r="BI87">
        <v>31</v>
      </c>
      <c r="BJ87">
        <v>11894</v>
      </c>
      <c r="BK87">
        <v>9383</v>
      </c>
      <c r="BL87">
        <v>2511</v>
      </c>
      <c r="BM87">
        <v>20668</v>
      </c>
      <c r="BN87">
        <v>17144</v>
      </c>
      <c r="BO87">
        <v>3524</v>
      </c>
      <c r="BP87">
        <v>126512</v>
      </c>
      <c r="BQ87">
        <v>109200</v>
      </c>
      <c r="BR87">
        <v>17312</v>
      </c>
      <c r="BS87">
        <v>30537</v>
      </c>
      <c r="BT87">
        <v>12592</v>
      </c>
      <c r="BU87">
        <v>17945</v>
      </c>
      <c r="BV87">
        <v>3850</v>
      </c>
      <c r="BW87">
        <v>2786</v>
      </c>
      <c r="BX87">
        <v>1064</v>
      </c>
      <c r="BY87">
        <v>37007</v>
      </c>
      <c r="BZ87">
        <v>22840</v>
      </c>
      <c r="CA87">
        <v>14167</v>
      </c>
      <c r="CB87" t="str">
        <f t="shared" si="137"/>
        <v>NOTotal</v>
      </c>
      <c r="CC87" t="str">
        <f t="shared" si="138"/>
        <v>NOMale</v>
      </c>
      <c r="CD87" t="str">
        <f t="shared" si="139"/>
        <v>PQFemale</v>
      </c>
      <c r="CE87">
        <f t="shared" si="79"/>
        <v>9.0895699798073206</v>
      </c>
      <c r="CF87">
        <f t="shared" si="80"/>
        <v>86.022642868396773</v>
      </c>
      <c r="CG87">
        <f t="shared" si="81"/>
        <v>13.977357131603233</v>
      </c>
      <c r="CH87">
        <f t="shared" si="82"/>
        <v>3.2171214281768687</v>
      </c>
      <c r="CI87">
        <f t="shared" si="83"/>
        <v>80.171701112877585</v>
      </c>
      <c r="CJ87">
        <f t="shared" si="84"/>
        <v>19.828298887122418</v>
      </c>
      <c r="CK87">
        <f t="shared" si="85"/>
        <v>2.0947603372402521</v>
      </c>
      <c r="CL87">
        <f t="shared" si="86"/>
        <v>44.203535501513819</v>
      </c>
      <c r="CM87">
        <f t="shared" si="87"/>
        <v>55.796464498486174</v>
      </c>
      <c r="CN87">
        <f t="shared" si="88"/>
        <v>5.073743174485619E-2</v>
      </c>
      <c r="CO87">
        <f t="shared" si="89"/>
        <v>94.354838709677423</v>
      </c>
      <c r="CP87">
        <f t="shared" si="140"/>
        <v>5.6451612903225801</v>
      </c>
      <c r="CQ87">
        <f t="shared" si="90"/>
        <v>2.2940275086898083</v>
      </c>
      <c r="CR87">
        <f t="shared" si="91"/>
        <v>82.368679211629356</v>
      </c>
      <c r="CS87">
        <f t="shared" si="92"/>
        <v>17.63132078837064</v>
      </c>
      <c r="CT87">
        <f t="shared" si="93"/>
        <v>11.230566847589255</v>
      </c>
      <c r="CU87">
        <f t="shared" si="94"/>
        <v>90.971690895179805</v>
      </c>
      <c r="CV87">
        <f t="shared" si="95"/>
        <v>9.0283091048201989</v>
      </c>
      <c r="CW87">
        <f t="shared" si="96"/>
        <v>0.62808030426092132</v>
      </c>
      <c r="CX87">
        <f t="shared" si="97"/>
        <v>92.117263843648217</v>
      </c>
      <c r="CY87">
        <f t="shared" si="98"/>
        <v>7.8827361563517915</v>
      </c>
      <c r="CZ87">
        <f t="shared" si="99"/>
        <v>7.1255403638774046</v>
      </c>
      <c r="DA87">
        <f t="shared" si="100"/>
        <v>88.538287059634214</v>
      </c>
      <c r="DB87">
        <f t="shared" si="101"/>
        <v>11.461712940365787</v>
      </c>
      <c r="DC87">
        <f t="shared" si="102"/>
        <v>7.4674042689002046E-2</v>
      </c>
      <c r="DD87">
        <f t="shared" si="103"/>
        <v>96.438356164383563</v>
      </c>
      <c r="DE87">
        <f t="shared" si="141"/>
        <v>3.5616438356164384</v>
      </c>
      <c r="DF87">
        <f t="shared" si="104"/>
        <v>10.055013287887871</v>
      </c>
      <c r="DG87">
        <f t="shared" si="105"/>
        <v>94.264263042239776</v>
      </c>
      <c r="DH87">
        <f t="shared" si="106"/>
        <v>5.7357369577602348</v>
      </c>
      <c r="DI87">
        <f t="shared" si="107"/>
        <v>5.6770685221290895</v>
      </c>
      <c r="DJ87">
        <f t="shared" si="108"/>
        <v>95.837687844607018</v>
      </c>
      <c r="DK87">
        <f t="shared" si="109"/>
        <v>4.1623121553929874</v>
      </c>
      <c r="DL87">
        <f t="shared" si="110"/>
        <v>1.2721183491512733</v>
      </c>
      <c r="DM87">
        <f t="shared" si="111"/>
        <v>91.524605982631073</v>
      </c>
      <c r="DN87">
        <f t="shared" si="112"/>
        <v>8.4753940173689291</v>
      </c>
      <c r="DO87">
        <f t="shared" si="113"/>
        <v>4.0098937991902471E-2</v>
      </c>
      <c r="DP87">
        <f t="shared" si="114"/>
        <v>84.183673469387756</v>
      </c>
      <c r="DQ87">
        <f t="shared" si="115"/>
        <v>15.816326530612246</v>
      </c>
      <c r="DR87">
        <f t="shared" si="116"/>
        <v>2.4333508595698365</v>
      </c>
      <c r="DS87">
        <f t="shared" si="117"/>
        <v>78.888515217756847</v>
      </c>
      <c r="DT87">
        <f t="shared" si="118"/>
        <v>21.111484782243149</v>
      </c>
      <c r="DU87">
        <f t="shared" si="119"/>
        <v>4.2283920939624497</v>
      </c>
      <c r="DV87">
        <f t="shared" si="120"/>
        <v>82.94948712986259</v>
      </c>
      <c r="DW87">
        <f t="shared" si="121"/>
        <v>17.05051287013741</v>
      </c>
      <c r="DX87">
        <f t="shared" si="122"/>
        <v>25.882636955263088</v>
      </c>
      <c r="DY87">
        <f t="shared" si="123"/>
        <v>86.315922600227651</v>
      </c>
      <c r="DZ87">
        <f t="shared" si="124"/>
        <v>13.684077399772354</v>
      </c>
      <c r="EA87">
        <f t="shared" si="125"/>
        <v>6.2474554564220703</v>
      </c>
      <c r="EB87">
        <f t="shared" si="126"/>
        <v>41.235222844418246</v>
      </c>
      <c r="EC87">
        <f t="shared" si="127"/>
        <v>58.764777155581747</v>
      </c>
      <c r="ED87">
        <f t="shared" si="128"/>
        <v>0.78765771055522715</v>
      </c>
      <c r="EE87">
        <f t="shared" si="129"/>
        <v>72.36363636363636</v>
      </c>
      <c r="EF87">
        <f t="shared" si="130"/>
        <v>27.636363636363637</v>
      </c>
      <c r="EG87">
        <f t="shared" si="131"/>
        <v>7.571129582991504</v>
      </c>
      <c r="EH87">
        <f t="shared" si="132"/>
        <v>61.718053341259761</v>
      </c>
      <c r="EI87">
        <f t="shared" si="133"/>
        <v>38.281946658740239</v>
      </c>
    </row>
    <row r="88" spans="1:139" x14ac:dyDescent="0.25">
      <c r="A88" t="s">
        <v>2997</v>
      </c>
      <c r="B88">
        <v>87</v>
      </c>
      <c r="C88" t="s">
        <v>149</v>
      </c>
      <c r="D88" t="s">
        <v>3187</v>
      </c>
      <c r="E88">
        <v>1089263</v>
      </c>
      <c r="F88">
        <v>571162</v>
      </c>
      <c r="G88">
        <v>518101</v>
      </c>
      <c r="H88">
        <v>204134</v>
      </c>
      <c r="I88">
        <v>175888</v>
      </c>
      <c r="J88">
        <v>28246</v>
      </c>
      <c r="K88">
        <f t="shared" si="70"/>
        <v>18.740561278589286</v>
      </c>
      <c r="L88">
        <f t="shared" si="71"/>
        <v>30.794765758226212</v>
      </c>
      <c r="M88">
        <f t="shared" si="72"/>
        <v>5.4518327507570916</v>
      </c>
      <c r="N88">
        <f t="shared" si="134"/>
        <v>86.163010571487348</v>
      </c>
      <c r="O88">
        <f t="shared" si="135"/>
        <v>13.836989428512645</v>
      </c>
      <c r="P88">
        <f t="shared" si="73"/>
        <v>54.597470289123812</v>
      </c>
      <c r="Q88">
        <f t="shared" si="74"/>
        <v>6.689723416971205</v>
      </c>
      <c r="R88">
        <f t="shared" si="75"/>
        <v>8.4052632094604522</v>
      </c>
      <c r="S88">
        <f t="shared" si="136"/>
        <v>6.8347262092547059</v>
      </c>
      <c r="T88">
        <f t="shared" si="76"/>
        <v>23.472816875189828</v>
      </c>
      <c r="U88">
        <f t="shared" si="77"/>
        <v>45.402529710876195</v>
      </c>
      <c r="V88">
        <f t="shared" si="78"/>
        <v>9268200.0000000019</v>
      </c>
      <c r="W88">
        <v>81608</v>
      </c>
      <c r="X88">
        <v>69305</v>
      </c>
      <c r="Y88">
        <v>12303</v>
      </c>
      <c r="Z88">
        <v>25426</v>
      </c>
      <c r="AA88">
        <v>20337</v>
      </c>
      <c r="AB88">
        <v>5089</v>
      </c>
      <c r="AC88">
        <v>4418</v>
      </c>
      <c r="AD88">
        <v>2174</v>
      </c>
      <c r="AE88">
        <v>2244</v>
      </c>
      <c r="AF88">
        <v>1410</v>
      </c>
      <c r="AG88">
        <v>1372</v>
      </c>
      <c r="AH88">
        <v>38</v>
      </c>
      <c r="AI88">
        <v>2882</v>
      </c>
      <c r="AJ88">
        <v>2092</v>
      </c>
      <c r="AK88">
        <v>790</v>
      </c>
      <c r="AL88">
        <v>9364</v>
      </c>
      <c r="AM88">
        <v>8512</v>
      </c>
      <c r="AN88">
        <v>852</v>
      </c>
      <c r="AO88">
        <v>776</v>
      </c>
      <c r="AP88">
        <v>726</v>
      </c>
      <c r="AQ88">
        <v>50</v>
      </c>
      <c r="AR88">
        <v>13952</v>
      </c>
      <c r="AS88">
        <v>13426</v>
      </c>
      <c r="AT88">
        <v>526</v>
      </c>
      <c r="AU88">
        <v>72</v>
      </c>
      <c r="AV88">
        <v>72</v>
      </c>
      <c r="AW88">
        <v>0</v>
      </c>
      <c r="AX88">
        <v>17086</v>
      </c>
      <c r="AY88">
        <v>16390</v>
      </c>
      <c r="AZ88">
        <v>696</v>
      </c>
      <c r="BA88">
        <v>19936</v>
      </c>
      <c r="BB88">
        <v>19648</v>
      </c>
      <c r="BC88">
        <v>288</v>
      </c>
      <c r="BD88">
        <v>1220</v>
      </c>
      <c r="BE88">
        <v>1194</v>
      </c>
      <c r="BF88">
        <v>26</v>
      </c>
      <c r="BG88">
        <v>12</v>
      </c>
      <c r="BH88">
        <v>12</v>
      </c>
      <c r="BI88">
        <v>0</v>
      </c>
      <c r="BJ88">
        <v>262</v>
      </c>
      <c r="BK88">
        <v>260</v>
      </c>
      <c r="BL88">
        <v>2</v>
      </c>
      <c r="BM88">
        <v>1168</v>
      </c>
      <c r="BN88">
        <v>1106</v>
      </c>
      <c r="BO88">
        <v>62</v>
      </c>
      <c r="BP88">
        <v>6328</v>
      </c>
      <c r="BQ88">
        <v>6020</v>
      </c>
      <c r="BR88">
        <v>308</v>
      </c>
      <c r="BS88">
        <v>6394</v>
      </c>
      <c r="BT88">
        <v>4718</v>
      </c>
      <c r="BU88">
        <v>1676</v>
      </c>
      <c r="BV88">
        <v>870</v>
      </c>
      <c r="BW88">
        <v>594</v>
      </c>
      <c r="BX88">
        <v>276</v>
      </c>
      <c r="BY88">
        <v>10950</v>
      </c>
      <c r="BZ88">
        <v>7930</v>
      </c>
      <c r="CA88">
        <v>3020</v>
      </c>
      <c r="CB88" t="str">
        <f t="shared" si="137"/>
        <v>CultivatorsTotal</v>
      </c>
      <c r="CC88" t="str">
        <f t="shared" si="138"/>
        <v>CultivatorsMale</v>
      </c>
      <c r="CD88" t="str">
        <f t="shared" si="139"/>
        <v>CultivatorsFemale</v>
      </c>
      <c r="CE88">
        <f t="shared" si="79"/>
        <v>39.977661731999568</v>
      </c>
      <c r="CF88">
        <f t="shared" si="80"/>
        <v>84.924272130183326</v>
      </c>
      <c r="CG88">
        <f t="shared" si="81"/>
        <v>15.075727869816685</v>
      </c>
      <c r="CH88">
        <f t="shared" si="82"/>
        <v>12.455543907433352</v>
      </c>
      <c r="CI88">
        <f t="shared" si="83"/>
        <v>79.985054668449621</v>
      </c>
      <c r="CJ88">
        <f t="shared" si="84"/>
        <v>20.014945331550383</v>
      </c>
      <c r="CK88">
        <f t="shared" si="85"/>
        <v>2.1642646496908893</v>
      </c>
      <c r="CL88">
        <f t="shared" si="86"/>
        <v>49.207786328655502</v>
      </c>
      <c r="CM88">
        <f t="shared" si="87"/>
        <v>50.792213671344498</v>
      </c>
      <c r="CN88">
        <f t="shared" si="88"/>
        <v>0.69072276053964554</v>
      </c>
      <c r="CO88">
        <f t="shared" si="89"/>
        <v>97.304964539007088</v>
      </c>
      <c r="CP88">
        <f t="shared" si="140"/>
        <v>2.6950354609929077</v>
      </c>
      <c r="CQ88">
        <f t="shared" si="90"/>
        <v>1.4118177275711052</v>
      </c>
      <c r="CR88">
        <f t="shared" si="91"/>
        <v>72.588480222068014</v>
      </c>
      <c r="CS88">
        <f t="shared" si="92"/>
        <v>27.411519777931993</v>
      </c>
      <c r="CT88">
        <f t="shared" si="93"/>
        <v>4.5871829288604546</v>
      </c>
      <c r="CU88">
        <f t="shared" si="94"/>
        <v>90.901324220418616</v>
      </c>
      <c r="CV88">
        <f t="shared" si="95"/>
        <v>9.0986757795813755</v>
      </c>
      <c r="CW88">
        <f t="shared" si="96"/>
        <v>0.38014245544593256</v>
      </c>
      <c r="CX88">
        <f t="shared" si="97"/>
        <v>93.55670103092784</v>
      </c>
      <c r="CY88">
        <f t="shared" si="98"/>
        <v>6.4432989690721643</v>
      </c>
      <c r="CZ88">
        <f t="shared" si="99"/>
        <v>6.8347262092547059</v>
      </c>
      <c r="DA88">
        <f t="shared" si="100"/>
        <v>96.229931192660544</v>
      </c>
      <c r="DB88">
        <f t="shared" si="101"/>
        <v>3.7700688073394497</v>
      </c>
      <c r="DC88">
        <f t="shared" si="102"/>
        <v>3.5270949474364877E-2</v>
      </c>
      <c r="DD88">
        <f t="shared" si="103"/>
        <v>100</v>
      </c>
      <c r="DE88">
        <f t="shared" si="141"/>
        <v>0</v>
      </c>
      <c r="DF88">
        <f t="shared" si="104"/>
        <v>8.3699922599860876</v>
      </c>
      <c r="DG88">
        <f t="shared" si="105"/>
        <v>95.926489523586568</v>
      </c>
      <c r="DH88">
        <f t="shared" si="106"/>
        <v>4.0735104764134382</v>
      </c>
      <c r="DI88">
        <f t="shared" si="107"/>
        <v>9.7661340100130314</v>
      </c>
      <c r="DJ88">
        <f t="shared" si="108"/>
        <v>98.555377207062605</v>
      </c>
      <c r="DK88">
        <f t="shared" si="109"/>
        <v>1.4446227929373996</v>
      </c>
      <c r="DL88">
        <f t="shared" si="110"/>
        <v>0.5976466438711826</v>
      </c>
      <c r="DM88">
        <f t="shared" si="111"/>
        <v>97.868852459016395</v>
      </c>
      <c r="DN88">
        <f t="shared" si="112"/>
        <v>2.1311475409836063</v>
      </c>
      <c r="DO88">
        <f t="shared" si="113"/>
        <v>5.8784915790608128E-3</v>
      </c>
      <c r="DP88">
        <f t="shared" si="114"/>
        <v>100</v>
      </c>
      <c r="DQ88">
        <f t="shared" si="115"/>
        <v>0</v>
      </c>
      <c r="DR88">
        <f t="shared" si="116"/>
        <v>0.12834706614282776</v>
      </c>
      <c r="DS88">
        <f t="shared" si="117"/>
        <v>99.236641221374043</v>
      </c>
      <c r="DT88">
        <f t="shared" si="118"/>
        <v>0.76335877862595414</v>
      </c>
      <c r="DU88">
        <f t="shared" si="119"/>
        <v>0.57217318036191911</v>
      </c>
      <c r="DV88">
        <f t="shared" si="120"/>
        <v>94.691780821917803</v>
      </c>
      <c r="DW88">
        <f t="shared" si="121"/>
        <v>5.3082191780821919</v>
      </c>
      <c r="DX88">
        <f t="shared" si="122"/>
        <v>3.0999245593580684</v>
      </c>
      <c r="DY88">
        <f t="shared" si="123"/>
        <v>95.13274336283186</v>
      </c>
      <c r="DZ88">
        <f t="shared" si="124"/>
        <v>4.8672566371681416</v>
      </c>
      <c r="EA88">
        <f t="shared" si="125"/>
        <v>3.1322562630429034</v>
      </c>
      <c r="EB88">
        <f t="shared" si="126"/>
        <v>73.7879261807945</v>
      </c>
      <c r="EC88">
        <f t="shared" si="127"/>
        <v>26.212073819205507</v>
      </c>
      <c r="ED88">
        <f t="shared" si="128"/>
        <v>0.42619063948190888</v>
      </c>
      <c r="EE88">
        <f t="shared" si="129"/>
        <v>68.275862068965523</v>
      </c>
      <c r="EF88">
        <f t="shared" si="130"/>
        <v>31.724137931034484</v>
      </c>
      <c r="EG88">
        <f t="shared" si="131"/>
        <v>5.3641235658929922</v>
      </c>
      <c r="EH88">
        <f t="shared" si="132"/>
        <v>72.420091324200911</v>
      </c>
      <c r="EI88">
        <f t="shared" si="133"/>
        <v>27.579908675799086</v>
      </c>
    </row>
    <row r="89" spans="1:139" x14ac:dyDescent="0.25">
      <c r="A89" t="s">
        <v>2106</v>
      </c>
      <c r="B89">
        <v>88</v>
      </c>
      <c r="C89" t="s">
        <v>150</v>
      </c>
      <c r="D89" t="s">
        <v>3187</v>
      </c>
      <c r="E89">
        <v>1809733</v>
      </c>
      <c r="F89">
        <v>966110</v>
      </c>
      <c r="G89">
        <v>843623</v>
      </c>
      <c r="H89">
        <v>495193</v>
      </c>
      <c r="I89">
        <v>422209</v>
      </c>
      <c r="J89">
        <v>72984</v>
      </c>
      <c r="K89">
        <f t="shared" si="70"/>
        <v>27.362765667642684</v>
      </c>
      <c r="L89">
        <f t="shared" si="71"/>
        <v>43.70195940420863</v>
      </c>
      <c r="M89">
        <f t="shared" si="72"/>
        <v>8.6512577300524036</v>
      </c>
      <c r="N89">
        <f t="shared" si="134"/>
        <v>85.261504100421448</v>
      </c>
      <c r="O89">
        <f t="shared" si="135"/>
        <v>14.738495899578549</v>
      </c>
      <c r="P89">
        <f t="shared" si="73"/>
        <v>9.8325299428707584</v>
      </c>
      <c r="Q89">
        <f t="shared" si="74"/>
        <v>21.473243765562117</v>
      </c>
      <c r="R89">
        <f t="shared" si="75"/>
        <v>10.8406217373832</v>
      </c>
      <c r="S89">
        <f t="shared" si="136"/>
        <v>6.3894279604113953</v>
      </c>
      <c r="T89">
        <f t="shared" si="76"/>
        <v>51.464176593772528</v>
      </c>
      <c r="U89">
        <f t="shared" si="77"/>
        <v>90.167470057129236</v>
      </c>
      <c r="V89">
        <f t="shared" si="78"/>
        <v>44650300</v>
      </c>
      <c r="W89">
        <v>23654</v>
      </c>
      <c r="X89">
        <v>20461</v>
      </c>
      <c r="Y89">
        <v>3193</v>
      </c>
      <c r="Z89">
        <v>19382</v>
      </c>
      <c r="AA89">
        <v>16013</v>
      </c>
      <c r="AB89">
        <v>3369</v>
      </c>
      <c r="AC89">
        <v>5654</v>
      </c>
      <c r="AD89">
        <v>4563</v>
      </c>
      <c r="AE89">
        <v>1091</v>
      </c>
      <c r="AF89">
        <v>781</v>
      </c>
      <c r="AG89">
        <v>748</v>
      </c>
      <c r="AH89">
        <v>33</v>
      </c>
      <c r="AI89">
        <v>19247</v>
      </c>
      <c r="AJ89">
        <v>16981</v>
      </c>
      <c r="AK89">
        <v>2266</v>
      </c>
      <c r="AL89">
        <v>86306</v>
      </c>
      <c r="AM89">
        <v>79757</v>
      </c>
      <c r="AN89">
        <v>6549</v>
      </c>
      <c r="AO89">
        <v>3361</v>
      </c>
      <c r="AP89">
        <v>3121</v>
      </c>
      <c r="AQ89">
        <v>240</v>
      </c>
      <c r="AR89">
        <v>31640</v>
      </c>
      <c r="AS89">
        <v>29041</v>
      </c>
      <c r="AT89">
        <v>2599</v>
      </c>
      <c r="AU89">
        <v>619</v>
      </c>
      <c r="AV89">
        <v>594</v>
      </c>
      <c r="AW89">
        <v>25</v>
      </c>
      <c r="AX89">
        <v>53063</v>
      </c>
      <c r="AY89">
        <v>49849</v>
      </c>
      <c r="AZ89">
        <v>3214</v>
      </c>
      <c r="BA89">
        <v>27087</v>
      </c>
      <c r="BB89">
        <v>25985</v>
      </c>
      <c r="BC89">
        <v>1102</v>
      </c>
      <c r="BD89">
        <v>4704</v>
      </c>
      <c r="BE89">
        <v>4371</v>
      </c>
      <c r="BF89">
        <v>333</v>
      </c>
      <c r="BG89">
        <v>316</v>
      </c>
      <c r="BH89">
        <v>278</v>
      </c>
      <c r="BI89">
        <v>38</v>
      </c>
      <c r="BJ89">
        <v>6669</v>
      </c>
      <c r="BK89">
        <v>5604</v>
      </c>
      <c r="BL89">
        <v>1065</v>
      </c>
      <c r="BM89">
        <v>15608</v>
      </c>
      <c r="BN89">
        <v>13664</v>
      </c>
      <c r="BO89">
        <v>1944</v>
      </c>
      <c r="BP89">
        <v>120558</v>
      </c>
      <c r="BQ89">
        <v>108078</v>
      </c>
      <c r="BR89">
        <v>12480</v>
      </c>
      <c r="BS89">
        <v>28875</v>
      </c>
      <c r="BT89">
        <v>12146</v>
      </c>
      <c r="BU89">
        <v>16729</v>
      </c>
      <c r="BV89">
        <v>7340</v>
      </c>
      <c r="BW89">
        <v>4958</v>
      </c>
      <c r="BX89">
        <v>2382</v>
      </c>
      <c r="BY89">
        <v>40329</v>
      </c>
      <c r="BZ89">
        <v>25997</v>
      </c>
      <c r="CA89">
        <v>14332</v>
      </c>
      <c r="CB89" t="str">
        <f t="shared" si="137"/>
        <v>NOTotal</v>
      </c>
      <c r="CC89" t="str">
        <f t="shared" si="138"/>
        <v>NOMale</v>
      </c>
      <c r="CD89" t="str">
        <f t="shared" si="139"/>
        <v>PQFemale</v>
      </c>
      <c r="CE89">
        <f t="shared" si="79"/>
        <v>4.7767234189497829</v>
      </c>
      <c r="CF89">
        <f t="shared" si="80"/>
        <v>86.501226008286125</v>
      </c>
      <c r="CG89">
        <f t="shared" si="81"/>
        <v>13.498773991713875</v>
      </c>
      <c r="CH89">
        <f t="shared" si="82"/>
        <v>3.9140294794150967</v>
      </c>
      <c r="CI89">
        <f t="shared" si="83"/>
        <v>82.6178928903106</v>
      </c>
      <c r="CJ89">
        <f t="shared" si="84"/>
        <v>17.3821071096894</v>
      </c>
      <c r="CK89">
        <f t="shared" si="85"/>
        <v>1.1417770445058797</v>
      </c>
      <c r="CL89">
        <f t="shared" si="86"/>
        <v>80.703926423770781</v>
      </c>
      <c r="CM89">
        <f t="shared" si="87"/>
        <v>19.296073576229219</v>
      </c>
      <c r="CN89">
        <f t="shared" si="88"/>
        <v>0.15771628435781604</v>
      </c>
      <c r="CO89">
        <f t="shared" si="89"/>
        <v>95.774647887323937</v>
      </c>
      <c r="CP89">
        <f t="shared" si="140"/>
        <v>4.225352112676056</v>
      </c>
      <c r="CQ89">
        <f t="shared" si="90"/>
        <v>3.8867673816067678</v>
      </c>
      <c r="CR89">
        <f t="shared" si="91"/>
        <v>88.22673663428067</v>
      </c>
      <c r="CS89">
        <f t="shared" si="92"/>
        <v>11.773263365719334</v>
      </c>
      <c r="CT89">
        <f t="shared" si="93"/>
        <v>17.428760099597532</v>
      </c>
      <c r="CU89">
        <f t="shared" si="94"/>
        <v>92.411883298959523</v>
      </c>
      <c r="CV89">
        <f t="shared" si="95"/>
        <v>7.5881167010404846</v>
      </c>
      <c r="CW89">
        <f t="shared" si="96"/>
        <v>0.67872526469477557</v>
      </c>
      <c r="CX89">
        <f t="shared" si="97"/>
        <v>92.859268074977692</v>
      </c>
      <c r="CY89">
        <f t="shared" si="98"/>
        <v>7.1407319250223145</v>
      </c>
      <c r="CZ89">
        <f t="shared" si="99"/>
        <v>6.3894279604113953</v>
      </c>
      <c r="DA89">
        <f t="shared" si="100"/>
        <v>91.785714285714278</v>
      </c>
      <c r="DB89">
        <f t="shared" si="101"/>
        <v>8.2142857142857135</v>
      </c>
      <c r="DC89">
        <f t="shared" si="102"/>
        <v>0.12500176698782089</v>
      </c>
      <c r="DD89">
        <f t="shared" si="103"/>
        <v>95.961227786752829</v>
      </c>
      <c r="DE89">
        <f t="shared" si="141"/>
        <v>4.0387722132471726</v>
      </c>
      <c r="DF89">
        <f t="shared" si="104"/>
        <v>10.71561997039538</v>
      </c>
      <c r="DG89">
        <f t="shared" si="105"/>
        <v>93.943048828750733</v>
      </c>
      <c r="DH89">
        <f t="shared" si="106"/>
        <v>6.0569511712492696</v>
      </c>
      <c r="DI89">
        <f t="shared" si="107"/>
        <v>5.4699884691423346</v>
      </c>
      <c r="DJ89">
        <f t="shared" si="108"/>
        <v>95.931627718093551</v>
      </c>
      <c r="DK89">
        <f t="shared" si="109"/>
        <v>4.0683722819064494</v>
      </c>
      <c r="DL89">
        <f t="shared" si="110"/>
        <v>0.94993265252134007</v>
      </c>
      <c r="DM89">
        <f t="shared" si="111"/>
        <v>92.920918367346943</v>
      </c>
      <c r="DN89">
        <f t="shared" si="112"/>
        <v>7.079081632653061</v>
      </c>
      <c r="DO89">
        <f t="shared" si="113"/>
        <v>6.3813503018015194E-2</v>
      </c>
      <c r="DP89">
        <f t="shared" si="114"/>
        <v>87.974683544303801</v>
      </c>
      <c r="DQ89">
        <f t="shared" si="115"/>
        <v>12.025316455696203</v>
      </c>
      <c r="DR89">
        <f t="shared" si="116"/>
        <v>1.3467476317314664</v>
      </c>
      <c r="DS89">
        <f t="shared" si="117"/>
        <v>84.030589293747198</v>
      </c>
      <c r="DT89">
        <f t="shared" si="118"/>
        <v>15.969410706252813</v>
      </c>
      <c r="DU89">
        <f t="shared" si="119"/>
        <v>3.1519023895733587</v>
      </c>
      <c r="DV89">
        <f t="shared" si="120"/>
        <v>87.5448487954895</v>
      </c>
      <c r="DW89">
        <f t="shared" si="121"/>
        <v>12.455151204510507</v>
      </c>
      <c r="DX89">
        <f t="shared" si="122"/>
        <v>24.345659167233784</v>
      </c>
      <c r="DY89">
        <f t="shared" si="123"/>
        <v>89.648136166824273</v>
      </c>
      <c r="DZ89">
        <f t="shared" si="124"/>
        <v>10.351863833175733</v>
      </c>
      <c r="EA89">
        <f t="shared" si="125"/>
        <v>5.8310598090037624</v>
      </c>
      <c r="EB89">
        <f t="shared" si="126"/>
        <v>42.064069264069268</v>
      </c>
      <c r="EC89">
        <f t="shared" si="127"/>
        <v>57.935930735930739</v>
      </c>
      <c r="ED89">
        <f t="shared" si="128"/>
        <v>1.4822503549121251</v>
      </c>
      <c r="EE89">
        <f t="shared" si="129"/>
        <v>67.547683923705719</v>
      </c>
      <c r="EF89">
        <f t="shared" si="130"/>
        <v>32.452316076294281</v>
      </c>
      <c r="EG89">
        <f t="shared" si="131"/>
        <v>8.144097351941566</v>
      </c>
      <c r="EH89">
        <f t="shared" si="132"/>
        <v>64.462297602221724</v>
      </c>
      <c r="EI89">
        <f t="shared" si="133"/>
        <v>35.537702397778276</v>
      </c>
    </row>
    <row r="90" spans="1:139" x14ac:dyDescent="0.25">
      <c r="A90" t="s">
        <v>2998</v>
      </c>
      <c r="B90">
        <v>89</v>
      </c>
      <c r="C90" t="s">
        <v>151</v>
      </c>
      <c r="D90" t="s">
        <v>3187</v>
      </c>
      <c r="E90">
        <v>1042708</v>
      </c>
      <c r="F90">
        <v>554497</v>
      </c>
      <c r="G90">
        <v>488211</v>
      </c>
      <c r="H90">
        <v>217567</v>
      </c>
      <c r="I90">
        <v>189599</v>
      </c>
      <c r="J90">
        <v>27968</v>
      </c>
      <c r="K90">
        <f t="shared" si="70"/>
        <v>20.865573103879516</v>
      </c>
      <c r="L90">
        <f t="shared" si="71"/>
        <v>34.192971287491183</v>
      </c>
      <c r="M90">
        <f t="shared" si="72"/>
        <v>5.7286705952958865</v>
      </c>
      <c r="N90">
        <f t="shared" si="134"/>
        <v>87.145109322645439</v>
      </c>
      <c r="O90">
        <f t="shared" si="135"/>
        <v>12.854890677354561</v>
      </c>
      <c r="P90">
        <f t="shared" si="73"/>
        <v>47.141799997242224</v>
      </c>
      <c r="Q90">
        <f t="shared" si="74"/>
        <v>8.0738347267738213</v>
      </c>
      <c r="R90">
        <f t="shared" si="75"/>
        <v>8.4020094959253928</v>
      </c>
      <c r="S90">
        <f t="shared" si="136"/>
        <v>7.0442668235532038</v>
      </c>
      <c r="T90">
        <f t="shared" si="76"/>
        <v>29.338088956505352</v>
      </c>
      <c r="U90">
        <f t="shared" si="77"/>
        <v>52.858200002757769</v>
      </c>
      <c r="V90">
        <f t="shared" si="78"/>
        <v>11500200</v>
      </c>
      <c r="W90">
        <v>71540</v>
      </c>
      <c r="X90">
        <v>62145</v>
      </c>
      <c r="Y90">
        <v>9395</v>
      </c>
      <c r="Z90">
        <v>26229</v>
      </c>
      <c r="AA90">
        <v>21126</v>
      </c>
      <c r="AB90">
        <v>5103</v>
      </c>
      <c r="AC90">
        <v>4796</v>
      </c>
      <c r="AD90">
        <v>2772</v>
      </c>
      <c r="AE90">
        <v>2024</v>
      </c>
      <c r="AF90">
        <v>84</v>
      </c>
      <c r="AG90">
        <v>80</v>
      </c>
      <c r="AH90">
        <v>4</v>
      </c>
      <c r="AI90">
        <v>3934</v>
      </c>
      <c r="AJ90">
        <v>3514</v>
      </c>
      <c r="AK90">
        <v>420</v>
      </c>
      <c r="AL90">
        <v>13548</v>
      </c>
      <c r="AM90">
        <v>12658</v>
      </c>
      <c r="AN90">
        <v>890</v>
      </c>
      <c r="AO90">
        <v>1520</v>
      </c>
      <c r="AP90">
        <v>1496</v>
      </c>
      <c r="AQ90">
        <v>24</v>
      </c>
      <c r="AR90">
        <v>15326</v>
      </c>
      <c r="AS90">
        <v>14564</v>
      </c>
      <c r="AT90">
        <v>762</v>
      </c>
      <c r="AU90">
        <v>212</v>
      </c>
      <c r="AV90">
        <v>210</v>
      </c>
      <c r="AW90">
        <v>2</v>
      </c>
      <c r="AX90">
        <v>18068</v>
      </c>
      <c r="AY90">
        <v>17318</v>
      </c>
      <c r="AZ90">
        <v>750</v>
      </c>
      <c r="BA90">
        <v>11594</v>
      </c>
      <c r="BB90">
        <v>11456</v>
      </c>
      <c r="BC90">
        <v>138</v>
      </c>
      <c r="BD90">
        <v>1228</v>
      </c>
      <c r="BE90">
        <v>1184</v>
      </c>
      <c r="BF90">
        <v>44</v>
      </c>
      <c r="BG90">
        <v>20</v>
      </c>
      <c r="BH90">
        <v>20</v>
      </c>
      <c r="BI90">
        <v>0</v>
      </c>
      <c r="BJ90">
        <v>760</v>
      </c>
      <c r="BK90">
        <v>734</v>
      </c>
      <c r="BL90">
        <v>26</v>
      </c>
      <c r="BM90">
        <v>3022</v>
      </c>
      <c r="BN90">
        <v>2870</v>
      </c>
      <c r="BO90">
        <v>152</v>
      </c>
      <c r="BP90">
        <v>20304</v>
      </c>
      <c r="BQ90">
        <v>19424</v>
      </c>
      <c r="BR90">
        <v>880</v>
      </c>
      <c r="BS90">
        <v>11926</v>
      </c>
      <c r="BT90">
        <v>8304</v>
      </c>
      <c r="BU90">
        <v>3622</v>
      </c>
      <c r="BV90">
        <v>1402</v>
      </c>
      <c r="BW90">
        <v>994</v>
      </c>
      <c r="BX90">
        <v>408</v>
      </c>
      <c r="BY90">
        <v>12054</v>
      </c>
      <c r="BZ90">
        <v>8730</v>
      </c>
      <c r="CA90">
        <v>3324</v>
      </c>
      <c r="CB90" t="str">
        <f t="shared" si="137"/>
        <v>CultivatorsTotal</v>
      </c>
      <c r="CC90" t="str">
        <f t="shared" si="138"/>
        <v>CultivatorsMale</v>
      </c>
      <c r="CD90" t="str">
        <f t="shared" si="139"/>
        <v>CultivatorsFemale</v>
      </c>
      <c r="CE90">
        <f t="shared" si="79"/>
        <v>32.88182490910846</v>
      </c>
      <c r="CF90">
        <f t="shared" si="80"/>
        <v>86.867486720715675</v>
      </c>
      <c r="CG90">
        <f t="shared" si="81"/>
        <v>13.132513279284316</v>
      </c>
      <c r="CH90">
        <f t="shared" si="82"/>
        <v>12.055596666773912</v>
      </c>
      <c r="CI90">
        <f t="shared" si="83"/>
        <v>80.544435548438756</v>
      </c>
      <c r="CJ90">
        <f t="shared" si="84"/>
        <v>19.455564451561251</v>
      </c>
      <c r="CK90">
        <f t="shared" si="85"/>
        <v>2.204378421359857</v>
      </c>
      <c r="CL90">
        <f t="shared" si="86"/>
        <v>57.798165137614674</v>
      </c>
      <c r="CM90">
        <f t="shared" si="87"/>
        <v>42.201834862385326</v>
      </c>
      <c r="CN90">
        <f t="shared" si="88"/>
        <v>3.8608796370773142E-2</v>
      </c>
      <c r="CO90">
        <f t="shared" si="89"/>
        <v>95.238095238095227</v>
      </c>
      <c r="CP90">
        <f t="shared" si="140"/>
        <v>4.7619047619047619</v>
      </c>
      <c r="CQ90">
        <f t="shared" si="90"/>
        <v>1.8081786300312086</v>
      </c>
      <c r="CR90">
        <f t="shared" si="91"/>
        <v>89.32384341637011</v>
      </c>
      <c r="CS90">
        <f t="shared" si="92"/>
        <v>10.676156583629894</v>
      </c>
      <c r="CT90">
        <f t="shared" si="93"/>
        <v>6.2270473003718392</v>
      </c>
      <c r="CU90">
        <f t="shared" si="94"/>
        <v>93.430764688514913</v>
      </c>
      <c r="CV90">
        <f t="shared" si="95"/>
        <v>6.5692353114850901</v>
      </c>
      <c r="CW90">
        <f t="shared" si="96"/>
        <v>0.6986353628997044</v>
      </c>
      <c r="CX90">
        <f t="shared" si="97"/>
        <v>98.421052631578945</v>
      </c>
      <c r="CY90">
        <f t="shared" si="98"/>
        <v>1.5789473684210527</v>
      </c>
      <c r="CZ90">
        <f t="shared" si="99"/>
        <v>7.0442668235532038</v>
      </c>
      <c r="DA90">
        <f t="shared" si="100"/>
        <v>95.028056896776718</v>
      </c>
      <c r="DB90">
        <f t="shared" si="101"/>
        <v>4.971943103223281</v>
      </c>
      <c r="DC90">
        <f t="shared" si="102"/>
        <v>9.7441247983379831E-2</v>
      </c>
      <c r="DD90">
        <f t="shared" si="103"/>
        <v>99.056603773584911</v>
      </c>
      <c r="DE90">
        <f t="shared" si="141"/>
        <v>0.94339622641509435</v>
      </c>
      <c r="DF90">
        <f t="shared" si="104"/>
        <v>8.3045682479420133</v>
      </c>
      <c r="DG90">
        <f t="shared" si="105"/>
        <v>95.849014832853669</v>
      </c>
      <c r="DH90">
        <f t="shared" si="106"/>
        <v>4.1509851671463354</v>
      </c>
      <c r="DI90">
        <f t="shared" si="107"/>
        <v>5.3289331562231403</v>
      </c>
      <c r="DJ90">
        <f t="shared" si="108"/>
        <v>98.809729170260468</v>
      </c>
      <c r="DK90">
        <f t="shared" si="109"/>
        <v>1.1902708297395204</v>
      </c>
      <c r="DL90">
        <f t="shared" si="110"/>
        <v>0.56442383265844542</v>
      </c>
      <c r="DM90">
        <f t="shared" si="111"/>
        <v>96.416938110749186</v>
      </c>
      <c r="DN90">
        <f t="shared" si="112"/>
        <v>3.5830618892508146</v>
      </c>
      <c r="DO90">
        <f t="shared" si="113"/>
        <v>9.1925705644697962E-3</v>
      </c>
      <c r="DP90">
        <f t="shared" si="114"/>
        <v>100</v>
      </c>
      <c r="DQ90">
        <f t="shared" si="115"/>
        <v>0</v>
      </c>
      <c r="DR90">
        <f t="shared" si="116"/>
        <v>0.3493176814498522</v>
      </c>
      <c r="DS90">
        <f t="shared" si="117"/>
        <v>96.578947368421055</v>
      </c>
      <c r="DT90">
        <f t="shared" si="118"/>
        <v>3.4210526315789478</v>
      </c>
      <c r="DU90">
        <f t="shared" si="119"/>
        <v>1.3889974122913862</v>
      </c>
      <c r="DV90">
        <f t="shared" si="120"/>
        <v>94.970218398411646</v>
      </c>
      <c r="DW90">
        <f t="shared" si="121"/>
        <v>5.0297816015883523</v>
      </c>
      <c r="DX90">
        <f t="shared" si="122"/>
        <v>9.3322976370497379</v>
      </c>
      <c r="DY90">
        <f t="shared" si="123"/>
        <v>95.66587864460206</v>
      </c>
      <c r="DZ90">
        <f t="shared" si="124"/>
        <v>4.3341213553979507</v>
      </c>
      <c r="EA90">
        <f t="shared" si="125"/>
        <v>5.4815298275933388</v>
      </c>
      <c r="EB90">
        <f t="shared" si="126"/>
        <v>69.629381183967794</v>
      </c>
      <c r="EC90">
        <f t="shared" si="127"/>
        <v>30.370618816032195</v>
      </c>
      <c r="ED90">
        <f t="shared" si="128"/>
        <v>0.64439919656933276</v>
      </c>
      <c r="EE90">
        <f t="shared" si="129"/>
        <v>70.898716119828819</v>
      </c>
      <c r="EF90">
        <f t="shared" si="130"/>
        <v>29.101283880171184</v>
      </c>
      <c r="EG90">
        <f t="shared" si="131"/>
        <v>5.5403622792059455</v>
      </c>
      <c r="EH90">
        <f t="shared" si="132"/>
        <v>72.424091587854662</v>
      </c>
      <c r="EI90">
        <f t="shared" si="133"/>
        <v>27.575908412145345</v>
      </c>
    </row>
    <row r="91" spans="1:139" x14ac:dyDescent="0.25">
      <c r="A91" t="s">
        <v>2999</v>
      </c>
      <c r="B91">
        <v>90</v>
      </c>
      <c r="C91" t="s">
        <v>152</v>
      </c>
      <c r="E91">
        <v>3656539</v>
      </c>
      <c r="F91">
        <v>1960922</v>
      </c>
      <c r="G91">
        <v>1695617</v>
      </c>
      <c r="H91">
        <v>1135254</v>
      </c>
      <c r="I91">
        <v>983569</v>
      </c>
      <c r="J91">
        <v>151685</v>
      </c>
      <c r="K91">
        <f t="shared" si="70"/>
        <v>31.047227993465953</v>
      </c>
      <c r="L91">
        <f t="shared" si="71"/>
        <v>50.158496870349765</v>
      </c>
      <c r="M91">
        <f t="shared" si="72"/>
        <v>8.9457112071888876</v>
      </c>
      <c r="N91">
        <f t="shared" si="134"/>
        <v>86.63867293134399</v>
      </c>
      <c r="O91">
        <f t="shared" si="135"/>
        <v>13.361327068656001</v>
      </c>
      <c r="P91">
        <f t="shared" si="73"/>
        <v>2.1227848569571215</v>
      </c>
      <c r="Q91">
        <f t="shared" si="74"/>
        <v>20.595214815362905</v>
      </c>
      <c r="R91">
        <f t="shared" si="75"/>
        <v>23.017492120706027</v>
      </c>
      <c r="S91">
        <f t="shared" si="136"/>
        <v>8.1986057745667491</v>
      </c>
      <c r="T91">
        <f t="shared" si="76"/>
        <v>46.065902432407199</v>
      </c>
      <c r="U91">
        <f t="shared" si="77"/>
        <v>97.877215143042889</v>
      </c>
      <c r="V91">
        <f t="shared" si="78"/>
        <v>111115500.00000001</v>
      </c>
      <c r="W91">
        <v>10127</v>
      </c>
      <c r="X91">
        <v>8886</v>
      </c>
      <c r="Y91">
        <v>1241</v>
      </c>
      <c r="Z91">
        <v>10553</v>
      </c>
      <c r="AA91">
        <v>8501</v>
      </c>
      <c r="AB91">
        <v>2052</v>
      </c>
      <c r="AC91">
        <v>3419</v>
      </c>
      <c r="AD91">
        <v>2997</v>
      </c>
      <c r="AE91">
        <v>422</v>
      </c>
      <c r="AF91">
        <v>137</v>
      </c>
      <c r="AG91">
        <v>133</v>
      </c>
      <c r="AH91">
        <v>4</v>
      </c>
      <c r="AI91">
        <v>23546</v>
      </c>
      <c r="AJ91">
        <v>20748</v>
      </c>
      <c r="AK91">
        <v>2798</v>
      </c>
      <c r="AL91">
        <v>210125</v>
      </c>
      <c r="AM91">
        <v>192677</v>
      </c>
      <c r="AN91">
        <v>17448</v>
      </c>
      <c r="AO91">
        <v>18975</v>
      </c>
      <c r="AP91">
        <v>17169</v>
      </c>
      <c r="AQ91">
        <v>1806</v>
      </c>
      <c r="AR91">
        <v>93075</v>
      </c>
      <c r="AS91">
        <v>86695</v>
      </c>
      <c r="AT91">
        <v>6380</v>
      </c>
      <c r="AU91">
        <v>1145</v>
      </c>
      <c r="AV91">
        <v>1126</v>
      </c>
      <c r="AW91">
        <v>19</v>
      </c>
      <c r="AX91">
        <v>260162</v>
      </c>
      <c r="AY91">
        <v>247975</v>
      </c>
      <c r="AZ91">
        <v>12187</v>
      </c>
      <c r="BA91">
        <v>90224</v>
      </c>
      <c r="BB91">
        <v>87851</v>
      </c>
      <c r="BC91">
        <v>2373</v>
      </c>
      <c r="BD91">
        <v>15358</v>
      </c>
      <c r="BE91">
        <v>14258</v>
      </c>
      <c r="BF91">
        <v>1100</v>
      </c>
      <c r="BG91">
        <v>379</v>
      </c>
      <c r="BH91">
        <v>346</v>
      </c>
      <c r="BI91">
        <v>33</v>
      </c>
      <c r="BJ91">
        <v>18650</v>
      </c>
      <c r="BK91">
        <v>15521</v>
      </c>
      <c r="BL91">
        <v>3129</v>
      </c>
      <c r="BM91">
        <v>50874</v>
      </c>
      <c r="BN91">
        <v>43863</v>
      </c>
      <c r="BO91">
        <v>7011</v>
      </c>
      <c r="BP91">
        <v>165322</v>
      </c>
      <c r="BQ91">
        <v>140200</v>
      </c>
      <c r="BR91">
        <v>25122</v>
      </c>
      <c r="BS91">
        <v>79611</v>
      </c>
      <c r="BT91">
        <v>37850</v>
      </c>
      <c r="BU91">
        <v>41761</v>
      </c>
      <c r="BV91">
        <v>8581</v>
      </c>
      <c r="BW91">
        <v>7307</v>
      </c>
      <c r="BX91">
        <v>1274</v>
      </c>
      <c r="BY91">
        <v>74991</v>
      </c>
      <c r="BZ91">
        <v>49466</v>
      </c>
      <c r="CA91">
        <v>25525</v>
      </c>
      <c r="CB91" t="str">
        <f t="shared" si="137"/>
        <v>GNonHHITotal</v>
      </c>
      <c r="CC91" t="str">
        <f t="shared" si="138"/>
        <v>GNonHHIMale</v>
      </c>
      <c r="CD91" t="str">
        <f t="shared" si="139"/>
        <v>PQFemale</v>
      </c>
      <c r="CE91">
        <f t="shared" si="79"/>
        <v>0.89204706611912399</v>
      </c>
      <c r="CF91">
        <f t="shared" si="80"/>
        <v>87.74563049274218</v>
      </c>
      <c r="CG91">
        <f t="shared" si="81"/>
        <v>12.254369507257826</v>
      </c>
      <c r="CH91">
        <f t="shared" si="82"/>
        <v>0.92957170818160528</v>
      </c>
      <c r="CI91">
        <f t="shared" si="83"/>
        <v>80.55529233393348</v>
      </c>
      <c r="CJ91">
        <f t="shared" si="84"/>
        <v>19.44470766606652</v>
      </c>
      <c r="CK91">
        <f t="shared" si="85"/>
        <v>0.30116608265639228</v>
      </c>
      <c r="CL91">
        <f t="shared" si="86"/>
        <v>87.657209710441649</v>
      </c>
      <c r="CM91">
        <f t="shared" si="87"/>
        <v>12.34279028955835</v>
      </c>
      <c r="CN91">
        <f t="shared" si="88"/>
        <v>1.2067783949671175E-2</v>
      </c>
      <c r="CO91">
        <f t="shared" si="89"/>
        <v>97.080291970802918</v>
      </c>
      <c r="CP91">
        <f t="shared" si="140"/>
        <v>2.9197080291970803</v>
      </c>
      <c r="CQ91">
        <f t="shared" si="90"/>
        <v>2.0740732910872808</v>
      </c>
      <c r="CR91">
        <f t="shared" si="91"/>
        <v>88.116877601291094</v>
      </c>
      <c r="CS91">
        <f t="shared" si="92"/>
        <v>11.88312239870891</v>
      </c>
      <c r="CT91">
        <f t="shared" si="93"/>
        <v>18.509073740325952</v>
      </c>
      <c r="CU91">
        <f t="shared" si="94"/>
        <v>91.696371207614519</v>
      </c>
      <c r="CV91">
        <f t="shared" si="95"/>
        <v>8.303628792385485</v>
      </c>
      <c r="CW91">
        <f t="shared" si="96"/>
        <v>1.6714321200365732</v>
      </c>
      <c r="CX91">
        <f t="shared" si="97"/>
        <v>90.482213438735187</v>
      </c>
      <c r="CY91">
        <f t="shared" si="98"/>
        <v>9.5177865612648223</v>
      </c>
      <c r="CZ91">
        <f t="shared" si="99"/>
        <v>8.1986057745667491</v>
      </c>
      <c r="DA91">
        <f t="shared" si="100"/>
        <v>93.145312919688422</v>
      </c>
      <c r="DB91">
        <f t="shared" si="101"/>
        <v>6.8546870803115763</v>
      </c>
      <c r="DC91">
        <f t="shared" si="102"/>
        <v>0.10085848629469704</v>
      </c>
      <c r="DD91">
        <f t="shared" si="103"/>
        <v>98.340611353711793</v>
      </c>
      <c r="DE91">
        <f t="shared" si="141"/>
        <v>1.6593886462882095</v>
      </c>
      <c r="DF91">
        <f t="shared" si="104"/>
        <v>22.91663363441133</v>
      </c>
      <c r="DG91">
        <f t="shared" si="105"/>
        <v>95.31561104235054</v>
      </c>
      <c r="DH91">
        <f t="shared" si="106"/>
        <v>4.6843889576494639</v>
      </c>
      <c r="DI91">
        <f t="shared" si="107"/>
        <v>7.9474725479936641</v>
      </c>
      <c r="DJ91">
        <f t="shared" si="108"/>
        <v>97.369879411243133</v>
      </c>
      <c r="DK91">
        <f t="shared" si="109"/>
        <v>2.6301205887568719</v>
      </c>
      <c r="DL91">
        <f t="shared" si="110"/>
        <v>1.3528250065624081</v>
      </c>
      <c r="DM91">
        <f t="shared" si="111"/>
        <v>92.837609063680176</v>
      </c>
      <c r="DN91">
        <f t="shared" si="112"/>
        <v>7.1623909363198335</v>
      </c>
      <c r="DO91">
        <f t="shared" si="113"/>
        <v>3.3384599393615877E-2</v>
      </c>
      <c r="DP91">
        <f t="shared" si="114"/>
        <v>91.292875989445903</v>
      </c>
      <c r="DQ91">
        <f t="shared" si="115"/>
        <v>8.7071240105540895</v>
      </c>
      <c r="DR91">
        <f t="shared" si="116"/>
        <v>1.6428041654114409</v>
      </c>
      <c r="DS91">
        <f t="shared" si="117"/>
        <v>83.222520107238608</v>
      </c>
      <c r="DT91">
        <f t="shared" si="118"/>
        <v>16.777479892761392</v>
      </c>
      <c r="DU91">
        <f t="shared" si="119"/>
        <v>4.4812878879968707</v>
      </c>
      <c r="DV91">
        <f t="shared" si="120"/>
        <v>86.218893737469031</v>
      </c>
      <c r="DW91">
        <f t="shared" si="121"/>
        <v>13.78110626253096</v>
      </c>
      <c r="DX91">
        <f t="shared" si="122"/>
        <v>14.562556044726554</v>
      </c>
      <c r="DY91">
        <f t="shared" si="123"/>
        <v>84.804200287922953</v>
      </c>
      <c r="DZ91">
        <f t="shared" si="124"/>
        <v>15.195799712077038</v>
      </c>
      <c r="EA91">
        <f t="shared" si="125"/>
        <v>7.0126156789581895</v>
      </c>
      <c r="EB91">
        <f t="shared" si="126"/>
        <v>47.543681149589879</v>
      </c>
      <c r="EC91">
        <f t="shared" si="127"/>
        <v>52.456318850410121</v>
      </c>
      <c r="ED91">
        <f t="shared" si="128"/>
        <v>0.75586608811772515</v>
      </c>
      <c r="EE91">
        <f t="shared" si="129"/>
        <v>85.153245542477563</v>
      </c>
      <c r="EF91">
        <f t="shared" si="130"/>
        <v>14.846754457522431</v>
      </c>
      <c r="EG91">
        <f t="shared" si="131"/>
        <v>6.605658293210154</v>
      </c>
      <c r="EH91">
        <f t="shared" si="132"/>
        <v>65.962582176527846</v>
      </c>
      <c r="EI91">
        <f t="shared" si="133"/>
        <v>34.037417823472147</v>
      </c>
    </row>
    <row r="92" spans="1:139" x14ac:dyDescent="0.25">
      <c r="A92" t="s">
        <v>2667</v>
      </c>
      <c r="B92">
        <v>91</v>
      </c>
      <c r="C92" t="s">
        <v>153</v>
      </c>
      <c r="E92">
        <v>887978</v>
      </c>
      <c r="F92">
        <v>475002</v>
      </c>
      <c r="G92">
        <v>412976</v>
      </c>
      <c r="H92">
        <v>283183</v>
      </c>
      <c r="I92">
        <v>248228</v>
      </c>
      <c r="J92">
        <v>34955</v>
      </c>
      <c r="K92">
        <f t="shared" si="70"/>
        <v>31.890767564061274</v>
      </c>
      <c r="L92">
        <f t="shared" si="71"/>
        <v>52.25830628081566</v>
      </c>
      <c r="M92">
        <f t="shared" si="72"/>
        <v>8.4641722521405605</v>
      </c>
      <c r="N92">
        <f t="shared" si="134"/>
        <v>87.656391803180284</v>
      </c>
      <c r="O92">
        <f t="shared" si="135"/>
        <v>12.343608196819725</v>
      </c>
      <c r="P92">
        <f t="shared" si="73"/>
        <v>1.5375216732642851</v>
      </c>
      <c r="Q92">
        <f t="shared" si="74"/>
        <v>18.569617526475813</v>
      </c>
      <c r="R92">
        <f t="shared" si="75"/>
        <v>25.733183135993333</v>
      </c>
      <c r="S92">
        <f t="shared" si="136"/>
        <v>5.1090637502957454</v>
      </c>
      <c r="T92">
        <f t="shared" si="76"/>
        <v>49.050613913970821</v>
      </c>
      <c r="U92">
        <f t="shared" si="77"/>
        <v>98.46247832673572</v>
      </c>
      <c r="V92">
        <f t="shared" si="78"/>
        <v>27882900</v>
      </c>
      <c r="W92">
        <v>1967</v>
      </c>
      <c r="X92">
        <v>1585</v>
      </c>
      <c r="Y92">
        <v>382</v>
      </c>
      <c r="Z92">
        <v>1493</v>
      </c>
      <c r="AA92">
        <v>1136</v>
      </c>
      <c r="AB92">
        <v>357</v>
      </c>
      <c r="AC92">
        <v>894</v>
      </c>
      <c r="AD92">
        <v>821</v>
      </c>
      <c r="AE92">
        <v>73</v>
      </c>
      <c r="AF92">
        <v>54</v>
      </c>
      <c r="AG92">
        <v>54</v>
      </c>
      <c r="AH92">
        <v>0</v>
      </c>
      <c r="AI92">
        <v>7427</v>
      </c>
      <c r="AJ92">
        <v>6639</v>
      </c>
      <c r="AK92">
        <v>788</v>
      </c>
      <c r="AL92">
        <v>45105</v>
      </c>
      <c r="AM92">
        <v>41668</v>
      </c>
      <c r="AN92">
        <v>3437</v>
      </c>
      <c r="AO92">
        <v>3137</v>
      </c>
      <c r="AP92">
        <v>2923</v>
      </c>
      <c r="AQ92">
        <v>214</v>
      </c>
      <c r="AR92">
        <v>14468</v>
      </c>
      <c r="AS92">
        <v>13751</v>
      </c>
      <c r="AT92">
        <v>717</v>
      </c>
      <c r="AU92">
        <v>436</v>
      </c>
      <c r="AV92">
        <v>433</v>
      </c>
      <c r="AW92">
        <v>3</v>
      </c>
      <c r="AX92">
        <v>72436</v>
      </c>
      <c r="AY92">
        <v>69373</v>
      </c>
      <c r="AZ92">
        <v>3063</v>
      </c>
      <c r="BA92">
        <v>27077</v>
      </c>
      <c r="BB92">
        <v>26392</v>
      </c>
      <c r="BC92">
        <v>685</v>
      </c>
      <c r="BD92">
        <v>6010</v>
      </c>
      <c r="BE92">
        <v>5563</v>
      </c>
      <c r="BF92">
        <v>447</v>
      </c>
      <c r="BG92">
        <v>103</v>
      </c>
      <c r="BH92">
        <v>86</v>
      </c>
      <c r="BI92">
        <v>17</v>
      </c>
      <c r="BJ92">
        <v>4455</v>
      </c>
      <c r="BK92">
        <v>3848</v>
      </c>
      <c r="BL92">
        <v>607</v>
      </c>
      <c r="BM92">
        <v>11436</v>
      </c>
      <c r="BN92">
        <v>9998</v>
      </c>
      <c r="BO92">
        <v>1438</v>
      </c>
      <c r="BP92">
        <v>41968</v>
      </c>
      <c r="BQ92">
        <v>36024</v>
      </c>
      <c r="BR92">
        <v>5944</v>
      </c>
      <c r="BS92">
        <v>18732</v>
      </c>
      <c r="BT92">
        <v>10479</v>
      </c>
      <c r="BU92">
        <v>8253</v>
      </c>
      <c r="BV92">
        <v>2790</v>
      </c>
      <c r="BW92">
        <v>2316</v>
      </c>
      <c r="BX92">
        <v>474</v>
      </c>
      <c r="BY92">
        <v>23195</v>
      </c>
      <c r="BZ92">
        <v>15139</v>
      </c>
      <c r="CA92">
        <v>8056</v>
      </c>
      <c r="CB92" t="str">
        <f t="shared" si="137"/>
        <v>GNonHHITotal</v>
      </c>
      <c r="CC92" t="str">
        <f t="shared" si="138"/>
        <v>GNonHHIMale</v>
      </c>
      <c r="CD92" t="str">
        <f t="shared" si="139"/>
        <v>PQFemale</v>
      </c>
      <c r="CE92">
        <f t="shared" si="79"/>
        <v>0.69460384274479758</v>
      </c>
      <c r="CF92">
        <f t="shared" si="80"/>
        <v>80.579562785968477</v>
      </c>
      <c r="CG92">
        <f t="shared" si="81"/>
        <v>19.420437214031519</v>
      </c>
      <c r="CH92">
        <f t="shared" si="82"/>
        <v>0.5272209136847904</v>
      </c>
      <c r="CI92">
        <f t="shared" si="83"/>
        <v>76.088412592096461</v>
      </c>
      <c r="CJ92">
        <f t="shared" si="84"/>
        <v>23.91158740790355</v>
      </c>
      <c r="CK92">
        <f t="shared" si="85"/>
        <v>0.31569691683469697</v>
      </c>
      <c r="CL92">
        <f t="shared" si="86"/>
        <v>91.834451901565998</v>
      </c>
      <c r="CM92">
        <f t="shared" si="87"/>
        <v>8.1655480984340034</v>
      </c>
      <c r="CN92">
        <f t="shared" si="88"/>
        <v>1.9068941285317269E-2</v>
      </c>
      <c r="CO92">
        <f t="shared" si="89"/>
        <v>100</v>
      </c>
      <c r="CP92">
        <f t="shared" si="140"/>
        <v>0</v>
      </c>
      <c r="CQ92">
        <f t="shared" si="90"/>
        <v>2.6226856838157659</v>
      </c>
      <c r="CR92">
        <f t="shared" si="91"/>
        <v>89.390063282617476</v>
      </c>
      <c r="CS92">
        <f t="shared" si="92"/>
        <v>10.609936717382523</v>
      </c>
      <c r="CT92">
        <f t="shared" si="93"/>
        <v>15.927862901374729</v>
      </c>
      <c r="CU92">
        <f t="shared" si="94"/>
        <v>92.38000221704911</v>
      </c>
      <c r="CV92">
        <f t="shared" si="95"/>
        <v>7.6199977829508923</v>
      </c>
      <c r="CW92">
        <f t="shared" si="96"/>
        <v>1.1077642372600049</v>
      </c>
      <c r="CX92">
        <f t="shared" si="97"/>
        <v>93.17819572840294</v>
      </c>
      <c r="CY92">
        <f t="shared" si="98"/>
        <v>6.8218042715970677</v>
      </c>
      <c r="CZ92">
        <f t="shared" si="99"/>
        <v>5.1090637502957454</v>
      </c>
      <c r="DA92">
        <f t="shared" si="100"/>
        <v>95.044235554326789</v>
      </c>
      <c r="DB92">
        <f t="shared" si="101"/>
        <v>4.9557644456732097</v>
      </c>
      <c r="DC92">
        <f t="shared" si="102"/>
        <v>0.15396404445182091</v>
      </c>
      <c r="DD92">
        <f t="shared" si="103"/>
        <v>99.311926605504581</v>
      </c>
      <c r="DE92">
        <f t="shared" si="141"/>
        <v>0.68807339449541294</v>
      </c>
      <c r="DF92">
        <f t="shared" si="104"/>
        <v>25.579219091541511</v>
      </c>
      <c r="DG92">
        <f t="shared" si="105"/>
        <v>95.771439615660725</v>
      </c>
      <c r="DH92">
        <f t="shared" si="106"/>
        <v>4.2285603843392794</v>
      </c>
      <c r="DI92">
        <f t="shared" si="107"/>
        <v>9.561661540417326</v>
      </c>
      <c r="DJ92">
        <f t="shared" si="108"/>
        <v>97.470177641540786</v>
      </c>
      <c r="DK92">
        <f t="shared" si="109"/>
        <v>2.5298223584592088</v>
      </c>
      <c r="DL92">
        <f t="shared" si="110"/>
        <v>2.122302539347348</v>
      </c>
      <c r="DM92">
        <f t="shared" si="111"/>
        <v>92.562396006655575</v>
      </c>
      <c r="DN92">
        <f t="shared" si="112"/>
        <v>7.4376039933444256</v>
      </c>
      <c r="DO92">
        <f t="shared" si="113"/>
        <v>3.6372239859031083E-2</v>
      </c>
      <c r="DP92">
        <f t="shared" si="114"/>
        <v>83.495145631067956</v>
      </c>
      <c r="DQ92">
        <f t="shared" si="115"/>
        <v>16.50485436893204</v>
      </c>
      <c r="DR92">
        <f t="shared" si="116"/>
        <v>1.5731876560386746</v>
      </c>
      <c r="DS92">
        <f t="shared" si="117"/>
        <v>86.374859708193043</v>
      </c>
      <c r="DT92">
        <f t="shared" si="118"/>
        <v>13.625140291806959</v>
      </c>
      <c r="DU92">
        <f t="shared" si="119"/>
        <v>4.0383780099794127</v>
      </c>
      <c r="DV92">
        <f t="shared" si="120"/>
        <v>87.425673312346973</v>
      </c>
      <c r="DW92">
        <f t="shared" si="121"/>
        <v>12.574326687653025</v>
      </c>
      <c r="DX92">
        <f t="shared" si="122"/>
        <v>14.820098664114726</v>
      </c>
      <c r="DY92">
        <f t="shared" si="123"/>
        <v>85.836828059473874</v>
      </c>
      <c r="DZ92">
        <f t="shared" si="124"/>
        <v>14.163171940526114</v>
      </c>
      <c r="EA92">
        <f t="shared" si="125"/>
        <v>6.6148038547511678</v>
      </c>
      <c r="EB92">
        <f t="shared" si="126"/>
        <v>55.941704035874437</v>
      </c>
      <c r="EC92">
        <f t="shared" si="127"/>
        <v>44.058295964125563</v>
      </c>
      <c r="ED92">
        <f t="shared" si="128"/>
        <v>0.98522863307472563</v>
      </c>
      <c r="EE92">
        <f t="shared" si="129"/>
        <v>83.010752688172033</v>
      </c>
      <c r="EF92">
        <f t="shared" si="130"/>
        <v>16.989247311827956</v>
      </c>
      <c r="EG92">
        <f t="shared" si="131"/>
        <v>8.1908165391284076</v>
      </c>
      <c r="EH92">
        <f t="shared" si="132"/>
        <v>65.26837680534598</v>
      </c>
      <c r="EI92">
        <f t="shared" si="133"/>
        <v>34.73162319465402</v>
      </c>
    </row>
    <row r="93" spans="1:139" x14ac:dyDescent="0.25">
      <c r="A93" t="s">
        <v>3000</v>
      </c>
      <c r="B93">
        <v>92</v>
      </c>
      <c r="C93" t="s">
        <v>154</v>
      </c>
      <c r="E93">
        <v>2241624</v>
      </c>
      <c r="F93">
        <v>1188425</v>
      </c>
      <c r="G93">
        <v>1053199</v>
      </c>
      <c r="H93">
        <v>623256</v>
      </c>
      <c r="I93">
        <v>566608</v>
      </c>
      <c r="J93">
        <v>56648</v>
      </c>
      <c r="K93">
        <f t="shared" si="70"/>
        <v>27.803770837571335</v>
      </c>
      <c r="L93">
        <f t="shared" si="71"/>
        <v>47.677219849801205</v>
      </c>
      <c r="M93">
        <f t="shared" si="72"/>
        <v>5.3786606329857891</v>
      </c>
      <c r="N93">
        <f t="shared" si="134"/>
        <v>90.910957937027476</v>
      </c>
      <c r="O93">
        <f t="shared" si="135"/>
        <v>9.0890420629725188</v>
      </c>
      <c r="P93">
        <f t="shared" si="73"/>
        <v>0.82534303721103364</v>
      </c>
      <c r="Q93">
        <f t="shared" si="74"/>
        <v>28.348864671980696</v>
      </c>
      <c r="R93">
        <f t="shared" si="75"/>
        <v>23.250317686472332</v>
      </c>
      <c r="S93">
        <f t="shared" si="136"/>
        <v>5.7867072278485887</v>
      </c>
      <c r="T93">
        <f t="shared" si="76"/>
        <v>41.78876737648735</v>
      </c>
      <c r="U93">
        <f t="shared" si="77"/>
        <v>99.174656962788958</v>
      </c>
      <c r="V93">
        <f t="shared" si="78"/>
        <v>61811199.999999993</v>
      </c>
      <c r="W93">
        <v>1738</v>
      </c>
      <c r="X93">
        <v>1558</v>
      </c>
      <c r="Y93">
        <v>180</v>
      </c>
      <c r="Z93">
        <v>1893</v>
      </c>
      <c r="AA93">
        <v>1662</v>
      </c>
      <c r="AB93">
        <v>231</v>
      </c>
      <c r="AC93">
        <v>1513</v>
      </c>
      <c r="AD93">
        <v>1381</v>
      </c>
      <c r="AE93">
        <v>132</v>
      </c>
      <c r="AF93">
        <v>70</v>
      </c>
      <c r="AG93">
        <v>65</v>
      </c>
      <c r="AH93">
        <v>5</v>
      </c>
      <c r="AI93">
        <v>22864</v>
      </c>
      <c r="AJ93">
        <v>19938</v>
      </c>
      <c r="AK93">
        <v>2926</v>
      </c>
      <c r="AL93">
        <v>153752</v>
      </c>
      <c r="AM93">
        <v>143613</v>
      </c>
      <c r="AN93">
        <v>10139</v>
      </c>
      <c r="AO93">
        <v>12844</v>
      </c>
      <c r="AP93">
        <v>12019</v>
      </c>
      <c r="AQ93">
        <v>825</v>
      </c>
      <c r="AR93">
        <v>36066</v>
      </c>
      <c r="AS93">
        <v>35226</v>
      </c>
      <c r="AT93">
        <v>840</v>
      </c>
      <c r="AU93">
        <v>505</v>
      </c>
      <c r="AV93">
        <v>483</v>
      </c>
      <c r="AW93">
        <v>22</v>
      </c>
      <c r="AX93">
        <v>144404</v>
      </c>
      <c r="AY93">
        <v>139470</v>
      </c>
      <c r="AZ93">
        <v>4934</v>
      </c>
      <c r="BA93">
        <v>50836</v>
      </c>
      <c r="BB93">
        <v>50025</v>
      </c>
      <c r="BC93">
        <v>811</v>
      </c>
      <c r="BD93">
        <v>8516</v>
      </c>
      <c r="BE93">
        <v>8096</v>
      </c>
      <c r="BF93">
        <v>420</v>
      </c>
      <c r="BG93">
        <v>190</v>
      </c>
      <c r="BH93">
        <v>174</v>
      </c>
      <c r="BI93">
        <v>16</v>
      </c>
      <c r="BJ93">
        <v>11812</v>
      </c>
      <c r="BK93">
        <v>10665</v>
      </c>
      <c r="BL93">
        <v>1147</v>
      </c>
      <c r="BM93">
        <v>21298</v>
      </c>
      <c r="BN93">
        <v>19438</v>
      </c>
      <c r="BO93">
        <v>1860</v>
      </c>
      <c r="BP93">
        <v>79243</v>
      </c>
      <c r="BQ93">
        <v>71235</v>
      </c>
      <c r="BR93">
        <v>8008</v>
      </c>
      <c r="BS93">
        <v>37411</v>
      </c>
      <c r="BT93">
        <v>21022</v>
      </c>
      <c r="BU93">
        <v>16389</v>
      </c>
      <c r="BV93">
        <v>4334</v>
      </c>
      <c r="BW93">
        <v>3677</v>
      </c>
      <c r="BX93">
        <v>657</v>
      </c>
      <c r="BY93">
        <v>33967</v>
      </c>
      <c r="BZ93">
        <v>26861</v>
      </c>
      <c r="CA93">
        <v>7106</v>
      </c>
      <c r="CB93" t="str">
        <f t="shared" si="137"/>
        <v>CNonHHITotal</v>
      </c>
      <c r="CC93" t="str">
        <f t="shared" si="138"/>
        <v>CNonHHIMale</v>
      </c>
      <c r="CD93" t="str">
        <f t="shared" si="139"/>
        <v>PQFemale</v>
      </c>
      <c r="CE93">
        <f t="shared" si="79"/>
        <v>0.27885812571399232</v>
      </c>
      <c r="CF93">
        <f t="shared" si="80"/>
        <v>89.64326812428078</v>
      </c>
      <c r="CG93">
        <f t="shared" si="81"/>
        <v>10.356731875719218</v>
      </c>
      <c r="CH93">
        <f t="shared" si="82"/>
        <v>0.30372752127536679</v>
      </c>
      <c r="CI93">
        <f t="shared" si="83"/>
        <v>87.797147385103017</v>
      </c>
      <c r="CJ93">
        <f t="shared" si="84"/>
        <v>12.202852614896988</v>
      </c>
      <c r="CK93">
        <f t="shared" si="85"/>
        <v>0.24275739022167456</v>
      </c>
      <c r="CL93">
        <f t="shared" si="86"/>
        <v>91.275611368142762</v>
      </c>
      <c r="CM93">
        <f t="shared" si="87"/>
        <v>8.7243886318572361</v>
      </c>
      <c r="CN93">
        <f t="shared" si="88"/>
        <v>1.1231339930943305E-2</v>
      </c>
      <c r="CO93">
        <f t="shared" si="89"/>
        <v>92.857142857142861</v>
      </c>
      <c r="CP93">
        <f t="shared" si="140"/>
        <v>7.1428571428571423</v>
      </c>
      <c r="CQ93">
        <f t="shared" si="90"/>
        <v>3.6684765168726816</v>
      </c>
      <c r="CR93">
        <f t="shared" si="91"/>
        <v>87.202589223233034</v>
      </c>
      <c r="CS93">
        <f t="shared" si="92"/>
        <v>12.79741077676697</v>
      </c>
      <c r="CT93">
        <f t="shared" si="93"/>
        <v>24.669156815177072</v>
      </c>
      <c r="CU93">
        <f t="shared" si="94"/>
        <v>93.405614235912381</v>
      </c>
      <c r="CV93">
        <f t="shared" si="95"/>
        <v>6.5943857640876224</v>
      </c>
      <c r="CW93">
        <f t="shared" si="96"/>
        <v>2.060790429614797</v>
      </c>
      <c r="CX93">
        <f t="shared" si="97"/>
        <v>93.576767362192456</v>
      </c>
      <c r="CY93">
        <f t="shared" si="98"/>
        <v>6.4232326378075371</v>
      </c>
      <c r="CZ93">
        <f t="shared" si="99"/>
        <v>5.7867072278485887</v>
      </c>
      <c r="DA93">
        <f t="shared" si="100"/>
        <v>97.670936616203633</v>
      </c>
      <c r="DB93">
        <f t="shared" si="101"/>
        <v>2.3290633837963735</v>
      </c>
      <c r="DC93">
        <f t="shared" si="102"/>
        <v>8.1026095216090985E-2</v>
      </c>
      <c r="DD93">
        <f t="shared" si="103"/>
        <v>95.643564356435633</v>
      </c>
      <c r="DE93">
        <f t="shared" si="141"/>
        <v>4.3564356435643559</v>
      </c>
      <c r="DF93">
        <f t="shared" si="104"/>
        <v>23.16929159125624</v>
      </c>
      <c r="DG93">
        <f t="shared" si="105"/>
        <v>96.583197141353423</v>
      </c>
      <c r="DH93">
        <f t="shared" si="106"/>
        <v>3.4168028586465748</v>
      </c>
      <c r="DI93">
        <f t="shared" si="107"/>
        <v>8.1565199532776251</v>
      </c>
      <c r="DJ93">
        <f t="shared" si="108"/>
        <v>98.404673853174913</v>
      </c>
      <c r="DK93">
        <f t="shared" si="109"/>
        <v>1.5953261468250843</v>
      </c>
      <c r="DL93">
        <f t="shared" si="110"/>
        <v>1.3663727264559027</v>
      </c>
      <c r="DM93">
        <f t="shared" si="111"/>
        <v>95.068107092531704</v>
      </c>
      <c r="DN93">
        <f t="shared" si="112"/>
        <v>4.9318929074682956</v>
      </c>
      <c r="DO93">
        <f t="shared" si="113"/>
        <v>3.0485065526846114E-2</v>
      </c>
      <c r="DP93">
        <f t="shared" si="114"/>
        <v>91.578947368421055</v>
      </c>
      <c r="DQ93">
        <f t="shared" si="115"/>
        <v>8.4210526315789469</v>
      </c>
      <c r="DR93">
        <f t="shared" si="116"/>
        <v>1.8952083894900329</v>
      </c>
      <c r="DS93">
        <f t="shared" si="117"/>
        <v>90.289536065018623</v>
      </c>
      <c r="DT93">
        <f t="shared" si="118"/>
        <v>9.7104639349813748</v>
      </c>
      <c r="DU93">
        <f t="shared" si="119"/>
        <v>3.4172153978461495</v>
      </c>
      <c r="DV93">
        <f t="shared" si="120"/>
        <v>91.266785613672639</v>
      </c>
      <c r="DW93">
        <f t="shared" si="121"/>
        <v>8.7332143863273544</v>
      </c>
      <c r="DX93">
        <f t="shared" si="122"/>
        <v>12.714358144967719</v>
      </c>
      <c r="DY93">
        <f t="shared" si="123"/>
        <v>89.894375528437848</v>
      </c>
      <c r="DZ93">
        <f t="shared" si="124"/>
        <v>10.105624471562157</v>
      </c>
      <c r="EA93">
        <f t="shared" si="125"/>
        <v>6.002509402235999</v>
      </c>
      <c r="EB93">
        <f t="shared" si="126"/>
        <v>56.192029082355454</v>
      </c>
      <c r="EC93">
        <f t="shared" si="127"/>
        <v>43.807970917644546</v>
      </c>
      <c r="ED93">
        <f t="shared" si="128"/>
        <v>0.69538038943868974</v>
      </c>
      <c r="EE93">
        <f t="shared" si="129"/>
        <v>84.840793724042456</v>
      </c>
      <c r="EF93">
        <f t="shared" si="130"/>
        <v>15.159206275957546</v>
      </c>
      <c r="EG93">
        <f t="shared" si="131"/>
        <v>5.4499274776335884</v>
      </c>
      <c r="EH93">
        <f t="shared" si="132"/>
        <v>79.079694998086381</v>
      </c>
      <c r="EI93">
        <f t="shared" si="133"/>
        <v>20.920305001913622</v>
      </c>
    </row>
    <row r="94" spans="1:139" x14ac:dyDescent="0.25">
      <c r="A94" t="s">
        <v>2672</v>
      </c>
      <c r="B94">
        <v>93</v>
      </c>
      <c r="C94" t="s">
        <v>155</v>
      </c>
      <c r="E94">
        <v>1709346</v>
      </c>
      <c r="F94">
        <v>907500</v>
      </c>
      <c r="G94">
        <v>801846</v>
      </c>
      <c r="H94">
        <v>554948</v>
      </c>
      <c r="I94">
        <v>469442</v>
      </c>
      <c r="J94">
        <v>85506</v>
      </c>
      <c r="K94">
        <f t="shared" si="70"/>
        <v>32.465516051168109</v>
      </c>
      <c r="L94">
        <f t="shared" si="71"/>
        <v>51.729146005509641</v>
      </c>
      <c r="M94">
        <f t="shared" si="72"/>
        <v>10.663643642295403</v>
      </c>
      <c r="N94">
        <f t="shared" si="134"/>
        <v>84.592069887629108</v>
      </c>
      <c r="O94">
        <f t="shared" si="135"/>
        <v>15.407930112370888</v>
      </c>
      <c r="P94">
        <f t="shared" si="73"/>
        <v>0.8629637371429395</v>
      </c>
      <c r="Q94">
        <f t="shared" si="74"/>
        <v>15.1644838795707</v>
      </c>
      <c r="R94">
        <f t="shared" si="75"/>
        <v>23.463099245334696</v>
      </c>
      <c r="S94">
        <f t="shared" si="136"/>
        <v>5.299956031916504</v>
      </c>
      <c r="T94">
        <f t="shared" si="76"/>
        <v>55.209497106035158</v>
      </c>
      <c r="U94">
        <f t="shared" si="77"/>
        <v>99.137036262857066</v>
      </c>
      <c r="V94">
        <f t="shared" si="78"/>
        <v>55015900</v>
      </c>
      <c r="W94">
        <v>805</v>
      </c>
      <c r="X94">
        <v>651</v>
      </c>
      <c r="Y94">
        <v>154</v>
      </c>
      <c r="Z94">
        <v>2841</v>
      </c>
      <c r="AA94">
        <v>2096</v>
      </c>
      <c r="AB94">
        <v>745</v>
      </c>
      <c r="AC94">
        <v>1143</v>
      </c>
      <c r="AD94">
        <v>1034</v>
      </c>
      <c r="AE94">
        <v>109</v>
      </c>
      <c r="AF94">
        <v>200</v>
      </c>
      <c r="AG94">
        <v>186</v>
      </c>
      <c r="AH94">
        <v>14</v>
      </c>
      <c r="AI94">
        <v>13010</v>
      </c>
      <c r="AJ94">
        <v>11557</v>
      </c>
      <c r="AK94">
        <v>1453</v>
      </c>
      <c r="AL94">
        <v>70945</v>
      </c>
      <c r="AM94">
        <v>64983</v>
      </c>
      <c r="AN94">
        <v>5962</v>
      </c>
      <c r="AO94">
        <v>7365</v>
      </c>
      <c r="AP94">
        <v>6529</v>
      </c>
      <c r="AQ94">
        <v>836</v>
      </c>
      <c r="AR94">
        <v>29412</v>
      </c>
      <c r="AS94">
        <v>28020</v>
      </c>
      <c r="AT94">
        <v>1392</v>
      </c>
      <c r="AU94">
        <v>572</v>
      </c>
      <c r="AV94">
        <v>563</v>
      </c>
      <c r="AW94">
        <v>9</v>
      </c>
      <c r="AX94">
        <v>129636</v>
      </c>
      <c r="AY94">
        <v>122855</v>
      </c>
      <c r="AZ94">
        <v>6781</v>
      </c>
      <c r="BA94">
        <v>38622</v>
      </c>
      <c r="BB94">
        <v>37207</v>
      </c>
      <c r="BC94">
        <v>1415</v>
      </c>
      <c r="BD94">
        <v>10549</v>
      </c>
      <c r="BE94">
        <v>9875</v>
      </c>
      <c r="BF94">
        <v>674</v>
      </c>
      <c r="BG94">
        <v>248</v>
      </c>
      <c r="BH94">
        <v>223</v>
      </c>
      <c r="BI94">
        <v>25</v>
      </c>
      <c r="BJ94">
        <v>22080</v>
      </c>
      <c r="BK94">
        <v>18195</v>
      </c>
      <c r="BL94">
        <v>3885</v>
      </c>
      <c r="BM94">
        <v>35548</v>
      </c>
      <c r="BN94">
        <v>29973</v>
      </c>
      <c r="BO94">
        <v>5575</v>
      </c>
      <c r="BP94">
        <v>107044</v>
      </c>
      <c r="BQ94">
        <v>88404</v>
      </c>
      <c r="BR94">
        <v>18640</v>
      </c>
      <c r="BS94">
        <v>42571</v>
      </c>
      <c r="BT94">
        <v>18732</v>
      </c>
      <c r="BU94">
        <v>23839</v>
      </c>
      <c r="BV94">
        <v>4484</v>
      </c>
      <c r="BW94">
        <v>3721</v>
      </c>
      <c r="BX94">
        <v>763</v>
      </c>
      <c r="BY94">
        <v>37873</v>
      </c>
      <c r="BZ94">
        <v>24638</v>
      </c>
      <c r="CA94">
        <v>13235</v>
      </c>
      <c r="CB94" t="str">
        <f t="shared" si="137"/>
        <v>GNonHHITotal</v>
      </c>
      <c r="CC94" t="str">
        <f t="shared" si="138"/>
        <v>GNonHHIMale</v>
      </c>
      <c r="CD94" t="str">
        <f t="shared" si="139"/>
        <v>PQFemale</v>
      </c>
      <c r="CE94">
        <f t="shared" si="79"/>
        <v>0.14505863612446573</v>
      </c>
      <c r="CF94">
        <f t="shared" si="80"/>
        <v>80.869565217391298</v>
      </c>
      <c r="CG94">
        <f t="shared" si="81"/>
        <v>19.130434782608695</v>
      </c>
      <c r="CH94">
        <f t="shared" si="82"/>
        <v>0.51193985742808334</v>
      </c>
      <c r="CI94">
        <f t="shared" si="83"/>
        <v>73.776839141147491</v>
      </c>
      <c r="CJ94">
        <f t="shared" si="84"/>
        <v>26.223160858852516</v>
      </c>
      <c r="CK94">
        <f t="shared" si="85"/>
        <v>0.20596524359039045</v>
      </c>
      <c r="CL94">
        <f t="shared" si="86"/>
        <v>90.463692038495196</v>
      </c>
      <c r="CM94">
        <f t="shared" si="87"/>
        <v>9.5363079615048107</v>
      </c>
      <c r="CN94">
        <f t="shared" si="88"/>
        <v>3.6039412701730611E-2</v>
      </c>
      <c r="CO94">
        <f t="shared" si="89"/>
        <v>93</v>
      </c>
      <c r="CP94">
        <f t="shared" si="140"/>
        <v>7.0000000000000009</v>
      </c>
      <c r="CQ94">
        <f t="shared" si="90"/>
        <v>2.3443637962475763</v>
      </c>
      <c r="CR94">
        <f t="shared" si="91"/>
        <v>88.831667947732512</v>
      </c>
      <c r="CS94">
        <f t="shared" si="92"/>
        <v>11.168332052267486</v>
      </c>
      <c r="CT94">
        <f t="shared" si="93"/>
        <v>12.784080670621393</v>
      </c>
      <c r="CU94">
        <f t="shared" si="94"/>
        <v>91.596306998379035</v>
      </c>
      <c r="CV94">
        <f t="shared" si="95"/>
        <v>8.4036930016209741</v>
      </c>
      <c r="CW94">
        <f t="shared" si="96"/>
        <v>1.3271513727412299</v>
      </c>
      <c r="CX94">
        <f t="shared" si="97"/>
        <v>88.649015614392397</v>
      </c>
      <c r="CY94">
        <f t="shared" si="98"/>
        <v>11.350984385607603</v>
      </c>
      <c r="CZ94">
        <f t="shared" si="99"/>
        <v>5.299956031916504</v>
      </c>
      <c r="DA94">
        <f t="shared" si="100"/>
        <v>95.267237862097105</v>
      </c>
      <c r="DB94">
        <f t="shared" si="101"/>
        <v>4.7327621379028972</v>
      </c>
      <c r="DC94">
        <f t="shared" si="102"/>
        <v>0.10307272032694956</v>
      </c>
      <c r="DD94">
        <f t="shared" si="103"/>
        <v>98.426573426573427</v>
      </c>
      <c r="DE94">
        <f t="shared" si="141"/>
        <v>1.5734265734265735</v>
      </c>
      <c r="DF94">
        <f t="shared" si="104"/>
        <v>23.360026525007747</v>
      </c>
      <c r="DG94">
        <f t="shared" si="105"/>
        <v>94.76919991360424</v>
      </c>
      <c r="DH94">
        <f t="shared" si="106"/>
        <v>5.2308000863957549</v>
      </c>
      <c r="DI94">
        <f t="shared" si="107"/>
        <v>6.9595709868311983</v>
      </c>
      <c r="DJ94">
        <f t="shared" si="108"/>
        <v>96.336285018901151</v>
      </c>
      <c r="DK94">
        <f t="shared" si="109"/>
        <v>3.6637149810988556</v>
      </c>
      <c r="DL94">
        <f t="shared" si="110"/>
        <v>1.900898822952781</v>
      </c>
      <c r="DM94">
        <f t="shared" si="111"/>
        <v>93.610768793250543</v>
      </c>
      <c r="DN94">
        <f t="shared" si="112"/>
        <v>6.3892312067494546</v>
      </c>
      <c r="DO94">
        <f t="shared" si="113"/>
        <v>4.4688871750145964E-2</v>
      </c>
      <c r="DP94">
        <f t="shared" si="114"/>
        <v>89.91935483870968</v>
      </c>
      <c r="DQ94">
        <f t="shared" si="115"/>
        <v>10.080645161290322</v>
      </c>
      <c r="DR94">
        <f t="shared" si="116"/>
        <v>3.9787511622710596</v>
      </c>
      <c r="DS94">
        <f t="shared" si="117"/>
        <v>82.404891304347828</v>
      </c>
      <c r="DT94">
        <f t="shared" si="118"/>
        <v>17.595108695652172</v>
      </c>
      <c r="DU94">
        <f t="shared" si="119"/>
        <v>6.4056452136055988</v>
      </c>
      <c r="DV94">
        <f t="shared" si="120"/>
        <v>84.316979858219881</v>
      </c>
      <c r="DW94">
        <f t="shared" si="121"/>
        <v>15.68302014178013</v>
      </c>
      <c r="DX94">
        <f t="shared" si="122"/>
        <v>19.289014466220259</v>
      </c>
      <c r="DY94">
        <f t="shared" si="123"/>
        <v>82.586599902843687</v>
      </c>
      <c r="DZ94">
        <f t="shared" si="124"/>
        <v>17.413400097156309</v>
      </c>
      <c r="EA94">
        <f t="shared" si="125"/>
        <v>7.6711691906268697</v>
      </c>
      <c r="EB94">
        <f t="shared" si="126"/>
        <v>44.00178525287167</v>
      </c>
      <c r="EC94">
        <f t="shared" si="127"/>
        <v>55.99821474712833</v>
      </c>
      <c r="ED94">
        <f t="shared" si="128"/>
        <v>0.8080036327728003</v>
      </c>
      <c r="EE94">
        <f t="shared" si="129"/>
        <v>82.98394290811774</v>
      </c>
      <c r="EF94">
        <f t="shared" si="130"/>
        <v>17.016057091882246</v>
      </c>
      <c r="EG94">
        <f t="shared" si="131"/>
        <v>6.8246033862632167</v>
      </c>
      <c r="EH94">
        <f t="shared" si="132"/>
        <v>65.054260290972465</v>
      </c>
      <c r="EI94">
        <f t="shared" si="133"/>
        <v>34.945739709027542</v>
      </c>
    </row>
    <row r="95" spans="1:139" x14ac:dyDescent="0.25">
      <c r="A95" t="s">
        <v>2006</v>
      </c>
      <c r="B95">
        <v>94</v>
      </c>
      <c r="C95" t="s">
        <v>156</v>
      </c>
      <c r="E95">
        <v>142004</v>
      </c>
      <c r="F95">
        <v>77942</v>
      </c>
      <c r="G95">
        <v>64062</v>
      </c>
      <c r="H95">
        <v>56633</v>
      </c>
      <c r="I95">
        <v>44914</v>
      </c>
      <c r="J95">
        <v>11719</v>
      </c>
      <c r="K95">
        <f t="shared" si="70"/>
        <v>39.881270950114086</v>
      </c>
      <c r="L95">
        <f t="shared" si="71"/>
        <v>57.624900567088346</v>
      </c>
      <c r="M95">
        <f t="shared" si="72"/>
        <v>18.293215947051294</v>
      </c>
      <c r="N95">
        <f t="shared" si="134"/>
        <v>79.307117758197521</v>
      </c>
      <c r="O95">
        <f t="shared" si="135"/>
        <v>20.692882241802483</v>
      </c>
      <c r="P95">
        <f t="shared" si="73"/>
        <v>1.0682817438595871</v>
      </c>
      <c r="Q95">
        <f t="shared" si="74"/>
        <v>3.3867179912771705</v>
      </c>
      <c r="R95">
        <f t="shared" si="75"/>
        <v>5.5338760086875141</v>
      </c>
      <c r="S95">
        <f t="shared" si="136"/>
        <v>5.6221637561139266</v>
      </c>
      <c r="T95">
        <f t="shared" si="76"/>
        <v>84.388960500061799</v>
      </c>
      <c r="U95">
        <f t="shared" si="77"/>
        <v>98.931718256140414</v>
      </c>
      <c r="V95">
        <f t="shared" si="78"/>
        <v>5602800</v>
      </c>
      <c r="W95">
        <v>80</v>
      </c>
      <c r="X95">
        <v>59</v>
      </c>
      <c r="Y95">
        <v>21</v>
      </c>
      <c r="Z95">
        <v>223</v>
      </c>
      <c r="AA95">
        <v>168</v>
      </c>
      <c r="AB95">
        <v>55</v>
      </c>
      <c r="AC95">
        <v>302</v>
      </c>
      <c r="AD95">
        <v>289</v>
      </c>
      <c r="AE95">
        <v>13</v>
      </c>
      <c r="AF95">
        <v>15</v>
      </c>
      <c r="AG95">
        <v>15</v>
      </c>
      <c r="AH95">
        <v>0</v>
      </c>
      <c r="AI95">
        <v>413</v>
      </c>
      <c r="AJ95">
        <v>335</v>
      </c>
      <c r="AK95">
        <v>78</v>
      </c>
      <c r="AL95">
        <v>1490</v>
      </c>
      <c r="AM95">
        <v>1311</v>
      </c>
      <c r="AN95">
        <v>179</v>
      </c>
      <c r="AO95">
        <v>233</v>
      </c>
      <c r="AP95">
        <v>220</v>
      </c>
      <c r="AQ95">
        <v>13</v>
      </c>
      <c r="AR95">
        <v>3184</v>
      </c>
      <c r="AS95">
        <v>2829</v>
      </c>
      <c r="AT95">
        <v>355</v>
      </c>
      <c r="AU95">
        <v>11</v>
      </c>
      <c r="AV95">
        <v>11</v>
      </c>
      <c r="AW95">
        <v>0</v>
      </c>
      <c r="AX95">
        <v>3123</v>
      </c>
      <c r="AY95">
        <v>2749</v>
      </c>
      <c r="AZ95">
        <v>374</v>
      </c>
      <c r="BA95">
        <v>2531</v>
      </c>
      <c r="BB95">
        <v>2333</v>
      </c>
      <c r="BC95">
        <v>198</v>
      </c>
      <c r="BD95">
        <v>2702</v>
      </c>
      <c r="BE95">
        <v>2424</v>
      </c>
      <c r="BF95">
        <v>278</v>
      </c>
      <c r="BG95">
        <v>0</v>
      </c>
      <c r="BH95">
        <v>0</v>
      </c>
      <c r="BI95">
        <v>0</v>
      </c>
      <c r="BJ95">
        <v>1231</v>
      </c>
      <c r="BK95">
        <v>995</v>
      </c>
      <c r="BL95">
        <v>236</v>
      </c>
      <c r="BM95">
        <v>1982</v>
      </c>
      <c r="BN95">
        <v>1441</v>
      </c>
      <c r="BO95">
        <v>541</v>
      </c>
      <c r="BP95">
        <v>24006</v>
      </c>
      <c r="BQ95">
        <v>20328</v>
      </c>
      <c r="BR95">
        <v>3678</v>
      </c>
      <c r="BS95">
        <v>4085</v>
      </c>
      <c r="BT95">
        <v>1874</v>
      </c>
      <c r="BU95">
        <v>2211</v>
      </c>
      <c r="BV95">
        <v>424</v>
      </c>
      <c r="BW95">
        <v>272</v>
      </c>
      <c r="BX95">
        <v>152</v>
      </c>
      <c r="BY95">
        <v>10598</v>
      </c>
      <c r="BZ95">
        <v>7261</v>
      </c>
      <c r="CA95">
        <v>3337</v>
      </c>
      <c r="CB95" t="str">
        <f t="shared" si="137"/>
        <v>NOTotal</v>
      </c>
      <c r="CC95" t="str">
        <f t="shared" si="138"/>
        <v>NOMale</v>
      </c>
      <c r="CD95" t="str">
        <f t="shared" si="139"/>
        <v>NOFemale</v>
      </c>
      <c r="CE95">
        <f t="shared" si="79"/>
        <v>0.14126039588225947</v>
      </c>
      <c r="CF95">
        <f t="shared" si="80"/>
        <v>73.75</v>
      </c>
      <c r="CG95">
        <f t="shared" si="81"/>
        <v>26.25</v>
      </c>
      <c r="CH95">
        <f t="shared" si="82"/>
        <v>0.3937633535217982</v>
      </c>
      <c r="CI95">
        <f t="shared" si="83"/>
        <v>75.336322869955154</v>
      </c>
      <c r="CJ95">
        <f t="shared" si="84"/>
        <v>24.663677130044842</v>
      </c>
      <c r="CK95">
        <f t="shared" si="85"/>
        <v>0.53325799445552946</v>
      </c>
      <c r="CL95">
        <f t="shared" si="86"/>
        <v>95.69536423841059</v>
      </c>
      <c r="CM95">
        <f t="shared" si="87"/>
        <v>4.3046357615894042</v>
      </c>
      <c r="CN95">
        <f t="shared" si="88"/>
        <v>2.6486324227923651E-2</v>
      </c>
      <c r="CO95">
        <f t="shared" si="89"/>
        <v>100</v>
      </c>
      <c r="CP95">
        <f t="shared" si="140"/>
        <v>0</v>
      </c>
      <c r="CQ95">
        <f t="shared" si="90"/>
        <v>0.72925679374216446</v>
      </c>
      <c r="CR95">
        <f t="shared" si="91"/>
        <v>81.1138014527845</v>
      </c>
      <c r="CS95">
        <f t="shared" si="92"/>
        <v>18.886198547215496</v>
      </c>
      <c r="CT95">
        <f t="shared" si="93"/>
        <v>2.6309748733070824</v>
      </c>
      <c r="CU95">
        <f t="shared" si="94"/>
        <v>87.986577181208062</v>
      </c>
      <c r="CV95">
        <f t="shared" si="95"/>
        <v>12.013422818791947</v>
      </c>
      <c r="CW95">
        <f t="shared" si="96"/>
        <v>0.41142090300708067</v>
      </c>
      <c r="CX95">
        <f t="shared" si="97"/>
        <v>94.420600858369099</v>
      </c>
      <c r="CY95">
        <f t="shared" si="98"/>
        <v>5.5793991416309012</v>
      </c>
      <c r="CZ95">
        <f t="shared" si="99"/>
        <v>5.6221637561139266</v>
      </c>
      <c r="DA95">
        <f t="shared" si="100"/>
        <v>88.850502512562812</v>
      </c>
      <c r="DB95">
        <f t="shared" si="101"/>
        <v>11.149497487437186</v>
      </c>
      <c r="DC95">
        <f t="shared" si="102"/>
        <v>1.9423304433810677E-2</v>
      </c>
      <c r="DD95">
        <f t="shared" si="103"/>
        <v>100</v>
      </c>
      <c r="DE95">
        <f t="shared" si="141"/>
        <v>0</v>
      </c>
      <c r="DF95">
        <f t="shared" si="104"/>
        <v>5.5144527042537037</v>
      </c>
      <c r="DG95">
        <f t="shared" si="105"/>
        <v>88.024335574767861</v>
      </c>
      <c r="DH95">
        <f t="shared" si="106"/>
        <v>11.97566442523215</v>
      </c>
      <c r="DI95">
        <f t="shared" si="107"/>
        <v>4.4691257747249837</v>
      </c>
      <c r="DJ95">
        <f t="shared" si="108"/>
        <v>92.177005136309759</v>
      </c>
      <c r="DK95">
        <f t="shared" si="109"/>
        <v>7.8229948636902416</v>
      </c>
      <c r="DL95">
        <f t="shared" si="110"/>
        <v>4.7710698709233137</v>
      </c>
      <c r="DM95">
        <f t="shared" si="111"/>
        <v>89.711324944485568</v>
      </c>
      <c r="DN95">
        <f t="shared" si="112"/>
        <v>10.288675055514434</v>
      </c>
      <c r="DO95">
        <f t="shared" si="113"/>
        <v>0</v>
      </c>
      <c r="DP95" t="e">
        <f t="shared" si="114"/>
        <v>#DIV/0!</v>
      </c>
      <c r="DQ95" t="e">
        <f t="shared" si="115"/>
        <v>#DIV/0!</v>
      </c>
      <c r="DR95">
        <f t="shared" si="116"/>
        <v>2.1736443416382678</v>
      </c>
      <c r="DS95">
        <f t="shared" si="117"/>
        <v>80.82859463850528</v>
      </c>
      <c r="DT95">
        <f t="shared" si="118"/>
        <v>19.17140536149472</v>
      </c>
      <c r="DU95">
        <f t="shared" si="119"/>
        <v>3.4997263079829781</v>
      </c>
      <c r="DV95">
        <f t="shared" si="120"/>
        <v>72.70433905146318</v>
      </c>
      <c r="DW95">
        <f t="shared" si="121"/>
        <v>27.295660948536831</v>
      </c>
      <c r="DX95">
        <f t="shared" si="122"/>
        <v>42.388713294369005</v>
      </c>
      <c r="DY95">
        <f t="shared" si="123"/>
        <v>84.678830292426895</v>
      </c>
      <c r="DZ95">
        <f t="shared" si="124"/>
        <v>15.321169707573107</v>
      </c>
      <c r="EA95">
        <f t="shared" si="125"/>
        <v>7.2131089647378746</v>
      </c>
      <c r="EB95">
        <f t="shared" si="126"/>
        <v>45.875152998776009</v>
      </c>
      <c r="EC95">
        <f t="shared" si="127"/>
        <v>54.124847001223984</v>
      </c>
      <c r="ED95">
        <f t="shared" si="128"/>
        <v>0.74868009817597514</v>
      </c>
      <c r="EE95">
        <f t="shared" si="129"/>
        <v>64.15094339622641</v>
      </c>
      <c r="EF95">
        <f t="shared" si="130"/>
        <v>35.849056603773583</v>
      </c>
      <c r="EG95">
        <f t="shared" si="131"/>
        <v>18.713470944502323</v>
      </c>
      <c r="EH95">
        <f t="shared" si="132"/>
        <v>68.512926967352328</v>
      </c>
      <c r="EI95">
        <f t="shared" si="133"/>
        <v>31.487073032647668</v>
      </c>
    </row>
    <row r="96" spans="1:139" x14ac:dyDescent="0.25">
      <c r="A96" t="s">
        <v>2008</v>
      </c>
      <c r="B96">
        <v>95</v>
      </c>
      <c r="C96" t="s">
        <v>157</v>
      </c>
      <c r="E96">
        <v>582320</v>
      </c>
      <c r="F96">
        <v>307821</v>
      </c>
      <c r="G96">
        <v>274499</v>
      </c>
      <c r="H96">
        <v>195517</v>
      </c>
      <c r="I96">
        <v>169718</v>
      </c>
      <c r="J96">
        <v>25799</v>
      </c>
      <c r="K96">
        <f t="shared" si="70"/>
        <v>33.575525484269818</v>
      </c>
      <c r="L96">
        <f t="shared" si="71"/>
        <v>55.135289665097574</v>
      </c>
      <c r="M96">
        <f t="shared" si="72"/>
        <v>9.3985770439965179</v>
      </c>
      <c r="N96">
        <f t="shared" si="134"/>
        <v>86.804727977618313</v>
      </c>
      <c r="O96">
        <f t="shared" si="135"/>
        <v>13.195272022381685</v>
      </c>
      <c r="P96">
        <f t="shared" si="73"/>
        <v>0.60455101090953733</v>
      </c>
      <c r="Q96">
        <f t="shared" si="74"/>
        <v>22.727946930445945</v>
      </c>
      <c r="R96">
        <f t="shared" si="75"/>
        <v>28.258923776449105</v>
      </c>
      <c r="S96">
        <f t="shared" si="136"/>
        <v>3.9485057565326804</v>
      </c>
      <c r="T96">
        <f t="shared" si="76"/>
        <v>44.460072525662731</v>
      </c>
      <c r="U96">
        <f t="shared" si="77"/>
        <v>99.395448989090454</v>
      </c>
      <c r="V96">
        <f t="shared" si="78"/>
        <v>19433500</v>
      </c>
      <c r="W96">
        <v>463</v>
      </c>
      <c r="X96">
        <v>315</v>
      </c>
      <c r="Y96">
        <v>148</v>
      </c>
      <c r="Z96">
        <v>511</v>
      </c>
      <c r="AA96">
        <v>406</v>
      </c>
      <c r="AB96">
        <v>105</v>
      </c>
      <c r="AC96">
        <v>208</v>
      </c>
      <c r="AD96">
        <v>180</v>
      </c>
      <c r="AE96">
        <v>28</v>
      </c>
      <c r="AF96">
        <v>37</v>
      </c>
      <c r="AG96">
        <v>30</v>
      </c>
      <c r="AH96">
        <v>7</v>
      </c>
      <c r="AI96">
        <v>7138</v>
      </c>
      <c r="AJ96">
        <v>6345</v>
      </c>
      <c r="AK96">
        <v>793</v>
      </c>
      <c r="AL96">
        <v>37262</v>
      </c>
      <c r="AM96">
        <v>34501</v>
      </c>
      <c r="AN96">
        <v>2761</v>
      </c>
      <c r="AO96">
        <v>729</v>
      </c>
      <c r="AP96">
        <v>671</v>
      </c>
      <c r="AQ96">
        <v>58</v>
      </c>
      <c r="AR96">
        <v>7720</v>
      </c>
      <c r="AS96">
        <v>7335</v>
      </c>
      <c r="AT96">
        <v>385</v>
      </c>
      <c r="AU96">
        <v>281</v>
      </c>
      <c r="AV96">
        <v>275</v>
      </c>
      <c r="AW96">
        <v>6</v>
      </c>
      <c r="AX96">
        <v>54970</v>
      </c>
      <c r="AY96">
        <v>52597</v>
      </c>
      <c r="AZ96">
        <v>2373</v>
      </c>
      <c r="BA96">
        <v>15033</v>
      </c>
      <c r="BB96">
        <v>14380</v>
      </c>
      <c r="BC96">
        <v>653</v>
      </c>
      <c r="BD96">
        <v>5049</v>
      </c>
      <c r="BE96">
        <v>4785</v>
      </c>
      <c r="BF96">
        <v>264</v>
      </c>
      <c r="BG96">
        <v>72</v>
      </c>
      <c r="BH96">
        <v>64</v>
      </c>
      <c r="BI96">
        <v>8</v>
      </c>
      <c r="BJ96">
        <v>2737</v>
      </c>
      <c r="BK96">
        <v>2254</v>
      </c>
      <c r="BL96">
        <v>483</v>
      </c>
      <c r="BM96">
        <v>8467</v>
      </c>
      <c r="BN96">
        <v>7072</v>
      </c>
      <c r="BO96">
        <v>1395</v>
      </c>
      <c r="BP96">
        <v>26595</v>
      </c>
      <c r="BQ96">
        <v>21316</v>
      </c>
      <c r="BR96">
        <v>5279</v>
      </c>
      <c r="BS96">
        <v>11362</v>
      </c>
      <c r="BT96">
        <v>4871</v>
      </c>
      <c r="BU96">
        <v>6491</v>
      </c>
      <c r="BV96">
        <v>2694</v>
      </c>
      <c r="BW96">
        <v>2164</v>
      </c>
      <c r="BX96">
        <v>530</v>
      </c>
      <c r="BY96">
        <v>14189</v>
      </c>
      <c r="BZ96">
        <v>10157</v>
      </c>
      <c r="CA96">
        <v>4032</v>
      </c>
      <c r="CB96" t="str">
        <f t="shared" si="137"/>
        <v>GNonHHITotal</v>
      </c>
      <c r="CC96" t="str">
        <f t="shared" si="138"/>
        <v>GNonHHIMale</v>
      </c>
      <c r="CD96" t="str">
        <f t="shared" si="139"/>
        <v>PQFemale</v>
      </c>
      <c r="CE96">
        <f t="shared" si="79"/>
        <v>0.23680805249671386</v>
      </c>
      <c r="CF96">
        <f t="shared" si="80"/>
        <v>68.034557235421161</v>
      </c>
      <c r="CG96">
        <f t="shared" si="81"/>
        <v>31.965442764578832</v>
      </c>
      <c r="CH96">
        <f t="shared" si="82"/>
        <v>0.2613583473559844</v>
      </c>
      <c r="CI96">
        <f t="shared" si="83"/>
        <v>79.452054794520549</v>
      </c>
      <c r="CJ96">
        <f t="shared" si="84"/>
        <v>20.547945205479451</v>
      </c>
      <c r="CK96">
        <f t="shared" si="85"/>
        <v>0.10638461105683904</v>
      </c>
      <c r="CL96">
        <f t="shared" si="86"/>
        <v>86.538461538461547</v>
      </c>
      <c r="CM96">
        <f t="shared" si="87"/>
        <v>13.461538461538462</v>
      </c>
      <c r="CN96">
        <f t="shared" si="88"/>
        <v>1.8924185620687713E-2</v>
      </c>
      <c r="CO96">
        <f t="shared" si="89"/>
        <v>81.081081081081081</v>
      </c>
      <c r="CP96">
        <f t="shared" si="140"/>
        <v>18.918918918918919</v>
      </c>
      <c r="CQ96">
        <f t="shared" si="90"/>
        <v>3.6508334313640249</v>
      </c>
      <c r="CR96">
        <f t="shared" si="91"/>
        <v>88.890445502942001</v>
      </c>
      <c r="CS96">
        <f t="shared" si="92"/>
        <v>11.109554497057999</v>
      </c>
      <c r="CT96">
        <f t="shared" si="93"/>
        <v>19.058189313461231</v>
      </c>
      <c r="CU96">
        <f t="shared" si="94"/>
        <v>92.590306478449889</v>
      </c>
      <c r="CV96">
        <f t="shared" si="95"/>
        <v>7.4096935215501052</v>
      </c>
      <c r="CW96">
        <f t="shared" si="96"/>
        <v>0.37285760317517147</v>
      </c>
      <c r="CX96">
        <f t="shared" si="97"/>
        <v>92.04389574759945</v>
      </c>
      <c r="CY96">
        <f t="shared" si="98"/>
        <v>7.9561042524005492</v>
      </c>
      <c r="CZ96">
        <f t="shared" si="99"/>
        <v>3.9485057565326804</v>
      </c>
      <c r="DA96">
        <f t="shared" si="100"/>
        <v>95.012953367875653</v>
      </c>
      <c r="DB96">
        <f t="shared" si="101"/>
        <v>4.9870466321243523</v>
      </c>
      <c r="DC96">
        <f t="shared" si="102"/>
        <v>0.14372151782197967</v>
      </c>
      <c r="DD96">
        <f t="shared" si="103"/>
        <v>97.864768683274022</v>
      </c>
      <c r="DE96">
        <f t="shared" si="141"/>
        <v>2.1352313167259789</v>
      </c>
      <c r="DF96">
        <f t="shared" si="104"/>
        <v>28.115202258627125</v>
      </c>
      <c r="DG96">
        <f t="shared" si="105"/>
        <v>95.68309987265782</v>
      </c>
      <c r="DH96">
        <f t="shared" si="106"/>
        <v>4.316900127342187</v>
      </c>
      <c r="DI96">
        <f t="shared" si="107"/>
        <v>7.688845471237796</v>
      </c>
      <c r="DJ96">
        <f t="shared" si="108"/>
        <v>95.65622297611921</v>
      </c>
      <c r="DK96">
        <f t="shared" si="109"/>
        <v>4.3437770238807953</v>
      </c>
      <c r="DL96">
        <f t="shared" si="110"/>
        <v>2.5823841405095207</v>
      </c>
      <c r="DM96">
        <f t="shared" si="111"/>
        <v>94.77124183006535</v>
      </c>
      <c r="DN96">
        <f t="shared" si="112"/>
        <v>5.2287581699346406</v>
      </c>
      <c r="DO96">
        <f t="shared" si="113"/>
        <v>3.6825442288905823E-2</v>
      </c>
      <c r="DP96">
        <f t="shared" si="114"/>
        <v>88.888888888888886</v>
      </c>
      <c r="DQ96">
        <f t="shared" si="115"/>
        <v>11.111111111111111</v>
      </c>
      <c r="DR96">
        <f t="shared" si="116"/>
        <v>1.399878271454656</v>
      </c>
      <c r="DS96">
        <f t="shared" si="117"/>
        <v>82.35294117647058</v>
      </c>
      <c r="DT96">
        <f t="shared" si="118"/>
        <v>17.647058823529413</v>
      </c>
      <c r="DU96">
        <f t="shared" si="119"/>
        <v>4.3305697202800779</v>
      </c>
      <c r="DV96">
        <f t="shared" si="120"/>
        <v>83.524270698004017</v>
      </c>
      <c r="DW96">
        <f t="shared" si="121"/>
        <v>16.475729301995983</v>
      </c>
      <c r="DX96">
        <f t="shared" si="122"/>
        <v>13.602397745464589</v>
      </c>
      <c r="DY96">
        <f t="shared" si="123"/>
        <v>80.15040421131792</v>
      </c>
      <c r="DZ96">
        <f t="shared" si="124"/>
        <v>19.849595788682084</v>
      </c>
      <c r="EA96">
        <f t="shared" si="125"/>
        <v>5.811259378979833</v>
      </c>
      <c r="EB96">
        <f t="shared" si="126"/>
        <v>42.870973420172504</v>
      </c>
      <c r="EC96">
        <f t="shared" si="127"/>
        <v>57.129026579827489</v>
      </c>
      <c r="ED96">
        <f t="shared" si="128"/>
        <v>1.3778852989765595</v>
      </c>
      <c r="EE96">
        <f t="shared" si="129"/>
        <v>80.326651818856718</v>
      </c>
      <c r="EF96">
        <f t="shared" si="130"/>
        <v>19.673348181143282</v>
      </c>
      <c r="EG96">
        <f t="shared" si="131"/>
        <v>7.2571694532956217</v>
      </c>
      <c r="EH96">
        <f t="shared" si="132"/>
        <v>71.583621114948201</v>
      </c>
      <c r="EI96">
        <f t="shared" si="133"/>
        <v>28.416378885051802</v>
      </c>
    </row>
    <row r="97" spans="1:139" x14ac:dyDescent="0.25">
      <c r="A97" t="s">
        <v>2669</v>
      </c>
      <c r="B97">
        <v>96</v>
      </c>
      <c r="C97" t="s">
        <v>158</v>
      </c>
      <c r="E97">
        <v>2543243</v>
      </c>
      <c r="F97">
        <v>1356240</v>
      </c>
      <c r="G97">
        <v>1187003</v>
      </c>
      <c r="H97">
        <v>841455</v>
      </c>
      <c r="I97">
        <v>710513</v>
      </c>
      <c r="J97">
        <v>130942</v>
      </c>
      <c r="K97">
        <f t="shared" si="70"/>
        <v>33.085906458800828</v>
      </c>
      <c r="L97">
        <f t="shared" si="71"/>
        <v>52.388441573762755</v>
      </c>
      <c r="M97">
        <f t="shared" si="72"/>
        <v>11.031311631057378</v>
      </c>
      <c r="N97">
        <f t="shared" si="134"/>
        <v>84.438621197806185</v>
      </c>
      <c r="O97">
        <f t="shared" si="135"/>
        <v>15.56137880219382</v>
      </c>
      <c r="P97">
        <f t="shared" si="73"/>
        <v>0.89927565942326082</v>
      </c>
      <c r="Q97">
        <f t="shared" si="74"/>
        <v>19.29479294792948</v>
      </c>
      <c r="R97">
        <f t="shared" si="75"/>
        <v>23.754211455158028</v>
      </c>
      <c r="S97">
        <f t="shared" si="136"/>
        <v>6.0277733212114732</v>
      </c>
      <c r="T97">
        <f t="shared" si="76"/>
        <v>50.023946616277755</v>
      </c>
      <c r="U97">
        <f t="shared" si="77"/>
        <v>99.100724340576733</v>
      </c>
      <c r="V97">
        <f t="shared" si="78"/>
        <v>83388800</v>
      </c>
      <c r="W97">
        <v>2433</v>
      </c>
      <c r="X97">
        <v>2093</v>
      </c>
      <c r="Y97">
        <v>340</v>
      </c>
      <c r="Z97">
        <v>3725</v>
      </c>
      <c r="AA97">
        <v>3105</v>
      </c>
      <c r="AB97">
        <v>620</v>
      </c>
      <c r="AC97">
        <v>1409</v>
      </c>
      <c r="AD97">
        <v>1297</v>
      </c>
      <c r="AE97">
        <v>112</v>
      </c>
      <c r="AF97">
        <v>125</v>
      </c>
      <c r="AG97">
        <v>107</v>
      </c>
      <c r="AH97">
        <v>18</v>
      </c>
      <c r="AI97">
        <v>18542</v>
      </c>
      <c r="AJ97">
        <v>16286</v>
      </c>
      <c r="AK97">
        <v>2256</v>
      </c>
      <c r="AL97">
        <v>143690</v>
      </c>
      <c r="AM97">
        <v>132791</v>
      </c>
      <c r="AN97">
        <v>10899</v>
      </c>
      <c r="AO97">
        <v>11527</v>
      </c>
      <c r="AP97">
        <v>10450</v>
      </c>
      <c r="AQ97">
        <v>1077</v>
      </c>
      <c r="AR97">
        <v>50721</v>
      </c>
      <c r="AS97">
        <v>47699</v>
      </c>
      <c r="AT97">
        <v>3022</v>
      </c>
      <c r="AU97">
        <v>1373</v>
      </c>
      <c r="AV97">
        <v>1352</v>
      </c>
      <c r="AW97">
        <v>21</v>
      </c>
      <c r="AX97">
        <v>198508</v>
      </c>
      <c r="AY97">
        <v>185740</v>
      </c>
      <c r="AZ97">
        <v>12768</v>
      </c>
      <c r="BA97">
        <v>60508</v>
      </c>
      <c r="BB97">
        <v>58162</v>
      </c>
      <c r="BC97">
        <v>2346</v>
      </c>
      <c r="BD97">
        <v>14210</v>
      </c>
      <c r="BE97">
        <v>13121</v>
      </c>
      <c r="BF97">
        <v>1089</v>
      </c>
      <c r="BG97">
        <v>292</v>
      </c>
      <c r="BH97">
        <v>259</v>
      </c>
      <c r="BI97">
        <v>33</v>
      </c>
      <c r="BJ97">
        <v>20115</v>
      </c>
      <c r="BK97">
        <v>15993</v>
      </c>
      <c r="BL97">
        <v>4122</v>
      </c>
      <c r="BM97">
        <v>49521</v>
      </c>
      <c r="BN97">
        <v>40935</v>
      </c>
      <c r="BO97">
        <v>8586</v>
      </c>
      <c r="BP97">
        <v>136412</v>
      </c>
      <c r="BQ97">
        <v>110047</v>
      </c>
      <c r="BR97">
        <v>26365</v>
      </c>
      <c r="BS97">
        <v>60116</v>
      </c>
      <c r="BT97">
        <v>24947</v>
      </c>
      <c r="BU97">
        <v>35169</v>
      </c>
      <c r="BV97">
        <v>7361</v>
      </c>
      <c r="BW97">
        <v>6132</v>
      </c>
      <c r="BX97">
        <v>1229</v>
      </c>
      <c r="BY97">
        <v>60867</v>
      </c>
      <c r="BZ97">
        <v>39997</v>
      </c>
      <c r="CA97">
        <v>20870</v>
      </c>
      <c r="CB97" t="str">
        <f t="shared" si="137"/>
        <v>GNonHHITotal</v>
      </c>
      <c r="CC97" t="str">
        <f t="shared" si="138"/>
        <v>GNonHHIMale</v>
      </c>
      <c r="CD97" t="str">
        <f t="shared" si="139"/>
        <v>PQFemale</v>
      </c>
      <c r="CE97">
        <f t="shared" si="79"/>
        <v>0.28914202185500115</v>
      </c>
      <c r="CF97">
        <f t="shared" si="80"/>
        <v>86.025482942868891</v>
      </c>
      <c r="CG97">
        <f t="shared" si="81"/>
        <v>13.974517057131115</v>
      </c>
      <c r="CH97">
        <f t="shared" si="82"/>
        <v>0.44268558627615257</v>
      </c>
      <c r="CI97">
        <f t="shared" si="83"/>
        <v>83.355704697986582</v>
      </c>
      <c r="CJ97">
        <f t="shared" si="84"/>
        <v>16.644295302013422</v>
      </c>
      <c r="CK97">
        <f t="shared" si="85"/>
        <v>0.16744805129210713</v>
      </c>
      <c r="CL97">
        <f t="shared" si="86"/>
        <v>92.051100070972325</v>
      </c>
      <c r="CM97">
        <f t="shared" si="87"/>
        <v>7.9488999290276796</v>
      </c>
      <c r="CN97">
        <f t="shared" si="88"/>
        <v>1.4855221015978276E-2</v>
      </c>
      <c r="CO97">
        <f t="shared" si="89"/>
        <v>85.6</v>
      </c>
      <c r="CP97">
        <f t="shared" si="140"/>
        <v>14.399999999999999</v>
      </c>
      <c r="CQ97">
        <f t="shared" si="90"/>
        <v>2.2035640646261534</v>
      </c>
      <c r="CR97">
        <f t="shared" si="91"/>
        <v>87.833027720849969</v>
      </c>
      <c r="CS97">
        <f t="shared" si="92"/>
        <v>12.166972279150038</v>
      </c>
      <c r="CT97">
        <f t="shared" si="93"/>
        <v>17.076373662287349</v>
      </c>
      <c r="CU97">
        <f t="shared" si="94"/>
        <v>92.414921010508735</v>
      </c>
      <c r="CV97">
        <f t="shared" si="95"/>
        <v>7.585078989491266</v>
      </c>
      <c r="CW97">
        <f t="shared" si="96"/>
        <v>1.3698890612094525</v>
      </c>
      <c r="CX97">
        <f t="shared" si="97"/>
        <v>90.656719007547494</v>
      </c>
      <c r="CY97">
        <f t="shared" si="98"/>
        <v>9.3432809924525024</v>
      </c>
      <c r="CZ97">
        <f t="shared" si="99"/>
        <v>6.0277733212114732</v>
      </c>
      <c r="DA97">
        <f t="shared" si="100"/>
        <v>94.041915577374255</v>
      </c>
      <c r="DB97">
        <f t="shared" si="101"/>
        <v>5.9580844226257366</v>
      </c>
      <c r="DC97">
        <f t="shared" si="102"/>
        <v>0.16316974763950537</v>
      </c>
      <c r="DD97">
        <f t="shared" si="103"/>
        <v>98.470502549162418</v>
      </c>
      <c r="DE97">
        <f t="shared" si="141"/>
        <v>1.529497450837582</v>
      </c>
      <c r="DF97">
        <f t="shared" si="104"/>
        <v>23.591041707518524</v>
      </c>
      <c r="DG97">
        <f t="shared" si="105"/>
        <v>93.568017409877697</v>
      </c>
      <c r="DH97">
        <f t="shared" si="106"/>
        <v>6.4319825901223124</v>
      </c>
      <c r="DI97">
        <f t="shared" si="107"/>
        <v>7.1908777058785081</v>
      </c>
      <c r="DJ97">
        <f t="shared" si="108"/>
        <v>96.12282673365506</v>
      </c>
      <c r="DK97">
        <f t="shared" si="109"/>
        <v>3.8771732663449456</v>
      </c>
      <c r="DL97">
        <f t="shared" si="110"/>
        <v>1.6887415250964104</v>
      </c>
      <c r="DM97">
        <f t="shared" si="111"/>
        <v>92.336382828993663</v>
      </c>
      <c r="DN97">
        <f t="shared" si="112"/>
        <v>7.663617171006333</v>
      </c>
      <c r="DO97">
        <f t="shared" si="113"/>
        <v>3.4701796293325253E-2</v>
      </c>
      <c r="DP97">
        <f t="shared" si="114"/>
        <v>88.698630136986296</v>
      </c>
      <c r="DQ97">
        <f t="shared" si="115"/>
        <v>11.301369863013697</v>
      </c>
      <c r="DR97">
        <f t="shared" si="116"/>
        <v>2.3905021658912244</v>
      </c>
      <c r="DS97">
        <f t="shared" si="117"/>
        <v>79.507829977628631</v>
      </c>
      <c r="DT97">
        <f t="shared" si="118"/>
        <v>20.492170022371365</v>
      </c>
      <c r="DU97">
        <f t="shared" si="119"/>
        <v>5.8851631994580815</v>
      </c>
      <c r="DV97">
        <f t="shared" si="120"/>
        <v>82.661901011692009</v>
      </c>
      <c r="DW97">
        <f t="shared" si="121"/>
        <v>17.338098988307991</v>
      </c>
      <c r="DX97">
        <f t="shared" si="122"/>
        <v>16.211443273853028</v>
      </c>
      <c r="DY97">
        <f t="shared" si="123"/>
        <v>80.672521479048768</v>
      </c>
      <c r="DZ97">
        <f t="shared" si="124"/>
        <v>19.327478520951235</v>
      </c>
      <c r="EA97">
        <f t="shared" si="125"/>
        <v>7.1442917327723992</v>
      </c>
      <c r="EB97">
        <f t="shared" si="126"/>
        <v>41.498103666245264</v>
      </c>
      <c r="EC97">
        <f t="shared" si="127"/>
        <v>58.501896333754743</v>
      </c>
      <c r="ED97">
        <f t="shared" si="128"/>
        <v>0.87479425518892873</v>
      </c>
      <c r="EE97">
        <f t="shared" si="129"/>
        <v>83.303898926776256</v>
      </c>
      <c r="EF97">
        <f t="shared" si="130"/>
        <v>16.696101073223744</v>
      </c>
      <c r="EG97">
        <f t="shared" si="131"/>
        <v>7.2335419006363981</v>
      </c>
      <c r="EH97">
        <f t="shared" si="132"/>
        <v>65.712126439614238</v>
      </c>
      <c r="EI97">
        <f t="shared" si="133"/>
        <v>34.287873560385755</v>
      </c>
    </row>
    <row r="98" spans="1:139" x14ac:dyDescent="0.25">
      <c r="A98" t="s">
        <v>3001</v>
      </c>
      <c r="B98">
        <v>97</v>
      </c>
      <c r="C98" t="s">
        <v>159</v>
      </c>
      <c r="E98">
        <v>2292958</v>
      </c>
      <c r="F98">
        <v>1246046</v>
      </c>
      <c r="G98">
        <v>1046912</v>
      </c>
      <c r="H98">
        <v>750885</v>
      </c>
      <c r="I98">
        <v>636808</v>
      </c>
      <c r="J98">
        <v>114077</v>
      </c>
      <c r="K98">
        <f t="shared" si="70"/>
        <v>32.747438025467538</v>
      </c>
      <c r="L98">
        <f t="shared" si="71"/>
        <v>51.106299446408876</v>
      </c>
      <c r="M98">
        <f t="shared" si="72"/>
        <v>10.896522343807312</v>
      </c>
      <c r="N98">
        <f t="shared" si="134"/>
        <v>84.807660294186192</v>
      </c>
      <c r="O98">
        <f t="shared" si="135"/>
        <v>15.192339705813806</v>
      </c>
      <c r="P98">
        <f t="shared" si="73"/>
        <v>2.1426716474560017</v>
      </c>
      <c r="Q98">
        <f t="shared" si="74"/>
        <v>11.614028779373673</v>
      </c>
      <c r="R98">
        <f t="shared" si="75"/>
        <v>15.382781650985171</v>
      </c>
      <c r="S98">
        <f t="shared" si="136"/>
        <v>6.4886101067407127</v>
      </c>
      <c r="T98">
        <f t="shared" si="76"/>
        <v>64.371907815444445</v>
      </c>
      <c r="U98">
        <f t="shared" si="77"/>
        <v>97.857328352544002</v>
      </c>
      <c r="V98">
        <f t="shared" si="78"/>
        <v>73479600</v>
      </c>
      <c r="W98">
        <v>7832</v>
      </c>
      <c r="X98">
        <v>7089</v>
      </c>
      <c r="Y98">
        <v>743</v>
      </c>
      <c r="Z98">
        <v>5277</v>
      </c>
      <c r="AA98">
        <v>4465</v>
      </c>
      <c r="AB98">
        <v>812</v>
      </c>
      <c r="AC98">
        <v>2980</v>
      </c>
      <c r="AD98">
        <v>2250</v>
      </c>
      <c r="AE98">
        <v>730</v>
      </c>
      <c r="AF98">
        <v>57</v>
      </c>
      <c r="AG98">
        <v>54</v>
      </c>
      <c r="AH98">
        <v>3</v>
      </c>
      <c r="AI98">
        <v>11007</v>
      </c>
      <c r="AJ98">
        <v>9025</v>
      </c>
      <c r="AK98">
        <v>1982</v>
      </c>
      <c r="AL98">
        <v>76144</v>
      </c>
      <c r="AM98">
        <v>69809</v>
      </c>
      <c r="AN98">
        <v>6335</v>
      </c>
      <c r="AO98">
        <v>7992</v>
      </c>
      <c r="AP98">
        <v>7438</v>
      </c>
      <c r="AQ98">
        <v>554</v>
      </c>
      <c r="AR98">
        <v>48722</v>
      </c>
      <c r="AS98">
        <v>44734</v>
      </c>
      <c r="AT98">
        <v>3988</v>
      </c>
      <c r="AU98">
        <v>407</v>
      </c>
      <c r="AV98">
        <v>394</v>
      </c>
      <c r="AW98">
        <v>13</v>
      </c>
      <c r="AX98">
        <v>115100</v>
      </c>
      <c r="AY98">
        <v>108331</v>
      </c>
      <c r="AZ98">
        <v>6769</v>
      </c>
      <c r="BA98">
        <v>64755</v>
      </c>
      <c r="BB98">
        <v>62011</v>
      </c>
      <c r="BC98">
        <v>2744</v>
      </c>
      <c r="BD98">
        <v>17294</v>
      </c>
      <c r="BE98">
        <v>15989</v>
      </c>
      <c r="BF98">
        <v>1305</v>
      </c>
      <c r="BG98">
        <v>228</v>
      </c>
      <c r="BH98">
        <v>193</v>
      </c>
      <c r="BI98">
        <v>35</v>
      </c>
      <c r="BJ98">
        <v>21644</v>
      </c>
      <c r="BK98">
        <v>17741</v>
      </c>
      <c r="BL98">
        <v>3903</v>
      </c>
      <c r="BM98">
        <v>35957</v>
      </c>
      <c r="BN98">
        <v>29763</v>
      </c>
      <c r="BO98">
        <v>6194</v>
      </c>
      <c r="BP98">
        <v>217968</v>
      </c>
      <c r="BQ98">
        <v>188810</v>
      </c>
      <c r="BR98">
        <v>29158</v>
      </c>
      <c r="BS98">
        <v>58112</v>
      </c>
      <c r="BT98">
        <v>28570</v>
      </c>
      <c r="BU98">
        <v>29542</v>
      </c>
      <c r="BV98">
        <v>5248</v>
      </c>
      <c r="BW98">
        <v>4126</v>
      </c>
      <c r="BX98">
        <v>1122</v>
      </c>
      <c r="BY98">
        <v>54161</v>
      </c>
      <c r="BZ98">
        <v>36016</v>
      </c>
      <c r="CA98">
        <v>18145</v>
      </c>
      <c r="CB98" t="str">
        <f t="shared" si="137"/>
        <v>NOTotal</v>
      </c>
      <c r="CC98" t="str">
        <f t="shared" si="138"/>
        <v>NOMale</v>
      </c>
      <c r="CD98" t="str">
        <f t="shared" si="139"/>
        <v>PQFemale</v>
      </c>
      <c r="CE98">
        <f t="shared" si="79"/>
        <v>1.0430358843231653</v>
      </c>
      <c r="CF98">
        <f t="shared" si="80"/>
        <v>90.513278855975486</v>
      </c>
      <c r="CG98">
        <f t="shared" si="81"/>
        <v>9.4867211440245161</v>
      </c>
      <c r="CH98">
        <f t="shared" si="82"/>
        <v>0.70277073053796524</v>
      </c>
      <c r="CI98">
        <f t="shared" si="83"/>
        <v>84.612469205988248</v>
      </c>
      <c r="CJ98">
        <f t="shared" si="84"/>
        <v>15.387530794011751</v>
      </c>
      <c r="CK98">
        <f t="shared" si="85"/>
        <v>0.39686503259487138</v>
      </c>
      <c r="CL98">
        <f t="shared" si="86"/>
        <v>75.503355704697981</v>
      </c>
      <c r="CM98">
        <f t="shared" si="87"/>
        <v>24.496644295302016</v>
      </c>
      <c r="CN98">
        <f t="shared" si="88"/>
        <v>7.5910425697676741E-3</v>
      </c>
      <c r="CO98">
        <f t="shared" si="89"/>
        <v>94.73684210526315</v>
      </c>
      <c r="CP98">
        <f t="shared" si="140"/>
        <v>5.2631578947368416</v>
      </c>
      <c r="CQ98">
        <f t="shared" si="90"/>
        <v>1.4658702730777682</v>
      </c>
      <c r="CR98">
        <f t="shared" si="91"/>
        <v>81.993277005541927</v>
      </c>
      <c r="CS98">
        <f t="shared" si="92"/>
        <v>18.006722994458073</v>
      </c>
      <c r="CT98">
        <f t="shared" si="93"/>
        <v>10.140567463726137</v>
      </c>
      <c r="CU98">
        <f t="shared" si="94"/>
        <v>91.680237444841353</v>
      </c>
      <c r="CV98">
        <f t="shared" si="95"/>
        <v>8.3197625551586469</v>
      </c>
      <c r="CW98">
        <f t="shared" si="96"/>
        <v>1.0643440739926886</v>
      </c>
      <c r="CX98">
        <f t="shared" si="97"/>
        <v>93.068068068068072</v>
      </c>
      <c r="CY98">
        <f t="shared" si="98"/>
        <v>6.9319319319319321</v>
      </c>
      <c r="CZ98">
        <f t="shared" si="99"/>
        <v>6.4886101067407127</v>
      </c>
      <c r="DA98">
        <f t="shared" si="100"/>
        <v>91.814785928328064</v>
      </c>
      <c r="DB98">
        <f t="shared" si="101"/>
        <v>8.1852140716719344</v>
      </c>
      <c r="DC98">
        <f t="shared" si="102"/>
        <v>5.4202707471849881E-2</v>
      </c>
      <c r="DD98">
        <f t="shared" si="103"/>
        <v>96.805896805896808</v>
      </c>
      <c r="DE98">
        <f t="shared" si="141"/>
        <v>3.1941031941031941</v>
      </c>
      <c r="DF98">
        <f t="shared" si="104"/>
        <v>15.328578943513321</v>
      </c>
      <c r="DG98">
        <f t="shared" si="105"/>
        <v>94.119026933101651</v>
      </c>
      <c r="DH98">
        <f t="shared" si="106"/>
        <v>5.8809730668983491</v>
      </c>
      <c r="DI98">
        <f t="shared" si="107"/>
        <v>8.6238238878123816</v>
      </c>
      <c r="DJ98">
        <f t="shared" si="108"/>
        <v>95.762489383059219</v>
      </c>
      <c r="DK98">
        <f t="shared" si="109"/>
        <v>4.237510616940777</v>
      </c>
      <c r="DL98">
        <f t="shared" si="110"/>
        <v>2.3031489509045993</v>
      </c>
      <c r="DM98">
        <f t="shared" si="111"/>
        <v>92.45403029952584</v>
      </c>
      <c r="DN98">
        <f t="shared" si="112"/>
        <v>7.5459697004741528</v>
      </c>
      <c r="DO98">
        <f t="shared" si="113"/>
        <v>3.0364170279070696E-2</v>
      </c>
      <c r="DP98">
        <f t="shared" si="114"/>
        <v>84.649122807017534</v>
      </c>
      <c r="DQ98">
        <f t="shared" si="115"/>
        <v>15.350877192982457</v>
      </c>
      <c r="DR98">
        <f t="shared" si="116"/>
        <v>2.8824653575447639</v>
      </c>
      <c r="DS98">
        <f t="shared" si="117"/>
        <v>81.967288856034003</v>
      </c>
      <c r="DT98">
        <f t="shared" si="118"/>
        <v>18.032711143965997</v>
      </c>
      <c r="DU98">
        <f t="shared" si="119"/>
        <v>4.7886160996690572</v>
      </c>
      <c r="DV98">
        <f t="shared" si="120"/>
        <v>82.773868787718669</v>
      </c>
      <c r="DW98">
        <f t="shared" si="121"/>
        <v>17.226131212281338</v>
      </c>
      <c r="DX98">
        <f t="shared" si="122"/>
        <v>29.028146786791588</v>
      </c>
      <c r="DY98">
        <f t="shared" si="123"/>
        <v>86.622807017543863</v>
      </c>
      <c r="DZ98">
        <f t="shared" si="124"/>
        <v>13.37719298245614</v>
      </c>
      <c r="EA98">
        <f t="shared" si="125"/>
        <v>7.739134487970861</v>
      </c>
      <c r="EB98">
        <f t="shared" si="126"/>
        <v>49.163683920704848</v>
      </c>
      <c r="EC98">
        <f t="shared" si="127"/>
        <v>50.836316079295152</v>
      </c>
      <c r="ED98">
        <f t="shared" si="128"/>
        <v>0.69890862116036412</v>
      </c>
      <c r="EE98">
        <f t="shared" si="129"/>
        <v>78.620426829268297</v>
      </c>
      <c r="EF98">
        <f t="shared" si="130"/>
        <v>21.379573170731707</v>
      </c>
      <c r="EG98">
        <f t="shared" si="131"/>
        <v>7.2129553793190704</v>
      </c>
      <c r="EH98">
        <f t="shared" si="132"/>
        <v>66.498033640442387</v>
      </c>
      <c r="EI98">
        <f t="shared" si="133"/>
        <v>33.501966359557613</v>
      </c>
    </row>
    <row r="99" spans="1:139" x14ac:dyDescent="0.25">
      <c r="A99" t="s">
        <v>2014</v>
      </c>
      <c r="B99">
        <v>98</v>
      </c>
      <c r="C99" t="s">
        <v>160</v>
      </c>
      <c r="E99">
        <v>2731929</v>
      </c>
      <c r="F99">
        <v>1467428</v>
      </c>
      <c r="G99">
        <v>1264501</v>
      </c>
      <c r="H99">
        <v>868672</v>
      </c>
      <c r="I99">
        <v>735337</v>
      </c>
      <c r="J99">
        <v>133335</v>
      </c>
      <c r="K99">
        <f t="shared" si="70"/>
        <v>31.797019615077843</v>
      </c>
      <c r="L99">
        <f t="shared" si="71"/>
        <v>50.110601678583208</v>
      </c>
      <c r="M99">
        <f t="shared" si="72"/>
        <v>10.544475646915265</v>
      </c>
      <c r="N99">
        <f t="shared" si="134"/>
        <v>84.650708207470714</v>
      </c>
      <c r="O99">
        <f t="shared" si="135"/>
        <v>15.349291792529286</v>
      </c>
      <c r="P99">
        <f t="shared" si="73"/>
        <v>1.0795789434907537</v>
      </c>
      <c r="Q99">
        <f t="shared" si="74"/>
        <v>11.387842591910411</v>
      </c>
      <c r="R99">
        <f t="shared" si="75"/>
        <v>19.188140057467031</v>
      </c>
      <c r="S99">
        <f t="shared" si="136"/>
        <v>7.7260461946511452</v>
      </c>
      <c r="T99">
        <f t="shared" si="76"/>
        <v>60.618392212480664</v>
      </c>
      <c r="U99">
        <f t="shared" si="77"/>
        <v>98.920421056509255</v>
      </c>
      <c r="V99">
        <f t="shared" si="78"/>
        <v>85929400.000000015</v>
      </c>
      <c r="W99">
        <v>2314</v>
      </c>
      <c r="X99">
        <v>1989</v>
      </c>
      <c r="Y99">
        <v>325</v>
      </c>
      <c r="Z99">
        <v>4958</v>
      </c>
      <c r="AA99">
        <v>4093</v>
      </c>
      <c r="AB99">
        <v>865</v>
      </c>
      <c r="AC99">
        <v>2106</v>
      </c>
      <c r="AD99">
        <v>1894</v>
      </c>
      <c r="AE99">
        <v>212</v>
      </c>
      <c r="AF99">
        <v>58</v>
      </c>
      <c r="AG99">
        <v>58</v>
      </c>
      <c r="AH99">
        <v>0</v>
      </c>
      <c r="AI99">
        <v>14434</v>
      </c>
      <c r="AJ99">
        <v>12396</v>
      </c>
      <c r="AK99">
        <v>2038</v>
      </c>
      <c r="AL99">
        <v>84431</v>
      </c>
      <c r="AM99">
        <v>77572</v>
      </c>
      <c r="AN99">
        <v>6859</v>
      </c>
      <c r="AO99">
        <v>11500</v>
      </c>
      <c r="AP99">
        <v>10478</v>
      </c>
      <c r="AQ99">
        <v>1022</v>
      </c>
      <c r="AR99">
        <v>67114</v>
      </c>
      <c r="AS99">
        <v>63042</v>
      </c>
      <c r="AT99">
        <v>4072</v>
      </c>
      <c r="AU99">
        <v>666</v>
      </c>
      <c r="AV99">
        <v>653</v>
      </c>
      <c r="AW99">
        <v>13</v>
      </c>
      <c r="AX99">
        <v>166016</v>
      </c>
      <c r="AY99">
        <v>155998</v>
      </c>
      <c r="AZ99">
        <v>10018</v>
      </c>
      <c r="BA99">
        <v>63864</v>
      </c>
      <c r="BB99">
        <v>61898</v>
      </c>
      <c r="BC99">
        <v>1966</v>
      </c>
      <c r="BD99">
        <v>22023</v>
      </c>
      <c r="BE99">
        <v>20329</v>
      </c>
      <c r="BF99">
        <v>1694</v>
      </c>
      <c r="BG99">
        <v>380</v>
      </c>
      <c r="BH99">
        <v>330</v>
      </c>
      <c r="BI99">
        <v>50</v>
      </c>
      <c r="BJ99">
        <v>24546</v>
      </c>
      <c r="BK99">
        <v>20093</v>
      </c>
      <c r="BL99">
        <v>4453</v>
      </c>
      <c r="BM99">
        <v>43416</v>
      </c>
      <c r="BN99">
        <v>35755</v>
      </c>
      <c r="BO99">
        <v>7661</v>
      </c>
      <c r="BP99">
        <v>198648</v>
      </c>
      <c r="BQ99">
        <v>169488</v>
      </c>
      <c r="BR99">
        <v>29160</v>
      </c>
      <c r="BS99">
        <v>69314</v>
      </c>
      <c r="BT99">
        <v>36114</v>
      </c>
      <c r="BU99">
        <v>33200</v>
      </c>
      <c r="BV99">
        <v>7716</v>
      </c>
      <c r="BW99">
        <v>6382</v>
      </c>
      <c r="BX99">
        <v>1334</v>
      </c>
      <c r="BY99">
        <v>85168</v>
      </c>
      <c r="BZ99">
        <v>56775</v>
      </c>
      <c r="CA99">
        <v>28393</v>
      </c>
      <c r="CB99" t="str">
        <f t="shared" si="137"/>
        <v>NOTotal</v>
      </c>
      <c r="CC99" t="str">
        <f t="shared" si="138"/>
        <v>NOMale</v>
      </c>
      <c r="CD99" t="str">
        <f t="shared" si="139"/>
        <v>PQFemale</v>
      </c>
      <c r="CE99">
        <f t="shared" si="79"/>
        <v>0.26638362926397996</v>
      </c>
      <c r="CF99">
        <f t="shared" si="80"/>
        <v>85.955056179775283</v>
      </c>
      <c r="CG99">
        <f t="shared" si="81"/>
        <v>14.04494382022472</v>
      </c>
      <c r="CH99">
        <f t="shared" si="82"/>
        <v>0.57075628085169083</v>
      </c>
      <c r="CI99">
        <f t="shared" si="83"/>
        <v>82.553448971359416</v>
      </c>
      <c r="CJ99">
        <f t="shared" si="84"/>
        <v>17.446551028640581</v>
      </c>
      <c r="CK99">
        <f t="shared" si="85"/>
        <v>0.24243903337508288</v>
      </c>
      <c r="CL99">
        <f t="shared" si="86"/>
        <v>89.933523266856596</v>
      </c>
      <c r="CM99">
        <f t="shared" si="87"/>
        <v>10.0664767331434</v>
      </c>
      <c r="CN99">
        <f t="shared" si="88"/>
        <v>6.6768584690193771E-3</v>
      </c>
      <c r="CO99">
        <f t="shared" si="89"/>
        <v>100</v>
      </c>
      <c r="CP99">
        <f t="shared" si="140"/>
        <v>0</v>
      </c>
      <c r="CQ99">
        <f t="shared" si="90"/>
        <v>1.6616168127900979</v>
      </c>
      <c r="CR99">
        <f t="shared" si="91"/>
        <v>85.880559789386169</v>
      </c>
      <c r="CS99">
        <f t="shared" si="92"/>
        <v>14.119440210613829</v>
      </c>
      <c r="CT99">
        <f t="shared" si="93"/>
        <v>9.7195489206512935</v>
      </c>
      <c r="CU99">
        <f t="shared" si="94"/>
        <v>91.876206606578151</v>
      </c>
      <c r="CV99">
        <f t="shared" si="95"/>
        <v>8.1237933934218471</v>
      </c>
      <c r="CW99">
        <f t="shared" si="96"/>
        <v>1.3238598688572902</v>
      </c>
      <c r="CX99">
        <f t="shared" si="97"/>
        <v>91.113043478260863</v>
      </c>
      <c r="CY99">
        <f t="shared" si="98"/>
        <v>8.8869565217391315</v>
      </c>
      <c r="CZ99">
        <f t="shared" si="99"/>
        <v>7.7260461946511452</v>
      </c>
      <c r="DA99">
        <f t="shared" si="100"/>
        <v>93.932711505796107</v>
      </c>
      <c r="DB99">
        <f t="shared" si="101"/>
        <v>6.0672884942038916</v>
      </c>
      <c r="DC99">
        <f t="shared" si="102"/>
        <v>7.6668754144256973E-2</v>
      </c>
      <c r="DD99">
        <f t="shared" si="103"/>
        <v>98.048048048048059</v>
      </c>
      <c r="DE99">
        <f t="shared" si="141"/>
        <v>1.9519519519519519</v>
      </c>
      <c r="DF99">
        <f t="shared" si="104"/>
        <v>19.111471303322773</v>
      </c>
      <c r="DG99">
        <f t="shared" si="105"/>
        <v>93.965641865844248</v>
      </c>
      <c r="DH99">
        <f t="shared" si="106"/>
        <v>6.0343581341557444</v>
      </c>
      <c r="DI99">
        <f t="shared" si="107"/>
        <v>7.3519118838871282</v>
      </c>
      <c r="DJ99">
        <f t="shared" si="108"/>
        <v>96.921583364649877</v>
      </c>
      <c r="DK99">
        <f t="shared" si="109"/>
        <v>3.078416635350119</v>
      </c>
      <c r="DL99">
        <f t="shared" si="110"/>
        <v>2.5352492079864435</v>
      </c>
      <c r="DM99">
        <f t="shared" si="111"/>
        <v>92.308041592880173</v>
      </c>
      <c r="DN99">
        <f t="shared" si="112"/>
        <v>7.6919584071198299</v>
      </c>
      <c r="DO99">
        <f t="shared" si="113"/>
        <v>4.3744934797023502E-2</v>
      </c>
      <c r="DP99">
        <f t="shared" si="114"/>
        <v>86.842105263157904</v>
      </c>
      <c r="DQ99">
        <f t="shared" si="115"/>
        <v>13.157894736842104</v>
      </c>
      <c r="DR99">
        <f t="shared" si="116"/>
        <v>2.8256925513887863</v>
      </c>
      <c r="DS99">
        <f t="shared" si="117"/>
        <v>81.858551291452784</v>
      </c>
      <c r="DT99">
        <f t="shared" si="118"/>
        <v>18.141448708547216</v>
      </c>
      <c r="DU99">
        <f t="shared" si="119"/>
        <v>4.997973918809401</v>
      </c>
      <c r="DV99">
        <f t="shared" si="120"/>
        <v>82.354431545973839</v>
      </c>
      <c r="DW99">
        <f t="shared" si="121"/>
        <v>17.645568454026165</v>
      </c>
      <c r="DX99">
        <f t="shared" si="122"/>
        <v>22.868010019892434</v>
      </c>
      <c r="DY99">
        <f t="shared" si="123"/>
        <v>85.320768394345777</v>
      </c>
      <c r="DZ99">
        <f t="shared" si="124"/>
        <v>14.679231605654222</v>
      </c>
      <c r="EA99">
        <f t="shared" si="125"/>
        <v>7.9793063434760185</v>
      </c>
      <c r="EB99">
        <f t="shared" si="126"/>
        <v>52.102028450240937</v>
      </c>
      <c r="EC99">
        <f t="shared" si="127"/>
        <v>47.897971549759063</v>
      </c>
      <c r="ED99">
        <f t="shared" si="128"/>
        <v>0.88825241287850876</v>
      </c>
      <c r="EE99">
        <f t="shared" si="129"/>
        <v>82.711249351995846</v>
      </c>
      <c r="EF99">
        <f t="shared" si="130"/>
        <v>17.288750648004147</v>
      </c>
      <c r="EG99">
        <f t="shared" si="131"/>
        <v>9.8043910705076254</v>
      </c>
      <c r="EH99">
        <f t="shared" si="132"/>
        <v>66.662361450309973</v>
      </c>
      <c r="EI99">
        <f t="shared" si="133"/>
        <v>33.337638549690027</v>
      </c>
    </row>
    <row r="100" spans="1:139" x14ac:dyDescent="0.25">
      <c r="A100" t="s">
        <v>2603</v>
      </c>
      <c r="B100">
        <v>99</v>
      </c>
      <c r="C100" t="s">
        <v>161</v>
      </c>
      <c r="E100">
        <v>1969168</v>
      </c>
      <c r="F100">
        <v>1043340</v>
      </c>
      <c r="G100">
        <v>925828</v>
      </c>
      <c r="H100">
        <v>682608</v>
      </c>
      <c r="I100">
        <v>532121</v>
      </c>
      <c r="J100">
        <v>150487</v>
      </c>
      <c r="K100">
        <f t="shared" si="70"/>
        <v>34.664792440259035</v>
      </c>
      <c r="L100">
        <f t="shared" si="71"/>
        <v>51.00168689017962</v>
      </c>
      <c r="M100">
        <f t="shared" si="72"/>
        <v>16.254315056360362</v>
      </c>
      <c r="N100">
        <f t="shared" si="134"/>
        <v>77.954111290814055</v>
      </c>
      <c r="O100">
        <f t="shared" si="135"/>
        <v>22.045888709185945</v>
      </c>
      <c r="P100">
        <f t="shared" si="73"/>
        <v>58.89295173803999</v>
      </c>
      <c r="Q100">
        <f t="shared" si="74"/>
        <v>8.6178304385533124</v>
      </c>
      <c r="R100">
        <f t="shared" si="75"/>
        <v>8.8897288048191641</v>
      </c>
      <c r="S100">
        <f t="shared" si="136"/>
        <v>4.1819023509832878</v>
      </c>
      <c r="T100">
        <f t="shared" si="76"/>
        <v>19.417586667604247</v>
      </c>
      <c r="U100">
        <f t="shared" si="77"/>
        <v>41.10704826196001</v>
      </c>
      <c r="V100">
        <f t="shared" si="78"/>
        <v>28060000</v>
      </c>
      <c r="W100">
        <v>212811</v>
      </c>
      <c r="X100">
        <v>176800</v>
      </c>
      <c r="Y100">
        <v>36011</v>
      </c>
      <c r="Z100">
        <v>147697</v>
      </c>
      <c r="AA100">
        <v>108235</v>
      </c>
      <c r="AB100">
        <v>39462</v>
      </c>
      <c r="AC100">
        <v>41500</v>
      </c>
      <c r="AD100">
        <v>9934</v>
      </c>
      <c r="AE100">
        <v>31566</v>
      </c>
      <c r="AF100">
        <v>152</v>
      </c>
      <c r="AG100">
        <v>142</v>
      </c>
      <c r="AH100">
        <v>10</v>
      </c>
      <c r="AI100">
        <v>8068</v>
      </c>
      <c r="AJ100">
        <v>5462</v>
      </c>
      <c r="AK100">
        <v>2606</v>
      </c>
      <c r="AL100">
        <v>50606</v>
      </c>
      <c r="AM100">
        <v>40782</v>
      </c>
      <c r="AN100">
        <v>9824</v>
      </c>
      <c r="AO100">
        <v>4530</v>
      </c>
      <c r="AP100">
        <v>4134</v>
      </c>
      <c r="AQ100">
        <v>396</v>
      </c>
      <c r="AR100">
        <v>28546</v>
      </c>
      <c r="AS100">
        <v>26490</v>
      </c>
      <c r="AT100">
        <v>2056</v>
      </c>
      <c r="AU100">
        <v>120</v>
      </c>
      <c r="AV100">
        <v>120</v>
      </c>
      <c r="AW100">
        <v>0</v>
      </c>
      <c r="AX100">
        <v>60562</v>
      </c>
      <c r="AY100">
        <v>55922</v>
      </c>
      <c r="AZ100">
        <v>4640</v>
      </c>
      <c r="BA100">
        <v>20040</v>
      </c>
      <c r="BB100">
        <v>19710</v>
      </c>
      <c r="BC100">
        <v>330</v>
      </c>
      <c r="BD100">
        <v>4196</v>
      </c>
      <c r="BE100">
        <v>3870</v>
      </c>
      <c r="BF100">
        <v>326</v>
      </c>
      <c r="BG100">
        <v>12</v>
      </c>
      <c r="BH100">
        <v>12</v>
      </c>
      <c r="BI100">
        <v>0</v>
      </c>
      <c r="BJ100">
        <v>1880</v>
      </c>
      <c r="BK100">
        <v>1762</v>
      </c>
      <c r="BL100">
        <v>118</v>
      </c>
      <c r="BM100">
        <v>8246</v>
      </c>
      <c r="BN100">
        <v>7812</v>
      </c>
      <c r="BO100">
        <v>434</v>
      </c>
      <c r="BP100">
        <v>34576</v>
      </c>
      <c r="BQ100">
        <v>32882</v>
      </c>
      <c r="BR100">
        <v>1694</v>
      </c>
      <c r="BS100">
        <v>30660</v>
      </c>
      <c r="BT100">
        <v>16444</v>
      </c>
      <c r="BU100">
        <v>14216</v>
      </c>
      <c r="BV100">
        <v>1636</v>
      </c>
      <c r="BW100">
        <v>1126</v>
      </c>
      <c r="BX100">
        <v>510</v>
      </c>
      <c r="BY100">
        <v>26770</v>
      </c>
      <c r="BZ100">
        <v>20482</v>
      </c>
      <c r="CA100">
        <v>6288</v>
      </c>
      <c r="CB100" t="str">
        <f t="shared" si="137"/>
        <v>CultivatorsTotal</v>
      </c>
      <c r="CC100" t="str">
        <f t="shared" si="138"/>
        <v>CultivatorsMale</v>
      </c>
      <c r="CD100" t="str">
        <f t="shared" si="139"/>
        <v>AgriculturalLabourersFemale</v>
      </c>
      <c r="CE100">
        <f t="shared" si="79"/>
        <v>31.17616552985022</v>
      </c>
      <c r="CF100">
        <f t="shared" si="80"/>
        <v>83.078412300116071</v>
      </c>
      <c r="CG100">
        <f t="shared" si="81"/>
        <v>16.921587699883933</v>
      </c>
      <c r="CH100">
        <f t="shared" si="82"/>
        <v>21.637162177999674</v>
      </c>
      <c r="CI100">
        <f t="shared" si="83"/>
        <v>73.28178635991253</v>
      </c>
      <c r="CJ100">
        <f t="shared" si="84"/>
        <v>26.718213640087473</v>
      </c>
      <c r="CK100">
        <f t="shared" si="85"/>
        <v>6.0796240301900939</v>
      </c>
      <c r="CL100">
        <f t="shared" si="86"/>
        <v>23.93734939759036</v>
      </c>
      <c r="CM100">
        <f t="shared" si="87"/>
        <v>76.062650602409647</v>
      </c>
      <c r="CN100">
        <f t="shared" si="88"/>
        <v>2.2267538616599865E-2</v>
      </c>
      <c r="CO100">
        <f t="shared" si="89"/>
        <v>93.421052631578945</v>
      </c>
      <c r="CP100">
        <f t="shared" si="140"/>
        <v>6.5789473684210522</v>
      </c>
      <c r="CQ100">
        <f t="shared" si="90"/>
        <v>1.1819375102547875</v>
      </c>
      <c r="CR100">
        <f t="shared" si="91"/>
        <v>67.69955379276152</v>
      </c>
      <c r="CS100">
        <f t="shared" si="92"/>
        <v>32.300446207238473</v>
      </c>
      <c r="CT100">
        <f t="shared" si="93"/>
        <v>7.4136253896819255</v>
      </c>
      <c r="CU100">
        <f t="shared" si="94"/>
        <v>80.587282140457646</v>
      </c>
      <c r="CV100">
        <f t="shared" si="95"/>
        <v>19.412717859542347</v>
      </c>
      <c r="CW100">
        <f t="shared" si="96"/>
        <v>0.66363124956050912</v>
      </c>
      <c r="CX100">
        <f t="shared" si="97"/>
        <v>91.258278145695357</v>
      </c>
      <c r="CY100">
        <f t="shared" si="98"/>
        <v>8.741721854304636</v>
      </c>
      <c r="CZ100">
        <f t="shared" si="99"/>
        <v>4.1819023509832878</v>
      </c>
      <c r="DA100">
        <f t="shared" si="100"/>
        <v>92.797589854970923</v>
      </c>
      <c r="DB100">
        <f t="shared" si="101"/>
        <v>7.2024101450290754</v>
      </c>
      <c r="DC100">
        <f t="shared" si="102"/>
        <v>1.757963574994726E-2</v>
      </c>
      <c r="DD100">
        <f t="shared" si="103"/>
        <v>100</v>
      </c>
      <c r="DE100">
        <f t="shared" si="141"/>
        <v>0</v>
      </c>
      <c r="DF100">
        <f t="shared" si="104"/>
        <v>8.8721491690692176</v>
      </c>
      <c r="DG100">
        <f t="shared" si="105"/>
        <v>92.33843003863808</v>
      </c>
      <c r="DH100">
        <f t="shared" si="106"/>
        <v>7.6615699613619093</v>
      </c>
      <c r="DI100">
        <f t="shared" si="107"/>
        <v>2.9357991702411925</v>
      </c>
      <c r="DJ100">
        <f t="shared" si="108"/>
        <v>98.353293413173645</v>
      </c>
      <c r="DK100">
        <f t="shared" si="109"/>
        <v>1.6467065868263475</v>
      </c>
      <c r="DL100">
        <f t="shared" si="110"/>
        <v>0.61470126338982256</v>
      </c>
      <c r="DM100">
        <f t="shared" si="111"/>
        <v>92.230695900857967</v>
      </c>
      <c r="DN100">
        <f t="shared" si="112"/>
        <v>7.7693040991420395</v>
      </c>
      <c r="DO100">
        <f t="shared" si="113"/>
        <v>1.7579635749947261E-3</v>
      </c>
      <c r="DP100">
        <f t="shared" si="114"/>
        <v>100</v>
      </c>
      <c r="DQ100">
        <f t="shared" si="115"/>
        <v>0</v>
      </c>
      <c r="DR100">
        <f t="shared" si="116"/>
        <v>0.27541429341584039</v>
      </c>
      <c r="DS100">
        <f t="shared" si="117"/>
        <v>93.723404255319153</v>
      </c>
      <c r="DT100">
        <f t="shared" si="118"/>
        <v>6.2765957446808507</v>
      </c>
      <c r="DU100">
        <f t="shared" si="119"/>
        <v>1.2080139699505426</v>
      </c>
      <c r="DV100">
        <f t="shared" si="120"/>
        <v>94.73684210526315</v>
      </c>
      <c r="DW100">
        <f t="shared" si="121"/>
        <v>5.2631578947368416</v>
      </c>
      <c r="DX100">
        <f t="shared" si="122"/>
        <v>5.0652790474181382</v>
      </c>
      <c r="DY100">
        <f t="shared" si="123"/>
        <v>95.100647848218429</v>
      </c>
      <c r="DZ100">
        <f t="shared" si="124"/>
        <v>4.8993521517815823</v>
      </c>
      <c r="EA100">
        <f t="shared" si="125"/>
        <v>4.4915969341115254</v>
      </c>
      <c r="EB100">
        <f t="shared" si="126"/>
        <v>53.633398564905413</v>
      </c>
      <c r="EC100">
        <f t="shared" si="127"/>
        <v>46.366601435094587</v>
      </c>
      <c r="ED100">
        <f t="shared" si="128"/>
        <v>0.23966903405761431</v>
      </c>
      <c r="EE100">
        <f t="shared" si="129"/>
        <v>68.826405867970664</v>
      </c>
      <c r="EF100">
        <f t="shared" si="130"/>
        <v>31.173594132029343</v>
      </c>
      <c r="EG100">
        <f t="shared" si="131"/>
        <v>3.921723741884068</v>
      </c>
      <c r="EH100">
        <f t="shared" si="132"/>
        <v>76.511019798281652</v>
      </c>
      <c r="EI100">
        <f t="shared" si="133"/>
        <v>23.488980201718341</v>
      </c>
    </row>
    <row r="101" spans="1:139" x14ac:dyDescent="0.25">
      <c r="A101" t="s">
        <v>2605</v>
      </c>
      <c r="B101">
        <v>100</v>
      </c>
      <c r="C101" t="s">
        <v>162</v>
      </c>
      <c r="E101">
        <v>1774692</v>
      </c>
      <c r="F101">
        <v>931184</v>
      </c>
      <c r="G101">
        <v>843508</v>
      </c>
      <c r="H101">
        <v>643658</v>
      </c>
      <c r="I101">
        <v>462719</v>
      </c>
      <c r="J101">
        <v>180939</v>
      </c>
      <c r="K101">
        <f t="shared" si="70"/>
        <v>36.268715923664502</v>
      </c>
      <c r="L101">
        <f t="shared" si="71"/>
        <v>49.691468066461624</v>
      </c>
      <c r="M101">
        <f t="shared" si="72"/>
        <v>21.450774622173117</v>
      </c>
      <c r="N101">
        <f t="shared" si="134"/>
        <v>71.888953450434855</v>
      </c>
      <c r="O101">
        <f t="shared" si="135"/>
        <v>28.111046549565145</v>
      </c>
      <c r="P101">
        <f t="shared" si="73"/>
        <v>69.429728209701423</v>
      </c>
      <c r="Q101">
        <f t="shared" si="74"/>
        <v>6.0420285306793362</v>
      </c>
      <c r="R101">
        <f t="shared" si="75"/>
        <v>6.5457121639131337</v>
      </c>
      <c r="S101">
        <f t="shared" si="136"/>
        <v>3.4810411740396301</v>
      </c>
      <c r="T101">
        <f t="shared" si="76"/>
        <v>14.501489921666476</v>
      </c>
      <c r="U101">
        <f t="shared" si="77"/>
        <v>30.570271790298577</v>
      </c>
      <c r="V101">
        <f t="shared" si="78"/>
        <v>19676800</v>
      </c>
      <c r="W101">
        <v>302515</v>
      </c>
      <c r="X101">
        <v>214366</v>
      </c>
      <c r="Y101">
        <v>88149</v>
      </c>
      <c r="Z101">
        <v>116715</v>
      </c>
      <c r="AA101">
        <v>81089</v>
      </c>
      <c r="AB101">
        <v>35626</v>
      </c>
      <c r="AC101">
        <v>27660</v>
      </c>
      <c r="AD101">
        <v>5450</v>
      </c>
      <c r="AE101">
        <v>22210</v>
      </c>
      <c r="AF101">
        <v>114</v>
      </c>
      <c r="AG101">
        <v>114</v>
      </c>
      <c r="AH101">
        <v>0</v>
      </c>
      <c r="AI101">
        <v>7408</v>
      </c>
      <c r="AJ101">
        <v>4724</v>
      </c>
      <c r="AK101">
        <v>2684</v>
      </c>
      <c r="AL101">
        <v>31368</v>
      </c>
      <c r="AM101">
        <v>25732</v>
      </c>
      <c r="AN101">
        <v>5636</v>
      </c>
      <c r="AO101">
        <v>2154</v>
      </c>
      <c r="AP101">
        <v>2084</v>
      </c>
      <c r="AQ101">
        <v>70</v>
      </c>
      <c r="AR101">
        <v>22406</v>
      </c>
      <c r="AS101">
        <v>20748</v>
      </c>
      <c r="AT101">
        <v>1658</v>
      </c>
      <c r="AU101">
        <v>72</v>
      </c>
      <c r="AV101">
        <v>72</v>
      </c>
      <c r="AW101">
        <v>0</v>
      </c>
      <c r="AX101">
        <v>42060</v>
      </c>
      <c r="AY101">
        <v>38456</v>
      </c>
      <c r="AZ101">
        <v>3604</v>
      </c>
      <c r="BA101">
        <v>14360</v>
      </c>
      <c r="BB101">
        <v>14120</v>
      </c>
      <c r="BC101">
        <v>240</v>
      </c>
      <c r="BD101">
        <v>2804</v>
      </c>
      <c r="BE101">
        <v>2630</v>
      </c>
      <c r="BF101">
        <v>174</v>
      </c>
      <c r="BG101">
        <v>56</v>
      </c>
      <c r="BH101">
        <v>56</v>
      </c>
      <c r="BI101">
        <v>0</v>
      </c>
      <c r="BJ101">
        <v>856</v>
      </c>
      <c r="BK101">
        <v>808</v>
      </c>
      <c r="BL101">
        <v>48</v>
      </c>
      <c r="BM101">
        <v>4588</v>
      </c>
      <c r="BN101">
        <v>4392</v>
      </c>
      <c r="BO101">
        <v>196</v>
      </c>
      <c r="BP101">
        <v>9154</v>
      </c>
      <c r="BQ101">
        <v>8290</v>
      </c>
      <c r="BR101">
        <v>864</v>
      </c>
      <c r="BS101">
        <v>19832</v>
      </c>
      <c r="BT101">
        <v>12438</v>
      </c>
      <c r="BU101">
        <v>7394</v>
      </c>
      <c r="BV101">
        <v>2412</v>
      </c>
      <c r="BW101">
        <v>1408</v>
      </c>
      <c r="BX101">
        <v>1004</v>
      </c>
      <c r="BY101">
        <v>37124</v>
      </c>
      <c r="BZ101">
        <v>25742</v>
      </c>
      <c r="CA101">
        <v>11382</v>
      </c>
      <c r="CB101" t="str">
        <f t="shared" si="137"/>
        <v>CultivatorsTotal</v>
      </c>
      <c r="CC101" t="str">
        <f t="shared" si="138"/>
        <v>CultivatorsMale</v>
      </c>
      <c r="CD101" t="str">
        <f t="shared" si="139"/>
        <v>CultivatorsFemale</v>
      </c>
      <c r="CE101">
        <f t="shared" si="79"/>
        <v>46.999338157841585</v>
      </c>
      <c r="CF101">
        <f t="shared" si="80"/>
        <v>70.861279605969955</v>
      </c>
      <c r="CG101">
        <f t="shared" si="81"/>
        <v>29.138720394030049</v>
      </c>
      <c r="CH101">
        <f t="shared" si="82"/>
        <v>18.133076882443781</v>
      </c>
      <c r="CI101">
        <f t="shared" si="83"/>
        <v>69.476074197832332</v>
      </c>
      <c r="CJ101">
        <f t="shared" si="84"/>
        <v>30.523925802167675</v>
      </c>
      <c r="CK101">
        <f t="shared" si="85"/>
        <v>4.2973131694160562</v>
      </c>
      <c r="CL101">
        <f t="shared" si="86"/>
        <v>19.70354302241504</v>
      </c>
      <c r="CM101">
        <f t="shared" si="87"/>
        <v>80.296456977584967</v>
      </c>
      <c r="CN101">
        <f t="shared" si="88"/>
        <v>1.7711269027962055E-2</v>
      </c>
      <c r="CO101">
        <f t="shared" si="89"/>
        <v>100</v>
      </c>
      <c r="CP101">
        <f t="shared" si="140"/>
        <v>0</v>
      </c>
      <c r="CQ101">
        <f t="shared" si="90"/>
        <v>1.1509217627994992</v>
      </c>
      <c r="CR101">
        <f t="shared" si="91"/>
        <v>63.768898488120954</v>
      </c>
      <c r="CS101">
        <f t="shared" si="92"/>
        <v>36.231101511879046</v>
      </c>
      <c r="CT101">
        <f t="shared" si="93"/>
        <v>4.8733954988518748</v>
      </c>
      <c r="CU101">
        <f t="shared" si="94"/>
        <v>82.032644733486364</v>
      </c>
      <c r="CV101">
        <f t="shared" si="95"/>
        <v>17.967355266513643</v>
      </c>
      <c r="CW101">
        <f t="shared" si="96"/>
        <v>0.33464976742307251</v>
      </c>
      <c r="CX101">
        <f t="shared" si="97"/>
        <v>96.750232126276686</v>
      </c>
      <c r="CY101">
        <f t="shared" si="98"/>
        <v>3.2497678737233056</v>
      </c>
      <c r="CZ101">
        <f t="shared" si="99"/>
        <v>3.4810411740396301</v>
      </c>
      <c r="DA101">
        <f t="shared" si="100"/>
        <v>92.600196375970725</v>
      </c>
      <c r="DB101">
        <f t="shared" si="101"/>
        <v>7.3998036240292775</v>
      </c>
      <c r="DC101">
        <f t="shared" si="102"/>
        <v>1.1186064649239191E-2</v>
      </c>
      <c r="DD101">
        <f t="shared" si="103"/>
        <v>100</v>
      </c>
      <c r="DE101">
        <f t="shared" si="141"/>
        <v>0</v>
      </c>
      <c r="DF101">
        <f t="shared" si="104"/>
        <v>6.5345260992638945</v>
      </c>
      <c r="DG101">
        <f t="shared" si="105"/>
        <v>91.431288635282925</v>
      </c>
      <c r="DH101">
        <f t="shared" si="106"/>
        <v>8.5687113647170712</v>
      </c>
      <c r="DI101">
        <f t="shared" si="107"/>
        <v>2.2309984494871498</v>
      </c>
      <c r="DJ101">
        <f t="shared" si="108"/>
        <v>98.328690807799447</v>
      </c>
      <c r="DK101">
        <f t="shared" si="109"/>
        <v>1.6713091922005572</v>
      </c>
      <c r="DL101">
        <f t="shared" si="110"/>
        <v>0.43563507328425966</v>
      </c>
      <c r="DM101">
        <f t="shared" si="111"/>
        <v>93.794579172610554</v>
      </c>
      <c r="DN101">
        <f t="shared" si="112"/>
        <v>6.2054208273894433</v>
      </c>
      <c r="DO101">
        <f t="shared" si="113"/>
        <v>8.7002725049638158E-3</v>
      </c>
      <c r="DP101">
        <f t="shared" si="114"/>
        <v>100</v>
      </c>
      <c r="DQ101">
        <f t="shared" si="115"/>
        <v>0</v>
      </c>
      <c r="DR101">
        <f t="shared" si="116"/>
        <v>0.13298987971873263</v>
      </c>
      <c r="DS101">
        <f t="shared" si="117"/>
        <v>94.392523364485982</v>
      </c>
      <c r="DT101">
        <f t="shared" si="118"/>
        <v>5.6074766355140184</v>
      </c>
      <c r="DU101">
        <f t="shared" si="119"/>
        <v>0.71280089737096408</v>
      </c>
      <c r="DV101">
        <f t="shared" si="120"/>
        <v>95.727986050566699</v>
      </c>
      <c r="DW101">
        <f t="shared" si="121"/>
        <v>4.2720139494333047</v>
      </c>
      <c r="DX101">
        <f t="shared" si="122"/>
        <v>1.4221838305435495</v>
      </c>
      <c r="DY101">
        <f t="shared" si="123"/>
        <v>90.561503168013985</v>
      </c>
      <c r="DZ101">
        <f t="shared" si="124"/>
        <v>9.4384968319860167</v>
      </c>
      <c r="EA101">
        <f t="shared" si="125"/>
        <v>3.0811393628293287</v>
      </c>
      <c r="EB101">
        <f t="shared" si="126"/>
        <v>62.716821298910851</v>
      </c>
      <c r="EC101">
        <f t="shared" si="127"/>
        <v>37.283178701089149</v>
      </c>
      <c r="ED101">
        <f t="shared" si="128"/>
        <v>0.37473316574951293</v>
      </c>
      <c r="EE101">
        <f t="shared" si="129"/>
        <v>58.374792703150916</v>
      </c>
      <c r="EF101">
        <f t="shared" si="130"/>
        <v>41.625207296849084</v>
      </c>
      <c r="EG101">
        <f t="shared" si="131"/>
        <v>5.7676592227549417</v>
      </c>
      <c r="EH101">
        <f t="shared" si="132"/>
        <v>69.340588298674703</v>
      </c>
      <c r="EI101">
        <f t="shared" si="133"/>
        <v>30.65941170132529</v>
      </c>
    </row>
    <row r="102" spans="1:139" x14ac:dyDescent="0.25">
      <c r="A102" t="s">
        <v>2607</v>
      </c>
      <c r="B102">
        <v>101</v>
      </c>
      <c r="C102" t="s">
        <v>163</v>
      </c>
      <c r="E102">
        <v>2363937</v>
      </c>
      <c r="F102">
        <v>1240801</v>
      </c>
      <c r="G102">
        <v>1123136</v>
      </c>
      <c r="H102">
        <v>753019</v>
      </c>
      <c r="I102">
        <v>557160</v>
      </c>
      <c r="J102">
        <v>195859</v>
      </c>
      <c r="K102">
        <f t="shared" si="70"/>
        <v>31.854444513538223</v>
      </c>
      <c r="L102">
        <f t="shared" si="71"/>
        <v>44.903252012208242</v>
      </c>
      <c r="M102">
        <f t="shared" si="72"/>
        <v>17.438582682773948</v>
      </c>
      <c r="N102">
        <f t="shared" si="134"/>
        <v>73.990164922797433</v>
      </c>
      <c r="O102">
        <f t="shared" si="135"/>
        <v>26.00983507720257</v>
      </c>
      <c r="P102">
        <f t="shared" si="73"/>
        <v>59.778571324229532</v>
      </c>
      <c r="Q102">
        <f t="shared" si="74"/>
        <v>8.6255459689596137</v>
      </c>
      <c r="R102">
        <f t="shared" si="75"/>
        <v>7.2838799552202547</v>
      </c>
      <c r="S102">
        <f t="shared" si="136"/>
        <v>6.1189691096771792</v>
      </c>
      <c r="T102">
        <f t="shared" si="76"/>
        <v>18.193033641913416</v>
      </c>
      <c r="U102">
        <f t="shared" si="77"/>
        <v>40.221428675770461</v>
      </c>
      <c r="V102">
        <f t="shared" si="78"/>
        <v>30287499.999999996</v>
      </c>
      <c r="W102">
        <v>375128</v>
      </c>
      <c r="X102">
        <v>244431</v>
      </c>
      <c r="Y102">
        <v>130697</v>
      </c>
      <c r="Z102">
        <v>54270</v>
      </c>
      <c r="AA102">
        <v>37017</v>
      </c>
      <c r="AB102">
        <v>17253</v>
      </c>
      <c r="AC102">
        <v>20746</v>
      </c>
      <c r="AD102">
        <v>8883</v>
      </c>
      <c r="AE102">
        <v>11863</v>
      </c>
      <c r="AF102">
        <v>3151</v>
      </c>
      <c r="AG102">
        <v>2516</v>
      </c>
      <c r="AH102">
        <v>635</v>
      </c>
      <c r="AI102">
        <v>17158</v>
      </c>
      <c r="AJ102">
        <v>13053</v>
      </c>
      <c r="AK102">
        <v>4105</v>
      </c>
      <c r="AL102">
        <v>44643</v>
      </c>
      <c r="AM102">
        <v>37049</v>
      </c>
      <c r="AN102">
        <v>7594</v>
      </c>
      <c r="AO102">
        <v>5026</v>
      </c>
      <c r="AP102">
        <v>4539</v>
      </c>
      <c r="AQ102">
        <v>487</v>
      </c>
      <c r="AR102">
        <v>46077</v>
      </c>
      <c r="AS102">
        <v>43797</v>
      </c>
      <c r="AT102">
        <v>2280</v>
      </c>
      <c r="AU102">
        <v>85</v>
      </c>
      <c r="AV102">
        <v>85</v>
      </c>
      <c r="AW102">
        <v>0</v>
      </c>
      <c r="AX102">
        <v>54764</v>
      </c>
      <c r="AY102">
        <v>52503</v>
      </c>
      <c r="AZ102">
        <v>2261</v>
      </c>
      <c r="BA102">
        <v>28441</v>
      </c>
      <c r="BB102">
        <v>27887</v>
      </c>
      <c r="BC102">
        <v>554</v>
      </c>
      <c r="BD102">
        <v>4482</v>
      </c>
      <c r="BE102">
        <v>4307</v>
      </c>
      <c r="BF102">
        <v>175</v>
      </c>
      <c r="BG102">
        <v>53</v>
      </c>
      <c r="BH102">
        <v>47</v>
      </c>
      <c r="BI102">
        <v>6</v>
      </c>
      <c r="BJ102">
        <v>1646</v>
      </c>
      <c r="BK102">
        <v>1556</v>
      </c>
      <c r="BL102">
        <v>90</v>
      </c>
      <c r="BM102">
        <v>9108</v>
      </c>
      <c r="BN102">
        <v>8591</v>
      </c>
      <c r="BO102">
        <v>517</v>
      </c>
      <c r="BP102">
        <v>36572</v>
      </c>
      <c r="BQ102">
        <v>34560</v>
      </c>
      <c r="BR102">
        <v>2012</v>
      </c>
      <c r="BS102">
        <v>24895</v>
      </c>
      <c r="BT102">
        <v>15695</v>
      </c>
      <c r="BU102">
        <v>9200</v>
      </c>
      <c r="BV102">
        <v>2597</v>
      </c>
      <c r="BW102">
        <v>1995</v>
      </c>
      <c r="BX102">
        <v>602</v>
      </c>
      <c r="BY102">
        <v>24177</v>
      </c>
      <c r="BZ102">
        <v>18649</v>
      </c>
      <c r="CA102">
        <v>5528</v>
      </c>
      <c r="CB102" t="str">
        <f t="shared" si="137"/>
        <v>CultivatorsTotal</v>
      </c>
      <c r="CC102" t="str">
        <f t="shared" si="138"/>
        <v>CultivatorsMale</v>
      </c>
      <c r="CD102" t="str">
        <f t="shared" si="139"/>
        <v>CultivatorsFemale</v>
      </c>
      <c r="CE102">
        <f t="shared" si="79"/>
        <v>49.816538493716628</v>
      </c>
      <c r="CF102">
        <f t="shared" si="80"/>
        <v>65.159358938815544</v>
      </c>
      <c r="CG102">
        <f t="shared" si="81"/>
        <v>34.840641061184449</v>
      </c>
      <c r="CH102">
        <f t="shared" si="82"/>
        <v>7.2069894650732591</v>
      </c>
      <c r="CI102">
        <f t="shared" si="83"/>
        <v>68.208955223880594</v>
      </c>
      <c r="CJ102">
        <f t="shared" si="84"/>
        <v>31.791044776119403</v>
      </c>
      <c r="CK102">
        <f t="shared" si="85"/>
        <v>2.7550433654396502</v>
      </c>
      <c r="CL102">
        <f t="shared" si="86"/>
        <v>42.817892605803529</v>
      </c>
      <c r="CM102">
        <f t="shared" si="87"/>
        <v>57.182107394196471</v>
      </c>
      <c r="CN102">
        <f t="shared" si="88"/>
        <v>0.41844893687941476</v>
      </c>
      <c r="CO102">
        <f t="shared" si="89"/>
        <v>79.847667407172324</v>
      </c>
      <c r="CP102">
        <f t="shared" si="140"/>
        <v>20.152332592827673</v>
      </c>
      <c r="CQ102">
        <f t="shared" si="90"/>
        <v>2.2785613643214844</v>
      </c>
      <c r="CR102">
        <f t="shared" si="91"/>
        <v>76.075300151532815</v>
      </c>
      <c r="CS102">
        <f t="shared" si="92"/>
        <v>23.924699848467188</v>
      </c>
      <c r="CT102">
        <f t="shared" si="93"/>
        <v>5.9285356677587151</v>
      </c>
      <c r="CU102">
        <f t="shared" si="94"/>
        <v>82.989494433617821</v>
      </c>
      <c r="CV102">
        <f t="shared" si="95"/>
        <v>17.010505566382186</v>
      </c>
      <c r="CW102">
        <f t="shared" si="96"/>
        <v>0.66744663813263672</v>
      </c>
      <c r="CX102">
        <f t="shared" si="97"/>
        <v>90.310385992837254</v>
      </c>
      <c r="CY102">
        <f t="shared" si="98"/>
        <v>9.6896140071627546</v>
      </c>
      <c r="CZ102">
        <f t="shared" si="99"/>
        <v>6.1189691096771792</v>
      </c>
      <c r="DA102">
        <f t="shared" si="100"/>
        <v>95.051761182368637</v>
      </c>
      <c r="DB102">
        <f t="shared" si="101"/>
        <v>4.9482388176313563</v>
      </c>
      <c r="DC102">
        <f t="shared" si="102"/>
        <v>1.1287895790146066E-2</v>
      </c>
      <c r="DD102">
        <f t="shared" si="103"/>
        <v>100</v>
      </c>
      <c r="DE102">
        <f t="shared" si="141"/>
        <v>0</v>
      </c>
      <c r="DF102">
        <f t="shared" si="104"/>
        <v>7.2725920594301083</v>
      </c>
      <c r="DG102">
        <f t="shared" si="105"/>
        <v>95.871375356073329</v>
      </c>
      <c r="DH102">
        <f t="shared" si="106"/>
        <v>4.1286246439266669</v>
      </c>
      <c r="DI102">
        <f t="shared" si="107"/>
        <v>3.7769299313828735</v>
      </c>
      <c r="DJ102">
        <f t="shared" si="108"/>
        <v>98.052107872437674</v>
      </c>
      <c r="DK102">
        <f t="shared" si="109"/>
        <v>1.9478921275623218</v>
      </c>
      <c r="DL102">
        <f t="shared" si="110"/>
        <v>0.59520410507570187</v>
      </c>
      <c r="DM102">
        <f t="shared" si="111"/>
        <v>96.095493083444893</v>
      </c>
      <c r="DN102">
        <f t="shared" si="112"/>
        <v>3.9045069165551096</v>
      </c>
      <c r="DO102">
        <f t="shared" si="113"/>
        <v>7.0383350220910761E-3</v>
      </c>
      <c r="DP102">
        <f t="shared" si="114"/>
        <v>88.679245283018872</v>
      </c>
      <c r="DQ102">
        <f t="shared" si="115"/>
        <v>11.320754716981133</v>
      </c>
      <c r="DR102">
        <f t="shared" si="116"/>
        <v>0.21858678200682852</v>
      </c>
      <c r="DS102">
        <f t="shared" si="117"/>
        <v>94.532199270959907</v>
      </c>
      <c r="DT102">
        <f t="shared" si="118"/>
        <v>5.4678007290400972</v>
      </c>
      <c r="DU102">
        <f t="shared" si="119"/>
        <v>1.2095312336076514</v>
      </c>
      <c r="DV102">
        <f t="shared" si="120"/>
        <v>94.323671497584542</v>
      </c>
      <c r="DW102">
        <f t="shared" si="121"/>
        <v>5.6763285024154593</v>
      </c>
      <c r="DX102">
        <f t="shared" si="122"/>
        <v>4.8567167627908452</v>
      </c>
      <c r="DY102">
        <f t="shared" si="123"/>
        <v>94.498523460570922</v>
      </c>
      <c r="DZ102">
        <f t="shared" si="124"/>
        <v>5.5014765394290714</v>
      </c>
      <c r="EA102">
        <f t="shared" si="125"/>
        <v>3.3060254787727796</v>
      </c>
      <c r="EB102">
        <f t="shared" si="126"/>
        <v>63.044788110062264</v>
      </c>
      <c r="EC102">
        <f t="shared" si="127"/>
        <v>36.955211889937736</v>
      </c>
      <c r="ED102">
        <f t="shared" si="128"/>
        <v>0.34487841608246272</v>
      </c>
      <c r="EE102">
        <f t="shared" si="129"/>
        <v>76.819407008086245</v>
      </c>
      <c r="EF102">
        <f t="shared" si="130"/>
        <v>23.180592991913745</v>
      </c>
      <c r="EG102">
        <f t="shared" si="131"/>
        <v>3.2106759590395462</v>
      </c>
      <c r="EH102">
        <f t="shared" si="132"/>
        <v>77.135293874343375</v>
      </c>
      <c r="EI102">
        <f t="shared" si="133"/>
        <v>22.864706125656618</v>
      </c>
    </row>
    <row r="103" spans="1:139" x14ac:dyDescent="0.25">
      <c r="A103" t="s">
        <v>2609</v>
      </c>
      <c r="B103">
        <v>102</v>
      </c>
      <c r="C103" t="s">
        <v>164</v>
      </c>
      <c r="E103">
        <v>2039547</v>
      </c>
      <c r="F103">
        <v>1051446</v>
      </c>
      <c r="G103">
        <v>988101</v>
      </c>
      <c r="H103">
        <v>628979</v>
      </c>
      <c r="I103">
        <v>446564</v>
      </c>
      <c r="J103">
        <v>182415</v>
      </c>
      <c r="K103">
        <f t="shared" si="70"/>
        <v>30.839152027386476</v>
      </c>
      <c r="L103">
        <f t="shared" si="71"/>
        <v>42.471415555339981</v>
      </c>
      <c r="M103">
        <f t="shared" si="72"/>
        <v>18.4611694553492</v>
      </c>
      <c r="N103">
        <f t="shared" si="134"/>
        <v>70.99823682507683</v>
      </c>
      <c r="O103">
        <f t="shared" si="135"/>
        <v>29.001763174923166</v>
      </c>
      <c r="P103">
        <f t="shared" si="73"/>
        <v>68.327400437852461</v>
      </c>
      <c r="Q103">
        <f t="shared" si="74"/>
        <v>6.1712712189119188</v>
      </c>
      <c r="R103">
        <f t="shared" si="75"/>
        <v>6.0475786949961758</v>
      </c>
      <c r="S103">
        <f t="shared" si="136"/>
        <v>6.6781243888905673</v>
      </c>
      <c r="T103">
        <f t="shared" si="76"/>
        <v>12.775625259348882</v>
      </c>
      <c r="U103">
        <f t="shared" si="77"/>
        <v>31.672599562147543</v>
      </c>
      <c r="V103">
        <f t="shared" si="78"/>
        <v>19921400</v>
      </c>
      <c r="W103">
        <v>382054</v>
      </c>
      <c r="X103">
        <v>233988</v>
      </c>
      <c r="Y103">
        <v>148066</v>
      </c>
      <c r="Z103">
        <v>41473</v>
      </c>
      <c r="AA103">
        <v>29386</v>
      </c>
      <c r="AB103">
        <v>12087</v>
      </c>
      <c r="AC103">
        <v>6238</v>
      </c>
      <c r="AD103">
        <v>4264</v>
      </c>
      <c r="AE103">
        <v>1974</v>
      </c>
      <c r="AF103">
        <v>1174</v>
      </c>
      <c r="AG103">
        <v>1148</v>
      </c>
      <c r="AH103">
        <v>26</v>
      </c>
      <c r="AI103">
        <v>10324</v>
      </c>
      <c r="AJ103">
        <v>8210</v>
      </c>
      <c r="AK103">
        <v>2114</v>
      </c>
      <c r="AL103">
        <v>27318</v>
      </c>
      <c r="AM103">
        <v>24258</v>
      </c>
      <c r="AN103">
        <v>3060</v>
      </c>
      <c r="AO103">
        <v>3022</v>
      </c>
      <c r="AP103">
        <v>2860</v>
      </c>
      <c r="AQ103">
        <v>162</v>
      </c>
      <c r="AR103">
        <v>42004</v>
      </c>
      <c r="AS103">
        <v>41106</v>
      </c>
      <c r="AT103">
        <v>898</v>
      </c>
      <c r="AU103">
        <v>36</v>
      </c>
      <c r="AV103">
        <v>36</v>
      </c>
      <c r="AW103">
        <v>0</v>
      </c>
      <c r="AX103">
        <v>38002</v>
      </c>
      <c r="AY103">
        <v>36610</v>
      </c>
      <c r="AZ103">
        <v>1392</v>
      </c>
      <c r="BA103">
        <v>18084</v>
      </c>
      <c r="BB103">
        <v>17878</v>
      </c>
      <c r="BC103">
        <v>206</v>
      </c>
      <c r="BD103">
        <v>2834</v>
      </c>
      <c r="BE103">
        <v>2740</v>
      </c>
      <c r="BF103">
        <v>94</v>
      </c>
      <c r="BG103">
        <v>18</v>
      </c>
      <c r="BH103">
        <v>18</v>
      </c>
      <c r="BI103">
        <v>0</v>
      </c>
      <c r="BJ103">
        <v>956</v>
      </c>
      <c r="BK103">
        <v>928</v>
      </c>
      <c r="BL103">
        <v>28</v>
      </c>
      <c r="BM103">
        <v>4244</v>
      </c>
      <c r="BN103">
        <v>4058</v>
      </c>
      <c r="BO103">
        <v>186</v>
      </c>
      <c r="BP103">
        <v>9658</v>
      </c>
      <c r="BQ103">
        <v>8924</v>
      </c>
      <c r="BR103">
        <v>734</v>
      </c>
      <c r="BS103">
        <v>21102</v>
      </c>
      <c r="BT103">
        <v>13962</v>
      </c>
      <c r="BU103">
        <v>7140</v>
      </c>
      <c r="BV103">
        <v>2118</v>
      </c>
      <c r="BW103">
        <v>1608</v>
      </c>
      <c r="BX103">
        <v>510</v>
      </c>
      <c r="BY103">
        <v>18320</v>
      </c>
      <c r="BZ103">
        <v>14582</v>
      </c>
      <c r="CA103">
        <v>3738</v>
      </c>
      <c r="CB103" t="str">
        <f t="shared" si="137"/>
        <v>CultivatorsTotal</v>
      </c>
      <c r="CC103" t="str">
        <f t="shared" si="138"/>
        <v>CultivatorsMale</v>
      </c>
      <c r="CD103" t="str">
        <f t="shared" si="139"/>
        <v>CultivatorsFemale</v>
      </c>
      <c r="CE103">
        <f t="shared" si="79"/>
        <v>60.741932560546545</v>
      </c>
      <c r="CF103">
        <f t="shared" si="80"/>
        <v>61.244745507179609</v>
      </c>
      <c r="CG103">
        <f t="shared" si="81"/>
        <v>38.755254492820384</v>
      </c>
      <c r="CH103">
        <f t="shared" si="82"/>
        <v>6.5937018565007737</v>
      </c>
      <c r="CI103">
        <f t="shared" si="83"/>
        <v>70.855737467750103</v>
      </c>
      <c r="CJ103">
        <f t="shared" si="84"/>
        <v>29.144262532249897</v>
      </c>
      <c r="CK103">
        <f t="shared" si="85"/>
        <v>0.9917660208051462</v>
      </c>
      <c r="CL103">
        <f t="shared" si="86"/>
        <v>68.35524206476434</v>
      </c>
      <c r="CM103">
        <f t="shared" si="87"/>
        <v>31.644757935235653</v>
      </c>
      <c r="CN103">
        <f t="shared" si="88"/>
        <v>0.18665170061321601</v>
      </c>
      <c r="CO103">
        <f t="shared" si="89"/>
        <v>97.785349233390122</v>
      </c>
      <c r="CP103">
        <f t="shared" si="140"/>
        <v>2.2146507666098807</v>
      </c>
      <c r="CQ103">
        <f t="shared" si="90"/>
        <v>1.6413902530927105</v>
      </c>
      <c r="CR103">
        <f t="shared" si="91"/>
        <v>79.523440526927544</v>
      </c>
      <c r="CS103">
        <f t="shared" si="92"/>
        <v>20.476559473072452</v>
      </c>
      <c r="CT103">
        <f t="shared" si="93"/>
        <v>4.3432292652059923</v>
      </c>
      <c r="CU103">
        <f t="shared" si="94"/>
        <v>88.798594333406541</v>
      </c>
      <c r="CV103">
        <f t="shared" si="95"/>
        <v>11.201405666593454</v>
      </c>
      <c r="CW103">
        <f t="shared" si="96"/>
        <v>0.48046119186809105</v>
      </c>
      <c r="CX103">
        <f t="shared" si="97"/>
        <v>94.639311714096635</v>
      </c>
      <c r="CY103">
        <f t="shared" si="98"/>
        <v>5.3606882859033753</v>
      </c>
      <c r="CZ103">
        <f t="shared" si="99"/>
        <v>6.6781243888905673</v>
      </c>
      <c r="DA103">
        <f t="shared" si="100"/>
        <v>97.862108370631375</v>
      </c>
      <c r="DB103">
        <f t="shared" si="101"/>
        <v>2.1378916293686316</v>
      </c>
      <c r="DC103">
        <f t="shared" si="102"/>
        <v>5.7235615179521094E-3</v>
      </c>
      <c r="DD103">
        <f t="shared" si="103"/>
        <v>100</v>
      </c>
      <c r="DE103">
        <f t="shared" si="141"/>
        <v>0</v>
      </c>
      <c r="DF103">
        <f t="shared" si="104"/>
        <v>6.041855133478224</v>
      </c>
      <c r="DG103">
        <f t="shared" si="105"/>
        <v>96.337034892900377</v>
      </c>
      <c r="DH103">
        <f t="shared" si="106"/>
        <v>3.6629651070996263</v>
      </c>
      <c r="DI103">
        <f t="shared" si="107"/>
        <v>2.8751357358512761</v>
      </c>
      <c r="DJ103">
        <f t="shared" si="108"/>
        <v>98.860871488608709</v>
      </c>
      <c r="DK103">
        <f t="shared" si="109"/>
        <v>1.139128511391285</v>
      </c>
      <c r="DL103">
        <f t="shared" si="110"/>
        <v>0.45057148171878558</v>
      </c>
      <c r="DM103">
        <f t="shared" si="111"/>
        <v>96.683133380381094</v>
      </c>
      <c r="DN103">
        <f t="shared" si="112"/>
        <v>3.3168666196189136</v>
      </c>
      <c r="DO103">
        <f t="shared" si="113"/>
        <v>2.8617807589760547E-3</v>
      </c>
      <c r="DP103">
        <f t="shared" si="114"/>
        <v>100</v>
      </c>
      <c r="DQ103">
        <f t="shared" si="115"/>
        <v>0</v>
      </c>
      <c r="DR103">
        <f t="shared" si="116"/>
        <v>0.15199235586561713</v>
      </c>
      <c r="DS103">
        <f t="shared" si="117"/>
        <v>97.071129707112974</v>
      </c>
      <c r="DT103">
        <f t="shared" si="118"/>
        <v>2.9288702928870292</v>
      </c>
      <c r="DU103">
        <f t="shared" si="119"/>
        <v>0.67474430783857642</v>
      </c>
      <c r="DV103">
        <f t="shared" si="120"/>
        <v>95.617342130065978</v>
      </c>
      <c r="DW103">
        <f t="shared" si="121"/>
        <v>4.3826578699340244</v>
      </c>
      <c r="DX103">
        <f t="shared" si="122"/>
        <v>1.5355043650105966</v>
      </c>
      <c r="DY103">
        <f t="shared" si="123"/>
        <v>92.40008283288465</v>
      </c>
      <c r="DZ103">
        <f t="shared" si="124"/>
        <v>7.5999171671153443</v>
      </c>
      <c r="EA103">
        <f t="shared" si="125"/>
        <v>3.3549609764395951</v>
      </c>
      <c r="EB103">
        <f t="shared" si="126"/>
        <v>66.164344611885127</v>
      </c>
      <c r="EC103">
        <f t="shared" si="127"/>
        <v>33.835655388114873</v>
      </c>
      <c r="ED103">
        <f t="shared" si="128"/>
        <v>0.33673620263951576</v>
      </c>
      <c r="EE103">
        <f t="shared" si="129"/>
        <v>75.920679886685548</v>
      </c>
      <c r="EF103">
        <f t="shared" si="130"/>
        <v>24.079320113314449</v>
      </c>
      <c r="EG103">
        <f t="shared" si="131"/>
        <v>2.9126568613578514</v>
      </c>
      <c r="EH103">
        <f t="shared" si="132"/>
        <v>79.596069868995627</v>
      </c>
      <c r="EI103">
        <f t="shared" si="133"/>
        <v>20.403930131004365</v>
      </c>
    </row>
    <row r="104" spans="1:139" x14ac:dyDescent="0.25">
      <c r="A104" t="s">
        <v>2611</v>
      </c>
      <c r="B104">
        <v>103</v>
      </c>
      <c r="C104" t="s">
        <v>165</v>
      </c>
      <c r="E104">
        <v>2137045</v>
      </c>
      <c r="F104">
        <v>1095896</v>
      </c>
      <c r="G104">
        <v>1041149</v>
      </c>
      <c r="H104">
        <v>593043</v>
      </c>
      <c r="I104">
        <v>444357</v>
      </c>
      <c r="J104">
        <v>148686</v>
      </c>
      <c r="K104">
        <f t="shared" si="70"/>
        <v>27.750608901543956</v>
      </c>
      <c r="L104">
        <f t="shared" si="71"/>
        <v>40.547369458415758</v>
      </c>
      <c r="M104">
        <f t="shared" si="72"/>
        <v>14.280953062433907</v>
      </c>
      <c r="N104">
        <f t="shared" si="134"/>
        <v>74.928293563873112</v>
      </c>
      <c r="O104">
        <f t="shared" si="135"/>
        <v>25.071706436126888</v>
      </c>
      <c r="P104">
        <f t="shared" si="73"/>
        <v>57.605435019045842</v>
      </c>
      <c r="Q104">
        <f t="shared" si="74"/>
        <v>7.9083641489740204</v>
      </c>
      <c r="R104">
        <f t="shared" si="75"/>
        <v>7.0450203442246169</v>
      </c>
      <c r="S104">
        <f t="shared" si="136"/>
        <v>9.5011660200019215</v>
      </c>
      <c r="T104">
        <f t="shared" si="76"/>
        <v>17.940014467753603</v>
      </c>
      <c r="U104">
        <f t="shared" si="77"/>
        <v>42.394564980954158</v>
      </c>
      <c r="V104">
        <f t="shared" si="78"/>
        <v>25141799.999999996</v>
      </c>
      <c r="W104">
        <v>295411</v>
      </c>
      <c r="X104">
        <v>191789</v>
      </c>
      <c r="Y104">
        <v>103622</v>
      </c>
      <c r="Z104">
        <v>34464</v>
      </c>
      <c r="AA104">
        <v>26672</v>
      </c>
      <c r="AB104">
        <v>7792</v>
      </c>
      <c r="AC104">
        <v>11750</v>
      </c>
      <c r="AD104">
        <v>4164</v>
      </c>
      <c r="AE104">
        <v>7586</v>
      </c>
      <c r="AF104">
        <v>3334</v>
      </c>
      <c r="AG104">
        <v>3202</v>
      </c>
      <c r="AH104">
        <v>132</v>
      </c>
      <c r="AI104">
        <v>9902</v>
      </c>
      <c r="AJ104">
        <v>7704</v>
      </c>
      <c r="AK104">
        <v>2198</v>
      </c>
      <c r="AL104">
        <v>33664</v>
      </c>
      <c r="AM104">
        <v>27856</v>
      </c>
      <c r="AN104">
        <v>5808</v>
      </c>
      <c r="AO104">
        <v>3708</v>
      </c>
      <c r="AP104">
        <v>3570</v>
      </c>
      <c r="AQ104">
        <v>138</v>
      </c>
      <c r="AR104">
        <v>56346</v>
      </c>
      <c r="AS104">
        <v>54488</v>
      </c>
      <c r="AT104">
        <v>1858</v>
      </c>
      <c r="AU104">
        <v>30</v>
      </c>
      <c r="AV104">
        <v>30</v>
      </c>
      <c r="AW104">
        <v>0</v>
      </c>
      <c r="AX104">
        <v>41750</v>
      </c>
      <c r="AY104">
        <v>40242</v>
      </c>
      <c r="AZ104">
        <v>1508</v>
      </c>
      <c r="BA104">
        <v>21160</v>
      </c>
      <c r="BB104">
        <v>20946</v>
      </c>
      <c r="BC104">
        <v>214</v>
      </c>
      <c r="BD104">
        <v>3994</v>
      </c>
      <c r="BE104">
        <v>3814</v>
      </c>
      <c r="BF104">
        <v>180</v>
      </c>
      <c r="BG104">
        <v>60</v>
      </c>
      <c r="BH104">
        <v>60</v>
      </c>
      <c r="BI104">
        <v>0</v>
      </c>
      <c r="BJ104">
        <v>1096</v>
      </c>
      <c r="BK104">
        <v>1062</v>
      </c>
      <c r="BL104">
        <v>34</v>
      </c>
      <c r="BM104">
        <v>5916</v>
      </c>
      <c r="BN104">
        <v>5728</v>
      </c>
      <c r="BO104">
        <v>188</v>
      </c>
      <c r="BP104">
        <v>16106</v>
      </c>
      <c r="BQ104">
        <v>14740</v>
      </c>
      <c r="BR104">
        <v>1366</v>
      </c>
      <c r="BS104">
        <v>37084</v>
      </c>
      <c r="BT104">
        <v>23418</v>
      </c>
      <c r="BU104">
        <v>13666</v>
      </c>
      <c r="BV104">
        <v>1030</v>
      </c>
      <c r="BW104">
        <v>828</v>
      </c>
      <c r="BX104">
        <v>202</v>
      </c>
      <c r="BY104">
        <v>16238</v>
      </c>
      <c r="BZ104">
        <v>14044</v>
      </c>
      <c r="CA104">
        <v>2194</v>
      </c>
      <c r="CB104" t="str">
        <f t="shared" si="137"/>
        <v>CultivatorsTotal</v>
      </c>
      <c r="CC104" t="str">
        <f t="shared" si="138"/>
        <v>CultivatorsMale</v>
      </c>
      <c r="CD104" t="str">
        <f t="shared" si="139"/>
        <v>CultivatorsFemale</v>
      </c>
      <c r="CE104">
        <f t="shared" si="79"/>
        <v>49.812745450161287</v>
      </c>
      <c r="CF104">
        <f t="shared" si="80"/>
        <v>64.922768617282372</v>
      </c>
      <c r="CG104">
        <f t="shared" si="81"/>
        <v>35.077231382717642</v>
      </c>
      <c r="CH104">
        <f t="shared" si="82"/>
        <v>5.8113829857194172</v>
      </c>
      <c r="CI104">
        <f t="shared" si="83"/>
        <v>77.390900649953579</v>
      </c>
      <c r="CJ104">
        <f t="shared" si="84"/>
        <v>22.609099350046424</v>
      </c>
      <c r="CK104">
        <f t="shared" si="85"/>
        <v>1.9813065831651329</v>
      </c>
      <c r="CL104">
        <f t="shared" si="86"/>
        <v>35.438297872340421</v>
      </c>
      <c r="CM104">
        <f t="shared" si="87"/>
        <v>64.561702127659572</v>
      </c>
      <c r="CN104">
        <f t="shared" si="88"/>
        <v>0.56218520410830242</v>
      </c>
      <c r="CO104">
        <f t="shared" si="89"/>
        <v>96.040791841631673</v>
      </c>
      <c r="CP104">
        <f t="shared" si="140"/>
        <v>3.9592081583683263</v>
      </c>
      <c r="CQ104">
        <f t="shared" si="90"/>
        <v>1.6696934286383955</v>
      </c>
      <c r="CR104">
        <f t="shared" si="91"/>
        <v>77.802464148656838</v>
      </c>
      <c r="CS104">
        <f t="shared" si="92"/>
        <v>22.197535851343165</v>
      </c>
      <c r="CT104">
        <f t="shared" si="93"/>
        <v>5.6764855162273227</v>
      </c>
      <c r="CU104">
        <f t="shared" si="94"/>
        <v>82.747148288973378</v>
      </c>
      <c r="CV104">
        <f t="shared" si="95"/>
        <v>17.252851711026615</v>
      </c>
      <c r="CW104">
        <f t="shared" si="96"/>
        <v>0.62524977109585644</v>
      </c>
      <c r="CX104">
        <f t="shared" si="97"/>
        <v>96.278317152103568</v>
      </c>
      <c r="CY104">
        <f t="shared" si="98"/>
        <v>3.7216828478964405</v>
      </c>
      <c r="CZ104">
        <f t="shared" si="99"/>
        <v>9.5011660200019215</v>
      </c>
      <c r="DA104">
        <f t="shared" si="100"/>
        <v>96.702516593901962</v>
      </c>
      <c r="DB104">
        <f t="shared" si="101"/>
        <v>3.2974834060980367</v>
      </c>
      <c r="DC104">
        <f t="shared" si="102"/>
        <v>5.0586551059535311E-3</v>
      </c>
      <c r="DD104">
        <f t="shared" si="103"/>
        <v>100</v>
      </c>
      <c r="DE104">
        <f t="shared" si="141"/>
        <v>0</v>
      </c>
      <c r="DF104">
        <f t="shared" si="104"/>
        <v>7.0399616891186634</v>
      </c>
      <c r="DG104">
        <f t="shared" si="105"/>
        <v>96.388023952095807</v>
      </c>
      <c r="DH104">
        <f t="shared" si="106"/>
        <v>3.611976047904192</v>
      </c>
      <c r="DI104">
        <f t="shared" si="107"/>
        <v>3.5680380680658907</v>
      </c>
      <c r="DJ104">
        <f t="shared" si="108"/>
        <v>98.988657844990541</v>
      </c>
      <c r="DK104">
        <f t="shared" si="109"/>
        <v>1.0113421550094517</v>
      </c>
      <c r="DL104">
        <f t="shared" si="110"/>
        <v>0.67347561643928011</v>
      </c>
      <c r="DM104">
        <f t="shared" si="111"/>
        <v>95.493239859789682</v>
      </c>
      <c r="DN104">
        <f t="shared" si="112"/>
        <v>4.5067601402103152</v>
      </c>
      <c r="DO104">
        <f t="shared" si="113"/>
        <v>1.0117310211907062E-2</v>
      </c>
      <c r="DP104">
        <f t="shared" si="114"/>
        <v>100</v>
      </c>
      <c r="DQ104">
        <f t="shared" si="115"/>
        <v>0</v>
      </c>
      <c r="DR104">
        <f t="shared" si="116"/>
        <v>0.18480953320416901</v>
      </c>
      <c r="DS104">
        <f t="shared" si="117"/>
        <v>96.897810218978094</v>
      </c>
      <c r="DT104">
        <f t="shared" si="118"/>
        <v>3.1021897810218979</v>
      </c>
      <c r="DU104">
        <f t="shared" si="119"/>
        <v>0.99756678689403633</v>
      </c>
      <c r="DV104">
        <f t="shared" si="120"/>
        <v>96.822177146720762</v>
      </c>
      <c r="DW104">
        <f t="shared" si="121"/>
        <v>3.1778228532792427</v>
      </c>
      <c r="DX104">
        <f t="shared" si="122"/>
        <v>2.7158233045495859</v>
      </c>
      <c r="DY104">
        <f t="shared" si="123"/>
        <v>91.518688687445675</v>
      </c>
      <c r="DZ104">
        <f t="shared" si="124"/>
        <v>8.4813113125543271</v>
      </c>
      <c r="EA104">
        <f t="shared" si="125"/>
        <v>6.253172198306026</v>
      </c>
      <c r="EB104">
        <f t="shared" si="126"/>
        <v>63.148527666918355</v>
      </c>
      <c r="EC104">
        <f t="shared" si="127"/>
        <v>36.851472333081652</v>
      </c>
      <c r="ED104">
        <f t="shared" si="128"/>
        <v>0.17368049197107124</v>
      </c>
      <c r="EE104">
        <f t="shared" si="129"/>
        <v>80.388349514563103</v>
      </c>
      <c r="EF104">
        <f t="shared" si="130"/>
        <v>19.611650485436893</v>
      </c>
      <c r="EG104">
        <f t="shared" si="131"/>
        <v>2.7380813870157814</v>
      </c>
      <c r="EH104">
        <f t="shared" si="132"/>
        <v>86.48848380342406</v>
      </c>
      <c r="EI104">
        <f t="shared" si="133"/>
        <v>13.511516196575931</v>
      </c>
    </row>
    <row r="105" spans="1:139" x14ac:dyDescent="0.25">
      <c r="A105" t="s">
        <v>2613</v>
      </c>
      <c r="B105">
        <v>104</v>
      </c>
      <c r="C105" t="s">
        <v>166</v>
      </c>
      <c r="E105">
        <v>3674179</v>
      </c>
      <c r="F105">
        <v>1939026</v>
      </c>
      <c r="G105">
        <v>1735153</v>
      </c>
      <c r="H105">
        <v>1178904</v>
      </c>
      <c r="I105">
        <v>835976</v>
      </c>
      <c r="J105">
        <v>342928</v>
      </c>
      <c r="K105">
        <f t="shared" si="70"/>
        <v>32.086188506330259</v>
      </c>
      <c r="L105">
        <f t="shared" si="71"/>
        <v>43.113191880872151</v>
      </c>
      <c r="M105">
        <f t="shared" si="72"/>
        <v>19.763559755249251</v>
      </c>
      <c r="N105">
        <f t="shared" si="134"/>
        <v>70.911287093775229</v>
      </c>
      <c r="O105">
        <f t="shared" si="135"/>
        <v>29.088712906224767</v>
      </c>
      <c r="P105">
        <f t="shared" si="73"/>
        <v>63.036175973616174</v>
      </c>
      <c r="Q105">
        <f t="shared" si="74"/>
        <v>8.0488317963125073</v>
      </c>
      <c r="R105">
        <f t="shared" si="75"/>
        <v>6.1742092655551257</v>
      </c>
      <c r="S105">
        <f t="shared" si="136"/>
        <v>5.0260241716034555</v>
      </c>
      <c r="T105">
        <f t="shared" si="76"/>
        <v>17.71475879291274</v>
      </c>
      <c r="U105">
        <f t="shared" si="77"/>
        <v>36.963824026383833</v>
      </c>
      <c r="V105">
        <f t="shared" si="78"/>
        <v>43576800.000000007</v>
      </c>
      <c r="W105">
        <v>608718</v>
      </c>
      <c r="X105">
        <v>387212</v>
      </c>
      <c r="Y105">
        <v>221506</v>
      </c>
      <c r="Z105">
        <v>95586</v>
      </c>
      <c r="AA105">
        <v>57388</v>
      </c>
      <c r="AB105">
        <v>38198</v>
      </c>
      <c r="AC105">
        <v>38832</v>
      </c>
      <c r="AD105">
        <v>9086</v>
      </c>
      <c r="AE105">
        <v>29746</v>
      </c>
      <c r="AF105">
        <v>5402</v>
      </c>
      <c r="AG105">
        <v>5110</v>
      </c>
      <c r="AH105">
        <v>292</v>
      </c>
      <c r="AI105">
        <v>17122</v>
      </c>
      <c r="AJ105">
        <v>11258</v>
      </c>
      <c r="AK105">
        <v>5864</v>
      </c>
      <c r="AL105">
        <v>72364</v>
      </c>
      <c r="AM105">
        <v>65388</v>
      </c>
      <c r="AN105">
        <v>6976</v>
      </c>
      <c r="AO105">
        <v>5516</v>
      </c>
      <c r="AP105">
        <v>5072</v>
      </c>
      <c r="AQ105">
        <v>444</v>
      </c>
      <c r="AR105">
        <v>59252</v>
      </c>
      <c r="AS105">
        <v>54570</v>
      </c>
      <c r="AT105">
        <v>4682</v>
      </c>
      <c r="AU105">
        <v>84</v>
      </c>
      <c r="AV105">
        <v>82</v>
      </c>
      <c r="AW105">
        <v>2</v>
      </c>
      <c r="AX105">
        <v>72704</v>
      </c>
      <c r="AY105">
        <v>69204</v>
      </c>
      <c r="AZ105">
        <v>3500</v>
      </c>
      <c r="BA105">
        <v>40680</v>
      </c>
      <c r="BB105">
        <v>40236</v>
      </c>
      <c r="BC105">
        <v>444</v>
      </c>
      <c r="BD105">
        <v>6840</v>
      </c>
      <c r="BE105">
        <v>6518</v>
      </c>
      <c r="BF105">
        <v>322</v>
      </c>
      <c r="BG105">
        <v>38</v>
      </c>
      <c r="BH105">
        <v>38</v>
      </c>
      <c r="BI105">
        <v>0</v>
      </c>
      <c r="BJ105">
        <v>2378</v>
      </c>
      <c r="BK105">
        <v>2280</v>
      </c>
      <c r="BL105">
        <v>98</v>
      </c>
      <c r="BM105">
        <v>10556</v>
      </c>
      <c r="BN105">
        <v>9850</v>
      </c>
      <c r="BO105">
        <v>706</v>
      </c>
      <c r="BP105">
        <v>54324</v>
      </c>
      <c r="BQ105">
        <v>50872</v>
      </c>
      <c r="BR105">
        <v>3452</v>
      </c>
      <c r="BS105">
        <v>51230</v>
      </c>
      <c r="BT105">
        <v>32754</v>
      </c>
      <c r="BU105">
        <v>18476</v>
      </c>
      <c r="BV105">
        <v>4086</v>
      </c>
      <c r="BW105">
        <v>2862</v>
      </c>
      <c r="BX105">
        <v>1224</v>
      </c>
      <c r="BY105">
        <v>33192</v>
      </c>
      <c r="BZ105">
        <v>26196</v>
      </c>
      <c r="CA105">
        <v>6996</v>
      </c>
      <c r="CB105" t="str">
        <f t="shared" si="137"/>
        <v>CultivatorsTotal</v>
      </c>
      <c r="CC105" t="str">
        <f t="shared" si="138"/>
        <v>CultivatorsMale</v>
      </c>
      <c r="CD105" t="str">
        <f t="shared" si="139"/>
        <v>CultivatorsFemale</v>
      </c>
      <c r="CE105">
        <f t="shared" si="79"/>
        <v>51.634229759166139</v>
      </c>
      <c r="CF105">
        <f t="shared" si="80"/>
        <v>63.611064565200962</v>
      </c>
      <c r="CG105">
        <f t="shared" si="81"/>
        <v>36.388935434799038</v>
      </c>
      <c r="CH105">
        <f t="shared" si="82"/>
        <v>8.108039331446836</v>
      </c>
      <c r="CI105">
        <f t="shared" si="83"/>
        <v>60.038080890506976</v>
      </c>
      <c r="CJ105">
        <f t="shared" si="84"/>
        <v>39.961919109493024</v>
      </c>
      <c r="CK105">
        <f t="shared" si="85"/>
        <v>3.2939068830031961</v>
      </c>
      <c r="CL105">
        <f t="shared" si="86"/>
        <v>23.398228265348166</v>
      </c>
      <c r="CM105">
        <f t="shared" si="87"/>
        <v>76.601771734651834</v>
      </c>
      <c r="CN105">
        <f t="shared" si="88"/>
        <v>0.45822221317427031</v>
      </c>
      <c r="CO105">
        <f t="shared" si="89"/>
        <v>94.594594594594597</v>
      </c>
      <c r="CP105">
        <f t="shared" si="140"/>
        <v>5.4054054054054053</v>
      </c>
      <c r="CQ105">
        <f t="shared" si="90"/>
        <v>1.4523659263180038</v>
      </c>
      <c r="CR105">
        <f t="shared" si="91"/>
        <v>65.751664525172288</v>
      </c>
      <c r="CS105">
        <f t="shared" si="92"/>
        <v>34.248335474827705</v>
      </c>
      <c r="CT105">
        <f t="shared" si="93"/>
        <v>6.138243656820233</v>
      </c>
      <c r="CU105">
        <f t="shared" si="94"/>
        <v>90.359847437952581</v>
      </c>
      <c r="CV105">
        <f t="shared" si="95"/>
        <v>9.6401525620474278</v>
      </c>
      <c r="CW105">
        <f t="shared" si="96"/>
        <v>0.46789221174921797</v>
      </c>
      <c r="CX105">
        <f t="shared" si="97"/>
        <v>91.950688905003631</v>
      </c>
      <c r="CY105">
        <f t="shared" si="98"/>
        <v>8.0493110949963746</v>
      </c>
      <c r="CZ105">
        <f t="shared" si="99"/>
        <v>5.0260241716034555</v>
      </c>
      <c r="DA105">
        <f t="shared" si="100"/>
        <v>92.098157024235476</v>
      </c>
      <c r="DB105">
        <f t="shared" si="101"/>
        <v>7.9018429757645308</v>
      </c>
      <c r="DC105">
        <f t="shared" si="102"/>
        <v>7.1252621078561097E-3</v>
      </c>
      <c r="DD105">
        <f t="shared" si="103"/>
        <v>97.61904761904762</v>
      </c>
      <c r="DE105">
        <f t="shared" si="141"/>
        <v>2.3809523809523809</v>
      </c>
      <c r="DF105">
        <f t="shared" si="104"/>
        <v>6.16708400344727</v>
      </c>
      <c r="DG105">
        <f t="shared" si="105"/>
        <v>95.185959507042256</v>
      </c>
      <c r="DH105">
        <f t="shared" si="106"/>
        <v>4.8140404929577461</v>
      </c>
      <c r="DI105">
        <f t="shared" si="107"/>
        <v>3.4506626493760311</v>
      </c>
      <c r="DJ105">
        <f t="shared" si="108"/>
        <v>98.908554572271385</v>
      </c>
      <c r="DK105">
        <f t="shared" si="109"/>
        <v>1.0914454277286136</v>
      </c>
      <c r="DL105">
        <f t="shared" si="110"/>
        <v>0.58019991449685471</v>
      </c>
      <c r="DM105">
        <f t="shared" si="111"/>
        <v>95.292397660818722</v>
      </c>
      <c r="DN105">
        <f t="shared" si="112"/>
        <v>4.7076023391812871</v>
      </c>
      <c r="DO105">
        <f t="shared" si="113"/>
        <v>3.2233328583158596E-3</v>
      </c>
      <c r="DP105">
        <f t="shared" si="114"/>
        <v>100</v>
      </c>
      <c r="DQ105">
        <f t="shared" si="115"/>
        <v>0</v>
      </c>
      <c r="DR105">
        <f t="shared" si="116"/>
        <v>0.20171277729145037</v>
      </c>
      <c r="DS105">
        <f t="shared" si="117"/>
        <v>95.878889823381002</v>
      </c>
      <c r="DT105">
        <f t="shared" si="118"/>
        <v>4.1211101766190072</v>
      </c>
      <c r="DU105">
        <f t="shared" si="119"/>
        <v>0.89540793822058451</v>
      </c>
      <c r="DV105">
        <f t="shared" si="120"/>
        <v>93.311860553239867</v>
      </c>
      <c r="DW105">
        <f t="shared" si="121"/>
        <v>6.6881394467601369</v>
      </c>
      <c r="DX105">
        <f t="shared" si="122"/>
        <v>4.6080087946092299</v>
      </c>
      <c r="DY105">
        <f t="shared" si="123"/>
        <v>93.645534202194241</v>
      </c>
      <c r="DZ105">
        <f t="shared" si="124"/>
        <v>6.3544657978057586</v>
      </c>
      <c r="EA105">
        <f t="shared" si="125"/>
        <v>4.3455616403031971</v>
      </c>
      <c r="EB105">
        <f t="shared" si="126"/>
        <v>63.935194222135472</v>
      </c>
      <c r="EC105">
        <f t="shared" si="127"/>
        <v>36.064805777864535</v>
      </c>
      <c r="ED105">
        <f t="shared" si="128"/>
        <v>0.34659310681785793</v>
      </c>
      <c r="EE105">
        <f t="shared" si="129"/>
        <v>70.044052863436121</v>
      </c>
      <c r="EF105">
        <f t="shared" si="130"/>
        <v>29.955947136563875</v>
      </c>
      <c r="EG105">
        <f t="shared" si="131"/>
        <v>2.8154964271900003</v>
      </c>
      <c r="EH105">
        <f t="shared" si="132"/>
        <v>78.922631959508323</v>
      </c>
      <c r="EI105">
        <f t="shared" si="133"/>
        <v>21.077368040491685</v>
      </c>
    </row>
    <row r="106" spans="1:139" x14ac:dyDescent="0.25">
      <c r="A106" t="s">
        <v>2615</v>
      </c>
      <c r="B106">
        <v>105</v>
      </c>
      <c r="C106" t="s">
        <v>167</v>
      </c>
      <c r="E106">
        <v>2548462</v>
      </c>
      <c r="F106">
        <v>1355726</v>
      </c>
      <c r="G106">
        <v>1192736</v>
      </c>
      <c r="H106">
        <v>693150</v>
      </c>
      <c r="I106">
        <v>528719</v>
      </c>
      <c r="J106">
        <v>164431</v>
      </c>
      <c r="K106">
        <f t="shared" si="70"/>
        <v>27.198757525126922</v>
      </c>
      <c r="L106">
        <f t="shared" si="71"/>
        <v>38.998957016388268</v>
      </c>
      <c r="M106">
        <f t="shared" si="72"/>
        <v>13.786034797306362</v>
      </c>
      <c r="N106">
        <f t="shared" si="134"/>
        <v>76.277717665728915</v>
      </c>
      <c r="O106">
        <f t="shared" si="135"/>
        <v>23.722282334271082</v>
      </c>
      <c r="P106">
        <f t="shared" si="73"/>
        <v>65.734112385486554</v>
      </c>
      <c r="Q106">
        <f t="shared" si="74"/>
        <v>6.4115992209478456</v>
      </c>
      <c r="R106">
        <f t="shared" si="75"/>
        <v>6.3299430137776813</v>
      </c>
      <c r="S106">
        <f t="shared" si="136"/>
        <v>4.5969847796292287</v>
      </c>
      <c r="T106">
        <f t="shared" si="76"/>
        <v>16.927360600158696</v>
      </c>
      <c r="U106">
        <f t="shared" si="77"/>
        <v>34.265887614513453</v>
      </c>
      <c r="V106">
        <f t="shared" si="78"/>
        <v>23751400</v>
      </c>
      <c r="W106">
        <v>350451</v>
      </c>
      <c r="X106">
        <v>261042</v>
      </c>
      <c r="Y106">
        <v>89409</v>
      </c>
      <c r="Z106">
        <v>89379</v>
      </c>
      <c r="AA106">
        <v>55915</v>
      </c>
      <c r="AB106">
        <v>33464</v>
      </c>
      <c r="AC106">
        <v>15806</v>
      </c>
      <c r="AD106">
        <v>5760</v>
      </c>
      <c r="AE106">
        <v>10046</v>
      </c>
      <c r="AF106">
        <v>4972</v>
      </c>
      <c r="AG106">
        <v>4874</v>
      </c>
      <c r="AH106">
        <v>98</v>
      </c>
      <c r="AI106">
        <v>10854</v>
      </c>
      <c r="AJ106">
        <v>6742</v>
      </c>
      <c r="AK106">
        <v>4112</v>
      </c>
      <c r="AL106">
        <v>28616</v>
      </c>
      <c r="AM106">
        <v>26326</v>
      </c>
      <c r="AN106">
        <v>2290</v>
      </c>
      <c r="AO106">
        <v>4290</v>
      </c>
      <c r="AP106">
        <v>3780</v>
      </c>
      <c r="AQ106">
        <v>510</v>
      </c>
      <c r="AR106">
        <v>31864</v>
      </c>
      <c r="AS106">
        <v>30240</v>
      </c>
      <c r="AT106">
        <v>1624</v>
      </c>
      <c r="AU106">
        <v>72</v>
      </c>
      <c r="AV106">
        <v>72</v>
      </c>
      <c r="AW106">
        <v>0</v>
      </c>
      <c r="AX106">
        <v>43804</v>
      </c>
      <c r="AY106">
        <v>41690</v>
      </c>
      <c r="AZ106">
        <v>2114</v>
      </c>
      <c r="BA106">
        <v>19774</v>
      </c>
      <c r="BB106">
        <v>19460</v>
      </c>
      <c r="BC106">
        <v>314</v>
      </c>
      <c r="BD106">
        <v>3034</v>
      </c>
      <c r="BE106">
        <v>2822</v>
      </c>
      <c r="BF106">
        <v>212</v>
      </c>
      <c r="BG106">
        <v>24</v>
      </c>
      <c r="BH106">
        <v>24</v>
      </c>
      <c r="BI106">
        <v>0</v>
      </c>
      <c r="BJ106">
        <v>1392</v>
      </c>
      <c r="BK106">
        <v>1318</v>
      </c>
      <c r="BL106">
        <v>74</v>
      </c>
      <c r="BM106">
        <v>5596</v>
      </c>
      <c r="BN106">
        <v>5336</v>
      </c>
      <c r="BO106">
        <v>260</v>
      </c>
      <c r="BP106">
        <v>25316</v>
      </c>
      <c r="BQ106">
        <v>22984</v>
      </c>
      <c r="BR106">
        <v>2332</v>
      </c>
      <c r="BS106">
        <v>30950</v>
      </c>
      <c r="BT106">
        <v>21484</v>
      </c>
      <c r="BU106">
        <v>9466</v>
      </c>
      <c r="BV106">
        <v>3246</v>
      </c>
      <c r="BW106">
        <v>1634</v>
      </c>
      <c r="BX106">
        <v>1612</v>
      </c>
      <c r="BY106">
        <v>23710</v>
      </c>
      <c r="BZ106">
        <v>17216</v>
      </c>
      <c r="CA106">
        <v>6494</v>
      </c>
      <c r="CB106" t="str">
        <f t="shared" si="137"/>
        <v>CultivatorsTotal</v>
      </c>
      <c r="CC106" t="str">
        <f t="shared" si="138"/>
        <v>CultivatorsMale</v>
      </c>
      <c r="CD106" t="str">
        <f t="shared" si="139"/>
        <v>CultivatorsFemale</v>
      </c>
      <c r="CE106">
        <f t="shared" si="79"/>
        <v>50.559186323306648</v>
      </c>
      <c r="CF106">
        <f t="shared" si="80"/>
        <v>74.487446176498281</v>
      </c>
      <c r="CG106">
        <f t="shared" si="81"/>
        <v>25.512553823501715</v>
      </c>
      <c r="CH106">
        <f t="shared" si="82"/>
        <v>12.894611555940273</v>
      </c>
      <c r="CI106">
        <f t="shared" si="83"/>
        <v>62.559437899282834</v>
      </c>
      <c r="CJ106">
        <f t="shared" si="84"/>
        <v>37.440562100717173</v>
      </c>
      <c r="CK106">
        <f t="shared" si="85"/>
        <v>2.2803145062396308</v>
      </c>
      <c r="CL106">
        <f t="shared" si="86"/>
        <v>36.441857522459827</v>
      </c>
      <c r="CM106">
        <f t="shared" si="87"/>
        <v>63.558142477540173</v>
      </c>
      <c r="CN106">
        <f t="shared" si="88"/>
        <v>0.71730505662555</v>
      </c>
      <c r="CO106">
        <f t="shared" si="89"/>
        <v>98.028962188254226</v>
      </c>
      <c r="CP106">
        <f t="shared" si="140"/>
        <v>1.9710378117457763</v>
      </c>
      <c r="CQ106">
        <f t="shared" si="90"/>
        <v>1.5658948279593159</v>
      </c>
      <c r="CR106">
        <f t="shared" si="91"/>
        <v>62.115349180025788</v>
      </c>
      <c r="CS106">
        <f t="shared" si="92"/>
        <v>37.884650819974205</v>
      </c>
      <c r="CT106">
        <f t="shared" si="93"/>
        <v>4.1283993363629801</v>
      </c>
      <c r="CU106">
        <f t="shared" si="94"/>
        <v>91.997483925076878</v>
      </c>
      <c r="CV106">
        <f t="shared" si="95"/>
        <v>8.0025160749231201</v>
      </c>
      <c r="CW106">
        <f t="shared" si="96"/>
        <v>0.61891365505301876</v>
      </c>
      <c r="CX106">
        <f t="shared" si="97"/>
        <v>88.111888111888121</v>
      </c>
      <c r="CY106">
        <f t="shared" si="98"/>
        <v>11.888111888111888</v>
      </c>
      <c r="CZ106">
        <f t="shared" si="99"/>
        <v>4.5969847796292287</v>
      </c>
      <c r="DA106">
        <f t="shared" si="100"/>
        <v>94.903339191564157</v>
      </c>
      <c r="DB106">
        <f t="shared" si="101"/>
        <v>5.0966608084358525</v>
      </c>
      <c r="DC106">
        <f t="shared" si="102"/>
        <v>1.0387362042847868E-2</v>
      </c>
      <c r="DD106">
        <f t="shared" si="103"/>
        <v>100</v>
      </c>
      <c r="DE106">
        <f t="shared" si="141"/>
        <v>0</v>
      </c>
      <c r="DF106">
        <f t="shared" si="104"/>
        <v>6.3195556517348335</v>
      </c>
      <c r="DG106">
        <f t="shared" si="105"/>
        <v>95.173956716281623</v>
      </c>
      <c r="DH106">
        <f t="shared" si="106"/>
        <v>4.8260432837183824</v>
      </c>
      <c r="DI106">
        <f t="shared" si="107"/>
        <v>2.8527735699343579</v>
      </c>
      <c r="DJ106">
        <f t="shared" si="108"/>
        <v>98.41205623546071</v>
      </c>
      <c r="DK106">
        <f t="shared" si="109"/>
        <v>1.587943764539294</v>
      </c>
      <c r="DL106">
        <f t="shared" si="110"/>
        <v>0.43771189497222829</v>
      </c>
      <c r="DM106">
        <f t="shared" si="111"/>
        <v>93.012524719841792</v>
      </c>
      <c r="DN106">
        <f t="shared" si="112"/>
        <v>6.9874752801582076</v>
      </c>
      <c r="DO106">
        <f t="shared" si="113"/>
        <v>3.4624540142826231E-3</v>
      </c>
      <c r="DP106">
        <f t="shared" si="114"/>
        <v>100</v>
      </c>
      <c r="DQ106">
        <f t="shared" si="115"/>
        <v>0</v>
      </c>
      <c r="DR106">
        <f t="shared" si="116"/>
        <v>0.20082233282839212</v>
      </c>
      <c r="DS106">
        <f t="shared" si="117"/>
        <v>94.68390804597702</v>
      </c>
      <c r="DT106">
        <f t="shared" si="118"/>
        <v>5.3160919540229878</v>
      </c>
      <c r="DU106">
        <f t="shared" si="119"/>
        <v>0.80732886099689827</v>
      </c>
      <c r="DV106">
        <f t="shared" si="120"/>
        <v>95.353824160114371</v>
      </c>
      <c r="DW106">
        <f t="shared" si="121"/>
        <v>4.6461758398856325</v>
      </c>
      <c r="DX106">
        <f t="shared" si="122"/>
        <v>3.6523119093991196</v>
      </c>
      <c r="DY106">
        <f t="shared" si="123"/>
        <v>90.788434191815455</v>
      </c>
      <c r="DZ106">
        <f t="shared" si="124"/>
        <v>9.2115658081845471</v>
      </c>
      <c r="EA106">
        <f t="shared" si="125"/>
        <v>4.4651229892519657</v>
      </c>
      <c r="EB106">
        <f t="shared" si="126"/>
        <v>69.415185783521807</v>
      </c>
      <c r="EC106">
        <f t="shared" si="127"/>
        <v>30.58481421647819</v>
      </c>
      <c r="ED106">
        <f t="shared" si="128"/>
        <v>0.46829690543172475</v>
      </c>
      <c r="EE106">
        <f t="shared" si="129"/>
        <v>50.338878619839797</v>
      </c>
      <c r="EF106">
        <f t="shared" si="130"/>
        <v>49.661121380160196</v>
      </c>
      <c r="EG106">
        <f t="shared" si="131"/>
        <v>3.420616028276708</v>
      </c>
      <c r="EH106">
        <f t="shared" si="132"/>
        <v>72.610712779417966</v>
      </c>
      <c r="EI106">
        <f t="shared" si="133"/>
        <v>27.38928722058203</v>
      </c>
    </row>
    <row r="107" spans="1:139" x14ac:dyDescent="0.25">
      <c r="A107" t="s">
        <v>2617</v>
      </c>
      <c r="B107">
        <v>106</v>
      </c>
      <c r="C107" t="s">
        <v>168</v>
      </c>
      <c r="E107">
        <v>1206516</v>
      </c>
      <c r="F107">
        <v>653647</v>
      </c>
      <c r="G107">
        <v>552869</v>
      </c>
      <c r="H107">
        <v>317285</v>
      </c>
      <c r="I107">
        <v>261514</v>
      </c>
      <c r="J107">
        <v>55771</v>
      </c>
      <c r="K107">
        <f t="shared" si="70"/>
        <v>26.297620586879912</v>
      </c>
      <c r="L107">
        <f t="shared" si="71"/>
        <v>40.008444925166032</v>
      </c>
      <c r="M107">
        <f t="shared" si="72"/>
        <v>10.087561429561072</v>
      </c>
      <c r="N107">
        <f t="shared" si="134"/>
        <v>82.422427785744674</v>
      </c>
      <c r="O107">
        <f t="shared" si="135"/>
        <v>17.577572214255323</v>
      </c>
      <c r="P107">
        <f t="shared" si="73"/>
        <v>65.064216713680125</v>
      </c>
      <c r="Q107">
        <f t="shared" si="74"/>
        <v>8.7233874907417608</v>
      </c>
      <c r="R107">
        <f t="shared" si="75"/>
        <v>6.3923601809099084</v>
      </c>
      <c r="S107">
        <f t="shared" si="136"/>
        <v>6.486282049261705</v>
      </c>
      <c r="T107">
        <f t="shared" si="76"/>
        <v>13.333753565406496</v>
      </c>
      <c r="U107">
        <f t="shared" si="77"/>
        <v>34.935783286319868</v>
      </c>
      <c r="V107">
        <f t="shared" si="78"/>
        <v>11084600</v>
      </c>
      <c r="W107">
        <v>157627</v>
      </c>
      <c r="X107">
        <v>136482</v>
      </c>
      <c r="Y107">
        <v>21145</v>
      </c>
      <c r="Z107">
        <v>30120</v>
      </c>
      <c r="AA107">
        <v>23760</v>
      </c>
      <c r="AB107">
        <v>6360</v>
      </c>
      <c r="AC107">
        <v>18692</v>
      </c>
      <c r="AD107">
        <v>3638</v>
      </c>
      <c r="AE107">
        <v>15054</v>
      </c>
      <c r="AF107">
        <v>8808</v>
      </c>
      <c r="AG107">
        <v>8736</v>
      </c>
      <c r="AH107">
        <v>72</v>
      </c>
      <c r="AI107">
        <v>4740</v>
      </c>
      <c r="AJ107">
        <v>2462</v>
      </c>
      <c r="AK107">
        <v>2278</v>
      </c>
      <c r="AL107">
        <v>14130</v>
      </c>
      <c r="AM107">
        <v>12700</v>
      </c>
      <c r="AN107">
        <v>1430</v>
      </c>
      <c r="AO107">
        <v>1304</v>
      </c>
      <c r="AP107">
        <v>1118</v>
      </c>
      <c r="AQ107">
        <v>186</v>
      </c>
      <c r="AR107">
        <v>20580</v>
      </c>
      <c r="AS107">
        <v>20022</v>
      </c>
      <c r="AT107">
        <v>558</v>
      </c>
      <c r="AU107">
        <v>18</v>
      </c>
      <c r="AV107">
        <v>18</v>
      </c>
      <c r="AW107">
        <v>0</v>
      </c>
      <c r="AX107">
        <v>20264</v>
      </c>
      <c r="AY107">
        <v>18292</v>
      </c>
      <c r="AZ107">
        <v>1972</v>
      </c>
      <c r="BA107">
        <v>8900</v>
      </c>
      <c r="BB107">
        <v>8838</v>
      </c>
      <c r="BC107">
        <v>62</v>
      </c>
      <c r="BD107">
        <v>1200</v>
      </c>
      <c r="BE107">
        <v>1136</v>
      </c>
      <c r="BF107">
        <v>64</v>
      </c>
      <c r="BG107">
        <v>24</v>
      </c>
      <c r="BH107">
        <v>24</v>
      </c>
      <c r="BI107">
        <v>0</v>
      </c>
      <c r="BJ107">
        <v>358</v>
      </c>
      <c r="BK107">
        <v>344</v>
      </c>
      <c r="BL107">
        <v>14</v>
      </c>
      <c r="BM107">
        <v>1720</v>
      </c>
      <c r="BN107">
        <v>1658</v>
      </c>
      <c r="BO107">
        <v>62</v>
      </c>
      <c r="BP107">
        <v>6638</v>
      </c>
      <c r="BQ107">
        <v>6054</v>
      </c>
      <c r="BR107">
        <v>584</v>
      </c>
      <c r="BS107">
        <v>11756</v>
      </c>
      <c r="BT107">
        <v>7972</v>
      </c>
      <c r="BU107">
        <v>3784</v>
      </c>
      <c r="BV107">
        <v>1188</v>
      </c>
      <c r="BW107">
        <v>810</v>
      </c>
      <c r="BX107">
        <v>378</v>
      </c>
      <c r="BY107">
        <v>9218</v>
      </c>
      <c r="BZ107">
        <v>7450</v>
      </c>
      <c r="CA107">
        <v>1768</v>
      </c>
      <c r="CB107" t="str">
        <f t="shared" si="137"/>
        <v>CultivatorsTotal</v>
      </c>
      <c r="CC107" t="str">
        <f t="shared" si="138"/>
        <v>CultivatorsMale</v>
      </c>
      <c r="CD107" t="str">
        <f t="shared" si="139"/>
        <v>CultivatorsFemale</v>
      </c>
      <c r="CE107">
        <f t="shared" si="79"/>
        <v>49.679940747277683</v>
      </c>
      <c r="CF107">
        <f t="shared" si="80"/>
        <v>86.585420010531195</v>
      </c>
      <c r="CG107">
        <f t="shared" si="81"/>
        <v>13.414579989468809</v>
      </c>
      <c r="CH107">
        <f t="shared" si="82"/>
        <v>9.4930425327387056</v>
      </c>
      <c r="CI107">
        <f t="shared" si="83"/>
        <v>78.884462151394416</v>
      </c>
      <c r="CJ107">
        <f t="shared" si="84"/>
        <v>21.115537848605577</v>
      </c>
      <c r="CK107">
        <f t="shared" si="85"/>
        <v>5.8912334336637411</v>
      </c>
      <c r="CL107">
        <f t="shared" si="86"/>
        <v>19.46287181682003</v>
      </c>
      <c r="CM107">
        <f t="shared" si="87"/>
        <v>80.537128183179973</v>
      </c>
      <c r="CN107">
        <f t="shared" si="88"/>
        <v>2.7760530753108403</v>
      </c>
      <c r="CO107">
        <f t="shared" si="89"/>
        <v>99.182561307901906</v>
      </c>
      <c r="CP107">
        <f t="shared" si="140"/>
        <v>0.81743869209809261</v>
      </c>
      <c r="CQ107">
        <f t="shared" si="90"/>
        <v>1.493925020092346</v>
      </c>
      <c r="CR107">
        <f t="shared" si="91"/>
        <v>51.9409282700422</v>
      </c>
      <c r="CS107">
        <f t="shared" si="92"/>
        <v>48.059071729957807</v>
      </c>
      <c r="CT107">
        <f t="shared" si="93"/>
        <v>4.4534093953385758</v>
      </c>
      <c r="CU107">
        <f t="shared" si="94"/>
        <v>89.879688605803253</v>
      </c>
      <c r="CV107">
        <f t="shared" si="95"/>
        <v>10.120311394196744</v>
      </c>
      <c r="CW107">
        <f t="shared" si="96"/>
        <v>0.4109869675528311</v>
      </c>
      <c r="CX107">
        <f t="shared" si="97"/>
        <v>85.736196319018404</v>
      </c>
      <c r="CY107">
        <f t="shared" si="98"/>
        <v>14.263803680981596</v>
      </c>
      <c r="CZ107">
        <f t="shared" si="99"/>
        <v>6.486282049261705</v>
      </c>
      <c r="DA107">
        <f t="shared" si="100"/>
        <v>97.288629737609327</v>
      </c>
      <c r="DB107">
        <f t="shared" si="101"/>
        <v>2.7113702623906706</v>
      </c>
      <c r="DC107">
        <f t="shared" si="102"/>
        <v>5.673132987692453E-3</v>
      </c>
      <c r="DD107">
        <f t="shared" si="103"/>
        <v>100</v>
      </c>
      <c r="DE107">
        <f t="shared" si="141"/>
        <v>0</v>
      </c>
      <c r="DF107">
        <f t="shared" si="104"/>
        <v>6.3866870479222158</v>
      </c>
      <c r="DG107">
        <f t="shared" si="105"/>
        <v>90.268456375838923</v>
      </c>
      <c r="DH107">
        <f t="shared" si="106"/>
        <v>9.7315436241610733</v>
      </c>
      <c r="DI107">
        <f t="shared" si="107"/>
        <v>2.8050490883590462</v>
      </c>
      <c r="DJ107">
        <f t="shared" si="108"/>
        <v>99.303370786516851</v>
      </c>
      <c r="DK107">
        <f t="shared" si="109"/>
        <v>0.6966292134831461</v>
      </c>
      <c r="DL107">
        <f t="shared" si="110"/>
        <v>0.37820886584616353</v>
      </c>
      <c r="DM107">
        <f t="shared" si="111"/>
        <v>94.666666666666671</v>
      </c>
      <c r="DN107">
        <f t="shared" si="112"/>
        <v>5.3333333333333339</v>
      </c>
      <c r="DO107">
        <f t="shared" si="113"/>
        <v>7.5641773169232715E-3</v>
      </c>
      <c r="DP107">
        <f t="shared" si="114"/>
        <v>100</v>
      </c>
      <c r="DQ107">
        <f t="shared" si="115"/>
        <v>0</v>
      </c>
      <c r="DR107">
        <f t="shared" si="116"/>
        <v>0.11283231164410545</v>
      </c>
      <c r="DS107">
        <f t="shared" si="117"/>
        <v>96.089385474860336</v>
      </c>
      <c r="DT107">
        <f t="shared" si="118"/>
        <v>3.9106145251396649</v>
      </c>
      <c r="DU107">
        <f t="shared" si="119"/>
        <v>0.54209937437950106</v>
      </c>
      <c r="DV107">
        <f t="shared" si="120"/>
        <v>96.395348837209298</v>
      </c>
      <c r="DW107">
        <f t="shared" si="121"/>
        <v>3.6046511627906979</v>
      </c>
      <c r="DX107">
        <f t="shared" si="122"/>
        <v>2.0921253762390282</v>
      </c>
      <c r="DY107">
        <f t="shared" si="123"/>
        <v>91.20216932811087</v>
      </c>
      <c r="DZ107">
        <f t="shared" si="124"/>
        <v>8.7978306718891233</v>
      </c>
      <c r="EA107">
        <f t="shared" si="125"/>
        <v>3.7051861890729154</v>
      </c>
      <c r="EB107">
        <f t="shared" si="126"/>
        <v>67.812181013950322</v>
      </c>
      <c r="EC107">
        <f t="shared" si="127"/>
        <v>32.187818986049678</v>
      </c>
      <c r="ED107">
        <f t="shared" si="128"/>
        <v>0.3744267771877019</v>
      </c>
      <c r="EE107">
        <f t="shared" si="129"/>
        <v>68.181818181818173</v>
      </c>
      <c r="EF107">
        <f t="shared" si="130"/>
        <v>31.818181818181817</v>
      </c>
      <c r="EG107">
        <f t="shared" si="131"/>
        <v>2.9052744378082798</v>
      </c>
      <c r="EH107">
        <f t="shared" si="132"/>
        <v>80.820134519418531</v>
      </c>
      <c r="EI107">
        <f t="shared" si="133"/>
        <v>19.179865480581469</v>
      </c>
    </row>
    <row r="108" spans="1:139" x14ac:dyDescent="0.25">
      <c r="A108" t="s">
        <v>2619</v>
      </c>
      <c r="B108">
        <v>107</v>
      </c>
      <c r="C108" t="s">
        <v>169</v>
      </c>
      <c r="E108">
        <v>1458248</v>
      </c>
      <c r="F108">
        <v>783639</v>
      </c>
      <c r="G108">
        <v>674609</v>
      </c>
      <c r="H108">
        <v>438488</v>
      </c>
      <c r="I108">
        <v>308872</v>
      </c>
      <c r="J108">
        <v>129616</v>
      </c>
      <c r="K108">
        <f t="shared" si="70"/>
        <v>30.069508067214905</v>
      </c>
      <c r="L108">
        <f t="shared" si="71"/>
        <v>39.415087814669761</v>
      </c>
      <c r="M108">
        <f t="shared" si="72"/>
        <v>19.213499968129689</v>
      </c>
      <c r="N108">
        <f t="shared" si="134"/>
        <v>70.440240097790578</v>
      </c>
      <c r="O108">
        <f t="shared" si="135"/>
        <v>29.559759902209411</v>
      </c>
      <c r="P108">
        <f t="shared" si="73"/>
        <v>68.546003539435517</v>
      </c>
      <c r="Q108">
        <f t="shared" si="74"/>
        <v>6.5725857948222073</v>
      </c>
      <c r="R108">
        <f t="shared" si="75"/>
        <v>4.6997865391983371</v>
      </c>
      <c r="S108">
        <f t="shared" si="136"/>
        <v>7.3301891955994236</v>
      </c>
      <c r="T108">
        <f t="shared" si="76"/>
        <v>12.851434930944519</v>
      </c>
      <c r="U108">
        <f t="shared" si="77"/>
        <v>31.45399646056449</v>
      </c>
      <c r="V108">
        <f t="shared" si="78"/>
        <v>13792200.000000002</v>
      </c>
      <c r="W108">
        <v>249745</v>
      </c>
      <c r="X108">
        <v>158647</v>
      </c>
      <c r="Y108">
        <v>91098</v>
      </c>
      <c r="Z108">
        <v>45793</v>
      </c>
      <c r="AA108">
        <v>24287</v>
      </c>
      <c r="AB108">
        <v>21506</v>
      </c>
      <c r="AC108">
        <v>5028</v>
      </c>
      <c r="AD108">
        <v>3106</v>
      </c>
      <c r="AE108">
        <v>1922</v>
      </c>
      <c r="AF108">
        <v>11600</v>
      </c>
      <c r="AG108">
        <v>11312</v>
      </c>
      <c r="AH108">
        <v>288</v>
      </c>
      <c r="AI108">
        <v>4962</v>
      </c>
      <c r="AJ108">
        <v>3592</v>
      </c>
      <c r="AK108">
        <v>1370</v>
      </c>
      <c r="AL108">
        <v>12258</v>
      </c>
      <c r="AM108">
        <v>10146</v>
      </c>
      <c r="AN108">
        <v>2112</v>
      </c>
      <c r="AO108">
        <v>1898</v>
      </c>
      <c r="AP108">
        <v>1760</v>
      </c>
      <c r="AQ108">
        <v>138</v>
      </c>
      <c r="AR108">
        <v>32142</v>
      </c>
      <c r="AS108">
        <v>30014</v>
      </c>
      <c r="AT108">
        <v>2128</v>
      </c>
      <c r="AU108">
        <v>20</v>
      </c>
      <c r="AV108">
        <v>20</v>
      </c>
      <c r="AW108">
        <v>0</v>
      </c>
      <c r="AX108">
        <v>20588</v>
      </c>
      <c r="AY108">
        <v>19894</v>
      </c>
      <c r="AZ108">
        <v>694</v>
      </c>
      <c r="BA108">
        <v>9874</v>
      </c>
      <c r="BB108">
        <v>9764</v>
      </c>
      <c r="BC108">
        <v>110</v>
      </c>
      <c r="BD108">
        <v>1622</v>
      </c>
      <c r="BE108">
        <v>1554</v>
      </c>
      <c r="BF108">
        <v>68</v>
      </c>
      <c r="BG108">
        <v>4</v>
      </c>
      <c r="BH108">
        <v>4</v>
      </c>
      <c r="BI108">
        <v>0</v>
      </c>
      <c r="BJ108">
        <v>486</v>
      </c>
      <c r="BK108">
        <v>472</v>
      </c>
      <c r="BL108">
        <v>14</v>
      </c>
      <c r="BM108">
        <v>2330</v>
      </c>
      <c r="BN108">
        <v>2226</v>
      </c>
      <c r="BO108">
        <v>104</v>
      </c>
      <c r="BP108">
        <v>9356</v>
      </c>
      <c r="BQ108">
        <v>8620</v>
      </c>
      <c r="BR108">
        <v>736</v>
      </c>
      <c r="BS108">
        <v>17498</v>
      </c>
      <c r="BT108">
        <v>13140</v>
      </c>
      <c r="BU108">
        <v>4358</v>
      </c>
      <c r="BV108">
        <v>1208</v>
      </c>
      <c r="BW108">
        <v>782</v>
      </c>
      <c r="BX108">
        <v>426</v>
      </c>
      <c r="BY108">
        <v>12076</v>
      </c>
      <c r="BZ108">
        <v>9532</v>
      </c>
      <c r="CA108">
        <v>2544</v>
      </c>
      <c r="CB108" t="str">
        <f t="shared" si="137"/>
        <v>CultivatorsTotal</v>
      </c>
      <c r="CC108" t="str">
        <f t="shared" si="138"/>
        <v>CultivatorsMale</v>
      </c>
      <c r="CD108" t="str">
        <f t="shared" si="139"/>
        <v>CultivatorsFemale</v>
      </c>
      <c r="CE108">
        <f t="shared" si="79"/>
        <v>56.955948623451505</v>
      </c>
      <c r="CF108">
        <f t="shared" si="80"/>
        <v>63.523594065947265</v>
      </c>
      <c r="CG108">
        <f t="shared" si="81"/>
        <v>36.476405934052735</v>
      </c>
      <c r="CH108">
        <f t="shared" si="82"/>
        <v>10.44338727627666</v>
      </c>
      <c r="CI108">
        <f t="shared" si="83"/>
        <v>53.036490293276259</v>
      </c>
      <c r="CJ108">
        <f t="shared" si="84"/>
        <v>46.963509706723734</v>
      </c>
      <c r="CK108">
        <f t="shared" si="85"/>
        <v>1.1466676397073581</v>
      </c>
      <c r="CL108">
        <f t="shared" si="86"/>
        <v>61.774065234685757</v>
      </c>
      <c r="CM108">
        <f t="shared" si="87"/>
        <v>38.225934765314243</v>
      </c>
      <c r="CN108">
        <f t="shared" si="88"/>
        <v>2.6454543795953365</v>
      </c>
      <c r="CO108">
        <f t="shared" si="89"/>
        <v>97.517241379310349</v>
      </c>
      <c r="CP108">
        <f t="shared" si="140"/>
        <v>2.4827586206896552</v>
      </c>
      <c r="CQ108">
        <f t="shared" si="90"/>
        <v>1.1316159165131088</v>
      </c>
      <c r="CR108">
        <f t="shared" si="91"/>
        <v>72.390165255945178</v>
      </c>
      <c r="CS108">
        <f t="shared" si="92"/>
        <v>27.609834744054819</v>
      </c>
      <c r="CT108">
        <f t="shared" si="93"/>
        <v>2.7955154987137618</v>
      </c>
      <c r="CU108">
        <f t="shared" si="94"/>
        <v>82.770435633871756</v>
      </c>
      <c r="CV108">
        <f t="shared" si="95"/>
        <v>17.22956436612824</v>
      </c>
      <c r="CW108">
        <f t="shared" si="96"/>
        <v>0.43285107004068529</v>
      </c>
      <c r="CX108">
        <f t="shared" si="97"/>
        <v>92.729188619599583</v>
      </c>
      <c r="CY108">
        <f t="shared" si="98"/>
        <v>7.2708113804004215</v>
      </c>
      <c r="CZ108">
        <f t="shared" si="99"/>
        <v>7.3301891955994236</v>
      </c>
      <c r="DA108">
        <f t="shared" si="100"/>
        <v>93.379379005662372</v>
      </c>
      <c r="DB108">
        <f t="shared" si="101"/>
        <v>6.6206209943376271</v>
      </c>
      <c r="DC108">
        <f t="shared" si="102"/>
        <v>4.5611282406816146E-3</v>
      </c>
      <c r="DD108">
        <f t="shared" si="103"/>
        <v>100</v>
      </c>
      <c r="DE108">
        <f t="shared" si="141"/>
        <v>0</v>
      </c>
      <c r="DF108">
        <f t="shared" si="104"/>
        <v>4.6952254109576552</v>
      </c>
      <c r="DG108">
        <f t="shared" si="105"/>
        <v>96.62910433262094</v>
      </c>
      <c r="DH108">
        <f t="shared" si="106"/>
        <v>3.3708956673790555</v>
      </c>
      <c r="DI108">
        <f t="shared" si="107"/>
        <v>2.2518290124245133</v>
      </c>
      <c r="DJ108">
        <f t="shared" si="108"/>
        <v>98.885963135507396</v>
      </c>
      <c r="DK108">
        <f t="shared" si="109"/>
        <v>1.1140368644926069</v>
      </c>
      <c r="DL108">
        <f t="shared" si="110"/>
        <v>0.36990750031927899</v>
      </c>
      <c r="DM108">
        <f t="shared" si="111"/>
        <v>95.807644882860671</v>
      </c>
      <c r="DN108">
        <f t="shared" si="112"/>
        <v>4.1923551171393338</v>
      </c>
      <c r="DO108">
        <f t="shared" si="113"/>
        <v>9.1222564813632306E-4</v>
      </c>
      <c r="DP108">
        <f t="shared" si="114"/>
        <v>100</v>
      </c>
      <c r="DQ108">
        <f t="shared" si="115"/>
        <v>0</v>
      </c>
      <c r="DR108">
        <f t="shared" si="116"/>
        <v>0.11083541624856323</v>
      </c>
      <c r="DS108">
        <f t="shared" si="117"/>
        <v>97.119341563786008</v>
      </c>
      <c r="DT108">
        <f t="shared" si="118"/>
        <v>2.880658436213992</v>
      </c>
      <c r="DU108">
        <f t="shared" si="119"/>
        <v>0.53137144003940817</v>
      </c>
      <c r="DV108">
        <f t="shared" si="120"/>
        <v>95.536480686695285</v>
      </c>
      <c r="DW108">
        <f t="shared" si="121"/>
        <v>4.4635193133047206</v>
      </c>
      <c r="DX108">
        <f t="shared" si="122"/>
        <v>2.1336957909908598</v>
      </c>
      <c r="DY108">
        <f t="shared" si="123"/>
        <v>92.13339033775118</v>
      </c>
      <c r="DZ108">
        <f t="shared" si="124"/>
        <v>7.8666096622488251</v>
      </c>
      <c r="EA108">
        <f t="shared" si="125"/>
        <v>3.9905310977723452</v>
      </c>
      <c r="EB108">
        <f t="shared" si="126"/>
        <v>75.094296491027549</v>
      </c>
      <c r="EC108">
        <f t="shared" si="127"/>
        <v>24.905703508972454</v>
      </c>
      <c r="ED108">
        <f t="shared" si="128"/>
        <v>0.27549214573716957</v>
      </c>
      <c r="EE108">
        <f t="shared" si="129"/>
        <v>64.735099337748352</v>
      </c>
      <c r="EF108">
        <f t="shared" si="130"/>
        <v>35.264900662251655</v>
      </c>
      <c r="EG108">
        <f t="shared" si="131"/>
        <v>2.7540092317235589</v>
      </c>
      <c r="EH108">
        <f t="shared" si="132"/>
        <v>78.933421662802246</v>
      </c>
      <c r="EI108">
        <f t="shared" si="133"/>
        <v>21.066578337197747</v>
      </c>
    </row>
    <row r="109" spans="1:139" x14ac:dyDescent="0.25">
      <c r="A109" t="s">
        <v>2621</v>
      </c>
      <c r="B109">
        <v>108</v>
      </c>
      <c r="C109" t="s">
        <v>170</v>
      </c>
      <c r="E109">
        <v>1335551</v>
      </c>
      <c r="F109">
        <v>704031</v>
      </c>
      <c r="G109">
        <v>631520</v>
      </c>
      <c r="H109">
        <v>418397</v>
      </c>
      <c r="I109">
        <v>288572</v>
      </c>
      <c r="J109">
        <v>129825</v>
      </c>
      <c r="K109">
        <f t="shared" si="70"/>
        <v>31.327669254113093</v>
      </c>
      <c r="L109">
        <f t="shared" si="71"/>
        <v>40.988536016169739</v>
      </c>
      <c r="M109">
        <f t="shared" si="72"/>
        <v>20.557543704079048</v>
      </c>
      <c r="N109">
        <f t="shared" si="134"/>
        <v>68.970857821638305</v>
      </c>
      <c r="O109">
        <f t="shared" si="135"/>
        <v>31.029142178361703</v>
      </c>
      <c r="P109">
        <f t="shared" si="73"/>
        <v>68.730177319627046</v>
      </c>
      <c r="Q109">
        <f t="shared" si="74"/>
        <v>4.5703004562652216</v>
      </c>
      <c r="R109">
        <f t="shared" si="75"/>
        <v>5.2213567496898881</v>
      </c>
      <c r="S109">
        <f t="shared" si="136"/>
        <v>6.3045385124654336</v>
      </c>
      <c r="T109">
        <f t="shared" si="76"/>
        <v>15.173626961952404</v>
      </c>
      <c r="U109">
        <f t="shared" si="77"/>
        <v>31.269822680372947</v>
      </c>
      <c r="V109">
        <f t="shared" si="78"/>
        <v>13083200</v>
      </c>
      <c r="W109">
        <v>243889</v>
      </c>
      <c r="X109">
        <v>150320</v>
      </c>
      <c r="Y109">
        <v>93569</v>
      </c>
      <c r="Z109">
        <v>39308</v>
      </c>
      <c r="AA109">
        <v>21462</v>
      </c>
      <c r="AB109">
        <v>17846</v>
      </c>
      <c r="AC109">
        <v>4368</v>
      </c>
      <c r="AD109">
        <v>3014</v>
      </c>
      <c r="AE109">
        <v>1354</v>
      </c>
      <c r="AF109">
        <v>314</v>
      </c>
      <c r="AG109">
        <v>266</v>
      </c>
      <c r="AH109">
        <v>48</v>
      </c>
      <c r="AI109">
        <v>5948</v>
      </c>
      <c r="AJ109">
        <v>4370</v>
      </c>
      <c r="AK109">
        <v>1578</v>
      </c>
      <c r="AL109">
        <v>12860</v>
      </c>
      <c r="AM109">
        <v>11228</v>
      </c>
      <c r="AN109">
        <v>1632</v>
      </c>
      <c r="AO109">
        <v>1748</v>
      </c>
      <c r="AP109">
        <v>1490</v>
      </c>
      <c r="AQ109">
        <v>258</v>
      </c>
      <c r="AR109">
        <v>26378</v>
      </c>
      <c r="AS109">
        <v>23646</v>
      </c>
      <c r="AT109">
        <v>2732</v>
      </c>
      <c r="AU109">
        <v>18</v>
      </c>
      <c r="AV109">
        <v>18</v>
      </c>
      <c r="AW109">
        <v>0</v>
      </c>
      <c r="AX109">
        <v>21828</v>
      </c>
      <c r="AY109">
        <v>20970</v>
      </c>
      <c r="AZ109">
        <v>858</v>
      </c>
      <c r="BA109">
        <v>12268</v>
      </c>
      <c r="BB109">
        <v>12074</v>
      </c>
      <c r="BC109">
        <v>194</v>
      </c>
      <c r="BD109">
        <v>2364</v>
      </c>
      <c r="BE109">
        <v>2256</v>
      </c>
      <c r="BF109">
        <v>108</v>
      </c>
      <c r="BG109">
        <v>36</v>
      </c>
      <c r="BH109">
        <v>36</v>
      </c>
      <c r="BI109">
        <v>0</v>
      </c>
      <c r="BJ109">
        <v>748</v>
      </c>
      <c r="BK109">
        <v>728</v>
      </c>
      <c r="BL109">
        <v>20</v>
      </c>
      <c r="BM109">
        <v>3288</v>
      </c>
      <c r="BN109">
        <v>3136</v>
      </c>
      <c r="BO109">
        <v>152</v>
      </c>
      <c r="BP109">
        <v>9368</v>
      </c>
      <c r="BQ109">
        <v>8578</v>
      </c>
      <c r="BR109">
        <v>790</v>
      </c>
      <c r="BS109">
        <v>17426</v>
      </c>
      <c r="BT109">
        <v>12760</v>
      </c>
      <c r="BU109">
        <v>4666</v>
      </c>
      <c r="BV109">
        <v>1858</v>
      </c>
      <c r="BW109">
        <v>1262</v>
      </c>
      <c r="BX109">
        <v>596</v>
      </c>
      <c r="BY109">
        <v>14382</v>
      </c>
      <c r="BZ109">
        <v>10958</v>
      </c>
      <c r="CA109">
        <v>3424</v>
      </c>
      <c r="CB109" t="str">
        <f t="shared" si="137"/>
        <v>CultivatorsTotal</v>
      </c>
      <c r="CC109" t="str">
        <f t="shared" si="138"/>
        <v>CultivatorsMale</v>
      </c>
      <c r="CD109" t="str">
        <f t="shared" si="139"/>
        <v>CultivatorsFemale</v>
      </c>
      <c r="CE109">
        <f t="shared" si="79"/>
        <v>58.29128793944507</v>
      </c>
      <c r="CF109">
        <f t="shared" si="80"/>
        <v>61.634596066243255</v>
      </c>
      <c r="CG109">
        <f t="shared" si="81"/>
        <v>38.365403933756745</v>
      </c>
      <c r="CH109">
        <f t="shared" si="82"/>
        <v>9.3949048391838375</v>
      </c>
      <c r="CI109">
        <f t="shared" si="83"/>
        <v>54.599572606085275</v>
      </c>
      <c r="CJ109">
        <f t="shared" si="84"/>
        <v>45.400427393914725</v>
      </c>
      <c r="CK109">
        <f t="shared" si="85"/>
        <v>1.043984540998143</v>
      </c>
      <c r="CL109">
        <f t="shared" si="86"/>
        <v>69.001831501831504</v>
      </c>
      <c r="CM109">
        <f t="shared" si="87"/>
        <v>30.9981684981685</v>
      </c>
      <c r="CN109">
        <f t="shared" si="88"/>
        <v>7.5048339256734625E-2</v>
      </c>
      <c r="CO109">
        <f t="shared" si="89"/>
        <v>84.713375796178354</v>
      </c>
      <c r="CP109">
        <f t="shared" si="140"/>
        <v>15.286624203821656</v>
      </c>
      <c r="CQ109">
        <f t="shared" si="90"/>
        <v>1.4216163117804381</v>
      </c>
      <c r="CR109">
        <f t="shared" si="91"/>
        <v>73.470073974445199</v>
      </c>
      <c r="CS109">
        <f t="shared" si="92"/>
        <v>26.529926025554808</v>
      </c>
      <c r="CT109">
        <f t="shared" si="93"/>
        <v>3.073635805228049</v>
      </c>
      <c r="CU109">
        <f t="shared" si="94"/>
        <v>87.309486780715389</v>
      </c>
      <c r="CV109">
        <f t="shared" si="95"/>
        <v>12.690513219284602</v>
      </c>
      <c r="CW109">
        <f t="shared" si="96"/>
        <v>0.41778502235914694</v>
      </c>
      <c r="CX109">
        <f t="shared" si="97"/>
        <v>85.240274599542332</v>
      </c>
      <c r="CY109">
        <f t="shared" si="98"/>
        <v>14.759725400457665</v>
      </c>
      <c r="CZ109">
        <f t="shared" si="99"/>
        <v>6.3045385124654336</v>
      </c>
      <c r="DA109">
        <f t="shared" si="100"/>
        <v>89.642884221699902</v>
      </c>
      <c r="DB109">
        <f t="shared" si="101"/>
        <v>10.357115778300098</v>
      </c>
      <c r="DC109">
        <f t="shared" si="102"/>
        <v>4.3021340975198195E-3</v>
      </c>
      <c r="DD109">
        <f t="shared" si="103"/>
        <v>100</v>
      </c>
      <c r="DE109">
        <f t="shared" si="141"/>
        <v>0</v>
      </c>
      <c r="DF109">
        <f t="shared" si="104"/>
        <v>5.2170546155923683</v>
      </c>
      <c r="DG109">
        <f t="shared" si="105"/>
        <v>96.069268829026939</v>
      </c>
      <c r="DH109">
        <f t="shared" si="106"/>
        <v>3.9307311709730621</v>
      </c>
      <c r="DI109">
        <f t="shared" si="107"/>
        <v>2.9321433949096196</v>
      </c>
      <c r="DJ109">
        <f t="shared" si="108"/>
        <v>98.418650146723181</v>
      </c>
      <c r="DK109">
        <f t="shared" si="109"/>
        <v>1.581349853276818</v>
      </c>
      <c r="DL109">
        <f t="shared" si="110"/>
        <v>0.56501361147426965</v>
      </c>
      <c r="DM109">
        <f t="shared" si="111"/>
        <v>95.431472081218274</v>
      </c>
      <c r="DN109">
        <f t="shared" si="112"/>
        <v>4.5685279187817258</v>
      </c>
      <c r="DO109">
        <f t="shared" si="113"/>
        <v>8.6042681950396389E-3</v>
      </c>
      <c r="DP109">
        <f t="shared" si="114"/>
        <v>100</v>
      </c>
      <c r="DQ109">
        <f t="shared" si="115"/>
        <v>0</v>
      </c>
      <c r="DR109">
        <f t="shared" si="116"/>
        <v>0.17877757249693474</v>
      </c>
      <c r="DS109">
        <f t="shared" si="117"/>
        <v>97.326203208556151</v>
      </c>
      <c r="DT109">
        <f t="shared" si="118"/>
        <v>2.6737967914438503</v>
      </c>
      <c r="DU109">
        <f t="shared" si="119"/>
        <v>0.78585649514695366</v>
      </c>
      <c r="DV109">
        <f t="shared" si="120"/>
        <v>95.37712895377129</v>
      </c>
      <c r="DW109">
        <f t="shared" si="121"/>
        <v>4.6228710462287106</v>
      </c>
      <c r="DX109">
        <f t="shared" si="122"/>
        <v>2.239021790309204</v>
      </c>
      <c r="DY109">
        <f t="shared" si="123"/>
        <v>91.567036720751489</v>
      </c>
      <c r="DZ109">
        <f t="shared" si="124"/>
        <v>8.4329632792485043</v>
      </c>
      <c r="EA109">
        <f t="shared" si="125"/>
        <v>4.1649438212989098</v>
      </c>
      <c r="EB109">
        <f t="shared" si="126"/>
        <v>73.22391828302537</v>
      </c>
      <c r="EC109">
        <f t="shared" si="127"/>
        <v>26.776081716974637</v>
      </c>
      <c r="ED109">
        <f t="shared" si="128"/>
        <v>0.44407584184399029</v>
      </c>
      <c r="EE109">
        <f t="shared" si="129"/>
        <v>67.922497308934339</v>
      </c>
      <c r="EF109">
        <f t="shared" si="130"/>
        <v>32.077502691065661</v>
      </c>
      <c r="EG109">
        <f t="shared" si="131"/>
        <v>3.437405143918336</v>
      </c>
      <c r="EH109">
        <f t="shared" si="132"/>
        <v>76.192462800723121</v>
      </c>
      <c r="EI109">
        <f t="shared" si="133"/>
        <v>23.807537199276872</v>
      </c>
    </row>
    <row r="110" spans="1:139" x14ac:dyDescent="0.25">
      <c r="A110" t="s">
        <v>2623</v>
      </c>
      <c r="B110">
        <v>109</v>
      </c>
      <c r="C110" t="s">
        <v>171</v>
      </c>
      <c r="E110">
        <v>1634409</v>
      </c>
      <c r="F110">
        <v>857787</v>
      </c>
      <c r="G110">
        <v>776622</v>
      </c>
      <c r="H110">
        <v>505892</v>
      </c>
      <c r="I110">
        <v>337871</v>
      </c>
      <c r="J110">
        <v>168021</v>
      </c>
      <c r="K110">
        <f t="shared" si="70"/>
        <v>30.952595097065664</v>
      </c>
      <c r="L110">
        <f t="shared" si="71"/>
        <v>39.388682738255532</v>
      </c>
      <c r="M110">
        <f t="shared" si="72"/>
        <v>21.634849386187877</v>
      </c>
      <c r="N110">
        <f t="shared" si="134"/>
        <v>66.787179872383831</v>
      </c>
      <c r="O110">
        <f t="shared" si="135"/>
        <v>33.212820127616169</v>
      </c>
      <c r="P110">
        <f t="shared" si="73"/>
        <v>67.418737596166764</v>
      </c>
      <c r="Q110">
        <f t="shared" si="74"/>
        <v>5.5743123038118814</v>
      </c>
      <c r="R110">
        <f t="shared" si="75"/>
        <v>5.2521091458255915</v>
      </c>
      <c r="S110">
        <f t="shared" si="136"/>
        <v>7.2782332988068603</v>
      </c>
      <c r="T110">
        <f t="shared" si="76"/>
        <v>14.476607655388896</v>
      </c>
      <c r="U110">
        <f t="shared" si="77"/>
        <v>32.581262403833229</v>
      </c>
      <c r="V110">
        <f t="shared" si="78"/>
        <v>16482600</v>
      </c>
      <c r="W110">
        <v>302259</v>
      </c>
      <c r="X110">
        <v>174295</v>
      </c>
      <c r="Y110">
        <v>127964</v>
      </c>
      <c r="Z110">
        <v>32647</v>
      </c>
      <c r="AA110">
        <v>16758</v>
      </c>
      <c r="AB110">
        <v>15889</v>
      </c>
      <c r="AC110">
        <v>6160</v>
      </c>
      <c r="AD110">
        <v>2624</v>
      </c>
      <c r="AE110">
        <v>3536</v>
      </c>
      <c r="AF110">
        <v>746</v>
      </c>
      <c r="AG110">
        <v>698</v>
      </c>
      <c r="AH110">
        <v>48</v>
      </c>
      <c r="AI110">
        <v>9032</v>
      </c>
      <c r="AJ110">
        <v>6024</v>
      </c>
      <c r="AK110">
        <v>3008</v>
      </c>
      <c r="AL110">
        <v>18422</v>
      </c>
      <c r="AM110">
        <v>16488</v>
      </c>
      <c r="AN110">
        <v>1934</v>
      </c>
      <c r="AO110">
        <v>2280</v>
      </c>
      <c r="AP110">
        <v>2136</v>
      </c>
      <c r="AQ110">
        <v>144</v>
      </c>
      <c r="AR110">
        <v>36820</v>
      </c>
      <c r="AS110">
        <v>33474</v>
      </c>
      <c r="AT110">
        <v>3346</v>
      </c>
      <c r="AU110">
        <v>36</v>
      </c>
      <c r="AV110">
        <v>36</v>
      </c>
      <c r="AW110">
        <v>0</v>
      </c>
      <c r="AX110">
        <v>26534</v>
      </c>
      <c r="AY110">
        <v>25600</v>
      </c>
      <c r="AZ110">
        <v>934</v>
      </c>
      <c r="BA110">
        <v>12470</v>
      </c>
      <c r="BB110">
        <v>12294</v>
      </c>
      <c r="BC110">
        <v>176</v>
      </c>
      <c r="BD110">
        <v>2820</v>
      </c>
      <c r="BE110">
        <v>2680</v>
      </c>
      <c r="BF110">
        <v>140</v>
      </c>
      <c r="BG110">
        <v>24</v>
      </c>
      <c r="BH110">
        <v>24</v>
      </c>
      <c r="BI110">
        <v>0</v>
      </c>
      <c r="BJ110">
        <v>816</v>
      </c>
      <c r="BK110">
        <v>804</v>
      </c>
      <c r="BL110">
        <v>12</v>
      </c>
      <c r="BM110">
        <v>3946</v>
      </c>
      <c r="BN110">
        <v>3824</v>
      </c>
      <c r="BO110">
        <v>122</v>
      </c>
      <c r="BP110">
        <v>12978</v>
      </c>
      <c r="BQ110">
        <v>11954</v>
      </c>
      <c r="BR110">
        <v>1024</v>
      </c>
      <c r="BS110">
        <v>19778</v>
      </c>
      <c r="BT110">
        <v>14594</v>
      </c>
      <c r="BU110">
        <v>5184</v>
      </c>
      <c r="BV110">
        <v>2412</v>
      </c>
      <c r="BW110">
        <v>1374</v>
      </c>
      <c r="BX110">
        <v>1038</v>
      </c>
      <c r="BY110">
        <v>15712</v>
      </c>
      <c r="BZ110">
        <v>12190</v>
      </c>
      <c r="CA110">
        <v>3522</v>
      </c>
      <c r="CB110" t="str">
        <f t="shared" si="137"/>
        <v>CultivatorsTotal</v>
      </c>
      <c r="CC110" t="str">
        <f t="shared" si="138"/>
        <v>CultivatorsMale</v>
      </c>
      <c r="CD110" t="str">
        <f t="shared" si="139"/>
        <v>CultivatorsFemale</v>
      </c>
      <c r="CE110">
        <f t="shared" si="79"/>
        <v>59.747732717655154</v>
      </c>
      <c r="CF110">
        <f t="shared" si="80"/>
        <v>57.664122490976276</v>
      </c>
      <c r="CG110">
        <f t="shared" si="81"/>
        <v>42.335877509023717</v>
      </c>
      <c r="CH110">
        <f t="shared" si="82"/>
        <v>6.4533536802321452</v>
      </c>
      <c r="CI110">
        <f t="shared" si="83"/>
        <v>51.330903298924866</v>
      </c>
      <c r="CJ110">
        <f t="shared" si="84"/>
        <v>48.669096701075141</v>
      </c>
      <c r="CK110">
        <f t="shared" si="85"/>
        <v>1.2176511982794747</v>
      </c>
      <c r="CL110">
        <f t="shared" si="86"/>
        <v>42.597402597402592</v>
      </c>
      <c r="CM110">
        <f t="shared" si="87"/>
        <v>57.402597402597401</v>
      </c>
      <c r="CN110">
        <f t="shared" si="88"/>
        <v>0.14746230420722209</v>
      </c>
      <c r="CO110">
        <f t="shared" si="89"/>
        <v>93.565683646112603</v>
      </c>
      <c r="CP110">
        <f t="shared" si="140"/>
        <v>6.4343163538873993</v>
      </c>
      <c r="CQ110">
        <f t="shared" si="90"/>
        <v>1.7853613024123725</v>
      </c>
      <c r="CR110">
        <f t="shared" si="91"/>
        <v>66.696191319751989</v>
      </c>
      <c r="CS110">
        <f t="shared" si="92"/>
        <v>33.303808680248011</v>
      </c>
      <c r="CT110">
        <f t="shared" si="93"/>
        <v>3.6414886971922864</v>
      </c>
      <c r="CU110">
        <f t="shared" si="94"/>
        <v>89.501682770600368</v>
      </c>
      <c r="CV110">
        <f t="shared" si="95"/>
        <v>10.498317229399632</v>
      </c>
      <c r="CW110">
        <f t="shared" si="96"/>
        <v>0.45068907988266266</v>
      </c>
      <c r="CX110">
        <f t="shared" si="97"/>
        <v>93.684210526315795</v>
      </c>
      <c r="CY110">
        <f t="shared" si="98"/>
        <v>6.3157894736842106</v>
      </c>
      <c r="CZ110">
        <f t="shared" si="99"/>
        <v>7.2782332988068603</v>
      </c>
      <c r="DA110">
        <f t="shared" si="100"/>
        <v>90.912547528517109</v>
      </c>
      <c r="DB110">
        <f t="shared" si="101"/>
        <v>9.0874524714828908</v>
      </c>
      <c r="DC110">
        <f t="shared" si="102"/>
        <v>7.1161433665683583E-3</v>
      </c>
      <c r="DD110">
        <f t="shared" si="103"/>
        <v>100</v>
      </c>
      <c r="DE110">
        <f t="shared" si="141"/>
        <v>0</v>
      </c>
      <c r="DF110">
        <f t="shared" si="104"/>
        <v>5.2449930024590232</v>
      </c>
      <c r="DG110">
        <f t="shared" si="105"/>
        <v>96.479987940001507</v>
      </c>
      <c r="DH110">
        <f t="shared" si="106"/>
        <v>3.5200120599984923</v>
      </c>
      <c r="DI110">
        <f t="shared" si="107"/>
        <v>2.4649529939196508</v>
      </c>
      <c r="DJ110">
        <f t="shared" si="108"/>
        <v>98.588612670408978</v>
      </c>
      <c r="DK110">
        <f t="shared" si="109"/>
        <v>1.4113873295910184</v>
      </c>
      <c r="DL110">
        <f t="shared" si="110"/>
        <v>0.55743123038118803</v>
      </c>
      <c r="DM110">
        <f t="shared" si="111"/>
        <v>95.035460992907801</v>
      </c>
      <c r="DN110">
        <f t="shared" si="112"/>
        <v>4.9645390070921991</v>
      </c>
      <c r="DO110">
        <f t="shared" si="113"/>
        <v>4.7440955777122394E-3</v>
      </c>
      <c r="DP110">
        <f t="shared" si="114"/>
        <v>100</v>
      </c>
      <c r="DQ110">
        <f t="shared" si="115"/>
        <v>0</v>
      </c>
      <c r="DR110">
        <f t="shared" si="116"/>
        <v>0.16129924964221615</v>
      </c>
      <c r="DS110">
        <f t="shared" si="117"/>
        <v>98.529411764705884</v>
      </c>
      <c r="DT110">
        <f t="shared" si="118"/>
        <v>1.4705882352941175</v>
      </c>
      <c r="DU110">
        <f t="shared" si="119"/>
        <v>0.78000838123552063</v>
      </c>
      <c r="DV110">
        <f t="shared" si="120"/>
        <v>96.908261530663964</v>
      </c>
      <c r="DW110">
        <f t="shared" si="121"/>
        <v>3.0917384693360366</v>
      </c>
      <c r="DX110">
        <f t="shared" si="122"/>
        <v>2.565369683647893</v>
      </c>
      <c r="DY110">
        <f t="shared" si="123"/>
        <v>92.109724148559096</v>
      </c>
      <c r="DZ110">
        <f t="shared" si="124"/>
        <v>7.8902758514409008</v>
      </c>
      <c r="EA110">
        <f t="shared" si="125"/>
        <v>3.9095300973330276</v>
      </c>
      <c r="EB110">
        <f t="shared" si="126"/>
        <v>73.789058549903928</v>
      </c>
      <c r="EC110">
        <f t="shared" si="127"/>
        <v>26.210941450096065</v>
      </c>
      <c r="ED110">
        <f t="shared" si="128"/>
        <v>0.47678160556008004</v>
      </c>
      <c r="EE110">
        <f t="shared" si="129"/>
        <v>56.965174129353237</v>
      </c>
      <c r="EF110">
        <f t="shared" si="130"/>
        <v>43.034825870646763</v>
      </c>
      <c r="EG110">
        <f t="shared" si="131"/>
        <v>3.1058012382089455</v>
      </c>
      <c r="EH110">
        <f t="shared" si="132"/>
        <v>77.584012219959263</v>
      </c>
      <c r="EI110">
        <f t="shared" si="133"/>
        <v>22.415987780040734</v>
      </c>
    </row>
    <row r="111" spans="1:139" x14ac:dyDescent="0.25">
      <c r="A111" t="s">
        <v>2625</v>
      </c>
      <c r="B111">
        <v>110</v>
      </c>
      <c r="C111" t="s">
        <v>172</v>
      </c>
      <c r="E111">
        <v>6626178</v>
      </c>
      <c r="F111">
        <v>3468507</v>
      </c>
      <c r="G111">
        <v>3157671</v>
      </c>
      <c r="H111">
        <v>2059786</v>
      </c>
      <c r="I111">
        <v>1563822</v>
      </c>
      <c r="J111">
        <v>495964</v>
      </c>
      <c r="K111">
        <f t="shared" si="70"/>
        <v>31.085582065558761</v>
      </c>
      <c r="L111">
        <f t="shared" si="71"/>
        <v>45.08631523592139</v>
      </c>
      <c r="M111">
        <f t="shared" si="72"/>
        <v>15.706639482073973</v>
      </c>
      <c r="N111">
        <f t="shared" si="134"/>
        <v>75.921576319093347</v>
      </c>
      <c r="O111">
        <f t="shared" si="135"/>
        <v>24.078423680906656</v>
      </c>
      <c r="P111">
        <f t="shared" si="73"/>
        <v>34.713363427074462</v>
      </c>
      <c r="Q111">
        <f t="shared" si="74"/>
        <v>15.118803603869527</v>
      </c>
      <c r="R111">
        <f t="shared" si="75"/>
        <v>11.495902972444711</v>
      </c>
      <c r="S111">
        <f t="shared" si="136"/>
        <v>8.688960892053835</v>
      </c>
      <c r="T111">
        <f t="shared" si="76"/>
        <v>29.982969104557466</v>
      </c>
      <c r="U111">
        <f t="shared" si="77"/>
        <v>65.286636572925545</v>
      </c>
      <c r="V111">
        <f t="shared" si="78"/>
        <v>134476500.00000003</v>
      </c>
      <c r="W111">
        <v>603136</v>
      </c>
      <c r="X111">
        <v>343414</v>
      </c>
      <c r="Y111">
        <v>259722</v>
      </c>
      <c r="Z111">
        <v>68390</v>
      </c>
      <c r="AA111">
        <v>39633</v>
      </c>
      <c r="AB111">
        <v>28757</v>
      </c>
      <c r="AC111">
        <v>43495</v>
      </c>
      <c r="AD111">
        <v>17104</v>
      </c>
      <c r="AE111">
        <v>26391</v>
      </c>
      <c r="AF111">
        <v>6347</v>
      </c>
      <c r="AG111">
        <v>5859</v>
      </c>
      <c r="AH111">
        <v>488</v>
      </c>
      <c r="AI111">
        <v>58177</v>
      </c>
      <c r="AJ111">
        <v>44364</v>
      </c>
      <c r="AK111">
        <v>13813</v>
      </c>
      <c r="AL111">
        <v>246891</v>
      </c>
      <c r="AM111">
        <v>220764</v>
      </c>
      <c r="AN111">
        <v>26127</v>
      </c>
      <c r="AO111">
        <v>16135</v>
      </c>
      <c r="AP111">
        <v>14803</v>
      </c>
      <c r="AQ111">
        <v>1332</v>
      </c>
      <c r="AR111">
        <v>178974</v>
      </c>
      <c r="AS111">
        <v>159902</v>
      </c>
      <c r="AT111">
        <v>19072</v>
      </c>
      <c r="AU111">
        <v>670</v>
      </c>
      <c r="AV111">
        <v>657</v>
      </c>
      <c r="AW111">
        <v>13</v>
      </c>
      <c r="AX111">
        <v>236121</v>
      </c>
      <c r="AY111">
        <v>223757</v>
      </c>
      <c r="AZ111">
        <v>12364</v>
      </c>
      <c r="BA111">
        <v>93660</v>
      </c>
      <c r="BB111">
        <v>91650</v>
      </c>
      <c r="BC111">
        <v>2010</v>
      </c>
      <c r="BD111">
        <v>27467</v>
      </c>
      <c r="BE111">
        <v>25849</v>
      </c>
      <c r="BF111">
        <v>1618</v>
      </c>
      <c r="BG111">
        <v>278</v>
      </c>
      <c r="BH111">
        <v>272</v>
      </c>
      <c r="BI111">
        <v>6</v>
      </c>
      <c r="BJ111">
        <v>17545</v>
      </c>
      <c r="BK111">
        <v>16010</v>
      </c>
      <c r="BL111">
        <v>1535</v>
      </c>
      <c r="BM111">
        <v>66958</v>
      </c>
      <c r="BN111">
        <v>61100</v>
      </c>
      <c r="BO111">
        <v>5858</v>
      </c>
      <c r="BP111">
        <v>164488</v>
      </c>
      <c r="BQ111">
        <v>147083</v>
      </c>
      <c r="BR111">
        <v>17405</v>
      </c>
      <c r="BS111">
        <v>119612</v>
      </c>
      <c r="BT111">
        <v>69733</v>
      </c>
      <c r="BU111">
        <v>49879</v>
      </c>
      <c r="BV111">
        <v>13715</v>
      </c>
      <c r="BW111">
        <v>9975</v>
      </c>
      <c r="BX111">
        <v>3740</v>
      </c>
      <c r="BY111">
        <v>97727</v>
      </c>
      <c r="BZ111">
        <v>71893</v>
      </c>
      <c r="CA111">
        <v>25834</v>
      </c>
      <c r="CB111" t="str">
        <f t="shared" si="137"/>
        <v>CultivatorsTotal</v>
      </c>
      <c r="CC111" t="str">
        <f t="shared" si="138"/>
        <v>CultivatorsMale</v>
      </c>
      <c r="CD111" t="str">
        <f t="shared" si="139"/>
        <v>CultivatorsFemale</v>
      </c>
      <c r="CE111">
        <f t="shared" si="79"/>
        <v>29.281488465306587</v>
      </c>
      <c r="CF111">
        <f t="shared" si="80"/>
        <v>56.938070352292023</v>
      </c>
      <c r="CG111">
        <f t="shared" si="81"/>
        <v>43.061929647707977</v>
      </c>
      <c r="CH111">
        <f t="shared" si="82"/>
        <v>3.3202478315708523</v>
      </c>
      <c r="CI111">
        <f t="shared" si="83"/>
        <v>57.951454891065943</v>
      </c>
      <c r="CJ111">
        <f t="shared" si="84"/>
        <v>42.048545108934057</v>
      </c>
      <c r="CK111">
        <f t="shared" si="85"/>
        <v>2.1116271301970206</v>
      </c>
      <c r="CL111">
        <f t="shared" si="86"/>
        <v>39.324060236808826</v>
      </c>
      <c r="CM111">
        <f t="shared" si="87"/>
        <v>60.675939763191167</v>
      </c>
      <c r="CN111">
        <f t="shared" si="88"/>
        <v>0.30813880665272991</v>
      </c>
      <c r="CO111">
        <f t="shared" si="89"/>
        <v>92.311328186544827</v>
      </c>
      <c r="CP111">
        <f t="shared" si="140"/>
        <v>7.6886718134551755</v>
      </c>
      <c r="CQ111">
        <f t="shared" si="90"/>
        <v>2.8244196241745501</v>
      </c>
      <c r="CR111">
        <f t="shared" si="91"/>
        <v>76.256940027846056</v>
      </c>
      <c r="CS111">
        <f t="shared" si="92"/>
        <v>23.743059972153944</v>
      </c>
      <c r="CT111">
        <f t="shared" si="93"/>
        <v>11.986245173042247</v>
      </c>
      <c r="CU111">
        <f t="shared" si="94"/>
        <v>89.417597239267536</v>
      </c>
      <c r="CV111">
        <f t="shared" si="95"/>
        <v>10.582402760732469</v>
      </c>
      <c r="CW111">
        <f t="shared" si="96"/>
        <v>0.78333380263774977</v>
      </c>
      <c r="CX111">
        <f t="shared" si="97"/>
        <v>91.744654477843198</v>
      </c>
      <c r="CY111">
        <f t="shared" si="98"/>
        <v>8.2553455221568033</v>
      </c>
      <c r="CZ111">
        <f t="shared" si="99"/>
        <v>8.688960892053835</v>
      </c>
      <c r="DA111">
        <f t="shared" si="100"/>
        <v>89.343703554706266</v>
      </c>
      <c r="DB111">
        <f t="shared" si="101"/>
        <v>10.65629644529373</v>
      </c>
      <c r="DC111">
        <f t="shared" si="102"/>
        <v>3.2527650930727757E-2</v>
      </c>
      <c r="DD111">
        <f t="shared" si="103"/>
        <v>98.059701492537314</v>
      </c>
      <c r="DE111">
        <f t="shared" si="141"/>
        <v>1.9402985074626864</v>
      </c>
      <c r="DF111">
        <f t="shared" si="104"/>
        <v>11.463375321513983</v>
      </c>
      <c r="DG111">
        <f t="shared" si="105"/>
        <v>94.763701661436301</v>
      </c>
      <c r="DH111">
        <f t="shared" si="106"/>
        <v>5.2362983385637021</v>
      </c>
      <c r="DI111">
        <f t="shared" si="107"/>
        <v>4.5470743077193454</v>
      </c>
      <c r="DJ111">
        <f t="shared" si="108"/>
        <v>97.853939782190906</v>
      </c>
      <c r="DK111">
        <f t="shared" si="109"/>
        <v>2.1460602178090968</v>
      </c>
      <c r="DL111">
        <f t="shared" si="110"/>
        <v>1.3334880419616406</v>
      </c>
      <c r="DM111">
        <f t="shared" si="111"/>
        <v>94.109294790111775</v>
      </c>
      <c r="DN111">
        <f t="shared" si="112"/>
        <v>5.8907052098882291</v>
      </c>
      <c r="DO111">
        <f t="shared" si="113"/>
        <v>1.3496547699615396E-2</v>
      </c>
      <c r="DP111">
        <f t="shared" si="114"/>
        <v>97.841726618705039</v>
      </c>
      <c r="DQ111">
        <f t="shared" si="115"/>
        <v>2.1582733812949639</v>
      </c>
      <c r="DR111">
        <f t="shared" si="116"/>
        <v>0.85178751579047529</v>
      </c>
      <c r="DS111">
        <f t="shared" si="117"/>
        <v>91.251068680535766</v>
      </c>
      <c r="DT111">
        <f t="shared" si="118"/>
        <v>8.7489313194642335</v>
      </c>
      <c r="DU111">
        <f t="shared" si="119"/>
        <v>3.2507260462980136</v>
      </c>
      <c r="DV111">
        <f t="shared" si="120"/>
        <v>91.251232115654588</v>
      </c>
      <c r="DW111">
        <f t="shared" si="121"/>
        <v>8.748767884345412</v>
      </c>
      <c r="DX111">
        <f t="shared" si="122"/>
        <v>7.9856839496918619</v>
      </c>
      <c r="DY111">
        <f t="shared" si="123"/>
        <v>89.418680998005925</v>
      </c>
      <c r="DZ111">
        <f t="shared" si="124"/>
        <v>10.581319001994066</v>
      </c>
      <c r="EA111">
        <f t="shared" si="125"/>
        <v>5.8070110195913553</v>
      </c>
      <c r="EB111">
        <f t="shared" si="126"/>
        <v>58.299334514931608</v>
      </c>
      <c r="EC111">
        <f t="shared" si="127"/>
        <v>41.700665485068392</v>
      </c>
      <c r="ED111">
        <f t="shared" si="128"/>
        <v>0.66584586942527035</v>
      </c>
      <c r="EE111">
        <f t="shared" si="129"/>
        <v>72.730586948596425</v>
      </c>
      <c r="EF111">
        <f t="shared" si="130"/>
        <v>27.269413051403575</v>
      </c>
      <c r="EG111">
        <f t="shared" si="131"/>
        <v>4.7445220037421363</v>
      </c>
      <c r="EH111">
        <f t="shared" si="132"/>
        <v>73.565135530610775</v>
      </c>
      <c r="EI111">
        <f t="shared" si="133"/>
        <v>26.434864469389218</v>
      </c>
    </row>
    <row r="112" spans="1:139" x14ac:dyDescent="0.25">
      <c r="A112" t="s">
        <v>2627</v>
      </c>
      <c r="B112">
        <v>111</v>
      </c>
      <c r="C112" t="s">
        <v>173</v>
      </c>
      <c r="E112">
        <v>2677333</v>
      </c>
      <c r="F112">
        <v>1374990</v>
      </c>
      <c r="G112">
        <v>1302343</v>
      </c>
      <c r="H112">
        <v>699407</v>
      </c>
      <c r="I112">
        <v>546219</v>
      </c>
      <c r="J112">
        <v>153188</v>
      </c>
      <c r="K112">
        <f t="shared" si="70"/>
        <v>26.12327267471024</v>
      </c>
      <c r="L112">
        <f t="shared" si="71"/>
        <v>39.725307093142497</v>
      </c>
      <c r="M112">
        <f t="shared" si="72"/>
        <v>11.762492676660449</v>
      </c>
      <c r="N112">
        <f t="shared" si="134"/>
        <v>78.097445407323633</v>
      </c>
      <c r="O112">
        <f t="shared" si="135"/>
        <v>21.902554592676367</v>
      </c>
      <c r="P112">
        <f t="shared" si="73"/>
        <v>52.29901902611784</v>
      </c>
      <c r="Q112">
        <f t="shared" si="74"/>
        <v>8.2813011594107575</v>
      </c>
      <c r="R112">
        <f t="shared" si="75"/>
        <v>7.8300617523130311</v>
      </c>
      <c r="S112">
        <f t="shared" si="136"/>
        <v>12.730498836871806</v>
      </c>
      <c r="T112">
        <f t="shared" si="76"/>
        <v>18.859119225286562</v>
      </c>
      <c r="U112">
        <f t="shared" si="77"/>
        <v>47.700980973882153</v>
      </c>
      <c r="V112">
        <f t="shared" si="78"/>
        <v>33362399.999999996</v>
      </c>
      <c r="W112">
        <v>313230</v>
      </c>
      <c r="X112">
        <v>207912</v>
      </c>
      <c r="Y112">
        <v>105318</v>
      </c>
      <c r="Z112">
        <v>42399</v>
      </c>
      <c r="AA112">
        <v>30955</v>
      </c>
      <c r="AB112">
        <v>11444</v>
      </c>
      <c r="AC112">
        <v>10154</v>
      </c>
      <c r="AD112">
        <v>6080</v>
      </c>
      <c r="AE112">
        <v>4074</v>
      </c>
      <c r="AF112">
        <v>2014</v>
      </c>
      <c r="AG112">
        <v>1886</v>
      </c>
      <c r="AH112">
        <v>128</v>
      </c>
      <c r="AI112">
        <v>14174</v>
      </c>
      <c r="AJ112">
        <v>11420</v>
      </c>
      <c r="AK112">
        <v>2754</v>
      </c>
      <c r="AL112">
        <v>41732</v>
      </c>
      <c r="AM112">
        <v>37162</v>
      </c>
      <c r="AN112">
        <v>4570</v>
      </c>
      <c r="AO112">
        <v>4292</v>
      </c>
      <c r="AP112">
        <v>3998</v>
      </c>
      <c r="AQ112">
        <v>294</v>
      </c>
      <c r="AR112">
        <v>89038</v>
      </c>
      <c r="AS112">
        <v>86052</v>
      </c>
      <c r="AT112">
        <v>2986</v>
      </c>
      <c r="AU112">
        <v>132</v>
      </c>
      <c r="AV112">
        <v>124</v>
      </c>
      <c r="AW112">
        <v>8</v>
      </c>
      <c r="AX112">
        <v>54632</v>
      </c>
      <c r="AY112">
        <v>53334</v>
      </c>
      <c r="AZ112">
        <v>1298</v>
      </c>
      <c r="BA112">
        <v>28480</v>
      </c>
      <c r="BB112">
        <v>28176</v>
      </c>
      <c r="BC112">
        <v>304</v>
      </c>
      <c r="BD112">
        <v>5002</v>
      </c>
      <c r="BE112">
        <v>4818</v>
      </c>
      <c r="BF112">
        <v>184</v>
      </c>
      <c r="BG112">
        <v>20</v>
      </c>
      <c r="BH112">
        <v>20</v>
      </c>
      <c r="BI112">
        <v>0</v>
      </c>
      <c r="BJ112">
        <v>1330</v>
      </c>
      <c r="BK112">
        <v>1288</v>
      </c>
      <c r="BL112">
        <v>42</v>
      </c>
      <c r="BM112">
        <v>8032</v>
      </c>
      <c r="BN112">
        <v>7790</v>
      </c>
      <c r="BO112">
        <v>242</v>
      </c>
      <c r="BP112">
        <v>17646</v>
      </c>
      <c r="BQ112">
        <v>16330</v>
      </c>
      <c r="BR112">
        <v>1316</v>
      </c>
      <c r="BS112">
        <v>38028</v>
      </c>
      <c r="BT112">
        <v>26310</v>
      </c>
      <c r="BU112">
        <v>11718</v>
      </c>
      <c r="BV112">
        <v>2788</v>
      </c>
      <c r="BW112">
        <v>1834</v>
      </c>
      <c r="BX112">
        <v>954</v>
      </c>
      <c r="BY112">
        <v>26284</v>
      </c>
      <c r="BZ112">
        <v>20730</v>
      </c>
      <c r="CA112">
        <v>5554</v>
      </c>
      <c r="CB112" t="str">
        <f t="shared" si="137"/>
        <v>CultivatorsTotal</v>
      </c>
      <c r="CC112" t="str">
        <f t="shared" si="138"/>
        <v>CultivatorsMale</v>
      </c>
      <c r="CD112" t="str">
        <f t="shared" si="139"/>
        <v>CultivatorsFemale</v>
      </c>
      <c r="CE112">
        <f t="shared" si="79"/>
        <v>44.785082219651791</v>
      </c>
      <c r="CF112">
        <f t="shared" si="80"/>
        <v>66.376783832966197</v>
      </c>
      <c r="CG112">
        <f t="shared" si="81"/>
        <v>33.62321616703381</v>
      </c>
      <c r="CH112">
        <f t="shared" si="82"/>
        <v>6.0621354947834387</v>
      </c>
      <c r="CI112">
        <f t="shared" si="83"/>
        <v>73.008797377296631</v>
      </c>
      <c r="CJ112">
        <f t="shared" si="84"/>
        <v>26.991202622703366</v>
      </c>
      <c r="CK112">
        <f t="shared" si="85"/>
        <v>1.4518013116826112</v>
      </c>
      <c r="CL112">
        <f t="shared" si="86"/>
        <v>59.877880638172151</v>
      </c>
      <c r="CM112">
        <f t="shared" si="87"/>
        <v>40.122119361827849</v>
      </c>
      <c r="CN112">
        <f t="shared" si="88"/>
        <v>0.28795822746984234</v>
      </c>
      <c r="CO112">
        <f t="shared" si="89"/>
        <v>93.644488579940415</v>
      </c>
      <c r="CP112">
        <f t="shared" si="140"/>
        <v>6.3555114200595826</v>
      </c>
      <c r="CQ112">
        <f t="shared" si="90"/>
        <v>2.0265739404953051</v>
      </c>
      <c r="CR112">
        <f t="shared" si="91"/>
        <v>80.570057852405824</v>
      </c>
      <c r="CS112">
        <f t="shared" si="92"/>
        <v>19.429942147594186</v>
      </c>
      <c r="CT112">
        <f t="shared" si="93"/>
        <v>5.9667689914456101</v>
      </c>
      <c r="CU112">
        <f t="shared" si="94"/>
        <v>89.049170900028756</v>
      </c>
      <c r="CV112">
        <f t="shared" si="95"/>
        <v>10.950829099971244</v>
      </c>
      <c r="CW112">
        <f t="shared" si="96"/>
        <v>0.61366271713036902</v>
      </c>
      <c r="CX112">
        <f t="shared" si="97"/>
        <v>93.150046598322461</v>
      </c>
      <c r="CY112">
        <f t="shared" si="98"/>
        <v>6.8499534016775403</v>
      </c>
      <c r="CZ112">
        <f t="shared" si="99"/>
        <v>12.730498836871806</v>
      </c>
      <c r="DA112">
        <f t="shared" si="100"/>
        <v>96.646375704755272</v>
      </c>
      <c r="DB112">
        <f t="shared" si="101"/>
        <v>3.3536242952447268</v>
      </c>
      <c r="DC112">
        <f t="shared" si="102"/>
        <v>1.8873131095342197E-2</v>
      </c>
      <c r="DD112">
        <f t="shared" si="103"/>
        <v>93.939393939393938</v>
      </c>
      <c r="DE112">
        <f t="shared" si="141"/>
        <v>6.0606060606060606</v>
      </c>
      <c r="DF112">
        <f t="shared" si="104"/>
        <v>7.8111886212176893</v>
      </c>
      <c r="DG112">
        <f t="shared" si="105"/>
        <v>97.624103089764233</v>
      </c>
      <c r="DH112">
        <f t="shared" si="106"/>
        <v>2.3758969102357592</v>
      </c>
      <c r="DI112">
        <f t="shared" si="107"/>
        <v>4.072021012085953</v>
      </c>
      <c r="DJ112">
        <f t="shared" si="108"/>
        <v>98.932584269662925</v>
      </c>
      <c r="DK112">
        <f t="shared" si="109"/>
        <v>1.0674157303370786</v>
      </c>
      <c r="DL112">
        <f t="shared" si="110"/>
        <v>0.71517728590077023</v>
      </c>
      <c r="DM112">
        <f t="shared" si="111"/>
        <v>96.321471411435425</v>
      </c>
      <c r="DN112">
        <f t="shared" si="112"/>
        <v>3.6785285885645744</v>
      </c>
      <c r="DO112">
        <f t="shared" si="113"/>
        <v>2.8595653174760902E-3</v>
      </c>
      <c r="DP112">
        <f t="shared" si="114"/>
        <v>100</v>
      </c>
      <c r="DQ112">
        <f t="shared" si="115"/>
        <v>0</v>
      </c>
      <c r="DR112">
        <f t="shared" si="116"/>
        <v>0.19016109361216002</v>
      </c>
      <c r="DS112">
        <f t="shared" si="117"/>
        <v>96.84210526315789</v>
      </c>
      <c r="DT112">
        <f t="shared" si="118"/>
        <v>3.1578947368421053</v>
      </c>
      <c r="DU112">
        <f t="shared" si="119"/>
        <v>1.1484014314983979</v>
      </c>
      <c r="DV112">
        <f t="shared" si="120"/>
        <v>96.98705179282868</v>
      </c>
      <c r="DW112">
        <f t="shared" si="121"/>
        <v>3.012948207171315</v>
      </c>
      <c r="DX112">
        <f t="shared" si="122"/>
        <v>2.5229944796091548</v>
      </c>
      <c r="DY112">
        <f t="shared" si="123"/>
        <v>92.542219199818661</v>
      </c>
      <c r="DZ112">
        <f t="shared" si="124"/>
        <v>7.4577808001813448</v>
      </c>
      <c r="EA112">
        <f t="shared" si="125"/>
        <v>5.4371774946490383</v>
      </c>
      <c r="EB112">
        <f t="shared" si="126"/>
        <v>69.185863048280211</v>
      </c>
      <c r="EC112">
        <f t="shared" si="127"/>
        <v>30.814136951719785</v>
      </c>
      <c r="ED112">
        <f t="shared" si="128"/>
        <v>0.39862340525616702</v>
      </c>
      <c r="EE112">
        <f t="shared" si="129"/>
        <v>65.781922525107603</v>
      </c>
      <c r="EF112">
        <f t="shared" si="130"/>
        <v>34.218077474892397</v>
      </c>
      <c r="EG112">
        <f t="shared" si="131"/>
        <v>3.7580407402270781</v>
      </c>
      <c r="EH112">
        <f t="shared" si="132"/>
        <v>78.869274083092378</v>
      </c>
      <c r="EI112">
        <f t="shared" si="133"/>
        <v>21.130725916907625</v>
      </c>
    </row>
    <row r="113" spans="1:139" x14ac:dyDescent="0.25">
      <c r="A113" t="s">
        <v>2629</v>
      </c>
      <c r="B113">
        <v>112</v>
      </c>
      <c r="C113" t="s">
        <v>174</v>
      </c>
      <c r="E113">
        <v>3307743</v>
      </c>
      <c r="F113">
        <v>1696325</v>
      </c>
      <c r="G113">
        <v>1611418</v>
      </c>
      <c r="H113">
        <v>987970</v>
      </c>
      <c r="I113">
        <v>697616</v>
      </c>
      <c r="J113">
        <v>290354</v>
      </c>
      <c r="K113">
        <f t="shared" si="70"/>
        <v>29.86840271447933</v>
      </c>
      <c r="L113">
        <f t="shared" si="71"/>
        <v>41.125138166330153</v>
      </c>
      <c r="M113">
        <f t="shared" si="72"/>
        <v>18.018540192550908</v>
      </c>
      <c r="N113">
        <f t="shared" si="134"/>
        <v>70.611050942842397</v>
      </c>
      <c r="O113">
        <f t="shared" si="135"/>
        <v>29.388949057157603</v>
      </c>
      <c r="P113">
        <f t="shared" si="73"/>
        <v>65.196109193598986</v>
      </c>
      <c r="Q113">
        <f t="shared" si="74"/>
        <v>9.4938105408058959</v>
      </c>
      <c r="R113">
        <f t="shared" si="75"/>
        <v>6.3975626790287157</v>
      </c>
      <c r="S113">
        <f t="shared" si="136"/>
        <v>6.022247639098353</v>
      </c>
      <c r="T113">
        <f t="shared" si="76"/>
        <v>12.890269947468042</v>
      </c>
      <c r="U113">
        <f t="shared" si="77"/>
        <v>34.803890806401007</v>
      </c>
      <c r="V113">
        <f t="shared" si="78"/>
        <v>34385200</v>
      </c>
      <c r="W113">
        <v>506175</v>
      </c>
      <c r="X113">
        <v>306128</v>
      </c>
      <c r="Y113">
        <v>200047</v>
      </c>
      <c r="Z113">
        <v>123675</v>
      </c>
      <c r="AA113">
        <v>73644</v>
      </c>
      <c r="AB113">
        <v>50031</v>
      </c>
      <c r="AC113">
        <v>14268</v>
      </c>
      <c r="AD113">
        <v>9830</v>
      </c>
      <c r="AE113">
        <v>4438</v>
      </c>
      <c r="AF113">
        <v>16874</v>
      </c>
      <c r="AG113">
        <v>16364</v>
      </c>
      <c r="AH113">
        <v>510</v>
      </c>
      <c r="AI113">
        <v>17130</v>
      </c>
      <c r="AJ113">
        <v>14618</v>
      </c>
      <c r="AK113">
        <v>2512</v>
      </c>
      <c r="AL113">
        <v>59792</v>
      </c>
      <c r="AM113">
        <v>55718</v>
      </c>
      <c r="AN113">
        <v>4074</v>
      </c>
      <c r="AO113">
        <v>4610</v>
      </c>
      <c r="AP113">
        <v>4286</v>
      </c>
      <c r="AQ113">
        <v>324</v>
      </c>
      <c r="AR113">
        <v>59498</v>
      </c>
      <c r="AS113">
        <v>55974</v>
      </c>
      <c r="AT113">
        <v>3524</v>
      </c>
      <c r="AU113">
        <v>158</v>
      </c>
      <c r="AV113">
        <v>152</v>
      </c>
      <c r="AW113">
        <v>6</v>
      </c>
      <c r="AX113">
        <v>63048</v>
      </c>
      <c r="AY113">
        <v>61014</v>
      </c>
      <c r="AZ113">
        <v>2034</v>
      </c>
      <c r="BA113">
        <v>25872</v>
      </c>
      <c r="BB113">
        <v>25516</v>
      </c>
      <c r="BC113">
        <v>356</v>
      </c>
      <c r="BD113">
        <v>4828</v>
      </c>
      <c r="BE113">
        <v>4646</v>
      </c>
      <c r="BF113">
        <v>182</v>
      </c>
      <c r="BG113">
        <v>66</v>
      </c>
      <c r="BH113">
        <v>66</v>
      </c>
      <c r="BI113">
        <v>0</v>
      </c>
      <c r="BJ113">
        <v>1256</v>
      </c>
      <c r="BK113">
        <v>1212</v>
      </c>
      <c r="BL113">
        <v>44</v>
      </c>
      <c r="BM113">
        <v>6066</v>
      </c>
      <c r="BN113">
        <v>5830</v>
      </c>
      <c r="BO113">
        <v>236</v>
      </c>
      <c r="BP113">
        <v>19688</v>
      </c>
      <c r="BQ113">
        <v>17994</v>
      </c>
      <c r="BR113">
        <v>1694</v>
      </c>
      <c r="BS113">
        <v>32054</v>
      </c>
      <c r="BT113">
        <v>22276</v>
      </c>
      <c r="BU113">
        <v>9778</v>
      </c>
      <c r="BV113">
        <v>3986</v>
      </c>
      <c r="BW113">
        <v>2144</v>
      </c>
      <c r="BX113">
        <v>1842</v>
      </c>
      <c r="BY113">
        <v>28926</v>
      </c>
      <c r="BZ113">
        <v>20204</v>
      </c>
      <c r="CA113">
        <v>8722</v>
      </c>
      <c r="CB113" t="str">
        <f t="shared" si="137"/>
        <v>CultivatorsTotal</v>
      </c>
      <c r="CC113" t="str">
        <f t="shared" si="138"/>
        <v>CultivatorsMale</v>
      </c>
      <c r="CD113" t="str">
        <f t="shared" si="139"/>
        <v>CultivatorsFemale</v>
      </c>
      <c r="CE113">
        <f t="shared" si="79"/>
        <v>51.233843132888644</v>
      </c>
      <c r="CF113">
        <f t="shared" si="80"/>
        <v>60.478688200721095</v>
      </c>
      <c r="CG113">
        <f t="shared" si="81"/>
        <v>39.521311799278905</v>
      </c>
      <c r="CH113">
        <f t="shared" si="82"/>
        <v>12.518092654635263</v>
      </c>
      <c r="CI113">
        <f t="shared" si="83"/>
        <v>59.546391752577321</v>
      </c>
      <c r="CJ113">
        <f t="shared" si="84"/>
        <v>40.453608247422679</v>
      </c>
      <c r="CK113">
        <f t="shared" si="85"/>
        <v>1.4441734060750833</v>
      </c>
      <c r="CL113">
        <f t="shared" si="86"/>
        <v>68.895430333613689</v>
      </c>
      <c r="CM113">
        <f t="shared" si="87"/>
        <v>31.104569666386318</v>
      </c>
      <c r="CN113">
        <f t="shared" si="88"/>
        <v>1.7079465975687522</v>
      </c>
      <c r="CO113">
        <f t="shared" si="89"/>
        <v>96.977598672513935</v>
      </c>
      <c r="CP113">
        <f t="shared" si="140"/>
        <v>3.0224013274860733</v>
      </c>
      <c r="CQ113">
        <f t="shared" si="90"/>
        <v>1.7338583155358971</v>
      </c>
      <c r="CR113">
        <f t="shared" si="91"/>
        <v>85.335668417980145</v>
      </c>
      <c r="CS113">
        <f t="shared" si="92"/>
        <v>14.664331582019848</v>
      </c>
      <c r="CT113">
        <f t="shared" si="93"/>
        <v>6.0520056277012459</v>
      </c>
      <c r="CU113">
        <f t="shared" si="94"/>
        <v>93.186379448755687</v>
      </c>
      <c r="CV113">
        <f t="shared" si="95"/>
        <v>6.8136205512443135</v>
      </c>
      <c r="CW113">
        <f t="shared" si="96"/>
        <v>0.46661335870522386</v>
      </c>
      <c r="CX113">
        <f t="shared" si="97"/>
        <v>92.971800433839476</v>
      </c>
      <c r="CY113">
        <f t="shared" si="98"/>
        <v>7.0281995661605201</v>
      </c>
      <c r="CZ113">
        <f t="shared" si="99"/>
        <v>6.022247639098353</v>
      </c>
      <c r="DA113">
        <f t="shared" si="100"/>
        <v>94.077111835691952</v>
      </c>
      <c r="DB113">
        <f t="shared" si="101"/>
        <v>5.922888164308044</v>
      </c>
      <c r="DC113">
        <f t="shared" si="102"/>
        <v>1.599238843284715E-2</v>
      </c>
      <c r="DD113">
        <f t="shared" si="103"/>
        <v>96.202531645569621</v>
      </c>
      <c r="DE113">
        <f t="shared" si="141"/>
        <v>3.79746835443038</v>
      </c>
      <c r="DF113">
        <f t="shared" si="104"/>
        <v>6.3815702905958682</v>
      </c>
      <c r="DG113">
        <f t="shared" si="105"/>
        <v>96.773886562618955</v>
      </c>
      <c r="DH113">
        <f t="shared" si="106"/>
        <v>3.2261134373810432</v>
      </c>
      <c r="DI113">
        <f t="shared" si="107"/>
        <v>2.6187029970545663</v>
      </c>
      <c r="DJ113">
        <f t="shared" si="108"/>
        <v>98.623995052566485</v>
      </c>
      <c r="DK113">
        <f t="shared" si="109"/>
        <v>1.376004947433519</v>
      </c>
      <c r="DL113">
        <f t="shared" si="110"/>
        <v>0.48867880603662056</v>
      </c>
      <c r="DM113">
        <f t="shared" si="111"/>
        <v>96.230323115161553</v>
      </c>
      <c r="DN113">
        <f t="shared" si="112"/>
        <v>3.7696768848384425</v>
      </c>
      <c r="DO113">
        <f t="shared" si="113"/>
        <v>6.6803647884045069E-3</v>
      </c>
      <c r="DP113">
        <f t="shared" si="114"/>
        <v>100</v>
      </c>
      <c r="DQ113">
        <f t="shared" si="115"/>
        <v>0</v>
      </c>
      <c r="DR113">
        <f t="shared" si="116"/>
        <v>0.12712936627630392</v>
      </c>
      <c r="DS113">
        <f t="shared" si="117"/>
        <v>96.496815286624198</v>
      </c>
      <c r="DT113">
        <f t="shared" si="118"/>
        <v>3.5031847133757963</v>
      </c>
      <c r="DU113">
        <f t="shared" si="119"/>
        <v>0.61398625464335965</v>
      </c>
      <c r="DV113">
        <f t="shared" si="120"/>
        <v>96.109462578305312</v>
      </c>
      <c r="DW113">
        <f t="shared" si="121"/>
        <v>3.8905374216946917</v>
      </c>
      <c r="DX113">
        <f t="shared" si="122"/>
        <v>1.9927730599107261</v>
      </c>
      <c r="DY113">
        <f t="shared" si="123"/>
        <v>91.395774075579027</v>
      </c>
      <c r="DZ113">
        <f t="shared" si="124"/>
        <v>8.6042259244209678</v>
      </c>
      <c r="EA113">
        <f t="shared" si="125"/>
        <v>3.2444304989017887</v>
      </c>
      <c r="EB113">
        <f t="shared" si="126"/>
        <v>69.495226804766958</v>
      </c>
      <c r="EC113">
        <f t="shared" si="127"/>
        <v>30.504773195233042</v>
      </c>
      <c r="ED113">
        <f t="shared" si="128"/>
        <v>0.40345354616030854</v>
      </c>
      <c r="EE113">
        <f t="shared" si="129"/>
        <v>53.788258906171606</v>
      </c>
      <c r="EF113">
        <f t="shared" si="130"/>
        <v>46.211741093828401</v>
      </c>
      <c r="EG113">
        <f t="shared" si="131"/>
        <v>2.9278216949907385</v>
      </c>
      <c r="EH113">
        <f t="shared" si="132"/>
        <v>69.847196293991558</v>
      </c>
      <c r="EI113">
        <f t="shared" si="133"/>
        <v>30.152803706008434</v>
      </c>
    </row>
    <row r="114" spans="1:139" x14ac:dyDescent="0.25">
      <c r="A114" t="s">
        <v>2631</v>
      </c>
      <c r="B114">
        <v>113</v>
      </c>
      <c r="C114" t="s">
        <v>175</v>
      </c>
      <c r="E114">
        <v>3687165</v>
      </c>
      <c r="F114">
        <v>1923928</v>
      </c>
      <c r="G114">
        <v>1763237</v>
      </c>
      <c r="H114">
        <v>1054795</v>
      </c>
      <c r="I114">
        <v>801732</v>
      </c>
      <c r="J114">
        <v>253063</v>
      </c>
      <c r="K114">
        <f t="shared" si="70"/>
        <v>28.607209061704587</v>
      </c>
      <c r="L114">
        <f t="shared" si="71"/>
        <v>41.671621807053072</v>
      </c>
      <c r="M114">
        <f t="shared" si="72"/>
        <v>14.352182945344271</v>
      </c>
      <c r="N114">
        <f t="shared" si="134"/>
        <v>76.008323892320306</v>
      </c>
      <c r="O114">
        <f t="shared" si="135"/>
        <v>23.991676107679691</v>
      </c>
      <c r="P114">
        <f t="shared" si="73"/>
        <v>48.89149076360809</v>
      </c>
      <c r="Q114">
        <f t="shared" si="74"/>
        <v>12.486502116525012</v>
      </c>
      <c r="R114">
        <f t="shared" si="75"/>
        <v>8.020610639982177</v>
      </c>
      <c r="S114">
        <f t="shared" si="136"/>
        <v>6.6282073767888541</v>
      </c>
      <c r="T114">
        <f t="shared" si="76"/>
        <v>23.973189103095862</v>
      </c>
      <c r="U114">
        <f t="shared" si="77"/>
        <v>51.10850923639191</v>
      </c>
      <c r="V114">
        <f t="shared" si="78"/>
        <v>53909000.000000007</v>
      </c>
      <c r="W114">
        <v>398287</v>
      </c>
      <c r="X114">
        <v>253197</v>
      </c>
      <c r="Y114">
        <v>145090</v>
      </c>
      <c r="Z114">
        <v>103001</v>
      </c>
      <c r="AA114">
        <v>62642</v>
      </c>
      <c r="AB114">
        <v>40359</v>
      </c>
      <c r="AC114">
        <v>14417</v>
      </c>
      <c r="AD114">
        <v>10493</v>
      </c>
      <c r="AE114">
        <v>3924</v>
      </c>
      <c r="AF114">
        <v>27335</v>
      </c>
      <c r="AG114">
        <v>26254</v>
      </c>
      <c r="AH114">
        <v>1081</v>
      </c>
      <c r="AI114">
        <v>25429</v>
      </c>
      <c r="AJ114">
        <v>20679</v>
      </c>
      <c r="AK114">
        <v>4750</v>
      </c>
      <c r="AL114">
        <v>78943</v>
      </c>
      <c r="AM114">
        <v>72429</v>
      </c>
      <c r="AN114">
        <v>6514</v>
      </c>
      <c r="AO114">
        <v>7450</v>
      </c>
      <c r="AP114">
        <v>6856</v>
      </c>
      <c r="AQ114">
        <v>594</v>
      </c>
      <c r="AR114">
        <v>69914</v>
      </c>
      <c r="AS114">
        <v>64228</v>
      </c>
      <c r="AT114">
        <v>5686</v>
      </c>
      <c r="AU114">
        <v>280</v>
      </c>
      <c r="AV114">
        <v>275</v>
      </c>
      <c r="AW114">
        <v>5</v>
      </c>
      <c r="AX114">
        <v>84321</v>
      </c>
      <c r="AY114">
        <v>79972</v>
      </c>
      <c r="AZ114">
        <v>4349</v>
      </c>
      <c r="BA114">
        <v>46028</v>
      </c>
      <c r="BB114">
        <v>45008</v>
      </c>
      <c r="BC114">
        <v>1020</v>
      </c>
      <c r="BD114">
        <v>8378</v>
      </c>
      <c r="BE114">
        <v>7818</v>
      </c>
      <c r="BF114">
        <v>560</v>
      </c>
      <c r="BG114">
        <v>77</v>
      </c>
      <c r="BH114">
        <v>75</v>
      </c>
      <c r="BI114">
        <v>2</v>
      </c>
      <c r="BJ114">
        <v>3872</v>
      </c>
      <c r="BK114">
        <v>3572</v>
      </c>
      <c r="BL114">
        <v>300</v>
      </c>
      <c r="BM114">
        <v>18678</v>
      </c>
      <c r="BN114">
        <v>17372</v>
      </c>
      <c r="BO114">
        <v>1306</v>
      </c>
      <c r="BP114">
        <v>64217</v>
      </c>
      <c r="BQ114">
        <v>60402</v>
      </c>
      <c r="BR114">
        <v>3815</v>
      </c>
      <c r="BS114">
        <v>44549</v>
      </c>
      <c r="BT114">
        <v>26816</v>
      </c>
      <c r="BU114">
        <v>17733</v>
      </c>
      <c r="BV114">
        <v>6745</v>
      </c>
      <c r="BW114">
        <v>4607</v>
      </c>
      <c r="BX114">
        <v>2138</v>
      </c>
      <c r="BY114">
        <v>52874</v>
      </c>
      <c r="BZ114">
        <v>39037</v>
      </c>
      <c r="CA114">
        <v>13837</v>
      </c>
      <c r="CB114" t="str">
        <f t="shared" si="137"/>
        <v>CultivatorsTotal</v>
      </c>
      <c r="CC114" t="str">
        <f t="shared" si="138"/>
        <v>CultivatorsMale</v>
      </c>
      <c r="CD114" t="str">
        <f t="shared" si="139"/>
        <v>CultivatorsFemale</v>
      </c>
      <c r="CE114">
        <f t="shared" si="79"/>
        <v>37.759659459895047</v>
      </c>
      <c r="CF114">
        <f t="shared" si="80"/>
        <v>63.571494927024986</v>
      </c>
      <c r="CG114">
        <f t="shared" si="81"/>
        <v>36.428505072975014</v>
      </c>
      <c r="CH114">
        <f t="shared" si="82"/>
        <v>9.7650254314819467</v>
      </c>
      <c r="CI114">
        <f t="shared" si="83"/>
        <v>60.816885272958508</v>
      </c>
      <c r="CJ114">
        <f t="shared" si="84"/>
        <v>39.183114727041485</v>
      </c>
      <c r="CK114">
        <f t="shared" si="85"/>
        <v>1.366805872231097</v>
      </c>
      <c r="CL114">
        <f t="shared" si="86"/>
        <v>72.782132205035722</v>
      </c>
      <c r="CM114">
        <f t="shared" si="87"/>
        <v>27.217867794964278</v>
      </c>
      <c r="CN114">
        <f t="shared" si="88"/>
        <v>2.59149882204599</v>
      </c>
      <c r="CO114">
        <f t="shared" si="89"/>
        <v>96.045363087616607</v>
      </c>
      <c r="CP114">
        <f t="shared" si="140"/>
        <v>3.9546369123833913</v>
      </c>
      <c r="CQ114">
        <f t="shared" si="90"/>
        <v>2.4108002028830247</v>
      </c>
      <c r="CR114">
        <f t="shared" si="91"/>
        <v>81.320539541468406</v>
      </c>
      <c r="CS114">
        <f t="shared" si="92"/>
        <v>18.679460458531597</v>
      </c>
      <c r="CT114">
        <f t="shared" si="93"/>
        <v>7.4842030915959974</v>
      </c>
      <c r="CU114">
        <f t="shared" si="94"/>
        <v>91.748476749046787</v>
      </c>
      <c r="CV114">
        <f t="shared" si="95"/>
        <v>8.2515232509532197</v>
      </c>
      <c r="CW114">
        <f t="shared" si="96"/>
        <v>0.70629838025398295</v>
      </c>
      <c r="CX114">
        <f t="shared" si="97"/>
        <v>92.026845637583889</v>
      </c>
      <c r="CY114">
        <f t="shared" si="98"/>
        <v>7.973154362416107</v>
      </c>
      <c r="CZ114">
        <f t="shared" si="99"/>
        <v>6.6282073767888541</v>
      </c>
      <c r="DA114">
        <f t="shared" si="100"/>
        <v>91.867151071316187</v>
      </c>
      <c r="DB114">
        <f t="shared" si="101"/>
        <v>8.1328489286838117</v>
      </c>
      <c r="DC114">
        <f t="shared" si="102"/>
        <v>2.6545442479344331E-2</v>
      </c>
      <c r="DD114">
        <f t="shared" si="103"/>
        <v>98.214285714285708</v>
      </c>
      <c r="DE114">
        <f t="shared" si="141"/>
        <v>1.7857142857142856</v>
      </c>
      <c r="DF114">
        <f t="shared" si="104"/>
        <v>7.9940651975028327</v>
      </c>
      <c r="DG114">
        <f t="shared" si="105"/>
        <v>94.842328720010443</v>
      </c>
      <c r="DH114">
        <f t="shared" si="106"/>
        <v>5.1576712799895637</v>
      </c>
      <c r="DI114">
        <f t="shared" si="107"/>
        <v>4.3636915229973594</v>
      </c>
      <c r="DJ114">
        <f t="shared" si="108"/>
        <v>97.783957591031552</v>
      </c>
      <c r="DK114">
        <f t="shared" si="109"/>
        <v>2.2160424089684541</v>
      </c>
      <c r="DL114">
        <f t="shared" si="110"/>
        <v>0.794277561042667</v>
      </c>
      <c r="DM114">
        <f t="shared" si="111"/>
        <v>93.315827166388161</v>
      </c>
      <c r="DN114">
        <f t="shared" si="112"/>
        <v>6.6841728336118402</v>
      </c>
      <c r="DO114">
        <f t="shared" si="113"/>
        <v>7.2999966818196897E-3</v>
      </c>
      <c r="DP114">
        <f t="shared" si="114"/>
        <v>97.402597402597408</v>
      </c>
      <c r="DQ114">
        <f t="shared" si="115"/>
        <v>2.5974025974025974</v>
      </c>
      <c r="DR114">
        <f t="shared" si="116"/>
        <v>0.3670855474286473</v>
      </c>
      <c r="DS114">
        <f t="shared" si="117"/>
        <v>92.252066115702476</v>
      </c>
      <c r="DT114">
        <f t="shared" si="118"/>
        <v>7.7479338842975212</v>
      </c>
      <c r="DU114">
        <f t="shared" si="119"/>
        <v>1.7707706236756906</v>
      </c>
      <c r="DV114">
        <f t="shared" si="120"/>
        <v>93.007816682728333</v>
      </c>
      <c r="DW114">
        <f t="shared" si="121"/>
        <v>6.9921833172716568</v>
      </c>
      <c r="DX114">
        <f t="shared" si="122"/>
        <v>6.088102427485909</v>
      </c>
      <c r="DY114">
        <f t="shared" si="123"/>
        <v>94.059205506330102</v>
      </c>
      <c r="DZ114">
        <f t="shared" si="124"/>
        <v>5.9407944936699009</v>
      </c>
      <c r="EA114">
        <f t="shared" si="125"/>
        <v>4.2234747036153948</v>
      </c>
      <c r="EB114">
        <f t="shared" si="126"/>
        <v>60.194392691193968</v>
      </c>
      <c r="EC114">
        <f t="shared" si="127"/>
        <v>39.805607308806032</v>
      </c>
      <c r="ED114">
        <f t="shared" si="128"/>
        <v>0.63946074829706245</v>
      </c>
      <c r="EE114">
        <f t="shared" si="129"/>
        <v>68.302446256486277</v>
      </c>
      <c r="EF114">
        <f t="shared" si="130"/>
        <v>31.697553743513712</v>
      </c>
      <c r="EG114">
        <f t="shared" si="131"/>
        <v>5.0127275916173284</v>
      </c>
      <c r="EH114">
        <f t="shared" si="132"/>
        <v>73.830237924121505</v>
      </c>
      <c r="EI114">
        <f t="shared" si="133"/>
        <v>26.169762075878506</v>
      </c>
    </row>
    <row r="115" spans="1:139" x14ac:dyDescent="0.25">
      <c r="A115" t="s">
        <v>2633</v>
      </c>
      <c r="B115">
        <v>114</v>
      </c>
      <c r="C115" t="s">
        <v>176</v>
      </c>
      <c r="E115">
        <v>669919</v>
      </c>
      <c r="F115">
        <v>361708</v>
      </c>
      <c r="G115">
        <v>308211</v>
      </c>
      <c r="H115">
        <v>175985</v>
      </c>
      <c r="I115">
        <v>138083</v>
      </c>
      <c r="J115">
        <v>37902</v>
      </c>
      <c r="K115">
        <f t="shared" si="70"/>
        <v>26.269593786711525</v>
      </c>
      <c r="L115">
        <f t="shared" si="71"/>
        <v>38.175268448582834</v>
      </c>
      <c r="M115">
        <f t="shared" si="72"/>
        <v>12.297419624867381</v>
      </c>
      <c r="N115">
        <f t="shared" si="134"/>
        <v>78.462937182146206</v>
      </c>
      <c r="O115">
        <f t="shared" si="135"/>
        <v>21.537062817853794</v>
      </c>
      <c r="P115">
        <f t="shared" si="73"/>
        <v>58.63283802596812</v>
      </c>
      <c r="Q115">
        <f t="shared" si="74"/>
        <v>7.2153876750859451</v>
      </c>
      <c r="R115">
        <f t="shared" si="75"/>
        <v>4.2992300480154562</v>
      </c>
      <c r="S115">
        <f t="shared" si="136"/>
        <v>6.8642213825041907</v>
      </c>
      <c r="T115">
        <f t="shared" si="76"/>
        <v>22.988322868426291</v>
      </c>
      <c r="U115">
        <f t="shared" si="77"/>
        <v>41.367161974031887</v>
      </c>
      <c r="V115">
        <f t="shared" si="78"/>
        <v>7280000.0000000019</v>
      </c>
      <c r="W115">
        <v>76728</v>
      </c>
      <c r="X115">
        <v>54047</v>
      </c>
      <c r="Y115">
        <v>22681</v>
      </c>
      <c r="Z115">
        <v>14731</v>
      </c>
      <c r="AA115">
        <v>10254</v>
      </c>
      <c r="AB115">
        <v>4477</v>
      </c>
      <c r="AC115">
        <v>11726</v>
      </c>
      <c r="AD115">
        <v>8652</v>
      </c>
      <c r="AE115">
        <v>3074</v>
      </c>
      <c r="AF115">
        <v>1746</v>
      </c>
      <c r="AG115">
        <v>1674</v>
      </c>
      <c r="AH115">
        <v>72</v>
      </c>
      <c r="AI115">
        <v>4218</v>
      </c>
      <c r="AJ115">
        <v>3208</v>
      </c>
      <c r="AK115">
        <v>1010</v>
      </c>
      <c r="AL115">
        <v>6734</v>
      </c>
      <c r="AM115">
        <v>6340</v>
      </c>
      <c r="AN115">
        <v>394</v>
      </c>
      <c r="AO115">
        <v>1320</v>
      </c>
      <c r="AP115">
        <v>1306</v>
      </c>
      <c r="AQ115">
        <v>14</v>
      </c>
      <c r="AR115">
        <v>12080</v>
      </c>
      <c r="AS115">
        <v>10624</v>
      </c>
      <c r="AT115">
        <v>1456</v>
      </c>
      <c r="AU115">
        <v>16</v>
      </c>
      <c r="AV115">
        <v>16</v>
      </c>
      <c r="AW115">
        <v>0</v>
      </c>
      <c r="AX115">
        <v>7550</v>
      </c>
      <c r="AY115">
        <v>7030</v>
      </c>
      <c r="AZ115">
        <v>520</v>
      </c>
      <c r="BA115">
        <v>6606</v>
      </c>
      <c r="BB115">
        <v>6566</v>
      </c>
      <c r="BC115">
        <v>40</v>
      </c>
      <c r="BD115">
        <v>1192</v>
      </c>
      <c r="BE115">
        <v>1036</v>
      </c>
      <c r="BF115">
        <v>156</v>
      </c>
      <c r="BG115">
        <v>6</v>
      </c>
      <c r="BH115">
        <v>0</v>
      </c>
      <c r="BI115">
        <v>6</v>
      </c>
      <c r="BJ115">
        <v>344</v>
      </c>
      <c r="BK115">
        <v>316</v>
      </c>
      <c r="BL115">
        <v>28</v>
      </c>
      <c r="BM115">
        <v>782</v>
      </c>
      <c r="BN115">
        <v>718</v>
      </c>
      <c r="BO115">
        <v>64</v>
      </c>
      <c r="BP115">
        <v>17410</v>
      </c>
      <c r="BQ115">
        <v>16848</v>
      </c>
      <c r="BR115">
        <v>562</v>
      </c>
      <c r="BS115">
        <v>6562</v>
      </c>
      <c r="BT115">
        <v>4448</v>
      </c>
      <c r="BU115">
        <v>2114</v>
      </c>
      <c r="BV115">
        <v>644</v>
      </c>
      <c r="BW115">
        <v>406</v>
      </c>
      <c r="BX115">
        <v>238</v>
      </c>
      <c r="BY115">
        <v>5590</v>
      </c>
      <c r="BZ115">
        <v>4594</v>
      </c>
      <c r="CA115">
        <v>996</v>
      </c>
      <c r="CB115" t="str">
        <f t="shared" si="137"/>
        <v>CultivatorsTotal</v>
      </c>
      <c r="CC115" t="str">
        <f t="shared" si="138"/>
        <v>CultivatorsMale</v>
      </c>
      <c r="CD115" t="str">
        <f t="shared" si="139"/>
        <v>CultivatorsFemale</v>
      </c>
      <c r="CE115">
        <f t="shared" si="79"/>
        <v>43.599170383839528</v>
      </c>
      <c r="CF115">
        <f t="shared" si="80"/>
        <v>70.439735168387031</v>
      </c>
      <c r="CG115">
        <f t="shared" si="81"/>
        <v>29.560264831612969</v>
      </c>
      <c r="CH115">
        <f t="shared" si="82"/>
        <v>8.3705997670255989</v>
      </c>
      <c r="CI115">
        <f t="shared" si="83"/>
        <v>69.608309008213979</v>
      </c>
      <c r="CJ115">
        <f t="shared" si="84"/>
        <v>30.391690991786032</v>
      </c>
      <c r="CK115">
        <f t="shared" si="85"/>
        <v>6.6630678751029917</v>
      </c>
      <c r="CL115">
        <f t="shared" si="86"/>
        <v>73.784751833532326</v>
      </c>
      <c r="CM115">
        <f t="shared" si="87"/>
        <v>26.215248166467681</v>
      </c>
      <c r="CN115">
        <f t="shared" si="88"/>
        <v>0.9921300110804897</v>
      </c>
      <c r="CO115">
        <f t="shared" si="89"/>
        <v>95.876288659793815</v>
      </c>
      <c r="CP115">
        <f t="shared" si="140"/>
        <v>4.1237113402061851</v>
      </c>
      <c r="CQ115">
        <f t="shared" si="90"/>
        <v>2.3967951814075064</v>
      </c>
      <c r="CR115">
        <f t="shared" si="91"/>
        <v>76.05500237079184</v>
      </c>
      <c r="CS115">
        <f t="shared" si="92"/>
        <v>23.944997629208157</v>
      </c>
      <c r="CT115">
        <f t="shared" si="93"/>
        <v>3.826462482597949</v>
      </c>
      <c r="CU115">
        <f t="shared" si="94"/>
        <v>94.149094149094154</v>
      </c>
      <c r="CV115">
        <f t="shared" si="95"/>
        <v>5.8509058509058507</v>
      </c>
      <c r="CW115">
        <f t="shared" si="96"/>
        <v>0.75006392590277582</v>
      </c>
      <c r="CX115">
        <f t="shared" si="97"/>
        <v>98.939393939393938</v>
      </c>
      <c r="CY115">
        <f t="shared" si="98"/>
        <v>1.0606060606060608</v>
      </c>
      <c r="CZ115">
        <f t="shared" si="99"/>
        <v>6.8642213825041907</v>
      </c>
      <c r="DA115">
        <f t="shared" si="100"/>
        <v>87.94701986754967</v>
      </c>
      <c r="DB115">
        <f t="shared" si="101"/>
        <v>12.05298013245033</v>
      </c>
      <c r="DC115">
        <f t="shared" si="102"/>
        <v>9.0916839503366754E-3</v>
      </c>
      <c r="DD115">
        <f t="shared" si="103"/>
        <v>100</v>
      </c>
      <c r="DE115">
        <f t="shared" si="141"/>
        <v>0</v>
      </c>
      <c r="DF115">
        <f t="shared" si="104"/>
        <v>4.2901383640651192</v>
      </c>
      <c r="DG115">
        <f t="shared" si="105"/>
        <v>93.11258278145695</v>
      </c>
      <c r="DH115">
        <f t="shared" si="106"/>
        <v>6.887417218543046</v>
      </c>
      <c r="DI115">
        <f t="shared" si="107"/>
        <v>3.7537290109952557</v>
      </c>
      <c r="DJ115">
        <f t="shared" si="108"/>
        <v>99.394489857705111</v>
      </c>
      <c r="DK115">
        <f t="shared" si="109"/>
        <v>0.60551014229488342</v>
      </c>
      <c r="DL115">
        <f t="shared" si="110"/>
        <v>0.67733045430008243</v>
      </c>
      <c r="DM115">
        <f t="shared" si="111"/>
        <v>86.912751677852356</v>
      </c>
      <c r="DN115">
        <f t="shared" si="112"/>
        <v>13.087248322147651</v>
      </c>
      <c r="DO115">
        <f t="shared" si="113"/>
        <v>3.4093814813762535E-3</v>
      </c>
      <c r="DP115">
        <f t="shared" si="114"/>
        <v>0</v>
      </c>
      <c r="DQ115">
        <f t="shared" si="115"/>
        <v>100</v>
      </c>
      <c r="DR115">
        <f t="shared" si="116"/>
        <v>0.19547120493223855</v>
      </c>
      <c r="DS115">
        <f t="shared" si="117"/>
        <v>91.860465116279073</v>
      </c>
      <c r="DT115">
        <f t="shared" si="118"/>
        <v>8.1395348837209305</v>
      </c>
      <c r="DU115">
        <f t="shared" si="119"/>
        <v>0.44435605307270509</v>
      </c>
      <c r="DV115">
        <f t="shared" si="120"/>
        <v>91.815856777493607</v>
      </c>
      <c r="DW115">
        <f t="shared" si="121"/>
        <v>8.1841432225063944</v>
      </c>
      <c r="DX115">
        <f t="shared" si="122"/>
        <v>9.8928885984600967</v>
      </c>
      <c r="DY115">
        <f t="shared" si="123"/>
        <v>96.771970132107981</v>
      </c>
      <c r="DZ115">
        <f t="shared" si="124"/>
        <v>3.2280298678920163</v>
      </c>
      <c r="EA115">
        <f t="shared" si="125"/>
        <v>3.7287268801318296</v>
      </c>
      <c r="EB115">
        <f t="shared" si="126"/>
        <v>67.784212130448026</v>
      </c>
      <c r="EC115">
        <f t="shared" si="127"/>
        <v>32.215787869551967</v>
      </c>
      <c r="ED115">
        <f t="shared" si="128"/>
        <v>0.36594027900105125</v>
      </c>
      <c r="EE115">
        <f t="shared" si="129"/>
        <v>63.04347826086957</v>
      </c>
      <c r="EF115">
        <f t="shared" si="130"/>
        <v>36.95652173913043</v>
      </c>
      <c r="EG115">
        <f t="shared" si="131"/>
        <v>3.1764070801488762</v>
      </c>
      <c r="EH115">
        <f t="shared" si="132"/>
        <v>82.182468694096599</v>
      </c>
      <c r="EI115">
        <f t="shared" si="133"/>
        <v>17.817531305903401</v>
      </c>
    </row>
    <row r="116" spans="1:139" x14ac:dyDescent="0.25">
      <c r="A116" t="s">
        <v>2635</v>
      </c>
      <c r="B116">
        <v>115</v>
      </c>
      <c r="C116" t="s">
        <v>177</v>
      </c>
      <c r="E116">
        <v>2603751</v>
      </c>
      <c r="F116">
        <v>1369022</v>
      </c>
      <c r="G116">
        <v>1234729</v>
      </c>
      <c r="H116">
        <v>741010</v>
      </c>
      <c r="I116">
        <v>525823</v>
      </c>
      <c r="J116">
        <v>215187</v>
      </c>
      <c r="K116">
        <f t="shared" si="70"/>
        <v>28.459326563868821</v>
      </c>
      <c r="L116">
        <f t="shared" si="71"/>
        <v>38.408659612482488</v>
      </c>
      <c r="M116">
        <f t="shared" si="72"/>
        <v>17.427872836873519</v>
      </c>
      <c r="N116">
        <f t="shared" si="134"/>
        <v>70.960310926978039</v>
      </c>
      <c r="O116">
        <f t="shared" si="135"/>
        <v>29.039689073021957</v>
      </c>
      <c r="P116">
        <f t="shared" si="73"/>
        <v>70.726171036828106</v>
      </c>
      <c r="Q116">
        <f t="shared" si="74"/>
        <v>7.2160969487591258</v>
      </c>
      <c r="R116">
        <f t="shared" si="75"/>
        <v>5.5875089405001281</v>
      </c>
      <c r="S116">
        <f t="shared" si="136"/>
        <v>4.1200523609667892</v>
      </c>
      <c r="T116">
        <f t="shared" si="76"/>
        <v>12.350170712945843</v>
      </c>
      <c r="U116">
        <f t="shared" si="77"/>
        <v>29.273828963171887</v>
      </c>
      <c r="V116">
        <f t="shared" si="78"/>
        <v>21692200</v>
      </c>
      <c r="W116">
        <v>459715</v>
      </c>
      <c r="X116">
        <v>296296</v>
      </c>
      <c r="Y116">
        <v>163419</v>
      </c>
      <c r="Z116">
        <v>50355</v>
      </c>
      <c r="AA116">
        <v>32003</v>
      </c>
      <c r="AB116">
        <v>18352</v>
      </c>
      <c r="AC116">
        <v>14018</v>
      </c>
      <c r="AD116">
        <v>6776</v>
      </c>
      <c r="AE116">
        <v>7242</v>
      </c>
      <c r="AF116">
        <v>3454</v>
      </c>
      <c r="AG116">
        <v>3384</v>
      </c>
      <c r="AH116">
        <v>70</v>
      </c>
      <c r="AI116">
        <v>14204</v>
      </c>
      <c r="AJ116">
        <v>11054</v>
      </c>
      <c r="AK116">
        <v>3150</v>
      </c>
      <c r="AL116">
        <v>35814</v>
      </c>
      <c r="AM116">
        <v>33778</v>
      </c>
      <c r="AN116">
        <v>2036</v>
      </c>
      <c r="AO116">
        <v>2882</v>
      </c>
      <c r="AP116">
        <v>2780</v>
      </c>
      <c r="AQ116">
        <v>102</v>
      </c>
      <c r="AR116">
        <v>30530</v>
      </c>
      <c r="AS116">
        <v>28448</v>
      </c>
      <c r="AT116">
        <v>2082</v>
      </c>
      <c r="AU116">
        <v>48</v>
      </c>
      <c r="AV116">
        <v>48</v>
      </c>
      <c r="AW116">
        <v>0</v>
      </c>
      <c r="AX116">
        <v>41356</v>
      </c>
      <c r="AY116">
        <v>39560</v>
      </c>
      <c r="AZ116">
        <v>1796</v>
      </c>
      <c r="BA116">
        <v>20556</v>
      </c>
      <c r="BB116">
        <v>20332</v>
      </c>
      <c r="BC116">
        <v>224</v>
      </c>
      <c r="BD116">
        <v>2802</v>
      </c>
      <c r="BE116">
        <v>2576</v>
      </c>
      <c r="BF116">
        <v>226</v>
      </c>
      <c r="BG116">
        <v>6</v>
      </c>
      <c r="BH116">
        <v>6</v>
      </c>
      <c r="BI116">
        <v>0</v>
      </c>
      <c r="BJ116">
        <v>700</v>
      </c>
      <c r="BK116">
        <v>688</v>
      </c>
      <c r="BL116">
        <v>12</v>
      </c>
      <c r="BM116">
        <v>3544</v>
      </c>
      <c r="BN116">
        <v>3428</v>
      </c>
      <c r="BO116">
        <v>116</v>
      </c>
      <c r="BP116">
        <v>16678</v>
      </c>
      <c r="BQ116">
        <v>15834</v>
      </c>
      <c r="BR116">
        <v>844</v>
      </c>
      <c r="BS116">
        <v>22126</v>
      </c>
      <c r="BT116">
        <v>13508</v>
      </c>
      <c r="BU116">
        <v>8618</v>
      </c>
      <c r="BV116">
        <v>3298</v>
      </c>
      <c r="BW116">
        <v>1848</v>
      </c>
      <c r="BX116">
        <v>1450</v>
      </c>
      <c r="BY116">
        <v>18924</v>
      </c>
      <c r="BZ116">
        <v>13476</v>
      </c>
      <c r="CA116">
        <v>5448</v>
      </c>
      <c r="CB116" t="str">
        <f t="shared" si="137"/>
        <v>CultivatorsTotal</v>
      </c>
      <c r="CC116" t="str">
        <f t="shared" si="138"/>
        <v>CultivatorsMale</v>
      </c>
      <c r="CD116" t="str">
        <f t="shared" si="139"/>
        <v>CultivatorsFemale</v>
      </c>
      <c r="CE116">
        <f t="shared" si="79"/>
        <v>62.038973833011703</v>
      </c>
      <c r="CF116">
        <f t="shared" si="80"/>
        <v>64.452106196230275</v>
      </c>
      <c r="CG116">
        <f t="shared" si="81"/>
        <v>35.547893803769725</v>
      </c>
      <c r="CH116">
        <f t="shared" si="82"/>
        <v>6.7954548521612397</v>
      </c>
      <c r="CI116">
        <f t="shared" si="83"/>
        <v>63.554761195511865</v>
      </c>
      <c r="CJ116">
        <f t="shared" si="84"/>
        <v>36.445238804488135</v>
      </c>
      <c r="CK116">
        <f t="shared" si="85"/>
        <v>1.8917423516551735</v>
      </c>
      <c r="CL116">
        <f t="shared" si="86"/>
        <v>48.33785133399914</v>
      </c>
      <c r="CM116">
        <f t="shared" si="87"/>
        <v>51.662148666000853</v>
      </c>
      <c r="CN116">
        <f t="shared" si="88"/>
        <v>0.46612056517455908</v>
      </c>
      <c r="CO116">
        <f t="shared" si="89"/>
        <v>97.973364215402441</v>
      </c>
      <c r="CP116">
        <f t="shared" si="140"/>
        <v>2.026635784597568</v>
      </c>
      <c r="CQ116">
        <f t="shared" si="90"/>
        <v>1.9168432274868086</v>
      </c>
      <c r="CR116">
        <f t="shared" si="91"/>
        <v>77.823148408898902</v>
      </c>
      <c r="CS116">
        <f t="shared" si="92"/>
        <v>22.176851591101098</v>
      </c>
      <c r="CT116">
        <f t="shared" si="93"/>
        <v>4.833133156097758</v>
      </c>
      <c r="CU116">
        <f t="shared" si="94"/>
        <v>94.3150723180879</v>
      </c>
      <c r="CV116">
        <f t="shared" si="95"/>
        <v>5.6849276819121011</v>
      </c>
      <c r="CW116">
        <f t="shared" si="96"/>
        <v>0.38892862444501425</v>
      </c>
      <c r="CX116">
        <f t="shared" si="97"/>
        <v>96.460791117279669</v>
      </c>
      <c r="CY116">
        <f t="shared" si="98"/>
        <v>3.5392088827203327</v>
      </c>
      <c r="CZ116">
        <f t="shared" si="99"/>
        <v>4.1200523609667892</v>
      </c>
      <c r="DA116">
        <f t="shared" si="100"/>
        <v>93.180478218146092</v>
      </c>
      <c r="DB116">
        <f t="shared" si="101"/>
        <v>6.819521781853914</v>
      </c>
      <c r="DC116">
        <f t="shared" si="102"/>
        <v>6.4776453759058583E-3</v>
      </c>
      <c r="DD116">
        <f t="shared" si="103"/>
        <v>100</v>
      </c>
      <c r="DE116">
        <f t="shared" si="141"/>
        <v>0</v>
      </c>
      <c r="DF116">
        <f t="shared" si="104"/>
        <v>5.5810312951242222</v>
      </c>
      <c r="DG116">
        <f t="shared" si="105"/>
        <v>95.657220234065193</v>
      </c>
      <c r="DH116">
        <f t="shared" si="106"/>
        <v>4.34277976593481</v>
      </c>
      <c r="DI116">
        <f t="shared" si="107"/>
        <v>2.7740516322316835</v>
      </c>
      <c r="DJ116">
        <f t="shared" si="108"/>
        <v>98.910293831484736</v>
      </c>
      <c r="DK116">
        <f t="shared" si="109"/>
        <v>1.0897061685152754</v>
      </c>
      <c r="DL116">
        <f t="shared" si="110"/>
        <v>0.3781325488185045</v>
      </c>
      <c r="DM116">
        <f t="shared" si="111"/>
        <v>91.934332619557452</v>
      </c>
      <c r="DN116">
        <f t="shared" si="112"/>
        <v>8.0656673804425409</v>
      </c>
      <c r="DO116">
        <f t="shared" si="113"/>
        <v>8.0970567198823229E-4</v>
      </c>
      <c r="DP116">
        <f t="shared" si="114"/>
        <v>100</v>
      </c>
      <c r="DQ116">
        <f t="shared" si="115"/>
        <v>0</v>
      </c>
      <c r="DR116">
        <f t="shared" si="116"/>
        <v>9.4465661731960429E-2</v>
      </c>
      <c r="DS116">
        <f t="shared" si="117"/>
        <v>98.285714285714292</v>
      </c>
      <c r="DT116">
        <f t="shared" si="118"/>
        <v>1.7142857142857144</v>
      </c>
      <c r="DU116">
        <f t="shared" si="119"/>
        <v>0.47826615025438257</v>
      </c>
      <c r="DV116">
        <f t="shared" si="120"/>
        <v>96.72686230248307</v>
      </c>
      <c r="DW116">
        <f t="shared" si="121"/>
        <v>3.2731376975169297</v>
      </c>
      <c r="DX116">
        <f t="shared" si="122"/>
        <v>2.2507118662366232</v>
      </c>
      <c r="DY116">
        <f t="shared" si="123"/>
        <v>94.939441179997601</v>
      </c>
      <c r="DZ116">
        <f t="shared" si="124"/>
        <v>5.0605588200023988</v>
      </c>
      <c r="EA116">
        <f t="shared" si="125"/>
        <v>2.9859246164019382</v>
      </c>
      <c r="EB116">
        <f t="shared" si="126"/>
        <v>61.050348006869747</v>
      </c>
      <c r="EC116">
        <f t="shared" si="127"/>
        <v>38.949651993130253</v>
      </c>
      <c r="ED116">
        <f t="shared" si="128"/>
        <v>0.44506821770286503</v>
      </c>
      <c r="EE116">
        <f t="shared" si="129"/>
        <v>56.033959975742874</v>
      </c>
      <c r="EF116">
        <f t="shared" si="130"/>
        <v>43.966040024257126</v>
      </c>
      <c r="EG116">
        <f t="shared" si="131"/>
        <v>2.5538116894508844</v>
      </c>
      <c r="EH116">
        <f t="shared" si="132"/>
        <v>71.211160431198479</v>
      </c>
      <c r="EI116">
        <f t="shared" si="133"/>
        <v>28.788839568801521</v>
      </c>
    </row>
    <row r="117" spans="1:139" x14ac:dyDescent="0.25">
      <c r="A117" t="s">
        <v>2637</v>
      </c>
      <c r="B117">
        <v>116</v>
      </c>
      <c r="C117" t="s">
        <v>178</v>
      </c>
      <c r="E117">
        <v>1828730</v>
      </c>
      <c r="F117">
        <v>936634</v>
      </c>
      <c r="G117">
        <v>892096</v>
      </c>
      <c r="H117">
        <v>660841</v>
      </c>
      <c r="I117">
        <v>428408</v>
      </c>
      <c r="J117">
        <v>232433</v>
      </c>
      <c r="K117">
        <f t="shared" si="70"/>
        <v>36.136608465984587</v>
      </c>
      <c r="L117">
        <f t="shared" si="71"/>
        <v>45.73910406839812</v>
      </c>
      <c r="M117">
        <f t="shared" si="72"/>
        <v>26.054707116722863</v>
      </c>
      <c r="N117">
        <f t="shared" si="134"/>
        <v>64.827696828737928</v>
      </c>
      <c r="O117">
        <f t="shared" si="135"/>
        <v>35.172303171262072</v>
      </c>
      <c r="P117">
        <f t="shared" si="73"/>
        <v>75.035749900505579</v>
      </c>
      <c r="Q117">
        <f t="shared" si="74"/>
        <v>5.0741403756728172</v>
      </c>
      <c r="R117">
        <f t="shared" si="75"/>
        <v>6.3071147219981816</v>
      </c>
      <c r="S117">
        <f t="shared" si="136"/>
        <v>3.9628291828140205</v>
      </c>
      <c r="T117">
        <f t="shared" si="76"/>
        <v>9.620165819009415</v>
      </c>
      <c r="U117">
        <f t="shared" si="77"/>
        <v>24.964250099494436</v>
      </c>
      <c r="V117">
        <f t="shared" si="78"/>
        <v>16497400.000000002</v>
      </c>
      <c r="W117">
        <v>387143</v>
      </c>
      <c r="X117">
        <v>232554</v>
      </c>
      <c r="Y117">
        <v>154589</v>
      </c>
      <c r="Z117">
        <v>87894</v>
      </c>
      <c r="AA117">
        <v>47862</v>
      </c>
      <c r="AB117">
        <v>40032</v>
      </c>
      <c r="AC117">
        <v>20830</v>
      </c>
      <c r="AD117">
        <v>9472</v>
      </c>
      <c r="AE117">
        <v>11358</v>
      </c>
      <c r="AF117">
        <v>1460</v>
      </c>
      <c r="AG117">
        <v>1344</v>
      </c>
      <c r="AH117">
        <v>116</v>
      </c>
      <c r="AI117">
        <v>13246</v>
      </c>
      <c r="AJ117">
        <v>8736</v>
      </c>
      <c r="AK117">
        <v>4510</v>
      </c>
      <c r="AL117">
        <v>18826</v>
      </c>
      <c r="AM117">
        <v>16102</v>
      </c>
      <c r="AN117">
        <v>2724</v>
      </c>
      <c r="AO117">
        <v>1442</v>
      </c>
      <c r="AP117">
        <v>1288</v>
      </c>
      <c r="AQ117">
        <v>154</v>
      </c>
      <c r="AR117">
        <v>26188</v>
      </c>
      <c r="AS117">
        <v>20464</v>
      </c>
      <c r="AT117">
        <v>5724</v>
      </c>
      <c r="AU117">
        <v>12</v>
      </c>
      <c r="AV117">
        <v>12</v>
      </c>
      <c r="AW117">
        <v>0</v>
      </c>
      <c r="AX117">
        <v>41668</v>
      </c>
      <c r="AY117">
        <v>39038</v>
      </c>
      <c r="AZ117">
        <v>2630</v>
      </c>
      <c r="BA117">
        <v>8648</v>
      </c>
      <c r="BB117">
        <v>8516</v>
      </c>
      <c r="BC117">
        <v>132</v>
      </c>
      <c r="BD117">
        <v>3360</v>
      </c>
      <c r="BE117">
        <v>3086</v>
      </c>
      <c r="BF117">
        <v>274</v>
      </c>
      <c r="BG117">
        <v>6</v>
      </c>
      <c r="BH117">
        <v>6</v>
      </c>
      <c r="BI117">
        <v>0</v>
      </c>
      <c r="BJ117">
        <v>308</v>
      </c>
      <c r="BK117">
        <v>292</v>
      </c>
      <c r="BL117">
        <v>16</v>
      </c>
      <c r="BM117">
        <v>1942</v>
      </c>
      <c r="BN117">
        <v>1866</v>
      </c>
      <c r="BO117">
        <v>76</v>
      </c>
      <c r="BP117">
        <v>4698</v>
      </c>
      <c r="BQ117">
        <v>4186</v>
      </c>
      <c r="BR117">
        <v>512</v>
      </c>
      <c r="BS117">
        <v>13112</v>
      </c>
      <c r="BT117">
        <v>9180</v>
      </c>
      <c r="BU117">
        <v>3932</v>
      </c>
      <c r="BV117">
        <v>2422</v>
      </c>
      <c r="BW117">
        <v>1640</v>
      </c>
      <c r="BX117">
        <v>782</v>
      </c>
      <c r="BY117">
        <v>27636</v>
      </c>
      <c r="BZ117">
        <v>22764</v>
      </c>
      <c r="CA117">
        <v>4872</v>
      </c>
      <c r="CB117" t="str">
        <f t="shared" si="137"/>
        <v>CultivatorsTotal</v>
      </c>
      <c r="CC117" t="str">
        <f t="shared" si="138"/>
        <v>CultivatorsMale</v>
      </c>
      <c r="CD117" t="str">
        <f t="shared" si="139"/>
        <v>CultivatorsFemale</v>
      </c>
      <c r="CE117">
        <f t="shared" si="79"/>
        <v>58.5833808737654</v>
      </c>
      <c r="CF117">
        <f t="shared" si="80"/>
        <v>60.069276727204155</v>
      </c>
      <c r="CG117">
        <f t="shared" si="81"/>
        <v>39.930723272795845</v>
      </c>
      <c r="CH117">
        <f t="shared" si="82"/>
        <v>13.300324889042903</v>
      </c>
      <c r="CI117">
        <f t="shared" si="83"/>
        <v>54.454228957608031</v>
      </c>
      <c r="CJ117">
        <f t="shared" si="84"/>
        <v>45.545771042391976</v>
      </c>
      <c r="CK117">
        <f t="shared" si="85"/>
        <v>3.1520441376972679</v>
      </c>
      <c r="CL117">
        <f t="shared" si="86"/>
        <v>45.472875660105615</v>
      </c>
      <c r="CM117">
        <f t="shared" si="87"/>
        <v>54.527124339894385</v>
      </c>
      <c r="CN117">
        <f t="shared" si="88"/>
        <v>0.22093060206615509</v>
      </c>
      <c r="CO117">
        <f t="shared" si="89"/>
        <v>92.054794520547944</v>
      </c>
      <c r="CP117">
        <f t="shared" si="140"/>
        <v>7.9452054794520555</v>
      </c>
      <c r="CQ117">
        <f t="shared" si="90"/>
        <v>2.0044155855947197</v>
      </c>
      <c r="CR117">
        <f t="shared" si="91"/>
        <v>65.951985505058133</v>
      </c>
      <c r="CS117">
        <f t="shared" si="92"/>
        <v>34.048014494941867</v>
      </c>
      <c r="CT117">
        <f t="shared" si="93"/>
        <v>2.8487941880119423</v>
      </c>
      <c r="CU117">
        <f t="shared" si="94"/>
        <v>85.530649102305318</v>
      </c>
      <c r="CV117">
        <f t="shared" si="95"/>
        <v>14.469350897694678</v>
      </c>
      <c r="CW117">
        <f t="shared" si="96"/>
        <v>0.21820680012287372</v>
      </c>
      <c r="CX117">
        <f t="shared" si="97"/>
        <v>89.320388349514573</v>
      </c>
      <c r="CY117">
        <f t="shared" si="98"/>
        <v>10.679611650485436</v>
      </c>
      <c r="CZ117">
        <f t="shared" si="99"/>
        <v>3.9628291828140205</v>
      </c>
      <c r="DA117">
        <f t="shared" si="100"/>
        <v>78.14266076065374</v>
      </c>
      <c r="DB117">
        <f t="shared" si="101"/>
        <v>21.857339239346267</v>
      </c>
      <c r="DC117">
        <f t="shared" si="102"/>
        <v>1.8158679621875762E-3</v>
      </c>
      <c r="DD117">
        <f t="shared" si="103"/>
        <v>100</v>
      </c>
      <c r="DE117">
        <f t="shared" si="141"/>
        <v>0</v>
      </c>
      <c r="DF117">
        <f t="shared" si="104"/>
        <v>6.3052988540359944</v>
      </c>
      <c r="DG117">
        <f t="shared" si="105"/>
        <v>93.688201977536721</v>
      </c>
      <c r="DH117">
        <f t="shared" si="106"/>
        <v>6.3117980224632815</v>
      </c>
      <c r="DI117">
        <f t="shared" si="107"/>
        <v>1.3086355114165131</v>
      </c>
      <c r="DJ117">
        <f t="shared" si="108"/>
        <v>98.47363552266421</v>
      </c>
      <c r="DK117">
        <f t="shared" si="109"/>
        <v>1.5263644773358003</v>
      </c>
      <c r="DL117">
        <f t="shared" si="110"/>
        <v>0.50844302941252129</v>
      </c>
      <c r="DM117">
        <f t="shared" si="111"/>
        <v>91.845238095238088</v>
      </c>
      <c r="DN117">
        <f t="shared" si="112"/>
        <v>8.1547619047619051</v>
      </c>
      <c r="DO117">
        <f t="shared" si="113"/>
        <v>9.0793398109378812E-4</v>
      </c>
      <c r="DP117">
        <f t="shared" si="114"/>
        <v>100</v>
      </c>
      <c r="DQ117">
        <f t="shared" si="115"/>
        <v>0</v>
      </c>
      <c r="DR117">
        <f t="shared" si="116"/>
        <v>4.6607277696147788E-2</v>
      </c>
      <c r="DS117">
        <f t="shared" si="117"/>
        <v>94.805194805194802</v>
      </c>
      <c r="DT117">
        <f t="shared" si="118"/>
        <v>5.1948051948051948</v>
      </c>
      <c r="DU117">
        <f t="shared" si="119"/>
        <v>0.29386796521402275</v>
      </c>
      <c r="DV117">
        <f t="shared" si="120"/>
        <v>96.086508753862006</v>
      </c>
      <c r="DW117">
        <f t="shared" si="121"/>
        <v>3.913491246138002</v>
      </c>
      <c r="DX117">
        <f t="shared" si="122"/>
        <v>0.71091230719643606</v>
      </c>
      <c r="DY117">
        <f t="shared" si="123"/>
        <v>89.101745423584504</v>
      </c>
      <c r="DZ117">
        <f t="shared" si="124"/>
        <v>10.898254576415496</v>
      </c>
      <c r="EA117">
        <f t="shared" si="125"/>
        <v>1.9841383933502914</v>
      </c>
      <c r="EB117">
        <f t="shared" si="126"/>
        <v>70.012202562538135</v>
      </c>
      <c r="EC117">
        <f t="shared" si="127"/>
        <v>29.987797437461865</v>
      </c>
      <c r="ED117">
        <f t="shared" si="128"/>
        <v>0.36650268370152578</v>
      </c>
      <c r="EE117">
        <f t="shared" si="129"/>
        <v>67.712634186622623</v>
      </c>
      <c r="EF117">
        <f t="shared" si="130"/>
        <v>32.28736581337737</v>
      </c>
      <c r="EG117">
        <f t="shared" si="131"/>
        <v>4.1819439169179882</v>
      </c>
      <c r="EH117">
        <f t="shared" si="132"/>
        <v>82.370820668693014</v>
      </c>
      <c r="EI117">
        <f t="shared" si="133"/>
        <v>17.62917933130699</v>
      </c>
    </row>
    <row r="118" spans="1:139" x14ac:dyDescent="0.25">
      <c r="A118" t="s">
        <v>2639</v>
      </c>
      <c r="B118">
        <v>117</v>
      </c>
      <c r="C118" t="s">
        <v>179</v>
      </c>
      <c r="E118">
        <v>1036346</v>
      </c>
      <c r="F118">
        <v>534231</v>
      </c>
      <c r="G118">
        <v>502115</v>
      </c>
      <c r="H118">
        <v>313192</v>
      </c>
      <c r="I118">
        <v>239568</v>
      </c>
      <c r="J118">
        <v>73624</v>
      </c>
      <c r="K118">
        <f t="shared" si="70"/>
        <v>30.220794985458525</v>
      </c>
      <c r="L118">
        <f t="shared" si="71"/>
        <v>44.843522745778515</v>
      </c>
      <c r="M118">
        <f t="shared" si="72"/>
        <v>14.662776455592844</v>
      </c>
      <c r="N118">
        <f t="shared" si="134"/>
        <v>76.492375284170734</v>
      </c>
      <c r="O118">
        <f t="shared" si="135"/>
        <v>23.507624715829266</v>
      </c>
      <c r="P118">
        <f t="shared" si="73"/>
        <v>54.05438197655112</v>
      </c>
      <c r="Q118">
        <f t="shared" si="74"/>
        <v>10.748678127155227</v>
      </c>
      <c r="R118">
        <f t="shared" si="75"/>
        <v>9.5034355922245783</v>
      </c>
      <c r="S118">
        <f t="shared" si="136"/>
        <v>6.9229099082990633</v>
      </c>
      <c r="T118">
        <f t="shared" si="76"/>
        <v>18.770594395770008</v>
      </c>
      <c r="U118">
        <f t="shared" si="77"/>
        <v>45.945618023448873</v>
      </c>
      <c r="V118">
        <f t="shared" si="78"/>
        <v>14389800</v>
      </c>
      <c r="W118">
        <v>102726</v>
      </c>
      <c r="X118">
        <v>75237</v>
      </c>
      <c r="Y118">
        <v>27489</v>
      </c>
      <c r="Z118">
        <v>55034</v>
      </c>
      <c r="AA118">
        <v>29105</v>
      </c>
      <c r="AB118">
        <v>25929</v>
      </c>
      <c r="AC118">
        <v>11534</v>
      </c>
      <c r="AD118">
        <v>8384</v>
      </c>
      <c r="AE118">
        <v>3150</v>
      </c>
      <c r="AF118">
        <v>1980</v>
      </c>
      <c r="AG118">
        <v>1838</v>
      </c>
      <c r="AH118">
        <v>142</v>
      </c>
      <c r="AI118">
        <v>5766</v>
      </c>
      <c r="AJ118">
        <v>4480</v>
      </c>
      <c r="AK118">
        <v>1286</v>
      </c>
      <c r="AL118">
        <v>25918</v>
      </c>
      <c r="AM118">
        <v>24320</v>
      </c>
      <c r="AN118">
        <v>1598</v>
      </c>
      <c r="AO118">
        <v>2042</v>
      </c>
      <c r="AP118">
        <v>1844</v>
      </c>
      <c r="AQ118">
        <v>198</v>
      </c>
      <c r="AR118">
        <v>21682</v>
      </c>
      <c r="AS118">
        <v>17360</v>
      </c>
      <c r="AT118">
        <v>4322</v>
      </c>
      <c r="AU118">
        <v>20</v>
      </c>
      <c r="AV118">
        <v>20</v>
      </c>
      <c r="AW118">
        <v>0</v>
      </c>
      <c r="AX118">
        <v>29744</v>
      </c>
      <c r="AY118">
        <v>28154</v>
      </c>
      <c r="AZ118">
        <v>1590</v>
      </c>
      <c r="BA118">
        <v>11482</v>
      </c>
      <c r="BB118">
        <v>11238</v>
      </c>
      <c r="BC118">
        <v>244</v>
      </c>
      <c r="BD118">
        <v>5548</v>
      </c>
      <c r="BE118">
        <v>5066</v>
      </c>
      <c r="BF118">
        <v>482</v>
      </c>
      <c r="BG118">
        <v>42</v>
      </c>
      <c r="BH118">
        <v>42</v>
      </c>
      <c r="BI118">
        <v>0</v>
      </c>
      <c r="BJ118">
        <v>566</v>
      </c>
      <c r="BK118">
        <v>554</v>
      </c>
      <c r="BL118">
        <v>12</v>
      </c>
      <c r="BM118">
        <v>3280</v>
      </c>
      <c r="BN118">
        <v>3110</v>
      </c>
      <c r="BO118">
        <v>170</v>
      </c>
      <c r="BP118">
        <v>8650</v>
      </c>
      <c r="BQ118">
        <v>8122</v>
      </c>
      <c r="BR118">
        <v>528</v>
      </c>
      <c r="BS118">
        <v>11848</v>
      </c>
      <c r="BT118">
        <v>7594</v>
      </c>
      <c r="BU118">
        <v>4254</v>
      </c>
      <c r="BV118">
        <v>954</v>
      </c>
      <c r="BW118">
        <v>768</v>
      </c>
      <c r="BX118">
        <v>186</v>
      </c>
      <c r="BY118">
        <v>14376</v>
      </c>
      <c r="BZ118">
        <v>12332</v>
      </c>
      <c r="CA118">
        <v>2044</v>
      </c>
      <c r="CB118" t="str">
        <f t="shared" si="137"/>
        <v>CultivatorsTotal</v>
      </c>
      <c r="CC118" t="str">
        <f t="shared" si="138"/>
        <v>CultivatorsMale</v>
      </c>
      <c r="CD118" t="str">
        <f t="shared" si="139"/>
        <v>CultivatorsFemale</v>
      </c>
      <c r="CE118">
        <f t="shared" si="79"/>
        <v>32.799688370073312</v>
      </c>
      <c r="CF118">
        <f t="shared" si="80"/>
        <v>73.240464926114129</v>
      </c>
      <c r="CG118">
        <f t="shared" si="81"/>
        <v>26.759535073885871</v>
      </c>
      <c r="CH118">
        <f t="shared" si="82"/>
        <v>17.571968632659836</v>
      </c>
      <c r="CI118">
        <f t="shared" si="83"/>
        <v>52.885488970454631</v>
      </c>
      <c r="CJ118">
        <f t="shared" si="84"/>
        <v>47.114511029545369</v>
      </c>
      <c r="CK118">
        <f t="shared" si="85"/>
        <v>3.6827249738179773</v>
      </c>
      <c r="CL118">
        <f t="shared" si="86"/>
        <v>72.68943991676781</v>
      </c>
      <c r="CM118">
        <f t="shared" si="87"/>
        <v>27.310560083232183</v>
      </c>
      <c r="CN118">
        <f t="shared" si="88"/>
        <v>0.63220005619556052</v>
      </c>
      <c r="CO118">
        <f t="shared" si="89"/>
        <v>92.828282828282823</v>
      </c>
      <c r="CP118">
        <f t="shared" si="140"/>
        <v>7.1717171717171722</v>
      </c>
      <c r="CQ118">
        <f t="shared" si="90"/>
        <v>1.8410431939513143</v>
      </c>
      <c r="CR118">
        <f t="shared" si="91"/>
        <v>77.696843565730148</v>
      </c>
      <c r="CS118">
        <f t="shared" si="92"/>
        <v>22.303156434269859</v>
      </c>
      <c r="CT118">
        <f t="shared" si="93"/>
        <v>8.2754348770083528</v>
      </c>
      <c r="CU118">
        <f t="shared" si="94"/>
        <v>93.834400802531064</v>
      </c>
      <c r="CV118">
        <f t="shared" si="95"/>
        <v>6.165599197468941</v>
      </c>
      <c r="CW118">
        <f t="shared" si="96"/>
        <v>0.6519962195713811</v>
      </c>
      <c r="CX118">
        <f t="shared" si="97"/>
        <v>90.30362389813908</v>
      </c>
      <c r="CY118">
        <f t="shared" si="98"/>
        <v>9.6963761018609205</v>
      </c>
      <c r="CZ118">
        <f t="shared" si="99"/>
        <v>6.9229099082990633</v>
      </c>
      <c r="DA118">
        <f t="shared" si="100"/>
        <v>80.066414537404299</v>
      </c>
      <c r="DB118">
        <f t="shared" si="101"/>
        <v>19.933585462595701</v>
      </c>
      <c r="DC118">
        <f t="shared" si="102"/>
        <v>6.3858591534905109E-3</v>
      </c>
      <c r="DD118">
        <f t="shared" si="103"/>
        <v>100</v>
      </c>
      <c r="DE118">
        <f t="shared" si="141"/>
        <v>0</v>
      </c>
      <c r="DF118">
        <f t="shared" si="104"/>
        <v>9.497049733071087</v>
      </c>
      <c r="DG118">
        <f t="shared" si="105"/>
        <v>94.654384077460989</v>
      </c>
      <c r="DH118">
        <f t="shared" si="106"/>
        <v>5.3456159225389994</v>
      </c>
      <c r="DI118">
        <f t="shared" si="107"/>
        <v>3.6661217400189026</v>
      </c>
      <c r="DJ118">
        <f t="shared" si="108"/>
        <v>97.874934680369279</v>
      </c>
      <c r="DK118">
        <f t="shared" si="109"/>
        <v>2.1250653196307265</v>
      </c>
      <c r="DL118">
        <f t="shared" si="110"/>
        <v>1.7714373291782677</v>
      </c>
      <c r="DM118">
        <f t="shared" si="111"/>
        <v>91.312184571016587</v>
      </c>
      <c r="DN118">
        <f t="shared" si="112"/>
        <v>8.6878154289834164</v>
      </c>
      <c r="DO118">
        <f t="shared" si="113"/>
        <v>1.3410304222330072E-2</v>
      </c>
      <c r="DP118">
        <f t="shared" si="114"/>
        <v>100</v>
      </c>
      <c r="DQ118">
        <f t="shared" si="115"/>
        <v>0</v>
      </c>
      <c r="DR118">
        <f t="shared" si="116"/>
        <v>0.18071981404378146</v>
      </c>
      <c r="DS118">
        <f t="shared" si="117"/>
        <v>97.879858657243815</v>
      </c>
      <c r="DT118">
        <f t="shared" si="118"/>
        <v>2.1201413427561837</v>
      </c>
      <c r="DU118">
        <f t="shared" si="119"/>
        <v>1.0472809011724438</v>
      </c>
      <c r="DV118">
        <f t="shared" si="120"/>
        <v>94.817073170731703</v>
      </c>
      <c r="DW118">
        <f t="shared" si="121"/>
        <v>5.1829268292682924</v>
      </c>
      <c r="DX118">
        <f t="shared" si="122"/>
        <v>2.7618840838846461</v>
      </c>
      <c r="DY118">
        <f t="shared" si="123"/>
        <v>93.895953757225442</v>
      </c>
      <c r="DZ118">
        <f t="shared" si="124"/>
        <v>6.1040462427745661</v>
      </c>
      <c r="EA118">
        <f t="shared" si="125"/>
        <v>3.7829829625277784</v>
      </c>
      <c r="EB118">
        <f t="shared" si="126"/>
        <v>64.095205941931127</v>
      </c>
      <c r="EC118">
        <f t="shared" si="127"/>
        <v>35.904794058068873</v>
      </c>
      <c r="ED118">
        <f t="shared" si="128"/>
        <v>0.30460548162149736</v>
      </c>
      <c r="EE118">
        <f t="shared" si="129"/>
        <v>80.503144654088061</v>
      </c>
      <c r="EF118">
        <f t="shared" si="130"/>
        <v>19.49685534591195</v>
      </c>
      <c r="EG118">
        <f t="shared" si="131"/>
        <v>4.5901555595289789</v>
      </c>
      <c r="EH118">
        <f t="shared" si="132"/>
        <v>85.781858653311076</v>
      </c>
      <c r="EI118">
        <f t="shared" si="133"/>
        <v>14.218141346688926</v>
      </c>
    </row>
    <row r="119" spans="1:139" x14ac:dyDescent="0.25">
      <c r="A119" t="s">
        <v>2641</v>
      </c>
      <c r="B119">
        <v>118</v>
      </c>
      <c r="C119" t="s">
        <v>180</v>
      </c>
      <c r="E119">
        <v>2037573</v>
      </c>
      <c r="F119">
        <v>1025422</v>
      </c>
      <c r="G119">
        <v>1012151</v>
      </c>
      <c r="H119">
        <v>606755</v>
      </c>
      <c r="I119">
        <v>444866</v>
      </c>
      <c r="J119">
        <v>161889</v>
      </c>
      <c r="K119">
        <f t="shared" si="70"/>
        <v>29.77831959885609</v>
      </c>
      <c r="L119">
        <f t="shared" si="71"/>
        <v>43.383699589047239</v>
      </c>
      <c r="M119">
        <f t="shared" si="72"/>
        <v>15.994550220273457</v>
      </c>
      <c r="N119">
        <f t="shared" si="134"/>
        <v>73.318884887639996</v>
      </c>
      <c r="O119">
        <f t="shared" si="135"/>
        <v>26.681115112360015</v>
      </c>
      <c r="P119">
        <f t="shared" si="73"/>
        <v>55.573831282807717</v>
      </c>
      <c r="Q119">
        <f t="shared" si="74"/>
        <v>11.961994544750354</v>
      </c>
      <c r="R119">
        <f t="shared" si="75"/>
        <v>9.3141383260129693</v>
      </c>
      <c r="S119">
        <f t="shared" si="136"/>
        <v>6.8808662474969307</v>
      </c>
      <c r="T119">
        <f t="shared" si="76"/>
        <v>16.269169598932024</v>
      </c>
      <c r="U119">
        <f t="shared" si="77"/>
        <v>44.426168717192276</v>
      </c>
      <c r="V119">
        <f t="shared" si="78"/>
        <v>26955800</v>
      </c>
      <c r="W119">
        <v>200091</v>
      </c>
      <c r="X119">
        <v>136010</v>
      </c>
      <c r="Y119">
        <v>64081</v>
      </c>
      <c r="Z119">
        <v>115844</v>
      </c>
      <c r="AA119">
        <v>59878</v>
      </c>
      <c r="AB119">
        <v>55966</v>
      </c>
      <c r="AC119">
        <v>21262</v>
      </c>
      <c r="AD119">
        <v>16054</v>
      </c>
      <c r="AE119">
        <v>5208</v>
      </c>
      <c r="AF119">
        <v>2630</v>
      </c>
      <c r="AG119">
        <v>2260</v>
      </c>
      <c r="AH119">
        <v>370</v>
      </c>
      <c r="AI119">
        <v>16234</v>
      </c>
      <c r="AJ119">
        <v>12544</v>
      </c>
      <c r="AK119">
        <v>3690</v>
      </c>
      <c r="AL119">
        <v>53716</v>
      </c>
      <c r="AM119">
        <v>48186</v>
      </c>
      <c r="AN119">
        <v>5530</v>
      </c>
      <c r="AO119">
        <v>3496</v>
      </c>
      <c r="AP119">
        <v>3046</v>
      </c>
      <c r="AQ119">
        <v>450</v>
      </c>
      <c r="AR119">
        <v>41750</v>
      </c>
      <c r="AS119">
        <v>33594</v>
      </c>
      <c r="AT119">
        <v>8156</v>
      </c>
      <c r="AU119">
        <v>130</v>
      </c>
      <c r="AV119">
        <v>130</v>
      </c>
      <c r="AW119">
        <v>0</v>
      </c>
      <c r="AX119">
        <v>56384</v>
      </c>
      <c r="AY119">
        <v>53834</v>
      </c>
      <c r="AZ119">
        <v>2550</v>
      </c>
      <c r="BA119">
        <v>19120</v>
      </c>
      <c r="BB119">
        <v>18774</v>
      </c>
      <c r="BC119">
        <v>346</v>
      </c>
      <c r="BD119">
        <v>7348</v>
      </c>
      <c r="BE119">
        <v>6792</v>
      </c>
      <c r="BF119">
        <v>556</v>
      </c>
      <c r="BG119">
        <v>40</v>
      </c>
      <c r="BH119">
        <v>38</v>
      </c>
      <c r="BI119">
        <v>2</v>
      </c>
      <c r="BJ119">
        <v>1164</v>
      </c>
      <c r="BK119">
        <v>1110</v>
      </c>
      <c r="BL119">
        <v>54</v>
      </c>
      <c r="BM119">
        <v>7382</v>
      </c>
      <c r="BN119">
        <v>7150</v>
      </c>
      <c r="BO119">
        <v>232</v>
      </c>
      <c r="BP119">
        <v>12954</v>
      </c>
      <c r="BQ119">
        <v>11536</v>
      </c>
      <c r="BR119">
        <v>1418</v>
      </c>
      <c r="BS119">
        <v>23928</v>
      </c>
      <c r="BT119">
        <v>15648</v>
      </c>
      <c r="BU119">
        <v>8280</v>
      </c>
      <c r="BV119">
        <v>2610</v>
      </c>
      <c r="BW119">
        <v>1988</v>
      </c>
      <c r="BX119">
        <v>622</v>
      </c>
      <c r="BY119">
        <v>20672</v>
      </c>
      <c r="BZ119">
        <v>16294</v>
      </c>
      <c r="CA119">
        <v>4378</v>
      </c>
      <c r="CB119" t="str">
        <f t="shared" si="137"/>
        <v>CultivatorsTotal</v>
      </c>
      <c r="CC119" t="str">
        <f t="shared" si="138"/>
        <v>CultivatorsMale</v>
      </c>
      <c r="CD119" t="str">
        <f t="shared" si="139"/>
        <v>CultivatorsFemale</v>
      </c>
      <c r="CE119">
        <f t="shared" si="79"/>
        <v>32.977231337195406</v>
      </c>
      <c r="CF119">
        <f t="shared" si="80"/>
        <v>67.974071797332215</v>
      </c>
      <c r="CG119">
        <f t="shared" si="81"/>
        <v>32.025928202667785</v>
      </c>
      <c r="CH119">
        <f t="shared" si="82"/>
        <v>19.092384900000823</v>
      </c>
      <c r="CI119">
        <f t="shared" si="83"/>
        <v>51.688477607817404</v>
      </c>
      <c r="CJ119">
        <f t="shared" si="84"/>
        <v>48.311522392182596</v>
      </c>
      <c r="CK119">
        <f t="shared" si="85"/>
        <v>3.5042150456114904</v>
      </c>
      <c r="CL119">
        <f t="shared" si="86"/>
        <v>75.50559683943186</v>
      </c>
      <c r="CM119">
        <f t="shared" si="87"/>
        <v>24.494403160568147</v>
      </c>
      <c r="CN119">
        <f t="shared" si="88"/>
        <v>0.43345337080040547</v>
      </c>
      <c r="CO119">
        <f t="shared" si="89"/>
        <v>85.931558935361224</v>
      </c>
      <c r="CP119">
        <f t="shared" si="140"/>
        <v>14.068441064638785</v>
      </c>
      <c r="CQ119">
        <f t="shared" si="90"/>
        <v>2.6755444948949743</v>
      </c>
      <c r="CR119">
        <f t="shared" si="91"/>
        <v>77.269927313046693</v>
      </c>
      <c r="CS119">
        <f t="shared" si="92"/>
        <v>22.730072686953307</v>
      </c>
      <c r="CT119">
        <f t="shared" si="93"/>
        <v>8.8529966790549732</v>
      </c>
      <c r="CU119">
        <f t="shared" si="94"/>
        <v>89.705115794176777</v>
      </c>
      <c r="CV119">
        <f t="shared" si="95"/>
        <v>10.294884205823218</v>
      </c>
      <c r="CW119">
        <f t="shared" si="96"/>
        <v>0.57617984194609029</v>
      </c>
      <c r="CX119">
        <f t="shared" si="97"/>
        <v>87.128146453089244</v>
      </c>
      <c r="CY119">
        <f t="shared" si="98"/>
        <v>12.871853546910755</v>
      </c>
      <c r="CZ119">
        <f t="shared" si="99"/>
        <v>6.8808662474969307</v>
      </c>
      <c r="DA119">
        <f t="shared" si="100"/>
        <v>80.464670658682635</v>
      </c>
      <c r="DB119">
        <f t="shared" si="101"/>
        <v>19.535329341317365</v>
      </c>
      <c r="DC119">
        <f t="shared" si="102"/>
        <v>2.1425451788613197E-2</v>
      </c>
      <c r="DD119">
        <f t="shared" si="103"/>
        <v>100</v>
      </c>
      <c r="DE119">
        <f t="shared" si="141"/>
        <v>0</v>
      </c>
      <c r="DF119">
        <f t="shared" si="104"/>
        <v>9.2927128742243568</v>
      </c>
      <c r="DG119">
        <f t="shared" si="105"/>
        <v>95.477440408626563</v>
      </c>
      <c r="DH119">
        <f t="shared" si="106"/>
        <v>4.5225595913734393</v>
      </c>
      <c r="DI119">
        <f t="shared" si="107"/>
        <v>3.1511895246021866</v>
      </c>
      <c r="DJ119">
        <f t="shared" si="108"/>
        <v>98.190376569037653</v>
      </c>
      <c r="DK119">
        <f t="shared" si="109"/>
        <v>1.8096234309623431</v>
      </c>
      <c r="DL119">
        <f t="shared" si="110"/>
        <v>1.2110324595594597</v>
      </c>
      <c r="DM119">
        <f t="shared" si="111"/>
        <v>92.433315187806215</v>
      </c>
      <c r="DN119">
        <f t="shared" si="112"/>
        <v>7.5666848121937944</v>
      </c>
      <c r="DO119">
        <f t="shared" si="113"/>
        <v>6.5924467041886762E-3</v>
      </c>
      <c r="DP119">
        <f t="shared" si="114"/>
        <v>95</v>
      </c>
      <c r="DQ119">
        <f t="shared" si="115"/>
        <v>5</v>
      </c>
      <c r="DR119">
        <f t="shared" si="116"/>
        <v>0.19184019909189046</v>
      </c>
      <c r="DS119">
        <f t="shared" si="117"/>
        <v>95.360824742268051</v>
      </c>
      <c r="DT119">
        <f t="shared" si="118"/>
        <v>4.6391752577319592</v>
      </c>
      <c r="DU119">
        <f t="shared" si="119"/>
        <v>1.2166360392580202</v>
      </c>
      <c r="DV119">
        <f t="shared" si="120"/>
        <v>96.857220265510705</v>
      </c>
      <c r="DW119">
        <f t="shared" si="121"/>
        <v>3.1427797344892983</v>
      </c>
      <c r="DX119">
        <f t="shared" si="122"/>
        <v>2.1349638651515028</v>
      </c>
      <c r="DY119">
        <f t="shared" si="123"/>
        <v>89.053574185579748</v>
      </c>
      <c r="DZ119">
        <f t="shared" si="124"/>
        <v>10.946425814420255</v>
      </c>
      <c r="EA119">
        <f t="shared" si="125"/>
        <v>3.9436016184456655</v>
      </c>
      <c r="EB119">
        <f t="shared" si="126"/>
        <v>65.396188565697088</v>
      </c>
      <c r="EC119">
        <f t="shared" si="127"/>
        <v>34.603811434302912</v>
      </c>
      <c r="ED119">
        <f t="shared" si="128"/>
        <v>0.43015714744831113</v>
      </c>
      <c r="EE119">
        <f t="shared" si="129"/>
        <v>76.168582375478934</v>
      </c>
      <c r="EF119">
        <f t="shared" si="130"/>
        <v>23.831417624521073</v>
      </c>
      <c r="EG119">
        <f t="shared" si="131"/>
        <v>3.4069764567247076</v>
      </c>
      <c r="EH119">
        <f t="shared" si="132"/>
        <v>78.821594427244577</v>
      </c>
      <c r="EI119">
        <f t="shared" si="133"/>
        <v>21.17840557275542</v>
      </c>
    </row>
    <row r="120" spans="1:139" x14ac:dyDescent="0.25">
      <c r="A120" t="s">
        <v>2643</v>
      </c>
      <c r="B120">
        <v>119</v>
      </c>
      <c r="C120" t="s">
        <v>181</v>
      </c>
      <c r="E120">
        <v>2583052</v>
      </c>
      <c r="F120">
        <v>1324085</v>
      </c>
      <c r="G120">
        <v>1258967</v>
      </c>
      <c r="H120">
        <v>826033</v>
      </c>
      <c r="I120">
        <v>600409</v>
      </c>
      <c r="J120">
        <v>225624</v>
      </c>
      <c r="K120">
        <f t="shared" si="70"/>
        <v>31.978953578944598</v>
      </c>
      <c r="L120">
        <f t="shared" si="71"/>
        <v>45.345200647994652</v>
      </c>
      <c r="M120">
        <f t="shared" si="72"/>
        <v>17.921359336662519</v>
      </c>
      <c r="N120">
        <f t="shared" si="134"/>
        <v>72.685837006511846</v>
      </c>
      <c r="O120">
        <f t="shared" si="135"/>
        <v>27.314162993488157</v>
      </c>
      <c r="P120">
        <f t="shared" si="73"/>
        <v>41.841306582182554</v>
      </c>
      <c r="Q120">
        <f t="shared" si="74"/>
        <v>13.817849892195589</v>
      </c>
      <c r="R120">
        <f t="shared" si="75"/>
        <v>9.730361862056359</v>
      </c>
      <c r="S120">
        <f t="shared" si="136"/>
        <v>9.0010931766648561</v>
      </c>
      <c r="T120">
        <f t="shared" si="76"/>
        <v>25.609388486900645</v>
      </c>
      <c r="U120">
        <f t="shared" si="77"/>
        <v>58.158693417817446</v>
      </c>
      <c r="V120">
        <f t="shared" si="78"/>
        <v>48041000</v>
      </c>
      <c r="W120">
        <v>246431</v>
      </c>
      <c r="X120">
        <v>143636</v>
      </c>
      <c r="Y120">
        <v>102795</v>
      </c>
      <c r="Z120">
        <v>77796</v>
      </c>
      <c r="AA120">
        <v>38010</v>
      </c>
      <c r="AB120">
        <v>39786</v>
      </c>
      <c r="AC120">
        <v>21396</v>
      </c>
      <c r="AD120">
        <v>12152</v>
      </c>
      <c r="AE120">
        <v>9244</v>
      </c>
      <c r="AF120">
        <v>6538</v>
      </c>
      <c r="AG120">
        <v>5803</v>
      </c>
      <c r="AH120">
        <v>735</v>
      </c>
      <c r="AI120">
        <v>22895</v>
      </c>
      <c r="AJ120">
        <v>15285</v>
      </c>
      <c r="AK120">
        <v>7610</v>
      </c>
      <c r="AL120">
        <v>84707</v>
      </c>
      <c r="AM120">
        <v>72689</v>
      </c>
      <c r="AN120">
        <v>12018</v>
      </c>
      <c r="AO120">
        <v>5164</v>
      </c>
      <c r="AP120">
        <v>4660</v>
      </c>
      <c r="AQ120">
        <v>504</v>
      </c>
      <c r="AR120">
        <v>74352</v>
      </c>
      <c r="AS120">
        <v>62784</v>
      </c>
      <c r="AT120">
        <v>11568</v>
      </c>
      <c r="AU120">
        <v>244</v>
      </c>
      <c r="AV120">
        <v>236</v>
      </c>
      <c r="AW120">
        <v>8</v>
      </c>
      <c r="AX120">
        <v>80132</v>
      </c>
      <c r="AY120">
        <v>75890</v>
      </c>
      <c r="AZ120">
        <v>4242</v>
      </c>
      <c r="BA120">
        <v>55094</v>
      </c>
      <c r="BB120">
        <v>53572</v>
      </c>
      <c r="BC120">
        <v>1522</v>
      </c>
      <c r="BD120">
        <v>11262</v>
      </c>
      <c r="BE120">
        <v>10683</v>
      </c>
      <c r="BF120">
        <v>579</v>
      </c>
      <c r="BG120">
        <v>94</v>
      </c>
      <c r="BH120">
        <v>89</v>
      </c>
      <c r="BI120">
        <v>5</v>
      </c>
      <c r="BJ120">
        <v>3271</v>
      </c>
      <c r="BK120">
        <v>3011</v>
      </c>
      <c r="BL120">
        <v>260</v>
      </c>
      <c r="BM120">
        <v>14856</v>
      </c>
      <c r="BN120">
        <v>13662</v>
      </c>
      <c r="BO120">
        <v>1194</v>
      </c>
      <c r="BP120">
        <v>38025</v>
      </c>
      <c r="BQ120">
        <v>34147</v>
      </c>
      <c r="BR120">
        <v>3878</v>
      </c>
      <c r="BS120">
        <v>41091</v>
      </c>
      <c r="BT120">
        <v>21746</v>
      </c>
      <c r="BU120">
        <v>19345</v>
      </c>
      <c r="BV120">
        <v>4718</v>
      </c>
      <c r="BW120">
        <v>3363</v>
      </c>
      <c r="BX120">
        <v>1355</v>
      </c>
      <c r="BY120">
        <v>37967</v>
      </c>
      <c r="BZ120">
        <v>28991</v>
      </c>
      <c r="CA120">
        <v>8976</v>
      </c>
      <c r="CB120" t="str">
        <f t="shared" si="137"/>
        <v>CultivatorsTotal</v>
      </c>
      <c r="CC120" t="str">
        <f t="shared" si="138"/>
        <v>CultivatorsMale</v>
      </c>
      <c r="CD120" t="str">
        <f t="shared" si="139"/>
        <v>CultivatorsFemale</v>
      </c>
      <c r="CE120">
        <f t="shared" si="79"/>
        <v>29.833069623126434</v>
      </c>
      <c r="CF120">
        <f t="shared" si="80"/>
        <v>58.286498046106217</v>
      </c>
      <c r="CG120">
        <f t="shared" si="81"/>
        <v>41.71350195389379</v>
      </c>
      <c r="CH120">
        <f t="shared" si="82"/>
        <v>9.4180256720978459</v>
      </c>
      <c r="CI120">
        <f t="shared" si="83"/>
        <v>48.858553138978863</v>
      </c>
      <c r="CJ120">
        <f t="shared" si="84"/>
        <v>51.141446861021137</v>
      </c>
      <c r="CK120">
        <f t="shared" si="85"/>
        <v>2.5902112869582692</v>
      </c>
      <c r="CL120">
        <f t="shared" si="86"/>
        <v>56.795662740699193</v>
      </c>
      <c r="CM120">
        <f t="shared" si="87"/>
        <v>43.2043372593008</v>
      </c>
      <c r="CN120">
        <f t="shared" si="88"/>
        <v>0.79149380230571897</v>
      </c>
      <c r="CO120">
        <f t="shared" si="89"/>
        <v>88.758029978586734</v>
      </c>
      <c r="CP120">
        <f t="shared" si="140"/>
        <v>11.241970021413277</v>
      </c>
      <c r="CQ120">
        <f t="shared" si="90"/>
        <v>2.7716810345349399</v>
      </c>
      <c r="CR120">
        <f t="shared" si="91"/>
        <v>66.761301594234538</v>
      </c>
      <c r="CS120">
        <f t="shared" si="92"/>
        <v>33.238698405765447</v>
      </c>
      <c r="CT120">
        <f t="shared" si="93"/>
        <v>10.25467505535493</v>
      </c>
      <c r="CU120">
        <f t="shared" si="94"/>
        <v>85.812270532541575</v>
      </c>
      <c r="CV120">
        <f t="shared" si="95"/>
        <v>14.187729467458416</v>
      </c>
      <c r="CW120">
        <f t="shared" si="96"/>
        <v>0.62515662207199951</v>
      </c>
      <c r="CX120">
        <f t="shared" si="97"/>
        <v>90.240123934934161</v>
      </c>
      <c r="CY120">
        <f t="shared" si="98"/>
        <v>9.7598760650658409</v>
      </c>
      <c r="CZ120">
        <f t="shared" si="99"/>
        <v>9.0010931766648561</v>
      </c>
      <c r="DA120">
        <f t="shared" si="100"/>
        <v>84.441575209812783</v>
      </c>
      <c r="DB120">
        <f t="shared" si="101"/>
        <v>15.558424790187217</v>
      </c>
      <c r="DC120">
        <f t="shared" si="102"/>
        <v>2.9538771453440721E-2</v>
      </c>
      <c r="DD120">
        <f t="shared" si="103"/>
        <v>96.721311475409834</v>
      </c>
      <c r="DE120">
        <f t="shared" si="141"/>
        <v>3.278688524590164</v>
      </c>
      <c r="DF120">
        <f t="shared" si="104"/>
        <v>9.7008230906029187</v>
      </c>
      <c r="DG120">
        <f t="shared" si="105"/>
        <v>94.706234712723997</v>
      </c>
      <c r="DH120">
        <f t="shared" si="106"/>
        <v>5.2937652872759946</v>
      </c>
      <c r="DI120">
        <f t="shared" si="107"/>
        <v>6.669709321540422</v>
      </c>
      <c r="DJ120">
        <f t="shared" si="108"/>
        <v>97.23744872399898</v>
      </c>
      <c r="DK120">
        <f t="shared" si="109"/>
        <v>2.7625512760010165</v>
      </c>
      <c r="DL120">
        <f t="shared" si="110"/>
        <v>1.3633837873305303</v>
      </c>
      <c r="DM120">
        <f t="shared" si="111"/>
        <v>94.858817261587632</v>
      </c>
      <c r="DN120">
        <f t="shared" si="112"/>
        <v>5.1411827384123603</v>
      </c>
      <c r="DO120">
        <f t="shared" si="113"/>
        <v>1.1379690641899294E-2</v>
      </c>
      <c r="DP120">
        <f t="shared" si="114"/>
        <v>94.680851063829792</v>
      </c>
      <c r="DQ120">
        <f t="shared" si="115"/>
        <v>5.3191489361702127</v>
      </c>
      <c r="DR120">
        <f t="shared" si="116"/>
        <v>0.39598902223034671</v>
      </c>
      <c r="DS120">
        <f t="shared" si="117"/>
        <v>92.051360440232344</v>
      </c>
      <c r="DT120">
        <f t="shared" si="118"/>
        <v>7.9486395597676545</v>
      </c>
      <c r="DU120">
        <f t="shared" si="119"/>
        <v>1.7984753635750628</v>
      </c>
      <c r="DV120">
        <f t="shared" si="120"/>
        <v>91.962843295638123</v>
      </c>
      <c r="DW120">
        <f t="shared" si="121"/>
        <v>8.0371567043618732</v>
      </c>
      <c r="DX120">
        <f t="shared" si="122"/>
        <v>4.6033269857257517</v>
      </c>
      <c r="DY120">
        <f t="shared" si="123"/>
        <v>89.801446416831027</v>
      </c>
      <c r="DZ120">
        <f t="shared" si="124"/>
        <v>10.198553583168968</v>
      </c>
      <c r="EA120">
        <f t="shared" si="125"/>
        <v>4.9744985975136586</v>
      </c>
      <c r="EB120">
        <f t="shared" si="126"/>
        <v>52.921564332822271</v>
      </c>
      <c r="EC120">
        <f t="shared" si="127"/>
        <v>47.078435667177729</v>
      </c>
      <c r="ED120">
        <f t="shared" si="128"/>
        <v>0.5711636217923497</v>
      </c>
      <c r="EE120">
        <f t="shared" si="129"/>
        <v>71.280203476049181</v>
      </c>
      <c r="EF120">
        <f t="shared" si="130"/>
        <v>28.719796523950826</v>
      </c>
      <c r="EG120">
        <f t="shared" si="131"/>
        <v>4.5963054744786218</v>
      </c>
      <c r="EH120">
        <f t="shared" si="132"/>
        <v>76.358416519609136</v>
      </c>
      <c r="EI120">
        <f t="shared" si="133"/>
        <v>23.641583480390864</v>
      </c>
    </row>
    <row r="121" spans="1:139" x14ac:dyDescent="0.25">
      <c r="A121" t="s">
        <v>2645</v>
      </c>
      <c r="B121">
        <v>120</v>
      </c>
      <c r="C121" t="s">
        <v>182</v>
      </c>
      <c r="E121">
        <v>1421326</v>
      </c>
      <c r="F121">
        <v>728136</v>
      </c>
      <c r="G121">
        <v>693190</v>
      </c>
      <c r="H121">
        <v>495716</v>
      </c>
      <c r="I121">
        <v>318218</v>
      </c>
      <c r="J121">
        <v>177498</v>
      </c>
      <c r="K121">
        <f t="shared" si="70"/>
        <v>34.877009215338347</v>
      </c>
      <c r="L121">
        <f t="shared" si="71"/>
        <v>43.703099420987293</v>
      </c>
      <c r="M121">
        <f t="shared" si="72"/>
        <v>25.605966618098936</v>
      </c>
      <c r="N121">
        <f t="shared" si="134"/>
        <v>64.193610857829881</v>
      </c>
      <c r="O121">
        <f t="shared" si="135"/>
        <v>35.806389142170111</v>
      </c>
      <c r="P121">
        <f t="shared" si="73"/>
        <v>68.024433344899094</v>
      </c>
      <c r="Q121">
        <f t="shared" si="74"/>
        <v>7.383663226524865</v>
      </c>
      <c r="R121">
        <f t="shared" si="75"/>
        <v>5.3018260455583439</v>
      </c>
      <c r="S121">
        <f t="shared" si="136"/>
        <v>4.999636888863785</v>
      </c>
      <c r="T121">
        <f t="shared" si="76"/>
        <v>14.290440494153911</v>
      </c>
      <c r="U121">
        <f t="shared" si="77"/>
        <v>31.975566655100906</v>
      </c>
      <c r="V121">
        <f t="shared" si="78"/>
        <v>15850800</v>
      </c>
      <c r="W121">
        <v>273513</v>
      </c>
      <c r="X121">
        <v>157826</v>
      </c>
      <c r="Y121">
        <v>115687</v>
      </c>
      <c r="Z121">
        <v>54875</v>
      </c>
      <c r="AA121">
        <v>25588</v>
      </c>
      <c r="AB121">
        <v>29287</v>
      </c>
      <c r="AC121">
        <v>8820</v>
      </c>
      <c r="AD121">
        <v>5350</v>
      </c>
      <c r="AE121">
        <v>3470</v>
      </c>
      <c r="AF121">
        <v>1066</v>
      </c>
      <c r="AG121">
        <v>902</v>
      </c>
      <c r="AH121">
        <v>164</v>
      </c>
      <c r="AI121">
        <v>10130</v>
      </c>
      <c r="AJ121">
        <v>5900</v>
      </c>
      <c r="AK121">
        <v>4230</v>
      </c>
      <c r="AL121">
        <v>25406</v>
      </c>
      <c r="AM121">
        <v>18418</v>
      </c>
      <c r="AN121">
        <v>6988</v>
      </c>
      <c r="AO121">
        <v>1510</v>
      </c>
      <c r="AP121">
        <v>1312</v>
      </c>
      <c r="AQ121">
        <v>198</v>
      </c>
      <c r="AR121">
        <v>24784</v>
      </c>
      <c r="AS121">
        <v>21098</v>
      </c>
      <c r="AT121">
        <v>3686</v>
      </c>
      <c r="AU121">
        <v>76</v>
      </c>
      <c r="AV121">
        <v>74</v>
      </c>
      <c r="AW121">
        <v>2</v>
      </c>
      <c r="AX121">
        <v>26206</v>
      </c>
      <c r="AY121">
        <v>24718</v>
      </c>
      <c r="AZ121">
        <v>1488</v>
      </c>
      <c r="BA121">
        <v>14532</v>
      </c>
      <c r="BB121">
        <v>14366</v>
      </c>
      <c r="BC121">
        <v>166</v>
      </c>
      <c r="BD121">
        <v>2622</v>
      </c>
      <c r="BE121">
        <v>2372</v>
      </c>
      <c r="BF121">
        <v>250</v>
      </c>
      <c r="BG121">
        <v>20</v>
      </c>
      <c r="BH121">
        <v>20</v>
      </c>
      <c r="BI121">
        <v>0</v>
      </c>
      <c r="BJ121">
        <v>632</v>
      </c>
      <c r="BK121">
        <v>600</v>
      </c>
      <c r="BL121">
        <v>32</v>
      </c>
      <c r="BM121">
        <v>3194</v>
      </c>
      <c r="BN121">
        <v>3054</v>
      </c>
      <c r="BO121">
        <v>140</v>
      </c>
      <c r="BP121">
        <v>9274</v>
      </c>
      <c r="BQ121">
        <v>8488</v>
      </c>
      <c r="BR121">
        <v>786</v>
      </c>
      <c r="BS121">
        <v>19824</v>
      </c>
      <c r="BT121">
        <v>13124</v>
      </c>
      <c r="BU121">
        <v>6700</v>
      </c>
      <c r="BV121">
        <v>1752</v>
      </c>
      <c r="BW121">
        <v>1190</v>
      </c>
      <c r="BX121">
        <v>562</v>
      </c>
      <c r="BY121">
        <v>17480</v>
      </c>
      <c r="BZ121">
        <v>13818</v>
      </c>
      <c r="CA121">
        <v>3662</v>
      </c>
      <c r="CB121" t="str">
        <f t="shared" si="137"/>
        <v>CultivatorsTotal</v>
      </c>
      <c r="CC121" t="str">
        <f t="shared" si="138"/>
        <v>CultivatorsMale</v>
      </c>
      <c r="CD121" t="str">
        <f t="shared" si="139"/>
        <v>CultivatorsFemale</v>
      </c>
      <c r="CE121">
        <f t="shared" si="79"/>
        <v>55.175342333110088</v>
      </c>
      <c r="CF121">
        <f t="shared" si="80"/>
        <v>57.703290154398509</v>
      </c>
      <c r="CG121">
        <f t="shared" si="81"/>
        <v>42.296709845601491</v>
      </c>
      <c r="CH121">
        <f t="shared" si="82"/>
        <v>11.069846444335063</v>
      </c>
      <c r="CI121">
        <f t="shared" si="83"/>
        <v>46.629612756264237</v>
      </c>
      <c r="CJ121">
        <f t="shared" si="84"/>
        <v>53.370387243735763</v>
      </c>
      <c r="CK121">
        <f t="shared" si="85"/>
        <v>1.7792445674539452</v>
      </c>
      <c r="CL121">
        <f t="shared" si="86"/>
        <v>60.657596371882086</v>
      </c>
      <c r="CM121">
        <f t="shared" si="87"/>
        <v>39.342403628117914</v>
      </c>
      <c r="CN121">
        <f t="shared" si="88"/>
        <v>0.21504248400293718</v>
      </c>
      <c r="CO121">
        <f t="shared" si="89"/>
        <v>84.615384615384613</v>
      </c>
      <c r="CP121">
        <f t="shared" si="140"/>
        <v>15.384615384615385</v>
      </c>
      <c r="CQ121">
        <f t="shared" si="90"/>
        <v>2.0435087832549281</v>
      </c>
      <c r="CR121">
        <f t="shared" si="91"/>
        <v>58.242843040473836</v>
      </c>
      <c r="CS121">
        <f t="shared" si="92"/>
        <v>41.757156959526156</v>
      </c>
      <c r="CT121">
        <f t="shared" si="93"/>
        <v>5.1251119592669996</v>
      </c>
      <c r="CU121">
        <f t="shared" si="94"/>
        <v>72.494686294576084</v>
      </c>
      <c r="CV121">
        <f t="shared" si="95"/>
        <v>27.505313705423916</v>
      </c>
      <c r="CW121">
        <f t="shared" si="96"/>
        <v>0.30460989760265961</v>
      </c>
      <c r="CX121">
        <f t="shared" si="97"/>
        <v>86.88741721854305</v>
      </c>
      <c r="CY121">
        <f t="shared" si="98"/>
        <v>13.112582781456952</v>
      </c>
      <c r="CZ121">
        <f t="shared" si="99"/>
        <v>4.999636888863785</v>
      </c>
      <c r="DA121">
        <f t="shared" si="100"/>
        <v>85.127501613944474</v>
      </c>
      <c r="DB121">
        <f t="shared" si="101"/>
        <v>14.872498386055518</v>
      </c>
      <c r="DC121">
        <f t="shared" si="102"/>
        <v>1.5331359084637172E-2</v>
      </c>
      <c r="DD121">
        <f t="shared" si="103"/>
        <v>97.368421052631575</v>
      </c>
      <c r="DE121">
        <f t="shared" si="141"/>
        <v>2.6315789473684208</v>
      </c>
      <c r="DF121">
        <f t="shared" si="104"/>
        <v>5.2864946864737066</v>
      </c>
      <c r="DG121">
        <f t="shared" si="105"/>
        <v>94.321911012745176</v>
      </c>
      <c r="DH121">
        <f t="shared" si="106"/>
        <v>5.678088987254827</v>
      </c>
      <c r="DI121">
        <f t="shared" si="107"/>
        <v>2.9315172397098337</v>
      </c>
      <c r="DJ121">
        <f t="shared" si="108"/>
        <v>98.85769336636389</v>
      </c>
      <c r="DK121">
        <f t="shared" si="109"/>
        <v>1.1423066336361134</v>
      </c>
      <c r="DL121">
        <f t="shared" si="110"/>
        <v>0.5289318884199824</v>
      </c>
      <c r="DM121">
        <f t="shared" si="111"/>
        <v>90.465293668954999</v>
      </c>
      <c r="DN121">
        <f t="shared" si="112"/>
        <v>9.5347063310450029</v>
      </c>
      <c r="DO121">
        <f t="shared" si="113"/>
        <v>4.0345681801676773E-3</v>
      </c>
      <c r="DP121">
        <f t="shared" si="114"/>
        <v>100</v>
      </c>
      <c r="DQ121">
        <f t="shared" si="115"/>
        <v>0</v>
      </c>
      <c r="DR121">
        <f t="shared" si="116"/>
        <v>0.12749235449329857</v>
      </c>
      <c r="DS121">
        <f t="shared" si="117"/>
        <v>94.936708860759495</v>
      </c>
      <c r="DT121">
        <f t="shared" si="118"/>
        <v>5.0632911392405067</v>
      </c>
      <c r="DU121">
        <f t="shared" si="119"/>
        <v>0.64432053837277803</v>
      </c>
      <c r="DV121">
        <f t="shared" si="120"/>
        <v>95.616781465247342</v>
      </c>
      <c r="DW121">
        <f t="shared" si="121"/>
        <v>4.3832185347526611</v>
      </c>
      <c r="DX121">
        <f t="shared" si="122"/>
        <v>1.8708292651437517</v>
      </c>
      <c r="DY121">
        <f t="shared" si="123"/>
        <v>91.524692689238734</v>
      </c>
      <c r="DZ121">
        <f t="shared" si="124"/>
        <v>8.4753073107612682</v>
      </c>
      <c r="EA121">
        <f t="shared" si="125"/>
        <v>3.9990639801822012</v>
      </c>
      <c r="EB121">
        <f t="shared" si="126"/>
        <v>66.202582728006448</v>
      </c>
      <c r="EC121">
        <f t="shared" si="127"/>
        <v>33.797417271993538</v>
      </c>
      <c r="ED121">
        <f t="shared" si="128"/>
        <v>0.35342817258268849</v>
      </c>
      <c r="EE121">
        <f t="shared" si="129"/>
        <v>67.922374429223737</v>
      </c>
      <c r="EF121">
        <f t="shared" si="130"/>
        <v>32.077625570776256</v>
      </c>
      <c r="EG121">
        <f t="shared" si="131"/>
        <v>3.5262125894665495</v>
      </c>
      <c r="EH121">
        <f t="shared" si="132"/>
        <v>79.050343249427911</v>
      </c>
      <c r="EI121">
        <f t="shared" si="133"/>
        <v>20.949656750572082</v>
      </c>
    </row>
    <row r="122" spans="1:139" x14ac:dyDescent="0.25">
      <c r="A122" t="s">
        <v>2647</v>
      </c>
      <c r="B122">
        <v>121</v>
      </c>
      <c r="C122" t="s">
        <v>183</v>
      </c>
      <c r="E122">
        <v>1110906</v>
      </c>
      <c r="F122">
        <v>577160</v>
      </c>
      <c r="G122">
        <v>533746</v>
      </c>
      <c r="H122">
        <v>360730</v>
      </c>
      <c r="I122">
        <v>259151</v>
      </c>
      <c r="J122">
        <v>101579</v>
      </c>
      <c r="K122">
        <f t="shared" si="70"/>
        <v>32.471694274763117</v>
      </c>
      <c r="L122">
        <f t="shared" si="71"/>
        <v>44.901067295030842</v>
      </c>
      <c r="M122">
        <f t="shared" si="72"/>
        <v>19.031337002993933</v>
      </c>
      <c r="N122">
        <f t="shared" si="134"/>
        <v>71.840711889779058</v>
      </c>
      <c r="O122">
        <f t="shared" si="135"/>
        <v>28.159288110220942</v>
      </c>
      <c r="P122">
        <f t="shared" si="73"/>
        <v>67.249189144235302</v>
      </c>
      <c r="Q122">
        <f t="shared" si="74"/>
        <v>8.9529565048651349</v>
      </c>
      <c r="R122">
        <f t="shared" si="75"/>
        <v>6.0222326948132947</v>
      </c>
      <c r="S122">
        <f t="shared" si="136"/>
        <v>3.8987608460621521</v>
      </c>
      <c r="T122">
        <f t="shared" si="76"/>
        <v>13.876860810024118</v>
      </c>
      <c r="U122">
        <f t="shared" si="77"/>
        <v>32.750810855764698</v>
      </c>
      <c r="V122">
        <f t="shared" si="78"/>
        <v>11814200</v>
      </c>
      <c r="W122">
        <v>190117</v>
      </c>
      <c r="X122">
        <v>129122</v>
      </c>
      <c r="Y122">
        <v>60995</v>
      </c>
      <c r="Z122">
        <v>45911</v>
      </c>
      <c r="AA122">
        <v>26927</v>
      </c>
      <c r="AB122">
        <v>18984</v>
      </c>
      <c r="AC122">
        <v>6560</v>
      </c>
      <c r="AD122">
        <v>4910</v>
      </c>
      <c r="AE122">
        <v>1650</v>
      </c>
      <c r="AF122">
        <v>10802</v>
      </c>
      <c r="AG122">
        <v>8760</v>
      </c>
      <c r="AH122">
        <v>2042</v>
      </c>
      <c r="AI122">
        <v>4932</v>
      </c>
      <c r="AJ122">
        <v>3412</v>
      </c>
      <c r="AK122">
        <v>1520</v>
      </c>
      <c r="AL122">
        <v>16562</v>
      </c>
      <c r="AM122">
        <v>13368</v>
      </c>
      <c r="AN122">
        <v>3194</v>
      </c>
      <c r="AO122">
        <v>1358</v>
      </c>
      <c r="AP122">
        <v>1238</v>
      </c>
      <c r="AQ122">
        <v>120</v>
      </c>
      <c r="AR122">
        <v>14064</v>
      </c>
      <c r="AS122">
        <v>11994</v>
      </c>
      <c r="AT122">
        <v>2070</v>
      </c>
      <c r="AU122">
        <v>82</v>
      </c>
      <c r="AV122">
        <v>82</v>
      </c>
      <c r="AW122">
        <v>0</v>
      </c>
      <c r="AX122">
        <v>21642</v>
      </c>
      <c r="AY122">
        <v>20092</v>
      </c>
      <c r="AZ122">
        <v>1550</v>
      </c>
      <c r="BA122">
        <v>9636</v>
      </c>
      <c r="BB122">
        <v>9398</v>
      </c>
      <c r="BC122">
        <v>238</v>
      </c>
      <c r="BD122">
        <v>2564</v>
      </c>
      <c r="BE122">
        <v>2368</v>
      </c>
      <c r="BF122">
        <v>196</v>
      </c>
      <c r="BG122">
        <v>28</v>
      </c>
      <c r="BH122">
        <v>28</v>
      </c>
      <c r="BI122">
        <v>0</v>
      </c>
      <c r="BJ122">
        <v>464</v>
      </c>
      <c r="BK122">
        <v>454</v>
      </c>
      <c r="BL122">
        <v>10</v>
      </c>
      <c r="BM122">
        <v>2346</v>
      </c>
      <c r="BN122">
        <v>2256</v>
      </c>
      <c r="BO122">
        <v>90</v>
      </c>
      <c r="BP122">
        <v>6776</v>
      </c>
      <c r="BQ122">
        <v>6108</v>
      </c>
      <c r="BR122">
        <v>668</v>
      </c>
      <c r="BS122">
        <v>13266</v>
      </c>
      <c r="BT122">
        <v>7830</v>
      </c>
      <c r="BU122">
        <v>5436</v>
      </c>
      <c r="BV122">
        <v>1856</v>
      </c>
      <c r="BW122">
        <v>1202</v>
      </c>
      <c r="BX122">
        <v>654</v>
      </c>
      <c r="BY122">
        <v>11764</v>
      </c>
      <c r="BZ122">
        <v>9602</v>
      </c>
      <c r="CA122">
        <v>2162</v>
      </c>
      <c r="CB122" t="str">
        <f t="shared" si="137"/>
        <v>CultivatorsTotal</v>
      </c>
      <c r="CC122" t="str">
        <f t="shared" si="138"/>
        <v>CultivatorsMale</v>
      </c>
      <c r="CD122" t="str">
        <f t="shared" si="139"/>
        <v>CultivatorsFemale</v>
      </c>
      <c r="CE122">
        <f t="shared" si="79"/>
        <v>52.703406980289969</v>
      </c>
      <c r="CF122">
        <f t="shared" si="80"/>
        <v>67.917124717936844</v>
      </c>
      <c r="CG122">
        <f t="shared" si="81"/>
        <v>32.082875282063149</v>
      </c>
      <c r="CH122">
        <f t="shared" si="82"/>
        <v>12.727247525850361</v>
      </c>
      <c r="CI122">
        <f t="shared" si="83"/>
        <v>58.650432358258364</v>
      </c>
      <c r="CJ122">
        <f t="shared" si="84"/>
        <v>41.349567641741629</v>
      </c>
      <c r="CK122">
        <f t="shared" si="85"/>
        <v>1.8185346380949743</v>
      </c>
      <c r="CL122">
        <f t="shared" si="86"/>
        <v>74.847560975609767</v>
      </c>
      <c r="CM122">
        <f t="shared" si="87"/>
        <v>25.152439024390244</v>
      </c>
      <c r="CN122">
        <f t="shared" si="88"/>
        <v>2.9944834086435836</v>
      </c>
      <c r="CO122">
        <f t="shared" si="89"/>
        <v>81.096093316052588</v>
      </c>
      <c r="CP122">
        <f t="shared" si="140"/>
        <v>18.903906683947415</v>
      </c>
      <c r="CQ122">
        <f t="shared" si="90"/>
        <v>1.3672275663238433</v>
      </c>
      <c r="CR122">
        <f t="shared" si="91"/>
        <v>69.180859691808593</v>
      </c>
      <c r="CS122">
        <f t="shared" si="92"/>
        <v>30.8191403081914</v>
      </c>
      <c r="CT122">
        <f t="shared" si="93"/>
        <v>4.5912455298977077</v>
      </c>
      <c r="CU122">
        <f t="shared" si="94"/>
        <v>80.714889506098302</v>
      </c>
      <c r="CV122">
        <f t="shared" si="95"/>
        <v>19.285110493901701</v>
      </c>
      <c r="CW122">
        <f t="shared" si="96"/>
        <v>0.37645884733734375</v>
      </c>
      <c r="CX122">
        <f t="shared" si="97"/>
        <v>91.163475699558177</v>
      </c>
      <c r="CY122">
        <f t="shared" si="98"/>
        <v>8.8365243004418268</v>
      </c>
      <c r="CZ122">
        <f t="shared" si="99"/>
        <v>3.8987608460621521</v>
      </c>
      <c r="DA122">
        <f t="shared" si="100"/>
        <v>85.281569965870304</v>
      </c>
      <c r="DB122">
        <f t="shared" si="101"/>
        <v>14.718430034129693</v>
      </c>
      <c r="DC122">
        <f t="shared" si="102"/>
        <v>2.2731682976187176E-2</v>
      </c>
      <c r="DD122">
        <f t="shared" si="103"/>
        <v>100</v>
      </c>
      <c r="DE122">
        <f t="shared" si="141"/>
        <v>0</v>
      </c>
      <c r="DF122">
        <f t="shared" si="104"/>
        <v>5.9995010118371077</v>
      </c>
      <c r="DG122">
        <f t="shared" si="105"/>
        <v>92.838000184825802</v>
      </c>
      <c r="DH122">
        <f t="shared" si="106"/>
        <v>7.1619998151741981</v>
      </c>
      <c r="DI122">
        <f t="shared" si="107"/>
        <v>2.6712499653480446</v>
      </c>
      <c r="DJ122">
        <f t="shared" si="108"/>
        <v>97.530095475300953</v>
      </c>
      <c r="DK122">
        <f t="shared" si="109"/>
        <v>2.4699045246990452</v>
      </c>
      <c r="DL122">
        <f t="shared" si="110"/>
        <v>0.71078091647492581</v>
      </c>
      <c r="DM122">
        <f t="shared" si="111"/>
        <v>92.355694227769121</v>
      </c>
      <c r="DN122">
        <f t="shared" si="112"/>
        <v>7.6443057722308891</v>
      </c>
      <c r="DO122">
        <f t="shared" si="113"/>
        <v>7.7620380894297672E-3</v>
      </c>
      <c r="DP122">
        <f t="shared" si="114"/>
        <v>100</v>
      </c>
      <c r="DQ122">
        <f t="shared" si="115"/>
        <v>0</v>
      </c>
      <c r="DR122">
        <f t="shared" si="116"/>
        <v>0.12862805976769329</v>
      </c>
      <c r="DS122">
        <f t="shared" si="117"/>
        <v>97.84482758620689</v>
      </c>
      <c r="DT122">
        <f t="shared" si="118"/>
        <v>2.1551724137931036</v>
      </c>
      <c r="DU122">
        <f t="shared" si="119"/>
        <v>0.65034790563579414</v>
      </c>
      <c r="DV122">
        <f t="shared" si="120"/>
        <v>96.163682864450124</v>
      </c>
      <c r="DW122">
        <f t="shared" si="121"/>
        <v>3.8363171355498724</v>
      </c>
      <c r="DX122">
        <f t="shared" si="122"/>
        <v>1.8784132176420036</v>
      </c>
      <c r="DY122">
        <f t="shared" si="123"/>
        <v>90.141676505312873</v>
      </c>
      <c r="DZ122">
        <f t="shared" si="124"/>
        <v>9.8583234946871308</v>
      </c>
      <c r="EA122">
        <f t="shared" si="125"/>
        <v>3.6775427605134032</v>
      </c>
      <c r="EB122">
        <f t="shared" si="126"/>
        <v>59.023066485753048</v>
      </c>
      <c r="EC122">
        <f t="shared" si="127"/>
        <v>40.976933514246952</v>
      </c>
      <c r="ED122">
        <f t="shared" si="128"/>
        <v>0.51451223907077315</v>
      </c>
      <c r="EE122">
        <f t="shared" si="129"/>
        <v>64.762931034482762</v>
      </c>
      <c r="EF122">
        <f t="shared" si="130"/>
        <v>35.237068965517246</v>
      </c>
      <c r="EG122">
        <f t="shared" si="131"/>
        <v>3.2611648601447065</v>
      </c>
      <c r="EH122">
        <f t="shared" si="132"/>
        <v>81.621897313838829</v>
      </c>
      <c r="EI122">
        <f t="shared" si="133"/>
        <v>18.378102686161167</v>
      </c>
    </row>
    <row r="123" spans="1:139" x14ac:dyDescent="0.25">
      <c r="A123" t="s">
        <v>2649</v>
      </c>
      <c r="B123">
        <v>122</v>
      </c>
      <c r="C123" t="s">
        <v>184</v>
      </c>
      <c r="E123">
        <v>2408523</v>
      </c>
      <c r="F123">
        <v>1220736</v>
      </c>
      <c r="G123">
        <v>1187787</v>
      </c>
      <c r="H123">
        <v>882719</v>
      </c>
      <c r="I123">
        <v>580379</v>
      </c>
      <c r="J123">
        <v>302340</v>
      </c>
      <c r="K123">
        <f t="shared" si="70"/>
        <v>36.649805710802845</v>
      </c>
      <c r="L123">
        <f t="shared" si="71"/>
        <v>47.543367280067109</v>
      </c>
      <c r="M123">
        <f t="shared" si="72"/>
        <v>25.454058682238482</v>
      </c>
      <c r="N123">
        <f t="shared" si="134"/>
        <v>65.749009594219672</v>
      </c>
      <c r="O123">
        <f t="shared" si="135"/>
        <v>34.250990405780321</v>
      </c>
      <c r="P123">
        <f t="shared" si="73"/>
        <v>62.95582172809241</v>
      </c>
      <c r="Q123">
        <f t="shared" si="74"/>
        <v>12.426151470626554</v>
      </c>
      <c r="R123">
        <f t="shared" si="75"/>
        <v>5.8637006793781481</v>
      </c>
      <c r="S123">
        <f t="shared" si="136"/>
        <v>4.2026964413363714</v>
      </c>
      <c r="T123">
        <f t="shared" si="76"/>
        <v>14.551629680566521</v>
      </c>
      <c r="U123">
        <f t="shared" si="77"/>
        <v>37.044178271907597</v>
      </c>
      <c r="V123">
        <f t="shared" si="78"/>
        <v>32699600.000000004</v>
      </c>
      <c r="W123">
        <v>461822</v>
      </c>
      <c r="X123">
        <v>260882</v>
      </c>
      <c r="Y123">
        <v>200940</v>
      </c>
      <c r="Z123">
        <v>77499</v>
      </c>
      <c r="AA123">
        <v>36559</v>
      </c>
      <c r="AB123">
        <v>40940</v>
      </c>
      <c r="AC123">
        <v>16402</v>
      </c>
      <c r="AD123">
        <v>9142</v>
      </c>
      <c r="AE123">
        <v>7260</v>
      </c>
      <c r="AF123">
        <v>12988</v>
      </c>
      <c r="AG123">
        <v>10908</v>
      </c>
      <c r="AH123">
        <v>2080</v>
      </c>
      <c r="AI123">
        <v>16934</v>
      </c>
      <c r="AJ123">
        <v>12508</v>
      </c>
      <c r="AK123">
        <v>4426</v>
      </c>
      <c r="AL123">
        <v>79766</v>
      </c>
      <c r="AM123">
        <v>72232</v>
      </c>
      <c r="AN123">
        <v>7534</v>
      </c>
      <c r="AO123">
        <v>2718</v>
      </c>
      <c r="AP123">
        <v>2492</v>
      </c>
      <c r="AQ123">
        <v>226</v>
      </c>
      <c r="AR123">
        <v>37098</v>
      </c>
      <c r="AS123">
        <v>29640</v>
      </c>
      <c r="AT123">
        <v>7458</v>
      </c>
      <c r="AU123">
        <v>202</v>
      </c>
      <c r="AV123">
        <v>190</v>
      </c>
      <c r="AW123">
        <v>12</v>
      </c>
      <c r="AX123">
        <v>51558</v>
      </c>
      <c r="AY123">
        <v>48170</v>
      </c>
      <c r="AZ123">
        <v>3388</v>
      </c>
      <c r="BA123">
        <v>29450</v>
      </c>
      <c r="BB123">
        <v>28740</v>
      </c>
      <c r="BC123">
        <v>710</v>
      </c>
      <c r="BD123">
        <v>6646</v>
      </c>
      <c r="BE123">
        <v>6280</v>
      </c>
      <c r="BF123">
        <v>366</v>
      </c>
      <c r="BG123">
        <v>54</v>
      </c>
      <c r="BH123">
        <v>54</v>
      </c>
      <c r="BI123">
        <v>0</v>
      </c>
      <c r="BJ123">
        <v>1606</v>
      </c>
      <c r="BK123">
        <v>1508</v>
      </c>
      <c r="BL123">
        <v>98</v>
      </c>
      <c r="BM123">
        <v>7884</v>
      </c>
      <c r="BN123">
        <v>7450</v>
      </c>
      <c r="BO123">
        <v>434</v>
      </c>
      <c r="BP123">
        <v>17110</v>
      </c>
      <c r="BQ123">
        <v>15306</v>
      </c>
      <c r="BR123">
        <v>1804</v>
      </c>
      <c r="BS123">
        <v>29330</v>
      </c>
      <c r="BT123">
        <v>15698</v>
      </c>
      <c r="BU123">
        <v>13632</v>
      </c>
      <c r="BV123">
        <v>4158</v>
      </c>
      <c r="BW123">
        <v>2814</v>
      </c>
      <c r="BX123">
        <v>1344</v>
      </c>
      <c r="BY123">
        <v>29494</v>
      </c>
      <c r="BZ123">
        <v>19806</v>
      </c>
      <c r="CA123">
        <v>9688</v>
      </c>
      <c r="CB123" t="str">
        <f t="shared" si="137"/>
        <v>CultivatorsTotal</v>
      </c>
      <c r="CC123" t="str">
        <f t="shared" si="138"/>
        <v>CultivatorsMale</v>
      </c>
      <c r="CD123" t="str">
        <f t="shared" si="139"/>
        <v>CultivatorsFemale</v>
      </c>
      <c r="CE123">
        <f t="shared" si="79"/>
        <v>52.318121621943114</v>
      </c>
      <c r="CF123">
        <f t="shared" si="80"/>
        <v>56.48972980932048</v>
      </c>
      <c r="CG123">
        <f t="shared" si="81"/>
        <v>43.510270190679528</v>
      </c>
      <c r="CH123">
        <f t="shared" si="82"/>
        <v>8.7795776458873096</v>
      </c>
      <c r="CI123">
        <f t="shared" si="83"/>
        <v>47.173511916282791</v>
      </c>
      <c r="CJ123">
        <f t="shared" si="84"/>
        <v>52.826488083717202</v>
      </c>
      <c r="CK123">
        <f t="shared" si="85"/>
        <v>1.8581224602619861</v>
      </c>
      <c r="CL123">
        <f t="shared" si="86"/>
        <v>55.737105231069386</v>
      </c>
      <c r="CM123">
        <f t="shared" si="87"/>
        <v>44.262894768930614</v>
      </c>
      <c r="CN123">
        <f t="shared" si="88"/>
        <v>1.4713629139057842</v>
      </c>
      <c r="CO123">
        <f t="shared" si="89"/>
        <v>83.985217123498614</v>
      </c>
      <c r="CP123">
        <f t="shared" si="140"/>
        <v>16.014782876501386</v>
      </c>
      <c r="CQ123">
        <f t="shared" si="90"/>
        <v>1.9183907902741417</v>
      </c>
      <c r="CR123">
        <f t="shared" si="91"/>
        <v>73.863233730955471</v>
      </c>
      <c r="CS123">
        <f t="shared" si="92"/>
        <v>26.136766269044525</v>
      </c>
      <c r="CT123">
        <f t="shared" si="93"/>
        <v>9.036397766446628</v>
      </c>
      <c r="CU123">
        <f t="shared" si="94"/>
        <v>90.554873003535334</v>
      </c>
      <c r="CV123">
        <f t="shared" si="95"/>
        <v>9.4451269964646585</v>
      </c>
      <c r="CW123">
        <f t="shared" si="96"/>
        <v>0.3079122574681184</v>
      </c>
      <c r="CX123">
        <f t="shared" si="97"/>
        <v>91.685062545989695</v>
      </c>
      <c r="CY123">
        <f t="shared" si="98"/>
        <v>8.3149374540103018</v>
      </c>
      <c r="CZ123">
        <f t="shared" si="99"/>
        <v>4.2026964413363714</v>
      </c>
      <c r="DA123">
        <f t="shared" si="100"/>
        <v>79.896490376839722</v>
      </c>
      <c r="DB123">
        <f t="shared" si="101"/>
        <v>20.103509623160278</v>
      </c>
      <c r="DC123">
        <f t="shared" si="102"/>
        <v>2.2883839591081645E-2</v>
      </c>
      <c r="DD123">
        <f t="shared" si="103"/>
        <v>94.059405940594047</v>
      </c>
      <c r="DE123">
        <f t="shared" si="141"/>
        <v>5.9405940594059405</v>
      </c>
      <c r="DF123">
        <f t="shared" si="104"/>
        <v>5.8408168397870668</v>
      </c>
      <c r="DG123">
        <f t="shared" si="105"/>
        <v>93.428759843283288</v>
      </c>
      <c r="DH123">
        <f t="shared" si="106"/>
        <v>6.5712401567167085</v>
      </c>
      <c r="DI123">
        <f t="shared" si="107"/>
        <v>3.3362825542443288</v>
      </c>
      <c r="DJ123">
        <f t="shared" si="108"/>
        <v>97.589134125636662</v>
      </c>
      <c r="DK123">
        <f t="shared" si="109"/>
        <v>2.4108658743633278</v>
      </c>
      <c r="DL123">
        <f t="shared" si="110"/>
        <v>0.75290097981350801</v>
      </c>
      <c r="DM123">
        <f t="shared" si="111"/>
        <v>94.492928077038812</v>
      </c>
      <c r="DN123">
        <f t="shared" si="112"/>
        <v>5.5070719229611802</v>
      </c>
      <c r="DO123">
        <f t="shared" si="113"/>
        <v>6.1174620689030141E-3</v>
      </c>
      <c r="DP123">
        <f t="shared" si="114"/>
        <v>100</v>
      </c>
      <c r="DQ123">
        <f t="shared" si="115"/>
        <v>0</v>
      </c>
      <c r="DR123">
        <f t="shared" si="116"/>
        <v>0.18193785338256002</v>
      </c>
      <c r="DS123">
        <f t="shared" si="117"/>
        <v>93.897882938978825</v>
      </c>
      <c r="DT123">
        <f t="shared" si="118"/>
        <v>6.102117061021171</v>
      </c>
      <c r="DU123">
        <f t="shared" si="119"/>
        <v>0.89314946205984003</v>
      </c>
      <c r="DV123">
        <f t="shared" si="120"/>
        <v>94.495180111618467</v>
      </c>
      <c r="DW123">
        <f t="shared" si="121"/>
        <v>5.5048198883815322</v>
      </c>
      <c r="DX123">
        <f t="shared" si="122"/>
        <v>1.938329185165381</v>
      </c>
      <c r="DY123">
        <f t="shared" si="123"/>
        <v>89.456458211572169</v>
      </c>
      <c r="DZ123">
        <f t="shared" si="124"/>
        <v>10.54354178842782</v>
      </c>
      <c r="EA123">
        <f t="shared" si="125"/>
        <v>3.322688194091211</v>
      </c>
      <c r="EB123">
        <f t="shared" si="126"/>
        <v>53.521991135356295</v>
      </c>
      <c r="EC123">
        <f t="shared" si="127"/>
        <v>46.478008864643712</v>
      </c>
      <c r="ED123">
        <f t="shared" si="128"/>
        <v>0.47104457930553206</v>
      </c>
      <c r="EE123">
        <f t="shared" si="129"/>
        <v>67.676767676767682</v>
      </c>
      <c r="EF123">
        <f t="shared" si="130"/>
        <v>32.323232323232325</v>
      </c>
      <c r="EG123">
        <f t="shared" si="131"/>
        <v>3.3412671529671387</v>
      </c>
      <c r="EH123">
        <f t="shared" si="132"/>
        <v>67.152641215162404</v>
      </c>
      <c r="EI123">
        <f t="shared" si="133"/>
        <v>32.847358784837596</v>
      </c>
    </row>
    <row r="124" spans="1:139" x14ac:dyDescent="0.25">
      <c r="A124" t="s">
        <v>2651</v>
      </c>
      <c r="B124">
        <v>123</v>
      </c>
      <c r="C124" t="s">
        <v>185</v>
      </c>
      <c r="E124">
        <v>1156597</v>
      </c>
      <c r="F124">
        <v>581339</v>
      </c>
      <c r="G124">
        <v>575258</v>
      </c>
      <c r="H124">
        <v>362314</v>
      </c>
      <c r="I124">
        <v>257889</v>
      </c>
      <c r="J124">
        <v>104425</v>
      </c>
      <c r="K124">
        <f t="shared" si="70"/>
        <v>31.325863719169249</v>
      </c>
      <c r="L124">
        <f t="shared" si="71"/>
        <v>44.361207488229759</v>
      </c>
      <c r="M124">
        <f t="shared" si="72"/>
        <v>18.152724516651659</v>
      </c>
      <c r="N124">
        <f t="shared" si="134"/>
        <v>71.178314942287628</v>
      </c>
      <c r="O124">
        <f t="shared" si="135"/>
        <v>28.821685057712372</v>
      </c>
      <c r="P124">
        <f t="shared" si="73"/>
        <v>53.571211711388464</v>
      </c>
      <c r="Q124">
        <f t="shared" si="74"/>
        <v>13.441931584205966</v>
      </c>
      <c r="R124">
        <f t="shared" si="75"/>
        <v>8.6444354896581412</v>
      </c>
      <c r="S124">
        <f t="shared" si="136"/>
        <v>7.3102336647217605</v>
      </c>
      <c r="T124">
        <f t="shared" si="76"/>
        <v>17.032187550025668</v>
      </c>
      <c r="U124">
        <f t="shared" si="77"/>
        <v>46.428788288611536</v>
      </c>
      <c r="V124">
        <f t="shared" si="78"/>
        <v>16821800</v>
      </c>
      <c r="W124">
        <v>142619</v>
      </c>
      <c r="X124">
        <v>86411</v>
      </c>
      <c r="Y124">
        <v>56208</v>
      </c>
      <c r="Z124">
        <v>42579</v>
      </c>
      <c r="AA124">
        <v>21964</v>
      </c>
      <c r="AB124">
        <v>20615</v>
      </c>
      <c r="AC124">
        <v>8898</v>
      </c>
      <c r="AD124">
        <v>3504</v>
      </c>
      <c r="AE124">
        <v>5394</v>
      </c>
      <c r="AF124">
        <v>14674</v>
      </c>
      <c r="AG124">
        <v>13590</v>
      </c>
      <c r="AH124">
        <v>1084</v>
      </c>
      <c r="AI124">
        <v>6674</v>
      </c>
      <c r="AJ124">
        <v>4730</v>
      </c>
      <c r="AK124">
        <v>1944</v>
      </c>
      <c r="AL124">
        <v>27354</v>
      </c>
      <c r="AM124">
        <v>24892</v>
      </c>
      <c r="AN124">
        <v>2462</v>
      </c>
      <c r="AO124">
        <v>1442</v>
      </c>
      <c r="AP124">
        <v>1346</v>
      </c>
      <c r="AQ124">
        <v>96</v>
      </c>
      <c r="AR124">
        <v>26486</v>
      </c>
      <c r="AS124">
        <v>21916</v>
      </c>
      <c r="AT124">
        <v>4570</v>
      </c>
      <c r="AU124">
        <v>30</v>
      </c>
      <c r="AV124">
        <v>30</v>
      </c>
      <c r="AW124">
        <v>0</v>
      </c>
      <c r="AX124">
        <v>31290</v>
      </c>
      <c r="AY124">
        <v>29562</v>
      </c>
      <c r="AZ124">
        <v>1728</v>
      </c>
      <c r="BA124">
        <v>15096</v>
      </c>
      <c r="BB124">
        <v>14910</v>
      </c>
      <c r="BC124">
        <v>186</v>
      </c>
      <c r="BD124">
        <v>6820</v>
      </c>
      <c r="BE124">
        <v>6542</v>
      </c>
      <c r="BF124">
        <v>278</v>
      </c>
      <c r="BG124">
        <v>24</v>
      </c>
      <c r="BH124">
        <v>24</v>
      </c>
      <c r="BI124">
        <v>0</v>
      </c>
      <c r="BJ124">
        <v>488</v>
      </c>
      <c r="BK124">
        <v>466</v>
      </c>
      <c r="BL124">
        <v>22</v>
      </c>
      <c r="BM124">
        <v>2694</v>
      </c>
      <c r="BN124">
        <v>2580</v>
      </c>
      <c r="BO124">
        <v>114</v>
      </c>
      <c r="BP124">
        <v>6696</v>
      </c>
      <c r="BQ124">
        <v>6044</v>
      </c>
      <c r="BR124">
        <v>652</v>
      </c>
      <c r="BS124">
        <v>13748</v>
      </c>
      <c r="BT124">
        <v>7594</v>
      </c>
      <c r="BU124">
        <v>6154</v>
      </c>
      <c r="BV124">
        <v>1916</v>
      </c>
      <c r="BW124">
        <v>1240</v>
      </c>
      <c r="BX124">
        <v>676</v>
      </c>
      <c r="BY124">
        <v>12786</v>
      </c>
      <c r="BZ124">
        <v>10544</v>
      </c>
      <c r="CA124">
        <v>2242</v>
      </c>
      <c r="CB124" t="str">
        <f t="shared" si="137"/>
        <v>CultivatorsTotal</v>
      </c>
      <c r="CC124" t="str">
        <f t="shared" si="138"/>
        <v>CultivatorsMale</v>
      </c>
      <c r="CD124" t="str">
        <f t="shared" si="139"/>
        <v>CultivatorsFemale</v>
      </c>
      <c r="CE124">
        <f t="shared" si="79"/>
        <v>39.36336989462179</v>
      </c>
      <c r="CF124">
        <f t="shared" si="80"/>
        <v>60.588701365175744</v>
      </c>
      <c r="CG124">
        <f t="shared" si="81"/>
        <v>39.411298634824256</v>
      </c>
      <c r="CH124">
        <f t="shared" si="82"/>
        <v>11.751961006199043</v>
      </c>
      <c r="CI124">
        <f t="shared" si="83"/>
        <v>51.584114234716651</v>
      </c>
      <c r="CJ124">
        <f t="shared" si="84"/>
        <v>48.415885765283356</v>
      </c>
      <c r="CK124">
        <f t="shared" si="85"/>
        <v>2.4558808105676291</v>
      </c>
      <c r="CL124">
        <f t="shared" si="86"/>
        <v>39.379635873229937</v>
      </c>
      <c r="CM124">
        <f t="shared" si="87"/>
        <v>60.620364126770063</v>
      </c>
      <c r="CN124">
        <f t="shared" si="88"/>
        <v>4.0500781090435369</v>
      </c>
      <c r="CO124">
        <f t="shared" si="89"/>
        <v>92.612784516832491</v>
      </c>
      <c r="CP124">
        <f t="shared" si="140"/>
        <v>7.3872154831675072</v>
      </c>
      <c r="CQ124">
        <f t="shared" si="90"/>
        <v>1.8420486097694266</v>
      </c>
      <c r="CR124">
        <f t="shared" si="91"/>
        <v>70.872040755169323</v>
      </c>
      <c r="CS124">
        <f t="shared" si="92"/>
        <v>29.127959244830688</v>
      </c>
      <c r="CT124">
        <f t="shared" si="93"/>
        <v>7.5498048653930017</v>
      </c>
      <c r="CU124">
        <f t="shared" si="94"/>
        <v>90.999488191854937</v>
      </c>
      <c r="CV124">
        <f t="shared" si="95"/>
        <v>9.0005118081450597</v>
      </c>
      <c r="CW124">
        <f t="shared" si="96"/>
        <v>0.39799731724415838</v>
      </c>
      <c r="CX124">
        <f t="shared" si="97"/>
        <v>93.342579750346744</v>
      </c>
      <c r="CY124">
        <f t="shared" si="98"/>
        <v>6.6574202496532591</v>
      </c>
      <c r="CZ124">
        <f t="shared" si="99"/>
        <v>7.3102336647217605</v>
      </c>
      <c r="DA124">
        <f t="shared" si="100"/>
        <v>82.745601449822544</v>
      </c>
      <c r="DB124">
        <f t="shared" si="101"/>
        <v>17.254398550177452</v>
      </c>
      <c r="DC124">
        <f t="shared" si="102"/>
        <v>8.2801106222779135E-3</v>
      </c>
      <c r="DD124">
        <f t="shared" si="103"/>
        <v>100</v>
      </c>
      <c r="DE124">
        <f t="shared" si="141"/>
        <v>0</v>
      </c>
      <c r="DF124">
        <f t="shared" si="104"/>
        <v>8.6361553790358627</v>
      </c>
      <c r="DG124">
        <f t="shared" si="105"/>
        <v>94.477468839884949</v>
      </c>
      <c r="DH124">
        <f t="shared" si="106"/>
        <v>5.5225311601150526</v>
      </c>
      <c r="DI124">
        <f t="shared" si="107"/>
        <v>4.1665516651302461</v>
      </c>
      <c r="DJ124">
        <f t="shared" si="108"/>
        <v>98.767885532591421</v>
      </c>
      <c r="DK124">
        <f t="shared" si="109"/>
        <v>1.2321144674085851</v>
      </c>
      <c r="DL124">
        <f t="shared" si="110"/>
        <v>1.882345148131179</v>
      </c>
      <c r="DM124">
        <f t="shared" si="111"/>
        <v>95.923753665689148</v>
      </c>
      <c r="DN124">
        <f t="shared" si="112"/>
        <v>4.0762463343108504</v>
      </c>
      <c r="DO124">
        <f t="shared" si="113"/>
        <v>6.6240884978223313E-3</v>
      </c>
      <c r="DP124">
        <f t="shared" si="114"/>
        <v>100</v>
      </c>
      <c r="DQ124">
        <f t="shared" si="115"/>
        <v>0</v>
      </c>
      <c r="DR124">
        <f t="shared" si="116"/>
        <v>0.13468979945572074</v>
      </c>
      <c r="DS124">
        <f t="shared" si="117"/>
        <v>95.491803278688522</v>
      </c>
      <c r="DT124">
        <f t="shared" si="118"/>
        <v>4.5081967213114753</v>
      </c>
      <c r="DU124">
        <f t="shared" si="119"/>
        <v>0.74355393388055668</v>
      </c>
      <c r="DV124">
        <f t="shared" si="120"/>
        <v>95.768374164810695</v>
      </c>
      <c r="DW124">
        <f t="shared" si="121"/>
        <v>4.231625835189309</v>
      </c>
      <c r="DX124">
        <f t="shared" si="122"/>
        <v>1.8481206908924304</v>
      </c>
      <c r="DY124">
        <f t="shared" si="123"/>
        <v>90.262843488649935</v>
      </c>
      <c r="DZ124">
        <f t="shared" si="124"/>
        <v>9.7371565113500598</v>
      </c>
      <c r="EA124">
        <f t="shared" si="125"/>
        <v>3.7944986945025585</v>
      </c>
      <c r="EB124">
        <f t="shared" si="126"/>
        <v>55.237125400058197</v>
      </c>
      <c r="EC124">
        <f t="shared" si="127"/>
        <v>44.76287459994181</v>
      </c>
      <c r="ED124">
        <f t="shared" si="128"/>
        <v>0.5288230650761494</v>
      </c>
      <c r="EE124">
        <f t="shared" si="129"/>
        <v>64.718162839248436</v>
      </c>
      <c r="EF124">
        <f t="shared" si="130"/>
        <v>35.281837160751564</v>
      </c>
      <c r="EG124">
        <f t="shared" si="131"/>
        <v>3.5289831472148467</v>
      </c>
      <c r="EH124">
        <f t="shared" si="132"/>
        <v>82.465196308462382</v>
      </c>
      <c r="EI124">
        <f t="shared" si="133"/>
        <v>17.534803691537622</v>
      </c>
    </row>
    <row r="125" spans="1:139" x14ac:dyDescent="0.25">
      <c r="A125" t="s">
        <v>2655</v>
      </c>
      <c r="B125">
        <v>124</v>
      </c>
      <c r="C125" t="s">
        <v>186</v>
      </c>
      <c r="E125">
        <v>1388552</v>
      </c>
      <c r="F125">
        <v>696532</v>
      </c>
      <c r="G125">
        <v>692020</v>
      </c>
      <c r="H125">
        <v>216373</v>
      </c>
      <c r="I125">
        <v>170979</v>
      </c>
      <c r="J125">
        <v>45394</v>
      </c>
      <c r="K125">
        <f t="shared" si="70"/>
        <v>15.582635724121245</v>
      </c>
      <c r="L125">
        <f t="shared" si="71"/>
        <v>24.547185197521433</v>
      </c>
      <c r="M125">
        <f t="shared" si="72"/>
        <v>6.5596370047108472</v>
      </c>
      <c r="N125">
        <f t="shared" si="134"/>
        <v>79.020487768806646</v>
      </c>
      <c r="O125">
        <f t="shared" si="135"/>
        <v>20.979512231193358</v>
      </c>
      <c r="P125">
        <f t="shared" si="73"/>
        <v>61.433265703206963</v>
      </c>
      <c r="Q125">
        <f t="shared" si="74"/>
        <v>5.8302098690686917</v>
      </c>
      <c r="R125">
        <f t="shared" si="75"/>
        <v>6.0132271586565791</v>
      </c>
      <c r="S125">
        <f t="shared" si="136"/>
        <v>5.0537728829382598</v>
      </c>
      <c r="T125">
        <f t="shared" si="76"/>
        <v>21.669524386129506</v>
      </c>
      <c r="U125">
        <f t="shared" si="77"/>
        <v>38.566734296793037</v>
      </c>
      <c r="V125">
        <f t="shared" si="78"/>
        <v>8344800</v>
      </c>
      <c r="W125">
        <v>108434</v>
      </c>
      <c r="X125">
        <v>89800</v>
      </c>
      <c r="Y125">
        <v>18634</v>
      </c>
      <c r="Z125">
        <v>22771</v>
      </c>
      <c r="AA125">
        <v>11346</v>
      </c>
      <c r="AB125">
        <v>11425</v>
      </c>
      <c r="AC125">
        <v>1720</v>
      </c>
      <c r="AD125">
        <v>777</v>
      </c>
      <c r="AE125">
        <v>943</v>
      </c>
      <c r="AF125">
        <v>919</v>
      </c>
      <c r="AG125">
        <v>859</v>
      </c>
      <c r="AH125">
        <v>60</v>
      </c>
      <c r="AI125">
        <v>3879</v>
      </c>
      <c r="AJ125">
        <v>2945</v>
      </c>
      <c r="AK125">
        <v>934</v>
      </c>
      <c r="AL125">
        <v>7817</v>
      </c>
      <c r="AM125">
        <v>6976</v>
      </c>
      <c r="AN125">
        <v>841</v>
      </c>
      <c r="AO125">
        <v>897</v>
      </c>
      <c r="AP125">
        <v>829</v>
      </c>
      <c r="AQ125">
        <v>68</v>
      </c>
      <c r="AR125">
        <v>10935</v>
      </c>
      <c r="AS125">
        <v>9412</v>
      </c>
      <c r="AT125">
        <v>1523</v>
      </c>
      <c r="AU125">
        <v>18</v>
      </c>
      <c r="AV125">
        <v>18</v>
      </c>
      <c r="AW125">
        <v>0</v>
      </c>
      <c r="AX125">
        <v>12993</v>
      </c>
      <c r="AY125">
        <v>12072</v>
      </c>
      <c r="AZ125">
        <v>921</v>
      </c>
      <c r="BA125">
        <v>6009</v>
      </c>
      <c r="BB125">
        <v>5925</v>
      </c>
      <c r="BC125">
        <v>84</v>
      </c>
      <c r="BD125">
        <v>6332</v>
      </c>
      <c r="BE125">
        <v>6122</v>
      </c>
      <c r="BF125">
        <v>210</v>
      </c>
      <c r="BG125">
        <v>5</v>
      </c>
      <c r="BH125">
        <v>5</v>
      </c>
      <c r="BI125">
        <v>0</v>
      </c>
      <c r="BJ125">
        <v>421</v>
      </c>
      <c r="BK125">
        <v>407</v>
      </c>
      <c r="BL125">
        <v>14</v>
      </c>
      <c r="BM125">
        <v>1576</v>
      </c>
      <c r="BN125">
        <v>1486</v>
      </c>
      <c r="BO125">
        <v>90</v>
      </c>
      <c r="BP125">
        <v>5734</v>
      </c>
      <c r="BQ125">
        <v>5177</v>
      </c>
      <c r="BR125">
        <v>557</v>
      </c>
      <c r="BS125">
        <v>16763</v>
      </c>
      <c r="BT125">
        <v>9642</v>
      </c>
      <c r="BU125">
        <v>7121</v>
      </c>
      <c r="BV125">
        <v>1033</v>
      </c>
      <c r="BW125">
        <v>735</v>
      </c>
      <c r="BX125">
        <v>298</v>
      </c>
      <c r="BY125">
        <v>8117</v>
      </c>
      <c r="BZ125">
        <v>6446</v>
      </c>
      <c r="CA125">
        <v>1671</v>
      </c>
      <c r="CB125" t="str">
        <f t="shared" si="137"/>
        <v>CultivatorsTotal</v>
      </c>
      <c r="CC125" t="str">
        <f t="shared" si="138"/>
        <v>CultivatorsMale</v>
      </c>
      <c r="CD125" t="str">
        <f t="shared" si="139"/>
        <v>CultivatorsFemale</v>
      </c>
      <c r="CE125">
        <f t="shared" si="79"/>
        <v>50.114385805992434</v>
      </c>
      <c r="CF125">
        <f t="shared" si="80"/>
        <v>82.815353118025712</v>
      </c>
      <c r="CG125">
        <f t="shared" si="81"/>
        <v>17.184646881974288</v>
      </c>
      <c r="CH125">
        <f t="shared" si="82"/>
        <v>10.523956316176234</v>
      </c>
      <c r="CI125">
        <f t="shared" si="83"/>
        <v>49.826533749066797</v>
      </c>
      <c r="CJ125">
        <f t="shared" si="84"/>
        <v>50.17346625093321</v>
      </c>
      <c r="CK125">
        <f t="shared" si="85"/>
        <v>0.79492358103829952</v>
      </c>
      <c r="CL125">
        <f t="shared" si="86"/>
        <v>45.174418604651159</v>
      </c>
      <c r="CM125">
        <f t="shared" si="87"/>
        <v>54.825581395348834</v>
      </c>
      <c r="CN125">
        <f t="shared" si="88"/>
        <v>0.42472951800825426</v>
      </c>
      <c r="CO125">
        <f t="shared" si="89"/>
        <v>93.47116430903155</v>
      </c>
      <c r="CP125">
        <f t="shared" si="140"/>
        <v>6.5288356909684442</v>
      </c>
      <c r="CQ125">
        <f t="shared" si="90"/>
        <v>1.7927375411904443</v>
      </c>
      <c r="CR125">
        <f t="shared" si="91"/>
        <v>75.921629285898433</v>
      </c>
      <c r="CS125">
        <f t="shared" si="92"/>
        <v>24.07837071410157</v>
      </c>
      <c r="CT125">
        <f t="shared" si="93"/>
        <v>3.6127428098699932</v>
      </c>
      <c r="CU125">
        <f t="shared" si="94"/>
        <v>89.241396955353707</v>
      </c>
      <c r="CV125">
        <f t="shared" si="95"/>
        <v>10.758603044646284</v>
      </c>
      <c r="CW125">
        <f t="shared" si="96"/>
        <v>0.41456189080892714</v>
      </c>
      <c r="CX125">
        <f t="shared" si="97"/>
        <v>92.419175027870679</v>
      </c>
      <c r="CY125">
        <f t="shared" si="98"/>
        <v>7.5808249721293199</v>
      </c>
      <c r="CZ125">
        <f t="shared" si="99"/>
        <v>5.0537728829382598</v>
      </c>
      <c r="DA125">
        <f t="shared" si="100"/>
        <v>86.072245084590762</v>
      </c>
      <c r="DB125">
        <f t="shared" si="101"/>
        <v>13.927754915409235</v>
      </c>
      <c r="DC125">
        <f t="shared" si="102"/>
        <v>8.3189677085403445E-3</v>
      </c>
      <c r="DD125">
        <f t="shared" si="103"/>
        <v>100</v>
      </c>
      <c r="DE125">
        <f t="shared" si="141"/>
        <v>0</v>
      </c>
      <c r="DF125">
        <f t="shared" si="104"/>
        <v>6.0049081909480391</v>
      </c>
      <c r="DG125">
        <f t="shared" si="105"/>
        <v>92.911567767259299</v>
      </c>
      <c r="DH125">
        <f t="shared" si="106"/>
        <v>7.0884322327407059</v>
      </c>
      <c r="DI125">
        <f t="shared" si="107"/>
        <v>2.777148720034385</v>
      </c>
      <c r="DJ125">
        <f t="shared" si="108"/>
        <v>98.602096854717928</v>
      </c>
      <c r="DK125">
        <f t="shared" si="109"/>
        <v>1.3979031452820767</v>
      </c>
      <c r="DL125">
        <f t="shared" si="110"/>
        <v>2.9264279739154144</v>
      </c>
      <c r="DM125">
        <f t="shared" si="111"/>
        <v>96.68351231838281</v>
      </c>
      <c r="DN125">
        <f t="shared" si="112"/>
        <v>3.3164876816171827</v>
      </c>
      <c r="DO125">
        <f t="shared" si="113"/>
        <v>2.3108243634834291E-3</v>
      </c>
      <c r="DP125">
        <f t="shared" si="114"/>
        <v>100</v>
      </c>
      <c r="DQ125">
        <f t="shared" si="115"/>
        <v>0</v>
      </c>
      <c r="DR125">
        <f t="shared" si="116"/>
        <v>0.19457141140530473</v>
      </c>
      <c r="DS125">
        <f t="shared" si="117"/>
        <v>96.674584323040378</v>
      </c>
      <c r="DT125">
        <f t="shared" si="118"/>
        <v>3.3254156769596199</v>
      </c>
      <c r="DU125">
        <f t="shared" si="119"/>
        <v>0.72837183936997685</v>
      </c>
      <c r="DV125">
        <f t="shared" si="120"/>
        <v>94.289340101522839</v>
      </c>
      <c r="DW125">
        <f t="shared" si="121"/>
        <v>5.7106598984771573</v>
      </c>
      <c r="DX125">
        <f t="shared" si="122"/>
        <v>2.6500533800427961</v>
      </c>
      <c r="DY125">
        <f t="shared" si="123"/>
        <v>90.28601325427276</v>
      </c>
      <c r="DZ125">
        <f t="shared" si="124"/>
        <v>9.7139867457272402</v>
      </c>
      <c r="EA125">
        <f t="shared" si="125"/>
        <v>7.747269761014544</v>
      </c>
      <c r="EB125">
        <f t="shared" si="126"/>
        <v>57.519537075702445</v>
      </c>
      <c r="EC125">
        <f t="shared" si="127"/>
        <v>42.480462924297562</v>
      </c>
      <c r="ED125">
        <f t="shared" si="128"/>
        <v>0.47741631349567643</v>
      </c>
      <c r="EE125">
        <f t="shared" si="129"/>
        <v>71.151984511132625</v>
      </c>
      <c r="EF125">
        <f t="shared" si="130"/>
        <v>28.848015488867379</v>
      </c>
      <c r="EG125">
        <f t="shared" si="131"/>
        <v>3.7513922716789985</v>
      </c>
      <c r="EH125">
        <f t="shared" si="132"/>
        <v>79.413576444499199</v>
      </c>
      <c r="EI125">
        <f t="shared" si="133"/>
        <v>20.586423555500801</v>
      </c>
    </row>
    <row r="126" spans="1:139" x14ac:dyDescent="0.25">
      <c r="A126" t="s">
        <v>2657</v>
      </c>
      <c r="B126">
        <v>125</v>
      </c>
      <c r="C126" t="s">
        <v>187</v>
      </c>
      <c r="D126" t="s">
        <v>3188</v>
      </c>
      <c r="E126">
        <v>1797485</v>
      </c>
      <c r="F126">
        <v>907754</v>
      </c>
      <c r="G126">
        <v>889731</v>
      </c>
      <c r="H126">
        <v>543334</v>
      </c>
      <c r="I126">
        <v>361390</v>
      </c>
      <c r="J126">
        <v>181944</v>
      </c>
      <c r="K126">
        <f t="shared" si="70"/>
        <v>30.227456696439749</v>
      </c>
      <c r="L126">
        <f t="shared" si="71"/>
        <v>39.811446713536931</v>
      </c>
      <c r="M126">
        <f t="shared" si="72"/>
        <v>20.449326819004845</v>
      </c>
      <c r="N126">
        <f t="shared" si="134"/>
        <v>66.513415320962793</v>
      </c>
      <c r="O126">
        <f t="shared" si="135"/>
        <v>33.4865846790372</v>
      </c>
      <c r="P126">
        <f t="shared" si="73"/>
        <v>79.483522106107856</v>
      </c>
      <c r="Q126">
        <f t="shared" si="74"/>
        <v>4.8610983299406989</v>
      </c>
      <c r="R126">
        <f t="shared" si="75"/>
        <v>3.2712843297124787</v>
      </c>
      <c r="S126">
        <f t="shared" si="136"/>
        <v>2.2503653369750469</v>
      </c>
      <c r="T126">
        <f t="shared" si="76"/>
        <v>10.13372989726393</v>
      </c>
      <c r="U126">
        <f t="shared" si="77"/>
        <v>20.516477893892155</v>
      </c>
      <c r="V126">
        <f t="shared" si="78"/>
        <v>11147300</v>
      </c>
      <c r="W126">
        <v>371712</v>
      </c>
      <c r="X126">
        <v>249854</v>
      </c>
      <c r="Y126">
        <v>121858</v>
      </c>
      <c r="Z126">
        <v>56663</v>
      </c>
      <c r="AA126">
        <v>22256</v>
      </c>
      <c r="AB126">
        <v>34407</v>
      </c>
      <c r="AC126">
        <v>3486</v>
      </c>
      <c r="AD126">
        <v>1290</v>
      </c>
      <c r="AE126">
        <v>2196</v>
      </c>
      <c r="AF126">
        <v>500</v>
      </c>
      <c r="AG126">
        <v>482</v>
      </c>
      <c r="AH126">
        <v>18</v>
      </c>
      <c r="AI126">
        <v>9157</v>
      </c>
      <c r="AJ126">
        <v>5725</v>
      </c>
      <c r="AK126">
        <v>3432</v>
      </c>
      <c r="AL126">
        <v>16755</v>
      </c>
      <c r="AM126">
        <v>14891</v>
      </c>
      <c r="AN126">
        <v>1864</v>
      </c>
      <c r="AO126">
        <v>1453</v>
      </c>
      <c r="AP126">
        <v>1289</v>
      </c>
      <c r="AQ126">
        <v>164</v>
      </c>
      <c r="AR126">
        <v>12227</v>
      </c>
      <c r="AS126">
        <v>10393</v>
      </c>
      <c r="AT126">
        <v>1834</v>
      </c>
      <c r="AU126">
        <v>35</v>
      </c>
      <c r="AV126">
        <v>34</v>
      </c>
      <c r="AW126">
        <v>1</v>
      </c>
      <c r="AX126">
        <v>17739</v>
      </c>
      <c r="AY126">
        <v>16050</v>
      </c>
      <c r="AZ126">
        <v>1689</v>
      </c>
      <c r="BA126">
        <v>5839</v>
      </c>
      <c r="BB126">
        <v>5716</v>
      </c>
      <c r="BC126">
        <v>123</v>
      </c>
      <c r="BD126">
        <v>3331</v>
      </c>
      <c r="BE126">
        <v>3108</v>
      </c>
      <c r="BF126">
        <v>223</v>
      </c>
      <c r="BG126">
        <v>8</v>
      </c>
      <c r="BH126">
        <v>8</v>
      </c>
      <c r="BI126">
        <v>0</v>
      </c>
      <c r="BJ126">
        <v>491</v>
      </c>
      <c r="BK126">
        <v>456</v>
      </c>
      <c r="BL126">
        <v>35</v>
      </c>
      <c r="BM126">
        <v>2051</v>
      </c>
      <c r="BN126">
        <v>1907</v>
      </c>
      <c r="BO126">
        <v>144</v>
      </c>
      <c r="BP126">
        <v>7785</v>
      </c>
      <c r="BQ126">
        <v>6874</v>
      </c>
      <c r="BR126">
        <v>911</v>
      </c>
      <c r="BS126">
        <v>21835</v>
      </c>
      <c r="BT126">
        <v>12993</v>
      </c>
      <c r="BU126">
        <v>8842</v>
      </c>
      <c r="BV126">
        <v>1806</v>
      </c>
      <c r="BW126">
        <v>984</v>
      </c>
      <c r="BX126">
        <v>822</v>
      </c>
      <c r="BY126">
        <v>10461</v>
      </c>
      <c r="BZ126">
        <v>7080</v>
      </c>
      <c r="CA126">
        <v>3381</v>
      </c>
      <c r="CB126" t="str">
        <f t="shared" si="137"/>
        <v>CultivatorsTotal</v>
      </c>
      <c r="CC126" t="str">
        <f t="shared" si="138"/>
        <v>CultivatorsMale</v>
      </c>
      <c r="CD126" t="str">
        <f t="shared" si="139"/>
        <v>CultivatorsFemale</v>
      </c>
      <c r="CE126">
        <f t="shared" si="79"/>
        <v>68.413167591205422</v>
      </c>
      <c r="CF126">
        <f t="shared" si="80"/>
        <v>67.217092803030297</v>
      </c>
      <c r="CG126">
        <f t="shared" si="81"/>
        <v>32.782907196969695</v>
      </c>
      <c r="CH126">
        <f t="shared" si="82"/>
        <v>10.428760210110172</v>
      </c>
      <c r="CI126">
        <f t="shared" si="83"/>
        <v>39.277835624658067</v>
      </c>
      <c r="CJ126">
        <f t="shared" si="84"/>
        <v>60.722164375341933</v>
      </c>
      <c r="CK126">
        <f t="shared" si="85"/>
        <v>0.64159430479226398</v>
      </c>
      <c r="CL126">
        <f t="shared" si="86"/>
        <v>37.005163511187604</v>
      </c>
      <c r="CM126">
        <f t="shared" si="87"/>
        <v>62.994836488812389</v>
      </c>
      <c r="CN126">
        <f t="shared" si="88"/>
        <v>9.2024426963893305E-2</v>
      </c>
      <c r="CO126">
        <f t="shared" si="89"/>
        <v>96.399999999999991</v>
      </c>
      <c r="CP126">
        <f t="shared" si="140"/>
        <v>3.5999999999999996</v>
      </c>
      <c r="CQ126">
        <f t="shared" si="90"/>
        <v>1.6853353554167418</v>
      </c>
      <c r="CR126">
        <f t="shared" si="91"/>
        <v>62.520476138473299</v>
      </c>
      <c r="CS126">
        <f t="shared" si="92"/>
        <v>37.479523861526701</v>
      </c>
      <c r="CT126">
        <f t="shared" si="93"/>
        <v>3.0837385475600643</v>
      </c>
      <c r="CU126">
        <f t="shared" si="94"/>
        <v>88.874962697702173</v>
      </c>
      <c r="CV126">
        <f t="shared" si="95"/>
        <v>11.125037302297821</v>
      </c>
      <c r="CW126">
        <f t="shared" si="96"/>
        <v>0.26742298475707388</v>
      </c>
      <c r="CX126">
        <f t="shared" si="97"/>
        <v>88.713007570543695</v>
      </c>
      <c r="CY126">
        <f t="shared" si="98"/>
        <v>11.286992429456296</v>
      </c>
      <c r="CZ126">
        <f t="shared" si="99"/>
        <v>2.2503653369750469</v>
      </c>
      <c r="DA126">
        <f t="shared" si="100"/>
        <v>85.000408931054224</v>
      </c>
      <c r="DB126">
        <f t="shared" si="101"/>
        <v>14.999591068945776</v>
      </c>
      <c r="DC126">
        <f t="shared" si="102"/>
        <v>6.4417098874725307E-3</v>
      </c>
      <c r="DD126">
        <f t="shared" si="103"/>
        <v>97.142857142857139</v>
      </c>
      <c r="DE126">
        <f t="shared" si="141"/>
        <v>2.8571428571428572</v>
      </c>
      <c r="DF126">
        <f t="shared" si="104"/>
        <v>3.2648426198250062</v>
      </c>
      <c r="DG126">
        <f t="shared" si="105"/>
        <v>90.478606460341609</v>
      </c>
      <c r="DH126">
        <f t="shared" si="106"/>
        <v>9.52139353965838</v>
      </c>
      <c r="DI126">
        <f t="shared" si="107"/>
        <v>1.074661258084346</v>
      </c>
      <c r="DJ126">
        <f t="shared" si="108"/>
        <v>97.893474910087335</v>
      </c>
      <c r="DK126">
        <f t="shared" si="109"/>
        <v>2.1065250899126564</v>
      </c>
      <c r="DL126">
        <f t="shared" si="110"/>
        <v>0.61306673243345711</v>
      </c>
      <c r="DM126">
        <f t="shared" si="111"/>
        <v>93.305313719603717</v>
      </c>
      <c r="DN126">
        <f t="shared" si="112"/>
        <v>6.6946862803962768</v>
      </c>
      <c r="DO126">
        <f t="shared" si="113"/>
        <v>1.4723908314222928E-3</v>
      </c>
      <c r="DP126">
        <f t="shared" si="114"/>
        <v>100</v>
      </c>
      <c r="DQ126">
        <f t="shared" si="115"/>
        <v>0</v>
      </c>
      <c r="DR126">
        <f t="shared" si="116"/>
        <v>9.0367987278543213E-2</v>
      </c>
      <c r="DS126">
        <f t="shared" si="117"/>
        <v>92.871690427698567</v>
      </c>
      <c r="DT126">
        <f t="shared" si="118"/>
        <v>7.1283095723014247</v>
      </c>
      <c r="DU126">
        <f t="shared" si="119"/>
        <v>0.37748419940589029</v>
      </c>
      <c r="DV126">
        <f t="shared" si="120"/>
        <v>92.97903461725987</v>
      </c>
      <c r="DW126">
        <f t="shared" si="121"/>
        <v>7.020965382740127</v>
      </c>
      <c r="DX126">
        <f t="shared" si="122"/>
        <v>1.4328203278278187</v>
      </c>
      <c r="DY126">
        <f t="shared" si="123"/>
        <v>88.298008991650619</v>
      </c>
      <c r="DZ126">
        <f t="shared" si="124"/>
        <v>11.70199100834939</v>
      </c>
      <c r="EA126">
        <f t="shared" si="125"/>
        <v>4.0187067255132201</v>
      </c>
      <c r="EB126">
        <f t="shared" si="126"/>
        <v>59.505381268605447</v>
      </c>
      <c r="EC126">
        <f t="shared" si="127"/>
        <v>40.494618731394553</v>
      </c>
      <c r="ED126">
        <f t="shared" si="128"/>
        <v>0.33239223019358255</v>
      </c>
      <c r="EE126">
        <f t="shared" si="129"/>
        <v>54.485049833887047</v>
      </c>
      <c r="EF126">
        <f t="shared" si="130"/>
        <v>45.514950166112953</v>
      </c>
      <c r="EG126">
        <f t="shared" si="131"/>
        <v>1.9253350609385755</v>
      </c>
      <c r="EH126">
        <f t="shared" si="132"/>
        <v>67.679954115285341</v>
      </c>
      <c r="EI126">
        <f t="shared" si="133"/>
        <v>32.320045884714652</v>
      </c>
    </row>
    <row r="127" spans="1:139" x14ac:dyDescent="0.25">
      <c r="A127" t="s">
        <v>2659</v>
      </c>
      <c r="B127">
        <v>126</v>
      </c>
      <c r="C127" t="s">
        <v>188</v>
      </c>
      <c r="D127" t="s">
        <v>3188</v>
      </c>
      <c r="E127">
        <v>1544338</v>
      </c>
      <c r="F127">
        <v>783171</v>
      </c>
      <c r="G127">
        <v>761167</v>
      </c>
      <c r="H127">
        <v>656948</v>
      </c>
      <c r="I127">
        <v>408352</v>
      </c>
      <c r="J127">
        <v>248596</v>
      </c>
      <c r="K127">
        <f t="shared" si="70"/>
        <v>42.539133272638502</v>
      </c>
      <c r="L127">
        <f t="shared" si="71"/>
        <v>52.140847911886425</v>
      </c>
      <c r="M127">
        <f t="shared" si="72"/>
        <v>32.659849940945939</v>
      </c>
      <c r="N127">
        <f t="shared" si="134"/>
        <v>62.158953220041766</v>
      </c>
      <c r="O127">
        <f t="shared" si="135"/>
        <v>37.841046779958234</v>
      </c>
      <c r="P127">
        <f t="shared" si="73"/>
        <v>72.030663005291132</v>
      </c>
      <c r="Q127">
        <f t="shared" si="74"/>
        <v>7.6684912656709514</v>
      </c>
      <c r="R127">
        <f t="shared" si="75"/>
        <v>4.796726681563837</v>
      </c>
      <c r="S127">
        <f t="shared" si="136"/>
        <v>3.1314502822141175</v>
      </c>
      <c r="T127">
        <f t="shared" si="76"/>
        <v>12.372668765259959</v>
      </c>
      <c r="U127">
        <f t="shared" si="77"/>
        <v>27.969336994708865</v>
      </c>
      <c r="V127">
        <f t="shared" si="78"/>
        <v>18374400</v>
      </c>
      <c r="W127">
        <v>392499</v>
      </c>
      <c r="X127">
        <v>216906</v>
      </c>
      <c r="Y127">
        <v>175593</v>
      </c>
      <c r="Z127">
        <v>73199</v>
      </c>
      <c r="AA127">
        <v>33898</v>
      </c>
      <c r="AB127">
        <v>39301</v>
      </c>
      <c r="AC127">
        <v>7506</v>
      </c>
      <c r="AD127">
        <v>3894</v>
      </c>
      <c r="AE127">
        <v>3612</v>
      </c>
      <c r="AF127">
        <v>6232</v>
      </c>
      <c r="AG127">
        <v>5550</v>
      </c>
      <c r="AH127">
        <v>682</v>
      </c>
      <c r="AI127">
        <v>9592</v>
      </c>
      <c r="AJ127">
        <v>6714</v>
      </c>
      <c r="AK127">
        <v>2878</v>
      </c>
      <c r="AL127">
        <v>34554</v>
      </c>
      <c r="AM127">
        <v>30126</v>
      </c>
      <c r="AN127">
        <v>4428</v>
      </c>
      <c r="AO127">
        <v>6436</v>
      </c>
      <c r="AP127">
        <v>6144</v>
      </c>
      <c r="AQ127">
        <v>292</v>
      </c>
      <c r="AR127">
        <v>20572</v>
      </c>
      <c r="AS127">
        <v>16928</v>
      </c>
      <c r="AT127">
        <v>3644</v>
      </c>
      <c r="AU127">
        <v>60</v>
      </c>
      <c r="AV127">
        <v>60</v>
      </c>
      <c r="AW127">
        <v>0</v>
      </c>
      <c r="AX127">
        <v>31452</v>
      </c>
      <c r="AY127">
        <v>29112</v>
      </c>
      <c r="AZ127">
        <v>2340</v>
      </c>
      <c r="BA127">
        <v>16280</v>
      </c>
      <c r="BB127">
        <v>15952</v>
      </c>
      <c r="BC127">
        <v>328</v>
      </c>
      <c r="BD127">
        <v>5296</v>
      </c>
      <c r="BE127">
        <v>5072</v>
      </c>
      <c r="BF127">
        <v>224</v>
      </c>
      <c r="BG127">
        <v>44</v>
      </c>
      <c r="BH127">
        <v>38</v>
      </c>
      <c r="BI127">
        <v>6</v>
      </c>
      <c r="BJ127">
        <v>878</v>
      </c>
      <c r="BK127">
        <v>826</v>
      </c>
      <c r="BL127">
        <v>52</v>
      </c>
      <c r="BM127">
        <v>4220</v>
      </c>
      <c r="BN127">
        <v>3904</v>
      </c>
      <c r="BO127">
        <v>316</v>
      </c>
      <c r="BP127">
        <v>11718</v>
      </c>
      <c r="BQ127">
        <v>10520</v>
      </c>
      <c r="BR127">
        <v>1198</v>
      </c>
      <c r="BS127">
        <v>17696</v>
      </c>
      <c r="BT127">
        <v>9216</v>
      </c>
      <c r="BU127">
        <v>8480</v>
      </c>
      <c r="BV127">
        <v>2186</v>
      </c>
      <c r="BW127">
        <v>1428</v>
      </c>
      <c r="BX127">
        <v>758</v>
      </c>
      <c r="BY127">
        <v>16528</v>
      </c>
      <c r="BZ127">
        <v>12064</v>
      </c>
      <c r="CA127">
        <v>4464</v>
      </c>
      <c r="CB127" t="str">
        <f t="shared" si="137"/>
        <v>CultivatorsTotal</v>
      </c>
      <c r="CC127" t="str">
        <f t="shared" si="138"/>
        <v>CultivatorsMale</v>
      </c>
      <c r="CD127" t="str">
        <f t="shared" si="139"/>
        <v>CultivatorsFemale</v>
      </c>
      <c r="CE127">
        <f t="shared" si="79"/>
        <v>59.745824631477682</v>
      </c>
      <c r="CF127">
        <f t="shared" si="80"/>
        <v>55.262815956218994</v>
      </c>
      <c r="CG127">
        <f t="shared" si="81"/>
        <v>44.737184043781006</v>
      </c>
      <c r="CH127">
        <f t="shared" si="82"/>
        <v>11.142282189762355</v>
      </c>
      <c r="CI127">
        <f t="shared" si="83"/>
        <v>46.30937581114496</v>
      </c>
      <c r="CJ127">
        <f t="shared" si="84"/>
        <v>53.69062418885504</v>
      </c>
      <c r="CK127">
        <f t="shared" si="85"/>
        <v>1.1425561840510969</v>
      </c>
      <c r="CL127">
        <f t="shared" si="86"/>
        <v>51.878497202238208</v>
      </c>
      <c r="CM127">
        <f t="shared" si="87"/>
        <v>48.121502797761792</v>
      </c>
      <c r="CN127">
        <f t="shared" si="88"/>
        <v>0.94862911524199789</v>
      </c>
      <c r="CO127">
        <f t="shared" si="89"/>
        <v>89.056482670089849</v>
      </c>
      <c r="CP127">
        <f t="shared" si="140"/>
        <v>10.94351732991014</v>
      </c>
      <c r="CQ127">
        <f t="shared" si="90"/>
        <v>1.4600851208923689</v>
      </c>
      <c r="CR127">
        <f t="shared" si="91"/>
        <v>69.995829858215174</v>
      </c>
      <c r="CS127">
        <f t="shared" si="92"/>
        <v>30.004170141784819</v>
      </c>
      <c r="CT127">
        <f t="shared" si="93"/>
        <v>5.2597770295365844</v>
      </c>
      <c r="CU127">
        <f t="shared" si="94"/>
        <v>87.185275221392601</v>
      </c>
      <c r="CV127">
        <f t="shared" si="95"/>
        <v>12.814724778607397</v>
      </c>
      <c r="CW127">
        <f t="shared" si="96"/>
        <v>0.97968180129934179</v>
      </c>
      <c r="CX127">
        <f t="shared" si="97"/>
        <v>95.46302050963331</v>
      </c>
      <c r="CY127">
        <f t="shared" si="98"/>
        <v>4.5369794903666874</v>
      </c>
      <c r="CZ127">
        <f t="shared" si="99"/>
        <v>3.1314502822141175</v>
      </c>
      <c r="DA127">
        <f t="shared" si="100"/>
        <v>82.286603149912509</v>
      </c>
      <c r="DB127">
        <f t="shared" si="101"/>
        <v>17.713396850087499</v>
      </c>
      <c r="DC127">
        <f t="shared" si="102"/>
        <v>9.1331429580423402E-3</v>
      </c>
      <c r="DD127">
        <f t="shared" si="103"/>
        <v>100</v>
      </c>
      <c r="DE127">
        <f t="shared" si="141"/>
        <v>0</v>
      </c>
      <c r="DF127">
        <f t="shared" si="104"/>
        <v>4.7875935386057948</v>
      </c>
      <c r="DG127">
        <f t="shared" si="105"/>
        <v>92.560091568103772</v>
      </c>
      <c r="DH127">
        <f t="shared" si="106"/>
        <v>7.4399084318962219</v>
      </c>
      <c r="DI127">
        <f t="shared" si="107"/>
        <v>2.4781261226154885</v>
      </c>
      <c r="DJ127">
        <f t="shared" si="108"/>
        <v>97.985257985257988</v>
      </c>
      <c r="DK127">
        <f t="shared" si="109"/>
        <v>2.0147420147420148</v>
      </c>
      <c r="DL127">
        <f t="shared" si="110"/>
        <v>0.80615208509653735</v>
      </c>
      <c r="DM127">
        <f t="shared" si="111"/>
        <v>95.770392749244721</v>
      </c>
      <c r="DN127">
        <f t="shared" si="112"/>
        <v>4.2296072507552873</v>
      </c>
      <c r="DO127">
        <f t="shared" si="113"/>
        <v>6.6976381692310507E-3</v>
      </c>
      <c r="DP127">
        <f t="shared" si="114"/>
        <v>86.36363636363636</v>
      </c>
      <c r="DQ127">
        <f t="shared" si="115"/>
        <v>13.636363636363635</v>
      </c>
      <c r="DR127">
        <f t="shared" si="116"/>
        <v>0.13364832528601961</v>
      </c>
      <c r="DS127">
        <f t="shared" si="117"/>
        <v>94.077448747152616</v>
      </c>
      <c r="DT127">
        <f t="shared" si="118"/>
        <v>5.9225512528473807</v>
      </c>
      <c r="DU127">
        <f t="shared" si="119"/>
        <v>0.642364388048978</v>
      </c>
      <c r="DV127">
        <f t="shared" si="120"/>
        <v>92.511848341232223</v>
      </c>
      <c r="DW127">
        <f t="shared" si="121"/>
        <v>7.4881516587677721</v>
      </c>
      <c r="DX127">
        <f t="shared" si="122"/>
        <v>1.7837028197056692</v>
      </c>
      <c r="DY127">
        <f t="shared" si="123"/>
        <v>89.776412357057524</v>
      </c>
      <c r="DZ127">
        <f t="shared" si="124"/>
        <v>10.223587642942482</v>
      </c>
      <c r="EA127">
        <f t="shared" si="125"/>
        <v>2.693668296425288</v>
      </c>
      <c r="EB127">
        <f t="shared" si="126"/>
        <v>52.079566003616641</v>
      </c>
      <c r="EC127">
        <f t="shared" si="127"/>
        <v>47.920433996383366</v>
      </c>
      <c r="ED127">
        <f t="shared" si="128"/>
        <v>0.33275084177134262</v>
      </c>
      <c r="EE127">
        <f t="shared" si="129"/>
        <v>65.324794144556265</v>
      </c>
      <c r="EF127">
        <f t="shared" si="130"/>
        <v>34.675205855443728</v>
      </c>
      <c r="EG127">
        <f t="shared" si="131"/>
        <v>2.5158764468420634</v>
      </c>
      <c r="EH127">
        <f t="shared" si="132"/>
        <v>72.991287512100683</v>
      </c>
      <c r="EI127">
        <f t="shared" si="133"/>
        <v>27.008712487899324</v>
      </c>
    </row>
    <row r="128" spans="1:139" x14ac:dyDescent="0.25">
      <c r="A128" t="s">
        <v>2661</v>
      </c>
      <c r="B128">
        <v>127</v>
      </c>
      <c r="C128" t="s">
        <v>189</v>
      </c>
      <c r="E128">
        <v>1951014</v>
      </c>
      <c r="F128">
        <v>1021161</v>
      </c>
      <c r="G128">
        <v>929853</v>
      </c>
      <c r="H128">
        <v>577645</v>
      </c>
      <c r="I128">
        <v>467166</v>
      </c>
      <c r="J128">
        <v>110479</v>
      </c>
      <c r="K128">
        <f t="shared" si="70"/>
        <v>29.607424652001473</v>
      </c>
      <c r="L128">
        <f t="shared" si="71"/>
        <v>45.748515660116276</v>
      </c>
      <c r="M128">
        <f t="shared" si="72"/>
        <v>11.881340383910146</v>
      </c>
      <c r="N128">
        <f t="shared" si="134"/>
        <v>80.874239368470256</v>
      </c>
      <c r="O128">
        <f t="shared" si="135"/>
        <v>19.125760631529744</v>
      </c>
      <c r="P128">
        <f t="shared" si="73"/>
        <v>31.726925706965353</v>
      </c>
      <c r="Q128">
        <f t="shared" si="74"/>
        <v>16.516372512529323</v>
      </c>
      <c r="R128">
        <f t="shared" si="75"/>
        <v>12.372651022686943</v>
      </c>
      <c r="S128">
        <f t="shared" si="136"/>
        <v>9.2442590172164572</v>
      </c>
      <c r="T128">
        <f t="shared" si="76"/>
        <v>30.139791740601929</v>
      </c>
      <c r="U128">
        <f t="shared" si="77"/>
        <v>68.273074293034654</v>
      </c>
      <c r="V128">
        <f t="shared" si="78"/>
        <v>39437600</v>
      </c>
      <c r="W128">
        <v>114308</v>
      </c>
      <c r="X128">
        <v>90189</v>
      </c>
      <c r="Y128">
        <v>24119</v>
      </c>
      <c r="Z128">
        <v>58088</v>
      </c>
      <c r="AA128">
        <v>36092</v>
      </c>
      <c r="AB128">
        <v>21996</v>
      </c>
      <c r="AC128">
        <v>10873</v>
      </c>
      <c r="AD128">
        <v>8570</v>
      </c>
      <c r="AE128">
        <v>2303</v>
      </c>
      <c r="AF128">
        <v>25046</v>
      </c>
      <c r="AG128">
        <v>20021</v>
      </c>
      <c r="AH128">
        <v>5025</v>
      </c>
      <c r="AI128">
        <v>15682</v>
      </c>
      <c r="AJ128">
        <v>9650</v>
      </c>
      <c r="AK128">
        <v>6032</v>
      </c>
      <c r="AL128">
        <v>54678</v>
      </c>
      <c r="AM128">
        <v>47034</v>
      </c>
      <c r="AN128">
        <v>7644</v>
      </c>
      <c r="AO128">
        <v>7279</v>
      </c>
      <c r="AP128">
        <v>6607</v>
      </c>
      <c r="AQ128">
        <v>672</v>
      </c>
      <c r="AR128">
        <v>53399</v>
      </c>
      <c r="AS128">
        <v>46502</v>
      </c>
      <c r="AT128">
        <v>6897</v>
      </c>
      <c r="AU128">
        <v>188</v>
      </c>
      <c r="AV128">
        <v>185</v>
      </c>
      <c r="AW128">
        <v>3</v>
      </c>
      <c r="AX128">
        <v>71282</v>
      </c>
      <c r="AY128">
        <v>66641</v>
      </c>
      <c r="AZ128">
        <v>4641</v>
      </c>
      <c r="BA128">
        <v>33348</v>
      </c>
      <c r="BB128">
        <v>32121</v>
      </c>
      <c r="BC128">
        <v>1227</v>
      </c>
      <c r="BD128">
        <v>9694</v>
      </c>
      <c r="BE128">
        <v>8495</v>
      </c>
      <c r="BF128">
        <v>1199</v>
      </c>
      <c r="BG128">
        <v>95</v>
      </c>
      <c r="BH128">
        <v>89</v>
      </c>
      <c r="BI128">
        <v>6</v>
      </c>
      <c r="BJ128">
        <v>2800</v>
      </c>
      <c r="BK128">
        <v>2582</v>
      </c>
      <c r="BL128">
        <v>218</v>
      </c>
      <c r="BM128">
        <v>12020</v>
      </c>
      <c r="BN128">
        <v>11222</v>
      </c>
      <c r="BO128">
        <v>798</v>
      </c>
      <c r="BP128">
        <v>36963</v>
      </c>
      <c r="BQ128">
        <v>33576</v>
      </c>
      <c r="BR128">
        <v>3387</v>
      </c>
      <c r="BS128">
        <v>35068</v>
      </c>
      <c r="BT128">
        <v>20446</v>
      </c>
      <c r="BU128">
        <v>14622</v>
      </c>
      <c r="BV128">
        <v>3862</v>
      </c>
      <c r="BW128">
        <v>2714</v>
      </c>
      <c r="BX128">
        <v>1148</v>
      </c>
      <c r="BY128">
        <v>32972</v>
      </c>
      <c r="BZ128">
        <v>24430</v>
      </c>
      <c r="CA128">
        <v>8542</v>
      </c>
      <c r="CB128" t="str">
        <f t="shared" si="137"/>
        <v>CultivatorsTotal</v>
      </c>
      <c r="CC128" t="str">
        <f t="shared" si="138"/>
        <v>CultivatorsMale</v>
      </c>
      <c r="CD128" t="str">
        <f t="shared" si="139"/>
        <v>CultivatorsFemale</v>
      </c>
      <c r="CE128">
        <f t="shared" si="79"/>
        <v>19.78862450120749</v>
      </c>
      <c r="CF128">
        <f t="shared" si="80"/>
        <v>78.899989502047092</v>
      </c>
      <c r="CG128">
        <f t="shared" si="81"/>
        <v>21.100010497952898</v>
      </c>
      <c r="CH128">
        <f t="shared" si="82"/>
        <v>10.056003254594085</v>
      </c>
      <c r="CI128">
        <f t="shared" si="83"/>
        <v>62.133314970389755</v>
      </c>
      <c r="CJ128">
        <f t="shared" si="84"/>
        <v>37.866685029610245</v>
      </c>
      <c r="CK128">
        <f t="shared" si="85"/>
        <v>1.882297951163777</v>
      </c>
      <c r="CL128">
        <f t="shared" si="86"/>
        <v>78.819093166559355</v>
      </c>
      <c r="CM128">
        <f t="shared" si="87"/>
        <v>21.180906833440634</v>
      </c>
      <c r="CN128">
        <f t="shared" si="88"/>
        <v>4.3358810341992058</v>
      </c>
      <c r="CO128">
        <f t="shared" si="89"/>
        <v>79.936916074423053</v>
      </c>
      <c r="CP128">
        <f t="shared" si="140"/>
        <v>20.063083925576937</v>
      </c>
      <c r="CQ128">
        <f t="shared" si="90"/>
        <v>2.7148161933367381</v>
      </c>
      <c r="CR128">
        <f t="shared" si="91"/>
        <v>61.535518428771837</v>
      </c>
      <c r="CS128">
        <f t="shared" si="92"/>
        <v>38.464481571228163</v>
      </c>
      <c r="CT128">
        <f t="shared" si="93"/>
        <v>9.4656752849933792</v>
      </c>
      <c r="CU128">
        <f t="shared" si="94"/>
        <v>86.019971469329519</v>
      </c>
      <c r="CV128">
        <f t="shared" si="95"/>
        <v>13.980028530670472</v>
      </c>
      <c r="CW128">
        <f t="shared" si="96"/>
        <v>1.2601165075435605</v>
      </c>
      <c r="CX128">
        <f t="shared" si="97"/>
        <v>90.767962632229711</v>
      </c>
      <c r="CY128">
        <f t="shared" si="98"/>
        <v>9.2320373677702978</v>
      </c>
      <c r="CZ128">
        <f t="shared" si="99"/>
        <v>9.2442590172164572</v>
      </c>
      <c r="DA128">
        <f t="shared" si="100"/>
        <v>87.084027790782599</v>
      </c>
      <c r="DB128">
        <f t="shared" si="101"/>
        <v>12.915972209217403</v>
      </c>
      <c r="DC128">
        <f t="shared" si="102"/>
        <v>3.2545940846021346E-2</v>
      </c>
      <c r="DD128">
        <f t="shared" si="103"/>
        <v>98.40425531914893</v>
      </c>
      <c r="DE128">
        <f t="shared" si="141"/>
        <v>1.5957446808510638</v>
      </c>
      <c r="DF128">
        <f t="shared" si="104"/>
        <v>12.340105081840923</v>
      </c>
      <c r="DG128">
        <f t="shared" si="105"/>
        <v>93.489239920316493</v>
      </c>
      <c r="DH128">
        <f t="shared" si="106"/>
        <v>6.5107600796835099</v>
      </c>
      <c r="DI128">
        <f t="shared" si="107"/>
        <v>5.7730959326229776</v>
      </c>
      <c r="DJ128">
        <f t="shared" si="108"/>
        <v>96.320618927671816</v>
      </c>
      <c r="DK128">
        <f t="shared" si="109"/>
        <v>3.6793810723281757</v>
      </c>
      <c r="DL128">
        <f t="shared" si="110"/>
        <v>1.6781933540496328</v>
      </c>
      <c r="DM128">
        <f t="shared" si="111"/>
        <v>87.631524654425419</v>
      </c>
      <c r="DN128">
        <f t="shared" si="112"/>
        <v>12.368475345574582</v>
      </c>
      <c r="DO128">
        <f t="shared" si="113"/>
        <v>1.6446087129638447E-2</v>
      </c>
      <c r="DP128">
        <f t="shared" si="114"/>
        <v>93.684210526315795</v>
      </c>
      <c r="DQ128">
        <f t="shared" si="115"/>
        <v>6.3157894736842106</v>
      </c>
      <c r="DR128">
        <f t="shared" si="116"/>
        <v>0.48472677855776469</v>
      </c>
      <c r="DS128">
        <f t="shared" si="117"/>
        <v>92.214285714285722</v>
      </c>
      <c r="DT128">
        <f t="shared" si="118"/>
        <v>7.7857142857142865</v>
      </c>
      <c r="DU128">
        <f t="shared" si="119"/>
        <v>2.0808628136658331</v>
      </c>
      <c r="DV128">
        <f t="shared" si="120"/>
        <v>93.361064891846922</v>
      </c>
      <c r="DW128">
        <f t="shared" si="121"/>
        <v>6.6389351081530785</v>
      </c>
      <c r="DX128">
        <f t="shared" si="122"/>
        <v>6.398912827082377</v>
      </c>
      <c r="DY128">
        <f t="shared" si="123"/>
        <v>90.836782728674621</v>
      </c>
      <c r="DZ128">
        <f t="shared" si="124"/>
        <v>9.1632172713253794</v>
      </c>
      <c r="EA128">
        <f t="shared" si="125"/>
        <v>6.0708566680227474</v>
      </c>
      <c r="EB128">
        <f t="shared" si="126"/>
        <v>58.303866773126501</v>
      </c>
      <c r="EC128">
        <f t="shared" si="127"/>
        <v>41.696133226873506</v>
      </c>
      <c r="ED128">
        <f t="shared" si="128"/>
        <v>0.66857672099645971</v>
      </c>
      <c r="EE128">
        <f t="shared" si="129"/>
        <v>70.274469186949759</v>
      </c>
      <c r="EF128">
        <f t="shared" si="130"/>
        <v>29.725530813050234</v>
      </c>
      <c r="EG128">
        <f t="shared" si="131"/>
        <v>5.7080040509309349</v>
      </c>
      <c r="EH128">
        <f t="shared" si="132"/>
        <v>74.093169962392338</v>
      </c>
      <c r="EI128">
        <f t="shared" si="133"/>
        <v>25.906830037607666</v>
      </c>
    </row>
    <row r="129" spans="1:139" x14ac:dyDescent="0.25">
      <c r="A129" t="s">
        <v>2663</v>
      </c>
      <c r="B129">
        <v>128</v>
      </c>
      <c r="C129" t="s">
        <v>190</v>
      </c>
      <c r="E129">
        <v>1222755</v>
      </c>
      <c r="F129">
        <v>633945</v>
      </c>
      <c r="G129">
        <v>588810</v>
      </c>
      <c r="H129">
        <v>360139</v>
      </c>
      <c r="I129">
        <v>262836</v>
      </c>
      <c r="J129">
        <v>97303</v>
      </c>
      <c r="K129">
        <f t="shared" si="70"/>
        <v>29.453079316788727</v>
      </c>
      <c r="L129">
        <f t="shared" si="71"/>
        <v>41.460379054965337</v>
      </c>
      <c r="M129">
        <f t="shared" si="72"/>
        <v>16.525364718669859</v>
      </c>
      <c r="N129">
        <f t="shared" si="134"/>
        <v>72.981820908038287</v>
      </c>
      <c r="O129">
        <f t="shared" si="135"/>
        <v>27.018179091961713</v>
      </c>
      <c r="P129">
        <f t="shared" si="73"/>
        <v>71.318851887743335</v>
      </c>
      <c r="Q129">
        <f t="shared" si="74"/>
        <v>5.469277140215306</v>
      </c>
      <c r="R129">
        <f t="shared" si="75"/>
        <v>5.9221578335031753</v>
      </c>
      <c r="S129">
        <f t="shared" si="136"/>
        <v>4.1081360252569148</v>
      </c>
      <c r="T129">
        <f t="shared" si="76"/>
        <v>13.181577113281261</v>
      </c>
      <c r="U129">
        <f t="shared" si="77"/>
        <v>28.681148112256658</v>
      </c>
      <c r="V129">
        <f t="shared" si="78"/>
        <v>10329200</v>
      </c>
      <c r="W129">
        <v>176689</v>
      </c>
      <c r="X129">
        <v>129218</v>
      </c>
      <c r="Y129">
        <v>47471</v>
      </c>
      <c r="Z129">
        <v>75753</v>
      </c>
      <c r="AA129">
        <v>45340</v>
      </c>
      <c r="AB129">
        <v>30413</v>
      </c>
      <c r="AC129">
        <v>4405</v>
      </c>
      <c r="AD129">
        <v>3694</v>
      </c>
      <c r="AE129">
        <v>711</v>
      </c>
      <c r="AF129">
        <v>780</v>
      </c>
      <c r="AG129">
        <v>649</v>
      </c>
      <c r="AH129">
        <v>131</v>
      </c>
      <c r="AI129">
        <v>8293</v>
      </c>
      <c r="AJ129">
        <v>4123</v>
      </c>
      <c r="AK129">
        <v>4170</v>
      </c>
      <c r="AL129">
        <v>10624</v>
      </c>
      <c r="AM129">
        <v>8538</v>
      </c>
      <c r="AN129">
        <v>2086</v>
      </c>
      <c r="AO129">
        <v>2116</v>
      </c>
      <c r="AP129">
        <v>1917</v>
      </c>
      <c r="AQ129">
        <v>199</v>
      </c>
      <c r="AR129">
        <v>14795</v>
      </c>
      <c r="AS129">
        <v>12873</v>
      </c>
      <c r="AT129">
        <v>1922</v>
      </c>
      <c r="AU129">
        <v>67</v>
      </c>
      <c r="AV129">
        <v>65</v>
      </c>
      <c r="AW129">
        <v>2</v>
      </c>
      <c r="AX129">
        <v>21261</v>
      </c>
      <c r="AY129">
        <v>20078</v>
      </c>
      <c r="AZ129">
        <v>1183</v>
      </c>
      <c r="BA129">
        <v>6327</v>
      </c>
      <c r="BB129">
        <v>6213</v>
      </c>
      <c r="BC129">
        <v>114</v>
      </c>
      <c r="BD129">
        <v>2083</v>
      </c>
      <c r="BE129">
        <v>1931</v>
      </c>
      <c r="BF129">
        <v>152</v>
      </c>
      <c r="BG129">
        <v>17</v>
      </c>
      <c r="BH129">
        <v>17</v>
      </c>
      <c r="BI129">
        <v>0</v>
      </c>
      <c r="BJ129">
        <v>370</v>
      </c>
      <c r="BK129">
        <v>362</v>
      </c>
      <c r="BL129">
        <v>8</v>
      </c>
      <c r="BM129">
        <v>2106</v>
      </c>
      <c r="BN129">
        <v>2064</v>
      </c>
      <c r="BO129">
        <v>42</v>
      </c>
      <c r="BP129">
        <v>6681</v>
      </c>
      <c r="BQ129">
        <v>5886</v>
      </c>
      <c r="BR129">
        <v>795</v>
      </c>
      <c r="BS129">
        <v>14299</v>
      </c>
      <c r="BT129">
        <v>9498</v>
      </c>
      <c r="BU129">
        <v>4801</v>
      </c>
      <c r="BV129">
        <v>2028</v>
      </c>
      <c r="BW129">
        <v>1419</v>
      </c>
      <c r="BX129">
        <v>609</v>
      </c>
      <c r="BY129">
        <v>11445</v>
      </c>
      <c r="BZ129">
        <v>8951</v>
      </c>
      <c r="CA129">
        <v>2494</v>
      </c>
      <c r="CB129" t="str">
        <f t="shared" si="137"/>
        <v>CultivatorsTotal</v>
      </c>
      <c r="CC129" t="str">
        <f t="shared" si="138"/>
        <v>CultivatorsMale</v>
      </c>
      <c r="CD129" t="str">
        <f t="shared" si="139"/>
        <v>CultivatorsFemale</v>
      </c>
      <c r="CE129">
        <f t="shared" si="79"/>
        <v>49.061334651342953</v>
      </c>
      <c r="CF129">
        <f t="shared" si="80"/>
        <v>73.133019033442949</v>
      </c>
      <c r="CG129">
        <f t="shared" si="81"/>
        <v>26.866980966557058</v>
      </c>
      <c r="CH129">
        <f t="shared" si="82"/>
        <v>21.034378392787229</v>
      </c>
      <c r="CI129">
        <f t="shared" si="83"/>
        <v>59.852415085871193</v>
      </c>
      <c r="CJ129">
        <f t="shared" si="84"/>
        <v>40.147584914128814</v>
      </c>
      <c r="CK129">
        <f t="shared" si="85"/>
        <v>1.2231388436131605</v>
      </c>
      <c r="CL129">
        <f t="shared" si="86"/>
        <v>83.859250851305333</v>
      </c>
      <c r="CM129">
        <f t="shared" si="87"/>
        <v>16.140749148694667</v>
      </c>
      <c r="CN129">
        <f t="shared" si="88"/>
        <v>0.2165830415478468</v>
      </c>
      <c r="CO129">
        <f t="shared" si="89"/>
        <v>83.205128205128204</v>
      </c>
      <c r="CP129">
        <f t="shared" si="140"/>
        <v>16.794871794871792</v>
      </c>
      <c r="CQ129">
        <f t="shared" si="90"/>
        <v>2.3027220045593504</v>
      </c>
      <c r="CR129">
        <f t="shared" si="91"/>
        <v>49.716628481852169</v>
      </c>
      <c r="CS129">
        <f t="shared" si="92"/>
        <v>50.283371518147831</v>
      </c>
      <c r="CT129">
        <f t="shared" si="93"/>
        <v>2.9499720941081082</v>
      </c>
      <c r="CU129">
        <f t="shared" si="94"/>
        <v>80.36521084337349</v>
      </c>
      <c r="CV129">
        <f t="shared" si="95"/>
        <v>19.634789156626507</v>
      </c>
      <c r="CW129">
        <f t="shared" si="96"/>
        <v>0.5875509178400562</v>
      </c>
      <c r="CX129">
        <f t="shared" si="97"/>
        <v>90.595463137996219</v>
      </c>
      <c r="CY129">
        <f t="shared" si="98"/>
        <v>9.4045368620037806</v>
      </c>
      <c r="CZ129">
        <f t="shared" si="99"/>
        <v>4.1081360252569148</v>
      </c>
      <c r="DA129">
        <f t="shared" si="100"/>
        <v>87.009124704291992</v>
      </c>
      <c r="DB129">
        <f t="shared" si="101"/>
        <v>12.99087529570801</v>
      </c>
      <c r="DC129">
        <f t="shared" si="102"/>
        <v>1.8603927927827866E-2</v>
      </c>
      <c r="DD129">
        <f t="shared" si="103"/>
        <v>97.014925373134332</v>
      </c>
      <c r="DE129">
        <f t="shared" si="141"/>
        <v>2.9850746268656714</v>
      </c>
      <c r="DF129">
        <f t="shared" si="104"/>
        <v>5.9035539055753476</v>
      </c>
      <c r="DG129">
        <f t="shared" si="105"/>
        <v>94.435821457128071</v>
      </c>
      <c r="DH129">
        <f t="shared" si="106"/>
        <v>5.5641785428719253</v>
      </c>
      <c r="DI129">
        <f t="shared" si="107"/>
        <v>1.7568216716323419</v>
      </c>
      <c r="DJ129">
        <f t="shared" si="108"/>
        <v>98.198198198198199</v>
      </c>
      <c r="DK129">
        <f t="shared" si="109"/>
        <v>1.8018018018018018</v>
      </c>
      <c r="DL129">
        <f t="shared" si="110"/>
        <v>0.57838778915918576</v>
      </c>
      <c r="DM129">
        <f t="shared" si="111"/>
        <v>92.702832453192514</v>
      </c>
      <c r="DN129">
        <f t="shared" si="112"/>
        <v>7.2971675468074899</v>
      </c>
      <c r="DO129">
        <f t="shared" si="113"/>
        <v>4.7203996234787124E-3</v>
      </c>
      <c r="DP129">
        <f t="shared" si="114"/>
        <v>100</v>
      </c>
      <c r="DQ129">
        <f t="shared" si="115"/>
        <v>0</v>
      </c>
      <c r="DR129">
        <f t="shared" si="116"/>
        <v>0.10273810945218373</v>
      </c>
      <c r="DS129">
        <f t="shared" si="117"/>
        <v>97.837837837837839</v>
      </c>
      <c r="DT129">
        <f t="shared" si="118"/>
        <v>2.1621621621621623</v>
      </c>
      <c r="DU129">
        <f t="shared" si="119"/>
        <v>0.58477421217918635</v>
      </c>
      <c r="DV129">
        <f t="shared" si="120"/>
        <v>98.005698005698008</v>
      </c>
      <c r="DW129">
        <f t="shared" si="121"/>
        <v>1.9943019943019942</v>
      </c>
      <c r="DX129">
        <f t="shared" si="122"/>
        <v>1.8551170520271338</v>
      </c>
      <c r="DY129">
        <f t="shared" si="123"/>
        <v>88.100583744948352</v>
      </c>
      <c r="DZ129">
        <f t="shared" si="124"/>
        <v>11.899416255051639</v>
      </c>
      <c r="EA129">
        <f t="shared" si="125"/>
        <v>3.9704114244777711</v>
      </c>
      <c r="EB129">
        <f t="shared" si="126"/>
        <v>66.424225470312621</v>
      </c>
      <c r="EC129">
        <f t="shared" si="127"/>
        <v>33.575774529687394</v>
      </c>
      <c r="ED129">
        <f t="shared" si="128"/>
        <v>0.5631159080244017</v>
      </c>
      <c r="EE129">
        <f t="shared" si="129"/>
        <v>69.970414201183431</v>
      </c>
      <c r="EF129">
        <f t="shared" si="130"/>
        <v>30.029585798816566</v>
      </c>
      <c r="EG129">
        <f t="shared" si="131"/>
        <v>3.1779396288655213</v>
      </c>
      <c r="EH129">
        <f t="shared" si="132"/>
        <v>78.208824814329404</v>
      </c>
      <c r="EI129">
        <f t="shared" si="133"/>
        <v>21.7911751856706</v>
      </c>
    </row>
    <row r="130" spans="1:139" x14ac:dyDescent="0.25">
      <c r="A130" t="s">
        <v>2665</v>
      </c>
      <c r="B130">
        <v>129</v>
      </c>
      <c r="C130" t="s">
        <v>191</v>
      </c>
      <c r="E130">
        <v>1411129</v>
      </c>
      <c r="F130">
        <v>725143</v>
      </c>
      <c r="G130">
        <v>685986</v>
      </c>
      <c r="H130">
        <v>475344</v>
      </c>
      <c r="I130">
        <v>338050</v>
      </c>
      <c r="J130">
        <v>137294</v>
      </c>
      <c r="K130">
        <f t="shared" ref="K130:K193" si="142">(H130/E130)*100</f>
        <v>33.685368240607346</v>
      </c>
      <c r="L130">
        <f t="shared" ref="L130:L193" si="143">(I130/F130)*100</f>
        <v>46.618391131128618</v>
      </c>
      <c r="M130">
        <f t="shared" ref="M130:M193" si="144">(J130/G130)*100</f>
        <v>20.014111075153139</v>
      </c>
      <c r="N130">
        <f t="shared" si="134"/>
        <v>71.116917432427883</v>
      </c>
      <c r="O130">
        <f t="shared" si="135"/>
        <v>28.883082567572117</v>
      </c>
      <c r="P130">
        <f t="shared" ref="P130:P193" si="145">SUM(CE130,CH130,CK130)</f>
        <v>75.984970884243836</v>
      </c>
      <c r="Q130">
        <f t="shared" ref="Q130:Q193" si="146">SUM(CN130,CQ130,CT130)</f>
        <v>5.5669157494361974</v>
      </c>
      <c r="R130">
        <f t="shared" ref="R130:R193" si="147">SUM(DC130,DF130)</f>
        <v>4.2689084115924469</v>
      </c>
      <c r="S130">
        <f t="shared" si="136"/>
        <v>3.2830960315056044</v>
      </c>
      <c r="T130">
        <f t="shared" ref="T130:T193" si="148">SUM(CW130,DI130,DL130,DO130,DR130,DU130,DX130,EA130,ED130,EG130)</f>
        <v>10.896108923221918</v>
      </c>
      <c r="U130">
        <f t="shared" ref="U130:U193" si="149">(Q130+R130+S130+T130)</f>
        <v>24.015029115756164</v>
      </c>
      <c r="V130">
        <f t="shared" ref="V130:V193" si="150">(U130)*H130</f>
        <v>11415399.999999998</v>
      </c>
      <c r="W130">
        <v>260966</v>
      </c>
      <c r="X130">
        <v>185318</v>
      </c>
      <c r="Y130">
        <v>75648</v>
      </c>
      <c r="Z130">
        <v>96128</v>
      </c>
      <c r="AA130">
        <v>52848</v>
      </c>
      <c r="AB130">
        <v>43280</v>
      </c>
      <c r="AC130">
        <v>4096</v>
      </c>
      <c r="AD130">
        <v>3128</v>
      </c>
      <c r="AE130">
        <v>968</v>
      </c>
      <c r="AF130">
        <v>6068</v>
      </c>
      <c r="AG130">
        <v>4890</v>
      </c>
      <c r="AH130">
        <v>1178</v>
      </c>
      <c r="AI130">
        <v>5548</v>
      </c>
      <c r="AJ130">
        <v>4204</v>
      </c>
      <c r="AK130">
        <v>1344</v>
      </c>
      <c r="AL130">
        <v>14846</v>
      </c>
      <c r="AM130">
        <v>13338</v>
      </c>
      <c r="AN130">
        <v>1508</v>
      </c>
      <c r="AO130">
        <v>2040</v>
      </c>
      <c r="AP130">
        <v>1816</v>
      </c>
      <c r="AQ130">
        <v>224</v>
      </c>
      <c r="AR130">
        <v>15606</v>
      </c>
      <c r="AS130">
        <v>13328</v>
      </c>
      <c r="AT130">
        <v>2278</v>
      </c>
      <c r="AU130">
        <v>22</v>
      </c>
      <c r="AV130">
        <v>22</v>
      </c>
      <c r="AW130">
        <v>0</v>
      </c>
      <c r="AX130">
        <v>20270</v>
      </c>
      <c r="AY130">
        <v>19258</v>
      </c>
      <c r="AZ130">
        <v>1012</v>
      </c>
      <c r="BA130">
        <v>7732</v>
      </c>
      <c r="BB130">
        <v>7642</v>
      </c>
      <c r="BC130">
        <v>90</v>
      </c>
      <c r="BD130">
        <v>2454</v>
      </c>
      <c r="BE130">
        <v>2324</v>
      </c>
      <c r="BF130">
        <v>130</v>
      </c>
      <c r="BG130">
        <v>30</v>
      </c>
      <c r="BH130">
        <v>24</v>
      </c>
      <c r="BI130">
        <v>6</v>
      </c>
      <c r="BJ130">
        <v>376</v>
      </c>
      <c r="BK130">
        <v>360</v>
      </c>
      <c r="BL130">
        <v>16</v>
      </c>
      <c r="BM130">
        <v>2150</v>
      </c>
      <c r="BN130">
        <v>2064</v>
      </c>
      <c r="BO130">
        <v>86</v>
      </c>
      <c r="BP130">
        <v>6482</v>
      </c>
      <c r="BQ130">
        <v>5864</v>
      </c>
      <c r="BR130">
        <v>618</v>
      </c>
      <c r="BS130">
        <v>15098</v>
      </c>
      <c r="BT130">
        <v>9800</v>
      </c>
      <c r="BU130">
        <v>5298</v>
      </c>
      <c r="BV130">
        <v>1470</v>
      </c>
      <c r="BW130">
        <v>1032</v>
      </c>
      <c r="BX130">
        <v>438</v>
      </c>
      <c r="BY130">
        <v>13962</v>
      </c>
      <c r="BZ130">
        <v>10790</v>
      </c>
      <c r="CA130">
        <v>3172</v>
      </c>
      <c r="CB130" t="str">
        <f t="shared" si="137"/>
        <v>CultivatorsTotal</v>
      </c>
      <c r="CC130" t="str">
        <f t="shared" si="138"/>
        <v>CultivatorsMale</v>
      </c>
      <c r="CD130" t="str">
        <f t="shared" si="139"/>
        <v>CultivatorsFemale</v>
      </c>
      <c r="CE130">
        <f t="shared" ref="CE130:CE193" si="151">(W130/H130)*100</f>
        <v>54.900451041771859</v>
      </c>
      <c r="CF130">
        <f t="shared" ref="CF130:CF193" si="152">(X130/W130)*100</f>
        <v>71.012315780599764</v>
      </c>
      <c r="CG130">
        <f t="shared" ref="CG130:CG193" si="153">(Y130/W130)*100</f>
        <v>28.987684219400229</v>
      </c>
      <c r="CH130">
        <f t="shared" ref="CH130:CH193" si="154">(Z130/H130)*100</f>
        <v>20.22282809922919</v>
      </c>
      <c r="CI130">
        <f t="shared" ref="CI130:CI193" si="155">(AA130/Z130)*100</f>
        <v>54.976697736351532</v>
      </c>
      <c r="CJ130">
        <f t="shared" ref="CJ130:CJ193" si="156">(AB130/Z130)*100</f>
        <v>45.023302263648468</v>
      </c>
      <c r="CK130">
        <f t="shared" ref="CK130:CK193" si="157">(AC130/H130)*100</f>
        <v>0.8616917432427883</v>
      </c>
      <c r="CL130">
        <f t="shared" ref="CL130:CL193" si="158">(AD130/AC130)*100</f>
        <v>76.3671875</v>
      </c>
      <c r="CM130">
        <f t="shared" ref="CM130:CM193" si="159">(AE130/AC130)*100</f>
        <v>23.6328125</v>
      </c>
      <c r="CN130">
        <f t="shared" ref="CN130:CN193" si="160">(AF130/H130)*100</f>
        <v>1.2765491938469824</v>
      </c>
      <c r="CO130">
        <f t="shared" ref="CO130:CO193" si="161">(AG130/AF130)*100</f>
        <v>80.586684245220823</v>
      </c>
      <c r="CP130">
        <f t="shared" si="140"/>
        <v>19.41331575477917</v>
      </c>
      <c r="CQ130">
        <f t="shared" ref="CQ130:CQ193" si="162">(AI130/H130)*100</f>
        <v>1.1671547342556128</v>
      </c>
      <c r="CR130">
        <f t="shared" ref="CR130:CR193" si="163">(AJ130/AI130)*100</f>
        <v>75.775054073540019</v>
      </c>
      <c r="CS130">
        <f t="shared" ref="CS130:CS193" si="164">(AK130/AI130)*100</f>
        <v>24.224945926459984</v>
      </c>
      <c r="CT130">
        <f t="shared" ref="CT130:CT193" si="165">(AL130/H130)*100</f>
        <v>3.1232118213336024</v>
      </c>
      <c r="CU130">
        <f t="shared" ref="CU130:CU193" si="166">(AM130/AL130)*100</f>
        <v>89.842381786339757</v>
      </c>
      <c r="CV130">
        <f t="shared" ref="CV130:CV193" si="167">(AN130/AL130)*100</f>
        <v>10.157618213660244</v>
      </c>
      <c r="CW130">
        <f t="shared" ref="CW130:CW193" si="168">(AO130/H130)*100</f>
        <v>0.42916287993537311</v>
      </c>
      <c r="CX130">
        <f t="shared" ref="CX130:CX193" si="169">(AP130/AO130)*100</f>
        <v>89.019607843137251</v>
      </c>
      <c r="CY130">
        <f t="shared" ref="CY130:CY193" si="170">(AQ130/AO130)*100</f>
        <v>10.980392156862745</v>
      </c>
      <c r="CZ130">
        <f t="shared" ref="CZ130:CZ193" si="171">(AR130/H130)*100</f>
        <v>3.2830960315056044</v>
      </c>
      <c r="DA130">
        <f t="shared" ref="DA130:DA193" si="172">(AS130/AR130)*100</f>
        <v>85.403050108932462</v>
      </c>
      <c r="DB130">
        <f t="shared" ref="DB130:DB193" si="173">(AT130/AR130)*100</f>
        <v>14.596949891067537</v>
      </c>
      <c r="DC130">
        <f t="shared" ref="DC130:DC193" si="174">(AU130/H130)*100</f>
        <v>4.6282271365579459E-3</v>
      </c>
      <c r="DD130">
        <f t="shared" ref="DD130:DD193" si="175">(AV130/AU130)*100</f>
        <v>100</v>
      </c>
      <c r="DE130">
        <f t="shared" si="141"/>
        <v>0</v>
      </c>
      <c r="DF130">
        <f t="shared" ref="DF130:DF193" si="176">(AX130/H130)*100</f>
        <v>4.2642801844558891</v>
      </c>
      <c r="DG130">
        <f t="shared" ref="DG130:DG193" si="177">(AY130/AX130)*100</f>
        <v>95.007400098667986</v>
      </c>
      <c r="DH130">
        <f t="shared" ref="DH130:DH193" si="178">(AZ130/AX130)*100</f>
        <v>4.9925999013320173</v>
      </c>
      <c r="DI130">
        <f t="shared" ref="DI130:DI193" si="179">(BA130/H130)*100</f>
        <v>1.6266114645393652</v>
      </c>
      <c r="DJ130">
        <f t="shared" ref="DJ130:DJ193" si="180">(BB130/BA130)*100</f>
        <v>98.836006207966889</v>
      </c>
      <c r="DK130">
        <f t="shared" ref="DK130:DK193" si="181">(BC130/BA130)*100</f>
        <v>1.1639937920331092</v>
      </c>
      <c r="DL130">
        <f t="shared" ref="DL130:DL193" si="182">(BD130/H130)*100</f>
        <v>0.51625769968696356</v>
      </c>
      <c r="DM130">
        <f t="shared" ref="DM130:DM193" si="183">(BE130/BD130)*100</f>
        <v>94.702526487367564</v>
      </c>
      <c r="DN130">
        <f t="shared" ref="DN130:DN193" si="184">(BF130/BD130)*100</f>
        <v>5.297473512632437</v>
      </c>
      <c r="DO130">
        <f t="shared" ref="DO130:DO193" si="185">(BG130/H130)*100</f>
        <v>6.3112188225790166E-3</v>
      </c>
      <c r="DP130">
        <f t="shared" ref="DP130:DP193" si="186">(BH130/BG130)*100</f>
        <v>80</v>
      </c>
      <c r="DQ130">
        <f t="shared" ref="DQ130:DQ193" si="187">(BI130/BG130)*100</f>
        <v>20</v>
      </c>
      <c r="DR130">
        <f t="shared" ref="DR130:DR193" si="188">(BJ130/H130)*100</f>
        <v>7.9100609242990338E-2</v>
      </c>
      <c r="DS130">
        <f t="shared" ref="DS130:DS193" si="189">(BK130/BJ130)*100</f>
        <v>95.744680851063833</v>
      </c>
      <c r="DT130">
        <f t="shared" ref="DT130:DT193" si="190">(BL130/BJ130)*100</f>
        <v>4.2553191489361701</v>
      </c>
      <c r="DU130">
        <f t="shared" ref="DU130:DU193" si="191">(BM130/H130)*100</f>
        <v>0.4523040156181628</v>
      </c>
      <c r="DV130">
        <f t="shared" ref="DV130:DV193" si="192">(BN130/BM130)*100</f>
        <v>96</v>
      </c>
      <c r="DW130">
        <f t="shared" ref="DW130:DW193" si="193">(BO130/BM130)*100</f>
        <v>4</v>
      </c>
      <c r="DX130">
        <f t="shared" ref="DX130:DX193" si="194">(BP130/H130)*100</f>
        <v>1.3636440135985728</v>
      </c>
      <c r="DY130">
        <f t="shared" ref="DY130:DY193" si="195">(BQ130/BP130)*100</f>
        <v>90.465905584696088</v>
      </c>
      <c r="DZ130">
        <f t="shared" ref="DZ130:DZ193" si="196">(BR130/BP130)*100</f>
        <v>9.5340944153039189</v>
      </c>
      <c r="EA130">
        <f t="shared" ref="EA130:EA193" si="197">(BS130/H130)*100</f>
        <v>3.1762260594432665</v>
      </c>
      <c r="EB130">
        <f t="shared" ref="EB130:EB193" si="198">(BT130/BS130)*100</f>
        <v>64.909259504570144</v>
      </c>
      <c r="EC130">
        <f t="shared" ref="EC130:EC193" si="199">(BU130/BS130)*100</f>
        <v>35.090740495429856</v>
      </c>
      <c r="ED130">
        <f t="shared" ref="ED130:ED193" si="200">(BV130/H130)*100</f>
        <v>0.30924972230637182</v>
      </c>
      <c r="EE130">
        <f t="shared" ref="EE130:EE193" si="201">(BW130/BV130)*100</f>
        <v>70.204081632653057</v>
      </c>
      <c r="EF130">
        <f t="shared" ref="EF130:EF193" si="202">(BX130/BV130)*100</f>
        <v>29.795918367346943</v>
      </c>
      <c r="EG130">
        <f t="shared" ref="EG130:EG193" si="203">(BY130/H130)*100</f>
        <v>2.9372412400282744</v>
      </c>
      <c r="EH130">
        <f t="shared" ref="EH130:EH193" si="204">(BZ130/BY130)*100</f>
        <v>77.281191806331478</v>
      </c>
      <c r="EI130">
        <f t="shared" ref="EI130:EI193" si="205">(CA130/BY130)*100</f>
        <v>22.718808193668529</v>
      </c>
    </row>
    <row r="131" spans="1:139" x14ac:dyDescent="0.25">
      <c r="A131" t="s">
        <v>2653</v>
      </c>
      <c r="B131">
        <v>130</v>
      </c>
      <c r="C131" t="s">
        <v>192</v>
      </c>
      <c r="D131" t="s">
        <v>3188</v>
      </c>
      <c r="E131">
        <v>3068420</v>
      </c>
      <c r="F131">
        <v>1566801</v>
      </c>
      <c r="G131">
        <v>1501619</v>
      </c>
      <c r="H131">
        <v>820522</v>
      </c>
      <c r="I131">
        <v>621969</v>
      </c>
      <c r="J131">
        <v>198553</v>
      </c>
      <c r="K131">
        <f t="shared" si="142"/>
        <v>26.740863375939412</v>
      </c>
      <c r="L131">
        <f t="shared" si="143"/>
        <v>39.696745151426377</v>
      </c>
      <c r="M131">
        <f t="shared" si="144"/>
        <v>13.222595079044686</v>
      </c>
      <c r="N131">
        <f t="shared" ref="N131:N194" si="206">(I131/H131)*100</f>
        <v>75.80162384433325</v>
      </c>
      <c r="O131">
        <f t="shared" ref="O131:O194" si="207">(J131/H131)*100</f>
        <v>24.198376155666761</v>
      </c>
      <c r="P131">
        <f t="shared" si="145"/>
        <v>53.400883827612176</v>
      </c>
      <c r="Q131">
        <f t="shared" si="146"/>
        <v>8.7629582144049767</v>
      </c>
      <c r="R131">
        <f t="shared" si="147"/>
        <v>8.3298193101464673</v>
      </c>
      <c r="S131">
        <f t="shared" ref="S131:S194" si="208">CZ131</f>
        <v>7.3102244668637768</v>
      </c>
      <c r="T131">
        <f t="shared" si="148"/>
        <v>22.1961141809726</v>
      </c>
      <c r="U131">
        <f t="shared" si="149"/>
        <v>46.599116172387824</v>
      </c>
      <c r="V131">
        <f t="shared" si="150"/>
        <v>38235600</v>
      </c>
      <c r="W131">
        <v>341510</v>
      </c>
      <c r="X131">
        <v>245534</v>
      </c>
      <c r="Y131">
        <v>95976</v>
      </c>
      <c r="Z131">
        <v>85328</v>
      </c>
      <c r="AA131">
        <v>44659</v>
      </c>
      <c r="AB131">
        <v>40669</v>
      </c>
      <c r="AC131">
        <v>11328</v>
      </c>
      <c r="AD131">
        <v>5400</v>
      </c>
      <c r="AE131">
        <v>5928</v>
      </c>
      <c r="AF131">
        <v>7076</v>
      </c>
      <c r="AG131">
        <v>6692</v>
      </c>
      <c r="AH131">
        <v>384</v>
      </c>
      <c r="AI131">
        <v>15494</v>
      </c>
      <c r="AJ131">
        <v>12258</v>
      </c>
      <c r="AK131">
        <v>3236</v>
      </c>
      <c r="AL131">
        <v>49332</v>
      </c>
      <c r="AM131">
        <v>44804</v>
      </c>
      <c r="AN131">
        <v>4528</v>
      </c>
      <c r="AO131">
        <v>4318</v>
      </c>
      <c r="AP131">
        <v>4022</v>
      </c>
      <c r="AQ131">
        <v>296</v>
      </c>
      <c r="AR131">
        <v>59982</v>
      </c>
      <c r="AS131">
        <v>53146</v>
      </c>
      <c r="AT131">
        <v>6836</v>
      </c>
      <c r="AU131">
        <v>202</v>
      </c>
      <c r="AV131">
        <v>196</v>
      </c>
      <c r="AW131">
        <v>6</v>
      </c>
      <c r="AX131">
        <v>68146</v>
      </c>
      <c r="AY131">
        <v>63740</v>
      </c>
      <c r="AZ131">
        <v>4406</v>
      </c>
      <c r="BA131">
        <v>32002</v>
      </c>
      <c r="BB131">
        <v>31398</v>
      </c>
      <c r="BC131">
        <v>604</v>
      </c>
      <c r="BD131">
        <v>16310</v>
      </c>
      <c r="BE131">
        <v>15654</v>
      </c>
      <c r="BF131">
        <v>656</v>
      </c>
      <c r="BG131">
        <v>52</v>
      </c>
      <c r="BH131">
        <v>52</v>
      </c>
      <c r="BI131">
        <v>0</v>
      </c>
      <c r="BJ131">
        <v>3392</v>
      </c>
      <c r="BK131">
        <v>3110</v>
      </c>
      <c r="BL131">
        <v>282</v>
      </c>
      <c r="BM131">
        <v>12854</v>
      </c>
      <c r="BN131">
        <v>11752</v>
      </c>
      <c r="BO131">
        <v>1102</v>
      </c>
      <c r="BP131">
        <v>34084</v>
      </c>
      <c r="BQ131">
        <v>30736</v>
      </c>
      <c r="BR131">
        <v>3348</v>
      </c>
      <c r="BS131">
        <v>42192</v>
      </c>
      <c r="BT131">
        <v>23028</v>
      </c>
      <c r="BU131">
        <v>19164</v>
      </c>
      <c r="BV131">
        <v>6026</v>
      </c>
      <c r="BW131">
        <v>3356</v>
      </c>
      <c r="BX131">
        <v>2670</v>
      </c>
      <c r="BY131">
        <v>30894</v>
      </c>
      <c r="BZ131">
        <v>22432</v>
      </c>
      <c r="CA131">
        <v>8462</v>
      </c>
      <c r="CB131" t="str">
        <f t="shared" ref="CB131:CB194" si="209">INDEX($W$1:$CA$1, MATCH(MAX(W131:CA131),W131:CA131,0))</f>
        <v>CultivatorsTotal</v>
      </c>
      <c r="CC131" t="str">
        <f t="shared" ref="CC131:CC194" si="210">INDEX($W$1:$CA$1, MATCH(MAX(X131,AA131,AD131,AG131,AJ131,AM131,AP131,AS131,AV131,AY131,BB131,BE131,BH131,BK131,BN131,BQ131,BT131,BW131,BZ131),W131:CA131,0))</f>
        <v>CultivatorsMale</v>
      </c>
      <c r="CD131" t="str">
        <f t="shared" ref="CD131:CD194" si="211">INDEX($W$1:$CA$1, MATCH(MAX(Y131,AB131,AE131,AH131,AK131,AN131,AQ131,AT131,AW131,AZ131,BC131,BF131,BI131,BL131,BO131,BR131,BU131,BX131,CA131),W131:CA131,0))</f>
        <v>CultivatorsFemale</v>
      </c>
      <c r="CE131">
        <f t="shared" si="151"/>
        <v>41.621065614328437</v>
      </c>
      <c r="CF131">
        <f t="shared" si="152"/>
        <v>71.896576966999504</v>
      </c>
      <c r="CG131">
        <f t="shared" si="153"/>
        <v>28.103423033000496</v>
      </c>
      <c r="CH131">
        <f t="shared" si="154"/>
        <v>10.399233658573445</v>
      </c>
      <c r="CI131">
        <f t="shared" si="155"/>
        <v>52.338036752297022</v>
      </c>
      <c r="CJ131">
        <f t="shared" si="156"/>
        <v>47.661963247702985</v>
      </c>
      <c r="CK131">
        <f t="shared" si="157"/>
        <v>1.3805845547102942</v>
      </c>
      <c r="CL131">
        <f t="shared" si="158"/>
        <v>47.66949152542373</v>
      </c>
      <c r="CM131">
        <f t="shared" si="159"/>
        <v>52.330508474576277</v>
      </c>
      <c r="CN131">
        <f t="shared" si="160"/>
        <v>0.86237785214777896</v>
      </c>
      <c r="CO131">
        <f t="shared" si="161"/>
        <v>94.573205200678345</v>
      </c>
      <c r="CP131">
        <f t="shared" ref="CP131:CP194" si="212">(AH131/AF131)*100</f>
        <v>5.4267947993216508</v>
      </c>
      <c r="CQ131">
        <f t="shared" si="162"/>
        <v>1.8883101245304816</v>
      </c>
      <c r="CR131">
        <f t="shared" si="163"/>
        <v>79.114495933909907</v>
      </c>
      <c r="CS131">
        <f t="shared" si="164"/>
        <v>20.8855040660901</v>
      </c>
      <c r="CT131">
        <f t="shared" si="165"/>
        <v>6.0122702377267156</v>
      </c>
      <c r="CU131">
        <f t="shared" si="166"/>
        <v>90.821373550636508</v>
      </c>
      <c r="CV131">
        <f t="shared" si="167"/>
        <v>9.1786264493634953</v>
      </c>
      <c r="CW131">
        <f t="shared" si="168"/>
        <v>0.52625036257406865</v>
      </c>
      <c r="CX131">
        <f t="shared" si="169"/>
        <v>93.144974525243157</v>
      </c>
      <c r="CY131">
        <f t="shared" si="170"/>
        <v>6.8550254747568315</v>
      </c>
      <c r="CZ131">
        <f t="shared" si="171"/>
        <v>7.3102244668637768</v>
      </c>
      <c r="DA131">
        <f t="shared" si="172"/>
        <v>88.603247640958955</v>
      </c>
      <c r="DB131">
        <f t="shared" si="173"/>
        <v>11.396752359041045</v>
      </c>
      <c r="DC131">
        <f t="shared" si="174"/>
        <v>2.4618474580815626E-2</v>
      </c>
      <c r="DD131">
        <f t="shared" si="175"/>
        <v>97.029702970297024</v>
      </c>
      <c r="DE131">
        <f t="shared" ref="DE131:DE194" si="213">(AW131/AU131)*100</f>
        <v>2.9702970297029703</v>
      </c>
      <c r="DF131">
        <f t="shared" si="176"/>
        <v>8.3052008355656515</v>
      </c>
      <c r="DG131">
        <f t="shared" si="177"/>
        <v>93.534470108296901</v>
      </c>
      <c r="DH131">
        <f t="shared" si="178"/>
        <v>6.4655298917031079</v>
      </c>
      <c r="DI131">
        <f t="shared" si="179"/>
        <v>3.9002001165111966</v>
      </c>
      <c r="DJ131">
        <f t="shared" si="180"/>
        <v>98.11261796137741</v>
      </c>
      <c r="DK131">
        <f t="shared" si="181"/>
        <v>1.8873820386225859</v>
      </c>
      <c r="DL131">
        <f t="shared" si="182"/>
        <v>1.987759011946054</v>
      </c>
      <c r="DM131">
        <f t="shared" si="183"/>
        <v>95.977927651747393</v>
      </c>
      <c r="DN131">
        <f t="shared" si="184"/>
        <v>4.022072348252606</v>
      </c>
      <c r="DO131">
        <f t="shared" si="185"/>
        <v>6.3374291000119435E-3</v>
      </c>
      <c r="DP131">
        <f t="shared" si="186"/>
        <v>100</v>
      </c>
      <c r="DQ131">
        <f t="shared" si="187"/>
        <v>0</v>
      </c>
      <c r="DR131">
        <f t="shared" si="188"/>
        <v>0.41339537513924057</v>
      </c>
      <c r="DS131">
        <f t="shared" si="189"/>
        <v>91.686320754716974</v>
      </c>
      <c r="DT131">
        <f t="shared" si="190"/>
        <v>8.3136792452830193</v>
      </c>
      <c r="DU131">
        <f t="shared" si="191"/>
        <v>1.5665637240683368</v>
      </c>
      <c r="DV131">
        <f t="shared" si="192"/>
        <v>91.426793216119492</v>
      </c>
      <c r="DW131">
        <f t="shared" si="193"/>
        <v>8.5732067838805026</v>
      </c>
      <c r="DX131">
        <f t="shared" si="194"/>
        <v>4.153941027784751</v>
      </c>
      <c r="DY131">
        <f t="shared" si="195"/>
        <v>90.177209247740876</v>
      </c>
      <c r="DZ131">
        <f t="shared" si="196"/>
        <v>9.8227907522591256</v>
      </c>
      <c r="EA131">
        <f t="shared" si="197"/>
        <v>5.14209247284046</v>
      </c>
      <c r="EB131">
        <f t="shared" si="198"/>
        <v>54.579067121729238</v>
      </c>
      <c r="EC131">
        <f t="shared" si="199"/>
        <v>45.420932878270762</v>
      </c>
      <c r="ED131">
        <f t="shared" si="200"/>
        <v>0.73441053378215326</v>
      </c>
      <c r="EE131">
        <f t="shared" si="201"/>
        <v>55.692001327580485</v>
      </c>
      <c r="EF131">
        <f t="shared" si="202"/>
        <v>44.307998672419515</v>
      </c>
      <c r="EG131">
        <f t="shared" si="203"/>
        <v>3.7651641272263268</v>
      </c>
      <c r="EH131">
        <f t="shared" si="204"/>
        <v>72.609568200945162</v>
      </c>
      <c r="EI131">
        <f t="shared" si="205"/>
        <v>27.390431799054831</v>
      </c>
    </row>
    <row r="132" spans="1:139" x14ac:dyDescent="0.25">
      <c r="A132" t="s">
        <v>2825</v>
      </c>
      <c r="B132">
        <v>131</v>
      </c>
      <c r="C132" t="s">
        <v>193</v>
      </c>
      <c r="D132" t="s">
        <v>3188</v>
      </c>
      <c r="E132">
        <v>867848</v>
      </c>
      <c r="F132">
        <v>437744</v>
      </c>
      <c r="G132">
        <v>430104</v>
      </c>
      <c r="H132">
        <v>327620</v>
      </c>
      <c r="I132">
        <v>204163</v>
      </c>
      <c r="J132">
        <v>123457</v>
      </c>
      <c r="K132">
        <f t="shared" si="142"/>
        <v>37.750850379329101</v>
      </c>
      <c r="L132">
        <f t="shared" si="143"/>
        <v>46.639816879271905</v>
      </c>
      <c r="M132">
        <f t="shared" si="144"/>
        <v>28.703987872700555</v>
      </c>
      <c r="N132">
        <f t="shared" si="206"/>
        <v>62.31701361333252</v>
      </c>
      <c r="O132">
        <f t="shared" si="207"/>
        <v>37.68298638666748</v>
      </c>
      <c r="P132">
        <f t="shared" si="145"/>
        <v>85.701727611256942</v>
      </c>
      <c r="Q132">
        <f t="shared" si="146"/>
        <v>2.7202246505097367</v>
      </c>
      <c r="R132">
        <f t="shared" si="147"/>
        <v>2.8096575300653193</v>
      </c>
      <c r="S132">
        <f t="shared" si="208"/>
        <v>2.1741651913802578</v>
      </c>
      <c r="T132">
        <f t="shared" si="148"/>
        <v>6.5942250167877416</v>
      </c>
      <c r="U132">
        <f t="shared" si="149"/>
        <v>14.298272388743055</v>
      </c>
      <c r="V132">
        <f t="shared" si="150"/>
        <v>4684399.9999999991</v>
      </c>
      <c r="W132">
        <v>236894</v>
      </c>
      <c r="X132">
        <v>146894</v>
      </c>
      <c r="Y132">
        <v>90000</v>
      </c>
      <c r="Z132">
        <v>39939</v>
      </c>
      <c r="AA132">
        <v>17607</v>
      </c>
      <c r="AB132">
        <v>22332</v>
      </c>
      <c r="AC132">
        <v>3943</v>
      </c>
      <c r="AD132">
        <v>1532</v>
      </c>
      <c r="AE132">
        <v>2411</v>
      </c>
      <c r="AF132">
        <v>972</v>
      </c>
      <c r="AG132">
        <v>794</v>
      </c>
      <c r="AH132">
        <v>178</v>
      </c>
      <c r="AI132">
        <v>3006</v>
      </c>
      <c r="AJ132">
        <v>2002</v>
      </c>
      <c r="AK132">
        <v>1004</v>
      </c>
      <c r="AL132">
        <v>4934</v>
      </c>
      <c r="AM132">
        <v>4008</v>
      </c>
      <c r="AN132">
        <v>926</v>
      </c>
      <c r="AO132">
        <v>537</v>
      </c>
      <c r="AP132">
        <v>488</v>
      </c>
      <c r="AQ132">
        <v>49</v>
      </c>
      <c r="AR132">
        <v>7123</v>
      </c>
      <c r="AS132">
        <v>6426</v>
      </c>
      <c r="AT132">
        <v>697</v>
      </c>
      <c r="AU132">
        <v>15</v>
      </c>
      <c r="AV132">
        <v>15</v>
      </c>
      <c r="AW132">
        <v>0</v>
      </c>
      <c r="AX132">
        <v>9190</v>
      </c>
      <c r="AY132">
        <v>8547</v>
      </c>
      <c r="AZ132">
        <v>643</v>
      </c>
      <c r="BA132">
        <v>2739</v>
      </c>
      <c r="BB132">
        <v>2704</v>
      </c>
      <c r="BC132">
        <v>35</v>
      </c>
      <c r="BD132">
        <v>1289</v>
      </c>
      <c r="BE132">
        <v>1185</v>
      </c>
      <c r="BF132">
        <v>104</v>
      </c>
      <c r="BG132">
        <v>2</v>
      </c>
      <c r="BH132">
        <v>2</v>
      </c>
      <c r="BI132">
        <v>0</v>
      </c>
      <c r="BJ132">
        <v>183</v>
      </c>
      <c r="BK132">
        <v>171</v>
      </c>
      <c r="BL132">
        <v>12</v>
      </c>
      <c r="BM132">
        <v>1083</v>
      </c>
      <c r="BN132">
        <v>1017</v>
      </c>
      <c r="BO132">
        <v>66</v>
      </c>
      <c r="BP132">
        <v>2453</v>
      </c>
      <c r="BQ132">
        <v>2145</v>
      </c>
      <c r="BR132">
        <v>308</v>
      </c>
      <c r="BS132">
        <v>7584</v>
      </c>
      <c r="BT132">
        <v>4334</v>
      </c>
      <c r="BU132">
        <v>3250</v>
      </c>
      <c r="BV132">
        <v>713</v>
      </c>
      <c r="BW132">
        <v>428</v>
      </c>
      <c r="BX132">
        <v>285</v>
      </c>
      <c r="BY132">
        <v>5021</v>
      </c>
      <c r="BZ132">
        <v>3864</v>
      </c>
      <c r="CA132">
        <v>1157</v>
      </c>
      <c r="CB132" t="str">
        <f t="shared" si="209"/>
        <v>CultivatorsTotal</v>
      </c>
      <c r="CC132" t="str">
        <f t="shared" si="210"/>
        <v>CultivatorsMale</v>
      </c>
      <c r="CD132" t="str">
        <f t="shared" si="211"/>
        <v>CultivatorsFemale</v>
      </c>
      <c r="CE132">
        <f t="shared" si="151"/>
        <v>72.307551431536538</v>
      </c>
      <c r="CF132">
        <f t="shared" si="152"/>
        <v>62.008324398254068</v>
      </c>
      <c r="CG132">
        <f t="shared" si="153"/>
        <v>37.991675601745925</v>
      </c>
      <c r="CH132">
        <f t="shared" si="154"/>
        <v>12.190647701605519</v>
      </c>
      <c r="CI132">
        <f t="shared" si="155"/>
        <v>44.084729212048373</v>
      </c>
      <c r="CJ132">
        <f t="shared" si="156"/>
        <v>55.91527078795162</v>
      </c>
      <c r="CK132">
        <f t="shared" si="157"/>
        <v>1.2035284781148892</v>
      </c>
      <c r="CL132">
        <f t="shared" si="158"/>
        <v>38.85366472229267</v>
      </c>
      <c r="CM132">
        <f t="shared" si="159"/>
        <v>61.14633527770733</v>
      </c>
      <c r="CN132">
        <f t="shared" si="160"/>
        <v>0.29668518405469751</v>
      </c>
      <c r="CO132">
        <f t="shared" si="161"/>
        <v>81.687242798353907</v>
      </c>
      <c r="CP132">
        <f t="shared" si="212"/>
        <v>18.31275720164609</v>
      </c>
      <c r="CQ132">
        <f t="shared" si="162"/>
        <v>0.91752640253952755</v>
      </c>
      <c r="CR132">
        <f t="shared" si="163"/>
        <v>66.600133067198925</v>
      </c>
      <c r="CS132">
        <f t="shared" si="164"/>
        <v>33.399866932801068</v>
      </c>
      <c r="CT132">
        <f t="shared" si="165"/>
        <v>1.5060130639155118</v>
      </c>
      <c r="CU132">
        <f t="shared" si="166"/>
        <v>81.23226591001216</v>
      </c>
      <c r="CV132">
        <f t="shared" si="167"/>
        <v>18.76773408998784</v>
      </c>
      <c r="CW132">
        <f t="shared" si="168"/>
        <v>0.16390940724009523</v>
      </c>
      <c r="CX132">
        <f t="shared" si="169"/>
        <v>90.875232774674117</v>
      </c>
      <c r="CY132">
        <f t="shared" si="170"/>
        <v>9.1247672253258845</v>
      </c>
      <c r="CZ132">
        <f t="shared" si="171"/>
        <v>2.1741651913802578</v>
      </c>
      <c r="DA132">
        <f t="shared" si="172"/>
        <v>90.214797136038186</v>
      </c>
      <c r="DB132">
        <f t="shared" si="173"/>
        <v>9.785202863961814</v>
      </c>
      <c r="DC132">
        <f t="shared" si="174"/>
        <v>4.5784750625724926E-3</v>
      </c>
      <c r="DD132">
        <f t="shared" si="175"/>
        <v>100</v>
      </c>
      <c r="DE132">
        <f t="shared" si="213"/>
        <v>0</v>
      </c>
      <c r="DF132">
        <f t="shared" si="176"/>
        <v>2.8050790550027469</v>
      </c>
      <c r="DG132">
        <f t="shared" si="177"/>
        <v>93.003264417845486</v>
      </c>
      <c r="DH132">
        <f t="shared" si="178"/>
        <v>6.9967355821545159</v>
      </c>
      <c r="DI132">
        <f t="shared" si="179"/>
        <v>0.83602954642573701</v>
      </c>
      <c r="DJ132">
        <f t="shared" si="180"/>
        <v>98.722161372763779</v>
      </c>
      <c r="DK132">
        <f t="shared" si="181"/>
        <v>1.2778386272362174</v>
      </c>
      <c r="DL132">
        <f t="shared" si="182"/>
        <v>0.39344362371039621</v>
      </c>
      <c r="DM132">
        <f t="shared" si="183"/>
        <v>91.931730023273857</v>
      </c>
      <c r="DN132">
        <f t="shared" si="184"/>
        <v>8.0682699767261443</v>
      </c>
      <c r="DO132">
        <f t="shared" si="185"/>
        <v>6.104633416763323E-4</v>
      </c>
      <c r="DP132">
        <f t="shared" si="186"/>
        <v>100</v>
      </c>
      <c r="DQ132">
        <f t="shared" si="187"/>
        <v>0</v>
      </c>
      <c r="DR132">
        <f t="shared" si="188"/>
        <v>5.5857395763384408E-2</v>
      </c>
      <c r="DS132">
        <f t="shared" si="189"/>
        <v>93.442622950819683</v>
      </c>
      <c r="DT132">
        <f t="shared" si="190"/>
        <v>6.557377049180328</v>
      </c>
      <c r="DU132">
        <f t="shared" si="191"/>
        <v>0.33056589951773396</v>
      </c>
      <c r="DV132">
        <f t="shared" si="192"/>
        <v>93.905817174515235</v>
      </c>
      <c r="DW132">
        <f t="shared" si="193"/>
        <v>6.094182825484765</v>
      </c>
      <c r="DX132">
        <f t="shared" si="194"/>
        <v>0.74873328856602162</v>
      </c>
      <c r="DY132">
        <f t="shared" si="195"/>
        <v>87.443946188340803</v>
      </c>
      <c r="DZ132">
        <f t="shared" si="196"/>
        <v>12.556053811659194</v>
      </c>
      <c r="EA132">
        <f t="shared" si="197"/>
        <v>2.3148769916366523</v>
      </c>
      <c r="EB132">
        <f t="shared" si="198"/>
        <v>57.146624472573833</v>
      </c>
      <c r="EC132">
        <f t="shared" si="199"/>
        <v>42.853375527426167</v>
      </c>
      <c r="ED132">
        <f t="shared" si="200"/>
        <v>0.2176301813076125</v>
      </c>
      <c r="EE132">
        <f t="shared" si="201"/>
        <v>60.028050490883587</v>
      </c>
      <c r="EF132">
        <f t="shared" si="202"/>
        <v>39.971949509116413</v>
      </c>
      <c r="EG132">
        <f t="shared" si="203"/>
        <v>1.5325682192784322</v>
      </c>
      <c r="EH132">
        <f t="shared" si="204"/>
        <v>76.95678151762597</v>
      </c>
      <c r="EI132">
        <f t="shared" si="205"/>
        <v>23.04321848237403</v>
      </c>
    </row>
    <row r="133" spans="1:139" x14ac:dyDescent="0.25">
      <c r="A133" t="s">
        <v>2742</v>
      </c>
      <c r="B133">
        <v>132</v>
      </c>
      <c r="C133" t="s">
        <v>194</v>
      </c>
      <c r="E133">
        <v>3466382</v>
      </c>
      <c r="F133">
        <v>1834106</v>
      </c>
      <c r="G133">
        <v>1632276</v>
      </c>
      <c r="H133">
        <v>883594</v>
      </c>
      <c r="I133">
        <v>802522</v>
      </c>
      <c r="J133">
        <v>81072</v>
      </c>
      <c r="K133">
        <f t="shared" si="142"/>
        <v>25.490381614028689</v>
      </c>
      <c r="L133">
        <f t="shared" si="143"/>
        <v>43.755486324127396</v>
      </c>
      <c r="M133">
        <f t="shared" si="144"/>
        <v>4.9668070840960716</v>
      </c>
      <c r="N133">
        <f t="shared" si="206"/>
        <v>90.824745301575163</v>
      </c>
      <c r="O133">
        <f t="shared" si="207"/>
        <v>9.1752546984248422</v>
      </c>
      <c r="P133">
        <f t="shared" si="145"/>
        <v>49.498864863274306</v>
      </c>
      <c r="Q133">
        <f t="shared" si="146"/>
        <v>13.077499394518295</v>
      </c>
      <c r="R133">
        <f t="shared" si="147"/>
        <v>10.95220202943886</v>
      </c>
      <c r="S133">
        <f t="shared" si="208"/>
        <v>6.3955843973589683</v>
      </c>
      <c r="T133">
        <f t="shared" si="148"/>
        <v>20.075849315409567</v>
      </c>
      <c r="U133">
        <f t="shared" si="149"/>
        <v>50.501135136725694</v>
      </c>
      <c r="V133">
        <f t="shared" si="150"/>
        <v>44622500</v>
      </c>
      <c r="W133">
        <v>211817</v>
      </c>
      <c r="X133">
        <v>202069</v>
      </c>
      <c r="Y133">
        <v>9748</v>
      </c>
      <c r="Z133">
        <v>211046</v>
      </c>
      <c r="AA133">
        <v>190347</v>
      </c>
      <c r="AB133">
        <v>20699</v>
      </c>
      <c r="AC133">
        <v>14506</v>
      </c>
      <c r="AD133">
        <v>11236</v>
      </c>
      <c r="AE133">
        <v>3270</v>
      </c>
      <c r="AF133">
        <v>4116</v>
      </c>
      <c r="AG133">
        <v>4038</v>
      </c>
      <c r="AH133">
        <v>78</v>
      </c>
      <c r="AI133">
        <v>19744</v>
      </c>
      <c r="AJ133">
        <v>16422</v>
      </c>
      <c r="AK133">
        <v>3322</v>
      </c>
      <c r="AL133">
        <v>91692</v>
      </c>
      <c r="AM133">
        <v>86586</v>
      </c>
      <c r="AN133">
        <v>5106</v>
      </c>
      <c r="AO133">
        <v>4132</v>
      </c>
      <c r="AP133">
        <v>3989</v>
      </c>
      <c r="AQ133">
        <v>143</v>
      </c>
      <c r="AR133">
        <v>56511</v>
      </c>
      <c r="AS133">
        <v>55348</v>
      </c>
      <c r="AT133">
        <v>1163</v>
      </c>
      <c r="AU133">
        <v>350</v>
      </c>
      <c r="AV133">
        <v>347</v>
      </c>
      <c r="AW133">
        <v>3</v>
      </c>
      <c r="AX133">
        <v>96423</v>
      </c>
      <c r="AY133">
        <v>91374</v>
      </c>
      <c r="AZ133">
        <v>5049</v>
      </c>
      <c r="BA133">
        <v>35935</v>
      </c>
      <c r="BB133">
        <v>35300</v>
      </c>
      <c r="BC133">
        <v>635</v>
      </c>
      <c r="BD133">
        <v>4745</v>
      </c>
      <c r="BE133">
        <v>4650</v>
      </c>
      <c r="BF133">
        <v>95</v>
      </c>
      <c r="BG133">
        <v>91</v>
      </c>
      <c r="BH133">
        <v>81</v>
      </c>
      <c r="BI133">
        <v>10</v>
      </c>
      <c r="BJ133">
        <v>2270</v>
      </c>
      <c r="BK133">
        <v>2144</v>
      </c>
      <c r="BL133">
        <v>126</v>
      </c>
      <c r="BM133">
        <v>8371</v>
      </c>
      <c r="BN133">
        <v>7870</v>
      </c>
      <c r="BO133">
        <v>501</v>
      </c>
      <c r="BP133">
        <v>34668</v>
      </c>
      <c r="BQ133">
        <v>31869</v>
      </c>
      <c r="BR133">
        <v>2799</v>
      </c>
      <c r="BS133">
        <v>34458</v>
      </c>
      <c r="BT133">
        <v>20325</v>
      </c>
      <c r="BU133">
        <v>14133</v>
      </c>
      <c r="BV133">
        <v>6460</v>
      </c>
      <c r="BW133">
        <v>4757</v>
      </c>
      <c r="BX133">
        <v>1703</v>
      </c>
      <c r="BY133">
        <v>46259</v>
      </c>
      <c r="BZ133">
        <v>33770</v>
      </c>
      <c r="CA133">
        <v>12489</v>
      </c>
      <c r="CB133" t="str">
        <f t="shared" si="209"/>
        <v>CultivatorsTotal</v>
      </c>
      <c r="CC133" t="str">
        <f t="shared" si="210"/>
        <v>CultivatorsMale</v>
      </c>
      <c r="CD133" t="str">
        <f t="shared" si="211"/>
        <v>AgriculturalLabourersFemale</v>
      </c>
      <c r="CE133">
        <f t="shared" si="151"/>
        <v>23.972208955696846</v>
      </c>
      <c r="CF133">
        <f t="shared" si="152"/>
        <v>95.39791423728974</v>
      </c>
      <c r="CG133">
        <f t="shared" si="153"/>
        <v>4.6020857627102636</v>
      </c>
      <c r="CH133">
        <f t="shared" si="154"/>
        <v>23.884951685955315</v>
      </c>
      <c r="CI133">
        <f t="shared" si="155"/>
        <v>90.1921855898714</v>
      </c>
      <c r="CJ133">
        <f t="shared" si="156"/>
        <v>9.8078144101285964</v>
      </c>
      <c r="CK133">
        <f t="shared" si="157"/>
        <v>1.6417042216221478</v>
      </c>
      <c r="CL133">
        <f t="shared" si="158"/>
        <v>77.457603750172339</v>
      </c>
      <c r="CM133">
        <f t="shared" si="159"/>
        <v>22.542396249827657</v>
      </c>
      <c r="CN133">
        <f t="shared" si="160"/>
        <v>0.46582480188865022</v>
      </c>
      <c r="CO133">
        <f t="shared" si="161"/>
        <v>98.104956268221571</v>
      </c>
      <c r="CP133">
        <f t="shared" si="212"/>
        <v>1.8950437317784257</v>
      </c>
      <c r="CQ133">
        <f t="shared" si="162"/>
        <v>2.2345104199440016</v>
      </c>
      <c r="CR133">
        <f t="shared" si="163"/>
        <v>83.174635332252834</v>
      </c>
      <c r="CS133">
        <f t="shared" si="164"/>
        <v>16.825364667747163</v>
      </c>
      <c r="CT133">
        <f t="shared" si="165"/>
        <v>10.377164172685644</v>
      </c>
      <c r="CU133">
        <f t="shared" si="166"/>
        <v>94.431357152205209</v>
      </c>
      <c r="CV133">
        <f t="shared" si="167"/>
        <v>5.5686428477947914</v>
      </c>
      <c r="CW133">
        <f t="shared" si="168"/>
        <v>0.46763558829054969</v>
      </c>
      <c r="CX133">
        <f t="shared" si="169"/>
        <v>96.539206195546953</v>
      </c>
      <c r="CY133">
        <f t="shared" si="170"/>
        <v>3.4607938044530497</v>
      </c>
      <c r="CZ133">
        <f t="shared" si="171"/>
        <v>6.3955843973589683</v>
      </c>
      <c r="DA133">
        <f t="shared" si="172"/>
        <v>97.941993594167513</v>
      </c>
      <c r="DB133">
        <f t="shared" si="173"/>
        <v>2.0580064058324927</v>
      </c>
      <c r="DC133">
        <f t="shared" si="174"/>
        <v>3.9610952541551891E-2</v>
      </c>
      <c r="DD133">
        <f t="shared" si="175"/>
        <v>99.142857142857139</v>
      </c>
      <c r="DE133">
        <f t="shared" si="213"/>
        <v>0.85714285714285721</v>
      </c>
      <c r="DF133">
        <f t="shared" si="176"/>
        <v>10.912591076897309</v>
      </c>
      <c r="DG133">
        <f t="shared" si="177"/>
        <v>94.763697458075356</v>
      </c>
      <c r="DH133">
        <f t="shared" si="178"/>
        <v>5.2363025419246441</v>
      </c>
      <c r="DI133">
        <f t="shared" si="179"/>
        <v>4.0669130845161918</v>
      </c>
      <c r="DJ133">
        <f t="shared" si="180"/>
        <v>98.232920550994848</v>
      </c>
      <c r="DK133">
        <f t="shared" si="181"/>
        <v>1.7670794490051482</v>
      </c>
      <c r="DL133">
        <f t="shared" si="182"/>
        <v>0.53701134231332492</v>
      </c>
      <c r="DM133">
        <f t="shared" si="183"/>
        <v>97.997892518440466</v>
      </c>
      <c r="DN133">
        <f t="shared" si="184"/>
        <v>2.0021074815595363</v>
      </c>
      <c r="DO133">
        <f t="shared" si="185"/>
        <v>1.0298847660803492E-2</v>
      </c>
      <c r="DP133">
        <f t="shared" si="186"/>
        <v>89.010989010989007</v>
      </c>
      <c r="DQ133">
        <f t="shared" si="187"/>
        <v>10.989010989010989</v>
      </c>
      <c r="DR133">
        <f t="shared" si="188"/>
        <v>0.25690532076949368</v>
      </c>
      <c r="DS133">
        <f t="shared" si="189"/>
        <v>94.449339207048453</v>
      </c>
      <c r="DT133">
        <f t="shared" si="190"/>
        <v>5.5506607929515415</v>
      </c>
      <c r="DU133">
        <f t="shared" si="191"/>
        <v>0.94738081064380253</v>
      </c>
      <c r="DV133">
        <f t="shared" si="192"/>
        <v>94.015051965117664</v>
      </c>
      <c r="DW133">
        <f t="shared" si="193"/>
        <v>5.9849480348823318</v>
      </c>
      <c r="DX133">
        <f t="shared" si="194"/>
        <v>3.9235214363157738</v>
      </c>
      <c r="DY133">
        <f t="shared" si="195"/>
        <v>91.926272066458978</v>
      </c>
      <c r="DZ133">
        <f t="shared" si="196"/>
        <v>8.0737279335410186</v>
      </c>
      <c r="EA133">
        <f t="shared" si="197"/>
        <v>3.8997548647908427</v>
      </c>
      <c r="EB133">
        <f t="shared" si="198"/>
        <v>58.984851123106388</v>
      </c>
      <c r="EC133">
        <f t="shared" si="199"/>
        <v>41.015148876893612</v>
      </c>
      <c r="ED133">
        <f t="shared" si="200"/>
        <v>0.73110500976692916</v>
      </c>
      <c r="EE133">
        <f t="shared" si="201"/>
        <v>73.637770897832823</v>
      </c>
      <c r="EF133">
        <f t="shared" si="202"/>
        <v>26.362229102167184</v>
      </c>
      <c r="EG133">
        <f t="shared" si="203"/>
        <v>5.2353230103418538</v>
      </c>
      <c r="EH133">
        <f t="shared" si="204"/>
        <v>73.002010419594015</v>
      </c>
      <c r="EI133">
        <f t="shared" si="205"/>
        <v>26.997989580405974</v>
      </c>
    </row>
    <row r="134" spans="1:139" x14ac:dyDescent="0.25">
      <c r="A134" t="s">
        <v>2744</v>
      </c>
      <c r="B134">
        <v>133</v>
      </c>
      <c r="C134" t="s">
        <v>195</v>
      </c>
      <c r="E134">
        <v>4143512</v>
      </c>
      <c r="F134">
        <v>2193434</v>
      </c>
      <c r="G134">
        <v>1950078</v>
      </c>
      <c r="H134">
        <v>1086578</v>
      </c>
      <c r="I134">
        <v>963707</v>
      </c>
      <c r="J134">
        <v>122871</v>
      </c>
      <c r="K134">
        <f t="shared" si="142"/>
        <v>26.223599690311023</v>
      </c>
      <c r="L134">
        <f t="shared" si="143"/>
        <v>43.935992603378992</v>
      </c>
      <c r="M134">
        <f t="shared" si="144"/>
        <v>6.3008248900813202</v>
      </c>
      <c r="N134">
        <f t="shared" si="206"/>
        <v>88.691930077730262</v>
      </c>
      <c r="O134">
        <f t="shared" si="207"/>
        <v>11.308069922269731</v>
      </c>
      <c r="P134">
        <f t="shared" si="145"/>
        <v>53.366900489426442</v>
      </c>
      <c r="Q134">
        <f t="shared" si="146"/>
        <v>11.190729059487676</v>
      </c>
      <c r="R134">
        <f t="shared" si="147"/>
        <v>11.714023291471021</v>
      </c>
      <c r="S134">
        <f t="shared" si="208"/>
        <v>5.5533979152900201</v>
      </c>
      <c r="T134">
        <f t="shared" si="148"/>
        <v>18.174949244324843</v>
      </c>
      <c r="U134">
        <f t="shared" si="149"/>
        <v>46.633099510573558</v>
      </c>
      <c r="V134">
        <f t="shared" si="150"/>
        <v>50670499.999999993</v>
      </c>
      <c r="W134">
        <v>308688</v>
      </c>
      <c r="X134">
        <v>287616</v>
      </c>
      <c r="Y134">
        <v>21072</v>
      </c>
      <c r="Z134">
        <v>250584</v>
      </c>
      <c r="AA134">
        <v>220596</v>
      </c>
      <c r="AB134">
        <v>29988</v>
      </c>
      <c r="AC134">
        <v>20601</v>
      </c>
      <c r="AD134">
        <v>11587</v>
      </c>
      <c r="AE134">
        <v>9014</v>
      </c>
      <c r="AF134">
        <v>52</v>
      </c>
      <c r="AG134">
        <v>48</v>
      </c>
      <c r="AH134">
        <v>4</v>
      </c>
      <c r="AI134">
        <v>23375</v>
      </c>
      <c r="AJ134">
        <v>18605</v>
      </c>
      <c r="AK134">
        <v>4770</v>
      </c>
      <c r="AL134">
        <v>98169</v>
      </c>
      <c r="AM134">
        <v>89856</v>
      </c>
      <c r="AN134">
        <v>8313</v>
      </c>
      <c r="AO134">
        <v>5432</v>
      </c>
      <c r="AP134">
        <v>5281</v>
      </c>
      <c r="AQ134">
        <v>151</v>
      </c>
      <c r="AR134">
        <v>60342</v>
      </c>
      <c r="AS134">
        <v>59017</v>
      </c>
      <c r="AT134">
        <v>1325</v>
      </c>
      <c r="AU134">
        <v>521</v>
      </c>
      <c r="AV134">
        <v>510</v>
      </c>
      <c r="AW134">
        <v>11</v>
      </c>
      <c r="AX134">
        <v>126761</v>
      </c>
      <c r="AY134">
        <v>119286</v>
      </c>
      <c r="AZ134">
        <v>7475</v>
      </c>
      <c r="BA134">
        <v>38993</v>
      </c>
      <c r="BB134">
        <v>38440</v>
      </c>
      <c r="BC134">
        <v>553</v>
      </c>
      <c r="BD134">
        <v>4422</v>
      </c>
      <c r="BE134">
        <v>4325</v>
      </c>
      <c r="BF134">
        <v>97</v>
      </c>
      <c r="BG134">
        <v>84</v>
      </c>
      <c r="BH134">
        <v>84</v>
      </c>
      <c r="BI134">
        <v>0</v>
      </c>
      <c r="BJ134">
        <v>2735</v>
      </c>
      <c r="BK134">
        <v>2573</v>
      </c>
      <c r="BL134">
        <v>162</v>
      </c>
      <c r="BM134">
        <v>8288</v>
      </c>
      <c r="BN134">
        <v>7847</v>
      </c>
      <c r="BO134">
        <v>441</v>
      </c>
      <c r="BP134">
        <v>33881</v>
      </c>
      <c r="BQ134">
        <v>31323</v>
      </c>
      <c r="BR134">
        <v>2558</v>
      </c>
      <c r="BS134">
        <v>38192</v>
      </c>
      <c r="BT134">
        <v>23820</v>
      </c>
      <c r="BU134">
        <v>14372</v>
      </c>
      <c r="BV134">
        <v>9330</v>
      </c>
      <c r="BW134">
        <v>6354</v>
      </c>
      <c r="BX134">
        <v>2976</v>
      </c>
      <c r="BY134">
        <v>56128</v>
      </c>
      <c r="BZ134">
        <v>36539</v>
      </c>
      <c r="CA134">
        <v>19589</v>
      </c>
      <c r="CB134" t="str">
        <f t="shared" si="209"/>
        <v>CultivatorsTotal</v>
      </c>
      <c r="CC134" t="str">
        <f t="shared" si="210"/>
        <v>CultivatorsMale</v>
      </c>
      <c r="CD134" t="str">
        <f t="shared" si="211"/>
        <v>AgriculturalLabourersFemale</v>
      </c>
      <c r="CE134">
        <f t="shared" si="151"/>
        <v>28.409189216052599</v>
      </c>
      <c r="CF134">
        <f t="shared" si="152"/>
        <v>93.173689939356237</v>
      </c>
      <c r="CG134">
        <f t="shared" si="153"/>
        <v>6.826310060643757</v>
      </c>
      <c r="CH134">
        <f t="shared" si="154"/>
        <v>23.06175902696355</v>
      </c>
      <c r="CI134">
        <f t="shared" si="155"/>
        <v>88.032755483191266</v>
      </c>
      <c r="CJ134">
        <f t="shared" si="156"/>
        <v>11.967244516808735</v>
      </c>
      <c r="CK134">
        <f t="shared" si="157"/>
        <v>1.8959522464102898</v>
      </c>
      <c r="CL134">
        <f t="shared" si="158"/>
        <v>56.24484248337459</v>
      </c>
      <c r="CM134">
        <f t="shared" si="159"/>
        <v>43.75515751662541</v>
      </c>
      <c r="CN134">
        <f t="shared" si="160"/>
        <v>4.7856665605230369E-3</v>
      </c>
      <c r="CO134">
        <f t="shared" si="161"/>
        <v>92.307692307692307</v>
      </c>
      <c r="CP134">
        <f t="shared" si="212"/>
        <v>7.6923076923076925</v>
      </c>
      <c r="CQ134">
        <f t="shared" si="162"/>
        <v>2.1512491510043459</v>
      </c>
      <c r="CR134">
        <f t="shared" si="163"/>
        <v>79.593582887700535</v>
      </c>
      <c r="CS134">
        <f t="shared" si="164"/>
        <v>20.406417112299465</v>
      </c>
      <c r="CT134">
        <f t="shared" si="165"/>
        <v>9.0346942419228071</v>
      </c>
      <c r="CU134">
        <f t="shared" si="166"/>
        <v>91.531950004583933</v>
      </c>
      <c r="CV134">
        <f t="shared" si="167"/>
        <v>8.4680499954160684</v>
      </c>
      <c r="CW134">
        <f t="shared" si="168"/>
        <v>0.49991809147617566</v>
      </c>
      <c r="CX134">
        <f t="shared" si="169"/>
        <v>97.220176730486003</v>
      </c>
      <c r="CY134">
        <f t="shared" si="170"/>
        <v>2.7798232695139911</v>
      </c>
      <c r="CZ134">
        <f t="shared" si="171"/>
        <v>5.5533979152900201</v>
      </c>
      <c r="DA134">
        <f t="shared" si="172"/>
        <v>97.804182824566638</v>
      </c>
      <c r="DB134">
        <f t="shared" si="173"/>
        <v>2.1958171754333633</v>
      </c>
      <c r="DC134">
        <f t="shared" si="174"/>
        <v>4.7948697654471198E-2</v>
      </c>
      <c r="DD134">
        <f t="shared" si="175"/>
        <v>97.888675623800381</v>
      </c>
      <c r="DE134">
        <f t="shared" si="213"/>
        <v>2.1113243761996161</v>
      </c>
      <c r="DF134">
        <f t="shared" si="176"/>
        <v>11.66607459381655</v>
      </c>
      <c r="DG134">
        <f t="shared" si="177"/>
        <v>94.103075867183122</v>
      </c>
      <c r="DH134">
        <f t="shared" si="178"/>
        <v>5.896924132816876</v>
      </c>
      <c r="DI134">
        <f t="shared" si="179"/>
        <v>3.5886056960475914</v>
      </c>
      <c r="DJ134">
        <f t="shared" si="180"/>
        <v>98.581796732746909</v>
      </c>
      <c r="DK134">
        <f t="shared" si="181"/>
        <v>1.4182032672530966</v>
      </c>
      <c r="DL134">
        <f t="shared" si="182"/>
        <v>0.40696572174293971</v>
      </c>
      <c r="DM134">
        <f t="shared" si="183"/>
        <v>97.806422433288105</v>
      </c>
      <c r="DN134">
        <f t="shared" si="184"/>
        <v>2.1935775667118951</v>
      </c>
      <c r="DO134">
        <f t="shared" si="185"/>
        <v>7.7306921362295207E-3</v>
      </c>
      <c r="DP134">
        <f t="shared" si="186"/>
        <v>100</v>
      </c>
      <c r="DQ134">
        <f t="shared" si="187"/>
        <v>0</v>
      </c>
      <c r="DR134">
        <f t="shared" si="188"/>
        <v>0.25170765467366357</v>
      </c>
      <c r="DS134">
        <f t="shared" si="189"/>
        <v>94.076782449725783</v>
      </c>
      <c r="DT134">
        <f t="shared" si="190"/>
        <v>5.9232175502742228</v>
      </c>
      <c r="DU134">
        <f t="shared" si="191"/>
        <v>0.76276162410797932</v>
      </c>
      <c r="DV134">
        <f t="shared" si="192"/>
        <v>94.679054054054063</v>
      </c>
      <c r="DW134">
        <f t="shared" si="193"/>
        <v>5.3209459459459456</v>
      </c>
      <c r="DX134">
        <f t="shared" si="194"/>
        <v>3.1181378603284808</v>
      </c>
      <c r="DY134">
        <f t="shared" si="195"/>
        <v>92.45004574835454</v>
      </c>
      <c r="DZ134">
        <f t="shared" si="196"/>
        <v>7.549954251645465</v>
      </c>
      <c r="EA134">
        <f t="shared" si="197"/>
        <v>3.5148880246056882</v>
      </c>
      <c r="EB134">
        <f t="shared" si="198"/>
        <v>62.369082530372857</v>
      </c>
      <c r="EC134">
        <f t="shared" si="199"/>
        <v>37.630917469627143</v>
      </c>
      <c r="ED134">
        <f t="shared" si="200"/>
        <v>0.85865901941692169</v>
      </c>
      <c r="EE134">
        <f t="shared" si="201"/>
        <v>68.102893890675247</v>
      </c>
      <c r="EF134">
        <f t="shared" si="202"/>
        <v>31.897106109324756</v>
      </c>
      <c r="EG134">
        <f t="shared" si="203"/>
        <v>5.1655748597891726</v>
      </c>
      <c r="EH134">
        <f t="shared" si="204"/>
        <v>65.099415621436719</v>
      </c>
      <c r="EI134">
        <f t="shared" si="205"/>
        <v>34.900584378563281</v>
      </c>
    </row>
    <row r="135" spans="1:139" x14ac:dyDescent="0.25">
      <c r="A135" t="s">
        <v>2746</v>
      </c>
      <c r="B135">
        <v>134</v>
      </c>
      <c r="C135" t="s">
        <v>196</v>
      </c>
      <c r="E135">
        <v>3682713</v>
      </c>
      <c r="F135">
        <v>1921215</v>
      </c>
      <c r="G135">
        <v>1761498</v>
      </c>
      <c r="H135">
        <v>838993</v>
      </c>
      <c r="I135">
        <v>749468</v>
      </c>
      <c r="J135">
        <v>89525</v>
      </c>
      <c r="K135">
        <f t="shared" si="142"/>
        <v>22.781927345410843</v>
      </c>
      <c r="L135">
        <f t="shared" si="143"/>
        <v>39.01010558422665</v>
      </c>
      <c r="M135">
        <f t="shared" si="144"/>
        <v>5.0823219782253517</v>
      </c>
      <c r="N135">
        <f t="shared" si="206"/>
        <v>89.329469971739925</v>
      </c>
      <c r="O135">
        <f t="shared" si="207"/>
        <v>10.670530028260069</v>
      </c>
      <c r="P135">
        <f t="shared" si="145"/>
        <v>52.563847374173562</v>
      </c>
      <c r="Q135">
        <f t="shared" si="146"/>
        <v>12.641702612536694</v>
      </c>
      <c r="R135">
        <f t="shared" si="147"/>
        <v>8.2501284277699565</v>
      </c>
      <c r="S135">
        <f t="shared" si="208"/>
        <v>6.9004151405315657</v>
      </c>
      <c r="T135">
        <f t="shared" si="148"/>
        <v>19.643906444988218</v>
      </c>
      <c r="U135">
        <f t="shared" si="149"/>
        <v>47.436152625826431</v>
      </c>
      <c r="V135">
        <f t="shared" si="150"/>
        <v>39798599.999999993</v>
      </c>
      <c r="W135">
        <v>210909</v>
      </c>
      <c r="X135">
        <v>194909</v>
      </c>
      <c r="Y135">
        <v>16000</v>
      </c>
      <c r="Z135">
        <v>211266</v>
      </c>
      <c r="AA135">
        <v>193230</v>
      </c>
      <c r="AB135">
        <v>18036</v>
      </c>
      <c r="AC135">
        <v>18832</v>
      </c>
      <c r="AD135">
        <v>12796</v>
      </c>
      <c r="AE135">
        <v>6036</v>
      </c>
      <c r="AF135">
        <v>1000</v>
      </c>
      <c r="AG135">
        <v>991</v>
      </c>
      <c r="AH135">
        <v>9</v>
      </c>
      <c r="AI135">
        <v>27620</v>
      </c>
      <c r="AJ135">
        <v>21106</v>
      </c>
      <c r="AK135">
        <v>6514</v>
      </c>
      <c r="AL135">
        <v>77443</v>
      </c>
      <c r="AM135">
        <v>73462</v>
      </c>
      <c r="AN135">
        <v>3981</v>
      </c>
      <c r="AO135">
        <v>1945</v>
      </c>
      <c r="AP135">
        <v>1867</v>
      </c>
      <c r="AQ135">
        <v>78</v>
      </c>
      <c r="AR135">
        <v>57894</v>
      </c>
      <c r="AS135">
        <v>56713</v>
      </c>
      <c r="AT135">
        <v>1181</v>
      </c>
      <c r="AU135">
        <v>182</v>
      </c>
      <c r="AV135">
        <v>174</v>
      </c>
      <c r="AW135">
        <v>8</v>
      </c>
      <c r="AX135">
        <v>69036</v>
      </c>
      <c r="AY135">
        <v>66673</v>
      </c>
      <c r="AZ135">
        <v>2363</v>
      </c>
      <c r="BA135">
        <v>29912</v>
      </c>
      <c r="BB135">
        <v>29516</v>
      </c>
      <c r="BC135">
        <v>396</v>
      </c>
      <c r="BD135">
        <v>4881</v>
      </c>
      <c r="BE135">
        <v>4751</v>
      </c>
      <c r="BF135">
        <v>130</v>
      </c>
      <c r="BG135">
        <v>79</v>
      </c>
      <c r="BH135">
        <v>79</v>
      </c>
      <c r="BI135">
        <v>0</v>
      </c>
      <c r="BJ135">
        <v>1676</v>
      </c>
      <c r="BK135">
        <v>1608</v>
      </c>
      <c r="BL135">
        <v>68</v>
      </c>
      <c r="BM135">
        <v>7515</v>
      </c>
      <c r="BN135">
        <v>7200</v>
      </c>
      <c r="BO135">
        <v>315</v>
      </c>
      <c r="BP135">
        <v>16864</v>
      </c>
      <c r="BQ135">
        <v>15042</v>
      </c>
      <c r="BR135">
        <v>1822</v>
      </c>
      <c r="BS135">
        <v>33309</v>
      </c>
      <c r="BT135">
        <v>19236</v>
      </c>
      <c r="BU135">
        <v>14073</v>
      </c>
      <c r="BV135">
        <v>8120</v>
      </c>
      <c r="BW135">
        <v>4694</v>
      </c>
      <c r="BX135">
        <v>3426</v>
      </c>
      <c r="BY135">
        <v>60510</v>
      </c>
      <c r="BZ135">
        <v>45421</v>
      </c>
      <c r="CA135">
        <v>15089</v>
      </c>
      <c r="CB135" t="str">
        <f t="shared" si="209"/>
        <v>AgriculturalLabourersTotal</v>
      </c>
      <c r="CC135" t="str">
        <f t="shared" si="210"/>
        <v>CultivatorsMale</v>
      </c>
      <c r="CD135" t="str">
        <f t="shared" si="211"/>
        <v>AgriculturalLabourersFemale</v>
      </c>
      <c r="CE135">
        <f t="shared" si="151"/>
        <v>25.138350379562162</v>
      </c>
      <c r="CF135">
        <f t="shared" si="152"/>
        <v>92.413789833530103</v>
      </c>
      <c r="CG135">
        <f t="shared" si="153"/>
        <v>7.5862101664698995</v>
      </c>
      <c r="CH135">
        <f t="shared" si="154"/>
        <v>25.180901390118869</v>
      </c>
      <c r="CI135">
        <f t="shared" si="155"/>
        <v>91.462895118002891</v>
      </c>
      <c r="CJ135">
        <f t="shared" si="156"/>
        <v>8.5371048819971023</v>
      </c>
      <c r="CK135">
        <f t="shared" si="157"/>
        <v>2.2445956044925284</v>
      </c>
      <c r="CL135">
        <f t="shared" si="158"/>
        <v>67.948173322005104</v>
      </c>
      <c r="CM135">
        <f t="shared" si="159"/>
        <v>32.051826677994903</v>
      </c>
      <c r="CN135">
        <f t="shared" si="160"/>
        <v>0.1191905057610731</v>
      </c>
      <c r="CO135">
        <f t="shared" si="161"/>
        <v>99.1</v>
      </c>
      <c r="CP135">
        <f t="shared" si="212"/>
        <v>0.89999999999999991</v>
      </c>
      <c r="CQ135">
        <f t="shared" si="162"/>
        <v>3.2920417691208388</v>
      </c>
      <c r="CR135">
        <f t="shared" si="163"/>
        <v>76.415640839971033</v>
      </c>
      <c r="CS135">
        <f t="shared" si="164"/>
        <v>23.584359160028963</v>
      </c>
      <c r="CT135">
        <f t="shared" si="165"/>
        <v>9.2304703376547828</v>
      </c>
      <c r="CU135">
        <f t="shared" si="166"/>
        <v>94.859445011169512</v>
      </c>
      <c r="CV135">
        <f t="shared" si="167"/>
        <v>5.1405549888304947</v>
      </c>
      <c r="CW135">
        <f t="shared" si="168"/>
        <v>0.23182553370528716</v>
      </c>
      <c r="CX135">
        <f t="shared" si="169"/>
        <v>95.989717223650388</v>
      </c>
      <c r="CY135">
        <f t="shared" si="170"/>
        <v>4.0102827763496141</v>
      </c>
      <c r="CZ135">
        <f t="shared" si="171"/>
        <v>6.9004151405315657</v>
      </c>
      <c r="DA135">
        <f t="shared" si="172"/>
        <v>97.960064946281136</v>
      </c>
      <c r="DB135">
        <f t="shared" si="173"/>
        <v>2.0399350537188656</v>
      </c>
      <c r="DC135">
        <f t="shared" si="174"/>
        <v>2.1692672048515303E-2</v>
      </c>
      <c r="DD135">
        <f t="shared" si="175"/>
        <v>95.604395604395606</v>
      </c>
      <c r="DE135">
        <f t="shared" si="213"/>
        <v>4.395604395604396</v>
      </c>
      <c r="DF135">
        <f t="shared" si="176"/>
        <v>8.228435755721442</v>
      </c>
      <c r="DG135">
        <f t="shared" si="177"/>
        <v>96.577148154586013</v>
      </c>
      <c r="DH135">
        <f t="shared" si="178"/>
        <v>3.4228518454139869</v>
      </c>
      <c r="DI135">
        <f t="shared" si="179"/>
        <v>3.5652264083252185</v>
      </c>
      <c r="DJ135">
        <f t="shared" si="180"/>
        <v>98.676116608718914</v>
      </c>
      <c r="DK135">
        <f t="shared" si="181"/>
        <v>1.3238833912810912</v>
      </c>
      <c r="DL135">
        <f t="shared" si="182"/>
        <v>0.58176885861979777</v>
      </c>
      <c r="DM135">
        <f t="shared" si="183"/>
        <v>97.336611350133168</v>
      </c>
      <c r="DN135">
        <f t="shared" si="184"/>
        <v>2.6633886498668309</v>
      </c>
      <c r="DO135">
        <f t="shared" si="185"/>
        <v>9.4160499551247754E-3</v>
      </c>
      <c r="DP135">
        <f t="shared" si="186"/>
        <v>100</v>
      </c>
      <c r="DQ135">
        <f t="shared" si="187"/>
        <v>0</v>
      </c>
      <c r="DR135">
        <f t="shared" si="188"/>
        <v>0.19976328765555851</v>
      </c>
      <c r="DS135">
        <f t="shared" si="189"/>
        <v>95.942720763723159</v>
      </c>
      <c r="DT135">
        <f t="shared" si="190"/>
        <v>4.0572792362768499</v>
      </c>
      <c r="DU135">
        <f t="shared" si="191"/>
        <v>0.89571665079446439</v>
      </c>
      <c r="DV135">
        <f t="shared" si="192"/>
        <v>95.808383233532936</v>
      </c>
      <c r="DW135">
        <f t="shared" si="193"/>
        <v>4.1916167664670656</v>
      </c>
      <c r="DX135">
        <f t="shared" si="194"/>
        <v>2.0100286891547365</v>
      </c>
      <c r="DY135">
        <f t="shared" si="195"/>
        <v>89.19592030360532</v>
      </c>
      <c r="DZ135">
        <f t="shared" si="196"/>
        <v>10.804079696394687</v>
      </c>
      <c r="EA135">
        <f t="shared" si="197"/>
        <v>3.9701165563955838</v>
      </c>
      <c r="EB135">
        <f t="shared" si="198"/>
        <v>57.750157615058995</v>
      </c>
      <c r="EC135">
        <f t="shared" si="199"/>
        <v>42.249842384941005</v>
      </c>
      <c r="ED135">
        <f t="shared" si="200"/>
        <v>0.96782690677991356</v>
      </c>
      <c r="EE135">
        <f t="shared" si="201"/>
        <v>57.807881773399018</v>
      </c>
      <c r="EF135">
        <f t="shared" si="202"/>
        <v>42.192118226600982</v>
      </c>
      <c r="EG135">
        <f t="shared" si="203"/>
        <v>7.2122175036025329</v>
      </c>
      <c r="EH135">
        <f t="shared" si="204"/>
        <v>75.06362584696744</v>
      </c>
      <c r="EI135">
        <f t="shared" si="205"/>
        <v>24.936374153032556</v>
      </c>
    </row>
    <row r="136" spans="1:139" x14ac:dyDescent="0.25">
      <c r="A136" t="s">
        <v>2748</v>
      </c>
      <c r="B136">
        <v>135</v>
      </c>
      <c r="C136" t="s">
        <v>197</v>
      </c>
      <c r="E136">
        <v>4772006</v>
      </c>
      <c r="F136">
        <v>2503186</v>
      </c>
      <c r="G136">
        <v>2268820</v>
      </c>
      <c r="H136">
        <v>1104758</v>
      </c>
      <c r="I136">
        <v>988492</v>
      </c>
      <c r="J136">
        <v>116266</v>
      </c>
      <c r="K136">
        <f t="shared" si="142"/>
        <v>23.150809114657442</v>
      </c>
      <c r="L136">
        <f t="shared" si="143"/>
        <v>39.489354766285842</v>
      </c>
      <c r="M136">
        <f t="shared" si="144"/>
        <v>5.1245140645798255</v>
      </c>
      <c r="N136">
        <f t="shared" si="206"/>
        <v>89.475885216490852</v>
      </c>
      <c r="O136">
        <f t="shared" si="207"/>
        <v>10.524114783509148</v>
      </c>
      <c r="P136">
        <f t="shared" si="145"/>
        <v>51.393698891521943</v>
      </c>
      <c r="Q136">
        <f t="shared" si="146"/>
        <v>16.982452265564042</v>
      </c>
      <c r="R136">
        <f t="shared" si="147"/>
        <v>7.6852125080786928</v>
      </c>
      <c r="S136">
        <f t="shared" si="208"/>
        <v>4.9977461127233296</v>
      </c>
      <c r="T136">
        <f t="shared" si="148"/>
        <v>18.940890222111992</v>
      </c>
      <c r="U136">
        <f t="shared" si="149"/>
        <v>48.606301108478057</v>
      </c>
      <c r="V136">
        <f t="shared" si="150"/>
        <v>53698200</v>
      </c>
      <c r="W136">
        <v>327075</v>
      </c>
      <c r="X136">
        <v>303626</v>
      </c>
      <c r="Y136">
        <v>23449</v>
      </c>
      <c r="Z136">
        <v>223292</v>
      </c>
      <c r="AA136">
        <v>203432</v>
      </c>
      <c r="AB136">
        <v>19860</v>
      </c>
      <c r="AC136">
        <v>17409</v>
      </c>
      <c r="AD136">
        <v>10108</v>
      </c>
      <c r="AE136">
        <v>7301</v>
      </c>
      <c r="AF136">
        <v>76</v>
      </c>
      <c r="AG136">
        <v>71</v>
      </c>
      <c r="AH136">
        <v>5</v>
      </c>
      <c r="AI136">
        <v>48406</v>
      </c>
      <c r="AJ136">
        <v>37304</v>
      </c>
      <c r="AK136">
        <v>11102</v>
      </c>
      <c r="AL136">
        <v>139133</v>
      </c>
      <c r="AM136">
        <v>132089</v>
      </c>
      <c r="AN136">
        <v>7044</v>
      </c>
      <c r="AO136">
        <v>1774</v>
      </c>
      <c r="AP136">
        <v>1711</v>
      </c>
      <c r="AQ136">
        <v>63</v>
      </c>
      <c r="AR136">
        <v>55213</v>
      </c>
      <c r="AS136">
        <v>53960</v>
      </c>
      <c r="AT136">
        <v>1253</v>
      </c>
      <c r="AU136">
        <v>254</v>
      </c>
      <c r="AV136">
        <v>252</v>
      </c>
      <c r="AW136">
        <v>2</v>
      </c>
      <c r="AX136">
        <v>84649</v>
      </c>
      <c r="AY136">
        <v>81644</v>
      </c>
      <c r="AZ136">
        <v>3005</v>
      </c>
      <c r="BA136">
        <v>40311</v>
      </c>
      <c r="BB136">
        <v>39477</v>
      </c>
      <c r="BC136">
        <v>834</v>
      </c>
      <c r="BD136">
        <v>6657</v>
      </c>
      <c r="BE136">
        <v>6415</v>
      </c>
      <c r="BF136">
        <v>242</v>
      </c>
      <c r="BG136">
        <v>80</v>
      </c>
      <c r="BH136">
        <v>77</v>
      </c>
      <c r="BI136">
        <v>3</v>
      </c>
      <c r="BJ136">
        <v>2591</v>
      </c>
      <c r="BK136">
        <v>2408</v>
      </c>
      <c r="BL136">
        <v>183</v>
      </c>
      <c r="BM136">
        <v>10397</v>
      </c>
      <c r="BN136">
        <v>9905</v>
      </c>
      <c r="BO136">
        <v>492</v>
      </c>
      <c r="BP136">
        <v>28174</v>
      </c>
      <c r="BQ136">
        <v>25026</v>
      </c>
      <c r="BR136">
        <v>3148</v>
      </c>
      <c r="BS136">
        <v>35168</v>
      </c>
      <c r="BT136">
        <v>21112</v>
      </c>
      <c r="BU136">
        <v>14056</v>
      </c>
      <c r="BV136">
        <v>13331</v>
      </c>
      <c r="BW136">
        <v>8597</v>
      </c>
      <c r="BX136">
        <v>4734</v>
      </c>
      <c r="BY136">
        <v>70768</v>
      </c>
      <c r="BZ136">
        <v>51278</v>
      </c>
      <c r="CA136">
        <v>19490</v>
      </c>
      <c r="CB136" t="str">
        <f t="shared" si="209"/>
        <v>CultivatorsTotal</v>
      </c>
      <c r="CC136" t="str">
        <f t="shared" si="210"/>
        <v>CultivatorsMale</v>
      </c>
      <c r="CD136" t="str">
        <f t="shared" si="211"/>
        <v>CultivatorsFemale</v>
      </c>
      <c r="CE136">
        <f t="shared" si="151"/>
        <v>29.606031366145345</v>
      </c>
      <c r="CF136">
        <f t="shared" si="152"/>
        <v>92.830696323473205</v>
      </c>
      <c r="CG136">
        <f t="shared" si="153"/>
        <v>7.1693036765267903</v>
      </c>
      <c r="CH136">
        <f t="shared" si="154"/>
        <v>20.211847300494771</v>
      </c>
      <c r="CI136">
        <f t="shared" si="155"/>
        <v>91.105816598892929</v>
      </c>
      <c r="CJ136">
        <f t="shared" si="156"/>
        <v>8.8941834011070711</v>
      </c>
      <c r="CK136">
        <f t="shared" si="157"/>
        <v>1.5758202248818294</v>
      </c>
      <c r="CL136">
        <f t="shared" si="158"/>
        <v>58.061921994370721</v>
      </c>
      <c r="CM136">
        <f t="shared" si="159"/>
        <v>41.938078005629272</v>
      </c>
      <c r="CN136">
        <f t="shared" si="160"/>
        <v>6.8793346597173319E-3</v>
      </c>
      <c r="CO136">
        <f t="shared" si="161"/>
        <v>93.421052631578945</v>
      </c>
      <c r="CP136">
        <f t="shared" si="212"/>
        <v>6.5789473684210522</v>
      </c>
      <c r="CQ136">
        <f t="shared" si="162"/>
        <v>4.381593072872068</v>
      </c>
      <c r="CR136">
        <f t="shared" si="163"/>
        <v>77.064826674379205</v>
      </c>
      <c r="CS136">
        <f t="shared" si="164"/>
        <v>22.935173325620791</v>
      </c>
      <c r="CT136">
        <f t="shared" si="165"/>
        <v>12.593979858032256</v>
      </c>
      <c r="CU136">
        <f t="shared" si="166"/>
        <v>94.937218345036769</v>
      </c>
      <c r="CV136">
        <f t="shared" si="167"/>
        <v>5.0627816549632367</v>
      </c>
      <c r="CW136">
        <f t="shared" si="168"/>
        <v>0.16057815376761245</v>
      </c>
      <c r="CX136">
        <f t="shared" si="169"/>
        <v>96.448703494926718</v>
      </c>
      <c r="CY136">
        <f t="shared" si="170"/>
        <v>3.5512965050732808</v>
      </c>
      <c r="CZ136">
        <f t="shared" si="171"/>
        <v>4.9977461127233296</v>
      </c>
      <c r="DA136">
        <f t="shared" si="172"/>
        <v>97.730606922282789</v>
      </c>
      <c r="DB136">
        <f t="shared" si="173"/>
        <v>2.2693930777172042</v>
      </c>
      <c r="DC136">
        <f t="shared" si="174"/>
        <v>2.2991460573265819E-2</v>
      </c>
      <c r="DD136">
        <f t="shared" si="175"/>
        <v>99.212598425196859</v>
      </c>
      <c r="DE136">
        <f t="shared" si="213"/>
        <v>0.78740157480314954</v>
      </c>
      <c r="DF136">
        <f t="shared" si="176"/>
        <v>7.6622210475054269</v>
      </c>
      <c r="DG136">
        <f t="shared" si="177"/>
        <v>96.450046663280133</v>
      </c>
      <c r="DH136">
        <f t="shared" si="178"/>
        <v>3.5499533367198666</v>
      </c>
      <c r="DI136">
        <f t="shared" si="179"/>
        <v>3.6488534140508602</v>
      </c>
      <c r="DJ136">
        <f t="shared" si="180"/>
        <v>97.931085807844013</v>
      </c>
      <c r="DK136">
        <f t="shared" si="181"/>
        <v>2.068914192155987</v>
      </c>
      <c r="DL136">
        <f t="shared" si="182"/>
        <v>0.602575405654451</v>
      </c>
      <c r="DM136">
        <f t="shared" si="183"/>
        <v>96.364728856842419</v>
      </c>
      <c r="DN136">
        <f t="shared" si="184"/>
        <v>3.6352711431575786</v>
      </c>
      <c r="DO136">
        <f t="shared" si="185"/>
        <v>7.2414049049656128E-3</v>
      </c>
      <c r="DP136">
        <f t="shared" si="186"/>
        <v>96.25</v>
      </c>
      <c r="DQ136">
        <f t="shared" si="187"/>
        <v>3.75</v>
      </c>
      <c r="DR136">
        <f t="shared" si="188"/>
        <v>0.23453100135957375</v>
      </c>
      <c r="DS136">
        <f t="shared" si="189"/>
        <v>92.937089926669231</v>
      </c>
      <c r="DT136">
        <f t="shared" si="190"/>
        <v>7.0629100733307606</v>
      </c>
      <c r="DU136">
        <f t="shared" si="191"/>
        <v>0.94111108496159335</v>
      </c>
      <c r="DV136">
        <f t="shared" si="192"/>
        <v>95.267865730499182</v>
      </c>
      <c r="DW136">
        <f t="shared" si="193"/>
        <v>4.7321342695008175</v>
      </c>
      <c r="DX136">
        <f t="shared" si="194"/>
        <v>2.5502417724062645</v>
      </c>
      <c r="DY136">
        <f t="shared" si="195"/>
        <v>88.826577695747858</v>
      </c>
      <c r="DZ136">
        <f t="shared" si="196"/>
        <v>11.173422304252147</v>
      </c>
      <c r="EA136">
        <f t="shared" si="197"/>
        <v>3.1833215962228829</v>
      </c>
      <c r="EB136">
        <f t="shared" si="198"/>
        <v>60.031847133757964</v>
      </c>
      <c r="EC136">
        <f t="shared" si="199"/>
        <v>39.968152866242043</v>
      </c>
      <c r="ED136">
        <f t="shared" si="200"/>
        <v>1.2066896098512072</v>
      </c>
      <c r="EE136">
        <f t="shared" si="201"/>
        <v>64.488785537469056</v>
      </c>
      <c r="EF136">
        <f t="shared" si="202"/>
        <v>35.511214462530944</v>
      </c>
      <c r="EG136">
        <f t="shared" si="203"/>
        <v>6.4057467789325804</v>
      </c>
      <c r="EH136">
        <f t="shared" si="204"/>
        <v>72.459303640063311</v>
      </c>
      <c r="EI136">
        <f t="shared" si="205"/>
        <v>27.540696359936696</v>
      </c>
    </row>
    <row r="137" spans="1:139" x14ac:dyDescent="0.25">
      <c r="A137" t="s">
        <v>2750</v>
      </c>
      <c r="B137">
        <v>136</v>
      </c>
      <c r="C137" t="s">
        <v>198</v>
      </c>
      <c r="E137">
        <v>2335819</v>
      </c>
      <c r="F137">
        <v>1223889</v>
      </c>
      <c r="G137">
        <v>1111930</v>
      </c>
      <c r="H137">
        <v>563602</v>
      </c>
      <c r="I137">
        <v>501260</v>
      </c>
      <c r="J137">
        <v>62342</v>
      </c>
      <c r="K137">
        <f t="shared" si="142"/>
        <v>24.128667503774906</v>
      </c>
      <c r="L137">
        <f t="shared" si="143"/>
        <v>40.956328555939301</v>
      </c>
      <c r="M137">
        <f t="shared" si="144"/>
        <v>5.6066479004973333</v>
      </c>
      <c r="N137">
        <f t="shared" si="206"/>
        <v>88.938648195002855</v>
      </c>
      <c r="O137">
        <f t="shared" si="207"/>
        <v>11.061351804997145</v>
      </c>
      <c r="P137">
        <f t="shared" si="145"/>
        <v>60.893680292121033</v>
      </c>
      <c r="Q137">
        <f t="shared" si="146"/>
        <v>13.986820486797422</v>
      </c>
      <c r="R137">
        <f t="shared" si="147"/>
        <v>6.7334750408976554</v>
      </c>
      <c r="S137">
        <f t="shared" si="208"/>
        <v>2.9346950507627723</v>
      </c>
      <c r="T137">
        <f t="shared" si="148"/>
        <v>15.451329129421117</v>
      </c>
      <c r="U137">
        <f t="shared" si="149"/>
        <v>39.106319707878967</v>
      </c>
      <c r="V137">
        <f t="shared" si="150"/>
        <v>22040400</v>
      </c>
      <c r="W137">
        <v>187684</v>
      </c>
      <c r="X137">
        <v>176580</v>
      </c>
      <c r="Y137">
        <v>11104</v>
      </c>
      <c r="Z137">
        <v>150810</v>
      </c>
      <c r="AA137">
        <v>137840</v>
      </c>
      <c r="AB137">
        <v>12970</v>
      </c>
      <c r="AC137">
        <v>4704</v>
      </c>
      <c r="AD137">
        <v>3816</v>
      </c>
      <c r="AE137">
        <v>888</v>
      </c>
      <c r="AF137">
        <v>84</v>
      </c>
      <c r="AG137">
        <v>84</v>
      </c>
      <c r="AH137">
        <v>0</v>
      </c>
      <c r="AI137">
        <v>28108</v>
      </c>
      <c r="AJ137">
        <v>18592</v>
      </c>
      <c r="AK137">
        <v>9516</v>
      </c>
      <c r="AL137">
        <v>50638</v>
      </c>
      <c r="AM137">
        <v>43840</v>
      </c>
      <c r="AN137">
        <v>6798</v>
      </c>
      <c r="AO137">
        <v>1408</v>
      </c>
      <c r="AP137">
        <v>1330</v>
      </c>
      <c r="AQ137">
        <v>78</v>
      </c>
      <c r="AR137">
        <v>16540</v>
      </c>
      <c r="AS137">
        <v>16124</v>
      </c>
      <c r="AT137">
        <v>416</v>
      </c>
      <c r="AU137">
        <v>164</v>
      </c>
      <c r="AV137">
        <v>162</v>
      </c>
      <c r="AW137">
        <v>2</v>
      </c>
      <c r="AX137">
        <v>37786</v>
      </c>
      <c r="AY137">
        <v>36048</v>
      </c>
      <c r="AZ137">
        <v>1738</v>
      </c>
      <c r="BA137">
        <v>18930</v>
      </c>
      <c r="BB137">
        <v>18754</v>
      </c>
      <c r="BC137">
        <v>176</v>
      </c>
      <c r="BD137">
        <v>2344</v>
      </c>
      <c r="BE137">
        <v>2278</v>
      </c>
      <c r="BF137">
        <v>66</v>
      </c>
      <c r="BG137">
        <v>20</v>
      </c>
      <c r="BH137">
        <v>20</v>
      </c>
      <c r="BI137">
        <v>0</v>
      </c>
      <c r="BJ137">
        <v>762</v>
      </c>
      <c r="BK137">
        <v>708</v>
      </c>
      <c r="BL137">
        <v>54</v>
      </c>
      <c r="BM137">
        <v>2822</v>
      </c>
      <c r="BN137">
        <v>2694</v>
      </c>
      <c r="BO137">
        <v>128</v>
      </c>
      <c r="BP137">
        <v>15640</v>
      </c>
      <c r="BQ137">
        <v>14502</v>
      </c>
      <c r="BR137">
        <v>1138</v>
      </c>
      <c r="BS137">
        <v>16284</v>
      </c>
      <c r="BT137">
        <v>9038</v>
      </c>
      <c r="BU137">
        <v>7246</v>
      </c>
      <c r="BV137">
        <v>5378</v>
      </c>
      <c r="BW137">
        <v>3270</v>
      </c>
      <c r="BX137">
        <v>2108</v>
      </c>
      <c r="BY137">
        <v>23496</v>
      </c>
      <c r="BZ137">
        <v>15580</v>
      </c>
      <c r="CA137">
        <v>7916</v>
      </c>
      <c r="CB137" t="str">
        <f t="shared" si="209"/>
        <v>CultivatorsTotal</v>
      </c>
      <c r="CC137" t="str">
        <f t="shared" si="210"/>
        <v>CultivatorsMale</v>
      </c>
      <c r="CD137" t="str">
        <f t="shared" si="211"/>
        <v>AgriculturalLabourersFemale</v>
      </c>
      <c r="CE137">
        <f t="shared" si="151"/>
        <v>33.300804468401459</v>
      </c>
      <c r="CF137">
        <f t="shared" si="152"/>
        <v>94.083672555998376</v>
      </c>
      <c r="CG137">
        <f t="shared" si="153"/>
        <v>5.9163274440016203</v>
      </c>
      <c r="CH137">
        <f t="shared" si="154"/>
        <v>26.758244292958505</v>
      </c>
      <c r="CI137">
        <f t="shared" si="155"/>
        <v>91.399774550759233</v>
      </c>
      <c r="CJ137">
        <f t="shared" si="156"/>
        <v>8.6002254492407673</v>
      </c>
      <c r="CK137">
        <f t="shared" si="157"/>
        <v>0.834631530761069</v>
      </c>
      <c r="CL137">
        <f t="shared" si="158"/>
        <v>81.122448979591837</v>
      </c>
      <c r="CM137">
        <f t="shared" si="159"/>
        <v>18.877551020408163</v>
      </c>
      <c r="CN137">
        <f t="shared" si="160"/>
        <v>1.4904134477876233E-2</v>
      </c>
      <c r="CO137">
        <f t="shared" si="161"/>
        <v>100</v>
      </c>
      <c r="CP137">
        <f t="shared" si="212"/>
        <v>0</v>
      </c>
      <c r="CQ137">
        <f t="shared" si="162"/>
        <v>4.9872072845731568</v>
      </c>
      <c r="CR137">
        <f t="shared" si="163"/>
        <v>66.144869787960729</v>
      </c>
      <c r="CS137">
        <f t="shared" si="164"/>
        <v>33.855130212039278</v>
      </c>
      <c r="CT137">
        <f t="shared" si="165"/>
        <v>8.9847090677463886</v>
      </c>
      <c r="CU137">
        <f t="shared" si="166"/>
        <v>86.575299182432161</v>
      </c>
      <c r="CV137">
        <f t="shared" si="167"/>
        <v>13.424700817567834</v>
      </c>
      <c r="CW137">
        <f t="shared" si="168"/>
        <v>0.24982168267678254</v>
      </c>
      <c r="CX137">
        <f t="shared" si="169"/>
        <v>94.460227272727266</v>
      </c>
      <c r="CY137">
        <f t="shared" si="170"/>
        <v>5.5397727272727275</v>
      </c>
      <c r="CZ137">
        <f t="shared" si="171"/>
        <v>2.9346950507627723</v>
      </c>
      <c r="DA137">
        <f t="shared" si="172"/>
        <v>97.48488512696494</v>
      </c>
      <c r="DB137">
        <f t="shared" si="173"/>
        <v>2.5151148730350665</v>
      </c>
      <c r="DC137">
        <f t="shared" si="174"/>
        <v>2.9098548266329783E-2</v>
      </c>
      <c r="DD137">
        <f t="shared" si="175"/>
        <v>98.780487804878049</v>
      </c>
      <c r="DE137">
        <f t="shared" si="213"/>
        <v>1.2195121951219512</v>
      </c>
      <c r="DF137">
        <f t="shared" si="176"/>
        <v>6.7043764926313258</v>
      </c>
      <c r="DG137">
        <f t="shared" si="177"/>
        <v>95.400412851320596</v>
      </c>
      <c r="DH137">
        <f t="shared" si="178"/>
        <v>4.5995871486794053</v>
      </c>
      <c r="DI137">
        <f t="shared" si="179"/>
        <v>3.358753162692822</v>
      </c>
      <c r="DJ137">
        <f t="shared" si="180"/>
        <v>99.070258848388804</v>
      </c>
      <c r="DK137">
        <f t="shared" si="181"/>
        <v>0.92974115161119919</v>
      </c>
      <c r="DL137">
        <f t="shared" si="182"/>
        <v>0.41589632400168919</v>
      </c>
      <c r="DM137">
        <f t="shared" si="183"/>
        <v>97.184300341296932</v>
      </c>
      <c r="DN137">
        <f t="shared" si="184"/>
        <v>2.8156996587030716</v>
      </c>
      <c r="DO137">
        <f t="shared" si="185"/>
        <v>3.5486034471133884E-3</v>
      </c>
      <c r="DP137">
        <f t="shared" si="186"/>
        <v>100</v>
      </c>
      <c r="DQ137">
        <f t="shared" si="187"/>
        <v>0</v>
      </c>
      <c r="DR137">
        <f t="shared" si="188"/>
        <v>0.13520179133502011</v>
      </c>
      <c r="DS137">
        <f t="shared" si="189"/>
        <v>92.913385826771659</v>
      </c>
      <c r="DT137">
        <f t="shared" si="190"/>
        <v>7.0866141732283463</v>
      </c>
      <c r="DU137">
        <f t="shared" si="191"/>
        <v>0.50070794638769911</v>
      </c>
      <c r="DV137">
        <f t="shared" si="192"/>
        <v>95.464209780297665</v>
      </c>
      <c r="DW137">
        <f t="shared" si="193"/>
        <v>4.5357902197023385</v>
      </c>
      <c r="DX137">
        <f t="shared" si="194"/>
        <v>2.7750078956426698</v>
      </c>
      <c r="DY137">
        <f t="shared" si="195"/>
        <v>92.723785166240418</v>
      </c>
      <c r="DZ137">
        <f t="shared" si="196"/>
        <v>7.2762148337595907</v>
      </c>
      <c r="EA137">
        <f t="shared" si="197"/>
        <v>2.889272926639721</v>
      </c>
      <c r="EB137">
        <f t="shared" si="198"/>
        <v>55.502333578973229</v>
      </c>
      <c r="EC137">
        <f t="shared" si="199"/>
        <v>44.497666421026778</v>
      </c>
      <c r="ED137">
        <f t="shared" si="200"/>
        <v>0.95421946692879012</v>
      </c>
      <c r="EE137">
        <f t="shared" si="201"/>
        <v>60.803272592041644</v>
      </c>
      <c r="EF137">
        <f t="shared" si="202"/>
        <v>39.196727407958349</v>
      </c>
      <c r="EG137">
        <f t="shared" si="203"/>
        <v>4.1688993296688093</v>
      </c>
      <c r="EH137">
        <f t="shared" si="204"/>
        <v>66.309159005788217</v>
      </c>
      <c r="EI137">
        <f t="shared" si="205"/>
        <v>33.690840994211783</v>
      </c>
    </row>
    <row r="138" spans="1:139" x14ac:dyDescent="0.25">
      <c r="A138" t="s">
        <v>2752</v>
      </c>
      <c r="B138">
        <v>137</v>
      </c>
      <c r="C138" t="s">
        <v>199</v>
      </c>
      <c r="E138">
        <v>1840221</v>
      </c>
      <c r="F138">
        <v>963449</v>
      </c>
      <c r="G138">
        <v>876772</v>
      </c>
      <c r="H138">
        <v>455247</v>
      </c>
      <c r="I138">
        <v>387380</v>
      </c>
      <c r="J138">
        <v>67867</v>
      </c>
      <c r="K138">
        <f t="shared" si="142"/>
        <v>24.738713448004344</v>
      </c>
      <c r="L138">
        <f t="shared" si="143"/>
        <v>40.207629049384039</v>
      </c>
      <c r="M138">
        <f t="shared" si="144"/>
        <v>7.7405528461219104</v>
      </c>
      <c r="N138">
        <f t="shared" si="206"/>
        <v>85.092268592654094</v>
      </c>
      <c r="O138">
        <f t="shared" si="207"/>
        <v>14.907731407345903</v>
      </c>
      <c r="P138">
        <f t="shared" si="145"/>
        <v>59.701436802439112</v>
      </c>
      <c r="Q138">
        <f t="shared" si="146"/>
        <v>11.409191054526444</v>
      </c>
      <c r="R138">
        <f t="shared" si="147"/>
        <v>7.0585857787091406</v>
      </c>
      <c r="S138">
        <f t="shared" si="208"/>
        <v>4.07690770065481</v>
      </c>
      <c r="T138">
        <f t="shared" si="148"/>
        <v>17.753878663670491</v>
      </c>
      <c r="U138">
        <f t="shared" si="149"/>
        <v>40.298563197560881</v>
      </c>
      <c r="V138">
        <f t="shared" si="150"/>
        <v>18345800</v>
      </c>
      <c r="W138">
        <v>184263</v>
      </c>
      <c r="X138">
        <v>163266</v>
      </c>
      <c r="Y138">
        <v>20997</v>
      </c>
      <c r="Z138">
        <v>82002</v>
      </c>
      <c r="AA138">
        <v>70588</v>
      </c>
      <c r="AB138">
        <v>11414</v>
      </c>
      <c r="AC138">
        <v>5524</v>
      </c>
      <c r="AD138">
        <v>3030</v>
      </c>
      <c r="AE138">
        <v>2494</v>
      </c>
      <c r="AF138">
        <v>72</v>
      </c>
      <c r="AG138">
        <v>72</v>
      </c>
      <c r="AH138">
        <v>0</v>
      </c>
      <c r="AI138">
        <v>15252</v>
      </c>
      <c r="AJ138">
        <v>8682</v>
      </c>
      <c r="AK138">
        <v>6570</v>
      </c>
      <c r="AL138">
        <v>36616</v>
      </c>
      <c r="AM138">
        <v>31080</v>
      </c>
      <c r="AN138">
        <v>5536</v>
      </c>
      <c r="AO138">
        <v>1088</v>
      </c>
      <c r="AP138">
        <v>950</v>
      </c>
      <c r="AQ138">
        <v>138</v>
      </c>
      <c r="AR138">
        <v>18560</v>
      </c>
      <c r="AS138">
        <v>18260</v>
      </c>
      <c r="AT138">
        <v>300</v>
      </c>
      <c r="AU138">
        <v>194</v>
      </c>
      <c r="AV138">
        <v>182</v>
      </c>
      <c r="AW138">
        <v>12</v>
      </c>
      <c r="AX138">
        <v>31940</v>
      </c>
      <c r="AY138">
        <v>29448</v>
      </c>
      <c r="AZ138">
        <v>2492</v>
      </c>
      <c r="BA138">
        <v>13792</v>
      </c>
      <c r="BB138">
        <v>13548</v>
      </c>
      <c r="BC138">
        <v>244</v>
      </c>
      <c r="BD138">
        <v>1648</v>
      </c>
      <c r="BE138">
        <v>1618</v>
      </c>
      <c r="BF138">
        <v>30</v>
      </c>
      <c r="BG138">
        <v>18</v>
      </c>
      <c r="BH138">
        <v>18</v>
      </c>
      <c r="BI138">
        <v>0</v>
      </c>
      <c r="BJ138">
        <v>530</v>
      </c>
      <c r="BK138">
        <v>522</v>
      </c>
      <c r="BL138">
        <v>8</v>
      </c>
      <c r="BM138">
        <v>2490</v>
      </c>
      <c r="BN138">
        <v>2366</v>
      </c>
      <c r="BO138">
        <v>124</v>
      </c>
      <c r="BP138">
        <v>12180</v>
      </c>
      <c r="BQ138">
        <v>11204</v>
      </c>
      <c r="BR138">
        <v>976</v>
      </c>
      <c r="BS138">
        <v>13866</v>
      </c>
      <c r="BT138">
        <v>8736</v>
      </c>
      <c r="BU138">
        <v>5130</v>
      </c>
      <c r="BV138">
        <v>5162</v>
      </c>
      <c r="BW138">
        <v>3164</v>
      </c>
      <c r="BX138">
        <v>1998</v>
      </c>
      <c r="BY138">
        <v>30050</v>
      </c>
      <c r="BZ138">
        <v>20646</v>
      </c>
      <c r="CA138">
        <v>9404</v>
      </c>
      <c r="CB138" t="str">
        <f t="shared" si="209"/>
        <v>CultivatorsTotal</v>
      </c>
      <c r="CC138" t="str">
        <f t="shared" si="210"/>
        <v>CultivatorsMale</v>
      </c>
      <c r="CD138" t="str">
        <f t="shared" si="211"/>
        <v>CultivatorsFemale</v>
      </c>
      <c r="CE138">
        <f t="shared" si="151"/>
        <v>40.475390282637775</v>
      </c>
      <c r="CF138">
        <f t="shared" si="152"/>
        <v>88.604874554305539</v>
      </c>
      <c r="CG138">
        <f t="shared" si="153"/>
        <v>11.39512544569447</v>
      </c>
      <c r="CH138">
        <f t="shared" si="154"/>
        <v>18.012639292515932</v>
      </c>
      <c r="CI138">
        <f t="shared" si="155"/>
        <v>86.080827296895208</v>
      </c>
      <c r="CJ138">
        <f t="shared" si="156"/>
        <v>13.919172703104801</v>
      </c>
      <c r="CK138">
        <f t="shared" si="157"/>
        <v>1.2134072272854077</v>
      </c>
      <c r="CL138">
        <f t="shared" si="158"/>
        <v>54.851556842867488</v>
      </c>
      <c r="CM138">
        <f t="shared" si="159"/>
        <v>45.148443157132512</v>
      </c>
      <c r="CN138">
        <f t="shared" si="160"/>
        <v>1.5815590218057448E-2</v>
      </c>
      <c r="CO138">
        <f t="shared" si="161"/>
        <v>100</v>
      </c>
      <c r="CP138">
        <f t="shared" si="212"/>
        <v>0</v>
      </c>
      <c r="CQ138">
        <f t="shared" si="162"/>
        <v>3.3502691945251697</v>
      </c>
      <c r="CR138">
        <f t="shared" si="163"/>
        <v>56.923682140047205</v>
      </c>
      <c r="CS138">
        <f t="shared" si="164"/>
        <v>43.076317859952795</v>
      </c>
      <c r="CT138">
        <f t="shared" si="165"/>
        <v>8.0431062697832161</v>
      </c>
      <c r="CU138">
        <f t="shared" si="166"/>
        <v>84.880926370985364</v>
      </c>
      <c r="CV138">
        <f t="shared" si="167"/>
        <v>15.119073629014638</v>
      </c>
      <c r="CW138">
        <f t="shared" si="168"/>
        <v>0.23899114107286812</v>
      </c>
      <c r="CX138">
        <f t="shared" si="169"/>
        <v>87.316176470588232</v>
      </c>
      <c r="CY138">
        <f t="shared" si="170"/>
        <v>12.683823529411764</v>
      </c>
      <c r="CZ138">
        <f t="shared" si="171"/>
        <v>4.07690770065481</v>
      </c>
      <c r="DA138">
        <f t="shared" si="172"/>
        <v>98.383620689655174</v>
      </c>
      <c r="DB138">
        <f t="shared" si="173"/>
        <v>1.6163793103448276</v>
      </c>
      <c r="DC138">
        <f t="shared" si="174"/>
        <v>4.2614229198654797E-2</v>
      </c>
      <c r="DD138">
        <f t="shared" si="175"/>
        <v>93.814432989690715</v>
      </c>
      <c r="DE138">
        <f t="shared" si="213"/>
        <v>6.1855670103092786</v>
      </c>
      <c r="DF138">
        <f t="shared" si="176"/>
        <v>7.0159715495104855</v>
      </c>
      <c r="DG138">
        <f t="shared" si="177"/>
        <v>92.197871008140268</v>
      </c>
      <c r="DH138">
        <f t="shared" si="178"/>
        <v>7.8021289918597372</v>
      </c>
      <c r="DI138">
        <f t="shared" si="179"/>
        <v>3.0295641706590049</v>
      </c>
      <c r="DJ138">
        <f t="shared" si="180"/>
        <v>98.230858468677496</v>
      </c>
      <c r="DK138">
        <f t="shared" si="181"/>
        <v>1.7691415313225058</v>
      </c>
      <c r="DL138">
        <f t="shared" si="182"/>
        <v>0.36200128721331498</v>
      </c>
      <c r="DM138">
        <f t="shared" si="183"/>
        <v>98.179611650485427</v>
      </c>
      <c r="DN138">
        <f t="shared" si="184"/>
        <v>1.820388349514563</v>
      </c>
      <c r="DO138">
        <f t="shared" si="185"/>
        <v>3.953897554514362E-3</v>
      </c>
      <c r="DP138">
        <f t="shared" si="186"/>
        <v>100</v>
      </c>
      <c r="DQ138">
        <f t="shared" si="187"/>
        <v>0</v>
      </c>
      <c r="DR138">
        <f t="shared" si="188"/>
        <v>0.1164203168829229</v>
      </c>
      <c r="DS138">
        <f t="shared" si="189"/>
        <v>98.490566037735846</v>
      </c>
      <c r="DT138">
        <f t="shared" si="190"/>
        <v>1.5094339622641511</v>
      </c>
      <c r="DU138">
        <f t="shared" si="191"/>
        <v>0.54695582837448686</v>
      </c>
      <c r="DV138">
        <f t="shared" si="192"/>
        <v>95.020080321285135</v>
      </c>
      <c r="DW138">
        <f t="shared" si="193"/>
        <v>4.9799196787148592</v>
      </c>
      <c r="DX138">
        <f t="shared" si="194"/>
        <v>2.6754706785547184</v>
      </c>
      <c r="DY138">
        <f t="shared" si="195"/>
        <v>91.986863711001646</v>
      </c>
      <c r="DZ138">
        <f t="shared" si="196"/>
        <v>8.0131362889983588</v>
      </c>
      <c r="EA138">
        <f t="shared" si="197"/>
        <v>3.0458190828275638</v>
      </c>
      <c r="EB138">
        <f t="shared" si="198"/>
        <v>63.00302899177845</v>
      </c>
      <c r="EC138">
        <f t="shared" si="199"/>
        <v>36.99697100822155</v>
      </c>
      <c r="ED138">
        <f t="shared" si="200"/>
        <v>1.1338899542446188</v>
      </c>
      <c r="EE138">
        <f t="shared" si="201"/>
        <v>61.294072065091058</v>
      </c>
      <c r="EF138">
        <f t="shared" si="202"/>
        <v>38.705927934908949</v>
      </c>
      <c r="EG138">
        <f t="shared" si="203"/>
        <v>6.6008123062864774</v>
      </c>
      <c r="EH138">
        <f t="shared" si="204"/>
        <v>68.705490848585697</v>
      </c>
      <c r="EI138">
        <f t="shared" si="205"/>
        <v>31.294509151414307</v>
      </c>
    </row>
    <row r="139" spans="1:139" x14ac:dyDescent="0.25">
      <c r="A139" t="s">
        <v>2754</v>
      </c>
      <c r="B139">
        <v>138</v>
      </c>
      <c r="C139" t="s">
        <v>200</v>
      </c>
      <c r="E139">
        <v>3443689</v>
      </c>
      <c r="F139">
        <v>1825743</v>
      </c>
      <c r="G139">
        <v>1617946</v>
      </c>
      <c r="H139">
        <v>889823</v>
      </c>
      <c r="I139">
        <v>773706</v>
      </c>
      <c r="J139">
        <v>116117</v>
      </c>
      <c r="K139">
        <f t="shared" si="142"/>
        <v>25.839238096123079</v>
      </c>
      <c r="L139">
        <f t="shared" si="143"/>
        <v>42.377596408694977</v>
      </c>
      <c r="M139">
        <f t="shared" si="144"/>
        <v>7.1768155426695328</v>
      </c>
      <c r="N139">
        <f t="shared" si="206"/>
        <v>86.950550839886134</v>
      </c>
      <c r="O139">
        <f t="shared" si="207"/>
        <v>13.049449160113866</v>
      </c>
      <c r="P139">
        <f t="shared" si="145"/>
        <v>34.973022724744133</v>
      </c>
      <c r="Q139">
        <f t="shared" si="146"/>
        <v>14.564357181147262</v>
      </c>
      <c r="R139">
        <f t="shared" si="147"/>
        <v>11.680637609951642</v>
      </c>
      <c r="S139">
        <f t="shared" si="208"/>
        <v>8.0669975939035066</v>
      </c>
      <c r="T139">
        <f t="shared" si="148"/>
        <v>30.714984890253451</v>
      </c>
      <c r="U139">
        <f t="shared" si="149"/>
        <v>65.026977275255859</v>
      </c>
      <c r="V139">
        <f t="shared" si="150"/>
        <v>57862499.999999993</v>
      </c>
      <c r="W139">
        <v>175944</v>
      </c>
      <c r="X139">
        <v>158291</v>
      </c>
      <c r="Y139">
        <v>17653</v>
      </c>
      <c r="Z139">
        <v>112247</v>
      </c>
      <c r="AA139">
        <v>95206</v>
      </c>
      <c r="AB139">
        <v>17041</v>
      </c>
      <c r="AC139">
        <v>23007</v>
      </c>
      <c r="AD139">
        <v>15922</v>
      </c>
      <c r="AE139">
        <v>7085</v>
      </c>
      <c r="AF139">
        <v>41</v>
      </c>
      <c r="AG139">
        <v>36</v>
      </c>
      <c r="AH139">
        <v>5</v>
      </c>
      <c r="AI139">
        <v>32075</v>
      </c>
      <c r="AJ139">
        <v>27497</v>
      </c>
      <c r="AK139">
        <v>4578</v>
      </c>
      <c r="AL139">
        <v>97481</v>
      </c>
      <c r="AM139">
        <v>90668</v>
      </c>
      <c r="AN139">
        <v>6813</v>
      </c>
      <c r="AO139">
        <v>2327</v>
      </c>
      <c r="AP139">
        <v>2215</v>
      </c>
      <c r="AQ139">
        <v>112</v>
      </c>
      <c r="AR139">
        <v>71782</v>
      </c>
      <c r="AS139">
        <v>69557</v>
      </c>
      <c r="AT139">
        <v>2225</v>
      </c>
      <c r="AU139">
        <v>582</v>
      </c>
      <c r="AV139">
        <v>565</v>
      </c>
      <c r="AW139">
        <v>17</v>
      </c>
      <c r="AX139">
        <v>103355</v>
      </c>
      <c r="AY139">
        <v>99611</v>
      </c>
      <c r="AZ139">
        <v>3744</v>
      </c>
      <c r="BA139">
        <v>37288</v>
      </c>
      <c r="BB139">
        <v>36487</v>
      </c>
      <c r="BC139">
        <v>801</v>
      </c>
      <c r="BD139">
        <v>7779</v>
      </c>
      <c r="BE139">
        <v>7443</v>
      </c>
      <c r="BF139">
        <v>336</v>
      </c>
      <c r="BG139">
        <v>188</v>
      </c>
      <c r="BH139">
        <v>183</v>
      </c>
      <c r="BI139">
        <v>5</v>
      </c>
      <c r="BJ139">
        <v>6311</v>
      </c>
      <c r="BK139">
        <v>5763</v>
      </c>
      <c r="BL139">
        <v>548</v>
      </c>
      <c r="BM139">
        <v>16796</v>
      </c>
      <c r="BN139">
        <v>15548</v>
      </c>
      <c r="BO139">
        <v>1248</v>
      </c>
      <c r="BP139">
        <v>54612</v>
      </c>
      <c r="BQ139">
        <v>50766</v>
      </c>
      <c r="BR139">
        <v>3846</v>
      </c>
      <c r="BS139">
        <v>37353</v>
      </c>
      <c r="BT139">
        <v>22064</v>
      </c>
      <c r="BU139">
        <v>15289</v>
      </c>
      <c r="BV139">
        <v>15326</v>
      </c>
      <c r="BW139">
        <v>9095</v>
      </c>
      <c r="BX139">
        <v>6231</v>
      </c>
      <c r="BY139">
        <v>95329</v>
      </c>
      <c r="BZ139">
        <v>66789</v>
      </c>
      <c r="CA139">
        <v>28540</v>
      </c>
      <c r="CB139" t="str">
        <f t="shared" si="209"/>
        <v>CultivatorsTotal</v>
      </c>
      <c r="CC139" t="str">
        <f t="shared" si="210"/>
        <v>CultivatorsMale</v>
      </c>
      <c r="CD139" t="str">
        <f t="shared" si="211"/>
        <v>RUNonHHIFemale</v>
      </c>
      <c r="CE139">
        <f t="shared" si="151"/>
        <v>19.772921131505932</v>
      </c>
      <c r="CF139">
        <f t="shared" si="152"/>
        <v>89.966693948074379</v>
      </c>
      <c r="CG139">
        <f t="shared" si="153"/>
        <v>10.033306051925612</v>
      </c>
      <c r="CH139">
        <f t="shared" si="154"/>
        <v>12.614531204520448</v>
      </c>
      <c r="CI139">
        <f t="shared" si="155"/>
        <v>84.818302493607845</v>
      </c>
      <c r="CJ139">
        <f t="shared" si="156"/>
        <v>15.181697506392153</v>
      </c>
      <c r="CK139">
        <f t="shared" si="157"/>
        <v>2.5855703887177564</v>
      </c>
      <c r="CL139">
        <f t="shared" si="158"/>
        <v>69.2050245577433</v>
      </c>
      <c r="CM139">
        <f t="shared" si="159"/>
        <v>30.794975442256707</v>
      </c>
      <c r="CN139">
        <f t="shared" si="160"/>
        <v>4.6076579274754639E-3</v>
      </c>
      <c r="CO139">
        <f t="shared" si="161"/>
        <v>87.804878048780495</v>
      </c>
      <c r="CP139">
        <f t="shared" si="212"/>
        <v>12.195121951219512</v>
      </c>
      <c r="CQ139">
        <f t="shared" si="162"/>
        <v>3.6046494639945248</v>
      </c>
      <c r="CR139">
        <f t="shared" si="163"/>
        <v>85.727201870615744</v>
      </c>
      <c r="CS139">
        <f t="shared" si="164"/>
        <v>14.272798129384256</v>
      </c>
      <c r="CT139">
        <f t="shared" si="165"/>
        <v>10.955100059225261</v>
      </c>
      <c r="CU139">
        <f t="shared" si="166"/>
        <v>93.010945722756233</v>
      </c>
      <c r="CV139">
        <f t="shared" si="167"/>
        <v>6.9890542772437714</v>
      </c>
      <c r="CW139">
        <f t="shared" si="168"/>
        <v>0.2615126828594001</v>
      </c>
      <c r="CX139">
        <f t="shared" si="169"/>
        <v>95.186935969058879</v>
      </c>
      <c r="CY139">
        <f t="shared" si="170"/>
        <v>4.8130640309411259</v>
      </c>
      <c r="CZ139">
        <f t="shared" si="171"/>
        <v>8.0669975939035066</v>
      </c>
      <c r="DA139">
        <f t="shared" si="172"/>
        <v>96.900337131871495</v>
      </c>
      <c r="DB139">
        <f t="shared" si="173"/>
        <v>3.0996628681285001</v>
      </c>
      <c r="DC139">
        <f t="shared" si="174"/>
        <v>6.5406266190017576E-2</v>
      </c>
      <c r="DD139">
        <f t="shared" si="175"/>
        <v>97.079037800687288</v>
      </c>
      <c r="DE139">
        <f t="shared" si="213"/>
        <v>2.9209621993127146</v>
      </c>
      <c r="DF139">
        <f t="shared" si="176"/>
        <v>11.615231343761625</v>
      </c>
      <c r="DG139">
        <f t="shared" si="177"/>
        <v>96.377533742924868</v>
      </c>
      <c r="DH139">
        <f t="shared" si="178"/>
        <v>3.6224662570751289</v>
      </c>
      <c r="DI139">
        <f t="shared" si="179"/>
        <v>4.1904963121879293</v>
      </c>
      <c r="DJ139">
        <f t="shared" si="180"/>
        <v>97.851855824930269</v>
      </c>
      <c r="DK139">
        <f t="shared" si="181"/>
        <v>2.1481441750697274</v>
      </c>
      <c r="DL139">
        <f t="shared" si="182"/>
        <v>0.8742188053129667</v>
      </c>
      <c r="DM139">
        <f t="shared" si="183"/>
        <v>95.680678750482059</v>
      </c>
      <c r="DN139">
        <f t="shared" si="184"/>
        <v>4.3193212495179329</v>
      </c>
      <c r="DO139">
        <f t="shared" si="185"/>
        <v>2.1127797325985055E-2</v>
      </c>
      <c r="DP139">
        <f t="shared" si="186"/>
        <v>97.340425531914903</v>
      </c>
      <c r="DQ139">
        <f t="shared" si="187"/>
        <v>2.6595744680851063</v>
      </c>
      <c r="DR139">
        <f t="shared" si="188"/>
        <v>0.70924217512921106</v>
      </c>
      <c r="DS139">
        <f t="shared" si="189"/>
        <v>91.316748534305177</v>
      </c>
      <c r="DT139">
        <f t="shared" si="190"/>
        <v>8.6832514656948199</v>
      </c>
      <c r="DU139">
        <f t="shared" si="191"/>
        <v>1.8875664036555586</v>
      </c>
      <c r="DV139">
        <f t="shared" si="192"/>
        <v>92.569659442724458</v>
      </c>
      <c r="DW139">
        <f t="shared" si="193"/>
        <v>7.4303405572755414</v>
      </c>
      <c r="DX139">
        <f t="shared" si="194"/>
        <v>6.1374003593973185</v>
      </c>
      <c r="DY139">
        <f t="shared" si="195"/>
        <v>92.957591738079543</v>
      </c>
      <c r="DZ139">
        <f t="shared" si="196"/>
        <v>7.0424082619204578</v>
      </c>
      <c r="EA139">
        <f t="shared" si="197"/>
        <v>4.1978011357314884</v>
      </c>
      <c r="EB139">
        <f t="shared" si="198"/>
        <v>59.068883356089209</v>
      </c>
      <c r="EC139">
        <f t="shared" si="199"/>
        <v>40.931116643910798</v>
      </c>
      <c r="ED139">
        <f t="shared" si="200"/>
        <v>1.7223650096704628</v>
      </c>
      <c r="EE139">
        <f t="shared" si="201"/>
        <v>59.343599112619081</v>
      </c>
      <c r="EF139">
        <f t="shared" si="202"/>
        <v>40.656400887380926</v>
      </c>
      <c r="EG139">
        <f t="shared" si="203"/>
        <v>10.713254208983134</v>
      </c>
      <c r="EH139">
        <f t="shared" si="204"/>
        <v>70.061576225492772</v>
      </c>
      <c r="EI139">
        <f t="shared" si="205"/>
        <v>29.938423774507232</v>
      </c>
    </row>
    <row r="140" spans="1:139" x14ac:dyDescent="0.25">
      <c r="A140" t="s">
        <v>2756</v>
      </c>
      <c r="B140">
        <v>139</v>
      </c>
      <c r="C140" t="s">
        <v>201</v>
      </c>
      <c r="E140">
        <v>1303048</v>
      </c>
      <c r="F140">
        <v>700070</v>
      </c>
      <c r="G140">
        <v>602978</v>
      </c>
      <c r="H140">
        <v>333245</v>
      </c>
      <c r="I140">
        <v>291439</v>
      </c>
      <c r="J140">
        <v>41806</v>
      </c>
      <c r="K140">
        <f t="shared" si="142"/>
        <v>25.574268944812474</v>
      </c>
      <c r="L140">
        <f t="shared" si="143"/>
        <v>41.62997985915694</v>
      </c>
      <c r="M140">
        <f t="shared" si="144"/>
        <v>6.9332546129377848</v>
      </c>
      <c r="N140">
        <f t="shared" si="206"/>
        <v>87.454875542018641</v>
      </c>
      <c r="O140">
        <f t="shared" si="207"/>
        <v>12.545124457981366</v>
      </c>
      <c r="P140">
        <f t="shared" si="145"/>
        <v>50.320034809224438</v>
      </c>
      <c r="Q140">
        <f t="shared" si="146"/>
        <v>12.299059250701436</v>
      </c>
      <c r="R140">
        <f t="shared" si="147"/>
        <v>10.516586895527315</v>
      </c>
      <c r="S140">
        <f t="shared" si="208"/>
        <v>4.8858947621119597</v>
      </c>
      <c r="T140">
        <f t="shared" si="148"/>
        <v>21.978424282434844</v>
      </c>
      <c r="U140">
        <f t="shared" si="149"/>
        <v>49.679965190775555</v>
      </c>
      <c r="V140">
        <f t="shared" si="150"/>
        <v>16555600</v>
      </c>
      <c r="W140">
        <v>112453</v>
      </c>
      <c r="X140">
        <v>103167</v>
      </c>
      <c r="Y140">
        <v>9286</v>
      </c>
      <c r="Z140">
        <v>49442</v>
      </c>
      <c r="AA140">
        <v>42300</v>
      </c>
      <c r="AB140">
        <v>7142</v>
      </c>
      <c r="AC140">
        <v>5794</v>
      </c>
      <c r="AD140">
        <v>3764</v>
      </c>
      <c r="AE140">
        <v>2030</v>
      </c>
      <c r="AF140">
        <v>26</v>
      </c>
      <c r="AG140">
        <v>26</v>
      </c>
      <c r="AH140">
        <v>0</v>
      </c>
      <c r="AI140">
        <v>8684</v>
      </c>
      <c r="AJ140">
        <v>6708</v>
      </c>
      <c r="AK140">
        <v>1976</v>
      </c>
      <c r="AL140">
        <v>32276</v>
      </c>
      <c r="AM140">
        <v>27608</v>
      </c>
      <c r="AN140">
        <v>4668</v>
      </c>
      <c r="AO140">
        <v>1732</v>
      </c>
      <c r="AP140">
        <v>1660</v>
      </c>
      <c r="AQ140">
        <v>72</v>
      </c>
      <c r="AR140">
        <v>16282</v>
      </c>
      <c r="AS140">
        <v>15672</v>
      </c>
      <c r="AT140">
        <v>610</v>
      </c>
      <c r="AU140">
        <v>184</v>
      </c>
      <c r="AV140">
        <v>184</v>
      </c>
      <c r="AW140">
        <v>0</v>
      </c>
      <c r="AX140">
        <v>34862</v>
      </c>
      <c r="AY140">
        <v>32828</v>
      </c>
      <c r="AZ140">
        <v>2034</v>
      </c>
      <c r="BA140">
        <v>11714</v>
      </c>
      <c r="BB140">
        <v>11586</v>
      </c>
      <c r="BC140">
        <v>128</v>
      </c>
      <c r="BD140">
        <v>1542</v>
      </c>
      <c r="BE140">
        <v>1498</v>
      </c>
      <c r="BF140">
        <v>44</v>
      </c>
      <c r="BG140">
        <v>24</v>
      </c>
      <c r="BH140">
        <v>24</v>
      </c>
      <c r="BI140">
        <v>0</v>
      </c>
      <c r="BJ140">
        <v>800</v>
      </c>
      <c r="BK140">
        <v>786</v>
      </c>
      <c r="BL140">
        <v>14</v>
      </c>
      <c r="BM140">
        <v>2480</v>
      </c>
      <c r="BN140">
        <v>2430</v>
      </c>
      <c r="BO140">
        <v>50</v>
      </c>
      <c r="BP140">
        <v>18598</v>
      </c>
      <c r="BQ140">
        <v>17734</v>
      </c>
      <c r="BR140">
        <v>864</v>
      </c>
      <c r="BS140">
        <v>13418</v>
      </c>
      <c r="BT140">
        <v>9320</v>
      </c>
      <c r="BU140">
        <v>4098</v>
      </c>
      <c r="BV140">
        <v>5010</v>
      </c>
      <c r="BW140">
        <v>2898</v>
      </c>
      <c r="BX140">
        <v>2112</v>
      </c>
      <c r="BY140">
        <v>17924</v>
      </c>
      <c r="BZ140">
        <v>11246</v>
      </c>
      <c r="CA140">
        <v>6678</v>
      </c>
      <c r="CB140" t="str">
        <f t="shared" si="209"/>
        <v>CultivatorsTotal</v>
      </c>
      <c r="CC140" t="str">
        <f t="shared" si="210"/>
        <v>CultivatorsMale</v>
      </c>
      <c r="CD140" t="str">
        <f t="shared" si="211"/>
        <v>CultivatorsFemale</v>
      </c>
      <c r="CE140">
        <f t="shared" si="151"/>
        <v>33.744842383231557</v>
      </c>
      <c r="CF140">
        <f t="shared" si="152"/>
        <v>91.742327905880686</v>
      </c>
      <c r="CG140">
        <f t="shared" si="153"/>
        <v>8.2576720941193216</v>
      </c>
      <c r="CH140">
        <f t="shared" si="154"/>
        <v>14.836531680895437</v>
      </c>
      <c r="CI140">
        <f t="shared" si="155"/>
        <v>85.554791472836854</v>
      </c>
      <c r="CJ140">
        <f t="shared" si="156"/>
        <v>14.445208527163143</v>
      </c>
      <c r="CK140">
        <f t="shared" si="157"/>
        <v>1.7386607450974509</v>
      </c>
      <c r="CL140">
        <f t="shared" si="158"/>
        <v>64.963755609250953</v>
      </c>
      <c r="CM140">
        <f t="shared" si="159"/>
        <v>35.036244390749047</v>
      </c>
      <c r="CN140">
        <f t="shared" si="160"/>
        <v>7.8020675479001933E-3</v>
      </c>
      <c r="CO140">
        <f t="shared" si="161"/>
        <v>100</v>
      </c>
      <c r="CP140">
        <f t="shared" si="212"/>
        <v>0</v>
      </c>
      <c r="CQ140">
        <f t="shared" si="162"/>
        <v>2.6058905609986645</v>
      </c>
      <c r="CR140">
        <f t="shared" si="163"/>
        <v>77.245508982035929</v>
      </c>
      <c r="CS140">
        <f t="shared" si="164"/>
        <v>22.754491017964071</v>
      </c>
      <c r="CT140">
        <f t="shared" si="165"/>
        <v>9.6853666221548718</v>
      </c>
      <c r="CU140">
        <f t="shared" si="166"/>
        <v>85.537241293840623</v>
      </c>
      <c r="CV140">
        <f t="shared" si="167"/>
        <v>14.462758706159375</v>
      </c>
      <c r="CW140">
        <f t="shared" si="168"/>
        <v>0.51973773049858207</v>
      </c>
      <c r="CX140">
        <f t="shared" si="169"/>
        <v>95.842956120092381</v>
      </c>
      <c r="CY140">
        <f t="shared" si="170"/>
        <v>4.1570438799076213</v>
      </c>
      <c r="CZ140">
        <f t="shared" si="171"/>
        <v>4.8858947621119597</v>
      </c>
      <c r="DA140">
        <f t="shared" si="172"/>
        <v>96.253531507185855</v>
      </c>
      <c r="DB140">
        <f t="shared" si="173"/>
        <v>3.7464684928141505</v>
      </c>
      <c r="DC140">
        <f t="shared" si="174"/>
        <v>5.5214631877447524E-2</v>
      </c>
      <c r="DD140">
        <f t="shared" si="175"/>
        <v>100</v>
      </c>
      <c r="DE140">
        <f t="shared" si="213"/>
        <v>0</v>
      </c>
      <c r="DF140">
        <f t="shared" si="176"/>
        <v>10.461372263649867</v>
      </c>
      <c r="DG140">
        <f t="shared" si="177"/>
        <v>94.165567093109985</v>
      </c>
      <c r="DH140">
        <f t="shared" si="178"/>
        <v>5.8344329068900231</v>
      </c>
      <c r="DI140">
        <f t="shared" si="179"/>
        <v>3.5151315098501104</v>
      </c>
      <c r="DJ140">
        <f t="shared" si="180"/>
        <v>98.90729042171759</v>
      </c>
      <c r="DK140">
        <f t="shared" si="181"/>
        <v>1.0927095782823972</v>
      </c>
      <c r="DL140">
        <f t="shared" si="182"/>
        <v>0.46272262149469612</v>
      </c>
      <c r="DM140">
        <f t="shared" si="183"/>
        <v>97.146562905317765</v>
      </c>
      <c r="DN140">
        <f t="shared" si="184"/>
        <v>2.8534370946822309</v>
      </c>
      <c r="DO140">
        <f t="shared" si="185"/>
        <v>7.2019085057540254E-3</v>
      </c>
      <c r="DP140">
        <f t="shared" si="186"/>
        <v>100</v>
      </c>
      <c r="DQ140">
        <f t="shared" si="187"/>
        <v>0</v>
      </c>
      <c r="DR140">
        <f t="shared" si="188"/>
        <v>0.2400636168584675</v>
      </c>
      <c r="DS140">
        <f t="shared" si="189"/>
        <v>98.25</v>
      </c>
      <c r="DT140">
        <f t="shared" si="190"/>
        <v>1.7500000000000002</v>
      </c>
      <c r="DU140">
        <f t="shared" si="191"/>
        <v>0.74419721226124924</v>
      </c>
      <c r="DV140">
        <f t="shared" si="192"/>
        <v>97.983870967741936</v>
      </c>
      <c r="DW140">
        <f t="shared" si="193"/>
        <v>2.0161290322580645</v>
      </c>
      <c r="DX140">
        <f t="shared" si="194"/>
        <v>5.5808789329172228</v>
      </c>
      <c r="DY140">
        <f t="shared" si="195"/>
        <v>95.354339176255507</v>
      </c>
      <c r="DZ140">
        <f t="shared" si="196"/>
        <v>4.645660823744489</v>
      </c>
      <c r="EA140">
        <f t="shared" si="197"/>
        <v>4.026467013758646</v>
      </c>
      <c r="EB140">
        <f t="shared" si="198"/>
        <v>69.458935757937098</v>
      </c>
      <c r="EC140">
        <f t="shared" si="199"/>
        <v>30.541064242062898</v>
      </c>
      <c r="ED140">
        <f t="shared" si="200"/>
        <v>1.5033984005761527</v>
      </c>
      <c r="EE140">
        <f t="shared" si="201"/>
        <v>57.844311377245504</v>
      </c>
      <c r="EF140">
        <f t="shared" si="202"/>
        <v>42.155688622754489</v>
      </c>
      <c r="EG140">
        <f t="shared" si="203"/>
        <v>5.3786253357139646</v>
      </c>
      <c r="EH140">
        <f t="shared" si="204"/>
        <v>62.742691363534931</v>
      </c>
      <c r="EI140">
        <f t="shared" si="205"/>
        <v>37.257308636465076</v>
      </c>
    </row>
    <row r="141" spans="1:139" x14ac:dyDescent="0.25">
      <c r="A141" t="s">
        <v>2758</v>
      </c>
      <c r="B141">
        <v>140</v>
      </c>
      <c r="C141" t="s">
        <v>202</v>
      </c>
      <c r="E141">
        <v>4681645</v>
      </c>
      <c r="F141">
        <v>2488834</v>
      </c>
      <c r="G141">
        <v>2192811</v>
      </c>
      <c r="H141">
        <v>1253761</v>
      </c>
      <c r="I141">
        <v>1071362</v>
      </c>
      <c r="J141">
        <v>182399</v>
      </c>
      <c r="K141">
        <f t="shared" si="142"/>
        <v>26.780351778060918</v>
      </c>
      <c r="L141">
        <f t="shared" si="143"/>
        <v>43.04674397730021</v>
      </c>
      <c r="M141">
        <f t="shared" si="144"/>
        <v>8.3180447380097977</v>
      </c>
      <c r="N141">
        <f t="shared" si="206"/>
        <v>85.4518524662994</v>
      </c>
      <c r="O141">
        <f t="shared" si="207"/>
        <v>14.5481475337006</v>
      </c>
      <c r="P141">
        <f t="shared" si="145"/>
        <v>19.924132270823545</v>
      </c>
      <c r="Q141">
        <f t="shared" si="146"/>
        <v>17.316298720410028</v>
      </c>
      <c r="R141">
        <f t="shared" si="147"/>
        <v>13.256354281238609</v>
      </c>
      <c r="S141">
        <f t="shared" si="208"/>
        <v>7.7464524737968405</v>
      </c>
      <c r="T141">
        <f t="shared" si="148"/>
        <v>41.756762253730969</v>
      </c>
      <c r="U141">
        <f t="shared" si="149"/>
        <v>80.075867729176451</v>
      </c>
      <c r="V141">
        <f t="shared" si="150"/>
        <v>100396000</v>
      </c>
      <c r="W141">
        <v>139829</v>
      </c>
      <c r="X141">
        <v>124521</v>
      </c>
      <c r="Y141">
        <v>15308</v>
      </c>
      <c r="Z141">
        <v>83227</v>
      </c>
      <c r="AA141">
        <v>69650</v>
      </c>
      <c r="AB141">
        <v>13577</v>
      </c>
      <c r="AC141">
        <v>26745</v>
      </c>
      <c r="AD141">
        <v>15958</v>
      </c>
      <c r="AE141">
        <v>10787</v>
      </c>
      <c r="AF141">
        <v>107</v>
      </c>
      <c r="AG141">
        <v>92</v>
      </c>
      <c r="AH141">
        <v>15</v>
      </c>
      <c r="AI141">
        <v>42040</v>
      </c>
      <c r="AJ141">
        <v>33844</v>
      </c>
      <c r="AK141">
        <v>8196</v>
      </c>
      <c r="AL141">
        <v>174958</v>
      </c>
      <c r="AM141">
        <v>159608</v>
      </c>
      <c r="AN141">
        <v>15350</v>
      </c>
      <c r="AO141">
        <v>5937</v>
      </c>
      <c r="AP141">
        <v>5687</v>
      </c>
      <c r="AQ141">
        <v>250</v>
      </c>
      <c r="AR141">
        <v>97122</v>
      </c>
      <c r="AS141">
        <v>92942</v>
      </c>
      <c r="AT141">
        <v>4180</v>
      </c>
      <c r="AU141">
        <v>774</v>
      </c>
      <c r="AV141">
        <v>750</v>
      </c>
      <c r="AW141">
        <v>24</v>
      </c>
      <c r="AX141">
        <v>165429</v>
      </c>
      <c r="AY141">
        <v>156714</v>
      </c>
      <c r="AZ141">
        <v>8715</v>
      </c>
      <c r="BA141">
        <v>72776</v>
      </c>
      <c r="BB141">
        <v>70772</v>
      </c>
      <c r="BC141">
        <v>2004</v>
      </c>
      <c r="BD141">
        <v>13598</v>
      </c>
      <c r="BE141">
        <v>12883</v>
      </c>
      <c r="BF141">
        <v>715</v>
      </c>
      <c r="BG141">
        <v>515</v>
      </c>
      <c r="BH141">
        <v>473</v>
      </c>
      <c r="BI141">
        <v>42</v>
      </c>
      <c r="BJ141">
        <v>21967</v>
      </c>
      <c r="BK141">
        <v>18865</v>
      </c>
      <c r="BL141">
        <v>3102</v>
      </c>
      <c r="BM141">
        <v>39698</v>
      </c>
      <c r="BN141">
        <v>35539</v>
      </c>
      <c r="BO141">
        <v>4159</v>
      </c>
      <c r="BP141">
        <v>87704</v>
      </c>
      <c r="BQ141">
        <v>79193</v>
      </c>
      <c r="BR141">
        <v>8511</v>
      </c>
      <c r="BS141">
        <v>59869</v>
      </c>
      <c r="BT141">
        <v>31939</v>
      </c>
      <c r="BU141">
        <v>27930</v>
      </c>
      <c r="BV141">
        <v>20273</v>
      </c>
      <c r="BW141">
        <v>13003</v>
      </c>
      <c r="BX141">
        <v>7270</v>
      </c>
      <c r="BY141">
        <v>201193</v>
      </c>
      <c r="BZ141">
        <v>148929</v>
      </c>
      <c r="CA141">
        <v>52264</v>
      </c>
      <c r="CB141" t="str">
        <f t="shared" si="209"/>
        <v>RUNonHHI</v>
      </c>
      <c r="CC141" t="str">
        <f t="shared" si="210"/>
        <v>CNonHHIMale</v>
      </c>
      <c r="CD141" t="str">
        <f t="shared" si="211"/>
        <v>RUNonHHIFemale</v>
      </c>
      <c r="CE141">
        <f t="shared" si="151"/>
        <v>11.152763564985671</v>
      </c>
      <c r="CF141">
        <f t="shared" si="152"/>
        <v>89.052342504058529</v>
      </c>
      <c r="CG141">
        <f t="shared" si="153"/>
        <v>10.947657495941471</v>
      </c>
      <c r="CH141">
        <f t="shared" si="154"/>
        <v>6.6381870228855417</v>
      </c>
      <c r="CI141">
        <f t="shared" si="155"/>
        <v>83.686784336813787</v>
      </c>
      <c r="CJ141">
        <f t="shared" si="156"/>
        <v>16.313215663186227</v>
      </c>
      <c r="CK141">
        <f t="shared" si="157"/>
        <v>2.1331816829523329</v>
      </c>
      <c r="CL141">
        <f t="shared" si="158"/>
        <v>59.667227519162459</v>
      </c>
      <c r="CM141">
        <f t="shared" si="159"/>
        <v>40.332772480837541</v>
      </c>
      <c r="CN141">
        <f t="shared" si="160"/>
        <v>8.5343219321704859E-3</v>
      </c>
      <c r="CO141">
        <f t="shared" si="161"/>
        <v>85.981308411214954</v>
      </c>
      <c r="CP141">
        <f t="shared" si="212"/>
        <v>14.018691588785046</v>
      </c>
      <c r="CQ141">
        <f t="shared" si="162"/>
        <v>3.3531111591443667</v>
      </c>
      <c r="CR141">
        <f t="shared" si="163"/>
        <v>80.504281636536632</v>
      </c>
      <c r="CS141">
        <f t="shared" si="164"/>
        <v>19.495718363463368</v>
      </c>
      <c r="CT141">
        <f t="shared" si="165"/>
        <v>13.954653239333492</v>
      </c>
      <c r="CU141">
        <f t="shared" si="166"/>
        <v>91.226465780358708</v>
      </c>
      <c r="CV141">
        <f t="shared" si="167"/>
        <v>8.7735342196412844</v>
      </c>
      <c r="CW141">
        <f t="shared" si="168"/>
        <v>0.47353522720837549</v>
      </c>
      <c r="CX141">
        <f t="shared" si="169"/>
        <v>95.789119083712322</v>
      </c>
      <c r="CY141">
        <f t="shared" si="170"/>
        <v>4.2108809162876879</v>
      </c>
      <c r="CZ141">
        <f t="shared" si="171"/>
        <v>7.7464524737968405</v>
      </c>
      <c r="DA141">
        <f t="shared" si="172"/>
        <v>95.696134758345181</v>
      </c>
      <c r="DB141">
        <f t="shared" si="173"/>
        <v>4.303865241654826</v>
      </c>
      <c r="DC141">
        <f t="shared" si="174"/>
        <v>6.1734253976635095E-2</v>
      </c>
      <c r="DD141">
        <f t="shared" si="175"/>
        <v>96.899224806201545</v>
      </c>
      <c r="DE141">
        <f t="shared" si="213"/>
        <v>3.1007751937984498</v>
      </c>
      <c r="DF141">
        <f t="shared" si="176"/>
        <v>13.194620027261974</v>
      </c>
      <c r="DG141">
        <f t="shared" si="177"/>
        <v>94.731878932956135</v>
      </c>
      <c r="DH141">
        <f t="shared" si="178"/>
        <v>5.2681210670438672</v>
      </c>
      <c r="DI141">
        <f t="shared" si="179"/>
        <v>5.8046150741648521</v>
      </c>
      <c r="DJ141">
        <f t="shared" si="180"/>
        <v>97.246344948884243</v>
      </c>
      <c r="DK141">
        <f t="shared" si="181"/>
        <v>2.7536550511157527</v>
      </c>
      <c r="DL141">
        <f t="shared" si="182"/>
        <v>1.0845767255481706</v>
      </c>
      <c r="DM141">
        <f t="shared" si="183"/>
        <v>94.74187380497132</v>
      </c>
      <c r="DN141">
        <f t="shared" si="184"/>
        <v>5.2581261950286802</v>
      </c>
      <c r="DO141">
        <f t="shared" si="185"/>
        <v>4.1076409299699065E-2</v>
      </c>
      <c r="DP141">
        <f t="shared" si="186"/>
        <v>91.84466019417475</v>
      </c>
      <c r="DQ141">
        <f t="shared" si="187"/>
        <v>8.1553398058252426</v>
      </c>
      <c r="DR141">
        <f t="shared" si="188"/>
        <v>1.7520883166727947</v>
      </c>
      <c r="DS141">
        <f t="shared" si="189"/>
        <v>85.878818227341014</v>
      </c>
      <c r="DT141">
        <f t="shared" si="190"/>
        <v>14.121181772658989</v>
      </c>
      <c r="DU141">
        <f t="shared" si="191"/>
        <v>3.1663131968533076</v>
      </c>
      <c r="DV141">
        <f t="shared" si="192"/>
        <v>89.523401682704417</v>
      </c>
      <c r="DW141">
        <f t="shared" si="193"/>
        <v>10.476598317295583</v>
      </c>
      <c r="DX141">
        <f t="shared" si="194"/>
        <v>6.995272623729722</v>
      </c>
      <c r="DY141">
        <f t="shared" si="195"/>
        <v>90.295767581866286</v>
      </c>
      <c r="DZ141">
        <f t="shared" si="196"/>
        <v>9.7042324181337225</v>
      </c>
      <c r="EA141">
        <f t="shared" si="197"/>
        <v>4.7751525210945305</v>
      </c>
      <c r="EB141">
        <f t="shared" si="198"/>
        <v>53.348143446524908</v>
      </c>
      <c r="EC141">
        <f t="shared" si="199"/>
        <v>46.651856553475085</v>
      </c>
      <c r="ED141">
        <f t="shared" si="200"/>
        <v>1.6169748460831053</v>
      </c>
      <c r="EE141">
        <f t="shared" si="201"/>
        <v>64.139495881221336</v>
      </c>
      <c r="EF141">
        <f t="shared" si="202"/>
        <v>35.860504118778671</v>
      </c>
      <c r="EG141">
        <f t="shared" si="203"/>
        <v>16.047157313076415</v>
      </c>
      <c r="EH141">
        <f t="shared" si="204"/>
        <v>74.022953084848879</v>
      </c>
      <c r="EI141">
        <f t="shared" si="205"/>
        <v>25.977046915151124</v>
      </c>
    </row>
    <row r="142" spans="1:139" x14ac:dyDescent="0.25">
      <c r="A142" t="s">
        <v>2760</v>
      </c>
      <c r="B142">
        <v>141</v>
      </c>
      <c r="C142" t="s">
        <v>203</v>
      </c>
      <c r="E142">
        <v>1648115</v>
      </c>
      <c r="F142">
        <v>890214</v>
      </c>
      <c r="G142">
        <v>757901</v>
      </c>
      <c r="H142">
        <v>458628</v>
      </c>
      <c r="I142">
        <v>378179</v>
      </c>
      <c r="J142">
        <v>80449</v>
      </c>
      <c r="K142">
        <f t="shared" si="142"/>
        <v>27.827427090949357</v>
      </c>
      <c r="L142">
        <f t="shared" si="143"/>
        <v>42.481807745103985</v>
      </c>
      <c r="M142">
        <f t="shared" si="144"/>
        <v>10.614710892319708</v>
      </c>
      <c r="N142">
        <f t="shared" si="206"/>
        <v>82.458768326399607</v>
      </c>
      <c r="O142">
        <f t="shared" si="207"/>
        <v>17.541231673600389</v>
      </c>
      <c r="P142">
        <f t="shared" si="145"/>
        <v>21.675519157138247</v>
      </c>
      <c r="Q142">
        <f t="shared" si="146"/>
        <v>12.658407249448356</v>
      </c>
      <c r="R142">
        <f t="shared" si="147"/>
        <v>8.6606138308171339</v>
      </c>
      <c r="S142">
        <f t="shared" si="208"/>
        <v>6.9559643109448182</v>
      </c>
      <c r="T142">
        <f t="shared" si="148"/>
        <v>50.049495451651445</v>
      </c>
      <c r="U142">
        <f t="shared" si="149"/>
        <v>78.32448084286176</v>
      </c>
      <c r="V142">
        <f t="shared" si="150"/>
        <v>35921800</v>
      </c>
      <c r="W142">
        <v>60899</v>
      </c>
      <c r="X142">
        <v>53119</v>
      </c>
      <c r="Y142">
        <v>7780</v>
      </c>
      <c r="Z142">
        <v>27618</v>
      </c>
      <c r="AA142">
        <v>22445</v>
      </c>
      <c r="AB142">
        <v>5173</v>
      </c>
      <c r="AC142">
        <v>10893</v>
      </c>
      <c r="AD142">
        <v>8556</v>
      </c>
      <c r="AE142">
        <v>2337</v>
      </c>
      <c r="AF142">
        <v>310</v>
      </c>
      <c r="AG142">
        <v>280</v>
      </c>
      <c r="AH142">
        <v>30</v>
      </c>
      <c r="AI142">
        <v>14701</v>
      </c>
      <c r="AJ142">
        <v>12381</v>
      </c>
      <c r="AK142">
        <v>2320</v>
      </c>
      <c r="AL142">
        <v>43044</v>
      </c>
      <c r="AM142">
        <v>39145</v>
      </c>
      <c r="AN142">
        <v>3899</v>
      </c>
      <c r="AO142">
        <v>6831</v>
      </c>
      <c r="AP142">
        <v>6361</v>
      </c>
      <c r="AQ142">
        <v>470</v>
      </c>
      <c r="AR142">
        <v>31902</v>
      </c>
      <c r="AS142">
        <v>29360</v>
      </c>
      <c r="AT142">
        <v>2542</v>
      </c>
      <c r="AU142">
        <v>290</v>
      </c>
      <c r="AV142">
        <v>283</v>
      </c>
      <c r="AW142">
        <v>7</v>
      </c>
      <c r="AX142">
        <v>39430</v>
      </c>
      <c r="AY142">
        <v>37107</v>
      </c>
      <c r="AZ142">
        <v>2323</v>
      </c>
      <c r="BA142">
        <v>19208</v>
      </c>
      <c r="BB142">
        <v>18689</v>
      </c>
      <c r="BC142">
        <v>519</v>
      </c>
      <c r="BD142">
        <v>3755</v>
      </c>
      <c r="BE142">
        <v>3491</v>
      </c>
      <c r="BF142">
        <v>264</v>
      </c>
      <c r="BG142">
        <v>199</v>
      </c>
      <c r="BH142">
        <v>167</v>
      </c>
      <c r="BI142">
        <v>32</v>
      </c>
      <c r="BJ142">
        <v>10676</v>
      </c>
      <c r="BK142">
        <v>8565</v>
      </c>
      <c r="BL142">
        <v>2111</v>
      </c>
      <c r="BM142">
        <v>13133</v>
      </c>
      <c r="BN142">
        <v>11319</v>
      </c>
      <c r="BO142">
        <v>1814</v>
      </c>
      <c r="BP142">
        <v>75117</v>
      </c>
      <c r="BQ142">
        <v>65809</v>
      </c>
      <c r="BR142">
        <v>9308</v>
      </c>
      <c r="BS142">
        <v>22020</v>
      </c>
      <c r="BT142">
        <v>11356</v>
      </c>
      <c r="BU142">
        <v>10664</v>
      </c>
      <c r="BV142">
        <v>10535</v>
      </c>
      <c r="BW142">
        <v>4619</v>
      </c>
      <c r="BX142">
        <v>5916</v>
      </c>
      <c r="BY142">
        <v>68067</v>
      </c>
      <c r="BZ142">
        <v>45127</v>
      </c>
      <c r="CA142">
        <v>22940</v>
      </c>
      <c r="CB142" t="str">
        <f t="shared" si="209"/>
        <v>NOTotal</v>
      </c>
      <c r="CC142" t="str">
        <f t="shared" si="210"/>
        <v>NOMale</v>
      </c>
      <c r="CD142" t="str">
        <f t="shared" si="211"/>
        <v>RUNonHHIFemale</v>
      </c>
      <c r="CE142">
        <f t="shared" si="151"/>
        <v>13.27851766573345</v>
      </c>
      <c r="CF142">
        <f t="shared" si="152"/>
        <v>87.224749174863305</v>
      </c>
      <c r="CG142">
        <f t="shared" si="153"/>
        <v>12.775250825136702</v>
      </c>
      <c r="CH142">
        <f t="shared" si="154"/>
        <v>6.021873937047018</v>
      </c>
      <c r="CI142">
        <f t="shared" si="155"/>
        <v>81.269461945108262</v>
      </c>
      <c r="CJ142">
        <f t="shared" si="156"/>
        <v>18.730538054891738</v>
      </c>
      <c r="CK142">
        <f t="shared" si="157"/>
        <v>2.3751275543577801</v>
      </c>
      <c r="CL142">
        <f t="shared" si="158"/>
        <v>78.545855136326082</v>
      </c>
      <c r="CM142">
        <f t="shared" si="159"/>
        <v>21.454144863673918</v>
      </c>
      <c r="CN142">
        <f t="shared" si="160"/>
        <v>6.7592907541624156E-2</v>
      </c>
      <c r="CO142">
        <f t="shared" si="161"/>
        <v>90.322580645161281</v>
      </c>
      <c r="CP142">
        <f t="shared" si="212"/>
        <v>9.67741935483871</v>
      </c>
      <c r="CQ142">
        <f t="shared" si="162"/>
        <v>3.2054301089336019</v>
      </c>
      <c r="CR142">
        <f t="shared" si="163"/>
        <v>84.218760628528671</v>
      </c>
      <c r="CS142">
        <f t="shared" si="164"/>
        <v>15.781239371471328</v>
      </c>
      <c r="CT142">
        <f t="shared" si="165"/>
        <v>9.385384232973129</v>
      </c>
      <c r="CU142">
        <f t="shared" si="166"/>
        <v>90.941826967753926</v>
      </c>
      <c r="CV142">
        <f t="shared" si="167"/>
        <v>9.0581730322460743</v>
      </c>
      <c r="CW142">
        <f t="shared" si="168"/>
        <v>1.4894424239252726</v>
      </c>
      <c r="CX142">
        <f t="shared" si="169"/>
        <v>93.119601815254001</v>
      </c>
      <c r="CY142">
        <f t="shared" si="170"/>
        <v>6.8803981847460101</v>
      </c>
      <c r="CZ142">
        <f t="shared" si="171"/>
        <v>6.9559643109448182</v>
      </c>
      <c r="DA142">
        <f t="shared" si="172"/>
        <v>92.031847533070021</v>
      </c>
      <c r="DB142">
        <f t="shared" si="173"/>
        <v>7.9681524669299728</v>
      </c>
      <c r="DC142">
        <f t="shared" si="174"/>
        <v>6.323207479700324E-2</v>
      </c>
      <c r="DD142">
        <f t="shared" si="175"/>
        <v>97.586206896551715</v>
      </c>
      <c r="DE142">
        <f t="shared" si="213"/>
        <v>2.4137931034482758</v>
      </c>
      <c r="DF142">
        <f t="shared" si="176"/>
        <v>8.5973817560201304</v>
      </c>
      <c r="DG142">
        <f t="shared" si="177"/>
        <v>94.108546791782913</v>
      </c>
      <c r="DH142">
        <f t="shared" si="178"/>
        <v>5.8914532082170936</v>
      </c>
      <c r="DI142">
        <f t="shared" si="179"/>
        <v>4.1881437679339246</v>
      </c>
      <c r="DJ142">
        <f t="shared" si="180"/>
        <v>97.298000832986247</v>
      </c>
      <c r="DK142">
        <f t="shared" si="181"/>
        <v>2.7019991670137444</v>
      </c>
      <c r="DL142">
        <f t="shared" si="182"/>
        <v>0.81874634780257638</v>
      </c>
      <c r="DM142">
        <f t="shared" si="183"/>
        <v>92.969374167776294</v>
      </c>
      <c r="DN142">
        <f t="shared" si="184"/>
        <v>7.0306258322237012</v>
      </c>
      <c r="DO142">
        <f t="shared" si="185"/>
        <v>4.339028580897808E-2</v>
      </c>
      <c r="DP142">
        <f t="shared" si="186"/>
        <v>83.91959798994975</v>
      </c>
      <c r="DQ142">
        <f t="shared" si="187"/>
        <v>16.08040201005025</v>
      </c>
      <c r="DR142">
        <f t="shared" si="188"/>
        <v>2.3278125190786434</v>
      </c>
      <c r="DS142">
        <f t="shared" si="189"/>
        <v>80.226676657924315</v>
      </c>
      <c r="DT142">
        <f t="shared" si="190"/>
        <v>19.773323342075681</v>
      </c>
      <c r="DU142">
        <f t="shared" si="191"/>
        <v>2.8635408217553224</v>
      </c>
      <c r="DV142">
        <f t="shared" si="192"/>
        <v>86.187466686971746</v>
      </c>
      <c r="DW142">
        <f t="shared" si="193"/>
        <v>13.812533313028249</v>
      </c>
      <c r="DX142">
        <f t="shared" si="194"/>
        <v>16.378633663884457</v>
      </c>
      <c r="DY142">
        <f t="shared" si="195"/>
        <v>87.608663817777597</v>
      </c>
      <c r="DZ142">
        <f t="shared" si="196"/>
        <v>12.3913361822224</v>
      </c>
      <c r="EA142">
        <f t="shared" si="197"/>
        <v>4.801276851827625</v>
      </c>
      <c r="EB142">
        <f t="shared" si="198"/>
        <v>51.571298819255219</v>
      </c>
      <c r="EC142">
        <f t="shared" si="199"/>
        <v>48.428701180744774</v>
      </c>
      <c r="ED142">
        <f t="shared" si="200"/>
        <v>2.2970686482290659</v>
      </c>
      <c r="EE142">
        <f t="shared" si="201"/>
        <v>43.844328429046037</v>
      </c>
      <c r="EF142">
        <f t="shared" si="202"/>
        <v>56.155671570953956</v>
      </c>
      <c r="EG142">
        <f t="shared" si="203"/>
        <v>14.841440121405583</v>
      </c>
      <c r="EH142">
        <f t="shared" si="204"/>
        <v>66.297912351065861</v>
      </c>
      <c r="EI142">
        <f t="shared" si="205"/>
        <v>33.702087648934139</v>
      </c>
    </row>
    <row r="143" spans="1:139" x14ac:dyDescent="0.25">
      <c r="A143" t="s">
        <v>2762</v>
      </c>
      <c r="B143">
        <v>142</v>
      </c>
      <c r="C143" t="s">
        <v>204</v>
      </c>
      <c r="E143">
        <v>3499171</v>
      </c>
      <c r="F143">
        <v>1845260</v>
      </c>
      <c r="G143">
        <v>1653911</v>
      </c>
      <c r="H143">
        <v>884932</v>
      </c>
      <c r="I143">
        <v>747833</v>
      </c>
      <c r="J143">
        <v>137099</v>
      </c>
      <c r="K143">
        <f t="shared" si="142"/>
        <v>25.289761489221302</v>
      </c>
      <c r="L143">
        <f t="shared" si="143"/>
        <v>40.527242773376109</v>
      </c>
      <c r="M143">
        <f t="shared" si="144"/>
        <v>8.2893819558609856</v>
      </c>
      <c r="N143">
        <f t="shared" si="206"/>
        <v>84.507397178540273</v>
      </c>
      <c r="O143">
        <f t="shared" si="207"/>
        <v>15.492602821459728</v>
      </c>
      <c r="P143">
        <f t="shared" si="145"/>
        <v>50.916793606740406</v>
      </c>
      <c r="Q143">
        <f t="shared" si="146"/>
        <v>12.049400405906894</v>
      </c>
      <c r="R143">
        <f t="shared" si="147"/>
        <v>11.991655856043176</v>
      </c>
      <c r="S143">
        <f t="shared" si="208"/>
        <v>4.9151799234291449</v>
      </c>
      <c r="T143">
        <f t="shared" si="148"/>
        <v>20.12697020788038</v>
      </c>
      <c r="U143">
        <f t="shared" si="149"/>
        <v>49.083206393259587</v>
      </c>
      <c r="V143">
        <f t="shared" si="150"/>
        <v>43435299.999999993</v>
      </c>
      <c r="W143">
        <v>292901</v>
      </c>
      <c r="X143">
        <v>263083</v>
      </c>
      <c r="Y143">
        <v>29818</v>
      </c>
      <c r="Z143">
        <v>136780</v>
      </c>
      <c r="AA143">
        <v>112822</v>
      </c>
      <c r="AB143">
        <v>23958</v>
      </c>
      <c r="AC143">
        <v>20898</v>
      </c>
      <c r="AD143">
        <v>8534</v>
      </c>
      <c r="AE143">
        <v>12364</v>
      </c>
      <c r="AF143">
        <v>91</v>
      </c>
      <c r="AG143">
        <v>87</v>
      </c>
      <c r="AH143">
        <v>4</v>
      </c>
      <c r="AI143">
        <v>31743</v>
      </c>
      <c r="AJ143">
        <v>17825</v>
      </c>
      <c r="AK143">
        <v>13918</v>
      </c>
      <c r="AL143">
        <v>74795</v>
      </c>
      <c r="AM143">
        <v>65430</v>
      </c>
      <c r="AN143">
        <v>9365</v>
      </c>
      <c r="AO143">
        <v>5179</v>
      </c>
      <c r="AP143">
        <v>4956</v>
      </c>
      <c r="AQ143">
        <v>223</v>
      </c>
      <c r="AR143">
        <v>43496</v>
      </c>
      <c r="AS143">
        <v>42702</v>
      </c>
      <c r="AT143">
        <v>794</v>
      </c>
      <c r="AU143">
        <v>322</v>
      </c>
      <c r="AV143">
        <v>313</v>
      </c>
      <c r="AW143">
        <v>9</v>
      </c>
      <c r="AX143">
        <v>105796</v>
      </c>
      <c r="AY143">
        <v>91606</v>
      </c>
      <c r="AZ143">
        <v>14190</v>
      </c>
      <c r="BA143">
        <v>31182</v>
      </c>
      <c r="BB143">
        <v>30703</v>
      </c>
      <c r="BC143">
        <v>479</v>
      </c>
      <c r="BD143">
        <v>3734</v>
      </c>
      <c r="BE143">
        <v>3618</v>
      </c>
      <c r="BF143">
        <v>116</v>
      </c>
      <c r="BG143">
        <v>81</v>
      </c>
      <c r="BH143">
        <v>76</v>
      </c>
      <c r="BI143">
        <v>5</v>
      </c>
      <c r="BJ143">
        <v>1904</v>
      </c>
      <c r="BK143">
        <v>1836</v>
      </c>
      <c r="BL143">
        <v>68</v>
      </c>
      <c r="BM143">
        <v>6976</v>
      </c>
      <c r="BN143">
        <v>6723</v>
      </c>
      <c r="BO143">
        <v>253</v>
      </c>
      <c r="BP143">
        <v>39541</v>
      </c>
      <c r="BQ143">
        <v>36679</v>
      </c>
      <c r="BR143">
        <v>2862</v>
      </c>
      <c r="BS143">
        <v>30861</v>
      </c>
      <c r="BT143">
        <v>20220</v>
      </c>
      <c r="BU143">
        <v>10641</v>
      </c>
      <c r="BV143">
        <v>11912</v>
      </c>
      <c r="BW143">
        <v>6069</v>
      </c>
      <c r="BX143">
        <v>5843</v>
      </c>
      <c r="BY143">
        <v>46740</v>
      </c>
      <c r="BZ143">
        <v>34551</v>
      </c>
      <c r="CA143">
        <v>12189</v>
      </c>
      <c r="CB143" t="str">
        <f t="shared" si="209"/>
        <v>CultivatorsTotal</v>
      </c>
      <c r="CC143" t="str">
        <f t="shared" si="210"/>
        <v>CultivatorsMale</v>
      </c>
      <c r="CD143" t="str">
        <f t="shared" si="211"/>
        <v>CultivatorsFemale</v>
      </c>
      <c r="CE143">
        <f t="shared" si="151"/>
        <v>33.098701369144749</v>
      </c>
      <c r="CF143">
        <f t="shared" si="152"/>
        <v>89.819768454187582</v>
      </c>
      <c r="CG143">
        <f t="shared" si="153"/>
        <v>10.180231545812408</v>
      </c>
      <c r="CH143">
        <f t="shared" si="154"/>
        <v>15.45655485393228</v>
      </c>
      <c r="CI143">
        <f t="shared" si="155"/>
        <v>82.484281327679483</v>
      </c>
      <c r="CJ143">
        <f t="shared" si="156"/>
        <v>17.515718672320517</v>
      </c>
      <c r="CK143">
        <f t="shared" si="157"/>
        <v>2.3615373836633773</v>
      </c>
      <c r="CL143">
        <f t="shared" si="158"/>
        <v>40.836443678820942</v>
      </c>
      <c r="CM143">
        <f t="shared" si="159"/>
        <v>59.163556321179058</v>
      </c>
      <c r="CN143">
        <f t="shared" si="160"/>
        <v>1.0283276003127924E-2</v>
      </c>
      <c r="CO143">
        <f t="shared" si="161"/>
        <v>95.604395604395606</v>
      </c>
      <c r="CP143">
        <f t="shared" si="212"/>
        <v>4.395604395604396</v>
      </c>
      <c r="CQ143">
        <f t="shared" si="162"/>
        <v>3.587055276563623</v>
      </c>
      <c r="CR143">
        <f t="shared" si="163"/>
        <v>56.154112717764548</v>
      </c>
      <c r="CS143">
        <f t="shared" si="164"/>
        <v>43.845887282235452</v>
      </c>
      <c r="CT143">
        <f t="shared" si="165"/>
        <v>8.4520618533401439</v>
      </c>
      <c r="CU143">
        <f t="shared" si="166"/>
        <v>87.479109566147471</v>
      </c>
      <c r="CV143">
        <f t="shared" si="167"/>
        <v>12.52089043385253</v>
      </c>
      <c r="CW143">
        <f t="shared" si="168"/>
        <v>0.58524270791428046</v>
      </c>
      <c r="CX143">
        <f t="shared" si="169"/>
        <v>95.694149449700717</v>
      </c>
      <c r="CY143">
        <f t="shared" si="170"/>
        <v>4.3058505502992857</v>
      </c>
      <c r="CZ143">
        <f t="shared" si="171"/>
        <v>4.9151799234291449</v>
      </c>
      <c r="DA143">
        <f t="shared" si="172"/>
        <v>98.17454478572742</v>
      </c>
      <c r="DB143">
        <f t="shared" si="173"/>
        <v>1.8254552142725768</v>
      </c>
      <c r="DC143">
        <f t="shared" si="174"/>
        <v>3.6386976626452655E-2</v>
      </c>
      <c r="DD143">
        <f t="shared" si="175"/>
        <v>97.204968944099377</v>
      </c>
      <c r="DE143">
        <f t="shared" si="213"/>
        <v>2.7950310559006213</v>
      </c>
      <c r="DF143">
        <f t="shared" si="176"/>
        <v>11.955268879416723</v>
      </c>
      <c r="DG143">
        <f t="shared" si="177"/>
        <v>86.58739460849182</v>
      </c>
      <c r="DH143">
        <f t="shared" si="178"/>
        <v>13.412605391508187</v>
      </c>
      <c r="DI143">
        <f t="shared" si="179"/>
        <v>3.523660575049834</v>
      </c>
      <c r="DJ143">
        <f t="shared" si="180"/>
        <v>98.463857353601441</v>
      </c>
      <c r="DK143">
        <f t="shared" si="181"/>
        <v>1.5361426463985632</v>
      </c>
      <c r="DL143">
        <f t="shared" si="182"/>
        <v>0.4219533252272491</v>
      </c>
      <c r="DM143">
        <f t="shared" si="183"/>
        <v>96.893411890733788</v>
      </c>
      <c r="DN143">
        <f t="shared" si="184"/>
        <v>3.1065881092662022</v>
      </c>
      <c r="DO143">
        <f t="shared" si="185"/>
        <v>9.1532456731138658E-3</v>
      </c>
      <c r="DP143">
        <f t="shared" si="186"/>
        <v>93.827160493827151</v>
      </c>
      <c r="DQ143">
        <f t="shared" si="187"/>
        <v>6.1728395061728394</v>
      </c>
      <c r="DR143">
        <f t="shared" si="188"/>
        <v>0.21515777483467657</v>
      </c>
      <c r="DS143">
        <f t="shared" si="189"/>
        <v>96.428571428571431</v>
      </c>
      <c r="DT143">
        <f t="shared" si="190"/>
        <v>3.5714285714285712</v>
      </c>
      <c r="DU143">
        <f t="shared" si="191"/>
        <v>0.78830915821780667</v>
      </c>
      <c r="DV143">
        <f t="shared" si="192"/>
        <v>96.373279816513758</v>
      </c>
      <c r="DW143">
        <f t="shared" si="193"/>
        <v>3.6267201834862388</v>
      </c>
      <c r="DX143">
        <f t="shared" si="194"/>
        <v>4.4682529279085852</v>
      </c>
      <c r="DY143">
        <f t="shared" si="195"/>
        <v>92.761943299360155</v>
      </c>
      <c r="DZ143">
        <f t="shared" si="196"/>
        <v>7.2380567006398415</v>
      </c>
      <c r="EA143">
        <f t="shared" si="197"/>
        <v>3.4873866014563832</v>
      </c>
      <c r="EB143">
        <f t="shared" si="198"/>
        <v>65.519587829299127</v>
      </c>
      <c r="EC143">
        <f t="shared" si="199"/>
        <v>34.480412170700887</v>
      </c>
      <c r="ED143">
        <f t="shared" si="200"/>
        <v>1.3460921291127455</v>
      </c>
      <c r="EE143">
        <f t="shared" si="201"/>
        <v>50.948623237071857</v>
      </c>
      <c r="EF143">
        <f t="shared" si="202"/>
        <v>49.051376762928136</v>
      </c>
      <c r="EG143">
        <f t="shared" si="203"/>
        <v>5.2817617624857052</v>
      </c>
      <c r="EH143">
        <f t="shared" si="204"/>
        <v>73.921694480102701</v>
      </c>
      <c r="EI143">
        <f t="shared" si="205"/>
        <v>26.078305519897306</v>
      </c>
    </row>
    <row r="144" spans="1:139" x14ac:dyDescent="0.25">
      <c r="A144" t="s">
        <v>2764</v>
      </c>
      <c r="B144">
        <v>143</v>
      </c>
      <c r="C144" t="s">
        <v>205</v>
      </c>
      <c r="E144">
        <v>3673889</v>
      </c>
      <c r="F144">
        <v>1951996</v>
      </c>
      <c r="G144">
        <v>1721893</v>
      </c>
      <c r="H144">
        <v>866294</v>
      </c>
      <c r="I144">
        <v>748500</v>
      </c>
      <c r="J144">
        <v>117794</v>
      </c>
      <c r="K144">
        <f t="shared" si="142"/>
        <v>23.579754314841846</v>
      </c>
      <c r="L144">
        <f t="shared" si="143"/>
        <v>38.345365461814474</v>
      </c>
      <c r="M144">
        <f t="shared" si="144"/>
        <v>6.840959339517612</v>
      </c>
      <c r="N144">
        <f t="shared" si="206"/>
        <v>86.402537706598451</v>
      </c>
      <c r="O144">
        <f t="shared" si="207"/>
        <v>13.597462293401547</v>
      </c>
      <c r="P144">
        <f t="shared" si="145"/>
        <v>48.522326138701182</v>
      </c>
      <c r="Q144">
        <f t="shared" si="146"/>
        <v>16.118661793802104</v>
      </c>
      <c r="R144">
        <f t="shared" si="147"/>
        <v>7.8636121224434206</v>
      </c>
      <c r="S144">
        <f t="shared" si="208"/>
        <v>5.7571678898849576</v>
      </c>
      <c r="T144">
        <f t="shared" si="148"/>
        <v>21.738232055168339</v>
      </c>
      <c r="U144">
        <f t="shared" si="149"/>
        <v>51.477673861298825</v>
      </c>
      <c r="V144">
        <f t="shared" si="150"/>
        <v>44594800.000000007</v>
      </c>
      <c r="W144">
        <v>249281</v>
      </c>
      <c r="X144">
        <v>228828</v>
      </c>
      <c r="Y144">
        <v>20453</v>
      </c>
      <c r="Z144">
        <v>149020</v>
      </c>
      <c r="AA144">
        <v>129160</v>
      </c>
      <c r="AB144">
        <v>19860</v>
      </c>
      <c r="AC144">
        <v>22045</v>
      </c>
      <c r="AD144">
        <v>10433</v>
      </c>
      <c r="AE144">
        <v>11612</v>
      </c>
      <c r="AF144">
        <v>192</v>
      </c>
      <c r="AG144">
        <v>190</v>
      </c>
      <c r="AH144">
        <v>2</v>
      </c>
      <c r="AI144">
        <v>34442</v>
      </c>
      <c r="AJ144">
        <v>26020</v>
      </c>
      <c r="AK144">
        <v>8422</v>
      </c>
      <c r="AL144">
        <v>105001</v>
      </c>
      <c r="AM144">
        <v>97756</v>
      </c>
      <c r="AN144">
        <v>7245</v>
      </c>
      <c r="AO144">
        <v>5323</v>
      </c>
      <c r="AP144">
        <v>5019</v>
      </c>
      <c r="AQ144">
        <v>304</v>
      </c>
      <c r="AR144">
        <v>49874</v>
      </c>
      <c r="AS144">
        <v>48126</v>
      </c>
      <c r="AT144">
        <v>1748</v>
      </c>
      <c r="AU144">
        <v>241</v>
      </c>
      <c r="AV144">
        <v>232</v>
      </c>
      <c r="AW144">
        <v>9</v>
      </c>
      <c r="AX144">
        <v>67881</v>
      </c>
      <c r="AY144">
        <v>65220</v>
      </c>
      <c r="AZ144">
        <v>2661</v>
      </c>
      <c r="BA144">
        <v>26447</v>
      </c>
      <c r="BB144">
        <v>25842</v>
      </c>
      <c r="BC144">
        <v>605</v>
      </c>
      <c r="BD144">
        <v>4657</v>
      </c>
      <c r="BE144">
        <v>4405</v>
      </c>
      <c r="BF144">
        <v>252</v>
      </c>
      <c r="BG144">
        <v>155</v>
      </c>
      <c r="BH144">
        <v>149</v>
      </c>
      <c r="BI144">
        <v>6</v>
      </c>
      <c r="BJ144">
        <v>2430</v>
      </c>
      <c r="BK144">
        <v>2234</v>
      </c>
      <c r="BL144">
        <v>196</v>
      </c>
      <c r="BM144">
        <v>9875</v>
      </c>
      <c r="BN144">
        <v>9421</v>
      </c>
      <c r="BO144">
        <v>454</v>
      </c>
      <c r="BP144">
        <v>29513</v>
      </c>
      <c r="BQ144">
        <v>27279</v>
      </c>
      <c r="BR144">
        <v>2234</v>
      </c>
      <c r="BS144">
        <v>36506</v>
      </c>
      <c r="BT144">
        <v>23631</v>
      </c>
      <c r="BU144">
        <v>12875</v>
      </c>
      <c r="BV144">
        <v>14468</v>
      </c>
      <c r="BW144">
        <v>6578</v>
      </c>
      <c r="BX144">
        <v>7890</v>
      </c>
      <c r="BY144">
        <v>58943</v>
      </c>
      <c r="BZ144">
        <v>37977</v>
      </c>
      <c r="CA144">
        <v>20966</v>
      </c>
      <c r="CB144" t="str">
        <f t="shared" si="209"/>
        <v>CultivatorsTotal</v>
      </c>
      <c r="CC144" t="str">
        <f t="shared" si="210"/>
        <v>CultivatorsMale</v>
      </c>
      <c r="CD144" t="str">
        <f t="shared" si="211"/>
        <v>RUNonHHIFemale</v>
      </c>
      <c r="CE144">
        <f t="shared" si="151"/>
        <v>28.77556580098673</v>
      </c>
      <c r="CF144">
        <f t="shared" si="152"/>
        <v>91.795203003839049</v>
      </c>
      <c r="CG144">
        <f t="shared" si="153"/>
        <v>8.2047969961609599</v>
      </c>
      <c r="CH144">
        <f t="shared" si="154"/>
        <v>17.202012249882834</v>
      </c>
      <c r="CI144">
        <f t="shared" si="155"/>
        <v>86.672929808079459</v>
      </c>
      <c r="CJ144">
        <f t="shared" si="156"/>
        <v>13.327070191920548</v>
      </c>
      <c r="CK144">
        <f t="shared" si="157"/>
        <v>2.5447480878316138</v>
      </c>
      <c r="CL144">
        <f t="shared" si="158"/>
        <v>47.32592424586074</v>
      </c>
      <c r="CM144">
        <f t="shared" si="159"/>
        <v>52.67407575413926</v>
      </c>
      <c r="CN144">
        <f t="shared" si="160"/>
        <v>2.2163376405700607E-2</v>
      </c>
      <c r="CO144">
        <f t="shared" si="161"/>
        <v>98.958333333333343</v>
      </c>
      <c r="CP144">
        <f t="shared" si="212"/>
        <v>1.0416666666666665</v>
      </c>
      <c r="CQ144">
        <f t="shared" si="162"/>
        <v>3.9757865112767723</v>
      </c>
      <c r="CR144">
        <f t="shared" si="163"/>
        <v>75.547296904941646</v>
      </c>
      <c r="CS144">
        <f t="shared" si="164"/>
        <v>24.452703095058361</v>
      </c>
      <c r="CT144">
        <f t="shared" si="165"/>
        <v>12.120711906119631</v>
      </c>
      <c r="CU144">
        <f t="shared" si="166"/>
        <v>93.100065713659873</v>
      </c>
      <c r="CV144">
        <f t="shared" si="167"/>
        <v>6.8999342863401303</v>
      </c>
      <c r="CW144">
        <f t="shared" si="168"/>
        <v>0.61445652399762662</v>
      </c>
      <c r="CX144">
        <f t="shared" si="169"/>
        <v>94.288934811196697</v>
      </c>
      <c r="CY144">
        <f t="shared" si="170"/>
        <v>5.7110651888033059</v>
      </c>
      <c r="CZ144">
        <f t="shared" si="171"/>
        <v>5.7571678898849576</v>
      </c>
      <c r="DA144">
        <f t="shared" si="172"/>
        <v>96.495167822913743</v>
      </c>
      <c r="DB144">
        <f t="shared" si="173"/>
        <v>3.5048321770862576</v>
      </c>
      <c r="DC144">
        <f t="shared" si="174"/>
        <v>2.7819654759238782E-2</v>
      </c>
      <c r="DD144">
        <f t="shared" si="175"/>
        <v>96.265560165975103</v>
      </c>
      <c r="DE144">
        <f t="shared" si="213"/>
        <v>3.7344398340248963</v>
      </c>
      <c r="DF144">
        <f t="shared" si="176"/>
        <v>7.8357924676841817</v>
      </c>
      <c r="DG144">
        <f t="shared" si="177"/>
        <v>96.079904538825303</v>
      </c>
      <c r="DH144">
        <f t="shared" si="178"/>
        <v>3.9200954611747032</v>
      </c>
      <c r="DI144">
        <f t="shared" si="179"/>
        <v>3.0528896656331455</v>
      </c>
      <c r="DJ144">
        <f t="shared" si="180"/>
        <v>97.712405943963404</v>
      </c>
      <c r="DK144">
        <f t="shared" si="181"/>
        <v>2.2875940560366015</v>
      </c>
      <c r="DL144">
        <f t="shared" si="182"/>
        <v>0.53757731209035275</v>
      </c>
      <c r="DM144">
        <f t="shared" si="183"/>
        <v>94.58879106721065</v>
      </c>
      <c r="DN144">
        <f t="shared" si="184"/>
        <v>5.4112089327893491</v>
      </c>
      <c r="DO144">
        <f t="shared" si="185"/>
        <v>1.7892309077518716E-2</v>
      </c>
      <c r="DP144">
        <f t="shared" si="186"/>
        <v>96.129032258064512</v>
      </c>
      <c r="DQ144">
        <f t="shared" si="187"/>
        <v>3.870967741935484</v>
      </c>
      <c r="DR144">
        <f t="shared" si="188"/>
        <v>0.28050523263464827</v>
      </c>
      <c r="DS144">
        <f t="shared" si="189"/>
        <v>91.934156378600818</v>
      </c>
      <c r="DT144">
        <f t="shared" si="190"/>
        <v>8.0658436213991767</v>
      </c>
      <c r="DU144">
        <f t="shared" si="191"/>
        <v>1.1399132396161118</v>
      </c>
      <c r="DV144">
        <f t="shared" si="192"/>
        <v>95.402531645569624</v>
      </c>
      <c r="DW144">
        <f t="shared" si="193"/>
        <v>4.5974683544303803</v>
      </c>
      <c r="DX144">
        <f t="shared" si="194"/>
        <v>3.4068110826116769</v>
      </c>
      <c r="DY144">
        <f t="shared" si="195"/>
        <v>92.430454376037673</v>
      </c>
      <c r="DZ144">
        <f t="shared" si="196"/>
        <v>7.5695456239623216</v>
      </c>
      <c r="EA144">
        <f t="shared" si="197"/>
        <v>4.2140428076380534</v>
      </c>
      <c r="EB144">
        <f t="shared" si="198"/>
        <v>64.731824905494989</v>
      </c>
      <c r="EC144">
        <f t="shared" si="199"/>
        <v>35.268175094505011</v>
      </c>
      <c r="ED144">
        <f t="shared" si="200"/>
        <v>1.670102759571231</v>
      </c>
      <c r="EE144">
        <f t="shared" si="201"/>
        <v>45.46585568150401</v>
      </c>
      <c r="EF144">
        <f t="shared" si="202"/>
        <v>54.53414431849599</v>
      </c>
      <c r="EG144">
        <f t="shared" si="203"/>
        <v>6.8040411222979724</v>
      </c>
      <c r="EH144">
        <f t="shared" si="204"/>
        <v>64.430042583512886</v>
      </c>
      <c r="EI144">
        <f t="shared" si="205"/>
        <v>35.569957416487114</v>
      </c>
    </row>
    <row r="145" spans="1:139" x14ac:dyDescent="0.25">
      <c r="A145" t="s">
        <v>3002</v>
      </c>
      <c r="B145">
        <v>144</v>
      </c>
      <c r="C145" t="s">
        <v>206</v>
      </c>
      <c r="E145">
        <v>1564708</v>
      </c>
      <c r="F145">
        <v>836127</v>
      </c>
      <c r="G145">
        <v>728581</v>
      </c>
      <c r="H145">
        <v>337462</v>
      </c>
      <c r="I145">
        <v>299295</v>
      </c>
      <c r="J145">
        <v>38167</v>
      </c>
      <c r="K145">
        <f t="shared" si="142"/>
        <v>21.567091112207518</v>
      </c>
      <c r="L145">
        <f t="shared" si="143"/>
        <v>35.795399502707127</v>
      </c>
      <c r="M145">
        <f t="shared" si="144"/>
        <v>5.2385390231147948</v>
      </c>
      <c r="N145">
        <f t="shared" si="206"/>
        <v>88.689985835442215</v>
      </c>
      <c r="O145">
        <f t="shared" si="207"/>
        <v>11.310014164557787</v>
      </c>
      <c r="P145">
        <f t="shared" si="145"/>
        <v>57.926522097302808</v>
      </c>
      <c r="Q145">
        <f t="shared" si="146"/>
        <v>11.530779761869484</v>
      </c>
      <c r="R145">
        <f t="shared" si="147"/>
        <v>7.9268184269636288</v>
      </c>
      <c r="S145">
        <f t="shared" si="208"/>
        <v>4.0057843549792267</v>
      </c>
      <c r="T145">
        <f t="shared" si="148"/>
        <v>18.610095358884852</v>
      </c>
      <c r="U145">
        <f t="shared" si="149"/>
        <v>42.073477902697192</v>
      </c>
      <c r="V145">
        <f t="shared" si="150"/>
        <v>14198200</v>
      </c>
      <c r="W145">
        <v>111333</v>
      </c>
      <c r="X145">
        <v>104080</v>
      </c>
      <c r="Y145">
        <v>7253</v>
      </c>
      <c r="Z145">
        <v>77479</v>
      </c>
      <c r="AA145">
        <v>69755</v>
      </c>
      <c r="AB145">
        <v>7724</v>
      </c>
      <c r="AC145">
        <v>6668</v>
      </c>
      <c r="AD145">
        <v>4036</v>
      </c>
      <c r="AE145">
        <v>2632</v>
      </c>
      <c r="AF145">
        <v>56</v>
      </c>
      <c r="AG145">
        <v>56</v>
      </c>
      <c r="AH145">
        <v>0</v>
      </c>
      <c r="AI145">
        <v>14248</v>
      </c>
      <c r="AJ145">
        <v>11554</v>
      </c>
      <c r="AK145">
        <v>2694</v>
      </c>
      <c r="AL145">
        <v>24608</v>
      </c>
      <c r="AM145">
        <v>23086</v>
      </c>
      <c r="AN145">
        <v>1522</v>
      </c>
      <c r="AO145">
        <v>738</v>
      </c>
      <c r="AP145">
        <v>710</v>
      </c>
      <c r="AQ145">
        <v>28</v>
      </c>
      <c r="AR145">
        <v>13518</v>
      </c>
      <c r="AS145">
        <v>13212</v>
      </c>
      <c r="AT145">
        <v>306</v>
      </c>
      <c r="AU145">
        <v>74</v>
      </c>
      <c r="AV145">
        <v>74</v>
      </c>
      <c r="AW145">
        <v>0</v>
      </c>
      <c r="AX145">
        <v>26676</v>
      </c>
      <c r="AY145">
        <v>25352</v>
      </c>
      <c r="AZ145">
        <v>1324</v>
      </c>
      <c r="BA145">
        <v>9910</v>
      </c>
      <c r="BB145">
        <v>9746</v>
      </c>
      <c r="BC145">
        <v>164</v>
      </c>
      <c r="BD145">
        <v>1254</v>
      </c>
      <c r="BE145">
        <v>1198</v>
      </c>
      <c r="BF145">
        <v>56</v>
      </c>
      <c r="BG145">
        <v>40</v>
      </c>
      <c r="BH145">
        <v>40</v>
      </c>
      <c r="BI145">
        <v>0</v>
      </c>
      <c r="BJ145">
        <v>664</v>
      </c>
      <c r="BK145">
        <v>648</v>
      </c>
      <c r="BL145">
        <v>16</v>
      </c>
      <c r="BM145">
        <v>2780</v>
      </c>
      <c r="BN145">
        <v>2660</v>
      </c>
      <c r="BO145">
        <v>120</v>
      </c>
      <c r="BP145">
        <v>11054</v>
      </c>
      <c r="BQ145">
        <v>10602</v>
      </c>
      <c r="BR145">
        <v>452</v>
      </c>
      <c r="BS145">
        <v>12676</v>
      </c>
      <c r="BT145">
        <v>8132</v>
      </c>
      <c r="BU145">
        <v>4544</v>
      </c>
      <c r="BV145">
        <v>5682</v>
      </c>
      <c r="BW145">
        <v>2968</v>
      </c>
      <c r="BX145">
        <v>2714</v>
      </c>
      <c r="BY145">
        <v>18004</v>
      </c>
      <c r="BZ145">
        <v>11386</v>
      </c>
      <c r="CA145">
        <v>6618</v>
      </c>
      <c r="CB145" t="str">
        <f t="shared" si="209"/>
        <v>CultivatorsTotal</v>
      </c>
      <c r="CC145" t="str">
        <f t="shared" si="210"/>
        <v>CultivatorsMale</v>
      </c>
      <c r="CD145" t="str">
        <f t="shared" si="211"/>
        <v>AgriculturalLabourersFemale</v>
      </c>
      <c r="CE145">
        <f t="shared" si="151"/>
        <v>32.991270128192212</v>
      </c>
      <c r="CF145">
        <f t="shared" si="152"/>
        <v>93.485309836256988</v>
      </c>
      <c r="CG145">
        <f t="shared" si="153"/>
        <v>6.5146901637430048</v>
      </c>
      <c r="CH145">
        <f t="shared" si="154"/>
        <v>22.959325790755699</v>
      </c>
      <c r="CI145">
        <f t="shared" si="155"/>
        <v>90.030847068237847</v>
      </c>
      <c r="CJ145">
        <f t="shared" si="156"/>
        <v>9.9691529317621548</v>
      </c>
      <c r="CK145">
        <f t="shared" si="157"/>
        <v>1.9759261783548963</v>
      </c>
      <c r="CL145">
        <f t="shared" si="158"/>
        <v>60.527894421115782</v>
      </c>
      <c r="CM145">
        <f t="shared" si="159"/>
        <v>39.472105578884225</v>
      </c>
      <c r="CN145">
        <f t="shared" si="160"/>
        <v>1.6594461005979933E-2</v>
      </c>
      <c r="CO145">
        <f t="shared" si="161"/>
        <v>100</v>
      </c>
      <c r="CP145">
        <f t="shared" si="212"/>
        <v>0</v>
      </c>
      <c r="CQ145">
        <f t="shared" si="162"/>
        <v>4.2221050073786088</v>
      </c>
      <c r="CR145">
        <f t="shared" si="163"/>
        <v>81.092083099382378</v>
      </c>
      <c r="CS145">
        <f t="shared" si="164"/>
        <v>18.907916900617629</v>
      </c>
      <c r="CT145">
        <f t="shared" si="165"/>
        <v>7.2920802934848954</v>
      </c>
      <c r="CU145">
        <f t="shared" si="166"/>
        <v>93.815019505851765</v>
      </c>
      <c r="CV145">
        <f t="shared" si="167"/>
        <v>6.1849804941482445</v>
      </c>
      <c r="CW145">
        <f t="shared" si="168"/>
        <v>0.21869128968594981</v>
      </c>
      <c r="CX145">
        <f t="shared" si="169"/>
        <v>96.205962059620603</v>
      </c>
      <c r="CY145">
        <f t="shared" si="170"/>
        <v>3.7940379403794036</v>
      </c>
      <c r="CZ145">
        <f t="shared" si="171"/>
        <v>4.0057843549792267</v>
      </c>
      <c r="DA145">
        <f t="shared" si="172"/>
        <v>97.736351531291604</v>
      </c>
      <c r="DB145">
        <f t="shared" si="173"/>
        <v>2.2636484687083889</v>
      </c>
      <c r="DC145">
        <f t="shared" si="174"/>
        <v>2.1928394900759197E-2</v>
      </c>
      <c r="DD145">
        <f t="shared" si="175"/>
        <v>100</v>
      </c>
      <c r="DE145">
        <f t="shared" si="213"/>
        <v>0</v>
      </c>
      <c r="DF145">
        <f t="shared" si="176"/>
        <v>7.9048900320628697</v>
      </c>
      <c r="DG145">
        <f t="shared" si="177"/>
        <v>95.036737142000305</v>
      </c>
      <c r="DH145">
        <f t="shared" si="178"/>
        <v>4.9632628579997</v>
      </c>
      <c r="DI145">
        <f t="shared" si="179"/>
        <v>2.936626938736806</v>
      </c>
      <c r="DJ145">
        <f t="shared" si="180"/>
        <v>98.345105953582234</v>
      </c>
      <c r="DK145">
        <f t="shared" si="181"/>
        <v>1.6548940464177597</v>
      </c>
      <c r="DL145">
        <f t="shared" si="182"/>
        <v>0.37159739466962205</v>
      </c>
      <c r="DM145">
        <f t="shared" si="183"/>
        <v>95.534290271132377</v>
      </c>
      <c r="DN145">
        <f t="shared" si="184"/>
        <v>4.4657097288676235</v>
      </c>
      <c r="DO145">
        <f t="shared" si="185"/>
        <v>1.1853186432842808E-2</v>
      </c>
      <c r="DP145">
        <f t="shared" si="186"/>
        <v>100</v>
      </c>
      <c r="DQ145">
        <f t="shared" si="187"/>
        <v>0</v>
      </c>
      <c r="DR145">
        <f t="shared" si="188"/>
        <v>0.19676289478519063</v>
      </c>
      <c r="DS145">
        <f t="shared" si="189"/>
        <v>97.590361445783131</v>
      </c>
      <c r="DT145">
        <f t="shared" si="190"/>
        <v>2.4096385542168677</v>
      </c>
      <c r="DU145">
        <f t="shared" si="191"/>
        <v>0.82379645708257521</v>
      </c>
      <c r="DV145">
        <f t="shared" si="192"/>
        <v>95.683453237410077</v>
      </c>
      <c r="DW145">
        <f t="shared" si="193"/>
        <v>4.3165467625899279</v>
      </c>
      <c r="DX145">
        <f t="shared" si="194"/>
        <v>3.2756280707161101</v>
      </c>
      <c r="DY145">
        <f t="shared" si="195"/>
        <v>95.910982449791931</v>
      </c>
      <c r="DZ145">
        <f t="shared" si="196"/>
        <v>4.0890175502080695</v>
      </c>
      <c r="EA145">
        <f t="shared" si="197"/>
        <v>3.7562747805678862</v>
      </c>
      <c r="EB145">
        <f t="shared" si="198"/>
        <v>64.152729567686976</v>
      </c>
      <c r="EC145">
        <f t="shared" si="199"/>
        <v>35.847270432313032</v>
      </c>
      <c r="ED145">
        <f t="shared" si="200"/>
        <v>1.683745132785321</v>
      </c>
      <c r="EE145">
        <f t="shared" si="201"/>
        <v>52.235128475888772</v>
      </c>
      <c r="EF145">
        <f t="shared" si="202"/>
        <v>47.764871524111228</v>
      </c>
      <c r="EG145">
        <f t="shared" si="203"/>
        <v>5.3351192134225487</v>
      </c>
      <c r="EH145">
        <f t="shared" si="204"/>
        <v>63.24150188846923</v>
      </c>
      <c r="EI145">
        <f t="shared" si="205"/>
        <v>36.75849811153077</v>
      </c>
    </row>
    <row r="146" spans="1:139" x14ac:dyDescent="0.25">
      <c r="A146" t="s">
        <v>2768</v>
      </c>
      <c r="B146">
        <v>145</v>
      </c>
      <c r="C146" t="s">
        <v>207</v>
      </c>
      <c r="E146">
        <v>2547184</v>
      </c>
      <c r="F146">
        <v>1367125</v>
      </c>
      <c r="G146">
        <v>1180059</v>
      </c>
      <c r="H146">
        <v>594145</v>
      </c>
      <c r="I146">
        <v>505873</v>
      </c>
      <c r="J146">
        <v>88272</v>
      </c>
      <c r="K146">
        <f t="shared" si="142"/>
        <v>23.325562660569478</v>
      </c>
      <c r="L146">
        <f t="shared" si="143"/>
        <v>37.002688122885615</v>
      </c>
      <c r="M146">
        <f t="shared" si="144"/>
        <v>7.4803039509041493</v>
      </c>
      <c r="N146">
        <f t="shared" si="206"/>
        <v>85.143020643108997</v>
      </c>
      <c r="O146">
        <f t="shared" si="207"/>
        <v>14.856979356890996</v>
      </c>
      <c r="P146">
        <f t="shared" si="145"/>
        <v>49.090878489257676</v>
      </c>
      <c r="Q146">
        <f t="shared" si="146"/>
        <v>9.1028284341364483</v>
      </c>
      <c r="R146">
        <f t="shared" si="147"/>
        <v>9.13127266912959</v>
      </c>
      <c r="S146">
        <f t="shared" si="208"/>
        <v>5.5281118245546121</v>
      </c>
      <c r="T146">
        <f t="shared" si="148"/>
        <v>27.146908582921679</v>
      </c>
      <c r="U146">
        <f t="shared" si="149"/>
        <v>50.909121510742324</v>
      </c>
      <c r="V146">
        <f t="shared" si="150"/>
        <v>30247399.999999996</v>
      </c>
      <c r="W146">
        <v>190792</v>
      </c>
      <c r="X146">
        <v>169524</v>
      </c>
      <c r="Y146">
        <v>21268</v>
      </c>
      <c r="Z146">
        <v>89865</v>
      </c>
      <c r="AA146">
        <v>70380</v>
      </c>
      <c r="AB146">
        <v>19485</v>
      </c>
      <c r="AC146">
        <v>11014</v>
      </c>
      <c r="AD146">
        <v>6508</v>
      </c>
      <c r="AE146">
        <v>4506</v>
      </c>
      <c r="AF146">
        <v>724</v>
      </c>
      <c r="AG146">
        <v>718</v>
      </c>
      <c r="AH146">
        <v>6</v>
      </c>
      <c r="AI146">
        <v>15037</v>
      </c>
      <c r="AJ146">
        <v>11725</v>
      </c>
      <c r="AK146">
        <v>3312</v>
      </c>
      <c r="AL146">
        <v>38323</v>
      </c>
      <c r="AM146">
        <v>35484</v>
      </c>
      <c r="AN146">
        <v>2839</v>
      </c>
      <c r="AO146">
        <v>2645</v>
      </c>
      <c r="AP146">
        <v>2519</v>
      </c>
      <c r="AQ146">
        <v>126</v>
      </c>
      <c r="AR146">
        <v>32845</v>
      </c>
      <c r="AS146">
        <v>31494</v>
      </c>
      <c r="AT146">
        <v>1351</v>
      </c>
      <c r="AU146">
        <v>235</v>
      </c>
      <c r="AV146">
        <v>233</v>
      </c>
      <c r="AW146">
        <v>2</v>
      </c>
      <c r="AX146">
        <v>54018</v>
      </c>
      <c r="AY146">
        <v>49418</v>
      </c>
      <c r="AZ146">
        <v>4600</v>
      </c>
      <c r="BA146">
        <v>20528</v>
      </c>
      <c r="BB146">
        <v>20100</v>
      </c>
      <c r="BC146">
        <v>428</v>
      </c>
      <c r="BD146">
        <v>3360</v>
      </c>
      <c r="BE146">
        <v>3204</v>
      </c>
      <c r="BF146">
        <v>156</v>
      </c>
      <c r="BG146">
        <v>66</v>
      </c>
      <c r="BH146">
        <v>61</v>
      </c>
      <c r="BI146">
        <v>5</v>
      </c>
      <c r="BJ146">
        <v>1595</v>
      </c>
      <c r="BK146">
        <v>1541</v>
      </c>
      <c r="BL146">
        <v>54</v>
      </c>
      <c r="BM146">
        <v>6022</v>
      </c>
      <c r="BN146">
        <v>5728</v>
      </c>
      <c r="BO146">
        <v>294</v>
      </c>
      <c r="BP146">
        <v>36039</v>
      </c>
      <c r="BQ146">
        <v>33468</v>
      </c>
      <c r="BR146">
        <v>2571</v>
      </c>
      <c r="BS146">
        <v>23323</v>
      </c>
      <c r="BT146">
        <v>16310</v>
      </c>
      <c r="BU146">
        <v>7013</v>
      </c>
      <c r="BV146">
        <v>11828</v>
      </c>
      <c r="BW146">
        <v>7140</v>
      </c>
      <c r="BX146">
        <v>4688</v>
      </c>
      <c r="BY146">
        <v>55886</v>
      </c>
      <c r="BZ146">
        <v>40318</v>
      </c>
      <c r="CA146">
        <v>15568</v>
      </c>
      <c r="CB146" t="str">
        <f t="shared" si="209"/>
        <v>CultivatorsTotal</v>
      </c>
      <c r="CC146" t="str">
        <f t="shared" si="210"/>
        <v>CultivatorsMale</v>
      </c>
      <c r="CD146" t="str">
        <f t="shared" si="211"/>
        <v>CultivatorsFemale</v>
      </c>
      <c r="CE146">
        <f t="shared" si="151"/>
        <v>32.112026525511453</v>
      </c>
      <c r="CF146">
        <f t="shared" si="152"/>
        <v>88.852782087299261</v>
      </c>
      <c r="CG146">
        <f t="shared" si="153"/>
        <v>11.147217912700743</v>
      </c>
      <c r="CH146">
        <f t="shared" si="154"/>
        <v>15.125095725790844</v>
      </c>
      <c r="CI146">
        <f t="shared" si="155"/>
        <v>78.317476214321474</v>
      </c>
      <c r="CJ146">
        <f t="shared" si="156"/>
        <v>21.682523785678516</v>
      </c>
      <c r="CK146">
        <f t="shared" si="157"/>
        <v>1.8537562379553814</v>
      </c>
      <c r="CL146">
        <f t="shared" si="158"/>
        <v>59.088432903577271</v>
      </c>
      <c r="CM146">
        <f t="shared" si="159"/>
        <v>40.911567096422736</v>
      </c>
      <c r="CN146">
        <f t="shared" si="160"/>
        <v>0.12185577594694898</v>
      </c>
      <c r="CO146">
        <f t="shared" si="161"/>
        <v>99.171270718232037</v>
      </c>
      <c r="CP146">
        <f t="shared" si="212"/>
        <v>0.82872928176795579</v>
      </c>
      <c r="CQ146">
        <f t="shared" si="162"/>
        <v>2.5308636780583864</v>
      </c>
      <c r="CR146">
        <f t="shared" si="163"/>
        <v>77.974329986034448</v>
      </c>
      <c r="CS146">
        <f t="shared" si="164"/>
        <v>22.025670013965552</v>
      </c>
      <c r="CT146">
        <f t="shared" si="165"/>
        <v>6.4501089801311124</v>
      </c>
      <c r="CU146">
        <f t="shared" si="166"/>
        <v>92.591916081726382</v>
      </c>
      <c r="CV146">
        <f t="shared" si="167"/>
        <v>7.4080839182736211</v>
      </c>
      <c r="CW146">
        <f t="shared" si="168"/>
        <v>0.44517752400508298</v>
      </c>
      <c r="CX146">
        <f t="shared" si="169"/>
        <v>95.236294896030245</v>
      </c>
      <c r="CY146">
        <f t="shared" si="170"/>
        <v>4.7637051039697544</v>
      </c>
      <c r="CZ146">
        <f t="shared" si="171"/>
        <v>5.5281118245546121</v>
      </c>
      <c r="DA146">
        <f t="shared" si="172"/>
        <v>95.886740752017047</v>
      </c>
      <c r="DB146">
        <f t="shared" si="173"/>
        <v>4.1132592479829508</v>
      </c>
      <c r="DC146">
        <f t="shared" si="174"/>
        <v>3.9552634457918519E-2</v>
      </c>
      <c r="DD146">
        <f t="shared" si="175"/>
        <v>99.148936170212764</v>
      </c>
      <c r="DE146">
        <f t="shared" si="213"/>
        <v>0.85106382978723405</v>
      </c>
      <c r="DF146">
        <f t="shared" si="176"/>
        <v>9.0917200346716722</v>
      </c>
      <c r="DG146">
        <f t="shared" si="177"/>
        <v>91.484320041467655</v>
      </c>
      <c r="DH146">
        <f t="shared" si="178"/>
        <v>8.5156799585323402</v>
      </c>
      <c r="DI146">
        <f t="shared" si="179"/>
        <v>3.455048851711283</v>
      </c>
      <c r="DJ146">
        <f t="shared" si="180"/>
        <v>97.915042868277482</v>
      </c>
      <c r="DK146">
        <f t="shared" si="181"/>
        <v>2.0849571317225255</v>
      </c>
      <c r="DL146">
        <f t="shared" si="182"/>
        <v>0.56551851820683496</v>
      </c>
      <c r="DM146">
        <f t="shared" si="183"/>
        <v>95.357142857142861</v>
      </c>
      <c r="DN146">
        <f t="shared" si="184"/>
        <v>4.6428571428571432</v>
      </c>
      <c r="DO146">
        <f t="shared" si="185"/>
        <v>1.1108399464777116E-2</v>
      </c>
      <c r="DP146">
        <f t="shared" si="186"/>
        <v>92.424242424242422</v>
      </c>
      <c r="DQ146">
        <f t="shared" si="187"/>
        <v>7.5757575757575761</v>
      </c>
      <c r="DR146">
        <f t="shared" si="188"/>
        <v>0.26845298706544696</v>
      </c>
      <c r="DS146">
        <f t="shared" si="189"/>
        <v>96.614420062695928</v>
      </c>
      <c r="DT146">
        <f t="shared" si="190"/>
        <v>3.3855799373040751</v>
      </c>
      <c r="DU146">
        <f t="shared" si="191"/>
        <v>1.0135572966195121</v>
      </c>
      <c r="DV146">
        <f t="shared" si="192"/>
        <v>95.117901029558283</v>
      </c>
      <c r="DW146">
        <f t="shared" si="193"/>
        <v>4.8820989704417137</v>
      </c>
      <c r="DX146">
        <f t="shared" si="194"/>
        <v>6.0656910350167053</v>
      </c>
      <c r="DY146">
        <f t="shared" si="195"/>
        <v>92.866061766419719</v>
      </c>
      <c r="DZ146">
        <f t="shared" si="196"/>
        <v>7.1339382335802881</v>
      </c>
      <c r="EA146">
        <f t="shared" si="197"/>
        <v>3.9254727381363139</v>
      </c>
      <c r="EB146">
        <f t="shared" si="198"/>
        <v>69.930969429318708</v>
      </c>
      <c r="EC146">
        <f t="shared" si="199"/>
        <v>30.069030570681303</v>
      </c>
      <c r="ED146">
        <f t="shared" si="200"/>
        <v>1.9907598313542989</v>
      </c>
      <c r="EE146">
        <f t="shared" si="201"/>
        <v>60.36523503550896</v>
      </c>
      <c r="EF146">
        <f t="shared" si="202"/>
        <v>39.63476496449104</v>
      </c>
      <c r="EG146">
        <f t="shared" si="203"/>
        <v>9.4061214013414229</v>
      </c>
      <c r="EH146">
        <f t="shared" si="204"/>
        <v>72.143291700962678</v>
      </c>
      <c r="EI146">
        <f t="shared" si="205"/>
        <v>27.856708299037326</v>
      </c>
    </row>
    <row r="147" spans="1:139" x14ac:dyDescent="0.25">
      <c r="A147" t="s">
        <v>2770</v>
      </c>
      <c r="B147">
        <v>146</v>
      </c>
      <c r="C147" t="s">
        <v>208</v>
      </c>
      <c r="E147">
        <v>4418797</v>
      </c>
      <c r="F147">
        <v>2364953</v>
      </c>
      <c r="G147">
        <v>2053844</v>
      </c>
      <c r="H147">
        <v>1051106</v>
      </c>
      <c r="I147">
        <v>912813</v>
      </c>
      <c r="J147">
        <v>138293</v>
      </c>
      <c r="K147">
        <f t="shared" si="142"/>
        <v>23.787152928726982</v>
      </c>
      <c r="L147">
        <f t="shared" si="143"/>
        <v>38.597511240181092</v>
      </c>
      <c r="M147">
        <f t="shared" si="144"/>
        <v>6.7333741024147891</v>
      </c>
      <c r="N147">
        <f t="shared" si="206"/>
        <v>86.843096700047383</v>
      </c>
      <c r="O147">
        <f t="shared" si="207"/>
        <v>13.156903299952621</v>
      </c>
      <c r="P147">
        <f t="shared" si="145"/>
        <v>37.907879890325042</v>
      </c>
      <c r="Q147">
        <f t="shared" si="146"/>
        <v>16.428885383586433</v>
      </c>
      <c r="R147">
        <f t="shared" si="147"/>
        <v>10.289162082606321</v>
      </c>
      <c r="S147">
        <f t="shared" si="208"/>
        <v>5.1344012877863889</v>
      </c>
      <c r="T147">
        <f t="shared" si="148"/>
        <v>30.239671355695812</v>
      </c>
      <c r="U147">
        <f t="shared" si="149"/>
        <v>62.092120109674951</v>
      </c>
      <c r="V147">
        <f t="shared" si="150"/>
        <v>65265400</v>
      </c>
      <c r="W147">
        <v>248151</v>
      </c>
      <c r="X147">
        <v>229008</v>
      </c>
      <c r="Y147">
        <v>19143</v>
      </c>
      <c r="Z147">
        <v>136468</v>
      </c>
      <c r="AA147">
        <v>119951</v>
      </c>
      <c r="AB147">
        <v>16517</v>
      </c>
      <c r="AC147">
        <v>13833</v>
      </c>
      <c r="AD147">
        <v>10077</v>
      </c>
      <c r="AE147">
        <v>3756</v>
      </c>
      <c r="AF147">
        <v>1257</v>
      </c>
      <c r="AG147">
        <v>1213</v>
      </c>
      <c r="AH147">
        <v>44</v>
      </c>
      <c r="AI147">
        <v>36434</v>
      </c>
      <c r="AJ147">
        <v>31096</v>
      </c>
      <c r="AK147">
        <v>5338</v>
      </c>
      <c r="AL147">
        <v>134994</v>
      </c>
      <c r="AM147">
        <v>128243</v>
      </c>
      <c r="AN147">
        <v>6751</v>
      </c>
      <c r="AO147">
        <v>4383</v>
      </c>
      <c r="AP147">
        <v>4159</v>
      </c>
      <c r="AQ147">
        <v>224</v>
      </c>
      <c r="AR147">
        <v>53968</v>
      </c>
      <c r="AS147">
        <v>51335</v>
      </c>
      <c r="AT147">
        <v>2633</v>
      </c>
      <c r="AU147">
        <v>586</v>
      </c>
      <c r="AV147">
        <v>569</v>
      </c>
      <c r="AW147">
        <v>17</v>
      </c>
      <c r="AX147">
        <v>107564</v>
      </c>
      <c r="AY147">
        <v>103018</v>
      </c>
      <c r="AZ147">
        <v>4546</v>
      </c>
      <c r="BA147">
        <v>33930</v>
      </c>
      <c r="BB147">
        <v>33012</v>
      </c>
      <c r="BC147">
        <v>918</v>
      </c>
      <c r="BD147">
        <v>8847</v>
      </c>
      <c r="BE147">
        <v>8390</v>
      </c>
      <c r="BF147">
        <v>457</v>
      </c>
      <c r="BG147">
        <v>221</v>
      </c>
      <c r="BH147">
        <v>216</v>
      </c>
      <c r="BI147">
        <v>5</v>
      </c>
      <c r="BJ147">
        <v>3640</v>
      </c>
      <c r="BK147">
        <v>3394</v>
      </c>
      <c r="BL147">
        <v>246</v>
      </c>
      <c r="BM147">
        <v>14402</v>
      </c>
      <c r="BN147">
        <v>13406</v>
      </c>
      <c r="BO147">
        <v>996</v>
      </c>
      <c r="BP147">
        <v>63612</v>
      </c>
      <c r="BQ147">
        <v>59155</v>
      </c>
      <c r="BR147">
        <v>4457</v>
      </c>
      <c r="BS147">
        <v>36335</v>
      </c>
      <c r="BT147">
        <v>23621</v>
      </c>
      <c r="BU147">
        <v>12714</v>
      </c>
      <c r="BV147">
        <v>28386</v>
      </c>
      <c r="BW147">
        <v>14509</v>
      </c>
      <c r="BX147">
        <v>13877</v>
      </c>
      <c r="BY147">
        <v>124095</v>
      </c>
      <c r="BZ147">
        <v>78441</v>
      </c>
      <c r="CA147">
        <v>45654</v>
      </c>
      <c r="CB147" t="str">
        <f t="shared" si="209"/>
        <v>CultivatorsTotal</v>
      </c>
      <c r="CC147" t="str">
        <f t="shared" si="210"/>
        <v>CultivatorsMale</v>
      </c>
      <c r="CD147" t="str">
        <f t="shared" si="211"/>
        <v>RUNonHHIFemale</v>
      </c>
      <c r="CE147">
        <f t="shared" si="151"/>
        <v>23.608560887293955</v>
      </c>
      <c r="CF147">
        <f t="shared" si="152"/>
        <v>92.285745372777058</v>
      </c>
      <c r="CG147">
        <f t="shared" si="153"/>
        <v>7.7142546272229415</v>
      </c>
      <c r="CH147">
        <f t="shared" si="154"/>
        <v>12.983276662867492</v>
      </c>
      <c r="CI147">
        <f t="shared" si="155"/>
        <v>87.896796318550869</v>
      </c>
      <c r="CJ147">
        <f t="shared" si="156"/>
        <v>12.103203681449131</v>
      </c>
      <c r="CK147">
        <f t="shared" si="157"/>
        <v>1.316042340163599</v>
      </c>
      <c r="CL147">
        <f t="shared" si="158"/>
        <v>72.847538494903503</v>
      </c>
      <c r="CM147">
        <f t="shared" si="159"/>
        <v>27.152461505096507</v>
      </c>
      <c r="CN147">
        <f t="shared" si="160"/>
        <v>0.11958831935123575</v>
      </c>
      <c r="CO147">
        <f t="shared" si="161"/>
        <v>96.499602227525855</v>
      </c>
      <c r="CP147">
        <f t="shared" si="212"/>
        <v>3.5003977724741446</v>
      </c>
      <c r="CQ147">
        <f t="shared" si="162"/>
        <v>3.4662536414024845</v>
      </c>
      <c r="CR147">
        <f t="shared" si="163"/>
        <v>85.348849975297796</v>
      </c>
      <c r="CS147">
        <f t="shared" si="164"/>
        <v>14.651150024702201</v>
      </c>
      <c r="CT147">
        <f t="shared" si="165"/>
        <v>12.843043422832711</v>
      </c>
      <c r="CU147">
        <f t="shared" si="166"/>
        <v>94.999036994236789</v>
      </c>
      <c r="CV147">
        <f t="shared" si="167"/>
        <v>5.0009630057632188</v>
      </c>
      <c r="CW147">
        <f t="shared" si="168"/>
        <v>0.41698934265430893</v>
      </c>
      <c r="CX147">
        <f t="shared" si="169"/>
        <v>94.889345197353407</v>
      </c>
      <c r="CY147">
        <f t="shared" si="170"/>
        <v>5.1106548026465894</v>
      </c>
      <c r="CZ147">
        <f t="shared" si="171"/>
        <v>5.1344012877863889</v>
      </c>
      <c r="DA147">
        <f t="shared" si="172"/>
        <v>95.121182923213752</v>
      </c>
      <c r="DB147">
        <f t="shared" si="173"/>
        <v>4.8788170767862438</v>
      </c>
      <c r="DC147">
        <f t="shared" si="174"/>
        <v>5.5750799633909429E-2</v>
      </c>
      <c r="DD147">
        <f t="shared" si="175"/>
        <v>97.098976109215016</v>
      </c>
      <c r="DE147">
        <f t="shared" si="213"/>
        <v>2.901023890784983</v>
      </c>
      <c r="DF147">
        <f t="shared" si="176"/>
        <v>10.233411282972412</v>
      </c>
      <c r="DG147">
        <f t="shared" si="177"/>
        <v>95.773678926034734</v>
      </c>
      <c r="DH147">
        <f t="shared" si="178"/>
        <v>4.2263210739652672</v>
      </c>
      <c r="DI147">
        <f t="shared" si="179"/>
        <v>3.2280283815333566</v>
      </c>
      <c r="DJ147">
        <f t="shared" si="180"/>
        <v>97.294429708222808</v>
      </c>
      <c r="DK147">
        <f t="shared" si="181"/>
        <v>2.7055702917771884</v>
      </c>
      <c r="DL147">
        <f t="shared" si="182"/>
        <v>0.84168485385869751</v>
      </c>
      <c r="DM147">
        <f t="shared" si="183"/>
        <v>94.834407143664521</v>
      </c>
      <c r="DN147">
        <f t="shared" si="184"/>
        <v>5.1655928563354809</v>
      </c>
      <c r="DO147">
        <f t="shared" si="185"/>
        <v>2.1025472216883931E-2</v>
      </c>
      <c r="DP147">
        <f t="shared" si="186"/>
        <v>97.737556561085967</v>
      </c>
      <c r="DQ147">
        <f t="shared" si="187"/>
        <v>2.2624434389140271</v>
      </c>
      <c r="DR147">
        <f t="shared" si="188"/>
        <v>0.3463018953369118</v>
      </c>
      <c r="DS147">
        <f t="shared" si="189"/>
        <v>93.241758241758248</v>
      </c>
      <c r="DT147">
        <f t="shared" si="190"/>
        <v>6.7582417582417582</v>
      </c>
      <c r="DU147">
        <f t="shared" si="191"/>
        <v>1.3701757957808252</v>
      </c>
      <c r="DV147">
        <f t="shared" si="192"/>
        <v>93.084293848076655</v>
      </c>
      <c r="DW147">
        <f t="shared" si="193"/>
        <v>6.9157061519233443</v>
      </c>
      <c r="DX147">
        <f t="shared" si="194"/>
        <v>6.0519110346625364</v>
      </c>
      <c r="DY147">
        <f t="shared" si="195"/>
        <v>92.993460353392436</v>
      </c>
      <c r="DZ147">
        <f t="shared" si="196"/>
        <v>7.0065396466075587</v>
      </c>
      <c r="EA147">
        <f t="shared" si="197"/>
        <v>3.456834990952387</v>
      </c>
      <c r="EB147">
        <f t="shared" si="198"/>
        <v>65.008944543828264</v>
      </c>
      <c r="EC147">
        <f t="shared" si="199"/>
        <v>34.991055456171736</v>
      </c>
      <c r="ED147">
        <f t="shared" si="200"/>
        <v>2.7005839563279057</v>
      </c>
      <c r="EE147">
        <f t="shared" si="201"/>
        <v>51.113224829141124</v>
      </c>
      <c r="EF147">
        <f t="shared" si="202"/>
        <v>48.886775170858876</v>
      </c>
      <c r="EG147">
        <f t="shared" si="203"/>
        <v>11.806135632371998</v>
      </c>
      <c r="EH147">
        <f t="shared" si="204"/>
        <v>63.210443611749071</v>
      </c>
      <c r="EI147">
        <f t="shared" si="205"/>
        <v>36.789556388250936</v>
      </c>
    </row>
    <row r="148" spans="1:139" x14ac:dyDescent="0.25">
      <c r="A148" t="s">
        <v>2772</v>
      </c>
      <c r="B148">
        <v>147</v>
      </c>
      <c r="C148" t="s">
        <v>209</v>
      </c>
      <c r="E148">
        <v>2498156</v>
      </c>
      <c r="F148">
        <v>1332046</v>
      </c>
      <c r="G148">
        <v>1166110</v>
      </c>
      <c r="H148">
        <v>573390</v>
      </c>
      <c r="I148">
        <v>496548</v>
      </c>
      <c r="J148">
        <v>76842</v>
      </c>
      <c r="K148">
        <f t="shared" si="142"/>
        <v>22.952529785970132</v>
      </c>
      <c r="L148">
        <f t="shared" si="143"/>
        <v>37.27709103139081</v>
      </c>
      <c r="M148">
        <f t="shared" si="144"/>
        <v>6.5896013240603377</v>
      </c>
      <c r="N148">
        <f t="shared" si="206"/>
        <v>86.598650133417038</v>
      </c>
      <c r="O148">
        <f t="shared" si="207"/>
        <v>13.401349866582954</v>
      </c>
      <c r="P148">
        <f t="shared" si="145"/>
        <v>45.470622089677185</v>
      </c>
      <c r="Q148">
        <f t="shared" si="146"/>
        <v>23.996232930466174</v>
      </c>
      <c r="R148">
        <f t="shared" si="147"/>
        <v>7.6197701389978887</v>
      </c>
      <c r="S148">
        <f t="shared" si="208"/>
        <v>2.9149444531645128</v>
      </c>
      <c r="T148">
        <f t="shared" si="148"/>
        <v>19.998430387694238</v>
      </c>
      <c r="U148">
        <f t="shared" si="149"/>
        <v>54.529377910322822</v>
      </c>
      <c r="V148">
        <f t="shared" si="150"/>
        <v>31266600.000000004</v>
      </c>
      <c r="W148">
        <v>165410</v>
      </c>
      <c r="X148">
        <v>154170</v>
      </c>
      <c r="Y148">
        <v>11240</v>
      </c>
      <c r="Z148">
        <v>88445</v>
      </c>
      <c r="AA148">
        <v>79692</v>
      </c>
      <c r="AB148">
        <v>8753</v>
      </c>
      <c r="AC148">
        <v>6869</v>
      </c>
      <c r="AD148">
        <v>5484</v>
      </c>
      <c r="AE148">
        <v>1385</v>
      </c>
      <c r="AF148">
        <v>52</v>
      </c>
      <c r="AG148">
        <v>50</v>
      </c>
      <c r="AH148">
        <v>2</v>
      </c>
      <c r="AI148">
        <v>26904</v>
      </c>
      <c r="AJ148">
        <v>19597</v>
      </c>
      <c r="AK148">
        <v>7307</v>
      </c>
      <c r="AL148">
        <v>110636</v>
      </c>
      <c r="AM148">
        <v>96367</v>
      </c>
      <c r="AN148">
        <v>14269</v>
      </c>
      <c r="AO148">
        <v>1307</v>
      </c>
      <c r="AP148">
        <v>1200</v>
      </c>
      <c r="AQ148">
        <v>107</v>
      </c>
      <c r="AR148">
        <v>16714</v>
      </c>
      <c r="AS148">
        <v>16158</v>
      </c>
      <c r="AT148">
        <v>556</v>
      </c>
      <c r="AU148">
        <v>208</v>
      </c>
      <c r="AV148">
        <v>203</v>
      </c>
      <c r="AW148">
        <v>5</v>
      </c>
      <c r="AX148">
        <v>43483</v>
      </c>
      <c r="AY148">
        <v>40704</v>
      </c>
      <c r="AZ148">
        <v>2779</v>
      </c>
      <c r="BA148">
        <v>13665</v>
      </c>
      <c r="BB148">
        <v>13281</v>
      </c>
      <c r="BC148">
        <v>384</v>
      </c>
      <c r="BD148">
        <v>1329</v>
      </c>
      <c r="BE148">
        <v>1251</v>
      </c>
      <c r="BF148">
        <v>78</v>
      </c>
      <c r="BG148">
        <v>80</v>
      </c>
      <c r="BH148">
        <v>80</v>
      </c>
      <c r="BI148">
        <v>0</v>
      </c>
      <c r="BJ148">
        <v>696</v>
      </c>
      <c r="BK148">
        <v>655</v>
      </c>
      <c r="BL148">
        <v>41</v>
      </c>
      <c r="BM148">
        <v>3273</v>
      </c>
      <c r="BN148">
        <v>3129</v>
      </c>
      <c r="BO148">
        <v>144</v>
      </c>
      <c r="BP148">
        <v>16396</v>
      </c>
      <c r="BQ148">
        <v>15487</v>
      </c>
      <c r="BR148">
        <v>909</v>
      </c>
      <c r="BS148">
        <v>17515</v>
      </c>
      <c r="BT148">
        <v>11676</v>
      </c>
      <c r="BU148">
        <v>5839</v>
      </c>
      <c r="BV148">
        <v>13274</v>
      </c>
      <c r="BW148">
        <v>7671</v>
      </c>
      <c r="BX148">
        <v>5603</v>
      </c>
      <c r="BY148">
        <v>47134</v>
      </c>
      <c r="BZ148">
        <v>29693</v>
      </c>
      <c r="CA148">
        <v>17441</v>
      </c>
      <c r="CB148" t="str">
        <f t="shared" si="209"/>
        <v>CultivatorsTotal</v>
      </c>
      <c r="CC148" t="str">
        <f t="shared" si="210"/>
        <v>CultivatorsMale</v>
      </c>
      <c r="CD148" t="str">
        <f t="shared" si="211"/>
        <v>RUNonHHIFemale</v>
      </c>
      <c r="CE148">
        <f t="shared" si="151"/>
        <v>28.847730166204506</v>
      </c>
      <c r="CF148">
        <f t="shared" si="152"/>
        <v>93.204763919956463</v>
      </c>
      <c r="CG148">
        <f t="shared" si="153"/>
        <v>6.7952360800435274</v>
      </c>
      <c r="CH148">
        <f t="shared" si="154"/>
        <v>15.424928931442821</v>
      </c>
      <c r="CI148">
        <f t="shared" si="155"/>
        <v>90.103454124031884</v>
      </c>
      <c r="CJ148">
        <f t="shared" si="156"/>
        <v>9.8965458759681155</v>
      </c>
      <c r="CK148">
        <f t="shared" si="157"/>
        <v>1.1979629920298576</v>
      </c>
      <c r="CL148">
        <f t="shared" si="158"/>
        <v>79.836948609695739</v>
      </c>
      <c r="CM148">
        <f t="shared" si="159"/>
        <v>20.163051390304265</v>
      </c>
      <c r="CN148">
        <f t="shared" si="160"/>
        <v>9.0688710999494229E-3</v>
      </c>
      <c r="CO148">
        <f t="shared" si="161"/>
        <v>96.15384615384616</v>
      </c>
      <c r="CP148">
        <f t="shared" si="212"/>
        <v>3.8461538461538463</v>
      </c>
      <c r="CQ148">
        <f t="shared" si="162"/>
        <v>4.6920943860199866</v>
      </c>
      <c r="CR148">
        <f t="shared" si="163"/>
        <v>72.840469818614324</v>
      </c>
      <c r="CS148">
        <f t="shared" si="164"/>
        <v>27.159530181385666</v>
      </c>
      <c r="CT148">
        <f t="shared" si="165"/>
        <v>19.295069673346237</v>
      </c>
      <c r="CU148">
        <f t="shared" si="166"/>
        <v>87.102751364836038</v>
      </c>
      <c r="CV148">
        <f t="shared" si="167"/>
        <v>12.89724863516396</v>
      </c>
      <c r="CW148">
        <f t="shared" si="168"/>
        <v>0.22794258706988263</v>
      </c>
      <c r="CX148">
        <f t="shared" si="169"/>
        <v>91.813312930374906</v>
      </c>
      <c r="CY148">
        <f t="shared" si="170"/>
        <v>8.186687069625096</v>
      </c>
      <c r="CZ148">
        <f t="shared" si="171"/>
        <v>2.9149444531645128</v>
      </c>
      <c r="DA148">
        <f t="shared" si="172"/>
        <v>96.673447409357422</v>
      </c>
      <c r="DB148">
        <f t="shared" si="173"/>
        <v>3.3265525906425752</v>
      </c>
      <c r="DC148">
        <f t="shared" si="174"/>
        <v>3.6275484399797692E-2</v>
      </c>
      <c r="DD148">
        <f t="shared" si="175"/>
        <v>97.59615384615384</v>
      </c>
      <c r="DE148">
        <f t="shared" si="213"/>
        <v>2.4038461538461542</v>
      </c>
      <c r="DF148">
        <f t="shared" si="176"/>
        <v>7.5834946545980912</v>
      </c>
      <c r="DG148">
        <f t="shared" si="177"/>
        <v>93.608996619368483</v>
      </c>
      <c r="DH148">
        <f t="shared" si="178"/>
        <v>6.3910033806315116</v>
      </c>
      <c r="DI148">
        <f t="shared" si="179"/>
        <v>2.3831946842463245</v>
      </c>
      <c r="DJ148">
        <f t="shared" si="180"/>
        <v>97.189901207464331</v>
      </c>
      <c r="DK148">
        <f t="shared" si="181"/>
        <v>2.8100987925356748</v>
      </c>
      <c r="DL148">
        <f t="shared" si="182"/>
        <v>0.23177941715063047</v>
      </c>
      <c r="DM148">
        <f t="shared" si="183"/>
        <v>94.13092550790067</v>
      </c>
      <c r="DN148">
        <f t="shared" si="184"/>
        <v>5.8690744920993225</v>
      </c>
      <c r="DO148">
        <f t="shared" si="185"/>
        <v>1.3952109384537576E-2</v>
      </c>
      <c r="DP148">
        <f t="shared" si="186"/>
        <v>100</v>
      </c>
      <c r="DQ148">
        <f t="shared" si="187"/>
        <v>0</v>
      </c>
      <c r="DR148">
        <f t="shared" si="188"/>
        <v>0.12138335164547691</v>
      </c>
      <c r="DS148">
        <f t="shared" si="189"/>
        <v>94.109195402298852</v>
      </c>
      <c r="DT148">
        <f t="shared" si="190"/>
        <v>5.8908045977011492</v>
      </c>
      <c r="DU148">
        <f t="shared" si="191"/>
        <v>0.57081567519489351</v>
      </c>
      <c r="DV148">
        <f t="shared" si="192"/>
        <v>95.600366636113648</v>
      </c>
      <c r="DW148">
        <f t="shared" si="193"/>
        <v>4.399633363886343</v>
      </c>
      <c r="DX148">
        <f t="shared" si="194"/>
        <v>2.859484818360976</v>
      </c>
      <c r="DY148">
        <f t="shared" si="195"/>
        <v>94.455964869480354</v>
      </c>
      <c r="DZ148">
        <f t="shared" si="196"/>
        <v>5.5440351305196387</v>
      </c>
      <c r="EA148">
        <f t="shared" si="197"/>
        <v>3.0546399483771953</v>
      </c>
      <c r="EB148">
        <f t="shared" si="198"/>
        <v>66.662860405366828</v>
      </c>
      <c r="EC148">
        <f t="shared" si="199"/>
        <v>33.337139594633172</v>
      </c>
      <c r="ED148">
        <f t="shared" si="200"/>
        <v>2.3150037496293971</v>
      </c>
      <c r="EE148">
        <f t="shared" si="201"/>
        <v>57.789664004821454</v>
      </c>
      <c r="EF148">
        <f t="shared" si="202"/>
        <v>42.210335995178546</v>
      </c>
      <c r="EG148">
        <f t="shared" si="203"/>
        <v>8.2202340466349249</v>
      </c>
      <c r="EH148">
        <f t="shared" si="204"/>
        <v>62.99698731276785</v>
      </c>
      <c r="EI148">
        <f t="shared" si="205"/>
        <v>37.003012687232143</v>
      </c>
    </row>
    <row r="149" spans="1:139" x14ac:dyDescent="0.25">
      <c r="A149" t="s">
        <v>2776</v>
      </c>
      <c r="B149">
        <v>148</v>
      </c>
      <c r="C149" t="s">
        <v>210</v>
      </c>
      <c r="E149">
        <v>1868529</v>
      </c>
      <c r="F149">
        <v>993377</v>
      </c>
      <c r="G149">
        <v>875152</v>
      </c>
      <c r="H149">
        <v>425450</v>
      </c>
      <c r="I149">
        <v>383764</v>
      </c>
      <c r="J149">
        <v>41686</v>
      </c>
      <c r="K149">
        <f t="shared" si="142"/>
        <v>22.769247895001897</v>
      </c>
      <c r="L149">
        <f t="shared" si="143"/>
        <v>38.63226146770058</v>
      </c>
      <c r="M149">
        <f t="shared" si="144"/>
        <v>4.7632868347441359</v>
      </c>
      <c r="N149">
        <f t="shared" si="206"/>
        <v>90.201903866494305</v>
      </c>
      <c r="O149">
        <f t="shared" si="207"/>
        <v>9.7980961335057</v>
      </c>
      <c r="P149">
        <f t="shared" si="145"/>
        <v>74.937360441885062</v>
      </c>
      <c r="Q149">
        <f t="shared" si="146"/>
        <v>3.3070866141732287</v>
      </c>
      <c r="R149">
        <f t="shared" si="147"/>
        <v>4.425901986132331</v>
      </c>
      <c r="S149">
        <f t="shared" si="208"/>
        <v>1.5160418380538254</v>
      </c>
      <c r="T149">
        <f t="shared" si="148"/>
        <v>15.813609119755554</v>
      </c>
      <c r="U149">
        <f t="shared" si="149"/>
        <v>25.062639558114938</v>
      </c>
      <c r="V149">
        <f t="shared" si="150"/>
        <v>10662900</v>
      </c>
      <c r="W149">
        <v>235836</v>
      </c>
      <c r="X149">
        <v>222645</v>
      </c>
      <c r="Y149">
        <v>13191</v>
      </c>
      <c r="Z149">
        <v>79622</v>
      </c>
      <c r="AA149">
        <v>71861</v>
      </c>
      <c r="AB149">
        <v>7761</v>
      </c>
      <c r="AC149">
        <v>3363</v>
      </c>
      <c r="AD149">
        <v>2673</v>
      </c>
      <c r="AE149">
        <v>690</v>
      </c>
      <c r="AF149">
        <v>2</v>
      </c>
      <c r="AG149">
        <v>2</v>
      </c>
      <c r="AH149">
        <v>0</v>
      </c>
      <c r="AI149">
        <v>6013</v>
      </c>
      <c r="AJ149">
        <v>5002</v>
      </c>
      <c r="AK149">
        <v>1011</v>
      </c>
      <c r="AL149">
        <v>8055</v>
      </c>
      <c r="AM149">
        <v>7408</v>
      </c>
      <c r="AN149">
        <v>647</v>
      </c>
      <c r="AO149">
        <v>759</v>
      </c>
      <c r="AP149">
        <v>714</v>
      </c>
      <c r="AQ149">
        <v>45</v>
      </c>
      <c r="AR149">
        <v>6450</v>
      </c>
      <c r="AS149">
        <v>6283</v>
      </c>
      <c r="AT149">
        <v>167</v>
      </c>
      <c r="AU149">
        <v>156</v>
      </c>
      <c r="AV149">
        <v>156</v>
      </c>
      <c r="AW149">
        <v>0</v>
      </c>
      <c r="AX149">
        <v>18674</v>
      </c>
      <c r="AY149">
        <v>17679</v>
      </c>
      <c r="AZ149">
        <v>995</v>
      </c>
      <c r="BA149">
        <v>5833</v>
      </c>
      <c r="BB149">
        <v>5714</v>
      </c>
      <c r="BC149">
        <v>119</v>
      </c>
      <c r="BD149">
        <v>539</v>
      </c>
      <c r="BE149">
        <v>501</v>
      </c>
      <c r="BF149">
        <v>38</v>
      </c>
      <c r="BG149">
        <v>29</v>
      </c>
      <c r="BH149">
        <v>29</v>
      </c>
      <c r="BI149">
        <v>0</v>
      </c>
      <c r="BJ149">
        <v>398</v>
      </c>
      <c r="BK149">
        <v>388</v>
      </c>
      <c r="BL149">
        <v>10</v>
      </c>
      <c r="BM149">
        <v>2050</v>
      </c>
      <c r="BN149">
        <v>1962</v>
      </c>
      <c r="BO149">
        <v>88</v>
      </c>
      <c r="BP149">
        <v>11833</v>
      </c>
      <c r="BQ149">
        <v>11151</v>
      </c>
      <c r="BR149">
        <v>682</v>
      </c>
      <c r="BS149">
        <v>13171</v>
      </c>
      <c r="BT149">
        <v>8441</v>
      </c>
      <c r="BU149">
        <v>4730</v>
      </c>
      <c r="BV149">
        <v>9288</v>
      </c>
      <c r="BW149">
        <v>5745</v>
      </c>
      <c r="BX149">
        <v>3543</v>
      </c>
      <c r="BY149">
        <v>23379</v>
      </c>
      <c r="BZ149">
        <v>15410</v>
      </c>
      <c r="CA149">
        <v>7969</v>
      </c>
      <c r="CB149" t="str">
        <f t="shared" si="209"/>
        <v>CultivatorsTotal</v>
      </c>
      <c r="CC149" t="str">
        <f t="shared" si="210"/>
        <v>CultivatorsMale</v>
      </c>
      <c r="CD149" t="str">
        <f t="shared" si="211"/>
        <v>CultivatorsFemale</v>
      </c>
      <c r="CE149">
        <f t="shared" si="151"/>
        <v>55.432130685156892</v>
      </c>
      <c r="CF149">
        <f t="shared" si="152"/>
        <v>94.406706355263822</v>
      </c>
      <c r="CG149">
        <f t="shared" si="153"/>
        <v>5.593293644736173</v>
      </c>
      <c r="CH149">
        <f t="shared" si="154"/>
        <v>18.714772593724291</v>
      </c>
      <c r="CI149">
        <f t="shared" si="155"/>
        <v>90.252693979051017</v>
      </c>
      <c r="CJ149">
        <f t="shared" si="156"/>
        <v>9.7473060209489848</v>
      </c>
      <c r="CK149">
        <f t="shared" si="157"/>
        <v>0.79045716300387825</v>
      </c>
      <c r="CL149">
        <f t="shared" si="158"/>
        <v>79.482604817127566</v>
      </c>
      <c r="CM149">
        <f t="shared" si="159"/>
        <v>20.517395182872438</v>
      </c>
      <c r="CN149">
        <f t="shared" si="160"/>
        <v>4.7009049241979081E-4</v>
      </c>
      <c r="CO149">
        <f t="shared" si="161"/>
        <v>100</v>
      </c>
      <c r="CP149">
        <f t="shared" si="212"/>
        <v>0</v>
      </c>
      <c r="CQ149">
        <f t="shared" si="162"/>
        <v>1.4133270654601011</v>
      </c>
      <c r="CR149">
        <f t="shared" si="163"/>
        <v>83.186429402960243</v>
      </c>
      <c r="CS149">
        <f t="shared" si="164"/>
        <v>16.81357059703975</v>
      </c>
      <c r="CT149">
        <f t="shared" si="165"/>
        <v>1.8932894582207076</v>
      </c>
      <c r="CU149">
        <f t="shared" si="166"/>
        <v>91.967721911855989</v>
      </c>
      <c r="CV149">
        <f t="shared" si="167"/>
        <v>8.0322780881440092</v>
      </c>
      <c r="CW149">
        <f t="shared" si="168"/>
        <v>0.17839934187331061</v>
      </c>
      <c r="CX149">
        <f t="shared" si="169"/>
        <v>94.071146245059296</v>
      </c>
      <c r="CY149">
        <f t="shared" si="170"/>
        <v>5.928853754940711</v>
      </c>
      <c r="CZ149">
        <f t="shared" si="171"/>
        <v>1.5160418380538254</v>
      </c>
      <c r="DA149">
        <f t="shared" si="172"/>
        <v>97.410852713178301</v>
      </c>
      <c r="DB149">
        <f t="shared" si="173"/>
        <v>2.5891472868217056</v>
      </c>
      <c r="DC149">
        <f t="shared" si="174"/>
        <v>3.666705840874368E-2</v>
      </c>
      <c r="DD149">
        <f t="shared" si="175"/>
        <v>100</v>
      </c>
      <c r="DE149">
        <f t="shared" si="213"/>
        <v>0</v>
      </c>
      <c r="DF149">
        <f t="shared" si="176"/>
        <v>4.3892349277235869</v>
      </c>
      <c r="DG149">
        <f t="shared" si="177"/>
        <v>94.671736103673553</v>
      </c>
      <c r="DH149">
        <f t="shared" si="178"/>
        <v>5.328263896326443</v>
      </c>
      <c r="DI149">
        <f t="shared" si="179"/>
        <v>1.37101892114232</v>
      </c>
      <c r="DJ149">
        <f t="shared" si="180"/>
        <v>97.959883421909822</v>
      </c>
      <c r="DK149">
        <f t="shared" si="181"/>
        <v>2.0401165780901764</v>
      </c>
      <c r="DL149">
        <f t="shared" si="182"/>
        <v>0.12668938770713362</v>
      </c>
      <c r="DM149">
        <f t="shared" si="183"/>
        <v>92.949907235621524</v>
      </c>
      <c r="DN149">
        <f t="shared" si="184"/>
        <v>7.0500927643784781</v>
      </c>
      <c r="DO149">
        <f t="shared" si="185"/>
        <v>6.8163121400869669E-3</v>
      </c>
      <c r="DP149">
        <f t="shared" si="186"/>
        <v>100</v>
      </c>
      <c r="DQ149">
        <f t="shared" si="187"/>
        <v>0</v>
      </c>
      <c r="DR149">
        <f t="shared" si="188"/>
        <v>9.3548007991538368E-2</v>
      </c>
      <c r="DS149">
        <f t="shared" si="189"/>
        <v>97.48743718592965</v>
      </c>
      <c r="DT149">
        <f t="shared" si="190"/>
        <v>2.512562814070352</v>
      </c>
      <c r="DU149">
        <f t="shared" si="191"/>
        <v>0.48184275473028559</v>
      </c>
      <c r="DV149">
        <f t="shared" si="192"/>
        <v>95.707317073170728</v>
      </c>
      <c r="DW149">
        <f t="shared" si="193"/>
        <v>4.2926829268292686</v>
      </c>
      <c r="DX149">
        <f t="shared" si="194"/>
        <v>2.7812903984016923</v>
      </c>
      <c r="DY149">
        <f t="shared" si="195"/>
        <v>94.236457364996198</v>
      </c>
      <c r="DZ149">
        <f t="shared" si="196"/>
        <v>5.7635426350038026</v>
      </c>
      <c r="EA149">
        <f t="shared" si="197"/>
        <v>3.0957809378305323</v>
      </c>
      <c r="EB149">
        <f t="shared" si="198"/>
        <v>64.087768582491833</v>
      </c>
      <c r="EC149">
        <f t="shared" si="199"/>
        <v>35.91223141750816</v>
      </c>
      <c r="ED149">
        <f t="shared" si="200"/>
        <v>2.1831002467975082</v>
      </c>
      <c r="EE149">
        <f t="shared" si="201"/>
        <v>61.854005167958661</v>
      </c>
      <c r="EF149">
        <f t="shared" si="202"/>
        <v>38.145994832041339</v>
      </c>
      <c r="EG149">
        <f t="shared" si="203"/>
        <v>5.4951228111411448</v>
      </c>
      <c r="EH149">
        <f t="shared" si="204"/>
        <v>65.913854313700327</v>
      </c>
      <c r="EI149">
        <f t="shared" si="205"/>
        <v>34.086145686299666</v>
      </c>
    </row>
    <row r="150" spans="1:139" x14ac:dyDescent="0.25">
      <c r="A150" t="s">
        <v>2778</v>
      </c>
      <c r="B150">
        <v>149</v>
      </c>
      <c r="C150" t="s">
        <v>211</v>
      </c>
      <c r="E150">
        <v>3681896</v>
      </c>
      <c r="F150">
        <v>1967759</v>
      </c>
      <c r="G150">
        <v>1714137</v>
      </c>
      <c r="H150">
        <v>875996</v>
      </c>
      <c r="I150">
        <v>794931</v>
      </c>
      <c r="J150">
        <v>81065</v>
      </c>
      <c r="K150">
        <f t="shared" si="142"/>
        <v>23.791981088004658</v>
      </c>
      <c r="L150">
        <f t="shared" si="143"/>
        <v>40.397782452017751</v>
      </c>
      <c r="M150">
        <f t="shared" si="144"/>
        <v>4.7292019249336548</v>
      </c>
      <c r="N150">
        <f t="shared" si="206"/>
        <v>90.745962310330185</v>
      </c>
      <c r="O150">
        <f t="shared" si="207"/>
        <v>9.2540376896698149</v>
      </c>
      <c r="P150">
        <f t="shared" si="145"/>
        <v>78.666112630651284</v>
      </c>
      <c r="Q150">
        <f t="shared" si="146"/>
        <v>4.377074781163385</v>
      </c>
      <c r="R150">
        <f t="shared" si="147"/>
        <v>4.5373494856140892</v>
      </c>
      <c r="S150">
        <f t="shared" si="208"/>
        <v>1.9756939529404245</v>
      </c>
      <c r="T150">
        <f t="shared" si="148"/>
        <v>10.443769149630821</v>
      </c>
      <c r="U150">
        <f t="shared" si="149"/>
        <v>21.333887369348719</v>
      </c>
      <c r="V150">
        <f t="shared" si="150"/>
        <v>18688400</v>
      </c>
      <c r="W150">
        <v>521224</v>
      </c>
      <c r="X150">
        <v>489712</v>
      </c>
      <c r="Y150">
        <v>31512</v>
      </c>
      <c r="Z150">
        <v>157687</v>
      </c>
      <c r="AA150">
        <v>145069</v>
      </c>
      <c r="AB150">
        <v>12618</v>
      </c>
      <c r="AC150">
        <v>10201</v>
      </c>
      <c r="AD150">
        <v>4988</v>
      </c>
      <c r="AE150">
        <v>5213</v>
      </c>
      <c r="AF150">
        <v>31</v>
      </c>
      <c r="AG150">
        <v>31</v>
      </c>
      <c r="AH150">
        <v>0</v>
      </c>
      <c r="AI150">
        <v>14478</v>
      </c>
      <c r="AJ150">
        <v>9677</v>
      </c>
      <c r="AK150">
        <v>4801</v>
      </c>
      <c r="AL150">
        <v>23834</v>
      </c>
      <c r="AM150">
        <v>21756</v>
      </c>
      <c r="AN150">
        <v>2078</v>
      </c>
      <c r="AO150">
        <v>1110</v>
      </c>
      <c r="AP150">
        <v>1063</v>
      </c>
      <c r="AQ150">
        <v>47</v>
      </c>
      <c r="AR150">
        <v>17307</v>
      </c>
      <c r="AS150">
        <v>16883</v>
      </c>
      <c r="AT150">
        <v>424</v>
      </c>
      <c r="AU150">
        <v>68</v>
      </c>
      <c r="AV150">
        <v>64</v>
      </c>
      <c r="AW150">
        <v>4</v>
      </c>
      <c r="AX150">
        <v>39679</v>
      </c>
      <c r="AY150">
        <v>38192</v>
      </c>
      <c r="AZ150">
        <v>1487</v>
      </c>
      <c r="BA150">
        <v>12328</v>
      </c>
      <c r="BB150">
        <v>12018</v>
      </c>
      <c r="BC150">
        <v>310</v>
      </c>
      <c r="BD150">
        <v>1906</v>
      </c>
      <c r="BE150">
        <v>1831</v>
      </c>
      <c r="BF150">
        <v>75</v>
      </c>
      <c r="BG150">
        <v>10</v>
      </c>
      <c r="BH150">
        <v>10</v>
      </c>
      <c r="BI150">
        <v>0</v>
      </c>
      <c r="BJ150">
        <v>815</v>
      </c>
      <c r="BK150">
        <v>774</v>
      </c>
      <c r="BL150">
        <v>41</v>
      </c>
      <c r="BM150">
        <v>4024</v>
      </c>
      <c r="BN150">
        <v>3828</v>
      </c>
      <c r="BO150">
        <v>196</v>
      </c>
      <c r="BP150">
        <v>10469</v>
      </c>
      <c r="BQ150">
        <v>9817</v>
      </c>
      <c r="BR150">
        <v>652</v>
      </c>
      <c r="BS150">
        <v>19814</v>
      </c>
      <c r="BT150">
        <v>12242</v>
      </c>
      <c r="BU150">
        <v>7572</v>
      </c>
      <c r="BV150">
        <v>8382</v>
      </c>
      <c r="BW150">
        <v>4173</v>
      </c>
      <c r="BX150">
        <v>4209</v>
      </c>
      <c r="BY150">
        <v>32629</v>
      </c>
      <c r="BZ150">
        <v>22803</v>
      </c>
      <c r="CA150">
        <v>9826</v>
      </c>
      <c r="CB150" t="str">
        <f t="shared" si="209"/>
        <v>CultivatorsTotal</v>
      </c>
      <c r="CC150" t="str">
        <f t="shared" si="210"/>
        <v>CultivatorsMale</v>
      </c>
      <c r="CD150" t="str">
        <f t="shared" si="211"/>
        <v>CultivatorsFemale</v>
      </c>
      <c r="CE150">
        <f t="shared" si="151"/>
        <v>59.500728313827921</v>
      </c>
      <c r="CF150">
        <f t="shared" si="152"/>
        <v>93.954230810553625</v>
      </c>
      <c r="CG150">
        <f t="shared" si="153"/>
        <v>6.0457691894463803</v>
      </c>
      <c r="CH150">
        <f t="shared" si="154"/>
        <v>18.000881282562933</v>
      </c>
      <c r="CI150">
        <f t="shared" si="155"/>
        <v>91.998072130232671</v>
      </c>
      <c r="CJ150">
        <f t="shared" si="156"/>
        <v>8.0019278697673233</v>
      </c>
      <c r="CK150">
        <f t="shared" si="157"/>
        <v>1.1645030342604306</v>
      </c>
      <c r="CL150">
        <f t="shared" si="158"/>
        <v>48.897166944417215</v>
      </c>
      <c r="CM150">
        <f t="shared" si="159"/>
        <v>51.102833055582785</v>
      </c>
      <c r="CN150">
        <f t="shared" si="160"/>
        <v>3.5388289444244041E-3</v>
      </c>
      <c r="CO150">
        <f t="shared" si="161"/>
        <v>100</v>
      </c>
      <c r="CP150">
        <f t="shared" si="212"/>
        <v>0</v>
      </c>
      <c r="CQ150">
        <f t="shared" si="162"/>
        <v>1.6527472728185975</v>
      </c>
      <c r="CR150">
        <f t="shared" si="163"/>
        <v>66.839342450614723</v>
      </c>
      <c r="CS150">
        <f t="shared" si="164"/>
        <v>33.160657549385277</v>
      </c>
      <c r="CT150">
        <f t="shared" si="165"/>
        <v>2.7207886794003628</v>
      </c>
      <c r="CU150">
        <f t="shared" si="166"/>
        <v>91.281362759083663</v>
      </c>
      <c r="CV150">
        <f t="shared" si="167"/>
        <v>8.7186372409163386</v>
      </c>
      <c r="CW150">
        <f t="shared" si="168"/>
        <v>0.12671290736487381</v>
      </c>
      <c r="CX150">
        <f t="shared" si="169"/>
        <v>95.765765765765764</v>
      </c>
      <c r="CY150">
        <f t="shared" si="170"/>
        <v>4.2342342342342336</v>
      </c>
      <c r="CZ150">
        <f t="shared" si="171"/>
        <v>1.9756939529404245</v>
      </c>
      <c r="DA150">
        <f t="shared" si="172"/>
        <v>97.550124227191318</v>
      </c>
      <c r="DB150">
        <f t="shared" si="173"/>
        <v>2.4498757728086904</v>
      </c>
      <c r="DC150">
        <f t="shared" si="174"/>
        <v>7.7625925232535312E-3</v>
      </c>
      <c r="DD150">
        <f t="shared" si="175"/>
        <v>94.117647058823522</v>
      </c>
      <c r="DE150">
        <f t="shared" si="213"/>
        <v>5.8823529411764701</v>
      </c>
      <c r="DF150">
        <f t="shared" si="176"/>
        <v>4.5295868930908361</v>
      </c>
      <c r="DG150">
        <f t="shared" si="177"/>
        <v>96.252425716373907</v>
      </c>
      <c r="DH150">
        <f t="shared" si="178"/>
        <v>3.7475742836260997</v>
      </c>
      <c r="DI150">
        <f t="shared" si="179"/>
        <v>1.4073123621569048</v>
      </c>
      <c r="DJ150">
        <f t="shared" si="180"/>
        <v>97.485399091499019</v>
      </c>
      <c r="DK150">
        <f t="shared" si="181"/>
        <v>2.5146009085009733</v>
      </c>
      <c r="DL150">
        <f t="shared" si="182"/>
        <v>0.21758090219590043</v>
      </c>
      <c r="DM150">
        <f t="shared" si="183"/>
        <v>96.065057712486876</v>
      </c>
      <c r="DN150">
        <f t="shared" si="184"/>
        <v>3.9349422875131164</v>
      </c>
      <c r="DO150">
        <f t="shared" si="185"/>
        <v>1.1415577240078722E-3</v>
      </c>
      <c r="DP150">
        <f t="shared" si="186"/>
        <v>100</v>
      </c>
      <c r="DQ150">
        <f t="shared" si="187"/>
        <v>0</v>
      </c>
      <c r="DR150">
        <f t="shared" si="188"/>
        <v>9.3036954506641581E-2</v>
      </c>
      <c r="DS150">
        <f t="shared" si="189"/>
        <v>94.969325153374228</v>
      </c>
      <c r="DT150">
        <f t="shared" si="190"/>
        <v>5.0306748466257671</v>
      </c>
      <c r="DU150">
        <f t="shared" si="191"/>
        <v>0.45936282814076773</v>
      </c>
      <c r="DV150">
        <f t="shared" si="192"/>
        <v>95.129224652087473</v>
      </c>
      <c r="DW150">
        <f t="shared" si="193"/>
        <v>4.8707753479125246</v>
      </c>
      <c r="DX150">
        <f t="shared" si="194"/>
        <v>1.1950967812638416</v>
      </c>
      <c r="DY150">
        <f t="shared" si="195"/>
        <v>93.772089024739714</v>
      </c>
      <c r="DZ150">
        <f t="shared" si="196"/>
        <v>6.2279109752602926</v>
      </c>
      <c r="EA150">
        <f t="shared" si="197"/>
        <v>2.2618824743491981</v>
      </c>
      <c r="EB150">
        <f t="shared" si="198"/>
        <v>61.784596749772888</v>
      </c>
      <c r="EC150">
        <f t="shared" si="199"/>
        <v>38.215403250227112</v>
      </c>
      <c r="ED150">
        <f t="shared" si="200"/>
        <v>0.95685368426339845</v>
      </c>
      <c r="EE150">
        <f t="shared" si="201"/>
        <v>49.785254115962779</v>
      </c>
      <c r="EF150">
        <f t="shared" si="202"/>
        <v>50.214745884037228</v>
      </c>
      <c r="EG150">
        <f t="shared" si="203"/>
        <v>3.7247886976652862</v>
      </c>
      <c r="EH150">
        <f t="shared" si="204"/>
        <v>69.885684513776098</v>
      </c>
      <c r="EI150">
        <f t="shared" si="205"/>
        <v>30.114315486223912</v>
      </c>
    </row>
    <row r="151" spans="1:139" x14ac:dyDescent="0.25">
      <c r="A151" t="s">
        <v>2780</v>
      </c>
      <c r="B151">
        <v>150</v>
      </c>
      <c r="C151" t="s">
        <v>212</v>
      </c>
      <c r="E151">
        <v>4448359</v>
      </c>
      <c r="F151">
        <v>2357665</v>
      </c>
      <c r="G151">
        <v>2090694</v>
      </c>
      <c r="H151">
        <v>1044899</v>
      </c>
      <c r="I151">
        <v>911675</v>
      </c>
      <c r="J151">
        <v>133224</v>
      </c>
      <c r="K151">
        <f t="shared" si="142"/>
        <v>23.489538501726141</v>
      </c>
      <c r="L151">
        <f t="shared" si="143"/>
        <v>38.66855554118164</v>
      </c>
      <c r="M151">
        <f t="shared" si="144"/>
        <v>6.3722381180603191</v>
      </c>
      <c r="N151">
        <f t="shared" si="206"/>
        <v>87.250059575135978</v>
      </c>
      <c r="O151">
        <f t="shared" si="207"/>
        <v>12.749940424864029</v>
      </c>
      <c r="P151">
        <f t="shared" si="145"/>
        <v>52.357979096544256</v>
      </c>
      <c r="Q151">
        <f t="shared" si="146"/>
        <v>15.104330657795634</v>
      </c>
      <c r="R151">
        <f t="shared" si="147"/>
        <v>7.0201043354429471</v>
      </c>
      <c r="S151">
        <f t="shared" si="208"/>
        <v>4.1967692571243731</v>
      </c>
      <c r="T151">
        <f t="shared" si="148"/>
        <v>21.320816653092784</v>
      </c>
      <c r="U151">
        <f t="shared" si="149"/>
        <v>47.642020903455737</v>
      </c>
      <c r="V151">
        <f t="shared" si="150"/>
        <v>49781100</v>
      </c>
      <c r="W151">
        <v>323067</v>
      </c>
      <c r="X151">
        <v>303700</v>
      </c>
      <c r="Y151">
        <v>19367</v>
      </c>
      <c r="Z151">
        <v>210945</v>
      </c>
      <c r="AA151">
        <v>195910</v>
      </c>
      <c r="AB151">
        <v>15035</v>
      </c>
      <c r="AC151">
        <v>13076</v>
      </c>
      <c r="AD151">
        <v>11006</v>
      </c>
      <c r="AE151">
        <v>2070</v>
      </c>
      <c r="AF151">
        <v>149</v>
      </c>
      <c r="AG151">
        <v>143</v>
      </c>
      <c r="AH151">
        <v>6</v>
      </c>
      <c r="AI151">
        <v>60715</v>
      </c>
      <c r="AJ151">
        <v>41543</v>
      </c>
      <c r="AK151">
        <v>19172</v>
      </c>
      <c r="AL151">
        <v>96961</v>
      </c>
      <c r="AM151">
        <v>80154</v>
      </c>
      <c r="AN151">
        <v>16807</v>
      </c>
      <c r="AO151">
        <v>2858</v>
      </c>
      <c r="AP151">
        <v>2710</v>
      </c>
      <c r="AQ151">
        <v>148</v>
      </c>
      <c r="AR151">
        <v>43852</v>
      </c>
      <c r="AS151">
        <v>42642</v>
      </c>
      <c r="AT151">
        <v>1210</v>
      </c>
      <c r="AU151">
        <v>316</v>
      </c>
      <c r="AV151">
        <v>310</v>
      </c>
      <c r="AW151">
        <v>6</v>
      </c>
      <c r="AX151">
        <v>73037</v>
      </c>
      <c r="AY151">
        <v>70436</v>
      </c>
      <c r="AZ151">
        <v>2601</v>
      </c>
      <c r="BA151">
        <v>34456</v>
      </c>
      <c r="BB151">
        <v>33442</v>
      </c>
      <c r="BC151">
        <v>1014</v>
      </c>
      <c r="BD151">
        <v>5022</v>
      </c>
      <c r="BE151">
        <v>4809</v>
      </c>
      <c r="BF151">
        <v>213</v>
      </c>
      <c r="BG151">
        <v>171</v>
      </c>
      <c r="BH151">
        <v>156</v>
      </c>
      <c r="BI151">
        <v>15</v>
      </c>
      <c r="BJ151">
        <v>2868</v>
      </c>
      <c r="BK151">
        <v>2624</v>
      </c>
      <c r="BL151">
        <v>244</v>
      </c>
      <c r="BM151">
        <v>10958</v>
      </c>
      <c r="BN151">
        <v>10186</v>
      </c>
      <c r="BO151">
        <v>772</v>
      </c>
      <c r="BP151">
        <v>37925</v>
      </c>
      <c r="BQ151">
        <v>35548</v>
      </c>
      <c r="BR151">
        <v>2377</v>
      </c>
      <c r="BS151">
        <v>34977</v>
      </c>
      <c r="BT151">
        <v>21132</v>
      </c>
      <c r="BU151">
        <v>13845</v>
      </c>
      <c r="BV151">
        <v>19958</v>
      </c>
      <c r="BW151">
        <v>8986</v>
      </c>
      <c r="BX151">
        <v>10972</v>
      </c>
      <c r="BY151">
        <v>73588</v>
      </c>
      <c r="BZ151">
        <v>46238</v>
      </c>
      <c r="CA151">
        <v>27350</v>
      </c>
      <c r="CB151" t="str">
        <f t="shared" si="209"/>
        <v>CultivatorsTotal</v>
      </c>
      <c r="CC151" t="str">
        <f t="shared" si="210"/>
        <v>CultivatorsMale</v>
      </c>
      <c r="CD151" t="str">
        <f t="shared" si="211"/>
        <v>RUNonHHIFemale</v>
      </c>
      <c r="CE151">
        <f t="shared" si="151"/>
        <v>30.918490686659666</v>
      </c>
      <c r="CF151">
        <f t="shared" si="152"/>
        <v>94.00526825704884</v>
      </c>
      <c r="CG151">
        <f t="shared" si="153"/>
        <v>5.994731742951152</v>
      </c>
      <c r="CH151">
        <f t="shared" si="154"/>
        <v>20.188075593909076</v>
      </c>
      <c r="CI151">
        <f t="shared" si="155"/>
        <v>92.872549716750811</v>
      </c>
      <c r="CJ151">
        <f t="shared" si="156"/>
        <v>7.1274502832491882</v>
      </c>
      <c r="CK151">
        <f t="shared" si="157"/>
        <v>1.2514128159755153</v>
      </c>
      <c r="CL151">
        <f t="shared" si="158"/>
        <v>84.169470786173136</v>
      </c>
      <c r="CM151">
        <f t="shared" si="159"/>
        <v>15.830529213826857</v>
      </c>
      <c r="CN151">
        <f t="shared" si="160"/>
        <v>1.4259751420950734E-2</v>
      </c>
      <c r="CO151">
        <f t="shared" si="161"/>
        <v>95.973154362416096</v>
      </c>
      <c r="CP151">
        <f t="shared" si="212"/>
        <v>4.0268456375838921</v>
      </c>
      <c r="CQ151">
        <f t="shared" si="162"/>
        <v>5.8106094464632472</v>
      </c>
      <c r="CR151">
        <f t="shared" si="163"/>
        <v>68.422959729885534</v>
      </c>
      <c r="CS151">
        <f t="shared" si="164"/>
        <v>31.57704027011447</v>
      </c>
      <c r="CT151">
        <f t="shared" si="165"/>
        <v>9.2794614599114364</v>
      </c>
      <c r="CU151">
        <f t="shared" si="166"/>
        <v>82.666226627200629</v>
      </c>
      <c r="CV151">
        <f t="shared" si="167"/>
        <v>17.333773372799374</v>
      </c>
      <c r="CW151">
        <f t="shared" si="168"/>
        <v>0.27351925879917582</v>
      </c>
      <c r="CX151">
        <f t="shared" si="169"/>
        <v>94.82155353393982</v>
      </c>
      <c r="CY151">
        <f t="shared" si="170"/>
        <v>5.1784464660601817</v>
      </c>
      <c r="CZ151">
        <f t="shared" si="171"/>
        <v>4.1967692571243731</v>
      </c>
      <c r="DA151">
        <f t="shared" si="172"/>
        <v>97.240718781355469</v>
      </c>
      <c r="DB151">
        <f t="shared" si="173"/>
        <v>2.7592812186445315</v>
      </c>
      <c r="DC151">
        <f t="shared" si="174"/>
        <v>3.0242157375976051E-2</v>
      </c>
      <c r="DD151">
        <f t="shared" si="175"/>
        <v>98.101265822784811</v>
      </c>
      <c r="DE151">
        <f t="shared" si="213"/>
        <v>1.89873417721519</v>
      </c>
      <c r="DF151">
        <f t="shared" si="176"/>
        <v>6.9898621780669714</v>
      </c>
      <c r="DG151">
        <f t="shared" si="177"/>
        <v>96.438791297561508</v>
      </c>
      <c r="DH151">
        <f t="shared" si="178"/>
        <v>3.5612087024384897</v>
      </c>
      <c r="DI151">
        <f t="shared" si="179"/>
        <v>3.2975435903374395</v>
      </c>
      <c r="DJ151">
        <f t="shared" si="180"/>
        <v>97.057116322266083</v>
      </c>
      <c r="DK151">
        <f t="shared" si="181"/>
        <v>2.9428836777339216</v>
      </c>
      <c r="DL151">
        <f t="shared" si="182"/>
        <v>0.4806206150068093</v>
      </c>
      <c r="DM151">
        <f t="shared" si="183"/>
        <v>95.758661887694146</v>
      </c>
      <c r="DN151">
        <f t="shared" si="184"/>
        <v>4.2413381123058542</v>
      </c>
      <c r="DO151">
        <f t="shared" si="185"/>
        <v>1.6365218073708557E-2</v>
      </c>
      <c r="DP151">
        <f t="shared" si="186"/>
        <v>91.228070175438589</v>
      </c>
      <c r="DQ151">
        <f t="shared" si="187"/>
        <v>8.7719298245614024</v>
      </c>
      <c r="DR151">
        <f t="shared" si="188"/>
        <v>0.27447628909588395</v>
      </c>
      <c r="DS151">
        <f t="shared" si="189"/>
        <v>91.492329149232916</v>
      </c>
      <c r="DT151">
        <f t="shared" si="190"/>
        <v>8.5076708507670844</v>
      </c>
      <c r="DU151">
        <f t="shared" si="191"/>
        <v>1.0487137991327393</v>
      </c>
      <c r="DV151">
        <f t="shared" si="192"/>
        <v>92.954918780799417</v>
      </c>
      <c r="DW151">
        <f t="shared" si="193"/>
        <v>7.0450812192005845</v>
      </c>
      <c r="DX151">
        <f t="shared" si="194"/>
        <v>3.6295374002654803</v>
      </c>
      <c r="DY151">
        <f t="shared" si="195"/>
        <v>93.732366512854313</v>
      </c>
      <c r="DZ151">
        <f t="shared" si="196"/>
        <v>6.267633487145682</v>
      </c>
      <c r="EA151">
        <f t="shared" si="197"/>
        <v>3.3474048687959312</v>
      </c>
      <c r="EB151">
        <f t="shared" si="198"/>
        <v>60.416845355519342</v>
      </c>
      <c r="EC151">
        <f t="shared" si="199"/>
        <v>39.583154644480665</v>
      </c>
      <c r="ED151">
        <f t="shared" si="200"/>
        <v>1.9100410661700318</v>
      </c>
      <c r="EE151">
        <f t="shared" si="201"/>
        <v>45.024551558272371</v>
      </c>
      <c r="EF151">
        <f t="shared" si="202"/>
        <v>54.975448441727629</v>
      </c>
      <c r="EG151">
        <f t="shared" si="203"/>
        <v>7.0425945474155869</v>
      </c>
      <c r="EH151">
        <f t="shared" si="204"/>
        <v>62.833614176224387</v>
      </c>
      <c r="EI151">
        <f t="shared" si="205"/>
        <v>37.166385823775613</v>
      </c>
    </row>
    <row r="152" spans="1:139" x14ac:dyDescent="0.25">
      <c r="A152" t="s">
        <v>2782</v>
      </c>
      <c r="B152">
        <v>151</v>
      </c>
      <c r="C152" t="s">
        <v>213</v>
      </c>
      <c r="E152">
        <v>2031007</v>
      </c>
      <c r="F152">
        <v>1072002</v>
      </c>
      <c r="G152">
        <v>959005</v>
      </c>
      <c r="H152">
        <v>462768</v>
      </c>
      <c r="I152">
        <v>421425</v>
      </c>
      <c r="J152">
        <v>41343</v>
      </c>
      <c r="K152">
        <f t="shared" si="142"/>
        <v>22.785150420456453</v>
      </c>
      <c r="L152">
        <f t="shared" si="143"/>
        <v>39.311960238880147</v>
      </c>
      <c r="M152">
        <f t="shared" si="144"/>
        <v>4.3110307036981039</v>
      </c>
      <c r="N152">
        <f t="shared" si="206"/>
        <v>91.066149776994081</v>
      </c>
      <c r="O152">
        <f t="shared" si="207"/>
        <v>8.933850223005912</v>
      </c>
      <c r="P152">
        <f t="shared" si="145"/>
        <v>72.861563461604959</v>
      </c>
      <c r="Q152">
        <f t="shared" si="146"/>
        <v>6.085338657815579</v>
      </c>
      <c r="R152">
        <f t="shared" si="147"/>
        <v>5.753855063444318</v>
      </c>
      <c r="S152">
        <f t="shared" si="208"/>
        <v>2.3218977976005255</v>
      </c>
      <c r="T152">
        <f t="shared" si="148"/>
        <v>12.977345019534628</v>
      </c>
      <c r="U152">
        <f t="shared" si="149"/>
        <v>27.138436538395048</v>
      </c>
      <c r="V152">
        <f t="shared" si="150"/>
        <v>12558800</v>
      </c>
      <c r="W152">
        <v>195677</v>
      </c>
      <c r="X152">
        <v>186940</v>
      </c>
      <c r="Y152">
        <v>8737</v>
      </c>
      <c r="Z152">
        <v>138441</v>
      </c>
      <c r="AA152">
        <v>128058</v>
      </c>
      <c r="AB152">
        <v>10383</v>
      </c>
      <c r="AC152">
        <v>3062</v>
      </c>
      <c r="AD152">
        <v>2591</v>
      </c>
      <c r="AE152">
        <v>471</v>
      </c>
      <c r="AF152">
        <v>8</v>
      </c>
      <c r="AG152">
        <v>8</v>
      </c>
      <c r="AH152">
        <v>0</v>
      </c>
      <c r="AI152">
        <v>8250</v>
      </c>
      <c r="AJ152">
        <v>4888</v>
      </c>
      <c r="AK152">
        <v>3362</v>
      </c>
      <c r="AL152">
        <v>19903</v>
      </c>
      <c r="AM152">
        <v>16888</v>
      </c>
      <c r="AN152">
        <v>3015</v>
      </c>
      <c r="AO152">
        <v>692</v>
      </c>
      <c r="AP152">
        <v>675</v>
      </c>
      <c r="AQ152">
        <v>17</v>
      </c>
      <c r="AR152">
        <v>10745</v>
      </c>
      <c r="AS152">
        <v>10495</v>
      </c>
      <c r="AT152">
        <v>250</v>
      </c>
      <c r="AU152">
        <v>75</v>
      </c>
      <c r="AV152">
        <v>73</v>
      </c>
      <c r="AW152">
        <v>2</v>
      </c>
      <c r="AX152">
        <v>26552</v>
      </c>
      <c r="AY152">
        <v>25679</v>
      </c>
      <c r="AZ152">
        <v>873</v>
      </c>
      <c r="BA152">
        <v>9024</v>
      </c>
      <c r="BB152">
        <v>8877</v>
      </c>
      <c r="BC152">
        <v>147</v>
      </c>
      <c r="BD152">
        <v>1098</v>
      </c>
      <c r="BE152">
        <v>1039</v>
      </c>
      <c r="BF152">
        <v>59</v>
      </c>
      <c r="BG152">
        <v>18</v>
      </c>
      <c r="BH152">
        <v>10</v>
      </c>
      <c r="BI152">
        <v>8</v>
      </c>
      <c r="BJ152">
        <v>360</v>
      </c>
      <c r="BK152">
        <v>350</v>
      </c>
      <c r="BL152">
        <v>10</v>
      </c>
      <c r="BM152">
        <v>2118</v>
      </c>
      <c r="BN152">
        <v>2010</v>
      </c>
      <c r="BO152">
        <v>108</v>
      </c>
      <c r="BP152">
        <v>10532</v>
      </c>
      <c r="BQ152">
        <v>9796</v>
      </c>
      <c r="BR152">
        <v>736</v>
      </c>
      <c r="BS152">
        <v>13690</v>
      </c>
      <c r="BT152">
        <v>7792</v>
      </c>
      <c r="BU152">
        <v>5898</v>
      </c>
      <c r="BV152">
        <v>4190</v>
      </c>
      <c r="BW152">
        <v>2374</v>
      </c>
      <c r="BX152">
        <v>1816</v>
      </c>
      <c r="BY152">
        <v>18333</v>
      </c>
      <c r="BZ152">
        <v>12882</v>
      </c>
      <c r="CA152">
        <v>5451</v>
      </c>
      <c r="CB152" t="str">
        <f t="shared" si="209"/>
        <v>CultivatorsTotal</v>
      </c>
      <c r="CC152" t="str">
        <f t="shared" si="210"/>
        <v>CultivatorsMale</v>
      </c>
      <c r="CD152" t="str">
        <f t="shared" si="211"/>
        <v>AgriculturalLabourersFemale</v>
      </c>
      <c r="CE152">
        <f t="shared" si="151"/>
        <v>42.284038654358127</v>
      </c>
      <c r="CF152">
        <f t="shared" si="152"/>
        <v>95.534988782534484</v>
      </c>
      <c r="CG152">
        <f t="shared" si="153"/>
        <v>4.4650112174655172</v>
      </c>
      <c r="CH152">
        <f t="shared" si="154"/>
        <v>29.915854164505756</v>
      </c>
      <c r="CI152">
        <f t="shared" si="155"/>
        <v>92.500054174702584</v>
      </c>
      <c r="CJ152">
        <f t="shared" si="156"/>
        <v>7.4999458252974192</v>
      </c>
      <c r="CK152">
        <f t="shared" si="157"/>
        <v>0.66167064274107112</v>
      </c>
      <c r="CL152">
        <f t="shared" si="158"/>
        <v>84.617896799477464</v>
      </c>
      <c r="CM152">
        <f t="shared" si="159"/>
        <v>15.382103200522534</v>
      </c>
      <c r="CN152">
        <f t="shared" si="160"/>
        <v>1.7287280019361755E-3</v>
      </c>
      <c r="CO152">
        <f t="shared" si="161"/>
        <v>100</v>
      </c>
      <c r="CP152">
        <f t="shared" si="212"/>
        <v>0</v>
      </c>
      <c r="CQ152">
        <f t="shared" si="162"/>
        <v>1.7827507519966808</v>
      </c>
      <c r="CR152">
        <f t="shared" si="163"/>
        <v>59.24848484848485</v>
      </c>
      <c r="CS152">
        <f t="shared" si="164"/>
        <v>40.75151515151515</v>
      </c>
      <c r="CT152">
        <f t="shared" si="165"/>
        <v>4.300859177816962</v>
      </c>
      <c r="CU152">
        <f t="shared" si="166"/>
        <v>84.85152992011254</v>
      </c>
      <c r="CV152">
        <f t="shared" si="167"/>
        <v>15.148470079887455</v>
      </c>
      <c r="CW152">
        <f t="shared" si="168"/>
        <v>0.14953497216747919</v>
      </c>
      <c r="CX152">
        <f t="shared" si="169"/>
        <v>97.543352601156073</v>
      </c>
      <c r="CY152">
        <f t="shared" si="170"/>
        <v>2.4566473988439306</v>
      </c>
      <c r="CZ152">
        <f t="shared" si="171"/>
        <v>2.3218977976005255</v>
      </c>
      <c r="DA152">
        <f t="shared" si="172"/>
        <v>97.67333643555142</v>
      </c>
      <c r="DB152">
        <f t="shared" si="173"/>
        <v>2.3266635644485807</v>
      </c>
      <c r="DC152">
        <f t="shared" si="174"/>
        <v>1.6206825018151644E-2</v>
      </c>
      <c r="DD152">
        <f t="shared" si="175"/>
        <v>97.333333333333343</v>
      </c>
      <c r="DE152">
        <f t="shared" si="213"/>
        <v>2.666666666666667</v>
      </c>
      <c r="DF152">
        <f t="shared" si="176"/>
        <v>5.737648238426166</v>
      </c>
      <c r="DG152">
        <f t="shared" si="177"/>
        <v>96.712112081952398</v>
      </c>
      <c r="DH152">
        <f t="shared" si="178"/>
        <v>3.2878879180476042</v>
      </c>
      <c r="DI152">
        <f t="shared" si="179"/>
        <v>1.9500051861840058</v>
      </c>
      <c r="DJ152">
        <f t="shared" si="180"/>
        <v>98.371010638297875</v>
      </c>
      <c r="DK152">
        <f t="shared" si="181"/>
        <v>1.6289893617021278</v>
      </c>
      <c r="DL152">
        <f t="shared" si="182"/>
        <v>0.23726791826574009</v>
      </c>
      <c r="DM152">
        <f t="shared" si="183"/>
        <v>94.626593806921676</v>
      </c>
      <c r="DN152">
        <f t="shared" si="184"/>
        <v>5.3734061930783241</v>
      </c>
      <c r="DO152">
        <f t="shared" si="185"/>
        <v>3.8896380043563941E-3</v>
      </c>
      <c r="DP152">
        <f t="shared" si="186"/>
        <v>55.555555555555557</v>
      </c>
      <c r="DQ152">
        <f t="shared" si="187"/>
        <v>44.444444444444443</v>
      </c>
      <c r="DR152">
        <f t="shared" si="188"/>
        <v>7.7792760087127891E-2</v>
      </c>
      <c r="DS152">
        <f t="shared" si="189"/>
        <v>97.222222222222214</v>
      </c>
      <c r="DT152">
        <f t="shared" si="190"/>
        <v>2.7777777777777777</v>
      </c>
      <c r="DU152">
        <f t="shared" si="191"/>
        <v>0.45768073851260244</v>
      </c>
      <c r="DV152">
        <f t="shared" si="192"/>
        <v>94.900849858356935</v>
      </c>
      <c r="DW152">
        <f t="shared" si="193"/>
        <v>5.0991501416430589</v>
      </c>
      <c r="DX152">
        <f t="shared" si="194"/>
        <v>2.275870414548975</v>
      </c>
      <c r="DY152">
        <f t="shared" si="195"/>
        <v>93.011773642233194</v>
      </c>
      <c r="DZ152">
        <f t="shared" si="196"/>
        <v>6.9882263577668065</v>
      </c>
      <c r="EA152">
        <f t="shared" si="197"/>
        <v>2.95828579331328</v>
      </c>
      <c r="EB152">
        <f t="shared" si="198"/>
        <v>56.917457998539078</v>
      </c>
      <c r="EC152">
        <f t="shared" si="199"/>
        <v>43.082542001460922</v>
      </c>
      <c r="ED152">
        <f t="shared" si="200"/>
        <v>0.90542129101407187</v>
      </c>
      <c r="EE152">
        <f t="shared" si="201"/>
        <v>56.658711217183765</v>
      </c>
      <c r="EF152">
        <f t="shared" si="202"/>
        <v>43.341288782816228</v>
      </c>
      <c r="EG152">
        <f t="shared" si="203"/>
        <v>3.9615963074369875</v>
      </c>
      <c r="EH152">
        <f t="shared" si="204"/>
        <v>70.266732122402217</v>
      </c>
      <c r="EI152">
        <f t="shared" si="205"/>
        <v>29.733267877597775</v>
      </c>
    </row>
    <row r="153" spans="1:139" x14ac:dyDescent="0.25">
      <c r="A153" t="s">
        <v>2784</v>
      </c>
      <c r="B153">
        <v>152</v>
      </c>
      <c r="C153" t="s">
        <v>214</v>
      </c>
      <c r="E153">
        <v>3006538</v>
      </c>
      <c r="F153">
        <v>1606403</v>
      </c>
      <c r="G153">
        <v>1400135</v>
      </c>
      <c r="H153">
        <v>699643</v>
      </c>
      <c r="I153">
        <v>641253</v>
      </c>
      <c r="J153">
        <v>58390</v>
      </c>
      <c r="K153">
        <f t="shared" si="142"/>
        <v>23.270718680422465</v>
      </c>
      <c r="L153">
        <f t="shared" si="143"/>
        <v>39.918563399097238</v>
      </c>
      <c r="M153">
        <f t="shared" si="144"/>
        <v>4.170312148471397</v>
      </c>
      <c r="N153">
        <f t="shared" si="206"/>
        <v>91.654315129287369</v>
      </c>
      <c r="O153">
        <f t="shared" si="207"/>
        <v>8.3456848707126348</v>
      </c>
      <c r="P153">
        <f t="shared" si="145"/>
        <v>71.579934337940912</v>
      </c>
      <c r="Q153">
        <f t="shared" si="146"/>
        <v>5.7995291884575417</v>
      </c>
      <c r="R153">
        <f t="shared" si="147"/>
        <v>5.5036640115030098</v>
      </c>
      <c r="S153">
        <f t="shared" si="208"/>
        <v>2.3154666022528634</v>
      </c>
      <c r="T153">
        <f t="shared" si="148"/>
        <v>14.801405859845666</v>
      </c>
      <c r="U153">
        <f t="shared" si="149"/>
        <v>28.420065662059081</v>
      </c>
      <c r="V153">
        <f t="shared" si="150"/>
        <v>19883900</v>
      </c>
      <c r="W153">
        <v>321484</v>
      </c>
      <c r="X153">
        <v>308277</v>
      </c>
      <c r="Y153">
        <v>13207</v>
      </c>
      <c r="Z153">
        <v>175020</v>
      </c>
      <c r="AA153">
        <v>164058</v>
      </c>
      <c r="AB153">
        <v>10962</v>
      </c>
      <c r="AC153">
        <v>4300</v>
      </c>
      <c r="AD153">
        <v>3638</v>
      </c>
      <c r="AE153">
        <v>662</v>
      </c>
      <c r="AF153">
        <v>10</v>
      </c>
      <c r="AG153">
        <v>9</v>
      </c>
      <c r="AH153">
        <v>1</v>
      </c>
      <c r="AI153">
        <v>10936</v>
      </c>
      <c r="AJ153">
        <v>7852</v>
      </c>
      <c r="AK153">
        <v>3084</v>
      </c>
      <c r="AL153">
        <v>29630</v>
      </c>
      <c r="AM153">
        <v>26432</v>
      </c>
      <c r="AN153">
        <v>3198</v>
      </c>
      <c r="AO153">
        <v>1589</v>
      </c>
      <c r="AP153">
        <v>1507</v>
      </c>
      <c r="AQ153">
        <v>82</v>
      </c>
      <c r="AR153">
        <v>16200</v>
      </c>
      <c r="AS153">
        <v>15931</v>
      </c>
      <c r="AT153">
        <v>269</v>
      </c>
      <c r="AU153">
        <v>135</v>
      </c>
      <c r="AV153">
        <v>134</v>
      </c>
      <c r="AW153">
        <v>1</v>
      </c>
      <c r="AX153">
        <v>38371</v>
      </c>
      <c r="AY153">
        <v>37136</v>
      </c>
      <c r="AZ153">
        <v>1235</v>
      </c>
      <c r="BA153">
        <v>12264</v>
      </c>
      <c r="BB153">
        <v>11995</v>
      </c>
      <c r="BC153">
        <v>269</v>
      </c>
      <c r="BD153">
        <v>1507</v>
      </c>
      <c r="BE153">
        <v>1454</v>
      </c>
      <c r="BF153">
        <v>53</v>
      </c>
      <c r="BG153">
        <v>9</v>
      </c>
      <c r="BH153">
        <v>8</v>
      </c>
      <c r="BI153">
        <v>1</v>
      </c>
      <c r="BJ153">
        <v>692</v>
      </c>
      <c r="BK153">
        <v>662</v>
      </c>
      <c r="BL153">
        <v>30</v>
      </c>
      <c r="BM153">
        <v>3186</v>
      </c>
      <c r="BN153">
        <v>3040</v>
      </c>
      <c r="BO153">
        <v>146</v>
      </c>
      <c r="BP153">
        <v>19382</v>
      </c>
      <c r="BQ153">
        <v>17991</v>
      </c>
      <c r="BR153">
        <v>1391</v>
      </c>
      <c r="BS153">
        <v>20508</v>
      </c>
      <c r="BT153">
        <v>11089</v>
      </c>
      <c r="BU153">
        <v>9419</v>
      </c>
      <c r="BV153">
        <v>8295</v>
      </c>
      <c r="BW153">
        <v>4661</v>
      </c>
      <c r="BX153">
        <v>3634</v>
      </c>
      <c r="BY153">
        <v>36125</v>
      </c>
      <c r="BZ153">
        <v>25379</v>
      </c>
      <c r="CA153">
        <v>10746</v>
      </c>
      <c r="CB153" t="str">
        <f t="shared" si="209"/>
        <v>CultivatorsTotal</v>
      </c>
      <c r="CC153" t="str">
        <f t="shared" si="210"/>
        <v>CultivatorsMale</v>
      </c>
      <c r="CD153" t="str">
        <f t="shared" si="211"/>
        <v>CultivatorsFemale</v>
      </c>
      <c r="CE153">
        <f t="shared" si="151"/>
        <v>45.949720071522194</v>
      </c>
      <c r="CF153">
        <f t="shared" si="152"/>
        <v>95.891863980789097</v>
      </c>
      <c r="CG153">
        <f t="shared" si="153"/>
        <v>4.1081360192109093</v>
      </c>
      <c r="CH153">
        <f t="shared" si="154"/>
        <v>25.015615106561491</v>
      </c>
      <c r="CI153">
        <f t="shared" si="155"/>
        <v>93.736715803908126</v>
      </c>
      <c r="CJ153">
        <f t="shared" si="156"/>
        <v>6.2632841960918757</v>
      </c>
      <c r="CK153">
        <f t="shared" si="157"/>
        <v>0.61459915985724145</v>
      </c>
      <c r="CL153">
        <f t="shared" si="158"/>
        <v>84.604651162790702</v>
      </c>
      <c r="CM153">
        <f t="shared" si="159"/>
        <v>15.395348837209303</v>
      </c>
      <c r="CN153">
        <f t="shared" si="160"/>
        <v>1.4293003717610268E-3</v>
      </c>
      <c r="CO153">
        <f t="shared" si="161"/>
        <v>90</v>
      </c>
      <c r="CP153">
        <f t="shared" si="212"/>
        <v>10</v>
      </c>
      <c r="CQ153">
        <f t="shared" si="162"/>
        <v>1.5630828865578588</v>
      </c>
      <c r="CR153">
        <f t="shared" si="163"/>
        <v>71.799561082662763</v>
      </c>
      <c r="CS153">
        <f t="shared" si="164"/>
        <v>28.200438917337234</v>
      </c>
      <c r="CT153">
        <f t="shared" si="165"/>
        <v>4.2350170015279218</v>
      </c>
      <c r="CU153">
        <f t="shared" si="166"/>
        <v>89.20688491393858</v>
      </c>
      <c r="CV153">
        <f t="shared" si="167"/>
        <v>10.793115086061423</v>
      </c>
      <c r="CW153">
        <f t="shared" si="168"/>
        <v>0.22711582907282715</v>
      </c>
      <c r="CX153">
        <f t="shared" si="169"/>
        <v>94.839521711768398</v>
      </c>
      <c r="CY153">
        <f t="shared" si="170"/>
        <v>5.1604782882315927</v>
      </c>
      <c r="CZ153">
        <f t="shared" si="171"/>
        <v>2.3154666022528634</v>
      </c>
      <c r="DA153">
        <f t="shared" si="172"/>
        <v>98.339506172839506</v>
      </c>
      <c r="DB153">
        <f t="shared" si="173"/>
        <v>1.6604938271604939</v>
      </c>
      <c r="DC153">
        <f t="shared" si="174"/>
        <v>1.929555501877386E-2</v>
      </c>
      <c r="DD153">
        <f t="shared" si="175"/>
        <v>99.259259259259252</v>
      </c>
      <c r="DE153">
        <f t="shared" si="213"/>
        <v>0.74074074074074081</v>
      </c>
      <c r="DF153">
        <f t="shared" si="176"/>
        <v>5.4843684564842361</v>
      </c>
      <c r="DG153">
        <f t="shared" si="177"/>
        <v>96.781423470850385</v>
      </c>
      <c r="DH153">
        <f t="shared" si="178"/>
        <v>3.218576529149618</v>
      </c>
      <c r="DI153">
        <f t="shared" si="179"/>
        <v>1.7528939759277231</v>
      </c>
      <c r="DJ153">
        <f t="shared" si="180"/>
        <v>97.80658838878017</v>
      </c>
      <c r="DK153">
        <f t="shared" si="181"/>
        <v>2.1934116112198301</v>
      </c>
      <c r="DL153">
        <f t="shared" si="182"/>
        <v>0.21539556602438673</v>
      </c>
      <c r="DM153">
        <f t="shared" si="183"/>
        <v>96.483078964830796</v>
      </c>
      <c r="DN153">
        <f t="shared" si="184"/>
        <v>3.5169210351692106</v>
      </c>
      <c r="DO153">
        <f t="shared" si="185"/>
        <v>1.286370334584924E-3</v>
      </c>
      <c r="DP153">
        <f t="shared" si="186"/>
        <v>88.888888888888886</v>
      </c>
      <c r="DQ153">
        <f t="shared" si="187"/>
        <v>11.111111111111111</v>
      </c>
      <c r="DR153">
        <f t="shared" si="188"/>
        <v>9.8907585725863043E-2</v>
      </c>
      <c r="DS153">
        <f t="shared" si="189"/>
        <v>95.664739884393072</v>
      </c>
      <c r="DT153">
        <f t="shared" si="190"/>
        <v>4.3352601156069364</v>
      </c>
      <c r="DU153">
        <f t="shared" si="191"/>
        <v>0.45537509844306312</v>
      </c>
      <c r="DV153">
        <f t="shared" si="192"/>
        <v>95.417451349654741</v>
      </c>
      <c r="DW153">
        <f t="shared" si="193"/>
        <v>4.5825486503452604</v>
      </c>
      <c r="DX153">
        <f t="shared" si="194"/>
        <v>2.770269980547222</v>
      </c>
      <c r="DY153">
        <f t="shared" si="195"/>
        <v>92.823238055928186</v>
      </c>
      <c r="DZ153">
        <f t="shared" si="196"/>
        <v>7.1767619440718189</v>
      </c>
      <c r="EA153">
        <f t="shared" si="197"/>
        <v>2.9312092024075134</v>
      </c>
      <c r="EB153">
        <f t="shared" si="198"/>
        <v>54.07158182172811</v>
      </c>
      <c r="EC153">
        <f t="shared" si="199"/>
        <v>45.928418178271897</v>
      </c>
      <c r="ED153">
        <f t="shared" si="200"/>
        <v>1.1856046583757716</v>
      </c>
      <c r="EE153">
        <f t="shared" si="201"/>
        <v>56.19047619047619</v>
      </c>
      <c r="EF153">
        <f t="shared" si="202"/>
        <v>43.80952380952381</v>
      </c>
      <c r="EG153">
        <f t="shared" si="203"/>
        <v>5.1633475929867094</v>
      </c>
      <c r="EH153">
        <f t="shared" si="204"/>
        <v>70.253287197231828</v>
      </c>
      <c r="EI153">
        <f t="shared" si="205"/>
        <v>29.746712802768165</v>
      </c>
    </row>
    <row r="154" spans="1:139" x14ac:dyDescent="0.25">
      <c r="A154" t="s">
        <v>2786</v>
      </c>
      <c r="B154">
        <v>153</v>
      </c>
      <c r="C154" t="s">
        <v>215</v>
      </c>
      <c r="E154">
        <v>4021243</v>
      </c>
      <c r="F154">
        <v>2123187</v>
      </c>
      <c r="G154">
        <v>1898056</v>
      </c>
      <c r="H154">
        <v>958336</v>
      </c>
      <c r="I154">
        <v>855669</v>
      </c>
      <c r="J154">
        <v>102667</v>
      </c>
      <c r="K154">
        <f t="shared" si="142"/>
        <v>23.831835081839124</v>
      </c>
      <c r="L154">
        <f t="shared" si="143"/>
        <v>40.301160472440721</v>
      </c>
      <c r="M154">
        <f t="shared" si="144"/>
        <v>5.4090606388852596</v>
      </c>
      <c r="N154">
        <f t="shared" si="206"/>
        <v>89.28695154935221</v>
      </c>
      <c r="O154">
        <f t="shared" si="207"/>
        <v>10.71304845064779</v>
      </c>
      <c r="P154">
        <f t="shared" si="145"/>
        <v>77.830844296781095</v>
      </c>
      <c r="Q154">
        <f t="shared" si="146"/>
        <v>3.7654851743021238</v>
      </c>
      <c r="R154">
        <f t="shared" si="147"/>
        <v>4.1246493922799514</v>
      </c>
      <c r="S154">
        <f t="shared" si="208"/>
        <v>1.9463945839455055</v>
      </c>
      <c r="T154">
        <f t="shared" si="148"/>
        <v>12.33262655269133</v>
      </c>
      <c r="U154">
        <f t="shared" si="149"/>
        <v>22.169155703218912</v>
      </c>
      <c r="V154">
        <f t="shared" si="150"/>
        <v>21245500</v>
      </c>
      <c r="W154">
        <v>479515</v>
      </c>
      <c r="X154">
        <v>449443</v>
      </c>
      <c r="Y154">
        <v>30072</v>
      </c>
      <c r="Z154">
        <v>257880</v>
      </c>
      <c r="AA154">
        <v>230144</v>
      </c>
      <c r="AB154">
        <v>27736</v>
      </c>
      <c r="AC154">
        <v>8486</v>
      </c>
      <c r="AD154">
        <v>7479</v>
      </c>
      <c r="AE154">
        <v>1007</v>
      </c>
      <c r="AF154">
        <v>74</v>
      </c>
      <c r="AG154">
        <v>73</v>
      </c>
      <c r="AH154">
        <v>1</v>
      </c>
      <c r="AI154">
        <v>13147</v>
      </c>
      <c r="AJ154">
        <v>11401</v>
      </c>
      <c r="AK154">
        <v>1746</v>
      </c>
      <c r="AL154">
        <v>22865</v>
      </c>
      <c r="AM154">
        <v>21565</v>
      </c>
      <c r="AN154">
        <v>1300</v>
      </c>
      <c r="AO154">
        <v>764</v>
      </c>
      <c r="AP154">
        <v>747</v>
      </c>
      <c r="AQ154">
        <v>17</v>
      </c>
      <c r="AR154">
        <v>18653</v>
      </c>
      <c r="AS154">
        <v>18070</v>
      </c>
      <c r="AT154">
        <v>583</v>
      </c>
      <c r="AU154">
        <v>232</v>
      </c>
      <c r="AV154">
        <v>228</v>
      </c>
      <c r="AW154">
        <v>4</v>
      </c>
      <c r="AX154">
        <v>39296</v>
      </c>
      <c r="AY154">
        <v>37952</v>
      </c>
      <c r="AZ154">
        <v>1344</v>
      </c>
      <c r="BA154">
        <v>9843</v>
      </c>
      <c r="BB154">
        <v>9665</v>
      </c>
      <c r="BC154">
        <v>178</v>
      </c>
      <c r="BD154">
        <v>2661</v>
      </c>
      <c r="BE154">
        <v>2502</v>
      </c>
      <c r="BF154">
        <v>159</v>
      </c>
      <c r="BG154">
        <v>55</v>
      </c>
      <c r="BH154">
        <v>54</v>
      </c>
      <c r="BI154">
        <v>1</v>
      </c>
      <c r="BJ154">
        <v>757</v>
      </c>
      <c r="BK154">
        <v>740</v>
      </c>
      <c r="BL154">
        <v>17</v>
      </c>
      <c r="BM154">
        <v>5454</v>
      </c>
      <c r="BN154">
        <v>5246</v>
      </c>
      <c r="BO154">
        <v>208</v>
      </c>
      <c r="BP154">
        <v>13319</v>
      </c>
      <c r="BQ154">
        <v>12366</v>
      </c>
      <c r="BR154">
        <v>953</v>
      </c>
      <c r="BS154">
        <v>21962</v>
      </c>
      <c r="BT154">
        <v>11694</v>
      </c>
      <c r="BU154">
        <v>10268</v>
      </c>
      <c r="BV154">
        <v>15058</v>
      </c>
      <c r="BW154">
        <v>7445</v>
      </c>
      <c r="BX154">
        <v>7613</v>
      </c>
      <c r="BY154">
        <v>48315</v>
      </c>
      <c r="BZ154">
        <v>28855</v>
      </c>
      <c r="CA154">
        <v>19460</v>
      </c>
      <c r="CB154" t="str">
        <f t="shared" si="209"/>
        <v>CultivatorsTotal</v>
      </c>
      <c r="CC154" t="str">
        <f t="shared" si="210"/>
        <v>CultivatorsMale</v>
      </c>
      <c r="CD154" t="str">
        <f t="shared" si="211"/>
        <v>CultivatorsFemale</v>
      </c>
      <c r="CE154">
        <f t="shared" si="151"/>
        <v>50.036208594897822</v>
      </c>
      <c r="CF154">
        <f t="shared" si="152"/>
        <v>93.728663336913343</v>
      </c>
      <c r="CG154">
        <f t="shared" si="153"/>
        <v>6.27133666308666</v>
      </c>
      <c r="CH154">
        <f t="shared" si="154"/>
        <v>26.909142513690398</v>
      </c>
      <c r="CI154">
        <f t="shared" si="155"/>
        <v>89.244609896075701</v>
      </c>
      <c r="CJ154">
        <f t="shared" si="156"/>
        <v>10.755390103924306</v>
      </c>
      <c r="CK154">
        <f t="shared" si="157"/>
        <v>0.8854931881928676</v>
      </c>
      <c r="CL154">
        <f t="shared" si="158"/>
        <v>88.133396181946736</v>
      </c>
      <c r="CM154">
        <f t="shared" si="159"/>
        <v>11.866603818053264</v>
      </c>
      <c r="CN154">
        <f t="shared" si="160"/>
        <v>7.7217176439161213E-3</v>
      </c>
      <c r="CO154">
        <f t="shared" si="161"/>
        <v>98.648648648648646</v>
      </c>
      <c r="CP154">
        <f t="shared" si="212"/>
        <v>1.3513513513513513</v>
      </c>
      <c r="CQ154">
        <f t="shared" si="162"/>
        <v>1.3718570522238547</v>
      </c>
      <c r="CR154">
        <f t="shared" si="163"/>
        <v>86.719403666235635</v>
      </c>
      <c r="CS154">
        <f t="shared" si="164"/>
        <v>13.280596333764358</v>
      </c>
      <c r="CT154">
        <f t="shared" si="165"/>
        <v>2.385906404434353</v>
      </c>
      <c r="CU154">
        <f t="shared" si="166"/>
        <v>94.314454406297827</v>
      </c>
      <c r="CV154">
        <f t="shared" si="167"/>
        <v>5.6855455937021651</v>
      </c>
      <c r="CW154">
        <f t="shared" si="168"/>
        <v>7.9721517296647518E-2</v>
      </c>
      <c r="CX154">
        <f t="shared" si="169"/>
        <v>97.774869109947645</v>
      </c>
      <c r="CY154">
        <f t="shared" si="170"/>
        <v>2.2251308900523559</v>
      </c>
      <c r="CZ154">
        <f t="shared" si="171"/>
        <v>1.9463945839455055</v>
      </c>
      <c r="DA154">
        <f t="shared" si="172"/>
        <v>96.87449739988206</v>
      </c>
      <c r="DB154">
        <f t="shared" si="173"/>
        <v>3.1255026001179438</v>
      </c>
      <c r="DC154">
        <f t="shared" si="174"/>
        <v>2.4208628289034327E-2</v>
      </c>
      <c r="DD154">
        <f t="shared" si="175"/>
        <v>98.275862068965509</v>
      </c>
      <c r="DE154">
        <f t="shared" si="213"/>
        <v>1.7241379310344827</v>
      </c>
      <c r="DF154">
        <f t="shared" si="176"/>
        <v>4.1004407639909175</v>
      </c>
      <c r="DG154">
        <f t="shared" si="177"/>
        <v>96.579804560260584</v>
      </c>
      <c r="DH154">
        <f t="shared" si="178"/>
        <v>3.4201954397394139</v>
      </c>
      <c r="DI154">
        <f t="shared" si="179"/>
        <v>1.0270927941765726</v>
      </c>
      <c r="DJ154">
        <f t="shared" si="180"/>
        <v>98.191608249517429</v>
      </c>
      <c r="DK154">
        <f t="shared" si="181"/>
        <v>1.8083917504825766</v>
      </c>
      <c r="DL154">
        <f t="shared" si="182"/>
        <v>0.27766879257379457</v>
      </c>
      <c r="DM154">
        <f t="shared" si="183"/>
        <v>94.024802705749721</v>
      </c>
      <c r="DN154">
        <f t="shared" si="184"/>
        <v>5.9751972942502816</v>
      </c>
      <c r="DO154">
        <f t="shared" si="185"/>
        <v>5.7391144650727928E-3</v>
      </c>
      <c r="DP154">
        <f t="shared" si="186"/>
        <v>98.181818181818187</v>
      </c>
      <c r="DQ154">
        <f t="shared" si="187"/>
        <v>1.8181818181818181</v>
      </c>
      <c r="DR154">
        <f t="shared" si="188"/>
        <v>7.8991084546547352E-2</v>
      </c>
      <c r="DS154">
        <f t="shared" si="189"/>
        <v>97.754293262879784</v>
      </c>
      <c r="DT154">
        <f t="shared" si="190"/>
        <v>2.2457067371202113</v>
      </c>
      <c r="DU154">
        <f t="shared" si="191"/>
        <v>0.56911145986376388</v>
      </c>
      <c r="DV154">
        <f t="shared" si="192"/>
        <v>96.186285295196186</v>
      </c>
      <c r="DW154">
        <f t="shared" si="193"/>
        <v>3.813714704803814</v>
      </c>
      <c r="DX154">
        <f t="shared" si="194"/>
        <v>1.3898048283691733</v>
      </c>
      <c r="DY154">
        <f t="shared" si="195"/>
        <v>92.844808168781441</v>
      </c>
      <c r="DZ154">
        <f t="shared" si="196"/>
        <v>7.1551918312185601</v>
      </c>
      <c r="EA154">
        <f t="shared" si="197"/>
        <v>2.2916805796714304</v>
      </c>
      <c r="EB154">
        <f t="shared" si="198"/>
        <v>53.246516710682087</v>
      </c>
      <c r="EC154">
        <f t="shared" si="199"/>
        <v>46.753483289317913</v>
      </c>
      <c r="ED154">
        <f t="shared" si="200"/>
        <v>1.571265193001202</v>
      </c>
      <c r="EE154">
        <f t="shared" si="201"/>
        <v>49.442156992960548</v>
      </c>
      <c r="EF154">
        <f t="shared" si="202"/>
        <v>50.557843007039452</v>
      </c>
      <c r="EG154">
        <f t="shared" si="203"/>
        <v>5.0415511887271274</v>
      </c>
      <c r="EH154">
        <f t="shared" si="204"/>
        <v>59.722653420262859</v>
      </c>
      <c r="EI154">
        <f t="shared" si="205"/>
        <v>40.277346579737141</v>
      </c>
    </row>
    <row r="155" spans="1:139" x14ac:dyDescent="0.25">
      <c r="A155" t="s">
        <v>2788</v>
      </c>
      <c r="B155">
        <v>154</v>
      </c>
      <c r="C155" t="s">
        <v>216</v>
      </c>
      <c r="E155">
        <v>4483992</v>
      </c>
      <c r="F155">
        <v>2375264</v>
      </c>
      <c r="G155">
        <v>2108728</v>
      </c>
      <c r="H155">
        <v>1024326</v>
      </c>
      <c r="I155">
        <v>900195</v>
      </c>
      <c r="J155">
        <v>124131</v>
      </c>
      <c r="K155">
        <f t="shared" si="142"/>
        <v>22.844063950158695</v>
      </c>
      <c r="L155">
        <f t="shared" si="143"/>
        <v>37.898734624866961</v>
      </c>
      <c r="M155">
        <f t="shared" si="144"/>
        <v>5.8865344416159884</v>
      </c>
      <c r="N155">
        <f t="shared" si="206"/>
        <v>87.881690008844842</v>
      </c>
      <c r="O155">
        <f t="shared" si="207"/>
        <v>12.11830999115516</v>
      </c>
      <c r="P155">
        <f t="shared" si="145"/>
        <v>75.276230418831517</v>
      </c>
      <c r="Q155">
        <f t="shared" si="146"/>
        <v>5.6110066521790909</v>
      </c>
      <c r="R155">
        <f t="shared" si="147"/>
        <v>4.1075790324564636</v>
      </c>
      <c r="S155">
        <f t="shared" si="208"/>
        <v>1.6657782776186485</v>
      </c>
      <c r="T155">
        <f t="shared" si="148"/>
        <v>13.339405618914292</v>
      </c>
      <c r="U155">
        <f t="shared" si="149"/>
        <v>24.723769581168494</v>
      </c>
      <c r="V155">
        <f t="shared" si="150"/>
        <v>25325200</v>
      </c>
      <c r="W155">
        <v>501124</v>
      </c>
      <c r="X155">
        <v>465076</v>
      </c>
      <c r="Y155">
        <v>36048</v>
      </c>
      <c r="Z155">
        <v>262453</v>
      </c>
      <c r="AA155">
        <v>230785</v>
      </c>
      <c r="AB155">
        <v>31668</v>
      </c>
      <c r="AC155">
        <v>7497</v>
      </c>
      <c r="AD155">
        <v>6392</v>
      </c>
      <c r="AE155">
        <v>1105</v>
      </c>
      <c r="AF155">
        <v>5</v>
      </c>
      <c r="AG155">
        <v>5</v>
      </c>
      <c r="AH155">
        <v>0</v>
      </c>
      <c r="AI155">
        <v>25474</v>
      </c>
      <c r="AJ155">
        <v>22082</v>
      </c>
      <c r="AK155">
        <v>3392</v>
      </c>
      <c r="AL155">
        <v>31996</v>
      </c>
      <c r="AM155">
        <v>30133</v>
      </c>
      <c r="AN155">
        <v>1863</v>
      </c>
      <c r="AO155">
        <v>1434</v>
      </c>
      <c r="AP155">
        <v>1381</v>
      </c>
      <c r="AQ155">
        <v>53</v>
      </c>
      <c r="AR155">
        <v>17063</v>
      </c>
      <c r="AS155">
        <v>16512</v>
      </c>
      <c r="AT155">
        <v>551</v>
      </c>
      <c r="AU155">
        <v>145</v>
      </c>
      <c r="AV155">
        <v>142</v>
      </c>
      <c r="AW155">
        <v>3</v>
      </c>
      <c r="AX155">
        <v>41930</v>
      </c>
      <c r="AY155">
        <v>40437</v>
      </c>
      <c r="AZ155">
        <v>1493</v>
      </c>
      <c r="BA155">
        <v>10666</v>
      </c>
      <c r="BB155">
        <v>10401</v>
      </c>
      <c r="BC155">
        <v>265</v>
      </c>
      <c r="BD155">
        <v>1660</v>
      </c>
      <c r="BE155">
        <v>1610</v>
      </c>
      <c r="BF155">
        <v>50</v>
      </c>
      <c r="BG155">
        <v>48</v>
      </c>
      <c r="BH155">
        <v>48</v>
      </c>
      <c r="BI155">
        <v>0</v>
      </c>
      <c r="BJ155">
        <v>728</v>
      </c>
      <c r="BK155">
        <v>679</v>
      </c>
      <c r="BL155">
        <v>49</v>
      </c>
      <c r="BM155">
        <v>4137</v>
      </c>
      <c r="BN155">
        <v>3951</v>
      </c>
      <c r="BO155">
        <v>186</v>
      </c>
      <c r="BP155">
        <v>22398</v>
      </c>
      <c r="BQ155">
        <v>20496</v>
      </c>
      <c r="BR155">
        <v>1902</v>
      </c>
      <c r="BS155">
        <v>25762</v>
      </c>
      <c r="BT155">
        <v>14303</v>
      </c>
      <c r="BU155">
        <v>11459</v>
      </c>
      <c r="BV155">
        <v>18961</v>
      </c>
      <c r="BW155">
        <v>8504</v>
      </c>
      <c r="BX155">
        <v>10457</v>
      </c>
      <c r="BY155">
        <v>50845</v>
      </c>
      <c r="BZ155">
        <v>27258</v>
      </c>
      <c r="CA155">
        <v>23587</v>
      </c>
      <c r="CB155" t="str">
        <f t="shared" si="209"/>
        <v>CultivatorsTotal</v>
      </c>
      <c r="CC155" t="str">
        <f t="shared" si="210"/>
        <v>CultivatorsMale</v>
      </c>
      <c r="CD155" t="str">
        <f t="shared" si="211"/>
        <v>CultivatorsFemale</v>
      </c>
      <c r="CE155">
        <f t="shared" si="151"/>
        <v>48.922315747135194</v>
      </c>
      <c r="CF155">
        <f t="shared" si="152"/>
        <v>92.806570828776913</v>
      </c>
      <c r="CG155">
        <f t="shared" si="153"/>
        <v>7.1934291712230909</v>
      </c>
      <c r="CH155">
        <f t="shared" si="154"/>
        <v>25.62201877136771</v>
      </c>
      <c r="CI155">
        <f t="shared" si="155"/>
        <v>87.933839582706241</v>
      </c>
      <c r="CJ155">
        <f t="shared" si="156"/>
        <v>12.066160417293762</v>
      </c>
      <c r="CK155">
        <f t="shared" si="157"/>
        <v>0.7318959003286063</v>
      </c>
      <c r="CL155">
        <f t="shared" si="158"/>
        <v>85.260770975056687</v>
      </c>
      <c r="CM155">
        <f t="shared" si="159"/>
        <v>14.73922902494331</v>
      </c>
      <c r="CN155">
        <f t="shared" si="160"/>
        <v>4.8812585055929461E-4</v>
      </c>
      <c r="CO155">
        <f t="shared" si="161"/>
        <v>100</v>
      </c>
      <c r="CP155">
        <f t="shared" si="212"/>
        <v>0</v>
      </c>
      <c r="CQ155">
        <f t="shared" si="162"/>
        <v>2.4869035834294939</v>
      </c>
      <c r="CR155">
        <f t="shared" si="163"/>
        <v>86.684462589306747</v>
      </c>
      <c r="CS155">
        <f t="shared" si="164"/>
        <v>13.315537410693256</v>
      </c>
      <c r="CT155">
        <f t="shared" si="165"/>
        <v>3.1236149428990378</v>
      </c>
      <c r="CU155">
        <f t="shared" si="166"/>
        <v>94.177397174646828</v>
      </c>
      <c r="CV155">
        <f t="shared" si="167"/>
        <v>5.8226028253531696</v>
      </c>
      <c r="CW155">
        <f t="shared" si="168"/>
        <v>0.1399944939404057</v>
      </c>
      <c r="CX155">
        <f t="shared" si="169"/>
        <v>96.304044630404462</v>
      </c>
      <c r="CY155">
        <f t="shared" si="170"/>
        <v>3.6959553695955369</v>
      </c>
      <c r="CZ155">
        <f t="shared" si="171"/>
        <v>1.6657782776186485</v>
      </c>
      <c r="DA155">
        <f t="shared" si="172"/>
        <v>96.770790599542863</v>
      </c>
      <c r="DB155">
        <f t="shared" si="173"/>
        <v>3.2292094004571297</v>
      </c>
      <c r="DC155">
        <f t="shared" si="174"/>
        <v>1.4155649666219542E-2</v>
      </c>
      <c r="DD155">
        <f t="shared" si="175"/>
        <v>97.931034482758619</v>
      </c>
      <c r="DE155">
        <f t="shared" si="213"/>
        <v>2.0689655172413794</v>
      </c>
      <c r="DF155">
        <f t="shared" si="176"/>
        <v>4.0934233827902444</v>
      </c>
      <c r="DG155">
        <f t="shared" si="177"/>
        <v>96.439303601240169</v>
      </c>
      <c r="DH155">
        <f t="shared" si="178"/>
        <v>3.5606963987598377</v>
      </c>
      <c r="DI155">
        <f t="shared" si="179"/>
        <v>1.0412700644130872</v>
      </c>
      <c r="DJ155">
        <f t="shared" si="180"/>
        <v>97.515469716857311</v>
      </c>
      <c r="DK155">
        <f t="shared" si="181"/>
        <v>2.4845302831426963</v>
      </c>
      <c r="DL155">
        <f t="shared" si="182"/>
        <v>0.16205778238568583</v>
      </c>
      <c r="DM155">
        <f t="shared" si="183"/>
        <v>96.98795180722891</v>
      </c>
      <c r="DN155">
        <f t="shared" si="184"/>
        <v>3.0120481927710845</v>
      </c>
      <c r="DO155">
        <f t="shared" si="185"/>
        <v>4.686008165369228E-3</v>
      </c>
      <c r="DP155">
        <f t="shared" si="186"/>
        <v>100</v>
      </c>
      <c r="DQ155">
        <f t="shared" si="187"/>
        <v>0</v>
      </c>
      <c r="DR155">
        <f t="shared" si="188"/>
        <v>7.1071123841433298E-2</v>
      </c>
      <c r="DS155">
        <f t="shared" si="189"/>
        <v>93.269230769230774</v>
      </c>
      <c r="DT155">
        <f t="shared" si="190"/>
        <v>6.7307692307692308</v>
      </c>
      <c r="DU155">
        <f t="shared" si="191"/>
        <v>0.40387532875276033</v>
      </c>
      <c r="DV155">
        <f t="shared" si="192"/>
        <v>95.503988397389421</v>
      </c>
      <c r="DW155">
        <f t="shared" si="193"/>
        <v>4.4960116026105874</v>
      </c>
      <c r="DX155">
        <f t="shared" si="194"/>
        <v>2.1866085601654159</v>
      </c>
      <c r="DY155">
        <f t="shared" si="195"/>
        <v>91.50817037235467</v>
      </c>
      <c r="DZ155">
        <f t="shared" si="196"/>
        <v>8.4918296276453251</v>
      </c>
      <c r="EA155">
        <f t="shared" si="197"/>
        <v>2.5150196324217093</v>
      </c>
      <c r="EB155">
        <f t="shared" si="198"/>
        <v>55.519757782780843</v>
      </c>
      <c r="EC155">
        <f t="shared" si="199"/>
        <v>44.480242217219164</v>
      </c>
      <c r="ED155">
        <f t="shared" si="200"/>
        <v>1.851070850490957</v>
      </c>
      <c r="EE155">
        <f t="shared" si="201"/>
        <v>44.849955171140763</v>
      </c>
      <c r="EF155">
        <f t="shared" si="202"/>
        <v>55.150044828859237</v>
      </c>
      <c r="EG155">
        <f t="shared" si="203"/>
        <v>4.9637517743374664</v>
      </c>
      <c r="EH155">
        <f t="shared" si="204"/>
        <v>53.609991149572231</v>
      </c>
      <c r="EI155">
        <f t="shared" si="205"/>
        <v>46.390008850427769</v>
      </c>
    </row>
    <row r="156" spans="1:139" x14ac:dyDescent="0.25">
      <c r="A156" t="s">
        <v>2790</v>
      </c>
      <c r="B156">
        <v>155</v>
      </c>
      <c r="C156" t="s">
        <v>217</v>
      </c>
      <c r="E156">
        <v>4092845</v>
      </c>
      <c r="F156">
        <v>2191442</v>
      </c>
      <c r="G156">
        <v>1901403</v>
      </c>
      <c r="H156">
        <v>970053</v>
      </c>
      <c r="I156">
        <v>866369</v>
      </c>
      <c r="J156">
        <v>103684</v>
      </c>
      <c r="K156">
        <f t="shared" si="142"/>
        <v>23.70119073651702</v>
      </c>
      <c r="L156">
        <f t="shared" si="143"/>
        <v>39.534197117696934</v>
      </c>
      <c r="M156">
        <f t="shared" si="144"/>
        <v>5.4530260023782438</v>
      </c>
      <c r="N156">
        <f t="shared" si="206"/>
        <v>89.311511845229077</v>
      </c>
      <c r="O156">
        <f t="shared" si="207"/>
        <v>10.688488154770926</v>
      </c>
      <c r="P156">
        <f t="shared" si="145"/>
        <v>78.139544952698458</v>
      </c>
      <c r="Q156">
        <f t="shared" si="146"/>
        <v>5.1954893186248583</v>
      </c>
      <c r="R156">
        <f t="shared" si="147"/>
        <v>3.6829946404990244</v>
      </c>
      <c r="S156">
        <f t="shared" si="208"/>
        <v>1.4724968635734337</v>
      </c>
      <c r="T156">
        <f t="shared" si="148"/>
        <v>11.509474224604222</v>
      </c>
      <c r="U156">
        <f t="shared" si="149"/>
        <v>21.860455047301539</v>
      </c>
      <c r="V156">
        <f t="shared" si="150"/>
        <v>21205800</v>
      </c>
      <c r="W156">
        <v>521512</v>
      </c>
      <c r="X156">
        <v>486534</v>
      </c>
      <c r="Y156">
        <v>34978</v>
      </c>
      <c r="Z156">
        <v>228938</v>
      </c>
      <c r="AA156">
        <v>204453</v>
      </c>
      <c r="AB156">
        <v>24485</v>
      </c>
      <c r="AC156">
        <v>7545</v>
      </c>
      <c r="AD156">
        <v>6318</v>
      </c>
      <c r="AE156">
        <v>1227</v>
      </c>
      <c r="AF156">
        <v>2</v>
      </c>
      <c r="AG156">
        <v>1</v>
      </c>
      <c r="AH156">
        <v>1</v>
      </c>
      <c r="AI156">
        <v>23287</v>
      </c>
      <c r="AJ156">
        <v>18065</v>
      </c>
      <c r="AK156">
        <v>5222</v>
      </c>
      <c r="AL156">
        <v>27110</v>
      </c>
      <c r="AM156">
        <v>24090</v>
      </c>
      <c r="AN156">
        <v>3020</v>
      </c>
      <c r="AO156">
        <v>789</v>
      </c>
      <c r="AP156">
        <v>765</v>
      </c>
      <c r="AQ156">
        <v>24</v>
      </c>
      <c r="AR156">
        <v>14284</v>
      </c>
      <c r="AS156">
        <v>13912</v>
      </c>
      <c r="AT156">
        <v>372</v>
      </c>
      <c r="AU156">
        <v>118</v>
      </c>
      <c r="AV156">
        <v>118</v>
      </c>
      <c r="AW156">
        <v>0</v>
      </c>
      <c r="AX156">
        <v>35609</v>
      </c>
      <c r="AY156">
        <v>34621</v>
      </c>
      <c r="AZ156">
        <v>988</v>
      </c>
      <c r="BA156">
        <v>11189</v>
      </c>
      <c r="BB156">
        <v>10953</v>
      </c>
      <c r="BC156">
        <v>236</v>
      </c>
      <c r="BD156">
        <v>2168</v>
      </c>
      <c r="BE156">
        <v>2096</v>
      </c>
      <c r="BF156">
        <v>72</v>
      </c>
      <c r="BG156">
        <v>42</v>
      </c>
      <c r="BH156">
        <v>42</v>
      </c>
      <c r="BI156">
        <v>0</v>
      </c>
      <c r="BJ156">
        <v>776</v>
      </c>
      <c r="BK156">
        <v>720</v>
      </c>
      <c r="BL156">
        <v>56</v>
      </c>
      <c r="BM156">
        <v>4471</v>
      </c>
      <c r="BN156">
        <v>4273</v>
      </c>
      <c r="BO156">
        <v>198</v>
      </c>
      <c r="BP156">
        <v>14144</v>
      </c>
      <c r="BQ156">
        <v>12916</v>
      </c>
      <c r="BR156">
        <v>1228</v>
      </c>
      <c r="BS156">
        <v>24956</v>
      </c>
      <c r="BT156">
        <v>13305</v>
      </c>
      <c r="BU156">
        <v>11651</v>
      </c>
      <c r="BV156">
        <v>13441</v>
      </c>
      <c r="BW156">
        <v>7721</v>
      </c>
      <c r="BX156">
        <v>5720</v>
      </c>
      <c r="BY156">
        <v>39672</v>
      </c>
      <c r="BZ156">
        <v>25466</v>
      </c>
      <c r="CA156">
        <v>14206</v>
      </c>
      <c r="CB156" t="str">
        <f t="shared" si="209"/>
        <v>CultivatorsTotal</v>
      </c>
      <c r="CC156" t="str">
        <f t="shared" si="210"/>
        <v>CultivatorsMale</v>
      </c>
      <c r="CD156" t="str">
        <f t="shared" si="211"/>
        <v>CultivatorsFemale</v>
      </c>
      <c r="CE156">
        <f t="shared" si="151"/>
        <v>53.761186244462934</v>
      </c>
      <c r="CF156">
        <f t="shared" si="152"/>
        <v>93.29296353679301</v>
      </c>
      <c r="CG156">
        <f t="shared" si="153"/>
        <v>6.7070364632069834</v>
      </c>
      <c r="CH156">
        <f t="shared" si="154"/>
        <v>23.600566154632787</v>
      </c>
      <c r="CI156">
        <f t="shared" si="155"/>
        <v>89.304964662921833</v>
      </c>
      <c r="CJ156">
        <f t="shared" si="156"/>
        <v>10.695035337078162</v>
      </c>
      <c r="CK156">
        <f t="shared" si="157"/>
        <v>0.77779255360274135</v>
      </c>
      <c r="CL156">
        <f t="shared" si="158"/>
        <v>83.737574552683895</v>
      </c>
      <c r="CM156">
        <f t="shared" si="159"/>
        <v>16.262425447316105</v>
      </c>
      <c r="CN156">
        <f t="shared" si="160"/>
        <v>2.0617430181649868E-4</v>
      </c>
      <c r="CO156">
        <f t="shared" si="161"/>
        <v>50</v>
      </c>
      <c r="CP156">
        <f t="shared" si="212"/>
        <v>50</v>
      </c>
      <c r="CQ156">
        <f t="shared" si="162"/>
        <v>2.4005904832004026</v>
      </c>
      <c r="CR156">
        <f t="shared" si="163"/>
        <v>77.575471292996085</v>
      </c>
      <c r="CS156">
        <f t="shared" si="164"/>
        <v>22.424528707003908</v>
      </c>
      <c r="CT156">
        <f t="shared" si="165"/>
        <v>2.7946926611226397</v>
      </c>
      <c r="CU156">
        <f t="shared" si="166"/>
        <v>88.860199188491322</v>
      </c>
      <c r="CV156">
        <f t="shared" si="167"/>
        <v>11.139800811508668</v>
      </c>
      <c r="CW156">
        <f t="shared" si="168"/>
        <v>8.1335762066608738E-2</v>
      </c>
      <c r="CX156">
        <f t="shared" si="169"/>
        <v>96.958174904942965</v>
      </c>
      <c r="CY156">
        <f t="shared" si="170"/>
        <v>3.041825095057034</v>
      </c>
      <c r="CZ156">
        <f t="shared" si="171"/>
        <v>1.4724968635734337</v>
      </c>
      <c r="DA156">
        <f t="shared" si="172"/>
        <v>97.395687482497891</v>
      </c>
      <c r="DB156">
        <f t="shared" si="173"/>
        <v>2.6043125175021</v>
      </c>
      <c r="DC156">
        <f t="shared" si="174"/>
        <v>1.2164283807173423E-2</v>
      </c>
      <c r="DD156">
        <f t="shared" si="175"/>
        <v>100</v>
      </c>
      <c r="DE156">
        <f t="shared" si="213"/>
        <v>0</v>
      </c>
      <c r="DF156">
        <f t="shared" si="176"/>
        <v>3.6708303566918508</v>
      </c>
      <c r="DG156">
        <f t="shared" si="177"/>
        <v>97.225420539751184</v>
      </c>
      <c r="DH156">
        <f t="shared" si="178"/>
        <v>2.7745794602488139</v>
      </c>
      <c r="DI156">
        <f t="shared" si="179"/>
        <v>1.1534421315124019</v>
      </c>
      <c r="DJ156">
        <f t="shared" si="180"/>
        <v>97.890785592993126</v>
      </c>
      <c r="DK156">
        <f t="shared" si="181"/>
        <v>2.1092144070068821</v>
      </c>
      <c r="DL156">
        <f t="shared" si="182"/>
        <v>0.22349294316908458</v>
      </c>
      <c r="DM156">
        <f t="shared" si="183"/>
        <v>96.678966789667896</v>
      </c>
      <c r="DN156">
        <f t="shared" si="184"/>
        <v>3.3210332103321036</v>
      </c>
      <c r="DO156">
        <f t="shared" si="185"/>
        <v>4.3296603381464726E-3</v>
      </c>
      <c r="DP156">
        <f t="shared" si="186"/>
        <v>100</v>
      </c>
      <c r="DQ156">
        <f t="shared" si="187"/>
        <v>0</v>
      </c>
      <c r="DR156">
        <f t="shared" si="188"/>
        <v>7.9995629104801486E-2</v>
      </c>
      <c r="DS156">
        <f t="shared" si="189"/>
        <v>92.783505154639172</v>
      </c>
      <c r="DT156">
        <f t="shared" si="190"/>
        <v>7.216494845360824</v>
      </c>
      <c r="DU156">
        <f t="shared" si="191"/>
        <v>0.46090265171078282</v>
      </c>
      <c r="DV156">
        <f t="shared" si="192"/>
        <v>95.571460523372849</v>
      </c>
      <c r="DW156">
        <f t="shared" si="193"/>
        <v>4.4285394766271526</v>
      </c>
      <c r="DX156">
        <f t="shared" si="194"/>
        <v>1.4580646624462785</v>
      </c>
      <c r="DY156">
        <f t="shared" si="195"/>
        <v>91.317873303167417</v>
      </c>
      <c r="DZ156">
        <f t="shared" si="196"/>
        <v>8.6821266968325794</v>
      </c>
      <c r="EA156">
        <f t="shared" si="197"/>
        <v>2.5726429380662705</v>
      </c>
      <c r="EB156">
        <f t="shared" si="198"/>
        <v>53.313832344927071</v>
      </c>
      <c r="EC156">
        <f t="shared" si="199"/>
        <v>46.686167655072929</v>
      </c>
      <c r="ED156">
        <f t="shared" si="200"/>
        <v>1.3855943953577794</v>
      </c>
      <c r="EE156">
        <f t="shared" si="201"/>
        <v>57.443642586117107</v>
      </c>
      <c r="EF156">
        <f t="shared" si="202"/>
        <v>42.556357413882893</v>
      </c>
      <c r="EG156">
        <f t="shared" si="203"/>
        <v>4.089673450832068</v>
      </c>
      <c r="EH156">
        <f t="shared" si="204"/>
        <v>64.191369227666868</v>
      </c>
      <c r="EI156">
        <f t="shared" si="205"/>
        <v>35.808630772333132</v>
      </c>
    </row>
    <row r="157" spans="1:139" x14ac:dyDescent="0.25">
      <c r="A157" t="s">
        <v>2792</v>
      </c>
      <c r="B157">
        <v>156</v>
      </c>
      <c r="C157" t="s">
        <v>218</v>
      </c>
      <c r="E157">
        <v>3108367</v>
      </c>
      <c r="F157">
        <v>1630087</v>
      </c>
      <c r="G157">
        <v>1478280</v>
      </c>
      <c r="H157">
        <v>761684</v>
      </c>
      <c r="I157">
        <v>645266</v>
      </c>
      <c r="J157">
        <v>116418</v>
      </c>
      <c r="K157">
        <f t="shared" si="142"/>
        <v>24.50431367981966</v>
      </c>
      <c r="L157">
        <f t="shared" si="143"/>
        <v>39.584758359523143</v>
      </c>
      <c r="M157">
        <f t="shared" si="144"/>
        <v>7.8752333793327383</v>
      </c>
      <c r="N157">
        <f t="shared" si="206"/>
        <v>84.715708876647014</v>
      </c>
      <c r="O157">
        <f t="shared" si="207"/>
        <v>15.284291123352991</v>
      </c>
      <c r="P157">
        <f t="shared" si="145"/>
        <v>69.710010975680206</v>
      </c>
      <c r="Q157">
        <f t="shared" si="146"/>
        <v>7.0199715367527737</v>
      </c>
      <c r="R157">
        <f t="shared" si="147"/>
        <v>5.08846188183026</v>
      </c>
      <c r="S157">
        <f t="shared" si="208"/>
        <v>2.4487845353191089</v>
      </c>
      <c r="T157">
        <f t="shared" si="148"/>
        <v>15.732771070417654</v>
      </c>
      <c r="U157">
        <f t="shared" si="149"/>
        <v>30.289989024319794</v>
      </c>
      <c r="V157">
        <f t="shared" si="150"/>
        <v>23071400</v>
      </c>
      <c r="W157">
        <v>367749</v>
      </c>
      <c r="X157">
        <v>319746</v>
      </c>
      <c r="Y157">
        <v>48003</v>
      </c>
      <c r="Z157">
        <v>156955</v>
      </c>
      <c r="AA157">
        <v>126652</v>
      </c>
      <c r="AB157">
        <v>30303</v>
      </c>
      <c r="AC157">
        <v>6266</v>
      </c>
      <c r="AD157">
        <v>5070</v>
      </c>
      <c r="AE157">
        <v>1196</v>
      </c>
      <c r="AF157">
        <v>24</v>
      </c>
      <c r="AG157">
        <v>24</v>
      </c>
      <c r="AH157">
        <v>0</v>
      </c>
      <c r="AI157">
        <v>15622</v>
      </c>
      <c r="AJ157">
        <v>12732</v>
      </c>
      <c r="AK157">
        <v>2890</v>
      </c>
      <c r="AL157">
        <v>37824</v>
      </c>
      <c r="AM157">
        <v>35054</v>
      </c>
      <c r="AN157">
        <v>2770</v>
      </c>
      <c r="AO157">
        <v>2106</v>
      </c>
      <c r="AP157">
        <v>2026</v>
      </c>
      <c r="AQ157">
        <v>80</v>
      </c>
      <c r="AR157">
        <v>18652</v>
      </c>
      <c r="AS157">
        <v>17970</v>
      </c>
      <c r="AT157">
        <v>682</v>
      </c>
      <c r="AU157">
        <v>162</v>
      </c>
      <c r="AV157">
        <v>160</v>
      </c>
      <c r="AW157">
        <v>2</v>
      </c>
      <c r="AX157">
        <v>38596</v>
      </c>
      <c r="AY157">
        <v>36852</v>
      </c>
      <c r="AZ157">
        <v>1744</v>
      </c>
      <c r="BA157">
        <v>12248</v>
      </c>
      <c r="BB157">
        <v>11960</v>
      </c>
      <c r="BC157">
        <v>288</v>
      </c>
      <c r="BD157">
        <v>2102</v>
      </c>
      <c r="BE157">
        <v>1980</v>
      </c>
      <c r="BF157">
        <v>122</v>
      </c>
      <c r="BG157">
        <v>38</v>
      </c>
      <c r="BH157">
        <v>36</v>
      </c>
      <c r="BI157">
        <v>2</v>
      </c>
      <c r="BJ157">
        <v>1136</v>
      </c>
      <c r="BK157">
        <v>1062</v>
      </c>
      <c r="BL157">
        <v>74</v>
      </c>
      <c r="BM157">
        <v>3922</v>
      </c>
      <c r="BN157">
        <v>3694</v>
      </c>
      <c r="BO157">
        <v>228</v>
      </c>
      <c r="BP157">
        <v>22620</v>
      </c>
      <c r="BQ157">
        <v>20934</v>
      </c>
      <c r="BR157">
        <v>1686</v>
      </c>
      <c r="BS157">
        <v>20120</v>
      </c>
      <c r="BT157">
        <v>11052</v>
      </c>
      <c r="BU157">
        <v>9068</v>
      </c>
      <c r="BV157">
        <v>12468</v>
      </c>
      <c r="BW157">
        <v>8406</v>
      </c>
      <c r="BX157">
        <v>4062</v>
      </c>
      <c r="BY157">
        <v>43074</v>
      </c>
      <c r="BZ157">
        <v>29856</v>
      </c>
      <c r="CA157">
        <v>13218</v>
      </c>
      <c r="CB157" t="str">
        <f t="shared" si="209"/>
        <v>CultivatorsTotal</v>
      </c>
      <c r="CC157" t="str">
        <f t="shared" si="210"/>
        <v>CultivatorsMale</v>
      </c>
      <c r="CD157" t="str">
        <f t="shared" si="211"/>
        <v>CultivatorsFemale</v>
      </c>
      <c r="CE157">
        <f t="shared" si="151"/>
        <v>48.281045682986644</v>
      </c>
      <c r="CF157">
        <f t="shared" si="152"/>
        <v>86.946803390355925</v>
      </c>
      <c r="CG157">
        <f t="shared" si="153"/>
        <v>13.053196609644077</v>
      </c>
      <c r="CH157">
        <f t="shared" si="154"/>
        <v>20.60631442960598</v>
      </c>
      <c r="CI157">
        <f t="shared" si="155"/>
        <v>80.693192316268991</v>
      </c>
      <c r="CJ157">
        <f t="shared" si="156"/>
        <v>19.306807683731005</v>
      </c>
      <c r="CK157">
        <f t="shared" si="157"/>
        <v>0.82265086308757962</v>
      </c>
      <c r="CL157">
        <f t="shared" si="158"/>
        <v>80.912863070539416</v>
      </c>
      <c r="CM157">
        <f t="shared" si="159"/>
        <v>19.087136929460581</v>
      </c>
      <c r="CN157">
        <f t="shared" si="160"/>
        <v>3.1509129770350957E-3</v>
      </c>
      <c r="CO157">
        <f t="shared" si="161"/>
        <v>100</v>
      </c>
      <c r="CP157">
        <f t="shared" si="212"/>
        <v>0</v>
      </c>
      <c r="CQ157">
        <f t="shared" si="162"/>
        <v>2.0509817719684276</v>
      </c>
      <c r="CR157">
        <f t="shared" si="163"/>
        <v>81.50044808603252</v>
      </c>
      <c r="CS157">
        <f t="shared" si="164"/>
        <v>18.499551913967483</v>
      </c>
      <c r="CT157">
        <f t="shared" si="165"/>
        <v>4.9658388518073107</v>
      </c>
      <c r="CU157">
        <f t="shared" si="166"/>
        <v>92.676607445008457</v>
      </c>
      <c r="CV157">
        <f t="shared" si="167"/>
        <v>7.32339255499154</v>
      </c>
      <c r="CW157">
        <f t="shared" si="168"/>
        <v>0.2764926137348297</v>
      </c>
      <c r="CX157">
        <f t="shared" si="169"/>
        <v>96.201329534662875</v>
      </c>
      <c r="CY157">
        <f t="shared" si="170"/>
        <v>3.7986704653371319</v>
      </c>
      <c r="CZ157">
        <f t="shared" si="171"/>
        <v>2.4487845353191089</v>
      </c>
      <c r="DA157">
        <f t="shared" si="172"/>
        <v>96.343555650868538</v>
      </c>
      <c r="DB157">
        <f t="shared" si="173"/>
        <v>3.6564443491314602</v>
      </c>
      <c r="DC157">
        <f t="shared" si="174"/>
        <v>2.1268662594986897E-2</v>
      </c>
      <c r="DD157">
        <f t="shared" si="175"/>
        <v>98.76543209876543</v>
      </c>
      <c r="DE157">
        <f t="shared" si="213"/>
        <v>1.2345679012345678</v>
      </c>
      <c r="DF157">
        <f t="shared" si="176"/>
        <v>5.0671932192352731</v>
      </c>
      <c r="DG157">
        <f t="shared" si="177"/>
        <v>95.481397035962274</v>
      </c>
      <c r="DH157">
        <f t="shared" si="178"/>
        <v>4.5186029640377239</v>
      </c>
      <c r="DI157">
        <f t="shared" si="179"/>
        <v>1.6080159226135773</v>
      </c>
      <c r="DJ157">
        <f t="shared" si="180"/>
        <v>97.648595689092105</v>
      </c>
      <c r="DK157">
        <f t="shared" si="181"/>
        <v>2.351404310907903</v>
      </c>
      <c r="DL157">
        <f t="shared" si="182"/>
        <v>0.27596746157199048</v>
      </c>
      <c r="DM157">
        <f t="shared" si="183"/>
        <v>94.196003805899139</v>
      </c>
      <c r="DN157">
        <f t="shared" si="184"/>
        <v>5.803996194100856</v>
      </c>
      <c r="DO157">
        <f t="shared" si="185"/>
        <v>4.9889455469722356E-3</v>
      </c>
      <c r="DP157">
        <f t="shared" si="186"/>
        <v>94.73684210526315</v>
      </c>
      <c r="DQ157">
        <f t="shared" si="187"/>
        <v>5.2631578947368416</v>
      </c>
      <c r="DR157">
        <f t="shared" si="188"/>
        <v>0.14914321424632787</v>
      </c>
      <c r="DS157">
        <f t="shared" si="189"/>
        <v>93.485915492957744</v>
      </c>
      <c r="DT157">
        <f t="shared" si="190"/>
        <v>6.5140845070422531</v>
      </c>
      <c r="DU157">
        <f t="shared" si="191"/>
        <v>0.51491169566381856</v>
      </c>
      <c r="DV157">
        <f t="shared" si="192"/>
        <v>94.186639469658346</v>
      </c>
      <c r="DW157">
        <f t="shared" si="193"/>
        <v>5.8133605303416624</v>
      </c>
      <c r="DX157">
        <f t="shared" si="194"/>
        <v>2.969735480855578</v>
      </c>
      <c r="DY157">
        <f t="shared" si="195"/>
        <v>92.546419098143247</v>
      </c>
      <c r="DZ157">
        <f t="shared" si="196"/>
        <v>7.453580901856764</v>
      </c>
      <c r="EA157">
        <f t="shared" si="197"/>
        <v>2.6415153790810884</v>
      </c>
      <c r="EB157">
        <f t="shared" si="198"/>
        <v>54.930417495029829</v>
      </c>
      <c r="EC157">
        <f t="shared" si="199"/>
        <v>45.069582504970178</v>
      </c>
      <c r="ED157">
        <f t="shared" si="200"/>
        <v>1.6368992915697322</v>
      </c>
      <c r="EE157">
        <f t="shared" si="201"/>
        <v>67.420596727622723</v>
      </c>
      <c r="EF157">
        <f t="shared" si="202"/>
        <v>32.579403272377292</v>
      </c>
      <c r="EG157">
        <f t="shared" si="203"/>
        <v>5.6551010655337386</v>
      </c>
      <c r="EH157">
        <f t="shared" si="204"/>
        <v>69.313274829363422</v>
      </c>
      <c r="EI157">
        <f t="shared" si="205"/>
        <v>30.686725170636581</v>
      </c>
    </row>
    <row r="158" spans="1:139" x14ac:dyDescent="0.25">
      <c r="A158" t="s">
        <v>2794</v>
      </c>
      <c r="B158">
        <v>157</v>
      </c>
      <c r="C158" t="s">
        <v>219</v>
      </c>
      <c r="E158">
        <v>4589838</v>
      </c>
      <c r="F158">
        <v>2394476</v>
      </c>
      <c r="G158">
        <v>2195362</v>
      </c>
      <c r="H158">
        <v>1154406</v>
      </c>
      <c r="I158">
        <v>970380</v>
      </c>
      <c r="J158">
        <v>184026</v>
      </c>
      <c r="K158">
        <f t="shared" si="142"/>
        <v>25.151345210876723</v>
      </c>
      <c r="L158">
        <f t="shared" si="143"/>
        <v>40.525776829669624</v>
      </c>
      <c r="M158">
        <f t="shared" si="144"/>
        <v>8.3824899948163445</v>
      </c>
      <c r="N158">
        <f t="shared" si="206"/>
        <v>84.058814663125446</v>
      </c>
      <c r="O158">
        <f t="shared" si="207"/>
        <v>15.941185336874547</v>
      </c>
      <c r="P158">
        <f t="shared" si="145"/>
        <v>22.030724026035902</v>
      </c>
      <c r="Q158">
        <f t="shared" si="146"/>
        <v>13.819488117698626</v>
      </c>
      <c r="R158">
        <f t="shared" si="147"/>
        <v>12.107958551843979</v>
      </c>
      <c r="S158">
        <f t="shared" si="208"/>
        <v>6.938893248995587</v>
      </c>
      <c r="T158">
        <f t="shared" si="148"/>
        <v>45.102936055425907</v>
      </c>
      <c r="U158">
        <f t="shared" si="149"/>
        <v>77.969275973964102</v>
      </c>
      <c r="V158">
        <f t="shared" si="150"/>
        <v>90008200</v>
      </c>
      <c r="W158">
        <v>136454</v>
      </c>
      <c r="X158">
        <v>117331</v>
      </c>
      <c r="Y158">
        <v>19123</v>
      </c>
      <c r="Z158">
        <v>102508</v>
      </c>
      <c r="AA158">
        <v>82782</v>
      </c>
      <c r="AB158">
        <v>19726</v>
      </c>
      <c r="AC158">
        <v>15362</v>
      </c>
      <c r="AD158">
        <v>13670</v>
      </c>
      <c r="AE158">
        <v>1692</v>
      </c>
      <c r="AF158">
        <v>502</v>
      </c>
      <c r="AG158">
        <v>477</v>
      </c>
      <c r="AH158">
        <v>25</v>
      </c>
      <c r="AI158">
        <v>48388</v>
      </c>
      <c r="AJ158">
        <v>41871</v>
      </c>
      <c r="AK158">
        <v>6517</v>
      </c>
      <c r="AL158">
        <v>110643</v>
      </c>
      <c r="AM158">
        <v>101572</v>
      </c>
      <c r="AN158">
        <v>9071</v>
      </c>
      <c r="AO158">
        <v>13767</v>
      </c>
      <c r="AP158">
        <v>12216</v>
      </c>
      <c r="AQ158">
        <v>1551</v>
      </c>
      <c r="AR158">
        <v>80103</v>
      </c>
      <c r="AS158">
        <v>75273</v>
      </c>
      <c r="AT158">
        <v>4830</v>
      </c>
      <c r="AU158">
        <v>828</v>
      </c>
      <c r="AV158">
        <v>788</v>
      </c>
      <c r="AW158">
        <v>40</v>
      </c>
      <c r="AX158">
        <v>138947</v>
      </c>
      <c r="AY158">
        <v>131681</v>
      </c>
      <c r="AZ158">
        <v>7266</v>
      </c>
      <c r="BA158">
        <v>61869</v>
      </c>
      <c r="BB158">
        <v>58998</v>
      </c>
      <c r="BC158">
        <v>2871</v>
      </c>
      <c r="BD158">
        <v>13650</v>
      </c>
      <c r="BE158">
        <v>12816</v>
      </c>
      <c r="BF158">
        <v>834</v>
      </c>
      <c r="BG158">
        <v>407</v>
      </c>
      <c r="BH158">
        <v>382</v>
      </c>
      <c r="BI158">
        <v>25</v>
      </c>
      <c r="BJ158">
        <v>17250</v>
      </c>
      <c r="BK158">
        <v>15086</v>
      </c>
      <c r="BL158">
        <v>2164</v>
      </c>
      <c r="BM158">
        <v>49568</v>
      </c>
      <c r="BN158">
        <v>44324</v>
      </c>
      <c r="BO158">
        <v>5244</v>
      </c>
      <c r="BP158">
        <v>127413</v>
      </c>
      <c r="BQ158">
        <v>114453</v>
      </c>
      <c r="BR158">
        <v>12960</v>
      </c>
      <c r="BS158">
        <v>82063</v>
      </c>
      <c r="BT158">
        <v>44677</v>
      </c>
      <c r="BU158">
        <v>37386</v>
      </c>
      <c r="BV158">
        <v>20489</v>
      </c>
      <c r="BW158">
        <v>13002</v>
      </c>
      <c r="BX158">
        <v>7487</v>
      </c>
      <c r="BY158">
        <v>134195</v>
      </c>
      <c r="BZ158">
        <v>88981</v>
      </c>
      <c r="CA158">
        <v>45214</v>
      </c>
      <c r="CB158" t="str">
        <f t="shared" si="209"/>
        <v>GNonHHITotal</v>
      </c>
      <c r="CC158" t="str">
        <f t="shared" si="210"/>
        <v>GNonHHIMale</v>
      </c>
      <c r="CD158" t="str">
        <f t="shared" si="211"/>
        <v>RUNonHHIFemale</v>
      </c>
      <c r="CE158">
        <f t="shared" si="151"/>
        <v>11.82027813438253</v>
      </c>
      <c r="CF158">
        <f t="shared" si="152"/>
        <v>85.985753440719947</v>
      </c>
      <c r="CG158">
        <f t="shared" si="153"/>
        <v>14.01424655928005</v>
      </c>
      <c r="CH158">
        <f t="shared" si="154"/>
        <v>8.8797182273827406</v>
      </c>
      <c r="CI158">
        <f t="shared" si="155"/>
        <v>80.756623873258675</v>
      </c>
      <c r="CJ158">
        <f t="shared" si="156"/>
        <v>19.243376126741328</v>
      </c>
      <c r="CK158">
        <f t="shared" si="157"/>
        <v>1.3307276642706292</v>
      </c>
      <c r="CL158">
        <f t="shared" si="158"/>
        <v>88.985809139434963</v>
      </c>
      <c r="CM158">
        <f t="shared" si="159"/>
        <v>11.01419086056503</v>
      </c>
      <c r="CN158">
        <f t="shared" si="160"/>
        <v>4.3485567469330542E-2</v>
      </c>
      <c r="CO158">
        <f t="shared" si="161"/>
        <v>95.019920318725099</v>
      </c>
      <c r="CP158">
        <f t="shared" si="212"/>
        <v>4.9800796812749004</v>
      </c>
      <c r="CQ158">
        <f t="shared" si="162"/>
        <v>4.1915929057887782</v>
      </c>
      <c r="CR158">
        <f t="shared" si="163"/>
        <v>86.531784740018196</v>
      </c>
      <c r="CS158">
        <f t="shared" si="164"/>
        <v>13.468215259981815</v>
      </c>
      <c r="CT158">
        <f t="shared" si="165"/>
        <v>9.584409644440516</v>
      </c>
      <c r="CU158">
        <f t="shared" si="166"/>
        <v>91.801559972162721</v>
      </c>
      <c r="CV158">
        <f t="shared" si="167"/>
        <v>8.1984400278372789</v>
      </c>
      <c r="CW158">
        <f t="shared" si="168"/>
        <v>1.1925613692236527</v>
      </c>
      <c r="CX158">
        <f t="shared" si="169"/>
        <v>88.733928960557847</v>
      </c>
      <c r="CY158">
        <f t="shared" si="170"/>
        <v>11.266071039442144</v>
      </c>
      <c r="CZ158">
        <f t="shared" si="171"/>
        <v>6.938893248995587</v>
      </c>
      <c r="DA158">
        <f t="shared" si="172"/>
        <v>93.970263286019247</v>
      </c>
      <c r="DB158">
        <f t="shared" si="173"/>
        <v>6.0297367139807498</v>
      </c>
      <c r="DC158">
        <f t="shared" si="174"/>
        <v>7.1725198933477466E-2</v>
      </c>
      <c r="DD158">
        <f t="shared" si="175"/>
        <v>95.169082125603865</v>
      </c>
      <c r="DE158">
        <f t="shared" si="213"/>
        <v>4.8309178743961354</v>
      </c>
      <c r="DF158">
        <f t="shared" si="176"/>
        <v>12.036233352910502</v>
      </c>
      <c r="DG158">
        <f t="shared" si="177"/>
        <v>94.770667952528669</v>
      </c>
      <c r="DH158">
        <f t="shared" si="178"/>
        <v>5.2293320474713374</v>
      </c>
      <c r="DI158">
        <f t="shared" si="179"/>
        <v>5.3593796290040077</v>
      </c>
      <c r="DJ158">
        <f t="shared" si="180"/>
        <v>95.35955001697134</v>
      </c>
      <c r="DK158">
        <f t="shared" si="181"/>
        <v>4.640449983028657</v>
      </c>
      <c r="DL158">
        <f t="shared" si="182"/>
        <v>1.1824262867656614</v>
      </c>
      <c r="DM158">
        <f t="shared" si="183"/>
        <v>93.890109890109883</v>
      </c>
      <c r="DN158">
        <f t="shared" si="184"/>
        <v>6.1098901098901104</v>
      </c>
      <c r="DO158">
        <f t="shared" si="185"/>
        <v>3.5256227011987121E-2</v>
      </c>
      <c r="DP158">
        <f t="shared" si="186"/>
        <v>93.85749385749385</v>
      </c>
      <c r="DQ158">
        <f t="shared" si="187"/>
        <v>6.1425061425061429</v>
      </c>
      <c r="DR158">
        <f t="shared" si="188"/>
        <v>1.4942749777807807</v>
      </c>
      <c r="DS158">
        <f t="shared" si="189"/>
        <v>87.455072463768118</v>
      </c>
      <c r="DT158">
        <f t="shared" si="190"/>
        <v>12.544927536231883</v>
      </c>
      <c r="DU158">
        <f t="shared" si="191"/>
        <v>4.2938099767326223</v>
      </c>
      <c r="DV158">
        <f t="shared" si="192"/>
        <v>89.42059393156876</v>
      </c>
      <c r="DW158">
        <f t="shared" si="193"/>
        <v>10.579406068431247</v>
      </c>
      <c r="DX158">
        <f t="shared" si="194"/>
        <v>11.037104796752615</v>
      </c>
      <c r="DY158">
        <f t="shared" si="195"/>
        <v>89.828353464717097</v>
      </c>
      <c r="DZ158">
        <f t="shared" si="196"/>
        <v>10.1716465352829</v>
      </c>
      <c r="EA158">
        <f t="shared" si="197"/>
        <v>7.1086775363260415</v>
      </c>
      <c r="EB158">
        <f t="shared" si="198"/>
        <v>54.44231870635975</v>
      </c>
      <c r="EC158">
        <f t="shared" si="199"/>
        <v>45.55768129364025</v>
      </c>
      <c r="ED158">
        <f t="shared" si="200"/>
        <v>1.7748521750579953</v>
      </c>
      <c r="EE158">
        <f t="shared" si="201"/>
        <v>63.458441114744502</v>
      </c>
      <c r="EF158">
        <f t="shared" si="202"/>
        <v>36.541558885255505</v>
      </c>
      <c r="EG158">
        <f t="shared" si="203"/>
        <v>11.624593080770545</v>
      </c>
      <c r="EH158">
        <f t="shared" si="204"/>
        <v>66.307239464957718</v>
      </c>
      <c r="EI158">
        <f t="shared" si="205"/>
        <v>33.692760535042289</v>
      </c>
    </row>
    <row r="159" spans="1:139" x14ac:dyDescent="0.25">
      <c r="A159" t="s">
        <v>2796</v>
      </c>
      <c r="B159">
        <v>158</v>
      </c>
      <c r="C159" t="s">
        <v>220</v>
      </c>
      <c r="E159">
        <v>3405559</v>
      </c>
      <c r="F159">
        <v>1752542</v>
      </c>
      <c r="G159">
        <v>1653017</v>
      </c>
      <c r="H159">
        <v>645694</v>
      </c>
      <c r="I159">
        <v>521835</v>
      </c>
      <c r="J159">
        <v>123859</v>
      </c>
      <c r="K159">
        <f t="shared" si="142"/>
        <v>18.96000039934707</v>
      </c>
      <c r="L159">
        <f t="shared" si="143"/>
        <v>29.775891248255391</v>
      </c>
      <c r="M159">
        <f t="shared" si="144"/>
        <v>7.492905396617215</v>
      </c>
      <c r="N159">
        <f t="shared" si="206"/>
        <v>80.817693830204391</v>
      </c>
      <c r="O159">
        <f t="shared" si="207"/>
        <v>19.182306169795599</v>
      </c>
      <c r="P159">
        <f t="shared" si="145"/>
        <v>65.292228207169345</v>
      </c>
      <c r="Q159">
        <f t="shared" si="146"/>
        <v>7.5466087651426221</v>
      </c>
      <c r="R159">
        <f t="shared" si="147"/>
        <v>5.044804504920287</v>
      </c>
      <c r="S159">
        <f t="shared" si="208"/>
        <v>3.5719706238558824</v>
      </c>
      <c r="T159">
        <f t="shared" si="148"/>
        <v>18.544387898911868</v>
      </c>
      <c r="U159">
        <f t="shared" si="149"/>
        <v>34.707771792830655</v>
      </c>
      <c r="V159">
        <f t="shared" si="150"/>
        <v>22410599.999999996</v>
      </c>
      <c r="W159">
        <v>239991</v>
      </c>
      <c r="X159">
        <v>205212</v>
      </c>
      <c r="Y159">
        <v>34779</v>
      </c>
      <c r="Z159">
        <v>173691</v>
      </c>
      <c r="AA159">
        <v>130207</v>
      </c>
      <c r="AB159">
        <v>43484</v>
      </c>
      <c r="AC159">
        <v>7906</v>
      </c>
      <c r="AD159">
        <v>6666</v>
      </c>
      <c r="AE159">
        <v>1240</v>
      </c>
      <c r="AF159">
        <v>110</v>
      </c>
      <c r="AG159">
        <v>102</v>
      </c>
      <c r="AH159">
        <v>8</v>
      </c>
      <c r="AI159">
        <v>19190</v>
      </c>
      <c r="AJ159">
        <v>16042</v>
      </c>
      <c r="AK159">
        <v>3148</v>
      </c>
      <c r="AL159">
        <v>29428</v>
      </c>
      <c r="AM159">
        <v>27382</v>
      </c>
      <c r="AN159">
        <v>2046</v>
      </c>
      <c r="AO159">
        <v>2724</v>
      </c>
      <c r="AP159">
        <v>2610</v>
      </c>
      <c r="AQ159">
        <v>114</v>
      </c>
      <c r="AR159">
        <v>23064</v>
      </c>
      <c r="AS159">
        <v>21780</v>
      </c>
      <c r="AT159">
        <v>1284</v>
      </c>
      <c r="AU159">
        <v>150</v>
      </c>
      <c r="AV159">
        <v>150</v>
      </c>
      <c r="AW159">
        <v>0</v>
      </c>
      <c r="AX159">
        <v>32424</v>
      </c>
      <c r="AY159">
        <v>30986</v>
      </c>
      <c r="AZ159">
        <v>1438</v>
      </c>
      <c r="BA159">
        <v>11888</v>
      </c>
      <c r="BB159">
        <v>11588</v>
      </c>
      <c r="BC159">
        <v>300</v>
      </c>
      <c r="BD159">
        <v>2720</v>
      </c>
      <c r="BE159">
        <v>2602</v>
      </c>
      <c r="BF159">
        <v>118</v>
      </c>
      <c r="BG159">
        <v>72</v>
      </c>
      <c r="BH159">
        <v>72</v>
      </c>
      <c r="BI159">
        <v>0</v>
      </c>
      <c r="BJ159">
        <v>1388</v>
      </c>
      <c r="BK159">
        <v>1314</v>
      </c>
      <c r="BL159">
        <v>74</v>
      </c>
      <c r="BM159">
        <v>4994</v>
      </c>
      <c r="BN159">
        <v>4716</v>
      </c>
      <c r="BO159">
        <v>278</v>
      </c>
      <c r="BP159">
        <v>14036</v>
      </c>
      <c r="BQ159">
        <v>13156</v>
      </c>
      <c r="BR159">
        <v>880</v>
      </c>
      <c r="BS159">
        <v>25266</v>
      </c>
      <c r="BT159">
        <v>13534</v>
      </c>
      <c r="BU159">
        <v>11732</v>
      </c>
      <c r="BV159">
        <v>12764</v>
      </c>
      <c r="BW159">
        <v>6686</v>
      </c>
      <c r="BX159">
        <v>6078</v>
      </c>
      <c r="BY159">
        <v>43888</v>
      </c>
      <c r="BZ159">
        <v>27030</v>
      </c>
      <c r="CA159">
        <v>16858</v>
      </c>
      <c r="CB159" t="str">
        <f t="shared" si="209"/>
        <v>CultivatorsTotal</v>
      </c>
      <c r="CC159" t="str">
        <f t="shared" si="210"/>
        <v>CultivatorsMale</v>
      </c>
      <c r="CD159" t="str">
        <f t="shared" si="211"/>
        <v>AgriculturalLabourersFemale</v>
      </c>
      <c r="CE159">
        <f t="shared" si="151"/>
        <v>37.167915452211112</v>
      </c>
      <c r="CF159">
        <f t="shared" si="152"/>
        <v>85.508206557745908</v>
      </c>
      <c r="CG159">
        <f t="shared" si="153"/>
        <v>14.491793442254084</v>
      </c>
      <c r="CH159">
        <f t="shared" si="154"/>
        <v>26.899893757724247</v>
      </c>
      <c r="CI159">
        <f t="shared" si="155"/>
        <v>74.964736226977791</v>
      </c>
      <c r="CJ159">
        <f t="shared" si="156"/>
        <v>25.035263773022205</v>
      </c>
      <c r="CK159">
        <f t="shared" si="157"/>
        <v>1.2244189972339841</v>
      </c>
      <c r="CL159">
        <f t="shared" si="158"/>
        <v>84.315709587654936</v>
      </c>
      <c r="CM159">
        <f t="shared" si="159"/>
        <v>15.684290412345053</v>
      </c>
      <c r="CN159">
        <f t="shared" si="160"/>
        <v>1.7035933429767041E-2</v>
      </c>
      <c r="CO159">
        <f t="shared" si="161"/>
        <v>92.72727272727272</v>
      </c>
      <c r="CP159">
        <f t="shared" si="212"/>
        <v>7.2727272727272725</v>
      </c>
      <c r="CQ159">
        <f t="shared" si="162"/>
        <v>2.9719960228839049</v>
      </c>
      <c r="CR159">
        <f t="shared" si="163"/>
        <v>83.595622720166745</v>
      </c>
      <c r="CS159">
        <f t="shared" si="164"/>
        <v>16.404377279833245</v>
      </c>
      <c r="CT159">
        <f t="shared" si="165"/>
        <v>4.5575768088289497</v>
      </c>
      <c r="CU159">
        <f t="shared" si="166"/>
        <v>93.0474378143265</v>
      </c>
      <c r="CV159">
        <f t="shared" si="167"/>
        <v>6.952562185673508</v>
      </c>
      <c r="CW159">
        <f t="shared" si="168"/>
        <v>0.42187166056986741</v>
      </c>
      <c r="CX159">
        <f t="shared" si="169"/>
        <v>95.81497797356829</v>
      </c>
      <c r="CY159">
        <f t="shared" si="170"/>
        <v>4.1850220264317182</v>
      </c>
      <c r="CZ159">
        <f t="shared" si="171"/>
        <v>3.5719706238558824</v>
      </c>
      <c r="DA159">
        <f t="shared" si="172"/>
        <v>94.432882414151919</v>
      </c>
      <c r="DB159">
        <f t="shared" si="173"/>
        <v>5.5671175858480746</v>
      </c>
      <c r="DC159">
        <f t="shared" si="174"/>
        <v>2.3230818313318691E-2</v>
      </c>
      <c r="DD159">
        <f t="shared" si="175"/>
        <v>100</v>
      </c>
      <c r="DE159">
        <f t="shared" si="213"/>
        <v>0</v>
      </c>
      <c r="DF159">
        <f t="shared" si="176"/>
        <v>5.0215736866069687</v>
      </c>
      <c r="DG159">
        <f t="shared" si="177"/>
        <v>95.565013570194907</v>
      </c>
      <c r="DH159">
        <f t="shared" si="178"/>
        <v>4.4349864298050834</v>
      </c>
      <c r="DI159">
        <f t="shared" si="179"/>
        <v>1.8411197873915506</v>
      </c>
      <c r="DJ159">
        <f t="shared" si="180"/>
        <v>97.476446837146696</v>
      </c>
      <c r="DK159">
        <f t="shared" si="181"/>
        <v>2.5235531628532972</v>
      </c>
      <c r="DL159">
        <f t="shared" si="182"/>
        <v>0.42125217208151233</v>
      </c>
      <c r="DM159">
        <f t="shared" si="183"/>
        <v>95.661764705882362</v>
      </c>
      <c r="DN159">
        <f t="shared" si="184"/>
        <v>4.3382352941176467</v>
      </c>
      <c r="DO159">
        <f t="shared" si="185"/>
        <v>1.1150792790392971E-2</v>
      </c>
      <c r="DP159">
        <f t="shared" si="186"/>
        <v>100</v>
      </c>
      <c r="DQ159">
        <f t="shared" si="187"/>
        <v>0</v>
      </c>
      <c r="DR159">
        <f t="shared" si="188"/>
        <v>0.21496250545924231</v>
      </c>
      <c r="DS159">
        <f t="shared" si="189"/>
        <v>94.668587896253598</v>
      </c>
      <c r="DT159">
        <f t="shared" si="190"/>
        <v>5.3314121037463975</v>
      </c>
      <c r="DU159">
        <f t="shared" si="191"/>
        <v>0.77343137771142367</v>
      </c>
      <c r="DV159">
        <f t="shared" si="192"/>
        <v>94.43331998398078</v>
      </c>
      <c r="DW159">
        <f t="shared" si="193"/>
        <v>5.5666800160192231</v>
      </c>
      <c r="DX159">
        <f t="shared" si="194"/>
        <v>2.1737851056382747</v>
      </c>
      <c r="DY159">
        <f t="shared" si="195"/>
        <v>93.730407523510976</v>
      </c>
      <c r="DZ159">
        <f t="shared" si="196"/>
        <v>6.2695924764890272</v>
      </c>
      <c r="EA159">
        <f t="shared" si="197"/>
        <v>3.9129990366954006</v>
      </c>
      <c r="EB159">
        <f t="shared" si="198"/>
        <v>53.566057151903749</v>
      </c>
      <c r="EC159">
        <f t="shared" si="199"/>
        <v>46.433942848096251</v>
      </c>
      <c r="ED159">
        <f t="shared" si="200"/>
        <v>1.976787766341332</v>
      </c>
      <c r="EE159">
        <f t="shared" si="201"/>
        <v>52.381698527107488</v>
      </c>
      <c r="EF159">
        <f t="shared" si="202"/>
        <v>47.618301472892512</v>
      </c>
      <c r="EG159">
        <f t="shared" si="203"/>
        <v>6.7970276942328729</v>
      </c>
      <c r="EH159">
        <f t="shared" si="204"/>
        <v>61.588589135982495</v>
      </c>
      <c r="EI159">
        <f t="shared" si="205"/>
        <v>38.411410864017498</v>
      </c>
    </row>
    <row r="160" spans="1:139" x14ac:dyDescent="0.25">
      <c r="A160" t="s">
        <v>2798</v>
      </c>
      <c r="B160">
        <v>159</v>
      </c>
      <c r="C160" t="s">
        <v>221</v>
      </c>
      <c r="E160">
        <v>1885204</v>
      </c>
      <c r="F160">
        <v>1006240</v>
      </c>
      <c r="G160">
        <v>878964</v>
      </c>
      <c r="H160">
        <v>475198</v>
      </c>
      <c r="I160">
        <v>424720</v>
      </c>
      <c r="J160">
        <v>50478</v>
      </c>
      <c r="K160">
        <f t="shared" si="142"/>
        <v>25.206715029248823</v>
      </c>
      <c r="L160">
        <f t="shared" si="143"/>
        <v>42.208618222292891</v>
      </c>
      <c r="M160">
        <f t="shared" si="144"/>
        <v>5.742897320026759</v>
      </c>
      <c r="N160">
        <f t="shared" si="206"/>
        <v>89.377480544951794</v>
      </c>
      <c r="O160">
        <f t="shared" si="207"/>
        <v>10.622519455048211</v>
      </c>
      <c r="P160">
        <f t="shared" si="145"/>
        <v>67.267328566197662</v>
      </c>
      <c r="Q160">
        <f t="shared" si="146"/>
        <v>10.69154331457624</v>
      </c>
      <c r="R160">
        <f t="shared" si="147"/>
        <v>5.1060820963051183</v>
      </c>
      <c r="S160">
        <f t="shared" si="208"/>
        <v>2.2521138556980458</v>
      </c>
      <c r="T160">
        <f t="shared" si="148"/>
        <v>14.682932167222926</v>
      </c>
      <c r="U160">
        <f t="shared" si="149"/>
        <v>32.732671433802331</v>
      </c>
      <c r="V160">
        <f t="shared" si="150"/>
        <v>15554500</v>
      </c>
      <c r="W160">
        <v>218498</v>
      </c>
      <c r="X160">
        <v>208058</v>
      </c>
      <c r="Y160">
        <v>10440</v>
      </c>
      <c r="Z160">
        <v>96798</v>
      </c>
      <c r="AA160">
        <v>89805</v>
      </c>
      <c r="AB160">
        <v>6993</v>
      </c>
      <c r="AC160">
        <v>4357</v>
      </c>
      <c r="AD160">
        <v>3507</v>
      </c>
      <c r="AE160">
        <v>850</v>
      </c>
      <c r="AF160">
        <v>70</v>
      </c>
      <c r="AG160">
        <v>70</v>
      </c>
      <c r="AH160">
        <v>0</v>
      </c>
      <c r="AI160">
        <v>20820</v>
      </c>
      <c r="AJ160">
        <v>11354</v>
      </c>
      <c r="AK160">
        <v>9466</v>
      </c>
      <c r="AL160">
        <v>29916</v>
      </c>
      <c r="AM160">
        <v>24676</v>
      </c>
      <c r="AN160">
        <v>5240</v>
      </c>
      <c r="AO160">
        <v>581</v>
      </c>
      <c r="AP160">
        <v>568</v>
      </c>
      <c r="AQ160">
        <v>13</v>
      </c>
      <c r="AR160">
        <v>10702</v>
      </c>
      <c r="AS160">
        <v>10388</v>
      </c>
      <c r="AT160">
        <v>314</v>
      </c>
      <c r="AU160">
        <v>72</v>
      </c>
      <c r="AV160">
        <v>63</v>
      </c>
      <c r="AW160">
        <v>9</v>
      </c>
      <c r="AX160">
        <v>24192</v>
      </c>
      <c r="AY160">
        <v>23426</v>
      </c>
      <c r="AZ160">
        <v>766</v>
      </c>
      <c r="BA160">
        <v>8852</v>
      </c>
      <c r="BB160">
        <v>8537</v>
      </c>
      <c r="BC160">
        <v>315</v>
      </c>
      <c r="BD160">
        <v>999</v>
      </c>
      <c r="BE160">
        <v>938</v>
      </c>
      <c r="BF160">
        <v>61</v>
      </c>
      <c r="BG160">
        <v>43</v>
      </c>
      <c r="BH160">
        <v>42</v>
      </c>
      <c r="BI160">
        <v>1</v>
      </c>
      <c r="BJ160">
        <v>640</v>
      </c>
      <c r="BK160">
        <v>620</v>
      </c>
      <c r="BL160">
        <v>20</v>
      </c>
      <c r="BM160">
        <v>3498</v>
      </c>
      <c r="BN160">
        <v>3387</v>
      </c>
      <c r="BO160">
        <v>111</v>
      </c>
      <c r="BP160">
        <v>12430</v>
      </c>
      <c r="BQ160">
        <v>11821</v>
      </c>
      <c r="BR160">
        <v>609</v>
      </c>
      <c r="BS160">
        <v>15459</v>
      </c>
      <c r="BT160">
        <v>9713</v>
      </c>
      <c r="BU160">
        <v>5746</v>
      </c>
      <c r="BV160">
        <v>5541</v>
      </c>
      <c r="BW160">
        <v>3071</v>
      </c>
      <c r="BX160">
        <v>2470</v>
      </c>
      <c r="BY160">
        <v>21730</v>
      </c>
      <c r="BZ160">
        <v>14676</v>
      </c>
      <c r="CA160">
        <v>7054</v>
      </c>
      <c r="CB160" t="str">
        <f t="shared" si="209"/>
        <v>CultivatorsTotal</v>
      </c>
      <c r="CC160" t="str">
        <f t="shared" si="210"/>
        <v>CultivatorsMale</v>
      </c>
      <c r="CD160" t="str">
        <f t="shared" si="211"/>
        <v>CultivatorsFemale</v>
      </c>
      <c r="CE160">
        <f t="shared" si="151"/>
        <v>45.980412375472959</v>
      </c>
      <c r="CF160">
        <f t="shared" si="152"/>
        <v>95.221924228139386</v>
      </c>
      <c r="CG160">
        <f t="shared" si="153"/>
        <v>4.7780757718606122</v>
      </c>
      <c r="CH160">
        <f t="shared" si="154"/>
        <v>20.370035227420992</v>
      </c>
      <c r="CI160">
        <f t="shared" si="155"/>
        <v>92.775677183412881</v>
      </c>
      <c r="CJ160">
        <f t="shared" si="156"/>
        <v>7.2243228165871196</v>
      </c>
      <c r="CK160">
        <f t="shared" si="157"/>
        <v>0.9168809633037176</v>
      </c>
      <c r="CL160">
        <f t="shared" si="158"/>
        <v>80.491163644709658</v>
      </c>
      <c r="CM160">
        <f t="shared" si="159"/>
        <v>19.508836355290338</v>
      </c>
      <c r="CN160">
        <f t="shared" si="160"/>
        <v>1.473070172854263E-2</v>
      </c>
      <c r="CO160">
        <f t="shared" si="161"/>
        <v>100</v>
      </c>
      <c r="CP160">
        <f t="shared" si="212"/>
        <v>0</v>
      </c>
      <c r="CQ160">
        <f t="shared" si="162"/>
        <v>4.3813315712608221</v>
      </c>
      <c r="CR160">
        <f t="shared" si="163"/>
        <v>54.534101825168115</v>
      </c>
      <c r="CS160">
        <f t="shared" si="164"/>
        <v>45.465898174831892</v>
      </c>
      <c r="CT160">
        <f t="shared" si="165"/>
        <v>6.2954810415868758</v>
      </c>
      <c r="CU160">
        <f t="shared" si="166"/>
        <v>82.484289343495121</v>
      </c>
      <c r="CV160">
        <f t="shared" si="167"/>
        <v>17.515710656504879</v>
      </c>
      <c r="CW160">
        <f t="shared" si="168"/>
        <v>0.12226482434690381</v>
      </c>
      <c r="CX160">
        <f t="shared" si="169"/>
        <v>97.762478485370053</v>
      </c>
      <c r="CY160">
        <f t="shared" si="170"/>
        <v>2.2375215146299485</v>
      </c>
      <c r="CZ160">
        <f t="shared" si="171"/>
        <v>2.2521138556980458</v>
      </c>
      <c r="DA160">
        <f t="shared" si="172"/>
        <v>97.065968977761159</v>
      </c>
      <c r="DB160">
        <f t="shared" si="173"/>
        <v>2.9340310222388339</v>
      </c>
      <c r="DC160">
        <f t="shared" si="174"/>
        <v>1.5151578920786704E-2</v>
      </c>
      <c r="DD160">
        <f t="shared" si="175"/>
        <v>87.5</v>
      </c>
      <c r="DE160">
        <f t="shared" si="213"/>
        <v>12.5</v>
      </c>
      <c r="DF160">
        <f t="shared" si="176"/>
        <v>5.090930517384332</v>
      </c>
      <c r="DG160">
        <f t="shared" si="177"/>
        <v>96.833664021164026</v>
      </c>
      <c r="DH160">
        <f t="shared" si="178"/>
        <v>3.1663359788359791</v>
      </c>
      <c r="DI160">
        <f t="shared" si="179"/>
        <v>1.8628024528722764</v>
      </c>
      <c r="DJ160">
        <f t="shared" si="180"/>
        <v>96.441482150926348</v>
      </c>
      <c r="DK160">
        <f t="shared" si="181"/>
        <v>3.558517849073656</v>
      </c>
      <c r="DL160">
        <f t="shared" si="182"/>
        <v>0.2102281575259155</v>
      </c>
      <c r="DM160">
        <f t="shared" si="183"/>
        <v>93.893893893893903</v>
      </c>
      <c r="DN160">
        <f t="shared" si="184"/>
        <v>6.1061061061061057</v>
      </c>
      <c r="DO160">
        <f t="shared" si="185"/>
        <v>9.0488596332476152E-3</v>
      </c>
      <c r="DP160">
        <f t="shared" si="186"/>
        <v>97.674418604651152</v>
      </c>
      <c r="DQ160">
        <f t="shared" si="187"/>
        <v>2.3255813953488373</v>
      </c>
      <c r="DR160">
        <f t="shared" si="188"/>
        <v>0.13468070151810402</v>
      </c>
      <c r="DS160">
        <f t="shared" si="189"/>
        <v>96.875</v>
      </c>
      <c r="DT160">
        <f t="shared" si="190"/>
        <v>3.125</v>
      </c>
      <c r="DU160">
        <f t="shared" si="191"/>
        <v>0.73611420923488735</v>
      </c>
      <c r="DV160">
        <f t="shared" si="192"/>
        <v>96.826758147512862</v>
      </c>
      <c r="DW160">
        <f t="shared" si="193"/>
        <v>3.1732418524871351</v>
      </c>
      <c r="DX160">
        <f t="shared" si="194"/>
        <v>2.6157517497969267</v>
      </c>
      <c r="DY160">
        <f t="shared" si="195"/>
        <v>95.100563153660502</v>
      </c>
      <c r="DZ160">
        <f t="shared" si="196"/>
        <v>4.8994368463395013</v>
      </c>
      <c r="EA160">
        <f t="shared" si="197"/>
        <v>3.2531702574505785</v>
      </c>
      <c r="EB160">
        <f t="shared" si="198"/>
        <v>62.830713500226409</v>
      </c>
      <c r="EC160">
        <f t="shared" si="199"/>
        <v>37.169286499773598</v>
      </c>
      <c r="ED160">
        <f t="shared" si="200"/>
        <v>1.16604026111221</v>
      </c>
      <c r="EE160">
        <f t="shared" si="201"/>
        <v>55.423208807074531</v>
      </c>
      <c r="EF160">
        <f t="shared" si="202"/>
        <v>44.576791192925462</v>
      </c>
      <c r="EG160">
        <f t="shared" si="203"/>
        <v>4.5728306937318761</v>
      </c>
      <c r="EH160">
        <f t="shared" si="204"/>
        <v>67.537965945697195</v>
      </c>
      <c r="EI160">
        <f t="shared" si="205"/>
        <v>32.462034054302805</v>
      </c>
    </row>
    <row r="161" spans="1:139" x14ac:dyDescent="0.25">
      <c r="A161" t="s">
        <v>2800</v>
      </c>
      <c r="B161">
        <v>160</v>
      </c>
      <c r="C161" t="s">
        <v>222</v>
      </c>
      <c r="E161">
        <v>1656616</v>
      </c>
      <c r="F161">
        <v>881776</v>
      </c>
      <c r="G161">
        <v>774840</v>
      </c>
      <c r="H161">
        <v>418812</v>
      </c>
      <c r="I161">
        <v>366169</v>
      </c>
      <c r="J161">
        <v>52643</v>
      </c>
      <c r="K161">
        <f t="shared" si="142"/>
        <v>25.281175601346362</v>
      </c>
      <c r="L161">
        <f t="shared" si="143"/>
        <v>41.526306000616934</v>
      </c>
      <c r="M161">
        <f t="shared" si="144"/>
        <v>6.79404780341748</v>
      </c>
      <c r="N161">
        <f t="shared" si="206"/>
        <v>87.430398364898807</v>
      </c>
      <c r="O161">
        <f t="shared" si="207"/>
        <v>12.56960163510119</v>
      </c>
      <c r="P161">
        <f t="shared" si="145"/>
        <v>73.114428430895003</v>
      </c>
      <c r="Q161">
        <f t="shared" si="146"/>
        <v>10.603564367783157</v>
      </c>
      <c r="R161">
        <f t="shared" si="147"/>
        <v>3.9335071583431231</v>
      </c>
      <c r="S161">
        <f t="shared" si="208"/>
        <v>1.6432193919944986</v>
      </c>
      <c r="T161">
        <f t="shared" si="148"/>
        <v>10.705280650984212</v>
      </c>
      <c r="U161">
        <f t="shared" si="149"/>
        <v>26.885571569104989</v>
      </c>
      <c r="V161">
        <f t="shared" si="150"/>
        <v>11259999.999999998</v>
      </c>
      <c r="W161">
        <v>220006</v>
      </c>
      <c r="X161">
        <v>208949</v>
      </c>
      <c r="Y161">
        <v>11057</v>
      </c>
      <c r="Z161">
        <v>82537</v>
      </c>
      <c r="AA161">
        <v>76553</v>
      </c>
      <c r="AB161">
        <v>5984</v>
      </c>
      <c r="AC161">
        <v>3669</v>
      </c>
      <c r="AD161">
        <v>2500</v>
      </c>
      <c r="AE161">
        <v>1169</v>
      </c>
      <c r="AF161">
        <v>14</v>
      </c>
      <c r="AG161">
        <v>14</v>
      </c>
      <c r="AH161">
        <v>0</v>
      </c>
      <c r="AI161">
        <v>30298</v>
      </c>
      <c r="AJ161">
        <v>12065</v>
      </c>
      <c r="AK161">
        <v>18233</v>
      </c>
      <c r="AL161">
        <v>14097</v>
      </c>
      <c r="AM161">
        <v>10852</v>
      </c>
      <c r="AN161">
        <v>3245</v>
      </c>
      <c r="AO161">
        <v>476</v>
      </c>
      <c r="AP161">
        <v>442</v>
      </c>
      <c r="AQ161">
        <v>34</v>
      </c>
      <c r="AR161">
        <v>6882</v>
      </c>
      <c r="AS161">
        <v>6753</v>
      </c>
      <c r="AT161">
        <v>129</v>
      </c>
      <c r="AU161">
        <v>16</v>
      </c>
      <c r="AV161">
        <v>16</v>
      </c>
      <c r="AW161">
        <v>0</v>
      </c>
      <c r="AX161">
        <v>16458</v>
      </c>
      <c r="AY161">
        <v>16026</v>
      </c>
      <c r="AZ161">
        <v>432</v>
      </c>
      <c r="BA161">
        <v>5851</v>
      </c>
      <c r="BB161">
        <v>5767</v>
      </c>
      <c r="BC161">
        <v>84</v>
      </c>
      <c r="BD161">
        <v>617</v>
      </c>
      <c r="BE161">
        <v>589</v>
      </c>
      <c r="BF161">
        <v>28</v>
      </c>
      <c r="BG161">
        <v>17</v>
      </c>
      <c r="BH161">
        <v>15</v>
      </c>
      <c r="BI161">
        <v>2</v>
      </c>
      <c r="BJ161">
        <v>437</v>
      </c>
      <c r="BK161">
        <v>421</v>
      </c>
      <c r="BL161">
        <v>16</v>
      </c>
      <c r="BM161">
        <v>1966</v>
      </c>
      <c r="BN161">
        <v>1891</v>
      </c>
      <c r="BO161">
        <v>75</v>
      </c>
      <c r="BP161">
        <v>5697</v>
      </c>
      <c r="BQ161">
        <v>5377</v>
      </c>
      <c r="BR161">
        <v>320</v>
      </c>
      <c r="BS161">
        <v>12860</v>
      </c>
      <c r="BT161">
        <v>7542</v>
      </c>
      <c r="BU161">
        <v>5318</v>
      </c>
      <c r="BV161">
        <v>3901</v>
      </c>
      <c r="BW161">
        <v>2063</v>
      </c>
      <c r="BX161">
        <v>1838</v>
      </c>
      <c r="BY161">
        <v>13013</v>
      </c>
      <c r="BZ161">
        <v>8334</v>
      </c>
      <c r="CA161">
        <v>4679</v>
      </c>
      <c r="CB161" t="str">
        <f t="shared" si="209"/>
        <v>CultivatorsTotal</v>
      </c>
      <c r="CC161" t="str">
        <f t="shared" si="210"/>
        <v>CultivatorsMale</v>
      </c>
      <c r="CD161" t="str">
        <f t="shared" si="211"/>
        <v>CHHIFemale</v>
      </c>
      <c r="CE161">
        <f t="shared" si="151"/>
        <v>52.530968549134215</v>
      </c>
      <c r="CF161">
        <f t="shared" si="152"/>
        <v>94.97422797560067</v>
      </c>
      <c r="CG161">
        <f t="shared" si="153"/>
        <v>5.0257720243993349</v>
      </c>
      <c r="CH161">
        <f t="shared" si="154"/>
        <v>19.70741048489537</v>
      </c>
      <c r="CI161">
        <f t="shared" si="155"/>
        <v>92.749918218495949</v>
      </c>
      <c r="CJ161">
        <f t="shared" si="156"/>
        <v>7.2500817815040532</v>
      </c>
      <c r="CK161">
        <f t="shared" si="157"/>
        <v>0.87604939686541927</v>
      </c>
      <c r="CL161">
        <f t="shared" si="158"/>
        <v>68.138457345325705</v>
      </c>
      <c r="CM161">
        <f t="shared" si="159"/>
        <v>31.861542654674295</v>
      </c>
      <c r="CN161">
        <f t="shared" si="160"/>
        <v>3.3427886497999102E-3</v>
      </c>
      <c r="CO161">
        <f t="shared" si="161"/>
        <v>100</v>
      </c>
      <c r="CP161">
        <f t="shared" si="212"/>
        <v>0</v>
      </c>
      <c r="CQ161">
        <f t="shared" si="162"/>
        <v>7.2342721794026916</v>
      </c>
      <c r="CR161">
        <f t="shared" si="163"/>
        <v>39.821110304310515</v>
      </c>
      <c r="CS161">
        <f t="shared" si="164"/>
        <v>60.178889695689485</v>
      </c>
      <c r="CT161">
        <f t="shared" si="165"/>
        <v>3.3659493997306669</v>
      </c>
      <c r="CU161">
        <f t="shared" si="166"/>
        <v>76.980917925799815</v>
      </c>
      <c r="CV161">
        <f t="shared" si="167"/>
        <v>23.019082074200185</v>
      </c>
      <c r="CW161">
        <f t="shared" si="168"/>
        <v>0.11365481409319694</v>
      </c>
      <c r="CX161">
        <f t="shared" si="169"/>
        <v>92.857142857142861</v>
      </c>
      <c r="CY161">
        <f t="shared" si="170"/>
        <v>7.1428571428571423</v>
      </c>
      <c r="CZ161">
        <f t="shared" si="171"/>
        <v>1.6432193919944986</v>
      </c>
      <c r="DA161">
        <f t="shared" si="172"/>
        <v>98.125544899738443</v>
      </c>
      <c r="DB161">
        <f t="shared" si="173"/>
        <v>1.8744551002615517</v>
      </c>
      <c r="DC161">
        <f t="shared" si="174"/>
        <v>3.8203298854856118E-3</v>
      </c>
      <c r="DD161">
        <f t="shared" si="175"/>
        <v>100</v>
      </c>
      <c r="DE161">
        <f t="shared" si="213"/>
        <v>0</v>
      </c>
      <c r="DF161">
        <f t="shared" si="176"/>
        <v>3.9296868284576374</v>
      </c>
      <c r="DG161">
        <f t="shared" si="177"/>
        <v>97.375136711629608</v>
      </c>
      <c r="DH161">
        <f t="shared" si="178"/>
        <v>2.6248632883703973</v>
      </c>
      <c r="DI161">
        <f t="shared" si="179"/>
        <v>1.3970468849985196</v>
      </c>
      <c r="DJ161">
        <f t="shared" si="180"/>
        <v>98.564347974705186</v>
      </c>
      <c r="DK161">
        <f t="shared" si="181"/>
        <v>1.4356520252948213</v>
      </c>
      <c r="DL161">
        <f t="shared" si="182"/>
        <v>0.14732147120903891</v>
      </c>
      <c r="DM161">
        <f t="shared" si="183"/>
        <v>95.46191247974069</v>
      </c>
      <c r="DN161">
        <f t="shared" si="184"/>
        <v>4.5380875202593192</v>
      </c>
      <c r="DO161">
        <f t="shared" si="185"/>
        <v>4.0591005033284626E-3</v>
      </c>
      <c r="DP161">
        <f t="shared" si="186"/>
        <v>88.235294117647058</v>
      </c>
      <c r="DQ161">
        <f t="shared" si="187"/>
        <v>11.76470588235294</v>
      </c>
      <c r="DR161">
        <f t="shared" si="188"/>
        <v>0.10434275999732577</v>
      </c>
      <c r="DS161">
        <f t="shared" si="189"/>
        <v>96.338672768878723</v>
      </c>
      <c r="DT161">
        <f t="shared" si="190"/>
        <v>3.6613272311212817</v>
      </c>
      <c r="DU161">
        <f t="shared" si="191"/>
        <v>0.4694230346790445</v>
      </c>
      <c r="DV161">
        <f t="shared" si="192"/>
        <v>96.185147507629708</v>
      </c>
      <c r="DW161">
        <f t="shared" si="193"/>
        <v>3.8148524923702949</v>
      </c>
      <c r="DX161">
        <f t="shared" si="194"/>
        <v>1.3602762098507206</v>
      </c>
      <c r="DY161">
        <f t="shared" si="195"/>
        <v>94.383008601018076</v>
      </c>
      <c r="DZ161">
        <f t="shared" si="196"/>
        <v>5.61699139898192</v>
      </c>
      <c r="EA161">
        <f t="shared" si="197"/>
        <v>3.0705901454590605</v>
      </c>
      <c r="EB161">
        <f t="shared" si="198"/>
        <v>58.646967340590983</v>
      </c>
      <c r="EC161">
        <f t="shared" si="199"/>
        <v>41.353032659409024</v>
      </c>
      <c r="ED161">
        <f t="shared" si="200"/>
        <v>0.93144418020496067</v>
      </c>
      <c r="EE161">
        <f t="shared" si="201"/>
        <v>52.883875929248916</v>
      </c>
      <c r="EF161">
        <f t="shared" si="202"/>
        <v>47.116124070751091</v>
      </c>
      <c r="EG161">
        <f t="shared" si="203"/>
        <v>3.1071220499890164</v>
      </c>
      <c r="EH161">
        <f t="shared" si="204"/>
        <v>64.043648659033266</v>
      </c>
      <c r="EI161">
        <f t="shared" si="205"/>
        <v>35.956351340966727</v>
      </c>
    </row>
    <row r="162" spans="1:139" x14ac:dyDescent="0.25">
      <c r="A162" t="s">
        <v>2802</v>
      </c>
      <c r="B162">
        <v>161</v>
      </c>
      <c r="C162" t="s">
        <v>223</v>
      </c>
      <c r="E162">
        <v>1581810</v>
      </c>
      <c r="F162">
        <v>845856</v>
      </c>
      <c r="G162">
        <v>735954</v>
      </c>
      <c r="H162">
        <v>361260</v>
      </c>
      <c r="I162">
        <v>321797</v>
      </c>
      <c r="J162">
        <v>39463</v>
      </c>
      <c r="K162">
        <f t="shared" si="142"/>
        <v>22.83839399169306</v>
      </c>
      <c r="L162">
        <f t="shared" si="143"/>
        <v>38.043946014451635</v>
      </c>
      <c r="M162">
        <f t="shared" si="144"/>
        <v>5.3621557869105949</v>
      </c>
      <c r="N162">
        <f t="shared" si="206"/>
        <v>89.076288545645795</v>
      </c>
      <c r="O162">
        <f t="shared" si="207"/>
        <v>10.923711454354205</v>
      </c>
      <c r="P162">
        <f t="shared" si="145"/>
        <v>65.391684659248199</v>
      </c>
      <c r="Q162">
        <f t="shared" si="146"/>
        <v>6.9130266290206492</v>
      </c>
      <c r="R162">
        <f t="shared" si="147"/>
        <v>6.198029120301169</v>
      </c>
      <c r="S162">
        <f t="shared" si="208"/>
        <v>3.2923656092564908</v>
      </c>
      <c r="T162">
        <f t="shared" si="148"/>
        <v>18.204893982173502</v>
      </c>
      <c r="U162">
        <f t="shared" si="149"/>
        <v>34.608315340751808</v>
      </c>
      <c r="V162">
        <f t="shared" si="150"/>
        <v>12502599.999999998</v>
      </c>
      <c r="W162">
        <v>146309</v>
      </c>
      <c r="X162">
        <v>136787</v>
      </c>
      <c r="Y162">
        <v>9522</v>
      </c>
      <c r="Z162">
        <v>84275</v>
      </c>
      <c r="AA162">
        <v>75426</v>
      </c>
      <c r="AB162">
        <v>8849</v>
      </c>
      <c r="AC162">
        <v>5650</v>
      </c>
      <c r="AD162">
        <v>3819</v>
      </c>
      <c r="AE162">
        <v>1831</v>
      </c>
      <c r="AF162">
        <v>54</v>
      </c>
      <c r="AG162">
        <v>51</v>
      </c>
      <c r="AH162">
        <v>3</v>
      </c>
      <c r="AI162">
        <v>9659</v>
      </c>
      <c r="AJ162">
        <v>7342</v>
      </c>
      <c r="AK162">
        <v>2317</v>
      </c>
      <c r="AL162">
        <v>15261</v>
      </c>
      <c r="AM162">
        <v>13672</v>
      </c>
      <c r="AN162">
        <v>1589</v>
      </c>
      <c r="AO162">
        <v>687</v>
      </c>
      <c r="AP162">
        <v>671</v>
      </c>
      <c r="AQ162">
        <v>16</v>
      </c>
      <c r="AR162">
        <v>11894</v>
      </c>
      <c r="AS162">
        <v>11561</v>
      </c>
      <c r="AT162">
        <v>333</v>
      </c>
      <c r="AU162">
        <v>87</v>
      </c>
      <c r="AV162">
        <v>86</v>
      </c>
      <c r="AW162">
        <v>1</v>
      </c>
      <c r="AX162">
        <v>22304</v>
      </c>
      <c r="AY162">
        <v>21670</v>
      </c>
      <c r="AZ162">
        <v>634</v>
      </c>
      <c r="BA162">
        <v>9281</v>
      </c>
      <c r="BB162">
        <v>9013</v>
      </c>
      <c r="BC162">
        <v>268</v>
      </c>
      <c r="BD162">
        <v>1308</v>
      </c>
      <c r="BE162">
        <v>1233</v>
      </c>
      <c r="BF162">
        <v>75</v>
      </c>
      <c r="BG162">
        <v>19</v>
      </c>
      <c r="BH162">
        <v>18</v>
      </c>
      <c r="BI162">
        <v>1</v>
      </c>
      <c r="BJ162">
        <v>744</v>
      </c>
      <c r="BK162">
        <v>691</v>
      </c>
      <c r="BL162">
        <v>53</v>
      </c>
      <c r="BM162">
        <v>3506</v>
      </c>
      <c r="BN162">
        <v>3356</v>
      </c>
      <c r="BO162">
        <v>150</v>
      </c>
      <c r="BP162">
        <v>11700</v>
      </c>
      <c r="BQ162">
        <v>11071</v>
      </c>
      <c r="BR162">
        <v>629</v>
      </c>
      <c r="BS162">
        <v>16668</v>
      </c>
      <c r="BT162">
        <v>10152</v>
      </c>
      <c r="BU162">
        <v>6516</v>
      </c>
      <c r="BV162">
        <v>3675</v>
      </c>
      <c r="BW162">
        <v>2319</v>
      </c>
      <c r="BX162">
        <v>1356</v>
      </c>
      <c r="BY162">
        <v>18179</v>
      </c>
      <c r="BZ162">
        <v>12859</v>
      </c>
      <c r="CA162">
        <v>5320</v>
      </c>
      <c r="CB162" t="str">
        <f t="shared" si="209"/>
        <v>CultivatorsTotal</v>
      </c>
      <c r="CC162" t="str">
        <f t="shared" si="210"/>
        <v>CultivatorsMale</v>
      </c>
      <c r="CD162" t="str">
        <f t="shared" si="211"/>
        <v>CultivatorsFemale</v>
      </c>
      <c r="CE162">
        <f t="shared" si="151"/>
        <v>40.4996401483696</v>
      </c>
      <c r="CF162">
        <f t="shared" si="152"/>
        <v>93.491856276784063</v>
      </c>
      <c r="CG162">
        <f t="shared" si="153"/>
        <v>6.5081437232159338</v>
      </c>
      <c r="CH162">
        <f t="shared" si="154"/>
        <v>23.328073963350494</v>
      </c>
      <c r="CI162">
        <f t="shared" si="155"/>
        <v>89.499851676060516</v>
      </c>
      <c r="CJ162">
        <f t="shared" si="156"/>
        <v>10.500148323939484</v>
      </c>
      <c r="CK162">
        <f t="shared" si="157"/>
        <v>1.5639705475280961</v>
      </c>
      <c r="CL162">
        <f t="shared" si="158"/>
        <v>67.592920353982294</v>
      </c>
      <c r="CM162">
        <f t="shared" si="159"/>
        <v>32.407079646017699</v>
      </c>
      <c r="CN162">
        <f t="shared" si="160"/>
        <v>1.4947683109118088E-2</v>
      </c>
      <c r="CO162">
        <f t="shared" si="161"/>
        <v>94.444444444444443</v>
      </c>
      <c r="CP162">
        <f t="shared" si="212"/>
        <v>5.5555555555555554</v>
      </c>
      <c r="CQ162">
        <f t="shared" si="162"/>
        <v>2.6736976139068815</v>
      </c>
      <c r="CR162">
        <f t="shared" si="163"/>
        <v>76.012009524795531</v>
      </c>
      <c r="CS162">
        <f t="shared" si="164"/>
        <v>23.987990475204473</v>
      </c>
      <c r="CT162">
        <f t="shared" si="165"/>
        <v>4.2243813320046497</v>
      </c>
      <c r="CU162">
        <f t="shared" si="166"/>
        <v>89.587838280584492</v>
      </c>
      <c r="CV162">
        <f t="shared" si="167"/>
        <v>10.412161719415504</v>
      </c>
      <c r="CW162">
        <f t="shared" si="168"/>
        <v>0.19016774622155788</v>
      </c>
      <c r="CX162">
        <f t="shared" si="169"/>
        <v>97.671033478893747</v>
      </c>
      <c r="CY162">
        <f t="shared" si="170"/>
        <v>2.3289665211062593</v>
      </c>
      <c r="CZ162">
        <f t="shared" si="171"/>
        <v>3.2923656092564908</v>
      </c>
      <c r="DA162">
        <f t="shared" si="172"/>
        <v>97.200269043215073</v>
      </c>
      <c r="DB162">
        <f t="shared" si="173"/>
        <v>2.7997309567849333</v>
      </c>
      <c r="DC162">
        <f t="shared" si="174"/>
        <v>2.4082378342468028E-2</v>
      </c>
      <c r="DD162">
        <f t="shared" si="175"/>
        <v>98.850574712643677</v>
      </c>
      <c r="DE162">
        <f t="shared" si="213"/>
        <v>1.1494252873563218</v>
      </c>
      <c r="DF162">
        <f t="shared" si="176"/>
        <v>6.1739467419587006</v>
      </c>
      <c r="DG162">
        <f t="shared" si="177"/>
        <v>97.157460545193686</v>
      </c>
      <c r="DH162">
        <f t="shared" si="178"/>
        <v>2.842539454806313</v>
      </c>
      <c r="DI162">
        <f t="shared" si="179"/>
        <v>2.5690638321430548</v>
      </c>
      <c r="DJ162">
        <f t="shared" si="180"/>
        <v>97.112380131451346</v>
      </c>
      <c r="DK162">
        <f t="shared" si="181"/>
        <v>2.887619868548648</v>
      </c>
      <c r="DL162">
        <f t="shared" si="182"/>
        <v>0.36206610197641587</v>
      </c>
      <c r="DM162">
        <f t="shared" si="183"/>
        <v>94.266055045871553</v>
      </c>
      <c r="DN162">
        <f t="shared" si="184"/>
        <v>5.7339449541284404</v>
      </c>
      <c r="DO162">
        <f t="shared" si="185"/>
        <v>5.2593699828378448E-3</v>
      </c>
      <c r="DP162">
        <f t="shared" si="186"/>
        <v>94.73684210526315</v>
      </c>
      <c r="DQ162">
        <f t="shared" si="187"/>
        <v>5.2631578947368416</v>
      </c>
      <c r="DR162">
        <f t="shared" si="188"/>
        <v>0.20594585617007144</v>
      </c>
      <c r="DS162">
        <f t="shared" si="189"/>
        <v>92.876344086021504</v>
      </c>
      <c r="DT162">
        <f t="shared" si="190"/>
        <v>7.123655913978495</v>
      </c>
      <c r="DU162">
        <f t="shared" si="191"/>
        <v>0.97049216630681512</v>
      </c>
      <c r="DV162">
        <f t="shared" si="192"/>
        <v>95.721620079863087</v>
      </c>
      <c r="DW162">
        <f t="shared" si="193"/>
        <v>4.2783799201369082</v>
      </c>
      <c r="DX162">
        <f t="shared" si="194"/>
        <v>3.2386646736422517</v>
      </c>
      <c r="DY162">
        <f t="shared" si="195"/>
        <v>94.623931623931625</v>
      </c>
      <c r="DZ162">
        <f t="shared" si="196"/>
        <v>5.3760683760683765</v>
      </c>
      <c r="EA162">
        <f t="shared" si="197"/>
        <v>4.6138515196811163</v>
      </c>
      <c r="EB162">
        <f t="shared" si="198"/>
        <v>60.90712742980562</v>
      </c>
      <c r="EC162">
        <f t="shared" si="199"/>
        <v>39.092872570194388</v>
      </c>
      <c r="ED162">
        <f t="shared" si="200"/>
        <v>1.0172728782594254</v>
      </c>
      <c r="EE162">
        <f t="shared" si="201"/>
        <v>63.102040816326536</v>
      </c>
      <c r="EF162">
        <f t="shared" si="202"/>
        <v>36.897959183673464</v>
      </c>
      <c r="EG162">
        <f t="shared" si="203"/>
        <v>5.0321098377899576</v>
      </c>
      <c r="EH162">
        <f t="shared" si="204"/>
        <v>70.73546399691952</v>
      </c>
      <c r="EI162">
        <f t="shared" si="205"/>
        <v>29.264536003080476</v>
      </c>
    </row>
    <row r="163" spans="1:139" x14ac:dyDescent="0.25">
      <c r="A163" t="s">
        <v>2804</v>
      </c>
      <c r="B163">
        <v>162</v>
      </c>
      <c r="C163" t="s">
        <v>224</v>
      </c>
      <c r="E163">
        <v>1379545</v>
      </c>
      <c r="F163">
        <v>740040</v>
      </c>
      <c r="G163">
        <v>639505</v>
      </c>
      <c r="H163">
        <v>325804</v>
      </c>
      <c r="I163">
        <v>291879</v>
      </c>
      <c r="J163">
        <v>33925</v>
      </c>
      <c r="K163">
        <f t="shared" si="142"/>
        <v>23.616772196630048</v>
      </c>
      <c r="L163">
        <f t="shared" si="143"/>
        <v>39.440976163450628</v>
      </c>
      <c r="M163">
        <f t="shared" si="144"/>
        <v>5.3048842464093324</v>
      </c>
      <c r="N163">
        <f t="shared" si="206"/>
        <v>89.58729788461774</v>
      </c>
      <c r="O163">
        <f t="shared" si="207"/>
        <v>10.412702115382254</v>
      </c>
      <c r="P163">
        <f t="shared" si="145"/>
        <v>73.17282783514014</v>
      </c>
      <c r="Q163">
        <f t="shared" si="146"/>
        <v>5.0674638739855862</v>
      </c>
      <c r="R163">
        <f t="shared" si="147"/>
        <v>5.7853801672171006</v>
      </c>
      <c r="S163">
        <f t="shared" si="208"/>
        <v>2.4965930436704276</v>
      </c>
      <c r="T163">
        <f t="shared" si="148"/>
        <v>13.47773507998674</v>
      </c>
      <c r="U163">
        <f t="shared" si="149"/>
        <v>26.827172164859853</v>
      </c>
      <c r="V163">
        <f t="shared" si="150"/>
        <v>8740400</v>
      </c>
      <c r="W163">
        <v>144778</v>
      </c>
      <c r="X163">
        <v>136306</v>
      </c>
      <c r="Y163">
        <v>8472</v>
      </c>
      <c r="Z163">
        <v>89913</v>
      </c>
      <c r="AA163">
        <v>78453</v>
      </c>
      <c r="AB163">
        <v>11460</v>
      </c>
      <c r="AC163">
        <v>3709</v>
      </c>
      <c r="AD163">
        <v>2352</v>
      </c>
      <c r="AE163">
        <v>1357</v>
      </c>
      <c r="AF163">
        <v>20</v>
      </c>
      <c r="AG163">
        <v>20</v>
      </c>
      <c r="AH163">
        <v>0</v>
      </c>
      <c r="AI163">
        <v>4874</v>
      </c>
      <c r="AJ163">
        <v>4052</v>
      </c>
      <c r="AK163">
        <v>822</v>
      </c>
      <c r="AL163">
        <v>11616</v>
      </c>
      <c r="AM163">
        <v>10834</v>
      </c>
      <c r="AN163">
        <v>782</v>
      </c>
      <c r="AO163">
        <v>980</v>
      </c>
      <c r="AP163">
        <v>949</v>
      </c>
      <c r="AQ163">
        <v>31</v>
      </c>
      <c r="AR163">
        <v>8134</v>
      </c>
      <c r="AS163">
        <v>7805</v>
      </c>
      <c r="AT163">
        <v>329</v>
      </c>
      <c r="AU163">
        <v>30</v>
      </c>
      <c r="AV163">
        <v>30</v>
      </c>
      <c r="AW163">
        <v>0</v>
      </c>
      <c r="AX163">
        <v>18819</v>
      </c>
      <c r="AY163">
        <v>18352</v>
      </c>
      <c r="AZ163">
        <v>467</v>
      </c>
      <c r="BA163">
        <v>5655</v>
      </c>
      <c r="BB163">
        <v>5556</v>
      </c>
      <c r="BC163">
        <v>99</v>
      </c>
      <c r="BD163">
        <v>696</v>
      </c>
      <c r="BE163">
        <v>622</v>
      </c>
      <c r="BF163">
        <v>74</v>
      </c>
      <c r="BG163">
        <v>32</v>
      </c>
      <c r="BH163">
        <v>30</v>
      </c>
      <c r="BI163">
        <v>2</v>
      </c>
      <c r="BJ163">
        <v>562</v>
      </c>
      <c r="BK163">
        <v>522</v>
      </c>
      <c r="BL163">
        <v>40</v>
      </c>
      <c r="BM163">
        <v>1860</v>
      </c>
      <c r="BN163">
        <v>1806</v>
      </c>
      <c r="BO163">
        <v>54</v>
      </c>
      <c r="BP163">
        <v>6945</v>
      </c>
      <c r="BQ163">
        <v>6613</v>
      </c>
      <c r="BR163">
        <v>332</v>
      </c>
      <c r="BS163">
        <v>14025</v>
      </c>
      <c r="BT163">
        <v>8822</v>
      </c>
      <c r="BU163">
        <v>5203</v>
      </c>
      <c r="BV163">
        <v>2346</v>
      </c>
      <c r="BW163">
        <v>1376</v>
      </c>
      <c r="BX163">
        <v>970</v>
      </c>
      <c r="BY163">
        <v>10810</v>
      </c>
      <c r="BZ163">
        <v>7379</v>
      </c>
      <c r="CA163">
        <v>3431</v>
      </c>
      <c r="CB163" t="str">
        <f t="shared" si="209"/>
        <v>CultivatorsTotal</v>
      </c>
      <c r="CC163" t="str">
        <f t="shared" si="210"/>
        <v>CultivatorsMale</v>
      </c>
      <c r="CD163" t="str">
        <f t="shared" si="211"/>
        <v>AgriculturalLabourersFemale</v>
      </c>
      <c r="CE163">
        <f t="shared" si="151"/>
        <v>44.437146259714424</v>
      </c>
      <c r="CF163">
        <f t="shared" si="152"/>
        <v>94.148282197571447</v>
      </c>
      <c r="CG163">
        <f t="shared" si="153"/>
        <v>5.8517178024285457</v>
      </c>
      <c r="CH163">
        <f t="shared" si="154"/>
        <v>27.59726706854428</v>
      </c>
      <c r="CI163">
        <f t="shared" si="155"/>
        <v>87.254345867672072</v>
      </c>
      <c r="CJ163">
        <f t="shared" si="156"/>
        <v>12.745654132327916</v>
      </c>
      <c r="CK163">
        <f t="shared" si="157"/>
        <v>1.138414506881438</v>
      </c>
      <c r="CL163">
        <f t="shared" si="158"/>
        <v>63.413318953895924</v>
      </c>
      <c r="CM163">
        <f t="shared" si="159"/>
        <v>36.586681046104069</v>
      </c>
      <c r="CN163">
        <f t="shared" si="160"/>
        <v>6.13866005328357E-3</v>
      </c>
      <c r="CO163">
        <f t="shared" si="161"/>
        <v>100</v>
      </c>
      <c r="CP163">
        <f t="shared" si="212"/>
        <v>0</v>
      </c>
      <c r="CQ163">
        <f t="shared" si="162"/>
        <v>1.4959914549852058</v>
      </c>
      <c r="CR163">
        <f t="shared" si="163"/>
        <v>83.135002051702912</v>
      </c>
      <c r="CS163">
        <f t="shared" si="164"/>
        <v>16.864997948297088</v>
      </c>
      <c r="CT163">
        <f t="shared" si="165"/>
        <v>3.565333758947097</v>
      </c>
      <c r="CU163">
        <f t="shared" si="166"/>
        <v>93.26790633608816</v>
      </c>
      <c r="CV163">
        <f t="shared" si="167"/>
        <v>6.7320936639118454</v>
      </c>
      <c r="CW163">
        <f t="shared" si="168"/>
        <v>0.30079434261089488</v>
      </c>
      <c r="CX163">
        <f t="shared" si="169"/>
        <v>96.836734693877546</v>
      </c>
      <c r="CY163">
        <f t="shared" si="170"/>
        <v>3.1632653061224487</v>
      </c>
      <c r="CZ163">
        <f t="shared" si="171"/>
        <v>2.4965930436704276</v>
      </c>
      <c r="DA163">
        <f t="shared" si="172"/>
        <v>95.955249569707405</v>
      </c>
      <c r="DB163">
        <f t="shared" si="173"/>
        <v>4.0447504302925994</v>
      </c>
      <c r="DC163">
        <f t="shared" si="174"/>
        <v>9.2079900799253538E-3</v>
      </c>
      <c r="DD163">
        <f t="shared" si="175"/>
        <v>100</v>
      </c>
      <c r="DE163">
        <f t="shared" si="213"/>
        <v>0</v>
      </c>
      <c r="DF163">
        <f t="shared" si="176"/>
        <v>5.776172177137175</v>
      </c>
      <c r="DG163">
        <f t="shared" si="177"/>
        <v>97.518465380732238</v>
      </c>
      <c r="DH163">
        <f t="shared" si="178"/>
        <v>2.4815346192677614</v>
      </c>
      <c r="DI163">
        <f t="shared" si="179"/>
        <v>1.7357061300659293</v>
      </c>
      <c r="DJ163">
        <f t="shared" si="180"/>
        <v>98.249336870026525</v>
      </c>
      <c r="DK163">
        <f t="shared" si="181"/>
        <v>1.750663129973475</v>
      </c>
      <c r="DL163">
        <f t="shared" si="182"/>
        <v>0.21362536985426822</v>
      </c>
      <c r="DM163">
        <f t="shared" si="183"/>
        <v>89.367816091954026</v>
      </c>
      <c r="DN163">
        <f t="shared" si="184"/>
        <v>10.632183908045976</v>
      </c>
      <c r="DO163">
        <f t="shared" si="185"/>
        <v>9.8218560852537107E-3</v>
      </c>
      <c r="DP163">
        <f t="shared" si="186"/>
        <v>93.75</v>
      </c>
      <c r="DQ163">
        <f t="shared" si="187"/>
        <v>6.25</v>
      </c>
      <c r="DR163">
        <f t="shared" si="188"/>
        <v>0.17249634749726828</v>
      </c>
      <c r="DS163">
        <f t="shared" si="189"/>
        <v>92.882562277580078</v>
      </c>
      <c r="DT163">
        <f t="shared" si="190"/>
        <v>7.1174377224199299</v>
      </c>
      <c r="DU163">
        <f t="shared" si="191"/>
        <v>0.57089538495537195</v>
      </c>
      <c r="DV163">
        <f t="shared" si="192"/>
        <v>97.096774193548384</v>
      </c>
      <c r="DW163">
        <f t="shared" si="193"/>
        <v>2.903225806451613</v>
      </c>
      <c r="DX163">
        <f t="shared" si="194"/>
        <v>2.1316497035027195</v>
      </c>
      <c r="DY163">
        <f t="shared" si="195"/>
        <v>95.219582433405321</v>
      </c>
      <c r="DZ163">
        <f t="shared" si="196"/>
        <v>4.7804175665946724</v>
      </c>
      <c r="EA163">
        <f t="shared" si="197"/>
        <v>4.3047353623651032</v>
      </c>
      <c r="EB163">
        <f t="shared" si="198"/>
        <v>62.901960784313729</v>
      </c>
      <c r="EC163">
        <f t="shared" si="199"/>
        <v>37.098039215686271</v>
      </c>
      <c r="ED163">
        <f t="shared" si="200"/>
        <v>0.72006482425016272</v>
      </c>
      <c r="EE163">
        <f t="shared" si="201"/>
        <v>58.653026427962487</v>
      </c>
      <c r="EF163">
        <f t="shared" si="202"/>
        <v>41.346973572037513</v>
      </c>
      <c r="EG163">
        <f t="shared" si="203"/>
        <v>3.3179457587997696</v>
      </c>
      <c r="EH163">
        <f t="shared" si="204"/>
        <v>68.260869565217391</v>
      </c>
      <c r="EI163">
        <f t="shared" si="205"/>
        <v>31.739130434782609</v>
      </c>
    </row>
    <row r="164" spans="1:139" x14ac:dyDescent="0.25">
      <c r="A164" t="s">
        <v>2806</v>
      </c>
      <c r="B164">
        <v>163</v>
      </c>
      <c r="C164" t="s">
        <v>225</v>
      </c>
      <c r="E164">
        <v>1796184</v>
      </c>
      <c r="F164">
        <v>963255</v>
      </c>
      <c r="G164">
        <v>832929</v>
      </c>
      <c r="H164">
        <v>448404</v>
      </c>
      <c r="I164">
        <v>385636</v>
      </c>
      <c r="J164">
        <v>62768</v>
      </c>
      <c r="K164">
        <f t="shared" si="142"/>
        <v>24.964257559359172</v>
      </c>
      <c r="L164">
        <f t="shared" si="143"/>
        <v>40.034674099797044</v>
      </c>
      <c r="M164">
        <f t="shared" si="144"/>
        <v>7.5358163781066576</v>
      </c>
      <c r="N164">
        <f t="shared" si="206"/>
        <v>86.001908992783299</v>
      </c>
      <c r="O164">
        <f t="shared" si="207"/>
        <v>13.998091007216706</v>
      </c>
      <c r="P164">
        <f t="shared" si="145"/>
        <v>74.646970142996054</v>
      </c>
      <c r="Q164">
        <f t="shared" si="146"/>
        <v>6.2885255260880815</v>
      </c>
      <c r="R164">
        <f t="shared" si="147"/>
        <v>4.5039740947895206</v>
      </c>
      <c r="S164">
        <f t="shared" si="208"/>
        <v>2.3608174770965467</v>
      </c>
      <c r="T164">
        <f t="shared" si="148"/>
        <v>12.199712759029804</v>
      </c>
      <c r="U164">
        <f t="shared" si="149"/>
        <v>25.353029857003953</v>
      </c>
      <c r="V164">
        <f t="shared" si="150"/>
        <v>11368400</v>
      </c>
      <c r="W164">
        <v>195521</v>
      </c>
      <c r="X164">
        <v>176678</v>
      </c>
      <c r="Y164">
        <v>18843</v>
      </c>
      <c r="Z164">
        <v>133547</v>
      </c>
      <c r="AA164">
        <v>109622</v>
      </c>
      <c r="AB164">
        <v>23925</v>
      </c>
      <c r="AC164">
        <v>5652</v>
      </c>
      <c r="AD164">
        <v>3690</v>
      </c>
      <c r="AE164">
        <v>1962</v>
      </c>
      <c r="AF164">
        <v>36</v>
      </c>
      <c r="AG164">
        <v>36</v>
      </c>
      <c r="AH164">
        <v>0</v>
      </c>
      <c r="AI164">
        <v>8684</v>
      </c>
      <c r="AJ164">
        <v>6922</v>
      </c>
      <c r="AK164">
        <v>1762</v>
      </c>
      <c r="AL164">
        <v>19478</v>
      </c>
      <c r="AM164">
        <v>17770</v>
      </c>
      <c r="AN164">
        <v>1708</v>
      </c>
      <c r="AO164">
        <v>630</v>
      </c>
      <c r="AP164">
        <v>600</v>
      </c>
      <c r="AQ164">
        <v>30</v>
      </c>
      <c r="AR164">
        <v>10586</v>
      </c>
      <c r="AS164">
        <v>10114</v>
      </c>
      <c r="AT164">
        <v>472</v>
      </c>
      <c r="AU164">
        <v>30</v>
      </c>
      <c r="AV164">
        <v>24</v>
      </c>
      <c r="AW164">
        <v>6</v>
      </c>
      <c r="AX164">
        <v>20166</v>
      </c>
      <c r="AY164">
        <v>19438</v>
      </c>
      <c r="AZ164">
        <v>728</v>
      </c>
      <c r="BA164">
        <v>8626</v>
      </c>
      <c r="BB164">
        <v>8536</v>
      </c>
      <c r="BC164">
        <v>90</v>
      </c>
      <c r="BD164">
        <v>846</v>
      </c>
      <c r="BE164">
        <v>808</v>
      </c>
      <c r="BF164">
        <v>38</v>
      </c>
      <c r="BG164">
        <v>32</v>
      </c>
      <c r="BH164">
        <v>32</v>
      </c>
      <c r="BI164">
        <v>0</v>
      </c>
      <c r="BJ164">
        <v>424</v>
      </c>
      <c r="BK164">
        <v>404</v>
      </c>
      <c r="BL164">
        <v>20</v>
      </c>
      <c r="BM164">
        <v>1814</v>
      </c>
      <c r="BN164">
        <v>1734</v>
      </c>
      <c r="BO164">
        <v>80</v>
      </c>
      <c r="BP164">
        <v>9054</v>
      </c>
      <c r="BQ164">
        <v>8616</v>
      </c>
      <c r="BR164">
        <v>438</v>
      </c>
      <c r="BS164">
        <v>14868</v>
      </c>
      <c r="BT164">
        <v>8238</v>
      </c>
      <c r="BU164">
        <v>6630</v>
      </c>
      <c r="BV164">
        <v>4204</v>
      </c>
      <c r="BW164">
        <v>2236</v>
      </c>
      <c r="BX164">
        <v>1968</v>
      </c>
      <c r="BY164">
        <v>14206</v>
      </c>
      <c r="BZ164">
        <v>10138</v>
      </c>
      <c r="CA164">
        <v>4068</v>
      </c>
      <c r="CB164" t="str">
        <f t="shared" si="209"/>
        <v>CultivatorsTotal</v>
      </c>
      <c r="CC164" t="str">
        <f t="shared" si="210"/>
        <v>CultivatorsMale</v>
      </c>
      <c r="CD164" t="str">
        <f t="shared" si="211"/>
        <v>AgriculturalLabourersFemale</v>
      </c>
      <c r="CE164">
        <f t="shared" si="151"/>
        <v>43.603759110088227</v>
      </c>
      <c r="CF164">
        <f t="shared" si="152"/>
        <v>90.362672040343497</v>
      </c>
      <c r="CG164">
        <f t="shared" si="153"/>
        <v>9.637327959656508</v>
      </c>
      <c r="CH164">
        <f t="shared" si="154"/>
        <v>29.782740564312537</v>
      </c>
      <c r="CI164">
        <f t="shared" si="155"/>
        <v>82.084958853437357</v>
      </c>
      <c r="CJ164">
        <f t="shared" si="156"/>
        <v>17.915041146562633</v>
      </c>
      <c r="CK164">
        <f t="shared" si="157"/>
        <v>1.2604704685952846</v>
      </c>
      <c r="CL164">
        <f t="shared" si="158"/>
        <v>65.286624203821646</v>
      </c>
      <c r="CM164">
        <f t="shared" si="159"/>
        <v>34.71337579617834</v>
      </c>
      <c r="CN164">
        <f t="shared" si="160"/>
        <v>8.0284743222629584E-3</v>
      </c>
      <c r="CO164">
        <f t="shared" si="161"/>
        <v>100</v>
      </c>
      <c r="CP164">
        <f t="shared" si="212"/>
        <v>0</v>
      </c>
      <c r="CQ164">
        <f t="shared" si="162"/>
        <v>1.9366464170703206</v>
      </c>
      <c r="CR164">
        <f t="shared" si="163"/>
        <v>79.709811146936886</v>
      </c>
      <c r="CS164">
        <f t="shared" si="164"/>
        <v>20.290188853063103</v>
      </c>
      <c r="CT164">
        <f t="shared" si="165"/>
        <v>4.3438506346954977</v>
      </c>
      <c r="CU164">
        <f t="shared" si="166"/>
        <v>91.231132559811073</v>
      </c>
      <c r="CV164">
        <f t="shared" si="167"/>
        <v>8.7688674401889308</v>
      </c>
      <c r="CW164">
        <f t="shared" si="168"/>
        <v>0.14049830063960178</v>
      </c>
      <c r="CX164">
        <f t="shared" si="169"/>
        <v>95.238095238095227</v>
      </c>
      <c r="CY164">
        <f t="shared" si="170"/>
        <v>4.7619047619047619</v>
      </c>
      <c r="CZ164">
        <f t="shared" si="171"/>
        <v>2.3608174770965467</v>
      </c>
      <c r="DA164">
        <f t="shared" si="172"/>
        <v>95.541280937086711</v>
      </c>
      <c r="DB164">
        <f t="shared" si="173"/>
        <v>4.4587190629132811</v>
      </c>
      <c r="DC164">
        <f t="shared" si="174"/>
        <v>6.6903952685524659E-3</v>
      </c>
      <c r="DD164">
        <f t="shared" si="175"/>
        <v>80</v>
      </c>
      <c r="DE164">
        <f t="shared" si="213"/>
        <v>20</v>
      </c>
      <c r="DF164">
        <f t="shared" si="176"/>
        <v>4.4972836995209677</v>
      </c>
      <c r="DG164">
        <f t="shared" si="177"/>
        <v>96.389963304572063</v>
      </c>
      <c r="DH164">
        <f t="shared" si="178"/>
        <v>3.6100366954279481</v>
      </c>
      <c r="DI164">
        <f t="shared" si="179"/>
        <v>1.9237116528844527</v>
      </c>
      <c r="DJ164">
        <f t="shared" si="180"/>
        <v>98.956642708091806</v>
      </c>
      <c r="DK164">
        <f t="shared" si="181"/>
        <v>1.0433572919081846</v>
      </c>
      <c r="DL164">
        <f t="shared" si="182"/>
        <v>0.18866914657317954</v>
      </c>
      <c r="DM164">
        <f t="shared" si="183"/>
        <v>95.508274231678485</v>
      </c>
      <c r="DN164">
        <f t="shared" si="184"/>
        <v>4.4917257683215128</v>
      </c>
      <c r="DO164">
        <f t="shared" si="185"/>
        <v>7.1364216197892967E-3</v>
      </c>
      <c r="DP164">
        <f t="shared" si="186"/>
        <v>100</v>
      </c>
      <c r="DQ164">
        <f t="shared" si="187"/>
        <v>0</v>
      </c>
      <c r="DR164">
        <f t="shared" si="188"/>
        <v>9.4557586462208187E-2</v>
      </c>
      <c r="DS164">
        <f t="shared" si="189"/>
        <v>95.283018867924525</v>
      </c>
      <c r="DT164">
        <f t="shared" si="190"/>
        <v>4.716981132075472</v>
      </c>
      <c r="DU164">
        <f t="shared" si="191"/>
        <v>0.40454590057180573</v>
      </c>
      <c r="DV164">
        <f t="shared" si="192"/>
        <v>95.589856670341788</v>
      </c>
      <c r="DW164">
        <f t="shared" si="193"/>
        <v>4.4101433296582133</v>
      </c>
      <c r="DX164">
        <f t="shared" si="194"/>
        <v>2.0191612920491342</v>
      </c>
      <c r="DY164">
        <f t="shared" si="195"/>
        <v>95.162359178263756</v>
      </c>
      <c r="DZ164">
        <f t="shared" si="196"/>
        <v>4.8376408217362492</v>
      </c>
      <c r="EA164">
        <f t="shared" si="197"/>
        <v>3.3157598950946019</v>
      </c>
      <c r="EB164">
        <f t="shared" si="198"/>
        <v>55.407586763518971</v>
      </c>
      <c r="EC164">
        <f t="shared" si="199"/>
        <v>44.592413236481029</v>
      </c>
      <c r="ED164">
        <f t="shared" si="200"/>
        <v>0.93754739029981893</v>
      </c>
      <c r="EE164">
        <f t="shared" si="201"/>
        <v>53.187440532825882</v>
      </c>
      <c r="EF164">
        <f t="shared" si="202"/>
        <v>46.812559467174118</v>
      </c>
      <c r="EG164">
        <f t="shared" si="203"/>
        <v>3.1681251728352109</v>
      </c>
      <c r="EH164">
        <f t="shared" si="204"/>
        <v>71.364212304660001</v>
      </c>
      <c r="EI164">
        <f t="shared" si="205"/>
        <v>28.635787695339999</v>
      </c>
    </row>
    <row r="165" spans="1:139" x14ac:dyDescent="0.25">
      <c r="A165" t="s">
        <v>2808</v>
      </c>
      <c r="B165">
        <v>164</v>
      </c>
      <c r="C165" t="s">
        <v>226</v>
      </c>
      <c r="E165">
        <v>4581268</v>
      </c>
      <c r="F165">
        <v>2459806</v>
      </c>
      <c r="G165">
        <v>2121462</v>
      </c>
      <c r="H165">
        <v>1231253</v>
      </c>
      <c r="I165">
        <v>1068221</v>
      </c>
      <c r="J165">
        <v>163032</v>
      </c>
      <c r="K165">
        <f t="shared" si="142"/>
        <v>26.875812547967072</v>
      </c>
      <c r="L165">
        <f t="shared" si="143"/>
        <v>43.427042620434293</v>
      </c>
      <c r="M165">
        <f t="shared" si="144"/>
        <v>7.6848890057894037</v>
      </c>
      <c r="N165">
        <f t="shared" si="206"/>
        <v>86.758854597714688</v>
      </c>
      <c r="O165">
        <f t="shared" si="207"/>
        <v>13.241145402285316</v>
      </c>
      <c r="P165">
        <f t="shared" si="145"/>
        <v>28.318387853674263</v>
      </c>
      <c r="Q165">
        <f t="shared" si="146"/>
        <v>16.828385392766556</v>
      </c>
      <c r="R165">
        <f t="shared" si="147"/>
        <v>13.982097911639608</v>
      </c>
      <c r="S165">
        <f t="shared" si="208"/>
        <v>5.8961886793372287</v>
      </c>
      <c r="T165">
        <f t="shared" si="148"/>
        <v>34.974940162582342</v>
      </c>
      <c r="U165">
        <f t="shared" si="149"/>
        <v>71.681612146325733</v>
      </c>
      <c r="V165">
        <f t="shared" si="150"/>
        <v>88258200</v>
      </c>
      <c r="W165">
        <v>174576</v>
      </c>
      <c r="X165">
        <v>157094</v>
      </c>
      <c r="Y165">
        <v>17482</v>
      </c>
      <c r="Z165">
        <v>160204</v>
      </c>
      <c r="AA165">
        <v>131688</v>
      </c>
      <c r="AB165">
        <v>28516</v>
      </c>
      <c r="AC165">
        <v>13891</v>
      </c>
      <c r="AD165">
        <v>11248</v>
      </c>
      <c r="AE165">
        <v>2643</v>
      </c>
      <c r="AF165">
        <v>530</v>
      </c>
      <c r="AG165">
        <v>479</v>
      </c>
      <c r="AH165">
        <v>51</v>
      </c>
      <c r="AI165">
        <v>36593</v>
      </c>
      <c r="AJ165">
        <v>32117</v>
      </c>
      <c r="AK165">
        <v>4476</v>
      </c>
      <c r="AL165">
        <v>170077</v>
      </c>
      <c r="AM165">
        <v>158134</v>
      </c>
      <c r="AN165">
        <v>11943</v>
      </c>
      <c r="AO165">
        <v>10008</v>
      </c>
      <c r="AP165">
        <v>9174</v>
      </c>
      <c r="AQ165">
        <v>834</v>
      </c>
      <c r="AR165">
        <v>72597</v>
      </c>
      <c r="AS165">
        <v>68387</v>
      </c>
      <c r="AT165">
        <v>4210</v>
      </c>
      <c r="AU165">
        <v>483</v>
      </c>
      <c r="AV165">
        <v>473</v>
      </c>
      <c r="AW165">
        <v>10</v>
      </c>
      <c r="AX165">
        <v>171672</v>
      </c>
      <c r="AY165">
        <v>163551</v>
      </c>
      <c r="AZ165">
        <v>8121</v>
      </c>
      <c r="BA165">
        <v>68448</v>
      </c>
      <c r="BB165">
        <v>66603</v>
      </c>
      <c r="BC165">
        <v>1845</v>
      </c>
      <c r="BD165">
        <v>11539</v>
      </c>
      <c r="BE165">
        <v>10846</v>
      </c>
      <c r="BF165">
        <v>693</v>
      </c>
      <c r="BG165">
        <v>329</v>
      </c>
      <c r="BH165">
        <v>305</v>
      </c>
      <c r="BI165">
        <v>24</v>
      </c>
      <c r="BJ165">
        <v>9730</v>
      </c>
      <c r="BK165">
        <v>8726</v>
      </c>
      <c r="BL165">
        <v>1004</v>
      </c>
      <c r="BM165">
        <v>34957</v>
      </c>
      <c r="BN165">
        <v>31861</v>
      </c>
      <c r="BO165">
        <v>3096</v>
      </c>
      <c r="BP165">
        <v>76310</v>
      </c>
      <c r="BQ165">
        <v>69526</v>
      </c>
      <c r="BR165">
        <v>6784</v>
      </c>
      <c r="BS165">
        <v>67735</v>
      </c>
      <c r="BT165">
        <v>40059</v>
      </c>
      <c r="BU165">
        <v>27676</v>
      </c>
      <c r="BV165">
        <v>13780</v>
      </c>
      <c r="BW165">
        <v>9165</v>
      </c>
      <c r="BX165">
        <v>4615</v>
      </c>
      <c r="BY165">
        <v>137794</v>
      </c>
      <c r="BZ165">
        <v>98785</v>
      </c>
      <c r="CA165">
        <v>39009</v>
      </c>
      <c r="CB165" t="str">
        <f t="shared" si="209"/>
        <v>CultivatorsTotal</v>
      </c>
      <c r="CC165" t="str">
        <f t="shared" si="210"/>
        <v>GNonHHIMale</v>
      </c>
      <c r="CD165" t="str">
        <f t="shared" si="211"/>
        <v>RUNonHHIFemale</v>
      </c>
      <c r="CE165">
        <f t="shared" si="151"/>
        <v>14.178726874168021</v>
      </c>
      <c r="CF165">
        <f t="shared" si="152"/>
        <v>89.98602327925947</v>
      </c>
      <c r="CG165">
        <f t="shared" si="153"/>
        <v>10.013976720740537</v>
      </c>
      <c r="CH165">
        <f t="shared" si="154"/>
        <v>13.011460682735393</v>
      </c>
      <c r="CI165">
        <f t="shared" si="155"/>
        <v>82.200194751691598</v>
      </c>
      <c r="CJ165">
        <f t="shared" si="156"/>
        <v>17.799805248308406</v>
      </c>
      <c r="CK165">
        <f t="shared" si="157"/>
        <v>1.1282002967708504</v>
      </c>
      <c r="CL165">
        <f t="shared" si="158"/>
        <v>80.973292059606933</v>
      </c>
      <c r="CM165">
        <f t="shared" si="159"/>
        <v>19.026707940393059</v>
      </c>
      <c r="CN165">
        <f t="shared" si="160"/>
        <v>4.3045580396555379E-2</v>
      </c>
      <c r="CO165">
        <f t="shared" si="161"/>
        <v>90.377358490566039</v>
      </c>
      <c r="CP165">
        <f t="shared" si="212"/>
        <v>9.6226415094339632</v>
      </c>
      <c r="CQ165">
        <f t="shared" si="162"/>
        <v>2.9720130631153792</v>
      </c>
      <c r="CR165">
        <f t="shared" si="163"/>
        <v>87.768152378870283</v>
      </c>
      <c r="CS165">
        <f t="shared" si="164"/>
        <v>12.231847621129724</v>
      </c>
      <c r="CT165">
        <f t="shared" si="165"/>
        <v>13.813326749254621</v>
      </c>
      <c r="CU165">
        <f t="shared" si="166"/>
        <v>92.977886486708954</v>
      </c>
      <c r="CV165">
        <f t="shared" si="167"/>
        <v>7.0221135132910382</v>
      </c>
      <c r="CW165">
        <f t="shared" si="168"/>
        <v>0.81283050680891733</v>
      </c>
      <c r="CX165">
        <f t="shared" si="169"/>
        <v>91.666666666666657</v>
      </c>
      <c r="CY165">
        <f t="shared" si="170"/>
        <v>8.3333333333333321</v>
      </c>
      <c r="CZ165">
        <f t="shared" si="171"/>
        <v>5.8961886793372287</v>
      </c>
      <c r="DA165">
        <f t="shared" si="172"/>
        <v>94.200862294585178</v>
      </c>
      <c r="DB165">
        <f t="shared" si="173"/>
        <v>5.7991377054148243</v>
      </c>
      <c r="DC165">
        <f t="shared" si="174"/>
        <v>3.9228330814219337E-2</v>
      </c>
      <c r="DD165">
        <f t="shared" si="175"/>
        <v>97.929606625258799</v>
      </c>
      <c r="DE165">
        <f t="shared" si="213"/>
        <v>2.0703933747412009</v>
      </c>
      <c r="DF165">
        <f t="shared" si="176"/>
        <v>13.942869580825388</v>
      </c>
      <c r="DG165">
        <f t="shared" si="177"/>
        <v>95.269467356353971</v>
      </c>
      <c r="DH165">
        <f t="shared" si="178"/>
        <v>4.730532643646022</v>
      </c>
      <c r="DI165">
        <f t="shared" si="179"/>
        <v>5.5592148811007966</v>
      </c>
      <c r="DJ165">
        <f t="shared" si="180"/>
        <v>97.304523141654968</v>
      </c>
      <c r="DK165">
        <f t="shared" si="181"/>
        <v>2.695476858345021</v>
      </c>
      <c r="DL165">
        <f t="shared" si="182"/>
        <v>0.93717538150160862</v>
      </c>
      <c r="DM165">
        <f t="shared" si="183"/>
        <v>93.994280266920882</v>
      </c>
      <c r="DN165">
        <f t="shared" si="184"/>
        <v>6.0057197330791228</v>
      </c>
      <c r="DO165">
        <f t="shared" si="185"/>
        <v>2.6720747076352299E-2</v>
      </c>
      <c r="DP165">
        <f t="shared" si="186"/>
        <v>92.705167173252278</v>
      </c>
      <c r="DQ165">
        <f t="shared" si="187"/>
        <v>7.2948328267477196</v>
      </c>
      <c r="DR165">
        <f t="shared" si="188"/>
        <v>0.79025188161978077</v>
      </c>
      <c r="DS165">
        <f t="shared" si="189"/>
        <v>89.681397738951702</v>
      </c>
      <c r="DT165">
        <f t="shared" si="190"/>
        <v>10.318602261048305</v>
      </c>
      <c r="DU165">
        <f t="shared" si="191"/>
        <v>2.8391402904195973</v>
      </c>
      <c r="DV165">
        <f t="shared" si="192"/>
        <v>91.143404754412558</v>
      </c>
      <c r="DW165">
        <f t="shared" si="193"/>
        <v>8.8565952455874353</v>
      </c>
      <c r="DX165">
        <f t="shared" si="194"/>
        <v>6.1977513963417756</v>
      </c>
      <c r="DY165">
        <f t="shared" si="195"/>
        <v>91.109946271786129</v>
      </c>
      <c r="DZ165">
        <f t="shared" si="196"/>
        <v>8.8900537282138643</v>
      </c>
      <c r="EA165">
        <f t="shared" si="197"/>
        <v>5.5013063927559971</v>
      </c>
      <c r="EB165">
        <f t="shared" si="198"/>
        <v>59.140769173986861</v>
      </c>
      <c r="EC165">
        <f t="shared" si="199"/>
        <v>40.859230826013139</v>
      </c>
      <c r="ED165">
        <f t="shared" si="200"/>
        <v>1.1191850903104399</v>
      </c>
      <c r="EE165">
        <f t="shared" si="201"/>
        <v>66.509433962264154</v>
      </c>
      <c r="EF165">
        <f t="shared" si="202"/>
        <v>33.490566037735846</v>
      </c>
      <c r="EG165">
        <f t="shared" si="203"/>
        <v>11.191363594647079</v>
      </c>
      <c r="EH165">
        <f t="shared" si="204"/>
        <v>71.690349362091226</v>
      </c>
      <c r="EI165">
        <f t="shared" si="205"/>
        <v>28.309650637908764</v>
      </c>
    </row>
    <row r="166" spans="1:139" x14ac:dyDescent="0.25">
      <c r="A166" t="s">
        <v>2810</v>
      </c>
      <c r="B166">
        <v>165</v>
      </c>
      <c r="C166" t="s">
        <v>227</v>
      </c>
      <c r="E166">
        <v>1689974</v>
      </c>
      <c r="F166">
        <v>906092</v>
      </c>
      <c r="G166">
        <v>783882</v>
      </c>
      <c r="H166">
        <v>420940</v>
      </c>
      <c r="I166">
        <v>360443</v>
      </c>
      <c r="J166">
        <v>60497</v>
      </c>
      <c r="K166">
        <f t="shared" si="142"/>
        <v>24.908075508853983</v>
      </c>
      <c r="L166">
        <f t="shared" si="143"/>
        <v>39.779956119246165</v>
      </c>
      <c r="M166">
        <f t="shared" si="144"/>
        <v>7.7176156615408953</v>
      </c>
      <c r="N166">
        <f t="shared" si="206"/>
        <v>85.628118021570771</v>
      </c>
      <c r="O166">
        <f t="shared" si="207"/>
        <v>14.371881978429229</v>
      </c>
      <c r="P166">
        <f t="shared" si="145"/>
        <v>71.092554758397881</v>
      </c>
      <c r="Q166">
        <f t="shared" si="146"/>
        <v>4.8705278662042097</v>
      </c>
      <c r="R166">
        <f t="shared" si="147"/>
        <v>5.4055209768613111</v>
      </c>
      <c r="S166">
        <f t="shared" si="208"/>
        <v>3.8972300090274152</v>
      </c>
      <c r="T166">
        <f t="shared" si="148"/>
        <v>14.734166389509195</v>
      </c>
      <c r="U166">
        <f t="shared" si="149"/>
        <v>28.907445241602133</v>
      </c>
      <c r="V166">
        <f t="shared" si="150"/>
        <v>12168300.000000002</v>
      </c>
      <c r="W166">
        <v>167462</v>
      </c>
      <c r="X166">
        <v>152825</v>
      </c>
      <c r="Y166">
        <v>14637</v>
      </c>
      <c r="Z166">
        <v>125266</v>
      </c>
      <c r="AA166">
        <v>101769</v>
      </c>
      <c r="AB166">
        <v>23497</v>
      </c>
      <c r="AC166">
        <v>6529</v>
      </c>
      <c r="AD166">
        <v>5347</v>
      </c>
      <c r="AE166">
        <v>1182</v>
      </c>
      <c r="AF166">
        <v>172</v>
      </c>
      <c r="AG166">
        <v>157</v>
      </c>
      <c r="AH166">
        <v>15</v>
      </c>
      <c r="AI166">
        <v>8485</v>
      </c>
      <c r="AJ166">
        <v>6988</v>
      </c>
      <c r="AK166">
        <v>1497</v>
      </c>
      <c r="AL166">
        <v>11845</v>
      </c>
      <c r="AM166">
        <v>10652</v>
      </c>
      <c r="AN166">
        <v>1193</v>
      </c>
      <c r="AO166">
        <v>1032</v>
      </c>
      <c r="AP166">
        <v>970</v>
      </c>
      <c r="AQ166">
        <v>62</v>
      </c>
      <c r="AR166">
        <v>16405</v>
      </c>
      <c r="AS166">
        <v>14856</v>
      </c>
      <c r="AT166">
        <v>1549</v>
      </c>
      <c r="AU166">
        <v>77</v>
      </c>
      <c r="AV166">
        <v>77</v>
      </c>
      <c r="AW166">
        <v>0</v>
      </c>
      <c r="AX166">
        <v>22677</v>
      </c>
      <c r="AY166">
        <v>21867</v>
      </c>
      <c r="AZ166">
        <v>810</v>
      </c>
      <c r="BA166">
        <v>7394</v>
      </c>
      <c r="BB166">
        <v>7232</v>
      </c>
      <c r="BC166">
        <v>162</v>
      </c>
      <c r="BD166">
        <v>1532</v>
      </c>
      <c r="BE166">
        <v>1394</v>
      </c>
      <c r="BF166">
        <v>138</v>
      </c>
      <c r="BG166">
        <v>40</v>
      </c>
      <c r="BH166">
        <v>40</v>
      </c>
      <c r="BI166">
        <v>0</v>
      </c>
      <c r="BJ166">
        <v>563</v>
      </c>
      <c r="BK166">
        <v>530</v>
      </c>
      <c r="BL166">
        <v>33</v>
      </c>
      <c r="BM166">
        <v>3074</v>
      </c>
      <c r="BN166">
        <v>2980</v>
      </c>
      <c r="BO166">
        <v>94</v>
      </c>
      <c r="BP166">
        <v>8910</v>
      </c>
      <c r="BQ166">
        <v>8331</v>
      </c>
      <c r="BR166">
        <v>579</v>
      </c>
      <c r="BS166">
        <v>15678</v>
      </c>
      <c r="BT166">
        <v>10320</v>
      </c>
      <c r="BU166">
        <v>5358</v>
      </c>
      <c r="BV166">
        <v>5976</v>
      </c>
      <c r="BW166">
        <v>2776</v>
      </c>
      <c r="BX166">
        <v>3200</v>
      </c>
      <c r="BY166">
        <v>17823</v>
      </c>
      <c r="BZ166">
        <v>11332</v>
      </c>
      <c r="CA166">
        <v>6491</v>
      </c>
      <c r="CB166" t="str">
        <f t="shared" si="209"/>
        <v>CultivatorsTotal</v>
      </c>
      <c r="CC166" t="str">
        <f t="shared" si="210"/>
        <v>CultivatorsMale</v>
      </c>
      <c r="CD166" t="str">
        <f t="shared" si="211"/>
        <v>AgriculturalLabourersFemale</v>
      </c>
      <c r="CE166">
        <f t="shared" si="151"/>
        <v>39.782866916900275</v>
      </c>
      <c r="CF166">
        <f t="shared" si="152"/>
        <v>91.259509620092913</v>
      </c>
      <c r="CG166">
        <f t="shared" si="153"/>
        <v>8.740490379907083</v>
      </c>
      <c r="CH166">
        <f t="shared" si="154"/>
        <v>29.75863543497886</v>
      </c>
      <c r="CI166">
        <f t="shared" si="155"/>
        <v>81.242316350805481</v>
      </c>
      <c r="CJ166">
        <f t="shared" si="156"/>
        <v>18.757683649194515</v>
      </c>
      <c r="CK166">
        <f t="shared" si="157"/>
        <v>1.5510524065187439</v>
      </c>
      <c r="CL166">
        <f t="shared" si="158"/>
        <v>81.896155613417065</v>
      </c>
      <c r="CM166">
        <f t="shared" si="159"/>
        <v>18.103844386582939</v>
      </c>
      <c r="CN166">
        <f t="shared" si="160"/>
        <v>4.0860930298854944E-2</v>
      </c>
      <c r="CO166">
        <f t="shared" si="161"/>
        <v>91.279069767441854</v>
      </c>
      <c r="CP166">
        <f t="shared" si="212"/>
        <v>8.720930232558139</v>
      </c>
      <c r="CQ166">
        <f t="shared" si="162"/>
        <v>2.0157267068940943</v>
      </c>
      <c r="CR166">
        <f t="shared" si="163"/>
        <v>82.357100766057741</v>
      </c>
      <c r="CS166">
        <f t="shared" si="164"/>
        <v>17.642899233942249</v>
      </c>
      <c r="CT166">
        <f t="shared" si="165"/>
        <v>2.8139402290112603</v>
      </c>
      <c r="CU166">
        <f t="shared" si="166"/>
        <v>89.928239763613334</v>
      </c>
      <c r="CV166">
        <f t="shared" si="167"/>
        <v>10.071760236386661</v>
      </c>
      <c r="CW166">
        <f t="shared" si="168"/>
        <v>0.24516558179312967</v>
      </c>
      <c r="CX166">
        <f t="shared" si="169"/>
        <v>93.992248062015506</v>
      </c>
      <c r="CY166">
        <f t="shared" si="170"/>
        <v>6.0077519379844961</v>
      </c>
      <c r="CZ166">
        <f t="shared" si="171"/>
        <v>3.8972300090274152</v>
      </c>
      <c r="DA166">
        <f t="shared" si="172"/>
        <v>90.557756781469067</v>
      </c>
      <c r="DB166">
        <f t="shared" si="173"/>
        <v>9.4422432185309351</v>
      </c>
      <c r="DC166">
        <f t="shared" si="174"/>
        <v>1.8292393215185061E-2</v>
      </c>
      <c r="DD166">
        <f t="shared" si="175"/>
        <v>100</v>
      </c>
      <c r="DE166">
        <f t="shared" si="213"/>
        <v>0</v>
      </c>
      <c r="DF166">
        <f t="shared" si="176"/>
        <v>5.3872285836461256</v>
      </c>
      <c r="DG166">
        <f t="shared" si="177"/>
        <v>96.428098954888213</v>
      </c>
      <c r="DH166">
        <f t="shared" si="178"/>
        <v>3.5719010451117876</v>
      </c>
      <c r="DI166">
        <f t="shared" si="179"/>
        <v>1.7565448757542643</v>
      </c>
      <c r="DJ166">
        <f t="shared" si="180"/>
        <v>97.809034352177434</v>
      </c>
      <c r="DK166">
        <f t="shared" si="181"/>
        <v>2.1909656478225585</v>
      </c>
      <c r="DL166">
        <f t="shared" si="182"/>
        <v>0.36394735591770799</v>
      </c>
      <c r="DM166">
        <f t="shared" si="183"/>
        <v>90.992167101827675</v>
      </c>
      <c r="DN166">
        <f t="shared" si="184"/>
        <v>9.0078328981723246</v>
      </c>
      <c r="DO166">
        <f t="shared" si="185"/>
        <v>9.502541929966267E-3</v>
      </c>
      <c r="DP166">
        <f t="shared" si="186"/>
        <v>100</v>
      </c>
      <c r="DQ166">
        <f t="shared" si="187"/>
        <v>0</v>
      </c>
      <c r="DR166">
        <f t="shared" si="188"/>
        <v>0.13374827766427519</v>
      </c>
      <c r="DS166">
        <f t="shared" si="189"/>
        <v>94.138543516873881</v>
      </c>
      <c r="DT166">
        <f t="shared" si="190"/>
        <v>5.8614564831261102</v>
      </c>
      <c r="DU166">
        <f t="shared" si="191"/>
        <v>0.73027034731790752</v>
      </c>
      <c r="DV166">
        <f t="shared" si="192"/>
        <v>96.942094990240719</v>
      </c>
      <c r="DW166">
        <f t="shared" si="193"/>
        <v>3.057905009759271</v>
      </c>
      <c r="DX166">
        <f t="shared" si="194"/>
        <v>2.1166912148999857</v>
      </c>
      <c r="DY166">
        <f t="shared" si="195"/>
        <v>93.501683501683502</v>
      </c>
      <c r="DZ166">
        <f t="shared" si="196"/>
        <v>6.4983164983164992</v>
      </c>
      <c r="EA166">
        <f t="shared" si="197"/>
        <v>3.724521309450278</v>
      </c>
      <c r="EB166">
        <f t="shared" si="198"/>
        <v>65.82472254114046</v>
      </c>
      <c r="EC166">
        <f t="shared" si="199"/>
        <v>34.175277458859547</v>
      </c>
      <c r="ED166">
        <f t="shared" si="200"/>
        <v>1.4196797643369601</v>
      </c>
      <c r="EE166">
        <f t="shared" si="201"/>
        <v>46.452476572958503</v>
      </c>
      <c r="EF166">
        <f t="shared" si="202"/>
        <v>53.547523427041497</v>
      </c>
      <c r="EG166">
        <f t="shared" si="203"/>
        <v>4.234095120444719</v>
      </c>
      <c r="EH166">
        <f t="shared" si="204"/>
        <v>63.580766425405379</v>
      </c>
      <c r="EI166">
        <f t="shared" si="205"/>
        <v>36.419233574594621</v>
      </c>
    </row>
    <row r="167" spans="1:139" x14ac:dyDescent="0.25">
      <c r="A167" t="s">
        <v>2812</v>
      </c>
      <c r="B167">
        <v>166</v>
      </c>
      <c r="C167" t="s">
        <v>228</v>
      </c>
      <c r="E167">
        <v>1998603</v>
      </c>
      <c r="F167">
        <v>1057436</v>
      </c>
      <c r="G167">
        <v>941167</v>
      </c>
      <c r="H167">
        <v>560250</v>
      </c>
      <c r="I167">
        <v>444131</v>
      </c>
      <c r="J167">
        <v>116119</v>
      </c>
      <c r="K167">
        <f t="shared" si="142"/>
        <v>28.032080408165104</v>
      </c>
      <c r="L167">
        <f t="shared" si="143"/>
        <v>42.000745198763802</v>
      </c>
      <c r="M167">
        <f t="shared" si="144"/>
        <v>12.337767898789481</v>
      </c>
      <c r="N167">
        <f t="shared" si="206"/>
        <v>79.273717090584555</v>
      </c>
      <c r="O167">
        <f t="shared" si="207"/>
        <v>20.726282909415438</v>
      </c>
      <c r="P167">
        <f t="shared" si="145"/>
        <v>57.940740740740736</v>
      </c>
      <c r="Q167">
        <f t="shared" si="146"/>
        <v>7.4623828647925041</v>
      </c>
      <c r="R167">
        <f t="shared" si="147"/>
        <v>6.1783132530120479</v>
      </c>
      <c r="S167">
        <f t="shared" si="208"/>
        <v>5.3501115573404725</v>
      </c>
      <c r="T167">
        <f t="shared" si="148"/>
        <v>23.068451584114232</v>
      </c>
      <c r="U167">
        <f t="shared" si="149"/>
        <v>42.059259259259257</v>
      </c>
      <c r="V167">
        <f t="shared" si="150"/>
        <v>23563700</v>
      </c>
      <c r="W167">
        <v>189840</v>
      </c>
      <c r="X167">
        <v>156790</v>
      </c>
      <c r="Y167">
        <v>33050</v>
      </c>
      <c r="Z167">
        <v>126789</v>
      </c>
      <c r="AA167">
        <v>85588</v>
      </c>
      <c r="AB167">
        <v>41201</v>
      </c>
      <c r="AC167">
        <v>7984</v>
      </c>
      <c r="AD167">
        <v>6388</v>
      </c>
      <c r="AE167">
        <v>1596</v>
      </c>
      <c r="AF167">
        <v>2224</v>
      </c>
      <c r="AG167">
        <v>2032</v>
      </c>
      <c r="AH167">
        <v>192</v>
      </c>
      <c r="AI167">
        <v>18530</v>
      </c>
      <c r="AJ167">
        <v>13666</v>
      </c>
      <c r="AK167">
        <v>4864</v>
      </c>
      <c r="AL167">
        <v>21054</v>
      </c>
      <c r="AM167">
        <v>17640</v>
      </c>
      <c r="AN167">
        <v>3414</v>
      </c>
      <c r="AO167">
        <v>3842</v>
      </c>
      <c r="AP167">
        <v>3598</v>
      </c>
      <c r="AQ167">
        <v>244</v>
      </c>
      <c r="AR167">
        <v>29974</v>
      </c>
      <c r="AS167">
        <v>27243</v>
      </c>
      <c r="AT167">
        <v>2731</v>
      </c>
      <c r="AU167">
        <v>163</v>
      </c>
      <c r="AV167">
        <v>158</v>
      </c>
      <c r="AW167">
        <v>5</v>
      </c>
      <c r="AX167">
        <v>34451</v>
      </c>
      <c r="AY167">
        <v>32656</v>
      </c>
      <c r="AZ167">
        <v>1795</v>
      </c>
      <c r="BA167">
        <v>23526</v>
      </c>
      <c r="BB167">
        <v>22609</v>
      </c>
      <c r="BC167">
        <v>917</v>
      </c>
      <c r="BD167">
        <v>1819</v>
      </c>
      <c r="BE167">
        <v>1687</v>
      </c>
      <c r="BF167">
        <v>132</v>
      </c>
      <c r="BG167">
        <v>93</v>
      </c>
      <c r="BH167">
        <v>93</v>
      </c>
      <c r="BI167">
        <v>0</v>
      </c>
      <c r="BJ167">
        <v>1225</v>
      </c>
      <c r="BK167">
        <v>1134</v>
      </c>
      <c r="BL167">
        <v>91</v>
      </c>
      <c r="BM167">
        <v>6127</v>
      </c>
      <c r="BN167">
        <v>5770</v>
      </c>
      <c r="BO167">
        <v>357</v>
      </c>
      <c r="BP167">
        <v>30474</v>
      </c>
      <c r="BQ167">
        <v>28823</v>
      </c>
      <c r="BR167">
        <v>1651</v>
      </c>
      <c r="BS167">
        <v>20238</v>
      </c>
      <c r="BT167">
        <v>12099</v>
      </c>
      <c r="BU167">
        <v>8139</v>
      </c>
      <c r="BV167">
        <v>8537</v>
      </c>
      <c r="BW167">
        <v>4130</v>
      </c>
      <c r="BX167">
        <v>4407</v>
      </c>
      <c r="BY167">
        <v>33360</v>
      </c>
      <c r="BZ167">
        <v>22027</v>
      </c>
      <c r="CA167">
        <v>11333</v>
      </c>
      <c r="CB167" t="str">
        <f t="shared" si="209"/>
        <v>CultivatorsTotal</v>
      </c>
      <c r="CC167" t="str">
        <f t="shared" si="210"/>
        <v>CultivatorsMale</v>
      </c>
      <c r="CD167" t="str">
        <f t="shared" si="211"/>
        <v>AgriculturalLabourersFemale</v>
      </c>
      <c r="CE167">
        <f t="shared" si="151"/>
        <v>33.884872824631863</v>
      </c>
      <c r="CF167">
        <f t="shared" si="152"/>
        <v>82.590602612726499</v>
      </c>
      <c r="CG167">
        <f t="shared" si="153"/>
        <v>17.409397387273494</v>
      </c>
      <c r="CH167">
        <f t="shared" si="154"/>
        <v>22.630789825970549</v>
      </c>
      <c r="CI167">
        <f t="shared" si="155"/>
        <v>67.504278762353195</v>
      </c>
      <c r="CJ167">
        <f t="shared" si="156"/>
        <v>32.495721237646798</v>
      </c>
      <c r="CK167">
        <f t="shared" si="157"/>
        <v>1.4250780901383311</v>
      </c>
      <c r="CL167">
        <f t="shared" si="158"/>
        <v>80.010020040080164</v>
      </c>
      <c r="CM167">
        <f t="shared" si="159"/>
        <v>19.98997995991984</v>
      </c>
      <c r="CN167">
        <f t="shared" si="160"/>
        <v>0.39696564033913428</v>
      </c>
      <c r="CO167">
        <f t="shared" si="161"/>
        <v>91.366906474820141</v>
      </c>
      <c r="CP167">
        <f t="shared" si="212"/>
        <v>8.6330935251798557</v>
      </c>
      <c r="CQ167">
        <f t="shared" si="162"/>
        <v>3.3074520303435966</v>
      </c>
      <c r="CR167">
        <f t="shared" si="163"/>
        <v>73.750674581759313</v>
      </c>
      <c r="CS167">
        <f t="shared" si="164"/>
        <v>26.249325418240694</v>
      </c>
      <c r="CT167">
        <f t="shared" si="165"/>
        <v>3.7579651941097727</v>
      </c>
      <c r="CU167">
        <f t="shared" si="166"/>
        <v>83.78455400398974</v>
      </c>
      <c r="CV167">
        <f t="shared" si="167"/>
        <v>16.21544599601026</v>
      </c>
      <c r="CW167">
        <f t="shared" si="168"/>
        <v>0.68576528335564479</v>
      </c>
      <c r="CX167">
        <f t="shared" si="169"/>
        <v>93.649141072358148</v>
      </c>
      <c r="CY167">
        <f t="shared" si="170"/>
        <v>6.3508589276418528</v>
      </c>
      <c r="CZ167">
        <f t="shared" si="171"/>
        <v>5.3501115573404725</v>
      </c>
      <c r="DA167">
        <f t="shared" si="172"/>
        <v>90.888770267565221</v>
      </c>
      <c r="DB167">
        <f t="shared" si="173"/>
        <v>9.1112297324347757</v>
      </c>
      <c r="DC167">
        <f t="shared" si="174"/>
        <v>2.9094154395359215E-2</v>
      </c>
      <c r="DD167">
        <f t="shared" si="175"/>
        <v>96.932515337423311</v>
      </c>
      <c r="DE167">
        <f t="shared" si="213"/>
        <v>3.0674846625766872</v>
      </c>
      <c r="DF167">
        <f t="shared" si="176"/>
        <v>6.1492190986166886</v>
      </c>
      <c r="DG167">
        <f t="shared" si="177"/>
        <v>94.789701314911028</v>
      </c>
      <c r="DH167">
        <f t="shared" si="178"/>
        <v>5.2102986850889668</v>
      </c>
      <c r="DI167">
        <f t="shared" si="179"/>
        <v>4.199196787148594</v>
      </c>
      <c r="DJ167">
        <f t="shared" si="180"/>
        <v>96.102184816798427</v>
      </c>
      <c r="DK167">
        <f t="shared" si="181"/>
        <v>3.8978151832015637</v>
      </c>
      <c r="DL167">
        <f t="shared" si="182"/>
        <v>0.32467648371262831</v>
      </c>
      <c r="DM167">
        <f t="shared" si="183"/>
        <v>92.743265530511266</v>
      </c>
      <c r="DN167">
        <f t="shared" si="184"/>
        <v>7.2567344694887304</v>
      </c>
      <c r="DO167">
        <f t="shared" si="185"/>
        <v>1.6599732262382864E-2</v>
      </c>
      <c r="DP167">
        <f t="shared" si="186"/>
        <v>100</v>
      </c>
      <c r="DQ167">
        <f t="shared" si="187"/>
        <v>0</v>
      </c>
      <c r="DR167">
        <f t="shared" si="188"/>
        <v>0.21865238732708611</v>
      </c>
      <c r="DS167">
        <f t="shared" si="189"/>
        <v>92.571428571428569</v>
      </c>
      <c r="DT167">
        <f t="shared" si="190"/>
        <v>7.4285714285714288</v>
      </c>
      <c r="DU167">
        <f t="shared" si="191"/>
        <v>1.0936189201249442</v>
      </c>
      <c r="DV167">
        <f t="shared" si="192"/>
        <v>94.173331157173166</v>
      </c>
      <c r="DW167">
        <f t="shared" si="193"/>
        <v>5.8266688428268321</v>
      </c>
      <c r="DX167">
        <f t="shared" si="194"/>
        <v>5.4393574297188749</v>
      </c>
      <c r="DY167">
        <f t="shared" si="195"/>
        <v>94.582266850429875</v>
      </c>
      <c r="DZ167">
        <f t="shared" si="196"/>
        <v>5.4177331495701253</v>
      </c>
      <c r="EA167">
        <f t="shared" si="197"/>
        <v>3.6123159303882191</v>
      </c>
      <c r="EB167">
        <f t="shared" si="198"/>
        <v>59.783575452119777</v>
      </c>
      <c r="EC167">
        <f t="shared" si="199"/>
        <v>40.216424547880223</v>
      </c>
      <c r="ED167">
        <f t="shared" si="200"/>
        <v>1.5237840249888441</v>
      </c>
      <c r="EE167">
        <f t="shared" si="201"/>
        <v>48.37765022841748</v>
      </c>
      <c r="EF167">
        <f t="shared" si="202"/>
        <v>51.62234977158252</v>
      </c>
      <c r="EG167">
        <f t="shared" si="203"/>
        <v>5.954484605087015</v>
      </c>
      <c r="EH167">
        <f t="shared" si="204"/>
        <v>66.028177458033582</v>
      </c>
      <c r="EI167">
        <f t="shared" si="205"/>
        <v>33.971822541966432</v>
      </c>
    </row>
    <row r="168" spans="1:139" x14ac:dyDescent="0.25">
      <c r="A168" t="s">
        <v>2814</v>
      </c>
      <c r="B168">
        <v>167</v>
      </c>
      <c r="C168" t="s">
        <v>229</v>
      </c>
      <c r="E168">
        <v>1221592</v>
      </c>
      <c r="F168">
        <v>641011</v>
      </c>
      <c r="G168">
        <v>580581</v>
      </c>
      <c r="H168">
        <v>357340</v>
      </c>
      <c r="I168">
        <v>278632</v>
      </c>
      <c r="J168">
        <v>78708</v>
      </c>
      <c r="K168">
        <f t="shared" si="142"/>
        <v>29.251992481941596</v>
      </c>
      <c r="L168">
        <f t="shared" si="143"/>
        <v>43.467584799636825</v>
      </c>
      <c r="M168">
        <f t="shared" si="144"/>
        <v>13.556764689164819</v>
      </c>
      <c r="N168">
        <f t="shared" si="206"/>
        <v>77.973918397044827</v>
      </c>
      <c r="O168">
        <f t="shared" si="207"/>
        <v>22.02608160295517</v>
      </c>
      <c r="P168">
        <f t="shared" si="145"/>
        <v>78.837801533553474</v>
      </c>
      <c r="Q168">
        <f t="shared" si="146"/>
        <v>3.8940504841327588</v>
      </c>
      <c r="R168">
        <f t="shared" si="147"/>
        <v>3.6945206246152127</v>
      </c>
      <c r="S168">
        <f t="shared" si="208"/>
        <v>2.9803548441260421</v>
      </c>
      <c r="T168">
        <f t="shared" si="148"/>
        <v>10.593272513572508</v>
      </c>
      <c r="U168">
        <f t="shared" si="149"/>
        <v>21.162198466446522</v>
      </c>
      <c r="V168">
        <f t="shared" si="150"/>
        <v>7562100</v>
      </c>
      <c r="W168">
        <v>218881</v>
      </c>
      <c r="X168">
        <v>176701</v>
      </c>
      <c r="Y168">
        <v>42180</v>
      </c>
      <c r="Z168">
        <v>59275</v>
      </c>
      <c r="AA168">
        <v>37953</v>
      </c>
      <c r="AB168">
        <v>21322</v>
      </c>
      <c r="AC168">
        <v>3563</v>
      </c>
      <c r="AD168">
        <v>2869</v>
      </c>
      <c r="AE168">
        <v>694</v>
      </c>
      <c r="AF168">
        <v>1930</v>
      </c>
      <c r="AG168">
        <v>1833</v>
      </c>
      <c r="AH168">
        <v>97</v>
      </c>
      <c r="AI168">
        <v>6661</v>
      </c>
      <c r="AJ168">
        <v>4720</v>
      </c>
      <c r="AK168">
        <v>1941</v>
      </c>
      <c r="AL168">
        <v>5324</v>
      </c>
      <c r="AM168">
        <v>4410</v>
      </c>
      <c r="AN168">
        <v>914</v>
      </c>
      <c r="AO168">
        <v>333</v>
      </c>
      <c r="AP168">
        <v>315</v>
      </c>
      <c r="AQ168">
        <v>18</v>
      </c>
      <c r="AR168">
        <v>10650</v>
      </c>
      <c r="AS168">
        <v>9315</v>
      </c>
      <c r="AT168">
        <v>1335</v>
      </c>
      <c r="AU168">
        <v>52</v>
      </c>
      <c r="AV168">
        <v>52</v>
      </c>
      <c r="AW168">
        <v>0</v>
      </c>
      <c r="AX168">
        <v>13150</v>
      </c>
      <c r="AY168">
        <v>12430</v>
      </c>
      <c r="AZ168">
        <v>720</v>
      </c>
      <c r="BA168">
        <v>6816</v>
      </c>
      <c r="BB168">
        <v>6648</v>
      </c>
      <c r="BC168">
        <v>168</v>
      </c>
      <c r="BD168">
        <v>747</v>
      </c>
      <c r="BE168">
        <v>718</v>
      </c>
      <c r="BF168">
        <v>29</v>
      </c>
      <c r="BG168">
        <v>7</v>
      </c>
      <c r="BH168">
        <v>7</v>
      </c>
      <c r="BI168">
        <v>0</v>
      </c>
      <c r="BJ168">
        <v>309</v>
      </c>
      <c r="BK168">
        <v>290</v>
      </c>
      <c r="BL168">
        <v>19</v>
      </c>
      <c r="BM168">
        <v>1648</v>
      </c>
      <c r="BN168">
        <v>1596</v>
      </c>
      <c r="BO168">
        <v>52</v>
      </c>
      <c r="BP168">
        <v>7281</v>
      </c>
      <c r="BQ168">
        <v>6785</v>
      </c>
      <c r="BR168">
        <v>496</v>
      </c>
      <c r="BS168">
        <v>9517</v>
      </c>
      <c r="BT168">
        <v>4842</v>
      </c>
      <c r="BU168">
        <v>4675</v>
      </c>
      <c r="BV168">
        <v>2664</v>
      </c>
      <c r="BW168">
        <v>1633</v>
      </c>
      <c r="BX168">
        <v>1031</v>
      </c>
      <c r="BY168">
        <v>8532</v>
      </c>
      <c r="BZ168">
        <v>5515</v>
      </c>
      <c r="CA168">
        <v>3017</v>
      </c>
      <c r="CB168" t="str">
        <f t="shared" si="209"/>
        <v>CultivatorsTotal</v>
      </c>
      <c r="CC168" t="str">
        <f t="shared" si="210"/>
        <v>CultivatorsMale</v>
      </c>
      <c r="CD168" t="str">
        <f t="shared" si="211"/>
        <v>CultivatorsFemale</v>
      </c>
      <c r="CE168">
        <f t="shared" si="151"/>
        <v>61.252868416634023</v>
      </c>
      <c r="CF168">
        <f t="shared" si="152"/>
        <v>80.72925470917987</v>
      </c>
      <c r="CG168">
        <f t="shared" si="153"/>
        <v>19.270745290820127</v>
      </c>
      <c r="CH168">
        <f t="shared" si="154"/>
        <v>16.587843510382267</v>
      </c>
      <c r="CI168">
        <f t="shared" si="155"/>
        <v>64.02867988190637</v>
      </c>
      <c r="CJ168">
        <f t="shared" si="156"/>
        <v>35.97132011809363</v>
      </c>
      <c r="CK168">
        <f t="shared" si="157"/>
        <v>0.99708960653719148</v>
      </c>
      <c r="CL168">
        <f t="shared" si="158"/>
        <v>80.522031995509408</v>
      </c>
      <c r="CM168">
        <f t="shared" si="159"/>
        <v>19.477968004490599</v>
      </c>
      <c r="CN168">
        <f t="shared" si="160"/>
        <v>0.54010186377119829</v>
      </c>
      <c r="CO168">
        <f t="shared" si="161"/>
        <v>94.974093264248708</v>
      </c>
      <c r="CP168">
        <f t="shared" si="212"/>
        <v>5.0259067357512954</v>
      </c>
      <c r="CQ168">
        <f t="shared" si="162"/>
        <v>1.8640510438238094</v>
      </c>
      <c r="CR168">
        <f t="shared" si="163"/>
        <v>70.860231196517049</v>
      </c>
      <c r="CS168">
        <f t="shared" si="164"/>
        <v>29.139768803482962</v>
      </c>
      <c r="CT168">
        <f t="shared" si="165"/>
        <v>1.4898975765377511</v>
      </c>
      <c r="CU168">
        <f t="shared" si="166"/>
        <v>82.83245679939894</v>
      </c>
      <c r="CV168">
        <f t="shared" si="167"/>
        <v>17.167543200601052</v>
      </c>
      <c r="CW168">
        <f t="shared" si="168"/>
        <v>9.3188559914926958E-2</v>
      </c>
      <c r="CX168">
        <f t="shared" si="169"/>
        <v>94.594594594594597</v>
      </c>
      <c r="CY168">
        <f t="shared" si="170"/>
        <v>5.4054054054054053</v>
      </c>
      <c r="CZ168">
        <f t="shared" si="171"/>
        <v>2.9803548441260421</v>
      </c>
      <c r="DA168">
        <f t="shared" si="172"/>
        <v>87.464788732394368</v>
      </c>
      <c r="DB168">
        <f t="shared" si="173"/>
        <v>12.535211267605634</v>
      </c>
      <c r="DC168">
        <f t="shared" si="174"/>
        <v>1.455196731404265E-2</v>
      </c>
      <c r="DD168">
        <f t="shared" si="175"/>
        <v>100</v>
      </c>
      <c r="DE168">
        <f t="shared" si="213"/>
        <v>0</v>
      </c>
      <c r="DF168">
        <f t="shared" si="176"/>
        <v>3.6799686573011701</v>
      </c>
      <c r="DG168">
        <f t="shared" si="177"/>
        <v>94.524714828897345</v>
      </c>
      <c r="DH168">
        <f t="shared" si="178"/>
        <v>5.4752851711026622</v>
      </c>
      <c r="DI168">
        <f t="shared" si="179"/>
        <v>1.9074271002406673</v>
      </c>
      <c r="DJ168">
        <f t="shared" si="180"/>
        <v>97.535211267605632</v>
      </c>
      <c r="DK168">
        <f t="shared" si="181"/>
        <v>2.464788732394366</v>
      </c>
      <c r="DL168">
        <f t="shared" si="182"/>
        <v>0.20904460737672806</v>
      </c>
      <c r="DM168">
        <f t="shared" si="183"/>
        <v>96.117804551539493</v>
      </c>
      <c r="DN168">
        <f t="shared" si="184"/>
        <v>3.8821954484605086</v>
      </c>
      <c r="DO168">
        <f t="shared" si="185"/>
        <v>1.9589186768903563E-3</v>
      </c>
      <c r="DP168">
        <f t="shared" si="186"/>
        <v>100</v>
      </c>
      <c r="DQ168">
        <f t="shared" si="187"/>
        <v>0</v>
      </c>
      <c r="DR168">
        <f t="shared" si="188"/>
        <v>8.6472267308445733E-2</v>
      </c>
      <c r="DS168">
        <f t="shared" si="189"/>
        <v>93.851132686084142</v>
      </c>
      <c r="DT168">
        <f t="shared" si="190"/>
        <v>6.1488673139158578</v>
      </c>
      <c r="DU168">
        <f t="shared" si="191"/>
        <v>0.46118542564504394</v>
      </c>
      <c r="DV168">
        <f t="shared" si="192"/>
        <v>96.844660194174764</v>
      </c>
      <c r="DW168">
        <f t="shared" si="193"/>
        <v>3.1553398058252426</v>
      </c>
      <c r="DX168">
        <f t="shared" si="194"/>
        <v>2.0375552694912407</v>
      </c>
      <c r="DY168">
        <f t="shared" si="195"/>
        <v>93.187748935585773</v>
      </c>
      <c r="DZ168">
        <f t="shared" si="196"/>
        <v>6.8122510644142293</v>
      </c>
      <c r="EA168">
        <f t="shared" si="197"/>
        <v>2.6632898639950748</v>
      </c>
      <c r="EB168">
        <f t="shared" si="198"/>
        <v>50.877377324787219</v>
      </c>
      <c r="EC168">
        <f t="shared" si="199"/>
        <v>49.122622675212781</v>
      </c>
      <c r="ED168">
        <f t="shared" si="200"/>
        <v>0.74550847931941566</v>
      </c>
      <c r="EE168">
        <f t="shared" si="201"/>
        <v>61.298798798798806</v>
      </c>
      <c r="EF168">
        <f t="shared" si="202"/>
        <v>38.701201201201201</v>
      </c>
      <c r="EG168">
        <f t="shared" si="203"/>
        <v>2.3876420216040746</v>
      </c>
      <c r="EH168">
        <f t="shared" si="204"/>
        <v>64.639006094702296</v>
      </c>
      <c r="EI168">
        <f t="shared" si="205"/>
        <v>35.360993905297704</v>
      </c>
    </row>
    <row r="169" spans="1:139" x14ac:dyDescent="0.25">
      <c r="A169" t="s">
        <v>2118</v>
      </c>
      <c r="B169">
        <v>168</v>
      </c>
      <c r="C169" t="s">
        <v>91</v>
      </c>
      <c r="E169">
        <v>1104285</v>
      </c>
      <c r="F169">
        <v>593537</v>
      </c>
      <c r="G169">
        <v>510748</v>
      </c>
      <c r="H169">
        <v>290730</v>
      </c>
      <c r="I169">
        <v>233244</v>
      </c>
      <c r="J169">
        <v>57486</v>
      </c>
      <c r="K169">
        <f t="shared" si="142"/>
        <v>26.327442643882691</v>
      </c>
      <c r="L169">
        <f t="shared" si="143"/>
        <v>39.297297388368371</v>
      </c>
      <c r="M169">
        <f t="shared" si="144"/>
        <v>11.255256995622107</v>
      </c>
      <c r="N169">
        <f t="shared" si="206"/>
        <v>80.227014755959132</v>
      </c>
      <c r="O169">
        <f t="shared" si="207"/>
        <v>19.772985244040864</v>
      </c>
      <c r="P169">
        <f t="shared" si="145"/>
        <v>70.096653252158362</v>
      </c>
      <c r="Q169">
        <f t="shared" si="146"/>
        <v>5.6973824510714408</v>
      </c>
      <c r="R169">
        <f t="shared" si="147"/>
        <v>4.4150930416537673</v>
      </c>
      <c r="S169">
        <f t="shared" si="208"/>
        <v>6.0248340384549239</v>
      </c>
      <c r="T169">
        <f t="shared" si="148"/>
        <v>13.766037216661505</v>
      </c>
      <c r="U169">
        <f t="shared" si="149"/>
        <v>29.903346747841638</v>
      </c>
      <c r="V169">
        <f t="shared" si="150"/>
        <v>8693800</v>
      </c>
      <c r="W169">
        <v>109940</v>
      </c>
      <c r="X169">
        <v>94849</v>
      </c>
      <c r="Y169">
        <v>15091</v>
      </c>
      <c r="Z169">
        <v>89590</v>
      </c>
      <c r="AA169">
        <v>64173</v>
      </c>
      <c r="AB169">
        <v>25417</v>
      </c>
      <c r="AC169">
        <v>4262</v>
      </c>
      <c r="AD169">
        <v>3312</v>
      </c>
      <c r="AE169">
        <v>950</v>
      </c>
      <c r="AF169">
        <v>574</v>
      </c>
      <c r="AG169">
        <v>500</v>
      </c>
      <c r="AH169">
        <v>74</v>
      </c>
      <c r="AI169">
        <v>6706</v>
      </c>
      <c r="AJ169">
        <v>5338</v>
      </c>
      <c r="AK169">
        <v>1368</v>
      </c>
      <c r="AL169">
        <v>9284</v>
      </c>
      <c r="AM169">
        <v>8032</v>
      </c>
      <c r="AN169">
        <v>1252</v>
      </c>
      <c r="AO169">
        <v>516</v>
      </c>
      <c r="AP169">
        <v>508</v>
      </c>
      <c r="AQ169">
        <v>8</v>
      </c>
      <c r="AR169">
        <v>17516</v>
      </c>
      <c r="AS169">
        <v>15328</v>
      </c>
      <c r="AT169">
        <v>2188</v>
      </c>
      <c r="AU169">
        <v>50</v>
      </c>
      <c r="AV169">
        <v>50</v>
      </c>
      <c r="AW169">
        <v>0</v>
      </c>
      <c r="AX169">
        <v>12786</v>
      </c>
      <c r="AY169">
        <v>11768</v>
      </c>
      <c r="AZ169">
        <v>1018</v>
      </c>
      <c r="BA169">
        <v>5302</v>
      </c>
      <c r="BB169">
        <v>5152</v>
      </c>
      <c r="BC169">
        <v>150</v>
      </c>
      <c r="BD169">
        <v>738</v>
      </c>
      <c r="BE169">
        <v>674</v>
      </c>
      <c r="BF169">
        <v>64</v>
      </c>
      <c r="BG169">
        <v>24</v>
      </c>
      <c r="BH169">
        <v>24</v>
      </c>
      <c r="BI169">
        <v>0</v>
      </c>
      <c r="BJ169">
        <v>304</v>
      </c>
      <c r="BK169">
        <v>292</v>
      </c>
      <c r="BL169">
        <v>12</v>
      </c>
      <c r="BM169">
        <v>1978</v>
      </c>
      <c r="BN169">
        <v>1894</v>
      </c>
      <c r="BO169">
        <v>84</v>
      </c>
      <c r="BP169">
        <v>6722</v>
      </c>
      <c r="BQ169">
        <v>6364</v>
      </c>
      <c r="BR169">
        <v>358</v>
      </c>
      <c r="BS169">
        <v>10272</v>
      </c>
      <c r="BT169">
        <v>6410</v>
      </c>
      <c r="BU169">
        <v>3862</v>
      </c>
      <c r="BV169">
        <v>3574</v>
      </c>
      <c r="BW169">
        <v>2018</v>
      </c>
      <c r="BX169">
        <v>1556</v>
      </c>
      <c r="BY169">
        <v>10592</v>
      </c>
      <c r="BZ169">
        <v>6558</v>
      </c>
      <c r="CA169">
        <v>4034</v>
      </c>
      <c r="CB169" t="str">
        <f t="shared" si="209"/>
        <v>CultivatorsTotal</v>
      </c>
      <c r="CC169" t="str">
        <f t="shared" si="210"/>
        <v>CultivatorsMale</v>
      </c>
      <c r="CD169" t="str">
        <f t="shared" si="211"/>
        <v>AgriculturalLabourersFemale</v>
      </c>
      <c r="CE169">
        <f t="shared" si="151"/>
        <v>37.815154954769028</v>
      </c>
      <c r="CF169">
        <f t="shared" si="152"/>
        <v>86.273421866472617</v>
      </c>
      <c r="CG169">
        <f t="shared" si="153"/>
        <v>13.726578133527379</v>
      </c>
      <c r="CH169">
        <f t="shared" si="154"/>
        <v>30.815533312695631</v>
      </c>
      <c r="CI169">
        <f t="shared" si="155"/>
        <v>71.629646165866717</v>
      </c>
      <c r="CJ169">
        <f t="shared" si="156"/>
        <v>28.370353834133272</v>
      </c>
      <c r="CK169">
        <f t="shared" si="157"/>
        <v>1.4659649846937022</v>
      </c>
      <c r="CL169">
        <f t="shared" si="158"/>
        <v>77.709995307367436</v>
      </c>
      <c r="CM169">
        <f t="shared" si="159"/>
        <v>22.290004692632568</v>
      </c>
      <c r="CN169">
        <f t="shared" si="160"/>
        <v>0.19743404533415884</v>
      </c>
      <c r="CO169">
        <f t="shared" si="161"/>
        <v>87.108013937282223</v>
      </c>
      <c r="CP169">
        <f t="shared" si="212"/>
        <v>12.89198606271777</v>
      </c>
      <c r="CQ169">
        <f t="shared" si="162"/>
        <v>2.3066075052454167</v>
      </c>
      <c r="CR169">
        <f t="shared" si="163"/>
        <v>79.600357888458092</v>
      </c>
      <c r="CS169">
        <f t="shared" si="164"/>
        <v>20.399642111541901</v>
      </c>
      <c r="CT169">
        <f t="shared" si="165"/>
        <v>3.1933409004918651</v>
      </c>
      <c r="CU169">
        <f t="shared" si="166"/>
        <v>86.51443343386471</v>
      </c>
      <c r="CV169">
        <f t="shared" si="167"/>
        <v>13.485566566135287</v>
      </c>
      <c r="CW169">
        <f t="shared" si="168"/>
        <v>0.177484263749871</v>
      </c>
      <c r="CX169">
        <f t="shared" si="169"/>
        <v>98.449612403100772</v>
      </c>
      <c r="CY169">
        <f t="shared" si="170"/>
        <v>1.5503875968992249</v>
      </c>
      <c r="CZ169">
        <f t="shared" si="171"/>
        <v>6.0248340384549239</v>
      </c>
      <c r="DA169">
        <f t="shared" si="172"/>
        <v>87.50856359899521</v>
      </c>
      <c r="DB169">
        <f t="shared" si="173"/>
        <v>12.491436401004796</v>
      </c>
      <c r="DC169">
        <f t="shared" si="174"/>
        <v>1.7198087572661919E-2</v>
      </c>
      <c r="DD169">
        <f t="shared" si="175"/>
        <v>100</v>
      </c>
      <c r="DE169">
        <f t="shared" si="213"/>
        <v>0</v>
      </c>
      <c r="DF169">
        <f t="shared" si="176"/>
        <v>4.3978949540811056</v>
      </c>
      <c r="DG169">
        <f t="shared" si="177"/>
        <v>92.038166744877216</v>
      </c>
      <c r="DH169">
        <f t="shared" si="178"/>
        <v>7.9618332551227908</v>
      </c>
      <c r="DI169">
        <f t="shared" si="179"/>
        <v>1.8236852062050699</v>
      </c>
      <c r="DJ169">
        <f t="shared" si="180"/>
        <v>97.1708789136175</v>
      </c>
      <c r="DK169">
        <f t="shared" si="181"/>
        <v>2.8291210863824969</v>
      </c>
      <c r="DL169">
        <f t="shared" si="182"/>
        <v>0.25384377257248997</v>
      </c>
      <c r="DM169">
        <f t="shared" si="183"/>
        <v>91.327913279132787</v>
      </c>
      <c r="DN169">
        <f t="shared" si="184"/>
        <v>8.6720867208672079</v>
      </c>
      <c r="DO169">
        <f t="shared" si="185"/>
        <v>8.2550820348777226E-3</v>
      </c>
      <c r="DP169">
        <f t="shared" si="186"/>
        <v>100</v>
      </c>
      <c r="DQ169">
        <f t="shared" si="187"/>
        <v>0</v>
      </c>
      <c r="DR169">
        <f t="shared" si="188"/>
        <v>0.10456437244178447</v>
      </c>
      <c r="DS169">
        <f t="shared" si="189"/>
        <v>96.05263157894737</v>
      </c>
      <c r="DT169">
        <f t="shared" si="190"/>
        <v>3.9473684210526314</v>
      </c>
      <c r="DU169">
        <f t="shared" si="191"/>
        <v>0.68035634437450554</v>
      </c>
      <c r="DV169">
        <f t="shared" si="192"/>
        <v>95.753286147623868</v>
      </c>
      <c r="DW169">
        <f t="shared" si="193"/>
        <v>4.2467138523761374</v>
      </c>
      <c r="DX169">
        <f t="shared" si="194"/>
        <v>2.3121108932686685</v>
      </c>
      <c r="DY169">
        <f t="shared" si="195"/>
        <v>94.67420410592085</v>
      </c>
      <c r="DZ169">
        <f t="shared" si="196"/>
        <v>5.3257958940791434</v>
      </c>
      <c r="EA169">
        <f t="shared" si="197"/>
        <v>3.5331751109276652</v>
      </c>
      <c r="EB169">
        <f t="shared" si="198"/>
        <v>62.402647975077883</v>
      </c>
      <c r="EC169">
        <f t="shared" si="199"/>
        <v>37.597352024922124</v>
      </c>
      <c r="ED169">
        <f t="shared" si="200"/>
        <v>1.229319299693874</v>
      </c>
      <c r="EE169">
        <f t="shared" si="201"/>
        <v>56.463346390598765</v>
      </c>
      <c r="EF169">
        <f t="shared" si="202"/>
        <v>43.536653609401235</v>
      </c>
      <c r="EG169">
        <f t="shared" si="203"/>
        <v>3.643242871392701</v>
      </c>
      <c r="EH169">
        <f t="shared" si="204"/>
        <v>61.914652567975828</v>
      </c>
      <c r="EI169">
        <f t="shared" si="205"/>
        <v>38.085347432024172</v>
      </c>
    </row>
    <row r="170" spans="1:139" x14ac:dyDescent="0.25">
      <c r="A170" t="s">
        <v>2817</v>
      </c>
      <c r="B170">
        <v>169</v>
      </c>
      <c r="C170" t="s">
        <v>230</v>
      </c>
      <c r="E170">
        <v>875958</v>
      </c>
      <c r="F170">
        <v>466358</v>
      </c>
      <c r="G170">
        <v>409600</v>
      </c>
      <c r="H170">
        <v>239033</v>
      </c>
      <c r="I170">
        <v>184727</v>
      </c>
      <c r="J170">
        <v>54306</v>
      </c>
      <c r="K170">
        <f t="shared" si="142"/>
        <v>27.288180483539165</v>
      </c>
      <c r="L170">
        <f t="shared" si="143"/>
        <v>39.610556696786588</v>
      </c>
      <c r="M170">
        <f t="shared" si="144"/>
        <v>13.258300781249998</v>
      </c>
      <c r="N170">
        <f t="shared" si="206"/>
        <v>77.280961206193282</v>
      </c>
      <c r="O170">
        <f t="shared" si="207"/>
        <v>22.71903879380671</v>
      </c>
      <c r="P170">
        <f t="shared" si="145"/>
        <v>69.931348391226308</v>
      </c>
      <c r="Q170">
        <f t="shared" si="146"/>
        <v>7.0768471298941993</v>
      </c>
      <c r="R170">
        <f t="shared" si="147"/>
        <v>3.7676806131370979</v>
      </c>
      <c r="S170">
        <f t="shared" si="208"/>
        <v>6.8400597407052581</v>
      </c>
      <c r="T170">
        <f t="shared" si="148"/>
        <v>12.384064125037128</v>
      </c>
      <c r="U170">
        <f t="shared" si="149"/>
        <v>30.068651608773681</v>
      </c>
      <c r="V170">
        <f t="shared" si="150"/>
        <v>7187399.9999999991</v>
      </c>
      <c r="W170">
        <v>96439</v>
      </c>
      <c r="X170">
        <v>80339</v>
      </c>
      <c r="Y170">
        <v>16100</v>
      </c>
      <c r="Z170">
        <v>66682</v>
      </c>
      <c r="AA170">
        <v>44672</v>
      </c>
      <c r="AB170">
        <v>22010</v>
      </c>
      <c r="AC170">
        <v>4038</v>
      </c>
      <c r="AD170">
        <v>3152</v>
      </c>
      <c r="AE170">
        <v>886</v>
      </c>
      <c r="AF170">
        <v>6110</v>
      </c>
      <c r="AG170">
        <v>5280</v>
      </c>
      <c r="AH170">
        <v>830</v>
      </c>
      <c r="AI170">
        <v>5560</v>
      </c>
      <c r="AJ170">
        <v>4384</v>
      </c>
      <c r="AK170">
        <v>1176</v>
      </c>
      <c r="AL170">
        <v>5246</v>
      </c>
      <c r="AM170">
        <v>4466</v>
      </c>
      <c r="AN170">
        <v>780</v>
      </c>
      <c r="AO170">
        <v>314</v>
      </c>
      <c r="AP170">
        <v>308</v>
      </c>
      <c r="AQ170">
        <v>6</v>
      </c>
      <c r="AR170">
        <v>16350</v>
      </c>
      <c r="AS170">
        <v>13742</v>
      </c>
      <c r="AT170">
        <v>2608</v>
      </c>
      <c r="AU170">
        <v>14</v>
      </c>
      <c r="AV170">
        <v>14</v>
      </c>
      <c r="AW170">
        <v>0</v>
      </c>
      <c r="AX170">
        <v>8992</v>
      </c>
      <c r="AY170">
        <v>8256</v>
      </c>
      <c r="AZ170">
        <v>736</v>
      </c>
      <c r="BA170">
        <v>3768</v>
      </c>
      <c r="BB170">
        <v>3662</v>
      </c>
      <c r="BC170">
        <v>106</v>
      </c>
      <c r="BD170">
        <v>410</v>
      </c>
      <c r="BE170">
        <v>370</v>
      </c>
      <c r="BF170">
        <v>40</v>
      </c>
      <c r="BG170">
        <v>8</v>
      </c>
      <c r="BH170">
        <v>8</v>
      </c>
      <c r="BI170">
        <v>0</v>
      </c>
      <c r="BJ170">
        <v>184</v>
      </c>
      <c r="BK170">
        <v>178</v>
      </c>
      <c r="BL170">
        <v>6</v>
      </c>
      <c r="BM170">
        <v>1248</v>
      </c>
      <c r="BN170">
        <v>1220</v>
      </c>
      <c r="BO170">
        <v>28</v>
      </c>
      <c r="BP170">
        <v>3942</v>
      </c>
      <c r="BQ170">
        <v>3708</v>
      </c>
      <c r="BR170">
        <v>234</v>
      </c>
      <c r="BS170">
        <v>7368</v>
      </c>
      <c r="BT170">
        <v>4084</v>
      </c>
      <c r="BU170">
        <v>3284</v>
      </c>
      <c r="BV170">
        <v>2134</v>
      </c>
      <c r="BW170">
        <v>1100</v>
      </c>
      <c r="BX170">
        <v>1034</v>
      </c>
      <c r="BY170">
        <v>10226</v>
      </c>
      <c r="BZ170">
        <v>5784</v>
      </c>
      <c r="CA170">
        <v>4442</v>
      </c>
      <c r="CB170" t="str">
        <f t="shared" si="209"/>
        <v>CultivatorsTotal</v>
      </c>
      <c r="CC170" t="str">
        <f t="shared" si="210"/>
        <v>CultivatorsMale</v>
      </c>
      <c r="CD170" t="str">
        <f t="shared" si="211"/>
        <v>AgriculturalLabourersFemale</v>
      </c>
      <c r="CE170">
        <f t="shared" si="151"/>
        <v>40.34547531094033</v>
      </c>
      <c r="CF170">
        <f t="shared" si="152"/>
        <v>83.305509181969953</v>
      </c>
      <c r="CG170">
        <f t="shared" si="153"/>
        <v>16.694490818030051</v>
      </c>
      <c r="CH170">
        <f t="shared" si="154"/>
        <v>27.896566582856757</v>
      </c>
      <c r="CI170">
        <f t="shared" si="155"/>
        <v>66.992591703908104</v>
      </c>
      <c r="CJ170">
        <f t="shared" si="156"/>
        <v>33.007408296091903</v>
      </c>
      <c r="CK170">
        <f t="shared" si="157"/>
        <v>1.6893064974292253</v>
      </c>
      <c r="CL170">
        <f t="shared" si="158"/>
        <v>78.058444774640918</v>
      </c>
      <c r="CM170">
        <f t="shared" si="159"/>
        <v>21.941555225359089</v>
      </c>
      <c r="CN170">
        <f t="shared" si="160"/>
        <v>2.5561324168629436</v>
      </c>
      <c r="CO170">
        <f t="shared" si="161"/>
        <v>86.415711947626832</v>
      </c>
      <c r="CP170">
        <f t="shared" si="212"/>
        <v>13.584288052373159</v>
      </c>
      <c r="CQ170">
        <f t="shared" si="162"/>
        <v>2.3260386641175068</v>
      </c>
      <c r="CR170">
        <f t="shared" si="163"/>
        <v>78.84892086330936</v>
      </c>
      <c r="CS170">
        <f t="shared" si="164"/>
        <v>21.151079136690647</v>
      </c>
      <c r="CT170">
        <f t="shared" si="165"/>
        <v>2.1946760489137485</v>
      </c>
      <c r="CU170">
        <f t="shared" si="166"/>
        <v>85.131528783835307</v>
      </c>
      <c r="CV170">
        <f t="shared" si="167"/>
        <v>14.868471216164696</v>
      </c>
      <c r="CW170">
        <f t="shared" si="168"/>
        <v>0.13136261520375847</v>
      </c>
      <c r="CX170">
        <f t="shared" si="169"/>
        <v>98.089171974522287</v>
      </c>
      <c r="CY170">
        <f t="shared" si="170"/>
        <v>1.910828025477707</v>
      </c>
      <c r="CZ170">
        <f t="shared" si="171"/>
        <v>6.8400597407052581</v>
      </c>
      <c r="DA170">
        <f t="shared" si="172"/>
        <v>84.048929663608561</v>
      </c>
      <c r="DB170">
        <f t="shared" si="173"/>
        <v>15.951070336391437</v>
      </c>
      <c r="DC170">
        <f t="shared" si="174"/>
        <v>5.8569318880656645E-3</v>
      </c>
      <c r="DD170">
        <f t="shared" si="175"/>
        <v>100</v>
      </c>
      <c r="DE170">
        <f t="shared" si="213"/>
        <v>0</v>
      </c>
      <c r="DF170">
        <f t="shared" si="176"/>
        <v>3.7618236812490324</v>
      </c>
      <c r="DG170">
        <f t="shared" si="177"/>
        <v>91.814946619217082</v>
      </c>
      <c r="DH170">
        <f t="shared" si="178"/>
        <v>8.185053380782918</v>
      </c>
      <c r="DI170">
        <f t="shared" si="179"/>
        <v>1.5763513824451019</v>
      </c>
      <c r="DJ170">
        <f t="shared" si="180"/>
        <v>97.186836518046704</v>
      </c>
      <c r="DK170">
        <f t="shared" si="181"/>
        <v>2.8131634819532909</v>
      </c>
      <c r="DL170">
        <f t="shared" si="182"/>
        <v>0.17152443386478017</v>
      </c>
      <c r="DM170">
        <f t="shared" si="183"/>
        <v>90.243902439024396</v>
      </c>
      <c r="DN170">
        <f t="shared" si="184"/>
        <v>9.7560975609756095</v>
      </c>
      <c r="DO170">
        <f t="shared" si="185"/>
        <v>3.3468182217518084E-3</v>
      </c>
      <c r="DP170">
        <f t="shared" si="186"/>
        <v>100</v>
      </c>
      <c r="DQ170">
        <f t="shared" si="187"/>
        <v>0</v>
      </c>
      <c r="DR170">
        <f t="shared" si="188"/>
        <v>7.6976819100291596E-2</v>
      </c>
      <c r="DS170">
        <f t="shared" si="189"/>
        <v>96.739130434782609</v>
      </c>
      <c r="DT170">
        <f t="shared" si="190"/>
        <v>3.2608695652173911</v>
      </c>
      <c r="DU170">
        <f t="shared" si="191"/>
        <v>0.52210364259328212</v>
      </c>
      <c r="DV170">
        <f t="shared" si="192"/>
        <v>97.756410256410248</v>
      </c>
      <c r="DW170">
        <f t="shared" si="193"/>
        <v>2.2435897435897436</v>
      </c>
      <c r="DX170">
        <f t="shared" si="194"/>
        <v>1.6491446787682034</v>
      </c>
      <c r="DY170">
        <f t="shared" si="195"/>
        <v>94.063926940639263</v>
      </c>
      <c r="DZ170">
        <f t="shared" si="196"/>
        <v>5.93607305936073</v>
      </c>
      <c r="EA170">
        <f t="shared" si="197"/>
        <v>3.0824195822334155</v>
      </c>
      <c r="EB170">
        <f t="shared" si="198"/>
        <v>55.428881650380021</v>
      </c>
      <c r="EC170">
        <f t="shared" si="199"/>
        <v>44.571118349619979</v>
      </c>
      <c r="ED170">
        <f t="shared" si="200"/>
        <v>0.8927637606522949</v>
      </c>
      <c r="EE170">
        <f t="shared" si="201"/>
        <v>51.546391752577314</v>
      </c>
      <c r="EF170">
        <f t="shared" si="202"/>
        <v>48.453608247422679</v>
      </c>
      <c r="EG170">
        <f t="shared" si="203"/>
        <v>4.2780703919542491</v>
      </c>
      <c r="EH170">
        <f t="shared" si="204"/>
        <v>56.561705456679057</v>
      </c>
      <c r="EI170">
        <f t="shared" si="205"/>
        <v>43.43829454332095</v>
      </c>
    </row>
    <row r="171" spans="1:139" x14ac:dyDescent="0.25">
      <c r="A171" t="s">
        <v>2819</v>
      </c>
      <c r="B171">
        <v>170</v>
      </c>
      <c r="C171" t="s">
        <v>231</v>
      </c>
      <c r="E171">
        <v>1799410</v>
      </c>
      <c r="F171">
        <v>965876</v>
      </c>
      <c r="G171">
        <v>833534</v>
      </c>
      <c r="H171">
        <v>483170</v>
      </c>
      <c r="I171">
        <v>384734</v>
      </c>
      <c r="J171">
        <v>98436</v>
      </c>
      <c r="K171">
        <f t="shared" si="142"/>
        <v>26.851579128714416</v>
      </c>
      <c r="L171">
        <f t="shared" si="143"/>
        <v>39.832649325586303</v>
      </c>
      <c r="M171">
        <f t="shared" si="144"/>
        <v>11.809476278112232</v>
      </c>
      <c r="N171">
        <f t="shared" si="206"/>
        <v>79.62704638119088</v>
      </c>
      <c r="O171">
        <f t="shared" si="207"/>
        <v>20.372953618809113</v>
      </c>
      <c r="P171">
        <f t="shared" si="145"/>
        <v>74.829770060227261</v>
      </c>
      <c r="Q171">
        <f t="shared" si="146"/>
        <v>4.3322226131589296</v>
      </c>
      <c r="R171">
        <f t="shared" si="147"/>
        <v>4.4986236728273692</v>
      </c>
      <c r="S171">
        <f t="shared" si="208"/>
        <v>4.8922739408489759</v>
      </c>
      <c r="T171">
        <f t="shared" si="148"/>
        <v>11.447109712937477</v>
      </c>
      <c r="U171">
        <f t="shared" si="149"/>
        <v>25.170229939772753</v>
      </c>
      <c r="V171">
        <f t="shared" si="150"/>
        <v>12161500.000000002</v>
      </c>
      <c r="W171">
        <v>202136</v>
      </c>
      <c r="X171">
        <v>168611</v>
      </c>
      <c r="Y171">
        <v>33525</v>
      </c>
      <c r="Z171">
        <v>155295</v>
      </c>
      <c r="AA171">
        <v>110395</v>
      </c>
      <c r="AB171">
        <v>44900</v>
      </c>
      <c r="AC171">
        <v>4124</v>
      </c>
      <c r="AD171">
        <v>3029</v>
      </c>
      <c r="AE171">
        <v>1095</v>
      </c>
      <c r="AF171">
        <v>1364</v>
      </c>
      <c r="AG171">
        <v>1203</v>
      </c>
      <c r="AH171">
        <v>161</v>
      </c>
      <c r="AI171">
        <v>8454</v>
      </c>
      <c r="AJ171">
        <v>6734</v>
      </c>
      <c r="AK171">
        <v>1720</v>
      </c>
      <c r="AL171">
        <v>11114</v>
      </c>
      <c r="AM171">
        <v>10106</v>
      </c>
      <c r="AN171">
        <v>1008</v>
      </c>
      <c r="AO171">
        <v>960</v>
      </c>
      <c r="AP171">
        <v>936</v>
      </c>
      <c r="AQ171">
        <v>24</v>
      </c>
      <c r="AR171">
        <v>23638</v>
      </c>
      <c r="AS171">
        <v>20977</v>
      </c>
      <c r="AT171">
        <v>2661</v>
      </c>
      <c r="AU171">
        <v>35</v>
      </c>
      <c r="AV171">
        <v>35</v>
      </c>
      <c r="AW171">
        <v>0</v>
      </c>
      <c r="AX171">
        <v>21701</v>
      </c>
      <c r="AY171">
        <v>20336</v>
      </c>
      <c r="AZ171">
        <v>1365</v>
      </c>
      <c r="BA171">
        <v>7079</v>
      </c>
      <c r="BB171">
        <v>6908</v>
      </c>
      <c r="BC171">
        <v>171</v>
      </c>
      <c r="BD171">
        <v>1149</v>
      </c>
      <c r="BE171">
        <v>1050</v>
      </c>
      <c r="BF171">
        <v>99</v>
      </c>
      <c r="BG171">
        <v>16</v>
      </c>
      <c r="BH171">
        <v>16</v>
      </c>
      <c r="BI171">
        <v>0</v>
      </c>
      <c r="BJ171">
        <v>531</v>
      </c>
      <c r="BK171">
        <v>512</v>
      </c>
      <c r="BL171">
        <v>19</v>
      </c>
      <c r="BM171">
        <v>3546</v>
      </c>
      <c r="BN171">
        <v>3463</v>
      </c>
      <c r="BO171">
        <v>83</v>
      </c>
      <c r="BP171">
        <v>9448</v>
      </c>
      <c r="BQ171">
        <v>8939</v>
      </c>
      <c r="BR171">
        <v>509</v>
      </c>
      <c r="BS171">
        <v>16805</v>
      </c>
      <c r="BT171">
        <v>10072</v>
      </c>
      <c r="BU171">
        <v>6733</v>
      </c>
      <c r="BV171">
        <v>2429</v>
      </c>
      <c r="BW171">
        <v>1601</v>
      </c>
      <c r="BX171">
        <v>828</v>
      </c>
      <c r="BY171">
        <v>13346</v>
      </c>
      <c r="BZ171">
        <v>9811</v>
      </c>
      <c r="CA171">
        <v>3535</v>
      </c>
      <c r="CB171" t="str">
        <f t="shared" si="209"/>
        <v>CultivatorsTotal</v>
      </c>
      <c r="CC171" t="str">
        <f t="shared" si="210"/>
        <v>CultivatorsMale</v>
      </c>
      <c r="CD171" t="str">
        <f t="shared" si="211"/>
        <v>AgriculturalLabourersFemale</v>
      </c>
      <c r="CE171">
        <f t="shared" si="151"/>
        <v>41.835378852163835</v>
      </c>
      <c r="CF171">
        <f t="shared" si="152"/>
        <v>83.414631733090587</v>
      </c>
      <c r="CG171">
        <f t="shared" si="153"/>
        <v>16.585368266909409</v>
      </c>
      <c r="CH171">
        <f t="shared" si="154"/>
        <v>32.140861394540224</v>
      </c>
      <c r="CI171">
        <f t="shared" si="155"/>
        <v>71.087285488908208</v>
      </c>
      <c r="CJ171">
        <f t="shared" si="156"/>
        <v>28.912714511091792</v>
      </c>
      <c r="CK171">
        <f t="shared" si="157"/>
        <v>0.85352981352319057</v>
      </c>
      <c r="CL171">
        <f t="shared" si="158"/>
        <v>73.44810863239573</v>
      </c>
      <c r="CM171">
        <f t="shared" si="159"/>
        <v>26.55189136760427</v>
      </c>
      <c r="CN171">
        <f t="shared" si="160"/>
        <v>0.28230229525839767</v>
      </c>
      <c r="CO171">
        <f t="shared" si="161"/>
        <v>88.196480938416428</v>
      </c>
      <c r="CP171">
        <f t="shared" si="212"/>
        <v>11.803519061583579</v>
      </c>
      <c r="CQ171">
        <f t="shared" si="162"/>
        <v>1.7496947244241157</v>
      </c>
      <c r="CR171">
        <f t="shared" si="163"/>
        <v>79.654601372131538</v>
      </c>
      <c r="CS171">
        <f t="shared" si="164"/>
        <v>20.345398627868462</v>
      </c>
      <c r="CT171">
        <f t="shared" si="165"/>
        <v>2.3002255934764162</v>
      </c>
      <c r="CU171">
        <f t="shared" si="166"/>
        <v>90.9303581068922</v>
      </c>
      <c r="CV171">
        <f t="shared" si="167"/>
        <v>9.0696418931077929</v>
      </c>
      <c r="CW171">
        <f t="shared" si="168"/>
        <v>0.19868783243992796</v>
      </c>
      <c r="CX171">
        <f t="shared" si="169"/>
        <v>97.5</v>
      </c>
      <c r="CY171">
        <f t="shared" si="170"/>
        <v>2.5</v>
      </c>
      <c r="CZ171">
        <f t="shared" si="171"/>
        <v>4.8922739408489759</v>
      </c>
      <c r="DA171">
        <f t="shared" si="172"/>
        <v>88.742702428293427</v>
      </c>
      <c r="DB171">
        <f t="shared" si="173"/>
        <v>11.257297571706575</v>
      </c>
      <c r="DC171">
        <f t="shared" si="174"/>
        <v>7.2438272243723744E-3</v>
      </c>
      <c r="DD171">
        <f t="shared" si="175"/>
        <v>100</v>
      </c>
      <c r="DE171">
        <f t="shared" si="213"/>
        <v>0</v>
      </c>
      <c r="DF171">
        <f t="shared" si="176"/>
        <v>4.4913798456029967</v>
      </c>
      <c r="DG171">
        <f t="shared" si="177"/>
        <v>93.709967282613704</v>
      </c>
      <c r="DH171">
        <f t="shared" si="178"/>
        <v>6.2900327173862962</v>
      </c>
      <c r="DI171">
        <f t="shared" si="179"/>
        <v>1.4651157977523439</v>
      </c>
      <c r="DJ171">
        <f t="shared" si="180"/>
        <v>97.584404576917635</v>
      </c>
      <c r="DK171">
        <f t="shared" si="181"/>
        <v>2.4155954230823564</v>
      </c>
      <c r="DL171">
        <f t="shared" si="182"/>
        <v>0.23780449945153881</v>
      </c>
      <c r="DM171">
        <f t="shared" si="183"/>
        <v>91.383812010443862</v>
      </c>
      <c r="DN171">
        <f t="shared" si="184"/>
        <v>8.6161879895561366</v>
      </c>
      <c r="DO171">
        <f t="shared" si="185"/>
        <v>3.3114638739987993E-3</v>
      </c>
      <c r="DP171">
        <f t="shared" si="186"/>
        <v>100</v>
      </c>
      <c r="DQ171">
        <f t="shared" si="187"/>
        <v>0</v>
      </c>
      <c r="DR171">
        <f t="shared" si="188"/>
        <v>0.10989920731833515</v>
      </c>
      <c r="DS171">
        <f t="shared" si="189"/>
        <v>96.421845574387945</v>
      </c>
      <c r="DT171">
        <f t="shared" si="190"/>
        <v>3.5781544256120528</v>
      </c>
      <c r="DU171">
        <f t="shared" si="191"/>
        <v>0.73390318107498398</v>
      </c>
      <c r="DV171">
        <f t="shared" si="192"/>
        <v>97.659334461364921</v>
      </c>
      <c r="DW171">
        <f t="shared" si="193"/>
        <v>2.3406655386350819</v>
      </c>
      <c r="DX171">
        <f t="shared" si="194"/>
        <v>1.9554194175962911</v>
      </c>
      <c r="DY171">
        <f t="shared" si="195"/>
        <v>94.612616426756986</v>
      </c>
      <c r="DZ171">
        <f t="shared" si="196"/>
        <v>5.3873835732430146</v>
      </c>
      <c r="EA171">
        <f t="shared" si="197"/>
        <v>3.4780719001593643</v>
      </c>
      <c r="EB171">
        <f t="shared" si="198"/>
        <v>59.934543290687294</v>
      </c>
      <c r="EC171">
        <f t="shared" si="199"/>
        <v>40.065456709312706</v>
      </c>
      <c r="ED171">
        <f t="shared" si="200"/>
        <v>0.50272160937144283</v>
      </c>
      <c r="EE171">
        <f t="shared" si="201"/>
        <v>65.911897900370519</v>
      </c>
      <c r="EF171">
        <f t="shared" si="202"/>
        <v>34.088102099629474</v>
      </c>
      <c r="EG171">
        <f t="shared" si="203"/>
        <v>2.7621748038992489</v>
      </c>
      <c r="EH171">
        <f t="shared" si="204"/>
        <v>73.512662970178326</v>
      </c>
      <c r="EI171">
        <f t="shared" si="205"/>
        <v>26.487337029821667</v>
      </c>
    </row>
    <row r="172" spans="1:139" x14ac:dyDescent="0.25">
      <c r="A172" t="s">
        <v>2821</v>
      </c>
      <c r="B172">
        <v>171</v>
      </c>
      <c r="C172" t="s">
        <v>232</v>
      </c>
      <c r="E172">
        <v>991730</v>
      </c>
      <c r="F172">
        <v>527721</v>
      </c>
      <c r="G172">
        <v>464009</v>
      </c>
      <c r="H172">
        <v>283033</v>
      </c>
      <c r="I172">
        <v>209112</v>
      </c>
      <c r="J172">
        <v>73921</v>
      </c>
      <c r="K172">
        <f t="shared" si="142"/>
        <v>28.539320177870991</v>
      </c>
      <c r="L172">
        <f t="shared" si="143"/>
        <v>39.625483920480711</v>
      </c>
      <c r="M172">
        <f t="shared" si="144"/>
        <v>15.930940994678982</v>
      </c>
      <c r="N172">
        <f t="shared" si="206"/>
        <v>73.882550797963489</v>
      </c>
      <c r="O172">
        <f t="shared" si="207"/>
        <v>26.117449202036514</v>
      </c>
      <c r="P172">
        <f t="shared" si="145"/>
        <v>78.519112612310224</v>
      </c>
      <c r="Q172">
        <f t="shared" si="146"/>
        <v>4.3736949401659881</v>
      </c>
      <c r="R172">
        <f t="shared" si="147"/>
        <v>3.8267622503382994</v>
      </c>
      <c r="S172">
        <f t="shared" si="208"/>
        <v>2.9844576427483718</v>
      </c>
      <c r="T172">
        <f t="shared" si="148"/>
        <v>10.295972554437116</v>
      </c>
      <c r="U172">
        <f t="shared" si="149"/>
        <v>21.480887387689776</v>
      </c>
      <c r="V172">
        <f t="shared" si="150"/>
        <v>6079800.0000000009</v>
      </c>
      <c r="W172">
        <v>130790</v>
      </c>
      <c r="X172">
        <v>100563</v>
      </c>
      <c r="Y172">
        <v>30227</v>
      </c>
      <c r="Z172">
        <v>89510</v>
      </c>
      <c r="AA172">
        <v>58700</v>
      </c>
      <c r="AB172">
        <v>30810</v>
      </c>
      <c r="AC172">
        <v>1935</v>
      </c>
      <c r="AD172">
        <v>1451</v>
      </c>
      <c r="AE172">
        <v>484</v>
      </c>
      <c r="AF172">
        <v>3018</v>
      </c>
      <c r="AG172">
        <v>2410</v>
      </c>
      <c r="AH172">
        <v>608</v>
      </c>
      <c r="AI172">
        <v>5144</v>
      </c>
      <c r="AJ172">
        <v>3886</v>
      </c>
      <c r="AK172">
        <v>1258</v>
      </c>
      <c r="AL172">
        <v>4217</v>
      </c>
      <c r="AM172">
        <v>3907</v>
      </c>
      <c r="AN172">
        <v>310</v>
      </c>
      <c r="AO172">
        <v>368</v>
      </c>
      <c r="AP172">
        <v>347</v>
      </c>
      <c r="AQ172">
        <v>21</v>
      </c>
      <c r="AR172">
        <v>8447</v>
      </c>
      <c r="AS172">
        <v>7267</v>
      </c>
      <c r="AT172">
        <v>1180</v>
      </c>
      <c r="AU172">
        <v>12</v>
      </c>
      <c r="AV172">
        <v>10</v>
      </c>
      <c r="AW172">
        <v>2</v>
      </c>
      <c r="AX172">
        <v>10819</v>
      </c>
      <c r="AY172">
        <v>9942</v>
      </c>
      <c r="AZ172">
        <v>877</v>
      </c>
      <c r="BA172">
        <v>3616</v>
      </c>
      <c r="BB172">
        <v>3519</v>
      </c>
      <c r="BC172">
        <v>97</v>
      </c>
      <c r="BD172">
        <v>775</v>
      </c>
      <c r="BE172">
        <v>722</v>
      </c>
      <c r="BF172">
        <v>53</v>
      </c>
      <c r="BG172">
        <v>14</v>
      </c>
      <c r="BH172">
        <v>14</v>
      </c>
      <c r="BI172">
        <v>0</v>
      </c>
      <c r="BJ172">
        <v>204</v>
      </c>
      <c r="BK172">
        <v>201</v>
      </c>
      <c r="BL172">
        <v>3</v>
      </c>
      <c r="BM172">
        <v>1309</v>
      </c>
      <c r="BN172">
        <v>1292</v>
      </c>
      <c r="BO172">
        <v>17</v>
      </c>
      <c r="BP172">
        <v>4186</v>
      </c>
      <c r="BQ172">
        <v>4000</v>
      </c>
      <c r="BR172">
        <v>186</v>
      </c>
      <c r="BS172">
        <v>8622</v>
      </c>
      <c r="BT172">
        <v>5071</v>
      </c>
      <c r="BU172">
        <v>3551</v>
      </c>
      <c r="BV172">
        <v>2813</v>
      </c>
      <c r="BW172">
        <v>1123</v>
      </c>
      <c r="BX172">
        <v>1690</v>
      </c>
      <c r="BY172">
        <v>7234</v>
      </c>
      <c r="BZ172">
        <v>4687</v>
      </c>
      <c r="CA172">
        <v>2547</v>
      </c>
      <c r="CB172" t="str">
        <f t="shared" si="209"/>
        <v>CultivatorsTotal</v>
      </c>
      <c r="CC172" t="str">
        <f t="shared" si="210"/>
        <v>CultivatorsMale</v>
      </c>
      <c r="CD172" t="str">
        <f t="shared" si="211"/>
        <v>AgriculturalLabourersFemale</v>
      </c>
      <c r="CE172">
        <f t="shared" si="151"/>
        <v>46.21015923938198</v>
      </c>
      <c r="CF172">
        <f t="shared" si="152"/>
        <v>76.888905879654416</v>
      </c>
      <c r="CG172">
        <f t="shared" si="153"/>
        <v>23.111094120345594</v>
      </c>
      <c r="CH172">
        <f t="shared" si="154"/>
        <v>31.625287510643634</v>
      </c>
      <c r="CI172">
        <f t="shared" si="155"/>
        <v>65.579264886604847</v>
      </c>
      <c r="CJ172">
        <f t="shared" si="156"/>
        <v>34.420735113395153</v>
      </c>
      <c r="CK172">
        <f t="shared" si="157"/>
        <v>0.6836658622846099</v>
      </c>
      <c r="CL172">
        <f t="shared" si="158"/>
        <v>74.987080103359176</v>
      </c>
      <c r="CM172">
        <f t="shared" si="159"/>
        <v>25.012919896640827</v>
      </c>
      <c r="CN172">
        <f t="shared" si="160"/>
        <v>1.0663067557493295</v>
      </c>
      <c r="CO172">
        <f t="shared" si="161"/>
        <v>79.854208084824378</v>
      </c>
      <c r="CP172">
        <f t="shared" si="212"/>
        <v>20.145791915175611</v>
      </c>
      <c r="CQ172">
        <f t="shared" si="162"/>
        <v>1.8174559150346425</v>
      </c>
      <c r="CR172">
        <f t="shared" si="163"/>
        <v>75.544323483670297</v>
      </c>
      <c r="CS172">
        <f t="shared" si="164"/>
        <v>24.455676516329707</v>
      </c>
      <c r="CT172">
        <f t="shared" si="165"/>
        <v>1.4899322693820156</v>
      </c>
      <c r="CU172">
        <f t="shared" si="166"/>
        <v>92.648802466208195</v>
      </c>
      <c r="CV172">
        <f t="shared" si="167"/>
        <v>7.3511975337917947</v>
      </c>
      <c r="CW172">
        <f t="shared" si="168"/>
        <v>0.130020174325962</v>
      </c>
      <c r="CX172">
        <f t="shared" si="169"/>
        <v>94.293478260869563</v>
      </c>
      <c r="CY172">
        <f t="shared" si="170"/>
        <v>5.7065217391304346</v>
      </c>
      <c r="CZ172">
        <f t="shared" si="171"/>
        <v>2.9844576427483718</v>
      </c>
      <c r="DA172">
        <f t="shared" si="172"/>
        <v>86.030543388185151</v>
      </c>
      <c r="DB172">
        <f t="shared" si="173"/>
        <v>13.969456611814845</v>
      </c>
      <c r="DC172">
        <f t="shared" si="174"/>
        <v>4.239788293237891E-3</v>
      </c>
      <c r="DD172">
        <f t="shared" si="175"/>
        <v>83.333333333333343</v>
      </c>
      <c r="DE172">
        <f t="shared" si="213"/>
        <v>16.666666666666664</v>
      </c>
      <c r="DF172">
        <f t="shared" si="176"/>
        <v>3.8225224620450615</v>
      </c>
      <c r="DG172">
        <f t="shared" si="177"/>
        <v>91.893890378038634</v>
      </c>
      <c r="DH172">
        <f t="shared" si="178"/>
        <v>8.1061096219613642</v>
      </c>
      <c r="DI172">
        <f t="shared" si="179"/>
        <v>1.2775895390290177</v>
      </c>
      <c r="DJ172">
        <f t="shared" si="180"/>
        <v>97.317477876106196</v>
      </c>
      <c r="DK172">
        <f t="shared" si="181"/>
        <v>2.6825221238938055</v>
      </c>
      <c r="DL172">
        <f t="shared" si="182"/>
        <v>0.27381966060494711</v>
      </c>
      <c r="DM172">
        <f t="shared" si="183"/>
        <v>93.161290322580641</v>
      </c>
      <c r="DN172">
        <f t="shared" si="184"/>
        <v>6.838709677419355</v>
      </c>
      <c r="DO172">
        <f t="shared" si="185"/>
        <v>4.9464196754442063E-3</v>
      </c>
      <c r="DP172">
        <f t="shared" si="186"/>
        <v>100</v>
      </c>
      <c r="DQ172">
        <f t="shared" si="187"/>
        <v>0</v>
      </c>
      <c r="DR172">
        <f t="shared" si="188"/>
        <v>7.2076400985044142E-2</v>
      </c>
      <c r="DS172">
        <f t="shared" si="189"/>
        <v>98.529411764705884</v>
      </c>
      <c r="DT172">
        <f t="shared" si="190"/>
        <v>1.4705882352941175</v>
      </c>
      <c r="DU172">
        <f t="shared" si="191"/>
        <v>0.4624902396540333</v>
      </c>
      <c r="DV172">
        <f t="shared" si="192"/>
        <v>98.701298701298697</v>
      </c>
      <c r="DW172">
        <f t="shared" si="193"/>
        <v>1.2987012987012987</v>
      </c>
      <c r="DX172">
        <f t="shared" si="194"/>
        <v>1.4789794829578178</v>
      </c>
      <c r="DY172">
        <f t="shared" si="195"/>
        <v>95.556617295747728</v>
      </c>
      <c r="DZ172">
        <f t="shared" si="196"/>
        <v>4.4433827042522696</v>
      </c>
      <c r="EA172">
        <f t="shared" si="197"/>
        <v>3.0462878886914244</v>
      </c>
      <c r="EB172">
        <f t="shared" si="198"/>
        <v>58.814660171653912</v>
      </c>
      <c r="EC172">
        <f t="shared" si="199"/>
        <v>41.185339828346088</v>
      </c>
      <c r="ED172">
        <f t="shared" si="200"/>
        <v>0.99387703907318237</v>
      </c>
      <c r="EE172">
        <f t="shared" si="201"/>
        <v>39.921791681478844</v>
      </c>
      <c r="EF172">
        <f t="shared" si="202"/>
        <v>60.078208318521156</v>
      </c>
      <c r="EG172">
        <f t="shared" si="203"/>
        <v>2.5558857094402421</v>
      </c>
      <c r="EH172">
        <f t="shared" si="204"/>
        <v>64.791263478020454</v>
      </c>
      <c r="EI172">
        <f t="shared" si="205"/>
        <v>35.208736521979539</v>
      </c>
    </row>
    <row r="173" spans="1:139" x14ac:dyDescent="0.25">
      <c r="A173" t="s">
        <v>2823</v>
      </c>
      <c r="B173">
        <v>172</v>
      </c>
      <c r="C173" t="s">
        <v>233</v>
      </c>
      <c r="E173">
        <v>2632733</v>
      </c>
      <c r="F173">
        <v>1384722</v>
      </c>
      <c r="G173">
        <v>1248011</v>
      </c>
      <c r="H173">
        <v>670155</v>
      </c>
      <c r="I173">
        <v>521712</v>
      </c>
      <c r="J173">
        <v>148443</v>
      </c>
      <c r="K173">
        <f t="shared" si="142"/>
        <v>25.45472708398459</v>
      </c>
      <c r="L173">
        <f t="shared" si="143"/>
        <v>37.676298924982774</v>
      </c>
      <c r="M173">
        <f t="shared" si="144"/>
        <v>11.894366315681513</v>
      </c>
      <c r="N173">
        <f t="shared" si="206"/>
        <v>77.849452738545551</v>
      </c>
      <c r="O173">
        <f t="shared" si="207"/>
        <v>22.150547261454438</v>
      </c>
      <c r="P173">
        <f t="shared" si="145"/>
        <v>71.524199625459801</v>
      </c>
      <c r="Q173">
        <f t="shared" si="146"/>
        <v>7.0807499757518784</v>
      </c>
      <c r="R173">
        <f t="shared" si="147"/>
        <v>4.6583253128007698</v>
      </c>
      <c r="S173">
        <f t="shared" si="208"/>
        <v>3.400705806865576</v>
      </c>
      <c r="T173">
        <f t="shared" si="148"/>
        <v>13.336019279121993</v>
      </c>
      <c r="U173">
        <f t="shared" si="149"/>
        <v>28.475800374540217</v>
      </c>
      <c r="V173">
        <f t="shared" si="150"/>
        <v>19083200</v>
      </c>
      <c r="W173">
        <v>264317</v>
      </c>
      <c r="X173">
        <v>217171</v>
      </c>
      <c r="Y173">
        <v>47146</v>
      </c>
      <c r="Z173">
        <v>204936</v>
      </c>
      <c r="AA173">
        <v>144043</v>
      </c>
      <c r="AB173">
        <v>60893</v>
      </c>
      <c r="AC173">
        <v>10070</v>
      </c>
      <c r="AD173">
        <v>6270</v>
      </c>
      <c r="AE173">
        <v>3800</v>
      </c>
      <c r="AF173">
        <v>174</v>
      </c>
      <c r="AG173">
        <v>172</v>
      </c>
      <c r="AH173">
        <v>2</v>
      </c>
      <c r="AI173">
        <v>17304</v>
      </c>
      <c r="AJ173">
        <v>13066</v>
      </c>
      <c r="AK173">
        <v>4238</v>
      </c>
      <c r="AL173">
        <v>29974</v>
      </c>
      <c r="AM173">
        <v>27396</v>
      </c>
      <c r="AN173">
        <v>2578</v>
      </c>
      <c r="AO173">
        <v>1002</v>
      </c>
      <c r="AP173">
        <v>960</v>
      </c>
      <c r="AQ173">
        <v>42</v>
      </c>
      <c r="AR173">
        <v>22790</v>
      </c>
      <c r="AS173">
        <v>21596</v>
      </c>
      <c r="AT173">
        <v>1194</v>
      </c>
      <c r="AU173">
        <v>44</v>
      </c>
      <c r="AV173">
        <v>42</v>
      </c>
      <c r="AW173">
        <v>2</v>
      </c>
      <c r="AX173">
        <v>31174</v>
      </c>
      <c r="AY173">
        <v>29490</v>
      </c>
      <c r="AZ173">
        <v>1684</v>
      </c>
      <c r="BA173">
        <v>11438</v>
      </c>
      <c r="BB173">
        <v>11200</v>
      </c>
      <c r="BC173">
        <v>238</v>
      </c>
      <c r="BD173">
        <v>1264</v>
      </c>
      <c r="BE173">
        <v>1162</v>
      </c>
      <c r="BF173">
        <v>102</v>
      </c>
      <c r="BG173">
        <v>44</v>
      </c>
      <c r="BH173">
        <v>38</v>
      </c>
      <c r="BI173">
        <v>6</v>
      </c>
      <c r="BJ173">
        <v>710</v>
      </c>
      <c r="BK173">
        <v>692</v>
      </c>
      <c r="BL173">
        <v>18</v>
      </c>
      <c r="BM173">
        <v>4240</v>
      </c>
      <c r="BN173">
        <v>4088</v>
      </c>
      <c r="BO173">
        <v>152</v>
      </c>
      <c r="BP173">
        <v>10532</v>
      </c>
      <c r="BQ173">
        <v>9868</v>
      </c>
      <c r="BR173">
        <v>664</v>
      </c>
      <c r="BS173">
        <v>21886</v>
      </c>
      <c r="BT173">
        <v>12672</v>
      </c>
      <c r="BU173">
        <v>9214</v>
      </c>
      <c r="BV173">
        <v>8684</v>
      </c>
      <c r="BW173">
        <v>3800</v>
      </c>
      <c r="BX173">
        <v>4884</v>
      </c>
      <c r="BY173">
        <v>29572</v>
      </c>
      <c r="BZ173">
        <v>17986</v>
      </c>
      <c r="CA173">
        <v>11586</v>
      </c>
      <c r="CB173" t="str">
        <f t="shared" si="209"/>
        <v>CultivatorsTotal</v>
      </c>
      <c r="CC173" t="str">
        <f t="shared" si="210"/>
        <v>CultivatorsMale</v>
      </c>
      <c r="CD173" t="str">
        <f t="shared" si="211"/>
        <v>AgriculturalLabourersFemale</v>
      </c>
      <c r="CE173">
        <f t="shared" si="151"/>
        <v>39.441174056748068</v>
      </c>
      <c r="CF173">
        <f t="shared" si="152"/>
        <v>82.163084478107734</v>
      </c>
      <c r="CG173">
        <f t="shared" si="153"/>
        <v>17.836915521892273</v>
      </c>
      <c r="CH173">
        <f t="shared" si="154"/>
        <v>30.580388119166464</v>
      </c>
      <c r="CI173">
        <f t="shared" si="155"/>
        <v>70.286821251512663</v>
      </c>
      <c r="CJ173">
        <f t="shared" si="156"/>
        <v>29.713178748487334</v>
      </c>
      <c r="CK173">
        <f t="shared" si="157"/>
        <v>1.5026374495452544</v>
      </c>
      <c r="CL173">
        <f t="shared" si="158"/>
        <v>62.264150943396224</v>
      </c>
      <c r="CM173">
        <f t="shared" si="159"/>
        <v>37.735849056603776</v>
      </c>
      <c r="CN173">
        <f t="shared" si="160"/>
        <v>2.5964142623721379E-2</v>
      </c>
      <c r="CO173">
        <f t="shared" si="161"/>
        <v>98.850574712643677</v>
      </c>
      <c r="CP173">
        <f t="shared" si="212"/>
        <v>1.1494252873563218</v>
      </c>
      <c r="CQ173">
        <f t="shared" si="162"/>
        <v>2.5820892181659465</v>
      </c>
      <c r="CR173">
        <f t="shared" si="163"/>
        <v>75.508552935737399</v>
      </c>
      <c r="CS173">
        <f t="shared" si="164"/>
        <v>24.491447064262598</v>
      </c>
      <c r="CT173">
        <f t="shared" si="165"/>
        <v>4.47269661496221</v>
      </c>
      <c r="CU173">
        <f t="shared" si="166"/>
        <v>91.399212650964174</v>
      </c>
      <c r="CV173">
        <f t="shared" si="167"/>
        <v>8.60078734903583</v>
      </c>
      <c r="CW173">
        <f t="shared" si="168"/>
        <v>0.14951764890211966</v>
      </c>
      <c r="CX173">
        <f t="shared" si="169"/>
        <v>95.808383233532936</v>
      </c>
      <c r="CY173">
        <f t="shared" si="170"/>
        <v>4.1916167664670656</v>
      </c>
      <c r="CZ173">
        <f t="shared" si="171"/>
        <v>3.400705806865576</v>
      </c>
      <c r="DA173">
        <f t="shared" si="172"/>
        <v>94.760860026327336</v>
      </c>
      <c r="DB173">
        <f t="shared" si="173"/>
        <v>5.239139973672664</v>
      </c>
      <c r="DC173">
        <f t="shared" si="174"/>
        <v>6.5656452611709227E-3</v>
      </c>
      <c r="DD173">
        <f t="shared" si="175"/>
        <v>95.454545454545453</v>
      </c>
      <c r="DE173">
        <f t="shared" si="213"/>
        <v>4.5454545454545459</v>
      </c>
      <c r="DF173">
        <f t="shared" si="176"/>
        <v>4.6517596675395989</v>
      </c>
      <c r="DG173">
        <f t="shared" si="177"/>
        <v>94.598062487970751</v>
      </c>
      <c r="DH173">
        <f t="shared" si="178"/>
        <v>5.4019375120292548</v>
      </c>
      <c r="DI173">
        <f t="shared" si="179"/>
        <v>1.7067693294834776</v>
      </c>
      <c r="DJ173">
        <f t="shared" si="180"/>
        <v>97.919216646266833</v>
      </c>
      <c r="DK173">
        <f t="shared" si="181"/>
        <v>2.0807833537331701</v>
      </c>
      <c r="DL173">
        <f t="shared" si="182"/>
        <v>0.18861308204818289</v>
      </c>
      <c r="DM173">
        <f t="shared" si="183"/>
        <v>91.930379746835442</v>
      </c>
      <c r="DN173">
        <f t="shared" si="184"/>
        <v>8.0696202531645564</v>
      </c>
      <c r="DO173">
        <f t="shared" si="185"/>
        <v>6.5656452611709227E-3</v>
      </c>
      <c r="DP173">
        <f t="shared" si="186"/>
        <v>86.36363636363636</v>
      </c>
      <c r="DQ173">
        <f t="shared" si="187"/>
        <v>13.636363636363635</v>
      </c>
      <c r="DR173">
        <f t="shared" si="188"/>
        <v>0.10594563944162172</v>
      </c>
      <c r="DS173">
        <f t="shared" si="189"/>
        <v>97.464788732394368</v>
      </c>
      <c r="DT173">
        <f t="shared" si="190"/>
        <v>2.535211267605634</v>
      </c>
      <c r="DU173">
        <f t="shared" si="191"/>
        <v>0.63268945244010721</v>
      </c>
      <c r="DV173">
        <f t="shared" si="192"/>
        <v>96.415094339622641</v>
      </c>
      <c r="DW173">
        <f t="shared" si="193"/>
        <v>3.5849056603773586</v>
      </c>
      <c r="DX173">
        <f t="shared" si="194"/>
        <v>1.5715767247875494</v>
      </c>
      <c r="DY173">
        <f t="shared" si="195"/>
        <v>93.695404481579942</v>
      </c>
      <c r="DZ173">
        <f t="shared" si="196"/>
        <v>6.3045955184200526</v>
      </c>
      <c r="EA173">
        <f t="shared" si="197"/>
        <v>3.2658116405906092</v>
      </c>
      <c r="EB173">
        <f t="shared" si="198"/>
        <v>57.900027414785704</v>
      </c>
      <c r="EC173">
        <f t="shared" si="199"/>
        <v>42.099972585214289</v>
      </c>
      <c r="ED173">
        <f t="shared" si="200"/>
        <v>1.2958196238183703</v>
      </c>
      <c r="EE173">
        <f t="shared" si="201"/>
        <v>43.758636573007834</v>
      </c>
      <c r="EF173">
        <f t="shared" si="202"/>
        <v>56.241363426992173</v>
      </c>
      <c r="EG173">
        <f t="shared" si="203"/>
        <v>4.4127104923487845</v>
      </c>
      <c r="EH173">
        <f t="shared" si="204"/>
        <v>60.82104693629109</v>
      </c>
      <c r="EI173">
        <f t="shared" si="205"/>
        <v>39.178953063708917</v>
      </c>
    </row>
    <row r="174" spans="1:139" x14ac:dyDescent="0.25">
      <c r="A174" t="s">
        <v>2825</v>
      </c>
      <c r="B174">
        <v>173</v>
      </c>
      <c r="C174" t="s">
        <v>193</v>
      </c>
      <c r="E174">
        <v>3209141</v>
      </c>
      <c r="F174">
        <v>1606085</v>
      </c>
      <c r="G174">
        <v>1603056</v>
      </c>
      <c r="H174">
        <v>552886</v>
      </c>
      <c r="I174">
        <v>420112</v>
      </c>
      <c r="J174">
        <v>132774</v>
      </c>
      <c r="K174">
        <f t="shared" si="142"/>
        <v>17.228473289269623</v>
      </c>
      <c r="L174">
        <f t="shared" si="143"/>
        <v>26.157519682955758</v>
      </c>
      <c r="M174">
        <f t="shared" si="144"/>
        <v>8.2825553193400605</v>
      </c>
      <c r="N174">
        <f t="shared" si="206"/>
        <v>75.985284489026668</v>
      </c>
      <c r="O174">
        <f t="shared" si="207"/>
        <v>24.014715510973328</v>
      </c>
      <c r="P174">
        <f t="shared" si="145"/>
        <v>62.061618489164132</v>
      </c>
      <c r="Q174">
        <f t="shared" si="146"/>
        <v>7.7104502555680554</v>
      </c>
      <c r="R174">
        <f t="shared" si="147"/>
        <v>5.1225749973773977</v>
      </c>
      <c r="S174">
        <f t="shared" si="208"/>
        <v>2.7890017110218017</v>
      </c>
      <c r="T174">
        <f t="shared" si="148"/>
        <v>22.316354546868613</v>
      </c>
      <c r="U174">
        <f t="shared" si="149"/>
        <v>37.938381510835868</v>
      </c>
      <c r="V174">
        <f t="shared" si="150"/>
        <v>20975600</v>
      </c>
      <c r="W174">
        <v>206826</v>
      </c>
      <c r="X174">
        <v>160719</v>
      </c>
      <c r="Y174">
        <v>46107</v>
      </c>
      <c r="Z174">
        <v>128274</v>
      </c>
      <c r="AA174">
        <v>86987</v>
      </c>
      <c r="AB174">
        <v>41287</v>
      </c>
      <c r="AC174">
        <v>8030</v>
      </c>
      <c r="AD174">
        <v>6258</v>
      </c>
      <c r="AE174">
        <v>1772</v>
      </c>
      <c r="AF174">
        <v>102</v>
      </c>
      <c r="AG174">
        <v>98</v>
      </c>
      <c r="AH174">
        <v>4</v>
      </c>
      <c r="AI174">
        <v>19866</v>
      </c>
      <c r="AJ174">
        <v>16426</v>
      </c>
      <c r="AK174">
        <v>3440</v>
      </c>
      <c r="AL174">
        <v>22662</v>
      </c>
      <c r="AM174">
        <v>20620</v>
      </c>
      <c r="AN174">
        <v>2042</v>
      </c>
      <c r="AO174">
        <v>726</v>
      </c>
      <c r="AP174">
        <v>694</v>
      </c>
      <c r="AQ174">
        <v>32</v>
      </c>
      <c r="AR174">
        <v>15420</v>
      </c>
      <c r="AS174">
        <v>14136</v>
      </c>
      <c r="AT174">
        <v>1284</v>
      </c>
      <c r="AU174">
        <v>120</v>
      </c>
      <c r="AV174">
        <v>118</v>
      </c>
      <c r="AW174">
        <v>2</v>
      </c>
      <c r="AX174">
        <v>28202</v>
      </c>
      <c r="AY174">
        <v>26536</v>
      </c>
      <c r="AZ174">
        <v>1666</v>
      </c>
      <c r="BA174">
        <v>18858</v>
      </c>
      <c r="BB174">
        <v>18348</v>
      </c>
      <c r="BC174">
        <v>510</v>
      </c>
      <c r="BD174">
        <v>2150</v>
      </c>
      <c r="BE174">
        <v>2030</v>
      </c>
      <c r="BF174">
        <v>120</v>
      </c>
      <c r="BG174">
        <v>64</v>
      </c>
      <c r="BH174">
        <v>64</v>
      </c>
      <c r="BI174">
        <v>0</v>
      </c>
      <c r="BJ174">
        <v>828</v>
      </c>
      <c r="BK174">
        <v>792</v>
      </c>
      <c r="BL174">
        <v>36</v>
      </c>
      <c r="BM174">
        <v>5488</v>
      </c>
      <c r="BN174">
        <v>5272</v>
      </c>
      <c r="BO174">
        <v>216</v>
      </c>
      <c r="BP174">
        <v>10280</v>
      </c>
      <c r="BQ174">
        <v>9706</v>
      </c>
      <c r="BR174">
        <v>574</v>
      </c>
      <c r="BS174">
        <v>23136</v>
      </c>
      <c r="BT174">
        <v>14566</v>
      </c>
      <c r="BU174">
        <v>8570</v>
      </c>
      <c r="BV174">
        <v>14694</v>
      </c>
      <c r="BW174">
        <v>7908</v>
      </c>
      <c r="BX174">
        <v>6786</v>
      </c>
      <c r="BY174">
        <v>47160</v>
      </c>
      <c r="BZ174">
        <v>28834</v>
      </c>
      <c r="CA174">
        <v>18326</v>
      </c>
      <c r="CB174" t="str">
        <f t="shared" si="209"/>
        <v>CultivatorsTotal</v>
      </c>
      <c r="CC174" t="str">
        <f t="shared" si="210"/>
        <v>CultivatorsMale</v>
      </c>
      <c r="CD174" t="str">
        <f t="shared" si="211"/>
        <v>CultivatorsFemale</v>
      </c>
      <c r="CE174">
        <f t="shared" si="151"/>
        <v>37.408435011919273</v>
      </c>
      <c r="CF174">
        <f t="shared" si="152"/>
        <v>77.707348205738157</v>
      </c>
      <c r="CG174">
        <f t="shared" si="153"/>
        <v>22.292651794261843</v>
      </c>
      <c r="CH174">
        <f t="shared" si="154"/>
        <v>23.200804505811323</v>
      </c>
      <c r="CI174">
        <f t="shared" si="155"/>
        <v>67.813430625068222</v>
      </c>
      <c r="CJ174">
        <f t="shared" si="156"/>
        <v>32.186569374931793</v>
      </c>
      <c r="CK174">
        <f t="shared" si="157"/>
        <v>1.4523789714335325</v>
      </c>
      <c r="CL174">
        <f t="shared" si="158"/>
        <v>77.932752179327522</v>
      </c>
      <c r="CM174">
        <f t="shared" si="159"/>
        <v>22.067247820672478</v>
      </c>
      <c r="CN174">
        <f t="shared" si="160"/>
        <v>1.8448649450338767E-2</v>
      </c>
      <c r="CO174">
        <f t="shared" si="161"/>
        <v>96.078431372549019</v>
      </c>
      <c r="CP174">
        <f t="shared" si="212"/>
        <v>3.9215686274509802</v>
      </c>
      <c r="CQ174">
        <f t="shared" si="162"/>
        <v>3.5931457841218624</v>
      </c>
      <c r="CR174">
        <f t="shared" si="163"/>
        <v>82.683982683982677</v>
      </c>
      <c r="CS174">
        <f t="shared" si="164"/>
        <v>17.316017316017316</v>
      </c>
      <c r="CT174">
        <f t="shared" si="165"/>
        <v>4.0988558219958549</v>
      </c>
      <c r="CU174">
        <f t="shared" si="166"/>
        <v>90.989321330862239</v>
      </c>
      <c r="CV174">
        <f t="shared" si="167"/>
        <v>9.0106786691377625</v>
      </c>
      <c r="CW174">
        <f t="shared" si="168"/>
        <v>0.13131097549947005</v>
      </c>
      <c r="CX174">
        <f t="shared" si="169"/>
        <v>95.592286501377416</v>
      </c>
      <c r="CY174">
        <f t="shared" si="170"/>
        <v>4.4077134986225897</v>
      </c>
      <c r="CZ174">
        <f t="shared" si="171"/>
        <v>2.7890017110218017</v>
      </c>
      <c r="DA174">
        <f t="shared" si="172"/>
        <v>91.673151750972764</v>
      </c>
      <c r="DB174">
        <f t="shared" si="173"/>
        <v>8.3268482490272362</v>
      </c>
      <c r="DC174">
        <f t="shared" si="174"/>
        <v>2.1704293470986784E-2</v>
      </c>
      <c r="DD174">
        <f t="shared" si="175"/>
        <v>98.333333333333329</v>
      </c>
      <c r="DE174">
        <f t="shared" si="213"/>
        <v>1.6666666666666667</v>
      </c>
      <c r="DF174">
        <f t="shared" si="176"/>
        <v>5.100870703906411</v>
      </c>
      <c r="DG174">
        <f t="shared" si="177"/>
        <v>94.092617544854974</v>
      </c>
      <c r="DH174">
        <f t="shared" si="178"/>
        <v>5.9073824551450249</v>
      </c>
      <c r="DI174">
        <f t="shared" si="179"/>
        <v>3.410829718965573</v>
      </c>
      <c r="DJ174">
        <f t="shared" si="180"/>
        <v>97.295577473751194</v>
      </c>
      <c r="DK174">
        <f t="shared" si="181"/>
        <v>2.7044225262488069</v>
      </c>
      <c r="DL174">
        <f t="shared" si="182"/>
        <v>0.38886859135517993</v>
      </c>
      <c r="DM174">
        <f t="shared" si="183"/>
        <v>94.418604651162781</v>
      </c>
      <c r="DN174">
        <f t="shared" si="184"/>
        <v>5.5813953488372094</v>
      </c>
      <c r="DO174">
        <f t="shared" si="185"/>
        <v>1.1575623184526285E-2</v>
      </c>
      <c r="DP174">
        <f t="shared" si="186"/>
        <v>100</v>
      </c>
      <c r="DQ174">
        <f t="shared" si="187"/>
        <v>0</v>
      </c>
      <c r="DR174">
        <f t="shared" si="188"/>
        <v>0.14975962494980882</v>
      </c>
      <c r="DS174">
        <f t="shared" si="189"/>
        <v>95.652173913043484</v>
      </c>
      <c r="DT174">
        <f t="shared" si="190"/>
        <v>4.3478260869565215</v>
      </c>
      <c r="DU174">
        <f t="shared" si="191"/>
        <v>0.9926096880731291</v>
      </c>
      <c r="DV174">
        <f t="shared" si="192"/>
        <v>96.064139941690968</v>
      </c>
      <c r="DW174">
        <f t="shared" si="193"/>
        <v>3.9358600583090384</v>
      </c>
      <c r="DX174">
        <f t="shared" si="194"/>
        <v>1.8593344740145346</v>
      </c>
      <c r="DY174">
        <f t="shared" si="195"/>
        <v>94.416342412451357</v>
      </c>
      <c r="DZ174">
        <f t="shared" si="196"/>
        <v>5.5836575875486387</v>
      </c>
      <c r="EA174">
        <f t="shared" si="197"/>
        <v>4.1845877812062522</v>
      </c>
      <c r="EB174">
        <f t="shared" si="198"/>
        <v>62.958160442600274</v>
      </c>
      <c r="EC174">
        <f t="shared" si="199"/>
        <v>37.041839557399726</v>
      </c>
      <c r="ED174">
        <f t="shared" si="200"/>
        <v>2.657690735522332</v>
      </c>
      <c r="EE174">
        <f t="shared" si="201"/>
        <v>53.817884850959572</v>
      </c>
      <c r="EF174">
        <f t="shared" si="202"/>
        <v>46.182115149040428</v>
      </c>
      <c r="EG174">
        <f t="shared" si="203"/>
        <v>8.5297873340978061</v>
      </c>
      <c r="EH174">
        <f t="shared" si="204"/>
        <v>61.140797285835461</v>
      </c>
      <c r="EI174">
        <f t="shared" si="205"/>
        <v>38.859202714164546</v>
      </c>
    </row>
    <row r="175" spans="1:139" x14ac:dyDescent="0.25">
      <c r="A175" t="s">
        <v>2827</v>
      </c>
      <c r="B175">
        <v>174</v>
      </c>
      <c r="C175" t="s">
        <v>234</v>
      </c>
      <c r="E175">
        <v>1599596</v>
      </c>
      <c r="F175">
        <v>838485</v>
      </c>
      <c r="G175">
        <v>761111</v>
      </c>
      <c r="H175">
        <v>415405</v>
      </c>
      <c r="I175">
        <v>293069</v>
      </c>
      <c r="J175">
        <v>122336</v>
      </c>
      <c r="K175">
        <f t="shared" si="142"/>
        <v>25.969369765865878</v>
      </c>
      <c r="L175">
        <f t="shared" si="143"/>
        <v>34.952205465810358</v>
      </c>
      <c r="M175">
        <f t="shared" si="144"/>
        <v>16.073345412167214</v>
      </c>
      <c r="N175">
        <f t="shared" si="206"/>
        <v>70.550185963096254</v>
      </c>
      <c r="O175">
        <f t="shared" si="207"/>
        <v>29.449814036903742</v>
      </c>
      <c r="P175">
        <f t="shared" si="145"/>
        <v>73.186167715843581</v>
      </c>
      <c r="Q175">
        <f t="shared" si="146"/>
        <v>7.2517182027178304</v>
      </c>
      <c r="R175">
        <f t="shared" si="147"/>
        <v>3.9046231990467133</v>
      </c>
      <c r="S175">
        <f t="shared" si="208"/>
        <v>2.5652074481530072</v>
      </c>
      <c r="T175">
        <f t="shared" si="148"/>
        <v>13.092283434238876</v>
      </c>
      <c r="U175">
        <f t="shared" si="149"/>
        <v>26.813832284156426</v>
      </c>
      <c r="V175">
        <f t="shared" si="150"/>
        <v>11138600</v>
      </c>
      <c r="W175">
        <v>112235</v>
      </c>
      <c r="X175">
        <v>85520</v>
      </c>
      <c r="Y175">
        <v>26715</v>
      </c>
      <c r="Z175">
        <v>186914</v>
      </c>
      <c r="AA175">
        <v>120179</v>
      </c>
      <c r="AB175">
        <v>66735</v>
      </c>
      <c r="AC175">
        <v>4870</v>
      </c>
      <c r="AD175">
        <v>3314</v>
      </c>
      <c r="AE175">
        <v>1556</v>
      </c>
      <c r="AF175">
        <v>690</v>
      </c>
      <c r="AG175">
        <v>642</v>
      </c>
      <c r="AH175">
        <v>48</v>
      </c>
      <c r="AI175">
        <v>10882</v>
      </c>
      <c r="AJ175">
        <v>7108</v>
      </c>
      <c r="AK175">
        <v>3774</v>
      </c>
      <c r="AL175">
        <v>18552</v>
      </c>
      <c r="AM175">
        <v>15420</v>
      </c>
      <c r="AN175">
        <v>3132</v>
      </c>
      <c r="AO175">
        <v>414</v>
      </c>
      <c r="AP175">
        <v>396</v>
      </c>
      <c r="AQ175">
        <v>18</v>
      </c>
      <c r="AR175">
        <v>10656</v>
      </c>
      <c r="AS175">
        <v>9696</v>
      </c>
      <c r="AT175">
        <v>960</v>
      </c>
      <c r="AU175">
        <v>14</v>
      </c>
      <c r="AV175">
        <v>14</v>
      </c>
      <c r="AW175">
        <v>0</v>
      </c>
      <c r="AX175">
        <v>16206</v>
      </c>
      <c r="AY175">
        <v>15168</v>
      </c>
      <c r="AZ175">
        <v>1038</v>
      </c>
      <c r="BA175">
        <v>6776</v>
      </c>
      <c r="BB175">
        <v>6632</v>
      </c>
      <c r="BC175">
        <v>144</v>
      </c>
      <c r="BD175">
        <v>764</v>
      </c>
      <c r="BE175">
        <v>716</v>
      </c>
      <c r="BF175">
        <v>48</v>
      </c>
      <c r="BG175">
        <v>18</v>
      </c>
      <c r="BH175">
        <v>18</v>
      </c>
      <c r="BI175">
        <v>0</v>
      </c>
      <c r="BJ175">
        <v>234</v>
      </c>
      <c r="BK175">
        <v>226</v>
      </c>
      <c r="BL175">
        <v>8</v>
      </c>
      <c r="BM175">
        <v>1600</v>
      </c>
      <c r="BN175">
        <v>1580</v>
      </c>
      <c r="BO175">
        <v>20</v>
      </c>
      <c r="BP175">
        <v>6654</v>
      </c>
      <c r="BQ175">
        <v>6388</v>
      </c>
      <c r="BR175">
        <v>266</v>
      </c>
      <c r="BS175">
        <v>8982</v>
      </c>
      <c r="BT175">
        <v>5154</v>
      </c>
      <c r="BU175">
        <v>3828</v>
      </c>
      <c r="BV175">
        <v>5740</v>
      </c>
      <c r="BW175">
        <v>2618</v>
      </c>
      <c r="BX175">
        <v>3122</v>
      </c>
      <c r="BY175">
        <v>23204</v>
      </c>
      <c r="BZ175">
        <v>12280</v>
      </c>
      <c r="CA175">
        <v>10924</v>
      </c>
      <c r="CB175" t="str">
        <f t="shared" si="209"/>
        <v>AgriculturalLabourersTotal</v>
      </c>
      <c r="CC175" t="str">
        <f t="shared" si="210"/>
        <v>AgriculturalLabourersMale</v>
      </c>
      <c r="CD175" t="str">
        <f t="shared" si="211"/>
        <v>AgriculturalLabourersFemale</v>
      </c>
      <c r="CE175">
        <f t="shared" si="151"/>
        <v>27.018211143342043</v>
      </c>
      <c r="CF175">
        <f t="shared" si="152"/>
        <v>76.19726466788434</v>
      </c>
      <c r="CG175">
        <f t="shared" si="153"/>
        <v>23.802735332115653</v>
      </c>
      <c r="CH175">
        <f t="shared" si="154"/>
        <v>44.995606697078756</v>
      </c>
      <c r="CI175">
        <f t="shared" si="155"/>
        <v>64.296414393785369</v>
      </c>
      <c r="CJ175">
        <f t="shared" si="156"/>
        <v>35.703585606214624</v>
      </c>
      <c r="CK175">
        <f t="shared" si="157"/>
        <v>1.1723498754227801</v>
      </c>
      <c r="CL175">
        <f t="shared" si="158"/>
        <v>68.049281314168368</v>
      </c>
      <c r="CM175">
        <f t="shared" si="159"/>
        <v>31.950718685831621</v>
      </c>
      <c r="CN175">
        <f t="shared" si="160"/>
        <v>0.1661029597621598</v>
      </c>
      <c r="CO175">
        <f t="shared" si="161"/>
        <v>93.043478260869563</v>
      </c>
      <c r="CP175">
        <f t="shared" si="212"/>
        <v>6.9565217391304346</v>
      </c>
      <c r="CQ175">
        <f t="shared" si="162"/>
        <v>2.6196121856982946</v>
      </c>
      <c r="CR175">
        <f t="shared" si="163"/>
        <v>65.318875206763465</v>
      </c>
      <c r="CS175">
        <f t="shared" si="164"/>
        <v>34.681124793236542</v>
      </c>
      <c r="CT175">
        <f t="shared" si="165"/>
        <v>4.4660030572573755</v>
      </c>
      <c r="CU175">
        <f t="shared" si="166"/>
        <v>83.117723156532989</v>
      </c>
      <c r="CV175">
        <f t="shared" si="167"/>
        <v>16.882276843467011</v>
      </c>
      <c r="CW175">
        <f t="shared" si="168"/>
        <v>9.9661775857295895E-2</v>
      </c>
      <c r="CX175">
        <f t="shared" si="169"/>
        <v>95.652173913043484</v>
      </c>
      <c r="CY175">
        <f t="shared" si="170"/>
        <v>4.3478260869565215</v>
      </c>
      <c r="CZ175">
        <f t="shared" si="171"/>
        <v>2.5652074481530072</v>
      </c>
      <c r="DA175">
        <f t="shared" si="172"/>
        <v>90.990990990990994</v>
      </c>
      <c r="DB175">
        <f t="shared" si="173"/>
        <v>9.0090090090090094</v>
      </c>
      <c r="DC175">
        <f t="shared" si="174"/>
        <v>3.3702049806815034E-3</v>
      </c>
      <c r="DD175">
        <f t="shared" si="175"/>
        <v>100</v>
      </c>
      <c r="DE175">
        <f t="shared" si="213"/>
        <v>0</v>
      </c>
      <c r="DF175">
        <f t="shared" si="176"/>
        <v>3.9012529940660317</v>
      </c>
      <c r="DG175">
        <f t="shared" si="177"/>
        <v>93.594964827841537</v>
      </c>
      <c r="DH175">
        <f t="shared" si="178"/>
        <v>6.4050351721584606</v>
      </c>
      <c r="DI175">
        <f t="shared" si="179"/>
        <v>1.6311792106498479</v>
      </c>
      <c r="DJ175">
        <f t="shared" si="180"/>
        <v>97.874852420306965</v>
      </c>
      <c r="DK175">
        <f t="shared" si="181"/>
        <v>2.1251475796930341</v>
      </c>
      <c r="DL175">
        <f t="shared" si="182"/>
        <v>0.18391690037433348</v>
      </c>
      <c r="DM175">
        <f t="shared" si="183"/>
        <v>93.717277486911001</v>
      </c>
      <c r="DN175">
        <f t="shared" si="184"/>
        <v>6.2827225130890048</v>
      </c>
      <c r="DO175">
        <f t="shared" si="185"/>
        <v>4.3331206894476476E-3</v>
      </c>
      <c r="DP175">
        <f t="shared" si="186"/>
        <v>100</v>
      </c>
      <c r="DQ175">
        <f t="shared" si="187"/>
        <v>0</v>
      </c>
      <c r="DR175">
        <f t="shared" si="188"/>
        <v>5.6330568962819412E-2</v>
      </c>
      <c r="DS175">
        <f t="shared" si="189"/>
        <v>96.581196581196579</v>
      </c>
      <c r="DT175">
        <f t="shared" si="190"/>
        <v>3.4188034188034191</v>
      </c>
      <c r="DU175">
        <f t="shared" si="191"/>
        <v>0.3851662835064576</v>
      </c>
      <c r="DV175">
        <f t="shared" si="192"/>
        <v>98.75</v>
      </c>
      <c r="DW175">
        <f t="shared" si="193"/>
        <v>1.25</v>
      </c>
      <c r="DX175">
        <f t="shared" si="194"/>
        <v>1.6018102815324804</v>
      </c>
      <c r="DY175">
        <f t="shared" si="195"/>
        <v>96.00240456868049</v>
      </c>
      <c r="DZ175">
        <f t="shared" si="196"/>
        <v>3.9975954313195068</v>
      </c>
      <c r="EA175">
        <f t="shared" si="197"/>
        <v>2.1622272240343761</v>
      </c>
      <c r="EB175">
        <f t="shared" si="198"/>
        <v>57.381429525718112</v>
      </c>
      <c r="EC175">
        <f t="shared" si="199"/>
        <v>42.618570474281896</v>
      </c>
      <c r="ED175">
        <f t="shared" si="200"/>
        <v>1.3817840420794165</v>
      </c>
      <c r="EE175">
        <f t="shared" si="201"/>
        <v>45.609756097560975</v>
      </c>
      <c r="EF175">
        <f t="shared" si="202"/>
        <v>54.390243902439025</v>
      </c>
      <c r="EG175">
        <f t="shared" si="203"/>
        <v>5.5858740265524007</v>
      </c>
      <c r="EH175">
        <f t="shared" si="204"/>
        <v>52.921910015514563</v>
      </c>
      <c r="EI175">
        <f t="shared" si="205"/>
        <v>47.07808998448543</v>
      </c>
    </row>
    <row r="176" spans="1:139" x14ac:dyDescent="0.25">
      <c r="A176" t="s">
        <v>2829</v>
      </c>
      <c r="B176">
        <v>175</v>
      </c>
      <c r="C176" t="s">
        <v>235</v>
      </c>
      <c r="E176">
        <v>5954391</v>
      </c>
      <c r="F176">
        <v>3131807</v>
      </c>
      <c r="G176">
        <v>2822584</v>
      </c>
      <c r="H176">
        <v>1285963</v>
      </c>
      <c r="I176">
        <v>980659</v>
      </c>
      <c r="J176">
        <v>305304</v>
      </c>
      <c r="K176">
        <f t="shared" si="142"/>
        <v>21.596885390966094</v>
      </c>
      <c r="L176">
        <f t="shared" si="143"/>
        <v>31.312881030025157</v>
      </c>
      <c r="M176">
        <f t="shared" si="144"/>
        <v>10.816471715279333</v>
      </c>
      <c r="N176">
        <f t="shared" si="206"/>
        <v>76.258725950902161</v>
      </c>
      <c r="O176">
        <f t="shared" si="207"/>
        <v>23.741274049097836</v>
      </c>
      <c r="P176">
        <f t="shared" si="145"/>
        <v>45.975117480051921</v>
      </c>
      <c r="Q176">
        <f t="shared" si="146"/>
        <v>11.134768263161536</v>
      </c>
      <c r="R176">
        <f t="shared" si="147"/>
        <v>7.7258054858499037</v>
      </c>
      <c r="S176">
        <f t="shared" si="208"/>
        <v>4.9410441824531501</v>
      </c>
      <c r="T176">
        <f t="shared" si="148"/>
        <v>30.223264588483495</v>
      </c>
      <c r="U176">
        <f t="shared" si="149"/>
        <v>54.024882519948086</v>
      </c>
      <c r="V176">
        <f t="shared" si="150"/>
        <v>69474000</v>
      </c>
      <c r="W176">
        <v>337502</v>
      </c>
      <c r="X176">
        <v>258014</v>
      </c>
      <c r="Y176">
        <v>79488</v>
      </c>
      <c r="Z176">
        <v>234806</v>
      </c>
      <c r="AA176">
        <v>154452</v>
      </c>
      <c r="AB176">
        <v>80354</v>
      </c>
      <c r="AC176">
        <v>18915</v>
      </c>
      <c r="AD176">
        <v>14344</v>
      </c>
      <c r="AE176">
        <v>4571</v>
      </c>
      <c r="AF176">
        <v>4827</v>
      </c>
      <c r="AG176">
        <v>3883</v>
      </c>
      <c r="AH176">
        <v>944</v>
      </c>
      <c r="AI176">
        <v>71926</v>
      </c>
      <c r="AJ176">
        <v>46414</v>
      </c>
      <c r="AK176">
        <v>25512</v>
      </c>
      <c r="AL176">
        <v>66436</v>
      </c>
      <c r="AM176">
        <v>56132</v>
      </c>
      <c r="AN176">
        <v>10304</v>
      </c>
      <c r="AO176">
        <v>3603</v>
      </c>
      <c r="AP176">
        <v>3415</v>
      </c>
      <c r="AQ176">
        <v>188</v>
      </c>
      <c r="AR176">
        <v>63540</v>
      </c>
      <c r="AS176">
        <v>58235</v>
      </c>
      <c r="AT176">
        <v>5305</v>
      </c>
      <c r="AU176">
        <v>607</v>
      </c>
      <c r="AV176">
        <v>589</v>
      </c>
      <c r="AW176">
        <v>18</v>
      </c>
      <c r="AX176">
        <v>98744</v>
      </c>
      <c r="AY176">
        <v>93418</v>
      </c>
      <c r="AZ176">
        <v>5326</v>
      </c>
      <c r="BA176">
        <v>45480</v>
      </c>
      <c r="BB176">
        <v>43968</v>
      </c>
      <c r="BC176">
        <v>1512</v>
      </c>
      <c r="BD176">
        <v>8722</v>
      </c>
      <c r="BE176">
        <v>8031</v>
      </c>
      <c r="BF176">
        <v>691</v>
      </c>
      <c r="BG176">
        <v>213</v>
      </c>
      <c r="BH176">
        <v>196</v>
      </c>
      <c r="BI176">
        <v>17</v>
      </c>
      <c r="BJ176">
        <v>5388</v>
      </c>
      <c r="BK176">
        <v>4967</v>
      </c>
      <c r="BL176">
        <v>421</v>
      </c>
      <c r="BM176">
        <v>22419</v>
      </c>
      <c r="BN176">
        <v>21052</v>
      </c>
      <c r="BO176">
        <v>1367</v>
      </c>
      <c r="BP176">
        <v>72661</v>
      </c>
      <c r="BQ176">
        <v>68268</v>
      </c>
      <c r="BR176">
        <v>4393</v>
      </c>
      <c r="BS176">
        <v>55177</v>
      </c>
      <c r="BT176">
        <v>33068</v>
      </c>
      <c r="BU176">
        <v>22109</v>
      </c>
      <c r="BV176">
        <v>34826</v>
      </c>
      <c r="BW176">
        <v>18992</v>
      </c>
      <c r="BX176">
        <v>15834</v>
      </c>
      <c r="BY176">
        <v>140171</v>
      </c>
      <c r="BZ176">
        <v>93221</v>
      </c>
      <c r="CA176">
        <v>46950</v>
      </c>
      <c r="CB176" t="str">
        <f t="shared" si="209"/>
        <v>CultivatorsTotal</v>
      </c>
      <c r="CC176" t="str">
        <f t="shared" si="210"/>
        <v>CultivatorsMale</v>
      </c>
      <c r="CD176" t="str">
        <f t="shared" si="211"/>
        <v>AgriculturalLabourersFemale</v>
      </c>
      <c r="CE176">
        <f t="shared" si="151"/>
        <v>26.24507859090814</v>
      </c>
      <c r="CF176">
        <f t="shared" si="152"/>
        <v>76.448139566580338</v>
      </c>
      <c r="CG176">
        <f t="shared" si="153"/>
        <v>23.551860433419655</v>
      </c>
      <c r="CH176">
        <f t="shared" si="154"/>
        <v>18.259156756454111</v>
      </c>
      <c r="CI176">
        <f t="shared" si="155"/>
        <v>65.778557617778077</v>
      </c>
      <c r="CJ176">
        <f t="shared" si="156"/>
        <v>34.221442382221916</v>
      </c>
      <c r="CK176">
        <f t="shared" si="157"/>
        <v>1.4708821326896653</v>
      </c>
      <c r="CL176">
        <f t="shared" si="158"/>
        <v>75.833994184509649</v>
      </c>
      <c r="CM176">
        <f t="shared" si="159"/>
        <v>24.166005815490351</v>
      </c>
      <c r="CN176">
        <f t="shared" si="160"/>
        <v>0.37536072188702163</v>
      </c>
      <c r="CO176">
        <f t="shared" si="161"/>
        <v>80.443339548373729</v>
      </c>
      <c r="CP176">
        <f t="shared" si="212"/>
        <v>19.556660451626268</v>
      </c>
      <c r="CQ176">
        <f t="shared" si="162"/>
        <v>5.5931624782361542</v>
      </c>
      <c r="CR176">
        <f t="shared" si="163"/>
        <v>64.530211606373229</v>
      </c>
      <c r="CS176">
        <f t="shared" si="164"/>
        <v>35.469788393626786</v>
      </c>
      <c r="CT176">
        <f t="shared" si="165"/>
        <v>5.1662450630383612</v>
      </c>
      <c r="CU176">
        <f t="shared" si="166"/>
        <v>84.490336564513214</v>
      </c>
      <c r="CV176">
        <f t="shared" si="167"/>
        <v>15.509663435486784</v>
      </c>
      <c r="CW176">
        <f t="shared" si="168"/>
        <v>0.28017913423636603</v>
      </c>
      <c r="CX176">
        <f t="shared" si="169"/>
        <v>94.782126006106026</v>
      </c>
      <c r="CY176">
        <f t="shared" si="170"/>
        <v>5.2178739938939778</v>
      </c>
      <c r="CZ176">
        <f t="shared" si="171"/>
        <v>4.9410441824531501</v>
      </c>
      <c r="DA176">
        <f t="shared" si="172"/>
        <v>91.650928548945544</v>
      </c>
      <c r="DB176">
        <f t="shared" si="173"/>
        <v>8.3490714510544546</v>
      </c>
      <c r="DC176">
        <f t="shared" si="174"/>
        <v>4.7201980150284262E-2</v>
      </c>
      <c r="DD176">
        <f t="shared" si="175"/>
        <v>97.034596375617781</v>
      </c>
      <c r="DE176">
        <f t="shared" si="213"/>
        <v>2.9654036243822075</v>
      </c>
      <c r="DF176">
        <f t="shared" si="176"/>
        <v>7.6786035056996198</v>
      </c>
      <c r="DG176">
        <f t="shared" si="177"/>
        <v>94.606254557238927</v>
      </c>
      <c r="DH176">
        <f t="shared" si="178"/>
        <v>5.3937454427610794</v>
      </c>
      <c r="DI176">
        <f t="shared" si="179"/>
        <v>3.5366491881959274</v>
      </c>
      <c r="DJ176">
        <f t="shared" si="180"/>
        <v>96.675461741424812</v>
      </c>
      <c r="DK176">
        <f t="shared" si="181"/>
        <v>3.3245382585751977</v>
      </c>
      <c r="DL176">
        <f t="shared" si="182"/>
        <v>0.67824657474592975</v>
      </c>
      <c r="DM176">
        <f t="shared" si="183"/>
        <v>92.077505159367107</v>
      </c>
      <c r="DN176">
        <f t="shared" si="184"/>
        <v>7.9224948406328819</v>
      </c>
      <c r="DO176">
        <f t="shared" si="185"/>
        <v>1.6563462556854279E-2</v>
      </c>
      <c r="DP176">
        <f t="shared" si="186"/>
        <v>92.018779342723008</v>
      </c>
      <c r="DQ176">
        <f t="shared" si="187"/>
        <v>7.981220657276995</v>
      </c>
      <c r="DR176">
        <f t="shared" si="188"/>
        <v>0.41898561622690544</v>
      </c>
      <c r="DS176">
        <f t="shared" si="189"/>
        <v>92.186340014847815</v>
      </c>
      <c r="DT176">
        <f t="shared" si="190"/>
        <v>7.8136599851521895</v>
      </c>
      <c r="DU176">
        <f t="shared" si="191"/>
        <v>1.7433627561601697</v>
      </c>
      <c r="DV176">
        <f t="shared" si="192"/>
        <v>93.902493420759185</v>
      </c>
      <c r="DW176">
        <f t="shared" si="193"/>
        <v>6.0975065792408225</v>
      </c>
      <c r="DX176">
        <f t="shared" si="194"/>
        <v>5.6503180884675537</v>
      </c>
      <c r="DY176">
        <f t="shared" si="195"/>
        <v>93.95411568792062</v>
      </c>
      <c r="DZ176">
        <f t="shared" si="196"/>
        <v>6.0458843120793828</v>
      </c>
      <c r="EA176">
        <f t="shared" si="197"/>
        <v>4.2907144295753454</v>
      </c>
      <c r="EB176">
        <f t="shared" si="198"/>
        <v>59.930768254888811</v>
      </c>
      <c r="EC176">
        <f t="shared" si="199"/>
        <v>40.069231745111189</v>
      </c>
      <c r="ED176">
        <f t="shared" si="200"/>
        <v>2.7081650094131793</v>
      </c>
      <c r="EE176">
        <f t="shared" si="201"/>
        <v>54.533968873829899</v>
      </c>
      <c r="EF176">
        <f t="shared" si="202"/>
        <v>45.466031126170101</v>
      </c>
      <c r="EG176">
        <f t="shared" si="203"/>
        <v>10.900080328905263</v>
      </c>
      <c r="EH176">
        <f t="shared" si="204"/>
        <v>66.505197223391434</v>
      </c>
      <c r="EI176">
        <f t="shared" si="205"/>
        <v>33.494802776608573</v>
      </c>
    </row>
    <row r="177" spans="1:139" x14ac:dyDescent="0.25">
      <c r="A177" t="s">
        <v>2972</v>
      </c>
      <c r="B177">
        <v>176</v>
      </c>
      <c r="C177" t="s">
        <v>236</v>
      </c>
      <c r="E177">
        <v>3260699</v>
      </c>
      <c r="F177">
        <v>1707073</v>
      </c>
      <c r="G177">
        <v>1553626</v>
      </c>
      <c r="H177">
        <v>834356</v>
      </c>
      <c r="I177">
        <v>678111</v>
      </c>
      <c r="J177">
        <v>156245</v>
      </c>
      <c r="K177">
        <f t="shared" si="142"/>
        <v>25.58825576969846</v>
      </c>
      <c r="L177">
        <f t="shared" si="143"/>
        <v>39.723608773614252</v>
      </c>
      <c r="M177">
        <f t="shared" si="144"/>
        <v>10.05679616587261</v>
      </c>
      <c r="N177">
        <f t="shared" si="206"/>
        <v>81.273581061321536</v>
      </c>
      <c r="O177">
        <f t="shared" si="207"/>
        <v>18.726418938678453</v>
      </c>
      <c r="P177">
        <f t="shared" si="145"/>
        <v>74.067664162539728</v>
      </c>
      <c r="Q177">
        <f t="shared" si="146"/>
        <v>8.0370968747153491</v>
      </c>
      <c r="R177">
        <f t="shared" si="147"/>
        <v>3.8151580380556984</v>
      </c>
      <c r="S177">
        <f t="shared" si="208"/>
        <v>1.8169702141531912</v>
      </c>
      <c r="T177">
        <f t="shared" si="148"/>
        <v>12.263110710536031</v>
      </c>
      <c r="U177">
        <f t="shared" si="149"/>
        <v>25.932335837460272</v>
      </c>
      <c r="V177">
        <f t="shared" si="150"/>
        <v>21636800.000000004</v>
      </c>
      <c r="W177">
        <v>385472</v>
      </c>
      <c r="X177">
        <v>332055</v>
      </c>
      <c r="Y177">
        <v>53417</v>
      </c>
      <c r="Z177">
        <v>226170</v>
      </c>
      <c r="AA177">
        <v>170454</v>
      </c>
      <c r="AB177">
        <v>55716</v>
      </c>
      <c r="AC177">
        <v>6346</v>
      </c>
      <c r="AD177">
        <v>5218</v>
      </c>
      <c r="AE177">
        <v>1128</v>
      </c>
      <c r="AF177">
        <v>138</v>
      </c>
      <c r="AG177">
        <v>134</v>
      </c>
      <c r="AH177">
        <v>4</v>
      </c>
      <c r="AI177">
        <v>38780</v>
      </c>
      <c r="AJ177">
        <v>28456</v>
      </c>
      <c r="AK177">
        <v>10324</v>
      </c>
      <c r="AL177">
        <v>28140</v>
      </c>
      <c r="AM177">
        <v>25190</v>
      </c>
      <c r="AN177">
        <v>2950</v>
      </c>
      <c r="AO177">
        <v>812</v>
      </c>
      <c r="AP177">
        <v>768</v>
      </c>
      <c r="AQ177">
        <v>44</v>
      </c>
      <c r="AR177">
        <v>15160</v>
      </c>
      <c r="AS177">
        <v>14566</v>
      </c>
      <c r="AT177">
        <v>594</v>
      </c>
      <c r="AU177">
        <v>128</v>
      </c>
      <c r="AV177">
        <v>128</v>
      </c>
      <c r="AW177">
        <v>0</v>
      </c>
      <c r="AX177">
        <v>31704</v>
      </c>
      <c r="AY177">
        <v>30384</v>
      </c>
      <c r="AZ177">
        <v>1320</v>
      </c>
      <c r="BA177">
        <v>10098</v>
      </c>
      <c r="BB177">
        <v>9914</v>
      </c>
      <c r="BC177">
        <v>184</v>
      </c>
      <c r="BD177">
        <v>2766</v>
      </c>
      <c r="BE177">
        <v>2682</v>
      </c>
      <c r="BF177">
        <v>84</v>
      </c>
      <c r="BG177">
        <v>30</v>
      </c>
      <c r="BH177">
        <v>30</v>
      </c>
      <c r="BI177">
        <v>0</v>
      </c>
      <c r="BJ177">
        <v>928</v>
      </c>
      <c r="BK177">
        <v>898</v>
      </c>
      <c r="BL177">
        <v>30</v>
      </c>
      <c r="BM177">
        <v>4372</v>
      </c>
      <c r="BN177">
        <v>4170</v>
      </c>
      <c r="BO177">
        <v>202</v>
      </c>
      <c r="BP177">
        <v>11426</v>
      </c>
      <c r="BQ177">
        <v>10692</v>
      </c>
      <c r="BR177">
        <v>734</v>
      </c>
      <c r="BS177">
        <v>21490</v>
      </c>
      <c r="BT177">
        <v>11758</v>
      </c>
      <c r="BU177">
        <v>9732</v>
      </c>
      <c r="BV177">
        <v>12754</v>
      </c>
      <c r="BW177">
        <v>6706</v>
      </c>
      <c r="BX177">
        <v>6048</v>
      </c>
      <c r="BY177">
        <v>37642</v>
      </c>
      <c r="BZ177">
        <v>23908</v>
      </c>
      <c r="CA177">
        <v>13734</v>
      </c>
      <c r="CB177" t="str">
        <f t="shared" si="209"/>
        <v>CultivatorsTotal</v>
      </c>
      <c r="CC177" t="str">
        <f t="shared" si="210"/>
        <v>CultivatorsMale</v>
      </c>
      <c r="CD177" t="str">
        <f t="shared" si="211"/>
        <v>AgriculturalLabourersFemale</v>
      </c>
      <c r="CE177">
        <f t="shared" si="151"/>
        <v>46.199943429423413</v>
      </c>
      <c r="CF177">
        <f t="shared" si="152"/>
        <v>86.142443549726053</v>
      </c>
      <c r="CG177">
        <f t="shared" si="153"/>
        <v>13.85755645027395</v>
      </c>
      <c r="CH177">
        <f t="shared" si="154"/>
        <v>27.107134125001796</v>
      </c>
      <c r="CI177">
        <f t="shared" si="155"/>
        <v>75.365433081310513</v>
      </c>
      <c r="CJ177">
        <f t="shared" si="156"/>
        <v>24.634566918689483</v>
      </c>
      <c r="CK177">
        <f t="shared" si="157"/>
        <v>0.76058660811452183</v>
      </c>
      <c r="CL177">
        <f t="shared" si="158"/>
        <v>82.225023636936655</v>
      </c>
      <c r="CM177">
        <f t="shared" si="159"/>
        <v>17.774976363063345</v>
      </c>
      <c r="CN177">
        <f t="shared" si="160"/>
        <v>1.6539702477120079E-2</v>
      </c>
      <c r="CO177">
        <f t="shared" si="161"/>
        <v>97.101449275362313</v>
      </c>
      <c r="CP177">
        <f t="shared" si="212"/>
        <v>2.8985507246376812</v>
      </c>
      <c r="CQ177">
        <f t="shared" si="162"/>
        <v>4.6478961019037435</v>
      </c>
      <c r="CR177">
        <f t="shared" si="163"/>
        <v>73.378029912325943</v>
      </c>
      <c r="CS177">
        <f t="shared" si="164"/>
        <v>26.621970087674057</v>
      </c>
      <c r="CT177">
        <f t="shared" si="165"/>
        <v>3.3726610703344853</v>
      </c>
      <c r="CU177">
        <f t="shared" si="166"/>
        <v>89.516702203269375</v>
      </c>
      <c r="CV177">
        <f t="shared" si="167"/>
        <v>10.483297796730632</v>
      </c>
      <c r="CW177">
        <f t="shared" si="168"/>
        <v>9.7320568198706547E-2</v>
      </c>
      <c r="CX177">
        <f t="shared" si="169"/>
        <v>94.581280788177338</v>
      </c>
      <c r="CY177">
        <f t="shared" si="170"/>
        <v>5.4187192118226601</v>
      </c>
      <c r="CZ177">
        <f t="shared" si="171"/>
        <v>1.8169702141531912</v>
      </c>
      <c r="DA177">
        <f t="shared" si="172"/>
        <v>96.081794195250652</v>
      </c>
      <c r="DB177">
        <f t="shared" si="173"/>
        <v>3.9182058047493404</v>
      </c>
      <c r="DC177">
        <f t="shared" si="174"/>
        <v>1.5341173312111378E-2</v>
      </c>
      <c r="DD177">
        <f t="shared" si="175"/>
        <v>100</v>
      </c>
      <c r="DE177">
        <f t="shared" si="213"/>
        <v>0</v>
      </c>
      <c r="DF177">
        <f t="shared" si="176"/>
        <v>3.7998168647435868</v>
      </c>
      <c r="DG177">
        <f t="shared" si="177"/>
        <v>95.836487509462529</v>
      </c>
      <c r="DH177">
        <f t="shared" si="178"/>
        <v>4.1635124905374719</v>
      </c>
      <c r="DI177">
        <f t="shared" si="179"/>
        <v>1.2102747508257865</v>
      </c>
      <c r="DJ177">
        <f t="shared" si="180"/>
        <v>98.177857001386414</v>
      </c>
      <c r="DK177">
        <f t="shared" si="181"/>
        <v>1.8221429986135869</v>
      </c>
      <c r="DL177">
        <f t="shared" si="182"/>
        <v>0.33151316704140676</v>
      </c>
      <c r="DM177">
        <f t="shared" si="183"/>
        <v>96.963123644251624</v>
      </c>
      <c r="DN177">
        <f t="shared" si="184"/>
        <v>3.0368763557483729</v>
      </c>
      <c r="DO177">
        <f t="shared" si="185"/>
        <v>3.5955874950261038E-3</v>
      </c>
      <c r="DP177">
        <f t="shared" si="186"/>
        <v>100</v>
      </c>
      <c r="DQ177">
        <f t="shared" si="187"/>
        <v>0</v>
      </c>
      <c r="DR177">
        <f t="shared" si="188"/>
        <v>0.11122350651280749</v>
      </c>
      <c r="DS177">
        <f t="shared" si="189"/>
        <v>96.767241379310349</v>
      </c>
      <c r="DT177">
        <f t="shared" si="190"/>
        <v>3.2327586206896552</v>
      </c>
      <c r="DU177">
        <f t="shared" si="191"/>
        <v>0.52399695094180421</v>
      </c>
      <c r="DV177">
        <f t="shared" si="192"/>
        <v>95.379688929551705</v>
      </c>
      <c r="DW177">
        <f t="shared" si="193"/>
        <v>4.6203110704483077</v>
      </c>
      <c r="DX177">
        <f t="shared" si="194"/>
        <v>1.3694394239389422</v>
      </c>
      <c r="DY177">
        <f t="shared" si="195"/>
        <v>93.576054612287763</v>
      </c>
      <c r="DZ177">
        <f t="shared" si="196"/>
        <v>6.4239453877122346</v>
      </c>
      <c r="EA177">
        <f t="shared" si="197"/>
        <v>2.5756391756036989</v>
      </c>
      <c r="EB177">
        <f t="shared" si="198"/>
        <v>54.713820381572816</v>
      </c>
      <c r="EC177">
        <f t="shared" si="199"/>
        <v>45.286179618427177</v>
      </c>
      <c r="ED177">
        <f t="shared" si="200"/>
        <v>1.5286040970520978</v>
      </c>
      <c r="EE177">
        <f t="shared" si="201"/>
        <v>52.579582875960483</v>
      </c>
      <c r="EF177">
        <f t="shared" si="202"/>
        <v>47.420417124039517</v>
      </c>
      <c r="EG177">
        <f t="shared" si="203"/>
        <v>4.5115034829257539</v>
      </c>
      <c r="EH177">
        <f t="shared" si="204"/>
        <v>63.514159715211726</v>
      </c>
      <c r="EI177">
        <f t="shared" si="205"/>
        <v>36.485840284788267</v>
      </c>
    </row>
    <row r="178" spans="1:139" x14ac:dyDescent="0.25">
      <c r="A178" t="s">
        <v>2833</v>
      </c>
      <c r="B178">
        <v>177</v>
      </c>
      <c r="C178" t="s">
        <v>237</v>
      </c>
      <c r="E178">
        <v>2470996</v>
      </c>
      <c r="F178">
        <v>1259628</v>
      </c>
      <c r="G178">
        <v>1211368</v>
      </c>
      <c r="H178">
        <v>499729</v>
      </c>
      <c r="I178">
        <v>407201</v>
      </c>
      <c r="J178">
        <v>92528</v>
      </c>
      <c r="K178">
        <f t="shared" si="142"/>
        <v>20.22378830236876</v>
      </c>
      <c r="L178">
        <f t="shared" si="143"/>
        <v>32.327083869205829</v>
      </c>
      <c r="M178">
        <f t="shared" si="144"/>
        <v>7.6383064436240682</v>
      </c>
      <c r="N178">
        <f t="shared" si="206"/>
        <v>81.484364525572857</v>
      </c>
      <c r="O178">
        <f t="shared" si="207"/>
        <v>18.515635474427139</v>
      </c>
      <c r="P178">
        <f t="shared" si="145"/>
        <v>61.22538415821375</v>
      </c>
      <c r="Q178">
        <f t="shared" si="146"/>
        <v>7.1818925857814939</v>
      </c>
      <c r="R178">
        <f t="shared" si="147"/>
        <v>6.0985053899213382</v>
      </c>
      <c r="S178">
        <f t="shared" si="208"/>
        <v>3.620762453249661</v>
      </c>
      <c r="T178">
        <f t="shared" si="148"/>
        <v>21.873455412833756</v>
      </c>
      <c r="U178">
        <f t="shared" si="149"/>
        <v>38.77461584178625</v>
      </c>
      <c r="V178">
        <f t="shared" si="150"/>
        <v>19376800</v>
      </c>
      <c r="W178">
        <v>193323</v>
      </c>
      <c r="X178">
        <v>164309</v>
      </c>
      <c r="Y178">
        <v>29014</v>
      </c>
      <c r="Z178">
        <v>105778</v>
      </c>
      <c r="AA178">
        <v>79902</v>
      </c>
      <c r="AB178">
        <v>25876</v>
      </c>
      <c r="AC178">
        <v>6860</v>
      </c>
      <c r="AD178">
        <v>5326</v>
      </c>
      <c r="AE178">
        <v>1534</v>
      </c>
      <c r="AF178">
        <v>80</v>
      </c>
      <c r="AG178">
        <v>70</v>
      </c>
      <c r="AH178">
        <v>10</v>
      </c>
      <c r="AI178">
        <v>15880</v>
      </c>
      <c r="AJ178">
        <v>12686</v>
      </c>
      <c r="AK178">
        <v>3194</v>
      </c>
      <c r="AL178">
        <v>19930</v>
      </c>
      <c r="AM178">
        <v>17584</v>
      </c>
      <c r="AN178">
        <v>2346</v>
      </c>
      <c r="AO178">
        <v>1696</v>
      </c>
      <c r="AP178">
        <v>1610</v>
      </c>
      <c r="AQ178">
        <v>86</v>
      </c>
      <c r="AR178">
        <v>18094</v>
      </c>
      <c r="AS178">
        <v>16862</v>
      </c>
      <c r="AT178">
        <v>1232</v>
      </c>
      <c r="AU178">
        <v>120</v>
      </c>
      <c r="AV178">
        <v>112</v>
      </c>
      <c r="AW178">
        <v>8</v>
      </c>
      <c r="AX178">
        <v>30356</v>
      </c>
      <c r="AY178">
        <v>28910</v>
      </c>
      <c r="AZ178">
        <v>1446</v>
      </c>
      <c r="BA178">
        <v>11148</v>
      </c>
      <c r="BB178">
        <v>10912</v>
      </c>
      <c r="BC178">
        <v>236</v>
      </c>
      <c r="BD178">
        <v>2694</v>
      </c>
      <c r="BE178">
        <v>2490</v>
      </c>
      <c r="BF178">
        <v>204</v>
      </c>
      <c r="BG178">
        <v>58</v>
      </c>
      <c r="BH178">
        <v>58</v>
      </c>
      <c r="BI178">
        <v>0</v>
      </c>
      <c r="BJ178">
        <v>1504</v>
      </c>
      <c r="BK178">
        <v>1430</v>
      </c>
      <c r="BL178">
        <v>74</v>
      </c>
      <c r="BM178">
        <v>6074</v>
      </c>
      <c r="BN178">
        <v>5802</v>
      </c>
      <c r="BO178">
        <v>272</v>
      </c>
      <c r="BP178">
        <v>19196</v>
      </c>
      <c r="BQ178">
        <v>18022</v>
      </c>
      <c r="BR178">
        <v>1174</v>
      </c>
      <c r="BS178">
        <v>22956</v>
      </c>
      <c r="BT178">
        <v>13460</v>
      </c>
      <c r="BU178">
        <v>9496</v>
      </c>
      <c r="BV178">
        <v>8530</v>
      </c>
      <c r="BW178">
        <v>4514</v>
      </c>
      <c r="BX178">
        <v>4016</v>
      </c>
      <c r="BY178">
        <v>35452</v>
      </c>
      <c r="BZ178">
        <v>23142</v>
      </c>
      <c r="CA178">
        <v>12310</v>
      </c>
      <c r="CB178" t="str">
        <f t="shared" si="209"/>
        <v>CultivatorsTotal</v>
      </c>
      <c r="CC178" t="str">
        <f t="shared" si="210"/>
        <v>CultivatorsMale</v>
      </c>
      <c r="CD178" t="str">
        <f t="shared" si="211"/>
        <v>CultivatorsFemale</v>
      </c>
      <c r="CE178">
        <f t="shared" si="151"/>
        <v>38.685567577627076</v>
      </c>
      <c r="CF178">
        <f t="shared" si="152"/>
        <v>84.991956466638726</v>
      </c>
      <c r="CG178">
        <f t="shared" si="153"/>
        <v>15.008043533361265</v>
      </c>
      <c r="CH178">
        <f t="shared" si="154"/>
        <v>21.167072553323901</v>
      </c>
      <c r="CI178">
        <f t="shared" si="155"/>
        <v>75.537446349902623</v>
      </c>
      <c r="CJ178">
        <f t="shared" si="156"/>
        <v>24.462553650097373</v>
      </c>
      <c r="CK178">
        <f t="shared" si="157"/>
        <v>1.3727440272627764</v>
      </c>
      <c r="CL178">
        <f t="shared" si="158"/>
        <v>77.638483965014586</v>
      </c>
      <c r="CM178">
        <f t="shared" si="159"/>
        <v>22.361516034985424</v>
      </c>
      <c r="CN178">
        <f t="shared" si="160"/>
        <v>1.6008676702772902E-2</v>
      </c>
      <c r="CO178">
        <f t="shared" si="161"/>
        <v>87.5</v>
      </c>
      <c r="CP178">
        <f t="shared" si="212"/>
        <v>12.5</v>
      </c>
      <c r="CQ178">
        <f t="shared" si="162"/>
        <v>3.1777223255004214</v>
      </c>
      <c r="CR178">
        <f t="shared" si="163"/>
        <v>79.886649874055422</v>
      </c>
      <c r="CS178">
        <f t="shared" si="164"/>
        <v>20.113350125944585</v>
      </c>
      <c r="CT178">
        <f t="shared" si="165"/>
        <v>3.9881615835782993</v>
      </c>
      <c r="CU178">
        <f t="shared" si="166"/>
        <v>88.228800802809843</v>
      </c>
      <c r="CV178">
        <f t="shared" si="167"/>
        <v>11.771199197190166</v>
      </c>
      <c r="CW178">
        <f t="shared" si="168"/>
        <v>0.33938394609878558</v>
      </c>
      <c r="CX178">
        <f t="shared" si="169"/>
        <v>94.929245283018872</v>
      </c>
      <c r="CY178">
        <f t="shared" si="170"/>
        <v>5.0707547169811322</v>
      </c>
      <c r="CZ178">
        <f t="shared" si="171"/>
        <v>3.620762453249661</v>
      </c>
      <c r="DA178">
        <f t="shared" si="172"/>
        <v>93.191113076157833</v>
      </c>
      <c r="DB178">
        <f t="shared" si="173"/>
        <v>6.8088869238421568</v>
      </c>
      <c r="DC178">
        <f t="shared" si="174"/>
        <v>2.4013015054159353E-2</v>
      </c>
      <c r="DD178">
        <f t="shared" si="175"/>
        <v>93.333333333333329</v>
      </c>
      <c r="DE178">
        <f t="shared" si="213"/>
        <v>6.666666666666667</v>
      </c>
      <c r="DF178">
        <f t="shared" si="176"/>
        <v>6.0744923748671784</v>
      </c>
      <c r="DG178">
        <f t="shared" si="177"/>
        <v>95.236526551587815</v>
      </c>
      <c r="DH178">
        <f t="shared" si="178"/>
        <v>4.7634734484121752</v>
      </c>
      <c r="DI178">
        <f t="shared" si="179"/>
        <v>2.2308090985314042</v>
      </c>
      <c r="DJ178">
        <f t="shared" si="180"/>
        <v>97.883028345891645</v>
      </c>
      <c r="DK178">
        <f t="shared" si="181"/>
        <v>2.1169716541083603</v>
      </c>
      <c r="DL178">
        <f t="shared" si="182"/>
        <v>0.53909218796587755</v>
      </c>
      <c r="DM178">
        <f t="shared" si="183"/>
        <v>92.427616926503347</v>
      </c>
      <c r="DN178">
        <f t="shared" si="184"/>
        <v>7.5723830734966597</v>
      </c>
      <c r="DO178">
        <f t="shared" si="185"/>
        <v>1.1606290609510354E-2</v>
      </c>
      <c r="DP178">
        <f t="shared" si="186"/>
        <v>100</v>
      </c>
      <c r="DQ178">
        <f t="shared" si="187"/>
        <v>0</v>
      </c>
      <c r="DR178">
        <f t="shared" si="188"/>
        <v>0.3009631220121306</v>
      </c>
      <c r="DS178">
        <f t="shared" si="189"/>
        <v>95.079787234042556</v>
      </c>
      <c r="DT178">
        <f t="shared" si="190"/>
        <v>4.9202127659574471</v>
      </c>
      <c r="DU178">
        <f t="shared" si="191"/>
        <v>1.2154587786580326</v>
      </c>
      <c r="DV178">
        <f t="shared" si="192"/>
        <v>95.521896608495226</v>
      </c>
      <c r="DW178">
        <f t="shared" si="193"/>
        <v>4.4781033915047743</v>
      </c>
      <c r="DX178">
        <f t="shared" si="194"/>
        <v>3.8412819748303582</v>
      </c>
      <c r="DY178">
        <f t="shared" si="195"/>
        <v>93.884142529693676</v>
      </c>
      <c r="DZ178">
        <f t="shared" si="196"/>
        <v>6.115857470306314</v>
      </c>
      <c r="EA178">
        <f t="shared" si="197"/>
        <v>4.5936897798606848</v>
      </c>
      <c r="EB178">
        <f t="shared" si="198"/>
        <v>58.63390834640181</v>
      </c>
      <c r="EC178">
        <f t="shared" si="199"/>
        <v>41.366091653598183</v>
      </c>
      <c r="ED178">
        <f t="shared" si="200"/>
        <v>1.7069251534331606</v>
      </c>
      <c r="EE178">
        <f t="shared" si="201"/>
        <v>52.91910902696366</v>
      </c>
      <c r="EF178">
        <f t="shared" si="202"/>
        <v>47.080890973036347</v>
      </c>
      <c r="EG178">
        <f t="shared" si="203"/>
        <v>7.0942450808338124</v>
      </c>
      <c r="EH178">
        <f t="shared" si="204"/>
        <v>65.27699424574071</v>
      </c>
      <c r="EI178">
        <f t="shared" si="205"/>
        <v>34.723005754259276</v>
      </c>
    </row>
    <row r="179" spans="1:139" x14ac:dyDescent="0.25">
      <c r="A179" t="s">
        <v>2835</v>
      </c>
      <c r="B179">
        <v>178</v>
      </c>
      <c r="C179" t="s">
        <v>238</v>
      </c>
      <c r="E179">
        <v>2397888</v>
      </c>
      <c r="F179">
        <v>1212410</v>
      </c>
      <c r="G179">
        <v>1185478</v>
      </c>
      <c r="H179">
        <v>440790</v>
      </c>
      <c r="I179">
        <v>349512</v>
      </c>
      <c r="J179">
        <v>91278</v>
      </c>
      <c r="K179">
        <f t="shared" si="142"/>
        <v>18.382426535351108</v>
      </c>
      <c r="L179">
        <f t="shared" si="143"/>
        <v>28.827871759553286</v>
      </c>
      <c r="M179">
        <f t="shared" si="144"/>
        <v>7.6996789480698924</v>
      </c>
      <c r="N179">
        <f t="shared" si="206"/>
        <v>79.29217994963588</v>
      </c>
      <c r="O179">
        <f t="shared" si="207"/>
        <v>20.70782005036412</v>
      </c>
      <c r="P179">
        <f t="shared" si="145"/>
        <v>62.500510447151704</v>
      </c>
      <c r="Q179">
        <f t="shared" si="146"/>
        <v>12.085119898364301</v>
      </c>
      <c r="R179">
        <f t="shared" si="147"/>
        <v>5.0536536672792032</v>
      </c>
      <c r="S179">
        <f t="shared" si="208"/>
        <v>2.5681163365775088</v>
      </c>
      <c r="T179">
        <f t="shared" si="148"/>
        <v>17.792599650627285</v>
      </c>
      <c r="U179">
        <f t="shared" si="149"/>
        <v>37.499489552848303</v>
      </c>
      <c r="V179">
        <f t="shared" si="150"/>
        <v>16529400.000000004</v>
      </c>
      <c r="W179">
        <v>159824</v>
      </c>
      <c r="X179">
        <v>134546</v>
      </c>
      <c r="Y179">
        <v>25278</v>
      </c>
      <c r="Z179">
        <v>109764</v>
      </c>
      <c r="AA179">
        <v>79204</v>
      </c>
      <c r="AB179">
        <v>30560</v>
      </c>
      <c r="AC179">
        <v>5908</v>
      </c>
      <c r="AD179">
        <v>4702</v>
      </c>
      <c r="AE179">
        <v>1206</v>
      </c>
      <c r="AF179">
        <v>58</v>
      </c>
      <c r="AG179">
        <v>54</v>
      </c>
      <c r="AH179">
        <v>4</v>
      </c>
      <c r="AI179">
        <v>24270</v>
      </c>
      <c r="AJ179">
        <v>21026</v>
      </c>
      <c r="AK179">
        <v>3244</v>
      </c>
      <c r="AL179">
        <v>28942</v>
      </c>
      <c r="AM179">
        <v>26804</v>
      </c>
      <c r="AN179">
        <v>2138</v>
      </c>
      <c r="AO179">
        <v>1468</v>
      </c>
      <c r="AP179">
        <v>1396</v>
      </c>
      <c r="AQ179">
        <v>72</v>
      </c>
      <c r="AR179">
        <v>11320</v>
      </c>
      <c r="AS179">
        <v>10846</v>
      </c>
      <c r="AT179">
        <v>474</v>
      </c>
      <c r="AU179">
        <v>112</v>
      </c>
      <c r="AV179">
        <v>112</v>
      </c>
      <c r="AW179">
        <v>0</v>
      </c>
      <c r="AX179">
        <v>22164</v>
      </c>
      <c r="AY179">
        <v>21230</v>
      </c>
      <c r="AZ179">
        <v>934</v>
      </c>
      <c r="BA179">
        <v>5874</v>
      </c>
      <c r="BB179">
        <v>5794</v>
      </c>
      <c r="BC179">
        <v>80</v>
      </c>
      <c r="BD179">
        <v>1790</v>
      </c>
      <c r="BE179">
        <v>1660</v>
      </c>
      <c r="BF179">
        <v>130</v>
      </c>
      <c r="BG179">
        <v>34</v>
      </c>
      <c r="BH179">
        <v>32</v>
      </c>
      <c r="BI179">
        <v>2</v>
      </c>
      <c r="BJ179">
        <v>846</v>
      </c>
      <c r="BK179">
        <v>818</v>
      </c>
      <c r="BL179">
        <v>28</v>
      </c>
      <c r="BM179">
        <v>3022</v>
      </c>
      <c r="BN179">
        <v>2918</v>
      </c>
      <c r="BO179">
        <v>104</v>
      </c>
      <c r="BP179">
        <v>6814</v>
      </c>
      <c r="BQ179">
        <v>6226</v>
      </c>
      <c r="BR179">
        <v>588</v>
      </c>
      <c r="BS179">
        <v>20382</v>
      </c>
      <c r="BT179">
        <v>12308</v>
      </c>
      <c r="BU179">
        <v>8074</v>
      </c>
      <c r="BV179">
        <v>10638</v>
      </c>
      <c r="BW179">
        <v>5450</v>
      </c>
      <c r="BX179">
        <v>5188</v>
      </c>
      <c r="BY179">
        <v>27560</v>
      </c>
      <c r="BZ179">
        <v>14386</v>
      </c>
      <c r="CA179">
        <v>13174</v>
      </c>
      <c r="CB179" t="str">
        <f t="shared" si="209"/>
        <v>CultivatorsTotal</v>
      </c>
      <c r="CC179" t="str">
        <f t="shared" si="210"/>
        <v>CultivatorsMale</v>
      </c>
      <c r="CD179" t="str">
        <f t="shared" si="211"/>
        <v>AgriculturalLabourersFemale</v>
      </c>
      <c r="CE179">
        <f t="shared" si="151"/>
        <v>36.258535810703506</v>
      </c>
      <c r="CF179">
        <f t="shared" si="152"/>
        <v>84.18385223746121</v>
      </c>
      <c r="CG179">
        <f t="shared" si="153"/>
        <v>15.816147762538794</v>
      </c>
      <c r="CH179">
        <f t="shared" si="154"/>
        <v>24.901653848771524</v>
      </c>
      <c r="CI179">
        <f t="shared" si="155"/>
        <v>72.158449036113851</v>
      </c>
      <c r="CJ179">
        <f t="shared" si="156"/>
        <v>27.841550963886156</v>
      </c>
      <c r="CK179">
        <f t="shared" si="157"/>
        <v>1.3403207876766716</v>
      </c>
      <c r="CL179">
        <f t="shared" si="158"/>
        <v>79.587000677048067</v>
      </c>
      <c r="CM179">
        <f t="shared" si="159"/>
        <v>20.412999322951929</v>
      </c>
      <c r="CN179">
        <f t="shared" si="160"/>
        <v>1.3158193243948364E-2</v>
      </c>
      <c r="CO179">
        <f t="shared" si="161"/>
        <v>93.103448275862064</v>
      </c>
      <c r="CP179">
        <f t="shared" si="212"/>
        <v>6.8965517241379306</v>
      </c>
      <c r="CQ179">
        <f t="shared" si="162"/>
        <v>5.5060232763901178</v>
      </c>
      <c r="CR179">
        <f t="shared" si="163"/>
        <v>86.633704161516278</v>
      </c>
      <c r="CS179">
        <f t="shared" si="164"/>
        <v>13.366295838483724</v>
      </c>
      <c r="CT179">
        <f t="shared" si="165"/>
        <v>6.5659384287302354</v>
      </c>
      <c r="CU179">
        <f t="shared" si="166"/>
        <v>92.612811830557661</v>
      </c>
      <c r="CV179">
        <f t="shared" si="167"/>
        <v>7.3871881694423323</v>
      </c>
      <c r="CW179">
        <f t="shared" si="168"/>
        <v>0.33303840831234832</v>
      </c>
      <c r="CX179">
        <f t="shared" si="169"/>
        <v>95.095367847411453</v>
      </c>
      <c r="CY179">
        <f t="shared" si="170"/>
        <v>4.9046321525885563</v>
      </c>
      <c r="CZ179">
        <f t="shared" si="171"/>
        <v>2.5681163365775088</v>
      </c>
      <c r="DA179">
        <f t="shared" si="172"/>
        <v>95.812720848056529</v>
      </c>
      <c r="DB179">
        <f t="shared" si="173"/>
        <v>4.1872791519434625</v>
      </c>
      <c r="DC179">
        <f t="shared" si="174"/>
        <v>2.5408924884865808E-2</v>
      </c>
      <c r="DD179">
        <f t="shared" si="175"/>
        <v>100</v>
      </c>
      <c r="DE179">
        <f t="shared" si="213"/>
        <v>0</v>
      </c>
      <c r="DF179">
        <f t="shared" si="176"/>
        <v>5.0282447423943371</v>
      </c>
      <c r="DG179">
        <f t="shared" si="177"/>
        <v>95.785959213138426</v>
      </c>
      <c r="DH179">
        <f t="shared" si="178"/>
        <v>4.2140407868615775</v>
      </c>
      <c r="DI179">
        <f t="shared" si="179"/>
        <v>1.3326073640509086</v>
      </c>
      <c r="DJ179">
        <f t="shared" si="180"/>
        <v>98.638066053796393</v>
      </c>
      <c r="DK179">
        <f t="shared" si="181"/>
        <v>1.3619339462036091</v>
      </c>
      <c r="DL179">
        <f t="shared" si="182"/>
        <v>0.40608906735633743</v>
      </c>
      <c r="DM179">
        <f t="shared" si="183"/>
        <v>92.737430167597765</v>
      </c>
      <c r="DN179">
        <f t="shared" si="184"/>
        <v>7.2625698324022352</v>
      </c>
      <c r="DO179">
        <f t="shared" si="185"/>
        <v>7.7134236257628353E-3</v>
      </c>
      <c r="DP179">
        <f t="shared" si="186"/>
        <v>94.117647058823522</v>
      </c>
      <c r="DQ179">
        <f t="shared" si="187"/>
        <v>5.8823529411764701</v>
      </c>
      <c r="DR179">
        <f t="shared" si="188"/>
        <v>0.19192812904103995</v>
      </c>
      <c r="DS179">
        <f t="shared" si="189"/>
        <v>96.690307328605201</v>
      </c>
      <c r="DT179">
        <f t="shared" si="190"/>
        <v>3.3096926713947989</v>
      </c>
      <c r="DU179">
        <f t="shared" si="191"/>
        <v>0.68558724108986135</v>
      </c>
      <c r="DV179">
        <f t="shared" si="192"/>
        <v>96.558570483123759</v>
      </c>
      <c r="DW179">
        <f t="shared" si="193"/>
        <v>3.4414295168762412</v>
      </c>
      <c r="DX179">
        <f t="shared" si="194"/>
        <v>1.5458608407631751</v>
      </c>
      <c r="DY179">
        <f t="shared" si="195"/>
        <v>91.370707367185204</v>
      </c>
      <c r="DZ179">
        <f t="shared" si="196"/>
        <v>8.6292926328147939</v>
      </c>
      <c r="EA179">
        <f t="shared" si="197"/>
        <v>4.6239705982440622</v>
      </c>
      <c r="EB179">
        <f t="shared" si="198"/>
        <v>60.386615641252085</v>
      </c>
      <c r="EC179">
        <f t="shared" si="199"/>
        <v>39.613384358747915</v>
      </c>
      <c r="ED179">
        <f t="shared" si="200"/>
        <v>2.4133941332607365</v>
      </c>
      <c r="EE179">
        <f t="shared" si="201"/>
        <v>51.231434480165447</v>
      </c>
      <c r="EF179">
        <f t="shared" si="202"/>
        <v>48.768565519834553</v>
      </c>
      <c r="EG179">
        <f t="shared" si="203"/>
        <v>6.2524104448830515</v>
      </c>
      <c r="EH179">
        <f t="shared" si="204"/>
        <v>52.198838896952104</v>
      </c>
      <c r="EI179">
        <f t="shared" si="205"/>
        <v>47.801161103047896</v>
      </c>
    </row>
    <row r="180" spans="1:139" x14ac:dyDescent="0.25">
      <c r="A180" t="s">
        <v>2837</v>
      </c>
      <c r="B180">
        <v>179</v>
      </c>
      <c r="C180" t="s">
        <v>239</v>
      </c>
      <c r="E180">
        <v>3797117</v>
      </c>
      <c r="F180">
        <v>1914586</v>
      </c>
      <c r="G180">
        <v>1882531</v>
      </c>
      <c r="H180">
        <v>692991</v>
      </c>
      <c r="I180">
        <v>550115</v>
      </c>
      <c r="J180">
        <v>142876</v>
      </c>
      <c r="K180">
        <f t="shared" si="142"/>
        <v>18.250451592616187</v>
      </c>
      <c r="L180">
        <f t="shared" si="143"/>
        <v>28.732843549467091</v>
      </c>
      <c r="M180">
        <f t="shared" si="144"/>
        <v>7.5895695741530949</v>
      </c>
      <c r="N180">
        <f t="shared" si="206"/>
        <v>79.382704825892404</v>
      </c>
      <c r="O180">
        <f t="shared" si="207"/>
        <v>20.6172951741076</v>
      </c>
      <c r="P180">
        <f t="shared" si="145"/>
        <v>64.762601534507667</v>
      </c>
      <c r="Q180">
        <f t="shared" si="146"/>
        <v>8.2125164684678449</v>
      </c>
      <c r="R180">
        <f t="shared" si="147"/>
        <v>5.2179609836202774</v>
      </c>
      <c r="S180">
        <f t="shared" si="208"/>
        <v>2.7798340815392986</v>
      </c>
      <c r="T180">
        <f t="shared" si="148"/>
        <v>19.027086931864915</v>
      </c>
      <c r="U180">
        <f t="shared" si="149"/>
        <v>35.237398465492333</v>
      </c>
      <c r="V180">
        <f t="shared" si="150"/>
        <v>24419199.999999996</v>
      </c>
      <c r="W180">
        <v>250044</v>
      </c>
      <c r="X180">
        <v>211950</v>
      </c>
      <c r="Y180">
        <v>38094</v>
      </c>
      <c r="Z180">
        <v>189727</v>
      </c>
      <c r="AA180">
        <v>139311</v>
      </c>
      <c r="AB180">
        <v>50416</v>
      </c>
      <c r="AC180">
        <v>9028</v>
      </c>
      <c r="AD180">
        <v>7606</v>
      </c>
      <c r="AE180">
        <v>1422</v>
      </c>
      <c r="AF180">
        <v>52</v>
      </c>
      <c r="AG180">
        <v>52</v>
      </c>
      <c r="AH180">
        <v>0</v>
      </c>
      <c r="AI180">
        <v>30758</v>
      </c>
      <c r="AJ180">
        <v>24222</v>
      </c>
      <c r="AK180">
        <v>6536</v>
      </c>
      <c r="AL180">
        <v>26102</v>
      </c>
      <c r="AM180">
        <v>23120</v>
      </c>
      <c r="AN180">
        <v>2982</v>
      </c>
      <c r="AO180">
        <v>1614</v>
      </c>
      <c r="AP180">
        <v>1560</v>
      </c>
      <c r="AQ180">
        <v>54</v>
      </c>
      <c r="AR180">
        <v>19264</v>
      </c>
      <c r="AS180">
        <v>18330</v>
      </c>
      <c r="AT180">
        <v>934</v>
      </c>
      <c r="AU180">
        <v>298</v>
      </c>
      <c r="AV180">
        <v>292</v>
      </c>
      <c r="AW180">
        <v>6</v>
      </c>
      <c r="AX180">
        <v>35862</v>
      </c>
      <c r="AY180">
        <v>34180</v>
      </c>
      <c r="AZ180">
        <v>1682</v>
      </c>
      <c r="BA180">
        <v>15470</v>
      </c>
      <c r="BB180">
        <v>15184</v>
      </c>
      <c r="BC180">
        <v>286</v>
      </c>
      <c r="BD180">
        <v>3272</v>
      </c>
      <c r="BE180">
        <v>3106</v>
      </c>
      <c r="BF180">
        <v>166</v>
      </c>
      <c r="BG180">
        <v>90</v>
      </c>
      <c r="BH180">
        <v>84</v>
      </c>
      <c r="BI180">
        <v>6</v>
      </c>
      <c r="BJ180">
        <v>1548</v>
      </c>
      <c r="BK180">
        <v>1504</v>
      </c>
      <c r="BL180">
        <v>44</v>
      </c>
      <c r="BM180">
        <v>6080</v>
      </c>
      <c r="BN180">
        <v>5898</v>
      </c>
      <c r="BO180">
        <v>182</v>
      </c>
      <c r="BP180">
        <v>13600</v>
      </c>
      <c r="BQ180">
        <v>12848</v>
      </c>
      <c r="BR180">
        <v>752</v>
      </c>
      <c r="BS180">
        <v>30322</v>
      </c>
      <c r="BT180">
        <v>17346</v>
      </c>
      <c r="BU180">
        <v>12976</v>
      </c>
      <c r="BV180">
        <v>15824</v>
      </c>
      <c r="BW180">
        <v>8036</v>
      </c>
      <c r="BX180">
        <v>7788</v>
      </c>
      <c r="BY180">
        <v>44036</v>
      </c>
      <c r="BZ180">
        <v>25486</v>
      </c>
      <c r="CA180">
        <v>18550</v>
      </c>
      <c r="CB180" t="str">
        <f t="shared" si="209"/>
        <v>CultivatorsTotal</v>
      </c>
      <c r="CC180" t="str">
        <f t="shared" si="210"/>
        <v>CultivatorsMale</v>
      </c>
      <c r="CD180" t="str">
        <f t="shared" si="211"/>
        <v>AgriculturalLabourersFemale</v>
      </c>
      <c r="CE180">
        <f t="shared" si="151"/>
        <v>36.081853876890172</v>
      </c>
      <c r="CF180">
        <f t="shared" si="152"/>
        <v>84.765081345683157</v>
      </c>
      <c r="CG180">
        <f t="shared" si="153"/>
        <v>15.234918654316839</v>
      </c>
      <c r="CH180">
        <f t="shared" si="154"/>
        <v>27.37798903593265</v>
      </c>
      <c r="CI180">
        <f t="shared" si="155"/>
        <v>73.427082070554007</v>
      </c>
      <c r="CJ180">
        <f t="shared" si="156"/>
        <v>26.572917929445993</v>
      </c>
      <c r="CK180">
        <f t="shared" si="157"/>
        <v>1.3027586216848415</v>
      </c>
      <c r="CL180">
        <f t="shared" si="158"/>
        <v>84.249003101462122</v>
      </c>
      <c r="CM180">
        <f t="shared" si="159"/>
        <v>15.750996898537883</v>
      </c>
      <c r="CN180">
        <f t="shared" si="160"/>
        <v>7.5037049543211958E-3</v>
      </c>
      <c r="CO180">
        <f t="shared" si="161"/>
        <v>100</v>
      </c>
      <c r="CP180">
        <f t="shared" si="212"/>
        <v>0</v>
      </c>
      <c r="CQ180">
        <f t="shared" si="162"/>
        <v>4.4384414804809875</v>
      </c>
      <c r="CR180">
        <f t="shared" si="163"/>
        <v>78.750243839001229</v>
      </c>
      <c r="CS180">
        <f t="shared" si="164"/>
        <v>21.249756160998764</v>
      </c>
      <c r="CT180">
        <f t="shared" si="165"/>
        <v>3.766571283032536</v>
      </c>
      <c r="CU180">
        <f t="shared" si="166"/>
        <v>88.575588077541951</v>
      </c>
      <c r="CV180">
        <f t="shared" si="167"/>
        <v>11.42441192245805</v>
      </c>
      <c r="CW180">
        <f t="shared" si="168"/>
        <v>0.23290345762066172</v>
      </c>
      <c r="CX180">
        <f t="shared" si="169"/>
        <v>96.6542750929368</v>
      </c>
      <c r="CY180">
        <f t="shared" si="170"/>
        <v>3.3457249070631967</v>
      </c>
      <c r="CZ180">
        <f t="shared" si="171"/>
        <v>2.7798340815392986</v>
      </c>
      <c r="DA180">
        <f t="shared" si="172"/>
        <v>95.151578073089709</v>
      </c>
      <c r="DB180">
        <f t="shared" si="173"/>
        <v>4.8484219269102988</v>
      </c>
      <c r="DC180">
        <f t="shared" si="174"/>
        <v>4.300200146899455E-2</v>
      </c>
      <c r="DD180">
        <f t="shared" si="175"/>
        <v>97.986577181208062</v>
      </c>
      <c r="DE180">
        <f t="shared" si="213"/>
        <v>2.0134228187919461</v>
      </c>
      <c r="DF180">
        <f t="shared" si="176"/>
        <v>5.1749589821512831</v>
      </c>
      <c r="DG180">
        <f t="shared" si="177"/>
        <v>95.309798672689766</v>
      </c>
      <c r="DH180">
        <f t="shared" si="178"/>
        <v>4.6902013273102447</v>
      </c>
      <c r="DI180">
        <f t="shared" si="179"/>
        <v>2.2323522239105555</v>
      </c>
      <c r="DJ180">
        <f t="shared" si="180"/>
        <v>98.151260504201673</v>
      </c>
      <c r="DK180">
        <f t="shared" si="181"/>
        <v>1.8487394957983194</v>
      </c>
      <c r="DL180">
        <f t="shared" si="182"/>
        <v>0.47215620404882608</v>
      </c>
      <c r="DM180">
        <f t="shared" si="183"/>
        <v>94.926650366748163</v>
      </c>
      <c r="DN180">
        <f t="shared" si="184"/>
        <v>5.0733496332518335</v>
      </c>
      <c r="DO180">
        <f t="shared" si="185"/>
        <v>1.2987181651709763E-2</v>
      </c>
      <c r="DP180">
        <f t="shared" si="186"/>
        <v>93.333333333333329</v>
      </c>
      <c r="DQ180">
        <f t="shared" si="187"/>
        <v>6.666666666666667</v>
      </c>
      <c r="DR180">
        <f t="shared" si="188"/>
        <v>0.22337952440940789</v>
      </c>
      <c r="DS180">
        <f t="shared" si="189"/>
        <v>97.157622739018095</v>
      </c>
      <c r="DT180">
        <f t="shared" si="190"/>
        <v>2.842377260981912</v>
      </c>
      <c r="DU180">
        <f t="shared" si="191"/>
        <v>0.87735627158217055</v>
      </c>
      <c r="DV180">
        <f t="shared" si="192"/>
        <v>97.006578947368411</v>
      </c>
      <c r="DW180">
        <f t="shared" si="193"/>
        <v>2.9934210526315788</v>
      </c>
      <c r="DX180">
        <f t="shared" si="194"/>
        <v>1.9625074495916974</v>
      </c>
      <c r="DY180">
        <f t="shared" si="195"/>
        <v>94.470588235294116</v>
      </c>
      <c r="DZ180">
        <f t="shared" si="196"/>
        <v>5.5294117647058822</v>
      </c>
      <c r="EA180">
        <f t="shared" si="197"/>
        <v>4.3755258004793713</v>
      </c>
      <c r="EB180">
        <f t="shared" si="198"/>
        <v>57.205989050854164</v>
      </c>
      <c r="EC180">
        <f t="shared" si="199"/>
        <v>42.794010949145836</v>
      </c>
      <c r="ED180">
        <f t="shared" si="200"/>
        <v>2.2834351384072806</v>
      </c>
      <c r="EE180">
        <f t="shared" si="201"/>
        <v>50.78361981799798</v>
      </c>
      <c r="EF180">
        <f t="shared" si="202"/>
        <v>49.21638018200202</v>
      </c>
      <c r="EG180">
        <f t="shared" si="203"/>
        <v>6.3544836801632352</v>
      </c>
      <c r="EH180">
        <f t="shared" si="204"/>
        <v>57.875374693432647</v>
      </c>
      <c r="EI180">
        <f t="shared" si="205"/>
        <v>42.124625306567353</v>
      </c>
    </row>
    <row r="181" spans="1:139" x14ac:dyDescent="0.25">
      <c r="A181" t="s">
        <v>2839</v>
      </c>
      <c r="B181">
        <v>180</v>
      </c>
      <c r="C181" t="s">
        <v>240</v>
      </c>
      <c r="E181">
        <v>3487731</v>
      </c>
      <c r="F181">
        <v>1843884</v>
      </c>
      <c r="G181">
        <v>1643847</v>
      </c>
      <c r="H181">
        <v>742970</v>
      </c>
      <c r="I181">
        <v>639942</v>
      </c>
      <c r="J181">
        <v>103028</v>
      </c>
      <c r="K181">
        <f t="shared" si="142"/>
        <v>21.30238828625258</v>
      </c>
      <c r="L181">
        <f t="shared" si="143"/>
        <v>34.706196268311892</v>
      </c>
      <c r="M181">
        <f t="shared" si="144"/>
        <v>6.267493264275811</v>
      </c>
      <c r="N181">
        <f t="shared" si="206"/>
        <v>86.132952878312722</v>
      </c>
      <c r="O181">
        <f t="shared" si="207"/>
        <v>13.867047121687282</v>
      </c>
      <c r="P181">
        <f t="shared" si="145"/>
        <v>79.288396570521016</v>
      </c>
      <c r="Q181">
        <f t="shared" si="146"/>
        <v>3.7608517167584155</v>
      </c>
      <c r="R181">
        <f t="shared" si="147"/>
        <v>3.8702774001642055</v>
      </c>
      <c r="S181">
        <f t="shared" si="208"/>
        <v>2.102238313794635</v>
      </c>
      <c r="T181">
        <f t="shared" si="148"/>
        <v>10.978235998761727</v>
      </c>
      <c r="U181">
        <f t="shared" si="149"/>
        <v>20.711603429478984</v>
      </c>
      <c r="V181">
        <f t="shared" si="150"/>
        <v>15388100</v>
      </c>
      <c r="W181">
        <v>359978</v>
      </c>
      <c r="X181">
        <v>324825</v>
      </c>
      <c r="Y181">
        <v>35153</v>
      </c>
      <c r="Z181">
        <v>223291</v>
      </c>
      <c r="AA181">
        <v>185664</v>
      </c>
      <c r="AB181">
        <v>37627</v>
      </c>
      <c r="AC181">
        <v>5820</v>
      </c>
      <c r="AD181">
        <v>5062</v>
      </c>
      <c r="AE181">
        <v>758</v>
      </c>
      <c r="AF181">
        <v>14</v>
      </c>
      <c r="AG181">
        <v>14</v>
      </c>
      <c r="AH181">
        <v>0</v>
      </c>
      <c r="AI181">
        <v>10807</v>
      </c>
      <c r="AJ181">
        <v>9554</v>
      </c>
      <c r="AK181">
        <v>1253</v>
      </c>
      <c r="AL181">
        <v>17121</v>
      </c>
      <c r="AM181">
        <v>16304</v>
      </c>
      <c r="AN181">
        <v>817</v>
      </c>
      <c r="AO181">
        <v>881</v>
      </c>
      <c r="AP181">
        <v>854</v>
      </c>
      <c r="AQ181">
        <v>27</v>
      </c>
      <c r="AR181">
        <v>15619</v>
      </c>
      <c r="AS181">
        <v>15012</v>
      </c>
      <c r="AT181">
        <v>607</v>
      </c>
      <c r="AU181">
        <v>146</v>
      </c>
      <c r="AV181">
        <v>145</v>
      </c>
      <c r="AW181">
        <v>1</v>
      </c>
      <c r="AX181">
        <v>28609</v>
      </c>
      <c r="AY181">
        <v>27573</v>
      </c>
      <c r="AZ181">
        <v>1036</v>
      </c>
      <c r="BA181">
        <v>9154</v>
      </c>
      <c r="BB181">
        <v>8975</v>
      </c>
      <c r="BC181">
        <v>179</v>
      </c>
      <c r="BD181">
        <v>2977</v>
      </c>
      <c r="BE181">
        <v>2884</v>
      </c>
      <c r="BF181">
        <v>93</v>
      </c>
      <c r="BG181">
        <v>45</v>
      </c>
      <c r="BH181">
        <v>45</v>
      </c>
      <c r="BI181">
        <v>0</v>
      </c>
      <c r="BJ181">
        <v>478</v>
      </c>
      <c r="BK181">
        <v>451</v>
      </c>
      <c r="BL181">
        <v>27</v>
      </c>
      <c r="BM181">
        <v>3506</v>
      </c>
      <c r="BN181">
        <v>3350</v>
      </c>
      <c r="BO181">
        <v>156</v>
      </c>
      <c r="BP181">
        <v>9000</v>
      </c>
      <c r="BQ181">
        <v>8329</v>
      </c>
      <c r="BR181">
        <v>671</v>
      </c>
      <c r="BS181">
        <v>17611</v>
      </c>
      <c r="BT181">
        <v>9411</v>
      </c>
      <c r="BU181">
        <v>8200</v>
      </c>
      <c r="BV181">
        <v>8721</v>
      </c>
      <c r="BW181">
        <v>4625</v>
      </c>
      <c r="BX181">
        <v>4096</v>
      </c>
      <c r="BY181">
        <v>29192</v>
      </c>
      <c r="BZ181">
        <v>16865</v>
      </c>
      <c r="CA181">
        <v>12327</v>
      </c>
      <c r="CB181" t="str">
        <f t="shared" si="209"/>
        <v>CultivatorsTotal</v>
      </c>
      <c r="CC181" t="str">
        <f t="shared" si="210"/>
        <v>CultivatorsMale</v>
      </c>
      <c r="CD181" t="str">
        <f t="shared" si="211"/>
        <v>AgriculturalLabourersFemale</v>
      </c>
      <c r="CE181">
        <f t="shared" si="151"/>
        <v>48.451216065251622</v>
      </c>
      <c r="CF181">
        <f t="shared" si="152"/>
        <v>90.234681008283829</v>
      </c>
      <c r="CG181">
        <f t="shared" si="153"/>
        <v>9.7653189917161605</v>
      </c>
      <c r="CH181">
        <f t="shared" si="154"/>
        <v>30.053837974615394</v>
      </c>
      <c r="CI181">
        <f t="shared" si="155"/>
        <v>83.148895387633175</v>
      </c>
      <c r="CJ181">
        <f t="shared" si="156"/>
        <v>16.851104612366822</v>
      </c>
      <c r="CK181">
        <f t="shared" si="157"/>
        <v>0.78334253065399684</v>
      </c>
      <c r="CL181">
        <f t="shared" si="158"/>
        <v>86.975945017182127</v>
      </c>
      <c r="CM181">
        <f t="shared" si="159"/>
        <v>13.024054982817871</v>
      </c>
      <c r="CN181">
        <f t="shared" si="160"/>
        <v>1.8843291115388241E-3</v>
      </c>
      <c r="CO181">
        <f t="shared" si="161"/>
        <v>100</v>
      </c>
      <c r="CP181">
        <f t="shared" si="212"/>
        <v>0</v>
      </c>
      <c r="CQ181">
        <f t="shared" si="162"/>
        <v>1.4545674791714336</v>
      </c>
      <c r="CR181">
        <f t="shared" si="163"/>
        <v>88.405662996206161</v>
      </c>
      <c r="CS181">
        <f t="shared" si="164"/>
        <v>11.594337003793838</v>
      </c>
      <c r="CT181">
        <f t="shared" si="165"/>
        <v>2.304399908475443</v>
      </c>
      <c r="CU181">
        <f t="shared" si="166"/>
        <v>95.228082471818226</v>
      </c>
      <c r="CV181">
        <f t="shared" si="167"/>
        <v>4.7719175281817652</v>
      </c>
      <c r="CW181">
        <f t="shared" si="168"/>
        <v>0.11857813909040742</v>
      </c>
      <c r="CX181">
        <f t="shared" si="169"/>
        <v>96.935300794551651</v>
      </c>
      <c r="CY181">
        <f t="shared" si="170"/>
        <v>3.0646992054483539</v>
      </c>
      <c r="CZ181">
        <f t="shared" si="171"/>
        <v>2.102238313794635</v>
      </c>
      <c r="DA181">
        <f t="shared" si="172"/>
        <v>96.113707663742872</v>
      </c>
      <c r="DB181">
        <f t="shared" si="173"/>
        <v>3.8862923362571231</v>
      </c>
      <c r="DC181">
        <f t="shared" si="174"/>
        <v>1.9650860734619163E-2</v>
      </c>
      <c r="DD181">
        <f t="shared" si="175"/>
        <v>99.315068493150676</v>
      </c>
      <c r="DE181">
        <f t="shared" si="213"/>
        <v>0.68493150684931503</v>
      </c>
      <c r="DF181">
        <f t="shared" si="176"/>
        <v>3.8506265394295864</v>
      </c>
      <c r="DG181">
        <f t="shared" si="177"/>
        <v>96.378761928064591</v>
      </c>
      <c r="DH181">
        <f t="shared" si="178"/>
        <v>3.6212380719354051</v>
      </c>
      <c r="DI181">
        <f t="shared" si="179"/>
        <v>1.2320820490733138</v>
      </c>
      <c r="DJ181">
        <f t="shared" si="180"/>
        <v>98.04457067948438</v>
      </c>
      <c r="DK181">
        <f t="shared" si="181"/>
        <v>1.9554293205156215</v>
      </c>
      <c r="DL181">
        <f t="shared" si="182"/>
        <v>0.40068912607507701</v>
      </c>
      <c r="DM181">
        <f t="shared" si="183"/>
        <v>96.876049714477659</v>
      </c>
      <c r="DN181">
        <f t="shared" si="184"/>
        <v>3.123950285522338</v>
      </c>
      <c r="DO181">
        <f t="shared" si="185"/>
        <v>6.0567721442319339E-3</v>
      </c>
      <c r="DP181">
        <f t="shared" si="186"/>
        <v>100</v>
      </c>
      <c r="DQ181">
        <f t="shared" si="187"/>
        <v>0</v>
      </c>
      <c r="DR181">
        <f t="shared" si="188"/>
        <v>6.4336379665396987E-2</v>
      </c>
      <c r="DS181">
        <f t="shared" si="189"/>
        <v>94.351464435146454</v>
      </c>
      <c r="DT181">
        <f t="shared" si="190"/>
        <v>5.6485355648535567</v>
      </c>
      <c r="DU181">
        <f t="shared" si="191"/>
        <v>0.47188984750393692</v>
      </c>
      <c r="DV181">
        <f t="shared" si="192"/>
        <v>95.550484883057621</v>
      </c>
      <c r="DW181">
        <f t="shared" si="193"/>
        <v>4.4495151169423846</v>
      </c>
      <c r="DX181">
        <f t="shared" si="194"/>
        <v>1.2113544288463869</v>
      </c>
      <c r="DY181">
        <f t="shared" si="195"/>
        <v>92.544444444444437</v>
      </c>
      <c r="DZ181">
        <f t="shared" si="196"/>
        <v>7.4555555555555557</v>
      </c>
      <c r="EA181">
        <f t="shared" si="197"/>
        <v>2.370351427379302</v>
      </c>
      <c r="EB181">
        <f t="shared" si="198"/>
        <v>53.438192039066493</v>
      </c>
      <c r="EC181">
        <f t="shared" si="199"/>
        <v>46.561807960933507</v>
      </c>
      <c r="ED181">
        <f t="shared" si="200"/>
        <v>1.1738024415521489</v>
      </c>
      <c r="EE181">
        <f t="shared" si="201"/>
        <v>53.032909070060775</v>
      </c>
      <c r="EF181">
        <f t="shared" si="202"/>
        <v>46.967090929939225</v>
      </c>
      <c r="EG181">
        <f t="shared" si="203"/>
        <v>3.9290953874315249</v>
      </c>
      <c r="EH181">
        <f t="shared" si="204"/>
        <v>57.772677445875587</v>
      </c>
      <c r="EI181">
        <f t="shared" si="205"/>
        <v>42.22732255412442</v>
      </c>
    </row>
    <row r="182" spans="1:139" x14ac:dyDescent="0.25">
      <c r="A182" t="s">
        <v>2841</v>
      </c>
      <c r="B182">
        <v>181</v>
      </c>
      <c r="C182" t="s">
        <v>241</v>
      </c>
      <c r="E182">
        <v>1117361</v>
      </c>
      <c r="F182">
        <v>593897</v>
      </c>
      <c r="G182">
        <v>523464</v>
      </c>
      <c r="H182">
        <v>232762</v>
      </c>
      <c r="I182">
        <v>192781</v>
      </c>
      <c r="J182">
        <v>39981</v>
      </c>
      <c r="K182">
        <f t="shared" si="142"/>
        <v>20.831405427610235</v>
      </c>
      <c r="L182">
        <f t="shared" si="143"/>
        <v>32.460342449953444</v>
      </c>
      <c r="M182">
        <f t="shared" si="144"/>
        <v>7.6377745174453251</v>
      </c>
      <c r="N182">
        <f t="shared" si="206"/>
        <v>82.82322715907236</v>
      </c>
      <c r="O182">
        <f t="shared" si="207"/>
        <v>17.176772840927644</v>
      </c>
      <c r="P182">
        <f t="shared" si="145"/>
        <v>84.095342023182482</v>
      </c>
      <c r="Q182">
        <f t="shared" si="146"/>
        <v>2.8058703740301256</v>
      </c>
      <c r="R182">
        <f t="shared" si="147"/>
        <v>2.0338371383645097</v>
      </c>
      <c r="S182">
        <f t="shared" si="208"/>
        <v>1.0697622464147927</v>
      </c>
      <c r="T182">
        <f t="shared" si="148"/>
        <v>9.9951882180080922</v>
      </c>
      <c r="U182">
        <f t="shared" si="149"/>
        <v>15.904657976817521</v>
      </c>
      <c r="V182">
        <f t="shared" si="150"/>
        <v>3702000</v>
      </c>
      <c r="W182">
        <v>126006</v>
      </c>
      <c r="X182">
        <v>111317</v>
      </c>
      <c r="Y182">
        <v>14689</v>
      </c>
      <c r="Z182">
        <v>67766</v>
      </c>
      <c r="AA182">
        <v>53088</v>
      </c>
      <c r="AB182">
        <v>14678</v>
      </c>
      <c r="AC182">
        <v>1970</v>
      </c>
      <c r="AD182">
        <v>1737</v>
      </c>
      <c r="AE182">
        <v>233</v>
      </c>
      <c r="AF182">
        <v>0</v>
      </c>
      <c r="AG182">
        <v>0</v>
      </c>
      <c r="AH182">
        <v>0</v>
      </c>
      <c r="AI182">
        <v>3960</v>
      </c>
      <c r="AJ182">
        <v>3578</v>
      </c>
      <c r="AK182">
        <v>382</v>
      </c>
      <c r="AL182">
        <v>2571</v>
      </c>
      <c r="AM182">
        <v>2354</v>
      </c>
      <c r="AN182">
        <v>217</v>
      </c>
      <c r="AO182">
        <v>66</v>
      </c>
      <c r="AP182">
        <v>66</v>
      </c>
      <c r="AQ182">
        <v>0</v>
      </c>
      <c r="AR182">
        <v>2490</v>
      </c>
      <c r="AS182">
        <v>2384</v>
      </c>
      <c r="AT182">
        <v>106</v>
      </c>
      <c r="AU182">
        <v>32</v>
      </c>
      <c r="AV182">
        <v>31</v>
      </c>
      <c r="AW182">
        <v>1</v>
      </c>
      <c r="AX182">
        <v>4702</v>
      </c>
      <c r="AY182">
        <v>4544</v>
      </c>
      <c r="AZ182">
        <v>158</v>
      </c>
      <c r="BA182">
        <v>905</v>
      </c>
      <c r="BB182">
        <v>886</v>
      </c>
      <c r="BC182">
        <v>19</v>
      </c>
      <c r="BD182">
        <v>426</v>
      </c>
      <c r="BE182">
        <v>410</v>
      </c>
      <c r="BF182">
        <v>16</v>
      </c>
      <c r="BG182">
        <v>5</v>
      </c>
      <c r="BH182">
        <v>5</v>
      </c>
      <c r="BI182">
        <v>0</v>
      </c>
      <c r="BJ182">
        <v>45</v>
      </c>
      <c r="BK182">
        <v>44</v>
      </c>
      <c r="BL182">
        <v>1</v>
      </c>
      <c r="BM182">
        <v>673</v>
      </c>
      <c r="BN182">
        <v>661</v>
      </c>
      <c r="BO182">
        <v>12</v>
      </c>
      <c r="BP182">
        <v>2268</v>
      </c>
      <c r="BQ182">
        <v>2156</v>
      </c>
      <c r="BR182">
        <v>112</v>
      </c>
      <c r="BS182">
        <v>4291</v>
      </c>
      <c r="BT182">
        <v>2297</v>
      </c>
      <c r="BU182">
        <v>1994</v>
      </c>
      <c r="BV182">
        <v>4930</v>
      </c>
      <c r="BW182">
        <v>2240</v>
      </c>
      <c r="BX182">
        <v>2690</v>
      </c>
      <c r="BY182">
        <v>9656</v>
      </c>
      <c r="BZ182">
        <v>4983</v>
      </c>
      <c r="CA182">
        <v>4673</v>
      </c>
      <c r="CB182" t="str">
        <f t="shared" si="209"/>
        <v>CultivatorsTotal</v>
      </c>
      <c r="CC182" t="str">
        <f t="shared" si="210"/>
        <v>CultivatorsMale</v>
      </c>
      <c r="CD182" t="str">
        <f t="shared" si="211"/>
        <v>CultivatorsFemale</v>
      </c>
      <c r="CE182">
        <f t="shared" si="151"/>
        <v>54.135125149294126</v>
      </c>
      <c r="CF182">
        <f t="shared" si="152"/>
        <v>88.34261860546323</v>
      </c>
      <c r="CG182">
        <f t="shared" si="153"/>
        <v>11.657381394536769</v>
      </c>
      <c r="CH182">
        <f t="shared" si="154"/>
        <v>29.113858791383475</v>
      </c>
      <c r="CI182">
        <f t="shared" si="155"/>
        <v>78.34017058702004</v>
      </c>
      <c r="CJ182">
        <f t="shared" si="156"/>
        <v>21.65982941297996</v>
      </c>
      <c r="CK182">
        <f t="shared" si="157"/>
        <v>0.84635808250487621</v>
      </c>
      <c r="CL182">
        <f t="shared" si="158"/>
        <v>88.172588832487307</v>
      </c>
      <c r="CM182">
        <f t="shared" si="159"/>
        <v>11.82741116751269</v>
      </c>
      <c r="CN182">
        <f t="shared" si="160"/>
        <v>0</v>
      </c>
      <c r="CO182" t="e">
        <f t="shared" si="161"/>
        <v>#DIV/0!</v>
      </c>
      <c r="CP182" t="e">
        <f t="shared" si="212"/>
        <v>#DIV/0!</v>
      </c>
      <c r="CQ182">
        <f t="shared" si="162"/>
        <v>1.7013086328524416</v>
      </c>
      <c r="CR182">
        <f t="shared" si="163"/>
        <v>90.353535353535349</v>
      </c>
      <c r="CS182">
        <f t="shared" si="164"/>
        <v>9.6464646464646453</v>
      </c>
      <c r="CT182">
        <f t="shared" si="165"/>
        <v>1.1045617411776838</v>
      </c>
      <c r="CU182">
        <f t="shared" si="166"/>
        <v>91.559704395176979</v>
      </c>
      <c r="CV182">
        <f t="shared" si="167"/>
        <v>8.4402956048230262</v>
      </c>
      <c r="CW182">
        <f t="shared" si="168"/>
        <v>2.8355143880874026E-2</v>
      </c>
      <c r="CX182">
        <f t="shared" si="169"/>
        <v>100</v>
      </c>
      <c r="CY182">
        <f t="shared" si="170"/>
        <v>0</v>
      </c>
      <c r="CZ182">
        <f t="shared" si="171"/>
        <v>1.0697622464147927</v>
      </c>
      <c r="DA182">
        <f t="shared" si="172"/>
        <v>95.742971887550198</v>
      </c>
      <c r="DB182">
        <f t="shared" si="173"/>
        <v>4.2570281124497988</v>
      </c>
      <c r="DC182">
        <f t="shared" si="174"/>
        <v>1.3747948548302559E-2</v>
      </c>
      <c r="DD182">
        <f t="shared" si="175"/>
        <v>96.875</v>
      </c>
      <c r="DE182">
        <f t="shared" si="213"/>
        <v>3.125</v>
      </c>
      <c r="DF182">
        <f t="shared" si="176"/>
        <v>2.0200891898162072</v>
      </c>
      <c r="DG182">
        <f t="shared" si="177"/>
        <v>96.639727775414713</v>
      </c>
      <c r="DH182">
        <f t="shared" si="178"/>
        <v>3.3602722245852825</v>
      </c>
      <c r="DI182">
        <f t="shared" si="179"/>
        <v>0.38880916988168174</v>
      </c>
      <c r="DJ182">
        <f t="shared" si="180"/>
        <v>97.900552486187848</v>
      </c>
      <c r="DK182">
        <f t="shared" si="181"/>
        <v>2.0994475138121547</v>
      </c>
      <c r="DL182">
        <f t="shared" si="182"/>
        <v>0.1830195650492778</v>
      </c>
      <c r="DM182">
        <f t="shared" si="183"/>
        <v>96.244131455399057</v>
      </c>
      <c r="DN182">
        <f t="shared" si="184"/>
        <v>3.755868544600939</v>
      </c>
      <c r="DO182">
        <f t="shared" si="185"/>
        <v>2.1481169606722746E-3</v>
      </c>
      <c r="DP182">
        <f t="shared" si="186"/>
        <v>100</v>
      </c>
      <c r="DQ182">
        <f t="shared" si="187"/>
        <v>0</v>
      </c>
      <c r="DR182">
        <f t="shared" si="188"/>
        <v>1.933305264605047E-2</v>
      </c>
      <c r="DS182">
        <f t="shared" si="189"/>
        <v>97.777777777777771</v>
      </c>
      <c r="DT182">
        <f t="shared" si="190"/>
        <v>2.2222222222222223</v>
      </c>
      <c r="DU182">
        <f t="shared" si="191"/>
        <v>0.28913654290648816</v>
      </c>
      <c r="DV182">
        <f t="shared" si="192"/>
        <v>98.216939078751849</v>
      </c>
      <c r="DW182">
        <f t="shared" si="193"/>
        <v>1.7830609212481425</v>
      </c>
      <c r="DX182">
        <f t="shared" si="194"/>
        <v>0.97438585336094374</v>
      </c>
      <c r="DY182">
        <f t="shared" si="195"/>
        <v>95.061728395061735</v>
      </c>
      <c r="DZ182">
        <f t="shared" si="196"/>
        <v>4.9382716049382713</v>
      </c>
      <c r="EA182">
        <f t="shared" si="197"/>
        <v>1.843513975648946</v>
      </c>
      <c r="EB182">
        <f t="shared" si="198"/>
        <v>53.53064553717082</v>
      </c>
      <c r="EC182">
        <f t="shared" si="199"/>
        <v>46.469354462829173</v>
      </c>
      <c r="ED182">
        <f t="shared" si="200"/>
        <v>2.1180433232228628</v>
      </c>
      <c r="EE182">
        <f t="shared" si="201"/>
        <v>45.436105476673426</v>
      </c>
      <c r="EF182">
        <f t="shared" si="202"/>
        <v>54.563894523326574</v>
      </c>
      <c r="EG182">
        <f t="shared" si="203"/>
        <v>4.1484434744502963</v>
      </c>
      <c r="EH182">
        <f t="shared" si="204"/>
        <v>51.605219552609768</v>
      </c>
      <c r="EI182">
        <f t="shared" si="205"/>
        <v>48.394780447390225</v>
      </c>
    </row>
    <row r="183" spans="1:139" x14ac:dyDescent="0.25">
      <c r="A183" t="s">
        <v>2843</v>
      </c>
      <c r="B183">
        <v>182</v>
      </c>
      <c r="C183" t="s">
        <v>242</v>
      </c>
      <c r="E183">
        <v>2148665</v>
      </c>
      <c r="F183">
        <v>1114721</v>
      </c>
      <c r="G183">
        <v>1033944</v>
      </c>
      <c r="H183">
        <v>459847</v>
      </c>
      <c r="I183">
        <v>368813</v>
      </c>
      <c r="J183">
        <v>91034</v>
      </c>
      <c r="K183">
        <f t="shared" si="142"/>
        <v>21.401521409805625</v>
      </c>
      <c r="L183">
        <f t="shared" si="143"/>
        <v>33.085677940937686</v>
      </c>
      <c r="M183">
        <f t="shared" si="144"/>
        <v>8.8045387371076185</v>
      </c>
      <c r="N183">
        <f t="shared" si="206"/>
        <v>80.203415483845717</v>
      </c>
      <c r="O183">
        <f t="shared" si="207"/>
        <v>19.796584516154287</v>
      </c>
      <c r="P183">
        <f t="shared" si="145"/>
        <v>79.978340621989489</v>
      </c>
      <c r="Q183">
        <f t="shared" si="146"/>
        <v>3.8169217152661647</v>
      </c>
      <c r="R183">
        <f t="shared" si="147"/>
        <v>3.6438206620897819</v>
      </c>
      <c r="S183">
        <f t="shared" si="208"/>
        <v>2.4608184896280716</v>
      </c>
      <c r="T183">
        <f t="shared" si="148"/>
        <v>10.100098511026495</v>
      </c>
      <c r="U183">
        <f t="shared" si="149"/>
        <v>20.021659378010511</v>
      </c>
      <c r="V183">
        <f t="shared" si="150"/>
        <v>9206900</v>
      </c>
      <c r="W183">
        <v>220491</v>
      </c>
      <c r="X183">
        <v>184694</v>
      </c>
      <c r="Y183">
        <v>35797</v>
      </c>
      <c r="Z183">
        <v>143090</v>
      </c>
      <c r="AA183">
        <v>106192</v>
      </c>
      <c r="AB183">
        <v>36898</v>
      </c>
      <c r="AC183">
        <v>4197</v>
      </c>
      <c r="AD183">
        <v>3391</v>
      </c>
      <c r="AE183">
        <v>806</v>
      </c>
      <c r="AF183">
        <v>40</v>
      </c>
      <c r="AG183">
        <v>39</v>
      </c>
      <c r="AH183">
        <v>1</v>
      </c>
      <c r="AI183">
        <v>9250</v>
      </c>
      <c r="AJ183">
        <v>7866</v>
      </c>
      <c r="AK183">
        <v>1384</v>
      </c>
      <c r="AL183">
        <v>8262</v>
      </c>
      <c r="AM183">
        <v>7864</v>
      </c>
      <c r="AN183">
        <v>398</v>
      </c>
      <c r="AO183">
        <v>344</v>
      </c>
      <c r="AP183">
        <v>326</v>
      </c>
      <c r="AQ183">
        <v>18</v>
      </c>
      <c r="AR183">
        <v>11316</v>
      </c>
      <c r="AS183">
        <v>10785</v>
      </c>
      <c r="AT183">
        <v>531</v>
      </c>
      <c r="AU183">
        <v>88</v>
      </c>
      <c r="AV183">
        <v>88</v>
      </c>
      <c r="AW183">
        <v>0</v>
      </c>
      <c r="AX183">
        <v>16668</v>
      </c>
      <c r="AY183">
        <v>16043</v>
      </c>
      <c r="AZ183">
        <v>625</v>
      </c>
      <c r="BA183">
        <v>4296</v>
      </c>
      <c r="BB183">
        <v>4224</v>
      </c>
      <c r="BC183">
        <v>72</v>
      </c>
      <c r="BD183">
        <v>1758</v>
      </c>
      <c r="BE183">
        <v>1635</v>
      </c>
      <c r="BF183">
        <v>123</v>
      </c>
      <c r="BG183">
        <v>21</v>
      </c>
      <c r="BH183">
        <v>21</v>
      </c>
      <c r="BI183">
        <v>0</v>
      </c>
      <c r="BJ183">
        <v>314</v>
      </c>
      <c r="BK183">
        <v>305</v>
      </c>
      <c r="BL183">
        <v>9</v>
      </c>
      <c r="BM183">
        <v>1694</v>
      </c>
      <c r="BN183">
        <v>1653</v>
      </c>
      <c r="BO183">
        <v>41</v>
      </c>
      <c r="BP183">
        <v>4334</v>
      </c>
      <c r="BQ183">
        <v>4061</v>
      </c>
      <c r="BR183">
        <v>273</v>
      </c>
      <c r="BS183">
        <v>10256</v>
      </c>
      <c r="BT183">
        <v>5992</v>
      </c>
      <c r="BU183">
        <v>4264</v>
      </c>
      <c r="BV183">
        <v>6223</v>
      </c>
      <c r="BW183">
        <v>3385</v>
      </c>
      <c r="BX183">
        <v>2838</v>
      </c>
      <c r="BY183">
        <v>17205</v>
      </c>
      <c r="BZ183">
        <v>10249</v>
      </c>
      <c r="CA183">
        <v>6956</v>
      </c>
      <c r="CB183" t="str">
        <f t="shared" si="209"/>
        <v>CultivatorsTotal</v>
      </c>
      <c r="CC183" t="str">
        <f t="shared" si="210"/>
        <v>CultivatorsMale</v>
      </c>
      <c r="CD183" t="str">
        <f t="shared" si="211"/>
        <v>AgriculturalLabourersFemale</v>
      </c>
      <c r="CE183">
        <f t="shared" si="151"/>
        <v>47.948774266223332</v>
      </c>
      <c r="CF183">
        <f t="shared" si="152"/>
        <v>83.764870221460285</v>
      </c>
      <c r="CG183">
        <f t="shared" si="153"/>
        <v>16.235129778539715</v>
      </c>
      <c r="CH183">
        <f t="shared" si="154"/>
        <v>31.116871481166562</v>
      </c>
      <c r="CI183">
        <f t="shared" si="155"/>
        <v>74.213432105667763</v>
      </c>
      <c r="CJ183">
        <f t="shared" si="156"/>
        <v>25.78656789433224</v>
      </c>
      <c r="CK183">
        <f t="shared" si="157"/>
        <v>0.91269487459959497</v>
      </c>
      <c r="CL183">
        <f t="shared" si="158"/>
        <v>80.79580652847271</v>
      </c>
      <c r="CM183">
        <f t="shared" si="159"/>
        <v>19.20419347152728</v>
      </c>
      <c r="CN183">
        <f t="shared" si="160"/>
        <v>8.6985453857478679E-3</v>
      </c>
      <c r="CO183">
        <f t="shared" si="161"/>
        <v>97.5</v>
      </c>
      <c r="CP183">
        <f t="shared" si="212"/>
        <v>2.5</v>
      </c>
      <c r="CQ183">
        <f t="shared" si="162"/>
        <v>2.0115386204541945</v>
      </c>
      <c r="CR183">
        <f t="shared" si="163"/>
        <v>85.037837837837841</v>
      </c>
      <c r="CS183">
        <f t="shared" si="164"/>
        <v>14.962162162162162</v>
      </c>
      <c r="CT183">
        <f t="shared" si="165"/>
        <v>1.7966845494262222</v>
      </c>
      <c r="CU183">
        <f t="shared" si="166"/>
        <v>95.182764463810216</v>
      </c>
      <c r="CV183">
        <f t="shared" si="167"/>
        <v>4.8172355361897843</v>
      </c>
      <c r="CW183">
        <f t="shared" si="168"/>
        <v>7.4807490317431669E-2</v>
      </c>
      <c r="CX183">
        <f t="shared" si="169"/>
        <v>94.767441860465112</v>
      </c>
      <c r="CY183">
        <f t="shared" si="170"/>
        <v>5.2325581395348841</v>
      </c>
      <c r="CZ183">
        <f t="shared" si="171"/>
        <v>2.4608184896280716</v>
      </c>
      <c r="DA183">
        <f t="shared" si="172"/>
        <v>95.307529162248144</v>
      </c>
      <c r="DB183">
        <f t="shared" si="173"/>
        <v>4.6924708377518565</v>
      </c>
      <c r="DC183">
        <f t="shared" si="174"/>
        <v>1.913679984864531E-2</v>
      </c>
      <c r="DD183">
        <f t="shared" si="175"/>
        <v>100</v>
      </c>
      <c r="DE183">
        <f t="shared" si="213"/>
        <v>0</v>
      </c>
      <c r="DF183">
        <f t="shared" si="176"/>
        <v>3.6246838622411368</v>
      </c>
      <c r="DG183">
        <f t="shared" si="177"/>
        <v>96.250299976001912</v>
      </c>
      <c r="DH183">
        <f t="shared" si="178"/>
        <v>3.7497000239980802</v>
      </c>
      <c r="DI183">
        <f t="shared" si="179"/>
        <v>0.93422377442932103</v>
      </c>
      <c r="DJ183">
        <f t="shared" si="180"/>
        <v>98.324022346368707</v>
      </c>
      <c r="DK183">
        <f t="shared" si="181"/>
        <v>1.6759776536312849</v>
      </c>
      <c r="DL183">
        <f t="shared" si="182"/>
        <v>0.38230106970361882</v>
      </c>
      <c r="DM183">
        <f t="shared" si="183"/>
        <v>93.003412969283275</v>
      </c>
      <c r="DN183">
        <f t="shared" si="184"/>
        <v>6.9965870307167233</v>
      </c>
      <c r="DO183">
        <f t="shared" si="185"/>
        <v>4.5667363275176303E-3</v>
      </c>
      <c r="DP183">
        <f t="shared" si="186"/>
        <v>100</v>
      </c>
      <c r="DQ183">
        <f t="shared" si="187"/>
        <v>0</v>
      </c>
      <c r="DR183">
        <f t="shared" si="188"/>
        <v>6.8283581278120772E-2</v>
      </c>
      <c r="DS183">
        <f t="shared" si="189"/>
        <v>97.133757961783445</v>
      </c>
      <c r="DT183">
        <f t="shared" si="190"/>
        <v>2.8662420382165608</v>
      </c>
      <c r="DU183">
        <f t="shared" si="191"/>
        <v>0.36838339708642226</v>
      </c>
      <c r="DV183">
        <f t="shared" si="192"/>
        <v>97.579693034238488</v>
      </c>
      <c r="DW183">
        <f t="shared" si="193"/>
        <v>2.4203069657615113</v>
      </c>
      <c r="DX183">
        <f t="shared" si="194"/>
        <v>0.94248739254578151</v>
      </c>
      <c r="DY183">
        <f t="shared" si="195"/>
        <v>93.700969081679744</v>
      </c>
      <c r="DZ183">
        <f t="shared" si="196"/>
        <v>6.2990309183202591</v>
      </c>
      <c r="EA183">
        <f t="shared" si="197"/>
        <v>2.2303070369057534</v>
      </c>
      <c r="EB183">
        <f t="shared" si="198"/>
        <v>58.424336973478944</v>
      </c>
      <c r="EC183">
        <f t="shared" si="199"/>
        <v>41.575663026521056</v>
      </c>
      <c r="ED183">
        <f t="shared" si="200"/>
        <v>1.3532761983877246</v>
      </c>
      <c r="EE183">
        <f t="shared" si="201"/>
        <v>54.394986340993093</v>
      </c>
      <c r="EF183">
        <f t="shared" si="202"/>
        <v>45.605013659006907</v>
      </c>
      <c r="EG183">
        <f t="shared" si="203"/>
        <v>3.7414618340448023</v>
      </c>
      <c r="EH183">
        <f t="shared" si="204"/>
        <v>59.56989247311828</v>
      </c>
      <c r="EI183">
        <f t="shared" si="205"/>
        <v>40.43010752688172</v>
      </c>
    </row>
    <row r="184" spans="1:139" x14ac:dyDescent="0.25">
      <c r="A184" t="s">
        <v>2845</v>
      </c>
      <c r="B184">
        <v>183</v>
      </c>
      <c r="C184" t="s">
        <v>243</v>
      </c>
      <c r="E184">
        <v>3433919</v>
      </c>
      <c r="F184">
        <v>1787146</v>
      </c>
      <c r="G184">
        <v>1646773</v>
      </c>
      <c r="H184">
        <v>740045</v>
      </c>
      <c r="I184">
        <v>604746</v>
      </c>
      <c r="J184">
        <v>135299</v>
      </c>
      <c r="K184">
        <f t="shared" si="142"/>
        <v>21.551032508338142</v>
      </c>
      <c r="L184">
        <f t="shared" si="143"/>
        <v>33.838645527561823</v>
      </c>
      <c r="M184">
        <f t="shared" si="144"/>
        <v>8.2160079136590163</v>
      </c>
      <c r="N184">
        <f t="shared" si="206"/>
        <v>81.717463127242269</v>
      </c>
      <c r="O184">
        <f t="shared" si="207"/>
        <v>18.282536872757738</v>
      </c>
      <c r="P184">
        <f t="shared" si="145"/>
        <v>75.868089102689694</v>
      </c>
      <c r="Q184">
        <f t="shared" si="146"/>
        <v>4.4172989480369438</v>
      </c>
      <c r="R184">
        <f t="shared" si="147"/>
        <v>3.5231641319108973</v>
      </c>
      <c r="S184">
        <f t="shared" si="208"/>
        <v>1.6273334729644817</v>
      </c>
      <c r="T184">
        <f t="shared" si="148"/>
        <v>14.564114344397975</v>
      </c>
      <c r="U184">
        <f t="shared" si="149"/>
        <v>24.131910897310298</v>
      </c>
      <c r="V184">
        <f t="shared" si="150"/>
        <v>17858700</v>
      </c>
      <c r="W184">
        <v>353737</v>
      </c>
      <c r="X184">
        <v>309600</v>
      </c>
      <c r="Y184">
        <v>44137</v>
      </c>
      <c r="Z184">
        <v>200475</v>
      </c>
      <c r="AA184">
        <v>156742</v>
      </c>
      <c r="AB184">
        <v>43733</v>
      </c>
      <c r="AC184">
        <v>7246</v>
      </c>
      <c r="AD184">
        <v>6058</v>
      </c>
      <c r="AE184">
        <v>1188</v>
      </c>
      <c r="AF184">
        <v>60</v>
      </c>
      <c r="AG184">
        <v>55</v>
      </c>
      <c r="AH184">
        <v>5</v>
      </c>
      <c r="AI184">
        <v>17517</v>
      </c>
      <c r="AJ184">
        <v>14915</v>
      </c>
      <c r="AK184">
        <v>2602</v>
      </c>
      <c r="AL184">
        <v>15113</v>
      </c>
      <c r="AM184">
        <v>14313</v>
      </c>
      <c r="AN184">
        <v>800</v>
      </c>
      <c r="AO184">
        <v>1167</v>
      </c>
      <c r="AP184">
        <v>1114</v>
      </c>
      <c r="AQ184">
        <v>53</v>
      </c>
      <c r="AR184">
        <v>12043</v>
      </c>
      <c r="AS184">
        <v>11555</v>
      </c>
      <c r="AT184">
        <v>488</v>
      </c>
      <c r="AU184">
        <v>168</v>
      </c>
      <c r="AV184">
        <v>165</v>
      </c>
      <c r="AW184">
        <v>3</v>
      </c>
      <c r="AX184">
        <v>25905</v>
      </c>
      <c r="AY184">
        <v>24899</v>
      </c>
      <c r="AZ184">
        <v>1006</v>
      </c>
      <c r="BA184">
        <v>8914</v>
      </c>
      <c r="BB184">
        <v>8639</v>
      </c>
      <c r="BC184">
        <v>275</v>
      </c>
      <c r="BD184">
        <v>2420</v>
      </c>
      <c r="BE184">
        <v>2290</v>
      </c>
      <c r="BF184">
        <v>130</v>
      </c>
      <c r="BG184">
        <v>39</v>
      </c>
      <c r="BH184">
        <v>38</v>
      </c>
      <c r="BI184">
        <v>1</v>
      </c>
      <c r="BJ184">
        <v>679</v>
      </c>
      <c r="BK184">
        <v>636</v>
      </c>
      <c r="BL184">
        <v>43</v>
      </c>
      <c r="BM184">
        <v>3693</v>
      </c>
      <c r="BN184">
        <v>3573</v>
      </c>
      <c r="BO184">
        <v>120</v>
      </c>
      <c r="BP184">
        <v>9455</v>
      </c>
      <c r="BQ184">
        <v>8841</v>
      </c>
      <c r="BR184">
        <v>614</v>
      </c>
      <c r="BS184">
        <v>17776</v>
      </c>
      <c r="BT184">
        <v>10041</v>
      </c>
      <c r="BU184">
        <v>7735</v>
      </c>
      <c r="BV184">
        <v>18377</v>
      </c>
      <c r="BW184">
        <v>7723</v>
      </c>
      <c r="BX184">
        <v>10654</v>
      </c>
      <c r="BY184">
        <v>45261</v>
      </c>
      <c r="BZ184">
        <v>23549</v>
      </c>
      <c r="CA184">
        <v>21712</v>
      </c>
      <c r="CB184" t="str">
        <f t="shared" si="209"/>
        <v>CultivatorsTotal</v>
      </c>
      <c r="CC184" t="str">
        <f t="shared" si="210"/>
        <v>CultivatorsMale</v>
      </c>
      <c r="CD184" t="str">
        <f t="shared" si="211"/>
        <v>CultivatorsFemale</v>
      </c>
      <c r="CE184">
        <f t="shared" si="151"/>
        <v>47.799390577600008</v>
      </c>
      <c r="CF184">
        <f t="shared" si="152"/>
        <v>87.52265100908302</v>
      </c>
      <c r="CG184">
        <f t="shared" si="153"/>
        <v>12.477348990916981</v>
      </c>
      <c r="CH184">
        <f t="shared" si="154"/>
        <v>27.089568877568254</v>
      </c>
      <c r="CI184">
        <f t="shared" si="155"/>
        <v>78.185309889013581</v>
      </c>
      <c r="CJ184">
        <f t="shared" si="156"/>
        <v>21.814690110986408</v>
      </c>
      <c r="CK184">
        <f t="shared" si="157"/>
        <v>0.9791296475214345</v>
      </c>
      <c r="CL184">
        <f t="shared" si="158"/>
        <v>83.604747446867236</v>
      </c>
      <c r="CM184">
        <f t="shared" si="159"/>
        <v>16.395252553132764</v>
      </c>
      <c r="CN184">
        <f t="shared" si="160"/>
        <v>8.1076150774615063E-3</v>
      </c>
      <c r="CO184">
        <f t="shared" si="161"/>
        <v>91.666666666666657</v>
      </c>
      <c r="CP184">
        <f t="shared" si="212"/>
        <v>8.3333333333333321</v>
      </c>
      <c r="CQ184">
        <f t="shared" si="162"/>
        <v>2.3670182218648863</v>
      </c>
      <c r="CR184">
        <f t="shared" si="163"/>
        <v>85.145858309071187</v>
      </c>
      <c r="CS184">
        <f t="shared" si="164"/>
        <v>14.854141690928813</v>
      </c>
      <c r="CT184">
        <f t="shared" si="165"/>
        <v>2.0421731110945958</v>
      </c>
      <c r="CU184">
        <f t="shared" si="166"/>
        <v>94.706544034936812</v>
      </c>
      <c r="CV184">
        <f t="shared" si="167"/>
        <v>5.2934559650631909</v>
      </c>
      <c r="CW184">
        <f t="shared" si="168"/>
        <v>0.15769311325662627</v>
      </c>
      <c r="CX184">
        <f t="shared" si="169"/>
        <v>95.458440445586973</v>
      </c>
      <c r="CY184">
        <f t="shared" si="170"/>
        <v>4.5415595544130252</v>
      </c>
      <c r="CZ184">
        <f t="shared" si="171"/>
        <v>1.6273334729644817</v>
      </c>
      <c r="DA184">
        <f t="shared" si="172"/>
        <v>95.947853524869217</v>
      </c>
      <c r="DB184">
        <f t="shared" si="173"/>
        <v>4.0521464751307814</v>
      </c>
      <c r="DC184">
        <f t="shared" si="174"/>
        <v>2.2701322216892215E-2</v>
      </c>
      <c r="DD184">
        <f t="shared" si="175"/>
        <v>98.214285714285708</v>
      </c>
      <c r="DE184">
        <f t="shared" si="213"/>
        <v>1.7857142857142856</v>
      </c>
      <c r="DF184">
        <f t="shared" si="176"/>
        <v>3.5004628096940049</v>
      </c>
      <c r="DG184">
        <f t="shared" si="177"/>
        <v>96.116579810847327</v>
      </c>
      <c r="DH184">
        <f t="shared" si="178"/>
        <v>3.8834201891526732</v>
      </c>
      <c r="DI184">
        <f t="shared" si="179"/>
        <v>1.2045213466748643</v>
      </c>
      <c r="DJ184">
        <f t="shared" si="180"/>
        <v>96.914965223244337</v>
      </c>
      <c r="DK184">
        <f t="shared" si="181"/>
        <v>3.0850347767556654</v>
      </c>
      <c r="DL184">
        <f t="shared" si="182"/>
        <v>0.32700714145761406</v>
      </c>
      <c r="DM184">
        <f t="shared" si="183"/>
        <v>94.628099173553721</v>
      </c>
      <c r="DN184">
        <f t="shared" si="184"/>
        <v>5.3719008264462813</v>
      </c>
      <c r="DO184">
        <f t="shared" si="185"/>
        <v>5.2699498003499785E-3</v>
      </c>
      <c r="DP184">
        <f t="shared" si="186"/>
        <v>97.435897435897431</v>
      </c>
      <c r="DQ184">
        <f t="shared" si="187"/>
        <v>2.5641025641025639</v>
      </c>
      <c r="DR184">
        <f t="shared" si="188"/>
        <v>9.1751177293272701E-2</v>
      </c>
      <c r="DS184">
        <f t="shared" si="189"/>
        <v>93.667157584683352</v>
      </c>
      <c r="DT184">
        <f t="shared" si="190"/>
        <v>6.3328424153166418</v>
      </c>
      <c r="DU184">
        <f t="shared" si="191"/>
        <v>0.4990237080177557</v>
      </c>
      <c r="DV184">
        <f t="shared" si="192"/>
        <v>96.750609260763611</v>
      </c>
      <c r="DW184">
        <f t="shared" si="193"/>
        <v>3.249390739236393</v>
      </c>
      <c r="DX184">
        <f t="shared" si="194"/>
        <v>1.2776250092899757</v>
      </c>
      <c r="DY184">
        <f t="shared" si="195"/>
        <v>93.506081438392386</v>
      </c>
      <c r="DZ184">
        <f t="shared" si="196"/>
        <v>6.4939185616076145</v>
      </c>
      <c r="EA184">
        <f t="shared" si="197"/>
        <v>2.4020160936159289</v>
      </c>
      <c r="EB184">
        <f t="shared" si="198"/>
        <v>56.486273627362735</v>
      </c>
      <c r="EC184">
        <f t="shared" si="199"/>
        <v>43.513726372637265</v>
      </c>
      <c r="ED184">
        <f t="shared" si="200"/>
        <v>2.4832273713085016</v>
      </c>
      <c r="EE184">
        <f t="shared" si="201"/>
        <v>42.02535778418676</v>
      </c>
      <c r="EF184">
        <f t="shared" si="202"/>
        <v>57.97464221581324</v>
      </c>
      <c r="EG184">
        <f t="shared" si="203"/>
        <v>6.1159794336830862</v>
      </c>
      <c r="EH184">
        <f t="shared" si="204"/>
        <v>52.029340933695678</v>
      </c>
      <c r="EI184">
        <f t="shared" si="205"/>
        <v>47.970659066304322</v>
      </c>
    </row>
    <row r="185" spans="1:139" x14ac:dyDescent="0.25">
      <c r="A185" t="s">
        <v>2847</v>
      </c>
      <c r="B185">
        <v>184</v>
      </c>
      <c r="C185" t="s">
        <v>244</v>
      </c>
      <c r="E185">
        <v>2559297</v>
      </c>
      <c r="F185">
        <v>1295095</v>
      </c>
      <c r="G185">
        <v>1264202</v>
      </c>
      <c r="H185">
        <v>447943</v>
      </c>
      <c r="I185">
        <v>347611</v>
      </c>
      <c r="J185">
        <v>100332</v>
      </c>
      <c r="K185">
        <f t="shared" si="142"/>
        <v>17.502579810002512</v>
      </c>
      <c r="L185">
        <f t="shared" si="143"/>
        <v>26.840579262525143</v>
      </c>
      <c r="M185">
        <f t="shared" si="144"/>
        <v>7.936389912371598</v>
      </c>
      <c r="N185">
        <f t="shared" si="206"/>
        <v>77.601614491129453</v>
      </c>
      <c r="O185">
        <f t="shared" si="207"/>
        <v>22.398385508870547</v>
      </c>
      <c r="P185">
        <f t="shared" si="145"/>
        <v>76.953317721227918</v>
      </c>
      <c r="Q185">
        <f t="shared" si="146"/>
        <v>4.1179346479351162</v>
      </c>
      <c r="R185">
        <f t="shared" si="147"/>
        <v>3.9326432157662916</v>
      </c>
      <c r="S185">
        <f t="shared" si="208"/>
        <v>1.6564607550514241</v>
      </c>
      <c r="T185">
        <f t="shared" si="148"/>
        <v>13.339643660019243</v>
      </c>
      <c r="U185">
        <f t="shared" si="149"/>
        <v>23.046682278772074</v>
      </c>
      <c r="V185">
        <f t="shared" si="150"/>
        <v>10323600</v>
      </c>
      <c r="W185">
        <v>207247</v>
      </c>
      <c r="X185">
        <v>167478</v>
      </c>
      <c r="Y185">
        <v>39769</v>
      </c>
      <c r="Z185">
        <v>133485</v>
      </c>
      <c r="AA185">
        <v>97056</v>
      </c>
      <c r="AB185">
        <v>36429</v>
      </c>
      <c r="AC185">
        <v>3975</v>
      </c>
      <c r="AD185">
        <v>3328</v>
      </c>
      <c r="AE185">
        <v>647</v>
      </c>
      <c r="AF185">
        <v>33</v>
      </c>
      <c r="AG185">
        <v>28</v>
      </c>
      <c r="AH185">
        <v>5</v>
      </c>
      <c r="AI185">
        <v>10249</v>
      </c>
      <c r="AJ185">
        <v>9038</v>
      </c>
      <c r="AK185">
        <v>1211</v>
      </c>
      <c r="AL185">
        <v>8164</v>
      </c>
      <c r="AM185">
        <v>7528</v>
      </c>
      <c r="AN185">
        <v>636</v>
      </c>
      <c r="AO185">
        <v>632</v>
      </c>
      <c r="AP185">
        <v>613</v>
      </c>
      <c r="AQ185">
        <v>19</v>
      </c>
      <c r="AR185">
        <v>7420</v>
      </c>
      <c r="AS185">
        <v>6979</v>
      </c>
      <c r="AT185">
        <v>441</v>
      </c>
      <c r="AU185">
        <v>97</v>
      </c>
      <c r="AV185">
        <v>97</v>
      </c>
      <c r="AW185">
        <v>0</v>
      </c>
      <c r="AX185">
        <v>17519</v>
      </c>
      <c r="AY185">
        <v>16809</v>
      </c>
      <c r="AZ185">
        <v>710</v>
      </c>
      <c r="BA185">
        <v>4436</v>
      </c>
      <c r="BB185">
        <v>4367</v>
      </c>
      <c r="BC185">
        <v>69</v>
      </c>
      <c r="BD185">
        <v>1912</v>
      </c>
      <c r="BE185">
        <v>1756</v>
      </c>
      <c r="BF185">
        <v>156</v>
      </c>
      <c r="BG185">
        <v>37</v>
      </c>
      <c r="BH185">
        <v>37</v>
      </c>
      <c r="BI185">
        <v>0</v>
      </c>
      <c r="BJ185">
        <v>279</v>
      </c>
      <c r="BK185">
        <v>270</v>
      </c>
      <c r="BL185">
        <v>9</v>
      </c>
      <c r="BM185">
        <v>1695</v>
      </c>
      <c r="BN185">
        <v>1660</v>
      </c>
      <c r="BO185">
        <v>35</v>
      </c>
      <c r="BP185">
        <v>5777</v>
      </c>
      <c r="BQ185">
        <v>5387</v>
      </c>
      <c r="BR185">
        <v>390</v>
      </c>
      <c r="BS185">
        <v>13108</v>
      </c>
      <c r="BT185">
        <v>7768</v>
      </c>
      <c r="BU185">
        <v>5340</v>
      </c>
      <c r="BV185">
        <v>7329</v>
      </c>
      <c r="BW185">
        <v>4055</v>
      </c>
      <c r="BX185">
        <v>3274</v>
      </c>
      <c r="BY185">
        <v>24549</v>
      </c>
      <c r="BZ185">
        <v>13357</v>
      </c>
      <c r="CA185">
        <v>11192</v>
      </c>
      <c r="CB185" t="str">
        <f t="shared" si="209"/>
        <v>CultivatorsTotal</v>
      </c>
      <c r="CC185" t="str">
        <f t="shared" si="210"/>
        <v>CultivatorsMale</v>
      </c>
      <c r="CD185" t="str">
        <f t="shared" si="211"/>
        <v>CultivatorsFemale</v>
      </c>
      <c r="CE185">
        <f t="shared" si="151"/>
        <v>46.266377641798172</v>
      </c>
      <c r="CF185">
        <f t="shared" si="152"/>
        <v>80.81081993949249</v>
      </c>
      <c r="CG185">
        <f t="shared" si="153"/>
        <v>19.18918006050751</v>
      </c>
      <c r="CH185">
        <f t="shared" si="154"/>
        <v>29.799550389223629</v>
      </c>
      <c r="CI185">
        <f t="shared" si="155"/>
        <v>72.709293179008881</v>
      </c>
      <c r="CJ185">
        <f t="shared" si="156"/>
        <v>27.290706820991122</v>
      </c>
      <c r="CK185">
        <f t="shared" si="157"/>
        <v>0.88738969020611991</v>
      </c>
      <c r="CL185">
        <f t="shared" si="158"/>
        <v>83.723270440251568</v>
      </c>
      <c r="CM185">
        <f t="shared" si="159"/>
        <v>16.276729559748428</v>
      </c>
      <c r="CN185">
        <f t="shared" si="160"/>
        <v>7.3670087488809958E-3</v>
      </c>
      <c r="CO185">
        <f t="shared" si="161"/>
        <v>84.848484848484844</v>
      </c>
      <c r="CP185">
        <f t="shared" si="212"/>
        <v>15.151515151515152</v>
      </c>
      <c r="CQ185">
        <f t="shared" si="162"/>
        <v>2.2880143232509491</v>
      </c>
      <c r="CR185">
        <f t="shared" si="163"/>
        <v>88.184213093960381</v>
      </c>
      <c r="CS185">
        <f t="shared" si="164"/>
        <v>11.815786906039612</v>
      </c>
      <c r="CT185">
        <f t="shared" si="165"/>
        <v>1.8225533159352862</v>
      </c>
      <c r="CU185">
        <f t="shared" si="166"/>
        <v>92.20970112689858</v>
      </c>
      <c r="CV185">
        <f t="shared" si="167"/>
        <v>7.7902988731014213</v>
      </c>
      <c r="CW185">
        <f t="shared" si="168"/>
        <v>0.14108937967553908</v>
      </c>
      <c r="CX185">
        <f t="shared" si="169"/>
        <v>96.993670886075947</v>
      </c>
      <c r="CY185">
        <f t="shared" si="170"/>
        <v>3.0063291139240507</v>
      </c>
      <c r="CZ185">
        <f t="shared" si="171"/>
        <v>1.6564607550514241</v>
      </c>
      <c r="DA185">
        <f t="shared" si="172"/>
        <v>94.056603773584897</v>
      </c>
      <c r="DB185">
        <f t="shared" si="173"/>
        <v>5.9433962264150946</v>
      </c>
      <c r="DC185">
        <f t="shared" si="174"/>
        <v>2.1654540867922928E-2</v>
      </c>
      <c r="DD185">
        <f t="shared" si="175"/>
        <v>100</v>
      </c>
      <c r="DE185">
        <f t="shared" si="213"/>
        <v>0</v>
      </c>
      <c r="DF185">
        <f t="shared" si="176"/>
        <v>3.9109886748983689</v>
      </c>
      <c r="DG185">
        <f t="shared" si="177"/>
        <v>95.94725726354244</v>
      </c>
      <c r="DH185">
        <f t="shared" si="178"/>
        <v>4.0527427364575601</v>
      </c>
      <c r="DI185">
        <f t="shared" si="179"/>
        <v>0.99030457000109395</v>
      </c>
      <c r="DJ185">
        <f t="shared" si="180"/>
        <v>98.444544634806135</v>
      </c>
      <c r="DK185">
        <f t="shared" si="181"/>
        <v>1.5554553651938685</v>
      </c>
      <c r="DL185">
        <f t="shared" si="182"/>
        <v>0.42684002205637767</v>
      </c>
      <c r="DM185">
        <f t="shared" si="183"/>
        <v>91.841004184100413</v>
      </c>
      <c r="DN185">
        <f t="shared" si="184"/>
        <v>8.1589958158995817</v>
      </c>
      <c r="DO185">
        <f t="shared" si="185"/>
        <v>8.2599795063211159E-3</v>
      </c>
      <c r="DP185">
        <f t="shared" si="186"/>
        <v>100</v>
      </c>
      <c r="DQ185">
        <f t="shared" si="187"/>
        <v>0</v>
      </c>
      <c r="DR185">
        <f t="shared" si="188"/>
        <v>6.2284710331448417E-2</v>
      </c>
      <c r="DS185">
        <f t="shared" si="189"/>
        <v>96.774193548387103</v>
      </c>
      <c r="DT185">
        <f t="shared" si="190"/>
        <v>3.225806451612903</v>
      </c>
      <c r="DU185">
        <f t="shared" si="191"/>
        <v>0.37839635846525116</v>
      </c>
      <c r="DV185">
        <f t="shared" si="192"/>
        <v>97.935103244837762</v>
      </c>
      <c r="DW185">
        <f t="shared" si="193"/>
        <v>2.0648967551622417</v>
      </c>
      <c r="DX185">
        <f t="shared" si="194"/>
        <v>1.2896730164328942</v>
      </c>
      <c r="DY185">
        <f t="shared" si="195"/>
        <v>93.249091223818596</v>
      </c>
      <c r="DZ185">
        <f t="shared" si="196"/>
        <v>6.7509087761814097</v>
      </c>
      <c r="EA185">
        <f t="shared" si="197"/>
        <v>2.9262651721312758</v>
      </c>
      <c r="EB185">
        <f t="shared" si="198"/>
        <v>59.261519682636553</v>
      </c>
      <c r="EC185">
        <f t="shared" si="199"/>
        <v>40.73848031736344</v>
      </c>
      <c r="ED185">
        <f t="shared" si="200"/>
        <v>1.6361456703196613</v>
      </c>
      <c r="EE185">
        <f t="shared" si="201"/>
        <v>55.32814845135762</v>
      </c>
      <c r="EF185">
        <f t="shared" si="202"/>
        <v>44.67185154864238</v>
      </c>
      <c r="EG185">
        <f t="shared" si="203"/>
        <v>5.4803847810993807</v>
      </c>
      <c r="EH185">
        <f t="shared" si="204"/>
        <v>54.409548250437901</v>
      </c>
      <c r="EI185">
        <f t="shared" si="205"/>
        <v>45.590451749562099</v>
      </c>
    </row>
    <row r="186" spans="1:139" x14ac:dyDescent="0.25">
      <c r="A186" t="s">
        <v>2849</v>
      </c>
      <c r="B186">
        <v>185</v>
      </c>
      <c r="C186" t="s">
        <v>245</v>
      </c>
      <c r="E186">
        <v>2464464</v>
      </c>
      <c r="F186">
        <v>1255272</v>
      </c>
      <c r="G186">
        <v>1209192</v>
      </c>
      <c r="H186">
        <v>443671</v>
      </c>
      <c r="I186">
        <v>360762</v>
      </c>
      <c r="J186">
        <v>82909</v>
      </c>
      <c r="K186">
        <f t="shared" si="142"/>
        <v>18.002738120743498</v>
      </c>
      <c r="L186">
        <f t="shared" si="143"/>
        <v>28.739747242032003</v>
      </c>
      <c r="M186">
        <f t="shared" si="144"/>
        <v>6.8565620678932708</v>
      </c>
      <c r="N186">
        <f t="shared" si="206"/>
        <v>81.312954869712016</v>
      </c>
      <c r="O186">
        <f t="shared" si="207"/>
        <v>18.687045130287984</v>
      </c>
      <c r="P186">
        <f t="shared" si="145"/>
        <v>71.440549416121399</v>
      </c>
      <c r="Q186">
        <f t="shared" si="146"/>
        <v>5.0345864390505586</v>
      </c>
      <c r="R186">
        <f t="shared" si="147"/>
        <v>4.6958219040685556</v>
      </c>
      <c r="S186">
        <f t="shared" si="208"/>
        <v>1.9413033531603372</v>
      </c>
      <c r="T186">
        <f t="shared" si="148"/>
        <v>16.887738887599141</v>
      </c>
      <c r="U186">
        <f t="shared" si="149"/>
        <v>28.559450583878593</v>
      </c>
      <c r="V186">
        <f t="shared" si="150"/>
        <v>12671000</v>
      </c>
      <c r="W186">
        <v>218487</v>
      </c>
      <c r="X186">
        <v>186320</v>
      </c>
      <c r="Y186">
        <v>32167</v>
      </c>
      <c r="Z186">
        <v>94482</v>
      </c>
      <c r="AA186">
        <v>70520</v>
      </c>
      <c r="AB186">
        <v>23962</v>
      </c>
      <c r="AC186">
        <v>3992</v>
      </c>
      <c r="AD186">
        <v>3321</v>
      </c>
      <c r="AE186">
        <v>671</v>
      </c>
      <c r="AF186">
        <v>20</v>
      </c>
      <c r="AG186">
        <v>18</v>
      </c>
      <c r="AH186">
        <v>2</v>
      </c>
      <c r="AI186">
        <v>11646</v>
      </c>
      <c r="AJ186">
        <v>10267</v>
      </c>
      <c r="AK186">
        <v>1379</v>
      </c>
      <c r="AL186">
        <v>10671</v>
      </c>
      <c r="AM186">
        <v>10020</v>
      </c>
      <c r="AN186">
        <v>651</v>
      </c>
      <c r="AO186">
        <v>978</v>
      </c>
      <c r="AP186">
        <v>932</v>
      </c>
      <c r="AQ186">
        <v>46</v>
      </c>
      <c r="AR186">
        <v>8613</v>
      </c>
      <c r="AS186">
        <v>8212</v>
      </c>
      <c r="AT186">
        <v>401</v>
      </c>
      <c r="AU186">
        <v>120</v>
      </c>
      <c r="AV186">
        <v>119</v>
      </c>
      <c r="AW186">
        <v>1</v>
      </c>
      <c r="AX186">
        <v>20714</v>
      </c>
      <c r="AY186">
        <v>19703</v>
      </c>
      <c r="AZ186">
        <v>1011</v>
      </c>
      <c r="BA186">
        <v>5900</v>
      </c>
      <c r="BB186">
        <v>5759</v>
      </c>
      <c r="BC186">
        <v>141</v>
      </c>
      <c r="BD186">
        <v>2078</v>
      </c>
      <c r="BE186">
        <v>1874</v>
      </c>
      <c r="BF186">
        <v>204</v>
      </c>
      <c r="BG186">
        <v>36</v>
      </c>
      <c r="BH186">
        <v>34</v>
      </c>
      <c r="BI186">
        <v>2</v>
      </c>
      <c r="BJ186">
        <v>562</v>
      </c>
      <c r="BK186">
        <v>535</v>
      </c>
      <c r="BL186">
        <v>27</v>
      </c>
      <c r="BM186">
        <v>3638</v>
      </c>
      <c r="BN186">
        <v>3514</v>
      </c>
      <c r="BO186">
        <v>124</v>
      </c>
      <c r="BP186">
        <v>9658</v>
      </c>
      <c r="BQ186">
        <v>8886</v>
      </c>
      <c r="BR186">
        <v>772</v>
      </c>
      <c r="BS186">
        <v>18403</v>
      </c>
      <c r="BT186">
        <v>10773</v>
      </c>
      <c r="BU186">
        <v>7630</v>
      </c>
      <c r="BV186">
        <v>8190</v>
      </c>
      <c r="BW186">
        <v>4289</v>
      </c>
      <c r="BX186">
        <v>3901</v>
      </c>
      <c r="BY186">
        <v>25483</v>
      </c>
      <c r="BZ186">
        <v>15666</v>
      </c>
      <c r="CA186">
        <v>9817</v>
      </c>
      <c r="CB186" t="str">
        <f t="shared" si="209"/>
        <v>CultivatorsTotal</v>
      </c>
      <c r="CC186" t="str">
        <f t="shared" si="210"/>
        <v>CultivatorsMale</v>
      </c>
      <c r="CD186" t="str">
        <f t="shared" si="211"/>
        <v>CultivatorsFemale</v>
      </c>
      <c r="CE186">
        <f t="shared" si="151"/>
        <v>49.245274088232044</v>
      </c>
      <c r="CF186">
        <f t="shared" si="152"/>
        <v>85.277384924503522</v>
      </c>
      <c r="CG186">
        <f t="shared" si="153"/>
        <v>14.722615075496481</v>
      </c>
      <c r="CH186">
        <f t="shared" si="154"/>
        <v>21.295509510425518</v>
      </c>
      <c r="CI186">
        <f t="shared" si="155"/>
        <v>74.638555492051395</v>
      </c>
      <c r="CJ186">
        <f t="shared" si="156"/>
        <v>25.361444507948605</v>
      </c>
      <c r="CK186">
        <f t="shared" si="157"/>
        <v>0.89976581746384154</v>
      </c>
      <c r="CL186">
        <f t="shared" si="158"/>
        <v>83.19138276553106</v>
      </c>
      <c r="CM186">
        <f t="shared" si="159"/>
        <v>16.808617234468937</v>
      </c>
      <c r="CN186">
        <f t="shared" si="160"/>
        <v>4.5078447768729527E-3</v>
      </c>
      <c r="CO186">
        <f t="shared" si="161"/>
        <v>90</v>
      </c>
      <c r="CP186">
        <f t="shared" si="212"/>
        <v>10</v>
      </c>
      <c r="CQ186">
        <f t="shared" si="162"/>
        <v>2.6249180135731209</v>
      </c>
      <c r="CR186">
        <f t="shared" si="163"/>
        <v>88.159024557788086</v>
      </c>
      <c r="CS186">
        <f t="shared" si="164"/>
        <v>11.840975442211917</v>
      </c>
      <c r="CT186">
        <f t="shared" si="165"/>
        <v>2.4051605807005645</v>
      </c>
      <c r="CU186">
        <f t="shared" si="166"/>
        <v>93.899353387686261</v>
      </c>
      <c r="CV186">
        <f t="shared" si="167"/>
        <v>6.1006466123137475</v>
      </c>
      <c r="CW186">
        <f t="shared" si="168"/>
        <v>0.22043360958908742</v>
      </c>
      <c r="CX186">
        <f t="shared" si="169"/>
        <v>95.296523517382411</v>
      </c>
      <c r="CY186">
        <f t="shared" si="170"/>
        <v>4.703476482617587</v>
      </c>
      <c r="CZ186">
        <f t="shared" si="171"/>
        <v>1.9413033531603372</v>
      </c>
      <c r="DA186">
        <f t="shared" si="172"/>
        <v>95.344247068385002</v>
      </c>
      <c r="DB186">
        <f t="shared" si="173"/>
        <v>4.6557529316150008</v>
      </c>
      <c r="DC186">
        <f t="shared" si="174"/>
        <v>2.7047068661237718E-2</v>
      </c>
      <c r="DD186">
        <f t="shared" si="175"/>
        <v>99.166666666666671</v>
      </c>
      <c r="DE186">
        <f t="shared" si="213"/>
        <v>0.83333333333333337</v>
      </c>
      <c r="DF186">
        <f t="shared" si="176"/>
        <v>4.6687748354073175</v>
      </c>
      <c r="DG186">
        <f t="shared" si="177"/>
        <v>95.119243024041708</v>
      </c>
      <c r="DH186">
        <f t="shared" si="178"/>
        <v>4.8807569759582892</v>
      </c>
      <c r="DI186">
        <f t="shared" si="179"/>
        <v>1.3298142091775211</v>
      </c>
      <c r="DJ186">
        <f t="shared" si="180"/>
        <v>97.610169491525426</v>
      </c>
      <c r="DK186">
        <f t="shared" si="181"/>
        <v>2.3898305084745766</v>
      </c>
      <c r="DL186">
        <f t="shared" si="182"/>
        <v>0.46836507231709978</v>
      </c>
      <c r="DM186">
        <f t="shared" si="183"/>
        <v>90.182868142444661</v>
      </c>
      <c r="DN186">
        <f t="shared" si="184"/>
        <v>9.8171318575553421</v>
      </c>
      <c r="DO186">
        <f t="shared" si="185"/>
        <v>8.1141205983713167E-3</v>
      </c>
      <c r="DP186">
        <f t="shared" si="186"/>
        <v>94.444444444444443</v>
      </c>
      <c r="DQ186">
        <f t="shared" si="187"/>
        <v>5.5555555555555554</v>
      </c>
      <c r="DR186">
        <f t="shared" si="188"/>
        <v>0.12667043823012997</v>
      </c>
      <c r="DS186">
        <f t="shared" si="189"/>
        <v>95.195729537366546</v>
      </c>
      <c r="DT186">
        <f t="shared" si="190"/>
        <v>4.8042704626334514</v>
      </c>
      <c r="DU186">
        <f t="shared" si="191"/>
        <v>0.81997696491319016</v>
      </c>
      <c r="DV186">
        <f t="shared" si="192"/>
        <v>96.591533809785602</v>
      </c>
      <c r="DW186">
        <f t="shared" si="193"/>
        <v>3.4084661902144036</v>
      </c>
      <c r="DX186">
        <f t="shared" si="194"/>
        <v>2.1768382427519493</v>
      </c>
      <c r="DY186">
        <f t="shared" si="195"/>
        <v>92.006626630772416</v>
      </c>
      <c r="DZ186">
        <f t="shared" si="196"/>
        <v>7.9933733692275828</v>
      </c>
      <c r="EA186">
        <f t="shared" si="197"/>
        <v>4.1478933714396478</v>
      </c>
      <c r="EB186">
        <f t="shared" si="198"/>
        <v>58.539368581209587</v>
      </c>
      <c r="EC186">
        <f t="shared" si="199"/>
        <v>41.460631418790413</v>
      </c>
      <c r="ED186">
        <f t="shared" si="200"/>
        <v>1.8459624361294742</v>
      </c>
      <c r="EE186">
        <f t="shared" si="201"/>
        <v>52.368742368742375</v>
      </c>
      <c r="EF186">
        <f t="shared" si="202"/>
        <v>47.631257631257625</v>
      </c>
      <c r="EG186">
        <f t="shared" si="203"/>
        <v>5.7436704224526736</v>
      </c>
      <c r="EH186">
        <f t="shared" si="204"/>
        <v>61.476278303182518</v>
      </c>
      <c r="EI186">
        <f t="shared" si="205"/>
        <v>38.523721696817489</v>
      </c>
    </row>
    <row r="187" spans="1:139" x14ac:dyDescent="0.25">
      <c r="A187" t="s">
        <v>2851</v>
      </c>
      <c r="B187">
        <v>186</v>
      </c>
      <c r="C187" t="s">
        <v>246</v>
      </c>
      <c r="E187">
        <v>1715183</v>
      </c>
      <c r="F187">
        <v>869656</v>
      </c>
      <c r="G187">
        <v>845527</v>
      </c>
      <c r="H187">
        <v>264853</v>
      </c>
      <c r="I187">
        <v>218517</v>
      </c>
      <c r="J187">
        <v>46336</v>
      </c>
      <c r="K187">
        <f t="shared" si="142"/>
        <v>15.44167590280454</v>
      </c>
      <c r="L187">
        <f t="shared" si="143"/>
        <v>25.126831758764386</v>
      </c>
      <c r="M187">
        <f t="shared" si="144"/>
        <v>5.4801325090742221</v>
      </c>
      <c r="N187">
        <f t="shared" si="206"/>
        <v>82.505012214322662</v>
      </c>
      <c r="O187">
        <f t="shared" si="207"/>
        <v>17.494987785677338</v>
      </c>
      <c r="P187">
        <f t="shared" si="145"/>
        <v>67.915787248020592</v>
      </c>
      <c r="Q187">
        <f t="shared" si="146"/>
        <v>8.6062834855561388</v>
      </c>
      <c r="R187">
        <f t="shared" si="147"/>
        <v>4.9450072304259347</v>
      </c>
      <c r="S187">
        <f t="shared" si="208"/>
        <v>2.7581337572162674</v>
      </c>
      <c r="T187">
        <f t="shared" si="148"/>
        <v>15.77478827878106</v>
      </c>
      <c r="U187">
        <f t="shared" si="149"/>
        <v>32.0842127519794</v>
      </c>
      <c r="V187">
        <f t="shared" si="150"/>
        <v>8497600</v>
      </c>
      <c r="W187">
        <v>103586</v>
      </c>
      <c r="X187">
        <v>90645</v>
      </c>
      <c r="Y187">
        <v>12941</v>
      </c>
      <c r="Z187">
        <v>72795</v>
      </c>
      <c r="AA187">
        <v>56161</v>
      </c>
      <c r="AB187">
        <v>16634</v>
      </c>
      <c r="AC187">
        <v>3496</v>
      </c>
      <c r="AD187">
        <v>2831</v>
      </c>
      <c r="AE187">
        <v>665</v>
      </c>
      <c r="AF187">
        <v>148</v>
      </c>
      <c r="AG187">
        <v>142</v>
      </c>
      <c r="AH187">
        <v>6</v>
      </c>
      <c r="AI187">
        <v>10273</v>
      </c>
      <c r="AJ187">
        <v>8385</v>
      </c>
      <c r="AK187">
        <v>1888</v>
      </c>
      <c r="AL187">
        <v>12373</v>
      </c>
      <c r="AM187">
        <v>11374</v>
      </c>
      <c r="AN187">
        <v>999</v>
      </c>
      <c r="AO187">
        <v>465</v>
      </c>
      <c r="AP187">
        <v>456</v>
      </c>
      <c r="AQ187">
        <v>9</v>
      </c>
      <c r="AR187">
        <v>7305</v>
      </c>
      <c r="AS187">
        <v>6969</v>
      </c>
      <c r="AT187">
        <v>336</v>
      </c>
      <c r="AU187">
        <v>87</v>
      </c>
      <c r="AV187">
        <v>87</v>
      </c>
      <c r="AW187">
        <v>0</v>
      </c>
      <c r="AX187">
        <v>13010</v>
      </c>
      <c r="AY187">
        <v>12499</v>
      </c>
      <c r="AZ187">
        <v>511</v>
      </c>
      <c r="BA187">
        <v>4389</v>
      </c>
      <c r="BB187">
        <v>4325</v>
      </c>
      <c r="BC187">
        <v>64</v>
      </c>
      <c r="BD187">
        <v>1254</v>
      </c>
      <c r="BE187">
        <v>1183</v>
      </c>
      <c r="BF187">
        <v>71</v>
      </c>
      <c r="BG187">
        <v>16</v>
      </c>
      <c r="BH187">
        <v>16</v>
      </c>
      <c r="BI187">
        <v>0</v>
      </c>
      <c r="BJ187">
        <v>279</v>
      </c>
      <c r="BK187">
        <v>272</v>
      </c>
      <c r="BL187">
        <v>7</v>
      </c>
      <c r="BM187">
        <v>1480</v>
      </c>
      <c r="BN187">
        <v>1443</v>
      </c>
      <c r="BO187">
        <v>37</v>
      </c>
      <c r="BP187">
        <v>4702</v>
      </c>
      <c r="BQ187">
        <v>4422</v>
      </c>
      <c r="BR187">
        <v>280</v>
      </c>
      <c r="BS187">
        <v>11041</v>
      </c>
      <c r="BT187">
        <v>6932</v>
      </c>
      <c r="BU187">
        <v>4109</v>
      </c>
      <c r="BV187">
        <v>4762</v>
      </c>
      <c r="BW187">
        <v>2675</v>
      </c>
      <c r="BX187">
        <v>2087</v>
      </c>
      <c r="BY187">
        <v>13392</v>
      </c>
      <c r="BZ187">
        <v>7700</v>
      </c>
      <c r="CA187">
        <v>5692</v>
      </c>
      <c r="CB187" t="str">
        <f t="shared" si="209"/>
        <v>CultivatorsTotal</v>
      </c>
      <c r="CC187" t="str">
        <f t="shared" si="210"/>
        <v>CultivatorsMale</v>
      </c>
      <c r="CD187" t="str">
        <f t="shared" si="211"/>
        <v>AgriculturalLabourersFemale</v>
      </c>
      <c r="CE187">
        <f t="shared" si="151"/>
        <v>39.110752002053971</v>
      </c>
      <c r="CF187">
        <f t="shared" si="152"/>
        <v>87.506999015310953</v>
      </c>
      <c r="CG187">
        <f t="shared" si="153"/>
        <v>12.493000984689051</v>
      </c>
      <c r="CH187">
        <f t="shared" si="154"/>
        <v>27.485057749015489</v>
      </c>
      <c r="CI187">
        <f t="shared" si="155"/>
        <v>77.14952950065252</v>
      </c>
      <c r="CJ187">
        <f t="shared" si="156"/>
        <v>22.850470499347484</v>
      </c>
      <c r="CK187">
        <f t="shared" si="157"/>
        <v>1.3199774969511389</v>
      </c>
      <c r="CL187">
        <f t="shared" si="158"/>
        <v>80.978260869565219</v>
      </c>
      <c r="CM187">
        <f t="shared" si="159"/>
        <v>19.021739130434785</v>
      </c>
      <c r="CN187">
        <f t="shared" si="160"/>
        <v>5.5880054218755311E-2</v>
      </c>
      <c r="CO187">
        <f t="shared" si="161"/>
        <v>95.945945945945937</v>
      </c>
      <c r="CP187">
        <f t="shared" si="212"/>
        <v>4.0540540540540544</v>
      </c>
      <c r="CQ187">
        <f t="shared" si="162"/>
        <v>3.8787553850626573</v>
      </c>
      <c r="CR187">
        <f t="shared" si="163"/>
        <v>81.621726856809104</v>
      </c>
      <c r="CS187">
        <f t="shared" si="164"/>
        <v>18.378273143190889</v>
      </c>
      <c r="CT187">
        <f t="shared" si="165"/>
        <v>4.6716480462747265</v>
      </c>
      <c r="CU187">
        <f t="shared" si="166"/>
        <v>91.925967833185169</v>
      </c>
      <c r="CV187">
        <f t="shared" si="167"/>
        <v>8.0740321668148383</v>
      </c>
      <c r="CW187">
        <f t="shared" si="168"/>
        <v>0.1755690892683866</v>
      </c>
      <c r="CX187">
        <f t="shared" si="169"/>
        <v>98.064516129032256</v>
      </c>
      <c r="CY187">
        <f t="shared" si="170"/>
        <v>1.935483870967742</v>
      </c>
      <c r="CZ187">
        <f t="shared" si="171"/>
        <v>2.7581337572162674</v>
      </c>
      <c r="DA187">
        <f t="shared" si="172"/>
        <v>95.400410677618069</v>
      </c>
      <c r="DB187">
        <f t="shared" si="173"/>
        <v>4.59958932238193</v>
      </c>
      <c r="DC187">
        <f t="shared" si="174"/>
        <v>3.2848410250214274E-2</v>
      </c>
      <c r="DD187">
        <f t="shared" si="175"/>
        <v>100</v>
      </c>
      <c r="DE187">
        <f t="shared" si="213"/>
        <v>0</v>
      </c>
      <c r="DF187">
        <f t="shared" si="176"/>
        <v>4.91215882017572</v>
      </c>
      <c r="DG187">
        <f t="shared" si="177"/>
        <v>96.072252113758651</v>
      </c>
      <c r="DH187">
        <f t="shared" si="178"/>
        <v>3.9277478862413528</v>
      </c>
      <c r="DI187">
        <f t="shared" si="179"/>
        <v>1.6571456619332232</v>
      </c>
      <c r="DJ187">
        <f t="shared" si="180"/>
        <v>98.541809068124849</v>
      </c>
      <c r="DK187">
        <f t="shared" si="181"/>
        <v>1.4581909318751423</v>
      </c>
      <c r="DL187">
        <f t="shared" si="182"/>
        <v>0.47347018912377808</v>
      </c>
      <c r="DM187">
        <f t="shared" si="183"/>
        <v>94.338118022328544</v>
      </c>
      <c r="DN187">
        <f t="shared" si="184"/>
        <v>5.6618819776714515</v>
      </c>
      <c r="DO187">
        <f t="shared" si="185"/>
        <v>6.0410869425681418E-3</v>
      </c>
      <c r="DP187">
        <f t="shared" si="186"/>
        <v>100</v>
      </c>
      <c r="DQ187">
        <f t="shared" si="187"/>
        <v>0</v>
      </c>
      <c r="DR187">
        <f t="shared" si="188"/>
        <v>0.10534145356103197</v>
      </c>
      <c r="DS187">
        <f t="shared" si="189"/>
        <v>97.491039426523301</v>
      </c>
      <c r="DT187">
        <f t="shared" si="190"/>
        <v>2.5089605734767026</v>
      </c>
      <c r="DU187">
        <f t="shared" si="191"/>
        <v>0.55880054218755315</v>
      </c>
      <c r="DV187">
        <f t="shared" si="192"/>
        <v>97.5</v>
      </c>
      <c r="DW187">
        <f t="shared" si="193"/>
        <v>2.5</v>
      </c>
      <c r="DX187">
        <f t="shared" si="194"/>
        <v>1.7753244252472125</v>
      </c>
      <c r="DY187">
        <f t="shared" si="195"/>
        <v>94.045087196937473</v>
      </c>
      <c r="DZ187">
        <f t="shared" si="196"/>
        <v>5.9549128030625269</v>
      </c>
      <c r="EA187">
        <f t="shared" si="197"/>
        <v>4.1687275583059282</v>
      </c>
      <c r="EB187">
        <f t="shared" si="198"/>
        <v>62.784168100715512</v>
      </c>
      <c r="EC187">
        <f t="shared" si="199"/>
        <v>37.215831899284488</v>
      </c>
      <c r="ED187">
        <f t="shared" si="200"/>
        <v>1.7979785012818432</v>
      </c>
      <c r="EE187">
        <f t="shared" si="201"/>
        <v>56.173876522469548</v>
      </c>
      <c r="EF187">
        <f t="shared" si="202"/>
        <v>43.826123477530452</v>
      </c>
      <c r="EG187">
        <f t="shared" si="203"/>
        <v>5.0563897709295347</v>
      </c>
      <c r="EH187">
        <f t="shared" si="204"/>
        <v>57.497013142174438</v>
      </c>
      <c r="EI187">
        <f t="shared" si="205"/>
        <v>42.502986857825569</v>
      </c>
    </row>
    <row r="188" spans="1:139" x14ac:dyDescent="0.25">
      <c r="A188" t="s">
        <v>2973</v>
      </c>
      <c r="B188">
        <v>187</v>
      </c>
      <c r="C188" t="s">
        <v>247</v>
      </c>
      <c r="E188">
        <v>2684703</v>
      </c>
      <c r="F188">
        <v>1381754</v>
      </c>
      <c r="G188">
        <v>1302949</v>
      </c>
      <c r="H188">
        <v>439396</v>
      </c>
      <c r="I188">
        <v>343315</v>
      </c>
      <c r="J188">
        <v>96081</v>
      </c>
      <c r="K188">
        <f t="shared" si="142"/>
        <v>16.366652102672063</v>
      </c>
      <c r="L188">
        <f t="shared" si="143"/>
        <v>24.846318519794405</v>
      </c>
      <c r="M188">
        <f t="shared" si="144"/>
        <v>7.3741182502154725</v>
      </c>
      <c r="N188">
        <f t="shared" si="206"/>
        <v>78.133392202022776</v>
      </c>
      <c r="O188">
        <f t="shared" si="207"/>
        <v>21.866607797977224</v>
      </c>
      <c r="P188">
        <f t="shared" si="145"/>
        <v>70.958315505830726</v>
      </c>
      <c r="Q188">
        <f t="shared" si="146"/>
        <v>5.9026481806843938</v>
      </c>
      <c r="R188">
        <f t="shared" si="147"/>
        <v>4.8275359812105716</v>
      </c>
      <c r="S188">
        <f t="shared" si="208"/>
        <v>2.2958788882921102</v>
      </c>
      <c r="T188">
        <f t="shared" si="148"/>
        <v>16.015621443982194</v>
      </c>
      <c r="U188">
        <f t="shared" si="149"/>
        <v>29.041684494169267</v>
      </c>
      <c r="V188">
        <f t="shared" si="150"/>
        <v>12760800</v>
      </c>
      <c r="W188">
        <v>152058</v>
      </c>
      <c r="X188">
        <v>128363</v>
      </c>
      <c r="Y188">
        <v>23695</v>
      </c>
      <c r="Z188">
        <v>154252</v>
      </c>
      <c r="AA188">
        <v>110900</v>
      </c>
      <c r="AB188">
        <v>43352</v>
      </c>
      <c r="AC188">
        <v>5478</v>
      </c>
      <c r="AD188">
        <v>4563</v>
      </c>
      <c r="AE188">
        <v>915</v>
      </c>
      <c r="AF188">
        <v>177</v>
      </c>
      <c r="AG188">
        <v>170</v>
      </c>
      <c r="AH188">
        <v>7</v>
      </c>
      <c r="AI188">
        <v>11031</v>
      </c>
      <c r="AJ188">
        <v>9706</v>
      </c>
      <c r="AK188">
        <v>1325</v>
      </c>
      <c r="AL188">
        <v>14728</v>
      </c>
      <c r="AM188">
        <v>14173</v>
      </c>
      <c r="AN188">
        <v>555</v>
      </c>
      <c r="AO188">
        <v>766</v>
      </c>
      <c r="AP188">
        <v>744</v>
      </c>
      <c r="AQ188">
        <v>22</v>
      </c>
      <c r="AR188">
        <v>10088</v>
      </c>
      <c r="AS188">
        <v>9647</v>
      </c>
      <c r="AT188">
        <v>441</v>
      </c>
      <c r="AU188">
        <v>126</v>
      </c>
      <c r="AV188">
        <v>125</v>
      </c>
      <c r="AW188">
        <v>1</v>
      </c>
      <c r="AX188">
        <v>21086</v>
      </c>
      <c r="AY188">
        <v>20278</v>
      </c>
      <c r="AZ188">
        <v>808</v>
      </c>
      <c r="BA188">
        <v>6566</v>
      </c>
      <c r="BB188">
        <v>6448</v>
      </c>
      <c r="BC188">
        <v>118</v>
      </c>
      <c r="BD188">
        <v>2460</v>
      </c>
      <c r="BE188">
        <v>2221</v>
      </c>
      <c r="BF188">
        <v>239</v>
      </c>
      <c r="BG188">
        <v>43</v>
      </c>
      <c r="BH188">
        <v>43</v>
      </c>
      <c r="BI188">
        <v>0</v>
      </c>
      <c r="BJ188">
        <v>352</v>
      </c>
      <c r="BK188">
        <v>336</v>
      </c>
      <c r="BL188">
        <v>16</v>
      </c>
      <c r="BM188">
        <v>2126</v>
      </c>
      <c r="BN188">
        <v>2066</v>
      </c>
      <c r="BO188">
        <v>60</v>
      </c>
      <c r="BP188">
        <v>6673</v>
      </c>
      <c r="BQ188">
        <v>6219</v>
      </c>
      <c r="BR188">
        <v>454</v>
      </c>
      <c r="BS188">
        <v>13883</v>
      </c>
      <c r="BT188">
        <v>8251</v>
      </c>
      <c r="BU188">
        <v>5632</v>
      </c>
      <c r="BV188">
        <v>7728</v>
      </c>
      <c r="BW188">
        <v>4135</v>
      </c>
      <c r="BX188">
        <v>3593</v>
      </c>
      <c r="BY188">
        <v>29775</v>
      </c>
      <c r="BZ188">
        <v>14927</v>
      </c>
      <c r="CA188">
        <v>14848</v>
      </c>
      <c r="CB188" t="str">
        <f t="shared" si="209"/>
        <v>AgriculturalLabourersTotal</v>
      </c>
      <c r="CC188" t="str">
        <f t="shared" si="210"/>
        <v>CultivatorsMale</v>
      </c>
      <c r="CD188" t="str">
        <f t="shared" si="211"/>
        <v>AgriculturalLabourersFemale</v>
      </c>
      <c r="CE188">
        <f t="shared" si="151"/>
        <v>34.606141157406981</v>
      </c>
      <c r="CF188">
        <f t="shared" si="152"/>
        <v>84.417130305541306</v>
      </c>
      <c r="CG188">
        <f t="shared" si="153"/>
        <v>15.582869694458692</v>
      </c>
      <c r="CH188">
        <f t="shared" si="154"/>
        <v>35.105462953690974</v>
      </c>
      <c r="CI188">
        <f t="shared" si="155"/>
        <v>71.895340092835099</v>
      </c>
      <c r="CJ188">
        <f t="shared" si="156"/>
        <v>28.104659907164898</v>
      </c>
      <c r="CK188">
        <f t="shared" si="157"/>
        <v>1.2467113947327695</v>
      </c>
      <c r="CL188">
        <f t="shared" si="158"/>
        <v>83.296823658269432</v>
      </c>
      <c r="CM188">
        <f t="shared" si="159"/>
        <v>16.703176341730558</v>
      </c>
      <c r="CN188">
        <f t="shared" si="160"/>
        <v>4.028256970932826E-2</v>
      </c>
      <c r="CO188">
        <f t="shared" si="161"/>
        <v>96.045197740112997</v>
      </c>
      <c r="CP188">
        <f t="shared" si="212"/>
        <v>3.9548022598870061</v>
      </c>
      <c r="CQ188">
        <f t="shared" si="162"/>
        <v>2.5104916749355932</v>
      </c>
      <c r="CR188">
        <f t="shared" si="163"/>
        <v>87.988396337594054</v>
      </c>
      <c r="CS188">
        <f t="shared" si="164"/>
        <v>12.011603662405946</v>
      </c>
      <c r="CT188">
        <f t="shared" si="165"/>
        <v>3.3518739360394725</v>
      </c>
      <c r="CU188">
        <f t="shared" si="166"/>
        <v>96.231667571971755</v>
      </c>
      <c r="CV188">
        <f t="shared" si="167"/>
        <v>3.7683324280282453</v>
      </c>
      <c r="CW188">
        <f t="shared" si="168"/>
        <v>0.17433021693415507</v>
      </c>
      <c r="CX188">
        <f t="shared" si="169"/>
        <v>97.127937336814625</v>
      </c>
      <c r="CY188">
        <f t="shared" si="170"/>
        <v>2.8720626631853787</v>
      </c>
      <c r="CZ188">
        <f t="shared" si="171"/>
        <v>2.2958788882921102</v>
      </c>
      <c r="DA188">
        <f t="shared" si="172"/>
        <v>95.628469468675661</v>
      </c>
      <c r="DB188">
        <f t="shared" si="173"/>
        <v>4.3715305313243453</v>
      </c>
      <c r="DC188">
        <f t="shared" si="174"/>
        <v>2.8675727589691301E-2</v>
      </c>
      <c r="DD188">
        <f t="shared" si="175"/>
        <v>99.206349206349216</v>
      </c>
      <c r="DE188">
        <f t="shared" si="213"/>
        <v>0.79365079365079361</v>
      </c>
      <c r="DF188">
        <f t="shared" si="176"/>
        <v>4.7988602536208802</v>
      </c>
      <c r="DG188">
        <f t="shared" si="177"/>
        <v>96.168073603338712</v>
      </c>
      <c r="DH188">
        <f t="shared" si="178"/>
        <v>3.831926396661292</v>
      </c>
      <c r="DI188">
        <f t="shared" si="179"/>
        <v>1.4943240266183579</v>
      </c>
      <c r="DJ188">
        <f t="shared" si="180"/>
        <v>98.202863234846177</v>
      </c>
      <c r="DK188">
        <f t="shared" si="181"/>
        <v>1.7971367651538228</v>
      </c>
      <c r="DL188">
        <f t="shared" si="182"/>
        <v>0.5598594434177826</v>
      </c>
      <c r="DM188">
        <f t="shared" si="183"/>
        <v>90.284552845528452</v>
      </c>
      <c r="DN188">
        <f t="shared" si="184"/>
        <v>9.7154471544715442</v>
      </c>
      <c r="DO188">
        <f t="shared" si="185"/>
        <v>9.7861610028311587E-3</v>
      </c>
      <c r="DP188">
        <f t="shared" si="186"/>
        <v>100</v>
      </c>
      <c r="DQ188">
        <f t="shared" si="187"/>
        <v>0</v>
      </c>
      <c r="DR188">
        <f t="shared" si="188"/>
        <v>8.0109969139455062E-2</v>
      </c>
      <c r="DS188">
        <f t="shared" si="189"/>
        <v>95.454545454545453</v>
      </c>
      <c r="DT188">
        <f t="shared" si="190"/>
        <v>4.5454545454545459</v>
      </c>
      <c r="DU188">
        <f t="shared" si="191"/>
        <v>0.48384600679114059</v>
      </c>
      <c r="DV188">
        <f t="shared" si="192"/>
        <v>97.177798682972721</v>
      </c>
      <c r="DW188">
        <f t="shared" si="193"/>
        <v>2.8222013170272815</v>
      </c>
      <c r="DX188">
        <f t="shared" si="194"/>
        <v>1.5186756365556355</v>
      </c>
      <c r="DY188">
        <f t="shared" si="195"/>
        <v>93.196463359808178</v>
      </c>
      <c r="DZ188">
        <f t="shared" si="196"/>
        <v>6.803536640191818</v>
      </c>
      <c r="EA188">
        <f t="shared" si="197"/>
        <v>3.1595644930768598</v>
      </c>
      <c r="EB188">
        <f t="shared" si="198"/>
        <v>59.432399337319019</v>
      </c>
      <c r="EC188">
        <f t="shared" si="199"/>
        <v>40.567600662680974</v>
      </c>
      <c r="ED188">
        <f t="shared" si="200"/>
        <v>1.7587779588343999</v>
      </c>
      <c r="EE188">
        <f t="shared" si="201"/>
        <v>53.506728778467902</v>
      </c>
      <c r="EF188">
        <f t="shared" si="202"/>
        <v>46.49327122153209</v>
      </c>
      <c r="EG188">
        <f t="shared" si="203"/>
        <v>6.7763475316115764</v>
      </c>
      <c r="EH188">
        <f t="shared" si="204"/>
        <v>50.132661628883291</v>
      </c>
      <c r="EI188">
        <f t="shared" si="205"/>
        <v>49.867338371116709</v>
      </c>
    </row>
    <row r="189" spans="1:139" x14ac:dyDescent="0.25">
      <c r="A189" t="s">
        <v>2855</v>
      </c>
      <c r="B189">
        <v>188</v>
      </c>
      <c r="C189" t="s">
        <v>248</v>
      </c>
      <c r="E189">
        <v>4440895</v>
      </c>
      <c r="F189">
        <v>2277777</v>
      </c>
      <c r="G189">
        <v>2163118</v>
      </c>
      <c r="H189">
        <v>745250</v>
      </c>
      <c r="I189">
        <v>615820</v>
      </c>
      <c r="J189">
        <v>129430</v>
      </c>
      <c r="K189">
        <f t="shared" si="142"/>
        <v>16.781527147117867</v>
      </c>
      <c r="L189">
        <f t="shared" si="143"/>
        <v>27.036009231808027</v>
      </c>
      <c r="M189">
        <f t="shared" si="144"/>
        <v>5.9834923476204258</v>
      </c>
      <c r="N189">
        <f t="shared" si="206"/>
        <v>82.632673599463274</v>
      </c>
      <c r="O189">
        <f t="shared" si="207"/>
        <v>17.367326400536733</v>
      </c>
      <c r="P189">
        <f t="shared" si="145"/>
        <v>46.926534719892651</v>
      </c>
      <c r="Q189">
        <f t="shared" si="146"/>
        <v>8.8860114055686026</v>
      </c>
      <c r="R189">
        <f t="shared" si="147"/>
        <v>8.430727943643074</v>
      </c>
      <c r="S189">
        <f t="shared" si="208"/>
        <v>7.2067091580006712</v>
      </c>
      <c r="T189">
        <f t="shared" si="148"/>
        <v>28.550016772895003</v>
      </c>
      <c r="U189">
        <f t="shared" si="149"/>
        <v>53.073465280107349</v>
      </c>
      <c r="V189">
        <f t="shared" si="150"/>
        <v>39553000</v>
      </c>
      <c r="W189">
        <v>174804</v>
      </c>
      <c r="X189">
        <v>148592</v>
      </c>
      <c r="Y189">
        <v>26212</v>
      </c>
      <c r="Z189">
        <v>163544</v>
      </c>
      <c r="AA189">
        <v>127332</v>
      </c>
      <c r="AB189">
        <v>36212</v>
      </c>
      <c r="AC189">
        <v>11372</v>
      </c>
      <c r="AD189">
        <v>9685</v>
      </c>
      <c r="AE189">
        <v>1687</v>
      </c>
      <c r="AF189">
        <v>323</v>
      </c>
      <c r="AG189">
        <v>300</v>
      </c>
      <c r="AH189">
        <v>23</v>
      </c>
      <c r="AI189">
        <v>25521</v>
      </c>
      <c r="AJ189">
        <v>22600</v>
      </c>
      <c r="AK189">
        <v>2921</v>
      </c>
      <c r="AL189">
        <v>40379</v>
      </c>
      <c r="AM189">
        <v>38180</v>
      </c>
      <c r="AN189">
        <v>2199</v>
      </c>
      <c r="AO189">
        <v>2665</v>
      </c>
      <c r="AP189">
        <v>2527</v>
      </c>
      <c r="AQ189">
        <v>138</v>
      </c>
      <c r="AR189">
        <v>53708</v>
      </c>
      <c r="AS189">
        <v>51624</v>
      </c>
      <c r="AT189">
        <v>2084</v>
      </c>
      <c r="AU189">
        <v>251</v>
      </c>
      <c r="AV189">
        <v>234</v>
      </c>
      <c r="AW189">
        <v>17</v>
      </c>
      <c r="AX189">
        <v>62579</v>
      </c>
      <c r="AY189">
        <v>59539</v>
      </c>
      <c r="AZ189">
        <v>3040</v>
      </c>
      <c r="BA189">
        <v>29825</v>
      </c>
      <c r="BB189">
        <v>28604</v>
      </c>
      <c r="BC189">
        <v>1221</v>
      </c>
      <c r="BD189">
        <v>4288</v>
      </c>
      <c r="BE189">
        <v>4013</v>
      </c>
      <c r="BF189">
        <v>275</v>
      </c>
      <c r="BG189">
        <v>123</v>
      </c>
      <c r="BH189">
        <v>119</v>
      </c>
      <c r="BI189">
        <v>4</v>
      </c>
      <c r="BJ189">
        <v>2647</v>
      </c>
      <c r="BK189">
        <v>2447</v>
      </c>
      <c r="BL189">
        <v>200</v>
      </c>
      <c r="BM189">
        <v>12545</v>
      </c>
      <c r="BN189">
        <v>11966</v>
      </c>
      <c r="BO189">
        <v>579</v>
      </c>
      <c r="BP189">
        <v>25759</v>
      </c>
      <c r="BQ189">
        <v>24390</v>
      </c>
      <c r="BR189">
        <v>1369</v>
      </c>
      <c r="BS189">
        <v>36241</v>
      </c>
      <c r="BT189">
        <v>22440</v>
      </c>
      <c r="BU189">
        <v>13801</v>
      </c>
      <c r="BV189">
        <v>17810</v>
      </c>
      <c r="BW189">
        <v>9558</v>
      </c>
      <c r="BX189">
        <v>8252</v>
      </c>
      <c r="BY189">
        <v>80866</v>
      </c>
      <c r="BZ189">
        <v>51670</v>
      </c>
      <c r="CA189">
        <v>29196</v>
      </c>
      <c r="CB189" t="str">
        <f t="shared" si="209"/>
        <v>CultivatorsTotal</v>
      </c>
      <c r="CC189" t="str">
        <f t="shared" si="210"/>
        <v>CultivatorsMale</v>
      </c>
      <c r="CD189" t="str">
        <f t="shared" si="211"/>
        <v>AgriculturalLabourersFemale</v>
      </c>
      <c r="CE189">
        <f t="shared" si="151"/>
        <v>23.455753102985575</v>
      </c>
      <c r="CF189">
        <f t="shared" si="152"/>
        <v>85.004919795885684</v>
      </c>
      <c r="CG189">
        <f t="shared" si="153"/>
        <v>14.995080204114322</v>
      </c>
      <c r="CH189">
        <f t="shared" si="154"/>
        <v>21.944850721234484</v>
      </c>
      <c r="CI189">
        <f t="shared" si="155"/>
        <v>77.857946485349501</v>
      </c>
      <c r="CJ189">
        <f t="shared" si="156"/>
        <v>22.142053514650492</v>
      </c>
      <c r="CK189">
        <f t="shared" si="157"/>
        <v>1.525930895672593</v>
      </c>
      <c r="CL189">
        <f t="shared" si="158"/>
        <v>85.165318325712278</v>
      </c>
      <c r="CM189">
        <f t="shared" si="159"/>
        <v>14.834681674287726</v>
      </c>
      <c r="CN189">
        <f t="shared" si="160"/>
        <v>4.3341160684334121E-2</v>
      </c>
      <c r="CO189">
        <f t="shared" si="161"/>
        <v>92.879256965944265</v>
      </c>
      <c r="CP189">
        <f t="shared" si="212"/>
        <v>7.1207430340557281</v>
      </c>
      <c r="CQ189">
        <f t="shared" si="162"/>
        <v>3.4244884267024487</v>
      </c>
      <c r="CR189">
        <f t="shared" si="163"/>
        <v>88.554523725559335</v>
      </c>
      <c r="CS189">
        <f t="shared" si="164"/>
        <v>11.445476274440656</v>
      </c>
      <c r="CT189">
        <f t="shared" si="165"/>
        <v>5.4181818181818189</v>
      </c>
      <c r="CU189">
        <f t="shared" si="166"/>
        <v>94.55409990341515</v>
      </c>
      <c r="CV189">
        <f t="shared" si="167"/>
        <v>5.4459000965848583</v>
      </c>
      <c r="CW189">
        <f t="shared" si="168"/>
        <v>0.35759812143575981</v>
      </c>
      <c r="CX189">
        <f t="shared" si="169"/>
        <v>94.821763602251409</v>
      </c>
      <c r="CY189">
        <f t="shared" si="170"/>
        <v>5.1782363977485932</v>
      </c>
      <c r="CZ189">
        <f t="shared" si="171"/>
        <v>7.2067091580006712</v>
      </c>
      <c r="DA189">
        <f t="shared" si="172"/>
        <v>96.119758695166453</v>
      </c>
      <c r="DB189">
        <f t="shared" si="173"/>
        <v>3.880241304833544</v>
      </c>
      <c r="DC189">
        <f t="shared" si="174"/>
        <v>3.3679973163367995E-2</v>
      </c>
      <c r="DD189">
        <f t="shared" si="175"/>
        <v>93.227091633466131</v>
      </c>
      <c r="DE189">
        <f t="shared" si="213"/>
        <v>6.7729083665338639</v>
      </c>
      <c r="DF189">
        <f t="shared" si="176"/>
        <v>8.3970479704797061</v>
      </c>
      <c r="DG189">
        <f t="shared" si="177"/>
        <v>95.142140334617039</v>
      </c>
      <c r="DH189">
        <f t="shared" si="178"/>
        <v>4.8578596653829562</v>
      </c>
      <c r="DI189">
        <f t="shared" si="179"/>
        <v>4.002012747400201</v>
      </c>
      <c r="DJ189">
        <f t="shared" si="180"/>
        <v>95.906119027661362</v>
      </c>
      <c r="DK189">
        <f t="shared" si="181"/>
        <v>4.093880972338642</v>
      </c>
      <c r="DL189">
        <f t="shared" si="182"/>
        <v>0.57537739013753775</v>
      </c>
      <c r="DM189">
        <f t="shared" si="183"/>
        <v>93.586753731343293</v>
      </c>
      <c r="DN189">
        <f t="shared" si="184"/>
        <v>6.4132462686567164</v>
      </c>
      <c r="DO189">
        <f t="shared" si="185"/>
        <v>1.6504528681650452E-2</v>
      </c>
      <c r="DP189">
        <f t="shared" si="186"/>
        <v>96.747967479674799</v>
      </c>
      <c r="DQ189">
        <f t="shared" si="187"/>
        <v>3.2520325203252036</v>
      </c>
      <c r="DR189">
        <f t="shared" si="188"/>
        <v>0.35518282455551831</v>
      </c>
      <c r="DS189">
        <f t="shared" si="189"/>
        <v>92.444276539478651</v>
      </c>
      <c r="DT189">
        <f t="shared" si="190"/>
        <v>7.555723460521345</v>
      </c>
      <c r="DU189">
        <f t="shared" si="191"/>
        <v>1.6833277423683328</v>
      </c>
      <c r="DV189">
        <f t="shared" si="192"/>
        <v>95.384615384615387</v>
      </c>
      <c r="DW189">
        <f t="shared" si="193"/>
        <v>4.6153846153846159</v>
      </c>
      <c r="DX189">
        <f t="shared" si="194"/>
        <v>3.4564240187856421</v>
      </c>
      <c r="DY189">
        <f t="shared" si="195"/>
        <v>94.68535269226291</v>
      </c>
      <c r="DZ189">
        <f t="shared" si="196"/>
        <v>5.3146473077371015</v>
      </c>
      <c r="EA189">
        <f t="shared" si="197"/>
        <v>4.8629319020462933</v>
      </c>
      <c r="EB189">
        <f t="shared" si="198"/>
        <v>61.918821224579901</v>
      </c>
      <c r="EC189">
        <f t="shared" si="199"/>
        <v>38.081178775420106</v>
      </c>
      <c r="ED189">
        <f t="shared" si="200"/>
        <v>2.3898020798389803</v>
      </c>
      <c r="EE189">
        <f t="shared" si="201"/>
        <v>53.666479505895559</v>
      </c>
      <c r="EF189">
        <f t="shared" si="202"/>
        <v>46.333520494104434</v>
      </c>
      <c r="EG189">
        <f t="shared" si="203"/>
        <v>10.850855417645086</v>
      </c>
      <c r="EH189">
        <f t="shared" si="204"/>
        <v>63.895827665520741</v>
      </c>
      <c r="EI189">
        <f t="shared" si="205"/>
        <v>36.104172334479259</v>
      </c>
    </row>
    <row r="190" spans="1:139" x14ac:dyDescent="0.25">
      <c r="A190" t="s">
        <v>2857</v>
      </c>
      <c r="B190">
        <v>189</v>
      </c>
      <c r="C190" t="s">
        <v>249</v>
      </c>
      <c r="E190">
        <v>3564544</v>
      </c>
      <c r="F190">
        <v>1818055</v>
      </c>
      <c r="G190">
        <v>1746489</v>
      </c>
      <c r="H190">
        <v>523258</v>
      </c>
      <c r="I190">
        <v>422820</v>
      </c>
      <c r="J190">
        <v>100438</v>
      </c>
      <c r="K190">
        <f t="shared" si="142"/>
        <v>14.679521419850616</v>
      </c>
      <c r="L190">
        <f t="shared" si="143"/>
        <v>23.256722156370408</v>
      </c>
      <c r="M190">
        <f t="shared" si="144"/>
        <v>5.7508521382041344</v>
      </c>
      <c r="N190">
        <f t="shared" si="206"/>
        <v>80.805262413570361</v>
      </c>
      <c r="O190">
        <f t="shared" si="207"/>
        <v>19.194737586429639</v>
      </c>
      <c r="P190">
        <f t="shared" si="145"/>
        <v>68.838125742941344</v>
      </c>
      <c r="Q190">
        <f t="shared" si="146"/>
        <v>6.6552255292800115</v>
      </c>
      <c r="R190">
        <f t="shared" si="147"/>
        <v>4.1432715792209578</v>
      </c>
      <c r="S190">
        <f t="shared" si="208"/>
        <v>3.0097963146287299</v>
      </c>
      <c r="T190">
        <f t="shared" si="148"/>
        <v>17.353580833928959</v>
      </c>
      <c r="U190">
        <f t="shared" si="149"/>
        <v>31.161874257058656</v>
      </c>
      <c r="V190">
        <f t="shared" si="150"/>
        <v>16305699.999999998</v>
      </c>
      <c r="W190">
        <v>176058</v>
      </c>
      <c r="X190">
        <v>151577</v>
      </c>
      <c r="Y190">
        <v>24481</v>
      </c>
      <c r="Z190">
        <v>177147</v>
      </c>
      <c r="AA190">
        <v>138216</v>
      </c>
      <c r="AB190">
        <v>38931</v>
      </c>
      <c r="AC190">
        <v>6996</v>
      </c>
      <c r="AD190">
        <v>5852</v>
      </c>
      <c r="AE190">
        <v>1144</v>
      </c>
      <c r="AF190">
        <v>562</v>
      </c>
      <c r="AG190">
        <v>546</v>
      </c>
      <c r="AH190">
        <v>16</v>
      </c>
      <c r="AI190">
        <v>14325</v>
      </c>
      <c r="AJ190">
        <v>12814</v>
      </c>
      <c r="AK190">
        <v>1511</v>
      </c>
      <c r="AL190">
        <v>19937</v>
      </c>
      <c r="AM190">
        <v>19215</v>
      </c>
      <c r="AN190">
        <v>722</v>
      </c>
      <c r="AO190">
        <v>820</v>
      </c>
      <c r="AP190">
        <v>803</v>
      </c>
      <c r="AQ190">
        <v>17</v>
      </c>
      <c r="AR190">
        <v>15749</v>
      </c>
      <c r="AS190">
        <v>15064</v>
      </c>
      <c r="AT190">
        <v>685</v>
      </c>
      <c r="AU190">
        <v>157</v>
      </c>
      <c r="AV190">
        <v>155</v>
      </c>
      <c r="AW190">
        <v>2</v>
      </c>
      <c r="AX190">
        <v>21523</v>
      </c>
      <c r="AY190">
        <v>20743</v>
      </c>
      <c r="AZ190">
        <v>780</v>
      </c>
      <c r="BA190">
        <v>7323</v>
      </c>
      <c r="BB190">
        <v>7175</v>
      </c>
      <c r="BC190">
        <v>148</v>
      </c>
      <c r="BD190">
        <v>1920</v>
      </c>
      <c r="BE190">
        <v>1762</v>
      </c>
      <c r="BF190">
        <v>158</v>
      </c>
      <c r="BG190">
        <v>52</v>
      </c>
      <c r="BH190">
        <v>50</v>
      </c>
      <c r="BI190">
        <v>2</v>
      </c>
      <c r="BJ190">
        <v>526</v>
      </c>
      <c r="BK190">
        <v>512</v>
      </c>
      <c r="BL190">
        <v>14</v>
      </c>
      <c r="BM190">
        <v>2656</v>
      </c>
      <c r="BN190">
        <v>2556</v>
      </c>
      <c r="BO190">
        <v>100</v>
      </c>
      <c r="BP190">
        <v>7765</v>
      </c>
      <c r="BQ190">
        <v>7289</v>
      </c>
      <c r="BR190">
        <v>476</v>
      </c>
      <c r="BS190">
        <v>18294</v>
      </c>
      <c r="BT190">
        <v>11030</v>
      </c>
      <c r="BU190">
        <v>7264</v>
      </c>
      <c r="BV190">
        <v>10726</v>
      </c>
      <c r="BW190">
        <v>5795</v>
      </c>
      <c r="BX190">
        <v>4931</v>
      </c>
      <c r="BY190">
        <v>40722</v>
      </c>
      <c r="BZ190">
        <v>21666</v>
      </c>
      <c r="CA190">
        <v>19056</v>
      </c>
      <c r="CB190" t="str">
        <f t="shared" si="209"/>
        <v>AgriculturalLabourersTotal</v>
      </c>
      <c r="CC190" t="str">
        <f t="shared" si="210"/>
        <v>CultivatorsMale</v>
      </c>
      <c r="CD190" t="str">
        <f t="shared" si="211"/>
        <v>AgriculturalLabourersFemale</v>
      </c>
      <c r="CE190">
        <f t="shared" si="151"/>
        <v>33.646499432402372</v>
      </c>
      <c r="CF190">
        <f t="shared" si="152"/>
        <v>86.094923263924386</v>
      </c>
      <c r="CG190">
        <f t="shared" si="153"/>
        <v>13.90507673607561</v>
      </c>
      <c r="CH190">
        <f t="shared" si="154"/>
        <v>33.854618562926895</v>
      </c>
      <c r="CI190">
        <f t="shared" si="155"/>
        <v>78.023336551000028</v>
      </c>
      <c r="CJ190">
        <f t="shared" si="156"/>
        <v>21.976663448999982</v>
      </c>
      <c r="CK190">
        <f t="shared" si="157"/>
        <v>1.3370077476120767</v>
      </c>
      <c r="CL190">
        <f t="shared" si="158"/>
        <v>83.647798742138363</v>
      </c>
      <c r="CM190">
        <f t="shared" si="159"/>
        <v>16.352201257861633</v>
      </c>
      <c r="CN190">
        <f t="shared" si="160"/>
        <v>0.10740399573441782</v>
      </c>
      <c r="CO190">
        <f t="shared" si="161"/>
        <v>97.15302491103202</v>
      </c>
      <c r="CP190">
        <f t="shared" si="212"/>
        <v>2.8469750889679712</v>
      </c>
      <c r="CQ190">
        <f t="shared" si="162"/>
        <v>2.7376552293514864</v>
      </c>
      <c r="CR190">
        <f t="shared" si="163"/>
        <v>89.452006980802793</v>
      </c>
      <c r="CS190">
        <f t="shared" si="164"/>
        <v>10.547993019197207</v>
      </c>
      <c r="CT190">
        <f t="shared" si="165"/>
        <v>3.810166304194107</v>
      </c>
      <c r="CU190">
        <f t="shared" si="166"/>
        <v>96.378592566584743</v>
      </c>
      <c r="CV190">
        <f t="shared" si="167"/>
        <v>3.6214074334152579</v>
      </c>
      <c r="CW190">
        <f t="shared" si="168"/>
        <v>0.15671045640964879</v>
      </c>
      <c r="CX190">
        <f t="shared" si="169"/>
        <v>97.926829268292678</v>
      </c>
      <c r="CY190">
        <f t="shared" si="170"/>
        <v>2.0731707317073171</v>
      </c>
      <c r="CZ190">
        <f t="shared" si="171"/>
        <v>3.0097963146287299</v>
      </c>
      <c r="DA190">
        <f t="shared" si="172"/>
        <v>95.650517493174164</v>
      </c>
      <c r="DB190">
        <f t="shared" si="173"/>
        <v>4.3494825068258303</v>
      </c>
      <c r="DC190">
        <f t="shared" si="174"/>
        <v>3.0004319093066899E-2</v>
      </c>
      <c r="DD190">
        <f t="shared" si="175"/>
        <v>98.726114649681534</v>
      </c>
      <c r="DE190">
        <f t="shared" si="213"/>
        <v>1.2738853503184715</v>
      </c>
      <c r="DF190">
        <f t="shared" si="176"/>
        <v>4.1132672601278912</v>
      </c>
      <c r="DG190">
        <f t="shared" si="177"/>
        <v>96.375969892672956</v>
      </c>
      <c r="DH190">
        <f t="shared" si="178"/>
        <v>3.6240301073270453</v>
      </c>
      <c r="DI190">
        <f t="shared" si="179"/>
        <v>1.3995008198632415</v>
      </c>
      <c r="DJ190">
        <f t="shared" si="180"/>
        <v>97.978970367335791</v>
      </c>
      <c r="DK190">
        <f t="shared" si="181"/>
        <v>2.0210296326642085</v>
      </c>
      <c r="DL190">
        <f t="shared" si="182"/>
        <v>0.36693180037381179</v>
      </c>
      <c r="DM190">
        <f t="shared" si="183"/>
        <v>91.770833333333329</v>
      </c>
      <c r="DN190">
        <f t="shared" si="184"/>
        <v>8.2291666666666661</v>
      </c>
      <c r="DO190">
        <f t="shared" si="185"/>
        <v>9.937736260124069E-3</v>
      </c>
      <c r="DP190">
        <f t="shared" si="186"/>
        <v>96.15384615384616</v>
      </c>
      <c r="DQ190">
        <f t="shared" si="187"/>
        <v>3.8461538461538463</v>
      </c>
      <c r="DR190">
        <f t="shared" si="188"/>
        <v>0.10052402447740885</v>
      </c>
      <c r="DS190">
        <f t="shared" si="189"/>
        <v>97.338403041825089</v>
      </c>
      <c r="DT190">
        <f t="shared" si="190"/>
        <v>2.6615969581749046</v>
      </c>
      <c r="DU190">
        <f t="shared" si="191"/>
        <v>0.50758899051710626</v>
      </c>
      <c r="DV190">
        <f t="shared" si="192"/>
        <v>96.234939759036138</v>
      </c>
      <c r="DW190">
        <f t="shared" si="193"/>
        <v>3.7650602409638556</v>
      </c>
      <c r="DX190">
        <f t="shared" si="194"/>
        <v>1.4839715780742959</v>
      </c>
      <c r="DY190">
        <f t="shared" si="195"/>
        <v>93.869929169349646</v>
      </c>
      <c r="DZ190">
        <f t="shared" si="196"/>
        <v>6.1300708306503537</v>
      </c>
      <c r="EA190">
        <f t="shared" si="197"/>
        <v>3.4961720604367255</v>
      </c>
      <c r="EB190">
        <f t="shared" si="198"/>
        <v>60.292992237892207</v>
      </c>
      <c r="EC190">
        <f t="shared" si="199"/>
        <v>39.707007762107793</v>
      </c>
      <c r="ED190">
        <f t="shared" si="200"/>
        <v>2.049849213963284</v>
      </c>
      <c r="EE190">
        <f t="shared" si="201"/>
        <v>54.027596494499349</v>
      </c>
      <c r="EF190">
        <f t="shared" si="202"/>
        <v>45.972403505500651</v>
      </c>
      <c r="EG190">
        <f t="shared" si="203"/>
        <v>7.7823941535533141</v>
      </c>
      <c r="EH190">
        <f t="shared" si="204"/>
        <v>53.204655959923386</v>
      </c>
      <c r="EI190">
        <f t="shared" si="205"/>
        <v>46.795344040076621</v>
      </c>
    </row>
    <row r="191" spans="1:139" x14ac:dyDescent="0.25">
      <c r="A191" t="s">
        <v>2859</v>
      </c>
      <c r="B191">
        <v>190</v>
      </c>
      <c r="C191" t="s">
        <v>250</v>
      </c>
      <c r="E191">
        <v>3100946</v>
      </c>
      <c r="F191">
        <v>1537436</v>
      </c>
      <c r="G191">
        <v>1563510</v>
      </c>
      <c r="H191">
        <v>455155</v>
      </c>
      <c r="I191">
        <v>374698</v>
      </c>
      <c r="J191">
        <v>80457</v>
      </c>
      <c r="K191">
        <f t="shared" si="142"/>
        <v>14.67794021566322</v>
      </c>
      <c r="L191">
        <f t="shared" si="143"/>
        <v>24.371616119305127</v>
      </c>
      <c r="M191">
        <f t="shared" si="144"/>
        <v>5.1459216762284861</v>
      </c>
      <c r="N191">
        <f t="shared" si="206"/>
        <v>82.323164636222828</v>
      </c>
      <c r="O191">
        <f t="shared" si="207"/>
        <v>17.676835363777172</v>
      </c>
      <c r="P191">
        <f t="shared" si="145"/>
        <v>53.509463809032091</v>
      </c>
      <c r="Q191">
        <f t="shared" si="146"/>
        <v>9.0378003097845792</v>
      </c>
      <c r="R191">
        <f t="shared" si="147"/>
        <v>8.1576605771660198</v>
      </c>
      <c r="S191">
        <f t="shared" si="208"/>
        <v>5.1494545814063342</v>
      </c>
      <c r="T191">
        <f t="shared" si="148"/>
        <v>24.145620722610978</v>
      </c>
      <c r="U191">
        <f t="shared" si="149"/>
        <v>46.490536190967916</v>
      </c>
      <c r="V191">
        <f t="shared" si="150"/>
        <v>21160400</v>
      </c>
      <c r="W191">
        <v>150884</v>
      </c>
      <c r="X191">
        <v>129207</v>
      </c>
      <c r="Y191">
        <v>21677</v>
      </c>
      <c r="Z191">
        <v>85751</v>
      </c>
      <c r="AA191">
        <v>64713</v>
      </c>
      <c r="AB191">
        <v>21038</v>
      </c>
      <c r="AC191">
        <v>6916</v>
      </c>
      <c r="AD191">
        <v>5532</v>
      </c>
      <c r="AE191">
        <v>1384</v>
      </c>
      <c r="AF191">
        <v>672</v>
      </c>
      <c r="AG191">
        <v>656</v>
      </c>
      <c r="AH191">
        <v>16</v>
      </c>
      <c r="AI191">
        <v>14422</v>
      </c>
      <c r="AJ191">
        <v>12438</v>
      </c>
      <c r="AK191">
        <v>1984</v>
      </c>
      <c r="AL191">
        <v>26042</v>
      </c>
      <c r="AM191">
        <v>24840</v>
      </c>
      <c r="AN191">
        <v>1202</v>
      </c>
      <c r="AO191">
        <v>1236</v>
      </c>
      <c r="AP191">
        <v>1194</v>
      </c>
      <c r="AQ191">
        <v>42</v>
      </c>
      <c r="AR191">
        <v>23438</v>
      </c>
      <c r="AS191">
        <v>22666</v>
      </c>
      <c r="AT191">
        <v>772</v>
      </c>
      <c r="AU191">
        <v>172</v>
      </c>
      <c r="AV191">
        <v>164</v>
      </c>
      <c r="AW191">
        <v>8</v>
      </c>
      <c r="AX191">
        <v>36958</v>
      </c>
      <c r="AY191">
        <v>35526</v>
      </c>
      <c r="AZ191">
        <v>1432</v>
      </c>
      <c r="BA191">
        <v>12208</v>
      </c>
      <c r="BB191">
        <v>11976</v>
      </c>
      <c r="BC191">
        <v>232</v>
      </c>
      <c r="BD191">
        <v>2552</v>
      </c>
      <c r="BE191">
        <v>2342</v>
      </c>
      <c r="BF191">
        <v>210</v>
      </c>
      <c r="BG191">
        <v>66</v>
      </c>
      <c r="BH191">
        <v>66</v>
      </c>
      <c r="BI191">
        <v>0</v>
      </c>
      <c r="BJ191">
        <v>854</v>
      </c>
      <c r="BK191">
        <v>818</v>
      </c>
      <c r="BL191">
        <v>36</v>
      </c>
      <c r="BM191">
        <v>5310</v>
      </c>
      <c r="BN191">
        <v>5160</v>
      </c>
      <c r="BO191">
        <v>150</v>
      </c>
      <c r="BP191">
        <v>12770</v>
      </c>
      <c r="BQ191">
        <v>12076</v>
      </c>
      <c r="BR191">
        <v>694</v>
      </c>
      <c r="BS191">
        <v>27386</v>
      </c>
      <c r="BT191">
        <v>16790</v>
      </c>
      <c r="BU191">
        <v>10596</v>
      </c>
      <c r="BV191">
        <v>10688</v>
      </c>
      <c r="BW191">
        <v>5534</v>
      </c>
      <c r="BX191">
        <v>5154</v>
      </c>
      <c r="BY191">
        <v>36830</v>
      </c>
      <c r="BZ191">
        <v>23000</v>
      </c>
      <c r="CA191">
        <v>13830</v>
      </c>
      <c r="CB191" t="str">
        <f t="shared" si="209"/>
        <v>CultivatorsTotal</v>
      </c>
      <c r="CC191" t="str">
        <f t="shared" si="210"/>
        <v>CultivatorsMale</v>
      </c>
      <c r="CD191" t="str">
        <f t="shared" si="211"/>
        <v>CultivatorsFemale</v>
      </c>
      <c r="CE191">
        <f t="shared" si="151"/>
        <v>33.150025815381575</v>
      </c>
      <c r="CF191">
        <f t="shared" si="152"/>
        <v>85.633334217014394</v>
      </c>
      <c r="CG191">
        <f t="shared" si="153"/>
        <v>14.366665782985605</v>
      </c>
      <c r="CH191">
        <f t="shared" si="154"/>
        <v>18.839955619514232</v>
      </c>
      <c r="CI191">
        <f t="shared" si="155"/>
        <v>75.466175321570589</v>
      </c>
      <c r="CJ191">
        <f t="shared" si="156"/>
        <v>24.533824678429404</v>
      </c>
      <c r="CK191">
        <f t="shared" si="157"/>
        <v>1.5194823741362833</v>
      </c>
      <c r="CL191">
        <f t="shared" si="158"/>
        <v>79.988432620011565</v>
      </c>
      <c r="CM191">
        <f t="shared" si="159"/>
        <v>20.011567379988431</v>
      </c>
      <c r="CN191">
        <f t="shared" si="160"/>
        <v>0.14764201206182509</v>
      </c>
      <c r="CO191">
        <f t="shared" si="161"/>
        <v>97.61904761904762</v>
      </c>
      <c r="CP191">
        <f t="shared" si="212"/>
        <v>2.3809523809523809</v>
      </c>
      <c r="CQ191">
        <f t="shared" si="162"/>
        <v>3.1685909195768476</v>
      </c>
      <c r="CR191">
        <f t="shared" si="163"/>
        <v>86.243239495215647</v>
      </c>
      <c r="CS191">
        <f t="shared" si="164"/>
        <v>13.756760504784356</v>
      </c>
      <c r="CT191">
        <f t="shared" si="165"/>
        <v>5.7215673781459069</v>
      </c>
      <c r="CU191">
        <f t="shared" si="166"/>
        <v>95.384379079947777</v>
      </c>
      <c r="CV191">
        <f t="shared" si="167"/>
        <v>4.6156209200522236</v>
      </c>
      <c r="CW191">
        <f t="shared" si="168"/>
        <v>0.27155584361371399</v>
      </c>
      <c r="CX191">
        <f t="shared" si="169"/>
        <v>96.601941747572823</v>
      </c>
      <c r="CY191">
        <f t="shared" si="170"/>
        <v>3.3980582524271843</v>
      </c>
      <c r="CZ191">
        <f t="shared" si="171"/>
        <v>5.1494545814063342</v>
      </c>
      <c r="DA191">
        <f t="shared" si="172"/>
        <v>96.706203600989852</v>
      </c>
      <c r="DB191">
        <f t="shared" si="173"/>
        <v>3.2937963990101542</v>
      </c>
      <c r="DC191">
        <f t="shared" si="174"/>
        <v>3.7789324515824278E-2</v>
      </c>
      <c r="DD191">
        <f t="shared" si="175"/>
        <v>95.348837209302332</v>
      </c>
      <c r="DE191">
        <f t="shared" si="213"/>
        <v>4.6511627906976747</v>
      </c>
      <c r="DF191">
        <f t="shared" si="176"/>
        <v>8.1198712526501957</v>
      </c>
      <c r="DG191">
        <f t="shared" si="177"/>
        <v>96.125331457329949</v>
      </c>
      <c r="DH191">
        <f t="shared" si="178"/>
        <v>3.874668542670058</v>
      </c>
      <c r="DI191">
        <f t="shared" si="179"/>
        <v>2.6821632191231561</v>
      </c>
      <c r="DJ191">
        <f t="shared" si="180"/>
        <v>98.099606815203146</v>
      </c>
      <c r="DK191">
        <f t="shared" si="181"/>
        <v>1.9003931847968545</v>
      </c>
      <c r="DL191">
        <f t="shared" si="182"/>
        <v>0.56068811723478817</v>
      </c>
      <c r="DM191">
        <f t="shared" si="183"/>
        <v>91.771159874608159</v>
      </c>
      <c r="DN191">
        <f t="shared" si="184"/>
        <v>8.2288401253918497</v>
      </c>
      <c r="DO191">
        <f t="shared" si="185"/>
        <v>1.4500554756072107E-2</v>
      </c>
      <c r="DP191">
        <f t="shared" si="186"/>
        <v>100</v>
      </c>
      <c r="DQ191">
        <f t="shared" si="187"/>
        <v>0</v>
      </c>
      <c r="DR191">
        <f t="shared" si="188"/>
        <v>0.1876283903285694</v>
      </c>
      <c r="DS191">
        <f t="shared" si="189"/>
        <v>95.784543325526926</v>
      </c>
      <c r="DT191">
        <f t="shared" si="190"/>
        <v>4.2154566744730682</v>
      </c>
      <c r="DU191">
        <f t="shared" si="191"/>
        <v>1.1666355417385286</v>
      </c>
      <c r="DV191">
        <f t="shared" si="192"/>
        <v>97.175141242937855</v>
      </c>
      <c r="DW191">
        <f t="shared" si="193"/>
        <v>2.8248587570621471</v>
      </c>
      <c r="DX191">
        <f t="shared" si="194"/>
        <v>2.8056376399248606</v>
      </c>
      <c r="DY191">
        <f t="shared" si="195"/>
        <v>94.565387627251368</v>
      </c>
      <c r="DZ191">
        <f t="shared" si="196"/>
        <v>5.4346123727486297</v>
      </c>
      <c r="EA191">
        <f t="shared" si="197"/>
        <v>6.0168514022695563</v>
      </c>
      <c r="EB191">
        <f t="shared" si="198"/>
        <v>61.308697874826557</v>
      </c>
      <c r="EC191">
        <f t="shared" si="199"/>
        <v>38.691302125173451</v>
      </c>
      <c r="ED191">
        <f t="shared" si="200"/>
        <v>2.3482110489833135</v>
      </c>
      <c r="EE191">
        <f t="shared" si="201"/>
        <v>51.777694610778447</v>
      </c>
      <c r="EF191">
        <f t="shared" si="202"/>
        <v>48.22230538922156</v>
      </c>
      <c r="EG191">
        <f t="shared" si="203"/>
        <v>8.0917489646384197</v>
      </c>
      <c r="EH191">
        <f t="shared" si="204"/>
        <v>62.449090415422212</v>
      </c>
      <c r="EI191">
        <f t="shared" si="205"/>
        <v>37.550909584577788</v>
      </c>
    </row>
    <row r="192" spans="1:139" x14ac:dyDescent="0.25">
      <c r="A192" t="s">
        <v>2861</v>
      </c>
      <c r="B192">
        <v>191</v>
      </c>
      <c r="C192" t="s">
        <v>251</v>
      </c>
      <c r="E192">
        <v>4613913</v>
      </c>
      <c r="F192">
        <v>2285004</v>
      </c>
      <c r="G192">
        <v>2328909</v>
      </c>
      <c r="H192">
        <v>786359</v>
      </c>
      <c r="I192">
        <v>612778</v>
      </c>
      <c r="J192">
        <v>173581</v>
      </c>
      <c r="K192">
        <f t="shared" si="142"/>
        <v>17.043212561658621</v>
      </c>
      <c r="L192">
        <f t="shared" si="143"/>
        <v>26.817370998037642</v>
      </c>
      <c r="M192">
        <f t="shared" si="144"/>
        <v>7.4533182704863084</v>
      </c>
      <c r="N192">
        <f t="shared" si="206"/>
        <v>77.925985459567443</v>
      </c>
      <c r="O192">
        <f t="shared" si="207"/>
        <v>22.07401454043255</v>
      </c>
      <c r="P192">
        <f t="shared" si="145"/>
        <v>60.299303498783637</v>
      </c>
      <c r="Q192">
        <f t="shared" si="146"/>
        <v>10.762514322338779</v>
      </c>
      <c r="R192">
        <f t="shared" si="147"/>
        <v>6.1470651445459392</v>
      </c>
      <c r="S192">
        <f t="shared" si="208"/>
        <v>3.0678099951803186</v>
      </c>
      <c r="T192">
        <f t="shared" si="148"/>
        <v>19.723307039151329</v>
      </c>
      <c r="U192">
        <f t="shared" si="149"/>
        <v>39.70069650121637</v>
      </c>
      <c r="V192">
        <f t="shared" si="150"/>
        <v>31219000.000000004</v>
      </c>
      <c r="W192">
        <v>311060</v>
      </c>
      <c r="X192">
        <v>255685</v>
      </c>
      <c r="Y192">
        <v>55375</v>
      </c>
      <c r="Z192">
        <v>153665</v>
      </c>
      <c r="AA192">
        <v>106765</v>
      </c>
      <c r="AB192">
        <v>46900</v>
      </c>
      <c r="AC192">
        <v>9444</v>
      </c>
      <c r="AD192">
        <v>7962</v>
      </c>
      <c r="AE192">
        <v>1482</v>
      </c>
      <c r="AF192">
        <v>144</v>
      </c>
      <c r="AG192">
        <v>132</v>
      </c>
      <c r="AH192">
        <v>12</v>
      </c>
      <c r="AI192">
        <v>51782</v>
      </c>
      <c r="AJ192">
        <v>38254</v>
      </c>
      <c r="AK192">
        <v>13528</v>
      </c>
      <c r="AL192">
        <v>32706</v>
      </c>
      <c r="AM192">
        <v>29882</v>
      </c>
      <c r="AN192">
        <v>2824</v>
      </c>
      <c r="AO192">
        <v>1544</v>
      </c>
      <c r="AP192">
        <v>1504</v>
      </c>
      <c r="AQ192">
        <v>40</v>
      </c>
      <c r="AR192">
        <v>24124</v>
      </c>
      <c r="AS192">
        <v>23388</v>
      </c>
      <c r="AT192">
        <v>736</v>
      </c>
      <c r="AU192">
        <v>206</v>
      </c>
      <c r="AV192">
        <v>204</v>
      </c>
      <c r="AW192">
        <v>2</v>
      </c>
      <c r="AX192">
        <v>48132</v>
      </c>
      <c r="AY192">
        <v>46026</v>
      </c>
      <c r="AZ192">
        <v>2106</v>
      </c>
      <c r="BA192">
        <v>17536</v>
      </c>
      <c r="BB192">
        <v>17338</v>
      </c>
      <c r="BC192">
        <v>198</v>
      </c>
      <c r="BD192">
        <v>2570</v>
      </c>
      <c r="BE192">
        <v>2326</v>
      </c>
      <c r="BF192">
        <v>244</v>
      </c>
      <c r="BG192">
        <v>70</v>
      </c>
      <c r="BH192">
        <v>64</v>
      </c>
      <c r="BI192">
        <v>6</v>
      </c>
      <c r="BJ192">
        <v>1276</v>
      </c>
      <c r="BK192">
        <v>1240</v>
      </c>
      <c r="BL192">
        <v>36</v>
      </c>
      <c r="BM192">
        <v>6546</v>
      </c>
      <c r="BN192">
        <v>6416</v>
      </c>
      <c r="BO192">
        <v>130</v>
      </c>
      <c r="BP192">
        <v>15618</v>
      </c>
      <c r="BQ192">
        <v>14616</v>
      </c>
      <c r="BR192">
        <v>1002</v>
      </c>
      <c r="BS192">
        <v>35890</v>
      </c>
      <c r="BT192">
        <v>21858</v>
      </c>
      <c r="BU192">
        <v>14032</v>
      </c>
      <c r="BV192">
        <v>19272</v>
      </c>
      <c r="BW192">
        <v>9150</v>
      </c>
      <c r="BX192">
        <v>10122</v>
      </c>
      <c r="BY192">
        <v>54774</v>
      </c>
      <c r="BZ192">
        <v>29968</v>
      </c>
      <c r="CA192">
        <v>24806</v>
      </c>
      <c r="CB192" t="str">
        <f t="shared" si="209"/>
        <v>CultivatorsTotal</v>
      </c>
      <c r="CC192" t="str">
        <f t="shared" si="210"/>
        <v>CultivatorsMale</v>
      </c>
      <c r="CD192" t="str">
        <f t="shared" si="211"/>
        <v>CultivatorsFemale</v>
      </c>
      <c r="CE192">
        <f t="shared" si="151"/>
        <v>39.556996232000905</v>
      </c>
      <c r="CF192">
        <f t="shared" si="152"/>
        <v>82.197968237639046</v>
      </c>
      <c r="CG192">
        <f t="shared" si="153"/>
        <v>17.802031762360958</v>
      </c>
      <c r="CH192">
        <f t="shared" si="154"/>
        <v>19.541329087605025</v>
      </c>
      <c r="CI192">
        <f t="shared" si="155"/>
        <v>69.479061595028142</v>
      </c>
      <c r="CJ192">
        <f t="shared" si="156"/>
        <v>30.520938404971854</v>
      </c>
      <c r="CK192">
        <f t="shared" si="157"/>
        <v>1.2009781791777039</v>
      </c>
      <c r="CL192">
        <f t="shared" si="158"/>
        <v>84.307496823379921</v>
      </c>
      <c r="CM192">
        <f t="shared" si="159"/>
        <v>15.692503176620075</v>
      </c>
      <c r="CN192">
        <f t="shared" si="160"/>
        <v>1.8312246696483413E-2</v>
      </c>
      <c r="CO192">
        <f t="shared" si="161"/>
        <v>91.666666666666657</v>
      </c>
      <c r="CP192">
        <f t="shared" si="212"/>
        <v>8.3333333333333321</v>
      </c>
      <c r="CQ192">
        <f t="shared" si="162"/>
        <v>6.5850330447035006</v>
      </c>
      <c r="CR192">
        <f t="shared" si="163"/>
        <v>73.87509173071723</v>
      </c>
      <c r="CS192">
        <f t="shared" si="164"/>
        <v>26.124908269282766</v>
      </c>
      <c r="CT192">
        <f t="shared" si="165"/>
        <v>4.159169030938795</v>
      </c>
      <c r="CU192">
        <f t="shared" si="166"/>
        <v>91.365498685256526</v>
      </c>
      <c r="CV192">
        <f t="shared" si="167"/>
        <v>8.6345013147434724</v>
      </c>
      <c r="CW192">
        <f t="shared" si="168"/>
        <v>0.19634797846784993</v>
      </c>
      <c r="CX192">
        <f t="shared" si="169"/>
        <v>97.409326424870471</v>
      </c>
      <c r="CY192">
        <f t="shared" si="170"/>
        <v>2.5906735751295336</v>
      </c>
      <c r="CZ192">
        <f t="shared" si="171"/>
        <v>3.0678099951803186</v>
      </c>
      <c r="DA192">
        <f t="shared" si="172"/>
        <v>96.949096335599407</v>
      </c>
      <c r="DB192">
        <f t="shared" si="173"/>
        <v>3.0509036644005971</v>
      </c>
      <c r="DC192">
        <f t="shared" si="174"/>
        <v>2.6196686246358215E-2</v>
      </c>
      <c r="DD192">
        <f t="shared" si="175"/>
        <v>99.029126213592235</v>
      </c>
      <c r="DE192">
        <f t="shared" si="213"/>
        <v>0.97087378640776689</v>
      </c>
      <c r="DF192">
        <f t="shared" si="176"/>
        <v>6.1208684582995811</v>
      </c>
      <c r="DG192">
        <f t="shared" si="177"/>
        <v>95.624532535527294</v>
      </c>
      <c r="DH192">
        <f t="shared" si="178"/>
        <v>4.3754674644726999</v>
      </c>
      <c r="DI192">
        <f t="shared" si="179"/>
        <v>2.230024708816202</v>
      </c>
      <c r="DJ192">
        <f t="shared" si="180"/>
        <v>98.870894160583944</v>
      </c>
      <c r="DK192">
        <f t="shared" si="181"/>
        <v>1.1291058394160585</v>
      </c>
      <c r="DL192">
        <f t="shared" si="182"/>
        <v>0.32682273618029423</v>
      </c>
      <c r="DM192">
        <f t="shared" si="183"/>
        <v>90.505836575875492</v>
      </c>
      <c r="DN192">
        <f t="shared" si="184"/>
        <v>9.4941634241245136</v>
      </c>
      <c r="DO192">
        <f t="shared" si="185"/>
        <v>8.9017865885683261E-3</v>
      </c>
      <c r="DP192">
        <f t="shared" si="186"/>
        <v>91.428571428571431</v>
      </c>
      <c r="DQ192">
        <f t="shared" si="187"/>
        <v>8.5714285714285712</v>
      </c>
      <c r="DR192">
        <f t="shared" si="188"/>
        <v>0.16226685267161689</v>
      </c>
      <c r="DS192">
        <f t="shared" si="189"/>
        <v>97.17868338557993</v>
      </c>
      <c r="DT192">
        <f t="shared" si="190"/>
        <v>2.8213166144200628</v>
      </c>
      <c r="DU192">
        <f t="shared" si="191"/>
        <v>0.83244421441097516</v>
      </c>
      <c r="DV192">
        <f t="shared" si="192"/>
        <v>98.014054384356868</v>
      </c>
      <c r="DW192">
        <f t="shared" si="193"/>
        <v>1.9859456156431408</v>
      </c>
      <c r="DX192">
        <f t="shared" si="194"/>
        <v>1.98611575628943</v>
      </c>
      <c r="DY192">
        <f t="shared" si="195"/>
        <v>93.584325777948521</v>
      </c>
      <c r="DZ192">
        <f t="shared" si="196"/>
        <v>6.4156742220514786</v>
      </c>
      <c r="EA192">
        <f t="shared" si="197"/>
        <v>4.5640731523388167</v>
      </c>
      <c r="EB192">
        <f t="shared" si="198"/>
        <v>60.902758428531619</v>
      </c>
      <c r="EC192">
        <f t="shared" si="199"/>
        <v>39.097241571468381</v>
      </c>
      <c r="ED192">
        <f t="shared" si="200"/>
        <v>2.4507890162126968</v>
      </c>
      <c r="EE192">
        <f t="shared" si="201"/>
        <v>47.478206724782069</v>
      </c>
      <c r="EF192">
        <f t="shared" si="202"/>
        <v>52.521793275217931</v>
      </c>
      <c r="EG192">
        <f t="shared" si="203"/>
        <v>6.9655208371748785</v>
      </c>
      <c r="EH192">
        <f t="shared" si="204"/>
        <v>54.712089677584252</v>
      </c>
      <c r="EI192">
        <f t="shared" si="205"/>
        <v>45.28791032241574</v>
      </c>
    </row>
    <row r="193" spans="1:139" x14ac:dyDescent="0.25">
      <c r="A193" t="s">
        <v>2863</v>
      </c>
      <c r="B193">
        <v>192</v>
      </c>
      <c r="C193" t="s">
        <v>252</v>
      </c>
      <c r="E193">
        <v>2205968</v>
      </c>
      <c r="F193">
        <v>1114709</v>
      </c>
      <c r="G193">
        <v>1091259</v>
      </c>
      <c r="H193">
        <v>396850</v>
      </c>
      <c r="I193">
        <v>301579</v>
      </c>
      <c r="J193">
        <v>95271</v>
      </c>
      <c r="K193">
        <f t="shared" si="142"/>
        <v>17.9898348480123</v>
      </c>
      <c r="L193">
        <f t="shared" si="143"/>
        <v>27.054504807981278</v>
      </c>
      <c r="M193">
        <f t="shared" si="144"/>
        <v>8.7303747323046128</v>
      </c>
      <c r="N193">
        <f t="shared" si="206"/>
        <v>75.99319642182185</v>
      </c>
      <c r="O193">
        <f t="shared" si="207"/>
        <v>24.006803578178154</v>
      </c>
      <c r="P193">
        <f t="shared" si="145"/>
        <v>43.656797278568732</v>
      </c>
      <c r="Q193">
        <f t="shared" si="146"/>
        <v>24.759480912183442</v>
      </c>
      <c r="R193">
        <f t="shared" si="147"/>
        <v>6.0456091722313214</v>
      </c>
      <c r="S193">
        <f t="shared" si="208"/>
        <v>3.6104321532065011</v>
      </c>
      <c r="T193">
        <f t="shared" si="148"/>
        <v>21.927680483810001</v>
      </c>
      <c r="U193">
        <f t="shared" si="149"/>
        <v>56.343202721431268</v>
      </c>
      <c r="V193">
        <f t="shared" si="150"/>
        <v>22359800</v>
      </c>
      <c r="W193">
        <v>101295</v>
      </c>
      <c r="X193">
        <v>84110</v>
      </c>
      <c r="Y193">
        <v>17185</v>
      </c>
      <c r="Z193">
        <v>67343</v>
      </c>
      <c r="AA193">
        <v>47981</v>
      </c>
      <c r="AB193">
        <v>19362</v>
      </c>
      <c r="AC193">
        <v>4614</v>
      </c>
      <c r="AD193">
        <v>3910</v>
      </c>
      <c r="AE193">
        <v>704</v>
      </c>
      <c r="AF193">
        <v>286</v>
      </c>
      <c r="AG193">
        <v>284</v>
      </c>
      <c r="AH193">
        <v>2</v>
      </c>
      <c r="AI193">
        <v>74320</v>
      </c>
      <c r="AJ193">
        <v>50662</v>
      </c>
      <c r="AK193">
        <v>23658</v>
      </c>
      <c r="AL193">
        <v>23652</v>
      </c>
      <c r="AM193">
        <v>20598</v>
      </c>
      <c r="AN193">
        <v>3054</v>
      </c>
      <c r="AO193">
        <v>886</v>
      </c>
      <c r="AP193">
        <v>848</v>
      </c>
      <c r="AQ193">
        <v>38</v>
      </c>
      <c r="AR193">
        <v>14328</v>
      </c>
      <c r="AS193">
        <v>13710</v>
      </c>
      <c r="AT193">
        <v>618</v>
      </c>
      <c r="AU193">
        <v>92</v>
      </c>
      <c r="AV193">
        <v>92</v>
      </c>
      <c r="AW193">
        <v>0</v>
      </c>
      <c r="AX193">
        <v>23900</v>
      </c>
      <c r="AY193">
        <v>22830</v>
      </c>
      <c r="AZ193">
        <v>1070</v>
      </c>
      <c r="BA193">
        <v>8236</v>
      </c>
      <c r="BB193">
        <v>8130</v>
      </c>
      <c r="BC193">
        <v>106</v>
      </c>
      <c r="BD193">
        <v>1406</v>
      </c>
      <c r="BE193">
        <v>1258</v>
      </c>
      <c r="BF193">
        <v>148</v>
      </c>
      <c r="BG193">
        <v>50</v>
      </c>
      <c r="BH193">
        <v>50</v>
      </c>
      <c r="BI193">
        <v>0</v>
      </c>
      <c r="BJ193">
        <v>568</v>
      </c>
      <c r="BK193">
        <v>546</v>
      </c>
      <c r="BL193">
        <v>22</v>
      </c>
      <c r="BM193">
        <v>2984</v>
      </c>
      <c r="BN193">
        <v>2900</v>
      </c>
      <c r="BO193">
        <v>84</v>
      </c>
      <c r="BP193">
        <v>8348</v>
      </c>
      <c r="BQ193">
        <v>7780</v>
      </c>
      <c r="BR193">
        <v>568</v>
      </c>
      <c r="BS193">
        <v>20572</v>
      </c>
      <c r="BT193">
        <v>12376</v>
      </c>
      <c r="BU193">
        <v>8196</v>
      </c>
      <c r="BV193">
        <v>12700</v>
      </c>
      <c r="BW193">
        <v>5914</v>
      </c>
      <c r="BX193">
        <v>6786</v>
      </c>
      <c r="BY193">
        <v>31270</v>
      </c>
      <c r="BZ193">
        <v>17600</v>
      </c>
      <c r="CA193">
        <v>13670</v>
      </c>
      <c r="CB193" t="str">
        <f t="shared" si="209"/>
        <v>CultivatorsTotal</v>
      </c>
      <c r="CC193" t="str">
        <f t="shared" si="210"/>
        <v>CultivatorsMale</v>
      </c>
      <c r="CD193" t="str">
        <f t="shared" si="211"/>
        <v>CHHIFemale</v>
      </c>
      <c r="CE193">
        <f t="shared" si="151"/>
        <v>25.524757465037169</v>
      </c>
      <c r="CF193">
        <f t="shared" si="152"/>
        <v>83.034700626881872</v>
      </c>
      <c r="CG193">
        <f t="shared" si="153"/>
        <v>16.965299373118121</v>
      </c>
      <c r="CH193">
        <f t="shared" si="154"/>
        <v>16.969383898198313</v>
      </c>
      <c r="CI193">
        <f t="shared" si="155"/>
        <v>71.248682119893687</v>
      </c>
      <c r="CJ193">
        <f t="shared" si="156"/>
        <v>28.751317880106321</v>
      </c>
      <c r="CK193">
        <f t="shared" si="157"/>
        <v>1.1626559153332494</v>
      </c>
      <c r="CL193">
        <f t="shared" si="158"/>
        <v>84.742089293454697</v>
      </c>
      <c r="CM193">
        <f t="shared" si="159"/>
        <v>15.257910706545296</v>
      </c>
      <c r="CN193">
        <f t="shared" si="160"/>
        <v>7.2067531813027594E-2</v>
      </c>
      <c r="CO193">
        <f t="shared" si="161"/>
        <v>99.300699300699307</v>
      </c>
      <c r="CP193">
        <f t="shared" si="212"/>
        <v>0.69930069930069927</v>
      </c>
      <c r="CQ193">
        <f t="shared" si="162"/>
        <v>18.727478896308426</v>
      </c>
      <c r="CR193">
        <f t="shared" si="163"/>
        <v>68.167384284176535</v>
      </c>
      <c r="CS193">
        <f t="shared" si="164"/>
        <v>31.832615715823465</v>
      </c>
      <c r="CT193">
        <f t="shared" si="165"/>
        <v>5.9599344840619883</v>
      </c>
      <c r="CU193">
        <f t="shared" si="166"/>
        <v>87.087772704211062</v>
      </c>
      <c r="CV193">
        <f t="shared" si="167"/>
        <v>12.91222729578894</v>
      </c>
      <c r="CW193">
        <f t="shared" si="168"/>
        <v>0.22325815799420437</v>
      </c>
      <c r="CX193">
        <f t="shared" si="169"/>
        <v>95.711060948081268</v>
      </c>
      <c r="CY193">
        <f t="shared" si="170"/>
        <v>4.288939051918736</v>
      </c>
      <c r="CZ193">
        <f t="shared" si="171"/>
        <v>3.6104321532065011</v>
      </c>
      <c r="DA193">
        <f t="shared" si="172"/>
        <v>95.686767169179234</v>
      </c>
      <c r="DB193">
        <f t="shared" si="173"/>
        <v>4.3132328308207706</v>
      </c>
      <c r="DC193">
        <f t="shared" si="174"/>
        <v>2.318256268111377E-2</v>
      </c>
      <c r="DD193">
        <f t="shared" si="175"/>
        <v>100</v>
      </c>
      <c r="DE193">
        <f t="shared" si="213"/>
        <v>0</v>
      </c>
      <c r="DF193">
        <f t="shared" si="176"/>
        <v>6.0224266095502079</v>
      </c>
      <c r="DG193">
        <f t="shared" si="177"/>
        <v>95.523012552301253</v>
      </c>
      <c r="DH193">
        <f t="shared" si="178"/>
        <v>4.476987447698745</v>
      </c>
      <c r="DI193">
        <f t="shared" si="179"/>
        <v>2.07534332871362</v>
      </c>
      <c r="DJ193">
        <f t="shared" si="180"/>
        <v>98.712967459932017</v>
      </c>
      <c r="DK193">
        <f t="shared" si="181"/>
        <v>1.2870325400679943</v>
      </c>
      <c r="DL193">
        <f t="shared" si="182"/>
        <v>0.35429003401789089</v>
      </c>
      <c r="DM193">
        <f t="shared" si="183"/>
        <v>89.473684210526315</v>
      </c>
      <c r="DN193">
        <f t="shared" si="184"/>
        <v>10.526315789473683</v>
      </c>
      <c r="DO193">
        <f t="shared" si="185"/>
        <v>1.2599218848431397E-2</v>
      </c>
      <c r="DP193">
        <f t="shared" si="186"/>
        <v>100</v>
      </c>
      <c r="DQ193">
        <f t="shared" si="187"/>
        <v>0</v>
      </c>
      <c r="DR193">
        <f t="shared" si="188"/>
        <v>0.14312712611818068</v>
      </c>
      <c r="DS193">
        <f t="shared" si="189"/>
        <v>96.126760563380287</v>
      </c>
      <c r="DT193">
        <f t="shared" si="190"/>
        <v>3.873239436619718</v>
      </c>
      <c r="DU193">
        <f t="shared" si="191"/>
        <v>0.75192138087438576</v>
      </c>
      <c r="DV193">
        <f t="shared" si="192"/>
        <v>97.184986595174266</v>
      </c>
      <c r="DW193">
        <f t="shared" si="193"/>
        <v>2.8150134048257374</v>
      </c>
      <c r="DX193">
        <f t="shared" si="194"/>
        <v>2.1035655789341061</v>
      </c>
      <c r="DY193">
        <f t="shared" si="195"/>
        <v>93.195975083852417</v>
      </c>
      <c r="DZ193">
        <f t="shared" si="196"/>
        <v>6.8040249161475801</v>
      </c>
      <c r="EA193">
        <f t="shared" si="197"/>
        <v>5.1838226029986139</v>
      </c>
      <c r="EB193">
        <f t="shared" si="198"/>
        <v>60.15944001555512</v>
      </c>
      <c r="EC193">
        <f t="shared" si="199"/>
        <v>39.84055998444488</v>
      </c>
      <c r="ED193">
        <f t="shared" si="200"/>
        <v>3.2002015875015748</v>
      </c>
      <c r="EE193">
        <f t="shared" si="201"/>
        <v>46.566929133858267</v>
      </c>
      <c r="EF193">
        <f t="shared" si="202"/>
        <v>53.433070866141733</v>
      </c>
      <c r="EG193">
        <f t="shared" si="203"/>
        <v>7.8795514678089953</v>
      </c>
      <c r="EH193">
        <f t="shared" si="204"/>
        <v>56.283978253917489</v>
      </c>
      <c r="EI193">
        <f t="shared" si="205"/>
        <v>43.716021746082504</v>
      </c>
    </row>
    <row r="194" spans="1:139" x14ac:dyDescent="0.25">
      <c r="A194" t="s">
        <v>2865</v>
      </c>
      <c r="B194">
        <v>193</v>
      </c>
      <c r="C194" t="s">
        <v>253</v>
      </c>
      <c r="E194">
        <v>3239774</v>
      </c>
      <c r="F194">
        <v>1672902</v>
      </c>
      <c r="G194">
        <v>1566872</v>
      </c>
      <c r="H194">
        <v>569720</v>
      </c>
      <c r="I194">
        <v>445018</v>
      </c>
      <c r="J194">
        <v>124702</v>
      </c>
      <c r="K194">
        <f t="shared" ref="K194:K257" si="214">(H194/E194)*100</f>
        <v>17.585177237671516</v>
      </c>
      <c r="L194">
        <f t="shared" ref="L194:L257" si="215">(I194/F194)*100</f>
        <v>26.601558250274078</v>
      </c>
      <c r="M194">
        <f t="shared" ref="M194:M257" si="216">(J194/G194)*100</f>
        <v>7.9586590353264333</v>
      </c>
      <c r="N194">
        <f t="shared" si="206"/>
        <v>78.111703994944875</v>
      </c>
      <c r="O194">
        <f t="shared" si="207"/>
        <v>21.888296005055114</v>
      </c>
      <c r="P194">
        <f t="shared" ref="P194:P257" si="217">SUM(CE194,CH194,CK194)</f>
        <v>57.673242996559715</v>
      </c>
      <c r="Q194">
        <f t="shared" ref="Q194:Q257" si="218">SUM(CN194,CQ194,CT194)</f>
        <v>6.9872920030892374</v>
      </c>
      <c r="R194">
        <f t="shared" ref="R194:R257" si="219">SUM(DC194,DF194)</f>
        <v>5.7888085375272063</v>
      </c>
      <c r="S194">
        <f t="shared" si="208"/>
        <v>4.3937372744506069</v>
      </c>
      <c r="T194">
        <f t="shared" ref="T194:T257" si="220">SUM(CW194,DI194,DL194,DO194,DR194,DU194,DX194,EA194,ED194,EG194)</f>
        <v>25.156919188373237</v>
      </c>
      <c r="U194">
        <f t="shared" ref="U194:U257" si="221">(Q194+R194+S194+T194)</f>
        <v>42.326757003440292</v>
      </c>
      <c r="V194">
        <f t="shared" ref="V194:V257" si="222">(U194)*H194</f>
        <v>24114400.000000004</v>
      </c>
      <c r="W194">
        <v>153930</v>
      </c>
      <c r="X194">
        <v>129503</v>
      </c>
      <c r="Y194">
        <v>24427</v>
      </c>
      <c r="Z194">
        <v>161192</v>
      </c>
      <c r="AA194">
        <v>119725</v>
      </c>
      <c r="AB194">
        <v>41467</v>
      </c>
      <c r="AC194">
        <v>13454</v>
      </c>
      <c r="AD194">
        <v>11614</v>
      </c>
      <c r="AE194">
        <v>1840</v>
      </c>
      <c r="AF194">
        <v>592</v>
      </c>
      <c r="AG194">
        <v>588</v>
      </c>
      <c r="AH194">
        <v>4</v>
      </c>
      <c r="AI194">
        <v>20488</v>
      </c>
      <c r="AJ194">
        <v>17028</v>
      </c>
      <c r="AK194">
        <v>3460</v>
      </c>
      <c r="AL194">
        <v>18728</v>
      </c>
      <c r="AM194">
        <v>17294</v>
      </c>
      <c r="AN194">
        <v>1434</v>
      </c>
      <c r="AO194">
        <v>1204</v>
      </c>
      <c r="AP194">
        <v>1142</v>
      </c>
      <c r="AQ194">
        <v>62</v>
      </c>
      <c r="AR194">
        <v>25032</v>
      </c>
      <c r="AS194">
        <v>23828</v>
      </c>
      <c r="AT194">
        <v>1204</v>
      </c>
      <c r="AU194">
        <v>144</v>
      </c>
      <c r="AV194">
        <v>142</v>
      </c>
      <c r="AW194">
        <v>2</v>
      </c>
      <c r="AX194">
        <v>32836</v>
      </c>
      <c r="AY194">
        <v>31268</v>
      </c>
      <c r="AZ194">
        <v>1568</v>
      </c>
      <c r="BA194">
        <v>11780</v>
      </c>
      <c r="BB194">
        <v>11458</v>
      </c>
      <c r="BC194">
        <v>322</v>
      </c>
      <c r="BD194">
        <v>1582</v>
      </c>
      <c r="BE194">
        <v>1464</v>
      </c>
      <c r="BF194">
        <v>118</v>
      </c>
      <c r="BG194">
        <v>52</v>
      </c>
      <c r="BH194">
        <v>52</v>
      </c>
      <c r="BI194">
        <v>0</v>
      </c>
      <c r="BJ194">
        <v>1006</v>
      </c>
      <c r="BK194">
        <v>964</v>
      </c>
      <c r="BL194">
        <v>42</v>
      </c>
      <c r="BM194">
        <v>4230</v>
      </c>
      <c r="BN194">
        <v>4050</v>
      </c>
      <c r="BO194">
        <v>180</v>
      </c>
      <c r="BP194">
        <v>15322</v>
      </c>
      <c r="BQ194">
        <v>14518</v>
      </c>
      <c r="BR194">
        <v>804</v>
      </c>
      <c r="BS194">
        <v>22748</v>
      </c>
      <c r="BT194">
        <v>14846</v>
      </c>
      <c r="BU194">
        <v>7902</v>
      </c>
      <c r="BV194">
        <v>17564</v>
      </c>
      <c r="BW194">
        <v>8764</v>
      </c>
      <c r="BX194">
        <v>8800</v>
      </c>
      <c r="BY194">
        <v>67836</v>
      </c>
      <c r="BZ194">
        <v>36770</v>
      </c>
      <c r="CA194">
        <v>31066</v>
      </c>
      <c r="CB194" t="str">
        <f t="shared" si="209"/>
        <v>AgriculturalLabourersTotal</v>
      </c>
      <c r="CC194" t="str">
        <f t="shared" si="210"/>
        <v>CultivatorsMale</v>
      </c>
      <c r="CD194" t="str">
        <f t="shared" si="211"/>
        <v>AgriculturalLabourersFemale</v>
      </c>
      <c r="CE194">
        <f t="shared" ref="CE194:CE257" si="223">(W194/H194)*100</f>
        <v>27.018535420908517</v>
      </c>
      <c r="CF194">
        <f t="shared" ref="CF194:CF257" si="224">(X194/W194)*100</f>
        <v>84.131098551289554</v>
      </c>
      <c r="CG194">
        <f t="shared" ref="CG194:CG257" si="225">(Y194/W194)*100</f>
        <v>15.868901448710455</v>
      </c>
      <c r="CH194">
        <f t="shared" ref="CH194:CH257" si="226">(Z194/H194)*100</f>
        <v>28.293196658007442</v>
      </c>
      <c r="CI194">
        <f t="shared" ref="CI194:CI257" si="227">(AA194/Z194)*100</f>
        <v>74.274777904610659</v>
      </c>
      <c r="CJ194">
        <f t="shared" ref="CJ194:CJ257" si="228">(AB194/Z194)*100</f>
        <v>25.725222095389348</v>
      </c>
      <c r="CK194">
        <f t="shared" ref="CK194:CK257" si="229">(AC194/H194)*100</f>
        <v>2.3615109176437548</v>
      </c>
      <c r="CL194">
        <f t="shared" ref="CL194:CL257" si="230">(AD194/AC194)*100</f>
        <v>86.3237698825628</v>
      </c>
      <c r="CM194">
        <f t="shared" ref="CM194:CM257" si="231">(AE194/AC194)*100</f>
        <v>13.676230117437193</v>
      </c>
      <c r="CN194">
        <f t="shared" ref="CN194:CN257" si="232">(AF194/H194)*100</f>
        <v>0.10391069297198624</v>
      </c>
      <c r="CO194">
        <f t="shared" ref="CO194:CO257" si="233">(AG194/AF194)*100</f>
        <v>99.324324324324323</v>
      </c>
      <c r="CP194">
        <f t="shared" si="212"/>
        <v>0.67567567567567566</v>
      </c>
      <c r="CQ194">
        <f t="shared" ref="CQ194:CQ257" si="234">(AI194/H194)*100</f>
        <v>3.5961524959629294</v>
      </c>
      <c r="CR194">
        <f t="shared" ref="CR194:CR257" si="235">(AJ194/AI194)*100</f>
        <v>83.112065599375242</v>
      </c>
      <c r="CS194">
        <f t="shared" ref="CS194:CS257" si="236">(AK194/AI194)*100</f>
        <v>16.887934400624758</v>
      </c>
      <c r="CT194">
        <f t="shared" ref="CT194:CT257" si="237">(AL194/H194)*100</f>
        <v>3.2872288141543216</v>
      </c>
      <c r="CU194">
        <f t="shared" ref="CU194:CU257" si="238">(AM194/AL194)*100</f>
        <v>92.343015805211451</v>
      </c>
      <c r="CV194">
        <f t="shared" ref="CV194:CV257" si="239">(AN194/AL194)*100</f>
        <v>7.656984194788552</v>
      </c>
      <c r="CW194">
        <f t="shared" ref="CW194:CW257" si="240">(AO194/H194)*100</f>
        <v>0.21133188232816119</v>
      </c>
      <c r="CX194">
        <f t="shared" ref="CX194:CX257" si="241">(AP194/AO194)*100</f>
        <v>94.850498338870437</v>
      </c>
      <c r="CY194">
        <f t="shared" ref="CY194:CY257" si="242">(AQ194/AO194)*100</f>
        <v>5.1495016611295679</v>
      </c>
      <c r="CZ194">
        <f t="shared" ref="CZ194:CZ257" si="243">(AR194/H194)*100</f>
        <v>4.3937372744506069</v>
      </c>
      <c r="DA194">
        <f t="shared" ref="DA194:DA257" si="244">(AS194/AR194)*100</f>
        <v>95.19015659955258</v>
      </c>
      <c r="DB194">
        <f t="shared" ref="DB194:DB257" si="245">(AT194/AR194)*100</f>
        <v>4.8098434004474271</v>
      </c>
      <c r="DC194">
        <f t="shared" ref="DC194:DC257" si="246">(AU194/H194)*100</f>
        <v>2.5275573966158812E-2</v>
      </c>
      <c r="DD194">
        <f t="shared" ref="DD194:DD257" si="247">(AV194/AU194)*100</f>
        <v>98.611111111111114</v>
      </c>
      <c r="DE194">
        <f t="shared" si="213"/>
        <v>1.3888888888888888</v>
      </c>
      <c r="DF194">
        <f t="shared" ref="DF194:DF257" si="248">(AX194/H194)*100</f>
        <v>5.7635329635610475</v>
      </c>
      <c r="DG194">
        <f t="shared" ref="DG194:DG257" si="249">(AY194/AX194)*100</f>
        <v>95.224753319527338</v>
      </c>
      <c r="DH194">
        <f t="shared" ref="DH194:DH257" si="250">(AZ194/AX194)*100</f>
        <v>4.7752466804726525</v>
      </c>
      <c r="DI194">
        <f t="shared" ref="DI194:DI257" si="251">(BA194/H194)*100</f>
        <v>2.0676823702871587</v>
      </c>
      <c r="DJ194">
        <f t="shared" ref="DJ194:DJ257" si="252">(BB194/BA194)*100</f>
        <v>97.26655348047538</v>
      </c>
      <c r="DK194">
        <f t="shared" ref="DK194:DK257" si="253">(BC194/BA194)*100</f>
        <v>2.7334465195246178</v>
      </c>
      <c r="DL194">
        <f t="shared" ref="DL194:DL257" si="254">(BD194/H194)*100</f>
        <v>0.2776802639893281</v>
      </c>
      <c r="DM194">
        <f t="shared" ref="DM194:DM257" si="255">(BE194/BD194)*100</f>
        <v>92.541087231352719</v>
      </c>
      <c r="DN194">
        <f t="shared" ref="DN194:DN257" si="256">(BF194/BD194)*100</f>
        <v>7.4589127686472816</v>
      </c>
      <c r="DO194">
        <f t="shared" ref="DO194:DO257" si="257">(BG194/H194)*100</f>
        <v>9.1272905988906833E-3</v>
      </c>
      <c r="DP194">
        <f t="shared" ref="DP194:DP257" si="258">(BH194/BG194)*100</f>
        <v>100</v>
      </c>
      <c r="DQ194">
        <f t="shared" ref="DQ194:DQ257" si="259">(BI194/BG194)*100</f>
        <v>0</v>
      </c>
      <c r="DR194">
        <f t="shared" ref="DR194:DR257" si="260">(BJ194/H194)*100</f>
        <v>0.17657796812469284</v>
      </c>
      <c r="DS194">
        <f t="shared" ref="DS194:DS257" si="261">(BK194/BJ194)*100</f>
        <v>95.825049701789268</v>
      </c>
      <c r="DT194">
        <f t="shared" ref="DT194:DT257" si="262">(BL194/BJ194)*100</f>
        <v>4.1749502982107352</v>
      </c>
      <c r="DU194">
        <f t="shared" ref="DU194:DU257" si="263">(BM194/H194)*100</f>
        <v>0.74246998525591512</v>
      </c>
      <c r="DV194">
        <f t="shared" ref="DV194:DV257" si="264">(BN194/BM194)*100</f>
        <v>95.744680851063833</v>
      </c>
      <c r="DW194">
        <f t="shared" ref="DW194:DW257" si="265">(BO194/BM194)*100</f>
        <v>4.2553191489361701</v>
      </c>
      <c r="DX194">
        <f t="shared" ref="DX194:DX257" si="266">(BP194/H194)*100</f>
        <v>2.6893912799269817</v>
      </c>
      <c r="DY194">
        <f t="shared" ref="DY194:DY257" si="267">(BQ194/BP194)*100</f>
        <v>94.752643258060303</v>
      </c>
      <c r="DZ194">
        <f t="shared" ref="DZ194:DZ257" si="268">(BR194/BP194)*100</f>
        <v>5.2473567419396945</v>
      </c>
      <c r="EA194">
        <f t="shared" ref="EA194:EA257" si="269">(BS194/H194)*100</f>
        <v>3.9928385873762551</v>
      </c>
      <c r="EB194">
        <f t="shared" ref="EB194:EB257" si="270">(BT194/BS194)*100</f>
        <v>65.262880253209076</v>
      </c>
      <c r="EC194">
        <f t="shared" ref="EC194:EC257" si="271">(BU194/BS194)*100</f>
        <v>34.737119746790931</v>
      </c>
      <c r="ED194">
        <f t="shared" ref="ED194:ED257" si="272">(BV194/H194)*100</f>
        <v>3.0829179245945375</v>
      </c>
      <c r="EE194">
        <f t="shared" ref="EE194:EE257" si="273">(BW194/BV194)*100</f>
        <v>49.897517649738099</v>
      </c>
      <c r="EF194">
        <f t="shared" ref="EF194:EF257" si="274">(BX194/BV194)*100</f>
        <v>50.102482350261901</v>
      </c>
      <c r="EG194">
        <f t="shared" ref="EG194:EG257" si="275">(BY194/H194)*100</f>
        <v>11.906901635891314</v>
      </c>
      <c r="EH194">
        <f t="shared" ref="EH194:EH257" si="276">(BZ194/BY194)*100</f>
        <v>54.204257326493313</v>
      </c>
      <c r="EI194">
        <f t="shared" ref="EI194:EI257" si="277">(CA194/BY194)*100</f>
        <v>45.795742673506695</v>
      </c>
    </row>
    <row r="195" spans="1:139" x14ac:dyDescent="0.25">
      <c r="A195" t="s">
        <v>2867</v>
      </c>
      <c r="B195">
        <v>194</v>
      </c>
      <c r="C195" t="s">
        <v>254</v>
      </c>
      <c r="E195">
        <v>4494204</v>
      </c>
      <c r="F195">
        <v>2220465</v>
      </c>
      <c r="G195">
        <v>2273739</v>
      </c>
      <c r="H195">
        <v>896771</v>
      </c>
      <c r="I195">
        <v>663990</v>
      </c>
      <c r="J195">
        <v>232781</v>
      </c>
      <c r="K195">
        <f t="shared" si="214"/>
        <v>19.953945125766431</v>
      </c>
      <c r="L195">
        <f t="shared" si="215"/>
        <v>29.903195952199201</v>
      </c>
      <c r="M195">
        <f t="shared" si="216"/>
        <v>10.237806538041525</v>
      </c>
      <c r="N195">
        <f t="shared" ref="N195:N258" si="278">(I195/H195)*100</f>
        <v>74.042314035578755</v>
      </c>
      <c r="O195">
        <f t="shared" ref="O195:O258" si="279">(J195/H195)*100</f>
        <v>25.957685964421241</v>
      </c>
      <c r="P195">
        <f t="shared" si="217"/>
        <v>66.847054599223199</v>
      </c>
      <c r="Q195">
        <f t="shared" si="218"/>
        <v>7.5461851464866729</v>
      </c>
      <c r="R195">
        <f t="shared" si="219"/>
        <v>5.7988048230819231</v>
      </c>
      <c r="S195">
        <f t="shared" ref="S195:S258" si="280">CZ195</f>
        <v>2.3116269370887328</v>
      </c>
      <c r="T195">
        <f t="shared" si="220"/>
        <v>17.496328494119457</v>
      </c>
      <c r="U195">
        <f t="shared" si="221"/>
        <v>33.152945400776787</v>
      </c>
      <c r="V195">
        <f t="shared" si="222"/>
        <v>29730600</v>
      </c>
      <c r="W195">
        <v>386912</v>
      </c>
      <c r="X195">
        <v>290582</v>
      </c>
      <c r="Y195">
        <v>96330</v>
      </c>
      <c r="Z195">
        <v>203295</v>
      </c>
      <c r="AA195">
        <v>133390</v>
      </c>
      <c r="AB195">
        <v>69905</v>
      </c>
      <c r="AC195">
        <v>9258</v>
      </c>
      <c r="AD195">
        <v>7254</v>
      </c>
      <c r="AE195">
        <v>2004</v>
      </c>
      <c r="AF195">
        <v>170</v>
      </c>
      <c r="AG195">
        <v>164</v>
      </c>
      <c r="AH195">
        <v>6</v>
      </c>
      <c r="AI195">
        <v>32582</v>
      </c>
      <c r="AJ195">
        <v>25030</v>
      </c>
      <c r="AK195">
        <v>7552</v>
      </c>
      <c r="AL195">
        <v>34920</v>
      </c>
      <c r="AM195">
        <v>30442</v>
      </c>
      <c r="AN195">
        <v>4478</v>
      </c>
      <c r="AO195">
        <v>1252</v>
      </c>
      <c r="AP195">
        <v>1226</v>
      </c>
      <c r="AQ195">
        <v>26</v>
      </c>
      <c r="AR195">
        <v>20730</v>
      </c>
      <c r="AS195">
        <v>19660</v>
      </c>
      <c r="AT195">
        <v>1070</v>
      </c>
      <c r="AU195">
        <v>250</v>
      </c>
      <c r="AV195">
        <v>244</v>
      </c>
      <c r="AW195">
        <v>6</v>
      </c>
      <c r="AX195">
        <v>51752</v>
      </c>
      <c r="AY195">
        <v>49330</v>
      </c>
      <c r="AZ195">
        <v>2422</v>
      </c>
      <c r="BA195">
        <v>18980</v>
      </c>
      <c r="BB195">
        <v>18698</v>
      </c>
      <c r="BC195">
        <v>282</v>
      </c>
      <c r="BD195">
        <v>3476</v>
      </c>
      <c r="BE195">
        <v>3248</v>
      </c>
      <c r="BF195">
        <v>228</v>
      </c>
      <c r="BG195">
        <v>110</v>
      </c>
      <c r="BH195">
        <v>110</v>
      </c>
      <c r="BI195">
        <v>0</v>
      </c>
      <c r="BJ195">
        <v>1434</v>
      </c>
      <c r="BK195">
        <v>1410</v>
      </c>
      <c r="BL195">
        <v>24</v>
      </c>
      <c r="BM195">
        <v>6658</v>
      </c>
      <c r="BN195">
        <v>6458</v>
      </c>
      <c r="BO195">
        <v>200</v>
      </c>
      <c r="BP195">
        <v>11936</v>
      </c>
      <c r="BQ195">
        <v>11144</v>
      </c>
      <c r="BR195">
        <v>792</v>
      </c>
      <c r="BS195">
        <v>36874</v>
      </c>
      <c r="BT195">
        <v>23878</v>
      </c>
      <c r="BU195">
        <v>12996</v>
      </c>
      <c r="BV195">
        <v>19014</v>
      </c>
      <c r="BW195">
        <v>9742</v>
      </c>
      <c r="BX195">
        <v>9272</v>
      </c>
      <c r="BY195">
        <v>57168</v>
      </c>
      <c r="BZ195">
        <v>31980</v>
      </c>
      <c r="CA195">
        <v>25188</v>
      </c>
      <c r="CB195" t="str">
        <f t="shared" ref="CB195:CB258" si="281">INDEX($W$1:$CA$1, MATCH(MAX(W195:CA195),W195:CA195,0))</f>
        <v>CultivatorsTotal</v>
      </c>
      <c r="CC195" t="str">
        <f t="shared" ref="CC195:CC258" si="282">INDEX($W$1:$CA$1, MATCH(MAX(X195,AA195,AD195,AG195,AJ195,AM195,AP195,AS195,AV195,AY195,BB195,BE195,BH195,BK195,BN195,BQ195,BT195,BW195,BZ195),W195:CA195,0))</f>
        <v>CultivatorsMale</v>
      </c>
      <c r="CD195" t="str">
        <f t="shared" ref="CD195:CD258" si="283">INDEX($W$1:$CA$1, MATCH(MAX(Y195,AB195,AE195,AH195,AK195,AN195,AQ195,AT195,AW195,AZ195,BC195,BF195,BI195,BL195,BO195,BR195,BU195,BX195,CA195),W195:CA195,0))</f>
        <v>CultivatorsFemale</v>
      </c>
      <c r="CE195">
        <f t="shared" si="223"/>
        <v>43.145016955276205</v>
      </c>
      <c r="CF195">
        <f t="shared" si="224"/>
        <v>75.102865767926545</v>
      </c>
      <c r="CG195">
        <f t="shared" si="225"/>
        <v>24.897134232073441</v>
      </c>
      <c r="CH195">
        <f t="shared" si="226"/>
        <v>22.669667061044571</v>
      </c>
      <c r="CI195">
        <f t="shared" si="227"/>
        <v>65.614009198455449</v>
      </c>
      <c r="CJ195">
        <f t="shared" si="228"/>
        <v>34.385990801544551</v>
      </c>
      <c r="CK195">
        <f t="shared" si="229"/>
        <v>1.0323705829024354</v>
      </c>
      <c r="CL195">
        <f t="shared" si="230"/>
        <v>78.353856124432923</v>
      </c>
      <c r="CM195">
        <f t="shared" si="231"/>
        <v>21.646143875567077</v>
      </c>
      <c r="CN195">
        <f t="shared" si="232"/>
        <v>1.895690204076626E-2</v>
      </c>
      <c r="CO195">
        <f t="shared" si="233"/>
        <v>96.470588235294116</v>
      </c>
      <c r="CP195">
        <f t="shared" ref="CP195:CP258" si="284">(AH195/AF195)*100</f>
        <v>3.5294117647058822</v>
      </c>
      <c r="CQ195">
        <f t="shared" si="234"/>
        <v>3.6332575428955662</v>
      </c>
      <c r="CR195">
        <f t="shared" si="235"/>
        <v>76.821557915413422</v>
      </c>
      <c r="CS195">
        <f t="shared" si="236"/>
        <v>23.178442084586582</v>
      </c>
      <c r="CT195">
        <f t="shared" si="237"/>
        <v>3.89397070155034</v>
      </c>
      <c r="CU195">
        <f t="shared" si="238"/>
        <v>87.176403207331049</v>
      </c>
      <c r="CV195">
        <f t="shared" si="239"/>
        <v>12.823596792668956</v>
      </c>
      <c r="CW195">
        <f t="shared" si="240"/>
        <v>0.13961200797081977</v>
      </c>
      <c r="CX195">
        <f t="shared" si="241"/>
        <v>97.923322683706076</v>
      </c>
      <c r="CY195">
        <f t="shared" si="242"/>
        <v>2.0766773162939298</v>
      </c>
      <c r="CZ195">
        <f t="shared" si="243"/>
        <v>2.3116269370887328</v>
      </c>
      <c r="DA195">
        <f t="shared" si="244"/>
        <v>94.838398456343469</v>
      </c>
      <c r="DB195">
        <f t="shared" si="245"/>
        <v>5.1616015436565359</v>
      </c>
      <c r="DC195">
        <f t="shared" si="246"/>
        <v>2.7877797118773914E-2</v>
      </c>
      <c r="DD195">
        <f t="shared" si="247"/>
        <v>97.6</v>
      </c>
      <c r="DE195">
        <f t="shared" ref="DE195:DE258" si="285">(AW195/AU195)*100</f>
        <v>2.4</v>
      </c>
      <c r="DF195">
        <f t="shared" si="248"/>
        <v>5.7709270259631493</v>
      </c>
      <c r="DG195">
        <f t="shared" si="249"/>
        <v>95.319987633328182</v>
      </c>
      <c r="DH195">
        <f t="shared" si="250"/>
        <v>4.6800123666718196</v>
      </c>
      <c r="DI195">
        <f t="shared" si="251"/>
        <v>2.1164823572573157</v>
      </c>
      <c r="DJ195">
        <f t="shared" si="252"/>
        <v>98.514225500526877</v>
      </c>
      <c r="DK195">
        <f t="shared" si="253"/>
        <v>1.4857744994731297</v>
      </c>
      <c r="DL195">
        <f t="shared" si="254"/>
        <v>0.38761289113943248</v>
      </c>
      <c r="DM195">
        <f t="shared" si="255"/>
        <v>93.440736478711159</v>
      </c>
      <c r="DN195">
        <f t="shared" si="256"/>
        <v>6.5592635212888384</v>
      </c>
      <c r="DO195">
        <f t="shared" si="257"/>
        <v>1.2266230732260521E-2</v>
      </c>
      <c r="DP195">
        <f t="shared" si="258"/>
        <v>100</v>
      </c>
      <c r="DQ195">
        <f t="shared" si="259"/>
        <v>0</v>
      </c>
      <c r="DR195">
        <f t="shared" si="260"/>
        <v>0.15990704427328717</v>
      </c>
      <c r="DS195">
        <f t="shared" si="261"/>
        <v>98.326359832635973</v>
      </c>
      <c r="DT195">
        <f t="shared" si="262"/>
        <v>1.6736401673640167</v>
      </c>
      <c r="DU195">
        <f t="shared" si="263"/>
        <v>0.74244149286718686</v>
      </c>
      <c r="DV195">
        <f t="shared" si="264"/>
        <v>96.99609492340042</v>
      </c>
      <c r="DW195">
        <f t="shared" si="265"/>
        <v>3.0039050765995796</v>
      </c>
      <c r="DX195">
        <f t="shared" si="266"/>
        <v>1.3309975456387417</v>
      </c>
      <c r="DY195">
        <f t="shared" si="267"/>
        <v>93.364611260053621</v>
      </c>
      <c r="DZ195">
        <f t="shared" si="268"/>
        <v>6.6353887399463813</v>
      </c>
      <c r="EA195">
        <f t="shared" si="269"/>
        <v>4.1118635638306769</v>
      </c>
      <c r="EB195">
        <f t="shared" si="270"/>
        <v>64.755654390627541</v>
      </c>
      <c r="EC195">
        <f t="shared" si="271"/>
        <v>35.244345609372459</v>
      </c>
      <c r="ED195">
        <f t="shared" si="272"/>
        <v>2.1202737376654688</v>
      </c>
      <c r="EE195">
        <f t="shared" si="273"/>
        <v>51.235931418954451</v>
      </c>
      <c r="EF195">
        <f t="shared" si="274"/>
        <v>48.764068581045542</v>
      </c>
      <c r="EG195">
        <f t="shared" si="275"/>
        <v>6.3748716227442683</v>
      </c>
      <c r="EH195">
        <f t="shared" si="276"/>
        <v>55.94038623005877</v>
      </c>
      <c r="EI195">
        <f t="shared" si="277"/>
        <v>44.059613769941222</v>
      </c>
    </row>
    <row r="196" spans="1:139" x14ac:dyDescent="0.25">
      <c r="A196" t="s">
        <v>2869</v>
      </c>
      <c r="B196">
        <v>195</v>
      </c>
      <c r="C196" t="s">
        <v>255</v>
      </c>
      <c r="E196">
        <v>3620268</v>
      </c>
      <c r="F196">
        <v>1855075</v>
      </c>
      <c r="G196">
        <v>1765193</v>
      </c>
      <c r="H196">
        <v>765498</v>
      </c>
      <c r="I196">
        <v>580086</v>
      </c>
      <c r="J196">
        <v>185412</v>
      </c>
      <c r="K196">
        <f t="shared" si="214"/>
        <v>21.144788175902999</v>
      </c>
      <c r="L196">
        <f t="shared" si="215"/>
        <v>31.270218185248577</v>
      </c>
      <c r="M196">
        <f t="shared" si="216"/>
        <v>10.503780606426606</v>
      </c>
      <c r="N196">
        <f t="shared" si="278"/>
        <v>75.778904713010348</v>
      </c>
      <c r="O196">
        <f t="shared" si="279"/>
        <v>24.221095286989648</v>
      </c>
      <c r="P196">
        <f t="shared" si="217"/>
        <v>65.870844861776263</v>
      </c>
      <c r="Q196">
        <f t="shared" si="218"/>
        <v>6.5559936146142777</v>
      </c>
      <c r="R196">
        <f t="shared" si="219"/>
        <v>5.4440377375251146</v>
      </c>
      <c r="S196">
        <f t="shared" si="280"/>
        <v>3.087663194417229</v>
      </c>
      <c r="T196">
        <f t="shared" si="220"/>
        <v>19.041460591667125</v>
      </c>
      <c r="U196">
        <f t="shared" si="221"/>
        <v>34.129155138223744</v>
      </c>
      <c r="V196">
        <f t="shared" si="222"/>
        <v>26125800</v>
      </c>
      <c r="W196">
        <v>274535</v>
      </c>
      <c r="X196">
        <v>218661</v>
      </c>
      <c r="Y196">
        <v>55874</v>
      </c>
      <c r="Z196">
        <v>219929</v>
      </c>
      <c r="AA196">
        <v>149161</v>
      </c>
      <c r="AB196">
        <v>70768</v>
      </c>
      <c r="AC196">
        <v>9776</v>
      </c>
      <c r="AD196">
        <v>7682</v>
      </c>
      <c r="AE196">
        <v>2094</v>
      </c>
      <c r="AF196">
        <v>562</v>
      </c>
      <c r="AG196">
        <v>548</v>
      </c>
      <c r="AH196">
        <v>14</v>
      </c>
      <c r="AI196">
        <v>21644</v>
      </c>
      <c r="AJ196">
        <v>16240</v>
      </c>
      <c r="AK196">
        <v>5404</v>
      </c>
      <c r="AL196">
        <v>27980</v>
      </c>
      <c r="AM196">
        <v>24932</v>
      </c>
      <c r="AN196">
        <v>3048</v>
      </c>
      <c r="AO196">
        <v>1406</v>
      </c>
      <c r="AP196">
        <v>1362</v>
      </c>
      <c r="AQ196">
        <v>44</v>
      </c>
      <c r="AR196">
        <v>23636</v>
      </c>
      <c r="AS196">
        <v>22546</v>
      </c>
      <c r="AT196">
        <v>1090</v>
      </c>
      <c r="AU196">
        <v>116</v>
      </c>
      <c r="AV196">
        <v>116</v>
      </c>
      <c r="AW196">
        <v>0</v>
      </c>
      <c r="AX196">
        <v>41558</v>
      </c>
      <c r="AY196">
        <v>39490</v>
      </c>
      <c r="AZ196">
        <v>2068</v>
      </c>
      <c r="BA196">
        <v>15226</v>
      </c>
      <c r="BB196">
        <v>14908</v>
      </c>
      <c r="BC196">
        <v>318</v>
      </c>
      <c r="BD196">
        <v>2382</v>
      </c>
      <c r="BE196">
        <v>2132</v>
      </c>
      <c r="BF196">
        <v>250</v>
      </c>
      <c r="BG196">
        <v>54</v>
      </c>
      <c r="BH196">
        <v>52</v>
      </c>
      <c r="BI196">
        <v>2</v>
      </c>
      <c r="BJ196">
        <v>998</v>
      </c>
      <c r="BK196">
        <v>970</v>
      </c>
      <c r="BL196">
        <v>28</v>
      </c>
      <c r="BM196">
        <v>5286</v>
      </c>
      <c r="BN196">
        <v>5058</v>
      </c>
      <c r="BO196">
        <v>228</v>
      </c>
      <c r="BP196">
        <v>20452</v>
      </c>
      <c r="BQ196">
        <v>19344</v>
      </c>
      <c r="BR196">
        <v>1108</v>
      </c>
      <c r="BS196">
        <v>29348</v>
      </c>
      <c r="BT196">
        <v>18394</v>
      </c>
      <c r="BU196">
        <v>10954</v>
      </c>
      <c r="BV196">
        <v>16132</v>
      </c>
      <c r="BW196">
        <v>6836</v>
      </c>
      <c r="BX196">
        <v>9296</v>
      </c>
      <c r="BY196">
        <v>54478</v>
      </c>
      <c r="BZ196">
        <v>31654</v>
      </c>
      <c r="CA196">
        <v>22824</v>
      </c>
      <c r="CB196" t="str">
        <f t="shared" si="281"/>
        <v>CultivatorsTotal</v>
      </c>
      <c r="CC196" t="str">
        <f t="shared" si="282"/>
        <v>CultivatorsMale</v>
      </c>
      <c r="CD196" t="str">
        <f t="shared" si="283"/>
        <v>AgriculturalLabourersFemale</v>
      </c>
      <c r="CE196">
        <f t="shared" si="223"/>
        <v>35.863581616150533</v>
      </c>
      <c r="CF196">
        <f t="shared" si="224"/>
        <v>79.647768044147369</v>
      </c>
      <c r="CG196">
        <f t="shared" si="225"/>
        <v>20.352231955852623</v>
      </c>
      <c r="CH196">
        <f t="shared" si="226"/>
        <v>28.730186101074075</v>
      </c>
      <c r="CI196">
        <f t="shared" si="227"/>
        <v>67.822342665132837</v>
      </c>
      <c r="CJ196">
        <f t="shared" si="228"/>
        <v>32.177657334867163</v>
      </c>
      <c r="CK196">
        <f t="shared" si="229"/>
        <v>1.2770771445516513</v>
      </c>
      <c r="CL196">
        <f t="shared" si="230"/>
        <v>78.58019639934534</v>
      </c>
      <c r="CM196">
        <f t="shared" si="231"/>
        <v>21.419803600654664</v>
      </c>
      <c r="CN196">
        <f t="shared" si="232"/>
        <v>7.3416259742024148E-2</v>
      </c>
      <c r="CO196">
        <f t="shared" si="233"/>
        <v>97.508896797153028</v>
      </c>
      <c r="CP196">
        <f t="shared" si="284"/>
        <v>2.4911032028469751</v>
      </c>
      <c r="CQ196">
        <f t="shared" si="234"/>
        <v>2.8274404374668518</v>
      </c>
      <c r="CR196">
        <f t="shared" si="235"/>
        <v>75.032341526520057</v>
      </c>
      <c r="CS196">
        <f t="shared" si="236"/>
        <v>24.967658473479947</v>
      </c>
      <c r="CT196">
        <f t="shared" si="237"/>
        <v>3.6551369174054016</v>
      </c>
      <c r="CU196">
        <f t="shared" si="238"/>
        <v>89.10650464617585</v>
      </c>
      <c r="CV196">
        <f t="shared" si="239"/>
        <v>10.893495353824161</v>
      </c>
      <c r="CW196">
        <f t="shared" si="240"/>
        <v>0.18367128326919208</v>
      </c>
      <c r="CX196">
        <f t="shared" si="241"/>
        <v>96.870554765291601</v>
      </c>
      <c r="CY196">
        <f t="shared" si="242"/>
        <v>3.1294452347083923</v>
      </c>
      <c r="CZ196">
        <f t="shared" si="243"/>
        <v>3.087663194417229</v>
      </c>
      <c r="DA196">
        <f t="shared" si="244"/>
        <v>95.388390590624468</v>
      </c>
      <c r="DB196">
        <f t="shared" si="245"/>
        <v>4.6116094093755295</v>
      </c>
      <c r="DC196">
        <f t="shared" si="246"/>
        <v>1.5153534039279005E-2</v>
      </c>
      <c r="DD196">
        <f t="shared" si="247"/>
        <v>100</v>
      </c>
      <c r="DE196">
        <f t="shared" si="285"/>
        <v>0</v>
      </c>
      <c r="DF196">
        <f t="shared" si="248"/>
        <v>5.4288842034858353</v>
      </c>
      <c r="DG196">
        <f t="shared" si="249"/>
        <v>95.023822128110112</v>
      </c>
      <c r="DH196">
        <f t="shared" si="250"/>
        <v>4.976177871889889</v>
      </c>
      <c r="DI196">
        <f t="shared" si="251"/>
        <v>1.989031976569501</v>
      </c>
      <c r="DJ196">
        <f t="shared" si="252"/>
        <v>97.911467227111515</v>
      </c>
      <c r="DK196">
        <f t="shared" si="253"/>
        <v>2.0885327728884802</v>
      </c>
      <c r="DL196">
        <f t="shared" si="254"/>
        <v>0.31116998346174651</v>
      </c>
      <c r="DM196">
        <f t="shared" si="255"/>
        <v>89.504617968094038</v>
      </c>
      <c r="DN196">
        <f t="shared" si="256"/>
        <v>10.495382031905962</v>
      </c>
      <c r="DO196">
        <f t="shared" si="257"/>
        <v>7.05423136311264E-3</v>
      </c>
      <c r="DP196">
        <f t="shared" si="258"/>
        <v>96.296296296296291</v>
      </c>
      <c r="DQ196">
        <f t="shared" si="259"/>
        <v>3.7037037037037033</v>
      </c>
      <c r="DR196">
        <f t="shared" si="260"/>
        <v>0.13037264630345213</v>
      </c>
      <c r="DS196">
        <f t="shared" si="261"/>
        <v>97.194388777555105</v>
      </c>
      <c r="DT196">
        <f t="shared" si="262"/>
        <v>2.8056112224448899</v>
      </c>
      <c r="DU196">
        <f t="shared" si="263"/>
        <v>0.6905308701002485</v>
      </c>
      <c r="DV196">
        <f t="shared" si="264"/>
        <v>95.686719636776388</v>
      </c>
      <c r="DW196">
        <f t="shared" si="265"/>
        <v>4.3132803632236092</v>
      </c>
      <c r="DX196">
        <f t="shared" si="266"/>
        <v>2.6717248118218464</v>
      </c>
      <c r="DY196">
        <f t="shared" si="267"/>
        <v>94.58243692548406</v>
      </c>
      <c r="DZ196">
        <f t="shared" si="268"/>
        <v>5.4175630745159395</v>
      </c>
      <c r="EA196">
        <f t="shared" si="269"/>
        <v>3.8338441119375886</v>
      </c>
      <c r="EB196">
        <f t="shared" si="270"/>
        <v>62.675480441597387</v>
      </c>
      <c r="EC196">
        <f t="shared" si="271"/>
        <v>37.324519558402621</v>
      </c>
      <c r="ED196">
        <f t="shared" si="272"/>
        <v>2.1073863027728357</v>
      </c>
      <c r="EE196">
        <f t="shared" si="273"/>
        <v>42.375402925861643</v>
      </c>
      <c r="EF196">
        <f t="shared" si="274"/>
        <v>57.624597074138364</v>
      </c>
      <c r="EG196">
        <f t="shared" si="275"/>
        <v>7.1166743740676015</v>
      </c>
      <c r="EH196">
        <f t="shared" si="276"/>
        <v>58.104188846873974</v>
      </c>
      <c r="EI196">
        <f t="shared" si="277"/>
        <v>41.895811153126033</v>
      </c>
    </row>
    <row r="197" spans="1:139" x14ac:dyDescent="0.25">
      <c r="A197" t="s">
        <v>2871</v>
      </c>
      <c r="B197">
        <v>196</v>
      </c>
      <c r="C197" t="s">
        <v>256</v>
      </c>
      <c r="E197">
        <v>1952756</v>
      </c>
      <c r="F197">
        <v>1017905</v>
      </c>
      <c r="G197">
        <v>934851</v>
      </c>
      <c r="H197">
        <v>341747</v>
      </c>
      <c r="I197">
        <v>272832</v>
      </c>
      <c r="J197">
        <v>68915</v>
      </c>
      <c r="K197">
        <f t="shared" si="214"/>
        <v>17.500752782221639</v>
      </c>
      <c r="L197">
        <f t="shared" si="215"/>
        <v>26.803287143692188</v>
      </c>
      <c r="M197">
        <f t="shared" si="216"/>
        <v>7.3717629868289167</v>
      </c>
      <c r="N197">
        <f t="shared" si="278"/>
        <v>79.834497449867882</v>
      </c>
      <c r="O197">
        <f t="shared" si="279"/>
        <v>20.165502550132114</v>
      </c>
      <c r="P197">
        <f t="shared" si="217"/>
        <v>52.686051377188392</v>
      </c>
      <c r="Q197">
        <f t="shared" si="218"/>
        <v>11.720366235841134</v>
      </c>
      <c r="R197">
        <f t="shared" si="219"/>
        <v>6.3473856390838836</v>
      </c>
      <c r="S197">
        <f t="shared" si="280"/>
        <v>4.9873151776021443</v>
      </c>
      <c r="T197">
        <f t="shared" si="220"/>
        <v>24.258881570284451</v>
      </c>
      <c r="U197">
        <f t="shared" si="221"/>
        <v>47.313948622811608</v>
      </c>
      <c r="V197">
        <f t="shared" si="222"/>
        <v>16169399.999999998</v>
      </c>
      <c r="W197">
        <v>92042</v>
      </c>
      <c r="X197">
        <v>79780</v>
      </c>
      <c r="Y197">
        <v>12262</v>
      </c>
      <c r="Z197">
        <v>81869</v>
      </c>
      <c r="AA197">
        <v>61290</v>
      </c>
      <c r="AB197">
        <v>20579</v>
      </c>
      <c r="AC197">
        <v>6142</v>
      </c>
      <c r="AD197">
        <v>4940</v>
      </c>
      <c r="AE197">
        <v>1202</v>
      </c>
      <c r="AF197">
        <v>642</v>
      </c>
      <c r="AG197">
        <v>618</v>
      </c>
      <c r="AH197">
        <v>24</v>
      </c>
      <c r="AI197">
        <v>20704</v>
      </c>
      <c r="AJ197">
        <v>16134</v>
      </c>
      <c r="AK197">
        <v>4570</v>
      </c>
      <c r="AL197">
        <v>18708</v>
      </c>
      <c r="AM197">
        <v>16604</v>
      </c>
      <c r="AN197">
        <v>2104</v>
      </c>
      <c r="AO197">
        <v>914</v>
      </c>
      <c r="AP197">
        <v>898</v>
      </c>
      <c r="AQ197">
        <v>16</v>
      </c>
      <c r="AR197">
        <v>17044</v>
      </c>
      <c r="AS197">
        <v>16100</v>
      </c>
      <c r="AT197">
        <v>944</v>
      </c>
      <c r="AU197">
        <v>92</v>
      </c>
      <c r="AV197">
        <v>90</v>
      </c>
      <c r="AW197">
        <v>2</v>
      </c>
      <c r="AX197">
        <v>21600</v>
      </c>
      <c r="AY197">
        <v>20456</v>
      </c>
      <c r="AZ197">
        <v>1144</v>
      </c>
      <c r="BA197">
        <v>15278</v>
      </c>
      <c r="BB197">
        <v>14752</v>
      </c>
      <c r="BC197">
        <v>526</v>
      </c>
      <c r="BD197">
        <v>1096</v>
      </c>
      <c r="BE197">
        <v>1056</v>
      </c>
      <c r="BF197">
        <v>40</v>
      </c>
      <c r="BG197">
        <v>22</v>
      </c>
      <c r="BH197">
        <v>22</v>
      </c>
      <c r="BI197">
        <v>0</v>
      </c>
      <c r="BJ197">
        <v>578</v>
      </c>
      <c r="BK197">
        <v>562</v>
      </c>
      <c r="BL197">
        <v>16</v>
      </c>
      <c r="BM197">
        <v>2712</v>
      </c>
      <c r="BN197">
        <v>2644</v>
      </c>
      <c r="BO197">
        <v>68</v>
      </c>
      <c r="BP197">
        <v>9098</v>
      </c>
      <c r="BQ197">
        <v>8692</v>
      </c>
      <c r="BR197">
        <v>406</v>
      </c>
      <c r="BS197">
        <v>14672</v>
      </c>
      <c r="BT197">
        <v>8798</v>
      </c>
      <c r="BU197">
        <v>5874</v>
      </c>
      <c r="BV197">
        <v>10478</v>
      </c>
      <c r="BW197">
        <v>4234</v>
      </c>
      <c r="BX197">
        <v>6244</v>
      </c>
      <c r="BY197">
        <v>28056</v>
      </c>
      <c r="BZ197">
        <v>15162</v>
      </c>
      <c r="CA197">
        <v>12894</v>
      </c>
      <c r="CB197" t="str">
        <f t="shared" si="281"/>
        <v>CultivatorsTotal</v>
      </c>
      <c r="CC197" t="str">
        <f t="shared" si="282"/>
        <v>CultivatorsMale</v>
      </c>
      <c r="CD197" t="str">
        <f t="shared" si="283"/>
        <v>AgriculturalLabourersFemale</v>
      </c>
      <c r="CE197">
        <f t="shared" si="223"/>
        <v>26.932789461209612</v>
      </c>
      <c r="CF197">
        <f t="shared" si="224"/>
        <v>86.677820994763252</v>
      </c>
      <c r="CG197">
        <f t="shared" si="225"/>
        <v>13.322179005236739</v>
      </c>
      <c r="CH197">
        <f t="shared" si="226"/>
        <v>23.956025949020766</v>
      </c>
      <c r="CI197">
        <f t="shared" si="227"/>
        <v>74.863501447434317</v>
      </c>
      <c r="CJ197">
        <f t="shared" si="228"/>
        <v>25.136498552565683</v>
      </c>
      <c r="CK197">
        <f t="shared" si="229"/>
        <v>1.7972359669580127</v>
      </c>
      <c r="CL197">
        <f t="shared" si="230"/>
        <v>80.429827417779222</v>
      </c>
      <c r="CM197">
        <f t="shared" si="231"/>
        <v>19.570172582220774</v>
      </c>
      <c r="CN197">
        <f t="shared" si="232"/>
        <v>0.18785826942153114</v>
      </c>
      <c r="CO197">
        <f t="shared" si="233"/>
        <v>96.261682242990659</v>
      </c>
      <c r="CP197">
        <f t="shared" si="284"/>
        <v>3.7383177570093453</v>
      </c>
      <c r="CQ197">
        <f t="shared" si="234"/>
        <v>6.0582828817809666</v>
      </c>
      <c r="CR197">
        <f t="shared" si="235"/>
        <v>77.926970633693969</v>
      </c>
      <c r="CS197">
        <f t="shared" si="236"/>
        <v>22.073029366306027</v>
      </c>
      <c r="CT197">
        <f t="shared" si="237"/>
        <v>5.4742250846386362</v>
      </c>
      <c r="CU197">
        <f t="shared" si="238"/>
        <v>88.753474449433398</v>
      </c>
      <c r="CV197">
        <f t="shared" si="239"/>
        <v>11.246525550566602</v>
      </c>
      <c r="CW197">
        <f t="shared" si="240"/>
        <v>0.26744931191788079</v>
      </c>
      <c r="CX197">
        <f t="shared" si="241"/>
        <v>98.249452954048138</v>
      </c>
      <c r="CY197">
        <f t="shared" si="242"/>
        <v>1.7505470459518599</v>
      </c>
      <c r="CZ197">
        <f t="shared" si="243"/>
        <v>4.9873151776021443</v>
      </c>
      <c r="DA197">
        <f t="shared" si="244"/>
        <v>94.461394038957991</v>
      </c>
      <c r="DB197">
        <f t="shared" si="245"/>
        <v>5.5386059610420091</v>
      </c>
      <c r="DC197">
        <f t="shared" si="246"/>
        <v>2.6920499667882968E-2</v>
      </c>
      <c r="DD197">
        <f t="shared" si="247"/>
        <v>97.826086956521735</v>
      </c>
      <c r="DE197">
        <f t="shared" si="285"/>
        <v>2.1739130434782608</v>
      </c>
      <c r="DF197">
        <f t="shared" si="248"/>
        <v>6.320465139416001</v>
      </c>
      <c r="DG197">
        <f t="shared" si="249"/>
        <v>94.703703703703695</v>
      </c>
      <c r="DH197">
        <f t="shared" si="250"/>
        <v>5.2962962962962958</v>
      </c>
      <c r="DI197">
        <f t="shared" si="251"/>
        <v>4.4705586296295206</v>
      </c>
      <c r="DJ197">
        <f t="shared" si="252"/>
        <v>96.557140987040185</v>
      </c>
      <c r="DK197">
        <f t="shared" si="253"/>
        <v>3.4428590129598113</v>
      </c>
      <c r="DL197">
        <f t="shared" si="254"/>
        <v>0.32070508299999706</v>
      </c>
      <c r="DM197">
        <f t="shared" si="255"/>
        <v>96.350364963503651</v>
      </c>
      <c r="DN197">
        <f t="shared" si="256"/>
        <v>3.6496350364963499</v>
      </c>
      <c r="DO197">
        <f t="shared" si="257"/>
        <v>6.4375107901459274E-3</v>
      </c>
      <c r="DP197">
        <f t="shared" si="258"/>
        <v>100</v>
      </c>
      <c r="DQ197">
        <f t="shared" si="259"/>
        <v>0</v>
      </c>
      <c r="DR197">
        <f t="shared" si="260"/>
        <v>0.16913096530474298</v>
      </c>
      <c r="DS197">
        <f t="shared" si="261"/>
        <v>97.231833910034609</v>
      </c>
      <c r="DT197">
        <f t="shared" si="262"/>
        <v>2.7681660899653981</v>
      </c>
      <c r="DU197">
        <f t="shared" si="263"/>
        <v>0.79356951194889791</v>
      </c>
      <c r="DV197">
        <f t="shared" si="264"/>
        <v>97.492625368731566</v>
      </c>
      <c r="DW197">
        <f t="shared" si="265"/>
        <v>2.5073746312684366</v>
      </c>
      <c r="DX197">
        <f t="shared" si="266"/>
        <v>2.6622033258521656</v>
      </c>
      <c r="DY197">
        <f t="shared" si="267"/>
        <v>95.537480765003295</v>
      </c>
      <c r="DZ197">
        <f t="shared" si="268"/>
        <v>4.4625192349967024</v>
      </c>
      <c r="EA197">
        <f t="shared" si="269"/>
        <v>4.2932344687736839</v>
      </c>
      <c r="EB197">
        <f t="shared" si="270"/>
        <v>59.964558342420936</v>
      </c>
      <c r="EC197">
        <f t="shared" si="271"/>
        <v>40.035441657579064</v>
      </c>
      <c r="ED197">
        <f t="shared" si="272"/>
        <v>3.0660108208704102</v>
      </c>
      <c r="EE197">
        <f t="shared" si="273"/>
        <v>40.408474899790036</v>
      </c>
      <c r="EF197">
        <f t="shared" si="274"/>
        <v>59.591525100209964</v>
      </c>
      <c r="EG197">
        <f t="shared" si="275"/>
        <v>8.2095819421970049</v>
      </c>
      <c r="EH197">
        <f t="shared" si="276"/>
        <v>54.041916167664674</v>
      </c>
      <c r="EI197">
        <f t="shared" si="277"/>
        <v>45.958083832335326</v>
      </c>
    </row>
    <row r="198" spans="1:139" x14ac:dyDescent="0.25">
      <c r="A198" t="s">
        <v>2873</v>
      </c>
      <c r="B198">
        <v>197</v>
      </c>
      <c r="C198" t="s">
        <v>257</v>
      </c>
      <c r="E198">
        <v>3676841</v>
      </c>
      <c r="F198">
        <v>1921857</v>
      </c>
      <c r="G198">
        <v>1754984</v>
      </c>
      <c r="H198">
        <v>920614</v>
      </c>
      <c r="I198">
        <v>750587</v>
      </c>
      <c r="J198">
        <v>170027</v>
      </c>
      <c r="K198">
        <f t="shared" si="214"/>
        <v>25.038178153474682</v>
      </c>
      <c r="L198">
        <f t="shared" si="215"/>
        <v>39.055299119549474</v>
      </c>
      <c r="M198">
        <f t="shared" si="216"/>
        <v>9.6882364739507594</v>
      </c>
      <c r="N198">
        <f t="shared" si="278"/>
        <v>81.531130310857762</v>
      </c>
      <c r="O198">
        <f t="shared" si="279"/>
        <v>18.468869689142249</v>
      </c>
      <c r="P198">
        <f t="shared" si="217"/>
        <v>28.538888176803738</v>
      </c>
      <c r="Q198">
        <f t="shared" si="218"/>
        <v>23.372010419133318</v>
      </c>
      <c r="R198">
        <f t="shared" si="219"/>
        <v>11.527524022011399</v>
      </c>
      <c r="S198">
        <f t="shared" si="280"/>
        <v>6.7148663826533159</v>
      </c>
      <c r="T198">
        <f t="shared" si="220"/>
        <v>29.846710999398226</v>
      </c>
      <c r="U198">
        <f t="shared" si="221"/>
        <v>71.461111823196262</v>
      </c>
      <c r="V198">
        <f t="shared" si="222"/>
        <v>65788100</v>
      </c>
      <c r="W198">
        <v>151854</v>
      </c>
      <c r="X198">
        <v>116682</v>
      </c>
      <c r="Y198">
        <v>35172</v>
      </c>
      <c r="Z198">
        <v>98334</v>
      </c>
      <c r="AA198">
        <v>66746</v>
      </c>
      <c r="AB198">
        <v>31588</v>
      </c>
      <c r="AC198">
        <v>12545</v>
      </c>
      <c r="AD198">
        <v>10475</v>
      </c>
      <c r="AE198">
        <v>2070</v>
      </c>
      <c r="AF198">
        <v>525</v>
      </c>
      <c r="AG198">
        <v>517</v>
      </c>
      <c r="AH198">
        <v>8</v>
      </c>
      <c r="AI198">
        <v>105942</v>
      </c>
      <c r="AJ198">
        <v>88454</v>
      </c>
      <c r="AK198">
        <v>17488</v>
      </c>
      <c r="AL198">
        <v>108699</v>
      </c>
      <c r="AM198">
        <v>98964</v>
      </c>
      <c r="AN198">
        <v>9735</v>
      </c>
      <c r="AO198">
        <v>4106</v>
      </c>
      <c r="AP198">
        <v>3931</v>
      </c>
      <c r="AQ198">
        <v>175</v>
      </c>
      <c r="AR198">
        <v>61818</v>
      </c>
      <c r="AS198">
        <v>59276</v>
      </c>
      <c r="AT198">
        <v>2542</v>
      </c>
      <c r="AU198">
        <v>504</v>
      </c>
      <c r="AV198">
        <v>487</v>
      </c>
      <c r="AW198">
        <v>17</v>
      </c>
      <c r="AX198">
        <v>105620</v>
      </c>
      <c r="AY198">
        <v>100258</v>
      </c>
      <c r="AZ198">
        <v>5362</v>
      </c>
      <c r="BA198">
        <v>39786</v>
      </c>
      <c r="BB198">
        <v>38679</v>
      </c>
      <c r="BC198">
        <v>1107</v>
      </c>
      <c r="BD198">
        <v>7531</v>
      </c>
      <c r="BE198">
        <v>7112</v>
      </c>
      <c r="BF198">
        <v>419</v>
      </c>
      <c r="BG198">
        <v>213</v>
      </c>
      <c r="BH198">
        <v>206</v>
      </c>
      <c r="BI198">
        <v>7</v>
      </c>
      <c r="BJ198">
        <v>5055</v>
      </c>
      <c r="BK198">
        <v>4749</v>
      </c>
      <c r="BL198">
        <v>306</v>
      </c>
      <c r="BM198">
        <v>18510</v>
      </c>
      <c r="BN198">
        <v>17464</v>
      </c>
      <c r="BO198">
        <v>1046</v>
      </c>
      <c r="BP198">
        <v>33821</v>
      </c>
      <c r="BQ198">
        <v>31713</v>
      </c>
      <c r="BR198">
        <v>2108</v>
      </c>
      <c r="BS198">
        <v>51761</v>
      </c>
      <c r="BT198">
        <v>32820</v>
      </c>
      <c r="BU198">
        <v>18941</v>
      </c>
      <c r="BV198">
        <v>23976</v>
      </c>
      <c r="BW198">
        <v>13163</v>
      </c>
      <c r="BX198">
        <v>10813</v>
      </c>
      <c r="BY198">
        <v>90014</v>
      </c>
      <c r="BZ198">
        <v>58891</v>
      </c>
      <c r="CA198">
        <v>31123</v>
      </c>
      <c r="CB198" t="str">
        <f t="shared" si="281"/>
        <v>CultivatorsTotal</v>
      </c>
      <c r="CC198" t="str">
        <f t="shared" si="282"/>
        <v>CultivatorsMale</v>
      </c>
      <c r="CD198" t="str">
        <f t="shared" si="283"/>
        <v>CultivatorsFemale</v>
      </c>
      <c r="CE198">
        <f t="shared" si="223"/>
        <v>16.494861038393939</v>
      </c>
      <c r="CF198">
        <f t="shared" si="224"/>
        <v>76.838278873128147</v>
      </c>
      <c r="CG198">
        <f t="shared" si="225"/>
        <v>23.161721126871864</v>
      </c>
      <c r="CH198">
        <f t="shared" si="226"/>
        <v>10.681349621013801</v>
      </c>
      <c r="CI198">
        <f t="shared" si="227"/>
        <v>67.876827953708784</v>
      </c>
      <c r="CJ198">
        <f t="shared" si="228"/>
        <v>32.123172046291209</v>
      </c>
      <c r="CK198">
        <f t="shared" si="229"/>
        <v>1.3626775173959988</v>
      </c>
      <c r="CL198">
        <f t="shared" si="230"/>
        <v>83.499402152251889</v>
      </c>
      <c r="CM198">
        <f t="shared" si="231"/>
        <v>16.500597847748107</v>
      </c>
      <c r="CN198">
        <f t="shared" si="232"/>
        <v>5.7027157961968861E-2</v>
      </c>
      <c r="CO198">
        <f t="shared" si="233"/>
        <v>98.476190476190467</v>
      </c>
      <c r="CP198">
        <f t="shared" si="284"/>
        <v>1.5238095238095237</v>
      </c>
      <c r="CQ198">
        <f t="shared" si="234"/>
        <v>11.507754607251247</v>
      </c>
      <c r="CR198">
        <f t="shared" si="235"/>
        <v>83.492854580808356</v>
      </c>
      <c r="CS198">
        <f t="shared" si="236"/>
        <v>16.507145419191634</v>
      </c>
      <c r="CT198">
        <f t="shared" si="237"/>
        <v>11.807228653920102</v>
      </c>
      <c r="CU198">
        <f t="shared" si="238"/>
        <v>91.044075842464053</v>
      </c>
      <c r="CV198">
        <f t="shared" si="239"/>
        <v>8.9559241575359483</v>
      </c>
      <c r="CW198">
        <f t="shared" si="240"/>
        <v>0.44600668684160788</v>
      </c>
      <c r="CX198">
        <f t="shared" si="241"/>
        <v>95.737944471505116</v>
      </c>
      <c r="CY198">
        <f t="shared" si="242"/>
        <v>4.2620555284948853</v>
      </c>
      <c r="CZ198">
        <f t="shared" si="243"/>
        <v>6.7148663826533159</v>
      </c>
      <c r="DA198">
        <f t="shared" si="244"/>
        <v>95.887929082144367</v>
      </c>
      <c r="DB198">
        <f t="shared" si="245"/>
        <v>4.1120709178556405</v>
      </c>
      <c r="DC198">
        <f t="shared" si="246"/>
        <v>5.4746071643490102E-2</v>
      </c>
      <c r="DD198">
        <f t="shared" si="247"/>
        <v>96.626984126984127</v>
      </c>
      <c r="DE198">
        <f t="shared" si="285"/>
        <v>3.373015873015873</v>
      </c>
      <c r="DF198">
        <f t="shared" si="248"/>
        <v>11.472777950367908</v>
      </c>
      <c r="DG198">
        <f t="shared" si="249"/>
        <v>94.923309979170611</v>
      </c>
      <c r="DH198">
        <f t="shared" si="250"/>
        <v>5.076690020829389</v>
      </c>
      <c r="DI198">
        <f t="shared" si="251"/>
        <v>4.3216809650950347</v>
      </c>
      <c r="DJ198">
        <f t="shared" si="252"/>
        <v>97.21761423616347</v>
      </c>
      <c r="DK198">
        <f t="shared" si="253"/>
        <v>2.7823857638365252</v>
      </c>
      <c r="DL198">
        <f t="shared" si="254"/>
        <v>0.81804100306969041</v>
      </c>
      <c r="DM198">
        <f t="shared" si="255"/>
        <v>94.436329836675085</v>
      </c>
      <c r="DN198">
        <f t="shared" si="256"/>
        <v>5.5636701633249235</v>
      </c>
      <c r="DO198">
        <f t="shared" si="257"/>
        <v>2.3136732658855939E-2</v>
      </c>
      <c r="DP198">
        <f t="shared" si="258"/>
        <v>96.713615023474176</v>
      </c>
      <c r="DQ198">
        <f t="shared" si="259"/>
        <v>3.286384976525822</v>
      </c>
      <c r="DR198">
        <f t="shared" si="260"/>
        <v>0.54909006380524306</v>
      </c>
      <c r="DS198">
        <f t="shared" si="261"/>
        <v>93.946587537091986</v>
      </c>
      <c r="DT198">
        <f t="shared" si="262"/>
        <v>6.0534124629080113</v>
      </c>
      <c r="DU198">
        <f t="shared" si="263"/>
        <v>2.0106146550019877</v>
      </c>
      <c r="DV198">
        <f t="shared" si="264"/>
        <v>94.349000540248511</v>
      </c>
      <c r="DW198">
        <f t="shared" si="265"/>
        <v>5.6509994597514854</v>
      </c>
      <c r="DX198">
        <f t="shared" si="266"/>
        <v>3.6737438274890453</v>
      </c>
      <c r="DY198">
        <f t="shared" si="267"/>
        <v>93.76718606782768</v>
      </c>
      <c r="DZ198">
        <f t="shared" si="268"/>
        <v>6.232813932172319</v>
      </c>
      <c r="EA198">
        <f t="shared" si="269"/>
        <v>5.6224432824180379</v>
      </c>
      <c r="EB198">
        <f t="shared" si="270"/>
        <v>63.40681207859199</v>
      </c>
      <c r="EC198">
        <f t="shared" si="271"/>
        <v>36.59318792140801</v>
      </c>
      <c r="ED198">
        <f t="shared" si="272"/>
        <v>2.6043488367546006</v>
      </c>
      <c r="EE198">
        <f t="shared" si="273"/>
        <v>54.900734067400734</v>
      </c>
      <c r="EF198">
        <f t="shared" si="274"/>
        <v>45.099265932599266</v>
      </c>
      <c r="EG198">
        <f t="shared" si="275"/>
        <v>9.7776049462641232</v>
      </c>
      <c r="EH198">
        <f t="shared" si="276"/>
        <v>65.424267336192145</v>
      </c>
      <c r="EI198">
        <f t="shared" si="277"/>
        <v>34.575732663807848</v>
      </c>
    </row>
    <row r="199" spans="1:139" x14ac:dyDescent="0.25">
      <c r="A199" t="s">
        <v>3003</v>
      </c>
      <c r="B199">
        <v>198</v>
      </c>
      <c r="C199" t="s">
        <v>258</v>
      </c>
      <c r="E199">
        <v>1578213</v>
      </c>
      <c r="F199">
        <v>807099</v>
      </c>
      <c r="G199">
        <v>771114</v>
      </c>
      <c r="H199">
        <v>287126</v>
      </c>
      <c r="I199">
        <v>238063</v>
      </c>
      <c r="J199">
        <v>49063</v>
      </c>
      <c r="K199">
        <f t="shared" si="214"/>
        <v>18.193108281328314</v>
      </c>
      <c r="L199">
        <f t="shared" si="215"/>
        <v>29.49613368372405</v>
      </c>
      <c r="M199">
        <f t="shared" si="216"/>
        <v>6.3626130507292045</v>
      </c>
      <c r="N199">
        <f t="shared" si="278"/>
        <v>82.9123799307621</v>
      </c>
      <c r="O199">
        <f t="shared" si="279"/>
        <v>17.087620069237897</v>
      </c>
      <c r="P199">
        <f t="shared" si="217"/>
        <v>37.538920195314944</v>
      </c>
      <c r="Q199">
        <f t="shared" si="218"/>
        <v>30.848477671823517</v>
      </c>
      <c r="R199">
        <f t="shared" si="219"/>
        <v>7.9498199396780507</v>
      </c>
      <c r="S199">
        <f t="shared" si="280"/>
        <v>4.0692936202224805</v>
      </c>
      <c r="T199">
        <f t="shared" si="220"/>
        <v>19.593488572961</v>
      </c>
      <c r="U199">
        <f t="shared" si="221"/>
        <v>62.461079804685049</v>
      </c>
      <c r="V199">
        <f t="shared" si="222"/>
        <v>17934200</v>
      </c>
      <c r="W199">
        <v>67232</v>
      </c>
      <c r="X199">
        <v>55437</v>
      </c>
      <c r="Y199">
        <v>11795</v>
      </c>
      <c r="Z199">
        <v>36116</v>
      </c>
      <c r="AA199">
        <v>25592</v>
      </c>
      <c r="AB199">
        <v>10524</v>
      </c>
      <c r="AC199">
        <v>4436</v>
      </c>
      <c r="AD199">
        <v>3660</v>
      </c>
      <c r="AE199">
        <v>776</v>
      </c>
      <c r="AF199">
        <v>64</v>
      </c>
      <c r="AG199">
        <v>62</v>
      </c>
      <c r="AH199">
        <v>2</v>
      </c>
      <c r="AI199">
        <v>31732</v>
      </c>
      <c r="AJ199">
        <v>25010</v>
      </c>
      <c r="AK199">
        <v>6722</v>
      </c>
      <c r="AL199">
        <v>56778</v>
      </c>
      <c r="AM199">
        <v>52022</v>
      </c>
      <c r="AN199">
        <v>4756</v>
      </c>
      <c r="AO199">
        <v>454</v>
      </c>
      <c r="AP199">
        <v>442</v>
      </c>
      <c r="AQ199">
        <v>12</v>
      </c>
      <c r="AR199">
        <v>11684</v>
      </c>
      <c r="AS199">
        <v>10766</v>
      </c>
      <c r="AT199">
        <v>918</v>
      </c>
      <c r="AU199">
        <v>124</v>
      </c>
      <c r="AV199">
        <v>118</v>
      </c>
      <c r="AW199">
        <v>6</v>
      </c>
      <c r="AX199">
        <v>22702</v>
      </c>
      <c r="AY199">
        <v>21610</v>
      </c>
      <c r="AZ199">
        <v>1092</v>
      </c>
      <c r="BA199">
        <v>11556</v>
      </c>
      <c r="BB199">
        <v>11388</v>
      </c>
      <c r="BC199">
        <v>168</v>
      </c>
      <c r="BD199">
        <v>1786</v>
      </c>
      <c r="BE199">
        <v>1704</v>
      </c>
      <c r="BF199">
        <v>82</v>
      </c>
      <c r="BG199">
        <v>8</v>
      </c>
      <c r="BH199">
        <v>8</v>
      </c>
      <c r="BI199">
        <v>0</v>
      </c>
      <c r="BJ199">
        <v>530</v>
      </c>
      <c r="BK199">
        <v>528</v>
      </c>
      <c r="BL199">
        <v>2</v>
      </c>
      <c r="BM199">
        <v>3276</v>
      </c>
      <c r="BN199">
        <v>3214</v>
      </c>
      <c r="BO199">
        <v>62</v>
      </c>
      <c r="BP199">
        <v>5848</v>
      </c>
      <c r="BQ199">
        <v>5624</v>
      </c>
      <c r="BR199">
        <v>224</v>
      </c>
      <c r="BS199">
        <v>8984</v>
      </c>
      <c r="BT199">
        <v>5846</v>
      </c>
      <c r="BU199">
        <v>3138</v>
      </c>
      <c r="BV199">
        <v>6710</v>
      </c>
      <c r="BW199">
        <v>3308</v>
      </c>
      <c r="BX199">
        <v>3402</v>
      </c>
      <c r="BY199">
        <v>17106</v>
      </c>
      <c r="BZ199">
        <v>11724</v>
      </c>
      <c r="CA199">
        <v>5382</v>
      </c>
      <c r="CB199" t="str">
        <f t="shared" si="281"/>
        <v>CultivatorsTotal</v>
      </c>
      <c r="CC199" t="str">
        <f t="shared" si="282"/>
        <v>CultivatorsMale</v>
      </c>
      <c r="CD199" t="str">
        <f t="shared" si="283"/>
        <v>CultivatorsFemale</v>
      </c>
      <c r="CE199">
        <f t="shared" si="223"/>
        <v>23.415503994761881</v>
      </c>
      <c r="CF199">
        <f t="shared" si="224"/>
        <v>82.456270823417427</v>
      </c>
      <c r="CG199">
        <f t="shared" si="225"/>
        <v>17.54372917658258</v>
      </c>
      <c r="CH199">
        <f t="shared" si="226"/>
        <v>12.578449879147133</v>
      </c>
      <c r="CI199">
        <f t="shared" si="227"/>
        <v>70.860560416435931</v>
      </c>
      <c r="CJ199">
        <f t="shared" si="228"/>
        <v>29.139439583564069</v>
      </c>
      <c r="CK199">
        <f t="shared" si="229"/>
        <v>1.5449663214059333</v>
      </c>
      <c r="CL199">
        <f t="shared" si="230"/>
        <v>82.506762849413889</v>
      </c>
      <c r="CM199">
        <f t="shared" si="231"/>
        <v>17.493237150586115</v>
      </c>
      <c r="CN199">
        <f t="shared" si="232"/>
        <v>2.2289865773214547E-2</v>
      </c>
      <c r="CO199">
        <f t="shared" si="233"/>
        <v>96.875</v>
      </c>
      <c r="CP199">
        <f t="shared" si="284"/>
        <v>3.125</v>
      </c>
      <c r="CQ199">
        <f t="shared" si="234"/>
        <v>11.051594073681938</v>
      </c>
      <c r="CR199">
        <f t="shared" si="235"/>
        <v>78.816336820874824</v>
      </c>
      <c r="CS199">
        <f t="shared" si="236"/>
        <v>21.183663179125173</v>
      </c>
      <c r="CT199">
        <f t="shared" si="237"/>
        <v>19.774593732368366</v>
      </c>
      <c r="CU199">
        <f t="shared" si="238"/>
        <v>91.623516150621725</v>
      </c>
      <c r="CV199">
        <f t="shared" si="239"/>
        <v>8.3764838493782801</v>
      </c>
      <c r="CW199">
        <f t="shared" si="240"/>
        <v>0.15811873532874068</v>
      </c>
      <c r="CX199">
        <f t="shared" si="241"/>
        <v>97.356828193832598</v>
      </c>
      <c r="CY199">
        <f t="shared" si="242"/>
        <v>2.643171806167401</v>
      </c>
      <c r="CZ199">
        <f t="shared" si="243"/>
        <v>4.0692936202224805</v>
      </c>
      <c r="DA199">
        <f t="shared" si="244"/>
        <v>92.143101677507701</v>
      </c>
      <c r="DB199">
        <f t="shared" si="245"/>
        <v>7.8568983224922979</v>
      </c>
      <c r="DC199">
        <f t="shared" si="246"/>
        <v>4.318661493560319E-2</v>
      </c>
      <c r="DD199">
        <f t="shared" si="247"/>
        <v>95.161290322580655</v>
      </c>
      <c r="DE199">
        <f t="shared" si="285"/>
        <v>4.838709677419355</v>
      </c>
      <c r="DF199">
        <f t="shared" si="248"/>
        <v>7.9066333247424474</v>
      </c>
      <c r="DG199">
        <f t="shared" si="249"/>
        <v>95.189851114439264</v>
      </c>
      <c r="DH199">
        <f t="shared" si="250"/>
        <v>4.8101488855607437</v>
      </c>
      <c r="DI199">
        <f t="shared" si="251"/>
        <v>4.0247138886760512</v>
      </c>
      <c r="DJ199">
        <f t="shared" si="252"/>
        <v>98.546209761163027</v>
      </c>
      <c r="DK199">
        <f t="shared" si="253"/>
        <v>1.4537902388369679</v>
      </c>
      <c r="DL199">
        <f t="shared" si="254"/>
        <v>0.62202656673376844</v>
      </c>
      <c r="DM199">
        <f t="shared" si="255"/>
        <v>95.40873460246361</v>
      </c>
      <c r="DN199">
        <f t="shared" si="256"/>
        <v>4.591265397536394</v>
      </c>
      <c r="DO199">
        <f t="shared" si="257"/>
        <v>2.7862332216518184E-3</v>
      </c>
      <c r="DP199">
        <f t="shared" si="258"/>
        <v>100</v>
      </c>
      <c r="DQ199">
        <f t="shared" si="259"/>
        <v>0</v>
      </c>
      <c r="DR199">
        <f t="shared" si="260"/>
        <v>0.18458795093443298</v>
      </c>
      <c r="DS199">
        <f t="shared" si="261"/>
        <v>99.622641509433961</v>
      </c>
      <c r="DT199">
        <f t="shared" si="262"/>
        <v>0.37735849056603776</v>
      </c>
      <c r="DU199">
        <f t="shared" si="263"/>
        <v>1.1409625042664195</v>
      </c>
      <c r="DV199">
        <f t="shared" si="264"/>
        <v>98.107448107448107</v>
      </c>
      <c r="DW199">
        <f t="shared" si="265"/>
        <v>1.8925518925518925</v>
      </c>
      <c r="DX199">
        <f t="shared" si="266"/>
        <v>2.0367364850274794</v>
      </c>
      <c r="DY199">
        <f t="shared" si="267"/>
        <v>96.169630642954857</v>
      </c>
      <c r="DZ199">
        <f t="shared" si="268"/>
        <v>3.8303693570451438</v>
      </c>
      <c r="EA199">
        <f t="shared" si="269"/>
        <v>3.128939907914992</v>
      </c>
      <c r="EB199">
        <f t="shared" si="270"/>
        <v>65.071237756010675</v>
      </c>
      <c r="EC199">
        <f t="shared" si="271"/>
        <v>34.928762243989311</v>
      </c>
      <c r="ED199">
        <f t="shared" si="272"/>
        <v>2.3369531146604627</v>
      </c>
      <c r="EE199">
        <f t="shared" si="273"/>
        <v>49.299552906110286</v>
      </c>
      <c r="EF199">
        <f t="shared" si="274"/>
        <v>50.700447093889721</v>
      </c>
      <c r="EG199">
        <f t="shared" si="275"/>
        <v>5.9576631861970011</v>
      </c>
      <c r="EH199">
        <f t="shared" si="276"/>
        <v>68.537355313924948</v>
      </c>
      <c r="EI199">
        <f t="shared" si="277"/>
        <v>31.462644686075063</v>
      </c>
    </row>
    <row r="200" spans="1:139" x14ac:dyDescent="0.25">
      <c r="A200" t="s">
        <v>2877</v>
      </c>
      <c r="B200">
        <v>199</v>
      </c>
      <c r="C200" t="s">
        <v>259</v>
      </c>
      <c r="E200">
        <v>2496970</v>
      </c>
      <c r="F200">
        <v>1312302</v>
      </c>
      <c r="G200">
        <v>1184668</v>
      </c>
      <c r="H200">
        <v>537590</v>
      </c>
      <c r="I200">
        <v>420786</v>
      </c>
      <c r="J200">
        <v>116804</v>
      </c>
      <c r="K200">
        <f t="shared" si="214"/>
        <v>21.529693989114808</v>
      </c>
      <c r="L200">
        <f t="shared" si="215"/>
        <v>32.064722906769937</v>
      </c>
      <c r="M200">
        <f t="shared" si="216"/>
        <v>9.859640000405177</v>
      </c>
      <c r="N200">
        <f t="shared" si="278"/>
        <v>78.272661321825183</v>
      </c>
      <c r="O200">
        <f t="shared" si="279"/>
        <v>21.727338678174817</v>
      </c>
      <c r="P200">
        <f t="shared" si="217"/>
        <v>56.310571253185515</v>
      </c>
      <c r="Q200">
        <f t="shared" si="218"/>
        <v>14.982421548019866</v>
      </c>
      <c r="R200">
        <f t="shared" si="219"/>
        <v>5.3981658885023904</v>
      </c>
      <c r="S200">
        <f t="shared" si="280"/>
        <v>4.2891422831525885</v>
      </c>
      <c r="T200">
        <f t="shared" si="220"/>
        <v>19.019699027139641</v>
      </c>
      <c r="U200">
        <f t="shared" si="221"/>
        <v>43.689428746814485</v>
      </c>
      <c r="V200">
        <f t="shared" si="222"/>
        <v>23487000</v>
      </c>
      <c r="W200">
        <v>142314</v>
      </c>
      <c r="X200">
        <v>118929</v>
      </c>
      <c r="Y200">
        <v>23385</v>
      </c>
      <c r="Z200">
        <v>151210</v>
      </c>
      <c r="AA200">
        <v>102735</v>
      </c>
      <c r="AB200">
        <v>48475</v>
      </c>
      <c r="AC200">
        <v>9196</v>
      </c>
      <c r="AD200">
        <v>7436</v>
      </c>
      <c r="AE200">
        <v>1760</v>
      </c>
      <c r="AF200">
        <v>5972</v>
      </c>
      <c r="AG200">
        <v>5342</v>
      </c>
      <c r="AH200">
        <v>630</v>
      </c>
      <c r="AI200">
        <v>32852</v>
      </c>
      <c r="AJ200">
        <v>26596</v>
      </c>
      <c r="AK200">
        <v>6256</v>
      </c>
      <c r="AL200">
        <v>41720</v>
      </c>
      <c r="AM200">
        <v>37656</v>
      </c>
      <c r="AN200">
        <v>4064</v>
      </c>
      <c r="AO200">
        <v>1364</v>
      </c>
      <c r="AP200">
        <v>1298</v>
      </c>
      <c r="AQ200">
        <v>66</v>
      </c>
      <c r="AR200">
        <v>23058</v>
      </c>
      <c r="AS200">
        <v>21122</v>
      </c>
      <c r="AT200">
        <v>1936</v>
      </c>
      <c r="AU200">
        <v>154</v>
      </c>
      <c r="AV200">
        <v>152</v>
      </c>
      <c r="AW200">
        <v>2</v>
      </c>
      <c r="AX200">
        <v>28866</v>
      </c>
      <c r="AY200">
        <v>27352</v>
      </c>
      <c r="AZ200">
        <v>1514</v>
      </c>
      <c r="BA200">
        <v>16592</v>
      </c>
      <c r="BB200">
        <v>16226</v>
      </c>
      <c r="BC200">
        <v>366</v>
      </c>
      <c r="BD200">
        <v>1590</v>
      </c>
      <c r="BE200">
        <v>1466</v>
      </c>
      <c r="BF200">
        <v>124</v>
      </c>
      <c r="BG200">
        <v>160</v>
      </c>
      <c r="BH200">
        <v>136</v>
      </c>
      <c r="BI200">
        <v>24</v>
      </c>
      <c r="BJ200">
        <v>808</v>
      </c>
      <c r="BK200">
        <v>764</v>
      </c>
      <c r="BL200">
        <v>44</v>
      </c>
      <c r="BM200">
        <v>4768</v>
      </c>
      <c r="BN200">
        <v>4596</v>
      </c>
      <c r="BO200">
        <v>172</v>
      </c>
      <c r="BP200">
        <v>11008</v>
      </c>
      <c r="BQ200">
        <v>10376</v>
      </c>
      <c r="BR200">
        <v>632</v>
      </c>
      <c r="BS200">
        <v>20040</v>
      </c>
      <c r="BT200">
        <v>10926</v>
      </c>
      <c r="BU200">
        <v>9114</v>
      </c>
      <c r="BV200">
        <v>12248</v>
      </c>
      <c r="BW200">
        <v>6104</v>
      </c>
      <c r="BX200">
        <v>6144</v>
      </c>
      <c r="BY200">
        <v>33670</v>
      </c>
      <c r="BZ200">
        <v>21574</v>
      </c>
      <c r="CA200">
        <v>12096</v>
      </c>
      <c r="CB200" t="str">
        <f t="shared" si="281"/>
        <v>AgriculturalLabourersTotal</v>
      </c>
      <c r="CC200" t="str">
        <f t="shared" si="282"/>
        <v>CultivatorsMale</v>
      </c>
      <c r="CD200" t="str">
        <f t="shared" si="283"/>
        <v>AgriculturalLabourersFemale</v>
      </c>
      <c r="CE200">
        <f t="shared" si="223"/>
        <v>26.472590635986531</v>
      </c>
      <c r="CF200">
        <f t="shared" si="224"/>
        <v>83.568025633458404</v>
      </c>
      <c r="CG200">
        <f t="shared" si="225"/>
        <v>16.431974366541592</v>
      </c>
      <c r="CH200">
        <f t="shared" si="226"/>
        <v>28.127383321862386</v>
      </c>
      <c r="CI200">
        <f t="shared" si="227"/>
        <v>67.941935057205214</v>
      </c>
      <c r="CJ200">
        <f t="shared" si="228"/>
        <v>32.058064942794786</v>
      </c>
      <c r="CK200">
        <f t="shared" si="229"/>
        <v>1.7105972953365949</v>
      </c>
      <c r="CL200">
        <f t="shared" si="230"/>
        <v>80.861244019138752</v>
      </c>
      <c r="CM200">
        <f t="shared" si="231"/>
        <v>19.138755980861244</v>
      </c>
      <c r="CN200">
        <f t="shared" si="232"/>
        <v>1.1108837589984932</v>
      </c>
      <c r="CO200">
        <f t="shared" si="233"/>
        <v>89.45077026121902</v>
      </c>
      <c r="CP200">
        <f t="shared" si="284"/>
        <v>10.549229738780978</v>
      </c>
      <c r="CQ200">
        <f t="shared" si="234"/>
        <v>6.1109767666809276</v>
      </c>
      <c r="CR200">
        <f t="shared" si="235"/>
        <v>80.957019359551936</v>
      </c>
      <c r="CS200">
        <f t="shared" si="236"/>
        <v>19.042980640448071</v>
      </c>
      <c r="CT200">
        <f t="shared" si="237"/>
        <v>7.7605610223404451</v>
      </c>
      <c r="CU200">
        <f t="shared" si="238"/>
        <v>90.258868648130402</v>
      </c>
      <c r="CV200">
        <f t="shared" si="239"/>
        <v>9.7411313518696065</v>
      </c>
      <c r="CW200">
        <f t="shared" si="240"/>
        <v>0.25372495768150449</v>
      </c>
      <c r="CX200">
        <f t="shared" si="241"/>
        <v>95.161290322580655</v>
      </c>
      <c r="CY200">
        <f t="shared" si="242"/>
        <v>4.838709677419355</v>
      </c>
      <c r="CZ200">
        <f t="shared" si="243"/>
        <v>4.2891422831525885</v>
      </c>
      <c r="DA200">
        <f t="shared" si="244"/>
        <v>91.6037817677162</v>
      </c>
      <c r="DB200">
        <f t="shared" si="245"/>
        <v>8.3962182322838057</v>
      </c>
      <c r="DC200">
        <f t="shared" si="246"/>
        <v>2.864636618984728E-2</v>
      </c>
      <c r="DD200">
        <f t="shared" si="247"/>
        <v>98.701298701298697</v>
      </c>
      <c r="DE200">
        <f t="shared" si="285"/>
        <v>1.2987012987012987</v>
      </c>
      <c r="DF200">
        <f t="shared" si="248"/>
        <v>5.3695195223125429</v>
      </c>
      <c r="DG200">
        <f t="shared" si="249"/>
        <v>94.755075174946299</v>
      </c>
      <c r="DH200">
        <f t="shared" si="250"/>
        <v>5.2449248250536966</v>
      </c>
      <c r="DI200">
        <f t="shared" si="251"/>
        <v>3.0863669339087405</v>
      </c>
      <c r="DJ200">
        <f t="shared" si="252"/>
        <v>97.794117647058826</v>
      </c>
      <c r="DK200">
        <f t="shared" si="253"/>
        <v>2.2058823529411766</v>
      </c>
      <c r="DL200">
        <f t="shared" si="254"/>
        <v>0.29576443014192971</v>
      </c>
      <c r="DM200">
        <f t="shared" si="255"/>
        <v>92.201257861635227</v>
      </c>
      <c r="DN200">
        <f t="shared" si="256"/>
        <v>7.7987421383647799</v>
      </c>
      <c r="DO200">
        <f t="shared" si="257"/>
        <v>2.9762458379062114E-2</v>
      </c>
      <c r="DP200">
        <f t="shared" si="258"/>
        <v>85</v>
      </c>
      <c r="DQ200">
        <f t="shared" si="259"/>
        <v>15</v>
      </c>
      <c r="DR200">
        <f t="shared" si="260"/>
        <v>0.15030041481426368</v>
      </c>
      <c r="DS200">
        <f t="shared" si="261"/>
        <v>94.554455445544548</v>
      </c>
      <c r="DT200">
        <f t="shared" si="262"/>
        <v>5.4455445544554459</v>
      </c>
      <c r="DU200">
        <f t="shared" si="263"/>
        <v>0.88692125969605085</v>
      </c>
      <c r="DV200">
        <f t="shared" si="264"/>
        <v>96.392617449664428</v>
      </c>
      <c r="DW200">
        <f t="shared" si="265"/>
        <v>3.6073825503355708</v>
      </c>
      <c r="DX200">
        <f t="shared" si="266"/>
        <v>2.0476571364794731</v>
      </c>
      <c r="DY200">
        <f t="shared" si="267"/>
        <v>94.258720930232556</v>
      </c>
      <c r="DZ200">
        <f t="shared" si="268"/>
        <v>5.7412790697674421</v>
      </c>
      <c r="EA200">
        <f t="shared" si="269"/>
        <v>3.7277479119775294</v>
      </c>
      <c r="EB200">
        <f t="shared" si="270"/>
        <v>54.52095808383234</v>
      </c>
      <c r="EC200">
        <f t="shared" si="271"/>
        <v>45.479041916167667</v>
      </c>
      <c r="ED200">
        <f t="shared" si="272"/>
        <v>2.2783161889172043</v>
      </c>
      <c r="EE200">
        <f t="shared" si="273"/>
        <v>49.836708033964726</v>
      </c>
      <c r="EF200">
        <f t="shared" si="274"/>
        <v>50.163291966035274</v>
      </c>
      <c r="EG200">
        <f t="shared" si="275"/>
        <v>6.2631373351438828</v>
      </c>
      <c r="EH200">
        <f t="shared" si="276"/>
        <v>64.074844074844066</v>
      </c>
      <c r="EI200">
        <f t="shared" si="277"/>
        <v>35.925155925155927</v>
      </c>
    </row>
    <row r="201" spans="1:139" x14ac:dyDescent="0.25">
      <c r="A201" t="s">
        <v>2879</v>
      </c>
      <c r="B201">
        <v>200</v>
      </c>
      <c r="C201" t="s">
        <v>260</v>
      </c>
      <c r="E201">
        <v>1862559</v>
      </c>
      <c r="F201">
        <v>971344</v>
      </c>
      <c r="G201">
        <v>891215</v>
      </c>
      <c r="H201">
        <v>397249</v>
      </c>
      <c r="I201">
        <v>293291</v>
      </c>
      <c r="J201">
        <v>103958</v>
      </c>
      <c r="K201">
        <f t="shared" si="214"/>
        <v>21.328129739782739</v>
      </c>
      <c r="L201">
        <f t="shared" si="215"/>
        <v>30.194349272760217</v>
      </c>
      <c r="M201">
        <f t="shared" si="216"/>
        <v>11.664749807846592</v>
      </c>
      <c r="N201">
        <f t="shared" si="278"/>
        <v>73.830519397153921</v>
      </c>
      <c r="O201">
        <f t="shared" si="279"/>
        <v>26.169480602846072</v>
      </c>
      <c r="P201">
        <f t="shared" si="217"/>
        <v>63.876309317329934</v>
      </c>
      <c r="Q201">
        <f t="shared" si="218"/>
        <v>9.8827183957668865</v>
      </c>
      <c r="R201">
        <f t="shared" si="219"/>
        <v>4.0898781368864361</v>
      </c>
      <c r="S201">
        <f t="shared" si="280"/>
        <v>4.0120931707820535</v>
      </c>
      <c r="T201">
        <f t="shared" si="220"/>
        <v>18.139000979234687</v>
      </c>
      <c r="U201">
        <f t="shared" si="221"/>
        <v>36.123690682670066</v>
      </c>
      <c r="V201">
        <f t="shared" si="222"/>
        <v>14350100.000000002</v>
      </c>
      <c r="W201">
        <v>101592</v>
      </c>
      <c r="X201">
        <v>77751</v>
      </c>
      <c r="Y201">
        <v>23841</v>
      </c>
      <c r="Z201">
        <v>147315</v>
      </c>
      <c r="AA201">
        <v>91924</v>
      </c>
      <c r="AB201">
        <v>55391</v>
      </c>
      <c r="AC201">
        <v>4841</v>
      </c>
      <c r="AD201">
        <v>4037</v>
      </c>
      <c r="AE201">
        <v>804</v>
      </c>
      <c r="AF201">
        <v>8184</v>
      </c>
      <c r="AG201">
        <v>7734</v>
      </c>
      <c r="AH201">
        <v>450</v>
      </c>
      <c r="AI201">
        <v>9610</v>
      </c>
      <c r="AJ201">
        <v>7849</v>
      </c>
      <c r="AK201">
        <v>1761</v>
      </c>
      <c r="AL201">
        <v>21465</v>
      </c>
      <c r="AM201">
        <v>20637</v>
      </c>
      <c r="AN201">
        <v>828</v>
      </c>
      <c r="AO201">
        <v>16967</v>
      </c>
      <c r="AP201">
        <v>16312</v>
      </c>
      <c r="AQ201">
        <v>655</v>
      </c>
      <c r="AR201">
        <v>15938</v>
      </c>
      <c r="AS201">
        <v>13758</v>
      </c>
      <c r="AT201">
        <v>2180</v>
      </c>
      <c r="AU201">
        <v>151</v>
      </c>
      <c r="AV201">
        <v>146</v>
      </c>
      <c r="AW201">
        <v>5</v>
      </c>
      <c r="AX201">
        <v>16096</v>
      </c>
      <c r="AY201">
        <v>15282</v>
      </c>
      <c r="AZ201">
        <v>814</v>
      </c>
      <c r="BA201">
        <v>9061</v>
      </c>
      <c r="BB201">
        <v>8886</v>
      </c>
      <c r="BC201">
        <v>175</v>
      </c>
      <c r="BD201">
        <v>1261</v>
      </c>
      <c r="BE201">
        <v>1145</v>
      </c>
      <c r="BF201">
        <v>116</v>
      </c>
      <c r="BG201">
        <v>53</v>
      </c>
      <c r="BH201">
        <v>51</v>
      </c>
      <c r="BI201">
        <v>2</v>
      </c>
      <c r="BJ201">
        <v>564</v>
      </c>
      <c r="BK201">
        <v>528</v>
      </c>
      <c r="BL201">
        <v>36</v>
      </c>
      <c r="BM201">
        <v>2186</v>
      </c>
      <c r="BN201">
        <v>2111</v>
      </c>
      <c r="BO201">
        <v>75</v>
      </c>
      <c r="BP201">
        <v>7169</v>
      </c>
      <c r="BQ201">
        <v>6641</v>
      </c>
      <c r="BR201">
        <v>528</v>
      </c>
      <c r="BS201">
        <v>12363</v>
      </c>
      <c r="BT201">
        <v>6451</v>
      </c>
      <c r="BU201">
        <v>5912</v>
      </c>
      <c r="BV201">
        <v>4884</v>
      </c>
      <c r="BW201">
        <v>2174</v>
      </c>
      <c r="BX201">
        <v>2710</v>
      </c>
      <c r="BY201">
        <v>17549</v>
      </c>
      <c r="BZ201">
        <v>9874</v>
      </c>
      <c r="CA201">
        <v>7675</v>
      </c>
      <c r="CB201" t="str">
        <f t="shared" si="281"/>
        <v>AgriculturalLabourersTotal</v>
      </c>
      <c r="CC201" t="str">
        <f t="shared" si="282"/>
        <v>AgriculturalLabourersMale</v>
      </c>
      <c r="CD201" t="str">
        <f t="shared" si="283"/>
        <v>AgriculturalLabourersFemale</v>
      </c>
      <c r="CE201">
        <f t="shared" si="223"/>
        <v>25.573884389891475</v>
      </c>
      <c r="CF201">
        <f t="shared" si="224"/>
        <v>76.53260099220411</v>
      </c>
      <c r="CG201">
        <f t="shared" si="225"/>
        <v>23.46739900779589</v>
      </c>
      <c r="CH201">
        <f t="shared" si="226"/>
        <v>37.083793791803124</v>
      </c>
      <c r="CI201">
        <f t="shared" si="227"/>
        <v>62.399619862200048</v>
      </c>
      <c r="CJ201">
        <f t="shared" si="228"/>
        <v>37.600380137799952</v>
      </c>
      <c r="CK201">
        <f t="shared" si="229"/>
        <v>1.2186311356353321</v>
      </c>
      <c r="CL201">
        <f t="shared" si="230"/>
        <v>83.391861185705423</v>
      </c>
      <c r="CM201">
        <f t="shared" si="231"/>
        <v>16.608138814294566</v>
      </c>
      <c r="CN201">
        <f t="shared" si="232"/>
        <v>2.0601688109976362</v>
      </c>
      <c r="CO201">
        <f t="shared" si="233"/>
        <v>94.501466275659823</v>
      </c>
      <c r="CP201">
        <f t="shared" si="284"/>
        <v>5.4985337243401755</v>
      </c>
      <c r="CQ201">
        <f t="shared" si="234"/>
        <v>2.4191376189744971</v>
      </c>
      <c r="CR201">
        <f t="shared" si="235"/>
        <v>81.675338189386054</v>
      </c>
      <c r="CS201">
        <f t="shared" si="236"/>
        <v>18.324661810613943</v>
      </c>
      <c r="CT201">
        <f t="shared" si="237"/>
        <v>5.4034119657947537</v>
      </c>
      <c r="CU201">
        <f t="shared" si="238"/>
        <v>96.142557651991609</v>
      </c>
      <c r="CV201">
        <f t="shared" si="239"/>
        <v>3.8574423480083859</v>
      </c>
      <c r="CW201">
        <f t="shared" si="240"/>
        <v>4.2711246598481054</v>
      </c>
      <c r="CX201">
        <f t="shared" si="241"/>
        <v>96.139565038014979</v>
      </c>
      <c r="CY201">
        <f t="shared" si="242"/>
        <v>3.86043496198503</v>
      </c>
      <c r="CZ201">
        <f t="shared" si="243"/>
        <v>4.0120931707820535</v>
      </c>
      <c r="DA201">
        <f t="shared" si="244"/>
        <v>86.32199774124733</v>
      </c>
      <c r="DB201">
        <f t="shared" si="245"/>
        <v>13.678002258752667</v>
      </c>
      <c r="DC201">
        <f t="shared" si="246"/>
        <v>3.8011423565572224E-2</v>
      </c>
      <c r="DD201">
        <f t="shared" si="247"/>
        <v>96.688741721854313</v>
      </c>
      <c r="DE201">
        <f t="shared" si="285"/>
        <v>3.3112582781456954</v>
      </c>
      <c r="DF201">
        <f t="shared" si="248"/>
        <v>4.0518667133208641</v>
      </c>
      <c r="DG201">
        <f t="shared" si="249"/>
        <v>94.942842942345933</v>
      </c>
      <c r="DH201">
        <f t="shared" si="250"/>
        <v>5.0571570576540754</v>
      </c>
      <c r="DI201">
        <f t="shared" si="251"/>
        <v>2.2809371452162246</v>
      </c>
      <c r="DJ201">
        <f t="shared" si="252"/>
        <v>98.06864584482949</v>
      </c>
      <c r="DK201">
        <f t="shared" si="253"/>
        <v>1.9313541551705109</v>
      </c>
      <c r="DL201">
        <f t="shared" si="254"/>
        <v>0.31743314646481174</v>
      </c>
      <c r="DM201">
        <f t="shared" si="255"/>
        <v>90.800951625693898</v>
      </c>
      <c r="DN201">
        <f t="shared" si="256"/>
        <v>9.1990483743061073</v>
      </c>
      <c r="DO201">
        <f t="shared" si="257"/>
        <v>1.3341757940233959E-2</v>
      </c>
      <c r="DP201">
        <f t="shared" si="258"/>
        <v>96.226415094339629</v>
      </c>
      <c r="DQ201">
        <f t="shared" si="259"/>
        <v>3.7735849056603774</v>
      </c>
      <c r="DR201">
        <f t="shared" si="260"/>
        <v>0.14197644298664061</v>
      </c>
      <c r="DS201">
        <f t="shared" si="261"/>
        <v>93.61702127659575</v>
      </c>
      <c r="DT201">
        <f t="shared" si="262"/>
        <v>6.3829787234042552</v>
      </c>
      <c r="DU201">
        <f t="shared" si="263"/>
        <v>0.55028458221417798</v>
      </c>
      <c r="DV201">
        <f t="shared" si="264"/>
        <v>96.569075937785911</v>
      </c>
      <c r="DW201">
        <f t="shared" si="265"/>
        <v>3.43092406221409</v>
      </c>
      <c r="DX201">
        <f t="shared" si="266"/>
        <v>1.8046615598780613</v>
      </c>
      <c r="DY201">
        <f t="shared" si="267"/>
        <v>92.634956060817402</v>
      </c>
      <c r="DZ201">
        <f t="shared" si="268"/>
        <v>7.3650439391825913</v>
      </c>
      <c r="EA201">
        <f t="shared" si="269"/>
        <v>3.1121538380209892</v>
      </c>
      <c r="EB201">
        <f t="shared" si="270"/>
        <v>52.179891612068261</v>
      </c>
      <c r="EC201">
        <f t="shared" si="271"/>
        <v>47.820108387931732</v>
      </c>
      <c r="ED201">
        <f t="shared" si="272"/>
        <v>1.2294555807566538</v>
      </c>
      <c r="EE201">
        <f t="shared" si="273"/>
        <v>44.512694512694509</v>
      </c>
      <c r="EF201">
        <f t="shared" si="274"/>
        <v>55.487305487305484</v>
      </c>
      <c r="EG201">
        <f t="shared" si="275"/>
        <v>4.4176322659087877</v>
      </c>
      <c r="EH201">
        <f t="shared" si="276"/>
        <v>56.26531426292096</v>
      </c>
      <c r="EI201">
        <f t="shared" si="277"/>
        <v>43.73468573707904</v>
      </c>
    </row>
    <row r="202" spans="1:139" x14ac:dyDescent="0.25">
      <c r="A202" t="s">
        <v>2774</v>
      </c>
      <c r="B202">
        <v>201</v>
      </c>
      <c r="C202" t="s">
        <v>261</v>
      </c>
      <c r="D202" t="s">
        <v>3187</v>
      </c>
      <c r="E202">
        <v>1774480</v>
      </c>
      <c r="F202">
        <v>947339</v>
      </c>
      <c r="G202">
        <v>827141</v>
      </c>
      <c r="H202">
        <v>415004</v>
      </c>
      <c r="I202">
        <v>362236</v>
      </c>
      <c r="J202">
        <v>52768</v>
      </c>
      <c r="K202">
        <f t="shared" si="214"/>
        <v>23.387358550110456</v>
      </c>
      <c r="L202">
        <f t="shared" si="215"/>
        <v>38.23720970001235</v>
      </c>
      <c r="M202">
        <f t="shared" si="216"/>
        <v>6.379565273635329</v>
      </c>
      <c r="N202">
        <f t="shared" si="278"/>
        <v>87.284941831885959</v>
      </c>
      <c r="O202">
        <f t="shared" si="279"/>
        <v>12.715058168114043</v>
      </c>
      <c r="P202">
        <f t="shared" si="217"/>
        <v>72.0125589150948</v>
      </c>
      <c r="Q202">
        <f t="shared" si="218"/>
        <v>4.1416468275004581</v>
      </c>
      <c r="R202">
        <f t="shared" si="219"/>
        <v>5.1360950737824211</v>
      </c>
      <c r="S202">
        <f t="shared" si="280"/>
        <v>1.3493845842449712</v>
      </c>
      <c r="T202">
        <f t="shared" si="220"/>
        <v>17.360314599377354</v>
      </c>
      <c r="U202">
        <f t="shared" si="221"/>
        <v>27.987441084905207</v>
      </c>
      <c r="V202">
        <f t="shared" si="222"/>
        <v>11614900</v>
      </c>
      <c r="W202">
        <v>213966</v>
      </c>
      <c r="X202">
        <v>199161</v>
      </c>
      <c r="Y202">
        <v>14805</v>
      </c>
      <c r="Z202">
        <v>80122</v>
      </c>
      <c r="AA202">
        <v>71660</v>
      </c>
      <c r="AB202">
        <v>8462</v>
      </c>
      <c r="AC202">
        <v>4767</v>
      </c>
      <c r="AD202">
        <v>3313</v>
      </c>
      <c r="AE202">
        <v>1454</v>
      </c>
      <c r="AF202">
        <v>11</v>
      </c>
      <c r="AG202">
        <v>11</v>
      </c>
      <c r="AH202">
        <v>0</v>
      </c>
      <c r="AI202">
        <v>7599</v>
      </c>
      <c r="AJ202">
        <v>5671</v>
      </c>
      <c r="AK202">
        <v>1928</v>
      </c>
      <c r="AL202">
        <v>9578</v>
      </c>
      <c r="AM202">
        <v>8861</v>
      </c>
      <c r="AN202">
        <v>717</v>
      </c>
      <c r="AO202">
        <v>662</v>
      </c>
      <c r="AP202">
        <v>636</v>
      </c>
      <c r="AQ202">
        <v>26</v>
      </c>
      <c r="AR202">
        <v>5600</v>
      </c>
      <c r="AS202">
        <v>5445</v>
      </c>
      <c r="AT202">
        <v>155</v>
      </c>
      <c r="AU202">
        <v>173</v>
      </c>
      <c r="AV202">
        <v>172</v>
      </c>
      <c r="AW202">
        <v>1</v>
      </c>
      <c r="AX202">
        <v>21142</v>
      </c>
      <c r="AY202">
        <v>19613</v>
      </c>
      <c r="AZ202">
        <v>1529</v>
      </c>
      <c r="BA202">
        <v>6404</v>
      </c>
      <c r="BB202">
        <v>6287</v>
      </c>
      <c r="BC202">
        <v>117</v>
      </c>
      <c r="BD202">
        <v>534</v>
      </c>
      <c r="BE202">
        <v>494</v>
      </c>
      <c r="BF202">
        <v>40</v>
      </c>
      <c r="BG202">
        <v>41</v>
      </c>
      <c r="BH202">
        <v>41</v>
      </c>
      <c r="BI202">
        <v>0</v>
      </c>
      <c r="BJ202">
        <v>424</v>
      </c>
      <c r="BK202">
        <v>417</v>
      </c>
      <c r="BL202">
        <v>7</v>
      </c>
      <c r="BM202">
        <v>2002</v>
      </c>
      <c r="BN202">
        <v>1914</v>
      </c>
      <c r="BO202">
        <v>88</v>
      </c>
      <c r="BP202">
        <v>11928</v>
      </c>
      <c r="BQ202">
        <v>11232</v>
      </c>
      <c r="BR202">
        <v>696</v>
      </c>
      <c r="BS202">
        <v>12151</v>
      </c>
      <c r="BT202">
        <v>7729</v>
      </c>
      <c r="BU202">
        <v>4422</v>
      </c>
      <c r="BV202">
        <v>10382</v>
      </c>
      <c r="BW202">
        <v>4766</v>
      </c>
      <c r="BX202">
        <v>5616</v>
      </c>
      <c r="BY202">
        <v>27518</v>
      </c>
      <c r="BZ202">
        <v>14813</v>
      </c>
      <c r="CA202">
        <v>12705</v>
      </c>
      <c r="CB202" t="str">
        <f t="shared" si="281"/>
        <v>CultivatorsTotal</v>
      </c>
      <c r="CC202" t="str">
        <f t="shared" si="282"/>
        <v>CultivatorsMale</v>
      </c>
      <c r="CD202" t="str">
        <f t="shared" si="283"/>
        <v>CultivatorsFemale</v>
      </c>
      <c r="CE202">
        <f t="shared" si="223"/>
        <v>51.557575348671335</v>
      </c>
      <c r="CF202">
        <f t="shared" si="224"/>
        <v>93.080676369142751</v>
      </c>
      <c r="CG202">
        <f t="shared" si="225"/>
        <v>6.9193236308572397</v>
      </c>
      <c r="CH202">
        <f t="shared" si="226"/>
        <v>19.306319939084922</v>
      </c>
      <c r="CI202">
        <f t="shared" si="227"/>
        <v>89.438606125658367</v>
      </c>
      <c r="CJ202">
        <f t="shared" si="228"/>
        <v>10.561393874341629</v>
      </c>
      <c r="CK202">
        <f t="shared" si="229"/>
        <v>1.1486636273385318</v>
      </c>
      <c r="CL202">
        <f t="shared" si="230"/>
        <v>69.498636458988884</v>
      </c>
      <c r="CM202">
        <f t="shared" si="231"/>
        <v>30.501363541011116</v>
      </c>
      <c r="CN202">
        <f t="shared" si="232"/>
        <v>2.6505768619097649E-3</v>
      </c>
      <c r="CO202">
        <f t="shared" si="233"/>
        <v>100</v>
      </c>
      <c r="CP202">
        <f t="shared" si="284"/>
        <v>0</v>
      </c>
      <c r="CQ202">
        <f t="shared" si="234"/>
        <v>1.8310666885138456</v>
      </c>
      <c r="CR202">
        <f t="shared" si="235"/>
        <v>74.628240557968155</v>
      </c>
      <c r="CS202">
        <f t="shared" si="236"/>
        <v>25.371759442031845</v>
      </c>
      <c r="CT202">
        <f t="shared" si="237"/>
        <v>2.3079295621247025</v>
      </c>
      <c r="CU202">
        <f t="shared" si="238"/>
        <v>92.514094800584672</v>
      </c>
      <c r="CV202">
        <f t="shared" si="239"/>
        <v>7.4859051994153267</v>
      </c>
      <c r="CW202">
        <f t="shared" si="240"/>
        <v>0.15951653478038766</v>
      </c>
      <c r="CX202">
        <f t="shared" si="241"/>
        <v>96.072507552870093</v>
      </c>
      <c r="CY202">
        <f t="shared" si="242"/>
        <v>3.9274924471299091</v>
      </c>
      <c r="CZ202">
        <f t="shared" si="243"/>
        <v>1.3493845842449712</v>
      </c>
      <c r="DA202">
        <f t="shared" si="244"/>
        <v>97.232142857142861</v>
      </c>
      <c r="DB202">
        <f t="shared" si="245"/>
        <v>2.7678571428571428</v>
      </c>
      <c r="DC202">
        <f t="shared" si="246"/>
        <v>4.1686345191853567E-2</v>
      </c>
      <c r="DD202">
        <f t="shared" si="247"/>
        <v>99.421965317919074</v>
      </c>
      <c r="DE202">
        <f t="shared" si="285"/>
        <v>0.57803468208092479</v>
      </c>
      <c r="DF202">
        <f t="shared" si="248"/>
        <v>5.0944087285905679</v>
      </c>
      <c r="DG202">
        <f t="shared" si="249"/>
        <v>92.767950052029136</v>
      </c>
      <c r="DH202">
        <f t="shared" si="250"/>
        <v>7.2320499479708626</v>
      </c>
      <c r="DI202">
        <f t="shared" si="251"/>
        <v>1.5431176566972848</v>
      </c>
      <c r="DJ202">
        <f t="shared" si="252"/>
        <v>98.173016864459711</v>
      </c>
      <c r="DK202">
        <f t="shared" si="253"/>
        <v>1.8269831355402875</v>
      </c>
      <c r="DL202">
        <f t="shared" si="254"/>
        <v>0.12867345856907403</v>
      </c>
      <c r="DM202">
        <f t="shared" si="255"/>
        <v>92.509363295880149</v>
      </c>
      <c r="DN202">
        <f t="shared" si="256"/>
        <v>7.4906367041198507</v>
      </c>
      <c r="DO202">
        <f t="shared" si="257"/>
        <v>9.8794228489363957E-3</v>
      </c>
      <c r="DP202">
        <f t="shared" si="258"/>
        <v>100</v>
      </c>
      <c r="DQ202">
        <f t="shared" si="259"/>
        <v>0</v>
      </c>
      <c r="DR202">
        <f t="shared" si="260"/>
        <v>0.1021676899499764</v>
      </c>
      <c r="DS202">
        <f t="shared" si="261"/>
        <v>98.34905660377359</v>
      </c>
      <c r="DT202">
        <f t="shared" si="262"/>
        <v>1.6509433962264151</v>
      </c>
      <c r="DU202">
        <f t="shared" si="263"/>
        <v>0.48240498886757716</v>
      </c>
      <c r="DV202">
        <f t="shared" si="264"/>
        <v>95.604395604395606</v>
      </c>
      <c r="DW202">
        <f t="shared" si="265"/>
        <v>4.395604395604396</v>
      </c>
      <c r="DX202">
        <f t="shared" si="266"/>
        <v>2.8741891644417885</v>
      </c>
      <c r="DY202">
        <f t="shared" si="267"/>
        <v>94.16498993963782</v>
      </c>
      <c r="DZ202">
        <f t="shared" si="268"/>
        <v>5.8350100603621735</v>
      </c>
      <c r="EA202">
        <f t="shared" si="269"/>
        <v>2.9279235862786863</v>
      </c>
      <c r="EB202">
        <f t="shared" si="270"/>
        <v>63.60793350341536</v>
      </c>
      <c r="EC202">
        <f t="shared" si="271"/>
        <v>36.39206649658464</v>
      </c>
      <c r="ED202">
        <f t="shared" si="272"/>
        <v>2.5016626345770163</v>
      </c>
      <c r="EE202">
        <f t="shared" si="273"/>
        <v>45.906376420728186</v>
      </c>
      <c r="EF202">
        <f t="shared" si="274"/>
        <v>54.093623579271821</v>
      </c>
      <c r="EG202">
        <f t="shared" si="275"/>
        <v>6.6307794623666272</v>
      </c>
      <c r="EH202">
        <f t="shared" si="276"/>
        <v>53.830220219492695</v>
      </c>
      <c r="EI202">
        <f t="shared" si="277"/>
        <v>46.169779780507305</v>
      </c>
    </row>
    <row r="203" spans="1:139" x14ac:dyDescent="0.25">
      <c r="A203" t="s">
        <v>3004</v>
      </c>
      <c r="B203">
        <v>202</v>
      </c>
      <c r="C203" t="s">
        <v>262</v>
      </c>
      <c r="D203" t="s">
        <v>3187</v>
      </c>
      <c r="E203">
        <v>1436719</v>
      </c>
      <c r="F203">
        <v>764165</v>
      </c>
      <c r="G203">
        <v>672554</v>
      </c>
      <c r="H203">
        <v>353635</v>
      </c>
      <c r="I203">
        <v>314654</v>
      </c>
      <c r="J203">
        <v>38981</v>
      </c>
      <c r="K203">
        <f t="shared" si="214"/>
        <v>24.614068582652557</v>
      </c>
      <c r="L203">
        <f t="shared" si="215"/>
        <v>41.176185771397542</v>
      </c>
      <c r="M203">
        <f t="shared" si="216"/>
        <v>5.7959658257924271</v>
      </c>
      <c r="N203">
        <f t="shared" si="278"/>
        <v>88.977052610742717</v>
      </c>
      <c r="O203">
        <f t="shared" si="279"/>
        <v>11.022947389257286</v>
      </c>
      <c r="P203">
        <f t="shared" si="217"/>
        <v>73.553239922518969</v>
      </c>
      <c r="Q203">
        <f t="shared" si="218"/>
        <v>8.091110891173102</v>
      </c>
      <c r="R203">
        <f t="shared" si="219"/>
        <v>5.4680673575862118</v>
      </c>
      <c r="S203">
        <f t="shared" si="280"/>
        <v>2.0026298301921472</v>
      </c>
      <c r="T203">
        <f t="shared" si="220"/>
        <v>10.884951998529557</v>
      </c>
      <c r="U203">
        <f t="shared" si="221"/>
        <v>26.446760077481017</v>
      </c>
      <c r="V203">
        <f t="shared" si="222"/>
        <v>9352500</v>
      </c>
      <c r="W203">
        <v>190566</v>
      </c>
      <c r="X203">
        <v>179223</v>
      </c>
      <c r="Y203">
        <v>11343</v>
      </c>
      <c r="Z203">
        <v>63666</v>
      </c>
      <c r="AA203">
        <v>57322</v>
      </c>
      <c r="AB203">
        <v>6344</v>
      </c>
      <c r="AC203">
        <v>5878</v>
      </c>
      <c r="AD203">
        <v>2392</v>
      </c>
      <c r="AE203">
        <v>3486</v>
      </c>
      <c r="AF203">
        <v>21</v>
      </c>
      <c r="AG203">
        <v>19</v>
      </c>
      <c r="AH203">
        <v>2</v>
      </c>
      <c r="AI203">
        <v>11102</v>
      </c>
      <c r="AJ203">
        <v>4973</v>
      </c>
      <c r="AK203">
        <v>6129</v>
      </c>
      <c r="AL203">
        <v>17490</v>
      </c>
      <c r="AM203">
        <v>15155</v>
      </c>
      <c r="AN203">
        <v>2335</v>
      </c>
      <c r="AO203">
        <v>298</v>
      </c>
      <c r="AP203">
        <v>293</v>
      </c>
      <c r="AQ203">
        <v>5</v>
      </c>
      <c r="AR203">
        <v>7082</v>
      </c>
      <c r="AS203">
        <v>6983</v>
      </c>
      <c r="AT203">
        <v>99</v>
      </c>
      <c r="AU203">
        <v>26</v>
      </c>
      <c r="AV203">
        <v>26</v>
      </c>
      <c r="AW203">
        <v>0</v>
      </c>
      <c r="AX203">
        <v>19311</v>
      </c>
      <c r="AY203">
        <v>18777</v>
      </c>
      <c r="AZ203">
        <v>534</v>
      </c>
      <c r="BA203">
        <v>6928</v>
      </c>
      <c r="BB203">
        <v>6764</v>
      </c>
      <c r="BC203">
        <v>164</v>
      </c>
      <c r="BD203">
        <v>849</v>
      </c>
      <c r="BE203">
        <v>788</v>
      </c>
      <c r="BF203">
        <v>61</v>
      </c>
      <c r="BG203">
        <v>17</v>
      </c>
      <c r="BH203">
        <v>17</v>
      </c>
      <c r="BI203">
        <v>0</v>
      </c>
      <c r="BJ203">
        <v>381</v>
      </c>
      <c r="BK203">
        <v>368</v>
      </c>
      <c r="BL203">
        <v>13</v>
      </c>
      <c r="BM203">
        <v>1411</v>
      </c>
      <c r="BN203">
        <v>1383</v>
      </c>
      <c r="BO203">
        <v>28</v>
      </c>
      <c r="BP203">
        <v>4232</v>
      </c>
      <c r="BQ203">
        <v>3847</v>
      </c>
      <c r="BR203">
        <v>385</v>
      </c>
      <c r="BS203">
        <v>10016</v>
      </c>
      <c r="BT203">
        <v>6451</v>
      </c>
      <c r="BU203">
        <v>3565</v>
      </c>
      <c r="BV203">
        <v>3403</v>
      </c>
      <c r="BW203">
        <v>1722</v>
      </c>
      <c r="BX203">
        <v>1681</v>
      </c>
      <c r="BY203">
        <v>10958</v>
      </c>
      <c r="BZ203">
        <v>8151</v>
      </c>
      <c r="CA203">
        <v>2807</v>
      </c>
      <c r="CB203" t="str">
        <f t="shared" si="281"/>
        <v>CultivatorsTotal</v>
      </c>
      <c r="CC203" t="str">
        <f t="shared" si="282"/>
        <v>CultivatorsMale</v>
      </c>
      <c r="CD203" t="str">
        <f t="shared" si="283"/>
        <v>CultivatorsFemale</v>
      </c>
      <c r="CE203">
        <f t="shared" si="223"/>
        <v>53.887765634057715</v>
      </c>
      <c r="CF203">
        <f t="shared" si="224"/>
        <v>94.047731494600299</v>
      </c>
      <c r="CG203">
        <f t="shared" si="225"/>
        <v>5.9522685053997044</v>
      </c>
      <c r="CH203">
        <f t="shared" si="226"/>
        <v>18.003308496048184</v>
      </c>
      <c r="CI203">
        <f t="shared" si="227"/>
        <v>90.035497753903186</v>
      </c>
      <c r="CJ203">
        <f t="shared" si="228"/>
        <v>9.9645022460968171</v>
      </c>
      <c r="CK203">
        <f t="shared" si="229"/>
        <v>1.6621657924130813</v>
      </c>
      <c r="CL203">
        <f t="shared" si="230"/>
        <v>40.694113644096632</v>
      </c>
      <c r="CM203">
        <f t="shared" si="231"/>
        <v>59.305886355903368</v>
      </c>
      <c r="CN203">
        <f t="shared" si="232"/>
        <v>5.9383262403325462E-3</v>
      </c>
      <c r="CO203">
        <f t="shared" si="233"/>
        <v>90.476190476190482</v>
      </c>
      <c r="CP203">
        <f t="shared" si="284"/>
        <v>9.5238095238095237</v>
      </c>
      <c r="CQ203">
        <f t="shared" si="234"/>
        <v>3.1393951390558064</v>
      </c>
      <c r="CR203">
        <f t="shared" si="235"/>
        <v>44.793730859304631</v>
      </c>
      <c r="CS203">
        <f t="shared" si="236"/>
        <v>55.206269140695376</v>
      </c>
      <c r="CT203">
        <f t="shared" si="237"/>
        <v>4.9457774258769636</v>
      </c>
      <c r="CU203">
        <f t="shared" si="238"/>
        <v>86.649514008004573</v>
      </c>
      <c r="CV203">
        <f t="shared" si="239"/>
        <v>13.350485991995425</v>
      </c>
      <c r="CW203">
        <f t="shared" si="240"/>
        <v>8.4267677124718998E-2</v>
      </c>
      <c r="CX203">
        <f t="shared" si="241"/>
        <v>98.322147651006702</v>
      </c>
      <c r="CY203">
        <f t="shared" si="242"/>
        <v>1.6778523489932886</v>
      </c>
      <c r="CZ203">
        <f t="shared" si="243"/>
        <v>2.0026298301921472</v>
      </c>
      <c r="DA203">
        <f t="shared" si="244"/>
        <v>98.602089805139798</v>
      </c>
      <c r="DB203">
        <f t="shared" si="245"/>
        <v>1.3979101948602091</v>
      </c>
      <c r="DC203">
        <f t="shared" si="246"/>
        <v>7.3522134404117234E-3</v>
      </c>
      <c r="DD203">
        <f t="shared" si="247"/>
        <v>100</v>
      </c>
      <c r="DE203">
        <f t="shared" si="285"/>
        <v>0</v>
      </c>
      <c r="DF203">
        <f t="shared" si="248"/>
        <v>5.4607151441457997</v>
      </c>
      <c r="DG203">
        <f t="shared" si="249"/>
        <v>97.234736678576965</v>
      </c>
      <c r="DH203">
        <f t="shared" si="250"/>
        <v>2.7652633214230229</v>
      </c>
      <c r="DI203">
        <f t="shared" si="251"/>
        <v>1.9590821044297084</v>
      </c>
      <c r="DJ203">
        <f t="shared" si="252"/>
        <v>97.632794457274827</v>
      </c>
      <c r="DK203">
        <f t="shared" si="253"/>
        <v>2.367205542725173</v>
      </c>
      <c r="DL203">
        <f t="shared" si="254"/>
        <v>0.24007804657344436</v>
      </c>
      <c r="DM203">
        <f t="shared" si="255"/>
        <v>92.815076560659605</v>
      </c>
      <c r="DN203">
        <f t="shared" si="256"/>
        <v>7.1849234393404</v>
      </c>
      <c r="DO203">
        <f t="shared" si="257"/>
        <v>4.8072164802692042E-3</v>
      </c>
      <c r="DP203">
        <f t="shared" si="258"/>
        <v>100</v>
      </c>
      <c r="DQ203">
        <f t="shared" si="259"/>
        <v>0</v>
      </c>
      <c r="DR203">
        <f t="shared" si="260"/>
        <v>0.10773820464603334</v>
      </c>
      <c r="DS203">
        <f t="shared" si="261"/>
        <v>96.587926509186346</v>
      </c>
      <c r="DT203">
        <f t="shared" si="262"/>
        <v>3.4120734908136483</v>
      </c>
      <c r="DU203">
        <f t="shared" si="263"/>
        <v>0.39899896786234396</v>
      </c>
      <c r="DV203">
        <f t="shared" si="264"/>
        <v>98.015591778880236</v>
      </c>
      <c r="DW203">
        <f t="shared" si="265"/>
        <v>1.9844082211197731</v>
      </c>
      <c r="DX203">
        <f t="shared" si="266"/>
        <v>1.196714126147016</v>
      </c>
      <c r="DY203">
        <f t="shared" si="267"/>
        <v>90.902646502835537</v>
      </c>
      <c r="DZ203">
        <f t="shared" si="268"/>
        <v>9.0973534971644607</v>
      </c>
      <c r="EA203">
        <f t="shared" si="269"/>
        <v>2.8322988391986086</v>
      </c>
      <c r="EB203">
        <f t="shared" si="270"/>
        <v>64.406948881789134</v>
      </c>
      <c r="EC203">
        <f t="shared" si="271"/>
        <v>35.593051118210859</v>
      </c>
      <c r="ED203">
        <f t="shared" si="272"/>
        <v>0.96229162837388837</v>
      </c>
      <c r="EE203">
        <f t="shared" si="273"/>
        <v>50.602409638554214</v>
      </c>
      <c r="EF203">
        <f t="shared" si="274"/>
        <v>49.397590361445779</v>
      </c>
      <c r="EG203">
        <f t="shared" si="275"/>
        <v>3.0986751876935257</v>
      </c>
      <c r="EH203">
        <f t="shared" si="276"/>
        <v>74.384011680963681</v>
      </c>
      <c r="EI203">
        <f t="shared" si="277"/>
        <v>25.615988319036319</v>
      </c>
    </row>
    <row r="204" spans="1:139" x14ac:dyDescent="0.25">
      <c r="A204" t="s">
        <v>1884</v>
      </c>
      <c r="B204">
        <v>203</v>
      </c>
      <c r="C204" t="s">
        <v>263</v>
      </c>
      <c r="E204">
        <v>3935042</v>
      </c>
      <c r="F204">
        <v>2061110</v>
      </c>
      <c r="G204">
        <v>1873932</v>
      </c>
      <c r="H204">
        <v>797762</v>
      </c>
      <c r="I204">
        <v>627734</v>
      </c>
      <c r="J204">
        <v>170028</v>
      </c>
      <c r="K204">
        <f t="shared" si="214"/>
        <v>20.273277896398564</v>
      </c>
      <c r="L204">
        <f t="shared" si="215"/>
        <v>30.456113453430433</v>
      </c>
      <c r="M204">
        <f t="shared" si="216"/>
        <v>9.0733281677243358</v>
      </c>
      <c r="N204">
        <f t="shared" si="278"/>
        <v>78.686876537112568</v>
      </c>
      <c r="O204">
        <f t="shared" si="279"/>
        <v>21.313123462887429</v>
      </c>
      <c r="P204">
        <f t="shared" si="217"/>
        <v>78.09384252446219</v>
      </c>
      <c r="Q204">
        <f t="shared" si="218"/>
        <v>4.4276363125844549</v>
      </c>
      <c r="R204">
        <f t="shared" si="219"/>
        <v>3.7680410949631598</v>
      </c>
      <c r="S204">
        <f t="shared" si="280"/>
        <v>2.3163550031212314</v>
      </c>
      <c r="T204">
        <f t="shared" si="220"/>
        <v>11.39412506486897</v>
      </c>
      <c r="U204">
        <f t="shared" si="221"/>
        <v>21.906157475537817</v>
      </c>
      <c r="V204">
        <f t="shared" si="222"/>
        <v>17475900</v>
      </c>
      <c r="W204">
        <v>155114</v>
      </c>
      <c r="X204">
        <v>133362</v>
      </c>
      <c r="Y204">
        <v>21752</v>
      </c>
      <c r="Z204">
        <v>464772</v>
      </c>
      <c r="AA204">
        <v>347032</v>
      </c>
      <c r="AB204">
        <v>117740</v>
      </c>
      <c r="AC204">
        <v>3117</v>
      </c>
      <c r="AD204">
        <v>2249</v>
      </c>
      <c r="AE204">
        <v>868</v>
      </c>
      <c r="AF204">
        <v>184</v>
      </c>
      <c r="AG204">
        <v>173</v>
      </c>
      <c r="AH204">
        <v>11</v>
      </c>
      <c r="AI204">
        <v>11004</v>
      </c>
      <c r="AJ204">
        <v>9171</v>
      </c>
      <c r="AK204">
        <v>1833</v>
      </c>
      <c r="AL204">
        <v>24134</v>
      </c>
      <c r="AM204">
        <v>22968</v>
      </c>
      <c r="AN204">
        <v>1166</v>
      </c>
      <c r="AO204">
        <v>628</v>
      </c>
      <c r="AP204">
        <v>616</v>
      </c>
      <c r="AQ204">
        <v>12</v>
      </c>
      <c r="AR204">
        <v>18479</v>
      </c>
      <c r="AS204">
        <v>17970</v>
      </c>
      <c r="AT204">
        <v>509</v>
      </c>
      <c r="AU204">
        <v>54</v>
      </c>
      <c r="AV204">
        <v>52</v>
      </c>
      <c r="AW204">
        <v>2</v>
      </c>
      <c r="AX204">
        <v>30006</v>
      </c>
      <c r="AY204">
        <v>29006</v>
      </c>
      <c r="AZ204">
        <v>1000</v>
      </c>
      <c r="BA204">
        <v>7828</v>
      </c>
      <c r="BB204">
        <v>7686</v>
      </c>
      <c r="BC204">
        <v>142</v>
      </c>
      <c r="BD204">
        <v>2179</v>
      </c>
      <c r="BE204">
        <v>2042</v>
      </c>
      <c r="BF204">
        <v>137</v>
      </c>
      <c r="BG204">
        <v>25</v>
      </c>
      <c r="BH204">
        <v>25</v>
      </c>
      <c r="BI204">
        <v>0</v>
      </c>
      <c r="BJ204">
        <v>562</v>
      </c>
      <c r="BK204">
        <v>549</v>
      </c>
      <c r="BL204">
        <v>13</v>
      </c>
      <c r="BM204">
        <v>3739</v>
      </c>
      <c r="BN204">
        <v>3603</v>
      </c>
      <c r="BO204">
        <v>136</v>
      </c>
      <c r="BP204">
        <v>12363</v>
      </c>
      <c r="BQ204">
        <v>11737</v>
      </c>
      <c r="BR204">
        <v>626</v>
      </c>
      <c r="BS204">
        <v>21117</v>
      </c>
      <c r="BT204">
        <v>13021</v>
      </c>
      <c r="BU204">
        <v>8096</v>
      </c>
      <c r="BV204">
        <v>7970</v>
      </c>
      <c r="BW204">
        <v>4212</v>
      </c>
      <c r="BX204">
        <v>3758</v>
      </c>
      <c r="BY204">
        <v>34487</v>
      </c>
      <c r="BZ204">
        <v>22260</v>
      </c>
      <c r="CA204">
        <v>12227</v>
      </c>
      <c r="CB204" t="str">
        <f t="shared" si="281"/>
        <v>AgriculturalLabourersTotal</v>
      </c>
      <c r="CC204" t="str">
        <f t="shared" si="282"/>
        <v>AgriculturalLabourersMale</v>
      </c>
      <c r="CD204" t="str">
        <f t="shared" si="283"/>
        <v>AgriculturalLabourersFemale</v>
      </c>
      <c r="CE204">
        <f t="shared" si="223"/>
        <v>19.443643592951283</v>
      </c>
      <c r="CF204">
        <f t="shared" si="224"/>
        <v>85.976765475714629</v>
      </c>
      <c r="CG204">
        <f t="shared" si="225"/>
        <v>14.023234524285364</v>
      </c>
      <c r="CH204">
        <f t="shared" si="226"/>
        <v>58.259480897811635</v>
      </c>
      <c r="CI204">
        <f t="shared" si="227"/>
        <v>74.667148623411052</v>
      </c>
      <c r="CJ204">
        <f t="shared" si="228"/>
        <v>25.332851376588948</v>
      </c>
      <c r="CK204">
        <f t="shared" si="229"/>
        <v>0.39071803369927371</v>
      </c>
      <c r="CL204">
        <f t="shared" si="230"/>
        <v>72.152710940006415</v>
      </c>
      <c r="CM204">
        <f t="shared" si="231"/>
        <v>27.847289059993585</v>
      </c>
      <c r="CN204">
        <f t="shared" si="232"/>
        <v>2.3064523003101176E-2</v>
      </c>
      <c r="CO204">
        <f t="shared" si="233"/>
        <v>94.021739130434781</v>
      </c>
      <c r="CP204">
        <f t="shared" si="284"/>
        <v>5.9782608695652177</v>
      </c>
      <c r="CQ204">
        <f t="shared" si="234"/>
        <v>1.3793587561202465</v>
      </c>
      <c r="CR204">
        <f t="shared" si="235"/>
        <v>83.342420937840785</v>
      </c>
      <c r="CS204">
        <f t="shared" si="236"/>
        <v>16.657579062159215</v>
      </c>
      <c r="CT204">
        <f t="shared" si="237"/>
        <v>3.0252130334611071</v>
      </c>
      <c r="CU204">
        <f t="shared" si="238"/>
        <v>95.168641750227891</v>
      </c>
      <c r="CV204">
        <f t="shared" si="239"/>
        <v>4.8313582497721059</v>
      </c>
      <c r="CW204">
        <f t="shared" si="240"/>
        <v>7.8720219814932282E-2</v>
      </c>
      <c r="CX204">
        <f t="shared" si="241"/>
        <v>98.089171974522287</v>
      </c>
      <c r="CY204">
        <f t="shared" si="242"/>
        <v>1.910828025477707</v>
      </c>
      <c r="CZ204">
        <f t="shared" si="243"/>
        <v>2.3163550031212314</v>
      </c>
      <c r="DA204">
        <f t="shared" si="244"/>
        <v>97.245521943828123</v>
      </c>
      <c r="DB204">
        <f t="shared" si="245"/>
        <v>2.7544780561718709</v>
      </c>
      <c r="DC204">
        <f t="shared" si="246"/>
        <v>6.7689360987362151E-3</v>
      </c>
      <c r="DD204">
        <f t="shared" si="247"/>
        <v>96.296296296296291</v>
      </c>
      <c r="DE204">
        <f t="shared" si="285"/>
        <v>3.7037037037037033</v>
      </c>
      <c r="DF204">
        <f t="shared" si="248"/>
        <v>3.7612721588644233</v>
      </c>
      <c r="DG204">
        <f t="shared" si="249"/>
        <v>96.667333200026661</v>
      </c>
      <c r="DH204">
        <f t="shared" si="250"/>
        <v>3.3326667999733384</v>
      </c>
      <c r="DI204">
        <f t="shared" si="251"/>
        <v>0.98124503297976085</v>
      </c>
      <c r="DJ204">
        <f t="shared" si="252"/>
        <v>98.185998978027584</v>
      </c>
      <c r="DK204">
        <f t="shared" si="253"/>
        <v>1.8140010219724068</v>
      </c>
      <c r="DL204">
        <f t="shared" si="254"/>
        <v>0.27313910665085578</v>
      </c>
      <c r="DM204">
        <f t="shared" si="255"/>
        <v>93.712712253327211</v>
      </c>
      <c r="DN204">
        <f t="shared" si="256"/>
        <v>6.2872877466727859</v>
      </c>
      <c r="DO204">
        <f t="shared" si="257"/>
        <v>3.1337667123778772E-3</v>
      </c>
      <c r="DP204">
        <f t="shared" si="258"/>
        <v>100</v>
      </c>
      <c r="DQ204">
        <f t="shared" si="259"/>
        <v>0</v>
      </c>
      <c r="DR204">
        <f t="shared" si="260"/>
        <v>7.0447075694254679E-2</v>
      </c>
      <c r="DS204">
        <f t="shared" si="261"/>
        <v>97.686832740213532</v>
      </c>
      <c r="DT204">
        <f t="shared" si="262"/>
        <v>2.3131672597864767</v>
      </c>
      <c r="DU204">
        <f t="shared" si="263"/>
        <v>0.46868614950323534</v>
      </c>
      <c r="DV204">
        <f t="shared" si="264"/>
        <v>96.36266381385397</v>
      </c>
      <c r="DW204">
        <f t="shared" si="265"/>
        <v>3.6373361861460287</v>
      </c>
      <c r="DX204">
        <f t="shared" si="266"/>
        <v>1.5497103146051077</v>
      </c>
      <c r="DY204">
        <f t="shared" si="267"/>
        <v>94.936504084769069</v>
      </c>
      <c r="DZ204">
        <f t="shared" si="268"/>
        <v>5.0634959152309307</v>
      </c>
      <c r="EA204">
        <f t="shared" si="269"/>
        <v>2.6470300666113453</v>
      </c>
      <c r="EB204">
        <f t="shared" si="270"/>
        <v>61.661220817350952</v>
      </c>
      <c r="EC204">
        <f t="shared" si="271"/>
        <v>38.338779182649048</v>
      </c>
      <c r="ED204">
        <f t="shared" si="272"/>
        <v>0.9990448279060673</v>
      </c>
      <c r="EE204">
        <f t="shared" si="273"/>
        <v>52.848180677540782</v>
      </c>
      <c r="EF204">
        <f t="shared" si="274"/>
        <v>47.151819322459218</v>
      </c>
      <c r="EG204">
        <f t="shared" si="275"/>
        <v>4.3229685043910333</v>
      </c>
      <c r="EH204">
        <f t="shared" si="276"/>
        <v>64.546060834517348</v>
      </c>
      <c r="EI204">
        <f t="shared" si="277"/>
        <v>35.453939165482645</v>
      </c>
    </row>
    <row r="205" spans="1:139" x14ac:dyDescent="0.25">
      <c r="A205" t="s">
        <v>1886</v>
      </c>
      <c r="B205">
        <v>204</v>
      </c>
      <c r="C205" t="s">
        <v>264</v>
      </c>
      <c r="E205">
        <v>5099371</v>
      </c>
      <c r="F205">
        <v>2681209</v>
      </c>
      <c r="G205">
        <v>2418162</v>
      </c>
      <c r="H205">
        <v>1133109</v>
      </c>
      <c r="I205">
        <v>923743</v>
      </c>
      <c r="J205">
        <v>209366</v>
      </c>
      <c r="K205">
        <f t="shared" si="214"/>
        <v>22.220564065646528</v>
      </c>
      <c r="L205">
        <f t="shared" si="215"/>
        <v>34.452480205757922</v>
      </c>
      <c r="M205">
        <f t="shared" si="216"/>
        <v>8.6580634382642678</v>
      </c>
      <c r="N205">
        <f t="shared" si="278"/>
        <v>81.522872027315998</v>
      </c>
      <c r="O205">
        <f t="shared" si="279"/>
        <v>18.477127972684006</v>
      </c>
      <c r="P205">
        <f t="shared" si="217"/>
        <v>78.931241389839812</v>
      </c>
      <c r="Q205">
        <f t="shared" si="218"/>
        <v>3.8509093123432967</v>
      </c>
      <c r="R205">
        <f t="shared" si="219"/>
        <v>3.8432313219646126</v>
      </c>
      <c r="S205">
        <f t="shared" si="280"/>
        <v>1.8248906327634853</v>
      </c>
      <c r="T205">
        <f t="shared" si="220"/>
        <v>11.549727343088794</v>
      </c>
      <c r="U205">
        <f t="shared" si="221"/>
        <v>21.068758610160188</v>
      </c>
      <c r="V205">
        <f t="shared" si="222"/>
        <v>23873200</v>
      </c>
      <c r="W205">
        <v>275256</v>
      </c>
      <c r="X205">
        <v>242564</v>
      </c>
      <c r="Y205">
        <v>32692</v>
      </c>
      <c r="Z205">
        <v>615189</v>
      </c>
      <c r="AA205">
        <v>484385</v>
      </c>
      <c r="AB205">
        <v>130804</v>
      </c>
      <c r="AC205">
        <v>3932</v>
      </c>
      <c r="AD205">
        <v>2802</v>
      </c>
      <c r="AE205">
        <v>1130</v>
      </c>
      <c r="AF205">
        <v>216</v>
      </c>
      <c r="AG205">
        <v>213</v>
      </c>
      <c r="AH205">
        <v>3</v>
      </c>
      <c r="AI205">
        <v>13323</v>
      </c>
      <c r="AJ205">
        <v>10373</v>
      </c>
      <c r="AK205">
        <v>2950</v>
      </c>
      <c r="AL205">
        <v>30096</v>
      </c>
      <c r="AM205">
        <v>28743</v>
      </c>
      <c r="AN205">
        <v>1353</v>
      </c>
      <c r="AO205">
        <v>734</v>
      </c>
      <c r="AP205">
        <v>702</v>
      </c>
      <c r="AQ205">
        <v>32</v>
      </c>
      <c r="AR205">
        <v>20678</v>
      </c>
      <c r="AS205">
        <v>19843</v>
      </c>
      <c r="AT205">
        <v>835</v>
      </c>
      <c r="AU205">
        <v>100</v>
      </c>
      <c r="AV205">
        <v>99</v>
      </c>
      <c r="AW205">
        <v>1</v>
      </c>
      <c r="AX205">
        <v>43448</v>
      </c>
      <c r="AY205">
        <v>42052</v>
      </c>
      <c r="AZ205">
        <v>1396</v>
      </c>
      <c r="BA205">
        <v>12026</v>
      </c>
      <c r="BB205">
        <v>11835</v>
      </c>
      <c r="BC205">
        <v>191</v>
      </c>
      <c r="BD205">
        <v>2787</v>
      </c>
      <c r="BE205">
        <v>2592</v>
      </c>
      <c r="BF205">
        <v>195</v>
      </c>
      <c r="BG205">
        <v>16</v>
      </c>
      <c r="BH205">
        <v>16</v>
      </c>
      <c r="BI205">
        <v>0</v>
      </c>
      <c r="BJ205">
        <v>877</v>
      </c>
      <c r="BK205">
        <v>838</v>
      </c>
      <c r="BL205">
        <v>39</v>
      </c>
      <c r="BM205">
        <v>5137</v>
      </c>
      <c r="BN205">
        <v>4937</v>
      </c>
      <c r="BO205">
        <v>200</v>
      </c>
      <c r="BP205">
        <v>17127</v>
      </c>
      <c r="BQ205">
        <v>16206</v>
      </c>
      <c r="BR205">
        <v>921</v>
      </c>
      <c r="BS205">
        <v>29024</v>
      </c>
      <c r="BT205">
        <v>18216</v>
      </c>
      <c r="BU205">
        <v>10808</v>
      </c>
      <c r="BV205">
        <v>12909</v>
      </c>
      <c r="BW205">
        <v>5477</v>
      </c>
      <c r="BX205">
        <v>7432</v>
      </c>
      <c r="BY205">
        <v>50234</v>
      </c>
      <c r="BZ205">
        <v>31850</v>
      </c>
      <c r="CA205">
        <v>18384</v>
      </c>
      <c r="CB205" t="str">
        <f t="shared" si="281"/>
        <v>AgriculturalLabourersTotal</v>
      </c>
      <c r="CC205" t="str">
        <f t="shared" si="282"/>
        <v>AgriculturalLabourersMale</v>
      </c>
      <c r="CD205" t="str">
        <f t="shared" si="283"/>
        <v>AgriculturalLabourersFemale</v>
      </c>
      <c r="CE205">
        <f t="shared" si="223"/>
        <v>24.292102524999802</v>
      </c>
      <c r="CF205">
        <f t="shared" si="224"/>
        <v>88.123056354811524</v>
      </c>
      <c r="CG205">
        <f t="shared" si="225"/>
        <v>11.876943645188479</v>
      </c>
      <c r="CH205">
        <f t="shared" si="226"/>
        <v>54.292129000828695</v>
      </c>
      <c r="CI205">
        <f t="shared" si="227"/>
        <v>78.73759121180646</v>
      </c>
      <c r="CJ205">
        <f t="shared" si="228"/>
        <v>21.262408788193547</v>
      </c>
      <c r="CK205">
        <f t="shared" si="229"/>
        <v>0.3470098640113175</v>
      </c>
      <c r="CL205">
        <f t="shared" si="230"/>
        <v>71.26144455747712</v>
      </c>
      <c r="CM205">
        <f t="shared" si="231"/>
        <v>28.738555442522891</v>
      </c>
      <c r="CN205">
        <f t="shared" si="232"/>
        <v>1.9062596802249386E-2</v>
      </c>
      <c r="CO205">
        <f t="shared" si="233"/>
        <v>98.611111111111114</v>
      </c>
      <c r="CP205">
        <f t="shared" si="284"/>
        <v>1.3888888888888888</v>
      </c>
      <c r="CQ205">
        <f t="shared" si="234"/>
        <v>1.1757915610942991</v>
      </c>
      <c r="CR205">
        <f t="shared" si="235"/>
        <v>77.857839825865057</v>
      </c>
      <c r="CS205">
        <f t="shared" si="236"/>
        <v>22.142160174134954</v>
      </c>
      <c r="CT205">
        <f t="shared" si="237"/>
        <v>2.6560551544467481</v>
      </c>
      <c r="CU205">
        <f t="shared" si="238"/>
        <v>95.504385964912288</v>
      </c>
      <c r="CV205">
        <f t="shared" si="239"/>
        <v>4.4956140350877192</v>
      </c>
      <c r="CW205">
        <f t="shared" si="240"/>
        <v>6.4777528022458564E-2</v>
      </c>
      <c r="CX205">
        <f t="shared" si="241"/>
        <v>95.640326975476839</v>
      </c>
      <c r="CY205">
        <f t="shared" si="242"/>
        <v>4.3596730245231603</v>
      </c>
      <c r="CZ205">
        <f t="shared" si="243"/>
        <v>1.8248906327634853</v>
      </c>
      <c r="DA205">
        <f t="shared" si="244"/>
        <v>95.961891865751042</v>
      </c>
      <c r="DB205">
        <f t="shared" si="245"/>
        <v>4.0381081342489606</v>
      </c>
      <c r="DC205">
        <f t="shared" si="246"/>
        <v>8.8252762973376787E-3</v>
      </c>
      <c r="DD205">
        <f t="shared" si="247"/>
        <v>99</v>
      </c>
      <c r="DE205">
        <f t="shared" si="285"/>
        <v>1</v>
      </c>
      <c r="DF205">
        <f t="shared" si="248"/>
        <v>3.8344060456672748</v>
      </c>
      <c r="DG205">
        <f t="shared" si="249"/>
        <v>96.786963726753811</v>
      </c>
      <c r="DH205">
        <f t="shared" si="250"/>
        <v>3.2130362732461797</v>
      </c>
      <c r="DI205">
        <f t="shared" si="251"/>
        <v>1.0613277275178292</v>
      </c>
      <c r="DJ205">
        <f t="shared" si="252"/>
        <v>98.411774488608017</v>
      </c>
      <c r="DK205">
        <f t="shared" si="253"/>
        <v>1.5882255113919841</v>
      </c>
      <c r="DL205">
        <f t="shared" si="254"/>
        <v>0.24596045040680112</v>
      </c>
      <c r="DM205">
        <f t="shared" si="255"/>
        <v>93.003229278794393</v>
      </c>
      <c r="DN205">
        <f t="shared" si="256"/>
        <v>6.9967707212055972</v>
      </c>
      <c r="DO205">
        <f t="shared" si="257"/>
        <v>1.4120442075740286E-3</v>
      </c>
      <c r="DP205">
        <f t="shared" si="258"/>
        <v>100</v>
      </c>
      <c r="DQ205">
        <f t="shared" si="259"/>
        <v>0</v>
      </c>
      <c r="DR205">
        <f t="shared" si="260"/>
        <v>7.7397673127651445E-2</v>
      </c>
      <c r="DS205">
        <f t="shared" si="261"/>
        <v>95.553021664766248</v>
      </c>
      <c r="DT205">
        <f t="shared" si="262"/>
        <v>4.4469783352337515</v>
      </c>
      <c r="DU205">
        <f t="shared" si="263"/>
        <v>0.45335444339423658</v>
      </c>
      <c r="DV205">
        <f t="shared" si="264"/>
        <v>96.106677048861201</v>
      </c>
      <c r="DW205">
        <f t="shared" si="265"/>
        <v>3.8933229511387966</v>
      </c>
      <c r="DX205">
        <f t="shared" si="266"/>
        <v>1.5115050714450244</v>
      </c>
      <c r="DY205">
        <f t="shared" si="267"/>
        <v>94.62252583639868</v>
      </c>
      <c r="DZ205">
        <f t="shared" si="268"/>
        <v>5.377474163601331</v>
      </c>
      <c r="EA205">
        <f t="shared" si="269"/>
        <v>2.561448192539288</v>
      </c>
      <c r="EB205">
        <f t="shared" si="270"/>
        <v>62.761852260198459</v>
      </c>
      <c r="EC205">
        <f t="shared" si="271"/>
        <v>37.238147739801541</v>
      </c>
      <c r="ED205">
        <f t="shared" si="272"/>
        <v>1.1392549172233211</v>
      </c>
      <c r="EE205">
        <f t="shared" si="273"/>
        <v>42.42776357579983</v>
      </c>
      <c r="EF205">
        <f t="shared" si="274"/>
        <v>57.57223642420017</v>
      </c>
      <c r="EG205">
        <f t="shared" si="275"/>
        <v>4.4332892952046095</v>
      </c>
      <c r="EH205">
        <f t="shared" si="276"/>
        <v>63.403272683839631</v>
      </c>
      <c r="EI205">
        <f t="shared" si="277"/>
        <v>36.596727316160369</v>
      </c>
    </row>
    <row r="206" spans="1:139" x14ac:dyDescent="0.25">
      <c r="A206" t="s">
        <v>1888</v>
      </c>
      <c r="B206">
        <v>205</v>
      </c>
      <c r="C206" t="s">
        <v>265</v>
      </c>
      <c r="E206">
        <v>656246</v>
      </c>
      <c r="F206">
        <v>346673</v>
      </c>
      <c r="G206">
        <v>309573</v>
      </c>
      <c r="H206">
        <v>137804</v>
      </c>
      <c r="I206">
        <v>116164</v>
      </c>
      <c r="J206">
        <v>21640</v>
      </c>
      <c r="K206">
        <f t="shared" si="214"/>
        <v>20.998832754790126</v>
      </c>
      <c r="L206">
        <f t="shared" si="215"/>
        <v>33.508233984186823</v>
      </c>
      <c r="M206">
        <f t="shared" si="216"/>
        <v>6.9902736995797436</v>
      </c>
      <c r="N206">
        <f t="shared" si="278"/>
        <v>84.296537110678941</v>
      </c>
      <c r="O206">
        <f t="shared" si="279"/>
        <v>15.703462889321065</v>
      </c>
      <c r="P206">
        <f t="shared" si="217"/>
        <v>82.152187164378404</v>
      </c>
      <c r="Q206">
        <f t="shared" si="218"/>
        <v>2.8388145481988913</v>
      </c>
      <c r="R206">
        <f t="shared" si="219"/>
        <v>2.0950044991437116</v>
      </c>
      <c r="S206">
        <f t="shared" si="280"/>
        <v>1.2648399175640765</v>
      </c>
      <c r="T206">
        <f t="shared" si="220"/>
        <v>11.64915387071493</v>
      </c>
      <c r="U206">
        <f t="shared" si="221"/>
        <v>17.84781283562161</v>
      </c>
      <c r="V206">
        <f t="shared" si="222"/>
        <v>2459500.0000000005</v>
      </c>
      <c r="W206">
        <v>30496</v>
      </c>
      <c r="X206">
        <v>27133</v>
      </c>
      <c r="Y206">
        <v>3363</v>
      </c>
      <c r="Z206">
        <v>82108</v>
      </c>
      <c r="AA206">
        <v>69809</v>
      </c>
      <c r="AB206">
        <v>12299</v>
      </c>
      <c r="AC206">
        <v>605</v>
      </c>
      <c r="AD206">
        <v>322</v>
      </c>
      <c r="AE206">
        <v>283</v>
      </c>
      <c r="AF206">
        <v>21</v>
      </c>
      <c r="AG206">
        <v>21</v>
      </c>
      <c r="AH206">
        <v>0</v>
      </c>
      <c r="AI206">
        <v>1481</v>
      </c>
      <c r="AJ206">
        <v>1239</v>
      </c>
      <c r="AK206">
        <v>242</v>
      </c>
      <c r="AL206">
        <v>2410</v>
      </c>
      <c r="AM206">
        <v>2263</v>
      </c>
      <c r="AN206">
        <v>147</v>
      </c>
      <c r="AO206">
        <v>53</v>
      </c>
      <c r="AP206">
        <v>51</v>
      </c>
      <c r="AQ206">
        <v>2</v>
      </c>
      <c r="AR206">
        <v>1743</v>
      </c>
      <c r="AS206">
        <v>1655</v>
      </c>
      <c r="AT206">
        <v>88</v>
      </c>
      <c r="AU206">
        <v>7</v>
      </c>
      <c r="AV206">
        <v>7</v>
      </c>
      <c r="AW206">
        <v>0</v>
      </c>
      <c r="AX206">
        <v>2880</v>
      </c>
      <c r="AY206">
        <v>2728</v>
      </c>
      <c r="AZ206">
        <v>152</v>
      </c>
      <c r="BA206">
        <v>747</v>
      </c>
      <c r="BB206">
        <v>740</v>
      </c>
      <c r="BC206">
        <v>7</v>
      </c>
      <c r="BD206">
        <v>231</v>
      </c>
      <c r="BE206">
        <v>215</v>
      </c>
      <c r="BF206">
        <v>16</v>
      </c>
      <c r="BG206">
        <v>1</v>
      </c>
      <c r="BH206">
        <v>1</v>
      </c>
      <c r="BI206">
        <v>0</v>
      </c>
      <c r="BJ206">
        <v>50</v>
      </c>
      <c r="BK206">
        <v>46</v>
      </c>
      <c r="BL206">
        <v>4</v>
      </c>
      <c r="BM206">
        <v>402</v>
      </c>
      <c r="BN206">
        <v>384</v>
      </c>
      <c r="BO206">
        <v>18</v>
      </c>
      <c r="BP206">
        <v>1990</v>
      </c>
      <c r="BQ206">
        <v>1884</v>
      </c>
      <c r="BR206">
        <v>106</v>
      </c>
      <c r="BS206">
        <v>3374</v>
      </c>
      <c r="BT206">
        <v>2127</v>
      </c>
      <c r="BU206">
        <v>1247</v>
      </c>
      <c r="BV206">
        <v>1986</v>
      </c>
      <c r="BW206">
        <v>943</v>
      </c>
      <c r="BX206">
        <v>1043</v>
      </c>
      <c r="BY206">
        <v>7219</v>
      </c>
      <c r="BZ206">
        <v>4596</v>
      </c>
      <c r="CA206">
        <v>2623</v>
      </c>
      <c r="CB206" t="str">
        <f t="shared" si="281"/>
        <v>AgriculturalLabourersTotal</v>
      </c>
      <c r="CC206" t="str">
        <f t="shared" si="282"/>
        <v>AgriculturalLabourersMale</v>
      </c>
      <c r="CD206" t="str">
        <f t="shared" si="283"/>
        <v>AgriculturalLabourersFemale</v>
      </c>
      <c r="CE206">
        <f t="shared" si="223"/>
        <v>22.129981713157818</v>
      </c>
      <c r="CF206">
        <f t="shared" si="224"/>
        <v>88.9723242392445</v>
      </c>
      <c r="CG206">
        <f t="shared" si="225"/>
        <v>11.027675760755509</v>
      </c>
      <c r="CH206">
        <f t="shared" si="226"/>
        <v>59.583176105192884</v>
      </c>
      <c r="CI206">
        <f t="shared" si="227"/>
        <v>85.020948019681398</v>
      </c>
      <c r="CJ206">
        <f t="shared" si="228"/>
        <v>14.979051980318605</v>
      </c>
      <c r="CK206">
        <f t="shared" si="229"/>
        <v>0.43902934602769145</v>
      </c>
      <c r="CL206">
        <f t="shared" si="230"/>
        <v>53.223140495867774</v>
      </c>
      <c r="CM206">
        <f t="shared" si="231"/>
        <v>46.776859504132226</v>
      </c>
      <c r="CN206">
        <f t="shared" si="232"/>
        <v>1.5239035151374416E-2</v>
      </c>
      <c r="CO206">
        <f t="shared" si="233"/>
        <v>100</v>
      </c>
      <c r="CP206">
        <f t="shared" si="284"/>
        <v>0</v>
      </c>
      <c r="CQ206">
        <f t="shared" si="234"/>
        <v>1.0747148123421673</v>
      </c>
      <c r="CR206">
        <f t="shared" si="235"/>
        <v>83.659689399054699</v>
      </c>
      <c r="CS206">
        <f t="shared" si="236"/>
        <v>16.340310600945308</v>
      </c>
      <c r="CT206">
        <f t="shared" si="237"/>
        <v>1.7488607007053496</v>
      </c>
      <c r="CU206">
        <f t="shared" si="238"/>
        <v>93.900414937759336</v>
      </c>
      <c r="CV206">
        <f t="shared" si="239"/>
        <v>6.0995850622406635</v>
      </c>
      <c r="CW206">
        <f t="shared" si="240"/>
        <v>3.8460422048706859E-2</v>
      </c>
      <c r="CX206">
        <f t="shared" si="241"/>
        <v>96.226415094339629</v>
      </c>
      <c r="CY206">
        <f t="shared" si="242"/>
        <v>3.7735849056603774</v>
      </c>
      <c r="CZ206">
        <f t="shared" si="243"/>
        <v>1.2648399175640765</v>
      </c>
      <c r="DA206">
        <f t="shared" si="244"/>
        <v>94.951233505450375</v>
      </c>
      <c r="DB206">
        <f t="shared" si="245"/>
        <v>5.0487664945496276</v>
      </c>
      <c r="DC206">
        <f t="shared" si="246"/>
        <v>5.0796783837914724E-3</v>
      </c>
      <c r="DD206">
        <f t="shared" si="247"/>
        <v>100</v>
      </c>
      <c r="DE206">
        <f t="shared" si="285"/>
        <v>0</v>
      </c>
      <c r="DF206">
        <f t="shared" si="248"/>
        <v>2.0899248207599199</v>
      </c>
      <c r="DG206">
        <f t="shared" si="249"/>
        <v>94.722222222222214</v>
      </c>
      <c r="DH206">
        <f t="shared" si="250"/>
        <v>5.2777777777777777</v>
      </c>
      <c r="DI206">
        <f t="shared" si="251"/>
        <v>0.54207425038460422</v>
      </c>
      <c r="DJ206">
        <f t="shared" si="252"/>
        <v>99.062918340026769</v>
      </c>
      <c r="DK206">
        <f t="shared" si="253"/>
        <v>0.93708165997322623</v>
      </c>
      <c r="DL206">
        <f t="shared" si="254"/>
        <v>0.16762938666511856</v>
      </c>
      <c r="DM206">
        <f t="shared" si="255"/>
        <v>93.073593073593074</v>
      </c>
      <c r="DN206">
        <f t="shared" si="256"/>
        <v>6.9264069264069263</v>
      </c>
      <c r="DO206">
        <f t="shared" si="257"/>
        <v>7.2566834054163889E-4</v>
      </c>
      <c r="DP206">
        <f t="shared" si="258"/>
        <v>100</v>
      </c>
      <c r="DQ206">
        <f t="shared" si="259"/>
        <v>0</v>
      </c>
      <c r="DR206">
        <f t="shared" si="260"/>
        <v>3.6283417027081946E-2</v>
      </c>
      <c r="DS206">
        <f t="shared" si="261"/>
        <v>92</v>
      </c>
      <c r="DT206">
        <f t="shared" si="262"/>
        <v>8</v>
      </c>
      <c r="DU206">
        <f t="shared" si="263"/>
        <v>0.29171867289773878</v>
      </c>
      <c r="DV206">
        <f t="shared" si="264"/>
        <v>95.522388059701484</v>
      </c>
      <c r="DW206">
        <f t="shared" si="265"/>
        <v>4.4776119402985071</v>
      </c>
      <c r="DX206">
        <f t="shared" si="266"/>
        <v>1.4440799976778613</v>
      </c>
      <c r="DY206">
        <f t="shared" si="267"/>
        <v>94.673366834170864</v>
      </c>
      <c r="DZ206">
        <f t="shared" si="268"/>
        <v>5.3266331658291453</v>
      </c>
      <c r="EA206">
        <f t="shared" si="269"/>
        <v>2.4484049809874895</v>
      </c>
      <c r="EB206">
        <f t="shared" si="270"/>
        <v>63.040901007705983</v>
      </c>
      <c r="EC206">
        <f t="shared" si="271"/>
        <v>36.959098992294017</v>
      </c>
      <c r="ED206">
        <f t="shared" si="272"/>
        <v>1.4411773243156947</v>
      </c>
      <c r="EE206">
        <f t="shared" si="273"/>
        <v>47.482376636455186</v>
      </c>
      <c r="EF206">
        <f t="shared" si="274"/>
        <v>52.517623363544821</v>
      </c>
      <c r="EG206">
        <f t="shared" si="275"/>
        <v>5.2385997503700912</v>
      </c>
      <c r="EH206">
        <f t="shared" si="276"/>
        <v>63.665327607701897</v>
      </c>
      <c r="EI206">
        <f t="shared" si="277"/>
        <v>36.334672392298103</v>
      </c>
    </row>
    <row r="207" spans="1:139" x14ac:dyDescent="0.25">
      <c r="A207" t="s">
        <v>1890</v>
      </c>
      <c r="B207">
        <v>206</v>
      </c>
      <c r="C207" t="s">
        <v>266</v>
      </c>
      <c r="E207">
        <v>3423574</v>
      </c>
      <c r="F207">
        <v>1803252</v>
      </c>
      <c r="G207">
        <v>1620322</v>
      </c>
      <c r="H207">
        <v>753778</v>
      </c>
      <c r="I207">
        <v>645880</v>
      </c>
      <c r="J207">
        <v>107898</v>
      </c>
      <c r="K207">
        <f t="shared" si="214"/>
        <v>22.017283692422012</v>
      </c>
      <c r="L207">
        <f t="shared" si="215"/>
        <v>35.817511917358196</v>
      </c>
      <c r="M207">
        <f t="shared" si="216"/>
        <v>6.6590467820593693</v>
      </c>
      <c r="N207">
        <f t="shared" si="278"/>
        <v>85.685705870959353</v>
      </c>
      <c r="O207">
        <f t="shared" si="279"/>
        <v>14.314294129040647</v>
      </c>
      <c r="P207">
        <f t="shared" si="217"/>
        <v>75.67068818670748</v>
      </c>
      <c r="Q207">
        <f t="shared" si="218"/>
        <v>5.5118350495769315</v>
      </c>
      <c r="R207">
        <f t="shared" si="219"/>
        <v>4.3118796250354876</v>
      </c>
      <c r="S207">
        <f t="shared" si="280"/>
        <v>1.9785666336772896</v>
      </c>
      <c r="T207">
        <f t="shared" si="220"/>
        <v>12.527030505002799</v>
      </c>
      <c r="U207">
        <f t="shared" si="221"/>
        <v>24.329311813292506</v>
      </c>
      <c r="V207">
        <f t="shared" si="222"/>
        <v>18338900</v>
      </c>
      <c r="W207">
        <v>175741</v>
      </c>
      <c r="X207">
        <v>158255</v>
      </c>
      <c r="Y207">
        <v>17486</v>
      </c>
      <c r="Z207">
        <v>390952</v>
      </c>
      <c r="AA207">
        <v>333087</v>
      </c>
      <c r="AB207">
        <v>57865</v>
      </c>
      <c r="AC207">
        <v>3696</v>
      </c>
      <c r="AD207">
        <v>2180</v>
      </c>
      <c r="AE207">
        <v>1516</v>
      </c>
      <c r="AF207">
        <v>115</v>
      </c>
      <c r="AG207">
        <v>108</v>
      </c>
      <c r="AH207">
        <v>7</v>
      </c>
      <c r="AI207">
        <v>12363</v>
      </c>
      <c r="AJ207">
        <v>9765</v>
      </c>
      <c r="AK207">
        <v>2598</v>
      </c>
      <c r="AL207">
        <v>29069</v>
      </c>
      <c r="AM207">
        <v>28072</v>
      </c>
      <c r="AN207">
        <v>997</v>
      </c>
      <c r="AO207">
        <v>411</v>
      </c>
      <c r="AP207">
        <v>398</v>
      </c>
      <c r="AQ207">
        <v>13</v>
      </c>
      <c r="AR207">
        <v>14914</v>
      </c>
      <c r="AS207">
        <v>14443</v>
      </c>
      <c r="AT207">
        <v>471</v>
      </c>
      <c r="AU207">
        <v>60</v>
      </c>
      <c r="AV207">
        <v>60</v>
      </c>
      <c r="AW207">
        <v>0</v>
      </c>
      <c r="AX207">
        <v>32442</v>
      </c>
      <c r="AY207">
        <v>31160</v>
      </c>
      <c r="AZ207">
        <v>1282</v>
      </c>
      <c r="BA207">
        <v>9018</v>
      </c>
      <c r="BB207">
        <v>8890</v>
      </c>
      <c r="BC207">
        <v>128</v>
      </c>
      <c r="BD207">
        <v>2899</v>
      </c>
      <c r="BE207">
        <v>2724</v>
      </c>
      <c r="BF207">
        <v>175</v>
      </c>
      <c r="BG207">
        <v>38</v>
      </c>
      <c r="BH207">
        <v>36</v>
      </c>
      <c r="BI207">
        <v>2</v>
      </c>
      <c r="BJ207">
        <v>610</v>
      </c>
      <c r="BK207">
        <v>571</v>
      </c>
      <c r="BL207">
        <v>39</v>
      </c>
      <c r="BM207">
        <v>3367</v>
      </c>
      <c r="BN207">
        <v>3258</v>
      </c>
      <c r="BO207">
        <v>109</v>
      </c>
      <c r="BP207">
        <v>12535</v>
      </c>
      <c r="BQ207">
        <v>11951</v>
      </c>
      <c r="BR207">
        <v>584</v>
      </c>
      <c r="BS207">
        <v>19358</v>
      </c>
      <c r="BT207">
        <v>12462</v>
      </c>
      <c r="BU207">
        <v>6896</v>
      </c>
      <c r="BV207">
        <v>9161</v>
      </c>
      <c r="BW207">
        <v>3970</v>
      </c>
      <c r="BX207">
        <v>5191</v>
      </c>
      <c r="BY207">
        <v>37029</v>
      </c>
      <c r="BZ207">
        <v>24490</v>
      </c>
      <c r="CA207">
        <v>12539</v>
      </c>
      <c r="CB207" t="str">
        <f t="shared" si="281"/>
        <v>AgriculturalLabourersTotal</v>
      </c>
      <c r="CC207" t="str">
        <f t="shared" si="282"/>
        <v>AgriculturalLabourersMale</v>
      </c>
      <c r="CD207" t="str">
        <f t="shared" si="283"/>
        <v>AgriculturalLabourersFemale</v>
      </c>
      <c r="CE207">
        <f t="shared" si="223"/>
        <v>23.314689470905225</v>
      </c>
      <c r="CF207">
        <f t="shared" si="224"/>
        <v>90.050130589902182</v>
      </c>
      <c r="CG207">
        <f t="shared" si="225"/>
        <v>9.9498694100978149</v>
      </c>
      <c r="CH207">
        <f t="shared" si="226"/>
        <v>51.865668671677867</v>
      </c>
      <c r="CI207">
        <f t="shared" si="227"/>
        <v>85.198950254762735</v>
      </c>
      <c r="CJ207">
        <f t="shared" si="228"/>
        <v>14.801049745237266</v>
      </c>
      <c r="CK207">
        <f t="shared" si="229"/>
        <v>0.4903300441243974</v>
      </c>
      <c r="CL207">
        <f t="shared" si="230"/>
        <v>58.98268398268398</v>
      </c>
      <c r="CM207">
        <f t="shared" si="231"/>
        <v>41.01731601731602</v>
      </c>
      <c r="CN207">
        <f t="shared" si="232"/>
        <v>1.5256481351273186E-2</v>
      </c>
      <c r="CO207">
        <f t="shared" si="233"/>
        <v>93.913043478260875</v>
      </c>
      <c r="CP207">
        <f t="shared" si="284"/>
        <v>6.0869565217391308</v>
      </c>
      <c r="CQ207">
        <f t="shared" si="234"/>
        <v>1.6401380777894818</v>
      </c>
      <c r="CR207">
        <f t="shared" si="235"/>
        <v>78.98568308662945</v>
      </c>
      <c r="CS207">
        <f t="shared" si="236"/>
        <v>21.014316913370539</v>
      </c>
      <c r="CT207">
        <f t="shared" si="237"/>
        <v>3.8564404904361762</v>
      </c>
      <c r="CU207">
        <f t="shared" si="238"/>
        <v>96.570229454057582</v>
      </c>
      <c r="CV207">
        <f t="shared" si="239"/>
        <v>3.429770545942413</v>
      </c>
      <c r="CW207">
        <f t="shared" si="240"/>
        <v>5.4525337698898085E-2</v>
      </c>
      <c r="CX207">
        <f t="shared" si="241"/>
        <v>96.836982968369838</v>
      </c>
      <c r="CY207">
        <f t="shared" si="242"/>
        <v>3.1630170316301705</v>
      </c>
      <c r="CZ207">
        <f t="shared" si="243"/>
        <v>1.9785666336772896</v>
      </c>
      <c r="DA207">
        <f t="shared" si="244"/>
        <v>96.841893522864424</v>
      </c>
      <c r="DB207">
        <f t="shared" si="245"/>
        <v>3.1581064771355769</v>
      </c>
      <c r="DC207">
        <f t="shared" si="246"/>
        <v>7.9599033137077498E-3</v>
      </c>
      <c r="DD207">
        <f t="shared" si="247"/>
        <v>100</v>
      </c>
      <c r="DE207">
        <f t="shared" si="285"/>
        <v>0</v>
      </c>
      <c r="DF207">
        <f t="shared" si="248"/>
        <v>4.3039197217217797</v>
      </c>
      <c r="DG207">
        <f t="shared" si="249"/>
        <v>96.048332408606129</v>
      </c>
      <c r="DH207">
        <f t="shared" si="250"/>
        <v>3.9516675913938726</v>
      </c>
      <c r="DI207">
        <f t="shared" si="251"/>
        <v>1.1963734680502749</v>
      </c>
      <c r="DJ207">
        <f t="shared" si="252"/>
        <v>98.580616544688411</v>
      </c>
      <c r="DK207">
        <f t="shared" si="253"/>
        <v>1.4193834553115989</v>
      </c>
      <c r="DL207">
        <f t="shared" si="254"/>
        <v>0.38459599510731279</v>
      </c>
      <c r="DM207">
        <f t="shared" si="255"/>
        <v>93.963435667471543</v>
      </c>
      <c r="DN207">
        <f t="shared" si="256"/>
        <v>6.0365643325284584</v>
      </c>
      <c r="DO207">
        <f t="shared" si="257"/>
        <v>5.0412720986815745E-3</v>
      </c>
      <c r="DP207">
        <f t="shared" si="258"/>
        <v>94.73684210526315</v>
      </c>
      <c r="DQ207">
        <f t="shared" si="259"/>
        <v>5.2631578947368416</v>
      </c>
      <c r="DR207">
        <f t="shared" si="260"/>
        <v>8.0925683689362121E-2</v>
      </c>
      <c r="DS207">
        <f t="shared" si="261"/>
        <v>93.606557377049185</v>
      </c>
      <c r="DT207">
        <f t="shared" si="262"/>
        <v>6.3934426229508192</v>
      </c>
      <c r="DU207">
        <f t="shared" si="263"/>
        <v>0.44668324095423317</v>
      </c>
      <c r="DV207">
        <f t="shared" si="264"/>
        <v>96.762696762696763</v>
      </c>
      <c r="DW207">
        <f t="shared" si="265"/>
        <v>3.2373032373032373</v>
      </c>
      <c r="DX207">
        <f t="shared" si="266"/>
        <v>1.6629564672887773</v>
      </c>
      <c r="DY207">
        <f t="shared" si="267"/>
        <v>95.341045073793367</v>
      </c>
      <c r="DZ207">
        <f t="shared" si="268"/>
        <v>4.6589549262066221</v>
      </c>
      <c r="EA207">
        <f t="shared" si="269"/>
        <v>2.568130139112577</v>
      </c>
      <c r="EB207">
        <f t="shared" si="270"/>
        <v>64.376485174088231</v>
      </c>
      <c r="EC207">
        <f t="shared" si="271"/>
        <v>35.623514825911769</v>
      </c>
      <c r="ED207">
        <f t="shared" si="272"/>
        <v>1.2153445709479449</v>
      </c>
      <c r="EE207">
        <f t="shared" si="273"/>
        <v>43.335880362405845</v>
      </c>
      <c r="EF207">
        <f t="shared" si="274"/>
        <v>56.664119637594148</v>
      </c>
      <c r="EG207">
        <f t="shared" si="275"/>
        <v>4.9124543300547376</v>
      </c>
      <c r="EH207">
        <f t="shared" si="276"/>
        <v>66.137351805341765</v>
      </c>
      <c r="EI207">
        <f t="shared" si="277"/>
        <v>33.862648194658242</v>
      </c>
    </row>
    <row r="208" spans="1:139" x14ac:dyDescent="0.25">
      <c r="A208" t="s">
        <v>1892</v>
      </c>
      <c r="B208">
        <v>207</v>
      </c>
      <c r="C208" t="s">
        <v>267</v>
      </c>
      <c r="E208">
        <v>4487379</v>
      </c>
      <c r="F208">
        <v>2329313</v>
      </c>
      <c r="G208">
        <v>2158066</v>
      </c>
      <c r="H208">
        <v>1074135</v>
      </c>
      <c r="I208">
        <v>819776</v>
      </c>
      <c r="J208">
        <v>254359</v>
      </c>
      <c r="K208">
        <f t="shared" si="214"/>
        <v>23.936801415703911</v>
      </c>
      <c r="L208">
        <f t="shared" si="215"/>
        <v>35.193896226054633</v>
      </c>
      <c r="M208">
        <f t="shared" si="216"/>
        <v>11.78643285237801</v>
      </c>
      <c r="N208">
        <f t="shared" si="278"/>
        <v>76.319643247822668</v>
      </c>
      <c r="O208">
        <f t="shared" si="279"/>
        <v>23.680356752177335</v>
      </c>
      <c r="P208">
        <f t="shared" si="217"/>
        <v>79.797232191484298</v>
      </c>
      <c r="Q208">
        <f t="shared" si="218"/>
        <v>3.2707248157820015</v>
      </c>
      <c r="R208">
        <f t="shared" si="219"/>
        <v>2.8670511620978743</v>
      </c>
      <c r="S208">
        <f t="shared" si="280"/>
        <v>1.2536599217044413</v>
      </c>
      <c r="T208">
        <f t="shared" si="220"/>
        <v>12.811331908931372</v>
      </c>
      <c r="U208">
        <f t="shared" si="221"/>
        <v>20.202767808515688</v>
      </c>
      <c r="V208">
        <f t="shared" si="222"/>
        <v>21700500</v>
      </c>
      <c r="W208">
        <v>289095</v>
      </c>
      <c r="X208">
        <v>237270</v>
      </c>
      <c r="Y208">
        <v>51825</v>
      </c>
      <c r="Z208">
        <v>565141</v>
      </c>
      <c r="AA208">
        <v>412479</v>
      </c>
      <c r="AB208">
        <v>152662</v>
      </c>
      <c r="AC208">
        <v>2894</v>
      </c>
      <c r="AD208">
        <v>1919</v>
      </c>
      <c r="AE208">
        <v>975</v>
      </c>
      <c r="AF208">
        <v>126</v>
      </c>
      <c r="AG208">
        <v>120</v>
      </c>
      <c r="AH208">
        <v>6</v>
      </c>
      <c r="AI208">
        <v>14123</v>
      </c>
      <c r="AJ208">
        <v>11239</v>
      </c>
      <c r="AK208">
        <v>2884</v>
      </c>
      <c r="AL208">
        <v>20883</v>
      </c>
      <c r="AM208">
        <v>19991</v>
      </c>
      <c r="AN208">
        <v>892</v>
      </c>
      <c r="AO208">
        <v>594</v>
      </c>
      <c r="AP208">
        <v>570</v>
      </c>
      <c r="AQ208">
        <v>24</v>
      </c>
      <c r="AR208">
        <v>13466</v>
      </c>
      <c r="AS208">
        <v>12749</v>
      </c>
      <c r="AT208">
        <v>717</v>
      </c>
      <c r="AU208">
        <v>53</v>
      </c>
      <c r="AV208">
        <v>53</v>
      </c>
      <c r="AW208">
        <v>0</v>
      </c>
      <c r="AX208">
        <v>30743</v>
      </c>
      <c r="AY208">
        <v>29258</v>
      </c>
      <c r="AZ208">
        <v>1485</v>
      </c>
      <c r="BA208">
        <v>10198</v>
      </c>
      <c r="BB208">
        <v>10020</v>
      </c>
      <c r="BC208">
        <v>178</v>
      </c>
      <c r="BD208">
        <v>3441</v>
      </c>
      <c r="BE208">
        <v>3229</v>
      </c>
      <c r="BF208">
        <v>212</v>
      </c>
      <c r="BG208">
        <v>34</v>
      </c>
      <c r="BH208">
        <v>29</v>
      </c>
      <c r="BI208">
        <v>5</v>
      </c>
      <c r="BJ208">
        <v>686</v>
      </c>
      <c r="BK208">
        <v>672</v>
      </c>
      <c r="BL208">
        <v>14</v>
      </c>
      <c r="BM208">
        <v>4215</v>
      </c>
      <c r="BN208">
        <v>4048</v>
      </c>
      <c r="BO208">
        <v>167</v>
      </c>
      <c r="BP208">
        <v>19850</v>
      </c>
      <c r="BQ208">
        <v>18919</v>
      </c>
      <c r="BR208">
        <v>931</v>
      </c>
      <c r="BS208">
        <v>28746</v>
      </c>
      <c r="BT208">
        <v>19438</v>
      </c>
      <c r="BU208">
        <v>9308</v>
      </c>
      <c r="BV208">
        <v>17719</v>
      </c>
      <c r="BW208">
        <v>6445</v>
      </c>
      <c r="BX208">
        <v>11274</v>
      </c>
      <c r="BY208">
        <v>52128</v>
      </c>
      <c r="BZ208">
        <v>31328</v>
      </c>
      <c r="CA208">
        <v>20800</v>
      </c>
      <c r="CB208" t="str">
        <f t="shared" si="281"/>
        <v>AgriculturalLabourersTotal</v>
      </c>
      <c r="CC208" t="str">
        <f t="shared" si="282"/>
        <v>AgriculturalLabourersMale</v>
      </c>
      <c r="CD208" t="str">
        <f t="shared" si="283"/>
        <v>AgriculturalLabourersFemale</v>
      </c>
      <c r="CE208">
        <f t="shared" si="223"/>
        <v>26.914214693683753</v>
      </c>
      <c r="CF208">
        <f t="shared" si="224"/>
        <v>82.073366886317643</v>
      </c>
      <c r="CG208">
        <f t="shared" si="225"/>
        <v>17.926633113682353</v>
      </c>
      <c r="CH208">
        <f t="shared" si="226"/>
        <v>52.613591401453263</v>
      </c>
      <c r="CI208">
        <f t="shared" si="227"/>
        <v>72.98691830888221</v>
      </c>
      <c r="CJ208">
        <f t="shared" si="228"/>
        <v>27.01308169111779</v>
      </c>
      <c r="CK208">
        <f t="shared" si="229"/>
        <v>0.26942609634729342</v>
      </c>
      <c r="CL208">
        <f t="shared" si="230"/>
        <v>66.30960608154804</v>
      </c>
      <c r="CM208">
        <f t="shared" si="231"/>
        <v>33.690393918451974</v>
      </c>
      <c r="CN208">
        <f t="shared" si="232"/>
        <v>1.1730369087684508E-2</v>
      </c>
      <c r="CO208">
        <f t="shared" si="233"/>
        <v>95.238095238095227</v>
      </c>
      <c r="CP208">
        <f t="shared" si="284"/>
        <v>4.7619047619047619</v>
      </c>
      <c r="CQ208">
        <f t="shared" si="234"/>
        <v>1.3148254176616534</v>
      </c>
      <c r="CR208">
        <f t="shared" si="235"/>
        <v>79.579409473907816</v>
      </c>
      <c r="CS208">
        <f t="shared" si="236"/>
        <v>20.420590526092187</v>
      </c>
      <c r="CT208">
        <f t="shared" si="237"/>
        <v>1.9441690290326634</v>
      </c>
      <c r="CU208">
        <f t="shared" si="238"/>
        <v>95.728583057989752</v>
      </c>
      <c r="CV208">
        <f t="shared" si="239"/>
        <v>4.2714169420102479</v>
      </c>
      <c r="CW208">
        <f t="shared" si="240"/>
        <v>5.5300311413369829E-2</v>
      </c>
      <c r="CX208">
        <f t="shared" si="241"/>
        <v>95.959595959595958</v>
      </c>
      <c r="CY208">
        <f t="shared" si="242"/>
        <v>4.0404040404040407</v>
      </c>
      <c r="CZ208">
        <f t="shared" si="243"/>
        <v>1.2536599217044413</v>
      </c>
      <c r="DA208">
        <f t="shared" si="244"/>
        <v>94.675478984108125</v>
      </c>
      <c r="DB208">
        <f t="shared" si="245"/>
        <v>5.3245210158918761</v>
      </c>
      <c r="DC208">
        <f t="shared" si="246"/>
        <v>4.9342028702164999E-3</v>
      </c>
      <c r="DD208">
        <f t="shared" si="247"/>
        <v>100</v>
      </c>
      <c r="DE208">
        <f t="shared" si="285"/>
        <v>0</v>
      </c>
      <c r="DF208">
        <f t="shared" si="248"/>
        <v>2.8621169592276576</v>
      </c>
      <c r="DG208">
        <f t="shared" si="249"/>
        <v>95.169632111374952</v>
      </c>
      <c r="DH208">
        <f t="shared" si="250"/>
        <v>4.8303678886250525</v>
      </c>
      <c r="DI208">
        <f t="shared" si="251"/>
        <v>0.94941511076354468</v>
      </c>
      <c r="DJ208">
        <f t="shared" si="252"/>
        <v>98.25455971759169</v>
      </c>
      <c r="DK208">
        <f t="shared" si="253"/>
        <v>1.7454402824083153</v>
      </c>
      <c r="DL208">
        <f t="shared" si="254"/>
        <v>0.32035079389462218</v>
      </c>
      <c r="DM208">
        <f t="shared" si="255"/>
        <v>93.8390002906132</v>
      </c>
      <c r="DN208">
        <f t="shared" si="256"/>
        <v>6.1609997093868056</v>
      </c>
      <c r="DO208">
        <f t="shared" si="257"/>
        <v>3.1653376903275658E-3</v>
      </c>
      <c r="DP208">
        <f t="shared" si="258"/>
        <v>85.294117647058826</v>
      </c>
      <c r="DQ208">
        <f t="shared" si="259"/>
        <v>14.705882352941178</v>
      </c>
      <c r="DR208">
        <f t="shared" si="260"/>
        <v>6.3865342810726769E-2</v>
      </c>
      <c r="DS208">
        <f t="shared" si="261"/>
        <v>97.959183673469383</v>
      </c>
      <c r="DT208">
        <f t="shared" si="262"/>
        <v>2.0408163265306123</v>
      </c>
      <c r="DU208">
        <f t="shared" si="263"/>
        <v>0.39240877543325564</v>
      </c>
      <c r="DV208">
        <f t="shared" si="264"/>
        <v>96.037959667852903</v>
      </c>
      <c r="DW208">
        <f t="shared" si="265"/>
        <v>3.9620403321470938</v>
      </c>
      <c r="DX208">
        <f t="shared" si="266"/>
        <v>1.847998622147123</v>
      </c>
      <c r="DY208">
        <f t="shared" si="267"/>
        <v>95.309823677581861</v>
      </c>
      <c r="DZ208">
        <f t="shared" si="268"/>
        <v>4.6901763224181359</v>
      </c>
      <c r="EA208">
        <f t="shared" si="269"/>
        <v>2.6761999190045942</v>
      </c>
      <c r="EB208">
        <f t="shared" si="270"/>
        <v>67.619842760731927</v>
      </c>
      <c r="EC208">
        <f t="shared" si="271"/>
        <v>32.380157239268073</v>
      </c>
      <c r="ED208">
        <f t="shared" si="272"/>
        <v>1.6496064274974747</v>
      </c>
      <c r="EE208">
        <f t="shared" si="273"/>
        <v>36.373384502511428</v>
      </c>
      <c r="EF208">
        <f t="shared" si="274"/>
        <v>63.626615497488572</v>
      </c>
      <c r="EG208">
        <f t="shared" si="275"/>
        <v>4.8530212682763345</v>
      </c>
      <c r="EH208">
        <f t="shared" si="276"/>
        <v>60.098219766728057</v>
      </c>
      <c r="EI208">
        <f t="shared" si="277"/>
        <v>39.901780233271943</v>
      </c>
    </row>
    <row r="209" spans="1:139" x14ac:dyDescent="0.25">
      <c r="A209" t="s">
        <v>1894</v>
      </c>
      <c r="B209">
        <v>208</v>
      </c>
      <c r="C209" t="s">
        <v>268</v>
      </c>
      <c r="E209">
        <v>2229076</v>
      </c>
      <c r="F209">
        <v>1155283</v>
      </c>
      <c r="G209">
        <v>1073793</v>
      </c>
      <c r="H209">
        <v>472947</v>
      </c>
      <c r="I209">
        <v>356566</v>
      </c>
      <c r="J209">
        <v>116381</v>
      </c>
      <c r="K209">
        <f t="shared" si="214"/>
        <v>21.217176982749802</v>
      </c>
      <c r="L209">
        <f t="shared" si="215"/>
        <v>30.863952815024543</v>
      </c>
      <c r="M209">
        <f t="shared" si="216"/>
        <v>10.83830868705607</v>
      </c>
      <c r="N209">
        <f t="shared" si="278"/>
        <v>75.392380118702519</v>
      </c>
      <c r="O209">
        <f t="shared" si="279"/>
        <v>24.607619881297481</v>
      </c>
      <c r="P209">
        <f t="shared" si="217"/>
        <v>83.625226505295515</v>
      </c>
      <c r="Q209">
        <f t="shared" si="218"/>
        <v>2.4368481034872831</v>
      </c>
      <c r="R209">
        <f t="shared" si="219"/>
        <v>2.5193097746681974</v>
      </c>
      <c r="S209">
        <f t="shared" si="280"/>
        <v>1.6280894053667747</v>
      </c>
      <c r="T209">
        <f t="shared" si="220"/>
        <v>9.7905262111822253</v>
      </c>
      <c r="U209">
        <f t="shared" si="221"/>
        <v>16.374773494704481</v>
      </c>
      <c r="V209">
        <f t="shared" si="222"/>
        <v>7744400</v>
      </c>
      <c r="W209">
        <v>142606</v>
      </c>
      <c r="X209">
        <v>117552</v>
      </c>
      <c r="Y209">
        <v>25054</v>
      </c>
      <c r="Z209">
        <v>251652</v>
      </c>
      <c r="AA209">
        <v>178136</v>
      </c>
      <c r="AB209">
        <v>73516</v>
      </c>
      <c r="AC209">
        <v>1245</v>
      </c>
      <c r="AD209">
        <v>969</v>
      </c>
      <c r="AE209">
        <v>276</v>
      </c>
      <c r="AF209">
        <v>34</v>
      </c>
      <c r="AG209">
        <v>34</v>
      </c>
      <c r="AH209">
        <v>0</v>
      </c>
      <c r="AI209">
        <v>4499</v>
      </c>
      <c r="AJ209">
        <v>3521</v>
      </c>
      <c r="AK209">
        <v>978</v>
      </c>
      <c r="AL209">
        <v>6992</v>
      </c>
      <c r="AM209">
        <v>6665</v>
      </c>
      <c r="AN209">
        <v>327</v>
      </c>
      <c r="AO209">
        <v>192</v>
      </c>
      <c r="AP209">
        <v>184</v>
      </c>
      <c r="AQ209">
        <v>8</v>
      </c>
      <c r="AR209">
        <v>7700</v>
      </c>
      <c r="AS209">
        <v>7324</v>
      </c>
      <c r="AT209">
        <v>376</v>
      </c>
      <c r="AU209">
        <v>13</v>
      </c>
      <c r="AV209">
        <v>13</v>
      </c>
      <c r="AW209">
        <v>0</v>
      </c>
      <c r="AX209">
        <v>11902</v>
      </c>
      <c r="AY209">
        <v>11509</v>
      </c>
      <c r="AZ209">
        <v>393</v>
      </c>
      <c r="BA209">
        <v>3002</v>
      </c>
      <c r="BB209">
        <v>2962</v>
      </c>
      <c r="BC209">
        <v>40</v>
      </c>
      <c r="BD209">
        <v>1117</v>
      </c>
      <c r="BE209">
        <v>1063</v>
      </c>
      <c r="BF209">
        <v>54</v>
      </c>
      <c r="BG209">
        <v>7</v>
      </c>
      <c r="BH209">
        <v>7</v>
      </c>
      <c r="BI209">
        <v>0</v>
      </c>
      <c r="BJ209">
        <v>242</v>
      </c>
      <c r="BK209">
        <v>237</v>
      </c>
      <c r="BL209">
        <v>5</v>
      </c>
      <c r="BM209">
        <v>1779</v>
      </c>
      <c r="BN209">
        <v>1700</v>
      </c>
      <c r="BO209">
        <v>79</v>
      </c>
      <c r="BP209">
        <v>6302</v>
      </c>
      <c r="BQ209">
        <v>5936</v>
      </c>
      <c r="BR209">
        <v>366</v>
      </c>
      <c r="BS209">
        <v>12586</v>
      </c>
      <c r="BT209">
        <v>7795</v>
      </c>
      <c r="BU209">
        <v>4791</v>
      </c>
      <c r="BV209">
        <v>5586</v>
      </c>
      <c r="BW209">
        <v>2021</v>
      </c>
      <c r="BX209">
        <v>3565</v>
      </c>
      <c r="BY209">
        <v>15491</v>
      </c>
      <c r="BZ209">
        <v>8938</v>
      </c>
      <c r="CA209">
        <v>6553</v>
      </c>
      <c r="CB209" t="str">
        <f t="shared" si="281"/>
        <v>AgriculturalLabourersTotal</v>
      </c>
      <c r="CC209" t="str">
        <f t="shared" si="282"/>
        <v>AgriculturalLabourersMale</v>
      </c>
      <c r="CD209" t="str">
        <f t="shared" si="283"/>
        <v>AgriculturalLabourersFemale</v>
      </c>
      <c r="CE209">
        <f t="shared" si="223"/>
        <v>30.152638667757696</v>
      </c>
      <c r="CF209">
        <f t="shared" si="224"/>
        <v>82.431314250452289</v>
      </c>
      <c r="CG209">
        <f t="shared" si="225"/>
        <v>17.568685749547704</v>
      </c>
      <c r="CH209">
        <f t="shared" si="226"/>
        <v>53.209344810306433</v>
      </c>
      <c r="CI209">
        <f t="shared" si="227"/>
        <v>70.786641870519603</v>
      </c>
      <c r="CJ209">
        <f t="shared" si="228"/>
        <v>29.213358129480394</v>
      </c>
      <c r="CK209">
        <f t="shared" si="229"/>
        <v>0.2632430272313811</v>
      </c>
      <c r="CL209">
        <f t="shared" si="230"/>
        <v>77.831325301204828</v>
      </c>
      <c r="CM209">
        <f t="shared" si="231"/>
        <v>22.168674698795179</v>
      </c>
      <c r="CN209">
        <f t="shared" si="232"/>
        <v>7.1889662055156294E-3</v>
      </c>
      <c r="CO209">
        <f t="shared" si="233"/>
        <v>100</v>
      </c>
      <c r="CP209">
        <f t="shared" si="284"/>
        <v>0</v>
      </c>
      <c r="CQ209">
        <f t="shared" si="234"/>
        <v>0.95126938113572979</v>
      </c>
      <c r="CR209">
        <f t="shared" si="235"/>
        <v>78.261835963547455</v>
      </c>
      <c r="CS209">
        <f t="shared" si="236"/>
        <v>21.738164036452545</v>
      </c>
      <c r="CT209">
        <f t="shared" si="237"/>
        <v>1.4783897561460375</v>
      </c>
      <c r="CU209">
        <f t="shared" si="238"/>
        <v>95.323226544622429</v>
      </c>
      <c r="CV209">
        <f t="shared" si="239"/>
        <v>4.6767734553775746</v>
      </c>
      <c r="CW209">
        <f t="shared" si="240"/>
        <v>4.0596515042911785E-2</v>
      </c>
      <c r="CX209">
        <f t="shared" si="241"/>
        <v>95.833333333333343</v>
      </c>
      <c r="CY209">
        <f t="shared" si="242"/>
        <v>4.1666666666666661</v>
      </c>
      <c r="CZ209">
        <f t="shared" si="243"/>
        <v>1.6280894053667747</v>
      </c>
      <c r="DA209">
        <f t="shared" si="244"/>
        <v>95.116883116883116</v>
      </c>
      <c r="DB209">
        <f t="shared" si="245"/>
        <v>4.883116883116883</v>
      </c>
      <c r="DC209">
        <f t="shared" si="246"/>
        <v>2.7487223726971521E-3</v>
      </c>
      <c r="DD209">
        <f t="shared" si="247"/>
        <v>100</v>
      </c>
      <c r="DE209">
        <f t="shared" si="285"/>
        <v>0</v>
      </c>
      <c r="DF209">
        <f t="shared" si="248"/>
        <v>2.5165610522955002</v>
      </c>
      <c r="DG209">
        <f t="shared" si="249"/>
        <v>96.698033943874989</v>
      </c>
      <c r="DH209">
        <f t="shared" si="250"/>
        <v>3.3019660561250213</v>
      </c>
      <c r="DI209">
        <f t="shared" si="251"/>
        <v>0.63474342791052696</v>
      </c>
      <c r="DJ209">
        <f t="shared" si="252"/>
        <v>98.667554963357759</v>
      </c>
      <c r="DK209">
        <f t="shared" si="253"/>
        <v>1.3324450366422385</v>
      </c>
      <c r="DL209">
        <f t="shared" si="254"/>
        <v>0.23617868386943994</v>
      </c>
      <c r="DM209">
        <f t="shared" si="255"/>
        <v>95.165622202327654</v>
      </c>
      <c r="DN209">
        <f t="shared" si="256"/>
        <v>4.834377797672337</v>
      </c>
      <c r="DO209">
        <f t="shared" si="257"/>
        <v>1.4800812776061588E-3</v>
      </c>
      <c r="DP209">
        <f t="shared" si="258"/>
        <v>100</v>
      </c>
      <c r="DQ209">
        <f t="shared" si="259"/>
        <v>0</v>
      </c>
      <c r="DR209">
        <f t="shared" si="260"/>
        <v>5.1168524168670057E-2</v>
      </c>
      <c r="DS209">
        <f t="shared" si="261"/>
        <v>97.933884297520663</v>
      </c>
      <c r="DT209">
        <f t="shared" si="262"/>
        <v>2.0661157024793391</v>
      </c>
      <c r="DU209">
        <f t="shared" si="263"/>
        <v>0.37615208469447953</v>
      </c>
      <c r="DV209">
        <f t="shared" si="264"/>
        <v>95.559302979201803</v>
      </c>
      <c r="DW209">
        <f t="shared" si="265"/>
        <v>4.4406970207982006</v>
      </c>
      <c r="DX209">
        <f t="shared" si="266"/>
        <v>1.3324960302105733</v>
      </c>
      <c r="DY209">
        <f t="shared" si="267"/>
        <v>94.192319898444936</v>
      </c>
      <c r="DZ209">
        <f t="shared" si="268"/>
        <v>5.8076801015550616</v>
      </c>
      <c r="EA209">
        <f t="shared" si="269"/>
        <v>2.6611861371358736</v>
      </c>
      <c r="EB209">
        <f t="shared" si="270"/>
        <v>61.933894803750199</v>
      </c>
      <c r="EC209">
        <f t="shared" si="271"/>
        <v>38.066105196249801</v>
      </c>
      <c r="ED209">
        <f t="shared" si="272"/>
        <v>1.1811048595297147</v>
      </c>
      <c r="EE209">
        <f t="shared" si="273"/>
        <v>36.1797350519155</v>
      </c>
      <c r="EF209">
        <f t="shared" si="274"/>
        <v>63.820264948084493</v>
      </c>
      <c r="EG209">
        <f t="shared" si="275"/>
        <v>3.2754198673424293</v>
      </c>
      <c r="EH209">
        <f t="shared" si="276"/>
        <v>57.698018204118519</v>
      </c>
      <c r="EI209">
        <f t="shared" si="277"/>
        <v>42.301981795881474</v>
      </c>
    </row>
    <row r="210" spans="1:139" x14ac:dyDescent="0.25">
      <c r="A210" t="s">
        <v>1896</v>
      </c>
      <c r="B210">
        <v>209</v>
      </c>
      <c r="C210" t="s">
        <v>269</v>
      </c>
      <c r="E210">
        <v>2811569</v>
      </c>
      <c r="F210">
        <v>1463333</v>
      </c>
      <c r="G210">
        <v>1348236</v>
      </c>
      <c r="H210">
        <v>696045</v>
      </c>
      <c r="I210">
        <v>536756</v>
      </c>
      <c r="J210">
        <v>159289</v>
      </c>
      <c r="K210">
        <f t="shared" si="214"/>
        <v>24.756461605601711</v>
      </c>
      <c r="L210">
        <f t="shared" si="215"/>
        <v>36.680372820130479</v>
      </c>
      <c r="M210">
        <f t="shared" si="216"/>
        <v>11.814622959185188</v>
      </c>
      <c r="N210">
        <f t="shared" si="278"/>
        <v>77.115129050564263</v>
      </c>
      <c r="O210">
        <f t="shared" si="279"/>
        <v>22.88487094943574</v>
      </c>
      <c r="P210">
        <f t="shared" si="217"/>
        <v>84.526000474107278</v>
      </c>
      <c r="Q210">
        <f t="shared" si="218"/>
        <v>2.7391907132441151</v>
      </c>
      <c r="R210">
        <f t="shared" si="219"/>
        <v>2.8455056785121648</v>
      </c>
      <c r="S210">
        <f t="shared" si="280"/>
        <v>1.4424354747178703</v>
      </c>
      <c r="T210">
        <f t="shared" si="220"/>
        <v>8.4468676594185723</v>
      </c>
      <c r="U210">
        <f t="shared" si="221"/>
        <v>15.473999525892722</v>
      </c>
      <c r="V210">
        <f t="shared" si="222"/>
        <v>10770600</v>
      </c>
      <c r="W210">
        <v>170879</v>
      </c>
      <c r="X210">
        <v>147672</v>
      </c>
      <c r="Y210">
        <v>23207</v>
      </c>
      <c r="Z210">
        <v>414626</v>
      </c>
      <c r="AA210">
        <v>301856</v>
      </c>
      <c r="AB210">
        <v>112770</v>
      </c>
      <c r="AC210">
        <v>2834</v>
      </c>
      <c r="AD210">
        <v>1915</v>
      </c>
      <c r="AE210">
        <v>919</v>
      </c>
      <c r="AF210">
        <v>19</v>
      </c>
      <c r="AG210">
        <v>19</v>
      </c>
      <c r="AH210">
        <v>0</v>
      </c>
      <c r="AI210">
        <v>6874</v>
      </c>
      <c r="AJ210">
        <v>4976</v>
      </c>
      <c r="AK210">
        <v>1898</v>
      </c>
      <c r="AL210">
        <v>12173</v>
      </c>
      <c r="AM210">
        <v>11349</v>
      </c>
      <c r="AN210">
        <v>824</v>
      </c>
      <c r="AO210">
        <v>203</v>
      </c>
      <c r="AP210">
        <v>197</v>
      </c>
      <c r="AQ210">
        <v>6</v>
      </c>
      <c r="AR210">
        <v>10040</v>
      </c>
      <c r="AS210">
        <v>9735</v>
      </c>
      <c r="AT210">
        <v>305</v>
      </c>
      <c r="AU210">
        <v>53</v>
      </c>
      <c r="AV210">
        <v>53</v>
      </c>
      <c r="AW210">
        <v>0</v>
      </c>
      <c r="AX210">
        <v>19753</v>
      </c>
      <c r="AY210">
        <v>18542</v>
      </c>
      <c r="AZ210">
        <v>1211</v>
      </c>
      <c r="BA210">
        <v>5516</v>
      </c>
      <c r="BB210">
        <v>5422</v>
      </c>
      <c r="BC210">
        <v>94</v>
      </c>
      <c r="BD210">
        <v>2005</v>
      </c>
      <c r="BE210">
        <v>1844</v>
      </c>
      <c r="BF210">
        <v>161</v>
      </c>
      <c r="BG210">
        <v>21</v>
      </c>
      <c r="BH210">
        <v>21</v>
      </c>
      <c r="BI210">
        <v>0</v>
      </c>
      <c r="BJ210">
        <v>407</v>
      </c>
      <c r="BK210">
        <v>404</v>
      </c>
      <c r="BL210">
        <v>3</v>
      </c>
      <c r="BM210">
        <v>2221</v>
      </c>
      <c r="BN210">
        <v>2124</v>
      </c>
      <c r="BO210">
        <v>97</v>
      </c>
      <c r="BP210">
        <v>6019</v>
      </c>
      <c r="BQ210">
        <v>5627</v>
      </c>
      <c r="BR210">
        <v>392</v>
      </c>
      <c r="BS210">
        <v>16495</v>
      </c>
      <c r="BT210">
        <v>10354</v>
      </c>
      <c r="BU210">
        <v>6141</v>
      </c>
      <c r="BV210">
        <v>5067</v>
      </c>
      <c r="BW210">
        <v>2205</v>
      </c>
      <c r="BX210">
        <v>2862</v>
      </c>
      <c r="BY210">
        <v>20840</v>
      </c>
      <c r="BZ210">
        <v>12441</v>
      </c>
      <c r="CA210">
        <v>8399</v>
      </c>
      <c r="CB210" t="str">
        <f t="shared" si="281"/>
        <v>AgriculturalLabourersTotal</v>
      </c>
      <c r="CC210" t="str">
        <f t="shared" si="282"/>
        <v>AgriculturalLabourersMale</v>
      </c>
      <c r="CD210" t="str">
        <f t="shared" si="283"/>
        <v>AgriculturalLabourersFemale</v>
      </c>
      <c r="CE210">
        <f t="shared" si="223"/>
        <v>24.549993175728581</v>
      </c>
      <c r="CF210">
        <f t="shared" si="224"/>
        <v>86.419045055273031</v>
      </c>
      <c r="CG210">
        <f t="shared" si="225"/>
        <v>13.580954944726969</v>
      </c>
      <c r="CH210">
        <f t="shared" si="226"/>
        <v>59.568849715176462</v>
      </c>
      <c r="CI210">
        <f t="shared" si="227"/>
        <v>72.801995050961594</v>
      </c>
      <c r="CJ210">
        <f t="shared" si="228"/>
        <v>27.198004949038413</v>
      </c>
      <c r="CK210">
        <f t="shared" si="229"/>
        <v>0.4071575832022355</v>
      </c>
      <c r="CL210">
        <f t="shared" si="230"/>
        <v>67.572335920959773</v>
      </c>
      <c r="CM210">
        <f t="shared" si="231"/>
        <v>32.427664079040227</v>
      </c>
      <c r="CN210">
        <f t="shared" si="232"/>
        <v>2.7297085676931806E-3</v>
      </c>
      <c r="CO210">
        <f t="shared" si="233"/>
        <v>100</v>
      </c>
      <c r="CP210">
        <f t="shared" si="284"/>
        <v>0</v>
      </c>
      <c r="CQ210">
        <f t="shared" si="234"/>
        <v>0.98757982601699601</v>
      </c>
      <c r="CR210">
        <f t="shared" si="235"/>
        <v>72.388711085248758</v>
      </c>
      <c r="CS210">
        <f t="shared" si="236"/>
        <v>27.611288914751235</v>
      </c>
      <c r="CT210">
        <f t="shared" si="237"/>
        <v>1.7488811786594258</v>
      </c>
      <c r="CU210">
        <f t="shared" si="238"/>
        <v>93.230920890495355</v>
      </c>
      <c r="CV210">
        <f t="shared" si="239"/>
        <v>6.7690791095046414</v>
      </c>
      <c r="CW210">
        <f t="shared" si="240"/>
        <v>2.916478101272188E-2</v>
      </c>
      <c r="CX210">
        <f t="shared" si="241"/>
        <v>97.044334975369466</v>
      </c>
      <c r="CY210">
        <f t="shared" si="242"/>
        <v>2.9556650246305418</v>
      </c>
      <c r="CZ210">
        <f t="shared" si="243"/>
        <v>1.4424354747178703</v>
      </c>
      <c r="DA210">
        <f t="shared" si="244"/>
        <v>96.962151394422307</v>
      </c>
      <c r="DB210">
        <f t="shared" si="245"/>
        <v>3.0378486055776892</v>
      </c>
      <c r="DC210">
        <f t="shared" si="246"/>
        <v>7.6144502151441352E-3</v>
      </c>
      <c r="DD210">
        <f t="shared" si="247"/>
        <v>100</v>
      </c>
      <c r="DE210">
        <f t="shared" si="285"/>
        <v>0</v>
      </c>
      <c r="DF210">
        <f t="shared" si="248"/>
        <v>2.8378912282970208</v>
      </c>
      <c r="DG210">
        <f t="shared" si="249"/>
        <v>93.869285678124839</v>
      </c>
      <c r="DH210">
        <f t="shared" si="250"/>
        <v>6.1307143218751579</v>
      </c>
      <c r="DI210">
        <f t="shared" si="251"/>
        <v>0.79247749786292543</v>
      </c>
      <c r="DJ210">
        <f t="shared" si="252"/>
        <v>98.295866569978244</v>
      </c>
      <c r="DK210">
        <f t="shared" si="253"/>
        <v>1.704133430021755</v>
      </c>
      <c r="DL210">
        <f t="shared" si="254"/>
        <v>0.28805608832762253</v>
      </c>
      <c r="DM210">
        <f t="shared" si="255"/>
        <v>91.970074812967582</v>
      </c>
      <c r="DN210">
        <f t="shared" si="256"/>
        <v>8.0299251870324184</v>
      </c>
      <c r="DO210">
        <f t="shared" si="257"/>
        <v>3.017046311660884E-3</v>
      </c>
      <c r="DP210">
        <f t="shared" si="258"/>
        <v>100</v>
      </c>
      <c r="DQ210">
        <f t="shared" si="259"/>
        <v>0</v>
      </c>
      <c r="DR210">
        <f t="shared" si="260"/>
        <v>5.8473230897427612E-2</v>
      </c>
      <c r="DS210">
        <f t="shared" si="261"/>
        <v>99.262899262899268</v>
      </c>
      <c r="DT210">
        <f t="shared" si="262"/>
        <v>0.73710073710073709</v>
      </c>
      <c r="DU210">
        <f t="shared" si="263"/>
        <v>0.31908856467613445</v>
      </c>
      <c r="DV210">
        <f t="shared" si="264"/>
        <v>95.632597928860875</v>
      </c>
      <c r="DW210">
        <f t="shared" si="265"/>
        <v>4.3674020711391268</v>
      </c>
      <c r="DX210">
        <f t="shared" si="266"/>
        <v>0.86474294047080291</v>
      </c>
      <c r="DY210">
        <f t="shared" si="267"/>
        <v>93.487290247549424</v>
      </c>
      <c r="DZ210">
        <f t="shared" si="268"/>
        <v>6.5127097524505722</v>
      </c>
      <c r="EA210">
        <f t="shared" si="269"/>
        <v>2.3698180433736322</v>
      </c>
      <c r="EB210">
        <f t="shared" si="270"/>
        <v>62.77053652622007</v>
      </c>
      <c r="EC210">
        <f t="shared" si="271"/>
        <v>37.22946347377993</v>
      </c>
      <c r="ED210">
        <f t="shared" si="272"/>
        <v>0.72797017434217615</v>
      </c>
      <c r="EE210">
        <f t="shared" si="273"/>
        <v>43.516873889875669</v>
      </c>
      <c r="EF210">
        <f t="shared" si="274"/>
        <v>56.483126110124338</v>
      </c>
      <c r="EG210">
        <f t="shared" si="275"/>
        <v>2.9940592921434677</v>
      </c>
      <c r="EH210">
        <f t="shared" si="276"/>
        <v>59.697696737044147</v>
      </c>
      <c r="EI210">
        <f t="shared" si="277"/>
        <v>40.302303262955853</v>
      </c>
    </row>
    <row r="211" spans="1:139" x14ac:dyDescent="0.25">
      <c r="A211" t="s">
        <v>1898</v>
      </c>
      <c r="B211">
        <v>210</v>
      </c>
      <c r="C211" t="s">
        <v>270</v>
      </c>
      <c r="E211">
        <v>1690400</v>
      </c>
      <c r="F211">
        <v>866970</v>
      </c>
      <c r="G211">
        <v>823430</v>
      </c>
      <c r="H211">
        <v>384514</v>
      </c>
      <c r="I211">
        <v>334434</v>
      </c>
      <c r="J211">
        <v>50080</v>
      </c>
      <c r="K211">
        <f t="shared" si="214"/>
        <v>22.746923805016564</v>
      </c>
      <c r="L211">
        <f t="shared" si="215"/>
        <v>38.575037198518977</v>
      </c>
      <c r="M211">
        <f t="shared" si="216"/>
        <v>6.081877026583923</v>
      </c>
      <c r="N211">
        <f t="shared" si="278"/>
        <v>86.975766812131681</v>
      </c>
      <c r="O211">
        <f t="shared" si="279"/>
        <v>13.024233187868322</v>
      </c>
      <c r="P211">
        <f t="shared" si="217"/>
        <v>81.643321179462902</v>
      </c>
      <c r="Q211">
        <f t="shared" si="218"/>
        <v>3.1382472419729837</v>
      </c>
      <c r="R211">
        <f t="shared" si="219"/>
        <v>3.4607322490208419</v>
      </c>
      <c r="S211">
        <f t="shared" si="280"/>
        <v>1.763004728046313</v>
      </c>
      <c r="T211">
        <f t="shared" si="220"/>
        <v>9.9946946014969544</v>
      </c>
      <c r="U211">
        <f t="shared" si="221"/>
        <v>18.356678820537091</v>
      </c>
      <c r="V211">
        <f t="shared" si="222"/>
        <v>7058399.9999999991</v>
      </c>
      <c r="W211">
        <v>90347</v>
      </c>
      <c r="X211">
        <v>84261</v>
      </c>
      <c r="Y211">
        <v>6086</v>
      </c>
      <c r="Z211">
        <v>220301</v>
      </c>
      <c r="AA211">
        <v>191135</v>
      </c>
      <c r="AB211">
        <v>29166</v>
      </c>
      <c r="AC211">
        <v>3282</v>
      </c>
      <c r="AD211">
        <v>1370</v>
      </c>
      <c r="AE211">
        <v>1912</v>
      </c>
      <c r="AF211">
        <v>53</v>
      </c>
      <c r="AG211">
        <v>53</v>
      </c>
      <c r="AH211">
        <v>0</v>
      </c>
      <c r="AI211">
        <v>3171</v>
      </c>
      <c r="AJ211">
        <v>2336</v>
      </c>
      <c r="AK211">
        <v>835</v>
      </c>
      <c r="AL211">
        <v>8843</v>
      </c>
      <c r="AM211">
        <v>8144</v>
      </c>
      <c r="AN211">
        <v>699</v>
      </c>
      <c r="AO211">
        <v>152</v>
      </c>
      <c r="AP211">
        <v>149</v>
      </c>
      <c r="AQ211">
        <v>3</v>
      </c>
      <c r="AR211">
        <v>6779</v>
      </c>
      <c r="AS211">
        <v>6458</v>
      </c>
      <c r="AT211">
        <v>321</v>
      </c>
      <c r="AU211">
        <v>71</v>
      </c>
      <c r="AV211">
        <v>69</v>
      </c>
      <c r="AW211">
        <v>2</v>
      </c>
      <c r="AX211">
        <v>13236</v>
      </c>
      <c r="AY211">
        <v>12671</v>
      </c>
      <c r="AZ211">
        <v>565</v>
      </c>
      <c r="BA211">
        <v>4352</v>
      </c>
      <c r="BB211">
        <v>4264</v>
      </c>
      <c r="BC211">
        <v>88</v>
      </c>
      <c r="BD211">
        <v>1695</v>
      </c>
      <c r="BE211">
        <v>1510</v>
      </c>
      <c r="BF211">
        <v>185</v>
      </c>
      <c r="BG211">
        <v>2</v>
      </c>
      <c r="BH211">
        <v>2</v>
      </c>
      <c r="BI211">
        <v>0</v>
      </c>
      <c r="BJ211">
        <v>244</v>
      </c>
      <c r="BK211">
        <v>231</v>
      </c>
      <c r="BL211">
        <v>13</v>
      </c>
      <c r="BM211">
        <v>1251</v>
      </c>
      <c r="BN211">
        <v>1200</v>
      </c>
      <c r="BO211">
        <v>51</v>
      </c>
      <c r="BP211">
        <v>5140</v>
      </c>
      <c r="BQ211">
        <v>4860</v>
      </c>
      <c r="BR211">
        <v>280</v>
      </c>
      <c r="BS211">
        <v>11111</v>
      </c>
      <c r="BT211">
        <v>7034</v>
      </c>
      <c r="BU211">
        <v>4077</v>
      </c>
      <c r="BV211">
        <v>2480</v>
      </c>
      <c r="BW211">
        <v>1290</v>
      </c>
      <c r="BX211">
        <v>1190</v>
      </c>
      <c r="BY211">
        <v>12004</v>
      </c>
      <c r="BZ211">
        <v>7397</v>
      </c>
      <c r="CA211">
        <v>4607</v>
      </c>
      <c r="CB211" t="str">
        <f t="shared" si="281"/>
        <v>AgriculturalLabourersTotal</v>
      </c>
      <c r="CC211" t="str">
        <f t="shared" si="282"/>
        <v>AgriculturalLabourersMale</v>
      </c>
      <c r="CD211" t="str">
        <f t="shared" si="283"/>
        <v>AgriculturalLabourersFemale</v>
      </c>
      <c r="CE211">
        <f t="shared" si="223"/>
        <v>23.496413654639365</v>
      </c>
      <c r="CF211">
        <f t="shared" si="224"/>
        <v>93.263749764795733</v>
      </c>
      <c r="CG211">
        <f t="shared" si="225"/>
        <v>6.7362502352042677</v>
      </c>
      <c r="CH211">
        <f t="shared" si="226"/>
        <v>57.293362530362998</v>
      </c>
      <c r="CI211">
        <f t="shared" si="227"/>
        <v>86.760840849564914</v>
      </c>
      <c r="CJ211">
        <f t="shared" si="228"/>
        <v>13.239159150435087</v>
      </c>
      <c r="CK211">
        <f t="shared" si="229"/>
        <v>0.85354499446053977</v>
      </c>
      <c r="CL211">
        <f t="shared" si="230"/>
        <v>41.742839731870809</v>
      </c>
      <c r="CM211">
        <f t="shared" si="231"/>
        <v>58.257160268129191</v>
      </c>
      <c r="CN211">
        <f t="shared" si="232"/>
        <v>1.3783633365755213E-2</v>
      </c>
      <c r="CO211">
        <f t="shared" si="233"/>
        <v>100</v>
      </c>
      <c r="CP211">
        <f t="shared" si="284"/>
        <v>0</v>
      </c>
      <c r="CQ211">
        <f t="shared" si="234"/>
        <v>0.82467738495867504</v>
      </c>
      <c r="CR211">
        <f t="shared" si="235"/>
        <v>73.667612740460413</v>
      </c>
      <c r="CS211">
        <f t="shared" si="236"/>
        <v>26.332387259539576</v>
      </c>
      <c r="CT211">
        <f t="shared" si="237"/>
        <v>2.2997862236485536</v>
      </c>
      <c r="CU211">
        <f t="shared" si="238"/>
        <v>92.095442723057786</v>
      </c>
      <c r="CV211">
        <f t="shared" si="239"/>
        <v>7.9045572769422145</v>
      </c>
      <c r="CW211">
        <f t="shared" si="240"/>
        <v>3.9530420218769666E-2</v>
      </c>
      <c r="CX211">
        <f t="shared" si="241"/>
        <v>98.026315789473685</v>
      </c>
      <c r="CY211">
        <f t="shared" si="242"/>
        <v>1.9736842105263157</v>
      </c>
      <c r="CZ211">
        <f t="shared" si="243"/>
        <v>1.763004728046313</v>
      </c>
      <c r="DA211">
        <f t="shared" si="244"/>
        <v>95.264788316860887</v>
      </c>
      <c r="DB211">
        <f t="shared" si="245"/>
        <v>4.7352116831391058</v>
      </c>
      <c r="DC211">
        <f t="shared" si="246"/>
        <v>1.846486733903057E-2</v>
      </c>
      <c r="DD211">
        <f t="shared" si="247"/>
        <v>97.183098591549296</v>
      </c>
      <c r="DE211">
        <f t="shared" si="285"/>
        <v>2.8169014084507045</v>
      </c>
      <c r="DF211">
        <f t="shared" si="248"/>
        <v>3.4422673816818112</v>
      </c>
      <c r="DG211">
        <f t="shared" si="249"/>
        <v>95.73133877304322</v>
      </c>
      <c r="DH211">
        <f t="shared" si="250"/>
        <v>4.2686612269567847</v>
      </c>
      <c r="DI211">
        <f t="shared" si="251"/>
        <v>1.1318183473163526</v>
      </c>
      <c r="DJ211">
        <f t="shared" si="252"/>
        <v>97.97794117647058</v>
      </c>
      <c r="DK211">
        <f t="shared" si="253"/>
        <v>2.0220588235294117</v>
      </c>
      <c r="DL211">
        <f t="shared" si="254"/>
        <v>0.44081619915009596</v>
      </c>
      <c r="DM211">
        <f t="shared" si="255"/>
        <v>89.08554572271386</v>
      </c>
      <c r="DN211">
        <f t="shared" si="256"/>
        <v>10.914454277286136</v>
      </c>
      <c r="DO211">
        <f t="shared" si="257"/>
        <v>5.2013710814170614E-4</v>
      </c>
      <c r="DP211">
        <f t="shared" si="258"/>
        <v>100</v>
      </c>
      <c r="DQ211">
        <f t="shared" si="259"/>
        <v>0</v>
      </c>
      <c r="DR211">
        <f t="shared" si="260"/>
        <v>6.3456727193288154E-2</v>
      </c>
      <c r="DS211">
        <f t="shared" si="261"/>
        <v>94.672131147540981</v>
      </c>
      <c r="DT211">
        <f t="shared" si="262"/>
        <v>5.3278688524590159</v>
      </c>
      <c r="DU211">
        <f t="shared" si="263"/>
        <v>0.32534576114263719</v>
      </c>
      <c r="DV211">
        <f t="shared" si="264"/>
        <v>95.923261390887291</v>
      </c>
      <c r="DW211">
        <f t="shared" si="265"/>
        <v>4.0767386091127102</v>
      </c>
      <c r="DX211">
        <f t="shared" si="266"/>
        <v>1.3367523679241848</v>
      </c>
      <c r="DY211">
        <f t="shared" si="267"/>
        <v>94.552529182879368</v>
      </c>
      <c r="DZ211">
        <f t="shared" si="268"/>
        <v>5.4474708171206228</v>
      </c>
      <c r="EA211">
        <f t="shared" si="269"/>
        <v>2.8896217042812484</v>
      </c>
      <c r="EB211">
        <f t="shared" si="270"/>
        <v>63.306633066330662</v>
      </c>
      <c r="EC211">
        <f t="shared" si="271"/>
        <v>36.693366933669338</v>
      </c>
      <c r="ED211">
        <f t="shared" si="272"/>
        <v>0.64497001409571564</v>
      </c>
      <c r="EE211">
        <f t="shared" si="273"/>
        <v>52.016129032258064</v>
      </c>
      <c r="EF211">
        <f t="shared" si="274"/>
        <v>47.983870967741936</v>
      </c>
      <c r="EG211">
        <f t="shared" si="275"/>
        <v>3.1218629230665202</v>
      </c>
      <c r="EH211">
        <f t="shared" si="276"/>
        <v>61.621126291236251</v>
      </c>
      <c r="EI211">
        <f t="shared" si="277"/>
        <v>38.378873708763741</v>
      </c>
    </row>
    <row r="212" spans="1:139" x14ac:dyDescent="0.25">
      <c r="A212" t="s">
        <v>1900</v>
      </c>
      <c r="B212">
        <v>211</v>
      </c>
      <c r="C212" t="s">
        <v>271</v>
      </c>
      <c r="E212">
        <v>3264619</v>
      </c>
      <c r="F212">
        <v>1699370</v>
      </c>
      <c r="G212">
        <v>1565249</v>
      </c>
      <c r="H212">
        <v>776121</v>
      </c>
      <c r="I212">
        <v>600480</v>
      </c>
      <c r="J212">
        <v>175641</v>
      </c>
      <c r="K212">
        <f t="shared" si="214"/>
        <v>23.773708356166523</v>
      </c>
      <c r="L212">
        <f t="shared" si="215"/>
        <v>35.335447842435727</v>
      </c>
      <c r="M212">
        <f t="shared" si="216"/>
        <v>11.221281725782926</v>
      </c>
      <c r="N212">
        <f t="shared" si="278"/>
        <v>77.369379259161903</v>
      </c>
      <c r="O212">
        <f t="shared" si="279"/>
        <v>22.630620740838093</v>
      </c>
      <c r="P212">
        <f t="shared" si="217"/>
        <v>82.163992470246271</v>
      </c>
      <c r="Q212">
        <f t="shared" si="218"/>
        <v>2.2786395420301733</v>
      </c>
      <c r="R212">
        <f t="shared" si="219"/>
        <v>2.8821536847991487</v>
      </c>
      <c r="S212">
        <f t="shared" si="280"/>
        <v>1.44049703590033</v>
      </c>
      <c r="T212">
        <f t="shared" si="220"/>
        <v>11.234717267024084</v>
      </c>
      <c r="U212">
        <f t="shared" si="221"/>
        <v>17.836007529753736</v>
      </c>
      <c r="V212">
        <f t="shared" si="222"/>
        <v>13842900</v>
      </c>
      <c r="W212">
        <v>160724</v>
      </c>
      <c r="X212">
        <v>137994</v>
      </c>
      <c r="Y212">
        <v>22730</v>
      </c>
      <c r="Z212">
        <v>474573</v>
      </c>
      <c r="AA212">
        <v>351814</v>
      </c>
      <c r="AB212">
        <v>122759</v>
      </c>
      <c r="AC212">
        <v>2395</v>
      </c>
      <c r="AD212">
        <v>1929</v>
      </c>
      <c r="AE212">
        <v>466</v>
      </c>
      <c r="AF212">
        <v>57</v>
      </c>
      <c r="AG212">
        <v>56</v>
      </c>
      <c r="AH212">
        <v>1</v>
      </c>
      <c r="AI212">
        <v>7116</v>
      </c>
      <c r="AJ212">
        <v>5527</v>
      </c>
      <c r="AK212">
        <v>1589</v>
      </c>
      <c r="AL212">
        <v>10512</v>
      </c>
      <c r="AM212">
        <v>9686</v>
      </c>
      <c r="AN212">
        <v>826</v>
      </c>
      <c r="AO212">
        <v>322</v>
      </c>
      <c r="AP212">
        <v>308</v>
      </c>
      <c r="AQ212">
        <v>14</v>
      </c>
      <c r="AR212">
        <v>11180</v>
      </c>
      <c r="AS212">
        <v>10517</v>
      </c>
      <c r="AT212">
        <v>663</v>
      </c>
      <c r="AU212">
        <v>90</v>
      </c>
      <c r="AV212">
        <v>87</v>
      </c>
      <c r="AW212">
        <v>3</v>
      </c>
      <c r="AX212">
        <v>22279</v>
      </c>
      <c r="AY212">
        <v>21168</v>
      </c>
      <c r="AZ212">
        <v>1111</v>
      </c>
      <c r="BA212">
        <v>5759</v>
      </c>
      <c r="BB212">
        <v>5627</v>
      </c>
      <c r="BC212">
        <v>132</v>
      </c>
      <c r="BD212">
        <v>2368</v>
      </c>
      <c r="BE212">
        <v>2208</v>
      </c>
      <c r="BF212">
        <v>160</v>
      </c>
      <c r="BG212">
        <v>24</v>
      </c>
      <c r="BH212">
        <v>24</v>
      </c>
      <c r="BI212">
        <v>0</v>
      </c>
      <c r="BJ212">
        <v>401</v>
      </c>
      <c r="BK212">
        <v>385</v>
      </c>
      <c r="BL212">
        <v>16</v>
      </c>
      <c r="BM212">
        <v>4043</v>
      </c>
      <c r="BN212">
        <v>3773</v>
      </c>
      <c r="BO212">
        <v>270</v>
      </c>
      <c r="BP212">
        <v>9281</v>
      </c>
      <c r="BQ212">
        <v>8616</v>
      </c>
      <c r="BR212">
        <v>665</v>
      </c>
      <c r="BS212">
        <v>18946</v>
      </c>
      <c r="BT212">
        <v>12143</v>
      </c>
      <c r="BU212">
        <v>6803</v>
      </c>
      <c r="BV212">
        <v>8540</v>
      </c>
      <c r="BW212">
        <v>3787</v>
      </c>
      <c r="BX212">
        <v>4753</v>
      </c>
      <c r="BY212">
        <v>37511</v>
      </c>
      <c r="BZ212">
        <v>24831</v>
      </c>
      <c r="CA212">
        <v>12680</v>
      </c>
      <c r="CB212" t="str">
        <f t="shared" si="281"/>
        <v>AgriculturalLabourersTotal</v>
      </c>
      <c r="CC212" t="str">
        <f t="shared" si="282"/>
        <v>AgriculturalLabourersMale</v>
      </c>
      <c r="CD212" t="str">
        <f t="shared" si="283"/>
        <v>AgriculturalLabourersFemale</v>
      </c>
      <c r="CE212">
        <f t="shared" si="223"/>
        <v>20.708626618787534</v>
      </c>
      <c r="CF212">
        <f t="shared" si="224"/>
        <v>85.857743709713546</v>
      </c>
      <c r="CG212">
        <f t="shared" si="225"/>
        <v>14.142256290286454</v>
      </c>
      <c r="CH212">
        <f t="shared" si="226"/>
        <v>61.146779947972028</v>
      </c>
      <c r="CI212">
        <f t="shared" si="227"/>
        <v>74.132746700718329</v>
      </c>
      <c r="CJ212">
        <f t="shared" si="228"/>
        <v>25.867253299281668</v>
      </c>
      <c r="CK212">
        <f t="shared" si="229"/>
        <v>0.30858590348669857</v>
      </c>
      <c r="CL212">
        <f t="shared" si="230"/>
        <v>80.5427974947808</v>
      </c>
      <c r="CM212">
        <f t="shared" si="231"/>
        <v>19.457202505219207</v>
      </c>
      <c r="CN212">
        <f t="shared" si="232"/>
        <v>7.3442156570947053E-3</v>
      </c>
      <c r="CO212">
        <f t="shared" si="233"/>
        <v>98.245614035087712</v>
      </c>
      <c r="CP212">
        <f t="shared" si="284"/>
        <v>1.7543859649122806</v>
      </c>
      <c r="CQ212">
        <f t="shared" si="234"/>
        <v>0.91686734413834958</v>
      </c>
      <c r="CR212">
        <f t="shared" si="235"/>
        <v>77.67003934794829</v>
      </c>
      <c r="CS212">
        <f t="shared" si="236"/>
        <v>22.329960652051714</v>
      </c>
      <c r="CT212">
        <f t="shared" si="237"/>
        <v>1.3544279822347289</v>
      </c>
      <c r="CU212">
        <f t="shared" si="238"/>
        <v>92.142313546423139</v>
      </c>
      <c r="CV212">
        <f t="shared" si="239"/>
        <v>7.8576864535768651</v>
      </c>
      <c r="CW212">
        <f t="shared" si="240"/>
        <v>4.1488376168149037E-2</v>
      </c>
      <c r="CX212">
        <f t="shared" si="241"/>
        <v>95.652173913043484</v>
      </c>
      <c r="CY212">
        <f t="shared" si="242"/>
        <v>4.3478260869565215</v>
      </c>
      <c r="CZ212">
        <f t="shared" si="243"/>
        <v>1.44049703590033</v>
      </c>
      <c r="DA212">
        <f t="shared" si="244"/>
        <v>94.069767441860463</v>
      </c>
      <c r="DB212">
        <f t="shared" si="245"/>
        <v>5.9302325581395348</v>
      </c>
      <c r="DC212">
        <f t="shared" si="246"/>
        <v>1.1596129984886377E-2</v>
      </c>
      <c r="DD212">
        <f t="shared" si="247"/>
        <v>96.666666666666671</v>
      </c>
      <c r="DE212">
        <f t="shared" si="285"/>
        <v>3.3333333333333335</v>
      </c>
      <c r="DF212">
        <f t="shared" si="248"/>
        <v>2.8705575548142623</v>
      </c>
      <c r="DG212">
        <f t="shared" si="249"/>
        <v>95.013241168813678</v>
      </c>
      <c r="DH212">
        <f t="shared" si="250"/>
        <v>4.9867588311863189</v>
      </c>
      <c r="DI212">
        <f t="shared" si="251"/>
        <v>0.74202347314400718</v>
      </c>
      <c r="DJ212">
        <f t="shared" si="252"/>
        <v>97.707935405452346</v>
      </c>
      <c r="DK212">
        <f t="shared" si="253"/>
        <v>2.2920645945476643</v>
      </c>
      <c r="DL212">
        <f t="shared" si="254"/>
        <v>0.3051070644912327</v>
      </c>
      <c r="DM212">
        <f t="shared" si="255"/>
        <v>93.243243243243242</v>
      </c>
      <c r="DN212">
        <f t="shared" si="256"/>
        <v>6.756756756756757</v>
      </c>
      <c r="DO212">
        <f t="shared" si="257"/>
        <v>3.0923013293030341E-3</v>
      </c>
      <c r="DP212">
        <f t="shared" si="258"/>
        <v>100</v>
      </c>
      <c r="DQ212">
        <f t="shared" si="259"/>
        <v>0</v>
      </c>
      <c r="DR212">
        <f t="shared" si="260"/>
        <v>5.1667201377104857E-2</v>
      </c>
      <c r="DS212">
        <f t="shared" si="261"/>
        <v>96.009975062344139</v>
      </c>
      <c r="DT212">
        <f t="shared" si="262"/>
        <v>3.9900249376558601</v>
      </c>
      <c r="DU212">
        <f t="shared" si="263"/>
        <v>0.52092392809884025</v>
      </c>
      <c r="DV212">
        <f t="shared" si="264"/>
        <v>93.32179074944348</v>
      </c>
      <c r="DW212">
        <f t="shared" si="265"/>
        <v>6.6782092505565176</v>
      </c>
      <c r="DX212">
        <f t="shared" si="266"/>
        <v>1.1958186932192274</v>
      </c>
      <c r="DY212">
        <f t="shared" si="267"/>
        <v>92.834823833638609</v>
      </c>
      <c r="DZ212">
        <f t="shared" si="268"/>
        <v>7.165176166361384</v>
      </c>
      <c r="EA212">
        <f t="shared" si="269"/>
        <v>2.4411142077073031</v>
      </c>
      <c r="EB212">
        <f t="shared" si="270"/>
        <v>64.092684471656298</v>
      </c>
      <c r="EC212">
        <f t="shared" si="271"/>
        <v>35.907315528343716</v>
      </c>
      <c r="ED212">
        <f t="shared" si="272"/>
        <v>1.1003438896769964</v>
      </c>
      <c r="EE212">
        <f t="shared" si="273"/>
        <v>44.344262295081968</v>
      </c>
      <c r="EF212">
        <f t="shared" si="274"/>
        <v>55.655737704918032</v>
      </c>
      <c r="EG212">
        <f t="shared" si="275"/>
        <v>4.8331381318119213</v>
      </c>
      <c r="EH212">
        <f t="shared" si="276"/>
        <v>66.196582335848149</v>
      </c>
      <c r="EI212">
        <f t="shared" si="277"/>
        <v>33.803417664151844</v>
      </c>
    </row>
    <row r="213" spans="1:139" x14ac:dyDescent="0.25">
      <c r="A213" t="s">
        <v>1902</v>
      </c>
      <c r="B213">
        <v>212</v>
      </c>
      <c r="C213" t="s">
        <v>272</v>
      </c>
      <c r="E213">
        <v>3071029</v>
      </c>
      <c r="F213">
        <v>1600430</v>
      </c>
      <c r="G213">
        <v>1470599</v>
      </c>
      <c r="H213">
        <v>667807</v>
      </c>
      <c r="I213">
        <v>555888</v>
      </c>
      <c r="J213">
        <v>111919</v>
      </c>
      <c r="K213">
        <f t="shared" si="214"/>
        <v>21.74538241091178</v>
      </c>
      <c r="L213">
        <f t="shared" si="215"/>
        <v>34.733665327443248</v>
      </c>
      <c r="M213">
        <f t="shared" si="216"/>
        <v>7.6104362916063453</v>
      </c>
      <c r="N213">
        <f t="shared" si="278"/>
        <v>83.240816583234377</v>
      </c>
      <c r="O213">
        <f t="shared" si="279"/>
        <v>16.759183416765623</v>
      </c>
      <c r="P213">
        <f t="shared" si="217"/>
        <v>81.06578697138545</v>
      </c>
      <c r="Q213">
        <f t="shared" si="218"/>
        <v>2.5031184159495181</v>
      </c>
      <c r="R213">
        <f t="shared" si="219"/>
        <v>3.2975096098124159</v>
      </c>
      <c r="S213">
        <f t="shared" si="280"/>
        <v>2.242863581843257</v>
      </c>
      <c r="T213">
        <f t="shared" si="220"/>
        <v>10.890721421009363</v>
      </c>
      <c r="U213">
        <f t="shared" si="221"/>
        <v>18.934213028614554</v>
      </c>
      <c r="V213">
        <f t="shared" si="222"/>
        <v>12644400</v>
      </c>
      <c r="W213">
        <v>139059</v>
      </c>
      <c r="X213">
        <v>125129</v>
      </c>
      <c r="Y213">
        <v>13930</v>
      </c>
      <c r="Z213">
        <v>399923</v>
      </c>
      <c r="AA213">
        <v>324095</v>
      </c>
      <c r="AB213">
        <v>75828</v>
      </c>
      <c r="AC213">
        <v>2381</v>
      </c>
      <c r="AD213">
        <v>1958</v>
      </c>
      <c r="AE213">
        <v>423</v>
      </c>
      <c r="AF213">
        <v>28</v>
      </c>
      <c r="AG213">
        <v>27</v>
      </c>
      <c r="AH213">
        <v>1</v>
      </c>
      <c r="AI213">
        <v>6732</v>
      </c>
      <c r="AJ213">
        <v>5096</v>
      </c>
      <c r="AK213">
        <v>1636</v>
      </c>
      <c r="AL213">
        <v>9956</v>
      </c>
      <c r="AM213">
        <v>9263</v>
      </c>
      <c r="AN213">
        <v>693</v>
      </c>
      <c r="AO213">
        <v>499</v>
      </c>
      <c r="AP213">
        <v>453</v>
      </c>
      <c r="AQ213">
        <v>46</v>
      </c>
      <c r="AR213">
        <v>14978</v>
      </c>
      <c r="AS213">
        <v>14321</v>
      </c>
      <c r="AT213">
        <v>657</v>
      </c>
      <c r="AU213">
        <v>36</v>
      </c>
      <c r="AV213">
        <v>35</v>
      </c>
      <c r="AW213">
        <v>1</v>
      </c>
      <c r="AX213">
        <v>21985</v>
      </c>
      <c r="AY213">
        <v>20994</v>
      </c>
      <c r="AZ213">
        <v>991</v>
      </c>
      <c r="BA213">
        <v>11316</v>
      </c>
      <c r="BB213">
        <v>10925</v>
      </c>
      <c r="BC213">
        <v>391</v>
      </c>
      <c r="BD213">
        <v>2267</v>
      </c>
      <c r="BE213">
        <v>2125</v>
      </c>
      <c r="BF213">
        <v>142</v>
      </c>
      <c r="BG213">
        <v>5</v>
      </c>
      <c r="BH213">
        <v>5</v>
      </c>
      <c r="BI213">
        <v>0</v>
      </c>
      <c r="BJ213">
        <v>645</v>
      </c>
      <c r="BK213">
        <v>629</v>
      </c>
      <c r="BL213">
        <v>16</v>
      </c>
      <c r="BM213">
        <v>2958</v>
      </c>
      <c r="BN213">
        <v>2768</v>
      </c>
      <c r="BO213">
        <v>190</v>
      </c>
      <c r="BP213">
        <v>9384</v>
      </c>
      <c r="BQ213">
        <v>8789</v>
      </c>
      <c r="BR213">
        <v>595</v>
      </c>
      <c r="BS213">
        <v>19662</v>
      </c>
      <c r="BT213">
        <v>12092</v>
      </c>
      <c r="BU213">
        <v>7570</v>
      </c>
      <c r="BV213">
        <v>4109</v>
      </c>
      <c r="BW213">
        <v>1968</v>
      </c>
      <c r="BX213">
        <v>2141</v>
      </c>
      <c r="BY213">
        <v>21884</v>
      </c>
      <c r="BZ213">
        <v>15216</v>
      </c>
      <c r="CA213">
        <v>6668</v>
      </c>
      <c r="CB213" t="str">
        <f t="shared" si="281"/>
        <v>AgriculturalLabourersTotal</v>
      </c>
      <c r="CC213" t="str">
        <f t="shared" si="282"/>
        <v>AgriculturalLabourersMale</v>
      </c>
      <c r="CD213" t="str">
        <f t="shared" si="283"/>
        <v>AgriculturalLabourersFemale</v>
      </c>
      <c r="CE213">
        <f t="shared" si="223"/>
        <v>20.823231861900222</v>
      </c>
      <c r="CF213">
        <f t="shared" si="224"/>
        <v>89.982669226731105</v>
      </c>
      <c r="CG213">
        <f t="shared" si="225"/>
        <v>10.017330773268899</v>
      </c>
      <c r="CH213">
        <f t="shared" si="226"/>
        <v>59.886014971391432</v>
      </c>
      <c r="CI213">
        <f t="shared" si="227"/>
        <v>81.039350074889413</v>
      </c>
      <c r="CJ213">
        <f t="shared" si="228"/>
        <v>18.960649925110584</v>
      </c>
      <c r="CK213">
        <f t="shared" si="229"/>
        <v>0.35654013809379054</v>
      </c>
      <c r="CL213">
        <f t="shared" si="230"/>
        <v>82.234355312893754</v>
      </c>
      <c r="CM213">
        <f t="shared" si="231"/>
        <v>17.765644687106256</v>
      </c>
      <c r="CN213">
        <f t="shared" si="232"/>
        <v>4.1928281674196285E-3</v>
      </c>
      <c r="CO213">
        <f t="shared" si="233"/>
        <v>96.428571428571431</v>
      </c>
      <c r="CP213">
        <f t="shared" si="284"/>
        <v>3.5714285714285712</v>
      </c>
      <c r="CQ213">
        <f t="shared" si="234"/>
        <v>1.0080756865381764</v>
      </c>
      <c r="CR213">
        <f t="shared" si="235"/>
        <v>75.698158051099227</v>
      </c>
      <c r="CS213">
        <f t="shared" si="236"/>
        <v>24.301841948900773</v>
      </c>
      <c r="CT213">
        <f t="shared" si="237"/>
        <v>1.4908499012439222</v>
      </c>
      <c r="CU213">
        <f t="shared" si="238"/>
        <v>93.039373242265967</v>
      </c>
      <c r="CV213">
        <f t="shared" si="239"/>
        <v>6.9606267577340297</v>
      </c>
      <c r="CW213">
        <f t="shared" si="240"/>
        <v>7.4722187697942657E-2</v>
      </c>
      <c r="CX213">
        <f t="shared" si="241"/>
        <v>90.781563126252507</v>
      </c>
      <c r="CY213">
        <f t="shared" si="242"/>
        <v>9.2184368737474944</v>
      </c>
      <c r="CZ213">
        <f t="shared" si="243"/>
        <v>2.242863581843257</v>
      </c>
      <c r="DA213">
        <f t="shared" si="244"/>
        <v>95.613566564294288</v>
      </c>
      <c r="DB213">
        <f t="shared" si="245"/>
        <v>4.3864334357057011</v>
      </c>
      <c r="DC213">
        <f t="shared" si="246"/>
        <v>5.3907790723966651E-3</v>
      </c>
      <c r="DD213">
        <f t="shared" si="247"/>
        <v>97.222222222222214</v>
      </c>
      <c r="DE213">
        <f t="shared" si="285"/>
        <v>2.7777777777777777</v>
      </c>
      <c r="DF213">
        <f t="shared" si="248"/>
        <v>3.2921188307400193</v>
      </c>
      <c r="DG213">
        <f t="shared" si="249"/>
        <v>95.492381168978852</v>
      </c>
      <c r="DH213">
        <f t="shared" si="250"/>
        <v>4.5076188310211505</v>
      </c>
      <c r="DI213">
        <f t="shared" si="251"/>
        <v>1.6945015550900184</v>
      </c>
      <c r="DJ213">
        <f t="shared" si="252"/>
        <v>96.544715447154474</v>
      </c>
      <c r="DK213">
        <f t="shared" si="253"/>
        <v>3.4552845528455287</v>
      </c>
      <c r="DL213">
        <f t="shared" si="254"/>
        <v>0.3394693376978678</v>
      </c>
      <c r="DM213">
        <f t="shared" si="255"/>
        <v>93.7362152624614</v>
      </c>
      <c r="DN213">
        <f t="shared" si="256"/>
        <v>6.2637847375385967</v>
      </c>
      <c r="DO213">
        <f t="shared" si="257"/>
        <v>7.4871931561064798E-4</v>
      </c>
      <c r="DP213">
        <f t="shared" si="258"/>
        <v>100</v>
      </c>
      <c r="DQ213">
        <f t="shared" si="259"/>
        <v>0</v>
      </c>
      <c r="DR213">
        <f t="shared" si="260"/>
        <v>9.6584791713773585E-2</v>
      </c>
      <c r="DS213">
        <f t="shared" si="261"/>
        <v>97.519379844961236</v>
      </c>
      <c r="DT213">
        <f t="shared" si="262"/>
        <v>2.4806201550387597</v>
      </c>
      <c r="DU213">
        <f t="shared" si="263"/>
        <v>0.44294234711525937</v>
      </c>
      <c r="DV213">
        <f t="shared" si="264"/>
        <v>93.576741041244077</v>
      </c>
      <c r="DW213">
        <f t="shared" si="265"/>
        <v>6.4232589587559161</v>
      </c>
      <c r="DX213">
        <f t="shared" si="266"/>
        <v>1.4051964115380642</v>
      </c>
      <c r="DY213">
        <f t="shared" si="267"/>
        <v>93.659420289855078</v>
      </c>
      <c r="DZ213">
        <f t="shared" si="268"/>
        <v>6.3405797101449277</v>
      </c>
      <c r="EA213">
        <f t="shared" si="269"/>
        <v>2.9442638367073122</v>
      </c>
      <c r="EB213">
        <f t="shared" si="270"/>
        <v>61.499338826162145</v>
      </c>
      <c r="EC213">
        <f t="shared" si="271"/>
        <v>38.500661173837855</v>
      </c>
      <c r="ED213">
        <f t="shared" si="272"/>
        <v>0.61529753356883055</v>
      </c>
      <c r="EE213">
        <f t="shared" si="273"/>
        <v>47.894864930640054</v>
      </c>
      <c r="EF213">
        <f t="shared" si="274"/>
        <v>52.105135069359946</v>
      </c>
      <c r="EG213">
        <f t="shared" si="275"/>
        <v>3.2769947005646838</v>
      </c>
      <c r="EH213">
        <f t="shared" si="276"/>
        <v>69.53025041125936</v>
      </c>
      <c r="EI213">
        <f t="shared" si="277"/>
        <v>30.46974958874063</v>
      </c>
    </row>
    <row r="214" spans="1:139" x14ac:dyDescent="0.25">
      <c r="A214" t="s">
        <v>1904</v>
      </c>
      <c r="B214">
        <v>213</v>
      </c>
      <c r="C214" t="s">
        <v>273</v>
      </c>
      <c r="E214">
        <v>2001762</v>
      </c>
      <c r="F214">
        <v>1047559</v>
      </c>
      <c r="G214">
        <v>954203</v>
      </c>
      <c r="H214">
        <v>443673</v>
      </c>
      <c r="I214">
        <v>335192</v>
      </c>
      <c r="J214">
        <v>108481</v>
      </c>
      <c r="K214">
        <f t="shared" si="214"/>
        <v>22.16412340727819</v>
      </c>
      <c r="L214">
        <f t="shared" si="215"/>
        <v>31.997434034741719</v>
      </c>
      <c r="M214">
        <f t="shared" si="216"/>
        <v>11.368754866626912</v>
      </c>
      <c r="N214">
        <f t="shared" si="278"/>
        <v>75.549334757805866</v>
      </c>
      <c r="O214">
        <f t="shared" si="279"/>
        <v>24.450665242194138</v>
      </c>
      <c r="P214">
        <f t="shared" si="217"/>
        <v>84.779556114525789</v>
      </c>
      <c r="Q214">
        <f t="shared" si="218"/>
        <v>1.9829919783263801</v>
      </c>
      <c r="R214">
        <f t="shared" si="219"/>
        <v>2.6298647878054333</v>
      </c>
      <c r="S214">
        <f t="shared" si="280"/>
        <v>1.1765421830943059</v>
      </c>
      <c r="T214">
        <f t="shared" si="220"/>
        <v>9.4310449362480924</v>
      </c>
      <c r="U214">
        <f t="shared" si="221"/>
        <v>15.220443885474211</v>
      </c>
      <c r="V214">
        <f t="shared" si="222"/>
        <v>6752899.9999999991</v>
      </c>
      <c r="W214">
        <v>135741</v>
      </c>
      <c r="X214">
        <v>113332</v>
      </c>
      <c r="Y214">
        <v>22409</v>
      </c>
      <c r="Z214">
        <v>238882</v>
      </c>
      <c r="AA214">
        <v>168680</v>
      </c>
      <c r="AB214">
        <v>70202</v>
      </c>
      <c r="AC214">
        <v>1521</v>
      </c>
      <c r="AD214">
        <v>862</v>
      </c>
      <c r="AE214">
        <v>659</v>
      </c>
      <c r="AF214">
        <v>60</v>
      </c>
      <c r="AG214">
        <v>55</v>
      </c>
      <c r="AH214">
        <v>5</v>
      </c>
      <c r="AI214">
        <v>4027</v>
      </c>
      <c r="AJ214">
        <v>3124</v>
      </c>
      <c r="AK214">
        <v>903</v>
      </c>
      <c r="AL214">
        <v>4711</v>
      </c>
      <c r="AM214">
        <v>4369</v>
      </c>
      <c r="AN214">
        <v>342</v>
      </c>
      <c r="AO214">
        <v>145</v>
      </c>
      <c r="AP214">
        <v>140</v>
      </c>
      <c r="AQ214">
        <v>5</v>
      </c>
      <c r="AR214">
        <v>5220</v>
      </c>
      <c r="AS214">
        <v>4946</v>
      </c>
      <c r="AT214">
        <v>274</v>
      </c>
      <c r="AU214">
        <v>24</v>
      </c>
      <c r="AV214">
        <v>23</v>
      </c>
      <c r="AW214">
        <v>1</v>
      </c>
      <c r="AX214">
        <v>11644</v>
      </c>
      <c r="AY214">
        <v>11135</v>
      </c>
      <c r="AZ214">
        <v>509</v>
      </c>
      <c r="BA214">
        <v>2684</v>
      </c>
      <c r="BB214">
        <v>2626</v>
      </c>
      <c r="BC214">
        <v>58</v>
      </c>
      <c r="BD214">
        <v>951</v>
      </c>
      <c r="BE214">
        <v>896</v>
      </c>
      <c r="BF214">
        <v>55</v>
      </c>
      <c r="BG214">
        <v>10</v>
      </c>
      <c r="BH214">
        <v>8</v>
      </c>
      <c r="BI214">
        <v>2</v>
      </c>
      <c r="BJ214">
        <v>183</v>
      </c>
      <c r="BK214">
        <v>174</v>
      </c>
      <c r="BL214">
        <v>9</v>
      </c>
      <c r="BM214">
        <v>1466</v>
      </c>
      <c r="BN214">
        <v>1406</v>
      </c>
      <c r="BO214">
        <v>60</v>
      </c>
      <c r="BP214">
        <v>4607</v>
      </c>
      <c r="BQ214">
        <v>4326</v>
      </c>
      <c r="BR214">
        <v>281</v>
      </c>
      <c r="BS214">
        <v>13471</v>
      </c>
      <c r="BT214">
        <v>8578</v>
      </c>
      <c r="BU214">
        <v>4893</v>
      </c>
      <c r="BV214">
        <v>4139</v>
      </c>
      <c r="BW214">
        <v>2001</v>
      </c>
      <c r="BX214">
        <v>2138</v>
      </c>
      <c r="BY214">
        <v>14187</v>
      </c>
      <c r="BZ214">
        <v>8511</v>
      </c>
      <c r="CA214">
        <v>5676</v>
      </c>
      <c r="CB214" t="str">
        <f t="shared" si="281"/>
        <v>AgriculturalLabourersTotal</v>
      </c>
      <c r="CC214" t="str">
        <f t="shared" si="282"/>
        <v>AgriculturalLabourersMale</v>
      </c>
      <c r="CD214" t="str">
        <f t="shared" si="283"/>
        <v>AgriculturalLabourersFemale</v>
      </c>
      <c r="CE214">
        <f t="shared" si="223"/>
        <v>30.59482997613107</v>
      </c>
      <c r="CF214">
        <f t="shared" si="224"/>
        <v>83.491354859622362</v>
      </c>
      <c r="CG214">
        <f t="shared" si="225"/>
        <v>16.508645140377631</v>
      </c>
      <c r="CH214">
        <f t="shared" si="226"/>
        <v>53.841906088493097</v>
      </c>
      <c r="CI214">
        <f t="shared" si="227"/>
        <v>70.612268818914785</v>
      </c>
      <c r="CJ214">
        <f t="shared" si="228"/>
        <v>29.387731181085218</v>
      </c>
      <c r="CK214">
        <f t="shared" si="229"/>
        <v>0.34282004990161669</v>
      </c>
      <c r="CL214">
        <f t="shared" si="230"/>
        <v>56.67324128862591</v>
      </c>
      <c r="CM214">
        <f t="shared" si="231"/>
        <v>43.326758711374097</v>
      </c>
      <c r="CN214">
        <f t="shared" si="232"/>
        <v>1.352347336890007E-2</v>
      </c>
      <c r="CO214">
        <f t="shared" si="233"/>
        <v>91.666666666666657</v>
      </c>
      <c r="CP214">
        <f t="shared" si="284"/>
        <v>8.3333333333333321</v>
      </c>
      <c r="CQ214">
        <f t="shared" si="234"/>
        <v>0.90765045427600965</v>
      </c>
      <c r="CR214">
        <f t="shared" si="235"/>
        <v>77.576359572883035</v>
      </c>
      <c r="CS214">
        <f t="shared" si="236"/>
        <v>22.423640427116961</v>
      </c>
      <c r="CT214">
        <f t="shared" si="237"/>
        <v>1.0618180506814705</v>
      </c>
      <c r="CU214">
        <f t="shared" si="238"/>
        <v>92.740394820632559</v>
      </c>
      <c r="CV214">
        <f t="shared" si="239"/>
        <v>7.2596051793674388</v>
      </c>
      <c r="CW214">
        <f t="shared" si="240"/>
        <v>3.268172730817516E-2</v>
      </c>
      <c r="CX214">
        <f t="shared" si="241"/>
        <v>96.551724137931032</v>
      </c>
      <c r="CY214">
        <f t="shared" si="242"/>
        <v>3.4482758620689653</v>
      </c>
      <c r="CZ214">
        <f t="shared" si="243"/>
        <v>1.1765421830943059</v>
      </c>
      <c r="DA214">
        <f t="shared" si="244"/>
        <v>94.750957854406124</v>
      </c>
      <c r="DB214">
        <f t="shared" si="245"/>
        <v>5.2490421455938696</v>
      </c>
      <c r="DC214">
        <f t="shared" si="246"/>
        <v>5.4093893475600273E-3</v>
      </c>
      <c r="DD214">
        <f t="shared" si="247"/>
        <v>95.833333333333343</v>
      </c>
      <c r="DE214">
        <f t="shared" si="285"/>
        <v>4.1666666666666661</v>
      </c>
      <c r="DF214">
        <f t="shared" si="248"/>
        <v>2.6244553984578731</v>
      </c>
      <c r="DG214">
        <f t="shared" si="249"/>
        <v>95.628649948471306</v>
      </c>
      <c r="DH214">
        <f t="shared" si="250"/>
        <v>4.3713500515286841</v>
      </c>
      <c r="DI214">
        <f t="shared" si="251"/>
        <v>0.6049500420354631</v>
      </c>
      <c r="DJ214">
        <f t="shared" si="252"/>
        <v>97.83904619970194</v>
      </c>
      <c r="DK214">
        <f t="shared" si="253"/>
        <v>2.1609538002980626</v>
      </c>
      <c r="DL214">
        <f t="shared" si="254"/>
        <v>0.2143470528970661</v>
      </c>
      <c r="DM214">
        <f t="shared" si="255"/>
        <v>94.216614090431122</v>
      </c>
      <c r="DN214">
        <f t="shared" si="256"/>
        <v>5.7833859095688753</v>
      </c>
      <c r="DO214">
        <f t="shared" si="257"/>
        <v>2.2539122281500113E-3</v>
      </c>
      <c r="DP214">
        <f t="shared" si="258"/>
        <v>80</v>
      </c>
      <c r="DQ214">
        <f t="shared" si="259"/>
        <v>20</v>
      </c>
      <c r="DR214">
        <f t="shared" si="260"/>
        <v>4.124659377514521E-2</v>
      </c>
      <c r="DS214">
        <f t="shared" si="261"/>
        <v>95.081967213114751</v>
      </c>
      <c r="DT214">
        <f t="shared" si="262"/>
        <v>4.918032786885246</v>
      </c>
      <c r="DU214">
        <f t="shared" si="263"/>
        <v>0.33042353264679164</v>
      </c>
      <c r="DV214">
        <f t="shared" si="264"/>
        <v>95.907230559345152</v>
      </c>
      <c r="DW214">
        <f t="shared" si="265"/>
        <v>4.0927694406548438</v>
      </c>
      <c r="DX214">
        <f t="shared" si="266"/>
        <v>1.0383773635087101</v>
      </c>
      <c r="DY214">
        <f t="shared" si="267"/>
        <v>93.900586064684177</v>
      </c>
      <c r="DZ214">
        <f t="shared" si="268"/>
        <v>6.0994139353158232</v>
      </c>
      <c r="EA214">
        <f t="shared" si="269"/>
        <v>3.0362451625408804</v>
      </c>
      <c r="EB214">
        <f t="shared" si="270"/>
        <v>63.677529507831643</v>
      </c>
      <c r="EC214">
        <f t="shared" si="271"/>
        <v>36.322470492168364</v>
      </c>
      <c r="ED214">
        <f t="shared" si="272"/>
        <v>0.93289427123128976</v>
      </c>
      <c r="EE214">
        <f t="shared" si="273"/>
        <v>48.345010872191352</v>
      </c>
      <c r="EF214">
        <f t="shared" si="274"/>
        <v>51.654989127808648</v>
      </c>
      <c r="EG214">
        <f t="shared" si="275"/>
        <v>3.1976252780764214</v>
      </c>
      <c r="EH214">
        <f t="shared" si="276"/>
        <v>59.991541552125184</v>
      </c>
      <c r="EI214">
        <f t="shared" si="277"/>
        <v>40.008458447874816</v>
      </c>
    </row>
    <row r="215" spans="1:139" x14ac:dyDescent="0.25">
      <c r="A215" t="s">
        <v>1906</v>
      </c>
      <c r="B215">
        <v>214</v>
      </c>
      <c r="C215" t="s">
        <v>274</v>
      </c>
      <c r="E215">
        <v>1900661</v>
      </c>
      <c r="F215">
        <v>997174</v>
      </c>
      <c r="G215">
        <v>903487</v>
      </c>
      <c r="H215">
        <v>363620</v>
      </c>
      <c r="I215">
        <v>297064</v>
      </c>
      <c r="J215">
        <v>66556</v>
      </c>
      <c r="K215">
        <f t="shared" si="214"/>
        <v>19.131239079457092</v>
      </c>
      <c r="L215">
        <f t="shared" si="215"/>
        <v>29.790588202259588</v>
      </c>
      <c r="M215">
        <f t="shared" si="216"/>
        <v>7.366569745884556</v>
      </c>
      <c r="N215">
        <f t="shared" si="278"/>
        <v>81.696276332434962</v>
      </c>
      <c r="O215">
        <f t="shared" si="279"/>
        <v>18.303723667565041</v>
      </c>
      <c r="P215">
        <f t="shared" si="217"/>
        <v>75.940542324404618</v>
      </c>
      <c r="Q215">
        <f t="shared" si="218"/>
        <v>3.3823772069743141</v>
      </c>
      <c r="R215">
        <f t="shared" si="219"/>
        <v>4.1617622793025681</v>
      </c>
      <c r="S215">
        <f t="shared" si="280"/>
        <v>2.7437984709311922</v>
      </c>
      <c r="T215">
        <f t="shared" si="220"/>
        <v>13.771519718387328</v>
      </c>
      <c r="U215">
        <f t="shared" si="221"/>
        <v>24.059457675595404</v>
      </c>
      <c r="V215">
        <f t="shared" si="222"/>
        <v>8748500</v>
      </c>
      <c r="W215">
        <v>118840</v>
      </c>
      <c r="X215">
        <v>103586</v>
      </c>
      <c r="Y215">
        <v>15254</v>
      </c>
      <c r="Z215">
        <v>155772</v>
      </c>
      <c r="AA215">
        <v>118188</v>
      </c>
      <c r="AB215">
        <v>37584</v>
      </c>
      <c r="AC215">
        <v>1523</v>
      </c>
      <c r="AD215">
        <v>1342</v>
      </c>
      <c r="AE215">
        <v>181</v>
      </c>
      <c r="AF215">
        <v>124</v>
      </c>
      <c r="AG215">
        <v>123</v>
      </c>
      <c r="AH215">
        <v>1</v>
      </c>
      <c r="AI215">
        <v>4680</v>
      </c>
      <c r="AJ215">
        <v>3560</v>
      </c>
      <c r="AK215">
        <v>1120</v>
      </c>
      <c r="AL215">
        <v>7495</v>
      </c>
      <c r="AM215">
        <v>7203</v>
      </c>
      <c r="AN215">
        <v>292</v>
      </c>
      <c r="AO215">
        <v>278</v>
      </c>
      <c r="AP215">
        <v>277</v>
      </c>
      <c r="AQ215">
        <v>1</v>
      </c>
      <c r="AR215">
        <v>9977</v>
      </c>
      <c r="AS215">
        <v>9690</v>
      </c>
      <c r="AT215">
        <v>287</v>
      </c>
      <c r="AU215">
        <v>29</v>
      </c>
      <c r="AV215">
        <v>29</v>
      </c>
      <c r="AW215">
        <v>0</v>
      </c>
      <c r="AX215">
        <v>15104</v>
      </c>
      <c r="AY215">
        <v>14498</v>
      </c>
      <c r="AZ215">
        <v>606</v>
      </c>
      <c r="BA215">
        <v>5096</v>
      </c>
      <c r="BB215">
        <v>5020</v>
      </c>
      <c r="BC215">
        <v>76</v>
      </c>
      <c r="BD215">
        <v>1036</v>
      </c>
      <c r="BE215">
        <v>1003</v>
      </c>
      <c r="BF215">
        <v>33</v>
      </c>
      <c r="BG215">
        <v>6</v>
      </c>
      <c r="BH215">
        <v>6</v>
      </c>
      <c r="BI215">
        <v>0</v>
      </c>
      <c r="BJ215">
        <v>387</v>
      </c>
      <c r="BK215">
        <v>370</v>
      </c>
      <c r="BL215">
        <v>17</v>
      </c>
      <c r="BM215">
        <v>2751</v>
      </c>
      <c r="BN215">
        <v>2581</v>
      </c>
      <c r="BO215">
        <v>170</v>
      </c>
      <c r="BP215">
        <v>8910</v>
      </c>
      <c r="BQ215">
        <v>8420</v>
      </c>
      <c r="BR215">
        <v>490</v>
      </c>
      <c r="BS215">
        <v>15148</v>
      </c>
      <c r="BT215">
        <v>9899</v>
      </c>
      <c r="BU215">
        <v>5249</v>
      </c>
      <c r="BV215">
        <v>3596</v>
      </c>
      <c r="BW215">
        <v>1940</v>
      </c>
      <c r="BX215">
        <v>1656</v>
      </c>
      <c r="BY215">
        <v>12868</v>
      </c>
      <c r="BZ215">
        <v>9329</v>
      </c>
      <c r="CA215">
        <v>3539</v>
      </c>
      <c r="CB215" t="str">
        <f t="shared" si="281"/>
        <v>AgriculturalLabourersTotal</v>
      </c>
      <c r="CC215" t="str">
        <f t="shared" si="282"/>
        <v>AgriculturalLabourersMale</v>
      </c>
      <c r="CD215" t="str">
        <f t="shared" si="283"/>
        <v>AgriculturalLabourersFemale</v>
      </c>
      <c r="CE215">
        <f t="shared" si="223"/>
        <v>32.682470711182006</v>
      </c>
      <c r="CF215">
        <f t="shared" si="224"/>
        <v>87.164254459777851</v>
      </c>
      <c r="CG215">
        <f t="shared" si="225"/>
        <v>12.835745540222149</v>
      </c>
      <c r="CH215">
        <f t="shared" si="226"/>
        <v>42.83922776524944</v>
      </c>
      <c r="CI215">
        <f t="shared" si="227"/>
        <v>75.872428934596712</v>
      </c>
      <c r="CJ215">
        <f t="shared" si="228"/>
        <v>24.127571065403281</v>
      </c>
      <c r="CK215">
        <f t="shared" si="229"/>
        <v>0.41884384797315877</v>
      </c>
      <c r="CL215">
        <f t="shared" si="230"/>
        <v>88.115561391989488</v>
      </c>
      <c r="CM215">
        <f t="shared" si="231"/>
        <v>11.884438608010505</v>
      </c>
      <c r="CN215">
        <f t="shared" si="232"/>
        <v>3.4101534569055604E-2</v>
      </c>
      <c r="CO215">
        <f t="shared" si="233"/>
        <v>99.193548387096769</v>
      </c>
      <c r="CP215">
        <f t="shared" si="284"/>
        <v>0.80645161290322576</v>
      </c>
      <c r="CQ215">
        <f t="shared" si="234"/>
        <v>1.2870579176062924</v>
      </c>
      <c r="CR215">
        <f t="shared" si="235"/>
        <v>76.068376068376068</v>
      </c>
      <c r="CS215">
        <f t="shared" si="236"/>
        <v>23.931623931623932</v>
      </c>
      <c r="CT215">
        <f t="shared" si="237"/>
        <v>2.0612177547989661</v>
      </c>
      <c r="CU215">
        <f t="shared" si="238"/>
        <v>96.104069379586392</v>
      </c>
      <c r="CV215">
        <f t="shared" si="239"/>
        <v>3.8959306204136088</v>
      </c>
      <c r="CW215">
        <f t="shared" si="240"/>
        <v>7.6453440404818218E-2</v>
      </c>
      <c r="CX215">
        <f t="shared" si="241"/>
        <v>99.64028776978418</v>
      </c>
      <c r="CY215">
        <f t="shared" si="242"/>
        <v>0.35971223021582738</v>
      </c>
      <c r="CZ215">
        <f t="shared" si="243"/>
        <v>2.7437984709311922</v>
      </c>
      <c r="DA215">
        <f t="shared" si="244"/>
        <v>97.123383782700216</v>
      </c>
      <c r="DB215">
        <f t="shared" si="245"/>
        <v>2.8766162172997896</v>
      </c>
      <c r="DC215">
        <f t="shared" si="246"/>
        <v>7.9753588911501017E-3</v>
      </c>
      <c r="DD215">
        <f t="shared" si="247"/>
        <v>100</v>
      </c>
      <c r="DE215">
        <f t="shared" si="285"/>
        <v>0</v>
      </c>
      <c r="DF215">
        <f t="shared" si="248"/>
        <v>4.1537869204114184</v>
      </c>
      <c r="DG215">
        <f t="shared" si="249"/>
        <v>95.987817796610159</v>
      </c>
      <c r="DH215">
        <f t="shared" si="250"/>
        <v>4.0121822033898304</v>
      </c>
      <c r="DI215">
        <f t="shared" si="251"/>
        <v>1.4014630658379628</v>
      </c>
      <c r="DJ215">
        <f t="shared" si="252"/>
        <v>98.508634222919937</v>
      </c>
      <c r="DK215">
        <f t="shared" si="253"/>
        <v>1.4913657770800628</v>
      </c>
      <c r="DL215">
        <f t="shared" si="254"/>
        <v>0.28491282107694849</v>
      </c>
      <c r="DM215">
        <f t="shared" si="255"/>
        <v>96.814671814671811</v>
      </c>
      <c r="DN215">
        <f t="shared" si="256"/>
        <v>3.1853281853281854</v>
      </c>
      <c r="DO215">
        <f t="shared" si="257"/>
        <v>1.6500742533414002E-3</v>
      </c>
      <c r="DP215">
        <f t="shared" si="258"/>
        <v>100</v>
      </c>
      <c r="DQ215">
        <f t="shared" si="259"/>
        <v>0</v>
      </c>
      <c r="DR215">
        <f t="shared" si="260"/>
        <v>0.10642978934052032</v>
      </c>
      <c r="DS215">
        <f t="shared" si="261"/>
        <v>95.607235142118867</v>
      </c>
      <c r="DT215">
        <f t="shared" si="262"/>
        <v>4.3927648578811365</v>
      </c>
      <c r="DU215">
        <f t="shared" si="263"/>
        <v>0.7565590451570321</v>
      </c>
      <c r="DV215">
        <f t="shared" si="264"/>
        <v>93.82042893493275</v>
      </c>
      <c r="DW215">
        <f t="shared" si="265"/>
        <v>6.1795710650672486</v>
      </c>
      <c r="DX215">
        <f t="shared" si="266"/>
        <v>2.4503602662119794</v>
      </c>
      <c r="DY215">
        <f t="shared" si="267"/>
        <v>94.500561167227843</v>
      </c>
      <c r="DZ215">
        <f t="shared" si="268"/>
        <v>5.4994388327721664</v>
      </c>
      <c r="EA215">
        <f t="shared" si="269"/>
        <v>4.1658874649359223</v>
      </c>
      <c r="EB215">
        <f t="shared" si="270"/>
        <v>65.348560866120948</v>
      </c>
      <c r="EC215">
        <f t="shared" si="271"/>
        <v>34.651439133879059</v>
      </c>
      <c r="ED215">
        <f t="shared" si="272"/>
        <v>0.98894450250261257</v>
      </c>
      <c r="EE215">
        <f t="shared" si="273"/>
        <v>53.948832035595103</v>
      </c>
      <c r="EF215">
        <f t="shared" si="274"/>
        <v>46.051167964404897</v>
      </c>
      <c r="EG215">
        <f t="shared" si="275"/>
        <v>3.5388592486661903</v>
      </c>
      <c r="EH215">
        <f t="shared" si="276"/>
        <v>72.497668635374566</v>
      </c>
      <c r="EI215">
        <f t="shared" si="277"/>
        <v>27.502331364625427</v>
      </c>
    </row>
    <row r="216" spans="1:139" x14ac:dyDescent="0.25">
      <c r="A216" t="s">
        <v>1908</v>
      </c>
      <c r="B216">
        <v>215</v>
      </c>
      <c r="C216" t="s">
        <v>275</v>
      </c>
      <c r="E216">
        <v>3937385</v>
      </c>
      <c r="F216">
        <v>2059949</v>
      </c>
      <c r="G216">
        <v>1877436</v>
      </c>
      <c r="H216">
        <v>731536</v>
      </c>
      <c r="I216">
        <v>619315</v>
      </c>
      <c r="J216">
        <v>112221</v>
      </c>
      <c r="K216">
        <f t="shared" si="214"/>
        <v>18.579234695108557</v>
      </c>
      <c r="L216">
        <f t="shared" si="215"/>
        <v>30.064579268710052</v>
      </c>
      <c r="M216">
        <f t="shared" si="216"/>
        <v>5.9773542213955633</v>
      </c>
      <c r="N216">
        <f t="shared" si="278"/>
        <v>84.659538286564157</v>
      </c>
      <c r="O216">
        <f t="shared" si="279"/>
        <v>15.340461713435838</v>
      </c>
      <c r="P216">
        <f t="shared" si="217"/>
        <v>66.371853196561759</v>
      </c>
      <c r="Q216">
        <f t="shared" si="218"/>
        <v>6.3841013976072265</v>
      </c>
      <c r="R216">
        <f t="shared" si="219"/>
        <v>5.9187791168172179</v>
      </c>
      <c r="S216">
        <f t="shared" si="280"/>
        <v>2.9926073357975547</v>
      </c>
      <c r="T216">
        <f t="shared" si="220"/>
        <v>18.332658953216246</v>
      </c>
      <c r="U216">
        <f t="shared" si="221"/>
        <v>33.628146803438241</v>
      </c>
      <c r="V216">
        <f t="shared" si="222"/>
        <v>24600199.999999996</v>
      </c>
      <c r="W216">
        <v>179408</v>
      </c>
      <c r="X216">
        <v>157601</v>
      </c>
      <c r="Y216">
        <v>21807</v>
      </c>
      <c r="Z216">
        <v>301524</v>
      </c>
      <c r="AA216">
        <v>247834</v>
      </c>
      <c r="AB216">
        <v>53690</v>
      </c>
      <c r="AC216">
        <v>4602</v>
      </c>
      <c r="AD216">
        <v>3198</v>
      </c>
      <c r="AE216">
        <v>1404</v>
      </c>
      <c r="AF216">
        <v>238</v>
      </c>
      <c r="AG216">
        <v>230</v>
      </c>
      <c r="AH216">
        <v>8</v>
      </c>
      <c r="AI216">
        <v>13988</v>
      </c>
      <c r="AJ216">
        <v>11150</v>
      </c>
      <c r="AK216">
        <v>2838</v>
      </c>
      <c r="AL216">
        <v>32476</v>
      </c>
      <c r="AM216">
        <v>31114</v>
      </c>
      <c r="AN216">
        <v>1362</v>
      </c>
      <c r="AO216">
        <v>992</v>
      </c>
      <c r="AP216">
        <v>950</v>
      </c>
      <c r="AQ216">
        <v>42</v>
      </c>
      <c r="AR216">
        <v>21892</v>
      </c>
      <c r="AS216">
        <v>21182</v>
      </c>
      <c r="AT216">
        <v>710</v>
      </c>
      <c r="AU216">
        <v>80</v>
      </c>
      <c r="AV216">
        <v>76</v>
      </c>
      <c r="AW216">
        <v>4</v>
      </c>
      <c r="AX216">
        <v>43218</v>
      </c>
      <c r="AY216">
        <v>40854</v>
      </c>
      <c r="AZ216">
        <v>2364</v>
      </c>
      <c r="BA216">
        <v>16632</v>
      </c>
      <c r="BB216">
        <v>16370</v>
      </c>
      <c r="BC216">
        <v>262</v>
      </c>
      <c r="BD216">
        <v>5354</v>
      </c>
      <c r="BE216">
        <v>5018</v>
      </c>
      <c r="BF216">
        <v>336</v>
      </c>
      <c r="BG216">
        <v>36</v>
      </c>
      <c r="BH216">
        <v>36</v>
      </c>
      <c r="BI216">
        <v>0</v>
      </c>
      <c r="BJ216">
        <v>1232</v>
      </c>
      <c r="BK216">
        <v>1190</v>
      </c>
      <c r="BL216">
        <v>42</v>
      </c>
      <c r="BM216">
        <v>6250</v>
      </c>
      <c r="BN216">
        <v>5966</v>
      </c>
      <c r="BO216">
        <v>284</v>
      </c>
      <c r="BP216">
        <v>20512</v>
      </c>
      <c r="BQ216">
        <v>19442</v>
      </c>
      <c r="BR216">
        <v>1070</v>
      </c>
      <c r="BS216">
        <v>29868</v>
      </c>
      <c r="BT216">
        <v>19802</v>
      </c>
      <c r="BU216">
        <v>10066</v>
      </c>
      <c r="BV216">
        <v>9598</v>
      </c>
      <c r="BW216">
        <v>4730</v>
      </c>
      <c r="BX216">
        <v>4868</v>
      </c>
      <c r="BY216">
        <v>43636</v>
      </c>
      <c r="BZ216">
        <v>32572</v>
      </c>
      <c r="CA216">
        <v>11064</v>
      </c>
      <c r="CB216" t="str">
        <f t="shared" si="281"/>
        <v>AgriculturalLabourersTotal</v>
      </c>
      <c r="CC216" t="str">
        <f t="shared" si="282"/>
        <v>AgriculturalLabourersMale</v>
      </c>
      <c r="CD216" t="str">
        <f t="shared" si="283"/>
        <v>AgriculturalLabourersFemale</v>
      </c>
      <c r="CE216">
        <f t="shared" si="223"/>
        <v>24.524835414798453</v>
      </c>
      <c r="CF216">
        <f t="shared" si="224"/>
        <v>87.845023633282793</v>
      </c>
      <c r="CG216">
        <f t="shared" si="225"/>
        <v>12.154976366717204</v>
      </c>
      <c r="CH216">
        <f t="shared" si="226"/>
        <v>41.217930491459065</v>
      </c>
      <c r="CI216">
        <f t="shared" si="227"/>
        <v>82.193788885793509</v>
      </c>
      <c r="CJ216">
        <f t="shared" si="228"/>
        <v>17.806211114206498</v>
      </c>
      <c r="CK216">
        <f t="shared" si="229"/>
        <v>0.6290872903042366</v>
      </c>
      <c r="CL216">
        <f t="shared" si="230"/>
        <v>69.491525423728817</v>
      </c>
      <c r="CM216">
        <f t="shared" si="231"/>
        <v>30.508474576271187</v>
      </c>
      <c r="CN216">
        <f t="shared" si="232"/>
        <v>3.2534284027033532E-2</v>
      </c>
      <c r="CO216">
        <f t="shared" si="233"/>
        <v>96.638655462184872</v>
      </c>
      <c r="CP216">
        <f t="shared" si="284"/>
        <v>3.3613445378151261</v>
      </c>
      <c r="CQ216">
        <f t="shared" si="234"/>
        <v>1.9121410292863235</v>
      </c>
      <c r="CR216">
        <f t="shared" si="235"/>
        <v>79.711181012296251</v>
      </c>
      <c r="CS216">
        <f t="shared" si="236"/>
        <v>20.288818987703745</v>
      </c>
      <c r="CT216">
        <f t="shared" si="237"/>
        <v>4.4394260842938698</v>
      </c>
      <c r="CU216">
        <f t="shared" si="238"/>
        <v>95.806133760315319</v>
      </c>
      <c r="CV216">
        <f t="shared" si="239"/>
        <v>4.1938662396846906</v>
      </c>
      <c r="CW216">
        <f t="shared" si="240"/>
        <v>0.13560508300343388</v>
      </c>
      <c r="CX216">
        <f t="shared" si="241"/>
        <v>95.766129032258064</v>
      </c>
      <c r="CY216">
        <f t="shared" si="242"/>
        <v>4.2338709677419351</v>
      </c>
      <c r="CZ216">
        <f t="shared" si="243"/>
        <v>2.9926073357975547</v>
      </c>
      <c r="DA216">
        <f t="shared" si="244"/>
        <v>96.756806139228942</v>
      </c>
      <c r="DB216">
        <f t="shared" si="245"/>
        <v>3.2431938607710578</v>
      </c>
      <c r="DC216">
        <f t="shared" si="246"/>
        <v>1.0935893790599506E-2</v>
      </c>
      <c r="DD216">
        <f t="shared" si="247"/>
        <v>95</v>
      </c>
      <c r="DE216">
        <f t="shared" si="285"/>
        <v>5</v>
      </c>
      <c r="DF216">
        <f t="shared" si="248"/>
        <v>5.9078432230266182</v>
      </c>
      <c r="DG216">
        <f t="shared" si="249"/>
        <v>94.530056920727475</v>
      </c>
      <c r="DH216">
        <f t="shared" si="250"/>
        <v>5.4699430792725252</v>
      </c>
      <c r="DI216">
        <f t="shared" si="251"/>
        <v>2.2735723190656372</v>
      </c>
      <c r="DJ216">
        <f t="shared" si="252"/>
        <v>98.424723424723425</v>
      </c>
      <c r="DK216">
        <f t="shared" si="253"/>
        <v>1.5752765752765754</v>
      </c>
      <c r="DL216">
        <f t="shared" si="254"/>
        <v>0.73188469193587191</v>
      </c>
      <c r="DM216">
        <f t="shared" si="255"/>
        <v>93.72431826671648</v>
      </c>
      <c r="DN216">
        <f t="shared" si="256"/>
        <v>6.2756817332835269</v>
      </c>
      <c r="DO216">
        <f t="shared" si="257"/>
        <v>4.9211522057697778E-3</v>
      </c>
      <c r="DP216">
        <f t="shared" si="258"/>
        <v>100</v>
      </c>
      <c r="DQ216">
        <f t="shared" si="259"/>
        <v>0</v>
      </c>
      <c r="DR216">
        <f t="shared" si="260"/>
        <v>0.16841276437523239</v>
      </c>
      <c r="DS216">
        <f t="shared" si="261"/>
        <v>96.590909090909093</v>
      </c>
      <c r="DT216">
        <f t="shared" si="262"/>
        <v>3.4090909090909087</v>
      </c>
      <c r="DU216">
        <f t="shared" si="263"/>
        <v>0.85436670239058632</v>
      </c>
      <c r="DV216">
        <f t="shared" si="264"/>
        <v>95.456000000000003</v>
      </c>
      <c r="DW216">
        <f t="shared" si="265"/>
        <v>4.5440000000000005</v>
      </c>
      <c r="DX216">
        <f t="shared" si="266"/>
        <v>2.8039631679097132</v>
      </c>
      <c r="DY216">
        <f t="shared" si="267"/>
        <v>94.78354134165366</v>
      </c>
      <c r="DZ216">
        <f t="shared" si="268"/>
        <v>5.2164586583463342</v>
      </c>
      <c r="EA216">
        <f t="shared" si="269"/>
        <v>4.0829159467203251</v>
      </c>
      <c r="EB216">
        <f t="shared" si="270"/>
        <v>66.298379536627834</v>
      </c>
      <c r="EC216">
        <f t="shared" si="271"/>
        <v>33.701620463372173</v>
      </c>
      <c r="ED216">
        <f t="shared" si="272"/>
        <v>1.3120338575271757</v>
      </c>
      <c r="EE216">
        <f t="shared" si="273"/>
        <v>49.281100229214417</v>
      </c>
      <c r="EF216">
        <f t="shared" si="274"/>
        <v>50.718899770785576</v>
      </c>
      <c r="EG216">
        <f t="shared" si="275"/>
        <v>5.9649832680825003</v>
      </c>
      <c r="EH216">
        <f t="shared" si="276"/>
        <v>74.644788706572555</v>
      </c>
      <c r="EI216">
        <f t="shared" si="277"/>
        <v>25.355211293427445</v>
      </c>
    </row>
    <row r="217" spans="1:139" x14ac:dyDescent="0.25">
      <c r="A217" t="s">
        <v>1910</v>
      </c>
      <c r="B217">
        <v>216</v>
      </c>
      <c r="C217" t="s">
        <v>276</v>
      </c>
      <c r="E217">
        <v>4801062</v>
      </c>
      <c r="F217">
        <v>2527497</v>
      </c>
      <c r="G217">
        <v>2273565</v>
      </c>
      <c r="H217">
        <v>911007</v>
      </c>
      <c r="I217">
        <v>758615</v>
      </c>
      <c r="J217">
        <v>152392</v>
      </c>
      <c r="K217">
        <f t="shared" si="214"/>
        <v>18.975114255970865</v>
      </c>
      <c r="L217">
        <f t="shared" si="215"/>
        <v>30.014476772870552</v>
      </c>
      <c r="M217">
        <f t="shared" si="216"/>
        <v>6.7027773562664805</v>
      </c>
      <c r="N217">
        <f t="shared" si="278"/>
        <v>83.272137316178686</v>
      </c>
      <c r="O217">
        <f t="shared" si="279"/>
        <v>16.727862683821311</v>
      </c>
      <c r="P217">
        <f t="shared" si="217"/>
        <v>62.765818484380468</v>
      </c>
      <c r="Q217">
        <f t="shared" si="218"/>
        <v>5.6093970737875782</v>
      </c>
      <c r="R217">
        <f t="shared" si="219"/>
        <v>6.6363924755792221</v>
      </c>
      <c r="S217">
        <f t="shared" si="280"/>
        <v>3.8304864836384351</v>
      </c>
      <c r="T217">
        <f t="shared" si="220"/>
        <v>21.157905482614296</v>
      </c>
      <c r="U217">
        <f t="shared" si="221"/>
        <v>37.234181515619532</v>
      </c>
      <c r="V217">
        <f t="shared" si="222"/>
        <v>33920600</v>
      </c>
      <c r="W217">
        <v>198918</v>
      </c>
      <c r="X217">
        <v>175463</v>
      </c>
      <c r="Y217">
        <v>23455</v>
      </c>
      <c r="Z217">
        <v>366307</v>
      </c>
      <c r="AA217">
        <v>298560</v>
      </c>
      <c r="AB217">
        <v>67747</v>
      </c>
      <c r="AC217">
        <v>6576</v>
      </c>
      <c r="AD217">
        <v>4530</v>
      </c>
      <c r="AE217">
        <v>2046</v>
      </c>
      <c r="AF217">
        <v>232</v>
      </c>
      <c r="AG217">
        <v>228</v>
      </c>
      <c r="AH217">
        <v>4</v>
      </c>
      <c r="AI217">
        <v>17328</v>
      </c>
      <c r="AJ217">
        <v>14180</v>
      </c>
      <c r="AK217">
        <v>3148</v>
      </c>
      <c r="AL217">
        <v>33542</v>
      </c>
      <c r="AM217">
        <v>31990</v>
      </c>
      <c r="AN217">
        <v>1552</v>
      </c>
      <c r="AO217">
        <v>1628</v>
      </c>
      <c r="AP217">
        <v>1504</v>
      </c>
      <c r="AQ217">
        <v>124</v>
      </c>
      <c r="AR217">
        <v>34896</v>
      </c>
      <c r="AS217">
        <v>33736</v>
      </c>
      <c r="AT217">
        <v>1160</v>
      </c>
      <c r="AU217">
        <v>268</v>
      </c>
      <c r="AV217">
        <v>264</v>
      </c>
      <c r="AW217">
        <v>4</v>
      </c>
      <c r="AX217">
        <v>60190</v>
      </c>
      <c r="AY217">
        <v>57390</v>
      </c>
      <c r="AZ217">
        <v>2800</v>
      </c>
      <c r="BA217">
        <v>23272</v>
      </c>
      <c r="BB217">
        <v>22810</v>
      </c>
      <c r="BC217">
        <v>462</v>
      </c>
      <c r="BD217">
        <v>5054</v>
      </c>
      <c r="BE217">
        <v>4744</v>
      </c>
      <c r="BF217">
        <v>310</v>
      </c>
      <c r="BG217">
        <v>46</v>
      </c>
      <c r="BH217">
        <v>46</v>
      </c>
      <c r="BI217">
        <v>0</v>
      </c>
      <c r="BJ217">
        <v>1830</v>
      </c>
      <c r="BK217">
        <v>1748</v>
      </c>
      <c r="BL217">
        <v>82</v>
      </c>
      <c r="BM217">
        <v>10662</v>
      </c>
      <c r="BN217">
        <v>10028</v>
      </c>
      <c r="BO217">
        <v>634</v>
      </c>
      <c r="BP217">
        <v>30782</v>
      </c>
      <c r="BQ217">
        <v>28630</v>
      </c>
      <c r="BR217">
        <v>2152</v>
      </c>
      <c r="BS217">
        <v>36228</v>
      </c>
      <c r="BT217">
        <v>21116</v>
      </c>
      <c r="BU217">
        <v>15112</v>
      </c>
      <c r="BV217">
        <v>17580</v>
      </c>
      <c r="BW217">
        <v>7924</v>
      </c>
      <c r="BX217">
        <v>9656</v>
      </c>
      <c r="BY217">
        <v>65668</v>
      </c>
      <c r="BZ217">
        <v>43724</v>
      </c>
      <c r="CA217">
        <v>21944</v>
      </c>
      <c r="CB217" t="str">
        <f t="shared" si="281"/>
        <v>AgriculturalLabourersTotal</v>
      </c>
      <c r="CC217" t="str">
        <f t="shared" si="282"/>
        <v>AgriculturalLabourersMale</v>
      </c>
      <c r="CD217" t="str">
        <f t="shared" si="283"/>
        <v>AgriculturalLabourersFemale</v>
      </c>
      <c r="CE217">
        <f t="shared" si="223"/>
        <v>21.834958458057951</v>
      </c>
      <c r="CF217">
        <f t="shared" si="224"/>
        <v>88.208709116319284</v>
      </c>
      <c r="CG217">
        <f t="shared" si="225"/>
        <v>11.791290883680713</v>
      </c>
      <c r="CH217">
        <f t="shared" si="226"/>
        <v>40.209021445499324</v>
      </c>
      <c r="CI217">
        <f t="shared" si="227"/>
        <v>81.505403937134702</v>
      </c>
      <c r="CJ217">
        <f t="shared" si="228"/>
        <v>18.494596062865302</v>
      </c>
      <c r="CK217">
        <f t="shared" si="229"/>
        <v>0.72183858082319885</v>
      </c>
      <c r="CL217">
        <f t="shared" si="230"/>
        <v>68.886861313868607</v>
      </c>
      <c r="CM217">
        <f t="shared" si="231"/>
        <v>31.113138686131386</v>
      </c>
      <c r="CN217">
        <f t="shared" si="232"/>
        <v>2.5466324627582446E-2</v>
      </c>
      <c r="CO217">
        <f t="shared" si="233"/>
        <v>98.275862068965509</v>
      </c>
      <c r="CP217">
        <f t="shared" si="284"/>
        <v>1.7241379310344827</v>
      </c>
      <c r="CQ217">
        <f t="shared" si="234"/>
        <v>1.9020710049428819</v>
      </c>
      <c r="CR217">
        <f t="shared" si="235"/>
        <v>81.832871652816252</v>
      </c>
      <c r="CS217">
        <f t="shared" si="236"/>
        <v>18.167128347183748</v>
      </c>
      <c r="CT217">
        <f t="shared" si="237"/>
        <v>3.6818597442171135</v>
      </c>
      <c r="CU217">
        <f t="shared" si="238"/>
        <v>95.372965237612547</v>
      </c>
      <c r="CV217">
        <f t="shared" si="239"/>
        <v>4.6270347623874546</v>
      </c>
      <c r="CW217">
        <f t="shared" si="240"/>
        <v>0.17870334695562162</v>
      </c>
      <c r="CX217">
        <f t="shared" si="241"/>
        <v>92.383292383292385</v>
      </c>
      <c r="CY217">
        <f t="shared" si="242"/>
        <v>7.6167076167076173</v>
      </c>
      <c r="CZ217">
        <f t="shared" si="243"/>
        <v>3.8304864836384351</v>
      </c>
      <c r="DA217">
        <f t="shared" si="244"/>
        <v>96.675836772122878</v>
      </c>
      <c r="DB217">
        <f t="shared" si="245"/>
        <v>3.3241632278771207</v>
      </c>
      <c r="DC217">
        <f t="shared" si="246"/>
        <v>2.9417995690483166E-2</v>
      </c>
      <c r="DD217">
        <f t="shared" si="247"/>
        <v>98.507462686567166</v>
      </c>
      <c r="DE217">
        <f t="shared" si="285"/>
        <v>1.4925373134328357</v>
      </c>
      <c r="DF217">
        <f t="shared" si="248"/>
        <v>6.6069744798887386</v>
      </c>
      <c r="DG217">
        <f t="shared" si="249"/>
        <v>95.348064462535305</v>
      </c>
      <c r="DH217">
        <f t="shared" si="250"/>
        <v>4.6519355374646949</v>
      </c>
      <c r="DI217">
        <f t="shared" si="251"/>
        <v>2.5545358048840461</v>
      </c>
      <c r="DJ217">
        <f t="shared" si="252"/>
        <v>98.014781711928507</v>
      </c>
      <c r="DK217">
        <f t="shared" si="253"/>
        <v>1.9852182880715021</v>
      </c>
      <c r="DL217">
        <f t="shared" si="254"/>
        <v>0.55477070977500731</v>
      </c>
      <c r="DM217">
        <f t="shared" si="255"/>
        <v>93.866244558765331</v>
      </c>
      <c r="DN217">
        <f t="shared" si="256"/>
        <v>6.1337554412346655</v>
      </c>
      <c r="DO217">
        <f t="shared" si="257"/>
        <v>5.0493574692620363E-3</v>
      </c>
      <c r="DP217">
        <f t="shared" si="258"/>
        <v>100</v>
      </c>
      <c r="DQ217">
        <f t="shared" si="259"/>
        <v>0</v>
      </c>
      <c r="DR217">
        <f t="shared" si="260"/>
        <v>0.20087661236412013</v>
      </c>
      <c r="DS217">
        <f t="shared" si="261"/>
        <v>95.519125683060111</v>
      </c>
      <c r="DT217">
        <f t="shared" si="262"/>
        <v>4.4808743169398912</v>
      </c>
      <c r="DU217">
        <f t="shared" si="263"/>
        <v>1.1703532464624311</v>
      </c>
      <c r="DV217">
        <f t="shared" si="264"/>
        <v>94.053648471206159</v>
      </c>
      <c r="DW217">
        <f t="shared" si="265"/>
        <v>5.9463515287938478</v>
      </c>
      <c r="DX217">
        <f t="shared" si="266"/>
        <v>3.3788982960613918</v>
      </c>
      <c r="DY217">
        <f t="shared" si="267"/>
        <v>93.00890130595802</v>
      </c>
      <c r="DZ217">
        <f t="shared" si="268"/>
        <v>6.9910986940419724</v>
      </c>
      <c r="EA217">
        <f t="shared" si="269"/>
        <v>3.9766983129657625</v>
      </c>
      <c r="EB217">
        <f t="shared" si="270"/>
        <v>58.286408302970081</v>
      </c>
      <c r="EC217">
        <f t="shared" si="271"/>
        <v>41.713591697029919</v>
      </c>
      <c r="ED217">
        <f t="shared" si="272"/>
        <v>1.9297327023831869</v>
      </c>
      <c r="EE217">
        <f t="shared" si="273"/>
        <v>45.073947667804319</v>
      </c>
      <c r="EF217">
        <f t="shared" si="274"/>
        <v>54.926052332195674</v>
      </c>
      <c r="EG217">
        <f t="shared" si="275"/>
        <v>7.2082870932934657</v>
      </c>
      <c r="EH217">
        <f t="shared" si="276"/>
        <v>66.583419625997436</v>
      </c>
      <c r="EI217">
        <f t="shared" si="277"/>
        <v>33.416580374002557</v>
      </c>
    </row>
    <row r="218" spans="1:139" x14ac:dyDescent="0.25">
      <c r="A218" t="s">
        <v>1912</v>
      </c>
      <c r="B218">
        <v>217</v>
      </c>
      <c r="C218" t="s">
        <v>277</v>
      </c>
      <c r="E218">
        <v>2562012</v>
      </c>
      <c r="F218">
        <v>1267666</v>
      </c>
      <c r="G218">
        <v>1294346</v>
      </c>
      <c r="H218">
        <v>363111</v>
      </c>
      <c r="I218">
        <v>300336</v>
      </c>
      <c r="J218">
        <v>62775</v>
      </c>
      <c r="K218">
        <f t="shared" si="214"/>
        <v>14.172884436138473</v>
      </c>
      <c r="L218">
        <f t="shared" si="215"/>
        <v>23.692045065498323</v>
      </c>
      <c r="M218">
        <f t="shared" si="216"/>
        <v>4.849939660647153</v>
      </c>
      <c r="N218">
        <f t="shared" si="278"/>
        <v>82.711898014656668</v>
      </c>
      <c r="O218">
        <f t="shared" si="279"/>
        <v>17.288101985343324</v>
      </c>
      <c r="P218">
        <f t="shared" si="217"/>
        <v>68.632181343996734</v>
      </c>
      <c r="Q218">
        <f t="shared" si="218"/>
        <v>5.5701975429001056</v>
      </c>
      <c r="R218">
        <f t="shared" si="219"/>
        <v>5.7442490037481653</v>
      </c>
      <c r="S218">
        <f t="shared" si="280"/>
        <v>3.3224000374541118</v>
      </c>
      <c r="T218">
        <f t="shared" si="220"/>
        <v>16.730972071900879</v>
      </c>
      <c r="U218">
        <f t="shared" si="221"/>
        <v>31.367818656003262</v>
      </c>
      <c r="V218">
        <f t="shared" si="222"/>
        <v>11390000</v>
      </c>
      <c r="W218">
        <v>138969</v>
      </c>
      <c r="X218">
        <v>120197</v>
      </c>
      <c r="Y218">
        <v>18772</v>
      </c>
      <c r="Z218">
        <v>108576</v>
      </c>
      <c r="AA218">
        <v>84113</v>
      </c>
      <c r="AB218">
        <v>24463</v>
      </c>
      <c r="AC218">
        <v>1666</v>
      </c>
      <c r="AD218">
        <v>1365</v>
      </c>
      <c r="AE218">
        <v>301</v>
      </c>
      <c r="AF218">
        <v>68</v>
      </c>
      <c r="AG218">
        <v>67</v>
      </c>
      <c r="AH218">
        <v>1</v>
      </c>
      <c r="AI218">
        <v>6789</v>
      </c>
      <c r="AJ218">
        <v>5908</v>
      </c>
      <c r="AK218">
        <v>881</v>
      </c>
      <c r="AL218">
        <v>13369</v>
      </c>
      <c r="AM218">
        <v>12808</v>
      </c>
      <c r="AN218">
        <v>561</v>
      </c>
      <c r="AO218">
        <v>396</v>
      </c>
      <c r="AP218">
        <v>381</v>
      </c>
      <c r="AQ218">
        <v>15</v>
      </c>
      <c r="AR218">
        <v>12064</v>
      </c>
      <c r="AS218">
        <v>11831</v>
      </c>
      <c r="AT218">
        <v>233</v>
      </c>
      <c r="AU218">
        <v>36</v>
      </c>
      <c r="AV218">
        <v>35</v>
      </c>
      <c r="AW218">
        <v>1</v>
      </c>
      <c r="AX218">
        <v>20822</v>
      </c>
      <c r="AY218">
        <v>20227</v>
      </c>
      <c r="AZ218">
        <v>595</v>
      </c>
      <c r="BA218">
        <v>5391</v>
      </c>
      <c r="BB218">
        <v>5291</v>
      </c>
      <c r="BC218">
        <v>100</v>
      </c>
      <c r="BD218">
        <v>1203</v>
      </c>
      <c r="BE218">
        <v>1126</v>
      </c>
      <c r="BF218">
        <v>77</v>
      </c>
      <c r="BG218">
        <v>24</v>
      </c>
      <c r="BH218">
        <v>23</v>
      </c>
      <c r="BI218">
        <v>1</v>
      </c>
      <c r="BJ218">
        <v>375</v>
      </c>
      <c r="BK218">
        <v>359</v>
      </c>
      <c r="BL218">
        <v>16</v>
      </c>
      <c r="BM218">
        <v>2652</v>
      </c>
      <c r="BN218">
        <v>2553</v>
      </c>
      <c r="BO218">
        <v>99</v>
      </c>
      <c r="BP218">
        <v>7368</v>
      </c>
      <c r="BQ218">
        <v>6891</v>
      </c>
      <c r="BR218">
        <v>477</v>
      </c>
      <c r="BS218">
        <v>15822</v>
      </c>
      <c r="BT218">
        <v>9065</v>
      </c>
      <c r="BU218">
        <v>6757</v>
      </c>
      <c r="BV218">
        <v>5606</v>
      </c>
      <c r="BW218">
        <v>3220</v>
      </c>
      <c r="BX218">
        <v>2386</v>
      </c>
      <c r="BY218">
        <v>21915</v>
      </c>
      <c r="BZ218">
        <v>14876</v>
      </c>
      <c r="CA218">
        <v>7039</v>
      </c>
      <c r="CB218" t="str">
        <f t="shared" si="281"/>
        <v>CultivatorsTotal</v>
      </c>
      <c r="CC218" t="str">
        <f t="shared" si="282"/>
        <v>CultivatorsMale</v>
      </c>
      <c r="CD218" t="str">
        <f t="shared" si="283"/>
        <v>AgriculturalLabourersFemale</v>
      </c>
      <c r="CE218">
        <f t="shared" si="223"/>
        <v>38.271768137015954</v>
      </c>
      <c r="CF218">
        <f t="shared" si="224"/>
        <v>86.491951442408023</v>
      </c>
      <c r="CG218">
        <f t="shared" si="225"/>
        <v>13.508048557591982</v>
      </c>
      <c r="CH218">
        <f t="shared" si="226"/>
        <v>29.901600337087007</v>
      </c>
      <c r="CI218">
        <f t="shared" si="227"/>
        <v>77.469238137341591</v>
      </c>
      <c r="CJ218">
        <f t="shared" si="228"/>
        <v>22.530761862658412</v>
      </c>
      <c r="CK218">
        <f t="shared" si="229"/>
        <v>0.45881286989377906</v>
      </c>
      <c r="CL218">
        <f t="shared" si="230"/>
        <v>81.932773109243698</v>
      </c>
      <c r="CM218">
        <f t="shared" si="231"/>
        <v>18.067226890756302</v>
      </c>
      <c r="CN218">
        <f t="shared" si="232"/>
        <v>1.8727055914031798E-2</v>
      </c>
      <c r="CO218">
        <f t="shared" si="233"/>
        <v>98.529411764705884</v>
      </c>
      <c r="CP218">
        <f t="shared" si="284"/>
        <v>1.4705882352941175</v>
      </c>
      <c r="CQ218">
        <f t="shared" si="234"/>
        <v>1.869676214711204</v>
      </c>
      <c r="CR218">
        <f t="shared" si="235"/>
        <v>87.023125644424809</v>
      </c>
      <c r="CS218">
        <f t="shared" si="236"/>
        <v>12.976874355575196</v>
      </c>
      <c r="CT218">
        <f t="shared" si="237"/>
        <v>3.6817942722748693</v>
      </c>
      <c r="CU218">
        <f t="shared" si="238"/>
        <v>95.803725035529951</v>
      </c>
      <c r="CV218">
        <f t="shared" si="239"/>
        <v>4.1962749644700423</v>
      </c>
      <c r="CW218">
        <f t="shared" si="240"/>
        <v>0.10905756091112635</v>
      </c>
      <c r="CX218">
        <f t="shared" si="241"/>
        <v>96.212121212121218</v>
      </c>
      <c r="CY218">
        <f t="shared" si="242"/>
        <v>3.7878787878787881</v>
      </c>
      <c r="CZ218">
        <f t="shared" si="243"/>
        <v>3.3224000374541118</v>
      </c>
      <c r="DA218">
        <f t="shared" si="244"/>
        <v>98.068633952254643</v>
      </c>
      <c r="DB218">
        <f t="shared" si="245"/>
        <v>1.931366047745358</v>
      </c>
      <c r="DC218">
        <f t="shared" si="246"/>
        <v>9.9143237191933048E-3</v>
      </c>
      <c r="DD218">
        <f t="shared" si="247"/>
        <v>97.222222222222214</v>
      </c>
      <c r="DE218">
        <f t="shared" si="285"/>
        <v>2.7777777777777777</v>
      </c>
      <c r="DF218">
        <f t="shared" si="248"/>
        <v>5.7343346800289723</v>
      </c>
      <c r="DG218">
        <f t="shared" si="249"/>
        <v>97.142445490346745</v>
      </c>
      <c r="DH218">
        <f t="shared" si="250"/>
        <v>2.8575545096532511</v>
      </c>
      <c r="DI218">
        <f t="shared" si="251"/>
        <v>1.4846699769491973</v>
      </c>
      <c r="DJ218">
        <f t="shared" si="252"/>
        <v>98.145056575774433</v>
      </c>
      <c r="DK218">
        <f t="shared" si="253"/>
        <v>1.8549434242255611</v>
      </c>
      <c r="DL218">
        <f t="shared" si="254"/>
        <v>0.33130365094970959</v>
      </c>
      <c r="DM218">
        <f t="shared" si="255"/>
        <v>93.599334995843719</v>
      </c>
      <c r="DN218">
        <f t="shared" si="256"/>
        <v>6.4006650041562763</v>
      </c>
      <c r="DO218">
        <f t="shared" si="257"/>
        <v>6.6095491461288696E-3</v>
      </c>
      <c r="DP218">
        <f t="shared" si="258"/>
        <v>95.833333333333343</v>
      </c>
      <c r="DQ218">
        <f t="shared" si="259"/>
        <v>4.1666666666666661</v>
      </c>
      <c r="DR218">
        <f t="shared" si="260"/>
        <v>0.10327420540826358</v>
      </c>
      <c r="DS218">
        <f t="shared" si="261"/>
        <v>95.733333333333334</v>
      </c>
      <c r="DT218">
        <f t="shared" si="262"/>
        <v>4.2666666666666666</v>
      </c>
      <c r="DU218">
        <f t="shared" si="263"/>
        <v>0.73035518064724014</v>
      </c>
      <c r="DV218">
        <f t="shared" si="264"/>
        <v>96.266968325791851</v>
      </c>
      <c r="DW218">
        <f t="shared" si="265"/>
        <v>3.7330316742081449</v>
      </c>
      <c r="DX218">
        <f t="shared" si="266"/>
        <v>2.029131587861563</v>
      </c>
      <c r="DY218">
        <f t="shared" si="267"/>
        <v>93.526058631921828</v>
      </c>
      <c r="DZ218">
        <f t="shared" si="268"/>
        <v>6.4739413680781759</v>
      </c>
      <c r="EA218">
        <f t="shared" si="269"/>
        <v>4.3573452745854571</v>
      </c>
      <c r="EB218">
        <f t="shared" si="270"/>
        <v>57.293641764631531</v>
      </c>
      <c r="EC218">
        <f t="shared" si="271"/>
        <v>42.706358235368477</v>
      </c>
      <c r="ED218">
        <f t="shared" si="272"/>
        <v>1.5438805213832685</v>
      </c>
      <c r="EE218">
        <f t="shared" si="273"/>
        <v>57.438458794149128</v>
      </c>
      <c r="EF218">
        <f t="shared" si="274"/>
        <v>42.561541205850872</v>
      </c>
      <c r="EG218">
        <f t="shared" si="275"/>
        <v>6.0353445640589243</v>
      </c>
      <c r="EH218">
        <f t="shared" si="276"/>
        <v>67.880447182295228</v>
      </c>
      <c r="EI218">
        <f t="shared" si="277"/>
        <v>32.119552817704765</v>
      </c>
    </row>
    <row r="219" spans="1:139" x14ac:dyDescent="0.25">
      <c r="A219" t="s">
        <v>1914</v>
      </c>
      <c r="B219">
        <v>218</v>
      </c>
      <c r="C219" t="s">
        <v>278</v>
      </c>
      <c r="E219">
        <v>3330464</v>
      </c>
      <c r="F219">
        <v>1675090</v>
      </c>
      <c r="G219">
        <v>1655374</v>
      </c>
      <c r="H219">
        <v>461534</v>
      </c>
      <c r="I219">
        <v>401227</v>
      </c>
      <c r="J219">
        <v>60307</v>
      </c>
      <c r="K219">
        <f t="shared" si="214"/>
        <v>13.857948922432431</v>
      </c>
      <c r="L219">
        <f t="shared" si="215"/>
        <v>23.952563742843669</v>
      </c>
      <c r="M219">
        <f t="shared" si="216"/>
        <v>3.6431042169322461</v>
      </c>
      <c r="N219">
        <f t="shared" si="278"/>
        <v>86.933357022451219</v>
      </c>
      <c r="O219">
        <f t="shared" si="279"/>
        <v>13.066642977548785</v>
      </c>
      <c r="P219">
        <f t="shared" si="217"/>
        <v>60.566502142854048</v>
      </c>
      <c r="Q219">
        <f t="shared" si="218"/>
        <v>6.8384994388279079</v>
      </c>
      <c r="R219">
        <f t="shared" si="219"/>
        <v>7.9697270406947265</v>
      </c>
      <c r="S219">
        <f t="shared" si="280"/>
        <v>5.5751038926709624</v>
      </c>
      <c r="T219">
        <f t="shared" si="220"/>
        <v>19.050167484952354</v>
      </c>
      <c r="U219">
        <f t="shared" si="221"/>
        <v>39.433497857145952</v>
      </c>
      <c r="V219">
        <f t="shared" si="222"/>
        <v>18199900</v>
      </c>
      <c r="W219">
        <v>164947</v>
      </c>
      <c r="X219">
        <v>148208</v>
      </c>
      <c r="Y219">
        <v>16739</v>
      </c>
      <c r="Z219">
        <v>112244</v>
      </c>
      <c r="AA219">
        <v>92682</v>
      </c>
      <c r="AB219">
        <v>19562</v>
      </c>
      <c r="AC219">
        <v>2344</v>
      </c>
      <c r="AD219">
        <v>1925</v>
      </c>
      <c r="AE219">
        <v>419</v>
      </c>
      <c r="AF219">
        <v>165</v>
      </c>
      <c r="AG219">
        <v>157</v>
      </c>
      <c r="AH219">
        <v>8</v>
      </c>
      <c r="AI219">
        <v>9225</v>
      </c>
      <c r="AJ219">
        <v>8056</v>
      </c>
      <c r="AK219">
        <v>1169</v>
      </c>
      <c r="AL219">
        <v>22172</v>
      </c>
      <c r="AM219">
        <v>21267</v>
      </c>
      <c r="AN219">
        <v>905</v>
      </c>
      <c r="AO219">
        <v>704</v>
      </c>
      <c r="AP219">
        <v>697</v>
      </c>
      <c r="AQ219">
        <v>7</v>
      </c>
      <c r="AR219">
        <v>25731</v>
      </c>
      <c r="AS219">
        <v>25255</v>
      </c>
      <c r="AT219">
        <v>476</v>
      </c>
      <c r="AU219">
        <v>89</v>
      </c>
      <c r="AV219">
        <v>86</v>
      </c>
      <c r="AW219">
        <v>3</v>
      </c>
      <c r="AX219">
        <v>36694</v>
      </c>
      <c r="AY219">
        <v>35718</v>
      </c>
      <c r="AZ219">
        <v>976</v>
      </c>
      <c r="BA219">
        <v>11119</v>
      </c>
      <c r="BB219">
        <v>10956</v>
      </c>
      <c r="BC219">
        <v>163</v>
      </c>
      <c r="BD219">
        <v>2029</v>
      </c>
      <c r="BE219">
        <v>1933</v>
      </c>
      <c r="BF219">
        <v>96</v>
      </c>
      <c r="BG219">
        <v>21</v>
      </c>
      <c r="BH219">
        <v>21</v>
      </c>
      <c r="BI219">
        <v>0</v>
      </c>
      <c r="BJ219">
        <v>625</v>
      </c>
      <c r="BK219">
        <v>606</v>
      </c>
      <c r="BL219">
        <v>19</v>
      </c>
      <c r="BM219">
        <v>3767</v>
      </c>
      <c r="BN219">
        <v>3628</v>
      </c>
      <c r="BO219">
        <v>139</v>
      </c>
      <c r="BP219">
        <v>11429</v>
      </c>
      <c r="BQ219">
        <v>10911</v>
      </c>
      <c r="BR219">
        <v>518</v>
      </c>
      <c r="BS219">
        <v>22635</v>
      </c>
      <c r="BT219">
        <v>13671</v>
      </c>
      <c r="BU219">
        <v>8964</v>
      </c>
      <c r="BV219">
        <v>6650</v>
      </c>
      <c r="BW219">
        <v>3881</v>
      </c>
      <c r="BX219">
        <v>2769</v>
      </c>
      <c r="BY219">
        <v>28944</v>
      </c>
      <c r="BZ219">
        <v>21569</v>
      </c>
      <c r="CA219">
        <v>7375</v>
      </c>
      <c r="CB219" t="str">
        <f t="shared" si="281"/>
        <v>CultivatorsTotal</v>
      </c>
      <c r="CC219" t="str">
        <f t="shared" si="282"/>
        <v>CultivatorsMale</v>
      </c>
      <c r="CD219" t="str">
        <f t="shared" si="283"/>
        <v>AgriculturalLabourersFemale</v>
      </c>
      <c r="CE219">
        <f t="shared" si="223"/>
        <v>35.738862142334042</v>
      </c>
      <c r="CF219">
        <f t="shared" si="224"/>
        <v>89.851891819796663</v>
      </c>
      <c r="CG219">
        <f t="shared" si="225"/>
        <v>10.148108180203339</v>
      </c>
      <c r="CH219">
        <f t="shared" si="226"/>
        <v>24.319768424428105</v>
      </c>
      <c r="CI219">
        <f t="shared" si="227"/>
        <v>82.571896938811875</v>
      </c>
      <c r="CJ219">
        <f t="shared" si="228"/>
        <v>17.428103061188128</v>
      </c>
      <c r="CK219">
        <f t="shared" si="229"/>
        <v>0.50787157609190225</v>
      </c>
      <c r="CL219">
        <f t="shared" si="230"/>
        <v>82.1245733788396</v>
      </c>
      <c r="CM219">
        <f t="shared" si="231"/>
        <v>17.875426621160408</v>
      </c>
      <c r="CN219">
        <f t="shared" si="232"/>
        <v>3.5750345586674004E-2</v>
      </c>
      <c r="CO219">
        <f t="shared" si="233"/>
        <v>95.151515151515156</v>
      </c>
      <c r="CP219">
        <f t="shared" si="284"/>
        <v>4.8484848484848486</v>
      </c>
      <c r="CQ219">
        <f t="shared" si="234"/>
        <v>1.9987693214367739</v>
      </c>
      <c r="CR219">
        <f t="shared" si="235"/>
        <v>87.327913279132801</v>
      </c>
      <c r="CS219">
        <f t="shared" si="236"/>
        <v>12.67208672086721</v>
      </c>
      <c r="CT219">
        <f t="shared" si="237"/>
        <v>4.8039797718044603</v>
      </c>
      <c r="CU219">
        <f t="shared" si="238"/>
        <v>95.918275302182934</v>
      </c>
      <c r="CV219">
        <f t="shared" si="239"/>
        <v>4.0817246978170667</v>
      </c>
      <c r="CW219">
        <f t="shared" si="240"/>
        <v>0.15253480783647574</v>
      </c>
      <c r="CX219">
        <f t="shared" si="241"/>
        <v>99.005681818181827</v>
      </c>
      <c r="CY219">
        <f t="shared" si="242"/>
        <v>0.99431818181818177</v>
      </c>
      <c r="CZ219">
        <f t="shared" si="243"/>
        <v>5.5751038926709624</v>
      </c>
      <c r="DA219">
        <f t="shared" si="244"/>
        <v>98.150091329524699</v>
      </c>
      <c r="DB219">
        <f t="shared" si="245"/>
        <v>1.8499086704753021</v>
      </c>
      <c r="DC219">
        <f t="shared" si="246"/>
        <v>1.9283519740690827E-2</v>
      </c>
      <c r="DD219">
        <f t="shared" si="247"/>
        <v>96.629213483146074</v>
      </c>
      <c r="DE219">
        <f t="shared" si="285"/>
        <v>3.3707865168539324</v>
      </c>
      <c r="DF219">
        <f t="shared" si="248"/>
        <v>7.9504435209540354</v>
      </c>
      <c r="DG219">
        <f t="shared" si="249"/>
        <v>97.340164604567505</v>
      </c>
      <c r="DH219">
        <f t="shared" si="250"/>
        <v>2.6598353954324958</v>
      </c>
      <c r="DI219">
        <f t="shared" si="251"/>
        <v>2.4091399550195653</v>
      </c>
      <c r="DJ219">
        <f t="shared" si="252"/>
        <v>98.534040831009989</v>
      </c>
      <c r="DK219">
        <f t="shared" si="253"/>
        <v>1.4659591689900171</v>
      </c>
      <c r="DL219">
        <f t="shared" si="254"/>
        <v>0.43962091633552458</v>
      </c>
      <c r="DM219">
        <f t="shared" si="255"/>
        <v>95.26860522424839</v>
      </c>
      <c r="DN219">
        <f t="shared" si="256"/>
        <v>4.7313947757516015</v>
      </c>
      <c r="DO219">
        <f t="shared" si="257"/>
        <v>4.5500439837585097E-3</v>
      </c>
      <c r="DP219">
        <f t="shared" si="258"/>
        <v>100</v>
      </c>
      <c r="DQ219">
        <f t="shared" si="259"/>
        <v>0</v>
      </c>
      <c r="DR219">
        <f t="shared" si="260"/>
        <v>0.13541797570709849</v>
      </c>
      <c r="DS219">
        <f t="shared" si="261"/>
        <v>96.960000000000008</v>
      </c>
      <c r="DT219">
        <f t="shared" si="262"/>
        <v>3.04</v>
      </c>
      <c r="DU219">
        <f t="shared" si="263"/>
        <v>0.81619122318182402</v>
      </c>
      <c r="DV219">
        <f t="shared" si="264"/>
        <v>96.310061056543674</v>
      </c>
      <c r="DW219">
        <f t="shared" si="265"/>
        <v>3.6899389434563314</v>
      </c>
      <c r="DX219">
        <f t="shared" si="266"/>
        <v>2.476307270970286</v>
      </c>
      <c r="DY219">
        <f t="shared" si="267"/>
        <v>95.467669962376405</v>
      </c>
      <c r="DZ219">
        <f t="shared" si="268"/>
        <v>4.5323300376235895</v>
      </c>
      <c r="EA219">
        <f t="shared" si="269"/>
        <v>4.9042974082082793</v>
      </c>
      <c r="EB219">
        <f t="shared" si="270"/>
        <v>60.397614314115309</v>
      </c>
      <c r="EC219">
        <f t="shared" si="271"/>
        <v>39.602385685884691</v>
      </c>
      <c r="ED219">
        <f t="shared" si="272"/>
        <v>1.4408472615235282</v>
      </c>
      <c r="EE219">
        <f t="shared" si="273"/>
        <v>58.360902255639104</v>
      </c>
      <c r="EF219">
        <f t="shared" si="274"/>
        <v>41.639097744360903</v>
      </c>
      <c r="EG219">
        <f t="shared" si="275"/>
        <v>6.2712606221860145</v>
      </c>
      <c r="EH219">
        <f t="shared" si="276"/>
        <v>74.519762299613049</v>
      </c>
      <c r="EI219">
        <f t="shared" si="277"/>
        <v>25.480237700386954</v>
      </c>
    </row>
    <row r="220" spans="1:139" x14ac:dyDescent="0.25">
      <c r="A220" t="s">
        <v>1916</v>
      </c>
      <c r="B220">
        <v>219</v>
      </c>
      <c r="C220" t="s">
        <v>279</v>
      </c>
      <c r="E220">
        <v>3951862</v>
      </c>
      <c r="F220">
        <v>2022821</v>
      </c>
      <c r="G220">
        <v>1929041</v>
      </c>
      <c r="H220">
        <v>545520</v>
      </c>
      <c r="I220">
        <v>476379</v>
      </c>
      <c r="J220">
        <v>69141</v>
      </c>
      <c r="K220">
        <f t="shared" si="214"/>
        <v>13.804125751354679</v>
      </c>
      <c r="L220">
        <f t="shared" si="215"/>
        <v>23.550230099450221</v>
      </c>
      <c r="M220">
        <f t="shared" si="216"/>
        <v>3.5842161986188987</v>
      </c>
      <c r="N220">
        <f t="shared" si="278"/>
        <v>87.325670919489667</v>
      </c>
      <c r="O220">
        <f t="shared" si="279"/>
        <v>12.674329080510338</v>
      </c>
      <c r="P220">
        <f t="shared" si="217"/>
        <v>62.160324094441997</v>
      </c>
      <c r="Q220">
        <f t="shared" si="218"/>
        <v>5.9814488927995306</v>
      </c>
      <c r="R220">
        <f t="shared" si="219"/>
        <v>7.0952485701715799</v>
      </c>
      <c r="S220">
        <f t="shared" si="280"/>
        <v>3.6346971696729726</v>
      </c>
      <c r="T220">
        <f t="shared" si="220"/>
        <v>21.128281272913917</v>
      </c>
      <c r="U220">
        <f t="shared" si="221"/>
        <v>37.839675905557996</v>
      </c>
      <c r="V220">
        <f t="shared" si="222"/>
        <v>20642300</v>
      </c>
      <c r="W220">
        <v>163778</v>
      </c>
      <c r="X220">
        <v>150703</v>
      </c>
      <c r="Y220">
        <v>13075</v>
      </c>
      <c r="Z220">
        <v>172248</v>
      </c>
      <c r="AA220">
        <v>146432</v>
      </c>
      <c r="AB220">
        <v>25816</v>
      </c>
      <c r="AC220">
        <v>3071</v>
      </c>
      <c r="AD220">
        <v>2649</v>
      </c>
      <c r="AE220">
        <v>422</v>
      </c>
      <c r="AF220">
        <v>488</v>
      </c>
      <c r="AG220">
        <v>485</v>
      </c>
      <c r="AH220">
        <v>3</v>
      </c>
      <c r="AI220">
        <v>13058</v>
      </c>
      <c r="AJ220">
        <v>11654</v>
      </c>
      <c r="AK220">
        <v>1404</v>
      </c>
      <c r="AL220">
        <v>19084</v>
      </c>
      <c r="AM220">
        <v>18260</v>
      </c>
      <c r="AN220">
        <v>824</v>
      </c>
      <c r="AO220">
        <v>541</v>
      </c>
      <c r="AP220">
        <v>522</v>
      </c>
      <c r="AQ220">
        <v>19</v>
      </c>
      <c r="AR220">
        <v>19828</v>
      </c>
      <c r="AS220">
        <v>19329</v>
      </c>
      <c r="AT220">
        <v>499</v>
      </c>
      <c r="AU220">
        <v>106</v>
      </c>
      <c r="AV220">
        <v>104</v>
      </c>
      <c r="AW220">
        <v>2</v>
      </c>
      <c r="AX220">
        <v>38600</v>
      </c>
      <c r="AY220">
        <v>37252</v>
      </c>
      <c r="AZ220">
        <v>1348</v>
      </c>
      <c r="BA220">
        <v>15865</v>
      </c>
      <c r="BB220">
        <v>15550</v>
      </c>
      <c r="BC220">
        <v>315</v>
      </c>
      <c r="BD220">
        <v>2216</v>
      </c>
      <c r="BE220">
        <v>2130</v>
      </c>
      <c r="BF220">
        <v>86</v>
      </c>
      <c r="BG220">
        <v>45</v>
      </c>
      <c r="BH220">
        <v>41</v>
      </c>
      <c r="BI220">
        <v>4</v>
      </c>
      <c r="BJ220">
        <v>729</v>
      </c>
      <c r="BK220">
        <v>712</v>
      </c>
      <c r="BL220">
        <v>17</v>
      </c>
      <c r="BM220">
        <v>5525</v>
      </c>
      <c r="BN220">
        <v>5292</v>
      </c>
      <c r="BO220">
        <v>233</v>
      </c>
      <c r="BP220">
        <v>18679</v>
      </c>
      <c r="BQ220">
        <v>17817</v>
      </c>
      <c r="BR220">
        <v>862</v>
      </c>
      <c r="BS220">
        <v>23945</v>
      </c>
      <c r="BT220">
        <v>14942</v>
      </c>
      <c r="BU220">
        <v>9003</v>
      </c>
      <c r="BV220">
        <v>9189</v>
      </c>
      <c r="BW220">
        <v>5450</v>
      </c>
      <c r="BX220">
        <v>3739</v>
      </c>
      <c r="BY220">
        <v>38525</v>
      </c>
      <c r="BZ220">
        <v>27055</v>
      </c>
      <c r="CA220">
        <v>11470</v>
      </c>
      <c r="CB220" t="str">
        <f t="shared" si="281"/>
        <v>AgriculturalLabourersTotal</v>
      </c>
      <c r="CC220" t="str">
        <f t="shared" si="282"/>
        <v>CultivatorsMale</v>
      </c>
      <c r="CD220" t="str">
        <f t="shared" si="283"/>
        <v>AgriculturalLabourersFemale</v>
      </c>
      <c r="CE220">
        <f t="shared" si="223"/>
        <v>30.022363982988708</v>
      </c>
      <c r="CF220">
        <f t="shared" si="224"/>
        <v>92.016632270512517</v>
      </c>
      <c r="CG220">
        <f t="shared" si="225"/>
        <v>7.983367729487477</v>
      </c>
      <c r="CH220">
        <f t="shared" si="226"/>
        <v>31.57501099868016</v>
      </c>
      <c r="CI220">
        <f t="shared" si="227"/>
        <v>85.012307835214344</v>
      </c>
      <c r="CJ220">
        <f t="shared" si="228"/>
        <v>14.987692164785656</v>
      </c>
      <c r="CK220">
        <f t="shared" si="229"/>
        <v>0.56294911277313386</v>
      </c>
      <c r="CL220">
        <f t="shared" si="230"/>
        <v>86.258547704330837</v>
      </c>
      <c r="CM220">
        <f t="shared" si="231"/>
        <v>13.741452295669163</v>
      </c>
      <c r="CN220">
        <f t="shared" si="232"/>
        <v>8.9455931954832091E-2</v>
      </c>
      <c r="CO220">
        <f t="shared" si="233"/>
        <v>99.385245901639337</v>
      </c>
      <c r="CP220">
        <f t="shared" si="284"/>
        <v>0.61475409836065575</v>
      </c>
      <c r="CQ220">
        <f t="shared" si="234"/>
        <v>2.3936794251356504</v>
      </c>
      <c r="CR220">
        <f t="shared" si="235"/>
        <v>89.247970592740074</v>
      </c>
      <c r="CS220">
        <f t="shared" si="236"/>
        <v>10.752029407259919</v>
      </c>
      <c r="CT220">
        <f t="shared" si="237"/>
        <v>3.4983135357090482</v>
      </c>
      <c r="CU220">
        <f t="shared" si="238"/>
        <v>95.682246908404949</v>
      </c>
      <c r="CV220">
        <f t="shared" si="239"/>
        <v>4.3177530915950539</v>
      </c>
      <c r="CW220">
        <f t="shared" si="240"/>
        <v>9.9171432761401959E-2</v>
      </c>
      <c r="CX220">
        <f t="shared" si="241"/>
        <v>96.487985212569313</v>
      </c>
      <c r="CY220">
        <f t="shared" si="242"/>
        <v>3.512014787430684</v>
      </c>
      <c r="CZ220">
        <f t="shared" si="243"/>
        <v>3.6346971696729726</v>
      </c>
      <c r="DA220">
        <f t="shared" si="244"/>
        <v>97.483356869074029</v>
      </c>
      <c r="DB220">
        <f t="shared" si="245"/>
        <v>2.5166431309259631</v>
      </c>
      <c r="DC220">
        <f t="shared" si="246"/>
        <v>1.9431001613139758E-2</v>
      </c>
      <c r="DD220">
        <f t="shared" si="247"/>
        <v>98.113207547169807</v>
      </c>
      <c r="DE220">
        <f t="shared" si="285"/>
        <v>1.8867924528301887</v>
      </c>
      <c r="DF220">
        <f t="shared" si="248"/>
        <v>7.0758175685584401</v>
      </c>
      <c r="DG220">
        <f t="shared" si="249"/>
        <v>96.507772020725398</v>
      </c>
      <c r="DH220">
        <f t="shared" si="250"/>
        <v>3.4922279792746114</v>
      </c>
      <c r="DI220">
        <f t="shared" si="251"/>
        <v>2.9082343452119077</v>
      </c>
      <c r="DJ220">
        <f t="shared" si="252"/>
        <v>98.014497321147175</v>
      </c>
      <c r="DK220">
        <f t="shared" si="253"/>
        <v>1.9855026788528205</v>
      </c>
      <c r="DL220">
        <f t="shared" si="254"/>
        <v>0.4062179205162047</v>
      </c>
      <c r="DM220">
        <f t="shared" si="255"/>
        <v>96.119133574007222</v>
      </c>
      <c r="DN220">
        <f t="shared" si="256"/>
        <v>3.8808664259927803</v>
      </c>
      <c r="DO220">
        <f t="shared" si="257"/>
        <v>8.2490101187857462E-3</v>
      </c>
      <c r="DP220">
        <f t="shared" si="258"/>
        <v>91.111111111111114</v>
      </c>
      <c r="DQ220">
        <f t="shared" si="259"/>
        <v>8.8888888888888893</v>
      </c>
      <c r="DR220">
        <f t="shared" si="260"/>
        <v>0.13363396392432908</v>
      </c>
      <c r="DS220">
        <f t="shared" si="261"/>
        <v>97.66803840877914</v>
      </c>
      <c r="DT220">
        <f t="shared" si="262"/>
        <v>2.3319615912208507</v>
      </c>
      <c r="DU220">
        <f t="shared" si="263"/>
        <v>1.0127951312509165</v>
      </c>
      <c r="DV220">
        <f t="shared" si="264"/>
        <v>95.782805429864254</v>
      </c>
      <c r="DW220">
        <f t="shared" si="265"/>
        <v>4.2171945701357467</v>
      </c>
      <c r="DX220">
        <f t="shared" si="266"/>
        <v>3.4240724446399766</v>
      </c>
      <c r="DY220">
        <f t="shared" si="267"/>
        <v>95.385191926762673</v>
      </c>
      <c r="DZ220">
        <f t="shared" si="268"/>
        <v>4.6148080732373256</v>
      </c>
      <c r="EA220">
        <f t="shared" si="269"/>
        <v>4.3893899398738823</v>
      </c>
      <c r="EB220">
        <f t="shared" si="270"/>
        <v>62.401336395907293</v>
      </c>
      <c r="EC220">
        <f t="shared" si="271"/>
        <v>37.598663604092714</v>
      </c>
      <c r="ED220">
        <f t="shared" si="272"/>
        <v>1.6844478662560491</v>
      </c>
      <c r="EE220">
        <f t="shared" si="273"/>
        <v>59.310044618565669</v>
      </c>
      <c r="EF220">
        <f t="shared" si="274"/>
        <v>40.689955381434324</v>
      </c>
      <c r="EG220">
        <f t="shared" si="275"/>
        <v>7.0620692183604632</v>
      </c>
      <c r="EH220">
        <f t="shared" si="276"/>
        <v>70.227125243348482</v>
      </c>
      <c r="EI220">
        <f t="shared" si="277"/>
        <v>29.772874756651525</v>
      </c>
    </row>
    <row r="221" spans="1:139" x14ac:dyDescent="0.25">
      <c r="A221" t="s">
        <v>1918</v>
      </c>
      <c r="B221">
        <v>220</v>
      </c>
      <c r="C221" t="s">
        <v>280</v>
      </c>
      <c r="E221">
        <v>3495021</v>
      </c>
      <c r="F221">
        <v>1844535</v>
      </c>
      <c r="G221">
        <v>1650486</v>
      </c>
      <c r="H221">
        <v>716951</v>
      </c>
      <c r="I221">
        <v>623955</v>
      </c>
      <c r="J221">
        <v>92996</v>
      </c>
      <c r="K221">
        <f t="shared" si="214"/>
        <v>20.513496199307529</v>
      </c>
      <c r="L221">
        <f t="shared" si="215"/>
        <v>33.82722474770064</v>
      </c>
      <c r="M221">
        <f t="shared" si="216"/>
        <v>5.63446160706604</v>
      </c>
      <c r="N221">
        <f t="shared" si="278"/>
        <v>87.028960138140548</v>
      </c>
      <c r="O221">
        <f t="shared" si="279"/>
        <v>12.971039861859456</v>
      </c>
      <c r="P221">
        <f t="shared" si="217"/>
        <v>69.432499571100394</v>
      </c>
      <c r="Q221">
        <f t="shared" si="218"/>
        <v>5.3236553125666886</v>
      </c>
      <c r="R221">
        <f t="shared" si="219"/>
        <v>5.2396886258614614</v>
      </c>
      <c r="S221">
        <f t="shared" si="280"/>
        <v>3.3452774317910148</v>
      </c>
      <c r="T221">
        <f t="shared" si="220"/>
        <v>16.658879058680441</v>
      </c>
      <c r="U221">
        <f t="shared" si="221"/>
        <v>30.567500428899606</v>
      </c>
      <c r="V221">
        <f t="shared" si="222"/>
        <v>21915400</v>
      </c>
      <c r="W221">
        <v>206593</v>
      </c>
      <c r="X221">
        <v>188152</v>
      </c>
      <c r="Y221">
        <v>18441</v>
      </c>
      <c r="Z221">
        <v>285634</v>
      </c>
      <c r="AA221">
        <v>243893</v>
      </c>
      <c r="AB221">
        <v>41741</v>
      </c>
      <c r="AC221">
        <v>5570</v>
      </c>
      <c r="AD221">
        <v>4044</v>
      </c>
      <c r="AE221">
        <v>1526</v>
      </c>
      <c r="AF221">
        <v>272</v>
      </c>
      <c r="AG221">
        <v>258</v>
      </c>
      <c r="AH221">
        <v>14</v>
      </c>
      <c r="AI221">
        <v>12048</v>
      </c>
      <c r="AJ221">
        <v>10054</v>
      </c>
      <c r="AK221">
        <v>1994</v>
      </c>
      <c r="AL221">
        <v>25848</v>
      </c>
      <c r="AM221">
        <v>24678</v>
      </c>
      <c r="AN221">
        <v>1170</v>
      </c>
      <c r="AO221">
        <v>1124</v>
      </c>
      <c r="AP221">
        <v>1094</v>
      </c>
      <c r="AQ221">
        <v>30</v>
      </c>
      <c r="AR221">
        <v>23984</v>
      </c>
      <c r="AS221">
        <v>23522</v>
      </c>
      <c r="AT221">
        <v>462</v>
      </c>
      <c r="AU221">
        <v>128</v>
      </c>
      <c r="AV221">
        <v>126</v>
      </c>
      <c r="AW221">
        <v>2</v>
      </c>
      <c r="AX221">
        <v>37438</v>
      </c>
      <c r="AY221">
        <v>35768</v>
      </c>
      <c r="AZ221">
        <v>1670</v>
      </c>
      <c r="BA221">
        <v>16780</v>
      </c>
      <c r="BB221">
        <v>16490</v>
      </c>
      <c r="BC221">
        <v>290</v>
      </c>
      <c r="BD221">
        <v>3180</v>
      </c>
      <c r="BE221">
        <v>3012</v>
      </c>
      <c r="BF221">
        <v>168</v>
      </c>
      <c r="BG221">
        <v>24</v>
      </c>
      <c r="BH221">
        <v>24</v>
      </c>
      <c r="BI221">
        <v>0</v>
      </c>
      <c r="BJ221">
        <v>1136</v>
      </c>
      <c r="BK221">
        <v>1082</v>
      </c>
      <c r="BL221">
        <v>54</v>
      </c>
      <c r="BM221">
        <v>4794</v>
      </c>
      <c r="BN221">
        <v>4528</v>
      </c>
      <c r="BO221">
        <v>266</v>
      </c>
      <c r="BP221">
        <v>16936</v>
      </c>
      <c r="BQ221">
        <v>16228</v>
      </c>
      <c r="BR221">
        <v>708</v>
      </c>
      <c r="BS221">
        <v>23596</v>
      </c>
      <c r="BT221">
        <v>14718</v>
      </c>
      <c r="BU221">
        <v>8878</v>
      </c>
      <c r="BV221">
        <v>10586</v>
      </c>
      <c r="BW221">
        <v>5718</v>
      </c>
      <c r="BX221">
        <v>4868</v>
      </c>
      <c r="BY221">
        <v>41280</v>
      </c>
      <c r="BZ221">
        <v>30566</v>
      </c>
      <c r="CA221">
        <v>10714</v>
      </c>
      <c r="CB221" t="str">
        <f t="shared" si="281"/>
        <v>AgriculturalLabourersTotal</v>
      </c>
      <c r="CC221" t="str">
        <f t="shared" si="282"/>
        <v>AgriculturalLabourersMale</v>
      </c>
      <c r="CD221" t="str">
        <f t="shared" si="283"/>
        <v>AgriculturalLabourersFemale</v>
      </c>
      <c r="CE221">
        <f t="shared" si="223"/>
        <v>28.815497851317595</v>
      </c>
      <c r="CF221">
        <f t="shared" si="224"/>
        <v>91.073753708983361</v>
      </c>
      <c r="CG221">
        <f t="shared" si="225"/>
        <v>8.9262462910166356</v>
      </c>
      <c r="CH221">
        <f t="shared" si="226"/>
        <v>39.840100648440405</v>
      </c>
      <c r="CI221">
        <f t="shared" si="227"/>
        <v>85.386543618756875</v>
      </c>
      <c r="CJ221">
        <f t="shared" si="228"/>
        <v>14.613456381243129</v>
      </c>
      <c r="CK221">
        <f t="shared" si="229"/>
        <v>0.77690107134239295</v>
      </c>
      <c r="CL221">
        <f t="shared" si="230"/>
        <v>72.603231597845593</v>
      </c>
      <c r="CM221">
        <f t="shared" si="231"/>
        <v>27.396768402154397</v>
      </c>
      <c r="CN221">
        <f t="shared" si="232"/>
        <v>3.793843651797682E-2</v>
      </c>
      <c r="CO221">
        <f t="shared" si="233"/>
        <v>94.85294117647058</v>
      </c>
      <c r="CP221">
        <f t="shared" si="284"/>
        <v>5.1470588235294112</v>
      </c>
      <c r="CQ221">
        <f t="shared" si="234"/>
        <v>1.680449570472738</v>
      </c>
      <c r="CR221">
        <f t="shared" si="235"/>
        <v>83.44953519256309</v>
      </c>
      <c r="CS221">
        <f t="shared" si="236"/>
        <v>16.550464807436917</v>
      </c>
      <c r="CT221">
        <f t="shared" si="237"/>
        <v>3.6052673055759739</v>
      </c>
      <c r="CU221">
        <f t="shared" si="238"/>
        <v>95.473537604456823</v>
      </c>
      <c r="CV221">
        <f t="shared" si="239"/>
        <v>4.5264623955431755</v>
      </c>
      <c r="CW221">
        <f t="shared" si="240"/>
        <v>0.15677500972869832</v>
      </c>
      <c r="CX221">
        <f t="shared" si="241"/>
        <v>97.330960854092524</v>
      </c>
      <c r="CY221">
        <f t="shared" si="242"/>
        <v>2.6690391459074734</v>
      </c>
      <c r="CZ221">
        <f t="shared" si="243"/>
        <v>3.3452774317910148</v>
      </c>
      <c r="DA221">
        <f t="shared" si="244"/>
        <v>98.073715810540364</v>
      </c>
      <c r="DB221">
        <f t="shared" si="245"/>
        <v>1.9262841894596396</v>
      </c>
      <c r="DC221">
        <f t="shared" si="246"/>
        <v>1.785338189081262E-2</v>
      </c>
      <c r="DD221">
        <f t="shared" si="247"/>
        <v>98.4375</v>
      </c>
      <c r="DE221">
        <f t="shared" si="285"/>
        <v>1.5625</v>
      </c>
      <c r="DF221">
        <f t="shared" si="248"/>
        <v>5.2218352439706486</v>
      </c>
      <c r="DG221">
        <f t="shared" si="249"/>
        <v>95.539291628826334</v>
      </c>
      <c r="DH221">
        <f t="shared" si="250"/>
        <v>4.4607083711736735</v>
      </c>
      <c r="DI221">
        <f t="shared" si="251"/>
        <v>2.3404667822487171</v>
      </c>
      <c r="DJ221">
        <f t="shared" si="252"/>
        <v>98.271752085816445</v>
      </c>
      <c r="DK221">
        <f t="shared" si="253"/>
        <v>1.7282479141835518</v>
      </c>
      <c r="DL221">
        <f t="shared" si="254"/>
        <v>0.44354495634987606</v>
      </c>
      <c r="DM221">
        <f t="shared" si="255"/>
        <v>94.716981132075475</v>
      </c>
      <c r="DN221">
        <f t="shared" si="256"/>
        <v>5.2830188679245289</v>
      </c>
      <c r="DO221">
        <f t="shared" si="257"/>
        <v>3.3475091045273662E-3</v>
      </c>
      <c r="DP221">
        <f t="shared" si="258"/>
        <v>100</v>
      </c>
      <c r="DQ221">
        <f t="shared" si="259"/>
        <v>0</v>
      </c>
      <c r="DR221">
        <f t="shared" si="260"/>
        <v>0.158448764280962</v>
      </c>
      <c r="DS221">
        <f t="shared" si="261"/>
        <v>95.24647887323944</v>
      </c>
      <c r="DT221">
        <f t="shared" si="262"/>
        <v>4.753521126760563</v>
      </c>
      <c r="DU221">
        <f t="shared" si="263"/>
        <v>0.66866494362934148</v>
      </c>
      <c r="DV221">
        <f t="shared" si="264"/>
        <v>94.451397580308722</v>
      </c>
      <c r="DW221">
        <f t="shared" si="265"/>
        <v>5.5486024196912807</v>
      </c>
      <c r="DX221">
        <f t="shared" si="266"/>
        <v>2.3622255914281451</v>
      </c>
      <c r="DY221">
        <f t="shared" si="267"/>
        <v>95.819555975436941</v>
      </c>
      <c r="DZ221">
        <f t="shared" si="268"/>
        <v>4.1804440245630614</v>
      </c>
      <c r="EA221">
        <f t="shared" si="269"/>
        <v>3.2911593679344895</v>
      </c>
      <c r="EB221">
        <f t="shared" si="270"/>
        <v>62.374978809967793</v>
      </c>
      <c r="EC221">
        <f t="shared" si="271"/>
        <v>37.625021190032207</v>
      </c>
      <c r="ED221">
        <f t="shared" si="272"/>
        <v>1.4765304741886125</v>
      </c>
      <c r="EE221">
        <f t="shared" si="273"/>
        <v>54.01473644436048</v>
      </c>
      <c r="EF221">
        <f t="shared" si="274"/>
        <v>45.98526355563952</v>
      </c>
      <c r="EG221">
        <f t="shared" si="275"/>
        <v>5.7577156597870705</v>
      </c>
      <c r="EH221">
        <f t="shared" si="276"/>
        <v>74.045542635658919</v>
      </c>
      <c r="EI221">
        <f t="shared" si="277"/>
        <v>25.954457364341081</v>
      </c>
    </row>
    <row r="222" spans="1:139" x14ac:dyDescent="0.25">
      <c r="A222" t="s">
        <v>1920</v>
      </c>
      <c r="B222">
        <v>221</v>
      </c>
      <c r="C222" t="s">
        <v>281</v>
      </c>
      <c r="E222">
        <v>4261566</v>
      </c>
      <c r="F222">
        <v>2230003</v>
      </c>
      <c r="G222">
        <v>2031563</v>
      </c>
      <c r="H222">
        <v>907810</v>
      </c>
      <c r="I222">
        <v>772168</v>
      </c>
      <c r="J222">
        <v>135642</v>
      </c>
      <c r="K222">
        <f t="shared" si="214"/>
        <v>21.302263064798247</v>
      </c>
      <c r="L222">
        <f t="shared" si="215"/>
        <v>34.626321130509687</v>
      </c>
      <c r="M222">
        <f t="shared" si="216"/>
        <v>6.6767311670866221</v>
      </c>
      <c r="N222">
        <f t="shared" si="278"/>
        <v>85.058327183000841</v>
      </c>
      <c r="O222">
        <f t="shared" si="279"/>
        <v>14.941672816999152</v>
      </c>
      <c r="P222">
        <f t="shared" si="217"/>
        <v>74.150097487359687</v>
      </c>
      <c r="Q222">
        <f t="shared" si="218"/>
        <v>5.2213568918606317</v>
      </c>
      <c r="R222">
        <f t="shared" si="219"/>
        <v>4.4141395225873259</v>
      </c>
      <c r="S222">
        <f t="shared" si="280"/>
        <v>2.3346294929555746</v>
      </c>
      <c r="T222">
        <f t="shared" si="220"/>
        <v>13.879776605236779</v>
      </c>
      <c r="U222">
        <f t="shared" si="221"/>
        <v>25.849902512640313</v>
      </c>
      <c r="V222">
        <f t="shared" si="222"/>
        <v>23466800.000000004</v>
      </c>
      <c r="W222">
        <v>245169</v>
      </c>
      <c r="X222">
        <v>221985</v>
      </c>
      <c r="Y222">
        <v>23184</v>
      </c>
      <c r="Z222">
        <v>420585</v>
      </c>
      <c r="AA222">
        <v>350155</v>
      </c>
      <c r="AB222">
        <v>70430</v>
      </c>
      <c r="AC222">
        <v>7388</v>
      </c>
      <c r="AD222">
        <v>4312</v>
      </c>
      <c r="AE222">
        <v>3076</v>
      </c>
      <c r="AF222">
        <v>234</v>
      </c>
      <c r="AG222">
        <v>214</v>
      </c>
      <c r="AH222">
        <v>20</v>
      </c>
      <c r="AI222">
        <v>19264</v>
      </c>
      <c r="AJ222">
        <v>13978</v>
      </c>
      <c r="AK222">
        <v>5286</v>
      </c>
      <c r="AL222">
        <v>27902</v>
      </c>
      <c r="AM222">
        <v>25932</v>
      </c>
      <c r="AN222">
        <v>1970</v>
      </c>
      <c r="AO222">
        <v>858</v>
      </c>
      <c r="AP222">
        <v>824</v>
      </c>
      <c r="AQ222">
        <v>34</v>
      </c>
      <c r="AR222">
        <v>21194</v>
      </c>
      <c r="AS222">
        <v>20662</v>
      </c>
      <c r="AT222">
        <v>532</v>
      </c>
      <c r="AU222">
        <v>94</v>
      </c>
      <c r="AV222">
        <v>94</v>
      </c>
      <c r="AW222">
        <v>0</v>
      </c>
      <c r="AX222">
        <v>39978</v>
      </c>
      <c r="AY222">
        <v>37814</v>
      </c>
      <c r="AZ222">
        <v>2164</v>
      </c>
      <c r="BA222">
        <v>16740</v>
      </c>
      <c r="BB222">
        <v>16364</v>
      </c>
      <c r="BC222">
        <v>376</v>
      </c>
      <c r="BD222">
        <v>4504</v>
      </c>
      <c r="BE222">
        <v>4196</v>
      </c>
      <c r="BF222">
        <v>308</v>
      </c>
      <c r="BG222">
        <v>24</v>
      </c>
      <c r="BH222">
        <v>18</v>
      </c>
      <c r="BI222">
        <v>6</v>
      </c>
      <c r="BJ222">
        <v>840</v>
      </c>
      <c r="BK222">
        <v>816</v>
      </c>
      <c r="BL222">
        <v>24</v>
      </c>
      <c r="BM222">
        <v>5294</v>
      </c>
      <c r="BN222">
        <v>4958</v>
      </c>
      <c r="BO222">
        <v>336</v>
      </c>
      <c r="BP222">
        <v>14176</v>
      </c>
      <c r="BQ222">
        <v>13276</v>
      </c>
      <c r="BR222">
        <v>900</v>
      </c>
      <c r="BS222">
        <v>29592</v>
      </c>
      <c r="BT222">
        <v>17346</v>
      </c>
      <c r="BU222">
        <v>12246</v>
      </c>
      <c r="BV222">
        <v>9378</v>
      </c>
      <c r="BW222">
        <v>4990</v>
      </c>
      <c r="BX222">
        <v>4388</v>
      </c>
      <c r="BY222">
        <v>44596</v>
      </c>
      <c r="BZ222">
        <v>34234</v>
      </c>
      <c r="CA222">
        <v>10362</v>
      </c>
      <c r="CB222" t="str">
        <f t="shared" si="281"/>
        <v>AgriculturalLabourersTotal</v>
      </c>
      <c r="CC222" t="str">
        <f t="shared" si="282"/>
        <v>AgriculturalLabourersMale</v>
      </c>
      <c r="CD222" t="str">
        <f t="shared" si="283"/>
        <v>AgriculturalLabourersFemale</v>
      </c>
      <c r="CE222">
        <f t="shared" si="223"/>
        <v>27.006642359083948</v>
      </c>
      <c r="CF222">
        <f t="shared" si="224"/>
        <v>90.543665797878205</v>
      </c>
      <c r="CG222">
        <f t="shared" si="225"/>
        <v>9.456334202121802</v>
      </c>
      <c r="CH222">
        <f t="shared" si="226"/>
        <v>46.329628446481088</v>
      </c>
      <c r="CI222">
        <f t="shared" si="227"/>
        <v>83.254276781150054</v>
      </c>
      <c r="CJ222">
        <f t="shared" si="228"/>
        <v>16.745723218849935</v>
      </c>
      <c r="CK222">
        <f t="shared" si="229"/>
        <v>0.81382668179464868</v>
      </c>
      <c r="CL222">
        <f t="shared" si="230"/>
        <v>58.364916080129937</v>
      </c>
      <c r="CM222">
        <f t="shared" si="231"/>
        <v>41.635083919870056</v>
      </c>
      <c r="CN222">
        <f t="shared" si="232"/>
        <v>2.5776318833236028E-2</v>
      </c>
      <c r="CO222">
        <f t="shared" si="233"/>
        <v>91.452991452991455</v>
      </c>
      <c r="CP222">
        <f t="shared" si="284"/>
        <v>8.5470085470085468</v>
      </c>
      <c r="CQ222">
        <f t="shared" si="234"/>
        <v>2.1220299401857217</v>
      </c>
      <c r="CR222">
        <f t="shared" si="235"/>
        <v>72.560215946843854</v>
      </c>
      <c r="CS222">
        <f t="shared" si="236"/>
        <v>27.439784053156146</v>
      </c>
      <c r="CT222">
        <f t="shared" si="237"/>
        <v>3.0735506328416737</v>
      </c>
      <c r="CU222">
        <f t="shared" si="238"/>
        <v>92.939574224069958</v>
      </c>
      <c r="CV222">
        <f t="shared" si="239"/>
        <v>7.0604257759300406</v>
      </c>
      <c r="CW222">
        <f t="shared" si="240"/>
        <v>9.451316905519877E-2</v>
      </c>
      <c r="CX222">
        <f t="shared" si="241"/>
        <v>96.037296037296045</v>
      </c>
      <c r="CY222">
        <f t="shared" si="242"/>
        <v>3.9627039627039626</v>
      </c>
      <c r="CZ222">
        <f t="shared" si="243"/>
        <v>2.3346294929555746</v>
      </c>
      <c r="DA222">
        <f t="shared" si="244"/>
        <v>97.489855619514955</v>
      </c>
      <c r="DB222">
        <f t="shared" si="245"/>
        <v>2.510144380485043</v>
      </c>
      <c r="DC222">
        <f t="shared" si="246"/>
        <v>1.035458961677003E-2</v>
      </c>
      <c r="DD222">
        <f t="shared" si="247"/>
        <v>100</v>
      </c>
      <c r="DE222">
        <f t="shared" si="285"/>
        <v>0</v>
      </c>
      <c r="DF222">
        <f t="shared" si="248"/>
        <v>4.4037849329705558</v>
      </c>
      <c r="DG222">
        <f t="shared" si="249"/>
        <v>94.587022862574415</v>
      </c>
      <c r="DH222">
        <f t="shared" si="250"/>
        <v>5.4129771374255844</v>
      </c>
      <c r="DI222">
        <f t="shared" si="251"/>
        <v>1.8439981934545775</v>
      </c>
      <c r="DJ222">
        <f t="shared" si="252"/>
        <v>97.753882915173236</v>
      </c>
      <c r="DK222">
        <f t="shared" si="253"/>
        <v>2.246117084826762</v>
      </c>
      <c r="DL222">
        <f t="shared" si="254"/>
        <v>0.49613905993544899</v>
      </c>
      <c r="DM222">
        <f t="shared" si="255"/>
        <v>93.161634103019537</v>
      </c>
      <c r="DN222">
        <f t="shared" si="256"/>
        <v>6.838365896980461</v>
      </c>
      <c r="DO222">
        <f t="shared" si="257"/>
        <v>2.6437250085370287E-3</v>
      </c>
      <c r="DP222">
        <f t="shared" si="258"/>
        <v>75</v>
      </c>
      <c r="DQ222">
        <f t="shared" si="259"/>
        <v>25</v>
      </c>
      <c r="DR222">
        <f t="shared" si="260"/>
        <v>9.2530375298796E-2</v>
      </c>
      <c r="DS222">
        <f t="shared" si="261"/>
        <v>97.142857142857139</v>
      </c>
      <c r="DT222">
        <f t="shared" si="262"/>
        <v>2.8571428571428572</v>
      </c>
      <c r="DU222">
        <f t="shared" si="263"/>
        <v>0.58316167479979286</v>
      </c>
      <c r="DV222">
        <f t="shared" si="264"/>
        <v>93.653192293162064</v>
      </c>
      <c r="DW222">
        <f t="shared" si="265"/>
        <v>6.3468077068379296</v>
      </c>
      <c r="DX222">
        <f t="shared" si="266"/>
        <v>1.5615602383758718</v>
      </c>
      <c r="DY222">
        <f t="shared" si="267"/>
        <v>93.651241534988714</v>
      </c>
      <c r="DZ222">
        <f t="shared" si="268"/>
        <v>6.3487584650112865</v>
      </c>
      <c r="EA222">
        <f t="shared" si="269"/>
        <v>3.2597129355261565</v>
      </c>
      <c r="EB222">
        <f t="shared" si="270"/>
        <v>58.617193836171943</v>
      </c>
      <c r="EC222">
        <f t="shared" si="271"/>
        <v>41.382806163828064</v>
      </c>
      <c r="ED222">
        <f t="shared" si="272"/>
        <v>1.0330355470858441</v>
      </c>
      <c r="EE222">
        <f t="shared" si="273"/>
        <v>53.20963958200042</v>
      </c>
      <c r="EF222">
        <f t="shared" si="274"/>
        <v>46.790360417999572</v>
      </c>
      <c r="EG222">
        <f t="shared" si="275"/>
        <v>4.9124816866965553</v>
      </c>
      <c r="EH222">
        <f t="shared" si="276"/>
        <v>76.76473226298323</v>
      </c>
      <c r="EI222">
        <f t="shared" si="277"/>
        <v>23.235267737016773</v>
      </c>
    </row>
    <row r="223" spans="1:139" x14ac:dyDescent="0.25">
      <c r="A223" t="s">
        <v>1922</v>
      </c>
      <c r="B223">
        <v>222</v>
      </c>
      <c r="C223" t="s">
        <v>282</v>
      </c>
      <c r="E223">
        <v>2970541</v>
      </c>
      <c r="F223">
        <v>1567660</v>
      </c>
      <c r="G223">
        <v>1402881</v>
      </c>
      <c r="H223">
        <v>592081</v>
      </c>
      <c r="I223">
        <v>491417</v>
      </c>
      <c r="J223">
        <v>100664</v>
      </c>
      <c r="K223">
        <f t="shared" si="214"/>
        <v>19.931756538623773</v>
      </c>
      <c r="L223">
        <f t="shared" si="215"/>
        <v>31.347167115318374</v>
      </c>
      <c r="M223">
        <f t="shared" si="216"/>
        <v>7.175519520187386</v>
      </c>
      <c r="N223">
        <f t="shared" si="278"/>
        <v>82.998272195865098</v>
      </c>
      <c r="O223">
        <f t="shared" si="279"/>
        <v>17.001727804134909</v>
      </c>
      <c r="P223">
        <f t="shared" si="217"/>
        <v>58.563777591241738</v>
      </c>
      <c r="Q223">
        <f t="shared" si="218"/>
        <v>9.3723662809649362</v>
      </c>
      <c r="R223">
        <f t="shared" si="219"/>
        <v>5.9431057574892625</v>
      </c>
      <c r="S223">
        <f t="shared" si="280"/>
        <v>5.3904786676147349</v>
      </c>
      <c r="T223">
        <f t="shared" si="220"/>
        <v>20.730271702689329</v>
      </c>
      <c r="U223">
        <f t="shared" si="221"/>
        <v>41.436222408758262</v>
      </c>
      <c r="V223">
        <f t="shared" si="222"/>
        <v>24533600</v>
      </c>
      <c r="W223">
        <v>114779</v>
      </c>
      <c r="X223">
        <v>102813</v>
      </c>
      <c r="Y223">
        <v>11966</v>
      </c>
      <c r="Z223">
        <v>225638</v>
      </c>
      <c r="AA223">
        <v>183096</v>
      </c>
      <c r="AB223">
        <v>42542</v>
      </c>
      <c r="AC223">
        <v>6328</v>
      </c>
      <c r="AD223">
        <v>4712</v>
      </c>
      <c r="AE223">
        <v>1616</v>
      </c>
      <c r="AF223">
        <v>438</v>
      </c>
      <c r="AG223">
        <v>422</v>
      </c>
      <c r="AH223">
        <v>16</v>
      </c>
      <c r="AI223">
        <v>24676</v>
      </c>
      <c r="AJ223">
        <v>17212</v>
      </c>
      <c r="AK223">
        <v>7464</v>
      </c>
      <c r="AL223">
        <v>30378</v>
      </c>
      <c r="AM223">
        <v>26840</v>
      </c>
      <c r="AN223">
        <v>3538</v>
      </c>
      <c r="AO223">
        <v>942</v>
      </c>
      <c r="AP223">
        <v>884</v>
      </c>
      <c r="AQ223">
        <v>58</v>
      </c>
      <c r="AR223">
        <v>31916</v>
      </c>
      <c r="AS223">
        <v>30412</v>
      </c>
      <c r="AT223">
        <v>1504</v>
      </c>
      <c r="AU223">
        <v>106</v>
      </c>
      <c r="AV223">
        <v>104</v>
      </c>
      <c r="AW223">
        <v>2</v>
      </c>
      <c r="AX223">
        <v>35082</v>
      </c>
      <c r="AY223">
        <v>32832</v>
      </c>
      <c r="AZ223">
        <v>2250</v>
      </c>
      <c r="BA223">
        <v>16524</v>
      </c>
      <c r="BB223">
        <v>16196</v>
      </c>
      <c r="BC223">
        <v>328</v>
      </c>
      <c r="BD223">
        <v>2798</v>
      </c>
      <c r="BE223">
        <v>2682</v>
      </c>
      <c r="BF223">
        <v>116</v>
      </c>
      <c r="BG223">
        <v>28</v>
      </c>
      <c r="BH223">
        <v>28</v>
      </c>
      <c r="BI223">
        <v>0</v>
      </c>
      <c r="BJ223">
        <v>672</v>
      </c>
      <c r="BK223">
        <v>656</v>
      </c>
      <c r="BL223">
        <v>16</v>
      </c>
      <c r="BM223">
        <v>4888</v>
      </c>
      <c r="BN223">
        <v>4642</v>
      </c>
      <c r="BO223">
        <v>246</v>
      </c>
      <c r="BP223">
        <v>14796</v>
      </c>
      <c r="BQ223">
        <v>13902</v>
      </c>
      <c r="BR223">
        <v>894</v>
      </c>
      <c r="BS223">
        <v>23958</v>
      </c>
      <c r="BT223">
        <v>13872</v>
      </c>
      <c r="BU223">
        <v>10086</v>
      </c>
      <c r="BV223">
        <v>10656</v>
      </c>
      <c r="BW223">
        <v>5198</v>
      </c>
      <c r="BX223">
        <v>5458</v>
      </c>
      <c r="BY223">
        <v>47478</v>
      </c>
      <c r="BZ223">
        <v>34914</v>
      </c>
      <c r="CA223">
        <v>12564</v>
      </c>
      <c r="CB223" t="str">
        <f t="shared" si="281"/>
        <v>AgriculturalLabourersTotal</v>
      </c>
      <c r="CC223" t="str">
        <f t="shared" si="282"/>
        <v>AgriculturalLabourersMale</v>
      </c>
      <c r="CD223" t="str">
        <f t="shared" si="283"/>
        <v>AgriculturalLabourersFemale</v>
      </c>
      <c r="CE223">
        <f t="shared" si="223"/>
        <v>19.385692160363195</v>
      </c>
      <c r="CF223">
        <f t="shared" si="224"/>
        <v>89.57474799397103</v>
      </c>
      <c r="CG223">
        <f t="shared" si="225"/>
        <v>10.425252006028977</v>
      </c>
      <c r="CH223">
        <f t="shared" si="226"/>
        <v>38.109312746060084</v>
      </c>
      <c r="CI223">
        <f t="shared" si="227"/>
        <v>81.145906274652319</v>
      </c>
      <c r="CJ223">
        <f t="shared" si="228"/>
        <v>18.854093725347681</v>
      </c>
      <c r="CK223">
        <f t="shared" si="229"/>
        <v>1.0687726848184622</v>
      </c>
      <c r="CL223">
        <f t="shared" si="230"/>
        <v>74.462705436156767</v>
      </c>
      <c r="CM223">
        <f t="shared" si="231"/>
        <v>25.53729456384324</v>
      </c>
      <c r="CN223">
        <f t="shared" si="232"/>
        <v>7.3976364720367657E-2</v>
      </c>
      <c r="CO223">
        <f t="shared" si="233"/>
        <v>96.347031963470315</v>
      </c>
      <c r="CP223">
        <f t="shared" si="284"/>
        <v>3.6529680365296802</v>
      </c>
      <c r="CQ223">
        <f t="shared" si="234"/>
        <v>4.1676730042004388</v>
      </c>
      <c r="CR223">
        <f t="shared" si="235"/>
        <v>69.751985735127249</v>
      </c>
      <c r="CS223">
        <f t="shared" si="236"/>
        <v>30.248014264872751</v>
      </c>
      <c r="CT223">
        <f t="shared" si="237"/>
        <v>5.1307169120441287</v>
      </c>
      <c r="CU223">
        <f t="shared" si="238"/>
        <v>88.353413654618478</v>
      </c>
      <c r="CV223">
        <f t="shared" si="239"/>
        <v>11.646586345381527</v>
      </c>
      <c r="CW223">
        <f t="shared" si="240"/>
        <v>0.1590998528917496</v>
      </c>
      <c r="CX223">
        <f t="shared" si="241"/>
        <v>93.842887473460721</v>
      </c>
      <c r="CY223">
        <f t="shared" si="242"/>
        <v>6.1571125265392785</v>
      </c>
      <c r="CZ223">
        <f t="shared" si="243"/>
        <v>5.3904786676147349</v>
      </c>
      <c r="DA223">
        <f t="shared" si="244"/>
        <v>95.28763002882566</v>
      </c>
      <c r="DB223">
        <f t="shared" si="245"/>
        <v>4.7123699711743328</v>
      </c>
      <c r="DC223">
        <f t="shared" si="246"/>
        <v>1.7902955845568426E-2</v>
      </c>
      <c r="DD223">
        <f t="shared" si="247"/>
        <v>98.113207547169807</v>
      </c>
      <c r="DE223">
        <f t="shared" si="285"/>
        <v>1.8867924528301887</v>
      </c>
      <c r="DF223">
        <f t="shared" si="248"/>
        <v>5.9252028016436942</v>
      </c>
      <c r="DG223">
        <f t="shared" si="249"/>
        <v>93.586454592098505</v>
      </c>
      <c r="DH223">
        <f t="shared" si="250"/>
        <v>6.4135454079014869</v>
      </c>
      <c r="DI223">
        <f t="shared" si="251"/>
        <v>2.7908343621903082</v>
      </c>
      <c r="DJ223">
        <f t="shared" si="252"/>
        <v>98.015008472524812</v>
      </c>
      <c r="DK223">
        <f t="shared" si="253"/>
        <v>1.9849915274751877</v>
      </c>
      <c r="DL223">
        <f t="shared" si="254"/>
        <v>0.47257047599906093</v>
      </c>
      <c r="DM223">
        <f t="shared" si="255"/>
        <v>95.854181558255902</v>
      </c>
      <c r="DN223">
        <f t="shared" si="256"/>
        <v>4.1458184417441029</v>
      </c>
      <c r="DO223">
        <f t="shared" si="257"/>
        <v>4.729082676187886E-3</v>
      </c>
      <c r="DP223">
        <f t="shared" si="258"/>
        <v>100</v>
      </c>
      <c r="DQ223">
        <f t="shared" si="259"/>
        <v>0</v>
      </c>
      <c r="DR223">
        <f t="shared" si="260"/>
        <v>0.11349798422850928</v>
      </c>
      <c r="DS223">
        <f t="shared" si="261"/>
        <v>97.61904761904762</v>
      </c>
      <c r="DT223">
        <f t="shared" si="262"/>
        <v>2.3809523809523809</v>
      </c>
      <c r="DU223">
        <f t="shared" si="263"/>
        <v>0.82556271861451391</v>
      </c>
      <c r="DV223">
        <f t="shared" si="264"/>
        <v>94.967266775777418</v>
      </c>
      <c r="DW223">
        <f t="shared" si="265"/>
        <v>5.0327332242225857</v>
      </c>
      <c r="DX223">
        <f t="shared" si="266"/>
        <v>2.49898240274557</v>
      </c>
      <c r="DY223">
        <f t="shared" si="267"/>
        <v>93.95782643957827</v>
      </c>
      <c r="DZ223">
        <f t="shared" si="268"/>
        <v>6.0421735604217357</v>
      </c>
      <c r="EA223">
        <f t="shared" si="269"/>
        <v>4.0464058127181923</v>
      </c>
      <c r="EB223">
        <f t="shared" si="270"/>
        <v>57.901327322814922</v>
      </c>
      <c r="EC223">
        <f t="shared" si="271"/>
        <v>42.098672677185071</v>
      </c>
      <c r="ED223">
        <f t="shared" si="272"/>
        <v>1.7997537499092184</v>
      </c>
      <c r="EE223">
        <f t="shared" si="273"/>
        <v>48.780030030030034</v>
      </c>
      <c r="EF223">
        <f t="shared" si="274"/>
        <v>51.219969969969966</v>
      </c>
      <c r="EG223">
        <f t="shared" si="275"/>
        <v>8.0188352607160169</v>
      </c>
      <c r="EH223">
        <f t="shared" si="276"/>
        <v>73.537217237457355</v>
      </c>
      <c r="EI223">
        <f t="shared" si="277"/>
        <v>26.462782762542652</v>
      </c>
    </row>
    <row r="224" spans="1:139" x14ac:dyDescent="0.25">
      <c r="A224" t="s">
        <v>1924</v>
      </c>
      <c r="B224">
        <v>223</v>
      </c>
      <c r="C224" t="s">
        <v>283</v>
      </c>
      <c r="E224">
        <v>1666886</v>
      </c>
      <c r="F224">
        <v>883786</v>
      </c>
      <c r="G224">
        <v>783100</v>
      </c>
      <c r="H224">
        <v>306355</v>
      </c>
      <c r="I224">
        <v>252234</v>
      </c>
      <c r="J224">
        <v>54121</v>
      </c>
      <c r="K224">
        <f t="shared" si="214"/>
        <v>18.378881339215759</v>
      </c>
      <c r="L224">
        <f t="shared" si="215"/>
        <v>28.54016696349569</v>
      </c>
      <c r="M224">
        <f t="shared" si="216"/>
        <v>6.9111224620099607</v>
      </c>
      <c r="N224">
        <f t="shared" si="278"/>
        <v>82.333893685430297</v>
      </c>
      <c r="O224">
        <f t="shared" si="279"/>
        <v>17.666106314569699</v>
      </c>
      <c r="P224">
        <f t="shared" si="217"/>
        <v>72.967635586166381</v>
      </c>
      <c r="Q224">
        <f t="shared" si="218"/>
        <v>4.0694618987775613</v>
      </c>
      <c r="R224">
        <f t="shared" si="219"/>
        <v>4.2692301415025051</v>
      </c>
      <c r="S224">
        <f t="shared" si="280"/>
        <v>3.2188147737102382</v>
      </c>
      <c r="T224">
        <f t="shared" si="220"/>
        <v>15.474857599843318</v>
      </c>
      <c r="U224">
        <f t="shared" si="221"/>
        <v>27.032364413833623</v>
      </c>
      <c r="V224">
        <f t="shared" si="222"/>
        <v>8281499.9999999991</v>
      </c>
      <c r="W224">
        <v>75365</v>
      </c>
      <c r="X224">
        <v>66889</v>
      </c>
      <c r="Y224">
        <v>8476</v>
      </c>
      <c r="Z224">
        <v>145787</v>
      </c>
      <c r="AA224">
        <v>117532</v>
      </c>
      <c r="AB224">
        <v>28255</v>
      </c>
      <c r="AC224">
        <v>2388</v>
      </c>
      <c r="AD224">
        <v>1839</v>
      </c>
      <c r="AE224">
        <v>549</v>
      </c>
      <c r="AF224">
        <v>123</v>
      </c>
      <c r="AG224">
        <v>120</v>
      </c>
      <c r="AH224">
        <v>3</v>
      </c>
      <c r="AI224">
        <v>5751</v>
      </c>
      <c r="AJ224">
        <v>4365</v>
      </c>
      <c r="AK224">
        <v>1386</v>
      </c>
      <c r="AL224">
        <v>6593</v>
      </c>
      <c r="AM224">
        <v>6194</v>
      </c>
      <c r="AN224">
        <v>399</v>
      </c>
      <c r="AO224">
        <v>256</v>
      </c>
      <c r="AP224">
        <v>217</v>
      </c>
      <c r="AQ224">
        <v>39</v>
      </c>
      <c r="AR224">
        <v>9861</v>
      </c>
      <c r="AS224">
        <v>9468</v>
      </c>
      <c r="AT224">
        <v>393</v>
      </c>
      <c r="AU224">
        <v>25</v>
      </c>
      <c r="AV224">
        <v>24</v>
      </c>
      <c r="AW224">
        <v>1</v>
      </c>
      <c r="AX224">
        <v>13054</v>
      </c>
      <c r="AY224">
        <v>12137</v>
      </c>
      <c r="AZ224">
        <v>917</v>
      </c>
      <c r="BA224">
        <v>4642</v>
      </c>
      <c r="BB224">
        <v>4567</v>
      </c>
      <c r="BC224">
        <v>75</v>
      </c>
      <c r="BD224">
        <v>915</v>
      </c>
      <c r="BE224">
        <v>883</v>
      </c>
      <c r="BF224">
        <v>32</v>
      </c>
      <c r="BG224">
        <v>13</v>
      </c>
      <c r="BH224">
        <v>12</v>
      </c>
      <c r="BI224">
        <v>1</v>
      </c>
      <c r="BJ224">
        <v>295</v>
      </c>
      <c r="BK224">
        <v>285</v>
      </c>
      <c r="BL224">
        <v>10</v>
      </c>
      <c r="BM224">
        <v>1635</v>
      </c>
      <c r="BN224">
        <v>1566</v>
      </c>
      <c r="BO224">
        <v>69</v>
      </c>
      <c r="BP224">
        <v>6148</v>
      </c>
      <c r="BQ224">
        <v>5840</v>
      </c>
      <c r="BR224">
        <v>308</v>
      </c>
      <c r="BS224">
        <v>10335</v>
      </c>
      <c r="BT224">
        <v>6537</v>
      </c>
      <c r="BU224">
        <v>3798</v>
      </c>
      <c r="BV224">
        <v>5139</v>
      </c>
      <c r="BW224">
        <v>1956</v>
      </c>
      <c r="BX224">
        <v>3183</v>
      </c>
      <c r="BY224">
        <v>18030</v>
      </c>
      <c r="BZ224">
        <v>11803</v>
      </c>
      <c r="CA224">
        <v>6227</v>
      </c>
      <c r="CB224" t="str">
        <f t="shared" si="281"/>
        <v>AgriculturalLabourersTotal</v>
      </c>
      <c r="CC224" t="str">
        <f t="shared" si="282"/>
        <v>AgriculturalLabourersMale</v>
      </c>
      <c r="CD224" t="str">
        <f t="shared" si="283"/>
        <v>AgriculturalLabourersFemale</v>
      </c>
      <c r="CE224">
        <f t="shared" si="223"/>
        <v>24.600545119224428</v>
      </c>
      <c r="CF224">
        <f t="shared" si="224"/>
        <v>88.753400119418828</v>
      </c>
      <c r="CG224">
        <f t="shared" si="225"/>
        <v>11.246599880581172</v>
      </c>
      <c r="CH224">
        <f t="shared" si="226"/>
        <v>47.587602617877948</v>
      </c>
      <c r="CI224">
        <f t="shared" si="227"/>
        <v>80.618985231879378</v>
      </c>
      <c r="CJ224">
        <f t="shared" si="228"/>
        <v>19.381014768120615</v>
      </c>
      <c r="CK224">
        <f t="shared" si="229"/>
        <v>0.77948784906399438</v>
      </c>
      <c r="CL224">
        <f t="shared" si="230"/>
        <v>77.010050251256274</v>
      </c>
      <c r="CM224">
        <f t="shared" si="231"/>
        <v>22.989949748743719</v>
      </c>
      <c r="CN224">
        <f t="shared" si="232"/>
        <v>4.0149499763346447E-2</v>
      </c>
      <c r="CO224">
        <f t="shared" si="233"/>
        <v>97.560975609756099</v>
      </c>
      <c r="CP224">
        <f t="shared" si="284"/>
        <v>2.4390243902439024</v>
      </c>
      <c r="CQ224">
        <f t="shared" si="234"/>
        <v>1.8772339279593935</v>
      </c>
      <c r="CR224">
        <f t="shared" si="235"/>
        <v>75.899843505477307</v>
      </c>
      <c r="CS224">
        <f t="shared" si="236"/>
        <v>24.100156494522693</v>
      </c>
      <c r="CT224">
        <f t="shared" si="237"/>
        <v>2.1520784710548218</v>
      </c>
      <c r="CU224">
        <f t="shared" si="238"/>
        <v>93.948126801152739</v>
      </c>
      <c r="CV224">
        <f t="shared" si="239"/>
        <v>6.0518731988472618</v>
      </c>
      <c r="CW224">
        <f t="shared" si="240"/>
        <v>8.3563186499322678E-2</v>
      </c>
      <c r="CX224">
        <f t="shared" si="241"/>
        <v>84.765625</v>
      </c>
      <c r="CY224">
        <f t="shared" si="242"/>
        <v>15.234375</v>
      </c>
      <c r="CZ224">
        <f t="shared" si="243"/>
        <v>3.2188147737102382</v>
      </c>
      <c r="DA224">
        <f t="shared" si="244"/>
        <v>96.014602981442039</v>
      </c>
      <c r="DB224">
        <f t="shared" si="245"/>
        <v>3.9853970185579555</v>
      </c>
      <c r="DC224">
        <f t="shared" si="246"/>
        <v>8.1604674315744804E-3</v>
      </c>
      <c r="DD224">
        <f t="shared" si="247"/>
        <v>96</v>
      </c>
      <c r="DE224">
        <f t="shared" si="285"/>
        <v>4</v>
      </c>
      <c r="DF224">
        <f t="shared" si="248"/>
        <v>4.2610696740709306</v>
      </c>
      <c r="DG224">
        <f t="shared" si="249"/>
        <v>92.975333231193503</v>
      </c>
      <c r="DH224">
        <f t="shared" si="250"/>
        <v>7.0246667688064965</v>
      </c>
      <c r="DI224">
        <f t="shared" si="251"/>
        <v>1.5152355926947496</v>
      </c>
      <c r="DJ224">
        <f t="shared" si="252"/>
        <v>98.384317104696251</v>
      </c>
      <c r="DK224">
        <f t="shared" si="253"/>
        <v>1.6156828953037483</v>
      </c>
      <c r="DL224">
        <f t="shared" si="254"/>
        <v>0.29867310799562596</v>
      </c>
      <c r="DM224">
        <f t="shared" si="255"/>
        <v>96.502732240437155</v>
      </c>
      <c r="DN224">
        <f t="shared" si="256"/>
        <v>3.4972677595628414</v>
      </c>
      <c r="DO224">
        <f t="shared" si="257"/>
        <v>4.2434430644187294E-3</v>
      </c>
      <c r="DP224">
        <f t="shared" si="258"/>
        <v>92.307692307692307</v>
      </c>
      <c r="DQ224">
        <f t="shared" si="259"/>
        <v>7.6923076923076925</v>
      </c>
      <c r="DR224">
        <f t="shared" si="260"/>
        <v>9.6293515692578865E-2</v>
      </c>
      <c r="DS224">
        <f t="shared" si="261"/>
        <v>96.610169491525426</v>
      </c>
      <c r="DT224">
        <f t="shared" si="262"/>
        <v>3.3898305084745761</v>
      </c>
      <c r="DU224">
        <f t="shared" si="263"/>
        <v>0.53369457002497112</v>
      </c>
      <c r="DV224">
        <f t="shared" si="264"/>
        <v>95.779816513761475</v>
      </c>
      <c r="DW224">
        <f t="shared" si="265"/>
        <v>4.2201834862385326</v>
      </c>
      <c r="DX224">
        <f t="shared" si="266"/>
        <v>2.0068221507727961</v>
      </c>
      <c r="DY224">
        <f t="shared" si="267"/>
        <v>94.990240728692257</v>
      </c>
      <c r="DZ224">
        <f t="shared" si="268"/>
        <v>5.0097592713077423</v>
      </c>
      <c r="EA224">
        <f t="shared" si="269"/>
        <v>3.3735372362128904</v>
      </c>
      <c r="EB224">
        <f t="shared" si="270"/>
        <v>63.251088534107403</v>
      </c>
      <c r="EC224">
        <f t="shared" si="271"/>
        <v>36.748911465892597</v>
      </c>
      <c r="ED224">
        <f t="shared" si="272"/>
        <v>1.6774656852344503</v>
      </c>
      <c r="EE224">
        <f t="shared" si="273"/>
        <v>38.061879743140686</v>
      </c>
      <c r="EF224">
        <f t="shared" si="274"/>
        <v>61.938120256859307</v>
      </c>
      <c r="EG224">
        <f t="shared" si="275"/>
        <v>5.8853291116515152</v>
      </c>
      <c r="EH224">
        <f t="shared" si="276"/>
        <v>65.463117027176935</v>
      </c>
      <c r="EI224">
        <f t="shared" si="277"/>
        <v>34.536882972823072</v>
      </c>
    </row>
    <row r="225" spans="1:139" x14ac:dyDescent="0.25">
      <c r="A225" t="s">
        <v>1926</v>
      </c>
      <c r="B225">
        <v>224</v>
      </c>
      <c r="C225" t="s">
        <v>284</v>
      </c>
      <c r="E225">
        <v>3037766</v>
      </c>
      <c r="F225">
        <v>1615663</v>
      </c>
      <c r="G225">
        <v>1422103</v>
      </c>
      <c r="H225">
        <v>534688</v>
      </c>
      <c r="I225">
        <v>451437</v>
      </c>
      <c r="J225">
        <v>83251</v>
      </c>
      <c r="K225">
        <f t="shared" si="214"/>
        <v>17.601355733127569</v>
      </c>
      <c r="L225">
        <f t="shared" si="215"/>
        <v>27.941284785255345</v>
      </c>
      <c r="M225">
        <f t="shared" si="216"/>
        <v>5.8540766737711687</v>
      </c>
      <c r="N225">
        <f t="shared" si="278"/>
        <v>84.429985337243409</v>
      </c>
      <c r="O225">
        <f t="shared" si="279"/>
        <v>15.570014662756599</v>
      </c>
      <c r="P225">
        <f t="shared" si="217"/>
        <v>53.062346639535569</v>
      </c>
      <c r="Q225">
        <f t="shared" si="218"/>
        <v>10.61254413788976</v>
      </c>
      <c r="R225">
        <f t="shared" si="219"/>
        <v>7.2419803698605536</v>
      </c>
      <c r="S225">
        <f t="shared" si="280"/>
        <v>5.2344544856065589</v>
      </c>
      <c r="T225">
        <f t="shared" si="220"/>
        <v>23.848674367107549</v>
      </c>
      <c r="U225">
        <f t="shared" si="221"/>
        <v>46.937653360464424</v>
      </c>
      <c r="V225">
        <f t="shared" si="222"/>
        <v>25097000</v>
      </c>
      <c r="W225">
        <v>92720</v>
      </c>
      <c r="X225">
        <v>82585</v>
      </c>
      <c r="Y225">
        <v>10135</v>
      </c>
      <c r="Z225">
        <v>186542</v>
      </c>
      <c r="AA225">
        <v>153588</v>
      </c>
      <c r="AB225">
        <v>32954</v>
      </c>
      <c r="AC225">
        <v>4456</v>
      </c>
      <c r="AD225">
        <v>3656</v>
      </c>
      <c r="AE225">
        <v>800</v>
      </c>
      <c r="AF225">
        <v>680</v>
      </c>
      <c r="AG225">
        <v>614</v>
      </c>
      <c r="AH225">
        <v>66</v>
      </c>
      <c r="AI225">
        <v>25300</v>
      </c>
      <c r="AJ225">
        <v>19640</v>
      </c>
      <c r="AK225">
        <v>5660</v>
      </c>
      <c r="AL225">
        <v>30764</v>
      </c>
      <c r="AM225">
        <v>27722</v>
      </c>
      <c r="AN225">
        <v>3042</v>
      </c>
      <c r="AO225">
        <v>2534</v>
      </c>
      <c r="AP225">
        <v>2418</v>
      </c>
      <c r="AQ225">
        <v>116</v>
      </c>
      <c r="AR225">
        <v>27988</v>
      </c>
      <c r="AS225">
        <v>26902</v>
      </c>
      <c r="AT225">
        <v>1086</v>
      </c>
      <c r="AU225">
        <v>138</v>
      </c>
      <c r="AV225">
        <v>138</v>
      </c>
      <c r="AW225">
        <v>0</v>
      </c>
      <c r="AX225">
        <v>38584</v>
      </c>
      <c r="AY225">
        <v>36608</v>
      </c>
      <c r="AZ225">
        <v>1976</v>
      </c>
      <c r="BA225">
        <v>15484</v>
      </c>
      <c r="BB225">
        <v>15246</v>
      </c>
      <c r="BC225">
        <v>238</v>
      </c>
      <c r="BD225">
        <v>2914</v>
      </c>
      <c r="BE225">
        <v>2714</v>
      </c>
      <c r="BF225">
        <v>200</v>
      </c>
      <c r="BG225">
        <v>38</v>
      </c>
      <c r="BH225">
        <v>38</v>
      </c>
      <c r="BI225">
        <v>0</v>
      </c>
      <c r="BJ225">
        <v>1256</v>
      </c>
      <c r="BK225">
        <v>1200</v>
      </c>
      <c r="BL225">
        <v>56</v>
      </c>
      <c r="BM225">
        <v>7398</v>
      </c>
      <c r="BN225">
        <v>7002</v>
      </c>
      <c r="BO225">
        <v>396</v>
      </c>
      <c r="BP225">
        <v>21598</v>
      </c>
      <c r="BQ225">
        <v>20416</v>
      </c>
      <c r="BR225">
        <v>1182</v>
      </c>
      <c r="BS225">
        <v>26926</v>
      </c>
      <c r="BT225">
        <v>17998</v>
      </c>
      <c r="BU225">
        <v>8928</v>
      </c>
      <c r="BV225">
        <v>9280</v>
      </c>
      <c r="BW225">
        <v>4818</v>
      </c>
      <c r="BX225">
        <v>4462</v>
      </c>
      <c r="BY225">
        <v>40088</v>
      </c>
      <c r="BZ225">
        <v>28134</v>
      </c>
      <c r="CA225">
        <v>11954</v>
      </c>
      <c r="CB225" t="str">
        <f t="shared" si="281"/>
        <v>AgriculturalLabourersTotal</v>
      </c>
      <c r="CC225" t="str">
        <f t="shared" si="282"/>
        <v>AgriculturalLabourersMale</v>
      </c>
      <c r="CD225" t="str">
        <f t="shared" si="283"/>
        <v>AgriculturalLabourersFemale</v>
      </c>
      <c r="CE225">
        <f t="shared" si="223"/>
        <v>17.340953976898675</v>
      </c>
      <c r="CF225">
        <f t="shared" si="224"/>
        <v>89.069240724762722</v>
      </c>
      <c r="CG225">
        <f t="shared" si="225"/>
        <v>10.930759275237273</v>
      </c>
      <c r="CH225">
        <f t="shared" si="226"/>
        <v>34.888009455981802</v>
      </c>
      <c r="CI225">
        <f t="shared" si="227"/>
        <v>82.334273246775524</v>
      </c>
      <c r="CJ225">
        <f t="shared" si="228"/>
        <v>17.665726753224476</v>
      </c>
      <c r="CK225">
        <f t="shared" si="229"/>
        <v>0.83338320665509602</v>
      </c>
      <c r="CL225">
        <f t="shared" si="230"/>
        <v>82.046678635547579</v>
      </c>
      <c r="CM225">
        <f t="shared" si="231"/>
        <v>17.953321364452425</v>
      </c>
      <c r="CN225">
        <f t="shared" si="232"/>
        <v>0.12717697049494286</v>
      </c>
      <c r="CO225">
        <f t="shared" si="233"/>
        <v>90.294117647058826</v>
      </c>
      <c r="CP225">
        <f t="shared" si="284"/>
        <v>9.7058823529411775</v>
      </c>
      <c r="CQ225">
        <f t="shared" si="234"/>
        <v>4.7317314022383155</v>
      </c>
      <c r="CR225">
        <f t="shared" si="235"/>
        <v>77.628458498023718</v>
      </c>
      <c r="CS225">
        <f t="shared" si="236"/>
        <v>22.371541501976285</v>
      </c>
      <c r="CT225">
        <f t="shared" si="237"/>
        <v>5.7536357651565027</v>
      </c>
      <c r="CU225">
        <f t="shared" si="238"/>
        <v>90.111819009231567</v>
      </c>
      <c r="CV225">
        <f t="shared" si="239"/>
        <v>9.888180990768431</v>
      </c>
      <c r="CW225">
        <f t="shared" si="240"/>
        <v>0.47392124005027236</v>
      </c>
      <c r="CX225">
        <f t="shared" si="241"/>
        <v>95.422257300710342</v>
      </c>
      <c r="CY225">
        <f t="shared" si="242"/>
        <v>4.5777426992896606</v>
      </c>
      <c r="CZ225">
        <f t="shared" si="243"/>
        <v>5.2344544856065589</v>
      </c>
      <c r="DA225">
        <f t="shared" si="244"/>
        <v>96.119765613834502</v>
      </c>
      <c r="DB225">
        <f t="shared" si="245"/>
        <v>3.8802343861654993</v>
      </c>
      <c r="DC225">
        <f t="shared" si="246"/>
        <v>2.5809444012208988E-2</v>
      </c>
      <c r="DD225">
        <f t="shared" si="247"/>
        <v>100</v>
      </c>
      <c r="DE225">
        <f t="shared" si="285"/>
        <v>0</v>
      </c>
      <c r="DF225">
        <f t="shared" si="248"/>
        <v>7.2161709258483446</v>
      </c>
      <c r="DG225">
        <f t="shared" si="249"/>
        <v>94.878706199460922</v>
      </c>
      <c r="DH225">
        <f t="shared" si="250"/>
        <v>5.1212938005390836</v>
      </c>
      <c r="DI225">
        <f t="shared" si="251"/>
        <v>2.8958944281524923</v>
      </c>
      <c r="DJ225">
        <f t="shared" si="252"/>
        <v>98.4629294755877</v>
      </c>
      <c r="DK225">
        <f t="shared" si="253"/>
        <v>1.5370705244122964</v>
      </c>
      <c r="DL225">
        <f t="shared" si="254"/>
        <v>0.54499072356215206</v>
      </c>
      <c r="DM225">
        <f t="shared" si="255"/>
        <v>93.136582017844887</v>
      </c>
      <c r="DN225">
        <f t="shared" si="256"/>
        <v>6.8634179821551138</v>
      </c>
      <c r="DO225">
        <f t="shared" si="257"/>
        <v>7.1069483511879816E-3</v>
      </c>
      <c r="DP225">
        <f t="shared" si="258"/>
        <v>100</v>
      </c>
      <c r="DQ225">
        <f t="shared" si="259"/>
        <v>0</v>
      </c>
      <c r="DR225">
        <f t="shared" si="260"/>
        <v>0.23490334550242384</v>
      </c>
      <c r="DS225">
        <f t="shared" si="261"/>
        <v>95.541401273885356</v>
      </c>
      <c r="DT225">
        <f t="shared" si="262"/>
        <v>4.4585987261146496</v>
      </c>
      <c r="DU225">
        <f t="shared" si="263"/>
        <v>1.3836106290023342</v>
      </c>
      <c r="DV225">
        <f t="shared" si="264"/>
        <v>94.647201946472009</v>
      </c>
      <c r="DW225">
        <f t="shared" si="265"/>
        <v>5.3527980535279802</v>
      </c>
      <c r="DX225">
        <f t="shared" si="266"/>
        <v>4.0393650128673171</v>
      </c>
      <c r="DY225">
        <f t="shared" si="267"/>
        <v>94.527271043615144</v>
      </c>
      <c r="DZ225">
        <f t="shared" si="268"/>
        <v>5.4727289563848505</v>
      </c>
      <c r="EA225">
        <f t="shared" si="269"/>
        <v>5.0358339816865163</v>
      </c>
      <c r="EB225">
        <f t="shared" si="270"/>
        <v>66.8424571046572</v>
      </c>
      <c r="EC225">
        <f t="shared" si="271"/>
        <v>33.157542895342793</v>
      </c>
      <c r="ED225">
        <f t="shared" si="272"/>
        <v>1.7355915973427494</v>
      </c>
      <c r="EE225">
        <f t="shared" si="273"/>
        <v>51.918103448275865</v>
      </c>
      <c r="EF225">
        <f t="shared" si="274"/>
        <v>48.081896551724142</v>
      </c>
      <c r="EG225">
        <f t="shared" si="275"/>
        <v>7.4974564605901017</v>
      </c>
      <c r="EH225">
        <f t="shared" si="276"/>
        <v>70.18060267411694</v>
      </c>
      <c r="EI225">
        <f t="shared" si="277"/>
        <v>29.819397325883056</v>
      </c>
    </row>
    <row r="226" spans="1:139" x14ac:dyDescent="0.25">
      <c r="A226" t="s">
        <v>1928</v>
      </c>
      <c r="B226">
        <v>225</v>
      </c>
      <c r="C226" t="s">
        <v>285</v>
      </c>
      <c r="E226">
        <v>2034763</v>
      </c>
      <c r="F226">
        <v>1067140</v>
      </c>
      <c r="G226">
        <v>967623</v>
      </c>
      <c r="H226">
        <v>374097</v>
      </c>
      <c r="I226">
        <v>295336</v>
      </c>
      <c r="J226">
        <v>78761</v>
      </c>
      <c r="K226">
        <f t="shared" si="214"/>
        <v>18.385286148804553</v>
      </c>
      <c r="L226">
        <f t="shared" si="215"/>
        <v>27.675469010626536</v>
      </c>
      <c r="M226">
        <f t="shared" si="216"/>
        <v>8.1396370280574146</v>
      </c>
      <c r="N226">
        <f t="shared" si="278"/>
        <v>78.946369524481625</v>
      </c>
      <c r="O226">
        <f t="shared" si="279"/>
        <v>21.053630475518382</v>
      </c>
      <c r="P226">
        <f t="shared" si="217"/>
        <v>77.917224677022276</v>
      </c>
      <c r="Q226">
        <f t="shared" si="218"/>
        <v>4.1382315281865401</v>
      </c>
      <c r="R226">
        <f t="shared" si="219"/>
        <v>2.7773545363902947</v>
      </c>
      <c r="S226">
        <f t="shared" si="280"/>
        <v>2.5586946700989315</v>
      </c>
      <c r="T226">
        <f t="shared" si="220"/>
        <v>12.608494588301966</v>
      </c>
      <c r="U226">
        <f t="shared" si="221"/>
        <v>22.082775322977731</v>
      </c>
      <c r="V226">
        <f t="shared" si="222"/>
        <v>8261100</v>
      </c>
      <c r="W226">
        <v>106751</v>
      </c>
      <c r="X226">
        <v>89193</v>
      </c>
      <c r="Y226">
        <v>17558</v>
      </c>
      <c r="Z226">
        <v>183546</v>
      </c>
      <c r="AA226">
        <v>140131</v>
      </c>
      <c r="AB226">
        <v>43415</v>
      </c>
      <c r="AC226">
        <v>1189</v>
      </c>
      <c r="AD226">
        <v>830</v>
      </c>
      <c r="AE226">
        <v>359</v>
      </c>
      <c r="AF226">
        <v>312</v>
      </c>
      <c r="AG226">
        <v>305</v>
      </c>
      <c r="AH226">
        <v>7</v>
      </c>
      <c r="AI226">
        <v>7319</v>
      </c>
      <c r="AJ226">
        <v>5489</v>
      </c>
      <c r="AK226">
        <v>1830</v>
      </c>
      <c r="AL226">
        <v>7850</v>
      </c>
      <c r="AM226">
        <v>7194</v>
      </c>
      <c r="AN226">
        <v>656</v>
      </c>
      <c r="AO226">
        <v>183</v>
      </c>
      <c r="AP226">
        <v>172</v>
      </c>
      <c r="AQ226">
        <v>11</v>
      </c>
      <c r="AR226">
        <v>9572</v>
      </c>
      <c r="AS226">
        <v>9151</v>
      </c>
      <c r="AT226">
        <v>421</v>
      </c>
      <c r="AU226">
        <v>29</v>
      </c>
      <c r="AV226">
        <v>29</v>
      </c>
      <c r="AW226">
        <v>0</v>
      </c>
      <c r="AX226">
        <v>10361</v>
      </c>
      <c r="AY226">
        <v>9901</v>
      </c>
      <c r="AZ226">
        <v>460</v>
      </c>
      <c r="BA226">
        <v>4075</v>
      </c>
      <c r="BB226">
        <v>3983</v>
      </c>
      <c r="BC226">
        <v>92</v>
      </c>
      <c r="BD226">
        <v>860</v>
      </c>
      <c r="BE226">
        <v>827</v>
      </c>
      <c r="BF226">
        <v>33</v>
      </c>
      <c r="BG226">
        <v>9</v>
      </c>
      <c r="BH226">
        <v>9</v>
      </c>
      <c r="BI226">
        <v>0</v>
      </c>
      <c r="BJ226">
        <v>231</v>
      </c>
      <c r="BK226">
        <v>222</v>
      </c>
      <c r="BL226">
        <v>9</v>
      </c>
      <c r="BM226">
        <v>1797</v>
      </c>
      <c r="BN226">
        <v>1729</v>
      </c>
      <c r="BO226">
        <v>68</v>
      </c>
      <c r="BP226">
        <v>5950</v>
      </c>
      <c r="BQ226">
        <v>5586</v>
      </c>
      <c r="BR226">
        <v>364</v>
      </c>
      <c r="BS226">
        <v>11131</v>
      </c>
      <c r="BT226">
        <v>6922</v>
      </c>
      <c r="BU226">
        <v>4209</v>
      </c>
      <c r="BV226">
        <v>4308</v>
      </c>
      <c r="BW226">
        <v>2127</v>
      </c>
      <c r="BX226">
        <v>2181</v>
      </c>
      <c r="BY226">
        <v>18624</v>
      </c>
      <c r="BZ226">
        <v>11536</v>
      </c>
      <c r="CA226">
        <v>7088</v>
      </c>
      <c r="CB226" t="str">
        <f t="shared" si="281"/>
        <v>AgriculturalLabourersTotal</v>
      </c>
      <c r="CC226" t="str">
        <f t="shared" si="282"/>
        <v>AgriculturalLabourersMale</v>
      </c>
      <c r="CD226" t="str">
        <f t="shared" si="283"/>
        <v>AgriculturalLabourersFemale</v>
      </c>
      <c r="CE226">
        <f t="shared" si="223"/>
        <v>28.535647171722843</v>
      </c>
      <c r="CF226">
        <f t="shared" si="224"/>
        <v>83.552378900431847</v>
      </c>
      <c r="CG226">
        <f t="shared" si="225"/>
        <v>16.447621099568156</v>
      </c>
      <c r="CH226">
        <f t="shared" si="226"/>
        <v>49.063745499161982</v>
      </c>
      <c r="CI226">
        <f t="shared" si="227"/>
        <v>76.346528935525697</v>
      </c>
      <c r="CJ226">
        <f t="shared" si="228"/>
        <v>23.653471064474303</v>
      </c>
      <c r="CK226">
        <f t="shared" si="229"/>
        <v>0.31783200613744567</v>
      </c>
      <c r="CL226">
        <f t="shared" si="230"/>
        <v>69.806560134566865</v>
      </c>
      <c r="CM226">
        <f t="shared" si="231"/>
        <v>30.193439865433135</v>
      </c>
      <c r="CN226">
        <f t="shared" si="232"/>
        <v>8.3400829196705661E-2</v>
      </c>
      <c r="CO226">
        <f t="shared" si="233"/>
        <v>97.756410256410248</v>
      </c>
      <c r="CP226">
        <f t="shared" si="284"/>
        <v>2.2435897435897436</v>
      </c>
      <c r="CQ226">
        <f t="shared" si="234"/>
        <v>1.9564444515727204</v>
      </c>
      <c r="CR226">
        <f t="shared" si="235"/>
        <v>74.996584232818691</v>
      </c>
      <c r="CS226">
        <f t="shared" si="236"/>
        <v>25.003415767181309</v>
      </c>
      <c r="CT226">
        <f t="shared" si="237"/>
        <v>2.098386247417114</v>
      </c>
      <c r="CU226">
        <f t="shared" si="238"/>
        <v>91.643312101910823</v>
      </c>
      <c r="CV226">
        <f t="shared" si="239"/>
        <v>8.3566878980891719</v>
      </c>
      <c r="CW226">
        <f t="shared" si="240"/>
        <v>4.8917794048067745E-2</v>
      </c>
      <c r="CX226">
        <f t="shared" si="241"/>
        <v>93.989071038251367</v>
      </c>
      <c r="CY226">
        <f t="shared" si="242"/>
        <v>6.0109289617486334</v>
      </c>
      <c r="CZ226">
        <f t="shared" si="243"/>
        <v>2.5586946700989315</v>
      </c>
      <c r="DA226">
        <f t="shared" si="244"/>
        <v>95.601755119097362</v>
      </c>
      <c r="DB226">
        <f t="shared" si="245"/>
        <v>4.3982448809026327</v>
      </c>
      <c r="DC226">
        <f t="shared" si="246"/>
        <v>7.7520001496937966E-3</v>
      </c>
      <c r="DD226">
        <f t="shared" si="247"/>
        <v>100</v>
      </c>
      <c r="DE226">
        <f t="shared" si="285"/>
        <v>0</v>
      </c>
      <c r="DF226">
        <f t="shared" si="248"/>
        <v>2.7696025362406007</v>
      </c>
      <c r="DG226">
        <f t="shared" si="249"/>
        <v>95.560274104816131</v>
      </c>
      <c r="DH226">
        <f t="shared" si="250"/>
        <v>4.4397258951838623</v>
      </c>
      <c r="DI226">
        <f t="shared" si="251"/>
        <v>1.089289676206973</v>
      </c>
      <c r="DJ226">
        <f t="shared" si="252"/>
        <v>97.74233128834355</v>
      </c>
      <c r="DK226">
        <f t="shared" si="253"/>
        <v>2.2576687116564416</v>
      </c>
      <c r="DL226">
        <f t="shared" si="254"/>
        <v>0.22988690099091949</v>
      </c>
      <c r="DM226">
        <f t="shared" si="255"/>
        <v>96.16279069767441</v>
      </c>
      <c r="DN226">
        <f t="shared" si="256"/>
        <v>3.8372093023255816</v>
      </c>
      <c r="DO226">
        <f t="shared" si="257"/>
        <v>2.4057931499049711E-3</v>
      </c>
      <c r="DP226">
        <f t="shared" si="258"/>
        <v>100</v>
      </c>
      <c r="DQ226">
        <f t="shared" si="259"/>
        <v>0</v>
      </c>
      <c r="DR226">
        <f t="shared" si="260"/>
        <v>6.1748690847560926E-2</v>
      </c>
      <c r="DS226">
        <f t="shared" si="261"/>
        <v>96.103896103896105</v>
      </c>
      <c r="DT226">
        <f t="shared" si="262"/>
        <v>3.8961038961038961</v>
      </c>
      <c r="DU226">
        <f t="shared" si="263"/>
        <v>0.48035669893102589</v>
      </c>
      <c r="DV226">
        <f t="shared" si="264"/>
        <v>96.215915414579854</v>
      </c>
      <c r="DW226">
        <f t="shared" si="265"/>
        <v>3.7840845854201444</v>
      </c>
      <c r="DX226">
        <f t="shared" si="266"/>
        <v>1.5904965824371755</v>
      </c>
      <c r="DY226">
        <f t="shared" si="267"/>
        <v>93.882352941176478</v>
      </c>
      <c r="DZ226">
        <f t="shared" si="268"/>
        <v>6.1176470588235299</v>
      </c>
      <c r="EA226">
        <f t="shared" si="269"/>
        <v>2.9754315057324705</v>
      </c>
      <c r="EB226">
        <f t="shared" si="270"/>
        <v>62.186685832360077</v>
      </c>
      <c r="EC226">
        <f t="shared" si="271"/>
        <v>37.813314167639923</v>
      </c>
      <c r="ED226">
        <f t="shared" si="272"/>
        <v>1.1515729877545129</v>
      </c>
      <c r="EE226">
        <f t="shared" si="273"/>
        <v>49.373259052924787</v>
      </c>
      <c r="EF226">
        <f t="shared" si="274"/>
        <v>50.626740947075213</v>
      </c>
      <c r="EG226">
        <f t="shared" si="275"/>
        <v>4.9783879582033537</v>
      </c>
      <c r="EH226">
        <f t="shared" si="276"/>
        <v>61.941580756013749</v>
      </c>
      <c r="EI226">
        <f t="shared" si="277"/>
        <v>38.058419243986251</v>
      </c>
    </row>
    <row r="227" spans="1:139" x14ac:dyDescent="0.25">
      <c r="A227" t="s">
        <v>1930</v>
      </c>
      <c r="B227">
        <v>226</v>
      </c>
      <c r="C227" t="s">
        <v>286</v>
      </c>
      <c r="E227">
        <v>1367765</v>
      </c>
      <c r="F227">
        <v>729041</v>
      </c>
      <c r="G227">
        <v>638724</v>
      </c>
      <c r="H227">
        <v>234165</v>
      </c>
      <c r="I227">
        <v>199665</v>
      </c>
      <c r="J227">
        <v>34500</v>
      </c>
      <c r="K227">
        <f t="shared" si="214"/>
        <v>17.120265542691911</v>
      </c>
      <c r="L227">
        <f t="shared" si="215"/>
        <v>27.387348585333338</v>
      </c>
      <c r="M227">
        <f t="shared" si="216"/>
        <v>5.401394029346009</v>
      </c>
      <c r="N227">
        <f t="shared" si="278"/>
        <v>85.266799051950542</v>
      </c>
      <c r="O227">
        <f t="shared" si="279"/>
        <v>14.733200948049452</v>
      </c>
      <c r="P227">
        <f t="shared" si="217"/>
        <v>45.953494330920506</v>
      </c>
      <c r="Q227">
        <f t="shared" si="218"/>
        <v>9.7239126257126376</v>
      </c>
      <c r="R227">
        <f t="shared" si="219"/>
        <v>8.5324450707834227</v>
      </c>
      <c r="S227">
        <f t="shared" si="280"/>
        <v>7.1231823714047788</v>
      </c>
      <c r="T227">
        <f t="shared" si="220"/>
        <v>28.666965601178653</v>
      </c>
      <c r="U227">
        <f t="shared" si="221"/>
        <v>54.046505669079494</v>
      </c>
      <c r="V227">
        <f t="shared" si="222"/>
        <v>12655800</v>
      </c>
      <c r="W227">
        <v>28928</v>
      </c>
      <c r="X227">
        <v>25129</v>
      </c>
      <c r="Y227">
        <v>3799</v>
      </c>
      <c r="Z227">
        <v>76183</v>
      </c>
      <c r="AA227">
        <v>61386</v>
      </c>
      <c r="AB227">
        <v>14797</v>
      </c>
      <c r="AC227">
        <v>2496</v>
      </c>
      <c r="AD227">
        <v>1702</v>
      </c>
      <c r="AE227">
        <v>794</v>
      </c>
      <c r="AF227">
        <v>1128</v>
      </c>
      <c r="AG227">
        <v>1048</v>
      </c>
      <c r="AH227">
        <v>80</v>
      </c>
      <c r="AI227">
        <v>5660</v>
      </c>
      <c r="AJ227">
        <v>4324</v>
      </c>
      <c r="AK227">
        <v>1336</v>
      </c>
      <c r="AL227">
        <v>15982</v>
      </c>
      <c r="AM227">
        <v>15152</v>
      </c>
      <c r="AN227">
        <v>830</v>
      </c>
      <c r="AO227">
        <v>510</v>
      </c>
      <c r="AP227">
        <v>462</v>
      </c>
      <c r="AQ227">
        <v>48</v>
      </c>
      <c r="AR227">
        <v>16680</v>
      </c>
      <c r="AS227">
        <v>16190</v>
      </c>
      <c r="AT227">
        <v>490</v>
      </c>
      <c r="AU227">
        <v>48</v>
      </c>
      <c r="AV227">
        <v>48</v>
      </c>
      <c r="AW227">
        <v>0</v>
      </c>
      <c r="AX227">
        <v>19932</v>
      </c>
      <c r="AY227">
        <v>18766</v>
      </c>
      <c r="AZ227">
        <v>1166</v>
      </c>
      <c r="BA227">
        <v>13796</v>
      </c>
      <c r="BB227">
        <v>13386</v>
      </c>
      <c r="BC227">
        <v>410</v>
      </c>
      <c r="BD227">
        <v>1426</v>
      </c>
      <c r="BE227">
        <v>1372</v>
      </c>
      <c r="BF227">
        <v>54</v>
      </c>
      <c r="BG227">
        <v>8</v>
      </c>
      <c r="BH227">
        <v>8</v>
      </c>
      <c r="BI227">
        <v>0</v>
      </c>
      <c r="BJ227">
        <v>556</v>
      </c>
      <c r="BK227">
        <v>538</v>
      </c>
      <c r="BL227">
        <v>18</v>
      </c>
      <c r="BM227">
        <v>3880</v>
      </c>
      <c r="BN227">
        <v>3696</v>
      </c>
      <c r="BO227">
        <v>184</v>
      </c>
      <c r="BP227">
        <v>14098</v>
      </c>
      <c r="BQ227">
        <v>13438</v>
      </c>
      <c r="BR227">
        <v>660</v>
      </c>
      <c r="BS227">
        <v>13810</v>
      </c>
      <c r="BT227">
        <v>8888</v>
      </c>
      <c r="BU227">
        <v>4922</v>
      </c>
      <c r="BV227">
        <v>2372</v>
      </c>
      <c r="BW227">
        <v>1540</v>
      </c>
      <c r="BX227">
        <v>832</v>
      </c>
      <c r="BY227">
        <v>16672</v>
      </c>
      <c r="BZ227">
        <v>12592</v>
      </c>
      <c r="CA227">
        <v>4080</v>
      </c>
      <c r="CB227" t="str">
        <f t="shared" si="281"/>
        <v>AgriculturalLabourersTotal</v>
      </c>
      <c r="CC227" t="str">
        <f t="shared" si="282"/>
        <v>AgriculturalLabourersMale</v>
      </c>
      <c r="CD227" t="str">
        <f t="shared" si="283"/>
        <v>AgriculturalLabourersFemale</v>
      </c>
      <c r="CE227">
        <f t="shared" si="223"/>
        <v>12.353682232613755</v>
      </c>
      <c r="CF227">
        <f t="shared" si="224"/>
        <v>86.867394911504419</v>
      </c>
      <c r="CG227">
        <f t="shared" si="225"/>
        <v>13.132605088495575</v>
      </c>
      <c r="CH227">
        <f t="shared" si="226"/>
        <v>32.533897038413087</v>
      </c>
      <c r="CI227">
        <f t="shared" si="227"/>
        <v>80.577031621227832</v>
      </c>
      <c r="CJ227">
        <f t="shared" si="228"/>
        <v>19.422968378772168</v>
      </c>
      <c r="CK227">
        <f t="shared" si="229"/>
        <v>1.0659150598936649</v>
      </c>
      <c r="CL227">
        <f t="shared" si="230"/>
        <v>68.189102564102569</v>
      </c>
      <c r="CM227">
        <f t="shared" si="231"/>
        <v>31.810897435897434</v>
      </c>
      <c r="CN227">
        <f t="shared" si="232"/>
        <v>0.48171161360579079</v>
      </c>
      <c r="CO227">
        <f t="shared" si="233"/>
        <v>92.907801418439718</v>
      </c>
      <c r="CP227">
        <f t="shared" si="284"/>
        <v>7.0921985815602842</v>
      </c>
      <c r="CQ227">
        <f t="shared" si="234"/>
        <v>2.417099054085794</v>
      </c>
      <c r="CR227">
        <f t="shared" si="235"/>
        <v>76.39575971731449</v>
      </c>
      <c r="CS227">
        <f t="shared" si="236"/>
        <v>23.604240282685513</v>
      </c>
      <c r="CT227">
        <f t="shared" si="237"/>
        <v>6.8251019580210528</v>
      </c>
      <c r="CU227">
        <f t="shared" si="238"/>
        <v>94.806657489675885</v>
      </c>
      <c r="CV227">
        <f t="shared" si="239"/>
        <v>5.193342510324114</v>
      </c>
      <c r="CW227">
        <f t="shared" si="240"/>
        <v>0.21779514444942669</v>
      </c>
      <c r="CX227">
        <f t="shared" si="241"/>
        <v>90.588235294117652</v>
      </c>
      <c r="CY227">
        <f t="shared" si="242"/>
        <v>9.4117647058823533</v>
      </c>
      <c r="CZ227">
        <f t="shared" si="243"/>
        <v>7.1231823714047788</v>
      </c>
      <c r="DA227">
        <f t="shared" si="244"/>
        <v>97.062350119904067</v>
      </c>
      <c r="DB227">
        <f t="shared" si="245"/>
        <v>2.9376498800959232</v>
      </c>
      <c r="DC227">
        <f t="shared" si="246"/>
        <v>2.049836653641663E-2</v>
      </c>
      <c r="DD227">
        <f t="shared" si="247"/>
        <v>100</v>
      </c>
      <c r="DE227">
        <f t="shared" si="285"/>
        <v>0</v>
      </c>
      <c r="DF227">
        <f t="shared" si="248"/>
        <v>8.5119467042470056</v>
      </c>
      <c r="DG227">
        <f t="shared" si="249"/>
        <v>94.150110375275943</v>
      </c>
      <c r="DH227">
        <f t="shared" si="250"/>
        <v>5.8498896247240619</v>
      </c>
      <c r="DI227">
        <f t="shared" si="251"/>
        <v>5.8915721820084128</v>
      </c>
      <c r="DJ227">
        <f t="shared" si="252"/>
        <v>97.028124093940278</v>
      </c>
      <c r="DK227">
        <f t="shared" si="253"/>
        <v>2.9718759060597275</v>
      </c>
      <c r="DL227">
        <f t="shared" si="254"/>
        <v>0.60897230585271067</v>
      </c>
      <c r="DM227">
        <f t="shared" si="255"/>
        <v>96.213183730715286</v>
      </c>
      <c r="DN227">
        <f t="shared" si="256"/>
        <v>3.7868162692847123</v>
      </c>
      <c r="DO227">
        <f t="shared" si="257"/>
        <v>3.4163944227361054E-3</v>
      </c>
      <c r="DP227">
        <f t="shared" si="258"/>
        <v>100</v>
      </c>
      <c r="DQ227">
        <f t="shared" si="259"/>
        <v>0</v>
      </c>
      <c r="DR227">
        <f t="shared" si="260"/>
        <v>0.23743941238015928</v>
      </c>
      <c r="DS227">
        <f t="shared" si="261"/>
        <v>96.762589928057551</v>
      </c>
      <c r="DT227">
        <f t="shared" si="262"/>
        <v>3.2374100719424459</v>
      </c>
      <c r="DU227">
        <f t="shared" si="263"/>
        <v>1.6569512950270107</v>
      </c>
      <c r="DV227">
        <f t="shared" si="264"/>
        <v>95.257731958762875</v>
      </c>
      <c r="DW227">
        <f t="shared" si="265"/>
        <v>4.7422680412371134</v>
      </c>
      <c r="DX227">
        <f t="shared" si="266"/>
        <v>6.0205410714667007</v>
      </c>
      <c r="DY227">
        <f t="shared" si="267"/>
        <v>95.318484891473958</v>
      </c>
      <c r="DZ227">
        <f t="shared" si="268"/>
        <v>4.6815151085260318</v>
      </c>
      <c r="EA227">
        <f t="shared" si="269"/>
        <v>5.8975508722482006</v>
      </c>
      <c r="EB227">
        <f t="shared" si="270"/>
        <v>64.359160028964524</v>
      </c>
      <c r="EC227">
        <f t="shared" si="271"/>
        <v>35.640839971035483</v>
      </c>
      <c r="ED227">
        <f t="shared" si="272"/>
        <v>1.012960946341255</v>
      </c>
      <c r="EE227">
        <f t="shared" si="273"/>
        <v>64.924114671163579</v>
      </c>
      <c r="EF227">
        <f t="shared" si="274"/>
        <v>35.075885328836428</v>
      </c>
      <c r="EG227">
        <f t="shared" si="275"/>
        <v>7.1197659769820429</v>
      </c>
      <c r="EH227">
        <f t="shared" si="276"/>
        <v>75.527831094049901</v>
      </c>
      <c r="EI227">
        <f t="shared" si="277"/>
        <v>24.472168905950095</v>
      </c>
    </row>
    <row r="228" spans="1:139" x14ac:dyDescent="0.25">
      <c r="A228" t="s">
        <v>1932</v>
      </c>
      <c r="B228">
        <v>227</v>
      </c>
      <c r="C228" t="s">
        <v>287</v>
      </c>
      <c r="E228">
        <v>1000912</v>
      </c>
      <c r="F228">
        <v>526345</v>
      </c>
      <c r="G228">
        <v>474567</v>
      </c>
      <c r="H228">
        <v>201866</v>
      </c>
      <c r="I228">
        <v>163186</v>
      </c>
      <c r="J228">
        <v>38680</v>
      </c>
      <c r="K228">
        <f t="shared" si="214"/>
        <v>20.168206595584827</v>
      </c>
      <c r="L228">
        <f t="shared" si="215"/>
        <v>31.0036192991289</v>
      </c>
      <c r="M228">
        <f t="shared" si="216"/>
        <v>8.1505877989830733</v>
      </c>
      <c r="N228">
        <f t="shared" si="278"/>
        <v>80.838774236374618</v>
      </c>
      <c r="O228">
        <f t="shared" si="279"/>
        <v>19.161225763625374</v>
      </c>
      <c r="P228">
        <f t="shared" si="217"/>
        <v>70.070739995838821</v>
      </c>
      <c r="Q228">
        <f t="shared" si="218"/>
        <v>4.4866396520464065</v>
      </c>
      <c r="R228">
        <f t="shared" si="219"/>
        <v>5.4214181684880076</v>
      </c>
      <c r="S228">
        <f t="shared" si="280"/>
        <v>3.4597208048903725</v>
      </c>
      <c r="T228">
        <f t="shared" si="220"/>
        <v>16.561481378736389</v>
      </c>
      <c r="U228">
        <f t="shared" si="221"/>
        <v>29.929260004161172</v>
      </c>
      <c r="V228">
        <f t="shared" si="222"/>
        <v>6041699.9999999991</v>
      </c>
      <c r="W228">
        <v>59601</v>
      </c>
      <c r="X228">
        <v>52137</v>
      </c>
      <c r="Y228">
        <v>7464</v>
      </c>
      <c r="Z228">
        <v>80407</v>
      </c>
      <c r="AA228">
        <v>59925</v>
      </c>
      <c r="AB228">
        <v>20482</v>
      </c>
      <c r="AC228">
        <v>1441</v>
      </c>
      <c r="AD228">
        <v>1122</v>
      </c>
      <c r="AE228">
        <v>319</v>
      </c>
      <c r="AF228">
        <v>464</v>
      </c>
      <c r="AG228">
        <v>447</v>
      </c>
      <c r="AH228">
        <v>17</v>
      </c>
      <c r="AI228">
        <v>3808</v>
      </c>
      <c r="AJ228">
        <v>3056</v>
      </c>
      <c r="AK228">
        <v>752</v>
      </c>
      <c r="AL228">
        <v>4785</v>
      </c>
      <c r="AM228">
        <v>4389</v>
      </c>
      <c r="AN228">
        <v>396</v>
      </c>
      <c r="AO228">
        <v>164</v>
      </c>
      <c r="AP228">
        <v>157</v>
      </c>
      <c r="AQ228">
        <v>7</v>
      </c>
      <c r="AR228">
        <v>6984</v>
      </c>
      <c r="AS228">
        <v>6695</v>
      </c>
      <c r="AT228">
        <v>289</v>
      </c>
      <c r="AU228">
        <v>16</v>
      </c>
      <c r="AV228">
        <v>15</v>
      </c>
      <c r="AW228">
        <v>1</v>
      </c>
      <c r="AX228">
        <v>10928</v>
      </c>
      <c r="AY228">
        <v>10201</v>
      </c>
      <c r="AZ228">
        <v>727</v>
      </c>
      <c r="BA228">
        <v>3943</v>
      </c>
      <c r="BB228">
        <v>3872</v>
      </c>
      <c r="BC228">
        <v>71</v>
      </c>
      <c r="BD228">
        <v>761</v>
      </c>
      <c r="BE228">
        <v>718</v>
      </c>
      <c r="BF228">
        <v>43</v>
      </c>
      <c r="BG228">
        <v>6</v>
      </c>
      <c r="BH228">
        <v>6</v>
      </c>
      <c r="BI228">
        <v>0</v>
      </c>
      <c r="BJ228">
        <v>199</v>
      </c>
      <c r="BK228">
        <v>189</v>
      </c>
      <c r="BL228">
        <v>10</v>
      </c>
      <c r="BM228">
        <v>1146</v>
      </c>
      <c r="BN228">
        <v>1099</v>
      </c>
      <c r="BO228">
        <v>47</v>
      </c>
      <c r="BP228">
        <v>5234</v>
      </c>
      <c r="BQ228">
        <v>4992</v>
      </c>
      <c r="BR228">
        <v>242</v>
      </c>
      <c r="BS228">
        <v>7714</v>
      </c>
      <c r="BT228">
        <v>4399</v>
      </c>
      <c r="BU228">
        <v>3315</v>
      </c>
      <c r="BV228">
        <v>3278</v>
      </c>
      <c r="BW228">
        <v>1702</v>
      </c>
      <c r="BX228">
        <v>1576</v>
      </c>
      <c r="BY228">
        <v>10987</v>
      </c>
      <c r="BZ228">
        <v>8065</v>
      </c>
      <c r="CA228">
        <v>2922</v>
      </c>
      <c r="CB228" t="str">
        <f t="shared" si="281"/>
        <v>AgriculturalLabourersTotal</v>
      </c>
      <c r="CC228" t="str">
        <f t="shared" si="282"/>
        <v>AgriculturalLabourersMale</v>
      </c>
      <c r="CD228" t="str">
        <f t="shared" si="283"/>
        <v>AgriculturalLabourersFemale</v>
      </c>
      <c r="CE228">
        <f t="shared" si="223"/>
        <v>29.525031456510753</v>
      </c>
      <c r="CF228">
        <f t="shared" si="224"/>
        <v>87.476720189258572</v>
      </c>
      <c r="CG228">
        <f t="shared" si="225"/>
        <v>12.52327981074143</v>
      </c>
      <c r="CH228">
        <f t="shared" si="226"/>
        <v>39.831868665352268</v>
      </c>
      <c r="CI228">
        <f t="shared" si="227"/>
        <v>74.527093412265103</v>
      </c>
      <c r="CJ228">
        <f t="shared" si="228"/>
        <v>25.472906587734901</v>
      </c>
      <c r="CK228">
        <f t="shared" si="229"/>
        <v>0.71383987397580573</v>
      </c>
      <c r="CL228">
        <f t="shared" si="230"/>
        <v>77.862595419847324</v>
      </c>
      <c r="CM228">
        <f t="shared" si="231"/>
        <v>22.137404580152673</v>
      </c>
      <c r="CN228">
        <f t="shared" si="232"/>
        <v>0.22985544866396521</v>
      </c>
      <c r="CO228">
        <f t="shared" si="233"/>
        <v>96.33620689655173</v>
      </c>
      <c r="CP228">
        <f t="shared" si="284"/>
        <v>3.6637931034482754</v>
      </c>
      <c r="CQ228">
        <f t="shared" si="234"/>
        <v>1.8863998890353006</v>
      </c>
      <c r="CR228">
        <f t="shared" si="235"/>
        <v>80.252100840336141</v>
      </c>
      <c r="CS228">
        <f t="shared" si="236"/>
        <v>19.747899159663866</v>
      </c>
      <c r="CT228">
        <f t="shared" si="237"/>
        <v>2.3703843143471413</v>
      </c>
      <c r="CU228">
        <f t="shared" si="238"/>
        <v>91.724137931034477</v>
      </c>
      <c r="CV228">
        <f t="shared" si="239"/>
        <v>8.2758620689655178</v>
      </c>
      <c r="CW228">
        <f t="shared" si="240"/>
        <v>8.1242012027780808E-2</v>
      </c>
      <c r="CX228">
        <f t="shared" si="241"/>
        <v>95.731707317073173</v>
      </c>
      <c r="CY228">
        <f t="shared" si="242"/>
        <v>4.2682926829268295</v>
      </c>
      <c r="CZ228">
        <f t="shared" si="243"/>
        <v>3.4597208048903725</v>
      </c>
      <c r="DA228">
        <f t="shared" si="244"/>
        <v>95.861970217640319</v>
      </c>
      <c r="DB228">
        <f t="shared" si="245"/>
        <v>4.1380297823596788</v>
      </c>
      <c r="DC228">
        <f t="shared" si="246"/>
        <v>7.9260499539298354E-3</v>
      </c>
      <c r="DD228">
        <f t="shared" si="247"/>
        <v>93.75</v>
      </c>
      <c r="DE228">
        <f t="shared" si="285"/>
        <v>6.25</v>
      </c>
      <c r="DF228">
        <f t="shared" si="248"/>
        <v>5.4134921185340774</v>
      </c>
      <c r="DG228">
        <f t="shared" si="249"/>
        <v>93.347364568081986</v>
      </c>
      <c r="DH228">
        <f t="shared" si="250"/>
        <v>6.6526354319180081</v>
      </c>
      <c r="DI228">
        <f t="shared" si="251"/>
        <v>1.9532759355215836</v>
      </c>
      <c r="DJ228">
        <f t="shared" si="252"/>
        <v>98.199340603601314</v>
      </c>
      <c r="DK228">
        <f t="shared" si="253"/>
        <v>1.8006593963986812</v>
      </c>
      <c r="DL228">
        <f t="shared" si="254"/>
        <v>0.3769827509337878</v>
      </c>
      <c r="DM228">
        <f t="shared" si="255"/>
        <v>94.349540078843631</v>
      </c>
      <c r="DN228">
        <f t="shared" si="256"/>
        <v>5.6504599211563731</v>
      </c>
      <c r="DO228">
        <f t="shared" si="257"/>
        <v>2.9722687327236883E-3</v>
      </c>
      <c r="DP228">
        <f t="shared" si="258"/>
        <v>100</v>
      </c>
      <c r="DQ228">
        <f t="shared" si="259"/>
        <v>0</v>
      </c>
      <c r="DR228">
        <f t="shared" si="260"/>
        <v>9.8580246302002322E-2</v>
      </c>
      <c r="DS228">
        <f t="shared" si="261"/>
        <v>94.9748743718593</v>
      </c>
      <c r="DT228">
        <f t="shared" si="262"/>
        <v>5.025125628140704</v>
      </c>
      <c r="DU228">
        <f t="shared" si="263"/>
        <v>0.56770332795022438</v>
      </c>
      <c r="DV228">
        <f t="shared" si="264"/>
        <v>95.89877835951134</v>
      </c>
      <c r="DW228">
        <f t="shared" si="265"/>
        <v>4.1012216404886557</v>
      </c>
      <c r="DX228">
        <f t="shared" si="266"/>
        <v>2.5928090911792974</v>
      </c>
      <c r="DY228">
        <f t="shared" si="267"/>
        <v>95.376385173863198</v>
      </c>
      <c r="DZ228">
        <f t="shared" si="268"/>
        <v>4.623614826136798</v>
      </c>
      <c r="EA228">
        <f t="shared" si="269"/>
        <v>3.8213468340384216</v>
      </c>
      <c r="EB228">
        <f t="shared" si="270"/>
        <v>57.02618615504278</v>
      </c>
      <c r="EC228">
        <f t="shared" si="271"/>
        <v>42.97381384495722</v>
      </c>
      <c r="ED228">
        <f t="shared" si="272"/>
        <v>1.6238494843113749</v>
      </c>
      <c r="EE228">
        <f t="shared" si="273"/>
        <v>51.92190359975595</v>
      </c>
      <c r="EF228">
        <f t="shared" si="274"/>
        <v>48.07809640024405</v>
      </c>
      <c r="EG228">
        <f t="shared" si="275"/>
        <v>5.4427194277391937</v>
      </c>
      <c r="EH228">
        <f t="shared" si="276"/>
        <v>73.404933102757809</v>
      </c>
      <c r="EI228">
        <f t="shared" si="277"/>
        <v>26.595066897242198</v>
      </c>
    </row>
    <row r="229" spans="1:139" x14ac:dyDescent="0.25">
      <c r="A229" t="s">
        <v>1934</v>
      </c>
      <c r="B229">
        <v>228</v>
      </c>
      <c r="C229" t="s">
        <v>288</v>
      </c>
      <c r="E229">
        <v>636342</v>
      </c>
      <c r="F229">
        <v>329743</v>
      </c>
      <c r="G229">
        <v>306599</v>
      </c>
      <c r="H229">
        <v>148002</v>
      </c>
      <c r="I229">
        <v>109905</v>
      </c>
      <c r="J229">
        <v>38097</v>
      </c>
      <c r="K229">
        <f t="shared" si="214"/>
        <v>23.258247923286536</v>
      </c>
      <c r="L229">
        <f t="shared" si="215"/>
        <v>33.330502846155944</v>
      </c>
      <c r="M229">
        <f t="shared" si="216"/>
        <v>12.425676535148517</v>
      </c>
      <c r="N229">
        <f t="shared" si="278"/>
        <v>74.259131633356304</v>
      </c>
      <c r="O229">
        <f t="shared" si="279"/>
        <v>25.740868366643692</v>
      </c>
      <c r="P229">
        <f t="shared" si="217"/>
        <v>72.891582546181809</v>
      </c>
      <c r="Q229">
        <f t="shared" si="218"/>
        <v>5.9289739327846913</v>
      </c>
      <c r="R229">
        <f t="shared" si="219"/>
        <v>4.414129538790017</v>
      </c>
      <c r="S229">
        <f t="shared" si="280"/>
        <v>1.6905176957068149</v>
      </c>
      <c r="T229">
        <f t="shared" si="220"/>
        <v>15.074796286536669</v>
      </c>
      <c r="U229">
        <f t="shared" si="221"/>
        <v>27.108417453818191</v>
      </c>
      <c r="V229">
        <f t="shared" si="222"/>
        <v>4012100</v>
      </c>
      <c r="W229">
        <v>42086</v>
      </c>
      <c r="X229">
        <v>34148</v>
      </c>
      <c r="Y229">
        <v>7938</v>
      </c>
      <c r="Z229">
        <v>65449</v>
      </c>
      <c r="AA229">
        <v>44237</v>
      </c>
      <c r="AB229">
        <v>21212</v>
      </c>
      <c r="AC229">
        <v>346</v>
      </c>
      <c r="AD229">
        <v>287</v>
      </c>
      <c r="AE229">
        <v>59</v>
      </c>
      <c r="AF229">
        <v>2871</v>
      </c>
      <c r="AG229">
        <v>2363</v>
      </c>
      <c r="AH229">
        <v>508</v>
      </c>
      <c r="AI229">
        <v>2417</v>
      </c>
      <c r="AJ229">
        <v>2136</v>
      </c>
      <c r="AK229">
        <v>281</v>
      </c>
      <c r="AL229">
        <v>3487</v>
      </c>
      <c r="AM229">
        <v>3151</v>
      </c>
      <c r="AN229">
        <v>336</v>
      </c>
      <c r="AO229">
        <v>109</v>
      </c>
      <c r="AP229">
        <v>106</v>
      </c>
      <c r="AQ229">
        <v>3</v>
      </c>
      <c r="AR229">
        <v>2502</v>
      </c>
      <c r="AS229">
        <v>2341</v>
      </c>
      <c r="AT229">
        <v>161</v>
      </c>
      <c r="AU229">
        <v>16</v>
      </c>
      <c r="AV229">
        <v>16</v>
      </c>
      <c r="AW229">
        <v>0</v>
      </c>
      <c r="AX229">
        <v>6517</v>
      </c>
      <c r="AY229">
        <v>6258</v>
      </c>
      <c r="AZ229">
        <v>259</v>
      </c>
      <c r="BA229">
        <v>1752</v>
      </c>
      <c r="BB229">
        <v>1720</v>
      </c>
      <c r="BC229">
        <v>32</v>
      </c>
      <c r="BD229">
        <v>321</v>
      </c>
      <c r="BE229">
        <v>308</v>
      </c>
      <c r="BF229">
        <v>13</v>
      </c>
      <c r="BG229">
        <v>6</v>
      </c>
      <c r="BH229">
        <v>6</v>
      </c>
      <c r="BI229">
        <v>0</v>
      </c>
      <c r="BJ229">
        <v>117</v>
      </c>
      <c r="BK229">
        <v>114</v>
      </c>
      <c r="BL229">
        <v>3</v>
      </c>
      <c r="BM229">
        <v>634</v>
      </c>
      <c r="BN229">
        <v>616</v>
      </c>
      <c r="BO229">
        <v>18</v>
      </c>
      <c r="BP229">
        <v>2587</v>
      </c>
      <c r="BQ229">
        <v>2458</v>
      </c>
      <c r="BR229">
        <v>129</v>
      </c>
      <c r="BS229">
        <v>4582</v>
      </c>
      <c r="BT229">
        <v>2804</v>
      </c>
      <c r="BU229">
        <v>1778</v>
      </c>
      <c r="BV229">
        <v>3182</v>
      </c>
      <c r="BW229">
        <v>1418</v>
      </c>
      <c r="BX229">
        <v>1764</v>
      </c>
      <c r="BY229">
        <v>9021</v>
      </c>
      <c r="BZ229">
        <v>5418</v>
      </c>
      <c r="CA229">
        <v>3603</v>
      </c>
      <c r="CB229" t="str">
        <f t="shared" si="281"/>
        <v>AgriculturalLabourersTotal</v>
      </c>
      <c r="CC229" t="str">
        <f t="shared" si="282"/>
        <v>AgriculturalLabourersMale</v>
      </c>
      <c r="CD229" t="str">
        <f t="shared" si="283"/>
        <v>AgriculturalLabourersFemale</v>
      </c>
      <c r="CE229">
        <f t="shared" si="223"/>
        <v>28.436102214834936</v>
      </c>
      <c r="CF229">
        <f t="shared" si="224"/>
        <v>81.138620919070476</v>
      </c>
      <c r="CG229">
        <f t="shared" si="225"/>
        <v>18.861379080929524</v>
      </c>
      <c r="CH229">
        <f t="shared" si="226"/>
        <v>44.221699706760717</v>
      </c>
      <c r="CI229">
        <f t="shared" si="227"/>
        <v>67.590031933261002</v>
      </c>
      <c r="CJ229">
        <f t="shared" si="228"/>
        <v>32.409968066738983</v>
      </c>
      <c r="CK229">
        <f t="shared" si="229"/>
        <v>0.23378062458615426</v>
      </c>
      <c r="CL229">
        <f t="shared" si="230"/>
        <v>82.947976878612721</v>
      </c>
      <c r="CM229">
        <f t="shared" si="231"/>
        <v>17.052023121387283</v>
      </c>
      <c r="CN229">
        <f t="shared" si="232"/>
        <v>1.9398386508290426</v>
      </c>
      <c r="CO229">
        <f t="shared" si="233"/>
        <v>82.305816788575413</v>
      </c>
      <c r="CP229">
        <f t="shared" si="284"/>
        <v>17.69418321142459</v>
      </c>
      <c r="CQ229">
        <f t="shared" si="234"/>
        <v>1.6330860393778464</v>
      </c>
      <c r="CR229">
        <f t="shared" si="235"/>
        <v>88.374017376913528</v>
      </c>
      <c r="CS229">
        <f t="shared" si="236"/>
        <v>11.625982623086472</v>
      </c>
      <c r="CT229">
        <f t="shared" si="237"/>
        <v>2.3560492425778028</v>
      </c>
      <c r="CU229">
        <f t="shared" si="238"/>
        <v>90.364209922569543</v>
      </c>
      <c r="CV229">
        <f t="shared" si="239"/>
        <v>9.6357900774304568</v>
      </c>
      <c r="CW229">
        <f t="shared" si="240"/>
        <v>7.3647653410089053E-2</v>
      </c>
      <c r="CX229">
        <f t="shared" si="241"/>
        <v>97.247706422018354</v>
      </c>
      <c r="CY229">
        <f t="shared" si="242"/>
        <v>2.7522935779816518</v>
      </c>
      <c r="CZ229">
        <f t="shared" si="243"/>
        <v>1.6905176957068149</v>
      </c>
      <c r="DA229">
        <f t="shared" si="244"/>
        <v>93.565147881694642</v>
      </c>
      <c r="DB229">
        <f t="shared" si="245"/>
        <v>6.4348521183053551</v>
      </c>
      <c r="DC229">
        <f t="shared" si="246"/>
        <v>1.0810664720747017E-2</v>
      </c>
      <c r="DD229">
        <f t="shared" si="247"/>
        <v>100</v>
      </c>
      <c r="DE229">
        <f t="shared" si="285"/>
        <v>0</v>
      </c>
      <c r="DF229">
        <f t="shared" si="248"/>
        <v>4.4033188740692699</v>
      </c>
      <c r="DG229">
        <f t="shared" si="249"/>
        <v>96.025778732545646</v>
      </c>
      <c r="DH229">
        <f t="shared" si="250"/>
        <v>3.9742212674543502</v>
      </c>
      <c r="DI229">
        <f t="shared" si="251"/>
        <v>1.1837677869217984</v>
      </c>
      <c r="DJ229">
        <f t="shared" si="252"/>
        <v>98.173515981735164</v>
      </c>
      <c r="DK229">
        <f t="shared" si="253"/>
        <v>1.8264840182648401</v>
      </c>
      <c r="DL229">
        <f t="shared" si="254"/>
        <v>0.21688896095998703</v>
      </c>
      <c r="DM229">
        <f t="shared" si="255"/>
        <v>95.950155763239877</v>
      </c>
      <c r="DN229">
        <f t="shared" si="256"/>
        <v>4.0498442367601246</v>
      </c>
      <c r="DO229">
        <f t="shared" si="257"/>
        <v>4.0539992702801316E-3</v>
      </c>
      <c r="DP229">
        <f t="shared" si="258"/>
        <v>100</v>
      </c>
      <c r="DQ229">
        <f t="shared" si="259"/>
        <v>0</v>
      </c>
      <c r="DR229">
        <f t="shared" si="260"/>
        <v>7.9052985770462561E-2</v>
      </c>
      <c r="DS229">
        <f t="shared" si="261"/>
        <v>97.435897435897431</v>
      </c>
      <c r="DT229">
        <f t="shared" si="262"/>
        <v>2.5641025641025639</v>
      </c>
      <c r="DU229">
        <f t="shared" si="263"/>
        <v>0.42837258955960056</v>
      </c>
      <c r="DV229">
        <f t="shared" si="264"/>
        <v>97.160883280757091</v>
      </c>
      <c r="DW229">
        <f t="shared" si="265"/>
        <v>2.8391167192429023</v>
      </c>
      <c r="DX229">
        <f t="shared" si="266"/>
        <v>1.7479493520357832</v>
      </c>
      <c r="DY229">
        <f t="shared" si="267"/>
        <v>95.013529184383458</v>
      </c>
      <c r="DZ229">
        <f t="shared" si="268"/>
        <v>4.9864708156165438</v>
      </c>
      <c r="EA229">
        <f t="shared" si="269"/>
        <v>3.0959041094039268</v>
      </c>
      <c r="EB229">
        <f t="shared" si="270"/>
        <v>61.195984286337847</v>
      </c>
      <c r="EC229">
        <f t="shared" si="271"/>
        <v>38.804015713662153</v>
      </c>
      <c r="ED229">
        <f t="shared" si="272"/>
        <v>2.1499709463385632</v>
      </c>
      <c r="EE229">
        <f t="shared" si="273"/>
        <v>44.563167818981775</v>
      </c>
      <c r="EF229">
        <f t="shared" si="274"/>
        <v>55.436832181018225</v>
      </c>
      <c r="EG229">
        <f t="shared" si="275"/>
        <v>6.0951879028661775</v>
      </c>
      <c r="EH229">
        <f t="shared" si="276"/>
        <v>60.059860325906222</v>
      </c>
      <c r="EI229">
        <f t="shared" si="277"/>
        <v>39.940139674093786</v>
      </c>
    </row>
    <row r="230" spans="1:139" x14ac:dyDescent="0.25">
      <c r="A230" t="s">
        <v>1936</v>
      </c>
      <c r="B230">
        <v>229</v>
      </c>
      <c r="C230" t="s">
        <v>289</v>
      </c>
      <c r="E230">
        <v>2877653</v>
      </c>
      <c r="F230">
        <v>1497060</v>
      </c>
      <c r="G230">
        <v>1380593</v>
      </c>
      <c r="H230">
        <v>740386</v>
      </c>
      <c r="I230">
        <v>545553</v>
      </c>
      <c r="J230">
        <v>194833</v>
      </c>
      <c r="K230">
        <f t="shared" si="214"/>
        <v>25.728814419250689</v>
      </c>
      <c r="L230">
        <f t="shared" si="215"/>
        <v>36.441625586148852</v>
      </c>
      <c r="M230">
        <f t="shared" si="216"/>
        <v>14.112269148112441</v>
      </c>
      <c r="N230">
        <f t="shared" si="278"/>
        <v>73.684942719068161</v>
      </c>
      <c r="O230">
        <f t="shared" si="279"/>
        <v>26.315057280931835</v>
      </c>
      <c r="P230">
        <f t="shared" si="217"/>
        <v>71.555918129192065</v>
      </c>
      <c r="Q230">
        <f t="shared" si="218"/>
        <v>5.5703376346932547</v>
      </c>
      <c r="R230">
        <f t="shared" si="219"/>
        <v>4.6281264097376233</v>
      </c>
      <c r="S230">
        <f t="shared" si="280"/>
        <v>1.9014405999032937</v>
      </c>
      <c r="T230">
        <f t="shared" si="220"/>
        <v>16.344177226473761</v>
      </c>
      <c r="U230">
        <f t="shared" si="221"/>
        <v>28.444081870807935</v>
      </c>
      <c r="V230">
        <f t="shared" si="222"/>
        <v>21059600.000000004</v>
      </c>
      <c r="W230">
        <v>183781</v>
      </c>
      <c r="X230">
        <v>149412</v>
      </c>
      <c r="Y230">
        <v>34369</v>
      </c>
      <c r="Z230">
        <v>342861</v>
      </c>
      <c r="AA230">
        <v>234691</v>
      </c>
      <c r="AB230">
        <v>108170</v>
      </c>
      <c r="AC230">
        <v>3148</v>
      </c>
      <c r="AD230">
        <v>1932</v>
      </c>
      <c r="AE230">
        <v>1216</v>
      </c>
      <c r="AF230">
        <v>286</v>
      </c>
      <c r="AG230">
        <v>258</v>
      </c>
      <c r="AH230">
        <v>28</v>
      </c>
      <c r="AI230">
        <v>18088</v>
      </c>
      <c r="AJ230">
        <v>13662</v>
      </c>
      <c r="AK230">
        <v>4426</v>
      </c>
      <c r="AL230">
        <v>22868</v>
      </c>
      <c r="AM230">
        <v>19886</v>
      </c>
      <c r="AN230">
        <v>2982</v>
      </c>
      <c r="AO230">
        <v>608</v>
      </c>
      <c r="AP230">
        <v>602</v>
      </c>
      <c r="AQ230">
        <v>6</v>
      </c>
      <c r="AR230">
        <v>14078</v>
      </c>
      <c r="AS230">
        <v>13028</v>
      </c>
      <c r="AT230">
        <v>1050</v>
      </c>
      <c r="AU230">
        <v>60</v>
      </c>
      <c r="AV230">
        <v>60</v>
      </c>
      <c r="AW230">
        <v>0</v>
      </c>
      <c r="AX230">
        <v>34206</v>
      </c>
      <c r="AY230">
        <v>32168</v>
      </c>
      <c r="AZ230">
        <v>2038</v>
      </c>
      <c r="BA230">
        <v>11620</v>
      </c>
      <c r="BB230">
        <v>11422</v>
      </c>
      <c r="BC230">
        <v>198</v>
      </c>
      <c r="BD230">
        <v>1904</v>
      </c>
      <c r="BE230">
        <v>1792</v>
      </c>
      <c r="BF230">
        <v>112</v>
      </c>
      <c r="BG230">
        <v>54</v>
      </c>
      <c r="BH230">
        <v>54</v>
      </c>
      <c r="BI230">
        <v>0</v>
      </c>
      <c r="BJ230">
        <v>778</v>
      </c>
      <c r="BK230">
        <v>752</v>
      </c>
      <c r="BL230">
        <v>26</v>
      </c>
      <c r="BM230">
        <v>4592</v>
      </c>
      <c r="BN230">
        <v>4284</v>
      </c>
      <c r="BO230">
        <v>308</v>
      </c>
      <c r="BP230">
        <v>15554</v>
      </c>
      <c r="BQ230">
        <v>14422</v>
      </c>
      <c r="BR230">
        <v>1132</v>
      </c>
      <c r="BS230">
        <v>23666</v>
      </c>
      <c r="BT230">
        <v>14114</v>
      </c>
      <c r="BU230">
        <v>9552</v>
      </c>
      <c r="BV230">
        <v>14284</v>
      </c>
      <c r="BW230">
        <v>6176</v>
      </c>
      <c r="BX230">
        <v>8108</v>
      </c>
      <c r="BY230">
        <v>47950</v>
      </c>
      <c r="BZ230">
        <v>26838</v>
      </c>
      <c r="CA230">
        <v>21112</v>
      </c>
      <c r="CB230" t="str">
        <f t="shared" si="281"/>
        <v>AgriculturalLabourersTotal</v>
      </c>
      <c r="CC230" t="str">
        <f t="shared" si="282"/>
        <v>AgriculturalLabourersMale</v>
      </c>
      <c r="CD230" t="str">
        <f t="shared" si="283"/>
        <v>AgriculturalLabourersFemale</v>
      </c>
      <c r="CE230">
        <f t="shared" si="223"/>
        <v>24.822322410202247</v>
      </c>
      <c r="CF230">
        <f t="shared" si="224"/>
        <v>81.298937322138855</v>
      </c>
      <c r="CG230">
        <f t="shared" si="225"/>
        <v>18.701062677861149</v>
      </c>
      <c r="CH230">
        <f t="shared" si="226"/>
        <v>46.308412098553994</v>
      </c>
      <c r="CI230">
        <f t="shared" si="227"/>
        <v>68.450771595486216</v>
      </c>
      <c r="CJ230">
        <f t="shared" si="228"/>
        <v>31.549228404513784</v>
      </c>
      <c r="CK230">
        <f t="shared" si="229"/>
        <v>0.42518362043582675</v>
      </c>
      <c r="CL230">
        <f t="shared" si="230"/>
        <v>61.372299872935201</v>
      </c>
      <c r="CM230">
        <f t="shared" si="231"/>
        <v>38.627700127064799</v>
      </c>
      <c r="CN230">
        <f t="shared" si="232"/>
        <v>3.8628499188261257E-2</v>
      </c>
      <c r="CO230">
        <f t="shared" si="233"/>
        <v>90.209790209790214</v>
      </c>
      <c r="CP230">
        <f t="shared" si="284"/>
        <v>9.79020979020979</v>
      </c>
      <c r="CQ230">
        <f t="shared" si="234"/>
        <v>2.4430499766338096</v>
      </c>
      <c r="CR230">
        <f t="shared" si="235"/>
        <v>75.530738611233971</v>
      </c>
      <c r="CS230">
        <f t="shared" si="236"/>
        <v>24.469261388766032</v>
      </c>
      <c r="CT230">
        <f t="shared" si="237"/>
        <v>3.0886591588711836</v>
      </c>
      <c r="CU230">
        <f t="shared" si="238"/>
        <v>86.959944026587365</v>
      </c>
      <c r="CV230">
        <f t="shared" si="239"/>
        <v>13.040055973412629</v>
      </c>
      <c r="CW230">
        <f t="shared" si="240"/>
        <v>8.2119326945674281E-2</v>
      </c>
      <c r="CX230">
        <f t="shared" si="241"/>
        <v>99.01315789473685</v>
      </c>
      <c r="CY230">
        <f t="shared" si="242"/>
        <v>0.98684210526315785</v>
      </c>
      <c r="CZ230">
        <f t="shared" si="243"/>
        <v>1.9014405999032937</v>
      </c>
      <c r="DA230">
        <f t="shared" si="244"/>
        <v>92.541554198039506</v>
      </c>
      <c r="DB230">
        <f t="shared" si="245"/>
        <v>7.4584458019605062</v>
      </c>
      <c r="DC230">
        <f t="shared" si="246"/>
        <v>8.103880948586278E-3</v>
      </c>
      <c r="DD230">
        <f t="shared" si="247"/>
        <v>100</v>
      </c>
      <c r="DE230">
        <f t="shared" si="285"/>
        <v>0</v>
      </c>
      <c r="DF230">
        <f t="shared" si="248"/>
        <v>4.6200225287890371</v>
      </c>
      <c r="DG230">
        <f t="shared" si="249"/>
        <v>94.04198093901654</v>
      </c>
      <c r="DH230">
        <f t="shared" si="250"/>
        <v>5.9580190609834531</v>
      </c>
      <c r="DI230">
        <f t="shared" si="251"/>
        <v>1.5694516103762091</v>
      </c>
      <c r="DJ230">
        <f t="shared" si="252"/>
        <v>98.296041308089499</v>
      </c>
      <c r="DK230">
        <f t="shared" si="253"/>
        <v>1.7039586919104992</v>
      </c>
      <c r="DL230">
        <f t="shared" si="254"/>
        <v>0.2571631554351379</v>
      </c>
      <c r="DM230">
        <f t="shared" si="255"/>
        <v>94.117647058823522</v>
      </c>
      <c r="DN230">
        <f t="shared" si="256"/>
        <v>5.8823529411764701</v>
      </c>
      <c r="DO230">
        <f t="shared" si="257"/>
        <v>7.2934928537276506E-3</v>
      </c>
      <c r="DP230">
        <f t="shared" si="258"/>
        <v>100</v>
      </c>
      <c r="DQ230">
        <f t="shared" si="259"/>
        <v>0</v>
      </c>
      <c r="DR230">
        <f t="shared" si="260"/>
        <v>0.10508032296666875</v>
      </c>
      <c r="DS230">
        <f t="shared" si="261"/>
        <v>96.658097686375328</v>
      </c>
      <c r="DT230">
        <f t="shared" si="262"/>
        <v>3.3419023136246784</v>
      </c>
      <c r="DU230">
        <f t="shared" si="263"/>
        <v>0.62021702193180317</v>
      </c>
      <c r="DV230">
        <f t="shared" si="264"/>
        <v>93.292682926829272</v>
      </c>
      <c r="DW230">
        <f t="shared" si="265"/>
        <v>6.7073170731707323</v>
      </c>
      <c r="DX230">
        <f t="shared" si="266"/>
        <v>2.1007960712385159</v>
      </c>
      <c r="DY230">
        <f t="shared" si="267"/>
        <v>92.722129355792731</v>
      </c>
      <c r="DZ230">
        <f t="shared" si="268"/>
        <v>7.2778706442072778</v>
      </c>
      <c r="EA230">
        <f t="shared" si="269"/>
        <v>3.1964407754873809</v>
      </c>
      <c r="EB230">
        <f t="shared" si="270"/>
        <v>59.638299670413254</v>
      </c>
      <c r="EC230">
        <f t="shared" si="271"/>
        <v>40.361700329586746</v>
      </c>
      <c r="ED230">
        <f t="shared" si="272"/>
        <v>1.92926392449344</v>
      </c>
      <c r="EE230">
        <f t="shared" si="273"/>
        <v>43.237188462615514</v>
      </c>
      <c r="EF230">
        <f t="shared" si="274"/>
        <v>56.762811537384486</v>
      </c>
      <c r="EG230">
        <f t="shared" si="275"/>
        <v>6.4763515247452013</v>
      </c>
      <c r="EH230">
        <f t="shared" si="276"/>
        <v>55.970802919708028</v>
      </c>
      <c r="EI230">
        <f t="shared" si="277"/>
        <v>44.029197080291972</v>
      </c>
    </row>
    <row r="231" spans="1:139" x14ac:dyDescent="0.25">
      <c r="A231" t="s">
        <v>1938</v>
      </c>
      <c r="B231">
        <v>230</v>
      </c>
      <c r="C231" t="s">
        <v>290</v>
      </c>
      <c r="E231">
        <v>5838465</v>
      </c>
      <c r="F231">
        <v>3078512</v>
      </c>
      <c r="G231">
        <v>2759953</v>
      </c>
      <c r="H231">
        <v>1373309</v>
      </c>
      <c r="I231">
        <v>1122898</v>
      </c>
      <c r="J231">
        <v>250411</v>
      </c>
      <c r="K231">
        <f t="shared" si="214"/>
        <v>23.521747582626599</v>
      </c>
      <c r="L231">
        <f t="shared" si="215"/>
        <v>36.475349129709414</v>
      </c>
      <c r="M231">
        <f t="shared" si="216"/>
        <v>9.0730168231125674</v>
      </c>
      <c r="N231">
        <f t="shared" si="278"/>
        <v>81.765866239862987</v>
      </c>
      <c r="O231">
        <f t="shared" si="279"/>
        <v>18.234133760137013</v>
      </c>
      <c r="P231">
        <f t="shared" si="217"/>
        <v>45.980402079939772</v>
      </c>
      <c r="Q231">
        <f t="shared" si="218"/>
        <v>7.3264647650310311</v>
      </c>
      <c r="R231">
        <f t="shared" si="219"/>
        <v>9.3615493672582062</v>
      </c>
      <c r="S231">
        <f t="shared" si="280"/>
        <v>4.735059626056481</v>
      </c>
      <c r="T231">
        <f t="shared" si="220"/>
        <v>32.59652416171452</v>
      </c>
      <c r="U231">
        <f t="shared" si="221"/>
        <v>54.019597920060235</v>
      </c>
      <c r="V231">
        <f t="shared" si="222"/>
        <v>74185600</v>
      </c>
      <c r="W231">
        <v>221694</v>
      </c>
      <c r="X231">
        <v>191342</v>
      </c>
      <c r="Y231">
        <v>30352</v>
      </c>
      <c r="Z231">
        <v>399689</v>
      </c>
      <c r="AA231">
        <v>297656</v>
      </c>
      <c r="AB231">
        <v>102033</v>
      </c>
      <c r="AC231">
        <v>10070</v>
      </c>
      <c r="AD231">
        <v>8210</v>
      </c>
      <c r="AE231">
        <v>1860</v>
      </c>
      <c r="AF231">
        <v>1749</v>
      </c>
      <c r="AG231">
        <v>1641</v>
      </c>
      <c r="AH231">
        <v>108</v>
      </c>
      <c r="AI231">
        <v>32297</v>
      </c>
      <c r="AJ231">
        <v>27377</v>
      </c>
      <c r="AK231">
        <v>4920</v>
      </c>
      <c r="AL231">
        <v>66569</v>
      </c>
      <c r="AM231">
        <v>61552</v>
      </c>
      <c r="AN231">
        <v>5017</v>
      </c>
      <c r="AO231">
        <v>5344</v>
      </c>
      <c r="AP231">
        <v>4906</v>
      </c>
      <c r="AQ231">
        <v>438</v>
      </c>
      <c r="AR231">
        <v>65027</v>
      </c>
      <c r="AS231">
        <v>61046</v>
      </c>
      <c r="AT231">
        <v>3981</v>
      </c>
      <c r="AU231">
        <v>339</v>
      </c>
      <c r="AV231">
        <v>328</v>
      </c>
      <c r="AW231">
        <v>11</v>
      </c>
      <c r="AX231">
        <v>128224</v>
      </c>
      <c r="AY231">
        <v>120629</v>
      </c>
      <c r="AZ231">
        <v>7595</v>
      </c>
      <c r="BA231">
        <v>56413</v>
      </c>
      <c r="BB231">
        <v>54756</v>
      </c>
      <c r="BC231">
        <v>1657</v>
      </c>
      <c r="BD231">
        <v>9229</v>
      </c>
      <c r="BE231">
        <v>8604</v>
      </c>
      <c r="BF231">
        <v>625</v>
      </c>
      <c r="BG231">
        <v>221</v>
      </c>
      <c r="BH231">
        <v>212</v>
      </c>
      <c r="BI231">
        <v>9</v>
      </c>
      <c r="BJ231">
        <v>7537</v>
      </c>
      <c r="BK231">
        <v>6858</v>
      </c>
      <c r="BL231">
        <v>679</v>
      </c>
      <c r="BM231">
        <v>33526</v>
      </c>
      <c r="BN231">
        <v>30375</v>
      </c>
      <c r="BO231">
        <v>3151</v>
      </c>
      <c r="BP231">
        <v>116204</v>
      </c>
      <c r="BQ231">
        <v>107672</v>
      </c>
      <c r="BR231">
        <v>8532</v>
      </c>
      <c r="BS231">
        <v>66312</v>
      </c>
      <c r="BT231">
        <v>41944</v>
      </c>
      <c r="BU231">
        <v>24368</v>
      </c>
      <c r="BV231">
        <v>24759</v>
      </c>
      <c r="BW231">
        <v>12521</v>
      </c>
      <c r="BX231">
        <v>12238</v>
      </c>
      <c r="BY231">
        <v>128106</v>
      </c>
      <c r="BZ231">
        <v>85269</v>
      </c>
      <c r="CA231">
        <v>42837</v>
      </c>
      <c r="CB231" t="str">
        <f t="shared" si="281"/>
        <v>AgriculturalLabourersTotal</v>
      </c>
      <c r="CC231" t="str">
        <f t="shared" si="282"/>
        <v>AgriculturalLabourersMale</v>
      </c>
      <c r="CD231" t="str">
        <f t="shared" si="283"/>
        <v>AgriculturalLabourersFemale</v>
      </c>
      <c r="CE231">
        <f t="shared" si="223"/>
        <v>16.143053020114191</v>
      </c>
      <c r="CF231">
        <f t="shared" si="224"/>
        <v>86.309056627603823</v>
      </c>
      <c r="CG231">
        <f t="shared" si="225"/>
        <v>13.690943372396186</v>
      </c>
      <c r="CH231">
        <f t="shared" si="226"/>
        <v>29.104083640316929</v>
      </c>
      <c r="CI231">
        <f t="shared" si="227"/>
        <v>74.471901903730156</v>
      </c>
      <c r="CJ231">
        <f t="shared" si="228"/>
        <v>25.528098096269851</v>
      </c>
      <c r="CK231">
        <f t="shared" si="229"/>
        <v>0.73326541950864665</v>
      </c>
      <c r="CL231">
        <f t="shared" si="230"/>
        <v>81.52929493545183</v>
      </c>
      <c r="CM231">
        <f t="shared" si="231"/>
        <v>18.470705064548163</v>
      </c>
      <c r="CN231">
        <f t="shared" si="232"/>
        <v>0.12735662549360705</v>
      </c>
      <c r="CO231">
        <f t="shared" si="233"/>
        <v>93.825042881646652</v>
      </c>
      <c r="CP231">
        <f t="shared" si="284"/>
        <v>6.1749571183533449</v>
      </c>
      <c r="CQ231">
        <f t="shared" si="234"/>
        <v>2.3517649705929253</v>
      </c>
      <c r="CR231">
        <f t="shared" si="235"/>
        <v>84.766386970926092</v>
      </c>
      <c r="CS231">
        <f t="shared" si="236"/>
        <v>15.233613029073908</v>
      </c>
      <c r="CT231">
        <f t="shared" si="237"/>
        <v>4.8473431689444988</v>
      </c>
      <c r="CU231">
        <f t="shared" si="238"/>
        <v>92.463458967387226</v>
      </c>
      <c r="CV231">
        <f t="shared" si="239"/>
        <v>7.5365410326127771</v>
      </c>
      <c r="CW231">
        <f t="shared" si="240"/>
        <v>0.38913310842643573</v>
      </c>
      <c r="CX231">
        <f t="shared" si="241"/>
        <v>91.803892215568865</v>
      </c>
      <c r="CY231">
        <f t="shared" si="242"/>
        <v>8.1961077844311383</v>
      </c>
      <c r="CZ231">
        <f t="shared" si="243"/>
        <v>4.735059626056481</v>
      </c>
      <c r="DA231">
        <f t="shared" si="244"/>
        <v>93.877927630061365</v>
      </c>
      <c r="DB231">
        <f t="shared" si="245"/>
        <v>6.1220723699386408</v>
      </c>
      <c r="DC231">
        <f t="shared" si="246"/>
        <v>2.4684903397560201E-2</v>
      </c>
      <c r="DD231">
        <f t="shared" si="247"/>
        <v>96.755162241887902</v>
      </c>
      <c r="DE231">
        <f t="shared" si="285"/>
        <v>3.2448377581120944</v>
      </c>
      <c r="DF231">
        <f t="shared" si="248"/>
        <v>9.3368644638606462</v>
      </c>
      <c r="DG231">
        <f t="shared" si="249"/>
        <v>94.076771899176435</v>
      </c>
      <c r="DH231">
        <f t="shared" si="250"/>
        <v>5.9232281008235592</v>
      </c>
      <c r="DI231">
        <f t="shared" si="251"/>
        <v>4.1078155025562353</v>
      </c>
      <c r="DJ231">
        <f t="shared" si="252"/>
        <v>97.062733767039504</v>
      </c>
      <c r="DK231">
        <f t="shared" si="253"/>
        <v>2.9372662329604879</v>
      </c>
      <c r="DL231">
        <f t="shared" si="254"/>
        <v>0.67202647037192653</v>
      </c>
      <c r="DM231">
        <f t="shared" si="255"/>
        <v>93.227868674829338</v>
      </c>
      <c r="DN231">
        <f t="shared" si="256"/>
        <v>6.7721313251706574</v>
      </c>
      <c r="DO231">
        <f t="shared" si="257"/>
        <v>1.6092518144132165E-2</v>
      </c>
      <c r="DP231">
        <f t="shared" si="258"/>
        <v>95.927601809954751</v>
      </c>
      <c r="DQ231">
        <f t="shared" si="259"/>
        <v>4.0723981900452486</v>
      </c>
      <c r="DR231">
        <f t="shared" si="260"/>
        <v>0.5488204038566703</v>
      </c>
      <c r="DS231">
        <f t="shared" si="261"/>
        <v>90.991110521427615</v>
      </c>
      <c r="DT231">
        <f t="shared" si="262"/>
        <v>9.0088894785723763</v>
      </c>
      <c r="DU231">
        <f t="shared" si="263"/>
        <v>2.4412568475121037</v>
      </c>
      <c r="DV231">
        <f t="shared" si="264"/>
        <v>90.601324345284269</v>
      </c>
      <c r="DW231">
        <f t="shared" si="265"/>
        <v>9.3986756547157437</v>
      </c>
      <c r="DX231">
        <f t="shared" si="266"/>
        <v>8.4616062371978931</v>
      </c>
      <c r="DY231">
        <f t="shared" si="267"/>
        <v>92.657739836838658</v>
      </c>
      <c r="DZ231">
        <f t="shared" si="268"/>
        <v>7.3422601631613365</v>
      </c>
      <c r="EA231">
        <f t="shared" si="269"/>
        <v>4.8286292451298287</v>
      </c>
      <c r="EB231">
        <f t="shared" si="270"/>
        <v>63.252503317649897</v>
      </c>
      <c r="EC231">
        <f t="shared" si="271"/>
        <v>36.747496682350103</v>
      </c>
      <c r="ED231">
        <f t="shared" si="272"/>
        <v>1.8028717499120737</v>
      </c>
      <c r="EE231">
        <f t="shared" si="273"/>
        <v>50.571509350135301</v>
      </c>
      <c r="EF231">
        <f t="shared" si="274"/>
        <v>49.428490649864699</v>
      </c>
      <c r="EG231">
        <f t="shared" si="275"/>
        <v>9.3282720786072186</v>
      </c>
      <c r="EH231">
        <f t="shared" si="276"/>
        <v>66.561285185705586</v>
      </c>
      <c r="EI231">
        <f t="shared" si="277"/>
        <v>33.438714814294414</v>
      </c>
    </row>
    <row r="232" spans="1:139" x14ac:dyDescent="0.25">
      <c r="A232" t="s">
        <v>1940</v>
      </c>
      <c r="B232">
        <v>231</v>
      </c>
      <c r="C232" t="s">
        <v>291</v>
      </c>
      <c r="E232">
        <v>2728407</v>
      </c>
      <c r="F232">
        <v>1430380</v>
      </c>
      <c r="G232">
        <v>1298027</v>
      </c>
      <c r="H232">
        <v>511785</v>
      </c>
      <c r="I232">
        <v>434498</v>
      </c>
      <c r="J232">
        <v>77287</v>
      </c>
      <c r="K232">
        <f t="shared" si="214"/>
        <v>18.757648693908205</v>
      </c>
      <c r="L232">
        <f t="shared" si="215"/>
        <v>30.376403473202924</v>
      </c>
      <c r="M232">
        <f t="shared" si="216"/>
        <v>5.954190475236647</v>
      </c>
      <c r="N232">
        <f t="shared" si="278"/>
        <v>84.898541379680921</v>
      </c>
      <c r="O232">
        <f t="shared" si="279"/>
        <v>15.101458620319081</v>
      </c>
      <c r="P232">
        <f t="shared" si="217"/>
        <v>65.594145979268632</v>
      </c>
      <c r="Q232">
        <f t="shared" si="218"/>
        <v>5.1941733345057006</v>
      </c>
      <c r="R232">
        <f t="shared" si="219"/>
        <v>5.6353742294127418</v>
      </c>
      <c r="S232">
        <f t="shared" si="280"/>
        <v>3.061246421837295</v>
      </c>
      <c r="T232">
        <f t="shared" si="220"/>
        <v>20.515060034975626</v>
      </c>
      <c r="U232">
        <f t="shared" si="221"/>
        <v>34.405854020731361</v>
      </c>
      <c r="V232">
        <f t="shared" si="222"/>
        <v>17608400</v>
      </c>
      <c r="W232">
        <v>147646</v>
      </c>
      <c r="X232">
        <v>133173</v>
      </c>
      <c r="Y232">
        <v>14473</v>
      </c>
      <c r="Z232">
        <v>184314</v>
      </c>
      <c r="AA232">
        <v>153380</v>
      </c>
      <c r="AB232">
        <v>30934</v>
      </c>
      <c r="AC232">
        <v>3741</v>
      </c>
      <c r="AD232">
        <v>2501</v>
      </c>
      <c r="AE232">
        <v>1240</v>
      </c>
      <c r="AF232">
        <v>2036</v>
      </c>
      <c r="AG232">
        <v>1915</v>
      </c>
      <c r="AH232">
        <v>121</v>
      </c>
      <c r="AI232">
        <v>12262</v>
      </c>
      <c r="AJ232">
        <v>10688</v>
      </c>
      <c r="AK232">
        <v>1574</v>
      </c>
      <c r="AL232">
        <v>12285</v>
      </c>
      <c r="AM232">
        <v>11516</v>
      </c>
      <c r="AN232">
        <v>769</v>
      </c>
      <c r="AO232">
        <v>669</v>
      </c>
      <c r="AP232">
        <v>599</v>
      </c>
      <c r="AQ232">
        <v>70</v>
      </c>
      <c r="AR232">
        <v>15667</v>
      </c>
      <c r="AS232">
        <v>15046</v>
      </c>
      <c r="AT232">
        <v>621</v>
      </c>
      <c r="AU232">
        <v>104</v>
      </c>
      <c r="AV232">
        <v>104</v>
      </c>
      <c r="AW232">
        <v>0</v>
      </c>
      <c r="AX232">
        <v>28737</v>
      </c>
      <c r="AY232">
        <v>27782</v>
      </c>
      <c r="AZ232">
        <v>955</v>
      </c>
      <c r="BA232">
        <v>8912</v>
      </c>
      <c r="BB232">
        <v>8783</v>
      </c>
      <c r="BC232">
        <v>129</v>
      </c>
      <c r="BD232">
        <v>1499</v>
      </c>
      <c r="BE232">
        <v>1442</v>
      </c>
      <c r="BF232">
        <v>57</v>
      </c>
      <c r="BG232">
        <v>63</v>
      </c>
      <c r="BH232">
        <v>63</v>
      </c>
      <c r="BI232">
        <v>0</v>
      </c>
      <c r="BJ232">
        <v>910</v>
      </c>
      <c r="BK232">
        <v>876</v>
      </c>
      <c r="BL232">
        <v>34</v>
      </c>
      <c r="BM232">
        <v>4953</v>
      </c>
      <c r="BN232">
        <v>4691</v>
      </c>
      <c r="BO232">
        <v>262</v>
      </c>
      <c r="BP232">
        <v>20758</v>
      </c>
      <c r="BQ232">
        <v>19975</v>
      </c>
      <c r="BR232">
        <v>783</v>
      </c>
      <c r="BS232">
        <v>18167</v>
      </c>
      <c r="BT232">
        <v>12118</v>
      </c>
      <c r="BU232">
        <v>6049</v>
      </c>
      <c r="BV232">
        <v>12281</v>
      </c>
      <c r="BW232">
        <v>6128</v>
      </c>
      <c r="BX232">
        <v>6153</v>
      </c>
      <c r="BY232">
        <v>36781</v>
      </c>
      <c r="BZ232">
        <v>23718</v>
      </c>
      <c r="CA232">
        <v>13063</v>
      </c>
      <c r="CB232" t="str">
        <f t="shared" si="281"/>
        <v>AgriculturalLabourersTotal</v>
      </c>
      <c r="CC232" t="str">
        <f t="shared" si="282"/>
        <v>AgriculturalLabourersMale</v>
      </c>
      <c r="CD232" t="str">
        <f t="shared" si="283"/>
        <v>AgriculturalLabourersFemale</v>
      </c>
      <c r="CE232">
        <f t="shared" si="223"/>
        <v>28.849223795148355</v>
      </c>
      <c r="CF232">
        <f t="shared" si="224"/>
        <v>90.197499424298655</v>
      </c>
      <c r="CG232">
        <f t="shared" si="225"/>
        <v>9.8025005757013393</v>
      </c>
      <c r="CH232">
        <f t="shared" si="226"/>
        <v>36.013951170901841</v>
      </c>
      <c r="CI232">
        <f t="shared" si="227"/>
        <v>83.21668457089531</v>
      </c>
      <c r="CJ232">
        <f t="shared" si="228"/>
        <v>16.783315429104682</v>
      </c>
      <c r="CK232">
        <f t="shared" si="229"/>
        <v>0.73097101321844127</v>
      </c>
      <c r="CL232">
        <f t="shared" si="230"/>
        <v>66.853782411120022</v>
      </c>
      <c r="CM232">
        <f t="shared" si="231"/>
        <v>33.146217588879978</v>
      </c>
      <c r="CN232">
        <f t="shared" si="232"/>
        <v>0.39782330470803162</v>
      </c>
      <c r="CO232">
        <f t="shared" si="233"/>
        <v>94.056974459724955</v>
      </c>
      <c r="CP232">
        <f t="shared" si="284"/>
        <v>5.9430255402750491</v>
      </c>
      <c r="CQ232">
        <f t="shared" si="234"/>
        <v>2.3959279775687055</v>
      </c>
      <c r="CR232">
        <f t="shared" si="235"/>
        <v>87.163594845865276</v>
      </c>
      <c r="CS232">
        <f t="shared" si="236"/>
        <v>12.836405154134725</v>
      </c>
      <c r="CT232">
        <f t="shared" si="237"/>
        <v>2.4004220522289637</v>
      </c>
      <c r="CU232">
        <f t="shared" si="238"/>
        <v>93.740333740333739</v>
      </c>
      <c r="CV232">
        <f t="shared" si="239"/>
        <v>6.2596662596662593</v>
      </c>
      <c r="CW232">
        <f t="shared" si="240"/>
        <v>0.13071895424836599</v>
      </c>
      <c r="CX232">
        <f t="shared" si="241"/>
        <v>89.536621823617338</v>
      </c>
      <c r="CY232">
        <f t="shared" si="242"/>
        <v>10.46337817638266</v>
      </c>
      <c r="CZ232">
        <f t="shared" si="243"/>
        <v>3.061246421837295</v>
      </c>
      <c r="DA232">
        <f t="shared" si="244"/>
        <v>96.036254547775584</v>
      </c>
      <c r="DB232">
        <f t="shared" si="245"/>
        <v>3.9637454522244209</v>
      </c>
      <c r="DC232">
        <f t="shared" si="246"/>
        <v>2.0321033246382757E-2</v>
      </c>
      <c r="DD232">
        <f t="shared" si="247"/>
        <v>100</v>
      </c>
      <c r="DE232">
        <f t="shared" si="285"/>
        <v>0</v>
      </c>
      <c r="DF232">
        <f t="shared" si="248"/>
        <v>5.6150531961663592</v>
      </c>
      <c r="DG232">
        <f t="shared" si="249"/>
        <v>96.676758186310323</v>
      </c>
      <c r="DH232">
        <f t="shared" si="250"/>
        <v>3.323241813689668</v>
      </c>
      <c r="DI232">
        <f t="shared" si="251"/>
        <v>1.7413562335746455</v>
      </c>
      <c r="DJ232">
        <f t="shared" si="252"/>
        <v>98.552513464991023</v>
      </c>
      <c r="DK232">
        <f t="shared" si="253"/>
        <v>1.4474865350089767</v>
      </c>
      <c r="DL232">
        <f t="shared" si="254"/>
        <v>0.29289643111853608</v>
      </c>
      <c r="DM232">
        <f t="shared" si="255"/>
        <v>96.197464976651105</v>
      </c>
      <c r="DN232">
        <f t="shared" si="256"/>
        <v>3.802535023348899</v>
      </c>
      <c r="DO232">
        <f t="shared" si="257"/>
        <v>1.2309856678097248E-2</v>
      </c>
      <c r="DP232">
        <f t="shared" si="258"/>
        <v>100</v>
      </c>
      <c r="DQ232">
        <f t="shared" si="259"/>
        <v>0</v>
      </c>
      <c r="DR232">
        <f t="shared" si="260"/>
        <v>0.17780904090584912</v>
      </c>
      <c r="DS232">
        <f t="shared" si="261"/>
        <v>96.263736263736263</v>
      </c>
      <c r="DT232">
        <f t="shared" si="262"/>
        <v>3.7362637362637363</v>
      </c>
      <c r="DU232">
        <f t="shared" si="263"/>
        <v>0.96778920835897886</v>
      </c>
      <c r="DV232">
        <f t="shared" si="264"/>
        <v>94.710276600040373</v>
      </c>
      <c r="DW232">
        <f t="shared" si="265"/>
        <v>5.2897233999596205</v>
      </c>
      <c r="DX232">
        <f t="shared" si="266"/>
        <v>4.0560000781578207</v>
      </c>
      <c r="DY232">
        <f t="shared" si="267"/>
        <v>96.227960304460936</v>
      </c>
      <c r="DZ232">
        <f t="shared" si="268"/>
        <v>3.7720396955390694</v>
      </c>
      <c r="EA232">
        <f t="shared" si="269"/>
        <v>3.5497327979522653</v>
      </c>
      <c r="EB232">
        <f t="shared" si="270"/>
        <v>66.703363241041444</v>
      </c>
      <c r="EC232">
        <f t="shared" si="271"/>
        <v>33.296636758958556</v>
      </c>
      <c r="ED232">
        <f t="shared" si="272"/>
        <v>2.3996404740271795</v>
      </c>
      <c r="EE232">
        <f t="shared" si="273"/>
        <v>49.898216757593026</v>
      </c>
      <c r="EF232">
        <f t="shared" si="274"/>
        <v>50.101783242406974</v>
      </c>
      <c r="EG232">
        <f t="shared" si="275"/>
        <v>7.1868069599538869</v>
      </c>
      <c r="EH232">
        <f t="shared" si="276"/>
        <v>64.484380522552414</v>
      </c>
      <c r="EI232">
        <f t="shared" si="277"/>
        <v>35.515619477447594</v>
      </c>
    </row>
    <row r="233" spans="1:139" x14ac:dyDescent="0.25">
      <c r="A233" t="s">
        <v>1942</v>
      </c>
      <c r="B233">
        <v>232</v>
      </c>
      <c r="C233" t="s">
        <v>292</v>
      </c>
      <c r="E233">
        <v>1706352</v>
      </c>
      <c r="F233">
        <v>887977</v>
      </c>
      <c r="G233">
        <v>818375</v>
      </c>
      <c r="H233">
        <v>328342</v>
      </c>
      <c r="I233">
        <v>278560</v>
      </c>
      <c r="J233">
        <v>49782</v>
      </c>
      <c r="K233">
        <f t="shared" si="214"/>
        <v>19.242336868360105</v>
      </c>
      <c r="L233">
        <f t="shared" si="215"/>
        <v>31.370181885341626</v>
      </c>
      <c r="M233">
        <f t="shared" si="216"/>
        <v>6.0830303956010381</v>
      </c>
      <c r="N233">
        <f t="shared" si="278"/>
        <v>84.838369748615776</v>
      </c>
      <c r="O233">
        <f t="shared" si="279"/>
        <v>15.161630251384228</v>
      </c>
      <c r="P233">
        <f t="shared" si="217"/>
        <v>67.856686016409711</v>
      </c>
      <c r="Q233">
        <f t="shared" si="218"/>
        <v>5.5472647422504586</v>
      </c>
      <c r="R233">
        <f t="shared" si="219"/>
        <v>5.9084734819182438</v>
      </c>
      <c r="S233">
        <f t="shared" si="280"/>
        <v>3.4354423131978242</v>
      </c>
      <c r="T233">
        <f t="shared" si="220"/>
        <v>17.252133446223752</v>
      </c>
      <c r="U233">
        <f t="shared" si="221"/>
        <v>32.143313983590275</v>
      </c>
      <c r="V233">
        <f t="shared" si="222"/>
        <v>10553999.999999998</v>
      </c>
      <c r="W233">
        <v>105122</v>
      </c>
      <c r="X233">
        <v>96575</v>
      </c>
      <c r="Y233">
        <v>8547</v>
      </c>
      <c r="Z233">
        <v>114292</v>
      </c>
      <c r="AA233">
        <v>92169</v>
      </c>
      <c r="AB233">
        <v>22123</v>
      </c>
      <c r="AC233">
        <v>3388</v>
      </c>
      <c r="AD233">
        <v>2300</v>
      </c>
      <c r="AE233">
        <v>1088</v>
      </c>
      <c r="AF233">
        <v>244</v>
      </c>
      <c r="AG233">
        <v>224</v>
      </c>
      <c r="AH233">
        <v>20</v>
      </c>
      <c r="AI233">
        <v>8070</v>
      </c>
      <c r="AJ233">
        <v>6392</v>
      </c>
      <c r="AK233">
        <v>1678</v>
      </c>
      <c r="AL233">
        <v>9900</v>
      </c>
      <c r="AM233">
        <v>8976</v>
      </c>
      <c r="AN233">
        <v>924</v>
      </c>
      <c r="AO233">
        <v>292</v>
      </c>
      <c r="AP233">
        <v>270</v>
      </c>
      <c r="AQ233">
        <v>22</v>
      </c>
      <c r="AR233">
        <v>11280</v>
      </c>
      <c r="AS233">
        <v>10846</v>
      </c>
      <c r="AT233">
        <v>434</v>
      </c>
      <c r="AU233">
        <v>24</v>
      </c>
      <c r="AV233">
        <v>24</v>
      </c>
      <c r="AW233">
        <v>0</v>
      </c>
      <c r="AX233">
        <v>19376</v>
      </c>
      <c r="AY233">
        <v>18270</v>
      </c>
      <c r="AZ233">
        <v>1106</v>
      </c>
      <c r="BA233">
        <v>6614</v>
      </c>
      <c r="BB233">
        <v>6494</v>
      </c>
      <c r="BC233">
        <v>120</v>
      </c>
      <c r="BD233">
        <v>1370</v>
      </c>
      <c r="BE233">
        <v>1284</v>
      </c>
      <c r="BF233">
        <v>86</v>
      </c>
      <c r="BG233">
        <v>12</v>
      </c>
      <c r="BH233">
        <v>12</v>
      </c>
      <c r="BI233">
        <v>0</v>
      </c>
      <c r="BJ233">
        <v>384</v>
      </c>
      <c r="BK233">
        <v>362</v>
      </c>
      <c r="BL233">
        <v>22</v>
      </c>
      <c r="BM233">
        <v>2678</v>
      </c>
      <c r="BN233">
        <v>2532</v>
      </c>
      <c r="BO233">
        <v>146</v>
      </c>
      <c r="BP233">
        <v>10288</v>
      </c>
      <c r="BQ233">
        <v>9908</v>
      </c>
      <c r="BR233">
        <v>380</v>
      </c>
      <c r="BS233">
        <v>12950</v>
      </c>
      <c r="BT233">
        <v>7944</v>
      </c>
      <c r="BU233">
        <v>5006</v>
      </c>
      <c r="BV233">
        <v>4996</v>
      </c>
      <c r="BW233">
        <v>2514</v>
      </c>
      <c r="BX233">
        <v>2482</v>
      </c>
      <c r="BY233">
        <v>17062</v>
      </c>
      <c r="BZ233">
        <v>11464</v>
      </c>
      <c r="CA233">
        <v>5598</v>
      </c>
      <c r="CB233" t="str">
        <f t="shared" si="281"/>
        <v>AgriculturalLabourersTotal</v>
      </c>
      <c r="CC233" t="str">
        <f t="shared" si="282"/>
        <v>CultivatorsMale</v>
      </c>
      <c r="CD233" t="str">
        <f t="shared" si="283"/>
        <v>AgriculturalLabourersFemale</v>
      </c>
      <c r="CE233">
        <f t="shared" si="223"/>
        <v>32.016007699289155</v>
      </c>
      <c r="CF233">
        <f t="shared" si="224"/>
        <v>91.869446928330888</v>
      </c>
      <c r="CG233">
        <f t="shared" si="225"/>
        <v>8.1305530716691088</v>
      </c>
      <c r="CH233">
        <f t="shared" si="226"/>
        <v>34.808827381206179</v>
      </c>
      <c r="CI233">
        <f t="shared" si="227"/>
        <v>80.643439610821417</v>
      </c>
      <c r="CJ233">
        <f t="shared" si="228"/>
        <v>19.356560389178597</v>
      </c>
      <c r="CK233">
        <f t="shared" si="229"/>
        <v>1.0318509359143819</v>
      </c>
      <c r="CL233">
        <f t="shared" si="230"/>
        <v>67.88665879574971</v>
      </c>
      <c r="CM233">
        <f t="shared" si="231"/>
        <v>32.113341204250297</v>
      </c>
      <c r="CN233">
        <f t="shared" si="232"/>
        <v>7.4312759257116057E-2</v>
      </c>
      <c r="CO233">
        <f t="shared" si="233"/>
        <v>91.803278688524586</v>
      </c>
      <c r="CP233">
        <f t="shared" si="284"/>
        <v>8.1967213114754092</v>
      </c>
      <c r="CQ233">
        <f t="shared" si="234"/>
        <v>2.4578031442824861</v>
      </c>
      <c r="CR233">
        <f t="shared" si="235"/>
        <v>79.206939281288726</v>
      </c>
      <c r="CS233">
        <f t="shared" si="236"/>
        <v>20.793060718711274</v>
      </c>
      <c r="CT233">
        <f t="shared" si="237"/>
        <v>3.0151488387108563</v>
      </c>
      <c r="CU233">
        <f t="shared" si="238"/>
        <v>90.666666666666657</v>
      </c>
      <c r="CV233">
        <f t="shared" si="239"/>
        <v>9.3333333333333339</v>
      </c>
      <c r="CW233">
        <f t="shared" si="240"/>
        <v>8.8931662717532334E-2</v>
      </c>
      <c r="CX233">
        <f t="shared" si="241"/>
        <v>92.465753424657535</v>
      </c>
      <c r="CY233">
        <f t="shared" si="242"/>
        <v>7.5342465753424657</v>
      </c>
      <c r="CZ233">
        <f t="shared" si="243"/>
        <v>3.4354423131978242</v>
      </c>
      <c r="DA233">
        <f t="shared" si="244"/>
        <v>96.152482269503551</v>
      </c>
      <c r="DB233">
        <f t="shared" si="245"/>
        <v>3.8475177304964538</v>
      </c>
      <c r="DC233">
        <f t="shared" si="246"/>
        <v>7.3094517302081368E-3</v>
      </c>
      <c r="DD233">
        <f t="shared" si="247"/>
        <v>100</v>
      </c>
      <c r="DE233">
        <f t="shared" si="285"/>
        <v>0</v>
      </c>
      <c r="DF233">
        <f t="shared" si="248"/>
        <v>5.9011640301880357</v>
      </c>
      <c r="DG233">
        <f t="shared" si="249"/>
        <v>94.29190751445087</v>
      </c>
      <c r="DH233">
        <f t="shared" si="250"/>
        <v>5.7080924855491331</v>
      </c>
      <c r="DI233">
        <f t="shared" si="251"/>
        <v>2.0143630726498589</v>
      </c>
      <c r="DJ233">
        <f t="shared" si="252"/>
        <v>98.185666767462948</v>
      </c>
      <c r="DK233">
        <f t="shared" si="253"/>
        <v>1.8143332325370427</v>
      </c>
      <c r="DL233">
        <f t="shared" si="254"/>
        <v>0.41724786959938115</v>
      </c>
      <c r="DM233">
        <f t="shared" si="255"/>
        <v>93.722627737226276</v>
      </c>
      <c r="DN233">
        <f t="shared" si="256"/>
        <v>6.2773722627737225</v>
      </c>
      <c r="DO233">
        <f t="shared" si="257"/>
        <v>3.6547258651040684E-3</v>
      </c>
      <c r="DP233">
        <f t="shared" si="258"/>
        <v>100</v>
      </c>
      <c r="DQ233">
        <f t="shared" si="259"/>
        <v>0</v>
      </c>
      <c r="DR233">
        <f t="shared" si="260"/>
        <v>0.11695122768333019</v>
      </c>
      <c r="DS233">
        <f t="shared" si="261"/>
        <v>94.270833333333343</v>
      </c>
      <c r="DT233">
        <f t="shared" si="262"/>
        <v>5.7291666666666661</v>
      </c>
      <c r="DU233">
        <f t="shared" si="263"/>
        <v>0.81561298889572464</v>
      </c>
      <c r="DV233">
        <f t="shared" si="264"/>
        <v>94.548170276325621</v>
      </c>
      <c r="DW233">
        <f t="shared" si="265"/>
        <v>5.4518297236743845</v>
      </c>
      <c r="DX233">
        <f t="shared" si="266"/>
        <v>3.1333183083492213</v>
      </c>
      <c r="DY233">
        <f t="shared" si="267"/>
        <v>96.306376360808713</v>
      </c>
      <c r="DZ233">
        <f t="shared" si="268"/>
        <v>3.6936236391912911</v>
      </c>
      <c r="EA233">
        <f t="shared" si="269"/>
        <v>3.9440583294248071</v>
      </c>
      <c r="EB233">
        <f t="shared" si="270"/>
        <v>61.343629343629345</v>
      </c>
      <c r="EC233">
        <f t="shared" si="271"/>
        <v>38.656370656370662</v>
      </c>
      <c r="ED233">
        <f t="shared" si="272"/>
        <v>1.521584201838327</v>
      </c>
      <c r="EE233">
        <f t="shared" si="273"/>
        <v>50.320256204963975</v>
      </c>
      <c r="EF233">
        <f t="shared" si="274"/>
        <v>49.679743795036032</v>
      </c>
      <c r="EG233">
        <f t="shared" si="275"/>
        <v>5.196411059200468</v>
      </c>
      <c r="EH233">
        <f t="shared" si="276"/>
        <v>67.190247333255186</v>
      </c>
      <c r="EI233">
        <f t="shared" si="277"/>
        <v>32.809752666744814</v>
      </c>
    </row>
    <row r="234" spans="1:139" x14ac:dyDescent="0.25">
      <c r="A234" t="s">
        <v>1944</v>
      </c>
      <c r="B234">
        <v>233</v>
      </c>
      <c r="C234" t="s">
        <v>293</v>
      </c>
      <c r="E234">
        <v>1626384</v>
      </c>
      <c r="F234">
        <v>847006</v>
      </c>
      <c r="G234">
        <v>779378</v>
      </c>
      <c r="H234">
        <v>284646</v>
      </c>
      <c r="I234">
        <v>235244</v>
      </c>
      <c r="J234">
        <v>49402</v>
      </c>
      <c r="K234">
        <f t="shared" si="214"/>
        <v>17.501770799515981</v>
      </c>
      <c r="L234">
        <f t="shared" si="215"/>
        <v>27.773593103236578</v>
      </c>
      <c r="M234">
        <f t="shared" si="216"/>
        <v>6.3386444061803129</v>
      </c>
      <c r="N234">
        <f t="shared" si="278"/>
        <v>82.644407439415986</v>
      </c>
      <c r="O234">
        <f t="shared" si="279"/>
        <v>17.355592560584025</v>
      </c>
      <c r="P234">
        <f t="shared" si="217"/>
        <v>74.580355950900412</v>
      </c>
      <c r="Q234">
        <f t="shared" si="218"/>
        <v>4.5361607048755301</v>
      </c>
      <c r="R234">
        <f t="shared" si="219"/>
        <v>4.222086380978479</v>
      </c>
      <c r="S234">
        <f t="shared" si="280"/>
        <v>2.1602270890860931</v>
      </c>
      <c r="T234">
        <f t="shared" si="220"/>
        <v>14.501169874159483</v>
      </c>
      <c r="U234">
        <f t="shared" si="221"/>
        <v>25.419644049099585</v>
      </c>
      <c r="V234">
        <f t="shared" si="222"/>
        <v>7235600</v>
      </c>
      <c r="W234">
        <v>94614</v>
      </c>
      <c r="X234">
        <v>84100</v>
      </c>
      <c r="Y234">
        <v>10514</v>
      </c>
      <c r="Z234">
        <v>116286</v>
      </c>
      <c r="AA234">
        <v>91300</v>
      </c>
      <c r="AB234">
        <v>24986</v>
      </c>
      <c r="AC234">
        <v>1390</v>
      </c>
      <c r="AD234">
        <v>1213</v>
      </c>
      <c r="AE234">
        <v>177</v>
      </c>
      <c r="AF234">
        <v>156</v>
      </c>
      <c r="AG234">
        <v>150</v>
      </c>
      <c r="AH234">
        <v>6</v>
      </c>
      <c r="AI234">
        <v>6513</v>
      </c>
      <c r="AJ234">
        <v>5054</v>
      </c>
      <c r="AK234">
        <v>1459</v>
      </c>
      <c r="AL234">
        <v>6243</v>
      </c>
      <c r="AM234">
        <v>5649</v>
      </c>
      <c r="AN234">
        <v>594</v>
      </c>
      <c r="AO234">
        <v>232</v>
      </c>
      <c r="AP234">
        <v>214</v>
      </c>
      <c r="AQ234">
        <v>18</v>
      </c>
      <c r="AR234">
        <v>6149</v>
      </c>
      <c r="AS234">
        <v>5906</v>
      </c>
      <c r="AT234">
        <v>243</v>
      </c>
      <c r="AU234">
        <v>63</v>
      </c>
      <c r="AV234">
        <v>62</v>
      </c>
      <c r="AW234">
        <v>1</v>
      </c>
      <c r="AX234">
        <v>11955</v>
      </c>
      <c r="AY234">
        <v>11485</v>
      </c>
      <c r="AZ234">
        <v>470</v>
      </c>
      <c r="BA234">
        <v>3487</v>
      </c>
      <c r="BB234">
        <v>3426</v>
      </c>
      <c r="BC234">
        <v>61</v>
      </c>
      <c r="BD234">
        <v>464</v>
      </c>
      <c r="BE234">
        <v>449</v>
      </c>
      <c r="BF234">
        <v>15</v>
      </c>
      <c r="BG234">
        <v>7</v>
      </c>
      <c r="BH234">
        <v>7</v>
      </c>
      <c r="BI234">
        <v>0</v>
      </c>
      <c r="BJ234">
        <v>218</v>
      </c>
      <c r="BK234">
        <v>209</v>
      </c>
      <c r="BL234">
        <v>9</v>
      </c>
      <c r="BM234">
        <v>1484</v>
      </c>
      <c r="BN234">
        <v>1432</v>
      </c>
      <c r="BO234">
        <v>52</v>
      </c>
      <c r="BP234">
        <v>7035</v>
      </c>
      <c r="BQ234">
        <v>6689</v>
      </c>
      <c r="BR234">
        <v>346</v>
      </c>
      <c r="BS234">
        <v>9833</v>
      </c>
      <c r="BT234">
        <v>5842</v>
      </c>
      <c r="BU234">
        <v>3991</v>
      </c>
      <c r="BV234">
        <v>5619</v>
      </c>
      <c r="BW234">
        <v>3421</v>
      </c>
      <c r="BX234">
        <v>2198</v>
      </c>
      <c r="BY234">
        <v>12898</v>
      </c>
      <c r="BZ234">
        <v>8636</v>
      </c>
      <c r="CA234">
        <v>4262</v>
      </c>
      <c r="CB234" t="str">
        <f t="shared" si="281"/>
        <v>AgriculturalLabourersTotal</v>
      </c>
      <c r="CC234" t="str">
        <f t="shared" si="282"/>
        <v>AgriculturalLabourersMale</v>
      </c>
      <c r="CD234" t="str">
        <f t="shared" si="283"/>
        <v>AgriculturalLabourersFemale</v>
      </c>
      <c r="CE234">
        <f t="shared" si="223"/>
        <v>33.239181298876495</v>
      </c>
      <c r="CF234">
        <f t="shared" si="224"/>
        <v>88.887479654173802</v>
      </c>
      <c r="CG234">
        <f t="shared" si="225"/>
        <v>11.1125203458262</v>
      </c>
      <c r="CH234">
        <f t="shared" si="226"/>
        <v>40.852848801669445</v>
      </c>
      <c r="CI234">
        <f t="shared" si="227"/>
        <v>78.513320606091881</v>
      </c>
      <c r="CJ234">
        <f t="shared" si="228"/>
        <v>21.486679393908123</v>
      </c>
      <c r="CK234">
        <f t="shared" si="229"/>
        <v>0.4883258503544754</v>
      </c>
      <c r="CL234">
        <f t="shared" si="230"/>
        <v>87.266187050359719</v>
      </c>
      <c r="CM234">
        <f t="shared" si="231"/>
        <v>12.733812949640289</v>
      </c>
      <c r="CN234">
        <f t="shared" si="232"/>
        <v>5.4804915579351202E-2</v>
      </c>
      <c r="CO234">
        <f t="shared" si="233"/>
        <v>96.15384615384616</v>
      </c>
      <c r="CP234">
        <f t="shared" si="284"/>
        <v>3.8461538461538463</v>
      </c>
      <c r="CQ234">
        <f t="shared" si="234"/>
        <v>2.2881052254379126</v>
      </c>
      <c r="CR234">
        <f t="shared" si="235"/>
        <v>77.598648856133892</v>
      </c>
      <c r="CS234">
        <f t="shared" si="236"/>
        <v>22.401351143866112</v>
      </c>
      <c r="CT234">
        <f t="shared" si="237"/>
        <v>2.1932505638582662</v>
      </c>
      <c r="CU234">
        <f t="shared" si="238"/>
        <v>90.485343584814999</v>
      </c>
      <c r="CV234">
        <f t="shared" si="239"/>
        <v>9.5146564151850086</v>
      </c>
      <c r="CW234">
        <f t="shared" si="240"/>
        <v>8.1504746246214593E-2</v>
      </c>
      <c r="CX234">
        <f t="shared" si="241"/>
        <v>92.241379310344826</v>
      </c>
      <c r="CY234">
        <f t="shared" si="242"/>
        <v>7.7586206896551726</v>
      </c>
      <c r="CZ234">
        <f t="shared" si="243"/>
        <v>2.1602270890860931</v>
      </c>
      <c r="DA234">
        <f t="shared" si="244"/>
        <v>96.048137908603024</v>
      </c>
      <c r="DB234">
        <f t="shared" si="245"/>
        <v>3.9518620913969751</v>
      </c>
      <c r="DC234">
        <f t="shared" si="246"/>
        <v>2.2132754368584136E-2</v>
      </c>
      <c r="DD234">
        <f t="shared" si="247"/>
        <v>98.412698412698404</v>
      </c>
      <c r="DE234">
        <f t="shared" si="285"/>
        <v>1.5873015873015872</v>
      </c>
      <c r="DF234">
        <f t="shared" si="248"/>
        <v>4.1999536266098945</v>
      </c>
      <c r="DG234">
        <f t="shared" si="249"/>
        <v>96.068590547887908</v>
      </c>
      <c r="DH234">
        <f t="shared" si="250"/>
        <v>3.9314094521120868</v>
      </c>
      <c r="DI234">
        <f t="shared" si="251"/>
        <v>1.2250303886230616</v>
      </c>
      <c r="DJ234">
        <f t="shared" si="252"/>
        <v>98.250645253799831</v>
      </c>
      <c r="DK234">
        <f t="shared" si="253"/>
        <v>1.749354746200172</v>
      </c>
      <c r="DL234">
        <f t="shared" si="254"/>
        <v>0.16300949249242919</v>
      </c>
      <c r="DM234">
        <f t="shared" si="255"/>
        <v>96.767241379310349</v>
      </c>
      <c r="DN234">
        <f t="shared" si="256"/>
        <v>3.2327586206896552</v>
      </c>
      <c r="DO234">
        <f t="shared" si="257"/>
        <v>2.4591949298426821E-3</v>
      </c>
      <c r="DP234">
        <f t="shared" si="258"/>
        <v>100</v>
      </c>
      <c r="DQ234">
        <f t="shared" si="259"/>
        <v>0</v>
      </c>
      <c r="DR234">
        <f t="shared" si="260"/>
        <v>7.6586356386529233E-2</v>
      </c>
      <c r="DS234">
        <f t="shared" si="261"/>
        <v>95.87155963302753</v>
      </c>
      <c r="DT234">
        <f t="shared" si="262"/>
        <v>4.1284403669724776</v>
      </c>
      <c r="DU234">
        <f t="shared" si="263"/>
        <v>0.52134932512664856</v>
      </c>
      <c r="DV234">
        <f t="shared" si="264"/>
        <v>96.495956873315365</v>
      </c>
      <c r="DW234">
        <f t="shared" si="265"/>
        <v>3.5040431266846364</v>
      </c>
      <c r="DX234">
        <f t="shared" si="266"/>
        <v>2.4714909044918949</v>
      </c>
      <c r="DY234">
        <f t="shared" si="267"/>
        <v>95.081734186211804</v>
      </c>
      <c r="DZ234">
        <f t="shared" si="268"/>
        <v>4.9182658137882012</v>
      </c>
      <c r="EA234">
        <f t="shared" si="269"/>
        <v>3.4544662493061562</v>
      </c>
      <c r="EB234">
        <f t="shared" si="270"/>
        <v>59.412183463846233</v>
      </c>
      <c r="EC234">
        <f t="shared" si="271"/>
        <v>40.587816536153767</v>
      </c>
      <c r="ED234">
        <f t="shared" si="272"/>
        <v>1.9740309015408612</v>
      </c>
      <c r="EE234">
        <f t="shared" si="273"/>
        <v>60.882719345079195</v>
      </c>
      <c r="EF234">
        <f t="shared" si="274"/>
        <v>39.117280654920805</v>
      </c>
      <c r="EG234">
        <f t="shared" si="275"/>
        <v>4.5312423150158443</v>
      </c>
      <c r="EH234">
        <f t="shared" si="276"/>
        <v>66.956117227477137</v>
      </c>
      <c r="EI234">
        <f t="shared" si="277"/>
        <v>33.043882772522871</v>
      </c>
    </row>
    <row r="235" spans="1:139" x14ac:dyDescent="0.25">
      <c r="A235" t="s">
        <v>1946</v>
      </c>
      <c r="B235">
        <v>234</v>
      </c>
      <c r="C235" t="s">
        <v>294</v>
      </c>
      <c r="E235">
        <v>2959918</v>
      </c>
      <c r="F235">
        <v>1543546</v>
      </c>
      <c r="G235">
        <v>1416372</v>
      </c>
      <c r="H235">
        <v>542951</v>
      </c>
      <c r="I235">
        <v>465867</v>
      </c>
      <c r="J235">
        <v>77084</v>
      </c>
      <c r="K235">
        <f t="shared" si="214"/>
        <v>18.34344735225773</v>
      </c>
      <c r="L235">
        <f t="shared" si="215"/>
        <v>30.181607804367346</v>
      </c>
      <c r="M235">
        <f t="shared" si="216"/>
        <v>5.4423555393639518</v>
      </c>
      <c r="N235">
        <f t="shared" si="278"/>
        <v>85.802770415746537</v>
      </c>
      <c r="O235">
        <f t="shared" si="279"/>
        <v>14.19722958425346</v>
      </c>
      <c r="P235">
        <f t="shared" si="217"/>
        <v>63.513282045709467</v>
      </c>
      <c r="Q235">
        <f t="shared" si="218"/>
        <v>6.0136181718055592</v>
      </c>
      <c r="R235">
        <f t="shared" si="219"/>
        <v>7.0709879897080956</v>
      </c>
      <c r="S235">
        <f t="shared" si="280"/>
        <v>3.8520971505715984</v>
      </c>
      <c r="T235">
        <f t="shared" si="220"/>
        <v>19.550014642205284</v>
      </c>
      <c r="U235">
        <f t="shared" si="221"/>
        <v>36.48671795429054</v>
      </c>
      <c r="V235">
        <f t="shared" si="222"/>
        <v>19810500.000000004</v>
      </c>
      <c r="W235">
        <v>169007</v>
      </c>
      <c r="X235">
        <v>153725</v>
      </c>
      <c r="Y235">
        <v>15282</v>
      </c>
      <c r="Z235">
        <v>172526</v>
      </c>
      <c r="AA235">
        <v>145730</v>
      </c>
      <c r="AB235">
        <v>26796</v>
      </c>
      <c r="AC235">
        <v>3313</v>
      </c>
      <c r="AD235">
        <v>2609</v>
      </c>
      <c r="AE235">
        <v>704</v>
      </c>
      <c r="AF235">
        <v>2651</v>
      </c>
      <c r="AG235">
        <v>2231</v>
      </c>
      <c r="AH235">
        <v>420</v>
      </c>
      <c r="AI235">
        <v>12220</v>
      </c>
      <c r="AJ235">
        <v>10702</v>
      </c>
      <c r="AK235">
        <v>1518</v>
      </c>
      <c r="AL235">
        <v>17780</v>
      </c>
      <c r="AM235">
        <v>16753</v>
      </c>
      <c r="AN235">
        <v>1027</v>
      </c>
      <c r="AO235">
        <v>900</v>
      </c>
      <c r="AP235">
        <v>849</v>
      </c>
      <c r="AQ235">
        <v>51</v>
      </c>
      <c r="AR235">
        <v>20915</v>
      </c>
      <c r="AS235">
        <v>20153</v>
      </c>
      <c r="AT235">
        <v>762</v>
      </c>
      <c r="AU235">
        <v>81</v>
      </c>
      <c r="AV235">
        <v>78</v>
      </c>
      <c r="AW235">
        <v>3</v>
      </c>
      <c r="AX235">
        <v>38311</v>
      </c>
      <c r="AY235">
        <v>37105</v>
      </c>
      <c r="AZ235">
        <v>1206</v>
      </c>
      <c r="BA235">
        <v>10540</v>
      </c>
      <c r="BB235">
        <v>10349</v>
      </c>
      <c r="BC235">
        <v>191</v>
      </c>
      <c r="BD235">
        <v>2354</v>
      </c>
      <c r="BE235">
        <v>2241</v>
      </c>
      <c r="BF235">
        <v>113</v>
      </c>
      <c r="BG235">
        <v>47</v>
      </c>
      <c r="BH235">
        <v>47</v>
      </c>
      <c r="BI235">
        <v>0</v>
      </c>
      <c r="BJ235">
        <v>813</v>
      </c>
      <c r="BK235">
        <v>787</v>
      </c>
      <c r="BL235">
        <v>26</v>
      </c>
      <c r="BM235">
        <v>4586</v>
      </c>
      <c r="BN235">
        <v>4420</v>
      </c>
      <c r="BO235">
        <v>166</v>
      </c>
      <c r="BP235">
        <v>14674</v>
      </c>
      <c r="BQ235">
        <v>13928</v>
      </c>
      <c r="BR235">
        <v>746</v>
      </c>
      <c r="BS235">
        <v>21637</v>
      </c>
      <c r="BT235">
        <v>13444</v>
      </c>
      <c r="BU235">
        <v>8193</v>
      </c>
      <c r="BV235">
        <v>12624</v>
      </c>
      <c r="BW235">
        <v>5950</v>
      </c>
      <c r="BX235">
        <v>6674</v>
      </c>
      <c r="BY235">
        <v>37972</v>
      </c>
      <c r="BZ235">
        <v>24766</v>
      </c>
      <c r="CA235">
        <v>13206</v>
      </c>
      <c r="CB235" t="str">
        <f t="shared" si="281"/>
        <v>AgriculturalLabourersTotal</v>
      </c>
      <c r="CC235" t="str">
        <f t="shared" si="282"/>
        <v>CultivatorsMale</v>
      </c>
      <c r="CD235" t="str">
        <f t="shared" si="283"/>
        <v>AgriculturalLabourersFemale</v>
      </c>
      <c r="CE235">
        <f t="shared" si="223"/>
        <v>31.127486642441031</v>
      </c>
      <c r="CF235">
        <f t="shared" si="224"/>
        <v>90.957770979900246</v>
      </c>
      <c r="CG235">
        <f t="shared" si="225"/>
        <v>9.042229020099759</v>
      </c>
      <c r="CH235">
        <f t="shared" si="226"/>
        <v>31.775611427182191</v>
      </c>
      <c r="CI235">
        <f t="shared" si="227"/>
        <v>84.468427947092025</v>
      </c>
      <c r="CJ235">
        <f t="shared" si="228"/>
        <v>15.531572052907968</v>
      </c>
      <c r="CK235">
        <f t="shared" si="229"/>
        <v>0.61018397608623987</v>
      </c>
      <c r="CL235">
        <f t="shared" si="230"/>
        <v>78.750377301539388</v>
      </c>
      <c r="CM235">
        <f t="shared" si="231"/>
        <v>21.249622698460609</v>
      </c>
      <c r="CN235">
        <f t="shared" si="232"/>
        <v>0.48825768807866637</v>
      </c>
      <c r="CO235">
        <f t="shared" si="233"/>
        <v>84.156921916258014</v>
      </c>
      <c r="CP235">
        <f t="shared" si="284"/>
        <v>15.843078083741984</v>
      </c>
      <c r="CQ235">
        <f t="shared" si="234"/>
        <v>2.2506635037047542</v>
      </c>
      <c r="CR235">
        <f t="shared" si="235"/>
        <v>87.577741407528649</v>
      </c>
      <c r="CS235">
        <f t="shared" si="236"/>
        <v>12.422258592471358</v>
      </c>
      <c r="CT235">
        <f t="shared" si="237"/>
        <v>3.2746969800221382</v>
      </c>
      <c r="CU235">
        <f t="shared" si="238"/>
        <v>94.223847019122616</v>
      </c>
      <c r="CV235">
        <f t="shared" si="239"/>
        <v>5.7761529808773897</v>
      </c>
      <c r="CW235">
        <f t="shared" si="240"/>
        <v>0.16576081451180677</v>
      </c>
      <c r="CX235">
        <f t="shared" si="241"/>
        <v>94.333333333333343</v>
      </c>
      <c r="CY235">
        <f t="shared" si="242"/>
        <v>5.6666666666666661</v>
      </c>
      <c r="CZ235">
        <f t="shared" si="243"/>
        <v>3.8520971505715984</v>
      </c>
      <c r="DA235">
        <f t="shared" si="244"/>
        <v>96.356681807315326</v>
      </c>
      <c r="DB235">
        <f t="shared" si="245"/>
        <v>3.643318192684676</v>
      </c>
      <c r="DC235">
        <f t="shared" si="246"/>
        <v>1.4918473306062611E-2</v>
      </c>
      <c r="DD235">
        <f t="shared" si="247"/>
        <v>96.296296296296291</v>
      </c>
      <c r="DE235">
        <f t="shared" si="285"/>
        <v>3.7037037037037033</v>
      </c>
      <c r="DF235">
        <f t="shared" si="248"/>
        <v>7.0560695164020331</v>
      </c>
      <c r="DG235">
        <f t="shared" si="249"/>
        <v>96.852079037352198</v>
      </c>
      <c r="DH235">
        <f t="shared" si="250"/>
        <v>3.1479209626478037</v>
      </c>
      <c r="DI235">
        <f t="shared" si="251"/>
        <v>1.9412433166160481</v>
      </c>
      <c r="DJ235">
        <f t="shared" si="252"/>
        <v>98.187855787476281</v>
      </c>
      <c r="DK235">
        <f t="shared" si="253"/>
        <v>1.812144212523719</v>
      </c>
      <c r="DL235">
        <f t="shared" si="254"/>
        <v>0.43355661928977018</v>
      </c>
      <c r="DM235">
        <f t="shared" si="255"/>
        <v>95.199660152931173</v>
      </c>
      <c r="DN235">
        <f t="shared" si="256"/>
        <v>4.8003398470688197</v>
      </c>
      <c r="DO235">
        <f t="shared" si="257"/>
        <v>8.6563980911721315E-3</v>
      </c>
      <c r="DP235">
        <f t="shared" si="258"/>
        <v>100</v>
      </c>
      <c r="DQ235">
        <f t="shared" si="259"/>
        <v>0</v>
      </c>
      <c r="DR235">
        <f t="shared" si="260"/>
        <v>0.14973726910899879</v>
      </c>
      <c r="DS235">
        <f t="shared" si="261"/>
        <v>96.801968019680203</v>
      </c>
      <c r="DT235">
        <f t="shared" si="262"/>
        <v>3.198031980319803</v>
      </c>
      <c r="DU235">
        <f t="shared" si="263"/>
        <v>0.84464343927905094</v>
      </c>
      <c r="DV235">
        <f t="shared" si="264"/>
        <v>96.380287832533796</v>
      </c>
      <c r="DW235">
        <f t="shared" si="265"/>
        <v>3.6197121674662012</v>
      </c>
      <c r="DX235">
        <f t="shared" si="266"/>
        <v>2.702637991273614</v>
      </c>
      <c r="DY235">
        <f t="shared" si="267"/>
        <v>94.916178274499117</v>
      </c>
      <c r="DZ235">
        <f t="shared" si="268"/>
        <v>5.0838217255008855</v>
      </c>
      <c r="EA235">
        <f t="shared" si="269"/>
        <v>3.9850741595466257</v>
      </c>
      <c r="EB235">
        <f t="shared" si="270"/>
        <v>62.134306974164623</v>
      </c>
      <c r="EC235">
        <f t="shared" si="271"/>
        <v>37.86569302583537</v>
      </c>
      <c r="ED235">
        <f t="shared" si="272"/>
        <v>2.3250716915522762</v>
      </c>
      <c r="EE235">
        <f t="shared" si="273"/>
        <v>47.132446134347269</v>
      </c>
      <c r="EF235">
        <f t="shared" si="274"/>
        <v>52.867553865652731</v>
      </c>
      <c r="EG235">
        <f t="shared" si="275"/>
        <v>6.9936329429359194</v>
      </c>
      <c r="EH235">
        <f t="shared" si="276"/>
        <v>65.221742336458448</v>
      </c>
      <c r="EI235">
        <f t="shared" si="277"/>
        <v>34.778257663541559</v>
      </c>
    </row>
    <row r="236" spans="1:139" x14ac:dyDescent="0.25">
      <c r="A236" t="s">
        <v>1950</v>
      </c>
      <c r="B236">
        <v>235</v>
      </c>
      <c r="C236" t="s">
        <v>295</v>
      </c>
      <c r="E236">
        <v>2540073</v>
      </c>
      <c r="F236">
        <v>1318684</v>
      </c>
      <c r="G236">
        <v>1221389</v>
      </c>
      <c r="H236">
        <v>480043</v>
      </c>
      <c r="I236">
        <v>381984</v>
      </c>
      <c r="J236">
        <v>98059</v>
      </c>
      <c r="K236">
        <f t="shared" si="214"/>
        <v>18.898787554530912</v>
      </c>
      <c r="L236">
        <f t="shared" si="215"/>
        <v>28.967061100309095</v>
      </c>
      <c r="M236">
        <f t="shared" si="216"/>
        <v>8.0284823262695184</v>
      </c>
      <c r="N236">
        <f t="shared" si="278"/>
        <v>79.572871596919441</v>
      </c>
      <c r="O236">
        <f t="shared" si="279"/>
        <v>20.427128403080559</v>
      </c>
      <c r="P236">
        <f t="shared" si="217"/>
        <v>70.196628218722068</v>
      </c>
      <c r="Q236">
        <f t="shared" si="218"/>
        <v>4.9835118937261873</v>
      </c>
      <c r="R236">
        <f t="shared" si="219"/>
        <v>4.5018883724999634</v>
      </c>
      <c r="S236">
        <f t="shared" si="280"/>
        <v>3.2386682026401803</v>
      </c>
      <c r="T236">
        <f t="shared" si="220"/>
        <v>17.079303312411596</v>
      </c>
      <c r="U236">
        <f t="shared" si="221"/>
        <v>29.803371781277928</v>
      </c>
      <c r="V236">
        <f t="shared" si="222"/>
        <v>14306900</v>
      </c>
      <c r="W236">
        <v>133101</v>
      </c>
      <c r="X236">
        <v>115123</v>
      </c>
      <c r="Y236">
        <v>17978</v>
      </c>
      <c r="Z236">
        <v>202346</v>
      </c>
      <c r="AA236">
        <v>153820</v>
      </c>
      <c r="AB236">
        <v>48526</v>
      </c>
      <c r="AC236">
        <v>1527</v>
      </c>
      <c r="AD236">
        <v>1186</v>
      </c>
      <c r="AE236">
        <v>341</v>
      </c>
      <c r="AF236">
        <v>914</v>
      </c>
      <c r="AG236">
        <v>845</v>
      </c>
      <c r="AH236">
        <v>69</v>
      </c>
      <c r="AI236">
        <v>9955</v>
      </c>
      <c r="AJ236">
        <v>8380</v>
      </c>
      <c r="AK236">
        <v>1575</v>
      </c>
      <c r="AL236">
        <v>13054</v>
      </c>
      <c r="AM236">
        <v>12162</v>
      </c>
      <c r="AN236">
        <v>892</v>
      </c>
      <c r="AO236">
        <v>360</v>
      </c>
      <c r="AP236">
        <v>350</v>
      </c>
      <c r="AQ236">
        <v>10</v>
      </c>
      <c r="AR236">
        <v>15547</v>
      </c>
      <c r="AS236">
        <v>13755</v>
      </c>
      <c r="AT236">
        <v>1792</v>
      </c>
      <c r="AU236">
        <v>86</v>
      </c>
      <c r="AV236">
        <v>86</v>
      </c>
      <c r="AW236">
        <v>0</v>
      </c>
      <c r="AX236">
        <v>21525</v>
      </c>
      <c r="AY236">
        <v>20794</v>
      </c>
      <c r="AZ236">
        <v>731</v>
      </c>
      <c r="BA236">
        <v>6725</v>
      </c>
      <c r="BB236">
        <v>6602</v>
      </c>
      <c r="BC236">
        <v>123</v>
      </c>
      <c r="BD236">
        <v>1315</v>
      </c>
      <c r="BE236">
        <v>1260</v>
      </c>
      <c r="BF236">
        <v>55</v>
      </c>
      <c r="BG236">
        <v>24</v>
      </c>
      <c r="BH236">
        <v>24</v>
      </c>
      <c r="BI236">
        <v>0</v>
      </c>
      <c r="BJ236">
        <v>444</v>
      </c>
      <c r="BK236">
        <v>431</v>
      </c>
      <c r="BL236">
        <v>13</v>
      </c>
      <c r="BM236">
        <v>2994</v>
      </c>
      <c r="BN236">
        <v>2859</v>
      </c>
      <c r="BO236">
        <v>135</v>
      </c>
      <c r="BP236">
        <v>10858</v>
      </c>
      <c r="BQ236">
        <v>10355</v>
      </c>
      <c r="BR236">
        <v>503</v>
      </c>
      <c r="BS236">
        <v>17209</v>
      </c>
      <c r="BT236">
        <v>11109</v>
      </c>
      <c r="BU236">
        <v>6100</v>
      </c>
      <c r="BV236">
        <v>10335</v>
      </c>
      <c r="BW236">
        <v>4660</v>
      </c>
      <c r="BX236">
        <v>5675</v>
      </c>
      <c r="BY236">
        <v>31724</v>
      </c>
      <c r="BZ236">
        <v>18183</v>
      </c>
      <c r="CA236">
        <v>13541</v>
      </c>
      <c r="CB236" t="str">
        <f t="shared" si="281"/>
        <v>AgriculturalLabourersTotal</v>
      </c>
      <c r="CC236" t="str">
        <f t="shared" si="282"/>
        <v>AgriculturalLabourersMale</v>
      </c>
      <c r="CD236" t="str">
        <f t="shared" si="283"/>
        <v>AgriculturalLabourersFemale</v>
      </c>
      <c r="CE236">
        <f t="shared" si="223"/>
        <v>27.726891132669362</v>
      </c>
      <c r="CF236">
        <f t="shared" si="224"/>
        <v>86.492963989752141</v>
      </c>
      <c r="CG236">
        <f t="shared" si="225"/>
        <v>13.507036010247859</v>
      </c>
      <c r="CH236">
        <f t="shared" si="226"/>
        <v>42.151640582197849</v>
      </c>
      <c r="CI236">
        <f t="shared" si="227"/>
        <v>76.018305279076444</v>
      </c>
      <c r="CJ236">
        <f t="shared" si="228"/>
        <v>23.981694720923567</v>
      </c>
      <c r="CK236">
        <f t="shared" si="229"/>
        <v>0.31809650385486299</v>
      </c>
      <c r="CL236">
        <f t="shared" si="230"/>
        <v>77.668631303208898</v>
      </c>
      <c r="CM236">
        <f t="shared" si="231"/>
        <v>22.331368696791092</v>
      </c>
      <c r="CN236">
        <f t="shared" si="232"/>
        <v>0.19039961003493436</v>
      </c>
      <c r="CO236">
        <f t="shared" si="233"/>
        <v>92.45076586433261</v>
      </c>
      <c r="CP236">
        <f t="shared" si="284"/>
        <v>7.5492341356673958</v>
      </c>
      <c r="CQ236">
        <f t="shared" si="234"/>
        <v>2.0737725578750239</v>
      </c>
      <c r="CR236">
        <f t="shared" si="235"/>
        <v>84.178804620793571</v>
      </c>
      <c r="CS236">
        <f t="shared" si="236"/>
        <v>15.821195379206429</v>
      </c>
      <c r="CT236">
        <f t="shared" si="237"/>
        <v>2.7193397258162291</v>
      </c>
      <c r="CU236">
        <f t="shared" si="238"/>
        <v>93.166845411368158</v>
      </c>
      <c r="CV236">
        <f t="shared" si="239"/>
        <v>6.833154588631837</v>
      </c>
      <c r="CW236">
        <f t="shared" si="240"/>
        <v>7.4993281851834098E-2</v>
      </c>
      <c r="CX236">
        <f t="shared" si="241"/>
        <v>97.222222222222214</v>
      </c>
      <c r="CY236">
        <f t="shared" si="242"/>
        <v>2.7777777777777777</v>
      </c>
      <c r="CZ236">
        <f t="shared" si="243"/>
        <v>3.2386682026401803</v>
      </c>
      <c r="DA236">
        <f t="shared" si="244"/>
        <v>88.473660513282297</v>
      </c>
      <c r="DB236">
        <f t="shared" si="245"/>
        <v>11.526339486717694</v>
      </c>
      <c r="DC236">
        <f t="shared" si="246"/>
        <v>1.7915061775715925E-2</v>
      </c>
      <c r="DD236">
        <f t="shared" si="247"/>
        <v>100</v>
      </c>
      <c r="DE236">
        <f t="shared" si="285"/>
        <v>0</v>
      </c>
      <c r="DF236">
        <f t="shared" si="248"/>
        <v>4.4839733107242479</v>
      </c>
      <c r="DG236">
        <f t="shared" si="249"/>
        <v>96.60394889663182</v>
      </c>
      <c r="DH236">
        <f t="shared" si="250"/>
        <v>3.3960511033681766</v>
      </c>
      <c r="DI236">
        <f t="shared" si="251"/>
        <v>1.4009161679266233</v>
      </c>
      <c r="DJ236">
        <f t="shared" si="252"/>
        <v>98.171003717472118</v>
      </c>
      <c r="DK236">
        <f t="shared" si="253"/>
        <v>1.8289962825278812</v>
      </c>
      <c r="DL236">
        <f t="shared" si="254"/>
        <v>0.27393379343100516</v>
      </c>
      <c r="DM236">
        <f t="shared" si="255"/>
        <v>95.817490494296578</v>
      </c>
      <c r="DN236">
        <f t="shared" si="256"/>
        <v>4.1825095057034218</v>
      </c>
      <c r="DO236">
        <f t="shared" si="257"/>
        <v>4.9995521234556068E-3</v>
      </c>
      <c r="DP236">
        <f t="shared" si="258"/>
        <v>100</v>
      </c>
      <c r="DQ236">
        <f t="shared" si="259"/>
        <v>0</v>
      </c>
      <c r="DR236">
        <f t="shared" si="260"/>
        <v>9.249171428392873E-2</v>
      </c>
      <c r="DS236">
        <f t="shared" si="261"/>
        <v>97.072072072072075</v>
      </c>
      <c r="DT236">
        <f t="shared" si="262"/>
        <v>2.9279279279279278</v>
      </c>
      <c r="DU236">
        <f t="shared" si="263"/>
        <v>0.62369412740108698</v>
      </c>
      <c r="DV236">
        <f t="shared" si="264"/>
        <v>95.490981963927851</v>
      </c>
      <c r="DW236">
        <f t="shared" si="265"/>
        <v>4.5090180360721446</v>
      </c>
      <c r="DX236">
        <f t="shared" si="266"/>
        <v>2.2618807065200408</v>
      </c>
      <c r="DY236">
        <f t="shared" si="267"/>
        <v>95.367470989132443</v>
      </c>
      <c r="DZ236">
        <f t="shared" si="268"/>
        <v>4.6325290108675627</v>
      </c>
      <c r="EA236">
        <f t="shared" si="269"/>
        <v>3.584887187189481</v>
      </c>
      <c r="EB236">
        <f t="shared" si="270"/>
        <v>64.553431344064151</v>
      </c>
      <c r="EC236">
        <f t="shared" si="271"/>
        <v>35.446568655935842</v>
      </c>
      <c r="ED236">
        <f t="shared" si="272"/>
        <v>2.1529321331630711</v>
      </c>
      <c r="EE236">
        <f t="shared" si="273"/>
        <v>45.089501693275281</v>
      </c>
      <c r="EF236">
        <f t="shared" si="274"/>
        <v>54.910498306724719</v>
      </c>
      <c r="EG236">
        <f t="shared" si="275"/>
        <v>6.6085746485210706</v>
      </c>
      <c r="EH236">
        <f t="shared" si="276"/>
        <v>57.316227461858524</v>
      </c>
      <c r="EI236">
        <f t="shared" si="277"/>
        <v>42.683772538141469</v>
      </c>
    </row>
    <row r="237" spans="1:139" x14ac:dyDescent="0.25">
      <c r="A237" t="s">
        <v>1952</v>
      </c>
      <c r="B237">
        <v>236</v>
      </c>
      <c r="C237" t="s">
        <v>296</v>
      </c>
      <c r="E237">
        <v>4391418</v>
      </c>
      <c r="F237">
        <v>2266566</v>
      </c>
      <c r="G237">
        <v>2124852</v>
      </c>
      <c r="H237">
        <v>1007736</v>
      </c>
      <c r="I237">
        <v>735316</v>
      </c>
      <c r="J237">
        <v>272420</v>
      </c>
      <c r="K237">
        <f t="shared" si="214"/>
        <v>22.947849646742807</v>
      </c>
      <c r="L237">
        <f t="shared" si="215"/>
        <v>32.441852564628604</v>
      </c>
      <c r="M237">
        <f t="shared" si="216"/>
        <v>12.820657626978255</v>
      </c>
      <c r="N237">
        <f t="shared" si="278"/>
        <v>72.9671263108592</v>
      </c>
      <c r="O237">
        <f t="shared" si="279"/>
        <v>27.032873689140807</v>
      </c>
      <c r="P237">
        <f t="shared" si="217"/>
        <v>68.072193510998915</v>
      </c>
      <c r="Q237">
        <f t="shared" si="218"/>
        <v>6.1059642604809197</v>
      </c>
      <c r="R237">
        <f t="shared" si="219"/>
        <v>4.6839648479363643</v>
      </c>
      <c r="S237">
        <f t="shared" si="280"/>
        <v>2.5760715107925094</v>
      </c>
      <c r="T237">
        <f t="shared" si="220"/>
        <v>18.561805869791296</v>
      </c>
      <c r="U237">
        <f t="shared" si="221"/>
        <v>31.927806489001089</v>
      </c>
      <c r="V237">
        <f t="shared" si="222"/>
        <v>32174800</v>
      </c>
      <c r="W237">
        <v>270702</v>
      </c>
      <c r="X237">
        <v>207565</v>
      </c>
      <c r="Y237">
        <v>63137</v>
      </c>
      <c r="Z237">
        <v>411942</v>
      </c>
      <c r="AA237">
        <v>277261</v>
      </c>
      <c r="AB237">
        <v>134681</v>
      </c>
      <c r="AC237">
        <v>3344</v>
      </c>
      <c r="AD237">
        <v>2570</v>
      </c>
      <c r="AE237">
        <v>774</v>
      </c>
      <c r="AF237">
        <v>1852</v>
      </c>
      <c r="AG237">
        <v>1542</v>
      </c>
      <c r="AH237">
        <v>310</v>
      </c>
      <c r="AI237">
        <v>24330</v>
      </c>
      <c r="AJ237">
        <v>18886</v>
      </c>
      <c r="AK237">
        <v>5444</v>
      </c>
      <c r="AL237">
        <v>35350</v>
      </c>
      <c r="AM237">
        <v>30384</v>
      </c>
      <c r="AN237">
        <v>4966</v>
      </c>
      <c r="AO237">
        <v>994</v>
      </c>
      <c r="AP237">
        <v>898</v>
      </c>
      <c r="AQ237">
        <v>96</v>
      </c>
      <c r="AR237">
        <v>25960</v>
      </c>
      <c r="AS237">
        <v>23440</v>
      </c>
      <c r="AT237">
        <v>2520</v>
      </c>
      <c r="AU237">
        <v>158</v>
      </c>
      <c r="AV237">
        <v>150</v>
      </c>
      <c r="AW237">
        <v>8</v>
      </c>
      <c r="AX237">
        <v>47044</v>
      </c>
      <c r="AY237">
        <v>44674</v>
      </c>
      <c r="AZ237">
        <v>2370</v>
      </c>
      <c r="BA237">
        <v>16744</v>
      </c>
      <c r="BB237">
        <v>16354</v>
      </c>
      <c r="BC237">
        <v>390</v>
      </c>
      <c r="BD237">
        <v>3606</v>
      </c>
      <c r="BE237">
        <v>3460</v>
      </c>
      <c r="BF237">
        <v>146</v>
      </c>
      <c r="BG237">
        <v>126</v>
      </c>
      <c r="BH237">
        <v>112</v>
      </c>
      <c r="BI237">
        <v>14</v>
      </c>
      <c r="BJ237">
        <v>1034</v>
      </c>
      <c r="BK237">
        <v>978</v>
      </c>
      <c r="BL237">
        <v>56</v>
      </c>
      <c r="BM237">
        <v>6098</v>
      </c>
      <c r="BN237">
        <v>5736</v>
      </c>
      <c r="BO237">
        <v>362</v>
      </c>
      <c r="BP237">
        <v>27922</v>
      </c>
      <c r="BQ237">
        <v>26378</v>
      </c>
      <c r="BR237">
        <v>1544</v>
      </c>
      <c r="BS237">
        <v>27848</v>
      </c>
      <c r="BT237">
        <v>17808</v>
      </c>
      <c r="BU237">
        <v>10040</v>
      </c>
      <c r="BV237">
        <v>24594</v>
      </c>
      <c r="BW237">
        <v>11868</v>
      </c>
      <c r="BX237">
        <v>12726</v>
      </c>
      <c r="BY237">
        <v>78088</v>
      </c>
      <c r="BZ237">
        <v>45252</v>
      </c>
      <c r="CA237">
        <v>32836</v>
      </c>
      <c r="CB237" t="str">
        <f t="shared" si="281"/>
        <v>AgriculturalLabourersTotal</v>
      </c>
      <c r="CC237" t="str">
        <f t="shared" si="282"/>
        <v>AgriculturalLabourersMale</v>
      </c>
      <c r="CD237" t="str">
        <f t="shared" si="283"/>
        <v>AgriculturalLabourersFemale</v>
      </c>
      <c r="CE237">
        <f t="shared" si="223"/>
        <v>26.862392531377267</v>
      </c>
      <c r="CF237">
        <f t="shared" si="224"/>
        <v>76.67656685211044</v>
      </c>
      <c r="CG237">
        <f t="shared" si="225"/>
        <v>23.32343314788956</v>
      </c>
      <c r="CH237">
        <f t="shared" si="226"/>
        <v>40.877968039248373</v>
      </c>
      <c r="CI237">
        <f t="shared" si="227"/>
        <v>67.305834316481452</v>
      </c>
      <c r="CJ237">
        <f t="shared" si="228"/>
        <v>32.694165683518555</v>
      </c>
      <c r="CK237">
        <f t="shared" si="229"/>
        <v>0.33183294037327238</v>
      </c>
      <c r="CL237">
        <f t="shared" si="230"/>
        <v>76.854066985645929</v>
      </c>
      <c r="CM237">
        <f t="shared" si="231"/>
        <v>23.145933014354068</v>
      </c>
      <c r="CN237">
        <f t="shared" si="232"/>
        <v>0.18377829113974295</v>
      </c>
      <c r="CO237">
        <f t="shared" si="233"/>
        <v>83.261339092872561</v>
      </c>
      <c r="CP237">
        <f t="shared" si="284"/>
        <v>16.738660907127432</v>
      </c>
      <c r="CQ237">
        <f t="shared" si="234"/>
        <v>2.4143227988282647</v>
      </c>
      <c r="CR237">
        <f t="shared" si="235"/>
        <v>77.624332100287702</v>
      </c>
      <c r="CS237">
        <f t="shared" si="236"/>
        <v>22.37566789971229</v>
      </c>
      <c r="CT237">
        <f t="shared" si="237"/>
        <v>3.5078631705129122</v>
      </c>
      <c r="CU237">
        <f t="shared" si="238"/>
        <v>85.951909476661953</v>
      </c>
      <c r="CV237">
        <f t="shared" si="239"/>
        <v>14.048090523338047</v>
      </c>
      <c r="CW237">
        <f t="shared" si="240"/>
        <v>9.863694459660069E-2</v>
      </c>
      <c r="CX237">
        <f t="shared" si="241"/>
        <v>90.3420523138833</v>
      </c>
      <c r="CY237">
        <f t="shared" si="242"/>
        <v>9.6579476861166995</v>
      </c>
      <c r="CZ237">
        <f t="shared" si="243"/>
        <v>2.5760715107925094</v>
      </c>
      <c r="DA237">
        <f t="shared" si="244"/>
        <v>90.292758089368263</v>
      </c>
      <c r="DB237">
        <f t="shared" si="245"/>
        <v>9.7072419106317405</v>
      </c>
      <c r="DC237">
        <f t="shared" si="246"/>
        <v>1.5678709503282606E-2</v>
      </c>
      <c r="DD237">
        <f t="shared" si="247"/>
        <v>94.936708860759495</v>
      </c>
      <c r="DE237">
        <f t="shared" si="285"/>
        <v>5.0632911392405067</v>
      </c>
      <c r="DF237">
        <f t="shared" si="248"/>
        <v>4.668286138433082</v>
      </c>
      <c r="DG237">
        <f t="shared" si="249"/>
        <v>94.962163081370633</v>
      </c>
      <c r="DH237">
        <f t="shared" si="250"/>
        <v>5.0378369186293686</v>
      </c>
      <c r="DI237">
        <f t="shared" si="251"/>
        <v>1.6615462779934427</v>
      </c>
      <c r="DJ237">
        <f t="shared" si="252"/>
        <v>97.67080745341616</v>
      </c>
      <c r="DK237">
        <f t="shared" si="253"/>
        <v>2.329192546583851</v>
      </c>
      <c r="DL237">
        <f t="shared" si="254"/>
        <v>0.35783181309390555</v>
      </c>
      <c r="DM237">
        <f t="shared" si="255"/>
        <v>95.951192457016091</v>
      </c>
      <c r="DN237">
        <f t="shared" si="256"/>
        <v>4.0488075429839157</v>
      </c>
      <c r="DO237">
        <f t="shared" si="257"/>
        <v>1.2503274667174737E-2</v>
      </c>
      <c r="DP237">
        <f t="shared" si="258"/>
        <v>88.888888888888886</v>
      </c>
      <c r="DQ237">
        <f t="shared" si="259"/>
        <v>11.111111111111111</v>
      </c>
      <c r="DR237">
        <f t="shared" si="260"/>
        <v>0.10260623814173553</v>
      </c>
      <c r="DS237">
        <f t="shared" si="261"/>
        <v>94.584139264990327</v>
      </c>
      <c r="DT237">
        <f t="shared" si="262"/>
        <v>5.4158607350096712</v>
      </c>
      <c r="DU237">
        <f t="shared" si="263"/>
        <v>0.60511880095580595</v>
      </c>
      <c r="DV237">
        <f t="shared" si="264"/>
        <v>94.063627418825845</v>
      </c>
      <c r="DW237">
        <f t="shared" si="265"/>
        <v>5.9363725811741554</v>
      </c>
      <c r="DX237">
        <f t="shared" si="266"/>
        <v>2.770765359181373</v>
      </c>
      <c r="DY237">
        <f t="shared" si="267"/>
        <v>94.47031014970274</v>
      </c>
      <c r="DZ237">
        <f t="shared" si="268"/>
        <v>5.529689850297256</v>
      </c>
      <c r="EA237">
        <f t="shared" si="269"/>
        <v>2.7634221661228735</v>
      </c>
      <c r="EB237">
        <f t="shared" si="270"/>
        <v>63.94714162596955</v>
      </c>
      <c r="EC237">
        <f t="shared" si="271"/>
        <v>36.05285837403045</v>
      </c>
      <c r="ED237">
        <f t="shared" si="272"/>
        <v>2.4405201362261546</v>
      </c>
      <c r="EE237">
        <f t="shared" si="273"/>
        <v>48.255672115150041</v>
      </c>
      <c r="EF237">
        <f t="shared" si="274"/>
        <v>51.744327884849959</v>
      </c>
      <c r="EG237">
        <f t="shared" si="275"/>
        <v>7.748854858812229</v>
      </c>
      <c r="EH237">
        <f t="shared" si="276"/>
        <v>57.950005122425985</v>
      </c>
      <c r="EI237">
        <f t="shared" si="277"/>
        <v>42.049994877574022</v>
      </c>
    </row>
    <row r="238" spans="1:139" x14ac:dyDescent="0.25">
      <c r="A238" t="s">
        <v>1954</v>
      </c>
      <c r="B238">
        <v>237</v>
      </c>
      <c r="C238" t="s">
        <v>297</v>
      </c>
      <c r="E238">
        <v>2219146</v>
      </c>
      <c r="F238">
        <v>1144668</v>
      </c>
      <c r="G238">
        <v>1074478</v>
      </c>
      <c r="H238">
        <v>508971</v>
      </c>
      <c r="I238">
        <v>376333</v>
      </c>
      <c r="J238">
        <v>132638</v>
      </c>
      <c r="K238">
        <f t="shared" si="214"/>
        <v>22.935444535871007</v>
      </c>
      <c r="L238">
        <f t="shared" si="215"/>
        <v>32.877043824060777</v>
      </c>
      <c r="M238">
        <f t="shared" si="216"/>
        <v>12.344412821853961</v>
      </c>
      <c r="N238">
        <f t="shared" si="278"/>
        <v>73.93996907485888</v>
      </c>
      <c r="O238">
        <f t="shared" si="279"/>
        <v>26.06003092514112</v>
      </c>
      <c r="P238">
        <f t="shared" si="217"/>
        <v>73.850965968591538</v>
      </c>
      <c r="Q238">
        <f t="shared" si="218"/>
        <v>4.8301376699261844</v>
      </c>
      <c r="R238">
        <f t="shared" si="219"/>
        <v>4.6983030467354725</v>
      </c>
      <c r="S238">
        <f t="shared" si="280"/>
        <v>1.5888920979780774</v>
      </c>
      <c r="T238">
        <f t="shared" si="220"/>
        <v>15.031701216768734</v>
      </c>
      <c r="U238">
        <f t="shared" si="221"/>
        <v>26.149034031408469</v>
      </c>
      <c r="V238">
        <f t="shared" si="222"/>
        <v>13309100</v>
      </c>
      <c r="W238">
        <v>162939</v>
      </c>
      <c r="X238">
        <v>128222</v>
      </c>
      <c r="Y238">
        <v>34717</v>
      </c>
      <c r="Z238">
        <v>211681</v>
      </c>
      <c r="AA238">
        <v>143932</v>
      </c>
      <c r="AB238">
        <v>67749</v>
      </c>
      <c r="AC238">
        <v>1260</v>
      </c>
      <c r="AD238">
        <v>963</v>
      </c>
      <c r="AE238">
        <v>297</v>
      </c>
      <c r="AF238">
        <v>1528</v>
      </c>
      <c r="AG238">
        <v>1097</v>
      </c>
      <c r="AH238">
        <v>431</v>
      </c>
      <c r="AI238">
        <v>10143</v>
      </c>
      <c r="AJ238">
        <v>8116</v>
      </c>
      <c r="AK238">
        <v>2027</v>
      </c>
      <c r="AL238">
        <v>12913</v>
      </c>
      <c r="AM238">
        <v>11416</v>
      </c>
      <c r="AN238">
        <v>1497</v>
      </c>
      <c r="AO238">
        <v>290</v>
      </c>
      <c r="AP238">
        <v>280</v>
      </c>
      <c r="AQ238">
        <v>10</v>
      </c>
      <c r="AR238">
        <v>8087</v>
      </c>
      <c r="AS238">
        <v>7376</v>
      </c>
      <c r="AT238">
        <v>711</v>
      </c>
      <c r="AU238">
        <v>64</v>
      </c>
      <c r="AV238">
        <v>64</v>
      </c>
      <c r="AW238">
        <v>0</v>
      </c>
      <c r="AX238">
        <v>23849</v>
      </c>
      <c r="AY238">
        <v>22965</v>
      </c>
      <c r="AZ238">
        <v>884</v>
      </c>
      <c r="BA238">
        <v>6493</v>
      </c>
      <c r="BB238">
        <v>6391</v>
      </c>
      <c r="BC238">
        <v>102</v>
      </c>
      <c r="BD238">
        <v>1944</v>
      </c>
      <c r="BE238">
        <v>1865</v>
      </c>
      <c r="BF238">
        <v>79</v>
      </c>
      <c r="BG238">
        <v>22</v>
      </c>
      <c r="BH238">
        <v>22</v>
      </c>
      <c r="BI238">
        <v>0</v>
      </c>
      <c r="BJ238">
        <v>344</v>
      </c>
      <c r="BK238">
        <v>337</v>
      </c>
      <c r="BL238">
        <v>7</v>
      </c>
      <c r="BM238">
        <v>2182</v>
      </c>
      <c r="BN238">
        <v>2081</v>
      </c>
      <c r="BO238">
        <v>101</v>
      </c>
      <c r="BP238">
        <v>8518</v>
      </c>
      <c r="BQ238">
        <v>8080</v>
      </c>
      <c r="BR238">
        <v>438</v>
      </c>
      <c r="BS238">
        <v>12795</v>
      </c>
      <c r="BT238">
        <v>8399</v>
      </c>
      <c r="BU238">
        <v>4396</v>
      </c>
      <c r="BV238">
        <v>10856</v>
      </c>
      <c r="BW238">
        <v>5083</v>
      </c>
      <c r="BX238">
        <v>5773</v>
      </c>
      <c r="BY238">
        <v>33063</v>
      </c>
      <c r="BZ238">
        <v>19644</v>
      </c>
      <c r="CA238">
        <v>13419</v>
      </c>
      <c r="CB238" t="str">
        <f t="shared" si="281"/>
        <v>AgriculturalLabourersTotal</v>
      </c>
      <c r="CC238" t="str">
        <f t="shared" si="282"/>
        <v>AgriculturalLabourersMale</v>
      </c>
      <c r="CD238" t="str">
        <f t="shared" si="283"/>
        <v>AgriculturalLabourersFemale</v>
      </c>
      <c r="CE238">
        <f t="shared" si="223"/>
        <v>32.013415302640027</v>
      </c>
      <c r="CF238">
        <f t="shared" si="224"/>
        <v>78.693253303383472</v>
      </c>
      <c r="CG238">
        <f t="shared" si="225"/>
        <v>21.306746696616525</v>
      </c>
      <c r="CH238">
        <f t="shared" si="226"/>
        <v>41.589992357128402</v>
      </c>
      <c r="CI238">
        <f t="shared" si="227"/>
        <v>67.994765708778772</v>
      </c>
      <c r="CJ238">
        <f t="shared" si="228"/>
        <v>32.005234291221221</v>
      </c>
      <c r="CK238">
        <f t="shared" si="229"/>
        <v>0.24755830882309601</v>
      </c>
      <c r="CL238">
        <f t="shared" si="230"/>
        <v>76.428571428571416</v>
      </c>
      <c r="CM238">
        <f t="shared" si="231"/>
        <v>23.571428571428569</v>
      </c>
      <c r="CN238">
        <f t="shared" si="232"/>
        <v>0.300213568160072</v>
      </c>
      <c r="CO238">
        <f t="shared" si="233"/>
        <v>71.793193717277475</v>
      </c>
      <c r="CP238">
        <f t="shared" si="284"/>
        <v>28.206806282722514</v>
      </c>
      <c r="CQ238">
        <f t="shared" si="234"/>
        <v>1.9928443860259228</v>
      </c>
      <c r="CR238">
        <f t="shared" si="235"/>
        <v>80.015774425712323</v>
      </c>
      <c r="CS238">
        <f t="shared" si="236"/>
        <v>19.984225574287688</v>
      </c>
      <c r="CT238">
        <f t="shared" si="237"/>
        <v>2.5370797157401892</v>
      </c>
      <c r="CU238">
        <f t="shared" si="238"/>
        <v>88.407031673507319</v>
      </c>
      <c r="CV238">
        <f t="shared" si="239"/>
        <v>11.592968326492683</v>
      </c>
      <c r="CW238">
        <f t="shared" si="240"/>
        <v>5.6977705998966538E-2</v>
      </c>
      <c r="CX238">
        <f t="shared" si="241"/>
        <v>96.551724137931032</v>
      </c>
      <c r="CY238">
        <f t="shared" si="242"/>
        <v>3.4482758620689653</v>
      </c>
      <c r="CZ238">
        <f t="shared" si="243"/>
        <v>1.5888920979780774</v>
      </c>
      <c r="DA238">
        <f t="shared" si="244"/>
        <v>91.208111784345249</v>
      </c>
      <c r="DB238">
        <f t="shared" si="245"/>
        <v>8.7918882156547546</v>
      </c>
      <c r="DC238">
        <f t="shared" si="246"/>
        <v>1.2574390289427098E-2</v>
      </c>
      <c r="DD238">
        <f t="shared" si="247"/>
        <v>100</v>
      </c>
      <c r="DE238">
        <f t="shared" si="285"/>
        <v>0</v>
      </c>
      <c r="DF238">
        <f t="shared" si="248"/>
        <v>4.6857286564460452</v>
      </c>
      <c r="DG238">
        <f t="shared" si="249"/>
        <v>96.293345632940586</v>
      </c>
      <c r="DH238">
        <f t="shared" si="250"/>
        <v>3.7066543670594156</v>
      </c>
      <c r="DI238">
        <f t="shared" si="251"/>
        <v>1.2757111898320337</v>
      </c>
      <c r="DJ238">
        <f t="shared" si="252"/>
        <v>98.429077468042507</v>
      </c>
      <c r="DK238">
        <f t="shared" si="253"/>
        <v>1.5709225319574927</v>
      </c>
      <c r="DL238">
        <f t="shared" si="254"/>
        <v>0.3819471050413481</v>
      </c>
      <c r="DM238">
        <f t="shared" si="255"/>
        <v>95.936213991769549</v>
      </c>
      <c r="DN238">
        <f t="shared" si="256"/>
        <v>4.0637860082304531</v>
      </c>
      <c r="DO238">
        <f t="shared" si="257"/>
        <v>4.3224466619905645E-3</v>
      </c>
      <c r="DP238">
        <f t="shared" si="258"/>
        <v>100</v>
      </c>
      <c r="DQ238">
        <f t="shared" si="259"/>
        <v>0</v>
      </c>
      <c r="DR238">
        <f t="shared" si="260"/>
        <v>6.7587347805670647E-2</v>
      </c>
      <c r="DS238">
        <f t="shared" si="261"/>
        <v>97.965116279069761</v>
      </c>
      <c r="DT238">
        <f t="shared" si="262"/>
        <v>2.0348837209302326</v>
      </c>
      <c r="DU238">
        <f t="shared" si="263"/>
        <v>0.42870811893015515</v>
      </c>
      <c r="DV238">
        <f t="shared" si="264"/>
        <v>95.371219065077909</v>
      </c>
      <c r="DW238">
        <f t="shared" si="265"/>
        <v>4.6287809349220899</v>
      </c>
      <c r="DX238">
        <f t="shared" si="266"/>
        <v>1.6735727575834378</v>
      </c>
      <c r="DY238">
        <f t="shared" si="267"/>
        <v>94.857947875088044</v>
      </c>
      <c r="DZ238">
        <f t="shared" si="268"/>
        <v>5.1420521249119515</v>
      </c>
      <c r="EA238">
        <f t="shared" si="269"/>
        <v>2.5138956836440585</v>
      </c>
      <c r="EB238">
        <f t="shared" si="270"/>
        <v>65.642829230168033</v>
      </c>
      <c r="EC238">
        <f t="shared" si="271"/>
        <v>34.357170769831967</v>
      </c>
      <c r="ED238">
        <f t="shared" si="272"/>
        <v>2.1329309528440716</v>
      </c>
      <c r="EE238">
        <f t="shared" si="273"/>
        <v>46.822033898305079</v>
      </c>
      <c r="EF238">
        <f t="shared" si="274"/>
        <v>53.177966101694921</v>
      </c>
      <c r="EG238">
        <f t="shared" si="275"/>
        <v>6.496047908427002</v>
      </c>
      <c r="EH238">
        <f t="shared" si="276"/>
        <v>59.413846293439796</v>
      </c>
      <c r="EI238">
        <f t="shared" si="277"/>
        <v>40.586153706560204</v>
      </c>
    </row>
    <row r="239" spans="1:139" x14ac:dyDescent="0.25">
      <c r="A239" t="s">
        <v>1956</v>
      </c>
      <c r="B239">
        <v>238</v>
      </c>
      <c r="C239" t="s">
        <v>298</v>
      </c>
      <c r="E239">
        <v>1760405</v>
      </c>
      <c r="F239">
        <v>916064</v>
      </c>
      <c r="G239">
        <v>844341</v>
      </c>
      <c r="H239">
        <v>444957</v>
      </c>
      <c r="I239">
        <v>308057</v>
      </c>
      <c r="J239">
        <v>136900</v>
      </c>
      <c r="K239">
        <f t="shared" si="214"/>
        <v>25.275831413793988</v>
      </c>
      <c r="L239">
        <f t="shared" si="215"/>
        <v>33.628327278443429</v>
      </c>
      <c r="M239">
        <f t="shared" si="216"/>
        <v>16.213828299229814</v>
      </c>
      <c r="N239">
        <f t="shared" si="278"/>
        <v>69.232982063435344</v>
      </c>
      <c r="O239">
        <f t="shared" si="279"/>
        <v>30.767017936564656</v>
      </c>
      <c r="P239">
        <f t="shared" si="217"/>
        <v>65.7517467980052</v>
      </c>
      <c r="Q239">
        <f t="shared" si="218"/>
        <v>16.465860746094567</v>
      </c>
      <c r="R239">
        <f t="shared" si="219"/>
        <v>3.0762523120211611</v>
      </c>
      <c r="S239">
        <f t="shared" si="280"/>
        <v>2.2154949804138377</v>
      </c>
      <c r="T239">
        <f t="shared" si="220"/>
        <v>12.490645163465233</v>
      </c>
      <c r="U239">
        <f t="shared" si="221"/>
        <v>34.2482532019948</v>
      </c>
      <c r="V239">
        <f t="shared" si="222"/>
        <v>15239000</v>
      </c>
      <c r="W239">
        <v>111049</v>
      </c>
      <c r="X239">
        <v>90490</v>
      </c>
      <c r="Y239">
        <v>20559</v>
      </c>
      <c r="Z239">
        <v>179628</v>
      </c>
      <c r="AA239">
        <v>132453</v>
      </c>
      <c r="AB239">
        <v>47175</v>
      </c>
      <c r="AC239">
        <v>1890</v>
      </c>
      <c r="AD239">
        <v>1442</v>
      </c>
      <c r="AE239">
        <v>448</v>
      </c>
      <c r="AF239">
        <v>724</v>
      </c>
      <c r="AG239">
        <v>698</v>
      </c>
      <c r="AH239">
        <v>26</v>
      </c>
      <c r="AI239">
        <v>54244</v>
      </c>
      <c r="AJ239">
        <v>13172</v>
      </c>
      <c r="AK239">
        <v>41072</v>
      </c>
      <c r="AL239">
        <v>18298</v>
      </c>
      <c r="AM239">
        <v>10742</v>
      </c>
      <c r="AN239">
        <v>7556</v>
      </c>
      <c r="AO239">
        <v>160</v>
      </c>
      <c r="AP239">
        <v>148</v>
      </c>
      <c r="AQ239">
        <v>12</v>
      </c>
      <c r="AR239">
        <v>9858</v>
      </c>
      <c r="AS239">
        <v>9122</v>
      </c>
      <c r="AT239">
        <v>736</v>
      </c>
      <c r="AU239">
        <v>60</v>
      </c>
      <c r="AV239">
        <v>60</v>
      </c>
      <c r="AW239">
        <v>0</v>
      </c>
      <c r="AX239">
        <v>13628</v>
      </c>
      <c r="AY239">
        <v>13104</v>
      </c>
      <c r="AZ239">
        <v>524</v>
      </c>
      <c r="BA239">
        <v>5876</v>
      </c>
      <c r="BB239">
        <v>5756</v>
      </c>
      <c r="BC239">
        <v>120</v>
      </c>
      <c r="BD239">
        <v>914</v>
      </c>
      <c r="BE239">
        <v>886</v>
      </c>
      <c r="BF239">
        <v>28</v>
      </c>
      <c r="BG239">
        <v>12</v>
      </c>
      <c r="BH239">
        <v>12</v>
      </c>
      <c r="BI239">
        <v>0</v>
      </c>
      <c r="BJ239">
        <v>206</v>
      </c>
      <c r="BK239">
        <v>196</v>
      </c>
      <c r="BL239">
        <v>10</v>
      </c>
      <c r="BM239">
        <v>1706</v>
      </c>
      <c r="BN239">
        <v>1634</v>
      </c>
      <c r="BO239">
        <v>72</v>
      </c>
      <c r="BP239">
        <v>5532</v>
      </c>
      <c r="BQ239">
        <v>5192</v>
      </c>
      <c r="BR239">
        <v>340</v>
      </c>
      <c r="BS239">
        <v>9512</v>
      </c>
      <c r="BT239">
        <v>5924</v>
      </c>
      <c r="BU239">
        <v>3588</v>
      </c>
      <c r="BV239">
        <v>7562</v>
      </c>
      <c r="BW239">
        <v>3124</v>
      </c>
      <c r="BX239">
        <v>4438</v>
      </c>
      <c r="BY239">
        <v>24098</v>
      </c>
      <c r="BZ239">
        <v>13902</v>
      </c>
      <c r="CA239">
        <v>10196</v>
      </c>
      <c r="CB239" t="str">
        <f t="shared" si="281"/>
        <v>AgriculturalLabourersTotal</v>
      </c>
      <c r="CC239" t="str">
        <f t="shared" si="282"/>
        <v>AgriculturalLabourersMale</v>
      </c>
      <c r="CD239" t="str">
        <f t="shared" si="283"/>
        <v>AgriculturalLabourersFemale</v>
      </c>
      <c r="CE239">
        <f t="shared" si="223"/>
        <v>24.957243059441701</v>
      </c>
      <c r="CF239">
        <f t="shared" si="224"/>
        <v>81.486550981998946</v>
      </c>
      <c r="CG239">
        <f t="shared" si="225"/>
        <v>18.513449018001062</v>
      </c>
      <c r="CH239">
        <f t="shared" si="226"/>
        <v>40.369743593201143</v>
      </c>
      <c r="CI239">
        <f t="shared" si="227"/>
        <v>73.737390607254994</v>
      </c>
      <c r="CJ239">
        <f t="shared" si="228"/>
        <v>26.262609392745006</v>
      </c>
      <c r="CK239">
        <f t="shared" si="229"/>
        <v>0.42476014536236084</v>
      </c>
      <c r="CL239">
        <f t="shared" si="230"/>
        <v>76.296296296296291</v>
      </c>
      <c r="CM239">
        <f t="shared" si="231"/>
        <v>23.703703703703706</v>
      </c>
      <c r="CN239">
        <f t="shared" si="232"/>
        <v>0.16271235198007897</v>
      </c>
      <c r="CO239">
        <f t="shared" si="233"/>
        <v>96.408839779005532</v>
      </c>
      <c r="CP239">
        <f t="shared" si="284"/>
        <v>3.5911602209944751</v>
      </c>
      <c r="CQ239">
        <f t="shared" si="234"/>
        <v>12.190840912717409</v>
      </c>
      <c r="CR239">
        <f t="shared" si="235"/>
        <v>24.282869994838137</v>
      </c>
      <c r="CS239">
        <f t="shared" si="236"/>
        <v>75.717130005161863</v>
      </c>
      <c r="CT239">
        <f t="shared" si="237"/>
        <v>4.112307481397079</v>
      </c>
      <c r="CU239">
        <f t="shared" si="238"/>
        <v>58.705869493933761</v>
      </c>
      <c r="CV239">
        <f t="shared" si="239"/>
        <v>41.294130506066232</v>
      </c>
      <c r="CW239">
        <f t="shared" si="240"/>
        <v>3.5958530824326845E-2</v>
      </c>
      <c r="CX239">
        <f t="shared" si="241"/>
        <v>92.5</v>
      </c>
      <c r="CY239">
        <f t="shared" si="242"/>
        <v>7.5</v>
      </c>
      <c r="CZ239">
        <f t="shared" si="243"/>
        <v>2.2154949804138377</v>
      </c>
      <c r="DA239">
        <f t="shared" si="244"/>
        <v>92.533982552241838</v>
      </c>
      <c r="DB239">
        <f t="shared" si="245"/>
        <v>7.4660174477581664</v>
      </c>
      <c r="DC239">
        <f t="shared" si="246"/>
        <v>1.3484449059122567E-2</v>
      </c>
      <c r="DD239">
        <f t="shared" si="247"/>
        <v>100</v>
      </c>
      <c r="DE239">
        <f t="shared" si="285"/>
        <v>0</v>
      </c>
      <c r="DF239">
        <f t="shared" si="248"/>
        <v>3.0627678629620387</v>
      </c>
      <c r="DG239">
        <f t="shared" si="249"/>
        <v>96.154975051364829</v>
      </c>
      <c r="DH239">
        <f t="shared" si="250"/>
        <v>3.8450249486351633</v>
      </c>
      <c r="DI239">
        <f t="shared" si="251"/>
        <v>1.3205770445234033</v>
      </c>
      <c r="DJ239">
        <f t="shared" si="252"/>
        <v>97.957794417971414</v>
      </c>
      <c r="DK239">
        <f t="shared" si="253"/>
        <v>2.0422055820285911</v>
      </c>
      <c r="DL239">
        <f t="shared" si="254"/>
        <v>0.20541310733396709</v>
      </c>
      <c r="DM239">
        <f t="shared" si="255"/>
        <v>96.936542669584242</v>
      </c>
      <c r="DN239">
        <f t="shared" si="256"/>
        <v>3.0634573304157549</v>
      </c>
      <c r="DO239">
        <f t="shared" si="257"/>
        <v>2.6968898118245135E-3</v>
      </c>
      <c r="DP239">
        <f t="shared" si="258"/>
        <v>100</v>
      </c>
      <c r="DQ239">
        <f t="shared" si="259"/>
        <v>0</v>
      </c>
      <c r="DR239">
        <f t="shared" si="260"/>
        <v>4.6296608436320816E-2</v>
      </c>
      <c r="DS239">
        <f t="shared" si="261"/>
        <v>95.145631067961162</v>
      </c>
      <c r="DT239">
        <f t="shared" si="262"/>
        <v>4.8543689320388346</v>
      </c>
      <c r="DU239">
        <f t="shared" si="263"/>
        <v>0.38340783491438502</v>
      </c>
      <c r="DV239">
        <f t="shared" si="264"/>
        <v>95.779601406799529</v>
      </c>
      <c r="DW239">
        <f t="shared" si="265"/>
        <v>4.2203985932004686</v>
      </c>
      <c r="DX239">
        <f t="shared" si="266"/>
        <v>1.2432662032511006</v>
      </c>
      <c r="DY239">
        <f t="shared" si="267"/>
        <v>93.853940708604483</v>
      </c>
      <c r="DZ239">
        <f t="shared" si="268"/>
        <v>6.1460592913955168</v>
      </c>
      <c r="EA239">
        <f t="shared" si="269"/>
        <v>2.1377346575062308</v>
      </c>
      <c r="EB239">
        <f t="shared" si="270"/>
        <v>62.279226240538264</v>
      </c>
      <c r="EC239">
        <f t="shared" si="271"/>
        <v>37.720773759461736</v>
      </c>
      <c r="ED239">
        <f t="shared" si="272"/>
        <v>1.6994900630847476</v>
      </c>
      <c r="EE239">
        <f t="shared" si="273"/>
        <v>41.311822269240942</v>
      </c>
      <c r="EF239">
        <f t="shared" si="274"/>
        <v>58.688177730759058</v>
      </c>
      <c r="EG239">
        <f t="shared" si="275"/>
        <v>5.4158042237789275</v>
      </c>
      <c r="EH239">
        <f t="shared" si="276"/>
        <v>57.689434807867869</v>
      </c>
      <c r="EI239">
        <f t="shared" si="277"/>
        <v>42.310565192132124</v>
      </c>
    </row>
    <row r="240" spans="1:139" x14ac:dyDescent="0.25">
      <c r="A240" t="s">
        <v>1948</v>
      </c>
      <c r="B240">
        <v>239</v>
      </c>
      <c r="C240" t="s">
        <v>299</v>
      </c>
      <c r="D240" t="s">
        <v>3187</v>
      </c>
      <c r="E240">
        <v>1125313</v>
      </c>
      <c r="F240">
        <v>585582</v>
      </c>
      <c r="G240">
        <v>539731</v>
      </c>
      <c r="H240">
        <v>252894</v>
      </c>
      <c r="I240">
        <v>201933</v>
      </c>
      <c r="J240">
        <v>50961</v>
      </c>
      <c r="K240">
        <f t="shared" si="214"/>
        <v>22.473214119093974</v>
      </c>
      <c r="L240">
        <f t="shared" si="215"/>
        <v>34.484154226052034</v>
      </c>
      <c r="M240">
        <f t="shared" si="216"/>
        <v>9.4419257000246422</v>
      </c>
      <c r="N240">
        <f t="shared" si="278"/>
        <v>79.848869486820561</v>
      </c>
      <c r="O240">
        <f t="shared" si="279"/>
        <v>20.151130513179435</v>
      </c>
      <c r="P240">
        <f t="shared" si="217"/>
        <v>71.157085577356526</v>
      </c>
      <c r="Q240">
        <f t="shared" si="218"/>
        <v>5.2551661961137865</v>
      </c>
      <c r="R240">
        <f t="shared" si="219"/>
        <v>4.2974526876873309</v>
      </c>
      <c r="S240">
        <f t="shared" si="280"/>
        <v>2.0767594328058396</v>
      </c>
      <c r="T240">
        <f t="shared" si="220"/>
        <v>17.213536106036521</v>
      </c>
      <c r="U240">
        <f t="shared" si="221"/>
        <v>28.842914422643478</v>
      </c>
      <c r="V240">
        <f t="shared" si="222"/>
        <v>7294200</v>
      </c>
      <c r="W240">
        <v>70026</v>
      </c>
      <c r="X240">
        <v>59990</v>
      </c>
      <c r="Y240">
        <v>10036</v>
      </c>
      <c r="Z240">
        <v>109146</v>
      </c>
      <c r="AA240">
        <v>81359</v>
      </c>
      <c r="AB240">
        <v>27787</v>
      </c>
      <c r="AC240">
        <v>780</v>
      </c>
      <c r="AD240">
        <v>624</v>
      </c>
      <c r="AE240">
        <v>156</v>
      </c>
      <c r="AF240">
        <v>246</v>
      </c>
      <c r="AG240">
        <v>208</v>
      </c>
      <c r="AH240">
        <v>38</v>
      </c>
      <c r="AI240">
        <v>5184</v>
      </c>
      <c r="AJ240">
        <v>4146</v>
      </c>
      <c r="AK240">
        <v>1038</v>
      </c>
      <c r="AL240">
        <v>7860</v>
      </c>
      <c r="AM240">
        <v>6912</v>
      </c>
      <c r="AN240">
        <v>948</v>
      </c>
      <c r="AO240">
        <v>300</v>
      </c>
      <c r="AP240">
        <v>290</v>
      </c>
      <c r="AQ240">
        <v>10</v>
      </c>
      <c r="AR240">
        <v>5252</v>
      </c>
      <c r="AS240">
        <v>5018</v>
      </c>
      <c r="AT240">
        <v>234</v>
      </c>
      <c r="AU240">
        <v>26</v>
      </c>
      <c r="AV240">
        <v>20</v>
      </c>
      <c r="AW240">
        <v>6</v>
      </c>
      <c r="AX240">
        <v>10842</v>
      </c>
      <c r="AY240">
        <v>10234</v>
      </c>
      <c r="AZ240">
        <v>608</v>
      </c>
      <c r="BA240">
        <v>4040</v>
      </c>
      <c r="BB240">
        <v>3970</v>
      </c>
      <c r="BC240">
        <v>70</v>
      </c>
      <c r="BD240">
        <v>496</v>
      </c>
      <c r="BE240">
        <v>450</v>
      </c>
      <c r="BF240">
        <v>46</v>
      </c>
      <c r="BG240">
        <v>0</v>
      </c>
      <c r="BH240">
        <v>0</v>
      </c>
      <c r="BI240">
        <v>0</v>
      </c>
      <c r="BJ240">
        <v>306</v>
      </c>
      <c r="BK240">
        <v>298</v>
      </c>
      <c r="BL240">
        <v>8</v>
      </c>
      <c r="BM240">
        <v>1598</v>
      </c>
      <c r="BN240">
        <v>1530</v>
      </c>
      <c r="BO240">
        <v>68</v>
      </c>
      <c r="BP240">
        <v>9628</v>
      </c>
      <c r="BQ240">
        <v>9170</v>
      </c>
      <c r="BR240">
        <v>458</v>
      </c>
      <c r="BS240">
        <v>9322</v>
      </c>
      <c r="BT240">
        <v>5906</v>
      </c>
      <c r="BU240">
        <v>3416</v>
      </c>
      <c r="BV240">
        <v>3720</v>
      </c>
      <c r="BW240">
        <v>2080</v>
      </c>
      <c r="BX240">
        <v>1640</v>
      </c>
      <c r="BY240">
        <v>14122</v>
      </c>
      <c r="BZ240">
        <v>9728</v>
      </c>
      <c r="CA240">
        <v>4394</v>
      </c>
      <c r="CB240" t="str">
        <f t="shared" si="281"/>
        <v>AgriculturalLabourersTotal</v>
      </c>
      <c r="CC240" t="str">
        <f t="shared" si="282"/>
        <v>AgriculturalLabourersMale</v>
      </c>
      <c r="CD240" t="str">
        <f t="shared" si="283"/>
        <v>AgriculturalLabourersFemale</v>
      </c>
      <c r="CE240">
        <f t="shared" si="223"/>
        <v>27.68986215568578</v>
      </c>
      <c r="CF240">
        <f t="shared" si="224"/>
        <v>85.668180390140805</v>
      </c>
      <c r="CG240">
        <f t="shared" si="225"/>
        <v>14.331819609859195</v>
      </c>
      <c r="CH240">
        <f t="shared" si="226"/>
        <v>43.158793802937204</v>
      </c>
      <c r="CI240">
        <f t="shared" si="227"/>
        <v>74.541439906180713</v>
      </c>
      <c r="CJ240">
        <f t="shared" si="228"/>
        <v>25.458560093819287</v>
      </c>
      <c r="CK240">
        <f t="shared" si="229"/>
        <v>0.30842961873354052</v>
      </c>
      <c r="CL240">
        <f t="shared" si="230"/>
        <v>80</v>
      </c>
      <c r="CM240">
        <f t="shared" si="231"/>
        <v>20</v>
      </c>
      <c r="CN240">
        <f t="shared" si="232"/>
        <v>9.7273956677501244E-2</v>
      </c>
      <c r="CO240">
        <f t="shared" si="233"/>
        <v>84.552845528455293</v>
      </c>
      <c r="CP240">
        <f t="shared" si="284"/>
        <v>15.447154471544716</v>
      </c>
      <c r="CQ240">
        <f t="shared" si="234"/>
        <v>2.0498706968136848</v>
      </c>
      <c r="CR240">
        <f t="shared" si="235"/>
        <v>79.976851851851848</v>
      </c>
      <c r="CS240">
        <f t="shared" si="236"/>
        <v>20.023148148148149</v>
      </c>
      <c r="CT240">
        <f t="shared" si="237"/>
        <v>3.1080215426226006</v>
      </c>
      <c r="CU240">
        <f t="shared" si="238"/>
        <v>87.938931297709928</v>
      </c>
      <c r="CV240">
        <f t="shared" si="239"/>
        <v>12.061068702290076</v>
      </c>
      <c r="CW240">
        <f t="shared" si="240"/>
        <v>0.11862677643597712</v>
      </c>
      <c r="CX240">
        <f t="shared" si="241"/>
        <v>96.666666666666671</v>
      </c>
      <c r="CY240">
        <f t="shared" si="242"/>
        <v>3.3333333333333335</v>
      </c>
      <c r="CZ240">
        <f t="shared" si="243"/>
        <v>2.0767594328058396</v>
      </c>
      <c r="DA240">
        <f t="shared" si="244"/>
        <v>95.544554455445535</v>
      </c>
      <c r="DB240">
        <f t="shared" si="245"/>
        <v>4.455445544554455</v>
      </c>
      <c r="DC240">
        <f t="shared" si="246"/>
        <v>1.0280987291118017E-2</v>
      </c>
      <c r="DD240">
        <f t="shared" si="247"/>
        <v>76.923076923076934</v>
      </c>
      <c r="DE240">
        <f t="shared" si="285"/>
        <v>23.076923076923077</v>
      </c>
      <c r="DF240">
        <f t="shared" si="248"/>
        <v>4.2871717003962129</v>
      </c>
      <c r="DG240">
        <f t="shared" si="249"/>
        <v>94.392178564840435</v>
      </c>
      <c r="DH240">
        <f t="shared" si="250"/>
        <v>5.6078214351595648</v>
      </c>
      <c r="DI240">
        <f t="shared" si="251"/>
        <v>1.5975072560044921</v>
      </c>
      <c r="DJ240">
        <f t="shared" si="252"/>
        <v>98.267326732673268</v>
      </c>
      <c r="DK240">
        <f t="shared" si="253"/>
        <v>1.7326732673267329</v>
      </c>
      <c r="DL240">
        <f t="shared" si="254"/>
        <v>0.1961296037074822</v>
      </c>
      <c r="DM240">
        <f t="shared" si="255"/>
        <v>90.725806451612897</v>
      </c>
      <c r="DN240">
        <f t="shared" si="256"/>
        <v>9.2741935483870961</v>
      </c>
      <c r="DO240">
        <f t="shared" si="257"/>
        <v>0</v>
      </c>
      <c r="DP240" t="e">
        <f t="shared" si="258"/>
        <v>#DIV/0!</v>
      </c>
      <c r="DQ240" t="e">
        <f t="shared" si="259"/>
        <v>#DIV/0!</v>
      </c>
      <c r="DR240">
        <f t="shared" si="260"/>
        <v>0.12099931196469667</v>
      </c>
      <c r="DS240">
        <f t="shared" si="261"/>
        <v>97.385620915032675</v>
      </c>
      <c r="DT240">
        <f t="shared" si="262"/>
        <v>2.6143790849673203</v>
      </c>
      <c r="DU240">
        <f t="shared" si="263"/>
        <v>0.63188529581563813</v>
      </c>
      <c r="DV240">
        <f t="shared" si="264"/>
        <v>95.744680851063833</v>
      </c>
      <c r="DW240">
        <f t="shared" si="265"/>
        <v>4.2553191489361701</v>
      </c>
      <c r="DX240">
        <f t="shared" si="266"/>
        <v>3.8071286784186262</v>
      </c>
      <c r="DY240">
        <f t="shared" si="267"/>
        <v>95.243041130037383</v>
      </c>
      <c r="DZ240">
        <f t="shared" si="268"/>
        <v>4.7569588699626086</v>
      </c>
      <c r="EA240">
        <f t="shared" si="269"/>
        <v>3.6861293664539296</v>
      </c>
      <c r="EB240">
        <f t="shared" si="270"/>
        <v>63.355503110920409</v>
      </c>
      <c r="EC240">
        <f t="shared" si="271"/>
        <v>36.644496889079598</v>
      </c>
      <c r="ED240">
        <f t="shared" si="272"/>
        <v>1.4709720278061162</v>
      </c>
      <c r="EE240">
        <f t="shared" si="273"/>
        <v>55.913978494623649</v>
      </c>
      <c r="EF240">
        <f t="shared" si="274"/>
        <v>44.086021505376344</v>
      </c>
      <c r="EG240">
        <f t="shared" si="275"/>
        <v>5.5841577894295638</v>
      </c>
      <c r="EH240">
        <f t="shared" si="276"/>
        <v>68.885426993343728</v>
      </c>
      <c r="EI240">
        <f t="shared" si="277"/>
        <v>31.114573006656283</v>
      </c>
    </row>
    <row r="241" spans="1:139" x14ac:dyDescent="0.25">
      <c r="A241" t="s">
        <v>3005</v>
      </c>
      <c r="B241">
        <v>240</v>
      </c>
      <c r="C241" t="s">
        <v>300</v>
      </c>
      <c r="D241" t="s">
        <v>3187</v>
      </c>
      <c r="E241">
        <v>700843</v>
      </c>
      <c r="F241">
        <v>363497</v>
      </c>
      <c r="G241">
        <v>337346</v>
      </c>
      <c r="H241">
        <v>161277</v>
      </c>
      <c r="I241">
        <v>126761</v>
      </c>
      <c r="J241">
        <v>34516</v>
      </c>
      <c r="K241">
        <f t="shared" si="214"/>
        <v>23.011858576029155</v>
      </c>
      <c r="L241">
        <f t="shared" si="215"/>
        <v>34.872639939256722</v>
      </c>
      <c r="M241">
        <f t="shared" si="216"/>
        <v>10.231631618575587</v>
      </c>
      <c r="N241">
        <f t="shared" si="278"/>
        <v>78.59831222058942</v>
      </c>
      <c r="O241">
        <f t="shared" si="279"/>
        <v>21.40168777941058</v>
      </c>
      <c r="P241">
        <f t="shared" si="217"/>
        <v>80.649441643879783</v>
      </c>
      <c r="Q241">
        <f t="shared" si="218"/>
        <v>3.6198590003534292</v>
      </c>
      <c r="R241">
        <f t="shared" si="219"/>
        <v>3.4189624062947606</v>
      </c>
      <c r="S241">
        <f t="shared" si="280"/>
        <v>1.2134402301630114</v>
      </c>
      <c r="T241">
        <f t="shared" si="220"/>
        <v>11.098296719309014</v>
      </c>
      <c r="U241">
        <f t="shared" si="221"/>
        <v>19.350558356120214</v>
      </c>
      <c r="V241">
        <f t="shared" si="222"/>
        <v>3120799.9999999995</v>
      </c>
      <c r="W241">
        <v>41590</v>
      </c>
      <c r="X241">
        <v>35653</v>
      </c>
      <c r="Y241">
        <v>5937</v>
      </c>
      <c r="Z241">
        <v>88146</v>
      </c>
      <c r="AA241">
        <v>65281</v>
      </c>
      <c r="AB241">
        <v>22865</v>
      </c>
      <c r="AC241">
        <v>333</v>
      </c>
      <c r="AD241">
        <v>224</v>
      </c>
      <c r="AE241">
        <v>109</v>
      </c>
      <c r="AF241">
        <v>128</v>
      </c>
      <c r="AG241">
        <v>124</v>
      </c>
      <c r="AH241">
        <v>4</v>
      </c>
      <c r="AI241">
        <v>2587</v>
      </c>
      <c r="AJ241">
        <v>1998</v>
      </c>
      <c r="AK241">
        <v>589</v>
      </c>
      <c r="AL241">
        <v>3123</v>
      </c>
      <c r="AM241">
        <v>2814</v>
      </c>
      <c r="AN241">
        <v>309</v>
      </c>
      <c r="AO241">
        <v>86</v>
      </c>
      <c r="AP241">
        <v>83</v>
      </c>
      <c r="AQ241">
        <v>3</v>
      </c>
      <c r="AR241">
        <v>1957</v>
      </c>
      <c r="AS241">
        <v>1751</v>
      </c>
      <c r="AT241">
        <v>206</v>
      </c>
      <c r="AU241">
        <v>8</v>
      </c>
      <c r="AV241">
        <v>8</v>
      </c>
      <c r="AW241">
        <v>0</v>
      </c>
      <c r="AX241">
        <v>5506</v>
      </c>
      <c r="AY241">
        <v>5254</v>
      </c>
      <c r="AZ241">
        <v>252</v>
      </c>
      <c r="BA241">
        <v>1411</v>
      </c>
      <c r="BB241">
        <v>1385</v>
      </c>
      <c r="BC241">
        <v>26</v>
      </c>
      <c r="BD241">
        <v>263</v>
      </c>
      <c r="BE241">
        <v>244</v>
      </c>
      <c r="BF241">
        <v>19</v>
      </c>
      <c r="BG241">
        <v>8</v>
      </c>
      <c r="BH241">
        <v>7</v>
      </c>
      <c r="BI241">
        <v>1</v>
      </c>
      <c r="BJ241">
        <v>112</v>
      </c>
      <c r="BK241">
        <v>104</v>
      </c>
      <c r="BL241">
        <v>8</v>
      </c>
      <c r="BM241">
        <v>456</v>
      </c>
      <c r="BN241">
        <v>437</v>
      </c>
      <c r="BO241">
        <v>19</v>
      </c>
      <c r="BP241">
        <v>3388</v>
      </c>
      <c r="BQ241">
        <v>3247</v>
      </c>
      <c r="BR241">
        <v>141</v>
      </c>
      <c r="BS241">
        <v>4785</v>
      </c>
      <c r="BT241">
        <v>3007</v>
      </c>
      <c r="BU241">
        <v>1778</v>
      </c>
      <c r="BV241">
        <v>1288</v>
      </c>
      <c r="BW241">
        <v>766</v>
      </c>
      <c r="BX241">
        <v>522</v>
      </c>
      <c r="BY241">
        <v>6102</v>
      </c>
      <c r="BZ241">
        <v>4374</v>
      </c>
      <c r="CA241">
        <v>1728</v>
      </c>
      <c r="CB241" t="str">
        <f t="shared" si="281"/>
        <v>AgriculturalLabourersTotal</v>
      </c>
      <c r="CC241" t="str">
        <f t="shared" si="282"/>
        <v>AgriculturalLabourersMale</v>
      </c>
      <c r="CD241" t="str">
        <f t="shared" si="283"/>
        <v>AgriculturalLabourersFemale</v>
      </c>
      <c r="CE241">
        <f t="shared" si="223"/>
        <v>25.787930083024857</v>
      </c>
      <c r="CF241">
        <f t="shared" si="224"/>
        <v>85.724933878336145</v>
      </c>
      <c r="CG241">
        <f t="shared" si="225"/>
        <v>14.275066121663862</v>
      </c>
      <c r="CH241">
        <f t="shared" si="226"/>
        <v>54.655034505850189</v>
      </c>
      <c r="CI241">
        <f t="shared" si="227"/>
        <v>74.060082136455435</v>
      </c>
      <c r="CJ241">
        <f t="shared" si="228"/>
        <v>25.939917863544576</v>
      </c>
      <c r="CK241">
        <f t="shared" si="229"/>
        <v>0.20647705500474339</v>
      </c>
      <c r="CL241">
        <f t="shared" si="230"/>
        <v>67.267267267267272</v>
      </c>
      <c r="CM241">
        <f t="shared" si="231"/>
        <v>32.732732732732735</v>
      </c>
      <c r="CN241">
        <f t="shared" si="232"/>
        <v>7.9366555677498965E-2</v>
      </c>
      <c r="CO241">
        <f t="shared" si="233"/>
        <v>96.875</v>
      </c>
      <c r="CP241">
        <f t="shared" si="284"/>
        <v>3.125</v>
      </c>
      <c r="CQ241">
        <f t="shared" si="234"/>
        <v>1.6040724963882016</v>
      </c>
      <c r="CR241">
        <f t="shared" si="235"/>
        <v>77.232315423270194</v>
      </c>
      <c r="CS241">
        <f t="shared" si="236"/>
        <v>22.767684576729803</v>
      </c>
      <c r="CT241">
        <f t="shared" si="237"/>
        <v>1.9364199482877285</v>
      </c>
      <c r="CU241">
        <f t="shared" si="238"/>
        <v>90.105667627281463</v>
      </c>
      <c r="CV241">
        <f t="shared" si="239"/>
        <v>9.894332372718539</v>
      </c>
      <c r="CW241">
        <f t="shared" si="240"/>
        <v>5.3324404595819615E-2</v>
      </c>
      <c r="CX241">
        <f t="shared" si="241"/>
        <v>96.511627906976756</v>
      </c>
      <c r="CY241">
        <f t="shared" si="242"/>
        <v>3.4883720930232558</v>
      </c>
      <c r="CZ241">
        <f t="shared" si="243"/>
        <v>1.2134402301630114</v>
      </c>
      <c r="DA241">
        <f t="shared" si="244"/>
        <v>89.473684210526315</v>
      </c>
      <c r="DB241">
        <f t="shared" si="245"/>
        <v>10.526315789473683</v>
      </c>
      <c r="DC241">
        <f t="shared" si="246"/>
        <v>4.9604097298436853E-3</v>
      </c>
      <c r="DD241">
        <f t="shared" si="247"/>
        <v>100</v>
      </c>
      <c r="DE241">
        <f t="shared" si="285"/>
        <v>0</v>
      </c>
      <c r="DF241">
        <f t="shared" si="248"/>
        <v>3.4140019965649167</v>
      </c>
      <c r="DG241">
        <f t="shared" si="249"/>
        <v>95.423174718488923</v>
      </c>
      <c r="DH241">
        <f t="shared" si="250"/>
        <v>4.5768252815110788</v>
      </c>
      <c r="DI241">
        <f t="shared" si="251"/>
        <v>0.87489226610117998</v>
      </c>
      <c r="DJ241">
        <f t="shared" si="252"/>
        <v>98.157335223245923</v>
      </c>
      <c r="DK241">
        <f t="shared" si="253"/>
        <v>1.8426647767540751</v>
      </c>
      <c r="DL241">
        <f t="shared" si="254"/>
        <v>0.16307346986861115</v>
      </c>
      <c r="DM241">
        <f t="shared" si="255"/>
        <v>92.775665399239543</v>
      </c>
      <c r="DN241">
        <f t="shared" si="256"/>
        <v>7.2243346007604554</v>
      </c>
      <c r="DO241">
        <f t="shared" si="257"/>
        <v>4.9604097298436853E-3</v>
      </c>
      <c r="DP241">
        <f t="shared" si="258"/>
        <v>87.5</v>
      </c>
      <c r="DQ241">
        <f t="shared" si="259"/>
        <v>12.5</v>
      </c>
      <c r="DR241">
        <f t="shared" si="260"/>
        <v>6.9445736217811596E-2</v>
      </c>
      <c r="DS241">
        <f t="shared" si="261"/>
        <v>92.857142857142861</v>
      </c>
      <c r="DT241">
        <f t="shared" si="262"/>
        <v>7.1428571428571423</v>
      </c>
      <c r="DU241">
        <f t="shared" si="263"/>
        <v>0.28274335460109001</v>
      </c>
      <c r="DV241">
        <f t="shared" si="264"/>
        <v>95.833333333333343</v>
      </c>
      <c r="DW241">
        <f t="shared" si="265"/>
        <v>4.1666666666666661</v>
      </c>
      <c r="DX241">
        <f t="shared" si="266"/>
        <v>2.1007335205888005</v>
      </c>
      <c r="DY241">
        <f t="shared" si="267"/>
        <v>95.838252656434477</v>
      </c>
      <c r="DZ241">
        <f t="shared" si="268"/>
        <v>4.1617473435655254</v>
      </c>
      <c r="EA241">
        <f t="shared" si="269"/>
        <v>2.9669450696627542</v>
      </c>
      <c r="EB241">
        <f t="shared" si="270"/>
        <v>62.842215256008359</v>
      </c>
      <c r="EC241">
        <f t="shared" si="271"/>
        <v>37.157784743991641</v>
      </c>
      <c r="ED241">
        <f t="shared" si="272"/>
        <v>0.79862596650483331</v>
      </c>
      <c r="EE241">
        <f t="shared" si="273"/>
        <v>59.472049689441</v>
      </c>
      <c r="EF241">
        <f t="shared" si="274"/>
        <v>40.527950310559007</v>
      </c>
      <c r="EG241">
        <f t="shared" si="275"/>
        <v>3.7835525214382706</v>
      </c>
      <c r="EH241">
        <f t="shared" si="276"/>
        <v>71.681415929203538</v>
      </c>
      <c r="EI241">
        <f t="shared" si="277"/>
        <v>28.318584070796462</v>
      </c>
    </row>
    <row r="242" spans="1:139" x14ac:dyDescent="0.25">
      <c r="A242" t="s">
        <v>3006</v>
      </c>
      <c r="B242">
        <v>241</v>
      </c>
      <c r="C242" t="s">
        <v>301</v>
      </c>
      <c r="E242">
        <v>43709</v>
      </c>
      <c r="F242">
        <v>24730</v>
      </c>
      <c r="G242">
        <v>18979</v>
      </c>
      <c r="H242">
        <v>17216</v>
      </c>
      <c r="I242">
        <v>12677</v>
      </c>
      <c r="J242">
        <v>4539</v>
      </c>
      <c r="K242">
        <f t="shared" si="214"/>
        <v>39.387769109336752</v>
      </c>
      <c r="L242">
        <f t="shared" si="215"/>
        <v>51.261625556004851</v>
      </c>
      <c r="M242">
        <f t="shared" si="216"/>
        <v>23.915907055166237</v>
      </c>
      <c r="N242">
        <f t="shared" si="278"/>
        <v>73.634990706319698</v>
      </c>
      <c r="O242">
        <f t="shared" si="279"/>
        <v>26.365009293680298</v>
      </c>
      <c r="P242">
        <f t="shared" si="217"/>
        <v>35.838754646840144</v>
      </c>
      <c r="Q242">
        <f t="shared" si="218"/>
        <v>2.0155669144981414</v>
      </c>
      <c r="R242">
        <f t="shared" si="219"/>
        <v>3.5780669144981414</v>
      </c>
      <c r="S242">
        <f t="shared" si="280"/>
        <v>10.577369888475836</v>
      </c>
      <c r="T242">
        <f t="shared" si="220"/>
        <v>47.990241635687731</v>
      </c>
      <c r="U242">
        <f t="shared" si="221"/>
        <v>64.161245353159842</v>
      </c>
      <c r="V242">
        <f t="shared" si="222"/>
        <v>1104599.9999999998</v>
      </c>
      <c r="W242">
        <v>4728</v>
      </c>
      <c r="X242">
        <v>2777</v>
      </c>
      <c r="Y242">
        <v>1951</v>
      </c>
      <c r="Z242">
        <v>1015</v>
      </c>
      <c r="AA242">
        <v>675</v>
      </c>
      <c r="AB242">
        <v>340</v>
      </c>
      <c r="AC242">
        <v>427</v>
      </c>
      <c r="AD242">
        <v>300</v>
      </c>
      <c r="AE242">
        <v>127</v>
      </c>
      <c r="AF242">
        <v>9</v>
      </c>
      <c r="AG242">
        <v>7</v>
      </c>
      <c r="AH242">
        <v>2</v>
      </c>
      <c r="AI242">
        <v>76</v>
      </c>
      <c r="AJ242">
        <v>57</v>
      </c>
      <c r="AK242">
        <v>19</v>
      </c>
      <c r="AL242">
        <v>262</v>
      </c>
      <c r="AM242">
        <v>225</v>
      </c>
      <c r="AN242">
        <v>37</v>
      </c>
      <c r="AO242">
        <v>1715</v>
      </c>
      <c r="AP242">
        <v>1587</v>
      </c>
      <c r="AQ242">
        <v>128</v>
      </c>
      <c r="AR242">
        <v>1821</v>
      </c>
      <c r="AS242">
        <v>1391</v>
      </c>
      <c r="AT242">
        <v>430</v>
      </c>
      <c r="AU242">
        <v>1</v>
      </c>
      <c r="AV242">
        <v>1</v>
      </c>
      <c r="AW242">
        <v>0</v>
      </c>
      <c r="AX242">
        <v>615</v>
      </c>
      <c r="AY242">
        <v>462</v>
      </c>
      <c r="AZ242">
        <v>153</v>
      </c>
      <c r="BA242">
        <v>541</v>
      </c>
      <c r="BB242">
        <v>518</v>
      </c>
      <c r="BC242">
        <v>23</v>
      </c>
      <c r="BD242">
        <v>190</v>
      </c>
      <c r="BE242">
        <v>120</v>
      </c>
      <c r="BF242">
        <v>70</v>
      </c>
      <c r="BG242">
        <v>0</v>
      </c>
      <c r="BH242">
        <v>0</v>
      </c>
      <c r="BI242">
        <v>0</v>
      </c>
      <c r="BJ242">
        <v>28</v>
      </c>
      <c r="BK242">
        <v>24</v>
      </c>
      <c r="BL242">
        <v>4</v>
      </c>
      <c r="BM242">
        <v>62</v>
      </c>
      <c r="BN242">
        <v>51</v>
      </c>
      <c r="BO242">
        <v>11</v>
      </c>
      <c r="BP242">
        <v>3758</v>
      </c>
      <c r="BQ242">
        <v>3488</v>
      </c>
      <c r="BR242">
        <v>270</v>
      </c>
      <c r="BS242">
        <v>1345</v>
      </c>
      <c r="BT242">
        <v>598</v>
      </c>
      <c r="BU242">
        <v>747</v>
      </c>
      <c r="BV242">
        <v>61</v>
      </c>
      <c r="BW242">
        <v>27</v>
      </c>
      <c r="BX242">
        <v>34</v>
      </c>
      <c r="BY242">
        <v>562</v>
      </c>
      <c r="BZ242">
        <v>369</v>
      </c>
      <c r="CA242">
        <v>193</v>
      </c>
      <c r="CB242" t="str">
        <f t="shared" si="281"/>
        <v>CultivatorsTotal</v>
      </c>
      <c r="CC242" t="str">
        <f t="shared" si="282"/>
        <v>NOMale</v>
      </c>
      <c r="CD242" t="str">
        <f t="shared" si="283"/>
        <v>CultivatorsFemale</v>
      </c>
      <c r="CE242">
        <f t="shared" si="223"/>
        <v>27.46282527881041</v>
      </c>
      <c r="CF242">
        <f t="shared" si="224"/>
        <v>58.73519458544839</v>
      </c>
      <c r="CG242">
        <f t="shared" si="225"/>
        <v>41.26480541455161</v>
      </c>
      <c r="CH242">
        <f t="shared" si="226"/>
        <v>5.8956784386617098</v>
      </c>
      <c r="CI242">
        <f t="shared" si="227"/>
        <v>66.502463054187189</v>
      </c>
      <c r="CJ242">
        <f t="shared" si="228"/>
        <v>33.497536945812804</v>
      </c>
      <c r="CK242">
        <f t="shared" si="229"/>
        <v>2.4802509293680295</v>
      </c>
      <c r="CL242">
        <f t="shared" si="230"/>
        <v>70.257611241217802</v>
      </c>
      <c r="CM242">
        <f t="shared" si="231"/>
        <v>29.742388758782202</v>
      </c>
      <c r="CN242">
        <f t="shared" si="232"/>
        <v>5.2276951672862448E-2</v>
      </c>
      <c r="CO242">
        <f t="shared" si="233"/>
        <v>77.777777777777786</v>
      </c>
      <c r="CP242">
        <f t="shared" si="284"/>
        <v>22.222222222222221</v>
      </c>
      <c r="CQ242">
        <f t="shared" si="234"/>
        <v>0.44144981412639406</v>
      </c>
      <c r="CR242">
        <f t="shared" si="235"/>
        <v>75</v>
      </c>
      <c r="CS242">
        <f t="shared" si="236"/>
        <v>25</v>
      </c>
      <c r="CT242">
        <f t="shared" si="237"/>
        <v>1.5218401486988848</v>
      </c>
      <c r="CU242">
        <f t="shared" si="238"/>
        <v>85.877862595419856</v>
      </c>
      <c r="CV242">
        <f t="shared" si="239"/>
        <v>14.122137404580155</v>
      </c>
      <c r="CW242">
        <f t="shared" si="240"/>
        <v>9.9616635687732344</v>
      </c>
      <c r="CX242">
        <f t="shared" si="241"/>
        <v>92.536443148688036</v>
      </c>
      <c r="CY242">
        <f t="shared" si="242"/>
        <v>7.463556851311953</v>
      </c>
      <c r="CZ242">
        <f t="shared" si="243"/>
        <v>10.577369888475836</v>
      </c>
      <c r="DA242">
        <f t="shared" si="244"/>
        <v>76.38660076880835</v>
      </c>
      <c r="DB242">
        <f t="shared" si="245"/>
        <v>23.613399231191654</v>
      </c>
      <c r="DC242">
        <f t="shared" si="246"/>
        <v>5.8085501858736056E-3</v>
      </c>
      <c r="DD242">
        <f t="shared" si="247"/>
        <v>100</v>
      </c>
      <c r="DE242">
        <f t="shared" si="285"/>
        <v>0</v>
      </c>
      <c r="DF242">
        <f t="shared" si="248"/>
        <v>3.5722583643122676</v>
      </c>
      <c r="DG242">
        <f t="shared" si="249"/>
        <v>75.121951219512198</v>
      </c>
      <c r="DH242">
        <f t="shared" si="250"/>
        <v>24.878048780487806</v>
      </c>
      <c r="DI242">
        <f t="shared" si="251"/>
        <v>3.1424256505576209</v>
      </c>
      <c r="DJ242">
        <f t="shared" si="252"/>
        <v>95.748613678373388</v>
      </c>
      <c r="DK242">
        <f t="shared" si="253"/>
        <v>4.251386321626617</v>
      </c>
      <c r="DL242">
        <f t="shared" si="254"/>
        <v>1.1036245353159853</v>
      </c>
      <c r="DM242">
        <f t="shared" si="255"/>
        <v>63.157894736842103</v>
      </c>
      <c r="DN242">
        <f t="shared" si="256"/>
        <v>36.84210526315789</v>
      </c>
      <c r="DO242">
        <f t="shared" si="257"/>
        <v>0</v>
      </c>
      <c r="DP242" t="e">
        <f t="shared" si="258"/>
        <v>#DIV/0!</v>
      </c>
      <c r="DQ242" t="e">
        <f t="shared" si="259"/>
        <v>#DIV/0!</v>
      </c>
      <c r="DR242">
        <f t="shared" si="260"/>
        <v>0.16263940520446096</v>
      </c>
      <c r="DS242">
        <f t="shared" si="261"/>
        <v>85.714285714285708</v>
      </c>
      <c r="DT242">
        <f t="shared" si="262"/>
        <v>14.285714285714285</v>
      </c>
      <c r="DU242">
        <f t="shared" si="263"/>
        <v>0.36013011152416358</v>
      </c>
      <c r="DV242">
        <f t="shared" si="264"/>
        <v>82.258064516129039</v>
      </c>
      <c r="DW242">
        <f t="shared" si="265"/>
        <v>17.741935483870968</v>
      </c>
      <c r="DX242">
        <f t="shared" si="266"/>
        <v>21.828531598513013</v>
      </c>
      <c r="DY242">
        <f t="shared" si="267"/>
        <v>92.815327301756255</v>
      </c>
      <c r="DZ242">
        <f t="shared" si="268"/>
        <v>7.1846726982437463</v>
      </c>
      <c r="EA242">
        <f t="shared" si="269"/>
        <v>7.8125</v>
      </c>
      <c r="EB242">
        <f t="shared" si="270"/>
        <v>44.460966542750931</v>
      </c>
      <c r="EC242">
        <f t="shared" si="271"/>
        <v>55.539033457249062</v>
      </c>
      <c r="ED242">
        <f t="shared" si="272"/>
        <v>0.35432156133828996</v>
      </c>
      <c r="EE242">
        <f t="shared" si="273"/>
        <v>44.26229508196721</v>
      </c>
      <c r="EF242">
        <f t="shared" si="274"/>
        <v>55.737704918032783</v>
      </c>
      <c r="EG242">
        <f t="shared" si="275"/>
        <v>3.2644052044609664</v>
      </c>
      <c r="EH242">
        <f t="shared" si="276"/>
        <v>65.658362989323848</v>
      </c>
      <c r="EI242">
        <f t="shared" si="277"/>
        <v>34.341637010676159</v>
      </c>
    </row>
    <row r="243" spans="1:139" x14ac:dyDescent="0.25">
      <c r="A243" t="s">
        <v>3007</v>
      </c>
      <c r="B243">
        <v>242</v>
      </c>
      <c r="C243" t="s">
        <v>302</v>
      </c>
      <c r="E243">
        <v>136435</v>
      </c>
      <c r="F243">
        <v>70238</v>
      </c>
      <c r="G243">
        <v>66197</v>
      </c>
      <c r="H243">
        <v>50786</v>
      </c>
      <c r="I243">
        <v>32828</v>
      </c>
      <c r="J243">
        <v>17958</v>
      </c>
      <c r="K243">
        <f t="shared" si="214"/>
        <v>37.223586323157548</v>
      </c>
      <c r="L243">
        <f t="shared" si="215"/>
        <v>46.738232865400498</v>
      </c>
      <c r="M243">
        <f t="shared" si="216"/>
        <v>27.128117588410351</v>
      </c>
      <c r="N243">
        <f t="shared" si="278"/>
        <v>64.639861379120234</v>
      </c>
      <c r="O243">
        <f t="shared" si="279"/>
        <v>35.360138620879773</v>
      </c>
      <c r="P243">
        <f t="shared" si="217"/>
        <v>70.023234749734186</v>
      </c>
      <c r="Q243">
        <f t="shared" si="218"/>
        <v>1.9710156342299059</v>
      </c>
      <c r="R243">
        <f t="shared" si="219"/>
        <v>2.9260032292364033</v>
      </c>
      <c r="S243">
        <f t="shared" si="280"/>
        <v>4.0542669239554208</v>
      </c>
      <c r="T243">
        <f t="shared" si="220"/>
        <v>21.025479462844093</v>
      </c>
      <c r="U243">
        <f t="shared" si="221"/>
        <v>29.976765250265821</v>
      </c>
      <c r="V243">
        <f t="shared" si="222"/>
        <v>1522400</v>
      </c>
      <c r="W243">
        <v>30728</v>
      </c>
      <c r="X243">
        <v>18509</v>
      </c>
      <c r="Y243">
        <v>12219</v>
      </c>
      <c r="Z243">
        <v>3984</v>
      </c>
      <c r="AA243">
        <v>2503</v>
      </c>
      <c r="AB243">
        <v>1481</v>
      </c>
      <c r="AC243">
        <v>850</v>
      </c>
      <c r="AD243">
        <v>592</v>
      </c>
      <c r="AE243">
        <v>258</v>
      </c>
      <c r="AF243">
        <v>28</v>
      </c>
      <c r="AG243">
        <v>18</v>
      </c>
      <c r="AH243">
        <v>10</v>
      </c>
      <c r="AI243">
        <v>360</v>
      </c>
      <c r="AJ243">
        <v>297</v>
      </c>
      <c r="AK243">
        <v>63</v>
      </c>
      <c r="AL243">
        <v>613</v>
      </c>
      <c r="AM243">
        <v>563</v>
      </c>
      <c r="AN243">
        <v>50</v>
      </c>
      <c r="AO243">
        <v>977</v>
      </c>
      <c r="AP243">
        <v>901</v>
      </c>
      <c r="AQ243">
        <v>76</v>
      </c>
      <c r="AR243">
        <v>2059</v>
      </c>
      <c r="AS243">
        <v>1702</v>
      </c>
      <c r="AT243">
        <v>357</v>
      </c>
      <c r="AU243">
        <v>1</v>
      </c>
      <c r="AV243">
        <v>0</v>
      </c>
      <c r="AW243">
        <v>1</v>
      </c>
      <c r="AX243">
        <v>1485</v>
      </c>
      <c r="AY243">
        <v>1055</v>
      </c>
      <c r="AZ243">
        <v>430</v>
      </c>
      <c r="BA243">
        <v>1308</v>
      </c>
      <c r="BB243">
        <v>1282</v>
      </c>
      <c r="BC243">
        <v>26</v>
      </c>
      <c r="BD243">
        <v>322</v>
      </c>
      <c r="BE243">
        <v>219</v>
      </c>
      <c r="BF243">
        <v>103</v>
      </c>
      <c r="BG243">
        <v>0</v>
      </c>
      <c r="BH243">
        <v>0</v>
      </c>
      <c r="BI243">
        <v>0</v>
      </c>
      <c r="BJ243">
        <v>95</v>
      </c>
      <c r="BK243">
        <v>70</v>
      </c>
      <c r="BL243">
        <v>25</v>
      </c>
      <c r="BM243">
        <v>126</v>
      </c>
      <c r="BN243">
        <v>93</v>
      </c>
      <c r="BO243">
        <v>33</v>
      </c>
      <c r="BP243">
        <v>2633</v>
      </c>
      <c r="BQ243">
        <v>2165</v>
      </c>
      <c r="BR243">
        <v>468</v>
      </c>
      <c r="BS243">
        <v>3571</v>
      </c>
      <c r="BT243">
        <v>1894</v>
      </c>
      <c r="BU243">
        <v>1677</v>
      </c>
      <c r="BV243">
        <v>332</v>
      </c>
      <c r="BW243">
        <v>177</v>
      </c>
      <c r="BX243">
        <v>155</v>
      </c>
      <c r="BY243">
        <v>1314</v>
      </c>
      <c r="BZ243">
        <v>788</v>
      </c>
      <c r="CA243">
        <v>526</v>
      </c>
      <c r="CB243" t="str">
        <f t="shared" si="281"/>
        <v>CultivatorsTotal</v>
      </c>
      <c r="CC243" t="str">
        <f t="shared" si="282"/>
        <v>CultivatorsMale</v>
      </c>
      <c r="CD243" t="str">
        <f t="shared" si="283"/>
        <v>CultivatorsFemale</v>
      </c>
      <c r="CE243">
        <f t="shared" si="223"/>
        <v>60.504863545071473</v>
      </c>
      <c r="CF243">
        <f t="shared" si="224"/>
        <v>60.234964852902891</v>
      </c>
      <c r="CG243">
        <f t="shared" si="225"/>
        <v>39.765035147097109</v>
      </c>
      <c r="CH243">
        <f t="shared" si="226"/>
        <v>7.8446816051667785</v>
      </c>
      <c r="CI243">
        <f t="shared" si="227"/>
        <v>62.82630522088354</v>
      </c>
      <c r="CJ243">
        <f t="shared" si="228"/>
        <v>37.173694779116467</v>
      </c>
      <c r="CK243">
        <f t="shared" si="229"/>
        <v>1.6736895994959242</v>
      </c>
      <c r="CL243">
        <f t="shared" si="230"/>
        <v>69.647058823529406</v>
      </c>
      <c r="CM243">
        <f t="shared" si="231"/>
        <v>30.352941176470587</v>
      </c>
      <c r="CN243">
        <f t="shared" si="232"/>
        <v>5.5133304453983387E-2</v>
      </c>
      <c r="CO243">
        <f t="shared" si="233"/>
        <v>64.285714285714292</v>
      </c>
      <c r="CP243">
        <f t="shared" si="284"/>
        <v>35.714285714285715</v>
      </c>
      <c r="CQ243">
        <f t="shared" si="234"/>
        <v>0.70885677155121496</v>
      </c>
      <c r="CR243">
        <f t="shared" si="235"/>
        <v>82.5</v>
      </c>
      <c r="CS243">
        <f t="shared" si="236"/>
        <v>17.5</v>
      </c>
      <c r="CT243">
        <f t="shared" si="237"/>
        <v>1.2070255582247076</v>
      </c>
      <c r="CU243">
        <f t="shared" si="238"/>
        <v>91.843393148450247</v>
      </c>
      <c r="CV243">
        <f t="shared" si="239"/>
        <v>8.1566068515497552</v>
      </c>
      <c r="CW243">
        <f t="shared" si="240"/>
        <v>1.9237585161264916</v>
      </c>
      <c r="CX243">
        <f t="shared" si="241"/>
        <v>92.221084953940633</v>
      </c>
      <c r="CY243">
        <f t="shared" si="242"/>
        <v>7.7789150460593648</v>
      </c>
      <c r="CZ243">
        <f t="shared" si="243"/>
        <v>4.0542669239554208</v>
      </c>
      <c r="DA243">
        <f t="shared" si="244"/>
        <v>82.661486158329296</v>
      </c>
      <c r="DB243">
        <f t="shared" si="245"/>
        <v>17.338513841670714</v>
      </c>
      <c r="DC243">
        <f t="shared" si="246"/>
        <v>1.9690465876422637E-3</v>
      </c>
      <c r="DD243">
        <f t="shared" si="247"/>
        <v>0</v>
      </c>
      <c r="DE243">
        <f t="shared" si="285"/>
        <v>100</v>
      </c>
      <c r="DF243">
        <f t="shared" si="248"/>
        <v>2.9240341826487612</v>
      </c>
      <c r="DG243">
        <f t="shared" si="249"/>
        <v>71.043771043771045</v>
      </c>
      <c r="DH243">
        <f t="shared" si="250"/>
        <v>28.956228956228959</v>
      </c>
      <c r="DI243">
        <f t="shared" si="251"/>
        <v>2.5755129366360809</v>
      </c>
      <c r="DJ243">
        <f t="shared" si="252"/>
        <v>98.012232415902147</v>
      </c>
      <c r="DK243">
        <f t="shared" si="253"/>
        <v>1.9877675840978593</v>
      </c>
      <c r="DL243">
        <f t="shared" si="254"/>
        <v>0.63403300122080886</v>
      </c>
      <c r="DM243">
        <f t="shared" si="255"/>
        <v>68.012422360248451</v>
      </c>
      <c r="DN243">
        <f t="shared" si="256"/>
        <v>31.987577639751553</v>
      </c>
      <c r="DO243">
        <f t="shared" si="257"/>
        <v>0</v>
      </c>
      <c r="DP243" t="e">
        <f t="shared" si="258"/>
        <v>#DIV/0!</v>
      </c>
      <c r="DQ243" t="e">
        <f t="shared" si="259"/>
        <v>#DIV/0!</v>
      </c>
      <c r="DR243">
        <f t="shared" si="260"/>
        <v>0.18705942582601504</v>
      </c>
      <c r="DS243">
        <f t="shared" si="261"/>
        <v>73.68421052631578</v>
      </c>
      <c r="DT243">
        <f t="shared" si="262"/>
        <v>26.315789473684209</v>
      </c>
      <c r="DU243">
        <f t="shared" si="263"/>
        <v>0.24809987004292522</v>
      </c>
      <c r="DV243">
        <f t="shared" si="264"/>
        <v>73.80952380952381</v>
      </c>
      <c r="DW243">
        <f t="shared" si="265"/>
        <v>26.190476190476193</v>
      </c>
      <c r="DX243">
        <f t="shared" si="266"/>
        <v>5.1844996652620798</v>
      </c>
      <c r="DY243">
        <f t="shared" si="267"/>
        <v>82.22559817698442</v>
      </c>
      <c r="DZ243">
        <f t="shared" si="268"/>
        <v>17.77440182301557</v>
      </c>
      <c r="EA243">
        <f t="shared" si="269"/>
        <v>7.0314653644705238</v>
      </c>
      <c r="EB243">
        <f t="shared" si="270"/>
        <v>53.038364603752456</v>
      </c>
      <c r="EC243">
        <f t="shared" si="271"/>
        <v>46.961635396247544</v>
      </c>
      <c r="ED243">
        <f t="shared" si="272"/>
        <v>0.6537234670972315</v>
      </c>
      <c r="EE243">
        <f t="shared" si="273"/>
        <v>53.313253012048193</v>
      </c>
      <c r="EF243">
        <f t="shared" si="274"/>
        <v>46.686746987951807</v>
      </c>
      <c r="EG243">
        <f t="shared" si="275"/>
        <v>2.5873272161619347</v>
      </c>
      <c r="EH243">
        <f t="shared" si="276"/>
        <v>59.969558599695581</v>
      </c>
      <c r="EI243">
        <f t="shared" si="277"/>
        <v>40.030441400304412</v>
      </c>
    </row>
    <row r="244" spans="1:139" x14ac:dyDescent="0.25">
      <c r="A244" t="s">
        <v>3008</v>
      </c>
      <c r="B244">
        <v>243</v>
      </c>
      <c r="C244" t="s">
        <v>303</v>
      </c>
      <c r="E244">
        <v>146850</v>
      </c>
      <c r="F244">
        <v>76670</v>
      </c>
      <c r="G244">
        <v>70180</v>
      </c>
      <c r="H244">
        <v>51008</v>
      </c>
      <c r="I244">
        <v>35403</v>
      </c>
      <c r="J244">
        <v>15605</v>
      </c>
      <c r="K244">
        <f t="shared" si="214"/>
        <v>34.734763363976846</v>
      </c>
      <c r="L244">
        <f t="shared" si="215"/>
        <v>46.175818442676402</v>
      </c>
      <c r="M244">
        <f t="shared" si="216"/>
        <v>22.235679680820748</v>
      </c>
      <c r="N244">
        <f t="shared" si="278"/>
        <v>69.406759723964868</v>
      </c>
      <c r="O244">
        <f t="shared" si="279"/>
        <v>30.593240276035132</v>
      </c>
      <c r="P244">
        <f t="shared" si="217"/>
        <v>53.624921580928479</v>
      </c>
      <c r="Q244">
        <f t="shared" si="218"/>
        <v>4.246392722710163</v>
      </c>
      <c r="R244">
        <f t="shared" si="219"/>
        <v>4.9384410288582181</v>
      </c>
      <c r="S244">
        <f t="shared" si="280"/>
        <v>8.302619196988708</v>
      </c>
      <c r="T244">
        <f t="shared" si="220"/>
        <v>28.887625470514426</v>
      </c>
      <c r="U244">
        <f t="shared" si="221"/>
        <v>46.375078419071514</v>
      </c>
      <c r="V244">
        <f t="shared" si="222"/>
        <v>2365500</v>
      </c>
      <c r="W244">
        <v>24926</v>
      </c>
      <c r="X244">
        <v>16165</v>
      </c>
      <c r="Y244">
        <v>8761</v>
      </c>
      <c r="Z244">
        <v>1456</v>
      </c>
      <c r="AA244">
        <v>942</v>
      </c>
      <c r="AB244">
        <v>514</v>
      </c>
      <c r="AC244">
        <v>971</v>
      </c>
      <c r="AD244">
        <v>670</v>
      </c>
      <c r="AE244">
        <v>301</v>
      </c>
      <c r="AF244">
        <v>240</v>
      </c>
      <c r="AG244">
        <v>150</v>
      </c>
      <c r="AH244">
        <v>90</v>
      </c>
      <c r="AI244">
        <v>258</v>
      </c>
      <c r="AJ244">
        <v>220</v>
      </c>
      <c r="AK244">
        <v>38</v>
      </c>
      <c r="AL244">
        <v>1668</v>
      </c>
      <c r="AM244">
        <v>1333</v>
      </c>
      <c r="AN244">
        <v>335</v>
      </c>
      <c r="AO244">
        <v>1985</v>
      </c>
      <c r="AP244">
        <v>1771</v>
      </c>
      <c r="AQ244">
        <v>214</v>
      </c>
      <c r="AR244">
        <v>4235</v>
      </c>
      <c r="AS244">
        <v>3537</v>
      </c>
      <c r="AT244">
        <v>698</v>
      </c>
      <c r="AU244">
        <v>6</v>
      </c>
      <c r="AV244">
        <v>6</v>
      </c>
      <c r="AW244">
        <v>0</v>
      </c>
      <c r="AX244">
        <v>2513</v>
      </c>
      <c r="AY244">
        <v>1898</v>
      </c>
      <c r="AZ244">
        <v>615</v>
      </c>
      <c r="BA244">
        <v>2127</v>
      </c>
      <c r="BB244">
        <v>2079</v>
      </c>
      <c r="BC244">
        <v>48</v>
      </c>
      <c r="BD244">
        <v>634</v>
      </c>
      <c r="BE244">
        <v>340</v>
      </c>
      <c r="BF244">
        <v>294</v>
      </c>
      <c r="BG244">
        <v>0</v>
      </c>
      <c r="BH244">
        <v>0</v>
      </c>
      <c r="BI244">
        <v>0</v>
      </c>
      <c r="BJ244">
        <v>158</v>
      </c>
      <c r="BK244">
        <v>123</v>
      </c>
      <c r="BL244">
        <v>35</v>
      </c>
      <c r="BM244">
        <v>226</v>
      </c>
      <c r="BN244">
        <v>179</v>
      </c>
      <c r="BO244">
        <v>47</v>
      </c>
      <c r="BP244">
        <v>3437</v>
      </c>
      <c r="BQ244">
        <v>2701</v>
      </c>
      <c r="BR244">
        <v>736</v>
      </c>
      <c r="BS244">
        <v>4404</v>
      </c>
      <c r="BT244">
        <v>2169</v>
      </c>
      <c r="BU244">
        <v>2235</v>
      </c>
      <c r="BV244">
        <v>115</v>
      </c>
      <c r="BW244">
        <v>63</v>
      </c>
      <c r="BX244">
        <v>52</v>
      </c>
      <c r="BY244">
        <v>1649</v>
      </c>
      <c r="BZ244">
        <v>1057</v>
      </c>
      <c r="CA244">
        <v>592</v>
      </c>
      <c r="CB244" t="str">
        <f t="shared" si="281"/>
        <v>CultivatorsTotal</v>
      </c>
      <c r="CC244" t="str">
        <f t="shared" si="282"/>
        <v>CultivatorsMale</v>
      </c>
      <c r="CD244" t="str">
        <f t="shared" si="283"/>
        <v>CultivatorsFemale</v>
      </c>
      <c r="CE244">
        <f t="shared" si="223"/>
        <v>48.866844416562103</v>
      </c>
      <c r="CF244">
        <f t="shared" si="224"/>
        <v>64.851961806948566</v>
      </c>
      <c r="CG244">
        <f t="shared" si="225"/>
        <v>35.148038193051434</v>
      </c>
      <c r="CH244">
        <f t="shared" si="226"/>
        <v>2.8544542032622333</v>
      </c>
      <c r="CI244">
        <f t="shared" si="227"/>
        <v>64.697802197802204</v>
      </c>
      <c r="CJ244">
        <f t="shared" si="228"/>
        <v>35.302197802197803</v>
      </c>
      <c r="CK244">
        <f t="shared" si="229"/>
        <v>1.9036229611041406</v>
      </c>
      <c r="CL244">
        <f t="shared" si="230"/>
        <v>69.001029866117406</v>
      </c>
      <c r="CM244">
        <f t="shared" si="231"/>
        <v>30.998970133882597</v>
      </c>
      <c r="CN244">
        <f t="shared" si="232"/>
        <v>0.4705144291091593</v>
      </c>
      <c r="CO244">
        <f t="shared" si="233"/>
        <v>62.5</v>
      </c>
      <c r="CP244">
        <f t="shared" si="284"/>
        <v>37.5</v>
      </c>
      <c r="CQ244">
        <f t="shared" si="234"/>
        <v>0.50580301129234628</v>
      </c>
      <c r="CR244">
        <f t="shared" si="235"/>
        <v>85.271317829457359</v>
      </c>
      <c r="CS244">
        <f t="shared" si="236"/>
        <v>14.728682170542637</v>
      </c>
      <c r="CT244">
        <f t="shared" si="237"/>
        <v>3.2700752823086576</v>
      </c>
      <c r="CU244">
        <f t="shared" si="238"/>
        <v>79.91606714628297</v>
      </c>
      <c r="CV244">
        <f t="shared" si="239"/>
        <v>20.083932853717027</v>
      </c>
      <c r="CW244">
        <f t="shared" si="240"/>
        <v>3.8915464240903384</v>
      </c>
      <c r="CX244">
        <f t="shared" si="241"/>
        <v>89.219143576826198</v>
      </c>
      <c r="CY244">
        <f t="shared" si="242"/>
        <v>10.780856423173804</v>
      </c>
      <c r="CZ244">
        <f t="shared" si="243"/>
        <v>8.302619196988708</v>
      </c>
      <c r="DA244">
        <f t="shared" si="244"/>
        <v>83.518299881936244</v>
      </c>
      <c r="DB244">
        <f t="shared" si="245"/>
        <v>16.481700118063756</v>
      </c>
      <c r="DC244">
        <f t="shared" si="246"/>
        <v>1.1762860727728983E-2</v>
      </c>
      <c r="DD244">
        <f t="shared" si="247"/>
        <v>100</v>
      </c>
      <c r="DE244">
        <f t="shared" si="285"/>
        <v>0</v>
      </c>
      <c r="DF244">
        <f t="shared" si="248"/>
        <v>4.926678168130489</v>
      </c>
      <c r="DG244">
        <f t="shared" si="249"/>
        <v>75.527258257063266</v>
      </c>
      <c r="DH244">
        <f t="shared" si="250"/>
        <v>24.47274174293673</v>
      </c>
      <c r="DI244">
        <f t="shared" si="251"/>
        <v>4.1699341279799249</v>
      </c>
      <c r="DJ244">
        <f t="shared" si="252"/>
        <v>97.743300423131174</v>
      </c>
      <c r="DK244">
        <f t="shared" si="253"/>
        <v>2.2566995768688294</v>
      </c>
      <c r="DL244">
        <f t="shared" si="254"/>
        <v>1.2429422835633626</v>
      </c>
      <c r="DM244">
        <f t="shared" si="255"/>
        <v>53.627760252365931</v>
      </c>
      <c r="DN244">
        <f t="shared" si="256"/>
        <v>46.372239747634069</v>
      </c>
      <c r="DO244">
        <f t="shared" si="257"/>
        <v>0</v>
      </c>
      <c r="DP244" t="e">
        <f t="shared" si="258"/>
        <v>#DIV/0!</v>
      </c>
      <c r="DQ244" t="e">
        <f t="shared" si="259"/>
        <v>#DIV/0!</v>
      </c>
      <c r="DR244">
        <f t="shared" si="260"/>
        <v>0.30975533249686327</v>
      </c>
      <c r="DS244">
        <f t="shared" si="261"/>
        <v>77.848101265822791</v>
      </c>
      <c r="DT244">
        <f t="shared" si="262"/>
        <v>22.151898734177212</v>
      </c>
      <c r="DU244">
        <f t="shared" si="263"/>
        <v>0.44306775407779175</v>
      </c>
      <c r="DV244">
        <f t="shared" si="264"/>
        <v>79.203539823008853</v>
      </c>
      <c r="DW244">
        <f t="shared" si="265"/>
        <v>20.79646017699115</v>
      </c>
      <c r="DX244">
        <f t="shared" si="266"/>
        <v>6.7381587202007527</v>
      </c>
      <c r="DY244">
        <f t="shared" si="267"/>
        <v>78.58597614198429</v>
      </c>
      <c r="DZ244">
        <f t="shared" si="268"/>
        <v>21.414023858015714</v>
      </c>
      <c r="EA244">
        <f t="shared" si="269"/>
        <v>8.6339397741530739</v>
      </c>
      <c r="EB244">
        <f t="shared" si="270"/>
        <v>49.25068119891008</v>
      </c>
      <c r="EC244">
        <f t="shared" si="271"/>
        <v>50.749318801089913</v>
      </c>
      <c r="ED244">
        <f t="shared" si="272"/>
        <v>0.22545483061480551</v>
      </c>
      <c r="EE244">
        <f t="shared" si="273"/>
        <v>54.782608695652172</v>
      </c>
      <c r="EF244">
        <f t="shared" si="274"/>
        <v>45.217391304347828</v>
      </c>
      <c r="EG244">
        <f t="shared" si="275"/>
        <v>3.2328262233375158</v>
      </c>
      <c r="EH244">
        <f t="shared" si="276"/>
        <v>64.099454214675561</v>
      </c>
      <c r="EI244">
        <f t="shared" si="277"/>
        <v>35.900545785324439</v>
      </c>
    </row>
    <row r="245" spans="1:139" x14ac:dyDescent="0.25">
      <c r="A245" t="s">
        <v>3009</v>
      </c>
      <c r="B245">
        <v>244</v>
      </c>
      <c r="C245" t="s">
        <v>304</v>
      </c>
      <c r="E245">
        <v>283583</v>
      </c>
      <c r="F245">
        <v>151432</v>
      </c>
      <c r="G245">
        <v>132151</v>
      </c>
      <c r="H245">
        <v>108797</v>
      </c>
      <c r="I245">
        <v>77386</v>
      </c>
      <c r="J245">
        <v>31411</v>
      </c>
      <c r="K245">
        <f t="shared" si="214"/>
        <v>38.365134722462209</v>
      </c>
      <c r="L245">
        <f t="shared" si="215"/>
        <v>51.102805219504468</v>
      </c>
      <c r="M245">
        <f t="shared" si="216"/>
        <v>23.769021800818759</v>
      </c>
      <c r="N245">
        <f t="shared" si="278"/>
        <v>71.128799507339352</v>
      </c>
      <c r="O245">
        <f t="shared" si="279"/>
        <v>28.871200492660641</v>
      </c>
      <c r="P245">
        <f t="shared" si="217"/>
        <v>27.579804590200098</v>
      </c>
      <c r="Q245">
        <f t="shared" si="218"/>
        <v>7.038797025653281</v>
      </c>
      <c r="R245">
        <f t="shared" si="219"/>
        <v>6.7676498432861205</v>
      </c>
      <c r="S245">
        <f t="shared" si="280"/>
        <v>9.9828120260668953</v>
      </c>
      <c r="T245">
        <f t="shared" si="220"/>
        <v>48.630936514793603</v>
      </c>
      <c r="U245">
        <f t="shared" si="221"/>
        <v>72.420195409799902</v>
      </c>
      <c r="V245">
        <f t="shared" si="222"/>
        <v>7879100</v>
      </c>
      <c r="W245">
        <v>22325</v>
      </c>
      <c r="X245">
        <v>13135</v>
      </c>
      <c r="Y245">
        <v>9190</v>
      </c>
      <c r="Z245">
        <v>5127</v>
      </c>
      <c r="AA245">
        <v>3025</v>
      </c>
      <c r="AB245">
        <v>2102</v>
      </c>
      <c r="AC245">
        <v>2554</v>
      </c>
      <c r="AD245">
        <v>1735</v>
      </c>
      <c r="AE245">
        <v>819</v>
      </c>
      <c r="AF245">
        <v>563</v>
      </c>
      <c r="AG245">
        <v>347</v>
      </c>
      <c r="AH245">
        <v>216</v>
      </c>
      <c r="AI245">
        <v>1040</v>
      </c>
      <c r="AJ245">
        <v>825</v>
      </c>
      <c r="AK245">
        <v>215</v>
      </c>
      <c r="AL245">
        <v>6055</v>
      </c>
      <c r="AM245">
        <v>4764</v>
      </c>
      <c r="AN245">
        <v>1291</v>
      </c>
      <c r="AO245">
        <v>3764</v>
      </c>
      <c r="AP245">
        <v>2992</v>
      </c>
      <c r="AQ245">
        <v>772</v>
      </c>
      <c r="AR245">
        <v>10861</v>
      </c>
      <c r="AS245">
        <v>8715</v>
      </c>
      <c r="AT245">
        <v>2146</v>
      </c>
      <c r="AU245">
        <v>17</v>
      </c>
      <c r="AV245">
        <v>14</v>
      </c>
      <c r="AW245">
        <v>3</v>
      </c>
      <c r="AX245">
        <v>7346</v>
      </c>
      <c r="AY245">
        <v>5580</v>
      </c>
      <c r="AZ245">
        <v>1766</v>
      </c>
      <c r="BA245">
        <v>6380</v>
      </c>
      <c r="BB245">
        <v>6107</v>
      </c>
      <c r="BC245">
        <v>273</v>
      </c>
      <c r="BD245">
        <v>2544</v>
      </c>
      <c r="BE245">
        <v>1818</v>
      </c>
      <c r="BF245">
        <v>726</v>
      </c>
      <c r="BG245">
        <v>5</v>
      </c>
      <c r="BH245">
        <v>5</v>
      </c>
      <c r="BI245">
        <v>0</v>
      </c>
      <c r="BJ245">
        <v>896</v>
      </c>
      <c r="BK245">
        <v>687</v>
      </c>
      <c r="BL245">
        <v>209</v>
      </c>
      <c r="BM245">
        <v>1528</v>
      </c>
      <c r="BN245">
        <v>1062</v>
      </c>
      <c r="BO245">
        <v>466</v>
      </c>
      <c r="BP245">
        <v>21270</v>
      </c>
      <c r="BQ245">
        <v>18208</v>
      </c>
      <c r="BR245">
        <v>3062</v>
      </c>
      <c r="BS245">
        <v>10111</v>
      </c>
      <c r="BT245">
        <v>4553</v>
      </c>
      <c r="BU245">
        <v>5558</v>
      </c>
      <c r="BV245">
        <v>431</v>
      </c>
      <c r="BW245">
        <v>208</v>
      </c>
      <c r="BX245">
        <v>223</v>
      </c>
      <c r="BY245">
        <v>5980</v>
      </c>
      <c r="BZ245">
        <v>3606</v>
      </c>
      <c r="CA245">
        <v>2374</v>
      </c>
      <c r="CB245" t="str">
        <f t="shared" si="281"/>
        <v>CultivatorsTotal</v>
      </c>
      <c r="CC245" t="str">
        <f t="shared" si="282"/>
        <v>NOMale</v>
      </c>
      <c r="CD245" t="str">
        <f t="shared" si="283"/>
        <v>CultivatorsFemale</v>
      </c>
      <c r="CE245">
        <f t="shared" si="223"/>
        <v>20.519867275752087</v>
      </c>
      <c r="CF245">
        <f t="shared" si="224"/>
        <v>58.835386338185891</v>
      </c>
      <c r="CG245">
        <f t="shared" si="225"/>
        <v>41.164613661814109</v>
      </c>
      <c r="CH245">
        <f t="shared" si="226"/>
        <v>4.7124461152421482</v>
      </c>
      <c r="CI245">
        <f t="shared" si="227"/>
        <v>59.001365320850397</v>
      </c>
      <c r="CJ245">
        <f t="shared" si="228"/>
        <v>40.998634679149596</v>
      </c>
      <c r="CK245">
        <f t="shared" si="229"/>
        <v>2.3474911992058605</v>
      </c>
      <c r="CL245">
        <f t="shared" si="230"/>
        <v>67.932654659357866</v>
      </c>
      <c r="CM245">
        <f t="shared" si="231"/>
        <v>32.067345340642127</v>
      </c>
      <c r="CN245">
        <f t="shared" si="232"/>
        <v>0.51747750397529335</v>
      </c>
      <c r="CO245">
        <f t="shared" si="233"/>
        <v>61.634103019538188</v>
      </c>
      <c r="CP245">
        <f t="shared" si="284"/>
        <v>38.365896980461812</v>
      </c>
      <c r="CQ245">
        <f t="shared" si="234"/>
        <v>0.95590871071812644</v>
      </c>
      <c r="CR245">
        <f t="shared" si="235"/>
        <v>79.326923076923066</v>
      </c>
      <c r="CS245">
        <f t="shared" si="236"/>
        <v>20.673076923076923</v>
      </c>
      <c r="CT245">
        <f t="shared" si="237"/>
        <v>5.565410810959861</v>
      </c>
      <c r="CU245">
        <f t="shared" si="238"/>
        <v>78.678777869529313</v>
      </c>
      <c r="CV245">
        <f t="shared" si="239"/>
        <v>21.321222130470684</v>
      </c>
      <c r="CW245">
        <f t="shared" si="240"/>
        <v>3.4596542184067576</v>
      </c>
      <c r="CX245">
        <f t="shared" si="241"/>
        <v>79.489904357066948</v>
      </c>
      <c r="CY245">
        <f t="shared" si="242"/>
        <v>20.510095642933049</v>
      </c>
      <c r="CZ245">
        <f t="shared" si="243"/>
        <v>9.9828120260668953</v>
      </c>
      <c r="DA245">
        <f t="shared" si="244"/>
        <v>80.241230089310378</v>
      </c>
      <c r="DB245">
        <f t="shared" si="245"/>
        <v>19.758769910689626</v>
      </c>
      <c r="DC245">
        <f t="shared" si="246"/>
        <v>1.5625430848277066E-2</v>
      </c>
      <c r="DD245">
        <f t="shared" si="247"/>
        <v>82.35294117647058</v>
      </c>
      <c r="DE245">
        <f t="shared" si="285"/>
        <v>17.647058823529413</v>
      </c>
      <c r="DF245">
        <f t="shared" si="248"/>
        <v>6.7520244124378435</v>
      </c>
      <c r="DG245">
        <f t="shared" si="249"/>
        <v>75.959705962428529</v>
      </c>
      <c r="DH245">
        <f t="shared" si="250"/>
        <v>24.040294037571467</v>
      </c>
      <c r="DI245">
        <f t="shared" si="251"/>
        <v>5.8641322830592753</v>
      </c>
      <c r="DJ245">
        <f t="shared" si="252"/>
        <v>95.721003134796234</v>
      </c>
      <c r="DK245">
        <f t="shared" si="253"/>
        <v>4.2789968652037613</v>
      </c>
      <c r="DL245">
        <f t="shared" si="254"/>
        <v>2.3382997692951091</v>
      </c>
      <c r="DM245">
        <f t="shared" si="255"/>
        <v>71.462264150943398</v>
      </c>
      <c r="DN245">
        <f t="shared" si="256"/>
        <v>28.537735849056606</v>
      </c>
      <c r="DO245">
        <f t="shared" si="257"/>
        <v>4.5957149553756075E-3</v>
      </c>
      <c r="DP245">
        <f t="shared" si="258"/>
        <v>100</v>
      </c>
      <c r="DQ245">
        <f t="shared" si="259"/>
        <v>0</v>
      </c>
      <c r="DR245">
        <f t="shared" si="260"/>
        <v>0.82355212000330902</v>
      </c>
      <c r="DS245">
        <f t="shared" si="261"/>
        <v>76.674107142857139</v>
      </c>
      <c r="DT245">
        <f t="shared" si="262"/>
        <v>23.325892857142858</v>
      </c>
      <c r="DU245">
        <f t="shared" si="263"/>
        <v>1.4044504903627857</v>
      </c>
      <c r="DV245">
        <f t="shared" si="264"/>
        <v>69.502617801047123</v>
      </c>
      <c r="DW245">
        <f t="shared" si="265"/>
        <v>30.497382198952877</v>
      </c>
      <c r="DX245">
        <f t="shared" si="266"/>
        <v>19.550171420167835</v>
      </c>
      <c r="DY245">
        <f t="shared" si="267"/>
        <v>85.604137282557588</v>
      </c>
      <c r="DZ245">
        <f t="shared" si="268"/>
        <v>14.395862717442407</v>
      </c>
      <c r="EA245">
        <f t="shared" si="269"/>
        <v>9.2934547827605538</v>
      </c>
      <c r="EB245">
        <f t="shared" si="270"/>
        <v>45.030165166650185</v>
      </c>
      <c r="EC245">
        <f t="shared" si="271"/>
        <v>54.969834833349815</v>
      </c>
      <c r="ED245">
        <f t="shared" si="272"/>
        <v>0.3961506291533774</v>
      </c>
      <c r="EE245">
        <f t="shared" si="273"/>
        <v>48.259860788863108</v>
      </c>
      <c r="EF245">
        <f t="shared" si="274"/>
        <v>51.740139211136892</v>
      </c>
      <c r="EG245">
        <f t="shared" si="275"/>
        <v>5.4964750866292267</v>
      </c>
      <c r="EH245">
        <f t="shared" si="276"/>
        <v>60.301003344481607</v>
      </c>
      <c r="EI245">
        <f t="shared" si="277"/>
        <v>39.698996655518393</v>
      </c>
    </row>
    <row r="246" spans="1:139" x14ac:dyDescent="0.25">
      <c r="A246" t="s">
        <v>1812</v>
      </c>
      <c r="B246">
        <v>245</v>
      </c>
      <c r="C246" t="s">
        <v>305</v>
      </c>
      <c r="E246">
        <v>49977</v>
      </c>
      <c r="F246">
        <v>29151</v>
      </c>
      <c r="G246">
        <v>20826</v>
      </c>
      <c r="H246">
        <v>24741</v>
      </c>
      <c r="I246">
        <v>18099</v>
      </c>
      <c r="J246">
        <v>6642</v>
      </c>
      <c r="K246">
        <f t="shared" si="214"/>
        <v>49.504772195209796</v>
      </c>
      <c r="L246">
        <f t="shared" si="215"/>
        <v>62.087063908613771</v>
      </c>
      <c r="M246">
        <f t="shared" si="216"/>
        <v>31.892826274848744</v>
      </c>
      <c r="N246">
        <f t="shared" si="278"/>
        <v>73.153874136049467</v>
      </c>
      <c r="O246">
        <f t="shared" si="279"/>
        <v>26.846125863950526</v>
      </c>
      <c r="P246">
        <f t="shared" si="217"/>
        <v>27.816175578998426</v>
      </c>
      <c r="Q246">
        <f t="shared" si="218"/>
        <v>2.5867992401277236</v>
      </c>
      <c r="R246">
        <f t="shared" si="219"/>
        <v>2.7848510569500018</v>
      </c>
      <c r="S246">
        <f t="shared" si="280"/>
        <v>24.885817064791237</v>
      </c>
      <c r="T246">
        <f t="shared" si="220"/>
        <v>41.92635705913262</v>
      </c>
      <c r="U246">
        <f t="shared" si="221"/>
        <v>72.183824421001589</v>
      </c>
      <c r="V246">
        <f t="shared" si="222"/>
        <v>1785900.0000000002</v>
      </c>
      <c r="W246">
        <v>5860</v>
      </c>
      <c r="X246">
        <v>2656</v>
      </c>
      <c r="Y246">
        <v>3204</v>
      </c>
      <c r="Z246">
        <v>594</v>
      </c>
      <c r="AA246">
        <v>307</v>
      </c>
      <c r="AB246">
        <v>287</v>
      </c>
      <c r="AC246">
        <v>428</v>
      </c>
      <c r="AD246">
        <v>332</v>
      </c>
      <c r="AE246">
        <v>96</v>
      </c>
      <c r="AF246">
        <v>86</v>
      </c>
      <c r="AG246">
        <v>86</v>
      </c>
      <c r="AH246">
        <v>0</v>
      </c>
      <c r="AI246">
        <v>43</v>
      </c>
      <c r="AJ246">
        <v>36</v>
      </c>
      <c r="AK246">
        <v>7</v>
      </c>
      <c r="AL246">
        <v>511</v>
      </c>
      <c r="AM246">
        <v>504</v>
      </c>
      <c r="AN246">
        <v>7</v>
      </c>
      <c r="AO246">
        <v>718</v>
      </c>
      <c r="AP246">
        <v>583</v>
      </c>
      <c r="AQ246">
        <v>135</v>
      </c>
      <c r="AR246">
        <v>6157</v>
      </c>
      <c r="AS246">
        <v>4643</v>
      </c>
      <c r="AT246">
        <v>1514</v>
      </c>
      <c r="AU246">
        <v>0</v>
      </c>
      <c r="AV246">
        <v>0</v>
      </c>
      <c r="AW246">
        <v>0</v>
      </c>
      <c r="AX246">
        <v>689</v>
      </c>
      <c r="AY246">
        <v>534</v>
      </c>
      <c r="AZ246">
        <v>155</v>
      </c>
      <c r="BA246">
        <v>370</v>
      </c>
      <c r="BB246">
        <v>361</v>
      </c>
      <c r="BC246">
        <v>9</v>
      </c>
      <c r="BD246">
        <v>195</v>
      </c>
      <c r="BE246">
        <v>144</v>
      </c>
      <c r="BF246">
        <v>51</v>
      </c>
      <c r="BG246">
        <v>0</v>
      </c>
      <c r="BH246">
        <v>0</v>
      </c>
      <c r="BI246">
        <v>0</v>
      </c>
      <c r="BJ246">
        <v>54</v>
      </c>
      <c r="BK246">
        <v>49</v>
      </c>
      <c r="BL246">
        <v>5</v>
      </c>
      <c r="BM246">
        <v>90</v>
      </c>
      <c r="BN246">
        <v>68</v>
      </c>
      <c r="BO246">
        <v>22</v>
      </c>
      <c r="BP246">
        <v>6982</v>
      </c>
      <c r="BQ246">
        <v>6567</v>
      </c>
      <c r="BR246">
        <v>415</v>
      </c>
      <c r="BS246">
        <v>932</v>
      </c>
      <c r="BT246">
        <v>498</v>
      </c>
      <c r="BU246">
        <v>434</v>
      </c>
      <c r="BV246">
        <v>30</v>
      </c>
      <c r="BW246">
        <v>24</v>
      </c>
      <c r="BX246">
        <v>6</v>
      </c>
      <c r="BY246">
        <v>1002</v>
      </c>
      <c r="BZ246">
        <v>707</v>
      </c>
      <c r="CA246">
        <v>295</v>
      </c>
      <c r="CB246" t="str">
        <f t="shared" si="281"/>
        <v>NOTotal</v>
      </c>
      <c r="CC246" t="str">
        <f t="shared" si="282"/>
        <v>NOMale</v>
      </c>
      <c r="CD246" t="str">
        <f t="shared" si="283"/>
        <v>CultivatorsFemale</v>
      </c>
      <c r="CE246">
        <f t="shared" si="223"/>
        <v>23.685380542419466</v>
      </c>
      <c r="CF246">
        <f t="shared" si="224"/>
        <v>45.324232081911262</v>
      </c>
      <c r="CG246">
        <f t="shared" si="225"/>
        <v>54.675767918088738</v>
      </c>
      <c r="CH246">
        <f t="shared" si="226"/>
        <v>2.4008730447435433</v>
      </c>
      <c r="CI246">
        <f t="shared" si="227"/>
        <v>51.683501683501689</v>
      </c>
      <c r="CJ246">
        <f t="shared" si="228"/>
        <v>48.316498316498318</v>
      </c>
      <c r="CK246">
        <f t="shared" si="229"/>
        <v>1.7299219918354147</v>
      </c>
      <c r="CL246">
        <f t="shared" si="230"/>
        <v>77.570093457943926</v>
      </c>
      <c r="CM246">
        <f t="shared" si="231"/>
        <v>22.429906542056074</v>
      </c>
      <c r="CN246">
        <f t="shared" si="232"/>
        <v>0.34760114789216284</v>
      </c>
      <c r="CO246">
        <f t="shared" si="233"/>
        <v>100</v>
      </c>
      <c r="CP246">
        <f t="shared" si="284"/>
        <v>0</v>
      </c>
      <c r="CQ246">
        <f t="shared" si="234"/>
        <v>0.17380057394608142</v>
      </c>
      <c r="CR246">
        <f t="shared" si="235"/>
        <v>83.720930232558146</v>
      </c>
      <c r="CS246">
        <f t="shared" si="236"/>
        <v>16.279069767441861</v>
      </c>
      <c r="CT246">
        <f t="shared" si="237"/>
        <v>2.0653975182894793</v>
      </c>
      <c r="CU246">
        <f t="shared" si="238"/>
        <v>98.630136986301366</v>
      </c>
      <c r="CV246">
        <f t="shared" si="239"/>
        <v>1.3698630136986301</v>
      </c>
      <c r="CW246">
        <f t="shared" si="240"/>
        <v>2.9020653975182893</v>
      </c>
      <c r="CX246">
        <f t="shared" si="241"/>
        <v>81.19777158774373</v>
      </c>
      <c r="CY246">
        <f t="shared" si="242"/>
        <v>18.802228412256266</v>
      </c>
      <c r="CZ246">
        <f t="shared" si="243"/>
        <v>24.885817064791237</v>
      </c>
      <c r="DA246">
        <f t="shared" si="244"/>
        <v>75.410102322559695</v>
      </c>
      <c r="DB246">
        <f t="shared" si="245"/>
        <v>24.589897677440312</v>
      </c>
      <c r="DC246">
        <f t="shared" si="246"/>
        <v>0</v>
      </c>
      <c r="DD246" t="e">
        <f t="shared" si="247"/>
        <v>#DIV/0!</v>
      </c>
      <c r="DE246" t="e">
        <f t="shared" si="285"/>
        <v>#DIV/0!</v>
      </c>
      <c r="DF246">
        <f t="shared" si="248"/>
        <v>2.7848510569500018</v>
      </c>
      <c r="DG246">
        <f t="shared" si="249"/>
        <v>77.503628447024681</v>
      </c>
      <c r="DH246">
        <f t="shared" si="250"/>
        <v>22.496371552975329</v>
      </c>
      <c r="DI246">
        <f t="shared" si="251"/>
        <v>1.49549331069884</v>
      </c>
      <c r="DJ246">
        <f t="shared" si="252"/>
        <v>97.567567567567565</v>
      </c>
      <c r="DK246">
        <f t="shared" si="253"/>
        <v>2.4324324324324325</v>
      </c>
      <c r="DL246">
        <f t="shared" si="254"/>
        <v>0.78816539347641568</v>
      </c>
      <c r="DM246">
        <f t="shared" si="255"/>
        <v>73.846153846153854</v>
      </c>
      <c r="DN246">
        <f t="shared" si="256"/>
        <v>26.153846153846157</v>
      </c>
      <c r="DO246">
        <f t="shared" si="257"/>
        <v>0</v>
      </c>
      <c r="DP246" t="e">
        <f t="shared" si="258"/>
        <v>#DIV/0!</v>
      </c>
      <c r="DQ246" t="e">
        <f t="shared" si="259"/>
        <v>#DIV/0!</v>
      </c>
      <c r="DR246">
        <f t="shared" si="260"/>
        <v>0.21826118588577662</v>
      </c>
      <c r="DS246">
        <f t="shared" si="261"/>
        <v>90.740740740740748</v>
      </c>
      <c r="DT246">
        <f t="shared" si="262"/>
        <v>9.2592592592592595</v>
      </c>
      <c r="DU246">
        <f t="shared" si="263"/>
        <v>0.36376864314296103</v>
      </c>
      <c r="DV246">
        <f t="shared" si="264"/>
        <v>75.555555555555557</v>
      </c>
      <c r="DW246">
        <f t="shared" si="265"/>
        <v>24.444444444444443</v>
      </c>
      <c r="DX246">
        <f t="shared" si="266"/>
        <v>28.220362960268382</v>
      </c>
      <c r="DY246">
        <f t="shared" si="267"/>
        <v>94.056144371240336</v>
      </c>
      <c r="DZ246">
        <f t="shared" si="268"/>
        <v>5.9438556287596676</v>
      </c>
      <c r="EA246">
        <f t="shared" si="269"/>
        <v>3.7670263934359967</v>
      </c>
      <c r="EB246">
        <f t="shared" si="270"/>
        <v>53.433476394849791</v>
      </c>
      <c r="EC246">
        <f t="shared" si="271"/>
        <v>46.566523605150209</v>
      </c>
      <c r="ED246">
        <f t="shared" si="272"/>
        <v>0.12125621438098702</v>
      </c>
      <c r="EE246">
        <f t="shared" si="273"/>
        <v>80</v>
      </c>
      <c r="EF246">
        <f t="shared" si="274"/>
        <v>20</v>
      </c>
      <c r="EG246">
        <f t="shared" si="275"/>
        <v>4.0499575603249669</v>
      </c>
      <c r="EH246">
        <f t="shared" si="276"/>
        <v>70.558882235528941</v>
      </c>
      <c r="EI246">
        <f t="shared" si="277"/>
        <v>29.441117764471059</v>
      </c>
    </row>
    <row r="247" spans="1:139" x14ac:dyDescent="0.25">
      <c r="A247" t="s">
        <v>1814</v>
      </c>
      <c r="B247">
        <v>246</v>
      </c>
      <c r="C247" t="s">
        <v>306</v>
      </c>
      <c r="E247">
        <v>83947</v>
      </c>
      <c r="F247">
        <v>46155</v>
      </c>
      <c r="G247">
        <v>37792</v>
      </c>
      <c r="H247">
        <v>35015</v>
      </c>
      <c r="I247">
        <v>24926</v>
      </c>
      <c r="J247">
        <v>10089</v>
      </c>
      <c r="K247">
        <f t="shared" si="214"/>
        <v>41.710841364194074</v>
      </c>
      <c r="L247">
        <f t="shared" si="215"/>
        <v>54.00498320875311</v>
      </c>
      <c r="M247">
        <f t="shared" si="216"/>
        <v>26.696126164267568</v>
      </c>
      <c r="N247">
        <f t="shared" si="278"/>
        <v>71.18663429958589</v>
      </c>
      <c r="O247">
        <f t="shared" si="279"/>
        <v>28.813365700414106</v>
      </c>
      <c r="P247">
        <f t="shared" si="217"/>
        <v>37.569613022990147</v>
      </c>
      <c r="Q247">
        <f t="shared" si="218"/>
        <v>2.0562616021704985</v>
      </c>
      <c r="R247">
        <f t="shared" si="219"/>
        <v>4.4438097958017986</v>
      </c>
      <c r="S247">
        <f t="shared" si="280"/>
        <v>13.257175496215909</v>
      </c>
      <c r="T247">
        <f t="shared" si="220"/>
        <v>42.673140082821654</v>
      </c>
      <c r="U247">
        <f t="shared" si="221"/>
        <v>62.43038697700986</v>
      </c>
      <c r="V247">
        <f t="shared" si="222"/>
        <v>2186000.0000000005</v>
      </c>
      <c r="W247">
        <v>11331</v>
      </c>
      <c r="X247">
        <v>5884</v>
      </c>
      <c r="Y247">
        <v>5447</v>
      </c>
      <c r="Z247">
        <v>817</v>
      </c>
      <c r="AA247">
        <v>507</v>
      </c>
      <c r="AB247">
        <v>310</v>
      </c>
      <c r="AC247">
        <v>1007</v>
      </c>
      <c r="AD247">
        <v>782</v>
      </c>
      <c r="AE247">
        <v>225</v>
      </c>
      <c r="AF247">
        <v>65</v>
      </c>
      <c r="AG247">
        <v>55</v>
      </c>
      <c r="AH247">
        <v>10</v>
      </c>
      <c r="AI247">
        <v>228</v>
      </c>
      <c r="AJ247">
        <v>144</v>
      </c>
      <c r="AK247">
        <v>84</v>
      </c>
      <c r="AL247">
        <v>427</v>
      </c>
      <c r="AM247">
        <v>373</v>
      </c>
      <c r="AN247">
        <v>54</v>
      </c>
      <c r="AO247">
        <v>2411</v>
      </c>
      <c r="AP247">
        <v>2196</v>
      </c>
      <c r="AQ247">
        <v>215</v>
      </c>
      <c r="AR247">
        <v>4642</v>
      </c>
      <c r="AS247">
        <v>3530</v>
      </c>
      <c r="AT247">
        <v>1112</v>
      </c>
      <c r="AU247">
        <v>1</v>
      </c>
      <c r="AV247">
        <v>1</v>
      </c>
      <c r="AW247">
        <v>0</v>
      </c>
      <c r="AX247">
        <v>1555</v>
      </c>
      <c r="AY247">
        <v>1131</v>
      </c>
      <c r="AZ247">
        <v>424</v>
      </c>
      <c r="BA247">
        <v>864</v>
      </c>
      <c r="BB247">
        <v>849</v>
      </c>
      <c r="BC247">
        <v>15</v>
      </c>
      <c r="BD247">
        <v>359</v>
      </c>
      <c r="BE247">
        <v>220</v>
      </c>
      <c r="BF247">
        <v>139</v>
      </c>
      <c r="BG247">
        <v>0</v>
      </c>
      <c r="BH247">
        <v>0</v>
      </c>
      <c r="BI247">
        <v>0</v>
      </c>
      <c r="BJ247">
        <v>82</v>
      </c>
      <c r="BK247">
        <v>61</v>
      </c>
      <c r="BL247">
        <v>21</v>
      </c>
      <c r="BM247">
        <v>146</v>
      </c>
      <c r="BN247">
        <v>126</v>
      </c>
      <c r="BO247">
        <v>20</v>
      </c>
      <c r="BP247">
        <v>7625</v>
      </c>
      <c r="BQ247">
        <v>6976</v>
      </c>
      <c r="BR247">
        <v>649</v>
      </c>
      <c r="BS247">
        <v>1875</v>
      </c>
      <c r="BT247">
        <v>1037</v>
      </c>
      <c r="BU247">
        <v>838</v>
      </c>
      <c r="BV247">
        <v>243</v>
      </c>
      <c r="BW247">
        <v>57</v>
      </c>
      <c r="BX247">
        <v>186</v>
      </c>
      <c r="BY247">
        <v>1337</v>
      </c>
      <c r="BZ247">
        <v>997</v>
      </c>
      <c r="CA247">
        <v>340</v>
      </c>
      <c r="CB247" t="str">
        <f t="shared" si="281"/>
        <v>CultivatorsTotal</v>
      </c>
      <c r="CC247" t="str">
        <f t="shared" si="282"/>
        <v>NOMale</v>
      </c>
      <c r="CD247" t="str">
        <f t="shared" si="283"/>
        <v>CultivatorsFemale</v>
      </c>
      <c r="CE247">
        <f t="shared" si="223"/>
        <v>32.360416964158219</v>
      </c>
      <c r="CF247">
        <f t="shared" si="224"/>
        <v>51.928338187273852</v>
      </c>
      <c r="CG247">
        <f t="shared" si="225"/>
        <v>48.071661812726148</v>
      </c>
      <c r="CH247">
        <f t="shared" si="226"/>
        <v>2.333285734685135</v>
      </c>
      <c r="CI247">
        <f t="shared" si="227"/>
        <v>62.056303549571602</v>
      </c>
      <c r="CJ247">
        <f t="shared" si="228"/>
        <v>37.943696450428398</v>
      </c>
      <c r="CK247">
        <f t="shared" si="229"/>
        <v>2.8759103241467945</v>
      </c>
      <c r="CL247">
        <f t="shared" si="230"/>
        <v>77.656405163853023</v>
      </c>
      <c r="CM247">
        <f t="shared" si="231"/>
        <v>22.34359483614697</v>
      </c>
      <c r="CN247">
        <f t="shared" si="232"/>
        <v>0.18563472797372554</v>
      </c>
      <c r="CO247">
        <f t="shared" si="233"/>
        <v>84.615384615384613</v>
      </c>
      <c r="CP247">
        <f t="shared" si="284"/>
        <v>15.384615384615385</v>
      </c>
      <c r="CQ247">
        <f t="shared" si="234"/>
        <v>0.65114950735399113</v>
      </c>
      <c r="CR247">
        <f t="shared" si="235"/>
        <v>63.157894736842103</v>
      </c>
      <c r="CS247">
        <f t="shared" si="236"/>
        <v>36.84210526315789</v>
      </c>
      <c r="CT247">
        <f t="shared" si="237"/>
        <v>1.2194773668427816</v>
      </c>
      <c r="CU247">
        <f t="shared" si="238"/>
        <v>87.353629976580791</v>
      </c>
      <c r="CV247">
        <f t="shared" si="239"/>
        <v>12.646370023419204</v>
      </c>
      <c r="CW247">
        <f t="shared" si="240"/>
        <v>6.8856204483792665</v>
      </c>
      <c r="CX247">
        <f t="shared" si="241"/>
        <v>91.082538365823311</v>
      </c>
      <c r="CY247">
        <f t="shared" si="242"/>
        <v>8.917461634176691</v>
      </c>
      <c r="CZ247">
        <f t="shared" si="243"/>
        <v>13.257175496215909</v>
      </c>
      <c r="DA247">
        <f t="shared" si="244"/>
        <v>76.044808272296422</v>
      </c>
      <c r="DB247">
        <f t="shared" si="245"/>
        <v>23.955191727703575</v>
      </c>
      <c r="DC247">
        <f t="shared" si="246"/>
        <v>2.8559188919034697E-3</v>
      </c>
      <c r="DD247">
        <f t="shared" si="247"/>
        <v>100</v>
      </c>
      <c r="DE247">
        <f t="shared" si="285"/>
        <v>0</v>
      </c>
      <c r="DF247">
        <f t="shared" si="248"/>
        <v>4.4409538769098953</v>
      </c>
      <c r="DG247">
        <f t="shared" si="249"/>
        <v>72.733118971061089</v>
      </c>
      <c r="DH247">
        <f t="shared" si="250"/>
        <v>27.266881028938904</v>
      </c>
      <c r="DI247">
        <f t="shared" si="251"/>
        <v>2.4675139226045979</v>
      </c>
      <c r="DJ247">
        <f t="shared" si="252"/>
        <v>98.263888888888886</v>
      </c>
      <c r="DK247">
        <f t="shared" si="253"/>
        <v>1.7361111111111112</v>
      </c>
      <c r="DL247">
        <f t="shared" si="254"/>
        <v>1.0252748821933457</v>
      </c>
      <c r="DM247">
        <f t="shared" si="255"/>
        <v>61.281337047353759</v>
      </c>
      <c r="DN247">
        <f t="shared" si="256"/>
        <v>38.718662952646241</v>
      </c>
      <c r="DO247">
        <f t="shared" si="257"/>
        <v>0</v>
      </c>
      <c r="DP247" t="e">
        <f t="shared" si="258"/>
        <v>#DIV/0!</v>
      </c>
      <c r="DQ247" t="e">
        <f t="shared" si="259"/>
        <v>#DIV/0!</v>
      </c>
      <c r="DR247">
        <f t="shared" si="260"/>
        <v>0.23418534913608452</v>
      </c>
      <c r="DS247">
        <f t="shared" si="261"/>
        <v>74.390243902439025</v>
      </c>
      <c r="DT247">
        <f t="shared" si="262"/>
        <v>25.609756097560975</v>
      </c>
      <c r="DU247">
        <f t="shared" si="263"/>
        <v>0.41696415821790661</v>
      </c>
      <c r="DV247">
        <f t="shared" si="264"/>
        <v>86.301369863013704</v>
      </c>
      <c r="DW247">
        <f t="shared" si="265"/>
        <v>13.698630136986301</v>
      </c>
      <c r="DX247">
        <f t="shared" si="266"/>
        <v>21.776381550763961</v>
      </c>
      <c r="DY247">
        <f t="shared" si="267"/>
        <v>91.488524590163934</v>
      </c>
      <c r="DZ247">
        <f t="shared" si="268"/>
        <v>8.5114754098360645</v>
      </c>
      <c r="EA247">
        <f t="shared" si="269"/>
        <v>5.3548479223190064</v>
      </c>
      <c r="EB247">
        <f t="shared" si="270"/>
        <v>55.306666666666672</v>
      </c>
      <c r="EC247">
        <f t="shared" si="271"/>
        <v>44.693333333333335</v>
      </c>
      <c r="ED247">
        <f t="shared" si="272"/>
        <v>0.6939882907325432</v>
      </c>
      <c r="EE247">
        <f t="shared" si="273"/>
        <v>23.456790123456788</v>
      </c>
      <c r="EF247">
        <f t="shared" si="274"/>
        <v>76.543209876543202</v>
      </c>
      <c r="EG247">
        <f t="shared" si="275"/>
        <v>3.8183635584749394</v>
      </c>
      <c r="EH247">
        <f t="shared" si="276"/>
        <v>74.56993268511593</v>
      </c>
      <c r="EI247">
        <f t="shared" si="277"/>
        <v>25.43006731488407</v>
      </c>
    </row>
    <row r="248" spans="1:139" x14ac:dyDescent="0.25">
      <c r="A248" t="s">
        <v>1816</v>
      </c>
      <c r="B248">
        <v>247</v>
      </c>
      <c r="C248" t="s">
        <v>307</v>
      </c>
      <c r="E248">
        <v>78690</v>
      </c>
      <c r="F248">
        <v>38775</v>
      </c>
      <c r="G248">
        <v>39915</v>
      </c>
      <c r="H248">
        <v>27123</v>
      </c>
      <c r="I248">
        <v>14360</v>
      </c>
      <c r="J248">
        <v>12763</v>
      </c>
      <c r="K248">
        <f t="shared" si="214"/>
        <v>34.468166221883337</v>
      </c>
      <c r="L248">
        <f t="shared" si="215"/>
        <v>37.034171502256605</v>
      </c>
      <c r="M248">
        <f t="shared" si="216"/>
        <v>31.975447826631591</v>
      </c>
      <c r="N248">
        <f t="shared" si="278"/>
        <v>52.943995870663272</v>
      </c>
      <c r="O248">
        <f t="shared" si="279"/>
        <v>47.056004129336728</v>
      </c>
      <c r="P248">
        <f t="shared" si="217"/>
        <v>74.317000331821717</v>
      </c>
      <c r="Q248">
        <f t="shared" si="218"/>
        <v>0.68945175681156212</v>
      </c>
      <c r="R248">
        <f t="shared" si="219"/>
        <v>3.3182170113925449</v>
      </c>
      <c r="S248">
        <f t="shared" si="280"/>
        <v>3.2960955646499279</v>
      </c>
      <c r="T248">
        <f t="shared" si="220"/>
        <v>18.379235335324264</v>
      </c>
      <c r="U248">
        <f t="shared" si="221"/>
        <v>25.682999668178297</v>
      </c>
      <c r="V248">
        <f t="shared" si="222"/>
        <v>696600</v>
      </c>
      <c r="W248">
        <v>19266</v>
      </c>
      <c r="X248">
        <v>8767</v>
      </c>
      <c r="Y248">
        <v>10499</v>
      </c>
      <c r="Z248">
        <v>443</v>
      </c>
      <c r="AA248">
        <v>209</v>
      </c>
      <c r="AB248">
        <v>234</v>
      </c>
      <c r="AC248">
        <v>448</v>
      </c>
      <c r="AD248">
        <v>320</v>
      </c>
      <c r="AE248">
        <v>128</v>
      </c>
      <c r="AF248">
        <v>4</v>
      </c>
      <c r="AG248">
        <v>1</v>
      </c>
      <c r="AH248">
        <v>3</v>
      </c>
      <c r="AI248">
        <v>84</v>
      </c>
      <c r="AJ248">
        <v>48</v>
      </c>
      <c r="AK248">
        <v>36</v>
      </c>
      <c r="AL248">
        <v>99</v>
      </c>
      <c r="AM248">
        <v>90</v>
      </c>
      <c r="AN248">
        <v>9</v>
      </c>
      <c r="AO248">
        <v>448</v>
      </c>
      <c r="AP248">
        <v>382</v>
      </c>
      <c r="AQ248">
        <v>66</v>
      </c>
      <c r="AR248">
        <v>894</v>
      </c>
      <c r="AS248">
        <v>776</v>
      </c>
      <c r="AT248">
        <v>118</v>
      </c>
      <c r="AU248">
        <v>0</v>
      </c>
      <c r="AV248">
        <v>0</v>
      </c>
      <c r="AW248">
        <v>0</v>
      </c>
      <c r="AX248">
        <v>900</v>
      </c>
      <c r="AY248">
        <v>574</v>
      </c>
      <c r="AZ248">
        <v>326</v>
      </c>
      <c r="BA248">
        <v>208</v>
      </c>
      <c r="BB248">
        <v>202</v>
      </c>
      <c r="BC248">
        <v>6</v>
      </c>
      <c r="BD248">
        <v>70</v>
      </c>
      <c r="BE248">
        <v>55</v>
      </c>
      <c r="BF248">
        <v>15</v>
      </c>
      <c r="BG248">
        <v>0</v>
      </c>
      <c r="BH248">
        <v>0</v>
      </c>
      <c r="BI248">
        <v>0</v>
      </c>
      <c r="BJ248">
        <v>26</v>
      </c>
      <c r="BK248">
        <v>23</v>
      </c>
      <c r="BL248">
        <v>3</v>
      </c>
      <c r="BM248">
        <v>52</v>
      </c>
      <c r="BN248">
        <v>44</v>
      </c>
      <c r="BO248">
        <v>8</v>
      </c>
      <c r="BP248">
        <v>1818</v>
      </c>
      <c r="BQ248">
        <v>1468</v>
      </c>
      <c r="BR248">
        <v>350</v>
      </c>
      <c r="BS248">
        <v>1527</v>
      </c>
      <c r="BT248">
        <v>1040</v>
      </c>
      <c r="BU248">
        <v>487</v>
      </c>
      <c r="BV248">
        <v>73</v>
      </c>
      <c r="BW248">
        <v>22</v>
      </c>
      <c r="BX248">
        <v>51</v>
      </c>
      <c r="BY248">
        <v>763</v>
      </c>
      <c r="BZ248">
        <v>339</v>
      </c>
      <c r="CA248">
        <v>424</v>
      </c>
      <c r="CB248" t="str">
        <f t="shared" si="281"/>
        <v>CultivatorsTotal</v>
      </c>
      <c r="CC248" t="str">
        <f t="shared" si="282"/>
        <v>CultivatorsMale</v>
      </c>
      <c r="CD248" t="str">
        <f t="shared" si="283"/>
        <v>CultivatorsFemale</v>
      </c>
      <c r="CE248">
        <f t="shared" si="223"/>
        <v>71.031965490543087</v>
      </c>
      <c r="CF248">
        <f t="shared" si="224"/>
        <v>45.50503477628984</v>
      </c>
      <c r="CG248">
        <f t="shared" si="225"/>
        <v>54.494965223710167</v>
      </c>
      <c r="CH248">
        <f t="shared" si="226"/>
        <v>1.6333001511632195</v>
      </c>
      <c r="CI248">
        <f t="shared" si="227"/>
        <v>47.17832957110609</v>
      </c>
      <c r="CJ248">
        <f t="shared" si="228"/>
        <v>52.82167042889391</v>
      </c>
      <c r="CK248">
        <f t="shared" si="229"/>
        <v>1.6517346901154002</v>
      </c>
      <c r="CL248">
        <f t="shared" si="230"/>
        <v>71.428571428571431</v>
      </c>
      <c r="CM248">
        <f t="shared" si="231"/>
        <v>28.571428571428569</v>
      </c>
      <c r="CN248">
        <f t="shared" si="232"/>
        <v>1.4747631161744646E-2</v>
      </c>
      <c r="CO248">
        <f t="shared" si="233"/>
        <v>25</v>
      </c>
      <c r="CP248">
        <f t="shared" si="284"/>
        <v>75</v>
      </c>
      <c r="CQ248">
        <f t="shared" si="234"/>
        <v>0.30970025439663756</v>
      </c>
      <c r="CR248">
        <f t="shared" si="235"/>
        <v>57.142857142857139</v>
      </c>
      <c r="CS248">
        <f t="shared" si="236"/>
        <v>42.857142857142854</v>
      </c>
      <c r="CT248">
        <f t="shared" si="237"/>
        <v>0.36500387125317996</v>
      </c>
      <c r="CU248">
        <f t="shared" si="238"/>
        <v>90.909090909090907</v>
      </c>
      <c r="CV248">
        <f t="shared" si="239"/>
        <v>9.0909090909090917</v>
      </c>
      <c r="CW248">
        <f t="shared" si="240"/>
        <v>1.6517346901154002</v>
      </c>
      <c r="CX248">
        <f t="shared" si="241"/>
        <v>85.267857142857139</v>
      </c>
      <c r="CY248">
        <f t="shared" si="242"/>
        <v>14.732142857142858</v>
      </c>
      <c r="CZ248">
        <f t="shared" si="243"/>
        <v>3.2960955646499279</v>
      </c>
      <c r="DA248">
        <f t="shared" si="244"/>
        <v>86.800894854586133</v>
      </c>
      <c r="DB248">
        <f t="shared" si="245"/>
        <v>13.199105145413871</v>
      </c>
      <c r="DC248">
        <f t="shared" si="246"/>
        <v>0</v>
      </c>
      <c r="DD248" t="e">
        <f t="shared" si="247"/>
        <v>#DIV/0!</v>
      </c>
      <c r="DE248" t="e">
        <f t="shared" si="285"/>
        <v>#DIV/0!</v>
      </c>
      <c r="DF248">
        <f t="shared" si="248"/>
        <v>3.3182170113925449</v>
      </c>
      <c r="DG248">
        <f t="shared" si="249"/>
        <v>63.777777777777779</v>
      </c>
      <c r="DH248">
        <f t="shared" si="250"/>
        <v>36.222222222222221</v>
      </c>
      <c r="DI248">
        <f t="shared" si="251"/>
        <v>0.76687682041072147</v>
      </c>
      <c r="DJ248">
        <f t="shared" si="252"/>
        <v>97.115384615384613</v>
      </c>
      <c r="DK248">
        <f t="shared" si="253"/>
        <v>2.8846153846153846</v>
      </c>
      <c r="DL248">
        <f t="shared" si="254"/>
        <v>0.25808354533053124</v>
      </c>
      <c r="DM248">
        <f t="shared" si="255"/>
        <v>78.571428571428569</v>
      </c>
      <c r="DN248">
        <f t="shared" si="256"/>
        <v>21.428571428571427</v>
      </c>
      <c r="DO248">
        <f t="shared" si="257"/>
        <v>0</v>
      </c>
      <c r="DP248" t="e">
        <f t="shared" si="258"/>
        <v>#DIV/0!</v>
      </c>
      <c r="DQ248" t="e">
        <f t="shared" si="259"/>
        <v>#DIV/0!</v>
      </c>
      <c r="DR248">
        <f t="shared" si="260"/>
        <v>9.5859602551340184E-2</v>
      </c>
      <c r="DS248">
        <f t="shared" si="261"/>
        <v>88.461538461538453</v>
      </c>
      <c r="DT248">
        <f t="shared" si="262"/>
        <v>11.538461538461538</v>
      </c>
      <c r="DU248">
        <f t="shared" si="263"/>
        <v>0.19171920510268037</v>
      </c>
      <c r="DV248">
        <f t="shared" si="264"/>
        <v>84.615384615384613</v>
      </c>
      <c r="DW248">
        <f t="shared" si="265"/>
        <v>15.384615384615385</v>
      </c>
      <c r="DX248">
        <f t="shared" si="266"/>
        <v>6.7027983630129402</v>
      </c>
      <c r="DY248">
        <f t="shared" si="267"/>
        <v>80.748074807480748</v>
      </c>
      <c r="DZ248">
        <f t="shared" si="268"/>
        <v>19.251925192519252</v>
      </c>
      <c r="EA248">
        <f t="shared" si="269"/>
        <v>5.629908195996018</v>
      </c>
      <c r="EB248">
        <f t="shared" si="270"/>
        <v>68.107400130975776</v>
      </c>
      <c r="EC248">
        <f t="shared" si="271"/>
        <v>31.892599869024231</v>
      </c>
      <c r="ED248">
        <f t="shared" si="272"/>
        <v>0.26914426870183977</v>
      </c>
      <c r="EE248">
        <f t="shared" si="273"/>
        <v>30.136986301369863</v>
      </c>
      <c r="EF248">
        <f t="shared" si="274"/>
        <v>69.863013698630141</v>
      </c>
      <c r="EG248">
        <f t="shared" si="275"/>
        <v>2.8131106441027911</v>
      </c>
      <c r="EH248">
        <f t="shared" si="276"/>
        <v>44.429882044560941</v>
      </c>
      <c r="EI248">
        <f t="shared" si="277"/>
        <v>55.570117955439059</v>
      </c>
    </row>
    <row r="249" spans="1:139" x14ac:dyDescent="0.25">
      <c r="A249" t="s">
        <v>1818</v>
      </c>
      <c r="B249">
        <v>248</v>
      </c>
      <c r="C249" t="s">
        <v>308</v>
      </c>
      <c r="E249">
        <v>176573</v>
      </c>
      <c r="F249">
        <v>89182</v>
      </c>
      <c r="G249">
        <v>87391</v>
      </c>
      <c r="H249">
        <v>51863</v>
      </c>
      <c r="I249">
        <v>34882</v>
      </c>
      <c r="J249">
        <v>16981</v>
      </c>
      <c r="K249">
        <f t="shared" si="214"/>
        <v>29.37198778975268</v>
      </c>
      <c r="L249">
        <f t="shared" si="215"/>
        <v>39.113273979054071</v>
      </c>
      <c r="M249">
        <f t="shared" si="216"/>
        <v>19.431062695243217</v>
      </c>
      <c r="N249">
        <f t="shared" si="278"/>
        <v>67.257968108285297</v>
      </c>
      <c r="O249">
        <f t="shared" si="279"/>
        <v>32.74203189171471</v>
      </c>
      <c r="P249">
        <f t="shared" si="217"/>
        <v>26.683762990956943</v>
      </c>
      <c r="Q249">
        <f t="shared" si="218"/>
        <v>2.7148448797794189</v>
      </c>
      <c r="R249">
        <f t="shared" si="219"/>
        <v>6.9008734550643034</v>
      </c>
      <c r="S249">
        <f t="shared" si="280"/>
        <v>8.4761776218113116</v>
      </c>
      <c r="T249">
        <f t="shared" si="220"/>
        <v>55.224341052388027</v>
      </c>
      <c r="U249">
        <f t="shared" si="221"/>
        <v>73.316237009043064</v>
      </c>
      <c r="V249">
        <f t="shared" si="222"/>
        <v>3802400.0000000005</v>
      </c>
      <c r="W249">
        <v>11038</v>
      </c>
      <c r="X249">
        <v>5787</v>
      </c>
      <c r="Y249">
        <v>5251</v>
      </c>
      <c r="Z249">
        <v>921</v>
      </c>
      <c r="AA249">
        <v>518</v>
      </c>
      <c r="AB249">
        <v>403</v>
      </c>
      <c r="AC249">
        <v>1880</v>
      </c>
      <c r="AD249">
        <v>1214</v>
      </c>
      <c r="AE249">
        <v>666</v>
      </c>
      <c r="AF249">
        <v>21</v>
      </c>
      <c r="AG249">
        <v>11</v>
      </c>
      <c r="AH249">
        <v>10</v>
      </c>
      <c r="AI249">
        <v>497</v>
      </c>
      <c r="AJ249">
        <v>410</v>
      </c>
      <c r="AK249">
        <v>87</v>
      </c>
      <c r="AL249">
        <v>890</v>
      </c>
      <c r="AM249">
        <v>789</v>
      </c>
      <c r="AN249">
        <v>101</v>
      </c>
      <c r="AO249">
        <v>2422</v>
      </c>
      <c r="AP249">
        <v>1717</v>
      </c>
      <c r="AQ249">
        <v>705</v>
      </c>
      <c r="AR249">
        <v>4396</v>
      </c>
      <c r="AS249">
        <v>3511</v>
      </c>
      <c r="AT249">
        <v>885</v>
      </c>
      <c r="AU249">
        <v>31</v>
      </c>
      <c r="AV249">
        <v>31</v>
      </c>
      <c r="AW249">
        <v>0</v>
      </c>
      <c r="AX249">
        <v>3548</v>
      </c>
      <c r="AY249">
        <v>2791</v>
      </c>
      <c r="AZ249">
        <v>757</v>
      </c>
      <c r="BA249">
        <v>1392</v>
      </c>
      <c r="BB249">
        <v>1281</v>
      </c>
      <c r="BC249">
        <v>111</v>
      </c>
      <c r="BD249">
        <v>501</v>
      </c>
      <c r="BE249">
        <v>381</v>
      </c>
      <c r="BF249">
        <v>120</v>
      </c>
      <c r="BG249">
        <v>7</v>
      </c>
      <c r="BH249">
        <v>3</v>
      </c>
      <c r="BI249">
        <v>4</v>
      </c>
      <c r="BJ249">
        <v>604</v>
      </c>
      <c r="BK249">
        <v>490</v>
      </c>
      <c r="BL249">
        <v>114</v>
      </c>
      <c r="BM249">
        <v>867</v>
      </c>
      <c r="BN249">
        <v>627</v>
      </c>
      <c r="BO249">
        <v>240</v>
      </c>
      <c r="BP249">
        <v>12644</v>
      </c>
      <c r="BQ249">
        <v>10201</v>
      </c>
      <c r="BR249">
        <v>2443</v>
      </c>
      <c r="BS249">
        <v>6831</v>
      </c>
      <c r="BT249">
        <v>3505</v>
      </c>
      <c r="BU249">
        <v>3326</v>
      </c>
      <c r="BV249">
        <v>311</v>
      </c>
      <c r="BW249">
        <v>144</v>
      </c>
      <c r="BX249">
        <v>167</v>
      </c>
      <c r="BY249">
        <v>3062</v>
      </c>
      <c r="BZ249">
        <v>1471</v>
      </c>
      <c r="CA249">
        <v>1591</v>
      </c>
      <c r="CB249" t="str">
        <f t="shared" si="281"/>
        <v>NOTotal</v>
      </c>
      <c r="CC249" t="str">
        <f t="shared" si="282"/>
        <v>NOMale</v>
      </c>
      <c r="CD249" t="str">
        <f t="shared" si="283"/>
        <v>CultivatorsFemale</v>
      </c>
      <c r="CE249">
        <f t="shared" si="223"/>
        <v>21.282995584520755</v>
      </c>
      <c r="CF249">
        <f t="shared" si="224"/>
        <v>52.427976082623658</v>
      </c>
      <c r="CG249">
        <f t="shared" si="225"/>
        <v>47.572023917376342</v>
      </c>
      <c r="CH249">
        <f t="shared" si="226"/>
        <v>1.7758324817307138</v>
      </c>
      <c r="CI249">
        <f t="shared" si="227"/>
        <v>56.243213897937025</v>
      </c>
      <c r="CJ249">
        <f t="shared" si="228"/>
        <v>43.756786102062975</v>
      </c>
      <c r="CK249">
        <f t="shared" si="229"/>
        <v>3.6249349247054736</v>
      </c>
      <c r="CL249">
        <f t="shared" si="230"/>
        <v>64.574468085106389</v>
      </c>
      <c r="CM249">
        <f t="shared" si="231"/>
        <v>35.425531914893618</v>
      </c>
      <c r="CN249">
        <f t="shared" si="232"/>
        <v>4.0491294371710083E-2</v>
      </c>
      <c r="CO249">
        <f t="shared" si="233"/>
        <v>52.380952380952387</v>
      </c>
      <c r="CP249">
        <f t="shared" si="284"/>
        <v>47.619047619047613</v>
      </c>
      <c r="CQ249">
        <f t="shared" si="234"/>
        <v>0.95829396679713874</v>
      </c>
      <c r="CR249">
        <f t="shared" si="235"/>
        <v>82.494969818913475</v>
      </c>
      <c r="CS249">
        <f t="shared" si="236"/>
        <v>17.505030181086521</v>
      </c>
      <c r="CT249">
        <f t="shared" si="237"/>
        <v>1.7160596186105701</v>
      </c>
      <c r="CU249">
        <f t="shared" si="238"/>
        <v>88.651685393258433</v>
      </c>
      <c r="CV249">
        <f t="shared" si="239"/>
        <v>11.348314606741573</v>
      </c>
      <c r="CW249">
        <f t="shared" si="240"/>
        <v>4.6699959508705629</v>
      </c>
      <c r="CX249">
        <f t="shared" si="241"/>
        <v>70.891824938067714</v>
      </c>
      <c r="CY249">
        <f t="shared" si="242"/>
        <v>29.10817506193229</v>
      </c>
      <c r="CZ249">
        <f t="shared" si="243"/>
        <v>8.4761776218113116</v>
      </c>
      <c r="DA249">
        <f t="shared" si="244"/>
        <v>79.868061874431305</v>
      </c>
      <c r="DB249">
        <f t="shared" si="245"/>
        <v>20.131938125568698</v>
      </c>
      <c r="DC249">
        <f t="shared" si="246"/>
        <v>5.9772863120143446E-2</v>
      </c>
      <c r="DD249">
        <f t="shared" si="247"/>
        <v>100</v>
      </c>
      <c r="DE249">
        <f t="shared" si="285"/>
        <v>0</v>
      </c>
      <c r="DF249">
        <f t="shared" si="248"/>
        <v>6.8411005919441603</v>
      </c>
      <c r="DG249">
        <f t="shared" si="249"/>
        <v>78.66403607666291</v>
      </c>
      <c r="DH249">
        <f t="shared" si="250"/>
        <v>21.335963923337093</v>
      </c>
      <c r="DI249">
        <f t="shared" si="251"/>
        <v>2.6839943697819257</v>
      </c>
      <c r="DJ249">
        <f t="shared" si="252"/>
        <v>92.025862068965509</v>
      </c>
      <c r="DK249">
        <f t="shared" si="253"/>
        <v>7.9741379310344831</v>
      </c>
      <c r="DL249">
        <f t="shared" si="254"/>
        <v>0.96600659429651203</v>
      </c>
      <c r="DM249">
        <f t="shared" si="255"/>
        <v>76.047904191616766</v>
      </c>
      <c r="DN249">
        <f t="shared" si="256"/>
        <v>23.952095808383234</v>
      </c>
      <c r="DO249">
        <f t="shared" si="257"/>
        <v>1.3497098123903362E-2</v>
      </c>
      <c r="DP249">
        <f t="shared" si="258"/>
        <v>42.857142857142854</v>
      </c>
      <c r="DQ249">
        <f t="shared" si="259"/>
        <v>57.142857142857139</v>
      </c>
      <c r="DR249">
        <f t="shared" si="260"/>
        <v>1.1646067524053756</v>
      </c>
      <c r="DS249">
        <f t="shared" si="261"/>
        <v>81.125827814569533</v>
      </c>
      <c r="DT249">
        <f t="shared" si="262"/>
        <v>18.874172185430464</v>
      </c>
      <c r="DU249">
        <f t="shared" si="263"/>
        <v>1.6717120104891732</v>
      </c>
      <c r="DV249">
        <f t="shared" si="264"/>
        <v>72.318339100346023</v>
      </c>
      <c r="DW249">
        <f t="shared" si="265"/>
        <v>27.681660899653981</v>
      </c>
      <c r="DX249">
        <f t="shared" si="266"/>
        <v>24.379615525519156</v>
      </c>
      <c r="DY249">
        <f t="shared" si="267"/>
        <v>80.678582726985127</v>
      </c>
      <c r="DZ249">
        <f t="shared" si="268"/>
        <v>19.32141727301487</v>
      </c>
      <c r="EA249">
        <f t="shared" si="269"/>
        <v>13.171239612054835</v>
      </c>
      <c r="EB249">
        <f t="shared" si="270"/>
        <v>51.310203484116521</v>
      </c>
      <c r="EC249">
        <f t="shared" si="271"/>
        <v>48.689796515883472</v>
      </c>
      <c r="ED249">
        <f t="shared" si="272"/>
        <v>0.59965678807627787</v>
      </c>
      <c r="EE249">
        <f t="shared" si="273"/>
        <v>46.30225080385852</v>
      </c>
      <c r="EF249">
        <f t="shared" si="274"/>
        <v>53.697749196141473</v>
      </c>
      <c r="EG249">
        <f t="shared" si="275"/>
        <v>5.9040163507702985</v>
      </c>
      <c r="EH249">
        <f t="shared" si="276"/>
        <v>48.040496407576747</v>
      </c>
      <c r="EI249">
        <f t="shared" si="277"/>
        <v>51.959503592423253</v>
      </c>
    </row>
    <row r="250" spans="1:139" x14ac:dyDescent="0.25">
      <c r="A250" t="s">
        <v>1822</v>
      </c>
      <c r="B250">
        <v>249</v>
      </c>
      <c r="C250" t="s">
        <v>309</v>
      </c>
      <c r="E250">
        <v>83448</v>
      </c>
      <c r="F250">
        <v>41758</v>
      </c>
      <c r="G250">
        <v>41690</v>
      </c>
      <c r="H250">
        <v>25717</v>
      </c>
      <c r="I250">
        <v>14525</v>
      </c>
      <c r="J250">
        <v>11192</v>
      </c>
      <c r="K250">
        <f t="shared" si="214"/>
        <v>30.817994439651041</v>
      </c>
      <c r="L250">
        <f t="shared" si="215"/>
        <v>34.783754011207435</v>
      </c>
      <c r="M250">
        <f t="shared" si="216"/>
        <v>26.845766370832337</v>
      </c>
      <c r="N250">
        <f t="shared" si="278"/>
        <v>56.480149317572035</v>
      </c>
      <c r="O250">
        <f t="shared" si="279"/>
        <v>43.519850682427972</v>
      </c>
      <c r="P250">
        <f t="shared" si="217"/>
        <v>72.259594820546724</v>
      </c>
      <c r="Q250">
        <f t="shared" si="218"/>
        <v>0.85157677800676601</v>
      </c>
      <c r="R250">
        <f t="shared" si="219"/>
        <v>2.4069681533615896</v>
      </c>
      <c r="S250">
        <f t="shared" si="280"/>
        <v>3.9351401796477039</v>
      </c>
      <c r="T250">
        <f t="shared" si="220"/>
        <v>20.546720068437221</v>
      </c>
      <c r="U250">
        <f t="shared" si="221"/>
        <v>27.74040517945328</v>
      </c>
      <c r="V250">
        <f t="shared" si="222"/>
        <v>713400</v>
      </c>
      <c r="W250">
        <v>17441</v>
      </c>
      <c r="X250">
        <v>8651</v>
      </c>
      <c r="Y250">
        <v>8790</v>
      </c>
      <c r="Z250">
        <v>619</v>
      </c>
      <c r="AA250">
        <v>374</v>
      </c>
      <c r="AB250">
        <v>245</v>
      </c>
      <c r="AC250">
        <v>523</v>
      </c>
      <c r="AD250">
        <v>342</v>
      </c>
      <c r="AE250">
        <v>181</v>
      </c>
      <c r="AF250">
        <v>1</v>
      </c>
      <c r="AG250">
        <v>0</v>
      </c>
      <c r="AH250">
        <v>1</v>
      </c>
      <c r="AI250">
        <v>101</v>
      </c>
      <c r="AJ250">
        <v>64</v>
      </c>
      <c r="AK250">
        <v>37</v>
      </c>
      <c r="AL250">
        <v>117</v>
      </c>
      <c r="AM250">
        <v>103</v>
      </c>
      <c r="AN250">
        <v>14</v>
      </c>
      <c r="AO250">
        <v>414</v>
      </c>
      <c r="AP250">
        <v>332</v>
      </c>
      <c r="AQ250">
        <v>82</v>
      </c>
      <c r="AR250">
        <v>1012</v>
      </c>
      <c r="AS250">
        <v>708</v>
      </c>
      <c r="AT250">
        <v>304</v>
      </c>
      <c r="AU250">
        <v>2</v>
      </c>
      <c r="AV250">
        <v>2</v>
      </c>
      <c r="AW250">
        <v>0</v>
      </c>
      <c r="AX250">
        <v>617</v>
      </c>
      <c r="AY250">
        <v>461</v>
      </c>
      <c r="AZ250">
        <v>156</v>
      </c>
      <c r="BA250">
        <v>199</v>
      </c>
      <c r="BB250">
        <v>192</v>
      </c>
      <c r="BC250">
        <v>7</v>
      </c>
      <c r="BD250">
        <v>50</v>
      </c>
      <c r="BE250">
        <v>36</v>
      </c>
      <c r="BF250">
        <v>14</v>
      </c>
      <c r="BG250">
        <v>2</v>
      </c>
      <c r="BH250">
        <v>1</v>
      </c>
      <c r="BI250">
        <v>1</v>
      </c>
      <c r="BJ250">
        <v>24</v>
      </c>
      <c r="BK250">
        <v>20</v>
      </c>
      <c r="BL250">
        <v>4</v>
      </c>
      <c r="BM250">
        <v>85</v>
      </c>
      <c r="BN250">
        <v>71</v>
      </c>
      <c r="BO250">
        <v>14</v>
      </c>
      <c r="BP250">
        <v>1900</v>
      </c>
      <c r="BQ250">
        <v>1627</v>
      </c>
      <c r="BR250">
        <v>273</v>
      </c>
      <c r="BS250">
        <v>1598</v>
      </c>
      <c r="BT250">
        <v>1009</v>
      </c>
      <c r="BU250">
        <v>589</v>
      </c>
      <c r="BV250">
        <v>212</v>
      </c>
      <c r="BW250">
        <v>93</v>
      </c>
      <c r="BX250">
        <v>119</v>
      </c>
      <c r="BY250">
        <v>800</v>
      </c>
      <c r="BZ250">
        <v>439</v>
      </c>
      <c r="CA250">
        <v>361</v>
      </c>
      <c r="CB250" t="str">
        <f t="shared" si="281"/>
        <v>CultivatorsTotal</v>
      </c>
      <c r="CC250" t="str">
        <f t="shared" si="282"/>
        <v>CultivatorsMale</v>
      </c>
      <c r="CD250" t="str">
        <f t="shared" si="283"/>
        <v>CultivatorsFemale</v>
      </c>
      <c r="CE250">
        <f t="shared" si="223"/>
        <v>67.818952443908699</v>
      </c>
      <c r="CF250">
        <f t="shared" si="224"/>
        <v>49.601513674674621</v>
      </c>
      <c r="CG250">
        <f t="shared" si="225"/>
        <v>50.398486325325386</v>
      </c>
      <c r="CH250">
        <f t="shared" si="226"/>
        <v>2.4069681533615896</v>
      </c>
      <c r="CI250">
        <f t="shared" si="227"/>
        <v>60.42003231017771</v>
      </c>
      <c r="CJ250">
        <f t="shared" si="228"/>
        <v>39.57996768982229</v>
      </c>
      <c r="CK250">
        <f t="shared" si="229"/>
        <v>2.033674223276432</v>
      </c>
      <c r="CL250">
        <f t="shared" si="230"/>
        <v>65.391969407265776</v>
      </c>
      <c r="CM250">
        <f t="shared" si="231"/>
        <v>34.608030592734224</v>
      </c>
      <c r="CN250">
        <f t="shared" si="232"/>
        <v>3.8884784383870588E-3</v>
      </c>
      <c r="CO250">
        <f t="shared" si="233"/>
        <v>0</v>
      </c>
      <c r="CP250">
        <f t="shared" si="284"/>
        <v>100</v>
      </c>
      <c r="CQ250">
        <f t="shared" si="234"/>
        <v>0.39273632227709299</v>
      </c>
      <c r="CR250">
        <f t="shared" si="235"/>
        <v>63.366336633663366</v>
      </c>
      <c r="CS250">
        <f t="shared" si="236"/>
        <v>36.633663366336634</v>
      </c>
      <c r="CT250">
        <f t="shared" si="237"/>
        <v>0.45495197729128589</v>
      </c>
      <c r="CU250">
        <f t="shared" si="238"/>
        <v>88.034188034188034</v>
      </c>
      <c r="CV250">
        <f t="shared" si="239"/>
        <v>11.965811965811966</v>
      </c>
      <c r="CW250">
        <f t="shared" si="240"/>
        <v>1.6098300734922424</v>
      </c>
      <c r="CX250">
        <f t="shared" si="241"/>
        <v>80.193236714975853</v>
      </c>
      <c r="CY250">
        <f t="shared" si="242"/>
        <v>19.806763285024154</v>
      </c>
      <c r="CZ250">
        <f t="shared" si="243"/>
        <v>3.9351401796477039</v>
      </c>
      <c r="DA250">
        <f t="shared" si="244"/>
        <v>69.960474308300391</v>
      </c>
      <c r="DB250">
        <f t="shared" si="245"/>
        <v>30.039525691699602</v>
      </c>
      <c r="DC250">
        <f t="shared" si="246"/>
        <v>7.7769568767741175E-3</v>
      </c>
      <c r="DD250">
        <f t="shared" si="247"/>
        <v>100</v>
      </c>
      <c r="DE250">
        <f t="shared" si="285"/>
        <v>0</v>
      </c>
      <c r="DF250">
        <f t="shared" si="248"/>
        <v>2.3991911964848156</v>
      </c>
      <c r="DG250">
        <f t="shared" si="249"/>
        <v>74.716369529983794</v>
      </c>
      <c r="DH250">
        <f t="shared" si="250"/>
        <v>25.283630470016206</v>
      </c>
      <c r="DI250">
        <f t="shared" si="251"/>
        <v>0.7738072092390248</v>
      </c>
      <c r="DJ250">
        <f t="shared" si="252"/>
        <v>96.482412060301499</v>
      </c>
      <c r="DK250">
        <f t="shared" si="253"/>
        <v>3.5175879396984926</v>
      </c>
      <c r="DL250">
        <f t="shared" si="254"/>
        <v>0.19442392191935295</v>
      </c>
      <c r="DM250">
        <f t="shared" si="255"/>
        <v>72</v>
      </c>
      <c r="DN250">
        <f t="shared" si="256"/>
        <v>28.000000000000004</v>
      </c>
      <c r="DO250">
        <f t="shared" si="257"/>
        <v>7.7769568767741175E-3</v>
      </c>
      <c r="DP250">
        <f t="shared" si="258"/>
        <v>50</v>
      </c>
      <c r="DQ250">
        <f t="shared" si="259"/>
        <v>50</v>
      </c>
      <c r="DR250">
        <f t="shared" si="260"/>
        <v>9.3323482521289428E-2</v>
      </c>
      <c r="DS250">
        <f t="shared" si="261"/>
        <v>83.333333333333343</v>
      </c>
      <c r="DT250">
        <f t="shared" si="262"/>
        <v>16.666666666666664</v>
      </c>
      <c r="DU250">
        <f t="shared" si="263"/>
        <v>0.33052066726290003</v>
      </c>
      <c r="DV250">
        <f t="shared" si="264"/>
        <v>83.529411764705884</v>
      </c>
      <c r="DW250">
        <f t="shared" si="265"/>
        <v>16.470588235294116</v>
      </c>
      <c r="DX250">
        <f t="shared" si="266"/>
        <v>7.3881090329354127</v>
      </c>
      <c r="DY250">
        <f t="shared" si="267"/>
        <v>85.631578947368425</v>
      </c>
      <c r="DZ250">
        <f t="shared" si="268"/>
        <v>14.368421052631581</v>
      </c>
      <c r="EA250">
        <f t="shared" si="269"/>
        <v>6.2137885445425205</v>
      </c>
      <c r="EB250">
        <f t="shared" si="270"/>
        <v>63.141426783479346</v>
      </c>
      <c r="EC250">
        <f t="shared" si="271"/>
        <v>36.858573216520654</v>
      </c>
      <c r="ED250">
        <f t="shared" si="272"/>
        <v>0.82435742893805641</v>
      </c>
      <c r="EE250">
        <f t="shared" si="273"/>
        <v>43.867924528301891</v>
      </c>
      <c r="EF250">
        <f t="shared" si="274"/>
        <v>56.132075471698116</v>
      </c>
      <c r="EG250">
        <f t="shared" si="275"/>
        <v>3.1107827507096473</v>
      </c>
      <c r="EH250">
        <f t="shared" si="276"/>
        <v>54.874999999999993</v>
      </c>
      <c r="EI250">
        <f t="shared" si="277"/>
        <v>45.125</v>
      </c>
    </row>
    <row r="251" spans="1:139" x14ac:dyDescent="0.25">
      <c r="A251" t="s">
        <v>1824</v>
      </c>
      <c r="B251">
        <v>250</v>
      </c>
      <c r="C251" t="s">
        <v>310</v>
      </c>
      <c r="E251">
        <v>112274</v>
      </c>
      <c r="F251">
        <v>58168</v>
      </c>
      <c r="G251">
        <v>54106</v>
      </c>
      <c r="H251">
        <v>43000</v>
      </c>
      <c r="I251">
        <v>26045</v>
      </c>
      <c r="J251">
        <v>16955</v>
      </c>
      <c r="K251">
        <f t="shared" si="214"/>
        <v>38.299160981171063</v>
      </c>
      <c r="L251">
        <f t="shared" si="215"/>
        <v>44.775477926007426</v>
      </c>
      <c r="M251">
        <f t="shared" si="216"/>
        <v>31.336635493290949</v>
      </c>
      <c r="N251">
        <f t="shared" si="278"/>
        <v>60.569767441860463</v>
      </c>
      <c r="O251">
        <f t="shared" si="279"/>
        <v>39.430232558139537</v>
      </c>
      <c r="P251">
        <f t="shared" si="217"/>
        <v>62.632558139534879</v>
      </c>
      <c r="Q251">
        <f t="shared" si="218"/>
        <v>1.3837209302325579</v>
      </c>
      <c r="R251">
        <f t="shared" si="219"/>
        <v>3.5046511627906978</v>
      </c>
      <c r="S251">
        <f t="shared" si="280"/>
        <v>4.7767441860465114</v>
      </c>
      <c r="T251">
        <f t="shared" si="220"/>
        <v>27.70232558139535</v>
      </c>
      <c r="U251">
        <f t="shared" si="221"/>
        <v>37.367441860465121</v>
      </c>
      <c r="V251">
        <f t="shared" si="222"/>
        <v>1606800.0000000002</v>
      </c>
      <c r="W251">
        <v>25883</v>
      </c>
      <c r="X251">
        <v>12822</v>
      </c>
      <c r="Y251">
        <v>13061</v>
      </c>
      <c r="Z251">
        <v>617</v>
      </c>
      <c r="AA251">
        <v>378</v>
      </c>
      <c r="AB251">
        <v>239</v>
      </c>
      <c r="AC251">
        <v>432</v>
      </c>
      <c r="AD251">
        <v>334</v>
      </c>
      <c r="AE251">
        <v>98</v>
      </c>
      <c r="AF251">
        <v>94</v>
      </c>
      <c r="AG251">
        <v>90</v>
      </c>
      <c r="AH251">
        <v>4</v>
      </c>
      <c r="AI251">
        <v>109</v>
      </c>
      <c r="AJ251">
        <v>78</v>
      </c>
      <c r="AK251">
        <v>31</v>
      </c>
      <c r="AL251">
        <v>392</v>
      </c>
      <c r="AM251">
        <v>366</v>
      </c>
      <c r="AN251">
        <v>26</v>
      </c>
      <c r="AO251">
        <v>1173</v>
      </c>
      <c r="AP251">
        <v>841</v>
      </c>
      <c r="AQ251">
        <v>332</v>
      </c>
      <c r="AR251">
        <v>2054</v>
      </c>
      <c r="AS251">
        <v>1468</v>
      </c>
      <c r="AT251">
        <v>586</v>
      </c>
      <c r="AU251">
        <v>9</v>
      </c>
      <c r="AV251">
        <v>8</v>
      </c>
      <c r="AW251">
        <v>1</v>
      </c>
      <c r="AX251">
        <v>1498</v>
      </c>
      <c r="AY251">
        <v>1208</v>
      </c>
      <c r="AZ251">
        <v>290</v>
      </c>
      <c r="BA251">
        <v>362</v>
      </c>
      <c r="BB251">
        <v>344</v>
      </c>
      <c r="BC251">
        <v>18</v>
      </c>
      <c r="BD251">
        <v>168</v>
      </c>
      <c r="BE251">
        <v>127</v>
      </c>
      <c r="BF251">
        <v>41</v>
      </c>
      <c r="BG251">
        <v>1</v>
      </c>
      <c r="BH251">
        <v>1</v>
      </c>
      <c r="BI251">
        <v>0</v>
      </c>
      <c r="BJ251">
        <v>106</v>
      </c>
      <c r="BK251">
        <v>88</v>
      </c>
      <c r="BL251">
        <v>18</v>
      </c>
      <c r="BM251">
        <v>222</v>
      </c>
      <c r="BN251">
        <v>182</v>
      </c>
      <c r="BO251">
        <v>40</v>
      </c>
      <c r="BP251">
        <v>5887</v>
      </c>
      <c r="BQ251">
        <v>5309</v>
      </c>
      <c r="BR251">
        <v>578</v>
      </c>
      <c r="BS251">
        <v>3019</v>
      </c>
      <c r="BT251">
        <v>1834</v>
      </c>
      <c r="BU251">
        <v>1185</v>
      </c>
      <c r="BV251">
        <v>94</v>
      </c>
      <c r="BW251">
        <v>32</v>
      </c>
      <c r="BX251">
        <v>62</v>
      </c>
      <c r="BY251">
        <v>880</v>
      </c>
      <c r="BZ251">
        <v>535</v>
      </c>
      <c r="CA251">
        <v>345</v>
      </c>
      <c r="CB251" t="str">
        <f t="shared" si="281"/>
        <v>CultivatorsTotal</v>
      </c>
      <c r="CC251" t="str">
        <f t="shared" si="282"/>
        <v>CultivatorsMale</v>
      </c>
      <c r="CD251" t="str">
        <f t="shared" si="283"/>
        <v>CultivatorsFemale</v>
      </c>
      <c r="CE251">
        <f t="shared" si="223"/>
        <v>60.193023255813948</v>
      </c>
      <c r="CF251">
        <f t="shared" si="224"/>
        <v>49.538306996870531</v>
      </c>
      <c r="CG251">
        <f t="shared" si="225"/>
        <v>50.461693003129469</v>
      </c>
      <c r="CH251">
        <f t="shared" si="226"/>
        <v>1.4348837209302325</v>
      </c>
      <c r="CI251">
        <f t="shared" si="227"/>
        <v>61.264181523500817</v>
      </c>
      <c r="CJ251">
        <f t="shared" si="228"/>
        <v>38.73581847649919</v>
      </c>
      <c r="CK251">
        <f t="shared" si="229"/>
        <v>1.0046511627906978</v>
      </c>
      <c r="CL251">
        <f t="shared" si="230"/>
        <v>77.31481481481481</v>
      </c>
      <c r="CM251">
        <f t="shared" si="231"/>
        <v>22.685185185185187</v>
      </c>
      <c r="CN251">
        <f t="shared" si="232"/>
        <v>0.21860465116279068</v>
      </c>
      <c r="CO251">
        <f t="shared" si="233"/>
        <v>95.744680851063833</v>
      </c>
      <c r="CP251">
        <f t="shared" si="284"/>
        <v>4.2553191489361701</v>
      </c>
      <c r="CQ251">
        <f t="shared" si="234"/>
        <v>0.25348837209302327</v>
      </c>
      <c r="CR251">
        <f t="shared" si="235"/>
        <v>71.559633027522935</v>
      </c>
      <c r="CS251">
        <f t="shared" si="236"/>
        <v>28.440366972477065</v>
      </c>
      <c r="CT251">
        <f t="shared" si="237"/>
        <v>0.91162790697674412</v>
      </c>
      <c r="CU251">
        <f t="shared" si="238"/>
        <v>93.367346938775512</v>
      </c>
      <c r="CV251">
        <f t="shared" si="239"/>
        <v>6.6326530612244898</v>
      </c>
      <c r="CW251">
        <f t="shared" si="240"/>
        <v>2.7279069767441859</v>
      </c>
      <c r="CX251">
        <f t="shared" si="241"/>
        <v>71.69650468883205</v>
      </c>
      <c r="CY251">
        <f t="shared" si="242"/>
        <v>28.303495311167946</v>
      </c>
      <c r="CZ251">
        <f t="shared" si="243"/>
        <v>4.7767441860465114</v>
      </c>
      <c r="DA251">
        <f t="shared" si="244"/>
        <v>71.470301850048685</v>
      </c>
      <c r="DB251">
        <f t="shared" si="245"/>
        <v>28.529698149951315</v>
      </c>
      <c r="DC251">
        <f t="shared" si="246"/>
        <v>2.0930232558139535E-2</v>
      </c>
      <c r="DD251">
        <f t="shared" si="247"/>
        <v>88.888888888888886</v>
      </c>
      <c r="DE251">
        <f t="shared" si="285"/>
        <v>11.111111111111111</v>
      </c>
      <c r="DF251">
        <f t="shared" si="248"/>
        <v>3.483720930232558</v>
      </c>
      <c r="DG251">
        <f t="shared" si="249"/>
        <v>80.640854472630181</v>
      </c>
      <c r="DH251">
        <f t="shared" si="250"/>
        <v>19.359145527369826</v>
      </c>
      <c r="DI251">
        <f t="shared" si="251"/>
        <v>0.84186046511627899</v>
      </c>
      <c r="DJ251">
        <f t="shared" si="252"/>
        <v>95.027624309392266</v>
      </c>
      <c r="DK251">
        <f t="shared" si="253"/>
        <v>4.972375690607735</v>
      </c>
      <c r="DL251">
        <f t="shared" si="254"/>
        <v>0.39069767441860465</v>
      </c>
      <c r="DM251">
        <f t="shared" si="255"/>
        <v>75.595238095238088</v>
      </c>
      <c r="DN251">
        <f t="shared" si="256"/>
        <v>24.404761904761905</v>
      </c>
      <c r="DO251">
        <f t="shared" si="257"/>
        <v>2.3255813953488372E-3</v>
      </c>
      <c r="DP251">
        <f t="shared" si="258"/>
        <v>100</v>
      </c>
      <c r="DQ251">
        <f t="shared" si="259"/>
        <v>0</v>
      </c>
      <c r="DR251">
        <f t="shared" si="260"/>
        <v>0.24651162790697675</v>
      </c>
      <c r="DS251">
        <f t="shared" si="261"/>
        <v>83.018867924528308</v>
      </c>
      <c r="DT251">
        <f t="shared" si="262"/>
        <v>16.981132075471699</v>
      </c>
      <c r="DU251">
        <f t="shared" si="263"/>
        <v>0.51627906976744187</v>
      </c>
      <c r="DV251">
        <f t="shared" si="264"/>
        <v>81.981981981981974</v>
      </c>
      <c r="DW251">
        <f t="shared" si="265"/>
        <v>18.018018018018019</v>
      </c>
      <c r="DX251">
        <f t="shared" si="266"/>
        <v>13.690697674418606</v>
      </c>
      <c r="DY251">
        <f t="shared" si="267"/>
        <v>90.181756412434183</v>
      </c>
      <c r="DZ251">
        <f t="shared" si="268"/>
        <v>9.8182435875658225</v>
      </c>
      <c r="EA251">
        <f t="shared" si="269"/>
        <v>7.0209302325581397</v>
      </c>
      <c r="EB251">
        <f t="shared" si="270"/>
        <v>60.748592249089107</v>
      </c>
      <c r="EC251">
        <f t="shared" si="271"/>
        <v>39.2514077509109</v>
      </c>
      <c r="ED251">
        <f t="shared" si="272"/>
        <v>0.21860465116279068</v>
      </c>
      <c r="EE251">
        <f t="shared" si="273"/>
        <v>34.042553191489361</v>
      </c>
      <c r="EF251">
        <f t="shared" si="274"/>
        <v>65.957446808510639</v>
      </c>
      <c r="EG251">
        <f t="shared" si="275"/>
        <v>2.0465116279069764</v>
      </c>
      <c r="EH251">
        <f t="shared" si="276"/>
        <v>60.79545454545454</v>
      </c>
      <c r="EI251">
        <f t="shared" si="277"/>
        <v>39.204545454545453</v>
      </c>
    </row>
    <row r="252" spans="1:139" x14ac:dyDescent="0.25">
      <c r="A252" t="s">
        <v>1826</v>
      </c>
      <c r="B252">
        <v>251</v>
      </c>
      <c r="C252" t="s">
        <v>311</v>
      </c>
      <c r="E252">
        <v>99214</v>
      </c>
      <c r="F252">
        <v>50116</v>
      </c>
      <c r="G252">
        <v>49098</v>
      </c>
      <c r="H252">
        <v>33578</v>
      </c>
      <c r="I252">
        <v>20309</v>
      </c>
      <c r="J252">
        <v>13269</v>
      </c>
      <c r="K252">
        <f t="shared" si="214"/>
        <v>33.8440139496442</v>
      </c>
      <c r="L252">
        <f t="shared" si="215"/>
        <v>40.523984356293397</v>
      </c>
      <c r="M252">
        <f t="shared" si="216"/>
        <v>27.025540755224249</v>
      </c>
      <c r="N252">
        <f t="shared" si="278"/>
        <v>60.483054380844607</v>
      </c>
      <c r="O252">
        <f t="shared" si="279"/>
        <v>39.516945619155393</v>
      </c>
      <c r="P252">
        <f t="shared" si="217"/>
        <v>62.850676037881939</v>
      </c>
      <c r="Q252">
        <f t="shared" si="218"/>
        <v>1.8375126570969087</v>
      </c>
      <c r="R252">
        <f t="shared" si="219"/>
        <v>4.5178390612901307</v>
      </c>
      <c r="S252">
        <f t="shared" si="280"/>
        <v>4.4433855500625414</v>
      </c>
      <c r="T252">
        <f t="shared" si="220"/>
        <v>26.350586693668472</v>
      </c>
      <c r="U252">
        <f t="shared" si="221"/>
        <v>37.149323962118054</v>
      </c>
      <c r="V252">
        <f t="shared" si="222"/>
        <v>1247400</v>
      </c>
      <c r="W252">
        <v>17077</v>
      </c>
      <c r="X252">
        <v>8990</v>
      </c>
      <c r="Y252">
        <v>8087</v>
      </c>
      <c r="Z252">
        <v>2600</v>
      </c>
      <c r="AA252">
        <v>1472</v>
      </c>
      <c r="AB252">
        <v>1128</v>
      </c>
      <c r="AC252">
        <v>1427</v>
      </c>
      <c r="AD252">
        <v>905</v>
      </c>
      <c r="AE252">
        <v>522</v>
      </c>
      <c r="AF252">
        <v>56</v>
      </c>
      <c r="AG252">
        <v>56</v>
      </c>
      <c r="AH252">
        <v>0</v>
      </c>
      <c r="AI252">
        <v>167</v>
      </c>
      <c r="AJ252">
        <v>130</v>
      </c>
      <c r="AK252">
        <v>37</v>
      </c>
      <c r="AL252">
        <v>394</v>
      </c>
      <c r="AM252">
        <v>345</v>
      </c>
      <c r="AN252">
        <v>49</v>
      </c>
      <c r="AO252">
        <v>918</v>
      </c>
      <c r="AP252">
        <v>709</v>
      </c>
      <c r="AQ252">
        <v>209</v>
      </c>
      <c r="AR252">
        <v>1492</v>
      </c>
      <c r="AS252">
        <v>1229</v>
      </c>
      <c r="AT252">
        <v>263</v>
      </c>
      <c r="AU252">
        <v>6</v>
      </c>
      <c r="AV252">
        <v>6</v>
      </c>
      <c r="AW252">
        <v>0</v>
      </c>
      <c r="AX252">
        <v>1511</v>
      </c>
      <c r="AY252">
        <v>1239</v>
      </c>
      <c r="AZ252">
        <v>272</v>
      </c>
      <c r="BA252">
        <v>595</v>
      </c>
      <c r="BB252">
        <v>562</v>
      </c>
      <c r="BC252">
        <v>33</v>
      </c>
      <c r="BD252">
        <v>91</v>
      </c>
      <c r="BE252">
        <v>71</v>
      </c>
      <c r="BF252">
        <v>20</v>
      </c>
      <c r="BG252">
        <v>1</v>
      </c>
      <c r="BH252">
        <v>1</v>
      </c>
      <c r="BI252">
        <v>0</v>
      </c>
      <c r="BJ252">
        <v>142</v>
      </c>
      <c r="BK252">
        <v>123</v>
      </c>
      <c r="BL252">
        <v>19</v>
      </c>
      <c r="BM252">
        <v>293</v>
      </c>
      <c r="BN252">
        <v>236</v>
      </c>
      <c r="BO252">
        <v>57</v>
      </c>
      <c r="BP252">
        <v>2274</v>
      </c>
      <c r="BQ252">
        <v>1753</v>
      </c>
      <c r="BR252">
        <v>521</v>
      </c>
      <c r="BS252">
        <v>3217</v>
      </c>
      <c r="BT252">
        <v>1831</v>
      </c>
      <c r="BU252">
        <v>1386</v>
      </c>
      <c r="BV252">
        <v>119</v>
      </c>
      <c r="BW252">
        <v>48</v>
      </c>
      <c r="BX252">
        <v>71</v>
      </c>
      <c r="BY252">
        <v>1198</v>
      </c>
      <c r="BZ252">
        <v>603</v>
      </c>
      <c r="CA252">
        <v>595</v>
      </c>
      <c r="CB252" t="str">
        <f t="shared" si="281"/>
        <v>CultivatorsTotal</v>
      </c>
      <c r="CC252" t="str">
        <f t="shared" si="282"/>
        <v>CultivatorsMale</v>
      </c>
      <c r="CD252" t="str">
        <f t="shared" si="283"/>
        <v>CultivatorsFemale</v>
      </c>
      <c r="CE252">
        <f t="shared" si="223"/>
        <v>50.857704449341831</v>
      </c>
      <c r="CF252">
        <f t="shared" si="224"/>
        <v>52.643907009427885</v>
      </c>
      <c r="CG252">
        <f t="shared" si="225"/>
        <v>47.356092990572115</v>
      </c>
      <c r="CH252">
        <f t="shared" si="226"/>
        <v>7.7431651676693063</v>
      </c>
      <c r="CI252">
        <f t="shared" si="227"/>
        <v>56.615384615384613</v>
      </c>
      <c r="CJ252">
        <f t="shared" si="228"/>
        <v>43.38461538461538</v>
      </c>
      <c r="CK252">
        <f t="shared" si="229"/>
        <v>4.249806420870808</v>
      </c>
      <c r="CL252">
        <f t="shared" si="230"/>
        <v>63.419761737911706</v>
      </c>
      <c r="CM252">
        <f t="shared" si="231"/>
        <v>36.580238262088301</v>
      </c>
      <c r="CN252">
        <f t="shared" si="232"/>
        <v>0.16677586514980047</v>
      </c>
      <c r="CO252">
        <f t="shared" si="233"/>
        <v>100</v>
      </c>
      <c r="CP252">
        <f t="shared" si="284"/>
        <v>0</v>
      </c>
      <c r="CQ252">
        <f t="shared" si="234"/>
        <v>0.49734945500029781</v>
      </c>
      <c r="CR252">
        <f t="shared" si="235"/>
        <v>77.844311377245518</v>
      </c>
      <c r="CS252">
        <f t="shared" si="236"/>
        <v>22.155688622754489</v>
      </c>
      <c r="CT252">
        <f t="shared" si="237"/>
        <v>1.1733873369468104</v>
      </c>
      <c r="CU252">
        <f t="shared" si="238"/>
        <v>87.563451776649742</v>
      </c>
      <c r="CV252">
        <f t="shared" si="239"/>
        <v>12.436548223350254</v>
      </c>
      <c r="CW252">
        <f t="shared" si="240"/>
        <v>2.733932932277086</v>
      </c>
      <c r="CX252">
        <f t="shared" si="241"/>
        <v>77.233115468409579</v>
      </c>
      <c r="CY252">
        <f t="shared" si="242"/>
        <v>22.766884531590414</v>
      </c>
      <c r="CZ252">
        <f t="shared" si="243"/>
        <v>4.4433855500625414</v>
      </c>
      <c r="DA252">
        <f t="shared" si="244"/>
        <v>82.372654155495979</v>
      </c>
      <c r="DB252">
        <f t="shared" si="245"/>
        <v>17.627345844504021</v>
      </c>
      <c r="DC252">
        <f t="shared" si="246"/>
        <v>1.7868842694621478E-2</v>
      </c>
      <c r="DD252">
        <f t="shared" si="247"/>
        <v>100</v>
      </c>
      <c r="DE252">
        <f t="shared" si="285"/>
        <v>0</v>
      </c>
      <c r="DF252">
        <f t="shared" si="248"/>
        <v>4.4999702185955091</v>
      </c>
      <c r="DG252">
        <f t="shared" si="249"/>
        <v>81.99867637326274</v>
      </c>
      <c r="DH252">
        <f t="shared" si="250"/>
        <v>18.00132362673726</v>
      </c>
      <c r="DI252">
        <f t="shared" si="251"/>
        <v>1.77199356721663</v>
      </c>
      <c r="DJ252">
        <f t="shared" si="252"/>
        <v>94.453781512605033</v>
      </c>
      <c r="DK252">
        <f t="shared" si="253"/>
        <v>5.5462184873949578</v>
      </c>
      <c r="DL252">
        <f t="shared" si="254"/>
        <v>0.27101078086842573</v>
      </c>
      <c r="DM252">
        <f t="shared" si="255"/>
        <v>78.021978021978029</v>
      </c>
      <c r="DN252">
        <f t="shared" si="256"/>
        <v>21.978021978021978</v>
      </c>
      <c r="DO252">
        <f t="shared" si="257"/>
        <v>2.9781404491035796E-3</v>
      </c>
      <c r="DP252">
        <f t="shared" si="258"/>
        <v>100</v>
      </c>
      <c r="DQ252">
        <f t="shared" si="259"/>
        <v>0</v>
      </c>
      <c r="DR252">
        <f t="shared" si="260"/>
        <v>0.42289594377270828</v>
      </c>
      <c r="DS252">
        <f t="shared" si="261"/>
        <v>86.619718309859152</v>
      </c>
      <c r="DT252">
        <f t="shared" si="262"/>
        <v>13.380281690140844</v>
      </c>
      <c r="DU252">
        <f t="shared" si="263"/>
        <v>0.87259515158734891</v>
      </c>
      <c r="DV252">
        <f t="shared" si="264"/>
        <v>80.546075085324233</v>
      </c>
      <c r="DW252">
        <f t="shared" si="265"/>
        <v>19.453924914675767</v>
      </c>
      <c r="DX252">
        <f t="shared" si="266"/>
        <v>6.7722913812615397</v>
      </c>
      <c r="DY252">
        <f t="shared" si="267"/>
        <v>77.088830255057175</v>
      </c>
      <c r="DZ252">
        <f t="shared" si="268"/>
        <v>22.911169744942832</v>
      </c>
      <c r="EA252">
        <f t="shared" si="269"/>
        <v>9.5806778247662159</v>
      </c>
      <c r="EB252">
        <f t="shared" si="270"/>
        <v>56.916381722101342</v>
      </c>
      <c r="EC252">
        <f t="shared" si="271"/>
        <v>43.083618277898658</v>
      </c>
      <c r="ED252">
        <f t="shared" si="272"/>
        <v>0.35439871344332596</v>
      </c>
      <c r="EE252">
        <f t="shared" si="273"/>
        <v>40.336134453781511</v>
      </c>
      <c r="EF252">
        <f t="shared" si="274"/>
        <v>59.663865546218489</v>
      </c>
      <c r="EG252">
        <f t="shared" si="275"/>
        <v>3.5678122580260889</v>
      </c>
      <c r="EH252">
        <f t="shared" si="276"/>
        <v>50.333889816360596</v>
      </c>
      <c r="EI252">
        <f t="shared" si="277"/>
        <v>49.666110183639404</v>
      </c>
    </row>
    <row r="253" spans="1:139" x14ac:dyDescent="0.25">
      <c r="A253" t="s">
        <v>1828</v>
      </c>
      <c r="B253">
        <v>252</v>
      </c>
      <c r="C253" t="s">
        <v>312</v>
      </c>
      <c r="E253">
        <v>35320</v>
      </c>
      <c r="F253">
        <v>18699</v>
      </c>
      <c r="G253">
        <v>16621</v>
      </c>
      <c r="H253">
        <v>14524</v>
      </c>
      <c r="I253">
        <v>8521</v>
      </c>
      <c r="J253">
        <v>6003</v>
      </c>
      <c r="K253">
        <f t="shared" si="214"/>
        <v>41.121177802944509</v>
      </c>
      <c r="L253">
        <f t="shared" si="215"/>
        <v>45.569281779774315</v>
      </c>
      <c r="M253">
        <f t="shared" si="216"/>
        <v>36.116960471692437</v>
      </c>
      <c r="N253">
        <f t="shared" si="278"/>
        <v>58.668410906086478</v>
      </c>
      <c r="O253">
        <f t="shared" si="279"/>
        <v>41.331589093913522</v>
      </c>
      <c r="P253">
        <f t="shared" si="217"/>
        <v>63.439823740016521</v>
      </c>
      <c r="Q253">
        <f t="shared" si="218"/>
        <v>2.2307904158633987</v>
      </c>
      <c r="R253">
        <f t="shared" si="219"/>
        <v>2.4098044615808316</v>
      </c>
      <c r="S253">
        <f t="shared" si="280"/>
        <v>5.3084549710823463</v>
      </c>
      <c r="T253">
        <f t="shared" si="220"/>
        <v>26.611126411456894</v>
      </c>
      <c r="U253">
        <f t="shared" si="221"/>
        <v>36.560176259983471</v>
      </c>
      <c r="V253">
        <f t="shared" si="222"/>
        <v>530999.99999999988</v>
      </c>
      <c r="W253">
        <v>8190</v>
      </c>
      <c r="X253">
        <v>3948</v>
      </c>
      <c r="Y253">
        <v>4242</v>
      </c>
      <c r="Z253">
        <v>611</v>
      </c>
      <c r="AA253">
        <v>340</v>
      </c>
      <c r="AB253">
        <v>271</v>
      </c>
      <c r="AC253">
        <v>413</v>
      </c>
      <c r="AD253">
        <v>240</v>
      </c>
      <c r="AE253">
        <v>173</v>
      </c>
      <c r="AF253">
        <v>4</v>
      </c>
      <c r="AG253">
        <v>4</v>
      </c>
      <c r="AH253">
        <v>0</v>
      </c>
      <c r="AI253">
        <v>214</v>
      </c>
      <c r="AJ253">
        <v>152</v>
      </c>
      <c r="AK253">
        <v>62</v>
      </c>
      <c r="AL253">
        <v>106</v>
      </c>
      <c r="AM253">
        <v>93</v>
      </c>
      <c r="AN253">
        <v>13</v>
      </c>
      <c r="AO253">
        <v>494</v>
      </c>
      <c r="AP253">
        <v>381</v>
      </c>
      <c r="AQ253">
        <v>113</v>
      </c>
      <c r="AR253">
        <v>771</v>
      </c>
      <c r="AS253">
        <v>573</v>
      </c>
      <c r="AT253">
        <v>198</v>
      </c>
      <c r="AU253">
        <v>2</v>
      </c>
      <c r="AV253">
        <v>2</v>
      </c>
      <c r="AW253">
        <v>0</v>
      </c>
      <c r="AX253">
        <v>348</v>
      </c>
      <c r="AY253">
        <v>283</v>
      </c>
      <c r="AZ253">
        <v>65</v>
      </c>
      <c r="BA253">
        <v>96</v>
      </c>
      <c r="BB253">
        <v>92</v>
      </c>
      <c r="BC253">
        <v>4</v>
      </c>
      <c r="BD253">
        <v>24</v>
      </c>
      <c r="BE253">
        <v>17</v>
      </c>
      <c r="BF253">
        <v>7</v>
      </c>
      <c r="BG253">
        <v>5</v>
      </c>
      <c r="BH253">
        <v>4</v>
      </c>
      <c r="BI253">
        <v>1</v>
      </c>
      <c r="BJ253">
        <v>21</v>
      </c>
      <c r="BK253">
        <v>18</v>
      </c>
      <c r="BL253">
        <v>3</v>
      </c>
      <c r="BM253">
        <v>52</v>
      </c>
      <c r="BN253">
        <v>34</v>
      </c>
      <c r="BO253">
        <v>18</v>
      </c>
      <c r="BP253">
        <v>1635</v>
      </c>
      <c r="BQ253">
        <v>1462</v>
      </c>
      <c r="BR253">
        <v>173</v>
      </c>
      <c r="BS253">
        <v>906</v>
      </c>
      <c r="BT253">
        <v>521</v>
      </c>
      <c r="BU253">
        <v>385</v>
      </c>
      <c r="BV253">
        <v>133</v>
      </c>
      <c r="BW253">
        <v>67</v>
      </c>
      <c r="BX253">
        <v>66</v>
      </c>
      <c r="BY253">
        <v>499</v>
      </c>
      <c r="BZ253">
        <v>290</v>
      </c>
      <c r="CA253">
        <v>209</v>
      </c>
      <c r="CB253" t="str">
        <f t="shared" si="281"/>
        <v>CultivatorsTotal</v>
      </c>
      <c r="CC253" t="str">
        <f t="shared" si="282"/>
        <v>CultivatorsMale</v>
      </c>
      <c r="CD253" t="str">
        <f t="shared" si="283"/>
        <v>CultivatorsFemale</v>
      </c>
      <c r="CE253">
        <f t="shared" si="223"/>
        <v>56.389424400991459</v>
      </c>
      <c r="CF253">
        <f t="shared" si="224"/>
        <v>48.205128205128204</v>
      </c>
      <c r="CG253">
        <f t="shared" si="225"/>
        <v>51.794871794871803</v>
      </c>
      <c r="CH253">
        <f t="shared" si="226"/>
        <v>4.2068300743596803</v>
      </c>
      <c r="CI253">
        <f t="shared" si="227"/>
        <v>55.646481178396066</v>
      </c>
      <c r="CJ253">
        <f t="shared" si="228"/>
        <v>44.353518821603927</v>
      </c>
      <c r="CK253">
        <f t="shared" si="229"/>
        <v>2.8435692646653816</v>
      </c>
      <c r="CL253">
        <f t="shared" si="230"/>
        <v>58.111380145278446</v>
      </c>
      <c r="CM253">
        <f t="shared" si="231"/>
        <v>41.888619854721547</v>
      </c>
      <c r="CN253">
        <f t="shared" si="232"/>
        <v>2.7540622418066651E-2</v>
      </c>
      <c r="CO253">
        <f t="shared" si="233"/>
        <v>100</v>
      </c>
      <c r="CP253">
        <f t="shared" si="284"/>
        <v>0</v>
      </c>
      <c r="CQ253">
        <f t="shared" si="234"/>
        <v>1.4734232993665657</v>
      </c>
      <c r="CR253">
        <f t="shared" si="235"/>
        <v>71.028037383177562</v>
      </c>
      <c r="CS253">
        <f t="shared" si="236"/>
        <v>28.971962616822427</v>
      </c>
      <c r="CT253">
        <f t="shared" si="237"/>
        <v>0.72982649407876621</v>
      </c>
      <c r="CU253">
        <f t="shared" si="238"/>
        <v>87.735849056603783</v>
      </c>
      <c r="CV253">
        <f t="shared" si="239"/>
        <v>12.264150943396226</v>
      </c>
      <c r="CW253">
        <f t="shared" si="240"/>
        <v>3.4012668686312306</v>
      </c>
      <c r="CX253">
        <f t="shared" si="241"/>
        <v>77.125506072874501</v>
      </c>
      <c r="CY253">
        <f t="shared" si="242"/>
        <v>22.874493927125506</v>
      </c>
      <c r="CZ253">
        <f t="shared" si="243"/>
        <v>5.3084549710823463</v>
      </c>
      <c r="DA253">
        <f t="shared" si="244"/>
        <v>74.319066147859928</v>
      </c>
      <c r="DB253">
        <f t="shared" si="245"/>
        <v>25.680933852140075</v>
      </c>
      <c r="DC253">
        <f t="shared" si="246"/>
        <v>1.3770311209033326E-2</v>
      </c>
      <c r="DD253">
        <f t="shared" si="247"/>
        <v>100</v>
      </c>
      <c r="DE253">
        <f t="shared" si="285"/>
        <v>0</v>
      </c>
      <c r="DF253">
        <f t="shared" si="248"/>
        <v>2.3960341503717983</v>
      </c>
      <c r="DG253">
        <f t="shared" si="249"/>
        <v>81.321839080459768</v>
      </c>
      <c r="DH253">
        <f t="shared" si="250"/>
        <v>18.678160919540229</v>
      </c>
      <c r="DI253">
        <f t="shared" si="251"/>
        <v>0.66097493803359952</v>
      </c>
      <c r="DJ253">
        <f t="shared" si="252"/>
        <v>95.833333333333343</v>
      </c>
      <c r="DK253">
        <f t="shared" si="253"/>
        <v>4.1666666666666661</v>
      </c>
      <c r="DL253">
        <f t="shared" si="254"/>
        <v>0.16524373450839988</v>
      </c>
      <c r="DM253">
        <f t="shared" si="255"/>
        <v>70.833333333333343</v>
      </c>
      <c r="DN253">
        <f t="shared" si="256"/>
        <v>29.166666666666668</v>
      </c>
      <c r="DO253">
        <f t="shared" si="257"/>
        <v>3.4425778022583307E-2</v>
      </c>
      <c r="DP253">
        <f t="shared" si="258"/>
        <v>80</v>
      </c>
      <c r="DQ253">
        <f t="shared" si="259"/>
        <v>20</v>
      </c>
      <c r="DR253">
        <f t="shared" si="260"/>
        <v>0.14458826769484992</v>
      </c>
      <c r="DS253">
        <f t="shared" si="261"/>
        <v>85.714285714285708</v>
      </c>
      <c r="DT253">
        <f t="shared" si="262"/>
        <v>14.285714285714285</v>
      </c>
      <c r="DU253">
        <f t="shared" si="263"/>
        <v>0.35802809143486647</v>
      </c>
      <c r="DV253">
        <f t="shared" si="264"/>
        <v>65.384615384615387</v>
      </c>
      <c r="DW253">
        <f t="shared" si="265"/>
        <v>34.615384615384613</v>
      </c>
      <c r="DX253">
        <f t="shared" si="266"/>
        <v>11.257229413384742</v>
      </c>
      <c r="DY253">
        <f t="shared" si="267"/>
        <v>89.418960244648318</v>
      </c>
      <c r="DZ253">
        <f t="shared" si="268"/>
        <v>10.581039755351682</v>
      </c>
      <c r="EA253">
        <f t="shared" si="269"/>
        <v>6.2379509776920958</v>
      </c>
      <c r="EB253">
        <f t="shared" si="270"/>
        <v>57.505518763796914</v>
      </c>
      <c r="EC253">
        <f t="shared" si="271"/>
        <v>42.494481236203093</v>
      </c>
      <c r="ED253">
        <f t="shared" si="272"/>
        <v>0.91572569540071602</v>
      </c>
      <c r="EE253">
        <f t="shared" si="273"/>
        <v>50.375939849624061</v>
      </c>
      <c r="EF253">
        <f t="shared" si="274"/>
        <v>49.624060150375939</v>
      </c>
      <c r="EG253">
        <f t="shared" si="275"/>
        <v>3.4356926466538145</v>
      </c>
      <c r="EH253">
        <f t="shared" si="276"/>
        <v>58.116232464929865</v>
      </c>
      <c r="EI253">
        <f t="shared" si="277"/>
        <v>41.883767535070135</v>
      </c>
    </row>
    <row r="254" spans="1:139" x14ac:dyDescent="0.25">
      <c r="A254" t="s">
        <v>1834</v>
      </c>
      <c r="B254">
        <v>253</v>
      </c>
      <c r="C254" t="s">
        <v>313</v>
      </c>
      <c r="E254">
        <v>148226</v>
      </c>
      <c r="F254">
        <v>76948</v>
      </c>
      <c r="G254">
        <v>71278</v>
      </c>
      <c r="H254">
        <v>50268</v>
      </c>
      <c r="I254">
        <v>34330</v>
      </c>
      <c r="J254">
        <v>15938</v>
      </c>
      <c r="K254">
        <f t="shared" si="214"/>
        <v>33.913078677155156</v>
      </c>
      <c r="L254">
        <f t="shared" si="215"/>
        <v>44.614544887456461</v>
      </c>
      <c r="M254">
        <f t="shared" si="216"/>
        <v>22.360335587418277</v>
      </c>
      <c r="N254">
        <f t="shared" si="278"/>
        <v>68.293944457706687</v>
      </c>
      <c r="O254">
        <f t="shared" si="279"/>
        <v>31.70605554229331</v>
      </c>
      <c r="P254">
        <f t="shared" si="217"/>
        <v>73.728813559322035</v>
      </c>
      <c r="Q254">
        <f t="shared" si="218"/>
        <v>2.7552319567120236</v>
      </c>
      <c r="R254">
        <f t="shared" si="219"/>
        <v>3.0436858438768204</v>
      </c>
      <c r="S254">
        <f t="shared" si="280"/>
        <v>3.1550887244370176</v>
      </c>
      <c r="T254">
        <f t="shared" si="220"/>
        <v>17.317179915652105</v>
      </c>
      <c r="U254">
        <f t="shared" si="221"/>
        <v>26.271186440677965</v>
      </c>
      <c r="V254">
        <f t="shared" si="222"/>
        <v>1320600</v>
      </c>
      <c r="W254">
        <v>31414</v>
      </c>
      <c r="X254">
        <v>19964</v>
      </c>
      <c r="Y254">
        <v>11450</v>
      </c>
      <c r="Z254">
        <v>2473</v>
      </c>
      <c r="AA254">
        <v>1538</v>
      </c>
      <c r="AB254">
        <v>935</v>
      </c>
      <c r="AC254">
        <v>3175</v>
      </c>
      <c r="AD254">
        <v>2111</v>
      </c>
      <c r="AE254">
        <v>1064</v>
      </c>
      <c r="AF254">
        <v>233</v>
      </c>
      <c r="AG254">
        <v>222</v>
      </c>
      <c r="AH254">
        <v>11</v>
      </c>
      <c r="AI254">
        <v>194</v>
      </c>
      <c r="AJ254">
        <v>139</v>
      </c>
      <c r="AK254">
        <v>55</v>
      </c>
      <c r="AL254">
        <v>958</v>
      </c>
      <c r="AM254">
        <v>868</v>
      </c>
      <c r="AN254">
        <v>90</v>
      </c>
      <c r="AO254">
        <v>836</v>
      </c>
      <c r="AP254">
        <v>705</v>
      </c>
      <c r="AQ254">
        <v>131</v>
      </c>
      <c r="AR254">
        <v>1586</v>
      </c>
      <c r="AS254">
        <v>1330</v>
      </c>
      <c r="AT254">
        <v>256</v>
      </c>
      <c r="AU254">
        <v>6</v>
      </c>
      <c r="AV254">
        <v>6</v>
      </c>
      <c r="AW254">
        <v>0</v>
      </c>
      <c r="AX254">
        <v>1524</v>
      </c>
      <c r="AY254">
        <v>1293</v>
      </c>
      <c r="AZ254">
        <v>231</v>
      </c>
      <c r="BA254">
        <v>538</v>
      </c>
      <c r="BB254">
        <v>528</v>
      </c>
      <c r="BC254">
        <v>10</v>
      </c>
      <c r="BD254">
        <v>135</v>
      </c>
      <c r="BE254">
        <v>105</v>
      </c>
      <c r="BF254">
        <v>30</v>
      </c>
      <c r="BG254">
        <v>2</v>
      </c>
      <c r="BH254">
        <v>0</v>
      </c>
      <c r="BI254">
        <v>2</v>
      </c>
      <c r="BJ254">
        <v>83</v>
      </c>
      <c r="BK254">
        <v>77</v>
      </c>
      <c r="BL254">
        <v>6</v>
      </c>
      <c r="BM254">
        <v>138</v>
      </c>
      <c r="BN254">
        <v>116</v>
      </c>
      <c r="BO254">
        <v>22</v>
      </c>
      <c r="BP254">
        <v>3486</v>
      </c>
      <c r="BQ254">
        <v>3228</v>
      </c>
      <c r="BR254">
        <v>258</v>
      </c>
      <c r="BS254">
        <v>2277</v>
      </c>
      <c r="BT254">
        <v>1329</v>
      </c>
      <c r="BU254">
        <v>948</v>
      </c>
      <c r="BV254">
        <v>101</v>
      </c>
      <c r="BW254">
        <v>41</v>
      </c>
      <c r="BX254">
        <v>60</v>
      </c>
      <c r="BY254">
        <v>1109</v>
      </c>
      <c r="BZ254">
        <v>730</v>
      </c>
      <c r="CA254">
        <v>379</v>
      </c>
      <c r="CB254" t="str">
        <f t="shared" si="281"/>
        <v>CultivatorsTotal</v>
      </c>
      <c r="CC254" t="str">
        <f t="shared" si="282"/>
        <v>CultivatorsMale</v>
      </c>
      <c r="CD254" t="str">
        <f t="shared" si="283"/>
        <v>CultivatorsFemale</v>
      </c>
      <c r="CE254">
        <f t="shared" si="223"/>
        <v>62.493037319964984</v>
      </c>
      <c r="CF254">
        <f t="shared" si="224"/>
        <v>63.551282867511304</v>
      </c>
      <c r="CG254">
        <f t="shared" si="225"/>
        <v>36.448717132488703</v>
      </c>
      <c r="CH254">
        <f t="shared" si="226"/>
        <v>4.9196307790244287</v>
      </c>
      <c r="CI254">
        <f t="shared" si="227"/>
        <v>62.191670036393042</v>
      </c>
      <c r="CJ254">
        <f t="shared" si="228"/>
        <v>37.808329963606958</v>
      </c>
      <c r="CK254">
        <f t="shared" si="229"/>
        <v>6.316145460332617</v>
      </c>
      <c r="CL254">
        <f t="shared" si="230"/>
        <v>66.488188976377955</v>
      </c>
      <c r="CM254">
        <f t="shared" si="231"/>
        <v>33.511811023622045</v>
      </c>
      <c r="CN254">
        <f t="shared" si="232"/>
        <v>0.46351555661653537</v>
      </c>
      <c r="CO254">
        <f t="shared" si="233"/>
        <v>95.278969957081543</v>
      </c>
      <c r="CP254">
        <f t="shared" si="284"/>
        <v>4.7210300429184553</v>
      </c>
      <c r="CQ254">
        <f t="shared" si="234"/>
        <v>0.38593140765496936</v>
      </c>
      <c r="CR254">
        <f t="shared" si="235"/>
        <v>71.649484536082468</v>
      </c>
      <c r="CS254">
        <f t="shared" si="236"/>
        <v>28.350515463917525</v>
      </c>
      <c r="CT254">
        <f t="shared" si="237"/>
        <v>1.905784992440519</v>
      </c>
      <c r="CU254">
        <f t="shared" si="238"/>
        <v>90.605427974947801</v>
      </c>
      <c r="CV254">
        <f t="shared" si="239"/>
        <v>9.3945720250521916</v>
      </c>
      <c r="CW254">
        <f t="shared" si="240"/>
        <v>1.6630858597915175</v>
      </c>
      <c r="CX254">
        <f t="shared" si="241"/>
        <v>84.330143540669852</v>
      </c>
      <c r="CY254">
        <f t="shared" si="242"/>
        <v>15.669856459330145</v>
      </c>
      <c r="CZ254">
        <f t="shared" si="243"/>
        <v>3.1550887244370176</v>
      </c>
      <c r="DA254">
        <f t="shared" si="244"/>
        <v>83.858764186633039</v>
      </c>
      <c r="DB254">
        <f t="shared" si="245"/>
        <v>16.141235813366961</v>
      </c>
      <c r="DC254">
        <f t="shared" si="246"/>
        <v>1.1936022917164E-2</v>
      </c>
      <c r="DD254">
        <f t="shared" si="247"/>
        <v>100</v>
      </c>
      <c r="DE254">
        <f t="shared" si="285"/>
        <v>0</v>
      </c>
      <c r="DF254">
        <f t="shared" si="248"/>
        <v>3.0317498209596563</v>
      </c>
      <c r="DG254">
        <f t="shared" si="249"/>
        <v>84.842519685039377</v>
      </c>
      <c r="DH254">
        <f t="shared" si="250"/>
        <v>15.157480314960631</v>
      </c>
      <c r="DI254">
        <f t="shared" si="251"/>
        <v>1.0702633882390389</v>
      </c>
      <c r="DJ254">
        <f t="shared" si="252"/>
        <v>98.141263940520446</v>
      </c>
      <c r="DK254">
        <f t="shared" si="253"/>
        <v>1.8587360594795539</v>
      </c>
      <c r="DL254">
        <f t="shared" si="254"/>
        <v>0.26856051563619004</v>
      </c>
      <c r="DM254">
        <f t="shared" si="255"/>
        <v>77.777777777777786</v>
      </c>
      <c r="DN254">
        <f t="shared" si="256"/>
        <v>22.222222222222221</v>
      </c>
      <c r="DO254">
        <f t="shared" si="257"/>
        <v>3.9786743057213334E-3</v>
      </c>
      <c r="DP254">
        <f t="shared" si="258"/>
        <v>0</v>
      </c>
      <c r="DQ254">
        <f t="shared" si="259"/>
        <v>100</v>
      </c>
      <c r="DR254">
        <f t="shared" si="260"/>
        <v>0.16511498368743535</v>
      </c>
      <c r="DS254">
        <f t="shared" si="261"/>
        <v>92.771084337349393</v>
      </c>
      <c r="DT254">
        <f t="shared" si="262"/>
        <v>7.2289156626506017</v>
      </c>
      <c r="DU254">
        <f t="shared" si="263"/>
        <v>0.27452852709477199</v>
      </c>
      <c r="DV254">
        <f t="shared" si="264"/>
        <v>84.05797101449275</v>
      </c>
      <c r="DW254">
        <f t="shared" si="265"/>
        <v>15.942028985507244</v>
      </c>
      <c r="DX254">
        <f t="shared" si="266"/>
        <v>6.9348293148722844</v>
      </c>
      <c r="DY254">
        <f t="shared" si="267"/>
        <v>92.598967297762485</v>
      </c>
      <c r="DZ254">
        <f t="shared" si="268"/>
        <v>7.4010327022375213</v>
      </c>
      <c r="EA254">
        <f t="shared" si="269"/>
        <v>4.5297206970637385</v>
      </c>
      <c r="EB254">
        <f t="shared" si="270"/>
        <v>58.366271409749672</v>
      </c>
      <c r="EC254">
        <f t="shared" si="271"/>
        <v>41.633728590250328</v>
      </c>
      <c r="ED254">
        <f t="shared" si="272"/>
        <v>0.20092305243892736</v>
      </c>
      <c r="EE254">
        <f t="shared" si="273"/>
        <v>40.594059405940598</v>
      </c>
      <c r="EF254">
        <f t="shared" si="274"/>
        <v>59.405940594059402</v>
      </c>
      <c r="EG254">
        <f t="shared" si="275"/>
        <v>2.2061749025224797</v>
      </c>
      <c r="EH254">
        <f t="shared" si="276"/>
        <v>65.825067628494139</v>
      </c>
      <c r="EI254">
        <f t="shared" si="277"/>
        <v>34.174932371505861</v>
      </c>
    </row>
    <row r="255" spans="1:139" x14ac:dyDescent="0.25">
      <c r="A255" t="s">
        <v>1836</v>
      </c>
      <c r="B255">
        <v>254</v>
      </c>
      <c r="C255" t="s">
        <v>314</v>
      </c>
      <c r="E255">
        <v>111975</v>
      </c>
      <c r="F255">
        <v>57604</v>
      </c>
      <c r="G255">
        <v>54371</v>
      </c>
      <c r="H255">
        <v>44262</v>
      </c>
      <c r="I255">
        <v>24739</v>
      </c>
      <c r="J255">
        <v>19523</v>
      </c>
      <c r="K255">
        <f t="shared" si="214"/>
        <v>39.528466175485597</v>
      </c>
      <c r="L255">
        <f t="shared" si="215"/>
        <v>42.946670370113189</v>
      </c>
      <c r="M255">
        <f t="shared" si="216"/>
        <v>35.907009251255268</v>
      </c>
      <c r="N255">
        <f t="shared" si="278"/>
        <v>55.89218742939768</v>
      </c>
      <c r="O255">
        <f t="shared" si="279"/>
        <v>44.10781257060232</v>
      </c>
      <c r="P255">
        <f t="shared" si="217"/>
        <v>78.005964484207652</v>
      </c>
      <c r="Q255">
        <f t="shared" si="218"/>
        <v>1.1002665943698884</v>
      </c>
      <c r="R255">
        <f t="shared" si="219"/>
        <v>1.8661605892187432</v>
      </c>
      <c r="S255">
        <f t="shared" si="280"/>
        <v>2.2344223035560979</v>
      </c>
      <c r="T255">
        <f t="shared" si="220"/>
        <v>16.7931860286476</v>
      </c>
      <c r="U255">
        <f t="shared" si="221"/>
        <v>21.99403551579233</v>
      </c>
      <c r="V255">
        <f t="shared" si="222"/>
        <v>973500.00000000012</v>
      </c>
      <c r="W255">
        <v>32540</v>
      </c>
      <c r="X255">
        <v>15733</v>
      </c>
      <c r="Y255">
        <v>16807</v>
      </c>
      <c r="Z255">
        <v>949</v>
      </c>
      <c r="AA255">
        <v>519</v>
      </c>
      <c r="AB255">
        <v>430</v>
      </c>
      <c r="AC255">
        <v>1038</v>
      </c>
      <c r="AD255">
        <v>691</v>
      </c>
      <c r="AE255">
        <v>347</v>
      </c>
      <c r="AF255">
        <v>29</v>
      </c>
      <c r="AG255">
        <v>24</v>
      </c>
      <c r="AH255">
        <v>5</v>
      </c>
      <c r="AI255">
        <v>232</v>
      </c>
      <c r="AJ255">
        <v>161</v>
      </c>
      <c r="AK255">
        <v>71</v>
      </c>
      <c r="AL255">
        <v>226</v>
      </c>
      <c r="AM255">
        <v>136</v>
      </c>
      <c r="AN255">
        <v>90</v>
      </c>
      <c r="AO255">
        <v>608</v>
      </c>
      <c r="AP255">
        <v>533</v>
      </c>
      <c r="AQ255">
        <v>75</v>
      </c>
      <c r="AR255">
        <v>989</v>
      </c>
      <c r="AS255">
        <v>904</v>
      </c>
      <c r="AT255">
        <v>85</v>
      </c>
      <c r="AU255">
        <v>2</v>
      </c>
      <c r="AV255">
        <v>2</v>
      </c>
      <c r="AW255">
        <v>0</v>
      </c>
      <c r="AX255">
        <v>824</v>
      </c>
      <c r="AY255">
        <v>723</v>
      </c>
      <c r="AZ255">
        <v>101</v>
      </c>
      <c r="BA255">
        <v>248</v>
      </c>
      <c r="BB255">
        <v>241</v>
      </c>
      <c r="BC255">
        <v>7</v>
      </c>
      <c r="BD255">
        <v>63</v>
      </c>
      <c r="BE255">
        <v>48</v>
      </c>
      <c r="BF255">
        <v>15</v>
      </c>
      <c r="BG255">
        <v>1</v>
      </c>
      <c r="BH255">
        <v>1</v>
      </c>
      <c r="BI255">
        <v>0</v>
      </c>
      <c r="BJ255">
        <v>45</v>
      </c>
      <c r="BK255">
        <v>38</v>
      </c>
      <c r="BL255">
        <v>7</v>
      </c>
      <c r="BM255">
        <v>125</v>
      </c>
      <c r="BN255">
        <v>105</v>
      </c>
      <c r="BO255">
        <v>20</v>
      </c>
      <c r="BP255">
        <v>3469</v>
      </c>
      <c r="BQ255">
        <v>3197</v>
      </c>
      <c r="BR255">
        <v>272</v>
      </c>
      <c r="BS255">
        <v>1932</v>
      </c>
      <c r="BT255">
        <v>1068</v>
      </c>
      <c r="BU255">
        <v>864</v>
      </c>
      <c r="BV255">
        <v>160</v>
      </c>
      <c r="BW255">
        <v>93</v>
      </c>
      <c r="BX255">
        <v>67</v>
      </c>
      <c r="BY255">
        <v>782</v>
      </c>
      <c r="BZ255">
        <v>522</v>
      </c>
      <c r="CA255">
        <v>260</v>
      </c>
      <c r="CB255" t="str">
        <f t="shared" si="281"/>
        <v>CultivatorsTotal</v>
      </c>
      <c r="CC255" t="str">
        <f t="shared" si="282"/>
        <v>CultivatorsMale</v>
      </c>
      <c r="CD255" t="str">
        <f t="shared" si="283"/>
        <v>CultivatorsFemale</v>
      </c>
      <c r="CE255">
        <f t="shared" si="223"/>
        <v>73.516786408205675</v>
      </c>
      <c r="CF255">
        <f t="shared" si="224"/>
        <v>48.349723417332513</v>
      </c>
      <c r="CG255">
        <f t="shared" si="225"/>
        <v>51.650276582667487</v>
      </c>
      <c r="CH255">
        <f t="shared" si="226"/>
        <v>2.1440513307125748</v>
      </c>
      <c r="CI255">
        <f t="shared" si="227"/>
        <v>54.689146469968385</v>
      </c>
      <c r="CJ255">
        <f t="shared" si="228"/>
        <v>45.310853530031615</v>
      </c>
      <c r="CK255">
        <f t="shared" si="229"/>
        <v>2.3451267452894129</v>
      </c>
      <c r="CL255">
        <f t="shared" si="230"/>
        <v>66.570327552986512</v>
      </c>
      <c r="CM255">
        <f t="shared" si="231"/>
        <v>33.429672447013488</v>
      </c>
      <c r="CN255">
        <f t="shared" si="232"/>
        <v>6.5518955311553925E-2</v>
      </c>
      <c r="CO255">
        <f t="shared" si="233"/>
        <v>82.758620689655174</v>
      </c>
      <c r="CP255">
        <f t="shared" si="284"/>
        <v>17.241379310344829</v>
      </c>
      <c r="CQ255">
        <f t="shared" si="234"/>
        <v>0.5241516424924314</v>
      </c>
      <c r="CR255">
        <f t="shared" si="235"/>
        <v>69.396551724137936</v>
      </c>
      <c r="CS255">
        <f t="shared" si="236"/>
        <v>30.603448275862068</v>
      </c>
      <c r="CT255">
        <f t="shared" si="237"/>
        <v>0.51059599656590304</v>
      </c>
      <c r="CU255">
        <f t="shared" si="238"/>
        <v>60.176991150442483</v>
      </c>
      <c r="CV255">
        <f t="shared" si="239"/>
        <v>39.823008849557525</v>
      </c>
      <c r="CW255">
        <f t="shared" si="240"/>
        <v>1.3736387872215445</v>
      </c>
      <c r="CX255">
        <f t="shared" si="241"/>
        <v>87.664473684210535</v>
      </c>
      <c r="CY255">
        <f t="shared" si="242"/>
        <v>12.335526315789473</v>
      </c>
      <c r="CZ255">
        <f t="shared" si="243"/>
        <v>2.2344223035560979</v>
      </c>
      <c r="DA255">
        <f t="shared" si="244"/>
        <v>91.405460060667338</v>
      </c>
      <c r="DB255">
        <f t="shared" si="245"/>
        <v>8.5945399393326607</v>
      </c>
      <c r="DC255">
        <f t="shared" si="246"/>
        <v>4.5185486421761333E-3</v>
      </c>
      <c r="DD255">
        <f t="shared" si="247"/>
        <v>100</v>
      </c>
      <c r="DE255">
        <f t="shared" si="285"/>
        <v>0</v>
      </c>
      <c r="DF255">
        <f t="shared" si="248"/>
        <v>1.861642040576567</v>
      </c>
      <c r="DG255">
        <f t="shared" si="249"/>
        <v>87.742718446601941</v>
      </c>
      <c r="DH255">
        <f t="shared" si="250"/>
        <v>12.257281553398059</v>
      </c>
      <c r="DI255">
        <f t="shared" si="251"/>
        <v>0.56030003162984054</v>
      </c>
      <c r="DJ255">
        <f t="shared" si="252"/>
        <v>97.177419354838719</v>
      </c>
      <c r="DK255">
        <f t="shared" si="253"/>
        <v>2.82258064516129</v>
      </c>
      <c r="DL255">
        <f t="shared" si="254"/>
        <v>0.14233428222854819</v>
      </c>
      <c r="DM255">
        <f t="shared" si="255"/>
        <v>76.19047619047619</v>
      </c>
      <c r="DN255">
        <f t="shared" si="256"/>
        <v>23.809523809523807</v>
      </c>
      <c r="DO255">
        <f t="shared" si="257"/>
        <v>2.2592743210880666E-3</v>
      </c>
      <c r="DP255">
        <f t="shared" si="258"/>
        <v>100</v>
      </c>
      <c r="DQ255">
        <f t="shared" si="259"/>
        <v>0</v>
      </c>
      <c r="DR255">
        <f t="shared" si="260"/>
        <v>0.10166734444896298</v>
      </c>
      <c r="DS255">
        <f t="shared" si="261"/>
        <v>84.444444444444443</v>
      </c>
      <c r="DT255">
        <f t="shared" si="262"/>
        <v>15.555555555555555</v>
      </c>
      <c r="DU255">
        <f t="shared" si="263"/>
        <v>0.2824092901360083</v>
      </c>
      <c r="DV255">
        <f t="shared" si="264"/>
        <v>84</v>
      </c>
      <c r="DW255">
        <f t="shared" si="265"/>
        <v>16</v>
      </c>
      <c r="DX255">
        <f t="shared" si="266"/>
        <v>7.8374226198545029</v>
      </c>
      <c r="DY255">
        <f t="shared" si="267"/>
        <v>92.159123666762753</v>
      </c>
      <c r="DZ255">
        <f t="shared" si="268"/>
        <v>7.8408763332372438</v>
      </c>
      <c r="EA255">
        <f t="shared" si="269"/>
        <v>4.3649179883421443</v>
      </c>
      <c r="EB255">
        <f t="shared" si="270"/>
        <v>55.279503105590067</v>
      </c>
      <c r="EC255">
        <f t="shared" si="271"/>
        <v>44.720496894409941</v>
      </c>
      <c r="ED255">
        <f t="shared" si="272"/>
        <v>0.36148389137409065</v>
      </c>
      <c r="EE255">
        <f t="shared" si="273"/>
        <v>58.125000000000007</v>
      </c>
      <c r="EF255">
        <f t="shared" si="274"/>
        <v>41.875</v>
      </c>
      <c r="EG255">
        <f t="shared" si="275"/>
        <v>1.7667525190908682</v>
      </c>
      <c r="EH255">
        <f t="shared" si="276"/>
        <v>66.751918158567776</v>
      </c>
      <c r="EI255">
        <f t="shared" si="277"/>
        <v>33.248081841432224</v>
      </c>
    </row>
    <row r="256" spans="1:139" x14ac:dyDescent="0.25">
      <c r="A256" t="s">
        <v>1820</v>
      </c>
      <c r="B256">
        <v>255</v>
      </c>
      <c r="C256" t="s">
        <v>315</v>
      </c>
      <c r="D256" t="s">
        <v>3187</v>
      </c>
      <c r="E256">
        <v>83030</v>
      </c>
      <c r="F256">
        <v>41843</v>
      </c>
      <c r="G256">
        <v>41187</v>
      </c>
      <c r="H256">
        <v>22669</v>
      </c>
      <c r="I256">
        <v>13890</v>
      </c>
      <c r="J256">
        <v>8779</v>
      </c>
      <c r="K256">
        <f t="shared" si="214"/>
        <v>27.302179934963267</v>
      </c>
      <c r="L256">
        <f t="shared" si="215"/>
        <v>33.195516573859429</v>
      </c>
      <c r="M256">
        <f t="shared" si="216"/>
        <v>21.314978027047367</v>
      </c>
      <c r="N256">
        <f t="shared" si="278"/>
        <v>61.273104239269486</v>
      </c>
      <c r="O256">
        <f t="shared" si="279"/>
        <v>38.726895760730514</v>
      </c>
      <c r="P256">
        <f t="shared" si="217"/>
        <v>49.036128633817107</v>
      </c>
      <c r="Q256">
        <f t="shared" si="218"/>
        <v>1.9983237019718556</v>
      </c>
      <c r="R256">
        <f t="shared" si="219"/>
        <v>4.6274648197979618</v>
      </c>
      <c r="S256">
        <f t="shared" si="280"/>
        <v>8.0594644668931146</v>
      </c>
      <c r="T256">
        <f t="shared" si="220"/>
        <v>36.278618377519962</v>
      </c>
      <c r="U256">
        <f t="shared" si="221"/>
        <v>50.963871366182893</v>
      </c>
      <c r="V256">
        <f t="shared" si="222"/>
        <v>1155300</v>
      </c>
      <c r="W256">
        <v>9552</v>
      </c>
      <c r="X256">
        <v>4542</v>
      </c>
      <c r="Y256">
        <v>5010</v>
      </c>
      <c r="Z256">
        <v>826</v>
      </c>
      <c r="AA256">
        <v>398</v>
      </c>
      <c r="AB256">
        <v>428</v>
      </c>
      <c r="AC256">
        <v>738</v>
      </c>
      <c r="AD256">
        <v>502</v>
      </c>
      <c r="AE256">
        <v>236</v>
      </c>
      <c r="AF256">
        <v>61</v>
      </c>
      <c r="AG256">
        <v>48</v>
      </c>
      <c r="AH256">
        <v>13</v>
      </c>
      <c r="AI256">
        <v>121</v>
      </c>
      <c r="AJ256">
        <v>78</v>
      </c>
      <c r="AK256">
        <v>43</v>
      </c>
      <c r="AL256">
        <v>271</v>
      </c>
      <c r="AM256">
        <v>238</v>
      </c>
      <c r="AN256">
        <v>33</v>
      </c>
      <c r="AO256">
        <v>1578</v>
      </c>
      <c r="AP256">
        <v>1205</v>
      </c>
      <c r="AQ256">
        <v>373</v>
      </c>
      <c r="AR256">
        <v>1827</v>
      </c>
      <c r="AS256">
        <v>1530</v>
      </c>
      <c r="AT256">
        <v>297</v>
      </c>
      <c r="AU256">
        <v>5</v>
      </c>
      <c r="AV256">
        <v>5</v>
      </c>
      <c r="AW256">
        <v>0</v>
      </c>
      <c r="AX256">
        <v>1044</v>
      </c>
      <c r="AY256">
        <v>798</v>
      </c>
      <c r="AZ256">
        <v>246</v>
      </c>
      <c r="BA256">
        <v>369</v>
      </c>
      <c r="BB256">
        <v>351</v>
      </c>
      <c r="BC256">
        <v>18</v>
      </c>
      <c r="BD256">
        <v>133</v>
      </c>
      <c r="BE256">
        <v>99</v>
      </c>
      <c r="BF256">
        <v>34</v>
      </c>
      <c r="BG256">
        <v>0</v>
      </c>
      <c r="BH256">
        <v>0</v>
      </c>
      <c r="BI256">
        <v>0</v>
      </c>
      <c r="BJ256">
        <v>110</v>
      </c>
      <c r="BK256">
        <v>98</v>
      </c>
      <c r="BL256">
        <v>12</v>
      </c>
      <c r="BM256">
        <v>233</v>
      </c>
      <c r="BN256">
        <v>186</v>
      </c>
      <c r="BO256">
        <v>47</v>
      </c>
      <c r="BP256">
        <v>2391</v>
      </c>
      <c r="BQ256">
        <v>1898</v>
      </c>
      <c r="BR256">
        <v>493</v>
      </c>
      <c r="BS256">
        <v>2497</v>
      </c>
      <c r="BT256">
        <v>1391</v>
      </c>
      <c r="BU256">
        <v>1106</v>
      </c>
      <c r="BV256">
        <v>118</v>
      </c>
      <c r="BW256">
        <v>56</v>
      </c>
      <c r="BX256">
        <v>62</v>
      </c>
      <c r="BY256">
        <v>795</v>
      </c>
      <c r="BZ256">
        <v>467</v>
      </c>
      <c r="CA256">
        <v>328</v>
      </c>
      <c r="CB256" t="str">
        <f t="shared" si="281"/>
        <v>CultivatorsTotal</v>
      </c>
      <c r="CC256" t="str">
        <f t="shared" si="282"/>
        <v>CultivatorsMale</v>
      </c>
      <c r="CD256" t="str">
        <f t="shared" si="283"/>
        <v>CultivatorsFemale</v>
      </c>
      <c r="CE256">
        <f t="shared" si="223"/>
        <v>42.136838854823765</v>
      </c>
      <c r="CF256">
        <f t="shared" si="224"/>
        <v>47.550251256281406</v>
      </c>
      <c r="CG256">
        <f t="shared" si="225"/>
        <v>52.449748743718594</v>
      </c>
      <c r="CH256">
        <f t="shared" si="226"/>
        <v>3.6437425559133616</v>
      </c>
      <c r="CI256">
        <f t="shared" si="227"/>
        <v>48.184019370460049</v>
      </c>
      <c r="CJ256">
        <f t="shared" si="228"/>
        <v>51.815980629539951</v>
      </c>
      <c r="CK256">
        <f t="shared" si="229"/>
        <v>3.2555472230799771</v>
      </c>
      <c r="CL256">
        <f t="shared" si="230"/>
        <v>68.021680216802167</v>
      </c>
      <c r="CM256">
        <f t="shared" si="231"/>
        <v>31.978319783197833</v>
      </c>
      <c r="CN256">
        <f t="shared" si="232"/>
        <v>0.26908994662314173</v>
      </c>
      <c r="CO256">
        <f t="shared" si="233"/>
        <v>78.688524590163937</v>
      </c>
      <c r="CP256">
        <f t="shared" si="284"/>
        <v>21.311475409836063</v>
      </c>
      <c r="CQ256">
        <f t="shared" si="234"/>
        <v>0.5337685826459041</v>
      </c>
      <c r="CR256">
        <f t="shared" si="235"/>
        <v>64.462809917355372</v>
      </c>
      <c r="CS256">
        <f t="shared" si="236"/>
        <v>35.537190082644628</v>
      </c>
      <c r="CT256">
        <f t="shared" si="237"/>
        <v>1.1954651727028098</v>
      </c>
      <c r="CU256">
        <f t="shared" si="238"/>
        <v>87.822878228782287</v>
      </c>
      <c r="CV256">
        <f t="shared" si="239"/>
        <v>12.177121771217712</v>
      </c>
      <c r="CW256">
        <f t="shared" si="240"/>
        <v>6.9610481273986498</v>
      </c>
      <c r="CX256">
        <f t="shared" si="241"/>
        <v>76.362484157160964</v>
      </c>
      <c r="CY256">
        <f t="shared" si="242"/>
        <v>23.637515842839036</v>
      </c>
      <c r="CZ256">
        <f t="shared" si="243"/>
        <v>8.0594644668931146</v>
      </c>
      <c r="DA256">
        <f t="shared" si="244"/>
        <v>83.743842364532014</v>
      </c>
      <c r="DB256">
        <f t="shared" si="245"/>
        <v>16.256157635467979</v>
      </c>
      <c r="DC256">
        <f t="shared" si="246"/>
        <v>2.2056553001896864E-2</v>
      </c>
      <c r="DD256">
        <f t="shared" si="247"/>
        <v>100</v>
      </c>
      <c r="DE256">
        <f t="shared" si="285"/>
        <v>0</v>
      </c>
      <c r="DF256">
        <f t="shared" si="248"/>
        <v>4.605408266796065</v>
      </c>
      <c r="DG256">
        <f t="shared" si="249"/>
        <v>76.436781609195407</v>
      </c>
      <c r="DH256">
        <f t="shared" si="250"/>
        <v>23.563218390804597</v>
      </c>
      <c r="DI256">
        <f t="shared" si="251"/>
        <v>1.6277736115399886</v>
      </c>
      <c r="DJ256">
        <f t="shared" si="252"/>
        <v>95.121951219512198</v>
      </c>
      <c r="DK256">
        <f t="shared" si="253"/>
        <v>4.8780487804878048</v>
      </c>
      <c r="DL256">
        <f t="shared" si="254"/>
        <v>0.58670430985045652</v>
      </c>
      <c r="DM256">
        <f t="shared" si="255"/>
        <v>74.436090225563916</v>
      </c>
      <c r="DN256">
        <f t="shared" si="256"/>
        <v>25.563909774436087</v>
      </c>
      <c r="DO256">
        <f t="shared" si="257"/>
        <v>0</v>
      </c>
      <c r="DP256" t="e">
        <f t="shared" si="258"/>
        <v>#DIV/0!</v>
      </c>
      <c r="DQ256" t="e">
        <f t="shared" si="259"/>
        <v>#DIV/0!</v>
      </c>
      <c r="DR256">
        <f t="shared" si="260"/>
        <v>0.48524416604173104</v>
      </c>
      <c r="DS256">
        <f t="shared" si="261"/>
        <v>89.090909090909093</v>
      </c>
      <c r="DT256">
        <f t="shared" si="262"/>
        <v>10.909090909090908</v>
      </c>
      <c r="DU256">
        <f t="shared" si="263"/>
        <v>1.027835369888394</v>
      </c>
      <c r="DV256">
        <f t="shared" si="264"/>
        <v>79.82832618025752</v>
      </c>
      <c r="DW256">
        <f t="shared" si="265"/>
        <v>20.171673819742487</v>
      </c>
      <c r="DX256">
        <f t="shared" si="266"/>
        <v>10.54744364550708</v>
      </c>
      <c r="DY256">
        <f t="shared" si="267"/>
        <v>79.381012128816394</v>
      </c>
      <c r="DZ256">
        <f t="shared" si="268"/>
        <v>20.618987871183606</v>
      </c>
      <c r="EA256">
        <f t="shared" si="269"/>
        <v>11.015042569147294</v>
      </c>
      <c r="EB256">
        <f t="shared" si="270"/>
        <v>55.706848217861435</v>
      </c>
      <c r="EC256">
        <f t="shared" si="271"/>
        <v>44.293151782138565</v>
      </c>
      <c r="ED256">
        <f t="shared" si="272"/>
        <v>0.52053465084476591</v>
      </c>
      <c r="EE256">
        <f t="shared" si="273"/>
        <v>47.457627118644069</v>
      </c>
      <c r="EF256">
        <f t="shared" si="274"/>
        <v>52.542372881355938</v>
      </c>
      <c r="EG256">
        <f t="shared" si="275"/>
        <v>3.506991927301601</v>
      </c>
      <c r="EH256">
        <f t="shared" si="276"/>
        <v>58.742138364779869</v>
      </c>
      <c r="EI256">
        <f t="shared" si="277"/>
        <v>41.257861635220131</v>
      </c>
    </row>
    <row r="257" spans="1:139" x14ac:dyDescent="0.25">
      <c r="A257" t="s">
        <v>3010</v>
      </c>
      <c r="B257">
        <v>256</v>
      </c>
      <c r="C257" t="s">
        <v>316</v>
      </c>
      <c r="D257" t="s">
        <v>3187</v>
      </c>
      <c r="E257">
        <v>92076</v>
      </c>
      <c r="F257">
        <v>45318</v>
      </c>
      <c r="G257">
        <v>46758</v>
      </c>
      <c r="H257">
        <v>24372</v>
      </c>
      <c r="I257">
        <v>12232</v>
      </c>
      <c r="J257">
        <v>12140</v>
      </c>
      <c r="K257">
        <f t="shared" si="214"/>
        <v>26.469438290108172</v>
      </c>
      <c r="L257">
        <f t="shared" si="215"/>
        <v>26.991482413169159</v>
      </c>
      <c r="M257">
        <f t="shared" si="216"/>
        <v>25.963471491509477</v>
      </c>
      <c r="N257">
        <f t="shared" si="278"/>
        <v>50.188741178401443</v>
      </c>
      <c r="O257">
        <f t="shared" si="279"/>
        <v>49.81125882159855</v>
      </c>
      <c r="P257">
        <f t="shared" si="217"/>
        <v>81.634662727720325</v>
      </c>
      <c r="Q257">
        <f t="shared" si="218"/>
        <v>0.9806335138683735</v>
      </c>
      <c r="R257">
        <f t="shared" si="219"/>
        <v>0.98473658296405719</v>
      </c>
      <c r="S257">
        <f t="shared" si="280"/>
        <v>2.1541112752338747</v>
      </c>
      <c r="T257">
        <f t="shared" si="220"/>
        <v>14.24585590021336</v>
      </c>
      <c r="U257">
        <f t="shared" si="221"/>
        <v>18.365337272279668</v>
      </c>
      <c r="V257">
        <f t="shared" si="222"/>
        <v>447600.00000000006</v>
      </c>
      <c r="W257">
        <v>18498</v>
      </c>
      <c r="X257">
        <v>8637</v>
      </c>
      <c r="Y257">
        <v>9861</v>
      </c>
      <c r="Z257">
        <v>962</v>
      </c>
      <c r="AA257">
        <v>464</v>
      </c>
      <c r="AB257">
        <v>498</v>
      </c>
      <c r="AC257">
        <v>436</v>
      </c>
      <c r="AD257">
        <v>243</v>
      </c>
      <c r="AE257">
        <v>193</v>
      </c>
      <c r="AF257">
        <v>1</v>
      </c>
      <c r="AG257">
        <v>1</v>
      </c>
      <c r="AH257">
        <v>0</v>
      </c>
      <c r="AI257">
        <v>217</v>
      </c>
      <c r="AJ257">
        <v>111</v>
      </c>
      <c r="AK257">
        <v>106</v>
      </c>
      <c r="AL257">
        <v>21</v>
      </c>
      <c r="AM257">
        <v>20</v>
      </c>
      <c r="AN257">
        <v>1</v>
      </c>
      <c r="AO257">
        <v>282</v>
      </c>
      <c r="AP257">
        <v>209</v>
      </c>
      <c r="AQ257">
        <v>73</v>
      </c>
      <c r="AR257">
        <v>525</v>
      </c>
      <c r="AS257">
        <v>396</v>
      </c>
      <c r="AT257">
        <v>129</v>
      </c>
      <c r="AU257">
        <v>1</v>
      </c>
      <c r="AV257">
        <v>1</v>
      </c>
      <c r="AW257">
        <v>0</v>
      </c>
      <c r="AX257">
        <v>239</v>
      </c>
      <c r="AY257">
        <v>130</v>
      </c>
      <c r="AZ257">
        <v>109</v>
      </c>
      <c r="BA257">
        <v>70</v>
      </c>
      <c r="BB257">
        <v>67</v>
      </c>
      <c r="BC257">
        <v>3</v>
      </c>
      <c r="BD257">
        <v>14</v>
      </c>
      <c r="BE257">
        <v>6</v>
      </c>
      <c r="BF257">
        <v>8</v>
      </c>
      <c r="BG257">
        <v>1</v>
      </c>
      <c r="BH257">
        <v>1</v>
      </c>
      <c r="BI257">
        <v>0</v>
      </c>
      <c r="BJ257">
        <v>11</v>
      </c>
      <c r="BK257">
        <v>7</v>
      </c>
      <c r="BL257">
        <v>4</v>
      </c>
      <c r="BM257">
        <v>42</v>
      </c>
      <c r="BN257">
        <v>32</v>
      </c>
      <c r="BO257">
        <v>10</v>
      </c>
      <c r="BP257">
        <v>870</v>
      </c>
      <c r="BQ257">
        <v>707</v>
      </c>
      <c r="BR257">
        <v>163</v>
      </c>
      <c r="BS257">
        <v>1167</v>
      </c>
      <c r="BT257">
        <v>735</v>
      </c>
      <c r="BU257">
        <v>432</v>
      </c>
      <c r="BV257">
        <v>181</v>
      </c>
      <c r="BW257">
        <v>84</v>
      </c>
      <c r="BX257">
        <v>97</v>
      </c>
      <c r="BY257">
        <v>834</v>
      </c>
      <c r="BZ257">
        <v>381</v>
      </c>
      <c r="CA257">
        <v>453</v>
      </c>
      <c r="CB257" t="str">
        <f t="shared" si="281"/>
        <v>CultivatorsTotal</v>
      </c>
      <c r="CC257" t="str">
        <f t="shared" si="282"/>
        <v>CultivatorsMale</v>
      </c>
      <c r="CD257" t="str">
        <f t="shared" si="283"/>
        <v>CultivatorsFemale</v>
      </c>
      <c r="CE257">
        <f t="shared" si="223"/>
        <v>75.898572131954694</v>
      </c>
      <c r="CF257">
        <f t="shared" si="224"/>
        <v>46.691534219915667</v>
      </c>
      <c r="CG257">
        <f t="shared" si="225"/>
        <v>53.308465780084333</v>
      </c>
      <c r="CH257">
        <f t="shared" si="226"/>
        <v>3.9471524700475955</v>
      </c>
      <c r="CI257">
        <f t="shared" si="227"/>
        <v>48.232848232848234</v>
      </c>
      <c r="CJ257">
        <f t="shared" si="228"/>
        <v>51.767151767151766</v>
      </c>
      <c r="CK257">
        <f t="shared" si="229"/>
        <v>1.788938125718037</v>
      </c>
      <c r="CL257">
        <f t="shared" si="230"/>
        <v>55.733944954128447</v>
      </c>
      <c r="CM257">
        <f t="shared" si="231"/>
        <v>44.26605504587156</v>
      </c>
      <c r="CN257">
        <f t="shared" si="232"/>
        <v>4.1030690956835713E-3</v>
      </c>
      <c r="CO257">
        <f t="shared" si="233"/>
        <v>100</v>
      </c>
      <c r="CP257">
        <f t="shared" si="284"/>
        <v>0</v>
      </c>
      <c r="CQ257">
        <f t="shared" si="234"/>
        <v>0.89036599376333492</v>
      </c>
      <c r="CR257">
        <f t="shared" si="235"/>
        <v>51.152073732718897</v>
      </c>
      <c r="CS257">
        <f t="shared" si="236"/>
        <v>48.847926267281103</v>
      </c>
      <c r="CT257">
        <f t="shared" si="237"/>
        <v>8.6164451009354992E-2</v>
      </c>
      <c r="CU257">
        <f t="shared" si="238"/>
        <v>95.238095238095227</v>
      </c>
      <c r="CV257">
        <f t="shared" si="239"/>
        <v>4.7619047619047619</v>
      </c>
      <c r="CW257">
        <f t="shared" si="240"/>
        <v>1.1570654849827671</v>
      </c>
      <c r="CX257">
        <f t="shared" si="241"/>
        <v>74.113475177304963</v>
      </c>
      <c r="CY257">
        <f t="shared" si="242"/>
        <v>25.886524822695034</v>
      </c>
      <c r="CZ257">
        <f t="shared" si="243"/>
        <v>2.1541112752338747</v>
      </c>
      <c r="DA257">
        <f t="shared" si="244"/>
        <v>75.428571428571431</v>
      </c>
      <c r="DB257">
        <f t="shared" si="245"/>
        <v>24.571428571428573</v>
      </c>
      <c r="DC257">
        <f t="shared" si="246"/>
        <v>4.1030690956835713E-3</v>
      </c>
      <c r="DD257">
        <f t="shared" si="247"/>
        <v>100</v>
      </c>
      <c r="DE257">
        <f t="shared" si="285"/>
        <v>0</v>
      </c>
      <c r="DF257">
        <f t="shared" si="248"/>
        <v>0.98063351386837361</v>
      </c>
      <c r="DG257">
        <f t="shared" si="249"/>
        <v>54.39330543933054</v>
      </c>
      <c r="DH257">
        <f t="shared" si="250"/>
        <v>45.60669456066946</v>
      </c>
      <c r="DI257">
        <f t="shared" si="251"/>
        <v>0.28721483669784997</v>
      </c>
      <c r="DJ257">
        <f t="shared" si="252"/>
        <v>95.714285714285722</v>
      </c>
      <c r="DK257">
        <f t="shared" si="253"/>
        <v>4.2857142857142856</v>
      </c>
      <c r="DL257">
        <f t="shared" si="254"/>
        <v>5.7442967339570002E-2</v>
      </c>
      <c r="DM257">
        <f t="shared" si="255"/>
        <v>42.857142857142854</v>
      </c>
      <c r="DN257">
        <f t="shared" si="256"/>
        <v>57.142857142857139</v>
      </c>
      <c r="DO257">
        <f t="shared" si="257"/>
        <v>4.1030690956835713E-3</v>
      </c>
      <c r="DP257">
        <f t="shared" si="258"/>
        <v>100</v>
      </c>
      <c r="DQ257">
        <f t="shared" si="259"/>
        <v>0</v>
      </c>
      <c r="DR257">
        <f t="shared" si="260"/>
        <v>4.5133760052519283E-2</v>
      </c>
      <c r="DS257">
        <f t="shared" si="261"/>
        <v>63.636363636363633</v>
      </c>
      <c r="DT257">
        <f t="shared" si="262"/>
        <v>36.363636363636367</v>
      </c>
      <c r="DU257">
        <f t="shared" si="263"/>
        <v>0.17232890201870998</v>
      </c>
      <c r="DV257">
        <f t="shared" si="264"/>
        <v>76.19047619047619</v>
      </c>
      <c r="DW257">
        <f t="shared" si="265"/>
        <v>23.809523809523807</v>
      </c>
      <c r="DX257">
        <f t="shared" si="266"/>
        <v>3.5696701132447073</v>
      </c>
      <c r="DY257">
        <f t="shared" si="267"/>
        <v>81.264367816091948</v>
      </c>
      <c r="DZ257">
        <f t="shared" si="268"/>
        <v>18.735632183908045</v>
      </c>
      <c r="EA257">
        <f t="shared" si="269"/>
        <v>4.7882816346627273</v>
      </c>
      <c r="EB257">
        <f t="shared" si="270"/>
        <v>62.982005141388179</v>
      </c>
      <c r="EC257">
        <f t="shared" si="271"/>
        <v>37.017994858611821</v>
      </c>
      <c r="ED257">
        <f t="shared" si="272"/>
        <v>0.74265550631872645</v>
      </c>
      <c r="EE257">
        <f t="shared" si="273"/>
        <v>46.408839779005525</v>
      </c>
      <c r="EF257">
        <f t="shared" si="274"/>
        <v>53.591160220994475</v>
      </c>
      <c r="EG257">
        <f t="shared" si="275"/>
        <v>3.4219596258000986</v>
      </c>
      <c r="EH257">
        <f t="shared" si="276"/>
        <v>45.68345323741007</v>
      </c>
      <c r="EI257">
        <f t="shared" si="277"/>
        <v>54.316546762589923</v>
      </c>
    </row>
    <row r="258" spans="1:139" x14ac:dyDescent="0.25">
      <c r="A258" t="s">
        <v>1830</v>
      </c>
      <c r="B258">
        <v>257</v>
      </c>
      <c r="C258" t="s">
        <v>317</v>
      </c>
      <c r="D258" t="s">
        <v>3187</v>
      </c>
      <c r="E258">
        <v>8004</v>
      </c>
      <c r="F258">
        <v>4414</v>
      </c>
      <c r="G258">
        <v>3590</v>
      </c>
      <c r="H258">
        <v>2525</v>
      </c>
      <c r="I258">
        <v>1642</v>
      </c>
      <c r="J258">
        <v>883</v>
      </c>
      <c r="K258">
        <f t="shared" ref="K258:K321" si="286">(H258/E258)*100</f>
        <v>31.546726636681662</v>
      </c>
      <c r="L258">
        <f t="shared" ref="L258:L321" si="287">(I258/F258)*100</f>
        <v>37.199818758495695</v>
      </c>
      <c r="M258">
        <f t="shared" ref="M258:M321" si="288">(J258/G258)*100</f>
        <v>24.596100278551532</v>
      </c>
      <c r="N258">
        <f t="shared" si="278"/>
        <v>65.029702970297038</v>
      </c>
      <c r="O258">
        <f t="shared" si="279"/>
        <v>34.970297029702969</v>
      </c>
      <c r="P258">
        <f t="shared" ref="P258:P321" si="289">SUM(CE258,CH258,CK258)</f>
        <v>35.445544554455445</v>
      </c>
      <c r="Q258">
        <f t="shared" ref="Q258:Q321" si="290">SUM(CN258,CQ258,CT258)</f>
        <v>1.0297029702970297</v>
      </c>
      <c r="R258">
        <f t="shared" ref="R258:R321" si="291">SUM(DC258,DF258)</f>
        <v>1.6633663366336635</v>
      </c>
      <c r="S258">
        <f t="shared" si="280"/>
        <v>21.386138613861387</v>
      </c>
      <c r="T258">
        <f t="shared" ref="T258:T321" si="292">SUM(CW258,DI258,DL258,DO258,DR258,DU258,DX258,EA258,ED258,EG258)</f>
        <v>40.475247524752469</v>
      </c>
      <c r="U258">
        <f t="shared" ref="U258:U321" si="293">(Q258+R258+S258+T258)</f>
        <v>64.554455445544548</v>
      </c>
      <c r="V258">
        <f t="shared" ref="V258:V321" si="294">(U258)*H258</f>
        <v>162999.99999999997</v>
      </c>
      <c r="W258">
        <v>807</v>
      </c>
      <c r="X258">
        <v>433</v>
      </c>
      <c r="Y258">
        <v>374</v>
      </c>
      <c r="Z258">
        <v>51</v>
      </c>
      <c r="AA258">
        <v>45</v>
      </c>
      <c r="AB258">
        <v>6</v>
      </c>
      <c r="AC258">
        <v>37</v>
      </c>
      <c r="AD258">
        <v>23</v>
      </c>
      <c r="AE258">
        <v>14</v>
      </c>
      <c r="AF258">
        <v>5</v>
      </c>
      <c r="AG258">
        <v>5</v>
      </c>
      <c r="AH258">
        <v>0</v>
      </c>
      <c r="AI258">
        <v>11</v>
      </c>
      <c r="AJ258">
        <v>10</v>
      </c>
      <c r="AK258">
        <v>1</v>
      </c>
      <c r="AL258">
        <v>10</v>
      </c>
      <c r="AM258">
        <v>10</v>
      </c>
      <c r="AN258">
        <v>0</v>
      </c>
      <c r="AO258">
        <v>121</v>
      </c>
      <c r="AP258">
        <v>96</v>
      </c>
      <c r="AQ258">
        <v>25</v>
      </c>
      <c r="AR258">
        <v>540</v>
      </c>
      <c r="AS258">
        <v>418</v>
      </c>
      <c r="AT258">
        <v>122</v>
      </c>
      <c r="AU258">
        <v>0</v>
      </c>
      <c r="AV258">
        <v>0</v>
      </c>
      <c r="AW258">
        <v>0</v>
      </c>
      <c r="AX258">
        <v>42</v>
      </c>
      <c r="AY258">
        <v>24</v>
      </c>
      <c r="AZ258">
        <v>18</v>
      </c>
      <c r="BA258">
        <v>39</v>
      </c>
      <c r="BB258">
        <v>36</v>
      </c>
      <c r="BC258">
        <v>3</v>
      </c>
      <c r="BD258">
        <v>2</v>
      </c>
      <c r="BE258">
        <v>1</v>
      </c>
      <c r="BF258">
        <v>1</v>
      </c>
      <c r="BG258">
        <v>0</v>
      </c>
      <c r="BH258">
        <v>0</v>
      </c>
      <c r="BI258">
        <v>0</v>
      </c>
      <c r="BJ258">
        <v>4</v>
      </c>
      <c r="BK258">
        <v>4</v>
      </c>
      <c r="BL258">
        <v>0</v>
      </c>
      <c r="BM258">
        <v>16</v>
      </c>
      <c r="BN258">
        <v>11</v>
      </c>
      <c r="BO258">
        <v>5</v>
      </c>
      <c r="BP258">
        <v>402</v>
      </c>
      <c r="BQ258">
        <v>297</v>
      </c>
      <c r="BR258">
        <v>105</v>
      </c>
      <c r="BS258">
        <v>310</v>
      </c>
      <c r="BT258">
        <v>168</v>
      </c>
      <c r="BU258">
        <v>142</v>
      </c>
      <c r="BV258">
        <v>6</v>
      </c>
      <c r="BW258">
        <v>4</v>
      </c>
      <c r="BX258">
        <v>2</v>
      </c>
      <c r="BY258">
        <v>122</v>
      </c>
      <c r="BZ258">
        <v>57</v>
      </c>
      <c r="CA258">
        <v>65</v>
      </c>
      <c r="CB258" t="str">
        <f t="shared" si="281"/>
        <v>CultivatorsTotal</v>
      </c>
      <c r="CC258" t="str">
        <f t="shared" si="282"/>
        <v>CultivatorsMale</v>
      </c>
      <c r="CD258" t="str">
        <f t="shared" si="283"/>
        <v>CultivatorsFemale</v>
      </c>
      <c r="CE258">
        <f t="shared" ref="CE258:CE321" si="295">(W258/H258)*100</f>
        <v>31.96039603960396</v>
      </c>
      <c r="CF258">
        <f t="shared" ref="CF258:CF321" si="296">(X258/W258)*100</f>
        <v>53.655514250309785</v>
      </c>
      <c r="CG258">
        <f t="shared" ref="CG258:CG321" si="297">(Y258/W258)*100</f>
        <v>46.344485749690215</v>
      </c>
      <c r="CH258">
        <f t="shared" ref="CH258:CH321" si="298">(Z258/H258)*100</f>
        <v>2.0198019801980198</v>
      </c>
      <c r="CI258">
        <f t="shared" ref="CI258:CI321" si="299">(AA258/Z258)*100</f>
        <v>88.235294117647058</v>
      </c>
      <c r="CJ258">
        <f t="shared" ref="CJ258:CJ321" si="300">(AB258/Z258)*100</f>
        <v>11.76470588235294</v>
      </c>
      <c r="CK258">
        <f t="shared" ref="CK258:CK321" si="301">(AC258/H258)*100</f>
        <v>1.4653465346534653</v>
      </c>
      <c r="CL258">
        <f t="shared" ref="CL258:CL321" si="302">(AD258/AC258)*100</f>
        <v>62.162162162162161</v>
      </c>
      <c r="CM258">
        <f t="shared" ref="CM258:CM321" si="303">(AE258/AC258)*100</f>
        <v>37.837837837837839</v>
      </c>
      <c r="CN258">
        <f t="shared" ref="CN258:CN321" si="304">(AF258/H258)*100</f>
        <v>0.19801980198019803</v>
      </c>
      <c r="CO258">
        <f t="shared" ref="CO258:CO321" si="305">(AG258/AF258)*100</f>
        <v>100</v>
      </c>
      <c r="CP258">
        <f t="shared" si="284"/>
        <v>0</v>
      </c>
      <c r="CQ258">
        <f t="shared" ref="CQ258:CQ321" si="306">(AI258/H258)*100</f>
        <v>0.4356435643564357</v>
      </c>
      <c r="CR258">
        <f t="shared" ref="CR258:CR321" si="307">(AJ258/AI258)*100</f>
        <v>90.909090909090907</v>
      </c>
      <c r="CS258">
        <f t="shared" ref="CS258:CS321" si="308">(AK258/AI258)*100</f>
        <v>9.0909090909090917</v>
      </c>
      <c r="CT258">
        <f t="shared" ref="CT258:CT321" si="309">(AL258/H258)*100</f>
        <v>0.39603960396039606</v>
      </c>
      <c r="CU258">
        <f t="shared" ref="CU258:CU321" si="310">(AM258/AL258)*100</f>
        <v>100</v>
      </c>
      <c r="CV258">
        <f t="shared" ref="CV258:CV321" si="311">(AN258/AL258)*100</f>
        <v>0</v>
      </c>
      <c r="CW258">
        <f t="shared" ref="CW258:CW321" si="312">(AO258/H258)*100</f>
        <v>4.7920792079207919</v>
      </c>
      <c r="CX258">
        <f t="shared" ref="CX258:CX321" si="313">(AP258/AO258)*100</f>
        <v>79.338842975206617</v>
      </c>
      <c r="CY258">
        <f t="shared" ref="CY258:CY321" si="314">(AQ258/AO258)*100</f>
        <v>20.66115702479339</v>
      </c>
      <c r="CZ258">
        <f t="shared" ref="CZ258:CZ321" si="315">(AR258/H258)*100</f>
        <v>21.386138613861387</v>
      </c>
      <c r="DA258">
        <f t="shared" ref="DA258:DA321" si="316">(AS258/AR258)*100</f>
        <v>77.407407407407405</v>
      </c>
      <c r="DB258">
        <f t="shared" ref="DB258:DB321" si="317">(AT258/AR258)*100</f>
        <v>22.592592592592592</v>
      </c>
      <c r="DC258">
        <f t="shared" ref="DC258:DC321" si="318">(AU258/H258)*100</f>
        <v>0</v>
      </c>
      <c r="DD258" t="e">
        <f t="shared" ref="DD258:DD321" si="319">(AV258/AU258)*100</f>
        <v>#DIV/0!</v>
      </c>
      <c r="DE258" t="e">
        <f t="shared" si="285"/>
        <v>#DIV/0!</v>
      </c>
      <c r="DF258">
        <f t="shared" ref="DF258:DF321" si="320">(AX258/H258)*100</f>
        <v>1.6633663366336635</v>
      </c>
      <c r="DG258">
        <f t="shared" ref="DG258:DG321" si="321">(AY258/AX258)*100</f>
        <v>57.142857142857139</v>
      </c>
      <c r="DH258">
        <f t="shared" ref="DH258:DH321" si="322">(AZ258/AX258)*100</f>
        <v>42.857142857142854</v>
      </c>
      <c r="DI258">
        <f t="shared" ref="DI258:DI321" si="323">(BA258/H258)*100</f>
        <v>1.5445544554455446</v>
      </c>
      <c r="DJ258">
        <f t="shared" ref="DJ258:DJ321" si="324">(BB258/BA258)*100</f>
        <v>92.307692307692307</v>
      </c>
      <c r="DK258">
        <f t="shared" ref="DK258:DK321" si="325">(BC258/BA258)*100</f>
        <v>7.6923076923076925</v>
      </c>
      <c r="DL258">
        <f t="shared" ref="DL258:DL321" si="326">(BD258/H258)*100</f>
        <v>7.9207920792079209E-2</v>
      </c>
      <c r="DM258">
        <f t="shared" ref="DM258:DM321" si="327">(BE258/BD258)*100</f>
        <v>50</v>
      </c>
      <c r="DN258">
        <f t="shared" ref="DN258:DN321" si="328">(BF258/BD258)*100</f>
        <v>50</v>
      </c>
      <c r="DO258">
        <f t="shared" ref="DO258:DO321" si="329">(BG258/H258)*100</f>
        <v>0</v>
      </c>
      <c r="DP258" t="e">
        <f t="shared" ref="DP258:DP321" si="330">(BH258/BG258)*100</f>
        <v>#DIV/0!</v>
      </c>
      <c r="DQ258" t="e">
        <f t="shared" ref="DQ258:DQ321" si="331">(BI258/BG258)*100</f>
        <v>#DIV/0!</v>
      </c>
      <c r="DR258">
        <f t="shared" ref="DR258:DR321" si="332">(BJ258/H258)*100</f>
        <v>0.15841584158415842</v>
      </c>
      <c r="DS258">
        <f t="shared" ref="DS258:DS321" si="333">(BK258/BJ258)*100</f>
        <v>100</v>
      </c>
      <c r="DT258">
        <f t="shared" ref="DT258:DT321" si="334">(BL258/BJ258)*100</f>
        <v>0</v>
      </c>
      <c r="DU258">
        <f t="shared" ref="DU258:DU321" si="335">(BM258/H258)*100</f>
        <v>0.63366336633663367</v>
      </c>
      <c r="DV258">
        <f t="shared" ref="DV258:DV321" si="336">(BN258/BM258)*100</f>
        <v>68.75</v>
      </c>
      <c r="DW258">
        <f t="shared" ref="DW258:DW321" si="337">(BO258/BM258)*100</f>
        <v>31.25</v>
      </c>
      <c r="DX258">
        <f t="shared" ref="DX258:DX321" si="338">(BP258/H258)*100</f>
        <v>15.920792079207921</v>
      </c>
      <c r="DY258">
        <f t="shared" ref="DY258:DY321" si="339">(BQ258/BP258)*100</f>
        <v>73.880597014925371</v>
      </c>
      <c r="DZ258">
        <f t="shared" ref="DZ258:DZ321" si="340">(BR258/BP258)*100</f>
        <v>26.119402985074625</v>
      </c>
      <c r="EA258">
        <f t="shared" ref="EA258:EA321" si="341">(BS258/H258)*100</f>
        <v>12.277227722772277</v>
      </c>
      <c r="EB258">
        <f t="shared" ref="EB258:EB321" si="342">(BT258/BS258)*100</f>
        <v>54.193548387096783</v>
      </c>
      <c r="EC258">
        <f t="shared" ref="EC258:EC321" si="343">(BU258/BS258)*100</f>
        <v>45.806451612903224</v>
      </c>
      <c r="ED258">
        <f t="shared" ref="ED258:ED321" si="344">(BV258/H258)*100</f>
        <v>0.23762376237623761</v>
      </c>
      <c r="EE258">
        <f t="shared" ref="EE258:EE321" si="345">(BW258/BV258)*100</f>
        <v>66.666666666666657</v>
      </c>
      <c r="EF258">
        <f t="shared" ref="EF258:EF321" si="346">(BX258/BV258)*100</f>
        <v>33.333333333333329</v>
      </c>
      <c r="EG258">
        <f t="shared" ref="EG258:EG321" si="347">(BY258/H258)*100</f>
        <v>4.8316831683168315</v>
      </c>
      <c r="EH258">
        <f t="shared" ref="EH258:EH321" si="348">(BZ258/BY258)*100</f>
        <v>46.721311475409841</v>
      </c>
      <c r="EI258">
        <f t="shared" ref="EI258:EI321" si="349">(CA258/BY258)*100</f>
        <v>53.278688524590166</v>
      </c>
    </row>
    <row r="259" spans="1:139" x14ac:dyDescent="0.25">
      <c r="A259" t="s">
        <v>3011</v>
      </c>
      <c r="B259">
        <v>258</v>
      </c>
      <c r="C259" t="s">
        <v>318</v>
      </c>
      <c r="D259" t="s">
        <v>3187</v>
      </c>
      <c r="E259">
        <v>54080</v>
      </c>
      <c r="F259">
        <v>28053</v>
      </c>
      <c r="G259">
        <v>26027</v>
      </c>
      <c r="H259">
        <v>19829</v>
      </c>
      <c r="I259">
        <v>13051</v>
      </c>
      <c r="J259">
        <v>6778</v>
      </c>
      <c r="K259">
        <f t="shared" si="286"/>
        <v>36.666050295857985</v>
      </c>
      <c r="L259">
        <f t="shared" si="287"/>
        <v>46.522653548640072</v>
      </c>
      <c r="M259">
        <f t="shared" si="288"/>
        <v>26.042186959695702</v>
      </c>
      <c r="N259">
        <f t="shared" ref="N259:N322" si="350">(I259/H259)*100</f>
        <v>65.81774169146199</v>
      </c>
      <c r="O259">
        <f t="shared" ref="O259:O322" si="351">(J259/H259)*100</f>
        <v>34.182258308537996</v>
      </c>
      <c r="P259">
        <f t="shared" si="289"/>
        <v>61.672298149175454</v>
      </c>
      <c r="Q259">
        <f t="shared" si="290"/>
        <v>1.9970749911745425</v>
      </c>
      <c r="R259">
        <f t="shared" si="291"/>
        <v>5.6735084976549501</v>
      </c>
      <c r="S259">
        <f t="shared" ref="S259:S322" si="352">CZ259</f>
        <v>8.0538605073377365</v>
      </c>
      <c r="T259">
        <f t="shared" si="292"/>
        <v>22.603257854657318</v>
      </c>
      <c r="U259">
        <f t="shared" si="293"/>
        <v>38.327701850824546</v>
      </c>
      <c r="V259">
        <f t="shared" si="294"/>
        <v>759999.99999999988</v>
      </c>
      <c r="W259">
        <v>8808</v>
      </c>
      <c r="X259">
        <v>5033</v>
      </c>
      <c r="Y259">
        <v>3775</v>
      </c>
      <c r="Z259">
        <v>2559</v>
      </c>
      <c r="AA259">
        <v>1584</v>
      </c>
      <c r="AB259">
        <v>975</v>
      </c>
      <c r="AC259">
        <v>862</v>
      </c>
      <c r="AD259">
        <v>562</v>
      </c>
      <c r="AE259">
        <v>300</v>
      </c>
      <c r="AF259">
        <v>6</v>
      </c>
      <c r="AG259">
        <v>6</v>
      </c>
      <c r="AH259">
        <v>0</v>
      </c>
      <c r="AI259">
        <v>119</v>
      </c>
      <c r="AJ259">
        <v>81</v>
      </c>
      <c r="AK259">
        <v>38</v>
      </c>
      <c r="AL259">
        <v>271</v>
      </c>
      <c r="AM259">
        <v>257</v>
      </c>
      <c r="AN259">
        <v>14</v>
      </c>
      <c r="AO259">
        <v>652</v>
      </c>
      <c r="AP259">
        <v>548</v>
      </c>
      <c r="AQ259">
        <v>104</v>
      </c>
      <c r="AR259">
        <v>1597</v>
      </c>
      <c r="AS259">
        <v>1209</v>
      </c>
      <c r="AT259">
        <v>388</v>
      </c>
      <c r="AU259">
        <v>0</v>
      </c>
      <c r="AV259">
        <v>0</v>
      </c>
      <c r="AW259">
        <v>0</v>
      </c>
      <c r="AX259">
        <v>1125</v>
      </c>
      <c r="AY259">
        <v>1009</v>
      </c>
      <c r="AZ259">
        <v>116</v>
      </c>
      <c r="BA259">
        <v>376</v>
      </c>
      <c r="BB259">
        <v>365</v>
      </c>
      <c r="BC259">
        <v>11</v>
      </c>
      <c r="BD259">
        <v>95</v>
      </c>
      <c r="BE259">
        <v>77</v>
      </c>
      <c r="BF259">
        <v>18</v>
      </c>
      <c r="BG259">
        <v>1</v>
      </c>
      <c r="BH259">
        <v>1</v>
      </c>
      <c r="BI259">
        <v>0</v>
      </c>
      <c r="BJ259">
        <v>47</v>
      </c>
      <c r="BK259">
        <v>38</v>
      </c>
      <c r="BL259">
        <v>9</v>
      </c>
      <c r="BM259">
        <v>114</v>
      </c>
      <c r="BN259">
        <v>98</v>
      </c>
      <c r="BO259">
        <v>16</v>
      </c>
      <c r="BP259">
        <v>1247</v>
      </c>
      <c r="BQ259">
        <v>1028</v>
      </c>
      <c r="BR259">
        <v>219</v>
      </c>
      <c r="BS259">
        <v>1337</v>
      </c>
      <c r="BT259">
        <v>781</v>
      </c>
      <c r="BU259">
        <v>556</v>
      </c>
      <c r="BV259">
        <v>42</v>
      </c>
      <c r="BW259">
        <v>20</v>
      </c>
      <c r="BX259">
        <v>22</v>
      </c>
      <c r="BY259">
        <v>571</v>
      </c>
      <c r="BZ259">
        <v>354</v>
      </c>
      <c r="CA259">
        <v>217</v>
      </c>
      <c r="CB259" t="str">
        <f t="shared" ref="CB259:CB322" si="353">INDEX($W$1:$CA$1, MATCH(MAX(W259:CA259),W259:CA259,0))</f>
        <v>CultivatorsTotal</v>
      </c>
      <c r="CC259" t="str">
        <f t="shared" ref="CC259:CC322" si="354">INDEX($W$1:$CA$1, MATCH(MAX(X259,AA259,AD259,AG259,AJ259,AM259,AP259,AS259,AV259,AY259,BB259,BE259,BH259,BK259,BN259,BQ259,BT259,BW259,BZ259),W259:CA259,0))</f>
        <v>CultivatorsMale</v>
      </c>
      <c r="CD259" t="str">
        <f t="shared" ref="CD259:CD322" si="355">INDEX($W$1:$CA$1, MATCH(MAX(Y259,AB259,AE259,AH259,AK259,AN259,AQ259,AT259,AW259,AZ259,BC259,BF259,BI259,BL259,BO259,BR259,BU259,BX259,CA259),W259:CA259,0))</f>
        <v>CultivatorsFemale</v>
      </c>
      <c r="CE259">
        <f t="shared" si="295"/>
        <v>44.419789197639822</v>
      </c>
      <c r="CF259">
        <f t="shared" si="296"/>
        <v>57.141235240690278</v>
      </c>
      <c r="CG259">
        <f t="shared" si="297"/>
        <v>42.858764759309722</v>
      </c>
      <c r="CH259">
        <f t="shared" si="298"/>
        <v>12.905340662665793</v>
      </c>
      <c r="CI259">
        <f t="shared" si="299"/>
        <v>61.899179366940217</v>
      </c>
      <c r="CJ259">
        <f t="shared" si="300"/>
        <v>38.10082063305979</v>
      </c>
      <c r="CK259">
        <f t="shared" si="301"/>
        <v>4.3471682888698373</v>
      </c>
      <c r="CL259">
        <f t="shared" si="302"/>
        <v>65.197215777262187</v>
      </c>
      <c r="CM259">
        <f t="shared" si="303"/>
        <v>34.80278422273782</v>
      </c>
      <c r="CN259">
        <f t="shared" si="304"/>
        <v>3.0258711987493067E-2</v>
      </c>
      <c r="CO259">
        <f t="shared" si="305"/>
        <v>100</v>
      </c>
      <c r="CP259">
        <f t="shared" ref="CP259:CP322" si="356">(AH259/AF259)*100</f>
        <v>0</v>
      </c>
      <c r="CQ259">
        <f t="shared" si="306"/>
        <v>0.60013112108527911</v>
      </c>
      <c r="CR259">
        <f t="shared" si="307"/>
        <v>68.067226890756302</v>
      </c>
      <c r="CS259">
        <f t="shared" si="308"/>
        <v>31.932773109243694</v>
      </c>
      <c r="CT259">
        <f t="shared" si="309"/>
        <v>1.3666851581017703</v>
      </c>
      <c r="CU259">
        <f t="shared" si="310"/>
        <v>94.833948339483399</v>
      </c>
      <c r="CV259">
        <f t="shared" si="311"/>
        <v>5.1660516605166054</v>
      </c>
      <c r="CW259">
        <f t="shared" si="312"/>
        <v>3.2881133693075797</v>
      </c>
      <c r="CX259">
        <f t="shared" si="313"/>
        <v>84.049079754601223</v>
      </c>
      <c r="CY259">
        <f t="shared" si="314"/>
        <v>15.950920245398773</v>
      </c>
      <c r="CZ259">
        <f t="shared" si="315"/>
        <v>8.0538605073377365</v>
      </c>
      <c r="DA259">
        <f t="shared" si="316"/>
        <v>75.704445835942394</v>
      </c>
      <c r="DB259">
        <f t="shared" si="317"/>
        <v>24.295554164057609</v>
      </c>
      <c r="DC259">
        <f t="shared" si="318"/>
        <v>0</v>
      </c>
      <c r="DD259" t="e">
        <f t="shared" si="319"/>
        <v>#DIV/0!</v>
      </c>
      <c r="DE259" t="e">
        <f t="shared" ref="DE259:DE322" si="357">(AW259/AU259)*100</f>
        <v>#DIV/0!</v>
      </c>
      <c r="DF259">
        <f t="shared" si="320"/>
        <v>5.6735084976549501</v>
      </c>
      <c r="DG259">
        <f t="shared" si="321"/>
        <v>89.688888888888883</v>
      </c>
      <c r="DH259">
        <f t="shared" si="322"/>
        <v>10.311111111111112</v>
      </c>
      <c r="DI259">
        <f t="shared" si="323"/>
        <v>1.8962126178828989</v>
      </c>
      <c r="DJ259">
        <f t="shared" si="324"/>
        <v>97.074468085106375</v>
      </c>
      <c r="DK259">
        <f t="shared" si="325"/>
        <v>2.9255319148936172</v>
      </c>
      <c r="DL259">
        <f t="shared" si="326"/>
        <v>0.47909627313530684</v>
      </c>
      <c r="DM259">
        <f t="shared" si="327"/>
        <v>81.05263157894737</v>
      </c>
      <c r="DN259">
        <f t="shared" si="328"/>
        <v>18.947368421052634</v>
      </c>
      <c r="DO259">
        <f t="shared" si="329"/>
        <v>5.0431186645821776E-3</v>
      </c>
      <c r="DP259">
        <f t="shared" si="330"/>
        <v>100</v>
      </c>
      <c r="DQ259">
        <f t="shared" si="331"/>
        <v>0</v>
      </c>
      <c r="DR259">
        <f t="shared" si="332"/>
        <v>0.23702657723536236</v>
      </c>
      <c r="DS259">
        <f t="shared" si="333"/>
        <v>80.851063829787222</v>
      </c>
      <c r="DT259">
        <f t="shared" si="334"/>
        <v>19.148936170212767</v>
      </c>
      <c r="DU259">
        <f t="shared" si="335"/>
        <v>0.57491552776236821</v>
      </c>
      <c r="DV259">
        <f t="shared" si="336"/>
        <v>85.964912280701753</v>
      </c>
      <c r="DW259">
        <f t="shared" si="337"/>
        <v>14.035087719298245</v>
      </c>
      <c r="DX259">
        <f t="shared" si="338"/>
        <v>6.2887689747339754</v>
      </c>
      <c r="DY259">
        <f t="shared" si="339"/>
        <v>82.43785084202085</v>
      </c>
      <c r="DZ259">
        <f t="shared" si="340"/>
        <v>17.56214915797915</v>
      </c>
      <c r="EA259">
        <f t="shared" si="341"/>
        <v>6.7426496545463719</v>
      </c>
      <c r="EB259">
        <f t="shared" si="342"/>
        <v>58.414360508601348</v>
      </c>
      <c r="EC259">
        <f t="shared" si="343"/>
        <v>41.585639491398652</v>
      </c>
      <c r="ED259">
        <f t="shared" si="344"/>
        <v>0.21181098391245146</v>
      </c>
      <c r="EE259">
        <f t="shared" si="345"/>
        <v>47.619047619047613</v>
      </c>
      <c r="EF259">
        <f t="shared" si="346"/>
        <v>52.380952380952387</v>
      </c>
      <c r="EG259">
        <f t="shared" si="347"/>
        <v>2.8796207574764234</v>
      </c>
      <c r="EH259">
        <f t="shared" si="348"/>
        <v>61.996497373029769</v>
      </c>
      <c r="EI259">
        <f t="shared" si="349"/>
        <v>38.003502626970224</v>
      </c>
    </row>
    <row r="260" spans="1:139" x14ac:dyDescent="0.25">
      <c r="A260" t="s">
        <v>1832</v>
      </c>
      <c r="B260">
        <v>259</v>
      </c>
      <c r="C260" t="s">
        <v>319</v>
      </c>
      <c r="D260" t="s">
        <v>3187</v>
      </c>
      <c r="E260">
        <v>145726</v>
      </c>
      <c r="F260">
        <v>76221</v>
      </c>
      <c r="G260">
        <v>69505</v>
      </c>
      <c r="H260">
        <v>50982</v>
      </c>
      <c r="I260">
        <v>34829</v>
      </c>
      <c r="J260">
        <v>16153</v>
      </c>
      <c r="K260">
        <f t="shared" si="286"/>
        <v>34.984834552516361</v>
      </c>
      <c r="L260">
        <f t="shared" si="287"/>
        <v>45.694756038362137</v>
      </c>
      <c r="M260">
        <f t="shared" si="288"/>
        <v>23.240054672325734</v>
      </c>
      <c r="N260">
        <f t="shared" si="350"/>
        <v>68.316268486916954</v>
      </c>
      <c r="O260">
        <f t="shared" si="351"/>
        <v>31.683731513083046</v>
      </c>
      <c r="P260">
        <f t="shared" si="289"/>
        <v>66.603899415479972</v>
      </c>
      <c r="Q260">
        <f t="shared" si="290"/>
        <v>3.5718488878427679</v>
      </c>
      <c r="R260">
        <f t="shared" si="291"/>
        <v>4.7663881369895256</v>
      </c>
      <c r="S260">
        <f t="shared" si="352"/>
        <v>5.1371072143109338</v>
      </c>
      <c r="T260">
        <f t="shared" si="292"/>
        <v>19.920756345376802</v>
      </c>
      <c r="U260">
        <f t="shared" si="293"/>
        <v>33.396100584520028</v>
      </c>
      <c r="V260">
        <f t="shared" si="294"/>
        <v>1702600</v>
      </c>
      <c r="W260">
        <v>24971</v>
      </c>
      <c r="X260">
        <v>15485</v>
      </c>
      <c r="Y260">
        <v>9486</v>
      </c>
      <c r="Z260">
        <v>5134</v>
      </c>
      <c r="AA260">
        <v>3227</v>
      </c>
      <c r="AB260">
        <v>1907</v>
      </c>
      <c r="AC260">
        <v>3851</v>
      </c>
      <c r="AD260">
        <v>2532</v>
      </c>
      <c r="AE260">
        <v>1319</v>
      </c>
      <c r="AF260">
        <v>248</v>
      </c>
      <c r="AG260">
        <v>181</v>
      </c>
      <c r="AH260">
        <v>67</v>
      </c>
      <c r="AI260">
        <v>210</v>
      </c>
      <c r="AJ260">
        <v>167</v>
      </c>
      <c r="AK260">
        <v>43</v>
      </c>
      <c r="AL260">
        <v>1363</v>
      </c>
      <c r="AM260">
        <v>1159</v>
      </c>
      <c r="AN260">
        <v>204</v>
      </c>
      <c r="AO260">
        <v>860</v>
      </c>
      <c r="AP260">
        <v>756</v>
      </c>
      <c r="AQ260">
        <v>104</v>
      </c>
      <c r="AR260">
        <v>2619</v>
      </c>
      <c r="AS260">
        <v>2182</v>
      </c>
      <c r="AT260">
        <v>437</v>
      </c>
      <c r="AU260">
        <v>1</v>
      </c>
      <c r="AV260">
        <v>1</v>
      </c>
      <c r="AW260">
        <v>0</v>
      </c>
      <c r="AX260">
        <v>2429</v>
      </c>
      <c r="AY260">
        <v>2200</v>
      </c>
      <c r="AZ260">
        <v>229</v>
      </c>
      <c r="BA260">
        <v>1180</v>
      </c>
      <c r="BB260">
        <v>1160</v>
      </c>
      <c r="BC260">
        <v>20</v>
      </c>
      <c r="BD260">
        <v>235</v>
      </c>
      <c r="BE260">
        <v>181</v>
      </c>
      <c r="BF260">
        <v>54</v>
      </c>
      <c r="BG260">
        <v>2</v>
      </c>
      <c r="BH260">
        <v>2</v>
      </c>
      <c r="BI260">
        <v>0</v>
      </c>
      <c r="BJ260">
        <v>171</v>
      </c>
      <c r="BK260">
        <v>152</v>
      </c>
      <c r="BL260">
        <v>19</v>
      </c>
      <c r="BM260">
        <v>232</v>
      </c>
      <c r="BN260">
        <v>185</v>
      </c>
      <c r="BO260">
        <v>47</v>
      </c>
      <c r="BP260">
        <v>3311</v>
      </c>
      <c r="BQ260">
        <v>2858</v>
      </c>
      <c r="BR260">
        <v>453</v>
      </c>
      <c r="BS260">
        <v>2683</v>
      </c>
      <c r="BT260">
        <v>1461</v>
      </c>
      <c r="BU260">
        <v>1222</v>
      </c>
      <c r="BV260">
        <v>142</v>
      </c>
      <c r="BW260">
        <v>75</v>
      </c>
      <c r="BX260">
        <v>67</v>
      </c>
      <c r="BY260">
        <v>1340</v>
      </c>
      <c r="BZ260">
        <v>865</v>
      </c>
      <c r="CA260">
        <v>475</v>
      </c>
      <c r="CB260" t="str">
        <f t="shared" si="353"/>
        <v>CultivatorsTotal</v>
      </c>
      <c r="CC260" t="str">
        <f t="shared" si="354"/>
        <v>CultivatorsMale</v>
      </c>
      <c r="CD260" t="str">
        <f t="shared" si="355"/>
        <v>CultivatorsFemale</v>
      </c>
      <c r="CE260">
        <f t="shared" si="295"/>
        <v>48.980032168216233</v>
      </c>
      <c r="CF260">
        <f t="shared" si="296"/>
        <v>62.011933843258184</v>
      </c>
      <c r="CG260">
        <f t="shared" si="297"/>
        <v>37.988066156741823</v>
      </c>
      <c r="CH260">
        <f t="shared" si="298"/>
        <v>10.070220862265113</v>
      </c>
      <c r="CI260">
        <f t="shared" si="299"/>
        <v>62.855473315153873</v>
      </c>
      <c r="CJ260">
        <f t="shared" si="300"/>
        <v>37.144526684846127</v>
      </c>
      <c r="CK260">
        <f t="shared" si="301"/>
        <v>7.5536463849986273</v>
      </c>
      <c r="CL260">
        <f t="shared" si="302"/>
        <v>65.749156063360175</v>
      </c>
      <c r="CM260">
        <f t="shared" si="303"/>
        <v>34.250843936639832</v>
      </c>
      <c r="CN260">
        <f t="shared" si="304"/>
        <v>0.48644619669687339</v>
      </c>
      <c r="CO260">
        <f t="shared" si="305"/>
        <v>72.983870967741936</v>
      </c>
      <c r="CP260">
        <f t="shared" si="356"/>
        <v>27.016129032258064</v>
      </c>
      <c r="CQ260">
        <f t="shared" si="306"/>
        <v>0.41191008591267503</v>
      </c>
      <c r="CR260">
        <f t="shared" si="307"/>
        <v>79.523809523809518</v>
      </c>
      <c r="CS260">
        <f t="shared" si="308"/>
        <v>20.476190476190474</v>
      </c>
      <c r="CT260">
        <f t="shared" si="309"/>
        <v>2.6734926052332195</v>
      </c>
      <c r="CU260">
        <f t="shared" si="310"/>
        <v>85.033015407190021</v>
      </c>
      <c r="CV260">
        <f t="shared" si="311"/>
        <v>14.966984592809979</v>
      </c>
      <c r="CW260">
        <f t="shared" si="312"/>
        <v>1.6868698756423834</v>
      </c>
      <c r="CX260">
        <f t="shared" si="313"/>
        <v>87.906976744186053</v>
      </c>
      <c r="CY260">
        <f t="shared" si="314"/>
        <v>12.093023255813954</v>
      </c>
      <c r="CZ260">
        <f t="shared" si="315"/>
        <v>5.1371072143109338</v>
      </c>
      <c r="DA260">
        <f t="shared" si="316"/>
        <v>83.314242077128682</v>
      </c>
      <c r="DB260">
        <f t="shared" si="317"/>
        <v>16.685757922871325</v>
      </c>
      <c r="DC260">
        <f t="shared" si="318"/>
        <v>1.9614765995841668E-3</v>
      </c>
      <c r="DD260">
        <f t="shared" si="319"/>
        <v>100</v>
      </c>
      <c r="DE260">
        <f t="shared" si="357"/>
        <v>0</v>
      </c>
      <c r="DF260">
        <f t="shared" si="320"/>
        <v>4.7644266603899412</v>
      </c>
      <c r="DG260">
        <f t="shared" si="321"/>
        <v>90.572251955537254</v>
      </c>
      <c r="DH260">
        <f t="shared" si="322"/>
        <v>9.4277480444627422</v>
      </c>
      <c r="DI260">
        <f t="shared" si="323"/>
        <v>2.314542387509317</v>
      </c>
      <c r="DJ260">
        <f t="shared" si="324"/>
        <v>98.305084745762713</v>
      </c>
      <c r="DK260">
        <f t="shared" si="325"/>
        <v>1.6949152542372881</v>
      </c>
      <c r="DL260">
        <f t="shared" si="326"/>
        <v>0.46094700090227919</v>
      </c>
      <c r="DM260">
        <f t="shared" si="327"/>
        <v>77.021276595744681</v>
      </c>
      <c r="DN260">
        <f t="shared" si="328"/>
        <v>22.978723404255319</v>
      </c>
      <c r="DO260">
        <f t="shared" si="329"/>
        <v>3.9229531991683336E-3</v>
      </c>
      <c r="DP260">
        <f t="shared" si="330"/>
        <v>100</v>
      </c>
      <c r="DQ260">
        <f t="shared" si="331"/>
        <v>0</v>
      </c>
      <c r="DR260">
        <f t="shared" si="332"/>
        <v>0.33541249852889254</v>
      </c>
      <c r="DS260">
        <f t="shared" si="333"/>
        <v>88.888888888888886</v>
      </c>
      <c r="DT260">
        <f t="shared" si="334"/>
        <v>11.111111111111111</v>
      </c>
      <c r="DU260">
        <f t="shared" si="335"/>
        <v>0.45506257110352671</v>
      </c>
      <c r="DV260">
        <f t="shared" si="336"/>
        <v>79.741379310344826</v>
      </c>
      <c r="DW260">
        <f t="shared" si="337"/>
        <v>20.258620689655171</v>
      </c>
      <c r="DX260">
        <f t="shared" si="338"/>
        <v>6.4944490212231765</v>
      </c>
      <c r="DY260">
        <f t="shared" si="339"/>
        <v>86.318332829960738</v>
      </c>
      <c r="DZ260">
        <f t="shared" si="340"/>
        <v>13.681667170039264</v>
      </c>
      <c r="EA260">
        <f t="shared" si="341"/>
        <v>5.2626417166843202</v>
      </c>
      <c r="EB260">
        <f t="shared" si="342"/>
        <v>54.453969437197166</v>
      </c>
      <c r="EC260">
        <f t="shared" si="343"/>
        <v>45.546030562802834</v>
      </c>
      <c r="ED260">
        <f t="shared" si="344"/>
        <v>0.27852967714095173</v>
      </c>
      <c r="EE260">
        <f t="shared" si="345"/>
        <v>52.816901408450704</v>
      </c>
      <c r="EF260">
        <f t="shared" si="346"/>
        <v>47.183098591549296</v>
      </c>
      <c r="EG260">
        <f t="shared" si="347"/>
        <v>2.6283786434427836</v>
      </c>
      <c r="EH260">
        <f t="shared" si="348"/>
        <v>64.552238805970148</v>
      </c>
      <c r="EI260">
        <f t="shared" si="349"/>
        <v>35.447761194029852</v>
      </c>
    </row>
    <row r="261" spans="1:139" x14ac:dyDescent="0.25">
      <c r="A261" t="s">
        <v>3012</v>
      </c>
      <c r="B261">
        <v>260</v>
      </c>
      <c r="C261" t="s">
        <v>320</v>
      </c>
      <c r="D261" t="s">
        <v>3187</v>
      </c>
      <c r="E261">
        <v>21167</v>
      </c>
      <c r="F261">
        <v>11507</v>
      </c>
      <c r="G261">
        <v>9660</v>
      </c>
      <c r="H261">
        <v>9264</v>
      </c>
      <c r="I261">
        <v>5715</v>
      </c>
      <c r="J261">
        <v>3549</v>
      </c>
      <c r="K261">
        <f t="shared" si="286"/>
        <v>43.766239901733833</v>
      </c>
      <c r="L261">
        <f t="shared" si="287"/>
        <v>49.665421048057709</v>
      </c>
      <c r="M261">
        <f t="shared" si="288"/>
        <v>36.739130434782609</v>
      </c>
      <c r="N261">
        <f t="shared" si="350"/>
        <v>61.690414507772019</v>
      </c>
      <c r="O261">
        <f t="shared" si="351"/>
        <v>38.309585492227974</v>
      </c>
      <c r="P261">
        <f t="shared" si="289"/>
        <v>59.876943005181346</v>
      </c>
      <c r="Q261">
        <f t="shared" si="290"/>
        <v>0.36701208981001726</v>
      </c>
      <c r="R261">
        <f t="shared" si="291"/>
        <v>1.6083765112262522</v>
      </c>
      <c r="S261">
        <f t="shared" si="352"/>
        <v>12.273316062176166</v>
      </c>
      <c r="T261">
        <f t="shared" si="292"/>
        <v>25.874352331606215</v>
      </c>
      <c r="U261">
        <f t="shared" si="293"/>
        <v>40.123056994818654</v>
      </c>
      <c r="V261">
        <f t="shared" si="294"/>
        <v>371700</v>
      </c>
      <c r="W261">
        <v>5444</v>
      </c>
      <c r="X261">
        <v>2676</v>
      </c>
      <c r="Y261">
        <v>2768</v>
      </c>
      <c r="Z261">
        <v>83</v>
      </c>
      <c r="AA261">
        <v>41</v>
      </c>
      <c r="AB261">
        <v>42</v>
      </c>
      <c r="AC261">
        <v>20</v>
      </c>
      <c r="AD261">
        <v>16</v>
      </c>
      <c r="AE261">
        <v>4</v>
      </c>
      <c r="AF261">
        <v>3</v>
      </c>
      <c r="AG261">
        <v>3</v>
      </c>
      <c r="AH261">
        <v>0</v>
      </c>
      <c r="AI261">
        <v>10</v>
      </c>
      <c r="AJ261">
        <v>10</v>
      </c>
      <c r="AK261">
        <v>0</v>
      </c>
      <c r="AL261">
        <v>21</v>
      </c>
      <c r="AM261">
        <v>19</v>
      </c>
      <c r="AN261">
        <v>2</v>
      </c>
      <c r="AO261">
        <v>271</v>
      </c>
      <c r="AP261">
        <v>230</v>
      </c>
      <c r="AQ261">
        <v>41</v>
      </c>
      <c r="AR261">
        <v>1137</v>
      </c>
      <c r="AS261">
        <v>870</v>
      </c>
      <c r="AT261">
        <v>267</v>
      </c>
      <c r="AU261">
        <v>0</v>
      </c>
      <c r="AV261">
        <v>0</v>
      </c>
      <c r="AW261">
        <v>0</v>
      </c>
      <c r="AX261">
        <v>149</v>
      </c>
      <c r="AY261">
        <v>133</v>
      </c>
      <c r="AZ261">
        <v>16</v>
      </c>
      <c r="BA261">
        <v>28</v>
      </c>
      <c r="BB261">
        <v>27</v>
      </c>
      <c r="BC261">
        <v>1</v>
      </c>
      <c r="BD261">
        <v>8</v>
      </c>
      <c r="BE261">
        <v>3</v>
      </c>
      <c r="BF261">
        <v>5</v>
      </c>
      <c r="BG261">
        <v>0</v>
      </c>
      <c r="BH261">
        <v>0</v>
      </c>
      <c r="BI261">
        <v>0</v>
      </c>
      <c r="BJ261">
        <v>10</v>
      </c>
      <c r="BK261">
        <v>8</v>
      </c>
      <c r="BL261">
        <v>2</v>
      </c>
      <c r="BM261">
        <v>10</v>
      </c>
      <c r="BN261">
        <v>10</v>
      </c>
      <c r="BO261">
        <v>0</v>
      </c>
      <c r="BP261">
        <v>1402</v>
      </c>
      <c r="BQ261">
        <v>1269</v>
      </c>
      <c r="BR261">
        <v>133</v>
      </c>
      <c r="BS261">
        <v>435</v>
      </c>
      <c r="BT261">
        <v>269</v>
      </c>
      <c r="BU261">
        <v>166</v>
      </c>
      <c r="BV261">
        <v>65</v>
      </c>
      <c r="BW261">
        <v>28</v>
      </c>
      <c r="BX261">
        <v>37</v>
      </c>
      <c r="BY261">
        <v>168</v>
      </c>
      <c r="BZ261">
        <v>103</v>
      </c>
      <c r="CA261">
        <v>65</v>
      </c>
      <c r="CB261" t="str">
        <f t="shared" si="353"/>
        <v>CultivatorsTotal</v>
      </c>
      <c r="CC261" t="str">
        <f t="shared" si="354"/>
        <v>CultivatorsMale</v>
      </c>
      <c r="CD261" t="str">
        <f t="shared" si="355"/>
        <v>CultivatorsFemale</v>
      </c>
      <c r="CE261">
        <f t="shared" si="295"/>
        <v>58.76511226252159</v>
      </c>
      <c r="CF261">
        <f t="shared" si="296"/>
        <v>49.15503306392359</v>
      </c>
      <c r="CG261">
        <f t="shared" si="297"/>
        <v>50.844966936076418</v>
      </c>
      <c r="CH261">
        <f t="shared" si="298"/>
        <v>0.8959412780656304</v>
      </c>
      <c r="CI261">
        <f t="shared" si="299"/>
        <v>49.397590361445779</v>
      </c>
      <c r="CJ261">
        <f t="shared" si="300"/>
        <v>50.602409638554214</v>
      </c>
      <c r="CK261">
        <f t="shared" si="301"/>
        <v>0.21588946459412781</v>
      </c>
      <c r="CL261">
        <f t="shared" si="302"/>
        <v>80</v>
      </c>
      <c r="CM261">
        <f t="shared" si="303"/>
        <v>20</v>
      </c>
      <c r="CN261">
        <f t="shared" si="304"/>
        <v>3.2383419689119175E-2</v>
      </c>
      <c r="CO261">
        <f t="shared" si="305"/>
        <v>100</v>
      </c>
      <c r="CP261">
        <f t="shared" si="356"/>
        <v>0</v>
      </c>
      <c r="CQ261">
        <f t="shared" si="306"/>
        <v>0.1079447322970639</v>
      </c>
      <c r="CR261">
        <f t="shared" si="307"/>
        <v>100</v>
      </c>
      <c r="CS261">
        <f t="shared" si="308"/>
        <v>0</v>
      </c>
      <c r="CT261">
        <f t="shared" si="309"/>
        <v>0.22668393782383417</v>
      </c>
      <c r="CU261">
        <f t="shared" si="310"/>
        <v>90.476190476190482</v>
      </c>
      <c r="CV261">
        <f t="shared" si="311"/>
        <v>9.5238095238095237</v>
      </c>
      <c r="CW261">
        <f t="shared" si="312"/>
        <v>2.9253022452504318</v>
      </c>
      <c r="CX261">
        <f t="shared" si="313"/>
        <v>84.870848708487088</v>
      </c>
      <c r="CY261">
        <f t="shared" si="314"/>
        <v>15.129151291512915</v>
      </c>
      <c r="CZ261">
        <f t="shared" si="315"/>
        <v>12.273316062176166</v>
      </c>
      <c r="DA261">
        <f t="shared" si="316"/>
        <v>76.517150395778373</v>
      </c>
      <c r="DB261">
        <f t="shared" si="317"/>
        <v>23.482849604221638</v>
      </c>
      <c r="DC261">
        <f t="shared" si="318"/>
        <v>0</v>
      </c>
      <c r="DD261" t="e">
        <f t="shared" si="319"/>
        <v>#DIV/0!</v>
      </c>
      <c r="DE261" t="e">
        <f t="shared" si="357"/>
        <v>#DIV/0!</v>
      </c>
      <c r="DF261">
        <f t="shared" si="320"/>
        <v>1.6083765112262522</v>
      </c>
      <c r="DG261">
        <f t="shared" si="321"/>
        <v>89.261744966442961</v>
      </c>
      <c r="DH261">
        <f t="shared" si="322"/>
        <v>10.738255033557047</v>
      </c>
      <c r="DI261">
        <f t="shared" si="323"/>
        <v>0.30224525043177897</v>
      </c>
      <c r="DJ261">
        <f t="shared" si="324"/>
        <v>96.428571428571431</v>
      </c>
      <c r="DK261">
        <f t="shared" si="325"/>
        <v>3.5714285714285712</v>
      </c>
      <c r="DL261">
        <f t="shared" si="326"/>
        <v>8.6355785837651119E-2</v>
      </c>
      <c r="DM261">
        <f t="shared" si="327"/>
        <v>37.5</v>
      </c>
      <c r="DN261">
        <f t="shared" si="328"/>
        <v>62.5</v>
      </c>
      <c r="DO261">
        <f t="shared" si="329"/>
        <v>0</v>
      </c>
      <c r="DP261" t="e">
        <f t="shared" si="330"/>
        <v>#DIV/0!</v>
      </c>
      <c r="DQ261" t="e">
        <f t="shared" si="331"/>
        <v>#DIV/0!</v>
      </c>
      <c r="DR261">
        <f t="shared" si="332"/>
        <v>0.1079447322970639</v>
      </c>
      <c r="DS261">
        <f t="shared" si="333"/>
        <v>80</v>
      </c>
      <c r="DT261">
        <f t="shared" si="334"/>
        <v>20</v>
      </c>
      <c r="DU261">
        <f t="shared" si="335"/>
        <v>0.1079447322970639</v>
      </c>
      <c r="DV261">
        <f t="shared" si="336"/>
        <v>100</v>
      </c>
      <c r="DW261">
        <f t="shared" si="337"/>
        <v>0</v>
      </c>
      <c r="DX261">
        <f t="shared" si="338"/>
        <v>15.133851468048359</v>
      </c>
      <c r="DY261">
        <f t="shared" si="339"/>
        <v>90.513552068473615</v>
      </c>
      <c r="DZ261">
        <f t="shared" si="340"/>
        <v>9.4864479315263921</v>
      </c>
      <c r="EA261">
        <f t="shared" si="341"/>
        <v>4.6955958549222796</v>
      </c>
      <c r="EB261">
        <f t="shared" si="342"/>
        <v>61.839080459770116</v>
      </c>
      <c r="EC261">
        <f t="shared" si="343"/>
        <v>38.160919540229884</v>
      </c>
      <c r="ED261">
        <f t="shared" si="344"/>
        <v>0.70164075993091546</v>
      </c>
      <c r="EE261">
        <f t="shared" si="345"/>
        <v>43.07692307692308</v>
      </c>
      <c r="EF261">
        <f t="shared" si="346"/>
        <v>56.92307692307692</v>
      </c>
      <c r="EG261">
        <f t="shared" si="347"/>
        <v>1.8134715025906734</v>
      </c>
      <c r="EH261">
        <f t="shared" si="348"/>
        <v>61.30952380952381</v>
      </c>
      <c r="EI261">
        <f t="shared" si="349"/>
        <v>38.69047619047619</v>
      </c>
    </row>
    <row r="262" spans="1:139" x14ac:dyDescent="0.25">
      <c r="A262" t="s">
        <v>2485</v>
      </c>
      <c r="B262">
        <v>261</v>
      </c>
      <c r="C262" t="s">
        <v>321</v>
      </c>
      <c r="E262">
        <v>250260</v>
      </c>
      <c r="F262">
        <v>131753</v>
      </c>
      <c r="G262">
        <v>118507</v>
      </c>
      <c r="H262">
        <v>104981</v>
      </c>
      <c r="I262">
        <v>58695</v>
      </c>
      <c r="J262">
        <v>46286</v>
      </c>
      <c r="K262">
        <f t="shared" si="286"/>
        <v>41.948773275793179</v>
      </c>
      <c r="L262">
        <f t="shared" si="287"/>
        <v>44.549270225345907</v>
      </c>
      <c r="M262">
        <f t="shared" si="288"/>
        <v>39.057608411317474</v>
      </c>
      <c r="N262">
        <f t="shared" si="350"/>
        <v>55.910117068802926</v>
      </c>
      <c r="O262">
        <f t="shared" si="351"/>
        <v>44.089882931197074</v>
      </c>
      <c r="P262">
        <f t="shared" si="289"/>
        <v>85.259237385812668</v>
      </c>
      <c r="Q262">
        <f t="shared" si="290"/>
        <v>1.7784170468942</v>
      </c>
      <c r="R262">
        <f t="shared" si="291"/>
        <v>1.3926329526295234</v>
      </c>
      <c r="S262">
        <f t="shared" si="352"/>
        <v>1.0897209971328143</v>
      </c>
      <c r="T262">
        <f t="shared" si="292"/>
        <v>10.479991617530791</v>
      </c>
      <c r="U262">
        <f t="shared" si="293"/>
        <v>14.740762614187329</v>
      </c>
      <c r="V262">
        <f t="shared" si="294"/>
        <v>1547500</v>
      </c>
      <c r="W262">
        <v>84402</v>
      </c>
      <c r="X262">
        <v>43463</v>
      </c>
      <c r="Y262">
        <v>40939</v>
      </c>
      <c r="Z262">
        <v>3947</v>
      </c>
      <c r="AA262">
        <v>2111</v>
      </c>
      <c r="AB262">
        <v>1836</v>
      </c>
      <c r="AC262">
        <v>1157</v>
      </c>
      <c r="AD262">
        <v>875</v>
      </c>
      <c r="AE262">
        <v>282</v>
      </c>
      <c r="AF262">
        <v>466</v>
      </c>
      <c r="AG262">
        <v>429</v>
      </c>
      <c r="AH262">
        <v>37</v>
      </c>
      <c r="AI262">
        <v>313</v>
      </c>
      <c r="AJ262">
        <v>208</v>
      </c>
      <c r="AK262">
        <v>105</v>
      </c>
      <c r="AL262">
        <v>1088</v>
      </c>
      <c r="AM262">
        <v>745</v>
      </c>
      <c r="AN262">
        <v>343</v>
      </c>
      <c r="AO262">
        <v>430</v>
      </c>
      <c r="AP262">
        <v>388</v>
      </c>
      <c r="AQ262">
        <v>42</v>
      </c>
      <c r="AR262">
        <v>1144</v>
      </c>
      <c r="AS262">
        <v>1035</v>
      </c>
      <c r="AT262">
        <v>109</v>
      </c>
      <c r="AU262">
        <v>8</v>
      </c>
      <c r="AV262">
        <v>8</v>
      </c>
      <c r="AW262">
        <v>0</v>
      </c>
      <c r="AX262">
        <v>1454</v>
      </c>
      <c r="AY262">
        <v>1057</v>
      </c>
      <c r="AZ262">
        <v>397</v>
      </c>
      <c r="BA262">
        <v>610</v>
      </c>
      <c r="BB262">
        <v>602</v>
      </c>
      <c r="BC262">
        <v>8</v>
      </c>
      <c r="BD262">
        <v>93</v>
      </c>
      <c r="BE262">
        <v>53</v>
      </c>
      <c r="BF262">
        <v>40</v>
      </c>
      <c r="BG262">
        <v>1</v>
      </c>
      <c r="BH262">
        <v>0</v>
      </c>
      <c r="BI262">
        <v>1</v>
      </c>
      <c r="BJ262">
        <v>57</v>
      </c>
      <c r="BK262">
        <v>46</v>
      </c>
      <c r="BL262">
        <v>11</v>
      </c>
      <c r="BM262">
        <v>102</v>
      </c>
      <c r="BN262">
        <v>86</v>
      </c>
      <c r="BO262">
        <v>16</v>
      </c>
      <c r="BP262">
        <v>4829</v>
      </c>
      <c r="BQ262">
        <v>4532</v>
      </c>
      <c r="BR262">
        <v>297</v>
      </c>
      <c r="BS262">
        <v>2860</v>
      </c>
      <c r="BT262">
        <v>1856</v>
      </c>
      <c r="BU262">
        <v>1004</v>
      </c>
      <c r="BV262">
        <v>287</v>
      </c>
      <c r="BW262">
        <v>154</v>
      </c>
      <c r="BX262">
        <v>133</v>
      </c>
      <c r="BY262">
        <v>1733</v>
      </c>
      <c r="BZ262">
        <v>1047</v>
      </c>
      <c r="CA262">
        <v>686</v>
      </c>
      <c r="CB262" t="str">
        <f t="shared" si="353"/>
        <v>CultivatorsTotal</v>
      </c>
      <c r="CC262" t="str">
        <f t="shared" si="354"/>
        <v>CultivatorsMale</v>
      </c>
      <c r="CD262" t="str">
        <f t="shared" si="355"/>
        <v>CultivatorsFemale</v>
      </c>
      <c r="CE262">
        <f t="shared" si="295"/>
        <v>80.397405244758573</v>
      </c>
      <c r="CF262">
        <f t="shared" si="296"/>
        <v>51.495225231629583</v>
      </c>
      <c r="CG262">
        <f t="shared" si="297"/>
        <v>48.504774768370417</v>
      </c>
      <c r="CH262">
        <f t="shared" si="298"/>
        <v>3.7597279507720445</v>
      </c>
      <c r="CI262">
        <f t="shared" si="299"/>
        <v>53.483658474790985</v>
      </c>
      <c r="CJ262">
        <f t="shared" si="300"/>
        <v>46.516341525209022</v>
      </c>
      <c r="CK262">
        <f t="shared" si="301"/>
        <v>1.102104190282051</v>
      </c>
      <c r="CL262">
        <f t="shared" si="302"/>
        <v>75.626620570440792</v>
      </c>
      <c r="CM262">
        <f t="shared" si="303"/>
        <v>24.373379429559204</v>
      </c>
      <c r="CN262">
        <f t="shared" si="304"/>
        <v>0.44388984673417098</v>
      </c>
      <c r="CO262">
        <f t="shared" si="305"/>
        <v>92.060085836909863</v>
      </c>
      <c r="CP262">
        <f t="shared" si="356"/>
        <v>7.939914163090128</v>
      </c>
      <c r="CQ262">
        <f t="shared" si="306"/>
        <v>0.29814918890084874</v>
      </c>
      <c r="CR262">
        <f t="shared" si="307"/>
        <v>66.453674121405754</v>
      </c>
      <c r="CS262">
        <f t="shared" si="308"/>
        <v>33.546325878594253</v>
      </c>
      <c r="CT262">
        <f t="shared" si="309"/>
        <v>1.0363780112591803</v>
      </c>
      <c r="CU262">
        <f t="shared" si="310"/>
        <v>68.474264705882348</v>
      </c>
      <c r="CV262">
        <f t="shared" si="311"/>
        <v>31.525735294117645</v>
      </c>
      <c r="CW262">
        <f t="shared" si="312"/>
        <v>0.40959792724397753</v>
      </c>
      <c r="CX262">
        <f t="shared" si="313"/>
        <v>90.232558139534873</v>
      </c>
      <c r="CY262">
        <f t="shared" si="314"/>
        <v>9.7674418604651159</v>
      </c>
      <c r="CZ262">
        <f t="shared" si="315"/>
        <v>1.0897209971328143</v>
      </c>
      <c r="DA262">
        <f t="shared" si="316"/>
        <v>90.472027972027973</v>
      </c>
      <c r="DB262">
        <f t="shared" si="317"/>
        <v>9.5279720279720266</v>
      </c>
      <c r="DC262">
        <f t="shared" si="318"/>
        <v>7.6204265533763253E-3</v>
      </c>
      <c r="DD262">
        <f t="shared" si="319"/>
        <v>100</v>
      </c>
      <c r="DE262">
        <f t="shared" si="357"/>
        <v>0</v>
      </c>
      <c r="DF262">
        <f t="shared" si="320"/>
        <v>1.385012526076147</v>
      </c>
      <c r="DG262">
        <f t="shared" si="321"/>
        <v>72.696011004126547</v>
      </c>
      <c r="DH262">
        <f t="shared" si="322"/>
        <v>27.303988995873453</v>
      </c>
      <c r="DI262">
        <f t="shared" si="323"/>
        <v>0.58105752469494476</v>
      </c>
      <c r="DJ262">
        <f t="shared" si="324"/>
        <v>98.688524590163937</v>
      </c>
      <c r="DK262">
        <f t="shared" si="325"/>
        <v>1.3114754098360655</v>
      </c>
      <c r="DL262">
        <f t="shared" si="326"/>
        <v>8.8587458682999776E-2</v>
      </c>
      <c r="DM262">
        <f t="shared" si="327"/>
        <v>56.98924731182796</v>
      </c>
      <c r="DN262">
        <f t="shared" si="328"/>
        <v>43.01075268817204</v>
      </c>
      <c r="DO262">
        <f t="shared" si="329"/>
        <v>9.5255331917204066E-4</v>
      </c>
      <c r="DP262">
        <f t="shared" si="330"/>
        <v>0</v>
      </c>
      <c r="DQ262">
        <f t="shared" si="331"/>
        <v>100</v>
      </c>
      <c r="DR262">
        <f t="shared" si="332"/>
        <v>5.4295539192806316E-2</v>
      </c>
      <c r="DS262">
        <f t="shared" si="333"/>
        <v>80.701754385964904</v>
      </c>
      <c r="DT262">
        <f t="shared" si="334"/>
        <v>19.298245614035086</v>
      </c>
      <c r="DU262">
        <f t="shared" si="335"/>
        <v>9.7160438555548151E-2</v>
      </c>
      <c r="DV262">
        <f t="shared" si="336"/>
        <v>84.313725490196077</v>
      </c>
      <c r="DW262">
        <f t="shared" si="337"/>
        <v>15.686274509803921</v>
      </c>
      <c r="DX262">
        <f t="shared" si="338"/>
        <v>4.5998799782817841</v>
      </c>
      <c r="DY262">
        <f t="shared" si="339"/>
        <v>93.849658314350791</v>
      </c>
      <c r="DZ262">
        <f t="shared" si="340"/>
        <v>6.1503416856492032</v>
      </c>
      <c r="EA262">
        <f t="shared" si="341"/>
        <v>2.7243024928320363</v>
      </c>
      <c r="EB262">
        <f t="shared" si="342"/>
        <v>64.895104895104893</v>
      </c>
      <c r="EC262">
        <f t="shared" si="343"/>
        <v>35.104895104895107</v>
      </c>
      <c r="ED262">
        <f t="shared" si="344"/>
        <v>0.27338280260237569</v>
      </c>
      <c r="EE262">
        <f t="shared" si="345"/>
        <v>53.658536585365859</v>
      </c>
      <c r="EF262">
        <f t="shared" si="346"/>
        <v>46.341463414634148</v>
      </c>
      <c r="EG262">
        <f t="shared" si="347"/>
        <v>1.6507749021251465</v>
      </c>
      <c r="EH262">
        <f t="shared" si="348"/>
        <v>60.415464512406238</v>
      </c>
      <c r="EI262">
        <f t="shared" si="349"/>
        <v>39.584535487593769</v>
      </c>
    </row>
    <row r="263" spans="1:139" x14ac:dyDescent="0.25">
      <c r="A263" t="s">
        <v>2489</v>
      </c>
      <c r="B263">
        <v>262</v>
      </c>
      <c r="C263" t="s">
        <v>322</v>
      </c>
      <c r="E263">
        <v>194622</v>
      </c>
      <c r="F263">
        <v>101092</v>
      </c>
      <c r="G263">
        <v>93530</v>
      </c>
      <c r="H263">
        <v>81127</v>
      </c>
      <c r="I263">
        <v>48519</v>
      </c>
      <c r="J263">
        <v>32608</v>
      </c>
      <c r="K263">
        <f t="shared" si="286"/>
        <v>41.684393336827284</v>
      </c>
      <c r="L263">
        <f t="shared" si="287"/>
        <v>47.994895738535199</v>
      </c>
      <c r="M263">
        <f t="shared" si="288"/>
        <v>34.863680102640863</v>
      </c>
      <c r="N263">
        <f t="shared" si="350"/>
        <v>59.806229738558059</v>
      </c>
      <c r="O263">
        <f t="shared" si="351"/>
        <v>40.193770261441934</v>
      </c>
      <c r="P263">
        <f t="shared" si="289"/>
        <v>61.443169351757128</v>
      </c>
      <c r="Q263">
        <f t="shared" si="290"/>
        <v>4.73085409296535</v>
      </c>
      <c r="R263">
        <f t="shared" si="291"/>
        <v>5.4211298334709772</v>
      </c>
      <c r="S263">
        <f t="shared" si="352"/>
        <v>3.8828010403441517</v>
      </c>
      <c r="T263">
        <f t="shared" si="292"/>
        <v>24.522045681462398</v>
      </c>
      <c r="U263">
        <f t="shared" si="293"/>
        <v>38.55683064824288</v>
      </c>
      <c r="V263">
        <f t="shared" si="294"/>
        <v>3128000</v>
      </c>
      <c r="W263">
        <v>42236</v>
      </c>
      <c r="X263">
        <v>21940</v>
      </c>
      <c r="Y263">
        <v>20296</v>
      </c>
      <c r="Z263">
        <v>4863</v>
      </c>
      <c r="AA263">
        <v>3013</v>
      </c>
      <c r="AB263">
        <v>1850</v>
      </c>
      <c r="AC263">
        <v>2748</v>
      </c>
      <c r="AD263">
        <v>1766</v>
      </c>
      <c r="AE263">
        <v>982</v>
      </c>
      <c r="AF263">
        <v>392</v>
      </c>
      <c r="AG263">
        <v>376</v>
      </c>
      <c r="AH263">
        <v>16</v>
      </c>
      <c r="AI263">
        <v>1592</v>
      </c>
      <c r="AJ263">
        <v>610</v>
      </c>
      <c r="AK263">
        <v>982</v>
      </c>
      <c r="AL263">
        <v>1854</v>
      </c>
      <c r="AM263">
        <v>1368</v>
      </c>
      <c r="AN263">
        <v>486</v>
      </c>
      <c r="AO263">
        <v>1022</v>
      </c>
      <c r="AP263">
        <v>854</v>
      </c>
      <c r="AQ263">
        <v>168</v>
      </c>
      <c r="AR263">
        <v>3150</v>
      </c>
      <c r="AS263">
        <v>2858</v>
      </c>
      <c r="AT263">
        <v>292</v>
      </c>
      <c r="AU263">
        <v>6</v>
      </c>
      <c r="AV263">
        <v>6</v>
      </c>
      <c r="AW263">
        <v>0</v>
      </c>
      <c r="AX263">
        <v>4392</v>
      </c>
      <c r="AY263">
        <v>2596</v>
      </c>
      <c r="AZ263">
        <v>1796</v>
      </c>
      <c r="BA263">
        <v>1490</v>
      </c>
      <c r="BB263">
        <v>1436</v>
      </c>
      <c r="BC263">
        <v>54</v>
      </c>
      <c r="BD263">
        <v>366</v>
      </c>
      <c r="BE263">
        <v>208</v>
      </c>
      <c r="BF263">
        <v>158</v>
      </c>
      <c r="BG263">
        <v>0</v>
      </c>
      <c r="BH263">
        <v>0</v>
      </c>
      <c r="BI263">
        <v>0</v>
      </c>
      <c r="BJ263">
        <v>344</v>
      </c>
      <c r="BK263">
        <v>268</v>
      </c>
      <c r="BL263">
        <v>76</v>
      </c>
      <c r="BM263">
        <v>346</v>
      </c>
      <c r="BN263">
        <v>286</v>
      </c>
      <c r="BO263">
        <v>60</v>
      </c>
      <c r="BP263">
        <v>6396</v>
      </c>
      <c r="BQ263">
        <v>5604</v>
      </c>
      <c r="BR263">
        <v>792</v>
      </c>
      <c r="BS263">
        <v>7114</v>
      </c>
      <c r="BT263">
        <v>3400</v>
      </c>
      <c r="BU263">
        <v>3714</v>
      </c>
      <c r="BV263">
        <v>242</v>
      </c>
      <c r="BW263">
        <v>106</v>
      </c>
      <c r="BX263">
        <v>136</v>
      </c>
      <c r="BY263">
        <v>2574</v>
      </c>
      <c r="BZ263">
        <v>1824</v>
      </c>
      <c r="CA263">
        <v>750</v>
      </c>
      <c r="CB263" t="str">
        <f t="shared" si="353"/>
        <v>CultivatorsTotal</v>
      </c>
      <c r="CC263" t="str">
        <f t="shared" si="354"/>
        <v>CultivatorsMale</v>
      </c>
      <c r="CD263" t="str">
        <f t="shared" si="355"/>
        <v>CultivatorsFemale</v>
      </c>
      <c r="CE263">
        <f t="shared" si="295"/>
        <v>52.061582457135117</v>
      </c>
      <c r="CF263">
        <f t="shared" si="296"/>
        <v>51.946207027180606</v>
      </c>
      <c r="CG263">
        <f t="shared" si="297"/>
        <v>48.053792972819394</v>
      </c>
      <c r="CH263">
        <f t="shared" si="298"/>
        <v>5.9943052251408284</v>
      </c>
      <c r="CI263">
        <f t="shared" si="299"/>
        <v>61.957639317293854</v>
      </c>
      <c r="CJ263">
        <f t="shared" si="300"/>
        <v>38.042360682706153</v>
      </c>
      <c r="CK263">
        <f t="shared" si="301"/>
        <v>3.387281669481184</v>
      </c>
      <c r="CL263">
        <f t="shared" si="302"/>
        <v>64.26491994177583</v>
      </c>
      <c r="CM263">
        <f t="shared" si="303"/>
        <v>35.735080058224163</v>
      </c>
      <c r="CN263">
        <f t="shared" si="304"/>
        <v>0.48319301835393885</v>
      </c>
      <c r="CO263">
        <f t="shared" si="305"/>
        <v>95.918367346938766</v>
      </c>
      <c r="CP263">
        <f t="shared" si="356"/>
        <v>4.0816326530612246</v>
      </c>
      <c r="CQ263">
        <f t="shared" si="306"/>
        <v>1.962355319437425</v>
      </c>
      <c r="CR263">
        <f t="shared" si="307"/>
        <v>38.316582914572869</v>
      </c>
      <c r="CS263">
        <f t="shared" si="308"/>
        <v>61.683417085427138</v>
      </c>
      <c r="CT263">
        <f t="shared" si="309"/>
        <v>2.2853057551739866</v>
      </c>
      <c r="CU263">
        <f t="shared" si="310"/>
        <v>73.786407766990294</v>
      </c>
      <c r="CV263">
        <f t="shared" si="311"/>
        <v>26.21359223300971</v>
      </c>
      <c r="CW263">
        <f t="shared" si="312"/>
        <v>1.2597532264227691</v>
      </c>
      <c r="CX263">
        <f t="shared" si="313"/>
        <v>83.561643835616437</v>
      </c>
      <c r="CY263">
        <f t="shared" si="314"/>
        <v>16.43835616438356</v>
      </c>
      <c r="CZ263">
        <f t="shared" si="315"/>
        <v>3.8828010403441517</v>
      </c>
      <c r="DA263">
        <f t="shared" si="316"/>
        <v>90.730158730158735</v>
      </c>
      <c r="DB263">
        <f t="shared" si="317"/>
        <v>9.2698412698412689</v>
      </c>
      <c r="DC263">
        <f t="shared" si="318"/>
        <v>7.3958115054174314E-3</v>
      </c>
      <c r="DD263">
        <f t="shared" si="319"/>
        <v>100</v>
      </c>
      <c r="DE263">
        <f t="shared" si="357"/>
        <v>0</v>
      </c>
      <c r="DF263">
        <f t="shared" si="320"/>
        <v>5.4137340219655599</v>
      </c>
      <c r="DG263">
        <f t="shared" si="321"/>
        <v>59.107468123861565</v>
      </c>
      <c r="DH263">
        <f t="shared" si="322"/>
        <v>40.892531876138435</v>
      </c>
      <c r="DI263">
        <f t="shared" si="323"/>
        <v>1.8366265238453288</v>
      </c>
      <c r="DJ263">
        <f t="shared" si="324"/>
        <v>96.375838926174495</v>
      </c>
      <c r="DK263">
        <f t="shared" si="325"/>
        <v>3.6241610738255035</v>
      </c>
      <c r="DL263">
        <f t="shared" si="326"/>
        <v>0.45114450183046334</v>
      </c>
      <c r="DM263">
        <f t="shared" si="327"/>
        <v>56.830601092896174</v>
      </c>
      <c r="DN263">
        <f t="shared" si="328"/>
        <v>43.169398907103826</v>
      </c>
      <c r="DO263">
        <f t="shared" si="329"/>
        <v>0</v>
      </c>
      <c r="DP263" t="e">
        <f t="shared" si="330"/>
        <v>#DIV/0!</v>
      </c>
      <c r="DQ263" t="e">
        <f t="shared" si="331"/>
        <v>#DIV/0!</v>
      </c>
      <c r="DR263">
        <f t="shared" si="332"/>
        <v>0.42402652631059945</v>
      </c>
      <c r="DS263">
        <f t="shared" si="333"/>
        <v>77.906976744186053</v>
      </c>
      <c r="DT263">
        <f t="shared" si="334"/>
        <v>22.093023255813954</v>
      </c>
      <c r="DU263">
        <f t="shared" si="335"/>
        <v>0.42649179681240523</v>
      </c>
      <c r="DV263">
        <f t="shared" si="336"/>
        <v>82.658959537572258</v>
      </c>
      <c r="DW263">
        <f t="shared" si="337"/>
        <v>17.341040462427745</v>
      </c>
      <c r="DX263">
        <f t="shared" si="338"/>
        <v>7.8839350647749828</v>
      </c>
      <c r="DY263">
        <f t="shared" si="339"/>
        <v>87.617260787992493</v>
      </c>
      <c r="DZ263">
        <f t="shared" si="340"/>
        <v>12.382739212007504</v>
      </c>
      <c r="EA263">
        <f t="shared" si="341"/>
        <v>8.7689671749232687</v>
      </c>
      <c r="EB263">
        <f t="shared" si="342"/>
        <v>47.793084059600787</v>
      </c>
      <c r="EC263">
        <f t="shared" si="343"/>
        <v>52.206915940399213</v>
      </c>
      <c r="ED263">
        <f t="shared" si="344"/>
        <v>0.29829773071850307</v>
      </c>
      <c r="EE263">
        <f t="shared" si="345"/>
        <v>43.801652892561982</v>
      </c>
      <c r="EF263">
        <f t="shared" si="346"/>
        <v>56.198347107438018</v>
      </c>
      <c r="EG263">
        <f t="shared" si="347"/>
        <v>3.1728031358240782</v>
      </c>
      <c r="EH263">
        <f t="shared" si="348"/>
        <v>70.862470862470857</v>
      </c>
      <c r="EI263">
        <f t="shared" si="349"/>
        <v>29.137529137529139</v>
      </c>
    </row>
    <row r="264" spans="1:139" x14ac:dyDescent="0.25">
      <c r="A264" t="s">
        <v>2491</v>
      </c>
      <c r="B264">
        <v>263</v>
      </c>
      <c r="C264" t="s">
        <v>323</v>
      </c>
      <c r="E264">
        <v>140757</v>
      </c>
      <c r="F264">
        <v>71217</v>
      </c>
      <c r="G264">
        <v>69540</v>
      </c>
      <c r="H264">
        <v>49565</v>
      </c>
      <c r="I264">
        <v>28011</v>
      </c>
      <c r="J264">
        <v>21554</v>
      </c>
      <c r="K264">
        <f t="shared" si="286"/>
        <v>35.213168794447171</v>
      </c>
      <c r="L264">
        <f t="shared" si="287"/>
        <v>39.331901091031632</v>
      </c>
      <c r="M264">
        <f t="shared" si="288"/>
        <v>30.995110727638771</v>
      </c>
      <c r="N264">
        <f t="shared" si="350"/>
        <v>56.513668919600526</v>
      </c>
      <c r="O264">
        <f t="shared" si="351"/>
        <v>43.486331080399474</v>
      </c>
      <c r="P264">
        <f t="shared" si="289"/>
        <v>67.083627559770008</v>
      </c>
      <c r="Q264">
        <f t="shared" si="290"/>
        <v>2.2919398769292849</v>
      </c>
      <c r="R264">
        <f t="shared" si="291"/>
        <v>2.9294865328356705</v>
      </c>
      <c r="S264">
        <f t="shared" si="352"/>
        <v>2.8508019772016544</v>
      </c>
      <c r="T264">
        <f t="shared" si="292"/>
        <v>24.844144053263392</v>
      </c>
      <c r="U264">
        <f t="shared" si="293"/>
        <v>32.916372440230006</v>
      </c>
      <c r="V264">
        <f t="shared" si="294"/>
        <v>1631500.0000000002</v>
      </c>
      <c r="W264">
        <v>30738</v>
      </c>
      <c r="X264">
        <v>14787</v>
      </c>
      <c r="Y264">
        <v>15951</v>
      </c>
      <c r="Z264">
        <v>1763</v>
      </c>
      <c r="AA264">
        <v>858</v>
      </c>
      <c r="AB264">
        <v>905</v>
      </c>
      <c r="AC264">
        <v>749</v>
      </c>
      <c r="AD264">
        <v>443</v>
      </c>
      <c r="AE264">
        <v>306</v>
      </c>
      <c r="AF264">
        <v>27</v>
      </c>
      <c r="AG264">
        <v>21</v>
      </c>
      <c r="AH264">
        <v>6</v>
      </c>
      <c r="AI264">
        <v>476</v>
      </c>
      <c r="AJ264">
        <v>269</v>
      </c>
      <c r="AK264">
        <v>207</v>
      </c>
      <c r="AL264">
        <v>633</v>
      </c>
      <c r="AM264">
        <v>388</v>
      </c>
      <c r="AN264">
        <v>245</v>
      </c>
      <c r="AO264">
        <v>549</v>
      </c>
      <c r="AP264">
        <v>502</v>
      </c>
      <c r="AQ264">
        <v>47</v>
      </c>
      <c r="AR264">
        <v>1413</v>
      </c>
      <c r="AS264">
        <v>1236</v>
      </c>
      <c r="AT264">
        <v>177</v>
      </c>
      <c r="AU264">
        <v>5</v>
      </c>
      <c r="AV264">
        <v>5</v>
      </c>
      <c r="AW264">
        <v>0</v>
      </c>
      <c r="AX264">
        <v>1447</v>
      </c>
      <c r="AY264">
        <v>945</v>
      </c>
      <c r="AZ264">
        <v>502</v>
      </c>
      <c r="BA264">
        <v>727</v>
      </c>
      <c r="BB264">
        <v>719</v>
      </c>
      <c r="BC264">
        <v>8</v>
      </c>
      <c r="BD264">
        <v>92</v>
      </c>
      <c r="BE264">
        <v>52</v>
      </c>
      <c r="BF264">
        <v>40</v>
      </c>
      <c r="BG264">
        <v>2</v>
      </c>
      <c r="BH264">
        <v>2</v>
      </c>
      <c r="BI264">
        <v>0</v>
      </c>
      <c r="BJ264">
        <v>85</v>
      </c>
      <c r="BK264">
        <v>73</v>
      </c>
      <c r="BL264">
        <v>12</v>
      </c>
      <c r="BM264">
        <v>102</v>
      </c>
      <c r="BN264">
        <v>86</v>
      </c>
      <c r="BO264">
        <v>16</v>
      </c>
      <c r="BP264">
        <v>4475</v>
      </c>
      <c r="BQ264">
        <v>4096</v>
      </c>
      <c r="BR264">
        <v>379</v>
      </c>
      <c r="BS264">
        <v>4252</v>
      </c>
      <c r="BT264">
        <v>2430</v>
      </c>
      <c r="BU264">
        <v>1822</v>
      </c>
      <c r="BV264">
        <v>172</v>
      </c>
      <c r="BW264">
        <v>73</v>
      </c>
      <c r="BX264">
        <v>99</v>
      </c>
      <c r="BY264">
        <v>1858</v>
      </c>
      <c r="BZ264">
        <v>1026</v>
      </c>
      <c r="CA264">
        <v>832</v>
      </c>
      <c r="CB264" t="str">
        <f t="shared" si="353"/>
        <v>CultivatorsTotal</v>
      </c>
      <c r="CC264" t="str">
        <f t="shared" si="354"/>
        <v>CultivatorsMale</v>
      </c>
      <c r="CD264" t="str">
        <f t="shared" si="355"/>
        <v>CultivatorsFemale</v>
      </c>
      <c r="CE264">
        <f t="shared" si="295"/>
        <v>62.01553515585595</v>
      </c>
      <c r="CF264">
        <f t="shared" si="296"/>
        <v>48.106578176849503</v>
      </c>
      <c r="CG264">
        <f t="shared" si="297"/>
        <v>51.893421823150497</v>
      </c>
      <c r="CH264">
        <f t="shared" si="298"/>
        <v>3.556945425199233</v>
      </c>
      <c r="CI264">
        <f t="shared" si="299"/>
        <v>48.667044809982983</v>
      </c>
      <c r="CJ264">
        <f t="shared" si="300"/>
        <v>51.332955190017017</v>
      </c>
      <c r="CK264">
        <f t="shared" si="301"/>
        <v>1.5111469787148188</v>
      </c>
      <c r="CL264">
        <f t="shared" si="302"/>
        <v>59.145527369826432</v>
      </c>
      <c r="CM264">
        <f t="shared" si="303"/>
        <v>40.854472630173568</v>
      </c>
      <c r="CN264">
        <f t="shared" si="304"/>
        <v>5.4473923131241803E-2</v>
      </c>
      <c r="CO264">
        <f t="shared" si="305"/>
        <v>77.777777777777786</v>
      </c>
      <c r="CP264">
        <f t="shared" si="356"/>
        <v>22.222222222222221</v>
      </c>
      <c r="CQ264">
        <f t="shared" si="306"/>
        <v>0.96035508927670732</v>
      </c>
      <c r="CR264">
        <f t="shared" si="307"/>
        <v>56.512605042016808</v>
      </c>
      <c r="CS264">
        <f t="shared" si="308"/>
        <v>43.487394957983192</v>
      </c>
      <c r="CT264">
        <f t="shared" si="309"/>
        <v>1.2771108645213356</v>
      </c>
      <c r="CU264">
        <f t="shared" si="310"/>
        <v>61.295418641390206</v>
      </c>
      <c r="CV264">
        <f t="shared" si="311"/>
        <v>38.704581358609794</v>
      </c>
      <c r="CW264">
        <f t="shared" si="312"/>
        <v>1.1076364370019167</v>
      </c>
      <c r="CX264">
        <f t="shared" si="313"/>
        <v>91.438979963570134</v>
      </c>
      <c r="CY264">
        <f t="shared" si="314"/>
        <v>8.5610200364298734</v>
      </c>
      <c r="CZ264">
        <f t="shared" si="315"/>
        <v>2.8508019772016544</v>
      </c>
      <c r="DA264">
        <f t="shared" si="316"/>
        <v>87.473460721868364</v>
      </c>
      <c r="DB264">
        <f t="shared" si="317"/>
        <v>12.526539278131635</v>
      </c>
      <c r="DC264">
        <f t="shared" si="318"/>
        <v>1.0087763542822556E-2</v>
      </c>
      <c r="DD264">
        <f t="shared" si="319"/>
        <v>100</v>
      </c>
      <c r="DE264">
        <f t="shared" si="357"/>
        <v>0</v>
      </c>
      <c r="DF264">
        <f t="shared" si="320"/>
        <v>2.9193987692928478</v>
      </c>
      <c r="DG264">
        <f t="shared" si="321"/>
        <v>65.307532826537667</v>
      </c>
      <c r="DH264">
        <f t="shared" si="322"/>
        <v>34.69246717346234</v>
      </c>
      <c r="DI264">
        <f t="shared" si="323"/>
        <v>1.4667608191263997</v>
      </c>
      <c r="DJ264">
        <f t="shared" si="324"/>
        <v>98.899587345254474</v>
      </c>
      <c r="DK264">
        <f t="shared" si="325"/>
        <v>1.1004126547455295</v>
      </c>
      <c r="DL264">
        <f t="shared" si="326"/>
        <v>0.18561484918793503</v>
      </c>
      <c r="DM264">
        <f t="shared" si="327"/>
        <v>56.521739130434781</v>
      </c>
      <c r="DN264">
        <f t="shared" si="328"/>
        <v>43.478260869565219</v>
      </c>
      <c r="DO264">
        <f t="shared" si="329"/>
        <v>4.0351054171290221E-3</v>
      </c>
      <c r="DP264">
        <f t="shared" si="330"/>
        <v>100</v>
      </c>
      <c r="DQ264">
        <f t="shared" si="331"/>
        <v>0</v>
      </c>
      <c r="DR264">
        <f t="shared" si="332"/>
        <v>0.17149198022798345</v>
      </c>
      <c r="DS264">
        <f t="shared" si="333"/>
        <v>85.882352941176464</v>
      </c>
      <c r="DT264">
        <f t="shared" si="334"/>
        <v>14.117647058823529</v>
      </c>
      <c r="DU264">
        <f t="shared" si="335"/>
        <v>0.20579037627358016</v>
      </c>
      <c r="DV264">
        <f t="shared" si="336"/>
        <v>84.313725490196077</v>
      </c>
      <c r="DW264">
        <f t="shared" si="337"/>
        <v>15.686274509803921</v>
      </c>
      <c r="DX264">
        <f t="shared" si="338"/>
        <v>9.0285483708261882</v>
      </c>
      <c r="DY264">
        <f t="shared" si="339"/>
        <v>91.530726256983243</v>
      </c>
      <c r="DZ264">
        <f t="shared" si="340"/>
        <v>8.4692737430167604</v>
      </c>
      <c r="EA264">
        <f t="shared" si="341"/>
        <v>8.5786341168163016</v>
      </c>
      <c r="EB264">
        <f t="shared" si="342"/>
        <v>57.14957666980245</v>
      </c>
      <c r="EC264">
        <f t="shared" si="343"/>
        <v>42.850423330197557</v>
      </c>
      <c r="ED264">
        <f t="shared" si="344"/>
        <v>0.34701906587309594</v>
      </c>
      <c r="EE264">
        <f t="shared" si="345"/>
        <v>42.441860465116278</v>
      </c>
      <c r="EF264">
        <f t="shared" si="346"/>
        <v>57.558139534883722</v>
      </c>
      <c r="EG264">
        <f t="shared" si="347"/>
        <v>3.7486129325128617</v>
      </c>
      <c r="EH264">
        <f t="shared" si="348"/>
        <v>55.22066738428417</v>
      </c>
      <c r="EI264">
        <f t="shared" si="349"/>
        <v>44.779332615715823</v>
      </c>
    </row>
    <row r="265" spans="1:139" x14ac:dyDescent="0.25">
      <c r="A265" t="s">
        <v>2493</v>
      </c>
      <c r="B265">
        <v>264</v>
      </c>
      <c r="C265" t="s">
        <v>324</v>
      </c>
      <c r="E265">
        <v>166343</v>
      </c>
      <c r="F265">
        <v>84505</v>
      </c>
      <c r="G265">
        <v>81838</v>
      </c>
      <c r="H265">
        <v>63377</v>
      </c>
      <c r="I265">
        <v>35569</v>
      </c>
      <c r="J265">
        <v>27808</v>
      </c>
      <c r="K265">
        <f t="shared" si="286"/>
        <v>38.100190570087108</v>
      </c>
      <c r="L265">
        <f t="shared" si="287"/>
        <v>42.091000532512865</v>
      </c>
      <c r="M265">
        <f t="shared" si="288"/>
        <v>33.979325007942521</v>
      </c>
      <c r="N265">
        <f t="shared" si="350"/>
        <v>56.122883695978032</v>
      </c>
      <c r="O265">
        <f t="shared" si="351"/>
        <v>43.877116304021961</v>
      </c>
      <c r="P265">
        <f t="shared" si="289"/>
        <v>71.806806885778755</v>
      </c>
      <c r="Q265">
        <f t="shared" si="290"/>
        <v>1.6251952601101345</v>
      </c>
      <c r="R265">
        <f t="shared" si="291"/>
        <v>3.5517616801047698</v>
      </c>
      <c r="S265">
        <f t="shared" si="352"/>
        <v>1.5463022863183806</v>
      </c>
      <c r="T265">
        <f t="shared" si="292"/>
        <v>21.469933887687965</v>
      </c>
      <c r="U265">
        <f t="shared" si="293"/>
        <v>28.193193114221248</v>
      </c>
      <c r="V265">
        <f t="shared" si="294"/>
        <v>1786800</v>
      </c>
      <c r="W265">
        <v>41862</v>
      </c>
      <c r="X265">
        <v>20233</v>
      </c>
      <c r="Y265">
        <v>21629</v>
      </c>
      <c r="Z265">
        <v>2375</v>
      </c>
      <c r="AA265">
        <v>1298</v>
      </c>
      <c r="AB265">
        <v>1077</v>
      </c>
      <c r="AC265">
        <v>1272</v>
      </c>
      <c r="AD265">
        <v>995</v>
      </c>
      <c r="AE265">
        <v>277</v>
      </c>
      <c r="AF265">
        <v>47</v>
      </c>
      <c r="AG265">
        <v>47</v>
      </c>
      <c r="AH265">
        <v>0</v>
      </c>
      <c r="AI265">
        <v>442</v>
      </c>
      <c r="AJ265">
        <v>270</v>
      </c>
      <c r="AK265">
        <v>172</v>
      </c>
      <c r="AL265">
        <v>541</v>
      </c>
      <c r="AM265">
        <v>383</v>
      </c>
      <c r="AN265">
        <v>158</v>
      </c>
      <c r="AO265">
        <v>705</v>
      </c>
      <c r="AP265">
        <v>611</v>
      </c>
      <c r="AQ265">
        <v>94</v>
      </c>
      <c r="AR265">
        <v>980</v>
      </c>
      <c r="AS265">
        <v>869</v>
      </c>
      <c r="AT265">
        <v>111</v>
      </c>
      <c r="AU265">
        <v>3</v>
      </c>
      <c r="AV265">
        <v>3</v>
      </c>
      <c r="AW265">
        <v>0</v>
      </c>
      <c r="AX265">
        <v>2248</v>
      </c>
      <c r="AY265">
        <v>1526</v>
      </c>
      <c r="AZ265">
        <v>722</v>
      </c>
      <c r="BA265">
        <v>742</v>
      </c>
      <c r="BB265">
        <v>719</v>
      </c>
      <c r="BC265">
        <v>23</v>
      </c>
      <c r="BD265">
        <v>144</v>
      </c>
      <c r="BE265">
        <v>82</v>
      </c>
      <c r="BF265">
        <v>62</v>
      </c>
      <c r="BG265">
        <v>5</v>
      </c>
      <c r="BH265">
        <v>4</v>
      </c>
      <c r="BI265">
        <v>1</v>
      </c>
      <c r="BJ265">
        <v>107</v>
      </c>
      <c r="BK265">
        <v>87</v>
      </c>
      <c r="BL265">
        <v>20</v>
      </c>
      <c r="BM265">
        <v>243</v>
      </c>
      <c r="BN265">
        <v>203</v>
      </c>
      <c r="BO265">
        <v>40</v>
      </c>
      <c r="BP265">
        <v>4986</v>
      </c>
      <c r="BQ265">
        <v>4476</v>
      </c>
      <c r="BR265">
        <v>510</v>
      </c>
      <c r="BS265">
        <v>4515</v>
      </c>
      <c r="BT265">
        <v>2547</v>
      </c>
      <c r="BU265">
        <v>1968</v>
      </c>
      <c r="BV265">
        <v>397</v>
      </c>
      <c r="BW265">
        <v>112</v>
      </c>
      <c r="BX265">
        <v>285</v>
      </c>
      <c r="BY265">
        <v>1763</v>
      </c>
      <c r="BZ265">
        <v>1104</v>
      </c>
      <c r="CA265">
        <v>659</v>
      </c>
      <c r="CB265" t="str">
        <f t="shared" si="353"/>
        <v>CultivatorsTotal</v>
      </c>
      <c r="CC265" t="str">
        <f t="shared" si="354"/>
        <v>CultivatorsMale</v>
      </c>
      <c r="CD265" t="str">
        <f t="shared" si="355"/>
        <v>CultivatorsFemale</v>
      </c>
      <c r="CE265">
        <f t="shared" si="295"/>
        <v>66.05235337740821</v>
      </c>
      <c r="CF265">
        <f t="shared" si="296"/>
        <v>48.332616692943482</v>
      </c>
      <c r="CG265">
        <f t="shared" si="297"/>
        <v>51.667383307056511</v>
      </c>
      <c r="CH265">
        <f t="shared" si="298"/>
        <v>3.7474162551083197</v>
      </c>
      <c r="CI265">
        <f t="shared" si="299"/>
        <v>54.652631578947364</v>
      </c>
      <c r="CJ265">
        <f t="shared" si="300"/>
        <v>45.347368421052629</v>
      </c>
      <c r="CK265">
        <f t="shared" si="301"/>
        <v>2.0070372532622245</v>
      </c>
      <c r="CL265">
        <f t="shared" si="302"/>
        <v>78.223270440251568</v>
      </c>
      <c r="CM265">
        <f t="shared" si="303"/>
        <v>21.776729559748428</v>
      </c>
      <c r="CN265">
        <f t="shared" si="304"/>
        <v>7.4159395364248856E-2</v>
      </c>
      <c r="CO265">
        <f t="shared" si="305"/>
        <v>100</v>
      </c>
      <c r="CP265">
        <f t="shared" si="356"/>
        <v>0</v>
      </c>
      <c r="CQ265">
        <f t="shared" si="306"/>
        <v>0.69741388831910633</v>
      </c>
      <c r="CR265">
        <f t="shared" si="307"/>
        <v>61.085972850678736</v>
      </c>
      <c r="CS265">
        <f t="shared" si="308"/>
        <v>38.914027149321271</v>
      </c>
      <c r="CT265">
        <f t="shared" si="309"/>
        <v>0.85362197642677939</v>
      </c>
      <c r="CU265">
        <f t="shared" si="310"/>
        <v>70.794824399260619</v>
      </c>
      <c r="CV265">
        <f t="shared" si="311"/>
        <v>29.20517560073937</v>
      </c>
      <c r="CW265">
        <f t="shared" si="312"/>
        <v>1.1123909304637329</v>
      </c>
      <c r="CX265">
        <f t="shared" si="313"/>
        <v>86.666666666666671</v>
      </c>
      <c r="CY265">
        <f t="shared" si="314"/>
        <v>13.333333333333334</v>
      </c>
      <c r="CZ265">
        <f t="shared" si="315"/>
        <v>1.5463022863183806</v>
      </c>
      <c r="DA265">
        <f t="shared" si="316"/>
        <v>88.673469387755105</v>
      </c>
      <c r="DB265">
        <f t="shared" si="317"/>
        <v>11.326530612244898</v>
      </c>
      <c r="DC265">
        <f t="shared" si="318"/>
        <v>4.7335784275052469E-3</v>
      </c>
      <c r="DD265">
        <f t="shared" si="319"/>
        <v>100</v>
      </c>
      <c r="DE265">
        <f t="shared" si="357"/>
        <v>0</v>
      </c>
      <c r="DF265">
        <f t="shared" si="320"/>
        <v>3.5470281016772645</v>
      </c>
      <c r="DG265">
        <f t="shared" si="321"/>
        <v>67.882562277580078</v>
      </c>
      <c r="DH265">
        <f t="shared" si="322"/>
        <v>32.117437722419929</v>
      </c>
      <c r="DI265">
        <f t="shared" si="323"/>
        <v>1.1707717310696311</v>
      </c>
      <c r="DJ265">
        <f t="shared" si="324"/>
        <v>96.900269541778968</v>
      </c>
      <c r="DK265">
        <f t="shared" si="325"/>
        <v>3.0997304582210243</v>
      </c>
      <c r="DL265">
        <f t="shared" si="326"/>
        <v>0.22721176452025182</v>
      </c>
      <c r="DM265">
        <f t="shared" si="327"/>
        <v>56.944444444444443</v>
      </c>
      <c r="DN265">
        <f t="shared" si="328"/>
        <v>43.055555555555557</v>
      </c>
      <c r="DO265">
        <f t="shared" si="329"/>
        <v>7.8892973791754098E-3</v>
      </c>
      <c r="DP265">
        <f t="shared" si="330"/>
        <v>80</v>
      </c>
      <c r="DQ265">
        <f t="shared" si="331"/>
        <v>20</v>
      </c>
      <c r="DR265">
        <f t="shared" si="332"/>
        <v>0.16883096391435379</v>
      </c>
      <c r="DS265">
        <f t="shared" si="333"/>
        <v>81.308411214953267</v>
      </c>
      <c r="DT265">
        <f t="shared" si="334"/>
        <v>18.691588785046729</v>
      </c>
      <c r="DU265">
        <f t="shared" si="335"/>
        <v>0.38341985262792494</v>
      </c>
      <c r="DV265">
        <f t="shared" si="336"/>
        <v>83.539094650205755</v>
      </c>
      <c r="DW265">
        <f t="shared" si="337"/>
        <v>16.460905349794238</v>
      </c>
      <c r="DX265">
        <f t="shared" si="338"/>
        <v>7.8672073465137204</v>
      </c>
      <c r="DY265">
        <f t="shared" si="339"/>
        <v>89.771359807460897</v>
      </c>
      <c r="DZ265">
        <f t="shared" si="340"/>
        <v>10.22864019253911</v>
      </c>
      <c r="EA265">
        <f t="shared" si="341"/>
        <v>7.1240355333953955</v>
      </c>
      <c r="EB265">
        <f t="shared" si="342"/>
        <v>56.411960132890371</v>
      </c>
      <c r="EC265">
        <f t="shared" si="343"/>
        <v>43.588039867109636</v>
      </c>
      <c r="ED265">
        <f t="shared" si="344"/>
        <v>0.62641021190652768</v>
      </c>
      <c r="EE265">
        <f t="shared" si="345"/>
        <v>28.211586901763226</v>
      </c>
      <c r="EF265">
        <f t="shared" si="346"/>
        <v>71.788413098236788</v>
      </c>
      <c r="EG265">
        <f t="shared" si="347"/>
        <v>2.7817662558972498</v>
      </c>
      <c r="EH265">
        <f t="shared" si="348"/>
        <v>62.620533182076009</v>
      </c>
      <c r="EI265">
        <f t="shared" si="349"/>
        <v>37.379466817923998</v>
      </c>
    </row>
    <row r="266" spans="1:139" x14ac:dyDescent="0.25">
      <c r="A266" t="s">
        <v>2495</v>
      </c>
      <c r="B266">
        <v>265</v>
      </c>
      <c r="C266" t="s">
        <v>325</v>
      </c>
      <c r="E266">
        <v>378811</v>
      </c>
      <c r="F266">
        <v>197394</v>
      </c>
      <c r="G266">
        <v>181417</v>
      </c>
      <c r="H266">
        <v>121781</v>
      </c>
      <c r="I266">
        <v>87363</v>
      </c>
      <c r="J266">
        <v>34418</v>
      </c>
      <c r="K266">
        <f t="shared" si="286"/>
        <v>32.148221672549113</v>
      </c>
      <c r="L266">
        <f t="shared" si="287"/>
        <v>44.25818413933554</v>
      </c>
      <c r="M266">
        <f t="shared" si="288"/>
        <v>18.971761191068094</v>
      </c>
      <c r="N266">
        <f t="shared" si="350"/>
        <v>71.737791609528585</v>
      </c>
      <c r="O266">
        <f t="shared" si="351"/>
        <v>28.262208390471422</v>
      </c>
      <c r="P266">
        <f t="shared" si="289"/>
        <v>25.426790714479274</v>
      </c>
      <c r="Q266">
        <f t="shared" si="290"/>
        <v>6.2357839071776384</v>
      </c>
      <c r="R266">
        <f t="shared" si="291"/>
        <v>13.412601308906973</v>
      </c>
      <c r="S266">
        <f t="shared" si="352"/>
        <v>5.2126357970455155</v>
      </c>
      <c r="T266">
        <f t="shared" si="292"/>
        <v>49.712188272390598</v>
      </c>
      <c r="U266">
        <f t="shared" si="293"/>
        <v>74.573209285520733</v>
      </c>
      <c r="V266">
        <f t="shared" si="294"/>
        <v>9081600</v>
      </c>
      <c r="W266">
        <v>20591</v>
      </c>
      <c r="X266">
        <v>12140</v>
      </c>
      <c r="Y266">
        <v>8451</v>
      </c>
      <c r="Z266">
        <v>4506</v>
      </c>
      <c r="AA266">
        <v>2743</v>
      </c>
      <c r="AB266">
        <v>1763</v>
      </c>
      <c r="AC266">
        <v>5868</v>
      </c>
      <c r="AD266">
        <v>2544</v>
      </c>
      <c r="AE266">
        <v>3324</v>
      </c>
      <c r="AF266">
        <v>374</v>
      </c>
      <c r="AG266">
        <v>340</v>
      </c>
      <c r="AH266">
        <v>34</v>
      </c>
      <c r="AI266">
        <v>1884</v>
      </c>
      <c r="AJ266">
        <v>1042</v>
      </c>
      <c r="AK266">
        <v>842</v>
      </c>
      <c r="AL266">
        <v>5336</v>
      </c>
      <c r="AM266">
        <v>3768</v>
      </c>
      <c r="AN266">
        <v>1568</v>
      </c>
      <c r="AO266">
        <v>1972</v>
      </c>
      <c r="AP266">
        <v>1664</v>
      </c>
      <c r="AQ266">
        <v>308</v>
      </c>
      <c r="AR266">
        <v>6348</v>
      </c>
      <c r="AS266">
        <v>5654</v>
      </c>
      <c r="AT266">
        <v>694</v>
      </c>
      <c r="AU266">
        <v>52</v>
      </c>
      <c r="AV266">
        <v>52</v>
      </c>
      <c r="AW266">
        <v>0</v>
      </c>
      <c r="AX266">
        <v>16282</v>
      </c>
      <c r="AY266">
        <v>13154</v>
      </c>
      <c r="AZ266">
        <v>3128</v>
      </c>
      <c r="BA266">
        <v>6308</v>
      </c>
      <c r="BB266">
        <v>6092</v>
      </c>
      <c r="BC266">
        <v>216</v>
      </c>
      <c r="BD266">
        <v>1870</v>
      </c>
      <c r="BE266">
        <v>1302</v>
      </c>
      <c r="BF266">
        <v>568</v>
      </c>
      <c r="BG266">
        <v>14</v>
      </c>
      <c r="BH266">
        <v>12</v>
      </c>
      <c r="BI266">
        <v>2</v>
      </c>
      <c r="BJ266">
        <v>1182</v>
      </c>
      <c r="BK266">
        <v>956</v>
      </c>
      <c r="BL266">
        <v>226</v>
      </c>
      <c r="BM266">
        <v>1820</v>
      </c>
      <c r="BN266">
        <v>1364</v>
      </c>
      <c r="BO266">
        <v>456</v>
      </c>
      <c r="BP266">
        <v>27386</v>
      </c>
      <c r="BQ266">
        <v>24298</v>
      </c>
      <c r="BR266">
        <v>3088</v>
      </c>
      <c r="BS266">
        <v>12820</v>
      </c>
      <c r="BT266">
        <v>5900</v>
      </c>
      <c r="BU266">
        <v>6920</v>
      </c>
      <c r="BV266">
        <v>434</v>
      </c>
      <c r="BW266">
        <v>170</v>
      </c>
      <c r="BX266">
        <v>264</v>
      </c>
      <c r="BY266">
        <v>6734</v>
      </c>
      <c r="BZ266">
        <v>4168</v>
      </c>
      <c r="CA266">
        <v>2566</v>
      </c>
      <c r="CB266" t="str">
        <f t="shared" si="353"/>
        <v>NOTotal</v>
      </c>
      <c r="CC266" t="str">
        <f t="shared" si="354"/>
        <v>NOMale</v>
      </c>
      <c r="CD266" t="str">
        <f t="shared" si="355"/>
        <v>CultivatorsFemale</v>
      </c>
      <c r="CE266">
        <f t="shared" si="295"/>
        <v>16.908220494165757</v>
      </c>
      <c r="CF266">
        <f t="shared" si="296"/>
        <v>58.957797095818563</v>
      </c>
      <c r="CG266">
        <f t="shared" si="297"/>
        <v>41.042202904181444</v>
      </c>
      <c r="CH266">
        <f t="shared" si="298"/>
        <v>3.7000845780540477</v>
      </c>
      <c r="CI266">
        <f t="shared" si="299"/>
        <v>60.874389702618728</v>
      </c>
      <c r="CJ266">
        <f t="shared" si="300"/>
        <v>39.125610297381272</v>
      </c>
      <c r="CK266">
        <f t="shared" si="301"/>
        <v>4.818485642259466</v>
      </c>
      <c r="CL266">
        <f t="shared" si="302"/>
        <v>43.353783231083845</v>
      </c>
      <c r="CM266">
        <f t="shared" si="303"/>
        <v>56.646216768916155</v>
      </c>
      <c r="CN266">
        <f t="shared" si="304"/>
        <v>0.30710866227079758</v>
      </c>
      <c r="CO266">
        <f t="shared" si="305"/>
        <v>90.909090909090907</v>
      </c>
      <c r="CP266">
        <f t="shared" si="356"/>
        <v>9.0909090909090917</v>
      </c>
      <c r="CQ266">
        <f t="shared" si="306"/>
        <v>1.5470393575352477</v>
      </c>
      <c r="CR266">
        <f t="shared" si="307"/>
        <v>55.307855626326962</v>
      </c>
      <c r="CS266">
        <f t="shared" si="308"/>
        <v>44.692144373673038</v>
      </c>
      <c r="CT266">
        <f t="shared" si="309"/>
        <v>4.3816358873715933</v>
      </c>
      <c r="CU266">
        <f t="shared" si="310"/>
        <v>70.61469265367316</v>
      </c>
      <c r="CV266">
        <f t="shared" si="311"/>
        <v>29.38530734632684</v>
      </c>
      <c r="CW266">
        <f t="shared" si="312"/>
        <v>1.6193002192460237</v>
      </c>
      <c r="CX266">
        <f t="shared" si="313"/>
        <v>84.38133874239351</v>
      </c>
      <c r="CY266">
        <f t="shared" si="314"/>
        <v>15.618661257606492</v>
      </c>
      <c r="CZ266">
        <f t="shared" si="315"/>
        <v>5.2126357970455155</v>
      </c>
      <c r="DA266">
        <f t="shared" si="316"/>
        <v>89.067422810333966</v>
      </c>
      <c r="DB266">
        <f t="shared" si="317"/>
        <v>10.932577189666036</v>
      </c>
      <c r="DC266">
        <f t="shared" si="318"/>
        <v>4.2699600101822124E-2</v>
      </c>
      <c r="DD266">
        <f t="shared" si="319"/>
        <v>100</v>
      </c>
      <c r="DE266">
        <f t="shared" si="357"/>
        <v>0</v>
      </c>
      <c r="DF266">
        <f t="shared" si="320"/>
        <v>13.369901708805152</v>
      </c>
      <c r="DG266">
        <f t="shared" si="321"/>
        <v>80.788600908979234</v>
      </c>
      <c r="DH266">
        <f t="shared" si="322"/>
        <v>19.211399091020759</v>
      </c>
      <c r="DI266">
        <f t="shared" si="323"/>
        <v>5.1797899508133449</v>
      </c>
      <c r="DJ266">
        <f t="shared" si="324"/>
        <v>96.575776791376029</v>
      </c>
      <c r="DK266">
        <f t="shared" si="325"/>
        <v>3.4242232086239692</v>
      </c>
      <c r="DL266">
        <f t="shared" si="326"/>
        <v>1.5355433113539878</v>
      </c>
      <c r="DM266">
        <f t="shared" si="327"/>
        <v>69.62566844919786</v>
      </c>
      <c r="DN266">
        <f t="shared" si="328"/>
        <v>30.374331550802143</v>
      </c>
      <c r="DO266">
        <f t="shared" si="329"/>
        <v>1.1496046181259802E-2</v>
      </c>
      <c r="DP266">
        <f t="shared" si="330"/>
        <v>85.714285714285708</v>
      </c>
      <c r="DQ266">
        <f t="shared" si="331"/>
        <v>14.285714285714285</v>
      </c>
      <c r="DR266">
        <f t="shared" si="332"/>
        <v>0.97059475616064894</v>
      </c>
      <c r="DS266">
        <f t="shared" si="333"/>
        <v>80.879864636209803</v>
      </c>
      <c r="DT266">
        <f t="shared" si="334"/>
        <v>19.120135363790187</v>
      </c>
      <c r="DU266">
        <f t="shared" si="335"/>
        <v>1.4944860035637744</v>
      </c>
      <c r="DV266">
        <f t="shared" si="336"/>
        <v>74.945054945054949</v>
      </c>
      <c r="DW266">
        <f t="shared" si="337"/>
        <v>25.054945054945055</v>
      </c>
      <c r="DX266">
        <f t="shared" si="338"/>
        <v>22.48790862285578</v>
      </c>
      <c r="DY266">
        <f t="shared" si="339"/>
        <v>88.724165632074786</v>
      </c>
      <c r="DZ266">
        <f t="shared" si="340"/>
        <v>11.275834367925217</v>
      </c>
      <c r="EA266">
        <f t="shared" si="341"/>
        <v>10.527093717410763</v>
      </c>
      <c r="EB266">
        <f t="shared" si="342"/>
        <v>46.021840873634943</v>
      </c>
      <c r="EC266">
        <f t="shared" si="343"/>
        <v>53.978159126365057</v>
      </c>
      <c r="ED266">
        <f t="shared" si="344"/>
        <v>0.35637743161905389</v>
      </c>
      <c r="EE266">
        <f t="shared" si="345"/>
        <v>39.170506912442399</v>
      </c>
      <c r="EF266">
        <f t="shared" si="346"/>
        <v>60.829493087557609</v>
      </c>
      <c r="EG266">
        <f t="shared" si="347"/>
        <v>5.5295982131859649</v>
      </c>
      <c r="EH266">
        <f t="shared" si="348"/>
        <v>61.894861894861897</v>
      </c>
      <c r="EI266">
        <f t="shared" si="349"/>
        <v>38.105138105138103</v>
      </c>
    </row>
    <row r="267" spans="1:139" x14ac:dyDescent="0.25">
      <c r="A267" t="s">
        <v>2499</v>
      </c>
      <c r="B267">
        <v>266</v>
      </c>
      <c r="C267" t="s">
        <v>326</v>
      </c>
      <c r="E267">
        <v>163418</v>
      </c>
      <c r="F267">
        <v>83743</v>
      </c>
      <c r="G267">
        <v>79675</v>
      </c>
      <c r="H267">
        <v>63543</v>
      </c>
      <c r="I267">
        <v>34299</v>
      </c>
      <c r="J267">
        <v>29244</v>
      </c>
      <c r="K267">
        <f t="shared" si="286"/>
        <v>38.883721499467619</v>
      </c>
      <c r="L267">
        <f t="shared" si="287"/>
        <v>40.957453160264137</v>
      </c>
      <c r="M267">
        <f t="shared" si="288"/>
        <v>36.704110448697833</v>
      </c>
      <c r="N267">
        <f t="shared" si="350"/>
        <v>53.977621453189187</v>
      </c>
      <c r="O267">
        <f t="shared" si="351"/>
        <v>46.02237854681082</v>
      </c>
      <c r="P267">
        <f t="shared" si="289"/>
        <v>72.758604409612389</v>
      </c>
      <c r="Q267">
        <f t="shared" si="290"/>
        <v>2.4093920652156804</v>
      </c>
      <c r="R267">
        <f t="shared" si="291"/>
        <v>3.0735092771823807</v>
      </c>
      <c r="S267">
        <f t="shared" si="352"/>
        <v>1.6225233306579794</v>
      </c>
      <c r="T267">
        <f t="shared" si="292"/>
        <v>20.135970917331569</v>
      </c>
      <c r="U267">
        <f t="shared" si="293"/>
        <v>27.241395590387611</v>
      </c>
      <c r="V267">
        <f t="shared" si="294"/>
        <v>1731000</v>
      </c>
      <c r="W267">
        <v>44069</v>
      </c>
      <c r="X267">
        <v>19982</v>
      </c>
      <c r="Y267">
        <v>24087</v>
      </c>
      <c r="Z267">
        <v>1311</v>
      </c>
      <c r="AA267">
        <v>692</v>
      </c>
      <c r="AB267">
        <v>619</v>
      </c>
      <c r="AC267">
        <v>853</v>
      </c>
      <c r="AD267">
        <v>706</v>
      </c>
      <c r="AE267">
        <v>147</v>
      </c>
      <c r="AF267">
        <v>33</v>
      </c>
      <c r="AG267">
        <v>33</v>
      </c>
      <c r="AH267">
        <v>0</v>
      </c>
      <c r="AI267">
        <v>583</v>
      </c>
      <c r="AJ267">
        <v>315</v>
      </c>
      <c r="AK267">
        <v>268</v>
      </c>
      <c r="AL267">
        <v>915</v>
      </c>
      <c r="AM267">
        <v>655</v>
      </c>
      <c r="AN267">
        <v>260</v>
      </c>
      <c r="AO267">
        <v>464</v>
      </c>
      <c r="AP267">
        <v>417</v>
      </c>
      <c r="AQ267">
        <v>47</v>
      </c>
      <c r="AR267">
        <v>1031</v>
      </c>
      <c r="AS267">
        <v>948</v>
      </c>
      <c r="AT267">
        <v>83</v>
      </c>
      <c r="AU267">
        <v>0</v>
      </c>
      <c r="AV267">
        <v>0</v>
      </c>
      <c r="AW267">
        <v>0</v>
      </c>
      <c r="AX267">
        <v>1953</v>
      </c>
      <c r="AY267">
        <v>1099</v>
      </c>
      <c r="AZ267">
        <v>854</v>
      </c>
      <c r="BA267">
        <v>731</v>
      </c>
      <c r="BB267">
        <v>719</v>
      </c>
      <c r="BC267">
        <v>12</v>
      </c>
      <c r="BD267">
        <v>203</v>
      </c>
      <c r="BE267">
        <v>101</v>
      </c>
      <c r="BF267">
        <v>102</v>
      </c>
      <c r="BG267">
        <v>0</v>
      </c>
      <c r="BH267">
        <v>0</v>
      </c>
      <c r="BI267">
        <v>0</v>
      </c>
      <c r="BJ267">
        <v>50</v>
      </c>
      <c r="BK267">
        <v>41</v>
      </c>
      <c r="BL267">
        <v>9</v>
      </c>
      <c r="BM267">
        <v>186</v>
      </c>
      <c r="BN267">
        <v>159</v>
      </c>
      <c r="BO267">
        <v>27</v>
      </c>
      <c r="BP267">
        <v>4492</v>
      </c>
      <c r="BQ267">
        <v>4132</v>
      </c>
      <c r="BR267">
        <v>360</v>
      </c>
      <c r="BS267">
        <v>4683</v>
      </c>
      <c r="BT267">
        <v>3027</v>
      </c>
      <c r="BU267">
        <v>1656</v>
      </c>
      <c r="BV267">
        <v>64</v>
      </c>
      <c r="BW267">
        <v>32</v>
      </c>
      <c r="BX267">
        <v>32</v>
      </c>
      <c r="BY267">
        <v>1922</v>
      </c>
      <c r="BZ267">
        <v>1241</v>
      </c>
      <c r="CA267">
        <v>681</v>
      </c>
      <c r="CB267" t="str">
        <f t="shared" si="353"/>
        <v>CultivatorsTotal</v>
      </c>
      <c r="CC267" t="str">
        <f t="shared" si="354"/>
        <v>CultivatorsMale</v>
      </c>
      <c r="CD267" t="str">
        <f t="shared" si="355"/>
        <v>CultivatorsFemale</v>
      </c>
      <c r="CE267">
        <f t="shared" si="295"/>
        <v>69.353036526446658</v>
      </c>
      <c r="CF267">
        <f t="shared" si="296"/>
        <v>45.342531030883386</v>
      </c>
      <c r="CG267">
        <f t="shared" si="297"/>
        <v>54.657468969116607</v>
      </c>
      <c r="CH267">
        <f t="shared" si="298"/>
        <v>2.0631698220102921</v>
      </c>
      <c r="CI267">
        <f t="shared" si="299"/>
        <v>52.78413424866514</v>
      </c>
      <c r="CJ267">
        <f t="shared" si="300"/>
        <v>47.21586575133486</v>
      </c>
      <c r="CK267">
        <f t="shared" si="301"/>
        <v>1.342398061155438</v>
      </c>
      <c r="CL267">
        <f t="shared" si="302"/>
        <v>82.76670574443142</v>
      </c>
      <c r="CM267">
        <f t="shared" si="303"/>
        <v>17.23329425556858</v>
      </c>
      <c r="CN267">
        <f t="shared" si="304"/>
        <v>5.1933336480808272E-2</v>
      </c>
      <c r="CO267">
        <f t="shared" si="305"/>
        <v>100</v>
      </c>
      <c r="CP267">
        <f t="shared" si="356"/>
        <v>0</v>
      </c>
      <c r="CQ267">
        <f t="shared" si="306"/>
        <v>0.91748894449427942</v>
      </c>
      <c r="CR267">
        <f t="shared" si="307"/>
        <v>54.030874785591763</v>
      </c>
      <c r="CS267">
        <f t="shared" si="308"/>
        <v>45.969125214408237</v>
      </c>
      <c r="CT267">
        <f t="shared" si="309"/>
        <v>1.439969784240593</v>
      </c>
      <c r="CU267">
        <f t="shared" si="310"/>
        <v>71.58469945355192</v>
      </c>
      <c r="CV267">
        <f t="shared" si="311"/>
        <v>28.415300546448087</v>
      </c>
      <c r="CW267">
        <f t="shared" si="312"/>
        <v>0.73021418566954666</v>
      </c>
      <c r="CX267">
        <f t="shared" si="313"/>
        <v>89.870689655172413</v>
      </c>
      <c r="CY267">
        <f t="shared" si="314"/>
        <v>10.129310344827585</v>
      </c>
      <c r="CZ267">
        <f t="shared" si="315"/>
        <v>1.6225233306579794</v>
      </c>
      <c r="DA267">
        <f t="shared" si="316"/>
        <v>91.949563530552865</v>
      </c>
      <c r="DB267">
        <f t="shared" si="317"/>
        <v>8.0504364694471384</v>
      </c>
      <c r="DC267">
        <f t="shared" si="318"/>
        <v>0</v>
      </c>
      <c r="DD267" t="e">
        <f t="shared" si="319"/>
        <v>#DIV/0!</v>
      </c>
      <c r="DE267" t="e">
        <f t="shared" si="357"/>
        <v>#DIV/0!</v>
      </c>
      <c r="DF267">
        <f t="shared" si="320"/>
        <v>3.0735092771823807</v>
      </c>
      <c r="DG267">
        <f t="shared" si="321"/>
        <v>56.272401433691755</v>
      </c>
      <c r="DH267">
        <f t="shared" si="322"/>
        <v>43.727598566308245</v>
      </c>
      <c r="DI267">
        <f t="shared" si="323"/>
        <v>1.1504020899233591</v>
      </c>
      <c r="DJ267">
        <f t="shared" si="324"/>
        <v>98.358413132694935</v>
      </c>
      <c r="DK267">
        <f t="shared" si="325"/>
        <v>1.6415868673050615</v>
      </c>
      <c r="DL267">
        <f t="shared" si="326"/>
        <v>0.31946870623042661</v>
      </c>
      <c r="DM267">
        <f t="shared" si="327"/>
        <v>49.75369458128079</v>
      </c>
      <c r="DN267">
        <f t="shared" si="328"/>
        <v>50.246305418719217</v>
      </c>
      <c r="DO267">
        <f t="shared" si="329"/>
        <v>0</v>
      </c>
      <c r="DP267" t="e">
        <f t="shared" si="330"/>
        <v>#DIV/0!</v>
      </c>
      <c r="DQ267" t="e">
        <f t="shared" si="331"/>
        <v>#DIV/0!</v>
      </c>
      <c r="DR267">
        <f t="shared" si="332"/>
        <v>7.8686873455770107E-2</v>
      </c>
      <c r="DS267">
        <f t="shared" si="333"/>
        <v>82</v>
      </c>
      <c r="DT267">
        <f t="shared" si="334"/>
        <v>18</v>
      </c>
      <c r="DU267">
        <f t="shared" si="335"/>
        <v>0.29271516925546481</v>
      </c>
      <c r="DV267">
        <f t="shared" si="336"/>
        <v>85.483870967741936</v>
      </c>
      <c r="DW267">
        <f t="shared" si="337"/>
        <v>14.516129032258066</v>
      </c>
      <c r="DX267">
        <f t="shared" si="338"/>
        <v>7.069228711266387</v>
      </c>
      <c r="DY267">
        <f t="shared" si="339"/>
        <v>91.985752448797868</v>
      </c>
      <c r="DZ267">
        <f t="shared" si="340"/>
        <v>8.0142475512021374</v>
      </c>
      <c r="EA267">
        <f t="shared" si="341"/>
        <v>7.3698125678674291</v>
      </c>
      <c r="EB267">
        <f t="shared" si="342"/>
        <v>64.638052530429206</v>
      </c>
      <c r="EC267">
        <f t="shared" si="343"/>
        <v>35.361947469570786</v>
      </c>
      <c r="ED267">
        <f t="shared" si="344"/>
        <v>0.10071919802338573</v>
      </c>
      <c r="EE267">
        <f t="shared" si="345"/>
        <v>50</v>
      </c>
      <c r="EF267">
        <f t="shared" si="346"/>
        <v>50</v>
      </c>
      <c r="EG267">
        <f t="shared" si="347"/>
        <v>3.0247234156398033</v>
      </c>
      <c r="EH267">
        <f t="shared" si="348"/>
        <v>64.568158168574399</v>
      </c>
      <c r="EI267">
        <f t="shared" si="349"/>
        <v>35.431841831425601</v>
      </c>
    </row>
    <row r="268" spans="1:139" x14ac:dyDescent="0.25">
      <c r="A268" t="s">
        <v>2487</v>
      </c>
      <c r="B268">
        <v>267</v>
      </c>
      <c r="C268" t="s">
        <v>327</v>
      </c>
      <c r="D268" t="s">
        <v>3187</v>
      </c>
      <c r="E268">
        <v>196596</v>
      </c>
      <c r="F268">
        <v>101933</v>
      </c>
      <c r="G268">
        <v>94663</v>
      </c>
      <c r="H268">
        <v>73518</v>
      </c>
      <c r="I268">
        <v>41420</v>
      </c>
      <c r="J268">
        <v>32098</v>
      </c>
      <c r="K268">
        <f t="shared" si="286"/>
        <v>37.39547091497284</v>
      </c>
      <c r="L268">
        <f t="shared" si="287"/>
        <v>40.634534449098922</v>
      </c>
      <c r="M268">
        <f t="shared" si="288"/>
        <v>33.907651352693236</v>
      </c>
      <c r="N268">
        <f t="shared" si="350"/>
        <v>56.339943959302488</v>
      </c>
      <c r="O268">
        <f t="shared" si="351"/>
        <v>43.660056040697512</v>
      </c>
      <c r="P268">
        <f t="shared" si="289"/>
        <v>79.896079871596072</v>
      </c>
      <c r="Q268">
        <f t="shared" si="290"/>
        <v>0.80660518512473134</v>
      </c>
      <c r="R268">
        <f t="shared" si="291"/>
        <v>1.2840392828967055</v>
      </c>
      <c r="S268">
        <f t="shared" si="352"/>
        <v>1.3955765934873092</v>
      </c>
      <c r="T268">
        <f t="shared" si="292"/>
        <v>16.617699066895185</v>
      </c>
      <c r="U268">
        <f t="shared" si="293"/>
        <v>20.103920128403931</v>
      </c>
      <c r="V268">
        <f t="shared" si="294"/>
        <v>1478000.0000000002</v>
      </c>
      <c r="W268">
        <v>57479</v>
      </c>
      <c r="X268">
        <v>28758</v>
      </c>
      <c r="Y268">
        <v>28721</v>
      </c>
      <c r="Z268">
        <v>945</v>
      </c>
      <c r="AA268">
        <v>557</v>
      </c>
      <c r="AB268">
        <v>388</v>
      </c>
      <c r="AC268">
        <v>314</v>
      </c>
      <c r="AD268">
        <v>276</v>
      </c>
      <c r="AE268">
        <v>38</v>
      </c>
      <c r="AF268">
        <v>15</v>
      </c>
      <c r="AG268">
        <v>15</v>
      </c>
      <c r="AH268">
        <v>0</v>
      </c>
      <c r="AI268">
        <v>278</v>
      </c>
      <c r="AJ268">
        <v>185</v>
      </c>
      <c r="AK268">
        <v>93</v>
      </c>
      <c r="AL268">
        <v>300</v>
      </c>
      <c r="AM268">
        <v>222</v>
      </c>
      <c r="AN268">
        <v>78</v>
      </c>
      <c r="AO268">
        <v>517</v>
      </c>
      <c r="AP268">
        <v>474</v>
      </c>
      <c r="AQ268">
        <v>43</v>
      </c>
      <c r="AR268">
        <v>1026</v>
      </c>
      <c r="AS268">
        <v>943</v>
      </c>
      <c r="AT268">
        <v>83</v>
      </c>
      <c r="AU268">
        <v>10</v>
      </c>
      <c r="AV268">
        <v>10</v>
      </c>
      <c r="AW268">
        <v>0</v>
      </c>
      <c r="AX268">
        <v>934</v>
      </c>
      <c r="AY268">
        <v>755</v>
      </c>
      <c r="AZ268">
        <v>179</v>
      </c>
      <c r="BA268">
        <v>637</v>
      </c>
      <c r="BB268">
        <v>626</v>
      </c>
      <c r="BC268">
        <v>11</v>
      </c>
      <c r="BD268">
        <v>70</v>
      </c>
      <c r="BE268">
        <v>42</v>
      </c>
      <c r="BF268">
        <v>28</v>
      </c>
      <c r="BG268">
        <v>1</v>
      </c>
      <c r="BH268">
        <v>1</v>
      </c>
      <c r="BI268">
        <v>0</v>
      </c>
      <c r="BJ268">
        <v>71</v>
      </c>
      <c r="BK268">
        <v>63</v>
      </c>
      <c r="BL268">
        <v>8</v>
      </c>
      <c r="BM268">
        <v>98</v>
      </c>
      <c r="BN268">
        <v>83</v>
      </c>
      <c r="BO268">
        <v>15</v>
      </c>
      <c r="BP268">
        <v>5227</v>
      </c>
      <c r="BQ268">
        <v>4925</v>
      </c>
      <c r="BR268">
        <v>302</v>
      </c>
      <c r="BS268">
        <v>3521</v>
      </c>
      <c r="BT268">
        <v>2289</v>
      </c>
      <c r="BU268">
        <v>1232</v>
      </c>
      <c r="BV268">
        <v>252</v>
      </c>
      <c r="BW268">
        <v>117</v>
      </c>
      <c r="BX268">
        <v>135</v>
      </c>
      <c r="BY268">
        <v>1823</v>
      </c>
      <c r="BZ268">
        <v>1079</v>
      </c>
      <c r="CA268">
        <v>744</v>
      </c>
      <c r="CB268" t="str">
        <f t="shared" si="353"/>
        <v>CultivatorsTotal</v>
      </c>
      <c r="CC268" t="str">
        <f t="shared" si="354"/>
        <v>CultivatorsMale</v>
      </c>
      <c r="CD268" t="str">
        <f t="shared" si="355"/>
        <v>CultivatorsFemale</v>
      </c>
      <c r="CE268">
        <f t="shared" si="295"/>
        <v>78.183574090698883</v>
      </c>
      <c r="CF268">
        <f t="shared" si="296"/>
        <v>50.032185667809117</v>
      </c>
      <c r="CG268">
        <f t="shared" si="297"/>
        <v>49.967814332190883</v>
      </c>
      <c r="CH268">
        <f t="shared" si="298"/>
        <v>1.285399494001469</v>
      </c>
      <c r="CI268">
        <f t="shared" si="299"/>
        <v>58.941798941798936</v>
      </c>
      <c r="CJ268">
        <f t="shared" si="300"/>
        <v>41.058201058201064</v>
      </c>
      <c r="CK268">
        <f t="shared" si="301"/>
        <v>0.42710628689572622</v>
      </c>
      <c r="CL268">
        <f t="shared" si="302"/>
        <v>87.898089171974519</v>
      </c>
      <c r="CM268">
        <f t="shared" si="303"/>
        <v>12.101910828025478</v>
      </c>
      <c r="CN268">
        <f t="shared" si="304"/>
        <v>2.040316657145189E-2</v>
      </c>
      <c r="CO268">
        <f t="shared" si="305"/>
        <v>100</v>
      </c>
      <c r="CP268">
        <f t="shared" si="356"/>
        <v>0</v>
      </c>
      <c r="CQ268">
        <f t="shared" si="306"/>
        <v>0.37813868712424165</v>
      </c>
      <c r="CR268">
        <f t="shared" si="307"/>
        <v>66.546762589928051</v>
      </c>
      <c r="CS268">
        <f t="shared" si="308"/>
        <v>33.453237410071942</v>
      </c>
      <c r="CT268">
        <f t="shared" si="309"/>
        <v>0.40806333142903778</v>
      </c>
      <c r="CU268">
        <f t="shared" si="310"/>
        <v>74</v>
      </c>
      <c r="CV268">
        <f t="shared" si="311"/>
        <v>26</v>
      </c>
      <c r="CW268">
        <f t="shared" si="312"/>
        <v>0.7032291411627084</v>
      </c>
      <c r="CX268">
        <f t="shared" si="313"/>
        <v>91.682785299806582</v>
      </c>
      <c r="CY268">
        <f t="shared" si="314"/>
        <v>8.3172147001934231</v>
      </c>
      <c r="CZ268">
        <f t="shared" si="315"/>
        <v>1.3955765934873092</v>
      </c>
      <c r="DA268">
        <f t="shared" si="316"/>
        <v>91.910331384015592</v>
      </c>
      <c r="DB268">
        <f t="shared" si="317"/>
        <v>8.0896686159844045</v>
      </c>
      <c r="DC268">
        <f t="shared" si="318"/>
        <v>1.3602111047634593E-2</v>
      </c>
      <c r="DD268">
        <f t="shared" si="319"/>
        <v>100</v>
      </c>
      <c r="DE268">
        <f t="shared" si="357"/>
        <v>0</v>
      </c>
      <c r="DF268">
        <f t="shared" si="320"/>
        <v>1.270437171849071</v>
      </c>
      <c r="DG268">
        <f t="shared" si="321"/>
        <v>80.835117773019277</v>
      </c>
      <c r="DH268">
        <f t="shared" si="322"/>
        <v>19.16488222698073</v>
      </c>
      <c r="DI268">
        <f t="shared" si="323"/>
        <v>0.8664544737343236</v>
      </c>
      <c r="DJ268">
        <f t="shared" si="324"/>
        <v>98.273155416012557</v>
      </c>
      <c r="DK268">
        <f t="shared" si="325"/>
        <v>1.7268445839874409</v>
      </c>
      <c r="DL268">
        <f t="shared" si="326"/>
        <v>9.5214777333442149E-2</v>
      </c>
      <c r="DM268">
        <f t="shared" si="327"/>
        <v>60</v>
      </c>
      <c r="DN268">
        <f t="shared" si="328"/>
        <v>40</v>
      </c>
      <c r="DO268">
        <f t="shared" si="329"/>
        <v>1.3602111047634593E-3</v>
      </c>
      <c r="DP268">
        <f t="shared" si="330"/>
        <v>100</v>
      </c>
      <c r="DQ268">
        <f t="shared" si="331"/>
        <v>0</v>
      </c>
      <c r="DR268">
        <f t="shared" si="332"/>
        <v>9.6574988438205611E-2</v>
      </c>
      <c r="DS268">
        <f t="shared" si="333"/>
        <v>88.732394366197184</v>
      </c>
      <c r="DT268">
        <f t="shared" si="334"/>
        <v>11.267605633802818</v>
      </c>
      <c r="DU268">
        <f t="shared" si="335"/>
        <v>0.13330068826681901</v>
      </c>
      <c r="DV268">
        <f t="shared" si="336"/>
        <v>84.693877551020407</v>
      </c>
      <c r="DW268">
        <f t="shared" si="337"/>
        <v>15.306122448979592</v>
      </c>
      <c r="DX268">
        <f t="shared" si="338"/>
        <v>7.1098234445986019</v>
      </c>
      <c r="DY268">
        <f t="shared" si="339"/>
        <v>94.222307250813088</v>
      </c>
      <c r="DZ268">
        <f t="shared" si="340"/>
        <v>5.7776927491869143</v>
      </c>
      <c r="EA268">
        <f t="shared" si="341"/>
        <v>4.7893032998721399</v>
      </c>
      <c r="EB268">
        <f t="shared" si="342"/>
        <v>65.009940357852884</v>
      </c>
      <c r="EC268">
        <f t="shared" si="343"/>
        <v>34.990059642147116</v>
      </c>
      <c r="ED268">
        <f t="shared" si="344"/>
        <v>0.34277319840039172</v>
      </c>
      <c r="EE268">
        <f t="shared" si="345"/>
        <v>46.428571428571431</v>
      </c>
      <c r="EF268">
        <f t="shared" si="346"/>
        <v>53.571428571428569</v>
      </c>
      <c r="EG268">
        <f t="shared" si="347"/>
        <v>2.4796648439837861</v>
      </c>
      <c r="EH268">
        <f t="shared" si="348"/>
        <v>59.188151398793195</v>
      </c>
      <c r="EI268">
        <f t="shared" si="349"/>
        <v>40.811848601206805</v>
      </c>
    </row>
    <row r="269" spans="1:139" x14ac:dyDescent="0.25">
      <c r="A269" t="s">
        <v>3013</v>
      </c>
      <c r="B269">
        <v>268</v>
      </c>
      <c r="C269" t="s">
        <v>328</v>
      </c>
      <c r="D269" t="s">
        <v>3187</v>
      </c>
      <c r="E269">
        <v>50484</v>
      </c>
      <c r="F269">
        <v>26502</v>
      </c>
      <c r="G269">
        <v>23982</v>
      </c>
      <c r="H269">
        <v>20944</v>
      </c>
      <c r="I269">
        <v>11547</v>
      </c>
      <c r="J269">
        <v>9397</v>
      </c>
      <c r="K269">
        <f t="shared" si="286"/>
        <v>41.48641153632834</v>
      </c>
      <c r="L269">
        <f t="shared" si="287"/>
        <v>43.570296581390082</v>
      </c>
      <c r="M269">
        <f t="shared" si="288"/>
        <v>39.183554332415973</v>
      </c>
      <c r="N269">
        <f t="shared" si="350"/>
        <v>55.132734912146674</v>
      </c>
      <c r="O269">
        <f t="shared" si="351"/>
        <v>44.867265087853326</v>
      </c>
      <c r="P269">
        <f t="shared" si="289"/>
        <v>82.352941176470594</v>
      </c>
      <c r="Q269">
        <f t="shared" si="290"/>
        <v>0.79258976317799856</v>
      </c>
      <c r="R269">
        <f t="shared" si="291"/>
        <v>1.1363636363636362</v>
      </c>
      <c r="S269">
        <f t="shared" si="352"/>
        <v>1.8525592055003821</v>
      </c>
      <c r="T269">
        <f t="shared" si="292"/>
        <v>13.865546218487395</v>
      </c>
      <c r="U269">
        <f t="shared" si="293"/>
        <v>17.647058823529413</v>
      </c>
      <c r="V269">
        <f t="shared" si="294"/>
        <v>369600</v>
      </c>
      <c r="W269">
        <v>16837</v>
      </c>
      <c r="X269">
        <v>8415</v>
      </c>
      <c r="Y269">
        <v>8422</v>
      </c>
      <c r="Z269">
        <v>278</v>
      </c>
      <c r="AA269">
        <v>164</v>
      </c>
      <c r="AB269">
        <v>114</v>
      </c>
      <c r="AC269">
        <v>133</v>
      </c>
      <c r="AD269">
        <v>111</v>
      </c>
      <c r="AE269">
        <v>22</v>
      </c>
      <c r="AF269">
        <v>40</v>
      </c>
      <c r="AG269">
        <v>37</v>
      </c>
      <c r="AH269">
        <v>3</v>
      </c>
      <c r="AI269">
        <v>68</v>
      </c>
      <c r="AJ269">
        <v>44</v>
      </c>
      <c r="AK269">
        <v>24</v>
      </c>
      <c r="AL269">
        <v>58</v>
      </c>
      <c r="AM269">
        <v>50</v>
      </c>
      <c r="AN269">
        <v>8</v>
      </c>
      <c r="AO269">
        <v>88</v>
      </c>
      <c r="AP269">
        <v>81</v>
      </c>
      <c r="AQ269">
        <v>7</v>
      </c>
      <c r="AR269">
        <v>388</v>
      </c>
      <c r="AS269">
        <v>359</v>
      </c>
      <c r="AT269">
        <v>29</v>
      </c>
      <c r="AU269">
        <v>1</v>
      </c>
      <c r="AV269">
        <v>1</v>
      </c>
      <c r="AW269">
        <v>0</v>
      </c>
      <c r="AX269">
        <v>237</v>
      </c>
      <c r="AY269">
        <v>180</v>
      </c>
      <c r="AZ269">
        <v>57</v>
      </c>
      <c r="BA269">
        <v>102</v>
      </c>
      <c r="BB269">
        <v>100</v>
      </c>
      <c r="BC269">
        <v>2</v>
      </c>
      <c r="BD269">
        <v>8</v>
      </c>
      <c r="BE269">
        <v>7</v>
      </c>
      <c r="BF269">
        <v>1</v>
      </c>
      <c r="BG269">
        <v>1</v>
      </c>
      <c r="BH269">
        <v>1</v>
      </c>
      <c r="BI269">
        <v>0</v>
      </c>
      <c r="BJ269">
        <v>17</v>
      </c>
      <c r="BK269">
        <v>13</v>
      </c>
      <c r="BL269">
        <v>4</v>
      </c>
      <c r="BM269">
        <v>20</v>
      </c>
      <c r="BN269">
        <v>19</v>
      </c>
      <c r="BO269">
        <v>1</v>
      </c>
      <c r="BP269">
        <v>975</v>
      </c>
      <c r="BQ269">
        <v>891</v>
      </c>
      <c r="BR269">
        <v>84</v>
      </c>
      <c r="BS269">
        <v>1170</v>
      </c>
      <c r="BT269">
        <v>742</v>
      </c>
      <c r="BU269">
        <v>428</v>
      </c>
      <c r="BV269">
        <v>129</v>
      </c>
      <c r="BW269">
        <v>72</v>
      </c>
      <c r="BX269">
        <v>57</v>
      </c>
      <c r="BY269">
        <v>394</v>
      </c>
      <c r="BZ269">
        <v>260</v>
      </c>
      <c r="CA269">
        <v>134</v>
      </c>
      <c r="CB269" t="str">
        <f t="shared" si="353"/>
        <v>CultivatorsTotal</v>
      </c>
      <c r="CC269" t="str">
        <f t="shared" si="354"/>
        <v>CultivatorsMale</v>
      </c>
      <c r="CD269" t="str">
        <f t="shared" si="355"/>
        <v>CultivatorsFemale</v>
      </c>
      <c r="CE269">
        <f t="shared" si="295"/>
        <v>80.390565317035907</v>
      </c>
      <c r="CF269">
        <f t="shared" si="296"/>
        <v>49.979212448773538</v>
      </c>
      <c r="CG269">
        <f t="shared" si="297"/>
        <v>50.020787551226462</v>
      </c>
      <c r="CH269">
        <f t="shared" si="298"/>
        <v>1.3273491214667685</v>
      </c>
      <c r="CI269">
        <f t="shared" si="299"/>
        <v>58.992805755395686</v>
      </c>
      <c r="CJ269">
        <f t="shared" si="300"/>
        <v>41.007194244604314</v>
      </c>
      <c r="CK269">
        <f t="shared" si="301"/>
        <v>0.63502673796791442</v>
      </c>
      <c r="CL269">
        <f t="shared" si="302"/>
        <v>83.458646616541358</v>
      </c>
      <c r="CM269">
        <f t="shared" si="303"/>
        <v>16.541353383458645</v>
      </c>
      <c r="CN269">
        <f t="shared" si="304"/>
        <v>0.19098548510313218</v>
      </c>
      <c r="CO269">
        <f t="shared" si="305"/>
        <v>92.5</v>
      </c>
      <c r="CP269">
        <f t="shared" si="356"/>
        <v>7.5</v>
      </c>
      <c r="CQ269">
        <f t="shared" si="306"/>
        <v>0.32467532467532467</v>
      </c>
      <c r="CR269">
        <f t="shared" si="307"/>
        <v>64.705882352941174</v>
      </c>
      <c r="CS269">
        <f t="shared" si="308"/>
        <v>35.294117647058826</v>
      </c>
      <c r="CT269">
        <f t="shared" si="309"/>
        <v>0.27692895339954166</v>
      </c>
      <c r="CU269">
        <f t="shared" si="310"/>
        <v>86.206896551724128</v>
      </c>
      <c r="CV269">
        <f t="shared" si="311"/>
        <v>13.793103448275861</v>
      </c>
      <c r="CW269">
        <f t="shared" si="312"/>
        <v>0.42016806722689076</v>
      </c>
      <c r="CX269">
        <f t="shared" si="313"/>
        <v>92.045454545454547</v>
      </c>
      <c r="CY269">
        <f t="shared" si="314"/>
        <v>7.9545454545454541</v>
      </c>
      <c r="CZ269">
        <f t="shared" si="315"/>
        <v>1.8525592055003821</v>
      </c>
      <c r="DA269">
        <f t="shared" si="316"/>
        <v>92.525773195876297</v>
      </c>
      <c r="DB269">
        <f t="shared" si="317"/>
        <v>7.4742268041237114</v>
      </c>
      <c r="DC269">
        <f t="shared" si="318"/>
        <v>4.7746371275783038E-3</v>
      </c>
      <c r="DD269">
        <f t="shared" si="319"/>
        <v>100</v>
      </c>
      <c r="DE269">
        <f t="shared" si="357"/>
        <v>0</v>
      </c>
      <c r="DF269">
        <f t="shared" si="320"/>
        <v>1.1315889992360579</v>
      </c>
      <c r="DG269">
        <f t="shared" si="321"/>
        <v>75.949367088607602</v>
      </c>
      <c r="DH269">
        <f t="shared" si="322"/>
        <v>24.050632911392405</v>
      </c>
      <c r="DI269">
        <f t="shared" si="323"/>
        <v>0.48701298701298701</v>
      </c>
      <c r="DJ269">
        <f t="shared" si="324"/>
        <v>98.039215686274503</v>
      </c>
      <c r="DK269">
        <f t="shared" si="325"/>
        <v>1.9607843137254901</v>
      </c>
      <c r="DL269">
        <f t="shared" si="326"/>
        <v>3.819709702062643E-2</v>
      </c>
      <c r="DM269">
        <f t="shared" si="327"/>
        <v>87.5</v>
      </c>
      <c r="DN269">
        <f t="shared" si="328"/>
        <v>12.5</v>
      </c>
      <c r="DO269">
        <f t="shared" si="329"/>
        <v>4.7746371275783038E-3</v>
      </c>
      <c r="DP269">
        <f t="shared" si="330"/>
        <v>100</v>
      </c>
      <c r="DQ269">
        <f t="shared" si="331"/>
        <v>0</v>
      </c>
      <c r="DR269">
        <f t="shared" si="332"/>
        <v>8.1168831168831168E-2</v>
      </c>
      <c r="DS269">
        <f t="shared" si="333"/>
        <v>76.470588235294116</v>
      </c>
      <c r="DT269">
        <f t="shared" si="334"/>
        <v>23.52941176470588</v>
      </c>
      <c r="DU269">
        <f t="shared" si="335"/>
        <v>9.549274255156609E-2</v>
      </c>
      <c r="DV269">
        <f t="shared" si="336"/>
        <v>95</v>
      </c>
      <c r="DW269">
        <f t="shared" si="337"/>
        <v>5</v>
      </c>
      <c r="DX269">
        <f t="shared" si="338"/>
        <v>4.6552711993888458</v>
      </c>
      <c r="DY269">
        <f t="shared" si="339"/>
        <v>91.384615384615387</v>
      </c>
      <c r="DZ269">
        <f t="shared" si="340"/>
        <v>8.615384615384615</v>
      </c>
      <c r="EA269">
        <f t="shared" si="341"/>
        <v>5.5863254392666155</v>
      </c>
      <c r="EB269">
        <f t="shared" si="342"/>
        <v>63.418803418803414</v>
      </c>
      <c r="EC269">
        <f t="shared" si="343"/>
        <v>36.581196581196579</v>
      </c>
      <c r="ED269">
        <f t="shared" si="344"/>
        <v>0.61592818945760119</v>
      </c>
      <c r="EE269">
        <f t="shared" si="345"/>
        <v>55.813953488372093</v>
      </c>
      <c r="EF269">
        <f t="shared" si="346"/>
        <v>44.186046511627907</v>
      </c>
      <c r="EG269">
        <f t="shared" si="347"/>
        <v>1.8812070282658517</v>
      </c>
      <c r="EH269">
        <f t="shared" si="348"/>
        <v>65.989847715736033</v>
      </c>
      <c r="EI269">
        <f t="shared" si="349"/>
        <v>34.01015228426396</v>
      </c>
    </row>
    <row r="270" spans="1:139" x14ac:dyDescent="0.25">
      <c r="A270" t="s">
        <v>3014</v>
      </c>
      <c r="B270">
        <v>269</v>
      </c>
      <c r="C270" t="s">
        <v>329</v>
      </c>
      <c r="D270" t="s">
        <v>3187</v>
      </c>
      <c r="E270">
        <v>74004</v>
      </c>
      <c r="F270">
        <v>37830</v>
      </c>
      <c r="G270">
        <v>36174</v>
      </c>
      <c r="H270">
        <v>25830</v>
      </c>
      <c r="I270">
        <v>14181</v>
      </c>
      <c r="J270">
        <v>11649</v>
      </c>
      <c r="K270">
        <f t="shared" si="286"/>
        <v>34.903518728717366</v>
      </c>
      <c r="L270">
        <f t="shared" si="287"/>
        <v>37.486122125297385</v>
      </c>
      <c r="M270">
        <f t="shared" si="288"/>
        <v>32.202687012771605</v>
      </c>
      <c r="N270">
        <f t="shared" si="350"/>
        <v>54.901277584204408</v>
      </c>
      <c r="O270">
        <f t="shared" si="351"/>
        <v>45.098722415795592</v>
      </c>
      <c r="P270">
        <f t="shared" si="289"/>
        <v>74.409601238869527</v>
      </c>
      <c r="Q270">
        <f t="shared" si="290"/>
        <v>1.8389469608981805</v>
      </c>
      <c r="R270">
        <f t="shared" si="291"/>
        <v>1.773132017034456</v>
      </c>
      <c r="S270">
        <f t="shared" si="352"/>
        <v>1.8621757646147892</v>
      </c>
      <c r="T270">
        <f t="shared" si="292"/>
        <v>20.116144018583043</v>
      </c>
      <c r="U270">
        <f t="shared" si="293"/>
        <v>25.590398761130469</v>
      </c>
      <c r="V270">
        <f t="shared" si="294"/>
        <v>661000</v>
      </c>
      <c r="W270">
        <v>18450</v>
      </c>
      <c r="X270">
        <v>8513</v>
      </c>
      <c r="Y270">
        <v>9937</v>
      </c>
      <c r="Z270">
        <v>440</v>
      </c>
      <c r="AA270">
        <v>211</v>
      </c>
      <c r="AB270">
        <v>229</v>
      </c>
      <c r="AC270">
        <v>330</v>
      </c>
      <c r="AD270">
        <v>255</v>
      </c>
      <c r="AE270">
        <v>75</v>
      </c>
      <c r="AF270">
        <v>10</v>
      </c>
      <c r="AG270">
        <v>10</v>
      </c>
      <c r="AH270">
        <v>0</v>
      </c>
      <c r="AI270">
        <v>243</v>
      </c>
      <c r="AJ270">
        <v>100</v>
      </c>
      <c r="AK270">
        <v>143</v>
      </c>
      <c r="AL270">
        <v>222</v>
      </c>
      <c r="AM270">
        <v>132</v>
      </c>
      <c r="AN270">
        <v>90</v>
      </c>
      <c r="AO270">
        <v>347</v>
      </c>
      <c r="AP270">
        <v>324</v>
      </c>
      <c r="AQ270">
        <v>23</v>
      </c>
      <c r="AR270">
        <v>481</v>
      </c>
      <c r="AS270">
        <v>436</v>
      </c>
      <c r="AT270">
        <v>45</v>
      </c>
      <c r="AU270">
        <v>0</v>
      </c>
      <c r="AV270">
        <v>0</v>
      </c>
      <c r="AW270">
        <v>0</v>
      </c>
      <c r="AX270">
        <v>458</v>
      </c>
      <c r="AY270">
        <v>378</v>
      </c>
      <c r="AZ270">
        <v>80</v>
      </c>
      <c r="BA270">
        <v>194</v>
      </c>
      <c r="BB270">
        <v>189</v>
      </c>
      <c r="BC270">
        <v>5</v>
      </c>
      <c r="BD270">
        <v>21</v>
      </c>
      <c r="BE270">
        <v>16</v>
      </c>
      <c r="BF270">
        <v>5</v>
      </c>
      <c r="BG270">
        <v>0</v>
      </c>
      <c r="BH270">
        <v>0</v>
      </c>
      <c r="BI270">
        <v>0</v>
      </c>
      <c r="BJ270">
        <v>19</v>
      </c>
      <c r="BK270">
        <v>15</v>
      </c>
      <c r="BL270">
        <v>4</v>
      </c>
      <c r="BM270">
        <v>45</v>
      </c>
      <c r="BN270">
        <v>39</v>
      </c>
      <c r="BO270">
        <v>6</v>
      </c>
      <c r="BP270">
        <v>2221</v>
      </c>
      <c r="BQ270">
        <v>2094</v>
      </c>
      <c r="BR270">
        <v>127</v>
      </c>
      <c r="BS270">
        <v>1494</v>
      </c>
      <c r="BT270">
        <v>972</v>
      </c>
      <c r="BU270">
        <v>522</v>
      </c>
      <c r="BV270">
        <v>80</v>
      </c>
      <c r="BW270">
        <v>46</v>
      </c>
      <c r="BX270">
        <v>34</v>
      </c>
      <c r="BY270">
        <v>775</v>
      </c>
      <c r="BZ270">
        <v>451</v>
      </c>
      <c r="CA270">
        <v>324</v>
      </c>
      <c r="CB270" t="str">
        <f t="shared" si="353"/>
        <v>CultivatorsTotal</v>
      </c>
      <c r="CC270" t="str">
        <f t="shared" si="354"/>
        <v>CultivatorsMale</v>
      </c>
      <c r="CD270" t="str">
        <f t="shared" si="355"/>
        <v>CultivatorsFemale</v>
      </c>
      <c r="CE270">
        <f t="shared" si="295"/>
        <v>71.428571428571431</v>
      </c>
      <c r="CF270">
        <f t="shared" si="296"/>
        <v>46.140921409214094</v>
      </c>
      <c r="CG270">
        <f t="shared" si="297"/>
        <v>53.859078590785906</v>
      </c>
      <c r="CH270">
        <f t="shared" si="298"/>
        <v>1.7034456058846303</v>
      </c>
      <c r="CI270">
        <f t="shared" si="299"/>
        <v>47.954545454545453</v>
      </c>
      <c r="CJ270">
        <f t="shared" si="300"/>
        <v>52.045454545454547</v>
      </c>
      <c r="CK270">
        <f t="shared" si="301"/>
        <v>1.2775842044134729</v>
      </c>
      <c r="CL270">
        <f t="shared" si="302"/>
        <v>77.272727272727266</v>
      </c>
      <c r="CM270">
        <f t="shared" si="303"/>
        <v>22.727272727272727</v>
      </c>
      <c r="CN270">
        <f t="shared" si="304"/>
        <v>3.8714672861014321E-2</v>
      </c>
      <c r="CO270">
        <f t="shared" si="305"/>
        <v>100</v>
      </c>
      <c r="CP270">
        <f t="shared" si="356"/>
        <v>0</v>
      </c>
      <c r="CQ270">
        <f t="shared" si="306"/>
        <v>0.94076655052264813</v>
      </c>
      <c r="CR270">
        <f t="shared" si="307"/>
        <v>41.152263374485599</v>
      </c>
      <c r="CS270">
        <f t="shared" si="308"/>
        <v>58.847736625514401</v>
      </c>
      <c r="CT270">
        <f t="shared" si="309"/>
        <v>0.85946573751451805</v>
      </c>
      <c r="CU270">
        <f t="shared" si="310"/>
        <v>59.45945945945946</v>
      </c>
      <c r="CV270">
        <f t="shared" si="311"/>
        <v>40.54054054054054</v>
      </c>
      <c r="CW270">
        <f t="shared" si="312"/>
        <v>1.3433991482771972</v>
      </c>
      <c r="CX270">
        <f t="shared" si="313"/>
        <v>93.371757925072046</v>
      </c>
      <c r="CY270">
        <f t="shared" si="314"/>
        <v>6.6282420749279538</v>
      </c>
      <c r="CZ270">
        <f t="shared" si="315"/>
        <v>1.8621757646147892</v>
      </c>
      <c r="DA270">
        <f t="shared" si="316"/>
        <v>90.644490644490645</v>
      </c>
      <c r="DB270">
        <f t="shared" si="317"/>
        <v>9.3555093555093567</v>
      </c>
      <c r="DC270">
        <f t="shared" si="318"/>
        <v>0</v>
      </c>
      <c r="DD270" t="e">
        <f t="shared" si="319"/>
        <v>#DIV/0!</v>
      </c>
      <c r="DE270" t="e">
        <f t="shared" si="357"/>
        <v>#DIV/0!</v>
      </c>
      <c r="DF270">
        <f t="shared" si="320"/>
        <v>1.773132017034456</v>
      </c>
      <c r="DG270">
        <f t="shared" si="321"/>
        <v>82.532751091703062</v>
      </c>
      <c r="DH270">
        <f t="shared" si="322"/>
        <v>17.467248908296941</v>
      </c>
      <c r="DI270">
        <f t="shared" si="323"/>
        <v>0.7510646535036779</v>
      </c>
      <c r="DJ270">
        <f t="shared" si="324"/>
        <v>97.422680412371136</v>
      </c>
      <c r="DK270">
        <f t="shared" si="325"/>
        <v>2.5773195876288657</v>
      </c>
      <c r="DL270">
        <f t="shared" si="326"/>
        <v>8.1300813008130079E-2</v>
      </c>
      <c r="DM270">
        <f t="shared" si="327"/>
        <v>76.19047619047619</v>
      </c>
      <c r="DN270">
        <f t="shared" si="328"/>
        <v>23.809523809523807</v>
      </c>
      <c r="DO270">
        <f t="shared" si="329"/>
        <v>0</v>
      </c>
      <c r="DP270" t="e">
        <f t="shared" si="330"/>
        <v>#DIV/0!</v>
      </c>
      <c r="DQ270" t="e">
        <f t="shared" si="331"/>
        <v>#DIV/0!</v>
      </c>
      <c r="DR270">
        <f t="shared" si="332"/>
        <v>7.3557878435927218E-2</v>
      </c>
      <c r="DS270">
        <f t="shared" si="333"/>
        <v>78.94736842105263</v>
      </c>
      <c r="DT270">
        <f t="shared" si="334"/>
        <v>21.052631578947366</v>
      </c>
      <c r="DU270">
        <f t="shared" si="335"/>
        <v>0.17421602787456447</v>
      </c>
      <c r="DV270">
        <f t="shared" si="336"/>
        <v>86.666666666666671</v>
      </c>
      <c r="DW270">
        <f t="shared" si="337"/>
        <v>13.333333333333334</v>
      </c>
      <c r="DX270">
        <f t="shared" si="338"/>
        <v>8.598528842431282</v>
      </c>
      <c r="DY270">
        <f t="shared" si="339"/>
        <v>94.281855020261133</v>
      </c>
      <c r="DZ270">
        <f t="shared" si="340"/>
        <v>5.7181449797388568</v>
      </c>
      <c r="EA270">
        <f t="shared" si="341"/>
        <v>5.7839721254355405</v>
      </c>
      <c r="EB270">
        <f t="shared" si="342"/>
        <v>65.060240963855421</v>
      </c>
      <c r="EC270">
        <f t="shared" si="343"/>
        <v>34.939759036144579</v>
      </c>
      <c r="ED270">
        <f t="shared" si="344"/>
        <v>0.30971738288811457</v>
      </c>
      <c r="EE270">
        <f t="shared" si="345"/>
        <v>57.499999999999993</v>
      </c>
      <c r="EF270">
        <f t="shared" si="346"/>
        <v>42.5</v>
      </c>
      <c r="EG270">
        <f t="shared" si="347"/>
        <v>3.0003871467286101</v>
      </c>
      <c r="EH270">
        <f t="shared" si="348"/>
        <v>58.193548387096769</v>
      </c>
      <c r="EI270">
        <f t="shared" si="349"/>
        <v>41.806451612903231</v>
      </c>
    </row>
    <row r="271" spans="1:139" x14ac:dyDescent="0.25">
      <c r="A271" t="s">
        <v>2497</v>
      </c>
      <c r="B271">
        <v>270</v>
      </c>
      <c r="C271" t="s">
        <v>330</v>
      </c>
      <c r="D271" t="s">
        <v>3187</v>
      </c>
      <c r="E271">
        <v>267988</v>
      </c>
      <c r="F271">
        <v>138966</v>
      </c>
      <c r="G271">
        <v>129022</v>
      </c>
      <c r="H271">
        <v>100800</v>
      </c>
      <c r="I271">
        <v>62250</v>
      </c>
      <c r="J271">
        <v>38550</v>
      </c>
      <c r="K271">
        <f t="shared" si="286"/>
        <v>37.613624490648832</v>
      </c>
      <c r="L271">
        <f t="shared" si="287"/>
        <v>44.79512974396615</v>
      </c>
      <c r="M271">
        <f t="shared" si="288"/>
        <v>29.878625350715382</v>
      </c>
      <c r="N271">
        <f t="shared" si="350"/>
        <v>61.755952380952387</v>
      </c>
      <c r="O271">
        <f t="shared" si="351"/>
        <v>38.244047619047613</v>
      </c>
      <c r="P271">
        <f t="shared" si="289"/>
        <v>40.346230158730158</v>
      </c>
      <c r="Q271">
        <f t="shared" si="290"/>
        <v>2.7400793650793651</v>
      </c>
      <c r="R271">
        <f t="shared" si="291"/>
        <v>6.7986111111111125</v>
      </c>
      <c r="S271">
        <f t="shared" si="352"/>
        <v>6.762896825396826</v>
      </c>
      <c r="T271">
        <f t="shared" si="292"/>
        <v>43.352182539682545</v>
      </c>
      <c r="U271">
        <f t="shared" si="293"/>
        <v>59.653769841269849</v>
      </c>
      <c r="V271">
        <f t="shared" si="294"/>
        <v>6013100.0000000009</v>
      </c>
      <c r="W271">
        <v>38017</v>
      </c>
      <c r="X271">
        <v>16525</v>
      </c>
      <c r="Y271">
        <v>21492</v>
      </c>
      <c r="Z271">
        <v>911</v>
      </c>
      <c r="AA271">
        <v>507</v>
      </c>
      <c r="AB271">
        <v>404</v>
      </c>
      <c r="AC271">
        <v>1741</v>
      </c>
      <c r="AD271">
        <v>1171</v>
      </c>
      <c r="AE271">
        <v>570</v>
      </c>
      <c r="AF271">
        <v>388</v>
      </c>
      <c r="AG271">
        <v>380</v>
      </c>
      <c r="AH271">
        <v>8</v>
      </c>
      <c r="AI271">
        <v>689</v>
      </c>
      <c r="AJ271">
        <v>397</v>
      </c>
      <c r="AK271">
        <v>292</v>
      </c>
      <c r="AL271">
        <v>1685</v>
      </c>
      <c r="AM271">
        <v>1366</v>
      </c>
      <c r="AN271">
        <v>319</v>
      </c>
      <c r="AO271">
        <v>1509</v>
      </c>
      <c r="AP271">
        <v>1173</v>
      </c>
      <c r="AQ271">
        <v>336</v>
      </c>
      <c r="AR271">
        <v>6817</v>
      </c>
      <c r="AS271">
        <v>5799</v>
      </c>
      <c r="AT271">
        <v>1018</v>
      </c>
      <c r="AU271">
        <v>6</v>
      </c>
      <c r="AV271">
        <v>6</v>
      </c>
      <c r="AW271">
        <v>0</v>
      </c>
      <c r="AX271">
        <v>6847</v>
      </c>
      <c r="AY271">
        <v>4415</v>
      </c>
      <c r="AZ271">
        <v>2432</v>
      </c>
      <c r="BA271">
        <v>2917</v>
      </c>
      <c r="BB271">
        <v>2818</v>
      </c>
      <c r="BC271">
        <v>99</v>
      </c>
      <c r="BD271">
        <v>1005</v>
      </c>
      <c r="BE271">
        <v>542</v>
      </c>
      <c r="BF271">
        <v>463</v>
      </c>
      <c r="BG271">
        <v>4</v>
      </c>
      <c r="BH271">
        <v>2</v>
      </c>
      <c r="BI271">
        <v>2</v>
      </c>
      <c r="BJ271">
        <v>815</v>
      </c>
      <c r="BK271">
        <v>599</v>
      </c>
      <c r="BL271">
        <v>216</v>
      </c>
      <c r="BM271">
        <v>995</v>
      </c>
      <c r="BN271">
        <v>719</v>
      </c>
      <c r="BO271">
        <v>276</v>
      </c>
      <c r="BP271">
        <v>21767</v>
      </c>
      <c r="BQ271">
        <v>18158</v>
      </c>
      <c r="BR271">
        <v>3609</v>
      </c>
      <c r="BS271">
        <v>10113</v>
      </c>
      <c r="BT271">
        <v>4921</v>
      </c>
      <c r="BU271">
        <v>5192</v>
      </c>
      <c r="BV271">
        <v>461</v>
      </c>
      <c r="BW271">
        <v>231</v>
      </c>
      <c r="BX271">
        <v>230</v>
      </c>
      <c r="BY271">
        <v>4113</v>
      </c>
      <c r="BZ271">
        <v>2521</v>
      </c>
      <c r="CA271">
        <v>1592</v>
      </c>
      <c r="CB271" t="str">
        <f t="shared" si="353"/>
        <v>CultivatorsTotal</v>
      </c>
      <c r="CC271" t="str">
        <f t="shared" si="354"/>
        <v>NOMale</v>
      </c>
      <c r="CD271" t="str">
        <f t="shared" si="355"/>
        <v>CultivatorsFemale</v>
      </c>
      <c r="CE271">
        <f t="shared" si="295"/>
        <v>37.715277777777779</v>
      </c>
      <c r="CF271">
        <f t="shared" si="296"/>
        <v>43.467396164873612</v>
      </c>
      <c r="CG271">
        <f t="shared" si="297"/>
        <v>56.532603835126395</v>
      </c>
      <c r="CH271">
        <f t="shared" si="298"/>
        <v>0.90376984126984117</v>
      </c>
      <c r="CI271">
        <f t="shared" si="299"/>
        <v>55.65312843029637</v>
      </c>
      <c r="CJ271">
        <f t="shared" si="300"/>
        <v>44.346871569703623</v>
      </c>
      <c r="CK271">
        <f t="shared" si="301"/>
        <v>1.7271825396825395</v>
      </c>
      <c r="CL271">
        <f t="shared" si="302"/>
        <v>67.26019529006318</v>
      </c>
      <c r="CM271">
        <f t="shared" si="303"/>
        <v>32.73980470993682</v>
      </c>
      <c r="CN271">
        <f t="shared" si="304"/>
        <v>0.38492063492063494</v>
      </c>
      <c r="CO271">
        <f t="shared" si="305"/>
        <v>97.9381443298969</v>
      </c>
      <c r="CP271">
        <f t="shared" si="356"/>
        <v>2.0618556701030926</v>
      </c>
      <c r="CQ271">
        <f t="shared" si="306"/>
        <v>0.68353174603174605</v>
      </c>
      <c r="CR271">
        <f t="shared" si="307"/>
        <v>57.619738751814218</v>
      </c>
      <c r="CS271">
        <f t="shared" si="308"/>
        <v>42.380261248185775</v>
      </c>
      <c r="CT271">
        <f t="shared" si="309"/>
        <v>1.6716269841269842</v>
      </c>
      <c r="CU271">
        <f t="shared" si="310"/>
        <v>81.068249258160236</v>
      </c>
      <c r="CV271">
        <f t="shared" si="311"/>
        <v>18.93175074183976</v>
      </c>
      <c r="CW271">
        <f t="shared" si="312"/>
        <v>1.4970238095238095</v>
      </c>
      <c r="CX271">
        <f t="shared" si="313"/>
        <v>77.733598409542751</v>
      </c>
      <c r="CY271">
        <f t="shared" si="314"/>
        <v>22.266401590457257</v>
      </c>
      <c r="CZ271">
        <f t="shared" si="315"/>
        <v>6.762896825396826</v>
      </c>
      <c r="DA271">
        <f t="shared" si="316"/>
        <v>85.066744902449756</v>
      </c>
      <c r="DB271">
        <f t="shared" si="317"/>
        <v>14.933255097550241</v>
      </c>
      <c r="DC271">
        <f t="shared" si="318"/>
        <v>5.9523809523809521E-3</v>
      </c>
      <c r="DD271">
        <f t="shared" si="319"/>
        <v>100</v>
      </c>
      <c r="DE271">
        <f t="shared" si="357"/>
        <v>0</v>
      </c>
      <c r="DF271">
        <f t="shared" si="320"/>
        <v>6.7926587301587311</v>
      </c>
      <c r="DG271">
        <f t="shared" si="321"/>
        <v>64.480794508543894</v>
      </c>
      <c r="DH271">
        <f t="shared" si="322"/>
        <v>35.519205491456113</v>
      </c>
      <c r="DI271">
        <f t="shared" si="323"/>
        <v>2.8938492063492061</v>
      </c>
      <c r="DJ271">
        <f t="shared" si="324"/>
        <v>96.606102159753178</v>
      </c>
      <c r="DK271">
        <f t="shared" si="325"/>
        <v>3.3938978402468289</v>
      </c>
      <c r="DL271">
        <f t="shared" si="326"/>
        <v>0.99702380952380942</v>
      </c>
      <c r="DM271">
        <f t="shared" si="327"/>
        <v>53.930348258706474</v>
      </c>
      <c r="DN271">
        <f t="shared" si="328"/>
        <v>46.069651741293534</v>
      </c>
      <c r="DO271">
        <f t="shared" si="329"/>
        <v>3.968253968253968E-3</v>
      </c>
      <c r="DP271">
        <f t="shared" si="330"/>
        <v>50</v>
      </c>
      <c r="DQ271">
        <f t="shared" si="331"/>
        <v>50</v>
      </c>
      <c r="DR271">
        <f t="shared" si="332"/>
        <v>0.80853174603174616</v>
      </c>
      <c r="DS271">
        <f t="shared" si="333"/>
        <v>73.49693251533742</v>
      </c>
      <c r="DT271">
        <f t="shared" si="334"/>
        <v>26.50306748466258</v>
      </c>
      <c r="DU271">
        <f t="shared" si="335"/>
        <v>0.98710317460317454</v>
      </c>
      <c r="DV271">
        <f t="shared" si="336"/>
        <v>72.261306532663312</v>
      </c>
      <c r="DW271">
        <f t="shared" si="337"/>
        <v>27.738693467336685</v>
      </c>
      <c r="DX271">
        <f t="shared" si="338"/>
        <v>21.594246031746032</v>
      </c>
      <c r="DY271">
        <f t="shared" si="339"/>
        <v>83.419855744934992</v>
      </c>
      <c r="DZ271">
        <f t="shared" si="340"/>
        <v>16.580144255065008</v>
      </c>
      <c r="EA271">
        <f t="shared" si="341"/>
        <v>10.032738095238095</v>
      </c>
      <c r="EB271">
        <f t="shared" si="342"/>
        <v>48.66014041332938</v>
      </c>
      <c r="EC271">
        <f t="shared" si="343"/>
        <v>51.33985958667062</v>
      </c>
      <c r="ED271">
        <f t="shared" si="344"/>
        <v>0.45734126984126983</v>
      </c>
      <c r="EE271">
        <f t="shared" si="345"/>
        <v>50.108459869848154</v>
      </c>
      <c r="EF271">
        <f t="shared" si="346"/>
        <v>49.891540130151846</v>
      </c>
      <c r="EG271">
        <f t="shared" si="347"/>
        <v>4.0803571428571423</v>
      </c>
      <c r="EH271">
        <f t="shared" si="348"/>
        <v>61.293459761731093</v>
      </c>
      <c r="EI271">
        <f t="shared" si="349"/>
        <v>38.706540238268907</v>
      </c>
    </row>
    <row r="272" spans="1:139" x14ac:dyDescent="0.25">
      <c r="A272" t="s">
        <v>3015</v>
      </c>
      <c r="B272">
        <v>271</v>
      </c>
      <c r="C272" t="s">
        <v>331</v>
      </c>
      <c r="D272" t="s">
        <v>3187</v>
      </c>
      <c r="E272">
        <v>95219</v>
      </c>
      <c r="F272">
        <v>49714</v>
      </c>
      <c r="G272">
        <v>45505</v>
      </c>
      <c r="H272">
        <v>36555</v>
      </c>
      <c r="I272">
        <v>21162</v>
      </c>
      <c r="J272">
        <v>15393</v>
      </c>
      <c r="K272">
        <f t="shared" si="286"/>
        <v>38.390447284680576</v>
      </c>
      <c r="L272">
        <f t="shared" si="287"/>
        <v>42.5674860200346</v>
      </c>
      <c r="M272">
        <f t="shared" si="288"/>
        <v>33.827051972310734</v>
      </c>
      <c r="N272">
        <f t="shared" si="350"/>
        <v>57.890849405006151</v>
      </c>
      <c r="O272">
        <f t="shared" si="351"/>
        <v>42.109150594993842</v>
      </c>
      <c r="P272">
        <f t="shared" si="289"/>
        <v>74.985638079606062</v>
      </c>
      <c r="Q272">
        <f t="shared" si="290"/>
        <v>2.0900013678019427</v>
      </c>
      <c r="R272">
        <f t="shared" si="291"/>
        <v>3.6383531664614965</v>
      </c>
      <c r="S272">
        <f t="shared" si="352"/>
        <v>0.98208179455614819</v>
      </c>
      <c r="T272">
        <f t="shared" si="292"/>
        <v>18.303925591574341</v>
      </c>
      <c r="U272">
        <f t="shared" si="293"/>
        <v>25.014361920393927</v>
      </c>
      <c r="V272">
        <f t="shared" si="294"/>
        <v>914400</v>
      </c>
      <c r="W272">
        <v>25698</v>
      </c>
      <c r="X272">
        <v>13465</v>
      </c>
      <c r="Y272">
        <v>12233</v>
      </c>
      <c r="Z272">
        <v>1232</v>
      </c>
      <c r="AA272">
        <v>745</v>
      </c>
      <c r="AB272">
        <v>487</v>
      </c>
      <c r="AC272">
        <v>481</v>
      </c>
      <c r="AD272">
        <v>385</v>
      </c>
      <c r="AE272">
        <v>96</v>
      </c>
      <c r="AF272">
        <v>33</v>
      </c>
      <c r="AG272">
        <v>16</v>
      </c>
      <c r="AH272">
        <v>17</v>
      </c>
      <c r="AI272">
        <v>244</v>
      </c>
      <c r="AJ272">
        <v>124</v>
      </c>
      <c r="AK272">
        <v>120</v>
      </c>
      <c r="AL272">
        <v>487</v>
      </c>
      <c r="AM272">
        <v>333</v>
      </c>
      <c r="AN272">
        <v>154</v>
      </c>
      <c r="AO272">
        <v>141</v>
      </c>
      <c r="AP272">
        <v>128</v>
      </c>
      <c r="AQ272">
        <v>13</v>
      </c>
      <c r="AR272">
        <v>359</v>
      </c>
      <c r="AS272">
        <v>290</v>
      </c>
      <c r="AT272">
        <v>69</v>
      </c>
      <c r="AU272">
        <v>5</v>
      </c>
      <c r="AV272">
        <v>5</v>
      </c>
      <c r="AW272">
        <v>0</v>
      </c>
      <c r="AX272">
        <v>1325</v>
      </c>
      <c r="AY272">
        <v>624</v>
      </c>
      <c r="AZ272">
        <v>701</v>
      </c>
      <c r="BA272">
        <v>380</v>
      </c>
      <c r="BB272">
        <v>365</v>
      </c>
      <c r="BC272">
        <v>15</v>
      </c>
      <c r="BD272">
        <v>100</v>
      </c>
      <c r="BE272">
        <v>52</v>
      </c>
      <c r="BF272">
        <v>48</v>
      </c>
      <c r="BG272">
        <v>1</v>
      </c>
      <c r="BH272">
        <v>1</v>
      </c>
      <c r="BI272">
        <v>0</v>
      </c>
      <c r="BJ272">
        <v>14</v>
      </c>
      <c r="BK272">
        <v>13</v>
      </c>
      <c r="BL272">
        <v>1</v>
      </c>
      <c r="BM272">
        <v>111</v>
      </c>
      <c r="BN272">
        <v>96</v>
      </c>
      <c r="BO272">
        <v>15</v>
      </c>
      <c r="BP272">
        <v>2896</v>
      </c>
      <c r="BQ272">
        <v>2709</v>
      </c>
      <c r="BR272">
        <v>187</v>
      </c>
      <c r="BS272">
        <v>2068</v>
      </c>
      <c r="BT272">
        <v>1192</v>
      </c>
      <c r="BU272">
        <v>876</v>
      </c>
      <c r="BV272">
        <v>99</v>
      </c>
      <c r="BW272">
        <v>45</v>
      </c>
      <c r="BX272">
        <v>54</v>
      </c>
      <c r="BY272">
        <v>881</v>
      </c>
      <c r="BZ272">
        <v>574</v>
      </c>
      <c r="CA272">
        <v>307</v>
      </c>
      <c r="CB272" t="str">
        <f t="shared" si="353"/>
        <v>CultivatorsTotal</v>
      </c>
      <c r="CC272" t="str">
        <f t="shared" si="354"/>
        <v>CultivatorsMale</v>
      </c>
      <c r="CD272" t="str">
        <f t="shared" si="355"/>
        <v>CultivatorsFemale</v>
      </c>
      <c r="CE272">
        <f t="shared" si="295"/>
        <v>70.299548625359037</v>
      </c>
      <c r="CF272">
        <f t="shared" si="296"/>
        <v>52.397073702233634</v>
      </c>
      <c r="CG272">
        <f t="shared" si="297"/>
        <v>47.602926297766359</v>
      </c>
      <c r="CH272">
        <f t="shared" si="298"/>
        <v>3.37026398577486</v>
      </c>
      <c r="CI272">
        <f t="shared" si="299"/>
        <v>60.470779220779228</v>
      </c>
      <c r="CJ272">
        <f t="shared" si="300"/>
        <v>39.529220779220779</v>
      </c>
      <c r="CK272">
        <f t="shared" si="301"/>
        <v>1.3158254684721653</v>
      </c>
      <c r="CL272">
        <f t="shared" si="302"/>
        <v>80.041580041580033</v>
      </c>
      <c r="CM272">
        <f t="shared" si="303"/>
        <v>19.95841995841996</v>
      </c>
      <c r="CN272">
        <f t="shared" si="304"/>
        <v>9.0274928190398035E-2</v>
      </c>
      <c r="CO272">
        <f t="shared" si="305"/>
        <v>48.484848484848484</v>
      </c>
      <c r="CP272">
        <f t="shared" si="356"/>
        <v>51.515151515151516</v>
      </c>
      <c r="CQ272">
        <f t="shared" si="306"/>
        <v>0.66748734783203401</v>
      </c>
      <c r="CR272">
        <f t="shared" si="307"/>
        <v>50.819672131147541</v>
      </c>
      <c r="CS272">
        <f t="shared" si="308"/>
        <v>49.180327868852459</v>
      </c>
      <c r="CT272">
        <f t="shared" si="309"/>
        <v>1.3322390917795104</v>
      </c>
      <c r="CU272">
        <f t="shared" si="310"/>
        <v>68.377823408624224</v>
      </c>
      <c r="CV272">
        <f t="shared" si="311"/>
        <v>31.622176591375773</v>
      </c>
      <c r="CW272">
        <f t="shared" si="312"/>
        <v>0.38572014772260976</v>
      </c>
      <c r="CX272">
        <f t="shared" si="313"/>
        <v>90.780141843971634</v>
      </c>
      <c r="CY272">
        <f t="shared" si="314"/>
        <v>9.2198581560283674</v>
      </c>
      <c r="CZ272">
        <f t="shared" si="315"/>
        <v>0.98208179455614819</v>
      </c>
      <c r="DA272">
        <f t="shared" si="316"/>
        <v>80.779944289693589</v>
      </c>
      <c r="DB272">
        <f t="shared" si="317"/>
        <v>19.220055710306408</v>
      </c>
      <c r="DC272">
        <f t="shared" si="318"/>
        <v>1.3678019422787581E-2</v>
      </c>
      <c r="DD272">
        <f t="shared" si="319"/>
        <v>100</v>
      </c>
      <c r="DE272">
        <f t="shared" si="357"/>
        <v>0</v>
      </c>
      <c r="DF272">
        <f t="shared" si="320"/>
        <v>3.6246751470387091</v>
      </c>
      <c r="DG272">
        <f t="shared" si="321"/>
        <v>47.094339622641506</v>
      </c>
      <c r="DH272">
        <f t="shared" si="322"/>
        <v>52.905660377358487</v>
      </c>
      <c r="DI272">
        <f t="shared" si="323"/>
        <v>1.0395294761318561</v>
      </c>
      <c r="DJ272">
        <f t="shared" si="324"/>
        <v>96.05263157894737</v>
      </c>
      <c r="DK272">
        <f t="shared" si="325"/>
        <v>3.9473684210526314</v>
      </c>
      <c r="DL272">
        <f t="shared" si="326"/>
        <v>0.27356038845575159</v>
      </c>
      <c r="DM272">
        <f t="shared" si="327"/>
        <v>52</v>
      </c>
      <c r="DN272">
        <f t="shared" si="328"/>
        <v>48</v>
      </c>
      <c r="DO272">
        <f t="shared" si="329"/>
        <v>2.7356038845575159E-3</v>
      </c>
      <c r="DP272">
        <f t="shared" si="330"/>
        <v>100</v>
      </c>
      <c r="DQ272">
        <f t="shared" si="331"/>
        <v>0</v>
      </c>
      <c r="DR272">
        <f t="shared" si="332"/>
        <v>3.8298454383805226E-2</v>
      </c>
      <c r="DS272">
        <f t="shared" si="333"/>
        <v>92.857142857142861</v>
      </c>
      <c r="DT272">
        <f t="shared" si="334"/>
        <v>7.1428571428571423</v>
      </c>
      <c r="DU272">
        <f t="shared" si="335"/>
        <v>0.3036520311858843</v>
      </c>
      <c r="DV272">
        <f t="shared" si="336"/>
        <v>86.486486486486484</v>
      </c>
      <c r="DW272">
        <f t="shared" si="337"/>
        <v>13.513513513513514</v>
      </c>
      <c r="DX272">
        <f t="shared" si="338"/>
        <v>7.9223088496785667</v>
      </c>
      <c r="DY272">
        <f t="shared" si="339"/>
        <v>93.542817679558013</v>
      </c>
      <c r="DZ272">
        <f t="shared" si="340"/>
        <v>6.457182320441988</v>
      </c>
      <c r="EA272">
        <f t="shared" si="341"/>
        <v>5.6572288332649432</v>
      </c>
      <c r="EB272">
        <f t="shared" si="342"/>
        <v>57.640232108317214</v>
      </c>
      <c r="EC272">
        <f t="shared" si="343"/>
        <v>42.359767891682786</v>
      </c>
      <c r="ED272">
        <f t="shared" si="344"/>
        <v>0.27082478457119408</v>
      </c>
      <c r="EE272">
        <f t="shared" si="345"/>
        <v>45.454545454545453</v>
      </c>
      <c r="EF272">
        <f t="shared" si="346"/>
        <v>54.54545454545454</v>
      </c>
      <c r="EG272">
        <f t="shared" si="347"/>
        <v>2.4100670222951717</v>
      </c>
      <c r="EH272">
        <f t="shared" si="348"/>
        <v>65.153234960272428</v>
      </c>
      <c r="EI272">
        <f t="shared" si="349"/>
        <v>34.846765039727586</v>
      </c>
    </row>
    <row r="273" spans="1:139" x14ac:dyDescent="0.25">
      <c r="A273" t="s">
        <v>2437</v>
      </c>
      <c r="B273">
        <v>272</v>
      </c>
      <c r="C273" t="s">
        <v>332</v>
      </c>
      <c r="E273">
        <v>479148</v>
      </c>
      <c r="F273">
        <v>247323</v>
      </c>
      <c r="G273">
        <v>231825</v>
      </c>
      <c r="H273">
        <v>185472</v>
      </c>
      <c r="I273">
        <v>101541</v>
      </c>
      <c r="J273">
        <v>83931</v>
      </c>
      <c r="K273">
        <f t="shared" si="286"/>
        <v>38.708707956623009</v>
      </c>
      <c r="L273">
        <f t="shared" si="287"/>
        <v>41.056027947259253</v>
      </c>
      <c r="M273">
        <f t="shared" si="288"/>
        <v>36.20446457457134</v>
      </c>
      <c r="N273">
        <f t="shared" si="350"/>
        <v>54.747347308488614</v>
      </c>
      <c r="O273">
        <f t="shared" si="351"/>
        <v>45.252652691511386</v>
      </c>
      <c r="P273">
        <f t="shared" si="289"/>
        <v>84.371765010351965</v>
      </c>
      <c r="Q273">
        <f t="shared" si="290"/>
        <v>0.93922532781228441</v>
      </c>
      <c r="R273">
        <f t="shared" si="291"/>
        <v>1.3247282608695652</v>
      </c>
      <c r="S273">
        <f t="shared" si="352"/>
        <v>0.32188146997929606</v>
      </c>
      <c r="T273">
        <f t="shared" si="292"/>
        <v>13.042399930986889</v>
      </c>
      <c r="U273">
        <f t="shared" si="293"/>
        <v>15.628234989648035</v>
      </c>
      <c r="V273">
        <f t="shared" si="294"/>
        <v>2898600.0000000005</v>
      </c>
      <c r="W273">
        <v>149797</v>
      </c>
      <c r="X273">
        <v>77987</v>
      </c>
      <c r="Y273">
        <v>71810</v>
      </c>
      <c r="Z273">
        <v>5039</v>
      </c>
      <c r="AA273">
        <v>2315</v>
      </c>
      <c r="AB273">
        <v>2724</v>
      </c>
      <c r="AC273">
        <v>1650</v>
      </c>
      <c r="AD273">
        <v>1056</v>
      </c>
      <c r="AE273">
        <v>594</v>
      </c>
      <c r="AF273">
        <v>46</v>
      </c>
      <c r="AG273">
        <v>40</v>
      </c>
      <c r="AH273">
        <v>6</v>
      </c>
      <c r="AI273">
        <v>950</v>
      </c>
      <c r="AJ273">
        <v>495</v>
      </c>
      <c r="AK273">
        <v>455</v>
      </c>
      <c r="AL273">
        <v>746</v>
      </c>
      <c r="AM273">
        <v>526</v>
      </c>
      <c r="AN273">
        <v>220</v>
      </c>
      <c r="AO273">
        <v>235</v>
      </c>
      <c r="AP273">
        <v>217</v>
      </c>
      <c r="AQ273">
        <v>18</v>
      </c>
      <c r="AR273">
        <v>597</v>
      </c>
      <c r="AS273">
        <v>519</v>
      </c>
      <c r="AT273">
        <v>78</v>
      </c>
      <c r="AU273">
        <v>8</v>
      </c>
      <c r="AV273">
        <v>8</v>
      </c>
      <c r="AW273">
        <v>0</v>
      </c>
      <c r="AX273">
        <v>2449</v>
      </c>
      <c r="AY273">
        <v>1531</v>
      </c>
      <c r="AZ273">
        <v>918</v>
      </c>
      <c r="BA273">
        <v>1414</v>
      </c>
      <c r="BB273">
        <v>1366</v>
      </c>
      <c r="BC273">
        <v>48</v>
      </c>
      <c r="BD273">
        <v>277</v>
      </c>
      <c r="BE273">
        <v>144</v>
      </c>
      <c r="BF273">
        <v>133</v>
      </c>
      <c r="BG273">
        <v>0</v>
      </c>
      <c r="BH273">
        <v>0</v>
      </c>
      <c r="BI273">
        <v>0</v>
      </c>
      <c r="BJ273">
        <v>92</v>
      </c>
      <c r="BK273">
        <v>76</v>
      </c>
      <c r="BL273">
        <v>16</v>
      </c>
      <c r="BM273">
        <v>310</v>
      </c>
      <c r="BN273">
        <v>268</v>
      </c>
      <c r="BO273">
        <v>42</v>
      </c>
      <c r="BP273">
        <v>8421</v>
      </c>
      <c r="BQ273">
        <v>7578</v>
      </c>
      <c r="BR273">
        <v>843</v>
      </c>
      <c r="BS273">
        <v>7334</v>
      </c>
      <c r="BT273">
        <v>4036</v>
      </c>
      <c r="BU273">
        <v>3298</v>
      </c>
      <c r="BV273">
        <v>1276</v>
      </c>
      <c r="BW273">
        <v>597</v>
      </c>
      <c r="BX273">
        <v>679</v>
      </c>
      <c r="BY273">
        <v>4831</v>
      </c>
      <c r="BZ273">
        <v>2782</v>
      </c>
      <c r="CA273">
        <v>2049</v>
      </c>
      <c r="CB273" t="str">
        <f t="shared" si="353"/>
        <v>CultivatorsTotal</v>
      </c>
      <c r="CC273" t="str">
        <f t="shared" si="354"/>
        <v>CultivatorsMale</v>
      </c>
      <c r="CD273" t="str">
        <f t="shared" si="355"/>
        <v>CultivatorsFemale</v>
      </c>
      <c r="CE273">
        <f t="shared" si="295"/>
        <v>80.765290717736377</v>
      </c>
      <c r="CF273">
        <f t="shared" si="296"/>
        <v>52.061790289525156</v>
      </c>
      <c r="CG273">
        <f t="shared" si="297"/>
        <v>47.938209710474844</v>
      </c>
      <c r="CH273">
        <f t="shared" si="298"/>
        <v>2.7168521394064871</v>
      </c>
      <c r="CI273">
        <f t="shared" si="299"/>
        <v>45.94165509029569</v>
      </c>
      <c r="CJ273">
        <f t="shared" si="300"/>
        <v>54.058344909704303</v>
      </c>
      <c r="CK273">
        <f t="shared" si="301"/>
        <v>0.88962215320910976</v>
      </c>
      <c r="CL273">
        <f t="shared" si="302"/>
        <v>64</v>
      </c>
      <c r="CM273">
        <f t="shared" si="303"/>
        <v>36</v>
      </c>
      <c r="CN273">
        <f t="shared" si="304"/>
        <v>2.48015873015873E-2</v>
      </c>
      <c r="CO273">
        <f t="shared" si="305"/>
        <v>86.956521739130437</v>
      </c>
      <c r="CP273">
        <f t="shared" si="356"/>
        <v>13.043478260869565</v>
      </c>
      <c r="CQ273">
        <f t="shared" si="306"/>
        <v>0.51220669427191168</v>
      </c>
      <c r="CR273">
        <f t="shared" si="307"/>
        <v>52.105263157894733</v>
      </c>
      <c r="CS273">
        <f t="shared" si="308"/>
        <v>47.89473684210526</v>
      </c>
      <c r="CT273">
        <f t="shared" si="309"/>
        <v>0.4022170462387854</v>
      </c>
      <c r="CU273">
        <f t="shared" si="310"/>
        <v>70.509383378016082</v>
      </c>
      <c r="CV273">
        <f t="shared" si="311"/>
        <v>29.490616621983911</v>
      </c>
      <c r="CW273">
        <f t="shared" si="312"/>
        <v>0.12670376121463078</v>
      </c>
      <c r="CX273">
        <f t="shared" si="313"/>
        <v>92.340425531914889</v>
      </c>
      <c r="CY273">
        <f t="shared" si="314"/>
        <v>7.6595744680851059</v>
      </c>
      <c r="CZ273">
        <f t="shared" si="315"/>
        <v>0.32188146997929606</v>
      </c>
      <c r="DA273">
        <f t="shared" si="316"/>
        <v>86.934673366834176</v>
      </c>
      <c r="DB273">
        <f t="shared" si="317"/>
        <v>13.06532663316583</v>
      </c>
      <c r="DC273">
        <f t="shared" si="318"/>
        <v>4.313319530710835E-3</v>
      </c>
      <c r="DD273">
        <f t="shared" si="319"/>
        <v>100</v>
      </c>
      <c r="DE273">
        <f t="shared" si="357"/>
        <v>0</v>
      </c>
      <c r="DF273">
        <f t="shared" si="320"/>
        <v>1.3204149413388544</v>
      </c>
      <c r="DG273">
        <f t="shared" si="321"/>
        <v>62.515312372396892</v>
      </c>
      <c r="DH273">
        <f t="shared" si="322"/>
        <v>37.484687627603101</v>
      </c>
      <c r="DI273">
        <f t="shared" si="323"/>
        <v>0.7623792270531401</v>
      </c>
      <c r="DJ273">
        <f t="shared" si="324"/>
        <v>96.605374823196613</v>
      </c>
      <c r="DK273">
        <f t="shared" si="325"/>
        <v>3.3946251768033946</v>
      </c>
      <c r="DL273">
        <f t="shared" si="326"/>
        <v>0.14934868875086268</v>
      </c>
      <c r="DM273">
        <f t="shared" si="327"/>
        <v>51.985559566786996</v>
      </c>
      <c r="DN273">
        <f t="shared" si="328"/>
        <v>48.014440433212997</v>
      </c>
      <c r="DO273">
        <f t="shared" si="329"/>
        <v>0</v>
      </c>
      <c r="DP273" t="e">
        <f t="shared" si="330"/>
        <v>#DIV/0!</v>
      </c>
      <c r="DQ273" t="e">
        <f t="shared" si="331"/>
        <v>#DIV/0!</v>
      </c>
      <c r="DR273">
        <f t="shared" si="332"/>
        <v>4.96031746031746E-2</v>
      </c>
      <c r="DS273">
        <f t="shared" si="333"/>
        <v>82.608695652173907</v>
      </c>
      <c r="DT273">
        <f t="shared" si="334"/>
        <v>17.391304347826086</v>
      </c>
      <c r="DU273">
        <f t="shared" si="335"/>
        <v>0.16714113181504486</v>
      </c>
      <c r="DV273">
        <f t="shared" si="336"/>
        <v>86.451612903225808</v>
      </c>
      <c r="DW273">
        <f t="shared" si="337"/>
        <v>13.548387096774196</v>
      </c>
      <c r="DX273">
        <f t="shared" si="338"/>
        <v>4.5403079710144931</v>
      </c>
      <c r="DY273">
        <f t="shared" si="339"/>
        <v>89.989312433202713</v>
      </c>
      <c r="DZ273">
        <f t="shared" si="340"/>
        <v>10.010687566797293</v>
      </c>
      <c r="EA273">
        <f t="shared" si="341"/>
        <v>3.9542356797791585</v>
      </c>
      <c r="EB273">
        <f t="shared" si="342"/>
        <v>55.031360785383143</v>
      </c>
      <c r="EC273">
        <f t="shared" si="343"/>
        <v>44.96863921461685</v>
      </c>
      <c r="ED273">
        <f t="shared" si="344"/>
        <v>0.68797446514837823</v>
      </c>
      <c r="EE273">
        <f t="shared" si="345"/>
        <v>46.786833855799372</v>
      </c>
      <c r="EF273">
        <f t="shared" si="346"/>
        <v>53.213166144200628</v>
      </c>
      <c r="EG273">
        <f t="shared" si="347"/>
        <v>2.6047058316080056</v>
      </c>
      <c r="EH273">
        <f t="shared" si="348"/>
        <v>57.586421030842473</v>
      </c>
      <c r="EI273">
        <f t="shared" si="349"/>
        <v>42.41357896915752</v>
      </c>
    </row>
    <row r="274" spans="1:139" x14ac:dyDescent="0.25">
      <c r="A274" t="s">
        <v>2439</v>
      </c>
      <c r="B274">
        <v>273</v>
      </c>
      <c r="C274" t="s">
        <v>333</v>
      </c>
      <c r="E274">
        <v>140651</v>
      </c>
      <c r="F274">
        <v>72371</v>
      </c>
      <c r="G274">
        <v>68280</v>
      </c>
      <c r="H274">
        <v>55979</v>
      </c>
      <c r="I274">
        <v>30544</v>
      </c>
      <c r="J274">
        <v>25435</v>
      </c>
      <c r="K274">
        <f t="shared" si="286"/>
        <v>39.799930323993429</v>
      </c>
      <c r="L274">
        <f t="shared" si="287"/>
        <v>42.204750521617775</v>
      </c>
      <c r="M274">
        <f t="shared" si="288"/>
        <v>37.251025190392504</v>
      </c>
      <c r="N274">
        <f t="shared" si="350"/>
        <v>54.563318387252359</v>
      </c>
      <c r="O274">
        <f t="shared" si="351"/>
        <v>45.436681612747634</v>
      </c>
      <c r="P274">
        <f t="shared" si="289"/>
        <v>79.11359616999232</v>
      </c>
      <c r="Q274">
        <f t="shared" si="290"/>
        <v>1.2611872309258829</v>
      </c>
      <c r="R274">
        <f t="shared" si="291"/>
        <v>1.2433233891280659</v>
      </c>
      <c r="S274">
        <f t="shared" si="352"/>
        <v>1.2790510727236999</v>
      </c>
      <c r="T274">
        <f t="shared" si="292"/>
        <v>17.102842137230034</v>
      </c>
      <c r="U274">
        <f t="shared" si="293"/>
        <v>20.886403830007684</v>
      </c>
      <c r="V274">
        <f t="shared" si="294"/>
        <v>1169200</v>
      </c>
      <c r="W274">
        <v>42400</v>
      </c>
      <c r="X274">
        <v>21366</v>
      </c>
      <c r="Y274">
        <v>21034</v>
      </c>
      <c r="Z274">
        <v>1023</v>
      </c>
      <c r="AA274">
        <v>455</v>
      </c>
      <c r="AB274">
        <v>568</v>
      </c>
      <c r="AC274">
        <v>864</v>
      </c>
      <c r="AD274">
        <v>474</v>
      </c>
      <c r="AE274">
        <v>390</v>
      </c>
      <c r="AF274">
        <v>8</v>
      </c>
      <c r="AG274">
        <v>7</v>
      </c>
      <c r="AH274">
        <v>1</v>
      </c>
      <c r="AI274">
        <v>414</v>
      </c>
      <c r="AJ274">
        <v>209</v>
      </c>
      <c r="AK274">
        <v>205</v>
      </c>
      <c r="AL274">
        <v>284</v>
      </c>
      <c r="AM274">
        <v>220</v>
      </c>
      <c r="AN274">
        <v>64</v>
      </c>
      <c r="AO274">
        <v>109</v>
      </c>
      <c r="AP274">
        <v>105</v>
      </c>
      <c r="AQ274">
        <v>4</v>
      </c>
      <c r="AR274">
        <v>716</v>
      </c>
      <c r="AS274">
        <v>520</v>
      </c>
      <c r="AT274">
        <v>196</v>
      </c>
      <c r="AU274">
        <v>6</v>
      </c>
      <c r="AV274">
        <v>5</v>
      </c>
      <c r="AW274">
        <v>1</v>
      </c>
      <c r="AX274">
        <v>690</v>
      </c>
      <c r="AY274">
        <v>337</v>
      </c>
      <c r="AZ274">
        <v>353</v>
      </c>
      <c r="BA274">
        <v>284</v>
      </c>
      <c r="BB274">
        <v>275</v>
      </c>
      <c r="BC274">
        <v>9</v>
      </c>
      <c r="BD274">
        <v>72</v>
      </c>
      <c r="BE274">
        <v>28</v>
      </c>
      <c r="BF274">
        <v>44</v>
      </c>
      <c r="BG274">
        <v>0</v>
      </c>
      <c r="BH274">
        <v>0</v>
      </c>
      <c r="BI274">
        <v>0</v>
      </c>
      <c r="BJ274">
        <v>26</v>
      </c>
      <c r="BK274">
        <v>21</v>
      </c>
      <c r="BL274">
        <v>5</v>
      </c>
      <c r="BM274">
        <v>56</v>
      </c>
      <c r="BN274">
        <v>51</v>
      </c>
      <c r="BO274">
        <v>5</v>
      </c>
      <c r="BP274">
        <v>3699</v>
      </c>
      <c r="BQ274">
        <v>3542</v>
      </c>
      <c r="BR274">
        <v>157</v>
      </c>
      <c r="BS274">
        <v>2724</v>
      </c>
      <c r="BT274">
        <v>1661</v>
      </c>
      <c r="BU274">
        <v>1063</v>
      </c>
      <c r="BV274">
        <v>574</v>
      </c>
      <c r="BW274">
        <v>179</v>
      </c>
      <c r="BX274">
        <v>395</v>
      </c>
      <c r="BY274">
        <v>2030</v>
      </c>
      <c r="BZ274">
        <v>1089</v>
      </c>
      <c r="CA274">
        <v>941</v>
      </c>
      <c r="CB274" t="str">
        <f t="shared" si="353"/>
        <v>CultivatorsTotal</v>
      </c>
      <c r="CC274" t="str">
        <f t="shared" si="354"/>
        <v>CultivatorsMale</v>
      </c>
      <c r="CD274" t="str">
        <f t="shared" si="355"/>
        <v>CultivatorsFemale</v>
      </c>
      <c r="CE274">
        <f t="shared" si="295"/>
        <v>75.742689222744247</v>
      </c>
      <c r="CF274">
        <f t="shared" si="296"/>
        <v>50.39150943396227</v>
      </c>
      <c r="CG274">
        <f t="shared" si="297"/>
        <v>49.608490566037737</v>
      </c>
      <c r="CH274">
        <f t="shared" si="298"/>
        <v>1.8274710159166832</v>
      </c>
      <c r="CI274">
        <f t="shared" si="299"/>
        <v>44.47702834799609</v>
      </c>
      <c r="CJ274">
        <f t="shared" si="300"/>
        <v>55.522971652003903</v>
      </c>
      <c r="CK274">
        <f t="shared" si="301"/>
        <v>1.5434359313313921</v>
      </c>
      <c r="CL274">
        <f t="shared" si="302"/>
        <v>54.861111111111114</v>
      </c>
      <c r="CM274">
        <f t="shared" si="303"/>
        <v>45.138888888888893</v>
      </c>
      <c r="CN274">
        <f t="shared" si="304"/>
        <v>1.4291073438253631E-2</v>
      </c>
      <c r="CO274">
        <f t="shared" si="305"/>
        <v>87.5</v>
      </c>
      <c r="CP274">
        <f t="shared" si="356"/>
        <v>12.5</v>
      </c>
      <c r="CQ274">
        <f t="shared" si="306"/>
        <v>0.73956305042962545</v>
      </c>
      <c r="CR274">
        <f t="shared" si="307"/>
        <v>50.483091787439619</v>
      </c>
      <c r="CS274">
        <f t="shared" si="308"/>
        <v>49.516908212560381</v>
      </c>
      <c r="CT274">
        <f t="shared" si="309"/>
        <v>0.50733310705800383</v>
      </c>
      <c r="CU274">
        <f t="shared" si="310"/>
        <v>77.464788732394368</v>
      </c>
      <c r="CV274">
        <f t="shared" si="311"/>
        <v>22.535211267605636</v>
      </c>
      <c r="CW274">
        <f t="shared" si="312"/>
        <v>0.19471587559620571</v>
      </c>
      <c r="CX274">
        <f t="shared" si="313"/>
        <v>96.330275229357795</v>
      </c>
      <c r="CY274">
        <f t="shared" si="314"/>
        <v>3.669724770642202</v>
      </c>
      <c r="CZ274">
        <f t="shared" si="315"/>
        <v>1.2790510727236999</v>
      </c>
      <c r="DA274">
        <f t="shared" si="316"/>
        <v>72.625698324022352</v>
      </c>
      <c r="DB274">
        <f t="shared" si="317"/>
        <v>27.374301675977652</v>
      </c>
      <c r="DC274">
        <f t="shared" si="318"/>
        <v>1.0718305078690224E-2</v>
      </c>
      <c r="DD274">
        <f t="shared" si="319"/>
        <v>83.333333333333343</v>
      </c>
      <c r="DE274">
        <f t="shared" si="357"/>
        <v>16.666666666666664</v>
      </c>
      <c r="DF274">
        <f t="shared" si="320"/>
        <v>1.2326050840493756</v>
      </c>
      <c r="DG274">
        <f t="shared" si="321"/>
        <v>48.840579710144929</v>
      </c>
      <c r="DH274">
        <f t="shared" si="322"/>
        <v>51.159420289855071</v>
      </c>
      <c r="DI274">
        <f t="shared" si="323"/>
        <v>0.50733310705800383</v>
      </c>
      <c r="DJ274">
        <f t="shared" si="324"/>
        <v>96.83098591549296</v>
      </c>
      <c r="DK274">
        <f t="shared" si="325"/>
        <v>3.169014084507042</v>
      </c>
      <c r="DL274">
        <f t="shared" si="326"/>
        <v>0.12861966094428268</v>
      </c>
      <c r="DM274">
        <f t="shared" si="327"/>
        <v>38.888888888888893</v>
      </c>
      <c r="DN274">
        <f t="shared" si="328"/>
        <v>61.111111111111114</v>
      </c>
      <c r="DO274">
        <f t="shared" si="329"/>
        <v>0</v>
      </c>
      <c r="DP274" t="e">
        <f t="shared" si="330"/>
        <v>#DIV/0!</v>
      </c>
      <c r="DQ274" t="e">
        <f t="shared" si="331"/>
        <v>#DIV/0!</v>
      </c>
      <c r="DR274">
        <f t="shared" si="332"/>
        <v>4.6445988674324298E-2</v>
      </c>
      <c r="DS274">
        <f t="shared" si="333"/>
        <v>80.769230769230774</v>
      </c>
      <c r="DT274">
        <f t="shared" si="334"/>
        <v>19.230769230769234</v>
      </c>
      <c r="DU274">
        <f t="shared" si="335"/>
        <v>0.10003751406777542</v>
      </c>
      <c r="DV274">
        <f t="shared" si="336"/>
        <v>91.071428571428569</v>
      </c>
      <c r="DW274">
        <f t="shared" si="337"/>
        <v>8.9285714285714288</v>
      </c>
      <c r="DX274">
        <f t="shared" si="338"/>
        <v>6.6078350810125226</v>
      </c>
      <c r="DY274">
        <f t="shared" si="339"/>
        <v>95.755609624222757</v>
      </c>
      <c r="DZ274">
        <f t="shared" si="340"/>
        <v>4.244390375777237</v>
      </c>
      <c r="EA274">
        <f t="shared" si="341"/>
        <v>4.8661105057253611</v>
      </c>
      <c r="EB274">
        <f t="shared" si="342"/>
        <v>60.976505139500738</v>
      </c>
      <c r="EC274">
        <f t="shared" si="343"/>
        <v>39.023494860499262</v>
      </c>
      <c r="ED274">
        <f t="shared" si="344"/>
        <v>1.025384519194698</v>
      </c>
      <c r="EE274">
        <f t="shared" si="345"/>
        <v>31.184668989547038</v>
      </c>
      <c r="EF274">
        <f t="shared" si="346"/>
        <v>68.815331010452965</v>
      </c>
      <c r="EG274">
        <f t="shared" si="347"/>
        <v>3.6263598849568588</v>
      </c>
      <c r="EH274">
        <f t="shared" si="348"/>
        <v>53.645320197044335</v>
      </c>
      <c r="EI274">
        <f t="shared" si="349"/>
        <v>46.354679802955665</v>
      </c>
    </row>
    <row r="275" spans="1:139" x14ac:dyDescent="0.25">
      <c r="A275" t="s">
        <v>2441</v>
      </c>
      <c r="B275">
        <v>274</v>
      </c>
      <c r="C275" t="s">
        <v>334</v>
      </c>
      <c r="E275">
        <v>274143</v>
      </c>
      <c r="F275">
        <v>138820</v>
      </c>
      <c r="G275">
        <v>135323</v>
      </c>
      <c r="H275">
        <v>89019</v>
      </c>
      <c r="I275">
        <v>56940</v>
      </c>
      <c r="J275">
        <v>32079</v>
      </c>
      <c r="K275">
        <f t="shared" si="286"/>
        <v>32.471739201803437</v>
      </c>
      <c r="L275">
        <f t="shared" si="287"/>
        <v>41.017144503673826</v>
      </c>
      <c r="M275">
        <f t="shared" si="288"/>
        <v>23.70550460749466</v>
      </c>
      <c r="N275">
        <f t="shared" si="350"/>
        <v>63.963872881070337</v>
      </c>
      <c r="O275">
        <f t="shared" si="351"/>
        <v>36.03612711892967</v>
      </c>
      <c r="P275">
        <f t="shared" si="289"/>
        <v>65.233264808636363</v>
      </c>
      <c r="Q275">
        <f t="shared" si="290"/>
        <v>3.0903514979948103</v>
      </c>
      <c r="R275">
        <f t="shared" si="291"/>
        <v>2.8353497567934935</v>
      </c>
      <c r="S275">
        <f t="shared" si="352"/>
        <v>2.6713398263292105</v>
      </c>
      <c r="T275">
        <f t="shared" si="292"/>
        <v>26.169694110246127</v>
      </c>
      <c r="U275">
        <f t="shared" si="293"/>
        <v>34.766735191363644</v>
      </c>
      <c r="V275">
        <f t="shared" si="294"/>
        <v>3094900</v>
      </c>
      <c r="W275">
        <v>52630</v>
      </c>
      <c r="X275">
        <v>32271</v>
      </c>
      <c r="Y275">
        <v>20359</v>
      </c>
      <c r="Z275">
        <v>3885</v>
      </c>
      <c r="AA275">
        <v>2010</v>
      </c>
      <c r="AB275">
        <v>1875</v>
      </c>
      <c r="AC275">
        <v>1555</v>
      </c>
      <c r="AD275">
        <v>1134</v>
      </c>
      <c r="AE275">
        <v>421</v>
      </c>
      <c r="AF275">
        <v>16</v>
      </c>
      <c r="AG275">
        <v>14</v>
      </c>
      <c r="AH275">
        <v>2</v>
      </c>
      <c r="AI275">
        <v>1287</v>
      </c>
      <c r="AJ275">
        <v>624</v>
      </c>
      <c r="AK275">
        <v>663</v>
      </c>
      <c r="AL275">
        <v>1448</v>
      </c>
      <c r="AM275">
        <v>948</v>
      </c>
      <c r="AN275">
        <v>500</v>
      </c>
      <c r="AO275">
        <v>492</v>
      </c>
      <c r="AP275">
        <v>438</v>
      </c>
      <c r="AQ275">
        <v>54</v>
      </c>
      <c r="AR275">
        <v>2378</v>
      </c>
      <c r="AS275">
        <v>2093</v>
      </c>
      <c r="AT275">
        <v>285</v>
      </c>
      <c r="AU275">
        <v>20</v>
      </c>
      <c r="AV275">
        <v>20</v>
      </c>
      <c r="AW275">
        <v>0</v>
      </c>
      <c r="AX275">
        <v>2504</v>
      </c>
      <c r="AY275">
        <v>1371</v>
      </c>
      <c r="AZ275">
        <v>1133</v>
      </c>
      <c r="BA275">
        <v>1161</v>
      </c>
      <c r="BB275">
        <v>1116</v>
      </c>
      <c r="BC275">
        <v>45</v>
      </c>
      <c r="BD275">
        <v>331</v>
      </c>
      <c r="BE275">
        <v>115</v>
      </c>
      <c r="BF275">
        <v>216</v>
      </c>
      <c r="BG275">
        <v>6</v>
      </c>
      <c r="BH275">
        <v>6</v>
      </c>
      <c r="BI275">
        <v>0</v>
      </c>
      <c r="BJ275">
        <v>141</v>
      </c>
      <c r="BK275">
        <v>119</v>
      </c>
      <c r="BL275">
        <v>22</v>
      </c>
      <c r="BM275">
        <v>378</v>
      </c>
      <c r="BN275">
        <v>306</v>
      </c>
      <c r="BO275">
        <v>72</v>
      </c>
      <c r="BP275">
        <v>9332</v>
      </c>
      <c r="BQ275">
        <v>8597</v>
      </c>
      <c r="BR275">
        <v>735</v>
      </c>
      <c r="BS275">
        <v>5575</v>
      </c>
      <c r="BT275">
        <v>3068</v>
      </c>
      <c r="BU275">
        <v>2507</v>
      </c>
      <c r="BV275">
        <v>1048</v>
      </c>
      <c r="BW275">
        <v>310</v>
      </c>
      <c r="BX275">
        <v>738</v>
      </c>
      <c r="BY275">
        <v>4832</v>
      </c>
      <c r="BZ275">
        <v>2380</v>
      </c>
      <c r="CA275">
        <v>2452</v>
      </c>
      <c r="CB275" t="str">
        <f t="shared" si="353"/>
        <v>CultivatorsTotal</v>
      </c>
      <c r="CC275" t="str">
        <f t="shared" si="354"/>
        <v>CultivatorsMale</v>
      </c>
      <c r="CD275" t="str">
        <f t="shared" si="355"/>
        <v>CultivatorsFemale</v>
      </c>
      <c r="CE275">
        <f t="shared" si="295"/>
        <v>59.12220986530965</v>
      </c>
      <c r="CF275">
        <f t="shared" si="296"/>
        <v>61.316739502185072</v>
      </c>
      <c r="CG275">
        <f t="shared" si="297"/>
        <v>38.683260497814935</v>
      </c>
      <c r="CH275">
        <f t="shared" si="298"/>
        <v>4.364236848313281</v>
      </c>
      <c r="CI275">
        <f t="shared" si="299"/>
        <v>51.737451737451735</v>
      </c>
      <c r="CJ275">
        <f t="shared" si="300"/>
        <v>48.262548262548258</v>
      </c>
      <c r="CK275">
        <f t="shared" si="301"/>
        <v>1.7468180950134242</v>
      </c>
      <c r="CL275">
        <f t="shared" si="302"/>
        <v>72.926045016077168</v>
      </c>
      <c r="CM275">
        <f t="shared" si="303"/>
        <v>27.073954983922832</v>
      </c>
      <c r="CN275">
        <f t="shared" si="304"/>
        <v>1.7973691009784427E-2</v>
      </c>
      <c r="CO275">
        <f t="shared" si="305"/>
        <v>87.5</v>
      </c>
      <c r="CP275">
        <f t="shared" si="356"/>
        <v>12.5</v>
      </c>
      <c r="CQ275">
        <f t="shared" si="306"/>
        <v>1.4457587705995349</v>
      </c>
      <c r="CR275">
        <f t="shared" si="307"/>
        <v>48.484848484848484</v>
      </c>
      <c r="CS275">
        <f t="shared" si="308"/>
        <v>51.515151515151516</v>
      </c>
      <c r="CT275">
        <f t="shared" si="309"/>
        <v>1.6266190363854909</v>
      </c>
      <c r="CU275">
        <f t="shared" si="310"/>
        <v>65.469613259668506</v>
      </c>
      <c r="CV275">
        <f t="shared" si="311"/>
        <v>34.530386740331494</v>
      </c>
      <c r="CW275">
        <f t="shared" si="312"/>
        <v>0.55269099855087123</v>
      </c>
      <c r="CX275">
        <f t="shared" si="313"/>
        <v>89.024390243902445</v>
      </c>
      <c r="CY275">
        <f t="shared" si="314"/>
        <v>10.975609756097562</v>
      </c>
      <c r="CZ275">
        <f t="shared" si="315"/>
        <v>2.6713398263292105</v>
      </c>
      <c r="DA275">
        <f t="shared" si="316"/>
        <v>88.015138772077378</v>
      </c>
      <c r="DB275">
        <f t="shared" si="317"/>
        <v>11.984861227922625</v>
      </c>
      <c r="DC275">
        <f t="shared" si="318"/>
        <v>2.2467113762230536E-2</v>
      </c>
      <c r="DD275">
        <f t="shared" si="319"/>
        <v>100</v>
      </c>
      <c r="DE275">
        <f t="shared" si="357"/>
        <v>0</v>
      </c>
      <c r="DF275">
        <f t="shared" si="320"/>
        <v>2.812882643031263</v>
      </c>
      <c r="DG275">
        <f t="shared" si="321"/>
        <v>54.75239616613419</v>
      </c>
      <c r="DH275">
        <f t="shared" si="322"/>
        <v>45.24760383386581</v>
      </c>
      <c r="DI275">
        <f t="shared" si="323"/>
        <v>1.3042159538974827</v>
      </c>
      <c r="DJ275">
        <f t="shared" si="324"/>
        <v>96.124031007751938</v>
      </c>
      <c r="DK275">
        <f t="shared" si="325"/>
        <v>3.8759689922480618</v>
      </c>
      <c r="DL275">
        <f t="shared" si="326"/>
        <v>0.37183073276491535</v>
      </c>
      <c r="DM275">
        <f t="shared" si="327"/>
        <v>34.743202416918429</v>
      </c>
      <c r="DN275">
        <f t="shared" si="328"/>
        <v>65.256797583081578</v>
      </c>
      <c r="DO275">
        <f t="shared" si="329"/>
        <v>6.7401341286691605E-3</v>
      </c>
      <c r="DP275">
        <f t="shared" si="330"/>
        <v>100</v>
      </c>
      <c r="DQ275">
        <f t="shared" si="331"/>
        <v>0</v>
      </c>
      <c r="DR275">
        <f t="shared" si="332"/>
        <v>0.15839315202372528</v>
      </c>
      <c r="DS275">
        <f t="shared" si="333"/>
        <v>84.39716312056737</v>
      </c>
      <c r="DT275">
        <f t="shared" si="334"/>
        <v>15.602836879432624</v>
      </c>
      <c r="DU275">
        <f t="shared" si="335"/>
        <v>0.42462845010615713</v>
      </c>
      <c r="DV275">
        <f t="shared" si="336"/>
        <v>80.952380952380949</v>
      </c>
      <c r="DW275">
        <f t="shared" si="337"/>
        <v>19.047619047619047</v>
      </c>
      <c r="DX275">
        <f t="shared" si="338"/>
        <v>10.483155281456767</v>
      </c>
      <c r="DY275">
        <f t="shared" si="339"/>
        <v>92.123874839262754</v>
      </c>
      <c r="DZ275">
        <f t="shared" si="340"/>
        <v>7.8761251607372476</v>
      </c>
      <c r="EA275">
        <f t="shared" si="341"/>
        <v>6.2627079612217615</v>
      </c>
      <c r="EB275">
        <f t="shared" si="342"/>
        <v>55.031390134529147</v>
      </c>
      <c r="EC275">
        <f t="shared" si="343"/>
        <v>44.968609865470853</v>
      </c>
      <c r="ED275">
        <f t="shared" si="344"/>
        <v>1.1772767611408801</v>
      </c>
      <c r="EE275">
        <f t="shared" si="345"/>
        <v>29.580152671755727</v>
      </c>
      <c r="EF275">
        <f t="shared" si="346"/>
        <v>70.419847328244273</v>
      </c>
      <c r="EG275">
        <f t="shared" si="347"/>
        <v>5.4280546849548976</v>
      </c>
      <c r="EH275">
        <f t="shared" si="348"/>
        <v>49.254966887417218</v>
      </c>
      <c r="EI275">
        <f t="shared" si="349"/>
        <v>50.745033112582782</v>
      </c>
    </row>
    <row r="276" spans="1:139" x14ac:dyDescent="0.25">
      <c r="A276" t="s">
        <v>2443</v>
      </c>
      <c r="B276">
        <v>275</v>
      </c>
      <c r="C276" t="s">
        <v>335</v>
      </c>
      <c r="E276">
        <v>237399</v>
      </c>
      <c r="F276">
        <v>118782</v>
      </c>
      <c r="G276">
        <v>118617</v>
      </c>
      <c r="H276">
        <v>76917</v>
      </c>
      <c r="I276">
        <v>53720</v>
      </c>
      <c r="J276">
        <v>23197</v>
      </c>
      <c r="K276">
        <f t="shared" si="286"/>
        <v>32.399883740032607</v>
      </c>
      <c r="L276">
        <f t="shared" si="287"/>
        <v>45.225707598794429</v>
      </c>
      <c r="M276">
        <f t="shared" si="288"/>
        <v>19.556218754478699</v>
      </c>
      <c r="N276">
        <f t="shared" si="350"/>
        <v>69.841517479880906</v>
      </c>
      <c r="O276">
        <f t="shared" si="351"/>
        <v>30.15848252011909</v>
      </c>
      <c r="P276">
        <f t="shared" si="289"/>
        <v>49.673024168909343</v>
      </c>
      <c r="Q276">
        <f t="shared" si="290"/>
        <v>12.109156623373245</v>
      </c>
      <c r="R276">
        <f t="shared" si="291"/>
        <v>8.7522914310230515</v>
      </c>
      <c r="S276">
        <f t="shared" si="352"/>
        <v>2.8628261632668983</v>
      </c>
      <c r="T276">
        <f t="shared" si="292"/>
        <v>26.602701613427463</v>
      </c>
      <c r="U276">
        <f t="shared" si="293"/>
        <v>50.326975831090664</v>
      </c>
      <c r="V276">
        <f t="shared" si="294"/>
        <v>3871000.0000000005</v>
      </c>
      <c r="W276">
        <v>26542</v>
      </c>
      <c r="X276">
        <v>21569</v>
      </c>
      <c r="Y276">
        <v>4973</v>
      </c>
      <c r="Z276">
        <v>4745</v>
      </c>
      <c r="AA276">
        <v>2755</v>
      </c>
      <c r="AB276">
        <v>1990</v>
      </c>
      <c r="AC276">
        <v>6920</v>
      </c>
      <c r="AD276">
        <v>6328</v>
      </c>
      <c r="AE276">
        <v>592</v>
      </c>
      <c r="AF276">
        <v>268</v>
      </c>
      <c r="AG276">
        <v>128</v>
      </c>
      <c r="AH276">
        <v>140</v>
      </c>
      <c r="AI276">
        <v>4992</v>
      </c>
      <c r="AJ276">
        <v>1114</v>
      </c>
      <c r="AK276">
        <v>3878</v>
      </c>
      <c r="AL276">
        <v>4054</v>
      </c>
      <c r="AM276">
        <v>1634</v>
      </c>
      <c r="AN276">
        <v>2420</v>
      </c>
      <c r="AO276">
        <v>584</v>
      </c>
      <c r="AP276">
        <v>532</v>
      </c>
      <c r="AQ276">
        <v>52</v>
      </c>
      <c r="AR276">
        <v>2202</v>
      </c>
      <c r="AS276">
        <v>2124</v>
      </c>
      <c r="AT276">
        <v>78</v>
      </c>
      <c r="AU276">
        <v>40</v>
      </c>
      <c r="AV276">
        <v>38</v>
      </c>
      <c r="AW276">
        <v>2</v>
      </c>
      <c r="AX276">
        <v>6692</v>
      </c>
      <c r="AY276">
        <v>2422</v>
      </c>
      <c r="AZ276">
        <v>4270</v>
      </c>
      <c r="BA276">
        <v>2240</v>
      </c>
      <c r="BB276">
        <v>2180</v>
      </c>
      <c r="BC276">
        <v>60</v>
      </c>
      <c r="BD276">
        <v>534</v>
      </c>
      <c r="BE276">
        <v>184</v>
      </c>
      <c r="BF276">
        <v>350</v>
      </c>
      <c r="BG276">
        <v>0</v>
      </c>
      <c r="BH276">
        <v>0</v>
      </c>
      <c r="BI276">
        <v>0</v>
      </c>
      <c r="BJ276">
        <v>264</v>
      </c>
      <c r="BK276">
        <v>232</v>
      </c>
      <c r="BL276">
        <v>32</v>
      </c>
      <c r="BM276">
        <v>456</v>
      </c>
      <c r="BN276">
        <v>376</v>
      </c>
      <c r="BO276">
        <v>80</v>
      </c>
      <c r="BP276">
        <v>6888</v>
      </c>
      <c r="BQ276">
        <v>6458</v>
      </c>
      <c r="BR276">
        <v>430</v>
      </c>
      <c r="BS276">
        <v>5090</v>
      </c>
      <c r="BT276">
        <v>3028</v>
      </c>
      <c r="BU276">
        <v>2062</v>
      </c>
      <c r="BV276">
        <v>598</v>
      </c>
      <c r="BW276">
        <v>294</v>
      </c>
      <c r="BX276">
        <v>304</v>
      </c>
      <c r="BY276">
        <v>3808</v>
      </c>
      <c r="BZ276">
        <v>2324</v>
      </c>
      <c r="CA276">
        <v>1484</v>
      </c>
      <c r="CB276" t="str">
        <f t="shared" si="353"/>
        <v>CultivatorsTotal</v>
      </c>
      <c r="CC276" t="str">
        <f t="shared" si="354"/>
        <v>CultivatorsMale</v>
      </c>
      <c r="CD276" t="str">
        <f t="shared" si="355"/>
        <v>CultivatorsFemale</v>
      </c>
      <c r="CE276">
        <f t="shared" si="295"/>
        <v>34.507326078760222</v>
      </c>
      <c r="CF276">
        <f t="shared" si="296"/>
        <v>81.263657599276613</v>
      </c>
      <c r="CG276">
        <f t="shared" si="297"/>
        <v>18.736342400723384</v>
      </c>
      <c r="CH276">
        <f t="shared" si="298"/>
        <v>6.1689873500006502</v>
      </c>
      <c r="CI276">
        <f t="shared" si="299"/>
        <v>58.061116965226553</v>
      </c>
      <c r="CJ276">
        <f t="shared" si="300"/>
        <v>41.938883034773447</v>
      </c>
      <c r="CK276">
        <f t="shared" si="301"/>
        <v>8.9967107401484707</v>
      </c>
      <c r="CL276">
        <f t="shared" si="302"/>
        <v>91.445086705202314</v>
      </c>
      <c r="CM276">
        <f t="shared" si="303"/>
        <v>8.5549132947976876</v>
      </c>
      <c r="CN276">
        <f t="shared" si="304"/>
        <v>0.34842752577453617</v>
      </c>
      <c r="CO276">
        <f t="shared" si="305"/>
        <v>47.761194029850742</v>
      </c>
      <c r="CP276">
        <f t="shared" si="356"/>
        <v>52.238805970149251</v>
      </c>
      <c r="CQ276">
        <f t="shared" si="306"/>
        <v>6.4901127189047934</v>
      </c>
      <c r="CR276">
        <f t="shared" si="307"/>
        <v>22.315705128205128</v>
      </c>
      <c r="CS276">
        <f t="shared" si="308"/>
        <v>77.684294871794862</v>
      </c>
      <c r="CT276">
        <f t="shared" si="309"/>
        <v>5.2706163786939166</v>
      </c>
      <c r="CU276">
        <f t="shared" si="310"/>
        <v>40.30587074494327</v>
      </c>
      <c r="CV276">
        <f t="shared" si="311"/>
        <v>59.694129255056737</v>
      </c>
      <c r="CW276">
        <f t="shared" si="312"/>
        <v>0.75925998153854157</v>
      </c>
      <c r="CX276">
        <f t="shared" si="313"/>
        <v>91.095890410958901</v>
      </c>
      <c r="CY276">
        <f t="shared" si="314"/>
        <v>8.9041095890410951</v>
      </c>
      <c r="CZ276">
        <f t="shared" si="315"/>
        <v>2.8628261632668983</v>
      </c>
      <c r="DA276">
        <f t="shared" si="316"/>
        <v>96.457765667574932</v>
      </c>
      <c r="DB276">
        <f t="shared" si="317"/>
        <v>3.5422343324250685</v>
      </c>
      <c r="DC276">
        <f t="shared" si="318"/>
        <v>5.2004108324557638E-2</v>
      </c>
      <c r="DD276">
        <f t="shared" si="319"/>
        <v>95</v>
      </c>
      <c r="DE276">
        <f t="shared" si="357"/>
        <v>5</v>
      </c>
      <c r="DF276">
        <f t="shared" si="320"/>
        <v>8.7002873226984931</v>
      </c>
      <c r="DG276">
        <f t="shared" si="321"/>
        <v>36.19246861924686</v>
      </c>
      <c r="DH276">
        <f t="shared" si="322"/>
        <v>63.807531380753133</v>
      </c>
      <c r="DI276">
        <f t="shared" si="323"/>
        <v>2.9122300661752276</v>
      </c>
      <c r="DJ276">
        <f t="shared" si="324"/>
        <v>97.321428571428569</v>
      </c>
      <c r="DK276">
        <f t="shared" si="325"/>
        <v>2.6785714285714284</v>
      </c>
      <c r="DL276">
        <f t="shared" si="326"/>
        <v>0.69425484613284449</v>
      </c>
      <c r="DM276">
        <f t="shared" si="327"/>
        <v>34.456928838951313</v>
      </c>
      <c r="DN276">
        <f t="shared" si="328"/>
        <v>65.543071161048687</v>
      </c>
      <c r="DO276">
        <f t="shared" si="329"/>
        <v>0</v>
      </c>
      <c r="DP276" t="e">
        <f t="shared" si="330"/>
        <v>#DIV/0!</v>
      </c>
      <c r="DQ276" t="e">
        <f t="shared" si="331"/>
        <v>#DIV/0!</v>
      </c>
      <c r="DR276">
        <f t="shared" si="332"/>
        <v>0.34322711494208041</v>
      </c>
      <c r="DS276">
        <f t="shared" si="333"/>
        <v>87.878787878787875</v>
      </c>
      <c r="DT276">
        <f t="shared" si="334"/>
        <v>12.121212121212121</v>
      </c>
      <c r="DU276">
        <f t="shared" si="335"/>
        <v>0.59284683489995704</v>
      </c>
      <c r="DV276">
        <f t="shared" si="336"/>
        <v>82.456140350877192</v>
      </c>
      <c r="DW276">
        <f t="shared" si="337"/>
        <v>17.543859649122805</v>
      </c>
      <c r="DX276">
        <f t="shared" si="338"/>
        <v>8.9551074534888251</v>
      </c>
      <c r="DY276">
        <f t="shared" si="339"/>
        <v>93.757259001161444</v>
      </c>
      <c r="DZ276">
        <f t="shared" si="340"/>
        <v>6.2427409988385598</v>
      </c>
      <c r="EA276">
        <f t="shared" si="341"/>
        <v>6.6175227842999602</v>
      </c>
      <c r="EB276">
        <f t="shared" si="342"/>
        <v>59.489194499017685</v>
      </c>
      <c r="EC276">
        <f t="shared" si="343"/>
        <v>40.510805500982315</v>
      </c>
      <c r="ED276">
        <f t="shared" si="344"/>
        <v>0.77746141945213665</v>
      </c>
      <c r="EE276">
        <f t="shared" si="345"/>
        <v>49.163879598662206</v>
      </c>
      <c r="EF276">
        <f t="shared" si="346"/>
        <v>50.836120401337794</v>
      </c>
      <c r="EG276">
        <f t="shared" si="347"/>
        <v>4.9507911124978872</v>
      </c>
      <c r="EH276">
        <f t="shared" si="348"/>
        <v>61.029411764705884</v>
      </c>
      <c r="EI276">
        <f t="shared" si="349"/>
        <v>38.970588235294116</v>
      </c>
    </row>
    <row r="277" spans="1:139" x14ac:dyDescent="0.25">
      <c r="A277" t="s">
        <v>2445</v>
      </c>
      <c r="B277">
        <v>276</v>
      </c>
      <c r="C277" t="s">
        <v>336</v>
      </c>
      <c r="E277">
        <v>422168</v>
      </c>
      <c r="F277">
        <v>210845</v>
      </c>
      <c r="G277">
        <v>211323</v>
      </c>
      <c r="H277">
        <v>133537</v>
      </c>
      <c r="I277">
        <v>90261</v>
      </c>
      <c r="J277">
        <v>43276</v>
      </c>
      <c r="K277">
        <f t="shared" si="286"/>
        <v>31.631246328475864</v>
      </c>
      <c r="L277">
        <f t="shared" si="287"/>
        <v>42.809172614954107</v>
      </c>
      <c r="M277">
        <f t="shared" si="288"/>
        <v>20.478603843405594</v>
      </c>
      <c r="N277">
        <f t="shared" si="350"/>
        <v>67.592502452503794</v>
      </c>
      <c r="O277">
        <f t="shared" si="351"/>
        <v>32.407497547496199</v>
      </c>
      <c r="P277">
        <f t="shared" si="289"/>
        <v>55.407115630873847</v>
      </c>
      <c r="Q277">
        <f t="shared" si="290"/>
        <v>9.9373207425657313</v>
      </c>
      <c r="R277">
        <f t="shared" si="291"/>
        <v>6.1256430801950019</v>
      </c>
      <c r="S277">
        <f t="shared" si="352"/>
        <v>2.5760650606199031</v>
      </c>
      <c r="T277">
        <f t="shared" si="292"/>
        <v>25.953855485745521</v>
      </c>
      <c r="U277">
        <f t="shared" si="293"/>
        <v>44.592884369126153</v>
      </c>
      <c r="V277">
        <f t="shared" si="294"/>
        <v>5954799.9999999991</v>
      </c>
      <c r="W277">
        <v>59090</v>
      </c>
      <c r="X277">
        <v>40813</v>
      </c>
      <c r="Y277">
        <v>18277</v>
      </c>
      <c r="Z277">
        <v>12151</v>
      </c>
      <c r="AA277">
        <v>6334</v>
      </c>
      <c r="AB277">
        <v>5817</v>
      </c>
      <c r="AC277">
        <v>2748</v>
      </c>
      <c r="AD277">
        <v>2276</v>
      </c>
      <c r="AE277">
        <v>472</v>
      </c>
      <c r="AF277">
        <v>200</v>
      </c>
      <c r="AG277">
        <v>130</v>
      </c>
      <c r="AH277">
        <v>70</v>
      </c>
      <c r="AI277">
        <v>7708</v>
      </c>
      <c r="AJ277">
        <v>2092</v>
      </c>
      <c r="AK277">
        <v>5616</v>
      </c>
      <c r="AL277">
        <v>5362</v>
      </c>
      <c r="AM277">
        <v>3146</v>
      </c>
      <c r="AN277">
        <v>2216</v>
      </c>
      <c r="AO277">
        <v>976</v>
      </c>
      <c r="AP277">
        <v>928</v>
      </c>
      <c r="AQ277">
        <v>48</v>
      </c>
      <c r="AR277">
        <v>3440</v>
      </c>
      <c r="AS277">
        <v>3214</v>
      </c>
      <c r="AT277">
        <v>226</v>
      </c>
      <c r="AU277">
        <v>80</v>
      </c>
      <c r="AV277">
        <v>80</v>
      </c>
      <c r="AW277">
        <v>0</v>
      </c>
      <c r="AX277">
        <v>8100</v>
      </c>
      <c r="AY277">
        <v>4588</v>
      </c>
      <c r="AZ277">
        <v>3512</v>
      </c>
      <c r="BA277">
        <v>4548</v>
      </c>
      <c r="BB277">
        <v>4486</v>
      </c>
      <c r="BC277">
        <v>62</v>
      </c>
      <c r="BD277">
        <v>630</v>
      </c>
      <c r="BE277">
        <v>290</v>
      </c>
      <c r="BF277">
        <v>340</v>
      </c>
      <c r="BG277">
        <v>6</v>
      </c>
      <c r="BH277">
        <v>6</v>
      </c>
      <c r="BI277">
        <v>0</v>
      </c>
      <c r="BJ277">
        <v>390</v>
      </c>
      <c r="BK277">
        <v>368</v>
      </c>
      <c r="BL277">
        <v>22</v>
      </c>
      <c r="BM277">
        <v>568</v>
      </c>
      <c r="BN277">
        <v>516</v>
      </c>
      <c r="BO277">
        <v>52</v>
      </c>
      <c r="BP277">
        <v>13442</v>
      </c>
      <c r="BQ277">
        <v>12780</v>
      </c>
      <c r="BR277">
        <v>662</v>
      </c>
      <c r="BS277">
        <v>8262</v>
      </c>
      <c r="BT277">
        <v>5112</v>
      </c>
      <c r="BU277">
        <v>3150</v>
      </c>
      <c r="BV277">
        <v>1316</v>
      </c>
      <c r="BW277">
        <v>514</v>
      </c>
      <c r="BX277">
        <v>802</v>
      </c>
      <c r="BY277">
        <v>4520</v>
      </c>
      <c r="BZ277">
        <v>2588</v>
      </c>
      <c r="CA277">
        <v>1932</v>
      </c>
      <c r="CB277" t="str">
        <f t="shared" si="353"/>
        <v>CultivatorsTotal</v>
      </c>
      <c r="CC277" t="str">
        <f t="shared" si="354"/>
        <v>CultivatorsMale</v>
      </c>
      <c r="CD277" t="str">
        <f t="shared" si="355"/>
        <v>CultivatorsFemale</v>
      </c>
      <c r="CE277">
        <f t="shared" si="295"/>
        <v>44.249908265125022</v>
      </c>
      <c r="CF277">
        <f t="shared" si="296"/>
        <v>69.069216449483832</v>
      </c>
      <c r="CG277">
        <f t="shared" si="297"/>
        <v>30.930783550516161</v>
      </c>
      <c r="CH277">
        <f t="shared" si="298"/>
        <v>9.0993507417419899</v>
      </c>
      <c r="CI277">
        <f t="shared" si="299"/>
        <v>52.12739692206403</v>
      </c>
      <c r="CJ277">
        <f t="shared" si="300"/>
        <v>47.87260307793597</v>
      </c>
      <c r="CK277">
        <f t="shared" si="301"/>
        <v>2.0578566240068294</v>
      </c>
      <c r="CL277">
        <f t="shared" si="302"/>
        <v>82.823871906841333</v>
      </c>
      <c r="CM277">
        <f t="shared" si="303"/>
        <v>17.17612809315866</v>
      </c>
      <c r="CN277">
        <f t="shared" si="304"/>
        <v>0.14977122445464552</v>
      </c>
      <c r="CO277">
        <f t="shared" si="305"/>
        <v>65</v>
      </c>
      <c r="CP277">
        <f t="shared" si="356"/>
        <v>35</v>
      </c>
      <c r="CQ277">
        <f t="shared" si="306"/>
        <v>5.7721829904820385</v>
      </c>
      <c r="CR277">
        <f t="shared" si="307"/>
        <v>27.140633108458744</v>
      </c>
      <c r="CS277">
        <f t="shared" si="308"/>
        <v>72.859366891541256</v>
      </c>
      <c r="CT277">
        <f t="shared" si="309"/>
        <v>4.0153665276290464</v>
      </c>
      <c r="CU277">
        <f t="shared" si="310"/>
        <v>58.672137262215593</v>
      </c>
      <c r="CV277">
        <f t="shared" si="311"/>
        <v>41.327862737784407</v>
      </c>
      <c r="CW277">
        <f t="shared" si="312"/>
        <v>0.73088357533867021</v>
      </c>
      <c r="CX277">
        <f t="shared" si="313"/>
        <v>95.081967213114751</v>
      </c>
      <c r="CY277">
        <f t="shared" si="314"/>
        <v>4.918032786885246</v>
      </c>
      <c r="CZ277">
        <f t="shared" si="315"/>
        <v>2.5760650606199031</v>
      </c>
      <c r="DA277">
        <f t="shared" si="316"/>
        <v>93.430232558139537</v>
      </c>
      <c r="DB277">
        <f t="shared" si="317"/>
        <v>6.5697674418604652</v>
      </c>
      <c r="DC277">
        <f t="shared" si="318"/>
        <v>5.9908489781858212E-2</v>
      </c>
      <c r="DD277">
        <f t="shared" si="319"/>
        <v>100</v>
      </c>
      <c r="DE277">
        <f t="shared" si="357"/>
        <v>0</v>
      </c>
      <c r="DF277">
        <f t="shared" si="320"/>
        <v>6.0657345904131441</v>
      </c>
      <c r="DG277">
        <f t="shared" si="321"/>
        <v>56.641975308641982</v>
      </c>
      <c r="DH277">
        <f t="shared" si="322"/>
        <v>43.358024691358025</v>
      </c>
      <c r="DI277">
        <f t="shared" si="323"/>
        <v>3.4057976440986391</v>
      </c>
      <c r="DJ277">
        <f t="shared" si="324"/>
        <v>98.636763412489003</v>
      </c>
      <c r="DK277">
        <f t="shared" si="325"/>
        <v>1.3632365875109937</v>
      </c>
      <c r="DL277">
        <f t="shared" si="326"/>
        <v>0.47177935703213342</v>
      </c>
      <c r="DM277">
        <f t="shared" si="327"/>
        <v>46.031746031746032</v>
      </c>
      <c r="DN277">
        <f t="shared" si="328"/>
        <v>53.968253968253968</v>
      </c>
      <c r="DO277">
        <f t="shared" si="329"/>
        <v>4.4931367336393654E-3</v>
      </c>
      <c r="DP277">
        <f t="shared" si="330"/>
        <v>100</v>
      </c>
      <c r="DQ277">
        <f t="shared" si="331"/>
        <v>0</v>
      </c>
      <c r="DR277">
        <f t="shared" si="332"/>
        <v>0.29205388768655877</v>
      </c>
      <c r="DS277">
        <f t="shared" si="333"/>
        <v>94.358974358974351</v>
      </c>
      <c r="DT277">
        <f t="shared" si="334"/>
        <v>5.6410256410256414</v>
      </c>
      <c r="DU277">
        <f t="shared" si="335"/>
        <v>0.4253502774511933</v>
      </c>
      <c r="DV277">
        <f t="shared" si="336"/>
        <v>90.845070422535215</v>
      </c>
      <c r="DW277">
        <f t="shared" si="337"/>
        <v>9.1549295774647899</v>
      </c>
      <c r="DX277">
        <f t="shared" si="338"/>
        <v>10.066123995596726</v>
      </c>
      <c r="DY277">
        <f t="shared" si="339"/>
        <v>95.075137628329117</v>
      </c>
      <c r="DZ277">
        <f t="shared" si="340"/>
        <v>4.9248623716708826</v>
      </c>
      <c r="EA277">
        <f t="shared" si="341"/>
        <v>6.1870492822214063</v>
      </c>
      <c r="EB277">
        <f t="shared" si="342"/>
        <v>61.873638344226578</v>
      </c>
      <c r="EC277">
        <f t="shared" si="343"/>
        <v>38.126361655773422</v>
      </c>
      <c r="ED277">
        <f t="shared" si="344"/>
        <v>0.98549465691156768</v>
      </c>
      <c r="EE277">
        <f t="shared" si="345"/>
        <v>39.057750759878417</v>
      </c>
      <c r="EF277">
        <f t="shared" si="346"/>
        <v>60.942249240121583</v>
      </c>
      <c r="EG277">
        <f t="shared" si="347"/>
        <v>3.3848296726749889</v>
      </c>
      <c r="EH277">
        <f t="shared" si="348"/>
        <v>57.256637168141587</v>
      </c>
      <c r="EI277">
        <f t="shared" si="349"/>
        <v>42.743362831858406</v>
      </c>
    </row>
    <row r="278" spans="1:139" x14ac:dyDescent="0.25">
      <c r="A278" t="s">
        <v>2447</v>
      </c>
      <c r="B278">
        <v>277</v>
      </c>
      <c r="C278" t="s">
        <v>337</v>
      </c>
      <c r="E278">
        <v>517992</v>
      </c>
      <c r="F278">
        <v>255054</v>
      </c>
      <c r="G278">
        <v>262938</v>
      </c>
      <c r="H278">
        <v>166452</v>
      </c>
      <c r="I278">
        <v>111150</v>
      </c>
      <c r="J278">
        <v>55302</v>
      </c>
      <c r="K278">
        <f t="shared" si="286"/>
        <v>32.134087012926841</v>
      </c>
      <c r="L278">
        <f t="shared" si="287"/>
        <v>43.579006798560307</v>
      </c>
      <c r="M278">
        <f t="shared" si="288"/>
        <v>21.032334618807475</v>
      </c>
      <c r="N278">
        <f t="shared" si="350"/>
        <v>66.776007497656991</v>
      </c>
      <c r="O278">
        <f t="shared" si="351"/>
        <v>33.223992502343016</v>
      </c>
      <c r="P278">
        <f t="shared" si="289"/>
        <v>23.692115444692764</v>
      </c>
      <c r="Q278">
        <f t="shared" si="290"/>
        <v>14.367505346886791</v>
      </c>
      <c r="R278">
        <f t="shared" si="291"/>
        <v>12.961093888928941</v>
      </c>
      <c r="S278">
        <f t="shared" si="352"/>
        <v>5.907408742460289</v>
      </c>
      <c r="T278">
        <f t="shared" si="292"/>
        <v>43.071876577031219</v>
      </c>
      <c r="U278">
        <f t="shared" si="293"/>
        <v>76.30788455530724</v>
      </c>
      <c r="V278">
        <f t="shared" si="294"/>
        <v>12701600</v>
      </c>
      <c r="W278">
        <v>30101</v>
      </c>
      <c r="X278">
        <v>23001</v>
      </c>
      <c r="Y278">
        <v>7100</v>
      </c>
      <c r="Z278">
        <v>5044</v>
      </c>
      <c r="AA278">
        <v>3057</v>
      </c>
      <c r="AB278">
        <v>1987</v>
      </c>
      <c r="AC278">
        <v>4291</v>
      </c>
      <c r="AD278">
        <v>3395</v>
      </c>
      <c r="AE278">
        <v>896</v>
      </c>
      <c r="AF278">
        <v>628</v>
      </c>
      <c r="AG278">
        <v>304</v>
      </c>
      <c r="AH278">
        <v>324</v>
      </c>
      <c r="AI278">
        <v>9918</v>
      </c>
      <c r="AJ278">
        <v>3052</v>
      </c>
      <c r="AK278">
        <v>6866</v>
      </c>
      <c r="AL278">
        <v>13369</v>
      </c>
      <c r="AM278">
        <v>6137</v>
      </c>
      <c r="AN278">
        <v>7232</v>
      </c>
      <c r="AO278">
        <v>2165</v>
      </c>
      <c r="AP278">
        <v>1800</v>
      </c>
      <c r="AQ278">
        <v>365</v>
      </c>
      <c r="AR278">
        <v>9833</v>
      </c>
      <c r="AS278">
        <v>9019</v>
      </c>
      <c r="AT278">
        <v>814</v>
      </c>
      <c r="AU278">
        <v>182</v>
      </c>
      <c r="AV278">
        <v>176</v>
      </c>
      <c r="AW278">
        <v>6</v>
      </c>
      <c r="AX278">
        <v>21392</v>
      </c>
      <c r="AY278">
        <v>14324</v>
      </c>
      <c r="AZ278">
        <v>7068</v>
      </c>
      <c r="BA278">
        <v>7260</v>
      </c>
      <c r="BB278">
        <v>7055</v>
      </c>
      <c r="BC278">
        <v>205</v>
      </c>
      <c r="BD278">
        <v>2060</v>
      </c>
      <c r="BE278">
        <v>973</v>
      </c>
      <c r="BF278">
        <v>1087</v>
      </c>
      <c r="BG278">
        <v>19</v>
      </c>
      <c r="BH278">
        <v>17</v>
      </c>
      <c r="BI278">
        <v>2</v>
      </c>
      <c r="BJ278">
        <v>1763</v>
      </c>
      <c r="BK278">
        <v>1515</v>
      </c>
      <c r="BL278">
        <v>248</v>
      </c>
      <c r="BM278">
        <v>2995</v>
      </c>
      <c r="BN278">
        <v>2256</v>
      </c>
      <c r="BO278">
        <v>739</v>
      </c>
      <c r="BP278">
        <v>24558</v>
      </c>
      <c r="BQ278">
        <v>20421</v>
      </c>
      <c r="BR278">
        <v>4137</v>
      </c>
      <c r="BS278">
        <v>21983</v>
      </c>
      <c r="BT278">
        <v>9611</v>
      </c>
      <c r="BU278">
        <v>12372</v>
      </c>
      <c r="BV278">
        <v>1123</v>
      </c>
      <c r="BW278">
        <v>510</v>
      </c>
      <c r="BX278">
        <v>613</v>
      </c>
      <c r="BY278">
        <v>7768</v>
      </c>
      <c r="BZ278">
        <v>4527</v>
      </c>
      <c r="CA278">
        <v>3241</v>
      </c>
      <c r="CB278" t="str">
        <f t="shared" si="353"/>
        <v>CultivatorsTotal</v>
      </c>
      <c r="CC278" t="str">
        <f t="shared" si="354"/>
        <v>CultivatorsMale</v>
      </c>
      <c r="CD278" t="str">
        <f t="shared" si="355"/>
        <v>PQFemale</v>
      </c>
      <c r="CE278">
        <f t="shared" si="295"/>
        <v>18.083892052964217</v>
      </c>
      <c r="CF278">
        <f t="shared" si="296"/>
        <v>76.412743762665684</v>
      </c>
      <c r="CG278">
        <f t="shared" si="297"/>
        <v>23.587256237334309</v>
      </c>
      <c r="CH278">
        <f t="shared" si="298"/>
        <v>3.0303030303030303</v>
      </c>
      <c r="CI278">
        <f t="shared" si="299"/>
        <v>60.60666137985725</v>
      </c>
      <c r="CJ278">
        <f t="shared" si="300"/>
        <v>39.393338620142742</v>
      </c>
      <c r="CK278">
        <f t="shared" si="301"/>
        <v>2.5779203614255159</v>
      </c>
      <c r="CL278">
        <f t="shared" si="302"/>
        <v>79.119086460032634</v>
      </c>
      <c r="CM278">
        <f t="shared" si="303"/>
        <v>20.880913539967374</v>
      </c>
      <c r="CN278">
        <f t="shared" si="304"/>
        <v>0.37728594429625362</v>
      </c>
      <c r="CO278">
        <f t="shared" si="305"/>
        <v>48.407643312101911</v>
      </c>
      <c r="CP278">
        <f t="shared" si="356"/>
        <v>51.592356687898089</v>
      </c>
      <c r="CQ278">
        <f t="shared" si="306"/>
        <v>5.9584745151755465</v>
      </c>
      <c r="CR278">
        <f t="shared" si="307"/>
        <v>30.772333131679773</v>
      </c>
      <c r="CS278">
        <f t="shared" si="308"/>
        <v>69.227666868320227</v>
      </c>
      <c r="CT278">
        <f t="shared" si="309"/>
        <v>8.031744887414991</v>
      </c>
      <c r="CU278">
        <f t="shared" si="310"/>
        <v>45.904704914354106</v>
      </c>
      <c r="CV278">
        <f t="shared" si="311"/>
        <v>54.095295085645901</v>
      </c>
      <c r="CW278">
        <f t="shared" si="312"/>
        <v>1.3006752697474346</v>
      </c>
      <c r="CX278">
        <f t="shared" si="313"/>
        <v>83.140877598152429</v>
      </c>
      <c r="CY278">
        <f t="shared" si="314"/>
        <v>16.859122401847575</v>
      </c>
      <c r="CZ278">
        <f t="shared" si="315"/>
        <v>5.907408742460289</v>
      </c>
      <c r="DA278">
        <f t="shared" si="316"/>
        <v>91.721753279772201</v>
      </c>
      <c r="DB278">
        <f t="shared" si="317"/>
        <v>8.2782467202278038</v>
      </c>
      <c r="DC278">
        <f t="shared" si="318"/>
        <v>0.10934083099031554</v>
      </c>
      <c r="DD278">
        <f t="shared" si="319"/>
        <v>96.703296703296701</v>
      </c>
      <c r="DE278">
        <f t="shared" si="357"/>
        <v>3.296703296703297</v>
      </c>
      <c r="DF278">
        <f t="shared" si="320"/>
        <v>12.851753057938625</v>
      </c>
      <c r="DG278">
        <f t="shared" si="321"/>
        <v>66.959611069558704</v>
      </c>
      <c r="DH278">
        <f t="shared" si="322"/>
        <v>33.040388930441289</v>
      </c>
      <c r="DI278">
        <f t="shared" si="323"/>
        <v>4.361617763679619</v>
      </c>
      <c r="DJ278">
        <f t="shared" si="324"/>
        <v>97.176308539944898</v>
      </c>
      <c r="DK278">
        <f t="shared" si="325"/>
        <v>2.8236914600550964</v>
      </c>
      <c r="DL278">
        <f t="shared" si="326"/>
        <v>1.2375940210991758</v>
      </c>
      <c r="DM278">
        <f t="shared" si="327"/>
        <v>47.233009708737868</v>
      </c>
      <c r="DN278">
        <f t="shared" si="328"/>
        <v>52.76699029126214</v>
      </c>
      <c r="DO278">
        <f t="shared" si="329"/>
        <v>1.1414702136351621E-2</v>
      </c>
      <c r="DP278">
        <f t="shared" si="330"/>
        <v>89.473684210526315</v>
      </c>
      <c r="DQ278">
        <f t="shared" si="331"/>
        <v>10.526315789473683</v>
      </c>
      <c r="DR278">
        <f t="shared" si="332"/>
        <v>1.0591642034941002</v>
      </c>
      <c r="DS278">
        <f t="shared" si="333"/>
        <v>85.933068633011914</v>
      </c>
      <c r="DT278">
        <f t="shared" si="334"/>
        <v>14.06693136698809</v>
      </c>
      <c r="DU278">
        <f t="shared" si="335"/>
        <v>1.7993175209670056</v>
      </c>
      <c r="DV278">
        <f t="shared" si="336"/>
        <v>75.325542570951583</v>
      </c>
      <c r="DW278">
        <f t="shared" si="337"/>
        <v>24.674457429048413</v>
      </c>
      <c r="DX278">
        <f t="shared" si="338"/>
        <v>14.753802898132795</v>
      </c>
      <c r="DY278">
        <f t="shared" si="339"/>
        <v>83.154165648668453</v>
      </c>
      <c r="DZ278">
        <f t="shared" si="340"/>
        <v>16.845834351331543</v>
      </c>
      <c r="EA278">
        <f t="shared" si="341"/>
        <v>13.206810371758825</v>
      </c>
      <c r="EB278">
        <f t="shared" si="342"/>
        <v>43.720147386616929</v>
      </c>
      <c r="EC278">
        <f t="shared" si="343"/>
        <v>56.279852613383063</v>
      </c>
      <c r="ED278">
        <f t="shared" si="344"/>
        <v>0.67466897363804579</v>
      </c>
      <c r="EE278">
        <f t="shared" si="345"/>
        <v>45.414069456812115</v>
      </c>
      <c r="EF278">
        <f t="shared" si="346"/>
        <v>54.585930543187885</v>
      </c>
      <c r="EG278">
        <f t="shared" si="347"/>
        <v>4.6668108523778624</v>
      </c>
      <c r="EH278">
        <f t="shared" si="348"/>
        <v>58.277548918640576</v>
      </c>
      <c r="EI278">
        <f t="shared" si="349"/>
        <v>41.722451081359424</v>
      </c>
    </row>
    <row r="279" spans="1:139" x14ac:dyDescent="0.25">
      <c r="A279" t="s">
        <v>2449</v>
      </c>
      <c r="B279">
        <v>278</v>
      </c>
      <c r="C279" t="s">
        <v>338</v>
      </c>
      <c r="E279">
        <v>456113</v>
      </c>
      <c r="F279">
        <v>226094</v>
      </c>
      <c r="G279">
        <v>230019</v>
      </c>
      <c r="H279">
        <v>146895</v>
      </c>
      <c r="I279">
        <v>101178</v>
      </c>
      <c r="J279">
        <v>45717</v>
      </c>
      <c r="K279">
        <f t="shared" si="286"/>
        <v>32.205834957565337</v>
      </c>
      <c r="L279">
        <f t="shared" si="287"/>
        <v>44.750413544808801</v>
      </c>
      <c r="M279">
        <f t="shared" si="288"/>
        <v>19.875314647920391</v>
      </c>
      <c r="N279">
        <f t="shared" si="350"/>
        <v>68.877769835596865</v>
      </c>
      <c r="O279">
        <f t="shared" si="351"/>
        <v>31.122230164403149</v>
      </c>
      <c r="P279">
        <f t="shared" si="289"/>
        <v>27.526464481432317</v>
      </c>
      <c r="Q279">
        <f t="shared" si="290"/>
        <v>15.465468531944587</v>
      </c>
      <c r="R279">
        <f t="shared" si="291"/>
        <v>10.747813063753021</v>
      </c>
      <c r="S279">
        <f t="shared" si="352"/>
        <v>8.222199530276729</v>
      </c>
      <c r="T279">
        <f t="shared" si="292"/>
        <v>38.038054392593345</v>
      </c>
      <c r="U279">
        <f t="shared" si="293"/>
        <v>72.473535518567672</v>
      </c>
      <c r="V279">
        <f t="shared" si="294"/>
        <v>10645999.999999998</v>
      </c>
      <c r="W279">
        <v>27895</v>
      </c>
      <c r="X279">
        <v>23350</v>
      </c>
      <c r="Y279">
        <v>4545</v>
      </c>
      <c r="Z279">
        <v>9398</v>
      </c>
      <c r="AA279">
        <v>5480</v>
      </c>
      <c r="AB279">
        <v>3918</v>
      </c>
      <c r="AC279">
        <v>3142</v>
      </c>
      <c r="AD279">
        <v>2436</v>
      </c>
      <c r="AE279">
        <v>706</v>
      </c>
      <c r="AF279">
        <v>338</v>
      </c>
      <c r="AG279">
        <v>138</v>
      </c>
      <c r="AH279">
        <v>200</v>
      </c>
      <c r="AI279">
        <v>11196</v>
      </c>
      <c r="AJ279">
        <v>2278</v>
      </c>
      <c r="AK279">
        <v>8918</v>
      </c>
      <c r="AL279">
        <v>11184</v>
      </c>
      <c r="AM279">
        <v>4360</v>
      </c>
      <c r="AN279">
        <v>6824</v>
      </c>
      <c r="AO279">
        <v>1664</v>
      </c>
      <c r="AP279">
        <v>1420</v>
      </c>
      <c r="AQ279">
        <v>244</v>
      </c>
      <c r="AR279">
        <v>12078</v>
      </c>
      <c r="AS279">
        <v>11374</v>
      </c>
      <c r="AT279">
        <v>704</v>
      </c>
      <c r="AU279">
        <v>116</v>
      </c>
      <c r="AV279">
        <v>116</v>
      </c>
      <c r="AW279">
        <v>0</v>
      </c>
      <c r="AX279">
        <v>15672</v>
      </c>
      <c r="AY279">
        <v>10976</v>
      </c>
      <c r="AZ279">
        <v>4696</v>
      </c>
      <c r="BA279">
        <v>7658</v>
      </c>
      <c r="BB279">
        <v>7458</v>
      </c>
      <c r="BC279">
        <v>200</v>
      </c>
      <c r="BD279">
        <v>1660</v>
      </c>
      <c r="BE279">
        <v>820</v>
      </c>
      <c r="BF279">
        <v>840</v>
      </c>
      <c r="BG279">
        <v>6</v>
      </c>
      <c r="BH279">
        <v>4</v>
      </c>
      <c r="BI279">
        <v>2</v>
      </c>
      <c r="BJ279">
        <v>1136</v>
      </c>
      <c r="BK279">
        <v>976</v>
      </c>
      <c r="BL279">
        <v>160</v>
      </c>
      <c r="BM279">
        <v>1596</v>
      </c>
      <c r="BN279">
        <v>1258</v>
      </c>
      <c r="BO279">
        <v>338</v>
      </c>
      <c r="BP279">
        <v>20250</v>
      </c>
      <c r="BQ279">
        <v>17870</v>
      </c>
      <c r="BR279">
        <v>2380</v>
      </c>
      <c r="BS279">
        <v>14594</v>
      </c>
      <c r="BT279">
        <v>6766</v>
      </c>
      <c r="BU279">
        <v>7828</v>
      </c>
      <c r="BV279">
        <v>764</v>
      </c>
      <c r="BW279">
        <v>368</v>
      </c>
      <c r="BX279">
        <v>396</v>
      </c>
      <c r="BY279">
        <v>6548</v>
      </c>
      <c r="BZ279">
        <v>3730</v>
      </c>
      <c r="CA279">
        <v>2818</v>
      </c>
      <c r="CB279" t="str">
        <f t="shared" si="353"/>
        <v>CultivatorsTotal</v>
      </c>
      <c r="CC279" t="str">
        <f t="shared" si="354"/>
        <v>CultivatorsMale</v>
      </c>
      <c r="CD279" t="str">
        <f t="shared" si="355"/>
        <v>CHHIFemale</v>
      </c>
      <c r="CE279">
        <f t="shared" si="295"/>
        <v>18.989754586609482</v>
      </c>
      <c r="CF279">
        <f t="shared" si="296"/>
        <v>83.706757483419963</v>
      </c>
      <c r="CG279">
        <f t="shared" si="297"/>
        <v>16.29324251658003</v>
      </c>
      <c r="CH279">
        <f t="shared" si="298"/>
        <v>6.3977671125633959</v>
      </c>
      <c r="CI279">
        <f t="shared" si="299"/>
        <v>58.310278782719728</v>
      </c>
      <c r="CJ279">
        <f t="shared" si="300"/>
        <v>41.689721217280272</v>
      </c>
      <c r="CK279">
        <f t="shared" si="301"/>
        <v>2.1389427822594369</v>
      </c>
      <c r="CL279">
        <f t="shared" si="302"/>
        <v>77.530235518777843</v>
      </c>
      <c r="CM279">
        <f t="shared" si="303"/>
        <v>22.46976448122215</v>
      </c>
      <c r="CN279">
        <f t="shared" si="304"/>
        <v>0.23009632730862181</v>
      </c>
      <c r="CO279">
        <f t="shared" si="305"/>
        <v>40.828402366863905</v>
      </c>
      <c r="CP279">
        <f t="shared" si="356"/>
        <v>59.171597633136095</v>
      </c>
      <c r="CQ279">
        <f t="shared" si="306"/>
        <v>7.6217706525068927</v>
      </c>
      <c r="CR279">
        <f t="shared" si="307"/>
        <v>20.34655234012147</v>
      </c>
      <c r="CS279">
        <f t="shared" si="308"/>
        <v>79.653447659878523</v>
      </c>
      <c r="CT279">
        <f t="shared" si="309"/>
        <v>7.6136015521290723</v>
      </c>
      <c r="CU279">
        <f t="shared" si="310"/>
        <v>38.984263233190269</v>
      </c>
      <c r="CV279">
        <f t="shared" si="311"/>
        <v>61.015736766809724</v>
      </c>
      <c r="CW279">
        <f t="shared" si="312"/>
        <v>1.1327819190578303</v>
      </c>
      <c r="CX279">
        <f t="shared" si="313"/>
        <v>85.336538461538453</v>
      </c>
      <c r="CY279">
        <f t="shared" si="314"/>
        <v>14.663461538461538</v>
      </c>
      <c r="CZ279">
        <f t="shared" si="315"/>
        <v>8.222199530276729</v>
      </c>
      <c r="DA279">
        <f t="shared" si="316"/>
        <v>94.1712204007286</v>
      </c>
      <c r="DB279">
        <f t="shared" si="317"/>
        <v>5.8287795992714022</v>
      </c>
      <c r="DC279">
        <f t="shared" si="318"/>
        <v>7.8967970318935293E-2</v>
      </c>
      <c r="DD279">
        <f t="shared" si="319"/>
        <v>100</v>
      </c>
      <c r="DE279">
        <f t="shared" si="357"/>
        <v>0</v>
      </c>
      <c r="DF279">
        <f t="shared" si="320"/>
        <v>10.668845093434086</v>
      </c>
      <c r="DG279">
        <f t="shared" si="321"/>
        <v>70.035732516590102</v>
      </c>
      <c r="DH279">
        <f t="shared" si="322"/>
        <v>29.964267483409902</v>
      </c>
      <c r="DI279">
        <f t="shared" si="323"/>
        <v>5.2132475577793667</v>
      </c>
      <c r="DJ279">
        <f t="shared" si="324"/>
        <v>97.388352050143652</v>
      </c>
      <c r="DK279">
        <f t="shared" si="325"/>
        <v>2.6116479498563594</v>
      </c>
      <c r="DL279">
        <f t="shared" si="326"/>
        <v>1.1300588855985567</v>
      </c>
      <c r="DM279">
        <f t="shared" si="327"/>
        <v>49.397590361445779</v>
      </c>
      <c r="DN279">
        <f t="shared" si="328"/>
        <v>50.602409638554214</v>
      </c>
      <c r="DO279">
        <f t="shared" si="329"/>
        <v>4.0845501889104456E-3</v>
      </c>
      <c r="DP279">
        <f t="shared" si="330"/>
        <v>66.666666666666657</v>
      </c>
      <c r="DQ279">
        <f t="shared" si="331"/>
        <v>33.333333333333329</v>
      </c>
      <c r="DR279">
        <f t="shared" si="332"/>
        <v>0.77334150243371114</v>
      </c>
      <c r="DS279">
        <f t="shared" si="333"/>
        <v>85.91549295774648</v>
      </c>
      <c r="DT279">
        <f t="shared" si="334"/>
        <v>14.084507042253522</v>
      </c>
      <c r="DU279">
        <f t="shared" si="335"/>
        <v>1.0864903502501788</v>
      </c>
      <c r="DV279">
        <f t="shared" si="336"/>
        <v>78.822055137844615</v>
      </c>
      <c r="DW279">
        <f t="shared" si="337"/>
        <v>21.177944862155389</v>
      </c>
      <c r="DX279">
        <f t="shared" si="338"/>
        <v>13.785356887572755</v>
      </c>
      <c r="DY279">
        <f t="shared" si="339"/>
        <v>88.246913580246911</v>
      </c>
      <c r="DZ279">
        <f t="shared" si="340"/>
        <v>11.753086419753087</v>
      </c>
      <c r="EA279">
        <f t="shared" si="341"/>
        <v>9.934987576159843</v>
      </c>
      <c r="EB279">
        <f t="shared" si="342"/>
        <v>46.361518432232423</v>
      </c>
      <c r="EC279">
        <f t="shared" si="343"/>
        <v>53.63848156776757</v>
      </c>
      <c r="ED279">
        <f t="shared" si="344"/>
        <v>0.52009939072126354</v>
      </c>
      <c r="EE279">
        <f t="shared" si="345"/>
        <v>48.167539267015705</v>
      </c>
      <c r="EF279">
        <f t="shared" si="346"/>
        <v>51.832460732984295</v>
      </c>
      <c r="EG279">
        <f t="shared" si="347"/>
        <v>4.4576057728309335</v>
      </c>
      <c r="EH279">
        <f t="shared" si="348"/>
        <v>56.963958460598654</v>
      </c>
      <c r="EI279">
        <f t="shared" si="349"/>
        <v>43.036041539401346</v>
      </c>
    </row>
    <row r="280" spans="1:139" x14ac:dyDescent="0.25">
      <c r="A280" t="s">
        <v>2451</v>
      </c>
      <c r="B280">
        <v>279</v>
      </c>
      <c r="C280" t="s">
        <v>339</v>
      </c>
      <c r="E280">
        <v>183998</v>
      </c>
      <c r="F280">
        <v>94718</v>
      </c>
      <c r="G280">
        <v>89280</v>
      </c>
      <c r="H280">
        <v>68001</v>
      </c>
      <c r="I280">
        <v>37577</v>
      </c>
      <c r="J280">
        <v>30424</v>
      </c>
      <c r="K280">
        <f t="shared" si="286"/>
        <v>36.95746692898836</v>
      </c>
      <c r="L280">
        <f t="shared" si="287"/>
        <v>39.672501530860025</v>
      </c>
      <c r="M280">
        <f t="shared" si="288"/>
        <v>34.077060931899645</v>
      </c>
      <c r="N280">
        <f t="shared" si="350"/>
        <v>55.259481478213559</v>
      </c>
      <c r="O280">
        <f t="shared" si="351"/>
        <v>44.740518521786441</v>
      </c>
      <c r="P280">
        <f t="shared" si="289"/>
        <v>72.090116321818797</v>
      </c>
      <c r="Q280">
        <f t="shared" si="290"/>
        <v>1.582329671622476</v>
      </c>
      <c r="R280">
        <f t="shared" si="291"/>
        <v>2.0367347539006779</v>
      </c>
      <c r="S280">
        <f t="shared" si="352"/>
        <v>0.57793267746062549</v>
      </c>
      <c r="T280">
        <f t="shared" si="292"/>
        <v>23.712886575197427</v>
      </c>
      <c r="U280">
        <f t="shared" si="293"/>
        <v>27.909883678181206</v>
      </c>
      <c r="V280">
        <f t="shared" si="294"/>
        <v>1897900.0000000002</v>
      </c>
      <c r="W280">
        <v>46089</v>
      </c>
      <c r="X280">
        <v>22574</v>
      </c>
      <c r="Y280">
        <v>23515</v>
      </c>
      <c r="Z280">
        <v>1542</v>
      </c>
      <c r="AA280">
        <v>798</v>
      </c>
      <c r="AB280">
        <v>744</v>
      </c>
      <c r="AC280">
        <v>1391</v>
      </c>
      <c r="AD280">
        <v>782</v>
      </c>
      <c r="AE280">
        <v>609</v>
      </c>
      <c r="AF280">
        <v>12</v>
      </c>
      <c r="AG280">
        <v>12</v>
      </c>
      <c r="AH280">
        <v>0</v>
      </c>
      <c r="AI280">
        <v>516</v>
      </c>
      <c r="AJ280">
        <v>279</v>
      </c>
      <c r="AK280">
        <v>237</v>
      </c>
      <c r="AL280">
        <v>548</v>
      </c>
      <c r="AM280">
        <v>307</v>
      </c>
      <c r="AN280">
        <v>241</v>
      </c>
      <c r="AO280">
        <v>323</v>
      </c>
      <c r="AP280">
        <v>295</v>
      </c>
      <c r="AQ280">
        <v>28</v>
      </c>
      <c r="AR280">
        <v>393</v>
      </c>
      <c r="AS280">
        <v>344</v>
      </c>
      <c r="AT280">
        <v>49</v>
      </c>
      <c r="AU280">
        <v>7</v>
      </c>
      <c r="AV280">
        <v>7</v>
      </c>
      <c r="AW280">
        <v>0</v>
      </c>
      <c r="AX280">
        <v>1378</v>
      </c>
      <c r="AY280">
        <v>848</v>
      </c>
      <c r="AZ280">
        <v>530</v>
      </c>
      <c r="BA280">
        <v>631</v>
      </c>
      <c r="BB280">
        <v>596</v>
      </c>
      <c r="BC280">
        <v>35</v>
      </c>
      <c r="BD280">
        <v>195</v>
      </c>
      <c r="BE280">
        <v>93</v>
      </c>
      <c r="BF280">
        <v>102</v>
      </c>
      <c r="BG280">
        <v>4</v>
      </c>
      <c r="BH280">
        <v>2</v>
      </c>
      <c r="BI280">
        <v>2</v>
      </c>
      <c r="BJ280">
        <v>97</v>
      </c>
      <c r="BK280">
        <v>75</v>
      </c>
      <c r="BL280">
        <v>22</v>
      </c>
      <c r="BM280">
        <v>235</v>
      </c>
      <c r="BN280">
        <v>181</v>
      </c>
      <c r="BO280">
        <v>54</v>
      </c>
      <c r="BP280">
        <v>6429</v>
      </c>
      <c r="BQ280">
        <v>5881</v>
      </c>
      <c r="BR280">
        <v>548</v>
      </c>
      <c r="BS280">
        <v>4909</v>
      </c>
      <c r="BT280">
        <v>2633</v>
      </c>
      <c r="BU280">
        <v>2276</v>
      </c>
      <c r="BV280">
        <v>585</v>
      </c>
      <c r="BW280">
        <v>199</v>
      </c>
      <c r="BX280">
        <v>386</v>
      </c>
      <c r="BY280">
        <v>2717</v>
      </c>
      <c r="BZ280">
        <v>1671</v>
      </c>
      <c r="CA280">
        <v>1046</v>
      </c>
      <c r="CB280" t="str">
        <f t="shared" si="353"/>
        <v>CultivatorsTotal</v>
      </c>
      <c r="CC280" t="str">
        <f t="shared" si="354"/>
        <v>CultivatorsMale</v>
      </c>
      <c r="CD280" t="str">
        <f t="shared" si="355"/>
        <v>CultivatorsFemale</v>
      </c>
      <c r="CE280">
        <f t="shared" si="295"/>
        <v>67.776944456699155</v>
      </c>
      <c r="CF280">
        <f t="shared" si="296"/>
        <v>48.979149037731347</v>
      </c>
      <c r="CG280">
        <f t="shared" si="297"/>
        <v>51.020850962268646</v>
      </c>
      <c r="CH280">
        <f t="shared" si="298"/>
        <v>2.2676137115630652</v>
      </c>
      <c r="CI280">
        <f t="shared" si="299"/>
        <v>51.750972762645922</v>
      </c>
      <c r="CJ280">
        <f t="shared" si="300"/>
        <v>48.249027237354085</v>
      </c>
      <c r="CK280">
        <f t="shared" si="301"/>
        <v>2.0455581535565655</v>
      </c>
      <c r="CL280">
        <f t="shared" si="302"/>
        <v>56.218547807332854</v>
      </c>
      <c r="CM280">
        <f t="shared" si="303"/>
        <v>43.781452192667146</v>
      </c>
      <c r="CN280">
        <f t="shared" si="304"/>
        <v>1.7646799311774829E-2</v>
      </c>
      <c r="CO280">
        <f t="shared" si="305"/>
        <v>100</v>
      </c>
      <c r="CP280">
        <f t="shared" si="356"/>
        <v>0</v>
      </c>
      <c r="CQ280">
        <f t="shared" si="306"/>
        <v>0.75881237040631755</v>
      </c>
      <c r="CR280">
        <f t="shared" si="307"/>
        <v>54.069767441860463</v>
      </c>
      <c r="CS280">
        <f t="shared" si="308"/>
        <v>45.930232558139537</v>
      </c>
      <c r="CT280">
        <f t="shared" si="309"/>
        <v>0.8058705019043837</v>
      </c>
      <c r="CU280">
        <f t="shared" si="310"/>
        <v>56.021897810218981</v>
      </c>
      <c r="CV280">
        <f t="shared" si="311"/>
        <v>43.978102189781019</v>
      </c>
      <c r="CW280">
        <f t="shared" si="312"/>
        <v>0.47499301480860578</v>
      </c>
      <c r="CX280">
        <f t="shared" si="313"/>
        <v>91.331269349845201</v>
      </c>
      <c r="CY280">
        <f t="shared" si="314"/>
        <v>8.6687306501547994</v>
      </c>
      <c r="CZ280">
        <f t="shared" si="315"/>
        <v>0.57793267746062549</v>
      </c>
      <c r="DA280">
        <f t="shared" si="316"/>
        <v>87.531806615776091</v>
      </c>
      <c r="DB280">
        <f t="shared" si="317"/>
        <v>12.46819338422392</v>
      </c>
      <c r="DC280">
        <f t="shared" si="318"/>
        <v>1.0293966265201984E-2</v>
      </c>
      <c r="DD280">
        <f t="shared" si="319"/>
        <v>100</v>
      </c>
      <c r="DE280">
        <f t="shared" si="357"/>
        <v>0</v>
      </c>
      <c r="DF280">
        <f t="shared" si="320"/>
        <v>2.026440787635476</v>
      </c>
      <c r="DG280">
        <f t="shared" si="321"/>
        <v>61.53846153846154</v>
      </c>
      <c r="DH280">
        <f t="shared" si="322"/>
        <v>38.461538461538467</v>
      </c>
      <c r="DI280">
        <f t="shared" si="323"/>
        <v>0.92792753047749288</v>
      </c>
      <c r="DJ280">
        <f t="shared" si="324"/>
        <v>94.453248811410461</v>
      </c>
      <c r="DK280">
        <f t="shared" si="325"/>
        <v>5.54675118858954</v>
      </c>
      <c r="DL280">
        <f t="shared" si="326"/>
        <v>0.28676048881634092</v>
      </c>
      <c r="DM280">
        <f t="shared" si="327"/>
        <v>47.692307692307693</v>
      </c>
      <c r="DN280">
        <f t="shared" si="328"/>
        <v>52.307692307692314</v>
      </c>
      <c r="DO280">
        <f t="shared" si="329"/>
        <v>5.8822664372582753E-3</v>
      </c>
      <c r="DP280">
        <f t="shared" si="330"/>
        <v>50</v>
      </c>
      <c r="DQ280">
        <f t="shared" si="331"/>
        <v>50</v>
      </c>
      <c r="DR280">
        <f t="shared" si="332"/>
        <v>0.14264496110351318</v>
      </c>
      <c r="DS280">
        <f t="shared" si="333"/>
        <v>77.319587628865989</v>
      </c>
      <c r="DT280">
        <f t="shared" si="334"/>
        <v>22.680412371134022</v>
      </c>
      <c r="DU280">
        <f t="shared" si="335"/>
        <v>0.34558315318892369</v>
      </c>
      <c r="DV280">
        <f t="shared" si="336"/>
        <v>77.021276595744681</v>
      </c>
      <c r="DW280">
        <f t="shared" si="337"/>
        <v>22.978723404255319</v>
      </c>
      <c r="DX280">
        <f t="shared" si="338"/>
        <v>9.4542727312833641</v>
      </c>
      <c r="DY280">
        <f t="shared" si="339"/>
        <v>91.476123813967959</v>
      </c>
      <c r="DZ280">
        <f t="shared" si="340"/>
        <v>8.5238761860320427</v>
      </c>
      <c r="EA280">
        <f t="shared" si="341"/>
        <v>7.2190114851252192</v>
      </c>
      <c r="EB280">
        <f t="shared" si="342"/>
        <v>53.636178447749025</v>
      </c>
      <c r="EC280">
        <f t="shared" si="343"/>
        <v>46.363821552250968</v>
      </c>
      <c r="ED280">
        <f t="shared" si="344"/>
        <v>0.86028146644902292</v>
      </c>
      <c r="EE280">
        <f t="shared" si="345"/>
        <v>34.017094017094017</v>
      </c>
      <c r="EF280">
        <f t="shared" si="346"/>
        <v>65.982905982905976</v>
      </c>
      <c r="EG280">
        <f t="shared" si="347"/>
        <v>3.9955294775076839</v>
      </c>
      <c r="EH280">
        <f t="shared" si="348"/>
        <v>61.501656238498349</v>
      </c>
      <c r="EI280">
        <f t="shared" si="349"/>
        <v>38.498343761501658</v>
      </c>
    </row>
    <row r="281" spans="1:139" x14ac:dyDescent="0.25">
      <c r="A281" t="s">
        <v>2453</v>
      </c>
      <c r="B281">
        <v>280</v>
      </c>
      <c r="C281" t="s">
        <v>340</v>
      </c>
      <c r="E281">
        <v>144182</v>
      </c>
      <c r="F281">
        <v>74579</v>
      </c>
      <c r="G281">
        <v>69603</v>
      </c>
      <c r="H281">
        <v>53760</v>
      </c>
      <c r="I281">
        <v>33865</v>
      </c>
      <c r="J281">
        <v>19895</v>
      </c>
      <c r="K281">
        <f t="shared" si="286"/>
        <v>37.286207709700243</v>
      </c>
      <c r="L281">
        <f t="shared" si="287"/>
        <v>45.408224835409435</v>
      </c>
      <c r="M281">
        <f t="shared" si="288"/>
        <v>28.583538065887964</v>
      </c>
      <c r="N281">
        <f t="shared" si="350"/>
        <v>62.992931547619044</v>
      </c>
      <c r="O281">
        <f t="shared" si="351"/>
        <v>37.007068452380956</v>
      </c>
      <c r="P281">
        <f t="shared" si="289"/>
        <v>66.48623511904762</v>
      </c>
      <c r="Q281">
        <f t="shared" si="290"/>
        <v>2.2433035714285716</v>
      </c>
      <c r="R281">
        <f t="shared" si="291"/>
        <v>3.4375000000000004</v>
      </c>
      <c r="S281">
        <f t="shared" si="352"/>
        <v>0.85193452380952372</v>
      </c>
      <c r="T281">
        <f t="shared" si="292"/>
        <v>26.981026785714285</v>
      </c>
      <c r="U281">
        <f t="shared" si="293"/>
        <v>33.51376488095238</v>
      </c>
      <c r="V281">
        <f t="shared" si="294"/>
        <v>1801700</v>
      </c>
      <c r="W281">
        <v>32224</v>
      </c>
      <c r="X281">
        <v>18231</v>
      </c>
      <c r="Y281">
        <v>13993</v>
      </c>
      <c r="Z281">
        <v>2782</v>
      </c>
      <c r="AA281">
        <v>1330</v>
      </c>
      <c r="AB281">
        <v>1452</v>
      </c>
      <c r="AC281">
        <v>737</v>
      </c>
      <c r="AD281">
        <v>496</v>
      </c>
      <c r="AE281">
        <v>241</v>
      </c>
      <c r="AF281">
        <v>8</v>
      </c>
      <c r="AG281">
        <v>5</v>
      </c>
      <c r="AH281">
        <v>3</v>
      </c>
      <c r="AI281">
        <v>581</v>
      </c>
      <c r="AJ281">
        <v>184</v>
      </c>
      <c r="AK281">
        <v>397</v>
      </c>
      <c r="AL281">
        <v>617</v>
      </c>
      <c r="AM281">
        <v>319</v>
      </c>
      <c r="AN281">
        <v>298</v>
      </c>
      <c r="AO281">
        <v>84</v>
      </c>
      <c r="AP281">
        <v>75</v>
      </c>
      <c r="AQ281">
        <v>9</v>
      </c>
      <c r="AR281">
        <v>458</v>
      </c>
      <c r="AS281">
        <v>431</v>
      </c>
      <c r="AT281">
        <v>27</v>
      </c>
      <c r="AU281">
        <v>5</v>
      </c>
      <c r="AV281">
        <v>5</v>
      </c>
      <c r="AW281">
        <v>0</v>
      </c>
      <c r="AX281">
        <v>1843</v>
      </c>
      <c r="AY281">
        <v>1097</v>
      </c>
      <c r="AZ281">
        <v>746</v>
      </c>
      <c r="BA281">
        <v>623</v>
      </c>
      <c r="BB281">
        <v>600</v>
      </c>
      <c r="BC281">
        <v>23</v>
      </c>
      <c r="BD281">
        <v>320</v>
      </c>
      <c r="BE281">
        <v>156</v>
      </c>
      <c r="BF281">
        <v>164</v>
      </c>
      <c r="BG281">
        <v>0</v>
      </c>
      <c r="BH281">
        <v>0</v>
      </c>
      <c r="BI281">
        <v>0</v>
      </c>
      <c r="BJ281">
        <v>42</v>
      </c>
      <c r="BK281">
        <v>32</v>
      </c>
      <c r="BL281">
        <v>10</v>
      </c>
      <c r="BM281">
        <v>110</v>
      </c>
      <c r="BN281">
        <v>89</v>
      </c>
      <c r="BO281">
        <v>21</v>
      </c>
      <c r="BP281">
        <v>8247</v>
      </c>
      <c r="BQ281">
        <v>8012</v>
      </c>
      <c r="BR281">
        <v>235</v>
      </c>
      <c r="BS281">
        <v>2546</v>
      </c>
      <c r="BT281">
        <v>1287</v>
      </c>
      <c r="BU281">
        <v>1259</v>
      </c>
      <c r="BV281">
        <v>545</v>
      </c>
      <c r="BW281">
        <v>269</v>
      </c>
      <c r="BX281">
        <v>276</v>
      </c>
      <c r="BY281">
        <v>1988</v>
      </c>
      <c r="BZ281">
        <v>1247</v>
      </c>
      <c r="CA281">
        <v>741</v>
      </c>
      <c r="CB281" t="str">
        <f t="shared" si="353"/>
        <v>CultivatorsTotal</v>
      </c>
      <c r="CC281" t="str">
        <f t="shared" si="354"/>
        <v>CultivatorsMale</v>
      </c>
      <c r="CD281" t="str">
        <f t="shared" si="355"/>
        <v>CultivatorsFemale</v>
      </c>
      <c r="CE281">
        <f t="shared" si="295"/>
        <v>59.94047619047619</v>
      </c>
      <c r="CF281">
        <f t="shared" si="296"/>
        <v>56.575844091360473</v>
      </c>
      <c r="CG281">
        <f t="shared" si="297"/>
        <v>43.42415590863952</v>
      </c>
      <c r="CH281">
        <f t="shared" si="298"/>
        <v>5.1748511904761898</v>
      </c>
      <c r="CI281">
        <f t="shared" si="299"/>
        <v>47.807332854061826</v>
      </c>
      <c r="CJ281">
        <f t="shared" si="300"/>
        <v>52.192667145938174</v>
      </c>
      <c r="CK281">
        <f t="shared" si="301"/>
        <v>1.3709077380952381</v>
      </c>
      <c r="CL281">
        <f t="shared" si="302"/>
        <v>67.299864314789687</v>
      </c>
      <c r="CM281">
        <f t="shared" si="303"/>
        <v>32.700135685210313</v>
      </c>
      <c r="CN281">
        <f t="shared" si="304"/>
        <v>1.4880952380952382E-2</v>
      </c>
      <c r="CO281">
        <f t="shared" si="305"/>
        <v>62.5</v>
      </c>
      <c r="CP281">
        <f t="shared" si="356"/>
        <v>37.5</v>
      </c>
      <c r="CQ281">
        <f t="shared" si="306"/>
        <v>1.0807291666666667</v>
      </c>
      <c r="CR281">
        <f t="shared" si="307"/>
        <v>31.669535283993117</v>
      </c>
      <c r="CS281">
        <f t="shared" si="308"/>
        <v>68.330464716006887</v>
      </c>
      <c r="CT281">
        <f t="shared" si="309"/>
        <v>1.1476934523809526</v>
      </c>
      <c r="CU281">
        <f t="shared" si="310"/>
        <v>51.701782820097243</v>
      </c>
      <c r="CV281">
        <f t="shared" si="311"/>
        <v>48.29821717990275</v>
      </c>
      <c r="CW281">
        <f t="shared" si="312"/>
        <v>0.15625</v>
      </c>
      <c r="CX281">
        <f t="shared" si="313"/>
        <v>89.285714285714292</v>
      </c>
      <c r="CY281">
        <f t="shared" si="314"/>
        <v>10.714285714285714</v>
      </c>
      <c r="CZ281">
        <f t="shared" si="315"/>
        <v>0.85193452380952372</v>
      </c>
      <c r="DA281">
        <f t="shared" si="316"/>
        <v>94.104803493449779</v>
      </c>
      <c r="DB281">
        <f t="shared" si="317"/>
        <v>5.8951965065502181</v>
      </c>
      <c r="DC281">
        <f t="shared" si="318"/>
        <v>9.300595238095238E-3</v>
      </c>
      <c r="DD281">
        <f t="shared" si="319"/>
        <v>100</v>
      </c>
      <c r="DE281">
        <f t="shared" si="357"/>
        <v>0</v>
      </c>
      <c r="DF281">
        <f t="shared" si="320"/>
        <v>3.4281994047619051</v>
      </c>
      <c r="DG281">
        <f t="shared" si="321"/>
        <v>59.522517634291916</v>
      </c>
      <c r="DH281">
        <f t="shared" si="322"/>
        <v>40.477482365708084</v>
      </c>
      <c r="DI281">
        <f t="shared" si="323"/>
        <v>1.1588541666666667</v>
      </c>
      <c r="DJ281">
        <f t="shared" si="324"/>
        <v>96.30818619582665</v>
      </c>
      <c r="DK281">
        <f t="shared" si="325"/>
        <v>3.6918138041733553</v>
      </c>
      <c r="DL281">
        <f t="shared" si="326"/>
        <v>0.59523809523809523</v>
      </c>
      <c r="DM281">
        <f t="shared" si="327"/>
        <v>48.75</v>
      </c>
      <c r="DN281">
        <f t="shared" si="328"/>
        <v>51.249999999999993</v>
      </c>
      <c r="DO281">
        <f t="shared" si="329"/>
        <v>0</v>
      </c>
      <c r="DP281" t="e">
        <f t="shared" si="330"/>
        <v>#DIV/0!</v>
      </c>
      <c r="DQ281" t="e">
        <f t="shared" si="331"/>
        <v>#DIV/0!</v>
      </c>
      <c r="DR281">
        <f t="shared" si="332"/>
        <v>7.8125E-2</v>
      </c>
      <c r="DS281">
        <f t="shared" si="333"/>
        <v>76.19047619047619</v>
      </c>
      <c r="DT281">
        <f t="shared" si="334"/>
        <v>23.809523809523807</v>
      </c>
      <c r="DU281">
        <f t="shared" si="335"/>
        <v>0.20461309523809526</v>
      </c>
      <c r="DV281">
        <f t="shared" si="336"/>
        <v>80.909090909090907</v>
      </c>
      <c r="DW281">
        <f t="shared" si="337"/>
        <v>19.090909090909093</v>
      </c>
      <c r="DX281">
        <f t="shared" si="338"/>
        <v>15.340401785714286</v>
      </c>
      <c r="DY281">
        <f t="shared" si="339"/>
        <v>97.150478962046805</v>
      </c>
      <c r="DZ281">
        <f t="shared" si="340"/>
        <v>2.849521037953195</v>
      </c>
      <c r="EA281">
        <f t="shared" si="341"/>
        <v>4.7358630952380949</v>
      </c>
      <c r="EB281">
        <f t="shared" si="342"/>
        <v>50.549882168106834</v>
      </c>
      <c r="EC281">
        <f t="shared" si="343"/>
        <v>49.450117831893166</v>
      </c>
      <c r="ED281">
        <f t="shared" si="344"/>
        <v>1.0137648809523809</v>
      </c>
      <c r="EE281">
        <f t="shared" si="345"/>
        <v>49.357798165137616</v>
      </c>
      <c r="EF281">
        <f t="shared" si="346"/>
        <v>50.642201834862391</v>
      </c>
      <c r="EG281">
        <f t="shared" si="347"/>
        <v>3.6979166666666665</v>
      </c>
      <c r="EH281">
        <f t="shared" si="348"/>
        <v>62.726358148893354</v>
      </c>
      <c r="EI281">
        <f t="shared" si="349"/>
        <v>37.273641851106646</v>
      </c>
    </row>
    <row r="282" spans="1:139" x14ac:dyDescent="0.25">
      <c r="A282" t="s">
        <v>2469</v>
      </c>
      <c r="B282">
        <v>281</v>
      </c>
      <c r="C282" t="s">
        <v>341</v>
      </c>
      <c r="E282">
        <v>86364</v>
      </c>
      <c r="F282">
        <v>44828</v>
      </c>
      <c r="G282">
        <v>41536</v>
      </c>
      <c r="H282">
        <v>36185</v>
      </c>
      <c r="I282">
        <v>23226</v>
      </c>
      <c r="J282">
        <v>12959</v>
      </c>
      <c r="K282">
        <f t="shared" si="286"/>
        <v>41.898244638969942</v>
      </c>
      <c r="L282">
        <f t="shared" si="287"/>
        <v>51.811367895065587</v>
      </c>
      <c r="M282">
        <f t="shared" si="288"/>
        <v>31.199441448382125</v>
      </c>
      <c r="N282">
        <f t="shared" si="350"/>
        <v>64.186817742158354</v>
      </c>
      <c r="O282">
        <f t="shared" si="351"/>
        <v>35.813182257841646</v>
      </c>
      <c r="P282">
        <f t="shared" si="289"/>
        <v>81.193864861130308</v>
      </c>
      <c r="Q282">
        <f t="shared" si="290"/>
        <v>1.0087052646124084</v>
      </c>
      <c r="R282">
        <f t="shared" si="291"/>
        <v>1.7382893464142599</v>
      </c>
      <c r="S282">
        <f t="shared" si="352"/>
        <v>1.7023628575376537</v>
      </c>
      <c r="T282">
        <f t="shared" si="292"/>
        <v>14.356777670305375</v>
      </c>
      <c r="U282">
        <f t="shared" si="293"/>
        <v>18.806135138869699</v>
      </c>
      <c r="V282">
        <f t="shared" si="294"/>
        <v>680500.00000000012</v>
      </c>
      <c r="W282">
        <v>26937</v>
      </c>
      <c r="X282">
        <v>16765</v>
      </c>
      <c r="Y282">
        <v>10172</v>
      </c>
      <c r="Z282">
        <v>1963</v>
      </c>
      <c r="AA282">
        <v>1111</v>
      </c>
      <c r="AB282">
        <v>852</v>
      </c>
      <c r="AC282">
        <v>480</v>
      </c>
      <c r="AD282">
        <v>393</v>
      </c>
      <c r="AE282">
        <v>87</v>
      </c>
      <c r="AF282">
        <v>4</v>
      </c>
      <c r="AG282">
        <v>2</v>
      </c>
      <c r="AH282">
        <v>2</v>
      </c>
      <c r="AI282">
        <v>146</v>
      </c>
      <c r="AJ282">
        <v>116</v>
      </c>
      <c r="AK282">
        <v>30</v>
      </c>
      <c r="AL282">
        <v>215</v>
      </c>
      <c r="AM282">
        <v>168</v>
      </c>
      <c r="AN282">
        <v>47</v>
      </c>
      <c r="AO282">
        <v>275</v>
      </c>
      <c r="AP282">
        <v>238</v>
      </c>
      <c r="AQ282">
        <v>37</v>
      </c>
      <c r="AR282">
        <v>616</v>
      </c>
      <c r="AS282">
        <v>572</v>
      </c>
      <c r="AT282">
        <v>44</v>
      </c>
      <c r="AU282">
        <v>8</v>
      </c>
      <c r="AV282">
        <v>8</v>
      </c>
      <c r="AW282">
        <v>0</v>
      </c>
      <c r="AX282">
        <v>621</v>
      </c>
      <c r="AY282">
        <v>288</v>
      </c>
      <c r="AZ282">
        <v>333</v>
      </c>
      <c r="BA282">
        <v>446</v>
      </c>
      <c r="BB282">
        <v>419</v>
      </c>
      <c r="BC282">
        <v>27</v>
      </c>
      <c r="BD282">
        <v>116</v>
      </c>
      <c r="BE282">
        <v>32</v>
      </c>
      <c r="BF282">
        <v>84</v>
      </c>
      <c r="BG282">
        <v>2</v>
      </c>
      <c r="BH282">
        <v>2</v>
      </c>
      <c r="BI282">
        <v>0</v>
      </c>
      <c r="BJ282">
        <v>35</v>
      </c>
      <c r="BK282">
        <v>32</v>
      </c>
      <c r="BL282">
        <v>3</v>
      </c>
      <c r="BM282">
        <v>68</v>
      </c>
      <c r="BN282">
        <v>59</v>
      </c>
      <c r="BO282">
        <v>9</v>
      </c>
      <c r="BP282">
        <v>1593</v>
      </c>
      <c r="BQ282">
        <v>1430</v>
      </c>
      <c r="BR282">
        <v>163</v>
      </c>
      <c r="BS282">
        <v>1982</v>
      </c>
      <c r="BT282">
        <v>1226</v>
      </c>
      <c r="BU282">
        <v>756</v>
      </c>
      <c r="BV282">
        <v>43</v>
      </c>
      <c r="BW282">
        <v>11</v>
      </c>
      <c r="BX282">
        <v>32</v>
      </c>
      <c r="BY282">
        <v>635</v>
      </c>
      <c r="BZ282">
        <v>354</v>
      </c>
      <c r="CA282">
        <v>281</v>
      </c>
      <c r="CB282" t="str">
        <f t="shared" si="353"/>
        <v>CultivatorsTotal</v>
      </c>
      <c r="CC282" t="str">
        <f t="shared" si="354"/>
        <v>CultivatorsMale</v>
      </c>
      <c r="CD282" t="str">
        <f t="shared" si="355"/>
        <v>CultivatorsFemale</v>
      </c>
      <c r="CE282">
        <f t="shared" si="295"/>
        <v>74.442448528395744</v>
      </c>
      <c r="CF282">
        <f t="shared" si="296"/>
        <v>62.237814158963509</v>
      </c>
      <c r="CG282">
        <f t="shared" si="297"/>
        <v>37.762185841036491</v>
      </c>
      <c r="CH282">
        <f t="shared" si="298"/>
        <v>5.4248998203675551</v>
      </c>
      <c r="CI282">
        <f t="shared" si="299"/>
        <v>56.597045338767195</v>
      </c>
      <c r="CJ282">
        <f t="shared" si="300"/>
        <v>43.402954661232805</v>
      </c>
      <c r="CK282">
        <f t="shared" si="301"/>
        <v>1.3265165123670031</v>
      </c>
      <c r="CL282">
        <f t="shared" si="302"/>
        <v>81.875</v>
      </c>
      <c r="CM282">
        <f t="shared" si="303"/>
        <v>18.125</v>
      </c>
      <c r="CN282">
        <f t="shared" si="304"/>
        <v>1.1054304269725024E-2</v>
      </c>
      <c r="CO282">
        <f t="shared" si="305"/>
        <v>50</v>
      </c>
      <c r="CP282">
        <f t="shared" si="356"/>
        <v>50</v>
      </c>
      <c r="CQ282">
        <f t="shared" si="306"/>
        <v>0.40348210584496341</v>
      </c>
      <c r="CR282">
        <f t="shared" si="307"/>
        <v>79.452054794520549</v>
      </c>
      <c r="CS282">
        <f t="shared" si="308"/>
        <v>20.547945205479451</v>
      </c>
      <c r="CT282">
        <f t="shared" si="309"/>
        <v>0.59416885449772006</v>
      </c>
      <c r="CU282">
        <f t="shared" si="310"/>
        <v>78.139534883720927</v>
      </c>
      <c r="CV282">
        <f t="shared" si="311"/>
        <v>21.86046511627907</v>
      </c>
      <c r="CW282">
        <f t="shared" si="312"/>
        <v>0.75998341854359541</v>
      </c>
      <c r="CX282">
        <f t="shared" si="313"/>
        <v>86.545454545454547</v>
      </c>
      <c r="CY282">
        <f t="shared" si="314"/>
        <v>13.454545454545455</v>
      </c>
      <c r="CZ282">
        <f t="shared" si="315"/>
        <v>1.7023628575376537</v>
      </c>
      <c r="DA282">
        <f t="shared" si="316"/>
        <v>92.857142857142861</v>
      </c>
      <c r="DB282">
        <f t="shared" si="317"/>
        <v>7.1428571428571423</v>
      </c>
      <c r="DC282">
        <f t="shared" si="318"/>
        <v>2.2108608539450049E-2</v>
      </c>
      <c r="DD282">
        <f t="shared" si="319"/>
        <v>100</v>
      </c>
      <c r="DE282">
        <f t="shared" si="357"/>
        <v>0</v>
      </c>
      <c r="DF282">
        <f t="shared" si="320"/>
        <v>1.71618073787481</v>
      </c>
      <c r="DG282">
        <f t="shared" si="321"/>
        <v>46.376811594202898</v>
      </c>
      <c r="DH282">
        <f t="shared" si="322"/>
        <v>53.623188405797109</v>
      </c>
      <c r="DI282">
        <f t="shared" si="323"/>
        <v>1.2325549260743403</v>
      </c>
      <c r="DJ282">
        <f t="shared" si="324"/>
        <v>93.946188340807183</v>
      </c>
      <c r="DK282">
        <f t="shared" si="325"/>
        <v>6.0538116591928253</v>
      </c>
      <c r="DL282">
        <f t="shared" si="326"/>
        <v>0.32057482382202568</v>
      </c>
      <c r="DM282">
        <f t="shared" si="327"/>
        <v>27.586206896551722</v>
      </c>
      <c r="DN282">
        <f t="shared" si="328"/>
        <v>72.41379310344827</v>
      </c>
      <c r="DO282">
        <f t="shared" si="329"/>
        <v>5.5271521348625122E-3</v>
      </c>
      <c r="DP282">
        <f t="shared" si="330"/>
        <v>100</v>
      </c>
      <c r="DQ282">
        <f t="shared" si="331"/>
        <v>0</v>
      </c>
      <c r="DR282">
        <f t="shared" si="332"/>
        <v>9.6725162360093958E-2</v>
      </c>
      <c r="DS282">
        <f t="shared" si="333"/>
        <v>91.428571428571431</v>
      </c>
      <c r="DT282">
        <f t="shared" si="334"/>
        <v>8.5714285714285712</v>
      </c>
      <c r="DU282">
        <f t="shared" si="335"/>
        <v>0.1879231725853254</v>
      </c>
      <c r="DV282">
        <f t="shared" si="336"/>
        <v>86.764705882352942</v>
      </c>
      <c r="DW282">
        <f t="shared" si="337"/>
        <v>13.23529411764706</v>
      </c>
      <c r="DX282">
        <f t="shared" si="338"/>
        <v>4.4023766754179912</v>
      </c>
      <c r="DY282">
        <f t="shared" si="339"/>
        <v>89.76773383553045</v>
      </c>
      <c r="DZ282">
        <f t="shared" si="340"/>
        <v>10.232266164469554</v>
      </c>
      <c r="EA282">
        <f t="shared" si="341"/>
        <v>5.4774077656487492</v>
      </c>
      <c r="EB282">
        <f t="shared" si="342"/>
        <v>61.856710393541881</v>
      </c>
      <c r="EC282">
        <f t="shared" si="343"/>
        <v>38.143289606458126</v>
      </c>
      <c r="ED282">
        <f t="shared" si="344"/>
        <v>0.11883377089954401</v>
      </c>
      <c r="EE282">
        <f t="shared" si="345"/>
        <v>25.581395348837212</v>
      </c>
      <c r="EF282">
        <f t="shared" si="346"/>
        <v>74.418604651162795</v>
      </c>
      <c r="EG282">
        <f t="shared" si="347"/>
        <v>1.7548708028188476</v>
      </c>
      <c r="EH282">
        <f t="shared" si="348"/>
        <v>55.748031496062985</v>
      </c>
      <c r="EI282">
        <f t="shared" si="349"/>
        <v>44.251968503937007</v>
      </c>
    </row>
    <row r="283" spans="1:139" x14ac:dyDescent="0.25">
      <c r="A283" t="s">
        <v>2471</v>
      </c>
      <c r="B283">
        <v>282</v>
      </c>
      <c r="C283" t="s">
        <v>342</v>
      </c>
      <c r="E283">
        <v>83955</v>
      </c>
      <c r="F283">
        <v>42918</v>
      </c>
      <c r="G283">
        <v>41037</v>
      </c>
      <c r="H283">
        <v>29697</v>
      </c>
      <c r="I283">
        <v>20013</v>
      </c>
      <c r="J283">
        <v>9684</v>
      </c>
      <c r="K283">
        <f t="shared" si="286"/>
        <v>35.372520993389315</v>
      </c>
      <c r="L283">
        <f t="shared" si="287"/>
        <v>46.630784286313435</v>
      </c>
      <c r="M283">
        <f t="shared" si="288"/>
        <v>23.598216243877477</v>
      </c>
      <c r="N283">
        <f t="shared" si="350"/>
        <v>67.390645519749469</v>
      </c>
      <c r="O283">
        <f t="shared" si="351"/>
        <v>32.609354480250531</v>
      </c>
      <c r="P283">
        <f t="shared" si="289"/>
        <v>65.797892042967305</v>
      </c>
      <c r="Q283">
        <f t="shared" si="290"/>
        <v>2.2056099942755161</v>
      </c>
      <c r="R283">
        <f t="shared" si="291"/>
        <v>3.7343839445061788</v>
      </c>
      <c r="S283">
        <f t="shared" si="352"/>
        <v>2.0338754756372697</v>
      </c>
      <c r="T283">
        <f t="shared" si="292"/>
        <v>26.228238542613731</v>
      </c>
      <c r="U283">
        <f t="shared" si="293"/>
        <v>34.202107957032695</v>
      </c>
      <c r="V283">
        <f t="shared" si="294"/>
        <v>1015699.9999999999</v>
      </c>
      <c r="W283">
        <v>15480</v>
      </c>
      <c r="X283">
        <v>10164</v>
      </c>
      <c r="Y283">
        <v>5316</v>
      </c>
      <c r="Z283">
        <v>3341</v>
      </c>
      <c r="AA283">
        <v>2102</v>
      </c>
      <c r="AB283">
        <v>1239</v>
      </c>
      <c r="AC283">
        <v>719</v>
      </c>
      <c r="AD283">
        <v>519</v>
      </c>
      <c r="AE283">
        <v>200</v>
      </c>
      <c r="AF283">
        <v>55</v>
      </c>
      <c r="AG283">
        <v>52</v>
      </c>
      <c r="AH283">
        <v>3</v>
      </c>
      <c r="AI283">
        <v>210</v>
      </c>
      <c r="AJ283">
        <v>160</v>
      </c>
      <c r="AK283">
        <v>50</v>
      </c>
      <c r="AL283">
        <v>390</v>
      </c>
      <c r="AM283">
        <v>304</v>
      </c>
      <c r="AN283">
        <v>86</v>
      </c>
      <c r="AO283">
        <v>510</v>
      </c>
      <c r="AP283">
        <v>428</v>
      </c>
      <c r="AQ283">
        <v>82</v>
      </c>
      <c r="AR283">
        <v>604</v>
      </c>
      <c r="AS283">
        <v>523</v>
      </c>
      <c r="AT283">
        <v>81</v>
      </c>
      <c r="AU283">
        <v>15</v>
      </c>
      <c r="AV283">
        <v>15</v>
      </c>
      <c r="AW283">
        <v>0</v>
      </c>
      <c r="AX283">
        <v>1094</v>
      </c>
      <c r="AY283">
        <v>406</v>
      </c>
      <c r="AZ283">
        <v>688</v>
      </c>
      <c r="BA283">
        <v>829</v>
      </c>
      <c r="BB283">
        <v>807</v>
      </c>
      <c r="BC283">
        <v>22</v>
      </c>
      <c r="BD283">
        <v>187</v>
      </c>
      <c r="BE283">
        <v>59</v>
      </c>
      <c r="BF283">
        <v>128</v>
      </c>
      <c r="BG283">
        <v>2</v>
      </c>
      <c r="BH283">
        <v>2</v>
      </c>
      <c r="BI283">
        <v>0</v>
      </c>
      <c r="BJ283">
        <v>84</v>
      </c>
      <c r="BK283">
        <v>73</v>
      </c>
      <c r="BL283">
        <v>11</v>
      </c>
      <c r="BM283">
        <v>152</v>
      </c>
      <c r="BN283">
        <v>125</v>
      </c>
      <c r="BO283">
        <v>27</v>
      </c>
      <c r="BP283">
        <v>2862</v>
      </c>
      <c r="BQ283">
        <v>2561</v>
      </c>
      <c r="BR283">
        <v>301</v>
      </c>
      <c r="BS283">
        <v>1927</v>
      </c>
      <c r="BT283">
        <v>1051</v>
      </c>
      <c r="BU283">
        <v>876</v>
      </c>
      <c r="BV283">
        <v>116</v>
      </c>
      <c r="BW283">
        <v>76</v>
      </c>
      <c r="BX283">
        <v>40</v>
      </c>
      <c r="BY283">
        <v>1120</v>
      </c>
      <c r="BZ283">
        <v>586</v>
      </c>
      <c r="CA283">
        <v>534</v>
      </c>
      <c r="CB283" t="str">
        <f t="shared" si="353"/>
        <v>CultivatorsTotal</v>
      </c>
      <c r="CC283" t="str">
        <f t="shared" si="354"/>
        <v>CultivatorsMale</v>
      </c>
      <c r="CD283" t="str">
        <f t="shared" si="355"/>
        <v>CultivatorsFemale</v>
      </c>
      <c r="CE283">
        <f t="shared" si="295"/>
        <v>52.126477421961816</v>
      </c>
      <c r="CF283">
        <f t="shared" si="296"/>
        <v>65.658914728682177</v>
      </c>
      <c r="CG283">
        <f t="shared" si="297"/>
        <v>34.34108527131783</v>
      </c>
      <c r="CH283">
        <f t="shared" si="298"/>
        <v>11.250294642556486</v>
      </c>
      <c r="CI283">
        <f t="shared" si="299"/>
        <v>62.915294821909605</v>
      </c>
      <c r="CJ283">
        <f t="shared" si="300"/>
        <v>37.084705178090395</v>
      </c>
      <c r="CK283">
        <f t="shared" si="301"/>
        <v>2.4211199784490018</v>
      </c>
      <c r="CL283">
        <f t="shared" si="302"/>
        <v>72.183588317107095</v>
      </c>
      <c r="CM283">
        <f t="shared" si="303"/>
        <v>27.816411682892905</v>
      </c>
      <c r="CN283">
        <f t="shared" si="304"/>
        <v>0.18520389264908912</v>
      </c>
      <c r="CO283">
        <f t="shared" si="305"/>
        <v>94.545454545454547</v>
      </c>
      <c r="CP283">
        <f t="shared" si="356"/>
        <v>5.4545454545454541</v>
      </c>
      <c r="CQ283">
        <f t="shared" si="306"/>
        <v>0.70714213556924943</v>
      </c>
      <c r="CR283">
        <f t="shared" si="307"/>
        <v>76.19047619047619</v>
      </c>
      <c r="CS283">
        <f t="shared" si="308"/>
        <v>23.809523809523807</v>
      </c>
      <c r="CT283">
        <f t="shared" si="309"/>
        <v>1.3132639660571774</v>
      </c>
      <c r="CU283">
        <f t="shared" si="310"/>
        <v>77.948717948717956</v>
      </c>
      <c r="CV283">
        <f t="shared" si="311"/>
        <v>22.051282051282051</v>
      </c>
      <c r="CW283">
        <f t="shared" si="312"/>
        <v>1.7173451863824629</v>
      </c>
      <c r="CX283">
        <f t="shared" si="313"/>
        <v>83.921568627450981</v>
      </c>
      <c r="CY283">
        <f t="shared" si="314"/>
        <v>16.078431372549019</v>
      </c>
      <c r="CZ283">
        <f t="shared" si="315"/>
        <v>2.0338754756372697</v>
      </c>
      <c r="DA283">
        <f t="shared" si="316"/>
        <v>86.589403973509931</v>
      </c>
      <c r="DB283">
        <f t="shared" si="317"/>
        <v>13.410596026490065</v>
      </c>
      <c r="DC283">
        <f t="shared" si="318"/>
        <v>5.0510152540660679E-2</v>
      </c>
      <c r="DD283">
        <f t="shared" si="319"/>
        <v>100</v>
      </c>
      <c r="DE283">
        <f t="shared" si="357"/>
        <v>0</v>
      </c>
      <c r="DF283">
        <f t="shared" si="320"/>
        <v>3.6838737919655182</v>
      </c>
      <c r="DG283">
        <f t="shared" si="321"/>
        <v>37.111517367458866</v>
      </c>
      <c r="DH283">
        <f t="shared" si="322"/>
        <v>62.888482632541134</v>
      </c>
      <c r="DI283">
        <f t="shared" si="323"/>
        <v>2.79152776374718</v>
      </c>
      <c r="DJ283">
        <f t="shared" si="324"/>
        <v>97.346200241254522</v>
      </c>
      <c r="DK283">
        <f t="shared" si="325"/>
        <v>2.6537997587454765</v>
      </c>
      <c r="DL283">
        <f t="shared" si="326"/>
        <v>0.62969323500690311</v>
      </c>
      <c r="DM283">
        <f t="shared" si="327"/>
        <v>31.550802139037433</v>
      </c>
      <c r="DN283">
        <f t="shared" si="328"/>
        <v>68.449197860962556</v>
      </c>
      <c r="DO283">
        <f t="shared" si="329"/>
        <v>6.7346870054214225E-3</v>
      </c>
      <c r="DP283">
        <f t="shared" si="330"/>
        <v>100</v>
      </c>
      <c r="DQ283">
        <f t="shared" si="331"/>
        <v>0</v>
      </c>
      <c r="DR283">
        <f t="shared" si="332"/>
        <v>0.28285685422769979</v>
      </c>
      <c r="DS283">
        <f t="shared" si="333"/>
        <v>86.904761904761912</v>
      </c>
      <c r="DT283">
        <f t="shared" si="334"/>
        <v>13.095238095238097</v>
      </c>
      <c r="DU283">
        <f t="shared" si="335"/>
        <v>0.51183621241202815</v>
      </c>
      <c r="DV283">
        <f t="shared" si="336"/>
        <v>82.23684210526315</v>
      </c>
      <c r="DW283">
        <f t="shared" si="337"/>
        <v>17.763157894736842</v>
      </c>
      <c r="DX283">
        <f t="shared" si="338"/>
        <v>9.6373371047580569</v>
      </c>
      <c r="DY283">
        <f t="shared" si="339"/>
        <v>89.482879105520624</v>
      </c>
      <c r="DZ283">
        <f t="shared" si="340"/>
        <v>10.517120894479385</v>
      </c>
      <c r="EA283">
        <f t="shared" si="341"/>
        <v>6.4888709297235403</v>
      </c>
      <c r="EB283">
        <f t="shared" si="342"/>
        <v>54.540736896730671</v>
      </c>
      <c r="EC283">
        <f t="shared" si="343"/>
        <v>45.459263103269329</v>
      </c>
      <c r="ED283">
        <f t="shared" si="344"/>
        <v>0.39061184631444251</v>
      </c>
      <c r="EE283">
        <f t="shared" si="345"/>
        <v>65.517241379310349</v>
      </c>
      <c r="EF283">
        <f t="shared" si="346"/>
        <v>34.482758620689658</v>
      </c>
      <c r="EG283">
        <f t="shared" si="347"/>
        <v>3.7714247230359965</v>
      </c>
      <c r="EH283">
        <f t="shared" si="348"/>
        <v>52.321428571428577</v>
      </c>
      <c r="EI283">
        <f t="shared" si="349"/>
        <v>47.678571428571431</v>
      </c>
    </row>
    <row r="284" spans="1:139" x14ac:dyDescent="0.25">
      <c r="A284" t="s">
        <v>2473</v>
      </c>
      <c r="B284">
        <v>283</v>
      </c>
      <c r="C284" t="s">
        <v>343</v>
      </c>
      <c r="E284">
        <v>400309</v>
      </c>
      <c r="F284">
        <v>199270</v>
      </c>
      <c r="G284">
        <v>201039</v>
      </c>
      <c r="H284">
        <v>151633</v>
      </c>
      <c r="I284">
        <v>94413</v>
      </c>
      <c r="J284">
        <v>57220</v>
      </c>
      <c r="K284">
        <f t="shared" si="286"/>
        <v>37.878988481398117</v>
      </c>
      <c r="L284">
        <f t="shared" si="287"/>
        <v>47.37943493752195</v>
      </c>
      <c r="M284">
        <f t="shared" si="288"/>
        <v>28.462139186923928</v>
      </c>
      <c r="N284">
        <f t="shared" si="350"/>
        <v>62.264150943396224</v>
      </c>
      <c r="O284">
        <f t="shared" si="351"/>
        <v>37.735849056603776</v>
      </c>
      <c r="P284">
        <f t="shared" si="289"/>
        <v>32.530517763283719</v>
      </c>
      <c r="Q284">
        <f t="shared" si="290"/>
        <v>5.8615209090369511</v>
      </c>
      <c r="R284">
        <f t="shared" si="291"/>
        <v>12.764371871558302</v>
      </c>
      <c r="S284">
        <f t="shared" si="352"/>
        <v>7.2589739700460978</v>
      </c>
      <c r="T284">
        <f t="shared" si="292"/>
        <v>41.584615486074924</v>
      </c>
      <c r="U284">
        <f t="shared" si="293"/>
        <v>67.469482236716274</v>
      </c>
      <c r="V284">
        <f t="shared" si="294"/>
        <v>10230599.999999998</v>
      </c>
      <c r="W284">
        <v>36249</v>
      </c>
      <c r="X284">
        <v>20959</v>
      </c>
      <c r="Y284">
        <v>15290</v>
      </c>
      <c r="Z284">
        <v>8176</v>
      </c>
      <c r="AA284">
        <v>5216</v>
      </c>
      <c r="AB284">
        <v>2960</v>
      </c>
      <c r="AC284">
        <v>4902</v>
      </c>
      <c r="AD284">
        <v>2836</v>
      </c>
      <c r="AE284">
        <v>2066</v>
      </c>
      <c r="AF284">
        <v>907</v>
      </c>
      <c r="AG284">
        <v>774</v>
      </c>
      <c r="AH284">
        <v>133</v>
      </c>
      <c r="AI284">
        <v>1931</v>
      </c>
      <c r="AJ284">
        <v>1123</v>
      </c>
      <c r="AK284">
        <v>808</v>
      </c>
      <c r="AL284">
        <v>6050</v>
      </c>
      <c r="AM284">
        <v>3716</v>
      </c>
      <c r="AN284">
        <v>2334</v>
      </c>
      <c r="AO284">
        <v>3917</v>
      </c>
      <c r="AP284">
        <v>3031</v>
      </c>
      <c r="AQ284">
        <v>886</v>
      </c>
      <c r="AR284">
        <v>11007</v>
      </c>
      <c r="AS284">
        <v>9580</v>
      </c>
      <c r="AT284">
        <v>1427</v>
      </c>
      <c r="AU284">
        <v>63</v>
      </c>
      <c r="AV284">
        <v>57</v>
      </c>
      <c r="AW284">
        <v>6</v>
      </c>
      <c r="AX284">
        <v>19292</v>
      </c>
      <c r="AY284">
        <v>7606</v>
      </c>
      <c r="AZ284">
        <v>11686</v>
      </c>
      <c r="BA284">
        <v>7653</v>
      </c>
      <c r="BB284">
        <v>7362</v>
      </c>
      <c r="BC284">
        <v>291</v>
      </c>
      <c r="BD284">
        <v>1681</v>
      </c>
      <c r="BE284">
        <v>630</v>
      </c>
      <c r="BF284">
        <v>1051</v>
      </c>
      <c r="BG284">
        <v>25</v>
      </c>
      <c r="BH284">
        <v>19</v>
      </c>
      <c r="BI284">
        <v>6</v>
      </c>
      <c r="BJ284">
        <v>1577</v>
      </c>
      <c r="BK284">
        <v>1182</v>
      </c>
      <c r="BL284">
        <v>395</v>
      </c>
      <c r="BM284">
        <v>1950</v>
      </c>
      <c r="BN284">
        <v>1361</v>
      </c>
      <c r="BO284">
        <v>589</v>
      </c>
      <c r="BP284">
        <v>21950</v>
      </c>
      <c r="BQ284">
        <v>16800</v>
      </c>
      <c r="BR284">
        <v>5150</v>
      </c>
      <c r="BS284">
        <v>16255</v>
      </c>
      <c r="BT284">
        <v>7962</v>
      </c>
      <c r="BU284">
        <v>8293</v>
      </c>
      <c r="BV284">
        <v>409</v>
      </c>
      <c r="BW284">
        <v>144</v>
      </c>
      <c r="BX284">
        <v>265</v>
      </c>
      <c r="BY284">
        <v>7639</v>
      </c>
      <c r="BZ284">
        <v>4055</v>
      </c>
      <c r="CA284">
        <v>3584</v>
      </c>
      <c r="CB284" t="str">
        <f t="shared" si="353"/>
        <v>CultivatorsTotal</v>
      </c>
      <c r="CC284" t="str">
        <f t="shared" si="354"/>
        <v>CultivatorsMale</v>
      </c>
      <c r="CD284" t="str">
        <f t="shared" si="355"/>
        <v>CultivatorsFemale</v>
      </c>
      <c r="CE284">
        <f t="shared" si="295"/>
        <v>23.905746110675118</v>
      </c>
      <c r="CF284">
        <f t="shared" si="296"/>
        <v>57.819526055891203</v>
      </c>
      <c r="CG284">
        <f t="shared" si="297"/>
        <v>42.180473944108805</v>
      </c>
      <c r="CH284">
        <f t="shared" si="298"/>
        <v>5.3919661287450618</v>
      </c>
      <c r="CI284">
        <f t="shared" si="299"/>
        <v>63.796477495107631</v>
      </c>
      <c r="CJ284">
        <f t="shared" si="300"/>
        <v>36.203522504892369</v>
      </c>
      <c r="CK284">
        <f t="shared" si="301"/>
        <v>3.2328055238635391</v>
      </c>
      <c r="CL284">
        <f t="shared" si="302"/>
        <v>57.853937168502654</v>
      </c>
      <c r="CM284">
        <f t="shared" si="303"/>
        <v>42.146062831497346</v>
      </c>
      <c r="CN284">
        <f t="shared" si="304"/>
        <v>0.59815475523138106</v>
      </c>
      <c r="CO284">
        <f t="shared" si="305"/>
        <v>85.336273428886429</v>
      </c>
      <c r="CP284">
        <f t="shared" si="356"/>
        <v>14.66372657111356</v>
      </c>
      <c r="CQ284">
        <f t="shared" si="306"/>
        <v>1.2734694954264574</v>
      </c>
      <c r="CR284">
        <f t="shared" si="307"/>
        <v>58.156395649922324</v>
      </c>
      <c r="CS284">
        <f t="shared" si="308"/>
        <v>41.843604350077676</v>
      </c>
      <c r="CT284">
        <f t="shared" si="309"/>
        <v>3.9898966583791129</v>
      </c>
      <c r="CU284">
        <f t="shared" si="310"/>
        <v>61.421487603305778</v>
      </c>
      <c r="CV284">
        <f t="shared" si="311"/>
        <v>38.578512396694215</v>
      </c>
      <c r="CW284">
        <f t="shared" si="312"/>
        <v>2.583210778656361</v>
      </c>
      <c r="CX284">
        <f t="shared" si="313"/>
        <v>77.380648455450597</v>
      </c>
      <c r="CY284">
        <f t="shared" si="314"/>
        <v>22.619351544549399</v>
      </c>
      <c r="CZ284">
        <f t="shared" si="315"/>
        <v>7.2589739700460978</v>
      </c>
      <c r="DA284">
        <f t="shared" si="316"/>
        <v>87.035522849096026</v>
      </c>
      <c r="DB284">
        <f t="shared" si="317"/>
        <v>12.964477150903969</v>
      </c>
      <c r="DC284">
        <f t="shared" si="318"/>
        <v>4.1547684211220515E-2</v>
      </c>
      <c r="DD284">
        <f t="shared" si="319"/>
        <v>90.476190476190482</v>
      </c>
      <c r="DE284">
        <f t="shared" si="357"/>
        <v>9.5238095238095237</v>
      </c>
      <c r="DF284">
        <f t="shared" si="320"/>
        <v>12.722824187347081</v>
      </c>
      <c r="DG284">
        <f t="shared" si="321"/>
        <v>39.425668670951694</v>
      </c>
      <c r="DH284">
        <f t="shared" si="322"/>
        <v>60.574331329048313</v>
      </c>
      <c r="DI284">
        <f t="shared" si="323"/>
        <v>5.047054401086835</v>
      </c>
      <c r="DJ284">
        <f t="shared" si="324"/>
        <v>96.197569580556646</v>
      </c>
      <c r="DK284">
        <f t="shared" si="325"/>
        <v>3.8024304194433554</v>
      </c>
      <c r="DL284">
        <f t="shared" si="326"/>
        <v>1.1085977326835188</v>
      </c>
      <c r="DM284">
        <f t="shared" si="327"/>
        <v>37.477691850089236</v>
      </c>
      <c r="DN284">
        <f t="shared" si="328"/>
        <v>62.522308149910764</v>
      </c>
      <c r="DO284">
        <f t="shared" si="329"/>
        <v>1.6487176274293854E-2</v>
      </c>
      <c r="DP284">
        <f t="shared" si="330"/>
        <v>76</v>
      </c>
      <c r="DQ284">
        <f t="shared" si="331"/>
        <v>24</v>
      </c>
      <c r="DR284">
        <f t="shared" si="332"/>
        <v>1.0400110793824564</v>
      </c>
      <c r="DS284">
        <f t="shared" si="333"/>
        <v>74.952441344324669</v>
      </c>
      <c r="DT284">
        <f t="shared" si="334"/>
        <v>25.047558655675335</v>
      </c>
      <c r="DU284">
        <f t="shared" si="335"/>
        <v>1.2859997493949207</v>
      </c>
      <c r="DV284">
        <f t="shared" si="336"/>
        <v>69.794871794871796</v>
      </c>
      <c r="DW284">
        <f t="shared" si="337"/>
        <v>30.205128205128208</v>
      </c>
      <c r="DX284">
        <f t="shared" si="338"/>
        <v>14.475740768830004</v>
      </c>
      <c r="DY284">
        <f t="shared" si="339"/>
        <v>76.537585421412302</v>
      </c>
      <c r="DZ284">
        <f t="shared" si="340"/>
        <v>23.462414578587698</v>
      </c>
      <c r="EA284">
        <f t="shared" si="341"/>
        <v>10.719962013545864</v>
      </c>
      <c r="EB284">
        <f t="shared" si="342"/>
        <v>48.981851737926789</v>
      </c>
      <c r="EC284">
        <f t="shared" si="343"/>
        <v>51.018148262073204</v>
      </c>
      <c r="ED284">
        <f t="shared" si="344"/>
        <v>0.26973020384744745</v>
      </c>
      <c r="EE284">
        <f t="shared" si="345"/>
        <v>35.207823960880198</v>
      </c>
      <c r="EF284">
        <f t="shared" si="346"/>
        <v>64.792176039119809</v>
      </c>
      <c r="EG284">
        <f t="shared" si="347"/>
        <v>5.0378215823732297</v>
      </c>
      <c r="EH284">
        <f t="shared" si="348"/>
        <v>53.082864249247287</v>
      </c>
      <c r="EI284">
        <f t="shared" si="349"/>
        <v>46.917135750752713</v>
      </c>
    </row>
    <row r="285" spans="1:139" x14ac:dyDescent="0.25">
      <c r="A285" t="s">
        <v>2475</v>
      </c>
      <c r="B285">
        <v>284</v>
      </c>
      <c r="C285" t="s">
        <v>344</v>
      </c>
      <c r="E285">
        <v>125745</v>
      </c>
      <c r="F285">
        <v>63388</v>
      </c>
      <c r="G285">
        <v>62357</v>
      </c>
      <c r="H285">
        <v>53111</v>
      </c>
      <c r="I285">
        <v>31518</v>
      </c>
      <c r="J285">
        <v>21593</v>
      </c>
      <c r="K285">
        <f t="shared" si="286"/>
        <v>42.237067080201996</v>
      </c>
      <c r="L285">
        <f t="shared" si="287"/>
        <v>49.722344923329338</v>
      </c>
      <c r="M285">
        <f t="shared" si="288"/>
        <v>34.628028930192279</v>
      </c>
      <c r="N285">
        <f t="shared" si="350"/>
        <v>59.343638794223416</v>
      </c>
      <c r="O285">
        <f t="shared" si="351"/>
        <v>40.656361205776584</v>
      </c>
      <c r="P285">
        <f t="shared" si="289"/>
        <v>76.488862947412031</v>
      </c>
      <c r="Q285">
        <f t="shared" si="290"/>
        <v>1.8508406921353391</v>
      </c>
      <c r="R285">
        <f t="shared" si="291"/>
        <v>2.4081640338159702</v>
      </c>
      <c r="S285">
        <f t="shared" si="352"/>
        <v>2.3290843704693942</v>
      </c>
      <c r="T285">
        <f t="shared" si="292"/>
        <v>16.923047956167274</v>
      </c>
      <c r="U285">
        <f t="shared" si="293"/>
        <v>23.511137052587976</v>
      </c>
      <c r="V285">
        <f t="shared" si="294"/>
        <v>1248700</v>
      </c>
      <c r="W285">
        <v>35868</v>
      </c>
      <c r="X285">
        <v>20080</v>
      </c>
      <c r="Y285">
        <v>15788</v>
      </c>
      <c r="Z285">
        <v>3698</v>
      </c>
      <c r="AA285">
        <v>2368</v>
      </c>
      <c r="AB285">
        <v>1330</v>
      </c>
      <c r="AC285">
        <v>1058</v>
      </c>
      <c r="AD285">
        <v>663</v>
      </c>
      <c r="AE285">
        <v>395</v>
      </c>
      <c r="AF285">
        <v>77</v>
      </c>
      <c r="AG285">
        <v>70</v>
      </c>
      <c r="AH285">
        <v>7</v>
      </c>
      <c r="AI285">
        <v>418</v>
      </c>
      <c r="AJ285">
        <v>270</v>
      </c>
      <c r="AK285">
        <v>148</v>
      </c>
      <c r="AL285">
        <v>488</v>
      </c>
      <c r="AM285">
        <v>365</v>
      </c>
      <c r="AN285">
        <v>123</v>
      </c>
      <c r="AO285">
        <v>553</v>
      </c>
      <c r="AP285">
        <v>478</v>
      </c>
      <c r="AQ285">
        <v>75</v>
      </c>
      <c r="AR285">
        <v>1237</v>
      </c>
      <c r="AS285">
        <v>1040</v>
      </c>
      <c r="AT285">
        <v>197</v>
      </c>
      <c r="AU285">
        <v>22</v>
      </c>
      <c r="AV285">
        <v>19</v>
      </c>
      <c r="AW285">
        <v>3</v>
      </c>
      <c r="AX285">
        <v>1257</v>
      </c>
      <c r="AY285">
        <v>451</v>
      </c>
      <c r="AZ285">
        <v>806</v>
      </c>
      <c r="BA285">
        <v>1052</v>
      </c>
      <c r="BB285">
        <v>1029</v>
      </c>
      <c r="BC285">
        <v>23</v>
      </c>
      <c r="BD285">
        <v>152</v>
      </c>
      <c r="BE285">
        <v>43</v>
      </c>
      <c r="BF285">
        <v>109</v>
      </c>
      <c r="BG285">
        <v>4</v>
      </c>
      <c r="BH285">
        <v>4</v>
      </c>
      <c r="BI285">
        <v>0</v>
      </c>
      <c r="BJ285">
        <v>87</v>
      </c>
      <c r="BK285">
        <v>75</v>
      </c>
      <c r="BL285">
        <v>12</v>
      </c>
      <c r="BM285">
        <v>160</v>
      </c>
      <c r="BN285">
        <v>130</v>
      </c>
      <c r="BO285">
        <v>30</v>
      </c>
      <c r="BP285">
        <v>2172</v>
      </c>
      <c r="BQ285">
        <v>1855</v>
      </c>
      <c r="BR285">
        <v>317</v>
      </c>
      <c r="BS285">
        <v>3272</v>
      </c>
      <c r="BT285">
        <v>1908</v>
      </c>
      <c r="BU285">
        <v>1364</v>
      </c>
      <c r="BV285">
        <v>211</v>
      </c>
      <c r="BW285">
        <v>68</v>
      </c>
      <c r="BX285">
        <v>143</v>
      </c>
      <c r="BY285">
        <v>1325</v>
      </c>
      <c r="BZ285">
        <v>602</v>
      </c>
      <c r="CA285">
        <v>723</v>
      </c>
      <c r="CB285" t="str">
        <f t="shared" si="353"/>
        <v>CultivatorsTotal</v>
      </c>
      <c r="CC285" t="str">
        <f t="shared" si="354"/>
        <v>CultivatorsMale</v>
      </c>
      <c r="CD285" t="str">
        <f t="shared" si="355"/>
        <v>CultivatorsFemale</v>
      </c>
      <c r="CE285">
        <f t="shared" si="295"/>
        <v>67.534032497975943</v>
      </c>
      <c r="CF285">
        <f t="shared" si="296"/>
        <v>55.983048957287828</v>
      </c>
      <c r="CG285">
        <f t="shared" si="297"/>
        <v>44.016951042712165</v>
      </c>
      <c r="CH285">
        <f t="shared" si="298"/>
        <v>6.9627760727532904</v>
      </c>
      <c r="CI285">
        <f t="shared" si="299"/>
        <v>64.034613304488914</v>
      </c>
      <c r="CJ285">
        <f t="shared" si="300"/>
        <v>35.965386695511086</v>
      </c>
      <c r="CK285">
        <f t="shared" si="301"/>
        <v>1.9920543766827965</v>
      </c>
      <c r="CL285">
        <f t="shared" si="302"/>
        <v>62.665406427221171</v>
      </c>
      <c r="CM285">
        <f t="shared" si="303"/>
        <v>37.334593572778829</v>
      </c>
      <c r="CN285">
        <f t="shared" si="304"/>
        <v>0.14497938280205608</v>
      </c>
      <c r="CO285">
        <f t="shared" si="305"/>
        <v>90.909090909090907</v>
      </c>
      <c r="CP285">
        <f t="shared" si="356"/>
        <v>9.0909090909090917</v>
      </c>
      <c r="CQ285">
        <f t="shared" si="306"/>
        <v>0.78703093521116152</v>
      </c>
      <c r="CR285">
        <f t="shared" si="307"/>
        <v>64.593301435406701</v>
      </c>
      <c r="CS285">
        <f t="shared" si="308"/>
        <v>35.406698564593306</v>
      </c>
      <c r="CT285">
        <f t="shared" si="309"/>
        <v>0.91883037412212165</v>
      </c>
      <c r="CU285">
        <f t="shared" si="310"/>
        <v>74.795081967213122</v>
      </c>
      <c r="CV285">
        <f t="shared" si="311"/>
        <v>25.204918032786882</v>
      </c>
      <c r="CW285">
        <f t="shared" si="312"/>
        <v>1.0412155673965844</v>
      </c>
      <c r="CX285">
        <f t="shared" si="313"/>
        <v>86.437613019891501</v>
      </c>
      <c r="CY285">
        <f t="shared" si="314"/>
        <v>13.562386980108499</v>
      </c>
      <c r="CZ285">
        <f t="shared" si="315"/>
        <v>2.3290843704693942</v>
      </c>
      <c r="DA285">
        <f t="shared" si="316"/>
        <v>84.074373484236048</v>
      </c>
      <c r="DB285">
        <f t="shared" si="317"/>
        <v>15.925626515763943</v>
      </c>
      <c r="DC285">
        <f t="shared" si="318"/>
        <v>4.1422680800587447E-2</v>
      </c>
      <c r="DD285">
        <f t="shared" si="319"/>
        <v>86.36363636363636</v>
      </c>
      <c r="DE285">
        <f t="shared" si="357"/>
        <v>13.636363636363635</v>
      </c>
      <c r="DF285">
        <f t="shared" si="320"/>
        <v>2.3667413530153829</v>
      </c>
      <c r="DG285">
        <f t="shared" si="321"/>
        <v>35.879077167859982</v>
      </c>
      <c r="DH285">
        <f t="shared" si="322"/>
        <v>64.12092283214001</v>
      </c>
      <c r="DI285">
        <f t="shared" si="323"/>
        <v>1.980757281919</v>
      </c>
      <c r="DJ285">
        <f t="shared" si="324"/>
        <v>97.813688212927758</v>
      </c>
      <c r="DK285">
        <f t="shared" si="325"/>
        <v>2.1863117870722433</v>
      </c>
      <c r="DL285">
        <f t="shared" si="326"/>
        <v>0.28619306734951327</v>
      </c>
      <c r="DM285">
        <f t="shared" si="327"/>
        <v>28.289473684210524</v>
      </c>
      <c r="DN285">
        <f t="shared" si="328"/>
        <v>71.710526315789465</v>
      </c>
      <c r="DO285">
        <f t="shared" si="329"/>
        <v>7.5313965091977179E-3</v>
      </c>
      <c r="DP285">
        <f t="shared" si="330"/>
        <v>100</v>
      </c>
      <c r="DQ285">
        <f t="shared" si="331"/>
        <v>0</v>
      </c>
      <c r="DR285">
        <f t="shared" si="332"/>
        <v>0.16380787407505037</v>
      </c>
      <c r="DS285">
        <f t="shared" si="333"/>
        <v>86.206896551724128</v>
      </c>
      <c r="DT285">
        <f t="shared" si="334"/>
        <v>13.793103448275861</v>
      </c>
      <c r="DU285">
        <f t="shared" si="335"/>
        <v>0.30125586036790869</v>
      </c>
      <c r="DV285">
        <f t="shared" si="336"/>
        <v>81.25</v>
      </c>
      <c r="DW285">
        <f t="shared" si="337"/>
        <v>18.75</v>
      </c>
      <c r="DX285">
        <f t="shared" si="338"/>
        <v>4.089548304494361</v>
      </c>
      <c r="DY285">
        <f t="shared" si="339"/>
        <v>85.405156537753228</v>
      </c>
      <c r="DZ285">
        <f t="shared" si="340"/>
        <v>14.594843462246775</v>
      </c>
      <c r="EA285">
        <f t="shared" si="341"/>
        <v>6.1606823445237335</v>
      </c>
      <c r="EB285">
        <f t="shared" si="342"/>
        <v>58.312958435207833</v>
      </c>
      <c r="EC285">
        <f t="shared" si="343"/>
        <v>41.687041564792175</v>
      </c>
      <c r="ED285">
        <f t="shared" si="344"/>
        <v>0.39728116586017959</v>
      </c>
      <c r="EE285">
        <f t="shared" si="345"/>
        <v>32.227488151658768</v>
      </c>
      <c r="EF285">
        <f t="shared" si="346"/>
        <v>67.772511848341239</v>
      </c>
      <c r="EG285">
        <f t="shared" si="347"/>
        <v>2.4947750936717439</v>
      </c>
      <c r="EH285">
        <f t="shared" si="348"/>
        <v>45.433962264150942</v>
      </c>
      <c r="EI285">
        <f t="shared" si="349"/>
        <v>54.566037735849058</v>
      </c>
    </row>
    <row r="286" spans="1:139" x14ac:dyDescent="0.25">
      <c r="A286" t="s">
        <v>2477</v>
      </c>
      <c r="B286">
        <v>285</v>
      </c>
      <c r="C286" t="s">
        <v>345</v>
      </c>
      <c r="E286">
        <v>64937</v>
      </c>
      <c r="F286">
        <v>32851</v>
      </c>
      <c r="G286">
        <v>32086</v>
      </c>
      <c r="H286">
        <v>29838</v>
      </c>
      <c r="I286">
        <v>17428</v>
      </c>
      <c r="J286">
        <v>12410</v>
      </c>
      <c r="K286">
        <f t="shared" si="286"/>
        <v>45.949150715308683</v>
      </c>
      <c r="L286">
        <f t="shared" si="287"/>
        <v>53.05165748379045</v>
      </c>
      <c r="M286">
        <f t="shared" si="288"/>
        <v>38.677304743501836</v>
      </c>
      <c r="N286">
        <f t="shared" si="350"/>
        <v>58.408740532207247</v>
      </c>
      <c r="O286">
        <f t="shared" si="351"/>
        <v>41.591259467792746</v>
      </c>
      <c r="P286">
        <f t="shared" si="289"/>
        <v>75.135732957973062</v>
      </c>
      <c r="Q286">
        <f t="shared" si="290"/>
        <v>3.2006166633152358</v>
      </c>
      <c r="R286">
        <f t="shared" si="291"/>
        <v>1.9036128426838261</v>
      </c>
      <c r="S286">
        <f t="shared" si="352"/>
        <v>1.4980896842951941</v>
      </c>
      <c r="T286">
        <f t="shared" si="292"/>
        <v>18.261947851732693</v>
      </c>
      <c r="U286">
        <f t="shared" si="293"/>
        <v>24.864267042026949</v>
      </c>
      <c r="V286">
        <f t="shared" si="294"/>
        <v>741900.00000000012</v>
      </c>
      <c r="W286">
        <v>20750</v>
      </c>
      <c r="X286">
        <v>11394</v>
      </c>
      <c r="Y286">
        <v>9356</v>
      </c>
      <c r="Z286">
        <v>1006</v>
      </c>
      <c r="AA286">
        <v>603</v>
      </c>
      <c r="AB286">
        <v>403</v>
      </c>
      <c r="AC286">
        <v>663</v>
      </c>
      <c r="AD286">
        <v>405</v>
      </c>
      <c r="AE286">
        <v>258</v>
      </c>
      <c r="AF286">
        <v>5</v>
      </c>
      <c r="AG286">
        <v>5</v>
      </c>
      <c r="AH286">
        <v>0</v>
      </c>
      <c r="AI286">
        <v>618</v>
      </c>
      <c r="AJ286">
        <v>281</v>
      </c>
      <c r="AK286">
        <v>337</v>
      </c>
      <c r="AL286">
        <v>332</v>
      </c>
      <c r="AM286">
        <v>248</v>
      </c>
      <c r="AN286">
        <v>84</v>
      </c>
      <c r="AO286">
        <v>431</v>
      </c>
      <c r="AP286">
        <v>370</v>
      </c>
      <c r="AQ286">
        <v>61</v>
      </c>
      <c r="AR286">
        <v>447</v>
      </c>
      <c r="AS286">
        <v>355</v>
      </c>
      <c r="AT286">
        <v>92</v>
      </c>
      <c r="AU286">
        <v>14</v>
      </c>
      <c r="AV286">
        <v>14</v>
      </c>
      <c r="AW286">
        <v>0</v>
      </c>
      <c r="AX286">
        <v>554</v>
      </c>
      <c r="AY286">
        <v>225</v>
      </c>
      <c r="AZ286">
        <v>329</v>
      </c>
      <c r="BA286">
        <v>479</v>
      </c>
      <c r="BB286">
        <v>467</v>
      </c>
      <c r="BC286">
        <v>12</v>
      </c>
      <c r="BD286">
        <v>90</v>
      </c>
      <c r="BE286">
        <v>27</v>
      </c>
      <c r="BF286">
        <v>63</v>
      </c>
      <c r="BG286">
        <v>2</v>
      </c>
      <c r="BH286">
        <v>2</v>
      </c>
      <c r="BI286">
        <v>0</v>
      </c>
      <c r="BJ286">
        <v>46</v>
      </c>
      <c r="BK286">
        <v>42</v>
      </c>
      <c r="BL286">
        <v>4</v>
      </c>
      <c r="BM286">
        <v>143</v>
      </c>
      <c r="BN286">
        <v>117</v>
      </c>
      <c r="BO286">
        <v>26</v>
      </c>
      <c r="BP286">
        <v>1555</v>
      </c>
      <c r="BQ286">
        <v>1378</v>
      </c>
      <c r="BR286">
        <v>177</v>
      </c>
      <c r="BS286">
        <v>1968</v>
      </c>
      <c r="BT286">
        <v>1148</v>
      </c>
      <c r="BU286">
        <v>820</v>
      </c>
      <c r="BV286">
        <v>65</v>
      </c>
      <c r="BW286">
        <v>18</v>
      </c>
      <c r="BX286">
        <v>47</v>
      </c>
      <c r="BY286">
        <v>670</v>
      </c>
      <c r="BZ286">
        <v>329</v>
      </c>
      <c r="CA286">
        <v>341</v>
      </c>
      <c r="CB286" t="str">
        <f t="shared" si="353"/>
        <v>CultivatorsTotal</v>
      </c>
      <c r="CC286" t="str">
        <f t="shared" si="354"/>
        <v>CultivatorsMale</v>
      </c>
      <c r="CD286" t="str">
        <f t="shared" si="355"/>
        <v>CultivatorsFemale</v>
      </c>
      <c r="CE286">
        <f t="shared" si="295"/>
        <v>69.542194517058789</v>
      </c>
      <c r="CF286">
        <f t="shared" si="296"/>
        <v>54.910843373493975</v>
      </c>
      <c r="CG286">
        <f t="shared" si="297"/>
        <v>45.089156626506025</v>
      </c>
      <c r="CH286">
        <f t="shared" si="298"/>
        <v>3.3715396474294521</v>
      </c>
      <c r="CI286">
        <f t="shared" si="299"/>
        <v>59.940357852882705</v>
      </c>
      <c r="CJ286">
        <f t="shared" si="300"/>
        <v>40.059642147117295</v>
      </c>
      <c r="CK286">
        <f t="shared" si="301"/>
        <v>2.221998793484818</v>
      </c>
      <c r="CL286">
        <f t="shared" si="302"/>
        <v>61.085972850678736</v>
      </c>
      <c r="CM286">
        <f t="shared" si="303"/>
        <v>38.914027149321271</v>
      </c>
      <c r="CN286">
        <f t="shared" si="304"/>
        <v>1.6757155305315369E-2</v>
      </c>
      <c r="CO286">
        <f t="shared" si="305"/>
        <v>100</v>
      </c>
      <c r="CP286">
        <f t="shared" si="356"/>
        <v>0</v>
      </c>
      <c r="CQ286">
        <f t="shared" si="306"/>
        <v>2.0711843957369798</v>
      </c>
      <c r="CR286">
        <f t="shared" si="307"/>
        <v>45.469255663430417</v>
      </c>
      <c r="CS286">
        <f t="shared" si="308"/>
        <v>54.530744336569583</v>
      </c>
      <c r="CT286">
        <f t="shared" si="309"/>
        <v>1.1126751122729406</v>
      </c>
      <c r="CU286">
        <f t="shared" si="310"/>
        <v>74.698795180722882</v>
      </c>
      <c r="CV286">
        <f t="shared" si="311"/>
        <v>25.301204819277107</v>
      </c>
      <c r="CW286">
        <f t="shared" si="312"/>
        <v>1.4444667873181849</v>
      </c>
      <c r="CX286">
        <f t="shared" si="313"/>
        <v>85.846867749419957</v>
      </c>
      <c r="CY286">
        <f t="shared" si="314"/>
        <v>14.153132250580047</v>
      </c>
      <c r="CZ286">
        <f t="shared" si="315"/>
        <v>1.4980896842951941</v>
      </c>
      <c r="DA286">
        <f t="shared" si="316"/>
        <v>79.418344519015662</v>
      </c>
      <c r="DB286">
        <f t="shared" si="317"/>
        <v>20.581655480984338</v>
      </c>
      <c r="DC286">
        <f t="shared" si="318"/>
        <v>4.6920034854883032E-2</v>
      </c>
      <c r="DD286">
        <f t="shared" si="319"/>
        <v>100</v>
      </c>
      <c r="DE286">
        <f t="shared" si="357"/>
        <v>0</v>
      </c>
      <c r="DF286">
        <f t="shared" si="320"/>
        <v>1.8566928078289431</v>
      </c>
      <c r="DG286">
        <f t="shared" si="321"/>
        <v>40.613718411552348</v>
      </c>
      <c r="DH286">
        <f t="shared" si="322"/>
        <v>59.386281588447652</v>
      </c>
      <c r="DI286">
        <f t="shared" si="323"/>
        <v>1.6053354782492126</v>
      </c>
      <c r="DJ286">
        <f t="shared" si="324"/>
        <v>97.494780793319407</v>
      </c>
      <c r="DK286">
        <f t="shared" si="325"/>
        <v>2.5052192066805845</v>
      </c>
      <c r="DL286">
        <f t="shared" si="326"/>
        <v>0.30162879549567667</v>
      </c>
      <c r="DM286">
        <f t="shared" si="327"/>
        <v>30</v>
      </c>
      <c r="DN286">
        <f t="shared" si="328"/>
        <v>70</v>
      </c>
      <c r="DO286">
        <f t="shared" si="329"/>
        <v>6.7028621221261481E-3</v>
      </c>
      <c r="DP286">
        <f t="shared" si="330"/>
        <v>100</v>
      </c>
      <c r="DQ286">
        <f t="shared" si="331"/>
        <v>0</v>
      </c>
      <c r="DR286">
        <f t="shared" si="332"/>
        <v>0.1541658288089014</v>
      </c>
      <c r="DS286">
        <f t="shared" si="333"/>
        <v>91.304347826086953</v>
      </c>
      <c r="DT286">
        <f t="shared" si="334"/>
        <v>8.695652173913043</v>
      </c>
      <c r="DU286">
        <f t="shared" si="335"/>
        <v>0.47925464173201959</v>
      </c>
      <c r="DV286">
        <f t="shared" si="336"/>
        <v>81.818181818181827</v>
      </c>
      <c r="DW286">
        <f t="shared" si="337"/>
        <v>18.181818181818183</v>
      </c>
      <c r="DX286">
        <f t="shared" si="338"/>
        <v>5.2114752999530802</v>
      </c>
      <c r="DY286">
        <f t="shared" si="339"/>
        <v>88.617363344051441</v>
      </c>
      <c r="DZ286">
        <f t="shared" si="340"/>
        <v>11.382636655948552</v>
      </c>
      <c r="EA286">
        <f t="shared" si="341"/>
        <v>6.5956163281721301</v>
      </c>
      <c r="EB286">
        <f t="shared" si="342"/>
        <v>58.333333333333336</v>
      </c>
      <c r="EC286">
        <f t="shared" si="343"/>
        <v>41.666666666666671</v>
      </c>
      <c r="ED286">
        <f t="shared" si="344"/>
        <v>0.2178430189690998</v>
      </c>
      <c r="EE286">
        <f t="shared" si="345"/>
        <v>27.692307692307693</v>
      </c>
      <c r="EF286">
        <f t="shared" si="346"/>
        <v>72.307692307692307</v>
      </c>
      <c r="EG286">
        <f t="shared" si="347"/>
        <v>2.2454588109122593</v>
      </c>
      <c r="EH286">
        <f t="shared" si="348"/>
        <v>49.104477611940297</v>
      </c>
      <c r="EI286">
        <f t="shared" si="349"/>
        <v>50.895522388059703</v>
      </c>
    </row>
    <row r="287" spans="1:139" x14ac:dyDescent="0.25">
      <c r="A287" t="s">
        <v>2479</v>
      </c>
      <c r="B287">
        <v>286</v>
      </c>
      <c r="C287" t="s">
        <v>346</v>
      </c>
      <c r="E287">
        <v>161428</v>
      </c>
      <c r="F287">
        <v>82891</v>
      </c>
      <c r="G287">
        <v>78537</v>
      </c>
      <c r="H287">
        <v>61468</v>
      </c>
      <c r="I287">
        <v>40429</v>
      </c>
      <c r="J287">
        <v>21039</v>
      </c>
      <c r="K287">
        <f t="shared" si="286"/>
        <v>38.077656912059865</v>
      </c>
      <c r="L287">
        <f t="shared" si="287"/>
        <v>48.773690750503675</v>
      </c>
      <c r="M287">
        <f t="shared" si="288"/>
        <v>26.788647389128688</v>
      </c>
      <c r="N287">
        <f t="shared" si="350"/>
        <v>65.77243443743086</v>
      </c>
      <c r="O287">
        <f t="shared" si="351"/>
        <v>34.22756556256914</v>
      </c>
      <c r="P287">
        <f t="shared" si="289"/>
        <v>68.473026615474708</v>
      </c>
      <c r="Q287">
        <f t="shared" si="290"/>
        <v>1.4462809917355373</v>
      </c>
      <c r="R287">
        <f t="shared" si="291"/>
        <v>2.9348604151753763</v>
      </c>
      <c r="S287">
        <f t="shared" si="352"/>
        <v>2.2873690375479923</v>
      </c>
      <c r="T287">
        <f t="shared" si="292"/>
        <v>24.858462940066374</v>
      </c>
      <c r="U287">
        <f t="shared" si="293"/>
        <v>31.526973384525281</v>
      </c>
      <c r="V287">
        <f t="shared" si="294"/>
        <v>1937900</v>
      </c>
      <c r="W287">
        <v>34762</v>
      </c>
      <c r="X287">
        <v>21713</v>
      </c>
      <c r="Y287">
        <v>13049</v>
      </c>
      <c r="Z287">
        <v>6625</v>
      </c>
      <c r="AA287">
        <v>3960</v>
      </c>
      <c r="AB287">
        <v>2665</v>
      </c>
      <c r="AC287">
        <v>702</v>
      </c>
      <c r="AD287">
        <v>560</v>
      </c>
      <c r="AE287">
        <v>142</v>
      </c>
      <c r="AF287">
        <v>57</v>
      </c>
      <c r="AG287">
        <v>55</v>
      </c>
      <c r="AH287">
        <v>2</v>
      </c>
      <c r="AI287">
        <v>378</v>
      </c>
      <c r="AJ287">
        <v>288</v>
      </c>
      <c r="AK287">
        <v>90</v>
      </c>
      <c r="AL287">
        <v>454</v>
      </c>
      <c r="AM287">
        <v>338</v>
      </c>
      <c r="AN287">
        <v>116</v>
      </c>
      <c r="AO287">
        <v>1146</v>
      </c>
      <c r="AP287">
        <v>941</v>
      </c>
      <c r="AQ287">
        <v>205</v>
      </c>
      <c r="AR287">
        <v>1406</v>
      </c>
      <c r="AS287">
        <v>1248</v>
      </c>
      <c r="AT287">
        <v>158</v>
      </c>
      <c r="AU287">
        <v>12</v>
      </c>
      <c r="AV287">
        <v>12</v>
      </c>
      <c r="AW287">
        <v>0</v>
      </c>
      <c r="AX287">
        <v>1792</v>
      </c>
      <c r="AY287">
        <v>813</v>
      </c>
      <c r="AZ287">
        <v>979</v>
      </c>
      <c r="BA287">
        <v>1179</v>
      </c>
      <c r="BB287">
        <v>1145</v>
      </c>
      <c r="BC287">
        <v>34</v>
      </c>
      <c r="BD287">
        <v>178</v>
      </c>
      <c r="BE287">
        <v>71</v>
      </c>
      <c r="BF287">
        <v>107</v>
      </c>
      <c r="BG287">
        <v>10</v>
      </c>
      <c r="BH287">
        <v>8</v>
      </c>
      <c r="BI287">
        <v>2</v>
      </c>
      <c r="BJ287">
        <v>212</v>
      </c>
      <c r="BK287">
        <v>190</v>
      </c>
      <c r="BL287">
        <v>22</v>
      </c>
      <c r="BM287">
        <v>290</v>
      </c>
      <c r="BN287">
        <v>242</v>
      </c>
      <c r="BO287">
        <v>48</v>
      </c>
      <c r="BP287">
        <v>5737</v>
      </c>
      <c r="BQ287">
        <v>4908</v>
      </c>
      <c r="BR287">
        <v>829</v>
      </c>
      <c r="BS287">
        <v>5107</v>
      </c>
      <c r="BT287">
        <v>3010</v>
      </c>
      <c r="BU287">
        <v>2097</v>
      </c>
      <c r="BV287">
        <v>165</v>
      </c>
      <c r="BW287">
        <v>86</v>
      </c>
      <c r="BX287">
        <v>79</v>
      </c>
      <c r="BY287">
        <v>1256</v>
      </c>
      <c r="BZ287">
        <v>841</v>
      </c>
      <c r="CA287">
        <v>415</v>
      </c>
      <c r="CB287" t="str">
        <f t="shared" si="353"/>
        <v>CultivatorsTotal</v>
      </c>
      <c r="CC287" t="str">
        <f t="shared" si="354"/>
        <v>CultivatorsMale</v>
      </c>
      <c r="CD287" t="str">
        <f t="shared" si="355"/>
        <v>CultivatorsFemale</v>
      </c>
      <c r="CE287">
        <f t="shared" si="295"/>
        <v>56.553003188651005</v>
      </c>
      <c r="CF287">
        <f t="shared" si="296"/>
        <v>62.461883666072147</v>
      </c>
      <c r="CG287">
        <f t="shared" si="297"/>
        <v>37.538116333927853</v>
      </c>
      <c r="CH287">
        <f t="shared" si="298"/>
        <v>10.777965770807576</v>
      </c>
      <c r="CI287">
        <f t="shared" si="299"/>
        <v>59.773584905660385</v>
      </c>
      <c r="CJ287">
        <f t="shared" si="300"/>
        <v>40.226415094339622</v>
      </c>
      <c r="CK287">
        <f t="shared" si="301"/>
        <v>1.1420576560161384</v>
      </c>
      <c r="CL287">
        <f t="shared" si="302"/>
        <v>79.772079772079778</v>
      </c>
      <c r="CM287">
        <f t="shared" si="303"/>
        <v>20.227920227920229</v>
      </c>
      <c r="CN287">
        <f t="shared" si="304"/>
        <v>9.273117719789159E-2</v>
      </c>
      <c r="CO287">
        <f t="shared" si="305"/>
        <v>96.491228070175438</v>
      </c>
      <c r="CP287">
        <f t="shared" si="356"/>
        <v>3.5087719298245612</v>
      </c>
      <c r="CQ287">
        <f t="shared" si="306"/>
        <v>0.6149541224702284</v>
      </c>
      <c r="CR287">
        <f t="shared" si="307"/>
        <v>76.19047619047619</v>
      </c>
      <c r="CS287">
        <f t="shared" si="308"/>
        <v>23.809523809523807</v>
      </c>
      <c r="CT287">
        <f t="shared" si="309"/>
        <v>0.73859569206741726</v>
      </c>
      <c r="CU287">
        <f t="shared" si="310"/>
        <v>74.449339207048453</v>
      </c>
      <c r="CV287">
        <f t="shared" si="311"/>
        <v>25.55066079295154</v>
      </c>
      <c r="CW287">
        <f t="shared" si="312"/>
        <v>1.8643847205049782</v>
      </c>
      <c r="CX287">
        <f t="shared" si="313"/>
        <v>82.111692844677137</v>
      </c>
      <c r="CY287">
        <f t="shared" si="314"/>
        <v>17.888307155322863</v>
      </c>
      <c r="CZ287">
        <f t="shared" si="315"/>
        <v>2.2873690375479923</v>
      </c>
      <c r="DA287">
        <f t="shared" si="316"/>
        <v>88.762446657183503</v>
      </c>
      <c r="DB287">
        <f t="shared" si="317"/>
        <v>11.237553342816501</v>
      </c>
      <c r="DC287">
        <f t="shared" si="318"/>
        <v>1.9522353094292965E-2</v>
      </c>
      <c r="DD287">
        <f t="shared" si="319"/>
        <v>100</v>
      </c>
      <c r="DE287">
        <f t="shared" si="357"/>
        <v>0</v>
      </c>
      <c r="DF287">
        <f t="shared" si="320"/>
        <v>2.9153380620810831</v>
      </c>
      <c r="DG287">
        <f t="shared" si="321"/>
        <v>45.368303571428569</v>
      </c>
      <c r="DH287">
        <f t="shared" si="322"/>
        <v>54.631696428571431</v>
      </c>
      <c r="DI287">
        <f t="shared" si="323"/>
        <v>1.9180711915142838</v>
      </c>
      <c r="DJ287">
        <f t="shared" si="324"/>
        <v>97.116200169635277</v>
      </c>
      <c r="DK287">
        <f t="shared" si="325"/>
        <v>2.8837998303647159</v>
      </c>
      <c r="DL287">
        <f t="shared" si="326"/>
        <v>0.28958157089867897</v>
      </c>
      <c r="DM287">
        <f t="shared" si="327"/>
        <v>39.887640449438202</v>
      </c>
      <c r="DN287">
        <f t="shared" si="328"/>
        <v>60.112359550561798</v>
      </c>
      <c r="DO287">
        <f t="shared" si="329"/>
        <v>1.6268627578577471E-2</v>
      </c>
      <c r="DP287">
        <f t="shared" si="330"/>
        <v>80</v>
      </c>
      <c r="DQ287">
        <f t="shared" si="331"/>
        <v>20</v>
      </c>
      <c r="DR287">
        <f t="shared" si="332"/>
        <v>0.34489490466584238</v>
      </c>
      <c r="DS287">
        <f t="shared" si="333"/>
        <v>89.622641509433961</v>
      </c>
      <c r="DT287">
        <f t="shared" si="334"/>
        <v>10.377358490566039</v>
      </c>
      <c r="DU287">
        <f t="shared" si="335"/>
        <v>0.47179019977874664</v>
      </c>
      <c r="DV287">
        <f t="shared" si="336"/>
        <v>83.448275862068968</v>
      </c>
      <c r="DW287">
        <f t="shared" si="337"/>
        <v>16.551724137931036</v>
      </c>
      <c r="DX287">
        <f t="shared" si="338"/>
        <v>9.333311641829896</v>
      </c>
      <c r="DY287">
        <f t="shared" si="339"/>
        <v>85.549938992504792</v>
      </c>
      <c r="DZ287">
        <f t="shared" si="340"/>
        <v>14.450061007495208</v>
      </c>
      <c r="EA287">
        <f t="shared" si="341"/>
        <v>8.3083881043795138</v>
      </c>
      <c r="EB287">
        <f t="shared" si="342"/>
        <v>58.938711572351679</v>
      </c>
      <c r="EC287">
        <f t="shared" si="343"/>
        <v>41.061288427648321</v>
      </c>
      <c r="ED287">
        <f t="shared" si="344"/>
        <v>0.26843235504652829</v>
      </c>
      <c r="EE287">
        <f t="shared" si="345"/>
        <v>52.121212121212125</v>
      </c>
      <c r="EF287">
        <f t="shared" si="346"/>
        <v>47.878787878787875</v>
      </c>
      <c r="EG287">
        <f t="shared" si="347"/>
        <v>2.0433396238693304</v>
      </c>
      <c r="EH287">
        <f t="shared" si="348"/>
        <v>66.958598726114644</v>
      </c>
      <c r="EI287">
        <f t="shared" si="349"/>
        <v>33.041401273885349</v>
      </c>
    </row>
    <row r="288" spans="1:139" x14ac:dyDescent="0.25">
      <c r="A288" t="s">
        <v>2481</v>
      </c>
      <c r="B288">
        <v>287</v>
      </c>
      <c r="C288" t="s">
        <v>347</v>
      </c>
      <c r="E288">
        <v>117894</v>
      </c>
      <c r="F288">
        <v>60599</v>
      </c>
      <c r="G288">
        <v>57295</v>
      </c>
      <c r="H288">
        <v>38082</v>
      </c>
      <c r="I288">
        <v>25757</v>
      </c>
      <c r="J288">
        <v>12325</v>
      </c>
      <c r="K288">
        <f t="shared" si="286"/>
        <v>32.301898315435899</v>
      </c>
      <c r="L288">
        <f t="shared" si="287"/>
        <v>42.504001716199937</v>
      </c>
      <c r="M288">
        <f t="shared" si="288"/>
        <v>21.511475695959508</v>
      </c>
      <c r="N288">
        <f t="shared" si="350"/>
        <v>67.635628380862343</v>
      </c>
      <c r="O288">
        <f t="shared" si="351"/>
        <v>32.36437161913765</v>
      </c>
      <c r="P288">
        <f t="shared" si="289"/>
        <v>71.902736200829779</v>
      </c>
      <c r="Q288">
        <f t="shared" si="290"/>
        <v>1.1685310645449294</v>
      </c>
      <c r="R288">
        <f t="shared" si="291"/>
        <v>2.8438632424767607</v>
      </c>
      <c r="S288">
        <f t="shared" si="352"/>
        <v>2.6679271046688724</v>
      </c>
      <c r="T288">
        <f t="shared" si="292"/>
        <v>21.416942387479651</v>
      </c>
      <c r="U288">
        <f t="shared" si="293"/>
        <v>28.097263799170214</v>
      </c>
      <c r="V288">
        <f t="shared" si="294"/>
        <v>1070000</v>
      </c>
      <c r="W288">
        <v>25404</v>
      </c>
      <c r="X288">
        <v>16143</v>
      </c>
      <c r="Y288">
        <v>9261</v>
      </c>
      <c r="Z288">
        <v>1463</v>
      </c>
      <c r="AA288">
        <v>1127</v>
      </c>
      <c r="AB288">
        <v>336</v>
      </c>
      <c r="AC288">
        <v>515</v>
      </c>
      <c r="AD288">
        <v>439</v>
      </c>
      <c r="AE288">
        <v>76</v>
      </c>
      <c r="AF288">
        <v>48</v>
      </c>
      <c r="AG288">
        <v>38</v>
      </c>
      <c r="AH288">
        <v>10</v>
      </c>
      <c r="AI288">
        <v>171</v>
      </c>
      <c r="AJ288">
        <v>137</v>
      </c>
      <c r="AK288">
        <v>34</v>
      </c>
      <c r="AL288">
        <v>226</v>
      </c>
      <c r="AM288">
        <v>195</v>
      </c>
      <c r="AN288">
        <v>31</v>
      </c>
      <c r="AO288">
        <v>211</v>
      </c>
      <c r="AP288">
        <v>172</v>
      </c>
      <c r="AQ288">
        <v>39</v>
      </c>
      <c r="AR288">
        <v>1016</v>
      </c>
      <c r="AS288">
        <v>827</v>
      </c>
      <c r="AT288">
        <v>189</v>
      </c>
      <c r="AU288">
        <v>6</v>
      </c>
      <c r="AV288">
        <v>6</v>
      </c>
      <c r="AW288">
        <v>0</v>
      </c>
      <c r="AX288">
        <v>1077</v>
      </c>
      <c r="AY288">
        <v>632</v>
      </c>
      <c r="AZ288">
        <v>445</v>
      </c>
      <c r="BA288">
        <v>527</v>
      </c>
      <c r="BB288">
        <v>509</v>
      </c>
      <c r="BC288">
        <v>18</v>
      </c>
      <c r="BD288">
        <v>100</v>
      </c>
      <c r="BE288">
        <v>53</v>
      </c>
      <c r="BF288">
        <v>47</v>
      </c>
      <c r="BG288">
        <v>0</v>
      </c>
      <c r="BH288">
        <v>0</v>
      </c>
      <c r="BI288">
        <v>0</v>
      </c>
      <c r="BJ288">
        <v>37</v>
      </c>
      <c r="BK288">
        <v>34</v>
      </c>
      <c r="BL288">
        <v>3</v>
      </c>
      <c r="BM288">
        <v>81</v>
      </c>
      <c r="BN288">
        <v>69</v>
      </c>
      <c r="BO288">
        <v>12</v>
      </c>
      <c r="BP288">
        <v>2789</v>
      </c>
      <c r="BQ288">
        <v>2424</v>
      </c>
      <c r="BR288">
        <v>365</v>
      </c>
      <c r="BS288">
        <v>3120</v>
      </c>
      <c r="BT288">
        <v>2124</v>
      </c>
      <c r="BU288">
        <v>996</v>
      </c>
      <c r="BV288">
        <v>235</v>
      </c>
      <c r="BW288">
        <v>42</v>
      </c>
      <c r="BX288">
        <v>193</v>
      </c>
      <c r="BY288">
        <v>1056</v>
      </c>
      <c r="BZ288">
        <v>786</v>
      </c>
      <c r="CA288">
        <v>270</v>
      </c>
      <c r="CB288" t="str">
        <f t="shared" si="353"/>
        <v>CultivatorsTotal</v>
      </c>
      <c r="CC288" t="str">
        <f t="shared" si="354"/>
        <v>CultivatorsMale</v>
      </c>
      <c r="CD288" t="str">
        <f t="shared" si="355"/>
        <v>CultivatorsFemale</v>
      </c>
      <c r="CE288">
        <f t="shared" si="295"/>
        <v>66.708681266740186</v>
      </c>
      <c r="CF288">
        <f t="shared" si="296"/>
        <v>63.545111006140765</v>
      </c>
      <c r="CG288">
        <f t="shared" si="297"/>
        <v>36.454888993859235</v>
      </c>
      <c r="CH288">
        <f t="shared" si="298"/>
        <v>3.8417099942229922</v>
      </c>
      <c r="CI288">
        <f t="shared" si="299"/>
        <v>77.033492822966508</v>
      </c>
      <c r="CJ288">
        <f t="shared" si="300"/>
        <v>22.966507177033492</v>
      </c>
      <c r="CK288">
        <f t="shared" si="301"/>
        <v>1.3523449398666036</v>
      </c>
      <c r="CL288">
        <f t="shared" si="302"/>
        <v>85.242718446601941</v>
      </c>
      <c r="CM288">
        <f t="shared" si="303"/>
        <v>14.757281553398057</v>
      </c>
      <c r="CN288">
        <f t="shared" si="304"/>
        <v>0.12604380022057665</v>
      </c>
      <c r="CO288">
        <f t="shared" si="305"/>
        <v>79.166666666666657</v>
      </c>
      <c r="CP288">
        <f t="shared" si="356"/>
        <v>20.833333333333336</v>
      </c>
      <c r="CQ288">
        <f t="shared" si="306"/>
        <v>0.44903103828580432</v>
      </c>
      <c r="CR288">
        <f t="shared" si="307"/>
        <v>80.116959064327489</v>
      </c>
      <c r="CS288">
        <f t="shared" si="308"/>
        <v>19.883040935672515</v>
      </c>
      <c r="CT288">
        <f t="shared" si="309"/>
        <v>0.59345622603854842</v>
      </c>
      <c r="CU288">
        <f t="shared" si="310"/>
        <v>86.283185840707972</v>
      </c>
      <c r="CV288">
        <f t="shared" si="311"/>
        <v>13.716814159292035</v>
      </c>
      <c r="CW288">
        <f t="shared" si="312"/>
        <v>0.5540675384696182</v>
      </c>
      <c r="CX288">
        <f t="shared" si="313"/>
        <v>81.516587677725113</v>
      </c>
      <c r="CY288">
        <f t="shared" si="314"/>
        <v>18.48341232227488</v>
      </c>
      <c r="CZ288">
        <f t="shared" si="315"/>
        <v>2.6679271046688724</v>
      </c>
      <c r="DA288">
        <f t="shared" si="316"/>
        <v>81.397637795275585</v>
      </c>
      <c r="DB288">
        <f t="shared" si="317"/>
        <v>18.602362204724411</v>
      </c>
      <c r="DC288">
        <f t="shared" si="318"/>
        <v>1.5755475027572081E-2</v>
      </c>
      <c r="DD288">
        <f t="shared" si="319"/>
        <v>100</v>
      </c>
      <c r="DE288">
        <f t="shared" si="357"/>
        <v>0</v>
      </c>
      <c r="DF288">
        <f t="shared" si="320"/>
        <v>2.8281077674491888</v>
      </c>
      <c r="DG288">
        <f t="shared" si="321"/>
        <v>58.681522748375116</v>
      </c>
      <c r="DH288">
        <f t="shared" si="322"/>
        <v>41.318477251624884</v>
      </c>
      <c r="DI288">
        <f t="shared" si="323"/>
        <v>1.3838558899217477</v>
      </c>
      <c r="DJ288">
        <f t="shared" si="324"/>
        <v>96.584440227703979</v>
      </c>
      <c r="DK288">
        <f t="shared" si="325"/>
        <v>3.4155597722960152</v>
      </c>
      <c r="DL288">
        <f t="shared" si="326"/>
        <v>0.26259125045953469</v>
      </c>
      <c r="DM288">
        <f t="shared" si="327"/>
        <v>53</v>
      </c>
      <c r="DN288">
        <f t="shared" si="328"/>
        <v>47</v>
      </c>
      <c r="DO288">
        <f t="shared" si="329"/>
        <v>0</v>
      </c>
      <c r="DP288" t="e">
        <f t="shared" si="330"/>
        <v>#DIV/0!</v>
      </c>
      <c r="DQ288" t="e">
        <f t="shared" si="331"/>
        <v>#DIV/0!</v>
      </c>
      <c r="DR288">
        <f t="shared" si="332"/>
        <v>9.7158762670027835E-2</v>
      </c>
      <c r="DS288">
        <f t="shared" si="333"/>
        <v>91.891891891891902</v>
      </c>
      <c r="DT288">
        <f t="shared" si="334"/>
        <v>8.1081081081081088</v>
      </c>
      <c r="DU288">
        <f t="shared" si="335"/>
        <v>0.21269891287222309</v>
      </c>
      <c r="DV288">
        <f t="shared" si="336"/>
        <v>85.18518518518519</v>
      </c>
      <c r="DW288">
        <f t="shared" si="337"/>
        <v>14.814814814814813</v>
      </c>
      <c r="DX288">
        <f t="shared" si="338"/>
        <v>7.3236699753164229</v>
      </c>
      <c r="DY288">
        <f t="shared" si="339"/>
        <v>86.912871997131589</v>
      </c>
      <c r="DZ288">
        <f t="shared" si="340"/>
        <v>13.087128002868411</v>
      </c>
      <c r="EA288">
        <f t="shared" si="341"/>
        <v>8.1928470143374827</v>
      </c>
      <c r="EB288">
        <f t="shared" si="342"/>
        <v>68.07692307692308</v>
      </c>
      <c r="EC288">
        <f t="shared" si="343"/>
        <v>31.92307692307692</v>
      </c>
      <c r="ED288">
        <f t="shared" si="344"/>
        <v>0.6170894385799065</v>
      </c>
      <c r="EE288">
        <f t="shared" si="345"/>
        <v>17.872340425531917</v>
      </c>
      <c r="EF288">
        <f t="shared" si="346"/>
        <v>82.127659574468083</v>
      </c>
      <c r="EG288">
        <f t="shared" si="347"/>
        <v>2.772963604852686</v>
      </c>
      <c r="EH288">
        <f t="shared" si="348"/>
        <v>74.431818181818173</v>
      </c>
      <c r="EI288">
        <f t="shared" si="349"/>
        <v>25.568181818181817</v>
      </c>
    </row>
    <row r="289" spans="1:139" x14ac:dyDescent="0.25">
      <c r="A289" t="s">
        <v>2483</v>
      </c>
      <c r="B289">
        <v>288</v>
      </c>
      <c r="C289" t="s">
        <v>348</v>
      </c>
      <c r="E289">
        <v>56574</v>
      </c>
      <c r="F289">
        <v>28594</v>
      </c>
      <c r="G289">
        <v>27980</v>
      </c>
      <c r="H289">
        <v>14694</v>
      </c>
      <c r="I289">
        <v>9960</v>
      </c>
      <c r="J289">
        <v>4734</v>
      </c>
      <c r="K289">
        <f t="shared" si="286"/>
        <v>25.973061830522852</v>
      </c>
      <c r="L289">
        <f t="shared" si="287"/>
        <v>34.832482338952225</v>
      </c>
      <c r="M289">
        <f t="shared" si="288"/>
        <v>16.919228020014295</v>
      </c>
      <c r="N289">
        <f t="shared" si="350"/>
        <v>67.782768476929363</v>
      </c>
      <c r="O289">
        <f t="shared" si="351"/>
        <v>32.217231523070637</v>
      </c>
      <c r="P289">
        <f t="shared" si="289"/>
        <v>52.286647611269913</v>
      </c>
      <c r="Q289">
        <f t="shared" si="290"/>
        <v>2.4295630869742757</v>
      </c>
      <c r="R289">
        <f t="shared" si="291"/>
        <v>5.4852320675105481</v>
      </c>
      <c r="S289">
        <f t="shared" si="352"/>
        <v>3.4639989111201848</v>
      </c>
      <c r="T289">
        <f t="shared" si="292"/>
        <v>36.334558323125087</v>
      </c>
      <c r="U289">
        <f t="shared" si="293"/>
        <v>47.713352388730094</v>
      </c>
      <c r="V289">
        <f t="shared" si="294"/>
        <v>701100</v>
      </c>
      <c r="W289">
        <v>7064</v>
      </c>
      <c r="X289">
        <v>4380</v>
      </c>
      <c r="Y289">
        <v>2684</v>
      </c>
      <c r="Z289">
        <v>192</v>
      </c>
      <c r="AA289">
        <v>114</v>
      </c>
      <c r="AB289">
        <v>78</v>
      </c>
      <c r="AC289">
        <v>427</v>
      </c>
      <c r="AD289">
        <v>334</v>
      </c>
      <c r="AE289">
        <v>93</v>
      </c>
      <c r="AF289">
        <v>10</v>
      </c>
      <c r="AG289">
        <v>6</v>
      </c>
      <c r="AH289">
        <v>4</v>
      </c>
      <c r="AI289">
        <v>108</v>
      </c>
      <c r="AJ289">
        <v>86</v>
      </c>
      <c r="AK289">
        <v>22</v>
      </c>
      <c r="AL289">
        <v>239</v>
      </c>
      <c r="AM289">
        <v>187</v>
      </c>
      <c r="AN289">
        <v>52</v>
      </c>
      <c r="AO289">
        <v>209</v>
      </c>
      <c r="AP289">
        <v>165</v>
      </c>
      <c r="AQ289">
        <v>44</v>
      </c>
      <c r="AR289">
        <v>509</v>
      </c>
      <c r="AS289">
        <v>468</v>
      </c>
      <c r="AT289">
        <v>41</v>
      </c>
      <c r="AU289">
        <v>2</v>
      </c>
      <c r="AV289">
        <v>2</v>
      </c>
      <c r="AW289">
        <v>0</v>
      </c>
      <c r="AX289">
        <v>804</v>
      </c>
      <c r="AY289">
        <v>403</v>
      </c>
      <c r="AZ289">
        <v>401</v>
      </c>
      <c r="BA289">
        <v>465</v>
      </c>
      <c r="BB289">
        <v>451</v>
      </c>
      <c r="BC289">
        <v>14</v>
      </c>
      <c r="BD289">
        <v>100</v>
      </c>
      <c r="BE289">
        <v>47</v>
      </c>
      <c r="BF289">
        <v>53</v>
      </c>
      <c r="BG289">
        <v>2</v>
      </c>
      <c r="BH289">
        <v>2</v>
      </c>
      <c r="BI289">
        <v>0</v>
      </c>
      <c r="BJ289">
        <v>54</v>
      </c>
      <c r="BK289">
        <v>47</v>
      </c>
      <c r="BL289">
        <v>7</v>
      </c>
      <c r="BM289">
        <v>93</v>
      </c>
      <c r="BN289">
        <v>74</v>
      </c>
      <c r="BO289">
        <v>19</v>
      </c>
      <c r="BP289">
        <v>1809</v>
      </c>
      <c r="BQ289">
        <v>1479</v>
      </c>
      <c r="BR289">
        <v>330</v>
      </c>
      <c r="BS289">
        <v>2101</v>
      </c>
      <c r="BT289">
        <v>1354</v>
      </c>
      <c r="BU289">
        <v>747</v>
      </c>
      <c r="BV289">
        <v>41</v>
      </c>
      <c r="BW289">
        <v>28</v>
      </c>
      <c r="BX289">
        <v>13</v>
      </c>
      <c r="BY289">
        <v>465</v>
      </c>
      <c r="BZ289">
        <v>333</v>
      </c>
      <c r="CA289">
        <v>132</v>
      </c>
      <c r="CB289" t="str">
        <f t="shared" si="353"/>
        <v>CultivatorsTotal</v>
      </c>
      <c r="CC289" t="str">
        <f t="shared" si="354"/>
        <v>CultivatorsMale</v>
      </c>
      <c r="CD289" t="str">
        <f t="shared" si="355"/>
        <v>CultivatorsFemale</v>
      </c>
      <c r="CE289">
        <f t="shared" si="295"/>
        <v>48.074043827412552</v>
      </c>
      <c r="CF289">
        <f t="shared" si="296"/>
        <v>62.004530011325031</v>
      </c>
      <c r="CG289">
        <f t="shared" si="297"/>
        <v>37.995469988674976</v>
      </c>
      <c r="CH289">
        <f t="shared" si="298"/>
        <v>1.3066557778685177</v>
      </c>
      <c r="CI289">
        <f t="shared" si="299"/>
        <v>59.375</v>
      </c>
      <c r="CJ289">
        <f t="shared" si="300"/>
        <v>40.625</v>
      </c>
      <c r="CK289">
        <f t="shared" si="301"/>
        <v>2.9059480059888392</v>
      </c>
      <c r="CL289">
        <f t="shared" si="302"/>
        <v>78.220140515222482</v>
      </c>
      <c r="CM289">
        <f t="shared" si="303"/>
        <v>21.779859484777518</v>
      </c>
      <c r="CN289">
        <f t="shared" si="304"/>
        <v>6.8054988430651969E-2</v>
      </c>
      <c r="CO289">
        <f t="shared" si="305"/>
        <v>60</v>
      </c>
      <c r="CP289">
        <f t="shared" si="356"/>
        <v>40</v>
      </c>
      <c r="CQ289">
        <f t="shared" si="306"/>
        <v>0.7349938750510413</v>
      </c>
      <c r="CR289">
        <f t="shared" si="307"/>
        <v>79.629629629629633</v>
      </c>
      <c r="CS289">
        <f t="shared" si="308"/>
        <v>20.37037037037037</v>
      </c>
      <c r="CT289">
        <f t="shared" si="309"/>
        <v>1.6265142234925822</v>
      </c>
      <c r="CU289">
        <f t="shared" si="310"/>
        <v>78.242677824267787</v>
      </c>
      <c r="CV289">
        <f t="shared" si="311"/>
        <v>21.75732217573222</v>
      </c>
      <c r="CW289">
        <f t="shared" si="312"/>
        <v>1.4223492582006261</v>
      </c>
      <c r="CX289">
        <f t="shared" si="313"/>
        <v>78.94736842105263</v>
      </c>
      <c r="CY289">
        <f t="shared" si="314"/>
        <v>21.052631578947366</v>
      </c>
      <c r="CZ289">
        <f t="shared" si="315"/>
        <v>3.4639989111201848</v>
      </c>
      <c r="DA289">
        <f t="shared" si="316"/>
        <v>91.944990176817285</v>
      </c>
      <c r="DB289">
        <f t="shared" si="317"/>
        <v>8.0550098231827114</v>
      </c>
      <c r="DC289">
        <f t="shared" si="318"/>
        <v>1.3610997686130393E-2</v>
      </c>
      <c r="DD289">
        <f t="shared" si="319"/>
        <v>100</v>
      </c>
      <c r="DE289">
        <f t="shared" si="357"/>
        <v>0</v>
      </c>
      <c r="DF289">
        <f t="shared" si="320"/>
        <v>5.4716210698244181</v>
      </c>
      <c r="DG289">
        <f t="shared" si="321"/>
        <v>50.124378109452735</v>
      </c>
      <c r="DH289">
        <f t="shared" si="322"/>
        <v>49.875621890547265</v>
      </c>
      <c r="DI289">
        <f t="shared" si="323"/>
        <v>3.1645569620253164</v>
      </c>
      <c r="DJ289">
        <f t="shared" si="324"/>
        <v>96.989247311827953</v>
      </c>
      <c r="DK289">
        <f t="shared" si="325"/>
        <v>3.010752688172043</v>
      </c>
      <c r="DL289">
        <f t="shared" si="326"/>
        <v>0.68054988430651964</v>
      </c>
      <c r="DM289">
        <f t="shared" si="327"/>
        <v>47</v>
      </c>
      <c r="DN289">
        <f t="shared" si="328"/>
        <v>53</v>
      </c>
      <c r="DO289">
        <f t="shared" si="329"/>
        <v>1.3610997686130393E-2</v>
      </c>
      <c r="DP289">
        <f t="shared" si="330"/>
        <v>100</v>
      </c>
      <c r="DQ289">
        <f t="shared" si="331"/>
        <v>0</v>
      </c>
      <c r="DR289">
        <f t="shared" si="332"/>
        <v>0.36749693752552065</v>
      </c>
      <c r="DS289">
        <f t="shared" si="333"/>
        <v>87.037037037037038</v>
      </c>
      <c r="DT289">
        <f t="shared" si="334"/>
        <v>12.962962962962962</v>
      </c>
      <c r="DU289">
        <f t="shared" si="335"/>
        <v>0.63291139240506333</v>
      </c>
      <c r="DV289">
        <f t="shared" si="336"/>
        <v>79.569892473118273</v>
      </c>
      <c r="DW289">
        <f t="shared" si="337"/>
        <v>20.43010752688172</v>
      </c>
      <c r="DX289">
        <f t="shared" si="338"/>
        <v>12.31114740710494</v>
      </c>
      <c r="DY289">
        <f t="shared" si="339"/>
        <v>81.757877280265348</v>
      </c>
      <c r="DZ289">
        <f t="shared" si="340"/>
        <v>18.24212271973466</v>
      </c>
      <c r="EA289">
        <f t="shared" si="341"/>
        <v>14.29835306927998</v>
      </c>
      <c r="EB289">
        <f t="shared" si="342"/>
        <v>64.445502141837224</v>
      </c>
      <c r="EC289">
        <f t="shared" si="343"/>
        <v>35.554497858162783</v>
      </c>
      <c r="ED289">
        <f t="shared" si="344"/>
        <v>0.27902545256567307</v>
      </c>
      <c r="EE289">
        <f t="shared" si="345"/>
        <v>68.292682926829272</v>
      </c>
      <c r="EF289">
        <f t="shared" si="346"/>
        <v>31.707317073170731</v>
      </c>
      <c r="EG289">
        <f t="shared" si="347"/>
        <v>3.1645569620253164</v>
      </c>
      <c r="EH289">
        <f t="shared" si="348"/>
        <v>71.612903225806463</v>
      </c>
      <c r="EI289">
        <f t="shared" si="349"/>
        <v>28.387096774193548</v>
      </c>
    </row>
    <row r="290" spans="1:139" x14ac:dyDescent="0.25">
      <c r="A290" t="s">
        <v>2734</v>
      </c>
      <c r="B290">
        <v>289</v>
      </c>
      <c r="C290" t="s">
        <v>349</v>
      </c>
      <c r="E290">
        <v>1725739</v>
      </c>
      <c r="F290">
        <v>879428</v>
      </c>
      <c r="G290">
        <v>846311</v>
      </c>
      <c r="H290">
        <v>523821</v>
      </c>
      <c r="I290">
        <v>431281</v>
      </c>
      <c r="J290">
        <v>92540</v>
      </c>
      <c r="K290">
        <f t="shared" si="286"/>
        <v>30.353431196722102</v>
      </c>
      <c r="L290">
        <f t="shared" si="287"/>
        <v>49.041081248265918</v>
      </c>
      <c r="M290">
        <f t="shared" si="288"/>
        <v>10.934514616967048</v>
      </c>
      <c r="N290">
        <f t="shared" si="350"/>
        <v>82.33365978072662</v>
      </c>
      <c r="O290">
        <f t="shared" si="351"/>
        <v>17.666340219273376</v>
      </c>
      <c r="P290">
        <f t="shared" si="289"/>
        <v>38.529574033877985</v>
      </c>
      <c r="Q290">
        <f t="shared" si="290"/>
        <v>8.2142563967462152</v>
      </c>
      <c r="R290">
        <f t="shared" si="291"/>
        <v>10.730192183971242</v>
      </c>
      <c r="S290">
        <f t="shared" si="352"/>
        <v>9.7170598353254256</v>
      </c>
      <c r="T290">
        <f t="shared" si="292"/>
        <v>32.80891755007913</v>
      </c>
      <c r="U290">
        <f t="shared" si="293"/>
        <v>61.470425966122008</v>
      </c>
      <c r="V290">
        <f t="shared" si="294"/>
        <v>32199499.999999996</v>
      </c>
      <c r="W290">
        <v>94721</v>
      </c>
      <c r="X290">
        <v>82291</v>
      </c>
      <c r="Y290">
        <v>12430</v>
      </c>
      <c r="Z290">
        <v>88018</v>
      </c>
      <c r="AA290">
        <v>67956</v>
      </c>
      <c r="AB290">
        <v>20062</v>
      </c>
      <c r="AC290">
        <v>19087</v>
      </c>
      <c r="AD290">
        <v>14569</v>
      </c>
      <c r="AE290">
        <v>4518</v>
      </c>
      <c r="AF290">
        <v>840</v>
      </c>
      <c r="AG290">
        <v>811</v>
      </c>
      <c r="AH290">
        <v>29</v>
      </c>
      <c r="AI290">
        <v>10077</v>
      </c>
      <c r="AJ290">
        <v>6724</v>
      </c>
      <c r="AK290">
        <v>3353</v>
      </c>
      <c r="AL290">
        <v>32111</v>
      </c>
      <c r="AM290">
        <v>26353</v>
      </c>
      <c r="AN290">
        <v>5758</v>
      </c>
      <c r="AO290">
        <v>4959</v>
      </c>
      <c r="AP290">
        <v>4596</v>
      </c>
      <c r="AQ290">
        <v>363</v>
      </c>
      <c r="AR290">
        <v>50900</v>
      </c>
      <c r="AS290">
        <v>43754</v>
      </c>
      <c r="AT290">
        <v>7146</v>
      </c>
      <c r="AU290">
        <v>108</v>
      </c>
      <c r="AV290">
        <v>105</v>
      </c>
      <c r="AW290">
        <v>3</v>
      </c>
      <c r="AX290">
        <v>56099</v>
      </c>
      <c r="AY290">
        <v>54160</v>
      </c>
      <c r="AZ290">
        <v>1939</v>
      </c>
      <c r="BA290">
        <v>28729</v>
      </c>
      <c r="BB290">
        <v>28171</v>
      </c>
      <c r="BC290">
        <v>558</v>
      </c>
      <c r="BD290">
        <v>4811</v>
      </c>
      <c r="BE290">
        <v>4075</v>
      </c>
      <c r="BF290">
        <v>736</v>
      </c>
      <c r="BG290">
        <v>21</v>
      </c>
      <c r="BH290">
        <v>15</v>
      </c>
      <c r="BI290">
        <v>6</v>
      </c>
      <c r="BJ290">
        <v>2632</v>
      </c>
      <c r="BK290">
        <v>2296</v>
      </c>
      <c r="BL290">
        <v>336</v>
      </c>
      <c r="BM290">
        <v>6401</v>
      </c>
      <c r="BN290">
        <v>5426</v>
      </c>
      <c r="BO290">
        <v>975</v>
      </c>
      <c r="BP290">
        <v>55447</v>
      </c>
      <c r="BQ290">
        <v>49495</v>
      </c>
      <c r="BR290">
        <v>5952</v>
      </c>
      <c r="BS290">
        <v>46199</v>
      </c>
      <c r="BT290">
        <v>26870</v>
      </c>
      <c r="BU290">
        <v>19329</v>
      </c>
      <c r="BV290">
        <v>1687</v>
      </c>
      <c r="BW290">
        <v>839</v>
      </c>
      <c r="BX290">
        <v>848</v>
      </c>
      <c r="BY290">
        <v>20974</v>
      </c>
      <c r="BZ290">
        <v>12775</v>
      </c>
      <c r="CA290">
        <v>8199</v>
      </c>
      <c r="CB290" t="str">
        <f t="shared" si="353"/>
        <v>CultivatorsTotal</v>
      </c>
      <c r="CC290" t="str">
        <f t="shared" si="354"/>
        <v>CultivatorsMale</v>
      </c>
      <c r="CD290" t="str">
        <f t="shared" si="355"/>
        <v>AgriculturalLabourersFemale</v>
      </c>
      <c r="CE290">
        <f t="shared" si="295"/>
        <v>18.082703824398031</v>
      </c>
      <c r="CF290">
        <f t="shared" si="296"/>
        <v>86.877250029032638</v>
      </c>
      <c r="CG290">
        <f t="shared" si="297"/>
        <v>13.122749970967368</v>
      </c>
      <c r="CH290">
        <f t="shared" si="298"/>
        <v>16.803068223687099</v>
      </c>
      <c r="CI290">
        <f t="shared" si="299"/>
        <v>77.206934945124857</v>
      </c>
      <c r="CJ290">
        <f t="shared" si="300"/>
        <v>22.793065054875139</v>
      </c>
      <c r="CK290">
        <f t="shared" si="301"/>
        <v>3.643801985792857</v>
      </c>
      <c r="CL290">
        <f t="shared" si="302"/>
        <v>76.329438885105048</v>
      </c>
      <c r="CM290">
        <f t="shared" si="303"/>
        <v>23.670561114894955</v>
      </c>
      <c r="CN290">
        <f t="shared" si="304"/>
        <v>0.16036012301912295</v>
      </c>
      <c r="CO290">
        <f t="shared" si="305"/>
        <v>96.547619047619051</v>
      </c>
      <c r="CP290">
        <f t="shared" si="356"/>
        <v>3.4523809523809526</v>
      </c>
      <c r="CQ290">
        <f t="shared" si="306"/>
        <v>1.9237487615044069</v>
      </c>
      <c r="CR290">
        <f t="shared" si="307"/>
        <v>66.726208196884002</v>
      </c>
      <c r="CS290">
        <f t="shared" si="308"/>
        <v>33.273791803116005</v>
      </c>
      <c r="CT290">
        <f t="shared" si="309"/>
        <v>6.1301475122226865</v>
      </c>
      <c r="CU290">
        <f t="shared" si="310"/>
        <v>82.068450063841041</v>
      </c>
      <c r="CV290">
        <f t="shared" si="311"/>
        <v>17.931549936158948</v>
      </c>
      <c r="CW290">
        <f t="shared" si="312"/>
        <v>0.94669744053789362</v>
      </c>
      <c r="CX290">
        <f t="shared" si="313"/>
        <v>92.679975801572894</v>
      </c>
      <c r="CY290">
        <f t="shared" si="314"/>
        <v>7.3200241984271024</v>
      </c>
      <c r="CZ290">
        <f t="shared" si="315"/>
        <v>9.7170598353254256</v>
      </c>
      <c r="DA290">
        <f t="shared" si="316"/>
        <v>85.960707269155208</v>
      </c>
      <c r="DB290">
        <f t="shared" si="317"/>
        <v>14.039292730844794</v>
      </c>
      <c r="DC290">
        <f t="shared" si="318"/>
        <v>2.0617730102458664E-2</v>
      </c>
      <c r="DD290">
        <f t="shared" si="319"/>
        <v>97.222222222222214</v>
      </c>
      <c r="DE290">
        <f t="shared" si="357"/>
        <v>2.7777777777777777</v>
      </c>
      <c r="DF290">
        <f t="shared" si="320"/>
        <v>10.709574453868784</v>
      </c>
      <c r="DG290">
        <f t="shared" si="321"/>
        <v>96.543610403037476</v>
      </c>
      <c r="DH290">
        <f t="shared" si="322"/>
        <v>3.4563895969625129</v>
      </c>
      <c r="DI290">
        <f t="shared" si="323"/>
        <v>5.484507112162361</v>
      </c>
      <c r="DJ290">
        <f t="shared" si="324"/>
        <v>98.057711719864955</v>
      </c>
      <c r="DK290">
        <f t="shared" si="325"/>
        <v>1.9422882801350552</v>
      </c>
      <c r="DL290">
        <f t="shared" si="326"/>
        <v>0.91844351410119096</v>
      </c>
      <c r="DM290">
        <f t="shared" si="327"/>
        <v>84.701725213053408</v>
      </c>
      <c r="DN290">
        <f t="shared" si="328"/>
        <v>15.29827478694658</v>
      </c>
      <c r="DO290">
        <f t="shared" si="329"/>
        <v>4.009003075478074E-3</v>
      </c>
      <c r="DP290">
        <f t="shared" si="330"/>
        <v>71.428571428571431</v>
      </c>
      <c r="DQ290">
        <f t="shared" si="331"/>
        <v>28.571428571428569</v>
      </c>
      <c r="DR290">
        <f t="shared" si="332"/>
        <v>0.50246171879325185</v>
      </c>
      <c r="DS290">
        <f t="shared" si="333"/>
        <v>87.2340425531915</v>
      </c>
      <c r="DT290">
        <f t="shared" si="334"/>
        <v>12.76595744680851</v>
      </c>
      <c r="DU290">
        <f t="shared" si="335"/>
        <v>1.2219823183873881</v>
      </c>
      <c r="DV290">
        <f t="shared" si="336"/>
        <v>84.768004999218874</v>
      </c>
      <c r="DW290">
        <f t="shared" si="337"/>
        <v>15.231995000781129</v>
      </c>
      <c r="DX290">
        <f t="shared" si="338"/>
        <v>10.585104453620607</v>
      </c>
      <c r="DY290">
        <f t="shared" si="339"/>
        <v>89.265424639746058</v>
      </c>
      <c r="DZ290">
        <f t="shared" si="340"/>
        <v>10.734575360253936</v>
      </c>
      <c r="EA290">
        <f t="shared" si="341"/>
        <v>8.8196158611434061</v>
      </c>
      <c r="EB290">
        <f t="shared" si="342"/>
        <v>58.161432065629128</v>
      </c>
      <c r="EC290">
        <f t="shared" si="343"/>
        <v>41.838567934370872</v>
      </c>
      <c r="ED290">
        <f t="shared" si="344"/>
        <v>0.32205658039673857</v>
      </c>
      <c r="EE290">
        <f t="shared" si="345"/>
        <v>49.733254297569651</v>
      </c>
      <c r="EF290">
        <f t="shared" si="346"/>
        <v>50.266745702430349</v>
      </c>
      <c r="EG290">
        <f t="shared" si="347"/>
        <v>4.0040395478608151</v>
      </c>
      <c r="EH290">
        <f t="shared" si="348"/>
        <v>60.908744159435493</v>
      </c>
      <c r="EI290">
        <f t="shared" si="349"/>
        <v>39.091255840564507</v>
      </c>
    </row>
    <row r="291" spans="1:139" x14ac:dyDescent="0.25">
      <c r="A291" t="s">
        <v>2736</v>
      </c>
      <c r="B291">
        <v>290</v>
      </c>
      <c r="C291" t="s">
        <v>350</v>
      </c>
      <c r="E291">
        <v>876001</v>
      </c>
      <c r="F291">
        <v>447544</v>
      </c>
      <c r="G291">
        <v>428457</v>
      </c>
      <c r="H291">
        <v>258509</v>
      </c>
      <c r="I291">
        <v>211865</v>
      </c>
      <c r="J291">
        <v>46644</v>
      </c>
      <c r="K291">
        <f t="shared" si="286"/>
        <v>29.510126129993004</v>
      </c>
      <c r="L291">
        <f t="shared" si="287"/>
        <v>47.339479470175</v>
      </c>
      <c r="M291">
        <f t="shared" si="288"/>
        <v>10.886506697288176</v>
      </c>
      <c r="N291">
        <f t="shared" si="350"/>
        <v>81.956527625730629</v>
      </c>
      <c r="O291">
        <f t="shared" si="351"/>
        <v>18.043472374269367</v>
      </c>
      <c r="P291">
        <f t="shared" si="289"/>
        <v>57.36782858623878</v>
      </c>
      <c r="Q291">
        <f t="shared" si="290"/>
        <v>5.4736972407150235</v>
      </c>
      <c r="R291">
        <f t="shared" si="291"/>
        <v>7.31966778719503</v>
      </c>
      <c r="S291">
        <f t="shared" si="352"/>
        <v>7.0473368432046852</v>
      </c>
      <c r="T291">
        <f t="shared" si="292"/>
        <v>22.791469542646485</v>
      </c>
      <c r="U291">
        <f t="shared" si="293"/>
        <v>42.632171413761228</v>
      </c>
      <c r="V291">
        <f t="shared" si="294"/>
        <v>11020800.000000002</v>
      </c>
      <c r="W291">
        <v>72477</v>
      </c>
      <c r="X291">
        <v>60730</v>
      </c>
      <c r="Y291">
        <v>11747</v>
      </c>
      <c r="Z291">
        <v>66460</v>
      </c>
      <c r="AA291">
        <v>50401</v>
      </c>
      <c r="AB291">
        <v>16059</v>
      </c>
      <c r="AC291">
        <v>9364</v>
      </c>
      <c r="AD291">
        <v>7982</v>
      </c>
      <c r="AE291">
        <v>1382</v>
      </c>
      <c r="AF291">
        <v>144</v>
      </c>
      <c r="AG291">
        <v>140</v>
      </c>
      <c r="AH291">
        <v>4</v>
      </c>
      <c r="AI291">
        <v>2454</v>
      </c>
      <c r="AJ291">
        <v>1948</v>
      </c>
      <c r="AK291">
        <v>506</v>
      </c>
      <c r="AL291">
        <v>11552</v>
      </c>
      <c r="AM291">
        <v>9372</v>
      </c>
      <c r="AN291">
        <v>2180</v>
      </c>
      <c r="AO291">
        <v>1876</v>
      </c>
      <c r="AP291">
        <v>1748</v>
      </c>
      <c r="AQ291">
        <v>128</v>
      </c>
      <c r="AR291">
        <v>18218</v>
      </c>
      <c r="AS291">
        <v>15868</v>
      </c>
      <c r="AT291">
        <v>2350</v>
      </c>
      <c r="AU291">
        <v>20</v>
      </c>
      <c r="AV291">
        <v>20</v>
      </c>
      <c r="AW291">
        <v>0</v>
      </c>
      <c r="AX291">
        <v>18902</v>
      </c>
      <c r="AY291">
        <v>18386</v>
      </c>
      <c r="AZ291">
        <v>516</v>
      </c>
      <c r="BA291">
        <v>8350</v>
      </c>
      <c r="BB291">
        <v>8258</v>
      </c>
      <c r="BC291">
        <v>92</v>
      </c>
      <c r="BD291">
        <v>2044</v>
      </c>
      <c r="BE291">
        <v>1822</v>
      </c>
      <c r="BF291">
        <v>222</v>
      </c>
      <c r="BG291">
        <v>0</v>
      </c>
      <c r="BH291">
        <v>0</v>
      </c>
      <c r="BI291">
        <v>0</v>
      </c>
      <c r="BJ291">
        <v>470</v>
      </c>
      <c r="BK291">
        <v>438</v>
      </c>
      <c r="BL291">
        <v>32</v>
      </c>
      <c r="BM291">
        <v>1406</v>
      </c>
      <c r="BN291">
        <v>1258</v>
      </c>
      <c r="BO291">
        <v>148</v>
      </c>
      <c r="BP291">
        <v>17946</v>
      </c>
      <c r="BQ291">
        <v>16670</v>
      </c>
      <c r="BR291">
        <v>1276</v>
      </c>
      <c r="BS291">
        <v>20120</v>
      </c>
      <c r="BT291">
        <v>12032</v>
      </c>
      <c r="BU291">
        <v>8088</v>
      </c>
      <c r="BV291">
        <v>388</v>
      </c>
      <c r="BW291">
        <v>168</v>
      </c>
      <c r="BX291">
        <v>220</v>
      </c>
      <c r="BY291">
        <v>6318</v>
      </c>
      <c r="BZ291">
        <v>4624</v>
      </c>
      <c r="CA291">
        <v>1694</v>
      </c>
      <c r="CB291" t="str">
        <f t="shared" si="353"/>
        <v>CultivatorsTotal</v>
      </c>
      <c r="CC291" t="str">
        <f t="shared" si="354"/>
        <v>CultivatorsMale</v>
      </c>
      <c r="CD291" t="str">
        <f t="shared" si="355"/>
        <v>AgriculturalLabourersFemale</v>
      </c>
      <c r="CE291">
        <f t="shared" si="295"/>
        <v>28.036548050551431</v>
      </c>
      <c r="CF291">
        <f t="shared" si="296"/>
        <v>83.792099562619867</v>
      </c>
      <c r="CG291">
        <f t="shared" si="297"/>
        <v>16.207900437380136</v>
      </c>
      <c r="CH291">
        <f t="shared" si="298"/>
        <v>25.708969513633956</v>
      </c>
      <c r="CI291">
        <f t="shared" si="299"/>
        <v>75.836593439662963</v>
      </c>
      <c r="CJ291">
        <f t="shared" si="300"/>
        <v>24.163406560337044</v>
      </c>
      <c r="CK291">
        <f t="shared" si="301"/>
        <v>3.6223110220533905</v>
      </c>
      <c r="CL291">
        <f t="shared" si="302"/>
        <v>85.241349850491247</v>
      </c>
      <c r="CM291">
        <f t="shared" si="303"/>
        <v>14.758650149508757</v>
      </c>
      <c r="CN291">
        <f t="shared" si="304"/>
        <v>5.5704056725297761E-2</v>
      </c>
      <c r="CO291">
        <f t="shared" si="305"/>
        <v>97.222222222222214</v>
      </c>
      <c r="CP291">
        <f t="shared" si="356"/>
        <v>2.7777777777777777</v>
      </c>
      <c r="CQ291">
        <f t="shared" si="306"/>
        <v>0.94928996669361621</v>
      </c>
      <c r="CR291">
        <f t="shared" si="307"/>
        <v>79.380603096984515</v>
      </c>
      <c r="CS291">
        <f t="shared" si="308"/>
        <v>20.619396903015485</v>
      </c>
      <c r="CT291">
        <f t="shared" si="309"/>
        <v>4.4687032172961096</v>
      </c>
      <c r="CU291">
        <f t="shared" si="310"/>
        <v>81.128808864265935</v>
      </c>
      <c r="CV291">
        <f t="shared" si="311"/>
        <v>18.871191135734072</v>
      </c>
      <c r="CW291">
        <f t="shared" si="312"/>
        <v>0.72570007233790701</v>
      </c>
      <c r="CX291">
        <f t="shared" si="313"/>
        <v>93.176972281449892</v>
      </c>
      <c r="CY291">
        <f t="shared" si="314"/>
        <v>6.8230277185501063</v>
      </c>
      <c r="CZ291">
        <f t="shared" si="315"/>
        <v>7.0473368432046852</v>
      </c>
      <c r="DA291">
        <f t="shared" si="316"/>
        <v>87.100669667361956</v>
      </c>
      <c r="DB291">
        <f t="shared" si="317"/>
        <v>12.899330332638051</v>
      </c>
      <c r="DC291">
        <f t="shared" si="318"/>
        <v>7.7366745451802454E-3</v>
      </c>
      <c r="DD291">
        <f t="shared" si="319"/>
        <v>100</v>
      </c>
      <c r="DE291">
        <f t="shared" si="357"/>
        <v>0</v>
      </c>
      <c r="DF291">
        <f t="shared" si="320"/>
        <v>7.3119311126498499</v>
      </c>
      <c r="DG291">
        <f t="shared" si="321"/>
        <v>97.270130144958202</v>
      </c>
      <c r="DH291">
        <f t="shared" si="322"/>
        <v>2.7298698550417946</v>
      </c>
      <c r="DI291">
        <f t="shared" si="323"/>
        <v>3.2300616226127525</v>
      </c>
      <c r="DJ291">
        <f t="shared" si="324"/>
        <v>98.898203592814369</v>
      </c>
      <c r="DK291">
        <f t="shared" si="325"/>
        <v>1.1017964071856288</v>
      </c>
      <c r="DL291">
        <f t="shared" si="326"/>
        <v>0.79068813851742115</v>
      </c>
      <c r="DM291">
        <f t="shared" si="327"/>
        <v>89.138943248532286</v>
      </c>
      <c r="DN291">
        <f t="shared" si="328"/>
        <v>10.861056751467709</v>
      </c>
      <c r="DO291">
        <f t="shared" si="329"/>
        <v>0</v>
      </c>
      <c r="DP291" t="e">
        <f t="shared" si="330"/>
        <v>#DIV/0!</v>
      </c>
      <c r="DQ291" t="e">
        <f t="shared" si="331"/>
        <v>#DIV/0!</v>
      </c>
      <c r="DR291">
        <f t="shared" si="332"/>
        <v>0.18181185181173576</v>
      </c>
      <c r="DS291">
        <f t="shared" si="333"/>
        <v>93.191489361702125</v>
      </c>
      <c r="DT291">
        <f t="shared" si="334"/>
        <v>6.8085106382978724</v>
      </c>
      <c r="DU291">
        <f t="shared" si="335"/>
        <v>0.54388822052617125</v>
      </c>
      <c r="DV291">
        <f t="shared" si="336"/>
        <v>89.473684210526315</v>
      </c>
      <c r="DW291">
        <f t="shared" si="337"/>
        <v>10.526315789473683</v>
      </c>
      <c r="DX291">
        <f t="shared" si="338"/>
        <v>6.9421180693902338</v>
      </c>
      <c r="DY291">
        <f t="shared" si="339"/>
        <v>92.889780452468514</v>
      </c>
      <c r="DZ291">
        <f t="shared" si="340"/>
        <v>7.110219547531484</v>
      </c>
      <c r="EA291">
        <f t="shared" si="341"/>
        <v>7.7830945924513273</v>
      </c>
      <c r="EB291">
        <f t="shared" si="342"/>
        <v>59.801192842942342</v>
      </c>
      <c r="EC291">
        <f t="shared" si="343"/>
        <v>40.198807157057651</v>
      </c>
      <c r="ED291">
        <f t="shared" si="344"/>
        <v>0.15009148617649676</v>
      </c>
      <c r="EE291">
        <f t="shared" si="345"/>
        <v>43.298969072164951</v>
      </c>
      <c r="EF291">
        <f t="shared" si="346"/>
        <v>56.701030927835049</v>
      </c>
      <c r="EG291">
        <f t="shared" si="347"/>
        <v>2.4440154888224397</v>
      </c>
      <c r="EH291">
        <f t="shared" si="348"/>
        <v>73.187717632162077</v>
      </c>
      <c r="EI291">
        <f t="shared" si="349"/>
        <v>26.812282367837923</v>
      </c>
    </row>
    <row r="292" spans="1:139" x14ac:dyDescent="0.25">
      <c r="A292" t="s">
        <v>2738</v>
      </c>
      <c r="B292">
        <v>291</v>
      </c>
      <c r="C292" t="s">
        <v>351</v>
      </c>
      <c r="E292">
        <v>378230</v>
      </c>
      <c r="F292">
        <v>194544</v>
      </c>
      <c r="G292">
        <v>183686</v>
      </c>
      <c r="H292">
        <v>107997</v>
      </c>
      <c r="I292">
        <v>88887</v>
      </c>
      <c r="J292">
        <v>19110</v>
      </c>
      <c r="K292">
        <f t="shared" si="286"/>
        <v>28.553261243158921</v>
      </c>
      <c r="L292">
        <f t="shared" si="287"/>
        <v>45.689921046138664</v>
      </c>
      <c r="M292">
        <f t="shared" si="288"/>
        <v>10.403623575013883</v>
      </c>
      <c r="N292">
        <f t="shared" si="350"/>
        <v>82.305064029556377</v>
      </c>
      <c r="O292">
        <f t="shared" si="351"/>
        <v>17.694935970443623</v>
      </c>
      <c r="P292">
        <f t="shared" si="289"/>
        <v>57.917349556006187</v>
      </c>
      <c r="Q292">
        <f t="shared" si="290"/>
        <v>3.6463975851181054</v>
      </c>
      <c r="R292">
        <f t="shared" si="291"/>
        <v>5.7909015991184942</v>
      </c>
      <c r="S292">
        <f t="shared" si="352"/>
        <v>8.6354250581034666</v>
      </c>
      <c r="T292">
        <f t="shared" si="292"/>
        <v>24.009926201653752</v>
      </c>
      <c r="U292">
        <f t="shared" si="293"/>
        <v>42.082650443993813</v>
      </c>
      <c r="V292">
        <f t="shared" si="294"/>
        <v>4544800</v>
      </c>
      <c r="W292">
        <v>36725</v>
      </c>
      <c r="X292">
        <v>30535</v>
      </c>
      <c r="Y292">
        <v>6190</v>
      </c>
      <c r="Z292">
        <v>20934</v>
      </c>
      <c r="AA292">
        <v>16202</v>
      </c>
      <c r="AB292">
        <v>4732</v>
      </c>
      <c r="AC292">
        <v>4890</v>
      </c>
      <c r="AD292">
        <v>3748</v>
      </c>
      <c r="AE292">
        <v>1142</v>
      </c>
      <c r="AF292">
        <v>58</v>
      </c>
      <c r="AG292">
        <v>56</v>
      </c>
      <c r="AH292">
        <v>2</v>
      </c>
      <c r="AI292">
        <v>878</v>
      </c>
      <c r="AJ292">
        <v>626</v>
      </c>
      <c r="AK292">
        <v>252</v>
      </c>
      <c r="AL292">
        <v>3002</v>
      </c>
      <c r="AM292">
        <v>2628</v>
      </c>
      <c r="AN292">
        <v>374</v>
      </c>
      <c r="AO292">
        <v>590</v>
      </c>
      <c r="AP292">
        <v>548</v>
      </c>
      <c r="AQ292">
        <v>42</v>
      </c>
      <c r="AR292">
        <v>9326</v>
      </c>
      <c r="AS292">
        <v>7816</v>
      </c>
      <c r="AT292">
        <v>1510</v>
      </c>
      <c r="AU292">
        <v>10</v>
      </c>
      <c r="AV292">
        <v>10</v>
      </c>
      <c r="AW292">
        <v>0</v>
      </c>
      <c r="AX292">
        <v>6244</v>
      </c>
      <c r="AY292">
        <v>6008</v>
      </c>
      <c r="AZ292">
        <v>236</v>
      </c>
      <c r="BA292">
        <v>3024</v>
      </c>
      <c r="BB292">
        <v>2970</v>
      </c>
      <c r="BC292">
        <v>54</v>
      </c>
      <c r="BD292">
        <v>814</v>
      </c>
      <c r="BE292">
        <v>686</v>
      </c>
      <c r="BF292">
        <v>128</v>
      </c>
      <c r="BG292">
        <v>6</v>
      </c>
      <c r="BH292">
        <v>6</v>
      </c>
      <c r="BI292">
        <v>0</v>
      </c>
      <c r="BJ292">
        <v>164</v>
      </c>
      <c r="BK292">
        <v>164</v>
      </c>
      <c r="BL292">
        <v>0</v>
      </c>
      <c r="BM292">
        <v>416</v>
      </c>
      <c r="BN292">
        <v>358</v>
      </c>
      <c r="BO292">
        <v>58</v>
      </c>
      <c r="BP292">
        <v>11204</v>
      </c>
      <c r="BQ292">
        <v>10552</v>
      </c>
      <c r="BR292">
        <v>652</v>
      </c>
      <c r="BS292">
        <v>7150</v>
      </c>
      <c r="BT292">
        <v>4190</v>
      </c>
      <c r="BU292">
        <v>2960</v>
      </c>
      <c r="BV292">
        <v>260</v>
      </c>
      <c r="BW292">
        <v>80</v>
      </c>
      <c r="BX292">
        <v>180</v>
      </c>
      <c r="BY292">
        <v>2302</v>
      </c>
      <c r="BZ292">
        <v>1704</v>
      </c>
      <c r="CA292">
        <v>598</v>
      </c>
      <c r="CB292" t="str">
        <f t="shared" si="353"/>
        <v>CultivatorsTotal</v>
      </c>
      <c r="CC292" t="str">
        <f t="shared" si="354"/>
        <v>CultivatorsMale</v>
      </c>
      <c r="CD292" t="str">
        <f t="shared" si="355"/>
        <v>CultivatorsFemale</v>
      </c>
      <c r="CE292">
        <f t="shared" si="295"/>
        <v>34.005574228913765</v>
      </c>
      <c r="CF292">
        <f t="shared" si="296"/>
        <v>83.144996596324034</v>
      </c>
      <c r="CG292">
        <f t="shared" si="297"/>
        <v>16.855003403675969</v>
      </c>
      <c r="CH292">
        <f t="shared" si="298"/>
        <v>19.383871774215951</v>
      </c>
      <c r="CI292">
        <f t="shared" si="299"/>
        <v>77.395624343173779</v>
      </c>
      <c r="CJ292">
        <f t="shared" si="300"/>
        <v>22.604375656826214</v>
      </c>
      <c r="CK292">
        <f t="shared" si="301"/>
        <v>4.5279035528764684</v>
      </c>
      <c r="CL292">
        <f t="shared" si="302"/>
        <v>76.646216768916148</v>
      </c>
      <c r="CM292">
        <f t="shared" si="303"/>
        <v>23.353783231083845</v>
      </c>
      <c r="CN292">
        <f t="shared" si="304"/>
        <v>5.3705195514690218E-2</v>
      </c>
      <c r="CO292">
        <f t="shared" si="305"/>
        <v>96.551724137931032</v>
      </c>
      <c r="CP292">
        <f t="shared" si="356"/>
        <v>3.4482758620689653</v>
      </c>
      <c r="CQ292">
        <f t="shared" si="306"/>
        <v>0.81298554589479333</v>
      </c>
      <c r="CR292">
        <f t="shared" si="307"/>
        <v>71.29840546697038</v>
      </c>
      <c r="CS292">
        <f t="shared" si="308"/>
        <v>28.701594533029613</v>
      </c>
      <c r="CT292">
        <f t="shared" si="309"/>
        <v>2.7797068437086216</v>
      </c>
      <c r="CU292">
        <f t="shared" si="310"/>
        <v>87.541638907395068</v>
      </c>
      <c r="CV292">
        <f t="shared" si="311"/>
        <v>12.45836109260493</v>
      </c>
      <c r="CW292">
        <f t="shared" si="312"/>
        <v>0.54631147161495219</v>
      </c>
      <c r="CX292">
        <f t="shared" si="313"/>
        <v>92.881355932203391</v>
      </c>
      <c r="CY292">
        <f t="shared" si="314"/>
        <v>7.1186440677966107</v>
      </c>
      <c r="CZ292">
        <f t="shared" si="315"/>
        <v>8.6354250581034666</v>
      </c>
      <c r="DA292">
        <f t="shared" si="316"/>
        <v>83.808706841089432</v>
      </c>
      <c r="DB292">
        <f t="shared" si="317"/>
        <v>16.191293158910572</v>
      </c>
      <c r="DC292">
        <f t="shared" si="318"/>
        <v>9.2595164680500386E-3</v>
      </c>
      <c r="DD292">
        <f t="shared" si="319"/>
        <v>100</v>
      </c>
      <c r="DE292">
        <f t="shared" si="357"/>
        <v>0</v>
      </c>
      <c r="DF292">
        <f t="shared" si="320"/>
        <v>5.7816420826504444</v>
      </c>
      <c r="DG292">
        <f t="shared" si="321"/>
        <v>96.220371556694431</v>
      </c>
      <c r="DH292">
        <f t="shared" si="322"/>
        <v>3.7796284433055738</v>
      </c>
      <c r="DI292">
        <f t="shared" si="323"/>
        <v>2.8000777799383316</v>
      </c>
      <c r="DJ292">
        <f t="shared" si="324"/>
        <v>98.214285714285708</v>
      </c>
      <c r="DK292">
        <f t="shared" si="325"/>
        <v>1.7857142857142856</v>
      </c>
      <c r="DL292">
        <f t="shared" si="326"/>
        <v>0.75372464049927312</v>
      </c>
      <c r="DM292">
        <f t="shared" si="327"/>
        <v>84.275184275184273</v>
      </c>
      <c r="DN292">
        <f t="shared" si="328"/>
        <v>15.724815724815725</v>
      </c>
      <c r="DO292">
        <f t="shared" si="329"/>
        <v>5.5557098808300233E-3</v>
      </c>
      <c r="DP292">
        <f t="shared" si="330"/>
        <v>100</v>
      </c>
      <c r="DQ292">
        <f t="shared" si="331"/>
        <v>0</v>
      </c>
      <c r="DR292">
        <f t="shared" si="332"/>
        <v>0.15185607007602064</v>
      </c>
      <c r="DS292">
        <f t="shared" si="333"/>
        <v>100</v>
      </c>
      <c r="DT292">
        <f t="shared" si="334"/>
        <v>0</v>
      </c>
      <c r="DU292">
        <f t="shared" si="335"/>
        <v>0.38519588507088159</v>
      </c>
      <c r="DV292">
        <f t="shared" si="336"/>
        <v>86.057692307692307</v>
      </c>
      <c r="DW292">
        <f t="shared" si="337"/>
        <v>13.942307692307693</v>
      </c>
      <c r="DX292">
        <f t="shared" si="338"/>
        <v>10.374362250803264</v>
      </c>
      <c r="DY292">
        <f t="shared" si="339"/>
        <v>94.180649767940011</v>
      </c>
      <c r="DZ292">
        <f t="shared" si="340"/>
        <v>5.8193502320599784</v>
      </c>
      <c r="EA292">
        <f t="shared" si="341"/>
        <v>6.6205542746557784</v>
      </c>
      <c r="EB292">
        <f t="shared" si="342"/>
        <v>58.6013986013986</v>
      </c>
      <c r="EC292">
        <f t="shared" si="343"/>
        <v>41.3986013986014</v>
      </c>
      <c r="ED292">
        <f t="shared" si="344"/>
        <v>0.24074742816930098</v>
      </c>
      <c r="EE292">
        <f t="shared" si="345"/>
        <v>30.76923076923077</v>
      </c>
      <c r="EF292">
        <f t="shared" si="346"/>
        <v>69.230769230769226</v>
      </c>
      <c r="EG292">
        <f t="shared" si="347"/>
        <v>2.1315406909451191</v>
      </c>
      <c r="EH292">
        <f t="shared" si="348"/>
        <v>74.02258905299739</v>
      </c>
      <c r="EI292">
        <f t="shared" si="349"/>
        <v>25.977410947002603</v>
      </c>
    </row>
    <row r="293" spans="1:139" x14ac:dyDescent="0.25">
      <c r="A293" t="s">
        <v>2740</v>
      </c>
      <c r="B293">
        <v>292</v>
      </c>
      <c r="C293" t="s">
        <v>352</v>
      </c>
      <c r="E293">
        <v>693947</v>
      </c>
      <c r="F293">
        <v>352860</v>
      </c>
      <c r="G293">
        <v>341087</v>
      </c>
      <c r="H293">
        <v>186479</v>
      </c>
      <c r="I293">
        <v>155506</v>
      </c>
      <c r="J293">
        <v>30973</v>
      </c>
      <c r="K293">
        <f t="shared" si="286"/>
        <v>26.872225112292437</v>
      </c>
      <c r="L293">
        <f t="shared" si="287"/>
        <v>44.070169472311967</v>
      </c>
      <c r="M293">
        <f t="shared" si="288"/>
        <v>9.0806744320364015</v>
      </c>
      <c r="N293">
        <f t="shared" si="350"/>
        <v>83.390623072839304</v>
      </c>
      <c r="O293">
        <f t="shared" si="351"/>
        <v>16.609376927160699</v>
      </c>
      <c r="P293">
        <f t="shared" si="289"/>
        <v>46.488344532092086</v>
      </c>
      <c r="Q293">
        <f t="shared" si="290"/>
        <v>6.4725786817818625</v>
      </c>
      <c r="R293">
        <f t="shared" si="291"/>
        <v>8.9361268561071228</v>
      </c>
      <c r="S293">
        <f t="shared" si="352"/>
        <v>12.492559483909718</v>
      </c>
      <c r="T293">
        <f t="shared" si="292"/>
        <v>25.610390446109218</v>
      </c>
      <c r="U293">
        <f t="shared" si="293"/>
        <v>53.511655467907914</v>
      </c>
      <c r="V293">
        <f t="shared" si="294"/>
        <v>9978800</v>
      </c>
      <c r="W293">
        <v>42784</v>
      </c>
      <c r="X293">
        <v>36561</v>
      </c>
      <c r="Y293">
        <v>6223</v>
      </c>
      <c r="Z293">
        <v>26451</v>
      </c>
      <c r="AA293">
        <v>22291</v>
      </c>
      <c r="AB293">
        <v>4160</v>
      </c>
      <c r="AC293">
        <v>17456</v>
      </c>
      <c r="AD293">
        <v>12302</v>
      </c>
      <c r="AE293">
        <v>5154</v>
      </c>
      <c r="AF293">
        <v>1176</v>
      </c>
      <c r="AG293">
        <v>736</v>
      </c>
      <c r="AH293">
        <v>440</v>
      </c>
      <c r="AI293">
        <v>2704</v>
      </c>
      <c r="AJ293">
        <v>1886</v>
      </c>
      <c r="AK293">
        <v>818</v>
      </c>
      <c r="AL293">
        <v>8190</v>
      </c>
      <c r="AM293">
        <v>7124</v>
      </c>
      <c r="AN293">
        <v>1066</v>
      </c>
      <c r="AO293">
        <v>1056</v>
      </c>
      <c r="AP293">
        <v>994</v>
      </c>
      <c r="AQ293">
        <v>62</v>
      </c>
      <c r="AR293">
        <v>23296</v>
      </c>
      <c r="AS293">
        <v>20888</v>
      </c>
      <c r="AT293">
        <v>2408</v>
      </c>
      <c r="AU293">
        <v>12</v>
      </c>
      <c r="AV293">
        <v>12</v>
      </c>
      <c r="AW293">
        <v>0</v>
      </c>
      <c r="AX293">
        <v>16652</v>
      </c>
      <c r="AY293">
        <v>16150</v>
      </c>
      <c r="AZ293">
        <v>502</v>
      </c>
      <c r="BA293">
        <v>10074</v>
      </c>
      <c r="BB293">
        <v>9864</v>
      </c>
      <c r="BC293">
        <v>210</v>
      </c>
      <c r="BD293">
        <v>1594</v>
      </c>
      <c r="BE293">
        <v>1294</v>
      </c>
      <c r="BF293">
        <v>300</v>
      </c>
      <c r="BG293">
        <v>6</v>
      </c>
      <c r="BH293">
        <v>6</v>
      </c>
      <c r="BI293">
        <v>0</v>
      </c>
      <c r="BJ293">
        <v>452</v>
      </c>
      <c r="BK293">
        <v>420</v>
      </c>
      <c r="BL293">
        <v>32</v>
      </c>
      <c r="BM293">
        <v>1276</v>
      </c>
      <c r="BN293">
        <v>1136</v>
      </c>
      <c r="BO293">
        <v>140</v>
      </c>
      <c r="BP293">
        <v>13248</v>
      </c>
      <c r="BQ293">
        <v>12006</v>
      </c>
      <c r="BR293">
        <v>1242</v>
      </c>
      <c r="BS293">
        <v>13324</v>
      </c>
      <c r="BT293">
        <v>7298</v>
      </c>
      <c r="BU293">
        <v>6026</v>
      </c>
      <c r="BV293">
        <v>488</v>
      </c>
      <c r="BW293">
        <v>186</v>
      </c>
      <c r="BX293">
        <v>302</v>
      </c>
      <c r="BY293">
        <v>6240</v>
      </c>
      <c r="BZ293">
        <v>4352</v>
      </c>
      <c r="CA293">
        <v>1888</v>
      </c>
      <c r="CB293" t="str">
        <f t="shared" si="353"/>
        <v>CultivatorsTotal</v>
      </c>
      <c r="CC293" t="str">
        <f t="shared" si="354"/>
        <v>CultivatorsMale</v>
      </c>
      <c r="CD293" t="str">
        <f t="shared" si="355"/>
        <v>CultivatorsFemale</v>
      </c>
      <c r="CE293">
        <f t="shared" si="295"/>
        <v>22.943065975257269</v>
      </c>
      <c r="CF293">
        <f t="shared" si="296"/>
        <v>85.454842931937165</v>
      </c>
      <c r="CG293">
        <f t="shared" si="297"/>
        <v>14.545157068062828</v>
      </c>
      <c r="CH293">
        <f t="shared" si="298"/>
        <v>14.184438998493128</v>
      </c>
      <c r="CI293">
        <f t="shared" si="299"/>
        <v>84.272806321122076</v>
      </c>
      <c r="CJ293">
        <f t="shared" si="300"/>
        <v>15.727193678877926</v>
      </c>
      <c r="CK293">
        <f t="shared" si="301"/>
        <v>9.3608395583416897</v>
      </c>
      <c r="CL293">
        <f t="shared" si="302"/>
        <v>70.47433547204399</v>
      </c>
      <c r="CM293">
        <f t="shared" si="303"/>
        <v>29.525664527956003</v>
      </c>
      <c r="CN293">
        <f t="shared" si="304"/>
        <v>0.63063401240890404</v>
      </c>
      <c r="CO293">
        <f t="shared" si="305"/>
        <v>62.585034013605444</v>
      </c>
      <c r="CP293">
        <f t="shared" si="356"/>
        <v>37.414965986394563</v>
      </c>
      <c r="CQ293">
        <f t="shared" si="306"/>
        <v>1.4500292258109493</v>
      </c>
      <c r="CR293">
        <f t="shared" si="307"/>
        <v>69.748520710059168</v>
      </c>
      <c r="CS293">
        <f t="shared" si="308"/>
        <v>30.251479289940832</v>
      </c>
      <c r="CT293">
        <f t="shared" si="309"/>
        <v>4.3919154435620094</v>
      </c>
      <c r="CU293">
        <f t="shared" si="310"/>
        <v>86.984126984126988</v>
      </c>
      <c r="CV293">
        <f t="shared" si="311"/>
        <v>13.015873015873018</v>
      </c>
      <c r="CW293">
        <f t="shared" si="312"/>
        <v>0.56628360297942393</v>
      </c>
      <c r="CX293">
        <f t="shared" si="313"/>
        <v>94.128787878787875</v>
      </c>
      <c r="CY293">
        <f t="shared" si="314"/>
        <v>5.8712121212121211</v>
      </c>
      <c r="CZ293">
        <f t="shared" si="315"/>
        <v>12.492559483909718</v>
      </c>
      <c r="DA293">
        <f t="shared" si="316"/>
        <v>89.663461538461547</v>
      </c>
      <c r="DB293">
        <f t="shared" si="317"/>
        <v>10.336538461538462</v>
      </c>
      <c r="DC293">
        <f t="shared" si="318"/>
        <v>6.4350409429479987E-3</v>
      </c>
      <c r="DD293">
        <f t="shared" si="319"/>
        <v>100</v>
      </c>
      <c r="DE293">
        <f t="shared" si="357"/>
        <v>0</v>
      </c>
      <c r="DF293">
        <f t="shared" si="320"/>
        <v>8.9296918151641744</v>
      </c>
      <c r="DG293">
        <f t="shared" si="321"/>
        <v>96.985347105452803</v>
      </c>
      <c r="DH293">
        <f t="shared" si="322"/>
        <v>3.0146528945472015</v>
      </c>
      <c r="DI293">
        <f t="shared" si="323"/>
        <v>5.4022168716048462</v>
      </c>
      <c r="DJ293">
        <f t="shared" si="324"/>
        <v>97.91542584871948</v>
      </c>
      <c r="DK293">
        <f t="shared" si="325"/>
        <v>2.084574151280524</v>
      </c>
      <c r="DL293">
        <f t="shared" si="326"/>
        <v>0.8547879385882593</v>
      </c>
      <c r="DM293">
        <f t="shared" si="327"/>
        <v>81.17942283563363</v>
      </c>
      <c r="DN293">
        <f t="shared" si="328"/>
        <v>18.820577164366373</v>
      </c>
      <c r="DO293">
        <f t="shared" si="329"/>
        <v>3.2175204714739994E-3</v>
      </c>
      <c r="DP293">
        <f t="shared" si="330"/>
        <v>100</v>
      </c>
      <c r="DQ293">
        <f t="shared" si="331"/>
        <v>0</v>
      </c>
      <c r="DR293">
        <f t="shared" si="332"/>
        <v>0.24238654218437464</v>
      </c>
      <c r="DS293">
        <f t="shared" si="333"/>
        <v>92.920353982300881</v>
      </c>
      <c r="DT293">
        <f t="shared" si="334"/>
        <v>7.0796460176991154</v>
      </c>
      <c r="DU293">
        <f t="shared" si="335"/>
        <v>0.68425935360013723</v>
      </c>
      <c r="DV293">
        <f t="shared" si="336"/>
        <v>89.028213166144198</v>
      </c>
      <c r="DW293">
        <f t="shared" si="337"/>
        <v>10.9717868338558</v>
      </c>
      <c r="DX293">
        <f t="shared" si="338"/>
        <v>7.1042852010145916</v>
      </c>
      <c r="DY293">
        <f t="shared" si="339"/>
        <v>90.625</v>
      </c>
      <c r="DZ293">
        <f t="shared" si="340"/>
        <v>9.375</v>
      </c>
      <c r="EA293">
        <f t="shared" si="341"/>
        <v>7.1450404603199296</v>
      </c>
      <c r="EB293">
        <f t="shared" si="342"/>
        <v>54.773341338937257</v>
      </c>
      <c r="EC293">
        <f t="shared" si="343"/>
        <v>45.226658661062743</v>
      </c>
      <c r="ED293">
        <f t="shared" si="344"/>
        <v>0.26169166501321861</v>
      </c>
      <c r="EE293">
        <f t="shared" si="345"/>
        <v>38.114754098360656</v>
      </c>
      <c r="EF293">
        <f t="shared" si="346"/>
        <v>61.885245901639344</v>
      </c>
      <c r="EG293">
        <f t="shared" si="347"/>
        <v>3.3462212903329598</v>
      </c>
      <c r="EH293">
        <f t="shared" si="348"/>
        <v>69.743589743589737</v>
      </c>
      <c r="EI293">
        <f t="shared" si="349"/>
        <v>30.256410256410255</v>
      </c>
    </row>
    <row r="294" spans="1:139" x14ac:dyDescent="0.25">
      <c r="A294" t="s">
        <v>2455</v>
      </c>
      <c r="B294">
        <v>293</v>
      </c>
      <c r="C294" t="s">
        <v>353</v>
      </c>
      <c r="E294">
        <v>643291</v>
      </c>
      <c r="F294">
        <v>324159</v>
      </c>
      <c r="G294">
        <v>319132</v>
      </c>
      <c r="H294">
        <v>187929</v>
      </c>
      <c r="I294">
        <v>122938</v>
      </c>
      <c r="J294">
        <v>64991</v>
      </c>
      <c r="K294">
        <f t="shared" si="286"/>
        <v>29.213684009258639</v>
      </c>
      <c r="L294">
        <f t="shared" si="287"/>
        <v>37.925215712042551</v>
      </c>
      <c r="M294">
        <f t="shared" si="288"/>
        <v>20.364927365478859</v>
      </c>
      <c r="N294">
        <f t="shared" si="350"/>
        <v>65.417258645552309</v>
      </c>
      <c r="O294">
        <f t="shared" si="351"/>
        <v>34.582741354447691</v>
      </c>
      <c r="P294">
        <f t="shared" si="289"/>
        <v>66.301103076161738</v>
      </c>
      <c r="Q294">
        <f t="shared" si="290"/>
        <v>3.2118512842616096</v>
      </c>
      <c r="R294">
        <f t="shared" si="291"/>
        <v>4.7549872558253377</v>
      </c>
      <c r="S294">
        <f t="shared" si="352"/>
        <v>4.325037647196547</v>
      </c>
      <c r="T294">
        <f t="shared" si="292"/>
        <v>21.40702073655476</v>
      </c>
      <c r="U294">
        <f t="shared" si="293"/>
        <v>33.698896923838255</v>
      </c>
      <c r="V294">
        <f t="shared" si="294"/>
        <v>6332999.9999999991</v>
      </c>
      <c r="W294">
        <v>98319</v>
      </c>
      <c r="X294">
        <v>58895</v>
      </c>
      <c r="Y294">
        <v>39424</v>
      </c>
      <c r="Z294">
        <v>20540</v>
      </c>
      <c r="AA294">
        <v>12653</v>
      </c>
      <c r="AB294">
        <v>7887</v>
      </c>
      <c r="AC294">
        <v>5740</v>
      </c>
      <c r="AD294">
        <v>4090</v>
      </c>
      <c r="AE294">
        <v>1650</v>
      </c>
      <c r="AF294">
        <v>1508</v>
      </c>
      <c r="AG294">
        <v>1384</v>
      </c>
      <c r="AH294">
        <v>124</v>
      </c>
      <c r="AI294">
        <v>1878</v>
      </c>
      <c r="AJ294">
        <v>1234</v>
      </c>
      <c r="AK294">
        <v>644</v>
      </c>
      <c r="AL294">
        <v>2650</v>
      </c>
      <c r="AM294">
        <v>2274</v>
      </c>
      <c r="AN294">
        <v>376</v>
      </c>
      <c r="AO294">
        <v>1458</v>
      </c>
      <c r="AP294">
        <v>1320</v>
      </c>
      <c r="AQ294">
        <v>138</v>
      </c>
      <c r="AR294">
        <v>8128</v>
      </c>
      <c r="AS294">
        <v>6810</v>
      </c>
      <c r="AT294">
        <v>1318</v>
      </c>
      <c r="AU294">
        <v>8</v>
      </c>
      <c r="AV294">
        <v>8</v>
      </c>
      <c r="AW294">
        <v>0</v>
      </c>
      <c r="AX294">
        <v>8928</v>
      </c>
      <c r="AY294">
        <v>7916</v>
      </c>
      <c r="AZ294">
        <v>1012</v>
      </c>
      <c r="BA294">
        <v>3380</v>
      </c>
      <c r="BB294">
        <v>3306</v>
      </c>
      <c r="BC294">
        <v>74</v>
      </c>
      <c r="BD294">
        <v>1378</v>
      </c>
      <c r="BE294">
        <v>1052</v>
      </c>
      <c r="BF294">
        <v>326</v>
      </c>
      <c r="BG294">
        <v>4</v>
      </c>
      <c r="BH294">
        <v>2</v>
      </c>
      <c r="BI294">
        <v>2</v>
      </c>
      <c r="BJ294">
        <v>426</v>
      </c>
      <c r="BK294">
        <v>374</v>
      </c>
      <c r="BL294">
        <v>52</v>
      </c>
      <c r="BM294">
        <v>788</v>
      </c>
      <c r="BN294">
        <v>650</v>
      </c>
      <c r="BO294">
        <v>138</v>
      </c>
      <c r="BP294">
        <v>9676</v>
      </c>
      <c r="BQ294">
        <v>8628</v>
      </c>
      <c r="BR294">
        <v>1048</v>
      </c>
      <c r="BS294">
        <v>12696</v>
      </c>
      <c r="BT294">
        <v>6970</v>
      </c>
      <c r="BU294">
        <v>5726</v>
      </c>
      <c r="BV294">
        <v>1972</v>
      </c>
      <c r="BW294">
        <v>868</v>
      </c>
      <c r="BX294">
        <v>1104</v>
      </c>
      <c r="BY294">
        <v>8452</v>
      </c>
      <c r="BZ294">
        <v>4504</v>
      </c>
      <c r="CA294">
        <v>3948</v>
      </c>
      <c r="CB294" t="str">
        <f t="shared" si="353"/>
        <v>CultivatorsTotal</v>
      </c>
      <c r="CC294" t="str">
        <f t="shared" si="354"/>
        <v>CultivatorsMale</v>
      </c>
      <c r="CD294" t="str">
        <f t="shared" si="355"/>
        <v>CultivatorsFemale</v>
      </c>
      <c r="CE294">
        <f t="shared" si="295"/>
        <v>52.317098478680776</v>
      </c>
      <c r="CF294">
        <f t="shared" si="296"/>
        <v>59.901951809924839</v>
      </c>
      <c r="CG294">
        <f t="shared" si="297"/>
        <v>40.098048190075161</v>
      </c>
      <c r="CH294">
        <f t="shared" si="298"/>
        <v>10.929659605489308</v>
      </c>
      <c r="CI294">
        <f t="shared" si="299"/>
        <v>61.601752677702052</v>
      </c>
      <c r="CJ294">
        <f t="shared" si="300"/>
        <v>38.398247322297955</v>
      </c>
      <c r="CK294">
        <f t="shared" si="301"/>
        <v>3.0543449919916563</v>
      </c>
      <c r="CL294">
        <f t="shared" si="302"/>
        <v>71.254355400696866</v>
      </c>
      <c r="CM294">
        <f t="shared" si="303"/>
        <v>28.745644599303137</v>
      </c>
      <c r="CN294">
        <f t="shared" si="304"/>
        <v>0.80243070521313908</v>
      </c>
      <c r="CO294">
        <f t="shared" si="305"/>
        <v>91.777188328912459</v>
      </c>
      <c r="CP294">
        <f t="shared" si="356"/>
        <v>8.2228116710875341</v>
      </c>
      <c r="CQ294">
        <f t="shared" si="306"/>
        <v>0.99931357055058034</v>
      </c>
      <c r="CR294">
        <f t="shared" si="307"/>
        <v>65.708200212992537</v>
      </c>
      <c r="CS294">
        <f t="shared" si="308"/>
        <v>34.291799787007456</v>
      </c>
      <c r="CT294">
        <f t="shared" si="309"/>
        <v>1.4101070084978902</v>
      </c>
      <c r="CU294">
        <f t="shared" si="310"/>
        <v>85.811320754716974</v>
      </c>
      <c r="CV294">
        <f t="shared" si="311"/>
        <v>14.188679245283019</v>
      </c>
      <c r="CW294">
        <f t="shared" si="312"/>
        <v>0.77582491259997122</v>
      </c>
      <c r="CX294">
        <f t="shared" si="313"/>
        <v>90.534979423868307</v>
      </c>
      <c r="CY294">
        <f t="shared" si="314"/>
        <v>9.4650205761316872</v>
      </c>
      <c r="CZ294">
        <f t="shared" si="315"/>
        <v>4.325037647196547</v>
      </c>
      <c r="DA294">
        <f t="shared" si="316"/>
        <v>83.784448818897644</v>
      </c>
      <c r="DB294">
        <f t="shared" si="317"/>
        <v>16.215551181102363</v>
      </c>
      <c r="DC294">
        <f t="shared" si="318"/>
        <v>4.2569268181068378E-3</v>
      </c>
      <c r="DD294">
        <f t="shared" si="319"/>
        <v>100</v>
      </c>
      <c r="DE294">
        <f t="shared" si="357"/>
        <v>0</v>
      </c>
      <c r="DF294">
        <f t="shared" si="320"/>
        <v>4.7507303290072311</v>
      </c>
      <c r="DG294">
        <f t="shared" si="321"/>
        <v>88.664874551971323</v>
      </c>
      <c r="DH294">
        <f t="shared" si="322"/>
        <v>11.335125448028673</v>
      </c>
      <c r="DI294">
        <f t="shared" si="323"/>
        <v>1.7985515806501391</v>
      </c>
      <c r="DJ294">
        <f t="shared" si="324"/>
        <v>97.810650887573971</v>
      </c>
      <c r="DK294">
        <f t="shared" si="325"/>
        <v>2.1893491124260356</v>
      </c>
      <c r="DL294">
        <f t="shared" si="326"/>
        <v>0.7332556444189029</v>
      </c>
      <c r="DM294">
        <f t="shared" si="327"/>
        <v>76.342525399129173</v>
      </c>
      <c r="DN294">
        <f t="shared" si="328"/>
        <v>23.657474600870827</v>
      </c>
      <c r="DO294">
        <f t="shared" si="329"/>
        <v>2.1284634090534189E-3</v>
      </c>
      <c r="DP294">
        <f t="shared" si="330"/>
        <v>50</v>
      </c>
      <c r="DQ294">
        <f t="shared" si="331"/>
        <v>50</v>
      </c>
      <c r="DR294">
        <f t="shared" si="332"/>
        <v>0.22668135306418916</v>
      </c>
      <c r="DS294">
        <f t="shared" si="333"/>
        <v>87.793427230046944</v>
      </c>
      <c r="DT294">
        <f t="shared" si="334"/>
        <v>12.206572769953052</v>
      </c>
      <c r="DU294">
        <f t="shared" si="335"/>
        <v>0.41930729158352359</v>
      </c>
      <c r="DV294">
        <f t="shared" si="336"/>
        <v>82.487309644670049</v>
      </c>
      <c r="DW294">
        <f t="shared" si="337"/>
        <v>17.512690355329948</v>
      </c>
      <c r="DX294">
        <f t="shared" si="338"/>
        <v>5.1487529865002202</v>
      </c>
      <c r="DY294">
        <f t="shared" si="339"/>
        <v>89.169078131459273</v>
      </c>
      <c r="DZ294">
        <f t="shared" si="340"/>
        <v>10.830921868540718</v>
      </c>
      <c r="EA294">
        <f t="shared" si="341"/>
        <v>6.7557428603355518</v>
      </c>
      <c r="EB294">
        <f t="shared" si="342"/>
        <v>54.89918084436043</v>
      </c>
      <c r="EC294">
        <f t="shared" si="343"/>
        <v>45.10081915563957</v>
      </c>
      <c r="ED294">
        <f t="shared" si="344"/>
        <v>1.0493324606633356</v>
      </c>
      <c r="EE294">
        <f t="shared" si="345"/>
        <v>44.016227180527387</v>
      </c>
      <c r="EF294">
        <f t="shared" si="346"/>
        <v>55.98377281947262</v>
      </c>
      <c r="EG294">
        <f t="shared" si="347"/>
        <v>4.4974431833298745</v>
      </c>
      <c r="EH294">
        <f t="shared" si="348"/>
        <v>53.289162328442977</v>
      </c>
      <c r="EI294">
        <f t="shared" si="349"/>
        <v>46.710837671557023</v>
      </c>
    </row>
    <row r="295" spans="1:139" x14ac:dyDescent="0.25">
      <c r="A295" t="s">
        <v>2457</v>
      </c>
      <c r="B295">
        <v>294</v>
      </c>
      <c r="C295" t="s">
        <v>354</v>
      </c>
      <c r="E295">
        <v>317917</v>
      </c>
      <c r="F295">
        <v>161223</v>
      </c>
      <c r="G295">
        <v>156694</v>
      </c>
      <c r="H295">
        <v>83936</v>
      </c>
      <c r="I295">
        <v>56056</v>
      </c>
      <c r="J295">
        <v>27880</v>
      </c>
      <c r="K295">
        <f t="shared" si="286"/>
        <v>26.401859604865418</v>
      </c>
      <c r="L295">
        <f t="shared" si="287"/>
        <v>34.769232677719678</v>
      </c>
      <c r="M295">
        <f t="shared" si="288"/>
        <v>17.792640432945742</v>
      </c>
      <c r="N295">
        <f t="shared" si="350"/>
        <v>66.784216545939771</v>
      </c>
      <c r="O295">
        <f t="shared" si="351"/>
        <v>33.215783454060237</v>
      </c>
      <c r="P295">
        <f t="shared" si="289"/>
        <v>76.806138009912303</v>
      </c>
      <c r="Q295">
        <f t="shared" si="290"/>
        <v>2.0444147922226459</v>
      </c>
      <c r="R295">
        <f t="shared" si="291"/>
        <v>2.6949104079298514</v>
      </c>
      <c r="S295">
        <f t="shared" si="352"/>
        <v>2.4637819290888294</v>
      </c>
      <c r="T295">
        <f t="shared" si="292"/>
        <v>15.99075486084636</v>
      </c>
      <c r="U295">
        <f t="shared" si="293"/>
        <v>23.193861990087687</v>
      </c>
      <c r="V295">
        <f t="shared" si="294"/>
        <v>1946800</v>
      </c>
      <c r="W295">
        <v>55156</v>
      </c>
      <c r="X295">
        <v>35812</v>
      </c>
      <c r="Y295">
        <v>19344</v>
      </c>
      <c r="Z295">
        <v>8054</v>
      </c>
      <c r="AA295">
        <v>4847</v>
      </c>
      <c r="AB295">
        <v>3207</v>
      </c>
      <c r="AC295">
        <v>1258</v>
      </c>
      <c r="AD295">
        <v>1065</v>
      </c>
      <c r="AE295">
        <v>193</v>
      </c>
      <c r="AF295">
        <v>801</v>
      </c>
      <c r="AG295">
        <v>748</v>
      </c>
      <c r="AH295">
        <v>53</v>
      </c>
      <c r="AI295">
        <v>510</v>
      </c>
      <c r="AJ295">
        <v>354</v>
      </c>
      <c r="AK295">
        <v>156</v>
      </c>
      <c r="AL295">
        <v>405</v>
      </c>
      <c r="AM295">
        <v>356</v>
      </c>
      <c r="AN295">
        <v>49</v>
      </c>
      <c r="AO295">
        <v>678</v>
      </c>
      <c r="AP295">
        <v>596</v>
      </c>
      <c r="AQ295">
        <v>82</v>
      </c>
      <c r="AR295">
        <v>2068</v>
      </c>
      <c r="AS295">
        <v>1631</v>
      </c>
      <c r="AT295">
        <v>437</v>
      </c>
      <c r="AU295">
        <v>0</v>
      </c>
      <c r="AV295">
        <v>0</v>
      </c>
      <c r="AW295">
        <v>0</v>
      </c>
      <c r="AX295">
        <v>2262</v>
      </c>
      <c r="AY295">
        <v>1906</v>
      </c>
      <c r="AZ295">
        <v>356</v>
      </c>
      <c r="BA295">
        <v>907</v>
      </c>
      <c r="BB295">
        <v>893</v>
      </c>
      <c r="BC295">
        <v>14</v>
      </c>
      <c r="BD295">
        <v>510</v>
      </c>
      <c r="BE295">
        <v>340</v>
      </c>
      <c r="BF295">
        <v>170</v>
      </c>
      <c r="BG295">
        <v>1</v>
      </c>
      <c r="BH295">
        <v>1</v>
      </c>
      <c r="BI295">
        <v>0</v>
      </c>
      <c r="BJ295">
        <v>59</v>
      </c>
      <c r="BK295">
        <v>55</v>
      </c>
      <c r="BL295">
        <v>4</v>
      </c>
      <c r="BM295">
        <v>172</v>
      </c>
      <c r="BN295">
        <v>139</v>
      </c>
      <c r="BO295">
        <v>33</v>
      </c>
      <c r="BP295">
        <v>3129</v>
      </c>
      <c r="BQ295">
        <v>2840</v>
      </c>
      <c r="BR295">
        <v>289</v>
      </c>
      <c r="BS295">
        <v>4802</v>
      </c>
      <c r="BT295">
        <v>2789</v>
      </c>
      <c r="BU295">
        <v>2013</v>
      </c>
      <c r="BV295">
        <v>729</v>
      </c>
      <c r="BW295">
        <v>258</v>
      </c>
      <c r="BX295">
        <v>471</v>
      </c>
      <c r="BY295">
        <v>2435</v>
      </c>
      <c r="BZ295">
        <v>1426</v>
      </c>
      <c r="CA295">
        <v>1009</v>
      </c>
      <c r="CB295" t="str">
        <f t="shared" si="353"/>
        <v>CultivatorsTotal</v>
      </c>
      <c r="CC295" t="str">
        <f t="shared" si="354"/>
        <v>CultivatorsMale</v>
      </c>
      <c r="CD295" t="str">
        <f t="shared" si="355"/>
        <v>CultivatorsFemale</v>
      </c>
      <c r="CE295">
        <f t="shared" si="295"/>
        <v>65.711971025543264</v>
      </c>
      <c r="CF295">
        <f t="shared" si="296"/>
        <v>64.928566248458921</v>
      </c>
      <c r="CG295">
        <f t="shared" si="297"/>
        <v>35.071433751541079</v>
      </c>
      <c r="CH295">
        <f t="shared" si="298"/>
        <v>9.5954060236370573</v>
      </c>
      <c r="CI295">
        <f t="shared" si="299"/>
        <v>60.181276384405265</v>
      </c>
      <c r="CJ295">
        <f t="shared" si="300"/>
        <v>39.818723615594735</v>
      </c>
      <c r="CK295">
        <f t="shared" si="301"/>
        <v>1.4987609607319863</v>
      </c>
      <c r="CL295">
        <f t="shared" si="302"/>
        <v>84.658187599364069</v>
      </c>
      <c r="CM295">
        <f t="shared" si="303"/>
        <v>15.341812400635929</v>
      </c>
      <c r="CN295">
        <f t="shared" si="304"/>
        <v>0.95429851315287828</v>
      </c>
      <c r="CO295">
        <f t="shared" si="305"/>
        <v>93.383270911360796</v>
      </c>
      <c r="CP295">
        <f t="shared" si="356"/>
        <v>6.6167290886392003</v>
      </c>
      <c r="CQ295">
        <f t="shared" si="306"/>
        <v>0.60760579489134581</v>
      </c>
      <c r="CR295">
        <f t="shared" si="307"/>
        <v>69.411764705882348</v>
      </c>
      <c r="CS295">
        <f t="shared" si="308"/>
        <v>30.588235294117649</v>
      </c>
      <c r="CT295">
        <f t="shared" si="309"/>
        <v>0.48251048417842163</v>
      </c>
      <c r="CU295">
        <f t="shared" si="310"/>
        <v>87.901234567901227</v>
      </c>
      <c r="CV295">
        <f t="shared" si="311"/>
        <v>12.098765432098766</v>
      </c>
      <c r="CW295">
        <f t="shared" si="312"/>
        <v>0.80775829203202432</v>
      </c>
      <c r="CX295">
        <f t="shared" si="313"/>
        <v>87.905604719764014</v>
      </c>
      <c r="CY295">
        <f t="shared" si="314"/>
        <v>12.094395280235988</v>
      </c>
      <c r="CZ295">
        <f t="shared" si="315"/>
        <v>2.4637819290888294</v>
      </c>
      <c r="DA295">
        <f t="shared" si="316"/>
        <v>78.868471953578336</v>
      </c>
      <c r="DB295">
        <f t="shared" si="317"/>
        <v>21.131528046421664</v>
      </c>
      <c r="DC295">
        <f t="shared" si="318"/>
        <v>0</v>
      </c>
      <c r="DD295" t="e">
        <f t="shared" si="319"/>
        <v>#DIV/0!</v>
      </c>
      <c r="DE295" t="e">
        <f t="shared" si="357"/>
        <v>#DIV/0!</v>
      </c>
      <c r="DF295">
        <f t="shared" si="320"/>
        <v>2.6949104079298514</v>
      </c>
      <c r="DG295">
        <f t="shared" si="321"/>
        <v>84.261715296198062</v>
      </c>
      <c r="DH295">
        <f t="shared" si="322"/>
        <v>15.738284703801945</v>
      </c>
      <c r="DI295">
        <f t="shared" si="323"/>
        <v>1.0805852077773541</v>
      </c>
      <c r="DJ295">
        <f t="shared" si="324"/>
        <v>98.456449834619633</v>
      </c>
      <c r="DK295">
        <f t="shared" si="325"/>
        <v>1.5435501653803747</v>
      </c>
      <c r="DL295">
        <f t="shared" si="326"/>
        <v>0.60760579489134581</v>
      </c>
      <c r="DM295">
        <f t="shared" si="327"/>
        <v>66.666666666666657</v>
      </c>
      <c r="DN295">
        <f t="shared" si="328"/>
        <v>33.333333333333329</v>
      </c>
      <c r="DO295">
        <f t="shared" si="329"/>
        <v>1.1913839115516584E-3</v>
      </c>
      <c r="DP295">
        <f t="shared" si="330"/>
        <v>100</v>
      </c>
      <c r="DQ295">
        <f t="shared" si="331"/>
        <v>0</v>
      </c>
      <c r="DR295">
        <f t="shared" si="332"/>
        <v>7.0291650781547851E-2</v>
      </c>
      <c r="DS295">
        <f t="shared" si="333"/>
        <v>93.220338983050837</v>
      </c>
      <c r="DT295">
        <f t="shared" si="334"/>
        <v>6.7796610169491522</v>
      </c>
      <c r="DU295">
        <f t="shared" si="335"/>
        <v>0.20491803278688525</v>
      </c>
      <c r="DV295">
        <f t="shared" si="336"/>
        <v>80.813953488372093</v>
      </c>
      <c r="DW295">
        <f t="shared" si="337"/>
        <v>19.186046511627907</v>
      </c>
      <c r="DX295">
        <f t="shared" si="338"/>
        <v>3.7278402592451387</v>
      </c>
      <c r="DY295">
        <f t="shared" si="339"/>
        <v>90.763822307446475</v>
      </c>
      <c r="DZ295">
        <f t="shared" si="340"/>
        <v>9.2361776925535324</v>
      </c>
      <c r="EA295">
        <f t="shared" si="341"/>
        <v>5.7210255432710637</v>
      </c>
      <c r="EB295">
        <f t="shared" si="342"/>
        <v>58.079966680549767</v>
      </c>
      <c r="EC295">
        <f t="shared" si="343"/>
        <v>41.920033319450226</v>
      </c>
      <c r="ED295">
        <f t="shared" si="344"/>
        <v>0.86851887152115892</v>
      </c>
      <c r="EE295">
        <f t="shared" si="345"/>
        <v>35.390946502057616</v>
      </c>
      <c r="EF295">
        <f t="shared" si="346"/>
        <v>64.609053497942384</v>
      </c>
      <c r="EG295">
        <f t="shared" si="347"/>
        <v>2.9010198246282886</v>
      </c>
      <c r="EH295">
        <f t="shared" si="348"/>
        <v>58.562628336755651</v>
      </c>
      <c r="EI295">
        <f t="shared" si="349"/>
        <v>41.437371663244356</v>
      </c>
    </row>
    <row r="296" spans="1:139" x14ac:dyDescent="0.25">
      <c r="A296" t="s">
        <v>2459</v>
      </c>
      <c r="B296">
        <v>295</v>
      </c>
      <c r="C296" t="s">
        <v>355</v>
      </c>
      <c r="E296">
        <v>142334</v>
      </c>
      <c r="F296">
        <v>73170</v>
      </c>
      <c r="G296">
        <v>69164</v>
      </c>
      <c r="H296">
        <v>38759</v>
      </c>
      <c r="I296">
        <v>26748</v>
      </c>
      <c r="J296">
        <v>12011</v>
      </c>
      <c r="K296">
        <f t="shared" si="286"/>
        <v>27.231019995222503</v>
      </c>
      <c r="L296">
        <f t="shared" si="287"/>
        <v>36.555965559655597</v>
      </c>
      <c r="M296">
        <f t="shared" si="288"/>
        <v>17.365970736221158</v>
      </c>
      <c r="N296">
        <f t="shared" si="350"/>
        <v>69.011068397017468</v>
      </c>
      <c r="O296">
        <f t="shared" si="351"/>
        <v>30.988931602982532</v>
      </c>
      <c r="P296">
        <f t="shared" si="289"/>
        <v>66.500683712170087</v>
      </c>
      <c r="Q296">
        <f t="shared" si="290"/>
        <v>3.0754147423824145</v>
      </c>
      <c r="R296">
        <f t="shared" si="291"/>
        <v>5.6219200701772492</v>
      </c>
      <c r="S296">
        <f t="shared" si="352"/>
        <v>2.6161665677649064</v>
      </c>
      <c r="T296">
        <f t="shared" si="292"/>
        <v>22.185814907505353</v>
      </c>
      <c r="U296">
        <f t="shared" si="293"/>
        <v>33.499316287829927</v>
      </c>
      <c r="V296">
        <f t="shared" si="294"/>
        <v>1298400.0000000002</v>
      </c>
      <c r="W296">
        <v>22068</v>
      </c>
      <c r="X296">
        <v>13935</v>
      </c>
      <c r="Y296">
        <v>8133</v>
      </c>
      <c r="Z296">
        <v>2781</v>
      </c>
      <c r="AA296">
        <v>1842</v>
      </c>
      <c r="AB296">
        <v>939</v>
      </c>
      <c r="AC296">
        <v>926</v>
      </c>
      <c r="AD296">
        <v>734</v>
      </c>
      <c r="AE296">
        <v>192</v>
      </c>
      <c r="AF296">
        <v>769</v>
      </c>
      <c r="AG296">
        <v>738</v>
      </c>
      <c r="AH296">
        <v>31</v>
      </c>
      <c r="AI296">
        <v>224</v>
      </c>
      <c r="AJ296">
        <v>189</v>
      </c>
      <c r="AK296">
        <v>35</v>
      </c>
      <c r="AL296">
        <v>199</v>
      </c>
      <c r="AM296">
        <v>171</v>
      </c>
      <c r="AN296">
        <v>28</v>
      </c>
      <c r="AO296">
        <v>287</v>
      </c>
      <c r="AP296">
        <v>267</v>
      </c>
      <c r="AQ296">
        <v>20</v>
      </c>
      <c r="AR296">
        <v>1014</v>
      </c>
      <c r="AS296">
        <v>887</v>
      </c>
      <c r="AT296">
        <v>127</v>
      </c>
      <c r="AU296">
        <v>6</v>
      </c>
      <c r="AV296">
        <v>6</v>
      </c>
      <c r="AW296">
        <v>0</v>
      </c>
      <c r="AX296">
        <v>2173</v>
      </c>
      <c r="AY296">
        <v>1881</v>
      </c>
      <c r="AZ296">
        <v>292</v>
      </c>
      <c r="BA296">
        <v>707</v>
      </c>
      <c r="BB296">
        <v>694</v>
      </c>
      <c r="BC296">
        <v>13</v>
      </c>
      <c r="BD296">
        <v>335</v>
      </c>
      <c r="BE296">
        <v>210</v>
      </c>
      <c r="BF296">
        <v>125</v>
      </c>
      <c r="BG296">
        <v>2</v>
      </c>
      <c r="BH296">
        <v>2</v>
      </c>
      <c r="BI296">
        <v>0</v>
      </c>
      <c r="BJ296">
        <v>32</v>
      </c>
      <c r="BK296">
        <v>28</v>
      </c>
      <c r="BL296">
        <v>4</v>
      </c>
      <c r="BM296">
        <v>47</v>
      </c>
      <c r="BN296">
        <v>41</v>
      </c>
      <c r="BO296">
        <v>6</v>
      </c>
      <c r="BP296">
        <v>2496</v>
      </c>
      <c r="BQ296">
        <v>2355</v>
      </c>
      <c r="BR296">
        <v>141</v>
      </c>
      <c r="BS296">
        <v>2729</v>
      </c>
      <c r="BT296">
        <v>1649</v>
      </c>
      <c r="BU296">
        <v>1080</v>
      </c>
      <c r="BV296">
        <v>223</v>
      </c>
      <c r="BW296">
        <v>112</v>
      </c>
      <c r="BX296">
        <v>111</v>
      </c>
      <c r="BY296">
        <v>1741</v>
      </c>
      <c r="BZ296">
        <v>1007</v>
      </c>
      <c r="CA296">
        <v>734</v>
      </c>
      <c r="CB296" t="str">
        <f t="shared" si="353"/>
        <v>CultivatorsTotal</v>
      </c>
      <c r="CC296" t="str">
        <f t="shared" si="354"/>
        <v>CultivatorsMale</v>
      </c>
      <c r="CD296" t="str">
        <f t="shared" si="355"/>
        <v>CultivatorsFemale</v>
      </c>
      <c r="CE296">
        <f t="shared" si="295"/>
        <v>56.936453468871747</v>
      </c>
      <c r="CF296">
        <f t="shared" si="296"/>
        <v>63.145731375747694</v>
      </c>
      <c r="CG296">
        <f t="shared" si="297"/>
        <v>36.854268624252313</v>
      </c>
      <c r="CH296">
        <f t="shared" si="298"/>
        <v>7.1751077169173616</v>
      </c>
      <c r="CI296">
        <f t="shared" si="299"/>
        <v>66.235167206040984</v>
      </c>
      <c r="CJ296">
        <f t="shared" si="300"/>
        <v>33.764832793959009</v>
      </c>
      <c r="CK296">
        <f t="shared" si="301"/>
        <v>2.3891225263809694</v>
      </c>
      <c r="CL296">
        <f t="shared" si="302"/>
        <v>79.265658747300222</v>
      </c>
      <c r="CM296">
        <f t="shared" si="303"/>
        <v>20.734341252699785</v>
      </c>
      <c r="CN296">
        <f t="shared" si="304"/>
        <v>1.9840553161846279</v>
      </c>
      <c r="CO296">
        <f t="shared" si="305"/>
        <v>95.968790637191162</v>
      </c>
      <c r="CP296">
        <f t="shared" si="356"/>
        <v>4.031209362808843</v>
      </c>
      <c r="CQ296">
        <f t="shared" si="306"/>
        <v>0.57793028715911143</v>
      </c>
      <c r="CR296">
        <f t="shared" si="307"/>
        <v>84.375</v>
      </c>
      <c r="CS296">
        <f t="shared" si="308"/>
        <v>15.625</v>
      </c>
      <c r="CT296">
        <f t="shared" si="309"/>
        <v>0.51342913903867493</v>
      </c>
      <c r="CU296">
        <f t="shared" si="310"/>
        <v>85.929648241206024</v>
      </c>
      <c r="CV296">
        <f t="shared" si="311"/>
        <v>14.07035175879397</v>
      </c>
      <c r="CW296">
        <f t="shared" si="312"/>
        <v>0.74047318042261145</v>
      </c>
      <c r="CX296">
        <f t="shared" si="313"/>
        <v>93.031358885017426</v>
      </c>
      <c r="CY296">
        <f t="shared" si="314"/>
        <v>6.968641114982578</v>
      </c>
      <c r="CZ296">
        <f t="shared" si="315"/>
        <v>2.6161665677649064</v>
      </c>
      <c r="DA296">
        <f t="shared" si="316"/>
        <v>87.475345167652861</v>
      </c>
      <c r="DB296">
        <f t="shared" si="317"/>
        <v>12.52465483234714</v>
      </c>
      <c r="DC296">
        <f t="shared" si="318"/>
        <v>1.5480275548904771E-2</v>
      </c>
      <c r="DD296">
        <f t="shared" si="319"/>
        <v>100</v>
      </c>
      <c r="DE296">
        <f t="shared" si="357"/>
        <v>0</v>
      </c>
      <c r="DF296">
        <f t="shared" si="320"/>
        <v>5.6064397946283444</v>
      </c>
      <c r="DG296">
        <f t="shared" si="321"/>
        <v>86.562356189599626</v>
      </c>
      <c r="DH296">
        <f t="shared" si="322"/>
        <v>13.437643810400369</v>
      </c>
      <c r="DI296">
        <f t="shared" si="323"/>
        <v>1.8240924688459454</v>
      </c>
      <c r="DJ296">
        <f t="shared" si="324"/>
        <v>98.161244695898162</v>
      </c>
      <c r="DK296">
        <f t="shared" si="325"/>
        <v>1.8387553041018387</v>
      </c>
      <c r="DL296">
        <f t="shared" si="326"/>
        <v>0.86431538481384973</v>
      </c>
      <c r="DM296">
        <f t="shared" si="327"/>
        <v>62.68656716417911</v>
      </c>
      <c r="DN296">
        <f t="shared" si="328"/>
        <v>37.313432835820898</v>
      </c>
      <c r="DO296">
        <f t="shared" si="329"/>
        <v>5.1600918496349235E-3</v>
      </c>
      <c r="DP296">
        <f t="shared" si="330"/>
        <v>100</v>
      </c>
      <c r="DQ296">
        <f t="shared" si="331"/>
        <v>0</v>
      </c>
      <c r="DR296">
        <f t="shared" si="332"/>
        <v>8.2561469594158776E-2</v>
      </c>
      <c r="DS296">
        <f t="shared" si="333"/>
        <v>87.5</v>
      </c>
      <c r="DT296">
        <f t="shared" si="334"/>
        <v>12.5</v>
      </c>
      <c r="DU296">
        <f t="shared" si="335"/>
        <v>0.12126215846642072</v>
      </c>
      <c r="DV296">
        <f t="shared" si="336"/>
        <v>87.2340425531915</v>
      </c>
      <c r="DW296">
        <f t="shared" si="337"/>
        <v>12.76595744680851</v>
      </c>
      <c r="DX296">
        <f t="shared" si="338"/>
        <v>6.4397946283443845</v>
      </c>
      <c r="DY296">
        <f t="shared" si="339"/>
        <v>94.350961538461547</v>
      </c>
      <c r="DZ296">
        <f t="shared" si="340"/>
        <v>5.6490384615384617</v>
      </c>
      <c r="EA296">
        <f t="shared" si="341"/>
        <v>7.0409453288268526</v>
      </c>
      <c r="EB296">
        <f t="shared" si="342"/>
        <v>60.425064126053499</v>
      </c>
      <c r="EC296">
        <f t="shared" si="343"/>
        <v>39.574935873946501</v>
      </c>
      <c r="ED296">
        <f t="shared" si="344"/>
        <v>0.57535024123429401</v>
      </c>
      <c r="EE296">
        <f t="shared" si="345"/>
        <v>50.224215246636774</v>
      </c>
      <c r="EF296">
        <f t="shared" si="346"/>
        <v>49.775784753363226</v>
      </c>
      <c r="EG296">
        <f t="shared" si="347"/>
        <v>4.4918599551072012</v>
      </c>
      <c r="EH296">
        <f t="shared" si="348"/>
        <v>57.840321654221718</v>
      </c>
      <c r="EI296">
        <f t="shared" si="349"/>
        <v>42.159678345778289</v>
      </c>
    </row>
    <row r="297" spans="1:139" x14ac:dyDescent="0.25">
      <c r="A297" t="s">
        <v>2461</v>
      </c>
      <c r="B297">
        <v>296</v>
      </c>
      <c r="C297" t="s">
        <v>356</v>
      </c>
      <c r="E297">
        <v>383461</v>
      </c>
      <c r="F297">
        <v>193715</v>
      </c>
      <c r="G297">
        <v>189746</v>
      </c>
      <c r="H297">
        <v>120045</v>
      </c>
      <c r="I297">
        <v>69320</v>
      </c>
      <c r="J297">
        <v>50725</v>
      </c>
      <c r="K297">
        <f t="shared" si="286"/>
        <v>31.305660810356201</v>
      </c>
      <c r="L297">
        <f t="shared" si="287"/>
        <v>35.784528818109081</v>
      </c>
      <c r="M297">
        <f t="shared" si="288"/>
        <v>26.733106363243493</v>
      </c>
      <c r="N297">
        <f t="shared" si="350"/>
        <v>57.745012287059019</v>
      </c>
      <c r="O297">
        <f t="shared" si="351"/>
        <v>42.254987712940981</v>
      </c>
      <c r="P297">
        <f t="shared" si="289"/>
        <v>78.323128826689995</v>
      </c>
      <c r="Q297">
        <f t="shared" si="290"/>
        <v>2.7981173726519222</v>
      </c>
      <c r="R297">
        <f t="shared" si="291"/>
        <v>2.2708151110000419</v>
      </c>
      <c r="S297">
        <f t="shared" si="352"/>
        <v>2.6615019367737096</v>
      </c>
      <c r="T297">
        <f t="shared" si="292"/>
        <v>13.946436752884335</v>
      </c>
      <c r="U297">
        <f t="shared" si="293"/>
        <v>21.676871173310008</v>
      </c>
      <c r="V297">
        <f t="shared" si="294"/>
        <v>2602200</v>
      </c>
      <c r="W297">
        <v>71021</v>
      </c>
      <c r="X297">
        <v>38578</v>
      </c>
      <c r="Y297">
        <v>32443</v>
      </c>
      <c r="Z297">
        <v>19987</v>
      </c>
      <c r="AA297">
        <v>11606</v>
      </c>
      <c r="AB297">
        <v>8381</v>
      </c>
      <c r="AC297">
        <v>3015</v>
      </c>
      <c r="AD297">
        <v>2154</v>
      </c>
      <c r="AE297">
        <v>861</v>
      </c>
      <c r="AF297">
        <v>1468</v>
      </c>
      <c r="AG297">
        <v>1389</v>
      </c>
      <c r="AH297">
        <v>79</v>
      </c>
      <c r="AI297">
        <v>571</v>
      </c>
      <c r="AJ297">
        <v>411</v>
      </c>
      <c r="AK297">
        <v>160</v>
      </c>
      <c r="AL297">
        <v>1320</v>
      </c>
      <c r="AM297">
        <v>1109</v>
      </c>
      <c r="AN297">
        <v>211</v>
      </c>
      <c r="AO297">
        <v>393</v>
      </c>
      <c r="AP297">
        <v>330</v>
      </c>
      <c r="AQ297">
        <v>63</v>
      </c>
      <c r="AR297">
        <v>3195</v>
      </c>
      <c r="AS297">
        <v>2654</v>
      </c>
      <c r="AT297">
        <v>541</v>
      </c>
      <c r="AU297">
        <v>7</v>
      </c>
      <c r="AV297">
        <v>7</v>
      </c>
      <c r="AW297">
        <v>0</v>
      </c>
      <c r="AX297">
        <v>2719</v>
      </c>
      <c r="AY297">
        <v>1528</v>
      </c>
      <c r="AZ297">
        <v>1191</v>
      </c>
      <c r="BA297">
        <v>2057</v>
      </c>
      <c r="BB297">
        <v>1988</v>
      </c>
      <c r="BC297">
        <v>69</v>
      </c>
      <c r="BD297">
        <v>576</v>
      </c>
      <c r="BE297">
        <v>147</v>
      </c>
      <c r="BF297">
        <v>429</v>
      </c>
      <c r="BG297">
        <v>1</v>
      </c>
      <c r="BH297">
        <v>1</v>
      </c>
      <c r="BI297">
        <v>0</v>
      </c>
      <c r="BJ297">
        <v>55</v>
      </c>
      <c r="BK297">
        <v>39</v>
      </c>
      <c r="BL297">
        <v>16</v>
      </c>
      <c r="BM297">
        <v>129</v>
      </c>
      <c r="BN297">
        <v>94</v>
      </c>
      <c r="BO297">
        <v>35</v>
      </c>
      <c r="BP297">
        <v>2620</v>
      </c>
      <c r="BQ297">
        <v>2209</v>
      </c>
      <c r="BR297">
        <v>411</v>
      </c>
      <c r="BS297">
        <v>5511</v>
      </c>
      <c r="BT297">
        <v>2622</v>
      </c>
      <c r="BU297">
        <v>2889</v>
      </c>
      <c r="BV297">
        <v>778</v>
      </c>
      <c r="BW297">
        <v>281</v>
      </c>
      <c r="BX297">
        <v>497</v>
      </c>
      <c r="BY297">
        <v>4622</v>
      </c>
      <c r="BZ297">
        <v>2173</v>
      </c>
      <c r="CA297">
        <v>2449</v>
      </c>
      <c r="CB297" t="str">
        <f t="shared" si="353"/>
        <v>CultivatorsTotal</v>
      </c>
      <c r="CC297" t="str">
        <f t="shared" si="354"/>
        <v>CultivatorsMale</v>
      </c>
      <c r="CD297" t="str">
        <f t="shared" si="355"/>
        <v>CultivatorsFemale</v>
      </c>
      <c r="CE297">
        <f t="shared" si="295"/>
        <v>59.161980923820238</v>
      </c>
      <c r="CF297">
        <f t="shared" si="296"/>
        <v>54.319145041607406</v>
      </c>
      <c r="CG297">
        <f t="shared" si="297"/>
        <v>45.680854958392587</v>
      </c>
      <c r="CH297">
        <f t="shared" si="298"/>
        <v>16.649589737181891</v>
      </c>
      <c r="CI297">
        <f t="shared" si="299"/>
        <v>58.06774403362185</v>
      </c>
      <c r="CJ297">
        <f t="shared" si="300"/>
        <v>41.932255966378143</v>
      </c>
      <c r="CK297">
        <f t="shared" si="301"/>
        <v>2.5115581656878669</v>
      </c>
      <c r="CL297">
        <f t="shared" si="302"/>
        <v>71.442786069651746</v>
      </c>
      <c r="CM297">
        <f t="shared" si="303"/>
        <v>28.557213930348258</v>
      </c>
      <c r="CN297">
        <f t="shared" si="304"/>
        <v>1.2228747553000958</v>
      </c>
      <c r="CO297">
        <f t="shared" si="305"/>
        <v>94.618528610354218</v>
      </c>
      <c r="CP297">
        <f t="shared" si="356"/>
        <v>5.3814713896457764</v>
      </c>
      <c r="CQ297">
        <f t="shared" si="306"/>
        <v>0.47565496272231245</v>
      </c>
      <c r="CR297">
        <f t="shared" si="307"/>
        <v>71.97898423817864</v>
      </c>
      <c r="CS297">
        <f t="shared" si="308"/>
        <v>28.021015761821367</v>
      </c>
      <c r="CT297">
        <f t="shared" si="309"/>
        <v>1.099587654629514</v>
      </c>
      <c r="CU297">
        <f t="shared" si="310"/>
        <v>84.015151515151516</v>
      </c>
      <c r="CV297">
        <f t="shared" si="311"/>
        <v>15.984848484848484</v>
      </c>
      <c r="CW297">
        <f t="shared" si="312"/>
        <v>0.32737723353742348</v>
      </c>
      <c r="CX297">
        <f t="shared" si="313"/>
        <v>83.969465648854964</v>
      </c>
      <c r="CY297">
        <f t="shared" si="314"/>
        <v>16.030534351145036</v>
      </c>
      <c r="CZ297">
        <f t="shared" si="315"/>
        <v>2.6615019367737096</v>
      </c>
      <c r="DA297">
        <f t="shared" si="316"/>
        <v>83.06729264475743</v>
      </c>
      <c r="DB297">
        <f t="shared" si="317"/>
        <v>16.932707355242567</v>
      </c>
      <c r="DC297">
        <f t="shared" si="318"/>
        <v>5.8311466533383311E-3</v>
      </c>
      <c r="DD297">
        <f t="shared" si="319"/>
        <v>100</v>
      </c>
      <c r="DE297">
        <f t="shared" si="357"/>
        <v>0</v>
      </c>
      <c r="DF297">
        <f t="shared" si="320"/>
        <v>2.2649839643467033</v>
      </c>
      <c r="DG297">
        <f t="shared" si="321"/>
        <v>56.197131298271415</v>
      </c>
      <c r="DH297">
        <f t="shared" si="322"/>
        <v>43.802868701728578</v>
      </c>
      <c r="DI297">
        <f t="shared" si="323"/>
        <v>1.7135240951309927</v>
      </c>
      <c r="DJ297">
        <f t="shared" si="324"/>
        <v>96.645600388915895</v>
      </c>
      <c r="DK297">
        <f t="shared" si="325"/>
        <v>3.3543996110841032</v>
      </c>
      <c r="DL297">
        <f t="shared" si="326"/>
        <v>0.47982006747469702</v>
      </c>
      <c r="DM297">
        <f t="shared" si="327"/>
        <v>25.520833333333332</v>
      </c>
      <c r="DN297">
        <f t="shared" si="328"/>
        <v>74.479166666666657</v>
      </c>
      <c r="DO297">
        <f t="shared" si="329"/>
        <v>8.3302095047690439E-4</v>
      </c>
      <c r="DP297">
        <f t="shared" si="330"/>
        <v>100</v>
      </c>
      <c r="DQ297">
        <f t="shared" si="331"/>
        <v>0</v>
      </c>
      <c r="DR297">
        <f t="shared" si="332"/>
        <v>4.5816152276229746E-2</v>
      </c>
      <c r="DS297">
        <f t="shared" si="333"/>
        <v>70.909090909090907</v>
      </c>
      <c r="DT297">
        <f t="shared" si="334"/>
        <v>29.09090909090909</v>
      </c>
      <c r="DU297">
        <f t="shared" si="335"/>
        <v>0.10745970261152069</v>
      </c>
      <c r="DV297">
        <f t="shared" si="336"/>
        <v>72.868217054263567</v>
      </c>
      <c r="DW297">
        <f t="shared" si="337"/>
        <v>27.131782945736433</v>
      </c>
      <c r="DX297">
        <f t="shared" si="338"/>
        <v>2.1825148902494895</v>
      </c>
      <c r="DY297">
        <f t="shared" si="339"/>
        <v>84.312977099236647</v>
      </c>
      <c r="DZ297">
        <f t="shared" si="340"/>
        <v>15.68702290076336</v>
      </c>
      <c r="EA297">
        <f t="shared" si="341"/>
        <v>4.5907784580782209</v>
      </c>
      <c r="EB297">
        <f t="shared" si="342"/>
        <v>47.577572128470329</v>
      </c>
      <c r="EC297">
        <f t="shared" si="343"/>
        <v>52.422427871529663</v>
      </c>
      <c r="ED297">
        <f t="shared" si="344"/>
        <v>0.64809029947103169</v>
      </c>
      <c r="EE297">
        <f t="shared" si="345"/>
        <v>36.11825192802057</v>
      </c>
      <c r="EF297">
        <f t="shared" si="346"/>
        <v>63.881748071979437</v>
      </c>
      <c r="EG297">
        <f t="shared" si="347"/>
        <v>3.8502228331042527</v>
      </c>
      <c r="EH297">
        <f t="shared" si="348"/>
        <v>47.014279532669839</v>
      </c>
      <c r="EI297">
        <f t="shared" si="349"/>
        <v>52.985720467330154</v>
      </c>
    </row>
    <row r="298" spans="1:139" x14ac:dyDescent="0.25">
      <c r="A298" t="s">
        <v>3016</v>
      </c>
      <c r="B298">
        <v>297</v>
      </c>
      <c r="C298" t="s">
        <v>357</v>
      </c>
      <c r="E298">
        <v>258840</v>
      </c>
      <c r="F298">
        <v>132531</v>
      </c>
      <c r="G298">
        <v>126309</v>
      </c>
      <c r="H298">
        <v>90592</v>
      </c>
      <c r="I298">
        <v>56867</v>
      </c>
      <c r="J298">
        <v>33725</v>
      </c>
      <c r="K298">
        <f t="shared" si="286"/>
        <v>34.999227321897699</v>
      </c>
      <c r="L298">
        <f t="shared" si="287"/>
        <v>42.908451607548422</v>
      </c>
      <c r="M298">
        <f t="shared" si="288"/>
        <v>26.700393479482855</v>
      </c>
      <c r="N298">
        <f t="shared" si="350"/>
        <v>62.772651006711413</v>
      </c>
      <c r="O298">
        <f t="shared" si="351"/>
        <v>37.227348993288587</v>
      </c>
      <c r="P298">
        <f t="shared" si="289"/>
        <v>74.365286117979522</v>
      </c>
      <c r="Q298">
        <f t="shared" si="290"/>
        <v>2.7518986223949136</v>
      </c>
      <c r="R298">
        <f t="shared" si="291"/>
        <v>2.7397562698693041</v>
      </c>
      <c r="S298">
        <f t="shared" si="352"/>
        <v>2.5145708230307311</v>
      </c>
      <c r="T298">
        <f t="shared" si="292"/>
        <v>17.628488166725539</v>
      </c>
      <c r="U298">
        <f t="shared" si="293"/>
        <v>25.634713882020488</v>
      </c>
      <c r="V298">
        <f t="shared" si="294"/>
        <v>2322300</v>
      </c>
      <c r="W298">
        <v>50955</v>
      </c>
      <c r="X298">
        <v>29851</v>
      </c>
      <c r="Y298">
        <v>21104</v>
      </c>
      <c r="Z298">
        <v>14216</v>
      </c>
      <c r="AA298">
        <v>8963</v>
      </c>
      <c r="AB298">
        <v>5253</v>
      </c>
      <c r="AC298">
        <v>2198</v>
      </c>
      <c r="AD298">
        <v>1671</v>
      </c>
      <c r="AE298">
        <v>527</v>
      </c>
      <c r="AF298">
        <v>845</v>
      </c>
      <c r="AG298">
        <v>690</v>
      </c>
      <c r="AH298">
        <v>155</v>
      </c>
      <c r="AI298">
        <v>758</v>
      </c>
      <c r="AJ298">
        <v>334</v>
      </c>
      <c r="AK298">
        <v>424</v>
      </c>
      <c r="AL298">
        <v>890</v>
      </c>
      <c r="AM298">
        <v>724</v>
      </c>
      <c r="AN298">
        <v>166</v>
      </c>
      <c r="AO298">
        <v>918</v>
      </c>
      <c r="AP298">
        <v>757</v>
      </c>
      <c r="AQ298">
        <v>161</v>
      </c>
      <c r="AR298">
        <v>2278</v>
      </c>
      <c r="AS298">
        <v>2012</v>
      </c>
      <c r="AT298">
        <v>266</v>
      </c>
      <c r="AU298">
        <v>7</v>
      </c>
      <c r="AV298">
        <v>3</v>
      </c>
      <c r="AW298">
        <v>4</v>
      </c>
      <c r="AX298">
        <v>2475</v>
      </c>
      <c r="AY298">
        <v>1346</v>
      </c>
      <c r="AZ298">
        <v>1129</v>
      </c>
      <c r="BA298">
        <v>1999</v>
      </c>
      <c r="BB298">
        <v>1945</v>
      </c>
      <c r="BC298">
        <v>54</v>
      </c>
      <c r="BD298">
        <v>849</v>
      </c>
      <c r="BE298">
        <v>336</v>
      </c>
      <c r="BF298">
        <v>513</v>
      </c>
      <c r="BG298">
        <v>2</v>
      </c>
      <c r="BH298">
        <v>2</v>
      </c>
      <c r="BI298">
        <v>0</v>
      </c>
      <c r="BJ298">
        <v>79</v>
      </c>
      <c r="BK298">
        <v>69</v>
      </c>
      <c r="BL298">
        <v>10</v>
      </c>
      <c r="BM298">
        <v>244</v>
      </c>
      <c r="BN298">
        <v>188</v>
      </c>
      <c r="BO298">
        <v>56</v>
      </c>
      <c r="BP298">
        <v>5912</v>
      </c>
      <c r="BQ298">
        <v>5426</v>
      </c>
      <c r="BR298">
        <v>486</v>
      </c>
      <c r="BS298">
        <v>3137</v>
      </c>
      <c r="BT298">
        <v>1376</v>
      </c>
      <c r="BU298">
        <v>1761</v>
      </c>
      <c r="BV298">
        <v>513</v>
      </c>
      <c r="BW298">
        <v>197</v>
      </c>
      <c r="BX298">
        <v>316</v>
      </c>
      <c r="BY298">
        <v>2317</v>
      </c>
      <c r="BZ298">
        <v>977</v>
      </c>
      <c r="CA298">
        <v>1340</v>
      </c>
      <c r="CB298" t="str">
        <f t="shared" si="353"/>
        <v>CultivatorsTotal</v>
      </c>
      <c r="CC298" t="str">
        <f t="shared" si="354"/>
        <v>CultivatorsMale</v>
      </c>
      <c r="CD298" t="str">
        <f t="shared" si="355"/>
        <v>CultivatorsFemale</v>
      </c>
      <c r="CE298">
        <f t="shared" si="295"/>
        <v>56.2466884493112</v>
      </c>
      <c r="CF298">
        <f t="shared" si="296"/>
        <v>58.583063487390831</v>
      </c>
      <c r="CG298">
        <f t="shared" si="297"/>
        <v>41.416936512609162</v>
      </c>
      <c r="CH298">
        <f t="shared" si="298"/>
        <v>15.692334864005652</v>
      </c>
      <c r="CI298">
        <f t="shared" si="299"/>
        <v>63.048677546426561</v>
      </c>
      <c r="CJ298">
        <f t="shared" si="300"/>
        <v>36.951322453573439</v>
      </c>
      <c r="CK298">
        <f t="shared" si="301"/>
        <v>2.4262628046626635</v>
      </c>
      <c r="CL298">
        <f t="shared" si="302"/>
        <v>76.023657870791624</v>
      </c>
      <c r="CM298">
        <f t="shared" si="303"/>
        <v>23.976342129208373</v>
      </c>
      <c r="CN298">
        <f t="shared" si="304"/>
        <v>0.93275344401271643</v>
      </c>
      <c r="CO298">
        <f t="shared" si="305"/>
        <v>81.65680473372781</v>
      </c>
      <c r="CP298">
        <f t="shared" si="356"/>
        <v>18.34319526627219</v>
      </c>
      <c r="CQ298">
        <f t="shared" si="306"/>
        <v>0.83671847403744259</v>
      </c>
      <c r="CR298">
        <f t="shared" si="307"/>
        <v>44.063324538258577</v>
      </c>
      <c r="CS298">
        <f t="shared" si="308"/>
        <v>55.936675461741423</v>
      </c>
      <c r="CT298">
        <f t="shared" si="309"/>
        <v>0.98242670434475454</v>
      </c>
      <c r="CU298">
        <f t="shared" si="310"/>
        <v>81.348314606741582</v>
      </c>
      <c r="CV298">
        <f t="shared" si="311"/>
        <v>18.651685393258425</v>
      </c>
      <c r="CW298">
        <f t="shared" si="312"/>
        <v>1.0133345107735783</v>
      </c>
      <c r="CX298">
        <f t="shared" si="313"/>
        <v>82.46187363834423</v>
      </c>
      <c r="CY298">
        <f t="shared" si="314"/>
        <v>17.538126361655774</v>
      </c>
      <c r="CZ298">
        <f t="shared" si="315"/>
        <v>2.5145708230307311</v>
      </c>
      <c r="DA298">
        <f t="shared" si="316"/>
        <v>88.32309043020193</v>
      </c>
      <c r="DB298">
        <f t="shared" si="317"/>
        <v>11.676909569798068</v>
      </c>
      <c r="DC298">
        <f t="shared" si="318"/>
        <v>7.726951607205935E-3</v>
      </c>
      <c r="DD298">
        <f t="shared" si="319"/>
        <v>42.857142857142854</v>
      </c>
      <c r="DE298">
        <f t="shared" si="357"/>
        <v>57.142857142857139</v>
      </c>
      <c r="DF298">
        <f t="shared" si="320"/>
        <v>2.7320293182620983</v>
      </c>
      <c r="DG298">
        <f t="shared" si="321"/>
        <v>54.383838383838381</v>
      </c>
      <c r="DH298">
        <f t="shared" si="322"/>
        <v>45.616161616161612</v>
      </c>
      <c r="DI298">
        <f t="shared" si="323"/>
        <v>2.2065966089720943</v>
      </c>
      <c r="DJ298">
        <f t="shared" si="324"/>
        <v>97.298649324662335</v>
      </c>
      <c r="DK298">
        <f t="shared" si="325"/>
        <v>2.7013506753376686</v>
      </c>
      <c r="DL298">
        <f t="shared" si="326"/>
        <v>0.93716884493111974</v>
      </c>
      <c r="DM298">
        <f t="shared" si="327"/>
        <v>39.57597173144876</v>
      </c>
      <c r="DN298">
        <f t="shared" si="328"/>
        <v>60.424028268551233</v>
      </c>
      <c r="DO298">
        <f t="shared" si="329"/>
        <v>2.2077004592016953E-3</v>
      </c>
      <c r="DP298">
        <f t="shared" si="330"/>
        <v>100</v>
      </c>
      <c r="DQ298">
        <f t="shared" si="331"/>
        <v>0</v>
      </c>
      <c r="DR298">
        <f t="shared" si="332"/>
        <v>8.7204168138466973E-2</v>
      </c>
      <c r="DS298">
        <f t="shared" si="333"/>
        <v>87.341772151898738</v>
      </c>
      <c r="DT298">
        <f t="shared" si="334"/>
        <v>12.658227848101266</v>
      </c>
      <c r="DU298">
        <f t="shared" si="335"/>
        <v>0.26933945602260689</v>
      </c>
      <c r="DV298">
        <f t="shared" si="336"/>
        <v>77.049180327868854</v>
      </c>
      <c r="DW298">
        <f t="shared" si="337"/>
        <v>22.950819672131146</v>
      </c>
      <c r="DX298">
        <f t="shared" si="338"/>
        <v>6.5259625574002129</v>
      </c>
      <c r="DY298">
        <f t="shared" si="339"/>
        <v>91.779431664411376</v>
      </c>
      <c r="DZ298">
        <f t="shared" si="340"/>
        <v>8.2205683355886343</v>
      </c>
      <c r="EA298">
        <f t="shared" si="341"/>
        <v>3.4627781702578595</v>
      </c>
      <c r="EB298">
        <f t="shared" si="342"/>
        <v>43.863563914568061</v>
      </c>
      <c r="EC298">
        <f t="shared" si="343"/>
        <v>56.136436085431939</v>
      </c>
      <c r="ED298">
        <f t="shared" si="344"/>
        <v>0.5662751677852349</v>
      </c>
      <c r="EE298">
        <f t="shared" si="345"/>
        <v>38.40155945419103</v>
      </c>
      <c r="EF298">
        <f t="shared" si="346"/>
        <v>61.598440545808963</v>
      </c>
      <c r="EG298">
        <f t="shared" si="347"/>
        <v>2.5576209819851643</v>
      </c>
      <c r="EH298">
        <f t="shared" si="348"/>
        <v>42.166594734570566</v>
      </c>
      <c r="EI298">
        <f t="shared" si="349"/>
        <v>57.833405265429441</v>
      </c>
    </row>
    <row r="299" spans="1:139" x14ac:dyDescent="0.25">
      <c r="A299" t="s">
        <v>2465</v>
      </c>
      <c r="B299">
        <v>298</v>
      </c>
      <c r="C299" t="s">
        <v>358</v>
      </c>
      <c r="E299">
        <v>825922</v>
      </c>
      <c r="F299">
        <v>410749</v>
      </c>
      <c r="G299">
        <v>415173</v>
      </c>
      <c r="H299">
        <v>289142</v>
      </c>
      <c r="I299">
        <v>185442</v>
      </c>
      <c r="J299">
        <v>103700</v>
      </c>
      <c r="K299">
        <f t="shared" si="286"/>
        <v>35.008390622843322</v>
      </c>
      <c r="L299">
        <f t="shared" si="287"/>
        <v>45.147279725574499</v>
      </c>
      <c r="M299">
        <f t="shared" si="288"/>
        <v>24.977539483540596</v>
      </c>
      <c r="N299">
        <f t="shared" si="350"/>
        <v>64.135269175699136</v>
      </c>
      <c r="O299">
        <f t="shared" si="351"/>
        <v>35.864730824300864</v>
      </c>
      <c r="P299">
        <f t="shared" si="289"/>
        <v>39.387913205276298</v>
      </c>
      <c r="Q299">
        <f t="shared" si="290"/>
        <v>5.5453721700756029</v>
      </c>
      <c r="R299">
        <f t="shared" si="291"/>
        <v>9.7087244329775686</v>
      </c>
      <c r="S299">
        <f t="shared" si="352"/>
        <v>8.0503697145347282</v>
      </c>
      <c r="T299">
        <f t="shared" si="292"/>
        <v>37.307620477135799</v>
      </c>
      <c r="U299">
        <f t="shared" si="293"/>
        <v>60.612086794723695</v>
      </c>
      <c r="V299">
        <f t="shared" si="294"/>
        <v>17525500</v>
      </c>
      <c r="W299">
        <v>70086</v>
      </c>
      <c r="X299">
        <v>39461</v>
      </c>
      <c r="Y299">
        <v>30625</v>
      </c>
      <c r="Z299">
        <v>30464</v>
      </c>
      <c r="AA299">
        <v>19563</v>
      </c>
      <c r="AB299">
        <v>10901</v>
      </c>
      <c r="AC299">
        <v>13337</v>
      </c>
      <c r="AD299">
        <v>9092</v>
      </c>
      <c r="AE299">
        <v>4245</v>
      </c>
      <c r="AF299">
        <v>5692</v>
      </c>
      <c r="AG299">
        <v>4957</v>
      </c>
      <c r="AH299">
        <v>735</v>
      </c>
      <c r="AI299">
        <v>1587</v>
      </c>
      <c r="AJ299">
        <v>1175</v>
      </c>
      <c r="AK299">
        <v>412</v>
      </c>
      <c r="AL299">
        <v>8755</v>
      </c>
      <c r="AM299">
        <v>7223</v>
      </c>
      <c r="AN299">
        <v>1532</v>
      </c>
      <c r="AO299">
        <v>4866</v>
      </c>
      <c r="AP299">
        <v>3641</v>
      </c>
      <c r="AQ299">
        <v>1225</v>
      </c>
      <c r="AR299">
        <v>23277</v>
      </c>
      <c r="AS299">
        <v>20848</v>
      </c>
      <c r="AT299">
        <v>2429</v>
      </c>
      <c r="AU299">
        <v>52</v>
      </c>
      <c r="AV299">
        <v>46</v>
      </c>
      <c r="AW299">
        <v>6</v>
      </c>
      <c r="AX299">
        <v>28020</v>
      </c>
      <c r="AY299">
        <v>18089</v>
      </c>
      <c r="AZ299">
        <v>9931</v>
      </c>
      <c r="BA299">
        <v>11606</v>
      </c>
      <c r="BB299">
        <v>11085</v>
      </c>
      <c r="BC299">
        <v>521</v>
      </c>
      <c r="BD299">
        <v>4624</v>
      </c>
      <c r="BE299">
        <v>1850</v>
      </c>
      <c r="BF299">
        <v>2774</v>
      </c>
      <c r="BG299">
        <v>8</v>
      </c>
      <c r="BH299">
        <v>8</v>
      </c>
      <c r="BI299">
        <v>0</v>
      </c>
      <c r="BJ299">
        <v>2834</v>
      </c>
      <c r="BK299">
        <v>2002</v>
      </c>
      <c r="BL299">
        <v>832</v>
      </c>
      <c r="BM299">
        <v>4059</v>
      </c>
      <c r="BN299">
        <v>2558</v>
      </c>
      <c r="BO299">
        <v>1501</v>
      </c>
      <c r="BP299">
        <v>35519</v>
      </c>
      <c r="BQ299">
        <v>27861</v>
      </c>
      <c r="BR299">
        <v>7658</v>
      </c>
      <c r="BS299">
        <v>25185</v>
      </c>
      <c r="BT299">
        <v>8731</v>
      </c>
      <c r="BU299">
        <v>16454</v>
      </c>
      <c r="BV299">
        <v>610</v>
      </c>
      <c r="BW299">
        <v>230</v>
      </c>
      <c r="BX299">
        <v>380</v>
      </c>
      <c r="BY299">
        <v>18561</v>
      </c>
      <c r="BZ299">
        <v>7022</v>
      </c>
      <c r="CA299">
        <v>11539</v>
      </c>
      <c r="CB299" t="str">
        <f t="shared" si="353"/>
        <v>CultivatorsTotal</v>
      </c>
      <c r="CC299" t="str">
        <f t="shared" si="354"/>
        <v>CultivatorsMale</v>
      </c>
      <c r="CD299" t="str">
        <f t="shared" si="355"/>
        <v>CultivatorsFemale</v>
      </c>
      <c r="CE299">
        <f t="shared" si="295"/>
        <v>24.239301104647542</v>
      </c>
      <c r="CF299">
        <f t="shared" si="296"/>
        <v>56.303684045315748</v>
      </c>
      <c r="CG299">
        <f t="shared" si="297"/>
        <v>43.696315954684245</v>
      </c>
      <c r="CH299">
        <f t="shared" si="298"/>
        <v>10.535999612647073</v>
      </c>
      <c r="CI299">
        <f t="shared" si="299"/>
        <v>64.216780462184872</v>
      </c>
      <c r="CJ299">
        <f t="shared" si="300"/>
        <v>35.783219537815128</v>
      </c>
      <c r="CK299">
        <f t="shared" si="301"/>
        <v>4.6126124879816839</v>
      </c>
      <c r="CL299">
        <f t="shared" si="302"/>
        <v>68.171252905450999</v>
      </c>
      <c r="CM299">
        <f t="shared" si="303"/>
        <v>31.828747094548998</v>
      </c>
      <c r="CN299">
        <f t="shared" si="304"/>
        <v>1.9685829108189057</v>
      </c>
      <c r="CO299">
        <f t="shared" si="305"/>
        <v>87.087139845397047</v>
      </c>
      <c r="CP299">
        <f t="shared" si="356"/>
        <v>12.912860154602951</v>
      </c>
      <c r="CQ299">
        <f t="shared" si="306"/>
        <v>0.54886526343457542</v>
      </c>
      <c r="CR299">
        <f t="shared" si="307"/>
        <v>74.039067422810334</v>
      </c>
      <c r="CS299">
        <f t="shared" si="308"/>
        <v>25.960932577189666</v>
      </c>
      <c r="CT299">
        <f t="shared" si="309"/>
        <v>3.027923995822122</v>
      </c>
      <c r="CU299">
        <f t="shared" si="310"/>
        <v>82.501427755568244</v>
      </c>
      <c r="CV299">
        <f t="shared" si="311"/>
        <v>17.498572244431752</v>
      </c>
      <c r="CW299">
        <f t="shared" si="312"/>
        <v>1.6829101272039344</v>
      </c>
      <c r="CX299">
        <f t="shared" si="313"/>
        <v>74.825318536785858</v>
      </c>
      <c r="CY299">
        <f t="shared" si="314"/>
        <v>25.174681463214139</v>
      </c>
      <c r="CZ299">
        <f t="shared" si="315"/>
        <v>8.0503697145347282</v>
      </c>
      <c r="DA299">
        <f t="shared" si="316"/>
        <v>89.564806461313736</v>
      </c>
      <c r="DB299">
        <f t="shared" si="317"/>
        <v>10.435193538686256</v>
      </c>
      <c r="DC299">
        <f t="shared" si="318"/>
        <v>1.7984243036293587E-2</v>
      </c>
      <c r="DD299">
        <f t="shared" si="319"/>
        <v>88.461538461538453</v>
      </c>
      <c r="DE299">
        <f t="shared" si="357"/>
        <v>11.538461538461538</v>
      </c>
      <c r="DF299">
        <f t="shared" si="320"/>
        <v>9.6907401899412751</v>
      </c>
      <c r="DG299">
        <f t="shared" si="321"/>
        <v>64.557458957887221</v>
      </c>
      <c r="DH299">
        <f t="shared" si="322"/>
        <v>35.442541042112772</v>
      </c>
      <c r="DI299">
        <f t="shared" si="323"/>
        <v>4.0139447053696795</v>
      </c>
      <c r="DJ299">
        <f t="shared" si="324"/>
        <v>95.510942615888339</v>
      </c>
      <c r="DK299">
        <f t="shared" si="325"/>
        <v>4.4890573841116668</v>
      </c>
      <c r="DL299">
        <f t="shared" si="326"/>
        <v>1.599214226919645</v>
      </c>
      <c r="DM299">
        <f t="shared" si="327"/>
        <v>40.008650519031143</v>
      </c>
      <c r="DN299">
        <f t="shared" si="328"/>
        <v>59.991349480968857</v>
      </c>
      <c r="DO299">
        <f t="shared" si="329"/>
        <v>2.766806620968244E-3</v>
      </c>
      <c r="DP299">
        <f t="shared" si="330"/>
        <v>100</v>
      </c>
      <c r="DQ299">
        <f t="shared" si="331"/>
        <v>0</v>
      </c>
      <c r="DR299">
        <f t="shared" si="332"/>
        <v>0.98014124547800041</v>
      </c>
      <c r="DS299">
        <f t="shared" si="333"/>
        <v>70.642201834862391</v>
      </c>
      <c r="DT299">
        <f t="shared" si="334"/>
        <v>29.357798165137616</v>
      </c>
      <c r="DU299">
        <f t="shared" si="335"/>
        <v>1.4038085093137629</v>
      </c>
      <c r="DV299">
        <f t="shared" si="336"/>
        <v>63.020448386302043</v>
      </c>
      <c r="DW299">
        <f t="shared" si="337"/>
        <v>36.97955161369795</v>
      </c>
      <c r="DX299">
        <f t="shared" si="338"/>
        <v>12.284275546271383</v>
      </c>
      <c r="DY299">
        <f t="shared" si="339"/>
        <v>78.439708325121771</v>
      </c>
      <c r="DZ299">
        <f t="shared" si="340"/>
        <v>21.560291674878236</v>
      </c>
      <c r="EA299">
        <f t="shared" si="341"/>
        <v>8.7102530936356537</v>
      </c>
      <c r="EB299">
        <f t="shared" si="342"/>
        <v>34.667460790152873</v>
      </c>
      <c r="EC299">
        <f t="shared" si="343"/>
        <v>65.332539209847127</v>
      </c>
      <c r="ED299">
        <f t="shared" si="344"/>
        <v>0.21096900484882858</v>
      </c>
      <c r="EE299">
        <f t="shared" si="345"/>
        <v>37.704918032786885</v>
      </c>
      <c r="EF299">
        <f t="shared" si="346"/>
        <v>62.295081967213115</v>
      </c>
      <c r="EG299">
        <f t="shared" si="347"/>
        <v>6.4193372114739464</v>
      </c>
      <c r="EH299">
        <f t="shared" si="348"/>
        <v>37.832013361349063</v>
      </c>
      <c r="EI299">
        <f t="shared" si="349"/>
        <v>62.16798663865093</v>
      </c>
    </row>
    <row r="300" spans="1:139" x14ac:dyDescent="0.25">
      <c r="A300" t="s">
        <v>2467</v>
      </c>
      <c r="B300">
        <v>299</v>
      </c>
      <c r="C300" t="s">
        <v>359</v>
      </c>
      <c r="E300">
        <v>395124</v>
      </c>
      <c r="F300">
        <v>196285</v>
      </c>
      <c r="G300">
        <v>198839</v>
      </c>
      <c r="H300">
        <v>110594</v>
      </c>
      <c r="I300">
        <v>67203</v>
      </c>
      <c r="J300">
        <v>43391</v>
      </c>
      <c r="K300">
        <f t="shared" si="286"/>
        <v>27.989694374424229</v>
      </c>
      <c r="L300">
        <f t="shared" si="287"/>
        <v>34.237460835010317</v>
      </c>
      <c r="M300">
        <f t="shared" si="288"/>
        <v>21.822177741791098</v>
      </c>
      <c r="N300">
        <f t="shared" si="350"/>
        <v>60.765502649329981</v>
      </c>
      <c r="O300">
        <f t="shared" si="351"/>
        <v>39.234497350670019</v>
      </c>
      <c r="P300">
        <f t="shared" si="289"/>
        <v>60.368555256162182</v>
      </c>
      <c r="Q300">
        <f t="shared" si="290"/>
        <v>7.3394578367723398</v>
      </c>
      <c r="R300">
        <f t="shared" si="291"/>
        <v>6.5075863066712474</v>
      </c>
      <c r="S300">
        <f t="shared" si="352"/>
        <v>4.2425448035155613</v>
      </c>
      <c r="T300">
        <f t="shared" si="292"/>
        <v>21.541855796878675</v>
      </c>
      <c r="U300">
        <f t="shared" si="293"/>
        <v>39.631444743837818</v>
      </c>
      <c r="V300">
        <f t="shared" si="294"/>
        <v>4383000</v>
      </c>
      <c r="W300">
        <v>43665</v>
      </c>
      <c r="X300">
        <v>27273</v>
      </c>
      <c r="Y300">
        <v>16392</v>
      </c>
      <c r="Z300">
        <v>18600</v>
      </c>
      <c r="AA300">
        <v>10986</v>
      </c>
      <c r="AB300">
        <v>7614</v>
      </c>
      <c r="AC300">
        <v>4499</v>
      </c>
      <c r="AD300">
        <v>3198</v>
      </c>
      <c r="AE300">
        <v>1301</v>
      </c>
      <c r="AF300">
        <v>5354</v>
      </c>
      <c r="AG300">
        <v>3918</v>
      </c>
      <c r="AH300">
        <v>1436</v>
      </c>
      <c r="AI300">
        <v>638</v>
      </c>
      <c r="AJ300">
        <v>343</v>
      </c>
      <c r="AK300">
        <v>295</v>
      </c>
      <c r="AL300">
        <v>2125</v>
      </c>
      <c r="AM300">
        <v>1771</v>
      </c>
      <c r="AN300">
        <v>354</v>
      </c>
      <c r="AO300">
        <v>722</v>
      </c>
      <c r="AP300">
        <v>503</v>
      </c>
      <c r="AQ300">
        <v>219</v>
      </c>
      <c r="AR300">
        <v>4692</v>
      </c>
      <c r="AS300">
        <v>3195</v>
      </c>
      <c r="AT300">
        <v>1497</v>
      </c>
      <c r="AU300">
        <v>23</v>
      </c>
      <c r="AV300">
        <v>23</v>
      </c>
      <c r="AW300">
        <v>0</v>
      </c>
      <c r="AX300">
        <v>7174</v>
      </c>
      <c r="AY300">
        <v>3776</v>
      </c>
      <c r="AZ300">
        <v>3398</v>
      </c>
      <c r="BA300">
        <v>4682</v>
      </c>
      <c r="BB300">
        <v>4565</v>
      </c>
      <c r="BC300">
        <v>117</v>
      </c>
      <c r="BD300">
        <v>1152</v>
      </c>
      <c r="BE300">
        <v>197</v>
      </c>
      <c r="BF300">
        <v>955</v>
      </c>
      <c r="BG300">
        <v>2</v>
      </c>
      <c r="BH300">
        <v>2</v>
      </c>
      <c r="BI300">
        <v>0</v>
      </c>
      <c r="BJ300">
        <v>102</v>
      </c>
      <c r="BK300">
        <v>79</v>
      </c>
      <c r="BL300">
        <v>23</v>
      </c>
      <c r="BM300">
        <v>477</v>
      </c>
      <c r="BN300">
        <v>271</v>
      </c>
      <c r="BO300">
        <v>206</v>
      </c>
      <c r="BP300">
        <v>4377</v>
      </c>
      <c r="BQ300">
        <v>2995</v>
      </c>
      <c r="BR300">
        <v>1382</v>
      </c>
      <c r="BS300">
        <v>7072</v>
      </c>
      <c r="BT300">
        <v>2121</v>
      </c>
      <c r="BU300">
        <v>4951</v>
      </c>
      <c r="BV300">
        <v>568</v>
      </c>
      <c r="BW300">
        <v>212</v>
      </c>
      <c r="BX300">
        <v>356</v>
      </c>
      <c r="BY300">
        <v>4670</v>
      </c>
      <c r="BZ300">
        <v>1775</v>
      </c>
      <c r="CA300">
        <v>2895</v>
      </c>
      <c r="CB300" t="str">
        <f t="shared" si="353"/>
        <v>CultivatorsTotal</v>
      </c>
      <c r="CC300" t="str">
        <f t="shared" si="354"/>
        <v>CultivatorsMale</v>
      </c>
      <c r="CD300" t="str">
        <f t="shared" si="355"/>
        <v>CultivatorsFemale</v>
      </c>
      <c r="CE300">
        <f t="shared" si="295"/>
        <v>39.48225039333056</v>
      </c>
      <c r="CF300">
        <f t="shared" si="296"/>
        <v>62.459635863964266</v>
      </c>
      <c r="CG300">
        <f t="shared" si="297"/>
        <v>37.540364136035727</v>
      </c>
      <c r="CH300">
        <f t="shared" si="298"/>
        <v>16.818272239000308</v>
      </c>
      <c r="CI300">
        <f t="shared" si="299"/>
        <v>59.064516129032263</v>
      </c>
      <c r="CJ300">
        <f t="shared" si="300"/>
        <v>40.935483870967744</v>
      </c>
      <c r="CK300">
        <f t="shared" si="301"/>
        <v>4.0680326238313107</v>
      </c>
      <c r="CL300">
        <f t="shared" si="302"/>
        <v>71.082462769504346</v>
      </c>
      <c r="CM300">
        <f t="shared" si="303"/>
        <v>28.917537230495665</v>
      </c>
      <c r="CN300">
        <f t="shared" si="304"/>
        <v>4.8411306219143899</v>
      </c>
      <c r="CO300">
        <f t="shared" si="305"/>
        <v>73.17893163989541</v>
      </c>
      <c r="CP300">
        <f t="shared" si="356"/>
        <v>26.821068360104594</v>
      </c>
      <c r="CQ300">
        <f t="shared" si="306"/>
        <v>0.57688482196140844</v>
      </c>
      <c r="CR300">
        <f t="shared" si="307"/>
        <v>53.761755485893417</v>
      </c>
      <c r="CS300">
        <f t="shared" si="308"/>
        <v>46.238244514106583</v>
      </c>
      <c r="CT300">
        <f t="shared" si="309"/>
        <v>1.9214423928965405</v>
      </c>
      <c r="CU300">
        <f t="shared" si="310"/>
        <v>83.341176470588238</v>
      </c>
      <c r="CV300">
        <f t="shared" si="311"/>
        <v>16.658823529411766</v>
      </c>
      <c r="CW300">
        <f t="shared" si="312"/>
        <v>0.65283830949237753</v>
      </c>
      <c r="CX300">
        <f t="shared" si="313"/>
        <v>69.667590027700825</v>
      </c>
      <c r="CY300">
        <f t="shared" si="314"/>
        <v>30.332409972299168</v>
      </c>
      <c r="CZ300">
        <f t="shared" si="315"/>
        <v>4.2425448035155613</v>
      </c>
      <c r="DA300">
        <f t="shared" si="316"/>
        <v>68.094629156010228</v>
      </c>
      <c r="DB300">
        <f t="shared" si="317"/>
        <v>31.905370843989772</v>
      </c>
      <c r="DC300">
        <f t="shared" si="318"/>
        <v>2.0796788252527263E-2</v>
      </c>
      <c r="DD300">
        <f t="shared" si="319"/>
        <v>100</v>
      </c>
      <c r="DE300">
        <f t="shared" si="357"/>
        <v>0</v>
      </c>
      <c r="DF300">
        <f t="shared" si="320"/>
        <v>6.4867895184187203</v>
      </c>
      <c r="DG300">
        <f t="shared" si="321"/>
        <v>52.634513521048234</v>
      </c>
      <c r="DH300">
        <f t="shared" si="322"/>
        <v>47.365486478951766</v>
      </c>
      <c r="DI300">
        <f t="shared" si="323"/>
        <v>4.2335027216666363</v>
      </c>
      <c r="DJ300">
        <f t="shared" si="324"/>
        <v>97.501067919692446</v>
      </c>
      <c r="DK300">
        <f t="shared" si="325"/>
        <v>2.498932080307561</v>
      </c>
      <c r="DL300">
        <f t="shared" si="326"/>
        <v>1.0416478289961479</v>
      </c>
      <c r="DM300">
        <f t="shared" si="327"/>
        <v>17.100694444444446</v>
      </c>
      <c r="DN300">
        <f t="shared" si="328"/>
        <v>82.899305555555557</v>
      </c>
      <c r="DO300">
        <f t="shared" si="329"/>
        <v>1.8084163697849793E-3</v>
      </c>
      <c r="DP300">
        <f t="shared" si="330"/>
        <v>100</v>
      </c>
      <c r="DQ300">
        <f t="shared" si="331"/>
        <v>0</v>
      </c>
      <c r="DR300">
        <f t="shared" si="332"/>
        <v>9.2229234859033948E-2</v>
      </c>
      <c r="DS300">
        <f t="shared" si="333"/>
        <v>77.450980392156865</v>
      </c>
      <c r="DT300">
        <f t="shared" si="334"/>
        <v>22.549019607843139</v>
      </c>
      <c r="DU300">
        <f t="shared" si="335"/>
        <v>0.43130730419371754</v>
      </c>
      <c r="DV300">
        <f t="shared" si="336"/>
        <v>56.813417190775681</v>
      </c>
      <c r="DW300">
        <f t="shared" si="337"/>
        <v>43.186582809224319</v>
      </c>
      <c r="DX300">
        <f t="shared" si="338"/>
        <v>3.9577192252744275</v>
      </c>
      <c r="DY300">
        <f t="shared" si="339"/>
        <v>68.425862462874107</v>
      </c>
      <c r="DZ300">
        <f t="shared" si="340"/>
        <v>31.574137537125885</v>
      </c>
      <c r="EA300">
        <f t="shared" si="341"/>
        <v>6.3945602835596871</v>
      </c>
      <c r="EB300">
        <f t="shared" si="342"/>
        <v>29.991515837104071</v>
      </c>
      <c r="EC300">
        <f t="shared" si="343"/>
        <v>70.008484162895925</v>
      </c>
      <c r="ED300">
        <f t="shared" si="344"/>
        <v>0.51359024901893413</v>
      </c>
      <c r="EE300">
        <f t="shared" si="345"/>
        <v>37.323943661971832</v>
      </c>
      <c r="EF300">
        <f t="shared" si="346"/>
        <v>62.676056338028175</v>
      </c>
      <c r="EG300">
        <f t="shared" si="347"/>
        <v>4.2226522234479269</v>
      </c>
      <c r="EH300">
        <f t="shared" si="348"/>
        <v>38.0085653104925</v>
      </c>
      <c r="EI300">
        <f t="shared" si="349"/>
        <v>61.9914346895075</v>
      </c>
    </row>
    <row r="301" spans="1:139" x14ac:dyDescent="0.25">
      <c r="A301" t="s">
        <v>1838</v>
      </c>
      <c r="B301">
        <v>300</v>
      </c>
      <c r="C301" t="s">
        <v>360</v>
      </c>
      <c r="E301">
        <v>887142</v>
      </c>
      <c r="F301">
        <v>452905</v>
      </c>
      <c r="G301">
        <v>434237</v>
      </c>
      <c r="H301">
        <v>253200</v>
      </c>
      <c r="I301">
        <v>198464</v>
      </c>
      <c r="J301">
        <v>54736</v>
      </c>
      <c r="K301">
        <f t="shared" si="286"/>
        <v>28.541090377865096</v>
      </c>
      <c r="L301">
        <f t="shared" si="287"/>
        <v>43.82022719996467</v>
      </c>
      <c r="M301">
        <f t="shared" si="288"/>
        <v>12.60509813765294</v>
      </c>
      <c r="N301">
        <f t="shared" si="350"/>
        <v>78.382306477093209</v>
      </c>
      <c r="O301">
        <f t="shared" si="351"/>
        <v>21.617693522906791</v>
      </c>
      <c r="P301">
        <f t="shared" si="289"/>
        <v>66.108214849920998</v>
      </c>
      <c r="Q301">
        <f t="shared" si="290"/>
        <v>3.8278041074249605</v>
      </c>
      <c r="R301">
        <f t="shared" si="291"/>
        <v>5.2456556082148502</v>
      </c>
      <c r="S301">
        <f t="shared" si="352"/>
        <v>5.6240126382306483</v>
      </c>
      <c r="T301">
        <f t="shared" si="292"/>
        <v>19.194312796208528</v>
      </c>
      <c r="U301">
        <f t="shared" si="293"/>
        <v>33.891785150078988</v>
      </c>
      <c r="V301">
        <f t="shared" si="294"/>
        <v>8581400</v>
      </c>
      <c r="W301">
        <v>128150</v>
      </c>
      <c r="X301">
        <v>103962</v>
      </c>
      <c r="Y301">
        <v>24188</v>
      </c>
      <c r="Z301">
        <v>29518</v>
      </c>
      <c r="AA301">
        <v>20604</v>
      </c>
      <c r="AB301">
        <v>8914</v>
      </c>
      <c r="AC301">
        <v>9718</v>
      </c>
      <c r="AD301">
        <v>6564</v>
      </c>
      <c r="AE301">
        <v>3154</v>
      </c>
      <c r="AF301">
        <v>432</v>
      </c>
      <c r="AG301">
        <v>370</v>
      </c>
      <c r="AH301">
        <v>62</v>
      </c>
      <c r="AI301">
        <v>3724</v>
      </c>
      <c r="AJ301">
        <v>2830</v>
      </c>
      <c r="AK301">
        <v>894</v>
      </c>
      <c r="AL301">
        <v>5536</v>
      </c>
      <c r="AM301">
        <v>5028</v>
      </c>
      <c r="AN301">
        <v>508</v>
      </c>
      <c r="AO301">
        <v>1568</v>
      </c>
      <c r="AP301">
        <v>1456</v>
      </c>
      <c r="AQ301">
        <v>112</v>
      </c>
      <c r="AR301">
        <v>14240</v>
      </c>
      <c r="AS301">
        <v>12626</v>
      </c>
      <c r="AT301">
        <v>1614</v>
      </c>
      <c r="AU301">
        <v>18</v>
      </c>
      <c r="AV301">
        <v>18</v>
      </c>
      <c r="AW301">
        <v>0</v>
      </c>
      <c r="AX301">
        <v>13264</v>
      </c>
      <c r="AY301">
        <v>12600</v>
      </c>
      <c r="AZ301">
        <v>664</v>
      </c>
      <c r="BA301">
        <v>6586</v>
      </c>
      <c r="BB301">
        <v>6444</v>
      </c>
      <c r="BC301">
        <v>142</v>
      </c>
      <c r="BD301">
        <v>1966</v>
      </c>
      <c r="BE301">
        <v>1620</v>
      </c>
      <c r="BF301">
        <v>346</v>
      </c>
      <c r="BG301">
        <v>0</v>
      </c>
      <c r="BH301">
        <v>0</v>
      </c>
      <c r="BI301">
        <v>0</v>
      </c>
      <c r="BJ301">
        <v>408</v>
      </c>
      <c r="BK301">
        <v>390</v>
      </c>
      <c r="BL301">
        <v>18</v>
      </c>
      <c r="BM301">
        <v>1220</v>
      </c>
      <c r="BN301">
        <v>1044</v>
      </c>
      <c r="BO301">
        <v>176</v>
      </c>
      <c r="BP301">
        <v>10114</v>
      </c>
      <c r="BQ301">
        <v>9384</v>
      </c>
      <c r="BR301">
        <v>730</v>
      </c>
      <c r="BS301">
        <v>11006</v>
      </c>
      <c r="BT301">
        <v>6760</v>
      </c>
      <c r="BU301">
        <v>4246</v>
      </c>
      <c r="BV301">
        <v>3804</v>
      </c>
      <c r="BW301">
        <v>1166</v>
      </c>
      <c r="BX301">
        <v>2638</v>
      </c>
      <c r="BY301">
        <v>11928</v>
      </c>
      <c r="BZ301">
        <v>5598</v>
      </c>
      <c r="CA301">
        <v>6330</v>
      </c>
      <c r="CB301" t="str">
        <f t="shared" si="353"/>
        <v>CultivatorsTotal</v>
      </c>
      <c r="CC301" t="str">
        <f t="shared" si="354"/>
        <v>CultivatorsMale</v>
      </c>
      <c r="CD301" t="str">
        <f t="shared" si="355"/>
        <v>CultivatorsFemale</v>
      </c>
      <c r="CE301">
        <f t="shared" si="295"/>
        <v>50.612164296998415</v>
      </c>
      <c r="CF301">
        <f t="shared" si="296"/>
        <v>81.125243854857587</v>
      </c>
      <c r="CG301">
        <f t="shared" si="297"/>
        <v>18.87475614514241</v>
      </c>
      <c r="CH301">
        <f t="shared" si="298"/>
        <v>11.657977883096367</v>
      </c>
      <c r="CI301">
        <f t="shared" si="299"/>
        <v>69.801477064841791</v>
      </c>
      <c r="CJ301">
        <f t="shared" si="300"/>
        <v>30.198522935158206</v>
      </c>
      <c r="CK301">
        <f t="shared" si="301"/>
        <v>3.8380726698262242</v>
      </c>
      <c r="CL301">
        <f t="shared" si="302"/>
        <v>67.54476229676888</v>
      </c>
      <c r="CM301">
        <f t="shared" si="303"/>
        <v>32.455237703231113</v>
      </c>
      <c r="CN301">
        <f t="shared" si="304"/>
        <v>0.17061611374407584</v>
      </c>
      <c r="CO301">
        <f t="shared" si="305"/>
        <v>85.648148148148152</v>
      </c>
      <c r="CP301">
        <f t="shared" si="356"/>
        <v>14.351851851851851</v>
      </c>
      <c r="CQ301">
        <f t="shared" si="306"/>
        <v>1.4707740916271721</v>
      </c>
      <c r="CR301">
        <f t="shared" si="307"/>
        <v>75.993555316863592</v>
      </c>
      <c r="CS301">
        <f t="shared" si="308"/>
        <v>24.006444683136412</v>
      </c>
      <c r="CT301">
        <f t="shared" si="309"/>
        <v>2.1864139020537126</v>
      </c>
      <c r="CU301">
        <f t="shared" si="310"/>
        <v>90.823699421965316</v>
      </c>
      <c r="CV301">
        <f t="shared" si="311"/>
        <v>9.1763005780346827</v>
      </c>
      <c r="CW301">
        <f t="shared" si="312"/>
        <v>0.61927330173775674</v>
      </c>
      <c r="CX301">
        <f t="shared" si="313"/>
        <v>92.857142857142861</v>
      </c>
      <c r="CY301">
        <f t="shared" si="314"/>
        <v>7.1428571428571423</v>
      </c>
      <c r="CZ301">
        <f t="shared" si="315"/>
        <v>5.6240126382306483</v>
      </c>
      <c r="DA301">
        <f t="shared" si="316"/>
        <v>88.665730337078656</v>
      </c>
      <c r="DB301">
        <f t="shared" si="317"/>
        <v>11.334269662921347</v>
      </c>
      <c r="DC301">
        <f t="shared" si="318"/>
        <v>7.1090047393364934E-3</v>
      </c>
      <c r="DD301">
        <f t="shared" si="319"/>
        <v>100</v>
      </c>
      <c r="DE301">
        <f t="shared" si="357"/>
        <v>0</v>
      </c>
      <c r="DF301">
        <f t="shared" si="320"/>
        <v>5.2385466034755135</v>
      </c>
      <c r="DG301">
        <f t="shared" si="321"/>
        <v>94.993968636911944</v>
      </c>
      <c r="DH301">
        <f t="shared" si="322"/>
        <v>5.0060313630880575</v>
      </c>
      <c r="DI301">
        <f t="shared" si="323"/>
        <v>2.6011058451816749</v>
      </c>
      <c r="DJ301">
        <f t="shared" si="324"/>
        <v>97.843911327057398</v>
      </c>
      <c r="DK301">
        <f t="shared" si="325"/>
        <v>2.1560886729426056</v>
      </c>
      <c r="DL301">
        <f t="shared" si="326"/>
        <v>0.7764612954186414</v>
      </c>
      <c r="DM301">
        <f t="shared" si="327"/>
        <v>82.400813835198377</v>
      </c>
      <c r="DN301">
        <f t="shared" si="328"/>
        <v>17.59918616480163</v>
      </c>
      <c r="DO301">
        <f t="shared" si="329"/>
        <v>0</v>
      </c>
      <c r="DP301" t="e">
        <f t="shared" si="330"/>
        <v>#DIV/0!</v>
      </c>
      <c r="DQ301" t="e">
        <f t="shared" si="331"/>
        <v>#DIV/0!</v>
      </c>
      <c r="DR301">
        <f t="shared" si="332"/>
        <v>0.16113744075829384</v>
      </c>
      <c r="DS301">
        <f t="shared" si="333"/>
        <v>95.588235294117652</v>
      </c>
      <c r="DT301">
        <f t="shared" si="334"/>
        <v>4.4117647058823533</v>
      </c>
      <c r="DU301">
        <f t="shared" si="335"/>
        <v>0.48183254344391785</v>
      </c>
      <c r="DV301">
        <f t="shared" si="336"/>
        <v>85.573770491803288</v>
      </c>
      <c r="DW301">
        <f t="shared" si="337"/>
        <v>14.426229508196723</v>
      </c>
      <c r="DX301">
        <f t="shared" si="338"/>
        <v>3.994470774091627</v>
      </c>
      <c r="DY301">
        <f t="shared" si="339"/>
        <v>92.782281985366822</v>
      </c>
      <c r="DZ301">
        <f t="shared" si="340"/>
        <v>7.2177180146331814</v>
      </c>
      <c r="EA301">
        <f t="shared" si="341"/>
        <v>4.3467614533965238</v>
      </c>
      <c r="EB301">
        <f t="shared" si="342"/>
        <v>61.42104306741777</v>
      </c>
      <c r="EC301">
        <f t="shared" si="343"/>
        <v>38.578956932582223</v>
      </c>
      <c r="ED301">
        <f t="shared" si="344"/>
        <v>1.5023696682464454</v>
      </c>
      <c r="EE301">
        <f t="shared" si="345"/>
        <v>30.651945320715036</v>
      </c>
      <c r="EF301">
        <f t="shared" si="346"/>
        <v>69.348054679284971</v>
      </c>
      <c r="EG301">
        <f t="shared" si="347"/>
        <v>4.7109004739336493</v>
      </c>
      <c r="EH301">
        <f t="shared" si="348"/>
        <v>46.931589537223338</v>
      </c>
      <c r="EI301">
        <f t="shared" si="349"/>
        <v>53.068410462776662</v>
      </c>
    </row>
    <row r="302" spans="1:139" x14ac:dyDescent="0.25">
      <c r="A302" t="s">
        <v>1840</v>
      </c>
      <c r="B302">
        <v>301</v>
      </c>
      <c r="C302" t="s">
        <v>361</v>
      </c>
      <c r="E302">
        <v>1949258</v>
      </c>
      <c r="F302">
        <v>997848</v>
      </c>
      <c r="G302">
        <v>951410</v>
      </c>
      <c r="H302">
        <v>504947</v>
      </c>
      <c r="I302">
        <v>446663</v>
      </c>
      <c r="J302">
        <v>58284</v>
      </c>
      <c r="K302">
        <f t="shared" si="286"/>
        <v>25.904574971604582</v>
      </c>
      <c r="L302">
        <f t="shared" si="287"/>
        <v>44.762629177991037</v>
      </c>
      <c r="M302">
        <f t="shared" si="288"/>
        <v>6.1260655238015156</v>
      </c>
      <c r="N302">
        <f t="shared" si="350"/>
        <v>88.457402460060166</v>
      </c>
      <c r="O302">
        <f t="shared" si="351"/>
        <v>11.542597539939834</v>
      </c>
      <c r="P302">
        <f t="shared" si="289"/>
        <v>59.751023374730416</v>
      </c>
      <c r="Q302">
        <f t="shared" si="290"/>
        <v>8.2662140779131263</v>
      </c>
      <c r="R302">
        <f t="shared" si="291"/>
        <v>7.9228117010300085</v>
      </c>
      <c r="S302">
        <f t="shared" si="352"/>
        <v>7.5766367559367627</v>
      </c>
      <c r="T302">
        <f t="shared" si="292"/>
        <v>16.483314090389687</v>
      </c>
      <c r="U302">
        <f t="shared" si="293"/>
        <v>40.248976625269577</v>
      </c>
      <c r="V302">
        <f t="shared" si="294"/>
        <v>20323599.999999996</v>
      </c>
      <c r="W302">
        <v>179873</v>
      </c>
      <c r="X302">
        <v>171480</v>
      </c>
      <c r="Y302">
        <v>8393</v>
      </c>
      <c r="Z302">
        <v>107424</v>
      </c>
      <c r="AA302">
        <v>92031</v>
      </c>
      <c r="AB302">
        <v>15393</v>
      </c>
      <c r="AC302">
        <v>14414</v>
      </c>
      <c r="AD302">
        <v>9208</v>
      </c>
      <c r="AE302">
        <v>5206</v>
      </c>
      <c r="AF302">
        <v>4070</v>
      </c>
      <c r="AG302">
        <v>3450</v>
      </c>
      <c r="AH302">
        <v>620</v>
      </c>
      <c r="AI302">
        <v>13784</v>
      </c>
      <c r="AJ302">
        <v>9760</v>
      </c>
      <c r="AK302">
        <v>4024</v>
      </c>
      <c r="AL302">
        <v>23886</v>
      </c>
      <c r="AM302">
        <v>20254</v>
      </c>
      <c r="AN302">
        <v>3632</v>
      </c>
      <c r="AO302">
        <v>1652</v>
      </c>
      <c r="AP302">
        <v>1576</v>
      </c>
      <c r="AQ302">
        <v>76</v>
      </c>
      <c r="AR302">
        <v>38258</v>
      </c>
      <c r="AS302">
        <v>35612</v>
      </c>
      <c r="AT302">
        <v>2646</v>
      </c>
      <c r="AU302">
        <v>34</v>
      </c>
      <c r="AV302">
        <v>32</v>
      </c>
      <c r="AW302">
        <v>2</v>
      </c>
      <c r="AX302">
        <v>39972</v>
      </c>
      <c r="AY302">
        <v>38660</v>
      </c>
      <c r="AZ302">
        <v>1312</v>
      </c>
      <c r="BA302">
        <v>20136</v>
      </c>
      <c r="BB302">
        <v>19922</v>
      </c>
      <c r="BC302">
        <v>214</v>
      </c>
      <c r="BD302">
        <v>3814</v>
      </c>
      <c r="BE302">
        <v>3506</v>
      </c>
      <c r="BF302">
        <v>308</v>
      </c>
      <c r="BG302">
        <v>24</v>
      </c>
      <c r="BH302">
        <v>24</v>
      </c>
      <c r="BI302">
        <v>0</v>
      </c>
      <c r="BJ302">
        <v>736</v>
      </c>
      <c r="BK302">
        <v>694</v>
      </c>
      <c r="BL302">
        <v>42</v>
      </c>
      <c r="BM302">
        <v>2856</v>
      </c>
      <c r="BN302">
        <v>2458</v>
      </c>
      <c r="BO302">
        <v>398</v>
      </c>
      <c r="BP302">
        <v>13320</v>
      </c>
      <c r="BQ302">
        <v>12580</v>
      </c>
      <c r="BR302">
        <v>740</v>
      </c>
      <c r="BS302">
        <v>21348</v>
      </c>
      <c r="BT302">
        <v>14086</v>
      </c>
      <c r="BU302">
        <v>7262</v>
      </c>
      <c r="BV302">
        <v>2206</v>
      </c>
      <c r="BW302">
        <v>1058</v>
      </c>
      <c r="BX302">
        <v>1148</v>
      </c>
      <c r="BY302">
        <v>17140</v>
      </c>
      <c r="BZ302">
        <v>10272</v>
      </c>
      <c r="CA302">
        <v>6868</v>
      </c>
      <c r="CB302" t="str">
        <f t="shared" si="353"/>
        <v>CultivatorsTotal</v>
      </c>
      <c r="CC302" t="str">
        <f t="shared" si="354"/>
        <v>CultivatorsMale</v>
      </c>
      <c r="CD302" t="str">
        <f t="shared" si="355"/>
        <v>AgriculturalLabourersFemale</v>
      </c>
      <c r="CE302">
        <f t="shared" si="295"/>
        <v>35.622154404323616</v>
      </c>
      <c r="CF302">
        <f t="shared" si="296"/>
        <v>95.333930050646842</v>
      </c>
      <c r="CG302">
        <f t="shared" si="297"/>
        <v>4.6660699493531546</v>
      </c>
      <c r="CH302">
        <f t="shared" si="298"/>
        <v>21.274311957492571</v>
      </c>
      <c r="CI302">
        <f t="shared" si="299"/>
        <v>85.670799821269</v>
      </c>
      <c r="CJ302">
        <f t="shared" si="300"/>
        <v>14.329200178731011</v>
      </c>
      <c r="CK302">
        <f t="shared" si="301"/>
        <v>2.8545570129142264</v>
      </c>
      <c r="CL302">
        <f t="shared" si="302"/>
        <v>63.882336617177749</v>
      </c>
      <c r="CM302">
        <f t="shared" si="303"/>
        <v>36.117663382822258</v>
      </c>
      <c r="CN302">
        <f t="shared" si="304"/>
        <v>0.80602518680178326</v>
      </c>
      <c r="CO302">
        <f t="shared" si="305"/>
        <v>84.766584766584756</v>
      </c>
      <c r="CP302">
        <f t="shared" si="356"/>
        <v>15.233415233415235</v>
      </c>
      <c r="CQ302">
        <f t="shared" si="306"/>
        <v>2.7297914434584221</v>
      </c>
      <c r="CR302">
        <f t="shared" si="307"/>
        <v>70.806732443412656</v>
      </c>
      <c r="CS302">
        <f t="shared" si="308"/>
        <v>29.193267556587347</v>
      </c>
      <c r="CT302">
        <f t="shared" si="309"/>
        <v>4.7303974476529218</v>
      </c>
      <c r="CU302">
        <f t="shared" si="310"/>
        <v>84.794440257891651</v>
      </c>
      <c r="CV302">
        <f t="shared" si="311"/>
        <v>15.205559742108349</v>
      </c>
      <c r="CW302">
        <f t="shared" si="312"/>
        <v>0.32716304879522012</v>
      </c>
      <c r="CX302">
        <f t="shared" si="313"/>
        <v>95.399515738498792</v>
      </c>
      <c r="CY302">
        <f t="shared" si="314"/>
        <v>4.6004842615012107</v>
      </c>
      <c r="CZ302">
        <f t="shared" si="315"/>
        <v>7.5766367559367627</v>
      </c>
      <c r="DA302">
        <f t="shared" si="316"/>
        <v>93.083799466778189</v>
      </c>
      <c r="DB302">
        <f t="shared" si="317"/>
        <v>6.9162005332218097</v>
      </c>
      <c r="DC302">
        <f t="shared" si="318"/>
        <v>6.7333799388846743E-3</v>
      </c>
      <c r="DD302">
        <f t="shared" si="319"/>
        <v>94.117647058823522</v>
      </c>
      <c r="DE302">
        <f t="shared" si="357"/>
        <v>5.8823529411764701</v>
      </c>
      <c r="DF302">
        <f t="shared" si="320"/>
        <v>7.9160783210911241</v>
      </c>
      <c r="DG302">
        <f t="shared" si="321"/>
        <v>96.71770239167418</v>
      </c>
      <c r="DH302">
        <f t="shared" si="322"/>
        <v>3.2822976083258277</v>
      </c>
      <c r="DI302">
        <f t="shared" si="323"/>
        <v>3.9877452485112297</v>
      </c>
      <c r="DJ302">
        <f t="shared" si="324"/>
        <v>98.937226857369893</v>
      </c>
      <c r="DK302">
        <f t="shared" si="325"/>
        <v>1.0627731426301152</v>
      </c>
      <c r="DL302">
        <f t="shared" si="326"/>
        <v>0.75532679667371039</v>
      </c>
      <c r="DM302">
        <f t="shared" si="327"/>
        <v>91.924488725747239</v>
      </c>
      <c r="DN302">
        <f t="shared" si="328"/>
        <v>8.0755112742527526</v>
      </c>
      <c r="DO302">
        <f t="shared" si="329"/>
        <v>4.7529740745068296E-3</v>
      </c>
      <c r="DP302">
        <f t="shared" si="330"/>
        <v>100</v>
      </c>
      <c r="DQ302">
        <f t="shared" si="331"/>
        <v>0</v>
      </c>
      <c r="DR302">
        <f t="shared" si="332"/>
        <v>0.14575787161820944</v>
      </c>
      <c r="DS302">
        <f t="shared" si="333"/>
        <v>94.293478260869563</v>
      </c>
      <c r="DT302">
        <f t="shared" si="334"/>
        <v>5.7065217391304346</v>
      </c>
      <c r="DU302">
        <f t="shared" si="335"/>
        <v>0.56560391486631267</v>
      </c>
      <c r="DV302">
        <f t="shared" si="336"/>
        <v>86.064425770308134</v>
      </c>
      <c r="DW302">
        <f t="shared" si="337"/>
        <v>13.935574229691877</v>
      </c>
      <c r="DX302">
        <f t="shared" si="338"/>
        <v>2.6379006113512906</v>
      </c>
      <c r="DY302">
        <f t="shared" si="339"/>
        <v>94.444444444444443</v>
      </c>
      <c r="DZ302">
        <f t="shared" si="340"/>
        <v>5.5555555555555554</v>
      </c>
      <c r="EA302">
        <f t="shared" si="341"/>
        <v>4.2277704392738249</v>
      </c>
      <c r="EB302">
        <f t="shared" si="342"/>
        <v>65.982761851227281</v>
      </c>
      <c r="EC302">
        <f t="shared" si="343"/>
        <v>34.017238148772719</v>
      </c>
      <c r="ED302">
        <f t="shared" si="344"/>
        <v>0.43687753368175269</v>
      </c>
      <c r="EE302">
        <f t="shared" si="345"/>
        <v>47.960108794197644</v>
      </c>
      <c r="EF302">
        <f t="shared" si="346"/>
        <v>52.039891205802356</v>
      </c>
      <c r="EG302">
        <f t="shared" si="347"/>
        <v>3.3944156515436275</v>
      </c>
      <c r="EH302">
        <f t="shared" si="348"/>
        <v>59.929988331388564</v>
      </c>
      <c r="EI302">
        <f t="shared" si="349"/>
        <v>40.070011668611436</v>
      </c>
    </row>
    <row r="303" spans="1:139" x14ac:dyDescent="0.25">
      <c r="A303" t="s">
        <v>1842</v>
      </c>
      <c r="B303">
        <v>302</v>
      </c>
      <c r="C303" t="s">
        <v>362</v>
      </c>
      <c r="E303">
        <v>1008183</v>
      </c>
      <c r="F303">
        <v>513292</v>
      </c>
      <c r="G303">
        <v>494891</v>
      </c>
      <c r="H303">
        <v>266383</v>
      </c>
      <c r="I303">
        <v>223057</v>
      </c>
      <c r="J303">
        <v>43326</v>
      </c>
      <c r="K303">
        <f t="shared" si="286"/>
        <v>26.422088053458548</v>
      </c>
      <c r="L303">
        <f t="shared" si="287"/>
        <v>43.456161405204057</v>
      </c>
      <c r="M303">
        <f t="shared" si="288"/>
        <v>8.7546550654588593</v>
      </c>
      <c r="N303">
        <f t="shared" si="350"/>
        <v>83.735448583430625</v>
      </c>
      <c r="O303">
        <f t="shared" si="351"/>
        <v>16.264551416569375</v>
      </c>
      <c r="P303">
        <f t="shared" si="289"/>
        <v>57.176696711126468</v>
      </c>
      <c r="Q303">
        <f t="shared" si="290"/>
        <v>6.9013413018098007</v>
      </c>
      <c r="R303">
        <f t="shared" si="291"/>
        <v>9.814440110667725</v>
      </c>
      <c r="S303">
        <f t="shared" si="352"/>
        <v>6.8825713352578806</v>
      </c>
      <c r="T303">
        <f t="shared" si="292"/>
        <v>19.224950541138139</v>
      </c>
      <c r="U303">
        <f t="shared" si="293"/>
        <v>42.823303288873547</v>
      </c>
      <c r="V303">
        <f t="shared" si="294"/>
        <v>11407400.000000002</v>
      </c>
      <c r="W303">
        <v>108908</v>
      </c>
      <c r="X303">
        <v>94864</v>
      </c>
      <c r="Y303">
        <v>14044</v>
      </c>
      <c r="Z303">
        <v>37509</v>
      </c>
      <c r="AA303">
        <v>28145</v>
      </c>
      <c r="AB303">
        <v>9364</v>
      </c>
      <c r="AC303">
        <v>5892</v>
      </c>
      <c r="AD303">
        <v>4674</v>
      </c>
      <c r="AE303">
        <v>1218</v>
      </c>
      <c r="AF303">
        <v>3274</v>
      </c>
      <c r="AG303">
        <v>2930</v>
      </c>
      <c r="AH303">
        <v>344</v>
      </c>
      <c r="AI303">
        <v>6158</v>
      </c>
      <c r="AJ303">
        <v>4376</v>
      </c>
      <c r="AK303">
        <v>1782</v>
      </c>
      <c r="AL303">
        <v>8952</v>
      </c>
      <c r="AM303">
        <v>7912</v>
      </c>
      <c r="AN303">
        <v>1040</v>
      </c>
      <c r="AO303">
        <v>1026</v>
      </c>
      <c r="AP303">
        <v>942</v>
      </c>
      <c r="AQ303">
        <v>84</v>
      </c>
      <c r="AR303">
        <v>18334</v>
      </c>
      <c r="AS303">
        <v>16320</v>
      </c>
      <c r="AT303">
        <v>2014</v>
      </c>
      <c r="AU303">
        <v>76</v>
      </c>
      <c r="AV303">
        <v>76</v>
      </c>
      <c r="AW303">
        <v>0</v>
      </c>
      <c r="AX303">
        <v>26068</v>
      </c>
      <c r="AY303">
        <v>24994</v>
      </c>
      <c r="AZ303">
        <v>1074</v>
      </c>
      <c r="BA303">
        <v>12158</v>
      </c>
      <c r="BB303">
        <v>11996</v>
      </c>
      <c r="BC303">
        <v>162</v>
      </c>
      <c r="BD303">
        <v>3204</v>
      </c>
      <c r="BE303">
        <v>2804</v>
      </c>
      <c r="BF303">
        <v>400</v>
      </c>
      <c r="BG303">
        <v>2</v>
      </c>
      <c r="BH303">
        <v>2</v>
      </c>
      <c r="BI303">
        <v>0</v>
      </c>
      <c r="BJ303">
        <v>464</v>
      </c>
      <c r="BK303">
        <v>430</v>
      </c>
      <c r="BL303">
        <v>34</v>
      </c>
      <c r="BM303">
        <v>1244</v>
      </c>
      <c r="BN303">
        <v>1098</v>
      </c>
      <c r="BO303">
        <v>146</v>
      </c>
      <c r="BP303">
        <v>7584</v>
      </c>
      <c r="BQ303">
        <v>7032</v>
      </c>
      <c r="BR303">
        <v>552</v>
      </c>
      <c r="BS303">
        <v>14828</v>
      </c>
      <c r="BT303">
        <v>8872</v>
      </c>
      <c r="BU303">
        <v>5956</v>
      </c>
      <c r="BV303">
        <v>1462</v>
      </c>
      <c r="BW303">
        <v>616</v>
      </c>
      <c r="BX303">
        <v>846</v>
      </c>
      <c r="BY303">
        <v>9240</v>
      </c>
      <c r="BZ303">
        <v>4974</v>
      </c>
      <c r="CA303">
        <v>4266</v>
      </c>
      <c r="CB303" t="str">
        <f t="shared" si="353"/>
        <v>CultivatorsTotal</v>
      </c>
      <c r="CC303" t="str">
        <f t="shared" si="354"/>
        <v>CultivatorsMale</v>
      </c>
      <c r="CD303" t="str">
        <f t="shared" si="355"/>
        <v>CultivatorsFemale</v>
      </c>
      <c r="CE303">
        <f t="shared" si="295"/>
        <v>40.883990344729206</v>
      </c>
      <c r="CF303">
        <f t="shared" si="296"/>
        <v>87.104712234179303</v>
      </c>
      <c r="CG303">
        <f t="shared" si="297"/>
        <v>12.895287765820692</v>
      </c>
      <c r="CH303">
        <f t="shared" si="298"/>
        <v>14.08085350791905</v>
      </c>
      <c r="CI303">
        <f t="shared" si="299"/>
        <v>75.035324855368046</v>
      </c>
      <c r="CJ303">
        <f t="shared" si="300"/>
        <v>24.964675144631954</v>
      </c>
      <c r="CK303">
        <f t="shared" si="301"/>
        <v>2.2118528584782062</v>
      </c>
      <c r="CL303">
        <f t="shared" si="302"/>
        <v>79.327902240325869</v>
      </c>
      <c r="CM303">
        <f t="shared" si="303"/>
        <v>20.672097759674134</v>
      </c>
      <c r="CN303">
        <f t="shared" si="304"/>
        <v>1.2290574098196958</v>
      </c>
      <c r="CO303">
        <f t="shared" si="305"/>
        <v>89.492974954184476</v>
      </c>
      <c r="CP303">
        <f t="shared" si="356"/>
        <v>10.507025045815515</v>
      </c>
      <c r="CQ303">
        <f t="shared" si="306"/>
        <v>2.3117090805344183</v>
      </c>
      <c r="CR303">
        <f t="shared" si="307"/>
        <v>71.062033127638841</v>
      </c>
      <c r="CS303">
        <f t="shared" si="308"/>
        <v>28.937966872361155</v>
      </c>
      <c r="CT303">
        <f t="shared" si="309"/>
        <v>3.3605748114556864</v>
      </c>
      <c r="CU303">
        <f t="shared" si="310"/>
        <v>88.382484361036646</v>
      </c>
      <c r="CV303">
        <f t="shared" si="311"/>
        <v>11.617515638963361</v>
      </c>
      <c r="CW303">
        <f t="shared" si="312"/>
        <v>0.38515971364539031</v>
      </c>
      <c r="CX303">
        <f t="shared" si="313"/>
        <v>91.812865497076018</v>
      </c>
      <c r="CY303">
        <f t="shared" si="314"/>
        <v>8.1871345029239766</v>
      </c>
      <c r="CZ303">
        <f t="shared" si="315"/>
        <v>6.8825713352578806</v>
      </c>
      <c r="DA303">
        <f t="shared" si="316"/>
        <v>89.014944911094148</v>
      </c>
      <c r="DB303">
        <f t="shared" si="317"/>
        <v>10.985055088905858</v>
      </c>
      <c r="DC303">
        <f t="shared" si="318"/>
        <v>2.8530349158917799E-2</v>
      </c>
      <c r="DD303">
        <f t="shared" si="319"/>
        <v>100</v>
      </c>
      <c r="DE303">
        <f t="shared" si="357"/>
        <v>0</v>
      </c>
      <c r="DF303">
        <f t="shared" si="320"/>
        <v>9.7859097615088064</v>
      </c>
      <c r="DG303">
        <f t="shared" si="321"/>
        <v>95.880006137793458</v>
      </c>
      <c r="DH303">
        <f t="shared" si="322"/>
        <v>4.1199938622065373</v>
      </c>
      <c r="DI303">
        <f t="shared" si="323"/>
        <v>4.5641050667647711</v>
      </c>
      <c r="DJ303">
        <f t="shared" si="324"/>
        <v>98.667544003948009</v>
      </c>
      <c r="DK303">
        <f t="shared" si="325"/>
        <v>1.3324559960519824</v>
      </c>
      <c r="DL303">
        <f t="shared" si="326"/>
        <v>1.2027794566470082</v>
      </c>
      <c r="DM303">
        <f t="shared" si="327"/>
        <v>87.515605493133592</v>
      </c>
      <c r="DN303">
        <f t="shared" si="328"/>
        <v>12.484394506866417</v>
      </c>
      <c r="DO303">
        <f t="shared" si="329"/>
        <v>7.5079866207678413E-4</v>
      </c>
      <c r="DP303">
        <f t="shared" si="330"/>
        <v>100</v>
      </c>
      <c r="DQ303">
        <f t="shared" si="331"/>
        <v>0</v>
      </c>
      <c r="DR303">
        <f t="shared" si="332"/>
        <v>0.17418528960181393</v>
      </c>
      <c r="DS303">
        <f t="shared" si="333"/>
        <v>92.672413793103445</v>
      </c>
      <c r="DT303">
        <f t="shared" si="334"/>
        <v>7.3275862068965507</v>
      </c>
      <c r="DU303">
        <f t="shared" si="335"/>
        <v>0.46699676781175975</v>
      </c>
      <c r="DV303">
        <f t="shared" si="336"/>
        <v>88.263665594855297</v>
      </c>
      <c r="DW303">
        <f t="shared" si="337"/>
        <v>11.736334405144696</v>
      </c>
      <c r="DX303">
        <f t="shared" si="338"/>
        <v>2.8470285265951656</v>
      </c>
      <c r="DY303">
        <f t="shared" si="339"/>
        <v>92.721518987341767</v>
      </c>
      <c r="DZ303">
        <f t="shared" si="340"/>
        <v>7.2784810126582276</v>
      </c>
      <c r="EA303">
        <f t="shared" si="341"/>
        <v>5.5664212806372779</v>
      </c>
      <c r="EB303">
        <f t="shared" si="342"/>
        <v>59.832748853520371</v>
      </c>
      <c r="EC303">
        <f t="shared" si="343"/>
        <v>40.167251146479629</v>
      </c>
      <c r="ED303">
        <f t="shared" si="344"/>
        <v>0.54883382197812924</v>
      </c>
      <c r="EE303">
        <f t="shared" si="345"/>
        <v>42.134062927496579</v>
      </c>
      <c r="EF303">
        <f t="shared" si="346"/>
        <v>57.865937072503414</v>
      </c>
      <c r="EG303">
        <f t="shared" si="347"/>
        <v>3.468689818794743</v>
      </c>
      <c r="EH303">
        <f t="shared" si="348"/>
        <v>53.831168831168831</v>
      </c>
      <c r="EI303">
        <f t="shared" si="349"/>
        <v>46.168831168831169</v>
      </c>
    </row>
    <row r="304" spans="1:139" x14ac:dyDescent="0.25">
      <c r="A304" t="s">
        <v>1846</v>
      </c>
      <c r="B304">
        <v>303</v>
      </c>
      <c r="C304" t="s">
        <v>363</v>
      </c>
      <c r="D304" t="s">
        <v>3188</v>
      </c>
      <c r="E304">
        <v>1693622</v>
      </c>
      <c r="F304">
        <v>867004</v>
      </c>
      <c r="G304">
        <v>826618</v>
      </c>
      <c r="H304">
        <v>440078</v>
      </c>
      <c r="I304">
        <v>390045</v>
      </c>
      <c r="J304">
        <v>50033</v>
      </c>
      <c r="K304">
        <f t="shared" si="286"/>
        <v>25.984428638739931</v>
      </c>
      <c r="L304">
        <f t="shared" si="287"/>
        <v>44.987681717731405</v>
      </c>
      <c r="M304">
        <f t="shared" si="288"/>
        <v>6.0527353626463487</v>
      </c>
      <c r="N304">
        <f t="shared" si="350"/>
        <v>88.630879071437334</v>
      </c>
      <c r="O304">
        <f t="shared" si="351"/>
        <v>11.369120928562664</v>
      </c>
      <c r="P304">
        <f t="shared" si="289"/>
        <v>57.036707129190731</v>
      </c>
      <c r="Q304">
        <f t="shared" si="290"/>
        <v>7.3814187484945855</v>
      </c>
      <c r="R304">
        <f t="shared" si="291"/>
        <v>10.204554647130736</v>
      </c>
      <c r="S304">
        <f t="shared" si="352"/>
        <v>5.0804630088302529</v>
      </c>
      <c r="T304">
        <f t="shared" si="292"/>
        <v>20.296856466353692</v>
      </c>
      <c r="U304">
        <f t="shared" si="293"/>
        <v>42.963292870809269</v>
      </c>
      <c r="V304">
        <f t="shared" si="294"/>
        <v>18907200</v>
      </c>
      <c r="W304">
        <v>184770</v>
      </c>
      <c r="X304">
        <v>176260</v>
      </c>
      <c r="Y304">
        <v>8510</v>
      </c>
      <c r="Z304">
        <v>56932</v>
      </c>
      <c r="AA304">
        <v>48689</v>
      </c>
      <c r="AB304">
        <v>8243</v>
      </c>
      <c r="AC304">
        <v>9304</v>
      </c>
      <c r="AD304">
        <v>5318</v>
      </c>
      <c r="AE304">
        <v>3986</v>
      </c>
      <c r="AF304">
        <v>964</v>
      </c>
      <c r="AG304">
        <v>938</v>
      </c>
      <c r="AH304">
        <v>26</v>
      </c>
      <c r="AI304">
        <v>13918</v>
      </c>
      <c r="AJ304">
        <v>9466</v>
      </c>
      <c r="AK304">
        <v>4452</v>
      </c>
      <c r="AL304">
        <v>17602</v>
      </c>
      <c r="AM304">
        <v>15682</v>
      </c>
      <c r="AN304">
        <v>1920</v>
      </c>
      <c r="AO304">
        <v>2466</v>
      </c>
      <c r="AP304">
        <v>2308</v>
      </c>
      <c r="AQ304">
        <v>158</v>
      </c>
      <c r="AR304">
        <v>22358</v>
      </c>
      <c r="AS304">
        <v>20634</v>
      </c>
      <c r="AT304">
        <v>1724</v>
      </c>
      <c r="AU304">
        <v>100</v>
      </c>
      <c r="AV304">
        <v>100</v>
      </c>
      <c r="AW304">
        <v>0</v>
      </c>
      <c r="AX304">
        <v>44808</v>
      </c>
      <c r="AY304">
        <v>43920</v>
      </c>
      <c r="AZ304">
        <v>888</v>
      </c>
      <c r="BA304">
        <v>17192</v>
      </c>
      <c r="BB304">
        <v>16970</v>
      </c>
      <c r="BC304">
        <v>222</v>
      </c>
      <c r="BD304">
        <v>4658</v>
      </c>
      <c r="BE304">
        <v>4270</v>
      </c>
      <c r="BF304">
        <v>388</v>
      </c>
      <c r="BG304">
        <v>12</v>
      </c>
      <c r="BH304">
        <v>12</v>
      </c>
      <c r="BI304">
        <v>0</v>
      </c>
      <c r="BJ304">
        <v>1196</v>
      </c>
      <c r="BK304">
        <v>1160</v>
      </c>
      <c r="BL304">
        <v>36</v>
      </c>
      <c r="BM304">
        <v>3322</v>
      </c>
      <c r="BN304">
        <v>3024</v>
      </c>
      <c r="BO304">
        <v>298</v>
      </c>
      <c r="BP304">
        <v>14824</v>
      </c>
      <c r="BQ304">
        <v>13912</v>
      </c>
      <c r="BR304">
        <v>912</v>
      </c>
      <c r="BS304">
        <v>27226</v>
      </c>
      <c r="BT304">
        <v>17432</v>
      </c>
      <c r="BU304">
        <v>9794</v>
      </c>
      <c r="BV304">
        <v>2620</v>
      </c>
      <c r="BW304">
        <v>1030</v>
      </c>
      <c r="BX304">
        <v>1590</v>
      </c>
      <c r="BY304">
        <v>15806</v>
      </c>
      <c r="BZ304">
        <v>8920</v>
      </c>
      <c r="CA304">
        <v>6886</v>
      </c>
      <c r="CB304" t="str">
        <f t="shared" si="353"/>
        <v>CultivatorsTotal</v>
      </c>
      <c r="CC304" t="str">
        <f t="shared" si="354"/>
        <v>CultivatorsMale</v>
      </c>
      <c r="CD304" t="str">
        <f t="shared" si="355"/>
        <v>PQFemale</v>
      </c>
      <c r="CE304">
        <f t="shared" si="295"/>
        <v>41.985738891741917</v>
      </c>
      <c r="CF304">
        <f t="shared" si="296"/>
        <v>95.394273962223309</v>
      </c>
      <c r="CG304">
        <f t="shared" si="297"/>
        <v>4.6057260377766953</v>
      </c>
      <c r="CH304">
        <f t="shared" si="298"/>
        <v>12.936797567703906</v>
      </c>
      <c r="CI304">
        <f t="shared" si="299"/>
        <v>85.521323684395426</v>
      </c>
      <c r="CJ304">
        <f t="shared" si="300"/>
        <v>14.478676315604581</v>
      </c>
      <c r="CK304">
        <f t="shared" si="301"/>
        <v>2.114170669744909</v>
      </c>
      <c r="CL304">
        <f t="shared" si="302"/>
        <v>57.158211521926049</v>
      </c>
      <c r="CM304">
        <f t="shared" si="303"/>
        <v>42.841788478073944</v>
      </c>
      <c r="CN304">
        <f t="shared" si="304"/>
        <v>0.21905207713178118</v>
      </c>
      <c r="CO304">
        <f t="shared" si="305"/>
        <v>97.302904564315355</v>
      </c>
      <c r="CP304">
        <f t="shared" si="356"/>
        <v>2.6970954356846475</v>
      </c>
      <c r="CQ304">
        <f t="shared" si="306"/>
        <v>3.1626211717013804</v>
      </c>
      <c r="CR304">
        <f t="shared" si="307"/>
        <v>68.012645495042392</v>
      </c>
      <c r="CS304">
        <f t="shared" si="308"/>
        <v>31.987354504957612</v>
      </c>
      <c r="CT304">
        <f t="shared" si="309"/>
        <v>3.9997454996614237</v>
      </c>
      <c r="CU304">
        <f t="shared" si="310"/>
        <v>89.092148619475068</v>
      </c>
      <c r="CV304">
        <f t="shared" si="311"/>
        <v>10.90785138052494</v>
      </c>
      <c r="CW304">
        <f t="shared" si="312"/>
        <v>0.56035520975827013</v>
      </c>
      <c r="CX304">
        <f t="shared" si="313"/>
        <v>93.592862935928636</v>
      </c>
      <c r="CY304">
        <f t="shared" si="314"/>
        <v>6.407137064071371</v>
      </c>
      <c r="CZ304">
        <f t="shared" si="315"/>
        <v>5.0804630088302529</v>
      </c>
      <c r="DA304">
        <f t="shared" si="316"/>
        <v>92.289113516414716</v>
      </c>
      <c r="DB304">
        <f t="shared" si="317"/>
        <v>7.7108864835852939</v>
      </c>
      <c r="DC304">
        <f t="shared" si="318"/>
        <v>2.2723244515744936E-2</v>
      </c>
      <c r="DD304">
        <f t="shared" si="319"/>
        <v>100</v>
      </c>
      <c r="DE304">
        <f t="shared" si="357"/>
        <v>0</v>
      </c>
      <c r="DF304">
        <f t="shared" si="320"/>
        <v>10.181831402614991</v>
      </c>
      <c r="DG304">
        <f t="shared" si="321"/>
        <v>98.018211033743967</v>
      </c>
      <c r="DH304">
        <f t="shared" si="322"/>
        <v>1.9817889662560257</v>
      </c>
      <c r="DI304">
        <f t="shared" si="323"/>
        <v>3.9065801971468694</v>
      </c>
      <c r="DJ304">
        <f t="shared" si="324"/>
        <v>98.708701721731046</v>
      </c>
      <c r="DK304">
        <f t="shared" si="325"/>
        <v>1.2912982782689624</v>
      </c>
      <c r="DL304">
        <f t="shared" si="326"/>
        <v>1.0584487295433991</v>
      </c>
      <c r="DM304">
        <f t="shared" si="327"/>
        <v>91.670244740231851</v>
      </c>
      <c r="DN304">
        <f t="shared" si="328"/>
        <v>8.3297552597681417</v>
      </c>
      <c r="DO304">
        <f t="shared" si="329"/>
        <v>2.7267893418893925E-3</v>
      </c>
      <c r="DP304">
        <f t="shared" si="330"/>
        <v>100</v>
      </c>
      <c r="DQ304">
        <f t="shared" si="331"/>
        <v>0</v>
      </c>
      <c r="DR304">
        <f t="shared" si="332"/>
        <v>0.27177000440830945</v>
      </c>
      <c r="DS304">
        <f t="shared" si="333"/>
        <v>96.989966555183955</v>
      </c>
      <c r="DT304">
        <f t="shared" si="334"/>
        <v>3.0100334448160537</v>
      </c>
      <c r="DU304">
        <f t="shared" si="335"/>
        <v>0.75486618281304674</v>
      </c>
      <c r="DV304">
        <f t="shared" si="336"/>
        <v>91.029500301023475</v>
      </c>
      <c r="DW304">
        <f t="shared" si="337"/>
        <v>8.9704996989765196</v>
      </c>
      <c r="DX304">
        <f t="shared" si="338"/>
        <v>3.3684937670140296</v>
      </c>
      <c r="DY304">
        <f t="shared" si="339"/>
        <v>93.847814355099828</v>
      </c>
      <c r="DZ304">
        <f t="shared" si="340"/>
        <v>6.152185644900162</v>
      </c>
      <c r="EA304">
        <f t="shared" si="341"/>
        <v>6.1866305518567168</v>
      </c>
      <c r="EB304">
        <f t="shared" si="342"/>
        <v>64.027032983177847</v>
      </c>
      <c r="EC304">
        <f t="shared" si="343"/>
        <v>35.972967016822153</v>
      </c>
      <c r="ED304">
        <f t="shared" si="344"/>
        <v>0.5953490063125173</v>
      </c>
      <c r="EE304">
        <f t="shared" si="345"/>
        <v>39.31297709923664</v>
      </c>
      <c r="EF304">
        <f t="shared" si="346"/>
        <v>60.687022900763353</v>
      </c>
      <c r="EG304">
        <f t="shared" si="347"/>
        <v>3.5916360281586441</v>
      </c>
      <c r="EH304">
        <f t="shared" si="348"/>
        <v>56.434265468809308</v>
      </c>
      <c r="EI304">
        <f t="shared" si="349"/>
        <v>43.565734531190685</v>
      </c>
    </row>
    <row r="305" spans="1:139" x14ac:dyDescent="0.25">
      <c r="A305" t="s">
        <v>3017</v>
      </c>
      <c r="B305">
        <v>304</v>
      </c>
      <c r="C305" t="s">
        <v>364</v>
      </c>
      <c r="E305">
        <v>957423</v>
      </c>
      <c r="F305">
        <v>486651</v>
      </c>
      <c r="G305">
        <v>470772</v>
      </c>
      <c r="H305">
        <v>261272</v>
      </c>
      <c r="I305">
        <v>221704</v>
      </c>
      <c r="J305">
        <v>39568</v>
      </c>
      <c r="K305">
        <f t="shared" si="286"/>
        <v>27.289087477530831</v>
      </c>
      <c r="L305">
        <f t="shared" si="287"/>
        <v>45.557083001987046</v>
      </c>
      <c r="M305">
        <f t="shared" si="288"/>
        <v>8.4049178795680284</v>
      </c>
      <c r="N305">
        <f t="shared" si="350"/>
        <v>84.855629382406079</v>
      </c>
      <c r="O305">
        <f t="shared" si="351"/>
        <v>15.144370617593925</v>
      </c>
      <c r="P305">
        <f t="shared" si="289"/>
        <v>69.264980556661257</v>
      </c>
      <c r="Q305">
        <f t="shared" si="290"/>
        <v>5.1884625983649224</v>
      </c>
      <c r="R305">
        <f t="shared" si="291"/>
        <v>6.6329342600814476</v>
      </c>
      <c r="S305">
        <f t="shared" si="352"/>
        <v>3.4033497657613521</v>
      </c>
      <c r="T305">
        <f t="shared" si="292"/>
        <v>15.510272819131021</v>
      </c>
      <c r="U305">
        <f t="shared" si="293"/>
        <v>30.735019443338743</v>
      </c>
      <c r="V305">
        <f t="shared" si="294"/>
        <v>8030200</v>
      </c>
      <c r="W305">
        <v>134827</v>
      </c>
      <c r="X305">
        <v>120447</v>
      </c>
      <c r="Y305">
        <v>14380</v>
      </c>
      <c r="Z305">
        <v>40019</v>
      </c>
      <c r="AA305">
        <v>33689</v>
      </c>
      <c r="AB305">
        <v>6330</v>
      </c>
      <c r="AC305">
        <v>6124</v>
      </c>
      <c r="AD305">
        <v>3914</v>
      </c>
      <c r="AE305">
        <v>2210</v>
      </c>
      <c r="AF305">
        <v>546</v>
      </c>
      <c r="AG305">
        <v>422</v>
      </c>
      <c r="AH305">
        <v>124</v>
      </c>
      <c r="AI305">
        <v>4430</v>
      </c>
      <c r="AJ305">
        <v>2850</v>
      </c>
      <c r="AK305">
        <v>1580</v>
      </c>
      <c r="AL305">
        <v>8580</v>
      </c>
      <c r="AM305">
        <v>7552</v>
      </c>
      <c r="AN305">
        <v>1028</v>
      </c>
      <c r="AO305">
        <v>1100</v>
      </c>
      <c r="AP305">
        <v>1046</v>
      </c>
      <c r="AQ305">
        <v>54</v>
      </c>
      <c r="AR305">
        <v>8892</v>
      </c>
      <c r="AS305">
        <v>8220</v>
      </c>
      <c r="AT305">
        <v>672</v>
      </c>
      <c r="AU305">
        <v>32</v>
      </c>
      <c r="AV305">
        <v>32</v>
      </c>
      <c r="AW305">
        <v>0</v>
      </c>
      <c r="AX305">
        <v>17298</v>
      </c>
      <c r="AY305">
        <v>16642</v>
      </c>
      <c r="AZ305">
        <v>656</v>
      </c>
      <c r="BA305">
        <v>6340</v>
      </c>
      <c r="BB305">
        <v>6224</v>
      </c>
      <c r="BC305">
        <v>116</v>
      </c>
      <c r="BD305">
        <v>1370</v>
      </c>
      <c r="BE305">
        <v>1184</v>
      </c>
      <c r="BF305">
        <v>186</v>
      </c>
      <c r="BG305">
        <v>2</v>
      </c>
      <c r="BH305">
        <v>2</v>
      </c>
      <c r="BI305">
        <v>0</v>
      </c>
      <c r="BJ305">
        <v>376</v>
      </c>
      <c r="BK305">
        <v>342</v>
      </c>
      <c r="BL305">
        <v>34</v>
      </c>
      <c r="BM305">
        <v>904</v>
      </c>
      <c r="BN305">
        <v>786</v>
      </c>
      <c r="BO305">
        <v>118</v>
      </c>
      <c r="BP305">
        <v>6800</v>
      </c>
      <c r="BQ305">
        <v>6414</v>
      </c>
      <c r="BR305">
        <v>386</v>
      </c>
      <c r="BS305">
        <v>12066</v>
      </c>
      <c r="BT305">
        <v>6856</v>
      </c>
      <c r="BU305">
        <v>5210</v>
      </c>
      <c r="BV305">
        <v>2068</v>
      </c>
      <c r="BW305">
        <v>694</v>
      </c>
      <c r="BX305">
        <v>1374</v>
      </c>
      <c r="BY305">
        <v>9498</v>
      </c>
      <c r="BZ305">
        <v>4388</v>
      </c>
      <c r="CA305">
        <v>5110</v>
      </c>
      <c r="CB305" t="str">
        <f t="shared" si="353"/>
        <v>CultivatorsTotal</v>
      </c>
      <c r="CC305" t="str">
        <f t="shared" si="354"/>
        <v>CultivatorsMale</v>
      </c>
      <c r="CD305" t="str">
        <f t="shared" si="355"/>
        <v>CultivatorsFemale</v>
      </c>
      <c r="CE305">
        <f t="shared" si="295"/>
        <v>51.604075446278209</v>
      </c>
      <c r="CF305">
        <f t="shared" si="296"/>
        <v>89.334480482395961</v>
      </c>
      <c r="CG305">
        <f t="shared" si="297"/>
        <v>10.665519517604041</v>
      </c>
      <c r="CH305">
        <f t="shared" si="298"/>
        <v>15.31698766036927</v>
      </c>
      <c r="CI305">
        <f t="shared" si="299"/>
        <v>84.182513306179558</v>
      </c>
      <c r="CJ305">
        <f t="shared" si="300"/>
        <v>15.817486693820435</v>
      </c>
      <c r="CK305">
        <f t="shared" si="301"/>
        <v>2.3439174500137789</v>
      </c>
      <c r="CL305">
        <f t="shared" si="302"/>
        <v>63.912475506205091</v>
      </c>
      <c r="CM305">
        <f t="shared" si="303"/>
        <v>36.087524493794902</v>
      </c>
      <c r="CN305">
        <f t="shared" si="304"/>
        <v>0.20897761719587249</v>
      </c>
      <c r="CO305">
        <f t="shared" si="305"/>
        <v>77.289377289377299</v>
      </c>
      <c r="CP305">
        <f t="shared" si="356"/>
        <v>22.710622710622712</v>
      </c>
      <c r="CQ305">
        <f t="shared" si="306"/>
        <v>1.695550996662482</v>
      </c>
      <c r="CR305">
        <f t="shared" si="307"/>
        <v>64.334085778781031</v>
      </c>
      <c r="CS305">
        <f t="shared" si="308"/>
        <v>35.665914221218962</v>
      </c>
      <c r="CT305">
        <f t="shared" si="309"/>
        <v>3.283933984506568</v>
      </c>
      <c r="CU305">
        <f t="shared" si="310"/>
        <v>88.018648018648022</v>
      </c>
      <c r="CV305">
        <f t="shared" si="311"/>
        <v>11.981351981351981</v>
      </c>
      <c r="CW305">
        <f t="shared" si="312"/>
        <v>0.42101717750084205</v>
      </c>
      <c r="CX305">
        <f t="shared" si="313"/>
        <v>95.090909090909093</v>
      </c>
      <c r="CY305">
        <f t="shared" si="314"/>
        <v>4.9090909090909092</v>
      </c>
      <c r="CZ305">
        <f t="shared" si="315"/>
        <v>3.4033497657613521</v>
      </c>
      <c r="DA305">
        <f t="shared" si="316"/>
        <v>92.442645074224018</v>
      </c>
      <c r="DB305">
        <f t="shared" si="317"/>
        <v>7.5573549257759787</v>
      </c>
      <c r="DC305">
        <f t="shared" si="318"/>
        <v>1.2247772436388131E-2</v>
      </c>
      <c r="DD305">
        <f t="shared" si="319"/>
        <v>100</v>
      </c>
      <c r="DE305">
        <f t="shared" si="357"/>
        <v>0</v>
      </c>
      <c r="DF305">
        <f t="shared" si="320"/>
        <v>6.6206864876450595</v>
      </c>
      <c r="DG305">
        <f t="shared" si="321"/>
        <v>96.207654064053656</v>
      </c>
      <c r="DH305">
        <f t="shared" si="322"/>
        <v>3.7923459359463521</v>
      </c>
      <c r="DI305">
        <f t="shared" si="323"/>
        <v>2.4265899139593987</v>
      </c>
      <c r="DJ305">
        <f t="shared" si="324"/>
        <v>98.170347003154575</v>
      </c>
      <c r="DK305">
        <f t="shared" si="325"/>
        <v>1.829652996845426</v>
      </c>
      <c r="DL305">
        <f t="shared" si="326"/>
        <v>0.52435775743286694</v>
      </c>
      <c r="DM305">
        <f t="shared" si="327"/>
        <v>86.423357664233578</v>
      </c>
      <c r="DN305">
        <f t="shared" si="328"/>
        <v>13.576642335766422</v>
      </c>
      <c r="DO305">
        <f t="shared" si="329"/>
        <v>7.6548577727425819E-4</v>
      </c>
      <c r="DP305">
        <f t="shared" si="330"/>
        <v>100</v>
      </c>
      <c r="DQ305">
        <f t="shared" si="331"/>
        <v>0</v>
      </c>
      <c r="DR305">
        <f t="shared" si="332"/>
        <v>0.14391132612756055</v>
      </c>
      <c r="DS305">
        <f t="shared" si="333"/>
        <v>90.957446808510639</v>
      </c>
      <c r="DT305">
        <f t="shared" si="334"/>
        <v>9.0425531914893629</v>
      </c>
      <c r="DU305">
        <f t="shared" si="335"/>
        <v>0.34599957132796472</v>
      </c>
      <c r="DV305">
        <f t="shared" si="336"/>
        <v>86.946902654867259</v>
      </c>
      <c r="DW305">
        <f t="shared" si="337"/>
        <v>13.053097345132745</v>
      </c>
      <c r="DX305">
        <f t="shared" si="338"/>
        <v>2.6026516427324777</v>
      </c>
      <c r="DY305">
        <f t="shared" si="339"/>
        <v>94.32352941176471</v>
      </c>
      <c r="DZ305">
        <f t="shared" si="340"/>
        <v>5.6764705882352935</v>
      </c>
      <c r="EA305">
        <f t="shared" si="341"/>
        <v>4.6181756942956005</v>
      </c>
      <c r="EB305">
        <f t="shared" si="342"/>
        <v>56.820818829769607</v>
      </c>
      <c r="EC305">
        <f t="shared" si="343"/>
        <v>43.1791811702304</v>
      </c>
      <c r="ED305">
        <f t="shared" si="344"/>
        <v>0.79151229370158294</v>
      </c>
      <c r="EE305">
        <f t="shared" si="345"/>
        <v>33.558994197292066</v>
      </c>
      <c r="EF305">
        <f t="shared" si="346"/>
        <v>66.441005802707934</v>
      </c>
      <c r="EG305">
        <f t="shared" si="347"/>
        <v>3.6352919562754522</v>
      </c>
      <c r="EH305">
        <f t="shared" si="348"/>
        <v>46.199199831543481</v>
      </c>
      <c r="EI305">
        <f t="shared" si="349"/>
        <v>53.800800168456519</v>
      </c>
    </row>
    <row r="306" spans="1:139" x14ac:dyDescent="0.25">
      <c r="A306" t="s">
        <v>1856</v>
      </c>
      <c r="B306">
        <v>305</v>
      </c>
      <c r="C306" t="s">
        <v>365</v>
      </c>
      <c r="E306">
        <v>2823768</v>
      </c>
      <c r="F306">
        <v>1439112</v>
      </c>
      <c r="G306">
        <v>1384656</v>
      </c>
      <c r="H306">
        <v>734173</v>
      </c>
      <c r="I306">
        <v>636534</v>
      </c>
      <c r="J306">
        <v>97639</v>
      </c>
      <c r="K306">
        <f t="shared" si="286"/>
        <v>25.99976343665627</v>
      </c>
      <c r="L306">
        <f t="shared" si="287"/>
        <v>44.231025799242865</v>
      </c>
      <c r="M306">
        <f t="shared" si="288"/>
        <v>7.0514987115933483</v>
      </c>
      <c r="N306">
        <f t="shared" si="350"/>
        <v>86.700818471940536</v>
      </c>
      <c r="O306">
        <f t="shared" si="351"/>
        <v>13.299181528059462</v>
      </c>
      <c r="P306">
        <f t="shared" si="289"/>
        <v>58.271415592782624</v>
      </c>
      <c r="Q306">
        <f t="shared" si="290"/>
        <v>6.5477755242974069</v>
      </c>
      <c r="R306">
        <f t="shared" si="291"/>
        <v>10.782744666447826</v>
      </c>
      <c r="S306">
        <f t="shared" si="352"/>
        <v>4.95850433072314</v>
      </c>
      <c r="T306">
        <f t="shared" si="292"/>
        <v>19.439559885748999</v>
      </c>
      <c r="U306">
        <f t="shared" si="293"/>
        <v>41.728584407217369</v>
      </c>
      <c r="V306">
        <f t="shared" si="294"/>
        <v>30635999.999999996</v>
      </c>
      <c r="W306">
        <v>287452</v>
      </c>
      <c r="X306">
        <v>266560</v>
      </c>
      <c r="Y306">
        <v>20892</v>
      </c>
      <c r="Z306">
        <v>107649</v>
      </c>
      <c r="AA306">
        <v>93032</v>
      </c>
      <c r="AB306">
        <v>14617</v>
      </c>
      <c r="AC306">
        <v>32712</v>
      </c>
      <c r="AD306">
        <v>20400</v>
      </c>
      <c r="AE306">
        <v>12312</v>
      </c>
      <c r="AF306">
        <v>4394</v>
      </c>
      <c r="AG306">
        <v>3550</v>
      </c>
      <c r="AH306">
        <v>844</v>
      </c>
      <c r="AI306">
        <v>15174</v>
      </c>
      <c r="AJ306">
        <v>11440</v>
      </c>
      <c r="AK306">
        <v>3734</v>
      </c>
      <c r="AL306">
        <v>28504</v>
      </c>
      <c r="AM306">
        <v>25858</v>
      </c>
      <c r="AN306">
        <v>2646</v>
      </c>
      <c r="AO306">
        <v>4412</v>
      </c>
      <c r="AP306">
        <v>4210</v>
      </c>
      <c r="AQ306">
        <v>202</v>
      </c>
      <c r="AR306">
        <v>36404</v>
      </c>
      <c r="AS306">
        <v>33778</v>
      </c>
      <c r="AT306">
        <v>2626</v>
      </c>
      <c r="AU306">
        <v>106</v>
      </c>
      <c r="AV306">
        <v>104</v>
      </c>
      <c r="AW306">
        <v>2</v>
      </c>
      <c r="AX306">
        <v>79058</v>
      </c>
      <c r="AY306">
        <v>76694</v>
      </c>
      <c r="AZ306">
        <v>2364</v>
      </c>
      <c r="BA306">
        <v>28814</v>
      </c>
      <c r="BB306">
        <v>28022</v>
      </c>
      <c r="BC306">
        <v>792</v>
      </c>
      <c r="BD306">
        <v>6476</v>
      </c>
      <c r="BE306">
        <v>5850</v>
      </c>
      <c r="BF306">
        <v>626</v>
      </c>
      <c r="BG306">
        <v>8</v>
      </c>
      <c r="BH306">
        <v>6</v>
      </c>
      <c r="BI306">
        <v>2</v>
      </c>
      <c r="BJ306">
        <v>1980</v>
      </c>
      <c r="BK306">
        <v>1812</v>
      </c>
      <c r="BL306">
        <v>168</v>
      </c>
      <c r="BM306">
        <v>4858</v>
      </c>
      <c r="BN306">
        <v>4192</v>
      </c>
      <c r="BO306">
        <v>666</v>
      </c>
      <c r="BP306">
        <v>23060</v>
      </c>
      <c r="BQ306">
        <v>21466</v>
      </c>
      <c r="BR306">
        <v>1594</v>
      </c>
      <c r="BS306">
        <v>40230</v>
      </c>
      <c r="BT306">
        <v>21660</v>
      </c>
      <c r="BU306">
        <v>18570</v>
      </c>
      <c r="BV306">
        <v>4726</v>
      </c>
      <c r="BW306">
        <v>2052</v>
      </c>
      <c r="BX306">
        <v>2674</v>
      </c>
      <c r="BY306">
        <v>28156</v>
      </c>
      <c r="BZ306">
        <v>15848</v>
      </c>
      <c r="CA306">
        <v>12308</v>
      </c>
      <c r="CB306" t="str">
        <f t="shared" si="353"/>
        <v>CultivatorsTotal</v>
      </c>
      <c r="CC306" t="str">
        <f t="shared" si="354"/>
        <v>CultivatorsMale</v>
      </c>
      <c r="CD306" t="str">
        <f t="shared" si="355"/>
        <v>CultivatorsFemale</v>
      </c>
      <c r="CE306">
        <f t="shared" si="295"/>
        <v>39.153169620784197</v>
      </c>
      <c r="CF306">
        <f t="shared" si="296"/>
        <v>92.73200395196416</v>
      </c>
      <c r="CG306">
        <f t="shared" si="297"/>
        <v>7.2679960480358465</v>
      </c>
      <c r="CH306">
        <f t="shared" si="298"/>
        <v>14.662620390561898</v>
      </c>
      <c r="CI306">
        <f t="shared" si="299"/>
        <v>86.421610976414087</v>
      </c>
      <c r="CJ306">
        <f t="shared" si="300"/>
        <v>13.578389023585913</v>
      </c>
      <c r="CK306">
        <f t="shared" si="301"/>
        <v>4.4556255814365278</v>
      </c>
      <c r="CL306">
        <f t="shared" si="302"/>
        <v>62.362435803374908</v>
      </c>
      <c r="CM306">
        <f t="shared" si="303"/>
        <v>37.637564196625092</v>
      </c>
      <c r="CN306">
        <f t="shared" si="304"/>
        <v>0.59849653964392591</v>
      </c>
      <c r="CO306">
        <f t="shared" si="305"/>
        <v>80.791989076012754</v>
      </c>
      <c r="CP306">
        <f t="shared" si="356"/>
        <v>19.208010923987256</v>
      </c>
      <c r="CQ306">
        <f t="shared" si="306"/>
        <v>2.066815314646548</v>
      </c>
      <c r="CR306">
        <f t="shared" si="307"/>
        <v>75.392118096744426</v>
      </c>
      <c r="CS306">
        <f t="shared" si="308"/>
        <v>24.607881903255567</v>
      </c>
      <c r="CT306">
        <f t="shared" si="309"/>
        <v>3.882463670006933</v>
      </c>
      <c r="CU306">
        <f t="shared" si="310"/>
        <v>90.717092337917478</v>
      </c>
      <c r="CV306">
        <f t="shared" si="311"/>
        <v>9.2829076620825148</v>
      </c>
      <c r="CW306">
        <f t="shared" si="312"/>
        <v>0.60094827785821592</v>
      </c>
      <c r="CX306">
        <f t="shared" si="313"/>
        <v>95.42157751586582</v>
      </c>
      <c r="CY306">
        <f t="shared" si="314"/>
        <v>4.5784224841341796</v>
      </c>
      <c r="CZ306">
        <f t="shared" si="315"/>
        <v>4.95850433072314</v>
      </c>
      <c r="DA306">
        <f t="shared" si="316"/>
        <v>92.786506977255243</v>
      </c>
      <c r="DB306">
        <f t="shared" si="317"/>
        <v>7.2134930227447533</v>
      </c>
      <c r="DC306">
        <f t="shared" si="318"/>
        <v>1.4438013928597211E-2</v>
      </c>
      <c r="DD306">
        <f t="shared" si="319"/>
        <v>98.113207547169807</v>
      </c>
      <c r="DE306">
        <f t="shared" si="357"/>
        <v>1.8867924528301887</v>
      </c>
      <c r="DF306">
        <f t="shared" si="320"/>
        <v>10.768306652519229</v>
      </c>
      <c r="DG306">
        <f t="shared" si="321"/>
        <v>97.009790280553517</v>
      </c>
      <c r="DH306">
        <f t="shared" si="322"/>
        <v>2.9902097194464821</v>
      </c>
      <c r="DI306">
        <f t="shared" si="323"/>
        <v>3.9246880503641517</v>
      </c>
      <c r="DJ306">
        <f t="shared" si="324"/>
        <v>97.251336156035265</v>
      </c>
      <c r="DK306">
        <f t="shared" si="325"/>
        <v>2.7486638439647391</v>
      </c>
      <c r="DL306">
        <f t="shared" si="326"/>
        <v>0.88208092643014646</v>
      </c>
      <c r="DM306">
        <f t="shared" si="327"/>
        <v>90.333539221741816</v>
      </c>
      <c r="DN306">
        <f t="shared" si="328"/>
        <v>9.666460778258184</v>
      </c>
      <c r="DO306">
        <f t="shared" si="329"/>
        <v>1.0896614285733745E-3</v>
      </c>
      <c r="DP306">
        <f t="shared" si="330"/>
        <v>75</v>
      </c>
      <c r="DQ306">
        <f t="shared" si="331"/>
        <v>25</v>
      </c>
      <c r="DR306">
        <f t="shared" si="332"/>
        <v>0.26969120357191018</v>
      </c>
      <c r="DS306">
        <f t="shared" si="333"/>
        <v>91.515151515151516</v>
      </c>
      <c r="DT306">
        <f t="shared" si="334"/>
        <v>8.4848484848484862</v>
      </c>
      <c r="DU306">
        <f t="shared" si="335"/>
        <v>0.66169690250118163</v>
      </c>
      <c r="DV306">
        <f t="shared" si="336"/>
        <v>86.290654590366415</v>
      </c>
      <c r="DW306">
        <f t="shared" si="337"/>
        <v>13.709345409633594</v>
      </c>
      <c r="DX306">
        <f t="shared" si="338"/>
        <v>3.1409490678627514</v>
      </c>
      <c r="DY306">
        <f t="shared" si="339"/>
        <v>93.087597571552465</v>
      </c>
      <c r="DZ306">
        <f t="shared" si="340"/>
        <v>6.9124024284475283</v>
      </c>
      <c r="EA306">
        <f t="shared" si="341"/>
        <v>5.4796349089383565</v>
      </c>
      <c r="EB306">
        <f t="shared" si="342"/>
        <v>53.840417598806859</v>
      </c>
      <c r="EC306">
        <f t="shared" si="343"/>
        <v>46.159582401193141</v>
      </c>
      <c r="ED306">
        <f t="shared" si="344"/>
        <v>0.64371748892972092</v>
      </c>
      <c r="EE306">
        <f t="shared" si="345"/>
        <v>43.41938214134575</v>
      </c>
      <c r="EF306">
        <f t="shared" si="346"/>
        <v>56.580617858654257</v>
      </c>
      <c r="EG306">
        <f t="shared" si="347"/>
        <v>3.8350633978639914</v>
      </c>
      <c r="EH306">
        <f t="shared" si="348"/>
        <v>56.286404318795277</v>
      </c>
      <c r="EI306">
        <f t="shared" si="349"/>
        <v>43.713595681204716</v>
      </c>
    </row>
    <row r="307" spans="1:139" x14ac:dyDescent="0.25">
      <c r="A307" t="s">
        <v>1858</v>
      </c>
      <c r="B307">
        <v>306</v>
      </c>
      <c r="C307" t="s">
        <v>366</v>
      </c>
      <c r="D307" t="s">
        <v>3188</v>
      </c>
      <c r="E307">
        <v>1924110</v>
      </c>
      <c r="F307">
        <v>983904</v>
      </c>
      <c r="G307">
        <v>940206</v>
      </c>
      <c r="H307">
        <v>559091</v>
      </c>
      <c r="I307">
        <v>441694</v>
      </c>
      <c r="J307">
        <v>117397</v>
      </c>
      <c r="K307">
        <f t="shared" si="286"/>
        <v>29.057122513785593</v>
      </c>
      <c r="L307">
        <f t="shared" si="287"/>
        <v>44.891981331512014</v>
      </c>
      <c r="M307">
        <f t="shared" si="288"/>
        <v>12.486306192472714</v>
      </c>
      <c r="N307">
        <f t="shared" si="350"/>
        <v>79.00216601590796</v>
      </c>
      <c r="O307">
        <f t="shared" si="351"/>
        <v>20.997833984092036</v>
      </c>
      <c r="P307">
        <f t="shared" si="289"/>
        <v>61.544006253007105</v>
      </c>
      <c r="Q307">
        <f t="shared" si="290"/>
        <v>4.9179829401653761</v>
      </c>
      <c r="R307">
        <f t="shared" si="291"/>
        <v>8.3836083929092045</v>
      </c>
      <c r="S307">
        <f t="shared" si="352"/>
        <v>4.9655601682015984</v>
      </c>
      <c r="T307">
        <f t="shared" si="292"/>
        <v>20.188842245716707</v>
      </c>
      <c r="U307">
        <f t="shared" si="293"/>
        <v>38.455993746992888</v>
      </c>
      <c r="V307">
        <f t="shared" si="294"/>
        <v>21500400</v>
      </c>
      <c r="W307">
        <v>196296</v>
      </c>
      <c r="X307">
        <v>168732</v>
      </c>
      <c r="Y307">
        <v>27564</v>
      </c>
      <c r="Z307">
        <v>51007</v>
      </c>
      <c r="AA307">
        <v>36448</v>
      </c>
      <c r="AB307">
        <v>14559</v>
      </c>
      <c r="AC307">
        <v>96784</v>
      </c>
      <c r="AD307">
        <v>56732</v>
      </c>
      <c r="AE307">
        <v>40052</v>
      </c>
      <c r="AF307">
        <v>744</v>
      </c>
      <c r="AG307">
        <v>530</v>
      </c>
      <c r="AH307">
        <v>214</v>
      </c>
      <c r="AI307">
        <v>9634</v>
      </c>
      <c r="AJ307">
        <v>7988</v>
      </c>
      <c r="AK307">
        <v>1646</v>
      </c>
      <c r="AL307">
        <v>17118</v>
      </c>
      <c r="AM307">
        <v>15150</v>
      </c>
      <c r="AN307">
        <v>1968</v>
      </c>
      <c r="AO307">
        <v>2848</v>
      </c>
      <c r="AP307">
        <v>2688</v>
      </c>
      <c r="AQ307">
        <v>160</v>
      </c>
      <c r="AR307">
        <v>27762</v>
      </c>
      <c r="AS307">
        <v>24440</v>
      </c>
      <c r="AT307">
        <v>3322</v>
      </c>
      <c r="AU307">
        <v>90</v>
      </c>
      <c r="AV307">
        <v>88</v>
      </c>
      <c r="AW307">
        <v>2</v>
      </c>
      <c r="AX307">
        <v>46782</v>
      </c>
      <c r="AY307">
        <v>44768</v>
      </c>
      <c r="AZ307">
        <v>2014</v>
      </c>
      <c r="BA307">
        <v>14462</v>
      </c>
      <c r="BB307">
        <v>14184</v>
      </c>
      <c r="BC307">
        <v>278</v>
      </c>
      <c r="BD307">
        <v>4390</v>
      </c>
      <c r="BE307">
        <v>3800</v>
      </c>
      <c r="BF307">
        <v>590</v>
      </c>
      <c r="BG307">
        <v>8</v>
      </c>
      <c r="BH307">
        <v>2</v>
      </c>
      <c r="BI307">
        <v>6</v>
      </c>
      <c r="BJ307">
        <v>1536</v>
      </c>
      <c r="BK307">
        <v>1346</v>
      </c>
      <c r="BL307">
        <v>190</v>
      </c>
      <c r="BM307">
        <v>3686</v>
      </c>
      <c r="BN307">
        <v>3070</v>
      </c>
      <c r="BO307">
        <v>616</v>
      </c>
      <c r="BP307">
        <v>38298</v>
      </c>
      <c r="BQ307">
        <v>36288</v>
      </c>
      <c r="BR307">
        <v>2010</v>
      </c>
      <c r="BS307">
        <v>24748</v>
      </c>
      <c r="BT307">
        <v>12878</v>
      </c>
      <c r="BU307">
        <v>11870</v>
      </c>
      <c r="BV307">
        <v>4234</v>
      </c>
      <c r="BW307">
        <v>1778</v>
      </c>
      <c r="BX307">
        <v>2456</v>
      </c>
      <c r="BY307">
        <v>18664</v>
      </c>
      <c r="BZ307">
        <v>10784</v>
      </c>
      <c r="CA307">
        <v>7880</v>
      </c>
      <c r="CB307" t="str">
        <f t="shared" si="353"/>
        <v>CultivatorsTotal</v>
      </c>
      <c r="CC307" t="str">
        <f t="shared" si="354"/>
        <v>CultivatorsMale</v>
      </c>
      <c r="CD307" t="str">
        <f t="shared" si="355"/>
        <v>PlantationFemale</v>
      </c>
      <c r="CE307">
        <f t="shared" si="295"/>
        <v>35.109847949618214</v>
      </c>
      <c r="CF307">
        <f t="shared" si="296"/>
        <v>85.957941068590287</v>
      </c>
      <c r="CG307">
        <f t="shared" si="297"/>
        <v>14.042058931409706</v>
      </c>
      <c r="CH307">
        <f t="shared" si="298"/>
        <v>9.1232017685850781</v>
      </c>
      <c r="CI307">
        <f t="shared" si="299"/>
        <v>71.456858862509065</v>
      </c>
      <c r="CJ307">
        <f t="shared" si="300"/>
        <v>28.543141137490935</v>
      </c>
      <c r="CK307">
        <f t="shared" si="301"/>
        <v>17.310956534803815</v>
      </c>
      <c r="CL307">
        <f t="shared" si="302"/>
        <v>58.617126797817818</v>
      </c>
      <c r="CM307">
        <f t="shared" si="303"/>
        <v>41.382873202182182</v>
      </c>
      <c r="CN307">
        <f t="shared" si="304"/>
        <v>0.13307314909379692</v>
      </c>
      <c r="CO307">
        <f t="shared" si="305"/>
        <v>71.236559139784944</v>
      </c>
      <c r="CP307">
        <f t="shared" si="356"/>
        <v>28.763440860215056</v>
      </c>
      <c r="CQ307">
        <f t="shared" si="306"/>
        <v>1.7231541913570421</v>
      </c>
      <c r="CR307">
        <f t="shared" si="307"/>
        <v>82.914677184969904</v>
      </c>
      <c r="CS307">
        <f t="shared" si="308"/>
        <v>17.085322815030104</v>
      </c>
      <c r="CT307">
        <f t="shared" si="309"/>
        <v>3.0617555997145369</v>
      </c>
      <c r="CU307">
        <f t="shared" si="310"/>
        <v>88.503329828250969</v>
      </c>
      <c r="CV307">
        <f t="shared" si="311"/>
        <v>11.496670171749036</v>
      </c>
      <c r="CW307">
        <f t="shared" si="312"/>
        <v>0.50939829115474944</v>
      </c>
      <c r="CX307">
        <f t="shared" si="313"/>
        <v>94.382022471910105</v>
      </c>
      <c r="CY307">
        <f t="shared" si="314"/>
        <v>5.6179775280898872</v>
      </c>
      <c r="CZ307">
        <f t="shared" si="315"/>
        <v>4.9655601682015984</v>
      </c>
      <c r="DA307">
        <f t="shared" si="316"/>
        <v>88.03400331388228</v>
      </c>
      <c r="DB307">
        <f t="shared" si="317"/>
        <v>11.965996686117714</v>
      </c>
      <c r="DC307">
        <f t="shared" si="318"/>
        <v>1.6097558358120594E-2</v>
      </c>
      <c r="DD307">
        <f t="shared" si="319"/>
        <v>97.777777777777771</v>
      </c>
      <c r="DE307">
        <f t="shared" si="357"/>
        <v>2.2222222222222223</v>
      </c>
      <c r="DF307">
        <f t="shared" si="320"/>
        <v>8.3675108345510836</v>
      </c>
      <c r="DG307">
        <f t="shared" si="321"/>
        <v>95.694925398657602</v>
      </c>
      <c r="DH307">
        <f t="shared" si="322"/>
        <v>4.3050746013423966</v>
      </c>
      <c r="DI307">
        <f t="shared" si="323"/>
        <v>2.5866987663904446</v>
      </c>
      <c r="DJ307">
        <f t="shared" si="324"/>
        <v>98.0777209238003</v>
      </c>
      <c r="DK307">
        <f t="shared" si="325"/>
        <v>1.922279076199696</v>
      </c>
      <c r="DL307">
        <f t="shared" si="326"/>
        <v>0.78520312435721562</v>
      </c>
      <c r="DM307">
        <f t="shared" si="327"/>
        <v>86.560364464692483</v>
      </c>
      <c r="DN307">
        <f t="shared" si="328"/>
        <v>13.439635535307518</v>
      </c>
      <c r="DO307">
        <f t="shared" si="329"/>
        <v>1.4308940762773859E-3</v>
      </c>
      <c r="DP307">
        <f t="shared" si="330"/>
        <v>25</v>
      </c>
      <c r="DQ307">
        <f t="shared" si="331"/>
        <v>75</v>
      </c>
      <c r="DR307">
        <f t="shared" si="332"/>
        <v>0.27473166264525811</v>
      </c>
      <c r="DS307">
        <f t="shared" si="333"/>
        <v>87.630208333333343</v>
      </c>
      <c r="DT307">
        <f t="shared" si="334"/>
        <v>12.369791666666668</v>
      </c>
      <c r="DU307">
        <f t="shared" si="335"/>
        <v>0.65928444564480559</v>
      </c>
      <c r="DV307">
        <f t="shared" si="336"/>
        <v>83.288117200217044</v>
      </c>
      <c r="DW307">
        <f t="shared" si="337"/>
        <v>16.711882799782963</v>
      </c>
      <c r="DX307">
        <f t="shared" si="338"/>
        <v>6.8500476666589165</v>
      </c>
      <c r="DY307">
        <f t="shared" si="339"/>
        <v>94.751684161052793</v>
      </c>
      <c r="DZ307">
        <f t="shared" si="340"/>
        <v>5.2483158389472031</v>
      </c>
      <c r="EA307">
        <f t="shared" si="341"/>
        <v>4.4264708249640936</v>
      </c>
      <c r="EB307">
        <f t="shared" si="342"/>
        <v>52.036528204299337</v>
      </c>
      <c r="EC307">
        <f t="shared" si="343"/>
        <v>47.963471795700663</v>
      </c>
      <c r="ED307">
        <f t="shared" si="344"/>
        <v>0.75730068986980648</v>
      </c>
      <c r="EE307">
        <f t="shared" si="345"/>
        <v>41.993386868209733</v>
      </c>
      <c r="EF307">
        <f t="shared" si="346"/>
        <v>58.006613131790274</v>
      </c>
      <c r="EG307">
        <f t="shared" si="347"/>
        <v>3.3382758799551415</v>
      </c>
      <c r="EH307">
        <f t="shared" si="348"/>
        <v>57.779682811830256</v>
      </c>
      <c r="EI307">
        <f t="shared" si="349"/>
        <v>42.220317188169737</v>
      </c>
    </row>
    <row r="308" spans="1:139" x14ac:dyDescent="0.25">
      <c r="A308" t="s">
        <v>1860</v>
      </c>
      <c r="B308">
        <v>307</v>
      </c>
      <c r="C308" t="s">
        <v>367</v>
      </c>
      <c r="E308">
        <v>1042137</v>
      </c>
      <c r="F308">
        <v>529674</v>
      </c>
      <c r="G308">
        <v>512463</v>
      </c>
      <c r="H308">
        <v>283640</v>
      </c>
      <c r="I308">
        <v>224027</v>
      </c>
      <c r="J308">
        <v>59613</v>
      </c>
      <c r="K308">
        <f t="shared" si="286"/>
        <v>27.217150912020205</v>
      </c>
      <c r="L308">
        <f t="shared" si="287"/>
        <v>42.29526085856584</v>
      </c>
      <c r="M308">
        <f t="shared" si="288"/>
        <v>11.632644698251386</v>
      </c>
      <c r="N308">
        <f t="shared" si="350"/>
        <v>78.982865604287127</v>
      </c>
      <c r="O308">
        <f t="shared" si="351"/>
        <v>21.017134395712876</v>
      </c>
      <c r="P308">
        <f t="shared" si="289"/>
        <v>64.644619940769999</v>
      </c>
      <c r="Q308">
        <f t="shared" si="290"/>
        <v>3.828091947539134</v>
      </c>
      <c r="R308">
        <f t="shared" si="291"/>
        <v>7.8902834579043857</v>
      </c>
      <c r="S308">
        <f t="shared" si="352"/>
        <v>5.2446763503032017</v>
      </c>
      <c r="T308">
        <f t="shared" si="292"/>
        <v>18.392328303483289</v>
      </c>
      <c r="U308">
        <f t="shared" si="293"/>
        <v>35.355380059230015</v>
      </c>
      <c r="V308">
        <f t="shared" si="294"/>
        <v>10028200.000000002</v>
      </c>
      <c r="W308">
        <v>148850</v>
      </c>
      <c r="X308">
        <v>118700</v>
      </c>
      <c r="Y308">
        <v>30150</v>
      </c>
      <c r="Z308">
        <v>16154</v>
      </c>
      <c r="AA308">
        <v>12159</v>
      </c>
      <c r="AB308">
        <v>3995</v>
      </c>
      <c r="AC308">
        <v>18354</v>
      </c>
      <c r="AD308">
        <v>10676</v>
      </c>
      <c r="AE308">
        <v>7678</v>
      </c>
      <c r="AF308">
        <v>1360</v>
      </c>
      <c r="AG308">
        <v>1094</v>
      </c>
      <c r="AH308">
        <v>266</v>
      </c>
      <c r="AI308">
        <v>3966</v>
      </c>
      <c r="AJ308">
        <v>2926</v>
      </c>
      <c r="AK308">
        <v>1040</v>
      </c>
      <c r="AL308">
        <v>5532</v>
      </c>
      <c r="AM308">
        <v>5088</v>
      </c>
      <c r="AN308">
        <v>444</v>
      </c>
      <c r="AO308">
        <v>1864</v>
      </c>
      <c r="AP308">
        <v>1810</v>
      </c>
      <c r="AQ308">
        <v>54</v>
      </c>
      <c r="AR308">
        <v>14876</v>
      </c>
      <c r="AS308">
        <v>13734</v>
      </c>
      <c r="AT308">
        <v>1142</v>
      </c>
      <c r="AU308">
        <v>26</v>
      </c>
      <c r="AV308">
        <v>26</v>
      </c>
      <c r="AW308">
        <v>0</v>
      </c>
      <c r="AX308">
        <v>22354</v>
      </c>
      <c r="AY308">
        <v>21492</v>
      </c>
      <c r="AZ308">
        <v>862</v>
      </c>
      <c r="BA308">
        <v>7660</v>
      </c>
      <c r="BB308">
        <v>7508</v>
      </c>
      <c r="BC308">
        <v>152</v>
      </c>
      <c r="BD308">
        <v>1708</v>
      </c>
      <c r="BE308">
        <v>1402</v>
      </c>
      <c r="BF308">
        <v>306</v>
      </c>
      <c r="BG308">
        <v>0</v>
      </c>
      <c r="BH308">
        <v>0</v>
      </c>
      <c r="BI308">
        <v>0</v>
      </c>
      <c r="BJ308">
        <v>562</v>
      </c>
      <c r="BK308">
        <v>508</v>
      </c>
      <c r="BL308">
        <v>54</v>
      </c>
      <c r="BM308">
        <v>2314</v>
      </c>
      <c r="BN308">
        <v>1882</v>
      </c>
      <c r="BO308">
        <v>432</v>
      </c>
      <c r="BP308">
        <v>7906</v>
      </c>
      <c r="BQ308">
        <v>7214</v>
      </c>
      <c r="BR308">
        <v>692</v>
      </c>
      <c r="BS308">
        <v>22474</v>
      </c>
      <c r="BT308">
        <v>12690</v>
      </c>
      <c r="BU308">
        <v>9784</v>
      </c>
      <c r="BV308">
        <v>904</v>
      </c>
      <c r="BW308">
        <v>502</v>
      </c>
      <c r="BX308">
        <v>402</v>
      </c>
      <c r="BY308">
        <v>6776</v>
      </c>
      <c r="BZ308">
        <v>4616</v>
      </c>
      <c r="CA308">
        <v>2160</v>
      </c>
      <c r="CB308" t="str">
        <f t="shared" si="353"/>
        <v>CultivatorsTotal</v>
      </c>
      <c r="CC308" t="str">
        <f t="shared" si="354"/>
        <v>CultivatorsMale</v>
      </c>
      <c r="CD308" t="str">
        <f t="shared" si="355"/>
        <v>CultivatorsFemale</v>
      </c>
      <c r="CE308">
        <f t="shared" si="295"/>
        <v>52.478493865463264</v>
      </c>
      <c r="CF308">
        <f t="shared" si="296"/>
        <v>79.744709439032576</v>
      </c>
      <c r="CG308">
        <f t="shared" si="297"/>
        <v>20.255290560967417</v>
      </c>
      <c r="CH308">
        <f t="shared" si="298"/>
        <v>5.6952474968269637</v>
      </c>
      <c r="CI308">
        <f t="shared" si="299"/>
        <v>75.269283149684284</v>
      </c>
      <c r="CJ308">
        <f t="shared" si="300"/>
        <v>24.730716850315712</v>
      </c>
      <c r="CK308">
        <f t="shared" si="301"/>
        <v>6.4708785784797636</v>
      </c>
      <c r="CL308">
        <f t="shared" si="302"/>
        <v>58.167157022992264</v>
      </c>
      <c r="CM308">
        <f t="shared" si="303"/>
        <v>41.832842977007736</v>
      </c>
      <c r="CN308">
        <f t="shared" si="304"/>
        <v>0.47948103229445771</v>
      </c>
      <c r="CO308">
        <f t="shared" si="305"/>
        <v>80.441176470588232</v>
      </c>
      <c r="CP308">
        <f t="shared" si="356"/>
        <v>19.558823529411764</v>
      </c>
      <c r="CQ308">
        <f t="shared" si="306"/>
        <v>1.3982513044704554</v>
      </c>
      <c r="CR308">
        <f t="shared" si="307"/>
        <v>73.777105395864851</v>
      </c>
      <c r="CS308">
        <f t="shared" si="308"/>
        <v>26.222894604135149</v>
      </c>
      <c r="CT308">
        <f t="shared" si="309"/>
        <v>1.9503596107742209</v>
      </c>
      <c r="CU308">
        <f t="shared" si="310"/>
        <v>91.973969631236443</v>
      </c>
      <c r="CV308">
        <f t="shared" si="311"/>
        <v>8.026030368763557</v>
      </c>
      <c r="CW308">
        <f t="shared" si="312"/>
        <v>0.65717106190946273</v>
      </c>
      <c r="CX308">
        <f t="shared" si="313"/>
        <v>97.103004291845494</v>
      </c>
      <c r="CY308">
        <f t="shared" si="314"/>
        <v>2.8969957081545061</v>
      </c>
      <c r="CZ308">
        <f t="shared" si="315"/>
        <v>5.2446763503032017</v>
      </c>
      <c r="DA308">
        <f t="shared" si="316"/>
        <v>92.323205162678136</v>
      </c>
      <c r="DB308">
        <f t="shared" si="317"/>
        <v>7.6767948373218609</v>
      </c>
      <c r="DC308">
        <f t="shared" si="318"/>
        <v>9.1665491468058101E-3</v>
      </c>
      <c r="DD308">
        <f t="shared" si="319"/>
        <v>100</v>
      </c>
      <c r="DE308">
        <f t="shared" si="357"/>
        <v>0</v>
      </c>
      <c r="DF308">
        <f t="shared" si="320"/>
        <v>7.8811169087575799</v>
      </c>
      <c r="DG308">
        <f t="shared" si="321"/>
        <v>96.143866869464077</v>
      </c>
      <c r="DH308">
        <f t="shared" si="322"/>
        <v>3.8561331305359223</v>
      </c>
      <c r="DI308">
        <f t="shared" si="323"/>
        <v>2.7006064024820193</v>
      </c>
      <c r="DJ308">
        <f t="shared" si="324"/>
        <v>98.015665796344649</v>
      </c>
      <c r="DK308">
        <f t="shared" si="325"/>
        <v>1.9843342036553524</v>
      </c>
      <c r="DL308">
        <f t="shared" si="326"/>
        <v>0.60217176702862785</v>
      </c>
      <c r="DM308">
        <f t="shared" si="327"/>
        <v>82.084309133489469</v>
      </c>
      <c r="DN308">
        <f t="shared" si="328"/>
        <v>17.915690866510538</v>
      </c>
      <c r="DO308">
        <f t="shared" si="329"/>
        <v>0</v>
      </c>
      <c r="DP308" t="e">
        <f t="shared" si="330"/>
        <v>#DIV/0!</v>
      </c>
      <c r="DQ308" t="e">
        <f t="shared" si="331"/>
        <v>#DIV/0!</v>
      </c>
      <c r="DR308">
        <f t="shared" si="332"/>
        <v>0.19813848540403328</v>
      </c>
      <c r="DS308">
        <f t="shared" si="333"/>
        <v>90.391459074733092</v>
      </c>
      <c r="DT308">
        <f t="shared" si="334"/>
        <v>9.6085409252669027</v>
      </c>
      <c r="DU308">
        <f t="shared" si="335"/>
        <v>0.81582287406571707</v>
      </c>
      <c r="DV308">
        <f t="shared" si="336"/>
        <v>81.331028522039759</v>
      </c>
      <c r="DW308">
        <f t="shared" si="337"/>
        <v>18.668971477960241</v>
      </c>
      <c r="DX308">
        <f t="shared" si="338"/>
        <v>2.787336059794105</v>
      </c>
      <c r="DY308">
        <f t="shared" si="339"/>
        <v>91.247154060207436</v>
      </c>
      <c r="DZ308">
        <f t="shared" si="340"/>
        <v>8.7528459397925626</v>
      </c>
      <c r="EA308">
        <f t="shared" si="341"/>
        <v>7.9234240586659146</v>
      </c>
      <c r="EB308">
        <f t="shared" si="342"/>
        <v>56.465248731867931</v>
      </c>
      <c r="EC308">
        <f t="shared" si="343"/>
        <v>43.534751268132069</v>
      </c>
      <c r="ED308">
        <f t="shared" si="344"/>
        <v>0.31871386264278662</v>
      </c>
      <c r="EE308">
        <f t="shared" si="345"/>
        <v>55.530973451327434</v>
      </c>
      <c r="EF308">
        <f t="shared" si="346"/>
        <v>44.469026548672566</v>
      </c>
      <c r="EG308">
        <f t="shared" si="347"/>
        <v>2.3889437314906217</v>
      </c>
      <c r="EH308">
        <f t="shared" si="348"/>
        <v>68.122786304604489</v>
      </c>
      <c r="EI308">
        <f t="shared" si="349"/>
        <v>31.877213695395511</v>
      </c>
    </row>
    <row r="309" spans="1:139" x14ac:dyDescent="0.25">
      <c r="A309" t="s">
        <v>1862</v>
      </c>
      <c r="B309">
        <v>308</v>
      </c>
      <c r="C309" t="s">
        <v>368</v>
      </c>
      <c r="E309">
        <v>686133</v>
      </c>
      <c r="F309">
        <v>351249</v>
      </c>
      <c r="G309">
        <v>334884</v>
      </c>
      <c r="H309">
        <v>201032</v>
      </c>
      <c r="I309">
        <v>145245</v>
      </c>
      <c r="J309">
        <v>55787</v>
      </c>
      <c r="K309">
        <f t="shared" si="286"/>
        <v>29.299275796383501</v>
      </c>
      <c r="L309">
        <f t="shared" si="287"/>
        <v>41.351007405003287</v>
      </c>
      <c r="M309">
        <f t="shared" si="288"/>
        <v>16.65860417338541</v>
      </c>
      <c r="N309">
        <f t="shared" si="350"/>
        <v>72.249691591388427</v>
      </c>
      <c r="O309">
        <f t="shared" si="351"/>
        <v>27.750308408611563</v>
      </c>
      <c r="P309">
        <f t="shared" si="289"/>
        <v>76.025707350073631</v>
      </c>
      <c r="Q309">
        <f t="shared" si="290"/>
        <v>2.4702534919813761</v>
      </c>
      <c r="R309">
        <f t="shared" si="291"/>
        <v>5.0280552349874643</v>
      </c>
      <c r="S309">
        <f t="shared" si="352"/>
        <v>2.4274742329579371</v>
      </c>
      <c r="T309">
        <f t="shared" si="292"/>
        <v>14.048509689999603</v>
      </c>
      <c r="U309">
        <f t="shared" si="293"/>
        <v>23.974292649926383</v>
      </c>
      <c r="V309">
        <f t="shared" si="294"/>
        <v>4819600.0000000009</v>
      </c>
      <c r="W309">
        <v>145889</v>
      </c>
      <c r="X309">
        <v>102532</v>
      </c>
      <c r="Y309">
        <v>43357</v>
      </c>
      <c r="Z309">
        <v>4791</v>
      </c>
      <c r="AA309">
        <v>2983</v>
      </c>
      <c r="AB309">
        <v>1808</v>
      </c>
      <c r="AC309">
        <v>2156</v>
      </c>
      <c r="AD309">
        <v>1578</v>
      </c>
      <c r="AE309">
        <v>578</v>
      </c>
      <c r="AF309">
        <v>1048</v>
      </c>
      <c r="AG309">
        <v>822</v>
      </c>
      <c r="AH309">
        <v>226</v>
      </c>
      <c r="AI309">
        <v>1826</v>
      </c>
      <c r="AJ309">
        <v>1342</v>
      </c>
      <c r="AK309">
        <v>484</v>
      </c>
      <c r="AL309">
        <v>2092</v>
      </c>
      <c r="AM309">
        <v>1922</v>
      </c>
      <c r="AN309">
        <v>170</v>
      </c>
      <c r="AO309">
        <v>1020</v>
      </c>
      <c r="AP309">
        <v>978</v>
      </c>
      <c r="AQ309">
        <v>42</v>
      </c>
      <c r="AR309">
        <v>4880</v>
      </c>
      <c r="AS309">
        <v>4444</v>
      </c>
      <c r="AT309">
        <v>436</v>
      </c>
      <c r="AU309">
        <v>16</v>
      </c>
      <c r="AV309">
        <v>16</v>
      </c>
      <c r="AW309">
        <v>0</v>
      </c>
      <c r="AX309">
        <v>10092</v>
      </c>
      <c r="AY309">
        <v>9458</v>
      </c>
      <c r="AZ309">
        <v>634</v>
      </c>
      <c r="BA309">
        <v>3356</v>
      </c>
      <c r="BB309">
        <v>3314</v>
      </c>
      <c r="BC309">
        <v>42</v>
      </c>
      <c r="BD309">
        <v>1014</v>
      </c>
      <c r="BE309">
        <v>838</v>
      </c>
      <c r="BF309">
        <v>176</v>
      </c>
      <c r="BG309">
        <v>10</v>
      </c>
      <c r="BH309">
        <v>10</v>
      </c>
      <c r="BI309">
        <v>0</v>
      </c>
      <c r="BJ309">
        <v>206</v>
      </c>
      <c r="BK309">
        <v>192</v>
      </c>
      <c r="BL309">
        <v>14</v>
      </c>
      <c r="BM309">
        <v>742</v>
      </c>
      <c r="BN309">
        <v>648</v>
      </c>
      <c r="BO309">
        <v>94</v>
      </c>
      <c r="BP309">
        <v>5392</v>
      </c>
      <c r="BQ309">
        <v>4866</v>
      </c>
      <c r="BR309">
        <v>526</v>
      </c>
      <c r="BS309">
        <v>10400</v>
      </c>
      <c r="BT309">
        <v>6120</v>
      </c>
      <c r="BU309">
        <v>4280</v>
      </c>
      <c r="BV309">
        <v>1368</v>
      </c>
      <c r="BW309">
        <v>604</v>
      </c>
      <c r="BX309">
        <v>764</v>
      </c>
      <c r="BY309">
        <v>4734</v>
      </c>
      <c r="BZ309">
        <v>2578</v>
      </c>
      <c r="CA309">
        <v>2156</v>
      </c>
      <c r="CB309" t="str">
        <f t="shared" si="353"/>
        <v>CultivatorsTotal</v>
      </c>
      <c r="CC309" t="str">
        <f t="shared" si="354"/>
        <v>CultivatorsMale</v>
      </c>
      <c r="CD309" t="str">
        <f t="shared" si="355"/>
        <v>CultivatorsFemale</v>
      </c>
      <c r="CE309">
        <f t="shared" si="295"/>
        <v>72.570038600819771</v>
      </c>
      <c r="CF309">
        <f t="shared" si="296"/>
        <v>70.28082994605488</v>
      </c>
      <c r="CG309">
        <f t="shared" si="297"/>
        <v>29.71917005394512</v>
      </c>
      <c r="CH309">
        <f t="shared" si="298"/>
        <v>2.3832026742011223</v>
      </c>
      <c r="CI309">
        <f t="shared" si="299"/>
        <v>62.262575662700904</v>
      </c>
      <c r="CJ309">
        <f t="shared" si="300"/>
        <v>37.737424337299103</v>
      </c>
      <c r="CK309">
        <f t="shared" si="301"/>
        <v>1.072466075052728</v>
      </c>
      <c r="CL309">
        <f t="shared" si="302"/>
        <v>73.191094619666046</v>
      </c>
      <c r="CM309">
        <f t="shared" si="303"/>
        <v>26.808905380333954</v>
      </c>
      <c r="CN309">
        <f t="shared" si="304"/>
        <v>0.52131004019260618</v>
      </c>
      <c r="CO309">
        <f t="shared" si="305"/>
        <v>78.435114503816791</v>
      </c>
      <c r="CP309">
        <f t="shared" si="356"/>
        <v>21.564885496183205</v>
      </c>
      <c r="CQ309">
        <f t="shared" si="306"/>
        <v>0.90831310438139212</v>
      </c>
      <c r="CR309">
        <f t="shared" si="307"/>
        <v>73.493975903614455</v>
      </c>
      <c r="CS309">
        <f t="shared" si="308"/>
        <v>26.506024096385545</v>
      </c>
      <c r="CT309">
        <f t="shared" si="309"/>
        <v>1.0406303474073779</v>
      </c>
      <c r="CU309">
        <f t="shared" si="310"/>
        <v>91.873804971319302</v>
      </c>
      <c r="CV309">
        <f t="shared" si="311"/>
        <v>8.126195028680689</v>
      </c>
      <c r="CW309">
        <f t="shared" si="312"/>
        <v>0.5073819093477655</v>
      </c>
      <c r="CX309">
        <f t="shared" si="313"/>
        <v>95.882352941176478</v>
      </c>
      <c r="CY309">
        <f t="shared" si="314"/>
        <v>4.117647058823529</v>
      </c>
      <c r="CZ309">
        <f t="shared" si="315"/>
        <v>2.4274742329579371</v>
      </c>
      <c r="DA309">
        <f t="shared" si="316"/>
        <v>91.06557377049181</v>
      </c>
      <c r="DB309">
        <f t="shared" si="317"/>
        <v>8.9344262295081975</v>
      </c>
      <c r="DC309">
        <f t="shared" si="318"/>
        <v>7.9589319113374975E-3</v>
      </c>
      <c r="DD309">
        <f t="shared" si="319"/>
        <v>100</v>
      </c>
      <c r="DE309">
        <f t="shared" si="357"/>
        <v>0</v>
      </c>
      <c r="DF309">
        <f t="shared" si="320"/>
        <v>5.0200963030761265</v>
      </c>
      <c r="DG309">
        <f t="shared" si="321"/>
        <v>93.717796274276651</v>
      </c>
      <c r="DH309">
        <f t="shared" si="322"/>
        <v>6.2822037257233454</v>
      </c>
      <c r="DI309">
        <f t="shared" si="323"/>
        <v>1.6693859684030403</v>
      </c>
      <c r="DJ309">
        <f t="shared" si="324"/>
        <v>98.748510131108461</v>
      </c>
      <c r="DK309">
        <f t="shared" si="325"/>
        <v>1.2514898688915377</v>
      </c>
      <c r="DL309">
        <f t="shared" si="326"/>
        <v>0.50439730988101394</v>
      </c>
      <c r="DM309">
        <f t="shared" si="327"/>
        <v>82.642998027613416</v>
      </c>
      <c r="DN309">
        <f t="shared" si="328"/>
        <v>17.357001972386588</v>
      </c>
      <c r="DO309">
        <f t="shared" si="329"/>
        <v>4.9743324445859364E-3</v>
      </c>
      <c r="DP309">
        <f t="shared" si="330"/>
        <v>100</v>
      </c>
      <c r="DQ309">
        <f t="shared" si="331"/>
        <v>0</v>
      </c>
      <c r="DR309">
        <f t="shared" si="332"/>
        <v>0.1024712483584703</v>
      </c>
      <c r="DS309">
        <f t="shared" si="333"/>
        <v>93.203883495145632</v>
      </c>
      <c r="DT309">
        <f t="shared" si="334"/>
        <v>6.7961165048543686</v>
      </c>
      <c r="DU309">
        <f t="shared" si="335"/>
        <v>0.36909546738827648</v>
      </c>
      <c r="DV309">
        <f t="shared" si="336"/>
        <v>87.331536388140165</v>
      </c>
      <c r="DW309">
        <f t="shared" si="337"/>
        <v>12.668463611859837</v>
      </c>
      <c r="DX309">
        <f t="shared" si="338"/>
        <v>2.6821600541207373</v>
      </c>
      <c r="DY309">
        <f t="shared" si="339"/>
        <v>90.244807121661722</v>
      </c>
      <c r="DZ309">
        <f t="shared" si="340"/>
        <v>9.7551928783382778</v>
      </c>
      <c r="EA309">
        <f t="shared" si="341"/>
        <v>5.173305742369374</v>
      </c>
      <c r="EB309">
        <f t="shared" si="342"/>
        <v>58.846153846153847</v>
      </c>
      <c r="EC309">
        <f t="shared" si="343"/>
        <v>41.153846153846153</v>
      </c>
      <c r="ED309">
        <f t="shared" si="344"/>
        <v>0.68048867841935612</v>
      </c>
      <c r="EE309">
        <f t="shared" si="345"/>
        <v>44.152046783625728</v>
      </c>
      <c r="EF309">
        <f t="shared" si="346"/>
        <v>55.847953216374272</v>
      </c>
      <c r="EG309">
        <f t="shared" si="347"/>
        <v>2.3548489792669827</v>
      </c>
      <c r="EH309">
        <f t="shared" si="348"/>
        <v>54.457118715673843</v>
      </c>
      <c r="EI309">
        <f t="shared" si="349"/>
        <v>45.542881284326157</v>
      </c>
    </row>
    <row r="310" spans="1:139" x14ac:dyDescent="0.25">
      <c r="A310" t="s">
        <v>1864</v>
      </c>
      <c r="B310">
        <v>309</v>
      </c>
      <c r="C310" t="s">
        <v>369</v>
      </c>
      <c r="E310">
        <v>1327929</v>
      </c>
      <c r="F310">
        <v>680231</v>
      </c>
      <c r="G310">
        <v>647698</v>
      </c>
      <c r="H310">
        <v>409723</v>
      </c>
      <c r="I310">
        <v>296423</v>
      </c>
      <c r="J310">
        <v>113300</v>
      </c>
      <c r="K310">
        <f t="shared" si="286"/>
        <v>30.854285131208069</v>
      </c>
      <c r="L310">
        <f t="shared" si="287"/>
        <v>43.576814346890984</v>
      </c>
      <c r="M310">
        <f t="shared" si="288"/>
        <v>17.492720372766321</v>
      </c>
      <c r="N310">
        <f t="shared" si="350"/>
        <v>72.347171137573426</v>
      </c>
      <c r="O310">
        <f t="shared" si="351"/>
        <v>27.652828862426563</v>
      </c>
      <c r="P310">
        <f t="shared" si="289"/>
        <v>61.993346724494359</v>
      </c>
      <c r="Q310">
        <f t="shared" si="290"/>
        <v>6.2866863710360414</v>
      </c>
      <c r="R310">
        <f t="shared" si="291"/>
        <v>9.6787341691825954</v>
      </c>
      <c r="S310">
        <f t="shared" si="352"/>
        <v>4.520615147306839</v>
      </c>
      <c r="T310">
        <f t="shared" si="292"/>
        <v>17.520617587980169</v>
      </c>
      <c r="U310">
        <f t="shared" si="293"/>
        <v>38.006653275505641</v>
      </c>
      <c r="V310">
        <f t="shared" si="294"/>
        <v>15572199.999999998</v>
      </c>
      <c r="W310">
        <v>102840</v>
      </c>
      <c r="X310">
        <v>78239</v>
      </c>
      <c r="Y310">
        <v>24601</v>
      </c>
      <c r="Z310">
        <v>19483</v>
      </c>
      <c r="AA310">
        <v>12012</v>
      </c>
      <c r="AB310">
        <v>7471</v>
      </c>
      <c r="AC310">
        <v>131678</v>
      </c>
      <c r="AD310">
        <v>75140</v>
      </c>
      <c r="AE310">
        <v>56538</v>
      </c>
      <c r="AF310">
        <v>6758</v>
      </c>
      <c r="AG310">
        <v>6292</v>
      </c>
      <c r="AH310">
        <v>466</v>
      </c>
      <c r="AI310">
        <v>4988</v>
      </c>
      <c r="AJ310">
        <v>3760</v>
      </c>
      <c r="AK310">
        <v>1228</v>
      </c>
      <c r="AL310">
        <v>14012</v>
      </c>
      <c r="AM310">
        <v>12710</v>
      </c>
      <c r="AN310">
        <v>1302</v>
      </c>
      <c r="AO310">
        <v>1732</v>
      </c>
      <c r="AP310">
        <v>1644</v>
      </c>
      <c r="AQ310">
        <v>88</v>
      </c>
      <c r="AR310">
        <v>18522</v>
      </c>
      <c r="AS310">
        <v>16682</v>
      </c>
      <c r="AT310">
        <v>1840</v>
      </c>
      <c r="AU310">
        <v>58</v>
      </c>
      <c r="AV310">
        <v>54</v>
      </c>
      <c r="AW310">
        <v>4</v>
      </c>
      <c r="AX310">
        <v>39598</v>
      </c>
      <c r="AY310">
        <v>37716</v>
      </c>
      <c r="AZ310">
        <v>1882</v>
      </c>
      <c r="BA310">
        <v>13760</v>
      </c>
      <c r="BB310">
        <v>13304</v>
      </c>
      <c r="BC310">
        <v>456</v>
      </c>
      <c r="BD310">
        <v>3284</v>
      </c>
      <c r="BE310">
        <v>2900</v>
      </c>
      <c r="BF310">
        <v>384</v>
      </c>
      <c r="BG310">
        <v>42</v>
      </c>
      <c r="BH310">
        <v>42</v>
      </c>
      <c r="BI310">
        <v>0</v>
      </c>
      <c r="BJ310">
        <v>1224</v>
      </c>
      <c r="BK310">
        <v>1134</v>
      </c>
      <c r="BL310">
        <v>90</v>
      </c>
      <c r="BM310">
        <v>3552</v>
      </c>
      <c r="BN310">
        <v>2996</v>
      </c>
      <c r="BO310">
        <v>556</v>
      </c>
      <c r="BP310">
        <v>16036</v>
      </c>
      <c r="BQ310">
        <v>14818</v>
      </c>
      <c r="BR310">
        <v>1218</v>
      </c>
      <c r="BS310">
        <v>16764</v>
      </c>
      <c r="BT310">
        <v>7904</v>
      </c>
      <c r="BU310">
        <v>8860</v>
      </c>
      <c r="BV310">
        <v>1584</v>
      </c>
      <c r="BW310">
        <v>662</v>
      </c>
      <c r="BX310">
        <v>922</v>
      </c>
      <c r="BY310">
        <v>13808</v>
      </c>
      <c r="BZ310">
        <v>8414</v>
      </c>
      <c r="CA310">
        <v>5394</v>
      </c>
      <c r="CB310" t="str">
        <f t="shared" si="353"/>
        <v>PlantationTotal</v>
      </c>
      <c r="CC310" t="str">
        <f t="shared" si="354"/>
        <v>CultivatorsMale</v>
      </c>
      <c r="CD310" t="str">
        <f t="shared" si="355"/>
        <v>PlantationFemale</v>
      </c>
      <c r="CE310">
        <f t="shared" si="295"/>
        <v>25.099884556151352</v>
      </c>
      <c r="CF310">
        <f t="shared" si="296"/>
        <v>76.078374173473364</v>
      </c>
      <c r="CG310">
        <f t="shared" si="297"/>
        <v>23.921625826526643</v>
      </c>
      <c r="CH310">
        <f t="shared" si="298"/>
        <v>4.7551638546042083</v>
      </c>
      <c r="CI310">
        <f t="shared" si="299"/>
        <v>61.653749422573526</v>
      </c>
      <c r="CJ310">
        <f t="shared" si="300"/>
        <v>38.346250577426474</v>
      </c>
      <c r="CK310">
        <f t="shared" si="301"/>
        <v>32.138298313738794</v>
      </c>
      <c r="CL310">
        <f t="shared" si="302"/>
        <v>57.063442640380323</v>
      </c>
      <c r="CM310">
        <f t="shared" si="303"/>
        <v>42.936557359619677</v>
      </c>
      <c r="CN310">
        <f t="shared" si="304"/>
        <v>1.6494070384137576</v>
      </c>
      <c r="CO310">
        <f t="shared" si="305"/>
        <v>93.104468777744898</v>
      </c>
      <c r="CP310">
        <f t="shared" si="356"/>
        <v>6.8955312222551051</v>
      </c>
      <c r="CQ310">
        <f t="shared" si="306"/>
        <v>1.2174078584799974</v>
      </c>
      <c r="CR310">
        <f t="shared" si="307"/>
        <v>75.380914194065767</v>
      </c>
      <c r="CS310">
        <f t="shared" si="308"/>
        <v>24.619085805934244</v>
      </c>
      <c r="CT310">
        <f t="shared" si="309"/>
        <v>3.4198714741422864</v>
      </c>
      <c r="CU310">
        <f t="shared" si="310"/>
        <v>90.707964601769902</v>
      </c>
      <c r="CV310">
        <f t="shared" si="311"/>
        <v>9.2920353982300892</v>
      </c>
      <c r="CW310">
        <f t="shared" si="312"/>
        <v>0.42272462126851557</v>
      </c>
      <c r="CX310">
        <f t="shared" si="313"/>
        <v>94.919168591224022</v>
      </c>
      <c r="CY310">
        <f t="shared" si="314"/>
        <v>5.0808314087759809</v>
      </c>
      <c r="CZ310">
        <f t="shared" si="315"/>
        <v>4.520615147306839</v>
      </c>
      <c r="DA310">
        <f t="shared" si="316"/>
        <v>90.065867616888028</v>
      </c>
      <c r="DB310">
        <f t="shared" si="317"/>
        <v>9.9341323831119759</v>
      </c>
      <c r="DC310">
        <f t="shared" si="318"/>
        <v>1.415590533116276E-2</v>
      </c>
      <c r="DD310">
        <f t="shared" si="319"/>
        <v>93.103448275862064</v>
      </c>
      <c r="DE310">
        <f t="shared" si="357"/>
        <v>6.8965517241379306</v>
      </c>
      <c r="DF310">
        <f t="shared" si="320"/>
        <v>9.6645782638514319</v>
      </c>
      <c r="DG310">
        <f t="shared" si="321"/>
        <v>95.247234708823683</v>
      </c>
      <c r="DH310">
        <f t="shared" si="322"/>
        <v>4.7527652911763214</v>
      </c>
      <c r="DI310">
        <f t="shared" si="323"/>
        <v>3.3583665061517172</v>
      </c>
      <c r="DJ310">
        <f t="shared" si="324"/>
        <v>96.686046511627907</v>
      </c>
      <c r="DK310">
        <f t="shared" si="325"/>
        <v>3.3139534883720927</v>
      </c>
      <c r="DL310">
        <f t="shared" si="326"/>
        <v>0.80151712254376739</v>
      </c>
      <c r="DM310">
        <f t="shared" si="327"/>
        <v>88.306942752740554</v>
      </c>
      <c r="DN310">
        <f t="shared" si="328"/>
        <v>11.693057247259439</v>
      </c>
      <c r="DO310">
        <f t="shared" si="329"/>
        <v>1.0250827998428205E-2</v>
      </c>
      <c r="DP310">
        <f t="shared" si="330"/>
        <v>100</v>
      </c>
      <c r="DQ310">
        <f t="shared" si="331"/>
        <v>0</v>
      </c>
      <c r="DR310">
        <f t="shared" si="332"/>
        <v>0.29873841595419343</v>
      </c>
      <c r="DS310">
        <f t="shared" si="333"/>
        <v>92.64705882352942</v>
      </c>
      <c r="DT310">
        <f t="shared" si="334"/>
        <v>7.3529411764705888</v>
      </c>
      <c r="DU310">
        <f t="shared" si="335"/>
        <v>0.86692716786707114</v>
      </c>
      <c r="DV310">
        <f t="shared" si="336"/>
        <v>84.346846846846844</v>
      </c>
      <c r="DW310">
        <f t="shared" si="337"/>
        <v>15.653153153153154</v>
      </c>
      <c r="DX310">
        <f t="shared" si="338"/>
        <v>3.9138637567332073</v>
      </c>
      <c r="DY310">
        <f t="shared" si="339"/>
        <v>92.404589673235222</v>
      </c>
      <c r="DZ310">
        <f t="shared" si="340"/>
        <v>7.595410326764779</v>
      </c>
      <c r="EA310">
        <f t="shared" si="341"/>
        <v>4.0915447753726299</v>
      </c>
      <c r="EB310">
        <f t="shared" si="342"/>
        <v>47.148651873061318</v>
      </c>
      <c r="EC310">
        <f t="shared" si="343"/>
        <v>52.851348126938682</v>
      </c>
      <c r="ED310">
        <f t="shared" si="344"/>
        <v>0.38660265594072091</v>
      </c>
      <c r="EE310">
        <f t="shared" si="345"/>
        <v>41.792929292929294</v>
      </c>
      <c r="EF310">
        <f t="shared" si="346"/>
        <v>58.207070707070706</v>
      </c>
      <c r="EG310">
        <f t="shared" si="347"/>
        <v>3.3700817381499206</v>
      </c>
      <c r="EH310">
        <f t="shared" si="348"/>
        <v>60.935689455388179</v>
      </c>
      <c r="EI310">
        <f t="shared" si="349"/>
        <v>39.064310544611821</v>
      </c>
    </row>
    <row r="311" spans="1:139" x14ac:dyDescent="0.25">
      <c r="A311" t="s">
        <v>1866</v>
      </c>
      <c r="B311">
        <v>310</v>
      </c>
      <c r="C311" t="s">
        <v>370</v>
      </c>
      <c r="E311">
        <v>1326335</v>
      </c>
      <c r="F311">
        <v>676434</v>
      </c>
      <c r="G311">
        <v>649901</v>
      </c>
      <c r="H311">
        <v>391380</v>
      </c>
      <c r="I311">
        <v>284867</v>
      </c>
      <c r="J311">
        <v>106513</v>
      </c>
      <c r="K311">
        <f t="shared" si="286"/>
        <v>29.508382120655792</v>
      </c>
      <c r="L311">
        <f t="shared" si="287"/>
        <v>42.113051679838684</v>
      </c>
      <c r="M311">
        <f t="shared" si="288"/>
        <v>16.389111572377946</v>
      </c>
      <c r="N311">
        <f t="shared" si="350"/>
        <v>72.785272625070263</v>
      </c>
      <c r="O311">
        <f t="shared" si="351"/>
        <v>27.214727374929737</v>
      </c>
      <c r="P311">
        <f t="shared" si="289"/>
        <v>56.565997240533491</v>
      </c>
      <c r="Q311">
        <f t="shared" si="290"/>
        <v>6.9329040829883999</v>
      </c>
      <c r="R311">
        <f t="shared" si="291"/>
        <v>8.7035617558383152</v>
      </c>
      <c r="S311">
        <f t="shared" si="352"/>
        <v>5.1995503091624506</v>
      </c>
      <c r="T311">
        <f t="shared" si="292"/>
        <v>22.597986611477339</v>
      </c>
      <c r="U311">
        <f t="shared" si="293"/>
        <v>43.434002759466509</v>
      </c>
      <c r="V311">
        <f t="shared" si="294"/>
        <v>16999200.000000004</v>
      </c>
      <c r="W311">
        <v>86082</v>
      </c>
      <c r="X311">
        <v>66299</v>
      </c>
      <c r="Y311">
        <v>19783</v>
      </c>
      <c r="Z311">
        <v>21792</v>
      </c>
      <c r="AA311">
        <v>13440</v>
      </c>
      <c r="AB311">
        <v>8352</v>
      </c>
      <c r="AC311">
        <v>113514</v>
      </c>
      <c r="AD311">
        <v>64320</v>
      </c>
      <c r="AE311">
        <v>49194</v>
      </c>
      <c r="AF311">
        <v>8572</v>
      </c>
      <c r="AG311">
        <v>7998</v>
      </c>
      <c r="AH311">
        <v>574</v>
      </c>
      <c r="AI311">
        <v>4836</v>
      </c>
      <c r="AJ311">
        <v>3986</v>
      </c>
      <c r="AK311">
        <v>850</v>
      </c>
      <c r="AL311">
        <v>13726</v>
      </c>
      <c r="AM311">
        <v>12500</v>
      </c>
      <c r="AN311">
        <v>1226</v>
      </c>
      <c r="AO311">
        <v>3026</v>
      </c>
      <c r="AP311">
        <v>2862</v>
      </c>
      <c r="AQ311">
        <v>164</v>
      </c>
      <c r="AR311">
        <v>20350</v>
      </c>
      <c r="AS311">
        <v>17972</v>
      </c>
      <c r="AT311">
        <v>2378</v>
      </c>
      <c r="AU311">
        <v>88</v>
      </c>
      <c r="AV311">
        <v>84</v>
      </c>
      <c r="AW311">
        <v>4</v>
      </c>
      <c r="AX311">
        <v>33976</v>
      </c>
      <c r="AY311">
        <v>32146</v>
      </c>
      <c r="AZ311">
        <v>1830</v>
      </c>
      <c r="BA311">
        <v>13802</v>
      </c>
      <c r="BB311">
        <v>13278</v>
      </c>
      <c r="BC311">
        <v>524</v>
      </c>
      <c r="BD311">
        <v>2972</v>
      </c>
      <c r="BE311">
        <v>2714</v>
      </c>
      <c r="BF311">
        <v>258</v>
      </c>
      <c r="BG311">
        <v>2</v>
      </c>
      <c r="BH311">
        <v>2</v>
      </c>
      <c r="BI311">
        <v>0</v>
      </c>
      <c r="BJ311">
        <v>1522</v>
      </c>
      <c r="BK311">
        <v>1332</v>
      </c>
      <c r="BL311">
        <v>190</v>
      </c>
      <c r="BM311">
        <v>4334</v>
      </c>
      <c r="BN311">
        <v>3384</v>
      </c>
      <c r="BO311">
        <v>950</v>
      </c>
      <c r="BP311">
        <v>24090</v>
      </c>
      <c r="BQ311">
        <v>22284</v>
      </c>
      <c r="BR311">
        <v>1806</v>
      </c>
      <c r="BS311">
        <v>23208</v>
      </c>
      <c r="BT311">
        <v>11672</v>
      </c>
      <c r="BU311">
        <v>11536</v>
      </c>
      <c r="BV311">
        <v>1722</v>
      </c>
      <c r="BW311">
        <v>764</v>
      </c>
      <c r="BX311">
        <v>958</v>
      </c>
      <c r="BY311">
        <v>13766</v>
      </c>
      <c r="BZ311">
        <v>7830</v>
      </c>
      <c r="CA311">
        <v>5936</v>
      </c>
      <c r="CB311" t="str">
        <f t="shared" si="353"/>
        <v>PlantationTotal</v>
      </c>
      <c r="CC311" t="str">
        <f t="shared" si="354"/>
        <v>CultivatorsMale</v>
      </c>
      <c r="CD311" t="str">
        <f t="shared" si="355"/>
        <v>PlantationFemale</v>
      </c>
      <c r="CE311">
        <f t="shared" si="295"/>
        <v>21.994481066993714</v>
      </c>
      <c r="CF311">
        <f t="shared" si="296"/>
        <v>77.018424293115856</v>
      </c>
      <c r="CG311">
        <f t="shared" si="297"/>
        <v>22.981575706884133</v>
      </c>
      <c r="CH311">
        <f t="shared" si="298"/>
        <v>5.5679901885635443</v>
      </c>
      <c r="CI311">
        <f t="shared" si="299"/>
        <v>61.674008810572687</v>
      </c>
      <c r="CJ311">
        <f t="shared" si="300"/>
        <v>38.325991189427313</v>
      </c>
      <c r="CK311">
        <f t="shared" si="301"/>
        <v>29.003525984976235</v>
      </c>
      <c r="CL311">
        <f t="shared" si="302"/>
        <v>56.662614303081561</v>
      </c>
      <c r="CM311">
        <f t="shared" si="303"/>
        <v>43.337385696918439</v>
      </c>
      <c r="CN311">
        <f t="shared" si="304"/>
        <v>2.1901987837906893</v>
      </c>
      <c r="CO311">
        <f t="shared" si="305"/>
        <v>93.303779748016808</v>
      </c>
      <c r="CP311">
        <f t="shared" si="356"/>
        <v>6.6962202519832008</v>
      </c>
      <c r="CQ311">
        <f t="shared" si="306"/>
        <v>1.2356277786294649</v>
      </c>
      <c r="CR311">
        <f t="shared" si="307"/>
        <v>82.423490488006607</v>
      </c>
      <c r="CS311">
        <f t="shared" si="308"/>
        <v>17.576509511993383</v>
      </c>
      <c r="CT311">
        <f t="shared" si="309"/>
        <v>3.5070775205682456</v>
      </c>
      <c r="CU311">
        <f t="shared" si="310"/>
        <v>91.068046044004078</v>
      </c>
      <c r="CV311">
        <f t="shared" si="311"/>
        <v>8.9319539559959207</v>
      </c>
      <c r="CW311">
        <f t="shared" si="312"/>
        <v>0.77316163319536002</v>
      </c>
      <c r="CX311">
        <f t="shared" si="313"/>
        <v>94.580304031725049</v>
      </c>
      <c r="CY311">
        <f t="shared" si="314"/>
        <v>5.4196959682749508</v>
      </c>
      <c r="CZ311">
        <f t="shared" si="315"/>
        <v>5.1995503091624506</v>
      </c>
      <c r="DA311">
        <f t="shared" si="316"/>
        <v>88.31449631449631</v>
      </c>
      <c r="DB311">
        <f t="shared" si="317"/>
        <v>11.685503685503686</v>
      </c>
      <c r="DC311">
        <f t="shared" si="318"/>
        <v>2.2484541877459248E-2</v>
      </c>
      <c r="DD311">
        <f t="shared" si="319"/>
        <v>95.454545454545453</v>
      </c>
      <c r="DE311">
        <f t="shared" si="357"/>
        <v>4.5454545454545459</v>
      </c>
      <c r="DF311">
        <f t="shared" si="320"/>
        <v>8.6810772139608563</v>
      </c>
      <c r="DG311">
        <f t="shared" si="321"/>
        <v>94.613845067106197</v>
      </c>
      <c r="DH311">
        <f t="shared" si="322"/>
        <v>5.386154932893807</v>
      </c>
      <c r="DI311">
        <f t="shared" si="323"/>
        <v>3.5264959885533242</v>
      </c>
      <c r="DJ311">
        <f t="shared" si="324"/>
        <v>96.203448775539783</v>
      </c>
      <c r="DK311">
        <f t="shared" si="325"/>
        <v>3.7965512244602233</v>
      </c>
      <c r="DL311">
        <f t="shared" si="326"/>
        <v>0.75936430067964644</v>
      </c>
      <c r="DM311">
        <f t="shared" si="327"/>
        <v>91.318977119784662</v>
      </c>
      <c r="DN311">
        <f t="shared" si="328"/>
        <v>8.6810228802153429</v>
      </c>
      <c r="DO311">
        <f t="shared" si="329"/>
        <v>5.1101231539680105E-4</v>
      </c>
      <c r="DP311">
        <f t="shared" si="330"/>
        <v>100</v>
      </c>
      <c r="DQ311">
        <f t="shared" si="331"/>
        <v>0</v>
      </c>
      <c r="DR311">
        <f t="shared" si="332"/>
        <v>0.38888037201696563</v>
      </c>
      <c r="DS311">
        <f t="shared" si="333"/>
        <v>87.516425755584763</v>
      </c>
      <c r="DT311">
        <f t="shared" si="334"/>
        <v>12.483574244415244</v>
      </c>
      <c r="DU311">
        <f t="shared" si="335"/>
        <v>1.107363687464868</v>
      </c>
      <c r="DV311">
        <f t="shared" si="336"/>
        <v>78.080295339178591</v>
      </c>
      <c r="DW311">
        <f t="shared" si="337"/>
        <v>21.919704660821413</v>
      </c>
      <c r="DX311">
        <f t="shared" si="338"/>
        <v>6.1551433389544687</v>
      </c>
      <c r="DY311">
        <f t="shared" si="339"/>
        <v>92.503113325031123</v>
      </c>
      <c r="DZ311">
        <f t="shared" si="340"/>
        <v>7.4968866749688665</v>
      </c>
      <c r="EA311">
        <f t="shared" si="341"/>
        <v>5.9297869078644796</v>
      </c>
      <c r="EB311">
        <f t="shared" si="342"/>
        <v>50.293002412961052</v>
      </c>
      <c r="EC311">
        <f t="shared" si="343"/>
        <v>49.706997587038956</v>
      </c>
      <c r="ED311">
        <f t="shared" si="344"/>
        <v>0.43998160355664567</v>
      </c>
      <c r="EE311">
        <f t="shared" si="345"/>
        <v>44.367015098722419</v>
      </c>
      <c r="EF311">
        <f t="shared" si="346"/>
        <v>55.632984901277581</v>
      </c>
      <c r="EG311">
        <f t="shared" si="347"/>
        <v>3.5172977668761818</v>
      </c>
      <c r="EH311">
        <f t="shared" si="348"/>
        <v>56.879267761150665</v>
      </c>
      <c r="EI311">
        <f t="shared" si="349"/>
        <v>43.120732238849342</v>
      </c>
    </row>
    <row r="312" spans="1:139" x14ac:dyDescent="0.25">
      <c r="A312" t="s">
        <v>3018</v>
      </c>
      <c r="B312">
        <v>311</v>
      </c>
      <c r="C312" t="s">
        <v>371</v>
      </c>
      <c r="E312">
        <v>1151050</v>
      </c>
      <c r="F312">
        <v>589216</v>
      </c>
      <c r="G312">
        <v>561834</v>
      </c>
      <c r="H312">
        <v>318243</v>
      </c>
      <c r="I312">
        <v>237166</v>
      </c>
      <c r="J312">
        <v>81077</v>
      </c>
      <c r="K312">
        <f t="shared" si="286"/>
        <v>27.648060466530559</v>
      </c>
      <c r="L312">
        <f t="shared" si="287"/>
        <v>40.251113343833161</v>
      </c>
      <c r="M312">
        <f t="shared" si="288"/>
        <v>14.43077492640175</v>
      </c>
      <c r="N312">
        <f t="shared" si="350"/>
        <v>74.523555899108544</v>
      </c>
      <c r="O312">
        <f t="shared" si="351"/>
        <v>25.476444100891456</v>
      </c>
      <c r="P312">
        <f t="shared" si="289"/>
        <v>55.414573140650383</v>
      </c>
      <c r="Q312">
        <f t="shared" si="290"/>
        <v>6.3800303541633276</v>
      </c>
      <c r="R312">
        <f t="shared" si="291"/>
        <v>10.000534182998527</v>
      </c>
      <c r="S312">
        <f t="shared" si="352"/>
        <v>5.4109595497780001</v>
      </c>
      <c r="T312">
        <f t="shared" si="292"/>
        <v>22.793902772409766</v>
      </c>
      <c r="U312">
        <f t="shared" si="293"/>
        <v>44.585426859349617</v>
      </c>
      <c r="V312">
        <f t="shared" si="294"/>
        <v>14189000</v>
      </c>
      <c r="W312">
        <v>70255</v>
      </c>
      <c r="X312">
        <v>59184</v>
      </c>
      <c r="Y312">
        <v>11071</v>
      </c>
      <c r="Z312">
        <v>14008</v>
      </c>
      <c r="AA312">
        <v>9654</v>
      </c>
      <c r="AB312">
        <v>4354</v>
      </c>
      <c r="AC312">
        <v>92090</v>
      </c>
      <c r="AD312">
        <v>52514</v>
      </c>
      <c r="AE312">
        <v>39576</v>
      </c>
      <c r="AF312">
        <v>7472</v>
      </c>
      <c r="AG312">
        <v>6992</v>
      </c>
      <c r="AH312">
        <v>480</v>
      </c>
      <c r="AI312">
        <v>4890</v>
      </c>
      <c r="AJ312">
        <v>3842</v>
      </c>
      <c r="AK312">
        <v>1048</v>
      </c>
      <c r="AL312">
        <v>7942</v>
      </c>
      <c r="AM312">
        <v>7154</v>
      </c>
      <c r="AN312">
        <v>788</v>
      </c>
      <c r="AO312">
        <v>2460</v>
      </c>
      <c r="AP312">
        <v>2368</v>
      </c>
      <c r="AQ312">
        <v>92</v>
      </c>
      <c r="AR312">
        <v>17220</v>
      </c>
      <c r="AS312">
        <v>15378</v>
      </c>
      <c r="AT312">
        <v>1842</v>
      </c>
      <c r="AU312">
        <v>112</v>
      </c>
      <c r="AV312">
        <v>112</v>
      </c>
      <c r="AW312">
        <v>0</v>
      </c>
      <c r="AX312">
        <v>31714</v>
      </c>
      <c r="AY312">
        <v>30266</v>
      </c>
      <c r="AZ312">
        <v>1448</v>
      </c>
      <c r="BA312">
        <v>10870</v>
      </c>
      <c r="BB312">
        <v>10612</v>
      </c>
      <c r="BC312">
        <v>258</v>
      </c>
      <c r="BD312">
        <v>2846</v>
      </c>
      <c r="BE312">
        <v>2556</v>
      </c>
      <c r="BF312">
        <v>290</v>
      </c>
      <c r="BG312">
        <v>0</v>
      </c>
      <c r="BH312">
        <v>0</v>
      </c>
      <c r="BI312">
        <v>0</v>
      </c>
      <c r="BJ312">
        <v>970</v>
      </c>
      <c r="BK312">
        <v>902</v>
      </c>
      <c r="BL312">
        <v>68</v>
      </c>
      <c r="BM312">
        <v>2958</v>
      </c>
      <c r="BN312">
        <v>2310</v>
      </c>
      <c r="BO312">
        <v>648</v>
      </c>
      <c r="BP312">
        <v>13224</v>
      </c>
      <c r="BQ312">
        <v>12230</v>
      </c>
      <c r="BR312">
        <v>994</v>
      </c>
      <c r="BS312">
        <v>27388</v>
      </c>
      <c r="BT312">
        <v>13832</v>
      </c>
      <c r="BU312">
        <v>13556</v>
      </c>
      <c r="BV312">
        <v>1130</v>
      </c>
      <c r="BW312">
        <v>554</v>
      </c>
      <c r="BX312">
        <v>576</v>
      </c>
      <c r="BY312">
        <v>10694</v>
      </c>
      <c r="BZ312">
        <v>6706</v>
      </c>
      <c r="CA312">
        <v>3988</v>
      </c>
      <c r="CB312" t="str">
        <f t="shared" si="353"/>
        <v>PlantationTotal</v>
      </c>
      <c r="CC312" t="str">
        <f t="shared" si="354"/>
        <v>CultivatorsMale</v>
      </c>
      <c r="CD312" t="str">
        <f t="shared" si="355"/>
        <v>PlantationFemale</v>
      </c>
      <c r="CE312">
        <f t="shared" si="295"/>
        <v>22.075897977331788</v>
      </c>
      <c r="CF312">
        <f t="shared" si="296"/>
        <v>84.241690982848198</v>
      </c>
      <c r="CG312">
        <f t="shared" si="297"/>
        <v>15.758309017151802</v>
      </c>
      <c r="CH312">
        <f t="shared" si="298"/>
        <v>4.4016679078565746</v>
      </c>
      <c r="CI312">
        <f t="shared" si="299"/>
        <v>68.917761279268987</v>
      </c>
      <c r="CJ312">
        <f t="shared" si="300"/>
        <v>31.082238720731009</v>
      </c>
      <c r="CK312">
        <f t="shared" si="301"/>
        <v>28.937007255462021</v>
      </c>
      <c r="CL312">
        <f t="shared" si="302"/>
        <v>57.024649799109561</v>
      </c>
      <c r="CM312">
        <f t="shared" si="303"/>
        <v>42.975350200890432</v>
      </c>
      <c r="CN312">
        <f t="shared" si="304"/>
        <v>2.3478913911696409</v>
      </c>
      <c r="CO312">
        <f t="shared" si="305"/>
        <v>93.576017130620983</v>
      </c>
      <c r="CP312">
        <f t="shared" si="356"/>
        <v>6.4239828693790146</v>
      </c>
      <c r="CQ312">
        <f t="shared" si="306"/>
        <v>1.5365616839961915</v>
      </c>
      <c r="CR312">
        <f t="shared" si="307"/>
        <v>78.568507157464211</v>
      </c>
      <c r="CS312">
        <f t="shared" si="308"/>
        <v>21.431492842535789</v>
      </c>
      <c r="CT312">
        <f t="shared" si="309"/>
        <v>2.4955772789974953</v>
      </c>
      <c r="CU312">
        <f t="shared" si="310"/>
        <v>90.078065978342991</v>
      </c>
      <c r="CV312">
        <f t="shared" si="311"/>
        <v>9.9219340216570142</v>
      </c>
      <c r="CW312">
        <f t="shared" si="312"/>
        <v>0.77299422139685714</v>
      </c>
      <c r="CX312">
        <f t="shared" si="313"/>
        <v>96.260162601626021</v>
      </c>
      <c r="CY312">
        <f t="shared" si="314"/>
        <v>3.7398373983739837</v>
      </c>
      <c r="CZ312">
        <f t="shared" si="315"/>
        <v>5.4109595497780001</v>
      </c>
      <c r="DA312">
        <f t="shared" si="316"/>
        <v>89.303135888501743</v>
      </c>
      <c r="DB312">
        <f t="shared" si="317"/>
        <v>10.696864111498257</v>
      </c>
      <c r="DC312">
        <f t="shared" si="318"/>
        <v>3.5193232844084557E-2</v>
      </c>
      <c r="DD312">
        <f t="shared" si="319"/>
        <v>100</v>
      </c>
      <c r="DE312">
        <f t="shared" si="357"/>
        <v>0</v>
      </c>
      <c r="DF312">
        <f t="shared" si="320"/>
        <v>9.9653409501544417</v>
      </c>
      <c r="DG312">
        <f t="shared" si="321"/>
        <v>95.434193100838755</v>
      </c>
      <c r="DH312">
        <f t="shared" si="322"/>
        <v>4.5658068991612542</v>
      </c>
      <c r="DI312">
        <f t="shared" si="323"/>
        <v>3.4156289376357063</v>
      </c>
      <c r="DJ312">
        <f t="shared" si="324"/>
        <v>97.626494940202392</v>
      </c>
      <c r="DK312">
        <f t="shared" si="325"/>
        <v>2.3735050597976084</v>
      </c>
      <c r="DL312">
        <f t="shared" si="326"/>
        <v>0.89428518459164841</v>
      </c>
      <c r="DM312">
        <f t="shared" si="327"/>
        <v>89.810260014054805</v>
      </c>
      <c r="DN312">
        <f t="shared" si="328"/>
        <v>10.189739985945186</v>
      </c>
      <c r="DO312">
        <f t="shared" si="329"/>
        <v>0</v>
      </c>
      <c r="DP312" t="e">
        <f t="shared" si="330"/>
        <v>#DIV/0!</v>
      </c>
      <c r="DQ312" t="e">
        <f t="shared" si="331"/>
        <v>#DIV/0!</v>
      </c>
      <c r="DR312">
        <f t="shared" si="332"/>
        <v>0.30479853445323229</v>
      </c>
      <c r="DS312">
        <f t="shared" si="333"/>
        <v>92.989690721649481</v>
      </c>
      <c r="DT312">
        <f t="shared" si="334"/>
        <v>7.0103092783505154</v>
      </c>
      <c r="DU312">
        <f t="shared" si="335"/>
        <v>0.92947841743573312</v>
      </c>
      <c r="DV312">
        <f t="shared" si="336"/>
        <v>78.093306288032451</v>
      </c>
      <c r="DW312">
        <f t="shared" si="337"/>
        <v>21.906693711967545</v>
      </c>
      <c r="DX312">
        <f t="shared" si="338"/>
        <v>4.1553152779479827</v>
      </c>
      <c r="DY312">
        <f t="shared" si="339"/>
        <v>92.4833635813672</v>
      </c>
      <c r="DZ312">
        <f t="shared" si="340"/>
        <v>7.5166364186327881</v>
      </c>
      <c r="EA312">
        <f t="shared" si="341"/>
        <v>8.6060023315516769</v>
      </c>
      <c r="EB312">
        <f t="shared" si="342"/>
        <v>50.503870308164153</v>
      </c>
      <c r="EC312">
        <f t="shared" si="343"/>
        <v>49.49612969183584</v>
      </c>
      <c r="ED312">
        <f t="shared" si="344"/>
        <v>0.35507458137335307</v>
      </c>
      <c r="EE312">
        <f t="shared" si="345"/>
        <v>49.026548672566371</v>
      </c>
      <c r="EF312">
        <f t="shared" si="346"/>
        <v>50.973451327433629</v>
      </c>
      <c r="EG312">
        <f t="shared" si="347"/>
        <v>3.3603252860235728</v>
      </c>
      <c r="EH312">
        <f t="shared" si="348"/>
        <v>62.708060594726014</v>
      </c>
      <c r="EI312">
        <f t="shared" si="349"/>
        <v>37.291939405273986</v>
      </c>
    </row>
    <row r="313" spans="1:139" x14ac:dyDescent="0.25">
      <c r="A313" t="s">
        <v>1870</v>
      </c>
      <c r="B313">
        <v>312</v>
      </c>
      <c r="C313" t="s">
        <v>372</v>
      </c>
      <c r="E313">
        <v>1092256</v>
      </c>
      <c r="F313">
        <v>556805</v>
      </c>
      <c r="G313">
        <v>535451</v>
      </c>
      <c r="H313">
        <v>340045</v>
      </c>
      <c r="I313">
        <v>249962</v>
      </c>
      <c r="J313">
        <v>90083</v>
      </c>
      <c r="K313">
        <f t="shared" si="286"/>
        <v>31.132353587437379</v>
      </c>
      <c r="L313">
        <f t="shared" si="287"/>
        <v>44.892197447939587</v>
      </c>
      <c r="M313">
        <f t="shared" si="288"/>
        <v>16.823761651392939</v>
      </c>
      <c r="N313">
        <f t="shared" si="350"/>
        <v>73.508506227116996</v>
      </c>
      <c r="O313">
        <f t="shared" si="351"/>
        <v>26.491493772883</v>
      </c>
      <c r="P313">
        <f t="shared" si="289"/>
        <v>51.547001132203093</v>
      </c>
      <c r="Q313">
        <f t="shared" si="290"/>
        <v>6.4809069387875144</v>
      </c>
      <c r="R313">
        <f t="shared" si="291"/>
        <v>9.7245952741548898</v>
      </c>
      <c r="S313">
        <f t="shared" si="352"/>
        <v>6.3438662529959267</v>
      </c>
      <c r="T313">
        <f t="shared" si="292"/>
        <v>25.903630401858578</v>
      </c>
      <c r="U313">
        <f t="shared" si="293"/>
        <v>48.452998867796907</v>
      </c>
      <c r="V313">
        <f t="shared" si="294"/>
        <v>16476200</v>
      </c>
      <c r="W313">
        <v>98667</v>
      </c>
      <c r="X313">
        <v>73535</v>
      </c>
      <c r="Y313">
        <v>25132</v>
      </c>
      <c r="Z313">
        <v>20176</v>
      </c>
      <c r="AA313">
        <v>12529</v>
      </c>
      <c r="AB313">
        <v>7647</v>
      </c>
      <c r="AC313">
        <v>56440</v>
      </c>
      <c r="AD313">
        <v>32862</v>
      </c>
      <c r="AE313">
        <v>23578</v>
      </c>
      <c r="AF313">
        <v>1716</v>
      </c>
      <c r="AG313">
        <v>1620</v>
      </c>
      <c r="AH313">
        <v>96</v>
      </c>
      <c r="AI313">
        <v>9680</v>
      </c>
      <c r="AJ313">
        <v>6574</v>
      </c>
      <c r="AK313">
        <v>3106</v>
      </c>
      <c r="AL313">
        <v>10642</v>
      </c>
      <c r="AM313">
        <v>9054</v>
      </c>
      <c r="AN313">
        <v>1588</v>
      </c>
      <c r="AO313">
        <v>2760</v>
      </c>
      <c r="AP313">
        <v>2620</v>
      </c>
      <c r="AQ313">
        <v>140</v>
      </c>
      <c r="AR313">
        <v>21572</v>
      </c>
      <c r="AS313">
        <v>19474</v>
      </c>
      <c r="AT313">
        <v>2098</v>
      </c>
      <c r="AU313">
        <v>160</v>
      </c>
      <c r="AV313">
        <v>154</v>
      </c>
      <c r="AW313">
        <v>6</v>
      </c>
      <c r="AX313">
        <v>32908</v>
      </c>
      <c r="AY313">
        <v>31220</v>
      </c>
      <c r="AZ313">
        <v>1688</v>
      </c>
      <c r="BA313">
        <v>11030</v>
      </c>
      <c r="BB313">
        <v>10658</v>
      </c>
      <c r="BC313">
        <v>372</v>
      </c>
      <c r="BD313">
        <v>2580</v>
      </c>
      <c r="BE313">
        <v>2274</v>
      </c>
      <c r="BF313">
        <v>306</v>
      </c>
      <c r="BG313">
        <v>54</v>
      </c>
      <c r="BH313">
        <v>48</v>
      </c>
      <c r="BI313">
        <v>6</v>
      </c>
      <c r="BJ313">
        <v>1924</v>
      </c>
      <c r="BK313">
        <v>1722</v>
      </c>
      <c r="BL313">
        <v>202</v>
      </c>
      <c r="BM313">
        <v>4320</v>
      </c>
      <c r="BN313">
        <v>3398</v>
      </c>
      <c r="BO313">
        <v>922</v>
      </c>
      <c r="BP313">
        <v>21636</v>
      </c>
      <c r="BQ313">
        <v>19906</v>
      </c>
      <c r="BR313">
        <v>1730</v>
      </c>
      <c r="BS313">
        <v>22986</v>
      </c>
      <c r="BT313">
        <v>12114</v>
      </c>
      <c r="BU313">
        <v>10872</v>
      </c>
      <c r="BV313">
        <v>4732</v>
      </c>
      <c r="BW313">
        <v>1634</v>
      </c>
      <c r="BX313">
        <v>3098</v>
      </c>
      <c r="BY313">
        <v>16062</v>
      </c>
      <c r="BZ313">
        <v>8566</v>
      </c>
      <c r="CA313">
        <v>7496</v>
      </c>
      <c r="CB313" t="str">
        <f t="shared" si="353"/>
        <v>CultivatorsTotal</v>
      </c>
      <c r="CC313" t="str">
        <f t="shared" si="354"/>
        <v>CultivatorsMale</v>
      </c>
      <c r="CD313" t="str">
        <f t="shared" si="355"/>
        <v>CultivatorsFemale</v>
      </c>
      <c r="CE313">
        <f t="shared" si="295"/>
        <v>29.015865547206985</v>
      </c>
      <c r="CF313">
        <f t="shared" si="296"/>
        <v>74.528464430863409</v>
      </c>
      <c r="CG313">
        <f t="shared" si="297"/>
        <v>25.471535569136588</v>
      </c>
      <c r="CH313">
        <f t="shared" si="298"/>
        <v>5.9333323530709174</v>
      </c>
      <c r="CI313">
        <f t="shared" si="299"/>
        <v>62.098532910388585</v>
      </c>
      <c r="CJ313">
        <f t="shared" si="300"/>
        <v>37.901467089611415</v>
      </c>
      <c r="CK313">
        <f t="shared" si="301"/>
        <v>16.597803231925187</v>
      </c>
      <c r="CL313">
        <f t="shared" si="302"/>
        <v>58.224663359319628</v>
      </c>
      <c r="CM313">
        <f t="shared" si="303"/>
        <v>41.775336640680365</v>
      </c>
      <c r="CN313">
        <f t="shared" si="304"/>
        <v>0.50463909188489753</v>
      </c>
      <c r="CO313">
        <f t="shared" si="305"/>
        <v>94.4055944055944</v>
      </c>
      <c r="CP313">
        <f t="shared" si="356"/>
        <v>5.5944055944055942</v>
      </c>
      <c r="CQ313">
        <f t="shared" si="306"/>
        <v>2.846682056786602</v>
      </c>
      <c r="CR313">
        <f t="shared" si="307"/>
        <v>67.913223140495873</v>
      </c>
      <c r="CS313">
        <f t="shared" si="308"/>
        <v>32.086776859504134</v>
      </c>
      <c r="CT313">
        <f t="shared" si="309"/>
        <v>3.1295857901160145</v>
      </c>
      <c r="CU313">
        <f t="shared" si="310"/>
        <v>85.077992858485246</v>
      </c>
      <c r="CV313">
        <f t="shared" si="311"/>
        <v>14.922007141514754</v>
      </c>
      <c r="CW313">
        <f t="shared" si="312"/>
        <v>0.81165728065403109</v>
      </c>
      <c r="CX313">
        <f t="shared" si="313"/>
        <v>94.927536231884062</v>
      </c>
      <c r="CY313">
        <f t="shared" si="314"/>
        <v>5.0724637681159424</v>
      </c>
      <c r="CZ313">
        <f t="shared" si="315"/>
        <v>6.3438662529959267</v>
      </c>
      <c r="DA313">
        <f t="shared" si="316"/>
        <v>90.274429816428707</v>
      </c>
      <c r="DB313">
        <f t="shared" si="317"/>
        <v>9.7255701835712962</v>
      </c>
      <c r="DC313">
        <f t="shared" si="318"/>
        <v>4.705259597994383E-2</v>
      </c>
      <c r="DD313">
        <f t="shared" si="319"/>
        <v>96.25</v>
      </c>
      <c r="DE313">
        <f t="shared" si="357"/>
        <v>3.75</v>
      </c>
      <c r="DF313">
        <f t="shared" si="320"/>
        <v>9.6775426781749463</v>
      </c>
      <c r="DG313">
        <f t="shared" si="321"/>
        <v>94.870548194967782</v>
      </c>
      <c r="DH313">
        <f t="shared" si="322"/>
        <v>5.1294518050322111</v>
      </c>
      <c r="DI313">
        <f t="shared" si="323"/>
        <v>3.2436883353673776</v>
      </c>
      <c r="DJ313">
        <f t="shared" si="324"/>
        <v>96.627379873073437</v>
      </c>
      <c r="DK313">
        <f t="shared" si="325"/>
        <v>3.3726201269265643</v>
      </c>
      <c r="DL313">
        <f t="shared" si="326"/>
        <v>0.75872311017659433</v>
      </c>
      <c r="DM313">
        <f t="shared" si="327"/>
        <v>88.139534883720927</v>
      </c>
      <c r="DN313">
        <f t="shared" si="328"/>
        <v>11.86046511627907</v>
      </c>
      <c r="DO313">
        <f t="shared" si="329"/>
        <v>1.5880251143231043E-2</v>
      </c>
      <c r="DP313">
        <f t="shared" si="330"/>
        <v>88.888888888888886</v>
      </c>
      <c r="DQ313">
        <f t="shared" si="331"/>
        <v>11.111111111111111</v>
      </c>
      <c r="DR313">
        <f t="shared" si="332"/>
        <v>0.56580746665882453</v>
      </c>
      <c r="DS313">
        <f t="shared" si="333"/>
        <v>89.5010395010395</v>
      </c>
      <c r="DT313">
        <f t="shared" si="334"/>
        <v>10.4989604989605</v>
      </c>
      <c r="DU313">
        <f t="shared" si="335"/>
        <v>1.2704200914584833</v>
      </c>
      <c r="DV313">
        <f t="shared" si="336"/>
        <v>78.657407407407405</v>
      </c>
      <c r="DW313">
        <f t="shared" si="337"/>
        <v>21.342592592592595</v>
      </c>
      <c r="DX313">
        <f t="shared" si="338"/>
        <v>6.3626872913879042</v>
      </c>
      <c r="DY313">
        <f t="shared" si="339"/>
        <v>92.00406729524866</v>
      </c>
      <c r="DZ313">
        <f t="shared" si="340"/>
        <v>7.9959327047513407</v>
      </c>
      <c r="EA313">
        <f t="shared" si="341"/>
        <v>6.7596935699686806</v>
      </c>
      <c r="EB313">
        <f t="shared" si="342"/>
        <v>52.70164447924823</v>
      </c>
      <c r="EC313">
        <f t="shared" si="343"/>
        <v>47.298355520751763</v>
      </c>
      <c r="ED313">
        <f t="shared" si="344"/>
        <v>1.3915805261068388</v>
      </c>
      <c r="EE313">
        <f t="shared" si="345"/>
        <v>34.530853761622993</v>
      </c>
      <c r="EF313">
        <f t="shared" si="346"/>
        <v>65.469146238377007</v>
      </c>
      <c r="EG313">
        <f t="shared" si="347"/>
        <v>4.7234924789366115</v>
      </c>
      <c r="EH313">
        <f t="shared" si="348"/>
        <v>53.330842983439176</v>
      </c>
      <c r="EI313">
        <f t="shared" si="349"/>
        <v>46.669157016560824</v>
      </c>
    </row>
    <row r="314" spans="1:139" x14ac:dyDescent="0.25">
      <c r="A314" t="s">
        <v>1872</v>
      </c>
      <c r="B314">
        <v>313</v>
      </c>
      <c r="C314" t="s">
        <v>373</v>
      </c>
      <c r="E314">
        <v>1066888</v>
      </c>
      <c r="F314">
        <v>543161</v>
      </c>
      <c r="G314">
        <v>523727</v>
      </c>
      <c r="H314">
        <v>332253</v>
      </c>
      <c r="I314">
        <v>247160</v>
      </c>
      <c r="J314">
        <v>85093</v>
      </c>
      <c r="K314">
        <f t="shared" si="286"/>
        <v>31.142256731728168</v>
      </c>
      <c r="L314">
        <f t="shared" si="287"/>
        <v>45.504003417034724</v>
      </c>
      <c r="M314">
        <f t="shared" si="288"/>
        <v>16.247587006207432</v>
      </c>
      <c r="N314">
        <f t="shared" si="350"/>
        <v>74.389095057079999</v>
      </c>
      <c r="O314">
        <f t="shared" si="351"/>
        <v>25.610904942920005</v>
      </c>
      <c r="P314">
        <f t="shared" si="289"/>
        <v>67.058837692962896</v>
      </c>
      <c r="Q314">
        <f t="shared" si="290"/>
        <v>4.8956668562812071</v>
      </c>
      <c r="R314">
        <f t="shared" si="291"/>
        <v>7.2360520446767973</v>
      </c>
      <c r="S314">
        <f t="shared" si="352"/>
        <v>4.3466876145587845</v>
      </c>
      <c r="T314">
        <f t="shared" si="292"/>
        <v>16.462755791520316</v>
      </c>
      <c r="U314">
        <f t="shared" si="293"/>
        <v>32.941162307037104</v>
      </c>
      <c r="V314">
        <f t="shared" si="294"/>
        <v>10944799.999999998</v>
      </c>
      <c r="W314">
        <v>133659</v>
      </c>
      <c r="X314">
        <v>107677</v>
      </c>
      <c r="Y314">
        <v>25982</v>
      </c>
      <c r="Z314">
        <v>25086</v>
      </c>
      <c r="AA314">
        <v>15757</v>
      </c>
      <c r="AB314">
        <v>9329</v>
      </c>
      <c r="AC314">
        <v>64060</v>
      </c>
      <c r="AD314">
        <v>35860</v>
      </c>
      <c r="AE314">
        <v>28200</v>
      </c>
      <c r="AF314">
        <v>1780</v>
      </c>
      <c r="AG314">
        <v>1460</v>
      </c>
      <c r="AH314">
        <v>320</v>
      </c>
      <c r="AI314">
        <v>4878</v>
      </c>
      <c r="AJ314">
        <v>3626</v>
      </c>
      <c r="AK314">
        <v>1252</v>
      </c>
      <c r="AL314">
        <v>9608</v>
      </c>
      <c r="AM314">
        <v>8596</v>
      </c>
      <c r="AN314">
        <v>1012</v>
      </c>
      <c r="AO314">
        <v>1598</v>
      </c>
      <c r="AP314">
        <v>1558</v>
      </c>
      <c r="AQ314">
        <v>40</v>
      </c>
      <c r="AR314">
        <v>14442</v>
      </c>
      <c r="AS314">
        <v>12352</v>
      </c>
      <c r="AT314">
        <v>2090</v>
      </c>
      <c r="AU314">
        <v>26</v>
      </c>
      <c r="AV314">
        <v>24</v>
      </c>
      <c r="AW314">
        <v>2</v>
      </c>
      <c r="AX314">
        <v>24016</v>
      </c>
      <c r="AY314">
        <v>22906</v>
      </c>
      <c r="AZ314">
        <v>1110</v>
      </c>
      <c r="BA314">
        <v>7822</v>
      </c>
      <c r="BB314">
        <v>7636</v>
      </c>
      <c r="BC314">
        <v>186</v>
      </c>
      <c r="BD314">
        <v>2436</v>
      </c>
      <c r="BE314">
        <v>2174</v>
      </c>
      <c r="BF314">
        <v>262</v>
      </c>
      <c r="BG314">
        <v>0</v>
      </c>
      <c r="BH314">
        <v>0</v>
      </c>
      <c r="BI314">
        <v>0</v>
      </c>
      <c r="BJ314">
        <v>636</v>
      </c>
      <c r="BK314">
        <v>590</v>
      </c>
      <c r="BL314">
        <v>46</v>
      </c>
      <c r="BM314">
        <v>2104</v>
      </c>
      <c r="BN314">
        <v>1700</v>
      </c>
      <c r="BO314">
        <v>404</v>
      </c>
      <c r="BP314">
        <v>11258</v>
      </c>
      <c r="BQ314">
        <v>10394</v>
      </c>
      <c r="BR314">
        <v>864</v>
      </c>
      <c r="BS314">
        <v>16342</v>
      </c>
      <c r="BT314">
        <v>8136</v>
      </c>
      <c r="BU314">
        <v>8206</v>
      </c>
      <c r="BV314">
        <v>2910</v>
      </c>
      <c r="BW314">
        <v>930</v>
      </c>
      <c r="BX314">
        <v>1980</v>
      </c>
      <c r="BY314">
        <v>9592</v>
      </c>
      <c r="BZ314">
        <v>5784</v>
      </c>
      <c r="CA314">
        <v>3808</v>
      </c>
      <c r="CB314" t="str">
        <f t="shared" si="353"/>
        <v>CultivatorsTotal</v>
      </c>
      <c r="CC314" t="str">
        <f t="shared" si="354"/>
        <v>CultivatorsMale</v>
      </c>
      <c r="CD314" t="str">
        <f t="shared" si="355"/>
        <v>PlantationFemale</v>
      </c>
      <c r="CE314">
        <f t="shared" si="295"/>
        <v>40.228079204702439</v>
      </c>
      <c r="CF314">
        <f t="shared" si="296"/>
        <v>80.560979806821848</v>
      </c>
      <c r="CG314">
        <f t="shared" si="297"/>
        <v>19.439020193178163</v>
      </c>
      <c r="CH314">
        <f t="shared" si="298"/>
        <v>7.5502704264521308</v>
      </c>
      <c r="CI314">
        <f t="shared" si="299"/>
        <v>62.811926971219009</v>
      </c>
      <c r="CJ314">
        <f t="shared" si="300"/>
        <v>37.188073028780991</v>
      </c>
      <c r="CK314">
        <f t="shared" si="301"/>
        <v>19.28048806180832</v>
      </c>
      <c r="CL314">
        <f t="shared" si="302"/>
        <v>55.978769903215728</v>
      </c>
      <c r="CM314">
        <f t="shared" si="303"/>
        <v>44.021230096784265</v>
      </c>
      <c r="CN314">
        <f t="shared" si="304"/>
        <v>0.53573632141771477</v>
      </c>
      <c r="CO314">
        <f t="shared" si="305"/>
        <v>82.022471910112358</v>
      </c>
      <c r="CP314">
        <f t="shared" si="356"/>
        <v>17.977528089887642</v>
      </c>
      <c r="CQ314">
        <f t="shared" si="306"/>
        <v>1.4681583010537151</v>
      </c>
      <c r="CR314">
        <f t="shared" si="307"/>
        <v>74.333743337433376</v>
      </c>
      <c r="CS314">
        <f t="shared" si="308"/>
        <v>25.666256662566628</v>
      </c>
      <c r="CT314">
        <f t="shared" si="309"/>
        <v>2.8917722338097773</v>
      </c>
      <c r="CU314">
        <f t="shared" si="310"/>
        <v>89.467110741049126</v>
      </c>
      <c r="CV314">
        <f t="shared" si="311"/>
        <v>10.532889258950874</v>
      </c>
      <c r="CW314">
        <f t="shared" si="312"/>
        <v>0.48095878743006082</v>
      </c>
      <c r="CX314">
        <f t="shared" si="313"/>
        <v>97.496871088861084</v>
      </c>
      <c r="CY314">
        <f t="shared" si="314"/>
        <v>2.5031289111389237</v>
      </c>
      <c r="CZ314">
        <f t="shared" si="315"/>
        <v>4.3466876145587845</v>
      </c>
      <c r="DA314">
        <f t="shared" si="316"/>
        <v>85.528320177260767</v>
      </c>
      <c r="DB314">
        <f t="shared" si="317"/>
        <v>14.471679822739233</v>
      </c>
      <c r="DC314">
        <f t="shared" si="318"/>
        <v>7.825361998236283E-3</v>
      </c>
      <c r="DD314">
        <f t="shared" si="319"/>
        <v>92.307692307692307</v>
      </c>
      <c r="DE314">
        <f t="shared" si="357"/>
        <v>7.6923076923076925</v>
      </c>
      <c r="DF314">
        <f t="shared" si="320"/>
        <v>7.2282266826785611</v>
      </c>
      <c r="DG314">
        <f t="shared" si="321"/>
        <v>95.378081279147224</v>
      </c>
      <c r="DH314">
        <f t="shared" si="322"/>
        <v>4.621918720852765</v>
      </c>
      <c r="DI314">
        <f t="shared" si="323"/>
        <v>2.3542300596232391</v>
      </c>
      <c r="DJ314">
        <f t="shared" si="324"/>
        <v>97.622091536691386</v>
      </c>
      <c r="DK314">
        <f t="shared" si="325"/>
        <v>2.3779084633086165</v>
      </c>
      <c r="DL314">
        <f t="shared" si="326"/>
        <v>0.73317622414244565</v>
      </c>
      <c r="DM314">
        <f t="shared" si="327"/>
        <v>89.24466338259441</v>
      </c>
      <c r="DN314">
        <f t="shared" si="328"/>
        <v>10.755336617405582</v>
      </c>
      <c r="DO314">
        <f t="shared" si="329"/>
        <v>0</v>
      </c>
      <c r="DP314" t="e">
        <f t="shared" si="330"/>
        <v>#DIV/0!</v>
      </c>
      <c r="DQ314" t="e">
        <f t="shared" si="331"/>
        <v>#DIV/0!</v>
      </c>
      <c r="DR314">
        <f t="shared" si="332"/>
        <v>0.19142039349531831</v>
      </c>
      <c r="DS314">
        <f t="shared" si="333"/>
        <v>92.767295597484278</v>
      </c>
      <c r="DT314">
        <f t="shared" si="334"/>
        <v>7.232704402515723</v>
      </c>
      <c r="DU314">
        <f t="shared" si="335"/>
        <v>0.63325237093419773</v>
      </c>
      <c r="DV314">
        <f t="shared" si="336"/>
        <v>80.798479087452463</v>
      </c>
      <c r="DW314">
        <f t="shared" si="337"/>
        <v>19.201520912547529</v>
      </c>
      <c r="DX314">
        <f t="shared" si="338"/>
        <v>3.3883817452363107</v>
      </c>
      <c r="DY314">
        <f t="shared" si="339"/>
        <v>92.325457452478233</v>
      </c>
      <c r="DZ314">
        <f t="shared" si="340"/>
        <v>7.6745425475217619</v>
      </c>
      <c r="EA314">
        <f t="shared" si="341"/>
        <v>4.918540991352975</v>
      </c>
      <c r="EB314">
        <f t="shared" si="342"/>
        <v>49.785827928038188</v>
      </c>
      <c r="EC314">
        <f t="shared" si="343"/>
        <v>50.214172071961812</v>
      </c>
      <c r="ED314">
        <f t="shared" si="344"/>
        <v>0.87583859287952248</v>
      </c>
      <c r="EE314">
        <f t="shared" si="345"/>
        <v>31.958762886597935</v>
      </c>
      <c r="EF314">
        <f t="shared" si="346"/>
        <v>68.041237113402062</v>
      </c>
      <c r="EG314">
        <f t="shared" si="347"/>
        <v>2.8869566264262474</v>
      </c>
      <c r="EH314">
        <f t="shared" si="348"/>
        <v>60.300250208507087</v>
      </c>
      <c r="EI314">
        <f t="shared" si="349"/>
        <v>39.699749791492913</v>
      </c>
    </row>
    <row r="315" spans="1:139" x14ac:dyDescent="0.25">
      <c r="A315" t="s">
        <v>1874</v>
      </c>
      <c r="B315">
        <v>314</v>
      </c>
      <c r="C315" t="s">
        <v>374</v>
      </c>
      <c r="E315">
        <v>956313</v>
      </c>
      <c r="F315">
        <v>490167</v>
      </c>
      <c r="G315">
        <v>466146</v>
      </c>
      <c r="H315">
        <v>260347</v>
      </c>
      <c r="I315">
        <v>200899</v>
      </c>
      <c r="J315">
        <v>59448</v>
      </c>
      <c r="K315">
        <f t="shared" si="286"/>
        <v>27.2240364817795</v>
      </c>
      <c r="L315">
        <f t="shared" si="287"/>
        <v>40.985827279274204</v>
      </c>
      <c r="M315">
        <f t="shared" si="288"/>
        <v>12.753085943030722</v>
      </c>
      <c r="N315">
        <f t="shared" si="350"/>
        <v>77.165859410709558</v>
      </c>
      <c r="O315">
        <f t="shared" si="351"/>
        <v>22.834140589290445</v>
      </c>
      <c r="P315">
        <f t="shared" si="289"/>
        <v>73.798814658897541</v>
      </c>
      <c r="Q315">
        <f t="shared" si="290"/>
        <v>3.043630231959654</v>
      </c>
      <c r="R315">
        <f t="shared" si="291"/>
        <v>4.45482375445079</v>
      </c>
      <c r="S315">
        <f t="shared" si="352"/>
        <v>2.6357131059701091</v>
      </c>
      <c r="T315">
        <f t="shared" si="292"/>
        <v>16.067018248721901</v>
      </c>
      <c r="U315">
        <f t="shared" si="293"/>
        <v>26.201185341102455</v>
      </c>
      <c r="V315">
        <f t="shared" si="294"/>
        <v>6821400.0000000009</v>
      </c>
      <c r="W315">
        <v>163800</v>
      </c>
      <c r="X315">
        <v>128566</v>
      </c>
      <c r="Y315">
        <v>35234</v>
      </c>
      <c r="Z315">
        <v>20595</v>
      </c>
      <c r="AA315">
        <v>12631</v>
      </c>
      <c r="AB315">
        <v>7964</v>
      </c>
      <c r="AC315">
        <v>7738</v>
      </c>
      <c r="AD315">
        <v>5342</v>
      </c>
      <c r="AE315">
        <v>2396</v>
      </c>
      <c r="AF315">
        <v>1054</v>
      </c>
      <c r="AG315">
        <v>946</v>
      </c>
      <c r="AH315">
        <v>108</v>
      </c>
      <c r="AI315">
        <v>2664</v>
      </c>
      <c r="AJ315">
        <v>1648</v>
      </c>
      <c r="AK315">
        <v>1016</v>
      </c>
      <c r="AL315">
        <v>4206</v>
      </c>
      <c r="AM315">
        <v>3816</v>
      </c>
      <c r="AN315">
        <v>390</v>
      </c>
      <c r="AO315">
        <v>1784</v>
      </c>
      <c r="AP315">
        <v>1636</v>
      </c>
      <c r="AQ315">
        <v>148</v>
      </c>
      <c r="AR315">
        <v>6862</v>
      </c>
      <c r="AS315">
        <v>6162</v>
      </c>
      <c r="AT315">
        <v>700</v>
      </c>
      <c r="AU315">
        <v>10</v>
      </c>
      <c r="AV315">
        <v>10</v>
      </c>
      <c r="AW315">
        <v>0</v>
      </c>
      <c r="AX315">
        <v>11588</v>
      </c>
      <c r="AY315">
        <v>10812</v>
      </c>
      <c r="AZ315">
        <v>776</v>
      </c>
      <c r="BA315">
        <v>4592</v>
      </c>
      <c r="BB315">
        <v>4508</v>
      </c>
      <c r="BC315">
        <v>84</v>
      </c>
      <c r="BD315">
        <v>1256</v>
      </c>
      <c r="BE315">
        <v>1074</v>
      </c>
      <c r="BF315">
        <v>182</v>
      </c>
      <c r="BG315">
        <v>14</v>
      </c>
      <c r="BH315">
        <v>12</v>
      </c>
      <c r="BI315">
        <v>2</v>
      </c>
      <c r="BJ315">
        <v>374</v>
      </c>
      <c r="BK315">
        <v>334</v>
      </c>
      <c r="BL315">
        <v>40</v>
      </c>
      <c r="BM315">
        <v>950</v>
      </c>
      <c r="BN315">
        <v>818</v>
      </c>
      <c r="BO315">
        <v>132</v>
      </c>
      <c r="BP315">
        <v>10808</v>
      </c>
      <c r="BQ315">
        <v>9968</v>
      </c>
      <c r="BR315">
        <v>840</v>
      </c>
      <c r="BS315">
        <v>13148</v>
      </c>
      <c r="BT315">
        <v>7696</v>
      </c>
      <c r="BU315">
        <v>5452</v>
      </c>
      <c r="BV315">
        <v>2336</v>
      </c>
      <c r="BW315">
        <v>698</v>
      </c>
      <c r="BX315">
        <v>1638</v>
      </c>
      <c r="BY315">
        <v>6568</v>
      </c>
      <c r="BZ315">
        <v>4222</v>
      </c>
      <c r="CA315">
        <v>2346</v>
      </c>
      <c r="CB315" t="str">
        <f t="shared" si="353"/>
        <v>CultivatorsTotal</v>
      </c>
      <c r="CC315" t="str">
        <f t="shared" si="354"/>
        <v>CultivatorsMale</v>
      </c>
      <c r="CD315" t="str">
        <f t="shared" si="355"/>
        <v>CultivatorsFemale</v>
      </c>
      <c r="CE315">
        <f t="shared" si="295"/>
        <v>62.916031296692488</v>
      </c>
      <c r="CF315">
        <f t="shared" si="296"/>
        <v>78.489621489621484</v>
      </c>
      <c r="CG315">
        <f t="shared" si="297"/>
        <v>21.510378510378512</v>
      </c>
      <c r="CH315">
        <f t="shared" si="298"/>
        <v>7.9105962427068492</v>
      </c>
      <c r="CI315">
        <f t="shared" si="299"/>
        <v>61.330420004855547</v>
      </c>
      <c r="CJ315">
        <f t="shared" si="300"/>
        <v>38.669579995144453</v>
      </c>
      <c r="CK315">
        <f t="shared" si="301"/>
        <v>2.9721871194982081</v>
      </c>
      <c r="CL315">
        <f t="shared" si="302"/>
        <v>69.03592659601965</v>
      </c>
      <c r="CM315">
        <f t="shared" si="303"/>
        <v>30.964073403980358</v>
      </c>
      <c r="CN315">
        <f t="shared" si="304"/>
        <v>0.40484430394819226</v>
      </c>
      <c r="CO315">
        <f t="shared" si="305"/>
        <v>89.753320683111966</v>
      </c>
      <c r="CP315">
        <f t="shared" si="356"/>
        <v>10.246679316888045</v>
      </c>
      <c r="CQ315">
        <f t="shared" si="306"/>
        <v>1.0232497397703832</v>
      </c>
      <c r="CR315">
        <f t="shared" si="307"/>
        <v>61.861861861861868</v>
      </c>
      <c r="CS315">
        <f t="shared" si="308"/>
        <v>38.138138138138139</v>
      </c>
      <c r="CT315">
        <f t="shared" si="309"/>
        <v>1.6155361882410784</v>
      </c>
      <c r="CU315">
        <f t="shared" si="310"/>
        <v>90.727532097004286</v>
      </c>
      <c r="CV315">
        <f t="shared" si="311"/>
        <v>9.2724679029957215</v>
      </c>
      <c r="CW315">
        <f t="shared" si="312"/>
        <v>0.68523931522160808</v>
      </c>
      <c r="CX315">
        <f t="shared" si="313"/>
        <v>91.704035874439455</v>
      </c>
      <c r="CY315">
        <f t="shared" si="314"/>
        <v>8.2959641255605376</v>
      </c>
      <c r="CZ315">
        <f t="shared" si="315"/>
        <v>2.6357131059701091</v>
      </c>
      <c r="DA315">
        <f t="shared" si="316"/>
        <v>89.798892451180407</v>
      </c>
      <c r="DB315">
        <f t="shared" si="317"/>
        <v>10.201107548819586</v>
      </c>
      <c r="DC315">
        <f t="shared" si="318"/>
        <v>3.841027551690628E-3</v>
      </c>
      <c r="DD315">
        <f t="shared" si="319"/>
        <v>100</v>
      </c>
      <c r="DE315">
        <f t="shared" si="357"/>
        <v>0</v>
      </c>
      <c r="DF315">
        <f t="shared" si="320"/>
        <v>4.4509827268990998</v>
      </c>
      <c r="DG315">
        <f t="shared" si="321"/>
        <v>93.303417328270626</v>
      </c>
      <c r="DH315">
        <f t="shared" si="322"/>
        <v>6.6965826717293755</v>
      </c>
      <c r="DI315">
        <f t="shared" si="323"/>
        <v>1.7637998517363367</v>
      </c>
      <c r="DJ315">
        <f t="shared" si="324"/>
        <v>98.170731707317074</v>
      </c>
      <c r="DK315">
        <f t="shared" si="325"/>
        <v>1.8292682926829267</v>
      </c>
      <c r="DL315">
        <f t="shared" si="326"/>
        <v>0.48243306049234291</v>
      </c>
      <c r="DM315">
        <f t="shared" si="327"/>
        <v>85.509554140127392</v>
      </c>
      <c r="DN315">
        <f t="shared" si="328"/>
        <v>14.490445859872612</v>
      </c>
      <c r="DO315">
        <f t="shared" si="329"/>
        <v>5.3774385723668796E-3</v>
      </c>
      <c r="DP315">
        <f t="shared" si="330"/>
        <v>85.714285714285708</v>
      </c>
      <c r="DQ315">
        <f t="shared" si="331"/>
        <v>14.285714285714285</v>
      </c>
      <c r="DR315">
        <f t="shared" si="332"/>
        <v>0.14365443043322948</v>
      </c>
      <c r="DS315">
        <f t="shared" si="333"/>
        <v>89.304812834224606</v>
      </c>
      <c r="DT315">
        <f t="shared" si="334"/>
        <v>10.695187165775401</v>
      </c>
      <c r="DU315">
        <f t="shared" si="335"/>
        <v>0.36489761741060966</v>
      </c>
      <c r="DV315">
        <f t="shared" si="336"/>
        <v>86.10526315789474</v>
      </c>
      <c r="DW315">
        <f t="shared" si="337"/>
        <v>13.894736842105262</v>
      </c>
      <c r="DX315">
        <f t="shared" si="338"/>
        <v>4.1513825778672313</v>
      </c>
      <c r="DY315">
        <f t="shared" si="339"/>
        <v>92.2279792746114</v>
      </c>
      <c r="DZ315">
        <f t="shared" si="340"/>
        <v>7.7720207253886011</v>
      </c>
      <c r="EA315">
        <f t="shared" si="341"/>
        <v>5.0501830249628377</v>
      </c>
      <c r="EB315">
        <f t="shared" si="342"/>
        <v>58.533617280194704</v>
      </c>
      <c r="EC315">
        <f t="shared" si="343"/>
        <v>41.466382719805296</v>
      </c>
      <c r="ED315">
        <f t="shared" si="344"/>
        <v>0.89726403607493077</v>
      </c>
      <c r="EE315">
        <f t="shared" si="345"/>
        <v>29.88013698630137</v>
      </c>
      <c r="EF315">
        <f t="shared" si="346"/>
        <v>70.119863013698634</v>
      </c>
      <c r="EG315">
        <f t="shared" si="347"/>
        <v>2.5227868959504045</v>
      </c>
      <c r="EH315">
        <f t="shared" si="348"/>
        <v>64.281364190012184</v>
      </c>
      <c r="EI315">
        <f t="shared" si="349"/>
        <v>35.718635809987816</v>
      </c>
    </row>
    <row r="316" spans="1:139" x14ac:dyDescent="0.25">
      <c r="A316" t="s">
        <v>3019</v>
      </c>
      <c r="B316">
        <v>315</v>
      </c>
      <c r="C316" t="s">
        <v>375</v>
      </c>
      <c r="E316">
        <v>214102</v>
      </c>
      <c r="F316">
        <v>110802</v>
      </c>
      <c r="G316">
        <v>103300</v>
      </c>
      <c r="H316">
        <v>68430</v>
      </c>
      <c r="I316">
        <v>50008</v>
      </c>
      <c r="J316">
        <v>18422</v>
      </c>
      <c r="K316">
        <f t="shared" si="286"/>
        <v>31.961401574950258</v>
      </c>
      <c r="L316">
        <f t="shared" si="287"/>
        <v>45.132759336474074</v>
      </c>
      <c r="M316">
        <f t="shared" si="288"/>
        <v>17.833494675701839</v>
      </c>
      <c r="N316">
        <f t="shared" si="350"/>
        <v>73.079058892298704</v>
      </c>
      <c r="O316">
        <f t="shared" si="351"/>
        <v>26.920941107701303</v>
      </c>
      <c r="P316">
        <f t="shared" si="289"/>
        <v>57.363729358468504</v>
      </c>
      <c r="Q316">
        <f t="shared" si="290"/>
        <v>2.9431535876077746</v>
      </c>
      <c r="R316">
        <f t="shared" si="291"/>
        <v>5.2491597252666962</v>
      </c>
      <c r="S316">
        <f t="shared" si="352"/>
        <v>3.290954259827561</v>
      </c>
      <c r="T316">
        <f t="shared" si="292"/>
        <v>31.153003068829459</v>
      </c>
      <c r="U316">
        <f t="shared" si="293"/>
        <v>42.636270641531496</v>
      </c>
      <c r="V316">
        <f t="shared" si="294"/>
        <v>2917600.0000000005</v>
      </c>
      <c r="W316">
        <v>35375</v>
      </c>
      <c r="X316">
        <v>23693</v>
      </c>
      <c r="Y316">
        <v>11682</v>
      </c>
      <c r="Z316">
        <v>1833</v>
      </c>
      <c r="AA316">
        <v>1367</v>
      </c>
      <c r="AB316">
        <v>466</v>
      </c>
      <c r="AC316">
        <v>2046</v>
      </c>
      <c r="AD316">
        <v>1666</v>
      </c>
      <c r="AE316">
        <v>380</v>
      </c>
      <c r="AF316">
        <v>546</v>
      </c>
      <c r="AG316">
        <v>466</v>
      </c>
      <c r="AH316">
        <v>80</v>
      </c>
      <c r="AI316">
        <v>360</v>
      </c>
      <c r="AJ316">
        <v>284</v>
      </c>
      <c r="AK316">
        <v>76</v>
      </c>
      <c r="AL316">
        <v>1108</v>
      </c>
      <c r="AM316">
        <v>1038</v>
      </c>
      <c r="AN316">
        <v>70</v>
      </c>
      <c r="AO316">
        <v>1388</v>
      </c>
      <c r="AP316">
        <v>1294</v>
      </c>
      <c r="AQ316">
        <v>94</v>
      </c>
      <c r="AR316">
        <v>2252</v>
      </c>
      <c r="AS316">
        <v>2080</v>
      </c>
      <c r="AT316">
        <v>172</v>
      </c>
      <c r="AU316">
        <v>6</v>
      </c>
      <c r="AV316">
        <v>6</v>
      </c>
      <c r="AW316">
        <v>0</v>
      </c>
      <c r="AX316">
        <v>3586</v>
      </c>
      <c r="AY316">
        <v>3084</v>
      </c>
      <c r="AZ316">
        <v>502</v>
      </c>
      <c r="BA316">
        <v>2174</v>
      </c>
      <c r="BB316">
        <v>2112</v>
      </c>
      <c r="BC316">
        <v>62</v>
      </c>
      <c r="BD316">
        <v>352</v>
      </c>
      <c r="BE316">
        <v>262</v>
      </c>
      <c r="BF316">
        <v>90</v>
      </c>
      <c r="BG316">
        <v>4</v>
      </c>
      <c r="BH316">
        <v>4</v>
      </c>
      <c r="BI316">
        <v>0</v>
      </c>
      <c r="BJ316">
        <v>100</v>
      </c>
      <c r="BK316">
        <v>96</v>
      </c>
      <c r="BL316">
        <v>4</v>
      </c>
      <c r="BM316">
        <v>274</v>
      </c>
      <c r="BN316">
        <v>224</v>
      </c>
      <c r="BO316">
        <v>50</v>
      </c>
      <c r="BP316">
        <v>7948</v>
      </c>
      <c r="BQ316">
        <v>7366</v>
      </c>
      <c r="BR316">
        <v>582</v>
      </c>
      <c r="BS316">
        <v>5956</v>
      </c>
      <c r="BT316">
        <v>3076</v>
      </c>
      <c r="BU316">
        <v>2880</v>
      </c>
      <c r="BV316">
        <v>386</v>
      </c>
      <c r="BW316">
        <v>194</v>
      </c>
      <c r="BX316">
        <v>192</v>
      </c>
      <c r="BY316">
        <v>2736</v>
      </c>
      <c r="BZ316">
        <v>1696</v>
      </c>
      <c r="CA316">
        <v>1040</v>
      </c>
      <c r="CB316" t="str">
        <f t="shared" si="353"/>
        <v>CultivatorsTotal</v>
      </c>
      <c r="CC316" t="str">
        <f t="shared" si="354"/>
        <v>CultivatorsMale</v>
      </c>
      <c r="CD316" t="str">
        <f t="shared" si="355"/>
        <v>CultivatorsFemale</v>
      </c>
      <c r="CE316">
        <f t="shared" si="295"/>
        <v>51.695162940230887</v>
      </c>
      <c r="CF316">
        <f t="shared" si="296"/>
        <v>66.97667844522968</v>
      </c>
      <c r="CG316">
        <f t="shared" si="297"/>
        <v>33.02332155477032</v>
      </c>
      <c r="CH316">
        <f t="shared" si="298"/>
        <v>2.6786497150372646</v>
      </c>
      <c r="CI316">
        <f t="shared" si="299"/>
        <v>74.577195853791594</v>
      </c>
      <c r="CJ316">
        <f t="shared" si="300"/>
        <v>25.422804146208399</v>
      </c>
      <c r="CK316">
        <f t="shared" si="301"/>
        <v>2.9899167032003509</v>
      </c>
      <c r="CL316">
        <f t="shared" si="302"/>
        <v>81.427174975562082</v>
      </c>
      <c r="CM316">
        <f t="shared" si="303"/>
        <v>18.572825024437929</v>
      </c>
      <c r="CN316">
        <f t="shared" si="304"/>
        <v>0.7978956597983341</v>
      </c>
      <c r="CO316">
        <f t="shared" si="305"/>
        <v>85.347985347985343</v>
      </c>
      <c r="CP316">
        <f t="shared" si="356"/>
        <v>14.652014652014653</v>
      </c>
      <c r="CQ316">
        <f t="shared" si="306"/>
        <v>0.52608505041648401</v>
      </c>
      <c r="CR316">
        <f t="shared" si="307"/>
        <v>78.888888888888886</v>
      </c>
      <c r="CS316">
        <f t="shared" si="308"/>
        <v>21.111111111111111</v>
      </c>
      <c r="CT316">
        <f t="shared" si="309"/>
        <v>1.6191728773929561</v>
      </c>
      <c r="CU316">
        <f t="shared" si="310"/>
        <v>93.682310469314075</v>
      </c>
      <c r="CV316">
        <f t="shared" si="311"/>
        <v>6.3176895306859198</v>
      </c>
      <c r="CW316">
        <f t="shared" si="312"/>
        <v>2.0283501388279994</v>
      </c>
      <c r="CX316">
        <f t="shared" si="313"/>
        <v>93.22766570605188</v>
      </c>
      <c r="CY316">
        <f t="shared" si="314"/>
        <v>6.7723342939481261</v>
      </c>
      <c r="CZ316">
        <f t="shared" si="315"/>
        <v>3.290954259827561</v>
      </c>
      <c r="DA316">
        <f t="shared" si="316"/>
        <v>92.362344582593252</v>
      </c>
      <c r="DB316">
        <f t="shared" si="317"/>
        <v>7.6376554174067497</v>
      </c>
      <c r="DC316">
        <f t="shared" si="318"/>
        <v>8.7680841736080678E-3</v>
      </c>
      <c r="DD316">
        <f t="shared" si="319"/>
        <v>100</v>
      </c>
      <c r="DE316">
        <f t="shared" si="357"/>
        <v>0</v>
      </c>
      <c r="DF316">
        <f t="shared" si="320"/>
        <v>5.2403916410930877</v>
      </c>
      <c r="DG316">
        <f t="shared" si="321"/>
        <v>86.001115448968207</v>
      </c>
      <c r="DH316">
        <f t="shared" si="322"/>
        <v>13.998884551031789</v>
      </c>
      <c r="DI316">
        <f t="shared" si="323"/>
        <v>3.176969165570656</v>
      </c>
      <c r="DJ316">
        <f t="shared" si="324"/>
        <v>97.148114075436993</v>
      </c>
      <c r="DK316">
        <f t="shared" si="325"/>
        <v>2.8518859245630175</v>
      </c>
      <c r="DL316">
        <f t="shared" si="326"/>
        <v>0.51439427151833994</v>
      </c>
      <c r="DM316">
        <f t="shared" si="327"/>
        <v>74.431818181818173</v>
      </c>
      <c r="DN316">
        <f t="shared" si="328"/>
        <v>25.568181818181817</v>
      </c>
      <c r="DO316">
        <f t="shared" si="329"/>
        <v>5.8453894490720446E-3</v>
      </c>
      <c r="DP316">
        <f t="shared" si="330"/>
        <v>100</v>
      </c>
      <c r="DQ316">
        <f t="shared" si="331"/>
        <v>0</v>
      </c>
      <c r="DR316">
        <f t="shared" si="332"/>
        <v>0.14613473622680112</v>
      </c>
      <c r="DS316">
        <f t="shared" si="333"/>
        <v>96</v>
      </c>
      <c r="DT316">
        <f t="shared" si="334"/>
        <v>4</v>
      </c>
      <c r="DU316">
        <f t="shared" si="335"/>
        <v>0.40040917726143505</v>
      </c>
      <c r="DV316">
        <f t="shared" si="336"/>
        <v>81.751824817518255</v>
      </c>
      <c r="DW316">
        <f t="shared" si="337"/>
        <v>18.248175182481752</v>
      </c>
      <c r="DX316">
        <f t="shared" si="338"/>
        <v>11.614788835306152</v>
      </c>
      <c r="DY316">
        <f t="shared" si="339"/>
        <v>92.677403120281838</v>
      </c>
      <c r="DZ316">
        <f t="shared" si="340"/>
        <v>7.3225968797181684</v>
      </c>
      <c r="EA316">
        <f t="shared" si="341"/>
        <v>8.7037848896682739</v>
      </c>
      <c r="EB316">
        <f t="shared" si="342"/>
        <v>51.645399597044992</v>
      </c>
      <c r="EC316">
        <f t="shared" si="343"/>
        <v>48.354600402955008</v>
      </c>
      <c r="ED316">
        <f t="shared" si="344"/>
        <v>0.56408008183545222</v>
      </c>
      <c r="EE316">
        <f t="shared" si="345"/>
        <v>50.259067357512954</v>
      </c>
      <c r="EF316">
        <f t="shared" si="346"/>
        <v>49.740932642487046</v>
      </c>
      <c r="EG316">
        <f t="shared" si="347"/>
        <v>3.9982463831652786</v>
      </c>
      <c r="EH316">
        <f t="shared" si="348"/>
        <v>61.988304093567251</v>
      </c>
      <c r="EI316">
        <f t="shared" si="349"/>
        <v>38.011695906432749</v>
      </c>
    </row>
    <row r="317" spans="1:139" x14ac:dyDescent="0.25">
      <c r="A317" t="s">
        <v>1878</v>
      </c>
      <c r="B317">
        <v>316</v>
      </c>
      <c r="C317" t="s">
        <v>376</v>
      </c>
      <c r="E317">
        <v>1736617</v>
      </c>
      <c r="F317">
        <v>886284</v>
      </c>
      <c r="G317">
        <v>850333</v>
      </c>
      <c r="H317">
        <v>471833</v>
      </c>
      <c r="I317">
        <v>396032</v>
      </c>
      <c r="J317">
        <v>75801</v>
      </c>
      <c r="K317">
        <f t="shared" si="286"/>
        <v>27.169663777332598</v>
      </c>
      <c r="L317">
        <f t="shared" si="287"/>
        <v>44.684548068113607</v>
      </c>
      <c r="M317">
        <f t="shared" si="288"/>
        <v>8.9142724085740532</v>
      </c>
      <c r="N317">
        <f t="shared" si="350"/>
        <v>83.934782009736495</v>
      </c>
      <c r="O317">
        <f t="shared" si="351"/>
        <v>16.065217990263505</v>
      </c>
      <c r="P317">
        <f t="shared" si="289"/>
        <v>43.312570337386319</v>
      </c>
      <c r="Q317">
        <f t="shared" si="290"/>
        <v>7.5348693287667459</v>
      </c>
      <c r="R317">
        <f t="shared" si="291"/>
        <v>12.71424423471864</v>
      </c>
      <c r="S317">
        <f t="shared" si="352"/>
        <v>9.8704414485633691</v>
      </c>
      <c r="T317">
        <f t="shared" si="292"/>
        <v>26.567874650564924</v>
      </c>
      <c r="U317">
        <f t="shared" si="293"/>
        <v>56.687429662613681</v>
      </c>
      <c r="V317">
        <f t="shared" si="294"/>
        <v>26747000</v>
      </c>
      <c r="W317">
        <v>104295</v>
      </c>
      <c r="X317">
        <v>95599</v>
      </c>
      <c r="Y317">
        <v>8696</v>
      </c>
      <c r="Z317">
        <v>37204</v>
      </c>
      <c r="AA317">
        <v>31159</v>
      </c>
      <c r="AB317">
        <v>6045</v>
      </c>
      <c r="AC317">
        <v>62864</v>
      </c>
      <c r="AD317">
        <v>40422</v>
      </c>
      <c r="AE317">
        <v>22442</v>
      </c>
      <c r="AF317">
        <v>5730</v>
      </c>
      <c r="AG317">
        <v>5354</v>
      </c>
      <c r="AH317">
        <v>376</v>
      </c>
      <c r="AI317">
        <v>7360</v>
      </c>
      <c r="AJ317">
        <v>5250</v>
      </c>
      <c r="AK317">
        <v>2110</v>
      </c>
      <c r="AL317">
        <v>22462</v>
      </c>
      <c r="AM317">
        <v>20372</v>
      </c>
      <c r="AN317">
        <v>2090</v>
      </c>
      <c r="AO317">
        <v>3358</v>
      </c>
      <c r="AP317">
        <v>3208</v>
      </c>
      <c r="AQ317">
        <v>150</v>
      </c>
      <c r="AR317">
        <v>46572</v>
      </c>
      <c r="AS317">
        <v>42970</v>
      </c>
      <c r="AT317">
        <v>3602</v>
      </c>
      <c r="AU317">
        <v>58</v>
      </c>
      <c r="AV317">
        <v>56</v>
      </c>
      <c r="AW317">
        <v>2</v>
      </c>
      <c r="AX317">
        <v>59932</v>
      </c>
      <c r="AY317">
        <v>57920</v>
      </c>
      <c r="AZ317">
        <v>2012</v>
      </c>
      <c r="BA317">
        <v>26934</v>
      </c>
      <c r="BB317">
        <v>26416</v>
      </c>
      <c r="BC317">
        <v>518</v>
      </c>
      <c r="BD317">
        <v>4196</v>
      </c>
      <c r="BE317">
        <v>3838</v>
      </c>
      <c r="BF317">
        <v>358</v>
      </c>
      <c r="BG317">
        <v>30</v>
      </c>
      <c r="BH317">
        <v>24</v>
      </c>
      <c r="BI317">
        <v>6</v>
      </c>
      <c r="BJ317">
        <v>2236</v>
      </c>
      <c r="BK317">
        <v>1968</v>
      </c>
      <c r="BL317">
        <v>268</v>
      </c>
      <c r="BM317">
        <v>5104</v>
      </c>
      <c r="BN317">
        <v>4470</v>
      </c>
      <c r="BO317">
        <v>634</v>
      </c>
      <c r="BP317">
        <v>28356</v>
      </c>
      <c r="BQ317">
        <v>26516</v>
      </c>
      <c r="BR317">
        <v>1840</v>
      </c>
      <c r="BS317">
        <v>26450</v>
      </c>
      <c r="BT317">
        <v>14912</v>
      </c>
      <c r="BU317">
        <v>11538</v>
      </c>
      <c r="BV317">
        <v>3620</v>
      </c>
      <c r="BW317">
        <v>1342</v>
      </c>
      <c r="BX317">
        <v>2278</v>
      </c>
      <c r="BY317">
        <v>25072</v>
      </c>
      <c r="BZ317">
        <v>14236</v>
      </c>
      <c r="CA317">
        <v>10836</v>
      </c>
      <c r="CB317" t="str">
        <f t="shared" si="353"/>
        <v>CultivatorsTotal</v>
      </c>
      <c r="CC317" t="str">
        <f t="shared" si="354"/>
        <v>CultivatorsMale</v>
      </c>
      <c r="CD317" t="str">
        <f t="shared" si="355"/>
        <v>PlantationFemale</v>
      </c>
      <c r="CE317">
        <f t="shared" si="295"/>
        <v>22.104219077512592</v>
      </c>
      <c r="CF317">
        <f t="shared" si="296"/>
        <v>91.662112277673899</v>
      </c>
      <c r="CG317">
        <f t="shared" si="297"/>
        <v>8.3378877223260943</v>
      </c>
      <c r="CH317">
        <f t="shared" si="298"/>
        <v>7.8849932073424274</v>
      </c>
      <c r="CI317">
        <f t="shared" si="299"/>
        <v>83.751747123965174</v>
      </c>
      <c r="CJ317">
        <f t="shared" si="300"/>
        <v>16.248252876034837</v>
      </c>
      <c r="CK317">
        <f t="shared" si="301"/>
        <v>13.323358052531297</v>
      </c>
      <c r="CL317">
        <f t="shared" si="302"/>
        <v>64.300712649529146</v>
      </c>
      <c r="CM317">
        <f t="shared" si="303"/>
        <v>35.699287350470861</v>
      </c>
      <c r="CN317">
        <f t="shared" si="304"/>
        <v>1.2144127265367197</v>
      </c>
      <c r="CO317">
        <f t="shared" si="305"/>
        <v>93.438045375218152</v>
      </c>
      <c r="CP317">
        <f t="shared" si="356"/>
        <v>6.5619546247818503</v>
      </c>
      <c r="CQ317">
        <f t="shared" si="306"/>
        <v>1.5598739384485611</v>
      </c>
      <c r="CR317">
        <f t="shared" si="307"/>
        <v>71.331521739130437</v>
      </c>
      <c r="CS317">
        <f t="shared" si="308"/>
        <v>28.668478260869566</v>
      </c>
      <c r="CT317">
        <f t="shared" si="309"/>
        <v>4.7605826637814648</v>
      </c>
      <c r="CU317">
        <f t="shared" si="310"/>
        <v>90.695396669931441</v>
      </c>
      <c r="CV317">
        <f t="shared" si="311"/>
        <v>9.3046033300685593</v>
      </c>
      <c r="CW317">
        <f t="shared" si="312"/>
        <v>0.71169248441715605</v>
      </c>
      <c r="CX317">
        <f t="shared" si="313"/>
        <v>95.533055390113162</v>
      </c>
      <c r="CY317">
        <f t="shared" si="314"/>
        <v>4.4669446098868377</v>
      </c>
      <c r="CZ317">
        <f t="shared" si="315"/>
        <v>9.8704414485633691</v>
      </c>
      <c r="DA317">
        <f t="shared" si="316"/>
        <v>92.265739070686251</v>
      </c>
      <c r="DB317">
        <f t="shared" si="317"/>
        <v>7.7342609293137503</v>
      </c>
      <c r="DC317">
        <f t="shared" si="318"/>
        <v>1.2292484841034857E-2</v>
      </c>
      <c r="DD317">
        <f t="shared" si="319"/>
        <v>96.551724137931032</v>
      </c>
      <c r="DE317">
        <f t="shared" si="357"/>
        <v>3.4482758620689653</v>
      </c>
      <c r="DF317">
        <f t="shared" si="320"/>
        <v>12.701951749877605</v>
      </c>
      <c r="DG317">
        <f t="shared" si="321"/>
        <v>96.642861910164854</v>
      </c>
      <c r="DH317">
        <f t="shared" si="322"/>
        <v>3.3571380898351468</v>
      </c>
      <c r="DI317">
        <f t="shared" si="323"/>
        <v>5.7083756329040147</v>
      </c>
      <c r="DJ317">
        <f t="shared" si="324"/>
        <v>98.076780277715898</v>
      </c>
      <c r="DK317">
        <f t="shared" si="325"/>
        <v>1.9232197222841019</v>
      </c>
      <c r="DL317">
        <f t="shared" si="326"/>
        <v>0.88929769643072876</v>
      </c>
      <c r="DM317">
        <f t="shared" si="327"/>
        <v>91.468064823641555</v>
      </c>
      <c r="DN317">
        <f t="shared" si="328"/>
        <v>8.5319351763584361</v>
      </c>
      <c r="DO317">
        <f t="shared" si="329"/>
        <v>6.3581818143283748E-3</v>
      </c>
      <c r="DP317">
        <f t="shared" si="330"/>
        <v>80</v>
      </c>
      <c r="DQ317">
        <f t="shared" si="331"/>
        <v>20</v>
      </c>
      <c r="DR317">
        <f t="shared" si="332"/>
        <v>0.47389648456127481</v>
      </c>
      <c r="DS317">
        <f t="shared" si="333"/>
        <v>88.014311270125219</v>
      </c>
      <c r="DT317">
        <f t="shared" si="334"/>
        <v>11.985688729874775</v>
      </c>
      <c r="DU317">
        <f t="shared" si="335"/>
        <v>1.0817386660110675</v>
      </c>
      <c r="DV317">
        <f t="shared" si="336"/>
        <v>87.578369905956109</v>
      </c>
      <c r="DW317">
        <f t="shared" si="337"/>
        <v>12.421630094043886</v>
      </c>
      <c r="DX317">
        <f t="shared" si="338"/>
        <v>6.0097534509031796</v>
      </c>
      <c r="DY317">
        <f t="shared" si="339"/>
        <v>93.511073494145862</v>
      </c>
      <c r="DZ317">
        <f t="shared" si="340"/>
        <v>6.4889265058541392</v>
      </c>
      <c r="EA317">
        <f t="shared" si="341"/>
        <v>5.6057969662995175</v>
      </c>
      <c r="EB317">
        <f t="shared" si="342"/>
        <v>56.378071833648391</v>
      </c>
      <c r="EC317">
        <f t="shared" si="343"/>
        <v>43.621928166351609</v>
      </c>
      <c r="ED317">
        <f t="shared" si="344"/>
        <v>0.76722060559562388</v>
      </c>
      <c r="EE317">
        <f t="shared" si="345"/>
        <v>37.071823204419893</v>
      </c>
      <c r="EF317">
        <f t="shared" si="346"/>
        <v>62.928176795580114</v>
      </c>
      <c r="EG317">
        <f t="shared" si="347"/>
        <v>5.3137444816280333</v>
      </c>
      <c r="EH317">
        <f t="shared" si="348"/>
        <v>56.780472239948942</v>
      </c>
      <c r="EI317">
        <f t="shared" si="349"/>
        <v>43.219527760051051</v>
      </c>
    </row>
    <row r="318" spans="1:139" x14ac:dyDescent="0.25">
      <c r="A318" t="s">
        <v>1880</v>
      </c>
      <c r="B318">
        <v>317</v>
      </c>
      <c r="C318" t="s">
        <v>377</v>
      </c>
      <c r="E318">
        <v>1228686</v>
      </c>
      <c r="F318">
        <v>625864</v>
      </c>
      <c r="G318">
        <v>602822</v>
      </c>
      <c r="H318">
        <v>293340</v>
      </c>
      <c r="I318">
        <v>256062</v>
      </c>
      <c r="J318">
        <v>37278</v>
      </c>
      <c r="K318">
        <f t="shared" si="286"/>
        <v>23.874285212006974</v>
      </c>
      <c r="L318">
        <f t="shared" si="287"/>
        <v>40.913361369243155</v>
      </c>
      <c r="M318">
        <f t="shared" si="288"/>
        <v>6.1839149865134324</v>
      </c>
      <c r="N318">
        <f t="shared" si="350"/>
        <v>87.291879730006144</v>
      </c>
      <c r="O318">
        <f t="shared" si="351"/>
        <v>12.708120269993865</v>
      </c>
      <c r="P318">
        <f t="shared" si="289"/>
        <v>48.255948728437993</v>
      </c>
      <c r="Q318">
        <f t="shared" si="290"/>
        <v>6.5078066407581643</v>
      </c>
      <c r="R318">
        <f t="shared" si="291"/>
        <v>12.941978591395651</v>
      </c>
      <c r="S318">
        <f t="shared" si="352"/>
        <v>11.03429467512102</v>
      </c>
      <c r="T318">
        <f t="shared" si="292"/>
        <v>21.259971364287175</v>
      </c>
      <c r="U318">
        <f t="shared" si="293"/>
        <v>51.744051271562007</v>
      </c>
      <c r="V318">
        <f t="shared" si="294"/>
        <v>15178600</v>
      </c>
      <c r="W318">
        <v>80088</v>
      </c>
      <c r="X318">
        <v>75274</v>
      </c>
      <c r="Y318">
        <v>4814</v>
      </c>
      <c r="Z318">
        <v>36618</v>
      </c>
      <c r="AA318">
        <v>32304</v>
      </c>
      <c r="AB318">
        <v>4314</v>
      </c>
      <c r="AC318">
        <v>24848</v>
      </c>
      <c r="AD318">
        <v>17012</v>
      </c>
      <c r="AE318">
        <v>7836</v>
      </c>
      <c r="AF318">
        <v>1050</v>
      </c>
      <c r="AG318">
        <v>918</v>
      </c>
      <c r="AH318">
        <v>132</v>
      </c>
      <c r="AI318">
        <v>5742</v>
      </c>
      <c r="AJ318">
        <v>3864</v>
      </c>
      <c r="AK318">
        <v>1878</v>
      </c>
      <c r="AL318">
        <v>12298</v>
      </c>
      <c r="AM318">
        <v>11324</v>
      </c>
      <c r="AN318">
        <v>974</v>
      </c>
      <c r="AO318">
        <v>1526</v>
      </c>
      <c r="AP318">
        <v>1456</v>
      </c>
      <c r="AQ318">
        <v>70</v>
      </c>
      <c r="AR318">
        <v>32368</v>
      </c>
      <c r="AS318">
        <v>30830</v>
      </c>
      <c r="AT318">
        <v>1538</v>
      </c>
      <c r="AU318">
        <v>62</v>
      </c>
      <c r="AV318">
        <v>62</v>
      </c>
      <c r="AW318">
        <v>0</v>
      </c>
      <c r="AX318">
        <v>37902</v>
      </c>
      <c r="AY318">
        <v>37088</v>
      </c>
      <c r="AZ318">
        <v>814</v>
      </c>
      <c r="BA318">
        <v>12512</v>
      </c>
      <c r="BB318">
        <v>12160</v>
      </c>
      <c r="BC318">
        <v>352</v>
      </c>
      <c r="BD318">
        <v>2542</v>
      </c>
      <c r="BE318">
        <v>2318</v>
      </c>
      <c r="BF318">
        <v>224</v>
      </c>
      <c r="BG318">
        <v>0</v>
      </c>
      <c r="BH318">
        <v>0</v>
      </c>
      <c r="BI318">
        <v>0</v>
      </c>
      <c r="BJ318">
        <v>744</v>
      </c>
      <c r="BK318">
        <v>684</v>
      </c>
      <c r="BL318">
        <v>60</v>
      </c>
      <c r="BM318">
        <v>2044</v>
      </c>
      <c r="BN318">
        <v>1818</v>
      </c>
      <c r="BO318">
        <v>226</v>
      </c>
      <c r="BP318">
        <v>12056</v>
      </c>
      <c r="BQ318">
        <v>11354</v>
      </c>
      <c r="BR318">
        <v>702</v>
      </c>
      <c r="BS318">
        <v>14980</v>
      </c>
      <c r="BT318">
        <v>9476</v>
      </c>
      <c r="BU318">
        <v>5504</v>
      </c>
      <c r="BV318">
        <v>2470</v>
      </c>
      <c r="BW318">
        <v>640</v>
      </c>
      <c r="BX318">
        <v>1830</v>
      </c>
      <c r="BY318">
        <v>13490</v>
      </c>
      <c r="BZ318">
        <v>7480</v>
      </c>
      <c r="CA318">
        <v>6010</v>
      </c>
      <c r="CB318" t="str">
        <f t="shared" si="353"/>
        <v>CultivatorsTotal</v>
      </c>
      <c r="CC318" t="str">
        <f t="shared" si="354"/>
        <v>CultivatorsMale</v>
      </c>
      <c r="CD318" t="str">
        <f t="shared" si="355"/>
        <v>PlantationFemale</v>
      </c>
      <c r="CE318">
        <f t="shared" si="295"/>
        <v>27.302106770300679</v>
      </c>
      <c r="CF318">
        <f t="shared" si="296"/>
        <v>93.989111976825484</v>
      </c>
      <c r="CG318">
        <f t="shared" si="297"/>
        <v>6.0108880231745081</v>
      </c>
      <c r="CH318">
        <f t="shared" si="298"/>
        <v>12.483125383514011</v>
      </c>
      <c r="CI318">
        <f t="shared" si="299"/>
        <v>88.218908733409791</v>
      </c>
      <c r="CJ318">
        <f t="shared" si="300"/>
        <v>11.781091266590202</v>
      </c>
      <c r="CK318">
        <f t="shared" si="301"/>
        <v>8.4707165746233031</v>
      </c>
      <c r="CL318">
        <f t="shared" si="302"/>
        <v>68.464262717321304</v>
      </c>
      <c r="CM318">
        <f t="shared" si="303"/>
        <v>31.535737282678689</v>
      </c>
      <c r="CN318">
        <f t="shared" si="304"/>
        <v>0.3579464103088566</v>
      </c>
      <c r="CO318">
        <f t="shared" si="305"/>
        <v>87.428571428571431</v>
      </c>
      <c r="CP318">
        <f t="shared" si="356"/>
        <v>12.571428571428573</v>
      </c>
      <c r="CQ318">
        <f t="shared" si="306"/>
        <v>1.9574555123747186</v>
      </c>
      <c r="CR318">
        <f t="shared" si="307"/>
        <v>67.29362591431557</v>
      </c>
      <c r="CS318">
        <f t="shared" si="308"/>
        <v>32.70637408568443</v>
      </c>
      <c r="CT318">
        <f t="shared" si="309"/>
        <v>4.1924047180745889</v>
      </c>
      <c r="CU318">
        <f t="shared" si="310"/>
        <v>92.080013010245565</v>
      </c>
      <c r="CV318">
        <f t="shared" si="311"/>
        <v>7.9199869897544319</v>
      </c>
      <c r="CW318">
        <f t="shared" si="312"/>
        <v>0.52021544964887156</v>
      </c>
      <c r="CX318">
        <f t="shared" si="313"/>
        <v>95.412844036697251</v>
      </c>
      <c r="CY318">
        <f t="shared" si="314"/>
        <v>4.5871559633027523</v>
      </c>
      <c r="CZ318">
        <f t="shared" si="315"/>
        <v>11.03429467512102</v>
      </c>
      <c r="DA318">
        <f t="shared" si="316"/>
        <v>95.248393475037076</v>
      </c>
      <c r="DB318">
        <f t="shared" si="317"/>
        <v>4.7516065249629262</v>
      </c>
      <c r="DC318">
        <f t="shared" si="318"/>
        <v>2.1135883275380105E-2</v>
      </c>
      <c r="DD318">
        <f t="shared" si="319"/>
        <v>100</v>
      </c>
      <c r="DE318">
        <f t="shared" si="357"/>
        <v>0</v>
      </c>
      <c r="DF318">
        <f t="shared" si="320"/>
        <v>12.92084270812027</v>
      </c>
      <c r="DG318">
        <f t="shared" si="321"/>
        <v>97.852356076196514</v>
      </c>
      <c r="DH318">
        <f t="shared" si="322"/>
        <v>2.1476439238034932</v>
      </c>
      <c r="DI318">
        <f t="shared" si="323"/>
        <v>4.2653576055089655</v>
      </c>
      <c r="DJ318">
        <f t="shared" si="324"/>
        <v>97.186700767263417</v>
      </c>
      <c r="DK318">
        <f t="shared" si="325"/>
        <v>2.8132992327365729</v>
      </c>
      <c r="DL318">
        <f t="shared" si="326"/>
        <v>0.86657121429058426</v>
      </c>
      <c r="DM318">
        <f t="shared" si="327"/>
        <v>91.188040912667191</v>
      </c>
      <c r="DN318">
        <f t="shared" si="328"/>
        <v>8.8119590873328093</v>
      </c>
      <c r="DO318">
        <f t="shared" si="329"/>
        <v>0</v>
      </c>
      <c r="DP318" t="e">
        <f t="shared" si="330"/>
        <v>#DIV/0!</v>
      </c>
      <c r="DQ318" t="e">
        <f t="shared" si="331"/>
        <v>#DIV/0!</v>
      </c>
      <c r="DR318">
        <f t="shared" si="332"/>
        <v>0.25363059930456128</v>
      </c>
      <c r="DS318">
        <f t="shared" si="333"/>
        <v>91.935483870967744</v>
      </c>
      <c r="DT318">
        <f t="shared" si="334"/>
        <v>8.064516129032258</v>
      </c>
      <c r="DU318">
        <f t="shared" si="335"/>
        <v>0.69680234540124086</v>
      </c>
      <c r="DV318">
        <f t="shared" si="336"/>
        <v>88.94324853228963</v>
      </c>
      <c r="DW318">
        <f t="shared" si="337"/>
        <v>11.056751467710372</v>
      </c>
      <c r="DX318">
        <f t="shared" si="338"/>
        <v>4.109906593031976</v>
      </c>
      <c r="DY318">
        <f t="shared" si="339"/>
        <v>94.177173191771729</v>
      </c>
      <c r="DZ318">
        <f t="shared" si="340"/>
        <v>5.8228268082282684</v>
      </c>
      <c r="EA318">
        <f t="shared" si="341"/>
        <v>5.1067021204063545</v>
      </c>
      <c r="EB318">
        <f t="shared" si="342"/>
        <v>63.257676902536716</v>
      </c>
      <c r="EC318">
        <f t="shared" si="343"/>
        <v>36.742323097463284</v>
      </c>
      <c r="ED318">
        <f t="shared" si="344"/>
        <v>0.8420263175836914</v>
      </c>
      <c r="EE318">
        <f t="shared" si="345"/>
        <v>25.910931174089068</v>
      </c>
      <c r="EF318">
        <f t="shared" si="346"/>
        <v>74.089068825910928</v>
      </c>
      <c r="EG318">
        <f t="shared" si="347"/>
        <v>4.5987591191109294</v>
      </c>
      <c r="EH318">
        <f t="shared" si="348"/>
        <v>55.448480355819129</v>
      </c>
      <c r="EI318">
        <f t="shared" si="349"/>
        <v>44.551519644180878</v>
      </c>
    </row>
    <row r="319" spans="1:139" x14ac:dyDescent="0.25">
      <c r="A319" t="s">
        <v>1882</v>
      </c>
      <c r="B319">
        <v>318</v>
      </c>
      <c r="C319" t="s">
        <v>378</v>
      </c>
      <c r="E319">
        <v>659296</v>
      </c>
      <c r="F319">
        <v>337890</v>
      </c>
      <c r="G319">
        <v>321406</v>
      </c>
      <c r="H319">
        <v>165322</v>
      </c>
      <c r="I319">
        <v>141636</v>
      </c>
      <c r="J319">
        <v>23686</v>
      </c>
      <c r="K319">
        <f t="shared" si="286"/>
        <v>25.075535116245206</v>
      </c>
      <c r="L319">
        <f t="shared" si="287"/>
        <v>41.917783894166739</v>
      </c>
      <c r="M319">
        <f t="shared" si="288"/>
        <v>7.3694952801130036</v>
      </c>
      <c r="N319">
        <f t="shared" si="350"/>
        <v>85.672808216692275</v>
      </c>
      <c r="O319">
        <f t="shared" si="351"/>
        <v>14.327191783307727</v>
      </c>
      <c r="P319">
        <f t="shared" si="289"/>
        <v>59.44762342579935</v>
      </c>
      <c r="Q319">
        <f t="shared" si="290"/>
        <v>4.9152562877294006</v>
      </c>
      <c r="R319">
        <f t="shared" si="291"/>
        <v>8.7477770653633531</v>
      </c>
      <c r="S319">
        <f t="shared" si="352"/>
        <v>7.1436348459370205</v>
      </c>
      <c r="T319">
        <f t="shared" si="292"/>
        <v>19.745708375170878</v>
      </c>
      <c r="U319">
        <f t="shared" si="293"/>
        <v>40.55237657420065</v>
      </c>
      <c r="V319">
        <f t="shared" si="294"/>
        <v>6704200</v>
      </c>
      <c r="W319">
        <v>56144</v>
      </c>
      <c r="X319">
        <v>53679</v>
      </c>
      <c r="Y319">
        <v>2465</v>
      </c>
      <c r="Z319">
        <v>17718</v>
      </c>
      <c r="AA319">
        <v>16035</v>
      </c>
      <c r="AB319">
        <v>1683</v>
      </c>
      <c r="AC319">
        <v>24418</v>
      </c>
      <c r="AD319">
        <v>15338</v>
      </c>
      <c r="AE319">
        <v>9080</v>
      </c>
      <c r="AF319">
        <v>190</v>
      </c>
      <c r="AG319">
        <v>182</v>
      </c>
      <c r="AH319">
        <v>8</v>
      </c>
      <c r="AI319">
        <v>2216</v>
      </c>
      <c r="AJ319">
        <v>1456</v>
      </c>
      <c r="AK319">
        <v>760</v>
      </c>
      <c r="AL319">
        <v>5720</v>
      </c>
      <c r="AM319">
        <v>5182</v>
      </c>
      <c r="AN319">
        <v>538</v>
      </c>
      <c r="AO319">
        <v>800</v>
      </c>
      <c r="AP319">
        <v>774</v>
      </c>
      <c r="AQ319">
        <v>26</v>
      </c>
      <c r="AR319">
        <v>11810</v>
      </c>
      <c r="AS319">
        <v>10892</v>
      </c>
      <c r="AT319">
        <v>918</v>
      </c>
      <c r="AU319">
        <v>36</v>
      </c>
      <c r="AV319">
        <v>36</v>
      </c>
      <c r="AW319">
        <v>0</v>
      </c>
      <c r="AX319">
        <v>14426</v>
      </c>
      <c r="AY319">
        <v>13858</v>
      </c>
      <c r="AZ319">
        <v>568</v>
      </c>
      <c r="BA319">
        <v>6614</v>
      </c>
      <c r="BB319">
        <v>6506</v>
      </c>
      <c r="BC319">
        <v>108</v>
      </c>
      <c r="BD319">
        <v>792</v>
      </c>
      <c r="BE319">
        <v>752</v>
      </c>
      <c r="BF319">
        <v>40</v>
      </c>
      <c r="BG319">
        <v>0</v>
      </c>
      <c r="BH319">
        <v>0</v>
      </c>
      <c r="BI319">
        <v>0</v>
      </c>
      <c r="BJ319">
        <v>296</v>
      </c>
      <c r="BK319">
        <v>288</v>
      </c>
      <c r="BL319">
        <v>8</v>
      </c>
      <c r="BM319">
        <v>838</v>
      </c>
      <c r="BN319">
        <v>768</v>
      </c>
      <c r="BO319">
        <v>70</v>
      </c>
      <c r="BP319">
        <v>5158</v>
      </c>
      <c r="BQ319">
        <v>4824</v>
      </c>
      <c r="BR319">
        <v>334</v>
      </c>
      <c r="BS319">
        <v>10104</v>
      </c>
      <c r="BT319">
        <v>6686</v>
      </c>
      <c r="BU319">
        <v>3418</v>
      </c>
      <c r="BV319">
        <v>1030</v>
      </c>
      <c r="BW319">
        <v>308</v>
      </c>
      <c r="BX319">
        <v>722</v>
      </c>
      <c r="BY319">
        <v>7012</v>
      </c>
      <c r="BZ319">
        <v>4072</v>
      </c>
      <c r="CA319">
        <v>2940</v>
      </c>
      <c r="CB319" t="str">
        <f t="shared" si="353"/>
        <v>CultivatorsTotal</v>
      </c>
      <c r="CC319" t="str">
        <f t="shared" si="354"/>
        <v>CultivatorsMale</v>
      </c>
      <c r="CD319" t="str">
        <f t="shared" si="355"/>
        <v>PlantationFemale</v>
      </c>
      <c r="CE319">
        <f t="shared" si="295"/>
        <v>33.9603924462564</v>
      </c>
      <c r="CF319">
        <f t="shared" si="296"/>
        <v>95.609504132231407</v>
      </c>
      <c r="CG319">
        <f t="shared" si="297"/>
        <v>4.3904958677685952</v>
      </c>
      <c r="CH319">
        <f t="shared" si="298"/>
        <v>10.717266909425243</v>
      </c>
      <c r="CI319">
        <f t="shared" si="299"/>
        <v>90.501185235353873</v>
      </c>
      <c r="CJ319">
        <f t="shared" si="300"/>
        <v>9.4988147646461218</v>
      </c>
      <c r="CK319">
        <f t="shared" si="301"/>
        <v>14.769964070117711</v>
      </c>
      <c r="CL319">
        <f t="shared" si="302"/>
        <v>62.814317306904741</v>
      </c>
      <c r="CM319">
        <f t="shared" si="303"/>
        <v>37.185682693095259</v>
      </c>
      <c r="CN319">
        <f t="shared" si="304"/>
        <v>0.11492723291515951</v>
      </c>
      <c r="CO319">
        <f t="shared" si="305"/>
        <v>95.78947368421052</v>
      </c>
      <c r="CP319">
        <f t="shared" si="356"/>
        <v>4.2105263157894735</v>
      </c>
      <c r="CQ319">
        <f t="shared" si="306"/>
        <v>1.3404144638947024</v>
      </c>
      <c r="CR319">
        <f t="shared" si="307"/>
        <v>65.70397111913357</v>
      </c>
      <c r="CS319">
        <f t="shared" si="308"/>
        <v>34.296028880866423</v>
      </c>
      <c r="CT319">
        <f t="shared" si="309"/>
        <v>3.459914590919539</v>
      </c>
      <c r="CU319">
        <f t="shared" si="310"/>
        <v>90.594405594405586</v>
      </c>
      <c r="CV319">
        <f t="shared" si="311"/>
        <v>9.405594405594405</v>
      </c>
      <c r="CW319">
        <f t="shared" si="312"/>
        <v>0.48390413859014531</v>
      </c>
      <c r="CX319">
        <f t="shared" si="313"/>
        <v>96.75</v>
      </c>
      <c r="CY319">
        <f t="shared" si="314"/>
        <v>3.25</v>
      </c>
      <c r="CZ319">
        <f t="shared" si="315"/>
        <v>7.1436348459370205</v>
      </c>
      <c r="DA319">
        <f t="shared" si="316"/>
        <v>92.22692633361558</v>
      </c>
      <c r="DB319">
        <f t="shared" si="317"/>
        <v>7.7730736663844198</v>
      </c>
      <c r="DC319">
        <f t="shared" si="318"/>
        <v>2.1775686236556537E-2</v>
      </c>
      <c r="DD319">
        <f t="shared" si="319"/>
        <v>100</v>
      </c>
      <c r="DE319">
        <f t="shared" si="357"/>
        <v>0</v>
      </c>
      <c r="DF319">
        <f t="shared" si="320"/>
        <v>8.7260013791267959</v>
      </c>
      <c r="DG319">
        <f t="shared" si="321"/>
        <v>96.062664633300983</v>
      </c>
      <c r="DH319">
        <f t="shared" si="322"/>
        <v>3.9373353666990156</v>
      </c>
      <c r="DI319">
        <f t="shared" si="323"/>
        <v>4.0006774657940261</v>
      </c>
      <c r="DJ319">
        <f t="shared" si="324"/>
        <v>98.367100090716661</v>
      </c>
      <c r="DK319">
        <f t="shared" si="325"/>
        <v>1.6328999092833383</v>
      </c>
      <c r="DL319">
        <f t="shared" si="326"/>
        <v>0.47906509720424384</v>
      </c>
      <c r="DM319">
        <f t="shared" si="327"/>
        <v>94.949494949494948</v>
      </c>
      <c r="DN319">
        <f t="shared" si="328"/>
        <v>5.0505050505050502</v>
      </c>
      <c r="DO319">
        <f t="shared" si="329"/>
        <v>0</v>
      </c>
      <c r="DP319" t="e">
        <f t="shared" si="330"/>
        <v>#DIV/0!</v>
      </c>
      <c r="DQ319" t="e">
        <f t="shared" si="331"/>
        <v>#DIV/0!</v>
      </c>
      <c r="DR319">
        <f t="shared" si="332"/>
        <v>0.17904453127835376</v>
      </c>
      <c r="DS319">
        <f t="shared" si="333"/>
        <v>97.297297297297305</v>
      </c>
      <c r="DT319">
        <f t="shared" si="334"/>
        <v>2.7027027027027026</v>
      </c>
      <c r="DU319">
        <f t="shared" si="335"/>
        <v>0.50688958517317717</v>
      </c>
      <c r="DV319">
        <f t="shared" si="336"/>
        <v>91.646778042959426</v>
      </c>
      <c r="DW319">
        <f t="shared" si="337"/>
        <v>8.3532219570405726</v>
      </c>
      <c r="DX319">
        <f t="shared" si="338"/>
        <v>3.1199719335599618</v>
      </c>
      <c r="DY319">
        <f t="shared" si="339"/>
        <v>93.524621946490896</v>
      </c>
      <c r="DZ319">
        <f t="shared" si="340"/>
        <v>6.4753780535091119</v>
      </c>
      <c r="EA319">
        <f t="shared" si="341"/>
        <v>6.1117092703935354</v>
      </c>
      <c r="EB319">
        <f t="shared" si="342"/>
        <v>66.171813143309578</v>
      </c>
      <c r="EC319">
        <f t="shared" si="343"/>
        <v>33.828186856690415</v>
      </c>
      <c r="ED319">
        <f t="shared" si="344"/>
        <v>0.62302657843481213</v>
      </c>
      <c r="EE319">
        <f t="shared" si="345"/>
        <v>29.902912621359224</v>
      </c>
      <c r="EF319">
        <f t="shared" si="346"/>
        <v>70.097087378640779</v>
      </c>
      <c r="EG319">
        <f t="shared" si="347"/>
        <v>4.2414197747426234</v>
      </c>
      <c r="EH319">
        <f t="shared" si="348"/>
        <v>58.071876782658308</v>
      </c>
      <c r="EI319">
        <f t="shared" si="349"/>
        <v>41.9281232173417</v>
      </c>
    </row>
    <row r="320" spans="1:139" x14ac:dyDescent="0.25">
      <c r="A320" t="s">
        <v>1844</v>
      </c>
      <c r="B320">
        <v>319</v>
      </c>
      <c r="C320" t="s">
        <v>379</v>
      </c>
      <c r="D320" t="s">
        <v>3188</v>
      </c>
      <c r="E320">
        <v>738804</v>
      </c>
      <c r="F320">
        <v>375818</v>
      </c>
      <c r="G320">
        <v>362986</v>
      </c>
      <c r="H320">
        <v>192013</v>
      </c>
      <c r="I320">
        <v>167462</v>
      </c>
      <c r="J320">
        <v>24551</v>
      </c>
      <c r="K320">
        <f t="shared" si="286"/>
        <v>25.989707689725556</v>
      </c>
      <c r="L320">
        <f t="shared" si="287"/>
        <v>44.559334571521319</v>
      </c>
      <c r="M320">
        <f t="shared" si="288"/>
        <v>6.7636217374774779</v>
      </c>
      <c r="N320">
        <f t="shared" si="350"/>
        <v>87.213886559764191</v>
      </c>
      <c r="O320">
        <f t="shared" si="351"/>
        <v>12.786113440235816</v>
      </c>
      <c r="P320">
        <f t="shared" si="289"/>
        <v>50.286699338065652</v>
      </c>
      <c r="Q320">
        <f t="shared" si="290"/>
        <v>7.3401280121658434</v>
      </c>
      <c r="R320">
        <f t="shared" si="291"/>
        <v>10.29930265138298</v>
      </c>
      <c r="S320">
        <f t="shared" si="352"/>
        <v>6.9672365933556577</v>
      </c>
      <c r="T320">
        <f t="shared" si="292"/>
        <v>25.106633405029868</v>
      </c>
      <c r="U320">
        <f t="shared" si="293"/>
        <v>49.713300661934348</v>
      </c>
      <c r="V320">
        <f t="shared" si="294"/>
        <v>9545600</v>
      </c>
      <c r="W320">
        <v>66767</v>
      </c>
      <c r="X320">
        <v>62471</v>
      </c>
      <c r="Y320">
        <v>4296</v>
      </c>
      <c r="Z320">
        <v>24914</v>
      </c>
      <c r="AA320">
        <v>19359</v>
      </c>
      <c r="AB320">
        <v>5555</v>
      </c>
      <c r="AC320">
        <v>4876</v>
      </c>
      <c r="AD320">
        <v>3306</v>
      </c>
      <c r="AE320">
        <v>1570</v>
      </c>
      <c r="AF320">
        <v>1876</v>
      </c>
      <c r="AG320">
        <v>1814</v>
      </c>
      <c r="AH320">
        <v>62</v>
      </c>
      <c r="AI320">
        <v>4196</v>
      </c>
      <c r="AJ320">
        <v>3086</v>
      </c>
      <c r="AK320">
        <v>1110</v>
      </c>
      <c r="AL320">
        <v>8022</v>
      </c>
      <c r="AM320">
        <v>7300</v>
      </c>
      <c r="AN320">
        <v>722</v>
      </c>
      <c r="AO320">
        <v>1398</v>
      </c>
      <c r="AP320">
        <v>1328</v>
      </c>
      <c r="AQ320">
        <v>70</v>
      </c>
      <c r="AR320">
        <v>13378</v>
      </c>
      <c r="AS320">
        <v>12204</v>
      </c>
      <c r="AT320">
        <v>1174</v>
      </c>
      <c r="AU320">
        <v>44</v>
      </c>
      <c r="AV320">
        <v>44</v>
      </c>
      <c r="AW320">
        <v>0</v>
      </c>
      <c r="AX320">
        <v>19732</v>
      </c>
      <c r="AY320">
        <v>18938</v>
      </c>
      <c r="AZ320">
        <v>794</v>
      </c>
      <c r="BA320">
        <v>13364</v>
      </c>
      <c r="BB320">
        <v>12838</v>
      </c>
      <c r="BC320">
        <v>526</v>
      </c>
      <c r="BD320">
        <v>2326</v>
      </c>
      <c r="BE320">
        <v>2028</v>
      </c>
      <c r="BF320">
        <v>298</v>
      </c>
      <c r="BG320">
        <v>6</v>
      </c>
      <c r="BH320">
        <v>6</v>
      </c>
      <c r="BI320">
        <v>0</v>
      </c>
      <c r="BJ320">
        <v>746</v>
      </c>
      <c r="BK320">
        <v>712</v>
      </c>
      <c r="BL320">
        <v>34</v>
      </c>
      <c r="BM320">
        <v>1902</v>
      </c>
      <c r="BN320">
        <v>1670</v>
      </c>
      <c r="BO320">
        <v>232</v>
      </c>
      <c r="BP320">
        <v>8446</v>
      </c>
      <c r="BQ320">
        <v>7736</v>
      </c>
      <c r="BR320">
        <v>710</v>
      </c>
      <c r="BS320">
        <v>11238</v>
      </c>
      <c r="BT320">
        <v>6436</v>
      </c>
      <c r="BU320">
        <v>4802</v>
      </c>
      <c r="BV320">
        <v>604</v>
      </c>
      <c r="BW320">
        <v>356</v>
      </c>
      <c r="BX320">
        <v>248</v>
      </c>
      <c r="BY320">
        <v>8178</v>
      </c>
      <c r="BZ320">
        <v>5830</v>
      </c>
      <c r="CA320">
        <v>2348</v>
      </c>
      <c r="CB320" t="str">
        <f t="shared" si="353"/>
        <v>CultivatorsTotal</v>
      </c>
      <c r="CC320" t="str">
        <f t="shared" si="354"/>
        <v>CultivatorsMale</v>
      </c>
      <c r="CD320" t="str">
        <f t="shared" si="355"/>
        <v>AgriculturalLabourersFemale</v>
      </c>
      <c r="CE320">
        <f t="shared" si="295"/>
        <v>34.772124804049724</v>
      </c>
      <c r="CF320">
        <f t="shared" si="296"/>
        <v>93.565683646112603</v>
      </c>
      <c r="CG320">
        <f t="shared" si="297"/>
        <v>6.4343163538873993</v>
      </c>
      <c r="CH320">
        <f t="shared" si="298"/>
        <v>12.975163139995729</v>
      </c>
      <c r="CI320">
        <f t="shared" si="299"/>
        <v>77.703299349763185</v>
      </c>
      <c r="CJ320">
        <f t="shared" si="300"/>
        <v>22.296700650236815</v>
      </c>
      <c r="CK320">
        <f t="shared" si="301"/>
        <v>2.5394113940201963</v>
      </c>
      <c r="CL320">
        <f t="shared" si="302"/>
        <v>67.80147662018048</v>
      </c>
      <c r="CM320">
        <f t="shared" si="303"/>
        <v>32.198523379819527</v>
      </c>
      <c r="CN320">
        <f t="shared" si="304"/>
        <v>0.97701718112836111</v>
      </c>
      <c r="CO320">
        <f t="shared" si="305"/>
        <v>96.695095948827287</v>
      </c>
      <c r="CP320">
        <f t="shared" si="356"/>
        <v>3.3049040511727079</v>
      </c>
      <c r="CQ320">
        <f t="shared" si="306"/>
        <v>2.185268705764714</v>
      </c>
      <c r="CR320">
        <f t="shared" si="307"/>
        <v>73.546234509056234</v>
      </c>
      <c r="CS320">
        <f t="shared" si="308"/>
        <v>26.453765490943752</v>
      </c>
      <c r="CT320">
        <f t="shared" si="309"/>
        <v>4.1778421252727682</v>
      </c>
      <c r="CU320">
        <f t="shared" si="310"/>
        <v>90.999750685614558</v>
      </c>
      <c r="CV320">
        <f t="shared" si="311"/>
        <v>9.0002493143854405</v>
      </c>
      <c r="CW320">
        <f t="shared" si="312"/>
        <v>0.7280757032075954</v>
      </c>
      <c r="CX320">
        <f t="shared" si="313"/>
        <v>94.9928469241774</v>
      </c>
      <c r="CY320">
        <f t="shared" si="314"/>
        <v>5.0071530758226039</v>
      </c>
      <c r="CZ320">
        <f t="shared" si="315"/>
        <v>6.9672365933556577</v>
      </c>
      <c r="DA320">
        <f t="shared" si="316"/>
        <v>91.22439826580954</v>
      </c>
      <c r="DB320">
        <f t="shared" si="317"/>
        <v>8.7756017341904613</v>
      </c>
      <c r="DC320">
        <f t="shared" si="318"/>
        <v>2.2915115122413586E-2</v>
      </c>
      <c r="DD320">
        <f t="shared" si="319"/>
        <v>100</v>
      </c>
      <c r="DE320">
        <f t="shared" si="357"/>
        <v>0</v>
      </c>
      <c r="DF320">
        <f t="shared" si="320"/>
        <v>10.276387536260566</v>
      </c>
      <c r="DG320">
        <f t="shared" si="321"/>
        <v>95.9760794648287</v>
      </c>
      <c r="DH320">
        <f t="shared" si="322"/>
        <v>4.0239205351712952</v>
      </c>
      <c r="DI320">
        <f t="shared" si="323"/>
        <v>6.9599454203621622</v>
      </c>
      <c r="DJ320">
        <f t="shared" si="324"/>
        <v>96.064052678838678</v>
      </c>
      <c r="DK320">
        <f t="shared" si="325"/>
        <v>3.9359473211613287</v>
      </c>
      <c r="DL320">
        <f t="shared" si="326"/>
        <v>1.2113763130621364</v>
      </c>
      <c r="DM320">
        <f t="shared" si="327"/>
        <v>87.188306104901116</v>
      </c>
      <c r="DN320">
        <f t="shared" si="328"/>
        <v>12.811693895098882</v>
      </c>
      <c r="DO320">
        <f t="shared" si="329"/>
        <v>3.1247884257836708E-3</v>
      </c>
      <c r="DP320">
        <f t="shared" si="330"/>
        <v>100</v>
      </c>
      <c r="DQ320">
        <f t="shared" si="331"/>
        <v>0</v>
      </c>
      <c r="DR320">
        <f t="shared" si="332"/>
        <v>0.3885153609391031</v>
      </c>
      <c r="DS320">
        <f t="shared" si="333"/>
        <v>95.442359249329755</v>
      </c>
      <c r="DT320">
        <f t="shared" si="334"/>
        <v>4.5576407506702417</v>
      </c>
      <c r="DU320">
        <f t="shared" si="335"/>
        <v>0.99055793097342359</v>
      </c>
      <c r="DV320">
        <f t="shared" si="336"/>
        <v>87.802313354363832</v>
      </c>
      <c r="DW320">
        <f t="shared" si="337"/>
        <v>12.197686645636173</v>
      </c>
      <c r="DX320">
        <f t="shared" si="338"/>
        <v>4.3986605073614804</v>
      </c>
      <c r="DY320">
        <f t="shared" si="339"/>
        <v>91.59365380061567</v>
      </c>
      <c r="DZ320">
        <f t="shared" si="340"/>
        <v>8.4063461993843234</v>
      </c>
      <c r="EA320">
        <f t="shared" si="341"/>
        <v>5.8527287214928156</v>
      </c>
      <c r="EB320">
        <f t="shared" si="342"/>
        <v>57.269976864210712</v>
      </c>
      <c r="EC320">
        <f t="shared" si="343"/>
        <v>42.730023135789288</v>
      </c>
      <c r="ED320">
        <f t="shared" si="344"/>
        <v>0.31456203486222289</v>
      </c>
      <c r="EE320">
        <f t="shared" si="345"/>
        <v>58.940397350993379</v>
      </c>
      <c r="EF320">
        <f t="shared" si="346"/>
        <v>41.059602649006621</v>
      </c>
      <c r="EG320">
        <f t="shared" si="347"/>
        <v>4.2590866243431433</v>
      </c>
      <c r="EH320">
        <f t="shared" si="348"/>
        <v>71.288823673269746</v>
      </c>
      <c r="EI320">
        <f t="shared" si="349"/>
        <v>28.711176326730254</v>
      </c>
    </row>
    <row r="321" spans="1:139" x14ac:dyDescent="0.25">
      <c r="A321" t="s">
        <v>3020</v>
      </c>
      <c r="B321">
        <v>320</v>
      </c>
      <c r="C321" t="s">
        <v>380</v>
      </c>
      <c r="D321" t="s">
        <v>3188</v>
      </c>
      <c r="E321">
        <v>482162</v>
      </c>
      <c r="F321">
        <v>244860</v>
      </c>
      <c r="G321">
        <v>237302</v>
      </c>
      <c r="H321">
        <v>139513</v>
      </c>
      <c r="I321">
        <v>106509</v>
      </c>
      <c r="J321">
        <v>33004</v>
      </c>
      <c r="K321">
        <f t="shared" si="286"/>
        <v>28.93488080769534</v>
      </c>
      <c r="L321">
        <f t="shared" si="287"/>
        <v>43.497917177162456</v>
      </c>
      <c r="M321">
        <f t="shared" si="288"/>
        <v>13.908015945925445</v>
      </c>
      <c r="N321">
        <f t="shared" si="350"/>
        <v>76.343423193537518</v>
      </c>
      <c r="O321">
        <f t="shared" si="351"/>
        <v>23.656576806462482</v>
      </c>
      <c r="P321">
        <f t="shared" si="289"/>
        <v>61.215083898991494</v>
      </c>
      <c r="Q321">
        <f t="shared" si="290"/>
        <v>5.0210374660425909</v>
      </c>
      <c r="R321">
        <f t="shared" si="291"/>
        <v>7.0703088601062269</v>
      </c>
      <c r="S321">
        <f t="shared" si="352"/>
        <v>6.4717983270376243</v>
      </c>
      <c r="T321">
        <f t="shared" si="292"/>
        <v>20.221771447822068</v>
      </c>
      <c r="U321">
        <f t="shared" si="293"/>
        <v>38.784916101008506</v>
      </c>
      <c r="V321">
        <f t="shared" si="294"/>
        <v>5411000</v>
      </c>
      <c r="W321">
        <v>66774</v>
      </c>
      <c r="X321">
        <v>52686</v>
      </c>
      <c r="Y321">
        <v>14088</v>
      </c>
      <c r="Z321">
        <v>15896</v>
      </c>
      <c r="AA321">
        <v>10355</v>
      </c>
      <c r="AB321">
        <v>5541</v>
      </c>
      <c r="AC321">
        <v>2733</v>
      </c>
      <c r="AD321">
        <v>2117</v>
      </c>
      <c r="AE321">
        <v>616</v>
      </c>
      <c r="AF321">
        <v>479</v>
      </c>
      <c r="AG321">
        <v>399</v>
      </c>
      <c r="AH321">
        <v>80</v>
      </c>
      <c r="AI321">
        <v>2234</v>
      </c>
      <c r="AJ321">
        <v>1664</v>
      </c>
      <c r="AK321">
        <v>570</v>
      </c>
      <c r="AL321">
        <v>4292</v>
      </c>
      <c r="AM321">
        <v>3976</v>
      </c>
      <c r="AN321">
        <v>316</v>
      </c>
      <c r="AO321">
        <v>496</v>
      </c>
      <c r="AP321">
        <v>473</v>
      </c>
      <c r="AQ321">
        <v>23</v>
      </c>
      <c r="AR321">
        <v>9029</v>
      </c>
      <c r="AS321">
        <v>7496</v>
      </c>
      <c r="AT321">
        <v>1533</v>
      </c>
      <c r="AU321">
        <v>16</v>
      </c>
      <c r="AV321">
        <v>16</v>
      </c>
      <c r="AW321">
        <v>0</v>
      </c>
      <c r="AX321">
        <v>9848</v>
      </c>
      <c r="AY321">
        <v>9316</v>
      </c>
      <c r="AZ321">
        <v>532</v>
      </c>
      <c r="BA321">
        <v>4114</v>
      </c>
      <c r="BB321">
        <v>4043</v>
      </c>
      <c r="BC321">
        <v>71</v>
      </c>
      <c r="BD321">
        <v>1346</v>
      </c>
      <c r="BE321">
        <v>1115</v>
      </c>
      <c r="BF321">
        <v>231</v>
      </c>
      <c r="BG321">
        <v>0</v>
      </c>
      <c r="BH321">
        <v>0</v>
      </c>
      <c r="BI321">
        <v>0</v>
      </c>
      <c r="BJ321">
        <v>210</v>
      </c>
      <c r="BK321">
        <v>187</v>
      </c>
      <c r="BL321">
        <v>23</v>
      </c>
      <c r="BM321">
        <v>588</v>
      </c>
      <c r="BN321">
        <v>507</v>
      </c>
      <c r="BO321">
        <v>81</v>
      </c>
      <c r="BP321">
        <v>5164</v>
      </c>
      <c r="BQ321">
        <v>4882</v>
      </c>
      <c r="BR321">
        <v>282</v>
      </c>
      <c r="BS321">
        <v>5914</v>
      </c>
      <c r="BT321">
        <v>3477</v>
      </c>
      <c r="BU321">
        <v>2437</v>
      </c>
      <c r="BV321">
        <v>2123</v>
      </c>
      <c r="BW321">
        <v>495</v>
      </c>
      <c r="BX321">
        <v>1628</v>
      </c>
      <c r="BY321">
        <v>8257</v>
      </c>
      <c r="BZ321">
        <v>3305</v>
      </c>
      <c r="CA321">
        <v>4952</v>
      </c>
      <c r="CB321" t="str">
        <f t="shared" si="353"/>
        <v>CultivatorsTotal</v>
      </c>
      <c r="CC321" t="str">
        <f t="shared" si="354"/>
        <v>CultivatorsMale</v>
      </c>
      <c r="CD321" t="str">
        <f t="shared" si="355"/>
        <v>CultivatorsFemale</v>
      </c>
      <c r="CE321">
        <f t="shared" si="295"/>
        <v>47.862206389368737</v>
      </c>
      <c r="CF321">
        <f t="shared" si="296"/>
        <v>78.901967831790813</v>
      </c>
      <c r="CG321">
        <f t="shared" si="297"/>
        <v>21.098032168209183</v>
      </c>
      <c r="CH321">
        <f t="shared" si="298"/>
        <v>11.393920279830553</v>
      </c>
      <c r="CI321">
        <f t="shared" si="299"/>
        <v>65.142174131857061</v>
      </c>
      <c r="CJ321">
        <f t="shared" si="300"/>
        <v>34.857825868142925</v>
      </c>
      <c r="CK321">
        <f t="shared" si="301"/>
        <v>1.9589572297922058</v>
      </c>
      <c r="CL321">
        <f t="shared" si="302"/>
        <v>77.460665934870107</v>
      </c>
      <c r="CM321">
        <f t="shared" si="303"/>
        <v>22.539334065129893</v>
      </c>
      <c r="CN321">
        <f t="shared" si="304"/>
        <v>0.34333718004773744</v>
      </c>
      <c r="CO321">
        <f t="shared" si="305"/>
        <v>83.298538622129442</v>
      </c>
      <c r="CP321">
        <f t="shared" si="356"/>
        <v>16.701461377870565</v>
      </c>
      <c r="CQ321">
        <f t="shared" si="306"/>
        <v>1.6012844681140825</v>
      </c>
      <c r="CR321">
        <f t="shared" si="307"/>
        <v>74.485228290062665</v>
      </c>
      <c r="CS321">
        <f t="shared" si="308"/>
        <v>25.514771709937335</v>
      </c>
      <c r="CT321">
        <f t="shared" si="309"/>
        <v>3.076415817880771</v>
      </c>
      <c r="CU321">
        <f t="shared" si="310"/>
        <v>92.637465051258147</v>
      </c>
      <c r="CV321">
        <f t="shared" si="311"/>
        <v>7.3625349487418461</v>
      </c>
      <c r="CW321">
        <f t="shared" si="312"/>
        <v>0.35552242443356535</v>
      </c>
      <c r="CX321">
        <f t="shared" si="313"/>
        <v>95.362903225806448</v>
      </c>
      <c r="CY321">
        <f t="shared" si="314"/>
        <v>4.637096774193548</v>
      </c>
      <c r="CZ321">
        <f t="shared" si="315"/>
        <v>6.4717983270376243</v>
      </c>
      <c r="DA321">
        <f t="shared" si="316"/>
        <v>83.021375567615465</v>
      </c>
      <c r="DB321">
        <f t="shared" si="317"/>
        <v>16.978624432384539</v>
      </c>
      <c r="DC321">
        <f t="shared" si="318"/>
        <v>1.146846530430856E-2</v>
      </c>
      <c r="DD321">
        <f t="shared" si="319"/>
        <v>100</v>
      </c>
      <c r="DE321">
        <f t="shared" si="357"/>
        <v>0</v>
      </c>
      <c r="DF321">
        <f t="shared" si="320"/>
        <v>7.0588403948019183</v>
      </c>
      <c r="DG321">
        <f t="shared" si="321"/>
        <v>94.5978878960195</v>
      </c>
      <c r="DH321">
        <f t="shared" si="322"/>
        <v>5.402112103980504</v>
      </c>
      <c r="DI321">
        <f t="shared" si="323"/>
        <v>2.9488291413703385</v>
      </c>
      <c r="DJ321">
        <f t="shared" si="324"/>
        <v>98.274185707340791</v>
      </c>
      <c r="DK321">
        <f t="shared" si="325"/>
        <v>1.7258142926592124</v>
      </c>
      <c r="DL321">
        <f t="shared" si="326"/>
        <v>0.96478464372495754</v>
      </c>
      <c r="DM321">
        <f t="shared" si="327"/>
        <v>82.838038632986638</v>
      </c>
      <c r="DN321">
        <f t="shared" si="328"/>
        <v>17.161961367013372</v>
      </c>
      <c r="DO321">
        <f t="shared" si="329"/>
        <v>0</v>
      </c>
      <c r="DP321" t="e">
        <f t="shared" si="330"/>
        <v>#DIV/0!</v>
      </c>
      <c r="DQ321" t="e">
        <f t="shared" si="331"/>
        <v>#DIV/0!</v>
      </c>
      <c r="DR321">
        <f t="shared" si="332"/>
        <v>0.15052360711904986</v>
      </c>
      <c r="DS321">
        <f t="shared" si="333"/>
        <v>89.047619047619037</v>
      </c>
      <c r="DT321">
        <f t="shared" si="334"/>
        <v>10.952380952380953</v>
      </c>
      <c r="DU321">
        <f t="shared" si="335"/>
        <v>0.42146609993333961</v>
      </c>
      <c r="DV321">
        <f t="shared" si="336"/>
        <v>86.224489795918373</v>
      </c>
      <c r="DW321">
        <f t="shared" si="337"/>
        <v>13.77551020408163</v>
      </c>
      <c r="DX321">
        <f t="shared" si="338"/>
        <v>3.7014471769655874</v>
      </c>
      <c r="DY321">
        <f t="shared" si="339"/>
        <v>94.539116963594111</v>
      </c>
      <c r="DZ321">
        <f t="shared" si="340"/>
        <v>5.4608830364058871</v>
      </c>
      <c r="EA321">
        <f t="shared" si="341"/>
        <v>4.2390314881050513</v>
      </c>
      <c r="EB321">
        <f t="shared" si="342"/>
        <v>58.792695299289818</v>
      </c>
      <c r="EC321">
        <f t="shared" si="343"/>
        <v>41.207304700710182</v>
      </c>
      <c r="ED321">
        <f t="shared" si="344"/>
        <v>1.521721990065442</v>
      </c>
      <c r="EE321">
        <f t="shared" si="345"/>
        <v>23.316062176165804</v>
      </c>
      <c r="EF321">
        <f t="shared" si="346"/>
        <v>76.683937823834185</v>
      </c>
      <c r="EG321">
        <f t="shared" si="347"/>
        <v>5.9184448761047355</v>
      </c>
      <c r="EH321">
        <f t="shared" si="348"/>
        <v>40.026644059585806</v>
      </c>
      <c r="EI321">
        <f t="shared" si="349"/>
        <v>59.973355940414194</v>
      </c>
    </row>
    <row r="322" spans="1:139" x14ac:dyDescent="0.25">
      <c r="A322" t="s">
        <v>1848</v>
      </c>
      <c r="B322">
        <v>321</v>
      </c>
      <c r="C322" t="s">
        <v>381</v>
      </c>
      <c r="D322" t="s">
        <v>3188</v>
      </c>
      <c r="E322">
        <v>1517542</v>
      </c>
      <c r="F322">
        <v>778461</v>
      </c>
      <c r="G322">
        <v>739081</v>
      </c>
      <c r="H322">
        <v>420345</v>
      </c>
      <c r="I322">
        <v>346149</v>
      </c>
      <c r="J322">
        <v>74196</v>
      </c>
      <c r="K322">
        <f t="shared" ref="K322:K385" si="358">(H322/E322)*100</f>
        <v>27.699068625448259</v>
      </c>
      <c r="L322">
        <f t="shared" ref="L322:L385" si="359">(I322/F322)*100</f>
        <v>44.465811389395235</v>
      </c>
      <c r="M322">
        <f t="shared" ref="M322:M385" si="360">(J322/G322)*100</f>
        <v>10.03895378179117</v>
      </c>
      <c r="N322">
        <f t="shared" si="350"/>
        <v>82.348784926667378</v>
      </c>
      <c r="O322">
        <f t="shared" si="351"/>
        <v>17.651215073332619</v>
      </c>
      <c r="P322">
        <f t="shared" ref="P322:P385" si="361">SUM(CE322,CH322,CK322)</f>
        <v>49.004270301775925</v>
      </c>
      <c r="Q322">
        <f t="shared" ref="Q322:Q385" si="362">SUM(CN322,CQ322,CT322)</f>
        <v>10.478059689064935</v>
      </c>
      <c r="R322">
        <f t="shared" ref="R322:R385" si="363">SUM(DC322,DF322)</f>
        <v>9.0282981836348704</v>
      </c>
      <c r="S322">
        <f t="shared" si="352"/>
        <v>5.5659041977423307</v>
      </c>
      <c r="T322">
        <f t="shared" ref="T322:T385" si="364">SUM(CW322,DI322,DL322,DO322,DR322,DU322,DX322,EA322,ED322,EG322)</f>
        <v>25.923467627781939</v>
      </c>
      <c r="U322">
        <f t="shared" ref="U322:U385" si="365">(Q322+R322+S322+T322)</f>
        <v>50.995729698224075</v>
      </c>
      <c r="V322">
        <f t="shared" ref="V322:V385" si="366">(U322)*H322</f>
        <v>21435800</v>
      </c>
      <c r="W322">
        <v>149738</v>
      </c>
      <c r="X322">
        <v>134767</v>
      </c>
      <c r="Y322">
        <v>14971</v>
      </c>
      <c r="Z322">
        <v>42121</v>
      </c>
      <c r="AA322">
        <v>31540</v>
      </c>
      <c r="AB322">
        <v>10581</v>
      </c>
      <c r="AC322">
        <v>14128</v>
      </c>
      <c r="AD322">
        <v>9066</v>
      </c>
      <c r="AE322">
        <v>5062</v>
      </c>
      <c r="AF322">
        <v>2532</v>
      </c>
      <c r="AG322">
        <v>2336</v>
      </c>
      <c r="AH322">
        <v>196</v>
      </c>
      <c r="AI322">
        <v>23522</v>
      </c>
      <c r="AJ322">
        <v>12370</v>
      </c>
      <c r="AK322">
        <v>11152</v>
      </c>
      <c r="AL322">
        <v>17990</v>
      </c>
      <c r="AM322">
        <v>14872</v>
      </c>
      <c r="AN322">
        <v>3118</v>
      </c>
      <c r="AO322">
        <v>3274</v>
      </c>
      <c r="AP322">
        <v>3206</v>
      </c>
      <c r="AQ322">
        <v>68</v>
      </c>
      <c r="AR322">
        <v>23396</v>
      </c>
      <c r="AS322">
        <v>21830</v>
      </c>
      <c r="AT322">
        <v>1566</v>
      </c>
      <c r="AU322">
        <v>106</v>
      </c>
      <c r="AV322">
        <v>106</v>
      </c>
      <c r="AW322">
        <v>0</v>
      </c>
      <c r="AX322">
        <v>37844</v>
      </c>
      <c r="AY322">
        <v>36338</v>
      </c>
      <c r="AZ322">
        <v>1506</v>
      </c>
      <c r="BA322">
        <v>19278</v>
      </c>
      <c r="BB322">
        <v>18800</v>
      </c>
      <c r="BC322">
        <v>478</v>
      </c>
      <c r="BD322">
        <v>3918</v>
      </c>
      <c r="BE322">
        <v>3606</v>
      </c>
      <c r="BF322">
        <v>312</v>
      </c>
      <c r="BG322">
        <v>30</v>
      </c>
      <c r="BH322">
        <v>30</v>
      </c>
      <c r="BI322">
        <v>0</v>
      </c>
      <c r="BJ322">
        <v>1566</v>
      </c>
      <c r="BK322">
        <v>1474</v>
      </c>
      <c r="BL322">
        <v>92</v>
      </c>
      <c r="BM322">
        <v>3708</v>
      </c>
      <c r="BN322">
        <v>3394</v>
      </c>
      <c r="BO322">
        <v>314</v>
      </c>
      <c r="BP322">
        <v>25450</v>
      </c>
      <c r="BQ322">
        <v>24248</v>
      </c>
      <c r="BR322">
        <v>1202</v>
      </c>
      <c r="BS322">
        <v>27510</v>
      </c>
      <c r="BT322">
        <v>17458</v>
      </c>
      <c r="BU322">
        <v>10052</v>
      </c>
      <c r="BV322">
        <v>5366</v>
      </c>
      <c r="BW322">
        <v>1594</v>
      </c>
      <c r="BX322">
        <v>3772</v>
      </c>
      <c r="BY322">
        <v>18868</v>
      </c>
      <c r="BZ322">
        <v>9114</v>
      </c>
      <c r="CA322">
        <v>9754</v>
      </c>
      <c r="CB322" t="str">
        <f t="shared" si="353"/>
        <v>CultivatorsTotal</v>
      </c>
      <c r="CC322" t="str">
        <f t="shared" si="354"/>
        <v>CultivatorsMale</v>
      </c>
      <c r="CD322" t="str">
        <f t="shared" si="355"/>
        <v>CultivatorsFemale</v>
      </c>
      <c r="CE322">
        <f t="shared" ref="CE322:CE385" si="367">(W322/H322)*100</f>
        <v>35.622643304904308</v>
      </c>
      <c r="CF322">
        <f t="shared" ref="CF322:CF385" si="368">(X322/W322)*100</f>
        <v>90.001869932815978</v>
      </c>
      <c r="CG322">
        <f t="shared" ref="CG322:CG385" si="369">(Y322/W322)*100</f>
        <v>9.9981300671840145</v>
      </c>
      <c r="CH322">
        <f t="shared" ref="CH322:CH385" si="370">(Z322/H322)*100</f>
        <v>10.020578334463357</v>
      </c>
      <c r="CI322">
        <f t="shared" ref="CI322:CI385" si="371">(AA322/Z322)*100</f>
        <v>74.879513781724086</v>
      </c>
      <c r="CJ322">
        <f t="shared" ref="CJ322:CJ385" si="372">(AB322/Z322)*100</f>
        <v>25.120486218275918</v>
      </c>
      <c r="CK322">
        <f t="shared" ref="CK322:CK385" si="373">(AC322/H322)*100</f>
        <v>3.3610486624082601</v>
      </c>
      <c r="CL322">
        <f t="shared" ref="CL322:CL385" si="374">(AD322/AC322)*100</f>
        <v>64.17044167610419</v>
      </c>
      <c r="CM322">
        <f t="shared" ref="CM322:CM385" si="375">(AE322/AC322)*100</f>
        <v>35.82955832389581</v>
      </c>
      <c r="CN322">
        <f t="shared" ref="CN322:CN385" si="376">(AF322/H322)*100</f>
        <v>0.6023623452164294</v>
      </c>
      <c r="CO322">
        <f t="shared" ref="CO322:CO385" si="377">(AG322/AF322)*100</f>
        <v>92.259083728278043</v>
      </c>
      <c r="CP322">
        <f t="shared" si="356"/>
        <v>7.7409162717219591</v>
      </c>
      <c r="CQ322">
        <f t="shared" ref="CQ322:CQ385" si="378">(AI322/H322)*100</f>
        <v>5.5958795751109207</v>
      </c>
      <c r="CR322">
        <f t="shared" ref="CR322:CR385" si="379">(AJ322/AI322)*100</f>
        <v>52.589065555650031</v>
      </c>
      <c r="CS322">
        <f t="shared" ref="CS322:CS385" si="380">(AK322/AI322)*100</f>
        <v>47.410934444349969</v>
      </c>
      <c r="CT322">
        <f t="shared" ref="CT322:CT385" si="381">(AL322/H322)*100</f>
        <v>4.2798177687375842</v>
      </c>
      <c r="CU322">
        <f t="shared" ref="CU322:CU385" si="382">(AM322/AL322)*100</f>
        <v>82.668148971650908</v>
      </c>
      <c r="CV322">
        <f t="shared" ref="CV322:CV385" si="383">(AN322/AL322)*100</f>
        <v>17.331851028349082</v>
      </c>
      <c r="CW322">
        <f t="shared" ref="CW322:CW385" si="384">(AO322/H322)*100</f>
        <v>0.77888401194257095</v>
      </c>
      <c r="CX322">
        <f t="shared" ref="CX322:CX385" si="385">(AP322/AO322)*100</f>
        <v>97.9230299328039</v>
      </c>
      <c r="CY322">
        <f t="shared" ref="CY322:CY385" si="386">(AQ322/AO322)*100</f>
        <v>2.0769700671960907</v>
      </c>
      <c r="CZ322">
        <f t="shared" ref="CZ322:CZ385" si="387">(AR322/H322)*100</f>
        <v>5.5659041977423307</v>
      </c>
      <c r="DA322">
        <f t="shared" ref="DA322:DA385" si="388">(AS322/AR322)*100</f>
        <v>93.306548127885108</v>
      </c>
      <c r="DB322">
        <f t="shared" ref="DB322:DB385" si="389">(AT322/AR322)*100</f>
        <v>6.6934518721148919</v>
      </c>
      <c r="DC322">
        <f t="shared" ref="DC322:DC385" si="390">(AU322/H322)*100</f>
        <v>2.5217380960877375E-2</v>
      </c>
      <c r="DD322">
        <f t="shared" ref="DD322:DD385" si="391">(AV322/AU322)*100</f>
        <v>100</v>
      </c>
      <c r="DE322">
        <f t="shared" si="357"/>
        <v>0</v>
      </c>
      <c r="DF322">
        <f t="shared" ref="DF322:DF385" si="392">(AX322/H322)*100</f>
        <v>9.0030808026739937</v>
      </c>
      <c r="DG322">
        <f t="shared" ref="DG322:DG385" si="393">(AY322/AX322)*100</f>
        <v>96.020505232005064</v>
      </c>
      <c r="DH322">
        <f t="shared" ref="DH322:DH385" si="394">(AZ322/AX322)*100</f>
        <v>3.9794947679949266</v>
      </c>
      <c r="DI322">
        <f t="shared" ref="DI322:DI385" si="395">(BA322/H322)*100</f>
        <v>4.5862327373942833</v>
      </c>
      <c r="DJ322">
        <f t="shared" ref="DJ322:DJ385" si="396">(BB322/BA322)*100</f>
        <v>97.520489677352415</v>
      </c>
      <c r="DK322">
        <f t="shared" ref="DK322:DK385" si="397">(BC322/BA322)*100</f>
        <v>2.4795103226475774</v>
      </c>
      <c r="DL322">
        <f t="shared" ref="DL322:DL385" si="398">(BD322/H322)*100</f>
        <v>0.93209149627092036</v>
      </c>
      <c r="DM322">
        <f t="shared" ref="DM322:DM385" si="399">(BE322/BD322)*100</f>
        <v>92.036753445635526</v>
      </c>
      <c r="DN322">
        <f t="shared" ref="DN322:DN385" si="400">(BF322/BD322)*100</f>
        <v>7.9632465543644715</v>
      </c>
      <c r="DO322">
        <f t="shared" ref="DO322:DO385" si="401">(BG322/H322)*100</f>
        <v>7.1369946115690686E-3</v>
      </c>
      <c r="DP322">
        <f t="shared" ref="DP322:DP385" si="402">(BH322/BG322)*100</f>
        <v>100</v>
      </c>
      <c r="DQ322">
        <f t="shared" ref="DQ322:DQ385" si="403">(BI322/BG322)*100</f>
        <v>0</v>
      </c>
      <c r="DR322">
        <f t="shared" ref="DR322:DR385" si="404">(BJ322/H322)*100</f>
        <v>0.37255111872390534</v>
      </c>
      <c r="DS322">
        <f t="shared" ref="DS322:DS385" si="405">(BK322/BJ322)*100</f>
        <v>94.12515964240103</v>
      </c>
      <c r="DT322">
        <f t="shared" ref="DT322:DT385" si="406">(BL322/BJ322)*100</f>
        <v>5.8748403575989778</v>
      </c>
      <c r="DU322">
        <f t="shared" ref="DU322:DU385" si="407">(BM322/H322)*100</f>
        <v>0.88213253398993685</v>
      </c>
      <c r="DV322">
        <f t="shared" ref="DV322:DV385" si="408">(BN322/BM322)*100</f>
        <v>91.531823085221149</v>
      </c>
      <c r="DW322">
        <f t="shared" ref="DW322:DW385" si="409">(BO322/BM322)*100</f>
        <v>8.4681769147788568</v>
      </c>
      <c r="DX322">
        <f t="shared" ref="DX322:DX385" si="410">(BP322/H322)*100</f>
        <v>6.0545504288144265</v>
      </c>
      <c r="DY322">
        <f t="shared" ref="DY322:DY385" si="411">(BQ322/BP322)*100</f>
        <v>95.277013752455801</v>
      </c>
      <c r="DZ322">
        <f t="shared" ref="DZ322:DZ385" si="412">(BR322/BP322)*100</f>
        <v>4.7229862475442044</v>
      </c>
      <c r="EA322">
        <f t="shared" ref="EA322:EA385" si="413">(BS322/H322)*100</f>
        <v>6.5446240588088358</v>
      </c>
      <c r="EB322">
        <f t="shared" ref="EB322:EB385" si="414">(BT322/BS322)*100</f>
        <v>63.460559796437657</v>
      </c>
      <c r="EC322">
        <f t="shared" ref="EC322:EC385" si="415">(BU322/BS322)*100</f>
        <v>36.539440203562343</v>
      </c>
      <c r="ED322">
        <f t="shared" ref="ED322:ED385" si="416">(BV322/H322)*100</f>
        <v>1.2765704361893206</v>
      </c>
      <c r="EE322">
        <f t="shared" ref="EE322:EE385" si="417">(BW322/BV322)*100</f>
        <v>29.705553484904957</v>
      </c>
      <c r="EF322">
        <f t="shared" ref="EF322:EF385" si="418">(BX322/BV322)*100</f>
        <v>70.294446515095046</v>
      </c>
      <c r="EG322">
        <f t="shared" ref="EG322:EG385" si="419">(BY322/H322)*100</f>
        <v>4.4886938110361729</v>
      </c>
      <c r="EH322">
        <f t="shared" ref="EH322:EH385" si="420">(BZ322/BY322)*100</f>
        <v>48.304006783972866</v>
      </c>
      <c r="EI322">
        <f t="shared" ref="EI322:EI385" si="421">(CA322/BY322)*100</f>
        <v>51.695993216027134</v>
      </c>
    </row>
    <row r="323" spans="1:139" x14ac:dyDescent="0.25">
      <c r="A323" t="s">
        <v>3021</v>
      </c>
      <c r="B323">
        <v>322</v>
      </c>
      <c r="C323" t="s">
        <v>382</v>
      </c>
      <c r="D323" t="s">
        <v>3188</v>
      </c>
      <c r="E323">
        <v>1253938</v>
      </c>
      <c r="F323">
        <v>647585</v>
      </c>
      <c r="G323">
        <v>606353</v>
      </c>
      <c r="H323">
        <v>414765</v>
      </c>
      <c r="I323">
        <v>335801</v>
      </c>
      <c r="J323">
        <v>78964</v>
      </c>
      <c r="K323">
        <f t="shared" si="358"/>
        <v>33.07699423735464</v>
      </c>
      <c r="L323">
        <f t="shared" si="359"/>
        <v>51.854351166256166</v>
      </c>
      <c r="M323">
        <f t="shared" si="360"/>
        <v>13.022777161158599</v>
      </c>
      <c r="N323">
        <f t="shared" ref="N323:N386" si="422">(I323/H323)*100</f>
        <v>80.96174942437284</v>
      </c>
      <c r="O323">
        <f t="shared" ref="O323:O386" si="423">(J323/H323)*100</f>
        <v>19.038250575627163</v>
      </c>
      <c r="P323">
        <f t="shared" si="361"/>
        <v>8.7989584463491379</v>
      </c>
      <c r="Q323">
        <f t="shared" si="362"/>
        <v>8.3437609248610656</v>
      </c>
      <c r="R323">
        <f t="shared" si="363"/>
        <v>19.127939917784772</v>
      </c>
      <c r="S323">
        <f t="shared" ref="S323:S386" si="424">CZ323</f>
        <v>7.3166732969271759</v>
      </c>
      <c r="T323">
        <f t="shared" si="364"/>
        <v>56.412667414077845</v>
      </c>
      <c r="U323">
        <f t="shared" si="365"/>
        <v>91.201041553650867</v>
      </c>
      <c r="V323">
        <f t="shared" si="366"/>
        <v>37827000</v>
      </c>
      <c r="W323">
        <v>20677</v>
      </c>
      <c r="X323">
        <v>17606</v>
      </c>
      <c r="Y323">
        <v>3071</v>
      </c>
      <c r="Z323">
        <v>8259</v>
      </c>
      <c r="AA323">
        <v>5843</v>
      </c>
      <c r="AB323">
        <v>2416</v>
      </c>
      <c r="AC323">
        <v>7559</v>
      </c>
      <c r="AD323">
        <v>6453</v>
      </c>
      <c r="AE323">
        <v>1106</v>
      </c>
      <c r="AF323">
        <v>2322</v>
      </c>
      <c r="AG323">
        <v>2018</v>
      </c>
      <c r="AH323">
        <v>304</v>
      </c>
      <c r="AI323">
        <v>5880</v>
      </c>
      <c r="AJ323">
        <v>4393</v>
      </c>
      <c r="AK323">
        <v>1487</v>
      </c>
      <c r="AL323">
        <v>26405</v>
      </c>
      <c r="AM323">
        <v>22080</v>
      </c>
      <c r="AN323">
        <v>4325</v>
      </c>
      <c r="AO323">
        <v>6172</v>
      </c>
      <c r="AP323">
        <v>5581</v>
      </c>
      <c r="AQ323">
        <v>591</v>
      </c>
      <c r="AR323">
        <v>30347</v>
      </c>
      <c r="AS323">
        <v>27226</v>
      </c>
      <c r="AT323">
        <v>3121</v>
      </c>
      <c r="AU323">
        <v>181</v>
      </c>
      <c r="AV323">
        <v>177</v>
      </c>
      <c r="AW323">
        <v>4</v>
      </c>
      <c r="AX323">
        <v>79155</v>
      </c>
      <c r="AY323">
        <v>73452</v>
      </c>
      <c r="AZ323">
        <v>5703</v>
      </c>
      <c r="BA323">
        <v>39049</v>
      </c>
      <c r="BB323">
        <v>36625</v>
      </c>
      <c r="BC323">
        <v>2424</v>
      </c>
      <c r="BD323">
        <v>7341</v>
      </c>
      <c r="BE323">
        <v>6136</v>
      </c>
      <c r="BF323">
        <v>1205</v>
      </c>
      <c r="BG323">
        <v>32</v>
      </c>
      <c r="BH323">
        <v>25</v>
      </c>
      <c r="BI323">
        <v>7</v>
      </c>
      <c r="BJ323">
        <v>9877</v>
      </c>
      <c r="BK323">
        <v>8219</v>
      </c>
      <c r="BL323">
        <v>1658</v>
      </c>
      <c r="BM323">
        <v>17632</v>
      </c>
      <c r="BN323">
        <v>13902</v>
      </c>
      <c r="BO323">
        <v>3730</v>
      </c>
      <c r="BP323">
        <v>77391</v>
      </c>
      <c r="BQ323">
        <v>66925</v>
      </c>
      <c r="BR323">
        <v>10466</v>
      </c>
      <c r="BS323">
        <v>38977</v>
      </c>
      <c r="BT323">
        <v>18590</v>
      </c>
      <c r="BU323">
        <v>20387</v>
      </c>
      <c r="BV323">
        <v>2367</v>
      </c>
      <c r="BW323">
        <v>1001</v>
      </c>
      <c r="BX323">
        <v>1366</v>
      </c>
      <c r="BY323">
        <v>35142</v>
      </c>
      <c r="BZ323">
        <v>19549</v>
      </c>
      <c r="CA323">
        <v>15593</v>
      </c>
      <c r="CB323" t="str">
        <f t="shared" ref="CB323:CB386" si="425">INDEX($W$1:$CA$1, MATCH(MAX(W323:CA323),W323:CA323,0))</f>
        <v>GNonHHITotal</v>
      </c>
      <c r="CC323" t="str">
        <f t="shared" ref="CC323:CC386" si="426">INDEX($W$1:$CA$1, MATCH(MAX(X323,AA323,AD323,AG323,AJ323,AM323,AP323,AS323,AV323,AY323,BB323,BE323,BH323,BK323,BN323,BQ323,BT323,BW323,BZ323),W323:CA323,0))</f>
        <v>GNonHHIMale</v>
      </c>
      <c r="CD323" t="str">
        <f t="shared" ref="CD323:CD386" si="427">INDEX($W$1:$CA$1, MATCH(MAX(Y323,AB323,AE323,AH323,AK323,AN323,AQ323,AT323,AW323,AZ323,BC323,BF323,BI323,BL323,BO323,BR323,BU323,BX323,CA323),W323:CA323,0))</f>
        <v>PQFemale</v>
      </c>
      <c r="CE323">
        <f t="shared" si="367"/>
        <v>4.9852326015936734</v>
      </c>
      <c r="CF323">
        <f t="shared" si="368"/>
        <v>85.14774870629202</v>
      </c>
      <c r="CG323">
        <f t="shared" si="369"/>
        <v>14.852251293707985</v>
      </c>
      <c r="CH323">
        <f t="shared" si="370"/>
        <v>1.9912480561281691</v>
      </c>
      <c r="CI323">
        <f t="shared" si="371"/>
        <v>70.747063809177874</v>
      </c>
      <c r="CJ323">
        <f t="shared" si="372"/>
        <v>29.252936190822133</v>
      </c>
      <c r="CK323">
        <f t="shared" si="373"/>
        <v>1.8224777886272949</v>
      </c>
      <c r="CL323">
        <f t="shared" si="374"/>
        <v>85.36843497817172</v>
      </c>
      <c r="CM323">
        <f t="shared" si="375"/>
        <v>14.631565021828283</v>
      </c>
      <c r="CN323">
        <f t="shared" si="376"/>
        <v>0.55983508733861342</v>
      </c>
      <c r="CO323">
        <f t="shared" si="377"/>
        <v>86.90783807062877</v>
      </c>
      <c r="CP323">
        <f t="shared" ref="CP323:CP386" si="428">(AH323/AF323)*100</f>
        <v>13.092161929371231</v>
      </c>
      <c r="CQ323">
        <f t="shared" si="378"/>
        <v>1.4176702470073415</v>
      </c>
      <c r="CR323">
        <f t="shared" si="379"/>
        <v>74.710884353741491</v>
      </c>
      <c r="CS323">
        <f t="shared" si="380"/>
        <v>25.289115646258502</v>
      </c>
      <c r="CT323">
        <f t="shared" si="381"/>
        <v>6.3662555905151113</v>
      </c>
      <c r="CU323">
        <f t="shared" si="382"/>
        <v>83.620526415451621</v>
      </c>
      <c r="CV323">
        <f t="shared" si="383"/>
        <v>16.379473584548382</v>
      </c>
      <c r="CW323">
        <f t="shared" si="384"/>
        <v>1.4880715585934203</v>
      </c>
      <c r="CX323">
        <f t="shared" si="385"/>
        <v>90.424497731691517</v>
      </c>
      <c r="CY323">
        <f t="shared" si="386"/>
        <v>9.5755022683084903</v>
      </c>
      <c r="CZ323">
        <f t="shared" si="387"/>
        <v>7.3166732969271759</v>
      </c>
      <c r="DA323">
        <f t="shared" si="388"/>
        <v>89.715622631561615</v>
      </c>
      <c r="DB323">
        <f t="shared" si="389"/>
        <v>10.284377368438397</v>
      </c>
      <c r="DC323">
        <f t="shared" si="390"/>
        <v>4.3639169168083129E-2</v>
      </c>
      <c r="DD323">
        <f t="shared" si="391"/>
        <v>97.790055248618785</v>
      </c>
      <c r="DE323">
        <f t="shared" ref="DE323:DE386" si="429">(AW323/AU323)*100</f>
        <v>2.2099447513812152</v>
      </c>
      <c r="DF323">
        <f t="shared" si="392"/>
        <v>19.084300748616688</v>
      </c>
      <c r="DG323">
        <f t="shared" si="393"/>
        <v>92.795148758764441</v>
      </c>
      <c r="DH323">
        <f t="shared" si="394"/>
        <v>7.2048512412355503</v>
      </c>
      <c r="DI323">
        <f t="shared" si="395"/>
        <v>9.4147288223451842</v>
      </c>
      <c r="DJ323">
        <f t="shared" si="396"/>
        <v>93.79241465850599</v>
      </c>
      <c r="DK323">
        <f t="shared" si="397"/>
        <v>6.2075853414940196</v>
      </c>
      <c r="DL323">
        <f t="shared" si="398"/>
        <v>1.7699179053198799</v>
      </c>
      <c r="DM323">
        <f t="shared" si="399"/>
        <v>83.585342596376506</v>
      </c>
      <c r="DN323">
        <f t="shared" si="400"/>
        <v>16.414657403623483</v>
      </c>
      <c r="DO323">
        <f t="shared" si="401"/>
        <v>7.7152122286113824E-3</v>
      </c>
      <c r="DP323">
        <f t="shared" si="402"/>
        <v>78.125</v>
      </c>
      <c r="DQ323">
        <f t="shared" si="403"/>
        <v>21.875</v>
      </c>
      <c r="DR323">
        <f t="shared" si="404"/>
        <v>2.3813484744373321</v>
      </c>
      <c r="DS323">
        <f t="shared" si="405"/>
        <v>83.213526374405191</v>
      </c>
      <c r="DT323">
        <f t="shared" si="406"/>
        <v>16.786473625594816</v>
      </c>
      <c r="DU323">
        <f t="shared" si="407"/>
        <v>4.2510819379648712</v>
      </c>
      <c r="DV323">
        <f t="shared" si="408"/>
        <v>78.845281306715066</v>
      </c>
      <c r="DW323">
        <f t="shared" si="409"/>
        <v>21.154718693284934</v>
      </c>
      <c r="DX323">
        <f t="shared" si="410"/>
        <v>18.658999674514483</v>
      </c>
      <c r="DY323">
        <f t="shared" si="411"/>
        <v>86.476463671486343</v>
      </c>
      <c r="DZ323">
        <f t="shared" si="412"/>
        <v>13.523536328513652</v>
      </c>
      <c r="EA323">
        <f t="shared" si="413"/>
        <v>9.397369594830808</v>
      </c>
      <c r="EB323">
        <f t="shared" si="414"/>
        <v>47.694794365908102</v>
      </c>
      <c r="EC323">
        <f t="shared" si="415"/>
        <v>52.305205634091898</v>
      </c>
      <c r="ED323">
        <f t="shared" si="416"/>
        <v>0.57068460453509828</v>
      </c>
      <c r="EE323">
        <f t="shared" si="417"/>
        <v>42.289818335445709</v>
      </c>
      <c r="EF323">
        <f t="shared" si="418"/>
        <v>57.710181664554284</v>
      </c>
      <c r="EG323">
        <f t="shared" si="419"/>
        <v>8.4727496293081632</v>
      </c>
      <c r="EH323">
        <f t="shared" si="420"/>
        <v>55.628592567298384</v>
      </c>
      <c r="EI323">
        <f t="shared" si="421"/>
        <v>44.371407432701609</v>
      </c>
    </row>
    <row r="324" spans="1:139" x14ac:dyDescent="0.25">
      <c r="A324" t="s">
        <v>1850</v>
      </c>
      <c r="B324">
        <v>323</v>
      </c>
      <c r="C324" t="s">
        <v>383</v>
      </c>
      <c r="D324" t="s">
        <v>3188</v>
      </c>
      <c r="E324">
        <v>771639</v>
      </c>
      <c r="F324">
        <v>396006</v>
      </c>
      <c r="G324">
        <v>375633</v>
      </c>
      <c r="H324">
        <v>197354</v>
      </c>
      <c r="I324">
        <v>173094</v>
      </c>
      <c r="J324">
        <v>24260</v>
      </c>
      <c r="K324">
        <f t="shared" si="358"/>
        <v>25.575949375290779</v>
      </c>
      <c r="L324">
        <f t="shared" si="359"/>
        <v>43.709943788730477</v>
      </c>
      <c r="M324">
        <f t="shared" si="360"/>
        <v>6.4584315009597129</v>
      </c>
      <c r="N324">
        <f t="shared" si="422"/>
        <v>87.707368485057316</v>
      </c>
      <c r="O324">
        <f t="shared" si="423"/>
        <v>12.292631514942693</v>
      </c>
      <c r="P324">
        <f t="shared" si="361"/>
        <v>39.034425448686115</v>
      </c>
      <c r="Q324">
        <f t="shared" si="362"/>
        <v>7.1536426928260894</v>
      </c>
      <c r="R324">
        <f t="shared" si="363"/>
        <v>12.216625961470253</v>
      </c>
      <c r="S324">
        <f t="shared" si="424"/>
        <v>8.3271684384405695</v>
      </c>
      <c r="T324">
        <f t="shared" si="364"/>
        <v>33.268137458576973</v>
      </c>
      <c r="U324">
        <f t="shared" si="365"/>
        <v>60.965574551313885</v>
      </c>
      <c r="V324">
        <f t="shared" si="366"/>
        <v>12031800</v>
      </c>
      <c r="W324">
        <v>51345</v>
      </c>
      <c r="X324">
        <v>48028</v>
      </c>
      <c r="Y324">
        <v>3317</v>
      </c>
      <c r="Z324">
        <v>19603</v>
      </c>
      <c r="AA324">
        <v>17452</v>
      </c>
      <c r="AB324">
        <v>2151</v>
      </c>
      <c r="AC324">
        <v>6088</v>
      </c>
      <c r="AD324">
        <v>5324</v>
      </c>
      <c r="AE324">
        <v>764</v>
      </c>
      <c r="AF324">
        <v>300</v>
      </c>
      <c r="AG324">
        <v>292</v>
      </c>
      <c r="AH324">
        <v>8</v>
      </c>
      <c r="AI324">
        <v>6572</v>
      </c>
      <c r="AJ324">
        <v>4418</v>
      </c>
      <c r="AK324">
        <v>2154</v>
      </c>
      <c r="AL324">
        <v>7246</v>
      </c>
      <c r="AM324">
        <v>6358</v>
      </c>
      <c r="AN324">
        <v>888</v>
      </c>
      <c r="AO324">
        <v>2416</v>
      </c>
      <c r="AP324">
        <v>2310</v>
      </c>
      <c r="AQ324">
        <v>106</v>
      </c>
      <c r="AR324">
        <v>16434</v>
      </c>
      <c r="AS324">
        <v>15582</v>
      </c>
      <c r="AT324">
        <v>852</v>
      </c>
      <c r="AU324">
        <v>60</v>
      </c>
      <c r="AV324">
        <v>60</v>
      </c>
      <c r="AW324">
        <v>0</v>
      </c>
      <c r="AX324">
        <v>24050</v>
      </c>
      <c r="AY324">
        <v>23444</v>
      </c>
      <c r="AZ324">
        <v>606</v>
      </c>
      <c r="BA324">
        <v>10498</v>
      </c>
      <c r="BB324">
        <v>10366</v>
      </c>
      <c r="BC324">
        <v>132</v>
      </c>
      <c r="BD324">
        <v>2636</v>
      </c>
      <c r="BE324">
        <v>2472</v>
      </c>
      <c r="BF324">
        <v>164</v>
      </c>
      <c r="BG324">
        <v>18</v>
      </c>
      <c r="BH324">
        <v>12</v>
      </c>
      <c r="BI324">
        <v>6</v>
      </c>
      <c r="BJ324">
        <v>1098</v>
      </c>
      <c r="BK324">
        <v>1042</v>
      </c>
      <c r="BL324">
        <v>56</v>
      </c>
      <c r="BM324">
        <v>2682</v>
      </c>
      <c r="BN324">
        <v>2502</v>
      </c>
      <c r="BO324">
        <v>180</v>
      </c>
      <c r="BP324">
        <v>14952</v>
      </c>
      <c r="BQ324">
        <v>14284</v>
      </c>
      <c r="BR324">
        <v>668</v>
      </c>
      <c r="BS324">
        <v>17986</v>
      </c>
      <c r="BT324">
        <v>11796</v>
      </c>
      <c r="BU324">
        <v>6190</v>
      </c>
      <c r="BV324">
        <v>1936</v>
      </c>
      <c r="BW324">
        <v>678</v>
      </c>
      <c r="BX324">
        <v>1258</v>
      </c>
      <c r="BY324">
        <v>11434</v>
      </c>
      <c r="BZ324">
        <v>6674</v>
      </c>
      <c r="CA324">
        <v>4760</v>
      </c>
      <c r="CB324" t="str">
        <f t="shared" si="425"/>
        <v>CultivatorsTotal</v>
      </c>
      <c r="CC324" t="str">
        <f t="shared" si="426"/>
        <v>CultivatorsMale</v>
      </c>
      <c r="CD324" t="str">
        <f t="shared" si="427"/>
        <v>PQFemale</v>
      </c>
      <c r="CE324">
        <f t="shared" si="367"/>
        <v>26.016700953616343</v>
      </c>
      <c r="CF324">
        <f t="shared" si="368"/>
        <v>93.539779920148021</v>
      </c>
      <c r="CG324">
        <f t="shared" si="369"/>
        <v>6.4602200798519815</v>
      </c>
      <c r="CH324">
        <f t="shared" si="370"/>
        <v>9.9329124314683259</v>
      </c>
      <c r="CI324">
        <f t="shared" si="371"/>
        <v>89.027189715859819</v>
      </c>
      <c r="CJ324">
        <f t="shared" si="372"/>
        <v>10.972810284140182</v>
      </c>
      <c r="CK324">
        <f t="shared" si="373"/>
        <v>3.0848120636014471</v>
      </c>
      <c r="CL324">
        <f t="shared" si="374"/>
        <v>87.45072273324574</v>
      </c>
      <c r="CM324">
        <f t="shared" si="375"/>
        <v>12.549277266754272</v>
      </c>
      <c r="CN324">
        <f t="shared" si="376"/>
        <v>0.15201110694488079</v>
      </c>
      <c r="CO324">
        <f t="shared" si="377"/>
        <v>97.333333333333343</v>
      </c>
      <c r="CP324">
        <f t="shared" si="428"/>
        <v>2.666666666666667</v>
      </c>
      <c r="CQ324">
        <f t="shared" si="378"/>
        <v>3.3300566494725214</v>
      </c>
      <c r="CR324">
        <f t="shared" si="379"/>
        <v>67.224589166159461</v>
      </c>
      <c r="CS324">
        <f t="shared" si="380"/>
        <v>32.775410833840532</v>
      </c>
      <c r="CT324">
        <f t="shared" si="381"/>
        <v>3.6715749364086872</v>
      </c>
      <c r="CU324">
        <f t="shared" si="382"/>
        <v>87.744962738062384</v>
      </c>
      <c r="CV324">
        <f t="shared" si="383"/>
        <v>12.255037261937622</v>
      </c>
      <c r="CW324">
        <f t="shared" si="384"/>
        <v>1.2241961145961064</v>
      </c>
      <c r="CX324">
        <f t="shared" si="385"/>
        <v>95.61258278145695</v>
      </c>
      <c r="CY324">
        <f t="shared" si="386"/>
        <v>4.3874172185430469</v>
      </c>
      <c r="CZ324">
        <f t="shared" si="387"/>
        <v>8.3271684384405695</v>
      </c>
      <c r="DA324">
        <f t="shared" si="388"/>
        <v>94.81562614092735</v>
      </c>
      <c r="DB324">
        <f t="shared" si="389"/>
        <v>5.1843738590726547</v>
      </c>
      <c r="DC324">
        <f t="shared" si="390"/>
        <v>3.0402221388976157E-2</v>
      </c>
      <c r="DD324">
        <f t="shared" si="391"/>
        <v>100</v>
      </c>
      <c r="DE324">
        <f t="shared" si="429"/>
        <v>0</v>
      </c>
      <c r="DF324">
        <f t="shared" si="392"/>
        <v>12.186223740081276</v>
      </c>
      <c r="DG324">
        <f t="shared" si="393"/>
        <v>97.480249480249483</v>
      </c>
      <c r="DH324">
        <f t="shared" si="394"/>
        <v>2.5197505197505197</v>
      </c>
      <c r="DI324">
        <f t="shared" si="395"/>
        <v>5.3193753356911948</v>
      </c>
      <c r="DJ324">
        <f t="shared" si="396"/>
        <v>98.74261764145551</v>
      </c>
      <c r="DK324">
        <f t="shared" si="397"/>
        <v>1.2573823585444848</v>
      </c>
      <c r="DL324">
        <f t="shared" si="398"/>
        <v>1.3356709263556856</v>
      </c>
      <c r="DM324">
        <f t="shared" si="399"/>
        <v>93.778452200303491</v>
      </c>
      <c r="DN324">
        <f t="shared" si="400"/>
        <v>6.2215477996965101</v>
      </c>
      <c r="DO324">
        <f t="shared" si="401"/>
        <v>9.1206664166928464E-3</v>
      </c>
      <c r="DP324">
        <f t="shared" si="402"/>
        <v>66.666666666666657</v>
      </c>
      <c r="DQ324">
        <f t="shared" si="403"/>
        <v>33.333333333333329</v>
      </c>
      <c r="DR324">
        <f t="shared" si="404"/>
        <v>0.55636065141826363</v>
      </c>
      <c r="DS324">
        <f t="shared" si="405"/>
        <v>94.899817850637518</v>
      </c>
      <c r="DT324">
        <f t="shared" si="406"/>
        <v>5.1001821493624773</v>
      </c>
      <c r="DU324">
        <f t="shared" si="407"/>
        <v>1.3589792960872342</v>
      </c>
      <c r="DV324">
        <f t="shared" si="408"/>
        <v>93.288590604026851</v>
      </c>
      <c r="DW324">
        <f t="shared" si="409"/>
        <v>6.7114093959731544</v>
      </c>
      <c r="DX324">
        <f t="shared" si="410"/>
        <v>7.5762335701328576</v>
      </c>
      <c r="DY324">
        <f t="shared" si="411"/>
        <v>95.532370251471377</v>
      </c>
      <c r="DZ324">
        <f t="shared" si="412"/>
        <v>4.4676297485286254</v>
      </c>
      <c r="EA324">
        <f t="shared" si="413"/>
        <v>9.1135725650354189</v>
      </c>
      <c r="EB324">
        <f t="shared" si="414"/>
        <v>65.584343378183036</v>
      </c>
      <c r="EC324">
        <f t="shared" si="415"/>
        <v>34.415656621816971</v>
      </c>
      <c r="ED324">
        <f t="shared" si="416"/>
        <v>0.98097834348429735</v>
      </c>
      <c r="EE324">
        <f t="shared" si="417"/>
        <v>35.020661157024797</v>
      </c>
      <c r="EF324">
        <f t="shared" si="418"/>
        <v>64.97933884297521</v>
      </c>
      <c r="EG324">
        <f t="shared" si="419"/>
        <v>5.7936499893592224</v>
      </c>
      <c r="EH324">
        <f t="shared" si="420"/>
        <v>58.36977435718034</v>
      </c>
      <c r="EI324">
        <f t="shared" si="421"/>
        <v>41.63022564281966</v>
      </c>
    </row>
    <row r="325" spans="1:139" x14ac:dyDescent="0.25">
      <c r="A325" t="s">
        <v>3022</v>
      </c>
      <c r="B325">
        <v>324</v>
      </c>
      <c r="C325" t="s">
        <v>384</v>
      </c>
      <c r="D325" t="s">
        <v>3188</v>
      </c>
      <c r="E325">
        <v>950075</v>
      </c>
      <c r="F325">
        <v>481330</v>
      </c>
      <c r="G325">
        <v>468745</v>
      </c>
      <c r="H325">
        <v>277780</v>
      </c>
      <c r="I325">
        <v>215520</v>
      </c>
      <c r="J325">
        <v>62260</v>
      </c>
      <c r="K325">
        <f t="shared" si="358"/>
        <v>29.237691761176748</v>
      </c>
      <c r="L325">
        <f t="shared" si="359"/>
        <v>44.775933351338999</v>
      </c>
      <c r="M325">
        <f t="shared" si="360"/>
        <v>13.28227501093345</v>
      </c>
      <c r="N325">
        <f t="shared" si="422"/>
        <v>77.58657930736554</v>
      </c>
      <c r="O325">
        <f t="shared" si="423"/>
        <v>22.41342069263446</v>
      </c>
      <c r="P325">
        <f t="shared" si="361"/>
        <v>64.937720498236018</v>
      </c>
      <c r="Q325">
        <f t="shared" si="362"/>
        <v>4.8984808121535028</v>
      </c>
      <c r="R325">
        <f t="shared" si="363"/>
        <v>5.6721146230830151</v>
      </c>
      <c r="S325">
        <f t="shared" si="424"/>
        <v>4.6821225430196556</v>
      </c>
      <c r="T325">
        <f t="shared" si="364"/>
        <v>19.80956152350781</v>
      </c>
      <c r="U325">
        <f t="shared" si="365"/>
        <v>35.062279501763982</v>
      </c>
      <c r="V325">
        <f t="shared" si="366"/>
        <v>9739599.9999999981</v>
      </c>
      <c r="W325">
        <v>124450</v>
      </c>
      <c r="X325">
        <v>106757</v>
      </c>
      <c r="Y325">
        <v>17693</v>
      </c>
      <c r="Z325">
        <v>44447</v>
      </c>
      <c r="AA325">
        <v>31027</v>
      </c>
      <c r="AB325">
        <v>13420</v>
      </c>
      <c r="AC325">
        <v>11487</v>
      </c>
      <c r="AD325">
        <v>7388</v>
      </c>
      <c r="AE325">
        <v>4099</v>
      </c>
      <c r="AF325">
        <v>1215</v>
      </c>
      <c r="AG325">
        <v>908</v>
      </c>
      <c r="AH325">
        <v>307</v>
      </c>
      <c r="AI325">
        <v>5648</v>
      </c>
      <c r="AJ325">
        <v>3748</v>
      </c>
      <c r="AK325">
        <v>1900</v>
      </c>
      <c r="AL325">
        <v>6744</v>
      </c>
      <c r="AM325">
        <v>5628</v>
      </c>
      <c r="AN325">
        <v>1116</v>
      </c>
      <c r="AO325">
        <v>761</v>
      </c>
      <c r="AP325">
        <v>710</v>
      </c>
      <c r="AQ325">
        <v>51</v>
      </c>
      <c r="AR325">
        <v>13006</v>
      </c>
      <c r="AS325">
        <v>11718</v>
      </c>
      <c r="AT325">
        <v>1288</v>
      </c>
      <c r="AU325">
        <v>76</v>
      </c>
      <c r="AV325">
        <v>74</v>
      </c>
      <c r="AW325">
        <v>2</v>
      </c>
      <c r="AX325">
        <v>15680</v>
      </c>
      <c r="AY325">
        <v>14974</v>
      </c>
      <c r="AZ325">
        <v>706</v>
      </c>
      <c r="BA325">
        <v>6319</v>
      </c>
      <c r="BB325">
        <v>6233</v>
      </c>
      <c r="BC325">
        <v>86</v>
      </c>
      <c r="BD325">
        <v>1952</v>
      </c>
      <c r="BE325">
        <v>1646</v>
      </c>
      <c r="BF325">
        <v>306</v>
      </c>
      <c r="BG325">
        <v>12</v>
      </c>
      <c r="BH325">
        <v>12</v>
      </c>
      <c r="BI325">
        <v>0</v>
      </c>
      <c r="BJ325">
        <v>283</v>
      </c>
      <c r="BK325">
        <v>270</v>
      </c>
      <c r="BL325">
        <v>13</v>
      </c>
      <c r="BM325">
        <v>911</v>
      </c>
      <c r="BN325">
        <v>847</v>
      </c>
      <c r="BO325">
        <v>64</v>
      </c>
      <c r="BP325">
        <v>8853</v>
      </c>
      <c r="BQ325">
        <v>8334</v>
      </c>
      <c r="BR325">
        <v>519</v>
      </c>
      <c r="BS325">
        <v>12940</v>
      </c>
      <c r="BT325">
        <v>8272</v>
      </c>
      <c r="BU325">
        <v>4668</v>
      </c>
      <c r="BV325">
        <v>4529</v>
      </c>
      <c r="BW325">
        <v>1013</v>
      </c>
      <c r="BX325">
        <v>3516</v>
      </c>
      <c r="BY325">
        <v>18467</v>
      </c>
      <c r="BZ325">
        <v>5961</v>
      </c>
      <c r="CA325">
        <v>12506</v>
      </c>
      <c r="CB325" t="str">
        <f t="shared" si="425"/>
        <v>CultivatorsTotal</v>
      </c>
      <c r="CC325" t="str">
        <f t="shared" si="426"/>
        <v>CultivatorsMale</v>
      </c>
      <c r="CD325" t="str">
        <f t="shared" si="427"/>
        <v>CultivatorsFemale</v>
      </c>
      <c r="CE325">
        <f t="shared" si="367"/>
        <v>44.801641586867305</v>
      </c>
      <c r="CF325">
        <f t="shared" si="368"/>
        <v>85.783045399758933</v>
      </c>
      <c r="CG325">
        <f t="shared" si="369"/>
        <v>14.21695460024106</v>
      </c>
      <c r="CH325">
        <f t="shared" si="370"/>
        <v>16.000791993664052</v>
      </c>
      <c r="CI325">
        <f t="shared" si="371"/>
        <v>69.806736112673519</v>
      </c>
      <c r="CJ325">
        <f t="shared" si="372"/>
        <v>30.193263887326477</v>
      </c>
      <c r="CK325">
        <f t="shared" si="373"/>
        <v>4.1352869177046587</v>
      </c>
      <c r="CL325">
        <f t="shared" si="374"/>
        <v>64.316183511795941</v>
      </c>
      <c r="CM325">
        <f t="shared" si="375"/>
        <v>35.683816488204059</v>
      </c>
      <c r="CN325">
        <f t="shared" si="376"/>
        <v>0.43739650082799336</v>
      </c>
      <c r="CO325">
        <f t="shared" si="377"/>
        <v>74.732510288065839</v>
      </c>
      <c r="CP325">
        <f t="shared" si="428"/>
        <v>25.267489711934154</v>
      </c>
      <c r="CQ325">
        <f t="shared" si="378"/>
        <v>2.0332637338901289</v>
      </c>
      <c r="CR325">
        <f t="shared" si="379"/>
        <v>66.359773371104808</v>
      </c>
      <c r="CS325">
        <f t="shared" si="380"/>
        <v>33.640226628895185</v>
      </c>
      <c r="CT325">
        <f t="shared" si="381"/>
        <v>2.4278205774353805</v>
      </c>
      <c r="CU325">
        <f t="shared" si="382"/>
        <v>83.451957295373674</v>
      </c>
      <c r="CV325">
        <f t="shared" si="383"/>
        <v>16.548042704626333</v>
      </c>
      <c r="CW325">
        <f t="shared" si="384"/>
        <v>0.2739578083375333</v>
      </c>
      <c r="CX325">
        <f t="shared" si="385"/>
        <v>93.298291721419176</v>
      </c>
      <c r="CY325">
        <f t="shared" si="386"/>
        <v>6.7017082785808144</v>
      </c>
      <c r="CZ325">
        <f t="shared" si="387"/>
        <v>4.6821225430196556</v>
      </c>
      <c r="DA325">
        <f t="shared" si="388"/>
        <v>90.096878363832076</v>
      </c>
      <c r="DB325">
        <f t="shared" si="389"/>
        <v>9.9031216361679224</v>
      </c>
      <c r="DC325">
        <f t="shared" si="390"/>
        <v>2.7359781121751026E-2</v>
      </c>
      <c r="DD325">
        <f t="shared" si="391"/>
        <v>97.368421052631575</v>
      </c>
      <c r="DE325">
        <f t="shared" si="429"/>
        <v>2.6315789473684208</v>
      </c>
      <c r="DF325">
        <f t="shared" si="392"/>
        <v>5.6447548419612641</v>
      </c>
      <c r="DG325">
        <f t="shared" si="393"/>
        <v>95.497448979591837</v>
      </c>
      <c r="DH325">
        <f t="shared" si="394"/>
        <v>4.5025510204081627</v>
      </c>
      <c r="DI325">
        <f t="shared" si="395"/>
        <v>2.2748218014255883</v>
      </c>
      <c r="DJ325">
        <f t="shared" si="396"/>
        <v>98.639025162209208</v>
      </c>
      <c r="DK325">
        <f t="shared" si="397"/>
        <v>1.3609748377907898</v>
      </c>
      <c r="DL325">
        <f t="shared" si="398"/>
        <v>0.70271437828497374</v>
      </c>
      <c r="DM325">
        <f t="shared" si="399"/>
        <v>84.323770491803273</v>
      </c>
      <c r="DN325">
        <f t="shared" si="400"/>
        <v>15.676229508196721</v>
      </c>
      <c r="DO325">
        <f t="shared" si="401"/>
        <v>4.3199654402764779E-3</v>
      </c>
      <c r="DP325">
        <f t="shared" si="402"/>
        <v>100</v>
      </c>
      <c r="DQ325">
        <f t="shared" si="403"/>
        <v>0</v>
      </c>
      <c r="DR325">
        <f t="shared" si="404"/>
        <v>0.10187918496652026</v>
      </c>
      <c r="DS325">
        <f t="shared" si="405"/>
        <v>95.406360424028264</v>
      </c>
      <c r="DT325">
        <f t="shared" si="406"/>
        <v>4.5936395759717312</v>
      </c>
      <c r="DU325">
        <f t="shared" si="407"/>
        <v>0.32795737634098926</v>
      </c>
      <c r="DV325">
        <f t="shared" si="408"/>
        <v>92.97475301866082</v>
      </c>
      <c r="DW325">
        <f t="shared" si="409"/>
        <v>7.0252469813391878</v>
      </c>
      <c r="DX325">
        <f t="shared" si="410"/>
        <v>3.1870545035639712</v>
      </c>
      <c r="DY325">
        <f t="shared" si="411"/>
        <v>94.137580481192813</v>
      </c>
      <c r="DZ325">
        <f t="shared" si="412"/>
        <v>5.8624195188071839</v>
      </c>
      <c r="EA325">
        <f t="shared" si="413"/>
        <v>4.6583627330981345</v>
      </c>
      <c r="EB325">
        <f t="shared" si="414"/>
        <v>63.925811437403404</v>
      </c>
      <c r="EC325">
        <f t="shared" si="415"/>
        <v>36.074188562596596</v>
      </c>
      <c r="ED325">
        <f t="shared" si="416"/>
        <v>1.6304269565843472</v>
      </c>
      <c r="EE325">
        <f t="shared" si="417"/>
        <v>22.366968425701035</v>
      </c>
      <c r="EF325">
        <f t="shared" si="418"/>
        <v>77.633031574298954</v>
      </c>
      <c r="EG325">
        <f t="shared" si="419"/>
        <v>6.6480668154654765</v>
      </c>
      <c r="EH325">
        <f t="shared" si="420"/>
        <v>32.2792007364488</v>
      </c>
      <c r="EI325">
        <f t="shared" si="421"/>
        <v>67.7207992635512</v>
      </c>
    </row>
    <row r="326" spans="1:139" x14ac:dyDescent="0.25">
      <c r="A326" t="s">
        <v>1852</v>
      </c>
      <c r="B326">
        <v>325</v>
      </c>
      <c r="C326" t="s">
        <v>385</v>
      </c>
      <c r="D326" t="s">
        <v>3188</v>
      </c>
      <c r="E326">
        <v>928500</v>
      </c>
      <c r="F326">
        <v>475273</v>
      </c>
      <c r="G326">
        <v>453227</v>
      </c>
      <c r="H326">
        <v>242117</v>
      </c>
      <c r="I326">
        <v>210509</v>
      </c>
      <c r="J326">
        <v>31608</v>
      </c>
      <c r="K326">
        <f t="shared" si="358"/>
        <v>26.076144318793755</v>
      </c>
      <c r="L326">
        <f t="shared" si="359"/>
        <v>44.292227835370404</v>
      </c>
      <c r="M326">
        <f t="shared" si="360"/>
        <v>6.9739887517733941</v>
      </c>
      <c r="N326">
        <f t="shared" si="422"/>
        <v>86.945154615330594</v>
      </c>
      <c r="O326">
        <f t="shared" si="423"/>
        <v>13.054845384669395</v>
      </c>
      <c r="P326">
        <f t="shared" si="361"/>
        <v>65.733922029432051</v>
      </c>
      <c r="Q326">
        <f t="shared" si="362"/>
        <v>4.6795557519711544</v>
      </c>
      <c r="R326">
        <f t="shared" si="363"/>
        <v>7.4922454846210709</v>
      </c>
      <c r="S326">
        <f t="shared" si="424"/>
        <v>4.2747927654811519</v>
      </c>
      <c r="T326">
        <f t="shared" si="364"/>
        <v>17.81948396849457</v>
      </c>
      <c r="U326">
        <f t="shared" si="365"/>
        <v>34.266077970567949</v>
      </c>
      <c r="V326">
        <f t="shared" si="366"/>
        <v>8296400</v>
      </c>
      <c r="W326">
        <v>107473</v>
      </c>
      <c r="X326">
        <v>98837</v>
      </c>
      <c r="Y326">
        <v>8636</v>
      </c>
      <c r="Z326">
        <v>46418</v>
      </c>
      <c r="AA326">
        <v>39262</v>
      </c>
      <c r="AB326">
        <v>7156</v>
      </c>
      <c r="AC326">
        <v>5262</v>
      </c>
      <c r="AD326">
        <v>3080</v>
      </c>
      <c r="AE326">
        <v>2182</v>
      </c>
      <c r="AF326">
        <v>256</v>
      </c>
      <c r="AG326">
        <v>206</v>
      </c>
      <c r="AH326">
        <v>50</v>
      </c>
      <c r="AI326">
        <v>3470</v>
      </c>
      <c r="AJ326">
        <v>2388</v>
      </c>
      <c r="AK326">
        <v>1082</v>
      </c>
      <c r="AL326">
        <v>7604</v>
      </c>
      <c r="AM326">
        <v>6942</v>
      </c>
      <c r="AN326">
        <v>662</v>
      </c>
      <c r="AO326">
        <v>1164</v>
      </c>
      <c r="AP326">
        <v>1130</v>
      </c>
      <c r="AQ326">
        <v>34</v>
      </c>
      <c r="AR326">
        <v>10350</v>
      </c>
      <c r="AS326">
        <v>9334</v>
      </c>
      <c r="AT326">
        <v>1016</v>
      </c>
      <c r="AU326">
        <v>14</v>
      </c>
      <c r="AV326">
        <v>14</v>
      </c>
      <c r="AW326">
        <v>0</v>
      </c>
      <c r="AX326">
        <v>18126</v>
      </c>
      <c r="AY326">
        <v>17592</v>
      </c>
      <c r="AZ326">
        <v>534</v>
      </c>
      <c r="BA326">
        <v>6968</v>
      </c>
      <c r="BB326">
        <v>6900</v>
      </c>
      <c r="BC326">
        <v>68</v>
      </c>
      <c r="BD326">
        <v>2216</v>
      </c>
      <c r="BE326">
        <v>2046</v>
      </c>
      <c r="BF326">
        <v>170</v>
      </c>
      <c r="BG326">
        <v>12</v>
      </c>
      <c r="BH326">
        <v>12</v>
      </c>
      <c r="BI326">
        <v>0</v>
      </c>
      <c r="BJ326">
        <v>574</v>
      </c>
      <c r="BK326">
        <v>522</v>
      </c>
      <c r="BL326">
        <v>52</v>
      </c>
      <c r="BM326">
        <v>1210</v>
      </c>
      <c r="BN326">
        <v>1094</v>
      </c>
      <c r="BO326">
        <v>116</v>
      </c>
      <c r="BP326">
        <v>9160</v>
      </c>
      <c r="BQ326">
        <v>8618</v>
      </c>
      <c r="BR326">
        <v>542</v>
      </c>
      <c r="BS326">
        <v>12758</v>
      </c>
      <c r="BT326">
        <v>7810</v>
      </c>
      <c r="BU326">
        <v>4948</v>
      </c>
      <c r="BV326">
        <v>1180</v>
      </c>
      <c r="BW326">
        <v>438</v>
      </c>
      <c r="BX326">
        <v>742</v>
      </c>
      <c r="BY326">
        <v>7902</v>
      </c>
      <c r="BZ326">
        <v>4284</v>
      </c>
      <c r="CA326">
        <v>3618</v>
      </c>
      <c r="CB326" t="str">
        <f t="shared" si="425"/>
        <v>CultivatorsTotal</v>
      </c>
      <c r="CC326" t="str">
        <f t="shared" si="426"/>
        <v>CultivatorsMale</v>
      </c>
      <c r="CD326" t="str">
        <f t="shared" si="427"/>
        <v>CultivatorsFemale</v>
      </c>
      <c r="CE326">
        <f t="shared" si="367"/>
        <v>44.388869843918435</v>
      </c>
      <c r="CF326">
        <f t="shared" si="368"/>
        <v>91.964493407646572</v>
      </c>
      <c r="CG326">
        <f t="shared" si="369"/>
        <v>8.0355065923534283</v>
      </c>
      <c r="CH326">
        <f t="shared" si="370"/>
        <v>19.171722762135662</v>
      </c>
      <c r="CI326">
        <f t="shared" si="371"/>
        <v>84.583566719806967</v>
      </c>
      <c r="CJ326">
        <f t="shared" si="372"/>
        <v>15.416433280193029</v>
      </c>
      <c r="CK326">
        <f t="shared" si="373"/>
        <v>2.1733294233779539</v>
      </c>
      <c r="CL326">
        <f t="shared" si="374"/>
        <v>58.532877232991254</v>
      </c>
      <c r="CM326">
        <f t="shared" si="375"/>
        <v>41.467122767008739</v>
      </c>
      <c r="CN326">
        <f t="shared" si="376"/>
        <v>0.10573400463412318</v>
      </c>
      <c r="CO326">
        <f t="shared" si="377"/>
        <v>80.46875</v>
      </c>
      <c r="CP326">
        <f t="shared" si="428"/>
        <v>19.53125</v>
      </c>
      <c r="CQ326">
        <f t="shared" si="378"/>
        <v>1.4331913909390914</v>
      </c>
      <c r="CR326">
        <f t="shared" si="379"/>
        <v>68.818443804034573</v>
      </c>
      <c r="CS326">
        <f t="shared" si="380"/>
        <v>31.181556195965417</v>
      </c>
      <c r="CT326">
        <f t="shared" si="381"/>
        <v>3.1406303563979403</v>
      </c>
      <c r="CU326">
        <f t="shared" si="382"/>
        <v>91.294055760126241</v>
      </c>
      <c r="CV326">
        <f t="shared" si="383"/>
        <v>8.7059442398737499</v>
      </c>
      <c r="CW326">
        <f t="shared" si="384"/>
        <v>0.48075930232077879</v>
      </c>
      <c r="CX326">
        <f t="shared" si="385"/>
        <v>97.079037800687288</v>
      </c>
      <c r="CY326">
        <f t="shared" si="386"/>
        <v>2.9209621993127146</v>
      </c>
      <c r="CZ326">
        <f t="shared" si="387"/>
        <v>4.2747927654811519</v>
      </c>
      <c r="DA326">
        <f t="shared" si="388"/>
        <v>90.183574879227052</v>
      </c>
      <c r="DB326">
        <f t="shared" si="389"/>
        <v>9.816425120772946</v>
      </c>
      <c r="DC326">
        <f t="shared" si="390"/>
        <v>5.7823283784286111E-3</v>
      </c>
      <c r="DD326">
        <f t="shared" si="391"/>
        <v>100</v>
      </c>
      <c r="DE326">
        <f t="shared" si="429"/>
        <v>0</v>
      </c>
      <c r="DF326">
        <f t="shared" si="392"/>
        <v>7.4864631562426425</v>
      </c>
      <c r="DG326">
        <f t="shared" si="393"/>
        <v>97.053955643826555</v>
      </c>
      <c r="DH326">
        <f t="shared" si="394"/>
        <v>2.9460443561734526</v>
      </c>
      <c r="DI326">
        <f t="shared" si="395"/>
        <v>2.8779474386350401</v>
      </c>
      <c r="DJ326">
        <f t="shared" si="396"/>
        <v>99.024110218140066</v>
      </c>
      <c r="DK326">
        <f t="shared" si="397"/>
        <v>0.97588978185993103</v>
      </c>
      <c r="DL326">
        <f t="shared" si="398"/>
        <v>0.91525997761412881</v>
      </c>
      <c r="DM326">
        <f t="shared" si="399"/>
        <v>92.328519855595673</v>
      </c>
      <c r="DN326">
        <f t="shared" si="400"/>
        <v>7.6714801444043319</v>
      </c>
      <c r="DO326">
        <f t="shared" si="401"/>
        <v>4.9562814672245237E-3</v>
      </c>
      <c r="DP326">
        <f t="shared" si="402"/>
        <v>100</v>
      </c>
      <c r="DQ326">
        <f t="shared" si="403"/>
        <v>0</v>
      </c>
      <c r="DR326">
        <f t="shared" si="404"/>
        <v>0.23707546351557307</v>
      </c>
      <c r="DS326">
        <f t="shared" si="405"/>
        <v>90.940766550522639</v>
      </c>
      <c r="DT326">
        <f t="shared" si="406"/>
        <v>9.0592334494773521</v>
      </c>
      <c r="DU326">
        <f t="shared" si="407"/>
        <v>0.49975838127847283</v>
      </c>
      <c r="DV326">
        <f t="shared" si="408"/>
        <v>90.413223140495873</v>
      </c>
      <c r="DW326">
        <f t="shared" si="409"/>
        <v>9.5867768595041323</v>
      </c>
      <c r="DX326">
        <f t="shared" si="410"/>
        <v>3.7832948533147199</v>
      </c>
      <c r="DY326">
        <f t="shared" si="411"/>
        <v>94.082969432314414</v>
      </c>
      <c r="DZ326">
        <f t="shared" si="412"/>
        <v>5.9170305676855897</v>
      </c>
      <c r="EA326">
        <f t="shared" si="413"/>
        <v>5.2693532465708728</v>
      </c>
      <c r="EB326">
        <f t="shared" si="414"/>
        <v>61.216491613105504</v>
      </c>
      <c r="EC326">
        <f t="shared" si="415"/>
        <v>38.783508386894496</v>
      </c>
      <c r="ED326">
        <f t="shared" si="416"/>
        <v>0.48736767761041144</v>
      </c>
      <c r="EE326">
        <f t="shared" si="417"/>
        <v>37.118644067796609</v>
      </c>
      <c r="EF326">
        <f t="shared" si="418"/>
        <v>62.881355932203384</v>
      </c>
      <c r="EG326">
        <f t="shared" si="419"/>
        <v>3.2637113461673488</v>
      </c>
      <c r="EH326">
        <f t="shared" si="420"/>
        <v>54.214123006833717</v>
      </c>
      <c r="EI326">
        <f t="shared" si="421"/>
        <v>45.785876993166283</v>
      </c>
    </row>
    <row r="327" spans="1:139" x14ac:dyDescent="0.25">
      <c r="A327" t="s">
        <v>3023</v>
      </c>
      <c r="B327">
        <v>326</v>
      </c>
      <c r="C327" t="s">
        <v>386</v>
      </c>
      <c r="D327" t="s">
        <v>3188</v>
      </c>
      <c r="E327">
        <v>831668</v>
      </c>
      <c r="F327">
        <v>421617</v>
      </c>
      <c r="G327">
        <v>410051</v>
      </c>
      <c r="H327">
        <v>252766</v>
      </c>
      <c r="I327">
        <v>194366</v>
      </c>
      <c r="J327">
        <v>58400</v>
      </c>
      <c r="K327">
        <f t="shared" si="358"/>
        <v>30.392656685119547</v>
      </c>
      <c r="L327">
        <f t="shared" si="359"/>
        <v>46.100133533515013</v>
      </c>
      <c r="M327">
        <f t="shared" si="360"/>
        <v>14.242130856893413</v>
      </c>
      <c r="N327">
        <f t="shared" si="422"/>
        <v>76.895626785248012</v>
      </c>
      <c r="O327">
        <f t="shared" si="423"/>
        <v>23.104373214751984</v>
      </c>
      <c r="P327">
        <f t="shared" si="361"/>
        <v>71.918691596179855</v>
      </c>
      <c r="Q327">
        <f t="shared" si="362"/>
        <v>3.8786862157093909</v>
      </c>
      <c r="R327">
        <f t="shared" si="363"/>
        <v>5.7254535815734711</v>
      </c>
      <c r="S327">
        <f t="shared" si="424"/>
        <v>4.1255548610177</v>
      </c>
      <c r="T327">
        <f t="shared" si="364"/>
        <v>14.35161374551957</v>
      </c>
      <c r="U327">
        <f t="shared" si="365"/>
        <v>28.081308403820131</v>
      </c>
      <c r="V327">
        <f t="shared" si="366"/>
        <v>7097999.9999999991</v>
      </c>
      <c r="W327">
        <v>105110</v>
      </c>
      <c r="X327">
        <v>91950</v>
      </c>
      <c r="Y327">
        <v>13160</v>
      </c>
      <c r="Z327">
        <v>36120</v>
      </c>
      <c r="AA327">
        <v>25800</v>
      </c>
      <c r="AB327">
        <v>10320</v>
      </c>
      <c r="AC327">
        <v>40556</v>
      </c>
      <c r="AD327">
        <v>21748</v>
      </c>
      <c r="AE327">
        <v>18808</v>
      </c>
      <c r="AF327">
        <v>574</v>
      </c>
      <c r="AG327">
        <v>346</v>
      </c>
      <c r="AH327">
        <v>228</v>
      </c>
      <c r="AI327">
        <v>4380</v>
      </c>
      <c r="AJ327">
        <v>3148</v>
      </c>
      <c r="AK327">
        <v>1232</v>
      </c>
      <c r="AL327">
        <v>4850</v>
      </c>
      <c r="AM327">
        <v>4300</v>
      </c>
      <c r="AN327">
        <v>550</v>
      </c>
      <c r="AO327">
        <v>594</v>
      </c>
      <c r="AP327">
        <v>564</v>
      </c>
      <c r="AQ327">
        <v>30</v>
      </c>
      <c r="AR327">
        <v>10428</v>
      </c>
      <c r="AS327">
        <v>9034</v>
      </c>
      <c r="AT327">
        <v>1394</v>
      </c>
      <c r="AU327">
        <v>30</v>
      </c>
      <c r="AV327">
        <v>30</v>
      </c>
      <c r="AW327">
        <v>0</v>
      </c>
      <c r="AX327">
        <v>14442</v>
      </c>
      <c r="AY327">
        <v>13658</v>
      </c>
      <c r="AZ327">
        <v>784</v>
      </c>
      <c r="BA327">
        <v>4912</v>
      </c>
      <c r="BB327">
        <v>4796</v>
      </c>
      <c r="BC327">
        <v>116</v>
      </c>
      <c r="BD327">
        <v>1842</v>
      </c>
      <c r="BE327">
        <v>1454</v>
      </c>
      <c r="BF327">
        <v>388</v>
      </c>
      <c r="BG327">
        <v>4</v>
      </c>
      <c r="BH327">
        <v>4</v>
      </c>
      <c r="BI327">
        <v>0</v>
      </c>
      <c r="BJ327">
        <v>216</v>
      </c>
      <c r="BK327">
        <v>200</v>
      </c>
      <c r="BL327">
        <v>16</v>
      </c>
      <c r="BM327">
        <v>700</v>
      </c>
      <c r="BN327">
        <v>644</v>
      </c>
      <c r="BO327">
        <v>56</v>
      </c>
      <c r="BP327">
        <v>6488</v>
      </c>
      <c r="BQ327">
        <v>6152</v>
      </c>
      <c r="BR327">
        <v>336</v>
      </c>
      <c r="BS327">
        <v>9114</v>
      </c>
      <c r="BT327">
        <v>5400</v>
      </c>
      <c r="BU327">
        <v>3714</v>
      </c>
      <c r="BV327">
        <v>1812</v>
      </c>
      <c r="BW327">
        <v>572</v>
      </c>
      <c r="BX327">
        <v>1240</v>
      </c>
      <c r="BY327">
        <v>10594</v>
      </c>
      <c r="BZ327">
        <v>4566</v>
      </c>
      <c r="CA327">
        <v>6028</v>
      </c>
      <c r="CB327" t="str">
        <f t="shared" si="425"/>
        <v>CultivatorsTotal</v>
      </c>
      <c r="CC327" t="str">
        <f t="shared" si="426"/>
        <v>CultivatorsMale</v>
      </c>
      <c r="CD327" t="str">
        <f t="shared" si="427"/>
        <v>PlantationFemale</v>
      </c>
      <c r="CE327">
        <f t="shared" si="367"/>
        <v>41.583915558263371</v>
      </c>
      <c r="CF327">
        <f t="shared" si="368"/>
        <v>87.47978308438779</v>
      </c>
      <c r="CG327">
        <f t="shared" si="369"/>
        <v>12.520216915612215</v>
      </c>
      <c r="CH327">
        <f t="shared" si="370"/>
        <v>14.289896584192494</v>
      </c>
      <c r="CI327">
        <f t="shared" si="371"/>
        <v>71.428571428571431</v>
      </c>
      <c r="CJ327">
        <f t="shared" si="372"/>
        <v>28.571428571428569</v>
      </c>
      <c r="CK327">
        <f t="shared" si="373"/>
        <v>16.044879453723997</v>
      </c>
      <c r="CL327">
        <f t="shared" si="374"/>
        <v>53.624617812407536</v>
      </c>
      <c r="CM327">
        <f t="shared" si="375"/>
        <v>46.375382187592464</v>
      </c>
      <c r="CN327">
        <f t="shared" si="376"/>
        <v>0.22708750385732257</v>
      </c>
      <c r="CO327">
        <f t="shared" si="377"/>
        <v>60.278745644599304</v>
      </c>
      <c r="CP327">
        <f t="shared" si="428"/>
        <v>39.721254355400696</v>
      </c>
      <c r="CQ327">
        <f t="shared" si="378"/>
        <v>1.7328279911063986</v>
      </c>
      <c r="CR327">
        <f t="shared" si="379"/>
        <v>71.87214611872146</v>
      </c>
      <c r="CS327">
        <f t="shared" si="380"/>
        <v>28.127853881278536</v>
      </c>
      <c r="CT327">
        <f t="shared" si="381"/>
        <v>1.9187707207456699</v>
      </c>
      <c r="CU327">
        <f t="shared" si="382"/>
        <v>88.659793814432987</v>
      </c>
      <c r="CV327">
        <f t="shared" si="383"/>
        <v>11.340206185567011</v>
      </c>
      <c r="CW327">
        <f t="shared" si="384"/>
        <v>0.23499996043771709</v>
      </c>
      <c r="CX327">
        <f t="shared" si="385"/>
        <v>94.949494949494948</v>
      </c>
      <c r="CY327">
        <f t="shared" si="386"/>
        <v>5.0505050505050502</v>
      </c>
      <c r="CZ327">
        <f t="shared" si="387"/>
        <v>4.1255548610177</v>
      </c>
      <c r="DA327">
        <f t="shared" si="388"/>
        <v>86.632144227080929</v>
      </c>
      <c r="DB327">
        <f t="shared" si="389"/>
        <v>13.367855772919063</v>
      </c>
      <c r="DC327">
        <f t="shared" si="390"/>
        <v>1.1868684870591773E-2</v>
      </c>
      <c r="DD327">
        <f t="shared" si="391"/>
        <v>100</v>
      </c>
      <c r="DE327">
        <f t="shared" si="429"/>
        <v>0</v>
      </c>
      <c r="DF327">
        <f t="shared" si="392"/>
        <v>5.7135848967028791</v>
      </c>
      <c r="DG327">
        <f t="shared" si="393"/>
        <v>94.571389004293039</v>
      </c>
      <c r="DH327">
        <f t="shared" si="394"/>
        <v>5.4286109957069657</v>
      </c>
      <c r="DI327">
        <f t="shared" si="395"/>
        <v>1.9432993361448929</v>
      </c>
      <c r="DJ327">
        <f t="shared" si="396"/>
        <v>97.638436482084686</v>
      </c>
      <c r="DK327">
        <f t="shared" si="397"/>
        <v>2.3615635179153096</v>
      </c>
      <c r="DL327">
        <f t="shared" si="398"/>
        <v>0.72873725105433484</v>
      </c>
      <c r="DM327">
        <f t="shared" si="399"/>
        <v>78.935939196525524</v>
      </c>
      <c r="DN327">
        <f t="shared" si="400"/>
        <v>21.064060803474487</v>
      </c>
      <c r="DO327">
        <f t="shared" si="401"/>
        <v>1.582491316078903E-3</v>
      </c>
      <c r="DP327">
        <f t="shared" si="402"/>
        <v>100</v>
      </c>
      <c r="DQ327">
        <f t="shared" si="403"/>
        <v>0</v>
      </c>
      <c r="DR327">
        <f t="shared" si="404"/>
        <v>8.5454531068260758E-2</v>
      </c>
      <c r="DS327">
        <f t="shared" si="405"/>
        <v>92.592592592592595</v>
      </c>
      <c r="DT327">
        <f t="shared" si="406"/>
        <v>7.4074074074074066</v>
      </c>
      <c r="DU327">
        <f t="shared" si="407"/>
        <v>0.27693598031380801</v>
      </c>
      <c r="DV327">
        <f t="shared" si="408"/>
        <v>92</v>
      </c>
      <c r="DW327">
        <f t="shared" si="409"/>
        <v>8</v>
      </c>
      <c r="DX327">
        <f t="shared" si="410"/>
        <v>2.5668009146799808</v>
      </c>
      <c r="DY327">
        <f t="shared" si="411"/>
        <v>94.821208384710232</v>
      </c>
      <c r="DZ327">
        <f t="shared" si="412"/>
        <v>5.1787916152897653</v>
      </c>
      <c r="EA327">
        <f t="shared" si="413"/>
        <v>3.6057064636857801</v>
      </c>
      <c r="EB327">
        <f t="shared" si="414"/>
        <v>59.24950625411455</v>
      </c>
      <c r="EC327">
        <f t="shared" si="415"/>
        <v>40.75049374588545</v>
      </c>
      <c r="ED327">
        <f t="shared" si="416"/>
        <v>0.71686856618374306</v>
      </c>
      <c r="EE327">
        <f t="shared" si="417"/>
        <v>31.567328918322296</v>
      </c>
      <c r="EF327">
        <f t="shared" si="418"/>
        <v>68.432671081677711</v>
      </c>
      <c r="EG327">
        <f t="shared" si="419"/>
        <v>4.1912282506349747</v>
      </c>
      <c r="EH327">
        <f t="shared" si="420"/>
        <v>43.099867849726259</v>
      </c>
      <c r="EI327">
        <f t="shared" si="421"/>
        <v>56.900132150273741</v>
      </c>
    </row>
    <row r="328" spans="1:139" x14ac:dyDescent="0.25">
      <c r="A328" t="s">
        <v>2907</v>
      </c>
      <c r="B328">
        <v>327</v>
      </c>
      <c r="C328" t="s">
        <v>387</v>
      </c>
      <c r="E328">
        <v>1846823</v>
      </c>
      <c r="F328">
        <v>937259</v>
      </c>
      <c r="G328">
        <v>909564</v>
      </c>
      <c r="H328">
        <v>536271</v>
      </c>
      <c r="I328">
        <v>399004</v>
      </c>
      <c r="J328">
        <v>137267</v>
      </c>
      <c r="K328">
        <f t="shared" si="358"/>
        <v>29.037487620632842</v>
      </c>
      <c r="L328">
        <f t="shared" si="359"/>
        <v>42.571370346937186</v>
      </c>
      <c r="M328">
        <f t="shared" si="360"/>
        <v>15.091516374878514</v>
      </c>
      <c r="N328">
        <f t="shared" si="422"/>
        <v>74.403426625717216</v>
      </c>
      <c r="O328">
        <f t="shared" si="423"/>
        <v>25.596573374282777</v>
      </c>
      <c r="P328">
        <f t="shared" si="361"/>
        <v>34.88292299975199</v>
      </c>
      <c r="Q328">
        <f t="shared" si="362"/>
        <v>6.8592185667321184</v>
      </c>
      <c r="R328">
        <f t="shared" si="363"/>
        <v>12.649574562115049</v>
      </c>
      <c r="S328">
        <f t="shared" si="424"/>
        <v>8.3431697779667378</v>
      </c>
      <c r="T328">
        <f t="shared" si="364"/>
        <v>37.2651140934341</v>
      </c>
      <c r="U328">
        <f t="shared" si="365"/>
        <v>65.117077000248003</v>
      </c>
      <c r="V328">
        <f t="shared" si="366"/>
        <v>34920400</v>
      </c>
      <c r="W328">
        <v>51984</v>
      </c>
      <c r="X328">
        <v>41632</v>
      </c>
      <c r="Y328">
        <v>10352</v>
      </c>
      <c r="Z328">
        <v>32087</v>
      </c>
      <c r="AA328">
        <v>23372</v>
      </c>
      <c r="AB328">
        <v>8715</v>
      </c>
      <c r="AC328">
        <v>102996</v>
      </c>
      <c r="AD328">
        <v>53908</v>
      </c>
      <c r="AE328">
        <v>49088</v>
      </c>
      <c r="AF328">
        <v>8500</v>
      </c>
      <c r="AG328">
        <v>5092</v>
      </c>
      <c r="AH328">
        <v>3408</v>
      </c>
      <c r="AI328">
        <v>7906</v>
      </c>
      <c r="AJ328">
        <v>6222</v>
      </c>
      <c r="AK328">
        <v>1684</v>
      </c>
      <c r="AL328">
        <v>20378</v>
      </c>
      <c r="AM328">
        <v>18618</v>
      </c>
      <c r="AN328">
        <v>1760</v>
      </c>
      <c r="AO328">
        <v>3582</v>
      </c>
      <c r="AP328">
        <v>3208</v>
      </c>
      <c r="AQ328">
        <v>374</v>
      </c>
      <c r="AR328">
        <v>44742</v>
      </c>
      <c r="AS328">
        <v>38520</v>
      </c>
      <c r="AT328">
        <v>6222</v>
      </c>
      <c r="AU328">
        <v>120</v>
      </c>
      <c r="AV328">
        <v>112</v>
      </c>
      <c r="AW328">
        <v>8</v>
      </c>
      <c r="AX328">
        <v>67716</v>
      </c>
      <c r="AY328">
        <v>60776</v>
      </c>
      <c r="AZ328">
        <v>6940</v>
      </c>
      <c r="BA328">
        <v>32516</v>
      </c>
      <c r="BB328">
        <v>31408</v>
      </c>
      <c r="BC328">
        <v>1108</v>
      </c>
      <c r="BD328">
        <v>12322</v>
      </c>
      <c r="BE328">
        <v>9502</v>
      </c>
      <c r="BF328">
        <v>2820</v>
      </c>
      <c r="BG328">
        <v>50</v>
      </c>
      <c r="BH328">
        <v>48</v>
      </c>
      <c r="BI328">
        <v>2</v>
      </c>
      <c r="BJ328">
        <v>3500</v>
      </c>
      <c r="BK328">
        <v>3036</v>
      </c>
      <c r="BL328">
        <v>464</v>
      </c>
      <c r="BM328">
        <v>7164</v>
      </c>
      <c r="BN328">
        <v>5994</v>
      </c>
      <c r="BO328">
        <v>1170</v>
      </c>
      <c r="BP328">
        <v>66778</v>
      </c>
      <c r="BQ328">
        <v>59762</v>
      </c>
      <c r="BR328">
        <v>7016</v>
      </c>
      <c r="BS328">
        <v>42528</v>
      </c>
      <c r="BT328">
        <v>19384</v>
      </c>
      <c r="BU328">
        <v>23144</v>
      </c>
      <c r="BV328">
        <v>2284</v>
      </c>
      <c r="BW328">
        <v>1280</v>
      </c>
      <c r="BX328">
        <v>1004</v>
      </c>
      <c r="BY328">
        <v>29118</v>
      </c>
      <c r="BZ328">
        <v>17130</v>
      </c>
      <c r="CA328">
        <v>11988</v>
      </c>
      <c r="CB328" t="str">
        <f t="shared" si="425"/>
        <v>PlantationTotal</v>
      </c>
      <c r="CC328" t="str">
        <f t="shared" si="426"/>
        <v>GNonHHIMale</v>
      </c>
      <c r="CD328" t="str">
        <f t="shared" si="427"/>
        <v>PlantationFemale</v>
      </c>
      <c r="CE328">
        <f t="shared" si="367"/>
        <v>9.6936064042247292</v>
      </c>
      <c r="CF328">
        <f t="shared" si="368"/>
        <v>80.086180363188674</v>
      </c>
      <c r="CG328">
        <f t="shared" si="369"/>
        <v>19.913819636811329</v>
      </c>
      <c r="CH328">
        <f t="shared" si="370"/>
        <v>5.9833554303700929</v>
      </c>
      <c r="CI328">
        <f t="shared" si="371"/>
        <v>72.839467697198245</v>
      </c>
      <c r="CJ328">
        <f t="shared" si="372"/>
        <v>27.160532302801759</v>
      </c>
      <c r="CK328">
        <f t="shared" si="373"/>
        <v>19.205961165157166</v>
      </c>
      <c r="CL328">
        <f t="shared" si="374"/>
        <v>52.339896695017288</v>
      </c>
      <c r="CM328">
        <f t="shared" si="375"/>
        <v>47.660103304982719</v>
      </c>
      <c r="CN328">
        <f t="shared" si="376"/>
        <v>1.5850195143873154</v>
      </c>
      <c r="CO328">
        <f t="shared" si="377"/>
        <v>59.905882352941177</v>
      </c>
      <c r="CP328">
        <f t="shared" si="428"/>
        <v>40.094117647058823</v>
      </c>
      <c r="CQ328">
        <f t="shared" si="378"/>
        <v>1.4742546212642489</v>
      </c>
      <c r="CR328">
        <f t="shared" si="379"/>
        <v>78.69972173033139</v>
      </c>
      <c r="CS328">
        <f t="shared" si="380"/>
        <v>21.300278269668606</v>
      </c>
      <c r="CT328">
        <f t="shared" si="381"/>
        <v>3.7999444310805544</v>
      </c>
      <c r="CU328">
        <f t="shared" si="382"/>
        <v>91.363234861124738</v>
      </c>
      <c r="CV328">
        <f t="shared" si="383"/>
        <v>8.6367651388752584</v>
      </c>
      <c r="CW328">
        <f t="shared" si="384"/>
        <v>0.66794587065121924</v>
      </c>
      <c r="CX328">
        <f t="shared" si="385"/>
        <v>89.558905639307653</v>
      </c>
      <c r="CY328">
        <f t="shared" si="386"/>
        <v>10.44109436069235</v>
      </c>
      <c r="CZ328">
        <f t="shared" si="387"/>
        <v>8.3431697779667378</v>
      </c>
      <c r="DA328">
        <f t="shared" si="388"/>
        <v>86.093603325734207</v>
      </c>
      <c r="DB328">
        <f t="shared" si="389"/>
        <v>13.906396674265793</v>
      </c>
      <c r="DC328">
        <f t="shared" si="390"/>
        <v>2.2376746085467983E-2</v>
      </c>
      <c r="DD328">
        <f t="shared" si="391"/>
        <v>93.333333333333329</v>
      </c>
      <c r="DE328">
        <f t="shared" si="429"/>
        <v>6.666666666666667</v>
      </c>
      <c r="DF328">
        <f t="shared" si="392"/>
        <v>12.627197816029581</v>
      </c>
      <c r="DG328">
        <f t="shared" si="393"/>
        <v>89.751314312717824</v>
      </c>
      <c r="DH328">
        <f t="shared" si="394"/>
        <v>10.24868568728218</v>
      </c>
      <c r="DI328">
        <f t="shared" si="395"/>
        <v>6.0633522976256407</v>
      </c>
      <c r="DJ328">
        <f t="shared" si="396"/>
        <v>96.592446795423797</v>
      </c>
      <c r="DK328">
        <f t="shared" si="397"/>
        <v>3.4075532045762089</v>
      </c>
      <c r="DL328">
        <f t="shared" si="398"/>
        <v>2.2977188772094705</v>
      </c>
      <c r="DM328">
        <f t="shared" si="399"/>
        <v>77.114104853108259</v>
      </c>
      <c r="DN328">
        <f t="shared" si="400"/>
        <v>22.885895146891738</v>
      </c>
      <c r="DO328">
        <f t="shared" si="401"/>
        <v>9.323644202278325E-3</v>
      </c>
      <c r="DP328">
        <f t="shared" si="402"/>
        <v>96</v>
      </c>
      <c r="DQ328">
        <f t="shared" si="403"/>
        <v>4</v>
      </c>
      <c r="DR328">
        <f t="shared" si="404"/>
        <v>0.65265509415948275</v>
      </c>
      <c r="DS328">
        <f t="shared" si="405"/>
        <v>86.742857142857147</v>
      </c>
      <c r="DT328">
        <f t="shared" si="406"/>
        <v>13.257142857142856</v>
      </c>
      <c r="DU328">
        <f t="shared" si="407"/>
        <v>1.3358917413024385</v>
      </c>
      <c r="DV328">
        <f t="shared" si="408"/>
        <v>83.668341708542712</v>
      </c>
      <c r="DW328">
        <f t="shared" si="409"/>
        <v>16.331658291457288</v>
      </c>
      <c r="DX328">
        <f t="shared" si="410"/>
        <v>12.45228625079484</v>
      </c>
      <c r="DY328">
        <f t="shared" si="411"/>
        <v>89.493545778549816</v>
      </c>
      <c r="DZ328">
        <f t="shared" si="412"/>
        <v>10.506454221450179</v>
      </c>
      <c r="EA328">
        <f t="shared" si="413"/>
        <v>7.9303188126898529</v>
      </c>
      <c r="EB328">
        <f t="shared" si="414"/>
        <v>45.579382994732882</v>
      </c>
      <c r="EC328">
        <f t="shared" si="415"/>
        <v>54.420617005267111</v>
      </c>
      <c r="ED328">
        <f t="shared" si="416"/>
        <v>0.4259040671600739</v>
      </c>
      <c r="EE328">
        <f t="shared" si="417"/>
        <v>56.042031523642734</v>
      </c>
      <c r="EF328">
        <f t="shared" si="418"/>
        <v>43.957968476357266</v>
      </c>
      <c r="EG328">
        <f t="shared" si="419"/>
        <v>5.4297174376388053</v>
      </c>
      <c r="EH328">
        <f t="shared" si="420"/>
        <v>58.829589944364315</v>
      </c>
      <c r="EI328">
        <f t="shared" si="421"/>
        <v>41.170410055635685</v>
      </c>
    </row>
    <row r="329" spans="1:139" x14ac:dyDescent="0.25">
      <c r="A329" t="s">
        <v>2909</v>
      </c>
      <c r="B329">
        <v>328</v>
      </c>
      <c r="C329" t="s">
        <v>388</v>
      </c>
      <c r="E329">
        <v>3872846</v>
      </c>
      <c r="F329">
        <v>1983064</v>
      </c>
      <c r="G329">
        <v>1889782</v>
      </c>
      <c r="H329">
        <v>1154443</v>
      </c>
      <c r="I329">
        <v>922725</v>
      </c>
      <c r="J329">
        <v>231718</v>
      </c>
      <c r="K329">
        <f t="shared" si="358"/>
        <v>29.80864718091037</v>
      </c>
      <c r="L329">
        <f t="shared" si="359"/>
        <v>46.530268312066582</v>
      </c>
      <c r="M329">
        <f t="shared" si="360"/>
        <v>12.261625944156522</v>
      </c>
      <c r="N329">
        <f t="shared" si="422"/>
        <v>79.928155829261385</v>
      </c>
      <c r="O329">
        <f t="shared" si="423"/>
        <v>20.071844170738615</v>
      </c>
      <c r="P329">
        <f t="shared" si="361"/>
        <v>51.860594243284424</v>
      </c>
      <c r="Q329">
        <f t="shared" si="362"/>
        <v>7.3751584097265956</v>
      </c>
      <c r="R329">
        <f t="shared" si="363"/>
        <v>11.246549201649627</v>
      </c>
      <c r="S329">
        <f t="shared" si="424"/>
        <v>7.305860921673915</v>
      </c>
      <c r="T329">
        <f t="shared" si="364"/>
        <v>22.211837223665441</v>
      </c>
      <c r="U329">
        <f t="shared" si="365"/>
        <v>48.139405756715576</v>
      </c>
      <c r="V329">
        <f t="shared" si="366"/>
        <v>55574200</v>
      </c>
      <c r="W329">
        <v>181104</v>
      </c>
      <c r="X329">
        <v>167234</v>
      </c>
      <c r="Y329">
        <v>13870</v>
      </c>
      <c r="Z329">
        <v>212657</v>
      </c>
      <c r="AA329">
        <v>166901</v>
      </c>
      <c r="AB329">
        <v>45756</v>
      </c>
      <c r="AC329">
        <v>204940</v>
      </c>
      <c r="AD329">
        <v>115427</v>
      </c>
      <c r="AE329">
        <v>89513</v>
      </c>
      <c r="AF329">
        <v>4354</v>
      </c>
      <c r="AG329">
        <v>3419</v>
      </c>
      <c r="AH329">
        <v>935</v>
      </c>
      <c r="AI329">
        <v>15093</v>
      </c>
      <c r="AJ329">
        <v>11719</v>
      </c>
      <c r="AK329">
        <v>3374</v>
      </c>
      <c r="AL329">
        <v>65695</v>
      </c>
      <c r="AM329">
        <v>60077</v>
      </c>
      <c r="AN329">
        <v>5618</v>
      </c>
      <c r="AO329">
        <v>1453</v>
      </c>
      <c r="AP329">
        <v>1329</v>
      </c>
      <c r="AQ329">
        <v>124</v>
      </c>
      <c r="AR329">
        <v>84342</v>
      </c>
      <c r="AS329">
        <v>75305</v>
      </c>
      <c r="AT329">
        <v>9037</v>
      </c>
      <c r="AU329">
        <v>119</v>
      </c>
      <c r="AV329">
        <v>116</v>
      </c>
      <c r="AW329">
        <v>3</v>
      </c>
      <c r="AX329">
        <v>129716</v>
      </c>
      <c r="AY329">
        <v>123207</v>
      </c>
      <c r="AZ329">
        <v>6509</v>
      </c>
      <c r="BA329">
        <v>63002</v>
      </c>
      <c r="BB329">
        <v>61563</v>
      </c>
      <c r="BC329">
        <v>1439</v>
      </c>
      <c r="BD329">
        <v>13713</v>
      </c>
      <c r="BE329">
        <v>11866</v>
      </c>
      <c r="BF329">
        <v>1847</v>
      </c>
      <c r="BG329">
        <v>20</v>
      </c>
      <c r="BH329">
        <v>18</v>
      </c>
      <c r="BI329">
        <v>2</v>
      </c>
      <c r="BJ329">
        <v>2590</v>
      </c>
      <c r="BK329">
        <v>2424</v>
      </c>
      <c r="BL329">
        <v>166</v>
      </c>
      <c r="BM329">
        <v>11821</v>
      </c>
      <c r="BN329">
        <v>10751</v>
      </c>
      <c r="BO329">
        <v>1070</v>
      </c>
      <c r="BP329">
        <v>62369</v>
      </c>
      <c r="BQ329">
        <v>57958</v>
      </c>
      <c r="BR329">
        <v>4411</v>
      </c>
      <c r="BS329">
        <v>50993</v>
      </c>
      <c r="BT329">
        <v>23394</v>
      </c>
      <c r="BU329">
        <v>27599</v>
      </c>
      <c r="BV329">
        <v>2873</v>
      </c>
      <c r="BW329">
        <v>1475</v>
      </c>
      <c r="BX329">
        <v>1398</v>
      </c>
      <c r="BY329">
        <v>47589</v>
      </c>
      <c r="BZ329">
        <v>28542</v>
      </c>
      <c r="CA329">
        <v>19047</v>
      </c>
      <c r="CB329" t="str">
        <f t="shared" si="425"/>
        <v>AgriculturalLabourersTotal</v>
      </c>
      <c r="CC329" t="str">
        <f t="shared" si="426"/>
        <v>CultivatorsMale</v>
      </c>
      <c r="CD329" t="str">
        <f t="shared" si="427"/>
        <v>PlantationFemale</v>
      </c>
      <c r="CE329">
        <f t="shared" si="367"/>
        <v>15.687565345365687</v>
      </c>
      <c r="CF329">
        <f t="shared" si="368"/>
        <v>92.341417086315047</v>
      </c>
      <c r="CG329">
        <f t="shared" si="369"/>
        <v>7.6585829136849544</v>
      </c>
      <c r="CH329">
        <f t="shared" si="370"/>
        <v>18.42074489602345</v>
      </c>
      <c r="CI329">
        <f t="shared" si="371"/>
        <v>78.483661483045466</v>
      </c>
      <c r="CJ329">
        <f t="shared" si="372"/>
        <v>21.516338516954534</v>
      </c>
      <c r="CK329">
        <f t="shared" si="373"/>
        <v>17.752284001895287</v>
      </c>
      <c r="CL329">
        <f t="shared" si="374"/>
        <v>56.322338245340099</v>
      </c>
      <c r="CM329">
        <f t="shared" si="375"/>
        <v>43.677661754659901</v>
      </c>
      <c r="CN329">
        <f t="shared" si="376"/>
        <v>0.37715157872671062</v>
      </c>
      <c r="CO329">
        <f t="shared" si="377"/>
        <v>78.525493798805698</v>
      </c>
      <c r="CP329">
        <f t="shared" si="428"/>
        <v>21.474506201194306</v>
      </c>
      <c r="CQ329">
        <f t="shared" si="378"/>
        <v>1.3073837339738732</v>
      </c>
      <c r="CR329">
        <f t="shared" si="379"/>
        <v>77.645266017359035</v>
      </c>
      <c r="CS329">
        <f t="shared" si="380"/>
        <v>22.354733982640958</v>
      </c>
      <c r="CT329">
        <f t="shared" si="381"/>
        <v>5.6906230970260117</v>
      </c>
      <c r="CU329">
        <f t="shared" si="382"/>
        <v>91.448359844737041</v>
      </c>
      <c r="CV329">
        <f t="shared" si="383"/>
        <v>8.5516401552629571</v>
      </c>
      <c r="CW329">
        <f t="shared" si="384"/>
        <v>0.12586156267567994</v>
      </c>
      <c r="CX329">
        <f t="shared" si="385"/>
        <v>91.465932553337922</v>
      </c>
      <c r="CY329">
        <f t="shared" si="386"/>
        <v>8.5340674466620783</v>
      </c>
      <c r="CZ329">
        <f t="shared" si="387"/>
        <v>7.305860921673915</v>
      </c>
      <c r="DA329">
        <f t="shared" si="388"/>
        <v>89.285290839676563</v>
      </c>
      <c r="DB329">
        <f t="shared" si="389"/>
        <v>10.714709160323444</v>
      </c>
      <c r="DC329">
        <f t="shared" si="390"/>
        <v>1.0308001347836142E-2</v>
      </c>
      <c r="DD329">
        <f t="shared" si="391"/>
        <v>97.47899159663865</v>
      </c>
      <c r="DE329">
        <f t="shared" si="429"/>
        <v>2.5210084033613445</v>
      </c>
      <c r="DF329">
        <f t="shared" si="392"/>
        <v>11.236241200301791</v>
      </c>
      <c r="DG329">
        <f t="shared" si="393"/>
        <v>94.982114773813564</v>
      </c>
      <c r="DH329">
        <f t="shared" si="394"/>
        <v>5.0178852261864382</v>
      </c>
      <c r="DI329">
        <f t="shared" si="395"/>
        <v>5.4573504278686773</v>
      </c>
      <c r="DJ329">
        <f t="shared" si="396"/>
        <v>97.715945525538871</v>
      </c>
      <c r="DK329">
        <f t="shared" si="397"/>
        <v>2.2840544744611284</v>
      </c>
      <c r="DL329">
        <f t="shared" si="398"/>
        <v>1.1878455670830002</v>
      </c>
      <c r="DM329">
        <f t="shared" si="399"/>
        <v>86.531028950630784</v>
      </c>
      <c r="DN329">
        <f t="shared" si="400"/>
        <v>13.468971049369211</v>
      </c>
      <c r="DO329">
        <f t="shared" si="401"/>
        <v>1.7324372013169987E-3</v>
      </c>
      <c r="DP329">
        <f t="shared" si="402"/>
        <v>90</v>
      </c>
      <c r="DQ329">
        <f t="shared" si="403"/>
        <v>10</v>
      </c>
      <c r="DR329">
        <f t="shared" si="404"/>
        <v>0.22435061757055133</v>
      </c>
      <c r="DS329">
        <f t="shared" si="405"/>
        <v>93.590733590733592</v>
      </c>
      <c r="DT329">
        <f t="shared" si="406"/>
        <v>6.4092664092664089</v>
      </c>
      <c r="DU329">
        <f t="shared" si="407"/>
        <v>1.0239570078384121</v>
      </c>
      <c r="DV329">
        <f t="shared" si="408"/>
        <v>90.94831232552238</v>
      </c>
      <c r="DW329">
        <f t="shared" si="409"/>
        <v>9.0516876744776251</v>
      </c>
      <c r="DX329">
        <f t="shared" si="410"/>
        <v>5.4025187904469947</v>
      </c>
      <c r="DY329">
        <f t="shared" si="411"/>
        <v>92.927576199714608</v>
      </c>
      <c r="DZ329">
        <f t="shared" si="412"/>
        <v>7.0724238002853976</v>
      </c>
      <c r="EA329">
        <f t="shared" si="413"/>
        <v>4.4171085103378864</v>
      </c>
      <c r="EB329">
        <f t="shared" si="414"/>
        <v>45.87688506265566</v>
      </c>
      <c r="EC329">
        <f t="shared" si="415"/>
        <v>54.12311493734434</v>
      </c>
      <c r="ED329">
        <f t="shared" si="416"/>
        <v>0.24886460396918689</v>
      </c>
      <c r="EE329">
        <f t="shared" si="417"/>
        <v>51.340062652279848</v>
      </c>
      <c r="EF329">
        <f t="shared" si="418"/>
        <v>48.659937347720152</v>
      </c>
      <c r="EG329">
        <f t="shared" si="419"/>
        <v>4.1222476986737329</v>
      </c>
      <c r="EH329">
        <f t="shared" si="420"/>
        <v>59.976044884322008</v>
      </c>
      <c r="EI329">
        <f t="shared" si="421"/>
        <v>40.023955115677992</v>
      </c>
    </row>
    <row r="330" spans="1:139" x14ac:dyDescent="0.25">
      <c r="A330" t="s">
        <v>2911</v>
      </c>
      <c r="B330">
        <v>329</v>
      </c>
      <c r="C330" t="s">
        <v>389</v>
      </c>
      <c r="E330">
        <v>2819086</v>
      </c>
      <c r="F330">
        <v>1451542</v>
      </c>
      <c r="G330">
        <v>1367544</v>
      </c>
      <c r="H330">
        <v>885123</v>
      </c>
      <c r="I330">
        <v>748633</v>
      </c>
      <c r="J330">
        <v>136490</v>
      </c>
      <c r="K330">
        <f t="shared" si="358"/>
        <v>31.397516783808655</v>
      </c>
      <c r="L330">
        <f t="shared" si="359"/>
        <v>51.575014708496205</v>
      </c>
      <c r="M330">
        <f t="shared" si="360"/>
        <v>9.9806660699765413</v>
      </c>
      <c r="N330">
        <f t="shared" si="422"/>
        <v>84.579544311920486</v>
      </c>
      <c r="O330">
        <f t="shared" si="423"/>
        <v>15.42045568807951</v>
      </c>
      <c r="P330">
        <f t="shared" si="361"/>
        <v>67.068079803597911</v>
      </c>
      <c r="Q330">
        <f t="shared" si="362"/>
        <v>7.6590485164208815</v>
      </c>
      <c r="R330">
        <f t="shared" si="363"/>
        <v>7.1777594752367753</v>
      </c>
      <c r="S330">
        <f t="shared" si="424"/>
        <v>3.3574994661758875</v>
      </c>
      <c r="T330">
        <f t="shared" si="364"/>
        <v>14.737612738568536</v>
      </c>
      <c r="U330">
        <f t="shared" si="365"/>
        <v>32.931920196402082</v>
      </c>
      <c r="V330">
        <f t="shared" si="366"/>
        <v>29148800</v>
      </c>
      <c r="W330">
        <v>312014</v>
      </c>
      <c r="X330">
        <v>283599</v>
      </c>
      <c r="Y330">
        <v>28415</v>
      </c>
      <c r="Z330">
        <v>272435</v>
      </c>
      <c r="AA330">
        <v>212822</v>
      </c>
      <c r="AB330">
        <v>59613</v>
      </c>
      <c r="AC330">
        <v>9186</v>
      </c>
      <c r="AD330">
        <v>8000</v>
      </c>
      <c r="AE330">
        <v>1186</v>
      </c>
      <c r="AF330">
        <v>456</v>
      </c>
      <c r="AG330">
        <v>406</v>
      </c>
      <c r="AH330">
        <v>50</v>
      </c>
      <c r="AI330">
        <v>22538</v>
      </c>
      <c r="AJ330">
        <v>14022</v>
      </c>
      <c r="AK330">
        <v>8516</v>
      </c>
      <c r="AL330">
        <v>44798</v>
      </c>
      <c r="AM330">
        <v>37992</v>
      </c>
      <c r="AN330">
        <v>6806</v>
      </c>
      <c r="AO330">
        <v>704</v>
      </c>
      <c r="AP330">
        <v>658</v>
      </c>
      <c r="AQ330">
        <v>46</v>
      </c>
      <c r="AR330">
        <v>29718</v>
      </c>
      <c r="AS330">
        <v>28322</v>
      </c>
      <c r="AT330">
        <v>1396</v>
      </c>
      <c r="AU330">
        <v>62</v>
      </c>
      <c r="AV330">
        <v>62</v>
      </c>
      <c r="AW330">
        <v>0</v>
      </c>
      <c r="AX330">
        <v>63470</v>
      </c>
      <c r="AY330">
        <v>61420</v>
      </c>
      <c r="AZ330">
        <v>2050</v>
      </c>
      <c r="BA330">
        <v>30208</v>
      </c>
      <c r="BB330">
        <v>29788</v>
      </c>
      <c r="BC330">
        <v>420</v>
      </c>
      <c r="BD330">
        <v>4998</v>
      </c>
      <c r="BE330">
        <v>4526</v>
      </c>
      <c r="BF330">
        <v>472</v>
      </c>
      <c r="BG330">
        <v>26</v>
      </c>
      <c r="BH330">
        <v>20</v>
      </c>
      <c r="BI330">
        <v>6</v>
      </c>
      <c r="BJ330">
        <v>818</v>
      </c>
      <c r="BK330">
        <v>770</v>
      </c>
      <c r="BL330">
        <v>48</v>
      </c>
      <c r="BM330">
        <v>5174</v>
      </c>
      <c r="BN330">
        <v>4840</v>
      </c>
      <c r="BO330">
        <v>334</v>
      </c>
      <c r="BP330">
        <v>24436</v>
      </c>
      <c r="BQ330">
        <v>22132</v>
      </c>
      <c r="BR330">
        <v>2304</v>
      </c>
      <c r="BS330">
        <v>29756</v>
      </c>
      <c r="BT330">
        <v>17390</v>
      </c>
      <c r="BU330">
        <v>12366</v>
      </c>
      <c r="BV330">
        <v>3464</v>
      </c>
      <c r="BW330">
        <v>1752</v>
      </c>
      <c r="BX330">
        <v>1712</v>
      </c>
      <c r="BY330">
        <v>30862</v>
      </c>
      <c r="BZ330">
        <v>20112</v>
      </c>
      <c r="CA330">
        <v>10750</v>
      </c>
      <c r="CB330" t="str">
        <f t="shared" si="425"/>
        <v>CultivatorsTotal</v>
      </c>
      <c r="CC330" t="str">
        <f t="shared" si="426"/>
        <v>CultivatorsMale</v>
      </c>
      <c r="CD330" t="str">
        <f t="shared" si="427"/>
        <v>AgriculturalLabourersFemale</v>
      </c>
      <c r="CE330">
        <f t="shared" si="367"/>
        <v>35.250919928642688</v>
      </c>
      <c r="CF330">
        <f t="shared" si="368"/>
        <v>90.893036850910534</v>
      </c>
      <c r="CG330">
        <f t="shared" si="369"/>
        <v>9.1069631490894647</v>
      </c>
      <c r="CH330">
        <f t="shared" si="370"/>
        <v>30.779338012908941</v>
      </c>
      <c r="CI330">
        <f t="shared" si="371"/>
        <v>78.118450272542077</v>
      </c>
      <c r="CJ330">
        <f t="shared" si="372"/>
        <v>21.881549727457923</v>
      </c>
      <c r="CK330">
        <f t="shared" si="373"/>
        <v>1.0378218620462918</v>
      </c>
      <c r="CL330">
        <f t="shared" si="374"/>
        <v>87.089048552144561</v>
      </c>
      <c r="CM330">
        <f t="shared" si="375"/>
        <v>12.910951447855432</v>
      </c>
      <c r="CN330">
        <f t="shared" si="376"/>
        <v>5.1518263563369159E-2</v>
      </c>
      <c r="CO330">
        <f t="shared" si="377"/>
        <v>89.035087719298247</v>
      </c>
      <c r="CP330">
        <f t="shared" si="428"/>
        <v>10.964912280701753</v>
      </c>
      <c r="CQ330">
        <f t="shared" si="378"/>
        <v>2.5463127723491534</v>
      </c>
      <c r="CR330">
        <f t="shared" si="379"/>
        <v>62.214925902919518</v>
      </c>
      <c r="CS330">
        <f t="shared" si="380"/>
        <v>37.785074097080482</v>
      </c>
      <c r="CT330">
        <f t="shared" si="381"/>
        <v>5.0612174805083585</v>
      </c>
      <c r="CU330">
        <f t="shared" si="382"/>
        <v>84.807357471315683</v>
      </c>
      <c r="CV330">
        <f t="shared" si="383"/>
        <v>15.192642528684317</v>
      </c>
      <c r="CW330">
        <f t="shared" si="384"/>
        <v>7.9536968308359407E-2</v>
      </c>
      <c r="CX330">
        <f t="shared" si="385"/>
        <v>93.465909090909093</v>
      </c>
      <c r="CY330">
        <f t="shared" si="386"/>
        <v>6.5340909090909092</v>
      </c>
      <c r="CZ330">
        <f t="shared" si="387"/>
        <v>3.3574994661758875</v>
      </c>
      <c r="DA330">
        <f t="shared" si="388"/>
        <v>95.302510263140178</v>
      </c>
      <c r="DB330">
        <f t="shared" si="389"/>
        <v>4.697489736859815</v>
      </c>
      <c r="DC330">
        <f t="shared" si="390"/>
        <v>7.0046761862475613E-3</v>
      </c>
      <c r="DD330">
        <f t="shared" si="391"/>
        <v>100</v>
      </c>
      <c r="DE330">
        <f t="shared" si="429"/>
        <v>0</v>
      </c>
      <c r="DF330">
        <f t="shared" si="392"/>
        <v>7.1707547990505276</v>
      </c>
      <c r="DG330">
        <f t="shared" si="393"/>
        <v>96.770127619347718</v>
      </c>
      <c r="DH330">
        <f t="shared" si="394"/>
        <v>3.2298723806522767</v>
      </c>
      <c r="DI330">
        <f t="shared" si="395"/>
        <v>3.4128590037768762</v>
      </c>
      <c r="DJ330">
        <f t="shared" si="396"/>
        <v>98.609639830508485</v>
      </c>
      <c r="DK330">
        <f t="shared" si="397"/>
        <v>1.3903601694915253</v>
      </c>
      <c r="DL330">
        <f t="shared" si="398"/>
        <v>0.56466728353008566</v>
      </c>
      <c r="DM330">
        <f t="shared" si="399"/>
        <v>90.556222488995601</v>
      </c>
      <c r="DN330">
        <f t="shared" si="400"/>
        <v>9.4437775110044022</v>
      </c>
      <c r="DO330">
        <f t="shared" si="401"/>
        <v>2.9374448522973646E-3</v>
      </c>
      <c r="DP330">
        <f t="shared" si="402"/>
        <v>76.923076923076934</v>
      </c>
      <c r="DQ330">
        <f t="shared" si="403"/>
        <v>23.076923076923077</v>
      </c>
      <c r="DR330">
        <f t="shared" si="404"/>
        <v>9.2416534199201691E-2</v>
      </c>
      <c r="DS330">
        <f t="shared" si="405"/>
        <v>94.13202933985329</v>
      </c>
      <c r="DT330">
        <f t="shared" si="406"/>
        <v>5.8679706601466997</v>
      </c>
      <c r="DU330">
        <f t="shared" si="407"/>
        <v>0.58455152560717549</v>
      </c>
      <c r="DV330">
        <f t="shared" si="408"/>
        <v>93.544646308465403</v>
      </c>
      <c r="DW330">
        <f t="shared" si="409"/>
        <v>6.4553536915345964</v>
      </c>
      <c r="DX330">
        <f t="shared" si="410"/>
        <v>2.7607462465668613</v>
      </c>
      <c r="DY330">
        <f t="shared" si="411"/>
        <v>90.571288263218207</v>
      </c>
      <c r="DZ330">
        <f t="shared" si="412"/>
        <v>9.4287117367817981</v>
      </c>
      <c r="EA330">
        <f t="shared" si="413"/>
        <v>3.3617926548061678</v>
      </c>
      <c r="EB330">
        <f t="shared" si="414"/>
        <v>58.441994891786528</v>
      </c>
      <c r="EC330">
        <f t="shared" si="415"/>
        <v>41.558005108213472</v>
      </c>
      <c r="ED330">
        <f t="shared" si="416"/>
        <v>0.3913580372445411</v>
      </c>
      <c r="EE330">
        <f t="shared" si="417"/>
        <v>50.577367205542721</v>
      </c>
      <c r="EF330">
        <f t="shared" si="418"/>
        <v>49.422632794457279</v>
      </c>
      <c r="EG330">
        <f t="shared" si="419"/>
        <v>3.4867470396769713</v>
      </c>
      <c r="EH330">
        <f t="shared" si="420"/>
        <v>65.167519927418837</v>
      </c>
      <c r="EI330">
        <f t="shared" si="421"/>
        <v>34.83248007258117</v>
      </c>
    </row>
    <row r="331" spans="1:139" x14ac:dyDescent="0.25">
      <c r="A331" t="s">
        <v>2913</v>
      </c>
      <c r="B331">
        <v>330</v>
      </c>
      <c r="C331" t="s">
        <v>390</v>
      </c>
      <c r="E331">
        <v>3007134</v>
      </c>
      <c r="F331">
        <v>1551066</v>
      </c>
      <c r="G331">
        <v>1456068</v>
      </c>
      <c r="H331">
        <v>825835</v>
      </c>
      <c r="I331">
        <v>689858</v>
      </c>
      <c r="J331">
        <v>135977</v>
      </c>
      <c r="K331">
        <f t="shared" si="358"/>
        <v>27.462527443073704</v>
      </c>
      <c r="L331">
        <f t="shared" si="359"/>
        <v>44.476379470635038</v>
      </c>
      <c r="M331">
        <f t="shared" si="360"/>
        <v>9.3386435248903208</v>
      </c>
      <c r="N331">
        <f t="shared" si="422"/>
        <v>83.534604370122352</v>
      </c>
      <c r="O331">
        <f t="shared" si="423"/>
        <v>16.465395629877637</v>
      </c>
      <c r="P331">
        <f t="shared" si="361"/>
        <v>66.398372556261236</v>
      </c>
      <c r="Q331">
        <f t="shared" si="362"/>
        <v>7.9960282623042129</v>
      </c>
      <c r="R331">
        <f t="shared" si="363"/>
        <v>7.4305399989101941</v>
      </c>
      <c r="S331">
        <f t="shared" si="424"/>
        <v>3.8554917144465906</v>
      </c>
      <c r="T331">
        <f t="shared" si="364"/>
        <v>14.319567468077764</v>
      </c>
      <c r="U331">
        <f t="shared" si="365"/>
        <v>33.601627443738764</v>
      </c>
      <c r="V331">
        <f t="shared" si="366"/>
        <v>27749400.000000004</v>
      </c>
      <c r="W331">
        <v>226346</v>
      </c>
      <c r="X331">
        <v>211115</v>
      </c>
      <c r="Y331">
        <v>15231</v>
      </c>
      <c r="Z331">
        <v>294195</v>
      </c>
      <c r="AA331">
        <v>238667</v>
      </c>
      <c r="AB331">
        <v>55528</v>
      </c>
      <c r="AC331">
        <v>27800</v>
      </c>
      <c r="AD331">
        <v>19138</v>
      </c>
      <c r="AE331">
        <v>8662</v>
      </c>
      <c r="AF331">
        <v>358</v>
      </c>
      <c r="AG331">
        <v>342</v>
      </c>
      <c r="AH331">
        <v>16</v>
      </c>
      <c r="AI331">
        <v>19868</v>
      </c>
      <c r="AJ331">
        <v>9072</v>
      </c>
      <c r="AK331">
        <v>10796</v>
      </c>
      <c r="AL331">
        <v>45808</v>
      </c>
      <c r="AM331">
        <v>32184</v>
      </c>
      <c r="AN331">
        <v>13624</v>
      </c>
      <c r="AO331">
        <v>672</v>
      </c>
      <c r="AP331">
        <v>654</v>
      </c>
      <c r="AQ331">
        <v>18</v>
      </c>
      <c r="AR331">
        <v>31840</v>
      </c>
      <c r="AS331">
        <v>30734</v>
      </c>
      <c r="AT331">
        <v>1106</v>
      </c>
      <c r="AU331">
        <v>62</v>
      </c>
      <c r="AV331">
        <v>62</v>
      </c>
      <c r="AW331">
        <v>0</v>
      </c>
      <c r="AX331">
        <v>61302</v>
      </c>
      <c r="AY331">
        <v>58788</v>
      </c>
      <c r="AZ331">
        <v>2514</v>
      </c>
      <c r="BA331">
        <v>25712</v>
      </c>
      <c r="BB331">
        <v>25356</v>
      </c>
      <c r="BC331">
        <v>356</v>
      </c>
      <c r="BD331">
        <v>6796</v>
      </c>
      <c r="BE331">
        <v>6028</v>
      </c>
      <c r="BF331">
        <v>768</v>
      </c>
      <c r="BG331">
        <v>0</v>
      </c>
      <c r="BH331">
        <v>0</v>
      </c>
      <c r="BI331">
        <v>0</v>
      </c>
      <c r="BJ331">
        <v>856</v>
      </c>
      <c r="BK331">
        <v>770</v>
      </c>
      <c r="BL331">
        <v>86</v>
      </c>
      <c r="BM331">
        <v>4468</v>
      </c>
      <c r="BN331">
        <v>4264</v>
      </c>
      <c r="BO331">
        <v>204</v>
      </c>
      <c r="BP331">
        <v>19720</v>
      </c>
      <c r="BQ331">
        <v>18192</v>
      </c>
      <c r="BR331">
        <v>1528</v>
      </c>
      <c r="BS331">
        <v>32718</v>
      </c>
      <c r="BT331">
        <v>17414</v>
      </c>
      <c r="BU331">
        <v>15304</v>
      </c>
      <c r="BV331">
        <v>2294</v>
      </c>
      <c r="BW331">
        <v>1152</v>
      </c>
      <c r="BX331">
        <v>1142</v>
      </c>
      <c r="BY331">
        <v>25020</v>
      </c>
      <c r="BZ331">
        <v>15926</v>
      </c>
      <c r="CA331">
        <v>9094</v>
      </c>
      <c r="CB331" t="str">
        <f t="shared" si="425"/>
        <v>AgriculturalLabourersTotal</v>
      </c>
      <c r="CC331" t="str">
        <f t="shared" si="426"/>
        <v>AgriculturalLabourersMale</v>
      </c>
      <c r="CD331" t="str">
        <f t="shared" si="427"/>
        <v>AgriculturalLabourersFemale</v>
      </c>
      <c r="CE331">
        <f t="shared" si="367"/>
        <v>27.408138429589446</v>
      </c>
      <c r="CF331">
        <f t="shared" si="368"/>
        <v>93.270921509547335</v>
      </c>
      <c r="CG331">
        <f t="shared" si="369"/>
        <v>6.7290784904526699</v>
      </c>
      <c r="CH331">
        <f t="shared" si="370"/>
        <v>35.623944250364779</v>
      </c>
      <c r="CI331">
        <f t="shared" si="371"/>
        <v>81.125444008225827</v>
      </c>
      <c r="CJ331">
        <f t="shared" si="372"/>
        <v>18.874555991774162</v>
      </c>
      <c r="CK331">
        <f t="shared" si="373"/>
        <v>3.3662898763070102</v>
      </c>
      <c r="CL331">
        <f t="shared" si="374"/>
        <v>68.841726618705039</v>
      </c>
      <c r="CM331">
        <f t="shared" si="375"/>
        <v>31.158273381294965</v>
      </c>
      <c r="CN331">
        <f t="shared" si="376"/>
        <v>4.3350063874744951E-2</v>
      </c>
      <c r="CO331">
        <f t="shared" si="377"/>
        <v>95.530726256983243</v>
      </c>
      <c r="CP331">
        <f t="shared" si="428"/>
        <v>4.4692737430167595</v>
      </c>
      <c r="CQ331">
        <f t="shared" si="378"/>
        <v>2.4058074554844491</v>
      </c>
      <c r="CR331">
        <f t="shared" si="379"/>
        <v>45.661365009059793</v>
      </c>
      <c r="CS331">
        <f t="shared" si="380"/>
        <v>54.338634990940207</v>
      </c>
      <c r="CT331">
        <f t="shared" si="381"/>
        <v>5.5468707429450186</v>
      </c>
      <c r="CU331">
        <f t="shared" si="382"/>
        <v>70.258470136220751</v>
      </c>
      <c r="CV331">
        <f t="shared" si="383"/>
        <v>29.741529863779252</v>
      </c>
      <c r="CW331">
        <f t="shared" si="384"/>
        <v>8.1372186938068747E-2</v>
      </c>
      <c r="CX331">
        <f t="shared" si="385"/>
        <v>97.321428571428569</v>
      </c>
      <c r="CY331">
        <f t="shared" si="386"/>
        <v>2.6785714285714284</v>
      </c>
      <c r="CZ331">
        <f t="shared" si="387"/>
        <v>3.8554917144465906</v>
      </c>
      <c r="DA331">
        <f t="shared" si="388"/>
        <v>96.526381909547737</v>
      </c>
      <c r="DB331">
        <f t="shared" si="389"/>
        <v>3.4736180904522613</v>
      </c>
      <c r="DC331">
        <f t="shared" si="390"/>
        <v>7.5075529615480086E-3</v>
      </c>
      <c r="DD331">
        <f t="shared" si="391"/>
        <v>100</v>
      </c>
      <c r="DE331">
        <f t="shared" si="429"/>
        <v>0</v>
      </c>
      <c r="DF331">
        <f t="shared" si="392"/>
        <v>7.4230324459486461</v>
      </c>
      <c r="DG331">
        <f t="shared" si="393"/>
        <v>95.898991876284626</v>
      </c>
      <c r="DH331">
        <f t="shared" si="394"/>
        <v>4.1010081237153768</v>
      </c>
      <c r="DI331">
        <f t="shared" si="395"/>
        <v>3.113454866892297</v>
      </c>
      <c r="DJ331">
        <f t="shared" si="396"/>
        <v>98.615432482887371</v>
      </c>
      <c r="DK331">
        <f t="shared" si="397"/>
        <v>1.3845675171126324</v>
      </c>
      <c r="DL331">
        <f t="shared" si="398"/>
        <v>0.82292467623677856</v>
      </c>
      <c r="DM331">
        <f t="shared" si="399"/>
        <v>88.699234844025895</v>
      </c>
      <c r="DN331">
        <f t="shared" si="400"/>
        <v>11.300765155974101</v>
      </c>
      <c r="DO331">
        <f t="shared" si="401"/>
        <v>0</v>
      </c>
      <c r="DP331" t="e">
        <f t="shared" si="402"/>
        <v>#DIV/0!</v>
      </c>
      <c r="DQ331" t="e">
        <f t="shared" si="403"/>
        <v>#DIV/0!</v>
      </c>
      <c r="DR331">
        <f t="shared" si="404"/>
        <v>0.1036526666949209</v>
      </c>
      <c r="DS331">
        <f t="shared" si="405"/>
        <v>89.953271028037392</v>
      </c>
      <c r="DT331">
        <f t="shared" si="406"/>
        <v>10.046728971962617</v>
      </c>
      <c r="DU331">
        <f t="shared" si="407"/>
        <v>0.54102817148704041</v>
      </c>
      <c r="DV331">
        <f t="shared" si="408"/>
        <v>95.434198746642792</v>
      </c>
      <c r="DW331">
        <f t="shared" si="409"/>
        <v>4.5658012533572068</v>
      </c>
      <c r="DX331">
        <f t="shared" si="410"/>
        <v>2.3878862000278507</v>
      </c>
      <c r="DY331">
        <f t="shared" si="411"/>
        <v>92.251521298174438</v>
      </c>
      <c r="DZ331">
        <f t="shared" si="412"/>
        <v>7.7484787018255581</v>
      </c>
      <c r="EA331">
        <f t="shared" si="413"/>
        <v>3.961808351547222</v>
      </c>
      <c r="EB331">
        <f t="shared" si="414"/>
        <v>53.224524726450269</v>
      </c>
      <c r="EC331">
        <f t="shared" si="415"/>
        <v>46.775475273549731</v>
      </c>
      <c r="ED331">
        <f t="shared" si="416"/>
        <v>0.27777945957727634</v>
      </c>
      <c r="EE331">
        <f t="shared" si="417"/>
        <v>50.217959895379252</v>
      </c>
      <c r="EF331">
        <f t="shared" si="418"/>
        <v>49.782040104620748</v>
      </c>
      <c r="EG331">
        <f t="shared" si="419"/>
        <v>3.0296608886763092</v>
      </c>
      <c r="EH331">
        <f t="shared" si="420"/>
        <v>63.653077537969629</v>
      </c>
      <c r="EI331">
        <f t="shared" si="421"/>
        <v>36.346922462030371</v>
      </c>
    </row>
    <row r="332" spans="1:139" x14ac:dyDescent="0.25">
      <c r="A332" t="s">
        <v>2915</v>
      </c>
      <c r="B332">
        <v>331</v>
      </c>
      <c r="C332" t="s">
        <v>391</v>
      </c>
      <c r="E332">
        <v>1676276</v>
      </c>
      <c r="F332">
        <v>857199</v>
      </c>
      <c r="G332">
        <v>819077</v>
      </c>
      <c r="H332">
        <v>527746</v>
      </c>
      <c r="I332">
        <v>428197</v>
      </c>
      <c r="J332">
        <v>99549</v>
      </c>
      <c r="K332">
        <f t="shared" si="358"/>
        <v>31.483240230129166</v>
      </c>
      <c r="L332">
        <f t="shared" si="359"/>
        <v>49.953044742236052</v>
      </c>
      <c r="M332">
        <f t="shared" si="360"/>
        <v>12.153802389763111</v>
      </c>
      <c r="N332">
        <f t="shared" si="422"/>
        <v>81.136948456264946</v>
      </c>
      <c r="O332">
        <f t="shared" si="423"/>
        <v>18.863051543735054</v>
      </c>
      <c r="P332">
        <f t="shared" si="361"/>
        <v>66.403535033898876</v>
      </c>
      <c r="Q332">
        <f t="shared" si="362"/>
        <v>7.7613094177881035</v>
      </c>
      <c r="R332">
        <f t="shared" si="363"/>
        <v>7.2080129456215687</v>
      </c>
      <c r="S332">
        <f t="shared" si="424"/>
        <v>2.1453502252977761</v>
      </c>
      <c r="T332">
        <f t="shared" si="364"/>
        <v>16.481792377393671</v>
      </c>
      <c r="U332">
        <f t="shared" si="365"/>
        <v>33.596464966101124</v>
      </c>
      <c r="V332">
        <f t="shared" si="366"/>
        <v>17730400.000000004</v>
      </c>
      <c r="W332">
        <v>170682</v>
      </c>
      <c r="X332">
        <v>156797</v>
      </c>
      <c r="Y332">
        <v>13885</v>
      </c>
      <c r="Z332">
        <v>174690</v>
      </c>
      <c r="AA332">
        <v>129402</v>
      </c>
      <c r="AB332">
        <v>45288</v>
      </c>
      <c r="AC332">
        <v>5070</v>
      </c>
      <c r="AD332">
        <v>4152</v>
      </c>
      <c r="AE332">
        <v>918</v>
      </c>
      <c r="AF332">
        <v>112</v>
      </c>
      <c r="AG332">
        <v>96</v>
      </c>
      <c r="AH332">
        <v>16</v>
      </c>
      <c r="AI332">
        <v>18054</v>
      </c>
      <c r="AJ332">
        <v>9176</v>
      </c>
      <c r="AK332">
        <v>8878</v>
      </c>
      <c r="AL332">
        <v>22794</v>
      </c>
      <c r="AM332">
        <v>18838</v>
      </c>
      <c r="AN332">
        <v>3956</v>
      </c>
      <c r="AO332">
        <v>350</v>
      </c>
      <c r="AP332">
        <v>326</v>
      </c>
      <c r="AQ332">
        <v>24</v>
      </c>
      <c r="AR332">
        <v>11322</v>
      </c>
      <c r="AS332">
        <v>10950</v>
      </c>
      <c r="AT332">
        <v>372</v>
      </c>
      <c r="AU332">
        <v>20</v>
      </c>
      <c r="AV332">
        <v>20</v>
      </c>
      <c r="AW332">
        <v>0</v>
      </c>
      <c r="AX332">
        <v>38020</v>
      </c>
      <c r="AY332">
        <v>36288</v>
      </c>
      <c r="AZ332">
        <v>1732</v>
      </c>
      <c r="BA332">
        <v>16104</v>
      </c>
      <c r="BB332">
        <v>15858</v>
      </c>
      <c r="BC332">
        <v>246</v>
      </c>
      <c r="BD332">
        <v>2774</v>
      </c>
      <c r="BE332">
        <v>2360</v>
      </c>
      <c r="BF332">
        <v>414</v>
      </c>
      <c r="BG332">
        <v>14</v>
      </c>
      <c r="BH332">
        <v>14</v>
      </c>
      <c r="BI332">
        <v>0</v>
      </c>
      <c r="BJ332">
        <v>686</v>
      </c>
      <c r="BK332">
        <v>654</v>
      </c>
      <c r="BL332">
        <v>32</v>
      </c>
      <c r="BM332">
        <v>3616</v>
      </c>
      <c r="BN332">
        <v>3384</v>
      </c>
      <c r="BO332">
        <v>232</v>
      </c>
      <c r="BP332">
        <v>15100</v>
      </c>
      <c r="BQ332">
        <v>13126</v>
      </c>
      <c r="BR332">
        <v>1974</v>
      </c>
      <c r="BS332">
        <v>24966</v>
      </c>
      <c r="BT332">
        <v>13102</v>
      </c>
      <c r="BU332">
        <v>11864</v>
      </c>
      <c r="BV332">
        <v>2996</v>
      </c>
      <c r="BW332">
        <v>1324</v>
      </c>
      <c r="BX332">
        <v>1672</v>
      </c>
      <c r="BY332">
        <v>20376</v>
      </c>
      <c r="BZ332">
        <v>12330</v>
      </c>
      <c r="CA332">
        <v>8046</v>
      </c>
      <c r="CB332" t="str">
        <f t="shared" si="425"/>
        <v>AgriculturalLabourersTotal</v>
      </c>
      <c r="CC332" t="str">
        <f t="shared" si="426"/>
        <v>CultivatorsMale</v>
      </c>
      <c r="CD332" t="str">
        <f t="shared" si="427"/>
        <v>AgriculturalLabourersFemale</v>
      </c>
      <c r="CE332">
        <f t="shared" si="367"/>
        <v>32.341694678879612</v>
      </c>
      <c r="CF332">
        <f t="shared" si="368"/>
        <v>91.864988692422173</v>
      </c>
      <c r="CG332">
        <f t="shared" si="369"/>
        <v>8.1350113075778339</v>
      </c>
      <c r="CH332">
        <f t="shared" si="370"/>
        <v>33.101150932456143</v>
      </c>
      <c r="CI332">
        <f t="shared" si="371"/>
        <v>74.07521895929932</v>
      </c>
      <c r="CJ332">
        <f t="shared" si="372"/>
        <v>25.924781040700669</v>
      </c>
      <c r="CK332">
        <f t="shared" si="373"/>
        <v>0.96068942256312706</v>
      </c>
      <c r="CL332">
        <f t="shared" si="374"/>
        <v>81.89349112426035</v>
      </c>
      <c r="CM332">
        <f t="shared" si="375"/>
        <v>18.106508875739642</v>
      </c>
      <c r="CN332">
        <f t="shared" si="376"/>
        <v>2.1222330439264345E-2</v>
      </c>
      <c r="CO332">
        <f t="shared" si="377"/>
        <v>85.714285714285708</v>
      </c>
      <c r="CP332">
        <f t="shared" si="428"/>
        <v>14.285714285714285</v>
      </c>
      <c r="CQ332">
        <f t="shared" si="378"/>
        <v>3.4209638727721292</v>
      </c>
      <c r="CR332">
        <f t="shared" si="379"/>
        <v>50.825301872161297</v>
      </c>
      <c r="CS332">
        <f t="shared" si="380"/>
        <v>49.17469812783871</v>
      </c>
      <c r="CT332">
        <f t="shared" si="381"/>
        <v>4.3191232145767096</v>
      </c>
      <c r="CU332">
        <f t="shared" si="382"/>
        <v>82.644555584803015</v>
      </c>
      <c r="CV332">
        <f t="shared" si="383"/>
        <v>17.355444415196981</v>
      </c>
      <c r="CW332">
        <f t="shared" si="384"/>
        <v>6.6319782622701079E-2</v>
      </c>
      <c r="CX332">
        <f t="shared" si="385"/>
        <v>93.142857142857139</v>
      </c>
      <c r="CY332">
        <f t="shared" si="386"/>
        <v>6.8571428571428577</v>
      </c>
      <c r="CZ332">
        <f t="shared" si="387"/>
        <v>2.1453502252977761</v>
      </c>
      <c r="DA332">
        <f t="shared" si="388"/>
        <v>96.714361420243776</v>
      </c>
      <c r="DB332">
        <f t="shared" si="389"/>
        <v>3.2856385797562266</v>
      </c>
      <c r="DC332">
        <f t="shared" si="390"/>
        <v>3.789701864154347E-3</v>
      </c>
      <c r="DD332">
        <f t="shared" si="391"/>
        <v>100</v>
      </c>
      <c r="DE332">
        <f t="shared" si="429"/>
        <v>0</v>
      </c>
      <c r="DF332">
        <f t="shared" si="392"/>
        <v>7.2042232437574141</v>
      </c>
      <c r="DG332">
        <f t="shared" si="393"/>
        <v>95.444502893214107</v>
      </c>
      <c r="DH332">
        <f t="shared" si="394"/>
        <v>4.5554971067859027</v>
      </c>
      <c r="DI332">
        <f t="shared" si="395"/>
        <v>3.0514679410170804</v>
      </c>
      <c r="DJ332">
        <f t="shared" si="396"/>
        <v>98.472429210134123</v>
      </c>
      <c r="DK332">
        <f t="shared" si="397"/>
        <v>1.5275707898658719</v>
      </c>
      <c r="DL332">
        <f t="shared" si="398"/>
        <v>0.52563164855820799</v>
      </c>
      <c r="DM332">
        <f t="shared" si="399"/>
        <v>85.07570295602018</v>
      </c>
      <c r="DN332">
        <f t="shared" si="400"/>
        <v>14.924297043979811</v>
      </c>
      <c r="DO332">
        <f t="shared" si="401"/>
        <v>2.6527913049080431E-3</v>
      </c>
      <c r="DP332">
        <f t="shared" si="402"/>
        <v>100</v>
      </c>
      <c r="DQ332">
        <f t="shared" si="403"/>
        <v>0</v>
      </c>
      <c r="DR332">
        <f t="shared" si="404"/>
        <v>0.1299867739404941</v>
      </c>
      <c r="DS332">
        <f t="shared" si="405"/>
        <v>95.335276967930028</v>
      </c>
      <c r="DT332">
        <f t="shared" si="406"/>
        <v>4.6647230320699711</v>
      </c>
      <c r="DU332">
        <f t="shared" si="407"/>
        <v>0.68517809703910593</v>
      </c>
      <c r="DV332">
        <f t="shared" si="408"/>
        <v>93.584070796460168</v>
      </c>
      <c r="DW332">
        <f t="shared" si="409"/>
        <v>6.4159292035398234</v>
      </c>
      <c r="DX332">
        <f t="shared" si="410"/>
        <v>2.8612249074365317</v>
      </c>
      <c r="DY332">
        <f t="shared" si="411"/>
        <v>86.927152317880797</v>
      </c>
      <c r="DZ332">
        <f t="shared" si="412"/>
        <v>13.072847682119203</v>
      </c>
      <c r="EA332">
        <f t="shared" si="413"/>
        <v>4.7306848370238717</v>
      </c>
      <c r="EB332">
        <f t="shared" si="414"/>
        <v>52.479371945846353</v>
      </c>
      <c r="EC332">
        <f t="shared" si="415"/>
        <v>47.520628054153647</v>
      </c>
      <c r="ED332">
        <f t="shared" si="416"/>
        <v>0.56769733925032118</v>
      </c>
      <c r="EE332">
        <f t="shared" si="417"/>
        <v>44.192256341789054</v>
      </c>
      <c r="EF332">
        <f t="shared" si="418"/>
        <v>55.807743658210953</v>
      </c>
      <c r="EG332">
        <f t="shared" si="419"/>
        <v>3.8609482592004487</v>
      </c>
      <c r="EH332">
        <f t="shared" si="420"/>
        <v>60.512367491166074</v>
      </c>
      <c r="EI332">
        <f t="shared" si="421"/>
        <v>39.487632508833919</v>
      </c>
    </row>
    <row r="333" spans="1:139" x14ac:dyDescent="0.25">
      <c r="A333" t="s">
        <v>2917</v>
      </c>
      <c r="B333">
        <v>332</v>
      </c>
      <c r="C333" t="s">
        <v>392</v>
      </c>
      <c r="E333">
        <v>3988845</v>
      </c>
      <c r="F333">
        <v>2051541</v>
      </c>
      <c r="G333">
        <v>1937304</v>
      </c>
      <c r="H333">
        <v>1050569</v>
      </c>
      <c r="I333">
        <v>851715</v>
      </c>
      <c r="J333">
        <v>198854</v>
      </c>
      <c r="K333">
        <f t="shared" si="358"/>
        <v>26.337674188894276</v>
      </c>
      <c r="L333">
        <f t="shared" si="359"/>
        <v>41.515865390942714</v>
      </c>
      <c r="M333">
        <f t="shared" si="360"/>
        <v>10.264470625157434</v>
      </c>
      <c r="N333">
        <f t="shared" si="422"/>
        <v>81.071781101479289</v>
      </c>
      <c r="O333">
        <f t="shared" si="423"/>
        <v>18.928218898520708</v>
      </c>
      <c r="P333">
        <f t="shared" si="361"/>
        <v>53.562688409804593</v>
      </c>
      <c r="Q333">
        <f t="shared" si="362"/>
        <v>15.636002966011752</v>
      </c>
      <c r="R333">
        <f t="shared" si="363"/>
        <v>7.4653830448071474</v>
      </c>
      <c r="S333">
        <f t="shared" si="424"/>
        <v>8.7701045814220677</v>
      </c>
      <c r="T333">
        <f t="shared" si="364"/>
        <v>14.565820997954443</v>
      </c>
      <c r="U333">
        <f t="shared" si="365"/>
        <v>46.437311590195407</v>
      </c>
      <c r="V333">
        <f t="shared" si="366"/>
        <v>48785600</v>
      </c>
      <c r="W333">
        <v>219241</v>
      </c>
      <c r="X333">
        <v>206232</v>
      </c>
      <c r="Y333">
        <v>13009</v>
      </c>
      <c r="Z333">
        <v>322452</v>
      </c>
      <c r="AA333">
        <v>281043</v>
      </c>
      <c r="AB333">
        <v>41409</v>
      </c>
      <c r="AC333">
        <v>21020</v>
      </c>
      <c r="AD333">
        <v>18032</v>
      </c>
      <c r="AE333">
        <v>2988</v>
      </c>
      <c r="AF333">
        <v>191</v>
      </c>
      <c r="AG333">
        <v>178</v>
      </c>
      <c r="AH333">
        <v>13</v>
      </c>
      <c r="AI333">
        <v>93357</v>
      </c>
      <c r="AJ333">
        <v>22546</v>
      </c>
      <c r="AK333">
        <v>70811</v>
      </c>
      <c r="AL333">
        <v>70719</v>
      </c>
      <c r="AM333">
        <v>40331</v>
      </c>
      <c r="AN333">
        <v>30388</v>
      </c>
      <c r="AO333">
        <v>2092</v>
      </c>
      <c r="AP333">
        <v>1947</v>
      </c>
      <c r="AQ333">
        <v>145</v>
      </c>
      <c r="AR333">
        <v>92136</v>
      </c>
      <c r="AS333">
        <v>89640</v>
      </c>
      <c r="AT333">
        <v>2496</v>
      </c>
      <c r="AU333">
        <v>71</v>
      </c>
      <c r="AV333">
        <v>68</v>
      </c>
      <c r="AW333">
        <v>3</v>
      </c>
      <c r="AX333">
        <v>78358</v>
      </c>
      <c r="AY333">
        <v>74899</v>
      </c>
      <c r="AZ333">
        <v>3459</v>
      </c>
      <c r="BA333">
        <v>35370</v>
      </c>
      <c r="BB333">
        <v>34778</v>
      </c>
      <c r="BC333">
        <v>592</v>
      </c>
      <c r="BD333">
        <v>7551</v>
      </c>
      <c r="BE333">
        <v>6653</v>
      </c>
      <c r="BF333">
        <v>898</v>
      </c>
      <c r="BG333">
        <v>6</v>
      </c>
      <c r="BH333">
        <v>6</v>
      </c>
      <c r="BI333">
        <v>0</v>
      </c>
      <c r="BJ333">
        <v>1246</v>
      </c>
      <c r="BK333">
        <v>1203</v>
      </c>
      <c r="BL333">
        <v>43</v>
      </c>
      <c r="BM333">
        <v>6462</v>
      </c>
      <c r="BN333">
        <v>6025</v>
      </c>
      <c r="BO333">
        <v>437</v>
      </c>
      <c r="BP333">
        <v>26062</v>
      </c>
      <c r="BQ333">
        <v>23840</v>
      </c>
      <c r="BR333">
        <v>2222</v>
      </c>
      <c r="BS333">
        <v>39385</v>
      </c>
      <c r="BT333">
        <v>21903</v>
      </c>
      <c r="BU333">
        <v>17482</v>
      </c>
      <c r="BV333">
        <v>4482</v>
      </c>
      <c r="BW333">
        <v>2030</v>
      </c>
      <c r="BX333">
        <v>2452</v>
      </c>
      <c r="BY333">
        <v>30368</v>
      </c>
      <c r="BZ333">
        <v>20361</v>
      </c>
      <c r="CA333">
        <v>10007</v>
      </c>
      <c r="CB333" t="str">
        <f t="shared" si="425"/>
        <v>AgriculturalLabourersTotal</v>
      </c>
      <c r="CC333" t="str">
        <f t="shared" si="426"/>
        <v>AgriculturalLabourersMale</v>
      </c>
      <c r="CD333" t="str">
        <f t="shared" si="427"/>
        <v>CHHIFemale</v>
      </c>
      <c r="CE333">
        <f t="shared" si="367"/>
        <v>20.868786343400576</v>
      </c>
      <c r="CF333">
        <f t="shared" si="368"/>
        <v>94.066347079241567</v>
      </c>
      <c r="CG333">
        <f t="shared" si="369"/>
        <v>5.9336529207584343</v>
      </c>
      <c r="CH333">
        <f t="shared" si="370"/>
        <v>30.693081558660118</v>
      </c>
      <c r="CI333">
        <f t="shared" si="371"/>
        <v>87.158088645751931</v>
      </c>
      <c r="CJ333">
        <f t="shared" si="372"/>
        <v>12.841911354248072</v>
      </c>
      <c r="CK333">
        <f t="shared" si="373"/>
        <v>2.0008205077438985</v>
      </c>
      <c r="CL333">
        <f t="shared" si="374"/>
        <v>85.78496669838249</v>
      </c>
      <c r="CM333">
        <f t="shared" si="375"/>
        <v>14.215033301617508</v>
      </c>
      <c r="CN333">
        <f t="shared" si="376"/>
        <v>1.8180624023743323E-2</v>
      </c>
      <c r="CO333">
        <f t="shared" si="377"/>
        <v>93.193717277486911</v>
      </c>
      <c r="CP333">
        <f t="shared" si="428"/>
        <v>6.8062827225130889</v>
      </c>
      <c r="CQ333">
        <f t="shared" si="378"/>
        <v>8.8863273140555261</v>
      </c>
      <c r="CR333">
        <f t="shared" si="379"/>
        <v>24.150304744154163</v>
      </c>
      <c r="CS333">
        <f t="shared" si="380"/>
        <v>75.849695255845845</v>
      </c>
      <c r="CT333">
        <f t="shared" si="381"/>
        <v>6.7314950279324828</v>
      </c>
      <c r="CU333">
        <f t="shared" si="382"/>
        <v>57.029935378045508</v>
      </c>
      <c r="CV333">
        <f t="shared" si="383"/>
        <v>42.970064621954492</v>
      </c>
      <c r="CW333">
        <f t="shared" si="384"/>
        <v>0.19913018564225671</v>
      </c>
      <c r="CX333">
        <f t="shared" si="385"/>
        <v>93.06883365200764</v>
      </c>
      <c r="CY333">
        <f t="shared" si="386"/>
        <v>6.9311663479923515</v>
      </c>
      <c r="CZ333">
        <f t="shared" si="387"/>
        <v>8.7701045814220677</v>
      </c>
      <c r="DA333">
        <f t="shared" si="388"/>
        <v>97.290961187809316</v>
      </c>
      <c r="DB333">
        <f t="shared" si="389"/>
        <v>2.7090388121906743</v>
      </c>
      <c r="DC333">
        <f t="shared" si="390"/>
        <v>6.7582424381454247E-3</v>
      </c>
      <c r="DD333">
        <f t="shared" si="391"/>
        <v>95.774647887323937</v>
      </c>
      <c r="DE333">
        <f t="shared" si="429"/>
        <v>4.225352112676056</v>
      </c>
      <c r="DF333">
        <f t="shared" si="392"/>
        <v>7.4586248023690018</v>
      </c>
      <c r="DG333">
        <f t="shared" si="393"/>
        <v>95.585645371244794</v>
      </c>
      <c r="DH333">
        <f t="shared" si="394"/>
        <v>4.4143546287552002</v>
      </c>
      <c r="DI333">
        <f t="shared" si="395"/>
        <v>3.366746972354981</v>
      </c>
      <c r="DJ333">
        <f t="shared" si="396"/>
        <v>98.326265196494205</v>
      </c>
      <c r="DK333">
        <f t="shared" si="397"/>
        <v>1.673734803505796</v>
      </c>
      <c r="DL333">
        <f t="shared" si="398"/>
        <v>0.71875336127374778</v>
      </c>
      <c r="DM333">
        <f t="shared" si="399"/>
        <v>88.107535425771417</v>
      </c>
      <c r="DN333">
        <f t="shared" si="400"/>
        <v>11.892464574228578</v>
      </c>
      <c r="DO333">
        <f t="shared" si="401"/>
        <v>5.7111907927989496E-4</v>
      </c>
      <c r="DP333">
        <f t="shared" si="402"/>
        <v>100</v>
      </c>
      <c r="DQ333">
        <f t="shared" si="403"/>
        <v>0</v>
      </c>
      <c r="DR333">
        <f t="shared" si="404"/>
        <v>0.11860239546379152</v>
      </c>
      <c r="DS333">
        <f t="shared" si="405"/>
        <v>96.548956661316211</v>
      </c>
      <c r="DT333">
        <f t="shared" si="406"/>
        <v>3.451043338683788</v>
      </c>
      <c r="DU333">
        <f t="shared" si="407"/>
        <v>0.61509524838444696</v>
      </c>
      <c r="DV333">
        <f t="shared" si="408"/>
        <v>93.237387805632935</v>
      </c>
      <c r="DW333">
        <f t="shared" si="409"/>
        <v>6.7626121943670698</v>
      </c>
      <c r="DX333">
        <f t="shared" si="410"/>
        <v>2.4807509073654375</v>
      </c>
      <c r="DY333">
        <f t="shared" si="411"/>
        <v>91.474176962627581</v>
      </c>
      <c r="DZ333">
        <f t="shared" si="412"/>
        <v>8.5258230373724189</v>
      </c>
      <c r="EA333">
        <f t="shared" si="413"/>
        <v>3.7489208229064439</v>
      </c>
      <c r="EB333">
        <f t="shared" si="414"/>
        <v>55.61254284626127</v>
      </c>
      <c r="EC333">
        <f t="shared" si="415"/>
        <v>44.387457153738737</v>
      </c>
      <c r="ED333">
        <f t="shared" si="416"/>
        <v>0.42662595222208155</v>
      </c>
      <c r="EE333">
        <f t="shared" si="417"/>
        <v>45.292280232039268</v>
      </c>
      <c r="EF333">
        <f t="shared" si="418"/>
        <v>54.707719767960725</v>
      </c>
      <c r="EG333">
        <f t="shared" si="419"/>
        <v>2.8906240332619753</v>
      </c>
      <c r="EH333">
        <f t="shared" si="420"/>
        <v>67.047550052687043</v>
      </c>
      <c r="EI333">
        <f t="shared" si="421"/>
        <v>32.952449947312964</v>
      </c>
    </row>
    <row r="334" spans="1:139" x14ac:dyDescent="0.25">
      <c r="A334" t="s">
        <v>2919</v>
      </c>
      <c r="B334">
        <v>333</v>
      </c>
      <c r="C334" t="s">
        <v>393</v>
      </c>
      <c r="E334">
        <v>7103807</v>
      </c>
      <c r="F334">
        <v>3627564</v>
      </c>
      <c r="G334">
        <v>3476243</v>
      </c>
      <c r="H334">
        <v>2022156</v>
      </c>
      <c r="I334">
        <v>1662069</v>
      </c>
      <c r="J334">
        <v>360087</v>
      </c>
      <c r="K334">
        <f t="shared" si="358"/>
        <v>28.465807136933758</v>
      </c>
      <c r="L334">
        <f t="shared" si="359"/>
        <v>45.817771926284415</v>
      </c>
      <c r="M334">
        <f t="shared" si="360"/>
        <v>10.358510610449269</v>
      </c>
      <c r="N334">
        <f t="shared" si="422"/>
        <v>82.192916866947954</v>
      </c>
      <c r="O334">
        <f t="shared" si="423"/>
        <v>17.80708313305205</v>
      </c>
      <c r="P334">
        <f t="shared" si="361"/>
        <v>49.34569835363839</v>
      </c>
      <c r="Q334">
        <f t="shared" si="362"/>
        <v>20.09953732550802</v>
      </c>
      <c r="R334">
        <f t="shared" si="363"/>
        <v>7.45318363172772</v>
      </c>
      <c r="S334">
        <f t="shared" si="424"/>
        <v>9.9085332684520875</v>
      </c>
      <c r="T334">
        <f t="shared" si="364"/>
        <v>13.193047420673777</v>
      </c>
      <c r="U334">
        <f t="shared" si="365"/>
        <v>50.65430164636161</v>
      </c>
      <c r="V334">
        <f t="shared" si="366"/>
        <v>102430900</v>
      </c>
      <c r="W334">
        <v>346049</v>
      </c>
      <c r="X334">
        <v>336521</v>
      </c>
      <c r="Y334">
        <v>9528</v>
      </c>
      <c r="Z334">
        <v>627126</v>
      </c>
      <c r="AA334">
        <v>597348</v>
      </c>
      <c r="AB334">
        <v>29778</v>
      </c>
      <c r="AC334">
        <v>24672</v>
      </c>
      <c r="AD334">
        <v>21886</v>
      </c>
      <c r="AE334">
        <v>2786</v>
      </c>
      <c r="AF334">
        <v>1275</v>
      </c>
      <c r="AG334">
        <v>1267</v>
      </c>
      <c r="AH334">
        <v>8</v>
      </c>
      <c r="AI334">
        <v>306046</v>
      </c>
      <c r="AJ334">
        <v>92576</v>
      </c>
      <c r="AK334">
        <v>213470</v>
      </c>
      <c r="AL334">
        <v>99123</v>
      </c>
      <c r="AM334">
        <v>67095</v>
      </c>
      <c r="AN334">
        <v>32028</v>
      </c>
      <c r="AO334">
        <v>3977</v>
      </c>
      <c r="AP334">
        <v>3819</v>
      </c>
      <c r="AQ334">
        <v>158</v>
      </c>
      <c r="AR334">
        <v>200366</v>
      </c>
      <c r="AS334">
        <v>197999</v>
      </c>
      <c r="AT334">
        <v>2367</v>
      </c>
      <c r="AU334">
        <v>151</v>
      </c>
      <c r="AV334">
        <v>149</v>
      </c>
      <c r="AW334">
        <v>2</v>
      </c>
      <c r="AX334">
        <v>150564</v>
      </c>
      <c r="AY334">
        <v>145208</v>
      </c>
      <c r="AZ334">
        <v>5356</v>
      </c>
      <c r="BA334">
        <v>49757</v>
      </c>
      <c r="BB334">
        <v>49032</v>
      </c>
      <c r="BC334">
        <v>725</v>
      </c>
      <c r="BD334">
        <v>14532</v>
      </c>
      <c r="BE334">
        <v>13479</v>
      </c>
      <c r="BF334">
        <v>1053</v>
      </c>
      <c r="BG334">
        <v>39</v>
      </c>
      <c r="BH334">
        <v>37</v>
      </c>
      <c r="BI334">
        <v>2</v>
      </c>
      <c r="BJ334">
        <v>1695</v>
      </c>
      <c r="BK334">
        <v>1622</v>
      </c>
      <c r="BL334">
        <v>73</v>
      </c>
      <c r="BM334">
        <v>11984</v>
      </c>
      <c r="BN334">
        <v>11347</v>
      </c>
      <c r="BO334">
        <v>637</v>
      </c>
      <c r="BP334">
        <v>48734</v>
      </c>
      <c r="BQ334">
        <v>44300</v>
      </c>
      <c r="BR334">
        <v>4434</v>
      </c>
      <c r="BS334">
        <v>70513</v>
      </c>
      <c r="BT334">
        <v>39176</v>
      </c>
      <c r="BU334">
        <v>31337</v>
      </c>
      <c r="BV334">
        <v>9683</v>
      </c>
      <c r="BW334">
        <v>4743</v>
      </c>
      <c r="BX334">
        <v>4940</v>
      </c>
      <c r="BY334">
        <v>55870</v>
      </c>
      <c r="BZ334">
        <v>34465</v>
      </c>
      <c r="CA334">
        <v>21405</v>
      </c>
      <c r="CB334" t="str">
        <f t="shared" si="425"/>
        <v>AgriculturalLabourersTotal</v>
      </c>
      <c r="CC334" t="str">
        <f t="shared" si="426"/>
        <v>AgriculturalLabourersMale</v>
      </c>
      <c r="CD334" t="str">
        <f t="shared" si="427"/>
        <v>CHHIFemale</v>
      </c>
      <c r="CE334">
        <f t="shared" si="367"/>
        <v>17.112873586409751</v>
      </c>
      <c r="CF334">
        <f t="shared" si="368"/>
        <v>97.246632702305163</v>
      </c>
      <c r="CG334">
        <f t="shared" si="369"/>
        <v>2.7533672976948349</v>
      </c>
      <c r="CH334">
        <f t="shared" si="370"/>
        <v>31.012740856788497</v>
      </c>
      <c r="CI334">
        <f t="shared" si="371"/>
        <v>95.251671912821351</v>
      </c>
      <c r="CJ334">
        <f t="shared" si="372"/>
        <v>4.7483280871786526</v>
      </c>
      <c r="CK334">
        <f t="shared" si="373"/>
        <v>1.220083910440144</v>
      </c>
      <c r="CL334">
        <f t="shared" si="374"/>
        <v>88.707846952010371</v>
      </c>
      <c r="CM334">
        <f t="shared" si="375"/>
        <v>11.292153047989624</v>
      </c>
      <c r="CN334">
        <f t="shared" si="376"/>
        <v>6.3051515313358605E-2</v>
      </c>
      <c r="CO334">
        <f t="shared" si="377"/>
        <v>99.372549019607845</v>
      </c>
      <c r="CP334">
        <f t="shared" si="428"/>
        <v>0.62745098039215685</v>
      </c>
      <c r="CQ334">
        <f t="shared" si="378"/>
        <v>15.134638474974235</v>
      </c>
      <c r="CR334">
        <f t="shared" si="379"/>
        <v>30.249047528802858</v>
      </c>
      <c r="CS334">
        <f t="shared" si="380"/>
        <v>69.750952471197138</v>
      </c>
      <c r="CT334">
        <f t="shared" si="381"/>
        <v>4.9018473352204284</v>
      </c>
      <c r="CU334">
        <f t="shared" si="382"/>
        <v>67.688629278774854</v>
      </c>
      <c r="CV334">
        <f t="shared" si="383"/>
        <v>32.311370721225146</v>
      </c>
      <c r="CW334">
        <f t="shared" si="384"/>
        <v>0.19667127560880565</v>
      </c>
      <c r="CX334">
        <f t="shared" si="385"/>
        <v>96.027156147850135</v>
      </c>
      <c r="CY334">
        <f t="shared" si="386"/>
        <v>3.9728438521498619</v>
      </c>
      <c r="CZ334">
        <f t="shared" si="387"/>
        <v>9.9085332684520875</v>
      </c>
      <c r="DA334">
        <f t="shared" si="388"/>
        <v>98.818661848816674</v>
      </c>
      <c r="DB334">
        <f t="shared" si="389"/>
        <v>1.1813381511833345</v>
      </c>
      <c r="DC334">
        <f t="shared" si="390"/>
        <v>7.467277499856588E-3</v>
      </c>
      <c r="DD334">
        <f t="shared" si="391"/>
        <v>98.675496688741731</v>
      </c>
      <c r="DE334">
        <f t="shared" si="429"/>
        <v>1.3245033112582782</v>
      </c>
      <c r="DF334">
        <f t="shared" si="392"/>
        <v>7.445716354227863</v>
      </c>
      <c r="DG334">
        <f t="shared" si="393"/>
        <v>96.442708748439202</v>
      </c>
      <c r="DH334">
        <f t="shared" si="394"/>
        <v>3.5572912515607977</v>
      </c>
      <c r="DI334">
        <f t="shared" si="395"/>
        <v>2.4605915666249292</v>
      </c>
      <c r="DJ334">
        <f t="shared" si="396"/>
        <v>98.542918584319793</v>
      </c>
      <c r="DK334">
        <f t="shared" si="397"/>
        <v>1.4570814156802059</v>
      </c>
      <c r="DL334">
        <f t="shared" si="398"/>
        <v>0.71863891806566849</v>
      </c>
      <c r="DM334">
        <f t="shared" si="399"/>
        <v>92.753922378199832</v>
      </c>
      <c r="DN334">
        <f t="shared" si="400"/>
        <v>7.2460776218001648</v>
      </c>
      <c r="DO334">
        <f t="shared" si="401"/>
        <v>1.9286345860556752E-3</v>
      </c>
      <c r="DP334">
        <f t="shared" si="402"/>
        <v>94.871794871794862</v>
      </c>
      <c r="DQ334">
        <f t="shared" si="403"/>
        <v>5.1282051282051277</v>
      </c>
      <c r="DR334">
        <f t="shared" si="404"/>
        <v>8.3821426240112032E-2</v>
      </c>
      <c r="DS334">
        <f t="shared" si="405"/>
        <v>95.693215339233035</v>
      </c>
      <c r="DT334">
        <f t="shared" si="406"/>
        <v>4.3067846607669615</v>
      </c>
      <c r="DU334">
        <f t="shared" si="407"/>
        <v>0.59263479177669776</v>
      </c>
      <c r="DV334">
        <f t="shared" si="408"/>
        <v>94.684579439252332</v>
      </c>
      <c r="DW334">
        <f t="shared" si="409"/>
        <v>5.315420560747663</v>
      </c>
      <c r="DX334">
        <f t="shared" si="410"/>
        <v>2.4100019978676226</v>
      </c>
      <c r="DY334">
        <f t="shared" si="411"/>
        <v>90.901629252677807</v>
      </c>
      <c r="DZ334">
        <f t="shared" si="412"/>
        <v>9.098370747322198</v>
      </c>
      <c r="EA334">
        <f t="shared" si="413"/>
        <v>3.4870207837575342</v>
      </c>
      <c r="EB334">
        <f t="shared" si="414"/>
        <v>55.558549487328577</v>
      </c>
      <c r="EC334">
        <f t="shared" si="415"/>
        <v>44.441450512671423</v>
      </c>
      <c r="ED334">
        <f t="shared" si="416"/>
        <v>0.47884535119941291</v>
      </c>
      <c r="EE334">
        <f t="shared" si="417"/>
        <v>48.982753278942475</v>
      </c>
      <c r="EF334">
        <f t="shared" si="418"/>
        <v>51.017246721057518</v>
      </c>
      <c r="EG334">
        <f t="shared" si="419"/>
        <v>2.7628926749469378</v>
      </c>
      <c r="EH334">
        <f t="shared" si="420"/>
        <v>61.687846787184533</v>
      </c>
      <c r="EI334">
        <f t="shared" si="421"/>
        <v>38.312153212815467</v>
      </c>
    </row>
    <row r="335" spans="1:139" x14ac:dyDescent="0.25">
      <c r="A335" t="s">
        <v>2921</v>
      </c>
      <c r="B335">
        <v>334</v>
      </c>
      <c r="C335" t="s">
        <v>394</v>
      </c>
      <c r="E335">
        <v>3502404</v>
      </c>
      <c r="F335">
        <v>1790920</v>
      </c>
      <c r="G335">
        <v>1711484</v>
      </c>
      <c r="H335">
        <v>911526</v>
      </c>
      <c r="I335">
        <v>784420</v>
      </c>
      <c r="J335">
        <v>127106</v>
      </c>
      <c r="K335">
        <f t="shared" si="358"/>
        <v>26.025724045541292</v>
      </c>
      <c r="L335">
        <f t="shared" si="359"/>
        <v>43.799834721818954</v>
      </c>
      <c r="M335">
        <f t="shared" si="360"/>
        <v>7.4266542953366779</v>
      </c>
      <c r="N335">
        <f t="shared" si="422"/>
        <v>86.055691225483429</v>
      </c>
      <c r="O335">
        <f t="shared" si="423"/>
        <v>13.944308774516582</v>
      </c>
      <c r="P335">
        <f t="shared" si="361"/>
        <v>60.504472719373886</v>
      </c>
      <c r="Q335">
        <f t="shared" si="362"/>
        <v>10.167345747680264</v>
      </c>
      <c r="R335">
        <f t="shared" si="363"/>
        <v>7.6579274754642217</v>
      </c>
      <c r="S335">
        <f t="shared" si="424"/>
        <v>4.4839094002804085</v>
      </c>
      <c r="T335">
        <f t="shared" si="364"/>
        <v>17.186344657201218</v>
      </c>
      <c r="U335">
        <f t="shared" si="365"/>
        <v>39.495527280626114</v>
      </c>
      <c r="V335">
        <f t="shared" si="366"/>
        <v>36001200</v>
      </c>
      <c r="W335">
        <v>191661</v>
      </c>
      <c r="X335">
        <v>181962</v>
      </c>
      <c r="Y335">
        <v>9699</v>
      </c>
      <c r="Z335">
        <v>350669</v>
      </c>
      <c r="AA335">
        <v>302096</v>
      </c>
      <c r="AB335">
        <v>48573</v>
      </c>
      <c r="AC335">
        <v>9184</v>
      </c>
      <c r="AD335">
        <v>7494</v>
      </c>
      <c r="AE335">
        <v>1690</v>
      </c>
      <c r="AF335">
        <v>26164</v>
      </c>
      <c r="AG335">
        <v>23662</v>
      </c>
      <c r="AH335">
        <v>2502</v>
      </c>
      <c r="AI335">
        <v>30188</v>
      </c>
      <c r="AJ335">
        <v>16198</v>
      </c>
      <c r="AK335">
        <v>13990</v>
      </c>
      <c r="AL335">
        <v>36326</v>
      </c>
      <c r="AM335">
        <v>28420</v>
      </c>
      <c r="AN335">
        <v>7906</v>
      </c>
      <c r="AO335">
        <v>2454</v>
      </c>
      <c r="AP335">
        <v>2312</v>
      </c>
      <c r="AQ335">
        <v>142</v>
      </c>
      <c r="AR335">
        <v>40872</v>
      </c>
      <c r="AS335">
        <v>38830</v>
      </c>
      <c r="AT335">
        <v>2042</v>
      </c>
      <c r="AU335">
        <v>74</v>
      </c>
      <c r="AV335">
        <v>68</v>
      </c>
      <c r="AW335">
        <v>6</v>
      </c>
      <c r="AX335">
        <v>69730</v>
      </c>
      <c r="AY335">
        <v>66892</v>
      </c>
      <c r="AZ335">
        <v>2838</v>
      </c>
      <c r="BA335">
        <v>30494</v>
      </c>
      <c r="BB335">
        <v>30004</v>
      </c>
      <c r="BC335">
        <v>490</v>
      </c>
      <c r="BD335">
        <v>7682</v>
      </c>
      <c r="BE335">
        <v>7034</v>
      </c>
      <c r="BF335">
        <v>648</v>
      </c>
      <c r="BG335">
        <v>38</v>
      </c>
      <c r="BH335">
        <v>38</v>
      </c>
      <c r="BI335">
        <v>0</v>
      </c>
      <c r="BJ335">
        <v>1304</v>
      </c>
      <c r="BK335">
        <v>1242</v>
      </c>
      <c r="BL335">
        <v>62</v>
      </c>
      <c r="BM335">
        <v>7870</v>
      </c>
      <c r="BN335">
        <v>7452</v>
      </c>
      <c r="BO335">
        <v>418</v>
      </c>
      <c r="BP335">
        <v>26428</v>
      </c>
      <c r="BQ335">
        <v>24172</v>
      </c>
      <c r="BR335">
        <v>2256</v>
      </c>
      <c r="BS335">
        <v>42972</v>
      </c>
      <c r="BT335">
        <v>25346</v>
      </c>
      <c r="BU335">
        <v>17626</v>
      </c>
      <c r="BV335">
        <v>3258</v>
      </c>
      <c r="BW335">
        <v>1668</v>
      </c>
      <c r="BX335">
        <v>1590</v>
      </c>
      <c r="BY335">
        <v>34158</v>
      </c>
      <c r="BZ335">
        <v>19530</v>
      </c>
      <c r="CA335">
        <v>14628</v>
      </c>
      <c r="CB335" t="str">
        <f t="shared" si="425"/>
        <v>AgriculturalLabourersTotal</v>
      </c>
      <c r="CC335" t="str">
        <f t="shared" si="426"/>
        <v>AgriculturalLabourersMale</v>
      </c>
      <c r="CD335" t="str">
        <f t="shared" si="427"/>
        <v>AgriculturalLabourersFemale</v>
      </c>
      <c r="CE335">
        <f t="shared" si="367"/>
        <v>21.026388715187501</v>
      </c>
      <c r="CF335">
        <f t="shared" si="368"/>
        <v>94.939502559206105</v>
      </c>
      <c r="CG335">
        <f t="shared" si="369"/>
        <v>5.0604974407939016</v>
      </c>
      <c r="CH335">
        <f t="shared" si="370"/>
        <v>38.470542804045081</v>
      </c>
      <c r="CI335">
        <f t="shared" si="371"/>
        <v>86.148476198352299</v>
      </c>
      <c r="CJ335">
        <f t="shared" si="372"/>
        <v>13.851523801647708</v>
      </c>
      <c r="CK335">
        <f t="shared" si="373"/>
        <v>1.0075412001413016</v>
      </c>
      <c r="CL335">
        <f t="shared" si="374"/>
        <v>81.598432055749129</v>
      </c>
      <c r="CM335">
        <f t="shared" si="375"/>
        <v>18.401567944250871</v>
      </c>
      <c r="CN335">
        <f t="shared" si="376"/>
        <v>2.8703514765349532</v>
      </c>
      <c r="CO335">
        <f t="shared" si="377"/>
        <v>90.437242011924781</v>
      </c>
      <c r="CP335">
        <f t="shared" si="428"/>
        <v>9.5627579880752176</v>
      </c>
      <c r="CQ335">
        <f t="shared" si="378"/>
        <v>3.3118089884435551</v>
      </c>
      <c r="CR335">
        <f t="shared" si="379"/>
        <v>53.657082284351397</v>
      </c>
      <c r="CS335">
        <f t="shared" si="380"/>
        <v>46.342917715648603</v>
      </c>
      <c r="CT335">
        <f t="shared" si="381"/>
        <v>3.9851852827017553</v>
      </c>
      <c r="CU335">
        <f t="shared" si="382"/>
        <v>78.23597423333149</v>
      </c>
      <c r="CV335">
        <f t="shared" si="383"/>
        <v>21.764025766668503</v>
      </c>
      <c r="CW335">
        <f t="shared" si="384"/>
        <v>0.26921887033392355</v>
      </c>
      <c r="CX335">
        <f t="shared" si="385"/>
        <v>94.213528932355345</v>
      </c>
      <c r="CY335">
        <f t="shared" si="386"/>
        <v>5.786471067644662</v>
      </c>
      <c r="CZ335">
        <f t="shared" si="387"/>
        <v>4.4839094002804085</v>
      </c>
      <c r="DA335">
        <f t="shared" si="388"/>
        <v>95.003914660403211</v>
      </c>
      <c r="DB335">
        <f t="shared" si="389"/>
        <v>4.9960853395967897</v>
      </c>
      <c r="DC335">
        <f t="shared" si="390"/>
        <v>8.1182544436472458E-3</v>
      </c>
      <c r="DD335">
        <f t="shared" si="391"/>
        <v>91.891891891891902</v>
      </c>
      <c r="DE335">
        <f t="shared" si="429"/>
        <v>8.1081081081081088</v>
      </c>
      <c r="DF335">
        <f t="shared" si="392"/>
        <v>7.6498092210205746</v>
      </c>
      <c r="DG335">
        <f t="shared" si="393"/>
        <v>95.930015775132659</v>
      </c>
      <c r="DH335">
        <f t="shared" si="394"/>
        <v>4.0699842248673459</v>
      </c>
      <c r="DI335">
        <f t="shared" si="395"/>
        <v>3.3453790676294477</v>
      </c>
      <c r="DJ335">
        <f t="shared" si="396"/>
        <v>98.393126516691808</v>
      </c>
      <c r="DK335">
        <f t="shared" si="397"/>
        <v>1.6068734833081917</v>
      </c>
      <c r="DL335">
        <f t="shared" si="398"/>
        <v>0.84276257616348849</v>
      </c>
      <c r="DM335">
        <f t="shared" si="399"/>
        <v>91.564696693569374</v>
      </c>
      <c r="DN335">
        <f t="shared" si="400"/>
        <v>8.4353033064306171</v>
      </c>
      <c r="DO335">
        <f t="shared" si="401"/>
        <v>4.1688333629539918E-3</v>
      </c>
      <c r="DP335">
        <f t="shared" si="402"/>
        <v>100</v>
      </c>
      <c r="DQ335">
        <f t="shared" si="403"/>
        <v>0</v>
      </c>
      <c r="DR335">
        <f t="shared" si="404"/>
        <v>0.14305680803400012</v>
      </c>
      <c r="DS335">
        <f t="shared" si="405"/>
        <v>95.245398773006144</v>
      </c>
      <c r="DT335">
        <f t="shared" si="406"/>
        <v>4.7546012269938656</v>
      </c>
      <c r="DU335">
        <f t="shared" si="407"/>
        <v>0.86338733069599771</v>
      </c>
      <c r="DV335">
        <f t="shared" si="408"/>
        <v>94.688691232528583</v>
      </c>
      <c r="DW335">
        <f t="shared" si="409"/>
        <v>5.3113087674714103</v>
      </c>
      <c r="DX335">
        <f t="shared" si="410"/>
        <v>2.8993138977933706</v>
      </c>
      <c r="DY335">
        <f t="shared" si="411"/>
        <v>91.463599212955955</v>
      </c>
      <c r="DZ335">
        <f t="shared" si="412"/>
        <v>8.5364007870440446</v>
      </c>
      <c r="EA335">
        <f t="shared" si="413"/>
        <v>4.7142922966541825</v>
      </c>
      <c r="EB335">
        <f t="shared" si="414"/>
        <v>58.982593316578239</v>
      </c>
      <c r="EC335">
        <f t="shared" si="415"/>
        <v>41.017406683421761</v>
      </c>
      <c r="ED335">
        <f t="shared" si="416"/>
        <v>0.3574226078027396</v>
      </c>
      <c r="EE335">
        <f t="shared" si="417"/>
        <v>51.197053406998158</v>
      </c>
      <c r="EF335">
        <f t="shared" si="418"/>
        <v>48.802946593001842</v>
      </c>
      <c r="EG335">
        <f t="shared" si="419"/>
        <v>3.7473423687311165</v>
      </c>
      <c r="EH335">
        <f t="shared" si="420"/>
        <v>57.175478658001055</v>
      </c>
      <c r="EI335">
        <f t="shared" si="421"/>
        <v>42.824521341998945</v>
      </c>
    </row>
    <row r="336" spans="1:139" x14ac:dyDescent="0.25">
      <c r="A336" t="s">
        <v>2923</v>
      </c>
      <c r="B336">
        <v>335</v>
      </c>
      <c r="C336" t="s">
        <v>395</v>
      </c>
      <c r="E336">
        <v>7717563</v>
      </c>
      <c r="F336">
        <v>3966889</v>
      </c>
      <c r="G336">
        <v>3750674</v>
      </c>
      <c r="H336">
        <v>2168659</v>
      </c>
      <c r="I336">
        <v>1840070</v>
      </c>
      <c r="J336">
        <v>328589</v>
      </c>
      <c r="K336">
        <f t="shared" si="358"/>
        <v>28.100308348632851</v>
      </c>
      <c r="L336">
        <f t="shared" si="359"/>
        <v>46.385719388669564</v>
      </c>
      <c r="M336">
        <f t="shared" si="360"/>
        <v>8.7607987257756861</v>
      </c>
      <c r="N336">
        <f t="shared" si="422"/>
        <v>84.848286429540096</v>
      </c>
      <c r="O336">
        <f t="shared" si="423"/>
        <v>15.151713570459901</v>
      </c>
      <c r="P336">
        <f t="shared" si="361"/>
        <v>42.60273284089385</v>
      </c>
      <c r="Q336">
        <f t="shared" si="362"/>
        <v>14.870110976414457</v>
      </c>
      <c r="R336">
        <f t="shared" si="363"/>
        <v>11.310491875393964</v>
      </c>
      <c r="S336">
        <f t="shared" si="424"/>
        <v>6.6602909908842278</v>
      </c>
      <c r="T336">
        <f t="shared" si="364"/>
        <v>24.556373316413506</v>
      </c>
      <c r="U336">
        <f t="shared" si="365"/>
        <v>57.397267159106157</v>
      </c>
      <c r="V336">
        <f t="shared" si="366"/>
        <v>124475100</v>
      </c>
      <c r="W336">
        <v>297193</v>
      </c>
      <c r="X336">
        <v>284860</v>
      </c>
      <c r="Y336">
        <v>12333</v>
      </c>
      <c r="Z336">
        <v>604286</v>
      </c>
      <c r="AA336">
        <v>476956</v>
      </c>
      <c r="AB336">
        <v>127330</v>
      </c>
      <c r="AC336">
        <v>22429</v>
      </c>
      <c r="AD336">
        <v>18888</v>
      </c>
      <c r="AE336">
        <v>3541</v>
      </c>
      <c r="AF336">
        <v>69956</v>
      </c>
      <c r="AG336">
        <v>64294</v>
      </c>
      <c r="AH336">
        <v>5662</v>
      </c>
      <c r="AI336">
        <v>69782</v>
      </c>
      <c r="AJ336">
        <v>44916</v>
      </c>
      <c r="AK336">
        <v>24866</v>
      </c>
      <c r="AL336">
        <v>182744</v>
      </c>
      <c r="AM336">
        <v>159626</v>
      </c>
      <c r="AN336">
        <v>23118</v>
      </c>
      <c r="AO336">
        <v>11296</v>
      </c>
      <c r="AP336">
        <v>10550</v>
      </c>
      <c r="AQ336">
        <v>746</v>
      </c>
      <c r="AR336">
        <v>144439</v>
      </c>
      <c r="AS336">
        <v>134765</v>
      </c>
      <c r="AT336">
        <v>9674</v>
      </c>
      <c r="AU336">
        <v>421</v>
      </c>
      <c r="AV336">
        <v>412</v>
      </c>
      <c r="AW336">
        <v>9</v>
      </c>
      <c r="AX336">
        <v>244865</v>
      </c>
      <c r="AY336">
        <v>235063</v>
      </c>
      <c r="AZ336">
        <v>9802</v>
      </c>
      <c r="BA336">
        <v>106151</v>
      </c>
      <c r="BB336">
        <v>103300</v>
      </c>
      <c r="BC336">
        <v>2851</v>
      </c>
      <c r="BD336">
        <v>25973</v>
      </c>
      <c r="BE336">
        <v>23331</v>
      </c>
      <c r="BF336">
        <v>2642</v>
      </c>
      <c r="BG336">
        <v>182</v>
      </c>
      <c r="BH336">
        <v>166</v>
      </c>
      <c r="BI336">
        <v>16</v>
      </c>
      <c r="BJ336">
        <v>9000</v>
      </c>
      <c r="BK336">
        <v>8389</v>
      </c>
      <c r="BL336">
        <v>611</v>
      </c>
      <c r="BM336">
        <v>24520</v>
      </c>
      <c r="BN336">
        <v>22705</v>
      </c>
      <c r="BO336">
        <v>1815</v>
      </c>
      <c r="BP336">
        <v>122333</v>
      </c>
      <c r="BQ336">
        <v>113890</v>
      </c>
      <c r="BR336">
        <v>8443</v>
      </c>
      <c r="BS336">
        <v>106199</v>
      </c>
      <c r="BT336">
        <v>61629</v>
      </c>
      <c r="BU336">
        <v>44570</v>
      </c>
      <c r="BV336">
        <v>10583</v>
      </c>
      <c r="BW336">
        <v>5742</v>
      </c>
      <c r="BX336">
        <v>4841</v>
      </c>
      <c r="BY336">
        <v>116307</v>
      </c>
      <c r="BZ336">
        <v>70588</v>
      </c>
      <c r="CA336">
        <v>45719</v>
      </c>
      <c r="CB336" t="str">
        <f t="shared" si="425"/>
        <v>AgriculturalLabourersTotal</v>
      </c>
      <c r="CC336" t="str">
        <f t="shared" si="426"/>
        <v>AgriculturalLabourersMale</v>
      </c>
      <c r="CD336" t="str">
        <f t="shared" si="427"/>
        <v>AgriculturalLabourersFemale</v>
      </c>
      <c r="CE336">
        <f t="shared" si="367"/>
        <v>13.703998646167978</v>
      </c>
      <c r="CF336">
        <f t="shared" si="368"/>
        <v>95.850171437416094</v>
      </c>
      <c r="CG336">
        <f t="shared" si="369"/>
        <v>4.1498285625839095</v>
      </c>
      <c r="CH336">
        <f t="shared" si="370"/>
        <v>27.864500596912656</v>
      </c>
      <c r="CI336">
        <f t="shared" si="371"/>
        <v>78.928851570282944</v>
      </c>
      <c r="CJ336">
        <f t="shared" si="372"/>
        <v>21.071148429717056</v>
      </c>
      <c r="CK336">
        <f t="shared" si="373"/>
        <v>1.0342335978132107</v>
      </c>
      <c r="CL336">
        <f t="shared" si="374"/>
        <v>84.212403584644875</v>
      </c>
      <c r="CM336">
        <f t="shared" si="375"/>
        <v>15.787596415355122</v>
      </c>
      <c r="CN336">
        <f t="shared" si="376"/>
        <v>3.225772239895714</v>
      </c>
      <c r="CO336">
        <f t="shared" si="377"/>
        <v>91.906341128709485</v>
      </c>
      <c r="CP336">
        <f t="shared" si="428"/>
        <v>8.0936588712905255</v>
      </c>
      <c r="CQ336">
        <f t="shared" si="378"/>
        <v>3.2177488484819419</v>
      </c>
      <c r="CR336">
        <f t="shared" si="379"/>
        <v>64.366168926084086</v>
      </c>
      <c r="CS336">
        <f t="shared" si="380"/>
        <v>35.633831073915914</v>
      </c>
      <c r="CT336">
        <f t="shared" si="381"/>
        <v>8.4265898880368013</v>
      </c>
      <c r="CU336">
        <f t="shared" si="382"/>
        <v>87.349516263187837</v>
      </c>
      <c r="CV336">
        <f t="shared" si="383"/>
        <v>12.650483736812152</v>
      </c>
      <c r="CW336">
        <f t="shared" si="384"/>
        <v>0.52087488166650453</v>
      </c>
      <c r="CX336">
        <f t="shared" si="385"/>
        <v>93.395892351274796</v>
      </c>
      <c r="CY336">
        <f t="shared" si="386"/>
        <v>6.6041076487252122</v>
      </c>
      <c r="CZ336">
        <f t="shared" si="387"/>
        <v>6.6602909908842278</v>
      </c>
      <c r="DA336">
        <f t="shared" si="388"/>
        <v>93.302362935218326</v>
      </c>
      <c r="DB336">
        <f t="shared" si="389"/>
        <v>6.6976370647816728</v>
      </c>
      <c r="DC336">
        <f t="shared" si="390"/>
        <v>1.9412918305736403E-2</v>
      </c>
      <c r="DD336">
        <f t="shared" si="391"/>
        <v>97.862232779097397</v>
      </c>
      <c r="DE336">
        <f t="shared" si="429"/>
        <v>2.1377672209026128</v>
      </c>
      <c r="DF336">
        <f t="shared" si="392"/>
        <v>11.291078957088228</v>
      </c>
      <c r="DG336">
        <f t="shared" si="393"/>
        <v>95.99697792661263</v>
      </c>
      <c r="DH336">
        <f t="shared" si="394"/>
        <v>4.0030220733873767</v>
      </c>
      <c r="DI336">
        <f t="shared" si="395"/>
        <v>4.8947759882950708</v>
      </c>
      <c r="DJ336">
        <f t="shared" si="396"/>
        <v>97.314203351828994</v>
      </c>
      <c r="DK336">
        <f t="shared" si="397"/>
        <v>2.6857966481710016</v>
      </c>
      <c r="DL336">
        <f t="shared" si="398"/>
        <v>1.1976525585626878</v>
      </c>
      <c r="DM336">
        <f t="shared" si="399"/>
        <v>89.827898201978968</v>
      </c>
      <c r="DN336">
        <f t="shared" si="400"/>
        <v>10.172101798021021</v>
      </c>
      <c r="DO336">
        <f t="shared" si="401"/>
        <v>8.3922829730261883E-3</v>
      </c>
      <c r="DP336">
        <f t="shared" si="402"/>
        <v>91.208791208791212</v>
      </c>
      <c r="DQ336">
        <f t="shared" si="403"/>
        <v>8.791208791208792</v>
      </c>
      <c r="DR336">
        <f t="shared" si="404"/>
        <v>0.41500300416063574</v>
      </c>
      <c r="DS336">
        <f t="shared" si="405"/>
        <v>93.211111111111109</v>
      </c>
      <c r="DT336">
        <f t="shared" si="406"/>
        <v>6.7888888888888888</v>
      </c>
      <c r="DU336">
        <f t="shared" si="407"/>
        <v>1.1306526291131986</v>
      </c>
      <c r="DV336">
        <f t="shared" si="408"/>
        <v>92.597879282218599</v>
      </c>
      <c r="DW336">
        <f t="shared" si="409"/>
        <v>7.4021207177814032</v>
      </c>
      <c r="DX336">
        <f t="shared" si="410"/>
        <v>5.6409513897758936</v>
      </c>
      <c r="DY336">
        <f t="shared" si="411"/>
        <v>93.098346317019946</v>
      </c>
      <c r="DZ336">
        <f t="shared" si="412"/>
        <v>6.9016536829800623</v>
      </c>
      <c r="EA336">
        <f t="shared" si="413"/>
        <v>4.8969893376505942</v>
      </c>
      <c r="EB336">
        <f t="shared" si="414"/>
        <v>58.031619883426401</v>
      </c>
      <c r="EC336">
        <f t="shared" si="415"/>
        <v>41.968380116573599</v>
      </c>
      <c r="ED336">
        <f t="shared" si="416"/>
        <v>0.48799742144800079</v>
      </c>
      <c r="EE336">
        <f t="shared" si="417"/>
        <v>54.256826986676742</v>
      </c>
      <c r="EF336">
        <f t="shared" si="418"/>
        <v>45.743173013323251</v>
      </c>
      <c r="EG336">
        <f t="shared" si="419"/>
        <v>5.3630838227678943</v>
      </c>
      <c r="EH336">
        <f t="shared" si="420"/>
        <v>60.691101997300244</v>
      </c>
      <c r="EI336">
        <f t="shared" si="421"/>
        <v>39.308898002699749</v>
      </c>
    </row>
    <row r="337" spans="1:139" x14ac:dyDescent="0.25">
      <c r="A337" t="s">
        <v>2925</v>
      </c>
      <c r="B337">
        <v>336</v>
      </c>
      <c r="C337" t="s">
        <v>396</v>
      </c>
      <c r="E337">
        <v>5167600</v>
      </c>
      <c r="F337">
        <v>2653768</v>
      </c>
      <c r="G337">
        <v>2513832</v>
      </c>
      <c r="H337">
        <v>1596016</v>
      </c>
      <c r="I337">
        <v>1405383</v>
      </c>
      <c r="J337">
        <v>190633</v>
      </c>
      <c r="K337">
        <f t="shared" si="358"/>
        <v>30.885053022679777</v>
      </c>
      <c r="L337">
        <f t="shared" si="359"/>
        <v>52.958020444891943</v>
      </c>
      <c r="M337">
        <f t="shared" si="360"/>
        <v>7.5833627704635793</v>
      </c>
      <c r="N337">
        <f t="shared" si="422"/>
        <v>88.055696183496906</v>
      </c>
      <c r="O337">
        <f t="shared" si="423"/>
        <v>11.944303816503092</v>
      </c>
      <c r="P337">
        <f t="shared" si="361"/>
        <v>48.39982807189903</v>
      </c>
      <c r="Q337">
        <f t="shared" si="362"/>
        <v>16.385174083467835</v>
      </c>
      <c r="R337">
        <f t="shared" si="363"/>
        <v>11.17933654800453</v>
      </c>
      <c r="S337">
        <f t="shared" si="424"/>
        <v>5.2363510140249225</v>
      </c>
      <c r="T337">
        <f t="shared" si="364"/>
        <v>18.799310282603685</v>
      </c>
      <c r="U337">
        <f t="shared" si="365"/>
        <v>51.600171928100977</v>
      </c>
      <c r="V337">
        <f t="shared" si="366"/>
        <v>82354700.000000015</v>
      </c>
      <c r="W337">
        <v>293229</v>
      </c>
      <c r="X337">
        <v>286621</v>
      </c>
      <c r="Y337">
        <v>6608</v>
      </c>
      <c r="Z337">
        <v>461580</v>
      </c>
      <c r="AA337">
        <v>436313</v>
      </c>
      <c r="AB337">
        <v>25267</v>
      </c>
      <c r="AC337">
        <v>17660</v>
      </c>
      <c r="AD337">
        <v>14951</v>
      </c>
      <c r="AE337">
        <v>2709</v>
      </c>
      <c r="AF337">
        <v>224</v>
      </c>
      <c r="AG337">
        <v>222</v>
      </c>
      <c r="AH337">
        <v>2</v>
      </c>
      <c r="AI337">
        <v>125233</v>
      </c>
      <c r="AJ337">
        <v>74798</v>
      </c>
      <c r="AK337">
        <v>50435</v>
      </c>
      <c r="AL337">
        <v>136053</v>
      </c>
      <c r="AM337">
        <v>103416</v>
      </c>
      <c r="AN337">
        <v>32637</v>
      </c>
      <c r="AO337">
        <v>2479</v>
      </c>
      <c r="AP337">
        <v>2308</v>
      </c>
      <c r="AQ337">
        <v>171</v>
      </c>
      <c r="AR337">
        <v>83573</v>
      </c>
      <c r="AS337">
        <v>81428</v>
      </c>
      <c r="AT337">
        <v>2145</v>
      </c>
      <c r="AU337">
        <v>75</v>
      </c>
      <c r="AV337">
        <v>73</v>
      </c>
      <c r="AW337">
        <v>2</v>
      </c>
      <c r="AX337">
        <v>178349</v>
      </c>
      <c r="AY337">
        <v>170734</v>
      </c>
      <c r="AZ337">
        <v>7615</v>
      </c>
      <c r="BA337">
        <v>66660</v>
      </c>
      <c r="BB337">
        <v>65359</v>
      </c>
      <c r="BC337">
        <v>1301</v>
      </c>
      <c r="BD337">
        <v>21914</v>
      </c>
      <c r="BE337">
        <v>20233</v>
      </c>
      <c r="BF337">
        <v>1681</v>
      </c>
      <c r="BG337">
        <v>39</v>
      </c>
      <c r="BH337">
        <v>36</v>
      </c>
      <c r="BI337">
        <v>3</v>
      </c>
      <c r="BJ337">
        <v>3260</v>
      </c>
      <c r="BK337">
        <v>3077</v>
      </c>
      <c r="BL337">
        <v>183</v>
      </c>
      <c r="BM337">
        <v>15826</v>
      </c>
      <c r="BN337">
        <v>14924</v>
      </c>
      <c r="BO337">
        <v>902</v>
      </c>
      <c r="BP337">
        <v>60279</v>
      </c>
      <c r="BQ337">
        <v>55387</v>
      </c>
      <c r="BR337">
        <v>4892</v>
      </c>
      <c r="BS337">
        <v>69037</v>
      </c>
      <c r="BT337">
        <v>39333</v>
      </c>
      <c r="BU337">
        <v>29704</v>
      </c>
      <c r="BV337">
        <v>5107</v>
      </c>
      <c r="BW337">
        <v>3128</v>
      </c>
      <c r="BX337">
        <v>1979</v>
      </c>
      <c r="BY337">
        <v>55439</v>
      </c>
      <c r="BZ337">
        <v>33042</v>
      </c>
      <c r="CA337">
        <v>22397</v>
      </c>
      <c r="CB337" t="str">
        <f t="shared" si="425"/>
        <v>AgriculturalLabourersTotal</v>
      </c>
      <c r="CC337" t="str">
        <f t="shared" si="426"/>
        <v>AgriculturalLabourersMale</v>
      </c>
      <c r="CD337" t="str">
        <f t="shared" si="427"/>
        <v>CHHIFemale</v>
      </c>
      <c r="CE337">
        <f t="shared" si="367"/>
        <v>18.372560174835339</v>
      </c>
      <c r="CF337">
        <f t="shared" si="368"/>
        <v>97.746471188047565</v>
      </c>
      <c r="CG337">
        <f t="shared" si="369"/>
        <v>2.253528811952433</v>
      </c>
      <c r="CH337">
        <f t="shared" si="370"/>
        <v>28.920762699120811</v>
      </c>
      <c r="CI337">
        <f t="shared" si="371"/>
        <v>94.525975995493738</v>
      </c>
      <c r="CJ337">
        <f t="shared" si="372"/>
        <v>5.4740240045062611</v>
      </c>
      <c r="CK337">
        <f t="shared" si="373"/>
        <v>1.1065051979428777</v>
      </c>
      <c r="CL337">
        <f t="shared" si="374"/>
        <v>84.660249150622874</v>
      </c>
      <c r="CM337">
        <f t="shared" si="375"/>
        <v>15.339750849377124</v>
      </c>
      <c r="CN337">
        <f t="shared" si="376"/>
        <v>1.4034947018075006E-2</v>
      </c>
      <c r="CO337">
        <f t="shared" si="377"/>
        <v>99.107142857142861</v>
      </c>
      <c r="CP337">
        <f t="shared" si="428"/>
        <v>0.89285714285714279</v>
      </c>
      <c r="CQ337">
        <f t="shared" si="378"/>
        <v>7.8466005353329784</v>
      </c>
      <c r="CR337">
        <f t="shared" si="379"/>
        <v>59.727068743861444</v>
      </c>
      <c r="CS337">
        <f t="shared" si="380"/>
        <v>40.272931256138556</v>
      </c>
      <c r="CT337">
        <f t="shared" si="381"/>
        <v>8.524538601116781</v>
      </c>
      <c r="CU337">
        <f t="shared" si="382"/>
        <v>76.011554320742647</v>
      </c>
      <c r="CV337">
        <f t="shared" si="383"/>
        <v>23.988445679257346</v>
      </c>
      <c r="CW337">
        <f t="shared" si="384"/>
        <v>0.15532425740092831</v>
      </c>
      <c r="CX337">
        <f t="shared" si="385"/>
        <v>93.102057281161748</v>
      </c>
      <c r="CY337">
        <f t="shared" si="386"/>
        <v>6.8979427188382418</v>
      </c>
      <c r="CZ337">
        <f t="shared" si="387"/>
        <v>5.2363510140249225</v>
      </c>
      <c r="DA337">
        <f t="shared" si="388"/>
        <v>97.433381594534126</v>
      </c>
      <c r="DB337">
        <f t="shared" si="389"/>
        <v>2.56661840546588</v>
      </c>
      <c r="DC337">
        <f t="shared" si="390"/>
        <v>4.6992010105161852E-3</v>
      </c>
      <c r="DD337">
        <f t="shared" si="391"/>
        <v>97.333333333333343</v>
      </c>
      <c r="DE337">
        <f t="shared" si="429"/>
        <v>2.666666666666667</v>
      </c>
      <c r="DF337">
        <f t="shared" si="392"/>
        <v>11.174637346994015</v>
      </c>
      <c r="DG337">
        <f t="shared" si="393"/>
        <v>95.730281638809302</v>
      </c>
      <c r="DH337">
        <f t="shared" si="394"/>
        <v>4.2697183611906988</v>
      </c>
      <c r="DI337">
        <f t="shared" si="395"/>
        <v>4.176649858146785</v>
      </c>
      <c r="DJ337">
        <f t="shared" si="396"/>
        <v>98.048304830483048</v>
      </c>
      <c r="DK337">
        <f t="shared" si="397"/>
        <v>1.9516951695169518</v>
      </c>
      <c r="DL337">
        <f t="shared" si="398"/>
        <v>1.3730438792593558</v>
      </c>
      <c r="DM337">
        <f t="shared" si="399"/>
        <v>92.329104681938489</v>
      </c>
      <c r="DN337">
        <f t="shared" si="400"/>
        <v>7.6708953180615129</v>
      </c>
      <c r="DO337">
        <f t="shared" si="401"/>
        <v>2.4435845254684161E-3</v>
      </c>
      <c r="DP337">
        <f t="shared" si="402"/>
        <v>92.307692307692307</v>
      </c>
      <c r="DQ337">
        <f t="shared" si="403"/>
        <v>7.6923076923076925</v>
      </c>
      <c r="DR337">
        <f t="shared" si="404"/>
        <v>0.20425860392377018</v>
      </c>
      <c r="DS337">
        <f t="shared" si="405"/>
        <v>94.386503067484668</v>
      </c>
      <c r="DT337">
        <f t="shared" si="406"/>
        <v>5.6134969325153374</v>
      </c>
      <c r="DU337">
        <f t="shared" si="407"/>
        <v>0.99159406923238869</v>
      </c>
      <c r="DV337">
        <f t="shared" si="408"/>
        <v>94.300518134715034</v>
      </c>
      <c r="DW337">
        <f t="shared" si="409"/>
        <v>5.6994818652849739</v>
      </c>
      <c r="DX337">
        <f t="shared" si="410"/>
        <v>3.7768418361720686</v>
      </c>
      <c r="DY337">
        <f t="shared" si="411"/>
        <v>91.884404187196196</v>
      </c>
      <c r="DZ337">
        <f t="shared" si="412"/>
        <v>8.1155958128037948</v>
      </c>
      <c r="EA337">
        <f t="shared" si="413"/>
        <v>4.3255832021734113</v>
      </c>
      <c r="EB337">
        <f t="shared" si="414"/>
        <v>56.973796659762158</v>
      </c>
      <c r="EC337">
        <f t="shared" si="415"/>
        <v>43.026203340237842</v>
      </c>
      <c r="ED337">
        <f t="shared" si="416"/>
        <v>0.31998426080941544</v>
      </c>
      <c r="EE337">
        <f t="shared" si="417"/>
        <v>61.249265713726253</v>
      </c>
      <c r="EF337">
        <f t="shared" si="418"/>
        <v>38.75073428627374</v>
      </c>
      <c r="EG337">
        <f t="shared" si="419"/>
        <v>3.4735867309600903</v>
      </c>
      <c r="EH337">
        <f t="shared" si="420"/>
        <v>59.600642147224882</v>
      </c>
      <c r="EI337">
        <f t="shared" si="421"/>
        <v>40.399357852775118</v>
      </c>
    </row>
    <row r="338" spans="1:139" x14ac:dyDescent="0.25">
      <c r="A338" t="s">
        <v>2927</v>
      </c>
      <c r="B338">
        <v>337</v>
      </c>
      <c r="C338" t="s">
        <v>397</v>
      </c>
      <c r="E338">
        <v>10009781</v>
      </c>
      <c r="F338">
        <v>5119389</v>
      </c>
      <c r="G338">
        <v>4890392</v>
      </c>
      <c r="H338">
        <v>3054655</v>
      </c>
      <c r="I338">
        <v>2631446</v>
      </c>
      <c r="J338">
        <v>423209</v>
      </c>
      <c r="K338">
        <f t="shared" si="358"/>
        <v>30.516701614151199</v>
      </c>
      <c r="L338">
        <f t="shared" si="359"/>
        <v>51.401563741298027</v>
      </c>
      <c r="M338">
        <f t="shared" si="360"/>
        <v>8.6538870503632435</v>
      </c>
      <c r="N338">
        <f t="shared" si="422"/>
        <v>86.145440319774252</v>
      </c>
      <c r="O338">
        <f t="shared" si="423"/>
        <v>13.854559680225753</v>
      </c>
      <c r="P338">
        <f t="shared" si="361"/>
        <v>24.279206653451865</v>
      </c>
      <c r="Q338">
        <f t="shared" si="362"/>
        <v>17.207115042451605</v>
      </c>
      <c r="R338">
        <f t="shared" si="363"/>
        <v>15.908932432631509</v>
      </c>
      <c r="S338">
        <f t="shared" si="424"/>
        <v>7.3991007167748899</v>
      </c>
      <c r="T338">
        <f t="shared" si="364"/>
        <v>35.205645154690139</v>
      </c>
      <c r="U338">
        <f t="shared" si="365"/>
        <v>75.720793346548135</v>
      </c>
      <c r="V338">
        <f t="shared" si="366"/>
        <v>231300900</v>
      </c>
      <c r="W338">
        <v>261515</v>
      </c>
      <c r="X338">
        <v>249178</v>
      </c>
      <c r="Y338">
        <v>12337</v>
      </c>
      <c r="Z338">
        <v>434463</v>
      </c>
      <c r="AA338">
        <v>395470</v>
      </c>
      <c r="AB338">
        <v>38993</v>
      </c>
      <c r="AC338">
        <v>45668</v>
      </c>
      <c r="AD338">
        <v>38988</v>
      </c>
      <c r="AE338">
        <v>6680</v>
      </c>
      <c r="AF338">
        <v>1265</v>
      </c>
      <c r="AG338">
        <v>1194</v>
      </c>
      <c r="AH338">
        <v>71</v>
      </c>
      <c r="AI338">
        <v>88426</v>
      </c>
      <c r="AJ338">
        <v>59687</v>
      </c>
      <c r="AK338">
        <v>28739</v>
      </c>
      <c r="AL338">
        <v>435927</v>
      </c>
      <c r="AM338">
        <v>381124</v>
      </c>
      <c r="AN338">
        <v>54803</v>
      </c>
      <c r="AO338">
        <v>11469</v>
      </c>
      <c r="AP338">
        <v>10451</v>
      </c>
      <c r="AQ338">
        <v>1018</v>
      </c>
      <c r="AR338">
        <v>226017</v>
      </c>
      <c r="AS338">
        <v>216387</v>
      </c>
      <c r="AT338">
        <v>9630</v>
      </c>
      <c r="AU338">
        <v>258</v>
      </c>
      <c r="AV338">
        <v>253</v>
      </c>
      <c r="AW338">
        <v>5</v>
      </c>
      <c r="AX338">
        <v>485705</v>
      </c>
      <c r="AY338">
        <v>458707</v>
      </c>
      <c r="AZ338">
        <v>26998</v>
      </c>
      <c r="BA338">
        <v>228029</v>
      </c>
      <c r="BB338">
        <v>221426</v>
      </c>
      <c r="BC338">
        <v>6603</v>
      </c>
      <c r="BD338">
        <v>46830</v>
      </c>
      <c r="BE338">
        <v>40383</v>
      </c>
      <c r="BF338">
        <v>6447</v>
      </c>
      <c r="BG338">
        <v>190</v>
      </c>
      <c r="BH338">
        <v>182</v>
      </c>
      <c r="BI338">
        <v>8</v>
      </c>
      <c r="BJ338">
        <v>20938</v>
      </c>
      <c r="BK338">
        <v>17802</v>
      </c>
      <c r="BL338">
        <v>3136</v>
      </c>
      <c r="BM338">
        <v>64213</v>
      </c>
      <c r="BN338">
        <v>57357</v>
      </c>
      <c r="BO338">
        <v>6856</v>
      </c>
      <c r="BP338">
        <v>343353</v>
      </c>
      <c r="BQ338">
        <v>304056</v>
      </c>
      <c r="BR338">
        <v>39297</v>
      </c>
      <c r="BS338">
        <v>166584</v>
      </c>
      <c r="BT338">
        <v>88533</v>
      </c>
      <c r="BU338">
        <v>78051</v>
      </c>
      <c r="BV338">
        <v>14143</v>
      </c>
      <c r="BW338">
        <v>6641</v>
      </c>
      <c r="BX338">
        <v>7502</v>
      </c>
      <c r="BY338">
        <v>179662</v>
      </c>
      <c r="BZ338">
        <v>83627</v>
      </c>
      <c r="CA338">
        <v>96035</v>
      </c>
      <c r="CB338" t="str">
        <f t="shared" si="425"/>
        <v>GNonHHITotal</v>
      </c>
      <c r="CC338" t="str">
        <f t="shared" si="426"/>
        <v>GNonHHIMale</v>
      </c>
      <c r="CD338" t="str">
        <f t="shared" si="427"/>
        <v>RUNonHHIFemale</v>
      </c>
      <c r="CE338">
        <f t="shared" si="367"/>
        <v>8.5611959452049415</v>
      </c>
      <c r="CF338">
        <f t="shared" si="368"/>
        <v>95.282488576181095</v>
      </c>
      <c r="CG338">
        <f t="shared" si="369"/>
        <v>4.7175114238189018</v>
      </c>
      <c r="CH338">
        <f t="shared" si="370"/>
        <v>14.222980991306711</v>
      </c>
      <c r="CI338">
        <f t="shared" si="371"/>
        <v>91.02501248667896</v>
      </c>
      <c r="CJ338">
        <f t="shared" si="372"/>
        <v>8.9749875133210431</v>
      </c>
      <c r="CK338">
        <f t="shared" si="373"/>
        <v>1.4950297169402109</v>
      </c>
      <c r="CL338">
        <f t="shared" si="374"/>
        <v>85.372689848471566</v>
      </c>
      <c r="CM338">
        <f t="shared" si="375"/>
        <v>14.627310151528421</v>
      </c>
      <c r="CN338">
        <f t="shared" si="376"/>
        <v>4.1412205306327554E-2</v>
      </c>
      <c r="CO338">
        <f t="shared" si="377"/>
        <v>94.387351778656125</v>
      </c>
      <c r="CP338">
        <f t="shared" si="428"/>
        <v>5.612648221343874</v>
      </c>
      <c r="CQ338">
        <f t="shared" si="378"/>
        <v>2.8947949932152732</v>
      </c>
      <c r="CR338">
        <f t="shared" si="379"/>
        <v>67.499378010992245</v>
      </c>
      <c r="CS338">
        <f t="shared" si="380"/>
        <v>32.500621989007755</v>
      </c>
      <c r="CT338">
        <f t="shared" si="381"/>
        <v>14.270907843930003</v>
      </c>
      <c r="CU338">
        <f t="shared" si="382"/>
        <v>87.428399709125614</v>
      </c>
      <c r="CV338">
        <f t="shared" si="383"/>
        <v>12.571600290874391</v>
      </c>
      <c r="CW338">
        <f t="shared" si="384"/>
        <v>0.37545974913697294</v>
      </c>
      <c r="CX338">
        <f t="shared" si="385"/>
        <v>91.1238992065568</v>
      </c>
      <c r="CY338">
        <f t="shared" si="386"/>
        <v>8.8761007934431948</v>
      </c>
      <c r="CZ338">
        <f t="shared" si="387"/>
        <v>7.3991007167748899</v>
      </c>
      <c r="DA338">
        <f t="shared" si="388"/>
        <v>95.739258551347902</v>
      </c>
      <c r="DB338">
        <f t="shared" si="389"/>
        <v>4.2607414486520927</v>
      </c>
      <c r="DC338">
        <f t="shared" si="390"/>
        <v>8.4461256672193757E-3</v>
      </c>
      <c r="DD338">
        <f t="shared" si="391"/>
        <v>98.062015503875969</v>
      </c>
      <c r="DE338">
        <f t="shared" si="429"/>
        <v>1.9379844961240309</v>
      </c>
      <c r="DF338">
        <f t="shared" si="392"/>
        <v>15.900486306964289</v>
      </c>
      <c r="DG338">
        <f t="shared" si="393"/>
        <v>94.441481969508246</v>
      </c>
      <c r="DH338">
        <f t="shared" si="394"/>
        <v>5.5585180304917596</v>
      </c>
      <c r="DI338">
        <f t="shared" si="395"/>
        <v>7.4649674022107249</v>
      </c>
      <c r="DJ338">
        <f t="shared" si="396"/>
        <v>97.104315679146069</v>
      </c>
      <c r="DK338">
        <f t="shared" si="397"/>
        <v>2.8956843208539267</v>
      </c>
      <c r="DL338">
        <f t="shared" si="398"/>
        <v>1.5330700193638889</v>
      </c>
      <c r="DM338">
        <f t="shared" si="399"/>
        <v>86.233183856502237</v>
      </c>
      <c r="DN338">
        <f t="shared" si="400"/>
        <v>13.766816143497756</v>
      </c>
      <c r="DO338">
        <f t="shared" si="401"/>
        <v>6.2200150262468265E-3</v>
      </c>
      <c r="DP338">
        <f t="shared" si="402"/>
        <v>95.78947368421052</v>
      </c>
      <c r="DQ338">
        <f t="shared" si="403"/>
        <v>4.2105263157894735</v>
      </c>
      <c r="DR338">
        <f t="shared" si="404"/>
        <v>0.68544565589240025</v>
      </c>
      <c r="DS338">
        <f t="shared" si="405"/>
        <v>85.022447225140894</v>
      </c>
      <c r="DT338">
        <f t="shared" si="406"/>
        <v>14.977552774859108</v>
      </c>
      <c r="DU338">
        <f t="shared" si="407"/>
        <v>2.1021359204230921</v>
      </c>
      <c r="DV338">
        <f t="shared" si="408"/>
        <v>89.32303427654837</v>
      </c>
      <c r="DW338">
        <f t="shared" si="409"/>
        <v>10.676965723451637</v>
      </c>
      <c r="DX338">
        <f t="shared" si="410"/>
        <v>11.240320101615403</v>
      </c>
      <c r="DY338">
        <f t="shared" si="411"/>
        <v>88.554927436195413</v>
      </c>
      <c r="DZ338">
        <f t="shared" si="412"/>
        <v>11.445072563804597</v>
      </c>
      <c r="EA338">
        <f t="shared" si="413"/>
        <v>5.4534472796436919</v>
      </c>
      <c r="EB338">
        <f t="shared" si="414"/>
        <v>53.14616049560582</v>
      </c>
      <c r="EC338">
        <f t="shared" si="415"/>
        <v>46.85383950439418</v>
      </c>
      <c r="ED338">
        <f t="shared" si="416"/>
        <v>0.46299827640109931</v>
      </c>
      <c r="EE338">
        <f t="shared" si="417"/>
        <v>46.956091352612603</v>
      </c>
      <c r="EF338">
        <f t="shared" si="418"/>
        <v>53.043908647387404</v>
      </c>
      <c r="EG338">
        <f t="shared" si="419"/>
        <v>5.8815807349766178</v>
      </c>
      <c r="EH338">
        <f t="shared" si="420"/>
        <v>46.546849083278602</v>
      </c>
      <c r="EI338">
        <f t="shared" si="421"/>
        <v>53.453150916721405</v>
      </c>
    </row>
    <row r="339" spans="1:139" x14ac:dyDescent="0.25">
      <c r="A339" t="s">
        <v>2929</v>
      </c>
      <c r="B339">
        <v>338</v>
      </c>
      <c r="C339" t="s">
        <v>398</v>
      </c>
      <c r="E339">
        <v>5519145</v>
      </c>
      <c r="F339">
        <v>2814653</v>
      </c>
      <c r="G339">
        <v>2704492</v>
      </c>
      <c r="H339">
        <v>1713488</v>
      </c>
      <c r="I339">
        <v>1462799</v>
      </c>
      <c r="J339">
        <v>250689</v>
      </c>
      <c r="K339">
        <f t="shared" si="358"/>
        <v>31.046258070770023</v>
      </c>
      <c r="L339">
        <f t="shared" si="359"/>
        <v>51.970846850393279</v>
      </c>
      <c r="M339">
        <f t="shared" si="360"/>
        <v>9.2693563153449876</v>
      </c>
      <c r="N339">
        <f t="shared" si="422"/>
        <v>85.369667018385883</v>
      </c>
      <c r="O339">
        <f t="shared" si="423"/>
        <v>14.63033298161411</v>
      </c>
      <c r="P339">
        <f t="shared" si="361"/>
        <v>36.363196007208693</v>
      </c>
      <c r="Q339">
        <f t="shared" si="362"/>
        <v>20.868485802059894</v>
      </c>
      <c r="R339">
        <f t="shared" si="363"/>
        <v>12.462649286134482</v>
      </c>
      <c r="S339">
        <f t="shared" si="424"/>
        <v>4.986086859085094</v>
      </c>
      <c r="T339">
        <f t="shared" si="364"/>
        <v>25.319582045511844</v>
      </c>
      <c r="U339">
        <f t="shared" si="365"/>
        <v>63.636803992791307</v>
      </c>
      <c r="V339">
        <f t="shared" si="366"/>
        <v>109040899.99999999</v>
      </c>
      <c r="W339">
        <v>231407</v>
      </c>
      <c r="X339">
        <v>221390</v>
      </c>
      <c r="Y339">
        <v>10017</v>
      </c>
      <c r="Z339">
        <v>370014</v>
      </c>
      <c r="AA339">
        <v>287249</v>
      </c>
      <c r="AB339">
        <v>82765</v>
      </c>
      <c r="AC339">
        <v>21658</v>
      </c>
      <c r="AD339">
        <v>17738</v>
      </c>
      <c r="AE339">
        <v>3920</v>
      </c>
      <c r="AF339">
        <v>1070</v>
      </c>
      <c r="AG339">
        <v>1028</v>
      </c>
      <c r="AH339">
        <v>42</v>
      </c>
      <c r="AI339">
        <v>67692</v>
      </c>
      <c r="AJ339">
        <v>51110</v>
      </c>
      <c r="AK339">
        <v>16582</v>
      </c>
      <c r="AL339">
        <v>288817</v>
      </c>
      <c r="AM339">
        <v>268968</v>
      </c>
      <c r="AN339">
        <v>19849</v>
      </c>
      <c r="AO339">
        <v>6593</v>
      </c>
      <c r="AP339">
        <v>6104</v>
      </c>
      <c r="AQ339">
        <v>489</v>
      </c>
      <c r="AR339">
        <v>85436</v>
      </c>
      <c r="AS339">
        <v>81425</v>
      </c>
      <c r="AT339">
        <v>4011</v>
      </c>
      <c r="AU339">
        <v>213</v>
      </c>
      <c r="AV339">
        <v>202</v>
      </c>
      <c r="AW339">
        <v>11</v>
      </c>
      <c r="AX339">
        <v>213333</v>
      </c>
      <c r="AY339">
        <v>201515</v>
      </c>
      <c r="AZ339">
        <v>11818</v>
      </c>
      <c r="BA339">
        <v>78346</v>
      </c>
      <c r="BB339">
        <v>75914</v>
      </c>
      <c r="BC339">
        <v>2432</v>
      </c>
      <c r="BD339">
        <v>19530</v>
      </c>
      <c r="BE339">
        <v>17111</v>
      </c>
      <c r="BF339">
        <v>2419</v>
      </c>
      <c r="BG339">
        <v>86</v>
      </c>
      <c r="BH339">
        <v>75</v>
      </c>
      <c r="BI339">
        <v>11</v>
      </c>
      <c r="BJ339">
        <v>7131</v>
      </c>
      <c r="BK339">
        <v>6378</v>
      </c>
      <c r="BL339">
        <v>753</v>
      </c>
      <c r="BM339">
        <v>31569</v>
      </c>
      <c r="BN339">
        <v>29002</v>
      </c>
      <c r="BO339">
        <v>2567</v>
      </c>
      <c r="BP339">
        <v>112100</v>
      </c>
      <c r="BQ339">
        <v>101842</v>
      </c>
      <c r="BR339">
        <v>10258</v>
      </c>
      <c r="BS339">
        <v>85554</v>
      </c>
      <c r="BT339">
        <v>45507</v>
      </c>
      <c r="BU339">
        <v>40047</v>
      </c>
      <c r="BV339">
        <v>7282</v>
      </c>
      <c r="BW339">
        <v>4242</v>
      </c>
      <c r="BX339">
        <v>3040</v>
      </c>
      <c r="BY339">
        <v>85657</v>
      </c>
      <c r="BZ339">
        <v>45999</v>
      </c>
      <c r="CA339">
        <v>39658</v>
      </c>
      <c r="CB339" t="str">
        <f t="shared" si="425"/>
        <v>AgriculturalLabourersTotal</v>
      </c>
      <c r="CC339" t="str">
        <f t="shared" si="426"/>
        <v>AgriculturalLabourersMale</v>
      </c>
      <c r="CD339" t="str">
        <f t="shared" si="427"/>
        <v>AgriculturalLabourersFemale</v>
      </c>
      <c r="CE339">
        <f t="shared" si="367"/>
        <v>13.505026005434528</v>
      </c>
      <c r="CF339">
        <f t="shared" si="368"/>
        <v>95.671263185642601</v>
      </c>
      <c r="CG339">
        <f t="shared" si="369"/>
        <v>4.3287368143573879</v>
      </c>
      <c r="CH339">
        <f t="shared" si="370"/>
        <v>21.59419850036884</v>
      </c>
      <c r="CI339">
        <f t="shared" si="371"/>
        <v>77.631927440583326</v>
      </c>
      <c r="CJ339">
        <f t="shared" si="372"/>
        <v>22.368072559416671</v>
      </c>
      <c r="CK339">
        <f t="shared" si="373"/>
        <v>1.2639715014053206</v>
      </c>
      <c r="CL339">
        <f t="shared" si="374"/>
        <v>81.900452488687776</v>
      </c>
      <c r="CM339">
        <f t="shared" si="375"/>
        <v>18.099547511312217</v>
      </c>
      <c r="CN339">
        <f t="shared" si="376"/>
        <v>6.2445724743914167E-2</v>
      </c>
      <c r="CO339">
        <f t="shared" si="377"/>
        <v>96.074766355140184</v>
      </c>
      <c r="CP339">
        <f t="shared" si="428"/>
        <v>3.9252336448598131</v>
      </c>
      <c r="CQ339">
        <f t="shared" si="378"/>
        <v>3.9505383171635868</v>
      </c>
      <c r="CR339">
        <f t="shared" si="379"/>
        <v>75.503752289783137</v>
      </c>
      <c r="CS339">
        <f t="shared" si="380"/>
        <v>24.496247710216863</v>
      </c>
      <c r="CT339">
        <f t="shared" si="381"/>
        <v>16.855501760152393</v>
      </c>
      <c r="CU339">
        <f t="shared" si="382"/>
        <v>93.127482108047658</v>
      </c>
      <c r="CV339">
        <f t="shared" si="383"/>
        <v>6.8725178919523442</v>
      </c>
      <c r="CW339">
        <f t="shared" si="384"/>
        <v>0.38477071330525803</v>
      </c>
      <c r="CX339">
        <f t="shared" si="385"/>
        <v>92.583042620961635</v>
      </c>
      <c r="CY339">
        <f t="shared" si="386"/>
        <v>7.4169573790383749</v>
      </c>
      <c r="CZ339">
        <f t="shared" si="387"/>
        <v>4.986086859085094</v>
      </c>
      <c r="DA339">
        <f t="shared" si="388"/>
        <v>95.305257736785435</v>
      </c>
      <c r="DB339">
        <f t="shared" si="389"/>
        <v>4.6947422632145699</v>
      </c>
      <c r="DC339">
        <f t="shared" si="390"/>
        <v>1.2430784458367958E-2</v>
      </c>
      <c r="DD339">
        <f t="shared" si="391"/>
        <v>94.835680751173712</v>
      </c>
      <c r="DE339">
        <f t="shared" si="429"/>
        <v>5.164319248826291</v>
      </c>
      <c r="DF339">
        <f t="shared" si="392"/>
        <v>12.450218501676114</v>
      </c>
      <c r="DG339">
        <f t="shared" si="393"/>
        <v>94.460303844224754</v>
      </c>
      <c r="DH339">
        <f t="shared" si="394"/>
        <v>5.5396961557752435</v>
      </c>
      <c r="DI339">
        <f t="shared" si="395"/>
        <v>4.5723109820436445</v>
      </c>
      <c r="DJ339">
        <f t="shared" si="396"/>
        <v>96.895821101268737</v>
      </c>
      <c r="DK339">
        <f t="shared" si="397"/>
        <v>3.1041788987312691</v>
      </c>
      <c r="DL339">
        <f t="shared" si="398"/>
        <v>1.1397803778024707</v>
      </c>
      <c r="DM339">
        <f t="shared" si="399"/>
        <v>87.613927291346656</v>
      </c>
      <c r="DN339">
        <f t="shared" si="400"/>
        <v>12.386072708653353</v>
      </c>
      <c r="DO339">
        <f t="shared" si="401"/>
        <v>5.0190021756790822E-3</v>
      </c>
      <c r="DP339">
        <f t="shared" si="402"/>
        <v>87.20930232558139</v>
      </c>
      <c r="DQ339">
        <f t="shared" si="403"/>
        <v>12.790697674418606</v>
      </c>
      <c r="DR339">
        <f t="shared" si="404"/>
        <v>0.4161686571484598</v>
      </c>
      <c r="DS339">
        <f t="shared" si="405"/>
        <v>89.440471182162383</v>
      </c>
      <c r="DT339">
        <f t="shared" si="406"/>
        <v>10.559528817837609</v>
      </c>
      <c r="DU339">
        <f t="shared" si="407"/>
        <v>1.8423823219071274</v>
      </c>
      <c r="DV339">
        <f t="shared" si="408"/>
        <v>91.868605277329024</v>
      </c>
      <c r="DW339">
        <f t="shared" si="409"/>
        <v>8.131394722670974</v>
      </c>
      <c r="DX339">
        <f t="shared" si="410"/>
        <v>6.5422109755072695</v>
      </c>
      <c r="DY339">
        <f t="shared" si="411"/>
        <v>90.849241748438885</v>
      </c>
      <c r="DZ339">
        <f t="shared" si="412"/>
        <v>9.1507582515611059</v>
      </c>
      <c r="EA339">
        <f t="shared" si="413"/>
        <v>4.9929733969540493</v>
      </c>
      <c r="EB339">
        <f t="shared" si="414"/>
        <v>53.190967108492885</v>
      </c>
      <c r="EC339">
        <f t="shared" si="415"/>
        <v>46.809032891507115</v>
      </c>
      <c r="ED339">
        <f t="shared" si="416"/>
        <v>0.42498109120110555</v>
      </c>
      <c r="EE339">
        <f t="shared" si="417"/>
        <v>58.253227135402362</v>
      </c>
      <c r="EF339">
        <f t="shared" si="418"/>
        <v>41.746772864597638</v>
      </c>
      <c r="EG339">
        <f t="shared" si="419"/>
        <v>4.9989845274667815</v>
      </c>
      <c r="EH339">
        <f t="shared" si="420"/>
        <v>53.701390429270226</v>
      </c>
      <c r="EI339">
        <f t="shared" si="421"/>
        <v>46.298609570729774</v>
      </c>
    </row>
    <row r="340" spans="1:139" x14ac:dyDescent="0.25">
      <c r="A340" t="s">
        <v>2931</v>
      </c>
      <c r="B340">
        <v>339</v>
      </c>
      <c r="C340" t="s">
        <v>399</v>
      </c>
      <c r="E340">
        <v>3596674</v>
      </c>
      <c r="F340">
        <v>1838095</v>
      </c>
      <c r="G340">
        <v>1758579</v>
      </c>
      <c r="H340">
        <v>915825</v>
      </c>
      <c r="I340">
        <v>761666</v>
      </c>
      <c r="J340">
        <v>154159</v>
      </c>
      <c r="K340">
        <f t="shared" si="358"/>
        <v>25.463108416275702</v>
      </c>
      <c r="L340">
        <f t="shared" si="359"/>
        <v>41.437792932356601</v>
      </c>
      <c r="M340">
        <f t="shared" si="360"/>
        <v>8.7661117299819917</v>
      </c>
      <c r="N340">
        <f t="shared" si="422"/>
        <v>83.167198973603035</v>
      </c>
      <c r="O340">
        <f t="shared" si="423"/>
        <v>16.832801026396965</v>
      </c>
      <c r="P340">
        <f t="shared" si="361"/>
        <v>60.448557311713472</v>
      </c>
      <c r="Q340">
        <f t="shared" si="362"/>
        <v>8.8357491878907002</v>
      </c>
      <c r="R340">
        <f t="shared" si="363"/>
        <v>7.7329184069008816</v>
      </c>
      <c r="S340">
        <f t="shared" si="424"/>
        <v>4.8935113149346217</v>
      </c>
      <c r="T340">
        <f t="shared" si="364"/>
        <v>18.089263778560316</v>
      </c>
      <c r="U340">
        <f t="shared" si="365"/>
        <v>39.551442688286514</v>
      </c>
      <c r="V340">
        <f t="shared" si="366"/>
        <v>36222200</v>
      </c>
      <c r="W340">
        <v>238179</v>
      </c>
      <c r="X340">
        <v>226414</v>
      </c>
      <c r="Y340">
        <v>11765</v>
      </c>
      <c r="Z340">
        <v>303270</v>
      </c>
      <c r="AA340">
        <v>219998</v>
      </c>
      <c r="AB340">
        <v>83272</v>
      </c>
      <c r="AC340">
        <v>12154</v>
      </c>
      <c r="AD340">
        <v>8920</v>
      </c>
      <c r="AE340">
        <v>3234</v>
      </c>
      <c r="AF340">
        <v>4492</v>
      </c>
      <c r="AG340">
        <v>3582</v>
      </c>
      <c r="AH340">
        <v>910</v>
      </c>
      <c r="AI340">
        <v>28962</v>
      </c>
      <c r="AJ340">
        <v>20472</v>
      </c>
      <c r="AK340">
        <v>8490</v>
      </c>
      <c r="AL340">
        <v>47466</v>
      </c>
      <c r="AM340">
        <v>41270</v>
      </c>
      <c r="AN340">
        <v>6196</v>
      </c>
      <c r="AO340">
        <v>4272</v>
      </c>
      <c r="AP340">
        <v>4034</v>
      </c>
      <c r="AQ340">
        <v>238</v>
      </c>
      <c r="AR340">
        <v>44816</v>
      </c>
      <c r="AS340">
        <v>40924</v>
      </c>
      <c r="AT340">
        <v>3892</v>
      </c>
      <c r="AU340">
        <v>58</v>
      </c>
      <c r="AV340">
        <v>56</v>
      </c>
      <c r="AW340">
        <v>2</v>
      </c>
      <c r="AX340">
        <v>70762</v>
      </c>
      <c r="AY340">
        <v>68196</v>
      </c>
      <c r="AZ340">
        <v>2566</v>
      </c>
      <c r="BA340">
        <v>26346</v>
      </c>
      <c r="BB340">
        <v>25446</v>
      </c>
      <c r="BC340">
        <v>900</v>
      </c>
      <c r="BD340">
        <v>9702</v>
      </c>
      <c r="BE340">
        <v>9134</v>
      </c>
      <c r="BF340">
        <v>568</v>
      </c>
      <c r="BG340">
        <v>12</v>
      </c>
      <c r="BH340">
        <v>12</v>
      </c>
      <c r="BI340">
        <v>0</v>
      </c>
      <c r="BJ340">
        <v>1140</v>
      </c>
      <c r="BK340">
        <v>1092</v>
      </c>
      <c r="BL340">
        <v>48</v>
      </c>
      <c r="BM340">
        <v>6820</v>
      </c>
      <c r="BN340">
        <v>6536</v>
      </c>
      <c r="BO340">
        <v>284</v>
      </c>
      <c r="BP340">
        <v>32782</v>
      </c>
      <c r="BQ340">
        <v>30256</v>
      </c>
      <c r="BR340">
        <v>2526</v>
      </c>
      <c r="BS340">
        <v>48242</v>
      </c>
      <c r="BT340">
        <v>30332</v>
      </c>
      <c r="BU340">
        <v>17910</v>
      </c>
      <c r="BV340">
        <v>2716</v>
      </c>
      <c r="BW340">
        <v>1656</v>
      </c>
      <c r="BX340">
        <v>1060</v>
      </c>
      <c r="BY340">
        <v>33634</v>
      </c>
      <c r="BZ340">
        <v>23336</v>
      </c>
      <c r="CA340">
        <v>10298</v>
      </c>
      <c r="CB340" t="str">
        <f t="shared" si="425"/>
        <v>AgriculturalLabourersTotal</v>
      </c>
      <c r="CC340" t="str">
        <f t="shared" si="426"/>
        <v>CultivatorsMale</v>
      </c>
      <c r="CD340" t="str">
        <f t="shared" si="427"/>
        <v>AgriculturalLabourersFemale</v>
      </c>
      <c r="CE340">
        <f t="shared" si="367"/>
        <v>26.007042830235033</v>
      </c>
      <c r="CF340">
        <f t="shared" si="368"/>
        <v>95.06043773800377</v>
      </c>
      <c r="CG340">
        <f t="shared" si="369"/>
        <v>4.9395622619962296</v>
      </c>
      <c r="CH340">
        <f t="shared" si="370"/>
        <v>33.114405044631887</v>
      </c>
      <c r="CI340">
        <f t="shared" si="371"/>
        <v>72.541959310185646</v>
      </c>
      <c r="CJ340">
        <f t="shared" si="372"/>
        <v>27.458040689814357</v>
      </c>
      <c r="CK340">
        <f t="shared" si="373"/>
        <v>1.327109436846559</v>
      </c>
      <c r="CL340">
        <f t="shared" si="374"/>
        <v>73.391476057265095</v>
      </c>
      <c r="CM340">
        <f t="shared" si="375"/>
        <v>26.608523942734902</v>
      </c>
      <c r="CN340">
        <f t="shared" si="376"/>
        <v>0.49048671962438234</v>
      </c>
      <c r="CO340">
        <f t="shared" si="377"/>
        <v>79.741763134461266</v>
      </c>
      <c r="CP340">
        <f t="shared" si="428"/>
        <v>20.258236865538738</v>
      </c>
      <c r="CQ340">
        <f t="shared" si="378"/>
        <v>3.1623945622799119</v>
      </c>
      <c r="CR340">
        <f t="shared" si="379"/>
        <v>70.685726123886468</v>
      </c>
      <c r="CS340">
        <f t="shared" si="380"/>
        <v>29.314273876113528</v>
      </c>
      <c r="CT340">
        <f t="shared" si="381"/>
        <v>5.1828679059864058</v>
      </c>
      <c r="CU340">
        <f t="shared" si="382"/>
        <v>86.946445877048845</v>
      </c>
      <c r="CV340">
        <f t="shared" si="383"/>
        <v>13.053554122951164</v>
      </c>
      <c r="CW340">
        <f t="shared" si="384"/>
        <v>0.4664646630087626</v>
      </c>
      <c r="CX340">
        <f t="shared" si="385"/>
        <v>94.428838951310851</v>
      </c>
      <c r="CY340">
        <f t="shared" si="386"/>
        <v>5.5711610486891381</v>
      </c>
      <c r="CZ340">
        <f t="shared" si="387"/>
        <v>4.8935113149346217</v>
      </c>
      <c r="DA340">
        <f t="shared" si="388"/>
        <v>91.315601570867543</v>
      </c>
      <c r="DB340">
        <f t="shared" si="389"/>
        <v>8.6843984291324539</v>
      </c>
      <c r="DC340">
        <f t="shared" si="390"/>
        <v>6.3330876532088545E-3</v>
      </c>
      <c r="DD340">
        <f t="shared" si="391"/>
        <v>96.551724137931032</v>
      </c>
      <c r="DE340">
        <f t="shared" si="429"/>
        <v>3.4482758620689653</v>
      </c>
      <c r="DF340">
        <f t="shared" si="392"/>
        <v>7.7265853192476728</v>
      </c>
      <c r="DG340">
        <f t="shared" si="393"/>
        <v>96.373759927644784</v>
      </c>
      <c r="DH340">
        <f t="shared" si="394"/>
        <v>3.6262400723552188</v>
      </c>
      <c r="DI340">
        <f t="shared" si="395"/>
        <v>2.8767504708869054</v>
      </c>
      <c r="DJ340">
        <f t="shared" si="396"/>
        <v>96.583921657936685</v>
      </c>
      <c r="DK340">
        <f t="shared" si="397"/>
        <v>3.4160783420633112</v>
      </c>
      <c r="DL340">
        <f t="shared" si="398"/>
        <v>1.0593726967488331</v>
      </c>
      <c r="DM340">
        <f t="shared" si="399"/>
        <v>94.145537002679859</v>
      </c>
      <c r="DN340">
        <f t="shared" si="400"/>
        <v>5.8544629973201401</v>
      </c>
      <c r="DO340">
        <f t="shared" si="401"/>
        <v>1.3102939972156253E-3</v>
      </c>
      <c r="DP340">
        <f t="shared" si="402"/>
        <v>100</v>
      </c>
      <c r="DQ340">
        <f t="shared" si="403"/>
        <v>0</v>
      </c>
      <c r="DR340">
        <f t="shared" si="404"/>
        <v>0.1244779297354844</v>
      </c>
      <c r="DS340">
        <f t="shared" si="405"/>
        <v>95.78947368421052</v>
      </c>
      <c r="DT340">
        <f t="shared" si="406"/>
        <v>4.2105263157894735</v>
      </c>
      <c r="DU340">
        <f t="shared" si="407"/>
        <v>0.74468375508421369</v>
      </c>
      <c r="DV340">
        <f t="shared" si="408"/>
        <v>95.835777126099714</v>
      </c>
      <c r="DW340">
        <f t="shared" si="409"/>
        <v>4.1642228739002931</v>
      </c>
      <c r="DX340">
        <f t="shared" si="410"/>
        <v>3.5795048180602187</v>
      </c>
      <c r="DY340">
        <f t="shared" si="411"/>
        <v>92.294551888231354</v>
      </c>
      <c r="DZ340">
        <f t="shared" si="412"/>
        <v>7.7054481117686535</v>
      </c>
      <c r="EA340">
        <f t="shared" si="413"/>
        <v>5.2676002511396831</v>
      </c>
      <c r="EB340">
        <f t="shared" si="414"/>
        <v>62.8746735209983</v>
      </c>
      <c r="EC340">
        <f t="shared" si="415"/>
        <v>37.1253264790017</v>
      </c>
      <c r="ED340">
        <f t="shared" si="416"/>
        <v>0.29656320803646985</v>
      </c>
      <c r="EE340">
        <f t="shared" si="417"/>
        <v>60.972017673048605</v>
      </c>
      <c r="EF340">
        <f t="shared" si="418"/>
        <v>39.027982326951403</v>
      </c>
      <c r="EG340">
        <f t="shared" si="419"/>
        <v>3.672535691862528</v>
      </c>
      <c r="EH340">
        <f t="shared" si="420"/>
        <v>69.38217280133199</v>
      </c>
      <c r="EI340">
        <f t="shared" si="421"/>
        <v>30.617827198668014</v>
      </c>
    </row>
    <row r="341" spans="1:139" x14ac:dyDescent="0.25">
      <c r="A341" t="s">
        <v>2933</v>
      </c>
      <c r="B341">
        <v>340</v>
      </c>
      <c r="C341" t="s">
        <v>400</v>
      </c>
      <c r="E341">
        <v>2930115</v>
      </c>
      <c r="F341">
        <v>1496996</v>
      </c>
      <c r="G341">
        <v>1433119</v>
      </c>
      <c r="H341">
        <v>613525</v>
      </c>
      <c r="I341">
        <v>493087</v>
      </c>
      <c r="J341">
        <v>120438</v>
      </c>
      <c r="K341">
        <f t="shared" si="358"/>
        <v>20.938597973117094</v>
      </c>
      <c r="L341">
        <f t="shared" si="359"/>
        <v>32.938431365214072</v>
      </c>
      <c r="M341">
        <f t="shared" si="360"/>
        <v>8.4039078401723799</v>
      </c>
      <c r="N341">
        <f t="shared" si="422"/>
        <v>80.369504095187651</v>
      </c>
      <c r="O341">
        <f t="shared" si="423"/>
        <v>19.630495904812356</v>
      </c>
      <c r="P341">
        <f t="shared" si="361"/>
        <v>49.73440365103297</v>
      </c>
      <c r="Q341">
        <f t="shared" si="362"/>
        <v>14.123629843934641</v>
      </c>
      <c r="R341">
        <f t="shared" si="363"/>
        <v>7.9093761460413177</v>
      </c>
      <c r="S341">
        <f t="shared" si="424"/>
        <v>7.3261888268611717</v>
      </c>
      <c r="T341">
        <f t="shared" si="364"/>
        <v>20.906401532129905</v>
      </c>
      <c r="U341">
        <f t="shared" si="365"/>
        <v>50.265596348967037</v>
      </c>
      <c r="V341">
        <f t="shared" si="366"/>
        <v>30839200</v>
      </c>
      <c r="W341">
        <v>166814</v>
      </c>
      <c r="X341">
        <v>145180</v>
      </c>
      <c r="Y341">
        <v>21634</v>
      </c>
      <c r="Z341">
        <v>128475</v>
      </c>
      <c r="AA341">
        <v>88883</v>
      </c>
      <c r="AB341">
        <v>39592</v>
      </c>
      <c r="AC341">
        <v>9844</v>
      </c>
      <c r="AD341">
        <v>7610</v>
      </c>
      <c r="AE341">
        <v>2234</v>
      </c>
      <c r="AF341">
        <v>7182</v>
      </c>
      <c r="AG341">
        <v>6012</v>
      </c>
      <c r="AH341">
        <v>1170</v>
      </c>
      <c r="AI341">
        <v>42610</v>
      </c>
      <c r="AJ341">
        <v>24194</v>
      </c>
      <c r="AK341">
        <v>18416</v>
      </c>
      <c r="AL341">
        <v>36860</v>
      </c>
      <c r="AM341">
        <v>31114</v>
      </c>
      <c r="AN341">
        <v>5746</v>
      </c>
      <c r="AO341">
        <v>3988</v>
      </c>
      <c r="AP341">
        <v>3796</v>
      </c>
      <c r="AQ341">
        <v>192</v>
      </c>
      <c r="AR341">
        <v>44948</v>
      </c>
      <c r="AS341">
        <v>40996</v>
      </c>
      <c r="AT341">
        <v>3952</v>
      </c>
      <c r="AU341">
        <v>60</v>
      </c>
      <c r="AV341">
        <v>60</v>
      </c>
      <c r="AW341">
        <v>0</v>
      </c>
      <c r="AX341">
        <v>48466</v>
      </c>
      <c r="AY341">
        <v>46380</v>
      </c>
      <c r="AZ341">
        <v>2086</v>
      </c>
      <c r="BA341">
        <v>26114</v>
      </c>
      <c r="BB341">
        <v>24812</v>
      </c>
      <c r="BC341">
        <v>1302</v>
      </c>
      <c r="BD341">
        <v>6890</v>
      </c>
      <c r="BE341">
        <v>6594</v>
      </c>
      <c r="BF341">
        <v>296</v>
      </c>
      <c r="BG341">
        <v>26</v>
      </c>
      <c r="BH341">
        <v>20</v>
      </c>
      <c r="BI341">
        <v>6</v>
      </c>
      <c r="BJ341">
        <v>786</v>
      </c>
      <c r="BK341">
        <v>740</v>
      </c>
      <c r="BL341">
        <v>46</v>
      </c>
      <c r="BM341">
        <v>4818</v>
      </c>
      <c r="BN341">
        <v>4646</v>
      </c>
      <c r="BO341">
        <v>172</v>
      </c>
      <c r="BP341">
        <v>19766</v>
      </c>
      <c r="BQ341">
        <v>18026</v>
      </c>
      <c r="BR341">
        <v>1740</v>
      </c>
      <c r="BS341">
        <v>34062</v>
      </c>
      <c r="BT341">
        <v>21294</v>
      </c>
      <c r="BU341">
        <v>12768</v>
      </c>
      <c r="BV341">
        <v>2608</v>
      </c>
      <c r="BW341">
        <v>1476</v>
      </c>
      <c r="BX341">
        <v>1132</v>
      </c>
      <c r="BY341">
        <v>29208</v>
      </c>
      <c r="BZ341">
        <v>21254</v>
      </c>
      <c r="CA341">
        <v>7954</v>
      </c>
      <c r="CB341" t="str">
        <f t="shared" si="425"/>
        <v>CultivatorsTotal</v>
      </c>
      <c r="CC341" t="str">
        <f t="shared" si="426"/>
        <v>CultivatorsMale</v>
      </c>
      <c r="CD341" t="str">
        <f t="shared" si="427"/>
        <v>AgriculturalLabourersFemale</v>
      </c>
      <c r="CE341">
        <f t="shared" si="367"/>
        <v>27.189438083207694</v>
      </c>
      <c r="CF341">
        <f t="shared" si="368"/>
        <v>87.031064538947561</v>
      </c>
      <c r="CG341">
        <f t="shared" si="369"/>
        <v>12.96893546105243</v>
      </c>
      <c r="CH341">
        <f t="shared" si="370"/>
        <v>20.940466973635957</v>
      </c>
      <c r="CI341">
        <f t="shared" si="371"/>
        <v>69.183109554388011</v>
      </c>
      <c r="CJ341">
        <f t="shared" si="372"/>
        <v>30.816890445611989</v>
      </c>
      <c r="CK341">
        <f t="shared" si="373"/>
        <v>1.604498594189316</v>
      </c>
      <c r="CL341">
        <f t="shared" si="374"/>
        <v>77.305973181633476</v>
      </c>
      <c r="CM341">
        <f t="shared" si="375"/>
        <v>22.694026818366517</v>
      </c>
      <c r="CN341">
        <f t="shared" si="376"/>
        <v>1.1706124444806649</v>
      </c>
      <c r="CO341">
        <f t="shared" si="377"/>
        <v>83.709273182957389</v>
      </c>
      <c r="CP341">
        <f t="shared" si="428"/>
        <v>16.290726817042607</v>
      </c>
      <c r="CQ341">
        <f t="shared" si="378"/>
        <v>6.9451122611140548</v>
      </c>
      <c r="CR341">
        <f t="shared" si="379"/>
        <v>56.780098568411177</v>
      </c>
      <c r="CS341">
        <f t="shared" si="380"/>
        <v>43.219901431588831</v>
      </c>
      <c r="CT341">
        <f t="shared" si="381"/>
        <v>6.0079051383399209</v>
      </c>
      <c r="CU341">
        <f t="shared" si="382"/>
        <v>84.411285946825828</v>
      </c>
      <c r="CV341">
        <f t="shared" si="383"/>
        <v>15.588714053174172</v>
      </c>
      <c r="CW341">
        <f t="shared" si="384"/>
        <v>0.65001426184752042</v>
      </c>
      <c r="CX341">
        <f t="shared" si="385"/>
        <v>95.18555667001003</v>
      </c>
      <c r="CY341">
        <f t="shared" si="386"/>
        <v>4.8144433299899694</v>
      </c>
      <c r="CZ341">
        <f t="shared" si="387"/>
        <v>7.3261888268611717</v>
      </c>
      <c r="DA341">
        <f t="shared" si="388"/>
        <v>91.207617691554688</v>
      </c>
      <c r="DB341">
        <f t="shared" si="389"/>
        <v>8.7923823084453154</v>
      </c>
      <c r="DC341">
        <f t="shared" si="390"/>
        <v>9.7795525854692134E-3</v>
      </c>
      <c r="DD341">
        <f t="shared" si="391"/>
        <v>100</v>
      </c>
      <c r="DE341">
        <f t="shared" si="429"/>
        <v>0</v>
      </c>
      <c r="DF341">
        <f t="shared" si="392"/>
        <v>7.8995965934558487</v>
      </c>
      <c r="DG341">
        <f t="shared" si="393"/>
        <v>95.695951801262751</v>
      </c>
      <c r="DH341">
        <f t="shared" si="394"/>
        <v>4.3040481987372594</v>
      </c>
      <c r="DI341">
        <f t="shared" si="395"/>
        <v>4.2563872702823842</v>
      </c>
      <c r="DJ341">
        <f t="shared" si="396"/>
        <v>95.014168645171168</v>
      </c>
      <c r="DK341">
        <f t="shared" si="397"/>
        <v>4.9858313548288278</v>
      </c>
      <c r="DL341">
        <f t="shared" si="398"/>
        <v>1.123018621898048</v>
      </c>
      <c r="DM341">
        <f t="shared" si="399"/>
        <v>95.703918722786653</v>
      </c>
      <c r="DN341">
        <f t="shared" si="400"/>
        <v>4.2960812772133528</v>
      </c>
      <c r="DO341">
        <f t="shared" si="401"/>
        <v>4.2378061203699928E-3</v>
      </c>
      <c r="DP341">
        <f t="shared" si="402"/>
        <v>76.923076923076934</v>
      </c>
      <c r="DQ341">
        <f t="shared" si="403"/>
        <v>23.076923076923077</v>
      </c>
      <c r="DR341">
        <f t="shared" si="404"/>
        <v>0.12811213886964673</v>
      </c>
      <c r="DS341">
        <f t="shared" si="405"/>
        <v>94.147582697201017</v>
      </c>
      <c r="DT341">
        <f t="shared" si="406"/>
        <v>5.8524173027989823</v>
      </c>
      <c r="DU341">
        <f t="shared" si="407"/>
        <v>0.78529807261317786</v>
      </c>
      <c r="DV341">
        <f t="shared" si="408"/>
        <v>96.430053964300541</v>
      </c>
      <c r="DW341">
        <f t="shared" si="409"/>
        <v>3.5699460356994601</v>
      </c>
      <c r="DX341">
        <f t="shared" si="410"/>
        <v>3.2217106067397419</v>
      </c>
      <c r="DY341">
        <f t="shared" si="411"/>
        <v>91.197004958008705</v>
      </c>
      <c r="DZ341">
        <f t="shared" si="412"/>
        <v>8.8029950419912968</v>
      </c>
      <c r="EA341">
        <f t="shared" si="413"/>
        <v>5.5518520027708735</v>
      </c>
      <c r="EB341">
        <f t="shared" si="414"/>
        <v>62.5154130702836</v>
      </c>
      <c r="EC341">
        <f t="shared" si="415"/>
        <v>37.4845869297164</v>
      </c>
      <c r="ED341">
        <f t="shared" si="416"/>
        <v>0.42508455238172854</v>
      </c>
      <c r="EE341">
        <f t="shared" si="417"/>
        <v>56.595092024539873</v>
      </c>
      <c r="EF341">
        <f t="shared" si="418"/>
        <v>43.404907975460119</v>
      </c>
      <c r="EG341">
        <f t="shared" si="419"/>
        <v>4.7606861986064137</v>
      </c>
      <c r="EH341">
        <f t="shared" si="420"/>
        <v>72.767734867159689</v>
      </c>
      <c r="EI341">
        <f t="shared" si="421"/>
        <v>27.232265132840318</v>
      </c>
    </row>
    <row r="342" spans="1:139" x14ac:dyDescent="0.25">
      <c r="A342" t="s">
        <v>2937</v>
      </c>
      <c r="B342">
        <v>341</v>
      </c>
      <c r="C342" t="s">
        <v>401</v>
      </c>
      <c r="E342">
        <v>4850029</v>
      </c>
      <c r="F342">
        <v>2500819</v>
      </c>
      <c r="G342">
        <v>2349210</v>
      </c>
      <c r="H342">
        <v>1497725</v>
      </c>
      <c r="I342">
        <v>1306133</v>
      </c>
      <c r="J342">
        <v>191592</v>
      </c>
      <c r="K342">
        <f t="shared" si="358"/>
        <v>30.880743187308781</v>
      </c>
      <c r="L342">
        <f t="shared" si="359"/>
        <v>52.228210038391424</v>
      </c>
      <c r="M342">
        <f t="shared" si="360"/>
        <v>8.1555927311734582</v>
      </c>
      <c r="N342">
        <f t="shared" si="422"/>
        <v>87.207798494383155</v>
      </c>
      <c r="O342">
        <f t="shared" si="423"/>
        <v>12.792201505616852</v>
      </c>
      <c r="P342">
        <f t="shared" si="361"/>
        <v>13.267388873124238</v>
      </c>
      <c r="Q342">
        <f t="shared" si="362"/>
        <v>39.811514129763481</v>
      </c>
      <c r="R342">
        <f t="shared" si="363"/>
        <v>14.561484918793504</v>
      </c>
      <c r="S342">
        <f t="shared" si="424"/>
        <v>4.1446861072626815</v>
      </c>
      <c r="T342">
        <f t="shared" si="364"/>
        <v>28.2149259710561</v>
      </c>
      <c r="U342">
        <f t="shared" si="365"/>
        <v>86.732611126875767</v>
      </c>
      <c r="V342">
        <f t="shared" si="366"/>
        <v>129901600.00000001</v>
      </c>
      <c r="W342">
        <v>67686</v>
      </c>
      <c r="X342">
        <v>63162</v>
      </c>
      <c r="Y342">
        <v>4524</v>
      </c>
      <c r="Z342">
        <v>116736</v>
      </c>
      <c r="AA342">
        <v>109125</v>
      </c>
      <c r="AB342">
        <v>7611</v>
      </c>
      <c r="AC342">
        <v>14287</v>
      </c>
      <c r="AD342">
        <v>12141</v>
      </c>
      <c r="AE342">
        <v>2146</v>
      </c>
      <c r="AF342">
        <v>962</v>
      </c>
      <c r="AG342">
        <v>885</v>
      </c>
      <c r="AH342">
        <v>77</v>
      </c>
      <c r="AI342">
        <v>201869</v>
      </c>
      <c r="AJ342">
        <v>156613</v>
      </c>
      <c r="AK342">
        <v>45256</v>
      </c>
      <c r="AL342">
        <v>393436</v>
      </c>
      <c r="AM342">
        <v>360227</v>
      </c>
      <c r="AN342">
        <v>33209</v>
      </c>
      <c r="AO342">
        <v>5055</v>
      </c>
      <c r="AP342">
        <v>4771</v>
      </c>
      <c r="AQ342">
        <v>284</v>
      </c>
      <c r="AR342">
        <v>62076</v>
      </c>
      <c r="AS342">
        <v>59351</v>
      </c>
      <c r="AT342">
        <v>2725</v>
      </c>
      <c r="AU342">
        <v>302</v>
      </c>
      <c r="AV342">
        <v>295</v>
      </c>
      <c r="AW342">
        <v>7</v>
      </c>
      <c r="AX342">
        <v>217789</v>
      </c>
      <c r="AY342">
        <v>205523</v>
      </c>
      <c r="AZ342">
        <v>12266</v>
      </c>
      <c r="BA342">
        <v>86379</v>
      </c>
      <c r="BB342">
        <v>83358</v>
      </c>
      <c r="BC342">
        <v>3021</v>
      </c>
      <c r="BD342">
        <v>20349</v>
      </c>
      <c r="BE342">
        <v>18096</v>
      </c>
      <c r="BF342">
        <v>2253</v>
      </c>
      <c r="BG342">
        <v>185</v>
      </c>
      <c r="BH342">
        <v>179</v>
      </c>
      <c r="BI342">
        <v>6</v>
      </c>
      <c r="BJ342">
        <v>9136</v>
      </c>
      <c r="BK342">
        <v>8161</v>
      </c>
      <c r="BL342">
        <v>975</v>
      </c>
      <c r="BM342">
        <v>22482</v>
      </c>
      <c r="BN342">
        <v>20375</v>
      </c>
      <c r="BO342">
        <v>2107</v>
      </c>
      <c r="BP342">
        <v>122247</v>
      </c>
      <c r="BQ342">
        <v>112085</v>
      </c>
      <c r="BR342">
        <v>10162</v>
      </c>
      <c r="BS342">
        <v>64941</v>
      </c>
      <c r="BT342">
        <v>34724</v>
      </c>
      <c r="BU342">
        <v>30217</v>
      </c>
      <c r="BV342">
        <v>10055</v>
      </c>
      <c r="BW342">
        <v>5388</v>
      </c>
      <c r="BX342">
        <v>4667</v>
      </c>
      <c r="BY342">
        <v>81753</v>
      </c>
      <c r="BZ342">
        <v>51674</v>
      </c>
      <c r="CA342">
        <v>30079</v>
      </c>
      <c r="CB342" t="str">
        <f t="shared" si="425"/>
        <v>CNonHHITotal</v>
      </c>
      <c r="CC342" t="str">
        <f t="shared" si="426"/>
        <v>CNonHHIMale</v>
      </c>
      <c r="CD342" t="str">
        <f t="shared" si="427"/>
        <v>CHHIFemale</v>
      </c>
      <c r="CE342">
        <f t="shared" si="367"/>
        <v>4.5192542022066799</v>
      </c>
      <c r="CF342">
        <f t="shared" si="368"/>
        <v>93.316195372750641</v>
      </c>
      <c r="CG342">
        <f t="shared" si="369"/>
        <v>6.6838046272493568</v>
      </c>
      <c r="CH342">
        <f t="shared" si="370"/>
        <v>7.7942212355405704</v>
      </c>
      <c r="CI342">
        <f t="shared" si="371"/>
        <v>93.480160361842096</v>
      </c>
      <c r="CJ342">
        <f t="shared" si="372"/>
        <v>6.5198396381578938</v>
      </c>
      <c r="CK342">
        <f t="shared" si="373"/>
        <v>0.95391343537698847</v>
      </c>
      <c r="CL342">
        <f t="shared" si="374"/>
        <v>84.979351858332748</v>
      </c>
      <c r="CM342">
        <f t="shared" si="375"/>
        <v>15.02064814166725</v>
      </c>
      <c r="CN342">
        <f t="shared" si="376"/>
        <v>6.4230749970789022E-2</v>
      </c>
      <c r="CO342">
        <f t="shared" si="377"/>
        <v>91.995841995842</v>
      </c>
      <c r="CP342">
        <f t="shared" si="428"/>
        <v>8.004158004158004</v>
      </c>
      <c r="CQ342">
        <f t="shared" si="378"/>
        <v>13.478375536229951</v>
      </c>
      <c r="CR342">
        <f t="shared" si="379"/>
        <v>77.581500874329393</v>
      </c>
      <c r="CS342">
        <f t="shared" si="380"/>
        <v>22.418499125670607</v>
      </c>
      <c r="CT342">
        <f t="shared" si="381"/>
        <v>26.26890784356274</v>
      </c>
      <c r="CU342">
        <f t="shared" si="382"/>
        <v>91.559237080490846</v>
      </c>
      <c r="CV342">
        <f t="shared" si="383"/>
        <v>8.4407629195091456</v>
      </c>
      <c r="CW342">
        <f t="shared" si="384"/>
        <v>0.33751189303777396</v>
      </c>
      <c r="CX342">
        <f t="shared" si="385"/>
        <v>94.381800197823935</v>
      </c>
      <c r="CY342">
        <f t="shared" si="386"/>
        <v>5.6181998021760631</v>
      </c>
      <c r="CZ342">
        <f t="shared" si="387"/>
        <v>4.1446861072626815</v>
      </c>
      <c r="DA342">
        <f t="shared" si="388"/>
        <v>95.610219730652744</v>
      </c>
      <c r="DB342">
        <f t="shared" si="389"/>
        <v>4.3897802693472512</v>
      </c>
      <c r="DC342">
        <f t="shared" si="390"/>
        <v>2.0163915271495102E-2</v>
      </c>
      <c r="DD342">
        <f t="shared" si="391"/>
        <v>97.682119205298008</v>
      </c>
      <c r="DE342">
        <f t="shared" si="429"/>
        <v>2.3178807947019866</v>
      </c>
      <c r="DF342">
        <f t="shared" si="392"/>
        <v>14.541321003522009</v>
      </c>
      <c r="DG342">
        <f t="shared" si="393"/>
        <v>94.367943284555238</v>
      </c>
      <c r="DH342">
        <f t="shared" si="394"/>
        <v>5.6320567154447652</v>
      </c>
      <c r="DI342">
        <f t="shared" si="395"/>
        <v>5.7673471431671368</v>
      </c>
      <c r="DJ342">
        <f t="shared" si="396"/>
        <v>96.502622165109571</v>
      </c>
      <c r="DK342">
        <f t="shared" si="397"/>
        <v>3.497377834890425</v>
      </c>
      <c r="DL342">
        <f t="shared" si="398"/>
        <v>1.3586606352968669</v>
      </c>
      <c r="DM342">
        <f t="shared" si="399"/>
        <v>88.928202860091403</v>
      </c>
      <c r="DN342">
        <f t="shared" si="400"/>
        <v>11.071797139908595</v>
      </c>
      <c r="DO342">
        <f t="shared" si="401"/>
        <v>1.2352067302074814E-2</v>
      </c>
      <c r="DP342">
        <f t="shared" si="402"/>
        <v>96.756756756756758</v>
      </c>
      <c r="DQ342">
        <f t="shared" si="403"/>
        <v>3.2432432432432434</v>
      </c>
      <c r="DR342">
        <f t="shared" si="404"/>
        <v>0.60999182092840809</v>
      </c>
      <c r="DS342">
        <f t="shared" si="405"/>
        <v>89.327933450087571</v>
      </c>
      <c r="DT342">
        <f t="shared" si="406"/>
        <v>10.672066549912435</v>
      </c>
      <c r="DU342">
        <f t="shared" si="407"/>
        <v>1.5010766328932212</v>
      </c>
      <c r="DV342">
        <f t="shared" si="408"/>
        <v>90.628058001957129</v>
      </c>
      <c r="DW342">
        <f t="shared" si="409"/>
        <v>9.37194199804288</v>
      </c>
      <c r="DX342">
        <f t="shared" si="410"/>
        <v>8.1621793052796736</v>
      </c>
      <c r="DY342">
        <f t="shared" si="411"/>
        <v>91.687321570263478</v>
      </c>
      <c r="DZ342">
        <f t="shared" si="412"/>
        <v>8.3126784297365166</v>
      </c>
      <c r="EA342">
        <f t="shared" si="413"/>
        <v>4.3359762306164349</v>
      </c>
      <c r="EB342">
        <f t="shared" si="414"/>
        <v>53.470072835342854</v>
      </c>
      <c r="EC342">
        <f t="shared" si="415"/>
        <v>46.529927164657146</v>
      </c>
      <c r="ED342">
        <f t="shared" si="416"/>
        <v>0.67135154985060674</v>
      </c>
      <c r="EE342">
        <f t="shared" si="417"/>
        <v>53.585280954748882</v>
      </c>
      <c r="EF342">
        <f t="shared" si="418"/>
        <v>46.414719045251118</v>
      </c>
      <c r="EG342">
        <f t="shared" si="419"/>
        <v>5.4584786926839035</v>
      </c>
      <c r="EH342">
        <f t="shared" si="420"/>
        <v>63.207466392670611</v>
      </c>
      <c r="EI342">
        <f t="shared" si="421"/>
        <v>36.792533607329396</v>
      </c>
    </row>
    <row r="343" spans="1:139" x14ac:dyDescent="0.25">
      <c r="A343" t="s">
        <v>2939</v>
      </c>
      <c r="B343">
        <v>342</v>
      </c>
      <c r="C343" t="s">
        <v>402</v>
      </c>
      <c r="E343">
        <v>4496694</v>
      </c>
      <c r="F343">
        <v>2356766</v>
      </c>
      <c r="G343">
        <v>2139928</v>
      </c>
      <c r="H343">
        <v>1574263</v>
      </c>
      <c r="I343">
        <v>1292511</v>
      </c>
      <c r="J343">
        <v>281752</v>
      </c>
      <c r="K343">
        <f t="shared" si="358"/>
        <v>35.00934241911947</v>
      </c>
      <c r="L343">
        <f t="shared" si="359"/>
        <v>54.842568163322113</v>
      </c>
      <c r="M343">
        <f t="shared" si="360"/>
        <v>13.166424290910722</v>
      </c>
      <c r="N343">
        <f t="shared" si="422"/>
        <v>82.102609284471527</v>
      </c>
      <c r="O343">
        <f t="shared" si="423"/>
        <v>17.897390715528473</v>
      </c>
      <c r="P343">
        <f t="shared" si="361"/>
        <v>1.3173783541885948</v>
      </c>
      <c r="Q343">
        <f t="shared" si="362"/>
        <v>15.331110494243973</v>
      </c>
      <c r="R343">
        <f t="shared" si="363"/>
        <v>22.179712030327845</v>
      </c>
      <c r="S343">
        <f t="shared" si="424"/>
        <v>4.7338977032427243</v>
      </c>
      <c r="T343">
        <f t="shared" si="364"/>
        <v>56.437901417996876</v>
      </c>
      <c r="U343">
        <f t="shared" si="365"/>
        <v>98.682621645811423</v>
      </c>
      <c r="V343">
        <f t="shared" si="366"/>
        <v>155352400.00000003</v>
      </c>
      <c r="W343">
        <v>7413</v>
      </c>
      <c r="X343">
        <v>4702</v>
      </c>
      <c r="Y343">
        <v>2711</v>
      </c>
      <c r="Z343">
        <v>8903</v>
      </c>
      <c r="AA343">
        <v>6767</v>
      </c>
      <c r="AB343">
        <v>2136</v>
      </c>
      <c r="AC343">
        <v>4423</v>
      </c>
      <c r="AD343">
        <v>4008</v>
      </c>
      <c r="AE343">
        <v>415</v>
      </c>
      <c r="AF343">
        <v>1019</v>
      </c>
      <c r="AG343">
        <v>897</v>
      </c>
      <c r="AH343">
        <v>122</v>
      </c>
      <c r="AI343">
        <v>41158</v>
      </c>
      <c r="AJ343">
        <v>35399</v>
      </c>
      <c r="AK343">
        <v>5759</v>
      </c>
      <c r="AL343">
        <v>199175</v>
      </c>
      <c r="AM343">
        <v>179733</v>
      </c>
      <c r="AN343">
        <v>19442</v>
      </c>
      <c r="AO343">
        <v>9033</v>
      </c>
      <c r="AP343">
        <v>7787</v>
      </c>
      <c r="AQ343">
        <v>1246</v>
      </c>
      <c r="AR343">
        <v>74524</v>
      </c>
      <c r="AS343">
        <v>70312</v>
      </c>
      <c r="AT343">
        <v>4212</v>
      </c>
      <c r="AU343">
        <v>314</v>
      </c>
      <c r="AV343">
        <v>301</v>
      </c>
      <c r="AW343">
        <v>13</v>
      </c>
      <c r="AX343">
        <v>348853</v>
      </c>
      <c r="AY343">
        <v>324652</v>
      </c>
      <c r="AZ343">
        <v>24201</v>
      </c>
      <c r="BA343">
        <v>153922</v>
      </c>
      <c r="BB343">
        <v>148167</v>
      </c>
      <c r="BC343">
        <v>5755</v>
      </c>
      <c r="BD343">
        <v>42358</v>
      </c>
      <c r="BE343">
        <v>37467</v>
      </c>
      <c r="BF343">
        <v>4891</v>
      </c>
      <c r="BG343">
        <v>151</v>
      </c>
      <c r="BH343">
        <v>123</v>
      </c>
      <c r="BI343">
        <v>28</v>
      </c>
      <c r="BJ343">
        <v>25914</v>
      </c>
      <c r="BK343">
        <v>21017</v>
      </c>
      <c r="BL343">
        <v>4897</v>
      </c>
      <c r="BM343">
        <v>59952</v>
      </c>
      <c r="BN343">
        <v>50414</v>
      </c>
      <c r="BO343">
        <v>9538</v>
      </c>
      <c r="BP343">
        <v>311290</v>
      </c>
      <c r="BQ343">
        <v>266706</v>
      </c>
      <c r="BR343">
        <v>44584</v>
      </c>
      <c r="BS343">
        <v>101552</v>
      </c>
      <c r="BT343">
        <v>47608</v>
      </c>
      <c r="BU343">
        <v>53944</v>
      </c>
      <c r="BV343">
        <v>11996</v>
      </c>
      <c r="BW343">
        <v>5780</v>
      </c>
      <c r="BX343">
        <v>6216</v>
      </c>
      <c r="BY343">
        <v>172313</v>
      </c>
      <c r="BZ343">
        <v>80671</v>
      </c>
      <c r="CA343">
        <v>91642</v>
      </c>
      <c r="CB343" t="str">
        <f t="shared" si="425"/>
        <v>GNonHHITotal</v>
      </c>
      <c r="CC343" t="str">
        <f t="shared" si="426"/>
        <v>GNonHHIMale</v>
      </c>
      <c r="CD343" t="str">
        <f t="shared" si="427"/>
        <v>RUNonHHIFemale</v>
      </c>
      <c r="CE343">
        <f t="shared" si="367"/>
        <v>0.47088701189064347</v>
      </c>
      <c r="CF343">
        <f t="shared" si="368"/>
        <v>63.429111021179011</v>
      </c>
      <c r="CG343">
        <f t="shared" si="369"/>
        <v>36.570888978820989</v>
      </c>
      <c r="CH343">
        <f t="shared" si="370"/>
        <v>0.56553447549742319</v>
      </c>
      <c r="CI343">
        <f t="shared" si="371"/>
        <v>76.008087161630911</v>
      </c>
      <c r="CJ343">
        <f t="shared" si="372"/>
        <v>23.991912838369089</v>
      </c>
      <c r="CK343">
        <f t="shared" si="373"/>
        <v>0.28095686680052823</v>
      </c>
      <c r="CL343">
        <f t="shared" si="374"/>
        <v>90.617228125706532</v>
      </c>
      <c r="CM343">
        <f t="shared" si="375"/>
        <v>9.382771874293466</v>
      </c>
      <c r="CN343">
        <f t="shared" si="376"/>
        <v>6.4728701621012505E-2</v>
      </c>
      <c r="CO343">
        <f t="shared" si="377"/>
        <v>88.027477919528948</v>
      </c>
      <c r="CP343">
        <f t="shared" si="428"/>
        <v>11.97252208047105</v>
      </c>
      <c r="CQ343">
        <f t="shared" si="378"/>
        <v>2.6144297363274118</v>
      </c>
      <c r="CR343">
        <f t="shared" si="379"/>
        <v>86.007580543272269</v>
      </c>
      <c r="CS343">
        <f t="shared" si="380"/>
        <v>13.992419456727731</v>
      </c>
      <c r="CT343">
        <f t="shared" si="381"/>
        <v>12.651952056295549</v>
      </c>
      <c r="CU343">
        <f t="shared" si="382"/>
        <v>90.238734780971512</v>
      </c>
      <c r="CV343">
        <f t="shared" si="383"/>
        <v>9.7612652190284912</v>
      </c>
      <c r="CW343">
        <f t="shared" si="384"/>
        <v>0.57379230789264568</v>
      </c>
      <c r="CX343">
        <f t="shared" si="385"/>
        <v>86.206133067640877</v>
      </c>
      <c r="CY343">
        <f t="shared" si="386"/>
        <v>13.793866932359128</v>
      </c>
      <c r="CZ343">
        <f t="shared" si="387"/>
        <v>4.7338977032427243</v>
      </c>
      <c r="DA343">
        <f t="shared" si="388"/>
        <v>94.348129461649947</v>
      </c>
      <c r="DB343">
        <f t="shared" si="389"/>
        <v>5.6518705383500611</v>
      </c>
      <c r="DC343">
        <f t="shared" si="390"/>
        <v>1.994584132384487E-2</v>
      </c>
      <c r="DD343">
        <f t="shared" si="391"/>
        <v>95.859872611464965</v>
      </c>
      <c r="DE343">
        <f t="shared" si="429"/>
        <v>4.1401273885350314</v>
      </c>
      <c r="DF343">
        <f t="shared" si="392"/>
        <v>22.159766189003999</v>
      </c>
      <c r="DG343">
        <f t="shared" si="393"/>
        <v>93.062694028716962</v>
      </c>
      <c r="DH343">
        <f t="shared" si="394"/>
        <v>6.9373059712830338</v>
      </c>
      <c r="DI343">
        <f t="shared" si="395"/>
        <v>9.7774005995186322</v>
      </c>
      <c r="DJ343">
        <f t="shared" si="396"/>
        <v>96.26109328101245</v>
      </c>
      <c r="DK343">
        <f t="shared" si="397"/>
        <v>3.7389067189875389</v>
      </c>
      <c r="DL343">
        <f t="shared" si="398"/>
        <v>2.69065588151408</v>
      </c>
      <c r="DM343">
        <f t="shared" si="399"/>
        <v>88.453184758487183</v>
      </c>
      <c r="DN343">
        <f t="shared" si="400"/>
        <v>11.546815241512819</v>
      </c>
      <c r="DO343">
        <f t="shared" si="401"/>
        <v>9.5917899359890951E-3</v>
      </c>
      <c r="DP343">
        <f t="shared" si="402"/>
        <v>81.456953642384107</v>
      </c>
      <c r="DQ343">
        <f t="shared" si="403"/>
        <v>18.543046357615893</v>
      </c>
      <c r="DR343">
        <f t="shared" si="404"/>
        <v>1.646103605306102</v>
      </c>
      <c r="DS343">
        <f t="shared" si="405"/>
        <v>81.102878752797707</v>
      </c>
      <c r="DT343">
        <f t="shared" si="406"/>
        <v>18.897121247202282</v>
      </c>
      <c r="DU343">
        <f t="shared" si="407"/>
        <v>3.808258213525948</v>
      </c>
      <c r="DV343">
        <f t="shared" si="408"/>
        <v>84.090605817987722</v>
      </c>
      <c r="DW343">
        <f t="shared" si="409"/>
        <v>15.909394182012276</v>
      </c>
      <c r="DX343">
        <f t="shared" si="410"/>
        <v>19.773697279298315</v>
      </c>
      <c r="DY343">
        <f t="shared" si="411"/>
        <v>85.677663914677623</v>
      </c>
      <c r="DZ343">
        <f t="shared" si="412"/>
        <v>14.322336085322368</v>
      </c>
      <c r="EA343">
        <f t="shared" si="413"/>
        <v>6.4507645799971165</v>
      </c>
      <c r="EB343">
        <f t="shared" si="414"/>
        <v>46.880415944540729</v>
      </c>
      <c r="EC343">
        <f t="shared" si="415"/>
        <v>53.119584055459271</v>
      </c>
      <c r="ED343">
        <f t="shared" si="416"/>
        <v>0.76200736471606079</v>
      </c>
      <c r="EE343">
        <f t="shared" si="417"/>
        <v>48.182727575858621</v>
      </c>
      <c r="EF343">
        <f t="shared" si="418"/>
        <v>51.817272424141379</v>
      </c>
      <c r="EG343">
        <f t="shared" si="419"/>
        <v>10.94562979629198</v>
      </c>
      <c r="EH343">
        <f t="shared" si="420"/>
        <v>46.816548954518808</v>
      </c>
      <c r="EI343">
        <f t="shared" si="421"/>
        <v>53.183451045481192</v>
      </c>
    </row>
    <row r="344" spans="1:139" x14ac:dyDescent="0.25">
      <c r="A344" t="s">
        <v>3024</v>
      </c>
      <c r="B344">
        <v>343</v>
      </c>
      <c r="C344" t="s">
        <v>403</v>
      </c>
      <c r="E344">
        <v>8161961</v>
      </c>
      <c r="F344">
        <v>4173778</v>
      </c>
      <c r="G344">
        <v>3988183</v>
      </c>
      <c r="H344">
        <v>2004214</v>
      </c>
      <c r="I344">
        <v>1749105</v>
      </c>
      <c r="J344">
        <v>255109</v>
      </c>
      <c r="K344">
        <f t="shared" si="358"/>
        <v>24.555544923579028</v>
      </c>
      <c r="L344">
        <f t="shared" si="359"/>
        <v>41.90699649094897</v>
      </c>
      <c r="M344">
        <f t="shared" si="360"/>
        <v>6.3966222211969708</v>
      </c>
      <c r="N344">
        <f t="shared" si="422"/>
        <v>87.271369225042832</v>
      </c>
      <c r="O344">
        <f t="shared" si="423"/>
        <v>12.728630774957164</v>
      </c>
      <c r="P344">
        <f t="shared" si="361"/>
        <v>35.024303791910441</v>
      </c>
      <c r="Q344">
        <f t="shared" si="362"/>
        <v>20.673640639173261</v>
      </c>
      <c r="R344">
        <f t="shared" si="363"/>
        <v>11.739015893512368</v>
      </c>
      <c r="S344">
        <f t="shared" si="424"/>
        <v>6.915229611209182</v>
      </c>
      <c r="T344">
        <f t="shared" si="364"/>
        <v>25.647810064194744</v>
      </c>
      <c r="U344">
        <f t="shared" si="365"/>
        <v>64.975696208089559</v>
      </c>
      <c r="V344">
        <f t="shared" si="366"/>
        <v>130225200.00000001</v>
      </c>
      <c r="W344">
        <v>263077</v>
      </c>
      <c r="X344">
        <v>242788</v>
      </c>
      <c r="Y344">
        <v>20289</v>
      </c>
      <c r="Z344">
        <v>388993</v>
      </c>
      <c r="AA344">
        <v>357354</v>
      </c>
      <c r="AB344">
        <v>31639</v>
      </c>
      <c r="AC344">
        <v>49892</v>
      </c>
      <c r="AD344">
        <v>45939</v>
      </c>
      <c r="AE344">
        <v>3953</v>
      </c>
      <c r="AF344">
        <v>787</v>
      </c>
      <c r="AG344">
        <v>773</v>
      </c>
      <c r="AH344">
        <v>14</v>
      </c>
      <c r="AI344">
        <v>111675</v>
      </c>
      <c r="AJ344">
        <v>84700</v>
      </c>
      <c r="AK344">
        <v>26975</v>
      </c>
      <c r="AL344">
        <v>301882</v>
      </c>
      <c r="AM344">
        <v>271389</v>
      </c>
      <c r="AN344">
        <v>30493</v>
      </c>
      <c r="AO344">
        <v>4917</v>
      </c>
      <c r="AP344">
        <v>4573</v>
      </c>
      <c r="AQ344">
        <v>344</v>
      </c>
      <c r="AR344">
        <v>138596</v>
      </c>
      <c r="AS344">
        <v>133469</v>
      </c>
      <c r="AT344">
        <v>5127</v>
      </c>
      <c r="AU344">
        <v>213</v>
      </c>
      <c r="AV344">
        <v>201</v>
      </c>
      <c r="AW344">
        <v>12</v>
      </c>
      <c r="AX344">
        <v>235062</v>
      </c>
      <c r="AY344">
        <v>218773</v>
      </c>
      <c r="AZ344">
        <v>16289</v>
      </c>
      <c r="BA344">
        <v>119186</v>
      </c>
      <c r="BB344">
        <v>116607</v>
      </c>
      <c r="BC344">
        <v>2579</v>
      </c>
      <c r="BD344">
        <v>27862</v>
      </c>
      <c r="BE344">
        <v>24137</v>
      </c>
      <c r="BF344">
        <v>3725</v>
      </c>
      <c r="BG344">
        <v>62</v>
      </c>
      <c r="BH344">
        <v>53</v>
      </c>
      <c r="BI344">
        <v>9</v>
      </c>
      <c r="BJ344">
        <v>6752</v>
      </c>
      <c r="BK344">
        <v>6199</v>
      </c>
      <c r="BL344">
        <v>553</v>
      </c>
      <c r="BM344">
        <v>26765</v>
      </c>
      <c r="BN344">
        <v>24729</v>
      </c>
      <c r="BO344">
        <v>2036</v>
      </c>
      <c r="BP344">
        <v>116839</v>
      </c>
      <c r="BQ344">
        <v>106185</v>
      </c>
      <c r="BR344">
        <v>10654</v>
      </c>
      <c r="BS344">
        <v>97563</v>
      </c>
      <c r="BT344">
        <v>52398</v>
      </c>
      <c r="BU344">
        <v>45165</v>
      </c>
      <c r="BV344">
        <v>11630</v>
      </c>
      <c r="BW344">
        <v>5601</v>
      </c>
      <c r="BX344">
        <v>6029</v>
      </c>
      <c r="BY344">
        <v>102461</v>
      </c>
      <c r="BZ344">
        <v>53237</v>
      </c>
      <c r="CA344">
        <v>49224</v>
      </c>
      <c r="CB344" t="str">
        <f t="shared" si="425"/>
        <v>AgriculturalLabourersTotal</v>
      </c>
      <c r="CC344" t="str">
        <f t="shared" si="426"/>
        <v>AgriculturalLabourersMale</v>
      </c>
      <c r="CD344" t="str">
        <f t="shared" si="427"/>
        <v>RUNonHHIFemale</v>
      </c>
      <c r="CE344">
        <f t="shared" si="367"/>
        <v>13.126193111114882</v>
      </c>
      <c r="CF344">
        <f t="shared" si="368"/>
        <v>92.287809272570385</v>
      </c>
      <c r="CG344">
        <f t="shared" si="369"/>
        <v>7.7121907274296113</v>
      </c>
      <c r="CH344">
        <f t="shared" si="370"/>
        <v>19.408755751631311</v>
      </c>
      <c r="CI344">
        <f t="shared" si="371"/>
        <v>91.866434614504627</v>
      </c>
      <c r="CJ344">
        <f t="shared" si="372"/>
        <v>8.133565385495368</v>
      </c>
      <c r="CK344">
        <f t="shared" si="373"/>
        <v>2.4893549291642509</v>
      </c>
      <c r="CL344">
        <f t="shared" si="374"/>
        <v>92.076886073919667</v>
      </c>
      <c r="CM344">
        <f t="shared" si="375"/>
        <v>7.9231139260803332</v>
      </c>
      <c r="CN344">
        <f t="shared" si="376"/>
        <v>3.9267263875015342E-2</v>
      </c>
      <c r="CO344">
        <f t="shared" si="377"/>
        <v>98.221092757306224</v>
      </c>
      <c r="CP344">
        <f t="shared" si="428"/>
        <v>1.7789072426937738</v>
      </c>
      <c r="CQ344">
        <f t="shared" si="378"/>
        <v>5.5720097754032256</v>
      </c>
      <c r="CR344">
        <f t="shared" si="379"/>
        <v>75.845086187597943</v>
      </c>
      <c r="CS344">
        <f t="shared" si="380"/>
        <v>24.154913812402061</v>
      </c>
      <c r="CT344">
        <f t="shared" si="381"/>
        <v>15.06236359989502</v>
      </c>
      <c r="CU344">
        <f t="shared" si="382"/>
        <v>89.899033397155179</v>
      </c>
      <c r="CV344">
        <f t="shared" si="383"/>
        <v>10.100966602844821</v>
      </c>
      <c r="CW344">
        <f t="shared" si="384"/>
        <v>0.24533308319371086</v>
      </c>
      <c r="CX344">
        <f t="shared" si="385"/>
        <v>93.003864144803742</v>
      </c>
      <c r="CY344">
        <f t="shared" si="386"/>
        <v>6.9961358551962576</v>
      </c>
      <c r="CZ344">
        <f t="shared" si="387"/>
        <v>6.915229611209182</v>
      </c>
      <c r="DA344">
        <f t="shared" si="388"/>
        <v>96.300759040664957</v>
      </c>
      <c r="DB344">
        <f t="shared" si="389"/>
        <v>3.6992409593350457</v>
      </c>
      <c r="DC344">
        <f t="shared" si="390"/>
        <v>1.0627607630722069E-2</v>
      </c>
      <c r="DD344">
        <f t="shared" si="391"/>
        <v>94.366197183098592</v>
      </c>
      <c r="DE344">
        <f t="shared" si="429"/>
        <v>5.6338028169014089</v>
      </c>
      <c r="DF344">
        <f t="shared" si="392"/>
        <v>11.728388285881646</v>
      </c>
      <c r="DG344">
        <f t="shared" si="393"/>
        <v>93.070338889314314</v>
      </c>
      <c r="DH344">
        <f t="shared" si="394"/>
        <v>6.929661110685692</v>
      </c>
      <c r="DI344">
        <f t="shared" si="395"/>
        <v>5.9467701552828194</v>
      </c>
      <c r="DJ344">
        <f t="shared" si="396"/>
        <v>97.836155253133768</v>
      </c>
      <c r="DK344">
        <f t="shared" si="397"/>
        <v>2.1638447468662427</v>
      </c>
      <c r="DL344">
        <f t="shared" si="398"/>
        <v>1.3901709098928559</v>
      </c>
      <c r="DM344">
        <f t="shared" si="399"/>
        <v>86.630536214198557</v>
      </c>
      <c r="DN344">
        <f t="shared" si="400"/>
        <v>13.36946378580145</v>
      </c>
      <c r="DO344">
        <f t="shared" si="401"/>
        <v>3.0934820333557191E-3</v>
      </c>
      <c r="DP344">
        <f t="shared" si="402"/>
        <v>85.483870967741936</v>
      </c>
      <c r="DQ344">
        <f t="shared" si="403"/>
        <v>14.516129032258066</v>
      </c>
      <c r="DR344">
        <f t="shared" si="404"/>
        <v>0.33689017240673902</v>
      </c>
      <c r="DS344">
        <f t="shared" si="405"/>
        <v>91.809834123222743</v>
      </c>
      <c r="DT344">
        <f t="shared" si="406"/>
        <v>8.1901658767772521</v>
      </c>
      <c r="DU344">
        <f t="shared" si="407"/>
        <v>1.3354362358510619</v>
      </c>
      <c r="DV344">
        <f t="shared" si="408"/>
        <v>92.393050625817295</v>
      </c>
      <c r="DW344">
        <f t="shared" si="409"/>
        <v>7.6069493741827019</v>
      </c>
      <c r="DX344">
        <f t="shared" si="410"/>
        <v>5.829666891858853</v>
      </c>
      <c r="DY344">
        <f t="shared" si="411"/>
        <v>90.881469372384217</v>
      </c>
      <c r="DZ344">
        <f t="shared" si="412"/>
        <v>9.1185306276157778</v>
      </c>
      <c r="EA344">
        <f t="shared" si="413"/>
        <v>4.8678933487142588</v>
      </c>
      <c r="EB344">
        <f t="shared" si="414"/>
        <v>53.706835583161649</v>
      </c>
      <c r="EC344">
        <f t="shared" si="415"/>
        <v>46.293164416838351</v>
      </c>
      <c r="ED344">
        <f t="shared" si="416"/>
        <v>0.580277355611726</v>
      </c>
      <c r="EE344">
        <f t="shared" si="417"/>
        <v>48.159931212381771</v>
      </c>
      <c r="EF344">
        <f t="shared" si="418"/>
        <v>51.840068787618229</v>
      </c>
      <c r="EG344">
        <f t="shared" si="419"/>
        <v>5.1122784293493613</v>
      </c>
      <c r="EH344">
        <f t="shared" si="420"/>
        <v>51.958306087194153</v>
      </c>
      <c r="EI344">
        <f t="shared" si="421"/>
        <v>48.041693912805847</v>
      </c>
    </row>
    <row r="345" spans="1:139" x14ac:dyDescent="0.25">
      <c r="A345" t="s">
        <v>3025</v>
      </c>
      <c r="B345">
        <v>344</v>
      </c>
      <c r="C345" t="s">
        <v>404</v>
      </c>
      <c r="D345" t="s">
        <v>3187</v>
      </c>
      <c r="E345">
        <v>5913457</v>
      </c>
      <c r="F345">
        <v>3007885</v>
      </c>
      <c r="G345">
        <v>2905572</v>
      </c>
      <c r="H345">
        <v>1512149</v>
      </c>
      <c r="I345">
        <v>1253980</v>
      </c>
      <c r="J345">
        <v>258169</v>
      </c>
      <c r="K345">
        <f t="shared" si="358"/>
        <v>25.571319788069818</v>
      </c>
      <c r="L345">
        <f t="shared" si="359"/>
        <v>41.689758750750109</v>
      </c>
      <c r="M345">
        <f t="shared" si="360"/>
        <v>8.8853072648001845</v>
      </c>
      <c r="N345">
        <f t="shared" si="422"/>
        <v>82.927013144868653</v>
      </c>
      <c r="O345">
        <f t="shared" si="423"/>
        <v>17.07298685513134</v>
      </c>
      <c r="P345">
        <f t="shared" si="361"/>
        <v>62.064254250077205</v>
      </c>
      <c r="Q345">
        <f t="shared" si="362"/>
        <v>9.4892103886587904</v>
      </c>
      <c r="R345">
        <f t="shared" si="363"/>
        <v>6.551999835994998</v>
      </c>
      <c r="S345">
        <f t="shared" si="424"/>
        <v>3.1161611719480025</v>
      </c>
      <c r="T345">
        <f t="shared" si="364"/>
        <v>18.778374353320999</v>
      </c>
      <c r="U345">
        <f t="shared" si="365"/>
        <v>37.935745749922788</v>
      </c>
      <c r="V345">
        <f t="shared" si="366"/>
        <v>57364499.999999993</v>
      </c>
      <c r="W345">
        <v>436384</v>
      </c>
      <c r="X345">
        <v>403904</v>
      </c>
      <c r="Y345">
        <v>32480</v>
      </c>
      <c r="Z345">
        <v>489199</v>
      </c>
      <c r="AA345">
        <v>363115</v>
      </c>
      <c r="AB345">
        <v>126084</v>
      </c>
      <c r="AC345">
        <v>12921</v>
      </c>
      <c r="AD345">
        <v>9620</v>
      </c>
      <c r="AE345">
        <v>3301</v>
      </c>
      <c r="AF345">
        <v>3410</v>
      </c>
      <c r="AG345">
        <v>3135</v>
      </c>
      <c r="AH345">
        <v>275</v>
      </c>
      <c r="AI345">
        <v>49422</v>
      </c>
      <c r="AJ345">
        <v>34461</v>
      </c>
      <c r="AK345">
        <v>14961</v>
      </c>
      <c r="AL345">
        <v>90659</v>
      </c>
      <c r="AM345">
        <v>84640</v>
      </c>
      <c r="AN345">
        <v>6019</v>
      </c>
      <c r="AO345">
        <v>2086</v>
      </c>
      <c r="AP345">
        <v>1928</v>
      </c>
      <c r="AQ345">
        <v>158</v>
      </c>
      <c r="AR345">
        <v>47121</v>
      </c>
      <c r="AS345">
        <v>43814</v>
      </c>
      <c r="AT345">
        <v>3307</v>
      </c>
      <c r="AU345">
        <v>137</v>
      </c>
      <c r="AV345">
        <v>135</v>
      </c>
      <c r="AW345">
        <v>2</v>
      </c>
      <c r="AX345">
        <v>98939</v>
      </c>
      <c r="AY345">
        <v>93214</v>
      </c>
      <c r="AZ345">
        <v>5725</v>
      </c>
      <c r="BA345">
        <v>52421</v>
      </c>
      <c r="BB345">
        <v>49528</v>
      </c>
      <c r="BC345">
        <v>2893</v>
      </c>
      <c r="BD345">
        <v>12650</v>
      </c>
      <c r="BE345">
        <v>11274</v>
      </c>
      <c r="BF345">
        <v>1376</v>
      </c>
      <c r="BG345">
        <v>37</v>
      </c>
      <c r="BH345">
        <v>37</v>
      </c>
      <c r="BI345">
        <v>0</v>
      </c>
      <c r="BJ345">
        <v>2724</v>
      </c>
      <c r="BK345">
        <v>2596</v>
      </c>
      <c r="BL345">
        <v>128</v>
      </c>
      <c r="BM345">
        <v>11690</v>
      </c>
      <c r="BN345">
        <v>10890</v>
      </c>
      <c r="BO345">
        <v>800</v>
      </c>
      <c r="BP345">
        <v>48922</v>
      </c>
      <c r="BQ345">
        <v>43983</v>
      </c>
      <c r="BR345">
        <v>4939</v>
      </c>
      <c r="BS345">
        <v>76314</v>
      </c>
      <c r="BT345">
        <v>44306</v>
      </c>
      <c r="BU345">
        <v>32008</v>
      </c>
      <c r="BV345">
        <v>8358</v>
      </c>
      <c r="BW345">
        <v>4770</v>
      </c>
      <c r="BX345">
        <v>3588</v>
      </c>
      <c r="BY345">
        <v>68755</v>
      </c>
      <c r="BZ345">
        <v>48630</v>
      </c>
      <c r="CA345">
        <v>20125</v>
      </c>
      <c r="CB345" t="str">
        <f t="shared" si="425"/>
        <v>AgriculturalLabourersTotal</v>
      </c>
      <c r="CC345" t="str">
        <f t="shared" si="426"/>
        <v>CultivatorsMale</v>
      </c>
      <c r="CD345" t="str">
        <f t="shared" si="427"/>
        <v>AgriculturalLabourersFemale</v>
      </c>
      <c r="CE345">
        <f t="shared" si="367"/>
        <v>28.858531798123067</v>
      </c>
      <c r="CF345">
        <f t="shared" si="368"/>
        <v>92.557014006013048</v>
      </c>
      <c r="CG345">
        <f t="shared" si="369"/>
        <v>7.4429859939869472</v>
      </c>
      <c r="CH345">
        <f t="shared" si="370"/>
        <v>32.351243164529421</v>
      </c>
      <c r="CI345">
        <f t="shared" si="371"/>
        <v>74.226439547096376</v>
      </c>
      <c r="CJ345">
        <f t="shared" si="372"/>
        <v>25.773560452903627</v>
      </c>
      <c r="CK345">
        <f t="shared" si="373"/>
        <v>0.85447928742471801</v>
      </c>
      <c r="CL345">
        <f t="shared" si="374"/>
        <v>74.45244176147358</v>
      </c>
      <c r="CM345">
        <f t="shared" si="375"/>
        <v>25.547558238526431</v>
      </c>
      <c r="CN345">
        <f t="shared" si="376"/>
        <v>0.22550687795977775</v>
      </c>
      <c r="CO345">
        <f t="shared" si="377"/>
        <v>91.935483870967744</v>
      </c>
      <c r="CP345">
        <f t="shared" si="428"/>
        <v>8.064516129032258</v>
      </c>
      <c r="CQ345">
        <f t="shared" si="378"/>
        <v>3.2683287162839108</v>
      </c>
      <c r="CR345">
        <f t="shared" si="379"/>
        <v>69.72805633118854</v>
      </c>
      <c r="CS345">
        <f t="shared" si="380"/>
        <v>30.271943668811463</v>
      </c>
      <c r="CT345">
        <f t="shared" si="381"/>
        <v>5.9953747944151008</v>
      </c>
      <c r="CU345">
        <f t="shared" si="382"/>
        <v>93.360835658897628</v>
      </c>
      <c r="CV345">
        <f t="shared" si="383"/>
        <v>6.6391643411023731</v>
      </c>
      <c r="CW345">
        <f t="shared" si="384"/>
        <v>0.13794936874606933</v>
      </c>
      <c r="CX345">
        <f t="shared" si="385"/>
        <v>92.425695110258872</v>
      </c>
      <c r="CY345">
        <f t="shared" si="386"/>
        <v>7.574304889741132</v>
      </c>
      <c r="CZ345">
        <f t="shared" si="387"/>
        <v>3.1161611719480025</v>
      </c>
      <c r="DA345">
        <f t="shared" si="388"/>
        <v>92.981897667706548</v>
      </c>
      <c r="DB345">
        <f t="shared" si="389"/>
        <v>7.0181023322934575</v>
      </c>
      <c r="DC345">
        <f t="shared" si="390"/>
        <v>9.0599537479441501E-3</v>
      </c>
      <c r="DD345">
        <f t="shared" si="391"/>
        <v>98.540145985401466</v>
      </c>
      <c r="DE345">
        <f t="shared" si="429"/>
        <v>1.4598540145985401</v>
      </c>
      <c r="DF345">
        <f t="shared" si="392"/>
        <v>6.5429398822470537</v>
      </c>
      <c r="DG345">
        <f t="shared" si="393"/>
        <v>94.213606363516917</v>
      </c>
      <c r="DH345">
        <f t="shared" si="394"/>
        <v>5.7863936364830861</v>
      </c>
      <c r="DI345">
        <f t="shared" si="395"/>
        <v>3.4666557329998562</v>
      </c>
      <c r="DJ345">
        <f t="shared" si="396"/>
        <v>94.481219358653973</v>
      </c>
      <c r="DK345">
        <f t="shared" si="397"/>
        <v>5.5187806413460248</v>
      </c>
      <c r="DL345">
        <f t="shared" si="398"/>
        <v>0.83655777307659507</v>
      </c>
      <c r="DM345">
        <f t="shared" si="399"/>
        <v>89.122529644268781</v>
      </c>
      <c r="DN345">
        <f t="shared" si="400"/>
        <v>10.877470355731225</v>
      </c>
      <c r="DO345">
        <f t="shared" si="401"/>
        <v>2.4468488224374712E-3</v>
      </c>
      <c r="DP345">
        <f t="shared" si="402"/>
        <v>100</v>
      </c>
      <c r="DQ345">
        <f t="shared" si="403"/>
        <v>0</v>
      </c>
      <c r="DR345">
        <f t="shared" si="404"/>
        <v>0.18014097817080196</v>
      </c>
      <c r="DS345">
        <f t="shared" si="405"/>
        <v>95.301027900146835</v>
      </c>
      <c r="DT345">
        <f t="shared" si="406"/>
        <v>4.6989720998531572</v>
      </c>
      <c r="DU345">
        <f t="shared" si="407"/>
        <v>0.77307196579173088</v>
      </c>
      <c r="DV345">
        <f t="shared" si="408"/>
        <v>93.156544054747641</v>
      </c>
      <c r="DW345">
        <f t="shared" si="409"/>
        <v>6.8434559452523525</v>
      </c>
      <c r="DX345">
        <f t="shared" si="410"/>
        <v>3.2352631916563777</v>
      </c>
      <c r="DY345">
        <f t="shared" si="411"/>
        <v>89.904337516863578</v>
      </c>
      <c r="DZ345">
        <f t="shared" si="412"/>
        <v>10.095662483136421</v>
      </c>
      <c r="EA345">
        <f t="shared" si="413"/>
        <v>5.0467248928511674</v>
      </c>
      <c r="EB345">
        <f t="shared" si="414"/>
        <v>58.057499279293445</v>
      </c>
      <c r="EC345">
        <f t="shared" si="415"/>
        <v>41.942500720706555</v>
      </c>
      <c r="ED345">
        <f t="shared" si="416"/>
        <v>0.55272330967384831</v>
      </c>
      <c r="EE345">
        <f t="shared" si="417"/>
        <v>57.07106963388371</v>
      </c>
      <c r="EF345">
        <f t="shared" si="418"/>
        <v>42.928930366116298</v>
      </c>
      <c r="EG345">
        <f t="shared" si="419"/>
        <v>4.546840291532118</v>
      </c>
      <c r="EH345">
        <f t="shared" si="420"/>
        <v>70.72940149807286</v>
      </c>
      <c r="EI345">
        <f t="shared" si="421"/>
        <v>29.270598501927132</v>
      </c>
    </row>
    <row r="346" spans="1:139" x14ac:dyDescent="0.25">
      <c r="A346" t="s">
        <v>3026</v>
      </c>
      <c r="B346">
        <v>345</v>
      </c>
      <c r="C346" t="s">
        <v>405</v>
      </c>
      <c r="D346" t="s">
        <v>3187</v>
      </c>
      <c r="E346">
        <v>5095875</v>
      </c>
      <c r="F346">
        <v>2629834</v>
      </c>
      <c r="G346">
        <v>2466041</v>
      </c>
      <c r="H346">
        <v>1128836</v>
      </c>
      <c r="I346">
        <v>1002087</v>
      </c>
      <c r="J346">
        <v>126749</v>
      </c>
      <c r="K346">
        <f t="shared" si="358"/>
        <v>22.15195623911497</v>
      </c>
      <c r="L346">
        <f t="shared" si="359"/>
        <v>38.104572379853636</v>
      </c>
      <c r="M346">
        <f t="shared" si="360"/>
        <v>5.1397766703797707</v>
      </c>
      <c r="N346">
        <f t="shared" si="422"/>
        <v>88.771708202077178</v>
      </c>
      <c r="O346">
        <f t="shared" si="423"/>
        <v>11.228291797922816</v>
      </c>
      <c r="P346">
        <f t="shared" si="361"/>
        <v>47.727747874802006</v>
      </c>
      <c r="Q346">
        <f t="shared" si="362"/>
        <v>14.259024340116722</v>
      </c>
      <c r="R346">
        <f t="shared" si="363"/>
        <v>8.9452320797706673</v>
      </c>
      <c r="S346">
        <f t="shared" si="424"/>
        <v>6.7160331527343216</v>
      </c>
      <c r="T346">
        <f t="shared" si="364"/>
        <v>22.351962552576286</v>
      </c>
      <c r="U346">
        <f t="shared" si="365"/>
        <v>52.272252125197994</v>
      </c>
      <c r="V346">
        <f t="shared" si="366"/>
        <v>59006800</v>
      </c>
      <c r="W346">
        <v>241789</v>
      </c>
      <c r="X346">
        <v>227108</v>
      </c>
      <c r="Y346">
        <v>14681</v>
      </c>
      <c r="Z346">
        <v>277268</v>
      </c>
      <c r="AA346">
        <v>250205</v>
      </c>
      <c r="AB346">
        <v>27063</v>
      </c>
      <c r="AC346">
        <v>19711</v>
      </c>
      <c r="AD346">
        <v>17043</v>
      </c>
      <c r="AE346">
        <v>2668</v>
      </c>
      <c r="AF346">
        <v>676</v>
      </c>
      <c r="AG346">
        <v>636</v>
      </c>
      <c r="AH346">
        <v>40</v>
      </c>
      <c r="AI346">
        <v>53472</v>
      </c>
      <c r="AJ346">
        <v>33442</v>
      </c>
      <c r="AK346">
        <v>20030</v>
      </c>
      <c r="AL346">
        <v>106813</v>
      </c>
      <c r="AM346">
        <v>98036</v>
      </c>
      <c r="AN346">
        <v>8777</v>
      </c>
      <c r="AO346">
        <v>4796</v>
      </c>
      <c r="AP346">
        <v>4572</v>
      </c>
      <c r="AQ346">
        <v>224</v>
      </c>
      <c r="AR346">
        <v>75813</v>
      </c>
      <c r="AS346">
        <v>73838</v>
      </c>
      <c r="AT346">
        <v>1975</v>
      </c>
      <c r="AU346">
        <v>109</v>
      </c>
      <c r="AV346">
        <v>107</v>
      </c>
      <c r="AW346">
        <v>2</v>
      </c>
      <c r="AX346">
        <v>100868</v>
      </c>
      <c r="AY346">
        <v>96213</v>
      </c>
      <c r="AZ346">
        <v>4655</v>
      </c>
      <c r="BA346">
        <v>48624</v>
      </c>
      <c r="BB346">
        <v>47795</v>
      </c>
      <c r="BC346">
        <v>829</v>
      </c>
      <c r="BD346">
        <v>21700</v>
      </c>
      <c r="BE346">
        <v>19815</v>
      </c>
      <c r="BF346">
        <v>1885</v>
      </c>
      <c r="BG346">
        <v>32</v>
      </c>
      <c r="BH346">
        <v>24</v>
      </c>
      <c r="BI346">
        <v>8</v>
      </c>
      <c r="BJ346">
        <v>2285</v>
      </c>
      <c r="BK346">
        <v>2180</v>
      </c>
      <c r="BL346">
        <v>105</v>
      </c>
      <c r="BM346">
        <v>13866</v>
      </c>
      <c r="BN346">
        <v>13124</v>
      </c>
      <c r="BO346">
        <v>742</v>
      </c>
      <c r="BP346">
        <v>47202</v>
      </c>
      <c r="BQ346">
        <v>43877</v>
      </c>
      <c r="BR346">
        <v>3325</v>
      </c>
      <c r="BS346">
        <v>68533</v>
      </c>
      <c r="BT346">
        <v>41155</v>
      </c>
      <c r="BU346">
        <v>27378</v>
      </c>
      <c r="BV346">
        <v>4527</v>
      </c>
      <c r="BW346">
        <v>2882</v>
      </c>
      <c r="BX346">
        <v>1645</v>
      </c>
      <c r="BY346">
        <v>40752</v>
      </c>
      <c r="BZ346">
        <v>30035</v>
      </c>
      <c r="CA346">
        <v>10717</v>
      </c>
      <c r="CB346" t="str">
        <f t="shared" si="425"/>
        <v>AgriculturalLabourersTotal</v>
      </c>
      <c r="CC346" t="str">
        <f t="shared" si="426"/>
        <v>AgriculturalLabourersMale</v>
      </c>
      <c r="CD346" t="str">
        <f t="shared" si="427"/>
        <v>PQFemale</v>
      </c>
      <c r="CE346">
        <f t="shared" si="367"/>
        <v>21.419320432728934</v>
      </c>
      <c r="CF346">
        <f t="shared" si="368"/>
        <v>93.928177046929349</v>
      </c>
      <c r="CG346">
        <f t="shared" si="369"/>
        <v>6.0718229530706527</v>
      </c>
      <c r="CH346">
        <f t="shared" si="370"/>
        <v>24.562292485356597</v>
      </c>
      <c r="CI346">
        <f t="shared" si="371"/>
        <v>90.239407360387787</v>
      </c>
      <c r="CJ346">
        <f t="shared" si="372"/>
        <v>9.7605926396122165</v>
      </c>
      <c r="CK346">
        <f t="shared" si="373"/>
        <v>1.7461349567164761</v>
      </c>
      <c r="CL346">
        <f t="shared" si="374"/>
        <v>86.464410735122527</v>
      </c>
      <c r="CM346">
        <f t="shared" si="375"/>
        <v>13.53558926487748</v>
      </c>
      <c r="CN346">
        <f t="shared" si="376"/>
        <v>5.9884695385334981E-2</v>
      </c>
      <c r="CO346">
        <f t="shared" si="377"/>
        <v>94.082840236686394</v>
      </c>
      <c r="CP346">
        <f t="shared" si="428"/>
        <v>5.9171597633136095</v>
      </c>
      <c r="CQ346">
        <f t="shared" si="378"/>
        <v>4.7369148397109946</v>
      </c>
      <c r="CR346">
        <f t="shared" si="379"/>
        <v>62.541143028126868</v>
      </c>
      <c r="CS346">
        <f t="shared" si="380"/>
        <v>37.458856971873125</v>
      </c>
      <c r="CT346">
        <f t="shared" si="381"/>
        <v>9.4622248050203925</v>
      </c>
      <c r="CU346">
        <f t="shared" si="382"/>
        <v>91.782835422654543</v>
      </c>
      <c r="CV346">
        <f t="shared" si="383"/>
        <v>8.2171645773454536</v>
      </c>
      <c r="CW346">
        <f t="shared" si="384"/>
        <v>0.42486242465690321</v>
      </c>
      <c r="CX346">
        <f t="shared" si="385"/>
        <v>95.329441201000833</v>
      </c>
      <c r="CY346">
        <f t="shared" si="386"/>
        <v>4.6705587989991662</v>
      </c>
      <c r="CZ346">
        <f t="shared" si="387"/>
        <v>6.7160331527343216</v>
      </c>
      <c r="DA346">
        <f t="shared" si="388"/>
        <v>97.394905886853181</v>
      </c>
      <c r="DB346">
        <f t="shared" si="389"/>
        <v>2.6050941131468219</v>
      </c>
      <c r="DC346">
        <f t="shared" si="390"/>
        <v>9.6559641967477999E-3</v>
      </c>
      <c r="DD346">
        <f t="shared" si="391"/>
        <v>98.165137614678898</v>
      </c>
      <c r="DE346">
        <f t="shared" si="429"/>
        <v>1.834862385321101</v>
      </c>
      <c r="DF346">
        <f t="shared" si="392"/>
        <v>8.9355761155739195</v>
      </c>
      <c r="DG346">
        <f t="shared" si="393"/>
        <v>95.385057699171199</v>
      </c>
      <c r="DH346">
        <f t="shared" si="394"/>
        <v>4.6149423008288064</v>
      </c>
      <c r="DI346">
        <f t="shared" si="395"/>
        <v>4.30744590002445</v>
      </c>
      <c r="DJ346">
        <f t="shared" si="396"/>
        <v>98.295080618624553</v>
      </c>
      <c r="DK346">
        <f t="shared" si="397"/>
        <v>1.7049193813754526</v>
      </c>
      <c r="DL346">
        <f t="shared" si="398"/>
        <v>1.9223341566002503</v>
      </c>
      <c r="DM346">
        <f t="shared" si="399"/>
        <v>91.313364055299544</v>
      </c>
      <c r="DN346">
        <f t="shared" si="400"/>
        <v>8.6866359447004609</v>
      </c>
      <c r="DO346">
        <f t="shared" si="401"/>
        <v>2.8347784797791704E-3</v>
      </c>
      <c r="DP346">
        <f t="shared" si="402"/>
        <v>75</v>
      </c>
      <c r="DQ346">
        <f t="shared" si="403"/>
        <v>25</v>
      </c>
      <c r="DR346">
        <f t="shared" si="404"/>
        <v>0.20242090082173142</v>
      </c>
      <c r="DS346">
        <f t="shared" si="405"/>
        <v>95.404814004376377</v>
      </c>
      <c r="DT346">
        <f t="shared" si="406"/>
        <v>4.5951859956236323</v>
      </c>
      <c r="DU346">
        <f t="shared" si="407"/>
        <v>1.228344950019312</v>
      </c>
      <c r="DV346">
        <f t="shared" si="408"/>
        <v>94.64878119140343</v>
      </c>
      <c r="DW346">
        <f t="shared" si="409"/>
        <v>5.3512188085965677</v>
      </c>
      <c r="DX346">
        <f t="shared" si="410"/>
        <v>4.1814754313292628</v>
      </c>
      <c r="DY346">
        <f t="shared" si="411"/>
        <v>92.955806957332328</v>
      </c>
      <c r="DZ346">
        <f t="shared" si="412"/>
        <v>7.0441930426676835</v>
      </c>
      <c r="EA346">
        <f t="shared" si="413"/>
        <v>6.0711210485845593</v>
      </c>
      <c r="EB346">
        <f t="shared" si="414"/>
        <v>60.051362117520021</v>
      </c>
      <c r="EC346">
        <f t="shared" si="415"/>
        <v>39.948637882479971</v>
      </c>
      <c r="ED346">
        <f t="shared" si="416"/>
        <v>0.40103256806125953</v>
      </c>
      <c r="EE346">
        <f t="shared" si="417"/>
        <v>63.662469626684334</v>
      </c>
      <c r="EF346">
        <f t="shared" si="418"/>
        <v>36.337530373315666</v>
      </c>
      <c r="EG346">
        <f t="shared" si="419"/>
        <v>3.6100903939987736</v>
      </c>
      <c r="EH346">
        <f t="shared" si="420"/>
        <v>73.70190420102081</v>
      </c>
      <c r="EI346">
        <f t="shared" si="421"/>
        <v>26.298095798979194</v>
      </c>
    </row>
    <row r="347" spans="1:139" x14ac:dyDescent="0.25">
      <c r="A347" t="s">
        <v>2159</v>
      </c>
      <c r="B347">
        <v>346</v>
      </c>
      <c r="C347" t="s">
        <v>406</v>
      </c>
      <c r="E347">
        <v>1322784</v>
      </c>
      <c r="F347">
        <v>683575</v>
      </c>
      <c r="G347">
        <v>639209</v>
      </c>
      <c r="H347">
        <v>174921</v>
      </c>
      <c r="I347">
        <v>135057</v>
      </c>
      <c r="J347">
        <v>39864</v>
      </c>
      <c r="K347">
        <f t="shared" si="358"/>
        <v>13.22370092169243</v>
      </c>
      <c r="L347">
        <f t="shared" si="359"/>
        <v>19.757451632959075</v>
      </c>
      <c r="M347">
        <f t="shared" si="360"/>
        <v>6.2364578721513624</v>
      </c>
      <c r="N347">
        <f t="shared" si="422"/>
        <v>77.210283499408305</v>
      </c>
      <c r="O347">
        <f t="shared" si="423"/>
        <v>22.789716500591695</v>
      </c>
      <c r="P347">
        <f t="shared" si="361"/>
        <v>60.941796582457222</v>
      </c>
      <c r="Q347">
        <f t="shared" si="362"/>
        <v>7.7263450357589996</v>
      </c>
      <c r="R347">
        <f t="shared" si="363"/>
        <v>6.2176639740225585</v>
      </c>
      <c r="S347">
        <f t="shared" si="424"/>
        <v>6.1296242303668516</v>
      </c>
      <c r="T347">
        <f t="shared" si="364"/>
        <v>18.984570177394367</v>
      </c>
      <c r="U347">
        <f t="shared" si="365"/>
        <v>39.058203417542778</v>
      </c>
      <c r="V347">
        <f t="shared" si="366"/>
        <v>6832100</v>
      </c>
      <c r="W347">
        <v>47082</v>
      </c>
      <c r="X347">
        <v>35512</v>
      </c>
      <c r="Y347">
        <v>11570</v>
      </c>
      <c r="Z347">
        <v>57365</v>
      </c>
      <c r="AA347">
        <v>39564</v>
      </c>
      <c r="AB347">
        <v>17801</v>
      </c>
      <c r="AC347">
        <v>2153</v>
      </c>
      <c r="AD347">
        <v>1732</v>
      </c>
      <c r="AE347">
        <v>421</v>
      </c>
      <c r="AF347">
        <v>2946</v>
      </c>
      <c r="AG347">
        <v>2730</v>
      </c>
      <c r="AH347">
        <v>216</v>
      </c>
      <c r="AI347">
        <v>2912</v>
      </c>
      <c r="AJ347">
        <v>2147</v>
      </c>
      <c r="AK347">
        <v>765</v>
      </c>
      <c r="AL347">
        <v>7657</v>
      </c>
      <c r="AM347">
        <v>6861</v>
      </c>
      <c r="AN347">
        <v>796</v>
      </c>
      <c r="AO347">
        <v>567</v>
      </c>
      <c r="AP347">
        <v>550</v>
      </c>
      <c r="AQ347">
        <v>17</v>
      </c>
      <c r="AR347">
        <v>10722</v>
      </c>
      <c r="AS347">
        <v>10009</v>
      </c>
      <c r="AT347">
        <v>713</v>
      </c>
      <c r="AU347">
        <v>16</v>
      </c>
      <c r="AV347">
        <v>16</v>
      </c>
      <c r="AW347">
        <v>0</v>
      </c>
      <c r="AX347">
        <v>10860</v>
      </c>
      <c r="AY347">
        <v>10189</v>
      </c>
      <c r="AZ347">
        <v>671</v>
      </c>
      <c r="BA347">
        <v>6071</v>
      </c>
      <c r="BB347">
        <v>5982</v>
      </c>
      <c r="BC347">
        <v>89</v>
      </c>
      <c r="BD347">
        <v>789</v>
      </c>
      <c r="BE347">
        <v>728</v>
      </c>
      <c r="BF347">
        <v>61</v>
      </c>
      <c r="BG347">
        <v>8</v>
      </c>
      <c r="BH347">
        <v>8</v>
      </c>
      <c r="BI347">
        <v>0</v>
      </c>
      <c r="BJ347">
        <v>201</v>
      </c>
      <c r="BK347">
        <v>195</v>
      </c>
      <c r="BL347">
        <v>6</v>
      </c>
      <c r="BM347">
        <v>1407</v>
      </c>
      <c r="BN347">
        <v>1366</v>
      </c>
      <c r="BO347">
        <v>41</v>
      </c>
      <c r="BP347">
        <v>4197</v>
      </c>
      <c r="BQ347">
        <v>3828</v>
      </c>
      <c r="BR347">
        <v>369</v>
      </c>
      <c r="BS347">
        <v>10901</v>
      </c>
      <c r="BT347">
        <v>6971</v>
      </c>
      <c r="BU347">
        <v>3930</v>
      </c>
      <c r="BV347">
        <v>1346</v>
      </c>
      <c r="BW347">
        <v>708</v>
      </c>
      <c r="BX347">
        <v>638</v>
      </c>
      <c r="BY347">
        <v>7721</v>
      </c>
      <c r="BZ347">
        <v>5961</v>
      </c>
      <c r="CA347">
        <v>1760</v>
      </c>
      <c r="CB347" t="str">
        <f t="shared" si="425"/>
        <v>AgriculturalLabourersTotal</v>
      </c>
      <c r="CC347" t="str">
        <f t="shared" si="426"/>
        <v>AgriculturalLabourersMale</v>
      </c>
      <c r="CD347" t="str">
        <f t="shared" si="427"/>
        <v>AgriculturalLabourersFemale</v>
      </c>
      <c r="CE347">
        <f t="shared" si="367"/>
        <v>26.916150719467645</v>
      </c>
      <c r="CF347">
        <f t="shared" si="368"/>
        <v>75.425852767511998</v>
      </c>
      <c r="CG347">
        <f t="shared" si="369"/>
        <v>24.574147232487999</v>
      </c>
      <c r="CH347">
        <f t="shared" si="370"/>
        <v>32.794804511751018</v>
      </c>
      <c r="CI347">
        <f t="shared" si="371"/>
        <v>68.968883465527767</v>
      </c>
      <c r="CJ347">
        <f t="shared" si="372"/>
        <v>31.031116534472243</v>
      </c>
      <c r="CK347">
        <f t="shared" si="373"/>
        <v>1.2308413512385592</v>
      </c>
      <c r="CL347">
        <f t="shared" si="374"/>
        <v>80.445889456572232</v>
      </c>
      <c r="CM347">
        <f t="shared" si="375"/>
        <v>19.554110543427775</v>
      </c>
      <c r="CN347">
        <f t="shared" si="376"/>
        <v>1.6841888624007408</v>
      </c>
      <c r="CO347">
        <f t="shared" si="377"/>
        <v>92.668024439918526</v>
      </c>
      <c r="CP347">
        <f t="shared" si="428"/>
        <v>7.3319755600814664</v>
      </c>
      <c r="CQ347">
        <f t="shared" si="378"/>
        <v>1.6647515163988313</v>
      </c>
      <c r="CR347">
        <f t="shared" si="379"/>
        <v>73.729395604395606</v>
      </c>
      <c r="CS347">
        <f t="shared" si="380"/>
        <v>26.270604395604398</v>
      </c>
      <c r="CT347">
        <f t="shared" si="381"/>
        <v>4.3774046569594276</v>
      </c>
      <c r="CU347">
        <f t="shared" si="382"/>
        <v>89.604283662008626</v>
      </c>
      <c r="CV347">
        <f t="shared" si="383"/>
        <v>10.395716337991381</v>
      </c>
      <c r="CW347">
        <f t="shared" si="384"/>
        <v>0.32414632891419554</v>
      </c>
      <c r="CX347">
        <f t="shared" si="385"/>
        <v>97.001763668430328</v>
      </c>
      <c r="CY347">
        <f t="shared" si="386"/>
        <v>2.9982363315696645</v>
      </c>
      <c r="CZ347">
        <f t="shared" si="387"/>
        <v>6.1296242303668516</v>
      </c>
      <c r="DA347">
        <f t="shared" si="388"/>
        <v>93.350121246036196</v>
      </c>
      <c r="DB347">
        <f t="shared" si="389"/>
        <v>6.6498787539638133</v>
      </c>
      <c r="DC347">
        <f t="shared" si="390"/>
        <v>9.1469863538397346E-3</v>
      </c>
      <c r="DD347">
        <f t="shared" si="391"/>
        <v>100</v>
      </c>
      <c r="DE347">
        <f t="shared" si="429"/>
        <v>0</v>
      </c>
      <c r="DF347">
        <f t="shared" si="392"/>
        <v>6.2085169876687187</v>
      </c>
      <c r="DG347">
        <f t="shared" si="393"/>
        <v>93.821362799263355</v>
      </c>
      <c r="DH347">
        <f t="shared" si="394"/>
        <v>6.1786372007366479</v>
      </c>
      <c r="DI347">
        <f t="shared" si="395"/>
        <v>3.4707096346350634</v>
      </c>
      <c r="DJ347">
        <f t="shared" si="396"/>
        <v>98.534014165705813</v>
      </c>
      <c r="DK347">
        <f t="shared" si="397"/>
        <v>1.4659858342941856</v>
      </c>
      <c r="DL347">
        <f t="shared" si="398"/>
        <v>0.45106076457372185</v>
      </c>
      <c r="DM347">
        <f t="shared" si="399"/>
        <v>92.268694550063373</v>
      </c>
      <c r="DN347">
        <f t="shared" si="400"/>
        <v>7.7313054499366292</v>
      </c>
      <c r="DO347">
        <f t="shared" si="401"/>
        <v>4.5734931769198673E-3</v>
      </c>
      <c r="DP347">
        <f t="shared" si="402"/>
        <v>100</v>
      </c>
      <c r="DQ347">
        <f t="shared" si="403"/>
        <v>0</v>
      </c>
      <c r="DR347">
        <f t="shared" si="404"/>
        <v>0.11490901607011164</v>
      </c>
      <c r="DS347">
        <f t="shared" si="405"/>
        <v>97.014925373134332</v>
      </c>
      <c r="DT347">
        <f t="shared" si="406"/>
        <v>2.9850746268656714</v>
      </c>
      <c r="DU347">
        <f t="shared" si="407"/>
        <v>0.80436311249078152</v>
      </c>
      <c r="DV347">
        <f t="shared" si="408"/>
        <v>97.085998578535893</v>
      </c>
      <c r="DW347">
        <f t="shared" si="409"/>
        <v>2.9140014214641083</v>
      </c>
      <c r="DX347">
        <f t="shared" si="410"/>
        <v>2.3993688579415853</v>
      </c>
      <c r="DY347">
        <f t="shared" si="411"/>
        <v>91.208005718370259</v>
      </c>
      <c r="DZ347">
        <f t="shared" si="412"/>
        <v>8.7919942816297354</v>
      </c>
      <c r="EA347">
        <f t="shared" si="413"/>
        <v>6.2319561402004338</v>
      </c>
      <c r="EB347">
        <f t="shared" si="414"/>
        <v>63.94826162737364</v>
      </c>
      <c r="EC347">
        <f t="shared" si="415"/>
        <v>36.05173837262636</v>
      </c>
      <c r="ED347">
        <f t="shared" si="416"/>
        <v>0.7694902270167675</v>
      </c>
      <c r="EE347">
        <f t="shared" si="417"/>
        <v>52.600297176820213</v>
      </c>
      <c r="EF347">
        <f t="shared" si="418"/>
        <v>47.399702823179787</v>
      </c>
      <c r="EG347">
        <f t="shared" si="419"/>
        <v>4.413992602374786</v>
      </c>
      <c r="EH347">
        <f t="shared" si="420"/>
        <v>77.205025255795874</v>
      </c>
      <c r="EI347">
        <f t="shared" si="421"/>
        <v>22.794974744204119</v>
      </c>
    </row>
    <row r="348" spans="1:139" x14ac:dyDescent="0.25">
      <c r="A348" t="s">
        <v>2163</v>
      </c>
      <c r="B348">
        <v>347</v>
      </c>
      <c r="C348" t="s">
        <v>407</v>
      </c>
      <c r="E348">
        <v>1042886</v>
      </c>
      <c r="F348">
        <v>533935</v>
      </c>
      <c r="G348">
        <v>508951</v>
      </c>
      <c r="H348">
        <v>195483</v>
      </c>
      <c r="I348">
        <v>145548</v>
      </c>
      <c r="J348">
        <v>49935</v>
      </c>
      <c r="K348">
        <f t="shared" si="358"/>
        <v>18.744426524087963</v>
      </c>
      <c r="L348">
        <f t="shared" si="359"/>
        <v>27.259497878955301</v>
      </c>
      <c r="M348">
        <f t="shared" si="360"/>
        <v>9.811357085456164</v>
      </c>
      <c r="N348">
        <f t="shared" si="422"/>
        <v>74.45557925753134</v>
      </c>
      <c r="O348">
        <f t="shared" si="423"/>
        <v>25.544420742468652</v>
      </c>
      <c r="P348">
        <f t="shared" si="361"/>
        <v>72.322912989876357</v>
      </c>
      <c r="Q348">
        <f t="shared" si="362"/>
        <v>5.5043149532184383</v>
      </c>
      <c r="R348">
        <f t="shared" si="363"/>
        <v>4.2095732109697526</v>
      </c>
      <c r="S348">
        <f t="shared" si="424"/>
        <v>2.790523984182768</v>
      </c>
      <c r="T348">
        <f t="shared" si="364"/>
        <v>15.172674861752684</v>
      </c>
      <c r="U348">
        <f t="shared" si="365"/>
        <v>27.677087010123643</v>
      </c>
      <c r="V348">
        <f t="shared" si="366"/>
        <v>5410400</v>
      </c>
      <c r="W348">
        <v>75717</v>
      </c>
      <c r="X348">
        <v>56865</v>
      </c>
      <c r="Y348">
        <v>18852</v>
      </c>
      <c r="Z348">
        <v>63773</v>
      </c>
      <c r="AA348">
        <v>43233</v>
      </c>
      <c r="AB348">
        <v>20540</v>
      </c>
      <c r="AC348">
        <v>1889</v>
      </c>
      <c r="AD348">
        <v>1507</v>
      </c>
      <c r="AE348">
        <v>382</v>
      </c>
      <c r="AF348">
        <v>2853</v>
      </c>
      <c r="AG348">
        <v>2556</v>
      </c>
      <c r="AH348">
        <v>297</v>
      </c>
      <c r="AI348">
        <v>3887</v>
      </c>
      <c r="AJ348">
        <v>2757</v>
      </c>
      <c r="AK348">
        <v>1130</v>
      </c>
      <c r="AL348">
        <v>4020</v>
      </c>
      <c r="AM348">
        <v>3365</v>
      </c>
      <c r="AN348">
        <v>655</v>
      </c>
      <c r="AO348">
        <v>203</v>
      </c>
      <c r="AP348">
        <v>202</v>
      </c>
      <c r="AQ348">
        <v>1</v>
      </c>
      <c r="AR348">
        <v>5455</v>
      </c>
      <c r="AS348">
        <v>4748</v>
      </c>
      <c r="AT348">
        <v>707</v>
      </c>
      <c r="AU348">
        <v>26</v>
      </c>
      <c r="AV348">
        <v>26</v>
      </c>
      <c r="AW348">
        <v>0</v>
      </c>
      <c r="AX348">
        <v>8203</v>
      </c>
      <c r="AY348">
        <v>7618</v>
      </c>
      <c r="AZ348">
        <v>585</v>
      </c>
      <c r="BA348">
        <v>4430</v>
      </c>
      <c r="BB348">
        <v>4373</v>
      </c>
      <c r="BC348">
        <v>57</v>
      </c>
      <c r="BD348">
        <v>737</v>
      </c>
      <c r="BE348">
        <v>700</v>
      </c>
      <c r="BF348">
        <v>37</v>
      </c>
      <c r="BG348">
        <v>4</v>
      </c>
      <c r="BH348">
        <v>4</v>
      </c>
      <c r="BI348">
        <v>0</v>
      </c>
      <c r="BJ348">
        <v>242</v>
      </c>
      <c r="BK348">
        <v>230</v>
      </c>
      <c r="BL348">
        <v>12</v>
      </c>
      <c r="BM348">
        <v>858</v>
      </c>
      <c r="BN348">
        <v>847</v>
      </c>
      <c r="BO348">
        <v>11</v>
      </c>
      <c r="BP348">
        <v>2659</v>
      </c>
      <c r="BQ348">
        <v>2449</v>
      </c>
      <c r="BR348">
        <v>210</v>
      </c>
      <c r="BS348">
        <v>8444</v>
      </c>
      <c r="BT348">
        <v>5292</v>
      </c>
      <c r="BU348">
        <v>3152</v>
      </c>
      <c r="BV348">
        <v>2062</v>
      </c>
      <c r="BW348">
        <v>1223</v>
      </c>
      <c r="BX348">
        <v>839</v>
      </c>
      <c r="BY348">
        <v>10021</v>
      </c>
      <c r="BZ348">
        <v>7553</v>
      </c>
      <c r="CA348">
        <v>2468</v>
      </c>
      <c r="CB348" t="str">
        <f t="shared" si="425"/>
        <v>CultivatorsTotal</v>
      </c>
      <c r="CC348" t="str">
        <f t="shared" si="426"/>
        <v>CultivatorsMale</v>
      </c>
      <c r="CD348" t="str">
        <f t="shared" si="427"/>
        <v>AgriculturalLabourersFemale</v>
      </c>
      <c r="CE348">
        <f t="shared" si="367"/>
        <v>38.733291385951716</v>
      </c>
      <c r="CF348">
        <f t="shared" si="368"/>
        <v>75.102024644399549</v>
      </c>
      <c r="CG348">
        <f t="shared" si="369"/>
        <v>24.897975355600462</v>
      </c>
      <c r="CH348">
        <f t="shared" si="370"/>
        <v>32.62329716650553</v>
      </c>
      <c r="CI348">
        <f t="shared" si="371"/>
        <v>67.792012293603875</v>
      </c>
      <c r="CJ348">
        <f t="shared" si="372"/>
        <v>32.207987706396125</v>
      </c>
      <c r="CK348">
        <f t="shared" si="373"/>
        <v>0.96632443741911067</v>
      </c>
      <c r="CL348">
        <f t="shared" si="374"/>
        <v>79.777660137638961</v>
      </c>
      <c r="CM348">
        <f t="shared" si="375"/>
        <v>20.222339862361039</v>
      </c>
      <c r="CN348">
        <f t="shared" si="376"/>
        <v>1.4594619480977886</v>
      </c>
      <c r="CO348">
        <f t="shared" si="377"/>
        <v>89.589905362776022</v>
      </c>
      <c r="CP348">
        <f t="shared" si="428"/>
        <v>10.410094637223976</v>
      </c>
      <c r="CQ348">
        <f t="shared" si="378"/>
        <v>1.988408199178445</v>
      </c>
      <c r="CR348">
        <f t="shared" si="379"/>
        <v>70.928736815024436</v>
      </c>
      <c r="CS348">
        <f t="shared" si="380"/>
        <v>29.07126318497556</v>
      </c>
      <c r="CT348">
        <f t="shared" si="381"/>
        <v>2.0564448059422045</v>
      </c>
      <c r="CU348">
        <f t="shared" si="382"/>
        <v>83.706467661691548</v>
      </c>
      <c r="CV348">
        <f t="shared" si="383"/>
        <v>16.293532338308459</v>
      </c>
      <c r="CW348">
        <f t="shared" si="384"/>
        <v>0.10384534716573819</v>
      </c>
      <c r="CX348">
        <f t="shared" si="385"/>
        <v>99.50738916256158</v>
      </c>
      <c r="CY348">
        <f t="shared" si="386"/>
        <v>0.49261083743842365</v>
      </c>
      <c r="CZ348">
        <f t="shared" si="387"/>
        <v>2.790523984182768</v>
      </c>
      <c r="DA348">
        <f t="shared" si="388"/>
        <v>87.039413382218143</v>
      </c>
      <c r="DB348">
        <f t="shared" si="389"/>
        <v>12.960586617781852</v>
      </c>
      <c r="DC348">
        <f t="shared" si="390"/>
        <v>1.3300389292163513E-2</v>
      </c>
      <c r="DD348">
        <f t="shared" si="391"/>
        <v>100</v>
      </c>
      <c r="DE348">
        <f t="shared" si="429"/>
        <v>0</v>
      </c>
      <c r="DF348">
        <f t="shared" si="392"/>
        <v>4.1962728216775886</v>
      </c>
      <c r="DG348">
        <f t="shared" si="393"/>
        <v>92.868462757527737</v>
      </c>
      <c r="DH348">
        <f t="shared" si="394"/>
        <v>7.1315372424722661</v>
      </c>
      <c r="DI348">
        <f t="shared" si="395"/>
        <v>2.266181714010937</v>
      </c>
      <c r="DJ348">
        <f t="shared" si="396"/>
        <v>98.713318284424375</v>
      </c>
      <c r="DK348">
        <f t="shared" si="397"/>
        <v>1.2866817155756207</v>
      </c>
      <c r="DL348">
        <f t="shared" si="398"/>
        <v>0.37701488108940423</v>
      </c>
      <c r="DM348">
        <f t="shared" si="399"/>
        <v>94.979647218453195</v>
      </c>
      <c r="DN348">
        <f t="shared" si="400"/>
        <v>5.0203527815468112</v>
      </c>
      <c r="DO348">
        <f t="shared" si="401"/>
        <v>2.046213737255925E-3</v>
      </c>
      <c r="DP348">
        <f t="shared" si="402"/>
        <v>100</v>
      </c>
      <c r="DQ348">
        <f t="shared" si="403"/>
        <v>0</v>
      </c>
      <c r="DR348">
        <f t="shared" si="404"/>
        <v>0.12379593110398346</v>
      </c>
      <c r="DS348">
        <f t="shared" si="405"/>
        <v>95.041322314049594</v>
      </c>
      <c r="DT348">
        <f t="shared" si="406"/>
        <v>4.9586776859504136</v>
      </c>
      <c r="DU348">
        <f t="shared" si="407"/>
        <v>0.43891284664139596</v>
      </c>
      <c r="DV348">
        <f t="shared" si="408"/>
        <v>98.71794871794873</v>
      </c>
      <c r="DW348">
        <f t="shared" si="409"/>
        <v>1.2820512820512819</v>
      </c>
      <c r="DX348">
        <f t="shared" si="410"/>
        <v>1.3602205818408761</v>
      </c>
      <c r="DY348">
        <f t="shared" si="411"/>
        <v>92.102294095524627</v>
      </c>
      <c r="DZ348">
        <f t="shared" si="412"/>
        <v>7.8977059044753659</v>
      </c>
      <c r="EA348">
        <f t="shared" si="413"/>
        <v>4.3195571993472575</v>
      </c>
      <c r="EB348">
        <f t="shared" si="414"/>
        <v>62.67171956418759</v>
      </c>
      <c r="EC348">
        <f t="shared" si="415"/>
        <v>37.32828043581241</v>
      </c>
      <c r="ED348">
        <f t="shared" si="416"/>
        <v>1.0548231815554294</v>
      </c>
      <c r="EE348">
        <f t="shared" si="417"/>
        <v>59.311348205625606</v>
      </c>
      <c r="EF348">
        <f t="shared" si="418"/>
        <v>40.688651794374394</v>
      </c>
      <c r="EG348">
        <f t="shared" si="419"/>
        <v>5.1262769652604057</v>
      </c>
      <c r="EH348">
        <f t="shared" si="420"/>
        <v>75.371719389282504</v>
      </c>
      <c r="EI348">
        <f t="shared" si="421"/>
        <v>24.628280610717493</v>
      </c>
    </row>
    <row r="349" spans="1:139" x14ac:dyDescent="0.25">
      <c r="A349" t="s">
        <v>2167</v>
      </c>
      <c r="B349">
        <v>348</v>
      </c>
      <c r="C349" t="s">
        <v>408</v>
      </c>
      <c r="E349">
        <v>716259</v>
      </c>
      <c r="F349">
        <v>367222</v>
      </c>
      <c r="G349">
        <v>349037</v>
      </c>
      <c r="H349">
        <v>143170</v>
      </c>
      <c r="I349">
        <v>117798</v>
      </c>
      <c r="J349">
        <v>25372</v>
      </c>
      <c r="K349">
        <f t="shared" si="358"/>
        <v>19.988579550134798</v>
      </c>
      <c r="L349">
        <f t="shared" si="359"/>
        <v>32.078143466350056</v>
      </c>
      <c r="M349">
        <f t="shared" si="360"/>
        <v>7.2691433859447567</v>
      </c>
      <c r="N349">
        <f t="shared" si="422"/>
        <v>82.278410281483545</v>
      </c>
      <c r="O349">
        <f t="shared" si="423"/>
        <v>17.721589718516448</v>
      </c>
      <c r="P349">
        <f t="shared" si="361"/>
        <v>45.244115387301804</v>
      </c>
      <c r="Q349">
        <f t="shared" si="362"/>
        <v>12.0905217573514</v>
      </c>
      <c r="R349">
        <f t="shared" si="363"/>
        <v>9.9434239016553754</v>
      </c>
      <c r="S349">
        <f t="shared" si="424"/>
        <v>7.8158832157574913</v>
      </c>
      <c r="T349">
        <f t="shared" si="364"/>
        <v>24.906055737933929</v>
      </c>
      <c r="U349">
        <f t="shared" si="365"/>
        <v>54.755884612698196</v>
      </c>
      <c r="V349">
        <f t="shared" si="366"/>
        <v>7839400.0000000009</v>
      </c>
      <c r="W349">
        <v>39007</v>
      </c>
      <c r="X349">
        <v>30171</v>
      </c>
      <c r="Y349">
        <v>8836</v>
      </c>
      <c r="Z349">
        <v>24197</v>
      </c>
      <c r="AA349">
        <v>17377</v>
      </c>
      <c r="AB349">
        <v>6820</v>
      </c>
      <c r="AC349">
        <v>1572</v>
      </c>
      <c r="AD349">
        <v>1074</v>
      </c>
      <c r="AE349">
        <v>498</v>
      </c>
      <c r="AF349">
        <v>7978</v>
      </c>
      <c r="AG349">
        <v>6786</v>
      </c>
      <c r="AH349">
        <v>1192</v>
      </c>
      <c r="AI349">
        <v>2838</v>
      </c>
      <c r="AJ349">
        <v>1940</v>
      </c>
      <c r="AK349">
        <v>898</v>
      </c>
      <c r="AL349">
        <v>6494</v>
      </c>
      <c r="AM349">
        <v>6216</v>
      </c>
      <c r="AN349">
        <v>278</v>
      </c>
      <c r="AO349">
        <v>684</v>
      </c>
      <c r="AP349">
        <v>672</v>
      </c>
      <c r="AQ349">
        <v>12</v>
      </c>
      <c r="AR349">
        <v>11190</v>
      </c>
      <c r="AS349">
        <v>10768</v>
      </c>
      <c r="AT349">
        <v>422</v>
      </c>
      <c r="AU349">
        <v>44</v>
      </c>
      <c r="AV349">
        <v>44</v>
      </c>
      <c r="AW349">
        <v>0</v>
      </c>
      <c r="AX349">
        <v>14192</v>
      </c>
      <c r="AY349">
        <v>13602</v>
      </c>
      <c r="AZ349">
        <v>590</v>
      </c>
      <c r="BA349">
        <v>11342</v>
      </c>
      <c r="BB349">
        <v>11254</v>
      </c>
      <c r="BC349">
        <v>88</v>
      </c>
      <c r="BD349">
        <v>1730</v>
      </c>
      <c r="BE349">
        <v>1684</v>
      </c>
      <c r="BF349">
        <v>46</v>
      </c>
      <c r="BG349">
        <v>6</v>
      </c>
      <c r="BH349">
        <v>6</v>
      </c>
      <c r="BI349">
        <v>0</v>
      </c>
      <c r="BJ349">
        <v>328</v>
      </c>
      <c r="BK349">
        <v>328</v>
      </c>
      <c r="BL349">
        <v>0</v>
      </c>
      <c r="BM349">
        <v>1772</v>
      </c>
      <c r="BN349">
        <v>1728</v>
      </c>
      <c r="BO349">
        <v>44</v>
      </c>
      <c r="BP349">
        <v>2506</v>
      </c>
      <c r="BQ349">
        <v>2312</v>
      </c>
      <c r="BR349">
        <v>194</v>
      </c>
      <c r="BS349">
        <v>6850</v>
      </c>
      <c r="BT349">
        <v>4568</v>
      </c>
      <c r="BU349">
        <v>2282</v>
      </c>
      <c r="BV349">
        <v>848</v>
      </c>
      <c r="BW349">
        <v>478</v>
      </c>
      <c r="BX349">
        <v>370</v>
      </c>
      <c r="BY349">
        <v>9592</v>
      </c>
      <c r="BZ349">
        <v>6790</v>
      </c>
      <c r="CA349">
        <v>2802</v>
      </c>
      <c r="CB349" t="str">
        <f t="shared" si="425"/>
        <v>CultivatorsTotal</v>
      </c>
      <c r="CC349" t="str">
        <f t="shared" si="426"/>
        <v>CultivatorsMale</v>
      </c>
      <c r="CD349" t="str">
        <f t="shared" si="427"/>
        <v>CultivatorsFemale</v>
      </c>
      <c r="CE349">
        <f t="shared" si="367"/>
        <v>27.245232939861701</v>
      </c>
      <c r="CF349">
        <f t="shared" si="368"/>
        <v>77.347655549004031</v>
      </c>
      <c r="CG349">
        <f t="shared" si="369"/>
        <v>22.652344450995976</v>
      </c>
      <c r="CH349">
        <f t="shared" si="370"/>
        <v>16.900887057344416</v>
      </c>
      <c r="CI349">
        <f t="shared" si="371"/>
        <v>71.814687771211311</v>
      </c>
      <c r="CJ349">
        <f t="shared" si="372"/>
        <v>28.185312228788696</v>
      </c>
      <c r="CK349">
        <f t="shared" si="373"/>
        <v>1.0979953900956905</v>
      </c>
      <c r="CL349">
        <f t="shared" si="374"/>
        <v>68.320610687022892</v>
      </c>
      <c r="CM349">
        <f t="shared" si="375"/>
        <v>31.679389312977097</v>
      </c>
      <c r="CN349">
        <f t="shared" si="376"/>
        <v>5.5723964517706221</v>
      </c>
      <c r="CO349">
        <f t="shared" si="377"/>
        <v>85.058912008022062</v>
      </c>
      <c r="CP349">
        <f t="shared" si="428"/>
        <v>14.941087991977939</v>
      </c>
      <c r="CQ349">
        <f t="shared" si="378"/>
        <v>1.9822588531116854</v>
      </c>
      <c r="CR349">
        <f t="shared" si="379"/>
        <v>68.357998590556733</v>
      </c>
      <c r="CS349">
        <f t="shared" si="380"/>
        <v>31.642001409443271</v>
      </c>
      <c r="CT349">
        <f t="shared" si="381"/>
        <v>4.5358664524690928</v>
      </c>
      <c r="CU349">
        <f t="shared" si="382"/>
        <v>95.71912534647366</v>
      </c>
      <c r="CV349">
        <f t="shared" si="383"/>
        <v>4.2808746535263325</v>
      </c>
      <c r="CW349">
        <f t="shared" si="384"/>
        <v>0.47775371935461342</v>
      </c>
      <c r="CX349">
        <f t="shared" si="385"/>
        <v>98.245614035087712</v>
      </c>
      <c r="CY349">
        <f t="shared" si="386"/>
        <v>1.7543859649122806</v>
      </c>
      <c r="CZ349">
        <f t="shared" si="387"/>
        <v>7.8158832157574913</v>
      </c>
      <c r="DA349">
        <f t="shared" si="388"/>
        <v>96.228775692582659</v>
      </c>
      <c r="DB349">
        <f t="shared" si="389"/>
        <v>3.7712243074173371</v>
      </c>
      <c r="DC349">
        <f t="shared" si="390"/>
        <v>3.0732695397080394E-2</v>
      </c>
      <c r="DD349">
        <f t="shared" si="391"/>
        <v>100</v>
      </c>
      <c r="DE349">
        <f t="shared" si="429"/>
        <v>0</v>
      </c>
      <c r="DF349">
        <f t="shared" si="392"/>
        <v>9.9126912062582946</v>
      </c>
      <c r="DG349">
        <f t="shared" si="393"/>
        <v>95.842728297632476</v>
      </c>
      <c r="DH349">
        <f t="shared" si="394"/>
        <v>4.157271702367531</v>
      </c>
      <c r="DI349">
        <f t="shared" si="395"/>
        <v>7.9220507089474053</v>
      </c>
      <c r="DJ349">
        <f t="shared" si="396"/>
        <v>99.224122729677305</v>
      </c>
      <c r="DK349">
        <f t="shared" si="397"/>
        <v>0.77587727032269438</v>
      </c>
      <c r="DL349">
        <f t="shared" si="398"/>
        <v>1.2083537053852063</v>
      </c>
      <c r="DM349">
        <f t="shared" si="399"/>
        <v>97.341040462427742</v>
      </c>
      <c r="DN349">
        <f t="shared" si="400"/>
        <v>2.6589595375722546</v>
      </c>
      <c r="DO349">
        <f t="shared" si="401"/>
        <v>4.1908220996018722E-3</v>
      </c>
      <c r="DP349">
        <f t="shared" si="402"/>
        <v>100</v>
      </c>
      <c r="DQ349">
        <f t="shared" si="403"/>
        <v>0</v>
      </c>
      <c r="DR349">
        <f t="shared" si="404"/>
        <v>0.22909827477823563</v>
      </c>
      <c r="DS349">
        <f t="shared" si="405"/>
        <v>100</v>
      </c>
      <c r="DT349">
        <f t="shared" si="406"/>
        <v>0</v>
      </c>
      <c r="DU349">
        <f t="shared" si="407"/>
        <v>1.2376894600824195</v>
      </c>
      <c r="DV349">
        <f t="shared" si="408"/>
        <v>97.516930022573362</v>
      </c>
      <c r="DW349">
        <f t="shared" si="409"/>
        <v>2.4830699774266365</v>
      </c>
      <c r="DX349">
        <f t="shared" si="410"/>
        <v>1.7503666969337153</v>
      </c>
      <c r="DY349">
        <f t="shared" si="411"/>
        <v>92.258579409417393</v>
      </c>
      <c r="DZ349">
        <f t="shared" si="412"/>
        <v>7.7414205905826012</v>
      </c>
      <c r="EA349">
        <f t="shared" si="413"/>
        <v>4.7845218970454706</v>
      </c>
      <c r="EB349">
        <f t="shared" si="414"/>
        <v>66.686131386861319</v>
      </c>
      <c r="EC349">
        <f t="shared" si="415"/>
        <v>33.313868613138688</v>
      </c>
      <c r="ED349">
        <f t="shared" si="416"/>
        <v>0.59230285674373118</v>
      </c>
      <c r="EE349">
        <f t="shared" si="417"/>
        <v>56.367924528301884</v>
      </c>
      <c r="EF349">
        <f t="shared" si="418"/>
        <v>43.632075471698109</v>
      </c>
      <c r="EG349">
        <f t="shared" si="419"/>
        <v>6.6997275965635259</v>
      </c>
      <c r="EH349">
        <f t="shared" si="420"/>
        <v>70.788156797331112</v>
      </c>
      <c r="EI349">
        <f t="shared" si="421"/>
        <v>29.211843202668891</v>
      </c>
    </row>
    <row r="350" spans="1:139" x14ac:dyDescent="0.25">
      <c r="A350" t="s">
        <v>2169</v>
      </c>
      <c r="B350">
        <v>349</v>
      </c>
      <c r="C350" t="s">
        <v>409</v>
      </c>
      <c r="E350">
        <v>2445474</v>
      </c>
      <c r="F350">
        <v>1258098</v>
      </c>
      <c r="G350">
        <v>1187376</v>
      </c>
      <c r="H350">
        <v>413537</v>
      </c>
      <c r="I350">
        <v>327841</v>
      </c>
      <c r="J350">
        <v>85696</v>
      </c>
      <c r="K350">
        <f t="shared" si="358"/>
        <v>16.910300416197433</v>
      </c>
      <c r="L350">
        <f t="shared" si="359"/>
        <v>26.058462854245057</v>
      </c>
      <c r="M350">
        <f t="shared" si="360"/>
        <v>7.2172588969290272</v>
      </c>
      <c r="N350">
        <f t="shared" si="422"/>
        <v>79.277307713699145</v>
      </c>
      <c r="O350">
        <f t="shared" si="423"/>
        <v>20.722692286300862</v>
      </c>
      <c r="P350">
        <f t="shared" si="361"/>
        <v>52.429407767624184</v>
      </c>
      <c r="Q350">
        <f t="shared" si="362"/>
        <v>9.6620133144071758</v>
      </c>
      <c r="R350">
        <f t="shared" si="363"/>
        <v>7.6965301774690049</v>
      </c>
      <c r="S350">
        <f t="shared" si="424"/>
        <v>8.0974616539753388</v>
      </c>
      <c r="T350">
        <f t="shared" si="364"/>
        <v>22.114587086524296</v>
      </c>
      <c r="U350">
        <f t="shared" si="365"/>
        <v>47.570592232375816</v>
      </c>
      <c r="V350">
        <f t="shared" si="366"/>
        <v>19672199.999999996</v>
      </c>
      <c r="W350">
        <v>134666</v>
      </c>
      <c r="X350">
        <v>97777</v>
      </c>
      <c r="Y350">
        <v>36889</v>
      </c>
      <c r="Z350">
        <v>78621</v>
      </c>
      <c r="AA350">
        <v>56328</v>
      </c>
      <c r="AB350">
        <v>22293</v>
      </c>
      <c r="AC350">
        <v>3528</v>
      </c>
      <c r="AD350">
        <v>2632</v>
      </c>
      <c r="AE350">
        <v>896</v>
      </c>
      <c r="AF350">
        <v>7284</v>
      </c>
      <c r="AG350">
        <v>6428</v>
      </c>
      <c r="AH350">
        <v>856</v>
      </c>
      <c r="AI350">
        <v>9374</v>
      </c>
      <c r="AJ350">
        <v>7336</v>
      </c>
      <c r="AK350">
        <v>2038</v>
      </c>
      <c r="AL350">
        <v>23298</v>
      </c>
      <c r="AM350">
        <v>22228</v>
      </c>
      <c r="AN350">
        <v>1070</v>
      </c>
      <c r="AO350">
        <v>1142</v>
      </c>
      <c r="AP350">
        <v>1112</v>
      </c>
      <c r="AQ350">
        <v>30</v>
      </c>
      <c r="AR350">
        <v>33486</v>
      </c>
      <c r="AS350">
        <v>32458</v>
      </c>
      <c r="AT350">
        <v>1028</v>
      </c>
      <c r="AU350">
        <v>76</v>
      </c>
      <c r="AV350">
        <v>76</v>
      </c>
      <c r="AW350">
        <v>0</v>
      </c>
      <c r="AX350">
        <v>31752</v>
      </c>
      <c r="AY350">
        <v>30324</v>
      </c>
      <c r="AZ350">
        <v>1428</v>
      </c>
      <c r="BA350">
        <v>20756</v>
      </c>
      <c r="BB350">
        <v>20396</v>
      </c>
      <c r="BC350">
        <v>360</v>
      </c>
      <c r="BD350">
        <v>4332</v>
      </c>
      <c r="BE350">
        <v>4194</v>
      </c>
      <c r="BF350">
        <v>138</v>
      </c>
      <c r="BG350">
        <v>26</v>
      </c>
      <c r="BH350">
        <v>26</v>
      </c>
      <c r="BI350">
        <v>0</v>
      </c>
      <c r="BJ350">
        <v>830</v>
      </c>
      <c r="BK350">
        <v>788</v>
      </c>
      <c r="BL350">
        <v>42</v>
      </c>
      <c r="BM350">
        <v>4416</v>
      </c>
      <c r="BN350">
        <v>4204</v>
      </c>
      <c r="BO350">
        <v>212</v>
      </c>
      <c r="BP350">
        <v>7402</v>
      </c>
      <c r="BQ350">
        <v>6768</v>
      </c>
      <c r="BR350">
        <v>634</v>
      </c>
      <c r="BS350">
        <v>21062</v>
      </c>
      <c r="BT350">
        <v>13832</v>
      </c>
      <c r="BU350">
        <v>7230</v>
      </c>
      <c r="BV350">
        <v>3450</v>
      </c>
      <c r="BW350">
        <v>1854</v>
      </c>
      <c r="BX350">
        <v>1596</v>
      </c>
      <c r="BY350">
        <v>28036</v>
      </c>
      <c r="BZ350">
        <v>19080</v>
      </c>
      <c r="CA350">
        <v>8956</v>
      </c>
      <c r="CB350" t="str">
        <f t="shared" si="425"/>
        <v>CultivatorsTotal</v>
      </c>
      <c r="CC350" t="str">
        <f t="shared" si="426"/>
        <v>CultivatorsMale</v>
      </c>
      <c r="CD350" t="str">
        <f t="shared" si="427"/>
        <v>CultivatorsFemale</v>
      </c>
      <c r="CE350">
        <f t="shared" si="367"/>
        <v>32.564438006756347</v>
      </c>
      <c r="CF350">
        <f t="shared" si="368"/>
        <v>72.607042609121834</v>
      </c>
      <c r="CG350">
        <f t="shared" si="369"/>
        <v>27.392957390878177</v>
      </c>
      <c r="CH350">
        <f t="shared" si="370"/>
        <v>19.011841745720456</v>
      </c>
      <c r="CI350">
        <f t="shared" si="371"/>
        <v>71.644980348761777</v>
      </c>
      <c r="CJ350">
        <f t="shared" si="372"/>
        <v>28.355019651238216</v>
      </c>
      <c r="CK350">
        <f t="shared" si="373"/>
        <v>0.85312801514737491</v>
      </c>
      <c r="CL350">
        <f t="shared" si="374"/>
        <v>74.603174603174608</v>
      </c>
      <c r="CM350">
        <f t="shared" si="375"/>
        <v>25.396825396825395</v>
      </c>
      <c r="CN350">
        <f t="shared" si="376"/>
        <v>1.7613901537226413</v>
      </c>
      <c r="CO350">
        <f t="shared" si="377"/>
        <v>88.248215266337183</v>
      </c>
      <c r="CP350">
        <f t="shared" si="428"/>
        <v>11.751784733662822</v>
      </c>
      <c r="CQ350">
        <f t="shared" si="378"/>
        <v>2.2667862851449812</v>
      </c>
      <c r="CR350">
        <f t="shared" si="379"/>
        <v>78.259014294858119</v>
      </c>
      <c r="CS350">
        <f t="shared" si="380"/>
        <v>21.740985705141881</v>
      </c>
      <c r="CT350">
        <f t="shared" si="381"/>
        <v>5.6338368755395525</v>
      </c>
      <c r="CU350">
        <f t="shared" si="382"/>
        <v>95.407331101382098</v>
      </c>
      <c r="CV350">
        <f t="shared" si="383"/>
        <v>4.5926688986179069</v>
      </c>
      <c r="CW350">
        <f t="shared" si="384"/>
        <v>0.27615424980110609</v>
      </c>
      <c r="CX350">
        <f t="shared" si="385"/>
        <v>97.373029772329247</v>
      </c>
      <c r="CY350">
        <f t="shared" si="386"/>
        <v>2.6269702276707529</v>
      </c>
      <c r="CZ350">
        <f t="shared" si="387"/>
        <v>8.0974616539753388</v>
      </c>
      <c r="DA350">
        <f t="shared" si="388"/>
        <v>96.93006032371737</v>
      </c>
      <c r="DB350">
        <f t="shared" si="389"/>
        <v>3.0699396762826257</v>
      </c>
      <c r="DC350">
        <f t="shared" si="390"/>
        <v>1.8378041142630527E-2</v>
      </c>
      <c r="DD350">
        <f t="shared" si="391"/>
        <v>100</v>
      </c>
      <c r="DE350">
        <f t="shared" si="429"/>
        <v>0</v>
      </c>
      <c r="DF350">
        <f t="shared" si="392"/>
        <v>7.6781521363263741</v>
      </c>
      <c r="DG350">
        <f t="shared" si="393"/>
        <v>95.502645502645507</v>
      </c>
      <c r="DH350">
        <f t="shared" si="394"/>
        <v>4.4973544973544968</v>
      </c>
      <c r="DI350">
        <f t="shared" si="395"/>
        <v>5.019139762584726</v>
      </c>
      <c r="DJ350">
        <f t="shared" si="396"/>
        <v>98.265561765272693</v>
      </c>
      <c r="DK350">
        <f t="shared" si="397"/>
        <v>1.7344382347273077</v>
      </c>
      <c r="DL350">
        <f t="shared" si="398"/>
        <v>1.0475483451299399</v>
      </c>
      <c r="DM350">
        <f t="shared" si="399"/>
        <v>96.81440443213296</v>
      </c>
      <c r="DN350">
        <f t="shared" si="400"/>
        <v>3.1855955678670362</v>
      </c>
      <c r="DO350">
        <f t="shared" si="401"/>
        <v>6.2872246014262327E-3</v>
      </c>
      <c r="DP350">
        <f t="shared" si="402"/>
        <v>100</v>
      </c>
      <c r="DQ350">
        <f t="shared" si="403"/>
        <v>0</v>
      </c>
      <c r="DR350">
        <f t="shared" si="404"/>
        <v>0.20070755458399128</v>
      </c>
      <c r="DS350">
        <f t="shared" si="405"/>
        <v>94.939759036144579</v>
      </c>
      <c r="DT350">
        <f t="shared" si="406"/>
        <v>5.0602409638554215</v>
      </c>
      <c r="DU350">
        <f t="shared" si="407"/>
        <v>1.0678609169191631</v>
      </c>
      <c r="DV350">
        <f t="shared" si="408"/>
        <v>95.199275362318829</v>
      </c>
      <c r="DW350">
        <f t="shared" si="409"/>
        <v>4.8007246376811592</v>
      </c>
      <c r="DX350">
        <f t="shared" si="410"/>
        <v>1.7899244807598838</v>
      </c>
      <c r="DY350">
        <f t="shared" si="411"/>
        <v>91.434747365576868</v>
      </c>
      <c r="DZ350">
        <f t="shared" si="412"/>
        <v>8.5652526344231283</v>
      </c>
      <c r="EA350">
        <f t="shared" si="413"/>
        <v>5.0931355598168961</v>
      </c>
      <c r="EB350">
        <f t="shared" si="414"/>
        <v>65.672775614851389</v>
      </c>
      <c r="EC350">
        <f t="shared" si="415"/>
        <v>34.327224385148611</v>
      </c>
      <c r="ED350">
        <f t="shared" si="416"/>
        <v>0.8342663413430963</v>
      </c>
      <c r="EE350">
        <f t="shared" si="417"/>
        <v>53.739130434782609</v>
      </c>
      <c r="EF350">
        <f t="shared" si="418"/>
        <v>46.260869565217391</v>
      </c>
      <c r="EG350">
        <f t="shared" si="419"/>
        <v>6.7795626509840705</v>
      </c>
      <c r="EH350">
        <f t="shared" si="420"/>
        <v>68.055357397631624</v>
      </c>
      <c r="EI350">
        <f t="shared" si="421"/>
        <v>31.944642602368383</v>
      </c>
    </row>
    <row r="351" spans="1:139" x14ac:dyDescent="0.25">
      <c r="A351" t="s">
        <v>2171</v>
      </c>
      <c r="B351">
        <v>350</v>
      </c>
      <c r="C351" t="s">
        <v>410</v>
      </c>
      <c r="E351">
        <v>1492073</v>
      </c>
      <c r="F351">
        <v>775022</v>
      </c>
      <c r="G351">
        <v>717051</v>
      </c>
      <c r="H351">
        <v>298123</v>
      </c>
      <c r="I351">
        <v>238953</v>
      </c>
      <c r="J351">
        <v>59170</v>
      </c>
      <c r="K351">
        <f t="shared" si="358"/>
        <v>19.980456720281111</v>
      </c>
      <c r="L351">
        <f t="shared" si="359"/>
        <v>30.831769936853405</v>
      </c>
      <c r="M351">
        <f t="shared" si="360"/>
        <v>8.2518537733020381</v>
      </c>
      <c r="N351">
        <f t="shared" si="422"/>
        <v>80.152487396141865</v>
      </c>
      <c r="O351">
        <f t="shared" si="423"/>
        <v>19.847512603858139</v>
      </c>
      <c r="P351">
        <f t="shared" si="361"/>
        <v>48.603093354085388</v>
      </c>
      <c r="Q351">
        <f t="shared" si="362"/>
        <v>12.942979910976341</v>
      </c>
      <c r="R351">
        <f t="shared" si="363"/>
        <v>8.3824461715466434</v>
      </c>
      <c r="S351">
        <f t="shared" si="424"/>
        <v>6.9991245224286622</v>
      </c>
      <c r="T351">
        <f t="shared" si="364"/>
        <v>23.072356040962958</v>
      </c>
      <c r="U351">
        <f t="shared" si="365"/>
        <v>51.396906645914605</v>
      </c>
      <c r="V351">
        <f t="shared" si="366"/>
        <v>15322600</v>
      </c>
      <c r="W351">
        <v>72898</v>
      </c>
      <c r="X351">
        <v>58619</v>
      </c>
      <c r="Y351">
        <v>14279</v>
      </c>
      <c r="Z351">
        <v>69187</v>
      </c>
      <c r="AA351">
        <v>51776</v>
      </c>
      <c r="AB351">
        <v>17411</v>
      </c>
      <c r="AC351">
        <v>2812</v>
      </c>
      <c r="AD351">
        <v>2162</v>
      </c>
      <c r="AE351">
        <v>650</v>
      </c>
      <c r="AF351">
        <v>2438</v>
      </c>
      <c r="AG351">
        <v>2262</v>
      </c>
      <c r="AH351">
        <v>176</v>
      </c>
      <c r="AI351">
        <v>19870</v>
      </c>
      <c r="AJ351">
        <v>10748</v>
      </c>
      <c r="AK351">
        <v>9122</v>
      </c>
      <c r="AL351">
        <v>16278</v>
      </c>
      <c r="AM351">
        <v>13586</v>
      </c>
      <c r="AN351">
        <v>2692</v>
      </c>
      <c r="AO351">
        <v>1306</v>
      </c>
      <c r="AP351">
        <v>1234</v>
      </c>
      <c r="AQ351">
        <v>72</v>
      </c>
      <c r="AR351">
        <v>20866</v>
      </c>
      <c r="AS351">
        <v>19656</v>
      </c>
      <c r="AT351">
        <v>1210</v>
      </c>
      <c r="AU351">
        <v>76</v>
      </c>
      <c r="AV351">
        <v>76</v>
      </c>
      <c r="AW351">
        <v>0</v>
      </c>
      <c r="AX351">
        <v>24914</v>
      </c>
      <c r="AY351">
        <v>23892</v>
      </c>
      <c r="AZ351">
        <v>1022</v>
      </c>
      <c r="BA351">
        <v>14400</v>
      </c>
      <c r="BB351">
        <v>14114</v>
      </c>
      <c r="BC351">
        <v>286</v>
      </c>
      <c r="BD351">
        <v>2916</v>
      </c>
      <c r="BE351">
        <v>2738</v>
      </c>
      <c r="BF351">
        <v>178</v>
      </c>
      <c r="BG351">
        <v>28</v>
      </c>
      <c r="BH351">
        <v>24</v>
      </c>
      <c r="BI351">
        <v>4</v>
      </c>
      <c r="BJ351">
        <v>864</v>
      </c>
      <c r="BK351">
        <v>828</v>
      </c>
      <c r="BL351">
        <v>36</v>
      </c>
      <c r="BM351">
        <v>4782</v>
      </c>
      <c r="BN351">
        <v>4480</v>
      </c>
      <c r="BO351">
        <v>302</v>
      </c>
      <c r="BP351">
        <v>6560</v>
      </c>
      <c r="BQ351">
        <v>6038</v>
      </c>
      <c r="BR351">
        <v>522</v>
      </c>
      <c r="BS351">
        <v>17074</v>
      </c>
      <c r="BT351">
        <v>11062</v>
      </c>
      <c r="BU351">
        <v>6012</v>
      </c>
      <c r="BV351">
        <v>2104</v>
      </c>
      <c r="BW351">
        <v>944</v>
      </c>
      <c r="BX351">
        <v>1160</v>
      </c>
      <c r="BY351">
        <v>18750</v>
      </c>
      <c r="BZ351">
        <v>14714</v>
      </c>
      <c r="CA351">
        <v>4036</v>
      </c>
      <c r="CB351" t="str">
        <f t="shared" si="425"/>
        <v>CultivatorsTotal</v>
      </c>
      <c r="CC351" t="str">
        <f t="shared" si="426"/>
        <v>CultivatorsMale</v>
      </c>
      <c r="CD351" t="str">
        <f t="shared" si="427"/>
        <v>AgriculturalLabourersFemale</v>
      </c>
      <c r="CE351">
        <f t="shared" si="367"/>
        <v>24.452323369884244</v>
      </c>
      <c r="CF351">
        <f t="shared" si="368"/>
        <v>80.412356991961374</v>
      </c>
      <c r="CG351">
        <f t="shared" si="369"/>
        <v>19.587643008038629</v>
      </c>
      <c r="CH351">
        <f t="shared" si="370"/>
        <v>23.20753514488986</v>
      </c>
      <c r="CI351">
        <f t="shared" si="371"/>
        <v>74.834867821989675</v>
      </c>
      <c r="CJ351">
        <f t="shared" si="372"/>
        <v>25.165132178010317</v>
      </c>
      <c r="CK351">
        <f t="shared" si="373"/>
        <v>0.94323483931129104</v>
      </c>
      <c r="CL351">
        <f t="shared" si="374"/>
        <v>76.884779516358464</v>
      </c>
      <c r="CM351">
        <f t="shared" si="375"/>
        <v>23.115220483641536</v>
      </c>
      <c r="CN351">
        <f t="shared" si="376"/>
        <v>0.81778326395481071</v>
      </c>
      <c r="CO351">
        <f t="shared" si="377"/>
        <v>92.780968006562759</v>
      </c>
      <c r="CP351">
        <f t="shared" si="428"/>
        <v>7.2190319934372447</v>
      </c>
      <c r="CQ351">
        <f t="shared" si="378"/>
        <v>6.6650342308376072</v>
      </c>
      <c r="CR351">
        <f t="shared" si="379"/>
        <v>54.091595369904375</v>
      </c>
      <c r="CS351">
        <f t="shared" si="380"/>
        <v>45.908404630095625</v>
      </c>
      <c r="CT351">
        <f t="shared" si="381"/>
        <v>5.4601624161839242</v>
      </c>
      <c r="CU351">
        <f t="shared" si="382"/>
        <v>83.462341811033298</v>
      </c>
      <c r="CV351">
        <f t="shared" si="383"/>
        <v>16.537658188966702</v>
      </c>
      <c r="CW351">
        <f t="shared" si="384"/>
        <v>0.43807421768867216</v>
      </c>
      <c r="CX351">
        <f t="shared" si="385"/>
        <v>94.486983154670739</v>
      </c>
      <c r="CY351">
        <f t="shared" si="386"/>
        <v>5.5130168453292496</v>
      </c>
      <c r="CZ351">
        <f t="shared" si="387"/>
        <v>6.9991245224286622</v>
      </c>
      <c r="DA351">
        <f t="shared" si="388"/>
        <v>94.201092686667309</v>
      </c>
      <c r="DB351">
        <f t="shared" si="389"/>
        <v>5.7989073133326938</v>
      </c>
      <c r="DC351">
        <f t="shared" si="390"/>
        <v>2.5492833494899753E-2</v>
      </c>
      <c r="DD351">
        <f t="shared" si="391"/>
        <v>100</v>
      </c>
      <c r="DE351">
        <f t="shared" si="429"/>
        <v>0</v>
      </c>
      <c r="DF351">
        <f t="shared" si="392"/>
        <v>8.3569533380517438</v>
      </c>
      <c r="DG351">
        <f t="shared" si="393"/>
        <v>95.897888737256167</v>
      </c>
      <c r="DH351">
        <f t="shared" si="394"/>
        <v>4.102111262743839</v>
      </c>
      <c r="DI351">
        <f t="shared" si="395"/>
        <v>4.8302210832441643</v>
      </c>
      <c r="DJ351">
        <f t="shared" si="396"/>
        <v>98.013888888888886</v>
      </c>
      <c r="DK351">
        <f t="shared" si="397"/>
        <v>1.9861111111111112</v>
      </c>
      <c r="DL351">
        <f t="shared" si="398"/>
        <v>0.97811976935694334</v>
      </c>
      <c r="DM351">
        <f t="shared" si="399"/>
        <v>93.895747599451312</v>
      </c>
      <c r="DN351">
        <f t="shared" si="400"/>
        <v>6.1042524005486962</v>
      </c>
      <c r="DO351">
        <f t="shared" si="401"/>
        <v>9.3920965507525416E-3</v>
      </c>
      <c r="DP351">
        <f t="shared" si="402"/>
        <v>85.714285714285708</v>
      </c>
      <c r="DQ351">
        <f t="shared" si="403"/>
        <v>14.285714285714285</v>
      </c>
      <c r="DR351">
        <f t="shared" si="404"/>
        <v>0.28981326499464982</v>
      </c>
      <c r="DS351">
        <f t="shared" si="405"/>
        <v>95.833333333333343</v>
      </c>
      <c r="DT351">
        <f t="shared" si="406"/>
        <v>4.1666666666666661</v>
      </c>
      <c r="DU351">
        <f t="shared" si="407"/>
        <v>1.6040359180606663</v>
      </c>
      <c r="DV351">
        <f t="shared" si="408"/>
        <v>93.68465077373483</v>
      </c>
      <c r="DW351">
        <f t="shared" si="409"/>
        <v>6.3153492262651616</v>
      </c>
      <c r="DX351">
        <f t="shared" si="410"/>
        <v>2.2004340490334529</v>
      </c>
      <c r="DY351">
        <f t="shared" si="411"/>
        <v>92.042682926829272</v>
      </c>
      <c r="DZ351">
        <f t="shared" si="412"/>
        <v>7.9573170731707314</v>
      </c>
      <c r="EA351">
        <f t="shared" si="413"/>
        <v>5.7271663038410328</v>
      </c>
      <c r="EB351">
        <f t="shared" si="414"/>
        <v>64.788567412439974</v>
      </c>
      <c r="EC351">
        <f t="shared" si="415"/>
        <v>35.211432587560033</v>
      </c>
      <c r="ED351">
        <f t="shared" si="416"/>
        <v>0.70574896938511955</v>
      </c>
      <c r="EE351">
        <f t="shared" si="417"/>
        <v>44.866920152091254</v>
      </c>
      <c r="EF351">
        <f t="shared" si="418"/>
        <v>55.133079847908753</v>
      </c>
      <c r="EG351">
        <f t="shared" si="419"/>
        <v>6.2893503688075061</v>
      </c>
      <c r="EH351">
        <f t="shared" si="420"/>
        <v>78.474666666666664</v>
      </c>
      <c r="EI351">
        <f t="shared" si="421"/>
        <v>21.525333333333332</v>
      </c>
    </row>
    <row r="352" spans="1:139" x14ac:dyDescent="0.25">
      <c r="A352" t="s">
        <v>2173</v>
      </c>
      <c r="B352">
        <v>351</v>
      </c>
      <c r="C352" t="s">
        <v>411</v>
      </c>
      <c r="E352">
        <v>1313551</v>
      </c>
      <c r="F352">
        <v>677927</v>
      </c>
      <c r="G352">
        <v>635624</v>
      </c>
      <c r="H352">
        <v>235667</v>
      </c>
      <c r="I352">
        <v>182460</v>
      </c>
      <c r="J352">
        <v>53207</v>
      </c>
      <c r="K352">
        <f t="shared" si="358"/>
        <v>17.941214311435186</v>
      </c>
      <c r="L352">
        <f t="shared" si="359"/>
        <v>26.914402288151969</v>
      </c>
      <c r="M352">
        <f t="shared" si="360"/>
        <v>8.3708292953066596</v>
      </c>
      <c r="N352">
        <f t="shared" si="422"/>
        <v>77.422804211026573</v>
      </c>
      <c r="O352">
        <f t="shared" si="423"/>
        <v>22.577195788973427</v>
      </c>
      <c r="P352">
        <f t="shared" si="361"/>
        <v>70.38448319026422</v>
      </c>
      <c r="Q352">
        <f t="shared" si="362"/>
        <v>6.8567088306805788</v>
      </c>
      <c r="R352">
        <f t="shared" si="363"/>
        <v>4.5012666177275555</v>
      </c>
      <c r="S352">
        <f t="shared" si="424"/>
        <v>3.5193726741546332</v>
      </c>
      <c r="T352">
        <f t="shared" si="364"/>
        <v>14.738168687173001</v>
      </c>
      <c r="U352">
        <f t="shared" si="365"/>
        <v>29.615516809735766</v>
      </c>
      <c r="V352">
        <f t="shared" si="366"/>
        <v>6979399.9999999991</v>
      </c>
      <c r="W352">
        <v>76990</v>
      </c>
      <c r="X352">
        <v>63170</v>
      </c>
      <c r="Y352">
        <v>13820</v>
      </c>
      <c r="Z352">
        <v>87229</v>
      </c>
      <c r="AA352">
        <v>61535</v>
      </c>
      <c r="AB352">
        <v>25694</v>
      </c>
      <c r="AC352">
        <v>1654</v>
      </c>
      <c r="AD352">
        <v>1190</v>
      </c>
      <c r="AE352">
        <v>464</v>
      </c>
      <c r="AF352">
        <v>2427</v>
      </c>
      <c r="AG352">
        <v>2252</v>
      </c>
      <c r="AH352">
        <v>175</v>
      </c>
      <c r="AI352">
        <v>9052</v>
      </c>
      <c r="AJ352">
        <v>5915</v>
      </c>
      <c r="AK352">
        <v>3137</v>
      </c>
      <c r="AL352">
        <v>4680</v>
      </c>
      <c r="AM352">
        <v>3829</v>
      </c>
      <c r="AN352">
        <v>851</v>
      </c>
      <c r="AO352">
        <v>373</v>
      </c>
      <c r="AP352">
        <v>361</v>
      </c>
      <c r="AQ352">
        <v>12</v>
      </c>
      <c r="AR352">
        <v>8294</v>
      </c>
      <c r="AS352">
        <v>7921</v>
      </c>
      <c r="AT352">
        <v>373</v>
      </c>
      <c r="AU352">
        <v>15</v>
      </c>
      <c r="AV352">
        <v>15</v>
      </c>
      <c r="AW352">
        <v>0</v>
      </c>
      <c r="AX352">
        <v>10593</v>
      </c>
      <c r="AY352">
        <v>10104</v>
      </c>
      <c r="AZ352">
        <v>489</v>
      </c>
      <c r="BA352">
        <v>3980</v>
      </c>
      <c r="BB352">
        <v>3893</v>
      </c>
      <c r="BC352">
        <v>87</v>
      </c>
      <c r="BD352">
        <v>757</v>
      </c>
      <c r="BE352">
        <v>711</v>
      </c>
      <c r="BF352">
        <v>46</v>
      </c>
      <c r="BG352">
        <v>7</v>
      </c>
      <c r="BH352">
        <v>7</v>
      </c>
      <c r="BI352">
        <v>0</v>
      </c>
      <c r="BJ352">
        <v>220</v>
      </c>
      <c r="BK352">
        <v>206</v>
      </c>
      <c r="BL352">
        <v>14</v>
      </c>
      <c r="BM352">
        <v>2093</v>
      </c>
      <c r="BN352">
        <v>2027</v>
      </c>
      <c r="BO352">
        <v>66</v>
      </c>
      <c r="BP352">
        <v>3609</v>
      </c>
      <c r="BQ352">
        <v>3261</v>
      </c>
      <c r="BR352">
        <v>348</v>
      </c>
      <c r="BS352">
        <v>14147</v>
      </c>
      <c r="BT352">
        <v>9292</v>
      </c>
      <c r="BU352">
        <v>4855</v>
      </c>
      <c r="BV352">
        <v>1466</v>
      </c>
      <c r="BW352">
        <v>753</v>
      </c>
      <c r="BX352">
        <v>713</v>
      </c>
      <c r="BY352">
        <v>8081</v>
      </c>
      <c r="BZ352">
        <v>6018</v>
      </c>
      <c r="CA352">
        <v>2063</v>
      </c>
      <c r="CB352" t="str">
        <f t="shared" si="425"/>
        <v>AgriculturalLabourersTotal</v>
      </c>
      <c r="CC352" t="str">
        <f t="shared" si="426"/>
        <v>CultivatorsMale</v>
      </c>
      <c r="CD352" t="str">
        <f t="shared" si="427"/>
        <v>AgriculturalLabourersFemale</v>
      </c>
      <c r="CE352">
        <f t="shared" si="367"/>
        <v>32.668977837372225</v>
      </c>
      <c r="CF352">
        <f t="shared" si="368"/>
        <v>82.049616833354975</v>
      </c>
      <c r="CG352">
        <f t="shared" si="369"/>
        <v>17.950383166645018</v>
      </c>
      <c r="CH352">
        <f t="shared" si="370"/>
        <v>37.013667590286289</v>
      </c>
      <c r="CI352">
        <f t="shared" si="371"/>
        <v>70.544199750083109</v>
      </c>
      <c r="CJ352">
        <f t="shared" si="372"/>
        <v>29.455800249916887</v>
      </c>
      <c r="CK352">
        <f t="shared" si="373"/>
        <v>0.70183776260571051</v>
      </c>
      <c r="CL352">
        <f t="shared" si="374"/>
        <v>71.946795646916556</v>
      </c>
      <c r="CM352">
        <f t="shared" si="375"/>
        <v>28.053204353083434</v>
      </c>
      <c r="CN352">
        <f t="shared" si="376"/>
        <v>1.029842956374885</v>
      </c>
      <c r="CO352">
        <f t="shared" si="377"/>
        <v>92.789451998351879</v>
      </c>
      <c r="CP352">
        <f t="shared" si="428"/>
        <v>7.2105480016481245</v>
      </c>
      <c r="CQ352">
        <f t="shared" si="378"/>
        <v>3.841012954720008</v>
      </c>
      <c r="CR352">
        <f t="shared" si="379"/>
        <v>65.344675209898355</v>
      </c>
      <c r="CS352">
        <f t="shared" si="380"/>
        <v>34.655324790101631</v>
      </c>
      <c r="CT352">
        <f t="shared" si="381"/>
        <v>1.9858529195856864</v>
      </c>
      <c r="CU352">
        <f t="shared" si="382"/>
        <v>81.816239316239319</v>
      </c>
      <c r="CV352">
        <f t="shared" si="383"/>
        <v>18.183760683760681</v>
      </c>
      <c r="CW352">
        <f t="shared" si="384"/>
        <v>0.15827417500116689</v>
      </c>
      <c r="CX352">
        <f t="shared" si="385"/>
        <v>96.782841823056302</v>
      </c>
      <c r="CY352">
        <f t="shared" si="386"/>
        <v>3.2171581769436997</v>
      </c>
      <c r="CZ352">
        <f t="shared" si="387"/>
        <v>3.5193726741546332</v>
      </c>
      <c r="DA352">
        <f t="shared" si="388"/>
        <v>95.502773088979993</v>
      </c>
      <c r="DB352">
        <f t="shared" si="389"/>
        <v>4.4972269110200145</v>
      </c>
      <c r="DC352">
        <f t="shared" si="390"/>
        <v>6.3649132038002777E-3</v>
      </c>
      <c r="DD352">
        <f t="shared" si="391"/>
        <v>100</v>
      </c>
      <c r="DE352">
        <f t="shared" si="429"/>
        <v>0</v>
      </c>
      <c r="DF352">
        <f t="shared" si="392"/>
        <v>4.4949017045237554</v>
      </c>
      <c r="DG352">
        <f t="shared" si="393"/>
        <v>95.383743981874829</v>
      </c>
      <c r="DH352">
        <f t="shared" si="394"/>
        <v>4.6162560181251768</v>
      </c>
      <c r="DI352">
        <f t="shared" si="395"/>
        <v>1.6888236367416738</v>
      </c>
      <c r="DJ352">
        <f t="shared" si="396"/>
        <v>97.814070351758801</v>
      </c>
      <c r="DK352">
        <f t="shared" si="397"/>
        <v>2.1859296482412063</v>
      </c>
      <c r="DL352">
        <f t="shared" si="398"/>
        <v>0.32121595301845401</v>
      </c>
      <c r="DM352">
        <f t="shared" si="399"/>
        <v>93.923381770145312</v>
      </c>
      <c r="DN352">
        <f t="shared" si="400"/>
        <v>6.0766182298546898</v>
      </c>
      <c r="DO352">
        <f t="shared" si="401"/>
        <v>2.9702928284401297E-3</v>
      </c>
      <c r="DP352">
        <f t="shared" si="402"/>
        <v>100</v>
      </c>
      <c r="DQ352">
        <f t="shared" si="403"/>
        <v>0</v>
      </c>
      <c r="DR352">
        <f t="shared" si="404"/>
        <v>9.3352060322404062E-2</v>
      </c>
      <c r="DS352">
        <f t="shared" si="405"/>
        <v>93.63636363636364</v>
      </c>
      <c r="DT352">
        <f t="shared" si="406"/>
        <v>6.3636363636363633</v>
      </c>
      <c r="DU352">
        <f t="shared" si="407"/>
        <v>0.88811755570359863</v>
      </c>
      <c r="DV352">
        <f t="shared" si="408"/>
        <v>96.846631629240321</v>
      </c>
      <c r="DW352">
        <f t="shared" si="409"/>
        <v>3.1533683707596754</v>
      </c>
      <c r="DX352">
        <f t="shared" si="410"/>
        <v>1.5313981168343469</v>
      </c>
      <c r="DY352">
        <f t="shared" si="411"/>
        <v>90.357439733998334</v>
      </c>
      <c r="DZ352">
        <f t="shared" si="412"/>
        <v>9.6425602660016629</v>
      </c>
      <c r="EA352">
        <f t="shared" si="413"/>
        <v>6.0029618062775016</v>
      </c>
      <c r="EB352">
        <f t="shared" si="414"/>
        <v>65.681769986569591</v>
      </c>
      <c r="EC352">
        <f t="shared" si="415"/>
        <v>34.318230013430409</v>
      </c>
      <c r="ED352">
        <f t="shared" si="416"/>
        <v>0.62206418378474715</v>
      </c>
      <c r="EE352">
        <f t="shared" si="417"/>
        <v>51.364256480218287</v>
      </c>
      <c r="EF352">
        <f t="shared" si="418"/>
        <v>48.63574351978172</v>
      </c>
      <c r="EG352">
        <f t="shared" si="419"/>
        <v>3.4289909066606694</v>
      </c>
      <c r="EH352">
        <f t="shared" si="420"/>
        <v>74.470981314193779</v>
      </c>
      <c r="EI352">
        <f t="shared" si="421"/>
        <v>25.529018685806211</v>
      </c>
    </row>
    <row r="353" spans="1:139" x14ac:dyDescent="0.25">
      <c r="A353" t="s">
        <v>2175</v>
      </c>
      <c r="B353">
        <v>352</v>
      </c>
      <c r="C353" t="s">
        <v>412</v>
      </c>
      <c r="E353">
        <v>1150567</v>
      </c>
      <c r="F353">
        <v>589391</v>
      </c>
      <c r="G353">
        <v>561176</v>
      </c>
      <c r="H353">
        <v>323253</v>
      </c>
      <c r="I353">
        <v>227490</v>
      </c>
      <c r="J353">
        <v>95763</v>
      </c>
      <c r="K353">
        <f t="shared" si="358"/>
        <v>28.095104413736877</v>
      </c>
      <c r="L353">
        <f t="shared" si="359"/>
        <v>38.597467555493722</v>
      </c>
      <c r="M353">
        <f t="shared" si="360"/>
        <v>17.064699844612029</v>
      </c>
      <c r="N353">
        <f t="shared" si="422"/>
        <v>70.375216935341669</v>
      </c>
      <c r="O353">
        <f t="shared" si="423"/>
        <v>29.624783064658335</v>
      </c>
      <c r="P353">
        <f t="shared" si="361"/>
        <v>60.670434613135839</v>
      </c>
      <c r="Q353">
        <f t="shared" si="362"/>
        <v>17.742758767900064</v>
      </c>
      <c r="R353">
        <f t="shared" si="363"/>
        <v>4.7597392754282248</v>
      </c>
      <c r="S353">
        <f t="shared" si="424"/>
        <v>4.4887441106501713</v>
      </c>
      <c r="T353">
        <f t="shared" si="364"/>
        <v>12.338323232885697</v>
      </c>
      <c r="U353">
        <f t="shared" si="365"/>
        <v>39.329565386864154</v>
      </c>
      <c r="V353">
        <f t="shared" si="366"/>
        <v>12713399.999999998</v>
      </c>
      <c r="W353">
        <v>82755</v>
      </c>
      <c r="X353">
        <v>63299</v>
      </c>
      <c r="Y353">
        <v>19456</v>
      </c>
      <c r="Z353">
        <v>110168</v>
      </c>
      <c r="AA353">
        <v>80311</v>
      </c>
      <c r="AB353">
        <v>29857</v>
      </c>
      <c r="AC353">
        <v>3196</v>
      </c>
      <c r="AD353">
        <v>2572</v>
      </c>
      <c r="AE353">
        <v>624</v>
      </c>
      <c r="AF353">
        <v>15286</v>
      </c>
      <c r="AG353">
        <v>13002</v>
      </c>
      <c r="AH353">
        <v>2284</v>
      </c>
      <c r="AI353">
        <v>31552</v>
      </c>
      <c r="AJ353">
        <v>5156</v>
      </c>
      <c r="AK353">
        <v>26396</v>
      </c>
      <c r="AL353">
        <v>10516</v>
      </c>
      <c r="AM353">
        <v>5160</v>
      </c>
      <c r="AN353">
        <v>5356</v>
      </c>
      <c r="AO353">
        <v>484</v>
      </c>
      <c r="AP353">
        <v>470</v>
      </c>
      <c r="AQ353">
        <v>14</v>
      </c>
      <c r="AR353">
        <v>14510</v>
      </c>
      <c r="AS353">
        <v>13638</v>
      </c>
      <c r="AT353">
        <v>872</v>
      </c>
      <c r="AU353">
        <v>20</v>
      </c>
      <c r="AV353">
        <v>20</v>
      </c>
      <c r="AW353">
        <v>0</v>
      </c>
      <c r="AX353">
        <v>15366</v>
      </c>
      <c r="AY353">
        <v>13938</v>
      </c>
      <c r="AZ353">
        <v>1428</v>
      </c>
      <c r="BA353">
        <v>9938</v>
      </c>
      <c r="BB353">
        <v>9640</v>
      </c>
      <c r="BC353">
        <v>298</v>
      </c>
      <c r="BD353">
        <v>1322</v>
      </c>
      <c r="BE353">
        <v>1196</v>
      </c>
      <c r="BF353">
        <v>126</v>
      </c>
      <c r="BG353">
        <v>6</v>
      </c>
      <c r="BH353">
        <v>6</v>
      </c>
      <c r="BI353">
        <v>0</v>
      </c>
      <c r="BJ353">
        <v>244</v>
      </c>
      <c r="BK353">
        <v>222</v>
      </c>
      <c r="BL353">
        <v>22</v>
      </c>
      <c r="BM353">
        <v>1692</v>
      </c>
      <c r="BN353">
        <v>1602</v>
      </c>
      <c r="BO353">
        <v>90</v>
      </c>
      <c r="BP353">
        <v>3710</v>
      </c>
      <c r="BQ353">
        <v>3368</v>
      </c>
      <c r="BR353">
        <v>342</v>
      </c>
      <c r="BS353">
        <v>10316</v>
      </c>
      <c r="BT353">
        <v>6174</v>
      </c>
      <c r="BU353">
        <v>4142</v>
      </c>
      <c r="BV353">
        <v>1730</v>
      </c>
      <c r="BW353">
        <v>656</v>
      </c>
      <c r="BX353">
        <v>1074</v>
      </c>
      <c r="BY353">
        <v>10442</v>
      </c>
      <c r="BZ353">
        <v>7060</v>
      </c>
      <c r="CA353">
        <v>3382</v>
      </c>
      <c r="CB353" t="str">
        <f t="shared" si="425"/>
        <v>AgriculturalLabourersTotal</v>
      </c>
      <c r="CC353" t="str">
        <f t="shared" si="426"/>
        <v>AgriculturalLabourersMale</v>
      </c>
      <c r="CD353" t="str">
        <f t="shared" si="427"/>
        <v>AgriculturalLabourersFemale</v>
      </c>
      <c r="CE353">
        <f t="shared" si="367"/>
        <v>25.600690480830806</v>
      </c>
      <c r="CF353">
        <f t="shared" si="368"/>
        <v>76.489638088333038</v>
      </c>
      <c r="CG353">
        <f t="shared" si="369"/>
        <v>23.510361911666969</v>
      </c>
      <c r="CH353">
        <f t="shared" si="370"/>
        <v>34.081044878160448</v>
      </c>
      <c r="CI353">
        <f t="shared" si="371"/>
        <v>72.898663858833785</v>
      </c>
      <c r="CJ353">
        <f t="shared" si="372"/>
        <v>27.101336141166222</v>
      </c>
      <c r="CK353">
        <f t="shared" si="373"/>
        <v>0.98869925414458648</v>
      </c>
      <c r="CL353">
        <f t="shared" si="374"/>
        <v>80.475594493116404</v>
      </c>
      <c r="CM353">
        <f t="shared" si="375"/>
        <v>19.524405506883603</v>
      </c>
      <c r="CN353">
        <f t="shared" si="376"/>
        <v>4.72880375433484</v>
      </c>
      <c r="CO353">
        <f t="shared" si="377"/>
        <v>85.058223210781108</v>
      </c>
      <c r="CP353">
        <f t="shared" si="428"/>
        <v>14.941776789218894</v>
      </c>
      <c r="CQ353">
        <f t="shared" si="378"/>
        <v>9.7607756153848531</v>
      </c>
      <c r="CR353">
        <f t="shared" si="379"/>
        <v>16.341277890466532</v>
      </c>
      <c r="CS353">
        <f t="shared" si="380"/>
        <v>83.658722109533471</v>
      </c>
      <c r="CT353">
        <f t="shared" si="381"/>
        <v>3.2531793981803725</v>
      </c>
      <c r="CU353">
        <f t="shared" si="382"/>
        <v>49.068086724990486</v>
      </c>
      <c r="CV353">
        <f t="shared" si="383"/>
        <v>50.931913275009514</v>
      </c>
      <c r="CW353">
        <f t="shared" si="384"/>
        <v>0.14972792209198366</v>
      </c>
      <c r="CX353">
        <f t="shared" si="385"/>
        <v>97.107438016528931</v>
      </c>
      <c r="CY353">
        <f t="shared" si="386"/>
        <v>2.8925619834710745</v>
      </c>
      <c r="CZ353">
        <f t="shared" si="387"/>
        <v>4.4887441106501713</v>
      </c>
      <c r="DA353">
        <f t="shared" si="388"/>
        <v>93.990351481736738</v>
      </c>
      <c r="DB353">
        <f t="shared" si="389"/>
        <v>6.0096485182632664</v>
      </c>
      <c r="DC353">
        <f t="shared" si="390"/>
        <v>6.1871042186770111E-3</v>
      </c>
      <c r="DD353">
        <f t="shared" si="391"/>
        <v>100</v>
      </c>
      <c r="DE353">
        <f t="shared" si="429"/>
        <v>0</v>
      </c>
      <c r="DF353">
        <f t="shared" si="392"/>
        <v>4.7535521712095479</v>
      </c>
      <c r="DG353">
        <f t="shared" si="393"/>
        <v>90.706755173760243</v>
      </c>
      <c r="DH353">
        <f t="shared" si="394"/>
        <v>9.29324482623975</v>
      </c>
      <c r="DI353">
        <f t="shared" si="395"/>
        <v>3.074372086260607</v>
      </c>
      <c r="DJ353">
        <f t="shared" si="396"/>
        <v>97.001408734151738</v>
      </c>
      <c r="DK353">
        <f t="shared" si="397"/>
        <v>2.9985912658482592</v>
      </c>
      <c r="DL353">
        <f t="shared" si="398"/>
        <v>0.40896758885455048</v>
      </c>
      <c r="DM353">
        <f t="shared" si="399"/>
        <v>90.468986384266259</v>
      </c>
      <c r="DN353">
        <f t="shared" si="400"/>
        <v>9.5310136157337375</v>
      </c>
      <c r="DO353">
        <f t="shared" si="401"/>
        <v>1.8561312656031033E-3</v>
      </c>
      <c r="DP353">
        <f t="shared" si="402"/>
        <v>100</v>
      </c>
      <c r="DQ353">
        <f t="shared" si="403"/>
        <v>0</v>
      </c>
      <c r="DR353">
        <f t="shared" si="404"/>
        <v>7.5482671467859544E-2</v>
      </c>
      <c r="DS353">
        <f t="shared" si="405"/>
        <v>90.983606557377044</v>
      </c>
      <c r="DT353">
        <f t="shared" si="406"/>
        <v>9.0163934426229506</v>
      </c>
      <c r="DU353">
        <f t="shared" si="407"/>
        <v>0.52342901690007515</v>
      </c>
      <c r="DV353">
        <f t="shared" si="408"/>
        <v>94.680851063829792</v>
      </c>
      <c r="DW353">
        <f t="shared" si="409"/>
        <v>5.3191489361702127</v>
      </c>
      <c r="DX353">
        <f t="shared" si="410"/>
        <v>1.1477078325645855</v>
      </c>
      <c r="DY353">
        <f t="shared" si="411"/>
        <v>90.781671159029656</v>
      </c>
      <c r="DZ353">
        <f t="shared" si="412"/>
        <v>9.2183288409703508</v>
      </c>
      <c r="EA353">
        <f t="shared" si="413"/>
        <v>3.1913083559936024</v>
      </c>
      <c r="EB353">
        <f t="shared" si="414"/>
        <v>59.848778596355181</v>
      </c>
      <c r="EC353">
        <f t="shared" si="415"/>
        <v>40.151221403644819</v>
      </c>
      <c r="ED353">
        <f t="shared" si="416"/>
        <v>0.53518451491556152</v>
      </c>
      <c r="EE353">
        <f t="shared" si="417"/>
        <v>37.919075144508668</v>
      </c>
      <c r="EF353">
        <f t="shared" si="418"/>
        <v>62.080924855491325</v>
      </c>
      <c r="EG353">
        <f t="shared" si="419"/>
        <v>3.230287112571268</v>
      </c>
      <c r="EH353">
        <f t="shared" si="420"/>
        <v>67.6115686650067</v>
      </c>
      <c r="EI353">
        <f t="shared" si="421"/>
        <v>32.388431334993292</v>
      </c>
    </row>
    <row r="354" spans="1:139" x14ac:dyDescent="0.25">
      <c r="A354" t="s">
        <v>3027</v>
      </c>
      <c r="B354">
        <v>353</v>
      </c>
      <c r="C354" t="s">
        <v>413</v>
      </c>
      <c r="E354">
        <v>900422</v>
      </c>
      <c r="F354">
        <v>452661</v>
      </c>
      <c r="G354">
        <v>447761</v>
      </c>
      <c r="H354">
        <v>251676</v>
      </c>
      <c r="I354">
        <v>167819</v>
      </c>
      <c r="J354">
        <v>83857</v>
      </c>
      <c r="K354">
        <f t="shared" si="358"/>
        <v>27.950894136304978</v>
      </c>
      <c r="L354">
        <f t="shared" si="359"/>
        <v>37.073880895416217</v>
      </c>
      <c r="M354">
        <f t="shared" si="360"/>
        <v>18.72807144883096</v>
      </c>
      <c r="N354">
        <f t="shared" si="422"/>
        <v>66.680573435687151</v>
      </c>
      <c r="O354">
        <f t="shared" si="423"/>
        <v>33.319426564312849</v>
      </c>
      <c r="P354">
        <f t="shared" si="361"/>
        <v>50.7231519890653</v>
      </c>
      <c r="Q354">
        <f t="shared" si="362"/>
        <v>29.842336972933452</v>
      </c>
      <c r="R354">
        <f t="shared" si="363"/>
        <v>4.1410384780431988</v>
      </c>
      <c r="S354">
        <f t="shared" si="424"/>
        <v>3.9773359398591843</v>
      </c>
      <c r="T354">
        <f t="shared" si="364"/>
        <v>11.316136620098856</v>
      </c>
      <c r="U354">
        <f t="shared" si="365"/>
        <v>49.2768480109347</v>
      </c>
      <c r="V354">
        <f t="shared" si="366"/>
        <v>12401800.000000002</v>
      </c>
      <c r="W354">
        <v>68549</v>
      </c>
      <c r="X354">
        <v>54103</v>
      </c>
      <c r="Y354">
        <v>14446</v>
      </c>
      <c r="Z354">
        <v>57797</v>
      </c>
      <c r="AA354">
        <v>39644</v>
      </c>
      <c r="AB354">
        <v>18153</v>
      </c>
      <c r="AC354">
        <v>1312</v>
      </c>
      <c r="AD354">
        <v>1044</v>
      </c>
      <c r="AE354">
        <v>268</v>
      </c>
      <c r="AF354">
        <v>25586</v>
      </c>
      <c r="AG354">
        <v>23542</v>
      </c>
      <c r="AH354">
        <v>2044</v>
      </c>
      <c r="AI354">
        <v>13042</v>
      </c>
      <c r="AJ354">
        <v>2762</v>
      </c>
      <c r="AK354">
        <v>10280</v>
      </c>
      <c r="AL354">
        <v>36478</v>
      </c>
      <c r="AM354">
        <v>5300</v>
      </c>
      <c r="AN354">
        <v>31178</v>
      </c>
      <c r="AO354">
        <v>266</v>
      </c>
      <c r="AP354">
        <v>260</v>
      </c>
      <c r="AQ354">
        <v>6</v>
      </c>
      <c r="AR354">
        <v>10010</v>
      </c>
      <c r="AS354">
        <v>9430</v>
      </c>
      <c r="AT354">
        <v>580</v>
      </c>
      <c r="AU354">
        <v>6</v>
      </c>
      <c r="AV354">
        <v>6</v>
      </c>
      <c r="AW354">
        <v>0</v>
      </c>
      <c r="AX354">
        <v>10416</v>
      </c>
      <c r="AY354">
        <v>9828</v>
      </c>
      <c r="AZ354">
        <v>588</v>
      </c>
      <c r="BA354">
        <v>8462</v>
      </c>
      <c r="BB354">
        <v>8210</v>
      </c>
      <c r="BC354">
        <v>252</v>
      </c>
      <c r="BD354">
        <v>1146</v>
      </c>
      <c r="BE354">
        <v>1068</v>
      </c>
      <c r="BF354">
        <v>78</v>
      </c>
      <c r="BG354">
        <v>0</v>
      </c>
      <c r="BH354">
        <v>0</v>
      </c>
      <c r="BI354">
        <v>0</v>
      </c>
      <c r="BJ354">
        <v>144</v>
      </c>
      <c r="BK354">
        <v>132</v>
      </c>
      <c r="BL354">
        <v>12</v>
      </c>
      <c r="BM354">
        <v>846</v>
      </c>
      <c r="BN354">
        <v>796</v>
      </c>
      <c r="BO354">
        <v>50</v>
      </c>
      <c r="BP354">
        <v>2474</v>
      </c>
      <c r="BQ354">
        <v>2252</v>
      </c>
      <c r="BR354">
        <v>222</v>
      </c>
      <c r="BS354">
        <v>7316</v>
      </c>
      <c r="BT354">
        <v>3992</v>
      </c>
      <c r="BU354">
        <v>3324</v>
      </c>
      <c r="BV354">
        <v>1070</v>
      </c>
      <c r="BW354">
        <v>440</v>
      </c>
      <c r="BX354">
        <v>630</v>
      </c>
      <c r="BY354">
        <v>6756</v>
      </c>
      <c r="BZ354">
        <v>5010</v>
      </c>
      <c r="CA354">
        <v>1746</v>
      </c>
      <c r="CB354" t="str">
        <f t="shared" si="425"/>
        <v>CultivatorsTotal</v>
      </c>
      <c r="CC354" t="str">
        <f t="shared" si="426"/>
        <v>CultivatorsMale</v>
      </c>
      <c r="CD354" t="str">
        <f t="shared" si="427"/>
        <v>CNonHHIFemale</v>
      </c>
      <c r="CE354">
        <f t="shared" si="367"/>
        <v>27.237003131009711</v>
      </c>
      <c r="CF354">
        <f t="shared" si="368"/>
        <v>78.926023720258499</v>
      </c>
      <c r="CG354">
        <f t="shared" si="369"/>
        <v>21.073976279741498</v>
      </c>
      <c r="CH354">
        <f t="shared" si="370"/>
        <v>22.964843687916208</v>
      </c>
      <c r="CI354">
        <f t="shared" si="371"/>
        <v>68.591795421907705</v>
      </c>
      <c r="CJ354">
        <f t="shared" si="372"/>
        <v>31.408204578092285</v>
      </c>
      <c r="CK354">
        <f t="shared" si="373"/>
        <v>0.5213051701393856</v>
      </c>
      <c r="CL354">
        <f t="shared" si="374"/>
        <v>79.573170731707322</v>
      </c>
      <c r="CM354">
        <f t="shared" si="375"/>
        <v>20.426829268292682</v>
      </c>
      <c r="CN354">
        <f t="shared" si="376"/>
        <v>10.166245490233475</v>
      </c>
      <c r="CO354">
        <f t="shared" si="377"/>
        <v>92.011256155710157</v>
      </c>
      <c r="CP354">
        <f t="shared" si="428"/>
        <v>7.9887438442898455</v>
      </c>
      <c r="CQ354">
        <f t="shared" si="378"/>
        <v>5.1820594732910568</v>
      </c>
      <c r="CR354">
        <f t="shared" si="379"/>
        <v>21.177733476460666</v>
      </c>
      <c r="CS354">
        <f t="shared" si="380"/>
        <v>78.822266523539326</v>
      </c>
      <c r="CT354">
        <f t="shared" si="381"/>
        <v>14.494032009408922</v>
      </c>
      <c r="CU354">
        <f t="shared" si="382"/>
        <v>14.529305334722299</v>
      </c>
      <c r="CV354">
        <f t="shared" si="383"/>
        <v>85.470694665277705</v>
      </c>
      <c r="CW354">
        <f t="shared" si="384"/>
        <v>0.10569144455569859</v>
      </c>
      <c r="CX354">
        <f t="shared" si="385"/>
        <v>97.744360902255636</v>
      </c>
      <c r="CY354">
        <f t="shared" si="386"/>
        <v>2.2556390977443606</v>
      </c>
      <c r="CZ354">
        <f t="shared" si="387"/>
        <v>3.9773359398591843</v>
      </c>
      <c r="DA354">
        <f t="shared" si="388"/>
        <v>94.205794205794206</v>
      </c>
      <c r="DB354">
        <f t="shared" si="389"/>
        <v>5.7942057942057943</v>
      </c>
      <c r="DC354">
        <f t="shared" si="390"/>
        <v>2.3840175463691413E-3</v>
      </c>
      <c r="DD354">
        <f t="shared" si="391"/>
        <v>100</v>
      </c>
      <c r="DE354">
        <f t="shared" si="429"/>
        <v>0</v>
      </c>
      <c r="DF354">
        <f t="shared" si="392"/>
        <v>4.1386544604968298</v>
      </c>
      <c r="DG354">
        <f t="shared" si="393"/>
        <v>94.354838709677423</v>
      </c>
      <c r="DH354">
        <f t="shared" si="394"/>
        <v>5.6451612903225801</v>
      </c>
      <c r="DI354">
        <f t="shared" si="395"/>
        <v>3.3622594128959453</v>
      </c>
      <c r="DJ354">
        <f t="shared" si="396"/>
        <v>97.021980619238946</v>
      </c>
      <c r="DK354">
        <f t="shared" si="397"/>
        <v>2.9780193807610491</v>
      </c>
      <c r="DL354">
        <f t="shared" si="398"/>
        <v>0.455347351356506</v>
      </c>
      <c r="DM354">
        <f t="shared" si="399"/>
        <v>93.193717277486911</v>
      </c>
      <c r="DN354">
        <f t="shared" si="400"/>
        <v>6.8062827225130889</v>
      </c>
      <c r="DO354">
        <f t="shared" si="401"/>
        <v>0</v>
      </c>
      <c r="DP354" t="e">
        <f t="shared" si="402"/>
        <v>#DIV/0!</v>
      </c>
      <c r="DQ354" t="e">
        <f t="shared" si="403"/>
        <v>#DIV/0!</v>
      </c>
      <c r="DR354">
        <f t="shared" si="404"/>
        <v>5.7216421112859392E-2</v>
      </c>
      <c r="DS354">
        <f t="shared" si="405"/>
        <v>91.666666666666657</v>
      </c>
      <c r="DT354">
        <f t="shared" si="406"/>
        <v>8.3333333333333321</v>
      </c>
      <c r="DU354">
        <f t="shared" si="407"/>
        <v>0.33614647403804893</v>
      </c>
      <c r="DV354">
        <f t="shared" si="408"/>
        <v>94.089834515366434</v>
      </c>
      <c r="DW354">
        <f t="shared" si="409"/>
        <v>5.9101654846335698</v>
      </c>
      <c r="DX354">
        <f t="shared" si="410"/>
        <v>0.98300990161954249</v>
      </c>
      <c r="DY354">
        <f t="shared" si="411"/>
        <v>91.026677445432497</v>
      </c>
      <c r="DZ354">
        <f t="shared" si="412"/>
        <v>8.9733225545675026</v>
      </c>
      <c r="EA354">
        <f t="shared" si="413"/>
        <v>2.9069120615394395</v>
      </c>
      <c r="EB354">
        <f t="shared" si="414"/>
        <v>54.565336249316566</v>
      </c>
      <c r="EC354">
        <f t="shared" si="415"/>
        <v>45.434663750683434</v>
      </c>
      <c r="ED354">
        <f t="shared" si="416"/>
        <v>0.42514979576916351</v>
      </c>
      <c r="EE354">
        <f t="shared" si="417"/>
        <v>41.121495327102799</v>
      </c>
      <c r="EF354">
        <f t="shared" si="418"/>
        <v>58.878504672897193</v>
      </c>
      <c r="EG354">
        <f t="shared" si="419"/>
        <v>2.684403757211653</v>
      </c>
      <c r="EH354">
        <f t="shared" si="420"/>
        <v>74.156305506216697</v>
      </c>
      <c r="EI354">
        <f t="shared" si="421"/>
        <v>25.843694493783303</v>
      </c>
    </row>
    <row r="355" spans="1:139" x14ac:dyDescent="0.25">
      <c r="A355" t="s">
        <v>2181</v>
      </c>
      <c r="B355">
        <v>354</v>
      </c>
      <c r="C355" t="s">
        <v>414</v>
      </c>
      <c r="E355">
        <v>2684487</v>
      </c>
      <c r="F355">
        <v>1405956</v>
      </c>
      <c r="G355">
        <v>1278531</v>
      </c>
      <c r="H355">
        <v>547855</v>
      </c>
      <c r="I355">
        <v>478490</v>
      </c>
      <c r="J355">
        <v>69365</v>
      </c>
      <c r="K355">
        <f t="shared" si="358"/>
        <v>20.408182270951585</v>
      </c>
      <c r="L355">
        <f t="shared" si="359"/>
        <v>34.03307073621081</v>
      </c>
      <c r="M355">
        <f t="shared" si="360"/>
        <v>5.4253670814395587</v>
      </c>
      <c r="N355">
        <f t="shared" si="422"/>
        <v>87.33880315046865</v>
      </c>
      <c r="O355">
        <f t="shared" si="423"/>
        <v>12.661196849531354</v>
      </c>
      <c r="P355">
        <f t="shared" si="361"/>
        <v>11.945679057414827</v>
      </c>
      <c r="Q355">
        <f t="shared" si="362"/>
        <v>25.184218451962654</v>
      </c>
      <c r="R355">
        <f t="shared" si="363"/>
        <v>15.110932637285414</v>
      </c>
      <c r="S355">
        <f t="shared" si="424"/>
        <v>13.166257495140139</v>
      </c>
      <c r="T355">
        <f t="shared" si="364"/>
        <v>34.592912358196969</v>
      </c>
      <c r="U355">
        <f t="shared" si="365"/>
        <v>88.054320942585178</v>
      </c>
      <c r="V355">
        <f t="shared" si="366"/>
        <v>48241000</v>
      </c>
      <c r="W355">
        <v>32963</v>
      </c>
      <c r="X355">
        <v>25780</v>
      </c>
      <c r="Y355">
        <v>7183</v>
      </c>
      <c r="Z355">
        <v>25466</v>
      </c>
      <c r="AA355">
        <v>19163</v>
      </c>
      <c r="AB355">
        <v>6303</v>
      </c>
      <c r="AC355">
        <v>7016</v>
      </c>
      <c r="AD355">
        <v>5962</v>
      </c>
      <c r="AE355">
        <v>1054</v>
      </c>
      <c r="AF355">
        <v>83813</v>
      </c>
      <c r="AG355">
        <v>76220</v>
      </c>
      <c r="AH355">
        <v>7593</v>
      </c>
      <c r="AI355">
        <v>10900</v>
      </c>
      <c r="AJ355">
        <v>8296</v>
      </c>
      <c r="AK355">
        <v>2604</v>
      </c>
      <c r="AL355">
        <v>43260</v>
      </c>
      <c r="AM355">
        <v>40076</v>
      </c>
      <c r="AN355">
        <v>3184</v>
      </c>
      <c r="AO355">
        <v>6330</v>
      </c>
      <c r="AP355">
        <v>5904</v>
      </c>
      <c r="AQ355">
        <v>426</v>
      </c>
      <c r="AR355">
        <v>72132</v>
      </c>
      <c r="AS355">
        <v>66579</v>
      </c>
      <c r="AT355">
        <v>5553</v>
      </c>
      <c r="AU355">
        <v>215</v>
      </c>
      <c r="AV355">
        <v>213</v>
      </c>
      <c r="AW355">
        <v>2</v>
      </c>
      <c r="AX355">
        <v>82571</v>
      </c>
      <c r="AY355">
        <v>78706</v>
      </c>
      <c r="AZ355">
        <v>3865</v>
      </c>
      <c r="BA355">
        <v>51380</v>
      </c>
      <c r="BB355">
        <v>48893</v>
      </c>
      <c r="BC355">
        <v>2487</v>
      </c>
      <c r="BD355">
        <v>8023</v>
      </c>
      <c r="BE355">
        <v>7527</v>
      </c>
      <c r="BF355">
        <v>496</v>
      </c>
      <c r="BG355">
        <v>51</v>
      </c>
      <c r="BH355">
        <v>51</v>
      </c>
      <c r="BI355">
        <v>0</v>
      </c>
      <c r="BJ355">
        <v>3471</v>
      </c>
      <c r="BK355">
        <v>3269</v>
      </c>
      <c r="BL355">
        <v>202</v>
      </c>
      <c r="BM355">
        <v>16432</v>
      </c>
      <c r="BN355">
        <v>15257</v>
      </c>
      <c r="BO355">
        <v>1175</v>
      </c>
      <c r="BP355">
        <v>16307</v>
      </c>
      <c r="BQ355">
        <v>14833</v>
      </c>
      <c r="BR355">
        <v>1474</v>
      </c>
      <c r="BS355">
        <v>34828</v>
      </c>
      <c r="BT355">
        <v>22747</v>
      </c>
      <c r="BU355">
        <v>12081</v>
      </c>
      <c r="BV355">
        <v>3260</v>
      </c>
      <c r="BW355">
        <v>2115</v>
      </c>
      <c r="BX355">
        <v>1145</v>
      </c>
      <c r="BY355">
        <v>49437</v>
      </c>
      <c r="BZ355">
        <v>36899</v>
      </c>
      <c r="CA355">
        <v>12538</v>
      </c>
      <c r="CB355" t="str">
        <f t="shared" si="425"/>
        <v>BTotal</v>
      </c>
      <c r="CC355" t="str">
        <f t="shared" si="426"/>
        <v>GNonHHIMale</v>
      </c>
      <c r="CD355" t="str">
        <f t="shared" si="427"/>
        <v>RUNonHHIFemale</v>
      </c>
      <c r="CE355">
        <f t="shared" si="367"/>
        <v>6.0167380054941546</v>
      </c>
      <c r="CF355">
        <f t="shared" si="368"/>
        <v>78.208900888875405</v>
      </c>
      <c r="CG355">
        <f t="shared" si="369"/>
        <v>21.791099111124595</v>
      </c>
      <c r="CH355">
        <f t="shared" si="370"/>
        <v>4.6483102280712965</v>
      </c>
      <c r="CI355">
        <f t="shared" si="371"/>
        <v>75.249352077279511</v>
      </c>
      <c r="CJ355">
        <f t="shared" si="372"/>
        <v>24.750647922720489</v>
      </c>
      <c r="CK355">
        <f t="shared" si="373"/>
        <v>1.2806308238493762</v>
      </c>
      <c r="CL355">
        <f t="shared" si="374"/>
        <v>84.977194982896236</v>
      </c>
      <c r="CM355">
        <f t="shared" si="375"/>
        <v>15.022805017103764</v>
      </c>
      <c r="CN355">
        <f t="shared" si="376"/>
        <v>15.298390997617982</v>
      </c>
      <c r="CO355">
        <f t="shared" si="377"/>
        <v>90.940546215980817</v>
      </c>
      <c r="CP355">
        <f t="shared" si="428"/>
        <v>9.0594537840191851</v>
      </c>
      <c r="CQ355">
        <f t="shared" si="378"/>
        <v>1.989577534201568</v>
      </c>
      <c r="CR355">
        <f t="shared" si="379"/>
        <v>76.11009174311927</v>
      </c>
      <c r="CS355">
        <f t="shared" si="380"/>
        <v>23.889908256880734</v>
      </c>
      <c r="CT355">
        <f t="shared" si="381"/>
        <v>7.8962499201431031</v>
      </c>
      <c r="CU355">
        <f t="shared" si="382"/>
        <v>92.639852057327786</v>
      </c>
      <c r="CV355">
        <f t="shared" si="383"/>
        <v>7.3601479426722145</v>
      </c>
      <c r="CW355">
        <f t="shared" si="384"/>
        <v>1.1554152102289839</v>
      </c>
      <c r="CX355">
        <f t="shared" si="385"/>
        <v>93.27014218009478</v>
      </c>
      <c r="CY355">
        <f t="shared" si="386"/>
        <v>6.729857819905213</v>
      </c>
      <c r="CZ355">
        <f t="shared" si="387"/>
        <v>13.166257495140139</v>
      </c>
      <c r="DA355">
        <f t="shared" si="388"/>
        <v>92.301613708201629</v>
      </c>
      <c r="DB355">
        <f t="shared" si="389"/>
        <v>7.6983862917983705</v>
      </c>
      <c r="DC355">
        <f t="shared" si="390"/>
        <v>3.9243960537003408E-2</v>
      </c>
      <c r="DD355">
        <f t="shared" si="391"/>
        <v>99.069767441860463</v>
      </c>
      <c r="DE355">
        <f t="shared" si="429"/>
        <v>0.93023255813953487</v>
      </c>
      <c r="DF355">
        <f t="shared" si="392"/>
        <v>15.07168867674841</v>
      </c>
      <c r="DG355">
        <f t="shared" si="393"/>
        <v>95.319179857334902</v>
      </c>
      <c r="DH355">
        <f t="shared" si="394"/>
        <v>4.6808201426650999</v>
      </c>
      <c r="DI355">
        <f t="shared" si="395"/>
        <v>9.3783939180987659</v>
      </c>
      <c r="DJ355">
        <f t="shared" si="396"/>
        <v>95.159595173219145</v>
      </c>
      <c r="DK355">
        <f t="shared" si="397"/>
        <v>4.8404048267808486</v>
      </c>
      <c r="DL355">
        <f t="shared" si="398"/>
        <v>1.4644385832017597</v>
      </c>
      <c r="DM355">
        <f t="shared" si="399"/>
        <v>93.817773900037395</v>
      </c>
      <c r="DN355">
        <f t="shared" si="400"/>
        <v>6.1822260999626071</v>
      </c>
      <c r="DO355">
        <f t="shared" si="401"/>
        <v>9.3090324994752269E-3</v>
      </c>
      <c r="DP355">
        <f t="shared" si="402"/>
        <v>100</v>
      </c>
      <c r="DQ355">
        <f t="shared" si="403"/>
        <v>0</v>
      </c>
      <c r="DR355">
        <f t="shared" si="404"/>
        <v>0.63356180011134333</v>
      </c>
      <c r="DS355">
        <f t="shared" si="405"/>
        <v>94.180351483722262</v>
      </c>
      <c r="DT355">
        <f t="shared" si="406"/>
        <v>5.8196485162777298</v>
      </c>
      <c r="DU355">
        <f t="shared" si="407"/>
        <v>2.9993337653211158</v>
      </c>
      <c r="DV355">
        <f t="shared" si="408"/>
        <v>92.849318403115873</v>
      </c>
      <c r="DW355">
        <f t="shared" si="409"/>
        <v>7.1506815968841284</v>
      </c>
      <c r="DX355">
        <f t="shared" si="410"/>
        <v>2.9765175091949514</v>
      </c>
      <c r="DY355">
        <f t="shared" si="411"/>
        <v>90.960937020911274</v>
      </c>
      <c r="DZ355">
        <f t="shared" si="412"/>
        <v>9.0390629790887349</v>
      </c>
      <c r="EA355">
        <f t="shared" si="413"/>
        <v>6.3571565468965332</v>
      </c>
      <c r="EB355">
        <f t="shared" si="414"/>
        <v>65.312392328011953</v>
      </c>
      <c r="EC355">
        <f t="shared" si="415"/>
        <v>34.687607671988054</v>
      </c>
      <c r="ED355">
        <f t="shared" si="416"/>
        <v>0.59504795977037717</v>
      </c>
      <c r="EE355">
        <f t="shared" si="417"/>
        <v>64.877300613496942</v>
      </c>
      <c r="EF355">
        <f t="shared" si="418"/>
        <v>35.122699386503072</v>
      </c>
      <c r="EG355">
        <f t="shared" si="419"/>
        <v>9.0237380328736609</v>
      </c>
      <c r="EH355">
        <f t="shared" si="420"/>
        <v>74.638428707243563</v>
      </c>
      <c r="EI355">
        <f t="shared" si="421"/>
        <v>25.361571292756434</v>
      </c>
    </row>
    <row r="356" spans="1:139" x14ac:dyDescent="0.25">
      <c r="A356" t="s">
        <v>2183</v>
      </c>
      <c r="B356">
        <v>355</v>
      </c>
      <c r="C356" t="s">
        <v>415</v>
      </c>
      <c r="E356">
        <v>2062330</v>
      </c>
      <c r="F356">
        <v>1072807</v>
      </c>
      <c r="G356">
        <v>989523</v>
      </c>
      <c r="H356">
        <v>379407</v>
      </c>
      <c r="I356">
        <v>326765</v>
      </c>
      <c r="J356">
        <v>52642</v>
      </c>
      <c r="K356">
        <f t="shared" si="358"/>
        <v>18.397007268477886</v>
      </c>
      <c r="L356">
        <f t="shared" si="359"/>
        <v>30.458880301862312</v>
      </c>
      <c r="M356">
        <f t="shared" si="360"/>
        <v>5.3199369797367018</v>
      </c>
      <c r="N356">
        <f t="shared" si="422"/>
        <v>86.125190099286513</v>
      </c>
      <c r="O356">
        <f t="shared" si="423"/>
        <v>13.87480990071348</v>
      </c>
      <c r="P356">
        <f t="shared" si="361"/>
        <v>20.953487943026882</v>
      </c>
      <c r="Q356">
        <f t="shared" si="362"/>
        <v>23.893865953975549</v>
      </c>
      <c r="R356">
        <f t="shared" si="363"/>
        <v>11.646859441180577</v>
      </c>
      <c r="S356">
        <f t="shared" si="424"/>
        <v>12.336356472073525</v>
      </c>
      <c r="T356">
        <f t="shared" si="364"/>
        <v>31.169430189743473</v>
      </c>
      <c r="U356">
        <f t="shared" si="365"/>
        <v>79.046512056973128</v>
      </c>
      <c r="V356">
        <f t="shared" si="366"/>
        <v>29990800.000000004</v>
      </c>
      <c r="W356">
        <v>50940</v>
      </c>
      <c r="X356">
        <v>40804</v>
      </c>
      <c r="Y356">
        <v>10136</v>
      </c>
      <c r="Z356">
        <v>23861</v>
      </c>
      <c r="AA356">
        <v>18013</v>
      </c>
      <c r="AB356">
        <v>5848</v>
      </c>
      <c r="AC356">
        <v>4698</v>
      </c>
      <c r="AD356">
        <v>4102</v>
      </c>
      <c r="AE356">
        <v>596</v>
      </c>
      <c r="AF356">
        <v>24970</v>
      </c>
      <c r="AG356">
        <v>22537</v>
      </c>
      <c r="AH356">
        <v>2433</v>
      </c>
      <c r="AI356">
        <v>7832</v>
      </c>
      <c r="AJ356">
        <v>6042</v>
      </c>
      <c r="AK356">
        <v>1790</v>
      </c>
      <c r="AL356">
        <v>57853</v>
      </c>
      <c r="AM356">
        <v>54067</v>
      </c>
      <c r="AN356">
        <v>3786</v>
      </c>
      <c r="AO356">
        <v>8448</v>
      </c>
      <c r="AP356">
        <v>7977</v>
      </c>
      <c r="AQ356">
        <v>471</v>
      </c>
      <c r="AR356">
        <v>46805</v>
      </c>
      <c r="AS356">
        <v>42680</v>
      </c>
      <c r="AT356">
        <v>4125</v>
      </c>
      <c r="AU356">
        <v>123</v>
      </c>
      <c r="AV356">
        <v>118</v>
      </c>
      <c r="AW356">
        <v>5</v>
      </c>
      <c r="AX356">
        <v>44066</v>
      </c>
      <c r="AY356">
        <v>42111</v>
      </c>
      <c r="AZ356">
        <v>1955</v>
      </c>
      <c r="BA356">
        <v>26181</v>
      </c>
      <c r="BB356">
        <v>25248</v>
      </c>
      <c r="BC356">
        <v>933</v>
      </c>
      <c r="BD356">
        <v>4487</v>
      </c>
      <c r="BE356">
        <v>4206</v>
      </c>
      <c r="BF356">
        <v>281</v>
      </c>
      <c r="BG356">
        <v>37</v>
      </c>
      <c r="BH356">
        <v>30</v>
      </c>
      <c r="BI356">
        <v>7</v>
      </c>
      <c r="BJ356">
        <v>2446</v>
      </c>
      <c r="BK356">
        <v>2223</v>
      </c>
      <c r="BL356">
        <v>223</v>
      </c>
      <c r="BM356">
        <v>9928</v>
      </c>
      <c r="BN356">
        <v>9033</v>
      </c>
      <c r="BO356">
        <v>895</v>
      </c>
      <c r="BP356">
        <v>10149</v>
      </c>
      <c r="BQ356">
        <v>9188</v>
      </c>
      <c r="BR356">
        <v>961</v>
      </c>
      <c r="BS356">
        <v>26478</v>
      </c>
      <c r="BT356">
        <v>16570</v>
      </c>
      <c r="BU356">
        <v>9908</v>
      </c>
      <c r="BV356">
        <v>2506</v>
      </c>
      <c r="BW356">
        <v>1431</v>
      </c>
      <c r="BX356">
        <v>1075</v>
      </c>
      <c r="BY356">
        <v>27599</v>
      </c>
      <c r="BZ356">
        <v>20385</v>
      </c>
      <c r="CA356">
        <v>7214</v>
      </c>
      <c r="CB356" t="str">
        <f t="shared" si="425"/>
        <v>CNonHHITotal</v>
      </c>
      <c r="CC356" t="str">
        <f t="shared" si="426"/>
        <v>CNonHHIMale</v>
      </c>
      <c r="CD356" t="str">
        <f t="shared" si="427"/>
        <v>CultivatorsFemale</v>
      </c>
      <c r="CE356">
        <f t="shared" si="367"/>
        <v>13.426215119910809</v>
      </c>
      <c r="CF356">
        <f t="shared" si="368"/>
        <v>80.102080879466044</v>
      </c>
      <c r="CG356">
        <f t="shared" si="369"/>
        <v>19.89791912053396</v>
      </c>
      <c r="CH356">
        <f t="shared" si="370"/>
        <v>6.2890247148840155</v>
      </c>
      <c r="CI356">
        <f t="shared" si="371"/>
        <v>75.491387619965636</v>
      </c>
      <c r="CJ356">
        <f t="shared" si="372"/>
        <v>24.508612380034368</v>
      </c>
      <c r="CK356">
        <f t="shared" si="373"/>
        <v>1.2382481082320569</v>
      </c>
      <c r="CL356">
        <f t="shared" si="374"/>
        <v>87.313750532141327</v>
      </c>
      <c r="CM356">
        <f t="shared" si="375"/>
        <v>12.686249467858662</v>
      </c>
      <c r="CN356">
        <f t="shared" si="376"/>
        <v>6.5813229592495661</v>
      </c>
      <c r="CO356">
        <f t="shared" si="377"/>
        <v>90.256307569082892</v>
      </c>
      <c r="CP356">
        <f t="shared" si="428"/>
        <v>9.7436924309171005</v>
      </c>
      <c r="CQ356">
        <f t="shared" si="378"/>
        <v>2.0642739854562513</v>
      </c>
      <c r="CR356">
        <f t="shared" si="379"/>
        <v>77.145045965270683</v>
      </c>
      <c r="CS356">
        <f t="shared" si="380"/>
        <v>22.854954034729317</v>
      </c>
      <c r="CT356">
        <f t="shared" si="381"/>
        <v>15.24826900926973</v>
      </c>
      <c r="CU356">
        <f t="shared" si="382"/>
        <v>93.455827701242796</v>
      </c>
      <c r="CV356">
        <f t="shared" si="383"/>
        <v>6.5441722987571946</v>
      </c>
      <c r="CW356">
        <f t="shared" si="384"/>
        <v>2.2266326135258443</v>
      </c>
      <c r="CX356">
        <f t="shared" si="385"/>
        <v>94.424715909090907</v>
      </c>
      <c r="CY356">
        <f t="shared" si="386"/>
        <v>5.5752840909090908</v>
      </c>
      <c r="CZ356">
        <f t="shared" si="387"/>
        <v>12.336356472073525</v>
      </c>
      <c r="DA356">
        <f t="shared" si="388"/>
        <v>91.186839012925972</v>
      </c>
      <c r="DB356">
        <f t="shared" si="389"/>
        <v>8.8131609870740295</v>
      </c>
      <c r="DC356">
        <f t="shared" si="390"/>
        <v>3.2419011773636229E-2</v>
      </c>
      <c r="DD356">
        <f t="shared" si="391"/>
        <v>95.934959349593498</v>
      </c>
      <c r="DE356">
        <f t="shared" si="429"/>
        <v>4.0650406504065035</v>
      </c>
      <c r="DF356">
        <f t="shared" si="392"/>
        <v>11.614440429406942</v>
      </c>
      <c r="DG356">
        <f t="shared" si="393"/>
        <v>95.563472972359648</v>
      </c>
      <c r="DH356">
        <f t="shared" si="394"/>
        <v>4.4365270276403574</v>
      </c>
      <c r="DI356">
        <f t="shared" si="395"/>
        <v>6.9005052621591068</v>
      </c>
      <c r="DJ356">
        <f t="shared" si="396"/>
        <v>96.436346969176128</v>
      </c>
      <c r="DK356">
        <f t="shared" si="397"/>
        <v>3.5636530308238803</v>
      </c>
      <c r="DL356">
        <f t="shared" si="398"/>
        <v>1.1826350067341931</v>
      </c>
      <c r="DM356">
        <f t="shared" si="399"/>
        <v>93.737463784265657</v>
      </c>
      <c r="DN356">
        <f t="shared" si="400"/>
        <v>6.2625362157343432</v>
      </c>
      <c r="DO356">
        <f t="shared" si="401"/>
        <v>9.7520604522320364E-3</v>
      </c>
      <c r="DP356">
        <f t="shared" si="402"/>
        <v>81.081081081081081</v>
      </c>
      <c r="DQ356">
        <f t="shared" si="403"/>
        <v>18.918918918918919</v>
      </c>
      <c r="DR356">
        <f t="shared" si="404"/>
        <v>0.64469026665296114</v>
      </c>
      <c r="DS356">
        <f t="shared" si="405"/>
        <v>90.883074407195423</v>
      </c>
      <c r="DT356">
        <f t="shared" si="406"/>
        <v>9.1169255928045789</v>
      </c>
      <c r="DU356">
        <f t="shared" si="407"/>
        <v>2.6167150316151258</v>
      </c>
      <c r="DV356">
        <f t="shared" si="408"/>
        <v>90.985092667203872</v>
      </c>
      <c r="DW356">
        <f t="shared" si="409"/>
        <v>9.0149073327961329</v>
      </c>
      <c r="DX356">
        <f t="shared" si="410"/>
        <v>2.6749638251271062</v>
      </c>
      <c r="DY356">
        <f t="shared" si="411"/>
        <v>90.531086806581925</v>
      </c>
      <c r="DZ356">
        <f t="shared" si="412"/>
        <v>9.4689131934180697</v>
      </c>
      <c r="EA356">
        <f t="shared" si="413"/>
        <v>6.9787853149783734</v>
      </c>
      <c r="EB356">
        <f t="shared" si="414"/>
        <v>62.580255306292024</v>
      </c>
      <c r="EC356">
        <f t="shared" si="415"/>
        <v>37.419744693707983</v>
      </c>
      <c r="ED356">
        <f t="shared" si="416"/>
        <v>0.66050441873766164</v>
      </c>
      <c r="EE356">
        <f t="shared" si="417"/>
        <v>57.102952913008778</v>
      </c>
      <c r="EF356">
        <f t="shared" si="418"/>
        <v>42.897047086991222</v>
      </c>
      <c r="EG356">
        <f t="shared" si="419"/>
        <v>7.2742463897608634</v>
      </c>
      <c r="EH356">
        <f t="shared" si="420"/>
        <v>73.861371788832926</v>
      </c>
      <c r="EI356">
        <f t="shared" si="421"/>
        <v>26.13862821116707</v>
      </c>
    </row>
    <row r="357" spans="1:139" x14ac:dyDescent="0.25">
      <c r="A357" t="s">
        <v>2187</v>
      </c>
      <c r="B357">
        <v>356</v>
      </c>
      <c r="C357" t="s">
        <v>416</v>
      </c>
      <c r="E357">
        <v>461790</v>
      </c>
      <c r="F357">
        <v>232629</v>
      </c>
      <c r="G357">
        <v>229161</v>
      </c>
      <c r="H357">
        <v>103264</v>
      </c>
      <c r="I357">
        <v>71146</v>
      </c>
      <c r="J357">
        <v>32118</v>
      </c>
      <c r="K357">
        <f t="shared" si="358"/>
        <v>22.361679551311202</v>
      </c>
      <c r="L357">
        <f t="shared" si="359"/>
        <v>30.583461219366459</v>
      </c>
      <c r="M357">
        <f t="shared" si="360"/>
        <v>14.015473837171246</v>
      </c>
      <c r="N357">
        <f t="shared" si="422"/>
        <v>68.897195537651072</v>
      </c>
      <c r="O357">
        <f t="shared" si="423"/>
        <v>31.102804462348931</v>
      </c>
      <c r="P357">
        <f t="shared" si="361"/>
        <v>72.470560892469791</v>
      </c>
      <c r="Q357">
        <f t="shared" si="362"/>
        <v>4.1272854044003715</v>
      </c>
      <c r="R357">
        <f t="shared" si="363"/>
        <v>5.780330027889681</v>
      </c>
      <c r="S357">
        <f t="shared" si="424"/>
        <v>2.1595134800123956</v>
      </c>
      <c r="T357">
        <f t="shared" si="364"/>
        <v>15.462310195227765</v>
      </c>
      <c r="U357">
        <f t="shared" si="365"/>
        <v>27.529439107530212</v>
      </c>
      <c r="V357">
        <f t="shared" si="366"/>
        <v>2842800</v>
      </c>
      <c r="W357">
        <v>52916</v>
      </c>
      <c r="X357">
        <v>36663</v>
      </c>
      <c r="Y357">
        <v>16253</v>
      </c>
      <c r="Z357">
        <v>21281</v>
      </c>
      <c r="AA357">
        <v>11784</v>
      </c>
      <c r="AB357">
        <v>9497</v>
      </c>
      <c r="AC357">
        <v>639</v>
      </c>
      <c r="AD357">
        <v>455</v>
      </c>
      <c r="AE357">
        <v>184</v>
      </c>
      <c r="AF357">
        <v>750</v>
      </c>
      <c r="AG357">
        <v>638</v>
      </c>
      <c r="AH357">
        <v>112</v>
      </c>
      <c r="AI357">
        <v>1685</v>
      </c>
      <c r="AJ357">
        <v>1143</v>
      </c>
      <c r="AK357">
        <v>542</v>
      </c>
      <c r="AL357">
        <v>1827</v>
      </c>
      <c r="AM357">
        <v>1590</v>
      </c>
      <c r="AN357">
        <v>237</v>
      </c>
      <c r="AO357">
        <v>196</v>
      </c>
      <c r="AP357">
        <v>187</v>
      </c>
      <c r="AQ357">
        <v>9</v>
      </c>
      <c r="AR357">
        <v>2230</v>
      </c>
      <c r="AS357">
        <v>1816</v>
      </c>
      <c r="AT357">
        <v>414</v>
      </c>
      <c r="AU357">
        <v>21</v>
      </c>
      <c r="AV357">
        <v>20</v>
      </c>
      <c r="AW357">
        <v>1</v>
      </c>
      <c r="AX357">
        <v>5948</v>
      </c>
      <c r="AY357">
        <v>5444</v>
      </c>
      <c r="AZ357">
        <v>504</v>
      </c>
      <c r="BA357">
        <v>2633</v>
      </c>
      <c r="BB357">
        <v>2583</v>
      </c>
      <c r="BC357">
        <v>50</v>
      </c>
      <c r="BD357">
        <v>533</v>
      </c>
      <c r="BE357">
        <v>443</v>
      </c>
      <c r="BF357">
        <v>90</v>
      </c>
      <c r="BG357">
        <v>0</v>
      </c>
      <c r="BH357">
        <v>0</v>
      </c>
      <c r="BI357">
        <v>0</v>
      </c>
      <c r="BJ357">
        <v>160</v>
      </c>
      <c r="BK357">
        <v>146</v>
      </c>
      <c r="BL357">
        <v>14</v>
      </c>
      <c r="BM357">
        <v>785</v>
      </c>
      <c r="BN357">
        <v>697</v>
      </c>
      <c r="BO357">
        <v>88</v>
      </c>
      <c r="BP357">
        <v>2199</v>
      </c>
      <c r="BQ357">
        <v>2000</v>
      </c>
      <c r="BR357">
        <v>199</v>
      </c>
      <c r="BS357">
        <v>5160</v>
      </c>
      <c r="BT357">
        <v>2538</v>
      </c>
      <c r="BU357">
        <v>2622</v>
      </c>
      <c r="BV357">
        <v>513</v>
      </c>
      <c r="BW357">
        <v>310</v>
      </c>
      <c r="BX357">
        <v>203</v>
      </c>
      <c r="BY357">
        <v>3788</v>
      </c>
      <c r="BZ357">
        <v>2689</v>
      </c>
      <c r="CA357">
        <v>1099</v>
      </c>
      <c r="CB357" t="str">
        <f t="shared" si="425"/>
        <v>CultivatorsTotal</v>
      </c>
      <c r="CC357" t="str">
        <f t="shared" si="426"/>
        <v>CultivatorsMale</v>
      </c>
      <c r="CD357" t="str">
        <f t="shared" si="427"/>
        <v>CultivatorsFemale</v>
      </c>
      <c r="CE357">
        <f t="shared" si="367"/>
        <v>51.243414936473506</v>
      </c>
      <c r="CF357">
        <f t="shared" si="368"/>
        <v>69.285282334265631</v>
      </c>
      <c r="CG357">
        <f t="shared" si="369"/>
        <v>30.714717665734369</v>
      </c>
      <c r="CH357">
        <f t="shared" si="370"/>
        <v>20.608343662844746</v>
      </c>
      <c r="CI357">
        <f t="shared" si="371"/>
        <v>55.373337719092156</v>
      </c>
      <c r="CJ357">
        <f t="shared" si="372"/>
        <v>44.626662280907851</v>
      </c>
      <c r="CK357">
        <f t="shared" si="373"/>
        <v>0.6188022931515339</v>
      </c>
      <c r="CL357">
        <f t="shared" si="374"/>
        <v>71.205007824726124</v>
      </c>
      <c r="CM357">
        <f t="shared" si="375"/>
        <v>28.794992175273865</v>
      </c>
      <c r="CN357">
        <f t="shared" si="376"/>
        <v>0.72629377130461725</v>
      </c>
      <c r="CO357">
        <f t="shared" si="377"/>
        <v>85.066666666666663</v>
      </c>
      <c r="CP357">
        <f t="shared" si="428"/>
        <v>14.933333333333335</v>
      </c>
      <c r="CQ357">
        <f t="shared" si="378"/>
        <v>1.6317400061977068</v>
      </c>
      <c r="CR357">
        <f t="shared" si="379"/>
        <v>67.833827893175069</v>
      </c>
      <c r="CS357">
        <f t="shared" si="380"/>
        <v>32.166172106824924</v>
      </c>
      <c r="CT357">
        <f t="shared" si="381"/>
        <v>1.7692516268980478</v>
      </c>
      <c r="CU357">
        <f t="shared" si="382"/>
        <v>87.027914614121514</v>
      </c>
      <c r="CV357">
        <f t="shared" si="383"/>
        <v>12.97208538587849</v>
      </c>
      <c r="CW357">
        <f t="shared" si="384"/>
        <v>0.18980477223427331</v>
      </c>
      <c r="CX357">
        <f t="shared" si="385"/>
        <v>95.408163265306129</v>
      </c>
      <c r="CY357">
        <f t="shared" si="386"/>
        <v>4.591836734693878</v>
      </c>
      <c r="CZ357">
        <f t="shared" si="387"/>
        <v>2.1595134800123956</v>
      </c>
      <c r="DA357">
        <f t="shared" si="388"/>
        <v>81.434977578475326</v>
      </c>
      <c r="DB357">
        <f t="shared" si="389"/>
        <v>18.565022421524663</v>
      </c>
      <c r="DC357">
        <f t="shared" si="390"/>
        <v>2.0336225596529284E-2</v>
      </c>
      <c r="DD357">
        <f t="shared" si="391"/>
        <v>95.238095238095227</v>
      </c>
      <c r="DE357">
        <f t="shared" si="429"/>
        <v>4.7619047619047619</v>
      </c>
      <c r="DF357">
        <f t="shared" si="392"/>
        <v>5.7599938022931516</v>
      </c>
      <c r="DG357">
        <f t="shared" si="393"/>
        <v>91.526563550773361</v>
      </c>
      <c r="DH357">
        <f t="shared" si="394"/>
        <v>8.4734364492266305</v>
      </c>
      <c r="DI357">
        <f t="shared" si="395"/>
        <v>2.549775333126743</v>
      </c>
      <c r="DJ357">
        <f t="shared" si="396"/>
        <v>98.101025446259015</v>
      </c>
      <c r="DK357">
        <f t="shared" si="397"/>
        <v>1.8989745537409799</v>
      </c>
      <c r="DL357">
        <f t="shared" si="398"/>
        <v>0.51615277347381472</v>
      </c>
      <c r="DM357">
        <f t="shared" si="399"/>
        <v>83.114446529080681</v>
      </c>
      <c r="DN357">
        <f t="shared" si="400"/>
        <v>16.885553470919323</v>
      </c>
      <c r="DO357">
        <f t="shared" si="401"/>
        <v>0</v>
      </c>
      <c r="DP357" t="e">
        <f t="shared" si="402"/>
        <v>#DIV/0!</v>
      </c>
      <c r="DQ357" t="e">
        <f t="shared" si="403"/>
        <v>#DIV/0!</v>
      </c>
      <c r="DR357">
        <f t="shared" si="404"/>
        <v>0.15494267121165167</v>
      </c>
      <c r="DS357">
        <f t="shared" si="405"/>
        <v>91.25</v>
      </c>
      <c r="DT357">
        <f t="shared" si="406"/>
        <v>8.75</v>
      </c>
      <c r="DU357">
        <f t="shared" si="407"/>
        <v>0.76018748063216612</v>
      </c>
      <c r="DV357">
        <f t="shared" si="408"/>
        <v>88.789808917197462</v>
      </c>
      <c r="DW357">
        <f t="shared" si="409"/>
        <v>11.210191082802549</v>
      </c>
      <c r="DX357">
        <f t="shared" si="410"/>
        <v>2.1294933374651377</v>
      </c>
      <c r="DY357">
        <f t="shared" si="411"/>
        <v>90.950432014552078</v>
      </c>
      <c r="DZ357">
        <f t="shared" si="412"/>
        <v>9.049567985447931</v>
      </c>
      <c r="EA357">
        <f t="shared" si="413"/>
        <v>4.9969011465757669</v>
      </c>
      <c r="EB357">
        <f t="shared" si="414"/>
        <v>49.186046511627907</v>
      </c>
      <c r="EC357">
        <f t="shared" si="415"/>
        <v>50.813953488372086</v>
      </c>
      <c r="ED357">
        <f t="shared" si="416"/>
        <v>0.49678493957235825</v>
      </c>
      <c r="EE357">
        <f t="shared" si="417"/>
        <v>60.428849902534111</v>
      </c>
      <c r="EF357">
        <f t="shared" si="418"/>
        <v>39.571150097465882</v>
      </c>
      <c r="EG357">
        <f t="shared" si="419"/>
        <v>3.6682677409358537</v>
      </c>
      <c r="EH357">
        <f t="shared" si="420"/>
        <v>70.987328405491027</v>
      </c>
      <c r="EI357">
        <f t="shared" si="421"/>
        <v>29.012671594508976</v>
      </c>
    </row>
    <row r="358" spans="1:139" x14ac:dyDescent="0.25">
      <c r="A358" t="s">
        <v>2193</v>
      </c>
      <c r="B358">
        <v>357</v>
      </c>
      <c r="C358" t="s">
        <v>417</v>
      </c>
      <c r="E358">
        <v>2293919</v>
      </c>
      <c r="F358">
        <v>1176902</v>
      </c>
      <c r="G358">
        <v>1117017</v>
      </c>
      <c r="H358">
        <v>529986</v>
      </c>
      <c r="I358">
        <v>446216</v>
      </c>
      <c r="J358">
        <v>83770</v>
      </c>
      <c r="K358">
        <f t="shared" si="358"/>
        <v>23.10395441164226</v>
      </c>
      <c r="L358">
        <f t="shared" si="359"/>
        <v>37.914456768702912</v>
      </c>
      <c r="M358">
        <f t="shared" si="360"/>
        <v>7.4994382359444849</v>
      </c>
      <c r="N358">
        <f t="shared" si="422"/>
        <v>84.193922103602731</v>
      </c>
      <c r="O358">
        <f t="shared" si="423"/>
        <v>15.806077896397264</v>
      </c>
      <c r="P358">
        <f t="shared" si="361"/>
        <v>17.816508360598206</v>
      </c>
      <c r="Q358">
        <f t="shared" si="362"/>
        <v>27.242606408471165</v>
      </c>
      <c r="R358">
        <f t="shared" si="363"/>
        <v>12.719581271958127</v>
      </c>
      <c r="S358">
        <f t="shared" si="424"/>
        <v>12.131641213164121</v>
      </c>
      <c r="T358">
        <f t="shared" si="364"/>
        <v>30.089662745808379</v>
      </c>
      <c r="U358">
        <f t="shared" si="365"/>
        <v>82.183491639401794</v>
      </c>
      <c r="V358">
        <f t="shared" si="366"/>
        <v>43556100</v>
      </c>
      <c r="W358">
        <v>49893</v>
      </c>
      <c r="X358">
        <v>41395</v>
      </c>
      <c r="Y358">
        <v>8498</v>
      </c>
      <c r="Z358">
        <v>39661</v>
      </c>
      <c r="AA358">
        <v>26733</v>
      </c>
      <c r="AB358">
        <v>12928</v>
      </c>
      <c r="AC358">
        <v>4871</v>
      </c>
      <c r="AD358">
        <v>4100</v>
      </c>
      <c r="AE358">
        <v>771</v>
      </c>
      <c r="AF358">
        <v>9628</v>
      </c>
      <c r="AG358">
        <v>8505</v>
      </c>
      <c r="AH358">
        <v>1123</v>
      </c>
      <c r="AI358">
        <v>10218</v>
      </c>
      <c r="AJ358">
        <v>7474</v>
      </c>
      <c r="AK358">
        <v>2744</v>
      </c>
      <c r="AL358">
        <v>124536</v>
      </c>
      <c r="AM358">
        <v>115637</v>
      </c>
      <c r="AN358">
        <v>8899</v>
      </c>
      <c r="AO358">
        <v>5202</v>
      </c>
      <c r="AP358">
        <v>4590</v>
      </c>
      <c r="AQ358">
        <v>612</v>
      </c>
      <c r="AR358">
        <v>64296</v>
      </c>
      <c r="AS358">
        <v>52903</v>
      </c>
      <c r="AT358">
        <v>11393</v>
      </c>
      <c r="AU358">
        <v>227</v>
      </c>
      <c r="AV358">
        <v>224</v>
      </c>
      <c r="AW358">
        <v>3</v>
      </c>
      <c r="AX358">
        <v>67185</v>
      </c>
      <c r="AY358">
        <v>63596</v>
      </c>
      <c r="AZ358">
        <v>3589</v>
      </c>
      <c r="BA358">
        <v>40585</v>
      </c>
      <c r="BB358">
        <v>39410</v>
      </c>
      <c r="BC358">
        <v>1175</v>
      </c>
      <c r="BD358">
        <v>6919</v>
      </c>
      <c r="BE358">
        <v>6316</v>
      </c>
      <c r="BF358">
        <v>603</v>
      </c>
      <c r="BG358">
        <v>48</v>
      </c>
      <c r="BH358">
        <v>43</v>
      </c>
      <c r="BI358">
        <v>5</v>
      </c>
      <c r="BJ358">
        <v>5123</v>
      </c>
      <c r="BK358">
        <v>4478</v>
      </c>
      <c r="BL358">
        <v>645</v>
      </c>
      <c r="BM358">
        <v>15048</v>
      </c>
      <c r="BN358">
        <v>13527</v>
      </c>
      <c r="BO358">
        <v>1521</v>
      </c>
      <c r="BP358">
        <v>15342</v>
      </c>
      <c r="BQ358">
        <v>13659</v>
      </c>
      <c r="BR358">
        <v>1683</v>
      </c>
      <c r="BS358">
        <v>32452</v>
      </c>
      <c r="BT358">
        <v>16856</v>
      </c>
      <c r="BU358">
        <v>15596</v>
      </c>
      <c r="BV358">
        <v>2496</v>
      </c>
      <c r="BW358">
        <v>1624</v>
      </c>
      <c r="BX358">
        <v>872</v>
      </c>
      <c r="BY358">
        <v>36256</v>
      </c>
      <c r="BZ358">
        <v>25146</v>
      </c>
      <c r="CA358">
        <v>11110</v>
      </c>
      <c r="CB358" t="str">
        <f t="shared" si="425"/>
        <v>CNonHHITotal</v>
      </c>
      <c r="CC358" t="str">
        <f t="shared" si="426"/>
        <v>CNonHHIMale</v>
      </c>
      <c r="CD358" t="str">
        <f t="shared" si="427"/>
        <v>PQFemale</v>
      </c>
      <c r="CE358">
        <f t="shared" si="367"/>
        <v>9.4140222571917</v>
      </c>
      <c r="CF358">
        <f t="shared" si="368"/>
        <v>82.967550558194532</v>
      </c>
      <c r="CG358">
        <f t="shared" si="369"/>
        <v>17.032449441805465</v>
      </c>
      <c r="CH358">
        <f t="shared" si="370"/>
        <v>7.4834052220247331</v>
      </c>
      <c r="CI358">
        <f t="shared" si="371"/>
        <v>67.40374675373792</v>
      </c>
      <c r="CJ358">
        <f t="shared" si="372"/>
        <v>32.596253246262066</v>
      </c>
      <c r="CK358">
        <f t="shared" si="373"/>
        <v>0.91908088138177235</v>
      </c>
      <c r="CL358">
        <f t="shared" si="374"/>
        <v>84.171628002463564</v>
      </c>
      <c r="CM358">
        <f t="shared" si="375"/>
        <v>15.82837199753644</v>
      </c>
      <c r="CN358">
        <f t="shared" si="376"/>
        <v>1.8166517606125445</v>
      </c>
      <c r="CO358">
        <f t="shared" si="377"/>
        <v>88.33610303282093</v>
      </c>
      <c r="CP358">
        <f t="shared" si="428"/>
        <v>11.66389696717906</v>
      </c>
      <c r="CQ358">
        <f t="shared" si="378"/>
        <v>1.9279754559554403</v>
      </c>
      <c r="CR358">
        <f t="shared" si="379"/>
        <v>73.145429633979248</v>
      </c>
      <c r="CS358">
        <f t="shared" si="380"/>
        <v>26.854570366020745</v>
      </c>
      <c r="CT358">
        <f t="shared" si="381"/>
        <v>23.49797919190318</v>
      </c>
      <c r="CU358">
        <f t="shared" si="382"/>
        <v>92.854275069056342</v>
      </c>
      <c r="CV358">
        <f t="shared" si="383"/>
        <v>7.145724930943663</v>
      </c>
      <c r="CW358">
        <f t="shared" si="384"/>
        <v>0.98153536131143082</v>
      </c>
      <c r="CX358">
        <f t="shared" si="385"/>
        <v>88.235294117647058</v>
      </c>
      <c r="CY358">
        <f t="shared" si="386"/>
        <v>11.76470588235294</v>
      </c>
      <c r="CZ358">
        <f t="shared" si="387"/>
        <v>12.131641213164121</v>
      </c>
      <c r="DA358">
        <f t="shared" si="388"/>
        <v>82.280390693044666</v>
      </c>
      <c r="DB358">
        <f t="shared" si="389"/>
        <v>17.719609306955331</v>
      </c>
      <c r="DC358">
        <f t="shared" si="390"/>
        <v>4.2831320072605691E-2</v>
      </c>
      <c r="DD358">
        <f t="shared" si="391"/>
        <v>98.678414096916299</v>
      </c>
      <c r="DE358">
        <f t="shared" si="429"/>
        <v>1.3215859030837005</v>
      </c>
      <c r="DF358">
        <f t="shared" si="392"/>
        <v>12.676749951885521</v>
      </c>
      <c r="DG358">
        <f t="shared" si="393"/>
        <v>94.658033787303708</v>
      </c>
      <c r="DH358">
        <f t="shared" si="394"/>
        <v>5.3419662126962866</v>
      </c>
      <c r="DI358">
        <f t="shared" si="395"/>
        <v>7.657749449985471</v>
      </c>
      <c r="DJ358">
        <f t="shared" si="396"/>
        <v>97.10484169027967</v>
      </c>
      <c r="DK358">
        <f t="shared" si="397"/>
        <v>2.8951583097203399</v>
      </c>
      <c r="DL358">
        <f t="shared" si="398"/>
        <v>1.3055061831821972</v>
      </c>
      <c r="DM358">
        <f t="shared" si="399"/>
        <v>91.284867755455991</v>
      </c>
      <c r="DN358">
        <f t="shared" si="400"/>
        <v>8.7151322445440087</v>
      </c>
      <c r="DO358">
        <f t="shared" si="401"/>
        <v>9.0568430109474584E-3</v>
      </c>
      <c r="DP358">
        <f t="shared" si="402"/>
        <v>89.583333333333343</v>
      </c>
      <c r="DQ358">
        <f t="shared" si="403"/>
        <v>10.416666666666668</v>
      </c>
      <c r="DR358">
        <f t="shared" si="404"/>
        <v>0.96662930718924656</v>
      </c>
      <c r="DS358">
        <f t="shared" si="405"/>
        <v>87.409720866679677</v>
      </c>
      <c r="DT358">
        <f t="shared" si="406"/>
        <v>12.590279133320321</v>
      </c>
      <c r="DU358">
        <f t="shared" si="407"/>
        <v>2.8393202839320284</v>
      </c>
      <c r="DV358">
        <f t="shared" si="408"/>
        <v>89.892344497607652</v>
      </c>
      <c r="DW358">
        <f t="shared" si="409"/>
        <v>10.107655502392344</v>
      </c>
      <c r="DX358">
        <f t="shared" si="410"/>
        <v>2.8947934473740817</v>
      </c>
      <c r="DY358">
        <f t="shared" si="411"/>
        <v>89.030113414157213</v>
      </c>
      <c r="DZ358">
        <f t="shared" si="412"/>
        <v>10.969886585842785</v>
      </c>
      <c r="EA358">
        <f t="shared" si="413"/>
        <v>6.1231806123180608</v>
      </c>
      <c r="EB358">
        <f t="shared" si="414"/>
        <v>51.941328731665223</v>
      </c>
      <c r="EC358">
        <f t="shared" si="415"/>
        <v>48.058671268334777</v>
      </c>
      <c r="ED358">
        <f t="shared" si="416"/>
        <v>0.47095583656926782</v>
      </c>
      <c r="EE358">
        <f t="shared" si="417"/>
        <v>65.064102564102569</v>
      </c>
      <c r="EF358">
        <f t="shared" si="418"/>
        <v>34.935897435897431</v>
      </c>
      <c r="EG358">
        <f t="shared" si="419"/>
        <v>6.8409354209356472</v>
      </c>
      <c r="EH358">
        <f t="shared" si="420"/>
        <v>69.356796116504853</v>
      </c>
      <c r="EI358">
        <f t="shared" si="421"/>
        <v>30.643203883495147</v>
      </c>
    </row>
    <row r="359" spans="1:139" x14ac:dyDescent="0.25">
      <c r="A359" t="s">
        <v>2161</v>
      </c>
      <c r="B359">
        <v>358</v>
      </c>
      <c r="C359" t="s">
        <v>418</v>
      </c>
      <c r="D359" t="s">
        <v>3187</v>
      </c>
      <c r="E359">
        <v>1939869</v>
      </c>
      <c r="F359">
        <v>1006302</v>
      </c>
      <c r="G359">
        <v>933567</v>
      </c>
      <c r="H359">
        <v>283370</v>
      </c>
      <c r="I359">
        <v>225013</v>
      </c>
      <c r="J359">
        <v>58357</v>
      </c>
      <c r="K359">
        <f t="shared" si="358"/>
        <v>14.607687426315902</v>
      </c>
      <c r="L359">
        <f t="shared" si="359"/>
        <v>22.360384854646021</v>
      </c>
      <c r="M359">
        <f t="shared" si="360"/>
        <v>6.250970739111386</v>
      </c>
      <c r="N359">
        <f t="shared" si="422"/>
        <v>79.406076860641562</v>
      </c>
      <c r="O359">
        <f t="shared" si="423"/>
        <v>20.593923139358434</v>
      </c>
      <c r="P359">
        <f t="shared" si="361"/>
        <v>59.167519497476796</v>
      </c>
      <c r="Q359">
        <f t="shared" si="362"/>
        <v>6.4632812224300382</v>
      </c>
      <c r="R359">
        <f t="shared" si="363"/>
        <v>6.8429967886508809</v>
      </c>
      <c r="S359">
        <f t="shared" si="424"/>
        <v>5.5379892013974663</v>
      </c>
      <c r="T359">
        <f t="shared" si="364"/>
        <v>21.988213290044818</v>
      </c>
      <c r="U359">
        <f t="shared" si="365"/>
        <v>40.832480502523204</v>
      </c>
      <c r="V359">
        <f t="shared" si="366"/>
        <v>11570700</v>
      </c>
      <c r="W359">
        <v>68895</v>
      </c>
      <c r="X359">
        <v>55028</v>
      </c>
      <c r="Y359">
        <v>13867</v>
      </c>
      <c r="Z359">
        <v>95734</v>
      </c>
      <c r="AA359">
        <v>69692</v>
      </c>
      <c r="AB359">
        <v>26042</v>
      </c>
      <c r="AC359">
        <v>3034</v>
      </c>
      <c r="AD359">
        <v>2558</v>
      </c>
      <c r="AE359">
        <v>476</v>
      </c>
      <c r="AF359">
        <v>2222</v>
      </c>
      <c r="AG359">
        <v>2056</v>
      </c>
      <c r="AH359">
        <v>166</v>
      </c>
      <c r="AI359">
        <v>4514</v>
      </c>
      <c r="AJ359">
        <v>3715</v>
      </c>
      <c r="AK359">
        <v>799</v>
      </c>
      <c r="AL359">
        <v>11579</v>
      </c>
      <c r="AM359">
        <v>10879</v>
      </c>
      <c r="AN359">
        <v>700</v>
      </c>
      <c r="AO359">
        <v>1224</v>
      </c>
      <c r="AP359">
        <v>1162</v>
      </c>
      <c r="AQ359">
        <v>62</v>
      </c>
      <c r="AR359">
        <v>15693</v>
      </c>
      <c r="AS359">
        <v>14867</v>
      </c>
      <c r="AT359">
        <v>826</v>
      </c>
      <c r="AU359">
        <v>62</v>
      </c>
      <c r="AV359">
        <v>62</v>
      </c>
      <c r="AW359">
        <v>0</v>
      </c>
      <c r="AX359">
        <v>19329</v>
      </c>
      <c r="AY359">
        <v>18500</v>
      </c>
      <c r="AZ359">
        <v>829</v>
      </c>
      <c r="BA359">
        <v>8967</v>
      </c>
      <c r="BB359">
        <v>8801</v>
      </c>
      <c r="BC359">
        <v>166</v>
      </c>
      <c r="BD359">
        <v>1276</v>
      </c>
      <c r="BE359">
        <v>1216</v>
      </c>
      <c r="BF359">
        <v>60</v>
      </c>
      <c r="BG359">
        <v>5</v>
      </c>
      <c r="BH359">
        <v>4</v>
      </c>
      <c r="BI359">
        <v>1</v>
      </c>
      <c r="BJ359">
        <v>670</v>
      </c>
      <c r="BK359">
        <v>651</v>
      </c>
      <c r="BL359">
        <v>19</v>
      </c>
      <c r="BM359">
        <v>3221</v>
      </c>
      <c r="BN359">
        <v>3055</v>
      </c>
      <c r="BO359">
        <v>166</v>
      </c>
      <c r="BP359">
        <v>8160</v>
      </c>
      <c r="BQ359">
        <v>7556</v>
      </c>
      <c r="BR359">
        <v>604</v>
      </c>
      <c r="BS359">
        <v>16836</v>
      </c>
      <c r="BT359">
        <v>10969</v>
      </c>
      <c r="BU359">
        <v>5867</v>
      </c>
      <c r="BV359">
        <v>2569</v>
      </c>
      <c r="BW359">
        <v>1355</v>
      </c>
      <c r="BX359">
        <v>1214</v>
      </c>
      <c r="BY359">
        <v>19380</v>
      </c>
      <c r="BZ359">
        <v>12887</v>
      </c>
      <c r="CA359">
        <v>6493</v>
      </c>
      <c r="CB359" t="str">
        <f t="shared" si="425"/>
        <v>AgriculturalLabourersTotal</v>
      </c>
      <c r="CC359" t="str">
        <f t="shared" si="426"/>
        <v>AgriculturalLabourersMale</v>
      </c>
      <c r="CD359" t="str">
        <f t="shared" si="427"/>
        <v>AgriculturalLabourersFemale</v>
      </c>
      <c r="CE359">
        <f t="shared" si="367"/>
        <v>24.312735998870735</v>
      </c>
      <c r="CF359">
        <f t="shared" si="368"/>
        <v>79.872269395456854</v>
      </c>
      <c r="CG359">
        <f t="shared" si="369"/>
        <v>20.127730604543146</v>
      </c>
      <c r="CH359">
        <f t="shared" si="370"/>
        <v>33.78409852842573</v>
      </c>
      <c r="CI359">
        <f t="shared" si="371"/>
        <v>72.797543192596152</v>
      </c>
      <c r="CJ359">
        <f t="shared" si="372"/>
        <v>27.202456807403845</v>
      </c>
      <c r="CK359">
        <f t="shared" si="373"/>
        <v>1.0706849701803296</v>
      </c>
      <c r="CL359">
        <f t="shared" si="374"/>
        <v>84.311140408701377</v>
      </c>
      <c r="CM359">
        <f t="shared" si="375"/>
        <v>15.688859591298614</v>
      </c>
      <c r="CN359">
        <f t="shared" si="376"/>
        <v>0.78413381797649717</v>
      </c>
      <c r="CO359">
        <f t="shared" si="377"/>
        <v>92.529252925292525</v>
      </c>
      <c r="CP359">
        <f t="shared" si="428"/>
        <v>7.4707470747074707</v>
      </c>
      <c r="CQ359">
        <f t="shared" si="378"/>
        <v>1.5929703214878073</v>
      </c>
      <c r="CR359">
        <f t="shared" si="379"/>
        <v>82.299512627381475</v>
      </c>
      <c r="CS359">
        <f t="shared" si="380"/>
        <v>17.700487372618522</v>
      </c>
      <c r="CT359">
        <f t="shared" si="381"/>
        <v>4.086177082965734</v>
      </c>
      <c r="CU359">
        <f t="shared" si="382"/>
        <v>93.954572933759394</v>
      </c>
      <c r="CV359">
        <f t="shared" si="383"/>
        <v>6.0454270662406078</v>
      </c>
      <c r="CW359">
        <f t="shared" si="384"/>
        <v>0.43194410135158978</v>
      </c>
      <c r="CX359">
        <f t="shared" si="385"/>
        <v>94.93464052287581</v>
      </c>
      <c r="CY359">
        <f t="shared" si="386"/>
        <v>5.0653594771241828</v>
      </c>
      <c r="CZ359">
        <f t="shared" si="387"/>
        <v>5.5379892013974663</v>
      </c>
      <c r="DA359">
        <f t="shared" si="388"/>
        <v>94.736506722742618</v>
      </c>
      <c r="DB359">
        <f t="shared" si="389"/>
        <v>5.2634932772573757</v>
      </c>
      <c r="DC359">
        <f t="shared" si="390"/>
        <v>2.187952147369164E-2</v>
      </c>
      <c r="DD359">
        <f t="shared" si="391"/>
        <v>100</v>
      </c>
      <c r="DE359">
        <f t="shared" si="429"/>
        <v>0</v>
      </c>
      <c r="DF359">
        <f t="shared" si="392"/>
        <v>6.8211172671771889</v>
      </c>
      <c r="DG359">
        <f t="shared" si="393"/>
        <v>95.71110766206219</v>
      </c>
      <c r="DH359">
        <f t="shared" si="394"/>
        <v>4.2888923379378134</v>
      </c>
      <c r="DI359">
        <f t="shared" si="395"/>
        <v>3.1644140170095634</v>
      </c>
      <c r="DJ359">
        <f t="shared" si="396"/>
        <v>98.148767703802832</v>
      </c>
      <c r="DK359">
        <f t="shared" si="397"/>
        <v>1.8512322961971674</v>
      </c>
      <c r="DL359">
        <f t="shared" si="398"/>
        <v>0.45029466774887961</v>
      </c>
      <c r="DM359">
        <f t="shared" si="399"/>
        <v>95.297805642633222</v>
      </c>
      <c r="DN359">
        <f t="shared" si="400"/>
        <v>4.7021943573667713</v>
      </c>
      <c r="DO359">
        <f t="shared" si="401"/>
        <v>1.7644775382009389E-3</v>
      </c>
      <c r="DP359">
        <f t="shared" si="402"/>
        <v>80</v>
      </c>
      <c r="DQ359">
        <f t="shared" si="403"/>
        <v>20</v>
      </c>
      <c r="DR359">
        <f t="shared" si="404"/>
        <v>0.23643999011892577</v>
      </c>
      <c r="DS359">
        <f t="shared" si="405"/>
        <v>97.164179104477611</v>
      </c>
      <c r="DT359">
        <f t="shared" si="406"/>
        <v>2.8358208955223883</v>
      </c>
      <c r="DU359">
        <f t="shared" si="407"/>
        <v>1.1366764301090448</v>
      </c>
      <c r="DV359">
        <f t="shared" si="408"/>
        <v>94.846321018317298</v>
      </c>
      <c r="DW359">
        <f t="shared" si="409"/>
        <v>5.1536789816827069</v>
      </c>
      <c r="DX359">
        <f t="shared" si="410"/>
        <v>2.879627342343932</v>
      </c>
      <c r="DY359">
        <f t="shared" si="411"/>
        <v>92.598039215686285</v>
      </c>
      <c r="DZ359">
        <f t="shared" si="412"/>
        <v>7.4019607843137258</v>
      </c>
      <c r="EA359">
        <f t="shared" si="413"/>
        <v>5.9413487666302007</v>
      </c>
      <c r="EB359">
        <f t="shared" si="414"/>
        <v>65.152055119980986</v>
      </c>
      <c r="EC359">
        <f t="shared" si="415"/>
        <v>34.847944880019007</v>
      </c>
      <c r="ED359">
        <f t="shared" si="416"/>
        <v>0.90658855912764225</v>
      </c>
      <c r="EE359">
        <f t="shared" si="417"/>
        <v>52.744258466329306</v>
      </c>
      <c r="EF359">
        <f t="shared" si="418"/>
        <v>47.255741533670687</v>
      </c>
      <c r="EG359">
        <f t="shared" si="419"/>
        <v>6.8391149380668388</v>
      </c>
      <c r="EH359">
        <f t="shared" si="420"/>
        <v>66.496388028895765</v>
      </c>
      <c r="EI359">
        <f t="shared" si="421"/>
        <v>33.503611971104228</v>
      </c>
    </row>
    <row r="360" spans="1:139" x14ac:dyDescent="0.25">
      <c r="A360" t="s">
        <v>3028</v>
      </c>
      <c r="B360">
        <v>359</v>
      </c>
      <c r="C360" t="s">
        <v>419</v>
      </c>
      <c r="D360" t="s">
        <v>3187</v>
      </c>
      <c r="E360">
        <v>726978</v>
      </c>
      <c r="F360">
        <v>369666</v>
      </c>
      <c r="G360">
        <v>357312</v>
      </c>
      <c r="H360">
        <v>117311</v>
      </c>
      <c r="I360">
        <v>82884</v>
      </c>
      <c r="J360">
        <v>34427</v>
      </c>
      <c r="K360">
        <f t="shared" si="358"/>
        <v>16.136801938985773</v>
      </c>
      <c r="L360">
        <f t="shared" si="359"/>
        <v>22.421320868026815</v>
      </c>
      <c r="M360">
        <f t="shared" si="360"/>
        <v>9.6349968654845064</v>
      </c>
      <c r="N360">
        <f t="shared" si="422"/>
        <v>70.653220925573905</v>
      </c>
      <c r="O360">
        <f t="shared" si="423"/>
        <v>29.346779074426099</v>
      </c>
      <c r="P360">
        <f t="shared" si="361"/>
        <v>69.75986906598699</v>
      </c>
      <c r="Q360">
        <f t="shared" si="362"/>
        <v>4.8111430300653817</v>
      </c>
      <c r="R360">
        <f t="shared" si="363"/>
        <v>4.1522107901219831</v>
      </c>
      <c r="S360">
        <f t="shared" si="424"/>
        <v>3.8316952374457638</v>
      </c>
      <c r="T360">
        <f t="shared" si="364"/>
        <v>17.445081876379881</v>
      </c>
      <c r="U360">
        <f t="shared" si="365"/>
        <v>30.24013093401301</v>
      </c>
      <c r="V360">
        <f t="shared" si="366"/>
        <v>3547500</v>
      </c>
      <c r="W360">
        <v>47375</v>
      </c>
      <c r="X360">
        <v>33135</v>
      </c>
      <c r="Y360">
        <v>14240</v>
      </c>
      <c r="Z360">
        <v>33198</v>
      </c>
      <c r="AA360">
        <v>20716</v>
      </c>
      <c r="AB360">
        <v>12482</v>
      </c>
      <c r="AC360">
        <v>1263</v>
      </c>
      <c r="AD360">
        <v>987</v>
      </c>
      <c r="AE360">
        <v>276</v>
      </c>
      <c r="AF360">
        <v>854</v>
      </c>
      <c r="AG360">
        <v>768</v>
      </c>
      <c r="AH360">
        <v>86</v>
      </c>
      <c r="AI360">
        <v>1973</v>
      </c>
      <c r="AJ360">
        <v>1411</v>
      </c>
      <c r="AK360">
        <v>562</v>
      </c>
      <c r="AL360">
        <v>2817</v>
      </c>
      <c r="AM360">
        <v>2424</v>
      </c>
      <c r="AN360">
        <v>393</v>
      </c>
      <c r="AO360">
        <v>288</v>
      </c>
      <c r="AP360">
        <v>254</v>
      </c>
      <c r="AQ360">
        <v>34</v>
      </c>
      <c r="AR360">
        <v>4495</v>
      </c>
      <c r="AS360">
        <v>3698</v>
      </c>
      <c r="AT360">
        <v>797</v>
      </c>
      <c r="AU360">
        <v>26</v>
      </c>
      <c r="AV360">
        <v>24</v>
      </c>
      <c r="AW360">
        <v>2</v>
      </c>
      <c r="AX360">
        <v>4845</v>
      </c>
      <c r="AY360">
        <v>4546</v>
      </c>
      <c r="AZ360">
        <v>299</v>
      </c>
      <c r="BA360">
        <v>3486</v>
      </c>
      <c r="BB360">
        <v>3379</v>
      </c>
      <c r="BC360">
        <v>107</v>
      </c>
      <c r="BD360">
        <v>484</v>
      </c>
      <c r="BE360">
        <v>431</v>
      </c>
      <c r="BF360">
        <v>53</v>
      </c>
      <c r="BG360">
        <v>3</v>
      </c>
      <c r="BH360">
        <v>3</v>
      </c>
      <c r="BI360">
        <v>0</v>
      </c>
      <c r="BJ360">
        <v>114</v>
      </c>
      <c r="BK360">
        <v>107</v>
      </c>
      <c r="BL360">
        <v>7</v>
      </c>
      <c r="BM360">
        <v>591</v>
      </c>
      <c r="BN360">
        <v>563</v>
      </c>
      <c r="BO360">
        <v>28</v>
      </c>
      <c r="BP360">
        <v>3209</v>
      </c>
      <c r="BQ360">
        <v>3002</v>
      </c>
      <c r="BR360">
        <v>207</v>
      </c>
      <c r="BS360">
        <v>5922</v>
      </c>
      <c r="BT360">
        <v>3233</v>
      </c>
      <c r="BU360">
        <v>2689</v>
      </c>
      <c r="BV360">
        <v>1162</v>
      </c>
      <c r="BW360">
        <v>547</v>
      </c>
      <c r="BX360">
        <v>615</v>
      </c>
      <c r="BY360">
        <v>5206</v>
      </c>
      <c r="BZ360">
        <v>3656</v>
      </c>
      <c r="CA360">
        <v>1550</v>
      </c>
      <c r="CB360" t="str">
        <f t="shared" si="425"/>
        <v>CultivatorsTotal</v>
      </c>
      <c r="CC360" t="str">
        <f t="shared" si="426"/>
        <v>CultivatorsMale</v>
      </c>
      <c r="CD360" t="str">
        <f t="shared" si="427"/>
        <v>CultivatorsFemale</v>
      </c>
      <c r="CE360">
        <f t="shared" si="367"/>
        <v>40.384107202223149</v>
      </c>
      <c r="CF360">
        <f t="shared" si="368"/>
        <v>69.941952506596309</v>
      </c>
      <c r="CG360">
        <f t="shared" si="369"/>
        <v>30.058047493403695</v>
      </c>
      <c r="CH360">
        <f t="shared" si="370"/>
        <v>28.299136483364734</v>
      </c>
      <c r="CI360">
        <f t="shared" si="371"/>
        <v>62.401349478884271</v>
      </c>
      <c r="CJ360">
        <f t="shared" si="372"/>
        <v>37.598650521115729</v>
      </c>
      <c r="CK360">
        <f t="shared" si="373"/>
        <v>1.0766253803991102</v>
      </c>
      <c r="CL360">
        <f t="shared" si="374"/>
        <v>78.147268408551071</v>
      </c>
      <c r="CM360">
        <f t="shared" si="375"/>
        <v>21.852731591448933</v>
      </c>
      <c r="CN360">
        <f t="shared" si="376"/>
        <v>0.72797947336566904</v>
      </c>
      <c r="CO360">
        <f t="shared" si="377"/>
        <v>89.929742388758783</v>
      </c>
      <c r="CP360">
        <f t="shared" si="428"/>
        <v>10.070257611241217</v>
      </c>
      <c r="CQ360">
        <f t="shared" si="378"/>
        <v>1.6818542165696313</v>
      </c>
      <c r="CR360">
        <f t="shared" si="379"/>
        <v>71.515458692346684</v>
      </c>
      <c r="CS360">
        <f t="shared" si="380"/>
        <v>28.484541307653323</v>
      </c>
      <c r="CT360">
        <f t="shared" si="381"/>
        <v>2.4013093401300813</v>
      </c>
      <c r="CU360">
        <f t="shared" si="382"/>
        <v>86.048988285410005</v>
      </c>
      <c r="CV360">
        <f t="shared" si="383"/>
        <v>13.951011714589988</v>
      </c>
      <c r="CW360">
        <f t="shared" si="384"/>
        <v>0.24550127439029587</v>
      </c>
      <c r="CX360">
        <f t="shared" si="385"/>
        <v>88.194444444444443</v>
      </c>
      <c r="CY360">
        <f t="shared" si="386"/>
        <v>11.805555555555555</v>
      </c>
      <c r="CZ360">
        <f t="shared" si="387"/>
        <v>3.8316952374457638</v>
      </c>
      <c r="DA360">
        <f t="shared" si="388"/>
        <v>82.269187986651843</v>
      </c>
      <c r="DB360">
        <f t="shared" si="389"/>
        <v>17.730812013348167</v>
      </c>
      <c r="DC360">
        <f t="shared" si="390"/>
        <v>2.2163309493568376E-2</v>
      </c>
      <c r="DD360">
        <f t="shared" si="391"/>
        <v>92.307692307692307</v>
      </c>
      <c r="DE360">
        <f t="shared" si="429"/>
        <v>7.6923076923076925</v>
      </c>
      <c r="DF360">
        <f t="shared" si="392"/>
        <v>4.1300474806284146</v>
      </c>
      <c r="DG360">
        <f t="shared" si="393"/>
        <v>93.828689370485037</v>
      </c>
      <c r="DH360">
        <f t="shared" si="394"/>
        <v>6.1713106295149638</v>
      </c>
      <c r="DI360">
        <f t="shared" si="395"/>
        <v>2.9715883420992064</v>
      </c>
      <c r="DJ360">
        <f t="shared" si="396"/>
        <v>96.930579460699946</v>
      </c>
      <c r="DK360">
        <f t="shared" si="397"/>
        <v>3.0694205393000575</v>
      </c>
      <c r="DL360">
        <f t="shared" si="398"/>
        <v>0.41257853057258054</v>
      </c>
      <c r="DM360">
        <f t="shared" si="399"/>
        <v>89.049586776859499</v>
      </c>
      <c r="DN360">
        <f t="shared" si="400"/>
        <v>10.950413223140496</v>
      </c>
      <c r="DO360">
        <f t="shared" si="401"/>
        <v>2.5573049415655818E-3</v>
      </c>
      <c r="DP360">
        <f t="shared" si="402"/>
        <v>100</v>
      </c>
      <c r="DQ360">
        <f t="shared" si="403"/>
        <v>0</v>
      </c>
      <c r="DR360">
        <f t="shared" si="404"/>
        <v>9.7177587779492119E-2</v>
      </c>
      <c r="DS360">
        <f t="shared" si="405"/>
        <v>93.859649122807014</v>
      </c>
      <c r="DT360">
        <f t="shared" si="406"/>
        <v>6.140350877192982</v>
      </c>
      <c r="DU360">
        <f t="shared" si="407"/>
        <v>0.50378907348841961</v>
      </c>
      <c r="DV360">
        <f t="shared" si="408"/>
        <v>95.262267343485618</v>
      </c>
      <c r="DW360">
        <f t="shared" si="409"/>
        <v>4.7377326565143827</v>
      </c>
      <c r="DX360">
        <f t="shared" si="410"/>
        <v>2.7354638524946511</v>
      </c>
      <c r="DY360">
        <f t="shared" si="411"/>
        <v>93.549392334060457</v>
      </c>
      <c r="DZ360">
        <f t="shared" si="412"/>
        <v>6.450607665939545</v>
      </c>
      <c r="EA360">
        <f t="shared" si="413"/>
        <v>5.0481199546504589</v>
      </c>
      <c r="EB360">
        <f t="shared" si="414"/>
        <v>54.593042890915235</v>
      </c>
      <c r="EC360">
        <f t="shared" si="415"/>
        <v>45.406957109084765</v>
      </c>
      <c r="ED360">
        <f t="shared" si="416"/>
        <v>0.99052944736640214</v>
      </c>
      <c r="EE360">
        <f t="shared" si="417"/>
        <v>47.074010327022378</v>
      </c>
      <c r="EF360">
        <f t="shared" si="418"/>
        <v>52.925989672977622</v>
      </c>
      <c r="EG360">
        <f t="shared" si="419"/>
        <v>4.4377765085968068</v>
      </c>
      <c r="EH360">
        <f t="shared" si="420"/>
        <v>70.226661544371879</v>
      </c>
      <c r="EI360">
        <f t="shared" si="421"/>
        <v>29.773338455628124</v>
      </c>
    </row>
    <row r="361" spans="1:139" x14ac:dyDescent="0.25">
      <c r="A361" t="s">
        <v>3029</v>
      </c>
      <c r="B361">
        <v>360</v>
      </c>
      <c r="C361" t="s">
        <v>420</v>
      </c>
      <c r="D361" t="s">
        <v>3187</v>
      </c>
      <c r="E361">
        <v>1734495</v>
      </c>
      <c r="F361">
        <v>890881</v>
      </c>
      <c r="G361">
        <v>843614</v>
      </c>
      <c r="H361">
        <v>327367</v>
      </c>
      <c r="I361">
        <v>262018</v>
      </c>
      <c r="J361">
        <v>65349</v>
      </c>
      <c r="K361">
        <f t="shared" si="358"/>
        <v>18.873908543985426</v>
      </c>
      <c r="L361">
        <f t="shared" si="359"/>
        <v>29.411111023806768</v>
      </c>
      <c r="M361">
        <f t="shared" si="360"/>
        <v>7.7463152579260193</v>
      </c>
      <c r="N361">
        <f t="shared" si="422"/>
        <v>80.038000164952479</v>
      </c>
      <c r="O361">
        <f t="shared" si="423"/>
        <v>19.961999835047514</v>
      </c>
      <c r="P361">
        <f t="shared" si="361"/>
        <v>48.565371586018138</v>
      </c>
      <c r="Q361">
        <f t="shared" si="362"/>
        <v>9.4951537570983024</v>
      </c>
      <c r="R361">
        <f t="shared" si="363"/>
        <v>8.0918357684189299</v>
      </c>
      <c r="S361">
        <f t="shared" si="424"/>
        <v>8.4742811584551898</v>
      </c>
      <c r="T361">
        <f t="shared" si="364"/>
        <v>25.373357730009438</v>
      </c>
      <c r="U361">
        <f t="shared" si="365"/>
        <v>51.434628413981862</v>
      </c>
      <c r="V361">
        <f t="shared" si="366"/>
        <v>16838000</v>
      </c>
      <c r="W361">
        <v>112671</v>
      </c>
      <c r="X361">
        <v>83221</v>
      </c>
      <c r="Y361">
        <v>29450</v>
      </c>
      <c r="Z361">
        <v>43404</v>
      </c>
      <c r="AA361">
        <v>29331</v>
      </c>
      <c r="AB361">
        <v>14073</v>
      </c>
      <c r="AC361">
        <v>2912</v>
      </c>
      <c r="AD361">
        <v>2204</v>
      </c>
      <c r="AE361">
        <v>708</v>
      </c>
      <c r="AF361">
        <v>8336</v>
      </c>
      <c r="AG361">
        <v>7202</v>
      </c>
      <c r="AH361">
        <v>1134</v>
      </c>
      <c r="AI361">
        <v>6262</v>
      </c>
      <c r="AJ361">
        <v>4602</v>
      </c>
      <c r="AK361">
        <v>1660</v>
      </c>
      <c r="AL361">
        <v>16486</v>
      </c>
      <c r="AM361">
        <v>15354</v>
      </c>
      <c r="AN361">
        <v>1132</v>
      </c>
      <c r="AO361">
        <v>2006</v>
      </c>
      <c r="AP361">
        <v>1934</v>
      </c>
      <c r="AQ361">
        <v>72</v>
      </c>
      <c r="AR361">
        <v>27742</v>
      </c>
      <c r="AS361">
        <v>26284</v>
      </c>
      <c r="AT361">
        <v>1458</v>
      </c>
      <c r="AU361">
        <v>66</v>
      </c>
      <c r="AV361">
        <v>66</v>
      </c>
      <c r="AW361">
        <v>0</v>
      </c>
      <c r="AX361">
        <v>26424</v>
      </c>
      <c r="AY361">
        <v>25332</v>
      </c>
      <c r="AZ361">
        <v>1092</v>
      </c>
      <c r="BA361">
        <v>20074</v>
      </c>
      <c r="BB361">
        <v>19732</v>
      </c>
      <c r="BC361">
        <v>342</v>
      </c>
      <c r="BD361">
        <v>3594</v>
      </c>
      <c r="BE361">
        <v>3450</v>
      </c>
      <c r="BF361">
        <v>144</v>
      </c>
      <c r="BG361">
        <v>18</v>
      </c>
      <c r="BH361">
        <v>18</v>
      </c>
      <c r="BI361">
        <v>0</v>
      </c>
      <c r="BJ361">
        <v>1266</v>
      </c>
      <c r="BK361">
        <v>1170</v>
      </c>
      <c r="BL361">
        <v>96</v>
      </c>
      <c r="BM361">
        <v>6168</v>
      </c>
      <c r="BN361">
        <v>5786</v>
      </c>
      <c r="BO361">
        <v>382</v>
      </c>
      <c r="BP361">
        <v>12474</v>
      </c>
      <c r="BQ361">
        <v>11698</v>
      </c>
      <c r="BR361">
        <v>776</v>
      </c>
      <c r="BS361">
        <v>19910</v>
      </c>
      <c r="BT361">
        <v>11654</v>
      </c>
      <c r="BU361">
        <v>8256</v>
      </c>
      <c r="BV361">
        <v>1776</v>
      </c>
      <c r="BW361">
        <v>1196</v>
      </c>
      <c r="BX361">
        <v>580</v>
      </c>
      <c r="BY361">
        <v>15778</v>
      </c>
      <c r="BZ361">
        <v>11784</v>
      </c>
      <c r="CA361">
        <v>3994</v>
      </c>
      <c r="CB361" t="str">
        <f t="shared" si="425"/>
        <v>CultivatorsTotal</v>
      </c>
      <c r="CC361" t="str">
        <f t="shared" si="426"/>
        <v>CultivatorsMale</v>
      </c>
      <c r="CD361" t="str">
        <f t="shared" si="427"/>
        <v>CultivatorsFemale</v>
      </c>
      <c r="CE361">
        <f t="shared" si="367"/>
        <v>34.417335895187968</v>
      </c>
      <c r="CF361">
        <f t="shared" si="368"/>
        <v>73.86195205509847</v>
      </c>
      <c r="CG361">
        <f t="shared" si="369"/>
        <v>26.138047944901526</v>
      </c>
      <c r="CH361">
        <f t="shared" si="370"/>
        <v>13.258514144675548</v>
      </c>
      <c r="CI361">
        <f t="shared" si="371"/>
        <v>67.576721039535528</v>
      </c>
      <c r="CJ361">
        <f t="shared" si="372"/>
        <v>32.423278960464472</v>
      </c>
      <c r="CK361">
        <f t="shared" si="373"/>
        <v>0.88952154615462153</v>
      </c>
      <c r="CL361">
        <f t="shared" si="374"/>
        <v>75.686813186813183</v>
      </c>
      <c r="CM361">
        <f t="shared" si="375"/>
        <v>24.313186813186814</v>
      </c>
      <c r="CN361">
        <f t="shared" si="376"/>
        <v>2.546377612893175</v>
      </c>
      <c r="CO361">
        <f t="shared" si="377"/>
        <v>86.396353166986557</v>
      </c>
      <c r="CP361">
        <f t="shared" si="428"/>
        <v>13.603646833013435</v>
      </c>
      <c r="CQ361">
        <f t="shared" si="378"/>
        <v>1.9128378853091483</v>
      </c>
      <c r="CR361">
        <f t="shared" si="379"/>
        <v>73.490897476844466</v>
      </c>
      <c r="CS361">
        <f t="shared" si="380"/>
        <v>26.509102523155541</v>
      </c>
      <c r="CT361">
        <f t="shared" si="381"/>
        <v>5.0359382588959791</v>
      </c>
      <c r="CU361">
        <f t="shared" si="382"/>
        <v>93.13356787577338</v>
      </c>
      <c r="CV361">
        <f t="shared" si="383"/>
        <v>6.8664321242266162</v>
      </c>
      <c r="CW361">
        <f t="shared" si="384"/>
        <v>0.61276793323700918</v>
      </c>
      <c r="CX361">
        <f t="shared" si="385"/>
        <v>96.410767696909275</v>
      </c>
      <c r="CY361">
        <f t="shared" si="386"/>
        <v>3.589232303090728</v>
      </c>
      <c r="CZ361">
        <f t="shared" si="387"/>
        <v>8.4742811584551898</v>
      </c>
      <c r="DA361">
        <f t="shared" si="388"/>
        <v>94.744430826905059</v>
      </c>
      <c r="DB361">
        <f t="shared" si="389"/>
        <v>5.2555691730949459</v>
      </c>
      <c r="DC361">
        <f t="shared" si="390"/>
        <v>2.0160859219163812E-2</v>
      </c>
      <c r="DD361">
        <f t="shared" si="391"/>
        <v>100</v>
      </c>
      <c r="DE361">
        <f t="shared" si="429"/>
        <v>0</v>
      </c>
      <c r="DF361">
        <f t="shared" si="392"/>
        <v>8.0716749091997659</v>
      </c>
      <c r="DG361">
        <f t="shared" si="393"/>
        <v>95.867393278837426</v>
      </c>
      <c r="DH361">
        <f t="shared" si="394"/>
        <v>4.1326067211625794</v>
      </c>
      <c r="DI361">
        <f t="shared" si="395"/>
        <v>6.1319558782650665</v>
      </c>
      <c r="DJ361">
        <f t="shared" si="396"/>
        <v>98.296303676397329</v>
      </c>
      <c r="DK361">
        <f t="shared" si="397"/>
        <v>1.7036963236026701</v>
      </c>
      <c r="DL361">
        <f t="shared" si="398"/>
        <v>1.0978504247526477</v>
      </c>
      <c r="DM361">
        <f t="shared" si="399"/>
        <v>95.99332220367279</v>
      </c>
      <c r="DN361">
        <f t="shared" si="400"/>
        <v>4.006677796327212</v>
      </c>
      <c r="DO361">
        <f t="shared" si="401"/>
        <v>5.4984161506810405E-3</v>
      </c>
      <c r="DP361">
        <f t="shared" si="402"/>
        <v>100</v>
      </c>
      <c r="DQ361">
        <f t="shared" si="403"/>
        <v>0</v>
      </c>
      <c r="DR361">
        <f t="shared" si="404"/>
        <v>0.38672193593123316</v>
      </c>
      <c r="DS361">
        <f t="shared" si="405"/>
        <v>92.417061611374407</v>
      </c>
      <c r="DT361">
        <f t="shared" si="406"/>
        <v>7.5829383886255926</v>
      </c>
      <c r="DU361">
        <f t="shared" si="407"/>
        <v>1.8841239343000364</v>
      </c>
      <c r="DV361">
        <f t="shared" si="408"/>
        <v>93.806744487678344</v>
      </c>
      <c r="DW361">
        <f t="shared" si="409"/>
        <v>6.1932555123216604</v>
      </c>
      <c r="DX361">
        <f t="shared" si="410"/>
        <v>3.8104023924219605</v>
      </c>
      <c r="DY361">
        <f t="shared" si="411"/>
        <v>93.779060445727112</v>
      </c>
      <c r="DZ361">
        <f t="shared" si="412"/>
        <v>6.2209395542728876</v>
      </c>
      <c r="EA361">
        <f t="shared" si="413"/>
        <v>6.0818591977810836</v>
      </c>
      <c r="EB361">
        <f t="shared" si="414"/>
        <v>58.533400301356096</v>
      </c>
      <c r="EC361">
        <f t="shared" si="415"/>
        <v>41.466599698643897</v>
      </c>
      <c r="ED361">
        <f t="shared" si="416"/>
        <v>0.54251039353386254</v>
      </c>
      <c r="EE361">
        <f t="shared" si="417"/>
        <v>67.342342342342349</v>
      </c>
      <c r="EF361">
        <f t="shared" si="418"/>
        <v>32.657657657657658</v>
      </c>
      <c r="EG361">
        <f t="shared" si="419"/>
        <v>4.8196672236358582</v>
      </c>
      <c r="EH361">
        <f t="shared" si="420"/>
        <v>74.686272024337683</v>
      </c>
      <c r="EI361">
        <f t="shared" si="421"/>
        <v>25.313727975662314</v>
      </c>
    </row>
    <row r="362" spans="1:139" x14ac:dyDescent="0.25">
      <c r="A362" t="s">
        <v>3030</v>
      </c>
      <c r="B362">
        <v>361</v>
      </c>
      <c r="C362" t="s">
        <v>421</v>
      </c>
      <c r="D362" t="s">
        <v>3187</v>
      </c>
      <c r="E362">
        <v>949443</v>
      </c>
      <c r="F362">
        <v>494230</v>
      </c>
      <c r="G362">
        <v>455213</v>
      </c>
      <c r="H362">
        <v>221128</v>
      </c>
      <c r="I362">
        <v>183415</v>
      </c>
      <c r="J362">
        <v>37713</v>
      </c>
      <c r="K362">
        <f t="shared" si="358"/>
        <v>23.290287041981454</v>
      </c>
      <c r="L362">
        <f t="shared" si="359"/>
        <v>37.111263986403095</v>
      </c>
      <c r="M362">
        <f t="shared" si="360"/>
        <v>8.2846930997137616</v>
      </c>
      <c r="N362">
        <f t="shared" si="422"/>
        <v>82.945172027061247</v>
      </c>
      <c r="O362">
        <f t="shared" si="423"/>
        <v>17.05482797293875</v>
      </c>
      <c r="P362">
        <f t="shared" si="361"/>
        <v>37.281574472703596</v>
      </c>
      <c r="Q362">
        <f t="shared" si="362"/>
        <v>20.799717810498898</v>
      </c>
      <c r="R362">
        <f t="shared" si="363"/>
        <v>10.064758872689122</v>
      </c>
      <c r="S362">
        <f t="shared" si="424"/>
        <v>7.532288990991642</v>
      </c>
      <c r="T362">
        <f t="shared" si="364"/>
        <v>24.321659853116749</v>
      </c>
      <c r="U362">
        <f t="shared" si="365"/>
        <v>62.718425527296411</v>
      </c>
      <c r="V362">
        <f t="shared" si="366"/>
        <v>13868800</v>
      </c>
      <c r="W362">
        <v>59360</v>
      </c>
      <c r="X362">
        <v>44107</v>
      </c>
      <c r="Y362">
        <v>15253</v>
      </c>
      <c r="Z362">
        <v>21342</v>
      </c>
      <c r="AA362">
        <v>15224</v>
      </c>
      <c r="AB362">
        <v>6118</v>
      </c>
      <c r="AC362">
        <v>1738</v>
      </c>
      <c r="AD362">
        <v>1532</v>
      </c>
      <c r="AE362">
        <v>206</v>
      </c>
      <c r="AF362">
        <v>22090</v>
      </c>
      <c r="AG362">
        <v>20048</v>
      </c>
      <c r="AH362">
        <v>2042</v>
      </c>
      <c r="AI362">
        <v>4194</v>
      </c>
      <c r="AJ362">
        <v>3352</v>
      </c>
      <c r="AK362">
        <v>842</v>
      </c>
      <c r="AL362">
        <v>19710</v>
      </c>
      <c r="AM362">
        <v>18354</v>
      </c>
      <c r="AN362">
        <v>1356</v>
      </c>
      <c r="AO362">
        <v>3302</v>
      </c>
      <c r="AP362">
        <v>3108</v>
      </c>
      <c r="AQ362">
        <v>194</v>
      </c>
      <c r="AR362">
        <v>16656</v>
      </c>
      <c r="AS362">
        <v>14724</v>
      </c>
      <c r="AT362">
        <v>1932</v>
      </c>
      <c r="AU362">
        <v>102</v>
      </c>
      <c r="AV362">
        <v>102</v>
      </c>
      <c r="AW362">
        <v>0</v>
      </c>
      <c r="AX362">
        <v>22154</v>
      </c>
      <c r="AY362">
        <v>21170</v>
      </c>
      <c r="AZ362">
        <v>984</v>
      </c>
      <c r="BA362">
        <v>16136</v>
      </c>
      <c r="BB362">
        <v>15620</v>
      </c>
      <c r="BC362">
        <v>516</v>
      </c>
      <c r="BD362">
        <v>2268</v>
      </c>
      <c r="BE362">
        <v>2154</v>
      </c>
      <c r="BF362">
        <v>114</v>
      </c>
      <c r="BG362">
        <v>12</v>
      </c>
      <c r="BH362">
        <v>12</v>
      </c>
      <c r="BI362">
        <v>0</v>
      </c>
      <c r="BJ362">
        <v>792</v>
      </c>
      <c r="BK362">
        <v>776</v>
      </c>
      <c r="BL362">
        <v>16</v>
      </c>
      <c r="BM362">
        <v>2840</v>
      </c>
      <c r="BN362">
        <v>2672</v>
      </c>
      <c r="BO362">
        <v>168</v>
      </c>
      <c r="BP362">
        <v>3466</v>
      </c>
      <c r="BQ362">
        <v>3084</v>
      </c>
      <c r="BR362">
        <v>382</v>
      </c>
      <c r="BS362">
        <v>10606</v>
      </c>
      <c r="BT362">
        <v>6218</v>
      </c>
      <c r="BU362">
        <v>4388</v>
      </c>
      <c r="BV362">
        <v>882</v>
      </c>
      <c r="BW362">
        <v>632</v>
      </c>
      <c r="BX362">
        <v>250</v>
      </c>
      <c r="BY362">
        <v>13478</v>
      </c>
      <c r="BZ362">
        <v>10526</v>
      </c>
      <c r="CA362">
        <v>2952</v>
      </c>
      <c r="CB362" t="str">
        <f t="shared" si="425"/>
        <v>CultivatorsTotal</v>
      </c>
      <c r="CC362" t="str">
        <f t="shared" si="426"/>
        <v>CultivatorsMale</v>
      </c>
      <c r="CD362" t="str">
        <f t="shared" si="427"/>
        <v>CultivatorsFemale</v>
      </c>
      <c r="CE362">
        <f t="shared" si="367"/>
        <v>26.844180745993274</v>
      </c>
      <c r="CF362">
        <f t="shared" si="368"/>
        <v>74.304245283018872</v>
      </c>
      <c r="CG362">
        <f t="shared" si="369"/>
        <v>25.695754716981135</v>
      </c>
      <c r="CH362">
        <f t="shared" si="370"/>
        <v>9.6514236098549251</v>
      </c>
      <c r="CI362">
        <f t="shared" si="371"/>
        <v>71.333520757192389</v>
      </c>
      <c r="CJ362">
        <f t="shared" si="372"/>
        <v>28.666479242807608</v>
      </c>
      <c r="CK362">
        <f t="shared" si="373"/>
        <v>0.78597011685539586</v>
      </c>
      <c r="CL362">
        <f t="shared" si="374"/>
        <v>88.147295742232458</v>
      </c>
      <c r="CM362">
        <f t="shared" si="375"/>
        <v>11.852704257767549</v>
      </c>
      <c r="CN362">
        <f t="shared" si="376"/>
        <v>9.9896892297673752</v>
      </c>
      <c r="CO362">
        <f t="shared" si="377"/>
        <v>90.755998189225892</v>
      </c>
      <c r="CP362">
        <f t="shared" si="428"/>
        <v>9.2440018107741064</v>
      </c>
      <c r="CQ362">
        <f t="shared" si="378"/>
        <v>1.8966390506855759</v>
      </c>
      <c r="CR362">
        <f t="shared" si="379"/>
        <v>79.923700524558896</v>
      </c>
      <c r="CS362">
        <f t="shared" si="380"/>
        <v>20.076299475441107</v>
      </c>
      <c r="CT362">
        <f t="shared" si="381"/>
        <v>8.9133895300459471</v>
      </c>
      <c r="CU362">
        <f t="shared" si="382"/>
        <v>93.120243531202433</v>
      </c>
      <c r="CV362">
        <f t="shared" si="383"/>
        <v>6.8797564687975639</v>
      </c>
      <c r="CW362">
        <f t="shared" si="384"/>
        <v>1.4932527766723345</v>
      </c>
      <c r="CX362">
        <f t="shared" si="385"/>
        <v>94.12477286493035</v>
      </c>
      <c r="CY362">
        <f t="shared" si="386"/>
        <v>5.8752271350696548</v>
      </c>
      <c r="CZ362">
        <f t="shared" si="387"/>
        <v>7.532288990991642</v>
      </c>
      <c r="DA362">
        <f t="shared" si="388"/>
        <v>88.400576368876088</v>
      </c>
      <c r="DB362">
        <f t="shared" si="389"/>
        <v>11.599423631123919</v>
      </c>
      <c r="DC362">
        <f t="shared" si="390"/>
        <v>4.6127129988061212E-2</v>
      </c>
      <c r="DD362">
        <f t="shared" si="391"/>
        <v>100</v>
      </c>
      <c r="DE362">
        <f t="shared" si="429"/>
        <v>0</v>
      </c>
      <c r="DF362">
        <f t="shared" si="392"/>
        <v>10.018631742701061</v>
      </c>
      <c r="DG362">
        <f t="shared" si="393"/>
        <v>95.558364178026551</v>
      </c>
      <c r="DH362">
        <f t="shared" si="394"/>
        <v>4.4416358219734589</v>
      </c>
      <c r="DI362">
        <f t="shared" si="395"/>
        <v>7.2971310734054482</v>
      </c>
      <c r="DJ362">
        <f t="shared" si="396"/>
        <v>96.802181457610317</v>
      </c>
      <c r="DK362">
        <f t="shared" si="397"/>
        <v>3.1978185423896877</v>
      </c>
      <c r="DL362">
        <f t="shared" si="398"/>
        <v>1.0256503020874788</v>
      </c>
      <c r="DM362">
        <f t="shared" si="399"/>
        <v>94.973544973544975</v>
      </c>
      <c r="DN362">
        <f t="shared" si="400"/>
        <v>5.0264550264550261</v>
      </c>
      <c r="DO362">
        <f t="shared" si="401"/>
        <v>5.4267211750660257E-3</v>
      </c>
      <c r="DP362">
        <f t="shared" si="402"/>
        <v>100</v>
      </c>
      <c r="DQ362">
        <f t="shared" si="403"/>
        <v>0</v>
      </c>
      <c r="DR362">
        <f t="shared" si="404"/>
        <v>0.35816359755435767</v>
      </c>
      <c r="DS362">
        <f t="shared" si="405"/>
        <v>97.979797979797979</v>
      </c>
      <c r="DT362">
        <f t="shared" si="406"/>
        <v>2.0202020202020203</v>
      </c>
      <c r="DU362">
        <f t="shared" si="407"/>
        <v>1.2843240114322927</v>
      </c>
      <c r="DV362">
        <f t="shared" si="408"/>
        <v>94.08450704225352</v>
      </c>
      <c r="DW362">
        <f t="shared" si="409"/>
        <v>5.915492957746479</v>
      </c>
      <c r="DX362">
        <f t="shared" si="410"/>
        <v>1.5674179660649035</v>
      </c>
      <c r="DY362">
        <f t="shared" si="411"/>
        <v>88.978649740334674</v>
      </c>
      <c r="DZ362">
        <f t="shared" si="412"/>
        <v>11.02135025966532</v>
      </c>
      <c r="EA362">
        <f t="shared" si="413"/>
        <v>4.7963170652291884</v>
      </c>
      <c r="EB362">
        <f t="shared" si="414"/>
        <v>58.627192155383746</v>
      </c>
      <c r="EC362">
        <f t="shared" si="415"/>
        <v>41.372807844616254</v>
      </c>
      <c r="ED362">
        <f t="shared" si="416"/>
        <v>0.39886400636735281</v>
      </c>
      <c r="EE362">
        <f t="shared" si="417"/>
        <v>71.655328798185948</v>
      </c>
      <c r="EF362">
        <f t="shared" si="418"/>
        <v>28.344671201814059</v>
      </c>
      <c r="EG362">
        <f t="shared" si="419"/>
        <v>6.0951123331283243</v>
      </c>
      <c r="EH362">
        <f t="shared" si="420"/>
        <v>78.097640599495477</v>
      </c>
      <c r="EI362">
        <f t="shared" si="421"/>
        <v>21.902359400504526</v>
      </c>
    </row>
    <row r="363" spans="1:139" x14ac:dyDescent="0.25">
      <c r="A363" t="s">
        <v>2179</v>
      </c>
      <c r="B363">
        <v>362</v>
      </c>
      <c r="C363" t="s">
        <v>422</v>
      </c>
      <c r="D363" t="s">
        <v>3187</v>
      </c>
      <c r="E363">
        <v>1321442</v>
      </c>
      <c r="F363">
        <v>668514</v>
      </c>
      <c r="G363">
        <v>652928</v>
      </c>
      <c r="H363">
        <v>237389</v>
      </c>
      <c r="I363">
        <v>172059</v>
      </c>
      <c r="J363">
        <v>65330</v>
      </c>
      <c r="K363">
        <f t="shared" si="358"/>
        <v>17.964390415924424</v>
      </c>
      <c r="L363">
        <f t="shared" si="359"/>
        <v>25.737531300765575</v>
      </c>
      <c r="M363">
        <f t="shared" si="360"/>
        <v>10.005697412272104</v>
      </c>
      <c r="N363">
        <f t="shared" si="422"/>
        <v>72.479769492267963</v>
      </c>
      <c r="O363">
        <f t="shared" si="423"/>
        <v>27.520230507732034</v>
      </c>
      <c r="P363">
        <f t="shared" si="361"/>
        <v>66.125641878941323</v>
      </c>
      <c r="Q363">
        <f t="shared" si="362"/>
        <v>8.0273306682280978</v>
      </c>
      <c r="R363">
        <f t="shared" si="363"/>
        <v>5.4863536221139144</v>
      </c>
      <c r="S363">
        <f t="shared" si="424"/>
        <v>3.225928749857828</v>
      </c>
      <c r="T363">
        <f t="shared" si="364"/>
        <v>17.134745080858842</v>
      </c>
      <c r="U363">
        <f t="shared" si="365"/>
        <v>33.874358121058684</v>
      </c>
      <c r="V363">
        <f t="shared" si="366"/>
        <v>8041400</v>
      </c>
      <c r="W363">
        <v>83224</v>
      </c>
      <c r="X363">
        <v>60983</v>
      </c>
      <c r="Y363">
        <v>22241</v>
      </c>
      <c r="Z363">
        <v>72157</v>
      </c>
      <c r="AA363">
        <v>46876</v>
      </c>
      <c r="AB363">
        <v>25281</v>
      </c>
      <c r="AC363">
        <v>1594</v>
      </c>
      <c r="AD363">
        <v>1350</v>
      </c>
      <c r="AE363">
        <v>244</v>
      </c>
      <c r="AF363">
        <v>4176</v>
      </c>
      <c r="AG363">
        <v>3346</v>
      </c>
      <c r="AH363">
        <v>830</v>
      </c>
      <c r="AI363">
        <v>8938</v>
      </c>
      <c r="AJ363">
        <v>5862</v>
      </c>
      <c r="AK363">
        <v>3076</v>
      </c>
      <c r="AL363">
        <v>5942</v>
      </c>
      <c r="AM363">
        <v>5272</v>
      </c>
      <c r="AN363">
        <v>670</v>
      </c>
      <c r="AO363">
        <v>510</v>
      </c>
      <c r="AP363">
        <v>472</v>
      </c>
      <c r="AQ363">
        <v>38</v>
      </c>
      <c r="AR363">
        <v>7658</v>
      </c>
      <c r="AS363">
        <v>7190</v>
      </c>
      <c r="AT363">
        <v>468</v>
      </c>
      <c r="AU363">
        <v>12</v>
      </c>
      <c r="AV363">
        <v>12</v>
      </c>
      <c r="AW363">
        <v>0</v>
      </c>
      <c r="AX363">
        <v>13012</v>
      </c>
      <c r="AY363">
        <v>12328</v>
      </c>
      <c r="AZ363">
        <v>684</v>
      </c>
      <c r="BA363">
        <v>5204</v>
      </c>
      <c r="BB363">
        <v>5074</v>
      </c>
      <c r="BC363">
        <v>130</v>
      </c>
      <c r="BD363">
        <v>1210</v>
      </c>
      <c r="BE363">
        <v>1140</v>
      </c>
      <c r="BF363">
        <v>70</v>
      </c>
      <c r="BG363">
        <v>6</v>
      </c>
      <c r="BH363">
        <v>6</v>
      </c>
      <c r="BI363">
        <v>0</v>
      </c>
      <c r="BJ363">
        <v>322</v>
      </c>
      <c r="BK363">
        <v>310</v>
      </c>
      <c r="BL363">
        <v>12</v>
      </c>
      <c r="BM363">
        <v>2302</v>
      </c>
      <c r="BN363">
        <v>2158</v>
      </c>
      <c r="BO363">
        <v>144</v>
      </c>
      <c r="BP363">
        <v>4956</v>
      </c>
      <c r="BQ363">
        <v>4458</v>
      </c>
      <c r="BR363">
        <v>498</v>
      </c>
      <c r="BS363">
        <v>13742</v>
      </c>
      <c r="BT363">
        <v>7318</v>
      </c>
      <c r="BU363">
        <v>6424</v>
      </c>
      <c r="BV363">
        <v>1634</v>
      </c>
      <c r="BW363">
        <v>836</v>
      </c>
      <c r="BX363">
        <v>798</v>
      </c>
      <c r="BY363">
        <v>10790</v>
      </c>
      <c r="BZ363">
        <v>7068</v>
      </c>
      <c r="CA363">
        <v>3722</v>
      </c>
      <c r="CB363" t="str">
        <f t="shared" si="425"/>
        <v>CultivatorsTotal</v>
      </c>
      <c r="CC363" t="str">
        <f t="shared" si="426"/>
        <v>CultivatorsMale</v>
      </c>
      <c r="CD363" t="str">
        <f t="shared" si="427"/>
        <v>AgriculturalLabourersFemale</v>
      </c>
      <c r="CE363">
        <f t="shared" si="367"/>
        <v>35.058069244994506</v>
      </c>
      <c r="CF363">
        <f t="shared" si="368"/>
        <v>73.275737767951554</v>
      </c>
      <c r="CG363">
        <f t="shared" si="369"/>
        <v>26.724262232048446</v>
      </c>
      <c r="CH363">
        <f t="shared" si="370"/>
        <v>30.396100914532688</v>
      </c>
      <c r="CI363">
        <f t="shared" si="371"/>
        <v>64.963898166498055</v>
      </c>
      <c r="CJ363">
        <f t="shared" si="372"/>
        <v>35.036101833501945</v>
      </c>
      <c r="CK363">
        <f t="shared" si="373"/>
        <v>0.6714717194141262</v>
      </c>
      <c r="CL363">
        <f t="shared" si="374"/>
        <v>84.692597239648677</v>
      </c>
      <c r="CM363">
        <f t="shared" si="375"/>
        <v>15.307402760351319</v>
      </c>
      <c r="CN363">
        <f t="shared" si="376"/>
        <v>1.7591379550021273</v>
      </c>
      <c r="CO363">
        <f t="shared" si="377"/>
        <v>80.124521072796938</v>
      </c>
      <c r="CP363">
        <f t="shared" si="428"/>
        <v>19.875478927203066</v>
      </c>
      <c r="CQ363">
        <f t="shared" si="378"/>
        <v>3.7651281230385565</v>
      </c>
      <c r="CR363">
        <f t="shared" si="379"/>
        <v>65.58514208995301</v>
      </c>
      <c r="CS363">
        <f t="shared" si="380"/>
        <v>34.41485791004699</v>
      </c>
      <c r="CT363">
        <f t="shared" si="381"/>
        <v>2.5030645901874138</v>
      </c>
      <c r="CU363">
        <f t="shared" si="382"/>
        <v>88.724335240659713</v>
      </c>
      <c r="CV363">
        <f t="shared" si="383"/>
        <v>11.275664759340289</v>
      </c>
      <c r="CW363">
        <f t="shared" si="384"/>
        <v>0.21483725025169659</v>
      </c>
      <c r="CX363">
        <f t="shared" si="385"/>
        <v>92.549019607843135</v>
      </c>
      <c r="CY363">
        <f t="shared" si="386"/>
        <v>7.4509803921568629</v>
      </c>
      <c r="CZ363">
        <f t="shared" si="387"/>
        <v>3.225928749857828</v>
      </c>
      <c r="DA363">
        <f t="shared" si="388"/>
        <v>93.888743797336119</v>
      </c>
      <c r="DB363">
        <f t="shared" si="389"/>
        <v>6.1112562026638813</v>
      </c>
      <c r="DC363">
        <f t="shared" si="390"/>
        <v>5.0549941235693311E-3</v>
      </c>
      <c r="DD363">
        <f t="shared" si="391"/>
        <v>100</v>
      </c>
      <c r="DE363">
        <f t="shared" si="429"/>
        <v>0</v>
      </c>
      <c r="DF363">
        <f t="shared" si="392"/>
        <v>5.4812986279903448</v>
      </c>
      <c r="DG363">
        <f t="shared" si="393"/>
        <v>94.743313864125426</v>
      </c>
      <c r="DH363">
        <f t="shared" si="394"/>
        <v>5.2566861358745776</v>
      </c>
      <c r="DI363">
        <f t="shared" si="395"/>
        <v>2.1921824515878998</v>
      </c>
      <c r="DJ363">
        <f t="shared" si="396"/>
        <v>97.501921598770181</v>
      </c>
      <c r="DK363">
        <f t="shared" si="397"/>
        <v>2.4980784012298232</v>
      </c>
      <c r="DL363">
        <f t="shared" si="398"/>
        <v>0.50971190745990758</v>
      </c>
      <c r="DM363">
        <f t="shared" si="399"/>
        <v>94.214876033057848</v>
      </c>
      <c r="DN363">
        <f t="shared" si="400"/>
        <v>5.785123966942149</v>
      </c>
      <c r="DO363">
        <f t="shared" si="401"/>
        <v>2.5274970617846656E-3</v>
      </c>
      <c r="DP363">
        <f t="shared" si="402"/>
        <v>100</v>
      </c>
      <c r="DQ363">
        <f t="shared" si="403"/>
        <v>0</v>
      </c>
      <c r="DR363">
        <f t="shared" si="404"/>
        <v>0.13564234231577707</v>
      </c>
      <c r="DS363">
        <f t="shared" si="405"/>
        <v>96.273291925465841</v>
      </c>
      <c r="DT363">
        <f t="shared" si="406"/>
        <v>3.7267080745341614</v>
      </c>
      <c r="DU363">
        <f t="shared" si="407"/>
        <v>0.96971637270471667</v>
      </c>
      <c r="DV363">
        <f t="shared" si="408"/>
        <v>93.744569939183322</v>
      </c>
      <c r="DW363">
        <f t="shared" si="409"/>
        <v>6.255430060816682</v>
      </c>
      <c r="DX363">
        <f t="shared" si="410"/>
        <v>2.0877125730341337</v>
      </c>
      <c r="DY363">
        <f t="shared" si="411"/>
        <v>89.951573849878926</v>
      </c>
      <c r="DZ363">
        <f t="shared" si="412"/>
        <v>10.048426150121065</v>
      </c>
      <c r="EA363">
        <f t="shared" si="413"/>
        <v>5.7888107705074789</v>
      </c>
      <c r="EB363">
        <f t="shared" si="414"/>
        <v>53.252801630039293</v>
      </c>
      <c r="EC363">
        <f t="shared" si="415"/>
        <v>46.747198369960699</v>
      </c>
      <c r="ED363">
        <f t="shared" si="416"/>
        <v>0.68832169982602398</v>
      </c>
      <c r="EE363">
        <f t="shared" si="417"/>
        <v>51.162790697674424</v>
      </c>
      <c r="EF363">
        <f t="shared" si="418"/>
        <v>48.837209302325576</v>
      </c>
      <c r="EG363">
        <f t="shared" si="419"/>
        <v>4.545282216109424</v>
      </c>
      <c r="EH363">
        <f t="shared" si="420"/>
        <v>65.505097312326228</v>
      </c>
      <c r="EI363">
        <f t="shared" si="421"/>
        <v>34.494902687673772</v>
      </c>
    </row>
    <row r="364" spans="1:139" x14ac:dyDescent="0.25">
      <c r="A364" t="s">
        <v>3031</v>
      </c>
      <c r="B364">
        <v>363</v>
      </c>
      <c r="C364" t="s">
        <v>423</v>
      </c>
      <c r="D364" t="s">
        <v>3187</v>
      </c>
      <c r="E364">
        <v>791042</v>
      </c>
      <c r="F364">
        <v>404830</v>
      </c>
      <c r="G364">
        <v>386212</v>
      </c>
      <c r="H364">
        <v>122612</v>
      </c>
      <c r="I364">
        <v>96199</v>
      </c>
      <c r="J364">
        <v>26413</v>
      </c>
      <c r="K364">
        <f t="shared" si="358"/>
        <v>15.500061943613613</v>
      </c>
      <c r="L364">
        <f t="shared" si="359"/>
        <v>23.762814020700045</v>
      </c>
      <c r="M364">
        <f t="shared" si="360"/>
        <v>6.8389899847752016</v>
      </c>
      <c r="N364">
        <f t="shared" si="422"/>
        <v>78.458062832349199</v>
      </c>
      <c r="O364">
        <f t="shared" si="423"/>
        <v>21.541937167650801</v>
      </c>
      <c r="P364">
        <f t="shared" si="361"/>
        <v>57.739862329951393</v>
      </c>
      <c r="Q364">
        <f t="shared" si="362"/>
        <v>8.1688578605682967</v>
      </c>
      <c r="R364">
        <f t="shared" si="363"/>
        <v>7.5588033797670695</v>
      </c>
      <c r="S364">
        <f t="shared" si="424"/>
        <v>5.1087984862819296</v>
      </c>
      <c r="T364">
        <f t="shared" si="364"/>
        <v>21.423677943431315</v>
      </c>
      <c r="U364">
        <f t="shared" si="365"/>
        <v>42.260137670048607</v>
      </c>
      <c r="V364">
        <f t="shared" si="366"/>
        <v>5181600</v>
      </c>
      <c r="W364">
        <v>42802</v>
      </c>
      <c r="X364">
        <v>33437</v>
      </c>
      <c r="Y364">
        <v>9365</v>
      </c>
      <c r="Z364">
        <v>26814</v>
      </c>
      <c r="AA364">
        <v>19440</v>
      </c>
      <c r="AB364">
        <v>7374</v>
      </c>
      <c r="AC364">
        <v>1180</v>
      </c>
      <c r="AD364">
        <v>994</v>
      </c>
      <c r="AE364">
        <v>186</v>
      </c>
      <c r="AF364">
        <v>764</v>
      </c>
      <c r="AG364">
        <v>666</v>
      </c>
      <c r="AH364">
        <v>98</v>
      </c>
      <c r="AI364">
        <v>5026</v>
      </c>
      <c r="AJ364">
        <v>3370</v>
      </c>
      <c r="AK364">
        <v>1656</v>
      </c>
      <c r="AL364">
        <v>4226</v>
      </c>
      <c r="AM364">
        <v>3944</v>
      </c>
      <c r="AN364">
        <v>282</v>
      </c>
      <c r="AO364">
        <v>426</v>
      </c>
      <c r="AP364">
        <v>408</v>
      </c>
      <c r="AQ364">
        <v>18</v>
      </c>
      <c r="AR364">
        <v>6264</v>
      </c>
      <c r="AS364">
        <v>5954</v>
      </c>
      <c r="AT364">
        <v>310</v>
      </c>
      <c r="AU364">
        <v>6</v>
      </c>
      <c r="AV364">
        <v>6</v>
      </c>
      <c r="AW364">
        <v>0</v>
      </c>
      <c r="AX364">
        <v>9262</v>
      </c>
      <c r="AY364">
        <v>8888</v>
      </c>
      <c r="AZ364">
        <v>374</v>
      </c>
      <c r="BA364">
        <v>5662</v>
      </c>
      <c r="BB364">
        <v>5522</v>
      </c>
      <c r="BC364">
        <v>140</v>
      </c>
      <c r="BD364">
        <v>682</v>
      </c>
      <c r="BE364">
        <v>668</v>
      </c>
      <c r="BF364">
        <v>14</v>
      </c>
      <c r="BG364">
        <v>0</v>
      </c>
      <c r="BH364">
        <v>0</v>
      </c>
      <c r="BI364">
        <v>0</v>
      </c>
      <c r="BJ364">
        <v>198</v>
      </c>
      <c r="BK364">
        <v>186</v>
      </c>
      <c r="BL364">
        <v>12</v>
      </c>
      <c r="BM364">
        <v>1094</v>
      </c>
      <c r="BN364">
        <v>1040</v>
      </c>
      <c r="BO364">
        <v>54</v>
      </c>
      <c r="BP364">
        <v>2502</v>
      </c>
      <c r="BQ364">
        <v>2264</v>
      </c>
      <c r="BR364">
        <v>238</v>
      </c>
      <c r="BS364">
        <v>7834</v>
      </c>
      <c r="BT364">
        <v>4252</v>
      </c>
      <c r="BU364">
        <v>3582</v>
      </c>
      <c r="BV364">
        <v>1052</v>
      </c>
      <c r="BW364">
        <v>618</v>
      </c>
      <c r="BX364">
        <v>434</v>
      </c>
      <c r="BY364">
        <v>6818</v>
      </c>
      <c r="BZ364">
        <v>4542</v>
      </c>
      <c r="CA364">
        <v>2276</v>
      </c>
      <c r="CB364" t="str">
        <f t="shared" si="425"/>
        <v>CultivatorsTotal</v>
      </c>
      <c r="CC364" t="str">
        <f t="shared" si="426"/>
        <v>CultivatorsMale</v>
      </c>
      <c r="CD364" t="str">
        <f t="shared" si="427"/>
        <v>CultivatorsFemale</v>
      </c>
      <c r="CE364">
        <f t="shared" si="367"/>
        <v>34.908491827879814</v>
      </c>
      <c r="CF364">
        <f t="shared" si="368"/>
        <v>78.120181299939247</v>
      </c>
      <c r="CG364">
        <f t="shared" si="369"/>
        <v>21.879818700060742</v>
      </c>
      <c r="CH364">
        <f t="shared" si="370"/>
        <v>21.868985091181941</v>
      </c>
      <c r="CI364">
        <f t="shared" si="371"/>
        <v>72.499440590736185</v>
      </c>
      <c r="CJ364">
        <f t="shared" si="372"/>
        <v>27.500559409263818</v>
      </c>
      <c r="CK364">
        <f t="shared" si="373"/>
        <v>0.9623854108896357</v>
      </c>
      <c r="CL364">
        <f t="shared" si="374"/>
        <v>84.237288135593218</v>
      </c>
      <c r="CM364">
        <f t="shared" si="375"/>
        <v>15.76271186440678</v>
      </c>
      <c r="CN364">
        <f t="shared" si="376"/>
        <v>0.62310377450820476</v>
      </c>
      <c r="CO364">
        <f t="shared" si="377"/>
        <v>87.172774869109944</v>
      </c>
      <c r="CP364">
        <f t="shared" si="428"/>
        <v>12.827225130890053</v>
      </c>
      <c r="CQ364">
        <f t="shared" si="378"/>
        <v>4.0991093857044989</v>
      </c>
      <c r="CR364">
        <f t="shared" si="379"/>
        <v>67.051333068046162</v>
      </c>
      <c r="CS364">
        <f t="shared" si="380"/>
        <v>32.948666931953838</v>
      </c>
      <c r="CT364">
        <f t="shared" si="381"/>
        <v>3.4466447003555931</v>
      </c>
      <c r="CU364">
        <f t="shared" si="382"/>
        <v>93.327023189777563</v>
      </c>
      <c r="CV364">
        <f t="shared" si="383"/>
        <v>6.6729768102224325</v>
      </c>
      <c r="CW364">
        <f t="shared" si="384"/>
        <v>0.34743744494829221</v>
      </c>
      <c r="CX364">
        <f t="shared" si="385"/>
        <v>95.774647887323937</v>
      </c>
      <c r="CY364">
        <f t="shared" si="386"/>
        <v>4.225352112676056</v>
      </c>
      <c r="CZ364">
        <f t="shared" si="387"/>
        <v>5.1087984862819296</v>
      </c>
      <c r="DA364">
        <f t="shared" si="388"/>
        <v>95.05108556832694</v>
      </c>
      <c r="DB364">
        <f t="shared" si="389"/>
        <v>4.9489144316730522</v>
      </c>
      <c r="DC364">
        <f t="shared" si="390"/>
        <v>4.8934851401167909E-3</v>
      </c>
      <c r="DD364">
        <f t="shared" si="391"/>
        <v>100</v>
      </c>
      <c r="DE364">
        <f t="shared" si="429"/>
        <v>0</v>
      </c>
      <c r="DF364">
        <f t="shared" si="392"/>
        <v>7.5539098946269529</v>
      </c>
      <c r="DG364">
        <f t="shared" si="393"/>
        <v>95.961995249406172</v>
      </c>
      <c r="DH364">
        <f t="shared" si="394"/>
        <v>4.0380047505938244</v>
      </c>
      <c r="DI364">
        <f t="shared" si="395"/>
        <v>4.6178188105568783</v>
      </c>
      <c r="DJ364">
        <f t="shared" si="396"/>
        <v>97.527375485694108</v>
      </c>
      <c r="DK364">
        <f t="shared" si="397"/>
        <v>2.4726245143058989</v>
      </c>
      <c r="DL364">
        <f t="shared" si="398"/>
        <v>0.55622614425994199</v>
      </c>
      <c r="DM364">
        <f t="shared" si="399"/>
        <v>97.94721407624634</v>
      </c>
      <c r="DN364">
        <f t="shared" si="400"/>
        <v>2.0527859237536656</v>
      </c>
      <c r="DO364">
        <f t="shared" si="401"/>
        <v>0</v>
      </c>
      <c r="DP364" t="e">
        <f t="shared" si="402"/>
        <v>#DIV/0!</v>
      </c>
      <c r="DQ364" t="e">
        <f t="shared" si="403"/>
        <v>#DIV/0!</v>
      </c>
      <c r="DR364">
        <f t="shared" si="404"/>
        <v>0.16148500962385412</v>
      </c>
      <c r="DS364">
        <f t="shared" si="405"/>
        <v>93.939393939393938</v>
      </c>
      <c r="DT364">
        <f t="shared" si="406"/>
        <v>6.0606060606060606</v>
      </c>
      <c r="DU364">
        <f t="shared" si="407"/>
        <v>0.89224545721462833</v>
      </c>
      <c r="DV364">
        <f t="shared" si="408"/>
        <v>95.063985374771477</v>
      </c>
      <c r="DW364">
        <f t="shared" si="409"/>
        <v>4.9360146252285197</v>
      </c>
      <c r="DX364">
        <f t="shared" si="410"/>
        <v>2.040583303428702</v>
      </c>
      <c r="DY364">
        <f t="shared" si="411"/>
        <v>90.48760991207034</v>
      </c>
      <c r="DZ364">
        <f t="shared" si="412"/>
        <v>9.5123900879296563</v>
      </c>
      <c r="EA364">
        <f t="shared" si="413"/>
        <v>6.3892604312791574</v>
      </c>
      <c r="EB364">
        <f t="shared" si="414"/>
        <v>54.276231810058718</v>
      </c>
      <c r="EC364">
        <f t="shared" si="415"/>
        <v>45.723768189941282</v>
      </c>
      <c r="ED364">
        <f t="shared" si="416"/>
        <v>0.85799106123381064</v>
      </c>
      <c r="EE364">
        <f t="shared" si="417"/>
        <v>58.745247148288968</v>
      </c>
      <c r="EF364">
        <f t="shared" si="418"/>
        <v>41.254752851711025</v>
      </c>
      <c r="EG364">
        <f t="shared" si="419"/>
        <v>5.5606302808860466</v>
      </c>
      <c r="EH364">
        <f t="shared" si="420"/>
        <v>66.617776474039303</v>
      </c>
      <c r="EI364">
        <f t="shared" si="421"/>
        <v>33.38222352596069</v>
      </c>
    </row>
    <row r="365" spans="1:139" x14ac:dyDescent="0.25">
      <c r="A365" t="s">
        <v>2185</v>
      </c>
      <c r="B365">
        <v>364</v>
      </c>
      <c r="C365" t="s">
        <v>424</v>
      </c>
      <c r="D365" t="s">
        <v>3187</v>
      </c>
      <c r="E365">
        <v>2914253</v>
      </c>
      <c r="F365">
        <v>1494937</v>
      </c>
      <c r="G365">
        <v>1419316</v>
      </c>
      <c r="H365">
        <v>756841</v>
      </c>
      <c r="I365">
        <v>554311</v>
      </c>
      <c r="J365">
        <v>202530</v>
      </c>
      <c r="K365">
        <f t="shared" si="358"/>
        <v>25.970325843363636</v>
      </c>
      <c r="L365">
        <f t="shared" si="359"/>
        <v>37.079221398627496</v>
      </c>
      <c r="M365">
        <f t="shared" si="360"/>
        <v>14.26954955767426</v>
      </c>
      <c r="N365">
        <f t="shared" si="422"/>
        <v>73.240086094701525</v>
      </c>
      <c r="O365">
        <f t="shared" si="423"/>
        <v>26.759913905298472</v>
      </c>
      <c r="P365">
        <f t="shared" si="361"/>
        <v>42.315625078451092</v>
      </c>
      <c r="Q365">
        <f t="shared" si="362"/>
        <v>9.7588529162664273</v>
      </c>
      <c r="R365">
        <f t="shared" si="363"/>
        <v>9.5267037594422082</v>
      </c>
      <c r="S365">
        <f t="shared" si="424"/>
        <v>6.9581325536010858</v>
      </c>
      <c r="T365">
        <f t="shared" si="364"/>
        <v>31.440685692239189</v>
      </c>
      <c r="U365">
        <f t="shared" si="365"/>
        <v>57.684374921548908</v>
      </c>
      <c r="V365">
        <f t="shared" si="366"/>
        <v>43657900</v>
      </c>
      <c r="W365">
        <v>208011</v>
      </c>
      <c r="X365">
        <v>135622</v>
      </c>
      <c r="Y365">
        <v>72389</v>
      </c>
      <c r="Z365">
        <v>103770</v>
      </c>
      <c r="AA365">
        <v>60822</v>
      </c>
      <c r="AB365">
        <v>42948</v>
      </c>
      <c r="AC365">
        <v>8481</v>
      </c>
      <c r="AD365">
        <v>6911</v>
      </c>
      <c r="AE365">
        <v>1570</v>
      </c>
      <c r="AF365">
        <v>12935</v>
      </c>
      <c r="AG365">
        <v>10902</v>
      </c>
      <c r="AH365">
        <v>2033</v>
      </c>
      <c r="AI365">
        <v>15146</v>
      </c>
      <c r="AJ365">
        <v>11140</v>
      </c>
      <c r="AK365">
        <v>4006</v>
      </c>
      <c r="AL365">
        <v>45778</v>
      </c>
      <c r="AM365">
        <v>40946</v>
      </c>
      <c r="AN365">
        <v>4832</v>
      </c>
      <c r="AO365">
        <v>5062</v>
      </c>
      <c r="AP365">
        <v>4619</v>
      </c>
      <c r="AQ365">
        <v>443</v>
      </c>
      <c r="AR365">
        <v>52662</v>
      </c>
      <c r="AS365">
        <v>42350</v>
      </c>
      <c r="AT365">
        <v>10312</v>
      </c>
      <c r="AU365">
        <v>371</v>
      </c>
      <c r="AV365">
        <v>360</v>
      </c>
      <c r="AW365">
        <v>11</v>
      </c>
      <c r="AX365">
        <v>71731</v>
      </c>
      <c r="AY365">
        <v>65876</v>
      </c>
      <c r="AZ365">
        <v>5855</v>
      </c>
      <c r="BA365">
        <v>37563</v>
      </c>
      <c r="BB365">
        <v>36188</v>
      </c>
      <c r="BC365">
        <v>1375</v>
      </c>
      <c r="BD365">
        <v>6832</v>
      </c>
      <c r="BE365">
        <v>5903</v>
      </c>
      <c r="BF365">
        <v>929</v>
      </c>
      <c r="BG365">
        <v>146</v>
      </c>
      <c r="BH365">
        <v>134</v>
      </c>
      <c r="BI365">
        <v>12</v>
      </c>
      <c r="BJ365">
        <v>6931</v>
      </c>
      <c r="BK365">
        <v>6133</v>
      </c>
      <c r="BL365">
        <v>798</v>
      </c>
      <c r="BM365">
        <v>25958</v>
      </c>
      <c r="BN365">
        <v>22470</v>
      </c>
      <c r="BO365">
        <v>3488</v>
      </c>
      <c r="BP365">
        <v>37471</v>
      </c>
      <c r="BQ365">
        <v>34043</v>
      </c>
      <c r="BR365">
        <v>3428</v>
      </c>
      <c r="BS365">
        <v>50197</v>
      </c>
      <c r="BT365">
        <v>26695</v>
      </c>
      <c r="BU365">
        <v>23502</v>
      </c>
      <c r="BV365">
        <v>7849</v>
      </c>
      <c r="BW365">
        <v>4285</v>
      </c>
      <c r="BX365">
        <v>3564</v>
      </c>
      <c r="BY365">
        <v>59947</v>
      </c>
      <c r="BZ365">
        <v>38912</v>
      </c>
      <c r="CA365">
        <v>21035</v>
      </c>
      <c r="CB365" t="str">
        <f t="shared" si="425"/>
        <v>CultivatorsTotal</v>
      </c>
      <c r="CC365" t="str">
        <f t="shared" si="426"/>
        <v>CultivatorsMale</v>
      </c>
      <c r="CD365" t="str">
        <f t="shared" si="427"/>
        <v>CultivatorsFemale</v>
      </c>
      <c r="CE365">
        <f t="shared" si="367"/>
        <v>27.484108286945343</v>
      </c>
      <c r="CF365">
        <f t="shared" si="368"/>
        <v>65.199436568258406</v>
      </c>
      <c r="CG365">
        <f t="shared" si="369"/>
        <v>34.800563431741587</v>
      </c>
      <c r="CH365">
        <f t="shared" si="370"/>
        <v>13.710937964513024</v>
      </c>
      <c r="CI365">
        <f t="shared" si="371"/>
        <v>58.612315698178662</v>
      </c>
      <c r="CJ365">
        <f t="shared" si="372"/>
        <v>41.387684301821338</v>
      </c>
      <c r="CK365">
        <f t="shared" si="373"/>
        <v>1.1205788269927237</v>
      </c>
      <c r="CL365">
        <f t="shared" si="374"/>
        <v>81.488032071689659</v>
      </c>
      <c r="CM365">
        <f t="shared" si="375"/>
        <v>18.511967928310341</v>
      </c>
      <c r="CN365">
        <f t="shared" si="376"/>
        <v>1.7090776001828654</v>
      </c>
      <c r="CO365">
        <f t="shared" si="377"/>
        <v>84.282953227676842</v>
      </c>
      <c r="CP365">
        <f t="shared" si="428"/>
        <v>15.717046772323155</v>
      </c>
      <c r="CQ365">
        <f t="shared" si="378"/>
        <v>2.0012129364027582</v>
      </c>
      <c r="CR365">
        <f t="shared" si="379"/>
        <v>73.550772481183145</v>
      </c>
      <c r="CS365">
        <f t="shared" si="380"/>
        <v>26.449227518816848</v>
      </c>
      <c r="CT365">
        <f t="shared" si="381"/>
        <v>6.0485623796808046</v>
      </c>
      <c r="CU365">
        <f t="shared" si="382"/>
        <v>89.444711433439636</v>
      </c>
      <c r="CV365">
        <f t="shared" si="383"/>
        <v>10.555288566560357</v>
      </c>
      <c r="CW365">
        <f t="shared" si="384"/>
        <v>0.66883268744690094</v>
      </c>
      <c r="CX365">
        <f t="shared" si="385"/>
        <v>91.248518372184904</v>
      </c>
      <c r="CY365">
        <f t="shared" si="386"/>
        <v>8.7514816278150924</v>
      </c>
      <c r="CZ365">
        <f t="shared" si="387"/>
        <v>6.9581325536010858</v>
      </c>
      <c r="DA365">
        <f t="shared" si="388"/>
        <v>80.418518096540197</v>
      </c>
      <c r="DB365">
        <f t="shared" si="389"/>
        <v>19.5814819034598</v>
      </c>
      <c r="DC365">
        <f t="shared" si="390"/>
        <v>4.9019543074437032E-2</v>
      </c>
      <c r="DD365">
        <f t="shared" si="391"/>
        <v>97.03504043126685</v>
      </c>
      <c r="DE365">
        <f t="shared" si="429"/>
        <v>2.9649595687331538</v>
      </c>
      <c r="DF365">
        <f t="shared" si="392"/>
        <v>9.4776842163677717</v>
      </c>
      <c r="DG365">
        <f t="shared" si="393"/>
        <v>91.837559771925669</v>
      </c>
      <c r="DH365">
        <f t="shared" si="394"/>
        <v>8.1624402280743329</v>
      </c>
      <c r="DI365">
        <f t="shared" si="395"/>
        <v>4.9631296401754135</v>
      </c>
      <c r="DJ365">
        <f t="shared" si="396"/>
        <v>96.339483001890159</v>
      </c>
      <c r="DK365">
        <f t="shared" si="397"/>
        <v>3.6605169981098427</v>
      </c>
      <c r="DL365">
        <f t="shared" si="398"/>
        <v>0.90269951020095374</v>
      </c>
      <c r="DM365">
        <f t="shared" si="399"/>
        <v>86.402224824355969</v>
      </c>
      <c r="DN365">
        <f t="shared" si="400"/>
        <v>13.597775175644028</v>
      </c>
      <c r="DO365">
        <f t="shared" si="401"/>
        <v>1.9290709673498132E-2</v>
      </c>
      <c r="DP365">
        <f t="shared" si="402"/>
        <v>91.780821917808225</v>
      </c>
      <c r="DQ365">
        <f t="shared" si="403"/>
        <v>8.2191780821917799</v>
      </c>
      <c r="DR365">
        <f t="shared" si="404"/>
        <v>0.91578019689736689</v>
      </c>
      <c r="DS365">
        <f t="shared" si="405"/>
        <v>88.486509883133749</v>
      </c>
      <c r="DT365">
        <f t="shared" si="406"/>
        <v>11.513490116866253</v>
      </c>
      <c r="DU365">
        <f t="shared" si="407"/>
        <v>3.4297824774292094</v>
      </c>
      <c r="DV365">
        <f t="shared" si="408"/>
        <v>86.562909315047392</v>
      </c>
      <c r="DW365">
        <f t="shared" si="409"/>
        <v>13.437090684952615</v>
      </c>
      <c r="DX365">
        <f t="shared" si="410"/>
        <v>4.9509738505181407</v>
      </c>
      <c r="DY365">
        <f t="shared" si="411"/>
        <v>90.851591897734252</v>
      </c>
      <c r="DZ365">
        <f t="shared" si="412"/>
        <v>9.1484081022657531</v>
      </c>
      <c r="EA365">
        <f t="shared" si="413"/>
        <v>6.6324366676752451</v>
      </c>
      <c r="EB365">
        <f t="shared" si="414"/>
        <v>53.180468952327828</v>
      </c>
      <c r="EC365">
        <f t="shared" si="415"/>
        <v>46.819531047672172</v>
      </c>
      <c r="ED365">
        <f t="shared" si="416"/>
        <v>1.0370738371731976</v>
      </c>
      <c r="EE365">
        <f t="shared" si="417"/>
        <v>54.592941776022421</v>
      </c>
      <c r="EF365">
        <f t="shared" si="418"/>
        <v>45.407058223977579</v>
      </c>
      <c r="EG365">
        <f t="shared" si="419"/>
        <v>7.9206861150492633</v>
      </c>
      <c r="EH365">
        <f t="shared" si="420"/>
        <v>64.910671092798651</v>
      </c>
      <c r="EI365">
        <f t="shared" si="421"/>
        <v>35.089328907201363</v>
      </c>
    </row>
    <row r="366" spans="1:139" x14ac:dyDescent="0.25">
      <c r="A366" t="s">
        <v>3032</v>
      </c>
      <c r="B366">
        <v>365</v>
      </c>
      <c r="C366" t="s">
        <v>425</v>
      </c>
      <c r="D366" t="s">
        <v>3187</v>
      </c>
      <c r="E366">
        <v>531885</v>
      </c>
      <c r="F366">
        <v>266335</v>
      </c>
      <c r="G366">
        <v>265550</v>
      </c>
      <c r="H366">
        <v>153087</v>
      </c>
      <c r="I366">
        <v>93812</v>
      </c>
      <c r="J366">
        <v>59275</v>
      </c>
      <c r="K366">
        <f t="shared" si="358"/>
        <v>28.781973546913335</v>
      </c>
      <c r="L366">
        <f t="shared" si="359"/>
        <v>35.223308990557008</v>
      </c>
      <c r="M366">
        <f t="shared" si="360"/>
        <v>22.32159668612314</v>
      </c>
      <c r="N366">
        <f t="shared" si="422"/>
        <v>61.280187083161863</v>
      </c>
      <c r="O366">
        <f t="shared" si="423"/>
        <v>38.719812916838137</v>
      </c>
      <c r="P366">
        <f t="shared" si="361"/>
        <v>81.103555494588051</v>
      </c>
      <c r="Q366">
        <f t="shared" si="362"/>
        <v>3.4901722549922596</v>
      </c>
      <c r="R366">
        <f t="shared" si="363"/>
        <v>3.0067869904041493</v>
      </c>
      <c r="S366">
        <f t="shared" si="424"/>
        <v>1.1856003449019186</v>
      </c>
      <c r="T366">
        <f t="shared" si="364"/>
        <v>11.213884915113628</v>
      </c>
      <c r="U366">
        <f t="shared" si="365"/>
        <v>18.896444505411957</v>
      </c>
      <c r="V366">
        <f t="shared" si="366"/>
        <v>2892800</v>
      </c>
      <c r="W366">
        <v>107222</v>
      </c>
      <c r="X366">
        <v>64568</v>
      </c>
      <c r="Y366">
        <v>42654</v>
      </c>
      <c r="Z366">
        <v>16422</v>
      </c>
      <c r="AA366">
        <v>8583</v>
      </c>
      <c r="AB366">
        <v>7839</v>
      </c>
      <c r="AC366">
        <v>515</v>
      </c>
      <c r="AD366">
        <v>378</v>
      </c>
      <c r="AE366">
        <v>137</v>
      </c>
      <c r="AF366">
        <v>617</v>
      </c>
      <c r="AG366">
        <v>517</v>
      </c>
      <c r="AH366">
        <v>100</v>
      </c>
      <c r="AI366">
        <v>3131</v>
      </c>
      <c r="AJ366">
        <v>2071</v>
      </c>
      <c r="AK366">
        <v>1060</v>
      </c>
      <c r="AL366">
        <v>1595</v>
      </c>
      <c r="AM366">
        <v>1317</v>
      </c>
      <c r="AN366">
        <v>278</v>
      </c>
      <c r="AO366">
        <v>199</v>
      </c>
      <c r="AP366">
        <v>175</v>
      </c>
      <c r="AQ366">
        <v>24</v>
      </c>
      <c r="AR366">
        <v>1815</v>
      </c>
      <c r="AS366">
        <v>1469</v>
      </c>
      <c r="AT366">
        <v>346</v>
      </c>
      <c r="AU366">
        <v>27</v>
      </c>
      <c r="AV366">
        <v>27</v>
      </c>
      <c r="AW366">
        <v>0</v>
      </c>
      <c r="AX366">
        <v>4576</v>
      </c>
      <c r="AY366">
        <v>4127</v>
      </c>
      <c r="AZ366">
        <v>449</v>
      </c>
      <c r="BA366">
        <v>2081</v>
      </c>
      <c r="BB366">
        <v>2025</v>
      </c>
      <c r="BC366">
        <v>56</v>
      </c>
      <c r="BD366">
        <v>396</v>
      </c>
      <c r="BE366">
        <v>306</v>
      </c>
      <c r="BF366">
        <v>90</v>
      </c>
      <c r="BG366">
        <v>6</v>
      </c>
      <c r="BH366">
        <v>6</v>
      </c>
      <c r="BI366">
        <v>0</v>
      </c>
      <c r="BJ366">
        <v>110</v>
      </c>
      <c r="BK366">
        <v>102</v>
      </c>
      <c r="BL366">
        <v>8</v>
      </c>
      <c r="BM366">
        <v>692</v>
      </c>
      <c r="BN366">
        <v>618</v>
      </c>
      <c r="BO366">
        <v>74</v>
      </c>
      <c r="BP366">
        <v>2327</v>
      </c>
      <c r="BQ366">
        <v>2128</v>
      </c>
      <c r="BR366">
        <v>199</v>
      </c>
      <c r="BS366">
        <v>4980</v>
      </c>
      <c r="BT366">
        <v>2073</v>
      </c>
      <c r="BU366">
        <v>2907</v>
      </c>
      <c r="BV366">
        <v>1710</v>
      </c>
      <c r="BW366">
        <v>735</v>
      </c>
      <c r="BX366">
        <v>975</v>
      </c>
      <c r="BY366">
        <v>4666</v>
      </c>
      <c r="BZ366">
        <v>2587</v>
      </c>
      <c r="CA366">
        <v>2079</v>
      </c>
      <c r="CB366" t="str">
        <f t="shared" si="425"/>
        <v>CultivatorsTotal</v>
      </c>
      <c r="CC366" t="str">
        <f t="shared" si="426"/>
        <v>CultivatorsMale</v>
      </c>
      <c r="CD366" t="str">
        <f t="shared" si="427"/>
        <v>CultivatorsFemale</v>
      </c>
      <c r="CE366">
        <f t="shared" si="367"/>
        <v>70.039911945495049</v>
      </c>
      <c r="CF366">
        <f t="shared" si="368"/>
        <v>60.218984909813287</v>
      </c>
      <c r="CG366">
        <f t="shared" si="369"/>
        <v>39.781015090186713</v>
      </c>
      <c r="CH366">
        <f t="shared" si="370"/>
        <v>10.727233533872896</v>
      </c>
      <c r="CI366">
        <f t="shared" si="371"/>
        <v>52.265253927658016</v>
      </c>
      <c r="CJ366">
        <f t="shared" si="372"/>
        <v>47.734746072341984</v>
      </c>
      <c r="CK366">
        <f t="shared" si="373"/>
        <v>0.33641001522010361</v>
      </c>
      <c r="CL366">
        <f t="shared" si="374"/>
        <v>73.398058252427191</v>
      </c>
      <c r="CM366">
        <f t="shared" si="375"/>
        <v>26.601941747572816</v>
      </c>
      <c r="CN366">
        <f t="shared" si="376"/>
        <v>0.40303879493359984</v>
      </c>
      <c r="CO366">
        <f t="shared" si="377"/>
        <v>83.792544570502443</v>
      </c>
      <c r="CP366">
        <f t="shared" si="428"/>
        <v>16.207455429497568</v>
      </c>
      <c r="CQ366">
        <f t="shared" si="378"/>
        <v>2.0452422478721251</v>
      </c>
      <c r="CR366">
        <f t="shared" si="379"/>
        <v>66.145001596933881</v>
      </c>
      <c r="CS366">
        <f t="shared" si="380"/>
        <v>33.854998403066112</v>
      </c>
      <c r="CT366">
        <f t="shared" si="381"/>
        <v>1.0418912121865345</v>
      </c>
      <c r="CU366">
        <f t="shared" si="382"/>
        <v>82.570532915360502</v>
      </c>
      <c r="CV366">
        <f t="shared" si="383"/>
        <v>17.429467084639498</v>
      </c>
      <c r="CW366">
        <f t="shared" si="384"/>
        <v>0.12999144277437014</v>
      </c>
      <c r="CX366">
        <f t="shared" si="385"/>
        <v>87.939698492462313</v>
      </c>
      <c r="CY366">
        <f t="shared" si="386"/>
        <v>12.060301507537687</v>
      </c>
      <c r="CZ366">
        <f t="shared" si="387"/>
        <v>1.1856003449019186</v>
      </c>
      <c r="DA366">
        <f t="shared" si="388"/>
        <v>80.936639118457293</v>
      </c>
      <c r="DB366">
        <f t="shared" si="389"/>
        <v>19.0633608815427</v>
      </c>
      <c r="DC366">
        <f t="shared" si="390"/>
        <v>1.7637029924160771E-2</v>
      </c>
      <c r="DD366">
        <f t="shared" si="391"/>
        <v>100</v>
      </c>
      <c r="DE366">
        <f t="shared" si="429"/>
        <v>0</v>
      </c>
      <c r="DF366">
        <f t="shared" si="392"/>
        <v>2.9891499604799887</v>
      </c>
      <c r="DG366">
        <f t="shared" si="393"/>
        <v>90.187937062937067</v>
      </c>
      <c r="DH366">
        <f t="shared" si="394"/>
        <v>9.8120629370629366</v>
      </c>
      <c r="DI366">
        <f t="shared" si="395"/>
        <v>1.3593577508214283</v>
      </c>
      <c r="DJ366">
        <f t="shared" si="396"/>
        <v>97.308986064392116</v>
      </c>
      <c r="DK366">
        <f t="shared" si="397"/>
        <v>2.6910139356078808</v>
      </c>
      <c r="DL366">
        <f t="shared" si="398"/>
        <v>0.25867643888769132</v>
      </c>
      <c r="DM366">
        <f t="shared" si="399"/>
        <v>77.272727272727266</v>
      </c>
      <c r="DN366">
        <f t="shared" si="400"/>
        <v>22.727272727272727</v>
      </c>
      <c r="DO366">
        <f t="shared" si="401"/>
        <v>3.9193399831468382E-3</v>
      </c>
      <c r="DP366">
        <f t="shared" si="402"/>
        <v>100</v>
      </c>
      <c r="DQ366">
        <f t="shared" si="403"/>
        <v>0</v>
      </c>
      <c r="DR366">
        <f t="shared" si="404"/>
        <v>7.1854566357692037E-2</v>
      </c>
      <c r="DS366">
        <f t="shared" si="405"/>
        <v>92.72727272727272</v>
      </c>
      <c r="DT366">
        <f t="shared" si="406"/>
        <v>7.2727272727272725</v>
      </c>
      <c r="DU366">
        <f t="shared" si="407"/>
        <v>0.4520305447229353</v>
      </c>
      <c r="DV366">
        <f t="shared" si="408"/>
        <v>89.306358381502889</v>
      </c>
      <c r="DW366">
        <f t="shared" si="409"/>
        <v>10.693641618497111</v>
      </c>
      <c r="DX366">
        <f t="shared" si="410"/>
        <v>1.5200506901304487</v>
      </c>
      <c r="DY366">
        <f t="shared" si="411"/>
        <v>91.44821658788139</v>
      </c>
      <c r="DZ366">
        <f t="shared" si="412"/>
        <v>8.551783412118608</v>
      </c>
      <c r="EA366">
        <f t="shared" si="413"/>
        <v>3.2530521860118755</v>
      </c>
      <c r="EB366">
        <f t="shared" si="414"/>
        <v>41.626506024096386</v>
      </c>
      <c r="EC366">
        <f t="shared" si="415"/>
        <v>58.373493975903614</v>
      </c>
      <c r="ED366">
        <f t="shared" si="416"/>
        <v>1.1170118951968488</v>
      </c>
      <c r="EE366">
        <f t="shared" si="417"/>
        <v>42.982456140350877</v>
      </c>
      <c r="EF366">
        <f t="shared" si="418"/>
        <v>57.017543859649123</v>
      </c>
      <c r="EG366">
        <f t="shared" si="419"/>
        <v>3.0479400602271909</v>
      </c>
      <c r="EH366">
        <f t="shared" si="420"/>
        <v>55.443634804972142</v>
      </c>
      <c r="EI366">
        <f t="shared" si="421"/>
        <v>44.556365195027865</v>
      </c>
    </row>
    <row r="367" spans="1:139" x14ac:dyDescent="0.25">
      <c r="A367" t="s">
        <v>2189</v>
      </c>
      <c r="B367">
        <v>366</v>
      </c>
      <c r="C367" t="s">
        <v>426</v>
      </c>
      <c r="D367" t="s">
        <v>3187</v>
      </c>
      <c r="E367">
        <v>1025213</v>
      </c>
      <c r="F367">
        <v>514390</v>
      </c>
      <c r="G367">
        <v>510823</v>
      </c>
      <c r="H367">
        <v>279084</v>
      </c>
      <c r="I367">
        <v>176164</v>
      </c>
      <c r="J367">
        <v>102920</v>
      </c>
      <c r="K367">
        <f t="shared" si="358"/>
        <v>27.222050442200789</v>
      </c>
      <c r="L367">
        <f t="shared" si="359"/>
        <v>34.247166546783568</v>
      </c>
      <c r="M367">
        <f t="shared" si="360"/>
        <v>20.147879010929419</v>
      </c>
      <c r="N367">
        <f t="shared" si="422"/>
        <v>63.122214100414212</v>
      </c>
      <c r="O367">
        <f t="shared" si="423"/>
        <v>36.877785899585788</v>
      </c>
      <c r="P367">
        <f t="shared" si="361"/>
        <v>82.679766665233387</v>
      </c>
      <c r="Q367">
        <f t="shared" si="362"/>
        <v>3.4168924051540035</v>
      </c>
      <c r="R367">
        <f t="shared" si="363"/>
        <v>2.5239712774648493</v>
      </c>
      <c r="S367">
        <f t="shared" si="424"/>
        <v>0.96888392025340042</v>
      </c>
      <c r="T367">
        <f t="shared" si="364"/>
        <v>10.410485731894338</v>
      </c>
      <c r="U367">
        <f t="shared" si="365"/>
        <v>17.320233334766591</v>
      </c>
      <c r="V367">
        <f t="shared" si="366"/>
        <v>4833799.9999999991</v>
      </c>
      <c r="W367">
        <v>196517</v>
      </c>
      <c r="X367">
        <v>122451</v>
      </c>
      <c r="Y367">
        <v>74066</v>
      </c>
      <c r="Z367">
        <v>33161</v>
      </c>
      <c r="AA367">
        <v>18103</v>
      </c>
      <c r="AB367">
        <v>15058</v>
      </c>
      <c r="AC367">
        <v>1068</v>
      </c>
      <c r="AD367">
        <v>731</v>
      </c>
      <c r="AE367">
        <v>337</v>
      </c>
      <c r="AF367">
        <v>1152</v>
      </c>
      <c r="AG367">
        <v>1059</v>
      </c>
      <c r="AH367">
        <v>93</v>
      </c>
      <c r="AI367">
        <v>5286</v>
      </c>
      <c r="AJ367">
        <v>3582</v>
      </c>
      <c r="AK367">
        <v>1704</v>
      </c>
      <c r="AL367">
        <v>3098</v>
      </c>
      <c r="AM367">
        <v>2486</v>
      </c>
      <c r="AN367">
        <v>612</v>
      </c>
      <c r="AO367">
        <v>487</v>
      </c>
      <c r="AP367">
        <v>448</v>
      </c>
      <c r="AQ367">
        <v>39</v>
      </c>
      <c r="AR367">
        <v>2704</v>
      </c>
      <c r="AS367">
        <v>2242</v>
      </c>
      <c r="AT367">
        <v>462</v>
      </c>
      <c r="AU367">
        <v>60</v>
      </c>
      <c r="AV367">
        <v>60</v>
      </c>
      <c r="AW367">
        <v>0</v>
      </c>
      <c r="AX367">
        <v>6984</v>
      </c>
      <c r="AY367">
        <v>6329</v>
      </c>
      <c r="AZ367">
        <v>655</v>
      </c>
      <c r="BA367">
        <v>3258</v>
      </c>
      <c r="BB367">
        <v>3189</v>
      </c>
      <c r="BC367">
        <v>69</v>
      </c>
      <c r="BD367">
        <v>876</v>
      </c>
      <c r="BE367">
        <v>695</v>
      </c>
      <c r="BF367">
        <v>181</v>
      </c>
      <c r="BG367">
        <v>16</v>
      </c>
      <c r="BH367">
        <v>15</v>
      </c>
      <c r="BI367">
        <v>1</v>
      </c>
      <c r="BJ367">
        <v>199</v>
      </c>
      <c r="BK367">
        <v>194</v>
      </c>
      <c r="BL367">
        <v>5</v>
      </c>
      <c r="BM367">
        <v>1374</v>
      </c>
      <c r="BN367">
        <v>1240</v>
      </c>
      <c r="BO367">
        <v>134</v>
      </c>
      <c r="BP367">
        <v>3978</v>
      </c>
      <c r="BQ367">
        <v>3566</v>
      </c>
      <c r="BR367">
        <v>412</v>
      </c>
      <c r="BS367">
        <v>10448</v>
      </c>
      <c r="BT367">
        <v>5170</v>
      </c>
      <c r="BU367">
        <v>5278</v>
      </c>
      <c r="BV367">
        <v>2188</v>
      </c>
      <c r="BW367">
        <v>1077</v>
      </c>
      <c r="BX367">
        <v>1111</v>
      </c>
      <c r="BY367">
        <v>6230</v>
      </c>
      <c r="BZ367">
        <v>3527</v>
      </c>
      <c r="CA367">
        <v>2703</v>
      </c>
      <c r="CB367" t="str">
        <f t="shared" si="425"/>
        <v>CultivatorsTotal</v>
      </c>
      <c r="CC367" t="str">
        <f t="shared" si="426"/>
        <v>CultivatorsMale</v>
      </c>
      <c r="CD367" t="str">
        <f t="shared" si="427"/>
        <v>CultivatorsFemale</v>
      </c>
      <c r="CE367">
        <f t="shared" si="367"/>
        <v>70.415000501641074</v>
      </c>
      <c r="CF367">
        <f t="shared" si="368"/>
        <v>62.310639791977287</v>
      </c>
      <c r="CG367">
        <f t="shared" si="369"/>
        <v>37.689360208022713</v>
      </c>
      <c r="CH367">
        <f t="shared" si="370"/>
        <v>11.882085680296973</v>
      </c>
      <c r="CI367">
        <f t="shared" si="371"/>
        <v>54.591236693706456</v>
      </c>
      <c r="CJ367">
        <f t="shared" si="372"/>
        <v>45.408763306293537</v>
      </c>
      <c r="CK367">
        <f t="shared" si="373"/>
        <v>0.38268048329535198</v>
      </c>
      <c r="CL367">
        <f t="shared" si="374"/>
        <v>68.44569288389512</v>
      </c>
      <c r="CM367">
        <f t="shared" si="375"/>
        <v>31.554307116104869</v>
      </c>
      <c r="CN367">
        <f t="shared" si="376"/>
        <v>0.41277894827363804</v>
      </c>
      <c r="CO367">
        <f t="shared" si="377"/>
        <v>91.927083333333343</v>
      </c>
      <c r="CP367">
        <f t="shared" si="428"/>
        <v>8.0729166666666679</v>
      </c>
      <c r="CQ367">
        <f t="shared" si="378"/>
        <v>1.8940534032764327</v>
      </c>
      <c r="CR367">
        <f t="shared" si="379"/>
        <v>67.763904653802499</v>
      </c>
      <c r="CS367">
        <f t="shared" si="380"/>
        <v>32.236095346197501</v>
      </c>
      <c r="CT367">
        <f t="shared" si="381"/>
        <v>1.1100600536039329</v>
      </c>
      <c r="CU367">
        <f t="shared" si="382"/>
        <v>80.245319561007094</v>
      </c>
      <c r="CV367">
        <f t="shared" si="383"/>
        <v>19.754680438992899</v>
      </c>
      <c r="CW367">
        <f t="shared" si="384"/>
        <v>0.17449943386220637</v>
      </c>
      <c r="CX367">
        <f t="shared" si="385"/>
        <v>91.991786447638603</v>
      </c>
      <c r="CY367">
        <f t="shared" si="386"/>
        <v>8.0082135523613953</v>
      </c>
      <c r="CZ367">
        <f t="shared" si="387"/>
        <v>0.96888392025340042</v>
      </c>
      <c r="DA367">
        <f t="shared" si="388"/>
        <v>82.914201183431956</v>
      </c>
      <c r="DB367">
        <f t="shared" si="389"/>
        <v>17.085798816568047</v>
      </c>
      <c r="DC367">
        <f t="shared" si="390"/>
        <v>2.1498903555918648E-2</v>
      </c>
      <c r="DD367">
        <f t="shared" si="391"/>
        <v>100</v>
      </c>
      <c r="DE367">
        <f t="shared" si="429"/>
        <v>0</v>
      </c>
      <c r="DF367">
        <f t="shared" si="392"/>
        <v>2.5024723739089305</v>
      </c>
      <c r="DG367">
        <f t="shared" si="393"/>
        <v>90.621420389461633</v>
      </c>
      <c r="DH367">
        <f t="shared" si="394"/>
        <v>9.3785796105383739</v>
      </c>
      <c r="DI367">
        <f t="shared" si="395"/>
        <v>1.1673904630863825</v>
      </c>
      <c r="DJ367">
        <f t="shared" si="396"/>
        <v>97.882136279926328</v>
      </c>
      <c r="DK367">
        <f t="shared" si="397"/>
        <v>2.117863720073665</v>
      </c>
      <c r="DL367">
        <f t="shared" si="398"/>
        <v>0.31388399191641225</v>
      </c>
      <c r="DM367">
        <f t="shared" si="399"/>
        <v>79.337899543378995</v>
      </c>
      <c r="DN367">
        <f t="shared" si="400"/>
        <v>20.662100456621005</v>
      </c>
      <c r="DO367">
        <f t="shared" si="401"/>
        <v>5.733040948244973E-3</v>
      </c>
      <c r="DP367">
        <f t="shared" si="402"/>
        <v>93.75</v>
      </c>
      <c r="DQ367">
        <f t="shared" si="403"/>
        <v>6.25</v>
      </c>
      <c r="DR367">
        <f t="shared" si="404"/>
        <v>7.1304696793796848E-2</v>
      </c>
      <c r="DS367">
        <f t="shared" si="405"/>
        <v>97.48743718592965</v>
      </c>
      <c r="DT367">
        <f t="shared" si="406"/>
        <v>2.512562814070352</v>
      </c>
      <c r="DU367">
        <f t="shared" si="407"/>
        <v>0.49232489143053709</v>
      </c>
      <c r="DV367">
        <f t="shared" si="408"/>
        <v>90.24745269286754</v>
      </c>
      <c r="DW367">
        <f t="shared" si="409"/>
        <v>9.7525473071324598</v>
      </c>
      <c r="DX367">
        <f t="shared" si="410"/>
        <v>1.4253773057574064</v>
      </c>
      <c r="DY367">
        <f t="shared" si="411"/>
        <v>89.64303670186024</v>
      </c>
      <c r="DZ367">
        <f t="shared" si="412"/>
        <v>10.356963298139769</v>
      </c>
      <c r="EA367">
        <f t="shared" si="413"/>
        <v>3.7436757392039675</v>
      </c>
      <c r="EB367">
        <f t="shared" si="414"/>
        <v>49.483154670750388</v>
      </c>
      <c r="EC367">
        <f t="shared" si="415"/>
        <v>50.516845329249612</v>
      </c>
      <c r="ED367">
        <f t="shared" si="416"/>
        <v>0.78399334967250001</v>
      </c>
      <c r="EE367">
        <f t="shared" si="417"/>
        <v>49.223034734917732</v>
      </c>
      <c r="EF367">
        <f t="shared" si="418"/>
        <v>50.776965265082261</v>
      </c>
      <c r="EG367">
        <f t="shared" si="419"/>
        <v>2.2323028192228862</v>
      </c>
      <c r="EH367">
        <f t="shared" si="420"/>
        <v>56.613162118780089</v>
      </c>
      <c r="EI367">
        <f t="shared" si="421"/>
        <v>43.386837881219904</v>
      </c>
    </row>
    <row r="368" spans="1:139" x14ac:dyDescent="0.25">
      <c r="A368" t="s">
        <v>3033</v>
      </c>
      <c r="B368">
        <v>367</v>
      </c>
      <c r="C368" t="s">
        <v>427</v>
      </c>
      <c r="D368" t="s">
        <v>3187</v>
      </c>
      <c r="E368">
        <v>599578</v>
      </c>
      <c r="F368">
        <v>300309</v>
      </c>
      <c r="G368">
        <v>299269</v>
      </c>
      <c r="H368">
        <v>155510</v>
      </c>
      <c r="I368">
        <v>105703</v>
      </c>
      <c r="J368">
        <v>49807</v>
      </c>
      <c r="K368">
        <f t="shared" si="358"/>
        <v>25.936575391358591</v>
      </c>
      <c r="L368">
        <f t="shared" si="359"/>
        <v>35.198079311642346</v>
      </c>
      <c r="M368">
        <f t="shared" si="360"/>
        <v>16.642886500105256</v>
      </c>
      <c r="N368">
        <f t="shared" si="422"/>
        <v>67.971834608706843</v>
      </c>
      <c r="O368">
        <f t="shared" si="423"/>
        <v>32.028165391293165</v>
      </c>
      <c r="P368">
        <f t="shared" si="361"/>
        <v>81.0372323323259</v>
      </c>
      <c r="Q368">
        <f t="shared" si="362"/>
        <v>4.1971577390521508</v>
      </c>
      <c r="R368">
        <f t="shared" si="363"/>
        <v>2.8892032666709535</v>
      </c>
      <c r="S368">
        <f t="shared" si="424"/>
        <v>1.6494116134010675</v>
      </c>
      <c r="T368">
        <f t="shared" si="364"/>
        <v>10.226995048549933</v>
      </c>
      <c r="U368">
        <f t="shared" si="365"/>
        <v>18.962767667674104</v>
      </c>
      <c r="V368">
        <f t="shared" si="366"/>
        <v>2948900</v>
      </c>
      <c r="W368">
        <v>96004</v>
      </c>
      <c r="X368">
        <v>67365</v>
      </c>
      <c r="Y368">
        <v>28639</v>
      </c>
      <c r="Z368">
        <v>29589</v>
      </c>
      <c r="AA368">
        <v>17064</v>
      </c>
      <c r="AB368">
        <v>12525</v>
      </c>
      <c r="AC368">
        <v>428</v>
      </c>
      <c r="AD368">
        <v>338</v>
      </c>
      <c r="AE368">
        <v>90</v>
      </c>
      <c r="AF368">
        <v>359</v>
      </c>
      <c r="AG368">
        <v>251</v>
      </c>
      <c r="AH368">
        <v>108</v>
      </c>
      <c r="AI368">
        <v>4182</v>
      </c>
      <c r="AJ368">
        <v>2689</v>
      </c>
      <c r="AK368">
        <v>1493</v>
      </c>
      <c r="AL368">
        <v>1986</v>
      </c>
      <c r="AM368">
        <v>1642</v>
      </c>
      <c r="AN368">
        <v>344</v>
      </c>
      <c r="AO368">
        <v>222</v>
      </c>
      <c r="AP368">
        <v>207</v>
      </c>
      <c r="AQ368">
        <v>15</v>
      </c>
      <c r="AR368">
        <v>2565</v>
      </c>
      <c r="AS368">
        <v>2090</v>
      </c>
      <c r="AT368">
        <v>475</v>
      </c>
      <c r="AU368">
        <v>29</v>
      </c>
      <c r="AV368">
        <v>29</v>
      </c>
      <c r="AW368">
        <v>0</v>
      </c>
      <c r="AX368">
        <v>4464</v>
      </c>
      <c r="AY368">
        <v>3922</v>
      </c>
      <c r="AZ368">
        <v>542</v>
      </c>
      <c r="BA368">
        <v>2187</v>
      </c>
      <c r="BB368">
        <v>2125</v>
      </c>
      <c r="BC368">
        <v>62</v>
      </c>
      <c r="BD368">
        <v>471</v>
      </c>
      <c r="BE368">
        <v>361</v>
      </c>
      <c r="BF368">
        <v>110</v>
      </c>
      <c r="BG368">
        <v>2</v>
      </c>
      <c r="BH368">
        <v>2</v>
      </c>
      <c r="BI368">
        <v>0</v>
      </c>
      <c r="BJ368">
        <v>110</v>
      </c>
      <c r="BK368">
        <v>98</v>
      </c>
      <c r="BL368">
        <v>12</v>
      </c>
      <c r="BM368">
        <v>684</v>
      </c>
      <c r="BN368">
        <v>626</v>
      </c>
      <c r="BO368">
        <v>58</v>
      </c>
      <c r="BP368">
        <v>1700</v>
      </c>
      <c r="BQ368">
        <v>1496</v>
      </c>
      <c r="BR368">
        <v>204</v>
      </c>
      <c r="BS368">
        <v>6365</v>
      </c>
      <c r="BT368">
        <v>2809</v>
      </c>
      <c r="BU368">
        <v>3556</v>
      </c>
      <c r="BV368">
        <v>1071</v>
      </c>
      <c r="BW368">
        <v>529</v>
      </c>
      <c r="BX368">
        <v>542</v>
      </c>
      <c r="BY368">
        <v>3092</v>
      </c>
      <c r="BZ368">
        <v>2060</v>
      </c>
      <c r="CA368">
        <v>1032</v>
      </c>
      <c r="CB368" t="str">
        <f t="shared" si="425"/>
        <v>CultivatorsTotal</v>
      </c>
      <c r="CC368" t="str">
        <f t="shared" si="426"/>
        <v>CultivatorsMale</v>
      </c>
      <c r="CD368" t="str">
        <f t="shared" si="427"/>
        <v>CultivatorsFemale</v>
      </c>
      <c r="CE368">
        <f t="shared" si="367"/>
        <v>61.734936660021866</v>
      </c>
      <c r="CF368">
        <f t="shared" si="368"/>
        <v>70.168951293696097</v>
      </c>
      <c r="CG368">
        <f t="shared" si="369"/>
        <v>29.831048706303903</v>
      </c>
      <c r="CH368">
        <f t="shared" si="370"/>
        <v>19.027072214005532</v>
      </c>
      <c r="CI368">
        <f t="shared" si="371"/>
        <v>57.670080097333468</v>
      </c>
      <c r="CJ368">
        <f t="shared" si="372"/>
        <v>42.329919902666532</v>
      </c>
      <c r="CK368">
        <f t="shared" si="373"/>
        <v>0.2752234582985017</v>
      </c>
      <c r="CL368">
        <f t="shared" si="374"/>
        <v>78.971962616822438</v>
      </c>
      <c r="CM368">
        <f t="shared" si="375"/>
        <v>21.028037383177569</v>
      </c>
      <c r="CN368">
        <f t="shared" si="376"/>
        <v>0.23085332132981801</v>
      </c>
      <c r="CO368">
        <f t="shared" si="377"/>
        <v>69.916434540389972</v>
      </c>
      <c r="CP368">
        <f t="shared" si="428"/>
        <v>30.083565459610028</v>
      </c>
      <c r="CQ368">
        <f t="shared" si="378"/>
        <v>2.6892161275802198</v>
      </c>
      <c r="CR368">
        <f t="shared" si="379"/>
        <v>64.299378287900524</v>
      </c>
      <c r="CS368">
        <f t="shared" si="380"/>
        <v>35.700621712099476</v>
      </c>
      <c r="CT368">
        <f t="shared" si="381"/>
        <v>1.2770882901421132</v>
      </c>
      <c r="CU368">
        <f t="shared" si="382"/>
        <v>82.678751258811673</v>
      </c>
      <c r="CV368">
        <f t="shared" si="383"/>
        <v>17.32124874118832</v>
      </c>
      <c r="CW368">
        <f t="shared" si="384"/>
        <v>0.1427560928557649</v>
      </c>
      <c r="CX368">
        <f t="shared" si="385"/>
        <v>93.243243243243242</v>
      </c>
      <c r="CY368">
        <f t="shared" si="386"/>
        <v>6.756756756756757</v>
      </c>
      <c r="CZ368">
        <f t="shared" si="387"/>
        <v>1.6494116134010675</v>
      </c>
      <c r="DA368">
        <f t="shared" si="388"/>
        <v>81.481481481481481</v>
      </c>
      <c r="DB368">
        <f t="shared" si="389"/>
        <v>18.518518518518519</v>
      </c>
      <c r="DC368">
        <f t="shared" si="390"/>
        <v>1.8648318436113434E-2</v>
      </c>
      <c r="DD368">
        <f t="shared" si="391"/>
        <v>100</v>
      </c>
      <c r="DE368">
        <f t="shared" si="429"/>
        <v>0</v>
      </c>
      <c r="DF368">
        <f t="shared" si="392"/>
        <v>2.8705549482348403</v>
      </c>
      <c r="DG368">
        <f t="shared" si="393"/>
        <v>87.858422939068106</v>
      </c>
      <c r="DH368">
        <f t="shared" si="394"/>
        <v>12.141577060931899</v>
      </c>
      <c r="DI368">
        <f t="shared" si="395"/>
        <v>1.4063404282682785</v>
      </c>
      <c r="DJ368">
        <f t="shared" si="396"/>
        <v>97.165066300868773</v>
      </c>
      <c r="DK368">
        <f t="shared" si="397"/>
        <v>2.8349336991312297</v>
      </c>
      <c r="DL368">
        <f t="shared" si="398"/>
        <v>0.30287441322101472</v>
      </c>
      <c r="DM368">
        <f t="shared" si="399"/>
        <v>76.645435244161362</v>
      </c>
      <c r="DN368">
        <f t="shared" si="400"/>
        <v>23.354564755838641</v>
      </c>
      <c r="DO368">
        <f t="shared" si="401"/>
        <v>1.2860909266285126E-3</v>
      </c>
      <c r="DP368">
        <f t="shared" si="402"/>
        <v>100</v>
      </c>
      <c r="DQ368">
        <f t="shared" si="403"/>
        <v>0</v>
      </c>
      <c r="DR368">
        <f t="shared" si="404"/>
        <v>7.0735000964568195E-2</v>
      </c>
      <c r="DS368">
        <f t="shared" si="405"/>
        <v>89.090909090909093</v>
      </c>
      <c r="DT368">
        <f t="shared" si="406"/>
        <v>10.909090909090908</v>
      </c>
      <c r="DU368">
        <f t="shared" si="407"/>
        <v>0.43984309690695128</v>
      </c>
      <c r="DV368">
        <f t="shared" si="408"/>
        <v>91.520467836257311</v>
      </c>
      <c r="DW368">
        <f t="shared" si="409"/>
        <v>8.4795321637426895</v>
      </c>
      <c r="DX368">
        <f t="shared" si="410"/>
        <v>1.0931772876342358</v>
      </c>
      <c r="DY368">
        <f t="shared" si="411"/>
        <v>88</v>
      </c>
      <c r="DZ368">
        <f t="shared" si="412"/>
        <v>12</v>
      </c>
      <c r="EA368">
        <f t="shared" si="413"/>
        <v>4.0929843739952414</v>
      </c>
      <c r="EB368">
        <f t="shared" si="414"/>
        <v>44.131971720345639</v>
      </c>
      <c r="EC368">
        <f t="shared" si="415"/>
        <v>55.868028279654361</v>
      </c>
      <c r="ED368">
        <f t="shared" si="416"/>
        <v>0.68870169120956859</v>
      </c>
      <c r="EE368">
        <f t="shared" si="417"/>
        <v>49.39309056956116</v>
      </c>
      <c r="EF368">
        <f t="shared" si="418"/>
        <v>50.60690943043884</v>
      </c>
      <c r="EG368">
        <f t="shared" si="419"/>
        <v>1.9882965725676807</v>
      </c>
      <c r="EH368">
        <f t="shared" si="420"/>
        <v>66.623544631306601</v>
      </c>
      <c r="EI368">
        <f t="shared" si="421"/>
        <v>33.376455368693399</v>
      </c>
    </row>
    <row r="369" spans="1:139" x14ac:dyDescent="0.25">
      <c r="A369" t="s">
        <v>2191</v>
      </c>
      <c r="B369">
        <v>368</v>
      </c>
      <c r="C369" t="s">
        <v>428</v>
      </c>
      <c r="D369" t="s">
        <v>3187</v>
      </c>
      <c r="E369">
        <v>1502338</v>
      </c>
      <c r="F369">
        <v>749385</v>
      </c>
      <c r="G369">
        <v>752953</v>
      </c>
      <c r="H369">
        <v>343990</v>
      </c>
      <c r="I369">
        <v>240511</v>
      </c>
      <c r="J369">
        <v>103479</v>
      </c>
      <c r="K369">
        <f t="shared" si="358"/>
        <v>22.896977910430277</v>
      </c>
      <c r="L369">
        <f t="shared" si="359"/>
        <v>32.094450782975379</v>
      </c>
      <c r="M369">
        <f t="shared" si="360"/>
        <v>13.74308887805746</v>
      </c>
      <c r="N369">
        <f t="shared" si="422"/>
        <v>69.918020872699799</v>
      </c>
      <c r="O369">
        <f t="shared" si="423"/>
        <v>30.081979127300212</v>
      </c>
      <c r="P369">
        <f t="shared" si="361"/>
        <v>62.428558969737495</v>
      </c>
      <c r="Q369">
        <f t="shared" si="362"/>
        <v>11.141021541323877</v>
      </c>
      <c r="R369">
        <f t="shared" si="363"/>
        <v>5.4280647693246902</v>
      </c>
      <c r="S369">
        <f t="shared" si="424"/>
        <v>4.3582662286694376</v>
      </c>
      <c r="T369">
        <f t="shared" si="364"/>
        <v>16.644088490944505</v>
      </c>
      <c r="U369">
        <f t="shared" si="365"/>
        <v>37.571441030262505</v>
      </c>
      <c r="V369">
        <f t="shared" si="366"/>
        <v>12924200</v>
      </c>
      <c r="W369">
        <v>137464</v>
      </c>
      <c r="X369">
        <v>95888</v>
      </c>
      <c r="Y369">
        <v>41576</v>
      </c>
      <c r="Z369">
        <v>72410</v>
      </c>
      <c r="AA369">
        <v>39213</v>
      </c>
      <c r="AB369">
        <v>33197</v>
      </c>
      <c r="AC369">
        <v>4874</v>
      </c>
      <c r="AD369">
        <v>3936</v>
      </c>
      <c r="AE369">
        <v>938</v>
      </c>
      <c r="AF369">
        <v>6960</v>
      </c>
      <c r="AG369">
        <v>6178</v>
      </c>
      <c r="AH369">
        <v>782</v>
      </c>
      <c r="AI369">
        <v>13718</v>
      </c>
      <c r="AJ369">
        <v>8156</v>
      </c>
      <c r="AK369">
        <v>5562</v>
      </c>
      <c r="AL369">
        <v>17646</v>
      </c>
      <c r="AM369">
        <v>15304</v>
      </c>
      <c r="AN369">
        <v>2342</v>
      </c>
      <c r="AO369">
        <v>1020</v>
      </c>
      <c r="AP369">
        <v>952</v>
      </c>
      <c r="AQ369">
        <v>68</v>
      </c>
      <c r="AR369">
        <v>14992</v>
      </c>
      <c r="AS369">
        <v>11840</v>
      </c>
      <c r="AT369">
        <v>3152</v>
      </c>
      <c r="AU369">
        <v>72</v>
      </c>
      <c r="AV369">
        <v>72</v>
      </c>
      <c r="AW369">
        <v>0</v>
      </c>
      <c r="AX369">
        <v>18600</v>
      </c>
      <c r="AY369">
        <v>16912</v>
      </c>
      <c r="AZ369">
        <v>1688</v>
      </c>
      <c r="BA369">
        <v>18188</v>
      </c>
      <c r="BB369">
        <v>16744</v>
      </c>
      <c r="BC369">
        <v>1444</v>
      </c>
      <c r="BD369">
        <v>1612</v>
      </c>
      <c r="BE369">
        <v>1436</v>
      </c>
      <c r="BF369">
        <v>176</v>
      </c>
      <c r="BG369">
        <v>30</v>
      </c>
      <c r="BH369">
        <v>30</v>
      </c>
      <c r="BI369">
        <v>0</v>
      </c>
      <c r="BJ369">
        <v>652</v>
      </c>
      <c r="BK369">
        <v>606</v>
      </c>
      <c r="BL369">
        <v>46</v>
      </c>
      <c r="BM369">
        <v>2746</v>
      </c>
      <c r="BN369">
        <v>2560</v>
      </c>
      <c r="BO369">
        <v>186</v>
      </c>
      <c r="BP369">
        <v>7072</v>
      </c>
      <c r="BQ369">
        <v>6486</v>
      </c>
      <c r="BR369">
        <v>586</v>
      </c>
      <c r="BS369">
        <v>14446</v>
      </c>
      <c r="BT369">
        <v>6718</v>
      </c>
      <c r="BU369">
        <v>7728</v>
      </c>
      <c r="BV369">
        <v>1284</v>
      </c>
      <c r="BW369">
        <v>698</v>
      </c>
      <c r="BX369">
        <v>586</v>
      </c>
      <c r="BY369">
        <v>10204</v>
      </c>
      <c r="BZ369">
        <v>6782</v>
      </c>
      <c r="CA369">
        <v>3422</v>
      </c>
      <c r="CB369" t="str">
        <f t="shared" si="425"/>
        <v>CultivatorsTotal</v>
      </c>
      <c r="CC369" t="str">
        <f t="shared" si="426"/>
        <v>CultivatorsMale</v>
      </c>
      <c r="CD369" t="str">
        <f t="shared" si="427"/>
        <v>CultivatorsFemale</v>
      </c>
      <c r="CE369">
        <f t="shared" si="367"/>
        <v>39.961626791476498</v>
      </c>
      <c r="CF369">
        <f t="shared" si="368"/>
        <v>69.754990397485884</v>
      </c>
      <c r="CG369">
        <f t="shared" si="369"/>
        <v>30.245009602514113</v>
      </c>
      <c r="CH369">
        <f t="shared" si="370"/>
        <v>21.050030524143143</v>
      </c>
      <c r="CI369">
        <f t="shared" si="371"/>
        <v>54.154122358790225</v>
      </c>
      <c r="CJ369">
        <f t="shared" si="372"/>
        <v>45.845877641209775</v>
      </c>
      <c r="CK369">
        <f t="shared" si="373"/>
        <v>1.4169016541178523</v>
      </c>
      <c r="CL369">
        <f t="shared" si="374"/>
        <v>80.755026672137873</v>
      </c>
      <c r="CM369">
        <f t="shared" si="375"/>
        <v>19.244973327862127</v>
      </c>
      <c r="CN369">
        <f t="shared" si="376"/>
        <v>2.0233146312392805</v>
      </c>
      <c r="CO369">
        <f t="shared" si="377"/>
        <v>88.764367816091948</v>
      </c>
      <c r="CP369">
        <f t="shared" si="428"/>
        <v>11.235632183908045</v>
      </c>
      <c r="CQ369">
        <f t="shared" si="378"/>
        <v>3.987906625192593</v>
      </c>
      <c r="CR369">
        <f t="shared" si="379"/>
        <v>59.45473101035136</v>
      </c>
      <c r="CS369">
        <f t="shared" si="380"/>
        <v>40.545268989648633</v>
      </c>
      <c r="CT369">
        <f t="shared" si="381"/>
        <v>5.1298002848920028</v>
      </c>
      <c r="CU369">
        <f t="shared" si="382"/>
        <v>86.727870338887001</v>
      </c>
      <c r="CV369">
        <f t="shared" si="383"/>
        <v>13.272129661113</v>
      </c>
      <c r="CW369">
        <f t="shared" si="384"/>
        <v>0.29652024768161866</v>
      </c>
      <c r="CX369">
        <f t="shared" si="385"/>
        <v>93.333333333333329</v>
      </c>
      <c r="CY369">
        <f t="shared" si="386"/>
        <v>6.666666666666667</v>
      </c>
      <c r="CZ369">
        <f t="shared" si="387"/>
        <v>4.3582662286694376</v>
      </c>
      <c r="DA369">
        <f t="shared" si="388"/>
        <v>78.975453575240124</v>
      </c>
      <c r="DB369">
        <f t="shared" si="389"/>
        <v>21.024546424759873</v>
      </c>
      <c r="DC369">
        <f t="shared" si="390"/>
        <v>2.0930841012820139E-2</v>
      </c>
      <c r="DD369">
        <f t="shared" si="391"/>
        <v>100</v>
      </c>
      <c r="DE369">
        <f t="shared" si="429"/>
        <v>0</v>
      </c>
      <c r="DF369">
        <f t="shared" si="392"/>
        <v>5.40713392831187</v>
      </c>
      <c r="DG369">
        <f t="shared" si="393"/>
        <v>90.924731182795711</v>
      </c>
      <c r="DH369">
        <f t="shared" si="394"/>
        <v>9.0752688172043019</v>
      </c>
      <c r="DI369">
        <f t="shared" si="395"/>
        <v>5.2873630047385101</v>
      </c>
      <c r="DJ369">
        <f t="shared" si="396"/>
        <v>92.060699362216852</v>
      </c>
      <c r="DK369">
        <f t="shared" si="397"/>
        <v>7.9393006377831536</v>
      </c>
      <c r="DL369">
        <f t="shared" si="398"/>
        <v>0.46861827378702869</v>
      </c>
      <c r="DM369">
        <f t="shared" si="399"/>
        <v>89.081885856079396</v>
      </c>
      <c r="DN369">
        <f t="shared" si="400"/>
        <v>10.918114143920596</v>
      </c>
      <c r="DO369">
        <f t="shared" si="401"/>
        <v>8.7211837553417253E-3</v>
      </c>
      <c r="DP369">
        <f t="shared" si="402"/>
        <v>100</v>
      </c>
      <c r="DQ369">
        <f t="shared" si="403"/>
        <v>0</v>
      </c>
      <c r="DR369">
        <f t="shared" si="404"/>
        <v>0.18954039361609348</v>
      </c>
      <c r="DS369">
        <f t="shared" si="405"/>
        <v>92.944785276073617</v>
      </c>
      <c r="DT369">
        <f t="shared" si="406"/>
        <v>7.0552147239263796</v>
      </c>
      <c r="DU369">
        <f t="shared" si="407"/>
        <v>0.79827901973894588</v>
      </c>
      <c r="DV369">
        <f t="shared" si="408"/>
        <v>93.226511289147851</v>
      </c>
      <c r="DW369">
        <f t="shared" si="409"/>
        <v>6.7734887108521491</v>
      </c>
      <c r="DX369">
        <f t="shared" si="410"/>
        <v>2.0558737172592227</v>
      </c>
      <c r="DY369">
        <f t="shared" si="411"/>
        <v>91.713800904977376</v>
      </c>
      <c r="DZ369">
        <f t="shared" si="412"/>
        <v>8.2861990950226243</v>
      </c>
      <c r="EA369">
        <f t="shared" si="413"/>
        <v>4.1995406843222183</v>
      </c>
      <c r="EB369">
        <f t="shared" si="414"/>
        <v>46.504222622179149</v>
      </c>
      <c r="EC369">
        <f t="shared" si="415"/>
        <v>53.495777377820851</v>
      </c>
      <c r="ED369">
        <f t="shared" si="416"/>
        <v>0.37326666472862585</v>
      </c>
      <c r="EE369">
        <f t="shared" si="417"/>
        <v>54.361370716510905</v>
      </c>
      <c r="EF369">
        <f t="shared" si="418"/>
        <v>45.638629283489095</v>
      </c>
      <c r="EG369">
        <f t="shared" si="419"/>
        <v>2.9663653013168987</v>
      </c>
      <c r="EH369">
        <f t="shared" si="420"/>
        <v>66.464131713053703</v>
      </c>
      <c r="EI369">
        <f t="shared" si="421"/>
        <v>33.535868286946297</v>
      </c>
    </row>
    <row r="370" spans="1:139" x14ac:dyDescent="0.25">
      <c r="A370" t="s">
        <v>3034</v>
      </c>
      <c r="B370">
        <v>369</v>
      </c>
      <c r="C370" t="s">
        <v>429</v>
      </c>
      <c r="D370" t="s">
        <v>3187</v>
      </c>
      <c r="E370">
        <v>1065056</v>
      </c>
      <c r="F370">
        <v>544411</v>
      </c>
      <c r="G370">
        <v>520645</v>
      </c>
      <c r="H370">
        <v>227944</v>
      </c>
      <c r="I370">
        <v>180250</v>
      </c>
      <c r="J370">
        <v>47694</v>
      </c>
      <c r="K370">
        <f t="shared" si="358"/>
        <v>21.402067121353245</v>
      </c>
      <c r="L370">
        <f t="shared" si="359"/>
        <v>33.109176706569116</v>
      </c>
      <c r="M370">
        <f t="shared" si="360"/>
        <v>9.1605604586618519</v>
      </c>
      <c r="N370">
        <f t="shared" si="422"/>
        <v>79.076439827326013</v>
      </c>
      <c r="O370">
        <f t="shared" si="423"/>
        <v>20.923560172673991</v>
      </c>
      <c r="P370">
        <f t="shared" si="361"/>
        <v>40.053697399361248</v>
      </c>
      <c r="Q370">
        <f t="shared" si="362"/>
        <v>24.549012038044431</v>
      </c>
      <c r="R370">
        <f t="shared" si="363"/>
        <v>6.9587267048046897</v>
      </c>
      <c r="S370">
        <f t="shared" si="424"/>
        <v>8.5784227705050373</v>
      </c>
      <c r="T370">
        <f t="shared" si="364"/>
        <v>19.860141087284596</v>
      </c>
      <c r="U370">
        <f t="shared" si="365"/>
        <v>59.946302600638752</v>
      </c>
      <c r="V370">
        <f t="shared" si="366"/>
        <v>13664400</v>
      </c>
      <c r="W370">
        <v>57441</v>
      </c>
      <c r="X370">
        <v>43996</v>
      </c>
      <c r="Y370">
        <v>13445</v>
      </c>
      <c r="Z370">
        <v>32167</v>
      </c>
      <c r="AA370">
        <v>19060</v>
      </c>
      <c r="AB370">
        <v>13107</v>
      </c>
      <c r="AC370">
        <v>1692</v>
      </c>
      <c r="AD370">
        <v>1358</v>
      </c>
      <c r="AE370">
        <v>334</v>
      </c>
      <c r="AF370">
        <v>2456</v>
      </c>
      <c r="AG370">
        <v>1778</v>
      </c>
      <c r="AH370">
        <v>678</v>
      </c>
      <c r="AI370">
        <v>4794</v>
      </c>
      <c r="AJ370">
        <v>3224</v>
      </c>
      <c r="AK370">
        <v>1570</v>
      </c>
      <c r="AL370">
        <v>48708</v>
      </c>
      <c r="AM370">
        <v>45044</v>
      </c>
      <c r="AN370">
        <v>3664</v>
      </c>
      <c r="AO370">
        <v>1566</v>
      </c>
      <c r="AP370">
        <v>1496</v>
      </c>
      <c r="AQ370">
        <v>70</v>
      </c>
      <c r="AR370">
        <v>19554</v>
      </c>
      <c r="AS370">
        <v>15394</v>
      </c>
      <c r="AT370">
        <v>4160</v>
      </c>
      <c r="AU370">
        <v>34</v>
      </c>
      <c r="AV370">
        <v>34</v>
      </c>
      <c r="AW370">
        <v>0</v>
      </c>
      <c r="AX370">
        <v>15828</v>
      </c>
      <c r="AY370">
        <v>14744</v>
      </c>
      <c r="AZ370">
        <v>1084</v>
      </c>
      <c r="BA370">
        <v>11482</v>
      </c>
      <c r="BB370">
        <v>10920</v>
      </c>
      <c r="BC370">
        <v>562</v>
      </c>
      <c r="BD370">
        <v>2078</v>
      </c>
      <c r="BE370">
        <v>1954</v>
      </c>
      <c r="BF370">
        <v>124</v>
      </c>
      <c r="BG370">
        <v>2</v>
      </c>
      <c r="BH370">
        <v>0</v>
      </c>
      <c r="BI370">
        <v>2</v>
      </c>
      <c r="BJ370">
        <v>846</v>
      </c>
      <c r="BK370">
        <v>724</v>
      </c>
      <c r="BL370">
        <v>122</v>
      </c>
      <c r="BM370">
        <v>2596</v>
      </c>
      <c r="BN370">
        <v>2426</v>
      </c>
      <c r="BO370">
        <v>170</v>
      </c>
      <c r="BP370">
        <v>5134</v>
      </c>
      <c r="BQ370">
        <v>4676</v>
      </c>
      <c r="BR370">
        <v>458</v>
      </c>
      <c r="BS370">
        <v>10862</v>
      </c>
      <c r="BT370">
        <v>5986</v>
      </c>
      <c r="BU370">
        <v>4876</v>
      </c>
      <c r="BV370">
        <v>1438</v>
      </c>
      <c r="BW370">
        <v>730</v>
      </c>
      <c r="BX370">
        <v>708</v>
      </c>
      <c r="BY370">
        <v>9266</v>
      </c>
      <c r="BZ370">
        <v>6706</v>
      </c>
      <c r="CA370">
        <v>2560</v>
      </c>
      <c r="CB370" t="str">
        <f t="shared" si="425"/>
        <v>CultivatorsTotal</v>
      </c>
      <c r="CC370" t="str">
        <f t="shared" si="426"/>
        <v>CNonHHIMale</v>
      </c>
      <c r="CD370" t="str">
        <f t="shared" si="427"/>
        <v>CultivatorsFemale</v>
      </c>
      <c r="CE370">
        <f t="shared" si="367"/>
        <v>25.199610430632085</v>
      </c>
      <c r="CF370">
        <f t="shared" si="368"/>
        <v>76.593374070785686</v>
      </c>
      <c r="CG370">
        <f t="shared" si="369"/>
        <v>23.406625929214325</v>
      </c>
      <c r="CH370">
        <f t="shared" si="370"/>
        <v>14.111799389323693</v>
      </c>
      <c r="CI370">
        <f t="shared" si="371"/>
        <v>59.253271986818788</v>
      </c>
      <c r="CJ370">
        <f t="shared" si="372"/>
        <v>40.746728013181212</v>
      </c>
      <c r="CK370">
        <f t="shared" si="373"/>
        <v>0.74228757940546808</v>
      </c>
      <c r="CL370">
        <f t="shared" si="374"/>
        <v>80.260047281323878</v>
      </c>
      <c r="CM370">
        <f t="shared" si="375"/>
        <v>19.739952718676122</v>
      </c>
      <c r="CN370">
        <f t="shared" si="376"/>
        <v>1.0774576211701119</v>
      </c>
      <c r="CO370">
        <f t="shared" si="377"/>
        <v>72.394136807817588</v>
      </c>
      <c r="CP370">
        <f t="shared" si="428"/>
        <v>27.605863192182412</v>
      </c>
      <c r="CQ370">
        <f t="shared" si="378"/>
        <v>2.103148141648826</v>
      </c>
      <c r="CR370">
        <f t="shared" si="379"/>
        <v>67.25073007926575</v>
      </c>
      <c r="CS370">
        <f t="shared" si="380"/>
        <v>32.74926992073425</v>
      </c>
      <c r="CT370">
        <f t="shared" si="381"/>
        <v>21.368406275225492</v>
      </c>
      <c r="CU370">
        <f t="shared" si="382"/>
        <v>92.477621745914433</v>
      </c>
      <c r="CV370">
        <f t="shared" si="383"/>
        <v>7.522378254085571</v>
      </c>
      <c r="CW370">
        <f t="shared" si="384"/>
        <v>0.68701084476889052</v>
      </c>
      <c r="CX370">
        <f t="shared" si="385"/>
        <v>95.53001277139208</v>
      </c>
      <c r="CY370">
        <f t="shared" si="386"/>
        <v>4.4699872286079181</v>
      </c>
      <c r="CZ370">
        <f t="shared" si="387"/>
        <v>8.5784227705050373</v>
      </c>
      <c r="DA370">
        <f t="shared" si="388"/>
        <v>78.725580443898949</v>
      </c>
      <c r="DB370">
        <f t="shared" si="389"/>
        <v>21.274419556101055</v>
      </c>
      <c r="DC370">
        <f t="shared" si="390"/>
        <v>1.491594426701295E-2</v>
      </c>
      <c r="DD370">
        <f t="shared" si="391"/>
        <v>100</v>
      </c>
      <c r="DE370">
        <f t="shared" si="429"/>
        <v>0</v>
      </c>
      <c r="DF370">
        <f t="shared" si="392"/>
        <v>6.9438107605376764</v>
      </c>
      <c r="DG370">
        <f t="shared" si="393"/>
        <v>93.151377306039933</v>
      </c>
      <c r="DH370">
        <f t="shared" si="394"/>
        <v>6.8486226939600714</v>
      </c>
      <c r="DI370">
        <f t="shared" si="395"/>
        <v>5.037202119818903</v>
      </c>
      <c r="DJ370">
        <f t="shared" si="396"/>
        <v>95.105382337571854</v>
      </c>
      <c r="DK370">
        <f t="shared" si="397"/>
        <v>4.8946176624281481</v>
      </c>
      <c r="DL370">
        <f t="shared" si="398"/>
        <v>0.91162741726037977</v>
      </c>
      <c r="DM370">
        <f t="shared" si="399"/>
        <v>94.032723772858517</v>
      </c>
      <c r="DN370">
        <f t="shared" si="400"/>
        <v>5.9672762271414825</v>
      </c>
      <c r="DO370">
        <f t="shared" si="401"/>
        <v>8.7740848629487935E-4</v>
      </c>
      <c r="DP370">
        <f t="shared" si="402"/>
        <v>0</v>
      </c>
      <c r="DQ370">
        <f t="shared" si="403"/>
        <v>100</v>
      </c>
      <c r="DR370">
        <f t="shared" si="404"/>
        <v>0.37114378970273404</v>
      </c>
      <c r="DS370">
        <f t="shared" si="405"/>
        <v>85.579196217494086</v>
      </c>
      <c r="DT370">
        <f t="shared" si="406"/>
        <v>14.420803782505912</v>
      </c>
      <c r="DU370">
        <f t="shared" si="407"/>
        <v>1.1388762152107534</v>
      </c>
      <c r="DV370">
        <f t="shared" si="408"/>
        <v>93.451463790446837</v>
      </c>
      <c r="DW370">
        <f t="shared" si="409"/>
        <v>6.5485362095531592</v>
      </c>
      <c r="DX370">
        <f t="shared" si="410"/>
        <v>2.2523075843189555</v>
      </c>
      <c r="DY370">
        <f t="shared" si="411"/>
        <v>91.079080638878068</v>
      </c>
      <c r="DZ370">
        <f t="shared" si="412"/>
        <v>8.920919361121932</v>
      </c>
      <c r="EA370">
        <f t="shared" si="413"/>
        <v>4.7652054890674904</v>
      </c>
      <c r="EB370">
        <f t="shared" si="414"/>
        <v>55.109556251150806</v>
      </c>
      <c r="EC370">
        <f t="shared" si="415"/>
        <v>44.890443748849201</v>
      </c>
      <c r="ED370">
        <f t="shared" si="416"/>
        <v>0.63085670164601837</v>
      </c>
      <c r="EE370">
        <f t="shared" si="417"/>
        <v>50.764951321279547</v>
      </c>
      <c r="EF370">
        <f t="shared" si="418"/>
        <v>49.235048678720446</v>
      </c>
      <c r="EG370">
        <f t="shared" si="419"/>
        <v>4.0650335170041769</v>
      </c>
      <c r="EH370">
        <f t="shared" si="420"/>
        <v>72.372113101661995</v>
      </c>
      <c r="EI370">
        <f t="shared" si="421"/>
        <v>27.627886898338012</v>
      </c>
    </row>
    <row r="371" spans="1:139" x14ac:dyDescent="0.25">
      <c r="A371" t="s">
        <v>2501</v>
      </c>
      <c r="B371">
        <v>370</v>
      </c>
      <c r="C371" t="s">
        <v>430</v>
      </c>
      <c r="E371">
        <v>1481255</v>
      </c>
      <c r="F371">
        <v>749161</v>
      </c>
      <c r="G371">
        <v>732094</v>
      </c>
      <c r="H371">
        <v>474288</v>
      </c>
      <c r="I371">
        <v>372342</v>
      </c>
      <c r="J371">
        <v>101946</v>
      </c>
      <c r="K371">
        <f t="shared" si="358"/>
        <v>32.019334955831376</v>
      </c>
      <c r="L371">
        <f t="shared" si="359"/>
        <v>49.701199074698224</v>
      </c>
      <c r="M371">
        <f t="shared" si="360"/>
        <v>13.925260963756021</v>
      </c>
      <c r="N371">
        <f t="shared" si="422"/>
        <v>78.505465033903448</v>
      </c>
      <c r="O371">
        <f t="shared" si="423"/>
        <v>21.494534966096548</v>
      </c>
      <c r="P371">
        <f t="shared" si="361"/>
        <v>69.588098370610268</v>
      </c>
      <c r="Q371">
        <f t="shared" si="362"/>
        <v>10.251155416118477</v>
      </c>
      <c r="R371">
        <f t="shared" si="363"/>
        <v>4.4744965084505619</v>
      </c>
      <c r="S371">
        <f t="shared" si="424"/>
        <v>2.4989036197415917</v>
      </c>
      <c r="T371">
        <f t="shared" si="364"/>
        <v>13.18734608507911</v>
      </c>
      <c r="U371">
        <f t="shared" si="365"/>
        <v>30.411901629389742</v>
      </c>
      <c r="V371">
        <f t="shared" si="366"/>
        <v>14424000.000000002</v>
      </c>
      <c r="W371">
        <v>173496</v>
      </c>
      <c r="X371">
        <v>153167</v>
      </c>
      <c r="Y371">
        <v>20329</v>
      </c>
      <c r="Z371">
        <v>152438</v>
      </c>
      <c r="AA371">
        <v>103347</v>
      </c>
      <c r="AB371">
        <v>49091</v>
      </c>
      <c r="AC371">
        <v>4114</v>
      </c>
      <c r="AD371">
        <v>3402</v>
      </c>
      <c r="AE371">
        <v>712</v>
      </c>
      <c r="AF371">
        <v>708</v>
      </c>
      <c r="AG371">
        <v>524</v>
      </c>
      <c r="AH371">
        <v>184</v>
      </c>
      <c r="AI371">
        <v>31556</v>
      </c>
      <c r="AJ371">
        <v>21500</v>
      </c>
      <c r="AK371">
        <v>10056</v>
      </c>
      <c r="AL371">
        <v>16356</v>
      </c>
      <c r="AM371">
        <v>13872</v>
      </c>
      <c r="AN371">
        <v>2484</v>
      </c>
      <c r="AO371">
        <v>904</v>
      </c>
      <c r="AP371">
        <v>832</v>
      </c>
      <c r="AQ371">
        <v>72</v>
      </c>
      <c r="AR371">
        <v>11852</v>
      </c>
      <c r="AS371">
        <v>10196</v>
      </c>
      <c r="AT371">
        <v>1656</v>
      </c>
      <c r="AU371">
        <v>74</v>
      </c>
      <c r="AV371">
        <v>72</v>
      </c>
      <c r="AW371">
        <v>2</v>
      </c>
      <c r="AX371">
        <v>21148</v>
      </c>
      <c r="AY371">
        <v>19262</v>
      </c>
      <c r="AZ371">
        <v>1886</v>
      </c>
      <c r="BA371">
        <v>8800</v>
      </c>
      <c r="BB371">
        <v>8578</v>
      </c>
      <c r="BC371">
        <v>222</v>
      </c>
      <c r="BD371">
        <v>2894</v>
      </c>
      <c r="BE371">
        <v>2668</v>
      </c>
      <c r="BF371">
        <v>226</v>
      </c>
      <c r="BG371">
        <v>52</v>
      </c>
      <c r="BH371">
        <v>52</v>
      </c>
      <c r="BI371">
        <v>0</v>
      </c>
      <c r="BJ371">
        <v>684</v>
      </c>
      <c r="BK371">
        <v>646</v>
      </c>
      <c r="BL371">
        <v>38</v>
      </c>
      <c r="BM371">
        <v>3110</v>
      </c>
      <c r="BN371">
        <v>2990</v>
      </c>
      <c r="BO371">
        <v>120</v>
      </c>
      <c r="BP371">
        <v>6206</v>
      </c>
      <c r="BQ371">
        <v>5660</v>
      </c>
      <c r="BR371">
        <v>546</v>
      </c>
      <c r="BS371">
        <v>18970</v>
      </c>
      <c r="BT371">
        <v>10964</v>
      </c>
      <c r="BU371">
        <v>8006</v>
      </c>
      <c r="BV371">
        <v>3224</v>
      </c>
      <c r="BW371">
        <v>1868</v>
      </c>
      <c r="BX371">
        <v>1356</v>
      </c>
      <c r="BY371">
        <v>17702</v>
      </c>
      <c r="BZ371">
        <v>12742</v>
      </c>
      <c r="CA371">
        <v>4960</v>
      </c>
      <c r="CB371" t="str">
        <f t="shared" si="425"/>
        <v>CultivatorsTotal</v>
      </c>
      <c r="CC371" t="str">
        <f t="shared" si="426"/>
        <v>CultivatorsMale</v>
      </c>
      <c r="CD371" t="str">
        <f t="shared" si="427"/>
        <v>AgriculturalLabourersFemale</v>
      </c>
      <c r="CE371">
        <f t="shared" si="367"/>
        <v>36.580305637081267</v>
      </c>
      <c r="CF371">
        <f t="shared" si="368"/>
        <v>88.282726979296356</v>
      </c>
      <c r="CG371">
        <f t="shared" si="369"/>
        <v>11.717273020703647</v>
      </c>
      <c r="CH371">
        <f t="shared" si="370"/>
        <v>32.140387275242048</v>
      </c>
      <c r="CI371">
        <f t="shared" si="371"/>
        <v>67.796087589708591</v>
      </c>
      <c r="CJ371">
        <f t="shared" si="372"/>
        <v>32.203912410291395</v>
      </c>
      <c r="CK371">
        <f t="shared" si="373"/>
        <v>0.86740545828694804</v>
      </c>
      <c r="CL371">
        <f t="shared" si="374"/>
        <v>82.693242586290722</v>
      </c>
      <c r="CM371">
        <f t="shared" si="375"/>
        <v>17.306757413709288</v>
      </c>
      <c r="CN371">
        <f t="shared" si="376"/>
        <v>0.14927638902945045</v>
      </c>
      <c r="CO371">
        <f t="shared" si="377"/>
        <v>74.011299435028249</v>
      </c>
      <c r="CP371">
        <f t="shared" si="428"/>
        <v>25.988700564971751</v>
      </c>
      <c r="CQ371">
        <f t="shared" si="378"/>
        <v>6.6533414296798572</v>
      </c>
      <c r="CR371">
        <f t="shared" si="379"/>
        <v>68.132843199391559</v>
      </c>
      <c r="CS371">
        <f t="shared" si="380"/>
        <v>31.867156800608441</v>
      </c>
      <c r="CT371">
        <f t="shared" si="381"/>
        <v>3.4485375974091688</v>
      </c>
      <c r="CU371">
        <f t="shared" si="382"/>
        <v>84.812912692589876</v>
      </c>
      <c r="CV371">
        <f t="shared" si="383"/>
        <v>15.187087307410124</v>
      </c>
      <c r="CW371">
        <f t="shared" si="384"/>
        <v>0.19060149107715144</v>
      </c>
      <c r="CX371">
        <f t="shared" si="385"/>
        <v>92.035398230088489</v>
      </c>
      <c r="CY371">
        <f t="shared" si="386"/>
        <v>7.9646017699115044</v>
      </c>
      <c r="CZ371">
        <f t="shared" si="387"/>
        <v>2.4989036197415917</v>
      </c>
      <c r="DA371">
        <f t="shared" si="388"/>
        <v>86.027674654066828</v>
      </c>
      <c r="DB371">
        <f t="shared" si="389"/>
        <v>13.972325345933175</v>
      </c>
      <c r="DC371">
        <f t="shared" si="390"/>
        <v>1.5602334446580981E-2</v>
      </c>
      <c r="DD371">
        <f t="shared" si="391"/>
        <v>97.297297297297305</v>
      </c>
      <c r="DE371">
        <f t="shared" si="429"/>
        <v>2.7027027027027026</v>
      </c>
      <c r="DF371">
        <f t="shared" si="392"/>
        <v>4.4588941740039809</v>
      </c>
      <c r="DG371">
        <f t="shared" si="393"/>
        <v>91.081898997541145</v>
      </c>
      <c r="DH371">
        <f t="shared" si="394"/>
        <v>8.9181010024588616</v>
      </c>
      <c r="DI371">
        <f t="shared" si="395"/>
        <v>1.8554127449988194</v>
      </c>
      <c r="DJ371">
        <f t="shared" si="396"/>
        <v>97.47727272727272</v>
      </c>
      <c r="DK371">
        <f t="shared" si="397"/>
        <v>2.5227272727272725</v>
      </c>
      <c r="DL371">
        <f t="shared" si="398"/>
        <v>0.61017778227574804</v>
      </c>
      <c r="DM371">
        <f t="shared" si="399"/>
        <v>92.190739460953694</v>
      </c>
      <c r="DN371">
        <f t="shared" si="400"/>
        <v>7.8092605390463028</v>
      </c>
      <c r="DO371">
        <f t="shared" si="401"/>
        <v>1.0963802584083932E-2</v>
      </c>
      <c r="DP371">
        <f t="shared" si="402"/>
        <v>100</v>
      </c>
      <c r="DQ371">
        <f t="shared" si="403"/>
        <v>0</v>
      </c>
      <c r="DR371">
        <f t="shared" si="404"/>
        <v>0.14421617245218094</v>
      </c>
      <c r="DS371">
        <f t="shared" si="405"/>
        <v>94.444444444444443</v>
      </c>
      <c r="DT371">
        <f t="shared" si="406"/>
        <v>5.5555555555555554</v>
      </c>
      <c r="DU371">
        <f t="shared" si="407"/>
        <v>0.65571973147117368</v>
      </c>
      <c r="DV371">
        <f t="shared" si="408"/>
        <v>96.141479099678463</v>
      </c>
      <c r="DW371">
        <f t="shared" si="409"/>
        <v>3.8585209003215439</v>
      </c>
      <c r="DX371">
        <f t="shared" si="410"/>
        <v>1.3084876699389401</v>
      </c>
      <c r="DY371">
        <f t="shared" si="411"/>
        <v>91.202062520141808</v>
      </c>
      <c r="DZ371">
        <f t="shared" si="412"/>
        <v>8.7979374798582022</v>
      </c>
      <c r="EA371">
        <f t="shared" si="413"/>
        <v>3.9996795196167731</v>
      </c>
      <c r="EB371">
        <f t="shared" si="414"/>
        <v>57.796520822351084</v>
      </c>
      <c r="EC371">
        <f t="shared" si="415"/>
        <v>42.203479177648916</v>
      </c>
      <c r="ED371">
        <f t="shared" si="416"/>
        <v>0.67975576021320383</v>
      </c>
      <c r="EE371">
        <f t="shared" si="417"/>
        <v>57.940446650124066</v>
      </c>
      <c r="EF371">
        <f t="shared" si="418"/>
        <v>42.059553349875927</v>
      </c>
      <c r="EG371">
        <f t="shared" si="419"/>
        <v>3.7323314104510343</v>
      </c>
      <c r="EH371">
        <f t="shared" si="420"/>
        <v>71.980567167551683</v>
      </c>
      <c r="EI371">
        <f t="shared" si="421"/>
        <v>28.01943283244831</v>
      </c>
    </row>
    <row r="372" spans="1:139" x14ac:dyDescent="0.25">
      <c r="A372" t="s">
        <v>2503</v>
      </c>
      <c r="B372">
        <v>371</v>
      </c>
      <c r="C372" t="s">
        <v>431</v>
      </c>
      <c r="E372">
        <v>579505</v>
      </c>
      <c r="F372">
        <v>296690</v>
      </c>
      <c r="G372">
        <v>282815</v>
      </c>
      <c r="H372">
        <v>171172</v>
      </c>
      <c r="I372">
        <v>136877</v>
      </c>
      <c r="J372">
        <v>34295</v>
      </c>
      <c r="K372">
        <f t="shared" si="358"/>
        <v>29.537622626206851</v>
      </c>
      <c r="L372">
        <f t="shared" si="359"/>
        <v>46.134686035929754</v>
      </c>
      <c r="M372">
        <f t="shared" si="360"/>
        <v>12.126301645952301</v>
      </c>
      <c r="N372">
        <f t="shared" si="422"/>
        <v>79.964597013530252</v>
      </c>
      <c r="O372">
        <f t="shared" si="423"/>
        <v>20.035402986469748</v>
      </c>
      <c r="P372">
        <f t="shared" si="361"/>
        <v>33.700605239174628</v>
      </c>
      <c r="Q372">
        <f t="shared" si="362"/>
        <v>23.300539807912507</v>
      </c>
      <c r="R372">
        <f t="shared" si="363"/>
        <v>6.9368822003598707</v>
      </c>
      <c r="S372">
        <f t="shared" si="424"/>
        <v>12.381697941252073</v>
      </c>
      <c r="T372">
        <f t="shared" si="364"/>
        <v>23.680274811300915</v>
      </c>
      <c r="U372">
        <f t="shared" si="365"/>
        <v>66.299394760825365</v>
      </c>
      <c r="V372">
        <f t="shared" si="366"/>
        <v>11348600</v>
      </c>
      <c r="W372">
        <v>32716</v>
      </c>
      <c r="X372">
        <v>28281</v>
      </c>
      <c r="Y372">
        <v>4435</v>
      </c>
      <c r="Z372">
        <v>21048</v>
      </c>
      <c r="AA372">
        <v>13460</v>
      </c>
      <c r="AB372">
        <v>7588</v>
      </c>
      <c r="AC372">
        <v>3922</v>
      </c>
      <c r="AD372">
        <v>3262</v>
      </c>
      <c r="AE372">
        <v>660</v>
      </c>
      <c r="AF372">
        <v>10782</v>
      </c>
      <c r="AG372">
        <v>10078</v>
      </c>
      <c r="AH372">
        <v>704</v>
      </c>
      <c r="AI372">
        <v>8470</v>
      </c>
      <c r="AJ372">
        <v>3412</v>
      </c>
      <c r="AK372">
        <v>5058</v>
      </c>
      <c r="AL372">
        <v>20632</v>
      </c>
      <c r="AM372">
        <v>17846</v>
      </c>
      <c r="AN372">
        <v>2786</v>
      </c>
      <c r="AO372">
        <v>1598</v>
      </c>
      <c r="AP372">
        <v>1504</v>
      </c>
      <c r="AQ372">
        <v>94</v>
      </c>
      <c r="AR372">
        <v>21194</v>
      </c>
      <c r="AS372">
        <v>17876</v>
      </c>
      <c r="AT372">
        <v>3318</v>
      </c>
      <c r="AU372">
        <v>110</v>
      </c>
      <c r="AV372">
        <v>108</v>
      </c>
      <c r="AW372">
        <v>2</v>
      </c>
      <c r="AX372">
        <v>11764</v>
      </c>
      <c r="AY372">
        <v>10866</v>
      </c>
      <c r="AZ372">
        <v>898</v>
      </c>
      <c r="BA372">
        <v>9974</v>
      </c>
      <c r="BB372">
        <v>9678</v>
      </c>
      <c r="BC372">
        <v>296</v>
      </c>
      <c r="BD372">
        <v>2548</v>
      </c>
      <c r="BE372">
        <v>2390</v>
      </c>
      <c r="BF372">
        <v>158</v>
      </c>
      <c r="BG372">
        <v>26</v>
      </c>
      <c r="BH372">
        <v>20</v>
      </c>
      <c r="BI372">
        <v>6</v>
      </c>
      <c r="BJ372">
        <v>390</v>
      </c>
      <c r="BK372">
        <v>350</v>
      </c>
      <c r="BL372">
        <v>40</v>
      </c>
      <c r="BM372">
        <v>1490</v>
      </c>
      <c r="BN372">
        <v>1392</v>
      </c>
      <c r="BO372">
        <v>98</v>
      </c>
      <c r="BP372">
        <v>4314</v>
      </c>
      <c r="BQ372">
        <v>3852</v>
      </c>
      <c r="BR372">
        <v>462</v>
      </c>
      <c r="BS372">
        <v>8530</v>
      </c>
      <c r="BT372">
        <v>3926</v>
      </c>
      <c r="BU372">
        <v>4604</v>
      </c>
      <c r="BV372">
        <v>834</v>
      </c>
      <c r="BW372">
        <v>614</v>
      </c>
      <c r="BX372">
        <v>220</v>
      </c>
      <c r="BY372">
        <v>10830</v>
      </c>
      <c r="BZ372">
        <v>7962</v>
      </c>
      <c r="CA372">
        <v>2868</v>
      </c>
      <c r="CB372" t="str">
        <f t="shared" si="425"/>
        <v>CultivatorsTotal</v>
      </c>
      <c r="CC372" t="str">
        <f t="shared" si="426"/>
        <v>CultivatorsMale</v>
      </c>
      <c r="CD372" t="str">
        <f t="shared" si="427"/>
        <v>AgriculturalLabourersFemale</v>
      </c>
      <c r="CE372">
        <f t="shared" si="367"/>
        <v>19.112939032084686</v>
      </c>
      <c r="CF372">
        <f t="shared" si="368"/>
        <v>86.443941802176312</v>
      </c>
      <c r="CG372">
        <f t="shared" si="369"/>
        <v>13.556058197823695</v>
      </c>
      <c r="CH372">
        <f t="shared" si="370"/>
        <v>12.296403617414063</v>
      </c>
      <c r="CI372">
        <f t="shared" si="371"/>
        <v>63.949068795134934</v>
      </c>
      <c r="CJ372">
        <f t="shared" si="372"/>
        <v>36.050931204865073</v>
      </c>
      <c r="CK372">
        <f t="shared" si="373"/>
        <v>2.2912625896758816</v>
      </c>
      <c r="CL372">
        <f t="shared" si="374"/>
        <v>83.171851096379399</v>
      </c>
      <c r="CM372">
        <f t="shared" si="375"/>
        <v>16.828148903620601</v>
      </c>
      <c r="CN372">
        <f t="shared" si="376"/>
        <v>6.2989273946673512</v>
      </c>
      <c r="CO372">
        <f t="shared" si="377"/>
        <v>93.47059914672603</v>
      </c>
      <c r="CP372">
        <f t="shared" si="428"/>
        <v>6.5294008532739758</v>
      </c>
      <c r="CQ372">
        <f t="shared" si="378"/>
        <v>4.9482391979996727</v>
      </c>
      <c r="CR372">
        <f t="shared" si="379"/>
        <v>40.283353010625738</v>
      </c>
      <c r="CS372">
        <f t="shared" si="380"/>
        <v>59.716646989374269</v>
      </c>
      <c r="CT372">
        <f t="shared" si="381"/>
        <v>12.053373215245484</v>
      </c>
      <c r="CU372">
        <f t="shared" si="382"/>
        <v>86.496704148894921</v>
      </c>
      <c r="CV372">
        <f t="shared" si="383"/>
        <v>13.503295851105079</v>
      </c>
      <c r="CW372">
        <f t="shared" si="384"/>
        <v>0.9335639006379548</v>
      </c>
      <c r="CX372">
        <f t="shared" si="385"/>
        <v>94.117647058823522</v>
      </c>
      <c r="CY372">
        <f t="shared" si="386"/>
        <v>5.8823529411764701</v>
      </c>
      <c r="CZ372">
        <f t="shared" si="387"/>
        <v>12.381697941252073</v>
      </c>
      <c r="DA372">
        <f t="shared" si="388"/>
        <v>84.344625837501169</v>
      </c>
      <c r="DB372">
        <f t="shared" si="389"/>
        <v>15.65537416249882</v>
      </c>
      <c r="DC372">
        <f t="shared" si="390"/>
        <v>6.426284672726848E-2</v>
      </c>
      <c r="DD372">
        <f t="shared" si="391"/>
        <v>98.181818181818187</v>
      </c>
      <c r="DE372">
        <f t="shared" si="429"/>
        <v>1.8181818181818181</v>
      </c>
      <c r="DF372">
        <f t="shared" si="392"/>
        <v>6.8726193536326026</v>
      </c>
      <c r="DG372">
        <f t="shared" si="393"/>
        <v>92.366541992519544</v>
      </c>
      <c r="DH372">
        <f t="shared" si="394"/>
        <v>7.6334580074804492</v>
      </c>
      <c r="DI372">
        <f t="shared" si="395"/>
        <v>5.826887575070689</v>
      </c>
      <c r="DJ372">
        <f t="shared" si="396"/>
        <v>97.032283938239431</v>
      </c>
      <c r="DK372">
        <f t="shared" si="397"/>
        <v>2.9677160617605778</v>
      </c>
      <c r="DL372">
        <f t="shared" si="398"/>
        <v>1.4885612132825461</v>
      </c>
      <c r="DM372">
        <f t="shared" si="399"/>
        <v>93.799058084772369</v>
      </c>
      <c r="DN372">
        <f t="shared" si="400"/>
        <v>6.2009419152276291</v>
      </c>
      <c r="DO372">
        <f t="shared" si="401"/>
        <v>1.5189400135536185E-2</v>
      </c>
      <c r="DP372">
        <f t="shared" si="402"/>
        <v>76.923076923076934</v>
      </c>
      <c r="DQ372">
        <f t="shared" si="403"/>
        <v>23.076923076923077</v>
      </c>
      <c r="DR372">
        <f t="shared" si="404"/>
        <v>0.22784100203304278</v>
      </c>
      <c r="DS372">
        <f t="shared" si="405"/>
        <v>89.743589743589752</v>
      </c>
      <c r="DT372">
        <f t="shared" si="406"/>
        <v>10.256410256410255</v>
      </c>
      <c r="DU372">
        <f t="shared" si="407"/>
        <v>0.87046946930572755</v>
      </c>
      <c r="DV372">
        <f t="shared" si="408"/>
        <v>93.422818791946298</v>
      </c>
      <c r="DW372">
        <f t="shared" si="409"/>
        <v>6.5771812080536911</v>
      </c>
      <c r="DX372">
        <f t="shared" si="410"/>
        <v>2.5202720071039653</v>
      </c>
      <c r="DY372">
        <f t="shared" si="411"/>
        <v>89.29068150208623</v>
      </c>
      <c r="DZ372">
        <f t="shared" si="412"/>
        <v>10.70931849791377</v>
      </c>
      <c r="EA372">
        <f t="shared" si="413"/>
        <v>4.9832916598509103</v>
      </c>
      <c r="EB372">
        <f t="shared" si="414"/>
        <v>46.025791324736225</v>
      </c>
      <c r="EC372">
        <f t="shared" si="415"/>
        <v>53.974208675263782</v>
      </c>
      <c r="ED372">
        <f t="shared" si="416"/>
        <v>0.48722921973219913</v>
      </c>
      <c r="EE372">
        <f t="shared" si="417"/>
        <v>73.621103117505996</v>
      </c>
      <c r="EF372">
        <f t="shared" si="418"/>
        <v>26.378896882494008</v>
      </c>
      <c r="EG372">
        <f t="shared" si="419"/>
        <v>6.3269693641483427</v>
      </c>
      <c r="EH372">
        <f t="shared" si="420"/>
        <v>73.518005540166214</v>
      </c>
      <c r="EI372">
        <f t="shared" si="421"/>
        <v>26.481994459833796</v>
      </c>
    </row>
    <row r="373" spans="1:139" x14ac:dyDescent="0.25">
      <c r="A373" t="s">
        <v>2505</v>
      </c>
      <c r="B373">
        <v>372</v>
      </c>
      <c r="C373" t="s">
        <v>432</v>
      </c>
      <c r="E373">
        <v>1041099</v>
      </c>
      <c r="F373">
        <v>526877</v>
      </c>
      <c r="G373">
        <v>514222</v>
      </c>
      <c r="H373">
        <v>336261</v>
      </c>
      <c r="I373">
        <v>241953</v>
      </c>
      <c r="J373">
        <v>94308</v>
      </c>
      <c r="K373">
        <f t="shared" si="358"/>
        <v>32.298657476378331</v>
      </c>
      <c r="L373">
        <f t="shared" si="359"/>
        <v>45.922103261292484</v>
      </c>
      <c r="M373">
        <f t="shared" si="360"/>
        <v>18.339938781304575</v>
      </c>
      <c r="N373">
        <f t="shared" si="422"/>
        <v>71.953928644713486</v>
      </c>
      <c r="O373">
        <f t="shared" si="423"/>
        <v>28.046071355286518</v>
      </c>
      <c r="P373">
        <f t="shared" si="361"/>
        <v>44.952878864929325</v>
      </c>
      <c r="Q373">
        <f t="shared" si="362"/>
        <v>17.952126473186006</v>
      </c>
      <c r="R373">
        <f t="shared" si="363"/>
        <v>6.5151771986641327</v>
      </c>
      <c r="S373">
        <f t="shared" si="424"/>
        <v>8.0526733697931085</v>
      </c>
      <c r="T373">
        <f t="shared" si="364"/>
        <v>22.527144093427427</v>
      </c>
      <c r="U373">
        <f t="shared" si="365"/>
        <v>55.047121135070668</v>
      </c>
      <c r="V373">
        <f t="shared" si="366"/>
        <v>18510199.999999996</v>
      </c>
      <c r="W373">
        <v>72629</v>
      </c>
      <c r="X373">
        <v>61066</v>
      </c>
      <c r="Y373">
        <v>11563</v>
      </c>
      <c r="Z373">
        <v>73078</v>
      </c>
      <c r="AA373">
        <v>46353</v>
      </c>
      <c r="AB373">
        <v>26725</v>
      </c>
      <c r="AC373">
        <v>5452</v>
      </c>
      <c r="AD373">
        <v>4584</v>
      </c>
      <c r="AE373">
        <v>868</v>
      </c>
      <c r="AF373">
        <v>3546</v>
      </c>
      <c r="AG373">
        <v>2926</v>
      </c>
      <c r="AH373">
        <v>620</v>
      </c>
      <c r="AI373">
        <v>30768</v>
      </c>
      <c r="AJ373">
        <v>8604</v>
      </c>
      <c r="AK373">
        <v>22164</v>
      </c>
      <c r="AL373">
        <v>26052</v>
      </c>
      <c r="AM373">
        <v>19744</v>
      </c>
      <c r="AN373">
        <v>6308</v>
      </c>
      <c r="AO373">
        <v>2418</v>
      </c>
      <c r="AP373">
        <v>2248</v>
      </c>
      <c r="AQ373">
        <v>170</v>
      </c>
      <c r="AR373">
        <v>27078</v>
      </c>
      <c r="AS373">
        <v>21814</v>
      </c>
      <c r="AT373">
        <v>5264</v>
      </c>
      <c r="AU373">
        <v>338</v>
      </c>
      <c r="AV373">
        <v>336</v>
      </c>
      <c r="AW373">
        <v>2</v>
      </c>
      <c r="AX373">
        <v>21570</v>
      </c>
      <c r="AY373">
        <v>19632</v>
      </c>
      <c r="AZ373">
        <v>1938</v>
      </c>
      <c r="BA373">
        <v>13448</v>
      </c>
      <c r="BB373">
        <v>13094</v>
      </c>
      <c r="BC373">
        <v>354</v>
      </c>
      <c r="BD373">
        <v>3692</v>
      </c>
      <c r="BE373">
        <v>3384</v>
      </c>
      <c r="BF373">
        <v>308</v>
      </c>
      <c r="BG373">
        <v>36</v>
      </c>
      <c r="BH373">
        <v>36</v>
      </c>
      <c r="BI373">
        <v>0</v>
      </c>
      <c r="BJ373">
        <v>1382</v>
      </c>
      <c r="BK373">
        <v>1248</v>
      </c>
      <c r="BL373">
        <v>134</v>
      </c>
      <c r="BM373">
        <v>4744</v>
      </c>
      <c r="BN373">
        <v>4396</v>
      </c>
      <c r="BO373">
        <v>348</v>
      </c>
      <c r="BP373">
        <v>10112</v>
      </c>
      <c r="BQ373">
        <v>8986</v>
      </c>
      <c r="BR373">
        <v>1126</v>
      </c>
      <c r="BS373">
        <v>17888</v>
      </c>
      <c r="BT373">
        <v>9142</v>
      </c>
      <c r="BU373">
        <v>8746</v>
      </c>
      <c r="BV373">
        <v>2922</v>
      </c>
      <c r="BW373">
        <v>1374</v>
      </c>
      <c r="BX373">
        <v>1548</v>
      </c>
      <c r="BY373">
        <v>19108</v>
      </c>
      <c r="BZ373">
        <v>12986</v>
      </c>
      <c r="CA373">
        <v>6122</v>
      </c>
      <c r="CB373" t="str">
        <f t="shared" si="425"/>
        <v>AgriculturalLabourersTotal</v>
      </c>
      <c r="CC373" t="str">
        <f t="shared" si="426"/>
        <v>CultivatorsMale</v>
      </c>
      <c r="CD373" t="str">
        <f t="shared" si="427"/>
        <v>AgriculturalLabourersFemale</v>
      </c>
      <c r="CE373">
        <f t="shared" si="367"/>
        <v>21.598996017974134</v>
      </c>
      <c r="CF373">
        <f t="shared" si="368"/>
        <v>84.079362238224391</v>
      </c>
      <c r="CG373">
        <f t="shared" si="369"/>
        <v>15.9206377617756</v>
      </c>
      <c r="CH373">
        <f t="shared" si="370"/>
        <v>21.732523248310091</v>
      </c>
      <c r="CI373">
        <f t="shared" si="371"/>
        <v>63.429486302307126</v>
      </c>
      <c r="CJ373">
        <f t="shared" si="372"/>
        <v>36.570513697692874</v>
      </c>
      <c r="CK373">
        <f t="shared" si="373"/>
        <v>1.6213595986451002</v>
      </c>
      <c r="CL373">
        <f t="shared" si="374"/>
        <v>84.079236977256059</v>
      </c>
      <c r="CM373">
        <f t="shared" si="375"/>
        <v>15.920763022743948</v>
      </c>
      <c r="CN373">
        <f t="shared" si="376"/>
        <v>1.0545379928091572</v>
      </c>
      <c r="CO373">
        <f t="shared" si="377"/>
        <v>82.515510434292167</v>
      </c>
      <c r="CP373">
        <f t="shared" si="428"/>
        <v>17.48448956570784</v>
      </c>
      <c r="CQ373">
        <f t="shared" si="378"/>
        <v>9.150035240482838</v>
      </c>
      <c r="CR373">
        <f t="shared" si="379"/>
        <v>27.964118564742591</v>
      </c>
      <c r="CS373">
        <f t="shared" si="380"/>
        <v>72.035881435257409</v>
      </c>
      <c r="CT373">
        <f t="shared" si="381"/>
        <v>7.7475532398940103</v>
      </c>
      <c r="CU373">
        <f t="shared" si="382"/>
        <v>75.786887762935663</v>
      </c>
      <c r="CV373">
        <f t="shared" si="383"/>
        <v>24.213112237064333</v>
      </c>
      <c r="CW373">
        <f t="shared" si="384"/>
        <v>0.71908428274465364</v>
      </c>
      <c r="CX373">
        <f t="shared" si="385"/>
        <v>92.969396195202648</v>
      </c>
      <c r="CY373">
        <f t="shared" si="386"/>
        <v>7.0306038047973534</v>
      </c>
      <c r="CZ373">
        <f t="shared" si="387"/>
        <v>8.0526733697931085</v>
      </c>
      <c r="DA373">
        <f t="shared" si="388"/>
        <v>80.559864096314342</v>
      </c>
      <c r="DB373">
        <f t="shared" si="389"/>
        <v>19.440135903685647</v>
      </c>
      <c r="DC373">
        <f t="shared" si="390"/>
        <v>0.10051715780301611</v>
      </c>
      <c r="DD373">
        <f t="shared" si="391"/>
        <v>99.408284023668642</v>
      </c>
      <c r="DE373">
        <f t="shared" si="429"/>
        <v>0.59171597633136097</v>
      </c>
      <c r="DF373">
        <f t="shared" si="392"/>
        <v>6.4146600408611167</v>
      </c>
      <c r="DG373">
        <f t="shared" si="393"/>
        <v>91.015299026425595</v>
      </c>
      <c r="DH373">
        <f t="shared" si="394"/>
        <v>8.9847009735744088</v>
      </c>
      <c r="DI373">
        <f t="shared" si="395"/>
        <v>3.9992743731803566</v>
      </c>
      <c r="DJ373">
        <f t="shared" si="396"/>
        <v>97.367638310529443</v>
      </c>
      <c r="DK373">
        <f t="shared" si="397"/>
        <v>2.6323616894705535</v>
      </c>
      <c r="DL373">
        <f t="shared" si="398"/>
        <v>1.0979566467714066</v>
      </c>
      <c r="DM373">
        <f t="shared" si="399"/>
        <v>91.65763813651138</v>
      </c>
      <c r="DN373">
        <f t="shared" si="400"/>
        <v>8.342361863488625</v>
      </c>
      <c r="DO373">
        <f t="shared" si="401"/>
        <v>1.0705969470143729E-2</v>
      </c>
      <c r="DP373">
        <f t="shared" si="402"/>
        <v>100</v>
      </c>
      <c r="DQ373">
        <f t="shared" si="403"/>
        <v>0</v>
      </c>
      <c r="DR373">
        <f t="shared" si="404"/>
        <v>0.41099027243718422</v>
      </c>
      <c r="DS373">
        <f t="shared" si="405"/>
        <v>90.303907380607811</v>
      </c>
      <c r="DT373">
        <f t="shared" si="406"/>
        <v>9.6960926193921857</v>
      </c>
      <c r="DU373">
        <f t="shared" si="407"/>
        <v>1.4108088657322735</v>
      </c>
      <c r="DV373">
        <f t="shared" si="408"/>
        <v>92.664418212478921</v>
      </c>
      <c r="DW373">
        <f t="shared" si="409"/>
        <v>7.3355817875210798</v>
      </c>
      <c r="DX373">
        <f t="shared" si="410"/>
        <v>3.0071878689470384</v>
      </c>
      <c r="DY373">
        <f t="shared" si="411"/>
        <v>88.864715189873422</v>
      </c>
      <c r="DZ373">
        <f t="shared" si="412"/>
        <v>11.135284810126581</v>
      </c>
      <c r="EA373">
        <f t="shared" si="413"/>
        <v>5.3196772744980834</v>
      </c>
      <c r="EB373">
        <f t="shared" si="414"/>
        <v>51.106887298747758</v>
      </c>
      <c r="EC373">
        <f t="shared" si="415"/>
        <v>48.893112701252235</v>
      </c>
      <c r="ED373">
        <f t="shared" si="416"/>
        <v>0.86896785532666587</v>
      </c>
      <c r="EE373">
        <f t="shared" si="417"/>
        <v>47.022587268993838</v>
      </c>
      <c r="EF373">
        <f t="shared" si="418"/>
        <v>52.977412731006154</v>
      </c>
      <c r="EG373">
        <f t="shared" si="419"/>
        <v>5.682490684319621</v>
      </c>
      <c r="EH373">
        <f t="shared" si="420"/>
        <v>67.961063428930288</v>
      </c>
      <c r="EI373">
        <f t="shared" si="421"/>
        <v>32.038936571069712</v>
      </c>
    </row>
    <row r="374" spans="1:139" x14ac:dyDescent="0.25">
      <c r="A374" t="s">
        <v>2507</v>
      </c>
      <c r="B374">
        <v>373</v>
      </c>
      <c r="C374" t="s">
        <v>433</v>
      </c>
      <c r="E374">
        <v>312520</v>
      </c>
      <c r="F374">
        <v>158230</v>
      </c>
      <c r="G374">
        <v>154290</v>
      </c>
      <c r="H374">
        <v>83712</v>
      </c>
      <c r="I374">
        <v>59988</v>
      </c>
      <c r="J374">
        <v>23724</v>
      </c>
      <c r="K374">
        <f t="shared" si="358"/>
        <v>26.78612568795597</v>
      </c>
      <c r="L374">
        <f t="shared" si="359"/>
        <v>37.911900398154586</v>
      </c>
      <c r="M374">
        <f t="shared" si="360"/>
        <v>15.376239548901419</v>
      </c>
      <c r="N374">
        <f t="shared" si="422"/>
        <v>71.659977064220186</v>
      </c>
      <c r="O374">
        <f t="shared" si="423"/>
        <v>28.340022935779817</v>
      </c>
      <c r="P374">
        <f t="shared" si="361"/>
        <v>69.718797782874631</v>
      </c>
      <c r="Q374">
        <f t="shared" si="362"/>
        <v>7.7921922782874615</v>
      </c>
      <c r="R374">
        <f t="shared" si="363"/>
        <v>2.3019399847094806</v>
      </c>
      <c r="S374">
        <f t="shared" si="424"/>
        <v>4.6217985474006111</v>
      </c>
      <c r="T374">
        <f t="shared" si="364"/>
        <v>15.565271406727829</v>
      </c>
      <c r="U374">
        <f t="shared" si="365"/>
        <v>30.281202217125383</v>
      </c>
      <c r="V374">
        <f t="shared" si="366"/>
        <v>2534900</v>
      </c>
      <c r="W374">
        <v>32084</v>
      </c>
      <c r="X374">
        <v>24947</v>
      </c>
      <c r="Y374">
        <v>7137</v>
      </c>
      <c r="Z374">
        <v>24462</v>
      </c>
      <c r="AA374">
        <v>14941</v>
      </c>
      <c r="AB374">
        <v>9521</v>
      </c>
      <c r="AC374">
        <v>1817</v>
      </c>
      <c r="AD374">
        <v>1366</v>
      </c>
      <c r="AE374">
        <v>451</v>
      </c>
      <c r="AF374">
        <v>244</v>
      </c>
      <c r="AG374">
        <v>188</v>
      </c>
      <c r="AH374">
        <v>56</v>
      </c>
      <c r="AI374">
        <v>4546</v>
      </c>
      <c r="AJ374">
        <v>2506</v>
      </c>
      <c r="AK374">
        <v>2040</v>
      </c>
      <c r="AL374">
        <v>1733</v>
      </c>
      <c r="AM374">
        <v>1252</v>
      </c>
      <c r="AN374">
        <v>481</v>
      </c>
      <c r="AO374">
        <v>231</v>
      </c>
      <c r="AP374">
        <v>229</v>
      </c>
      <c r="AQ374">
        <v>2</v>
      </c>
      <c r="AR374">
        <v>3869</v>
      </c>
      <c r="AS374">
        <v>3218</v>
      </c>
      <c r="AT374">
        <v>651</v>
      </c>
      <c r="AU374">
        <v>25</v>
      </c>
      <c r="AV374">
        <v>24</v>
      </c>
      <c r="AW374">
        <v>1</v>
      </c>
      <c r="AX374">
        <v>1902</v>
      </c>
      <c r="AY374">
        <v>1745</v>
      </c>
      <c r="AZ374">
        <v>157</v>
      </c>
      <c r="BA374">
        <v>1646</v>
      </c>
      <c r="BB374">
        <v>1601</v>
      </c>
      <c r="BC374">
        <v>45</v>
      </c>
      <c r="BD374">
        <v>406</v>
      </c>
      <c r="BE374">
        <v>363</v>
      </c>
      <c r="BF374">
        <v>43</v>
      </c>
      <c r="BG374">
        <v>19</v>
      </c>
      <c r="BH374">
        <v>19</v>
      </c>
      <c r="BI374">
        <v>0</v>
      </c>
      <c r="BJ374">
        <v>88</v>
      </c>
      <c r="BK374">
        <v>76</v>
      </c>
      <c r="BL374">
        <v>12</v>
      </c>
      <c r="BM374">
        <v>462</v>
      </c>
      <c r="BN374">
        <v>423</v>
      </c>
      <c r="BO374">
        <v>39</v>
      </c>
      <c r="BP374">
        <v>2291</v>
      </c>
      <c r="BQ374">
        <v>2147</v>
      </c>
      <c r="BR374">
        <v>144</v>
      </c>
      <c r="BS374">
        <v>4905</v>
      </c>
      <c r="BT374">
        <v>2823</v>
      </c>
      <c r="BU374">
        <v>2082</v>
      </c>
      <c r="BV374">
        <v>473</v>
      </c>
      <c r="BW374">
        <v>313</v>
      </c>
      <c r="BX374">
        <v>160</v>
      </c>
      <c r="BY374">
        <v>2509</v>
      </c>
      <c r="BZ374">
        <v>1807</v>
      </c>
      <c r="CA374">
        <v>702</v>
      </c>
      <c r="CB374" t="str">
        <f t="shared" si="425"/>
        <v>CultivatorsTotal</v>
      </c>
      <c r="CC374" t="str">
        <f t="shared" si="426"/>
        <v>CultivatorsMale</v>
      </c>
      <c r="CD374" t="str">
        <f t="shared" si="427"/>
        <v>AgriculturalLabourersFemale</v>
      </c>
      <c r="CE374">
        <f t="shared" si="367"/>
        <v>38.32664373088685</v>
      </c>
      <c r="CF374">
        <f t="shared" si="368"/>
        <v>77.755267423014587</v>
      </c>
      <c r="CG374">
        <f t="shared" si="369"/>
        <v>22.244732576985413</v>
      </c>
      <c r="CH374">
        <f t="shared" si="370"/>
        <v>29.221616972477065</v>
      </c>
      <c r="CI374">
        <f t="shared" si="371"/>
        <v>61.078407325647945</v>
      </c>
      <c r="CJ374">
        <f t="shared" si="372"/>
        <v>38.921592674352055</v>
      </c>
      <c r="CK374">
        <f t="shared" si="373"/>
        <v>2.1705370795107033</v>
      </c>
      <c r="CL374">
        <f t="shared" si="374"/>
        <v>75.178866263071001</v>
      </c>
      <c r="CM374">
        <f t="shared" si="375"/>
        <v>24.821133736929006</v>
      </c>
      <c r="CN374">
        <f t="shared" si="376"/>
        <v>0.29147553516819574</v>
      </c>
      <c r="CO374">
        <f t="shared" si="377"/>
        <v>77.049180327868854</v>
      </c>
      <c r="CP374">
        <f t="shared" si="428"/>
        <v>22.950819672131146</v>
      </c>
      <c r="CQ374">
        <f t="shared" si="378"/>
        <v>5.4305237003058098</v>
      </c>
      <c r="CR374">
        <f t="shared" si="379"/>
        <v>55.125384953805543</v>
      </c>
      <c r="CS374">
        <f t="shared" si="380"/>
        <v>44.874615046194457</v>
      </c>
      <c r="CT374">
        <f t="shared" si="381"/>
        <v>2.0701930428134556</v>
      </c>
      <c r="CU374">
        <f t="shared" si="382"/>
        <v>72.244662435083669</v>
      </c>
      <c r="CV374">
        <f t="shared" si="383"/>
        <v>27.755337564916331</v>
      </c>
      <c r="CW374">
        <f t="shared" si="384"/>
        <v>0.27594610091743121</v>
      </c>
      <c r="CX374">
        <f t="shared" si="385"/>
        <v>99.134199134199136</v>
      </c>
      <c r="CY374">
        <f t="shared" si="386"/>
        <v>0.86580086580086579</v>
      </c>
      <c r="CZ374">
        <f t="shared" si="387"/>
        <v>4.6217985474006111</v>
      </c>
      <c r="DA374">
        <f t="shared" si="388"/>
        <v>83.173946756267767</v>
      </c>
      <c r="DB374">
        <f t="shared" si="389"/>
        <v>16.826053243732233</v>
      </c>
      <c r="DC374">
        <f t="shared" si="390"/>
        <v>2.9864296636085624E-2</v>
      </c>
      <c r="DD374">
        <f t="shared" si="391"/>
        <v>96</v>
      </c>
      <c r="DE374">
        <f t="shared" si="429"/>
        <v>4</v>
      </c>
      <c r="DF374">
        <f t="shared" si="392"/>
        <v>2.2720756880733948</v>
      </c>
      <c r="DG374">
        <f t="shared" si="393"/>
        <v>91.745531019978969</v>
      </c>
      <c r="DH374">
        <f t="shared" si="394"/>
        <v>8.2544689800210307</v>
      </c>
      <c r="DI374">
        <f t="shared" si="395"/>
        <v>1.9662652905198776</v>
      </c>
      <c r="DJ374">
        <f t="shared" si="396"/>
        <v>97.266099635479947</v>
      </c>
      <c r="DK374">
        <f t="shared" si="397"/>
        <v>2.7339003645200486</v>
      </c>
      <c r="DL374">
        <f t="shared" si="398"/>
        <v>0.48499617737003059</v>
      </c>
      <c r="DM374">
        <f t="shared" si="399"/>
        <v>89.408866995073893</v>
      </c>
      <c r="DN374">
        <f t="shared" si="400"/>
        <v>10.591133004926109</v>
      </c>
      <c r="DO374">
        <f t="shared" si="401"/>
        <v>2.2696865443425078E-2</v>
      </c>
      <c r="DP374">
        <f t="shared" si="402"/>
        <v>100</v>
      </c>
      <c r="DQ374">
        <f t="shared" si="403"/>
        <v>0</v>
      </c>
      <c r="DR374">
        <f t="shared" si="404"/>
        <v>0.1051223241590214</v>
      </c>
      <c r="DS374">
        <f t="shared" si="405"/>
        <v>86.36363636363636</v>
      </c>
      <c r="DT374">
        <f t="shared" si="406"/>
        <v>13.636363636363635</v>
      </c>
      <c r="DU374">
        <f t="shared" si="407"/>
        <v>0.55189220183486243</v>
      </c>
      <c r="DV374">
        <f t="shared" si="408"/>
        <v>91.558441558441558</v>
      </c>
      <c r="DW374">
        <f t="shared" si="409"/>
        <v>8.4415584415584419</v>
      </c>
      <c r="DX374">
        <f t="shared" si="410"/>
        <v>2.7367641437308867</v>
      </c>
      <c r="DY374">
        <f t="shared" si="411"/>
        <v>93.714535137494551</v>
      </c>
      <c r="DZ374">
        <f t="shared" si="412"/>
        <v>6.2854648625054566</v>
      </c>
      <c r="EA374">
        <f t="shared" si="413"/>
        <v>5.859375</v>
      </c>
      <c r="EB374">
        <f t="shared" si="414"/>
        <v>57.553516819571868</v>
      </c>
      <c r="EC374">
        <f t="shared" si="415"/>
        <v>42.446483180428132</v>
      </c>
      <c r="ED374">
        <f t="shared" si="416"/>
        <v>0.56503249235474007</v>
      </c>
      <c r="EE374">
        <f t="shared" si="417"/>
        <v>66.173361522198732</v>
      </c>
      <c r="EF374">
        <f t="shared" si="418"/>
        <v>33.826638477801268</v>
      </c>
      <c r="EG374">
        <f t="shared" si="419"/>
        <v>2.9971808103975537</v>
      </c>
      <c r="EH374">
        <f t="shared" si="420"/>
        <v>72.020725388601036</v>
      </c>
      <c r="EI374">
        <f t="shared" si="421"/>
        <v>27.979274611398964</v>
      </c>
    </row>
    <row r="375" spans="1:139" x14ac:dyDescent="0.25">
      <c r="A375" t="s">
        <v>2509</v>
      </c>
      <c r="B375">
        <v>374</v>
      </c>
      <c r="C375" t="s">
        <v>434</v>
      </c>
      <c r="E375">
        <v>2093437</v>
      </c>
      <c r="F375">
        <v>1061147</v>
      </c>
      <c r="G375">
        <v>1032290</v>
      </c>
      <c r="H375">
        <v>536248</v>
      </c>
      <c r="I375">
        <v>431499</v>
      </c>
      <c r="J375">
        <v>104749</v>
      </c>
      <c r="K375">
        <f t="shared" si="358"/>
        <v>25.615674128239828</v>
      </c>
      <c r="L375">
        <f t="shared" si="359"/>
        <v>40.663451906286312</v>
      </c>
      <c r="M375">
        <f t="shared" si="360"/>
        <v>10.147245444594057</v>
      </c>
      <c r="N375">
        <f t="shared" si="422"/>
        <v>80.466314093479141</v>
      </c>
      <c r="O375">
        <f t="shared" si="423"/>
        <v>19.533685906520866</v>
      </c>
      <c r="P375">
        <f t="shared" si="361"/>
        <v>36.824379764586538</v>
      </c>
      <c r="Q375">
        <f t="shared" si="362"/>
        <v>18.792051438886482</v>
      </c>
      <c r="R375">
        <f t="shared" si="363"/>
        <v>8.2722919246318867</v>
      </c>
      <c r="S375">
        <f t="shared" si="424"/>
        <v>10.003207471170056</v>
      </c>
      <c r="T375">
        <f t="shared" si="364"/>
        <v>26.108069400725039</v>
      </c>
      <c r="U375">
        <f t="shared" si="365"/>
        <v>63.175620235413462</v>
      </c>
      <c r="V375">
        <f t="shared" si="366"/>
        <v>33877800</v>
      </c>
      <c r="W375">
        <v>132555</v>
      </c>
      <c r="X375">
        <v>111715</v>
      </c>
      <c r="Y375">
        <v>20840</v>
      </c>
      <c r="Z375">
        <v>59287</v>
      </c>
      <c r="AA375">
        <v>37982</v>
      </c>
      <c r="AB375">
        <v>21305</v>
      </c>
      <c r="AC375">
        <v>5628</v>
      </c>
      <c r="AD375">
        <v>4514</v>
      </c>
      <c r="AE375">
        <v>1114</v>
      </c>
      <c r="AF375">
        <v>14588</v>
      </c>
      <c r="AG375">
        <v>11830</v>
      </c>
      <c r="AH375">
        <v>2758</v>
      </c>
      <c r="AI375">
        <v>12710</v>
      </c>
      <c r="AJ375">
        <v>10232</v>
      </c>
      <c r="AK375">
        <v>2478</v>
      </c>
      <c r="AL375">
        <v>73474</v>
      </c>
      <c r="AM375">
        <v>65932</v>
      </c>
      <c r="AN375">
        <v>7542</v>
      </c>
      <c r="AO375">
        <v>2754</v>
      </c>
      <c r="AP375">
        <v>2446</v>
      </c>
      <c r="AQ375">
        <v>308</v>
      </c>
      <c r="AR375">
        <v>53642</v>
      </c>
      <c r="AS375">
        <v>43258</v>
      </c>
      <c r="AT375">
        <v>10384</v>
      </c>
      <c r="AU375">
        <v>286</v>
      </c>
      <c r="AV375">
        <v>282</v>
      </c>
      <c r="AW375">
        <v>4</v>
      </c>
      <c r="AX375">
        <v>44074</v>
      </c>
      <c r="AY375">
        <v>40630</v>
      </c>
      <c r="AZ375">
        <v>3444</v>
      </c>
      <c r="BA375">
        <v>35486</v>
      </c>
      <c r="BB375">
        <v>33952</v>
      </c>
      <c r="BC375">
        <v>1534</v>
      </c>
      <c r="BD375">
        <v>7340</v>
      </c>
      <c r="BE375">
        <v>6560</v>
      </c>
      <c r="BF375">
        <v>780</v>
      </c>
      <c r="BG375">
        <v>80</v>
      </c>
      <c r="BH375">
        <v>70</v>
      </c>
      <c r="BI375">
        <v>10</v>
      </c>
      <c r="BJ375">
        <v>2226</v>
      </c>
      <c r="BK375">
        <v>1908</v>
      </c>
      <c r="BL375">
        <v>318</v>
      </c>
      <c r="BM375">
        <v>7294</v>
      </c>
      <c r="BN375">
        <v>6424</v>
      </c>
      <c r="BO375">
        <v>870</v>
      </c>
      <c r="BP375">
        <v>18540</v>
      </c>
      <c r="BQ375">
        <v>16636</v>
      </c>
      <c r="BR375">
        <v>1904</v>
      </c>
      <c r="BS375">
        <v>32304</v>
      </c>
      <c r="BT375">
        <v>13912</v>
      </c>
      <c r="BU375">
        <v>18392</v>
      </c>
      <c r="BV375">
        <v>2914</v>
      </c>
      <c r="BW375">
        <v>2088</v>
      </c>
      <c r="BX375">
        <v>826</v>
      </c>
      <c r="BY375">
        <v>31066</v>
      </c>
      <c r="BZ375">
        <v>21128</v>
      </c>
      <c r="CA375">
        <v>9938</v>
      </c>
      <c r="CB375" t="str">
        <f t="shared" si="425"/>
        <v>CultivatorsTotal</v>
      </c>
      <c r="CC375" t="str">
        <f t="shared" si="426"/>
        <v>CultivatorsMale</v>
      </c>
      <c r="CD375" t="str">
        <f t="shared" si="427"/>
        <v>AgriculturalLabourersFemale</v>
      </c>
      <c r="CE375">
        <f t="shared" si="367"/>
        <v>24.718973310856171</v>
      </c>
      <c r="CF375">
        <f t="shared" si="368"/>
        <v>84.2782241333786</v>
      </c>
      <c r="CG375">
        <f t="shared" si="369"/>
        <v>15.721775866621401</v>
      </c>
      <c r="CH375">
        <f t="shared" si="370"/>
        <v>11.05589204994704</v>
      </c>
      <c r="CI375">
        <f t="shared" si="371"/>
        <v>64.064634742860989</v>
      </c>
      <c r="CJ375">
        <f t="shared" si="372"/>
        <v>35.935365257139004</v>
      </c>
      <c r="CK375">
        <f t="shared" si="373"/>
        <v>1.0495144037833242</v>
      </c>
      <c r="CL375">
        <f t="shared" si="374"/>
        <v>80.206112295664539</v>
      </c>
      <c r="CM375">
        <f t="shared" si="375"/>
        <v>19.793887704335468</v>
      </c>
      <c r="CN375">
        <f t="shared" si="376"/>
        <v>2.7203831063239399</v>
      </c>
      <c r="CO375">
        <f t="shared" si="377"/>
        <v>81.094049904030712</v>
      </c>
      <c r="CP375">
        <f t="shared" si="428"/>
        <v>18.905950095969288</v>
      </c>
      <c r="CQ375">
        <f t="shared" si="378"/>
        <v>2.3701720099655383</v>
      </c>
      <c r="CR375">
        <f t="shared" si="379"/>
        <v>80.503540519276157</v>
      </c>
      <c r="CS375">
        <f t="shared" si="380"/>
        <v>19.496459480723839</v>
      </c>
      <c r="CT375">
        <f t="shared" si="381"/>
        <v>13.701496322597006</v>
      </c>
      <c r="CU375">
        <f t="shared" si="382"/>
        <v>89.735144404823473</v>
      </c>
      <c r="CV375">
        <f t="shared" si="383"/>
        <v>10.264855595176526</v>
      </c>
      <c r="CW375">
        <f t="shared" si="384"/>
        <v>0.5135683489728633</v>
      </c>
      <c r="CX375">
        <f t="shared" si="385"/>
        <v>88.8162672476398</v>
      </c>
      <c r="CY375">
        <f t="shared" si="386"/>
        <v>11.183732752360203</v>
      </c>
      <c r="CZ375">
        <f t="shared" si="387"/>
        <v>10.003207471170056</v>
      </c>
      <c r="DA375">
        <f t="shared" si="388"/>
        <v>80.642034226911747</v>
      </c>
      <c r="DB375">
        <f t="shared" si="389"/>
        <v>19.35796577308825</v>
      </c>
      <c r="DC375">
        <f t="shared" si="390"/>
        <v>5.3333532246274108E-2</v>
      </c>
      <c r="DD375">
        <f t="shared" si="391"/>
        <v>98.6013986013986</v>
      </c>
      <c r="DE375">
        <f t="shared" si="429"/>
        <v>1.3986013986013985</v>
      </c>
      <c r="DF375">
        <f t="shared" si="392"/>
        <v>8.2189583923856127</v>
      </c>
      <c r="DG375">
        <f t="shared" si="393"/>
        <v>92.185869219948273</v>
      </c>
      <c r="DH375">
        <f t="shared" si="394"/>
        <v>7.8141307800517312</v>
      </c>
      <c r="DI375">
        <f t="shared" si="395"/>
        <v>6.6174605779415492</v>
      </c>
      <c r="DJ375">
        <f t="shared" si="396"/>
        <v>95.67716846080144</v>
      </c>
      <c r="DK375">
        <f t="shared" si="397"/>
        <v>4.3228315391985568</v>
      </c>
      <c r="DL375">
        <f t="shared" si="398"/>
        <v>1.368769673733049</v>
      </c>
      <c r="DM375">
        <f t="shared" si="399"/>
        <v>89.373297002724797</v>
      </c>
      <c r="DN375">
        <f t="shared" si="400"/>
        <v>10.626702997275205</v>
      </c>
      <c r="DO375">
        <f t="shared" si="401"/>
        <v>1.4918470558398353E-2</v>
      </c>
      <c r="DP375">
        <f t="shared" si="402"/>
        <v>87.5</v>
      </c>
      <c r="DQ375">
        <f t="shared" si="403"/>
        <v>12.5</v>
      </c>
      <c r="DR375">
        <f t="shared" si="404"/>
        <v>0.41510644328743418</v>
      </c>
      <c r="DS375">
        <f t="shared" si="405"/>
        <v>85.714285714285708</v>
      </c>
      <c r="DT375">
        <f t="shared" si="406"/>
        <v>14.285714285714285</v>
      </c>
      <c r="DU375">
        <f t="shared" si="407"/>
        <v>1.3601915531619699</v>
      </c>
      <c r="DV375">
        <f t="shared" si="408"/>
        <v>88.072388264326833</v>
      </c>
      <c r="DW375">
        <f t="shared" si="409"/>
        <v>11.927611735673157</v>
      </c>
      <c r="DX375">
        <f t="shared" si="410"/>
        <v>3.4573555519088179</v>
      </c>
      <c r="DY375">
        <f t="shared" si="411"/>
        <v>89.730312837108954</v>
      </c>
      <c r="DZ375">
        <f t="shared" si="412"/>
        <v>10.269687162891046</v>
      </c>
      <c r="EA375">
        <f t="shared" si="413"/>
        <v>6.0240784114812547</v>
      </c>
      <c r="EB375">
        <f t="shared" si="414"/>
        <v>43.065874195146115</v>
      </c>
      <c r="EC375">
        <f t="shared" si="415"/>
        <v>56.934125804853885</v>
      </c>
      <c r="ED375">
        <f t="shared" si="416"/>
        <v>0.54340529008965999</v>
      </c>
      <c r="EE375">
        <f t="shared" si="417"/>
        <v>71.65408373369938</v>
      </c>
      <c r="EF375">
        <f t="shared" si="418"/>
        <v>28.34591626630062</v>
      </c>
      <c r="EG375">
        <f t="shared" si="419"/>
        <v>5.7932150795900403</v>
      </c>
      <c r="EH375">
        <f t="shared" si="420"/>
        <v>68.010043133972829</v>
      </c>
      <c r="EI375">
        <f t="shared" si="421"/>
        <v>31.989956866027171</v>
      </c>
    </row>
    <row r="376" spans="1:139" x14ac:dyDescent="0.25">
      <c r="A376" t="s">
        <v>2511</v>
      </c>
      <c r="B376">
        <v>375</v>
      </c>
      <c r="C376" t="s">
        <v>435</v>
      </c>
      <c r="E376">
        <v>1801733</v>
      </c>
      <c r="F376">
        <v>906487</v>
      </c>
      <c r="G376">
        <v>895246</v>
      </c>
      <c r="H376">
        <v>442718</v>
      </c>
      <c r="I376">
        <v>362789</v>
      </c>
      <c r="J376">
        <v>79929</v>
      </c>
      <c r="K376">
        <f t="shared" si="358"/>
        <v>24.571787273697048</v>
      </c>
      <c r="L376">
        <f t="shared" si="359"/>
        <v>40.021423362938464</v>
      </c>
      <c r="M376">
        <f t="shared" si="360"/>
        <v>8.9281605279442751</v>
      </c>
      <c r="N376">
        <f t="shared" si="422"/>
        <v>81.945843629579102</v>
      </c>
      <c r="O376">
        <f t="shared" si="423"/>
        <v>18.054156370420902</v>
      </c>
      <c r="P376">
        <f t="shared" si="361"/>
        <v>55.950288897221256</v>
      </c>
      <c r="Q376">
        <f t="shared" si="362"/>
        <v>13.006925401722992</v>
      </c>
      <c r="R376">
        <f t="shared" si="363"/>
        <v>5.5398696235526899</v>
      </c>
      <c r="S376">
        <f t="shared" si="424"/>
        <v>5.3270930931202258</v>
      </c>
      <c r="T376">
        <f t="shared" si="364"/>
        <v>20.175822984382837</v>
      </c>
      <c r="U376">
        <f t="shared" si="365"/>
        <v>44.049711102778744</v>
      </c>
      <c r="V376">
        <f t="shared" si="366"/>
        <v>19501600</v>
      </c>
      <c r="W376">
        <v>158838</v>
      </c>
      <c r="X376">
        <v>142255</v>
      </c>
      <c r="Y376">
        <v>16583</v>
      </c>
      <c r="Z376">
        <v>84638</v>
      </c>
      <c r="AA376">
        <v>54786</v>
      </c>
      <c r="AB376">
        <v>29852</v>
      </c>
      <c r="AC376">
        <v>4226</v>
      </c>
      <c r="AD376">
        <v>3216</v>
      </c>
      <c r="AE376">
        <v>1010</v>
      </c>
      <c r="AF376">
        <v>22912</v>
      </c>
      <c r="AG376">
        <v>19430</v>
      </c>
      <c r="AH376">
        <v>3482</v>
      </c>
      <c r="AI376">
        <v>10372</v>
      </c>
      <c r="AJ376">
        <v>7516</v>
      </c>
      <c r="AK376">
        <v>2856</v>
      </c>
      <c r="AL376">
        <v>24300</v>
      </c>
      <c r="AM376">
        <v>21896</v>
      </c>
      <c r="AN376">
        <v>2404</v>
      </c>
      <c r="AO376">
        <v>1284</v>
      </c>
      <c r="AP376">
        <v>1256</v>
      </c>
      <c r="AQ376">
        <v>28</v>
      </c>
      <c r="AR376">
        <v>23584</v>
      </c>
      <c r="AS376">
        <v>18916</v>
      </c>
      <c r="AT376">
        <v>4668</v>
      </c>
      <c r="AU376">
        <v>214</v>
      </c>
      <c r="AV376">
        <v>212</v>
      </c>
      <c r="AW376">
        <v>2</v>
      </c>
      <c r="AX376">
        <v>24312</v>
      </c>
      <c r="AY376">
        <v>23264</v>
      </c>
      <c r="AZ376">
        <v>1048</v>
      </c>
      <c r="BA376">
        <v>27194</v>
      </c>
      <c r="BB376">
        <v>26058</v>
      </c>
      <c r="BC376">
        <v>1136</v>
      </c>
      <c r="BD376">
        <v>3688</v>
      </c>
      <c r="BE376">
        <v>3426</v>
      </c>
      <c r="BF376">
        <v>262</v>
      </c>
      <c r="BG376">
        <v>40</v>
      </c>
      <c r="BH376">
        <v>34</v>
      </c>
      <c r="BI376">
        <v>6</v>
      </c>
      <c r="BJ376">
        <v>954</v>
      </c>
      <c r="BK376">
        <v>886</v>
      </c>
      <c r="BL376">
        <v>68</v>
      </c>
      <c r="BM376">
        <v>3462</v>
      </c>
      <c r="BN376">
        <v>3208</v>
      </c>
      <c r="BO376">
        <v>254</v>
      </c>
      <c r="BP376">
        <v>12140</v>
      </c>
      <c r="BQ376">
        <v>10964</v>
      </c>
      <c r="BR376">
        <v>1176</v>
      </c>
      <c r="BS376">
        <v>24338</v>
      </c>
      <c r="BT376">
        <v>13186</v>
      </c>
      <c r="BU376">
        <v>11152</v>
      </c>
      <c r="BV376">
        <v>1346</v>
      </c>
      <c r="BW376">
        <v>1012</v>
      </c>
      <c r="BX376">
        <v>334</v>
      </c>
      <c r="BY376">
        <v>14876</v>
      </c>
      <c r="BZ376">
        <v>11268</v>
      </c>
      <c r="CA376">
        <v>3608</v>
      </c>
      <c r="CB376" t="str">
        <f t="shared" si="425"/>
        <v>CultivatorsTotal</v>
      </c>
      <c r="CC376" t="str">
        <f t="shared" si="426"/>
        <v>CultivatorsMale</v>
      </c>
      <c r="CD376" t="str">
        <f t="shared" si="427"/>
        <v>AgriculturalLabourersFemale</v>
      </c>
      <c r="CE376">
        <f t="shared" si="367"/>
        <v>35.877917771583718</v>
      </c>
      <c r="CF376">
        <f t="shared" si="368"/>
        <v>89.559803069794384</v>
      </c>
      <c r="CG376">
        <f t="shared" si="369"/>
        <v>10.440196930205618</v>
      </c>
      <c r="CH376">
        <f t="shared" si="370"/>
        <v>19.117813145162383</v>
      </c>
      <c r="CI376">
        <f t="shared" si="371"/>
        <v>64.729790401474517</v>
      </c>
      <c r="CJ376">
        <f t="shared" si="372"/>
        <v>35.27020959852549</v>
      </c>
      <c r="CK376">
        <f t="shared" si="373"/>
        <v>0.95455798047515572</v>
      </c>
      <c r="CL376">
        <f t="shared" si="374"/>
        <v>76.100331282536686</v>
      </c>
      <c r="CM376">
        <f t="shared" si="375"/>
        <v>23.899668717463321</v>
      </c>
      <c r="CN376">
        <f t="shared" si="376"/>
        <v>5.1753034663149</v>
      </c>
      <c r="CO376">
        <f t="shared" si="377"/>
        <v>84.802723463687144</v>
      </c>
      <c r="CP376">
        <f t="shared" si="428"/>
        <v>15.197276536312849</v>
      </c>
      <c r="CQ376">
        <f t="shared" si="378"/>
        <v>2.3428006089655269</v>
      </c>
      <c r="CR376">
        <f t="shared" si="379"/>
        <v>72.464327034323176</v>
      </c>
      <c r="CS376">
        <f t="shared" si="380"/>
        <v>27.53567296567682</v>
      </c>
      <c r="CT376">
        <f t="shared" si="381"/>
        <v>5.488821326442566</v>
      </c>
      <c r="CU376">
        <f t="shared" si="382"/>
        <v>90.106995884773667</v>
      </c>
      <c r="CV376">
        <f t="shared" si="383"/>
        <v>9.8930041152263382</v>
      </c>
      <c r="CW376">
        <f t="shared" si="384"/>
        <v>0.29002660836017508</v>
      </c>
      <c r="CX376">
        <f t="shared" si="385"/>
        <v>97.819314641744555</v>
      </c>
      <c r="CY376">
        <f t="shared" si="386"/>
        <v>2.1806853582554515</v>
      </c>
      <c r="CZ376">
        <f t="shared" si="387"/>
        <v>5.3270930931202258</v>
      </c>
      <c r="DA376">
        <f t="shared" si="388"/>
        <v>80.206919945725915</v>
      </c>
      <c r="DB376">
        <f t="shared" si="389"/>
        <v>19.793080054274085</v>
      </c>
      <c r="DC376">
        <f t="shared" si="390"/>
        <v>4.8337768060029186E-2</v>
      </c>
      <c r="DD376">
        <f t="shared" si="391"/>
        <v>99.065420560747668</v>
      </c>
      <c r="DE376">
        <f t="shared" si="429"/>
        <v>0.93457943925233633</v>
      </c>
      <c r="DF376">
        <f t="shared" si="392"/>
        <v>5.4915318554926609</v>
      </c>
      <c r="DG376">
        <f t="shared" si="393"/>
        <v>95.689371503784145</v>
      </c>
      <c r="DH376">
        <f t="shared" si="394"/>
        <v>4.3106284962158607</v>
      </c>
      <c r="DI376">
        <f t="shared" si="395"/>
        <v>6.1425105823571666</v>
      </c>
      <c r="DJ376">
        <f t="shared" si="396"/>
        <v>95.822607928219455</v>
      </c>
      <c r="DK376">
        <f t="shared" si="397"/>
        <v>4.17739207178054</v>
      </c>
      <c r="DL376">
        <f t="shared" si="398"/>
        <v>0.83303592806255899</v>
      </c>
      <c r="DM376">
        <f t="shared" si="399"/>
        <v>92.895878524945772</v>
      </c>
      <c r="DN376">
        <f t="shared" si="400"/>
        <v>7.1041214750542299</v>
      </c>
      <c r="DO376">
        <f t="shared" si="401"/>
        <v>9.0350968336503149E-3</v>
      </c>
      <c r="DP376">
        <f t="shared" si="402"/>
        <v>85</v>
      </c>
      <c r="DQ376">
        <f t="shared" si="403"/>
        <v>15</v>
      </c>
      <c r="DR376">
        <f t="shared" si="404"/>
        <v>0.21548705948256</v>
      </c>
      <c r="DS376">
        <f t="shared" si="405"/>
        <v>92.872117400419285</v>
      </c>
      <c r="DT376">
        <f t="shared" si="406"/>
        <v>7.1278825995807118</v>
      </c>
      <c r="DU376">
        <f t="shared" si="407"/>
        <v>0.78198763095243473</v>
      </c>
      <c r="DV376">
        <f t="shared" si="408"/>
        <v>92.663200462160603</v>
      </c>
      <c r="DW376">
        <f t="shared" si="409"/>
        <v>7.3367995378393989</v>
      </c>
      <c r="DX376">
        <f t="shared" si="410"/>
        <v>2.7421518890128707</v>
      </c>
      <c r="DY376">
        <f t="shared" si="411"/>
        <v>90.313014827018122</v>
      </c>
      <c r="DZ376">
        <f t="shared" si="412"/>
        <v>9.6869851729818777</v>
      </c>
      <c r="EA376">
        <f t="shared" si="413"/>
        <v>5.4974046684345339</v>
      </c>
      <c r="EB376">
        <f t="shared" si="414"/>
        <v>54.178650669734573</v>
      </c>
      <c r="EC376">
        <f t="shared" si="415"/>
        <v>45.821349330265427</v>
      </c>
      <c r="ED376">
        <f t="shared" si="416"/>
        <v>0.30403100845233305</v>
      </c>
      <c r="EE376">
        <f t="shared" si="417"/>
        <v>75.185735512630018</v>
      </c>
      <c r="EF376">
        <f t="shared" si="418"/>
        <v>24.814264487369986</v>
      </c>
      <c r="EG376">
        <f t="shared" si="419"/>
        <v>3.3601525124345519</v>
      </c>
      <c r="EH376">
        <f t="shared" si="420"/>
        <v>75.746168324818498</v>
      </c>
      <c r="EI376">
        <f t="shared" si="421"/>
        <v>24.253831675181502</v>
      </c>
    </row>
    <row r="377" spans="1:139" x14ac:dyDescent="0.25">
      <c r="A377" t="s">
        <v>2513</v>
      </c>
      <c r="B377">
        <v>376</v>
      </c>
      <c r="C377" t="s">
        <v>436</v>
      </c>
      <c r="E377">
        <v>2519738</v>
      </c>
      <c r="F377">
        <v>1256213</v>
      </c>
      <c r="G377">
        <v>1263525</v>
      </c>
      <c r="H377">
        <v>548519</v>
      </c>
      <c r="I377">
        <v>408218</v>
      </c>
      <c r="J377">
        <v>140301</v>
      </c>
      <c r="K377">
        <f t="shared" si="358"/>
        <v>21.768890257637896</v>
      </c>
      <c r="L377">
        <f t="shared" si="359"/>
        <v>32.495922267959337</v>
      </c>
      <c r="M377">
        <f t="shared" si="360"/>
        <v>11.10393541876892</v>
      </c>
      <c r="N377">
        <f t="shared" si="422"/>
        <v>74.421852296821072</v>
      </c>
      <c r="O377">
        <f t="shared" si="423"/>
        <v>25.578147703178921</v>
      </c>
      <c r="P377">
        <f t="shared" si="361"/>
        <v>59.232770423631635</v>
      </c>
      <c r="Q377">
        <f t="shared" si="362"/>
        <v>11.871603353758029</v>
      </c>
      <c r="R377">
        <f t="shared" si="363"/>
        <v>5.1852351513803532</v>
      </c>
      <c r="S377">
        <f t="shared" si="424"/>
        <v>5.6322570412328474</v>
      </c>
      <c r="T377">
        <f t="shared" si="364"/>
        <v>18.078134029997138</v>
      </c>
      <c r="U377">
        <f t="shared" si="365"/>
        <v>40.767229576368365</v>
      </c>
      <c r="V377">
        <f t="shared" si="366"/>
        <v>22361600</v>
      </c>
      <c r="W377">
        <v>171380</v>
      </c>
      <c r="X377">
        <v>149432</v>
      </c>
      <c r="Y377">
        <v>21948</v>
      </c>
      <c r="Z377">
        <v>145285</v>
      </c>
      <c r="AA377">
        <v>89712</v>
      </c>
      <c r="AB377">
        <v>55573</v>
      </c>
      <c r="AC377">
        <v>8238</v>
      </c>
      <c r="AD377">
        <v>6176</v>
      </c>
      <c r="AE377">
        <v>2062</v>
      </c>
      <c r="AF377">
        <v>8918</v>
      </c>
      <c r="AG377">
        <v>5862</v>
      </c>
      <c r="AH377">
        <v>3056</v>
      </c>
      <c r="AI377">
        <v>33270</v>
      </c>
      <c r="AJ377">
        <v>15990</v>
      </c>
      <c r="AK377">
        <v>17280</v>
      </c>
      <c r="AL377">
        <v>22930</v>
      </c>
      <c r="AM377">
        <v>16750</v>
      </c>
      <c r="AN377">
        <v>6180</v>
      </c>
      <c r="AO377">
        <v>1780</v>
      </c>
      <c r="AP377">
        <v>1716</v>
      </c>
      <c r="AQ377">
        <v>64</v>
      </c>
      <c r="AR377">
        <v>30894</v>
      </c>
      <c r="AS377">
        <v>25098</v>
      </c>
      <c r="AT377">
        <v>5796</v>
      </c>
      <c r="AU377">
        <v>136</v>
      </c>
      <c r="AV377">
        <v>136</v>
      </c>
      <c r="AW377">
        <v>0</v>
      </c>
      <c r="AX377">
        <v>28306</v>
      </c>
      <c r="AY377">
        <v>27016</v>
      </c>
      <c r="AZ377">
        <v>1290</v>
      </c>
      <c r="BA377">
        <v>17220</v>
      </c>
      <c r="BB377">
        <v>16624</v>
      </c>
      <c r="BC377">
        <v>596</v>
      </c>
      <c r="BD377">
        <v>4388</v>
      </c>
      <c r="BE377">
        <v>4018</v>
      </c>
      <c r="BF377">
        <v>370</v>
      </c>
      <c r="BG377">
        <v>34</v>
      </c>
      <c r="BH377">
        <v>32</v>
      </c>
      <c r="BI377">
        <v>2</v>
      </c>
      <c r="BJ377">
        <v>1030</v>
      </c>
      <c r="BK377">
        <v>960</v>
      </c>
      <c r="BL377">
        <v>70</v>
      </c>
      <c r="BM377">
        <v>4756</v>
      </c>
      <c r="BN377">
        <v>4396</v>
      </c>
      <c r="BO377">
        <v>360</v>
      </c>
      <c r="BP377">
        <v>14070</v>
      </c>
      <c r="BQ377">
        <v>12756</v>
      </c>
      <c r="BR377">
        <v>1314</v>
      </c>
      <c r="BS377">
        <v>34346</v>
      </c>
      <c r="BT377">
        <v>17000</v>
      </c>
      <c r="BU377">
        <v>17346</v>
      </c>
      <c r="BV377">
        <v>2560</v>
      </c>
      <c r="BW377">
        <v>1630</v>
      </c>
      <c r="BX377">
        <v>930</v>
      </c>
      <c r="BY377">
        <v>18978</v>
      </c>
      <c r="BZ377">
        <v>12914</v>
      </c>
      <c r="CA377">
        <v>6064</v>
      </c>
      <c r="CB377" t="str">
        <f t="shared" si="425"/>
        <v>CultivatorsTotal</v>
      </c>
      <c r="CC377" t="str">
        <f t="shared" si="426"/>
        <v>CultivatorsMale</v>
      </c>
      <c r="CD377" t="str">
        <f t="shared" si="427"/>
        <v>AgriculturalLabourersFemale</v>
      </c>
      <c r="CE377">
        <f t="shared" si="367"/>
        <v>31.244131926150231</v>
      </c>
      <c r="CF377">
        <f t="shared" si="368"/>
        <v>87.193371455245654</v>
      </c>
      <c r="CG377">
        <f t="shared" si="369"/>
        <v>12.806628544754348</v>
      </c>
      <c r="CH377">
        <f t="shared" si="370"/>
        <v>26.486776210122166</v>
      </c>
      <c r="CI377">
        <f t="shared" si="371"/>
        <v>61.74897615032522</v>
      </c>
      <c r="CJ377">
        <f t="shared" si="372"/>
        <v>38.251023849674773</v>
      </c>
      <c r="CK377">
        <f t="shared" si="373"/>
        <v>1.5018622873592347</v>
      </c>
      <c r="CL377">
        <f t="shared" si="374"/>
        <v>74.969652828356388</v>
      </c>
      <c r="CM377">
        <f t="shared" si="375"/>
        <v>25.030347171643601</v>
      </c>
      <c r="CN377">
        <f t="shared" si="376"/>
        <v>1.6258324688843959</v>
      </c>
      <c r="CO377">
        <f t="shared" si="377"/>
        <v>65.732226956716758</v>
      </c>
      <c r="CP377">
        <f t="shared" si="428"/>
        <v>34.267773043283242</v>
      </c>
      <c r="CQ377">
        <f t="shared" si="378"/>
        <v>6.065423440208999</v>
      </c>
      <c r="CR377">
        <f t="shared" si="379"/>
        <v>48.061316501352572</v>
      </c>
      <c r="CS377">
        <f t="shared" si="380"/>
        <v>51.938683498647428</v>
      </c>
      <c r="CT377">
        <f t="shared" si="381"/>
        <v>4.1803474446646334</v>
      </c>
      <c r="CU377">
        <f t="shared" si="382"/>
        <v>73.048408198866113</v>
      </c>
      <c r="CV377">
        <f t="shared" si="383"/>
        <v>26.951591801133883</v>
      </c>
      <c r="CW377">
        <f t="shared" si="384"/>
        <v>0.32451018105115775</v>
      </c>
      <c r="CX377">
        <f t="shared" si="385"/>
        <v>96.404494382022477</v>
      </c>
      <c r="CY377">
        <f t="shared" si="386"/>
        <v>3.5955056179775284</v>
      </c>
      <c r="CZ377">
        <f t="shared" si="387"/>
        <v>5.6322570412328474</v>
      </c>
      <c r="DA377">
        <f t="shared" si="388"/>
        <v>81.23907554865022</v>
      </c>
      <c r="DB377">
        <f t="shared" si="389"/>
        <v>18.760924451349776</v>
      </c>
      <c r="DC377">
        <f t="shared" si="390"/>
        <v>2.4794036305032276E-2</v>
      </c>
      <c r="DD377">
        <f t="shared" si="391"/>
        <v>100</v>
      </c>
      <c r="DE377">
        <f t="shared" si="429"/>
        <v>0</v>
      </c>
      <c r="DF377">
        <f t="shared" si="392"/>
        <v>5.1604411150753213</v>
      </c>
      <c r="DG377">
        <f t="shared" si="393"/>
        <v>95.442662333074253</v>
      </c>
      <c r="DH377">
        <f t="shared" si="394"/>
        <v>4.5573376669257399</v>
      </c>
      <c r="DI377">
        <f t="shared" si="395"/>
        <v>3.1393625380342343</v>
      </c>
      <c r="DJ377">
        <f t="shared" si="396"/>
        <v>96.538908246225319</v>
      </c>
      <c r="DK377">
        <f t="shared" si="397"/>
        <v>3.4610917537746801</v>
      </c>
      <c r="DL377">
        <f t="shared" si="398"/>
        <v>0.79997228901824735</v>
      </c>
      <c r="DM377">
        <f t="shared" si="399"/>
        <v>91.567912488605288</v>
      </c>
      <c r="DN377">
        <f t="shared" si="400"/>
        <v>8.4320875113947125</v>
      </c>
      <c r="DO377">
        <f t="shared" si="401"/>
        <v>6.1985090762580689E-3</v>
      </c>
      <c r="DP377">
        <f t="shared" si="402"/>
        <v>94.117647058823522</v>
      </c>
      <c r="DQ377">
        <f t="shared" si="403"/>
        <v>5.8823529411764701</v>
      </c>
      <c r="DR377">
        <f t="shared" si="404"/>
        <v>0.18777836319252389</v>
      </c>
      <c r="DS377">
        <f t="shared" si="405"/>
        <v>93.203883495145632</v>
      </c>
      <c r="DT377">
        <f t="shared" si="406"/>
        <v>6.7961165048543686</v>
      </c>
      <c r="DU377">
        <f t="shared" si="407"/>
        <v>0.86706203431421691</v>
      </c>
      <c r="DV377">
        <f t="shared" si="408"/>
        <v>92.430613961312019</v>
      </c>
      <c r="DW377">
        <f t="shared" si="409"/>
        <v>7.5693860386879726</v>
      </c>
      <c r="DX377">
        <f t="shared" si="410"/>
        <v>2.5650889030279718</v>
      </c>
      <c r="DY377">
        <f t="shared" si="411"/>
        <v>90.660980810234534</v>
      </c>
      <c r="DZ377">
        <f t="shared" si="412"/>
        <v>9.3390191897654589</v>
      </c>
      <c r="EA377">
        <f t="shared" si="413"/>
        <v>6.2615880215635187</v>
      </c>
      <c r="EB377">
        <f t="shared" si="414"/>
        <v>49.496302335060847</v>
      </c>
      <c r="EC377">
        <f t="shared" si="415"/>
        <v>50.503697664939153</v>
      </c>
      <c r="ED377">
        <f t="shared" si="416"/>
        <v>0.466711271624137</v>
      </c>
      <c r="EE377">
        <f t="shared" si="417"/>
        <v>63.671875</v>
      </c>
      <c r="EF377">
        <f t="shared" si="418"/>
        <v>36.328125</v>
      </c>
      <c r="EG377">
        <f t="shared" si="419"/>
        <v>3.4598619190948718</v>
      </c>
      <c r="EH377">
        <f t="shared" si="420"/>
        <v>68.047212561913796</v>
      </c>
      <c r="EI377">
        <f t="shared" si="421"/>
        <v>31.952787438086204</v>
      </c>
    </row>
    <row r="378" spans="1:139" x14ac:dyDescent="0.25">
      <c r="A378" t="s">
        <v>2515</v>
      </c>
      <c r="B378">
        <v>377</v>
      </c>
      <c r="C378" t="s">
        <v>437</v>
      </c>
      <c r="E378">
        <v>2320529</v>
      </c>
      <c r="F378">
        <v>1185787</v>
      </c>
      <c r="G378">
        <v>1134742</v>
      </c>
      <c r="H378">
        <v>618940</v>
      </c>
      <c r="I378">
        <v>541419</v>
      </c>
      <c r="J378">
        <v>77521</v>
      </c>
      <c r="K378">
        <f t="shared" si="358"/>
        <v>26.672366516427935</v>
      </c>
      <c r="L378">
        <f t="shared" si="359"/>
        <v>45.659043318909717</v>
      </c>
      <c r="M378">
        <f t="shared" si="360"/>
        <v>6.8315969621288355</v>
      </c>
      <c r="N378">
        <f t="shared" si="422"/>
        <v>87.475199534688343</v>
      </c>
      <c r="O378">
        <f t="shared" si="423"/>
        <v>12.524800465311662</v>
      </c>
      <c r="P378">
        <f t="shared" si="361"/>
        <v>65.413448799560527</v>
      </c>
      <c r="Q378">
        <f t="shared" si="362"/>
        <v>8.5032474876401594</v>
      </c>
      <c r="R378">
        <f t="shared" si="363"/>
        <v>5.6826186706304327</v>
      </c>
      <c r="S378">
        <f t="shared" si="424"/>
        <v>3.3874042718195629</v>
      </c>
      <c r="T378">
        <f t="shared" si="364"/>
        <v>17.013280770349308</v>
      </c>
      <c r="U378">
        <f t="shared" si="365"/>
        <v>34.586551200439459</v>
      </c>
      <c r="V378">
        <f t="shared" si="366"/>
        <v>21407000</v>
      </c>
      <c r="W378">
        <v>227102</v>
      </c>
      <c r="X378">
        <v>216254</v>
      </c>
      <c r="Y378">
        <v>10848</v>
      </c>
      <c r="Z378">
        <v>165636</v>
      </c>
      <c r="AA378">
        <v>133637</v>
      </c>
      <c r="AB378">
        <v>31999</v>
      </c>
      <c r="AC378">
        <v>12132</v>
      </c>
      <c r="AD378">
        <v>10840</v>
      </c>
      <c r="AE378">
        <v>1292</v>
      </c>
      <c r="AF378">
        <v>7012</v>
      </c>
      <c r="AG378">
        <v>4898</v>
      </c>
      <c r="AH378">
        <v>2114</v>
      </c>
      <c r="AI378">
        <v>14498</v>
      </c>
      <c r="AJ378">
        <v>11634</v>
      </c>
      <c r="AK378">
        <v>2864</v>
      </c>
      <c r="AL378">
        <v>31120</v>
      </c>
      <c r="AM378">
        <v>28832</v>
      </c>
      <c r="AN378">
        <v>2288</v>
      </c>
      <c r="AO378">
        <v>2318</v>
      </c>
      <c r="AP378">
        <v>2216</v>
      </c>
      <c r="AQ378">
        <v>102</v>
      </c>
      <c r="AR378">
        <v>20966</v>
      </c>
      <c r="AS378">
        <v>19266</v>
      </c>
      <c r="AT378">
        <v>1700</v>
      </c>
      <c r="AU378">
        <v>206</v>
      </c>
      <c r="AV378">
        <v>204</v>
      </c>
      <c r="AW378">
        <v>2</v>
      </c>
      <c r="AX378">
        <v>34966</v>
      </c>
      <c r="AY378">
        <v>33686</v>
      </c>
      <c r="AZ378">
        <v>1280</v>
      </c>
      <c r="BA378">
        <v>15606</v>
      </c>
      <c r="BB378">
        <v>15224</v>
      </c>
      <c r="BC378">
        <v>382</v>
      </c>
      <c r="BD378">
        <v>7130</v>
      </c>
      <c r="BE378">
        <v>6812</v>
      </c>
      <c r="BF378">
        <v>318</v>
      </c>
      <c r="BG378">
        <v>136</v>
      </c>
      <c r="BH378">
        <v>128</v>
      </c>
      <c r="BI378">
        <v>8</v>
      </c>
      <c r="BJ378">
        <v>1746</v>
      </c>
      <c r="BK378">
        <v>1556</v>
      </c>
      <c r="BL378">
        <v>190</v>
      </c>
      <c r="BM378">
        <v>6776</v>
      </c>
      <c r="BN378">
        <v>6340</v>
      </c>
      <c r="BO378">
        <v>436</v>
      </c>
      <c r="BP378">
        <v>13108</v>
      </c>
      <c r="BQ378">
        <v>12166</v>
      </c>
      <c r="BR378">
        <v>942</v>
      </c>
      <c r="BS378">
        <v>33498</v>
      </c>
      <c r="BT378">
        <v>18542</v>
      </c>
      <c r="BU378">
        <v>14956</v>
      </c>
      <c r="BV378">
        <v>2492</v>
      </c>
      <c r="BW378">
        <v>2050</v>
      </c>
      <c r="BX378">
        <v>442</v>
      </c>
      <c r="BY378">
        <v>22492</v>
      </c>
      <c r="BZ378">
        <v>17134</v>
      </c>
      <c r="CA378">
        <v>5358</v>
      </c>
      <c r="CB378" t="str">
        <f t="shared" si="425"/>
        <v>CultivatorsTotal</v>
      </c>
      <c r="CC378" t="str">
        <f t="shared" si="426"/>
        <v>CultivatorsMale</v>
      </c>
      <c r="CD378" t="str">
        <f t="shared" si="427"/>
        <v>AgriculturalLabourersFemale</v>
      </c>
      <c r="CE378">
        <f t="shared" si="367"/>
        <v>36.692086470417159</v>
      </c>
      <c r="CF378">
        <f t="shared" si="368"/>
        <v>95.223291736752643</v>
      </c>
      <c r="CG378">
        <f t="shared" si="369"/>
        <v>4.7767082632473512</v>
      </c>
      <c r="CH378">
        <f t="shared" si="370"/>
        <v>26.76123695350115</v>
      </c>
      <c r="CI378">
        <f t="shared" si="371"/>
        <v>80.681132121036498</v>
      </c>
      <c r="CJ378">
        <f t="shared" si="372"/>
        <v>19.318867878963513</v>
      </c>
      <c r="CK378">
        <f t="shared" si="373"/>
        <v>1.9601253756422272</v>
      </c>
      <c r="CL378">
        <f t="shared" si="374"/>
        <v>89.350478074513688</v>
      </c>
      <c r="CM378">
        <f t="shared" si="375"/>
        <v>10.649521925486317</v>
      </c>
      <c r="CN378">
        <f t="shared" si="376"/>
        <v>1.1329046434226258</v>
      </c>
      <c r="CO378">
        <f t="shared" si="377"/>
        <v>69.851682829435262</v>
      </c>
      <c r="CP378">
        <f t="shared" si="428"/>
        <v>30.148317170564749</v>
      </c>
      <c r="CQ378">
        <f t="shared" si="378"/>
        <v>2.3423918311952696</v>
      </c>
      <c r="CR378">
        <f t="shared" si="379"/>
        <v>80.245551110497999</v>
      </c>
      <c r="CS378">
        <f t="shared" si="380"/>
        <v>19.754448889502001</v>
      </c>
      <c r="CT378">
        <f t="shared" si="381"/>
        <v>5.027951013022264</v>
      </c>
      <c r="CU378">
        <f t="shared" si="382"/>
        <v>92.647814910025701</v>
      </c>
      <c r="CV378">
        <f t="shared" si="383"/>
        <v>7.3521850899742933</v>
      </c>
      <c r="CW378">
        <f t="shared" si="384"/>
        <v>0.37451126118848355</v>
      </c>
      <c r="CX378">
        <f t="shared" si="385"/>
        <v>95.599654874892153</v>
      </c>
      <c r="CY378">
        <f t="shared" si="386"/>
        <v>4.4003451251078518</v>
      </c>
      <c r="CZ378">
        <f t="shared" si="387"/>
        <v>3.3874042718195629</v>
      </c>
      <c r="DA378">
        <f t="shared" si="388"/>
        <v>91.891634074215403</v>
      </c>
      <c r="DB378">
        <f t="shared" si="389"/>
        <v>8.1083659257846037</v>
      </c>
      <c r="DC378">
        <f t="shared" si="390"/>
        <v>3.3282709147898021E-2</v>
      </c>
      <c r="DD378">
        <f t="shared" si="391"/>
        <v>99.029126213592235</v>
      </c>
      <c r="DE378">
        <f t="shared" si="429"/>
        <v>0.97087378640776689</v>
      </c>
      <c r="DF378">
        <f t="shared" si="392"/>
        <v>5.6493359614825343</v>
      </c>
      <c r="DG378">
        <f t="shared" si="393"/>
        <v>96.339301035291427</v>
      </c>
      <c r="DH378">
        <f t="shared" si="394"/>
        <v>3.6606989647085739</v>
      </c>
      <c r="DI378">
        <f t="shared" si="395"/>
        <v>2.5214075677771675</v>
      </c>
      <c r="DJ378">
        <f t="shared" si="396"/>
        <v>97.552223503780596</v>
      </c>
      <c r="DK378">
        <f t="shared" si="397"/>
        <v>2.4477764962194026</v>
      </c>
      <c r="DL378">
        <f t="shared" si="398"/>
        <v>1.1519694962354994</v>
      </c>
      <c r="DM378">
        <f t="shared" si="399"/>
        <v>95.539971949509123</v>
      </c>
      <c r="DN378">
        <f t="shared" si="400"/>
        <v>4.4600280504908838</v>
      </c>
      <c r="DO378">
        <f t="shared" si="401"/>
        <v>2.197305069958316E-2</v>
      </c>
      <c r="DP378">
        <f t="shared" si="402"/>
        <v>94.117647058823522</v>
      </c>
      <c r="DQ378">
        <f t="shared" si="403"/>
        <v>5.8823529411764701</v>
      </c>
      <c r="DR378">
        <f t="shared" si="404"/>
        <v>0.28209519501082492</v>
      </c>
      <c r="DS378">
        <f t="shared" si="405"/>
        <v>89.117983963344798</v>
      </c>
      <c r="DT378">
        <f t="shared" si="406"/>
        <v>10.882016036655212</v>
      </c>
      <c r="DU378">
        <f t="shared" si="407"/>
        <v>1.0947749377968785</v>
      </c>
      <c r="DV378">
        <f t="shared" si="408"/>
        <v>93.565525383707211</v>
      </c>
      <c r="DW378">
        <f t="shared" si="409"/>
        <v>6.4344746162927988</v>
      </c>
      <c r="DX378">
        <f t="shared" si="410"/>
        <v>2.1178143277215886</v>
      </c>
      <c r="DY378">
        <f t="shared" si="411"/>
        <v>92.813548977723528</v>
      </c>
      <c r="DZ378">
        <f t="shared" si="412"/>
        <v>7.186451022276473</v>
      </c>
      <c r="EA378">
        <f t="shared" si="413"/>
        <v>5.4121562671664458</v>
      </c>
      <c r="EB378">
        <f t="shared" si="414"/>
        <v>55.352558361693241</v>
      </c>
      <c r="EC378">
        <f t="shared" si="415"/>
        <v>44.647441638306759</v>
      </c>
      <c r="ED378">
        <f t="shared" si="416"/>
        <v>0.40262384076000907</v>
      </c>
      <c r="EE378">
        <f t="shared" si="417"/>
        <v>82.263242375601934</v>
      </c>
      <c r="EF378">
        <f t="shared" si="418"/>
        <v>17.736757624398074</v>
      </c>
      <c r="EG378">
        <f t="shared" si="419"/>
        <v>3.6339548259928267</v>
      </c>
      <c r="EH378">
        <f t="shared" si="420"/>
        <v>76.178196692157201</v>
      </c>
      <c r="EI378">
        <f t="shared" si="421"/>
        <v>23.821803307842789</v>
      </c>
    </row>
    <row r="379" spans="1:139" x14ac:dyDescent="0.25">
      <c r="A379" t="s">
        <v>2517</v>
      </c>
      <c r="B379">
        <v>378</v>
      </c>
      <c r="C379" t="s">
        <v>438</v>
      </c>
      <c r="E379">
        <v>1506337</v>
      </c>
      <c r="F379">
        <v>760260</v>
      </c>
      <c r="G379">
        <v>746077</v>
      </c>
      <c r="H379">
        <v>327925</v>
      </c>
      <c r="I379">
        <v>302974</v>
      </c>
      <c r="J379">
        <v>24951</v>
      </c>
      <c r="K379">
        <f t="shared" si="358"/>
        <v>21.769696953603344</v>
      </c>
      <c r="L379">
        <f t="shared" si="359"/>
        <v>39.8513666377292</v>
      </c>
      <c r="M379">
        <f t="shared" si="360"/>
        <v>3.344292881297775</v>
      </c>
      <c r="N379">
        <f t="shared" si="422"/>
        <v>92.391247998780216</v>
      </c>
      <c r="O379">
        <f t="shared" si="423"/>
        <v>7.6087520012197913</v>
      </c>
      <c r="P379">
        <f t="shared" si="361"/>
        <v>64.926736296409231</v>
      </c>
      <c r="Q379">
        <f t="shared" si="362"/>
        <v>6.713120378135244</v>
      </c>
      <c r="R379">
        <f t="shared" si="363"/>
        <v>6.6137074026073028</v>
      </c>
      <c r="S379">
        <f t="shared" si="424"/>
        <v>3.4080963634977506</v>
      </c>
      <c r="T379">
        <f t="shared" si="364"/>
        <v>18.338339559350462</v>
      </c>
      <c r="U379">
        <f t="shared" si="365"/>
        <v>35.073263703590762</v>
      </c>
      <c r="V379">
        <f t="shared" si="366"/>
        <v>11501400</v>
      </c>
      <c r="W379">
        <v>130597</v>
      </c>
      <c r="X379">
        <v>126524</v>
      </c>
      <c r="Y379">
        <v>4073</v>
      </c>
      <c r="Z379">
        <v>75320</v>
      </c>
      <c r="AA379">
        <v>69718</v>
      </c>
      <c r="AB379">
        <v>5602</v>
      </c>
      <c r="AC379">
        <v>6994</v>
      </c>
      <c r="AD379">
        <v>6520</v>
      </c>
      <c r="AE379">
        <v>474</v>
      </c>
      <c r="AF379">
        <v>380</v>
      </c>
      <c r="AG379">
        <v>360</v>
      </c>
      <c r="AH379">
        <v>20</v>
      </c>
      <c r="AI379">
        <v>6538</v>
      </c>
      <c r="AJ379">
        <v>6060</v>
      </c>
      <c r="AK379">
        <v>478</v>
      </c>
      <c r="AL379">
        <v>15096</v>
      </c>
      <c r="AM379">
        <v>14432</v>
      </c>
      <c r="AN379">
        <v>664</v>
      </c>
      <c r="AO379">
        <v>1172</v>
      </c>
      <c r="AP379">
        <v>1124</v>
      </c>
      <c r="AQ379">
        <v>48</v>
      </c>
      <c r="AR379">
        <v>11176</v>
      </c>
      <c r="AS379">
        <v>10634</v>
      </c>
      <c r="AT379">
        <v>542</v>
      </c>
      <c r="AU379">
        <v>226</v>
      </c>
      <c r="AV379">
        <v>226</v>
      </c>
      <c r="AW379">
        <v>0</v>
      </c>
      <c r="AX379">
        <v>21462</v>
      </c>
      <c r="AY379">
        <v>20740</v>
      </c>
      <c r="AZ379">
        <v>722</v>
      </c>
      <c r="BA379">
        <v>9536</v>
      </c>
      <c r="BB379">
        <v>9388</v>
      </c>
      <c r="BC379">
        <v>148</v>
      </c>
      <c r="BD379">
        <v>3006</v>
      </c>
      <c r="BE379">
        <v>2914</v>
      </c>
      <c r="BF379">
        <v>92</v>
      </c>
      <c r="BG379">
        <v>78</v>
      </c>
      <c r="BH379">
        <v>66</v>
      </c>
      <c r="BI379">
        <v>12</v>
      </c>
      <c r="BJ379">
        <v>934</v>
      </c>
      <c r="BK379">
        <v>856</v>
      </c>
      <c r="BL379">
        <v>78</v>
      </c>
      <c r="BM379">
        <v>3658</v>
      </c>
      <c r="BN379">
        <v>3512</v>
      </c>
      <c r="BO379">
        <v>146</v>
      </c>
      <c r="BP379">
        <v>6422</v>
      </c>
      <c r="BQ379">
        <v>5980</v>
      </c>
      <c r="BR379">
        <v>442</v>
      </c>
      <c r="BS379">
        <v>18482</v>
      </c>
      <c r="BT379">
        <v>10822</v>
      </c>
      <c r="BU379">
        <v>7660</v>
      </c>
      <c r="BV379">
        <v>1664</v>
      </c>
      <c r="BW379">
        <v>1114</v>
      </c>
      <c r="BX379">
        <v>550</v>
      </c>
      <c r="BY379">
        <v>15184</v>
      </c>
      <c r="BZ379">
        <v>11984</v>
      </c>
      <c r="CA379">
        <v>3200</v>
      </c>
      <c r="CB379" t="str">
        <f t="shared" si="425"/>
        <v>CultivatorsTotal</v>
      </c>
      <c r="CC379" t="str">
        <f t="shared" si="426"/>
        <v>CultivatorsMale</v>
      </c>
      <c r="CD379" t="str">
        <f t="shared" si="427"/>
        <v>PQFemale</v>
      </c>
      <c r="CE379">
        <f t="shared" si="367"/>
        <v>39.825264923381873</v>
      </c>
      <c r="CF379">
        <f t="shared" si="368"/>
        <v>96.881245357856614</v>
      </c>
      <c r="CG379">
        <f t="shared" si="369"/>
        <v>3.1187546421433878</v>
      </c>
      <c r="CH379">
        <f t="shared" si="370"/>
        <v>22.968666615842036</v>
      </c>
      <c r="CI379">
        <f t="shared" si="371"/>
        <v>92.562400424853948</v>
      </c>
      <c r="CJ379">
        <f t="shared" si="372"/>
        <v>7.4375995751460433</v>
      </c>
      <c r="CK379">
        <f t="shared" si="373"/>
        <v>2.1328047571853319</v>
      </c>
      <c r="CL379">
        <f t="shared" si="374"/>
        <v>93.222762367743783</v>
      </c>
      <c r="CM379">
        <f t="shared" si="375"/>
        <v>6.7772376322562193</v>
      </c>
      <c r="CN379">
        <f t="shared" si="376"/>
        <v>0.11588015552336663</v>
      </c>
      <c r="CO379">
        <f t="shared" si="377"/>
        <v>94.73684210526315</v>
      </c>
      <c r="CP379">
        <f t="shared" si="428"/>
        <v>5.2631578947368416</v>
      </c>
      <c r="CQ379">
        <f t="shared" si="378"/>
        <v>1.9937485705572922</v>
      </c>
      <c r="CR379">
        <f t="shared" si="379"/>
        <v>92.688895686754364</v>
      </c>
      <c r="CS379">
        <f t="shared" si="380"/>
        <v>7.3111043132456404</v>
      </c>
      <c r="CT379">
        <f t="shared" si="381"/>
        <v>4.6034916520545854</v>
      </c>
      <c r="CU379">
        <f t="shared" si="382"/>
        <v>95.601483836777959</v>
      </c>
      <c r="CV379">
        <f t="shared" si="383"/>
        <v>4.3985161632220455</v>
      </c>
      <c r="CW379">
        <f t="shared" si="384"/>
        <v>0.35739879545627812</v>
      </c>
      <c r="CX379">
        <f t="shared" si="385"/>
        <v>95.904436860068259</v>
      </c>
      <c r="CY379">
        <f t="shared" si="386"/>
        <v>4.0955631399317403</v>
      </c>
      <c r="CZ379">
        <f t="shared" si="387"/>
        <v>3.4080963634977506</v>
      </c>
      <c r="DA379">
        <f t="shared" si="388"/>
        <v>95.150322118826054</v>
      </c>
      <c r="DB379">
        <f t="shared" si="389"/>
        <v>4.8496778811739443</v>
      </c>
      <c r="DC379">
        <f t="shared" si="390"/>
        <v>6.8918197758633837E-2</v>
      </c>
      <c r="DD379">
        <f t="shared" si="391"/>
        <v>100</v>
      </c>
      <c r="DE379">
        <f t="shared" si="429"/>
        <v>0</v>
      </c>
      <c r="DF379">
        <f t="shared" si="392"/>
        <v>6.5447892048486693</v>
      </c>
      <c r="DG379">
        <f t="shared" si="393"/>
        <v>96.635914639828542</v>
      </c>
      <c r="DH379">
        <f t="shared" si="394"/>
        <v>3.3640853601714658</v>
      </c>
      <c r="DI379">
        <f t="shared" si="395"/>
        <v>2.9079820080811163</v>
      </c>
      <c r="DJ379">
        <f t="shared" si="396"/>
        <v>98.447986577181211</v>
      </c>
      <c r="DK379">
        <f t="shared" si="397"/>
        <v>1.5520134228187921</v>
      </c>
      <c r="DL379">
        <f t="shared" si="398"/>
        <v>0.91667301974536863</v>
      </c>
      <c r="DM379">
        <f t="shared" si="399"/>
        <v>96.939454424484367</v>
      </c>
      <c r="DN379">
        <f t="shared" si="400"/>
        <v>3.0605455755156354</v>
      </c>
      <c r="DO379">
        <f t="shared" si="401"/>
        <v>2.3785926660059464E-2</v>
      </c>
      <c r="DP379">
        <f t="shared" si="402"/>
        <v>84.615384615384613</v>
      </c>
      <c r="DQ379">
        <f t="shared" si="403"/>
        <v>15.384615384615385</v>
      </c>
      <c r="DR379">
        <f t="shared" si="404"/>
        <v>0.28482122436532742</v>
      </c>
      <c r="DS379">
        <f t="shared" si="405"/>
        <v>91.648822269807283</v>
      </c>
      <c r="DT379">
        <f t="shared" si="406"/>
        <v>8.3511777301927204</v>
      </c>
      <c r="DU379">
        <f t="shared" si="407"/>
        <v>1.1154989708012504</v>
      </c>
      <c r="DV379">
        <f t="shared" si="408"/>
        <v>96.008747949699284</v>
      </c>
      <c r="DW379">
        <f t="shared" si="409"/>
        <v>3.991252050300711</v>
      </c>
      <c r="DX379">
        <f t="shared" si="410"/>
        <v>1.9583746283448957</v>
      </c>
      <c r="DY379">
        <f t="shared" si="411"/>
        <v>93.117408906882588</v>
      </c>
      <c r="DZ379">
        <f t="shared" si="412"/>
        <v>6.8825910931174086</v>
      </c>
      <c r="EA379">
        <f t="shared" si="413"/>
        <v>5.636044827323321</v>
      </c>
      <c r="EB379">
        <f t="shared" si="414"/>
        <v>58.554269018504492</v>
      </c>
      <c r="EC379">
        <f t="shared" si="415"/>
        <v>41.445730981495508</v>
      </c>
      <c r="ED379">
        <f t="shared" si="416"/>
        <v>0.50743310208126857</v>
      </c>
      <c r="EE379">
        <f t="shared" si="417"/>
        <v>66.947115384615387</v>
      </c>
      <c r="EF379">
        <f t="shared" si="418"/>
        <v>33.052884615384613</v>
      </c>
      <c r="EG379">
        <f t="shared" si="419"/>
        <v>4.6303270564915762</v>
      </c>
      <c r="EH379">
        <f t="shared" si="420"/>
        <v>78.925184404636468</v>
      </c>
      <c r="EI379">
        <f t="shared" si="421"/>
        <v>21.074815595363543</v>
      </c>
    </row>
    <row r="380" spans="1:139" x14ac:dyDescent="0.25">
      <c r="A380" t="s">
        <v>2519</v>
      </c>
      <c r="B380">
        <v>379</v>
      </c>
      <c r="C380" t="s">
        <v>439</v>
      </c>
      <c r="E380">
        <v>1440361</v>
      </c>
      <c r="F380">
        <v>717814</v>
      </c>
      <c r="G380">
        <v>722547</v>
      </c>
      <c r="H380">
        <v>321971</v>
      </c>
      <c r="I380">
        <v>295483</v>
      </c>
      <c r="J380">
        <v>26488</v>
      </c>
      <c r="K380">
        <f t="shared" si="358"/>
        <v>22.353493325631561</v>
      </c>
      <c r="L380">
        <f t="shared" si="359"/>
        <v>41.164284898316275</v>
      </c>
      <c r="M380">
        <f t="shared" si="360"/>
        <v>3.665920694432335</v>
      </c>
      <c r="N380">
        <f t="shared" si="422"/>
        <v>91.77317211798578</v>
      </c>
      <c r="O380">
        <f t="shared" si="423"/>
        <v>8.2268278820142182</v>
      </c>
      <c r="P380">
        <f t="shared" si="361"/>
        <v>62.984865096545967</v>
      </c>
      <c r="Q380">
        <f t="shared" si="362"/>
        <v>7.3286103406828556</v>
      </c>
      <c r="R380">
        <f t="shared" si="363"/>
        <v>6.3968494056918175</v>
      </c>
      <c r="S380">
        <f t="shared" si="424"/>
        <v>4.5438874929729689</v>
      </c>
      <c r="T380">
        <f t="shared" si="364"/>
        <v>18.745787664106395</v>
      </c>
      <c r="U380">
        <f t="shared" si="365"/>
        <v>37.01513490345404</v>
      </c>
      <c r="V380">
        <f t="shared" si="366"/>
        <v>11917800</v>
      </c>
      <c r="W380">
        <v>122975</v>
      </c>
      <c r="X380">
        <v>119443</v>
      </c>
      <c r="Y380">
        <v>3532</v>
      </c>
      <c r="Z380">
        <v>70136</v>
      </c>
      <c r="AA380">
        <v>65120</v>
      </c>
      <c r="AB380">
        <v>5016</v>
      </c>
      <c r="AC380">
        <v>9682</v>
      </c>
      <c r="AD380">
        <v>7764</v>
      </c>
      <c r="AE380">
        <v>1918</v>
      </c>
      <c r="AF380">
        <v>68</v>
      </c>
      <c r="AG380">
        <v>68</v>
      </c>
      <c r="AH380">
        <v>0</v>
      </c>
      <c r="AI380">
        <v>7350</v>
      </c>
      <c r="AJ380">
        <v>6580</v>
      </c>
      <c r="AK380">
        <v>770</v>
      </c>
      <c r="AL380">
        <v>16178</v>
      </c>
      <c r="AM380">
        <v>15222</v>
      </c>
      <c r="AN380">
        <v>956</v>
      </c>
      <c r="AO380">
        <v>1338</v>
      </c>
      <c r="AP380">
        <v>1298</v>
      </c>
      <c r="AQ380">
        <v>40</v>
      </c>
      <c r="AR380">
        <v>14630</v>
      </c>
      <c r="AS380">
        <v>14294</v>
      </c>
      <c r="AT380">
        <v>336</v>
      </c>
      <c r="AU380">
        <v>220</v>
      </c>
      <c r="AV380">
        <v>220</v>
      </c>
      <c r="AW380">
        <v>0</v>
      </c>
      <c r="AX380">
        <v>20376</v>
      </c>
      <c r="AY380">
        <v>19474</v>
      </c>
      <c r="AZ380">
        <v>902</v>
      </c>
      <c r="BA380">
        <v>8480</v>
      </c>
      <c r="BB380">
        <v>8378</v>
      </c>
      <c r="BC380">
        <v>102</v>
      </c>
      <c r="BD380">
        <v>2876</v>
      </c>
      <c r="BE380">
        <v>2796</v>
      </c>
      <c r="BF380">
        <v>80</v>
      </c>
      <c r="BG380">
        <v>66</v>
      </c>
      <c r="BH380">
        <v>60</v>
      </c>
      <c r="BI380">
        <v>6</v>
      </c>
      <c r="BJ380">
        <v>732</v>
      </c>
      <c r="BK380">
        <v>660</v>
      </c>
      <c r="BL380">
        <v>72</v>
      </c>
      <c r="BM380">
        <v>3380</v>
      </c>
      <c r="BN380">
        <v>3220</v>
      </c>
      <c r="BO380">
        <v>160</v>
      </c>
      <c r="BP380">
        <v>8060</v>
      </c>
      <c r="BQ380">
        <v>7524</v>
      </c>
      <c r="BR380">
        <v>536</v>
      </c>
      <c r="BS380">
        <v>18108</v>
      </c>
      <c r="BT380">
        <v>10198</v>
      </c>
      <c r="BU380">
        <v>7910</v>
      </c>
      <c r="BV380">
        <v>1778</v>
      </c>
      <c r="BW380">
        <v>1266</v>
      </c>
      <c r="BX380">
        <v>512</v>
      </c>
      <c r="BY380">
        <v>15538</v>
      </c>
      <c r="BZ380">
        <v>11898</v>
      </c>
      <c r="CA380">
        <v>3640</v>
      </c>
      <c r="CB380" t="str">
        <f t="shared" si="425"/>
        <v>CultivatorsTotal</v>
      </c>
      <c r="CC380" t="str">
        <f t="shared" si="426"/>
        <v>CultivatorsMale</v>
      </c>
      <c r="CD380" t="str">
        <f t="shared" si="427"/>
        <v>PQFemale</v>
      </c>
      <c r="CE380">
        <f t="shared" si="367"/>
        <v>38.194433660174369</v>
      </c>
      <c r="CF380">
        <f t="shared" si="368"/>
        <v>97.127871518601339</v>
      </c>
      <c r="CG380">
        <f t="shared" si="369"/>
        <v>2.8721284813986583</v>
      </c>
      <c r="CH380">
        <f t="shared" si="370"/>
        <v>21.783328312177183</v>
      </c>
      <c r="CI380">
        <f t="shared" si="371"/>
        <v>92.848180677540782</v>
      </c>
      <c r="CJ380">
        <f t="shared" si="372"/>
        <v>7.1518193224592226</v>
      </c>
      <c r="CK380">
        <f t="shared" si="373"/>
        <v>3.0071031241944151</v>
      </c>
      <c r="CL380">
        <f t="shared" si="374"/>
        <v>80.190043379467056</v>
      </c>
      <c r="CM380">
        <f t="shared" si="375"/>
        <v>19.809956620532947</v>
      </c>
      <c r="CN380">
        <f t="shared" si="376"/>
        <v>2.1119914526463564E-2</v>
      </c>
      <c r="CO380">
        <f t="shared" si="377"/>
        <v>100</v>
      </c>
      <c r="CP380">
        <f t="shared" si="428"/>
        <v>0</v>
      </c>
      <c r="CQ380">
        <f t="shared" si="378"/>
        <v>2.2828142907280471</v>
      </c>
      <c r="CR380">
        <f t="shared" si="379"/>
        <v>89.523809523809533</v>
      </c>
      <c r="CS380">
        <f t="shared" si="380"/>
        <v>10.476190476190476</v>
      </c>
      <c r="CT380">
        <f t="shared" si="381"/>
        <v>5.0246761354283453</v>
      </c>
      <c r="CU380">
        <f t="shared" si="382"/>
        <v>94.09074051180616</v>
      </c>
      <c r="CV380">
        <f t="shared" si="383"/>
        <v>5.9092594881938441</v>
      </c>
      <c r="CW380">
        <f t="shared" si="384"/>
        <v>0.4155653770060036</v>
      </c>
      <c r="CX380">
        <f t="shared" si="385"/>
        <v>97.010463378176382</v>
      </c>
      <c r="CY380">
        <f t="shared" si="386"/>
        <v>2.9895366218236172</v>
      </c>
      <c r="CZ380">
        <f t="shared" si="387"/>
        <v>4.5438874929729689</v>
      </c>
      <c r="DA380">
        <f t="shared" si="388"/>
        <v>97.703349282296642</v>
      </c>
      <c r="DB380">
        <f t="shared" si="389"/>
        <v>2.2966507177033493</v>
      </c>
      <c r="DC380">
        <f t="shared" si="390"/>
        <v>6.8329135232676225E-2</v>
      </c>
      <c r="DD380">
        <f t="shared" si="391"/>
        <v>100</v>
      </c>
      <c r="DE380">
        <f t="shared" si="429"/>
        <v>0</v>
      </c>
      <c r="DF380">
        <f t="shared" si="392"/>
        <v>6.3285202704591415</v>
      </c>
      <c r="DG380">
        <f t="shared" si="393"/>
        <v>95.573223400078518</v>
      </c>
      <c r="DH380">
        <f t="shared" si="394"/>
        <v>4.4267765999214763</v>
      </c>
      <c r="DI380">
        <f t="shared" si="395"/>
        <v>2.6337775762413385</v>
      </c>
      <c r="DJ380">
        <f t="shared" si="396"/>
        <v>98.797169811320757</v>
      </c>
      <c r="DK380">
        <f t="shared" si="397"/>
        <v>1.2028301886792454</v>
      </c>
      <c r="DL380">
        <f t="shared" si="398"/>
        <v>0.89324814967807664</v>
      </c>
      <c r="DM380">
        <f t="shared" si="399"/>
        <v>97.218358831710702</v>
      </c>
      <c r="DN380">
        <f t="shared" si="400"/>
        <v>2.781641168289291</v>
      </c>
      <c r="DO380">
        <f t="shared" si="401"/>
        <v>2.0498740569802869E-2</v>
      </c>
      <c r="DP380">
        <f t="shared" si="402"/>
        <v>90.909090909090907</v>
      </c>
      <c r="DQ380">
        <f t="shared" si="403"/>
        <v>9.0909090909090917</v>
      </c>
      <c r="DR380">
        <f t="shared" si="404"/>
        <v>0.22734966813781365</v>
      </c>
      <c r="DS380">
        <f t="shared" si="405"/>
        <v>90.163934426229503</v>
      </c>
      <c r="DT380">
        <f t="shared" si="406"/>
        <v>9.8360655737704921</v>
      </c>
      <c r="DU380">
        <f t="shared" si="407"/>
        <v>1.0497839867565713</v>
      </c>
      <c r="DV380">
        <f t="shared" si="408"/>
        <v>95.26627218934911</v>
      </c>
      <c r="DW380">
        <f t="shared" si="409"/>
        <v>4.7337278106508878</v>
      </c>
      <c r="DX380">
        <f t="shared" si="410"/>
        <v>2.503331045342593</v>
      </c>
      <c r="DY380">
        <f t="shared" si="411"/>
        <v>93.34987593052108</v>
      </c>
      <c r="DZ380">
        <f t="shared" si="412"/>
        <v>6.6501240694789079</v>
      </c>
      <c r="EA380">
        <f t="shared" si="413"/>
        <v>5.6241090036059145</v>
      </c>
      <c r="EB380">
        <f t="shared" si="414"/>
        <v>56.317649657609891</v>
      </c>
      <c r="EC380">
        <f t="shared" si="415"/>
        <v>43.682350342390102</v>
      </c>
      <c r="ED380">
        <f t="shared" si="416"/>
        <v>0.5522236474713561</v>
      </c>
      <c r="EE380">
        <f t="shared" si="417"/>
        <v>71.203599550056239</v>
      </c>
      <c r="EF380">
        <f t="shared" si="418"/>
        <v>28.796400449943761</v>
      </c>
      <c r="EG380">
        <f t="shared" si="419"/>
        <v>4.8259004692969247</v>
      </c>
      <c r="EH380">
        <f t="shared" si="420"/>
        <v>76.57356159093834</v>
      </c>
      <c r="EI380">
        <f t="shared" si="421"/>
        <v>23.426438409061657</v>
      </c>
    </row>
    <row r="381" spans="1:139" x14ac:dyDescent="0.25">
      <c r="A381" t="s">
        <v>2521</v>
      </c>
      <c r="B381">
        <v>380</v>
      </c>
      <c r="C381" t="s">
        <v>440</v>
      </c>
      <c r="E381">
        <v>1136971</v>
      </c>
      <c r="F381">
        <v>577865</v>
      </c>
      <c r="G381">
        <v>559106</v>
      </c>
      <c r="H381">
        <v>289671</v>
      </c>
      <c r="I381">
        <v>255446</v>
      </c>
      <c r="J381">
        <v>34225</v>
      </c>
      <c r="K381">
        <f t="shared" si="358"/>
        <v>25.477430822773844</v>
      </c>
      <c r="L381">
        <f t="shared" si="359"/>
        <v>44.205134417208171</v>
      </c>
      <c r="M381">
        <f t="shared" si="360"/>
        <v>6.1213794879682926</v>
      </c>
      <c r="N381">
        <f t="shared" si="422"/>
        <v>88.184871802838387</v>
      </c>
      <c r="O381">
        <f t="shared" si="423"/>
        <v>11.815128197161608</v>
      </c>
      <c r="P381">
        <f t="shared" si="361"/>
        <v>54.005751352396338</v>
      </c>
      <c r="Q381">
        <f t="shared" si="362"/>
        <v>10.180515136137204</v>
      </c>
      <c r="R381">
        <f t="shared" si="363"/>
        <v>7.6818183387360151</v>
      </c>
      <c r="S381">
        <f t="shared" si="424"/>
        <v>4.2738140856350828</v>
      </c>
      <c r="T381">
        <f t="shared" si="364"/>
        <v>23.85810108709536</v>
      </c>
      <c r="U381">
        <f t="shared" si="365"/>
        <v>45.994248647603655</v>
      </c>
      <c r="V381">
        <f t="shared" si="366"/>
        <v>13323199.999999998</v>
      </c>
      <c r="W381">
        <v>92062</v>
      </c>
      <c r="X381">
        <v>87651</v>
      </c>
      <c r="Y381">
        <v>4411</v>
      </c>
      <c r="Z381">
        <v>56051</v>
      </c>
      <c r="AA381">
        <v>46849</v>
      </c>
      <c r="AB381">
        <v>9202</v>
      </c>
      <c r="AC381">
        <v>8326</v>
      </c>
      <c r="AD381">
        <v>6260</v>
      </c>
      <c r="AE381">
        <v>2066</v>
      </c>
      <c r="AF381">
        <v>316</v>
      </c>
      <c r="AG381">
        <v>300</v>
      </c>
      <c r="AH381">
        <v>16</v>
      </c>
      <c r="AI381">
        <v>8088</v>
      </c>
      <c r="AJ381">
        <v>7066</v>
      </c>
      <c r="AK381">
        <v>1022</v>
      </c>
      <c r="AL381">
        <v>21086</v>
      </c>
      <c r="AM381">
        <v>19890</v>
      </c>
      <c r="AN381">
        <v>1196</v>
      </c>
      <c r="AO381">
        <v>1136</v>
      </c>
      <c r="AP381">
        <v>1098</v>
      </c>
      <c r="AQ381">
        <v>38</v>
      </c>
      <c r="AR381">
        <v>12380</v>
      </c>
      <c r="AS381">
        <v>11104</v>
      </c>
      <c r="AT381">
        <v>1276</v>
      </c>
      <c r="AU381">
        <v>310</v>
      </c>
      <c r="AV381">
        <v>304</v>
      </c>
      <c r="AW381">
        <v>6</v>
      </c>
      <c r="AX381">
        <v>21942</v>
      </c>
      <c r="AY381">
        <v>20900</v>
      </c>
      <c r="AZ381">
        <v>1042</v>
      </c>
      <c r="BA381">
        <v>15096</v>
      </c>
      <c r="BB381">
        <v>14756</v>
      </c>
      <c r="BC381">
        <v>340</v>
      </c>
      <c r="BD381">
        <v>4874</v>
      </c>
      <c r="BE381">
        <v>4744</v>
      </c>
      <c r="BF381">
        <v>130</v>
      </c>
      <c r="BG381">
        <v>56</v>
      </c>
      <c r="BH381">
        <v>56</v>
      </c>
      <c r="BI381">
        <v>0</v>
      </c>
      <c r="BJ381">
        <v>960</v>
      </c>
      <c r="BK381">
        <v>838</v>
      </c>
      <c r="BL381">
        <v>122</v>
      </c>
      <c r="BM381">
        <v>3646</v>
      </c>
      <c r="BN381">
        <v>3412</v>
      </c>
      <c r="BO381">
        <v>234</v>
      </c>
      <c r="BP381">
        <v>8356</v>
      </c>
      <c r="BQ381">
        <v>7706</v>
      </c>
      <c r="BR381">
        <v>650</v>
      </c>
      <c r="BS381">
        <v>16462</v>
      </c>
      <c r="BT381">
        <v>8008</v>
      </c>
      <c r="BU381">
        <v>8454</v>
      </c>
      <c r="BV381">
        <v>1858</v>
      </c>
      <c r="BW381">
        <v>1428</v>
      </c>
      <c r="BX381">
        <v>430</v>
      </c>
      <c r="BY381">
        <v>16666</v>
      </c>
      <c r="BZ381">
        <v>13076</v>
      </c>
      <c r="CA381">
        <v>3590</v>
      </c>
      <c r="CB381" t="str">
        <f t="shared" si="425"/>
        <v>CultivatorsTotal</v>
      </c>
      <c r="CC381" t="str">
        <f t="shared" si="426"/>
        <v>CultivatorsMale</v>
      </c>
      <c r="CD381" t="str">
        <f t="shared" si="427"/>
        <v>AgriculturalLabourersFemale</v>
      </c>
      <c r="CE381">
        <f t="shared" si="367"/>
        <v>31.781572887862435</v>
      </c>
      <c r="CF381">
        <f t="shared" si="368"/>
        <v>95.208663726619008</v>
      </c>
      <c r="CG381">
        <f t="shared" si="369"/>
        <v>4.791336273380983</v>
      </c>
      <c r="CH381">
        <f t="shared" si="370"/>
        <v>19.349883143290146</v>
      </c>
      <c r="CI381">
        <f t="shared" si="371"/>
        <v>83.582808513675047</v>
      </c>
      <c r="CJ381">
        <f t="shared" si="372"/>
        <v>16.417191486324953</v>
      </c>
      <c r="CK381">
        <f t="shared" si="373"/>
        <v>2.8742953212437561</v>
      </c>
      <c r="CL381">
        <f t="shared" si="374"/>
        <v>75.186163824165263</v>
      </c>
      <c r="CM381">
        <f t="shared" si="375"/>
        <v>24.813836175834737</v>
      </c>
      <c r="CN381">
        <f t="shared" si="376"/>
        <v>0.10908927714545122</v>
      </c>
      <c r="CO381">
        <f t="shared" si="377"/>
        <v>94.936708860759495</v>
      </c>
      <c r="CP381">
        <f t="shared" si="428"/>
        <v>5.0632911392405067</v>
      </c>
      <c r="CQ381">
        <f t="shared" si="378"/>
        <v>2.7921331441531945</v>
      </c>
      <c r="CR381">
        <f t="shared" si="379"/>
        <v>87.363996043521269</v>
      </c>
      <c r="CS381">
        <f t="shared" si="380"/>
        <v>12.636003956478733</v>
      </c>
      <c r="CT381">
        <f t="shared" si="381"/>
        <v>7.2792927148385589</v>
      </c>
      <c r="CU381">
        <f t="shared" si="382"/>
        <v>94.327990135635019</v>
      </c>
      <c r="CV381">
        <f t="shared" si="383"/>
        <v>5.6720098643649814</v>
      </c>
      <c r="CW381">
        <f t="shared" si="384"/>
        <v>0.39216904695326771</v>
      </c>
      <c r="CX381">
        <f t="shared" si="385"/>
        <v>96.654929577464785</v>
      </c>
      <c r="CY381">
        <f t="shared" si="386"/>
        <v>3.345070422535211</v>
      </c>
      <c r="CZ381">
        <f t="shared" si="387"/>
        <v>4.2738140856350828</v>
      </c>
      <c r="DA381">
        <f t="shared" si="388"/>
        <v>89.693053311793207</v>
      </c>
      <c r="DB381">
        <f t="shared" si="389"/>
        <v>10.306946688206784</v>
      </c>
      <c r="DC381">
        <f t="shared" si="390"/>
        <v>0.10701796175661354</v>
      </c>
      <c r="DD381">
        <f t="shared" si="391"/>
        <v>98.064516129032256</v>
      </c>
      <c r="DE381">
        <f t="shared" si="429"/>
        <v>1.935483870967742</v>
      </c>
      <c r="DF381">
        <f t="shared" si="392"/>
        <v>7.5748003769794012</v>
      </c>
      <c r="DG381">
        <f t="shared" si="393"/>
        <v>95.251116580074751</v>
      </c>
      <c r="DH381">
        <f t="shared" si="394"/>
        <v>4.7488834199252574</v>
      </c>
      <c r="DI381">
        <f t="shared" si="395"/>
        <v>5.2114295183156063</v>
      </c>
      <c r="DJ381">
        <f t="shared" si="396"/>
        <v>97.747747747747752</v>
      </c>
      <c r="DK381">
        <f t="shared" si="397"/>
        <v>2.2522522522522523</v>
      </c>
      <c r="DL381">
        <f t="shared" si="398"/>
        <v>1.6825985341991434</v>
      </c>
      <c r="DM381">
        <f t="shared" si="399"/>
        <v>97.332786212556428</v>
      </c>
      <c r="DN381">
        <f t="shared" si="400"/>
        <v>2.6672137874435782</v>
      </c>
      <c r="DO381">
        <f t="shared" si="401"/>
        <v>1.9332276962485025E-2</v>
      </c>
      <c r="DP381">
        <f t="shared" si="402"/>
        <v>100</v>
      </c>
      <c r="DQ381">
        <f t="shared" si="403"/>
        <v>0</v>
      </c>
      <c r="DR381">
        <f t="shared" si="404"/>
        <v>0.33141046221402903</v>
      </c>
      <c r="DS381">
        <f t="shared" si="405"/>
        <v>87.291666666666671</v>
      </c>
      <c r="DT381">
        <f t="shared" si="406"/>
        <v>12.708333333333332</v>
      </c>
      <c r="DU381">
        <f t="shared" si="407"/>
        <v>1.2586693179503645</v>
      </c>
      <c r="DV381">
        <f t="shared" si="408"/>
        <v>93.582007679648925</v>
      </c>
      <c r="DW381">
        <f t="shared" si="409"/>
        <v>6.4179923203510691</v>
      </c>
      <c r="DX381">
        <f t="shared" si="410"/>
        <v>2.8846518981879443</v>
      </c>
      <c r="DY381">
        <f t="shared" si="411"/>
        <v>92.221158449018674</v>
      </c>
      <c r="DZ381">
        <f t="shared" si="412"/>
        <v>7.7788415509813298</v>
      </c>
      <c r="EA381">
        <f t="shared" si="413"/>
        <v>5.6829989885076513</v>
      </c>
      <c r="EB381">
        <f t="shared" si="414"/>
        <v>48.645365083221961</v>
      </c>
      <c r="EC381">
        <f t="shared" si="415"/>
        <v>51.354634916778032</v>
      </c>
      <c r="ED381">
        <f t="shared" si="416"/>
        <v>0.64141733207673535</v>
      </c>
      <c r="EE381">
        <f t="shared" si="417"/>
        <v>76.856835306781491</v>
      </c>
      <c r="EF381">
        <f t="shared" si="418"/>
        <v>23.143164693218516</v>
      </c>
      <c r="EG381">
        <f t="shared" si="419"/>
        <v>5.753423711728133</v>
      </c>
      <c r="EH381">
        <f t="shared" si="420"/>
        <v>78.459138365534614</v>
      </c>
      <c r="EI381">
        <f t="shared" si="421"/>
        <v>21.540861634465376</v>
      </c>
    </row>
    <row r="382" spans="1:139" x14ac:dyDescent="0.25">
      <c r="A382" t="s">
        <v>2523</v>
      </c>
      <c r="B382">
        <v>381</v>
      </c>
      <c r="C382" t="s">
        <v>441</v>
      </c>
      <c r="E382">
        <v>2624470</v>
      </c>
      <c r="F382">
        <v>1352760</v>
      </c>
      <c r="G382">
        <v>1271710</v>
      </c>
      <c r="H382">
        <v>694658</v>
      </c>
      <c r="I382">
        <v>613447</v>
      </c>
      <c r="J382">
        <v>81211</v>
      </c>
      <c r="K382">
        <f t="shared" si="358"/>
        <v>26.468506022168288</v>
      </c>
      <c r="L382">
        <f t="shared" si="359"/>
        <v>45.347807445518789</v>
      </c>
      <c r="M382">
        <f t="shared" si="360"/>
        <v>6.3859684991075012</v>
      </c>
      <c r="N382">
        <f t="shared" si="422"/>
        <v>88.30921115138672</v>
      </c>
      <c r="O382">
        <f t="shared" si="423"/>
        <v>11.690788848613275</v>
      </c>
      <c r="P382">
        <f t="shared" si="361"/>
        <v>38.133297248430168</v>
      </c>
      <c r="Q382">
        <f t="shared" si="362"/>
        <v>12.635858220879914</v>
      </c>
      <c r="R382">
        <f t="shared" si="363"/>
        <v>12.109556069317563</v>
      </c>
      <c r="S382">
        <f t="shared" si="424"/>
        <v>6.5957636707559688</v>
      </c>
      <c r="T382">
        <f t="shared" si="364"/>
        <v>30.525524790616387</v>
      </c>
      <c r="U382">
        <f t="shared" si="365"/>
        <v>61.866702751569832</v>
      </c>
      <c r="V382">
        <f t="shared" si="366"/>
        <v>42976200</v>
      </c>
      <c r="W382">
        <v>119181</v>
      </c>
      <c r="X382">
        <v>114861</v>
      </c>
      <c r="Y382">
        <v>4320</v>
      </c>
      <c r="Z382">
        <v>132637</v>
      </c>
      <c r="AA382">
        <v>117492</v>
      </c>
      <c r="AB382">
        <v>15145</v>
      </c>
      <c r="AC382">
        <v>13078</v>
      </c>
      <c r="AD382">
        <v>10404</v>
      </c>
      <c r="AE382">
        <v>2674</v>
      </c>
      <c r="AF382">
        <v>1912</v>
      </c>
      <c r="AG382">
        <v>1744</v>
      </c>
      <c r="AH382">
        <v>168</v>
      </c>
      <c r="AI382">
        <v>29560</v>
      </c>
      <c r="AJ382">
        <v>24576</v>
      </c>
      <c r="AK382">
        <v>4984</v>
      </c>
      <c r="AL382">
        <v>56304</v>
      </c>
      <c r="AM382">
        <v>51350</v>
      </c>
      <c r="AN382">
        <v>4954</v>
      </c>
      <c r="AO382">
        <v>3876</v>
      </c>
      <c r="AP382">
        <v>3658</v>
      </c>
      <c r="AQ382">
        <v>218</v>
      </c>
      <c r="AR382">
        <v>45818</v>
      </c>
      <c r="AS382">
        <v>42028</v>
      </c>
      <c r="AT382">
        <v>3790</v>
      </c>
      <c r="AU382">
        <v>894</v>
      </c>
      <c r="AV382">
        <v>878</v>
      </c>
      <c r="AW382">
        <v>16</v>
      </c>
      <c r="AX382">
        <v>83226</v>
      </c>
      <c r="AY382">
        <v>79758</v>
      </c>
      <c r="AZ382">
        <v>3468</v>
      </c>
      <c r="BA382">
        <v>36626</v>
      </c>
      <c r="BB382">
        <v>35748</v>
      </c>
      <c r="BC382">
        <v>878</v>
      </c>
      <c r="BD382">
        <v>13216</v>
      </c>
      <c r="BE382">
        <v>12504</v>
      </c>
      <c r="BF382">
        <v>712</v>
      </c>
      <c r="BG382">
        <v>440</v>
      </c>
      <c r="BH382">
        <v>414</v>
      </c>
      <c r="BI382">
        <v>26</v>
      </c>
      <c r="BJ382">
        <v>5556</v>
      </c>
      <c r="BK382">
        <v>4954</v>
      </c>
      <c r="BL382">
        <v>602</v>
      </c>
      <c r="BM382">
        <v>15652</v>
      </c>
      <c r="BN382">
        <v>14178</v>
      </c>
      <c r="BO382">
        <v>1474</v>
      </c>
      <c r="BP382">
        <v>37048</v>
      </c>
      <c r="BQ382">
        <v>33798</v>
      </c>
      <c r="BR382">
        <v>3250</v>
      </c>
      <c r="BS382">
        <v>45750</v>
      </c>
      <c r="BT382">
        <v>23914</v>
      </c>
      <c r="BU382">
        <v>21836</v>
      </c>
      <c r="BV382">
        <v>5518</v>
      </c>
      <c r="BW382">
        <v>4398</v>
      </c>
      <c r="BX382">
        <v>1120</v>
      </c>
      <c r="BY382">
        <v>48366</v>
      </c>
      <c r="BZ382">
        <v>36790</v>
      </c>
      <c r="CA382">
        <v>11576</v>
      </c>
      <c r="CB382" t="str">
        <f t="shared" si="425"/>
        <v>AgriculturalLabourersTotal</v>
      </c>
      <c r="CC382" t="str">
        <f t="shared" si="426"/>
        <v>AgriculturalLabourersMale</v>
      </c>
      <c r="CD382" t="str">
        <f t="shared" si="427"/>
        <v>PQFemale</v>
      </c>
      <c r="CE382">
        <f t="shared" si="367"/>
        <v>17.156787944571285</v>
      </c>
      <c r="CF382">
        <f t="shared" si="368"/>
        <v>96.375261157399251</v>
      </c>
      <c r="CG382">
        <f t="shared" si="369"/>
        <v>3.6247388426007499</v>
      </c>
      <c r="CH382">
        <f t="shared" si="370"/>
        <v>19.09385625732375</v>
      </c>
      <c r="CI382">
        <f t="shared" si="371"/>
        <v>88.581617497380066</v>
      </c>
      <c r="CJ382">
        <f t="shared" si="372"/>
        <v>11.418382502619933</v>
      </c>
      <c r="CK382">
        <f t="shared" si="373"/>
        <v>1.8826530465351297</v>
      </c>
      <c r="CL382">
        <f t="shared" si="374"/>
        <v>79.553448539532042</v>
      </c>
      <c r="CM382">
        <f t="shared" si="375"/>
        <v>20.446551460467962</v>
      </c>
      <c r="CN382">
        <f t="shared" si="376"/>
        <v>0.27524335716280529</v>
      </c>
      <c r="CO382">
        <f t="shared" si="377"/>
        <v>91.213389121338921</v>
      </c>
      <c r="CP382">
        <f t="shared" si="428"/>
        <v>8.7866108786610866</v>
      </c>
      <c r="CQ382">
        <f t="shared" si="378"/>
        <v>4.2553314004877221</v>
      </c>
      <c r="CR382">
        <f t="shared" si="379"/>
        <v>83.13937753721244</v>
      </c>
      <c r="CS382">
        <f t="shared" si="380"/>
        <v>16.86062246278755</v>
      </c>
      <c r="CT382">
        <f t="shared" si="381"/>
        <v>8.1052834632293873</v>
      </c>
      <c r="CU382">
        <f t="shared" si="382"/>
        <v>91.201335606706451</v>
      </c>
      <c r="CV382">
        <f t="shared" si="383"/>
        <v>8.7986643932935493</v>
      </c>
      <c r="CW382">
        <f t="shared" si="384"/>
        <v>0.55797241232376216</v>
      </c>
      <c r="CX382">
        <f t="shared" si="385"/>
        <v>94.375644994840044</v>
      </c>
      <c r="CY382">
        <f t="shared" si="386"/>
        <v>5.6243550051599591</v>
      </c>
      <c r="CZ382">
        <f t="shared" si="387"/>
        <v>6.5957636707559688</v>
      </c>
      <c r="DA382">
        <f t="shared" si="388"/>
        <v>91.728141778340387</v>
      </c>
      <c r="DB382">
        <f t="shared" si="389"/>
        <v>8.2718582216596097</v>
      </c>
      <c r="DC382">
        <f t="shared" si="390"/>
        <v>0.12869642327591418</v>
      </c>
      <c r="DD382">
        <f t="shared" si="391"/>
        <v>98.210290827740494</v>
      </c>
      <c r="DE382">
        <f t="shared" si="429"/>
        <v>1.7897091722595078</v>
      </c>
      <c r="DF382">
        <f t="shared" si="392"/>
        <v>11.980859646041649</v>
      </c>
      <c r="DG382">
        <f t="shared" si="393"/>
        <v>95.833032946434997</v>
      </c>
      <c r="DH382">
        <f t="shared" si="394"/>
        <v>4.1669670535649921</v>
      </c>
      <c r="DI382">
        <f t="shared" si="395"/>
        <v>5.2725225938519387</v>
      </c>
      <c r="DJ382">
        <f t="shared" si="396"/>
        <v>97.602795828100255</v>
      </c>
      <c r="DK382">
        <f t="shared" si="397"/>
        <v>2.3972041718997432</v>
      </c>
      <c r="DL382">
        <f t="shared" si="398"/>
        <v>1.9025189373763782</v>
      </c>
      <c r="DM382">
        <f t="shared" si="399"/>
        <v>94.61259079903148</v>
      </c>
      <c r="DN382">
        <f t="shared" si="400"/>
        <v>5.3874092009685226</v>
      </c>
      <c r="DO382">
        <f t="shared" si="401"/>
        <v>6.3340521522821311E-2</v>
      </c>
      <c r="DP382">
        <f t="shared" si="402"/>
        <v>94.090909090909093</v>
      </c>
      <c r="DQ382">
        <f t="shared" si="403"/>
        <v>5.9090909090909092</v>
      </c>
      <c r="DR382">
        <f t="shared" si="404"/>
        <v>0.7998180399563527</v>
      </c>
      <c r="DS382">
        <f t="shared" si="405"/>
        <v>89.164866810655155</v>
      </c>
      <c r="DT382">
        <f t="shared" si="406"/>
        <v>10.835133189344852</v>
      </c>
      <c r="DU382">
        <f t="shared" si="407"/>
        <v>2.2531950974436343</v>
      </c>
      <c r="DV382">
        <f t="shared" si="408"/>
        <v>90.582673140812673</v>
      </c>
      <c r="DW382">
        <f t="shared" si="409"/>
        <v>9.4173268591873249</v>
      </c>
      <c r="DX382">
        <f t="shared" si="410"/>
        <v>5.3332719122215533</v>
      </c>
      <c r="DY382">
        <f t="shared" si="411"/>
        <v>91.227596631397105</v>
      </c>
      <c r="DZ382">
        <f t="shared" si="412"/>
        <v>8.7724033686028928</v>
      </c>
      <c r="EA382">
        <f t="shared" si="413"/>
        <v>6.5859746810660784</v>
      </c>
      <c r="EB382">
        <f t="shared" si="414"/>
        <v>52.271038251366122</v>
      </c>
      <c r="EC382">
        <f t="shared" si="415"/>
        <v>47.728961748633878</v>
      </c>
      <c r="ED382">
        <f t="shared" si="416"/>
        <v>0.79434772218847272</v>
      </c>
      <c r="EE382">
        <f t="shared" si="417"/>
        <v>79.702790866255896</v>
      </c>
      <c r="EF382">
        <f t="shared" si="418"/>
        <v>20.297209133744111</v>
      </c>
      <c r="EG382">
        <f t="shared" si="419"/>
        <v>6.9625628726653979</v>
      </c>
      <c r="EH382">
        <f t="shared" si="420"/>
        <v>76.065831369143609</v>
      </c>
      <c r="EI382">
        <f t="shared" si="421"/>
        <v>23.934168630856387</v>
      </c>
    </row>
    <row r="383" spans="1:139" x14ac:dyDescent="0.25">
      <c r="A383" t="s">
        <v>2525</v>
      </c>
      <c r="B383">
        <v>382</v>
      </c>
      <c r="C383" t="s">
        <v>442</v>
      </c>
      <c r="E383">
        <v>1827192</v>
      </c>
      <c r="F383">
        <v>926034</v>
      </c>
      <c r="G383">
        <v>901158</v>
      </c>
      <c r="H383">
        <v>407820</v>
      </c>
      <c r="I383">
        <v>375750</v>
      </c>
      <c r="J383">
        <v>32070</v>
      </c>
      <c r="K383">
        <f t="shared" si="358"/>
        <v>22.319493517922584</v>
      </c>
      <c r="L383">
        <f t="shared" si="359"/>
        <v>40.576263938473097</v>
      </c>
      <c r="M383">
        <f t="shared" si="360"/>
        <v>3.5587544026685665</v>
      </c>
      <c r="N383">
        <f t="shared" si="422"/>
        <v>92.13623657495954</v>
      </c>
      <c r="O383">
        <f t="shared" si="423"/>
        <v>7.8637634250404584</v>
      </c>
      <c r="P383">
        <f t="shared" si="361"/>
        <v>53.351969005933981</v>
      </c>
      <c r="Q383">
        <f t="shared" si="362"/>
        <v>12.439311460938651</v>
      </c>
      <c r="R383">
        <f t="shared" si="363"/>
        <v>8.1173066548967689</v>
      </c>
      <c r="S383">
        <f t="shared" si="424"/>
        <v>4.69815114511304</v>
      </c>
      <c r="T383">
        <f t="shared" si="364"/>
        <v>21.393261733117551</v>
      </c>
      <c r="U383">
        <f t="shared" si="365"/>
        <v>46.648030994066012</v>
      </c>
      <c r="V383">
        <f t="shared" si="366"/>
        <v>19024000</v>
      </c>
      <c r="W383">
        <v>106239</v>
      </c>
      <c r="X383">
        <v>102670</v>
      </c>
      <c r="Y383">
        <v>3569</v>
      </c>
      <c r="Z383">
        <v>106247</v>
      </c>
      <c r="AA383">
        <v>98586</v>
      </c>
      <c r="AB383">
        <v>7661</v>
      </c>
      <c r="AC383">
        <v>5094</v>
      </c>
      <c r="AD383">
        <v>4280</v>
      </c>
      <c r="AE383">
        <v>814</v>
      </c>
      <c r="AF383">
        <v>11068</v>
      </c>
      <c r="AG383">
        <v>10416</v>
      </c>
      <c r="AH383">
        <v>652</v>
      </c>
      <c r="AI383">
        <v>11230</v>
      </c>
      <c r="AJ383">
        <v>10360</v>
      </c>
      <c r="AK383">
        <v>870</v>
      </c>
      <c r="AL383">
        <v>28432</v>
      </c>
      <c r="AM383">
        <v>26758</v>
      </c>
      <c r="AN383">
        <v>1674</v>
      </c>
      <c r="AO383">
        <v>1480</v>
      </c>
      <c r="AP383">
        <v>1426</v>
      </c>
      <c r="AQ383">
        <v>54</v>
      </c>
      <c r="AR383">
        <v>19160</v>
      </c>
      <c r="AS383">
        <v>18164</v>
      </c>
      <c r="AT383">
        <v>996</v>
      </c>
      <c r="AU383">
        <v>336</v>
      </c>
      <c r="AV383">
        <v>336</v>
      </c>
      <c r="AW383">
        <v>0</v>
      </c>
      <c r="AX383">
        <v>32768</v>
      </c>
      <c r="AY383">
        <v>31732</v>
      </c>
      <c r="AZ383">
        <v>1036</v>
      </c>
      <c r="BA383">
        <v>20074</v>
      </c>
      <c r="BB383">
        <v>19696</v>
      </c>
      <c r="BC383">
        <v>378</v>
      </c>
      <c r="BD383">
        <v>7020</v>
      </c>
      <c r="BE383">
        <v>6940</v>
      </c>
      <c r="BF383">
        <v>80</v>
      </c>
      <c r="BG383">
        <v>100</v>
      </c>
      <c r="BH383">
        <v>88</v>
      </c>
      <c r="BI383">
        <v>12</v>
      </c>
      <c r="BJ383">
        <v>1322</v>
      </c>
      <c r="BK383">
        <v>1222</v>
      </c>
      <c r="BL383">
        <v>100</v>
      </c>
      <c r="BM383">
        <v>4210</v>
      </c>
      <c r="BN383">
        <v>4024</v>
      </c>
      <c r="BO383">
        <v>186</v>
      </c>
      <c r="BP383">
        <v>8580</v>
      </c>
      <c r="BQ383">
        <v>7942</v>
      </c>
      <c r="BR383">
        <v>638</v>
      </c>
      <c r="BS383">
        <v>23670</v>
      </c>
      <c r="BT383">
        <v>13732</v>
      </c>
      <c r="BU383">
        <v>9938</v>
      </c>
      <c r="BV383">
        <v>2334</v>
      </c>
      <c r="BW383">
        <v>1944</v>
      </c>
      <c r="BX383">
        <v>390</v>
      </c>
      <c r="BY383">
        <v>18456</v>
      </c>
      <c r="BZ383">
        <v>15434</v>
      </c>
      <c r="CA383">
        <v>3022</v>
      </c>
      <c r="CB383" t="str">
        <f t="shared" si="425"/>
        <v>AgriculturalLabourersTotal</v>
      </c>
      <c r="CC383" t="str">
        <f t="shared" si="426"/>
        <v>CultivatorsMale</v>
      </c>
      <c r="CD383" t="str">
        <f t="shared" si="427"/>
        <v>PQFemale</v>
      </c>
      <c r="CE383">
        <f t="shared" si="367"/>
        <v>26.050463439752829</v>
      </c>
      <c r="CF383">
        <f t="shared" si="368"/>
        <v>96.640593379079249</v>
      </c>
      <c r="CG383">
        <f t="shared" si="369"/>
        <v>3.3594066209207538</v>
      </c>
      <c r="CH383">
        <f t="shared" si="370"/>
        <v>26.052425089500268</v>
      </c>
      <c r="CI383">
        <f t="shared" si="371"/>
        <v>92.789443466639057</v>
      </c>
      <c r="CJ383">
        <f t="shared" si="372"/>
        <v>7.2105565333609416</v>
      </c>
      <c r="CK383">
        <f t="shared" si="373"/>
        <v>1.2490804766808887</v>
      </c>
      <c r="CL383">
        <f t="shared" si="374"/>
        <v>84.020416175893203</v>
      </c>
      <c r="CM383">
        <f t="shared" si="375"/>
        <v>15.979583824106792</v>
      </c>
      <c r="CN383">
        <f t="shared" si="376"/>
        <v>2.7139424255799129</v>
      </c>
      <c r="CO383">
        <f t="shared" si="377"/>
        <v>94.109143476689567</v>
      </c>
      <c r="CP383">
        <f t="shared" si="428"/>
        <v>5.8908565233104451</v>
      </c>
      <c r="CQ383">
        <f t="shared" si="378"/>
        <v>2.7536658329655239</v>
      </c>
      <c r="CR383">
        <f t="shared" si="379"/>
        <v>92.252894033837933</v>
      </c>
      <c r="CS383">
        <f t="shared" si="380"/>
        <v>7.7471059661620654</v>
      </c>
      <c r="CT383">
        <f t="shared" si="381"/>
        <v>6.9717032023932131</v>
      </c>
      <c r="CU383">
        <f t="shared" si="382"/>
        <v>94.112267867191903</v>
      </c>
      <c r="CV383">
        <f t="shared" si="383"/>
        <v>5.8877321328081038</v>
      </c>
      <c r="CW383">
        <f t="shared" si="384"/>
        <v>0.3629052032759551</v>
      </c>
      <c r="CX383">
        <f t="shared" si="385"/>
        <v>96.351351351351354</v>
      </c>
      <c r="CY383">
        <f t="shared" si="386"/>
        <v>3.6486486486486487</v>
      </c>
      <c r="CZ383">
        <f t="shared" si="387"/>
        <v>4.69815114511304</v>
      </c>
      <c r="DA383">
        <f t="shared" si="388"/>
        <v>94.801670146137781</v>
      </c>
      <c r="DB383">
        <f t="shared" si="389"/>
        <v>5.1983298538622131</v>
      </c>
      <c r="DC383">
        <f t="shared" si="390"/>
        <v>8.2389289392378995E-2</v>
      </c>
      <c r="DD383">
        <f t="shared" si="391"/>
        <v>100</v>
      </c>
      <c r="DE383">
        <f t="shared" si="429"/>
        <v>0</v>
      </c>
      <c r="DF383">
        <f t="shared" si="392"/>
        <v>8.0349173655043895</v>
      </c>
      <c r="DG383">
        <f t="shared" si="393"/>
        <v>96.83837890625</v>
      </c>
      <c r="DH383">
        <f t="shared" si="394"/>
        <v>3.16162109375</v>
      </c>
      <c r="DI383">
        <f t="shared" si="395"/>
        <v>4.9222696287577854</v>
      </c>
      <c r="DJ383">
        <f t="shared" si="396"/>
        <v>98.116967221281257</v>
      </c>
      <c r="DK383">
        <f t="shared" si="397"/>
        <v>1.8830327787187406</v>
      </c>
      <c r="DL383">
        <f t="shared" si="398"/>
        <v>1.7213476533764895</v>
      </c>
      <c r="DM383">
        <f t="shared" si="399"/>
        <v>98.86039886039886</v>
      </c>
      <c r="DN383">
        <f t="shared" si="400"/>
        <v>1.1396011396011396</v>
      </c>
      <c r="DO383">
        <f t="shared" si="401"/>
        <v>2.452062184296994E-2</v>
      </c>
      <c r="DP383">
        <f t="shared" si="402"/>
        <v>88</v>
      </c>
      <c r="DQ383">
        <f t="shared" si="403"/>
        <v>12</v>
      </c>
      <c r="DR383">
        <f t="shared" si="404"/>
        <v>0.32416262076406255</v>
      </c>
      <c r="DS383">
        <f t="shared" si="405"/>
        <v>92.435703479576404</v>
      </c>
      <c r="DT383">
        <f t="shared" si="406"/>
        <v>7.5642965204236008</v>
      </c>
      <c r="DU383">
        <f t="shared" si="407"/>
        <v>1.0323181795890344</v>
      </c>
      <c r="DV383">
        <f t="shared" si="408"/>
        <v>95.581947743467936</v>
      </c>
      <c r="DW383">
        <f t="shared" si="409"/>
        <v>4.4180522565320661</v>
      </c>
      <c r="DX383">
        <f t="shared" si="410"/>
        <v>2.1038693541268207</v>
      </c>
      <c r="DY383">
        <f t="shared" si="411"/>
        <v>92.564102564102569</v>
      </c>
      <c r="DZ383">
        <f t="shared" si="412"/>
        <v>7.4358974358974361</v>
      </c>
      <c r="EA383">
        <f t="shared" si="413"/>
        <v>5.804031190230984</v>
      </c>
      <c r="EB383">
        <f t="shared" si="414"/>
        <v>58.014364174059999</v>
      </c>
      <c r="EC383">
        <f t="shared" si="415"/>
        <v>41.985635825940008</v>
      </c>
      <c r="ED383">
        <f t="shared" si="416"/>
        <v>0.57231131381491829</v>
      </c>
      <c r="EE383">
        <f t="shared" si="417"/>
        <v>83.290488431876611</v>
      </c>
      <c r="EF383">
        <f t="shared" si="418"/>
        <v>16.709511568123396</v>
      </c>
      <c r="EG383">
        <f t="shared" si="419"/>
        <v>4.525525967338532</v>
      </c>
      <c r="EH383">
        <f t="shared" si="420"/>
        <v>83.625921109666237</v>
      </c>
      <c r="EI383">
        <f t="shared" si="421"/>
        <v>16.374078890333767</v>
      </c>
    </row>
    <row r="384" spans="1:139" x14ac:dyDescent="0.25">
      <c r="A384" t="s">
        <v>2527</v>
      </c>
      <c r="B384">
        <v>383</v>
      </c>
      <c r="C384" t="s">
        <v>443</v>
      </c>
      <c r="E384">
        <v>1192811</v>
      </c>
      <c r="F384">
        <v>612593</v>
      </c>
      <c r="G384">
        <v>580218</v>
      </c>
      <c r="H384">
        <v>277989</v>
      </c>
      <c r="I384">
        <v>245516</v>
      </c>
      <c r="J384">
        <v>32473</v>
      </c>
      <c r="K384">
        <f t="shared" si="358"/>
        <v>23.305368578928263</v>
      </c>
      <c r="L384">
        <f t="shared" si="359"/>
        <v>40.078159561078891</v>
      </c>
      <c r="M384">
        <f t="shared" si="360"/>
        <v>5.5966895201458762</v>
      </c>
      <c r="N384">
        <f t="shared" si="422"/>
        <v>88.31860253463266</v>
      </c>
      <c r="O384">
        <f t="shared" si="423"/>
        <v>11.681397465367334</v>
      </c>
      <c r="P384">
        <f t="shared" si="361"/>
        <v>47.608718330581432</v>
      </c>
      <c r="Q384">
        <f t="shared" si="362"/>
        <v>13.291892844680905</v>
      </c>
      <c r="R384">
        <f t="shared" si="363"/>
        <v>6.9729377781135229</v>
      </c>
      <c r="S384">
        <f t="shared" si="424"/>
        <v>9.2572008244930561</v>
      </c>
      <c r="T384">
        <f t="shared" si="364"/>
        <v>22.869250222131086</v>
      </c>
      <c r="U384">
        <f t="shared" si="365"/>
        <v>52.391281669418568</v>
      </c>
      <c r="V384">
        <f t="shared" si="366"/>
        <v>14564199.999999998</v>
      </c>
      <c r="W384">
        <v>59655</v>
      </c>
      <c r="X384">
        <v>57261</v>
      </c>
      <c r="Y384">
        <v>2394</v>
      </c>
      <c r="Z384">
        <v>66856</v>
      </c>
      <c r="AA384">
        <v>55563</v>
      </c>
      <c r="AB384">
        <v>11293</v>
      </c>
      <c r="AC384">
        <v>5836</v>
      </c>
      <c r="AD384">
        <v>4800</v>
      </c>
      <c r="AE384">
        <v>1036</v>
      </c>
      <c r="AF384">
        <v>5620</v>
      </c>
      <c r="AG384">
        <v>5126</v>
      </c>
      <c r="AH384">
        <v>494</v>
      </c>
      <c r="AI384">
        <v>9114</v>
      </c>
      <c r="AJ384">
        <v>7622</v>
      </c>
      <c r="AK384">
        <v>1492</v>
      </c>
      <c r="AL384">
        <v>22216</v>
      </c>
      <c r="AM384">
        <v>20898</v>
      </c>
      <c r="AN384">
        <v>1318</v>
      </c>
      <c r="AO384">
        <v>1428</v>
      </c>
      <c r="AP384">
        <v>1366</v>
      </c>
      <c r="AQ384">
        <v>62</v>
      </c>
      <c r="AR384">
        <v>25734</v>
      </c>
      <c r="AS384">
        <v>24332</v>
      </c>
      <c r="AT384">
        <v>1402</v>
      </c>
      <c r="AU384">
        <v>218</v>
      </c>
      <c r="AV384">
        <v>216</v>
      </c>
      <c r="AW384">
        <v>2</v>
      </c>
      <c r="AX384">
        <v>19166</v>
      </c>
      <c r="AY384">
        <v>18568</v>
      </c>
      <c r="AZ384">
        <v>598</v>
      </c>
      <c r="BA384">
        <v>15342</v>
      </c>
      <c r="BB384">
        <v>15178</v>
      </c>
      <c r="BC384">
        <v>164</v>
      </c>
      <c r="BD384">
        <v>3322</v>
      </c>
      <c r="BE384">
        <v>3248</v>
      </c>
      <c r="BF384">
        <v>74</v>
      </c>
      <c r="BG384">
        <v>48</v>
      </c>
      <c r="BH384">
        <v>48</v>
      </c>
      <c r="BI384">
        <v>0</v>
      </c>
      <c r="BJ384">
        <v>798</v>
      </c>
      <c r="BK384">
        <v>736</v>
      </c>
      <c r="BL384">
        <v>62</v>
      </c>
      <c r="BM384">
        <v>3138</v>
      </c>
      <c r="BN384">
        <v>2944</v>
      </c>
      <c r="BO384">
        <v>194</v>
      </c>
      <c r="BP384">
        <v>7782</v>
      </c>
      <c r="BQ384">
        <v>7102</v>
      </c>
      <c r="BR384">
        <v>680</v>
      </c>
      <c r="BS384">
        <v>15842</v>
      </c>
      <c r="BT384">
        <v>8174</v>
      </c>
      <c r="BU384">
        <v>7668</v>
      </c>
      <c r="BV384">
        <v>1348</v>
      </c>
      <c r="BW384">
        <v>1086</v>
      </c>
      <c r="BX384">
        <v>262</v>
      </c>
      <c r="BY384">
        <v>14526</v>
      </c>
      <c r="BZ384">
        <v>11248</v>
      </c>
      <c r="CA384">
        <v>3278</v>
      </c>
      <c r="CB384" t="str">
        <f t="shared" si="425"/>
        <v>AgriculturalLabourersTotal</v>
      </c>
      <c r="CC384" t="str">
        <f t="shared" si="426"/>
        <v>CultivatorsMale</v>
      </c>
      <c r="CD384" t="str">
        <f t="shared" si="427"/>
        <v>AgriculturalLabourersFemale</v>
      </c>
      <c r="CE384">
        <f t="shared" si="367"/>
        <v>21.459482209727724</v>
      </c>
      <c r="CF384">
        <f t="shared" si="368"/>
        <v>95.986924817701777</v>
      </c>
      <c r="CG384">
        <f t="shared" si="369"/>
        <v>4.0130751822982145</v>
      </c>
      <c r="CH384">
        <f t="shared" si="370"/>
        <v>24.049872476968513</v>
      </c>
      <c r="CI384">
        <f t="shared" si="371"/>
        <v>83.10847193969127</v>
      </c>
      <c r="CJ384">
        <f t="shared" si="372"/>
        <v>16.891528060308723</v>
      </c>
      <c r="CK384">
        <f t="shared" si="373"/>
        <v>2.0993636438851895</v>
      </c>
      <c r="CL384">
        <f t="shared" si="374"/>
        <v>82.248115147361204</v>
      </c>
      <c r="CM384">
        <f t="shared" si="375"/>
        <v>17.751884852638796</v>
      </c>
      <c r="CN384">
        <f t="shared" si="376"/>
        <v>2.0216627276618859</v>
      </c>
      <c r="CO384">
        <f t="shared" si="377"/>
        <v>91.209964412811388</v>
      </c>
      <c r="CP384">
        <f t="shared" si="428"/>
        <v>8.790035587188612</v>
      </c>
      <c r="CQ384">
        <f t="shared" si="378"/>
        <v>3.278546992866624</v>
      </c>
      <c r="CR384">
        <f t="shared" si="379"/>
        <v>83.629580864603909</v>
      </c>
      <c r="CS384">
        <f t="shared" si="380"/>
        <v>16.370419135396094</v>
      </c>
      <c r="CT384">
        <f t="shared" si="381"/>
        <v>7.9916831241523951</v>
      </c>
      <c r="CU384">
        <f t="shared" si="382"/>
        <v>94.067338854879367</v>
      </c>
      <c r="CV384">
        <f t="shared" si="383"/>
        <v>5.9326611451206341</v>
      </c>
      <c r="CW384">
        <f t="shared" si="384"/>
        <v>0.51368939058739727</v>
      </c>
      <c r="CX384">
        <f t="shared" si="385"/>
        <v>95.658263305322137</v>
      </c>
      <c r="CY384">
        <f t="shared" si="386"/>
        <v>4.3417366946778708</v>
      </c>
      <c r="CZ384">
        <f t="shared" si="387"/>
        <v>9.2572008244930561</v>
      </c>
      <c r="DA384">
        <f t="shared" si="388"/>
        <v>94.551954612574804</v>
      </c>
      <c r="DB384">
        <f t="shared" si="389"/>
        <v>5.4480453874251964</v>
      </c>
      <c r="DC384">
        <f t="shared" si="390"/>
        <v>7.8420369151297353E-2</v>
      </c>
      <c r="DD384">
        <f t="shared" si="391"/>
        <v>99.082568807339456</v>
      </c>
      <c r="DE384">
        <f t="shared" si="429"/>
        <v>0.91743119266055051</v>
      </c>
      <c r="DF384">
        <f t="shared" si="392"/>
        <v>6.8945174089622254</v>
      </c>
      <c r="DG384">
        <f t="shared" si="393"/>
        <v>96.879891474486072</v>
      </c>
      <c r="DH384">
        <f t="shared" si="394"/>
        <v>3.1201085255139307</v>
      </c>
      <c r="DI384">
        <f t="shared" si="395"/>
        <v>5.5189234106385499</v>
      </c>
      <c r="DJ384">
        <f t="shared" si="396"/>
        <v>98.931038977968981</v>
      </c>
      <c r="DK384">
        <f t="shared" si="397"/>
        <v>1.0689610220310259</v>
      </c>
      <c r="DL384">
        <f t="shared" si="398"/>
        <v>1.1950113133972926</v>
      </c>
      <c r="DM384">
        <f t="shared" si="399"/>
        <v>97.772426249247445</v>
      </c>
      <c r="DN384">
        <f t="shared" si="400"/>
        <v>2.2275737507525588</v>
      </c>
      <c r="DO384">
        <f t="shared" si="401"/>
        <v>1.7266870271845289E-2</v>
      </c>
      <c r="DP384">
        <f t="shared" si="402"/>
        <v>100</v>
      </c>
      <c r="DQ384">
        <f t="shared" si="403"/>
        <v>0</v>
      </c>
      <c r="DR384">
        <f t="shared" si="404"/>
        <v>0.28706171826942795</v>
      </c>
      <c r="DS384">
        <f t="shared" si="405"/>
        <v>92.230576441102755</v>
      </c>
      <c r="DT384">
        <f t="shared" si="406"/>
        <v>7.7694235588972429</v>
      </c>
      <c r="DU384">
        <f t="shared" si="407"/>
        <v>1.1288216440218859</v>
      </c>
      <c r="DV384">
        <f t="shared" si="408"/>
        <v>93.817718291905678</v>
      </c>
      <c r="DW384">
        <f t="shared" si="409"/>
        <v>6.1822817080943278</v>
      </c>
      <c r="DX384">
        <f t="shared" si="410"/>
        <v>2.7993913428229171</v>
      </c>
      <c r="DY384">
        <f t="shared" si="411"/>
        <v>91.261886404523267</v>
      </c>
      <c r="DZ384">
        <f t="shared" si="412"/>
        <v>8.7381135954767419</v>
      </c>
      <c r="EA384">
        <f t="shared" si="413"/>
        <v>5.6987866426369393</v>
      </c>
      <c r="EB384">
        <f t="shared" si="414"/>
        <v>51.597020578209815</v>
      </c>
      <c r="EC384">
        <f t="shared" si="415"/>
        <v>48.402979421790178</v>
      </c>
      <c r="ED384">
        <f t="shared" si="416"/>
        <v>0.48491127346765522</v>
      </c>
      <c r="EE384">
        <f t="shared" si="417"/>
        <v>80.563798219584569</v>
      </c>
      <c r="EF384">
        <f t="shared" si="418"/>
        <v>19.436201780415431</v>
      </c>
      <c r="EG384">
        <f t="shared" si="419"/>
        <v>5.2253866160171807</v>
      </c>
      <c r="EH384">
        <f t="shared" si="420"/>
        <v>77.433567396392675</v>
      </c>
      <c r="EI384">
        <f t="shared" si="421"/>
        <v>22.566432603607325</v>
      </c>
    </row>
    <row r="385" spans="1:139" x14ac:dyDescent="0.25">
      <c r="A385" t="s">
        <v>2529</v>
      </c>
      <c r="B385">
        <v>384</v>
      </c>
      <c r="C385" t="s">
        <v>444</v>
      </c>
      <c r="E385">
        <v>1273821</v>
      </c>
      <c r="F385">
        <v>655718</v>
      </c>
      <c r="G385">
        <v>618103</v>
      </c>
      <c r="H385">
        <v>317706</v>
      </c>
      <c r="I385">
        <v>257987</v>
      </c>
      <c r="J385">
        <v>59719</v>
      </c>
      <c r="K385">
        <f t="shared" si="358"/>
        <v>24.941180903753356</v>
      </c>
      <c r="L385">
        <f t="shared" si="359"/>
        <v>39.344199793203785</v>
      </c>
      <c r="M385">
        <f t="shared" si="360"/>
        <v>9.6616583320255689</v>
      </c>
      <c r="N385">
        <f t="shared" si="422"/>
        <v>81.203061950356613</v>
      </c>
      <c r="O385">
        <f t="shared" si="423"/>
        <v>18.79693804964338</v>
      </c>
      <c r="P385">
        <f t="shared" si="361"/>
        <v>45.060527657645743</v>
      </c>
      <c r="Q385">
        <f t="shared" si="362"/>
        <v>18.625395806185594</v>
      </c>
      <c r="R385">
        <f t="shared" si="363"/>
        <v>6.453765430933001</v>
      </c>
      <c r="S385">
        <f t="shared" si="424"/>
        <v>7.8135131221947329</v>
      </c>
      <c r="T385">
        <f t="shared" si="364"/>
        <v>22.046797983040925</v>
      </c>
      <c r="U385">
        <f t="shared" si="365"/>
        <v>54.93947234235425</v>
      </c>
      <c r="V385">
        <f t="shared" si="366"/>
        <v>17454600</v>
      </c>
      <c r="W385">
        <v>80508</v>
      </c>
      <c r="X385">
        <v>67911</v>
      </c>
      <c r="Y385">
        <v>12597</v>
      </c>
      <c r="Z385">
        <v>57414</v>
      </c>
      <c r="AA385">
        <v>38834</v>
      </c>
      <c r="AB385">
        <v>18580</v>
      </c>
      <c r="AC385">
        <v>5238</v>
      </c>
      <c r="AD385">
        <v>4298</v>
      </c>
      <c r="AE385">
        <v>940</v>
      </c>
      <c r="AF385">
        <v>14158</v>
      </c>
      <c r="AG385">
        <v>13132</v>
      </c>
      <c r="AH385">
        <v>1026</v>
      </c>
      <c r="AI385">
        <v>17466</v>
      </c>
      <c r="AJ385">
        <v>12058</v>
      </c>
      <c r="AK385">
        <v>5408</v>
      </c>
      <c r="AL385">
        <v>27550</v>
      </c>
      <c r="AM385">
        <v>24928</v>
      </c>
      <c r="AN385">
        <v>2622</v>
      </c>
      <c r="AO385">
        <v>5994</v>
      </c>
      <c r="AP385">
        <v>5598</v>
      </c>
      <c r="AQ385">
        <v>396</v>
      </c>
      <c r="AR385">
        <v>24824</v>
      </c>
      <c r="AS385">
        <v>20886</v>
      </c>
      <c r="AT385">
        <v>3938</v>
      </c>
      <c r="AU385">
        <v>334</v>
      </c>
      <c r="AV385">
        <v>334</v>
      </c>
      <c r="AW385">
        <v>0</v>
      </c>
      <c r="AX385">
        <v>20170</v>
      </c>
      <c r="AY385">
        <v>19526</v>
      </c>
      <c r="AZ385">
        <v>644</v>
      </c>
      <c r="BA385">
        <v>14924</v>
      </c>
      <c r="BB385">
        <v>14642</v>
      </c>
      <c r="BC385">
        <v>282</v>
      </c>
      <c r="BD385">
        <v>3250</v>
      </c>
      <c r="BE385">
        <v>3072</v>
      </c>
      <c r="BF385">
        <v>178</v>
      </c>
      <c r="BG385">
        <v>56</v>
      </c>
      <c r="BH385">
        <v>56</v>
      </c>
      <c r="BI385">
        <v>0</v>
      </c>
      <c r="BJ385">
        <v>812</v>
      </c>
      <c r="BK385">
        <v>716</v>
      </c>
      <c r="BL385">
        <v>96</v>
      </c>
      <c r="BM385">
        <v>3218</v>
      </c>
      <c r="BN385">
        <v>2932</v>
      </c>
      <c r="BO385">
        <v>286</v>
      </c>
      <c r="BP385">
        <v>8534</v>
      </c>
      <c r="BQ385">
        <v>7726</v>
      </c>
      <c r="BR385">
        <v>808</v>
      </c>
      <c r="BS385">
        <v>15106</v>
      </c>
      <c r="BT385">
        <v>8166</v>
      </c>
      <c r="BU385">
        <v>6940</v>
      </c>
      <c r="BV385">
        <v>2886</v>
      </c>
      <c r="BW385">
        <v>2156</v>
      </c>
      <c r="BX385">
        <v>730</v>
      </c>
      <c r="BY385">
        <v>15264</v>
      </c>
      <c r="BZ385">
        <v>11016</v>
      </c>
      <c r="CA385">
        <v>4248</v>
      </c>
      <c r="CB385" t="str">
        <f t="shared" si="425"/>
        <v>CultivatorsTotal</v>
      </c>
      <c r="CC385" t="str">
        <f t="shared" si="426"/>
        <v>CultivatorsMale</v>
      </c>
      <c r="CD385" t="str">
        <f t="shared" si="427"/>
        <v>AgriculturalLabourersFemale</v>
      </c>
      <c r="CE385">
        <f t="shared" si="367"/>
        <v>25.340409057430453</v>
      </c>
      <c r="CF385">
        <f t="shared" si="368"/>
        <v>84.353107765687881</v>
      </c>
      <c r="CG385">
        <f t="shared" si="369"/>
        <v>15.646892234312118</v>
      </c>
      <c r="CH385">
        <f t="shared" si="370"/>
        <v>18.071424524560442</v>
      </c>
      <c r="CI385">
        <f t="shared" si="371"/>
        <v>67.638555056258056</v>
      </c>
      <c r="CJ385">
        <f t="shared" si="372"/>
        <v>32.361444943741944</v>
      </c>
      <c r="CK385">
        <f t="shared" si="373"/>
        <v>1.6486940756548507</v>
      </c>
      <c r="CL385">
        <f t="shared" si="374"/>
        <v>82.054219167621227</v>
      </c>
      <c r="CM385">
        <f t="shared" si="375"/>
        <v>17.945780832378773</v>
      </c>
      <c r="CN385">
        <f t="shared" si="376"/>
        <v>4.4563212529823168</v>
      </c>
      <c r="CO385">
        <f t="shared" si="377"/>
        <v>92.753213730752933</v>
      </c>
      <c r="CP385">
        <f t="shared" si="428"/>
        <v>7.2467862692470684</v>
      </c>
      <c r="CQ385">
        <f t="shared" si="378"/>
        <v>5.4975354573095885</v>
      </c>
      <c r="CR385">
        <f t="shared" si="379"/>
        <v>69.036986144509328</v>
      </c>
      <c r="CS385">
        <f t="shared" si="380"/>
        <v>30.963013855490669</v>
      </c>
      <c r="CT385">
        <f t="shared" si="381"/>
        <v>8.6715390958936887</v>
      </c>
      <c r="CU385">
        <f t="shared" si="382"/>
        <v>90.482758620689651</v>
      </c>
      <c r="CV385">
        <f t="shared" si="383"/>
        <v>9.5172413793103434</v>
      </c>
      <c r="CW385">
        <f t="shared" si="384"/>
        <v>1.8866499216256538</v>
      </c>
      <c r="CX385">
        <f t="shared" si="385"/>
        <v>93.393393393393396</v>
      </c>
      <c r="CY385">
        <f t="shared" si="386"/>
        <v>6.606606606606606</v>
      </c>
      <c r="CZ385">
        <f t="shared" si="387"/>
        <v>7.8135131221947329</v>
      </c>
      <c r="DA385">
        <f t="shared" si="388"/>
        <v>84.136319690621974</v>
      </c>
      <c r="DB385">
        <f t="shared" si="389"/>
        <v>15.863680309378022</v>
      </c>
      <c r="DC385">
        <f t="shared" si="390"/>
        <v>0.10512864094477284</v>
      </c>
      <c r="DD385">
        <f t="shared" si="391"/>
        <v>100</v>
      </c>
      <c r="DE385">
        <f t="shared" si="429"/>
        <v>0</v>
      </c>
      <c r="DF385">
        <f t="shared" si="392"/>
        <v>6.3486367899882286</v>
      </c>
      <c r="DG385">
        <f t="shared" si="393"/>
        <v>96.807139315815576</v>
      </c>
      <c r="DH385">
        <f t="shared" si="394"/>
        <v>3.1928606841844323</v>
      </c>
      <c r="DI385">
        <f t="shared" si="395"/>
        <v>4.6974246630532628</v>
      </c>
      <c r="DJ385">
        <f t="shared" si="396"/>
        <v>98.110426159206639</v>
      </c>
      <c r="DK385">
        <f t="shared" si="397"/>
        <v>1.8895738407933529</v>
      </c>
      <c r="DL385">
        <f t="shared" si="398"/>
        <v>1.0229583325464424</v>
      </c>
      <c r="DM385">
        <f t="shared" si="399"/>
        <v>94.523076923076914</v>
      </c>
      <c r="DN385">
        <f t="shared" si="400"/>
        <v>5.476923076923077</v>
      </c>
      <c r="DO385">
        <f t="shared" si="401"/>
        <v>1.7626358960800236E-2</v>
      </c>
      <c r="DP385">
        <f t="shared" si="402"/>
        <v>100</v>
      </c>
      <c r="DQ385">
        <f t="shared" si="403"/>
        <v>0</v>
      </c>
      <c r="DR385">
        <f t="shared" si="404"/>
        <v>0.25558220493160344</v>
      </c>
      <c r="DS385">
        <f t="shared" si="405"/>
        <v>88.177339901477836</v>
      </c>
      <c r="DT385">
        <f t="shared" si="406"/>
        <v>11.822660098522167</v>
      </c>
      <c r="DU385">
        <f t="shared" si="407"/>
        <v>1.0128861274259851</v>
      </c>
      <c r="DV385">
        <f t="shared" si="408"/>
        <v>91.112492231199511</v>
      </c>
      <c r="DW385">
        <f t="shared" si="409"/>
        <v>8.8875077688004964</v>
      </c>
      <c r="DX385">
        <f t="shared" si="410"/>
        <v>2.6861312030619504</v>
      </c>
      <c r="DY385">
        <f t="shared" si="411"/>
        <v>90.5319896883056</v>
      </c>
      <c r="DZ385">
        <f t="shared" si="412"/>
        <v>9.4680103116943979</v>
      </c>
      <c r="EA385">
        <f t="shared" si="413"/>
        <v>4.7547103296758637</v>
      </c>
      <c r="EB385">
        <f t="shared" si="414"/>
        <v>54.057990202568519</v>
      </c>
      <c r="EC385">
        <f t="shared" si="415"/>
        <v>45.942009797431481</v>
      </c>
      <c r="ED385">
        <f t="shared" si="416"/>
        <v>0.90838699930124078</v>
      </c>
      <c r="EE385">
        <f t="shared" si="417"/>
        <v>74.7054747054747</v>
      </c>
      <c r="EF385">
        <f t="shared" si="418"/>
        <v>25.294525294525293</v>
      </c>
      <c r="EG385">
        <f t="shared" si="419"/>
        <v>4.8044418424581217</v>
      </c>
      <c r="EH385">
        <f t="shared" si="420"/>
        <v>72.169811320754718</v>
      </c>
      <c r="EI385">
        <f t="shared" si="421"/>
        <v>27.830188679245282</v>
      </c>
    </row>
    <row r="386" spans="1:139" x14ac:dyDescent="0.25">
      <c r="A386" t="s">
        <v>2531</v>
      </c>
      <c r="B386">
        <v>385</v>
      </c>
      <c r="C386" t="s">
        <v>445</v>
      </c>
      <c r="E386">
        <v>962789</v>
      </c>
      <c r="F386">
        <v>502636</v>
      </c>
      <c r="G386">
        <v>460153</v>
      </c>
      <c r="H386">
        <v>229549</v>
      </c>
      <c r="I386">
        <v>207924</v>
      </c>
      <c r="J386">
        <v>21625</v>
      </c>
      <c r="K386">
        <f t="shared" ref="K386:K449" si="430">(H386/E386)*100</f>
        <v>23.842087934116403</v>
      </c>
      <c r="L386">
        <f t="shared" ref="L386:L449" si="431">(I386/F386)*100</f>
        <v>41.366714680205952</v>
      </c>
      <c r="M386">
        <f t="shared" ref="M386:M449" si="432">(J386/G386)*100</f>
        <v>4.6995238540224662</v>
      </c>
      <c r="N386">
        <f t="shared" si="422"/>
        <v>90.579353427808442</v>
      </c>
      <c r="O386">
        <f t="shared" si="423"/>
        <v>9.4206465721915578</v>
      </c>
      <c r="P386">
        <f t="shared" ref="P386:P449" si="433">SUM(CE386,CH386,CK386)</f>
        <v>57.628218811669839</v>
      </c>
      <c r="Q386">
        <f t="shared" ref="Q386:Q449" si="434">SUM(CN386,CQ386,CT386)</f>
        <v>8.5175714117682944</v>
      </c>
      <c r="R386">
        <f t="shared" ref="R386:R449" si="435">SUM(DC386,DF386)</f>
        <v>6.4291284213827975</v>
      </c>
      <c r="S386">
        <f t="shared" si="424"/>
        <v>6.7837368056493386</v>
      </c>
      <c r="T386">
        <f t="shared" ref="T386:T449" si="436">SUM(CW386,DI386,DL386,DO386,DR386,DU386,DX386,EA386,ED386,EG386)</f>
        <v>20.64134454952973</v>
      </c>
      <c r="U386">
        <f t="shared" ref="U386:U449" si="437">(Q386+R386+S386+T386)</f>
        <v>42.371781188330161</v>
      </c>
      <c r="V386">
        <f t="shared" ref="V386:V449" si="438">(U386)*H386</f>
        <v>9726400</v>
      </c>
      <c r="W386">
        <v>68996</v>
      </c>
      <c r="X386">
        <v>65958</v>
      </c>
      <c r="Y386">
        <v>3038</v>
      </c>
      <c r="Z386">
        <v>59247</v>
      </c>
      <c r="AA386">
        <v>53970</v>
      </c>
      <c r="AB386">
        <v>5277</v>
      </c>
      <c r="AC386">
        <v>4042</v>
      </c>
      <c r="AD386">
        <v>3564</v>
      </c>
      <c r="AE386">
        <v>478</v>
      </c>
      <c r="AF386">
        <v>1264</v>
      </c>
      <c r="AG386">
        <v>1016</v>
      </c>
      <c r="AH386">
        <v>248</v>
      </c>
      <c r="AI386">
        <v>7970</v>
      </c>
      <c r="AJ386">
        <v>6610</v>
      </c>
      <c r="AK386">
        <v>1360</v>
      </c>
      <c r="AL386">
        <v>10318</v>
      </c>
      <c r="AM386">
        <v>8908</v>
      </c>
      <c r="AN386">
        <v>1410</v>
      </c>
      <c r="AO386">
        <v>968</v>
      </c>
      <c r="AP386">
        <v>916</v>
      </c>
      <c r="AQ386">
        <v>52</v>
      </c>
      <c r="AR386">
        <v>15572</v>
      </c>
      <c r="AS386">
        <v>15192</v>
      </c>
      <c r="AT386">
        <v>380</v>
      </c>
      <c r="AU386">
        <v>162</v>
      </c>
      <c r="AV386">
        <v>162</v>
      </c>
      <c r="AW386">
        <v>0</v>
      </c>
      <c r="AX386">
        <v>14596</v>
      </c>
      <c r="AY386">
        <v>14140</v>
      </c>
      <c r="AZ386">
        <v>456</v>
      </c>
      <c r="BA386">
        <v>9226</v>
      </c>
      <c r="BB386">
        <v>9106</v>
      </c>
      <c r="BC386">
        <v>120</v>
      </c>
      <c r="BD386">
        <v>2244</v>
      </c>
      <c r="BE386">
        <v>2136</v>
      </c>
      <c r="BF386">
        <v>108</v>
      </c>
      <c r="BG386">
        <v>38</v>
      </c>
      <c r="BH386">
        <v>30</v>
      </c>
      <c r="BI386">
        <v>8</v>
      </c>
      <c r="BJ386">
        <v>590</v>
      </c>
      <c r="BK386">
        <v>526</v>
      </c>
      <c r="BL386">
        <v>64</v>
      </c>
      <c r="BM386">
        <v>2392</v>
      </c>
      <c r="BN386">
        <v>2264</v>
      </c>
      <c r="BO386">
        <v>128</v>
      </c>
      <c r="BP386">
        <v>6042</v>
      </c>
      <c r="BQ386">
        <v>5676</v>
      </c>
      <c r="BR386">
        <v>366</v>
      </c>
      <c r="BS386">
        <v>12972</v>
      </c>
      <c r="BT386">
        <v>7950</v>
      </c>
      <c r="BU386">
        <v>5022</v>
      </c>
      <c r="BV386">
        <v>1442</v>
      </c>
      <c r="BW386">
        <v>882</v>
      </c>
      <c r="BX386">
        <v>560</v>
      </c>
      <c r="BY386">
        <v>11468</v>
      </c>
      <c r="BZ386">
        <v>8918</v>
      </c>
      <c r="CA386">
        <v>2550</v>
      </c>
      <c r="CB386" t="str">
        <f t="shared" si="425"/>
        <v>CultivatorsTotal</v>
      </c>
      <c r="CC386" t="str">
        <f t="shared" si="426"/>
        <v>CultivatorsMale</v>
      </c>
      <c r="CD386" t="str">
        <f t="shared" si="427"/>
        <v>AgriculturalLabourersFemale</v>
      </c>
      <c r="CE386">
        <f t="shared" ref="CE386:CE449" si="439">(W386/H386)*100</f>
        <v>30.057199116528498</v>
      </c>
      <c r="CF386">
        <f t="shared" ref="CF386:CF449" si="440">(X386/W386)*100</f>
        <v>95.596846193982259</v>
      </c>
      <c r="CG386">
        <f t="shared" ref="CG386:CG449" si="441">(Y386/W386)*100</f>
        <v>4.4031538060177402</v>
      </c>
      <c r="CH386">
        <f t="shared" ref="CH386:CH449" si="442">(Z386/H386)*100</f>
        <v>25.810175605208475</v>
      </c>
      <c r="CI386">
        <f t="shared" ref="CI386:CI449" si="443">(AA386/Z386)*100</f>
        <v>91.09321990986885</v>
      </c>
      <c r="CJ386">
        <f t="shared" ref="CJ386:CJ449" si="444">(AB386/Z386)*100</f>
        <v>8.9067800901311465</v>
      </c>
      <c r="CK386">
        <f t="shared" ref="CK386:CK449" si="445">(AC386/H386)*100</f>
        <v>1.7608440899328683</v>
      </c>
      <c r="CL386">
        <f t="shared" ref="CL386:CL449" si="446">(AD386/AC386)*100</f>
        <v>88.174171202375064</v>
      </c>
      <c r="CM386">
        <f t="shared" ref="CM386:CM449" si="447">(AE386/AC386)*100</f>
        <v>11.825828797624938</v>
      </c>
      <c r="CN386">
        <f t="shared" ref="CN386:CN449" si="448">(AF386/H386)*100</f>
        <v>0.55064496033526611</v>
      </c>
      <c r="CO386">
        <f t="shared" ref="CO386:CO449" si="449">(AG386/AF386)*100</f>
        <v>80.379746835443029</v>
      </c>
      <c r="CP386">
        <f t="shared" si="428"/>
        <v>19.62025316455696</v>
      </c>
      <c r="CQ386">
        <f t="shared" ref="CQ386:CQ449" si="450">(AI386/H386)*100</f>
        <v>3.4720255805949929</v>
      </c>
      <c r="CR386">
        <f t="shared" ref="CR386:CR449" si="451">(AJ386/AI386)*100</f>
        <v>82.936010037641154</v>
      </c>
      <c r="CS386">
        <f t="shared" ref="CS386:CS449" si="452">(AK386/AI386)*100</f>
        <v>17.063989962358846</v>
      </c>
      <c r="CT386">
        <f t="shared" ref="CT386:CT449" si="453">(AL386/H386)*100</f>
        <v>4.4949008708380349</v>
      </c>
      <c r="CU386">
        <f t="shared" ref="CU386:CU449" si="454">(AM386/AL386)*100</f>
        <v>86.334560961426632</v>
      </c>
      <c r="CV386">
        <f t="shared" ref="CV386:CV449" si="455">(AN386/AL386)*100</f>
        <v>13.665439038573368</v>
      </c>
      <c r="CW386">
        <f t="shared" ref="CW386:CW449" si="456">(AO386/H386)*100</f>
        <v>0.4216964569656152</v>
      </c>
      <c r="CX386">
        <f t="shared" ref="CX386:CX449" si="457">(AP386/AO386)*100</f>
        <v>94.628099173553721</v>
      </c>
      <c r="CY386">
        <f t="shared" ref="CY386:CY449" si="458">(AQ386/AO386)*100</f>
        <v>5.3719008264462813</v>
      </c>
      <c r="CZ386">
        <f t="shared" ref="CZ386:CZ449" si="459">(AR386/H386)*100</f>
        <v>6.7837368056493386</v>
      </c>
      <c r="DA386">
        <f t="shared" ref="DA386:DA449" si="460">(AS386/AR386)*100</f>
        <v>97.55972257898793</v>
      </c>
      <c r="DB386">
        <f t="shared" ref="DB386:DB449" si="461">(AT386/AR386)*100</f>
        <v>2.4402774210120728</v>
      </c>
      <c r="DC386">
        <f t="shared" ref="DC386:DC449" si="462">(AU386/H386)*100</f>
        <v>7.0573167384741384E-2</v>
      </c>
      <c r="DD386">
        <f t="shared" ref="DD386:DD449" si="463">(AV386/AU386)*100</f>
        <v>100</v>
      </c>
      <c r="DE386">
        <f t="shared" si="429"/>
        <v>0</v>
      </c>
      <c r="DF386">
        <f t="shared" ref="DF386:DF449" si="464">(AX386/H386)*100</f>
        <v>6.3585552539980563</v>
      </c>
      <c r="DG386">
        <f t="shared" ref="DG386:DG449" si="465">(AY386/AX386)*100</f>
        <v>96.875856399013429</v>
      </c>
      <c r="DH386">
        <f t="shared" ref="DH386:DH449" si="466">(AZ386/AX386)*100</f>
        <v>3.1241436009865717</v>
      </c>
      <c r="DI386">
        <f t="shared" ref="DI386:DI449" si="467">(BA386/H386)*100</f>
        <v>4.0191854462445926</v>
      </c>
      <c r="DJ386">
        <f t="shared" ref="DJ386:DJ449" si="468">(BB386/BA386)*100</f>
        <v>98.699327986126164</v>
      </c>
      <c r="DK386">
        <f t="shared" ref="DK386:DK449" si="469">(BC386/BA386)*100</f>
        <v>1.3006720138738348</v>
      </c>
      <c r="DL386">
        <f t="shared" ref="DL386:DL449" si="470">(BD386/H386)*100</f>
        <v>0.97756905932938065</v>
      </c>
      <c r="DM386">
        <f t="shared" ref="DM386:DM449" si="471">(BE386/BD386)*100</f>
        <v>95.18716577540107</v>
      </c>
      <c r="DN386">
        <f t="shared" ref="DN386:DN449" si="472">(BF386/BD386)*100</f>
        <v>4.8128342245989302</v>
      </c>
      <c r="DO386">
        <f t="shared" ref="DO386:DO449" si="473">(BG386/H386)*100</f>
        <v>1.6554199756914648E-2</v>
      </c>
      <c r="DP386">
        <f t="shared" ref="DP386:DP449" si="474">(BH386/BG386)*100</f>
        <v>78.94736842105263</v>
      </c>
      <c r="DQ386">
        <f t="shared" ref="DQ386:DQ449" si="475">(BI386/BG386)*100</f>
        <v>21.052631578947366</v>
      </c>
      <c r="DR386">
        <f t="shared" ref="DR386:DR449" si="476">(BJ386/H386)*100</f>
        <v>0.25702573306788529</v>
      </c>
      <c r="DS386">
        <f t="shared" ref="DS386:DS449" si="477">(BK386/BJ386)*100</f>
        <v>89.152542372881356</v>
      </c>
      <c r="DT386">
        <f t="shared" ref="DT386:DT449" si="478">(BL386/BJ386)*100</f>
        <v>10.847457627118644</v>
      </c>
      <c r="DU386">
        <f t="shared" ref="DU386:DU449" si="479">(BM386/H386)*100</f>
        <v>1.0420433110142062</v>
      </c>
      <c r="DV386">
        <f t="shared" ref="DV386:DV449" si="480">(BN386/BM386)*100</f>
        <v>94.648829431438131</v>
      </c>
      <c r="DW386">
        <f t="shared" ref="DW386:DW449" si="481">(BO386/BM386)*100</f>
        <v>5.3511705685618729</v>
      </c>
      <c r="DX386">
        <f t="shared" ref="DX386:DX449" si="482">(BP386/H386)*100</f>
        <v>2.6321177613494289</v>
      </c>
      <c r="DY386">
        <f t="shared" ref="DY386:DY449" si="483">(BQ386/BP386)*100</f>
        <v>93.942403177755708</v>
      </c>
      <c r="DZ386">
        <f t="shared" ref="DZ386:DZ449" si="484">(BR386/BP386)*100</f>
        <v>6.0575968222442897</v>
      </c>
      <c r="EA386">
        <f t="shared" ref="EA386:EA449" si="485">(BS386/H386)*100</f>
        <v>5.6510810328078103</v>
      </c>
      <c r="EB386">
        <f t="shared" ref="EB386:EB449" si="486">(BT386/BS386)*100</f>
        <v>61.285846438482885</v>
      </c>
      <c r="EC386">
        <f t="shared" ref="EC386:EC449" si="487">(BU386/BS386)*100</f>
        <v>38.714153561517115</v>
      </c>
      <c r="ED386">
        <f t="shared" ref="ED386:ED449" si="488">(BV386/H386)*100</f>
        <v>0.62818831709134004</v>
      </c>
      <c r="EE386">
        <f t="shared" ref="EE386:EE449" si="489">(BW386/BV386)*100</f>
        <v>61.165048543689316</v>
      </c>
      <c r="EF386">
        <f t="shared" ref="EF386:EF449" si="490">(BX386/BV386)*100</f>
        <v>38.834951456310677</v>
      </c>
      <c r="EG386">
        <f t="shared" ref="EG386:EG449" si="491">(BY386/H386)*100</f>
        <v>4.9958832319025568</v>
      </c>
      <c r="EH386">
        <f t="shared" ref="EH386:EH449" si="492">(BZ386/BY386)*100</f>
        <v>77.764213463550746</v>
      </c>
      <c r="EI386">
        <f t="shared" ref="EI386:EI449" si="493">(CA386/BY386)*100</f>
        <v>22.23578653644925</v>
      </c>
    </row>
    <row r="387" spans="1:139" x14ac:dyDescent="0.25">
      <c r="A387" t="s">
        <v>2533</v>
      </c>
      <c r="B387">
        <v>386</v>
      </c>
      <c r="C387" t="s">
        <v>446</v>
      </c>
      <c r="E387">
        <v>2251673</v>
      </c>
      <c r="F387">
        <v>1167137</v>
      </c>
      <c r="G387">
        <v>1084536</v>
      </c>
      <c r="H387">
        <v>633619</v>
      </c>
      <c r="I387">
        <v>544579</v>
      </c>
      <c r="J387">
        <v>89040</v>
      </c>
      <c r="K387">
        <f t="shared" si="430"/>
        <v>28.139920849963563</v>
      </c>
      <c r="L387">
        <f t="shared" si="431"/>
        <v>46.659389600363966</v>
      </c>
      <c r="M387">
        <f t="shared" si="432"/>
        <v>8.2099626015180682</v>
      </c>
      <c r="N387">
        <f t="shared" ref="N387:N450" si="494">(I387/H387)*100</f>
        <v>85.947391097804839</v>
      </c>
      <c r="O387">
        <f t="shared" ref="O387:O450" si="495">(J387/H387)*100</f>
        <v>14.052608902195168</v>
      </c>
      <c r="P387">
        <f t="shared" si="433"/>
        <v>25.32310426297191</v>
      </c>
      <c r="Q387">
        <f t="shared" si="434"/>
        <v>11.175012112957472</v>
      </c>
      <c r="R387">
        <f t="shared" si="435"/>
        <v>11.854600319750512</v>
      </c>
      <c r="S387">
        <f t="shared" ref="S387:S450" si="496">CZ387</f>
        <v>10.711642169821296</v>
      </c>
      <c r="T387">
        <f t="shared" si="436"/>
        <v>40.935641134498809</v>
      </c>
      <c r="U387">
        <f t="shared" si="437"/>
        <v>74.67689573702809</v>
      </c>
      <c r="V387">
        <f t="shared" si="438"/>
        <v>47316700</v>
      </c>
      <c r="W387">
        <v>79793</v>
      </c>
      <c r="X387">
        <v>76265</v>
      </c>
      <c r="Y387">
        <v>3528</v>
      </c>
      <c r="Z387">
        <v>64072</v>
      </c>
      <c r="AA387">
        <v>54637</v>
      </c>
      <c r="AB387">
        <v>9435</v>
      </c>
      <c r="AC387">
        <v>16587</v>
      </c>
      <c r="AD387">
        <v>15217</v>
      </c>
      <c r="AE387">
        <v>1370</v>
      </c>
      <c r="AF387">
        <v>6225</v>
      </c>
      <c r="AG387">
        <v>5105</v>
      </c>
      <c r="AH387">
        <v>1120</v>
      </c>
      <c r="AI387">
        <v>19092</v>
      </c>
      <c r="AJ387">
        <v>16276</v>
      </c>
      <c r="AK387">
        <v>2816</v>
      </c>
      <c r="AL387">
        <v>45490</v>
      </c>
      <c r="AM387">
        <v>39775</v>
      </c>
      <c r="AN387">
        <v>5715</v>
      </c>
      <c r="AO387">
        <v>5445</v>
      </c>
      <c r="AP387">
        <v>4891</v>
      </c>
      <c r="AQ387">
        <v>554</v>
      </c>
      <c r="AR387">
        <v>67871</v>
      </c>
      <c r="AS387">
        <v>57945</v>
      </c>
      <c r="AT387">
        <v>9926</v>
      </c>
      <c r="AU387">
        <v>859</v>
      </c>
      <c r="AV387">
        <v>836</v>
      </c>
      <c r="AW387">
        <v>23</v>
      </c>
      <c r="AX387">
        <v>74254</v>
      </c>
      <c r="AY387">
        <v>70200</v>
      </c>
      <c r="AZ387">
        <v>4054</v>
      </c>
      <c r="BA387">
        <v>40017</v>
      </c>
      <c r="BB387">
        <v>38761</v>
      </c>
      <c r="BC387">
        <v>1256</v>
      </c>
      <c r="BD387">
        <v>12597</v>
      </c>
      <c r="BE387">
        <v>11852</v>
      </c>
      <c r="BF387">
        <v>745</v>
      </c>
      <c r="BG387">
        <v>966</v>
      </c>
      <c r="BH387">
        <v>799</v>
      </c>
      <c r="BI387">
        <v>167</v>
      </c>
      <c r="BJ387">
        <v>11057</v>
      </c>
      <c r="BK387">
        <v>9131</v>
      </c>
      <c r="BL387">
        <v>1926</v>
      </c>
      <c r="BM387">
        <v>22058</v>
      </c>
      <c r="BN387">
        <v>19629</v>
      </c>
      <c r="BO387">
        <v>2429</v>
      </c>
      <c r="BP387">
        <v>54121</v>
      </c>
      <c r="BQ387">
        <v>48385</v>
      </c>
      <c r="BR387">
        <v>5736</v>
      </c>
      <c r="BS387">
        <v>46422</v>
      </c>
      <c r="BT387">
        <v>26307</v>
      </c>
      <c r="BU387">
        <v>20115</v>
      </c>
      <c r="BV387">
        <v>7756</v>
      </c>
      <c r="BW387">
        <v>6026</v>
      </c>
      <c r="BX387">
        <v>1730</v>
      </c>
      <c r="BY387">
        <v>58937</v>
      </c>
      <c r="BZ387">
        <v>42542</v>
      </c>
      <c r="CA387">
        <v>16395</v>
      </c>
      <c r="CB387" t="str">
        <f t="shared" ref="CB387:CB450" si="497">INDEX($W$1:$CA$1, MATCH(MAX(W387:CA387),W387:CA387,0))</f>
        <v>CultivatorsTotal</v>
      </c>
      <c r="CC387" t="str">
        <f t="shared" ref="CC387:CC450" si="498">INDEX($W$1:$CA$1, MATCH(MAX(X387,AA387,AD387,AG387,AJ387,AM387,AP387,AS387,AV387,AY387,BB387,BE387,BH387,BK387,BN387,BQ387,BT387,BW387,BZ387),W387:CA387,0))</f>
        <v>CultivatorsMale</v>
      </c>
      <c r="CD387" t="str">
        <f t="shared" ref="CD387:CD450" si="499">INDEX($W$1:$CA$1, MATCH(MAX(Y387,AB387,AE387,AH387,AK387,AN387,AQ387,AT387,AW387,AZ387,BC387,BF387,BI387,BL387,BO387,BR387,BU387,BX387,CA387),W387:CA387,0))</f>
        <v>PQFemale</v>
      </c>
      <c r="CE387">
        <f t="shared" si="439"/>
        <v>12.593214534286377</v>
      </c>
      <c r="CF387">
        <f t="shared" si="440"/>
        <v>95.578559522765147</v>
      </c>
      <c r="CG387">
        <f t="shared" si="441"/>
        <v>4.4214404772348459</v>
      </c>
      <c r="CH387">
        <f t="shared" si="442"/>
        <v>10.112070502936307</v>
      </c>
      <c r="CI387">
        <f t="shared" si="443"/>
        <v>85.274378823823199</v>
      </c>
      <c r="CJ387">
        <f t="shared" si="444"/>
        <v>14.725621176176801</v>
      </c>
      <c r="CK387">
        <f t="shared" si="445"/>
        <v>2.6178192257492277</v>
      </c>
      <c r="CL387">
        <f t="shared" si="446"/>
        <v>91.740519684089946</v>
      </c>
      <c r="CM387">
        <f t="shared" si="447"/>
        <v>8.2594803159100501</v>
      </c>
      <c r="CN387">
        <f t="shared" si="448"/>
        <v>0.98245159946276861</v>
      </c>
      <c r="CO387">
        <f t="shared" si="449"/>
        <v>82.008032128514046</v>
      </c>
      <c r="CP387">
        <f t="shared" ref="CP387:CP450" si="500">(AH387/AF387)*100</f>
        <v>17.991967871485944</v>
      </c>
      <c r="CQ387">
        <f t="shared" si="450"/>
        <v>3.0131672187860525</v>
      </c>
      <c r="CR387">
        <f t="shared" si="451"/>
        <v>85.250366645715474</v>
      </c>
      <c r="CS387">
        <f t="shared" si="452"/>
        <v>14.749633354284516</v>
      </c>
      <c r="CT387">
        <f t="shared" si="453"/>
        <v>7.1793932947086496</v>
      </c>
      <c r="CU387">
        <f t="shared" si="454"/>
        <v>87.436799296548699</v>
      </c>
      <c r="CV387">
        <f t="shared" si="455"/>
        <v>12.563200703451308</v>
      </c>
      <c r="CW387">
        <f t="shared" si="456"/>
        <v>0.8593492303734579</v>
      </c>
      <c r="CX387">
        <f t="shared" si="457"/>
        <v>89.825528007346193</v>
      </c>
      <c r="CY387">
        <f t="shared" si="458"/>
        <v>10.17447199265381</v>
      </c>
      <c r="CZ387">
        <f t="shared" si="459"/>
        <v>10.711642169821296</v>
      </c>
      <c r="DA387">
        <f t="shared" si="460"/>
        <v>85.375197065020402</v>
      </c>
      <c r="DB387">
        <f t="shared" si="461"/>
        <v>14.624802934979595</v>
      </c>
      <c r="DC387">
        <f t="shared" si="462"/>
        <v>0.13557042954835635</v>
      </c>
      <c r="DD387">
        <f t="shared" si="463"/>
        <v>97.322467986030276</v>
      </c>
      <c r="DE387">
        <f t="shared" ref="DE387:DE450" si="501">(AW387/AU387)*100</f>
        <v>2.6775320139697323</v>
      </c>
      <c r="DF387">
        <f t="shared" si="464"/>
        <v>11.719029890202156</v>
      </c>
      <c r="DG387">
        <f t="shared" si="465"/>
        <v>94.540361462008775</v>
      </c>
      <c r="DH387">
        <f t="shared" si="466"/>
        <v>5.4596385379912196</v>
      </c>
      <c r="DI387">
        <f t="shared" si="467"/>
        <v>6.3156250049319862</v>
      </c>
      <c r="DJ387">
        <f t="shared" si="468"/>
        <v>96.861333933078441</v>
      </c>
      <c r="DK387">
        <f t="shared" si="469"/>
        <v>3.1386660669215583</v>
      </c>
      <c r="DL387">
        <f t="shared" si="470"/>
        <v>1.988103260792369</v>
      </c>
      <c r="DM387">
        <f t="shared" si="471"/>
        <v>94.085893466698423</v>
      </c>
      <c r="DN387">
        <f t="shared" si="472"/>
        <v>5.9141065333015792</v>
      </c>
      <c r="DO387">
        <f t="shared" si="473"/>
        <v>0.15245754941060793</v>
      </c>
      <c r="DP387">
        <f t="shared" si="474"/>
        <v>82.712215320910971</v>
      </c>
      <c r="DQ387">
        <f t="shared" si="475"/>
        <v>17.287784679089029</v>
      </c>
      <c r="DR387">
        <f t="shared" si="476"/>
        <v>1.7450549936160373</v>
      </c>
      <c r="DS387">
        <f t="shared" si="477"/>
        <v>82.581170299357879</v>
      </c>
      <c r="DT387">
        <f t="shared" si="478"/>
        <v>17.418829700642128</v>
      </c>
      <c r="DU387">
        <f t="shared" si="479"/>
        <v>3.4812718684256629</v>
      </c>
      <c r="DV387">
        <f t="shared" si="480"/>
        <v>88.988122223229666</v>
      </c>
      <c r="DW387">
        <f t="shared" si="481"/>
        <v>11.011877776770334</v>
      </c>
      <c r="DX387">
        <f t="shared" si="482"/>
        <v>8.5415683557469073</v>
      </c>
      <c r="DY387">
        <f t="shared" si="483"/>
        <v>89.401526209789168</v>
      </c>
      <c r="DZ387">
        <f t="shared" si="484"/>
        <v>10.598473790210825</v>
      </c>
      <c r="EA387">
        <f t="shared" si="485"/>
        <v>7.3264848434153649</v>
      </c>
      <c r="EB387">
        <f t="shared" si="486"/>
        <v>56.669251647925556</v>
      </c>
      <c r="EC387">
        <f t="shared" si="487"/>
        <v>43.330748352074451</v>
      </c>
      <c r="ED387">
        <f t="shared" si="488"/>
        <v>1.2240794546880696</v>
      </c>
      <c r="EE387">
        <f t="shared" si="489"/>
        <v>77.69468798349665</v>
      </c>
      <c r="EF387">
        <f t="shared" si="490"/>
        <v>22.305312016503354</v>
      </c>
      <c r="EG387">
        <f t="shared" si="491"/>
        <v>9.3016465730983455</v>
      </c>
      <c r="EH387">
        <f t="shared" si="492"/>
        <v>72.182160612179104</v>
      </c>
      <c r="EI387">
        <f t="shared" si="493"/>
        <v>27.817839387820893</v>
      </c>
    </row>
    <row r="388" spans="1:139" x14ac:dyDescent="0.25">
      <c r="A388" t="s">
        <v>2535</v>
      </c>
      <c r="B388">
        <v>387</v>
      </c>
      <c r="C388" t="s">
        <v>447</v>
      </c>
      <c r="E388">
        <v>1698730</v>
      </c>
      <c r="F388">
        <v>865380</v>
      </c>
      <c r="G388">
        <v>833350</v>
      </c>
      <c r="H388">
        <v>450917</v>
      </c>
      <c r="I388">
        <v>399755</v>
      </c>
      <c r="J388">
        <v>51162</v>
      </c>
      <c r="K388">
        <f t="shared" si="430"/>
        <v>26.544359609826163</v>
      </c>
      <c r="L388">
        <f t="shared" si="431"/>
        <v>46.194157479951002</v>
      </c>
      <c r="M388">
        <f t="shared" si="432"/>
        <v>6.139317213655727</v>
      </c>
      <c r="N388">
        <f t="shared" si="494"/>
        <v>88.653787725900784</v>
      </c>
      <c r="O388">
        <f t="shared" si="495"/>
        <v>11.346212274099225</v>
      </c>
      <c r="P388">
        <f t="shared" si="433"/>
        <v>54.529104025796322</v>
      </c>
      <c r="Q388">
        <f t="shared" si="434"/>
        <v>7.4532563642532885</v>
      </c>
      <c r="R388">
        <f t="shared" si="435"/>
        <v>9.546768030480111</v>
      </c>
      <c r="S388">
        <f t="shared" si="496"/>
        <v>4.0375501478099078</v>
      </c>
      <c r="T388">
        <f t="shared" si="436"/>
        <v>24.433321431660374</v>
      </c>
      <c r="U388">
        <f t="shared" si="437"/>
        <v>45.470895974203685</v>
      </c>
      <c r="V388">
        <f t="shared" si="438"/>
        <v>20503600.000000004</v>
      </c>
      <c r="W388">
        <v>147402</v>
      </c>
      <c r="X388">
        <v>141427</v>
      </c>
      <c r="Y388">
        <v>5975</v>
      </c>
      <c r="Z388">
        <v>79505</v>
      </c>
      <c r="AA388">
        <v>67708</v>
      </c>
      <c r="AB388">
        <v>11797</v>
      </c>
      <c r="AC388">
        <v>18974</v>
      </c>
      <c r="AD388">
        <v>16424</v>
      </c>
      <c r="AE388">
        <v>2550</v>
      </c>
      <c r="AF388">
        <v>434</v>
      </c>
      <c r="AG388">
        <v>426</v>
      </c>
      <c r="AH388">
        <v>8</v>
      </c>
      <c r="AI388">
        <v>12204</v>
      </c>
      <c r="AJ388">
        <v>9960</v>
      </c>
      <c r="AK388">
        <v>2244</v>
      </c>
      <c r="AL388">
        <v>20970</v>
      </c>
      <c r="AM388">
        <v>18138</v>
      </c>
      <c r="AN388">
        <v>2832</v>
      </c>
      <c r="AO388">
        <v>1514</v>
      </c>
      <c r="AP388">
        <v>1458</v>
      </c>
      <c r="AQ388">
        <v>56</v>
      </c>
      <c r="AR388">
        <v>18206</v>
      </c>
      <c r="AS388">
        <v>16226</v>
      </c>
      <c r="AT388">
        <v>1980</v>
      </c>
      <c r="AU388">
        <v>280</v>
      </c>
      <c r="AV388">
        <v>278</v>
      </c>
      <c r="AW388">
        <v>2</v>
      </c>
      <c r="AX388">
        <v>42768</v>
      </c>
      <c r="AY388">
        <v>40066</v>
      </c>
      <c r="AZ388">
        <v>2702</v>
      </c>
      <c r="BA388">
        <v>19432</v>
      </c>
      <c r="BB388">
        <v>18928</v>
      </c>
      <c r="BC388">
        <v>504</v>
      </c>
      <c r="BD388">
        <v>11502</v>
      </c>
      <c r="BE388">
        <v>10318</v>
      </c>
      <c r="BF388">
        <v>1184</v>
      </c>
      <c r="BG388">
        <v>150</v>
      </c>
      <c r="BH388">
        <v>148</v>
      </c>
      <c r="BI388">
        <v>2</v>
      </c>
      <c r="BJ388">
        <v>2076</v>
      </c>
      <c r="BK388">
        <v>1946</v>
      </c>
      <c r="BL388">
        <v>130</v>
      </c>
      <c r="BM388">
        <v>6518</v>
      </c>
      <c r="BN388">
        <v>6118</v>
      </c>
      <c r="BO388">
        <v>400</v>
      </c>
      <c r="BP388">
        <v>15216</v>
      </c>
      <c r="BQ388">
        <v>13708</v>
      </c>
      <c r="BR388">
        <v>1508</v>
      </c>
      <c r="BS388">
        <v>24798</v>
      </c>
      <c r="BT388">
        <v>13294</v>
      </c>
      <c r="BU388">
        <v>11504</v>
      </c>
      <c r="BV388">
        <v>2942</v>
      </c>
      <c r="BW388">
        <v>2134</v>
      </c>
      <c r="BX388">
        <v>808</v>
      </c>
      <c r="BY388">
        <v>26026</v>
      </c>
      <c r="BZ388">
        <v>21050</v>
      </c>
      <c r="CA388">
        <v>4976</v>
      </c>
      <c r="CB388" t="str">
        <f t="shared" si="497"/>
        <v>CultivatorsTotal</v>
      </c>
      <c r="CC388" t="str">
        <f t="shared" si="498"/>
        <v>CultivatorsMale</v>
      </c>
      <c r="CD388" t="str">
        <f t="shared" si="499"/>
        <v>AgriculturalLabourersFemale</v>
      </c>
      <c r="CE388">
        <f t="shared" si="439"/>
        <v>32.689386295038773</v>
      </c>
      <c r="CF388">
        <f t="shared" si="440"/>
        <v>95.946459342478391</v>
      </c>
      <c r="CG388">
        <f t="shared" si="441"/>
        <v>4.0535406575216077</v>
      </c>
      <c r="CH388">
        <f t="shared" si="442"/>
        <v>17.631847989763084</v>
      </c>
      <c r="CI388">
        <f t="shared" si="443"/>
        <v>85.161939500660338</v>
      </c>
      <c r="CJ388">
        <f t="shared" si="444"/>
        <v>14.838060499339663</v>
      </c>
      <c r="CK388">
        <f t="shared" si="445"/>
        <v>4.2078697409944628</v>
      </c>
      <c r="CL388">
        <f t="shared" si="446"/>
        <v>86.560556551069894</v>
      </c>
      <c r="CM388">
        <f t="shared" si="447"/>
        <v>13.439443448930117</v>
      </c>
      <c r="CN388">
        <f t="shared" si="448"/>
        <v>9.6248311773563661E-2</v>
      </c>
      <c r="CO388">
        <f t="shared" si="449"/>
        <v>98.156682027649765</v>
      </c>
      <c r="CP388">
        <f t="shared" si="500"/>
        <v>1.8433179723502304</v>
      </c>
      <c r="CQ388">
        <f t="shared" si="450"/>
        <v>2.7064847854483198</v>
      </c>
      <c r="CR388">
        <f t="shared" si="451"/>
        <v>81.612586037364792</v>
      </c>
      <c r="CS388">
        <f t="shared" si="452"/>
        <v>18.3874139626352</v>
      </c>
      <c r="CT388">
        <f t="shared" si="453"/>
        <v>4.6505232670314047</v>
      </c>
      <c r="CU388">
        <f t="shared" si="454"/>
        <v>86.494992846924177</v>
      </c>
      <c r="CV388">
        <f t="shared" si="455"/>
        <v>13.505007153075823</v>
      </c>
      <c r="CW388">
        <f t="shared" si="456"/>
        <v>0.33576023968934415</v>
      </c>
      <c r="CX388">
        <f t="shared" si="457"/>
        <v>96.301188903566711</v>
      </c>
      <c r="CY388">
        <f t="shared" si="458"/>
        <v>3.6988110964332894</v>
      </c>
      <c r="CZ388">
        <f t="shared" si="459"/>
        <v>4.0375501478099078</v>
      </c>
      <c r="DA388">
        <f t="shared" si="460"/>
        <v>89.12446446226518</v>
      </c>
      <c r="DB388">
        <f t="shared" si="461"/>
        <v>10.875535537734812</v>
      </c>
      <c r="DC388">
        <f t="shared" si="462"/>
        <v>6.2095685015202351E-2</v>
      </c>
      <c r="DD388">
        <f t="shared" si="463"/>
        <v>99.285714285714292</v>
      </c>
      <c r="DE388">
        <f t="shared" si="501"/>
        <v>0.7142857142857143</v>
      </c>
      <c r="DF388">
        <f t="shared" si="464"/>
        <v>9.484672345464908</v>
      </c>
      <c r="DG388">
        <f t="shared" si="465"/>
        <v>93.682192293303402</v>
      </c>
      <c r="DH388">
        <f t="shared" si="466"/>
        <v>6.3178077066965956</v>
      </c>
      <c r="DI388">
        <f t="shared" si="467"/>
        <v>4.3094405400550437</v>
      </c>
      <c r="DJ388">
        <f t="shared" si="468"/>
        <v>97.406340057636882</v>
      </c>
      <c r="DK388">
        <f t="shared" si="469"/>
        <v>2.5936599423631126</v>
      </c>
      <c r="DL388">
        <f t="shared" si="470"/>
        <v>2.5508020323030625</v>
      </c>
      <c r="DM388">
        <f t="shared" si="471"/>
        <v>89.70613806294557</v>
      </c>
      <c r="DN388">
        <f t="shared" si="472"/>
        <v>10.293861937054425</v>
      </c>
      <c r="DO388">
        <f t="shared" si="473"/>
        <v>3.3265545543858403E-2</v>
      </c>
      <c r="DP388">
        <f t="shared" si="474"/>
        <v>98.666666666666671</v>
      </c>
      <c r="DQ388">
        <f t="shared" si="475"/>
        <v>1.3333333333333335</v>
      </c>
      <c r="DR388">
        <f t="shared" si="476"/>
        <v>0.46039515032700029</v>
      </c>
      <c r="DS388">
        <f t="shared" si="477"/>
        <v>93.737957610789977</v>
      </c>
      <c r="DT388">
        <f t="shared" si="478"/>
        <v>6.262042389210019</v>
      </c>
      <c r="DU388">
        <f t="shared" si="479"/>
        <v>1.4454988390324603</v>
      </c>
      <c r="DV388">
        <f t="shared" si="480"/>
        <v>93.863148204970841</v>
      </c>
      <c r="DW388">
        <f t="shared" si="481"/>
        <v>6.1368517950291501</v>
      </c>
      <c r="DX388">
        <f t="shared" si="482"/>
        <v>3.3744569399689963</v>
      </c>
      <c r="DY388">
        <f t="shared" si="483"/>
        <v>90.0893796004206</v>
      </c>
      <c r="DZ388">
        <f t="shared" si="484"/>
        <v>9.9106203995793898</v>
      </c>
      <c r="EA388">
        <f t="shared" si="485"/>
        <v>5.4994599893106715</v>
      </c>
      <c r="EB388">
        <f t="shared" si="486"/>
        <v>53.6091620291959</v>
      </c>
      <c r="EC388">
        <f t="shared" si="487"/>
        <v>46.3908379708041</v>
      </c>
      <c r="ED388">
        <f t="shared" si="488"/>
        <v>0.65244823326687618</v>
      </c>
      <c r="EE388">
        <f t="shared" si="489"/>
        <v>72.535690006798092</v>
      </c>
      <c r="EF388">
        <f t="shared" si="490"/>
        <v>27.464309993201901</v>
      </c>
      <c r="EG388">
        <f t="shared" si="491"/>
        <v>5.7717939221630594</v>
      </c>
      <c r="EH388">
        <f t="shared" si="492"/>
        <v>80.880657803734721</v>
      </c>
      <c r="EI388">
        <f t="shared" si="493"/>
        <v>19.119342196265272</v>
      </c>
    </row>
    <row r="389" spans="1:139" x14ac:dyDescent="0.25">
      <c r="A389" t="s">
        <v>2537</v>
      </c>
      <c r="B389">
        <v>388</v>
      </c>
      <c r="C389" t="s">
        <v>448</v>
      </c>
      <c r="E389">
        <v>3529031</v>
      </c>
      <c r="F389">
        <v>1779218</v>
      </c>
      <c r="G389">
        <v>1749813</v>
      </c>
      <c r="H389">
        <v>901557</v>
      </c>
      <c r="I389">
        <v>718530</v>
      </c>
      <c r="J389">
        <v>183027</v>
      </c>
      <c r="K389">
        <f t="shared" si="430"/>
        <v>25.546871081608518</v>
      </c>
      <c r="L389">
        <f t="shared" si="431"/>
        <v>40.38459592922284</v>
      </c>
      <c r="M389">
        <f t="shared" si="432"/>
        <v>10.459803418993916</v>
      </c>
      <c r="N389">
        <f t="shared" si="494"/>
        <v>79.698787763835227</v>
      </c>
      <c r="O389">
        <f t="shared" si="495"/>
        <v>20.301212236164766</v>
      </c>
      <c r="P389">
        <f t="shared" si="433"/>
        <v>49.553716514873713</v>
      </c>
      <c r="Q389">
        <f t="shared" si="434"/>
        <v>12.325898417959152</v>
      </c>
      <c r="R389">
        <f t="shared" si="435"/>
        <v>8.7869097572311023</v>
      </c>
      <c r="S389">
        <f t="shared" si="496"/>
        <v>8.4635802284270429</v>
      </c>
      <c r="T389">
        <f t="shared" si="436"/>
        <v>20.869895081508993</v>
      </c>
      <c r="U389">
        <f t="shared" si="437"/>
        <v>50.446283485126287</v>
      </c>
      <c r="V389">
        <f t="shared" si="438"/>
        <v>45480200</v>
      </c>
      <c r="W389">
        <v>234066</v>
      </c>
      <c r="X389">
        <v>203094</v>
      </c>
      <c r="Y389">
        <v>30972</v>
      </c>
      <c r="Z389">
        <v>185015</v>
      </c>
      <c r="AA389">
        <v>114155</v>
      </c>
      <c r="AB389">
        <v>70860</v>
      </c>
      <c r="AC389">
        <v>27674</v>
      </c>
      <c r="AD389">
        <v>24106</v>
      </c>
      <c r="AE389">
        <v>3568</v>
      </c>
      <c r="AF389">
        <v>10681</v>
      </c>
      <c r="AG389">
        <v>6993</v>
      </c>
      <c r="AH389">
        <v>3688</v>
      </c>
      <c r="AI389">
        <v>30160</v>
      </c>
      <c r="AJ389">
        <v>24919</v>
      </c>
      <c r="AK389">
        <v>5241</v>
      </c>
      <c r="AL389">
        <v>70284</v>
      </c>
      <c r="AM389">
        <v>63938</v>
      </c>
      <c r="AN389">
        <v>6346</v>
      </c>
      <c r="AO389">
        <v>3582</v>
      </c>
      <c r="AP389">
        <v>3294</v>
      </c>
      <c r="AQ389">
        <v>288</v>
      </c>
      <c r="AR389">
        <v>76304</v>
      </c>
      <c r="AS389">
        <v>60630</v>
      </c>
      <c r="AT389">
        <v>15674</v>
      </c>
      <c r="AU389">
        <v>418</v>
      </c>
      <c r="AV389">
        <v>403</v>
      </c>
      <c r="AW389">
        <v>15</v>
      </c>
      <c r="AX389">
        <v>78801</v>
      </c>
      <c r="AY389">
        <v>70595</v>
      </c>
      <c r="AZ389">
        <v>8206</v>
      </c>
      <c r="BA389">
        <v>33732</v>
      </c>
      <c r="BB389">
        <v>32442</v>
      </c>
      <c r="BC389">
        <v>1290</v>
      </c>
      <c r="BD389">
        <v>12032</v>
      </c>
      <c r="BE389">
        <v>10969</v>
      </c>
      <c r="BF389">
        <v>1063</v>
      </c>
      <c r="BG389">
        <v>171</v>
      </c>
      <c r="BH389">
        <v>160</v>
      </c>
      <c r="BI389">
        <v>11</v>
      </c>
      <c r="BJ389">
        <v>3982</v>
      </c>
      <c r="BK389">
        <v>3537</v>
      </c>
      <c r="BL389">
        <v>445</v>
      </c>
      <c r="BM389">
        <v>13369</v>
      </c>
      <c r="BN389">
        <v>12338</v>
      </c>
      <c r="BO389">
        <v>1031</v>
      </c>
      <c r="BP389">
        <v>28554</v>
      </c>
      <c r="BQ389">
        <v>26085</v>
      </c>
      <c r="BR389">
        <v>2469</v>
      </c>
      <c r="BS389">
        <v>44489</v>
      </c>
      <c r="BT389">
        <v>24596</v>
      </c>
      <c r="BU389">
        <v>19893</v>
      </c>
      <c r="BV389">
        <v>3937</v>
      </c>
      <c r="BW389">
        <v>2939</v>
      </c>
      <c r="BX389">
        <v>998</v>
      </c>
      <c r="BY389">
        <v>44306</v>
      </c>
      <c r="BZ389">
        <v>33337</v>
      </c>
      <c r="CA389">
        <v>10969</v>
      </c>
      <c r="CB389" t="str">
        <f t="shared" si="497"/>
        <v>CultivatorsTotal</v>
      </c>
      <c r="CC389" t="str">
        <f t="shared" si="498"/>
        <v>CultivatorsMale</v>
      </c>
      <c r="CD389" t="str">
        <f t="shared" si="499"/>
        <v>AgriculturalLabourersFemale</v>
      </c>
      <c r="CE389">
        <f t="shared" si="439"/>
        <v>25.962418349588546</v>
      </c>
      <c r="CF389">
        <f t="shared" si="440"/>
        <v>86.767834713285993</v>
      </c>
      <c r="CG389">
        <f t="shared" si="441"/>
        <v>13.232165286714004</v>
      </c>
      <c r="CH389">
        <f t="shared" si="442"/>
        <v>20.521719647232509</v>
      </c>
      <c r="CI389">
        <f t="shared" si="443"/>
        <v>61.700402670053776</v>
      </c>
      <c r="CJ389">
        <f t="shared" si="444"/>
        <v>38.299597329946224</v>
      </c>
      <c r="CK389">
        <f t="shared" si="445"/>
        <v>3.069578518052658</v>
      </c>
      <c r="CL389">
        <f t="shared" si="446"/>
        <v>87.107031871070319</v>
      </c>
      <c r="CM389">
        <f t="shared" si="447"/>
        <v>12.892968128929679</v>
      </c>
      <c r="CN389">
        <f t="shared" si="448"/>
        <v>1.184728197995246</v>
      </c>
      <c r="CO389">
        <f t="shared" si="449"/>
        <v>65.471397809193903</v>
      </c>
      <c r="CP389">
        <f t="shared" si="500"/>
        <v>34.528602190806104</v>
      </c>
      <c r="CQ389">
        <f t="shared" si="450"/>
        <v>3.3453237011081938</v>
      </c>
      <c r="CR389">
        <f t="shared" si="451"/>
        <v>82.622679045092838</v>
      </c>
      <c r="CS389">
        <f t="shared" si="452"/>
        <v>17.377320954907162</v>
      </c>
      <c r="CT389">
        <f t="shared" si="453"/>
        <v>7.7958465188557131</v>
      </c>
      <c r="CU389">
        <f t="shared" si="454"/>
        <v>90.970917989869676</v>
      </c>
      <c r="CV389">
        <f t="shared" si="455"/>
        <v>9.0290820101303275</v>
      </c>
      <c r="CW389">
        <f t="shared" si="456"/>
        <v>0.39731264911702752</v>
      </c>
      <c r="CX389">
        <f t="shared" si="457"/>
        <v>91.959798994974875</v>
      </c>
      <c r="CY389">
        <f t="shared" si="458"/>
        <v>8.0402010050251249</v>
      </c>
      <c r="CZ389">
        <f t="shared" si="459"/>
        <v>8.4635802284270429</v>
      </c>
      <c r="DA389">
        <f t="shared" si="460"/>
        <v>79.458481862025593</v>
      </c>
      <c r="DB389">
        <f t="shared" si="461"/>
        <v>20.541518137974418</v>
      </c>
      <c r="DC389">
        <f t="shared" si="462"/>
        <v>4.6364234319072446E-2</v>
      </c>
      <c r="DD389">
        <f t="shared" si="463"/>
        <v>96.411483253588514</v>
      </c>
      <c r="DE389">
        <f t="shared" si="501"/>
        <v>3.5885167464114831</v>
      </c>
      <c r="DF389">
        <f t="shared" si="464"/>
        <v>8.7405455229120292</v>
      </c>
      <c r="DG389">
        <f t="shared" si="465"/>
        <v>89.58642656819076</v>
      </c>
      <c r="DH389">
        <f t="shared" si="466"/>
        <v>10.41357343180924</v>
      </c>
      <c r="DI389">
        <f t="shared" si="467"/>
        <v>3.7415271580166309</v>
      </c>
      <c r="DJ389">
        <f t="shared" si="468"/>
        <v>96.17573817146922</v>
      </c>
      <c r="DK389">
        <f t="shared" si="469"/>
        <v>3.8242618285307719</v>
      </c>
      <c r="DL389">
        <f t="shared" si="470"/>
        <v>1.3345800653757889</v>
      </c>
      <c r="DM389">
        <f t="shared" si="471"/>
        <v>91.165226063829792</v>
      </c>
      <c r="DN389">
        <f t="shared" si="472"/>
        <v>8.8347739361702118</v>
      </c>
      <c r="DO389">
        <f t="shared" si="473"/>
        <v>1.8967186766893275E-2</v>
      </c>
      <c r="DP389">
        <f t="shared" si="474"/>
        <v>93.567251461988292</v>
      </c>
      <c r="DQ389">
        <f t="shared" si="475"/>
        <v>6.4327485380116958</v>
      </c>
      <c r="DR389">
        <f t="shared" si="476"/>
        <v>0.44168033746063756</v>
      </c>
      <c r="DS389">
        <f t="shared" si="477"/>
        <v>88.824711200401808</v>
      </c>
      <c r="DT389">
        <f t="shared" si="478"/>
        <v>11.175288799598192</v>
      </c>
      <c r="DU389">
        <f t="shared" si="479"/>
        <v>1.4828790636643052</v>
      </c>
      <c r="DV389">
        <f t="shared" si="480"/>
        <v>92.288129254244893</v>
      </c>
      <c r="DW389">
        <f t="shared" si="481"/>
        <v>7.711870745755105</v>
      </c>
      <c r="DX389">
        <f t="shared" si="482"/>
        <v>3.1671874324085998</v>
      </c>
      <c r="DY389">
        <f t="shared" si="483"/>
        <v>91.353225467535196</v>
      </c>
      <c r="DZ389">
        <f t="shared" si="484"/>
        <v>8.6467745324648035</v>
      </c>
      <c r="EA389">
        <f t="shared" si="485"/>
        <v>4.9346852167971633</v>
      </c>
      <c r="EB389">
        <f t="shared" si="486"/>
        <v>55.28557620984963</v>
      </c>
      <c r="EC389">
        <f t="shared" si="487"/>
        <v>44.714423790150377</v>
      </c>
      <c r="ED389">
        <f t="shared" si="488"/>
        <v>0.43668897252198147</v>
      </c>
      <c r="EE389">
        <f t="shared" si="489"/>
        <v>74.650749301498593</v>
      </c>
      <c r="EF389">
        <f t="shared" si="490"/>
        <v>25.349250698501397</v>
      </c>
      <c r="EG389">
        <f t="shared" si="491"/>
        <v>4.9143869993799623</v>
      </c>
      <c r="EH389">
        <f t="shared" si="492"/>
        <v>75.242630794926185</v>
      </c>
      <c r="EI389">
        <f t="shared" si="493"/>
        <v>24.757369205073804</v>
      </c>
    </row>
    <row r="390" spans="1:139" x14ac:dyDescent="0.25">
      <c r="A390" t="s">
        <v>2539</v>
      </c>
      <c r="B390">
        <v>389</v>
      </c>
      <c r="C390" t="s">
        <v>449</v>
      </c>
      <c r="E390">
        <v>577817</v>
      </c>
      <c r="F390">
        <v>282882</v>
      </c>
      <c r="G390">
        <v>294935</v>
      </c>
      <c r="H390">
        <v>170567</v>
      </c>
      <c r="I390">
        <v>111481</v>
      </c>
      <c r="J390">
        <v>59086</v>
      </c>
      <c r="K390">
        <f t="shared" si="430"/>
        <v>29.519207638404549</v>
      </c>
      <c r="L390">
        <f t="shared" si="431"/>
        <v>39.409011531309872</v>
      </c>
      <c r="M390">
        <f t="shared" si="432"/>
        <v>20.033566718090427</v>
      </c>
      <c r="N390">
        <f t="shared" si="494"/>
        <v>65.359067111457676</v>
      </c>
      <c r="O390">
        <f t="shared" si="495"/>
        <v>34.640932888542331</v>
      </c>
      <c r="P390">
        <f t="shared" si="433"/>
        <v>72.406151248482999</v>
      </c>
      <c r="Q390">
        <f t="shared" si="434"/>
        <v>3.4977457538679815</v>
      </c>
      <c r="R390">
        <f t="shared" si="435"/>
        <v>4.0945786699654683</v>
      </c>
      <c r="S390">
        <f t="shared" si="496"/>
        <v>6.9145848845321778</v>
      </c>
      <c r="T390">
        <f t="shared" si="436"/>
        <v>13.086939443151373</v>
      </c>
      <c r="U390">
        <f t="shared" si="437"/>
        <v>27.593848751517001</v>
      </c>
      <c r="V390">
        <f t="shared" si="438"/>
        <v>4706600</v>
      </c>
      <c r="W390">
        <v>52867</v>
      </c>
      <c r="X390">
        <v>40655</v>
      </c>
      <c r="Y390">
        <v>12212</v>
      </c>
      <c r="Z390">
        <v>68824</v>
      </c>
      <c r="AA390">
        <v>34980</v>
      </c>
      <c r="AB390">
        <v>33844</v>
      </c>
      <c r="AC390">
        <v>1810</v>
      </c>
      <c r="AD390">
        <v>1248</v>
      </c>
      <c r="AE390">
        <v>562</v>
      </c>
      <c r="AF390">
        <v>746</v>
      </c>
      <c r="AG390">
        <v>420</v>
      </c>
      <c r="AH390">
        <v>326</v>
      </c>
      <c r="AI390">
        <v>2090</v>
      </c>
      <c r="AJ390">
        <v>1546</v>
      </c>
      <c r="AK390">
        <v>544</v>
      </c>
      <c r="AL390">
        <v>3130</v>
      </c>
      <c r="AM390">
        <v>2440</v>
      </c>
      <c r="AN390">
        <v>690</v>
      </c>
      <c r="AO390">
        <v>446</v>
      </c>
      <c r="AP390">
        <v>432</v>
      </c>
      <c r="AQ390">
        <v>14</v>
      </c>
      <c r="AR390">
        <v>11794</v>
      </c>
      <c r="AS390">
        <v>8410</v>
      </c>
      <c r="AT390">
        <v>3384</v>
      </c>
      <c r="AU390">
        <v>28</v>
      </c>
      <c r="AV390">
        <v>28</v>
      </c>
      <c r="AW390">
        <v>0</v>
      </c>
      <c r="AX390">
        <v>6956</v>
      </c>
      <c r="AY390">
        <v>5764</v>
      </c>
      <c r="AZ390">
        <v>1192</v>
      </c>
      <c r="BA390">
        <v>3096</v>
      </c>
      <c r="BB390">
        <v>2988</v>
      </c>
      <c r="BC390">
        <v>108</v>
      </c>
      <c r="BD390">
        <v>1054</v>
      </c>
      <c r="BE390">
        <v>818</v>
      </c>
      <c r="BF390">
        <v>236</v>
      </c>
      <c r="BG390">
        <v>6</v>
      </c>
      <c r="BH390">
        <v>6</v>
      </c>
      <c r="BI390">
        <v>0</v>
      </c>
      <c r="BJ390">
        <v>288</v>
      </c>
      <c r="BK390">
        <v>278</v>
      </c>
      <c r="BL390">
        <v>10</v>
      </c>
      <c r="BM390">
        <v>876</v>
      </c>
      <c r="BN390">
        <v>844</v>
      </c>
      <c r="BO390">
        <v>32</v>
      </c>
      <c r="BP390">
        <v>3082</v>
      </c>
      <c r="BQ390">
        <v>2768</v>
      </c>
      <c r="BR390">
        <v>314</v>
      </c>
      <c r="BS390">
        <v>8148</v>
      </c>
      <c r="BT390">
        <v>4404</v>
      </c>
      <c r="BU390">
        <v>3744</v>
      </c>
      <c r="BV390">
        <v>490</v>
      </c>
      <c r="BW390">
        <v>286</v>
      </c>
      <c r="BX390">
        <v>204</v>
      </c>
      <c r="BY390">
        <v>4836</v>
      </c>
      <c r="BZ390">
        <v>3166</v>
      </c>
      <c r="CA390">
        <v>1670</v>
      </c>
      <c r="CB390" t="str">
        <f t="shared" si="497"/>
        <v>AgriculturalLabourersTotal</v>
      </c>
      <c r="CC390" t="str">
        <f t="shared" si="498"/>
        <v>CultivatorsMale</v>
      </c>
      <c r="CD390" t="str">
        <f t="shared" si="499"/>
        <v>AgriculturalLabourersFemale</v>
      </c>
      <c r="CE390">
        <f t="shared" si="439"/>
        <v>30.994858325467412</v>
      </c>
      <c r="CF390">
        <f t="shared" si="440"/>
        <v>76.900523956343278</v>
      </c>
      <c r="CG390">
        <f t="shared" si="441"/>
        <v>23.099476043656725</v>
      </c>
      <c r="CH390">
        <f t="shared" si="442"/>
        <v>40.350126343313768</v>
      </c>
      <c r="CI390">
        <f t="shared" si="443"/>
        <v>50.825293502266653</v>
      </c>
      <c r="CJ390">
        <f t="shared" si="444"/>
        <v>49.174706497733354</v>
      </c>
      <c r="CK390">
        <f t="shared" si="445"/>
        <v>1.0611665797018179</v>
      </c>
      <c r="CL390">
        <f t="shared" si="446"/>
        <v>68.950276243093924</v>
      </c>
      <c r="CM390">
        <f t="shared" si="447"/>
        <v>31.049723756906079</v>
      </c>
      <c r="CN390">
        <f t="shared" si="448"/>
        <v>0.43736478920306981</v>
      </c>
      <c r="CO390">
        <f t="shared" si="449"/>
        <v>56.300268096514749</v>
      </c>
      <c r="CP390">
        <f t="shared" si="500"/>
        <v>43.699731903485258</v>
      </c>
      <c r="CQ390">
        <f t="shared" si="450"/>
        <v>1.2253249456225412</v>
      </c>
      <c r="CR390">
        <f t="shared" si="451"/>
        <v>73.971291866028707</v>
      </c>
      <c r="CS390">
        <f t="shared" si="452"/>
        <v>26.028708133971289</v>
      </c>
      <c r="CT390">
        <f t="shared" si="453"/>
        <v>1.8350560190423704</v>
      </c>
      <c r="CU390">
        <f t="shared" si="454"/>
        <v>77.95527156549521</v>
      </c>
      <c r="CV390">
        <f t="shared" si="455"/>
        <v>22.044728434504794</v>
      </c>
      <c r="CW390">
        <f t="shared" si="456"/>
        <v>0.2614808257165806</v>
      </c>
      <c r="CX390">
        <f t="shared" si="457"/>
        <v>96.860986547085204</v>
      </c>
      <c r="CY390">
        <f t="shared" si="458"/>
        <v>3.1390134529147984</v>
      </c>
      <c r="CZ390">
        <f t="shared" si="459"/>
        <v>6.9145848845321778</v>
      </c>
      <c r="DA390">
        <f t="shared" si="460"/>
        <v>71.307444463286416</v>
      </c>
      <c r="DB390">
        <f t="shared" si="461"/>
        <v>28.692555536713581</v>
      </c>
      <c r="DC390">
        <f t="shared" si="462"/>
        <v>1.6415836592072325E-2</v>
      </c>
      <c r="DD390">
        <f t="shared" si="463"/>
        <v>100</v>
      </c>
      <c r="DE390">
        <f t="shared" si="501"/>
        <v>0</v>
      </c>
      <c r="DF390">
        <f t="shared" si="464"/>
        <v>4.0781628333733959</v>
      </c>
      <c r="DG390">
        <f t="shared" si="465"/>
        <v>82.863714778608397</v>
      </c>
      <c r="DH390">
        <f t="shared" si="466"/>
        <v>17.136285221391603</v>
      </c>
      <c r="DI390">
        <f t="shared" si="467"/>
        <v>1.8151225031805682</v>
      </c>
      <c r="DJ390">
        <f t="shared" si="468"/>
        <v>96.511627906976756</v>
      </c>
      <c r="DK390">
        <f t="shared" si="469"/>
        <v>3.4883720930232558</v>
      </c>
      <c r="DL390">
        <f t="shared" si="470"/>
        <v>0.6179389917158653</v>
      </c>
      <c r="DM390">
        <f t="shared" si="471"/>
        <v>77.60910815939279</v>
      </c>
      <c r="DN390">
        <f t="shared" si="472"/>
        <v>22.39089184060721</v>
      </c>
      <c r="DO390">
        <f t="shared" si="473"/>
        <v>3.5176792697297833E-3</v>
      </c>
      <c r="DP390">
        <f t="shared" si="474"/>
        <v>100</v>
      </c>
      <c r="DQ390">
        <f t="shared" si="475"/>
        <v>0</v>
      </c>
      <c r="DR390">
        <f t="shared" si="476"/>
        <v>0.16884860494702961</v>
      </c>
      <c r="DS390">
        <f t="shared" si="477"/>
        <v>96.527777777777786</v>
      </c>
      <c r="DT390">
        <f t="shared" si="478"/>
        <v>3.4722222222222223</v>
      </c>
      <c r="DU390">
        <f t="shared" si="479"/>
        <v>0.51358117338054843</v>
      </c>
      <c r="DV390">
        <f t="shared" si="480"/>
        <v>96.347031963470315</v>
      </c>
      <c r="DW390">
        <f t="shared" si="481"/>
        <v>3.6529680365296802</v>
      </c>
      <c r="DX390">
        <f t="shared" si="482"/>
        <v>1.8069145848845323</v>
      </c>
      <c r="DY390">
        <f t="shared" si="483"/>
        <v>89.81181051265412</v>
      </c>
      <c r="DZ390">
        <f t="shared" si="484"/>
        <v>10.188189487345879</v>
      </c>
      <c r="EA390">
        <f t="shared" si="485"/>
        <v>4.7770084482930466</v>
      </c>
      <c r="EB390">
        <f t="shared" si="486"/>
        <v>54.050073637702504</v>
      </c>
      <c r="EC390">
        <f t="shared" si="487"/>
        <v>45.949926362297496</v>
      </c>
      <c r="ED390">
        <f t="shared" si="488"/>
        <v>0.28727714036126561</v>
      </c>
      <c r="EE390">
        <f t="shared" si="489"/>
        <v>58.367346938775512</v>
      </c>
      <c r="EF390">
        <f t="shared" si="490"/>
        <v>41.632653061224488</v>
      </c>
      <c r="EG390">
        <f t="shared" si="491"/>
        <v>2.8352494914022053</v>
      </c>
      <c r="EH390">
        <f t="shared" si="492"/>
        <v>65.467328370554185</v>
      </c>
      <c r="EI390">
        <f t="shared" si="493"/>
        <v>34.532671629445822</v>
      </c>
    </row>
    <row r="391" spans="1:139" x14ac:dyDescent="0.25">
      <c r="A391" t="s">
        <v>2541</v>
      </c>
      <c r="B391">
        <v>390</v>
      </c>
      <c r="C391" t="s">
        <v>450</v>
      </c>
      <c r="E391">
        <v>733110</v>
      </c>
      <c r="F391">
        <v>359945</v>
      </c>
      <c r="G391">
        <v>373165</v>
      </c>
      <c r="H391">
        <v>167389</v>
      </c>
      <c r="I391">
        <v>123267</v>
      </c>
      <c r="J391">
        <v>44122</v>
      </c>
      <c r="K391">
        <f t="shared" si="430"/>
        <v>22.832726330291496</v>
      </c>
      <c r="L391">
        <f t="shared" si="431"/>
        <v>34.246065371098361</v>
      </c>
      <c r="M391">
        <f t="shared" si="432"/>
        <v>11.823724089879811</v>
      </c>
      <c r="N391">
        <f t="shared" si="494"/>
        <v>73.641039733793733</v>
      </c>
      <c r="O391">
        <f t="shared" si="495"/>
        <v>26.35896026620626</v>
      </c>
      <c r="P391">
        <f t="shared" si="433"/>
        <v>62.801617788504615</v>
      </c>
      <c r="Q391">
        <f t="shared" si="434"/>
        <v>4.7876503234979602</v>
      </c>
      <c r="R391">
        <f t="shared" si="435"/>
        <v>4.3897747163792129</v>
      </c>
      <c r="S391">
        <f t="shared" si="496"/>
        <v>10.988774650664022</v>
      </c>
      <c r="T391">
        <f t="shared" si="436"/>
        <v>17.032182520954184</v>
      </c>
      <c r="U391">
        <f t="shared" si="437"/>
        <v>37.198382211495378</v>
      </c>
      <c r="V391">
        <f t="shared" si="438"/>
        <v>6226600</v>
      </c>
      <c r="W391">
        <v>60098</v>
      </c>
      <c r="X391">
        <v>48359</v>
      </c>
      <c r="Y391">
        <v>11739</v>
      </c>
      <c r="Z391">
        <v>42795</v>
      </c>
      <c r="AA391">
        <v>26504</v>
      </c>
      <c r="AB391">
        <v>16291</v>
      </c>
      <c r="AC391">
        <v>2230</v>
      </c>
      <c r="AD391">
        <v>1702</v>
      </c>
      <c r="AE391">
        <v>528</v>
      </c>
      <c r="AF391">
        <v>1186</v>
      </c>
      <c r="AG391">
        <v>730</v>
      </c>
      <c r="AH391">
        <v>456</v>
      </c>
      <c r="AI391">
        <v>3764</v>
      </c>
      <c r="AJ391">
        <v>2494</v>
      </c>
      <c r="AK391">
        <v>1270</v>
      </c>
      <c r="AL391">
        <v>3064</v>
      </c>
      <c r="AM391">
        <v>2368</v>
      </c>
      <c r="AN391">
        <v>696</v>
      </c>
      <c r="AO391">
        <v>298</v>
      </c>
      <c r="AP391">
        <v>260</v>
      </c>
      <c r="AQ391">
        <v>38</v>
      </c>
      <c r="AR391">
        <v>18394</v>
      </c>
      <c r="AS391">
        <v>13414</v>
      </c>
      <c r="AT391">
        <v>4980</v>
      </c>
      <c r="AU391">
        <v>30</v>
      </c>
      <c r="AV391">
        <v>28</v>
      </c>
      <c r="AW391">
        <v>2</v>
      </c>
      <c r="AX391">
        <v>7318</v>
      </c>
      <c r="AY391">
        <v>6664</v>
      </c>
      <c r="AZ391">
        <v>654</v>
      </c>
      <c r="BA391">
        <v>3844</v>
      </c>
      <c r="BB391">
        <v>3726</v>
      </c>
      <c r="BC391">
        <v>118</v>
      </c>
      <c r="BD391">
        <v>1520</v>
      </c>
      <c r="BE391">
        <v>1296</v>
      </c>
      <c r="BF391">
        <v>224</v>
      </c>
      <c r="BG391">
        <v>10</v>
      </c>
      <c r="BH391">
        <v>10</v>
      </c>
      <c r="BI391">
        <v>0</v>
      </c>
      <c r="BJ391">
        <v>306</v>
      </c>
      <c r="BK391">
        <v>276</v>
      </c>
      <c r="BL391">
        <v>30</v>
      </c>
      <c r="BM391">
        <v>1172</v>
      </c>
      <c r="BN391">
        <v>1084</v>
      </c>
      <c r="BO391">
        <v>88</v>
      </c>
      <c r="BP391">
        <v>5794</v>
      </c>
      <c r="BQ391">
        <v>5112</v>
      </c>
      <c r="BR391">
        <v>682</v>
      </c>
      <c r="BS391">
        <v>11326</v>
      </c>
      <c r="BT391">
        <v>6132</v>
      </c>
      <c r="BU391">
        <v>5194</v>
      </c>
      <c r="BV391">
        <v>300</v>
      </c>
      <c r="BW391">
        <v>196</v>
      </c>
      <c r="BX391">
        <v>104</v>
      </c>
      <c r="BY391">
        <v>3940</v>
      </c>
      <c r="BZ391">
        <v>2912</v>
      </c>
      <c r="CA391">
        <v>1028</v>
      </c>
      <c r="CB391" t="str">
        <f t="shared" si="497"/>
        <v>CultivatorsTotal</v>
      </c>
      <c r="CC391" t="str">
        <f t="shared" si="498"/>
        <v>CultivatorsMale</v>
      </c>
      <c r="CD391" t="str">
        <f t="shared" si="499"/>
        <v>AgriculturalLabourersFemale</v>
      </c>
      <c r="CE391">
        <f t="shared" si="439"/>
        <v>35.903195550484199</v>
      </c>
      <c r="CF391">
        <f t="shared" si="440"/>
        <v>80.466904056707378</v>
      </c>
      <c r="CG391">
        <f t="shared" si="441"/>
        <v>19.533095943292622</v>
      </c>
      <c r="CH391">
        <f t="shared" si="442"/>
        <v>25.566196106076266</v>
      </c>
      <c r="CI391">
        <f t="shared" si="443"/>
        <v>61.932468746348867</v>
      </c>
      <c r="CJ391">
        <f t="shared" si="444"/>
        <v>38.067531253651126</v>
      </c>
      <c r="CK391">
        <f t="shared" si="445"/>
        <v>1.3322261319441542</v>
      </c>
      <c r="CL391">
        <f t="shared" si="446"/>
        <v>76.322869955156946</v>
      </c>
      <c r="CM391">
        <f t="shared" si="447"/>
        <v>23.67713004484305</v>
      </c>
      <c r="CN391">
        <f t="shared" si="448"/>
        <v>0.70852923429855008</v>
      </c>
      <c r="CO391">
        <f t="shared" si="449"/>
        <v>61.551433389544684</v>
      </c>
      <c r="CP391">
        <f t="shared" si="500"/>
        <v>38.448566610455309</v>
      </c>
      <c r="CQ391">
        <f t="shared" si="450"/>
        <v>2.2486543321245724</v>
      </c>
      <c r="CR391">
        <f t="shared" si="451"/>
        <v>66.259298618490973</v>
      </c>
      <c r="CS391">
        <f t="shared" si="452"/>
        <v>33.740701381509034</v>
      </c>
      <c r="CT391">
        <f t="shared" si="453"/>
        <v>1.8304667570748376</v>
      </c>
      <c r="CU391">
        <f t="shared" si="454"/>
        <v>77.284595300261088</v>
      </c>
      <c r="CV391">
        <f t="shared" si="455"/>
        <v>22.715404699738905</v>
      </c>
      <c r="CW391">
        <f t="shared" si="456"/>
        <v>0.17802842480688696</v>
      </c>
      <c r="CX391">
        <f t="shared" si="457"/>
        <v>87.24832214765101</v>
      </c>
      <c r="CY391">
        <f t="shared" si="458"/>
        <v>12.751677852348994</v>
      </c>
      <c r="CZ391">
        <f t="shared" si="459"/>
        <v>10.988774650664022</v>
      </c>
      <c r="DA391">
        <f t="shared" si="460"/>
        <v>72.925954115472436</v>
      </c>
      <c r="DB391">
        <f t="shared" si="461"/>
        <v>27.074045884527564</v>
      </c>
      <c r="DC391">
        <f t="shared" si="462"/>
        <v>1.7922324644988618E-2</v>
      </c>
      <c r="DD391">
        <f t="shared" si="463"/>
        <v>93.333333333333329</v>
      </c>
      <c r="DE391">
        <f t="shared" si="501"/>
        <v>6.666666666666667</v>
      </c>
      <c r="DF391">
        <f t="shared" si="464"/>
        <v>4.3718523917342242</v>
      </c>
      <c r="DG391">
        <f t="shared" si="465"/>
        <v>91.063132003279591</v>
      </c>
      <c r="DH391">
        <f t="shared" si="466"/>
        <v>8.9368679967204159</v>
      </c>
      <c r="DI391">
        <f t="shared" si="467"/>
        <v>2.2964471978445418</v>
      </c>
      <c r="DJ391">
        <f t="shared" si="468"/>
        <v>96.930280957336109</v>
      </c>
      <c r="DK391">
        <f t="shared" si="469"/>
        <v>3.0697190426638916</v>
      </c>
      <c r="DL391">
        <f t="shared" si="470"/>
        <v>0.90806444867942337</v>
      </c>
      <c r="DM391">
        <f t="shared" si="471"/>
        <v>85.263157894736835</v>
      </c>
      <c r="DN391">
        <f t="shared" si="472"/>
        <v>14.736842105263156</v>
      </c>
      <c r="DO391">
        <f t="shared" si="473"/>
        <v>5.9741082149962071E-3</v>
      </c>
      <c r="DP391">
        <f t="shared" si="474"/>
        <v>100</v>
      </c>
      <c r="DQ391">
        <f t="shared" si="475"/>
        <v>0</v>
      </c>
      <c r="DR391">
        <f t="shared" si="476"/>
        <v>0.18280771137888394</v>
      </c>
      <c r="DS391">
        <f t="shared" si="477"/>
        <v>90.196078431372555</v>
      </c>
      <c r="DT391">
        <f t="shared" si="478"/>
        <v>9.8039215686274517</v>
      </c>
      <c r="DU391">
        <f t="shared" si="479"/>
        <v>0.70016548279755542</v>
      </c>
      <c r="DV391">
        <f t="shared" si="480"/>
        <v>92.491467576791806</v>
      </c>
      <c r="DW391">
        <f t="shared" si="481"/>
        <v>7.5085324232081918</v>
      </c>
      <c r="DX391">
        <f t="shared" si="482"/>
        <v>3.4613982997688018</v>
      </c>
      <c r="DY391">
        <f t="shared" si="483"/>
        <v>88.229202623403523</v>
      </c>
      <c r="DZ391">
        <f t="shared" si="484"/>
        <v>11.770797376596478</v>
      </c>
      <c r="EA391">
        <f t="shared" si="485"/>
        <v>6.7662749643047038</v>
      </c>
      <c r="EB391">
        <f t="shared" si="486"/>
        <v>54.140914709517929</v>
      </c>
      <c r="EC391">
        <f t="shared" si="487"/>
        <v>45.859085290482078</v>
      </c>
      <c r="ED391">
        <f t="shared" si="488"/>
        <v>0.17922324644988619</v>
      </c>
      <c r="EE391">
        <f t="shared" si="489"/>
        <v>65.333333333333329</v>
      </c>
      <c r="EF391">
        <f t="shared" si="490"/>
        <v>34.666666666666671</v>
      </c>
      <c r="EG391">
        <f t="shared" si="491"/>
        <v>2.3537986367085053</v>
      </c>
      <c r="EH391">
        <f t="shared" si="492"/>
        <v>73.908629441624356</v>
      </c>
      <c r="EI391">
        <f t="shared" si="493"/>
        <v>26.091370558375637</v>
      </c>
    </row>
    <row r="392" spans="1:139" x14ac:dyDescent="0.25">
      <c r="A392" t="s">
        <v>2543</v>
      </c>
      <c r="B392">
        <v>391</v>
      </c>
      <c r="C392" t="s">
        <v>451</v>
      </c>
      <c r="E392">
        <v>441162</v>
      </c>
      <c r="F392">
        <v>221625</v>
      </c>
      <c r="G392">
        <v>219537</v>
      </c>
      <c r="H392">
        <v>123176</v>
      </c>
      <c r="I392">
        <v>91988</v>
      </c>
      <c r="J392">
        <v>31188</v>
      </c>
      <c r="K392">
        <f t="shared" si="430"/>
        <v>27.920809135872993</v>
      </c>
      <c r="L392">
        <f t="shared" si="431"/>
        <v>41.506147772137616</v>
      </c>
      <c r="M392">
        <f t="shared" si="432"/>
        <v>14.206261359133086</v>
      </c>
      <c r="N392">
        <f t="shared" si="494"/>
        <v>74.680132493342853</v>
      </c>
      <c r="O392">
        <f t="shared" si="495"/>
        <v>25.31986750665714</v>
      </c>
      <c r="P392">
        <f t="shared" si="433"/>
        <v>73.634474248230163</v>
      </c>
      <c r="Q392">
        <f t="shared" si="434"/>
        <v>7.3350327985971289</v>
      </c>
      <c r="R392">
        <f t="shared" si="435"/>
        <v>3.2538806260959934</v>
      </c>
      <c r="S392">
        <f t="shared" si="496"/>
        <v>3.8132428395141909</v>
      </c>
      <c r="T392">
        <f t="shared" si="436"/>
        <v>11.963369487562511</v>
      </c>
      <c r="U392">
        <f t="shared" si="437"/>
        <v>26.365525751769823</v>
      </c>
      <c r="V392">
        <f t="shared" si="438"/>
        <v>3247599.9999999995</v>
      </c>
      <c r="W392">
        <v>53126</v>
      </c>
      <c r="X392">
        <v>44871</v>
      </c>
      <c r="Y392">
        <v>8255</v>
      </c>
      <c r="Z392">
        <v>35244</v>
      </c>
      <c r="AA392">
        <v>20717</v>
      </c>
      <c r="AB392">
        <v>14527</v>
      </c>
      <c r="AC392">
        <v>2330</v>
      </c>
      <c r="AD392">
        <v>2038</v>
      </c>
      <c r="AE392">
        <v>292</v>
      </c>
      <c r="AF392">
        <v>378</v>
      </c>
      <c r="AG392">
        <v>234</v>
      </c>
      <c r="AH392">
        <v>144</v>
      </c>
      <c r="AI392">
        <v>6420</v>
      </c>
      <c r="AJ392">
        <v>4688</v>
      </c>
      <c r="AK392">
        <v>1732</v>
      </c>
      <c r="AL392">
        <v>2237</v>
      </c>
      <c r="AM392">
        <v>1782</v>
      </c>
      <c r="AN392">
        <v>455</v>
      </c>
      <c r="AO392">
        <v>172</v>
      </c>
      <c r="AP392">
        <v>170</v>
      </c>
      <c r="AQ392">
        <v>2</v>
      </c>
      <c r="AR392">
        <v>4697</v>
      </c>
      <c r="AS392">
        <v>3587</v>
      </c>
      <c r="AT392">
        <v>1110</v>
      </c>
      <c r="AU392">
        <v>25</v>
      </c>
      <c r="AV392">
        <v>25</v>
      </c>
      <c r="AW392">
        <v>0</v>
      </c>
      <c r="AX392">
        <v>3983</v>
      </c>
      <c r="AY392">
        <v>3592</v>
      </c>
      <c r="AZ392">
        <v>391</v>
      </c>
      <c r="BA392">
        <v>1757</v>
      </c>
      <c r="BB392">
        <v>1724</v>
      </c>
      <c r="BC392">
        <v>33</v>
      </c>
      <c r="BD392">
        <v>567</v>
      </c>
      <c r="BE392">
        <v>461</v>
      </c>
      <c r="BF392">
        <v>106</v>
      </c>
      <c r="BG392">
        <v>0</v>
      </c>
      <c r="BH392">
        <v>0</v>
      </c>
      <c r="BI392">
        <v>0</v>
      </c>
      <c r="BJ392">
        <v>101</v>
      </c>
      <c r="BK392">
        <v>95</v>
      </c>
      <c r="BL392">
        <v>6</v>
      </c>
      <c r="BM392">
        <v>631</v>
      </c>
      <c r="BN392">
        <v>595</v>
      </c>
      <c r="BO392">
        <v>36</v>
      </c>
      <c r="BP392">
        <v>2100</v>
      </c>
      <c r="BQ392">
        <v>1814</v>
      </c>
      <c r="BR392">
        <v>286</v>
      </c>
      <c r="BS392">
        <v>4640</v>
      </c>
      <c r="BT392">
        <v>2543</v>
      </c>
      <c r="BU392">
        <v>2097</v>
      </c>
      <c r="BV392">
        <v>635</v>
      </c>
      <c r="BW392">
        <v>298</v>
      </c>
      <c r="BX392">
        <v>337</v>
      </c>
      <c r="BY392">
        <v>4133</v>
      </c>
      <c r="BZ392">
        <v>2754</v>
      </c>
      <c r="CA392">
        <v>1379</v>
      </c>
      <c r="CB392" t="str">
        <f t="shared" si="497"/>
        <v>CultivatorsTotal</v>
      </c>
      <c r="CC392" t="str">
        <f t="shared" si="498"/>
        <v>CultivatorsMale</v>
      </c>
      <c r="CD392" t="str">
        <f t="shared" si="499"/>
        <v>AgriculturalLabourersFemale</v>
      </c>
      <c r="CE392">
        <f t="shared" si="439"/>
        <v>43.130155225043843</v>
      </c>
      <c r="CF392">
        <f t="shared" si="440"/>
        <v>84.46146896058427</v>
      </c>
      <c r="CG392">
        <f t="shared" si="441"/>
        <v>15.538531039415728</v>
      </c>
      <c r="CH392">
        <f t="shared" si="442"/>
        <v>28.612716763005778</v>
      </c>
      <c r="CI392">
        <f t="shared" si="443"/>
        <v>58.781636590625354</v>
      </c>
      <c r="CJ392">
        <f t="shared" si="444"/>
        <v>41.218363409374646</v>
      </c>
      <c r="CK392">
        <f t="shared" si="445"/>
        <v>1.8916022601805547</v>
      </c>
      <c r="CL392">
        <f t="shared" si="446"/>
        <v>87.467811158798284</v>
      </c>
      <c r="CM392">
        <f t="shared" si="447"/>
        <v>12.532188841201716</v>
      </c>
      <c r="CN392">
        <f t="shared" si="448"/>
        <v>0.30687796323959216</v>
      </c>
      <c r="CO392">
        <f t="shared" si="449"/>
        <v>61.904761904761905</v>
      </c>
      <c r="CP392">
        <f t="shared" si="500"/>
        <v>38.095238095238095</v>
      </c>
      <c r="CQ392">
        <f t="shared" si="450"/>
        <v>5.2120542962914849</v>
      </c>
      <c r="CR392">
        <f t="shared" si="451"/>
        <v>73.021806853582547</v>
      </c>
      <c r="CS392">
        <f t="shared" si="452"/>
        <v>26.978193146417446</v>
      </c>
      <c r="CT392">
        <f t="shared" si="453"/>
        <v>1.8161005390660518</v>
      </c>
      <c r="CU392">
        <f t="shared" si="454"/>
        <v>79.660259275815832</v>
      </c>
      <c r="CV392">
        <f t="shared" si="455"/>
        <v>20.339740724184175</v>
      </c>
      <c r="CW392">
        <f t="shared" si="456"/>
        <v>0.1396375917386504</v>
      </c>
      <c r="CX392">
        <f t="shared" si="457"/>
        <v>98.837209302325576</v>
      </c>
      <c r="CY392">
        <f t="shared" si="458"/>
        <v>1.1627906976744187</v>
      </c>
      <c r="CZ392">
        <f t="shared" si="459"/>
        <v>3.8132428395141909</v>
      </c>
      <c r="DA392">
        <f t="shared" si="460"/>
        <v>76.367894400681294</v>
      </c>
      <c r="DB392">
        <f t="shared" si="461"/>
        <v>23.632105599318713</v>
      </c>
      <c r="DC392">
        <f t="shared" si="462"/>
        <v>2.0296161589920113E-2</v>
      </c>
      <c r="DD392">
        <f t="shared" si="463"/>
        <v>100</v>
      </c>
      <c r="DE392">
        <f t="shared" si="501"/>
        <v>0</v>
      </c>
      <c r="DF392">
        <f t="shared" si="464"/>
        <v>3.2335844645060732</v>
      </c>
      <c r="DG392">
        <f t="shared" si="465"/>
        <v>90.183278935475769</v>
      </c>
      <c r="DH392">
        <f t="shared" si="466"/>
        <v>9.8167210645242289</v>
      </c>
      <c r="DI392">
        <f t="shared" si="467"/>
        <v>1.4264142365395855</v>
      </c>
      <c r="DJ392">
        <f t="shared" si="468"/>
        <v>98.121798520204891</v>
      </c>
      <c r="DK392">
        <f t="shared" si="469"/>
        <v>1.8782014797951052</v>
      </c>
      <c r="DL392">
        <f t="shared" si="470"/>
        <v>0.46031694485938812</v>
      </c>
      <c r="DM392">
        <f t="shared" si="471"/>
        <v>81.305114638447975</v>
      </c>
      <c r="DN392">
        <f t="shared" si="472"/>
        <v>18.694885361552029</v>
      </c>
      <c r="DO392">
        <f t="shared" si="473"/>
        <v>0</v>
      </c>
      <c r="DP392" t="e">
        <f t="shared" si="474"/>
        <v>#DIV/0!</v>
      </c>
      <c r="DQ392" t="e">
        <f t="shared" si="475"/>
        <v>#DIV/0!</v>
      </c>
      <c r="DR392">
        <f t="shared" si="476"/>
        <v>8.1996492823277256E-2</v>
      </c>
      <c r="DS392">
        <f t="shared" si="477"/>
        <v>94.059405940594047</v>
      </c>
      <c r="DT392">
        <f t="shared" si="478"/>
        <v>5.9405940594059405</v>
      </c>
      <c r="DU392">
        <f t="shared" si="479"/>
        <v>0.51227511852958374</v>
      </c>
      <c r="DV392">
        <f t="shared" si="480"/>
        <v>94.294770206022179</v>
      </c>
      <c r="DW392">
        <f t="shared" si="481"/>
        <v>5.7052297939778134</v>
      </c>
      <c r="DX392">
        <f t="shared" si="482"/>
        <v>1.7048775735532897</v>
      </c>
      <c r="DY392">
        <f t="shared" si="483"/>
        <v>86.38095238095238</v>
      </c>
      <c r="DZ392">
        <f t="shared" si="484"/>
        <v>13.61904761904762</v>
      </c>
      <c r="EA392">
        <f t="shared" si="485"/>
        <v>3.7669675910891729</v>
      </c>
      <c r="EB392">
        <f t="shared" si="486"/>
        <v>54.806034482758626</v>
      </c>
      <c r="EC392">
        <f t="shared" si="487"/>
        <v>45.193965517241381</v>
      </c>
      <c r="ED392">
        <f t="shared" si="488"/>
        <v>0.51552250438397085</v>
      </c>
      <c r="EE392">
        <f t="shared" si="489"/>
        <v>46.929133858267718</v>
      </c>
      <c r="EF392">
        <f t="shared" si="490"/>
        <v>53.070866141732289</v>
      </c>
      <c r="EG392">
        <f t="shared" si="491"/>
        <v>3.3553614340455931</v>
      </c>
      <c r="EH392">
        <f t="shared" si="492"/>
        <v>66.634406000483921</v>
      </c>
      <c r="EI392">
        <f t="shared" si="493"/>
        <v>33.365593999516094</v>
      </c>
    </row>
    <row r="393" spans="1:139" x14ac:dyDescent="0.25">
      <c r="A393" t="s">
        <v>3035</v>
      </c>
      <c r="B393">
        <v>392</v>
      </c>
      <c r="C393" t="s">
        <v>452</v>
      </c>
      <c r="E393">
        <v>610183</v>
      </c>
      <c r="F393">
        <v>311312</v>
      </c>
      <c r="G393">
        <v>298871</v>
      </c>
      <c r="H393">
        <v>170459</v>
      </c>
      <c r="I393">
        <v>136182</v>
      </c>
      <c r="J393">
        <v>34277</v>
      </c>
      <c r="K393">
        <f t="shared" si="430"/>
        <v>27.935717645362129</v>
      </c>
      <c r="L393">
        <f t="shared" si="431"/>
        <v>43.744539240376213</v>
      </c>
      <c r="M393">
        <f t="shared" si="432"/>
        <v>11.468827688199926</v>
      </c>
      <c r="N393">
        <f t="shared" si="494"/>
        <v>79.891352172663218</v>
      </c>
      <c r="O393">
        <f t="shared" si="495"/>
        <v>20.108647827336778</v>
      </c>
      <c r="P393">
        <f t="shared" si="433"/>
        <v>69.889533553523137</v>
      </c>
      <c r="Q393">
        <f t="shared" si="434"/>
        <v>9.7384121694953034</v>
      </c>
      <c r="R393">
        <f t="shared" si="435"/>
        <v>3.9634164227174864</v>
      </c>
      <c r="S393">
        <f t="shared" si="496"/>
        <v>3.5128681970444506</v>
      </c>
      <c r="T393">
        <f t="shared" si="436"/>
        <v>12.895769657219626</v>
      </c>
      <c r="U393">
        <f t="shared" si="437"/>
        <v>30.110466446476863</v>
      </c>
      <c r="V393">
        <f t="shared" si="438"/>
        <v>5132600</v>
      </c>
      <c r="W393">
        <v>62626</v>
      </c>
      <c r="X393">
        <v>56619</v>
      </c>
      <c r="Y393">
        <v>6007</v>
      </c>
      <c r="Z393">
        <v>53939</v>
      </c>
      <c r="AA393">
        <v>37275</v>
      </c>
      <c r="AB393">
        <v>16664</v>
      </c>
      <c r="AC393">
        <v>2568</v>
      </c>
      <c r="AD393">
        <v>2222</v>
      </c>
      <c r="AE393">
        <v>346</v>
      </c>
      <c r="AF393">
        <v>450</v>
      </c>
      <c r="AG393">
        <v>342</v>
      </c>
      <c r="AH393">
        <v>108</v>
      </c>
      <c r="AI393">
        <v>12004</v>
      </c>
      <c r="AJ393">
        <v>8764</v>
      </c>
      <c r="AK393">
        <v>3240</v>
      </c>
      <c r="AL393">
        <v>4146</v>
      </c>
      <c r="AM393">
        <v>3458</v>
      </c>
      <c r="AN393">
        <v>688</v>
      </c>
      <c r="AO393">
        <v>250</v>
      </c>
      <c r="AP393">
        <v>240</v>
      </c>
      <c r="AQ393">
        <v>10</v>
      </c>
      <c r="AR393">
        <v>5988</v>
      </c>
      <c r="AS393">
        <v>5204</v>
      </c>
      <c r="AT393">
        <v>784</v>
      </c>
      <c r="AU393">
        <v>34</v>
      </c>
      <c r="AV393">
        <v>34</v>
      </c>
      <c r="AW393">
        <v>0</v>
      </c>
      <c r="AX393">
        <v>6722</v>
      </c>
      <c r="AY393">
        <v>6036</v>
      </c>
      <c r="AZ393">
        <v>686</v>
      </c>
      <c r="BA393">
        <v>2770</v>
      </c>
      <c r="BB393">
        <v>2710</v>
      </c>
      <c r="BC393">
        <v>60</v>
      </c>
      <c r="BD393">
        <v>880</v>
      </c>
      <c r="BE393">
        <v>792</v>
      </c>
      <c r="BF393">
        <v>88</v>
      </c>
      <c r="BG393">
        <v>0</v>
      </c>
      <c r="BH393">
        <v>0</v>
      </c>
      <c r="BI393">
        <v>0</v>
      </c>
      <c r="BJ393">
        <v>166</v>
      </c>
      <c r="BK393">
        <v>160</v>
      </c>
      <c r="BL393">
        <v>6</v>
      </c>
      <c r="BM393">
        <v>1048</v>
      </c>
      <c r="BN393">
        <v>990</v>
      </c>
      <c r="BO393">
        <v>58</v>
      </c>
      <c r="BP393">
        <v>2734</v>
      </c>
      <c r="BQ393">
        <v>2470</v>
      </c>
      <c r="BR393">
        <v>264</v>
      </c>
      <c r="BS393">
        <v>7624</v>
      </c>
      <c r="BT393">
        <v>4162</v>
      </c>
      <c r="BU393">
        <v>3462</v>
      </c>
      <c r="BV393">
        <v>1050</v>
      </c>
      <c r="BW393">
        <v>540</v>
      </c>
      <c r="BX393">
        <v>510</v>
      </c>
      <c r="BY393">
        <v>5460</v>
      </c>
      <c r="BZ393">
        <v>4164</v>
      </c>
      <c r="CA393">
        <v>1296</v>
      </c>
      <c r="CB393" t="str">
        <f t="shared" si="497"/>
        <v>CultivatorsTotal</v>
      </c>
      <c r="CC393" t="str">
        <f t="shared" si="498"/>
        <v>CultivatorsMale</v>
      </c>
      <c r="CD393" t="str">
        <f t="shared" si="499"/>
        <v>AgriculturalLabourersFemale</v>
      </c>
      <c r="CE393">
        <f t="shared" si="439"/>
        <v>36.739626537759811</v>
      </c>
      <c r="CF393">
        <f t="shared" si="440"/>
        <v>90.408137195414042</v>
      </c>
      <c r="CG393">
        <f t="shared" si="441"/>
        <v>9.5918628045859542</v>
      </c>
      <c r="CH393">
        <f t="shared" si="442"/>
        <v>31.643386386169109</v>
      </c>
      <c r="CI393">
        <f t="shared" si="443"/>
        <v>69.105841784237754</v>
      </c>
      <c r="CJ393">
        <f t="shared" si="444"/>
        <v>30.894158215762253</v>
      </c>
      <c r="CK393">
        <f t="shared" si="445"/>
        <v>1.5065206295942133</v>
      </c>
      <c r="CL393">
        <f t="shared" si="446"/>
        <v>86.526479750778819</v>
      </c>
      <c r="CM393">
        <f t="shared" si="447"/>
        <v>13.473520249221183</v>
      </c>
      <c r="CN393">
        <f t="shared" si="448"/>
        <v>0.26399310098029438</v>
      </c>
      <c r="CO393">
        <f t="shared" si="449"/>
        <v>76</v>
      </c>
      <c r="CP393">
        <f t="shared" si="500"/>
        <v>24</v>
      </c>
      <c r="CQ393">
        <f t="shared" si="450"/>
        <v>7.0421626314832304</v>
      </c>
      <c r="CR393">
        <f t="shared" si="451"/>
        <v>73.00899700099967</v>
      </c>
      <c r="CS393">
        <f t="shared" si="452"/>
        <v>26.991002999000337</v>
      </c>
      <c r="CT393">
        <f t="shared" si="453"/>
        <v>2.432256437031779</v>
      </c>
      <c r="CU393">
        <f t="shared" si="454"/>
        <v>83.40569223347805</v>
      </c>
      <c r="CV393">
        <f t="shared" si="455"/>
        <v>16.594307766521947</v>
      </c>
      <c r="CW393">
        <f t="shared" si="456"/>
        <v>0.14666283387794132</v>
      </c>
      <c r="CX393">
        <f t="shared" si="457"/>
        <v>96</v>
      </c>
      <c r="CY393">
        <f t="shared" si="458"/>
        <v>4</v>
      </c>
      <c r="CZ393">
        <f t="shared" si="459"/>
        <v>3.5128681970444506</v>
      </c>
      <c r="DA393">
        <f t="shared" si="460"/>
        <v>86.907147628590522</v>
      </c>
      <c r="DB393">
        <f t="shared" si="461"/>
        <v>13.092852371409485</v>
      </c>
      <c r="DC393">
        <f t="shared" si="462"/>
        <v>1.9946145407400018E-2</v>
      </c>
      <c r="DD393">
        <f t="shared" si="463"/>
        <v>100</v>
      </c>
      <c r="DE393">
        <f t="shared" si="501"/>
        <v>0</v>
      </c>
      <c r="DF393">
        <f t="shared" si="464"/>
        <v>3.9434702773100865</v>
      </c>
      <c r="DG393">
        <f t="shared" si="465"/>
        <v>89.794703957155605</v>
      </c>
      <c r="DH393">
        <f t="shared" si="466"/>
        <v>10.205296042844392</v>
      </c>
      <c r="DI393">
        <f t="shared" si="467"/>
        <v>1.6250241993675898</v>
      </c>
      <c r="DJ393">
        <f t="shared" si="468"/>
        <v>97.833935018050539</v>
      </c>
      <c r="DK393">
        <f t="shared" si="469"/>
        <v>2.1660649819494582</v>
      </c>
      <c r="DL393">
        <f t="shared" si="470"/>
        <v>0.51625317525035352</v>
      </c>
      <c r="DM393">
        <f t="shared" si="471"/>
        <v>90</v>
      </c>
      <c r="DN393">
        <f t="shared" si="472"/>
        <v>10</v>
      </c>
      <c r="DO393">
        <f t="shared" si="473"/>
        <v>0</v>
      </c>
      <c r="DP393" t="e">
        <f t="shared" si="474"/>
        <v>#DIV/0!</v>
      </c>
      <c r="DQ393" t="e">
        <f t="shared" si="475"/>
        <v>#DIV/0!</v>
      </c>
      <c r="DR393">
        <f t="shared" si="476"/>
        <v>9.7384121694953044E-2</v>
      </c>
      <c r="DS393">
        <f t="shared" si="477"/>
        <v>96.385542168674704</v>
      </c>
      <c r="DT393">
        <f t="shared" si="478"/>
        <v>3.6144578313253009</v>
      </c>
      <c r="DU393">
        <f t="shared" si="479"/>
        <v>0.61481059961633</v>
      </c>
      <c r="DV393">
        <f t="shared" si="480"/>
        <v>94.465648854961842</v>
      </c>
      <c r="DW393">
        <f t="shared" si="481"/>
        <v>5.5343511450381682</v>
      </c>
      <c r="DX393">
        <f t="shared" si="482"/>
        <v>1.6039047512891664</v>
      </c>
      <c r="DY393">
        <f t="shared" si="483"/>
        <v>90.34381858083394</v>
      </c>
      <c r="DZ393">
        <f t="shared" si="484"/>
        <v>9.6561814191660567</v>
      </c>
      <c r="EA393">
        <f t="shared" si="485"/>
        <v>4.4726297819416985</v>
      </c>
      <c r="EB393">
        <f t="shared" si="486"/>
        <v>54.590766002098633</v>
      </c>
      <c r="EC393">
        <f t="shared" si="487"/>
        <v>45.409233997901367</v>
      </c>
      <c r="ED393">
        <f t="shared" si="488"/>
        <v>0.61598390228735356</v>
      </c>
      <c r="EE393">
        <f t="shared" si="489"/>
        <v>51.428571428571423</v>
      </c>
      <c r="EF393">
        <f t="shared" si="490"/>
        <v>48.571428571428569</v>
      </c>
      <c r="EG393">
        <f t="shared" si="491"/>
        <v>3.2031162918942382</v>
      </c>
      <c r="EH393">
        <f t="shared" si="492"/>
        <v>76.263736263736263</v>
      </c>
      <c r="EI393">
        <f t="shared" si="493"/>
        <v>23.736263736263734</v>
      </c>
    </row>
    <row r="394" spans="1:139" x14ac:dyDescent="0.25">
      <c r="A394" t="s">
        <v>2547</v>
      </c>
      <c r="B394">
        <v>393</v>
      </c>
      <c r="C394" t="s">
        <v>453</v>
      </c>
      <c r="E394">
        <v>1648997</v>
      </c>
      <c r="F394">
        <v>830097</v>
      </c>
      <c r="G394">
        <v>818900</v>
      </c>
      <c r="H394">
        <v>403069</v>
      </c>
      <c r="I394">
        <v>333425</v>
      </c>
      <c r="J394">
        <v>69644</v>
      </c>
      <c r="K394">
        <f t="shared" si="430"/>
        <v>24.443282795541773</v>
      </c>
      <c r="L394">
        <f t="shared" si="431"/>
        <v>40.166992532198044</v>
      </c>
      <c r="M394">
        <f t="shared" si="432"/>
        <v>8.5045793137135188</v>
      </c>
      <c r="N394">
        <f t="shared" si="494"/>
        <v>82.721568763660812</v>
      </c>
      <c r="O394">
        <f t="shared" si="495"/>
        <v>17.278431236339188</v>
      </c>
      <c r="P394">
        <f t="shared" si="433"/>
        <v>61.247329861636601</v>
      </c>
      <c r="Q394">
        <f t="shared" si="434"/>
        <v>7.2692268569401266</v>
      </c>
      <c r="R394">
        <f t="shared" si="435"/>
        <v>6.2158092038832065</v>
      </c>
      <c r="S394">
        <f t="shared" si="496"/>
        <v>7.0295656574928849</v>
      </c>
      <c r="T394">
        <f t="shared" si="436"/>
        <v>18.238068420047188</v>
      </c>
      <c r="U394">
        <f t="shared" si="437"/>
        <v>38.752670138363406</v>
      </c>
      <c r="V394">
        <f t="shared" si="438"/>
        <v>15620000</v>
      </c>
      <c r="W394">
        <v>133145</v>
      </c>
      <c r="X394">
        <v>121287</v>
      </c>
      <c r="Y394">
        <v>11858</v>
      </c>
      <c r="Z394">
        <v>107920</v>
      </c>
      <c r="AA394">
        <v>78800</v>
      </c>
      <c r="AB394">
        <v>29120</v>
      </c>
      <c r="AC394">
        <v>5804</v>
      </c>
      <c r="AD394">
        <v>4960</v>
      </c>
      <c r="AE394">
        <v>844</v>
      </c>
      <c r="AF394">
        <v>1508</v>
      </c>
      <c r="AG394">
        <v>1338</v>
      </c>
      <c r="AH394">
        <v>170</v>
      </c>
      <c r="AI394">
        <v>13610</v>
      </c>
      <c r="AJ394">
        <v>10888</v>
      </c>
      <c r="AK394">
        <v>2722</v>
      </c>
      <c r="AL394">
        <v>14182</v>
      </c>
      <c r="AM394">
        <v>12426</v>
      </c>
      <c r="AN394">
        <v>1756</v>
      </c>
      <c r="AO394">
        <v>1268</v>
      </c>
      <c r="AP394">
        <v>1226</v>
      </c>
      <c r="AQ394">
        <v>42</v>
      </c>
      <c r="AR394">
        <v>28334</v>
      </c>
      <c r="AS394">
        <v>24418</v>
      </c>
      <c r="AT394">
        <v>3916</v>
      </c>
      <c r="AU394">
        <v>224</v>
      </c>
      <c r="AV394">
        <v>224</v>
      </c>
      <c r="AW394">
        <v>0</v>
      </c>
      <c r="AX394">
        <v>24830</v>
      </c>
      <c r="AY394">
        <v>23042</v>
      </c>
      <c r="AZ394">
        <v>1788</v>
      </c>
      <c r="BA394">
        <v>12146</v>
      </c>
      <c r="BB394">
        <v>11798</v>
      </c>
      <c r="BC394">
        <v>348</v>
      </c>
      <c r="BD394">
        <v>3102</v>
      </c>
      <c r="BE394">
        <v>2818</v>
      </c>
      <c r="BF394">
        <v>284</v>
      </c>
      <c r="BG394">
        <v>66</v>
      </c>
      <c r="BH394">
        <v>64</v>
      </c>
      <c r="BI394">
        <v>2</v>
      </c>
      <c r="BJ394">
        <v>912</v>
      </c>
      <c r="BK394">
        <v>834</v>
      </c>
      <c r="BL394">
        <v>78</v>
      </c>
      <c r="BM394">
        <v>3784</v>
      </c>
      <c r="BN394">
        <v>3528</v>
      </c>
      <c r="BO394">
        <v>256</v>
      </c>
      <c r="BP394">
        <v>11714</v>
      </c>
      <c r="BQ394">
        <v>10742</v>
      </c>
      <c r="BR394">
        <v>972</v>
      </c>
      <c r="BS394">
        <v>19678</v>
      </c>
      <c r="BT394">
        <v>10692</v>
      </c>
      <c r="BU394">
        <v>8986</v>
      </c>
      <c r="BV394">
        <v>2546</v>
      </c>
      <c r="BW394">
        <v>1590</v>
      </c>
      <c r="BX394">
        <v>956</v>
      </c>
      <c r="BY394">
        <v>18296</v>
      </c>
      <c r="BZ394">
        <v>12750</v>
      </c>
      <c r="CA394">
        <v>5546</v>
      </c>
      <c r="CB394" t="str">
        <f t="shared" si="497"/>
        <v>CultivatorsTotal</v>
      </c>
      <c r="CC394" t="str">
        <f t="shared" si="498"/>
        <v>CultivatorsMale</v>
      </c>
      <c r="CD394" t="str">
        <f t="shared" si="499"/>
        <v>AgriculturalLabourersFemale</v>
      </c>
      <c r="CE394">
        <f t="shared" si="439"/>
        <v>33.032805797518542</v>
      </c>
      <c r="CF394">
        <f t="shared" si="440"/>
        <v>91.093920162229153</v>
      </c>
      <c r="CG394">
        <f t="shared" si="441"/>
        <v>8.9060798377708519</v>
      </c>
      <c r="CH394">
        <f t="shared" si="442"/>
        <v>26.77457209559654</v>
      </c>
      <c r="CI394">
        <f t="shared" si="443"/>
        <v>73.017049666419567</v>
      </c>
      <c r="CJ394">
        <f t="shared" si="444"/>
        <v>26.98295033358043</v>
      </c>
      <c r="CK394">
        <f t="shared" si="445"/>
        <v>1.4399519685215185</v>
      </c>
      <c r="CL394">
        <f t="shared" si="446"/>
        <v>85.458304617505163</v>
      </c>
      <c r="CM394">
        <f t="shared" si="447"/>
        <v>14.541695382494831</v>
      </c>
      <c r="CN394">
        <f t="shared" si="448"/>
        <v>0.37412949147664543</v>
      </c>
      <c r="CO394">
        <f t="shared" si="449"/>
        <v>88.726790450928377</v>
      </c>
      <c r="CP394">
        <f t="shared" si="500"/>
        <v>11.273209549071618</v>
      </c>
      <c r="CQ394">
        <f t="shared" si="450"/>
        <v>3.3765930895206528</v>
      </c>
      <c r="CR394">
        <f t="shared" si="451"/>
        <v>80</v>
      </c>
      <c r="CS394">
        <f t="shared" si="452"/>
        <v>20</v>
      </c>
      <c r="CT394">
        <f t="shared" si="453"/>
        <v>3.5185042759428282</v>
      </c>
      <c r="CU394">
        <f t="shared" si="454"/>
        <v>87.618107460160772</v>
      </c>
      <c r="CV394">
        <f t="shared" si="455"/>
        <v>12.381892539839233</v>
      </c>
      <c r="CW394">
        <f t="shared" si="456"/>
        <v>0.31458633633447375</v>
      </c>
      <c r="CX394">
        <f t="shared" si="457"/>
        <v>96.687697160883275</v>
      </c>
      <c r="CY394">
        <f t="shared" si="458"/>
        <v>3.3123028391167195</v>
      </c>
      <c r="CZ394">
        <f t="shared" si="459"/>
        <v>7.0295656574928849</v>
      </c>
      <c r="DA394">
        <f t="shared" si="460"/>
        <v>86.179148725912341</v>
      </c>
      <c r="DB394">
        <f t="shared" si="461"/>
        <v>13.820851274087669</v>
      </c>
      <c r="DC394">
        <f t="shared" si="462"/>
        <v>5.5573611466026906E-2</v>
      </c>
      <c r="DD394">
        <f t="shared" si="463"/>
        <v>100</v>
      </c>
      <c r="DE394">
        <f t="shared" si="501"/>
        <v>0</v>
      </c>
      <c r="DF394">
        <f t="shared" si="464"/>
        <v>6.1602355924171794</v>
      </c>
      <c r="DG394">
        <f t="shared" si="465"/>
        <v>92.799033427305673</v>
      </c>
      <c r="DH394">
        <f t="shared" si="466"/>
        <v>7.2009665726943215</v>
      </c>
      <c r="DI394">
        <f t="shared" si="467"/>
        <v>3.0133798431534053</v>
      </c>
      <c r="DJ394">
        <f t="shared" si="468"/>
        <v>97.134859212909603</v>
      </c>
      <c r="DK394">
        <f t="shared" si="469"/>
        <v>2.8651407870904002</v>
      </c>
      <c r="DL394">
        <f t="shared" si="470"/>
        <v>0.76959528021256907</v>
      </c>
      <c r="DM394">
        <f t="shared" si="471"/>
        <v>90.844616376531278</v>
      </c>
      <c r="DN394">
        <f t="shared" si="472"/>
        <v>9.1553836234687296</v>
      </c>
      <c r="DO394">
        <f t="shared" si="473"/>
        <v>1.6374367664097216E-2</v>
      </c>
      <c r="DP394">
        <f t="shared" si="474"/>
        <v>96.969696969696969</v>
      </c>
      <c r="DQ394">
        <f t="shared" si="475"/>
        <v>3.0303030303030303</v>
      </c>
      <c r="DR394">
        <f t="shared" si="476"/>
        <v>0.22626398954025242</v>
      </c>
      <c r="DS394">
        <f t="shared" si="477"/>
        <v>91.44736842105263</v>
      </c>
      <c r="DT394">
        <f t="shared" si="478"/>
        <v>8.5526315789473681</v>
      </c>
      <c r="DU394">
        <f t="shared" si="479"/>
        <v>0.93879707940824031</v>
      </c>
      <c r="DV394">
        <f t="shared" si="480"/>
        <v>93.234672304439741</v>
      </c>
      <c r="DW394">
        <f t="shared" si="481"/>
        <v>6.7653276955602539</v>
      </c>
      <c r="DX394">
        <f t="shared" si="482"/>
        <v>2.9062021638974964</v>
      </c>
      <c r="DY394">
        <f t="shared" si="483"/>
        <v>91.702236639918041</v>
      </c>
      <c r="DZ394">
        <f t="shared" si="484"/>
        <v>8.2977633600819534</v>
      </c>
      <c r="EA394">
        <f t="shared" si="485"/>
        <v>4.8820425286985607</v>
      </c>
      <c r="EB394">
        <f t="shared" si="486"/>
        <v>54.334790120947254</v>
      </c>
      <c r="EC394">
        <f t="shared" si="487"/>
        <v>45.665209879052746</v>
      </c>
      <c r="ED394">
        <f t="shared" si="488"/>
        <v>0.63165363746653802</v>
      </c>
      <c r="EE394">
        <f t="shared" si="489"/>
        <v>62.450903377847602</v>
      </c>
      <c r="EF394">
        <f t="shared" si="490"/>
        <v>37.549096622152398</v>
      </c>
      <c r="EG394">
        <f t="shared" si="491"/>
        <v>4.5391731936715551</v>
      </c>
      <c r="EH394">
        <f t="shared" si="492"/>
        <v>69.687363358111071</v>
      </c>
      <c r="EI394">
        <f t="shared" si="493"/>
        <v>30.312636641888936</v>
      </c>
    </row>
    <row r="395" spans="1:139" x14ac:dyDescent="0.25">
      <c r="A395" t="s">
        <v>2549</v>
      </c>
      <c r="B395">
        <v>394</v>
      </c>
      <c r="C395" t="s">
        <v>454</v>
      </c>
      <c r="E395">
        <v>610382</v>
      </c>
      <c r="F395">
        <v>301962</v>
      </c>
      <c r="G395">
        <v>308420</v>
      </c>
      <c r="H395">
        <v>151721</v>
      </c>
      <c r="I395">
        <v>116949</v>
      </c>
      <c r="J395">
        <v>34772</v>
      </c>
      <c r="K395">
        <f t="shared" si="430"/>
        <v>24.856729064749615</v>
      </c>
      <c r="L395">
        <f t="shared" si="431"/>
        <v>38.729707711566355</v>
      </c>
      <c r="M395">
        <f t="shared" si="432"/>
        <v>11.274236430841061</v>
      </c>
      <c r="N395">
        <f t="shared" si="494"/>
        <v>77.081616915258934</v>
      </c>
      <c r="O395">
        <f t="shared" si="495"/>
        <v>22.91838308474107</v>
      </c>
      <c r="P395">
        <f t="shared" si="433"/>
        <v>72.657707238945179</v>
      </c>
      <c r="Q395">
        <f t="shared" si="434"/>
        <v>4.9676709222849835</v>
      </c>
      <c r="R395">
        <f t="shared" si="435"/>
        <v>4.4450010216120379</v>
      </c>
      <c r="S395">
        <f t="shared" si="496"/>
        <v>3.5888242234100751</v>
      </c>
      <c r="T395">
        <f t="shared" si="436"/>
        <v>14.340796593747735</v>
      </c>
      <c r="U395">
        <f t="shared" si="437"/>
        <v>27.342292761054829</v>
      </c>
      <c r="V395">
        <f t="shared" si="438"/>
        <v>4148399.9999999995</v>
      </c>
      <c r="W395">
        <v>71311</v>
      </c>
      <c r="X395">
        <v>59897</v>
      </c>
      <c r="Y395">
        <v>11414</v>
      </c>
      <c r="Z395">
        <v>37130</v>
      </c>
      <c r="AA395">
        <v>22594</v>
      </c>
      <c r="AB395">
        <v>14536</v>
      </c>
      <c r="AC395">
        <v>1796</v>
      </c>
      <c r="AD395">
        <v>1553</v>
      </c>
      <c r="AE395">
        <v>243</v>
      </c>
      <c r="AF395">
        <v>273</v>
      </c>
      <c r="AG395">
        <v>232</v>
      </c>
      <c r="AH395">
        <v>41</v>
      </c>
      <c r="AI395">
        <v>3655</v>
      </c>
      <c r="AJ395">
        <v>2630</v>
      </c>
      <c r="AK395">
        <v>1025</v>
      </c>
      <c r="AL395">
        <v>3609</v>
      </c>
      <c r="AM395">
        <v>3116</v>
      </c>
      <c r="AN395">
        <v>493</v>
      </c>
      <c r="AO395">
        <v>318</v>
      </c>
      <c r="AP395">
        <v>315</v>
      </c>
      <c r="AQ395">
        <v>3</v>
      </c>
      <c r="AR395">
        <v>5445</v>
      </c>
      <c r="AS395">
        <v>4573</v>
      </c>
      <c r="AT395">
        <v>872</v>
      </c>
      <c r="AU395">
        <v>22</v>
      </c>
      <c r="AV395">
        <v>22</v>
      </c>
      <c r="AW395">
        <v>0</v>
      </c>
      <c r="AX395">
        <v>6722</v>
      </c>
      <c r="AY395">
        <v>6036</v>
      </c>
      <c r="AZ395">
        <v>686</v>
      </c>
      <c r="BA395">
        <v>2951</v>
      </c>
      <c r="BB395">
        <v>2856</v>
      </c>
      <c r="BC395">
        <v>95</v>
      </c>
      <c r="BD395">
        <v>814</v>
      </c>
      <c r="BE395">
        <v>710</v>
      </c>
      <c r="BF395">
        <v>104</v>
      </c>
      <c r="BG395">
        <v>0</v>
      </c>
      <c r="BH395">
        <v>0</v>
      </c>
      <c r="BI395">
        <v>0</v>
      </c>
      <c r="BJ395">
        <v>191</v>
      </c>
      <c r="BK395">
        <v>182</v>
      </c>
      <c r="BL395">
        <v>9</v>
      </c>
      <c r="BM395">
        <v>726</v>
      </c>
      <c r="BN395">
        <v>694</v>
      </c>
      <c r="BO395">
        <v>32</v>
      </c>
      <c r="BP395">
        <v>2920</v>
      </c>
      <c r="BQ395">
        <v>2632</v>
      </c>
      <c r="BR395">
        <v>288</v>
      </c>
      <c r="BS395">
        <v>8166</v>
      </c>
      <c r="BT395">
        <v>4652</v>
      </c>
      <c r="BU395">
        <v>3514</v>
      </c>
      <c r="BV395">
        <v>642</v>
      </c>
      <c r="BW395">
        <v>460</v>
      </c>
      <c r="BX395">
        <v>182</v>
      </c>
      <c r="BY395">
        <v>5030</v>
      </c>
      <c r="BZ395">
        <v>3795</v>
      </c>
      <c r="CA395">
        <v>1235</v>
      </c>
      <c r="CB395" t="str">
        <f t="shared" si="497"/>
        <v>CultivatorsTotal</v>
      </c>
      <c r="CC395" t="str">
        <f t="shared" si="498"/>
        <v>CultivatorsMale</v>
      </c>
      <c r="CD395" t="str">
        <f t="shared" si="499"/>
        <v>AgriculturalLabourersFemale</v>
      </c>
      <c r="CE395">
        <f t="shared" si="439"/>
        <v>47.001403892671419</v>
      </c>
      <c r="CF395">
        <f t="shared" si="440"/>
        <v>83.994054213234975</v>
      </c>
      <c r="CG395">
        <f t="shared" si="441"/>
        <v>16.005945786765015</v>
      </c>
      <c r="CH395">
        <f t="shared" si="442"/>
        <v>24.472551591407914</v>
      </c>
      <c r="CI395">
        <f t="shared" si="443"/>
        <v>60.851063829787236</v>
      </c>
      <c r="CJ395">
        <f t="shared" si="444"/>
        <v>39.148936170212764</v>
      </c>
      <c r="CK395">
        <f t="shared" si="445"/>
        <v>1.1837517548658394</v>
      </c>
      <c r="CL395">
        <f t="shared" si="446"/>
        <v>86.469933184855236</v>
      </c>
      <c r="CM395">
        <f t="shared" si="447"/>
        <v>13.530066815144767</v>
      </c>
      <c r="CN395">
        <f t="shared" si="448"/>
        <v>0.17993553957593214</v>
      </c>
      <c r="CO395">
        <f t="shared" si="449"/>
        <v>84.981684981684978</v>
      </c>
      <c r="CP395">
        <f t="shared" si="500"/>
        <v>15.018315018315018</v>
      </c>
      <c r="CQ395">
        <f t="shared" si="450"/>
        <v>2.4090270957876627</v>
      </c>
      <c r="CR395">
        <f t="shared" si="451"/>
        <v>71.956224350205204</v>
      </c>
      <c r="CS395">
        <f t="shared" si="452"/>
        <v>28.043775649794799</v>
      </c>
      <c r="CT395">
        <f t="shared" si="453"/>
        <v>2.3787082869213885</v>
      </c>
      <c r="CU395">
        <f t="shared" si="454"/>
        <v>86.339706289830971</v>
      </c>
      <c r="CV395">
        <f t="shared" si="455"/>
        <v>13.660293710169022</v>
      </c>
      <c r="CW395">
        <f t="shared" si="456"/>
        <v>0.20959524390163523</v>
      </c>
      <c r="CX395">
        <f t="shared" si="457"/>
        <v>99.056603773584911</v>
      </c>
      <c r="CY395">
        <f t="shared" si="458"/>
        <v>0.94339622641509435</v>
      </c>
      <c r="CZ395">
        <f t="shared" si="459"/>
        <v>3.5888242234100751</v>
      </c>
      <c r="DA395">
        <f t="shared" si="460"/>
        <v>83.985307621671254</v>
      </c>
      <c r="DB395">
        <f t="shared" si="461"/>
        <v>16.014692378328743</v>
      </c>
      <c r="DC395">
        <f t="shared" si="462"/>
        <v>1.4500299892565958E-2</v>
      </c>
      <c r="DD395">
        <f t="shared" si="463"/>
        <v>100</v>
      </c>
      <c r="DE395">
        <f t="shared" si="501"/>
        <v>0</v>
      </c>
      <c r="DF395">
        <f t="shared" si="464"/>
        <v>4.4305007217194721</v>
      </c>
      <c r="DG395">
        <f t="shared" si="465"/>
        <v>89.794703957155605</v>
      </c>
      <c r="DH395">
        <f t="shared" si="466"/>
        <v>10.205296042844392</v>
      </c>
      <c r="DI395">
        <f t="shared" si="467"/>
        <v>1.9450174992255522</v>
      </c>
      <c r="DJ395">
        <f t="shared" si="468"/>
        <v>96.780752287360215</v>
      </c>
      <c r="DK395">
        <f t="shared" si="469"/>
        <v>3.2192477126397834</v>
      </c>
      <c r="DL395">
        <f t="shared" si="470"/>
        <v>0.53651109602494051</v>
      </c>
      <c r="DM395">
        <f t="shared" si="471"/>
        <v>87.223587223587231</v>
      </c>
      <c r="DN395">
        <f t="shared" si="472"/>
        <v>12.776412776412776</v>
      </c>
      <c r="DO395">
        <f t="shared" si="473"/>
        <v>0</v>
      </c>
      <c r="DP395" t="e">
        <f t="shared" si="474"/>
        <v>#DIV/0!</v>
      </c>
      <c r="DQ395" t="e">
        <f t="shared" si="475"/>
        <v>#DIV/0!</v>
      </c>
      <c r="DR395">
        <f t="shared" si="476"/>
        <v>0.12588896724909537</v>
      </c>
      <c r="DS395">
        <f t="shared" si="477"/>
        <v>95.287958115183244</v>
      </c>
      <c r="DT395">
        <f t="shared" si="478"/>
        <v>4.7120418848167542</v>
      </c>
      <c r="DU395">
        <f t="shared" si="479"/>
        <v>0.47850989645467668</v>
      </c>
      <c r="DV395">
        <f t="shared" si="480"/>
        <v>95.592286501377416</v>
      </c>
      <c r="DW395">
        <f t="shared" si="481"/>
        <v>4.4077134986225897</v>
      </c>
      <c r="DX395">
        <f t="shared" si="482"/>
        <v>1.9245852584678456</v>
      </c>
      <c r="DY395">
        <f t="shared" si="483"/>
        <v>90.136986301369859</v>
      </c>
      <c r="DZ395">
        <f t="shared" si="484"/>
        <v>9.8630136986301373</v>
      </c>
      <c r="EA395">
        <f t="shared" si="485"/>
        <v>5.3822476783042559</v>
      </c>
      <c r="EB395">
        <f t="shared" si="486"/>
        <v>56.967915748224343</v>
      </c>
      <c r="EC395">
        <f t="shared" si="487"/>
        <v>43.032084251775657</v>
      </c>
      <c r="ED395">
        <f t="shared" si="488"/>
        <v>0.42314511504669755</v>
      </c>
      <c r="EE395">
        <f t="shared" si="489"/>
        <v>71.651090342679126</v>
      </c>
      <c r="EF395">
        <f t="shared" si="490"/>
        <v>28.348909657320871</v>
      </c>
      <c r="EG395">
        <f t="shared" si="491"/>
        <v>3.3152958390730354</v>
      </c>
      <c r="EH395">
        <f t="shared" si="492"/>
        <v>75.44731610337972</v>
      </c>
      <c r="EI395">
        <f t="shared" si="493"/>
        <v>24.552683896620277</v>
      </c>
    </row>
    <row r="396" spans="1:139" x14ac:dyDescent="0.25">
      <c r="A396" t="s">
        <v>2551</v>
      </c>
      <c r="B396">
        <v>395</v>
      </c>
      <c r="C396" t="s">
        <v>455</v>
      </c>
      <c r="E396">
        <v>1576869</v>
      </c>
      <c r="F396">
        <v>787101</v>
      </c>
      <c r="G396">
        <v>789768</v>
      </c>
      <c r="H396">
        <v>376174</v>
      </c>
      <c r="I396">
        <v>299261</v>
      </c>
      <c r="J396">
        <v>76913</v>
      </c>
      <c r="K396">
        <f t="shared" si="430"/>
        <v>23.8557546631965</v>
      </c>
      <c r="L396">
        <f t="shared" si="431"/>
        <v>38.020660626781059</v>
      </c>
      <c r="M396">
        <f t="shared" si="432"/>
        <v>9.7386827524032373</v>
      </c>
      <c r="N396">
        <f t="shared" si="494"/>
        <v>79.553876663458936</v>
      </c>
      <c r="O396">
        <f t="shared" si="495"/>
        <v>20.446123336541071</v>
      </c>
      <c r="P396">
        <f t="shared" si="433"/>
        <v>69.433825835916366</v>
      </c>
      <c r="Q396">
        <f t="shared" si="434"/>
        <v>4.9711037977106347</v>
      </c>
      <c r="R396">
        <f t="shared" si="435"/>
        <v>4.6988893437611319</v>
      </c>
      <c r="S396">
        <f t="shared" si="496"/>
        <v>6.1716120731363677</v>
      </c>
      <c r="T396">
        <f t="shared" si="436"/>
        <v>14.724568949475509</v>
      </c>
      <c r="U396">
        <f t="shared" si="437"/>
        <v>30.566174164083645</v>
      </c>
      <c r="V396">
        <f t="shared" si="438"/>
        <v>11498200.000000002</v>
      </c>
      <c r="W396">
        <v>112897</v>
      </c>
      <c r="X396">
        <v>102007</v>
      </c>
      <c r="Y396">
        <v>10890</v>
      </c>
      <c r="Z396">
        <v>143873</v>
      </c>
      <c r="AA396">
        <v>100376</v>
      </c>
      <c r="AB396">
        <v>43497</v>
      </c>
      <c r="AC396">
        <v>4422</v>
      </c>
      <c r="AD396">
        <v>3720</v>
      </c>
      <c r="AE396">
        <v>702</v>
      </c>
      <c r="AF396">
        <v>1020</v>
      </c>
      <c r="AG396">
        <v>902</v>
      </c>
      <c r="AH396">
        <v>118</v>
      </c>
      <c r="AI396">
        <v>7152</v>
      </c>
      <c r="AJ396">
        <v>5810</v>
      </c>
      <c r="AK396">
        <v>1342</v>
      </c>
      <c r="AL396">
        <v>10528</v>
      </c>
      <c r="AM396">
        <v>9128</v>
      </c>
      <c r="AN396">
        <v>1400</v>
      </c>
      <c r="AO396">
        <v>1330</v>
      </c>
      <c r="AP396">
        <v>1260</v>
      </c>
      <c r="AQ396">
        <v>70</v>
      </c>
      <c r="AR396">
        <v>23216</v>
      </c>
      <c r="AS396">
        <v>18842</v>
      </c>
      <c r="AT396">
        <v>4374</v>
      </c>
      <c r="AU396">
        <v>68</v>
      </c>
      <c r="AV396">
        <v>60</v>
      </c>
      <c r="AW396">
        <v>8</v>
      </c>
      <c r="AX396">
        <v>17608</v>
      </c>
      <c r="AY396">
        <v>15890</v>
      </c>
      <c r="AZ396">
        <v>1718</v>
      </c>
      <c r="BA396">
        <v>9214</v>
      </c>
      <c r="BB396">
        <v>8808</v>
      </c>
      <c r="BC396">
        <v>406</v>
      </c>
      <c r="BD396">
        <v>2166</v>
      </c>
      <c r="BE396">
        <v>1910</v>
      </c>
      <c r="BF396">
        <v>256</v>
      </c>
      <c r="BG396">
        <v>42</v>
      </c>
      <c r="BH396">
        <v>36</v>
      </c>
      <c r="BI396">
        <v>6</v>
      </c>
      <c r="BJ396">
        <v>626</v>
      </c>
      <c r="BK396">
        <v>592</v>
      </c>
      <c r="BL396">
        <v>34</v>
      </c>
      <c r="BM396">
        <v>2610</v>
      </c>
      <c r="BN396">
        <v>2460</v>
      </c>
      <c r="BO396">
        <v>150</v>
      </c>
      <c r="BP396">
        <v>8516</v>
      </c>
      <c r="BQ396">
        <v>7838</v>
      </c>
      <c r="BR396">
        <v>678</v>
      </c>
      <c r="BS396">
        <v>17832</v>
      </c>
      <c r="BT396">
        <v>10452</v>
      </c>
      <c r="BU396">
        <v>7380</v>
      </c>
      <c r="BV396">
        <v>1602</v>
      </c>
      <c r="BW396">
        <v>972</v>
      </c>
      <c r="BX396">
        <v>630</v>
      </c>
      <c r="BY396">
        <v>11452</v>
      </c>
      <c r="BZ396">
        <v>8198</v>
      </c>
      <c r="CA396">
        <v>3254</v>
      </c>
      <c r="CB396" t="str">
        <f t="shared" si="497"/>
        <v>AgriculturalLabourersTotal</v>
      </c>
      <c r="CC396" t="str">
        <f t="shared" si="498"/>
        <v>CultivatorsMale</v>
      </c>
      <c r="CD396" t="str">
        <f t="shared" si="499"/>
        <v>AgriculturalLabourersFemale</v>
      </c>
      <c r="CE396">
        <f t="shared" si="439"/>
        <v>30.01190938236029</v>
      </c>
      <c r="CF396">
        <f t="shared" si="440"/>
        <v>90.354039522750824</v>
      </c>
      <c r="CG396">
        <f t="shared" si="441"/>
        <v>9.645960477249174</v>
      </c>
      <c r="CH396">
        <f t="shared" si="442"/>
        <v>38.246396614332731</v>
      </c>
      <c r="CI396">
        <f t="shared" si="443"/>
        <v>69.767086249678528</v>
      </c>
      <c r="CJ396">
        <f t="shared" si="444"/>
        <v>30.232913750321465</v>
      </c>
      <c r="CK396">
        <f t="shared" si="445"/>
        <v>1.1755198392233381</v>
      </c>
      <c r="CL396">
        <f t="shared" si="446"/>
        <v>84.124830393487102</v>
      </c>
      <c r="CM396">
        <f t="shared" si="447"/>
        <v>15.875169606512889</v>
      </c>
      <c r="CN396">
        <f t="shared" si="448"/>
        <v>0.27115111623876181</v>
      </c>
      <c r="CO396">
        <f t="shared" si="449"/>
        <v>88.431372549019599</v>
      </c>
      <c r="CP396">
        <f t="shared" si="500"/>
        <v>11.568627450980392</v>
      </c>
      <c r="CQ396">
        <f t="shared" si="450"/>
        <v>1.9012478268035538</v>
      </c>
      <c r="CR396">
        <f t="shared" si="451"/>
        <v>81.236017897091727</v>
      </c>
      <c r="CS396">
        <f t="shared" si="452"/>
        <v>18.763982102908276</v>
      </c>
      <c r="CT396">
        <f t="shared" si="453"/>
        <v>2.7987048546683186</v>
      </c>
      <c r="CU396">
        <f t="shared" si="454"/>
        <v>86.702127659574472</v>
      </c>
      <c r="CV396">
        <f t="shared" si="455"/>
        <v>13.297872340425531</v>
      </c>
      <c r="CW396">
        <f t="shared" si="456"/>
        <v>0.35355978882113065</v>
      </c>
      <c r="CX396">
        <f t="shared" si="457"/>
        <v>94.73684210526315</v>
      </c>
      <c r="CY396">
        <f t="shared" si="458"/>
        <v>5.2631578947368416</v>
      </c>
      <c r="CZ396">
        <f t="shared" si="459"/>
        <v>6.1716120731363677</v>
      </c>
      <c r="DA396">
        <f t="shared" si="460"/>
        <v>81.159545141281882</v>
      </c>
      <c r="DB396">
        <f t="shared" si="461"/>
        <v>18.840454858718125</v>
      </c>
      <c r="DC396">
        <f t="shared" si="462"/>
        <v>1.8076741082584124E-2</v>
      </c>
      <c r="DD396">
        <f t="shared" si="463"/>
        <v>88.235294117647058</v>
      </c>
      <c r="DE396">
        <f t="shared" si="501"/>
        <v>11.76470588235294</v>
      </c>
      <c r="DF396">
        <f t="shared" si="464"/>
        <v>4.6808126026785475</v>
      </c>
      <c r="DG396">
        <f t="shared" si="465"/>
        <v>90.243071331213088</v>
      </c>
      <c r="DH396">
        <f t="shared" si="466"/>
        <v>9.7569286687869159</v>
      </c>
      <c r="DI396">
        <f t="shared" si="467"/>
        <v>2.4493984166901486</v>
      </c>
      <c r="DJ396">
        <f t="shared" si="468"/>
        <v>95.593661818971128</v>
      </c>
      <c r="DK396">
        <f t="shared" si="469"/>
        <v>4.4063381810288691</v>
      </c>
      <c r="DL396">
        <f t="shared" si="470"/>
        <v>0.57579737036584133</v>
      </c>
      <c r="DM396">
        <f t="shared" si="471"/>
        <v>88.180978762696213</v>
      </c>
      <c r="DN396">
        <f t="shared" si="472"/>
        <v>11.819021237303785</v>
      </c>
      <c r="DO396">
        <f t="shared" si="473"/>
        <v>1.1165045962772546E-2</v>
      </c>
      <c r="DP396">
        <f t="shared" si="474"/>
        <v>85.714285714285708</v>
      </c>
      <c r="DQ396">
        <f t="shared" si="475"/>
        <v>14.285714285714285</v>
      </c>
      <c r="DR396">
        <f t="shared" si="476"/>
        <v>0.16641235173084798</v>
      </c>
      <c r="DS396">
        <f t="shared" si="477"/>
        <v>94.568690095846648</v>
      </c>
      <c r="DT396">
        <f t="shared" si="478"/>
        <v>5.4313099041533546</v>
      </c>
      <c r="DU396">
        <f t="shared" si="479"/>
        <v>0.69382785625800825</v>
      </c>
      <c r="DV396">
        <f t="shared" si="480"/>
        <v>94.252873563218387</v>
      </c>
      <c r="DW396">
        <f t="shared" si="481"/>
        <v>5.7471264367816088</v>
      </c>
      <c r="DX396">
        <f t="shared" si="482"/>
        <v>2.2638459861659763</v>
      </c>
      <c r="DY396">
        <f t="shared" si="483"/>
        <v>92.038515735086889</v>
      </c>
      <c r="DZ396">
        <f t="shared" si="484"/>
        <v>7.9614842649131043</v>
      </c>
      <c r="EA396">
        <f t="shared" si="485"/>
        <v>4.7403595144800015</v>
      </c>
      <c r="EB396">
        <f t="shared" si="486"/>
        <v>58.613728129205924</v>
      </c>
      <c r="EC396">
        <f t="shared" si="487"/>
        <v>41.386271870794076</v>
      </c>
      <c r="ED396">
        <f t="shared" si="488"/>
        <v>0.42586675315146716</v>
      </c>
      <c r="EE396">
        <f t="shared" si="489"/>
        <v>60.674157303370791</v>
      </c>
      <c r="EF396">
        <f t="shared" si="490"/>
        <v>39.325842696629216</v>
      </c>
      <c r="EG396">
        <f t="shared" si="491"/>
        <v>3.0443358658493147</v>
      </c>
      <c r="EH396">
        <f t="shared" si="492"/>
        <v>71.585749214111075</v>
      </c>
      <c r="EI396">
        <f t="shared" si="493"/>
        <v>28.414250785888928</v>
      </c>
    </row>
    <row r="397" spans="1:139" x14ac:dyDescent="0.25">
      <c r="A397" t="s">
        <v>2553</v>
      </c>
      <c r="B397">
        <v>396</v>
      </c>
      <c r="C397" t="s">
        <v>456</v>
      </c>
      <c r="E397">
        <v>967911</v>
      </c>
      <c r="F397">
        <v>471960</v>
      </c>
      <c r="G397">
        <v>495951</v>
      </c>
      <c r="H397">
        <v>227694</v>
      </c>
      <c r="I397">
        <v>164728</v>
      </c>
      <c r="J397">
        <v>62966</v>
      </c>
      <c r="K397">
        <f t="shared" si="430"/>
        <v>23.524270309976846</v>
      </c>
      <c r="L397">
        <f t="shared" si="431"/>
        <v>34.90295787778625</v>
      </c>
      <c r="M397">
        <f t="shared" si="432"/>
        <v>12.696012307667493</v>
      </c>
      <c r="N397">
        <f t="shared" si="494"/>
        <v>72.346219048371935</v>
      </c>
      <c r="O397">
        <f t="shared" si="495"/>
        <v>27.653780951628061</v>
      </c>
      <c r="P397">
        <f t="shared" si="433"/>
        <v>64.02891600129999</v>
      </c>
      <c r="Q397">
        <f t="shared" si="434"/>
        <v>6.71251767723348</v>
      </c>
      <c r="R397">
        <f t="shared" si="435"/>
        <v>5.7375249238012422</v>
      </c>
      <c r="S397">
        <f t="shared" si="496"/>
        <v>5.7041467935035612</v>
      </c>
      <c r="T397">
        <f t="shared" si="436"/>
        <v>17.816894604161728</v>
      </c>
      <c r="U397">
        <f t="shared" si="437"/>
        <v>35.97108399870001</v>
      </c>
      <c r="V397">
        <f t="shared" si="438"/>
        <v>8190400</v>
      </c>
      <c r="W397">
        <v>75669</v>
      </c>
      <c r="X397">
        <v>60170</v>
      </c>
      <c r="Y397">
        <v>15499</v>
      </c>
      <c r="Z397">
        <v>67059</v>
      </c>
      <c r="AA397">
        <v>38038</v>
      </c>
      <c r="AB397">
        <v>29021</v>
      </c>
      <c r="AC397">
        <v>3062</v>
      </c>
      <c r="AD397">
        <v>2360</v>
      </c>
      <c r="AE397">
        <v>702</v>
      </c>
      <c r="AF397">
        <v>860</v>
      </c>
      <c r="AG397">
        <v>606</v>
      </c>
      <c r="AH397">
        <v>254</v>
      </c>
      <c r="AI397">
        <v>3824</v>
      </c>
      <c r="AJ397">
        <v>2978</v>
      </c>
      <c r="AK397">
        <v>846</v>
      </c>
      <c r="AL397">
        <v>10600</v>
      </c>
      <c r="AM397">
        <v>9502</v>
      </c>
      <c r="AN397">
        <v>1098</v>
      </c>
      <c r="AO397">
        <v>762</v>
      </c>
      <c r="AP397">
        <v>684</v>
      </c>
      <c r="AQ397">
        <v>78</v>
      </c>
      <c r="AR397">
        <v>12988</v>
      </c>
      <c r="AS397">
        <v>9498</v>
      </c>
      <c r="AT397">
        <v>3490</v>
      </c>
      <c r="AU397">
        <v>96</v>
      </c>
      <c r="AV397">
        <v>94</v>
      </c>
      <c r="AW397">
        <v>2</v>
      </c>
      <c r="AX397">
        <v>12968</v>
      </c>
      <c r="AY397">
        <v>11176</v>
      </c>
      <c r="AZ397">
        <v>1792</v>
      </c>
      <c r="BA397">
        <v>7852</v>
      </c>
      <c r="BB397">
        <v>7506</v>
      </c>
      <c r="BC397">
        <v>346</v>
      </c>
      <c r="BD397">
        <v>2058</v>
      </c>
      <c r="BE397">
        <v>1632</v>
      </c>
      <c r="BF397">
        <v>426</v>
      </c>
      <c r="BG397">
        <v>26</v>
      </c>
      <c r="BH397">
        <v>26</v>
      </c>
      <c r="BI397">
        <v>0</v>
      </c>
      <c r="BJ397">
        <v>534</v>
      </c>
      <c r="BK397">
        <v>474</v>
      </c>
      <c r="BL397">
        <v>60</v>
      </c>
      <c r="BM397">
        <v>1708</v>
      </c>
      <c r="BN397">
        <v>1610</v>
      </c>
      <c r="BO397">
        <v>98</v>
      </c>
      <c r="BP397">
        <v>5840</v>
      </c>
      <c r="BQ397">
        <v>5258</v>
      </c>
      <c r="BR397">
        <v>582</v>
      </c>
      <c r="BS397">
        <v>11928</v>
      </c>
      <c r="BT397">
        <v>6780</v>
      </c>
      <c r="BU397">
        <v>5148</v>
      </c>
      <c r="BV397">
        <v>1130</v>
      </c>
      <c r="BW397">
        <v>786</v>
      </c>
      <c r="BX397">
        <v>344</v>
      </c>
      <c r="BY397">
        <v>8730</v>
      </c>
      <c r="BZ397">
        <v>5550</v>
      </c>
      <c r="CA397">
        <v>3180</v>
      </c>
      <c r="CB397" t="str">
        <f t="shared" si="497"/>
        <v>CultivatorsTotal</v>
      </c>
      <c r="CC397" t="str">
        <f t="shared" si="498"/>
        <v>CultivatorsMale</v>
      </c>
      <c r="CD397" t="str">
        <f t="shared" si="499"/>
        <v>AgriculturalLabourersFemale</v>
      </c>
      <c r="CE397">
        <f t="shared" si="439"/>
        <v>33.232759756515321</v>
      </c>
      <c r="CF397">
        <f t="shared" si="440"/>
        <v>79.5173717110045</v>
      </c>
      <c r="CG397">
        <f t="shared" si="441"/>
        <v>20.482628288995492</v>
      </c>
      <c r="CH397">
        <f t="shared" si="442"/>
        <v>29.451368942528127</v>
      </c>
      <c r="CI397">
        <f t="shared" si="443"/>
        <v>56.723184061796331</v>
      </c>
      <c r="CJ397">
        <f t="shared" si="444"/>
        <v>43.276815938203669</v>
      </c>
      <c r="CK397">
        <f t="shared" si="445"/>
        <v>1.3447873022565373</v>
      </c>
      <c r="CL397">
        <f t="shared" si="446"/>
        <v>77.073807968647941</v>
      </c>
      <c r="CM397">
        <f t="shared" si="447"/>
        <v>22.926192031352059</v>
      </c>
      <c r="CN397">
        <f t="shared" si="448"/>
        <v>0.37769989547374982</v>
      </c>
      <c r="CO397">
        <f t="shared" si="449"/>
        <v>70.465116279069775</v>
      </c>
      <c r="CP397">
        <f t="shared" si="500"/>
        <v>29.534883720930232</v>
      </c>
      <c r="CQ397">
        <f t="shared" si="450"/>
        <v>1.6794469770832785</v>
      </c>
      <c r="CR397">
        <f t="shared" si="451"/>
        <v>77.876569037656907</v>
      </c>
      <c r="CS397">
        <f t="shared" si="452"/>
        <v>22.123430962343097</v>
      </c>
      <c r="CT397">
        <f t="shared" si="453"/>
        <v>4.6553708046764513</v>
      </c>
      <c r="CU397">
        <f t="shared" si="454"/>
        <v>89.64150943396227</v>
      </c>
      <c r="CV397">
        <f t="shared" si="455"/>
        <v>10.358490566037736</v>
      </c>
      <c r="CW397">
        <f t="shared" si="456"/>
        <v>0.33465967482674114</v>
      </c>
      <c r="CX397">
        <f t="shared" si="457"/>
        <v>89.763779527559052</v>
      </c>
      <c r="CY397">
        <f t="shared" si="458"/>
        <v>10.236220472440944</v>
      </c>
      <c r="CZ397">
        <f t="shared" si="459"/>
        <v>5.7041467935035612</v>
      </c>
      <c r="DA397">
        <f t="shared" si="460"/>
        <v>73.129042192793349</v>
      </c>
      <c r="DB397">
        <f t="shared" si="461"/>
        <v>26.870957807206651</v>
      </c>
      <c r="DC397">
        <f t="shared" si="462"/>
        <v>4.2161848797069752E-2</v>
      </c>
      <c r="DD397">
        <f t="shared" si="463"/>
        <v>97.916666666666657</v>
      </c>
      <c r="DE397">
        <f t="shared" si="501"/>
        <v>2.083333333333333</v>
      </c>
      <c r="DF397">
        <f t="shared" si="464"/>
        <v>5.6953630750041722</v>
      </c>
      <c r="DG397">
        <f t="shared" si="465"/>
        <v>86.181369524984575</v>
      </c>
      <c r="DH397">
        <f t="shared" si="466"/>
        <v>13.818630475015423</v>
      </c>
      <c r="DI397">
        <f t="shared" si="467"/>
        <v>3.4484878828603303</v>
      </c>
      <c r="DJ397">
        <f t="shared" si="468"/>
        <v>95.593479368313808</v>
      </c>
      <c r="DK397">
        <f t="shared" si="469"/>
        <v>4.4065206316861953</v>
      </c>
      <c r="DL397">
        <f t="shared" si="470"/>
        <v>0.9038446335871827</v>
      </c>
      <c r="DM397">
        <f t="shared" si="471"/>
        <v>79.300291545189509</v>
      </c>
      <c r="DN397">
        <f t="shared" si="472"/>
        <v>20.699708454810494</v>
      </c>
      <c r="DO397">
        <f t="shared" si="473"/>
        <v>1.141883404920639E-2</v>
      </c>
      <c r="DP397">
        <f t="shared" si="474"/>
        <v>100</v>
      </c>
      <c r="DQ397">
        <f t="shared" si="475"/>
        <v>0</v>
      </c>
      <c r="DR397">
        <f t="shared" si="476"/>
        <v>0.23452528393370048</v>
      </c>
      <c r="DS397">
        <f t="shared" si="477"/>
        <v>88.764044943820224</v>
      </c>
      <c r="DT397">
        <f t="shared" si="478"/>
        <v>11.235955056179774</v>
      </c>
      <c r="DU397">
        <f t="shared" si="479"/>
        <v>0.750129559847866</v>
      </c>
      <c r="DV397">
        <f t="shared" si="480"/>
        <v>94.262295081967224</v>
      </c>
      <c r="DW397">
        <f t="shared" si="481"/>
        <v>5.7377049180327866</v>
      </c>
      <c r="DX397">
        <f t="shared" si="482"/>
        <v>2.5648458018217433</v>
      </c>
      <c r="DY397">
        <f t="shared" si="483"/>
        <v>90.034246575342465</v>
      </c>
      <c r="DZ397">
        <f t="shared" si="484"/>
        <v>9.9657534246575334</v>
      </c>
      <c r="EA397">
        <f t="shared" si="485"/>
        <v>5.2386097130359168</v>
      </c>
      <c r="EB397">
        <f t="shared" si="486"/>
        <v>56.841046277665995</v>
      </c>
      <c r="EC397">
        <f t="shared" si="487"/>
        <v>43.158953722334005</v>
      </c>
      <c r="ED397">
        <f t="shared" si="488"/>
        <v>0.49628009521550853</v>
      </c>
      <c r="EE397">
        <f t="shared" si="489"/>
        <v>69.557522123893804</v>
      </c>
      <c r="EF397">
        <f t="shared" si="490"/>
        <v>30.442477876106196</v>
      </c>
      <c r="EG397">
        <f t="shared" si="491"/>
        <v>3.8340931249835308</v>
      </c>
      <c r="EH397">
        <f t="shared" si="492"/>
        <v>63.573883161512022</v>
      </c>
      <c r="EI397">
        <f t="shared" si="493"/>
        <v>36.426116838487971</v>
      </c>
    </row>
    <row r="398" spans="1:139" x14ac:dyDescent="0.25">
      <c r="A398" t="s">
        <v>2555</v>
      </c>
      <c r="B398">
        <v>397</v>
      </c>
      <c r="C398" t="s">
        <v>457</v>
      </c>
      <c r="E398">
        <v>1220946</v>
      </c>
      <c r="F398">
        <v>604812</v>
      </c>
      <c r="G398">
        <v>616134</v>
      </c>
      <c r="H398">
        <v>278967</v>
      </c>
      <c r="I398">
        <v>227297</v>
      </c>
      <c r="J398">
        <v>51670</v>
      </c>
      <c r="K398">
        <f t="shared" si="430"/>
        <v>22.848430643124264</v>
      </c>
      <c r="L398">
        <f t="shared" si="431"/>
        <v>37.581430262627066</v>
      </c>
      <c r="M398">
        <f t="shared" si="432"/>
        <v>8.3861627503108096</v>
      </c>
      <c r="N398">
        <f t="shared" si="494"/>
        <v>81.478095975509646</v>
      </c>
      <c r="O398">
        <f t="shared" si="495"/>
        <v>18.52190402449035</v>
      </c>
      <c r="P398">
        <f t="shared" si="433"/>
        <v>75.605358339875323</v>
      </c>
      <c r="Q398">
        <f t="shared" si="434"/>
        <v>4.2324002480580134</v>
      </c>
      <c r="R398">
        <f t="shared" si="435"/>
        <v>4.5299264787591369</v>
      </c>
      <c r="S398">
        <f t="shared" si="496"/>
        <v>4.0893725781185584</v>
      </c>
      <c r="T398">
        <f t="shared" si="436"/>
        <v>11.542942355188966</v>
      </c>
      <c r="U398">
        <f t="shared" si="437"/>
        <v>24.394641660124677</v>
      </c>
      <c r="V398">
        <f t="shared" si="438"/>
        <v>6805300.0000000009</v>
      </c>
      <c r="W398">
        <v>135056</v>
      </c>
      <c r="X398">
        <v>122637</v>
      </c>
      <c r="Y398">
        <v>12419</v>
      </c>
      <c r="Z398">
        <v>72307</v>
      </c>
      <c r="AA398">
        <v>49029</v>
      </c>
      <c r="AB398">
        <v>23278</v>
      </c>
      <c r="AC398">
        <v>3551</v>
      </c>
      <c r="AD398">
        <v>2991</v>
      </c>
      <c r="AE398">
        <v>560</v>
      </c>
      <c r="AF398">
        <v>1226</v>
      </c>
      <c r="AG398">
        <v>756</v>
      </c>
      <c r="AH398">
        <v>470</v>
      </c>
      <c r="AI398">
        <v>5576</v>
      </c>
      <c r="AJ398">
        <v>4356</v>
      </c>
      <c r="AK398">
        <v>1220</v>
      </c>
      <c r="AL398">
        <v>5005</v>
      </c>
      <c r="AM398">
        <v>4206</v>
      </c>
      <c r="AN398">
        <v>799</v>
      </c>
      <c r="AO398">
        <v>538</v>
      </c>
      <c r="AP398">
        <v>520</v>
      </c>
      <c r="AQ398">
        <v>18</v>
      </c>
      <c r="AR398">
        <v>11408</v>
      </c>
      <c r="AS398">
        <v>9939</v>
      </c>
      <c r="AT398">
        <v>1469</v>
      </c>
      <c r="AU398">
        <v>24</v>
      </c>
      <c r="AV398">
        <v>24</v>
      </c>
      <c r="AW398">
        <v>0</v>
      </c>
      <c r="AX398">
        <v>12613</v>
      </c>
      <c r="AY398">
        <v>10757</v>
      </c>
      <c r="AZ398">
        <v>1856</v>
      </c>
      <c r="BA398">
        <v>4632</v>
      </c>
      <c r="BB398">
        <v>4496</v>
      </c>
      <c r="BC398">
        <v>136</v>
      </c>
      <c r="BD398">
        <v>2006</v>
      </c>
      <c r="BE398">
        <v>1575</v>
      </c>
      <c r="BF398">
        <v>431</v>
      </c>
      <c r="BG398">
        <v>15</v>
      </c>
      <c r="BH398">
        <v>15</v>
      </c>
      <c r="BI398">
        <v>0</v>
      </c>
      <c r="BJ398">
        <v>355</v>
      </c>
      <c r="BK398">
        <v>347</v>
      </c>
      <c r="BL398">
        <v>8</v>
      </c>
      <c r="BM398">
        <v>947</v>
      </c>
      <c r="BN398">
        <v>882</v>
      </c>
      <c r="BO398">
        <v>65</v>
      </c>
      <c r="BP398">
        <v>4935</v>
      </c>
      <c r="BQ398">
        <v>4426</v>
      </c>
      <c r="BR398">
        <v>509</v>
      </c>
      <c r="BS398">
        <v>11085</v>
      </c>
      <c r="BT398">
        <v>5546</v>
      </c>
      <c r="BU398">
        <v>5539</v>
      </c>
      <c r="BV398">
        <v>1067</v>
      </c>
      <c r="BW398">
        <v>612</v>
      </c>
      <c r="BX398">
        <v>455</v>
      </c>
      <c r="BY398">
        <v>6621</v>
      </c>
      <c r="BZ398">
        <v>4183</v>
      </c>
      <c r="CA398">
        <v>2438</v>
      </c>
      <c r="CB398" t="str">
        <f t="shared" si="497"/>
        <v>CultivatorsTotal</v>
      </c>
      <c r="CC398" t="str">
        <f t="shared" si="498"/>
        <v>CultivatorsMale</v>
      </c>
      <c r="CD398" t="str">
        <f t="shared" si="499"/>
        <v>AgriculturalLabourersFemale</v>
      </c>
      <c r="CE398">
        <f t="shared" si="439"/>
        <v>48.412894715145519</v>
      </c>
      <c r="CF398">
        <f t="shared" si="440"/>
        <v>90.804555147494369</v>
      </c>
      <c r="CG398">
        <f t="shared" si="441"/>
        <v>9.1954448525056272</v>
      </c>
      <c r="CH398">
        <f t="shared" si="442"/>
        <v>25.919553208802476</v>
      </c>
      <c r="CI398">
        <f t="shared" si="443"/>
        <v>67.806713042997231</v>
      </c>
      <c r="CJ398">
        <f t="shared" si="444"/>
        <v>32.193286957002783</v>
      </c>
      <c r="CK398">
        <f t="shared" si="445"/>
        <v>1.2729104159273319</v>
      </c>
      <c r="CL398">
        <f t="shared" si="446"/>
        <v>84.22979442410589</v>
      </c>
      <c r="CM398">
        <f t="shared" si="447"/>
        <v>15.770205575894114</v>
      </c>
      <c r="CN398">
        <f t="shared" si="448"/>
        <v>0.43947850462599514</v>
      </c>
      <c r="CO398">
        <f t="shared" si="449"/>
        <v>61.663947797716148</v>
      </c>
      <c r="CP398">
        <f t="shared" si="500"/>
        <v>38.336052202283852</v>
      </c>
      <c r="CQ398">
        <f t="shared" si="450"/>
        <v>1.9988027257704315</v>
      </c>
      <c r="CR398">
        <f t="shared" si="451"/>
        <v>78.120516499282644</v>
      </c>
      <c r="CS398">
        <f t="shared" si="452"/>
        <v>21.87948350071736</v>
      </c>
      <c r="CT398">
        <f t="shared" si="453"/>
        <v>1.7941190176615871</v>
      </c>
      <c r="CU398">
        <f t="shared" si="454"/>
        <v>84.035964035964042</v>
      </c>
      <c r="CV398">
        <f t="shared" si="455"/>
        <v>15.964035964035963</v>
      </c>
      <c r="CW398">
        <f t="shared" si="456"/>
        <v>0.19285435194843834</v>
      </c>
      <c r="CX398">
        <f t="shared" si="457"/>
        <v>96.6542750929368</v>
      </c>
      <c r="CY398">
        <f t="shared" si="458"/>
        <v>3.3457249070631967</v>
      </c>
      <c r="CZ398">
        <f t="shared" si="459"/>
        <v>4.0893725781185584</v>
      </c>
      <c r="DA398">
        <f t="shared" si="460"/>
        <v>87.123071528751751</v>
      </c>
      <c r="DB398">
        <f t="shared" si="461"/>
        <v>12.876928471248247</v>
      </c>
      <c r="DC398">
        <f t="shared" si="462"/>
        <v>8.6031681166589598E-3</v>
      </c>
      <c r="DD398">
        <f t="shared" si="463"/>
        <v>100</v>
      </c>
      <c r="DE398">
        <f t="shared" si="501"/>
        <v>0</v>
      </c>
      <c r="DF398">
        <f t="shared" si="464"/>
        <v>4.5213233106424777</v>
      </c>
      <c r="DG398">
        <f t="shared" si="465"/>
        <v>85.285023388567353</v>
      </c>
      <c r="DH398">
        <f t="shared" si="466"/>
        <v>14.714976611432649</v>
      </c>
      <c r="DI398">
        <f t="shared" si="467"/>
        <v>1.6604114465151791</v>
      </c>
      <c r="DJ398">
        <f t="shared" si="468"/>
        <v>97.063903281519856</v>
      </c>
      <c r="DK398">
        <f t="shared" si="469"/>
        <v>2.9360967184801381</v>
      </c>
      <c r="DL398">
        <f t="shared" si="470"/>
        <v>0.71908146841741138</v>
      </c>
      <c r="DM398">
        <f t="shared" si="471"/>
        <v>78.514456630109677</v>
      </c>
      <c r="DN398">
        <f t="shared" si="472"/>
        <v>21.48554336989033</v>
      </c>
      <c r="DO398">
        <f t="shared" si="473"/>
        <v>5.3769800729118493E-3</v>
      </c>
      <c r="DP398">
        <f t="shared" si="474"/>
        <v>100</v>
      </c>
      <c r="DQ398">
        <f t="shared" si="475"/>
        <v>0</v>
      </c>
      <c r="DR398">
        <f t="shared" si="476"/>
        <v>0.12725519505891378</v>
      </c>
      <c r="DS398">
        <f t="shared" si="477"/>
        <v>97.74647887323944</v>
      </c>
      <c r="DT398">
        <f t="shared" si="478"/>
        <v>2.2535211267605635</v>
      </c>
      <c r="DU398">
        <f t="shared" si="479"/>
        <v>0.33946667526983476</v>
      </c>
      <c r="DV398">
        <f t="shared" si="480"/>
        <v>93.13621964097149</v>
      </c>
      <c r="DW398">
        <f t="shared" si="481"/>
        <v>6.8637803590285111</v>
      </c>
      <c r="DX398">
        <f t="shared" si="482"/>
        <v>1.7690264439879988</v>
      </c>
      <c r="DY398">
        <f t="shared" si="483"/>
        <v>89.685916919959467</v>
      </c>
      <c r="DZ398">
        <f t="shared" si="484"/>
        <v>10.314083080040527</v>
      </c>
      <c r="EA398">
        <f t="shared" si="485"/>
        <v>3.9735882738818571</v>
      </c>
      <c r="EB398">
        <f t="shared" si="486"/>
        <v>50.031574199368514</v>
      </c>
      <c r="EC398">
        <f t="shared" si="487"/>
        <v>49.968425800631486</v>
      </c>
      <c r="ED398">
        <f t="shared" si="488"/>
        <v>0.38248251585312959</v>
      </c>
      <c r="EE398">
        <f t="shared" si="489"/>
        <v>57.357075913776946</v>
      </c>
      <c r="EF398">
        <f t="shared" si="490"/>
        <v>42.642924086223054</v>
      </c>
      <c r="EG398">
        <f t="shared" si="491"/>
        <v>2.3733990041832906</v>
      </c>
      <c r="EH398">
        <f t="shared" si="492"/>
        <v>63.17776770880532</v>
      </c>
      <c r="EI398">
        <f t="shared" si="493"/>
        <v>36.822232291194688</v>
      </c>
    </row>
    <row r="399" spans="1:139" x14ac:dyDescent="0.25">
      <c r="A399" t="s">
        <v>2557</v>
      </c>
      <c r="B399">
        <v>398</v>
      </c>
      <c r="C399" t="s">
        <v>458</v>
      </c>
      <c r="E399">
        <v>1379647</v>
      </c>
      <c r="F399">
        <v>678809</v>
      </c>
      <c r="G399">
        <v>700838</v>
      </c>
      <c r="H399">
        <v>395888</v>
      </c>
      <c r="I399">
        <v>285891</v>
      </c>
      <c r="J399">
        <v>109997</v>
      </c>
      <c r="K399">
        <f t="shared" si="430"/>
        <v>28.694876298067552</v>
      </c>
      <c r="L399">
        <f t="shared" si="431"/>
        <v>42.116560033823944</v>
      </c>
      <c r="M399">
        <f t="shared" si="432"/>
        <v>15.695067904422991</v>
      </c>
      <c r="N399">
        <f t="shared" si="494"/>
        <v>72.215121448490478</v>
      </c>
      <c r="O399">
        <f t="shared" si="495"/>
        <v>27.784878551509518</v>
      </c>
      <c r="P399">
        <f t="shared" si="433"/>
        <v>64.403063492705002</v>
      </c>
      <c r="Q399">
        <f t="shared" si="434"/>
        <v>7.8183728731358357</v>
      </c>
      <c r="R399">
        <f t="shared" si="435"/>
        <v>5.0812350967950524</v>
      </c>
      <c r="S399">
        <f t="shared" si="496"/>
        <v>6.115365962090288</v>
      </c>
      <c r="T399">
        <f t="shared" si="436"/>
        <v>16.581962575273813</v>
      </c>
      <c r="U399">
        <f t="shared" si="437"/>
        <v>35.596936507294984</v>
      </c>
      <c r="V399">
        <f t="shared" si="438"/>
        <v>14092399.999999996</v>
      </c>
      <c r="W399">
        <v>160768</v>
      </c>
      <c r="X399">
        <v>124222</v>
      </c>
      <c r="Y399">
        <v>36546</v>
      </c>
      <c r="Z399">
        <v>89164</v>
      </c>
      <c r="AA399">
        <v>49965</v>
      </c>
      <c r="AB399">
        <v>39199</v>
      </c>
      <c r="AC399">
        <v>5032</v>
      </c>
      <c r="AD399">
        <v>3844</v>
      </c>
      <c r="AE399">
        <v>1188</v>
      </c>
      <c r="AF399">
        <v>2022</v>
      </c>
      <c r="AG399">
        <v>1418</v>
      </c>
      <c r="AH399">
        <v>604</v>
      </c>
      <c r="AI399">
        <v>6502</v>
      </c>
      <c r="AJ399">
        <v>4770</v>
      </c>
      <c r="AK399">
        <v>1732</v>
      </c>
      <c r="AL399">
        <v>22428</v>
      </c>
      <c r="AM399">
        <v>18148</v>
      </c>
      <c r="AN399">
        <v>4280</v>
      </c>
      <c r="AO399">
        <v>1598</v>
      </c>
      <c r="AP399">
        <v>1454</v>
      </c>
      <c r="AQ399">
        <v>144</v>
      </c>
      <c r="AR399">
        <v>24210</v>
      </c>
      <c r="AS399">
        <v>18154</v>
      </c>
      <c r="AT399">
        <v>6056</v>
      </c>
      <c r="AU399">
        <v>92</v>
      </c>
      <c r="AV399">
        <v>84</v>
      </c>
      <c r="AW399">
        <v>8</v>
      </c>
      <c r="AX399">
        <v>20024</v>
      </c>
      <c r="AY399">
        <v>16678</v>
      </c>
      <c r="AZ399">
        <v>3346</v>
      </c>
      <c r="BA399">
        <v>12230</v>
      </c>
      <c r="BB399">
        <v>11608</v>
      </c>
      <c r="BC399">
        <v>622</v>
      </c>
      <c r="BD399">
        <v>4132</v>
      </c>
      <c r="BE399">
        <v>3224</v>
      </c>
      <c r="BF399">
        <v>908</v>
      </c>
      <c r="BG399">
        <v>38</v>
      </c>
      <c r="BH399">
        <v>32</v>
      </c>
      <c r="BI399">
        <v>6</v>
      </c>
      <c r="BJ399">
        <v>994</v>
      </c>
      <c r="BK399">
        <v>926</v>
      </c>
      <c r="BL399">
        <v>68</v>
      </c>
      <c r="BM399">
        <v>2810</v>
      </c>
      <c r="BN399">
        <v>2580</v>
      </c>
      <c r="BO399">
        <v>230</v>
      </c>
      <c r="BP399">
        <v>12078</v>
      </c>
      <c r="BQ399">
        <v>11068</v>
      </c>
      <c r="BR399">
        <v>1010</v>
      </c>
      <c r="BS399">
        <v>16588</v>
      </c>
      <c r="BT399">
        <v>8210</v>
      </c>
      <c r="BU399">
        <v>8378</v>
      </c>
      <c r="BV399">
        <v>1098</v>
      </c>
      <c r="BW399">
        <v>748</v>
      </c>
      <c r="BX399">
        <v>350</v>
      </c>
      <c r="BY399">
        <v>14080</v>
      </c>
      <c r="BZ399">
        <v>8758</v>
      </c>
      <c r="CA399">
        <v>5322</v>
      </c>
      <c r="CB399" t="str">
        <f t="shared" si="497"/>
        <v>CultivatorsTotal</v>
      </c>
      <c r="CC399" t="str">
        <f t="shared" si="498"/>
        <v>CultivatorsMale</v>
      </c>
      <c r="CD399" t="str">
        <f t="shared" si="499"/>
        <v>AgriculturalLabourersFemale</v>
      </c>
      <c r="CE399">
        <f t="shared" si="439"/>
        <v>40.60946530331811</v>
      </c>
      <c r="CF399">
        <f t="shared" si="440"/>
        <v>77.267864251592357</v>
      </c>
      <c r="CG399">
        <f t="shared" si="441"/>
        <v>22.732135748407643</v>
      </c>
      <c r="CH399">
        <f t="shared" si="442"/>
        <v>22.52253162510609</v>
      </c>
      <c r="CI399">
        <f t="shared" si="443"/>
        <v>56.037189897267957</v>
      </c>
      <c r="CJ399">
        <f t="shared" si="444"/>
        <v>43.962810102732043</v>
      </c>
      <c r="CK399">
        <f t="shared" si="445"/>
        <v>1.2710665642808068</v>
      </c>
      <c r="CL399">
        <f t="shared" si="446"/>
        <v>76.391096979332275</v>
      </c>
      <c r="CM399">
        <f t="shared" si="447"/>
        <v>23.608903020667725</v>
      </c>
      <c r="CN399">
        <f t="shared" si="448"/>
        <v>0.51075051529725579</v>
      </c>
      <c r="CO399">
        <f t="shared" si="449"/>
        <v>70.12858555885262</v>
      </c>
      <c r="CP399">
        <f t="shared" si="500"/>
        <v>29.87141444114738</v>
      </c>
      <c r="CQ399">
        <f t="shared" si="450"/>
        <v>1.6423837044820759</v>
      </c>
      <c r="CR399">
        <f t="shared" si="451"/>
        <v>73.362042448477396</v>
      </c>
      <c r="CS399">
        <f t="shared" si="452"/>
        <v>26.637957551522607</v>
      </c>
      <c r="CT399">
        <f t="shared" si="453"/>
        <v>5.6652386533565045</v>
      </c>
      <c r="CU399">
        <f t="shared" si="454"/>
        <v>80.916711253789913</v>
      </c>
      <c r="CV399">
        <f t="shared" si="455"/>
        <v>19.083288746210094</v>
      </c>
      <c r="CW399">
        <f t="shared" si="456"/>
        <v>0.40364951703512109</v>
      </c>
      <c r="CX399">
        <f t="shared" si="457"/>
        <v>90.988735919899881</v>
      </c>
      <c r="CY399">
        <f t="shared" si="458"/>
        <v>9.0112640801001245</v>
      </c>
      <c r="CZ399">
        <f t="shared" si="459"/>
        <v>6.115365962090288</v>
      </c>
      <c r="DA399">
        <f t="shared" si="460"/>
        <v>74.985543163981831</v>
      </c>
      <c r="DB399">
        <f t="shared" si="461"/>
        <v>25.014456836018173</v>
      </c>
      <c r="DC399">
        <f t="shared" si="462"/>
        <v>2.3238895849331122E-2</v>
      </c>
      <c r="DD399">
        <f t="shared" si="463"/>
        <v>91.304347826086953</v>
      </c>
      <c r="DE399">
        <f t="shared" si="501"/>
        <v>8.695652173913043</v>
      </c>
      <c r="DF399">
        <f t="shared" si="464"/>
        <v>5.0579962009457216</v>
      </c>
      <c r="DG399">
        <f t="shared" si="465"/>
        <v>83.290051937674789</v>
      </c>
      <c r="DH399">
        <f t="shared" si="466"/>
        <v>16.709948062325211</v>
      </c>
      <c r="DI399">
        <f t="shared" si="467"/>
        <v>3.0892575677969525</v>
      </c>
      <c r="DJ399">
        <f t="shared" si="468"/>
        <v>94.914145543744894</v>
      </c>
      <c r="DK399">
        <f t="shared" si="469"/>
        <v>5.0858544562551105</v>
      </c>
      <c r="DL399">
        <f t="shared" si="470"/>
        <v>1.0437295396677848</v>
      </c>
      <c r="DM399">
        <f t="shared" si="471"/>
        <v>78.025169409486921</v>
      </c>
      <c r="DN399">
        <f t="shared" si="472"/>
        <v>21.974830590513069</v>
      </c>
      <c r="DO399">
        <f t="shared" si="473"/>
        <v>9.5986743725498119E-3</v>
      </c>
      <c r="DP399">
        <f t="shared" si="474"/>
        <v>84.210526315789465</v>
      </c>
      <c r="DQ399">
        <f t="shared" si="475"/>
        <v>15.789473684210526</v>
      </c>
      <c r="DR399">
        <f t="shared" si="476"/>
        <v>0.25108111385038195</v>
      </c>
      <c r="DS399">
        <f t="shared" si="477"/>
        <v>93.158953722334005</v>
      </c>
      <c r="DT399">
        <f t="shared" si="478"/>
        <v>6.8410462776659964</v>
      </c>
      <c r="DU399">
        <f t="shared" si="479"/>
        <v>0.70979671018065715</v>
      </c>
      <c r="DV399">
        <f t="shared" si="480"/>
        <v>91.814946619217082</v>
      </c>
      <c r="DW399">
        <f t="shared" si="481"/>
        <v>8.185053380782918</v>
      </c>
      <c r="DX399">
        <f t="shared" si="482"/>
        <v>3.0508628703067533</v>
      </c>
      <c r="DY399">
        <f t="shared" si="483"/>
        <v>91.637688358999839</v>
      </c>
      <c r="DZ399">
        <f t="shared" si="484"/>
        <v>8.362311641000165</v>
      </c>
      <c r="EA399">
        <f t="shared" si="485"/>
        <v>4.1900739603120076</v>
      </c>
      <c r="EB399">
        <f t="shared" si="486"/>
        <v>49.493609838437422</v>
      </c>
      <c r="EC399">
        <f t="shared" si="487"/>
        <v>50.506390161562578</v>
      </c>
      <c r="ED399">
        <f t="shared" si="488"/>
        <v>0.27735117002788667</v>
      </c>
      <c r="EE399">
        <f t="shared" si="489"/>
        <v>68.123861566484521</v>
      </c>
      <c r="EF399">
        <f t="shared" si="490"/>
        <v>31.876138433515482</v>
      </c>
      <c r="EG399">
        <f t="shared" si="491"/>
        <v>3.5565614517237201</v>
      </c>
      <c r="EH399">
        <f t="shared" si="492"/>
        <v>62.201704545454547</v>
      </c>
      <c r="EI399">
        <f t="shared" si="493"/>
        <v>37.798295454545453</v>
      </c>
    </row>
    <row r="400" spans="1:139" x14ac:dyDescent="0.25">
      <c r="A400" t="s">
        <v>2559</v>
      </c>
      <c r="B400">
        <v>399</v>
      </c>
      <c r="C400" t="s">
        <v>459</v>
      </c>
      <c r="E400">
        <v>613192</v>
      </c>
      <c r="F400">
        <v>303624</v>
      </c>
      <c r="G400">
        <v>309568</v>
      </c>
      <c r="H400">
        <v>179320</v>
      </c>
      <c r="I400">
        <v>132271</v>
      </c>
      <c r="J400">
        <v>47049</v>
      </c>
      <c r="K400">
        <f t="shared" si="430"/>
        <v>29.243695286305105</v>
      </c>
      <c r="L400">
        <f t="shared" si="431"/>
        <v>43.564079255921797</v>
      </c>
      <c r="M400">
        <f t="shared" si="432"/>
        <v>15.198276307628694</v>
      </c>
      <c r="N400">
        <f t="shared" si="494"/>
        <v>73.762547401293773</v>
      </c>
      <c r="O400">
        <f t="shared" si="495"/>
        <v>26.237452598706223</v>
      </c>
      <c r="P400">
        <f t="shared" si="433"/>
        <v>80.858799910774039</v>
      </c>
      <c r="Q400">
        <f t="shared" si="434"/>
        <v>2.1916127593129602</v>
      </c>
      <c r="R400">
        <f t="shared" si="435"/>
        <v>2.3661610528663841</v>
      </c>
      <c r="S400">
        <f t="shared" si="496"/>
        <v>3.1374079857238453</v>
      </c>
      <c r="T400">
        <f t="shared" si="436"/>
        <v>11.446018291322774</v>
      </c>
      <c r="U400">
        <f t="shared" si="437"/>
        <v>19.141200089225965</v>
      </c>
      <c r="V400">
        <f t="shared" si="438"/>
        <v>3432400</v>
      </c>
      <c r="W400">
        <v>119932</v>
      </c>
      <c r="X400">
        <v>93631</v>
      </c>
      <c r="Y400">
        <v>26301</v>
      </c>
      <c r="Z400">
        <v>23913</v>
      </c>
      <c r="AA400">
        <v>11703</v>
      </c>
      <c r="AB400">
        <v>12210</v>
      </c>
      <c r="AC400">
        <v>1151</v>
      </c>
      <c r="AD400">
        <v>887</v>
      </c>
      <c r="AE400">
        <v>264</v>
      </c>
      <c r="AF400">
        <v>198</v>
      </c>
      <c r="AG400">
        <v>117</v>
      </c>
      <c r="AH400">
        <v>81</v>
      </c>
      <c r="AI400">
        <v>1783</v>
      </c>
      <c r="AJ400">
        <v>831</v>
      </c>
      <c r="AK400">
        <v>952</v>
      </c>
      <c r="AL400">
        <v>1949</v>
      </c>
      <c r="AM400">
        <v>1386</v>
      </c>
      <c r="AN400">
        <v>563</v>
      </c>
      <c r="AO400">
        <v>507</v>
      </c>
      <c r="AP400">
        <v>481</v>
      </c>
      <c r="AQ400">
        <v>26</v>
      </c>
      <c r="AR400">
        <v>5626</v>
      </c>
      <c r="AS400">
        <v>4326</v>
      </c>
      <c r="AT400">
        <v>1300</v>
      </c>
      <c r="AU400">
        <v>33</v>
      </c>
      <c r="AV400">
        <v>32</v>
      </c>
      <c r="AW400">
        <v>1</v>
      </c>
      <c r="AX400">
        <v>4210</v>
      </c>
      <c r="AY400">
        <v>3762</v>
      </c>
      <c r="AZ400">
        <v>448</v>
      </c>
      <c r="BA400">
        <v>2357</v>
      </c>
      <c r="BB400">
        <v>2243</v>
      </c>
      <c r="BC400">
        <v>114</v>
      </c>
      <c r="BD400">
        <v>859</v>
      </c>
      <c r="BE400">
        <v>660</v>
      </c>
      <c r="BF400">
        <v>199</v>
      </c>
      <c r="BG400">
        <v>1</v>
      </c>
      <c r="BH400">
        <v>1</v>
      </c>
      <c r="BI400">
        <v>0</v>
      </c>
      <c r="BJ400">
        <v>130</v>
      </c>
      <c r="BK400">
        <v>115</v>
      </c>
      <c r="BL400">
        <v>15</v>
      </c>
      <c r="BM400">
        <v>446</v>
      </c>
      <c r="BN400">
        <v>416</v>
      </c>
      <c r="BO400">
        <v>30</v>
      </c>
      <c r="BP400">
        <v>6110</v>
      </c>
      <c r="BQ400">
        <v>5730</v>
      </c>
      <c r="BR400">
        <v>380</v>
      </c>
      <c r="BS400">
        <v>6789</v>
      </c>
      <c r="BT400">
        <v>3704</v>
      </c>
      <c r="BU400">
        <v>3085</v>
      </c>
      <c r="BV400">
        <v>452</v>
      </c>
      <c r="BW400">
        <v>162</v>
      </c>
      <c r="BX400">
        <v>290</v>
      </c>
      <c r="BY400">
        <v>2874</v>
      </c>
      <c r="BZ400">
        <v>2084</v>
      </c>
      <c r="CA400">
        <v>790</v>
      </c>
      <c r="CB400" t="str">
        <f t="shared" si="497"/>
        <v>CultivatorsTotal</v>
      </c>
      <c r="CC400" t="str">
        <f t="shared" si="498"/>
        <v>CultivatorsMale</v>
      </c>
      <c r="CD400" t="str">
        <f t="shared" si="499"/>
        <v>CultivatorsFemale</v>
      </c>
      <c r="CE400">
        <f t="shared" si="439"/>
        <v>66.881552531786753</v>
      </c>
      <c r="CF400">
        <f t="shared" si="440"/>
        <v>78.070073041390117</v>
      </c>
      <c r="CG400">
        <f t="shared" si="441"/>
        <v>21.92992695860988</v>
      </c>
      <c r="CH400">
        <f t="shared" si="442"/>
        <v>13.335378095025652</v>
      </c>
      <c r="CI400">
        <f t="shared" si="443"/>
        <v>48.939907163467574</v>
      </c>
      <c r="CJ400">
        <f t="shared" si="444"/>
        <v>51.060092836532434</v>
      </c>
      <c r="CK400">
        <f t="shared" si="445"/>
        <v>0.64186928396163279</v>
      </c>
      <c r="CL400">
        <f t="shared" si="446"/>
        <v>77.063423110338832</v>
      </c>
      <c r="CM400">
        <f t="shared" si="447"/>
        <v>22.936576889661165</v>
      </c>
      <c r="CN400">
        <f t="shared" si="448"/>
        <v>0.1104171313852331</v>
      </c>
      <c r="CO400">
        <f t="shared" si="449"/>
        <v>59.090909090909093</v>
      </c>
      <c r="CP400">
        <f t="shared" si="500"/>
        <v>40.909090909090914</v>
      </c>
      <c r="CQ400">
        <f t="shared" si="450"/>
        <v>0.99431184474682122</v>
      </c>
      <c r="CR400">
        <f t="shared" si="451"/>
        <v>46.606842400448684</v>
      </c>
      <c r="CS400">
        <f t="shared" si="452"/>
        <v>53.393157599551323</v>
      </c>
      <c r="CT400">
        <f t="shared" si="453"/>
        <v>1.0868837831809057</v>
      </c>
      <c r="CU400">
        <f t="shared" si="454"/>
        <v>71.113391482811693</v>
      </c>
      <c r="CV400">
        <f t="shared" si="455"/>
        <v>28.8866085171883</v>
      </c>
      <c r="CW400">
        <f t="shared" si="456"/>
        <v>0.28273477581976353</v>
      </c>
      <c r="CX400">
        <f t="shared" si="457"/>
        <v>94.871794871794862</v>
      </c>
      <c r="CY400">
        <f t="shared" si="458"/>
        <v>5.1282051282051277</v>
      </c>
      <c r="CZ400">
        <f t="shared" si="459"/>
        <v>3.1374079857238453</v>
      </c>
      <c r="DA400">
        <f t="shared" si="460"/>
        <v>76.892996800568795</v>
      </c>
      <c r="DB400">
        <f t="shared" si="461"/>
        <v>23.107003199431212</v>
      </c>
      <c r="DC400">
        <f t="shared" si="462"/>
        <v>1.8402855230872185E-2</v>
      </c>
      <c r="DD400">
        <f t="shared" si="463"/>
        <v>96.969696969696969</v>
      </c>
      <c r="DE400">
        <f t="shared" si="501"/>
        <v>3.0303030303030303</v>
      </c>
      <c r="DF400">
        <f t="shared" si="464"/>
        <v>2.3477581976355117</v>
      </c>
      <c r="DG400">
        <f t="shared" si="465"/>
        <v>89.358669833729223</v>
      </c>
      <c r="DH400">
        <f t="shared" si="466"/>
        <v>10.641330166270784</v>
      </c>
      <c r="DI400">
        <f t="shared" si="467"/>
        <v>1.3144099933080526</v>
      </c>
      <c r="DJ400">
        <f t="shared" si="468"/>
        <v>95.163343232923197</v>
      </c>
      <c r="DK400">
        <f t="shared" si="469"/>
        <v>4.8366567670767928</v>
      </c>
      <c r="DL400">
        <f t="shared" si="470"/>
        <v>0.47903189828240017</v>
      </c>
      <c r="DM400">
        <f t="shared" si="471"/>
        <v>76.833527357392313</v>
      </c>
      <c r="DN400">
        <f t="shared" si="472"/>
        <v>23.166472642607683</v>
      </c>
      <c r="DO400">
        <f t="shared" si="473"/>
        <v>5.576622797233995E-4</v>
      </c>
      <c r="DP400">
        <f t="shared" si="474"/>
        <v>100</v>
      </c>
      <c r="DQ400">
        <f t="shared" si="475"/>
        <v>0</v>
      </c>
      <c r="DR400">
        <f t="shared" si="476"/>
        <v>7.2496096364041945E-2</v>
      </c>
      <c r="DS400">
        <f t="shared" si="477"/>
        <v>88.461538461538453</v>
      </c>
      <c r="DT400">
        <f t="shared" si="478"/>
        <v>11.538461538461538</v>
      </c>
      <c r="DU400">
        <f t="shared" si="479"/>
        <v>0.24871737675663616</v>
      </c>
      <c r="DV400">
        <f t="shared" si="480"/>
        <v>93.27354260089686</v>
      </c>
      <c r="DW400">
        <f t="shared" si="481"/>
        <v>6.7264573991031389</v>
      </c>
      <c r="DX400">
        <f t="shared" si="482"/>
        <v>3.4073165291099707</v>
      </c>
      <c r="DY400">
        <f t="shared" si="483"/>
        <v>93.780687397708675</v>
      </c>
      <c r="DZ400">
        <f t="shared" si="484"/>
        <v>6.2193126022913257</v>
      </c>
      <c r="EA400">
        <f t="shared" si="485"/>
        <v>3.7859692170421595</v>
      </c>
      <c r="EB400">
        <f t="shared" si="486"/>
        <v>54.558845190749736</v>
      </c>
      <c r="EC400">
        <f t="shared" si="487"/>
        <v>45.441154809250257</v>
      </c>
      <c r="ED400">
        <f t="shared" si="488"/>
        <v>0.25206335043497657</v>
      </c>
      <c r="EE400">
        <f t="shared" si="489"/>
        <v>35.840707964601769</v>
      </c>
      <c r="EF400">
        <f t="shared" si="490"/>
        <v>64.159292035398224</v>
      </c>
      <c r="EG400">
        <f t="shared" si="491"/>
        <v>1.60272139192505</v>
      </c>
      <c r="EH400">
        <f t="shared" si="492"/>
        <v>72.512178148921365</v>
      </c>
      <c r="EI400">
        <f t="shared" si="493"/>
        <v>27.487821851078635</v>
      </c>
    </row>
    <row r="401" spans="1:139" x14ac:dyDescent="0.25">
      <c r="A401" t="s">
        <v>1960</v>
      </c>
      <c r="B401">
        <v>400</v>
      </c>
      <c r="C401" t="s">
        <v>460</v>
      </c>
      <c r="E401">
        <v>658917</v>
      </c>
      <c r="F401">
        <v>334737</v>
      </c>
      <c r="G401">
        <v>324180</v>
      </c>
      <c r="H401">
        <v>173074</v>
      </c>
      <c r="I401">
        <v>129629</v>
      </c>
      <c r="J401">
        <v>43445</v>
      </c>
      <c r="K401">
        <f t="shared" si="430"/>
        <v>26.266434163938708</v>
      </c>
      <c r="L401">
        <f t="shared" si="431"/>
        <v>38.72562638728315</v>
      </c>
      <c r="M401">
        <f t="shared" si="432"/>
        <v>13.401505336541428</v>
      </c>
      <c r="N401">
        <f t="shared" si="494"/>
        <v>74.898020499901776</v>
      </c>
      <c r="O401">
        <f t="shared" si="495"/>
        <v>25.101979500098224</v>
      </c>
      <c r="P401">
        <f t="shared" si="433"/>
        <v>57.469059477448951</v>
      </c>
      <c r="Q401">
        <f t="shared" si="434"/>
        <v>14.770560569467394</v>
      </c>
      <c r="R401">
        <f t="shared" si="435"/>
        <v>5.6958295295653887</v>
      </c>
      <c r="S401">
        <f t="shared" si="496"/>
        <v>5.7547638582340497</v>
      </c>
      <c r="T401">
        <f t="shared" si="436"/>
        <v>16.309786565284213</v>
      </c>
      <c r="U401">
        <f t="shared" si="437"/>
        <v>42.530940522551049</v>
      </c>
      <c r="V401">
        <f t="shared" si="438"/>
        <v>7361000</v>
      </c>
      <c r="W401">
        <v>70245</v>
      </c>
      <c r="X401">
        <v>50779</v>
      </c>
      <c r="Y401">
        <v>19466</v>
      </c>
      <c r="Z401">
        <v>27213</v>
      </c>
      <c r="AA401">
        <v>16196</v>
      </c>
      <c r="AB401">
        <v>11017</v>
      </c>
      <c r="AC401">
        <v>2006</v>
      </c>
      <c r="AD401">
        <v>1760</v>
      </c>
      <c r="AE401">
        <v>246</v>
      </c>
      <c r="AF401">
        <v>19678</v>
      </c>
      <c r="AG401">
        <v>18586</v>
      </c>
      <c r="AH401">
        <v>1092</v>
      </c>
      <c r="AI401">
        <v>1844</v>
      </c>
      <c r="AJ401">
        <v>1388</v>
      </c>
      <c r="AK401">
        <v>456</v>
      </c>
      <c r="AL401">
        <v>4042</v>
      </c>
      <c r="AM401">
        <v>3530</v>
      </c>
      <c r="AN401">
        <v>512</v>
      </c>
      <c r="AO401">
        <v>454</v>
      </c>
      <c r="AP401">
        <v>444</v>
      </c>
      <c r="AQ401">
        <v>10</v>
      </c>
      <c r="AR401">
        <v>9960</v>
      </c>
      <c r="AS401">
        <v>8284</v>
      </c>
      <c r="AT401">
        <v>1676</v>
      </c>
      <c r="AU401">
        <v>46</v>
      </c>
      <c r="AV401">
        <v>46</v>
      </c>
      <c r="AW401">
        <v>0</v>
      </c>
      <c r="AX401">
        <v>9812</v>
      </c>
      <c r="AY401">
        <v>9116</v>
      </c>
      <c r="AZ401">
        <v>696</v>
      </c>
      <c r="BA401">
        <v>4412</v>
      </c>
      <c r="BB401">
        <v>4312</v>
      </c>
      <c r="BC401">
        <v>100</v>
      </c>
      <c r="BD401">
        <v>1022</v>
      </c>
      <c r="BE401">
        <v>886</v>
      </c>
      <c r="BF401">
        <v>136</v>
      </c>
      <c r="BG401">
        <v>8</v>
      </c>
      <c r="BH401">
        <v>8</v>
      </c>
      <c r="BI401">
        <v>0</v>
      </c>
      <c r="BJ401">
        <v>392</v>
      </c>
      <c r="BK401">
        <v>368</v>
      </c>
      <c r="BL401">
        <v>24</v>
      </c>
      <c r="BM401">
        <v>892</v>
      </c>
      <c r="BN401">
        <v>802</v>
      </c>
      <c r="BO401">
        <v>90</v>
      </c>
      <c r="BP401">
        <v>4956</v>
      </c>
      <c r="BQ401">
        <v>4342</v>
      </c>
      <c r="BR401">
        <v>614</v>
      </c>
      <c r="BS401">
        <v>10674</v>
      </c>
      <c r="BT401">
        <v>5366</v>
      </c>
      <c r="BU401">
        <v>5308</v>
      </c>
      <c r="BV401">
        <v>700</v>
      </c>
      <c r="BW401">
        <v>356</v>
      </c>
      <c r="BX401">
        <v>344</v>
      </c>
      <c r="BY401">
        <v>4718</v>
      </c>
      <c r="BZ401">
        <v>3060</v>
      </c>
      <c r="CA401">
        <v>1658</v>
      </c>
      <c r="CB401" t="str">
        <f t="shared" si="497"/>
        <v>CultivatorsTotal</v>
      </c>
      <c r="CC401" t="str">
        <f t="shared" si="498"/>
        <v>CultivatorsMale</v>
      </c>
      <c r="CD401" t="str">
        <f t="shared" si="499"/>
        <v>CultivatorsFemale</v>
      </c>
      <c r="CE401">
        <f t="shared" si="439"/>
        <v>40.586685464021173</v>
      </c>
      <c r="CF401">
        <f t="shared" si="440"/>
        <v>72.288419104562607</v>
      </c>
      <c r="CG401">
        <f t="shared" si="441"/>
        <v>27.7115808954374</v>
      </c>
      <c r="CH401">
        <f t="shared" si="442"/>
        <v>15.723332216277431</v>
      </c>
      <c r="CI401">
        <f t="shared" si="443"/>
        <v>59.51567265645096</v>
      </c>
      <c r="CJ401">
        <f t="shared" si="444"/>
        <v>40.48432734354904</v>
      </c>
      <c r="CK401">
        <f t="shared" si="445"/>
        <v>1.1590417971503519</v>
      </c>
      <c r="CL401">
        <f t="shared" si="446"/>
        <v>87.736789631106689</v>
      </c>
      <c r="CM401">
        <f t="shared" si="447"/>
        <v>12.26321036889332</v>
      </c>
      <c r="CN401">
        <f t="shared" si="448"/>
        <v>11.36970313276402</v>
      </c>
      <c r="CO401">
        <f t="shared" si="449"/>
        <v>94.450655554426262</v>
      </c>
      <c r="CP401">
        <f t="shared" si="500"/>
        <v>5.5493444455737375</v>
      </c>
      <c r="CQ401">
        <f t="shared" si="450"/>
        <v>1.0654402163236534</v>
      </c>
      <c r="CR401">
        <f t="shared" si="451"/>
        <v>75.271149674620389</v>
      </c>
      <c r="CS401">
        <f t="shared" si="452"/>
        <v>24.728850325379607</v>
      </c>
      <c r="CT401">
        <f t="shared" si="453"/>
        <v>2.3354172203797217</v>
      </c>
      <c r="CU401">
        <f t="shared" si="454"/>
        <v>87.333003463631869</v>
      </c>
      <c r="CV401">
        <f t="shared" si="455"/>
        <v>12.666996536368135</v>
      </c>
      <c r="CW401">
        <f t="shared" si="456"/>
        <v>0.26231554132914242</v>
      </c>
      <c r="CX401">
        <f t="shared" si="457"/>
        <v>97.797356828193841</v>
      </c>
      <c r="CY401">
        <f t="shared" si="458"/>
        <v>2.2026431718061676</v>
      </c>
      <c r="CZ401">
        <f t="shared" si="459"/>
        <v>5.7547638582340497</v>
      </c>
      <c r="DA401">
        <f t="shared" si="460"/>
        <v>83.172690763052202</v>
      </c>
      <c r="DB401">
        <f t="shared" si="461"/>
        <v>16.827309236947791</v>
      </c>
      <c r="DC401">
        <f t="shared" si="462"/>
        <v>2.6578226654494611E-2</v>
      </c>
      <c r="DD401">
        <f t="shared" si="463"/>
        <v>100</v>
      </c>
      <c r="DE401">
        <f t="shared" si="501"/>
        <v>0</v>
      </c>
      <c r="DF401">
        <f t="shared" si="464"/>
        <v>5.6692513029108937</v>
      </c>
      <c r="DG401">
        <f t="shared" si="465"/>
        <v>92.906644924582153</v>
      </c>
      <c r="DH401">
        <f t="shared" si="466"/>
        <v>7.0933550754178549</v>
      </c>
      <c r="DI401">
        <f t="shared" si="467"/>
        <v>2.5491986086876133</v>
      </c>
      <c r="DJ401">
        <f t="shared" si="468"/>
        <v>97.733454215775168</v>
      </c>
      <c r="DK401">
        <f t="shared" si="469"/>
        <v>2.2665457842248413</v>
      </c>
      <c r="DL401">
        <f t="shared" si="470"/>
        <v>0.59049886175855415</v>
      </c>
      <c r="DM401">
        <f t="shared" si="471"/>
        <v>86.692759295499016</v>
      </c>
      <c r="DN401">
        <f t="shared" si="472"/>
        <v>13.307240704500977</v>
      </c>
      <c r="DO401">
        <f t="shared" si="473"/>
        <v>4.6223002877381928E-3</v>
      </c>
      <c r="DP401">
        <f t="shared" si="474"/>
        <v>100</v>
      </c>
      <c r="DQ401">
        <f t="shared" si="475"/>
        <v>0</v>
      </c>
      <c r="DR401">
        <f t="shared" si="476"/>
        <v>0.22649271409917149</v>
      </c>
      <c r="DS401">
        <f t="shared" si="477"/>
        <v>93.877551020408163</v>
      </c>
      <c r="DT401">
        <f t="shared" si="478"/>
        <v>6.1224489795918364</v>
      </c>
      <c r="DU401">
        <f t="shared" si="479"/>
        <v>0.51538648208280857</v>
      </c>
      <c r="DV401">
        <f t="shared" si="480"/>
        <v>89.91031390134529</v>
      </c>
      <c r="DW401">
        <f t="shared" si="481"/>
        <v>10.089686098654708</v>
      </c>
      <c r="DX401">
        <f t="shared" si="482"/>
        <v>2.8635150282538104</v>
      </c>
      <c r="DY401">
        <f t="shared" si="483"/>
        <v>87.610976594027449</v>
      </c>
      <c r="DZ401">
        <f t="shared" si="484"/>
        <v>12.389023405972559</v>
      </c>
      <c r="EA401">
        <f t="shared" si="485"/>
        <v>6.1673041589146838</v>
      </c>
      <c r="EB401">
        <f t="shared" si="486"/>
        <v>50.271688214352629</v>
      </c>
      <c r="EC401">
        <f t="shared" si="487"/>
        <v>49.728311785647364</v>
      </c>
      <c r="ED401">
        <f t="shared" si="488"/>
        <v>0.4044512751770919</v>
      </c>
      <c r="EE401">
        <f t="shared" si="489"/>
        <v>50.857142857142854</v>
      </c>
      <c r="EF401">
        <f t="shared" si="490"/>
        <v>49.142857142857146</v>
      </c>
      <c r="EG401">
        <f t="shared" si="491"/>
        <v>2.7260015946935994</v>
      </c>
      <c r="EH401">
        <f t="shared" si="492"/>
        <v>64.857990674014417</v>
      </c>
      <c r="EI401">
        <f t="shared" si="493"/>
        <v>35.142009325985583</v>
      </c>
    </row>
    <row r="402" spans="1:139" x14ac:dyDescent="0.25">
      <c r="A402" t="s">
        <v>1962</v>
      </c>
      <c r="B402">
        <v>401</v>
      </c>
      <c r="C402" t="s">
        <v>461</v>
      </c>
      <c r="E402">
        <v>2359886</v>
      </c>
      <c r="F402">
        <v>1193129</v>
      </c>
      <c r="G402">
        <v>1166757</v>
      </c>
      <c r="H402">
        <v>622371</v>
      </c>
      <c r="I402">
        <v>459914</v>
      </c>
      <c r="J402">
        <v>162457</v>
      </c>
      <c r="K402">
        <f t="shared" si="430"/>
        <v>26.372926488821918</v>
      </c>
      <c r="L402">
        <f t="shared" si="431"/>
        <v>38.546879675206959</v>
      </c>
      <c r="M402">
        <f t="shared" si="432"/>
        <v>13.923807613753336</v>
      </c>
      <c r="N402">
        <f t="shared" si="494"/>
        <v>73.897080680173076</v>
      </c>
      <c r="O402">
        <f t="shared" si="495"/>
        <v>26.102919319826924</v>
      </c>
      <c r="P402">
        <f t="shared" si="433"/>
        <v>78.715589254640733</v>
      </c>
      <c r="Q402">
        <f t="shared" si="434"/>
        <v>3.7514601419410614</v>
      </c>
      <c r="R402">
        <f t="shared" si="435"/>
        <v>3.152139158154863</v>
      </c>
      <c r="S402">
        <f t="shared" si="496"/>
        <v>1.8469690907834717</v>
      </c>
      <c r="T402">
        <f t="shared" si="436"/>
        <v>12.533842354479884</v>
      </c>
      <c r="U402">
        <f t="shared" si="437"/>
        <v>21.284410745359281</v>
      </c>
      <c r="V402">
        <f t="shared" si="438"/>
        <v>13246800.000000002</v>
      </c>
      <c r="W402">
        <v>316824</v>
      </c>
      <c r="X402">
        <v>246740</v>
      </c>
      <c r="Y402">
        <v>70084</v>
      </c>
      <c r="Z402">
        <v>168037</v>
      </c>
      <c r="AA402">
        <v>105981</v>
      </c>
      <c r="AB402">
        <v>62056</v>
      </c>
      <c r="AC402">
        <v>5042</v>
      </c>
      <c r="AD402">
        <v>4352</v>
      </c>
      <c r="AE402">
        <v>690</v>
      </c>
      <c r="AF402">
        <v>11648</v>
      </c>
      <c r="AG402">
        <v>10979</v>
      </c>
      <c r="AH402">
        <v>669</v>
      </c>
      <c r="AI402">
        <v>5650</v>
      </c>
      <c r="AJ402">
        <v>3966</v>
      </c>
      <c r="AK402">
        <v>1684</v>
      </c>
      <c r="AL402">
        <v>6050</v>
      </c>
      <c r="AM402">
        <v>5360</v>
      </c>
      <c r="AN402">
        <v>690</v>
      </c>
      <c r="AO402">
        <v>1641</v>
      </c>
      <c r="AP402">
        <v>1594</v>
      </c>
      <c r="AQ402">
        <v>47</v>
      </c>
      <c r="AR402">
        <v>11495</v>
      </c>
      <c r="AS402">
        <v>10089</v>
      </c>
      <c r="AT402">
        <v>1406</v>
      </c>
      <c r="AU402">
        <v>49</v>
      </c>
      <c r="AV402">
        <v>49</v>
      </c>
      <c r="AW402">
        <v>0</v>
      </c>
      <c r="AX402">
        <v>19569</v>
      </c>
      <c r="AY402">
        <v>18431</v>
      </c>
      <c r="AZ402">
        <v>1138</v>
      </c>
      <c r="BA402">
        <v>7942</v>
      </c>
      <c r="BB402">
        <v>7769</v>
      </c>
      <c r="BC402">
        <v>173</v>
      </c>
      <c r="BD402">
        <v>4472</v>
      </c>
      <c r="BE402">
        <v>2535</v>
      </c>
      <c r="BF402">
        <v>1937</v>
      </c>
      <c r="BG402">
        <v>39</v>
      </c>
      <c r="BH402">
        <v>38</v>
      </c>
      <c r="BI402">
        <v>1</v>
      </c>
      <c r="BJ402">
        <v>896</v>
      </c>
      <c r="BK402">
        <v>815</v>
      </c>
      <c r="BL402">
        <v>81</v>
      </c>
      <c r="BM402">
        <v>3199</v>
      </c>
      <c r="BN402">
        <v>2941</v>
      </c>
      <c r="BO402">
        <v>258</v>
      </c>
      <c r="BP402">
        <v>12338</v>
      </c>
      <c r="BQ402">
        <v>10786</v>
      </c>
      <c r="BR402">
        <v>1552</v>
      </c>
      <c r="BS402">
        <v>34555</v>
      </c>
      <c r="BT402">
        <v>18637</v>
      </c>
      <c r="BU402">
        <v>15918</v>
      </c>
      <c r="BV402">
        <v>1328</v>
      </c>
      <c r="BW402">
        <v>815</v>
      </c>
      <c r="BX402">
        <v>513</v>
      </c>
      <c r="BY402">
        <v>11597</v>
      </c>
      <c r="BZ402">
        <v>8037</v>
      </c>
      <c r="CA402">
        <v>3560</v>
      </c>
      <c r="CB402" t="str">
        <f t="shared" si="497"/>
        <v>CultivatorsTotal</v>
      </c>
      <c r="CC402" t="str">
        <f t="shared" si="498"/>
        <v>CultivatorsMale</v>
      </c>
      <c r="CD402" t="str">
        <f t="shared" si="499"/>
        <v>CultivatorsFemale</v>
      </c>
      <c r="CE402">
        <f t="shared" si="439"/>
        <v>50.905970875892358</v>
      </c>
      <c r="CF402">
        <f t="shared" si="440"/>
        <v>77.879201070625953</v>
      </c>
      <c r="CG402">
        <f t="shared" si="441"/>
        <v>22.12079892937404</v>
      </c>
      <c r="CH402">
        <f t="shared" si="442"/>
        <v>26.999490657501717</v>
      </c>
      <c r="CI402">
        <f t="shared" si="443"/>
        <v>63.070038146360616</v>
      </c>
      <c r="CJ402">
        <f t="shared" si="444"/>
        <v>36.929961853639377</v>
      </c>
      <c r="CK402">
        <f t="shared" si="445"/>
        <v>0.81012772124665189</v>
      </c>
      <c r="CL402">
        <f t="shared" si="446"/>
        <v>86.314954383181274</v>
      </c>
      <c r="CM402">
        <f t="shared" si="447"/>
        <v>13.685045616818723</v>
      </c>
      <c r="CN402">
        <f t="shared" si="448"/>
        <v>1.8715524984293936</v>
      </c>
      <c r="CO402">
        <f t="shared" si="449"/>
        <v>94.25652472527473</v>
      </c>
      <c r="CP402">
        <f t="shared" si="500"/>
        <v>5.7434752747252746</v>
      </c>
      <c r="CQ402">
        <f t="shared" si="450"/>
        <v>0.90781864836247184</v>
      </c>
      <c r="CR402">
        <f t="shared" si="451"/>
        <v>70.194690265486727</v>
      </c>
      <c r="CS402">
        <f t="shared" si="452"/>
        <v>29.805309734513273</v>
      </c>
      <c r="CT402">
        <f t="shared" si="453"/>
        <v>0.97208899514919567</v>
      </c>
      <c r="CU402">
        <f t="shared" si="454"/>
        <v>88.595041322314046</v>
      </c>
      <c r="CV402">
        <f t="shared" si="455"/>
        <v>11.404958677685951</v>
      </c>
      <c r="CW402">
        <f t="shared" si="456"/>
        <v>0.26366909769253388</v>
      </c>
      <c r="CX402">
        <f t="shared" si="457"/>
        <v>97.135892748324196</v>
      </c>
      <c r="CY402">
        <f t="shared" si="458"/>
        <v>2.8641072516758075</v>
      </c>
      <c r="CZ402">
        <f t="shared" si="459"/>
        <v>1.8469690907834717</v>
      </c>
      <c r="DA402">
        <f t="shared" si="460"/>
        <v>87.768595041322314</v>
      </c>
      <c r="DB402">
        <f t="shared" si="461"/>
        <v>12.231404958677686</v>
      </c>
      <c r="DC402">
        <f t="shared" si="462"/>
        <v>7.8731174813736499E-3</v>
      </c>
      <c r="DD402">
        <f t="shared" si="463"/>
        <v>100</v>
      </c>
      <c r="DE402">
        <f t="shared" si="501"/>
        <v>0</v>
      </c>
      <c r="DF402">
        <f t="shared" si="464"/>
        <v>3.1442660406734895</v>
      </c>
      <c r="DG402">
        <f t="shared" si="465"/>
        <v>94.184679850784406</v>
      </c>
      <c r="DH402">
        <f t="shared" si="466"/>
        <v>5.8153201492155961</v>
      </c>
      <c r="DI402">
        <f t="shared" si="467"/>
        <v>1.2760877354503986</v>
      </c>
      <c r="DJ402">
        <f t="shared" si="468"/>
        <v>97.821707378494082</v>
      </c>
      <c r="DK402">
        <f t="shared" si="469"/>
        <v>2.1782926215059182</v>
      </c>
      <c r="DL402">
        <f t="shared" si="470"/>
        <v>0.71854247707557073</v>
      </c>
      <c r="DM402">
        <f t="shared" si="471"/>
        <v>56.686046511627907</v>
      </c>
      <c r="DN402">
        <f t="shared" si="472"/>
        <v>43.313953488372093</v>
      </c>
      <c r="DO402">
        <f t="shared" si="473"/>
        <v>6.2663588117055575E-3</v>
      </c>
      <c r="DP402">
        <f t="shared" si="474"/>
        <v>97.435897435897431</v>
      </c>
      <c r="DQ402">
        <f t="shared" si="475"/>
        <v>2.5641025641025639</v>
      </c>
      <c r="DR402">
        <f t="shared" si="476"/>
        <v>0.14396557680226102</v>
      </c>
      <c r="DS402">
        <f t="shared" si="477"/>
        <v>90.959821428571431</v>
      </c>
      <c r="DT402">
        <f t="shared" si="478"/>
        <v>9.0401785714285712</v>
      </c>
      <c r="DU402">
        <f t="shared" si="479"/>
        <v>0.51400209842682254</v>
      </c>
      <c r="DV402">
        <f t="shared" si="480"/>
        <v>91.934979681150367</v>
      </c>
      <c r="DW402">
        <f t="shared" si="481"/>
        <v>8.0650203188496405</v>
      </c>
      <c r="DX402">
        <f t="shared" si="482"/>
        <v>1.9824188466364918</v>
      </c>
      <c r="DY402">
        <f t="shared" si="483"/>
        <v>87.420975846976816</v>
      </c>
      <c r="DZ402">
        <f t="shared" si="484"/>
        <v>12.57902415302318</v>
      </c>
      <c r="EA402">
        <f t="shared" si="485"/>
        <v>5.5521545830380914</v>
      </c>
      <c r="EB402">
        <f t="shared" si="486"/>
        <v>53.934307625524525</v>
      </c>
      <c r="EC402">
        <f t="shared" si="487"/>
        <v>46.065692374475475</v>
      </c>
      <c r="ED402">
        <f t="shared" si="488"/>
        <v>0.21337755133192263</v>
      </c>
      <c r="EE402">
        <f t="shared" si="489"/>
        <v>61.370481927710841</v>
      </c>
      <c r="EF402">
        <f t="shared" si="490"/>
        <v>38.629518072289152</v>
      </c>
      <c r="EG402">
        <f t="shared" si="491"/>
        <v>1.8633580292140861</v>
      </c>
      <c r="EH402">
        <f t="shared" si="492"/>
        <v>69.302405794602052</v>
      </c>
      <c r="EI402">
        <f t="shared" si="493"/>
        <v>30.697594205397948</v>
      </c>
    </row>
    <row r="403" spans="1:139" x14ac:dyDescent="0.25">
      <c r="A403" t="s">
        <v>1964</v>
      </c>
      <c r="B403">
        <v>402</v>
      </c>
      <c r="C403" t="s">
        <v>462</v>
      </c>
      <c r="E403">
        <v>851669</v>
      </c>
      <c r="F403">
        <v>424747</v>
      </c>
      <c r="G403">
        <v>426922</v>
      </c>
      <c r="H403">
        <v>291578</v>
      </c>
      <c r="I403">
        <v>199176</v>
      </c>
      <c r="J403">
        <v>92402</v>
      </c>
      <c r="K403">
        <f t="shared" si="430"/>
        <v>34.236070586107978</v>
      </c>
      <c r="L403">
        <f t="shared" si="431"/>
        <v>46.892856217936796</v>
      </c>
      <c r="M403">
        <f t="shared" si="432"/>
        <v>21.643766308599695</v>
      </c>
      <c r="N403">
        <f t="shared" si="494"/>
        <v>68.309680428564562</v>
      </c>
      <c r="O403">
        <f t="shared" si="495"/>
        <v>31.690319571435431</v>
      </c>
      <c r="P403">
        <f t="shared" si="433"/>
        <v>83.274115331060642</v>
      </c>
      <c r="Q403">
        <f t="shared" si="434"/>
        <v>2.6126799689962894</v>
      </c>
      <c r="R403">
        <f t="shared" si="435"/>
        <v>2.182263408076055</v>
      </c>
      <c r="S403">
        <f t="shared" si="496"/>
        <v>1.6112326718751073</v>
      </c>
      <c r="T403">
        <f t="shared" si="436"/>
        <v>10.319708619991905</v>
      </c>
      <c r="U403">
        <f t="shared" si="437"/>
        <v>16.725884668939358</v>
      </c>
      <c r="V403">
        <f t="shared" si="438"/>
        <v>4876900</v>
      </c>
      <c r="W403">
        <v>148091</v>
      </c>
      <c r="X403">
        <v>107457</v>
      </c>
      <c r="Y403">
        <v>40634</v>
      </c>
      <c r="Z403">
        <v>93151</v>
      </c>
      <c r="AA403">
        <v>55100</v>
      </c>
      <c r="AB403">
        <v>38051</v>
      </c>
      <c r="AC403">
        <v>1567</v>
      </c>
      <c r="AD403">
        <v>1158</v>
      </c>
      <c r="AE403">
        <v>409</v>
      </c>
      <c r="AF403">
        <v>86</v>
      </c>
      <c r="AG403">
        <v>78</v>
      </c>
      <c r="AH403">
        <v>8</v>
      </c>
      <c r="AI403">
        <v>4527</v>
      </c>
      <c r="AJ403">
        <v>2948</v>
      </c>
      <c r="AK403">
        <v>1579</v>
      </c>
      <c r="AL403">
        <v>3005</v>
      </c>
      <c r="AM403">
        <v>2557</v>
      </c>
      <c r="AN403">
        <v>448</v>
      </c>
      <c r="AO403">
        <v>609</v>
      </c>
      <c r="AP403">
        <v>584</v>
      </c>
      <c r="AQ403">
        <v>25</v>
      </c>
      <c r="AR403">
        <v>4698</v>
      </c>
      <c r="AS403">
        <v>3972</v>
      </c>
      <c r="AT403">
        <v>726</v>
      </c>
      <c r="AU403">
        <v>4</v>
      </c>
      <c r="AV403">
        <v>3</v>
      </c>
      <c r="AW403">
        <v>1</v>
      </c>
      <c r="AX403">
        <v>6359</v>
      </c>
      <c r="AY403">
        <v>5824</v>
      </c>
      <c r="AZ403">
        <v>535</v>
      </c>
      <c r="BA403">
        <v>3009</v>
      </c>
      <c r="BB403">
        <v>2939</v>
      </c>
      <c r="BC403">
        <v>70</v>
      </c>
      <c r="BD403">
        <v>1836</v>
      </c>
      <c r="BE403">
        <v>1267</v>
      </c>
      <c r="BF403">
        <v>569</v>
      </c>
      <c r="BG403">
        <v>7</v>
      </c>
      <c r="BH403">
        <v>7</v>
      </c>
      <c r="BI403">
        <v>0</v>
      </c>
      <c r="BJ403">
        <v>236</v>
      </c>
      <c r="BK403">
        <v>217</v>
      </c>
      <c r="BL403">
        <v>19</v>
      </c>
      <c r="BM403">
        <v>931</v>
      </c>
      <c r="BN403">
        <v>844</v>
      </c>
      <c r="BO403">
        <v>87</v>
      </c>
      <c r="BP403">
        <v>4563</v>
      </c>
      <c r="BQ403">
        <v>4030</v>
      </c>
      <c r="BR403">
        <v>533</v>
      </c>
      <c r="BS403">
        <v>14849</v>
      </c>
      <c r="BT403">
        <v>7531</v>
      </c>
      <c r="BU403">
        <v>7318</v>
      </c>
      <c r="BV403">
        <v>453</v>
      </c>
      <c r="BW403">
        <v>252</v>
      </c>
      <c r="BX403">
        <v>201</v>
      </c>
      <c r="BY403">
        <v>3597</v>
      </c>
      <c r="BZ403">
        <v>2408</v>
      </c>
      <c r="CA403">
        <v>1189</v>
      </c>
      <c r="CB403" t="str">
        <f t="shared" si="497"/>
        <v>CultivatorsTotal</v>
      </c>
      <c r="CC403" t="str">
        <f t="shared" si="498"/>
        <v>CultivatorsMale</v>
      </c>
      <c r="CD403" t="str">
        <f t="shared" si="499"/>
        <v>CultivatorsFemale</v>
      </c>
      <c r="CE403">
        <f t="shared" si="439"/>
        <v>50.789497149990737</v>
      </c>
      <c r="CF403">
        <f t="shared" si="440"/>
        <v>72.561465585349552</v>
      </c>
      <c r="CG403">
        <f t="shared" si="441"/>
        <v>27.438534414650452</v>
      </c>
      <c r="CH403">
        <f t="shared" si="442"/>
        <v>31.947197662375075</v>
      </c>
      <c r="CI403">
        <f t="shared" si="443"/>
        <v>59.151270517761489</v>
      </c>
      <c r="CJ403">
        <f t="shared" si="444"/>
        <v>40.848729482238518</v>
      </c>
      <c r="CK403">
        <f t="shared" si="445"/>
        <v>0.5374205186948261</v>
      </c>
      <c r="CL403">
        <f t="shared" si="446"/>
        <v>73.899170389278879</v>
      </c>
      <c r="CM403">
        <f t="shared" si="447"/>
        <v>26.100829610721121</v>
      </c>
      <c r="CN403">
        <f t="shared" si="448"/>
        <v>2.949468066863755E-2</v>
      </c>
      <c r="CO403">
        <f t="shared" si="449"/>
        <v>90.697674418604649</v>
      </c>
      <c r="CP403">
        <f t="shared" si="500"/>
        <v>9.3023255813953494</v>
      </c>
      <c r="CQ403">
        <f t="shared" si="450"/>
        <v>1.5525862719409558</v>
      </c>
      <c r="CR403">
        <f t="shared" si="451"/>
        <v>65.120388778440457</v>
      </c>
      <c r="CS403">
        <f t="shared" si="452"/>
        <v>34.879611221559529</v>
      </c>
      <c r="CT403">
        <f t="shared" si="453"/>
        <v>1.0305990163866958</v>
      </c>
      <c r="CU403">
        <f t="shared" si="454"/>
        <v>85.091514143094841</v>
      </c>
      <c r="CV403">
        <f t="shared" si="455"/>
        <v>14.908485856905157</v>
      </c>
      <c r="CW403">
        <f t="shared" si="456"/>
        <v>0.20886349450232872</v>
      </c>
      <c r="CX403">
        <f t="shared" si="457"/>
        <v>95.894909688013144</v>
      </c>
      <c r="CY403">
        <f t="shared" si="458"/>
        <v>4.1050903119868636</v>
      </c>
      <c r="CZ403">
        <f t="shared" si="459"/>
        <v>1.6112326718751073</v>
      </c>
      <c r="DA403">
        <f t="shared" si="460"/>
        <v>84.546615581098337</v>
      </c>
      <c r="DB403">
        <f t="shared" si="461"/>
        <v>15.453384418901662</v>
      </c>
      <c r="DC403">
        <f t="shared" si="462"/>
        <v>1.37184561249477E-3</v>
      </c>
      <c r="DD403">
        <f t="shared" si="463"/>
        <v>75</v>
      </c>
      <c r="DE403">
        <f t="shared" si="501"/>
        <v>25</v>
      </c>
      <c r="DF403">
        <f t="shared" si="464"/>
        <v>2.1808915624635601</v>
      </c>
      <c r="DG403">
        <f t="shared" si="465"/>
        <v>91.586727472873093</v>
      </c>
      <c r="DH403">
        <f t="shared" si="466"/>
        <v>8.4132725271269067</v>
      </c>
      <c r="DI403">
        <f t="shared" si="467"/>
        <v>1.0319708619991905</v>
      </c>
      <c r="DJ403">
        <f t="shared" si="468"/>
        <v>97.673645729478238</v>
      </c>
      <c r="DK403">
        <f t="shared" si="469"/>
        <v>2.3263542705217679</v>
      </c>
      <c r="DL403">
        <f t="shared" si="470"/>
        <v>0.62967713613509935</v>
      </c>
      <c r="DM403">
        <f t="shared" si="471"/>
        <v>69.008714596949901</v>
      </c>
      <c r="DN403">
        <f t="shared" si="472"/>
        <v>30.99128540305011</v>
      </c>
      <c r="DO403">
        <f t="shared" si="473"/>
        <v>2.4007298218658474E-3</v>
      </c>
      <c r="DP403">
        <f t="shared" si="474"/>
        <v>100</v>
      </c>
      <c r="DQ403">
        <f t="shared" si="475"/>
        <v>0</v>
      </c>
      <c r="DR403">
        <f t="shared" si="476"/>
        <v>8.0938891137191424E-2</v>
      </c>
      <c r="DS403">
        <f t="shared" si="477"/>
        <v>91.949152542372886</v>
      </c>
      <c r="DT403">
        <f t="shared" si="478"/>
        <v>8.0508474576271176</v>
      </c>
      <c r="DU403">
        <f t="shared" si="479"/>
        <v>0.31929706630815768</v>
      </c>
      <c r="DV403">
        <f t="shared" si="480"/>
        <v>90.65520945220193</v>
      </c>
      <c r="DW403">
        <f t="shared" si="481"/>
        <v>9.3447905477980662</v>
      </c>
      <c r="DX403">
        <f t="shared" si="482"/>
        <v>1.5649328824534088</v>
      </c>
      <c r="DY403">
        <f t="shared" si="483"/>
        <v>88.319088319088323</v>
      </c>
      <c r="DZ403">
        <f t="shared" si="484"/>
        <v>11.680911680911681</v>
      </c>
      <c r="EA403">
        <f t="shared" si="485"/>
        <v>5.0926338749837097</v>
      </c>
      <c r="EB403">
        <f t="shared" si="486"/>
        <v>50.717220014815808</v>
      </c>
      <c r="EC403">
        <f t="shared" si="487"/>
        <v>49.282779985184192</v>
      </c>
      <c r="ED403">
        <f t="shared" si="488"/>
        <v>0.15536151561503267</v>
      </c>
      <c r="EE403">
        <f t="shared" si="489"/>
        <v>55.629139072847678</v>
      </c>
      <c r="EF403">
        <f t="shared" si="490"/>
        <v>44.370860927152314</v>
      </c>
      <c r="EG403">
        <f t="shared" si="491"/>
        <v>1.2336321670359218</v>
      </c>
      <c r="EH403">
        <f t="shared" si="492"/>
        <v>66.944676118988042</v>
      </c>
      <c r="EI403">
        <f t="shared" si="493"/>
        <v>33.055323881011958</v>
      </c>
    </row>
    <row r="404" spans="1:139" x14ac:dyDescent="0.25">
      <c r="A404" t="s">
        <v>1966</v>
      </c>
      <c r="B404">
        <v>403</v>
      </c>
      <c r="C404" t="s">
        <v>463</v>
      </c>
      <c r="E404">
        <v>1493984</v>
      </c>
      <c r="F404">
        <v>750278</v>
      </c>
      <c r="G404">
        <v>743706</v>
      </c>
      <c r="H404">
        <v>484974</v>
      </c>
      <c r="I404">
        <v>354101</v>
      </c>
      <c r="J404">
        <v>130873</v>
      </c>
      <c r="K404">
        <f t="shared" si="430"/>
        <v>32.461793432861398</v>
      </c>
      <c r="L404">
        <f t="shared" si="431"/>
        <v>47.195972692788537</v>
      </c>
      <c r="M404">
        <f t="shared" si="432"/>
        <v>17.597410804807275</v>
      </c>
      <c r="N404">
        <f t="shared" si="494"/>
        <v>73.014429639527066</v>
      </c>
      <c r="O404">
        <f t="shared" si="495"/>
        <v>26.985570360472934</v>
      </c>
      <c r="P404">
        <f t="shared" si="433"/>
        <v>72.045924111395664</v>
      </c>
      <c r="Q404">
        <f t="shared" si="434"/>
        <v>7.0073859629588391</v>
      </c>
      <c r="R404">
        <f t="shared" si="435"/>
        <v>4.1053747211190705</v>
      </c>
      <c r="S404">
        <f t="shared" si="496"/>
        <v>3.1729536016363769</v>
      </c>
      <c r="T404">
        <f t="shared" si="436"/>
        <v>13.668361602890052</v>
      </c>
      <c r="U404">
        <f t="shared" si="437"/>
        <v>27.954075888604336</v>
      </c>
      <c r="V404">
        <f t="shared" si="438"/>
        <v>13557000</v>
      </c>
      <c r="W404">
        <v>163917</v>
      </c>
      <c r="X404">
        <v>125480</v>
      </c>
      <c r="Y404">
        <v>38437</v>
      </c>
      <c r="Z404">
        <v>181281</v>
      </c>
      <c r="AA404">
        <v>114647</v>
      </c>
      <c r="AB404">
        <v>66634</v>
      </c>
      <c r="AC404">
        <v>4206</v>
      </c>
      <c r="AD404">
        <v>3454</v>
      </c>
      <c r="AE404">
        <v>752</v>
      </c>
      <c r="AF404">
        <v>2768</v>
      </c>
      <c r="AG404">
        <v>2480</v>
      </c>
      <c r="AH404">
        <v>288</v>
      </c>
      <c r="AI404">
        <v>6158</v>
      </c>
      <c r="AJ404">
        <v>4058</v>
      </c>
      <c r="AK404">
        <v>2100</v>
      </c>
      <c r="AL404">
        <v>25058</v>
      </c>
      <c r="AM404">
        <v>23202</v>
      </c>
      <c r="AN404">
        <v>1856</v>
      </c>
      <c r="AO404">
        <v>3920</v>
      </c>
      <c r="AP404">
        <v>3684</v>
      </c>
      <c r="AQ404">
        <v>236</v>
      </c>
      <c r="AR404">
        <v>15388</v>
      </c>
      <c r="AS404">
        <v>12500</v>
      </c>
      <c r="AT404">
        <v>2888</v>
      </c>
      <c r="AU404">
        <v>26</v>
      </c>
      <c r="AV404">
        <v>26</v>
      </c>
      <c r="AW404">
        <v>0</v>
      </c>
      <c r="AX404">
        <v>19884</v>
      </c>
      <c r="AY404">
        <v>18246</v>
      </c>
      <c r="AZ404">
        <v>1638</v>
      </c>
      <c r="BA404">
        <v>10936</v>
      </c>
      <c r="BB404">
        <v>10522</v>
      </c>
      <c r="BC404">
        <v>414</v>
      </c>
      <c r="BD404">
        <v>4462</v>
      </c>
      <c r="BE404">
        <v>3278</v>
      </c>
      <c r="BF404">
        <v>1184</v>
      </c>
      <c r="BG404">
        <v>0</v>
      </c>
      <c r="BH404">
        <v>0</v>
      </c>
      <c r="BI404">
        <v>0</v>
      </c>
      <c r="BJ404">
        <v>768</v>
      </c>
      <c r="BK404">
        <v>692</v>
      </c>
      <c r="BL404">
        <v>76</v>
      </c>
      <c r="BM404">
        <v>2848</v>
      </c>
      <c r="BN404">
        <v>2650</v>
      </c>
      <c r="BO404">
        <v>198</v>
      </c>
      <c r="BP404">
        <v>7982</v>
      </c>
      <c r="BQ404">
        <v>6926</v>
      </c>
      <c r="BR404">
        <v>1056</v>
      </c>
      <c r="BS404">
        <v>21664</v>
      </c>
      <c r="BT404">
        <v>12428</v>
      </c>
      <c r="BU404">
        <v>9236</v>
      </c>
      <c r="BV404">
        <v>766</v>
      </c>
      <c r="BW404">
        <v>522</v>
      </c>
      <c r="BX404">
        <v>244</v>
      </c>
      <c r="BY404">
        <v>12942</v>
      </c>
      <c r="BZ404">
        <v>9306</v>
      </c>
      <c r="CA404">
        <v>3636</v>
      </c>
      <c r="CB404" t="str">
        <f t="shared" si="497"/>
        <v>AgriculturalLabourersTotal</v>
      </c>
      <c r="CC404" t="str">
        <f t="shared" si="498"/>
        <v>CultivatorsMale</v>
      </c>
      <c r="CD404" t="str">
        <f t="shared" si="499"/>
        <v>AgriculturalLabourersFemale</v>
      </c>
      <c r="CE404">
        <f t="shared" si="439"/>
        <v>33.799131499832981</v>
      </c>
      <c r="CF404">
        <f t="shared" si="440"/>
        <v>76.550937364641854</v>
      </c>
      <c r="CG404">
        <f t="shared" si="441"/>
        <v>23.449062635358139</v>
      </c>
      <c r="CH404">
        <f t="shared" si="442"/>
        <v>37.379529624268514</v>
      </c>
      <c r="CI404">
        <f t="shared" si="443"/>
        <v>63.242700558800976</v>
      </c>
      <c r="CJ404">
        <f t="shared" si="444"/>
        <v>36.757299441199024</v>
      </c>
      <c r="CK404">
        <f t="shared" si="445"/>
        <v>0.86726298729416418</v>
      </c>
      <c r="CL404">
        <f t="shared" si="446"/>
        <v>82.1207798383262</v>
      </c>
      <c r="CM404">
        <f t="shared" si="447"/>
        <v>17.8792201616738</v>
      </c>
      <c r="CN404">
        <f t="shared" si="448"/>
        <v>0.57075224651218415</v>
      </c>
      <c r="CO404">
        <f t="shared" si="449"/>
        <v>89.595375722543352</v>
      </c>
      <c r="CP404">
        <f t="shared" si="500"/>
        <v>10.404624277456648</v>
      </c>
      <c r="CQ404">
        <f t="shared" si="450"/>
        <v>1.26975879119293</v>
      </c>
      <c r="CR404">
        <f t="shared" si="451"/>
        <v>65.898018837284837</v>
      </c>
      <c r="CS404">
        <f t="shared" si="452"/>
        <v>34.10198116271517</v>
      </c>
      <c r="CT404">
        <f t="shared" si="453"/>
        <v>5.1668749252537252</v>
      </c>
      <c r="CU404">
        <f t="shared" si="454"/>
        <v>92.593183813552557</v>
      </c>
      <c r="CV404">
        <f t="shared" si="455"/>
        <v>7.4068161864474416</v>
      </c>
      <c r="CW404">
        <f t="shared" si="456"/>
        <v>0.80829075373112791</v>
      </c>
      <c r="CX404">
        <f t="shared" si="457"/>
        <v>93.979591836734699</v>
      </c>
      <c r="CY404">
        <f t="shared" si="458"/>
        <v>6.0204081632653059</v>
      </c>
      <c r="CZ404">
        <f t="shared" si="459"/>
        <v>3.1729536016363769</v>
      </c>
      <c r="DA404">
        <f t="shared" si="460"/>
        <v>81.232128931635046</v>
      </c>
      <c r="DB404">
        <f t="shared" si="461"/>
        <v>18.767871068364961</v>
      </c>
      <c r="DC404">
        <f t="shared" si="462"/>
        <v>5.3611121420942152E-3</v>
      </c>
      <c r="DD404">
        <f t="shared" si="463"/>
        <v>100</v>
      </c>
      <c r="DE404">
        <f t="shared" si="501"/>
        <v>0</v>
      </c>
      <c r="DF404">
        <f t="shared" si="464"/>
        <v>4.1000136089769761</v>
      </c>
      <c r="DG404">
        <f t="shared" si="465"/>
        <v>91.762220881110451</v>
      </c>
      <c r="DH404">
        <f t="shared" si="466"/>
        <v>8.2377791188895593</v>
      </c>
      <c r="DI404">
        <f t="shared" si="467"/>
        <v>2.2549662456131667</v>
      </c>
      <c r="DJ404">
        <f t="shared" si="468"/>
        <v>96.214337966349675</v>
      </c>
      <c r="DK404">
        <f t="shared" si="469"/>
        <v>3.7856620336503291</v>
      </c>
      <c r="DL404">
        <f t="shared" si="470"/>
        <v>0.92004932223170732</v>
      </c>
      <c r="DM404">
        <f t="shared" si="471"/>
        <v>73.464813984760198</v>
      </c>
      <c r="DN404">
        <f t="shared" si="472"/>
        <v>26.535186015239802</v>
      </c>
      <c r="DO404">
        <f t="shared" si="473"/>
        <v>0</v>
      </c>
      <c r="DP404" t="e">
        <f t="shared" si="474"/>
        <v>#DIV/0!</v>
      </c>
      <c r="DQ404" t="e">
        <f t="shared" si="475"/>
        <v>#DIV/0!</v>
      </c>
      <c r="DR404">
        <f t="shared" si="476"/>
        <v>0.15835900481262913</v>
      </c>
      <c r="DS404">
        <f t="shared" si="477"/>
        <v>90.104166666666657</v>
      </c>
      <c r="DT404">
        <f t="shared" si="478"/>
        <v>9.8958333333333321</v>
      </c>
      <c r="DU404">
        <f t="shared" si="479"/>
        <v>0.58724797618016633</v>
      </c>
      <c r="DV404">
        <f t="shared" si="480"/>
        <v>93.047752808988761</v>
      </c>
      <c r="DW404">
        <f t="shared" si="481"/>
        <v>6.952247191011236</v>
      </c>
      <c r="DX404">
        <f t="shared" si="482"/>
        <v>1.645861427622924</v>
      </c>
      <c r="DY404">
        <f t="shared" si="483"/>
        <v>86.770233024304687</v>
      </c>
      <c r="DZ404">
        <f t="shared" si="484"/>
        <v>13.229766975695314</v>
      </c>
      <c r="EA404">
        <f t="shared" si="485"/>
        <v>4.4670435940895796</v>
      </c>
      <c r="EB404">
        <f t="shared" si="486"/>
        <v>57.367060561299851</v>
      </c>
      <c r="EC404">
        <f t="shared" si="487"/>
        <v>42.632939438700149</v>
      </c>
      <c r="ED404">
        <f t="shared" si="488"/>
        <v>0.15794661157092957</v>
      </c>
      <c r="EE404">
        <f t="shared" si="489"/>
        <v>68.146214099216706</v>
      </c>
      <c r="EF404">
        <f t="shared" si="490"/>
        <v>31.853785900783286</v>
      </c>
      <c r="EG404">
        <f t="shared" si="491"/>
        <v>2.6685966670378205</v>
      </c>
      <c r="EH404">
        <f t="shared" si="492"/>
        <v>71.905424200278162</v>
      </c>
      <c r="EI404">
        <f t="shared" si="493"/>
        <v>28.094575799721838</v>
      </c>
    </row>
    <row r="405" spans="1:139" x14ac:dyDescent="0.25">
      <c r="A405" t="s">
        <v>1968</v>
      </c>
      <c r="B405">
        <v>404</v>
      </c>
      <c r="C405" t="s">
        <v>464</v>
      </c>
      <c r="E405">
        <v>1206640</v>
      </c>
      <c r="F405">
        <v>612915</v>
      </c>
      <c r="G405">
        <v>593725</v>
      </c>
      <c r="H405">
        <v>349895</v>
      </c>
      <c r="I405">
        <v>260162</v>
      </c>
      <c r="J405">
        <v>89733</v>
      </c>
      <c r="K405">
        <f t="shared" si="430"/>
        <v>28.997464032354308</v>
      </c>
      <c r="L405">
        <f t="shared" si="431"/>
        <v>42.446668787678554</v>
      </c>
      <c r="M405">
        <f t="shared" si="432"/>
        <v>15.113562676323214</v>
      </c>
      <c r="N405">
        <f t="shared" si="494"/>
        <v>74.354306291887568</v>
      </c>
      <c r="O405">
        <f t="shared" si="495"/>
        <v>25.645693708112432</v>
      </c>
      <c r="P405">
        <f t="shared" si="433"/>
        <v>53.887309049857819</v>
      </c>
      <c r="Q405">
        <f t="shared" si="434"/>
        <v>12.065905485931493</v>
      </c>
      <c r="R405">
        <f t="shared" si="435"/>
        <v>6.3721973734977633</v>
      </c>
      <c r="S405">
        <f t="shared" si="496"/>
        <v>6.2395861615627544</v>
      </c>
      <c r="T405">
        <f t="shared" si="436"/>
        <v>21.435001929150172</v>
      </c>
      <c r="U405">
        <f t="shared" si="437"/>
        <v>46.112690950142181</v>
      </c>
      <c r="V405">
        <f t="shared" si="438"/>
        <v>16134599.999999998</v>
      </c>
      <c r="W405">
        <v>89644</v>
      </c>
      <c r="X405">
        <v>66074</v>
      </c>
      <c r="Y405">
        <v>23570</v>
      </c>
      <c r="Z405">
        <v>94589</v>
      </c>
      <c r="AA405">
        <v>55088</v>
      </c>
      <c r="AB405">
        <v>39501</v>
      </c>
      <c r="AC405">
        <v>4316</v>
      </c>
      <c r="AD405">
        <v>3326</v>
      </c>
      <c r="AE405">
        <v>990</v>
      </c>
      <c r="AF405">
        <v>18830</v>
      </c>
      <c r="AG405">
        <v>17916</v>
      </c>
      <c r="AH405">
        <v>914</v>
      </c>
      <c r="AI405">
        <v>4502</v>
      </c>
      <c r="AJ405">
        <v>3146</v>
      </c>
      <c r="AK405">
        <v>1356</v>
      </c>
      <c r="AL405">
        <v>18886</v>
      </c>
      <c r="AM405">
        <v>16940</v>
      </c>
      <c r="AN405">
        <v>1946</v>
      </c>
      <c r="AO405">
        <v>18498</v>
      </c>
      <c r="AP405">
        <v>16966</v>
      </c>
      <c r="AQ405">
        <v>1532</v>
      </c>
      <c r="AR405">
        <v>21832</v>
      </c>
      <c r="AS405">
        <v>17688</v>
      </c>
      <c r="AT405">
        <v>4144</v>
      </c>
      <c r="AU405">
        <v>140</v>
      </c>
      <c r="AV405">
        <v>140</v>
      </c>
      <c r="AW405">
        <v>0</v>
      </c>
      <c r="AX405">
        <v>22156</v>
      </c>
      <c r="AY405">
        <v>20110</v>
      </c>
      <c r="AZ405">
        <v>2046</v>
      </c>
      <c r="BA405">
        <v>12294</v>
      </c>
      <c r="BB405">
        <v>11990</v>
      </c>
      <c r="BC405">
        <v>304</v>
      </c>
      <c r="BD405">
        <v>3664</v>
      </c>
      <c r="BE405">
        <v>2938</v>
      </c>
      <c r="BF405">
        <v>726</v>
      </c>
      <c r="BG405">
        <v>24</v>
      </c>
      <c r="BH405">
        <v>18</v>
      </c>
      <c r="BI405">
        <v>6</v>
      </c>
      <c r="BJ405">
        <v>996</v>
      </c>
      <c r="BK405">
        <v>894</v>
      </c>
      <c r="BL405">
        <v>102</v>
      </c>
      <c r="BM405">
        <v>2582</v>
      </c>
      <c r="BN405">
        <v>2364</v>
      </c>
      <c r="BO405">
        <v>218</v>
      </c>
      <c r="BP405">
        <v>6830</v>
      </c>
      <c r="BQ405">
        <v>6076</v>
      </c>
      <c r="BR405">
        <v>754</v>
      </c>
      <c r="BS405">
        <v>16198</v>
      </c>
      <c r="BT405">
        <v>8620</v>
      </c>
      <c r="BU405">
        <v>7578</v>
      </c>
      <c r="BV405">
        <v>744</v>
      </c>
      <c r="BW405">
        <v>532</v>
      </c>
      <c r="BX405">
        <v>212</v>
      </c>
      <c r="BY405">
        <v>13170</v>
      </c>
      <c r="BZ405">
        <v>9336</v>
      </c>
      <c r="CA405">
        <v>3834</v>
      </c>
      <c r="CB405" t="str">
        <f t="shared" si="497"/>
        <v>AgriculturalLabourersTotal</v>
      </c>
      <c r="CC405" t="str">
        <f t="shared" si="498"/>
        <v>CultivatorsMale</v>
      </c>
      <c r="CD405" t="str">
        <f t="shared" si="499"/>
        <v>AgriculturalLabourersFemale</v>
      </c>
      <c r="CE405">
        <f t="shared" si="439"/>
        <v>25.620257505823176</v>
      </c>
      <c r="CF405">
        <f t="shared" si="440"/>
        <v>73.707108116549918</v>
      </c>
      <c r="CG405">
        <f t="shared" si="441"/>
        <v>26.292891883450093</v>
      </c>
      <c r="CH405">
        <f t="shared" si="442"/>
        <v>27.033538633018477</v>
      </c>
      <c r="CI405">
        <f t="shared" si="443"/>
        <v>58.239330154669148</v>
      </c>
      <c r="CJ405">
        <f t="shared" si="444"/>
        <v>41.760669845330852</v>
      </c>
      <c r="CK405">
        <f t="shared" si="445"/>
        <v>1.233512911016162</v>
      </c>
      <c r="CL405">
        <f t="shared" si="446"/>
        <v>77.06209453197404</v>
      </c>
      <c r="CM405">
        <f t="shared" si="447"/>
        <v>22.937905468025949</v>
      </c>
      <c r="CN405">
        <f t="shared" si="448"/>
        <v>5.3816144843453033</v>
      </c>
      <c r="CO405">
        <f t="shared" si="449"/>
        <v>95.146043547530539</v>
      </c>
      <c r="CP405">
        <f t="shared" si="500"/>
        <v>4.8539564524694638</v>
      </c>
      <c r="CQ405">
        <f t="shared" si="450"/>
        <v>1.2866717158004546</v>
      </c>
      <c r="CR405">
        <f t="shared" si="451"/>
        <v>69.880053309640161</v>
      </c>
      <c r="CS405">
        <f t="shared" si="452"/>
        <v>30.119946690359839</v>
      </c>
      <c r="CT405">
        <f t="shared" si="453"/>
        <v>5.3976192857857352</v>
      </c>
      <c r="CU405">
        <f t="shared" si="454"/>
        <v>89.696071163825053</v>
      </c>
      <c r="CV405">
        <f t="shared" si="455"/>
        <v>10.303928836174943</v>
      </c>
      <c r="CW405">
        <f t="shared" si="456"/>
        <v>5.2867288758055988</v>
      </c>
      <c r="CX405">
        <f t="shared" si="457"/>
        <v>91.71802357011569</v>
      </c>
      <c r="CY405">
        <f t="shared" si="458"/>
        <v>8.2819764298843115</v>
      </c>
      <c r="CZ405">
        <f t="shared" si="459"/>
        <v>6.2395861615627544</v>
      </c>
      <c r="DA405">
        <f t="shared" si="460"/>
        <v>81.018688164162697</v>
      </c>
      <c r="DB405">
        <f t="shared" si="461"/>
        <v>18.981311835837303</v>
      </c>
      <c r="DC405">
        <f t="shared" si="462"/>
        <v>4.0012003601080322E-2</v>
      </c>
      <c r="DD405">
        <f t="shared" si="463"/>
        <v>100</v>
      </c>
      <c r="DE405">
        <f t="shared" si="501"/>
        <v>0</v>
      </c>
      <c r="DF405">
        <f t="shared" si="464"/>
        <v>6.332185369896683</v>
      </c>
      <c r="DG405">
        <f t="shared" si="465"/>
        <v>90.765481133778664</v>
      </c>
      <c r="DH405">
        <f t="shared" si="466"/>
        <v>9.2345188662213396</v>
      </c>
      <c r="DI405">
        <f t="shared" si="467"/>
        <v>3.5136255162262966</v>
      </c>
      <c r="DJ405">
        <f t="shared" si="468"/>
        <v>97.527249064584353</v>
      </c>
      <c r="DK405">
        <f t="shared" si="469"/>
        <v>2.4727509354156498</v>
      </c>
      <c r="DL405">
        <f t="shared" si="470"/>
        <v>1.0471712942454166</v>
      </c>
      <c r="DM405">
        <f t="shared" si="471"/>
        <v>80.185589519650662</v>
      </c>
      <c r="DN405">
        <f t="shared" si="472"/>
        <v>19.814410480349345</v>
      </c>
      <c r="DO405">
        <f t="shared" si="473"/>
        <v>6.8592006173280552E-3</v>
      </c>
      <c r="DP405">
        <f t="shared" si="474"/>
        <v>75</v>
      </c>
      <c r="DQ405">
        <f t="shared" si="475"/>
        <v>25</v>
      </c>
      <c r="DR405">
        <f t="shared" si="476"/>
        <v>0.28465682561911432</v>
      </c>
      <c r="DS405">
        <f t="shared" si="477"/>
        <v>89.759036144578303</v>
      </c>
      <c r="DT405">
        <f t="shared" si="478"/>
        <v>10.240963855421686</v>
      </c>
      <c r="DU405">
        <f t="shared" si="479"/>
        <v>0.73793566641421005</v>
      </c>
      <c r="DV405">
        <f t="shared" si="480"/>
        <v>91.556932610379548</v>
      </c>
      <c r="DW405">
        <f t="shared" si="481"/>
        <v>8.4430673896204489</v>
      </c>
      <c r="DX405">
        <f t="shared" si="482"/>
        <v>1.9520141756812759</v>
      </c>
      <c r="DY405">
        <f t="shared" si="483"/>
        <v>88.960468521229856</v>
      </c>
      <c r="DZ405">
        <f t="shared" si="484"/>
        <v>11.039531478770131</v>
      </c>
      <c r="EA405">
        <f t="shared" si="485"/>
        <v>4.6293888166449939</v>
      </c>
      <c r="EB405">
        <f t="shared" si="486"/>
        <v>53.21644647487345</v>
      </c>
      <c r="EC405">
        <f t="shared" si="487"/>
        <v>46.783553525126557</v>
      </c>
      <c r="ED405">
        <f t="shared" si="488"/>
        <v>0.21263521913716973</v>
      </c>
      <c r="EE405">
        <f t="shared" si="489"/>
        <v>71.505376344086031</v>
      </c>
      <c r="EF405">
        <f t="shared" si="490"/>
        <v>28.49462365591398</v>
      </c>
      <c r="EG405">
        <f t="shared" si="491"/>
        <v>3.7639863387587709</v>
      </c>
      <c r="EH405">
        <f t="shared" si="492"/>
        <v>70.888382687927106</v>
      </c>
      <c r="EI405">
        <f t="shared" si="493"/>
        <v>29.111617312072891</v>
      </c>
    </row>
    <row r="406" spans="1:139" x14ac:dyDescent="0.25">
      <c r="A406" t="s">
        <v>3036</v>
      </c>
      <c r="B406">
        <v>405</v>
      </c>
      <c r="C406" t="s">
        <v>465</v>
      </c>
      <c r="E406">
        <v>1619707</v>
      </c>
      <c r="F406">
        <v>815717</v>
      </c>
      <c r="G406">
        <v>803990</v>
      </c>
      <c r="H406">
        <v>462251</v>
      </c>
      <c r="I406">
        <v>318940</v>
      </c>
      <c r="J406">
        <v>143311</v>
      </c>
      <c r="K406">
        <f t="shared" si="430"/>
        <v>28.539174060493654</v>
      </c>
      <c r="L406">
        <f t="shared" si="431"/>
        <v>39.09934450305682</v>
      </c>
      <c r="M406">
        <f t="shared" si="432"/>
        <v>17.824972947424719</v>
      </c>
      <c r="N406">
        <f t="shared" si="494"/>
        <v>68.997146571884102</v>
      </c>
      <c r="O406">
        <f t="shared" si="495"/>
        <v>31.002853428115895</v>
      </c>
      <c r="P406">
        <f t="shared" si="433"/>
        <v>73.606114427010425</v>
      </c>
      <c r="Q406">
        <f t="shared" si="434"/>
        <v>6.0594785084294021</v>
      </c>
      <c r="R406">
        <f t="shared" si="435"/>
        <v>3.9947993622512445</v>
      </c>
      <c r="S406">
        <f t="shared" si="496"/>
        <v>3.4396896923965552</v>
      </c>
      <c r="T406">
        <f t="shared" si="436"/>
        <v>12.899918009912362</v>
      </c>
      <c r="U406">
        <f t="shared" si="437"/>
        <v>26.393885572989564</v>
      </c>
      <c r="V406">
        <f t="shared" si="438"/>
        <v>12200600</v>
      </c>
      <c r="W406">
        <v>180480</v>
      </c>
      <c r="X406">
        <v>128409</v>
      </c>
      <c r="Y406">
        <v>52071</v>
      </c>
      <c r="Z406">
        <v>153721</v>
      </c>
      <c r="AA406">
        <v>88771</v>
      </c>
      <c r="AB406">
        <v>64950</v>
      </c>
      <c r="AC406">
        <v>6044</v>
      </c>
      <c r="AD406">
        <v>4684</v>
      </c>
      <c r="AE406">
        <v>1360</v>
      </c>
      <c r="AF406">
        <v>1886</v>
      </c>
      <c r="AG406">
        <v>1424</v>
      </c>
      <c r="AH406">
        <v>462</v>
      </c>
      <c r="AI406">
        <v>9086</v>
      </c>
      <c r="AJ406">
        <v>6300</v>
      </c>
      <c r="AK406">
        <v>2786</v>
      </c>
      <c r="AL406">
        <v>17038</v>
      </c>
      <c r="AM406">
        <v>14738</v>
      </c>
      <c r="AN406">
        <v>2300</v>
      </c>
      <c r="AO406">
        <v>5214</v>
      </c>
      <c r="AP406">
        <v>4960</v>
      </c>
      <c r="AQ406">
        <v>254</v>
      </c>
      <c r="AR406">
        <v>15900</v>
      </c>
      <c r="AS406">
        <v>12522</v>
      </c>
      <c r="AT406">
        <v>3378</v>
      </c>
      <c r="AU406">
        <v>28</v>
      </c>
      <c r="AV406">
        <v>26</v>
      </c>
      <c r="AW406">
        <v>2</v>
      </c>
      <c r="AX406">
        <v>18438</v>
      </c>
      <c r="AY406">
        <v>16336</v>
      </c>
      <c r="AZ406">
        <v>2102</v>
      </c>
      <c r="BA406">
        <v>9208</v>
      </c>
      <c r="BB406">
        <v>8746</v>
      </c>
      <c r="BC406">
        <v>462</v>
      </c>
      <c r="BD406">
        <v>2722</v>
      </c>
      <c r="BE406">
        <v>1832</v>
      </c>
      <c r="BF406">
        <v>890</v>
      </c>
      <c r="BG406">
        <v>20</v>
      </c>
      <c r="BH406">
        <v>20</v>
      </c>
      <c r="BI406">
        <v>0</v>
      </c>
      <c r="BJ406">
        <v>662</v>
      </c>
      <c r="BK406">
        <v>644</v>
      </c>
      <c r="BL406">
        <v>18</v>
      </c>
      <c r="BM406">
        <v>2444</v>
      </c>
      <c r="BN406">
        <v>2272</v>
      </c>
      <c r="BO406">
        <v>172</v>
      </c>
      <c r="BP406">
        <v>7036</v>
      </c>
      <c r="BQ406">
        <v>6006</v>
      </c>
      <c r="BR406">
        <v>1030</v>
      </c>
      <c r="BS406">
        <v>19638</v>
      </c>
      <c r="BT406">
        <v>12546</v>
      </c>
      <c r="BU406">
        <v>7092</v>
      </c>
      <c r="BV406">
        <v>1728</v>
      </c>
      <c r="BW406">
        <v>1146</v>
      </c>
      <c r="BX406">
        <v>582</v>
      </c>
      <c r="BY406">
        <v>10958</v>
      </c>
      <c r="BZ406">
        <v>7558</v>
      </c>
      <c r="CA406">
        <v>3400</v>
      </c>
      <c r="CB406" t="str">
        <f t="shared" si="497"/>
        <v>CultivatorsTotal</v>
      </c>
      <c r="CC406" t="str">
        <f t="shared" si="498"/>
        <v>CultivatorsMale</v>
      </c>
      <c r="CD406" t="str">
        <f t="shared" si="499"/>
        <v>AgriculturalLabourersFemale</v>
      </c>
      <c r="CE406">
        <f t="shared" si="439"/>
        <v>39.043722998976747</v>
      </c>
      <c r="CF406">
        <f t="shared" si="440"/>
        <v>71.148603723404264</v>
      </c>
      <c r="CG406">
        <f t="shared" si="441"/>
        <v>28.851396276595743</v>
      </c>
      <c r="CH406">
        <f t="shared" si="442"/>
        <v>33.254876679552886</v>
      </c>
      <c r="CI406">
        <f t="shared" si="443"/>
        <v>57.748128102211147</v>
      </c>
      <c r="CJ406">
        <f t="shared" si="444"/>
        <v>42.251871897788853</v>
      </c>
      <c r="CK406">
        <f t="shared" si="445"/>
        <v>1.3075147484808038</v>
      </c>
      <c r="CL406">
        <f t="shared" si="446"/>
        <v>77.498345466578428</v>
      </c>
      <c r="CM406">
        <f t="shared" si="447"/>
        <v>22.501654533421576</v>
      </c>
      <c r="CN406">
        <f t="shared" si="448"/>
        <v>0.40800344401634608</v>
      </c>
      <c r="CO406">
        <f t="shared" si="449"/>
        <v>75.503711558854718</v>
      </c>
      <c r="CP406">
        <f t="shared" si="500"/>
        <v>24.496288441145282</v>
      </c>
      <c r="CQ406">
        <f t="shared" si="450"/>
        <v>1.9655987764223333</v>
      </c>
      <c r="CR406">
        <f t="shared" si="451"/>
        <v>69.337442218798145</v>
      </c>
      <c r="CS406">
        <f t="shared" si="452"/>
        <v>30.662557781201848</v>
      </c>
      <c r="CT406">
        <f t="shared" si="453"/>
        <v>3.6858762879907232</v>
      </c>
      <c r="CU406">
        <f t="shared" si="454"/>
        <v>86.500763000352151</v>
      </c>
      <c r="CV406">
        <f t="shared" si="455"/>
        <v>13.499236999647845</v>
      </c>
      <c r="CW406">
        <f t="shared" si="456"/>
        <v>1.1279586198840024</v>
      </c>
      <c r="CX406">
        <f t="shared" si="457"/>
        <v>95.128500191791332</v>
      </c>
      <c r="CY406">
        <f t="shared" si="458"/>
        <v>4.8714998082086689</v>
      </c>
      <c r="CZ406">
        <f t="shared" si="459"/>
        <v>3.4396896923965552</v>
      </c>
      <c r="DA406">
        <f t="shared" si="460"/>
        <v>78.754716981132077</v>
      </c>
      <c r="DB406">
        <f t="shared" si="461"/>
        <v>21.245283018867926</v>
      </c>
      <c r="DC406">
        <f t="shared" si="462"/>
        <v>6.0573151815788394E-3</v>
      </c>
      <c r="DD406">
        <f t="shared" si="463"/>
        <v>92.857142857142861</v>
      </c>
      <c r="DE406">
        <f t="shared" si="501"/>
        <v>7.1428571428571423</v>
      </c>
      <c r="DF406">
        <f t="shared" si="464"/>
        <v>3.9887420470696657</v>
      </c>
      <c r="DG406">
        <f t="shared" si="465"/>
        <v>88.599631196442132</v>
      </c>
      <c r="DH406">
        <f t="shared" si="466"/>
        <v>11.400368803557869</v>
      </c>
      <c r="DI406">
        <f t="shared" si="467"/>
        <v>1.9919913639992126</v>
      </c>
      <c r="DJ406">
        <f t="shared" si="468"/>
        <v>94.982623805386623</v>
      </c>
      <c r="DK406">
        <f t="shared" si="469"/>
        <v>5.0173761946133792</v>
      </c>
      <c r="DL406">
        <f t="shared" si="470"/>
        <v>0.58885756872348571</v>
      </c>
      <c r="DM406">
        <f t="shared" si="471"/>
        <v>67.303453343130045</v>
      </c>
      <c r="DN406">
        <f t="shared" si="472"/>
        <v>32.696546656869948</v>
      </c>
      <c r="DO406">
        <f t="shared" si="473"/>
        <v>4.3266537011277424E-3</v>
      </c>
      <c r="DP406">
        <f t="shared" si="474"/>
        <v>100</v>
      </c>
      <c r="DQ406">
        <f t="shared" si="475"/>
        <v>0</v>
      </c>
      <c r="DR406">
        <f t="shared" si="476"/>
        <v>0.14321223750732825</v>
      </c>
      <c r="DS406">
        <f t="shared" si="477"/>
        <v>97.280966767371595</v>
      </c>
      <c r="DT406">
        <f t="shared" si="478"/>
        <v>2.7190332326283988</v>
      </c>
      <c r="DU406">
        <f t="shared" si="479"/>
        <v>0.52871708227781011</v>
      </c>
      <c r="DV406">
        <f t="shared" si="480"/>
        <v>92.962356792144035</v>
      </c>
      <c r="DW406">
        <f t="shared" si="481"/>
        <v>7.0376432078559743</v>
      </c>
      <c r="DX406">
        <f t="shared" si="482"/>
        <v>1.5221167720567399</v>
      </c>
      <c r="DY406">
        <f t="shared" si="483"/>
        <v>85.361000568504835</v>
      </c>
      <c r="DZ406">
        <f t="shared" si="484"/>
        <v>14.638999431495167</v>
      </c>
      <c r="EA406">
        <f t="shared" si="485"/>
        <v>4.2483412691373301</v>
      </c>
      <c r="EB406">
        <f t="shared" si="486"/>
        <v>63.886342804766272</v>
      </c>
      <c r="EC406">
        <f t="shared" si="487"/>
        <v>36.113657195233728</v>
      </c>
      <c r="ED406">
        <f t="shared" si="488"/>
        <v>0.37382287977743694</v>
      </c>
      <c r="EE406">
        <f t="shared" si="489"/>
        <v>66.319444444444443</v>
      </c>
      <c r="EF406">
        <f t="shared" si="490"/>
        <v>33.680555555555557</v>
      </c>
      <c r="EG406">
        <f t="shared" si="491"/>
        <v>2.3705735628478899</v>
      </c>
      <c r="EH406">
        <f t="shared" si="492"/>
        <v>68.972440226318682</v>
      </c>
      <c r="EI406">
        <f t="shared" si="493"/>
        <v>31.027559773681329</v>
      </c>
    </row>
    <row r="407" spans="1:139" x14ac:dyDescent="0.25">
      <c r="A407" t="s">
        <v>1972</v>
      </c>
      <c r="B407">
        <v>406</v>
      </c>
      <c r="C407" t="s">
        <v>93</v>
      </c>
      <c r="E407">
        <v>2663629</v>
      </c>
      <c r="F407">
        <v>1351574</v>
      </c>
      <c r="G407">
        <v>1312055</v>
      </c>
      <c r="H407">
        <v>827016</v>
      </c>
      <c r="I407">
        <v>559269</v>
      </c>
      <c r="J407">
        <v>267747</v>
      </c>
      <c r="K407">
        <f t="shared" si="430"/>
        <v>31.048468086208704</v>
      </c>
      <c r="L407">
        <f t="shared" si="431"/>
        <v>41.379088381398283</v>
      </c>
      <c r="M407">
        <f t="shared" si="432"/>
        <v>20.406690268319544</v>
      </c>
      <c r="N407">
        <f t="shared" si="494"/>
        <v>67.6249310775124</v>
      </c>
      <c r="O407">
        <f t="shared" si="495"/>
        <v>32.375068922487593</v>
      </c>
      <c r="P407">
        <f t="shared" si="433"/>
        <v>65.036468460102355</v>
      </c>
      <c r="Q407">
        <f t="shared" si="434"/>
        <v>4.654081662265301</v>
      </c>
      <c r="R407">
        <f t="shared" si="435"/>
        <v>6.1297483966452884</v>
      </c>
      <c r="S407">
        <f t="shared" si="496"/>
        <v>5.6550296487613299</v>
      </c>
      <c r="T407">
        <f t="shared" si="436"/>
        <v>18.524671832225735</v>
      </c>
      <c r="U407">
        <f t="shared" si="437"/>
        <v>34.963531539897652</v>
      </c>
      <c r="V407">
        <f t="shared" si="438"/>
        <v>28915399.999999996</v>
      </c>
      <c r="W407">
        <v>212544</v>
      </c>
      <c r="X407">
        <v>147852</v>
      </c>
      <c r="Y407">
        <v>64692</v>
      </c>
      <c r="Z407">
        <v>311256</v>
      </c>
      <c r="AA407">
        <v>171329</v>
      </c>
      <c r="AB407">
        <v>139927</v>
      </c>
      <c r="AC407">
        <v>14062</v>
      </c>
      <c r="AD407">
        <v>11482</v>
      </c>
      <c r="AE407">
        <v>2580</v>
      </c>
      <c r="AF407">
        <v>3166</v>
      </c>
      <c r="AG407">
        <v>2746</v>
      </c>
      <c r="AH407">
        <v>420</v>
      </c>
      <c r="AI407">
        <v>12110</v>
      </c>
      <c r="AJ407">
        <v>8402</v>
      </c>
      <c r="AK407">
        <v>3708</v>
      </c>
      <c r="AL407">
        <v>23214</v>
      </c>
      <c r="AM407">
        <v>19732</v>
      </c>
      <c r="AN407">
        <v>3482</v>
      </c>
      <c r="AO407">
        <v>6128</v>
      </c>
      <c r="AP407">
        <v>5738</v>
      </c>
      <c r="AQ407">
        <v>390</v>
      </c>
      <c r="AR407">
        <v>46768</v>
      </c>
      <c r="AS407">
        <v>34562</v>
      </c>
      <c r="AT407">
        <v>12206</v>
      </c>
      <c r="AU407">
        <v>166</v>
      </c>
      <c r="AV407">
        <v>164</v>
      </c>
      <c r="AW407">
        <v>2</v>
      </c>
      <c r="AX407">
        <v>50528</v>
      </c>
      <c r="AY407">
        <v>46260</v>
      </c>
      <c r="AZ407">
        <v>4268</v>
      </c>
      <c r="BA407">
        <v>31900</v>
      </c>
      <c r="BB407">
        <v>30000</v>
      </c>
      <c r="BC407">
        <v>1900</v>
      </c>
      <c r="BD407">
        <v>8994</v>
      </c>
      <c r="BE407">
        <v>6928</v>
      </c>
      <c r="BF407">
        <v>2066</v>
      </c>
      <c r="BG407">
        <v>30</v>
      </c>
      <c r="BH407">
        <v>30</v>
      </c>
      <c r="BI407">
        <v>0</v>
      </c>
      <c r="BJ407">
        <v>2694</v>
      </c>
      <c r="BK407">
        <v>2486</v>
      </c>
      <c r="BL407">
        <v>208</v>
      </c>
      <c r="BM407">
        <v>7436</v>
      </c>
      <c r="BN407">
        <v>6736</v>
      </c>
      <c r="BO407">
        <v>700</v>
      </c>
      <c r="BP407">
        <v>21562</v>
      </c>
      <c r="BQ407">
        <v>19200</v>
      </c>
      <c r="BR407">
        <v>2362</v>
      </c>
      <c r="BS407">
        <v>39422</v>
      </c>
      <c r="BT407">
        <v>22438</v>
      </c>
      <c r="BU407">
        <v>16984</v>
      </c>
      <c r="BV407">
        <v>2450</v>
      </c>
      <c r="BW407">
        <v>1606</v>
      </c>
      <c r="BX407">
        <v>844</v>
      </c>
      <c r="BY407">
        <v>32586</v>
      </c>
      <c r="BZ407">
        <v>21578</v>
      </c>
      <c r="CA407">
        <v>11008</v>
      </c>
      <c r="CB407" t="str">
        <f t="shared" si="497"/>
        <v>AgriculturalLabourersTotal</v>
      </c>
      <c r="CC407" t="str">
        <f t="shared" si="498"/>
        <v>AgriculturalLabourersMale</v>
      </c>
      <c r="CD407" t="str">
        <f t="shared" si="499"/>
        <v>AgriculturalLabourersFemale</v>
      </c>
      <c r="CE407">
        <f t="shared" si="439"/>
        <v>25.700107373980675</v>
      </c>
      <c r="CF407">
        <f t="shared" si="440"/>
        <v>69.5630081300813</v>
      </c>
      <c r="CG407">
        <f t="shared" si="441"/>
        <v>30.4369918699187</v>
      </c>
      <c r="CH407">
        <f t="shared" si="442"/>
        <v>37.63603122551438</v>
      </c>
      <c r="CI407">
        <f t="shared" si="443"/>
        <v>55.044400750507613</v>
      </c>
      <c r="CJ407">
        <f t="shared" si="444"/>
        <v>44.95559924949238</v>
      </c>
      <c r="CK407">
        <f t="shared" si="445"/>
        <v>1.7003298606072919</v>
      </c>
      <c r="CL407">
        <f t="shared" si="446"/>
        <v>81.652680984212765</v>
      </c>
      <c r="CM407">
        <f t="shared" si="447"/>
        <v>18.347319015787228</v>
      </c>
      <c r="CN407">
        <f t="shared" si="448"/>
        <v>0.38282209775868908</v>
      </c>
      <c r="CO407">
        <f t="shared" si="449"/>
        <v>86.734049273531269</v>
      </c>
      <c r="CP407">
        <f t="shared" si="500"/>
        <v>13.265950726468731</v>
      </c>
      <c r="CQ407">
        <f t="shared" si="450"/>
        <v>1.4643005697592308</v>
      </c>
      <c r="CR407">
        <f t="shared" si="451"/>
        <v>69.380677126341865</v>
      </c>
      <c r="CS407">
        <f t="shared" si="452"/>
        <v>30.619322873658135</v>
      </c>
      <c r="CT407">
        <f t="shared" si="453"/>
        <v>2.8069589947473812</v>
      </c>
      <c r="CU407">
        <f t="shared" si="454"/>
        <v>85.000430774532603</v>
      </c>
      <c r="CV407">
        <f t="shared" si="455"/>
        <v>14.99956922546739</v>
      </c>
      <c r="CW407">
        <f t="shared" si="456"/>
        <v>0.74097719995743738</v>
      </c>
      <c r="CX407">
        <f t="shared" si="457"/>
        <v>93.63577023498695</v>
      </c>
      <c r="CY407">
        <f t="shared" si="458"/>
        <v>6.3642297650130546</v>
      </c>
      <c r="CZ407">
        <f t="shared" si="459"/>
        <v>5.6550296487613299</v>
      </c>
      <c r="DA407">
        <f t="shared" si="460"/>
        <v>73.90095791994527</v>
      </c>
      <c r="DB407">
        <f t="shared" si="461"/>
        <v>26.09904208005474</v>
      </c>
      <c r="DC407">
        <f t="shared" si="462"/>
        <v>2.0072163053677317E-2</v>
      </c>
      <c r="DD407">
        <f t="shared" si="463"/>
        <v>98.795180722891558</v>
      </c>
      <c r="DE407">
        <f t="shared" si="501"/>
        <v>1.2048192771084338</v>
      </c>
      <c r="DF407">
        <f t="shared" si="464"/>
        <v>6.1096762335916113</v>
      </c>
      <c r="DG407">
        <f t="shared" si="465"/>
        <v>91.553198226725769</v>
      </c>
      <c r="DH407">
        <f t="shared" si="466"/>
        <v>8.446801773274224</v>
      </c>
      <c r="DI407">
        <f t="shared" si="467"/>
        <v>3.8572409723632921</v>
      </c>
      <c r="DJ407">
        <f t="shared" si="468"/>
        <v>94.043887147335425</v>
      </c>
      <c r="DK407">
        <f t="shared" si="469"/>
        <v>5.9561128526645764</v>
      </c>
      <c r="DL407">
        <f t="shared" si="470"/>
        <v>1.0875243042456251</v>
      </c>
      <c r="DM407">
        <f t="shared" si="471"/>
        <v>77.029130531465412</v>
      </c>
      <c r="DN407">
        <f t="shared" si="472"/>
        <v>22.97086946853458</v>
      </c>
      <c r="DO407">
        <f t="shared" si="473"/>
        <v>3.6274993470501176E-3</v>
      </c>
      <c r="DP407">
        <f t="shared" si="474"/>
        <v>100</v>
      </c>
      <c r="DQ407">
        <f t="shared" si="475"/>
        <v>0</v>
      </c>
      <c r="DR407">
        <f t="shared" si="476"/>
        <v>0.32574944136510053</v>
      </c>
      <c r="DS407">
        <f t="shared" si="477"/>
        <v>92.279138827023004</v>
      </c>
      <c r="DT407">
        <f t="shared" si="478"/>
        <v>7.7208611729769849</v>
      </c>
      <c r="DU407">
        <f t="shared" si="479"/>
        <v>0.89913617148882252</v>
      </c>
      <c r="DV407">
        <f t="shared" si="480"/>
        <v>90.586336740182887</v>
      </c>
      <c r="DW407">
        <f t="shared" si="481"/>
        <v>9.4136632598171062</v>
      </c>
      <c r="DX407">
        <f t="shared" si="482"/>
        <v>2.6072046973698209</v>
      </c>
      <c r="DY407">
        <f t="shared" si="483"/>
        <v>89.045543085057048</v>
      </c>
      <c r="DZ407">
        <f t="shared" si="484"/>
        <v>10.954456914942954</v>
      </c>
      <c r="EA407">
        <f t="shared" si="485"/>
        <v>4.7667759753136574</v>
      </c>
      <c r="EB407">
        <f t="shared" si="486"/>
        <v>56.917457257368987</v>
      </c>
      <c r="EC407">
        <f t="shared" si="487"/>
        <v>43.08254274263102</v>
      </c>
      <c r="ED407">
        <f t="shared" si="488"/>
        <v>0.29624578000909291</v>
      </c>
      <c r="EE407">
        <f t="shared" si="489"/>
        <v>65.551020408163268</v>
      </c>
      <c r="EF407">
        <f t="shared" si="490"/>
        <v>34.448979591836739</v>
      </c>
      <c r="EG407">
        <f t="shared" si="491"/>
        <v>3.9401897907658379</v>
      </c>
      <c r="EH407">
        <f t="shared" si="492"/>
        <v>66.218621493893082</v>
      </c>
      <c r="EI407">
        <f t="shared" si="493"/>
        <v>33.781378506106918</v>
      </c>
    </row>
    <row r="408" spans="1:139" x14ac:dyDescent="0.25">
      <c r="A408" t="s">
        <v>3037</v>
      </c>
      <c r="B408">
        <v>407</v>
      </c>
      <c r="C408" t="s">
        <v>466</v>
      </c>
      <c r="E408">
        <v>822526</v>
      </c>
      <c r="F408">
        <v>412058</v>
      </c>
      <c r="G408">
        <v>410468</v>
      </c>
      <c r="H408">
        <v>316675</v>
      </c>
      <c r="I408">
        <v>182660</v>
      </c>
      <c r="J408">
        <v>134015</v>
      </c>
      <c r="K408">
        <f t="shared" si="430"/>
        <v>38.50030272599286</v>
      </c>
      <c r="L408">
        <f t="shared" si="431"/>
        <v>44.328711006702939</v>
      </c>
      <c r="M408">
        <f t="shared" si="432"/>
        <v>32.649317364569228</v>
      </c>
      <c r="N408">
        <f t="shared" si="494"/>
        <v>57.680587352964395</v>
      </c>
      <c r="O408">
        <f t="shared" si="495"/>
        <v>42.319412647035605</v>
      </c>
      <c r="P408">
        <f t="shared" si="433"/>
        <v>86.522459935264862</v>
      </c>
      <c r="Q408">
        <f t="shared" si="434"/>
        <v>1.6767979790005527</v>
      </c>
      <c r="R408">
        <f t="shared" si="435"/>
        <v>2.6475092760716827</v>
      </c>
      <c r="S408">
        <f t="shared" si="496"/>
        <v>1.41343648851346</v>
      </c>
      <c r="T408">
        <f t="shared" si="436"/>
        <v>7.7397963211494432</v>
      </c>
      <c r="U408">
        <f t="shared" si="437"/>
        <v>13.477540064735138</v>
      </c>
      <c r="V408">
        <f t="shared" si="438"/>
        <v>4268000</v>
      </c>
      <c r="W408">
        <v>150164</v>
      </c>
      <c r="X408">
        <v>86675</v>
      </c>
      <c r="Y408">
        <v>63489</v>
      </c>
      <c r="Z408">
        <v>120669</v>
      </c>
      <c r="AA408">
        <v>61539</v>
      </c>
      <c r="AB408">
        <v>59130</v>
      </c>
      <c r="AC408">
        <v>3162</v>
      </c>
      <c r="AD408">
        <v>2765</v>
      </c>
      <c r="AE408">
        <v>397</v>
      </c>
      <c r="AF408">
        <v>360</v>
      </c>
      <c r="AG408">
        <v>295</v>
      </c>
      <c r="AH408">
        <v>65</v>
      </c>
      <c r="AI408">
        <v>2231</v>
      </c>
      <c r="AJ408">
        <v>1356</v>
      </c>
      <c r="AK408">
        <v>875</v>
      </c>
      <c r="AL408">
        <v>2719</v>
      </c>
      <c r="AM408">
        <v>2326</v>
      </c>
      <c r="AN408">
        <v>393</v>
      </c>
      <c r="AO408">
        <v>646</v>
      </c>
      <c r="AP408">
        <v>623</v>
      </c>
      <c r="AQ408">
        <v>23</v>
      </c>
      <c r="AR408">
        <v>4476</v>
      </c>
      <c r="AS408">
        <v>3221</v>
      </c>
      <c r="AT408">
        <v>1255</v>
      </c>
      <c r="AU408">
        <v>6</v>
      </c>
      <c r="AV408">
        <v>6</v>
      </c>
      <c r="AW408">
        <v>0</v>
      </c>
      <c r="AX408">
        <v>8378</v>
      </c>
      <c r="AY408">
        <v>7304</v>
      </c>
      <c r="AZ408">
        <v>1074</v>
      </c>
      <c r="BA408">
        <v>2553</v>
      </c>
      <c r="BB408">
        <v>2434</v>
      </c>
      <c r="BC408">
        <v>119</v>
      </c>
      <c r="BD408">
        <v>1629</v>
      </c>
      <c r="BE408">
        <v>825</v>
      </c>
      <c r="BF408">
        <v>804</v>
      </c>
      <c r="BG408">
        <v>1</v>
      </c>
      <c r="BH408">
        <v>1</v>
      </c>
      <c r="BI408">
        <v>0</v>
      </c>
      <c r="BJ408">
        <v>218</v>
      </c>
      <c r="BK408">
        <v>208</v>
      </c>
      <c r="BL408">
        <v>10</v>
      </c>
      <c r="BM408">
        <v>716</v>
      </c>
      <c r="BN408">
        <v>689</v>
      </c>
      <c r="BO408">
        <v>27</v>
      </c>
      <c r="BP408">
        <v>3765</v>
      </c>
      <c r="BQ408">
        <v>3206</v>
      </c>
      <c r="BR408">
        <v>559</v>
      </c>
      <c r="BS408">
        <v>9304</v>
      </c>
      <c r="BT408">
        <v>5016</v>
      </c>
      <c r="BU408">
        <v>4288</v>
      </c>
      <c r="BV408">
        <v>368</v>
      </c>
      <c r="BW408">
        <v>203</v>
      </c>
      <c r="BX408">
        <v>165</v>
      </c>
      <c r="BY408">
        <v>5310</v>
      </c>
      <c r="BZ408">
        <v>3968</v>
      </c>
      <c r="CA408">
        <v>1342</v>
      </c>
      <c r="CB408" t="str">
        <f t="shared" si="497"/>
        <v>CultivatorsTotal</v>
      </c>
      <c r="CC408" t="str">
        <f t="shared" si="498"/>
        <v>CultivatorsMale</v>
      </c>
      <c r="CD408" t="str">
        <f t="shared" si="499"/>
        <v>CultivatorsFemale</v>
      </c>
      <c r="CE408">
        <f t="shared" si="439"/>
        <v>47.418962658877398</v>
      </c>
      <c r="CF408">
        <f t="shared" si="440"/>
        <v>57.72022588636424</v>
      </c>
      <c r="CG408">
        <f t="shared" si="441"/>
        <v>42.27977411363576</v>
      </c>
      <c r="CH408">
        <f t="shared" si="442"/>
        <v>38.104997236914819</v>
      </c>
      <c r="CI408">
        <f t="shared" si="443"/>
        <v>50.998185117967331</v>
      </c>
      <c r="CJ408">
        <f t="shared" si="444"/>
        <v>49.001814882032669</v>
      </c>
      <c r="CK408">
        <f t="shared" si="445"/>
        <v>0.99850003947264532</v>
      </c>
      <c r="CL408">
        <f t="shared" si="446"/>
        <v>87.444655281467419</v>
      </c>
      <c r="CM408">
        <f t="shared" si="447"/>
        <v>12.555344718532574</v>
      </c>
      <c r="CN408">
        <f t="shared" si="448"/>
        <v>0.11368121891529172</v>
      </c>
      <c r="CO408">
        <f t="shared" si="449"/>
        <v>81.944444444444443</v>
      </c>
      <c r="CP408">
        <f t="shared" si="500"/>
        <v>18.055555555555554</v>
      </c>
      <c r="CQ408">
        <f t="shared" si="450"/>
        <v>0.704507776111155</v>
      </c>
      <c r="CR408">
        <f t="shared" si="451"/>
        <v>60.779919318691164</v>
      </c>
      <c r="CS408">
        <f t="shared" si="452"/>
        <v>39.220080681308829</v>
      </c>
      <c r="CT408">
        <f t="shared" si="453"/>
        <v>0.85860898397410601</v>
      </c>
      <c r="CU408">
        <f t="shared" si="454"/>
        <v>85.546156675248255</v>
      </c>
      <c r="CV408">
        <f t="shared" si="455"/>
        <v>14.453843324751748</v>
      </c>
      <c r="CW408">
        <f t="shared" si="456"/>
        <v>0.20399463172021789</v>
      </c>
      <c r="CX408">
        <f t="shared" si="457"/>
        <v>96.43962848297214</v>
      </c>
      <c r="CY408">
        <f t="shared" si="458"/>
        <v>3.560371517027864</v>
      </c>
      <c r="CZ408">
        <f t="shared" si="459"/>
        <v>1.41343648851346</v>
      </c>
      <c r="DA408">
        <f t="shared" si="460"/>
        <v>71.961572832886517</v>
      </c>
      <c r="DB408">
        <f t="shared" si="461"/>
        <v>28.038427167113493</v>
      </c>
      <c r="DC408">
        <f t="shared" si="462"/>
        <v>1.8946869819215283E-3</v>
      </c>
      <c r="DD408">
        <f t="shared" si="463"/>
        <v>100</v>
      </c>
      <c r="DE408">
        <f t="shared" si="501"/>
        <v>0</v>
      </c>
      <c r="DF408">
        <f t="shared" si="464"/>
        <v>2.6456145890897611</v>
      </c>
      <c r="DG408">
        <f t="shared" si="465"/>
        <v>87.180711386965854</v>
      </c>
      <c r="DH408">
        <f t="shared" si="466"/>
        <v>12.819288613034137</v>
      </c>
      <c r="DI408">
        <f t="shared" si="467"/>
        <v>0.80618931080761025</v>
      </c>
      <c r="DJ408">
        <f t="shared" si="468"/>
        <v>95.33881707794751</v>
      </c>
      <c r="DK408">
        <f t="shared" si="469"/>
        <v>4.661182922052487</v>
      </c>
      <c r="DL408">
        <f t="shared" si="470"/>
        <v>0.51440751559169495</v>
      </c>
      <c r="DM408">
        <f t="shared" si="471"/>
        <v>50.644567219152862</v>
      </c>
      <c r="DN408">
        <f t="shared" si="472"/>
        <v>49.355432780847146</v>
      </c>
      <c r="DO408">
        <f t="shared" si="473"/>
        <v>3.1578116365358808E-4</v>
      </c>
      <c r="DP408">
        <f t="shared" si="474"/>
        <v>100</v>
      </c>
      <c r="DQ408">
        <f t="shared" si="475"/>
        <v>0</v>
      </c>
      <c r="DR408">
        <f t="shared" si="476"/>
        <v>6.88402936764822E-2</v>
      </c>
      <c r="DS408">
        <f t="shared" si="477"/>
        <v>95.412844036697251</v>
      </c>
      <c r="DT408">
        <f t="shared" si="478"/>
        <v>4.5871559633027523</v>
      </c>
      <c r="DU408">
        <f t="shared" si="479"/>
        <v>0.22609931317596907</v>
      </c>
      <c r="DV408">
        <f t="shared" si="480"/>
        <v>96.229050279329613</v>
      </c>
      <c r="DW408">
        <f t="shared" si="481"/>
        <v>3.7709497206703912</v>
      </c>
      <c r="DX408">
        <f t="shared" si="482"/>
        <v>1.1889160811557591</v>
      </c>
      <c r="DY408">
        <f t="shared" si="483"/>
        <v>85.152722443559099</v>
      </c>
      <c r="DZ408">
        <f t="shared" si="484"/>
        <v>14.847277556440902</v>
      </c>
      <c r="EA408">
        <f t="shared" si="485"/>
        <v>2.9380279466329835</v>
      </c>
      <c r="EB408">
        <f t="shared" si="486"/>
        <v>53.912295786758378</v>
      </c>
      <c r="EC408">
        <f t="shared" si="487"/>
        <v>46.087704213241615</v>
      </c>
      <c r="ED408">
        <f t="shared" si="488"/>
        <v>0.11620746822452041</v>
      </c>
      <c r="EE408">
        <f t="shared" si="489"/>
        <v>55.163043478260867</v>
      </c>
      <c r="EF408">
        <f t="shared" si="490"/>
        <v>44.836956521739133</v>
      </c>
      <c r="EG408">
        <f t="shared" si="491"/>
        <v>1.6767979790005525</v>
      </c>
      <c r="EH408">
        <f t="shared" si="492"/>
        <v>74.726930320150657</v>
      </c>
      <c r="EI408">
        <f t="shared" si="493"/>
        <v>25.273069679849343</v>
      </c>
    </row>
    <row r="409" spans="1:139" x14ac:dyDescent="0.25">
      <c r="A409" t="s">
        <v>1976</v>
      </c>
      <c r="B409">
        <v>408</v>
      </c>
      <c r="C409" t="s">
        <v>467</v>
      </c>
      <c r="E409">
        <v>1537133</v>
      </c>
      <c r="F409">
        <v>762855</v>
      </c>
      <c r="G409">
        <v>774278</v>
      </c>
      <c r="H409">
        <v>596855</v>
      </c>
      <c r="I409">
        <v>359827</v>
      </c>
      <c r="J409">
        <v>237028</v>
      </c>
      <c r="K409">
        <f t="shared" si="430"/>
        <v>38.829105874377817</v>
      </c>
      <c r="L409">
        <f t="shared" si="431"/>
        <v>47.168465829023866</v>
      </c>
      <c r="M409">
        <f t="shared" si="432"/>
        <v>30.612777322873697</v>
      </c>
      <c r="N409">
        <f t="shared" si="494"/>
        <v>60.287171926179731</v>
      </c>
      <c r="O409">
        <f t="shared" si="495"/>
        <v>39.712828073820269</v>
      </c>
      <c r="P409">
        <f t="shared" si="433"/>
        <v>75.510970001089035</v>
      </c>
      <c r="Q409">
        <f t="shared" si="434"/>
        <v>4.4097812701577439</v>
      </c>
      <c r="R409">
        <f t="shared" si="435"/>
        <v>3.9949401445912325</v>
      </c>
      <c r="S409">
        <f t="shared" si="496"/>
        <v>3.0349079759740638</v>
      </c>
      <c r="T409">
        <f t="shared" si="436"/>
        <v>13.04940060818792</v>
      </c>
      <c r="U409">
        <f t="shared" si="437"/>
        <v>24.489029998910961</v>
      </c>
      <c r="V409">
        <f t="shared" si="438"/>
        <v>14616400.000000002</v>
      </c>
      <c r="W409">
        <v>276807</v>
      </c>
      <c r="X409">
        <v>157024</v>
      </c>
      <c r="Y409">
        <v>119783</v>
      </c>
      <c r="Z409">
        <v>165948</v>
      </c>
      <c r="AA409">
        <v>82177</v>
      </c>
      <c r="AB409">
        <v>83771</v>
      </c>
      <c r="AC409">
        <v>7936</v>
      </c>
      <c r="AD409">
        <v>6706</v>
      </c>
      <c r="AE409">
        <v>1230</v>
      </c>
      <c r="AF409">
        <v>1208</v>
      </c>
      <c r="AG409">
        <v>950</v>
      </c>
      <c r="AH409">
        <v>258</v>
      </c>
      <c r="AI409">
        <v>7258</v>
      </c>
      <c r="AJ409">
        <v>4472</v>
      </c>
      <c r="AK409">
        <v>2786</v>
      </c>
      <c r="AL409">
        <v>17854</v>
      </c>
      <c r="AM409">
        <v>14868</v>
      </c>
      <c r="AN409">
        <v>2986</v>
      </c>
      <c r="AO409">
        <v>1994</v>
      </c>
      <c r="AP409">
        <v>1902</v>
      </c>
      <c r="AQ409">
        <v>92</v>
      </c>
      <c r="AR409">
        <v>18114</v>
      </c>
      <c r="AS409">
        <v>14940</v>
      </c>
      <c r="AT409">
        <v>3174</v>
      </c>
      <c r="AU409">
        <v>30</v>
      </c>
      <c r="AV409">
        <v>30</v>
      </c>
      <c r="AW409">
        <v>0</v>
      </c>
      <c r="AX409">
        <v>23814</v>
      </c>
      <c r="AY409">
        <v>21002</v>
      </c>
      <c r="AZ409">
        <v>2812</v>
      </c>
      <c r="BA409">
        <v>14136</v>
      </c>
      <c r="BB409">
        <v>13588</v>
      </c>
      <c r="BC409">
        <v>548</v>
      </c>
      <c r="BD409">
        <v>5098</v>
      </c>
      <c r="BE409">
        <v>3064</v>
      </c>
      <c r="BF409">
        <v>2034</v>
      </c>
      <c r="BG409">
        <v>18</v>
      </c>
      <c r="BH409">
        <v>18</v>
      </c>
      <c r="BI409">
        <v>0</v>
      </c>
      <c r="BJ409">
        <v>1042</v>
      </c>
      <c r="BK409">
        <v>918</v>
      </c>
      <c r="BL409">
        <v>124</v>
      </c>
      <c r="BM409">
        <v>3380</v>
      </c>
      <c r="BN409">
        <v>3064</v>
      </c>
      <c r="BO409">
        <v>316</v>
      </c>
      <c r="BP409">
        <v>13156</v>
      </c>
      <c r="BQ409">
        <v>11680</v>
      </c>
      <c r="BR409">
        <v>1476</v>
      </c>
      <c r="BS409">
        <v>21724</v>
      </c>
      <c r="BT409">
        <v>12146</v>
      </c>
      <c r="BU409">
        <v>9578</v>
      </c>
      <c r="BV409">
        <v>1316</v>
      </c>
      <c r="BW409">
        <v>844</v>
      </c>
      <c r="BX409">
        <v>472</v>
      </c>
      <c r="BY409">
        <v>16022</v>
      </c>
      <c r="BZ409">
        <v>10434</v>
      </c>
      <c r="CA409">
        <v>5588</v>
      </c>
      <c r="CB409" t="str">
        <f t="shared" si="497"/>
        <v>CultivatorsTotal</v>
      </c>
      <c r="CC409" t="str">
        <f t="shared" si="498"/>
        <v>CultivatorsMale</v>
      </c>
      <c r="CD409" t="str">
        <f t="shared" si="499"/>
        <v>CultivatorsFemale</v>
      </c>
      <c r="CE409">
        <f t="shared" si="439"/>
        <v>46.377595898501312</v>
      </c>
      <c r="CF409">
        <f t="shared" si="440"/>
        <v>56.726889132139</v>
      </c>
      <c r="CG409">
        <f t="shared" si="441"/>
        <v>43.273110867861</v>
      </c>
      <c r="CH409">
        <f t="shared" si="442"/>
        <v>27.803737926297007</v>
      </c>
      <c r="CI409">
        <f t="shared" si="443"/>
        <v>49.519729071757418</v>
      </c>
      <c r="CJ409">
        <f t="shared" si="444"/>
        <v>50.480270928242575</v>
      </c>
      <c r="CK409">
        <f t="shared" si="445"/>
        <v>1.3296361762907238</v>
      </c>
      <c r="CL409">
        <f t="shared" si="446"/>
        <v>84.501008064516128</v>
      </c>
      <c r="CM409">
        <f t="shared" si="447"/>
        <v>15.498991935483872</v>
      </c>
      <c r="CN409">
        <f t="shared" si="448"/>
        <v>0.20239421635070495</v>
      </c>
      <c r="CO409">
        <f t="shared" si="449"/>
        <v>78.642384105960261</v>
      </c>
      <c r="CP409">
        <f t="shared" si="500"/>
        <v>21.357615894039736</v>
      </c>
      <c r="CQ409">
        <f t="shared" si="450"/>
        <v>1.21604074691508</v>
      </c>
      <c r="CR409">
        <f t="shared" si="451"/>
        <v>61.614769909065856</v>
      </c>
      <c r="CS409">
        <f t="shared" si="452"/>
        <v>38.385230090934144</v>
      </c>
      <c r="CT409">
        <f t="shared" si="453"/>
        <v>2.9913463068919586</v>
      </c>
      <c r="CU409">
        <f t="shared" si="454"/>
        <v>83.275456480340537</v>
      </c>
      <c r="CV409">
        <f t="shared" si="455"/>
        <v>16.724543519659459</v>
      </c>
      <c r="CW409">
        <f t="shared" si="456"/>
        <v>0.33408449288353115</v>
      </c>
      <c r="CX409">
        <f t="shared" si="457"/>
        <v>95.386158475426271</v>
      </c>
      <c r="CY409">
        <f t="shared" si="458"/>
        <v>4.6138415245737212</v>
      </c>
      <c r="CZ409">
        <f t="shared" si="459"/>
        <v>3.0349079759740638</v>
      </c>
      <c r="DA409">
        <f t="shared" si="460"/>
        <v>82.477641603179862</v>
      </c>
      <c r="DB409">
        <f t="shared" si="461"/>
        <v>17.522358396820138</v>
      </c>
      <c r="DC409">
        <f t="shared" si="462"/>
        <v>5.0263464325506196E-3</v>
      </c>
      <c r="DD409">
        <f t="shared" si="463"/>
        <v>100</v>
      </c>
      <c r="DE409">
        <f t="shared" si="501"/>
        <v>0</v>
      </c>
      <c r="DF409">
        <f t="shared" si="464"/>
        <v>3.9899137981586819</v>
      </c>
      <c r="DG409">
        <f t="shared" si="465"/>
        <v>88.191819937851676</v>
      </c>
      <c r="DH409">
        <f t="shared" si="466"/>
        <v>11.808180062148315</v>
      </c>
      <c r="DI409">
        <f t="shared" si="467"/>
        <v>2.3684144390178519</v>
      </c>
      <c r="DJ409">
        <f t="shared" si="468"/>
        <v>96.12337294850029</v>
      </c>
      <c r="DK409">
        <f t="shared" si="469"/>
        <v>3.876627051499717</v>
      </c>
      <c r="DL409">
        <f t="shared" si="470"/>
        <v>0.85414380377143528</v>
      </c>
      <c r="DM409">
        <f t="shared" si="471"/>
        <v>60.102000784621424</v>
      </c>
      <c r="DN409">
        <f t="shared" si="472"/>
        <v>39.897999215378583</v>
      </c>
      <c r="DO409">
        <f t="shared" si="473"/>
        <v>3.0158078595303719E-3</v>
      </c>
      <c r="DP409">
        <f t="shared" si="474"/>
        <v>100</v>
      </c>
      <c r="DQ409">
        <f t="shared" si="475"/>
        <v>0</v>
      </c>
      <c r="DR409">
        <f t="shared" si="476"/>
        <v>0.17458176609059153</v>
      </c>
      <c r="DS409">
        <f t="shared" si="477"/>
        <v>88.099808061420347</v>
      </c>
      <c r="DT409">
        <f t="shared" si="478"/>
        <v>11.900191938579654</v>
      </c>
      <c r="DU409">
        <f t="shared" si="479"/>
        <v>0.56630169806736985</v>
      </c>
      <c r="DV409">
        <f t="shared" si="480"/>
        <v>90.650887573964496</v>
      </c>
      <c r="DW409">
        <f t="shared" si="481"/>
        <v>9.3491124260355019</v>
      </c>
      <c r="DX409">
        <f t="shared" si="482"/>
        <v>2.2042204555545317</v>
      </c>
      <c r="DY409">
        <f t="shared" si="483"/>
        <v>88.780784432958342</v>
      </c>
      <c r="DZ409">
        <f t="shared" si="484"/>
        <v>11.219215567041655</v>
      </c>
      <c r="EA409">
        <f t="shared" si="485"/>
        <v>3.6397449966909883</v>
      </c>
      <c r="EB409">
        <f t="shared" si="486"/>
        <v>55.910513717547417</v>
      </c>
      <c r="EC409">
        <f t="shared" si="487"/>
        <v>44.08948628245259</v>
      </c>
      <c r="ED409">
        <f t="shared" si="488"/>
        <v>0.22048906350788716</v>
      </c>
      <c r="EE409">
        <f t="shared" si="489"/>
        <v>64.133738601823708</v>
      </c>
      <c r="EF409">
        <f t="shared" si="490"/>
        <v>35.866261398176292</v>
      </c>
      <c r="EG409">
        <f t="shared" si="491"/>
        <v>2.6844040847442008</v>
      </c>
      <c r="EH409">
        <f t="shared" si="492"/>
        <v>65.122955935588564</v>
      </c>
      <c r="EI409">
        <f t="shared" si="493"/>
        <v>34.877044064411436</v>
      </c>
    </row>
    <row r="410" spans="1:139" x14ac:dyDescent="0.25">
      <c r="A410" t="s">
        <v>1978</v>
      </c>
      <c r="B410">
        <v>409</v>
      </c>
      <c r="C410" t="s">
        <v>468</v>
      </c>
      <c r="E410">
        <v>3343872</v>
      </c>
      <c r="F410">
        <v>1682101</v>
      </c>
      <c r="G410">
        <v>1661771</v>
      </c>
      <c r="H410">
        <v>1208414</v>
      </c>
      <c r="I410">
        <v>804051</v>
      </c>
      <c r="J410">
        <v>404363</v>
      </c>
      <c r="K410">
        <f t="shared" si="430"/>
        <v>36.138165575715817</v>
      </c>
      <c r="L410">
        <f t="shared" si="431"/>
        <v>47.800399619285642</v>
      </c>
      <c r="M410">
        <f t="shared" si="432"/>
        <v>24.333256507665617</v>
      </c>
      <c r="N410">
        <f t="shared" si="494"/>
        <v>66.537709758410614</v>
      </c>
      <c r="O410">
        <f t="shared" si="495"/>
        <v>33.462290241589386</v>
      </c>
      <c r="P410">
        <f t="shared" si="433"/>
        <v>59.480360207677165</v>
      </c>
      <c r="Q410">
        <f t="shared" si="434"/>
        <v>9.9877194405228682</v>
      </c>
      <c r="R410">
        <f t="shared" si="435"/>
        <v>5.9823868310032822</v>
      </c>
      <c r="S410">
        <f t="shared" si="496"/>
        <v>5.8061227360821706</v>
      </c>
      <c r="T410">
        <f t="shared" si="436"/>
        <v>18.743410784714509</v>
      </c>
      <c r="U410">
        <f t="shared" si="437"/>
        <v>40.519639792322835</v>
      </c>
      <c r="V410">
        <f t="shared" si="438"/>
        <v>48964500.000000007</v>
      </c>
      <c r="W410">
        <v>339130</v>
      </c>
      <c r="X410">
        <v>203655</v>
      </c>
      <c r="Y410">
        <v>135475</v>
      </c>
      <c r="Z410">
        <v>363454</v>
      </c>
      <c r="AA410">
        <v>188909</v>
      </c>
      <c r="AB410">
        <v>174545</v>
      </c>
      <c r="AC410">
        <v>16185</v>
      </c>
      <c r="AD410">
        <v>13363</v>
      </c>
      <c r="AE410">
        <v>2822</v>
      </c>
      <c r="AF410">
        <v>4831</v>
      </c>
      <c r="AG410">
        <v>4157</v>
      </c>
      <c r="AH410">
        <v>674</v>
      </c>
      <c r="AI410">
        <v>14879</v>
      </c>
      <c r="AJ410">
        <v>10417</v>
      </c>
      <c r="AK410">
        <v>4462</v>
      </c>
      <c r="AL410">
        <v>100983</v>
      </c>
      <c r="AM410">
        <v>91950</v>
      </c>
      <c r="AN410">
        <v>9033</v>
      </c>
      <c r="AO410">
        <v>8140</v>
      </c>
      <c r="AP410">
        <v>7584</v>
      </c>
      <c r="AQ410">
        <v>556</v>
      </c>
      <c r="AR410">
        <v>70162</v>
      </c>
      <c r="AS410">
        <v>56754</v>
      </c>
      <c r="AT410">
        <v>13408</v>
      </c>
      <c r="AU410">
        <v>262</v>
      </c>
      <c r="AV410">
        <v>262</v>
      </c>
      <c r="AW410">
        <v>0</v>
      </c>
      <c r="AX410">
        <v>72030</v>
      </c>
      <c r="AY410">
        <v>65178</v>
      </c>
      <c r="AZ410">
        <v>6852</v>
      </c>
      <c r="BA410">
        <v>44967</v>
      </c>
      <c r="BB410">
        <v>43322</v>
      </c>
      <c r="BC410">
        <v>1645</v>
      </c>
      <c r="BD410">
        <v>14073</v>
      </c>
      <c r="BE410">
        <v>10395</v>
      </c>
      <c r="BF410">
        <v>3678</v>
      </c>
      <c r="BG410">
        <v>85</v>
      </c>
      <c r="BH410">
        <v>83</v>
      </c>
      <c r="BI410">
        <v>2</v>
      </c>
      <c r="BJ410">
        <v>4181</v>
      </c>
      <c r="BK410">
        <v>3707</v>
      </c>
      <c r="BL410">
        <v>474</v>
      </c>
      <c r="BM410">
        <v>12155</v>
      </c>
      <c r="BN410">
        <v>10633</v>
      </c>
      <c r="BO410">
        <v>1522</v>
      </c>
      <c r="BP410">
        <v>27101</v>
      </c>
      <c r="BQ410">
        <v>23743</v>
      </c>
      <c r="BR410">
        <v>3358</v>
      </c>
      <c r="BS410">
        <v>51226</v>
      </c>
      <c r="BT410">
        <v>27109</v>
      </c>
      <c r="BU410">
        <v>24117</v>
      </c>
      <c r="BV410">
        <v>3973</v>
      </c>
      <c r="BW410">
        <v>2716</v>
      </c>
      <c r="BX410">
        <v>1257</v>
      </c>
      <c r="BY410">
        <v>60597</v>
      </c>
      <c r="BZ410">
        <v>40114</v>
      </c>
      <c r="CA410">
        <v>20483</v>
      </c>
      <c r="CB410" t="str">
        <f t="shared" si="497"/>
        <v>AgriculturalLabourersTotal</v>
      </c>
      <c r="CC410" t="str">
        <f t="shared" si="498"/>
        <v>CultivatorsMale</v>
      </c>
      <c r="CD410" t="str">
        <f t="shared" si="499"/>
        <v>AgriculturalLabourersFemale</v>
      </c>
      <c r="CE410">
        <f t="shared" si="439"/>
        <v>28.064057516711987</v>
      </c>
      <c r="CF410">
        <f t="shared" si="440"/>
        <v>60.052192374605603</v>
      </c>
      <c r="CG410">
        <f t="shared" si="441"/>
        <v>39.947807625394397</v>
      </c>
      <c r="CH410">
        <f t="shared" si="442"/>
        <v>30.076943828853359</v>
      </c>
      <c r="CI410">
        <f t="shared" si="443"/>
        <v>51.976040984553748</v>
      </c>
      <c r="CJ410">
        <f t="shared" si="444"/>
        <v>48.023959015446245</v>
      </c>
      <c r="CK410">
        <f t="shared" si="445"/>
        <v>1.339358862111826</v>
      </c>
      <c r="CL410">
        <f t="shared" si="446"/>
        <v>82.564102564102555</v>
      </c>
      <c r="CM410">
        <f t="shared" si="447"/>
        <v>17.435897435897434</v>
      </c>
      <c r="CN410">
        <f t="shared" si="448"/>
        <v>0.39978020777647399</v>
      </c>
      <c r="CO410">
        <f t="shared" si="449"/>
        <v>86.048437176567987</v>
      </c>
      <c r="CP410">
        <f t="shared" si="500"/>
        <v>13.951562823432001</v>
      </c>
      <c r="CQ410">
        <f t="shared" si="450"/>
        <v>1.2312833184653604</v>
      </c>
      <c r="CR410">
        <f t="shared" si="451"/>
        <v>70.011425499025464</v>
      </c>
      <c r="CS410">
        <f t="shared" si="452"/>
        <v>29.988574500974529</v>
      </c>
      <c r="CT410">
        <f t="shared" si="453"/>
        <v>8.356655914281033</v>
      </c>
      <c r="CU410">
        <f t="shared" si="454"/>
        <v>91.054930037729122</v>
      </c>
      <c r="CV410">
        <f t="shared" si="455"/>
        <v>8.9450699622708765</v>
      </c>
      <c r="CW410">
        <f t="shared" si="456"/>
        <v>0.67361020312574993</v>
      </c>
      <c r="CX410">
        <f t="shared" si="457"/>
        <v>93.169533169533167</v>
      </c>
      <c r="CY410">
        <f t="shared" si="458"/>
        <v>6.8304668304668308</v>
      </c>
      <c r="CZ410">
        <f t="shared" si="459"/>
        <v>5.8061227360821706</v>
      </c>
      <c r="DA410">
        <f t="shared" si="460"/>
        <v>80.889940423591128</v>
      </c>
      <c r="DB410">
        <f t="shared" si="461"/>
        <v>19.110059576408883</v>
      </c>
      <c r="DC410">
        <f t="shared" si="462"/>
        <v>2.1681311206258783E-2</v>
      </c>
      <c r="DD410">
        <f t="shared" si="463"/>
        <v>100</v>
      </c>
      <c r="DE410">
        <f t="shared" si="501"/>
        <v>0</v>
      </c>
      <c r="DF410">
        <f t="shared" si="464"/>
        <v>5.9607055197970231</v>
      </c>
      <c r="DG410">
        <f t="shared" si="465"/>
        <v>90.487296959600172</v>
      </c>
      <c r="DH410">
        <f t="shared" si="466"/>
        <v>9.5127030403998329</v>
      </c>
      <c r="DI410">
        <f t="shared" si="467"/>
        <v>3.7211584771444226</v>
      </c>
      <c r="DJ410">
        <f t="shared" si="468"/>
        <v>96.341761736384456</v>
      </c>
      <c r="DK410">
        <f t="shared" si="469"/>
        <v>3.6582382636155404</v>
      </c>
      <c r="DL410">
        <f t="shared" si="470"/>
        <v>1.1645843229224422</v>
      </c>
      <c r="DM410">
        <f t="shared" si="471"/>
        <v>73.864847580473253</v>
      </c>
      <c r="DN410">
        <f t="shared" si="472"/>
        <v>26.135152419526754</v>
      </c>
      <c r="DO410">
        <f t="shared" si="473"/>
        <v>7.0340131776030403E-3</v>
      </c>
      <c r="DP410">
        <f t="shared" si="474"/>
        <v>97.647058823529406</v>
      </c>
      <c r="DQ410">
        <f t="shared" si="475"/>
        <v>2.3529411764705883</v>
      </c>
      <c r="DR410">
        <f t="shared" si="476"/>
        <v>0.34599069524186249</v>
      </c>
      <c r="DS410">
        <f t="shared" si="477"/>
        <v>88.66299928246832</v>
      </c>
      <c r="DT410">
        <f t="shared" si="478"/>
        <v>11.337000717531691</v>
      </c>
      <c r="DU410">
        <f t="shared" si="479"/>
        <v>1.0058638843972347</v>
      </c>
      <c r="DV410">
        <f t="shared" si="480"/>
        <v>87.478403948992195</v>
      </c>
      <c r="DW410">
        <f t="shared" si="481"/>
        <v>12.521596051007815</v>
      </c>
      <c r="DX410">
        <f t="shared" si="482"/>
        <v>2.2426916603084703</v>
      </c>
      <c r="DY410">
        <f t="shared" si="483"/>
        <v>87.609313309471972</v>
      </c>
      <c r="DZ410">
        <f t="shared" si="484"/>
        <v>12.390686690528025</v>
      </c>
      <c r="EA410">
        <f t="shared" si="485"/>
        <v>4.2391101063046275</v>
      </c>
      <c r="EB410">
        <f t="shared" si="486"/>
        <v>52.92039198844337</v>
      </c>
      <c r="EC410">
        <f t="shared" si="487"/>
        <v>47.079608011556637</v>
      </c>
      <c r="ED410">
        <f t="shared" si="488"/>
        <v>0.32877805123078679</v>
      </c>
      <c r="EE410">
        <f t="shared" si="489"/>
        <v>68.361439718097159</v>
      </c>
      <c r="EF410">
        <f t="shared" si="490"/>
        <v>31.638560281902844</v>
      </c>
      <c r="EG410">
        <f t="shared" si="491"/>
        <v>5.0145893708613105</v>
      </c>
      <c r="EH410">
        <f t="shared" si="492"/>
        <v>66.197996600491777</v>
      </c>
      <c r="EI410">
        <f t="shared" si="493"/>
        <v>33.80200339950823</v>
      </c>
    </row>
    <row r="411" spans="1:139" x14ac:dyDescent="0.25">
      <c r="A411" t="s">
        <v>1980</v>
      </c>
      <c r="B411">
        <v>410</v>
      </c>
      <c r="C411" t="s">
        <v>469</v>
      </c>
      <c r="E411">
        <v>4063872</v>
      </c>
      <c r="F411">
        <v>2048186</v>
      </c>
      <c r="G411">
        <v>2015686</v>
      </c>
      <c r="H411">
        <v>1257784</v>
      </c>
      <c r="I411">
        <v>878997</v>
      </c>
      <c r="J411">
        <v>378787</v>
      </c>
      <c r="K411">
        <f t="shared" si="430"/>
        <v>30.950384264071307</v>
      </c>
      <c r="L411">
        <f t="shared" si="431"/>
        <v>42.915877757195879</v>
      </c>
      <c r="M411">
        <f t="shared" si="432"/>
        <v>18.791964621473781</v>
      </c>
      <c r="N411">
        <f t="shared" si="494"/>
        <v>69.884574775955173</v>
      </c>
      <c r="O411">
        <f t="shared" si="495"/>
        <v>30.115425224044827</v>
      </c>
      <c r="P411">
        <f t="shared" si="433"/>
        <v>53.668117896236566</v>
      </c>
      <c r="Q411">
        <f t="shared" si="434"/>
        <v>10.031054616690941</v>
      </c>
      <c r="R411">
        <f t="shared" si="435"/>
        <v>8.0947126056620213</v>
      </c>
      <c r="S411">
        <f t="shared" si="496"/>
        <v>6.2989352702848818</v>
      </c>
      <c r="T411">
        <f t="shared" si="436"/>
        <v>21.907179611125603</v>
      </c>
      <c r="U411">
        <f t="shared" si="437"/>
        <v>46.331882103763448</v>
      </c>
      <c r="V411">
        <f t="shared" si="438"/>
        <v>58275500.000000007</v>
      </c>
      <c r="W411">
        <v>303519</v>
      </c>
      <c r="X411">
        <v>203110</v>
      </c>
      <c r="Y411">
        <v>100409</v>
      </c>
      <c r="Z411">
        <v>354429</v>
      </c>
      <c r="AA411">
        <v>195620</v>
      </c>
      <c r="AB411">
        <v>158809</v>
      </c>
      <c r="AC411">
        <v>17081</v>
      </c>
      <c r="AD411">
        <v>14398</v>
      </c>
      <c r="AE411">
        <v>2683</v>
      </c>
      <c r="AF411">
        <v>4057</v>
      </c>
      <c r="AG411">
        <v>3104</v>
      </c>
      <c r="AH411">
        <v>953</v>
      </c>
      <c r="AI411">
        <v>21570</v>
      </c>
      <c r="AJ411">
        <v>15630</v>
      </c>
      <c r="AK411">
        <v>5940</v>
      </c>
      <c r="AL411">
        <v>100542</v>
      </c>
      <c r="AM411">
        <v>90296</v>
      </c>
      <c r="AN411">
        <v>10246</v>
      </c>
      <c r="AO411">
        <v>9258</v>
      </c>
      <c r="AP411">
        <v>8689</v>
      </c>
      <c r="AQ411">
        <v>569</v>
      </c>
      <c r="AR411">
        <v>79227</v>
      </c>
      <c r="AS411">
        <v>62657</v>
      </c>
      <c r="AT411">
        <v>16570</v>
      </c>
      <c r="AU411">
        <v>280</v>
      </c>
      <c r="AV411">
        <v>274</v>
      </c>
      <c r="AW411">
        <v>6</v>
      </c>
      <c r="AX411">
        <v>101534</v>
      </c>
      <c r="AY411">
        <v>91402</v>
      </c>
      <c r="AZ411">
        <v>10132</v>
      </c>
      <c r="BA411">
        <v>53543</v>
      </c>
      <c r="BB411">
        <v>51345</v>
      </c>
      <c r="BC411">
        <v>2198</v>
      </c>
      <c r="BD411">
        <v>14670</v>
      </c>
      <c r="BE411">
        <v>11240</v>
      </c>
      <c r="BF411">
        <v>3430</v>
      </c>
      <c r="BG411">
        <v>105</v>
      </c>
      <c r="BH411">
        <v>98</v>
      </c>
      <c r="BI411">
        <v>7</v>
      </c>
      <c r="BJ411">
        <v>7810</v>
      </c>
      <c r="BK411">
        <v>6844</v>
      </c>
      <c r="BL411">
        <v>966</v>
      </c>
      <c r="BM411">
        <v>20540</v>
      </c>
      <c r="BN411">
        <v>18402</v>
      </c>
      <c r="BO411">
        <v>2138</v>
      </c>
      <c r="BP411">
        <v>34750</v>
      </c>
      <c r="BQ411">
        <v>30129</v>
      </c>
      <c r="BR411">
        <v>4621</v>
      </c>
      <c r="BS411">
        <v>56989</v>
      </c>
      <c r="BT411">
        <v>30816</v>
      </c>
      <c r="BU411">
        <v>26173</v>
      </c>
      <c r="BV411">
        <v>6483</v>
      </c>
      <c r="BW411">
        <v>4114</v>
      </c>
      <c r="BX411">
        <v>2369</v>
      </c>
      <c r="BY411">
        <v>71397</v>
      </c>
      <c r="BZ411">
        <v>40829</v>
      </c>
      <c r="CA411">
        <v>30568</v>
      </c>
      <c r="CB411" t="str">
        <f t="shared" si="497"/>
        <v>AgriculturalLabourersTotal</v>
      </c>
      <c r="CC411" t="str">
        <f t="shared" si="498"/>
        <v>CultivatorsMale</v>
      </c>
      <c r="CD411" t="str">
        <f t="shared" si="499"/>
        <v>AgriculturalLabourersFemale</v>
      </c>
      <c r="CE411">
        <f t="shared" si="439"/>
        <v>24.13124988074264</v>
      </c>
      <c r="CF411">
        <f t="shared" si="440"/>
        <v>66.918380727400915</v>
      </c>
      <c r="CG411">
        <f t="shared" si="441"/>
        <v>33.081619272599077</v>
      </c>
      <c r="CH411">
        <f t="shared" si="442"/>
        <v>28.178844698294782</v>
      </c>
      <c r="CI411">
        <f t="shared" si="443"/>
        <v>55.193000572752226</v>
      </c>
      <c r="CJ411">
        <f t="shared" si="444"/>
        <v>44.806999427247767</v>
      </c>
      <c r="CK411">
        <f t="shared" si="445"/>
        <v>1.3580233171991374</v>
      </c>
      <c r="CL411">
        <f t="shared" si="446"/>
        <v>84.292488730168031</v>
      </c>
      <c r="CM411">
        <f t="shared" si="447"/>
        <v>15.707511269831977</v>
      </c>
      <c r="CN411">
        <f t="shared" si="448"/>
        <v>0.32255140787289394</v>
      </c>
      <c r="CO411">
        <f t="shared" si="449"/>
        <v>76.509736258318952</v>
      </c>
      <c r="CP411">
        <f t="shared" si="500"/>
        <v>23.490263741681044</v>
      </c>
      <c r="CQ411">
        <f t="shared" si="450"/>
        <v>1.7149208449145481</v>
      </c>
      <c r="CR411">
        <f t="shared" si="451"/>
        <v>72.461752433936027</v>
      </c>
      <c r="CS411">
        <f t="shared" si="452"/>
        <v>27.53824756606398</v>
      </c>
      <c r="CT411">
        <f t="shared" si="453"/>
        <v>7.9935823639034993</v>
      </c>
      <c r="CU411">
        <f t="shared" si="454"/>
        <v>89.809233951980275</v>
      </c>
      <c r="CV411">
        <f t="shared" si="455"/>
        <v>10.190766048019734</v>
      </c>
      <c r="CW411">
        <f t="shared" si="456"/>
        <v>0.73605642940282268</v>
      </c>
      <c r="CX411">
        <f t="shared" si="457"/>
        <v>93.853964139122922</v>
      </c>
      <c r="CY411">
        <f t="shared" si="458"/>
        <v>6.1460358608770793</v>
      </c>
      <c r="CZ411">
        <f t="shared" si="459"/>
        <v>6.2989352702848818</v>
      </c>
      <c r="DA411">
        <f t="shared" si="460"/>
        <v>79.085412801191509</v>
      </c>
      <c r="DB411">
        <f t="shared" si="461"/>
        <v>20.914587198808487</v>
      </c>
      <c r="DC411">
        <f t="shared" si="462"/>
        <v>2.2261373972001553E-2</v>
      </c>
      <c r="DD411">
        <f t="shared" si="463"/>
        <v>97.857142857142847</v>
      </c>
      <c r="DE411">
        <f t="shared" si="501"/>
        <v>2.1428571428571428</v>
      </c>
      <c r="DF411">
        <f t="shared" si="464"/>
        <v>8.0724512316900192</v>
      </c>
      <c r="DG411">
        <f t="shared" si="465"/>
        <v>90.021076683672462</v>
      </c>
      <c r="DH411">
        <f t="shared" si="466"/>
        <v>9.9789233163275348</v>
      </c>
      <c r="DI411">
        <f t="shared" si="467"/>
        <v>4.2569312377959969</v>
      </c>
      <c r="DJ411">
        <f t="shared" si="468"/>
        <v>95.894888220682446</v>
      </c>
      <c r="DK411">
        <f t="shared" si="469"/>
        <v>4.105111779317558</v>
      </c>
      <c r="DL411">
        <f t="shared" si="470"/>
        <v>1.1663369863187956</v>
      </c>
      <c r="DM411">
        <f t="shared" si="471"/>
        <v>76.618950238582144</v>
      </c>
      <c r="DN411">
        <f t="shared" si="472"/>
        <v>23.381049761417859</v>
      </c>
      <c r="DO411">
        <f t="shared" si="473"/>
        <v>8.3480152395005811E-3</v>
      </c>
      <c r="DP411">
        <f t="shared" si="474"/>
        <v>93.333333333333329</v>
      </c>
      <c r="DQ411">
        <f t="shared" si="475"/>
        <v>6.666666666666667</v>
      </c>
      <c r="DR411">
        <f t="shared" si="476"/>
        <v>0.62093332400475754</v>
      </c>
      <c r="DS411">
        <f t="shared" si="477"/>
        <v>87.631241997439176</v>
      </c>
      <c r="DT411">
        <f t="shared" si="478"/>
        <v>12.368758002560821</v>
      </c>
      <c r="DU411">
        <f t="shared" si="479"/>
        <v>1.6330307906603996</v>
      </c>
      <c r="DV411">
        <f t="shared" si="480"/>
        <v>89.591041869522883</v>
      </c>
      <c r="DW411">
        <f t="shared" si="481"/>
        <v>10.408958130477117</v>
      </c>
      <c r="DX411">
        <f t="shared" si="482"/>
        <v>2.7627955197394782</v>
      </c>
      <c r="DY411">
        <f t="shared" si="483"/>
        <v>86.702158273381286</v>
      </c>
      <c r="DZ411">
        <f t="shared" si="484"/>
        <v>13.297841726618707</v>
      </c>
      <c r="EA411">
        <f t="shared" si="485"/>
        <v>4.5309051474657016</v>
      </c>
      <c r="EB411">
        <f t="shared" si="486"/>
        <v>54.07359314955518</v>
      </c>
      <c r="EC411">
        <f t="shared" si="487"/>
        <v>45.92640685044482</v>
      </c>
      <c r="ED411">
        <f t="shared" si="488"/>
        <v>0.51543031235887871</v>
      </c>
      <c r="EE411">
        <f t="shared" si="489"/>
        <v>63.458275489742398</v>
      </c>
      <c r="EF411">
        <f t="shared" si="490"/>
        <v>36.541724510257595</v>
      </c>
      <c r="EG411">
        <f t="shared" si="491"/>
        <v>5.6764118481392671</v>
      </c>
      <c r="EH411">
        <f t="shared" si="492"/>
        <v>57.185876157261504</v>
      </c>
      <c r="EI411">
        <f t="shared" si="493"/>
        <v>42.814123842738489</v>
      </c>
    </row>
    <row r="412" spans="1:139" x14ac:dyDescent="0.25">
      <c r="A412" t="s">
        <v>1982</v>
      </c>
      <c r="B412">
        <v>411</v>
      </c>
      <c r="C412" t="s">
        <v>470</v>
      </c>
      <c r="E412">
        <v>1032754</v>
      </c>
      <c r="F412">
        <v>511967</v>
      </c>
      <c r="G412">
        <v>520787</v>
      </c>
      <c r="H412">
        <v>341439</v>
      </c>
      <c r="I412">
        <v>231192</v>
      </c>
      <c r="J412">
        <v>110247</v>
      </c>
      <c r="K412">
        <f t="shared" si="430"/>
        <v>33.061019371505701</v>
      </c>
      <c r="L412">
        <f t="shared" si="431"/>
        <v>45.157598048311712</v>
      </c>
      <c r="M412">
        <f t="shared" si="432"/>
        <v>21.169307221570431</v>
      </c>
      <c r="N412">
        <f t="shared" si="494"/>
        <v>67.711069912927343</v>
      </c>
      <c r="O412">
        <f t="shared" si="495"/>
        <v>32.288930087072657</v>
      </c>
      <c r="P412">
        <f t="shared" si="433"/>
        <v>79.187204742281935</v>
      </c>
      <c r="Q412">
        <f t="shared" si="434"/>
        <v>3.2450891667325639</v>
      </c>
      <c r="R412">
        <f t="shared" si="435"/>
        <v>3.872726899973348</v>
      </c>
      <c r="S412">
        <f t="shared" si="496"/>
        <v>1.8304880227507696</v>
      </c>
      <c r="T412">
        <f t="shared" si="436"/>
        <v>11.864491168261388</v>
      </c>
      <c r="U412">
        <f t="shared" si="437"/>
        <v>20.812795257718069</v>
      </c>
      <c r="V412">
        <f t="shared" si="438"/>
        <v>7106300</v>
      </c>
      <c r="W412">
        <v>111246</v>
      </c>
      <c r="X412">
        <v>82011</v>
      </c>
      <c r="Y412">
        <v>29235</v>
      </c>
      <c r="Z412">
        <v>156599</v>
      </c>
      <c r="AA412">
        <v>92026</v>
      </c>
      <c r="AB412">
        <v>64573</v>
      </c>
      <c r="AC412">
        <v>2531</v>
      </c>
      <c r="AD412">
        <v>2269</v>
      </c>
      <c r="AE412">
        <v>262</v>
      </c>
      <c r="AF412">
        <v>907</v>
      </c>
      <c r="AG412">
        <v>734</v>
      </c>
      <c r="AH412">
        <v>173</v>
      </c>
      <c r="AI412">
        <v>4250</v>
      </c>
      <c r="AJ412">
        <v>2753</v>
      </c>
      <c r="AK412">
        <v>1497</v>
      </c>
      <c r="AL412">
        <v>5923</v>
      </c>
      <c r="AM412">
        <v>4968</v>
      </c>
      <c r="AN412">
        <v>955</v>
      </c>
      <c r="AO412">
        <v>1296</v>
      </c>
      <c r="AP412">
        <v>1261</v>
      </c>
      <c r="AQ412">
        <v>35</v>
      </c>
      <c r="AR412">
        <v>6250</v>
      </c>
      <c r="AS412">
        <v>4942</v>
      </c>
      <c r="AT412">
        <v>1308</v>
      </c>
      <c r="AU412">
        <v>14</v>
      </c>
      <c r="AV412">
        <v>14</v>
      </c>
      <c r="AW412">
        <v>0</v>
      </c>
      <c r="AX412">
        <v>13209</v>
      </c>
      <c r="AY412">
        <v>11792</v>
      </c>
      <c r="AZ412">
        <v>1417</v>
      </c>
      <c r="BA412">
        <v>6487</v>
      </c>
      <c r="BB412">
        <v>6207</v>
      </c>
      <c r="BC412">
        <v>280</v>
      </c>
      <c r="BD412">
        <v>3154</v>
      </c>
      <c r="BE412">
        <v>2009</v>
      </c>
      <c r="BF412">
        <v>1145</v>
      </c>
      <c r="BG412">
        <v>8</v>
      </c>
      <c r="BH412">
        <v>8</v>
      </c>
      <c r="BI412">
        <v>0</v>
      </c>
      <c r="BJ412">
        <v>354</v>
      </c>
      <c r="BK412">
        <v>323</v>
      </c>
      <c r="BL412">
        <v>31</v>
      </c>
      <c r="BM412">
        <v>1692</v>
      </c>
      <c r="BN412">
        <v>1564</v>
      </c>
      <c r="BO412">
        <v>128</v>
      </c>
      <c r="BP412">
        <v>4994</v>
      </c>
      <c r="BQ412">
        <v>4295</v>
      </c>
      <c r="BR412">
        <v>699</v>
      </c>
      <c r="BS412">
        <v>13022</v>
      </c>
      <c r="BT412">
        <v>7445</v>
      </c>
      <c r="BU412">
        <v>5577</v>
      </c>
      <c r="BV412">
        <v>801</v>
      </c>
      <c r="BW412">
        <v>525</v>
      </c>
      <c r="BX412">
        <v>276</v>
      </c>
      <c r="BY412">
        <v>8702</v>
      </c>
      <c r="BZ412">
        <v>6046</v>
      </c>
      <c r="CA412">
        <v>2656</v>
      </c>
      <c r="CB412" t="str">
        <f t="shared" si="497"/>
        <v>AgriculturalLabourersTotal</v>
      </c>
      <c r="CC412" t="str">
        <f t="shared" si="498"/>
        <v>AgriculturalLabourersMale</v>
      </c>
      <c r="CD412" t="str">
        <f t="shared" si="499"/>
        <v>AgriculturalLabourersFemale</v>
      </c>
      <c r="CE412">
        <f t="shared" si="439"/>
        <v>32.581515292629135</v>
      </c>
      <c r="CF412">
        <f t="shared" si="440"/>
        <v>73.720403430235692</v>
      </c>
      <c r="CG412">
        <f t="shared" si="441"/>
        <v>26.279596569764308</v>
      </c>
      <c r="CH412">
        <f t="shared" si="442"/>
        <v>45.864415019959644</v>
      </c>
      <c r="CI412">
        <f t="shared" si="443"/>
        <v>58.765381643560943</v>
      </c>
      <c r="CJ412">
        <f t="shared" si="444"/>
        <v>41.234618356439057</v>
      </c>
      <c r="CK412">
        <f t="shared" si="445"/>
        <v>0.7412744296931516</v>
      </c>
      <c r="CL412">
        <f t="shared" si="446"/>
        <v>89.648360331884632</v>
      </c>
      <c r="CM412">
        <f t="shared" si="447"/>
        <v>10.35163966811537</v>
      </c>
      <c r="CN412">
        <f t="shared" si="448"/>
        <v>0.2656404218615917</v>
      </c>
      <c r="CO412">
        <f t="shared" si="449"/>
        <v>80.926130099228217</v>
      </c>
      <c r="CP412">
        <f t="shared" si="500"/>
        <v>19.073869900771776</v>
      </c>
      <c r="CQ412">
        <f t="shared" si="450"/>
        <v>1.2447318554705231</v>
      </c>
      <c r="CR412">
        <f t="shared" si="451"/>
        <v>64.776470588235284</v>
      </c>
      <c r="CS412">
        <f t="shared" si="452"/>
        <v>35.223529411764702</v>
      </c>
      <c r="CT412">
        <f t="shared" si="453"/>
        <v>1.7347168894004492</v>
      </c>
      <c r="CU412">
        <f t="shared" si="454"/>
        <v>83.876413979402329</v>
      </c>
      <c r="CV412">
        <f t="shared" si="455"/>
        <v>16.123586020597671</v>
      </c>
      <c r="CW412">
        <f t="shared" si="456"/>
        <v>0.37956999639759958</v>
      </c>
      <c r="CX412">
        <f t="shared" si="457"/>
        <v>97.299382716049394</v>
      </c>
      <c r="CY412">
        <f t="shared" si="458"/>
        <v>2.7006172839506171</v>
      </c>
      <c r="CZ412">
        <f t="shared" si="459"/>
        <v>1.8304880227507696</v>
      </c>
      <c r="DA412">
        <f t="shared" si="460"/>
        <v>79.072000000000003</v>
      </c>
      <c r="DB412">
        <f t="shared" si="461"/>
        <v>20.928000000000001</v>
      </c>
      <c r="DC412">
        <f t="shared" si="462"/>
        <v>4.1002931709617236E-3</v>
      </c>
      <c r="DD412">
        <f t="shared" si="463"/>
        <v>100</v>
      </c>
      <c r="DE412">
        <f t="shared" si="501"/>
        <v>0</v>
      </c>
      <c r="DF412">
        <f t="shared" si="464"/>
        <v>3.868626606802386</v>
      </c>
      <c r="DG412">
        <f t="shared" si="465"/>
        <v>89.272465743053971</v>
      </c>
      <c r="DH412">
        <f t="shared" si="466"/>
        <v>10.72753425694602</v>
      </c>
      <c r="DI412">
        <f t="shared" si="467"/>
        <v>1.8999001285734789</v>
      </c>
      <c r="DJ412">
        <f t="shared" si="468"/>
        <v>95.68367504239248</v>
      </c>
      <c r="DK412">
        <f t="shared" si="469"/>
        <v>4.3163249576075229</v>
      </c>
      <c r="DL412">
        <f t="shared" si="470"/>
        <v>0.92373747580094834</v>
      </c>
      <c r="DM412">
        <f t="shared" si="471"/>
        <v>63.696892834495877</v>
      </c>
      <c r="DN412">
        <f t="shared" si="472"/>
        <v>36.303107165504123</v>
      </c>
      <c r="DO412">
        <f t="shared" si="473"/>
        <v>2.3430246691209852E-3</v>
      </c>
      <c r="DP412">
        <f t="shared" si="474"/>
        <v>100</v>
      </c>
      <c r="DQ412">
        <f t="shared" si="475"/>
        <v>0</v>
      </c>
      <c r="DR412">
        <f t="shared" si="476"/>
        <v>0.10367884160860359</v>
      </c>
      <c r="DS412">
        <f t="shared" si="477"/>
        <v>91.242937853107335</v>
      </c>
      <c r="DT412">
        <f t="shared" si="478"/>
        <v>8.7570621468926557</v>
      </c>
      <c r="DU412">
        <f t="shared" si="479"/>
        <v>0.49554971751908833</v>
      </c>
      <c r="DV412">
        <f t="shared" si="480"/>
        <v>92.434988179669034</v>
      </c>
      <c r="DW412">
        <f t="shared" si="481"/>
        <v>7.5650118203309695</v>
      </c>
      <c r="DX412">
        <f t="shared" si="482"/>
        <v>1.462633149698775</v>
      </c>
      <c r="DY412">
        <f t="shared" si="483"/>
        <v>86.003203844613537</v>
      </c>
      <c r="DZ412">
        <f t="shared" si="484"/>
        <v>13.996796155386464</v>
      </c>
      <c r="EA412">
        <f t="shared" si="485"/>
        <v>3.8138584051616831</v>
      </c>
      <c r="EB412">
        <f t="shared" si="486"/>
        <v>57.172477346029794</v>
      </c>
      <c r="EC412">
        <f t="shared" si="487"/>
        <v>42.827522653970206</v>
      </c>
      <c r="ED412">
        <f t="shared" si="488"/>
        <v>0.23459534499573861</v>
      </c>
      <c r="EE412">
        <f t="shared" si="489"/>
        <v>65.543071161048687</v>
      </c>
      <c r="EF412">
        <f t="shared" si="490"/>
        <v>34.456928838951313</v>
      </c>
      <c r="EG412">
        <f t="shared" si="491"/>
        <v>2.5486250838363516</v>
      </c>
      <c r="EH412">
        <f t="shared" si="492"/>
        <v>69.478280854975878</v>
      </c>
      <c r="EI412">
        <f t="shared" si="493"/>
        <v>30.521719145024136</v>
      </c>
    </row>
    <row r="413" spans="1:139" x14ac:dyDescent="0.25">
      <c r="A413" t="s">
        <v>1984</v>
      </c>
      <c r="B413">
        <v>412</v>
      </c>
      <c r="C413" t="s">
        <v>471</v>
      </c>
      <c r="E413">
        <v>799781</v>
      </c>
      <c r="F413">
        <v>397897</v>
      </c>
      <c r="G413">
        <v>401884</v>
      </c>
      <c r="H413">
        <v>335476</v>
      </c>
      <c r="I413">
        <v>202126</v>
      </c>
      <c r="J413">
        <v>133350</v>
      </c>
      <c r="K413">
        <f t="shared" si="430"/>
        <v>41.945982712767623</v>
      </c>
      <c r="L413">
        <f t="shared" si="431"/>
        <v>50.798573500177177</v>
      </c>
      <c r="M413">
        <f t="shared" si="432"/>
        <v>33.181216470424303</v>
      </c>
      <c r="N413">
        <f t="shared" si="494"/>
        <v>60.250509723497359</v>
      </c>
      <c r="O413">
        <f t="shared" si="495"/>
        <v>39.749490276502641</v>
      </c>
      <c r="P413">
        <f t="shared" si="433"/>
        <v>78.158795264042723</v>
      </c>
      <c r="Q413">
        <f t="shared" si="434"/>
        <v>4.5976463293946512</v>
      </c>
      <c r="R413">
        <f t="shared" si="435"/>
        <v>4.1081925383633999</v>
      </c>
      <c r="S413">
        <f t="shared" si="496"/>
        <v>2.2982269968641571</v>
      </c>
      <c r="T413">
        <f t="shared" si="436"/>
        <v>10.837138871335059</v>
      </c>
      <c r="U413">
        <f t="shared" si="437"/>
        <v>21.841204735957266</v>
      </c>
      <c r="V413">
        <f t="shared" si="438"/>
        <v>7327200</v>
      </c>
      <c r="W413">
        <v>121639</v>
      </c>
      <c r="X413">
        <v>73750</v>
      </c>
      <c r="Y413">
        <v>47889</v>
      </c>
      <c r="Z413">
        <v>135855</v>
      </c>
      <c r="AA413">
        <v>68566</v>
      </c>
      <c r="AB413">
        <v>67289</v>
      </c>
      <c r="AC413">
        <v>4710</v>
      </c>
      <c r="AD413">
        <v>3914</v>
      </c>
      <c r="AE413">
        <v>796</v>
      </c>
      <c r="AF413">
        <v>200</v>
      </c>
      <c r="AG413">
        <v>128</v>
      </c>
      <c r="AH413">
        <v>72</v>
      </c>
      <c r="AI413">
        <v>5822</v>
      </c>
      <c r="AJ413">
        <v>2922</v>
      </c>
      <c r="AK413">
        <v>2900</v>
      </c>
      <c r="AL413">
        <v>9402</v>
      </c>
      <c r="AM413">
        <v>7200</v>
      </c>
      <c r="AN413">
        <v>2202</v>
      </c>
      <c r="AO413">
        <v>1376</v>
      </c>
      <c r="AP413">
        <v>1298</v>
      </c>
      <c r="AQ413">
        <v>78</v>
      </c>
      <c r="AR413">
        <v>7710</v>
      </c>
      <c r="AS413">
        <v>6800</v>
      </c>
      <c r="AT413">
        <v>910</v>
      </c>
      <c r="AU413">
        <v>18</v>
      </c>
      <c r="AV413">
        <v>18</v>
      </c>
      <c r="AW413">
        <v>0</v>
      </c>
      <c r="AX413">
        <v>13764</v>
      </c>
      <c r="AY413">
        <v>12196</v>
      </c>
      <c r="AZ413">
        <v>1568</v>
      </c>
      <c r="BA413">
        <v>5894</v>
      </c>
      <c r="BB413">
        <v>5710</v>
      </c>
      <c r="BC413">
        <v>184</v>
      </c>
      <c r="BD413">
        <v>1906</v>
      </c>
      <c r="BE413">
        <v>1282</v>
      </c>
      <c r="BF413">
        <v>624</v>
      </c>
      <c r="BG413">
        <v>18</v>
      </c>
      <c r="BH413">
        <v>18</v>
      </c>
      <c r="BI413">
        <v>0</v>
      </c>
      <c r="BJ413">
        <v>312</v>
      </c>
      <c r="BK413">
        <v>294</v>
      </c>
      <c r="BL413">
        <v>18</v>
      </c>
      <c r="BM413">
        <v>1710</v>
      </c>
      <c r="BN413">
        <v>1588</v>
      </c>
      <c r="BO413">
        <v>122</v>
      </c>
      <c r="BP413">
        <v>5542</v>
      </c>
      <c r="BQ413">
        <v>4730</v>
      </c>
      <c r="BR413">
        <v>812</v>
      </c>
      <c r="BS413">
        <v>12330</v>
      </c>
      <c r="BT413">
        <v>6934</v>
      </c>
      <c r="BU413">
        <v>5396</v>
      </c>
      <c r="BV413">
        <v>462</v>
      </c>
      <c r="BW413">
        <v>328</v>
      </c>
      <c r="BX413">
        <v>134</v>
      </c>
      <c r="BY413">
        <v>6806</v>
      </c>
      <c r="BZ413">
        <v>4450</v>
      </c>
      <c r="CA413">
        <v>2356</v>
      </c>
      <c r="CB413" t="str">
        <f t="shared" si="497"/>
        <v>AgriculturalLabourersTotal</v>
      </c>
      <c r="CC413" t="str">
        <f t="shared" si="498"/>
        <v>CultivatorsMale</v>
      </c>
      <c r="CD413" t="str">
        <f t="shared" si="499"/>
        <v>AgriculturalLabourersFemale</v>
      </c>
      <c r="CE413">
        <f t="shared" si="439"/>
        <v>36.258629529385111</v>
      </c>
      <c r="CF413">
        <f t="shared" si="440"/>
        <v>60.630225503333634</v>
      </c>
      <c r="CG413">
        <f t="shared" si="441"/>
        <v>39.369774496666366</v>
      </c>
      <c r="CH413">
        <f t="shared" si="442"/>
        <v>40.496190487546052</v>
      </c>
      <c r="CI413">
        <f t="shared" si="443"/>
        <v>50.469986382540213</v>
      </c>
      <c r="CJ413">
        <f t="shared" si="444"/>
        <v>49.530013617459787</v>
      </c>
      <c r="CK413">
        <f t="shared" si="445"/>
        <v>1.4039752471115667</v>
      </c>
      <c r="CL413">
        <f t="shared" si="446"/>
        <v>83.099787685774956</v>
      </c>
      <c r="CM413">
        <f t="shared" si="447"/>
        <v>16.900212314225051</v>
      </c>
      <c r="CN413">
        <f t="shared" si="448"/>
        <v>5.9616783316839353E-2</v>
      </c>
      <c r="CO413">
        <f t="shared" si="449"/>
        <v>64</v>
      </c>
      <c r="CP413">
        <f t="shared" si="500"/>
        <v>36</v>
      </c>
      <c r="CQ413">
        <f t="shared" si="450"/>
        <v>1.7354445623531938</v>
      </c>
      <c r="CR413">
        <f t="shared" si="451"/>
        <v>50.188938509103394</v>
      </c>
      <c r="CS413">
        <f t="shared" si="452"/>
        <v>49.811061490896599</v>
      </c>
      <c r="CT413">
        <f t="shared" si="453"/>
        <v>2.8025849837246182</v>
      </c>
      <c r="CU413">
        <f t="shared" si="454"/>
        <v>76.579451180599875</v>
      </c>
      <c r="CV413">
        <f t="shared" si="455"/>
        <v>23.420548819400128</v>
      </c>
      <c r="CW413">
        <f t="shared" si="456"/>
        <v>0.41016346921985475</v>
      </c>
      <c r="CX413">
        <f t="shared" si="457"/>
        <v>94.331395348837205</v>
      </c>
      <c r="CY413">
        <f t="shared" si="458"/>
        <v>5.6686046511627906</v>
      </c>
      <c r="CZ413">
        <f t="shared" si="459"/>
        <v>2.2982269968641571</v>
      </c>
      <c r="DA413">
        <f t="shared" si="460"/>
        <v>88.197146562905317</v>
      </c>
      <c r="DB413">
        <f t="shared" si="461"/>
        <v>11.802853437094681</v>
      </c>
      <c r="DC413">
        <f t="shared" si="462"/>
        <v>5.3655104985155426E-3</v>
      </c>
      <c r="DD413">
        <f t="shared" si="463"/>
        <v>100</v>
      </c>
      <c r="DE413">
        <f t="shared" si="501"/>
        <v>0</v>
      </c>
      <c r="DF413">
        <f t="shared" si="464"/>
        <v>4.1028270278648842</v>
      </c>
      <c r="DG413">
        <f t="shared" si="465"/>
        <v>88.607962801511192</v>
      </c>
      <c r="DH413">
        <f t="shared" si="466"/>
        <v>11.392037198488811</v>
      </c>
      <c r="DI413">
        <f t="shared" si="467"/>
        <v>1.7569066043472561</v>
      </c>
      <c r="DJ413">
        <f t="shared" si="468"/>
        <v>96.878181201221579</v>
      </c>
      <c r="DK413">
        <f t="shared" si="469"/>
        <v>3.1218187987784187</v>
      </c>
      <c r="DL413">
        <f t="shared" si="470"/>
        <v>0.56814794500947907</v>
      </c>
      <c r="DM413">
        <f t="shared" si="471"/>
        <v>67.261280167890874</v>
      </c>
      <c r="DN413">
        <f t="shared" si="472"/>
        <v>32.738719832109133</v>
      </c>
      <c r="DO413">
        <f t="shared" si="473"/>
        <v>5.3655104985155426E-3</v>
      </c>
      <c r="DP413">
        <f t="shared" si="474"/>
        <v>100</v>
      </c>
      <c r="DQ413">
        <f t="shared" si="475"/>
        <v>0</v>
      </c>
      <c r="DR413">
        <f t="shared" si="476"/>
        <v>9.3002181974269391E-2</v>
      </c>
      <c r="DS413">
        <f t="shared" si="477"/>
        <v>94.230769230769226</v>
      </c>
      <c r="DT413">
        <f t="shared" si="478"/>
        <v>5.7692307692307692</v>
      </c>
      <c r="DU413">
        <f t="shared" si="479"/>
        <v>0.50972349735897649</v>
      </c>
      <c r="DV413">
        <f t="shared" si="480"/>
        <v>92.865497076023402</v>
      </c>
      <c r="DW413">
        <f t="shared" si="481"/>
        <v>7.1345029239766085</v>
      </c>
      <c r="DX413">
        <f t="shared" si="482"/>
        <v>1.6519810657096186</v>
      </c>
      <c r="DY413">
        <f t="shared" si="483"/>
        <v>85.348249729339585</v>
      </c>
      <c r="DZ413">
        <f t="shared" si="484"/>
        <v>14.651750270660409</v>
      </c>
      <c r="EA413">
        <f t="shared" si="485"/>
        <v>3.6753746914831464</v>
      </c>
      <c r="EB413">
        <f t="shared" si="486"/>
        <v>56.236820762368211</v>
      </c>
      <c r="EC413">
        <f t="shared" si="487"/>
        <v>43.763179237631796</v>
      </c>
      <c r="ED413">
        <f t="shared" si="488"/>
        <v>0.13771476946189889</v>
      </c>
      <c r="EE413">
        <f t="shared" si="489"/>
        <v>70.995670995671006</v>
      </c>
      <c r="EF413">
        <f t="shared" si="490"/>
        <v>29.004329004329005</v>
      </c>
      <c r="EG413">
        <f t="shared" si="491"/>
        <v>2.0287591362720434</v>
      </c>
      <c r="EH413">
        <f t="shared" si="492"/>
        <v>65.383485160152816</v>
      </c>
      <c r="EI413">
        <f t="shared" si="493"/>
        <v>34.616514839847198</v>
      </c>
    </row>
    <row r="414" spans="1:139" x14ac:dyDescent="0.25">
      <c r="A414" t="s">
        <v>3038</v>
      </c>
      <c r="B414">
        <v>413</v>
      </c>
      <c r="C414" t="s">
        <v>472</v>
      </c>
      <c r="E414">
        <v>748941</v>
      </c>
      <c r="F414">
        <v>373338</v>
      </c>
      <c r="G414">
        <v>375603</v>
      </c>
      <c r="H414">
        <v>285210</v>
      </c>
      <c r="I414">
        <v>179632</v>
      </c>
      <c r="J414">
        <v>105578</v>
      </c>
      <c r="K414">
        <f t="shared" si="430"/>
        <v>38.081771461303362</v>
      </c>
      <c r="L414">
        <f t="shared" si="431"/>
        <v>48.115112846803697</v>
      </c>
      <c r="M414">
        <f t="shared" si="432"/>
        <v>28.108934167192491</v>
      </c>
      <c r="N414">
        <f t="shared" si="494"/>
        <v>62.982363872234494</v>
      </c>
      <c r="O414">
        <f t="shared" si="495"/>
        <v>37.017636127765506</v>
      </c>
      <c r="P414">
        <f t="shared" si="433"/>
        <v>81.171768170821494</v>
      </c>
      <c r="Q414">
        <f t="shared" si="434"/>
        <v>2.5083271975035935</v>
      </c>
      <c r="R414">
        <f t="shared" si="435"/>
        <v>2.5489989832053572</v>
      </c>
      <c r="S414">
        <f t="shared" si="496"/>
        <v>1.6983976718908875</v>
      </c>
      <c r="T414">
        <f t="shared" si="436"/>
        <v>12.072507976578661</v>
      </c>
      <c r="U414">
        <f t="shared" si="437"/>
        <v>18.828231829178499</v>
      </c>
      <c r="V414">
        <f t="shared" si="438"/>
        <v>5370000</v>
      </c>
      <c r="W414">
        <v>164441</v>
      </c>
      <c r="X414">
        <v>107189</v>
      </c>
      <c r="Y414">
        <v>57252</v>
      </c>
      <c r="Z414">
        <v>64677</v>
      </c>
      <c r="AA414">
        <v>30379</v>
      </c>
      <c r="AB414">
        <v>34298</v>
      </c>
      <c r="AC414">
        <v>2392</v>
      </c>
      <c r="AD414">
        <v>1934</v>
      </c>
      <c r="AE414">
        <v>458</v>
      </c>
      <c r="AF414">
        <v>216</v>
      </c>
      <c r="AG414">
        <v>214</v>
      </c>
      <c r="AH414">
        <v>2</v>
      </c>
      <c r="AI414">
        <v>5326</v>
      </c>
      <c r="AJ414">
        <v>2686</v>
      </c>
      <c r="AK414">
        <v>2640</v>
      </c>
      <c r="AL414">
        <v>1612</v>
      </c>
      <c r="AM414">
        <v>1434</v>
      </c>
      <c r="AN414">
        <v>178</v>
      </c>
      <c r="AO414">
        <v>690</v>
      </c>
      <c r="AP414">
        <v>644</v>
      </c>
      <c r="AQ414">
        <v>46</v>
      </c>
      <c r="AR414">
        <v>4844</v>
      </c>
      <c r="AS414">
        <v>3738</v>
      </c>
      <c r="AT414">
        <v>1106</v>
      </c>
      <c r="AU414">
        <v>10</v>
      </c>
      <c r="AV414">
        <v>8</v>
      </c>
      <c r="AW414">
        <v>2</v>
      </c>
      <c r="AX414">
        <v>7260</v>
      </c>
      <c r="AY414">
        <v>6430</v>
      </c>
      <c r="AZ414">
        <v>830</v>
      </c>
      <c r="BA414">
        <v>3034</v>
      </c>
      <c r="BB414">
        <v>2978</v>
      </c>
      <c r="BC414">
        <v>56</v>
      </c>
      <c r="BD414">
        <v>1896</v>
      </c>
      <c r="BE414">
        <v>1178</v>
      </c>
      <c r="BF414">
        <v>718</v>
      </c>
      <c r="BG414">
        <v>20</v>
      </c>
      <c r="BH414">
        <v>20</v>
      </c>
      <c r="BI414">
        <v>0</v>
      </c>
      <c r="BJ414">
        <v>298</v>
      </c>
      <c r="BK414">
        <v>278</v>
      </c>
      <c r="BL414">
        <v>20</v>
      </c>
      <c r="BM414">
        <v>1086</v>
      </c>
      <c r="BN414">
        <v>960</v>
      </c>
      <c r="BO414">
        <v>126</v>
      </c>
      <c r="BP414">
        <v>9124</v>
      </c>
      <c r="BQ414">
        <v>8548</v>
      </c>
      <c r="BR414">
        <v>576</v>
      </c>
      <c r="BS414">
        <v>13026</v>
      </c>
      <c r="BT414">
        <v>7714</v>
      </c>
      <c r="BU414">
        <v>5312</v>
      </c>
      <c r="BV414">
        <v>590</v>
      </c>
      <c r="BW414">
        <v>340</v>
      </c>
      <c r="BX414">
        <v>250</v>
      </c>
      <c r="BY414">
        <v>4668</v>
      </c>
      <c r="BZ414">
        <v>2960</v>
      </c>
      <c r="CA414">
        <v>1708</v>
      </c>
      <c r="CB414" t="str">
        <f t="shared" si="497"/>
        <v>CultivatorsTotal</v>
      </c>
      <c r="CC414" t="str">
        <f t="shared" si="498"/>
        <v>CultivatorsMale</v>
      </c>
      <c r="CD414" t="str">
        <f t="shared" si="499"/>
        <v>CultivatorsFemale</v>
      </c>
      <c r="CE414">
        <f t="shared" si="439"/>
        <v>57.656113039514743</v>
      </c>
      <c r="CF414">
        <f t="shared" si="440"/>
        <v>65.183865337719908</v>
      </c>
      <c r="CG414">
        <f t="shared" si="441"/>
        <v>34.816134662280092</v>
      </c>
      <c r="CH414">
        <f t="shared" si="442"/>
        <v>22.676974860629009</v>
      </c>
      <c r="CI414">
        <f t="shared" si="443"/>
        <v>46.970329483433062</v>
      </c>
      <c r="CJ414">
        <f t="shared" si="444"/>
        <v>53.029670516566938</v>
      </c>
      <c r="CK414">
        <f t="shared" si="445"/>
        <v>0.8386802706777462</v>
      </c>
      <c r="CL414">
        <f t="shared" si="446"/>
        <v>80.852842809364546</v>
      </c>
      <c r="CM414">
        <f t="shared" si="447"/>
        <v>19.147157190635454</v>
      </c>
      <c r="CN414">
        <f t="shared" si="448"/>
        <v>7.5733669927421893E-2</v>
      </c>
      <c r="CO414">
        <f t="shared" si="449"/>
        <v>99.074074074074076</v>
      </c>
      <c r="CP414">
        <f t="shared" si="500"/>
        <v>0.92592592592592582</v>
      </c>
      <c r="CQ414">
        <f t="shared" si="450"/>
        <v>1.8673959538585603</v>
      </c>
      <c r="CR414">
        <f t="shared" si="451"/>
        <v>50.431843785204656</v>
      </c>
      <c r="CS414">
        <f t="shared" si="452"/>
        <v>49.568156214795344</v>
      </c>
      <c r="CT414">
        <f t="shared" si="453"/>
        <v>0.56519757371761159</v>
      </c>
      <c r="CU414">
        <f t="shared" si="454"/>
        <v>88.957816377171213</v>
      </c>
      <c r="CV414">
        <f t="shared" si="455"/>
        <v>11.042183622828784</v>
      </c>
      <c r="CW414">
        <f t="shared" si="456"/>
        <v>0.24192700115704219</v>
      </c>
      <c r="CX414">
        <f t="shared" si="457"/>
        <v>93.333333333333329</v>
      </c>
      <c r="CY414">
        <f t="shared" si="458"/>
        <v>6.666666666666667</v>
      </c>
      <c r="CZ414">
        <f t="shared" si="459"/>
        <v>1.6983976718908875</v>
      </c>
      <c r="DA414">
        <f t="shared" si="460"/>
        <v>77.167630057803478</v>
      </c>
      <c r="DB414">
        <f t="shared" si="461"/>
        <v>22.832369942196532</v>
      </c>
      <c r="DC414">
        <f t="shared" si="462"/>
        <v>3.5061884225658286E-3</v>
      </c>
      <c r="DD414">
        <f t="shared" si="463"/>
        <v>80</v>
      </c>
      <c r="DE414">
        <f t="shared" si="501"/>
        <v>20</v>
      </c>
      <c r="DF414">
        <f t="shared" si="464"/>
        <v>2.5454927947827914</v>
      </c>
      <c r="DG414">
        <f t="shared" si="465"/>
        <v>88.567493112947659</v>
      </c>
      <c r="DH414">
        <f t="shared" si="466"/>
        <v>11.432506887052343</v>
      </c>
      <c r="DI414">
        <f t="shared" si="467"/>
        <v>1.0637775674064724</v>
      </c>
      <c r="DJ414">
        <f t="shared" si="468"/>
        <v>98.154251812788402</v>
      </c>
      <c r="DK414">
        <f t="shared" si="469"/>
        <v>1.8457481872116019</v>
      </c>
      <c r="DL414">
        <f t="shared" si="470"/>
        <v>0.66477332491848107</v>
      </c>
      <c r="DM414">
        <f t="shared" si="471"/>
        <v>62.130801687763714</v>
      </c>
      <c r="DN414">
        <f t="shared" si="472"/>
        <v>37.869198312236286</v>
      </c>
      <c r="DO414">
        <f t="shared" si="473"/>
        <v>7.0123768451316572E-3</v>
      </c>
      <c r="DP414">
        <f t="shared" si="474"/>
        <v>100</v>
      </c>
      <c r="DQ414">
        <f t="shared" si="475"/>
        <v>0</v>
      </c>
      <c r="DR414">
        <f t="shared" si="476"/>
        <v>0.10448441499246168</v>
      </c>
      <c r="DS414">
        <f t="shared" si="477"/>
        <v>93.288590604026851</v>
      </c>
      <c r="DT414">
        <f t="shared" si="478"/>
        <v>6.7114093959731544</v>
      </c>
      <c r="DU414">
        <f t="shared" si="479"/>
        <v>0.380772062690649</v>
      </c>
      <c r="DV414">
        <f t="shared" si="480"/>
        <v>88.39779005524862</v>
      </c>
      <c r="DW414">
        <f t="shared" si="481"/>
        <v>11.602209944751381</v>
      </c>
      <c r="DX414">
        <f t="shared" si="482"/>
        <v>3.1990463167490621</v>
      </c>
      <c r="DY414">
        <f t="shared" si="483"/>
        <v>93.686979395002197</v>
      </c>
      <c r="DZ414">
        <f t="shared" si="484"/>
        <v>6.3130206049978081</v>
      </c>
      <c r="EA414">
        <f t="shared" si="485"/>
        <v>4.5671610392342483</v>
      </c>
      <c r="EB414">
        <f t="shared" si="486"/>
        <v>59.220021495470597</v>
      </c>
      <c r="EC414">
        <f t="shared" si="487"/>
        <v>40.779978504529403</v>
      </c>
      <c r="ED414">
        <f t="shared" si="488"/>
        <v>0.2068651169313839</v>
      </c>
      <c r="EE414">
        <f t="shared" si="489"/>
        <v>57.627118644067799</v>
      </c>
      <c r="EF414">
        <f t="shared" si="490"/>
        <v>42.372881355932201</v>
      </c>
      <c r="EG414">
        <f t="shared" si="491"/>
        <v>1.6366887556537288</v>
      </c>
      <c r="EH414">
        <f t="shared" si="492"/>
        <v>63.410454155955442</v>
      </c>
      <c r="EI414">
        <f t="shared" si="493"/>
        <v>36.589545844044558</v>
      </c>
    </row>
    <row r="415" spans="1:139" x14ac:dyDescent="0.25">
      <c r="A415" t="s">
        <v>1988</v>
      </c>
      <c r="B415">
        <v>414</v>
      </c>
      <c r="C415" t="s">
        <v>473</v>
      </c>
      <c r="D415" t="s">
        <v>3187</v>
      </c>
      <c r="E415">
        <v>1413199</v>
      </c>
      <c r="F415">
        <v>698487</v>
      </c>
      <c r="G415">
        <v>714712</v>
      </c>
      <c r="H415">
        <v>395476</v>
      </c>
      <c r="I415">
        <v>288964</v>
      </c>
      <c r="J415">
        <v>106512</v>
      </c>
      <c r="K415">
        <f t="shared" si="430"/>
        <v>27.984452295819629</v>
      </c>
      <c r="L415">
        <f t="shared" si="431"/>
        <v>41.369989706322379</v>
      </c>
      <c r="M415">
        <f t="shared" si="432"/>
        <v>14.902786017304873</v>
      </c>
      <c r="N415">
        <f t="shared" si="494"/>
        <v>73.067392205848151</v>
      </c>
      <c r="O415">
        <f t="shared" si="495"/>
        <v>26.93260779415186</v>
      </c>
      <c r="P415">
        <f t="shared" si="433"/>
        <v>71.789691409845346</v>
      </c>
      <c r="Q415">
        <f t="shared" si="434"/>
        <v>3.173138192962405</v>
      </c>
      <c r="R415">
        <f t="shared" si="435"/>
        <v>4.2171964923282328</v>
      </c>
      <c r="S415">
        <f t="shared" si="496"/>
        <v>3.4227108598246168</v>
      </c>
      <c r="T415">
        <f t="shared" si="436"/>
        <v>17.397263045039395</v>
      </c>
      <c r="U415">
        <f t="shared" si="437"/>
        <v>28.21030859015465</v>
      </c>
      <c r="V415">
        <f t="shared" si="438"/>
        <v>11156500</v>
      </c>
      <c r="W415">
        <v>195389</v>
      </c>
      <c r="X415">
        <v>149625</v>
      </c>
      <c r="Y415">
        <v>45764</v>
      </c>
      <c r="Z415">
        <v>83458</v>
      </c>
      <c r="AA415">
        <v>49523</v>
      </c>
      <c r="AB415">
        <v>33935</v>
      </c>
      <c r="AC415">
        <v>5064</v>
      </c>
      <c r="AD415">
        <v>4055</v>
      </c>
      <c r="AE415">
        <v>1009</v>
      </c>
      <c r="AF415">
        <v>822</v>
      </c>
      <c r="AG415">
        <v>713</v>
      </c>
      <c r="AH415">
        <v>109</v>
      </c>
      <c r="AI415">
        <v>6067</v>
      </c>
      <c r="AJ415">
        <v>4076</v>
      </c>
      <c r="AK415">
        <v>1991</v>
      </c>
      <c r="AL415">
        <v>5660</v>
      </c>
      <c r="AM415">
        <v>4886</v>
      </c>
      <c r="AN415">
        <v>774</v>
      </c>
      <c r="AO415">
        <v>1572</v>
      </c>
      <c r="AP415">
        <v>1429</v>
      </c>
      <c r="AQ415">
        <v>143</v>
      </c>
      <c r="AR415">
        <v>13536</v>
      </c>
      <c r="AS415">
        <v>10924</v>
      </c>
      <c r="AT415">
        <v>2612</v>
      </c>
      <c r="AU415">
        <v>36</v>
      </c>
      <c r="AV415">
        <v>33</v>
      </c>
      <c r="AW415">
        <v>3</v>
      </c>
      <c r="AX415">
        <v>16642</v>
      </c>
      <c r="AY415">
        <v>14400</v>
      </c>
      <c r="AZ415">
        <v>2242</v>
      </c>
      <c r="BA415">
        <v>10978</v>
      </c>
      <c r="BB415">
        <v>10692</v>
      </c>
      <c r="BC415">
        <v>286</v>
      </c>
      <c r="BD415">
        <v>5338</v>
      </c>
      <c r="BE415">
        <v>3779</v>
      </c>
      <c r="BF415">
        <v>1559</v>
      </c>
      <c r="BG415">
        <v>0</v>
      </c>
      <c r="BH415">
        <v>0</v>
      </c>
      <c r="BI415">
        <v>0</v>
      </c>
      <c r="BJ415">
        <v>798</v>
      </c>
      <c r="BK415">
        <v>710</v>
      </c>
      <c r="BL415">
        <v>88</v>
      </c>
      <c r="BM415">
        <v>2158</v>
      </c>
      <c r="BN415">
        <v>1878</v>
      </c>
      <c r="BO415">
        <v>280</v>
      </c>
      <c r="BP415">
        <v>14341</v>
      </c>
      <c r="BQ415">
        <v>13074</v>
      </c>
      <c r="BR415">
        <v>1267</v>
      </c>
      <c r="BS415">
        <v>22970</v>
      </c>
      <c r="BT415">
        <v>12316</v>
      </c>
      <c r="BU415">
        <v>10654</v>
      </c>
      <c r="BV415">
        <v>777</v>
      </c>
      <c r="BW415">
        <v>482</v>
      </c>
      <c r="BX415">
        <v>295</v>
      </c>
      <c r="BY415">
        <v>9870</v>
      </c>
      <c r="BZ415">
        <v>6369</v>
      </c>
      <c r="CA415">
        <v>3501</v>
      </c>
      <c r="CB415" t="str">
        <f t="shared" si="497"/>
        <v>CultivatorsTotal</v>
      </c>
      <c r="CC415" t="str">
        <f t="shared" si="498"/>
        <v>CultivatorsMale</v>
      </c>
      <c r="CD415" t="str">
        <f t="shared" si="499"/>
        <v>CultivatorsFemale</v>
      </c>
      <c r="CE415">
        <f t="shared" si="439"/>
        <v>49.406032224458627</v>
      </c>
      <c r="CF415">
        <f t="shared" si="440"/>
        <v>76.578005926638653</v>
      </c>
      <c r="CG415">
        <f t="shared" si="441"/>
        <v>23.421994073361347</v>
      </c>
      <c r="CH415">
        <f t="shared" si="442"/>
        <v>21.103176931090637</v>
      </c>
      <c r="CI415">
        <f t="shared" si="443"/>
        <v>59.33882911164897</v>
      </c>
      <c r="CJ415">
        <f t="shared" si="444"/>
        <v>40.66117088835103</v>
      </c>
      <c r="CK415">
        <f t="shared" si="445"/>
        <v>1.2804822542960888</v>
      </c>
      <c r="CL415">
        <f t="shared" si="446"/>
        <v>80.075039494470772</v>
      </c>
      <c r="CM415">
        <f t="shared" si="447"/>
        <v>19.924960505529228</v>
      </c>
      <c r="CN415">
        <f t="shared" si="448"/>
        <v>0.20785079246275376</v>
      </c>
      <c r="CO415">
        <f t="shared" si="449"/>
        <v>86.739659367396598</v>
      </c>
      <c r="CP415">
        <f t="shared" si="500"/>
        <v>13.260340632603407</v>
      </c>
      <c r="CQ415">
        <f t="shared" si="450"/>
        <v>1.5341006786758236</v>
      </c>
      <c r="CR415">
        <f t="shared" si="451"/>
        <v>67.183121806494157</v>
      </c>
      <c r="CS415">
        <f t="shared" si="452"/>
        <v>32.81687819350585</v>
      </c>
      <c r="CT415">
        <f t="shared" si="453"/>
        <v>1.4311867218238274</v>
      </c>
      <c r="CU415">
        <f t="shared" si="454"/>
        <v>86.325088339222617</v>
      </c>
      <c r="CV415">
        <f t="shared" si="455"/>
        <v>13.674911660777386</v>
      </c>
      <c r="CW415">
        <f t="shared" si="456"/>
        <v>0.39749567609665309</v>
      </c>
      <c r="CX415">
        <f t="shared" si="457"/>
        <v>90.9033078880407</v>
      </c>
      <c r="CY415">
        <f t="shared" si="458"/>
        <v>9.0966921119592872</v>
      </c>
      <c r="CZ415">
        <f t="shared" si="459"/>
        <v>3.4227108598246168</v>
      </c>
      <c r="DA415">
        <f t="shared" si="460"/>
        <v>80.703309692671397</v>
      </c>
      <c r="DB415">
        <f t="shared" si="461"/>
        <v>19.296690307328603</v>
      </c>
      <c r="DC415">
        <f t="shared" si="462"/>
        <v>9.1029544144271713E-3</v>
      </c>
      <c r="DD415">
        <f t="shared" si="463"/>
        <v>91.666666666666657</v>
      </c>
      <c r="DE415">
        <f t="shared" si="501"/>
        <v>8.3333333333333321</v>
      </c>
      <c r="DF415">
        <f t="shared" si="464"/>
        <v>4.2080935379138058</v>
      </c>
      <c r="DG415">
        <f t="shared" si="465"/>
        <v>86.528061531065987</v>
      </c>
      <c r="DH415">
        <f t="shared" si="466"/>
        <v>13.471938468934022</v>
      </c>
      <c r="DI415">
        <f t="shared" si="467"/>
        <v>2.7758953767105967</v>
      </c>
      <c r="DJ415">
        <f t="shared" si="468"/>
        <v>97.394789579158314</v>
      </c>
      <c r="DK415">
        <f t="shared" si="469"/>
        <v>2.6052104208416833</v>
      </c>
      <c r="DL415">
        <f t="shared" si="470"/>
        <v>1.3497658517836733</v>
      </c>
      <c r="DM415">
        <f t="shared" si="471"/>
        <v>70.794304983139753</v>
      </c>
      <c r="DN415">
        <f t="shared" si="472"/>
        <v>29.205695016860243</v>
      </c>
      <c r="DO415">
        <f t="shared" si="473"/>
        <v>0</v>
      </c>
      <c r="DP415" t="e">
        <f t="shared" si="474"/>
        <v>#DIV/0!</v>
      </c>
      <c r="DQ415" t="e">
        <f t="shared" si="475"/>
        <v>#DIV/0!</v>
      </c>
      <c r="DR415">
        <f t="shared" si="476"/>
        <v>0.20178215618646897</v>
      </c>
      <c r="DS415">
        <f t="shared" si="477"/>
        <v>88.972431077694239</v>
      </c>
      <c r="DT415">
        <f t="shared" si="478"/>
        <v>11.027568922305765</v>
      </c>
      <c r="DU415">
        <f t="shared" si="479"/>
        <v>0.54567154517593985</v>
      </c>
      <c r="DV415">
        <f t="shared" si="480"/>
        <v>87.025023169601482</v>
      </c>
      <c r="DW415">
        <f t="shared" si="481"/>
        <v>12.974976830398516</v>
      </c>
      <c r="DX415">
        <f t="shared" si="482"/>
        <v>3.6262630349250013</v>
      </c>
      <c r="DY415">
        <f t="shared" si="483"/>
        <v>91.165190711944774</v>
      </c>
      <c r="DZ415">
        <f t="shared" si="484"/>
        <v>8.8348092880552258</v>
      </c>
      <c r="EA415">
        <f t="shared" si="485"/>
        <v>5.8081906360942259</v>
      </c>
      <c r="EB415">
        <f t="shared" si="486"/>
        <v>53.617762298650419</v>
      </c>
      <c r="EC415">
        <f t="shared" si="487"/>
        <v>46.382237701349588</v>
      </c>
      <c r="ED415">
        <f t="shared" si="488"/>
        <v>0.19647209944471977</v>
      </c>
      <c r="EE415">
        <f t="shared" si="489"/>
        <v>62.03346203346203</v>
      </c>
      <c r="EF415">
        <f t="shared" si="490"/>
        <v>37.966537966537963</v>
      </c>
      <c r="EG415">
        <f t="shared" si="491"/>
        <v>2.4957266686221162</v>
      </c>
      <c r="EH415">
        <f t="shared" si="492"/>
        <v>64.528875379939208</v>
      </c>
      <c r="EI415">
        <f t="shared" si="493"/>
        <v>35.471124620060792</v>
      </c>
    </row>
    <row r="416" spans="1:139" x14ac:dyDescent="0.25">
      <c r="A416" t="s">
        <v>3039</v>
      </c>
      <c r="B416">
        <v>415</v>
      </c>
      <c r="C416" t="s">
        <v>474</v>
      </c>
      <c r="D416" t="s">
        <v>3187</v>
      </c>
      <c r="E416">
        <v>139820</v>
      </c>
      <c r="F416">
        <v>70104</v>
      </c>
      <c r="G416">
        <v>69716</v>
      </c>
      <c r="H416">
        <v>42056</v>
      </c>
      <c r="I416">
        <v>27787</v>
      </c>
      <c r="J416">
        <v>14269</v>
      </c>
      <c r="K416">
        <f t="shared" si="430"/>
        <v>30.078672579030179</v>
      </c>
      <c r="L416">
        <f t="shared" si="431"/>
        <v>39.636825288143328</v>
      </c>
      <c r="M416">
        <f t="shared" si="432"/>
        <v>20.467324573985884</v>
      </c>
      <c r="N416">
        <f t="shared" si="494"/>
        <v>66.071428571428569</v>
      </c>
      <c r="O416">
        <f t="shared" si="495"/>
        <v>33.928571428571431</v>
      </c>
      <c r="P416">
        <f t="shared" si="433"/>
        <v>76.8285143618033</v>
      </c>
      <c r="Q416">
        <f t="shared" si="434"/>
        <v>1.5526916492295988</v>
      </c>
      <c r="R416">
        <f t="shared" si="435"/>
        <v>2.1637816245006656</v>
      </c>
      <c r="S416">
        <f t="shared" si="496"/>
        <v>2.218470610614419</v>
      </c>
      <c r="T416">
        <f t="shared" si="436"/>
        <v>17.236541753852006</v>
      </c>
      <c r="U416">
        <f t="shared" si="437"/>
        <v>23.171485638196689</v>
      </c>
      <c r="V416">
        <f t="shared" si="438"/>
        <v>974500</v>
      </c>
      <c r="W416">
        <v>28876</v>
      </c>
      <c r="X416">
        <v>18349</v>
      </c>
      <c r="Y416">
        <v>10527</v>
      </c>
      <c r="Z416">
        <v>3018</v>
      </c>
      <c r="AA416">
        <v>1491</v>
      </c>
      <c r="AB416">
        <v>1527</v>
      </c>
      <c r="AC416">
        <v>417</v>
      </c>
      <c r="AD416">
        <v>375</v>
      </c>
      <c r="AE416">
        <v>42</v>
      </c>
      <c r="AF416">
        <v>7</v>
      </c>
      <c r="AG416">
        <v>7</v>
      </c>
      <c r="AH416">
        <v>0</v>
      </c>
      <c r="AI416">
        <v>293</v>
      </c>
      <c r="AJ416">
        <v>190</v>
      </c>
      <c r="AK416">
        <v>103</v>
      </c>
      <c r="AL416">
        <v>353</v>
      </c>
      <c r="AM416">
        <v>263</v>
      </c>
      <c r="AN416">
        <v>90</v>
      </c>
      <c r="AO416">
        <v>87</v>
      </c>
      <c r="AP416">
        <v>78</v>
      </c>
      <c r="AQ416">
        <v>9</v>
      </c>
      <c r="AR416">
        <v>933</v>
      </c>
      <c r="AS416">
        <v>672</v>
      </c>
      <c r="AT416">
        <v>261</v>
      </c>
      <c r="AU416">
        <v>0</v>
      </c>
      <c r="AV416">
        <v>0</v>
      </c>
      <c r="AW416">
        <v>0</v>
      </c>
      <c r="AX416">
        <v>910</v>
      </c>
      <c r="AY416">
        <v>790</v>
      </c>
      <c r="AZ416">
        <v>120</v>
      </c>
      <c r="BA416">
        <v>342</v>
      </c>
      <c r="BB416">
        <v>322</v>
      </c>
      <c r="BC416">
        <v>20</v>
      </c>
      <c r="BD416">
        <v>564</v>
      </c>
      <c r="BE416">
        <v>405</v>
      </c>
      <c r="BF416">
        <v>159</v>
      </c>
      <c r="BG416">
        <v>0</v>
      </c>
      <c r="BH416">
        <v>0</v>
      </c>
      <c r="BI416">
        <v>0</v>
      </c>
      <c r="BJ416">
        <v>36</v>
      </c>
      <c r="BK416">
        <v>34</v>
      </c>
      <c r="BL416">
        <v>2</v>
      </c>
      <c r="BM416">
        <v>110</v>
      </c>
      <c r="BN416">
        <v>98</v>
      </c>
      <c r="BO416">
        <v>12</v>
      </c>
      <c r="BP416">
        <v>3002</v>
      </c>
      <c r="BQ416">
        <v>2832</v>
      </c>
      <c r="BR416">
        <v>170</v>
      </c>
      <c r="BS416">
        <v>2395</v>
      </c>
      <c r="BT416">
        <v>1407</v>
      </c>
      <c r="BU416">
        <v>988</v>
      </c>
      <c r="BV416">
        <v>72</v>
      </c>
      <c r="BW416">
        <v>49</v>
      </c>
      <c r="BX416">
        <v>23</v>
      </c>
      <c r="BY416">
        <v>641</v>
      </c>
      <c r="BZ416">
        <v>425</v>
      </c>
      <c r="CA416">
        <v>216</v>
      </c>
      <c r="CB416" t="str">
        <f t="shared" si="497"/>
        <v>CultivatorsTotal</v>
      </c>
      <c r="CC416" t="str">
        <f t="shared" si="498"/>
        <v>CultivatorsMale</v>
      </c>
      <c r="CD416" t="str">
        <f t="shared" si="499"/>
        <v>CultivatorsFemale</v>
      </c>
      <c r="CE416">
        <f t="shared" si="439"/>
        <v>68.660833174814528</v>
      </c>
      <c r="CF416">
        <f t="shared" si="440"/>
        <v>63.54411968416678</v>
      </c>
      <c r="CG416">
        <f t="shared" si="441"/>
        <v>36.45588031583322</v>
      </c>
      <c r="CH416">
        <f t="shared" si="442"/>
        <v>7.1761460909263848</v>
      </c>
      <c r="CI416">
        <f t="shared" si="443"/>
        <v>49.403578528827033</v>
      </c>
      <c r="CJ416">
        <f t="shared" si="444"/>
        <v>50.59642147117296</v>
      </c>
      <c r="CK416">
        <f t="shared" si="445"/>
        <v>0.99153509606239287</v>
      </c>
      <c r="CL416">
        <f t="shared" si="446"/>
        <v>89.928057553956833</v>
      </c>
      <c r="CM416">
        <f t="shared" si="447"/>
        <v>10.071942446043165</v>
      </c>
      <c r="CN416">
        <f t="shared" si="448"/>
        <v>1.6644474034620507E-2</v>
      </c>
      <c r="CO416">
        <f t="shared" si="449"/>
        <v>100</v>
      </c>
      <c r="CP416">
        <f t="shared" si="500"/>
        <v>0</v>
      </c>
      <c r="CQ416">
        <f t="shared" si="450"/>
        <v>0.69669012744911551</v>
      </c>
      <c r="CR416">
        <f t="shared" si="451"/>
        <v>64.846416382252556</v>
      </c>
      <c r="CS416">
        <f t="shared" si="452"/>
        <v>35.153583617747444</v>
      </c>
      <c r="CT416">
        <f t="shared" si="453"/>
        <v>0.83935704774586262</v>
      </c>
      <c r="CU416">
        <f t="shared" si="454"/>
        <v>74.504249291784703</v>
      </c>
      <c r="CV416">
        <f t="shared" si="455"/>
        <v>25.495750708215297</v>
      </c>
      <c r="CW416">
        <f t="shared" si="456"/>
        <v>0.20686703443028343</v>
      </c>
      <c r="CX416">
        <f t="shared" si="457"/>
        <v>89.65517241379311</v>
      </c>
      <c r="CY416">
        <f t="shared" si="458"/>
        <v>10.344827586206897</v>
      </c>
      <c r="CZ416">
        <f t="shared" si="459"/>
        <v>2.218470610614419</v>
      </c>
      <c r="DA416">
        <f t="shared" si="460"/>
        <v>72.025723472668815</v>
      </c>
      <c r="DB416">
        <f t="shared" si="461"/>
        <v>27.974276527331188</v>
      </c>
      <c r="DC416">
        <f t="shared" si="462"/>
        <v>0</v>
      </c>
      <c r="DD416" t="e">
        <f t="shared" si="463"/>
        <v>#DIV/0!</v>
      </c>
      <c r="DE416" t="e">
        <f t="shared" si="501"/>
        <v>#DIV/0!</v>
      </c>
      <c r="DF416">
        <f t="shared" si="464"/>
        <v>2.1637816245006656</v>
      </c>
      <c r="DG416">
        <f t="shared" si="465"/>
        <v>86.813186813186817</v>
      </c>
      <c r="DH416">
        <f t="shared" si="466"/>
        <v>13.186813186813188</v>
      </c>
      <c r="DI416">
        <f t="shared" si="467"/>
        <v>0.81320144569145891</v>
      </c>
      <c r="DJ416">
        <f t="shared" si="468"/>
        <v>94.152046783625735</v>
      </c>
      <c r="DK416">
        <f t="shared" si="469"/>
        <v>5.8479532163742682</v>
      </c>
      <c r="DL416">
        <f t="shared" si="470"/>
        <v>1.3410690507894236</v>
      </c>
      <c r="DM416">
        <f t="shared" si="471"/>
        <v>71.808510638297875</v>
      </c>
      <c r="DN416">
        <f t="shared" si="472"/>
        <v>28.191489361702125</v>
      </c>
      <c r="DO416">
        <f t="shared" si="473"/>
        <v>0</v>
      </c>
      <c r="DP416" t="e">
        <f t="shared" si="474"/>
        <v>#DIV/0!</v>
      </c>
      <c r="DQ416" t="e">
        <f t="shared" si="475"/>
        <v>#DIV/0!</v>
      </c>
      <c r="DR416">
        <f t="shared" si="476"/>
        <v>8.5600152178048325E-2</v>
      </c>
      <c r="DS416">
        <f t="shared" si="477"/>
        <v>94.444444444444443</v>
      </c>
      <c r="DT416">
        <f t="shared" si="478"/>
        <v>5.5555555555555554</v>
      </c>
      <c r="DU416">
        <f t="shared" si="479"/>
        <v>0.26155602054403648</v>
      </c>
      <c r="DV416">
        <f t="shared" si="480"/>
        <v>89.090909090909093</v>
      </c>
      <c r="DW416">
        <f t="shared" si="481"/>
        <v>10.909090909090908</v>
      </c>
      <c r="DX416">
        <f t="shared" si="482"/>
        <v>7.1381015788472517</v>
      </c>
      <c r="DY416">
        <f t="shared" si="483"/>
        <v>94.337108594270489</v>
      </c>
      <c r="DZ416">
        <f t="shared" si="484"/>
        <v>5.6628914057295132</v>
      </c>
      <c r="EA416">
        <f t="shared" si="485"/>
        <v>5.6947879018451584</v>
      </c>
      <c r="EB416">
        <f t="shared" si="486"/>
        <v>58.747390396659704</v>
      </c>
      <c r="EC416">
        <f t="shared" si="487"/>
        <v>41.252609603340289</v>
      </c>
      <c r="ED416">
        <f t="shared" si="488"/>
        <v>0.17120030435609665</v>
      </c>
      <c r="EE416">
        <f t="shared" si="489"/>
        <v>68.055555555555557</v>
      </c>
      <c r="EF416">
        <f t="shared" si="490"/>
        <v>31.944444444444443</v>
      </c>
      <c r="EG416">
        <f t="shared" si="491"/>
        <v>1.5241582651702492</v>
      </c>
      <c r="EH416">
        <f t="shared" si="492"/>
        <v>66.302652106084253</v>
      </c>
      <c r="EI416">
        <f t="shared" si="493"/>
        <v>33.697347893915754</v>
      </c>
    </row>
    <row r="417" spans="1:139" x14ac:dyDescent="0.25">
      <c r="A417" t="s">
        <v>3040</v>
      </c>
      <c r="B417">
        <v>416</v>
      </c>
      <c r="C417" t="s">
        <v>475</v>
      </c>
      <c r="D417" t="s">
        <v>3187</v>
      </c>
      <c r="E417">
        <v>533638</v>
      </c>
      <c r="F417">
        <v>264142</v>
      </c>
      <c r="G417">
        <v>269496</v>
      </c>
      <c r="H417">
        <v>183574</v>
      </c>
      <c r="I417">
        <v>118950</v>
      </c>
      <c r="J417">
        <v>64624</v>
      </c>
      <c r="K417">
        <f t="shared" si="430"/>
        <v>34.400473729382092</v>
      </c>
      <c r="L417">
        <f t="shared" si="431"/>
        <v>45.032596103610942</v>
      </c>
      <c r="M417">
        <f t="shared" si="432"/>
        <v>23.979576691305251</v>
      </c>
      <c r="N417">
        <f t="shared" si="494"/>
        <v>64.796757710786935</v>
      </c>
      <c r="O417">
        <f t="shared" si="495"/>
        <v>35.203242289213073</v>
      </c>
      <c r="P417">
        <f t="shared" si="433"/>
        <v>76.796278340069946</v>
      </c>
      <c r="Q417">
        <f t="shared" si="434"/>
        <v>3.5190168542386173</v>
      </c>
      <c r="R417">
        <f t="shared" si="435"/>
        <v>2.3342085480514672</v>
      </c>
      <c r="S417">
        <f t="shared" si="496"/>
        <v>3.2406549947160275</v>
      </c>
      <c r="T417">
        <f t="shared" si="436"/>
        <v>14.109841262923943</v>
      </c>
      <c r="U417">
        <f t="shared" si="437"/>
        <v>23.203721659930054</v>
      </c>
      <c r="V417">
        <f t="shared" si="438"/>
        <v>4259600</v>
      </c>
      <c r="W417">
        <v>121878</v>
      </c>
      <c r="X417">
        <v>76612</v>
      </c>
      <c r="Y417">
        <v>45266</v>
      </c>
      <c r="Z417">
        <v>18108</v>
      </c>
      <c r="AA417">
        <v>8273</v>
      </c>
      <c r="AB417">
        <v>9835</v>
      </c>
      <c r="AC417">
        <v>992</v>
      </c>
      <c r="AD417">
        <v>814</v>
      </c>
      <c r="AE417">
        <v>178</v>
      </c>
      <c r="AF417">
        <v>3966</v>
      </c>
      <c r="AG417">
        <v>3747</v>
      </c>
      <c r="AH417">
        <v>219</v>
      </c>
      <c r="AI417">
        <v>923</v>
      </c>
      <c r="AJ417">
        <v>670</v>
      </c>
      <c r="AK417">
        <v>253</v>
      </c>
      <c r="AL417">
        <v>1571</v>
      </c>
      <c r="AM417">
        <v>1315</v>
      </c>
      <c r="AN417">
        <v>256</v>
      </c>
      <c r="AO417">
        <v>457</v>
      </c>
      <c r="AP417">
        <v>423</v>
      </c>
      <c r="AQ417">
        <v>34</v>
      </c>
      <c r="AR417">
        <v>5949</v>
      </c>
      <c r="AS417">
        <v>4531</v>
      </c>
      <c r="AT417">
        <v>1418</v>
      </c>
      <c r="AU417">
        <v>4</v>
      </c>
      <c r="AV417">
        <v>4</v>
      </c>
      <c r="AW417">
        <v>0</v>
      </c>
      <c r="AX417">
        <v>4281</v>
      </c>
      <c r="AY417">
        <v>3813</v>
      </c>
      <c r="AZ417">
        <v>468</v>
      </c>
      <c r="BA417">
        <v>2564</v>
      </c>
      <c r="BB417">
        <v>2512</v>
      </c>
      <c r="BC417">
        <v>52</v>
      </c>
      <c r="BD417">
        <v>728</v>
      </c>
      <c r="BE417">
        <v>516</v>
      </c>
      <c r="BF417">
        <v>212</v>
      </c>
      <c r="BG417">
        <v>0</v>
      </c>
      <c r="BH417">
        <v>0</v>
      </c>
      <c r="BI417">
        <v>0</v>
      </c>
      <c r="BJ417">
        <v>137</v>
      </c>
      <c r="BK417">
        <v>125</v>
      </c>
      <c r="BL417">
        <v>12</v>
      </c>
      <c r="BM417">
        <v>386</v>
      </c>
      <c r="BN417">
        <v>332</v>
      </c>
      <c r="BO417">
        <v>54</v>
      </c>
      <c r="BP417">
        <v>9235</v>
      </c>
      <c r="BQ417">
        <v>8648</v>
      </c>
      <c r="BR417">
        <v>587</v>
      </c>
      <c r="BS417">
        <v>9628</v>
      </c>
      <c r="BT417">
        <v>4912</v>
      </c>
      <c r="BU417">
        <v>4716</v>
      </c>
      <c r="BV417">
        <v>309</v>
      </c>
      <c r="BW417">
        <v>195</v>
      </c>
      <c r="BX417">
        <v>114</v>
      </c>
      <c r="BY417">
        <v>2458</v>
      </c>
      <c r="BZ417">
        <v>1508</v>
      </c>
      <c r="CA417">
        <v>950</v>
      </c>
      <c r="CB417" t="str">
        <f t="shared" si="497"/>
        <v>CultivatorsTotal</v>
      </c>
      <c r="CC417" t="str">
        <f t="shared" si="498"/>
        <v>CultivatorsMale</v>
      </c>
      <c r="CD417" t="str">
        <f t="shared" si="499"/>
        <v>CultivatorsFemale</v>
      </c>
      <c r="CE417">
        <f t="shared" si="439"/>
        <v>66.391754823667839</v>
      </c>
      <c r="CF417">
        <f t="shared" si="440"/>
        <v>62.859580892367774</v>
      </c>
      <c r="CG417">
        <f t="shared" si="441"/>
        <v>37.140419107632219</v>
      </c>
      <c r="CH417">
        <f t="shared" si="442"/>
        <v>9.8641419808905404</v>
      </c>
      <c r="CI417">
        <f t="shared" si="443"/>
        <v>45.68698917605478</v>
      </c>
      <c r="CJ417">
        <f t="shared" si="444"/>
        <v>54.31301082394522</v>
      </c>
      <c r="CK417">
        <f t="shared" si="445"/>
        <v>0.54038153551156476</v>
      </c>
      <c r="CL417">
        <f t="shared" si="446"/>
        <v>82.056451612903231</v>
      </c>
      <c r="CM417">
        <f t="shared" si="447"/>
        <v>17.943548387096776</v>
      </c>
      <c r="CN417">
        <f t="shared" si="448"/>
        <v>2.1604366631440182</v>
      </c>
      <c r="CO417">
        <f t="shared" si="449"/>
        <v>94.478063540090773</v>
      </c>
      <c r="CP417">
        <f t="shared" si="500"/>
        <v>5.5219364599092282</v>
      </c>
      <c r="CQ417">
        <f t="shared" si="450"/>
        <v>0.5027945133842483</v>
      </c>
      <c r="CR417">
        <f t="shared" si="451"/>
        <v>72.589382448537378</v>
      </c>
      <c r="CS417">
        <f t="shared" si="452"/>
        <v>27.410617551462625</v>
      </c>
      <c r="CT417">
        <f t="shared" si="453"/>
        <v>0.85578567771035108</v>
      </c>
      <c r="CU417">
        <f t="shared" si="454"/>
        <v>83.704646721833228</v>
      </c>
      <c r="CV417">
        <f t="shared" si="455"/>
        <v>16.295353278166772</v>
      </c>
      <c r="CW417">
        <f t="shared" si="456"/>
        <v>0.24894592916208177</v>
      </c>
      <c r="CX417">
        <f t="shared" si="457"/>
        <v>92.560175054704601</v>
      </c>
      <c r="CY417">
        <f t="shared" si="458"/>
        <v>7.4398249452954053</v>
      </c>
      <c r="CZ417">
        <f t="shared" si="459"/>
        <v>3.2406549947160275</v>
      </c>
      <c r="DA417">
        <f t="shared" si="460"/>
        <v>76.164061186754068</v>
      </c>
      <c r="DB417">
        <f t="shared" si="461"/>
        <v>23.835938813245924</v>
      </c>
      <c r="DC417">
        <f t="shared" si="462"/>
        <v>2.1789578044821159E-3</v>
      </c>
      <c r="DD417">
        <f t="shared" si="463"/>
        <v>100</v>
      </c>
      <c r="DE417">
        <f t="shared" si="501"/>
        <v>0</v>
      </c>
      <c r="DF417">
        <f t="shared" si="464"/>
        <v>2.332029590246985</v>
      </c>
      <c r="DG417">
        <f t="shared" si="465"/>
        <v>89.067974772249471</v>
      </c>
      <c r="DH417">
        <f t="shared" si="466"/>
        <v>10.932025227750525</v>
      </c>
      <c r="DI417">
        <f t="shared" si="467"/>
        <v>1.3967119526730365</v>
      </c>
      <c r="DJ417">
        <f t="shared" si="468"/>
        <v>97.971918876755069</v>
      </c>
      <c r="DK417">
        <f t="shared" si="469"/>
        <v>2.0280811232449301</v>
      </c>
      <c r="DL417">
        <f t="shared" si="470"/>
        <v>0.39657032041574514</v>
      </c>
      <c r="DM417">
        <f t="shared" si="471"/>
        <v>70.879120879120876</v>
      </c>
      <c r="DN417">
        <f t="shared" si="472"/>
        <v>29.120879120879124</v>
      </c>
      <c r="DO417">
        <f t="shared" si="473"/>
        <v>0</v>
      </c>
      <c r="DP417" t="e">
        <f t="shared" si="474"/>
        <v>#DIV/0!</v>
      </c>
      <c r="DQ417" t="e">
        <f t="shared" si="475"/>
        <v>#DIV/0!</v>
      </c>
      <c r="DR417">
        <f t="shared" si="476"/>
        <v>7.4629304803512486E-2</v>
      </c>
      <c r="DS417">
        <f t="shared" si="477"/>
        <v>91.240875912408754</v>
      </c>
      <c r="DT417">
        <f t="shared" si="478"/>
        <v>8.7591240875912408</v>
      </c>
      <c r="DU417">
        <f t="shared" si="479"/>
        <v>0.21026942813252422</v>
      </c>
      <c r="DV417">
        <f t="shared" si="480"/>
        <v>86.010362694300511</v>
      </c>
      <c r="DW417">
        <f t="shared" si="481"/>
        <v>13.989637305699482</v>
      </c>
      <c r="DX417">
        <f t="shared" si="482"/>
        <v>5.0306688310980858</v>
      </c>
      <c r="DY417">
        <f t="shared" si="483"/>
        <v>93.643746616134266</v>
      </c>
      <c r="DZ417">
        <f t="shared" si="484"/>
        <v>6.3562533838657291</v>
      </c>
      <c r="EA417">
        <f t="shared" si="485"/>
        <v>5.2447514353884541</v>
      </c>
      <c r="EB417">
        <f t="shared" si="486"/>
        <v>51.017864561695056</v>
      </c>
      <c r="EC417">
        <f t="shared" si="487"/>
        <v>48.982135438304944</v>
      </c>
      <c r="ED417">
        <f t="shared" si="488"/>
        <v>0.16832449039624348</v>
      </c>
      <c r="EE417">
        <f t="shared" si="489"/>
        <v>63.10679611650486</v>
      </c>
      <c r="EF417">
        <f t="shared" si="490"/>
        <v>36.893203883495147</v>
      </c>
      <c r="EG417">
        <f t="shared" si="491"/>
        <v>1.3389695708542604</v>
      </c>
      <c r="EH417">
        <f t="shared" si="492"/>
        <v>61.3506916192026</v>
      </c>
      <c r="EI417">
        <f t="shared" si="493"/>
        <v>38.6493083807974</v>
      </c>
    </row>
    <row r="418" spans="1:139" x14ac:dyDescent="0.25">
      <c r="A418" t="s">
        <v>2199</v>
      </c>
      <c r="B418">
        <v>417</v>
      </c>
      <c r="C418" t="s">
        <v>476</v>
      </c>
      <c r="D418" t="s">
        <v>3187</v>
      </c>
      <c r="E418">
        <v>255230</v>
      </c>
      <c r="F418">
        <v>128663</v>
      </c>
      <c r="G418">
        <v>126567</v>
      </c>
      <c r="H418">
        <v>69338</v>
      </c>
      <c r="I418">
        <v>44783</v>
      </c>
      <c r="J418">
        <v>24555</v>
      </c>
      <c r="K418">
        <f t="shared" si="430"/>
        <v>27.166869098460211</v>
      </c>
      <c r="L418">
        <f t="shared" si="431"/>
        <v>34.806432307656436</v>
      </c>
      <c r="M418">
        <f t="shared" si="432"/>
        <v>19.40079167555524</v>
      </c>
      <c r="N418">
        <f t="shared" si="494"/>
        <v>64.586518215120137</v>
      </c>
      <c r="O418">
        <f t="shared" si="495"/>
        <v>35.413481784879863</v>
      </c>
      <c r="P418">
        <f t="shared" si="433"/>
        <v>78.271654792465895</v>
      </c>
      <c r="Q418">
        <f t="shared" si="434"/>
        <v>0.8379243704750643</v>
      </c>
      <c r="R418">
        <f t="shared" si="435"/>
        <v>1.0528137529204766</v>
      </c>
      <c r="S418">
        <f t="shared" si="496"/>
        <v>0.8855173209495516</v>
      </c>
      <c r="T418">
        <f t="shared" si="436"/>
        <v>18.952089763189019</v>
      </c>
      <c r="U418">
        <f t="shared" si="437"/>
        <v>21.728345207534112</v>
      </c>
      <c r="V418">
        <f t="shared" si="438"/>
        <v>1506600.0000000002</v>
      </c>
      <c r="W418">
        <v>43260</v>
      </c>
      <c r="X418">
        <v>26983</v>
      </c>
      <c r="Y418">
        <v>16277</v>
      </c>
      <c r="Z418">
        <v>10536</v>
      </c>
      <c r="AA418">
        <v>5143</v>
      </c>
      <c r="AB418">
        <v>5393</v>
      </c>
      <c r="AC418">
        <v>476</v>
      </c>
      <c r="AD418">
        <v>427</v>
      </c>
      <c r="AE418">
        <v>49</v>
      </c>
      <c r="AF418">
        <v>6</v>
      </c>
      <c r="AG418">
        <v>4</v>
      </c>
      <c r="AH418">
        <v>2</v>
      </c>
      <c r="AI418">
        <v>327</v>
      </c>
      <c r="AJ418">
        <v>266</v>
      </c>
      <c r="AK418">
        <v>61</v>
      </c>
      <c r="AL418">
        <v>248</v>
      </c>
      <c r="AM418">
        <v>190</v>
      </c>
      <c r="AN418">
        <v>58</v>
      </c>
      <c r="AO418">
        <v>121</v>
      </c>
      <c r="AP418">
        <v>114</v>
      </c>
      <c r="AQ418">
        <v>7</v>
      </c>
      <c r="AR418">
        <v>614</v>
      </c>
      <c r="AS418">
        <v>481</v>
      </c>
      <c r="AT418">
        <v>133</v>
      </c>
      <c r="AU418">
        <v>9</v>
      </c>
      <c r="AV418">
        <v>9</v>
      </c>
      <c r="AW418">
        <v>0</v>
      </c>
      <c r="AX418">
        <v>721</v>
      </c>
      <c r="AY418">
        <v>623</v>
      </c>
      <c r="AZ418">
        <v>98</v>
      </c>
      <c r="BA418">
        <v>346</v>
      </c>
      <c r="BB418">
        <v>334</v>
      </c>
      <c r="BC418">
        <v>12</v>
      </c>
      <c r="BD418">
        <v>530</v>
      </c>
      <c r="BE418">
        <v>324</v>
      </c>
      <c r="BF418">
        <v>206</v>
      </c>
      <c r="BG418">
        <v>0</v>
      </c>
      <c r="BH418">
        <v>0</v>
      </c>
      <c r="BI418">
        <v>0</v>
      </c>
      <c r="BJ418">
        <v>24</v>
      </c>
      <c r="BK418">
        <v>24</v>
      </c>
      <c r="BL418">
        <v>0</v>
      </c>
      <c r="BM418">
        <v>120</v>
      </c>
      <c r="BN418">
        <v>112</v>
      </c>
      <c r="BO418">
        <v>8</v>
      </c>
      <c r="BP418">
        <v>7128</v>
      </c>
      <c r="BQ418">
        <v>6765</v>
      </c>
      <c r="BR418">
        <v>363</v>
      </c>
      <c r="BS418">
        <v>3695</v>
      </c>
      <c r="BT418">
        <v>2105</v>
      </c>
      <c r="BU418">
        <v>1590</v>
      </c>
      <c r="BV418">
        <v>118</v>
      </c>
      <c r="BW418">
        <v>82</v>
      </c>
      <c r="BX418">
        <v>36</v>
      </c>
      <c r="BY418">
        <v>1059</v>
      </c>
      <c r="BZ418">
        <v>797</v>
      </c>
      <c r="CA418">
        <v>262</v>
      </c>
      <c r="CB418" t="str">
        <f t="shared" si="497"/>
        <v>CultivatorsTotal</v>
      </c>
      <c r="CC418" t="str">
        <f t="shared" si="498"/>
        <v>CultivatorsMale</v>
      </c>
      <c r="CD418" t="str">
        <f t="shared" si="499"/>
        <v>CultivatorsFemale</v>
      </c>
      <c r="CE418">
        <f t="shared" si="439"/>
        <v>62.390031440191528</v>
      </c>
      <c r="CF418">
        <f t="shared" si="440"/>
        <v>62.374017568192329</v>
      </c>
      <c r="CG418">
        <f t="shared" si="441"/>
        <v>37.625982431807678</v>
      </c>
      <c r="CH418">
        <f t="shared" si="442"/>
        <v>15.195131096945397</v>
      </c>
      <c r="CI418">
        <f t="shared" si="443"/>
        <v>48.813591495823843</v>
      </c>
      <c r="CJ418">
        <f t="shared" si="444"/>
        <v>51.186408504176164</v>
      </c>
      <c r="CK418">
        <f t="shared" si="445"/>
        <v>0.68649225532896818</v>
      </c>
      <c r="CL418">
        <f t="shared" si="446"/>
        <v>89.705882352941174</v>
      </c>
      <c r="CM418">
        <f t="shared" si="447"/>
        <v>10.294117647058822</v>
      </c>
      <c r="CN418">
        <f t="shared" si="448"/>
        <v>8.6532637226340529E-3</v>
      </c>
      <c r="CO418">
        <f t="shared" si="449"/>
        <v>66.666666666666657</v>
      </c>
      <c r="CP418">
        <f t="shared" si="500"/>
        <v>33.333333333333329</v>
      </c>
      <c r="CQ418">
        <f t="shared" si="450"/>
        <v>0.47160287288355596</v>
      </c>
      <c r="CR418">
        <f t="shared" si="451"/>
        <v>81.345565749235476</v>
      </c>
      <c r="CS418">
        <f t="shared" si="452"/>
        <v>18.654434250764528</v>
      </c>
      <c r="CT418">
        <f t="shared" si="453"/>
        <v>0.35766823386887425</v>
      </c>
      <c r="CU418">
        <f t="shared" si="454"/>
        <v>76.612903225806448</v>
      </c>
      <c r="CV418">
        <f t="shared" si="455"/>
        <v>23.387096774193548</v>
      </c>
      <c r="CW418">
        <f t="shared" si="456"/>
        <v>0.17450748507312008</v>
      </c>
      <c r="CX418">
        <f t="shared" si="457"/>
        <v>94.214876033057848</v>
      </c>
      <c r="CY418">
        <f t="shared" si="458"/>
        <v>5.785123966942149</v>
      </c>
      <c r="CZ418">
        <f t="shared" si="459"/>
        <v>0.8855173209495516</v>
      </c>
      <c r="DA418">
        <f t="shared" si="460"/>
        <v>78.338762214983717</v>
      </c>
      <c r="DB418">
        <f t="shared" si="461"/>
        <v>21.661237785016286</v>
      </c>
      <c r="DC418">
        <f t="shared" si="462"/>
        <v>1.2979895583951078E-2</v>
      </c>
      <c r="DD418">
        <f t="shared" si="463"/>
        <v>100</v>
      </c>
      <c r="DE418">
        <f t="shared" si="501"/>
        <v>0</v>
      </c>
      <c r="DF418">
        <f t="shared" si="464"/>
        <v>1.0398338573365256</v>
      </c>
      <c r="DG418">
        <f t="shared" si="465"/>
        <v>86.40776699029125</v>
      </c>
      <c r="DH418">
        <f t="shared" si="466"/>
        <v>13.592233009708737</v>
      </c>
      <c r="DI418">
        <f t="shared" si="467"/>
        <v>0.49900487467189708</v>
      </c>
      <c r="DJ418">
        <f t="shared" si="468"/>
        <v>96.531791907514446</v>
      </c>
      <c r="DK418">
        <f t="shared" si="469"/>
        <v>3.4682080924855487</v>
      </c>
      <c r="DL418">
        <f t="shared" si="470"/>
        <v>0.76437162883267473</v>
      </c>
      <c r="DM418">
        <f t="shared" si="471"/>
        <v>61.132075471698109</v>
      </c>
      <c r="DN418">
        <f t="shared" si="472"/>
        <v>38.867924528301891</v>
      </c>
      <c r="DO418">
        <f t="shared" si="473"/>
        <v>0</v>
      </c>
      <c r="DP418" t="e">
        <f t="shared" si="474"/>
        <v>#DIV/0!</v>
      </c>
      <c r="DQ418" t="e">
        <f t="shared" si="475"/>
        <v>#DIV/0!</v>
      </c>
      <c r="DR418">
        <f t="shared" si="476"/>
        <v>3.4613054890536211E-2</v>
      </c>
      <c r="DS418">
        <f t="shared" si="477"/>
        <v>100</v>
      </c>
      <c r="DT418">
        <f t="shared" si="478"/>
        <v>0</v>
      </c>
      <c r="DU418">
        <f t="shared" si="479"/>
        <v>0.17306527445268108</v>
      </c>
      <c r="DV418">
        <f t="shared" si="480"/>
        <v>93.333333333333329</v>
      </c>
      <c r="DW418">
        <f t="shared" si="481"/>
        <v>6.666666666666667</v>
      </c>
      <c r="DX418">
        <f t="shared" si="482"/>
        <v>10.280077302489255</v>
      </c>
      <c r="DY418">
        <f t="shared" si="483"/>
        <v>94.907407407407405</v>
      </c>
      <c r="DZ418">
        <f t="shared" si="484"/>
        <v>5.0925925925925926</v>
      </c>
      <c r="EA418">
        <f t="shared" si="485"/>
        <v>5.3289682425221381</v>
      </c>
      <c r="EB418">
        <f t="shared" si="486"/>
        <v>56.968876860622466</v>
      </c>
      <c r="EC418">
        <f t="shared" si="487"/>
        <v>43.031123139377534</v>
      </c>
      <c r="ED418">
        <f t="shared" si="488"/>
        <v>0.17018085321180307</v>
      </c>
      <c r="EE418">
        <f t="shared" si="489"/>
        <v>69.491525423728817</v>
      </c>
      <c r="EF418">
        <f t="shared" si="490"/>
        <v>30.508474576271187</v>
      </c>
      <c r="EG418">
        <f t="shared" si="491"/>
        <v>1.5273010470449104</v>
      </c>
      <c r="EH418">
        <f t="shared" si="492"/>
        <v>75.259678942398494</v>
      </c>
      <c r="EI418">
        <f t="shared" si="493"/>
        <v>24.740321057601513</v>
      </c>
    </row>
    <row r="419" spans="1:139" x14ac:dyDescent="0.25">
      <c r="A419" t="s">
        <v>2279</v>
      </c>
      <c r="B419">
        <v>418</v>
      </c>
      <c r="C419" t="s">
        <v>477</v>
      </c>
      <c r="E419">
        <v>687861</v>
      </c>
      <c r="F419">
        <v>361784</v>
      </c>
      <c r="G419">
        <v>326077</v>
      </c>
      <c r="H419">
        <v>196097</v>
      </c>
      <c r="I419">
        <v>153137</v>
      </c>
      <c r="J419">
        <v>42960</v>
      </c>
      <c r="K419">
        <f t="shared" si="430"/>
        <v>28.508230587284348</v>
      </c>
      <c r="L419">
        <f t="shared" si="431"/>
        <v>42.328295336443844</v>
      </c>
      <c r="M419">
        <f t="shared" si="432"/>
        <v>13.17480227062933</v>
      </c>
      <c r="N419">
        <f t="shared" si="494"/>
        <v>78.092474642651339</v>
      </c>
      <c r="O419">
        <f t="shared" si="495"/>
        <v>21.907525357348661</v>
      </c>
      <c r="P419">
        <f t="shared" si="433"/>
        <v>79.481073142373418</v>
      </c>
      <c r="Q419">
        <f t="shared" si="434"/>
        <v>3.2519620391948885</v>
      </c>
      <c r="R419">
        <f t="shared" si="435"/>
        <v>4.3840548300075985</v>
      </c>
      <c r="S419">
        <f t="shared" si="496"/>
        <v>3.4375844607515664</v>
      </c>
      <c r="T419">
        <f t="shared" si="436"/>
        <v>9.4453255276725301</v>
      </c>
      <c r="U419">
        <f t="shared" si="437"/>
        <v>20.518926857626582</v>
      </c>
      <c r="V419">
        <f t="shared" si="438"/>
        <v>4023700</v>
      </c>
      <c r="W419">
        <v>93775</v>
      </c>
      <c r="X419">
        <v>76613</v>
      </c>
      <c r="Y419">
        <v>17162</v>
      </c>
      <c r="Z419">
        <v>57548</v>
      </c>
      <c r="AA419">
        <v>39846</v>
      </c>
      <c r="AB419">
        <v>17702</v>
      </c>
      <c r="AC419">
        <v>4537</v>
      </c>
      <c r="AD419">
        <v>3223</v>
      </c>
      <c r="AE419">
        <v>1314</v>
      </c>
      <c r="AF419">
        <v>571</v>
      </c>
      <c r="AG419">
        <v>450</v>
      </c>
      <c r="AH419">
        <v>121</v>
      </c>
      <c r="AI419">
        <v>2323</v>
      </c>
      <c r="AJ419">
        <v>1362</v>
      </c>
      <c r="AK419">
        <v>961</v>
      </c>
      <c r="AL419">
        <v>3483</v>
      </c>
      <c r="AM419">
        <v>2860</v>
      </c>
      <c r="AN419">
        <v>623</v>
      </c>
      <c r="AO419">
        <v>200</v>
      </c>
      <c r="AP419">
        <v>197</v>
      </c>
      <c r="AQ419">
        <v>3</v>
      </c>
      <c r="AR419">
        <v>6741</v>
      </c>
      <c r="AS419">
        <v>5971</v>
      </c>
      <c r="AT419">
        <v>770</v>
      </c>
      <c r="AU419">
        <v>2</v>
      </c>
      <c r="AV419">
        <v>2</v>
      </c>
      <c r="AW419">
        <v>0</v>
      </c>
      <c r="AX419">
        <v>8595</v>
      </c>
      <c r="AY419">
        <v>8097</v>
      </c>
      <c r="AZ419">
        <v>498</v>
      </c>
      <c r="BA419">
        <v>3355</v>
      </c>
      <c r="BB419">
        <v>3315</v>
      </c>
      <c r="BC419">
        <v>40</v>
      </c>
      <c r="BD419">
        <v>870</v>
      </c>
      <c r="BE419">
        <v>800</v>
      </c>
      <c r="BF419">
        <v>70</v>
      </c>
      <c r="BG419">
        <v>0</v>
      </c>
      <c r="BH419">
        <v>0</v>
      </c>
      <c r="BI419">
        <v>0</v>
      </c>
      <c r="BJ419">
        <v>167</v>
      </c>
      <c r="BK419">
        <v>167</v>
      </c>
      <c r="BL419">
        <v>0</v>
      </c>
      <c r="BM419">
        <v>774</v>
      </c>
      <c r="BN419">
        <v>729</v>
      </c>
      <c r="BO419">
        <v>45</v>
      </c>
      <c r="BP419">
        <v>3234</v>
      </c>
      <c r="BQ419">
        <v>2949</v>
      </c>
      <c r="BR419">
        <v>285</v>
      </c>
      <c r="BS419">
        <v>5855</v>
      </c>
      <c r="BT419">
        <v>3484</v>
      </c>
      <c r="BU419">
        <v>2371</v>
      </c>
      <c r="BV419">
        <v>385</v>
      </c>
      <c r="BW419">
        <v>237</v>
      </c>
      <c r="BX419">
        <v>148</v>
      </c>
      <c r="BY419">
        <v>3682</v>
      </c>
      <c r="BZ419">
        <v>2835</v>
      </c>
      <c r="CA419">
        <v>847</v>
      </c>
      <c r="CB419" t="str">
        <f t="shared" si="497"/>
        <v>CultivatorsTotal</v>
      </c>
      <c r="CC419" t="str">
        <f t="shared" si="498"/>
        <v>CultivatorsMale</v>
      </c>
      <c r="CD419" t="str">
        <f t="shared" si="499"/>
        <v>AgriculturalLabourersFemale</v>
      </c>
      <c r="CE419">
        <f t="shared" si="439"/>
        <v>47.82072137768553</v>
      </c>
      <c r="CF419">
        <f t="shared" si="440"/>
        <v>81.698747000799784</v>
      </c>
      <c r="CG419">
        <f t="shared" si="441"/>
        <v>18.301252999200212</v>
      </c>
      <c r="CH419">
        <f t="shared" si="442"/>
        <v>29.346700867427856</v>
      </c>
      <c r="CI419">
        <f t="shared" si="443"/>
        <v>69.239591297699306</v>
      </c>
      <c r="CJ419">
        <f t="shared" si="444"/>
        <v>30.76040870230069</v>
      </c>
      <c r="CK419">
        <f t="shared" si="445"/>
        <v>2.3136508972600294</v>
      </c>
      <c r="CL419">
        <f t="shared" si="446"/>
        <v>71.038130923517741</v>
      </c>
      <c r="CM419">
        <f t="shared" si="447"/>
        <v>28.961869076482255</v>
      </c>
      <c r="CN419">
        <f t="shared" si="448"/>
        <v>0.29118242502435021</v>
      </c>
      <c r="CO419">
        <f t="shared" si="449"/>
        <v>78.809106830122587</v>
      </c>
      <c r="CP419">
        <f t="shared" si="500"/>
        <v>21.190893169877409</v>
      </c>
      <c r="CQ419">
        <f t="shared" si="450"/>
        <v>1.1846178166927592</v>
      </c>
      <c r="CR419">
        <f t="shared" si="451"/>
        <v>58.631080499354283</v>
      </c>
      <c r="CS419">
        <f t="shared" si="452"/>
        <v>41.368919500645717</v>
      </c>
      <c r="CT419">
        <f t="shared" si="453"/>
        <v>1.776161797477779</v>
      </c>
      <c r="CU419">
        <f t="shared" si="454"/>
        <v>82.113120872810796</v>
      </c>
      <c r="CV419">
        <f t="shared" si="455"/>
        <v>17.886879127189204</v>
      </c>
      <c r="CW419">
        <f t="shared" si="456"/>
        <v>0.10199034151465856</v>
      </c>
      <c r="CX419">
        <f t="shared" si="457"/>
        <v>98.5</v>
      </c>
      <c r="CY419">
        <f t="shared" si="458"/>
        <v>1.5</v>
      </c>
      <c r="CZ419">
        <f t="shared" si="459"/>
        <v>3.4375844607515664</v>
      </c>
      <c r="DA419">
        <f t="shared" si="460"/>
        <v>88.577362409138104</v>
      </c>
      <c r="DB419">
        <f t="shared" si="461"/>
        <v>11.422637590861889</v>
      </c>
      <c r="DC419">
        <f t="shared" si="462"/>
        <v>1.0199034151465855E-3</v>
      </c>
      <c r="DD419">
        <f t="shared" si="463"/>
        <v>100</v>
      </c>
      <c r="DE419">
        <f t="shared" si="501"/>
        <v>0</v>
      </c>
      <c r="DF419">
        <f t="shared" si="464"/>
        <v>4.383034926592452</v>
      </c>
      <c r="DG419">
        <f t="shared" si="465"/>
        <v>94.205933682373484</v>
      </c>
      <c r="DH419">
        <f t="shared" si="466"/>
        <v>5.7940663176265268</v>
      </c>
      <c r="DI419">
        <f t="shared" si="467"/>
        <v>1.7108879789083973</v>
      </c>
      <c r="DJ419">
        <f t="shared" si="468"/>
        <v>98.807749627421757</v>
      </c>
      <c r="DK419">
        <f t="shared" si="469"/>
        <v>1.1922503725782414</v>
      </c>
      <c r="DL419">
        <f t="shared" si="470"/>
        <v>0.44365798558876474</v>
      </c>
      <c r="DM419">
        <f t="shared" si="471"/>
        <v>91.954022988505741</v>
      </c>
      <c r="DN419">
        <f t="shared" si="472"/>
        <v>8.0459770114942533</v>
      </c>
      <c r="DO419">
        <f t="shared" si="473"/>
        <v>0</v>
      </c>
      <c r="DP419" t="e">
        <f t="shared" si="474"/>
        <v>#DIV/0!</v>
      </c>
      <c r="DQ419" t="e">
        <f t="shared" si="475"/>
        <v>#DIV/0!</v>
      </c>
      <c r="DR419">
        <f t="shared" si="476"/>
        <v>8.5161935164739896E-2</v>
      </c>
      <c r="DS419">
        <f t="shared" si="477"/>
        <v>100</v>
      </c>
      <c r="DT419">
        <f t="shared" si="478"/>
        <v>0</v>
      </c>
      <c r="DU419">
        <f t="shared" si="479"/>
        <v>0.39470262166172859</v>
      </c>
      <c r="DV419">
        <f t="shared" si="480"/>
        <v>94.186046511627907</v>
      </c>
      <c r="DW419">
        <f t="shared" si="481"/>
        <v>5.8139534883720927</v>
      </c>
      <c r="DX419">
        <f t="shared" si="482"/>
        <v>1.6491838222920288</v>
      </c>
      <c r="DY419">
        <f t="shared" si="483"/>
        <v>91.187384044526894</v>
      </c>
      <c r="DZ419">
        <f t="shared" si="484"/>
        <v>8.8126159554730972</v>
      </c>
      <c r="EA419">
        <f t="shared" si="485"/>
        <v>2.9857672478416295</v>
      </c>
      <c r="EB419">
        <f t="shared" si="486"/>
        <v>59.504696840307425</v>
      </c>
      <c r="EC419">
        <f t="shared" si="487"/>
        <v>40.495303159692568</v>
      </c>
      <c r="ED419">
        <f t="shared" si="488"/>
        <v>0.19633140741571772</v>
      </c>
      <c r="EE419">
        <f t="shared" si="489"/>
        <v>61.558441558441558</v>
      </c>
      <c r="EF419">
        <f t="shared" si="490"/>
        <v>38.441558441558442</v>
      </c>
      <c r="EG419">
        <f t="shared" si="491"/>
        <v>1.8776421872848643</v>
      </c>
      <c r="EH419">
        <f t="shared" si="492"/>
        <v>76.99619771863118</v>
      </c>
      <c r="EI419">
        <f t="shared" si="493"/>
        <v>23.00380228136882</v>
      </c>
    </row>
    <row r="420" spans="1:139" x14ac:dyDescent="0.25">
      <c r="A420" t="s">
        <v>2281</v>
      </c>
      <c r="B420">
        <v>419</v>
      </c>
      <c r="C420" t="s">
        <v>478</v>
      </c>
      <c r="E420">
        <v>1965970</v>
      </c>
      <c r="F420">
        <v>1068417</v>
      </c>
      <c r="G420">
        <v>897553</v>
      </c>
      <c r="H420">
        <v>521318</v>
      </c>
      <c r="I420">
        <v>449007</v>
      </c>
      <c r="J420">
        <v>72311</v>
      </c>
      <c r="K420">
        <f t="shared" si="430"/>
        <v>26.517088256687536</v>
      </c>
      <c r="L420">
        <f t="shared" si="431"/>
        <v>42.025445121146518</v>
      </c>
      <c r="M420">
        <f t="shared" si="432"/>
        <v>8.0564601756108001</v>
      </c>
      <c r="N420">
        <f t="shared" si="494"/>
        <v>86.129195615727824</v>
      </c>
      <c r="O420">
        <f t="shared" si="495"/>
        <v>13.870804384272173</v>
      </c>
      <c r="P420">
        <f t="shared" si="433"/>
        <v>73.080729995895013</v>
      </c>
      <c r="Q420">
        <f t="shared" si="434"/>
        <v>4.7071077538086161</v>
      </c>
      <c r="R420">
        <f t="shared" si="435"/>
        <v>4.9204132602365549</v>
      </c>
      <c r="S420">
        <f t="shared" si="496"/>
        <v>3.6733816979271769</v>
      </c>
      <c r="T420">
        <f t="shared" si="436"/>
        <v>13.618367292132634</v>
      </c>
      <c r="U420">
        <f t="shared" si="437"/>
        <v>26.91927000410498</v>
      </c>
      <c r="V420">
        <f t="shared" si="438"/>
        <v>14033500</v>
      </c>
      <c r="W420">
        <v>275721</v>
      </c>
      <c r="X420">
        <v>250316</v>
      </c>
      <c r="Y420">
        <v>25405</v>
      </c>
      <c r="Z420">
        <v>84783</v>
      </c>
      <c r="AA420">
        <v>70816</v>
      </c>
      <c r="AB420">
        <v>13967</v>
      </c>
      <c r="AC420">
        <v>20479</v>
      </c>
      <c r="AD420">
        <v>5034</v>
      </c>
      <c r="AE420">
        <v>15445</v>
      </c>
      <c r="AF420">
        <v>2257</v>
      </c>
      <c r="AG420">
        <v>2219</v>
      </c>
      <c r="AH420">
        <v>38</v>
      </c>
      <c r="AI420">
        <v>7123</v>
      </c>
      <c r="AJ420">
        <v>4709</v>
      </c>
      <c r="AK420">
        <v>2414</v>
      </c>
      <c r="AL420">
        <v>15159</v>
      </c>
      <c r="AM420">
        <v>14208</v>
      </c>
      <c r="AN420">
        <v>951</v>
      </c>
      <c r="AO420">
        <v>1339</v>
      </c>
      <c r="AP420">
        <v>1309</v>
      </c>
      <c r="AQ420">
        <v>30</v>
      </c>
      <c r="AR420">
        <v>19150</v>
      </c>
      <c r="AS420">
        <v>18658</v>
      </c>
      <c r="AT420">
        <v>492</v>
      </c>
      <c r="AU420">
        <v>114</v>
      </c>
      <c r="AV420">
        <v>114</v>
      </c>
      <c r="AW420">
        <v>0</v>
      </c>
      <c r="AX420">
        <v>25537</v>
      </c>
      <c r="AY420">
        <v>24999</v>
      </c>
      <c r="AZ420">
        <v>538</v>
      </c>
      <c r="BA420">
        <v>13096</v>
      </c>
      <c r="BB420">
        <v>12943</v>
      </c>
      <c r="BC420">
        <v>153</v>
      </c>
      <c r="BD420">
        <v>1868</v>
      </c>
      <c r="BE420">
        <v>1574</v>
      </c>
      <c r="BF420">
        <v>294</v>
      </c>
      <c r="BG420">
        <v>14</v>
      </c>
      <c r="BH420">
        <v>14</v>
      </c>
      <c r="BI420">
        <v>0</v>
      </c>
      <c r="BJ420">
        <v>771</v>
      </c>
      <c r="BK420">
        <v>761</v>
      </c>
      <c r="BL420">
        <v>10</v>
      </c>
      <c r="BM420">
        <v>2918</v>
      </c>
      <c r="BN420">
        <v>2788</v>
      </c>
      <c r="BO420">
        <v>130</v>
      </c>
      <c r="BP420">
        <v>12958</v>
      </c>
      <c r="BQ420">
        <v>12212</v>
      </c>
      <c r="BR420">
        <v>746</v>
      </c>
      <c r="BS420">
        <v>19256</v>
      </c>
      <c r="BT420">
        <v>12969</v>
      </c>
      <c r="BU420">
        <v>6287</v>
      </c>
      <c r="BV420">
        <v>2109</v>
      </c>
      <c r="BW420">
        <v>1329</v>
      </c>
      <c r="BX420">
        <v>780</v>
      </c>
      <c r="BY420">
        <v>16666</v>
      </c>
      <c r="BZ420">
        <v>12035</v>
      </c>
      <c r="CA420">
        <v>4631</v>
      </c>
      <c r="CB420" t="str">
        <f t="shared" si="497"/>
        <v>CultivatorsTotal</v>
      </c>
      <c r="CC420" t="str">
        <f t="shared" si="498"/>
        <v>CultivatorsMale</v>
      </c>
      <c r="CD420" t="str">
        <f t="shared" si="499"/>
        <v>CultivatorsFemale</v>
      </c>
      <c r="CE420">
        <f t="shared" si="439"/>
        <v>52.889215411706481</v>
      </c>
      <c r="CF420">
        <f t="shared" si="440"/>
        <v>90.785975678312496</v>
      </c>
      <c r="CG420">
        <f t="shared" si="441"/>
        <v>9.2140243216875035</v>
      </c>
      <c r="CH420">
        <f t="shared" si="442"/>
        <v>16.263202114640201</v>
      </c>
      <c r="CI420">
        <f t="shared" si="443"/>
        <v>83.526178597124428</v>
      </c>
      <c r="CJ420">
        <f t="shared" si="444"/>
        <v>16.473821402875576</v>
      </c>
      <c r="CK420">
        <f t="shared" si="445"/>
        <v>3.9283124695483367</v>
      </c>
      <c r="CL420">
        <f t="shared" si="446"/>
        <v>24.581278382733533</v>
      </c>
      <c r="CM420">
        <f t="shared" si="447"/>
        <v>75.418721617266471</v>
      </c>
      <c r="CN420">
        <f t="shared" si="448"/>
        <v>0.43294112230922394</v>
      </c>
      <c r="CO420">
        <f t="shared" si="449"/>
        <v>98.316349136021259</v>
      </c>
      <c r="CP420">
        <f t="shared" si="500"/>
        <v>1.6836508639787326</v>
      </c>
      <c r="CQ420">
        <f t="shared" si="450"/>
        <v>1.3663445344300407</v>
      </c>
      <c r="CR420">
        <f t="shared" si="451"/>
        <v>66.109785202863961</v>
      </c>
      <c r="CS420">
        <f t="shared" si="452"/>
        <v>33.890214797136039</v>
      </c>
      <c r="CT420">
        <f t="shared" si="453"/>
        <v>2.9078220970693511</v>
      </c>
      <c r="CU420">
        <f t="shared" si="454"/>
        <v>93.726499109439928</v>
      </c>
      <c r="CV420">
        <f t="shared" si="455"/>
        <v>6.2735008905600633</v>
      </c>
      <c r="CW420">
        <f t="shared" si="456"/>
        <v>0.25684898660702293</v>
      </c>
      <c r="CX420">
        <f t="shared" si="457"/>
        <v>97.7595220313667</v>
      </c>
      <c r="CY420">
        <f t="shared" si="458"/>
        <v>2.2404779686333085</v>
      </c>
      <c r="CZ420">
        <f t="shared" si="459"/>
        <v>3.6733816979271769</v>
      </c>
      <c r="DA420">
        <f t="shared" si="460"/>
        <v>97.430809399477809</v>
      </c>
      <c r="DB420">
        <f t="shared" si="461"/>
        <v>2.5691906005221932</v>
      </c>
      <c r="DC420">
        <f t="shared" si="462"/>
        <v>2.1867650838835413E-2</v>
      </c>
      <c r="DD420">
        <f t="shared" si="463"/>
        <v>100</v>
      </c>
      <c r="DE420">
        <f t="shared" si="501"/>
        <v>0</v>
      </c>
      <c r="DF420">
        <f t="shared" si="464"/>
        <v>4.8985456093977193</v>
      </c>
      <c r="DG420">
        <f t="shared" si="465"/>
        <v>97.893252927125346</v>
      </c>
      <c r="DH420">
        <f t="shared" si="466"/>
        <v>2.1067470728746525</v>
      </c>
      <c r="DI420">
        <f t="shared" si="467"/>
        <v>2.5120943454858646</v>
      </c>
      <c r="DJ420">
        <f t="shared" si="468"/>
        <v>98.831704337202197</v>
      </c>
      <c r="DK420">
        <f t="shared" si="469"/>
        <v>1.1682956627978007</v>
      </c>
      <c r="DL420">
        <f t="shared" si="470"/>
        <v>0.35832255935916274</v>
      </c>
      <c r="DM420">
        <f t="shared" si="471"/>
        <v>84.261241970021416</v>
      </c>
      <c r="DN420">
        <f t="shared" si="472"/>
        <v>15.738758029978586</v>
      </c>
      <c r="DO420">
        <f t="shared" si="473"/>
        <v>2.685500980207858E-3</v>
      </c>
      <c r="DP420">
        <f t="shared" si="474"/>
        <v>100</v>
      </c>
      <c r="DQ420">
        <f t="shared" si="475"/>
        <v>0</v>
      </c>
      <c r="DR420">
        <f t="shared" si="476"/>
        <v>0.14789437541001846</v>
      </c>
      <c r="DS420">
        <f t="shared" si="477"/>
        <v>98.702983138780809</v>
      </c>
      <c r="DT420">
        <f t="shared" si="478"/>
        <v>1.2970168612191959</v>
      </c>
      <c r="DU420">
        <f t="shared" si="479"/>
        <v>0.55973513287475207</v>
      </c>
      <c r="DV420">
        <f t="shared" si="480"/>
        <v>95.544893762851274</v>
      </c>
      <c r="DW420">
        <f t="shared" si="481"/>
        <v>4.4551062371487324</v>
      </c>
      <c r="DX420">
        <f t="shared" si="482"/>
        <v>2.4856229786809587</v>
      </c>
      <c r="DY420">
        <f t="shared" si="483"/>
        <v>94.242938725111898</v>
      </c>
      <c r="DZ420">
        <f t="shared" si="484"/>
        <v>5.7570612748881</v>
      </c>
      <c r="EA420">
        <f t="shared" si="485"/>
        <v>3.6937147767773224</v>
      </c>
      <c r="EB420">
        <f t="shared" si="486"/>
        <v>67.350436227669292</v>
      </c>
      <c r="EC420">
        <f t="shared" si="487"/>
        <v>32.649563772330701</v>
      </c>
      <c r="ED420">
        <f t="shared" si="488"/>
        <v>0.4045515405184551</v>
      </c>
      <c r="EE420">
        <f t="shared" si="489"/>
        <v>63.015647226173542</v>
      </c>
      <c r="EF420">
        <f t="shared" si="490"/>
        <v>36.984352773826458</v>
      </c>
      <c r="EG420">
        <f t="shared" si="491"/>
        <v>3.1968970954388687</v>
      </c>
      <c r="EH420">
        <f t="shared" si="492"/>
        <v>72.212888515540612</v>
      </c>
      <c r="EI420">
        <f t="shared" si="493"/>
        <v>27.787111484459377</v>
      </c>
    </row>
    <row r="421" spans="1:139" x14ac:dyDescent="0.25">
      <c r="A421" t="s">
        <v>2283</v>
      </c>
      <c r="B421">
        <v>420</v>
      </c>
      <c r="C421" t="s">
        <v>479</v>
      </c>
      <c r="E421">
        <v>1703005</v>
      </c>
      <c r="F421">
        <v>926843</v>
      </c>
      <c r="G421">
        <v>776162</v>
      </c>
      <c r="H421">
        <v>422260</v>
      </c>
      <c r="I421">
        <v>388200</v>
      </c>
      <c r="J421">
        <v>34060</v>
      </c>
      <c r="K421">
        <f t="shared" si="430"/>
        <v>24.794994729903905</v>
      </c>
      <c r="L421">
        <f t="shared" si="431"/>
        <v>41.884116295855932</v>
      </c>
      <c r="M421">
        <f t="shared" si="432"/>
        <v>4.3882591520842302</v>
      </c>
      <c r="N421">
        <f t="shared" si="494"/>
        <v>91.9338796002463</v>
      </c>
      <c r="O421">
        <f t="shared" si="495"/>
        <v>8.0661203997537072</v>
      </c>
      <c r="P421">
        <f t="shared" si="433"/>
        <v>76.328091697058682</v>
      </c>
      <c r="Q421">
        <f t="shared" si="434"/>
        <v>3.4260881921091269</v>
      </c>
      <c r="R421">
        <f t="shared" si="435"/>
        <v>4.4283143087197461</v>
      </c>
      <c r="S421">
        <f t="shared" si="496"/>
        <v>2.7172831904513806</v>
      </c>
      <c r="T421">
        <f t="shared" si="436"/>
        <v>13.100222611661062</v>
      </c>
      <c r="U421">
        <f t="shared" si="437"/>
        <v>23.671908302941315</v>
      </c>
      <c r="V421">
        <f t="shared" si="438"/>
        <v>9995700</v>
      </c>
      <c r="W421">
        <v>216818</v>
      </c>
      <c r="X421">
        <v>205813</v>
      </c>
      <c r="Y421">
        <v>11005</v>
      </c>
      <c r="Z421">
        <v>101241</v>
      </c>
      <c r="AA421">
        <v>91215</v>
      </c>
      <c r="AB421">
        <v>10026</v>
      </c>
      <c r="AC421">
        <v>4244</v>
      </c>
      <c r="AD421">
        <v>2895</v>
      </c>
      <c r="AE421">
        <v>1349</v>
      </c>
      <c r="AF421">
        <v>614</v>
      </c>
      <c r="AG421">
        <v>511</v>
      </c>
      <c r="AH421">
        <v>103</v>
      </c>
      <c r="AI421">
        <v>4096</v>
      </c>
      <c r="AJ421">
        <v>3415</v>
      </c>
      <c r="AK421">
        <v>681</v>
      </c>
      <c r="AL421">
        <v>9757</v>
      </c>
      <c r="AM421">
        <v>9380</v>
      </c>
      <c r="AN421">
        <v>377</v>
      </c>
      <c r="AO421">
        <v>998</v>
      </c>
      <c r="AP421">
        <v>982</v>
      </c>
      <c r="AQ421">
        <v>16</v>
      </c>
      <c r="AR421">
        <v>11474</v>
      </c>
      <c r="AS421">
        <v>11266</v>
      </c>
      <c r="AT421">
        <v>208</v>
      </c>
      <c r="AU421">
        <v>28</v>
      </c>
      <c r="AV421">
        <v>28</v>
      </c>
      <c r="AW421">
        <v>0</v>
      </c>
      <c r="AX421">
        <v>18671</v>
      </c>
      <c r="AY421">
        <v>18106</v>
      </c>
      <c r="AZ421">
        <v>565</v>
      </c>
      <c r="BA421">
        <v>6047</v>
      </c>
      <c r="BB421">
        <v>5963</v>
      </c>
      <c r="BC421">
        <v>84</v>
      </c>
      <c r="BD421">
        <v>1556</v>
      </c>
      <c r="BE421">
        <v>1438</v>
      </c>
      <c r="BF421">
        <v>118</v>
      </c>
      <c r="BG421">
        <v>8</v>
      </c>
      <c r="BH421">
        <v>8</v>
      </c>
      <c r="BI421">
        <v>0</v>
      </c>
      <c r="BJ421">
        <v>590</v>
      </c>
      <c r="BK421">
        <v>566</v>
      </c>
      <c r="BL421">
        <v>24</v>
      </c>
      <c r="BM421">
        <v>2485</v>
      </c>
      <c r="BN421">
        <v>2348</v>
      </c>
      <c r="BO421">
        <v>137</v>
      </c>
      <c r="BP421">
        <v>12368</v>
      </c>
      <c r="BQ421">
        <v>11771</v>
      </c>
      <c r="BR421">
        <v>597</v>
      </c>
      <c r="BS421">
        <v>15990</v>
      </c>
      <c r="BT421">
        <v>10772</v>
      </c>
      <c r="BU421">
        <v>5218</v>
      </c>
      <c r="BV421">
        <v>2439</v>
      </c>
      <c r="BW421">
        <v>1268</v>
      </c>
      <c r="BX421">
        <v>1171</v>
      </c>
      <c r="BY421">
        <v>12836</v>
      </c>
      <c r="BZ421">
        <v>10455</v>
      </c>
      <c r="CA421">
        <v>2381</v>
      </c>
      <c r="CB421" t="str">
        <f t="shared" si="497"/>
        <v>CultivatorsTotal</v>
      </c>
      <c r="CC421" t="str">
        <f t="shared" si="498"/>
        <v>CultivatorsMale</v>
      </c>
      <c r="CD421" t="str">
        <f t="shared" si="499"/>
        <v>CultivatorsFemale</v>
      </c>
      <c r="CE421">
        <f t="shared" si="439"/>
        <v>51.347037370340551</v>
      </c>
      <c r="CF421">
        <f t="shared" si="440"/>
        <v>94.924314401940805</v>
      </c>
      <c r="CG421">
        <f t="shared" si="441"/>
        <v>5.0756855980592013</v>
      </c>
      <c r="CH421">
        <f t="shared" si="442"/>
        <v>23.975986359115236</v>
      </c>
      <c r="CI421">
        <f t="shared" si="443"/>
        <v>90.096897502000175</v>
      </c>
      <c r="CJ421">
        <f t="shared" si="444"/>
        <v>9.9031024979998215</v>
      </c>
      <c r="CK421">
        <f t="shared" si="445"/>
        <v>1.0050679676028986</v>
      </c>
      <c r="CL421">
        <f t="shared" si="446"/>
        <v>68.213949104618294</v>
      </c>
      <c r="CM421">
        <f t="shared" si="447"/>
        <v>31.786050895381717</v>
      </c>
      <c r="CN421">
        <f t="shared" si="448"/>
        <v>0.14540804243830815</v>
      </c>
      <c r="CO421">
        <f t="shared" si="449"/>
        <v>83.22475570032573</v>
      </c>
      <c r="CP421">
        <f t="shared" si="500"/>
        <v>16.775244299674267</v>
      </c>
      <c r="CQ421">
        <f t="shared" si="450"/>
        <v>0.97001847203144975</v>
      </c>
      <c r="CR421">
        <f t="shared" si="451"/>
        <v>83.3740234375</v>
      </c>
      <c r="CS421">
        <f t="shared" si="452"/>
        <v>16.6259765625</v>
      </c>
      <c r="CT421">
        <f t="shared" si="453"/>
        <v>2.3106616776393691</v>
      </c>
      <c r="CU421">
        <f t="shared" si="454"/>
        <v>96.136107410064568</v>
      </c>
      <c r="CV421">
        <f t="shared" si="455"/>
        <v>3.8638925899354311</v>
      </c>
      <c r="CW421">
        <f t="shared" si="456"/>
        <v>0.23634727419125659</v>
      </c>
      <c r="CX421">
        <f t="shared" si="457"/>
        <v>98.396793587174344</v>
      </c>
      <c r="CY421">
        <f t="shared" si="458"/>
        <v>1.6032064128256511</v>
      </c>
      <c r="CZ421">
        <f t="shared" si="459"/>
        <v>2.7172831904513806</v>
      </c>
      <c r="DA421">
        <f t="shared" si="460"/>
        <v>98.187205856719544</v>
      </c>
      <c r="DB421">
        <f t="shared" si="461"/>
        <v>1.8127941432804602</v>
      </c>
      <c r="DC421">
        <f t="shared" si="462"/>
        <v>6.6309856486524901E-3</v>
      </c>
      <c r="DD421">
        <f t="shared" si="463"/>
        <v>100</v>
      </c>
      <c r="DE421">
        <f t="shared" si="501"/>
        <v>0</v>
      </c>
      <c r="DF421">
        <f t="shared" si="464"/>
        <v>4.4216833230710932</v>
      </c>
      <c r="DG421">
        <f t="shared" si="465"/>
        <v>96.973916769321406</v>
      </c>
      <c r="DH421">
        <f t="shared" si="466"/>
        <v>3.0260832306785925</v>
      </c>
      <c r="DI421">
        <f t="shared" si="467"/>
        <v>1.4320560791929142</v>
      </c>
      <c r="DJ421">
        <f t="shared" si="468"/>
        <v>98.610881428807673</v>
      </c>
      <c r="DK421">
        <f t="shared" si="469"/>
        <v>1.3891185711923266</v>
      </c>
      <c r="DL421">
        <f t="shared" si="470"/>
        <v>0.36849334533225975</v>
      </c>
      <c r="DM421">
        <f t="shared" si="471"/>
        <v>92.416452442159382</v>
      </c>
      <c r="DN421">
        <f t="shared" si="472"/>
        <v>7.5835475578406166</v>
      </c>
      <c r="DO421">
        <f t="shared" si="473"/>
        <v>1.8945673281864253E-3</v>
      </c>
      <c r="DP421">
        <f t="shared" si="474"/>
        <v>100</v>
      </c>
      <c r="DQ421">
        <f t="shared" si="475"/>
        <v>0</v>
      </c>
      <c r="DR421">
        <f t="shared" si="476"/>
        <v>0.13972434045374887</v>
      </c>
      <c r="DS421">
        <f t="shared" si="477"/>
        <v>95.932203389830505</v>
      </c>
      <c r="DT421">
        <f t="shared" si="478"/>
        <v>4.0677966101694913</v>
      </c>
      <c r="DU421">
        <f t="shared" si="479"/>
        <v>0.5884999763179084</v>
      </c>
      <c r="DV421">
        <f t="shared" si="480"/>
        <v>94.486921529175049</v>
      </c>
      <c r="DW421">
        <f t="shared" si="481"/>
        <v>5.5130784708249498</v>
      </c>
      <c r="DX421">
        <f t="shared" si="482"/>
        <v>2.9290010893762135</v>
      </c>
      <c r="DY421">
        <f t="shared" si="483"/>
        <v>95.173027166882278</v>
      </c>
      <c r="DZ421">
        <f t="shared" si="484"/>
        <v>4.8269728331177228</v>
      </c>
      <c r="EA421">
        <f t="shared" si="485"/>
        <v>3.7867664472126181</v>
      </c>
      <c r="EB421">
        <f t="shared" si="486"/>
        <v>67.36710444027517</v>
      </c>
      <c r="EC421">
        <f t="shared" si="487"/>
        <v>32.63289555972483</v>
      </c>
      <c r="ED421">
        <f t="shared" si="488"/>
        <v>0.57760621418083646</v>
      </c>
      <c r="EE421">
        <f t="shared" si="489"/>
        <v>51.988519885198848</v>
      </c>
      <c r="EF421">
        <f t="shared" si="490"/>
        <v>48.011480114801145</v>
      </c>
      <c r="EG421">
        <f t="shared" si="491"/>
        <v>3.0398332780751196</v>
      </c>
      <c r="EH421">
        <f t="shared" si="492"/>
        <v>81.450607665939543</v>
      </c>
      <c r="EI421">
        <f t="shared" si="493"/>
        <v>18.549392334060457</v>
      </c>
    </row>
    <row r="422" spans="1:139" x14ac:dyDescent="0.25">
      <c r="A422" t="s">
        <v>2285</v>
      </c>
      <c r="B422">
        <v>421</v>
      </c>
      <c r="C422" t="s">
        <v>480</v>
      </c>
      <c r="E422">
        <v>2032036</v>
      </c>
      <c r="F422">
        <v>1090327</v>
      </c>
      <c r="G422">
        <v>941709</v>
      </c>
      <c r="H422">
        <v>561045</v>
      </c>
      <c r="I422">
        <v>480414</v>
      </c>
      <c r="J422">
        <v>80631</v>
      </c>
      <c r="K422">
        <f t="shared" si="430"/>
        <v>27.60999313004297</v>
      </c>
      <c r="L422">
        <f t="shared" si="431"/>
        <v>44.061460460944282</v>
      </c>
      <c r="M422">
        <f t="shared" si="432"/>
        <v>8.562199150693047</v>
      </c>
      <c r="N422">
        <f t="shared" si="494"/>
        <v>85.628425527364115</v>
      </c>
      <c r="O422">
        <f t="shared" si="495"/>
        <v>14.371574472635885</v>
      </c>
      <c r="P422">
        <f t="shared" si="433"/>
        <v>33.175057259221632</v>
      </c>
      <c r="Q422">
        <f t="shared" si="434"/>
        <v>11.838979048026449</v>
      </c>
      <c r="R422">
        <f t="shared" si="435"/>
        <v>12.523594364088442</v>
      </c>
      <c r="S422">
        <f t="shared" si="496"/>
        <v>8.784322113199476</v>
      </c>
      <c r="T422">
        <f t="shared" si="436"/>
        <v>33.678047215464005</v>
      </c>
      <c r="U422">
        <f t="shared" si="437"/>
        <v>66.824942740778368</v>
      </c>
      <c r="V422">
        <f t="shared" si="438"/>
        <v>37491800</v>
      </c>
      <c r="W422">
        <v>113038</v>
      </c>
      <c r="X422">
        <v>101306</v>
      </c>
      <c r="Y422">
        <v>11732</v>
      </c>
      <c r="Z422">
        <v>63755</v>
      </c>
      <c r="AA422">
        <v>48209</v>
      </c>
      <c r="AB422">
        <v>15546</v>
      </c>
      <c r="AC422">
        <v>9334</v>
      </c>
      <c r="AD422">
        <v>7983</v>
      </c>
      <c r="AE422">
        <v>1351</v>
      </c>
      <c r="AF422">
        <v>5928</v>
      </c>
      <c r="AG422">
        <v>5168</v>
      </c>
      <c r="AH422">
        <v>760</v>
      </c>
      <c r="AI422">
        <v>13770</v>
      </c>
      <c r="AJ422">
        <v>9922</v>
      </c>
      <c r="AK422">
        <v>3848</v>
      </c>
      <c r="AL422">
        <v>46724</v>
      </c>
      <c r="AM422">
        <v>39970</v>
      </c>
      <c r="AN422">
        <v>6754</v>
      </c>
      <c r="AO422">
        <v>3916</v>
      </c>
      <c r="AP422">
        <v>3773</v>
      </c>
      <c r="AQ422">
        <v>143</v>
      </c>
      <c r="AR422">
        <v>49284</v>
      </c>
      <c r="AS422">
        <v>46929</v>
      </c>
      <c r="AT422">
        <v>2355</v>
      </c>
      <c r="AU422">
        <v>179</v>
      </c>
      <c r="AV422">
        <v>169</v>
      </c>
      <c r="AW422">
        <v>10</v>
      </c>
      <c r="AX422">
        <v>70084</v>
      </c>
      <c r="AY422">
        <v>66863</v>
      </c>
      <c r="AZ422">
        <v>3221</v>
      </c>
      <c r="BA422">
        <v>30696</v>
      </c>
      <c r="BB422">
        <v>29941</v>
      </c>
      <c r="BC422">
        <v>755</v>
      </c>
      <c r="BD422">
        <v>6835</v>
      </c>
      <c r="BE422">
        <v>6223</v>
      </c>
      <c r="BF422">
        <v>612</v>
      </c>
      <c r="BG422">
        <v>68</v>
      </c>
      <c r="BH422">
        <v>62</v>
      </c>
      <c r="BI422">
        <v>6</v>
      </c>
      <c r="BJ422">
        <v>4773</v>
      </c>
      <c r="BK422">
        <v>4417</v>
      </c>
      <c r="BL422">
        <v>356</v>
      </c>
      <c r="BM422">
        <v>12875</v>
      </c>
      <c r="BN422">
        <v>11696</v>
      </c>
      <c r="BO422">
        <v>1179</v>
      </c>
      <c r="BP422">
        <v>49627</v>
      </c>
      <c r="BQ422">
        <v>46091</v>
      </c>
      <c r="BR422">
        <v>3536</v>
      </c>
      <c r="BS422">
        <v>35691</v>
      </c>
      <c r="BT422">
        <v>21203</v>
      </c>
      <c r="BU422">
        <v>14488</v>
      </c>
      <c r="BV422">
        <v>3975</v>
      </c>
      <c r="BW422">
        <v>2608</v>
      </c>
      <c r="BX422">
        <v>1367</v>
      </c>
      <c r="BY422">
        <v>40493</v>
      </c>
      <c r="BZ422">
        <v>27881</v>
      </c>
      <c r="CA422">
        <v>12612</v>
      </c>
      <c r="CB422" t="str">
        <f t="shared" si="497"/>
        <v>CultivatorsTotal</v>
      </c>
      <c r="CC422" t="str">
        <f t="shared" si="498"/>
        <v>CultivatorsMale</v>
      </c>
      <c r="CD422" t="str">
        <f t="shared" si="499"/>
        <v>AgriculturalLabourersFemale</v>
      </c>
      <c r="CE422">
        <f t="shared" si="439"/>
        <v>20.147759983602029</v>
      </c>
      <c r="CF422">
        <f t="shared" si="440"/>
        <v>89.621189334560057</v>
      </c>
      <c r="CG422">
        <f t="shared" si="441"/>
        <v>10.378810665439939</v>
      </c>
      <c r="CH422">
        <f t="shared" si="442"/>
        <v>11.363616109224751</v>
      </c>
      <c r="CI422">
        <f t="shared" si="443"/>
        <v>75.616030115285071</v>
      </c>
      <c r="CJ422">
        <f t="shared" si="444"/>
        <v>24.383969884714922</v>
      </c>
      <c r="CK422">
        <f t="shared" si="445"/>
        <v>1.6636811663948525</v>
      </c>
      <c r="CL422">
        <f t="shared" si="446"/>
        <v>85.526033854724659</v>
      </c>
      <c r="CM422">
        <f t="shared" si="447"/>
        <v>14.473966145275337</v>
      </c>
      <c r="CN422">
        <f t="shared" si="448"/>
        <v>1.0565997379889314</v>
      </c>
      <c r="CO422">
        <f t="shared" si="449"/>
        <v>87.179487179487182</v>
      </c>
      <c r="CP422">
        <f t="shared" si="500"/>
        <v>12.820512820512819</v>
      </c>
      <c r="CQ422">
        <f t="shared" si="450"/>
        <v>2.4543485816645725</v>
      </c>
      <c r="CR422">
        <f t="shared" si="451"/>
        <v>72.055192447349313</v>
      </c>
      <c r="CS422">
        <f t="shared" si="452"/>
        <v>27.94480755265069</v>
      </c>
      <c r="CT422">
        <f t="shared" si="453"/>
        <v>8.328030728372946</v>
      </c>
      <c r="CU422">
        <f t="shared" si="454"/>
        <v>85.544901977570404</v>
      </c>
      <c r="CV422">
        <f t="shared" si="455"/>
        <v>14.455098022429585</v>
      </c>
      <c r="CW422">
        <f t="shared" si="456"/>
        <v>0.69798322772683119</v>
      </c>
      <c r="CX422">
        <f t="shared" si="457"/>
        <v>96.348314606741567</v>
      </c>
      <c r="CY422">
        <f t="shared" si="458"/>
        <v>3.6516853932584268</v>
      </c>
      <c r="CZ422">
        <f t="shared" si="459"/>
        <v>8.784322113199476</v>
      </c>
      <c r="DA422">
        <f t="shared" si="460"/>
        <v>95.22157292427562</v>
      </c>
      <c r="DB422">
        <f t="shared" si="461"/>
        <v>4.7784270757243732</v>
      </c>
      <c r="DC422">
        <f t="shared" si="462"/>
        <v>3.1904749173417464E-2</v>
      </c>
      <c r="DD422">
        <f t="shared" si="463"/>
        <v>94.413407821229043</v>
      </c>
      <c r="DE422">
        <f t="shared" si="501"/>
        <v>5.5865921787709496</v>
      </c>
      <c r="DF422">
        <f t="shared" si="464"/>
        <v>12.491689614915025</v>
      </c>
      <c r="DG422">
        <f t="shared" si="465"/>
        <v>95.404086524741743</v>
      </c>
      <c r="DH422">
        <f t="shared" si="466"/>
        <v>4.5959134752582615</v>
      </c>
      <c r="DI422">
        <f t="shared" si="467"/>
        <v>5.4712188861855999</v>
      </c>
      <c r="DJ422">
        <f t="shared" si="468"/>
        <v>97.540396142819901</v>
      </c>
      <c r="DK422">
        <f t="shared" si="469"/>
        <v>2.4596038571800887</v>
      </c>
      <c r="DL422">
        <f t="shared" si="470"/>
        <v>1.218262349722393</v>
      </c>
      <c r="DM422">
        <f t="shared" si="471"/>
        <v>91.046086320409657</v>
      </c>
      <c r="DN422">
        <f t="shared" si="472"/>
        <v>8.9539136795903431</v>
      </c>
      <c r="DO422">
        <f t="shared" si="473"/>
        <v>1.2120239909454678E-2</v>
      </c>
      <c r="DP422">
        <f t="shared" si="474"/>
        <v>91.17647058823529</v>
      </c>
      <c r="DQ422">
        <f t="shared" si="475"/>
        <v>8.8235294117647065</v>
      </c>
      <c r="DR422">
        <f t="shared" si="476"/>
        <v>0.8507338983503997</v>
      </c>
      <c r="DS422">
        <f t="shared" si="477"/>
        <v>92.541378587890208</v>
      </c>
      <c r="DT422">
        <f t="shared" si="478"/>
        <v>7.4586214121097836</v>
      </c>
      <c r="DU422">
        <f t="shared" si="479"/>
        <v>2.2948248357974852</v>
      </c>
      <c r="DV422">
        <f t="shared" si="480"/>
        <v>90.84271844660195</v>
      </c>
      <c r="DW422">
        <f t="shared" si="481"/>
        <v>9.1572815533980592</v>
      </c>
      <c r="DX422">
        <f t="shared" si="482"/>
        <v>8.8454580292133436</v>
      </c>
      <c r="DY422">
        <f t="shared" si="483"/>
        <v>92.874846353799342</v>
      </c>
      <c r="DZ422">
        <f t="shared" si="484"/>
        <v>7.1251536462006566</v>
      </c>
      <c r="EA422">
        <f t="shared" si="485"/>
        <v>6.3615218030639253</v>
      </c>
      <c r="EB422">
        <f t="shared" si="486"/>
        <v>59.407133451010061</v>
      </c>
      <c r="EC422">
        <f t="shared" si="487"/>
        <v>40.592866548989939</v>
      </c>
      <c r="ED422">
        <f t="shared" si="488"/>
        <v>0.70849931823650503</v>
      </c>
      <c r="EE422">
        <f t="shared" si="489"/>
        <v>65.610062893081761</v>
      </c>
      <c r="EF422">
        <f t="shared" si="490"/>
        <v>34.389937106918239</v>
      </c>
      <c r="EG422">
        <f t="shared" si="491"/>
        <v>7.2174246272580636</v>
      </c>
      <c r="EH422">
        <f t="shared" si="492"/>
        <v>68.85387597856419</v>
      </c>
      <c r="EI422">
        <f t="shared" si="493"/>
        <v>31.146124021435806</v>
      </c>
    </row>
    <row r="423" spans="1:139" x14ac:dyDescent="0.25">
      <c r="A423" t="s">
        <v>2287</v>
      </c>
      <c r="B423">
        <v>422</v>
      </c>
      <c r="C423" t="s">
        <v>481</v>
      </c>
      <c r="E423">
        <v>786754</v>
      </c>
      <c r="F423">
        <v>420157</v>
      </c>
      <c r="G423">
        <v>366597</v>
      </c>
      <c r="H423">
        <v>246949</v>
      </c>
      <c r="I423">
        <v>197995</v>
      </c>
      <c r="J423">
        <v>48954</v>
      </c>
      <c r="K423">
        <f t="shared" si="430"/>
        <v>31.388337396441578</v>
      </c>
      <c r="L423">
        <f t="shared" si="431"/>
        <v>47.124051247509854</v>
      </c>
      <c r="M423">
        <f t="shared" si="432"/>
        <v>13.35362809842961</v>
      </c>
      <c r="N423">
        <f t="shared" si="494"/>
        <v>80.17647368484991</v>
      </c>
      <c r="O423">
        <f t="shared" si="495"/>
        <v>19.82352631515009</v>
      </c>
      <c r="P423">
        <f t="shared" si="433"/>
        <v>76.090609802023906</v>
      </c>
      <c r="Q423">
        <f t="shared" si="434"/>
        <v>4.1000368497139084</v>
      </c>
      <c r="R423">
        <f t="shared" si="435"/>
        <v>4.6641209318523256</v>
      </c>
      <c r="S423">
        <f t="shared" si="496"/>
        <v>3.3160693098575007</v>
      </c>
      <c r="T423">
        <f t="shared" si="436"/>
        <v>11.829163106552365</v>
      </c>
      <c r="U423">
        <f t="shared" si="437"/>
        <v>23.909390197976098</v>
      </c>
      <c r="V423">
        <f t="shared" si="438"/>
        <v>5904399.9999999991</v>
      </c>
      <c r="W423">
        <v>128141</v>
      </c>
      <c r="X423">
        <v>107241</v>
      </c>
      <c r="Y423">
        <v>20900</v>
      </c>
      <c r="Z423">
        <v>57194</v>
      </c>
      <c r="AA423">
        <v>40350</v>
      </c>
      <c r="AB423">
        <v>16844</v>
      </c>
      <c r="AC423">
        <v>2570</v>
      </c>
      <c r="AD423">
        <v>1752</v>
      </c>
      <c r="AE423">
        <v>818</v>
      </c>
      <c r="AF423">
        <v>446</v>
      </c>
      <c r="AG423">
        <v>434</v>
      </c>
      <c r="AH423">
        <v>12</v>
      </c>
      <c r="AI423">
        <v>3377</v>
      </c>
      <c r="AJ423">
        <v>2058</v>
      </c>
      <c r="AK423">
        <v>1319</v>
      </c>
      <c r="AL423">
        <v>6302</v>
      </c>
      <c r="AM423">
        <v>4758</v>
      </c>
      <c r="AN423">
        <v>1544</v>
      </c>
      <c r="AO423">
        <v>449</v>
      </c>
      <c r="AP423">
        <v>443</v>
      </c>
      <c r="AQ423">
        <v>6</v>
      </c>
      <c r="AR423">
        <v>8189</v>
      </c>
      <c r="AS423">
        <v>7584</v>
      </c>
      <c r="AT423">
        <v>605</v>
      </c>
      <c r="AU423">
        <v>43</v>
      </c>
      <c r="AV423">
        <v>43</v>
      </c>
      <c r="AW423">
        <v>0</v>
      </c>
      <c r="AX423">
        <v>11475</v>
      </c>
      <c r="AY423">
        <v>10712</v>
      </c>
      <c r="AZ423">
        <v>763</v>
      </c>
      <c r="BA423">
        <v>4693</v>
      </c>
      <c r="BB423">
        <v>4599</v>
      </c>
      <c r="BC423">
        <v>94</v>
      </c>
      <c r="BD423">
        <v>869</v>
      </c>
      <c r="BE423">
        <v>747</v>
      </c>
      <c r="BF423">
        <v>122</v>
      </c>
      <c r="BG423">
        <v>8</v>
      </c>
      <c r="BH423">
        <v>8</v>
      </c>
      <c r="BI423">
        <v>0</v>
      </c>
      <c r="BJ423">
        <v>288</v>
      </c>
      <c r="BK423">
        <v>286</v>
      </c>
      <c r="BL423">
        <v>2</v>
      </c>
      <c r="BM423">
        <v>1415</v>
      </c>
      <c r="BN423">
        <v>1347</v>
      </c>
      <c r="BO423">
        <v>68</v>
      </c>
      <c r="BP423">
        <v>5972</v>
      </c>
      <c r="BQ423">
        <v>5510</v>
      </c>
      <c r="BR423">
        <v>462</v>
      </c>
      <c r="BS423">
        <v>8465</v>
      </c>
      <c r="BT423">
        <v>5237</v>
      </c>
      <c r="BU423">
        <v>3228</v>
      </c>
      <c r="BV423">
        <v>742</v>
      </c>
      <c r="BW423">
        <v>457</v>
      </c>
      <c r="BX423">
        <v>285</v>
      </c>
      <c r="BY423">
        <v>6311</v>
      </c>
      <c r="BZ423">
        <v>4429</v>
      </c>
      <c r="CA423">
        <v>1882</v>
      </c>
      <c r="CB423" t="str">
        <f t="shared" si="497"/>
        <v>CultivatorsTotal</v>
      </c>
      <c r="CC423" t="str">
        <f t="shared" si="498"/>
        <v>CultivatorsMale</v>
      </c>
      <c r="CD423" t="str">
        <f t="shared" si="499"/>
        <v>CultivatorsFemale</v>
      </c>
      <c r="CE423">
        <f t="shared" si="439"/>
        <v>51.889661428068145</v>
      </c>
      <c r="CF423">
        <f t="shared" si="440"/>
        <v>83.689841658797732</v>
      </c>
      <c r="CG423">
        <f t="shared" si="441"/>
        <v>16.310158341202268</v>
      </c>
      <c r="CH423">
        <f t="shared" si="442"/>
        <v>23.16024766247282</v>
      </c>
      <c r="CI423">
        <f t="shared" si="443"/>
        <v>70.549358324299746</v>
      </c>
      <c r="CJ423">
        <f t="shared" si="444"/>
        <v>29.45064167570025</v>
      </c>
      <c r="CK423">
        <f t="shared" si="445"/>
        <v>1.0407007114829379</v>
      </c>
      <c r="CL423">
        <f t="shared" si="446"/>
        <v>68.171206225680933</v>
      </c>
      <c r="CM423">
        <f t="shared" si="447"/>
        <v>31.828793774319063</v>
      </c>
      <c r="CN423">
        <f t="shared" si="448"/>
        <v>0.18060409234295341</v>
      </c>
      <c r="CO423">
        <f t="shared" si="449"/>
        <v>97.309417040358753</v>
      </c>
      <c r="CP423">
        <f t="shared" si="500"/>
        <v>2.6905829596412558</v>
      </c>
      <c r="CQ423">
        <f t="shared" si="450"/>
        <v>1.3674888337268019</v>
      </c>
      <c r="CR423">
        <f t="shared" si="451"/>
        <v>60.94166419899318</v>
      </c>
      <c r="CS423">
        <f t="shared" si="452"/>
        <v>39.058335801006812</v>
      </c>
      <c r="CT423">
        <f t="shared" si="453"/>
        <v>2.5519439236441532</v>
      </c>
      <c r="CU423">
        <f t="shared" si="454"/>
        <v>75.499841320215793</v>
      </c>
      <c r="CV423">
        <f t="shared" si="455"/>
        <v>24.500158679784196</v>
      </c>
      <c r="CW423">
        <f t="shared" si="456"/>
        <v>0.18181891807620199</v>
      </c>
      <c r="CX423">
        <f t="shared" si="457"/>
        <v>98.663697104677055</v>
      </c>
      <c r="CY423">
        <f t="shared" si="458"/>
        <v>1.3363028953229399</v>
      </c>
      <c r="CZ423">
        <f t="shared" si="459"/>
        <v>3.3160693098575007</v>
      </c>
      <c r="DA423">
        <f t="shared" si="460"/>
        <v>92.612040542190741</v>
      </c>
      <c r="DB423">
        <f t="shared" si="461"/>
        <v>7.3879594578092567</v>
      </c>
      <c r="DC423">
        <f t="shared" si="462"/>
        <v>1.7412502176562775E-2</v>
      </c>
      <c r="DD423">
        <f t="shared" si="463"/>
        <v>100</v>
      </c>
      <c r="DE423">
        <f t="shared" si="501"/>
        <v>0</v>
      </c>
      <c r="DF423">
        <f t="shared" si="464"/>
        <v>4.6467084296757628</v>
      </c>
      <c r="DG423">
        <f t="shared" si="465"/>
        <v>93.350762527233115</v>
      </c>
      <c r="DH423">
        <f t="shared" si="466"/>
        <v>6.6492374727668846</v>
      </c>
      <c r="DI423">
        <f t="shared" si="467"/>
        <v>1.9003923887118392</v>
      </c>
      <c r="DJ423">
        <f t="shared" si="468"/>
        <v>97.997016833581924</v>
      </c>
      <c r="DK423">
        <f t="shared" si="469"/>
        <v>2.0029831664180695</v>
      </c>
      <c r="DL423">
        <f t="shared" si="470"/>
        <v>0.35189452073100114</v>
      </c>
      <c r="DM423">
        <f t="shared" si="471"/>
        <v>85.960874568469507</v>
      </c>
      <c r="DN423">
        <f t="shared" si="472"/>
        <v>14.039125431530493</v>
      </c>
      <c r="DO423">
        <f t="shared" si="473"/>
        <v>3.239535288662841E-3</v>
      </c>
      <c r="DP423">
        <f t="shared" si="474"/>
        <v>100</v>
      </c>
      <c r="DQ423">
        <f t="shared" si="475"/>
        <v>0</v>
      </c>
      <c r="DR423">
        <f t="shared" si="476"/>
        <v>0.11662327039186229</v>
      </c>
      <c r="DS423">
        <f t="shared" si="477"/>
        <v>99.305555555555557</v>
      </c>
      <c r="DT423">
        <f t="shared" si="478"/>
        <v>0.69444444444444442</v>
      </c>
      <c r="DU423">
        <f t="shared" si="479"/>
        <v>0.57299280418223997</v>
      </c>
      <c r="DV423">
        <f t="shared" si="480"/>
        <v>95.194346289752644</v>
      </c>
      <c r="DW423">
        <f t="shared" si="481"/>
        <v>4.8056537102473502</v>
      </c>
      <c r="DX423">
        <f t="shared" si="482"/>
        <v>2.4183130929868111</v>
      </c>
      <c r="DY423">
        <f t="shared" si="483"/>
        <v>92.263898191560614</v>
      </c>
      <c r="DZ423">
        <f t="shared" si="484"/>
        <v>7.7361018084393844</v>
      </c>
      <c r="EA423">
        <f t="shared" si="485"/>
        <v>3.4278332773163687</v>
      </c>
      <c r="EB423">
        <f t="shared" si="486"/>
        <v>61.86650915534554</v>
      </c>
      <c r="EC423">
        <f t="shared" si="487"/>
        <v>38.13349084465446</v>
      </c>
      <c r="ED423">
        <f t="shared" si="488"/>
        <v>0.30046689802347853</v>
      </c>
      <c r="EE423">
        <f t="shared" si="489"/>
        <v>61.590296495956878</v>
      </c>
      <c r="EF423">
        <f t="shared" si="490"/>
        <v>38.409703504043122</v>
      </c>
      <c r="EG423">
        <f t="shared" si="491"/>
        <v>2.5555884008438992</v>
      </c>
      <c r="EH423">
        <f t="shared" si="492"/>
        <v>70.179052448106489</v>
      </c>
      <c r="EI423">
        <f t="shared" si="493"/>
        <v>29.820947551893518</v>
      </c>
    </row>
    <row r="424" spans="1:139" x14ac:dyDescent="0.25">
      <c r="A424" t="s">
        <v>2289</v>
      </c>
      <c r="B424">
        <v>423</v>
      </c>
      <c r="C424" t="s">
        <v>482</v>
      </c>
      <c r="E424">
        <v>1726050</v>
      </c>
      <c r="F424">
        <v>919795</v>
      </c>
      <c r="G424">
        <v>806255</v>
      </c>
      <c r="H424">
        <v>577390</v>
      </c>
      <c r="I424">
        <v>414450</v>
      </c>
      <c r="J424">
        <v>162940</v>
      </c>
      <c r="K424">
        <f t="shared" si="430"/>
        <v>33.451522261811647</v>
      </c>
      <c r="L424">
        <f t="shared" si="431"/>
        <v>45.058953353736428</v>
      </c>
      <c r="M424">
        <f t="shared" si="432"/>
        <v>20.209487072948384</v>
      </c>
      <c r="N424">
        <f t="shared" si="494"/>
        <v>71.779906129306013</v>
      </c>
      <c r="O424">
        <f t="shared" si="495"/>
        <v>28.220093870693987</v>
      </c>
      <c r="P424">
        <f t="shared" si="433"/>
        <v>79.887424444482932</v>
      </c>
      <c r="Q424">
        <f t="shared" si="434"/>
        <v>2.8382895443287897</v>
      </c>
      <c r="R424">
        <f t="shared" si="435"/>
        <v>3.870867178163806</v>
      </c>
      <c r="S424">
        <f t="shared" si="496"/>
        <v>2.9709555066765962</v>
      </c>
      <c r="T424">
        <f t="shared" si="436"/>
        <v>10.432463326347877</v>
      </c>
      <c r="U424">
        <f t="shared" si="437"/>
        <v>20.112575555517068</v>
      </c>
      <c r="V424">
        <f t="shared" si="438"/>
        <v>11612800</v>
      </c>
      <c r="W424">
        <v>322926</v>
      </c>
      <c r="X424">
        <v>231369</v>
      </c>
      <c r="Y424">
        <v>91557</v>
      </c>
      <c r="Z424">
        <v>131673</v>
      </c>
      <c r="AA424">
        <v>82206</v>
      </c>
      <c r="AB424">
        <v>49467</v>
      </c>
      <c r="AC424">
        <v>6663</v>
      </c>
      <c r="AD424">
        <v>5146</v>
      </c>
      <c r="AE424">
        <v>1517</v>
      </c>
      <c r="AF424">
        <v>2239</v>
      </c>
      <c r="AG424">
        <v>1849</v>
      </c>
      <c r="AH424">
        <v>390</v>
      </c>
      <c r="AI424">
        <v>5025</v>
      </c>
      <c r="AJ424">
        <v>3851</v>
      </c>
      <c r="AK424">
        <v>1174</v>
      </c>
      <c r="AL424">
        <v>9124</v>
      </c>
      <c r="AM424">
        <v>7633</v>
      </c>
      <c r="AN424">
        <v>1491</v>
      </c>
      <c r="AO424">
        <v>1229</v>
      </c>
      <c r="AP424">
        <v>1195</v>
      </c>
      <c r="AQ424">
        <v>34</v>
      </c>
      <c r="AR424">
        <v>17154</v>
      </c>
      <c r="AS424">
        <v>14891</v>
      </c>
      <c r="AT424">
        <v>2263</v>
      </c>
      <c r="AU424">
        <v>53</v>
      </c>
      <c r="AV424">
        <v>52</v>
      </c>
      <c r="AW424">
        <v>1</v>
      </c>
      <c r="AX424">
        <v>22297</v>
      </c>
      <c r="AY424">
        <v>20877</v>
      </c>
      <c r="AZ424">
        <v>1420</v>
      </c>
      <c r="BA424">
        <v>9975</v>
      </c>
      <c r="BB424">
        <v>9555</v>
      </c>
      <c r="BC424">
        <v>420</v>
      </c>
      <c r="BD424">
        <v>1748</v>
      </c>
      <c r="BE424">
        <v>1513</v>
      </c>
      <c r="BF424">
        <v>235</v>
      </c>
      <c r="BG424">
        <v>12</v>
      </c>
      <c r="BH424">
        <v>12</v>
      </c>
      <c r="BI424">
        <v>0</v>
      </c>
      <c r="BJ424">
        <v>747</v>
      </c>
      <c r="BK424">
        <v>701</v>
      </c>
      <c r="BL424">
        <v>46</v>
      </c>
      <c r="BM424">
        <v>2571</v>
      </c>
      <c r="BN424">
        <v>2355</v>
      </c>
      <c r="BO424">
        <v>216</v>
      </c>
      <c r="BP424">
        <v>11847</v>
      </c>
      <c r="BQ424">
        <v>10900</v>
      </c>
      <c r="BR424">
        <v>947</v>
      </c>
      <c r="BS424">
        <v>15352</v>
      </c>
      <c r="BT424">
        <v>9309</v>
      </c>
      <c r="BU424">
        <v>6043</v>
      </c>
      <c r="BV424">
        <v>2535</v>
      </c>
      <c r="BW424">
        <v>1391</v>
      </c>
      <c r="BX424">
        <v>1144</v>
      </c>
      <c r="BY424">
        <v>14220</v>
      </c>
      <c r="BZ424">
        <v>9645</v>
      </c>
      <c r="CA424">
        <v>4575</v>
      </c>
      <c r="CB424" t="str">
        <f t="shared" si="497"/>
        <v>CultivatorsTotal</v>
      </c>
      <c r="CC424" t="str">
        <f t="shared" si="498"/>
        <v>CultivatorsMale</v>
      </c>
      <c r="CD424" t="str">
        <f t="shared" si="499"/>
        <v>CultivatorsFemale</v>
      </c>
      <c r="CE424">
        <f t="shared" si="439"/>
        <v>55.928575139853479</v>
      </c>
      <c r="CF424">
        <f t="shared" si="440"/>
        <v>71.647683989520814</v>
      </c>
      <c r="CG424">
        <f t="shared" si="441"/>
        <v>28.352316010479178</v>
      </c>
      <c r="CH424">
        <f t="shared" si="442"/>
        <v>22.804863263998339</v>
      </c>
      <c r="CI424">
        <f t="shared" si="443"/>
        <v>62.431933653824245</v>
      </c>
      <c r="CJ424">
        <f t="shared" si="444"/>
        <v>37.568066346175755</v>
      </c>
      <c r="CK424">
        <f t="shared" si="445"/>
        <v>1.153986040631116</v>
      </c>
      <c r="CL424">
        <f t="shared" si="446"/>
        <v>77.232477862824553</v>
      </c>
      <c r="CM424">
        <f t="shared" si="447"/>
        <v>22.767522137175447</v>
      </c>
      <c r="CN424">
        <f t="shared" si="448"/>
        <v>0.38777949046571641</v>
      </c>
      <c r="CO424">
        <f t="shared" si="449"/>
        <v>82.581509602501114</v>
      </c>
      <c r="CP424">
        <f t="shared" si="500"/>
        <v>17.418490397498886</v>
      </c>
      <c r="CQ424">
        <f t="shared" si="450"/>
        <v>0.87029564072810395</v>
      </c>
      <c r="CR424">
        <f t="shared" si="451"/>
        <v>76.636815920398007</v>
      </c>
      <c r="CS424">
        <f t="shared" si="452"/>
        <v>23.363184079601989</v>
      </c>
      <c r="CT424">
        <f t="shared" si="453"/>
        <v>1.5802144131349696</v>
      </c>
      <c r="CU424">
        <f t="shared" si="454"/>
        <v>83.658483121437968</v>
      </c>
      <c r="CV424">
        <f t="shared" si="455"/>
        <v>16.341516878562036</v>
      </c>
      <c r="CW424">
        <f t="shared" si="456"/>
        <v>0.21285439650842583</v>
      </c>
      <c r="CX424">
        <f t="shared" si="457"/>
        <v>97.233523189585028</v>
      </c>
      <c r="CY424">
        <f t="shared" si="458"/>
        <v>2.7664768104149715</v>
      </c>
      <c r="CZ424">
        <f t="shared" si="459"/>
        <v>2.9709555066765962</v>
      </c>
      <c r="DA424">
        <f t="shared" si="460"/>
        <v>86.80774163460417</v>
      </c>
      <c r="DB424">
        <f t="shared" si="461"/>
        <v>13.192258365395826</v>
      </c>
      <c r="DC424">
        <f t="shared" si="462"/>
        <v>9.1792376036994063E-3</v>
      </c>
      <c r="DD424">
        <f t="shared" si="463"/>
        <v>98.113207547169807</v>
      </c>
      <c r="DE424">
        <f t="shared" si="501"/>
        <v>1.8867924528301887</v>
      </c>
      <c r="DF424">
        <f t="shared" si="464"/>
        <v>3.8616879405601066</v>
      </c>
      <c r="DG424">
        <f t="shared" si="465"/>
        <v>93.631430237251649</v>
      </c>
      <c r="DH424">
        <f t="shared" si="466"/>
        <v>6.3685697627483524</v>
      </c>
      <c r="DI424">
        <f t="shared" si="467"/>
        <v>1.7276017942811619</v>
      </c>
      <c r="DJ424">
        <f t="shared" si="468"/>
        <v>95.78947368421052</v>
      </c>
      <c r="DK424">
        <f t="shared" si="469"/>
        <v>4.2105263157894735</v>
      </c>
      <c r="DL424">
        <f t="shared" si="470"/>
        <v>0.30274164775974644</v>
      </c>
      <c r="DM424">
        <f t="shared" si="471"/>
        <v>86.556064073226551</v>
      </c>
      <c r="DN424">
        <f t="shared" si="472"/>
        <v>13.443935926773456</v>
      </c>
      <c r="DO424">
        <f t="shared" si="473"/>
        <v>2.0783179480074127E-3</v>
      </c>
      <c r="DP424">
        <f t="shared" si="474"/>
        <v>100</v>
      </c>
      <c r="DQ424">
        <f t="shared" si="475"/>
        <v>0</v>
      </c>
      <c r="DR424">
        <f t="shared" si="476"/>
        <v>0.12937529226346142</v>
      </c>
      <c r="DS424">
        <f t="shared" si="477"/>
        <v>93.842034805890222</v>
      </c>
      <c r="DT424">
        <f t="shared" si="478"/>
        <v>6.1579651941097726</v>
      </c>
      <c r="DU424">
        <f t="shared" si="479"/>
        <v>0.44527962036058816</v>
      </c>
      <c r="DV424">
        <f t="shared" si="480"/>
        <v>91.598599766627771</v>
      </c>
      <c r="DW424">
        <f t="shared" si="481"/>
        <v>8.4014002333722289</v>
      </c>
      <c r="DX424">
        <f t="shared" si="482"/>
        <v>2.0518193941703182</v>
      </c>
      <c r="DY424">
        <f t="shared" si="483"/>
        <v>92.00641512619228</v>
      </c>
      <c r="DZ424">
        <f t="shared" si="484"/>
        <v>7.9935848738077144</v>
      </c>
      <c r="EA424">
        <f t="shared" si="485"/>
        <v>2.6588614281508169</v>
      </c>
      <c r="EB424">
        <f t="shared" si="486"/>
        <v>60.637050547159973</v>
      </c>
      <c r="EC424">
        <f t="shared" si="487"/>
        <v>39.36294945284002</v>
      </c>
      <c r="ED424">
        <f t="shared" si="488"/>
        <v>0.43904466651656598</v>
      </c>
      <c r="EE424">
        <f t="shared" si="489"/>
        <v>54.871794871794876</v>
      </c>
      <c r="EF424">
        <f t="shared" si="490"/>
        <v>45.128205128205131</v>
      </c>
      <c r="EG424">
        <f t="shared" si="491"/>
        <v>2.4628067683887838</v>
      </c>
      <c r="EH424">
        <f t="shared" si="492"/>
        <v>67.827004219409275</v>
      </c>
      <c r="EI424">
        <f t="shared" si="493"/>
        <v>32.172995780590718</v>
      </c>
    </row>
    <row r="425" spans="1:139" x14ac:dyDescent="0.25">
      <c r="A425" t="s">
        <v>2293</v>
      </c>
      <c r="B425">
        <v>424</v>
      </c>
      <c r="C425" t="s">
        <v>483</v>
      </c>
      <c r="E425">
        <v>1445166</v>
      </c>
      <c r="F425">
        <v>760355</v>
      </c>
      <c r="G425">
        <v>684811</v>
      </c>
      <c r="H425">
        <v>470389</v>
      </c>
      <c r="I425">
        <v>335745</v>
      </c>
      <c r="J425">
        <v>134644</v>
      </c>
      <c r="K425">
        <f t="shared" si="430"/>
        <v>32.549132763986975</v>
      </c>
      <c r="L425">
        <f t="shared" si="431"/>
        <v>44.156348021647787</v>
      </c>
      <c r="M425">
        <f t="shared" si="432"/>
        <v>19.661483241361484</v>
      </c>
      <c r="N425">
        <f t="shared" si="494"/>
        <v>71.376031327263178</v>
      </c>
      <c r="O425">
        <f t="shared" si="495"/>
        <v>28.623968672736822</v>
      </c>
      <c r="P425">
        <f t="shared" si="433"/>
        <v>80.9483214956132</v>
      </c>
      <c r="Q425">
        <f t="shared" si="434"/>
        <v>3.1554734485712892</v>
      </c>
      <c r="R425">
        <f t="shared" si="435"/>
        <v>3.0589575861680443</v>
      </c>
      <c r="S425">
        <f t="shared" si="496"/>
        <v>3.8940111269608773</v>
      </c>
      <c r="T425">
        <f t="shared" si="436"/>
        <v>8.9432363426865855</v>
      </c>
      <c r="U425">
        <f t="shared" si="437"/>
        <v>19.051678504386796</v>
      </c>
      <c r="V425">
        <f t="shared" si="438"/>
        <v>8961700</v>
      </c>
      <c r="W425">
        <v>251049</v>
      </c>
      <c r="X425">
        <v>187192</v>
      </c>
      <c r="Y425">
        <v>63857</v>
      </c>
      <c r="Z425">
        <v>126209</v>
      </c>
      <c r="AA425">
        <v>75717</v>
      </c>
      <c r="AB425">
        <v>50492</v>
      </c>
      <c r="AC425">
        <v>3514</v>
      </c>
      <c r="AD425">
        <v>2664</v>
      </c>
      <c r="AE425">
        <v>850</v>
      </c>
      <c r="AF425">
        <v>679</v>
      </c>
      <c r="AG425">
        <v>611</v>
      </c>
      <c r="AH425">
        <v>68</v>
      </c>
      <c r="AI425">
        <v>7643</v>
      </c>
      <c r="AJ425">
        <v>4863</v>
      </c>
      <c r="AK425">
        <v>2780</v>
      </c>
      <c r="AL425">
        <v>6521</v>
      </c>
      <c r="AM425">
        <v>5272</v>
      </c>
      <c r="AN425">
        <v>1249</v>
      </c>
      <c r="AO425">
        <v>754</v>
      </c>
      <c r="AP425">
        <v>736</v>
      </c>
      <c r="AQ425">
        <v>18</v>
      </c>
      <c r="AR425">
        <v>18317</v>
      </c>
      <c r="AS425">
        <v>14951</v>
      </c>
      <c r="AT425">
        <v>3366</v>
      </c>
      <c r="AU425">
        <v>29</v>
      </c>
      <c r="AV425">
        <v>29</v>
      </c>
      <c r="AW425">
        <v>0</v>
      </c>
      <c r="AX425">
        <v>14360</v>
      </c>
      <c r="AY425">
        <v>13401</v>
      </c>
      <c r="AZ425">
        <v>959</v>
      </c>
      <c r="BA425">
        <v>4982</v>
      </c>
      <c r="BB425">
        <v>4804</v>
      </c>
      <c r="BC425">
        <v>178</v>
      </c>
      <c r="BD425">
        <v>1406</v>
      </c>
      <c r="BE425">
        <v>1257</v>
      </c>
      <c r="BF425">
        <v>149</v>
      </c>
      <c r="BG425">
        <v>26</v>
      </c>
      <c r="BH425">
        <v>19</v>
      </c>
      <c r="BI425">
        <v>7</v>
      </c>
      <c r="BJ425">
        <v>406</v>
      </c>
      <c r="BK425">
        <v>398</v>
      </c>
      <c r="BL425">
        <v>8</v>
      </c>
      <c r="BM425">
        <v>1995</v>
      </c>
      <c r="BN425">
        <v>1875</v>
      </c>
      <c r="BO425">
        <v>120</v>
      </c>
      <c r="BP425">
        <v>6795</v>
      </c>
      <c r="BQ425">
        <v>6196</v>
      </c>
      <c r="BR425">
        <v>599</v>
      </c>
      <c r="BS425">
        <v>13135</v>
      </c>
      <c r="BT425">
        <v>7841</v>
      </c>
      <c r="BU425">
        <v>5294</v>
      </c>
      <c r="BV425">
        <v>2283</v>
      </c>
      <c r="BW425">
        <v>1082</v>
      </c>
      <c r="BX425">
        <v>1201</v>
      </c>
      <c r="BY425">
        <v>10286</v>
      </c>
      <c r="BZ425">
        <v>6837</v>
      </c>
      <c r="CA425">
        <v>3449</v>
      </c>
      <c r="CB425" t="str">
        <f t="shared" si="497"/>
        <v>CultivatorsTotal</v>
      </c>
      <c r="CC425" t="str">
        <f t="shared" si="498"/>
        <v>CultivatorsMale</v>
      </c>
      <c r="CD425" t="str">
        <f t="shared" si="499"/>
        <v>CultivatorsFemale</v>
      </c>
      <c r="CE425">
        <f t="shared" si="439"/>
        <v>53.370508238925652</v>
      </c>
      <c r="CF425">
        <f t="shared" si="440"/>
        <v>74.563929750765794</v>
      </c>
      <c r="CG425">
        <f t="shared" si="441"/>
        <v>25.436070249234209</v>
      </c>
      <c r="CH425">
        <f t="shared" si="442"/>
        <v>26.830771978086222</v>
      </c>
      <c r="CI425">
        <f t="shared" si="443"/>
        <v>59.993344373222193</v>
      </c>
      <c r="CJ425">
        <f t="shared" si="444"/>
        <v>40.006655626777807</v>
      </c>
      <c r="CK425">
        <f t="shared" si="445"/>
        <v>0.74704127860132785</v>
      </c>
      <c r="CL425">
        <f t="shared" si="446"/>
        <v>75.811041548093343</v>
      </c>
      <c r="CM425">
        <f t="shared" si="447"/>
        <v>24.188958451906657</v>
      </c>
      <c r="CN425">
        <f t="shared" si="448"/>
        <v>0.1443486135942805</v>
      </c>
      <c r="CO425">
        <f t="shared" si="449"/>
        <v>89.985272459499271</v>
      </c>
      <c r="CP425">
        <f t="shared" si="500"/>
        <v>10.014727540500736</v>
      </c>
      <c r="CQ425">
        <f t="shared" si="450"/>
        <v>1.6248254104581528</v>
      </c>
      <c r="CR425">
        <f t="shared" si="451"/>
        <v>63.626848096297259</v>
      </c>
      <c r="CS425">
        <f t="shared" si="452"/>
        <v>36.373151903702734</v>
      </c>
      <c r="CT425">
        <f t="shared" si="453"/>
        <v>1.3862994245188558</v>
      </c>
      <c r="CU425">
        <f t="shared" si="454"/>
        <v>80.846495936206111</v>
      </c>
      <c r="CV425">
        <f t="shared" si="455"/>
        <v>19.153504063793896</v>
      </c>
      <c r="CW425">
        <f t="shared" si="456"/>
        <v>0.16029286399129233</v>
      </c>
      <c r="CX425">
        <f t="shared" si="457"/>
        <v>97.612732095490713</v>
      </c>
      <c r="CY425">
        <f t="shared" si="458"/>
        <v>2.3872679045092835</v>
      </c>
      <c r="CZ425">
        <f t="shared" si="459"/>
        <v>3.8940111269608773</v>
      </c>
      <c r="DA425">
        <f t="shared" si="460"/>
        <v>81.623628323415403</v>
      </c>
      <c r="DB425">
        <f t="shared" si="461"/>
        <v>18.376371676584593</v>
      </c>
      <c r="DC425">
        <f t="shared" si="462"/>
        <v>6.1651101535112425E-3</v>
      </c>
      <c r="DD425">
        <f t="shared" si="463"/>
        <v>100</v>
      </c>
      <c r="DE425">
        <f t="shared" si="501"/>
        <v>0</v>
      </c>
      <c r="DF425">
        <f t="shared" si="464"/>
        <v>3.0527924760145329</v>
      </c>
      <c r="DG425">
        <f t="shared" si="465"/>
        <v>93.32172701949861</v>
      </c>
      <c r="DH425">
        <f t="shared" si="466"/>
        <v>6.6782729805013927</v>
      </c>
      <c r="DI425">
        <f t="shared" si="467"/>
        <v>1.0591234063721728</v>
      </c>
      <c r="DJ425">
        <f t="shared" si="468"/>
        <v>96.427137695704531</v>
      </c>
      <c r="DK425">
        <f t="shared" si="469"/>
        <v>3.5728623042954633</v>
      </c>
      <c r="DL425">
        <f t="shared" si="470"/>
        <v>0.29890154744264852</v>
      </c>
      <c r="DM425">
        <f t="shared" si="471"/>
        <v>89.402560455192031</v>
      </c>
      <c r="DN425">
        <f t="shared" si="472"/>
        <v>10.597439544807965</v>
      </c>
      <c r="DO425">
        <f t="shared" si="473"/>
        <v>5.52734013763077E-3</v>
      </c>
      <c r="DP425">
        <f t="shared" si="474"/>
        <v>73.076923076923066</v>
      </c>
      <c r="DQ425">
        <f t="shared" si="475"/>
        <v>26.923076923076923</v>
      </c>
      <c r="DR425">
        <f t="shared" si="476"/>
        <v>8.63115421491574E-2</v>
      </c>
      <c r="DS425">
        <f t="shared" si="477"/>
        <v>98.029556650246306</v>
      </c>
      <c r="DT425">
        <f t="shared" si="478"/>
        <v>1.9704433497536946</v>
      </c>
      <c r="DU425">
        <f t="shared" si="479"/>
        <v>0.42411706056051485</v>
      </c>
      <c r="DV425">
        <f t="shared" si="480"/>
        <v>93.984962406015043</v>
      </c>
      <c r="DW425">
        <f t="shared" si="481"/>
        <v>6.0150375939849621</v>
      </c>
      <c r="DX425">
        <f t="shared" si="482"/>
        <v>1.4445490859692722</v>
      </c>
      <c r="DY425">
        <f t="shared" si="483"/>
        <v>91.184694628403236</v>
      </c>
      <c r="DZ425">
        <f t="shared" si="484"/>
        <v>8.8153053715967626</v>
      </c>
      <c r="EA425">
        <f t="shared" si="485"/>
        <v>2.7923697195300061</v>
      </c>
      <c r="EB425">
        <f t="shared" si="486"/>
        <v>59.695470118005332</v>
      </c>
      <c r="EC425">
        <f t="shared" si="487"/>
        <v>40.304529881994675</v>
      </c>
      <c r="ED425">
        <f t="shared" si="488"/>
        <v>0.48534298208504029</v>
      </c>
      <c r="EE425">
        <f t="shared" si="489"/>
        <v>47.393780113885235</v>
      </c>
      <c r="EF425">
        <f t="shared" si="490"/>
        <v>52.606219886114758</v>
      </c>
      <c r="EG425">
        <f t="shared" si="491"/>
        <v>2.1867007944488499</v>
      </c>
      <c r="EH425">
        <f t="shared" si="492"/>
        <v>66.468986972584105</v>
      </c>
      <c r="EI425">
        <f t="shared" si="493"/>
        <v>33.531013027415909</v>
      </c>
    </row>
    <row r="426" spans="1:139" x14ac:dyDescent="0.25">
      <c r="A426" t="s">
        <v>2295</v>
      </c>
      <c r="B426">
        <v>425</v>
      </c>
      <c r="C426" t="s">
        <v>484</v>
      </c>
      <c r="E426">
        <v>1762375</v>
      </c>
      <c r="F426">
        <v>936121</v>
      </c>
      <c r="G426">
        <v>826254</v>
      </c>
      <c r="H426">
        <v>554652</v>
      </c>
      <c r="I426">
        <v>404054</v>
      </c>
      <c r="J426">
        <v>150598</v>
      </c>
      <c r="K426">
        <f t="shared" si="430"/>
        <v>31.471849067309737</v>
      </c>
      <c r="L426">
        <f t="shared" si="431"/>
        <v>43.16258261485428</v>
      </c>
      <c r="M426">
        <f t="shared" si="432"/>
        <v>18.226598600430378</v>
      </c>
      <c r="N426">
        <f t="shared" si="494"/>
        <v>72.848200312989036</v>
      </c>
      <c r="O426">
        <f t="shared" si="495"/>
        <v>27.151799687010953</v>
      </c>
      <c r="P426">
        <f t="shared" si="433"/>
        <v>71.502852238881317</v>
      </c>
      <c r="Q426">
        <f t="shared" si="434"/>
        <v>4.8581813461413645</v>
      </c>
      <c r="R426">
        <f t="shared" si="435"/>
        <v>4.9083028637776476</v>
      </c>
      <c r="S426">
        <f t="shared" si="496"/>
        <v>6.6315455456754862</v>
      </c>
      <c r="T426">
        <f t="shared" si="436"/>
        <v>12.099118005524183</v>
      </c>
      <c r="U426">
        <f t="shared" si="437"/>
        <v>28.497147761118683</v>
      </c>
      <c r="V426">
        <f t="shared" si="438"/>
        <v>15806000</v>
      </c>
      <c r="W426">
        <v>258880</v>
      </c>
      <c r="X426">
        <v>192284</v>
      </c>
      <c r="Y426">
        <v>66596</v>
      </c>
      <c r="Z426">
        <v>130732</v>
      </c>
      <c r="AA426">
        <v>81120</v>
      </c>
      <c r="AB426">
        <v>49612</v>
      </c>
      <c r="AC426">
        <v>6980</v>
      </c>
      <c r="AD426">
        <v>5310</v>
      </c>
      <c r="AE426">
        <v>1670</v>
      </c>
      <c r="AF426">
        <v>1384</v>
      </c>
      <c r="AG426">
        <v>1132</v>
      </c>
      <c r="AH426">
        <v>252</v>
      </c>
      <c r="AI426">
        <v>13570</v>
      </c>
      <c r="AJ426">
        <v>8598</v>
      </c>
      <c r="AK426">
        <v>4972</v>
      </c>
      <c r="AL426">
        <v>11992</v>
      </c>
      <c r="AM426">
        <v>9832</v>
      </c>
      <c r="AN426">
        <v>2160</v>
      </c>
      <c r="AO426">
        <v>1178</v>
      </c>
      <c r="AP426">
        <v>1146</v>
      </c>
      <c r="AQ426">
        <v>32</v>
      </c>
      <c r="AR426">
        <v>36782</v>
      </c>
      <c r="AS426">
        <v>29780</v>
      </c>
      <c r="AT426">
        <v>7002</v>
      </c>
      <c r="AU426">
        <v>86</v>
      </c>
      <c r="AV426">
        <v>86</v>
      </c>
      <c r="AW426">
        <v>0</v>
      </c>
      <c r="AX426">
        <v>27138</v>
      </c>
      <c r="AY426">
        <v>24802</v>
      </c>
      <c r="AZ426">
        <v>2336</v>
      </c>
      <c r="BA426">
        <v>10078</v>
      </c>
      <c r="BB426">
        <v>9564</v>
      </c>
      <c r="BC426">
        <v>514</v>
      </c>
      <c r="BD426">
        <v>3324</v>
      </c>
      <c r="BE426">
        <v>2826</v>
      </c>
      <c r="BF426">
        <v>498</v>
      </c>
      <c r="BG426">
        <v>22</v>
      </c>
      <c r="BH426">
        <v>20</v>
      </c>
      <c r="BI426">
        <v>2</v>
      </c>
      <c r="BJ426">
        <v>1232</v>
      </c>
      <c r="BK426">
        <v>1160</v>
      </c>
      <c r="BL426">
        <v>72</v>
      </c>
      <c r="BM426">
        <v>3580</v>
      </c>
      <c r="BN426">
        <v>3322</v>
      </c>
      <c r="BO426">
        <v>258</v>
      </c>
      <c r="BP426">
        <v>11370</v>
      </c>
      <c r="BQ426">
        <v>10362</v>
      </c>
      <c r="BR426">
        <v>1008</v>
      </c>
      <c r="BS426">
        <v>19670</v>
      </c>
      <c r="BT426">
        <v>11072</v>
      </c>
      <c r="BU426">
        <v>8598</v>
      </c>
      <c r="BV426">
        <v>2222</v>
      </c>
      <c r="BW426">
        <v>1422</v>
      </c>
      <c r="BX426">
        <v>800</v>
      </c>
      <c r="BY426">
        <v>14432</v>
      </c>
      <c r="BZ426">
        <v>10216</v>
      </c>
      <c r="CA426">
        <v>4216</v>
      </c>
      <c r="CB426" t="str">
        <f t="shared" si="497"/>
        <v>CultivatorsTotal</v>
      </c>
      <c r="CC426" t="str">
        <f t="shared" si="498"/>
        <v>CultivatorsMale</v>
      </c>
      <c r="CD426" t="str">
        <f t="shared" si="499"/>
        <v>CultivatorsFemale</v>
      </c>
      <c r="CE426">
        <f t="shared" si="439"/>
        <v>46.67431109957235</v>
      </c>
      <c r="CF426">
        <f t="shared" si="440"/>
        <v>74.275339925834359</v>
      </c>
      <c r="CG426">
        <f t="shared" si="441"/>
        <v>25.724660074165634</v>
      </c>
      <c r="CH426">
        <f t="shared" si="442"/>
        <v>23.570094401534654</v>
      </c>
      <c r="CI426">
        <f t="shared" si="443"/>
        <v>62.050607349386532</v>
      </c>
      <c r="CJ426">
        <f t="shared" si="444"/>
        <v>37.949392650613468</v>
      </c>
      <c r="CK426">
        <f t="shared" si="445"/>
        <v>1.2584467377743163</v>
      </c>
      <c r="CL426">
        <f t="shared" si="446"/>
        <v>76.07449856733524</v>
      </c>
      <c r="CM426">
        <f t="shared" si="447"/>
        <v>23.925501432664756</v>
      </c>
      <c r="CN426">
        <f t="shared" si="448"/>
        <v>0.2495258288079733</v>
      </c>
      <c r="CO426">
        <f t="shared" si="449"/>
        <v>81.79190751445087</v>
      </c>
      <c r="CP426">
        <f t="shared" si="500"/>
        <v>18.20809248554913</v>
      </c>
      <c r="CQ426">
        <f t="shared" si="450"/>
        <v>2.4465791162747093</v>
      </c>
      <c r="CR426">
        <f t="shared" si="451"/>
        <v>63.360353721444362</v>
      </c>
      <c r="CS426">
        <f t="shared" si="452"/>
        <v>36.639646278555638</v>
      </c>
      <c r="CT426">
        <f t="shared" si="453"/>
        <v>2.1620764010586817</v>
      </c>
      <c r="CU426">
        <f t="shared" si="454"/>
        <v>81.987991994663105</v>
      </c>
      <c r="CV426">
        <f t="shared" si="455"/>
        <v>18.012008005336892</v>
      </c>
      <c r="CW426">
        <f t="shared" si="456"/>
        <v>0.21238542365302929</v>
      </c>
      <c r="CX426">
        <f t="shared" si="457"/>
        <v>97.283531409168077</v>
      </c>
      <c r="CY426">
        <f t="shared" si="458"/>
        <v>2.7164685908319184</v>
      </c>
      <c r="CZ426">
        <f t="shared" si="459"/>
        <v>6.6315455456754862</v>
      </c>
      <c r="DA426">
        <f t="shared" si="460"/>
        <v>80.963514762655649</v>
      </c>
      <c r="DB426">
        <f t="shared" si="461"/>
        <v>19.036485237344351</v>
      </c>
      <c r="DC426">
        <f t="shared" si="462"/>
        <v>1.5505217686044584E-2</v>
      </c>
      <c r="DD426">
        <f t="shared" si="463"/>
        <v>100</v>
      </c>
      <c r="DE426">
        <f t="shared" si="501"/>
        <v>0</v>
      </c>
      <c r="DF426">
        <f t="shared" si="464"/>
        <v>4.8927976460916032</v>
      </c>
      <c r="DG426">
        <f t="shared" si="465"/>
        <v>91.392143857321841</v>
      </c>
      <c r="DH426">
        <f t="shared" si="466"/>
        <v>8.6078561426781643</v>
      </c>
      <c r="DI426">
        <f t="shared" si="467"/>
        <v>1.8169951609297363</v>
      </c>
      <c r="DJ426">
        <f t="shared" si="468"/>
        <v>94.899781702718784</v>
      </c>
      <c r="DK426">
        <f t="shared" si="469"/>
        <v>5.1002182972812067</v>
      </c>
      <c r="DL426">
        <f t="shared" si="470"/>
        <v>0.59929469288851389</v>
      </c>
      <c r="DM426">
        <f t="shared" si="471"/>
        <v>85.018050541516246</v>
      </c>
      <c r="DN426">
        <f t="shared" si="472"/>
        <v>14.981949458483754</v>
      </c>
      <c r="DO426">
        <f t="shared" si="473"/>
        <v>3.9664510359648936E-3</v>
      </c>
      <c r="DP426">
        <f t="shared" si="474"/>
        <v>90.909090909090907</v>
      </c>
      <c r="DQ426">
        <f t="shared" si="475"/>
        <v>9.0909090909090917</v>
      </c>
      <c r="DR426">
        <f t="shared" si="476"/>
        <v>0.22212125801403401</v>
      </c>
      <c r="DS426">
        <f t="shared" si="477"/>
        <v>94.155844155844164</v>
      </c>
      <c r="DT426">
        <f t="shared" si="478"/>
        <v>5.8441558441558437</v>
      </c>
      <c r="DU426">
        <f t="shared" si="479"/>
        <v>0.64544975948883265</v>
      </c>
      <c r="DV426">
        <f t="shared" si="480"/>
        <v>92.793296089385478</v>
      </c>
      <c r="DW426">
        <f t="shared" si="481"/>
        <v>7.2067039106145243</v>
      </c>
      <c r="DX426">
        <f t="shared" si="482"/>
        <v>2.0499340126782197</v>
      </c>
      <c r="DY426">
        <f t="shared" si="483"/>
        <v>91.134564643799479</v>
      </c>
      <c r="DZ426">
        <f t="shared" si="484"/>
        <v>8.8654353562005284</v>
      </c>
      <c r="EA426">
        <f t="shared" si="485"/>
        <v>3.5463678126104301</v>
      </c>
      <c r="EB426">
        <f t="shared" si="486"/>
        <v>56.288764616166752</v>
      </c>
      <c r="EC426">
        <f t="shared" si="487"/>
        <v>43.711235383833248</v>
      </c>
      <c r="ED426">
        <f t="shared" si="488"/>
        <v>0.40061155463245424</v>
      </c>
      <c r="EE426">
        <f t="shared" si="489"/>
        <v>63.996399639963997</v>
      </c>
      <c r="EF426">
        <f t="shared" si="490"/>
        <v>36.003600360036003</v>
      </c>
      <c r="EG426">
        <f t="shared" si="491"/>
        <v>2.60199187959297</v>
      </c>
      <c r="EH426">
        <f t="shared" si="492"/>
        <v>70.787139689578709</v>
      </c>
      <c r="EI426">
        <f t="shared" si="493"/>
        <v>29.212860310421284</v>
      </c>
    </row>
    <row r="427" spans="1:139" x14ac:dyDescent="0.25">
      <c r="A427" t="s">
        <v>2297</v>
      </c>
      <c r="B427">
        <v>426</v>
      </c>
      <c r="C427" t="s">
        <v>485</v>
      </c>
      <c r="E427">
        <v>1016520</v>
      </c>
      <c r="F427">
        <v>533480</v>
      </c>
      <c r="G427">
        <v>483040</v>
      </c>
      <c r="H427">
        <v>276756</v>
      </c>
      <c r="I427">
        <v>205551</v>
      </c>
      <c r="J427">
        <v>71205</v>
      </c>
      <c r="K427">
        <f t="shared" si="430"/>
        <v>27.225829299964584</v>
      </c>
      <c r="L427">
        <f t="shared" si="431"/>
        <v>38.530216690410136</v>
      </c>
      <c r="M427">
        <f t="shared" si="432"/>
        <v>14.741015236833388</v>
      </c>
      <c r="N427">
        <f t="shared" si="494"/>
        <v>74.271560508173266</v>
      </c>
      <c r="O427">
        <f t="shared" si="495"/>
        <v>25.728439491826737</v>
      </c>
      <c r="P427">
        <f t="shared" si="433"/>
        <v>76.047493098613941</v>
      </c>
      <c r="Q427">
        <f t="shared" si="434"/>
        <v>5.0918498605269624</v>
      </c>
      <c r="R427">
        <f t="shared" si="435"/>
        <v>3.0965904984896446</v>
      </c>
      <c r="S427">
        <f t="shared" si="496"/>
        <v>4.8605992282010142</v>
      </c>
      <c r="T427">
        <f t="shared" si="436"/>
        <v>10.903467314168436</v>
      </c>
      <c r="U427">
        <f t="shared" si="437"/>
        <v>23.952506901386059</v>
      </c>
      <c r="V427">
        <f t="shared" si="438"/>
        <v>6629000</v>
      </c>
      <c r="W427">
        <v>107059</v>
      </c>
      <c r="X427">
        <v>86817</v>
      </c>
      <c r="Y427">
        <v>20242</v>
      </c>
      <c r="Z427">
        <v>99961</v>
      </c>
      <c r="AA427">
        <v>64770</v>
      </c>
      <c r="AB427">
        <v>35191</v>
      </c>
      <c r="AC427">
        <v>3446</v>
      </c>
      <c r="AD427">
        <v>2632</v>
      </c>
      <c r="AE427">
        <v>814</v>
      </c>
      <c r="AF427">
        <v>3678</v>
      </c>
      <c r="AG427">
        <v>2908</v>
      </c>
      <c r="AH427">
        <v>770</v>
      </c>
      <c r="AI427">
        <v>6196</v>
      </c>
      <c r="AJ427">
        <v>4054</v>
      </c>
      <c r="AK427">
        <v>2142</v>
      </c>
      <c r="AL427">
        <v>4218</v>
      </c>
      <c r="AM427">
        <v>3686</v>
      </c>
      <c r="AN427">
        <v>532</v>
      </c>
      <c r="AO427">
        <v>420</v>
      </c>
      <c r="AP427">
        <v>418</v>
      </c>
      <c r="AQ427">
        <v>2</v>
      </c>
      <c r="AR427">
        <v>13452</v>
      </c>
      <c r="AS427">
        <v>10870</v>
      </c>
      <c r="AT427">
        <v>2582</v>
      </c>
      <c r="AU427">
        <v>54</v>
      </c>
      <c r="AV427">
        <v>54</v>
      </c>
      <c r="AW427">
        <v>0</v>
      </c>
      <c r="AX427">
        <v>8516</v>
      </c>
      <c r="AY427">
        <v>7688</v>
      </c>
      <c r="AZ427">
        <v>828</v>
      </c>
      <c r="BA427">
        <v>3122</v>
      </c>
      <c r="BB427">
        <v>3042</v>
      </c>
      <c r="BC427">
        <v>80</v>
      </c>
      <c r="BD427">
        <v>1142</v>
      </c>
      <c r="BE427">
        <v>982</v>
      </c>
      <c r="BF427">
        <v>160</v>
      </c>
      <c r="BG427">
        <v>6</v>
      </c>
      <c r="BH427">
        <v>6</v>
      </c>
      <c r="BI427">
        <v>0</v>
      </c>
      <c r="BJ427">
        <v>294</v>
      </c>
      <c r="BK427">
        <v>288</v>
      </c>
      <c r="BL427">
        <v>6</v>
      </c>
      <c r="BM427">
        <v>1168</v>
      </c>
      <c r="BN427">
        <v>1076</v>
      </c>
      <c r="BO427">
        <v>92</v>
      </c>
      <c r="BP427">
        <v>4888</v>
      </c>
      <c r="BQ427">
        <v>4456</v>
      </c>
      <c r="BR427">
        <v>432</v>
      </c>
      <c r="BS427">
        <v>11652</v>
      </c>
      <c r="BT427">
        <v>6630</v>
      </c>
      <c r="BU427">
        <v>5022</v>
      </c>
      <c r="BV427">
        <v>1158</v>
      </c>
      <c r="BW427">
        <v>670</v>
      </c>
      <c r="BX427">
        <v>488</v>
      </c>
      <c r="BY427">
        <v>6326</v>
      </c>
      <c r="BZ427">
        <v>4504</v>
      </c>
      <c r="CA427">
        <v>1822</v>
      </c>
      <c r="CB427" t="str">
        <f t="shared" si="497"/>
        <v>CultivatorsTotal</v>
      </c>
      <c r="CC427" t="str">
        <f t="shared" si="498"/>
        <v>CultivatorsMale</v>
      </c>
      <c r="CD427" t="str">
        <f t="shared" si="499"/>
        <v>AgriculturalLabourersFemale</v>
      </c>
      <c r="CE427">
        <f t="shared" si="439"/>
        <v>38.683533509661942</v>
      </c>
      <c r="CF427">
        <f t="shared" si="440"/>
        <v>81.092668528568353</v>
      </c>
      <c r="CG427">
        <f t="shared" si="441"/>
        <v>18.90733147143164</v>
      </c>
      <c r="CH427">
        <f t="shared" si="442"/>
        <v>36.11881946552198</v>
      </c>
      <c r="CI427">
        <f t="shared" si="443"/>
        <v>64.795270155360598</v>
      </c>
      <c r="CJ427">
        <f t="shared" si="444"/>
        <v>35.204729844639409</v>
      </c>
      <c r="CK427">
        <f t="shared" si="445"/>
        <v>1.245140123430025</v>
      </c>
      <c r="CL427">
        <f t="shared" si="446"/>
        <v>76.378409750435281</v>
      </c>
      <c r="CM427">
        <f t="shared" si="447"/>
        <v>23.621590249564715</v>
      </c>
      <c r="CN427">
        <f t="shared" si="448"/>
        <v>1.3289684776481812</v>
      </c>
      <c r="CO427">
        <f t="shared" si="449"/>
        <v>79.064709081022301</v>
      </c>
      <c r="CP427">
        <f t="shared" si="500"/>
        <v>20.935290918977707</v>
      </c>
      <c r="CQ427">
        <f t="shared" si="450"/>
        <v>2.2387951842055815</v>
      </c>
      <c r="CR427">
        <f t="shared" si="451"/>
        <v>65.429309231762417</v>
      </c>
      <c r="CS427">
        <f t="shared" si="452"/>
        <v>34.570690768237569</v>
      </c>
      <c r="CT427">
        <f t="shared" si="453"/>
        <v>1.5240861986731995</v>
      </c>
      <c r="CU427">
        <f t="shared" si="454"/>
        <v>87.387387387387378</v>
      </c>
      <c r="CV427">
        <f t="shared" si="455"/>
        <v>12.612612612612612</v>
      </c>
      <c r="CW427">
        <f t="shared" si="456"/>
        <v>0.15175822746390322</v>
      </c>
      <c r="CX427">
        <f t="shared" si="457"/>
        <v>99.523809523809518</v>
      </c>
      <c r="CY427">
        <f t="shared" si="458"/>
        <v>0.47619047619047622</v>
      </c>
      <c r="CZ427">
        <f t="shared" si="459"/>
        <v>4.8605992282010142</v>
      </c>
      <c r="DA427">
        <f t="shared" si="460"/>
        <v>80.805828129646144</v>
      </c>
      <c r="DB427">
        <f t="shared" si="461"/>
        <v>19.194171870353852</v>
      </c>
      <c r="DC427">
        <f t="shared" si="462"/>
        <v>1.9511772102501844E-2</v>
      </c>
      <c r="DD427">
        <f t="shared" si="463"/>
        <v>100</v>
      </c>
      <c r="DE427">
        <f t="shared" si="501"/>
        <v>0</v>
      </c>
      <c r="DF427">
        <f t="shared" si="464"/>
        <v>3.0770787263871426</v>
      </c>
      <c r="DG427">
        <f t="shared" si="465"/>
        <v>90.277125410991076</v>
      </c>
      <c r="DH427">
        <f t="shared" si="466"/>
        <v>9.7228745890089243</v>
      </c>
      <c r="DI427">
        <f t="shared" si="467"/>
        <v>1.128069490815014</v>
      </c>
      <c r="DJ427">
        <f t="shared" si="468"/>
        <v>97.437540038436893</v>
      </c>
      <c r="DK427">
        <f t="shared" si="469"/>
        <v>2.5624599615631007</v>
      </c>
      <c r="DL427">
        <f t="shared" si="470"/>
        <v>0.41263784705661305</v>
      </c>
      <c r="DM427">
        <f t="shared" si="471"/>
        <v>85.98949211908932</v>
      </c>
      <c r="DN427">
        <f t="shared" si="472"/>
        <v>14.010507880910684</v>
      </c>
      <c r="DO427">
        <f t="shared" si="473"/>
        <v>2.1679746780557604E-3</v>
      </c>
      <c r="DP427">
        <f t="shared" si="474"/>
        <v>100</v>
      </c>
      <c r="DQ427">
        <f t="shared" si="475"/>
        <v>0</v>
      </c>
      <c r="DR427">
        <f t="shared" si="476"/>
        <v>0.10623075922473225</v>
      </c>
      <c r="DS427">
        <f t="shared" si="477"/>
        <v>97.959183673469383</v>
      </c>
      <c r="DT427">
        <f t="shared" si="478"/>
        <v>2.0408163265306123</v>
      </c>
      <c r="DU427">
        <f t="shared" si="479"/>
        <v>0.42203240399485464</v>
      </c>
      <c r="DV427">
        <f t="shared" si="480"/>
        <v>92.123287671232873</v>
      </c>
      <c r="DW427">
        <f t="shared" si="481"/>
        <v>7.8767123287671232</v>
      </c>
      <c r="DX427">
        <f t="shared" si="482"/>
        <v>1.7661767043894261</v>
      </c>
      <c r="DY427">
        <f t="shared" si="483"/>
        <v>91.162029459901802</v>
      </c>
      <c r="DZ427">
        <f t="shared" si="484"/>
        <v>8.8379705400981994</v>
      </c>
      <c r="EA427">
        <f t="shared" si="485"/>
        <v>4.2102068247842865</v>
      </c>
      <c r="EB427">
        <f t="shared" si="486"/>
        <v>56.900102986611742</v>
      </c>
      <c r="EC427">
        <f t="shared" si="487"/>
        <v>43.099897013388258</v>
      </c>
      <c r="ED427">
        <f t="shared" si="488"/>
        <v>0.41841911286476174</v>
      </c>
      <c r="EE427">
        <f t="shared" si="489"/>
        <v>57.858376511226254</v>
      </c>
      <c r="EF427">
        <f t="shared" si="490"/>
        <v>42.141623488773746</v>
      </c>
      <c r="EG427">
        <f t="shared" si="491"/>
        <v>2.2857679688967898</v>
      </c>
      <c r="EH427">
        <f t="shared" si="492"/>
        <v>71.198229528928238</v>
      </c>
      <c r="EI427">
        <f t="shared" si="493"/>
        <v>28.801770471071769</v>
      </c>
    </row>
    <row r="428" spans="1:139" x14ac:dyDescent="0.25">
      <c r="A428" t="s">
        <v>2299</v>
      </c>
      <c r="B428">
        <v>427</v>
      </c>
      <c r="C428" t="s">
        <v>486</v>
      </c>
      <c r="E428">
        <v>2378458</v>
      </c>
      <c r="F428">
        <v>1256257</v>
      </c>
      <c r="G428">
        <v>1122201</v>
      </c>
      <c r="H428">
        <v>778785</v>
      </c>
      <c r="I428">
        <v>583943</v>
      </c>
      <c r="J428">
        <v>194842</v>
      </c>
      <c r="K428">
        <f t="shared" si="430"/>
        <v>32.74327316269617</v>
      </c>
      <c r="L428">
        <f t="shared" si="431"/>
        <v>46.482765867175267</v>
      </c>
      <c r="M428">
        <f t="shared" si="432"/>
        <v>17.362486755937663</v>
      </c>
      <c r="N428">
        <f t="shared" si="494"/>
        <v>74.981284950275111</v>
      </c>
      <c r="O428">
        <f t="shared" si="495"/>
        <v>25.018715049724893</v>
      </c>
      <c r="P428">
        <f t="shared" si="433"/>
        <v>56.338912536836226</v>
      </c>
      <c r="Q428">
        <f t="shared" si="434"/>
        <v>17.523449989406576</v>
      </c>
      <c r="R428">
        <f t="shared" si="435"/>
        <v>5.7281534698280012</v>
      </c>
      <c r="S428">
        <f t="shared" si="496"/>
        <v>5.2566497813902426</v>
      </c>
      <c r="T428">
        <f t="shared" si="436"/>
        <v>15.152834222538955</v>
      </c>
      <c r="U428">
        <f t="shared" si="437"/>
        <v>43.661087463163774</v>
      </c>
      <c r="V428">
        <f t="shared" si="438"/>
        <v>34002600</v>
      </c>
      <c r="W428">
        <v>180735</v>
      </c>
      <c r="X428">
        <v>157814</v>
      </c>
      <c r="Y428">
        <v>22921</v>
      </c>
      <c r="Z428">
        <v>249084</v>
      </c>
      <c r="AA428">
        <v>182529</v>
      </c>
      <c r="AB428">
        <v>66555</v>
      </c>
      <c r="AC428">
        <v>8940</v>
      </c>
      <c r="AD428">
        <v>7228</v>
      </c>
      <c r="AE428">
        <v>1712</v>
      </c>
      <c r="AF428">
        <v>2378</v>
      </c>
      <c r="AG428">
        <v>2006</v>
      </c>
      <c r="AH428">
        <v>372</v>
      </c>
      <c r="AI428">
        <v>97560</v>
      </c>
      <c r="AJ428">
        <v>37570</v>
      </c>
      <c r="AK428">
        <v>59990</v>
      </c>
      <c r="AL428">
        <v>36532</v>
      </c>
      <c r="AM428">
        <v>23530</v>
      </c>
      <c r="AN428">
        <v>13002</v>
      </c>
      <c r="AO428">
        <v>3558</v>
      </c>
      <c r="AP428">
        <v>3460</v>
      </c>
      <c r="AQ428">
        <v>98</v>
      </c>
      <c r="AR428">
        <v>40938</v>
      </c>
      <c r="AS428">
        <v>38064</v>
      </c>
      <c r="AT428">
        <v>2874</v>
      </c>
      <c r="AU428">
        <v>170</v>
      </c>
      <c r="AV428">
        <v>160</v>
      </c>
      <c r="AW428">
        <v>10</v>
      </c>
      <c r="AX428">
        <v>44440</v>
      </c>
      <c r="AY428">
        <v>41788</v>
      </c>
      <c r="AZ428">
        <v>2652</v>
      </c>
      <c r="BA428">
        <v>20840</v>
      </c>
      <c r="BB428">
        <v>20234</v>
      </c>
      <c r="BC428">
        <v>606</v>
      </c>
      <c r="BD428">
        <v>6822</v>
      </c>
      <c r="BE428">
        <v>6172</v>
      </c>
      <c r="BF428">
        <v>650</v>
      </c>
      <c r="BG428">
        <v>22</v>
      </c>
      <c r="BH428">
        <v>20</v>
      </c>
      <c r="BI428">
        <v>2</v>
      </c>
      <c r="BJ428">
        <v>1618</v>
      </c>
      <c r="BK428">
        <v>1492</v>
      </c>
      <c r="BL428">
        <v>126</v>
      </c>
      <c r="BM428">
        <v>5466</v>
      </c>
      <c r="BN428">
        <v>5026</v>
      </c>
      <c r="BO428">
        <v>440</v>
      </c>
      <c r="BP428">
        <v>25042</v>
      </c>
      <c r="BQ428">
        <v>22758</v>
      </c>
      <c r="BR428">
        <v>2284</v>
      </c>
      <c r="BS428">
        <v>27446</v>
      </c>
      <c r="BT428">
        <v>15026</v>
      </c>
      <c r="BU428">
        <v>12420</v>
      </c>
      <c r="BV428">
        <v>3792</v>
      </c>
      <c r="BW428">
        <v>2332</v>
      </c>
      <c r="BX428">
        <v>1460</v>
      </c>
      <c r="BY428">
        <v>23402</v>
      </c>
      <c r="BZ428">
        <v>16734</v>
      </c>
      <c r="CA428">
        <v>6668</v>
      </c>
      <c r="CB428" t="str">
        <f t="shared" si="497"/>
        <v>AgriculturalLabourersTotal</v>
      </c>
      <c r="CC428" t="str">
        <f t="shared" si="498"/>
        <v>AgriculturalLabourersMale</v>
      </c>
      <c r="CD428" t="str">
        <f t="shared" si="499"/>
        <v>AgriculturalLabourersFemale</v>
      </c>
      <c r="CE428">
        <f t="shared" si="439"/>
        <v>23.207303684585604</v>
      </c>
      <c r="CF428">
        <f t="shared" si="440"/>
        <v>87.317896367610032</v>
      </c>
      <c r="CG428">
        <f t="shared" si="441"/>
        <v>12.682103632389962</v>
      </c>
      <c r="CH428">
        <f t="shared" si="442"/>
        <v>31.983666865694637</v>
      </c>
      <c r="CI428">
        <f t="shared" si="443"/>
        <v>73.280098280098287</v>
      </c>
      <c r="CJ428">
        <f t="shared" si="444"/>
        <v>26.719901719901717</v>
      </c>
      <c r="CK428">
        <f t="shared" si="445"/>
        <v>1.1479419865559815</v>
      </c>
      <c r="CL428">
        <f t="shared" si="446"/>
        <v>80.850111856823276</v>
      </c>
      <c r="CM428">
        <f t="shared" si="447"/>
        <v>19.149888143176732</v>
      </c>
      <c r="CN428">
        <f t="shared" si="448"/>
        <v>0.30534743221813465</v>
      </c>
      <c r="CO428">
        <f t="shared" si="449"/>
        <v>84.356602186711527</v>
      </c>
      <c r="CP428">
        <f t="shared" si="500"/>
        <v>15.643397813288479</v>
      </c>
      <c r="CQ428">
        <f t="shared" si="450"/>
        <v>12.527205839865946</v>
      </c>
      <c r="CR428">
        <f t="shared" si="451"/>
        <v>38.509635096350962</v>
      </c>
      <c r="CS428">
        <f t="shared" si="452"/>
        <v>61.490364903649045</v>
      </c>
      <c r="CT428">
        <f t="shared" si="453"/>
        <v>4.690896717322496</v>
      </c>
      <c r="CU428">
        <f t="shared" si="454"/>
        <v>64.409285010401845</v>
      </c>
      <c r="CV428">
        <f t="shared" si="455"/>
        <v>35.590714989598162</v>
      </c>
      <c r="CW428">
        <f t="shared" si="456"/>
        <v>0.45686550203201143</v>
      </c>
      <c r="CX428">
        <f t="shared" si="457"/>
        <v>97.245643620011251</v>
      </c>
      <c r="CY428">
        <f t="shared" si="458"/>
        <v>2.7543563799887578</v>
      </c>
      <c r="CZ428">
        <f t="shared" si="459"/>
        <v>5.2566497813902426</v>
      </c>
      <c r="DA428">
        <f t="shared" si="460"/>
        <v>92.979627729737658</v>
      </c>
      <c r="DB428">
        <f t="shared" si="461"/>
        <v>7.0203722702623486</v>
      </c>
      <c r="DC428">
        <f t="shared" si="462"/>
        <v>2.1828874464711056E-2</v>
      </c>
      <c r="DD428">
        <f t="shared" si="463"/>
        <v>94.117647058823522</v>
      </c>
      <c r="DE428">
        <f t="shared" si="501"/>
        <v>5.8823529411764701</v>
      </c>
      <c r="DF428">
        <f t="shared" si="464"/>
        <v>5.7063245953632897</v>
      </c>
      <c r="DG428">
        <f t="shared" si="465"/>
        <v>94.03240324032403</v>
      </c>
      <c r="DH428">
        <f t="shared" si="466"/>
        <v>5.9675967596759669</v>
      </c>
      <c r="DI428">
        <f t="shared" si="467"/>
        <v>2.6759631990857553</v>
      </c>
      <c r="DJ428">
        <f t="shared" si="468"/>
        <v>97.092130518234171</v>
      </c>
      <c r="DK428">
        <f t="shared" si="469"/>
        <v>2.907869481765835</v>
      </c>
      <c r="DL428">
        <f t="shared" si="470"/>
        <v>0.87597989175446367</v>
      </c>
      <c r="DM428">
        <f t="shared" si="471"/>
        <v>90.47200234535326</v>
      </c>
      <c r="DN428">
        <f t="shared" si="472"/>
        <v>9.5279976546467324</v>
      </c>
      <c r="DO428">
        <f t="shared" si="473"/>
        <v>2.8249131660214311E-3</v>
      </c>
      <c r="DP428">
        <f t="shared" si="474"/>
        <v>90.909090909090907</v>
      </c>
      <c r="DQ428">
        <f t="shared" si="475"/>
        <v>9.0909090909090917</v>
      </c>
      <c r="DR428">
        <f t="shared" si="476"/>
        <v>0.20775952284648522</v>
      </c>
      <c r="DS428">
        <f t="shared" si="477"/>
        <v>92.212608158220021</v>
      </c>
      <c r="DT428">
        <f t="shared" si="478"/>
        <v>7.787391841779975</v>
      </c>
      <c r="DU428">
        <f t="shared" si="479"/>
        <v>0.7018625166124155</v>
      </c>
      <c r="DV428">
        <f t="shared" si="480"/>
        <v>91.95023783388217</v>
      </c>
      <c r="DW428">
        <f t="shared" si="481"/>
        <v>8.0497621661178194</v>
      </c>
      <c r="DX428">
        <f t="shared" si="482"/>
        <v>3.2155216137958487</v>
      </c>
      <c r="DY428">
        <f t="shared" si="483"/>
        <v>90.879322737800493</v>
      </c>
      <c r="DZ428">
        <f t="shared" si="484"/>
        <v>9.1206772621995036</v>
      </c>
      <c r="EA428">
        <f t="shared" si="485"/>
        <v>3.5242075797556449</v>
      </c>
      <c r="EB428">
        <f t="shared" si="486"/>
        <v>54.747504190045902</v>
      </c>
      <c r="EC428">
        <f t="shared" si="487"/>
        <v>45.252495809954091</v>
      </c>
      <c r="ED428">
        <f t="shared" si="488"/>
        <v>0.48691230570696664</v>
      </c>
      <c r="EE428">
        <f t="shared" si="489"/>
        <v>61.497890295358651</v>
      </c>
      <c r="EF428">
        <f t="shared" si="490"/>
        <v>38.502109704641349</v>
      </c>
      <c r="EG428">
        <f t="shared" si="491"/>
        <v>3.0049371777833422</v>
      </c>
      <c r="EH428">
        <f t="shared" si="492"/>
        <v>71.506708828305278</v>
      </c>
      <c r="EI428">
        <f t="shared" si="493"/>
        <v>28.493291171694729</v>
      </c>
    </row>
    <row r="429" spans="1:139" x14ac:dyDescent="0.25">
      <c r="A429" t="s">
        <v>2301</v>
      </c>
      <c r="B429">
        <v>428</v>
      </c>
      <c r="C429" t="s">
        <v>487</v>
      </c>
      <c r="E429">
        <v>1264219</v>
      </c>
      <c r="F429">
        <v>661873</v>
      </c>
      <c r="G429">
        <v>602346</v>
      </c>
      <c r="H429">
        <v>389022</v>
      </c>
      <c r="I429">
        <v>286275</v>
      </c>
      <c r="J429">
        <v>102747</v>
      </c>
      <c r="K429">
        <f t="shared" si="430"/>
        <v>30.771725468451272</v>
      </c>
      <c r="L429">
        <f t="shared" si="431"/>
        <v>43.252255342036918</v>
      </c>
      <c r="M429">
        <f t="shared" si="432"/>
        <v>17.057803986413127</v>
      </c>
      <c r="N429">
        <f t="shared" si="494"/>
        <v>73.588383176272814</v>
      </c>
      <c r="O429">
        <f t="shared" si="495"/>
        <v>26.41161682372719</v>
      </c>
      <c r="P429">
        <f t="shared" si="433"/>
        <v>63.710535650940052</v>
      </c>
      <c r="Q429">
        <f t="shared" si="434"/>
        <v>14.330809054500774</v>
      </c>
      <c r="R429">
        <f t="shared" si="435"/>
        <v>4.3396003310866735</v>
      </c>
      <c r="S429">
        <f t="shared" si="496"/>
        <v>5.2696248541213606</v>
      </c>
      <c r="T429">
        <f t="shared" si="436"/>
        <v>12.349430109351143</v>
      </c>
      <c r="U429">
        <f t="shared" si="437"/>
        <v>36.289464349059955</v>
      </c>
      <c r="V429">
        <f t="shared" si="438"/>
        <v>14117400.000000002</v>
      </c>
      <c r="W429">
        <v>99158</v>
      </c>
      <c r="X429">
        <v>86368</v>
      </c>
      <c r="Y429">
        <v>12790</v>
      </c>
      <c r="Z429">
        <v>143256</v>
      </c>
      <c r="AA429">
        <v>99701</v>
      </c>
      <c r="AB429">
        <v>43555</v>
      </c>
      <c r="AC429">
        <v>5434</v>
      </c>
      <c r="AD429">
        <v>4182</v>
      </c>
      <c r="AE429">
        <v>1252</v>
      </c>
      <c r="AF429">
        <v>562</v>
      </c>
      <c r="AG429">
        <v>478</v>
      </c>
      <c r="AH429">
        <v>84</v>
      </c>
      <c r="AI429">
        <v>34784</v>
      </c>
      <c r="AJ429">
        <v>14164</v>
      </c>
      <c r="AK429">
        <v>20620</v>
      </c>
      <c r="AL429">
        <v>20404</v>
      </c>
      <c r="AM429">
        <v>12274</v>
      </c>
      <c r="AN429">
        <v>8130</v>
      </c>
      <c r="AO429">
        <v>872</v>
      </c>
      <c r="AP429">
        <v>872</v>
      </c>
      <c r="AQ429">
        <v>0</v>
      </c>
      <c r="AR429">
        <v>20500</v>
      </c>
      <c r="AS429">
        <v>17960</v>
      </c>
      <c r="AT429">
        <v>2540</v>
      </c>
      <c r="AU429">
        <v>34</v>
      </c>
      <c r="AV429">
        <v>34</v>
      </c>
      <c r="AW429">
        <v>0</v>
      </c>
      <c r="AX429">
        <v>16848</v>
      </c>
      <c r="AY429">
        <v>15452</v>
      </c>
      <c r="AZ429">
        <v>1396</v>
      </c>
      <c r="BA429">
        <v>7232</v>
      </c>
      <c r="BB429">
        <v>6870</v>
      </c>
      <c r="BC429">
        <v>362</v>
      </c>
      <c r="BD429">
        <v>2782</v>
      </c>
      <c r="BE429">
        <v>2482</v>
      </c>
      <c r="BF429">
        <v>300</v>
      </c>
      <c r="BG429">
        <v>20</v>
      </c>
      <c r="BH429">
        <v>20</v>
      </c>
      <c r="BI429">
        <v>0</v>
      </c>
      <c r="BJ429">
        <v>542</v>
      </c>
      <c r="BK429">
        <v>506</v>
      </c>
      <c r="BL429">
        <v>36</v>
      </c>
      <c r="BM429">
        <v>2106</v>
      </c>
      <c r="BN429">
        <v>1956</v>
      </c>
      <c r="BO429">
        <v>150</v>
      </c>
      <c r="BP429">
        <v>7522</v>
      </c>
      <c r="BQ429">
        <v>6564</v>
      </c>
      <c r="BR429">
        <v>958</v>
      </c>
      <c r="BS429">
        <v>13314</v>
      </c>
      <c r="BT429">
        <v>7352</v>
      </c>
      <c r="BU429">
        <v>5962</v>
      </c>
      <c r="BV429">
        <v>2540</v>
      </c>
      <c r="BW429">
        <v>1316</v>
      </c>
      <c r="BX429">
        <v>1224</v>
      </c>
      <c r="BY429">
        <v>11112</v>
      </c>
      <c r="BZ429">
        <v>7724</v>
      </c>
      <c r="CA429">
        <v>3388</v>
      </c>
      <c r="CB429" t="str">
        <f t="shared" si="497"/>
        <v>AgriculturalLabourersTotal</v>
      </c>
      <c r="CC429" t="str">
        <f t="shared" si="498"/>
        <v>AgriculturalLabourersMale</v>
      </c>
      <c r="CD429" t="str">
        <f t="shared" si="499"/>
        <v>AgriculturalLabourersFemale</v>
      </c>
      <c r="CE429">
        <f t="shared" si="439"/>
        <v>25.489046891949556</v>
      </c>
      <c r="CF429">
        <f t="shared" si="440"/>
        <v>87.101393735250809</v>
      </c>
      <c r="CG429">
        <f t="shared" si="441"/>
        <v>12.898606264749187</v>
      </c>
      <c r="CH429">
        <f t="shared" si="442"/>
        <v>36.824652590341934</v>
      </c>
      <c r="CI429">
        <f t="shared" si="443"/>
        <v>69.596386887809231</v>
      </c>
      <c r="CJ429">
        <f t="shared" si="444"/>
        <v>30.403613112190765</v>
      </c>
      <c r="CK429">
        <f t="shared" si="445"/>
        <v>1.3968361686485598</v>
      </c>
      <c r="CL429">
        <f t="shared" si="446"/>
        <v>76.959882223040125</v>
      </c>
      <c r="CM429">
        <f t="shared" si="447"/>
        <v>23.040117776959882</v>
      </c>
      <c r="CN429">
        <f t="shared" si="448"/>
        <v>0.1444648374642051</v>
      </c>
      <c r="CO429">
        <f t="shared" si="449"/>
        <v>85.053380782918154</v>
      </c>
      <c r="CP429">
        <f t="shared" si="500"/>
        <v>14.946619217081849</v>
      </c>
      <c r="CQ429">
        <f t="shared" si="450"/>
        <v>8.9413966305247516</v>
      </c>
      <c r="CR429">
        <f t="shared" si="451"/>
        <v>40.71987120515179</v>
      </c>
      <c r="CS429">
        <f t="shared" si="452"/>
        <v>59.28012879484821</v>
      </c>
      <c r="CT429">
        <f t="shared" si="453"/>
        <v>5.2449475865118167</v>
      </c>
      <c r="CU429">
        <f t="shared" si="454"/>
        <v>60.15487159380514</v>
      </c>
      <c r="CV429">
        <f t="shared" si="455"/>
        <v>39.84512840619486</v>
      </c>
      <c r="CW429">
        <f t="shared" si="456"/>
        <v>0.22415184745335739</v>
      </c>
      <c r="CX429">
        <f t="shared" si="457"/>
        <v>100</v>
      </c>
      <c r="CY429">
        <f t="shared" si="458"/>
        <v>0</v>
      </c>
      <c r="CZ429">
        <f t="shared" si="459"/>
        <v>5.2696248541213606</v>
      </c>
      <c r="DA429">
        <f t="shared" si="460"/>
        <v>87.609756097560975</v>
      </c>
      <c r="DB429">
        <f t="shared" si="461"/>
        <v>12.390243902439025</v>
      </c>
      <c r="DC429">
        <f t="shared" si="462"/>
        <v>8.7398656117134762E-3</v>
      </c>
      <c r="DD429">
        <f t="shared" si="463"/>
        <v>100</v>
      </c>
      <c r="DE429">
        <f t="shared" si="501"/>
        <v>0</v>
      </c>
      <c r="DF429">
        <f t="shared" si="464"/>
        <v>4.3308604654749603</v>
      </c>
      <c r="DG429">
        <f t="shared" si="465"/>
        <v>91.714150047483372</v>
      </c>
      <c r="DH429">
        <f t="shared" si="466"/>
        <v>8.2858499525166192</v>
      </c>
      <c r="DI429">
        <f t="shared" si="467"/>
        <v>1.8590208265856432</v>
      </c>
      <c r="DJ429">
        <f t="shared" si="468"/>
        <v>94.994469026548671</v>
      </c>
      <c r="DK429">
        <f t="shared" si="469"/>
        <v>5.0055309734513278</v>
      </c>
      <c r="DL429">
        <f t="shared" si="470"/>
        <v>0.71512665093490857</v>
      </c>
      <c r="DM429">
        <f t="shared" si="471"/>
        <v>89.216391085549958</v>
      </c>
      <c r="DN429">
        <f t="shared" si="472"/>
        <v>10.783608914450037</v>
      </c>
      <c r="DO429">
        <f t="shared" si="473"/>
        <v>5.1410974186549864E-3</v>
      </c>
      <c r="DP429">
        <f t="shared" si="474"/>
        <v>100</v>
      </c>
      <c r="DQ429">
        <f t="shared" si="475"/>
        <v>0</v>
      </c>
      <c r="DR429">
        <f t="shared" si="476"/>
        <v>0.13932374004555012</v>
      </c>
      <c r="DS429">
        <f t="shared" si="477"/>
        <v>93.357933579335793</v>
      </c>
      <c r="DT429">
        <f t="shared" si="478"/>
        <v>6.6420664206642073</v>
      </c>
      <c r="DU429">
        <f t="shared" si="479"/>
        <v>0.54135755818437004</v>
      </c>
      <c r="DV429">
        <f t="shared" si="480"/>
        <v>92.87749287749287</v>
      </c>
      <c r="DW429">
        <f t="shared" si="481"/>
        <v>7.1225071225071224</v>
      </c>
      <c r="DX429">
        <f t="shared" si="482"/>
        <v>1.9335667391561402</v>
      </c>
      <c r="DY429">
        <f t="shared" si="483"/>
        <v>87.2640255251263</v>
      </c>
      <c r="DZ429">
        <f t="shared" si="484"/>
        <v>12.735974474873704</v>
      </c>
      <c r="EA429">
        <f t="shared" si="485"/>
        <v>3.4224285515986241</v>
      </c>
      <c r="EB429">
        <f t="shared" si="486"/>
        <v>55.220069100195282</v>
      </c>
      <c r="EC429">
        <f t="shared" si="487"/>
        <v>44.779930899804718</v>
      </c>
      <c r="ED429">
        <f t="shared" si="488"/>
        <v>0.65291937216918317</v>
      </c>
      <c r="EE429">
        <f t="shared" si="489"/>
        <v>51.811023622047244</v>
      </c>
      <c r="EF429">
        <f t="shared" si="490"/>
        <v>48.188976377952756</v>
      </c>
      <c r="EG429">
        <f t="shared" si="491"/>
        <v>2.8563937258047103</v>
      </c>
      <c r="EH429">
        <f t="shared" si="492"/>
        <v>69.51043916486681</v>
      </c>
      <c r="EI429">
        <f t="shared" si="493"/>
        <v>30.48956083513319</v>
      </c>
    </row>
    <row r="430" spans="1:139" x14ac:dyDescent="0.25">
      <c r="A430" t="s">
        <v>2303</v>
      </c>
      <c r="B430">
        <v>429</v>
      </c>
      <c r="C430" t="s">
        <v>488</v>
      </c>
      <c r="E430">
        <v>2228935</v>
      </c>
      <c r="F430">
        <v>1157495</v>
      </c>
      <c r="G430">
        <v>1071440</v>
      </c>
      <c r="H430">
        <v>613271</v>
      </c>
      <c r="I430">
        <v>451941</v>
      </c>
      <c r="J430">
        <v>161330</v>
      </c>
      <c r="K430">
        <f t="shared" si="430"/>
        <v>27.514081837290007</v>
      </c>
      <c r="L430">
        <f t="shared" si="431"/>
        <v>39.044747493509689</v>
      </c>
      <c r="M430">
        <f t="shared" si="432"/>
        <v>15.057306055402076</v>
      </c>
      <c r="N430">
        <f t="shared" si="494"/>
        <v>73.693522113388696</v>
      </c>
      <c r="O430">
        <f t="shared" si="495"/>
        <v>26.306477886611301</v>
      </c>
      <c r="P430">
        <f t="shared" si="433"/>
        <v>61.171814744215851</v>
      </c>
      <c r="Q430">
        <f t="shared" si="434"/>
        <v>11.049601236647419</v>
      </c>
      <c r="R430">
        <f t="shared" si="435"/>
        <v>5.6197015674962625</v>
      </c>
      <c r="S430">
        <f t="shared" si="496"/>
        <v>5.4837094856922963</v>
      </c>
      <c r="T430">
        <f t="shared" si="436"/>
        <v>16.675172965948168</v>
      </c>
      <c r="U430">
        <f t="shared" si="437"/>
        <v>38.828185255784149</v>
      </c>
      <c r="V430">
        <f t="shared" si="438"/>
        <v>23812200</v>
      </c>
      <c r="W430">
        <v>176388</v>
      </c>
      <c r="X430">
        <v>138402</v>
      </c>
      <c r="Y430">
        <v>37986</v>
      </c>
      <c r="Z430">
        <v>191105</v>
      </c>
      <c r="AA430">
        <v>119797</v>
      </c>
      <c r="AB430">
        <v>71308</v>
      </c>
      <c r="AC430">
        <v>7656</v>
      </c>
      <c r="AD430">
        <v>5768</v>
      </c>
      <c r="AE430">
        <v>1888</v>
      </c>
      <c r="AF430">
        <v>4488</v>
      </c>
      <c r="AG430">
        <v>3750</v>
      </c>
      <c r="AH430">
        <v>738</v>
      </c>
      <c r="AI430">
        <v>25926</v>
      </c>
      <c r="AJ430">
        <v>15214</v>
      </c>
      <c r="AK430">
        <v>10712</v>
      </c>
      <c r="AL430">
        <v>37350</v>
      </c>
      <c r="AM430">
        <v>31464</v>
      </c>
      <c r="AN430">
        <v>5886</v>
      </c>
      <c r="AO430">
        <v>2216</v>
      </c>
      <c r="AP430">
        <v>2142</v>
      </c>
      <c r="AQ430">
        <v>74</v>
      </c>
      <c r="AR430">
        <v>33630</v>
      </c>
      <c r="AS430">
        <v>28104</v>
      </c>
      <c r="AT430">
        <v>5526</v>
      </c>
      <c r="AU430">
        <v>220</v>
      </c>
      <c r="AV430">
        <v>210</v>
      </c>
      <c r="AW430">
        <v>10</v>
      </c>
      <c r="AX430">
        <v>34244</v>
      </c>
      <c r="AY430">
        <v>31010</v>
      </c>
      <c r="AZ430">
        <v>3234</v>
      </c>
      <c r="BA430">
        <v>16984</v>
      </c>
      <c r="BB430">
        <v>16460</v>
      </c>
      <c r="BC430">
        <v>524</v>
      </c>
      <c r="BD430">
        <v>4494</v>
      </c>
      <c r="BE430">
        <v>4024</v>
      </c>
      <c r="BF430">
        <v>470</v>
      </c>
      <c r="BG430">
        <v>54</v>
      </c>
      <c r="BH430">
        <v>54</v>
      </c>
      <c r="BI430">
        <v>0</v>
      </c>
      <c r="BJ430">
        <v>1538</v>
      </c>
      <c r="BK430">
        <v>1424</v>
      </c>
      <c r="BL430">
        <v>114</v>
      </c>
      <c r="BM430">
        <v>5802</v>
      </c>
      <c r="BN430">
        <v>5454</v>
      </c>
      <c r="BO430">
        <v>348</v>
      </c>
      <c r="BP430">
        <v>17046</v>
      </c>
      <c r="BQ430">
        <v>15622</v>
      </c>
      <c r="BR430">
        <v>1424</v>
      </c>
      <c r="BS430">
        <v>26876</v>
      </c>
      <c r="BT430">
        <v>15074</v>
      </c>
      <c r="BU430">
        <v>11802</v>
      </c>
      <c r="BV430">
        <v>4372</v>
      </c>
      <c r="BW430">
        <v>2672</v>
      </c>
      <c r="BX430">
        <v>1700</v>
      </c>
      <c r="BY430">
        <v>22882</v>
      </c>
      <c r="BZ430">
        <v>15296</v>
      </c>
      <c r="CA430">
        <v>7586</v>
      </c>
      <c r="CB430" t="str">
        <f t="shared" si="497"/>
        <v>AgriculturalLabourersTotal</v>
      </c>
      <c r="CC430" t="str">
        <f t="shared" si="498"/>
        <v>CultivatorsMale</v>
      </c>
      <c r="CD430" t="str">
        <f t="shared" si="499"/>
        <v>AgriculturalLabourersFemale</v>
      </c>
      <c r="CE430">
        <f t="shared" si="439"/>
        <v>28.761836121388423</v>
      </c>
      <c r="CF430">
        <f t="shared" si="440"/>
        <v>78.464521396013325</v>
      </c>
      <c r="CG430">
        <f t="shared" si="441"/>
        <v>21.535478603986665</v>
      </c>
      <c r="CH430">
        <f t="shared" si="442"/>
        <v>31.161590879073035</v>
      </c>
      <c r="CI430">
        <f t="shared" si="443"/>
        <v>62.686481253761016</v>
      </c>
      <c r="CJ430">
        <f t="shared" si="444"/>
        <v>37.313518746238977</v>
      </c>
      <c r="CK430">
        <f t="shared" si="445"/>
        <v>1.2483877437543924</v>
      </c>
      <c r="CL430">
        <f t="shared" si="446"/>
        <v>75.339602925809828</v>
      </c>
      <c r="CM430">
        <f t="shared" si="447"/>
        <v>24.660397074190175</v>
      </c>
      <c r="CN430">
        <f t="shared" si="448"/>
        <v>0.73181350495947151</v>
      </c>
      <c r="CO430">
        <f t="shared" si="449"/>
        <v>83.556149732620327</v>
      </c>
      <c r="CP430">
        <f t="shared" si="500"/>
        <v>16.443850267379677</v>
      </c>
      <c r="CQ430">
        <f t="shared" si="450"/>
        <v>4.2274948595319195</v>
      </c>
      <c r="CR430">
        <f t="shared" si="451"/>
        <v>58.682403764560675</v>
      </c>
      <c r="CS430">
        <f t="shared" si="452"/>
        <v>41.317596235439332</v>
      </c>
      <c r="CT430">
        <f t="shared" si="453"/>
        <v>6.090292872156029</v>
      </c>
      <c r="CU430">
        <f t="shared" si="454"/>
        <v>84.240963855421697</v>
      </c>
      <c r="CV430">
        <f t="shared" si="455"/>
        <v>15.759036144578314</v>
      </c>
      <c r="CW430">
        <f t="shared" si="456"/>
        <v>0.36134107107624525</v>
      </c>
      <c r="CX430">
        <f t="shared" si="457"/>
        <v>96.66064981949458</v>
      </c>
      <c r="CY430">
        <f t="shared" si="458"/>
        <v>3.3393501805054155</v>
      </c>
      <c r="CZ430">
        <f t="shared" si="459"/>
        <v>5.4837094856922963</v>
      </c>
      <c r="DA430">
        <f t="shared" si="460"/>
        <v>83.568242640499562</v>
      </c>
      <c r="DB430">
        <f t="shared" si="461"/>
        <v>16.431757359500445</v>
      </c>
      <c r="DC430">
        <f t="shared" si="462"/>
        <v>3.5873211027425064E-2</v>
      </c>
      <c r="DD430">
        <f t="shared" si="463"/>
        <v>95.454545454545453</v>
      </c>
      <c r="DE430">
        <f t="shared" si="501"/>
        <v>4.5454545454545459</v>
      </c>
      <c r="DF430">
        <f t="shared" si="464"/>
        <v>5.5838283564688371</v>
      </c>
      <c r="DG430">
        <f t="shared" si="465"/>
        <v>90.556009811937855</v>
      </c>
      <c r="DH430">
        <f t="shared" si="466"/>
        <v>9.4439901880621431</v>
      </c>
      <c r="DI430">
        <f t="shared" si="467"/>
        <v>2.7694118913172154</v>
      </c>
      <c r="DJ430">
        <f t="shared" si="468"/>
        <v>96.914743287800292</v>
      </c>
      <c r="DK430">
        <f t="shared" si="469"/>
        <v>3.0852567121997172</v>
      </c>
      <c r="DL430">
        <f t="shared" si="470"/>
        <v>0.73279186526021933</v>
      </c>
      <c r="DM430">
        <f t="shared" si="471"/>
        <v>89.541611036938136</v>
      </c>
      <c r="DN430">
        <f t="shared" si="472"/>
        <v>10.458388963061861</v>
      </c>
      <c r="DO430">
        <f t="shared" si="473"/>
        <v>8.8052427067316086E-3</v>
      </c>
      <c r="DP430">
        <f t="shared" si="474"/>
        <v>100</v>
      </c>
      <c r="DQ430">
        <f t="shared" si="475"/>
        <v>0</v>
      </c>
      <c r="DR430">
        <f t="shared" si="476"/>
        <v>0.2507863570917262</v>
      </c>
      <c r="DS430">
        <f t="shared" si="477"/>
        <v>92.587776332899878</v>
      </c>
      <c r="DT430">
        <f t="shared" si="478"/>
        <v>7.4122236671001307</v>
      </c>
      <c r="DU430">
        <f t="shared" si="479"/>
        <v>0.94607441082327393</v>
      </c>
      <c r="DV430">
        <f t="shared" si="480"/>
        <v>94.002068252326794</v>
      </c>
      <c r="DW430">
        <f t="shared" si="481"/>
        <v>5.9979317476732161</v>
      </c>
      <c r="DX430">
        <f t="shared" si="482"/>
        <v>2.7795216144249442</v>
      </c>
      <c r="DY430">
        <f t="shared" si="483"/>
        <v>91.646133990378971</v>
      </c>
      <c r="DZ430">
        <f t="shared" si="484"/>
        <v>8.3538660096210258</v>
      </c>
      <c r="EA430">
        <f t="shared" si="485"/>
        <v>4.3824019071503457</v>
      </c>
      <c r="EB430">
        <f t="shared" si="486"/>
        <v>56.087215359428491</v>
      </c>
      <c r="EC430">
        <f t="shared" si="487"/>
        <v>43.912784640571509</v>
      </c>
      <c r="ED430">
        <f t="shared" si="488"/>
        <v>0.71289853914501089</v>
      </c>
      <c r="EE430">
        <f t="shared" si="489"/>
        <v>61.11619396157365</v>
      </c>
      <c r="EF430">
        <f t="shared" si="490"/>
        <v>38.88380603842635</v>
      </c>
      <c r="EG430">
        <f t="shared" si="491"/>
        <v>3.7311400669524568</v>
      </c>
      <c r="EH430">
        <f t="shared" si="492"/>
        <v>66.847303557381338</v>
      </c>
      <c r="EI430">
        <f t="shared" si="493"/>
        <v>33.152696442618648</v>
      </c>
    </row>
    <row r="431" spans="1:139" x14ac:dyDescent="0.25">
      <c r="A431" t="s">
        <v>2305</v>
      </c>
      <c r="B431">
        <v>430</v>
      </c>
      <c r="C431" t="s">
        <v>489</v>
      </c>
      <c r="E431">
        <v>2365106</v>
      </c>
      <c r="F431">
        <v>1225100</v>
      </c>
      <c r="G431">
        <v>1140006</v>
      </c>
      <c r="H431">
        <v>628777</v>
      </c>
      <c r="I431">
        <v>447775</v>
      </c>
      <c r="J431">
        <v>181002</v>
      </c>
      <c r="K431">
        <f t="shared" si="430"/>
        <v>26.585573754411008</v>
      </c>
      <c r="L431">
        <f t="shared" si="431"/>
        <v>36.550077544690232</v>
      </c>
      <c r="M431">
        <f t="shared" si="432"/>
        <v>15.877284856395493</v>
      </c>
      <c r="N431">
        <f t="shared" si="494"/>
        <v>71.213641720355554</v>
      </c>
      <c r="O431">
        <f t="shared" si="495"/>
        <v>28.786358279644453</v>
      </c>
      <c r="P431">
        <f t="shared" si="433"/>
        <v>69.627069692434674</v>
      </c>
      <c r="Q431">
        <f t="shared" si="434"/>
        <v>6.9824436962547924</v>
      </c>
      <c r="R431">
        <f t="shared" si="435"/>
        <v>4.114654321007289</v>
      </c>
      <c r="S431">
        <f t="shared" si="496"/>
        <v>3.0163317042449069</v>
      </c>
      <c r="T431">
        <f t="shared" si="436"/>
        <v>16.259500586058333</v>
      </c>
      <c r="U431">
        <f t="shared" si="437"/>
        <v>30.372930307565319</v>
      </c>
      <c r="V431">
        <f t="shared" si="438"/>
        <v>19097800</v>
      </c>
      <c r="W431">
        <v>189670</v>
      </c>
      <c r="X431">
        <v>142153</v>
      </c>
      <c r="Y431">
        <v>47517</v>
      </c>
      <c r="Z431">
        <v>241629</v>
      </c>
      <c r="AA431">
        <v>150494</v>
      </c>
      <c r="AB431">
        <v>91135</v>
      </c>
      <c r="AC431">
        <v>6500</v>
      </c>
      <c r="AD431">
        <v>5388</v>
      </c>
      <c r="AE431">
        <v>1112</v>
      </c>
      <c r="AF431">
        <v>2568</v>
      </c>
      <c r="AG431">
        <v>2008</v>
      </c>
      <c r="AH431">
        <v>560</v>
      </c>
      <c r="AI431">
        <v>23328</v>
      </c>
      <c r="AJ431">
        <v>15652</v>
      </c>
      <c r="AK431">
        <v>7676</v>
      </c>
      <c r="AL431">
        <v>18008</v>
      </c>
      <c r="AM431">
        <v>15314</v>
      </c>
      <c r="AN431">
        <v>2694</v>
      </c>
      <c r="AO431">
        <v>2314</v>
      </c>
      <c r="AP431">
        <v>2246</v>
      </c>
      <c r="AQ431">
        <v>68</v>
      </c>
      <c r="AR431">
        <v>18966</v>
      </c>
      <c r="AS431">
        <v>16096</v>
      </c>
      <c r="AT431">
        <v>2870</v>
      </c>
      <c r="AU431">
        <v>258</v>
      </c>
      <c r="AV431">
        <v>236</v>
      </c>
      <c r="AW431">
        <v>22</v>
      </c>
      <c r="AX431">
        <v>25614</v>
      </c>
      <c r="AY431">
        <v>23810</v>
      </c>
      <c r="AZ431">
        <v>1804</v>
      </c>
      <c r="BA431">
        <v>9834</v>
      </c>
      <c r="BB431">
        <v>9506</v>
      </c>
      <c r="BC431">
        <v>328</v>
      </c>
      <c r="BD431">
        <v>2938</v>
      </c>
      <c r="BE431">
        <v>2588</v>
      </c>
      <c r="BF431">
        <v>350</v>
      </c>
      <c r="BG431">
        <v>18</v>
      </c>
      <c r="BH431">
        <v>18</v>
      </c>
      <c r="BI431">
        <v>0</v>
      </c>
      <c r="BJ431">
        <v>1162</v>
      </c>
      <c r="BK431">
        <v>1092</v>
      </c>
      <c r="BL431">
        <v>70</v>
      </c>
      <c r="BM431">
        <v>5408</v>
      </c>
      <c r="BN431">
        <v>5042</v>
      </c>
      <c r="BO431">
        <v>366</v>
      </c>
      <c r="BP431">
        <v>20212</v>
      </c>
      <c r="BQ431">
        <v>18754</v>
      </c>
      <c r="BR431">
        <v>1458</v>
      </c>
      <c r="BS431">
        <v>26676</v>
      </c>
      <c r="BT431">
        <v>16526</v>
      </c>
      <c r="BU431">
        <v>10150</v>
      </c>
      <c r="BV431">
        <v>7184</v>
      </c>
      <c r="BW431">
        <v>4180</v>
      </c>
      <c r="BX431">
        <v>3004</v>
      </c>
      <c r="BY431">
        <v>26490</v>
      </c>
      <c r="BZ431">
        <v>16672</v>
      </c>
      <c r="CA431">
        <v>9818</v>
      </c>
      <c r="CB431" t="str">
        <f t="shared" si="497"/>
        <v>AgriculturalLabourersTotal</v>
      </c>
      <c r="CC431" t="str">
        <f t="shared" si="498"/>
        <v>AgriculturalLabourersMale</v>
      </c>
      <c r="CD431" t="str">
        <f t="shared" si="499"/>
        <v>AgriculturalLabourersFemale</v>
      </c>
      <c r="CE431">
        <f t="shared" si="439"/>
        <v>30.164907431410498</v>
      </c>
      <c r="CF431">
        <f t="shared" si="440"/>
        <v>74.947540465018193</v>
      </c>
      <c r="CG431">
        <f t="shared" si="441"/>
        <v>25.052459534981807</v>
      </c>
      <c r="CH431">
        <f t="shared" si="442"/>
        <v>38.428409436095784</v>
      </c>
      <c r="CI431">
        <f t="shared" si="443"/>
        <v>62.28308688112768</v>
      </c>
      <c r="CJ431">
        <f t="shared" si="444"/>
        <v>37.71691311887232</v>
      </c>
      <c r="CK431">
        <f t="shared" si="445"/>
        <v>1.0337528249283927</v>
      </c>
      <c r="CL431">
        <f t="shared" si="446"/>
        <v>82.892307692307682</v>
      </c>
      <c r="CM431">
        <f t="shared" si="447"/>
        <v>17.107692307692307</v>
      </c>
      <c r="CN431">
        <f t="shared" si="448"/>
        <v>0.40841188529478656</v>
      </c>
      <c r="CO431">
        <f t="shared" si="449"/>
        <v>78.193146417445476</v>
      </c>
      <c r="CP431">
        <f t="shared" si="500"/>
        <v>21.806853582554517</v>
      </c>
      <c r="CQ431">
        <f t="shared" si="450"/>
        <v>3.71005936921993</v>
      </c>
      <c r="CR431">
        <f t="shared" si="451"/>
        <v>67.09533607681756</v>
      </c>
      <c r="CS431">
        <f t="shared" si="452"/>
        <v>32.90466392318244</v>
      </c>
      <c r="CT431">
        <f t="shared" si="453"/>
        <v>2.8639724417400765</v>
      </c>
      <c r="CU431">
        <f t="shared" si="454"/>
        <v>85.039982230119946</v>
      </c>
      <c r="CV431">
        <f t="shared" si="455"/>
        <v>14.960017769880055</v>
      </c>
      <c r="CW431">
        <f t="shared" si="456"/>
        <v>0.36801600567450782</v>
      </c>
      <c r="CX431">
        <f t="shared" si="457"/>
        <v>97.061365600691445</v>
      </c>
      <c r="CY431">
        <f t="shared" si="458"/>
        <v>2.9386343993085569</v>
      </c>
      <c r="CZ431">
        <f t="shared" si="459"/>
        <v>3.0163317042449069</v>
      </c>
      <c r="DA431">
        <f t="shared" si="460"/>
        <v>84.86765791416218</v>
      </c>
      <c r="DB431">
        <f t="shared" si="461"/>
        <v>15.132342085837816</v>
      </c>
      <c r="DC431">
        <f t="shared" si="462"/>
        <v>4.1032035204850055E-2</v>
      </c>
      <c r="DD431">
        <f t="shared" si="463"/>
        <v>91.472868217054256</v>
      </c>
      <c r="DE431">
        <f t="shared" si="501"/>
        <v>8.5271317829457356</v>
      </c>
      <c r="DF431">
        <f t="shared" si="464"/>
        <v>4.0736222858024389</v>
      </c>
      <c r="DG431">
        <f t="shared" si="465"/>
        <v>92.956976653392672</v>
      </c>
      <c r="DH431">
        <f t="shared" si="466"/>
        <v>7.043023346607324</v>
      </c>
      <c r="DI431">
        <f t="shared" si="467"/>
        <v>1.5639885046685871</v>
      </c>
      <c r="DJ431">
        <f t="shared" si="468"/>
        <v>96.664632906243639</v>
      </c>
      <c r="DK431">
        <f t="shared" si="469"/>
        <v>3.3353670937563558</v>
      </c>
      <c r="DL431">
        <f t="shared" si="470"/>
        <v>0.46725627686763349</v>
      </c>
      <c r="DM431">
        <f t="shared" si="471"/>
        <v>88.087134104833225</v>
      </c>
      <c r="DN431">
        <f t="shared" si="472"/>
        <v>11.91286589516678</v>
      </c>
      <c r="DO431">
        <f t="shared" si="473"/>
        <v>2.8627001305709335E-3</v>
      </c>
      <c r="DP431">
        <f t="shared" si="474"/>
        <v>100</v>
      </c>
      <c r="DQ431">
        <f t="shared" si="475"/>
        <v>0</v>
      </c>
      <c r="DR431">
        <f t="shared" si="476"/>
        <v>0.18480319731796804</v>
      </c>
      <c r="DS431">
        <f t="shared" si="477"/>
        <v>93.975903614457835</v>
      </c>
      <c r="DT431">
        <f t="shared" si="478"/>
        <v>6.024096385542169</v>
      </c>
      <c r="DU431">
        <f t="shared" si="479"/>
        <v>0.86008235034042269</v>
      </c>
      <c r="DV431">
        <f t="shared" si="480"/>
        <v>93.232248520710058</v>
      </c>
      <c r="DW431">
        <f t="shared" si="481"/>
        <v>6.7677514792899407</v>
      </c>
      <c r="DX431">
        <f t="shared" si="482"/>
        <v>3.2144941688388733</v>
      </c>
      <c r="DY431">
        <f t="shared" si="483"/>
        <v>92.786463487037409</v>
      </c>
      <c r="DZ431">
        <f t="shared" si="484"/>
        <v>7.2135365129625972</v>
      </c>
      <c r="EA431">
        <f t="shared" si="485"/>
        <v>4.2425215935061242</v>
      </c>
      <c r="EB431">
        <f t="shared" si="486"/>
        <v>61.950817213975107</v>
      </c>
      <c r="EC431">
        <f t="shared" si="487"/>
        <v>38.049182786024893</v>
      </c>
      <c r="ED431">
        <f t="shared" si="488"/>
        <v>1.1425354298900883</v>
      </c>
      <c r="EE431">
        <f t="shared" si="489"/>
        <v>58.184855233853007</v>
      </c>
      <c r="EF431">
        <f t="shared" si="490"/>
        <v>41.815144766146993</v>
      </c>
      <c r="EG431">
        <f t="shared" si="491"/>
        <v>4.2129403588235572</v>
      </c>
      <c r="EH431">
        <f t="shared" si="492"/>
        <v>62.936957342393349</v>
      </c>
      <c r="EI431">
        <f t="shared" si="493"/>
        <v>37.063042657606644</v>
      </c>
    </row>
    <row r="432" spans="1:139" x14ac:dyDescent="0.25">
      <c r="A432" t="s">
        <v>2307</v>
      </c>
      <c r="B432">
        <v>431</v>
      </c>
      <c r="C432" t="s">
        <v>490</v>
      </c>
      <c r="E432">
        <v>644758</v>
      </c>
      <c r="F432">
        <v>330674</v>
      </c>
      <c r="G432">
        <v>314084</v>
      </c>
      <c r="H432">
        <v>139177</v>
      </c>
      <c r="I432">
        <v>101727</v>
      </c>
      <c r="J432">
        <v>37450</v>
      </c>
      <c r="K432">
        <f t="shared" si="430"/>
        <v>21.585928363820226</v>
      </c>
      <c r="L432">
        <f t="shared" si="431"/>
        <v>30.763531453939528</v>
      </c>
      <c r="M432">
        <f t="shared" si="432"/>
        <v>11.923561849696259</v>
      </c>
      <c r="N432">
        <f t="shared" si="494"/>
        <v>73.091818332052</v>
      </c>
      <c r="O432">
        <f t="shared" si="495"/>
        <v>26.908181667948011</v>
      </c>
      <c r="P432">
        <f t="shared" si="433"/>
        <v>65.916063717424578</v>
      </c>
      <c r="Q432">
        <f t="shared" si="434"/>
        <v>8.0085071527623093</v>
      </c>
      <c r="R432">
        <f t="shared" si="435"/>
        <v>3.9438987763782811</v>
      </c>
      <c r="S432">
        <f t="shared" si="496"/>
        <v>5.4764795907369752</v>
      </c>
      <c r="T432">
        <f t="shared" si="436"/>
        <v>16.655050762697861</v>
      </c>
      <c r="U432">
        <f t="shared" si="437"/>
        <v>34.083936282575429</v>
      </c>
      <c r="V432">
        <f t="shared" si="438"/>
        <v>4743700.0000000009</v>
      </c>
      <c r="W432">
        <v>47879</v>
      </c>
      <c r="X432">
        <v>36134</v>
      </c>
      <c r="Y432">
        <v>11745</v>
      </c>
      <c r="Z432">
        <v>41545</v>
      </c>
      <c r="AA432">
        <v>25150</v>
      </c>
      <c r="AB432">
        <v>16395</v>
      </c>
      <c r="AC432">
        <v>2316</v>
      </c>
      <c r="AD432">
        <v>2035</v>
      </c>
      <c r="AE432">
        <v>281</v>
      </c>
      <c r="AF432">
        <v>5487</v>
      </c>
      <c r="AG432">
        <v>5174</v>
      </c>
      <c r="AH432">
        <v>313</v>
      </c>
      <c r="AI432">
        <v>2983</v>
      </c>
      <c r="AJ432">
        <v>2100</v>
      </c>
      <c r="AK432">
        <v>883</v>
      </c>
      <c r="AL432">
        <v>2676</v>
      </c>
      <c r="AM432">
        <v>2210</v>
      </c>
      <c r="AN432">
        <v>466</v>
      </c>
      <c r="AO432">
        <v>2918</v>
      </c>
      <c r="AP432">
        <v>2730</v>
      </c>
      <c r="AQ432">
        <v>188</v>
      </c>
      <c r="AR432">
        <v>7622</v>
      </c>
      <c r="AS432">
        <v>6159</v>
      </c>
      <c r="AT432">
        <v>1463</v>
      </c>
      <c r="AU432">
        <v>21</v>
      </c>
      <c r="AV432">
        <v>21</v>
      </c>
      <c r="AW432">
        <v>0</v>
      </c>
      <c r="AX432">
        <v>5468</v>
      </c>
      <c r="AY432">
        <v>4975</v>
      </c>
      <c r="AZ432">
        <v>493</v>
      </c>
      <c r="BA432">
        <v>2913</v>
      </c>
      <c r="BB432">
        <v>2853</v>
      </c>
      <c r="BC432">
        <v>60</v>
      </c>
      <c r="BD432">
        <v>948</v>
      </c>
      <c r="BE432">
        <v>845</v>
      </c>
      <c r="BF432">
        <v>103</v>
      </c>
      <c r="BG432">
        <v>9</v>
      </c>
      <c r="BH432">
        <v>8</v>
      </c>
      <c r="BI432">
        <v>1</v>
      </c>
      <c r="BJ432">
        <v>223</v>
      </c>
      <c r="BK432">
        <v>204</v>
      </c>
      <c r="BL432">
        <v>19</v>
      </c>
      <c r="BM432">
        <v>819</v>
      </c>
      <c r="BN432">
        <v>755</v>
      </c>
      <c r="BO432">
        <v>64</v>
      </c>
      <c r="BP432">
        <v>3925</v>
      </c>
      <c r="BQ432">
        <v>3588</v>
      </c>
      <c r="BR432">
        <v>337</v>
      </c>
      <c r="BS432">
        <v>6466</v>
      </c>
      <c r="BT432">
        <v>3544</v>
      </c>
      <c r="BU432">
        <v>2922</v>
      </c>
      <c r="BV432">
        <v>844</v>
      </c>
      <c r="BW432">
        <v>455</v>
      </c>
      <c r="BX432">
        <v>389</v>
      </c>
      <c r="BY432">
        <v>4115</v>
      </c>
      <c r="BZ432">
        <v>2787</v>
      </c>
      <c r="CA432">
        <v>1328</v>
      </c>
      <c r="CB432" t="str">
        <f t="shared" si="497"/>
        <v>CultivatorsTotal</v>
      </c>
      <c r="CC432" t="str">
        <f t="shared" si="498"/>
        <v>CultivatorsMale</v>
      </c>
      <c r="CD432" t="str">
        <f t="shared" si="499"/>
        <v>AgriculturalLabourersFemale</v>
      </c>
      <c r="CE432">
        <f t="shared" si="439"/>
        <v>34.401517492114358</v>
      </c>
      <c r="CF432">
        <f t="shared" si="440"/>
        <v>75.469412477286497</v>
      </c>
      <c r="CG432">
        <f t="shared" si="441"/>
        <v>24.530587522713507</v>
      </c>
      <c r="CH432">
        <f t="shared" si="442"/>
        <v>29.850478168088117</v>
      </c>
      <c r="CI432">
        <f t="shared" si="443"/>
        <v>60.536767360693219</v>
      </c>
      <c r="CJ432">
        <f t="shared" si="444"/>
        <v>39.463232639306781</v>
      </c>
      <c r="CK432">
        <f t="shared" si="445"/>
        <v>1.6640680572220985</v>
      </c>
      <c r="CL432">
        <f t="shared" si="446"/>
        <v>87.867012089810018</v>
      </c>
      <c r="CM432">
        <f t="shared" si="447"/>
        <v>12.132987910189982</v>
      </c>
      <c r="CN432">
        <f t="shared" si="448"/>
        <v>3.9424617573305931</v>
      </c>
      <c r="CO432">
        <f t="shared" si="449"/>
        <v>94.295607800255141</v>
      </c>
      <c r="CP432">
        <f t="shared" si="500"/>
        <v>5.7043921997448521</v>
      </c>
      <c r="CQ432">
        <f t="shared" si="450"/>
        <v>2.143313909625872</v>
      </c>
      <c r="CR432">
        <f t="shared" si="451"/>
        <v>70.39892725444183</v>
      </c>
      <c r="CS432">
        <f t="shared" si="452"/>
        <v>29.601072745558167</v>
      </c>
      <c r="CT432">
        <f t="shared" si="453"/>
        <v>1.9227314858058442</v>
      </c>
      <c r="CU432">
        <f t="shared" si="454"/>
        <v>82.585949177877424</v>
      </c>
      <c r="CV432">
        <f t="shared" si="455"/>
        <v>17.414050822122569</v>
      </c>
      <c r="CW432">
        <f t="shared" si="456"/>
        <v>2.0966107905760292</v>
      </c>
      <c r="CX432">
        <f t="shared" si="457"/>
        <v>93.557230980123379</v>
      </c>
      <c r="CY432">
        <f t="shared" si="458"/>
        <v>6.4427690198766276</v>
      </c>
      <c r="CZ432">
        <f t="shared" si="459"/>
        <v>5.4764795907369752</v>
      </c>
      <c r="DA432">
        <f t="shared" si="460"/>
        <v>80.805562844397798</v>
      </c>
      <c r="DB432">
        <f t="shared" si="461"/>
        <v>19.194437155602202</v>
      </c>
      <c r="DC432">
        <f t="shared" si="462"/>
        <v>1.5088700000718509E-2</v>
      </c>
      <c r="DD432">
        <f t="shared" si="463"/>
        <v>100</v>
      </c>
      <c r="DE432">
        <f t="shared" si="501"/>
        <v>0</v>
      </c>
      <c r="DF432">
        <f t="shared" si="464"/>
        <v>3.9288100763775624</v>
      </c>
      <c r="DG432">
        <f t="shared" si="465"/>
        <v>90.98390636430139</v>
      </c>
      <c r="DH432">
        <f t="shared" si="466"/>
        <v>9.0160936356986099</v>
      </c>
      <c r="DI432">
        <f t="shared" si="467"/>
        <v>2.0930182429568105</v>
      </c>
      <c r="DJ432">
        <f t="shared" si="468"/>
        <v>97.940267765190526</v>
      </c>
      <c r="DK432">
        <f t="shared" si="469"/>
        <v>2.0597322348094749</v>
      </c>
      <c r="DL432">
        <f t="shared" si="470"/>
        <v>0.68114702860386411</v>
      </c>
      <c r="DM432">
        <f t="shared" si="471"/>
        <v>89.135021097046419</v>
      </c>
      <c r="DN432">
        <f t="shared" si="472"/>
        <v>10.864978902953586</v>
      </c>
      <c r="DO432">
        <f t="shared" si="473"/>
        <v>6.4665857145936468E-3</v>
      </c>
      <c r="DP432">
        <f t="shared" si="474"/>
        <v>88.888888888888886</v>
      </c>
      <c r="DQ432">
        <f t="shared" si="475"/>
        <v>11.111111111111111</v>
      </c>
      <c r="DR432">
        <f t="shared" si="476"/>
        <v>0.16022762381715369</v>
      </c>
      <c r="DS432">
        <f t="shared" si="477"/>
        <v>91.479820627802695</v>
      </c>
      <c r="DT432">
        <f t="shared" si="478"/>
        <v>8.5201793721973083</v>
      </c>
      <c r="DU432">
        <f t="shared" si="479"/>
        <v>0.58845930002802194</v>
      </c>
      <c r="DV432">
        <f t="shared" si="480"/>
        <v>92.185592185592185</v>
      </c>
      <c r="DW432">
        <f t="shared" si="481"/>
        <v>7.8144078144078142</v>
      </c>
      <c r="DX432">
        <f t="shared" si="482"/>
        <v>2.8201498810866736</v>
      </c>
      <c r="DY432">
        <f t="shared" si="483"/>
        <v>91.414012738853501</v>
      </c>
      <c r="DZ432">
        <f t="shared" si="484"/>
        <v>8.5859872611464958</v>
      </c>
      <c r="EA432">
        <f t="shared" si="485"/>
        <v>4.6458825811736135</v>
      </c>
      <c r="EB432">
        <f t="shared" si="486"/>
        <v>54.809774203526139</v>
      </c>
      <c r="EC432">
        <f t="shared" si="487"/>
        <v>45.190225796473868</v>
      </c>
      <c r="ED432">
        <f t="shared" si="488"/>
        <v>0.60642203812411533</v>
      </c>
      <c r="EE432">
        <f t="shared" si="489"/>
        <v>53.909952606635073</v>
      </c>
      <c r="EF432">
        <f t="shared" si="490"/>
        <v>46.090047393364927</v>
      </c>
      <c r="EG432">
        <f t="shared" si="491"/>
        <v>2.9566666906169843</v>
      </c>
      <c r="EH432">
        <f t="shared" si="492"/>
        <v>67.727825030376678</v>
      </c>
      <c r="EI432">
        <f t="shared" si="493"/>
        <v>32.272174969623329</v>
      </c>
    </row>
    <row r="433" spans="1:139" x14ac:dyDescent="0.25">
      <c r="A433" t="s">
        <v>2313</v>
      </c>
      <c r="B433">
        <v>432</v>
      </c>
      <c r="C433" t="s">
        <v>491</v>
      </c>
      <c r="E433">
        <v>826067</v>
      </c>
      <c r="F433">
        <v>422653</v>
      </c>
      <c r="G433">
        <v>403414</v>
      </c>
      <c r="H433">
        <v>358941</v>
      </c>
      <c r="I433">
        <v>223794</v>
      </c>
      <c r="J433">
        <v>135147</v>
      </c>
      <c r="K433">
        <f t="shared" si="430"/>
        <v>43.451802335645901</v>
      </c>
      <c r="L433">
        <f t="shared" si="431"/>
        <v>52.949819355357711</v>
      </c>
      <c r="M433">
        <f t="shared" si="432"/>
        <v>33.500820497057617</v>
      </c>
      <c r="N433">
        <f t="shared" si="494"/>
        <v>62.34840823422234</v>
      </c>
      <c r="O433">
        <f t="shared" si="495"/>
        <v>37.651591765777667</v>
      </c>
      <c r="P433">
        <f t="shared" si="433"/>
        <v>73.57114400416782</v>
      </c>
      <c r="Q433">
        <f t="shared" si="434"/>
        <v>5.0604416881883099</v>
      </c>
      <c r="R433">
        <f t="shared" si="435"/>
        <v>6.2745688010007221</v>
      </c>
      <c r="S433">
        <f t="shared" si="496"/>
        <v>2.9291722037883665</v>
      </c>
      <c r="T433">
        <f t="shared" si="436"/>
        <v>12.164673302854787</v>
      </c>
      <c r="U433">
        <f t="shared" si="437"/>
        <v>26.428855995832187</v>
      </c>
      <c r="V433">
        <f t="shared" si="438"/>
        <v>9486400.0000000019</v>
      </c>
      <c r="W433">
        <v>163683</v>
      </c>
      <c r="X433">
        <v>93311</v>
      </c>
      <c r="Y433">
        <v>70372</v>
      </c>
      <c r="Z433">
        <v>96350</v>
      </c>
      <c r="AA433">
        <v>48435</v>
      </c>
      <c r="AB433">
        <v>47915</v>
      </c>
      <c r="AC433">
        <v>4044</v>
      </c>
      <c r="AD433">
        <v>2820</v>
      </c>
      <c r="AE433">
        <v>1224</v>
      </c>
      <c r="AF433">
        <v>1942</v>
      </c>
      <c r="AG433">
        <v>1734</v>
      </c>
      <c r="AH433">
        <v>208</v>
      </c>
      <c r="AI433">
        <v>2568</v>
      </c>
      <c r="AJ433">
        <v>1862</v>
      </c>
      <c r="AK433">
        <v>706</v>
      </c>
      <c r="AL433">
        <v>13654</v>
      </c>
      <c r="AM433">
        <v>11660</v>
      </c>
      <c r="AN433">
        <v>1994</v>
      </c>
      <c r="AO433">
        <v>866</v>
      </c>
      <c r="AP433">
        <v>854</v>
      </c>
      <c r="AQ433">
        <v>12</v>
      </c>
      <c r="AR433">
        <v>10514</v>
      </c>
      <c r="AS433">
        <v>9196</v>
      </c>
      <c r="AT433">
        <v>1318</v>
      </c>
      <c r="AU433">
        <v>12</v>
      </c>
      <c r="AV433">
        <v>10</v>
      </c>
      <c r="AW433">
        <v>2</v>
      </c>
      <c r="AX433">
        <v>22510</v>
      </c>
      <c r="AY433">
        <v>20898</v>
      </c>
      <c r="AZ433">
        <v>1612</v>
      </c>
      <c r="BA433">
        <v>7606</v>
      </c>
      <c r="BB433">
        <v>7330</v>
      </c>
      <c r="BC433">
        <v>276</v>
      </c>
      <c r="BD433">
        <v>2786</v>
      </c>
      <c r="BE433">
        <v>2620</v>
      </c>
      <c r="BF433">
        <v>166</v>
      </c>
      <c r="BG433">
        <v>12</v>
      </c>
      <c r="BH433">
        <v>6</v>
      </c>
      <c r="BI433">
        <v>6</v>
      </c>
      <c r="BJ433">
        <v>648</v>
      </c>
      <c r="BK433">
        <v>582</v>
      </c>
      <c r="BL433">
        <v>66</v>
      </c>
      <c r="BM433">
        <v>2396</v>
      </c>
      <c r="BN433">
        <v>2258</v>
      </c>
      <c r="BO433">
        <v>138</v>
      </c>
      <c r="BP433">
        <v>8844</v>
      </c>
      <c r="BQ433">
        <v>7992</v>
      </c>
      <c r="BR433">
        <v>852</v>
      </c>
      <c r="BS433">
        <v>10786</v>
      </c>
      <c r="BT433">
        <v>5538</v>
      </c>
      <c r="BU433">
        <v>5248</v>
      </c>
      <c r="BV433">
        <v>584</v>
      </c>
      <c r="BW433">
        <v>410</v>
      </c>
      <c r="BX433">
        <v>174</v>
      </c>
      <c r="BY433">
        <v>9136</v>
      </c>
      <c r="BZ433">
        <v>6278</v>
      </c>
      <c r="CA433">
        <v>2858</v>
      </c>
      <c r="CB433" t="str">
        <f t="shared" si="497"/>
        <v>CultivatorsTotal</v>
      </c>
      <c r="CC433" t="str">
        <f t="shared" si="498"/>
        <v>CultivatorsMale</v>
      </c>
      <c r="CD433" t="str">
        <f t="shared" si="499"/>
        <v>CultivatorsFemale</v>
      </c>
      <c r="CE433">
        <f t="shared" si="439"/>
        <v>45.601644838566784</v>
      </c>
      <c r="CF433">
        <f t="shared" si="440"/>
        <v>57.007141853460652</v>
      </c>
      <c r="CG433">
        <f t="shared" si="441"/>
        <v>42.992858146539348</v>
      </c>
      <c r="CH433">
        <f t="shared" si="442"/>
        <v>26.842851610710394</v>
      </c>
      <c r="CI433">
        <f t="shared" si="443"/>
        <v>50.269849507005702</v>
      </c>
      <c r="CJ433">
        <f t="shared" si="444"/>
        <v>49.730150492994291</v>
      </c>
      <c r="CK433">
        <f t="shared" si="445"/>
        <v>1.1266475548906367</v>
      </c>
      <c r="CL433">
        <f t="shared" si="446"/>
        <v>69.732937685459945</v>
      </c>
      <c r="CM433">
        <f t="shared" si="447"/>
        <v>30.267062314540063</v>
      </c>
      <c r="CN433">
        <f t="shared" si="448"/>
        <v>0.54103599198754115</v>
      </c>
      <c r="CO433">
        <f t="shared" si="449"/>
        <v>89.289392378990726</v>
      </c>
      <c r="CP433">
        <f t="shared" si="500"/>
        <v>10.710607621009268</v>
      </c>
      <c r="CQ433">
        <f t="shared" si="450"/>
        <v>0.71543791319464756</v>
      </c>
      <c r="CR433">
        <f t="shared" si="451"/>
        <v>72.507788161993773</v>
      </c>
      <c r="CS433">
        <f t="shared" si="452"/>
        <v>27.492211838006231</v>
      </c>
      <c r="CT433">
        <f t="shared" si="453"/>
        <v>3.8039677830061209</v>
      </c>
      <c r="CU433">
        <f t="shared" si="454"/>
        <v>85.396220887651978</v>
      </c>
      <c r="CV433">
        <f t="shared" si="455"/>
        <v>14.603779112348031</v>
      </c>
      <c r="CW433">
        <f t="shared" si="456"/>
        <v>0.24126527758043803</v>
      </c>
      <c r="CX433">
        <f t="shared" si="457"/>
        <v>98.61431870669746</v>
      </c>
      <c r="CY433">
        <f t="shared" si="458"/>
        <v>1.3856812933025404</v>
      </c>
      <c r="CZ433">
        <f t="shared" si="459"/>
        <v>2.9291722037883665</v>
      </c>
      <c r="DA433">
        <f t="shared" si="460"/>
        <v>87.464333269925802</v>
      </c>
      <c r="DB433">
        <f t="shared" si="461"/>
        <v>12.535666730074189</v>
      </c>
      <c r="DC433">
        <f t="shared" si="462"/>
        <v>3.3431678186665774E-3</v>
      </c>
      <c r="DD433">
        <f t="shared" si="463"/>
        <v>83.333333333333343</v>
      </c>
      <c r="DE433">
        <f t="shared" si="501"/>
        <v>16.666666666666664</v>
      </c>
      <c r="DF433">
        <f t="shared" si="464"/>
        <v>6.2712256331820555</v>
      </c>
      <c r="DG433">
        <f t="shared" si="465"/>
        <v>92.838738338516208</v>
      </c>
      <c r="DH433">
        <f t="shared" si="466"/>
        <v>7.1612616614837847</v>
      </c>
      <c r="DI433">
        <f t="shared" si="467"/>
        <v>2.1190112023981658</v>
      </c>
      <c r="DJ433">
        <f t="shared" si="468"/>
        <v>96.371285826978706</v>
      </c>
      <c r="DK433">
        <f t="shared" si="469"/>
        <v>3.6287141730212991</v>
      </c>
      <c r="DL433">
        <f t="shared" si="470"/>
        <v>0.7761721285670905</v>
      </c>
      <c r="DM433">
        <f t="shared" si="471"/>
        <v>94.041636755204593</v>
      </c>
      <c r="DN433">
        <f t="shared" si="472"/>
        <v>5.9583632447954056</v>
      </c>
      <c r="DO433">
        <f t="shared" si="473"/>
        <v>3.3431678186665774E-3</v>
      </c>
      <c r="DP433">
        <f t="shared" si="474"/>
        <v>50</v>
      </c>
      <c r="DQ433">
        <f t="shared" si="475"/>
        <v>50</v>
      </c>
      <c r="DR433">
        <f t="shared" si="476"/>
        <v>0.1805310622079952</v>
      </c>
      <c r="DS433">
        <f t="shared" si="477"/>
        <v>89.81481481481481</v>
      </c>
      <c r="DT433">
        <f t="shared" si="478"/>
        <v>10.185185185185185</v>
      </c>
      <c r="DU433">
        <f t="shared" si="479"/>
        <v>0.66751917446042663</v>
      </c>
      <c r="DV433">
        <f t="shared" si="480"/>
        <v>94.240400667779639</v>
      </c>
      <c r="DW433">
        <f t="shared" si="481"/>
        <v>5.7595993322203674</v>
      </c>
      <c r="DX433">
        <f t="shared" si="482"/>
        <v>2.4639146823572675</v>
      </c>
      <c r="DY433">
        <f t="shared" si="483"/>
        <v>90.366350067842603</v>
      </c>
      <c r="DZ433">
        <f t="shared" si="484"/>
        <v>9.633649932157395</v>
      </c>
      <c r="EA433">
        <f t="shared" si="485"/>
        <v>3.0049506743448089</v>
      </c>
      <c r="EB433">
        <f t="shared" si="486"/>
        <v>51.344335249397368</v>
      </c>
      <c r="EC433">
        <f t="shared" si="487"/>
        <v>48.655664750602632</v>
      </c>
      <c r="ED433">
        <f t="shared" si="488"/>
        <v>0.16270083384177345</v>
      </c>
      <c r="EE433">
        <f t="shared" si="489"/>
        <v>70.205479452054803</v>
      </c>
      <c r="EF433">
        <f t="shared" si="490"/>
        <v>29.794520547945208</v>
      </c>
      <c r="EG433">
        <f t="shared" si="491"/>
        <v>2.5452650992781543</v>
      </c>
      <c r="EH433">
        <f t="shared" si="492"/>
        <v>68.71716287215412</v>
      </c>
      <c r="EI433">
        <f t="shared" si="493"/>
        <v>31.282837127845887</v>
      </c>
    </row>
    <row r="434" spans="1:139" x14ac:dyDescent="0.25">
      <c r="A434" t="s">
        <v>2315</v>
      </c>
      <c r="B434">
        <v>433</v>
      </c>
      <c r="C434" t="s">
        <v>492</v>
      </c>
      <c r="E434">
        <v>1340411</v>
      </c>
      <c r="F434">
        <v>682851</v>
      </c>
      <c r="G434">
        <v>657560</v>
      </c>
      <c r="H434">
        <v>535045</v>
      </c>
      <c r="I434">
        <v>352433</v>
      </c>
      <c r="J434">
        <v>182612</v>
      </c>
      <c r="K434">
        <f t="shared" si="430"/>
        <v>39.916488300976347</v>
      </c>
      <c r="L434">
        <f t="shared" si="431"/>
        <v>51.611991488626366</v>
      </c>
      <c r="M434">
        <f t="shared" si="432"/>
        <v>27.771153963136442</v>
      </c>
      <c r="N434">
        <f t="shared" si="494"/>
        <v>65.869786653459045</v>
      </c>
      <c r="O434">
        <f t="shared" si="495"/>
        <v>34.130213346540941</v>
      </c>
      <c r="P434">
        <f t="shared" si="433"/>
        <v>78.458073619975892</v>
      </c>
      <c r="Q434">
        <f t="shared" si="434"/>
        <v>4.1009634703623057</v>
      </c>
      <c r="R434">
        <f t="shared" si="435"/>
        <v>5.3163752581558557</v>
      </c>
      <c r="S434">
        <f t="shared" si="496"/>
        <v>2.2923305516358439</v>
      </c>
      <c r="T434">
        <f t="shared" si="436"/>
        <v>9.8322570998701053</v>
      </c>
      <c r="U434">
        <f t="shared" si="437"/>
        <v>21.541926380024108</v>
      </c>
      <c r="V434">
        <f t="shared" si="438"/>
        <v>11525899.999999998</v>
      </c>
      <c r="W434">
        <v>246723</v>
      </c>
      <c r="X434">
        <v>161249</v>
      </c>
      <c r="Y434">
        <v>85474</v>
      </c>
      <c r="Z434">
        <v>169713</v>
      </c>
      <c r="AA434">
        <v>91748</v>
      </c>
      <c r="AB434">
        <v>77965</v>
      </c>
      <c r="AC434">
        <v>3350</v>
      </c>
      <c r="AD434">
        <v>2917</v>
      </c>
      <c r="AE434">
        <v>433</v>
      </c>
      <c r="AF434">
        <v>624</v>
      </c>
      <c r="AG434">
        <v>538</v>
      </c>
      <c r="AH434">
        <v>86</v>
      </c>
      <c r="AI434">
        <v>5470</v>
      </c>
      <c r="AJ434">
        <v>4152</v>
      </c>
      <c r="AK434">
        <v>1318</v>
      </c>
      <c r="AL434">
        <v>15848</v>
      </c>
      <c r="AM434">
        <v>13169</v>
      </c>
      <c r="AN434">
        <v>2679</v>
      </c>
      <c r="AO434">
        <v>1165</v>
      </c>
      <c r="AP434">
        <v>1142</v>
      </c>
      <c r="AQ434">
        <v>23</v>
      </c>
      <c r="AR434">
        <v>12265</v>
      </c>
      <c r="AS434">
        <v>10935</v>
      </c>
      <c r="AT434">
        <v>1330</v>
      </c>
      <c r="AU434">
        <v>67</v>
      </c>
      <c r="AV434">
        <v>65</v>
      </c>
      <c r="AW434">
        <v>2</v>
      </c>
      <c r="AX434">
        <v>28378</v>
      </c>
      <c r="AY434">
        <v>26512</v>
      </c>
      <c r="AZ434">
        <v>1866</v>
      </c>
      <c r="BA434">
        <v>9531</v>
      </c>
      <c r="BB434">
        <v>9268</v>
      </c>
      <c r="BC434">
        <v>263</v>
      </c>
      <c r="BD434">
        <v>3280</v>
      </c>
      <c r="BE434">
        <v>3034</v>
      </c>
      <c r="BF434">
        <v>246</v>
      </c>
      <c r="BG434">
        <v>11</v>
      </c>
      <c r="BH434">
        <v>11</v>
      </c>
      <c r="BI434">
        <v>0</v>
      </c>
      <c r="BJ434">
        <v>793</v>
      </c>
      <c r="BK434">
        <v>766</v>
      </c>
      <c r="BL434">
        <v>27</v>
      </c>
      <c r="BM434">
        <v>3067</v>
      </c>
      <c r="BN434">
        <v>2902</v>
      </c>
      <c r="BO434">
        <v>165</v>
      </c>
      <c r="BP434">
        <v>8019</v>
      </c>
      <c r="BQ434">
        <v>7225</v>
      </c>
      <c r="BR434">
        <v>794</v>
      </c>
      <c r="BS434">
        <v>14663</v>
      </c>
      <c r="BT434">
        <v>7746</v>
      </c>
      <c r="BU434">
        <v>6917</v>
      </c>
      <c r="BV434">
        <v>1033</v>
      </c>
      <c r="BW434">
        <v>675</v>
      </c>
      <c r="BX434">
        <v>358</v>
      </c>
      <c r="BY434">
        <v>11045</v>
      </c>
      <c r="BZ434">
        <v>8379</v>
      </c>
      <c r="CA434">
        <v>2666</v>
      </c>
      <c r="CB434" t="str">
        <f t="shared" si="497"/>
        <v>CultivatorsTotal</v>
      </c>
      <c r="CC434" t="str">
        <f t="shared" si="498"/>
        <v>CultivatorsMale</v>
      </c>
      <c r="CD434" t="str">
        <f t="shared" si="499"/>
        <v>CultivatorsFemale</v>
      </c>
      <c r="CE434">
        <f t="shared" si="439"/>
        <v>46.112569970750123</v>
      </c>
      <c r="CF434">
        <f t="shared" si="440"/>
        <v>65.356290252631482</v>
      </c>
      <c r="CG434">
        <f t="shared" si="441"/>
        <v>34.643709747368504</v>
      </c>
      <c r="CH434">
        <f t="shared" si="442"/>
        <v>31.719388088852341</v>
      </c>
      <c r="CI434">
        <f t="shared" si="443"/>
        <v>54.060678910867168</v>
      </c>
      <c r="CJ434">
        <f t="shared" si="444"/>
        <v>45.939321089132825</v>
      </c>
      <c r="CK434">
        <f t="shared" si="445"/>
        <v>0.62611556037342653</v>
      </c>
      <c r="CL434">
        <f t="shared" si="446"/>
        <v>87.074626865671647</v>
      </c>
      <c r="CM434">
        <f t="shared" si="447"/>
        <v>12.925373134328359</v>
      </c>
      <c r="CN434">
        <f t="shared" si="448"/>
        <v>0.11662570438000543</v>
      </c>
      <c r="CO434">
        <f t="shared" si="449"/>
        <v>86.21794871794873</v>
      </c>
      <c r="CP434">
        <f t="shared" si="500"/>
        <v>13.782051282051283</v>
      </c>
      <c r="CQ434">
        <f t="shared" si="450"/>
        <v>1.022343914997804</v>
      </c>
      <c r="CR434">
        <f t="shared" si="451"/>
        <v>75.904936014625221</v>
      </c>
      <c r="CS434">
        <f t="shared" si="452"/>
        <v>24.095063985374772</v>
      </c>
      <c r="CT434">
        <f t="shared" si="453"/>
        <v>2.9619938509844967</v>
      </c>
      <c r="CU434">
        <f t="shared" si="454"/>
        <v>83.09565875820293</v>
      </c>
      <c r="CV434">
        <f t="shared" si="455"/>
        <v>16.90434124179707</v>
      </c>
      <c r="CW434">
        <f t="shared" si="456"/>
        <v>0.2177386948761319</v>
      </c>
      <c r="CX434">
        <f t="shared" si="457"/>
        <v>98.02575107296137</v>
      </c>
      <c r="CY434">
        <f t="shared" si="458"/>
        <v>1.9742489270386268</v>
      </c>
      <c r="CZ434">
        <f t="shared" si="459"/>
        <v>2.2923305516358439</v>
      </c>
      <c r="DA434">
        <f t="shared" si="460"/>
        <v>89.156135344476155</v>
      </c>
      <c r="DB434">
        <f t="shared" si="461"/>
        <v>10.843864655523848</v>
      </c>
      <c r="DC434">
        <f t="shared" si="462"/>
        <v>1.252231120746853E-2</v>
      </c>
      <c r="DD434">
        <f t="shared" si="463"/>
        <v>97.014925373134332</v>
      </c>
      <c r="DE434">
        <f t="shared" si="501"/>
        <v>2.9850746268656714</v>
      </c>
      <c r="DF434">
        <f t="shared" si="464"/>
        <v>5.3038529469483873</v>
      </c>
      <c r="DG434">
        <f t="shared" si="465"/>
        <v>93.424483755021498</v>
      </c>
      <c r="DH434">
        <f t="shared" si="466"/>
        <v>6.5755162449785045</v>
      </c>
      <c r="DI434">
        <f t="shared" si="467"/>
        <v>1.7813454943042175</v>
      </c>
      <c r="DJ434">
        <f t="shared" si="468"/>
        <v>97.24058335956353</v>
      </c>
      <c r="DK434">
        <f t="shared" si="469"/>
        <v>2.7594166404364704</v>
      </c>
      <c r="DL434">
        <f t="shared" si="470"/>
        <v>0.61303254866413104</v>
      </c>
      <c r="DM434">
        <f t="shared" si="471"/>
        <v>92.5</v>
      </c>
      <c r="DN434">
        <f t="shared" si="472"/>
        <v>7.5</v>
      </c>
      <c r="DO434">
        <f t="shared" si="473"/>
        <v>2.0559018400321469E-3</v>
      </c>
      <c r="DP434">
        <f t="shared" si="474"/>
        <v>100</v>
      </c>
      <c r="DQ434">
        <f t="shared" si="475"/>
        <v>0</v>
      </c>
      <c r="DR434">
        <f t="shared" si="476"/>
        <v>0.14821183264959023</v>
      </c>
      <c r="DS434">
        <f t="shared" si="477"/>
        <v>96.595208070617915</v>
      </c>
      <c r="DT434">
        <f t="shared" si="478"/>
        <v>3.4047919293820934</v>
      </c>
      <c r="DU434">
        <f t="shared" si="479"/>
        <v>0.57322281303441758</v>
      </c>
      <c r="DV434">
        <f t="shared" si="480"/>
        <v>94.620149983697416</v>
      </c>
      <c r="DW434">
        <f t="shared" si="481"/>
        <v>5.3798500163025755</v>
      </c>
      <c r="DX434">
        <f t="shared" si="482"/>
        <v>1.498752441383435</v>
      </c>
      <c r="DY434">
        <f t="shared" si="483"/>
        <v>90.098516024441949</v>
      </c>
      <c r="DZ434">
        <f t="shared" si="484"/>
        <v>9.9014839755580493</v>
      </c>
      <c r="EA434">
        <f t="shared" si="485"/>
        <v>2.7405171527628518</v>
      </c>
      <c r="EB434">
        <f t="shared" si="486"/>
        <v>52.826843074404962</v>
      </c>
      <c r="EC434">
        <f t="shared" si="487"/>
        <v>47.17315692559503</v>
      </c>
      <c r="ED434">
        <f t="shared" si="488"/>
        <v>0.19306787279574616</v>
      </c>
      <c r="EE434">
        <f t="shared" si="489"/>
        <v>65.343659244917717</v>
      </c>
      <c r="EF434">
        <f t="shared" si="490"/>
        <v>34.656340755082283</v>
      </c>
      <c r="EG434">
        <f t="shared" si="491"/>
        <v>2.0643123475595511</v>
      </c>
      <c r="EH434">
        <f t="shared" si="492"/>
        <v>75.862381167949295</v>
      </c>
      <c r="EI434">
        <f t="shared" si="493"/>
        <v>24.137618832050702</v>
      </c>
    </row>
    <row r="435" spans="1:139" x14ac:dyDescent="0.25">
      <c r="A435" t="s">
        <v>2317</v>
      </c>
      <c r="B435">
        <v>434</v>
      </c>
      <c r="C435" t="s">
        <v>493</v>
      </c>
      <c r="E435">
        <v>1455069</v>
      </c>
      <c r="F435">
        <v>738241</v>
      </c>
      <c r="G435">
        <v>716828</v>
      </c>
      <c r="H435">
        <v>471686</v>
      </c>
      <c r="I435">
        <v>320781</v>
      </c>
      <c r="J435">
        <v>150905</v>
      </c>
      <c r="K435">
        <f t="shared" si="430"/>
        <v>32.416744498027242</v>
      </c>
      <c r="L435">
        <f t="shared" si="431"/>
        <v>43.452070529813433</v>
      </c>
      <c r="M435">
        <f t="shared" si="432"/>
        <v>21.051772531206929</v>
      </c>
      <c r="N435">
        <f t="shared" si="494"/>
        <v>68.007318427937221</v>
      </c>
      <c r="O435">
        <f t="shared" si="495"/>
        <v>31.992681572062772</v>
      </c>
      <c r="P435">
        <f t="shared" si="433"/>
        <v>69.953952417498073</v>
      </c>
      <c r="Q435">
        <f t="shared" si="434"/>
        <v>5.3546215066802922</v>
      </c>
      <c r="R435">
        <f t="shared" si="435"/>
        <v>6.7002200616511836</v>
      </c>
      <c r="S435">
        <f t="shared" si="496"/>
        <v>2.9952129170677102</v>
      </c>
      <c r="T435">
        <f t="shared" si="436"/>
        <v>14.995993097102733</v>
      </c>
      <c r="U435">
        <f t="shared" si="437"/>
        <v>30.04604758250192</v>
      </c>
      <c r="V435">
        <f t="shared" si="438"/>
        <v>14172300</v>
      </c>
      <c r="W435">
        <v>179267</v>
      </c>
      <c r="X435">
        <v>120919</v>
      </c>
      <c r="Y435">
        <v>58348</v>
      </c>
      <c r="Z435">
        <v>148234</v>
      </c>
      <c r="AA435">
        <v>80850</v>
      </c>
      <c r="AB435">
        <v>67384</v>
      </c>
      <c r="AC435">
        <v>2462</v>
      </c>
      <c r="AD435">
        <v>2028</v>
      </c>
      <c r="AE435">
        <v>434</v>
      </c>
      <c r="AF435">
        <v>237</v>
      </c>
      <c r="AG435">
        <v>203</v>
      </c>
      <c r="AH435">
        <v>34</v>
      </c>
      <c r="AI435">
        <v>6628</v>
      </c>
      <c r="AJ435">
        <v>5280</v>
      </c>
      <c r="AK435">
        <v>1348</v>
      </c>
      <c r="AL435">
        <v>18392</v>
      </c>
      <c r="AM435">
        <v>15598</v>
      </c>
      <c r="AN435">
        <v>2794</v>
      </c>
      <c r="AO435">
        <v>1409</v>
      </c>
      <c r="AP435">
        <v>1347</v>
      </c>
      <c r="AQ435">
        <v>62</v>
      </c>
      <c r="AR435">
        <v>14128</v>
      </c>
      <c r="AS435">
        <v>12445</v>
      </c>
      <c r="AT435">
        <v>1683</v>
      </c>
      <c r="AU435">
        <v>131</v>
      </c>
      <c r="AV435">
        <v>119</v>
      </c>
      <c r="AW435">
        <v>12</v>
      </c>
      <c r="AX435">
        <v>31473</v>
      </c>
      <c r="AY435">
        <v>29288</v>
      </c>
      <c r="AZ435">
        <v>2185</v>
      </c>
      <c r="BA435">
        <v>15822</v>
      </c>
      <c r="BB435">
        <v>15063</v>
      </c>
      <c r="BC435">
        <v>759</v>
      </c>
      <c r="BD435">
        <v>4214</v>
      </c>
      <c r="BE435">
        <v>3723</v>
      </c>
      <c r="BF435">
        <v>491</v>
      </c>
      <c r="BG435">
        <v>28</v>
      </c>
      <c r="BH435">
        <v>28</v>
      </c>
      <c r="BI435">
        <v>0</v>
      </c>
      <c r="BJ435">
        <v>1380</v>
      </c>
      <c r="BK435">
        <v>1246</v>
      </c>
      <c r="BL435">
        <v>134</v>
      </c>
      <c r="BM435">
        <v>4489</v>
      </c>
      <c r="BN435">
        <v>3984</v>
      </c>
      <c r="BO435">
        <v>505</v>
      </c>
      <c r="BP435">
        <v>10174</v>
      </c>
      <c r="BQ435">
        <v>8837</v>
      </c>
      <c r="BR435">
        <v>1337</v>
      </c>
      <c r="BS435">
        <v>16415</v>
      </c>
      <c r="BT435">
        <v>8106</v>
      </c>
      <c r="BU435">
        <v>8309</v>
      </c>
      <c r="BV435">
        <v>2079</v>
      </c>
      <c r="BW435">
        <v>1473</v>
      </c>
      <c r="BX435">
        <v>606</v>
      </c>
      <c r="BY435">
        <v>14724</v>
      </c>
      <c r="BZ435">
        <v>10244</v>
      </c>
      <c r="CA435">
        <v>4480</v>
      </c>
      <c r="CB435" t="str">
        <f t="shared" si="497"/>
        <v>CultivatorsTotal</v>
      </c>
      <c r="CC435" t="str">
        <f t="shared" si="498"/>
        <v>CultivatorsMale</v>
      </c>
      <c r="CD435" t="str">
        <f t="shared" si="499"/>
        <v>AgriculturalLabourersFemale</v>
      </c>
      <c r="CE435">
        <f t="shared" si="439"/>
        <v>38.00557998329397</v>
      </c>
      <c r="CF435">
        <f t="shared" si="440"/>
        <v>67.451901353846495</v>
      </c>
      <c r="CG435">
        <f t="shared" si="441"/>
        <v>32.548098646153498</v>
      </c>
      <c r="CH435">
        <f t="shared" si="442"/>
        <v>31.426415030337978</v>
      </c>
      <c r="CI435">
        <f t="shared" si="443"/>
        <v>54.542142828231043</v>
      </c>
      <c r="CJ435">
        <f t="shared" si="444"/>
        <v>45.457857171768964</v>
      </c>
      <c r="CK435">
        <f t="shared" si="445"/>
        <v>0.52195740386613132</v>
      </c>
      <c r="CL435">
        <f t="shared" si="446"/>
        <v>82.372055239642577</v>
      </c>
      <c r="CM435">
        <f t="shared" si="447"/>
        <v>17.627944760357433</v>
      </c>
      <c r="CN435">
        <f t="shared" si="448"/>
        <v>5.0245290299054876E-2</v>
      </c>
      <c r="CO435">
        <f t="shared" si="449"/>
        <v>85.654008438818565</v>
      </c>
      <c r="CP435">
        <f t="shared" si="500"/>
        <v>14.345991561181433</v>
      </c>
      <c r="CQ435">
        <f t="shared" si="450"/>
        <v>1.4051720848191382</v>
      </c>
      <c r="CR435">
        <f t="shared" si="451"/>
        <v>79.662039831019911</v>
      </c>
      <c r="CS435">
        <f t="shared" si="452"/>
        <v>20.337960168980086</v>
      </c>
      <c r="CT435">
        <f t="shared" si="453"/>
        <v>3.8992041315620987</v>
      </c>
      <c r="CU435">
        <f t="shared" si="454"/>
        <v>84.808612440191382</v>
      </c>
      <c r="CV435">
        <f t="shared" si="455"/>
        <v>15.191387559808611</v>
      </c>
      <c r="CW435">
        <f t="shared" si="456"/>
        <v>0.29871567101843177</v>
      </c>
      <c r="CX435">
        <f t="shared" si="457"/>
        <v>95.599716110716827</v>
      </c>
      <c r="CY435">
        <f t="shared" si="458"/>
        <v>4.4002838892831795</v>
      </c>
      <c r="CZ435">
        <f t="shared" si="459"/>
        <v>2.9952129170677102</v>
      </c>
      <c r="DA435">
        <f t="shared" si="460"/>
        <v>88.087485843714603</v>
      </c>
      <c r="DB435">
        <f t="shared" si="461"/>
        <v>11.91251415628539</v>
      </c>
      <c r="DC435">
        <f t="shared" si="462"/>
        <v>2.7772713203275057E-2</v>
      </c>
      <c r="DD435">
        <f t="shared" si="463"/>
        <v>90.839694656488547</v>
      </c>
      <c r="DE435">
        <f t="shared" si="501"/>
        <v>9.1603053435114496</v>
      </c>
      <c r="DF435">
        <f t="shared" si="464"/>
        <v>6.6724473484479088</v>
      </c>
      <c r="DG435">
        <f t="shared" si="465"/>
        <v>93.057541384678927</v>
      </c>
      <c r="DH435">
        <f t="shared" si="466"/>
        <v>6.942458615321069</v>
      </c>
      <c r="DI435">
        <f t="shared" si="467"/>
        <v>3.3543501397115878</v>
      </c>
      <c r="DJ435">
        <f t="shared" si="468"/>
        <v>95.202882062950323</v>
      </c>
      <c r="DK435">
        <f t="shared" si="469"/>
        <v>4.797117937049677</v>
      </c>
      <c r="DL435">
        <f t="shared" si="470"/>
        <v>0.89339094227939775</v>
      </c>
      <c r="DM435">
        <f t="shared" si="471"/>
        <v>88.348362600854287</v>
      </c>
      <c r="DN435">
        <f t="shared" si="472"/>
        <v>11.651637399145704</v>
      </c>
      <c r="DO435">
        <f t="shared" si="473"/>
        <v>5.9361524403946696E-3</v>
      </c>
      <c r="DP435">
        <f t="shared" si="474"/>
        <v>100</v>
      </c>
      <c r="DQ435">
        <f t="shared" si="475"/>
        <v>0</v>
      </c>
      <c r="DR435">
        <f t="shared" si="476"/>
        <v>0.2925675131337373</v>
      </c>
      <c r="DS435">
        <f t="shared" si="477"/>
        <v>90.289855072463766</v>
      </c>
      <c r="DT435">
        <f t="shared" si="478"/>
        <v>9.7101449275362324</v>
      </c>
      <c r="DU435">
        <f t="shared" si="479"/>
        <v>0.95169243946184534</v>
      </c>
      <c r="DV435">
        <f t="shared" si="480"/>
        <v>88.750278458454005</v>
      </c>
      <c r="DW435">
        <f t="shared" si="481"/>
        <v>11.249721541546002</v>
      </c>
      <c r="DX435">
        <f t="shared" si="482"/>
        <v>2.1569433903062629</v>
      </c>
      <c r="DY435">
        <f t="shared" si="483"/>
        <v>86.858659327698049</v>
      </c>
      <c r="DZ435">
        <f t="shared" si="484"/>
        <v>13.141340672301945</v>
      </c>
      <c r="EA435">
        <f t="shared" si="485"/>
        <v>3.480069368181375</v>
      </c>
      <c r="EB435">
        <f t="shared" si="486"/>
        <v>49.381663113006397</v>
      </c>
      <c r="EC435">
        <f t="shared" si="487"/>
        <v>50.618336886993596</v>
      </c>
      <c r="ED435">
        <f t="shared" si="488"/>
        <v>0.44075931869930424</v>
      </c>
      <c r="EE435">
        <f t="shared" si="489"/>
        <v>70.851370851370859</v>
      </c>
      <c r="EF435">
        <f t="shared" si="490"/>
        <v>29.148629148629148</v>
      </c>
      <c r="EG435">
        <f t="shared" si="491"/>
        <v>3.121568161870397</v>
      </c>
      <c r="EH435">
        <f t="shared" si="492"/>
        <v>69.573485465906003</v>
      </c>
      <c r="EI435">
        <f t="shared" si="493"/>
        <v>30.426514534093997</v>
      </c>
    </row>
    <row r="436" spans="1:139" x14ac:dyDescent="0.25">
      <c r="A436" t="s">
        <v>2319</v>
      </c>
      <c r="B436">
        <v>435</v>
      </c>
      <c r="C436" t="s">
        <v>494</v>
      </c>
      <c r="E436">
        <v>1986864</v>
      </c>
      <c r="F436">
        <v>1016289</v>
      </c>
      <c r="G436">
        <v>970575</v>
      </c>
      <c r="H436">
        <v>682231</v>
      </c>
      <c r="I436">
        <v>485683</v>
      </c>
      <c r="J436">
        <v>196548</v>
      </c>
      <c r="K436">
        <f t="shared" si="430"/>
        <v>34.337075914607141</v>
      </c>
      <c r="L436">
        <f t="shared" si="431"/>
        <v>47.789851115184753</v>
      </c>
      <c r="M436">
        <f t="shared" si="432"/>
        <v>20.250676145583803</v>
      </c>
      <c r="N436">
        <f t="shared" si="494"/>
        <v>71.19040325051192</v>
      </c>
      <c r="O436">
        <f t="shared" si="495"/>
        <v>28.809596749488076</v>
      </c>
      <c r="P436">
        <f t="shared" si="433"/>
        <v>61.259309530056541</v>
      </c>
      <c r="Q436">
        <f t="shared" si="434"/>
        <v>9.3414107538355786</v>
      </c>
      <c r="R436">
        <f t="shared" si="435"/>
        <v>7.4045301371529586</v>
      </c>
      <c r="S436">
        <f t="shared" si="496"/>
        <v>4.5826120478254433</v>
      </c>
      <c r="T436">
        <f t="shared" si="436"/>
        <v>17.412137531129485</v>
      </c>
      <c r="U436">
        <f t="shared" si="437"/>
        <v>38.740690469943459</v>
      </c>
      <c r="V436">
        <f t="shared" si="438"/>
        <v>26430099.999999996</v>
      </c>
      <c r="W436">
        <v>242673</v>
      </c>
      <c r="X436">
        <v>169461</v>
      </c>
      <c r="Y436">
        <v>73212</v>
      </c>
      <c r="Z436">
        <v>170365</v>
      </c>
      <c r="AA436">
        <v>98266</v>
      </c>
      <c r="AB436">
        <v>72099</v>
      </c>
      <c r="AC436">
        <v>4892</v>
      </c>
      <c r="AD436">
        <v>3930</v>
      </c>
      <c r="AE436">
        <v>962</v>
      </c>
      <c r="AF436">
        <v>1129</v>
      </c>
      <c r="AG436">
        <v>786</v>
      </c>
      <c r="AH436">
        <v>343</v>
      </c>
      <c r="AI436">
        <v>12260</v>
      </c>
      <c r="AJ436">
        <v>8395</v>
      </c>
      <c r="AK436">
        <v>3865</v>
      </c>
      <c r="AL436">
        <v>50341</v>
      </c>
      <c r="AM436">
        <v>38878</v>
      </c>
      <c r="AN436">
        <v>11463</v>
      </c>
      <c r="AO436">
        <v>2578</v>
      </c>
      <c r="AP436">
        <v>2484</v>
      </c>
      <c r="AQ436">
        <v>94</v>
      </c>
      <c r="AR436">
        <v>31264</v>
      </c>
      <c r="AS436">
        <v>27721</v>
      </c>
      <c r="AT436">
        <v>3543</v>
      </c>
      <c r="AU436">
        <v>137</v>
      </c>
      <c r="AV436">
        <v>123</v>
      </c>
      <c r="AW436">
        <v>14</v>
      </c>
      <c r="AX436">
        <v>50379</v>
      </c>
      <c r="AY436">
        <v>46883</v>
      </c>
      <c r="AZ436">
        <v>3496</v>
      </c>
      <c r="BA436">
        <v>22424</v>
      </c>
      <c r="BB436">
        <v>21728</v>
      </c>
      <c r="BC436">
        <v>696</v>
      </c>
      <c r="BD436">
        <v>6983</v>
      </c>
      <c r="BE436">
        <v>6296</v>
      </c>
      <c r="BF436">
        <v>687</v>
      </c>
      <c r="BG436">
        <v>49</v>
      </c>
      <c r="BH436">
        <v>47</v>
      </c>
      <c r="BI436">
        <v>2</v>
      </c>
      <c r="BJ436">
        <v>2539</v>
      </c>
      <c r="BK436">
        <v>2289</v>
      </c>
      <c r="BL436">
        <v>250</v>
      </c>
      <c r="BM436">
        <v>8811</v>
      </c>
      <c r="BN436">
        <v>7953</v>
      </c>
      <c r="BO436">
        <v>858</v>
      </c>
      <c r="BP436">
        <v>18174</v>
      </c>
      <c r="BQ436">
        <v>15784</v>
      </c>
      <c r="BR436">
        <v>2390</v>
      </c>
      <c r="BS436">
        <v>27900</v>
      </c>
      <c r="BT436">
        <v>14115</v>
      </c>
      <c r="BU436">
        <v>13785</v>
      </c>
      <c r="BV436">
        <v>2942</v>
      </c>
      <c r="BW436">
        <v>1798</v>
      </c>
      <c r="BX436">
        <v>1144</v>
      </c>
      <c r="BY436">
        <v>26391</v>
      </c>
      <c r="BZ436">
        <v>18746</v>
      </c>
      <c r="CA436">
        <v>7645</v>
      </c>
      <c r="CB436" t="str">
        <f t="shared" si="497"/>
        <v>CultivatorsTotal</v>
      </c>
      <c r="CC436" t="str">
        <f t="shared" si="498"/>
        <v>CultivatorsMale</v>
      </c>
      <c r="CD436" t="str">
        <f t="shared" si="499"/>
        <v>CultivatorsFemale</v>
      </c>
      <c r="CE436">
        <f t="shared" si="439"/>
        <v>35.570503245968013</v>
      </c>
      <c r="CF436">
        <f t="shared" si="440"/>
        <v>69.83100715778022</v>
      </c>
      <c r="CG436">
        <f t="shared" si="441"/>
        <v>30.168992842219776</v>
      </c>
      <c r="CH436">
        <f t="shared" si="442"/>
        <v>24.97174710618544</v>
      </c>
      <c r="CI436">
        <f t="shared" si="443"/>
        <v>57.679687729287124</v>
      </c>
      <c r="CJ436">
        <f t="shared" si="444"/>
        <v>42.320312270712876</v>
      </c>
      <c r="CK436">
        <f t="shared" si="445"/>
        <v>0.7170591779030856</v>
      </c>
      <c r="CL436">
        <f t="shared" si="446"/>
        <v>80.335241210139003</v>
      </c>
      <c r="CM436">
        <f t="shared" si="447"/>
        <v>19.664758789860997</v>
      </c>
      <c r="CN436">
        <f t="shared" si="448"/>
        <v>0.16548647012522152</v>
      </c>
      <c r="CO436">
        <f t="shared" si="449"/>
        <v>69.619131975199295</v>
      </c>
      <c r="CP436">
        <f t="shared" si="500"/>
        <v>30.380868024800712</v>
      </c>
      <c r="CQ436">
        <f t="shared" si="450"/>
        <v>1.7970452823164</v>
      </c>
      <c r="CR436">
        <f t="shared" si="451"/>
        <v>68.474714518760194</v>
      </c>
      <c r="CS436">
        <f t="shared" si="452"/>
        <v>31.525285481239806</v>
      </c>
      <c r="CT436">
        <f t="shared" si="453"/>
        <v>7.3788790013939565</v>
      </c>
      <c r="CU436">
        <f t="shared" si="454"/>
        <v>77.229296199916561</v>
      </c>
      <c r="CV436">
        <f t="shared" si="455"/>
        <v>22.770703800083432</v>
      </c>
      <c r="CW436">
        <f t="shared" si="456"/>
        <v>0.37787787420976182</v>
      </c>
      <c r="CX436">
        <f t="shared" si="457"/>
        <v>96.353762606671836</v>
      </c>
      <c r="CY436">
        <f t="shared" si="458"/>
        <v>3.6462373933281613</v>
      </c>
      <c r="CZ436">
        <f t="shared" si="459"/>
        <v>4.5826120478254433</v>
      </c>
      <c r="DA436">
        <f t="shared" si="460"/>
        <v>88.667476970317296</v>
      </c>
      <c r="DB436">
        <f t="shared" si="461"/>
        <v>11.332523029682703</v>
      </c>
      <c r="DC436">
        <f t="shared" si="462"/>
        <v>2.0081174851333348E-2</v>
      </c>
      <c r="DD436">
        <f t="shared" si="463"/>
        <v>89.78102189781022</v>
      </c>
      <c r="DE436">
        <f t="shared" si="501"/>
        <v>10.218978102189782</v>
      </c>
      <c r="DF436">
        <f t="shared" si="464"/>
        <v>7.384448962301625</v>
      </c>
      <c r="DG436">
        <f t="shared" si="465"/>
        <v>93.060600647095015</v>
      </c>
      <c r="DH436">
        <f t="shared" si="466"/>
        <v>6.9393993529049807</v>
      </c>
      <c r="DI436">
        <f t="shared" si="467"/>
        <v>3.2868632471992627</v>
      </c>
      <c r="DJ436">
        <f t="shared" si="468"/>
        <v>96.896182661434182</v>
      </c>
      <c r="DK436">
        <f t="shared" si="469"/>
        <v>3.1038173385658223</v>
      </c>
      <c r="DL436">
        <f t="shared" si="470"/>
        <v>1.0235536057435091</v>
      </c>
      <c r="DM436">
        <f t="shared" si="471"/>
        <v>90.161821566661899</v>
      </c>
      <c r="DN436">
        <f t="shared" si="472"/>
        <v>9.8381784333381077</v>
      </c>
      <c r="DO436">
        <f t="shared" si="473"/>
        <v>7.1823180125206859E-3</v>
      </c>
      <c r="DP436">
        <f t="shared" si="474"/>
        <v>95.918367346938766</v>
      </c>
      <c r="DQ436">
        <f t="shared" si="475"/>
        <v>4.0816326530612246</v>
      </c>
      <c r="DR436">
        <f t="shared" si="476"/>
        <v>0.37216133538346979</v>
      </c>
      <c r="DS436">
        <f t="shared" si="477"/>
        <v>90.153603781016145</v>
      </c>
      <c r="DT436">
        <f t="shared" si="478"/>
        <v>9.8463962189838519</v>
      </c>
      <c r="DU436">
        <f t="shared" si="479"/>
        <v>1.2914980409861176</v>
      </c>
      <c r="DV436">
        <f t="shared" si="480"/>
        <v>90.262172284644194</v>
      </c>
      <c r="DW436">
        <f t="shared" si="481"/>
        <v>9.7378277153558059</v>
      </c>
      <c r="DX436">
        <f t="shared" si="482"/>
        <v>2.6639070930520603</v>
      </c>
      <c r="DY436">
        <f t="shared" si="483"/>
        <v>86.849345218443929</v>
      </c>
      <c r="DZ436">
        <f t="shared" si="484"/>
        <v>13.150654781556071</v>
      </c>
      <c r="EA436">
        <f t="shared" si="485"/>
        <v>4.089523929578105</v>
      </c>
      <c r="EB436">
        <f t="shared" si="486"/>
        <v>50.591397849462361</v>
      </c>
      <c r="EC436">
        <f t="shared" si="487"/>
        <v>49.408602150537632</v>
      </c>
      <c r="ED436">
        <f t="shared" si="488"/>
        <v>0.43123223658848686</v>
      </c>
      <c r="EE436">
        <f t="shared" si="489"/>
        <v>61.114887831407202</v>
      </c>
      <c r="EF436">
        <f t="shared" si="490"/>
        <v>38.885112168592798</v>
      </c>
      <c r="EG436">
        <f t="shared" si="491"/>
        <v>3.8683378503761925</v>
      </c>
      <c r="EH436">
        <f t="shared" si="492"/>
        <v>71.031791140919253</v>
      </c>
      <c r="EI436">
        <f t="shared" si="493"/>
        <v>28.968208859080747</v>
      </c>
    </row>
    <row r="437" spans="1:139" x14ac:dyDescent="0.25">
      <c r="A437" t="s">
        <v>2321</v>
      </c>
      <c r="B437">
        <v>436</v>
      </c>
      <c r="C437" t="s">
        <v>495</v>
      </c>
      <c r="E437">
        <v>1512681</v>
      </c>
      <c r="F437">
        <v>780520</v>
      </c>
      <c r="G437">
        <v>732161</v>
      </c>
      <c r="H437">
        <v>508389</v>
      </c>
      <c r="I437">
        <v>363440</v>
      </c>
      <c r="J437">
        <v>144949</v>
      </c>
      <c r="K437">
        <f t="shared" si="430"/>
        <v>33.608473961132582</v>
      </c>
      <c r="L437">
        <f t="shared" si="431"/>
        <v>46.563829242043766</v>
      </c>
      <c r="M437">
        <f t="shared" si="432"/>
        <v>19.79742160535729</v>
      </c>
      <c r="N437">
        <f t="shared" si="494"/>
        <v>71.488564858799066</v>
      </c>
      <c r="O437">
        <f t="shared" si="495"/>
        <v>28.511435141200931</v>
      </c>
      <c r="P437">
        <f t="shared" si="433"/>
        <v>79.460806587081919</v>
      </c>
      <c r="Q437">
        <f t="shared" si="434"/>
        <v>3.1892900908556241</v>
      </c>
      <c r="R437">
        <f t="shared" si="435"/>
        <v>4.521144241909246</v>
      </c>
      <c r="S437">
        <f t="shared" si="496"/>
        <v>2.3891154214587647</v>
      </c>
      <c r="T437">
        <f t="shared" si="436"/>
        <v>10.439643658694425</v>
      </c>
      <c r="U437">
        <f t="shared" si="437"/>
        <v>20.53919341291806</v>
      </c>
      <c r="V437">
        <f t="shared" si="438"/>
        <v>10441900</v>
      </c>
      <c r="W437">
        <v>233307</v>
      </c>
      <c r="X437">
        <v>171895</v>
      </c>
      <c r="Y437">
        <v>61412</v>
      </c>
      <c r="Z437">
        <v>166691</v>
      </c>
      <c r="AA437">
        <v>99605</v>
      </c>
      <c r="AB437">
        <v>67086</v>
      </c>
      <c r="AC437">
        <v>3972</v>
      </c>
      <c r="AD437">
        <v>3289</v>
      </c>
      <c r="AE437">
        <v>683</v>
      </c>
      <c r="AF437">
        <v>527</v>
      </c>
      <c r="AG437">
        <v>384</v>
      </c>
      <c r="AH437">
        <v>143</v>
      </c>
      <c r="AI437">
        <v>4707</v>
      </c>
      <c r="AJ437">
        <v>3657</v>
      </c>
      <c r="AK437">
        <v>1050</v>
      </c>
      <c r="AL437">
        <v>10980</v>
      </c>
      <c r="AM437">
        <v>9450</v>
      </c>
      <c r="AN437">
        <v>1530</v>
      </c>
      <c r="AO437">
        <v>944</v>
      </c>
      <c r="AP437">
        <v>916</v>
      </c>
      <c r="AQ437">
        <v>28</v>
      </c>
      <c r="AR437">
        <v>12146</v>
      </c>
      <c r="AS437">
        <v>10795</v>
      </c>
      <c r="AT437">
        <v>1351</v>
      </c>
      <c r="AU437">
        <v>60</v>
      </c>
      <c r="AV437">
        <v>60</v>
      </c>
      <c r="AW437">
        <v>0</v>
      </c>
      <c r="AX437">
        <v>22925</v>
      </c>
      <c r="AY437">
        <v>21614</v>
      </c>
      <c r="AZ437">
        <v>1311</v>
      </c>
      <c r="BA437">
        <v>9463</v>
      </c>
      <c r="BB437">
        <v>9157</v>
      </c>
      <c r="BC437">
        <v>306</v>
      </c>
      <c r="BD437">
        <v>3205</v>
      </c>
      <c r="BE437">
        <v>2977</v>
      </c>
      <c r="BF437">
        <v>228</v>
      </c>
      <c r="BG437">
        <v>4</v>
      </c>
      <c r="BH437">
        <v>4</v>
      </c>
      <c r="BI437">
        <v>0</v>
      </c>
      <c r="BJ437">
        <v>626</v>
      </c>
      <c r="BK437">
        <v>605</v>
      </c>
      <c r="BL437">
        <v>21</v>
      </c>
      <c r="BM437">
        <v>2795</v>
      </c>
      <c r="BN437">
        <v>2629</v>
      </c>
      <c r="BO437">
        <v>166</v>
      </c>
      <c r="BP437">
        <v>8570</v>
      </c>
      <c r="BQ437">
        <v>7676</v>
      </c>
      <c r="BR437">
        <v>894</v>
      </c>
      <c r="BS437">
        <v>15739</v>
      </c>
      <c r="BT437">
        <v>9282</v>
      </c>
      <c r="BU437">
        <v>6457</v>
      </c>
      <c r="BV437">
        <v>950</v>
      </c>
      <c r="BW437">
        <v>662</v>
      </c>
      <c r="BX437">
        <v>288</v>
      </c>
      <c r="BY437">
        <v>10778</v>
      </c>
      <c r="BZ437">
        <v>8783</v>
      </c>
      <c r="CA437">
        <v>1995</v>
      </c>
      <c r="CB437" t="str">
        <f t="shared" si="497"/>
        <v>CultivatorsTotal</v>
      </c>
      <c r="CC437" t="str">
        <f t="shared" si="498"/>
        <v>CultivatorsMale</v>
      </c>
      <c r="CD437" t="str">
        <f t="shared" si="499"/>
        <v>AgriculturalLabourersFemale</v>
      </c>
      <c r="CE437">
        <f t="shared" si="439"/>
        <v>45.891433528262802</v>
      </c>
      <c r="CF437">
        <f t="shared" si="440"/>
        <v>73.677600757799809</v>
      </c>
      <c r="CG437">
        <f t="shared" si="441"/>
        <v>26.322399242200191</v>
      </c>
      <c r="CH437">
        <f t="shared" si="442"/>
        <v>32.788081567461134</v>
      </c>
      <c r="CI437">
        <f t="shared" si="443"/>
        <v>59.754275875722143</v>
      </c>
      <c r="CJ437">
        <f t="shared" si="444"/>
        <v>40.245724124277857</v>
      </c>
      <c r="CK437">
        <f t="shared" si="445"/>
        <v>0.78129149135799558</v>
      </c>
      <c r="CL437">
        <f t="shared" si="446"/>
        <v>82.804632426988917</v>
      </c>
      <c r="CM437">
        <f t="shared" si="447"/>
        <v>17.195367573011076</v>
      </c>
      <c r="CN437">
        <f t="shared" si="448"/>
        <v>0.10366077944251349</v>
      </c>
      <c r="CO437">
        <f t="shared" si="449"/>
        <v>72.865275142314985</v>
      </c>
      <c r="CP437">
        <f t="shared" si="500"/>
        <v>27.134724857685011</v>
      </c>
      <c r="CQ437">
        <f t="shared" si="450"/>
        <v>0.92586582321804756</v>
      </c>
      <c r="CR437">
        <f t="shared" si="451"/>
        <v>77.692797960484384</v>
      </c>
      <c r="CS437">
        <f t="shared" si="452"/>
        <v>22.307202039515612</v>
      </c>
      <c r="CT437">
        <f t="shared" si="453"/>
        <v>2.1597634881950634</v>
      </c>
      <c r="CU437">
        <f t="shared" si="454"/>
        <v>86.065573770491795</v>
      </c>
      <c r="CV437">
        <f t="shared" si="455"/>
        <v>13.934426229508196</v>
      </c>
      <c r="CW437">
        <f t="shared" si="456"/>
        <v>0.18568458404882873</v>
      </c>
      <c r="CX437">
        <f t="shared" si="457"/>
        <v>97.033898305084747</v>
      </c>
      <c r="CY437">
        <f t="shared" si="458"/>
        <v>2.9661016949152543</v>
      </c>
      <c r="CZ437">
        <f t="shared" si="459"/>
        <v>2.3891154214587647</v>
      </c>
      <c r="DA437">
        <f t="shared" si="460"/>
        <v>88.876996542071467</v>
      </c>
      <c r="DB437">
        <f t="shared" si="461"/>
        <v>11.123003457928537</v>
      </c>
      <c r="DC437">
        <f t="shared" si="462"/>
        <v>1.1801986274289963E-2</v>
      </c>
      <c r="DD437">
        <f t="shared" si="463"/>
        <v>100</v>
      </c>
      <c r="DE437">
        <f t="shared" si="501"/>
        <v>0</v>
      </c>
      <c r="DF437">
        <f t="shared" si="464"/>
        <v>4.5093422556349561</v>
      </c>
      <c r="DG437">
        <f t="shared" si="465"/>
        <v>94.281352235550713</v>
      </c>
      <c r="DH437">
        <f t="shared" si="466"/>
        <v>5.7186477644492912</v>
      </c>
      <c r="DI437">
        <f t="shared" si="467"/>
        <v>1.8613699352267654</v>
      </c>
      <c r="DJ437">
        <f t="shared" si="468"/>
        <v>96.766353164958261</v>
      </c>
      <c r="DK437">
        <f t="shared" si="469"/>
        <v>3.2336468350417418</v>
      </c>
      <c r="DL437">
        <f t="shared" si="470"/>
        <v>0.63042276681832221</v>
      </c>
      <c r="DM437">
        <f t="shared" si="471"/>
        <v>92.886115444617786</v>
      </c>
      <c r="DN437">
        <f t="shared" si="472"/>
        <v>7.1138845553822145</v>
      </c>
      <c r="DO437">
        <f t="shared" si="473"/>
        <v>7.8679908495266418E-4</v>
      </c>
      <c r="DP437">
        <f t="shared" si="474"/>
        <v>100</v>
      </c>
      <c r="DQ437">
        <f t="shared" si="475"/>
        <v>0</v>
      </c>
      <c r="DR437">
        <f t="shared" si="476"/>
        <v>0.12313405679509194</v>
      </c>
      <c r="DS437">
        <f t="shared" si="477"/>
        <v>96.645367412140573</v>
      </c>
      <c r="DT437">
        <f t="shared" si="478"/>
        <v>3.3546325878594248</v>
      </c>
      <c r="DU437">
        <f t="shared" si="479"/>
        <v>0.54977586061067418</v>
      </c>
      <c r="DV437">
        <f t="shared" si="480"/>
        <v>94.0608228980322</v>
      </c>
      <c r="DW437">
        <f t="shared" si="481"/>
        <v>5.9391771019677995</v>
      </c>
      <c r="DX437">
        <f t="shared" si="482"/>
        <v>1.685717039511083</v>
      </c>
      <c r="DY437">
        <f t="shared" si="483"/>
        <v>89.568261376896146</v>
      </c>
      <c r="DZ437">
        <f t="shared" si="484"/>
        <v>10.43173862310385</v>
      </c>
      <c r="EA437">
        <f t="shared" si="485"/>
        <v>3.0958576995174956</v>
      </c>
      <c r="EB437">
        <f t="shared" si="486"/>
        <v>58.974521888302945</v>
      </c>
      <c r="EC437">
        <f t="shared" si="487"/>
        <v>41.025478111697055</v>
      </c>
      <c r="ED437">
        <f t="shared" si="488"/>
        <v>0.18686478267625775</v>
      </c>
      <c r="EE437">
        <f t="shared" si="489"/>
        <v>69.684210526315795</v>
      </c>
      <c r="EF437">
        <f t="shared" si="490"/>
        <v>30.315789473684212</v>
      </c>
      <c r="EG437">
        <f t="shared" si="491"/>
        <v>2.1200301344049537</v>
      </c>
      <c r="EH437">
        <f t="shared" si="492"/>
        <v>81.490072369641865</v>
      </c>
      <c r="EI437">
        <f t="shared" si="493"/>
        <v>18.509927630358135</v>
      </c>
    </row>
    <row r="438" spans="1:139" x14ac:dyDescent="0.25">
      <c r="A438" t="s">
        <v>2323</v>
      </c>
      <c r="B438">
        <v>437</v>
      </c>
      <c r="C438" t="s">
        <v>496</v>
      </c>
      <c r="E438">
        <v>1563715</v>
      </c>
      <c r="F438">
        <v>805359</v>
      </c>
      <c r="G438">
        <v>758356</v>
      </c>
      <c r="H438">
        <v>528572</v>
      </c>
      <c r="I438">
        <v>382844</v>
      </c>
      <c r="J438">
        <v>145728</v>
      </c>
      <c r="K438">
        <f t="shared" si="430"/>
        <v>33.802323313391511</v>
      </c>
      <c r="L438">
        <f t="shared" si="431"/>
        <v>47.537061111876817</v>
      </c>
      <c r="M438">
        <f t="shared" si="432"/>
        <v>19.216304743418657</v>
      </c>
      <c r="N438">
        <f t="shared" si="494"/>
        <v>72.429867643386331</v>
      </c>
      <c r="O438">
        <f t="shared" si="495"/>
        <v>27.570132356613669</v>
      </c>
      <c r="P438">
        <f t="shared" si="433"/>
        <v>71.956895181734936</v>
      </c>
      <c r="Q438">
        <f t="shared" si="434"/>
        <v>7.5304783454288149</v>
      </c>
      <c r="R438">
        <f t="shared" si="435"/>
        <v>4.8388866606630696</v>
      </c>
      <c r="S438">
        <f t="shared" si="496"/>
        <v>3.3847801245620279</v>
      </c>
      <c r="T438">
        <f t="shared" si="436"/>
        <v>12.288959687611149</v>
      </c>
      <c r="U438">
        <f t="shared" si="437"/>
        <v>28.043104818265061</v>
      </c>
      <c r="V438">
        <f t="shared" si="438"/>
        <v>14822800</v>
      </c>
      <c r="W438">
        <v>199256</v>
      </c>
      <c r="X438">
        <v>146937</v>
      </c>
      <c r="Y438">
        <v>52319</v>
      </c>
      <c r="Z438">
        <v>177162</v>
      </c>
      <c r="AA438">
        <v>108110</v>
      </c>
      <c r="AB438">
        <v>69052</v>
      </c>
      <c r="AC438">
        <v>3926</v>
      </c>
      <c r="AD438">
        <v>3359</v>
      </c>
      <c r="AE438">
        <v>567</v>
      </c>
      <c r="AF438">
        <v>719</v>
      </c>
      <c r="AG438">
        <v>500</v>
      </c>
      <c r="AH438">
        <v>219</v>
      </c>
      <c r="AI438">
        <v>6805</v>
      </c>
      <c r="AJ438">
        <v>5041</v>
      </c>
      <c r="AK438">
        <v>1764</v>
      </c>
      <c r="AL438">
        <v>32280</v>
      </c>
      <c r="AM438">
        <v>28766</v>
      </c>
      <c r="AN438">
        <v>3514</v>
      </c>
      <c r="AO438">
        <v>1216</v>
      </c>
      <c r="AP438">
        <v>1173</v>
      </c>
      <c r="AQ438">
        <v>43</v>
      </c>
      <c r="AR438">
        <v>17891</v>
      </c>
      <c r="AS438">
        <v>15801</v>
      </c>
      <c r="AT438">
        <v>2090</v>
      </c>
      <c r="AU438">
        <v>102</v>
      </c>
      <c r="AV438">
        <v>98</v>
      </c>
      <c r="AW438">
        <v>4</v>
      </c>
      <c r="AX438">
        <v>25475</v>
      </c>
      <c r="AY438">
        <v>23633</v>
      </c>
      <c r="AZ438">
        <v>1842</v>
      </c>
      <c r="BA438">
        <v>12049</v>
      </c>
      <c r="BB438">
        <v>11776</v>
      </c>
      <c r="BC438">
        <v>273</v>
      </c>
      <c r="BD438">
        <v>2915</v>
      </c>
      <c r="BE438">
        <v>2576</v>
      </c>
      <c r="BF438">
        <v>339</v>
      </c>
      <c r="BG438">
        <v>24</v>
      </c>
      <c r="BH438">
        <v>24</v>
      </c>
      <c r="BI438">
        <v>0</v>
      </c>
      <c r="BJ438">
        <v>1107</v>
      </c>
      <c r="BK438">
        <v>986</v>
      </c>
      <c r="BL438">
        <v>121</v>
      </c>
      <c r="BM438">
        <v>3704</v>
      </c>
      <c r="BN438">
        <v>3369</v>
      </c>
      <c r="BO438">
        <v>335</v>
      </c>
      <c r="BP438">
        <v>10633</v>
      </c>
      <c r="BQ438">
        <v>9484</v>
      </c>
      <c r="BR438">
        <v>1149</v>
      </c>
      <c r="BS438">
        <v>17310</v>
      </c>
      <c r="BT438">
        <v>9165</v>
      </c>
      <c r="BU438">
        <v>8145</v>
      </c>
      <c r="BV438">
        <v>1659</v>
      </c>
      <c r="BW438">
        <v>1134</v>
      </c>
      <c r="BX438">
        <v>525</v>
      </c>
      <c r="BY438">
        <v>14339</v>
      </c>
      <c r="BZ438">
        <v>10912</v>
      </c>
      <c r="CA438">
        <v>3427</v>
      </c>
      <c r="CB438" t="str">
        <f t="shared" si="497"/>
        <v>CultivatorsTotal</v>
      </c>
      <c r="CC438" t="str">
        <f t="shared" si="498"/>
        <v>CultivatorsMale</v>
      </c>
      <c r="CD438" t="str">
        <f t="shared" si="499"/>
        <v>AgriculturalLabourersFemale</v>
      </c>
      <c r="CE438">
        <f t="shared" si="439"/>
        <v>37.697040327523972</v>
      </c>
      <c r="CF438">
        <f t="shared" si="440"/>
        <v>73.742823302685991</v>
      </c>
      <c r="CG438">
        <f t="shared" si="441"/>
        <v>26.257176697314012</v>
      </c>
      <c r="CH438">
        <f t="shared" si="442"/>
        <v>33.517098900433623</v>
      </c>
      <c r="CI438">
        <f t="shared" si="443"/>
        <v>61.02324426231359</v>
      </c>
      <c r="CJ438">
        <f t="shared" si="444"/>
        <v>38.97675573768641</v>
      </c>
      <c r="CK438">
        <f t="shared" si="445"/>
        <v>0.74275595377734727</v>
      </c>
      <c r="CL438">
        <f t="shared" si="446"/>
        <v>85.557819663779938</v>
      </c>
      <c r="CM438">
        <f t="shared" si="447"/>
        <v>14.442180336220071</v>
      </c>
      <c r="CN438">
        <f t="shared" si="448"/>
        <v>0.13602687997094057</v>
      </c>
      <c r="CO438">
        <f t="shared" si="449"/>
        <v>69.54102920723227</v>
      </c>
      <c r="CP438">
        <f t="shared" si="500"/>
        <v>30.45897079276773</v>
      </c>
      <c r="CQ438">
        <f t="shared" si="450"/>
        <v>1.2874310406150911</v>
      </c>
      <c r="CR438">
        <f t="shared" si="451"/>
        <v>74.077883908890513</v>
      </c>
      <c r="CS438">
        <f t="shared" si="452"/>
        <v>25.922116091109476</v>
      </c>
      <c r="CT438">
        <f t="shared" si="453"/>
        <v>6.1070204248427835</v>
      </c>
      <c r="CU438">
        <f t="shared" si="454"/>
        <v>89.114002478314745</v>
      </c>
      <c r="CV438">
        <f t="shared" si="455"/>
        <v>10.885997521685253</v>
      </c>
      <c r="CW438">
        <f t="shared" si="456"/>
        <v>0.23005380534723746</v>
      </c>
      <c r="CX438">
        <f t="shared" si="457"/>
        <v>96.463815789473685</v>
      </c>
      <c r="CY438">
        <f t="shared" si="458"/>
        <v>3.5361842105263155</v>
      </c>
      <c r="CZ438">
        <f t="shared" si="459"/>
        <v>3.3847801245620279</v>
      </c>
      <c r="DA438">
        <f t="shared" si="460"/>
        <v>88.318148789894352</v>
      </c>
      <c r="DB438">
        <f t="shared" si="461"/>
        <v>11.68185121010564</v>
      </c>
      <c r="DC438">
        <f t="shared" si="462"/>
        <v>1.9297276435376827E-2</v>
      </c>
      <c r="DD438">
        <f t="shared" si="463"/>
        <v>96.078431372549019</v>
      </c>
      <c r="DE438">
        <f t="shared" si="501"/>
        <v>3.9215686274509802</v>
      </c>
      <c r="DF438">
        <f t="shared" si="464"/>
        <v>4.8195893842276929</v>
      </c>
      <c r="DG438">
        <f t="shared" si="465"/>
        <v>92.769381746810595</v>
      </c>
      <c r="DH438">
        <f t="shared" si="466"/>
        <v>7.2306182531894008</v>
      </c>
      <c r="DI438">
        <f t="shared" si="467"/>
        <v>2.2795380761750526</v>
      </c>
      <c r="DJ438">
        <f t="shared" si="468"/>
        <v>97.734251805129063</v>
      </c>
      <c r="DK438">
        <f t="shared" si="469"/>
        <v>2.2657481948709437</v>
      </c>
      <c r="DL438">
        <f t="shared" si="470"/>
        <v>0.55148589028552408</v>
      </c>
      <c r="DM438">
        <f t="shared" si="471"/>
        <v>88.370497427101199</v>
      </c>
      <c r="DN438">
        <f t="shared" si="472"/>
        <v>11.629502572898799</v>
      </c>
      <c r="DO438">
        <f t="shared" si="473"/>
        <v>4.5405356318533709E-3</v>
      </c>
      <c r="DP438">
        <f t="shared" si="474"/>
        <v>100</v>
      </c>
      <c r="DQ438">
        <f t="shared" si="475"/>
        <v>0</v>
      </c>
      <c r="DR438">
        <f t="shared" si="476"/>
        <v>0.20943220601923671</v>
      </c>
      <c r="DS438">
        <f t="shared" si="477"/>
        <v>89.069557362240289</v>
      </c>
      <c r="DT438">
        <f t="shared" si="478"/>
        <v>10.930442637759711</v>
      </c>
      <c r="DU438">
        <f t="shared" si="479"/>
        <v>0.70075599918270359</v>
      </c>
      <c r="DV438">
        <f t="shared" si="480"/>
        <v>90.95572354211663</v>
      </c>
      <c r="DW438">
        <f t="shared" si="481"/>
        <v>9.0442764578833703</v>
      </c>
      <c r="DX438">
        <f t="shared" si="482"/>
        <v>2.0116464738957038</v>
      </c>
      <c r="DY438">
        <f t="shared" si="483"/>
        <v>89.194018621273401</v>
      </c>
      <c r="DZ438">
        <f t="shared" si="484"/>
        <v>10.805981378726607</v>
      </c>
      <c r="EA438">
        <f t="shared" si="485"/>
        <v>3.2748613244742439</v>
      </c>
      <c r="EB438">
        <f t="shared" si="486"/>
        <v>52.946273830155974</v>
      </c>
      <c r="EC438">
        <f t="shared" si="487"/>
        <v>47.053726169844026</v>
      </c>
      <c r="ED438">
        <f t="shared" si="488"/>
        <v>0.31386452555186423</v>
      </c>
      <c r="EE438">
        <f t="shared" si="489"/>
        <v>68.35443037974683</v>
      </c>
      <c r="EF438">
        <f t="shared" si="490"/>
        <v>31.645569620253166</v>
      </c>
      <c r="EG438">
        <f t="shared" si="491"/>
        <v>2.7127808510477287</v>
      </c>
      <c r="EH438">
        <f t="shared" si="492"/>
        <v>76.100146453727589</v>
      </c>
      <c r="EI438">
        <f t="shared" si="493"/>
        <v>23.899853546272404</v>
      </c>
    </row>
    <row r="439" spans="1:139" x14ac:dyDescent="0.25">
      <c r="A439" t="s">
        <v>2327</v>
      </c>
      <c r="B439">
        <v>438</v>
      </c>
      <c r="C439" t="s">
        <v>497</v>
      </c>
      <c r="E439">
        <v>2185793</v>
      </c>
      <c r="F439">
        <v>1112725</v>
      </c>
      <c r="G439">
        <v>1073068</v>
      </c>
      <c r="H439">
        <v>783163</v>
      </c>
      <c r="I439">
        <v>501420</v>
      </c>
      <c r="J439">
        <v>281743</v>
      </c>
      <c r="K439">
        <f t="shared" si="430"/>
        <v>35.829696590665264</v>
      </c>
      <c r="L439">
        <f t="shared" si="431"/>
        <v>45.0623469410681</v>
      </c>
      <c r="M439">
        <f t="shared" si="432"/>
        <v>26.255838399803181</v>
      </c>
      <c r="N439">
        <f t="shared" si="494"/>
        <v>64.024985858627133</v>
      </c>
      <c r="O439">
        <f t="shared" si="495"/>
        <v>35.975014141372867</v>
      </c>
      <c r="P439">
        <f t="shared" si="433"/>
        <v>77.830285649347573</v>
      </c>
      <c r="Q439">
        <f t="shared" si="434"/>
        <v>6.773813369630588</v>
      </c>
      <c r="R439">
        <f t="shared" si="435"/>
        <v>3.4739894504719966</v>
      </c>
      <c r="S439">
        <f t="shared" si="496"/>
        <v>1.8835159475102885</v>
      </c>
      <c r="T439">
        <f t="shared" si="436"/>
        <v>10.038395583039545</v>
      </c>
      <c r="U439">
        <f t="shared" si="437"/>
        <v>22.16971435065242</v>
      </c>
      <c r="V439">
        <f t="shared" si="438"/>
        <v>17362500</v>
      </c>
      <c r="W439">
        <v>338679</v>
      </c>
      <c r="X439">
        <v>217202</v>
      </c>
      <c r="Y439">
        <v>121477</v>
      </c>
      <c r="Z439">
        <v>266422</v>
      </c>
      <c r="AA439">
        <v>139651</v>
      </c>
      <c r="AB439">
        <v>126771</v>
      </c>
      <c r="AC439">
        <v>4437</v>
      </c>
      <c r="AD439">
        <v>3434</v>
      </c>
      <c r="AE439">
        <v>1003</v>
      </c>
      <c r="AF439">
        <v>328</v>
      </c>
      <c r="AG439">
        <v>254</v>
      </c>
      <c r="AH439">
        <v>74</v>
      </c>
      <c r="AI439">
        <v>7707</v>
      </c>
      <c r="AJ439">
        <v>5819</v>
      </c>
      <c r="AK439">
        <v>1888</v>
      </c>
      <c r="AL439">
        <v>45015</v>
      </c>
      <c r="AM439">
        <v>39338</v>
      </c>
      <c r="AN439">
        <v>5677</v>
      </c>
      <c r="AO439">
        <v>1385</v>
      </c>
      <c r="AP439">
        <v>1353</v>
      </c>
      <c r="AQ439">
        <v>32</v>
      </c>
      <c r="AR439">
        <v>14751</v>
      </c>
      <c r="AS439">
        <v>12259</v>
      </c>
      <c r="AT439">
        <v>2492</v>
      </c>
      <c r="AU439">
        <v>166</v>
      </c>
      <c r="AV439">
        <v>166</v>
      </c>
      <c r="AW439">
        <v>0</v>
      </c>
      <c r="AX439">
        <v>27041</v>
      </c>
      <c r="AY439">
        <v>24830</v>
      </c>
      <c r="AZ439">
        <v>2211</v>
      </c>
      <c r="BA439">
        <v>12665</v>
      </c>
      <c r="BB439">
        <v>12260</v>
      </c>
      <c r="BC439">
        <v>405</v>
      </c>
      <c r="BD439">
        <v>3986</v>
      </c>
      <c r="BE439">
        <v>3370</v>
      </c>
      <c r="BF439">
        <v>616</v>
      </c>
      <c r="BG439">
        <v>25</v>
      </c>
      <c r="BH439">
        <v>25</v>
      </c>
      <c r="BI439">
        <v>0</v>
      </c>
      <c r="BJ439">
        <v>844</v>
      </c>
      <c r="BK439">
        <v>804</v>
      </c>
      <c r="BL439">
        <v>40</v>
      </c>
      <c r="BM439">
        <v>2986</v>
      </c>
      <c r="BN439">
        <v>2746</v>
      </c>
      <c r="BO439">
        <v>240</v>
      </c>
      <c r="BP439">
        <v>11475</v>
      </c>
      <c r="BQ439">
        <v>10180</v>
      </c>
      <c r="BR439">
        <v>1295</v>
      </c>
      <c r="BS439">
        <v>22627</v>
      </c>
      <c r="BT439">
        <v>12740</v>
      </c>
      <c r="BU439">
        <v>9887</v>
      </c>
      <c r="BV439">
        <v>3528</v>
      </c>
      <c r="BW439">
        <v>1942</v>
      </c>
      <c r="BX439">
        <v>1586</v>
      </c>
      <c r="BY439">
        <v>19096</v>
      </c>
      <c r="BZ439">
        <v>13047</v>
      </c>
      <c r="CA439">
        <v>6049</v>
      </c>
      <c r="CB439" t="str">
        <f t="shared" si="497"/>
        <v>CultivatorsTotal</v>
      </c>
      <c r="CC439" t="str">
        <f t="shared" si="498"/>
        <v>CultivatorsMale</v>
      </c>
      <c r="CD439" t="str">
        <f t="shared" si="499"/>
        <v>AgriculturalLabourersFemale</v>
      </c>
      <c r="CE439">
        <f t="shared" si="439"/>
        <v>43.245020512971116</v>
      </c>
      <c r="CF439">
        <f t="shared" si="440"/>
        <v>64.132113299023558</v>
      </c>
      <c r="CG439">
        <f t="shared" si="441"/>
        <v>35.867886700976442</v>
      </c>
      <c r="CH439">
        <f t="shared" si="442"/>
        <v>34.018716410249205</v>
      </c>
      <c r="CI439">
        <f t="shared" si="443"/>
        <v>52.417217797329052</v>
      </c>
      <c r="CJ439">
        <f t="shared" si="444"/>
        <v>47.582782202670948</v>
      </c>
      <c r="CK439">
        <f t="shared" si="445"/>
        <v>0.56654872612725582</v>
      </c>
      <c r="CL439">
        <f t="shared" si="446"/>
        <v>77.394636015325673</v>
      </c>
      <c r="CM439">
        <f t="shared" si="447"/>
        <v>22.60536398467433</v>
      </c>
      <c r="CN439">
        <f t="shared" si="448"/>
        <v>4.1881447412607589E-2</v>
      </c>
      <c r="CO439">
        <f t="shared" si="449"/>
        <v>77.439024390243901</v>
      </c>
      <c r="CP439">
        <f t="shared" si="500"/>
        <v>22.560975609756099</v>
      </c>
      <c r="CQ439">
        <f t="shared" si="450"/>
        <v>0.9840863268566058</v>
      </c>
      <c r="CR439">
        <f t="shared" si="451"/>
        <v>75.502789671727001</v>
      </c>
      <c r="CS439">
        <f t="shared" si="452"/>
        <v>24.497210328272999</v>
      </c>
      <c r="CT439">
        <f t="shared" si="453"/>
        <v>5.7478455953613743</v>
      </c>
      <c r="CU439">
        <f t="shared" si="454"/>
        <v>87.388648228368325</v>
      </c>
      <c r="CV439">
        <f t="shared" si="455"/>
        <v>12.611351771631679</v>
      </c>
      <c r="CW439">
        <f t="shared" si="456"/>
        <v>0.176846965446529</v>
      </c>
      <c r="CX439">
        <f t="shared" si="457"/>
        <v>97.689530685920573</v>
      </c>
      <c r="CY439">
        <f t="shared" si="458"/>
        <v>2.3104693140794224</v>
      </c>
      <c r="CZ439">
        <f t="shared" si="459"/>
        <v>1.8835159475102885</v>
      </c>
      <c r="DA439">
        <f t="shared" si="460"/>
        <v>83.106230086095849</v>
      </c>
      <c r="DB439">
        <f t="shared" si="461"/>
        <v>16.893769913904141</v>
      </c>
      <c r="DC439">
        <f t="shared" si="462"/>
        <v>2.1196098385648964E-2</v>
      </c>
      <c r="DD439">
        <f t="shared" si="463"/>
        <v>100</v>
      </c>
      <c r="DE439">
        <f t="shared" si="501"/>
        <v>0</v>
      </c>
      <c r="DF439">
        <f t="shared" si="464"/>
        <v>3.4527933520863474</v>
      </c>
      <c r="DG439">
        <f t="shared" si="465"/>
        <v>91.823527236418769</v>
      </c>
      <c r="DH439">
        <f t="shared" si="466"/>
        <v>8.1764727635812289</v>
      </c>
      <c r="DI439">
        <f t="shared" si="467"/>
        <v>1.6171601569532779</v>
      </c>
      <c r="DJ439">
        <f t="shared" si="468"/>
        <v>96.802210817212782</v>
      </c>
      <c r="DK439">
        <f t="shared" si="469"/>
        <v>3.1977891827872091</v>
      </c>
      <c r="DL439">
        <f t="shared" si="470"/>
        <v>0.50896173593492033</v>
      </c>
      <c r="DM439">
        <f t="shared" si="471"/>
        <v>84.545910687405922</v>
      </c>
      <c r="DN439">
        <f t="shared" si="472"/>
        <v>15.45408931259408</v>
      </c>
      <c r="DO439">
        <f t="shared" si="473"/>
        <v>3.1921834918146028E-3</v>
      </c>
      <c r="DP439">
        <f t="shared" si="474"/>
        <v>100</v>
      </c>
      <c r="DQ439">
        <f t="shared" si="475"/>
        <v>0</v>
      </c>
      <c r="DR439">
        <f t="shared" si="476"/>
        <v>0.107768114683661</v>
      </c>
      <c r="DS439">
        <f t="shared" si="477"/>
        <v>95.260663507109001</v>
      </c>
      <c r="DT439">
        <f t="shared" si="478"/>
        <v>4.7393364928909953</v>
      </c>
      <c r="DU439">
        <f t="shared" si="479"/>
        <v>0.38127439626233622</v>
      </c>
      <c r="DV439">
        <f t="shared" si="480"/>
        <v>91.96249162759544</v>
      </c>
      <c r="DW439">
        <f t="shared" si="481"/>
        <v>8.0375083724045542</v>
      </c>
      <c r="DX439">
        <f t="shared" si="482"/>
        <v>1.465212222742903</v>
      </c>
      <c r="DY439">
        <f t="shared" si="483"/>
        <v>88.71459694989106</v>
      </c>
      <c r="DZ439">
        <f t="shared" si="484"/>
        <v>11.285403050108933</v>
      </c>
      <c r="EA439">
        <f t="shared" si="485"/>
        <v>2.8891814347715608</v>
      </c>
      <c r="EB439">
        <f t="shared" si="486"/>
        <v>56.304415079330006</v>
      </c>
      <c r="EC439">
        <f t="shared" si="487"/>
        <v>43.695584920669994</v>
      </c>
      <c r="ED439">
        <f t="shared" si="488"/>
        <v>0.45048093436487679</v>
      </c>
      <c r="EE439">
        <f t="shared" si="489"/>
        <v>55.045351473922899</v>
      </c>
      <c r="EF439">
        <f t="shared" si="490"/>
        <v>44.954648526077094</v>
      </c>
      <c r="EG439">
        <f t="shared" si="491"/>
        <v>2.4383174383876662</v>
      </c>
      <c r="EH439">
        <f t="shared" si="492"/>
        <v>68.323209049015503</v>
      </c>
      <c r="EI439">
        <f t="shared" si="493"/>
        <v>31.6767909509845</v>
      </c>
    </row>
    <row r="440" spans="1:139" x14ac:dyDescent="0.25">
      <c r="A440" t="s">
        <v>2329</v>
      </c>
      <c r="B440">
        <v>439</v>
      </c>
      <c r="C440" t="s">
        <v>498</v>
      </c>
      <c r="E440">
        <v>3276697</v>
      </c>
      <c r="F440">
        <v>1699627</v>
      </c>
      <c r="G440">
        <v>1577070</v>
      </c>
      <c r="H440">
        <v>1136735</v>
      </c>
      <c r="I440">
        <v>877477</v>
      </c>
      <c r="J440">
        <v>259258</v>
      </c>
      <c r="K440">
        <f t="shared" si="430"/>
        <v>34.691489631174321</v>
      </c>
      <c r="L440">
        <f t="shared" si="431"/>
        <v>51.627621825259304</v>
      </c>
      <c r="M440">
        <f t="shared" si="432"/>
        <v>16.439219565396591</v>
      </c>
      <c r="N440">
        <f t="shared" si="494"/>
        <v>77.192749409492976</v>
      </c>
      <c r="O440">
        <f t="shared" si="495"/>
        <v>22.807250590507021</v>
      </c>
      <c r="P440">
        <f t="shared" si="433"/>
        <v>24.58761276814737</v>
      </c>
      <c r="Q440">
        <f t="shared" si="434"/>
        <v>17.715122697902327</v>
      </c>
      <c r="R440">
        <f t="shared" si="435"/>
        <v>14.57410918111961</v>
      </c>
      <c r="S440">
        <f t="shared" si="496"/>
        <v>8.9681412114520977</v>
      </c>
      <c r="T440">
        <f t="shared" si="436"/>
        <v>34.155014141378601</v>
      </c>
      <c r="U440">
        <f t="shared" si="437"/>
        <v>75.412387231852648</v>
      </c>
      <c r="V440">
        <f t="shared" si="438"/>
        <v>85723900.000000015</v>
      </c>
      <c r="W440">
        <v>136449</v>
      </c>
      <c r="X440">
        <v>97786</v>
      </c>
      <c r="Y440">
        <v>38663</v>
      </c>
      <c r="Z440">
        <v>133745</v>
      </c>
      <c r="AA440">
        <v>77608</v>
      </c>
      <c r="AB440">
        <v>56137</v>
      </c>
      <c r="AC440">
        <v>9302</v>
      </c>
      <c r="AD440">
        <v>7827</v>
      </c>
      <c r="AE440">
        <v>1475</v>
      </c>
      <c r="AF440">
        <v>1540</v>
      </c>
      <c r="AG440">
        <v>1213</v>
      </c>
      <c r="AH440">
        <v>327</v>
      </c>
      <c r="AI440">
        <v>28707</v>
      </c>
      <c r="AJ440">
        <v>22195</v>
      </c>
      <c r="AK440">
        <v>6512</v>
      </c>
      <c r="AL440">
        <v>171127</v>
      </c>
      <c r="AM440">
        <v>138324</v>
      </c>
      <c r="AN440">
        <v>32803</v>
      </c>
      <c r="AO440">
        <v>4607</v>
      </c>
      <c r="AP440">
        <v>4385</v>
      </c>
      <c r="AQ440">
        <v>222</v>
      </c>
      <c r="AR440">
        <v>101944</v>
      </c>
      <c r="AS440">
        <v>88696</v>
      </c>
      <c r="AT440">
        <v>13248</v>
      </c>
      <c r="AU440">
        <v>717</v>
      </c>
      <c r="AV440">
        <v>707</v>
      </c>
      <c r="AW440">
        <v>10</v>
      </c>
      <c r="AX440">
        <v>164952</v>
      </c>
      <c r="AY440">
        <v>151094</v>
      </c>
      <c r="AZ440">
        <v>13858</v>
      </c>
      <c r="BA440">
        <v>71961</v>
      </c>
      <c r="BB440">
        <v>69600</v>
      </c>
      <c r="BC440">
        <v>2361</v>
      </c>
      <c r="BD440">
        <v>18308</v>
      </c>
      <c r="BE440">
        <v>15524</v>
      </c>
      <c r="BF440">
        <v>2784</v>
      </c>
      <c r="BG440">
        <v>332</v>
      </c>
      <c r="BH440">
        <v>288</v>
      </c>
      <c r="BI440">
        <v>44</v>
      </c>
      <c r="BJ440">
        <v>13785</v>
      </c>
      <c r="BK440">
        <v>11614</v>
      </c>
      <c r="BL440">
        <v>2171</v>
      </c>
      <c r="BM440">
        <v>36229</v>
      </c>
      <c r="BN440">
        <v>31746</v>
      </c>
      <c r="BO440">
        <v>4483</v>
      </c>
      <c r="BP440">
        <v>68295</v>
      </c>
      <c r="BQ440">
        <v>58846</v>
      </c>
      <c r="BR440">
        <v>9449</v>
      </c>
      <c r="BS440">
        <v>63678</v>
      </c>
      <c r="BT440">
        <v>29543</v>
      </c>
      <c r="BU440">
        <v>34135</v>
      </c>
      <c r="BV440">
        <v>9099</v>
      </c>
      <c r="BW440">
        <v>6301</v>
      </c>
      <c r="BX440">
        <v>2798</v>
      </c>
      <c r="BY440">
        <v>101958</v>
      </c>
      <c r="BZ440">
        <v>64180</v>
      </c>
      <c r="CA440">
        <v>37778</v>
      </c>
      <c r="CB440" t="str">
        <f t="shared" si="497"/>
        <v>CNonHHITotal</v>
      </c>
      <c r="CC440" t="str">
        <f t="shared" si="498"/>
        <v>GNonHHIMale</v>
      </c>
      <c r="CD440" t="str">
        <f t="shared" si="499"/>
        <v>AgriculturalLabourersFemale</v>
      </c>
      <c r="CE440">
        <f t="shared" si="439"/>
        <v>12.003589227040603</v>
      </c>
      <c r="CF440">
        <f t="shared" si="440"/>
        <v>71.664871124009693</v>
      </c>
      <c r="CG440">
        <f t="shared" si="441"/>
        <v>28.335128875990296</v>
      </c>
      <c r="CH440">
        <f t="shared" si="442"/>
        <v>11.765714964349652</v>
      </c>
      <c r="CI440">
        <f t="shared" si="443"/>
        <v>58.02684212493925</v>
      </c>
      <c r="CJ440">
        <f t="shared" si="444"/>
        <v>41.97315787506075</v>
      </c>
      <c r="CK440">
        <f t="shared" si="445"/>
        <v>0.81830857675711577</v>
      </c>
      <c r="CL440">
        <f t="shared" si="446"/>
        <v>84.143195011825412</v>
      </c>
      <c r="CM440">
        <f t="shared" si="447"/>
        <v>15.856804988174586</v>
      </c>
      <c r="CN440">
        <f t="shared" si="448"/>
        <v>0.13547572653256915</v>
      </c>
      <c r="CO440">
        <f t="shared" si="449"/>
        <v>78.766233766233768</v>
      </c>
      <c r="CP440">
        <f t="shared" si="500"/>
        <v>21.233766233766232</v>
      </c>
      <c r="CQ440">
        <f t="shared" si="450"/>
        <v>2.5253907023184823</v>
      </c>
      <c r="CR440">
        <f t="shared" si="451"/>
        <v>77.315637301006717</v>
      </c>
      <c r="CS440">
        <f t="shared" si="452"/>
        <v>22.684362698993276</v>
      </c>
      <c r="CT440">
        <f t="shared" si="453"/>
        <v>15.054256269051274</v>
      </c>
      <c r="CU440">
        <f t="shared" si="454"/>
        <v>80.831195544829285</v>
      </c>
      <c r="CV440">
        <f t="shared" si="455"/>
        <v>19.168804455170722</v>
      </c>
      <c r="CW440">
        <f t="shared" si="456"/>
        <v>0.40528355333477023</v>
      </c>
      <c r="CX440">
        <f t="shared" si="457"/>
        <v>95.181245930106357</v>
      </c>
      <c r="CY440">
        <f t="shared" si="458"/>
        <v>4.8187540698936404</v>
      </c>
      <c r="CZ440">
        <f t="shared" si="459"/>
        <v>8.9681412114520977</v>
      </c>
      <c r="DA440">
        <f t="shared" si="460"/>
        <v>87.004629992937296</v>
      </c>
      <c r="DB440">
        <f t="shared" si="461"/>
        <v>12.9953700070627</v>
      </c>
      <c r="DC440">
        <f t="shared" si="462"/>
        <v>6.3075386963540314E-2</v>
      </c>
      <c r="DD440">
        <f t="shared" si="463"/>
        <v>98.605299860529982</v>
      </c>
      <c r="DE440">
        <f t="shared" si="501"/>
        <v>1.394700139470014</v>
      </c>
      <c r="DF440">
        <f t="shared" si="464"/>
        <v>14.51103379415607</v>
      </c>
      <c r="DG440">
        <f t="shared" si="465"/>
        <v>91.598768126485282</v>
      </c>
      <c r="DH440">
        <f t="shared" si="466"/>
        <v>8.4012318735147193</v>
      </c>
      <c r="DI440">
        <f t="shared" si="467"/>
        <v>6.3304991928637726</v>
      </c>
      <c r="DJ440">
        <f t="shared" si="468"/>
        <v>96.719056155417519</v>
      </c>
      <c r="DK440">
        <f t="shared" si="469"/>
        <v>3.2809438445824823</v>
      </c>
      <c r="DL440">
        <f t="shared" si="470"/>
        <v>1.61057766321966</v>
      </c>
      <c r="DM440">
        <f t="shared" si="471"/>
        <v>84.793532881800303</v>
      </c>
      <c r="DN440">
        <f t="shared" si="472"/>
        <v>15.206467118199694</v>
      </c>
      <c r="DO440">
        <f t="shared" si="473"/>
        <v>2.9206455330398024E-2</v>
      </c>
      <c r="DP440">
        <f t="shared" si="474"/>
        <v>86.746987951807228</v>
      </c>
      <c r="DQ440">
        <f t="shared" si="475"/>
        <v>13.253012048192772</v>
      </c>
      <c r="DR440">
        <f t="shared" si="476"/>
        <v>1.2126836949684843</v>
      </c>
      <c r="DS440">
        <f t="shared" si="477"/>
        <v>84.250997461008353</v>
      </c>
      <c r="DT440">
        <f t="shared" si="478"/>
        <v>15.749002538991657</v>
      </c>
      <c r="DU440">
        <f t="shared" si="479"/>
        <v>3.1871104523041871</v>
      </c>
      <c r="DV440">
        <f t="shared" si="480"/>
        <v>87.625935024427946</v>
      </c>
      <c r="DW440">
        <f t="shared" si="481"/>
        <v>12.374064975572056</v>
      </c>
      <c r="DX440">
        <f t="shared" si="482"/>
        <v>6.0079965867154614</v>
      </c>
      <c r="DY440">
        <f t="shared" si="483"/>
        <v>86.16443370671351</v>
      </c>
      <c r="DZ440">
        <f t="shared" si="484"/>
        <v>13.835566293286478</v>
      </c>
      <c r="EA440">
        <f t="shared" si="485"/>
        <v>5.6018333208707398</v>
      </c>
      <c r="EB440">
        <f t="shared" si="486"/>
        <v>46.39435911931907</v>
      </c>
      <c r="EC440">
        <f t="shared" si="487"/>
        <v>53.60564088068093</v>
      </c>
      <c r="ED440">
        <f t="shared" si="488"/>
        <v>0.80045041280509521</v>
      </c>
      <c r="EE440">
        <f t="shared" si="489"/>
        <v>69.249368062424438</v>
      </c>
      <c r="EF440">
        <f t="shared" si="490"/>
        <v>30.750631937575555</v>
      </c>
      <c r="EG440">
        <f t="shared" si="491"/>
        <v>8.9693728089660301</v>
      </c>
      <c r="EH440">
        <f t="shared" si="492"/>
        <v>62.947488181408026</v>
      </c>
      <c r="EI440">
        <f t="shared" si="493"/>
        <v>37.052511818591974</v>
      </c>
    </row>
    <row r="441" spans="1:139" x14ac:dyDescent="0.25">
      <c r="A441" t="s">
        <v>3041</v>
      </c>
      <c r="B441">
        <v>440</v>
      </c>
      <c r="C441" t="s">
        <v>499</v>
      </c>
      <c r="E441">
        <v>1873046</v>
      </c>
      <c r="F441">
        <v>953121</v>
      </c>
      <c r="G441">
        <v>919925</v>
      </c>
      <c r="H441">
        <v>757552</v>
      </c>
      <c r="I441">
        <v>467480</v>
      </c>
      <c r="J441">
        <v>290072</v>
      </c>
      <c r="K441">
        <f t="shared" si="430"/>
        <v>40.444922335062778</v>
      </c>
      <c r="L441">
        <f t="shared" si="431"/>
        <v>49.047287805011116</v>
      </c>
      <c r="M441">
        <f t="shared" si="432"/>
        <v>31.532135771937931</v>
      </c>
      <c r="N441">
        <f t="shared" si="494"/>
        <v>61.709295203497582</v>
      </c>
      <c r="O441">
        <f t="shared" si="495"/>
        <v>38.290704796502418</v>
      </c>
      <c r="P441">
        <f t="shared" si="433"/>
        <v>81.260692335311631</v>
      </c>
      <c r="Q441">
        <f t="shared" si="434"/>
        <v>3.6113692525397596</v>
      </c>
      <c r="R441">
        <f t="shared" si="435"/>
        <v>3.660738800768792</v>
      </c>
      <c r="S441">
        <f t="shared" si="496"/>
        <v>2.2224216951443596</v>
      </c>
      <c r="T441">
        <f t="shared" si="436"/>
        <v>9.2447779162354529</v>
      </c>
      <c r="U441">
        <f t="shared" si="437"/>
        <v>18.739307664688365</v>
      </c>
      <c r="V441">
        <f t="shared" si="438"/>
        <v>14196000</v>
      </c>
      <c r="W441">
        <v>278958</v>
      </c>
      <c r="X441">
        <v>171251</v>
      </c>
      <c r="Y441">
        <v>107707</v>
      </c>
      <c r="Z441">
        <v>333076</v>
      </c>
      <c r="AA441">
        <v>176265</v>
      </c>
      <c r="AB441">
        <v>156811</v>
      </c>
      <c r="AC441">
        <v>3558</v>
      </c>
      <c r="AD441">
        <v>2911</v>
      </c>
      <c r="AE441">
        <v>647</v>
      </c>
      <c r="AF441">
        <v>841</v>
      </c>
      <c r="AG441">
        <v>668</v>
      </c>
      <c r="AH441">
        <v>173</v>
      </c>
      <c r="AI441">
        <v>7565</v>
      </c>
      <c r="AJ441">
        <v>5372</v>
      </c>
      <c r="AK441">
        <v>2193</v>
      </c>
      <c r="AL441">
        <v>18952</v>
      </c>
      <c r="AM441">
        <v>15872</v>
      </c>
      <c r="AN441">
        <v>3080</v>
      </c>
      <c r="AO441">
        <v>1687</v>
      </c>
      <c r="AP441">
        <v>1644</v>
      </c>
      <c r="AQ441">
        <v>43</v>
      </c>
      <c r="AR441">
        <v>16836</v>
      </c>
      <c r="AS441">
        <v>15077</v>
      </c>
      <c r="AT441">
        <v>1759</v>
      </c>
      <c r="AU441">
        <v>84</v>
      </c>
      <c r="AV441">
        <v>76</v>
      </c>
      <c r="AW441">
        <v>8</v>
      </c>
      <c r="AX441">
        <v>27648</v>
      </c>
      <c r="AY441">
        <v>25814</v>
      </c>
      <c r="AZ441">
        <v>1834</v>
      </c>
      <c r="BA441">
        <v>12371</v>
      </c>
      <c r="BB441">
        <v>12096</v>
      </c>
      <c r="BC441">
        <v>275</v>
      </c>
      <c r="BD441">
        <v>3378</v>
      </c>
      <c r="BE441">
        <v>3013</v>
      </c>
      <c r="BF441">
        <v>365</v>
      </c>
      <c r="BG441">
        <v>43</v>
      </c>
      <c r="BH441">
        <v>43</v>
      </c>
      <c r="BI441">
        <v>0</v>
      </c>
      <c r="BJ441">
        <v>801</v>
      </c>
      <c r="BK441">
        <v>783</v>
      </c>
      <c r="BL441">
        <v>18</v>
      </c>
      <c r="BM441">
        <v>3156</v>
      </c>
      <c r="BN441">
        <v>2967</v>
      </c>
      <c r="BO441">
        <v>189</v>
      </c>
      <c r="BP441">
        <v>12543</v>
      </c>
      <c r="BQ441">
        <v>11335</v>
      </c>
      <c r="BR441">
        <v>1208</v>
      </c>
      <c r="BS441">
        <v>20062</v>
      </c>
      <c r="BT441">
        <v>11505</v>
      </c>
      <c r="BU441">
        <v>8557</v>
      </c>
      <c r="BV441">
        <v>1530</v>
      </c>
      <c r="BW441">
        <v>948</v>
      </c>
      <c r="BX441">
        <v>582</v>
      </c>
      <c r="BY441">
        <v>14463</v>
      </c>
      <c r="BZ441">
        <v>9840</v>
      </c>
      <c r="CA441">
        <v>4623</v>
      </c>
      <c r="CB441" t="str">
        <f t="shared" si="497"/>
        <v>AgriculturalLabourersTotal</v>
      </c>
      <c r="CC441" t="str">
        <f t="shared" si="498"/>
        <v>AgriculturalLabourersMale</v>
      </c>
      <c r="CD441" t="str">
        <f t="shared" si="499"/>
        <v>AgriculturalLabourersFemale</v>
      </c>
      <c r="CE441">
        <f t="shared" si="439"/>
        <v>36.823610788434323</v>
      </c>
      <c r="CF441">
        <f t="shared" si="440"/>
        <v>61.389528172699833</v>
      </c>
      <c r="CG441">
        <f t="shared" si="441"/>
        <v>38.610471827300167</v>
      </c>
      <c r="CH441">
        <f t="shared" si="442"/>
        <v>43.967410818003252</v>
      </c>
      <c r="CI441">
        <f t="shared" si="443"/>
        <v>52.920354513684565</v>
      </c>
      <c r="CJ441">
        <f t="shared" si="444"/>
        <v>47.079645486315435</v>
      </c>
      <c r="CK441">
        <f t="shared" si="445"/>
        <v>0.46967072887405747</v>
      </c>
      <c r="CL441">
        <f t="shared" si="446"/>
        <v>81.815626756604829</v>
      </c>
      <c r="CM441">
        <f t="shared" si="447"/>
        <v>18.184373243395164</v>
      </c>
      <c r="CN441">
        <f t="shared" si="448"/>
        <v>0.11101548144549812</v>
      </c>
      <c r="CO441">
        <f t="shared" si="449"/>
        <v>79.429250891795476</v>
      </c>
      <c r="CP441">
        <f t="shared" si="500"/>
        <v>20.57074910820452</v>
      </c>
      <c r="CQ441">
        <f t="shared" si="450"/>
        <v>0.99861131645088386</v>
      </c>
      <c r="CR441">
        <f t="shared" si="451"/>
        <v>71.011235955056179</v>
      </c>
      <c r="CS441">
        <f t="shared" si="452"/>
        <v>28.988764044943821</v>
      </c>
      <c r="CT441">
        <f t="shared" si="453"/>
        <v>2.5017424546433777</v>
      </c>
      <c r="CU441">
        <f t="shared" si="454"/>
        <v>83.748417053609117</v>
      </c>
      <c r="CV441">
        <f t="shared" si="455"/>
        <v>16.251582946390883</v>
      </c>
      <c r="CW441">
        <f t="shared" si="456"/>
        <v>0.22269098358924538</v>
      </c>
      <c r="CX441">
        <f t="shared" si="457"/>
        <v>97.451096621221097</v>
      </c>
      <c r="CY441">
        <f t="shared" si="458"/>
        <v>2.5489033787788973</v>
      </c>
      <c r="CZ441">
        <f t="shared" si="459"/>
        <v>2.2224216951443596</v>
      </c>
      <c r="DA441">
        <f t="shared" si="460"/>
        <v>89.552150154430976</v>
      </c>
      <c r="DB441">
        <f t="shared" si="461"/>
        <v>10.447849845569019</v>
      </c>
      <c r="DC441">
        <f t="shared" si="462"/>
        <v>1.1088347730584832E-2</v>
      </c>
      <c r="DD441">
        <f t="shared" si="463"/>
        <v>90.476190476190482</v>
      </c>
      <c r="DE441">
        <f t="shared" si="501"/>
        <v>9.5238095238095237</v>
      </c>
      <c r="DF441">
        <f t="shared" si="464"/>
        <v>3.6496504530382072</v>
      </c>
      <c r="DG441">
        <f t="shared" si="465"/>
        <v>93.366608796296291</v>
      </c>
      <c r="DH441">
        <f t="shared" si="466"/>
        <v>6.6333912037037033</v>
      </c>
      <c r="DI441">
        <f t="shared" si="467"/>
        <v>1.633023211607916</v>
      </c>
      <c r="DJ441">
        <f t="shared" si="468"/>
        <v>97.777059251475222</v>
      </c>
      <c r="DK441">
        <f t="shared" si="469"/>
        <v>2.2229407485247759</v>
      </c>
      <c r="DL441">
        <f t="shared" si="470"/>
        <v>0.44590998373709001</v>
      </c>
      <c r="DM441">
        <f t="shared" si="471"/>
        <v>89.194789816459448</v>
      </c>
      <c r="DN441">
        <f t="shared" si="472"/>
        <v>10.805210183540556</v>
      </c>
      <c r="DO441">
        <f t="shared" si="473"/>
        <v>5.6761780049422346E-3</v>
      </c>
      <c r="DP441">
        <f t="shared" si="474"/>
        <v>100</v>
      </c>
      <c r="DQ441">
        <f t="shared" si="475"/>
        <v>0</v>
      </c>
      <c r="DR441">
        <f t="shared" si="476"/>
        <v>0.10573531585950535</v>
      </c>
      <c r="DS441">
        <f t="shared" si="477"/>
        <v>97.752808988764045</v>
      </c>
      <c r="DT441">
        <f t="shared" si="478"/>
        <v>2.2471910112359552</v>
      </c>
      <c r="DU441">
        <f t="shared" si="479"/>
        <v>0.41660506473483011</v>
      </c>
      <c r="DV441">
        <f t="shared" si="480"/>
        <v>94.01140684410646</v>
      </c>
      <c r="DW441">
        <f t="shared" si="481"/>
        <v>5.9885931558935361</v>
      </c>
      <c r="DX441">
        <f t="shared" si="482"/>
        <v>1.6557279236276849</v>
      </c>
      <c r="DY441">
        <f t="shared" si="483"/>
        <v>90.369130192139053</v>
      </c>
      <c r="DZ441">
        <f t="shared" si="484"/>
        <v>9.6308698078609591</v>
      </c>
      <c r="EA441">
        <f t="shared" si="485"/>
        <v>2.6482670496546774</v>
      </c>
      <c r="EB441">
        <f t="shared" si="486"/>
        <v>57.347223606818865</v>
      </c>
      <c r="EC441">
        <f t="shared" si="487"/>
        <v>42.652776393181142</v>
      </c>
      <c r="ED441">
        <f t="shared" si="488"/>
        <v>0.20196633366422373</v>
      </c>
      <c r="EE441">
        <f t="shared" si="489"/>
        <v>61.96078431372549</v>
      </c>
      <c r="EF441">
        <f t="shared" si="490"/>
        <v>38.03921568627451</v>
      </c>
      <c r="EG441">
        <f t="shared" si="491"/>
        <v>1.9091758717553382</v>
      </c>
      <c r="EH441">
        <f t="shared" si="492"/>
        <v>68.035677245384775</v>
      </c>
      <c r="EI441">
        <f t="shared" si="493"/>
        <v>31.964322754615225</v>
      </c>
    </row>
    <row r="442" spans="1:139" x14ac:dyDescent="0.25">
      <c r="A442" t="s">
        <v>2333</v>
      </c>
      <c r="B442">
        <v>441</v>
      </c>
      <c r="C442" t="s">
        <v>500</v>
      </c>
      <c r="E442">
        <v>1385881</v>
      </c>
      <c r="F442">
        <v>699340</v>
      </c>
      <c r="G442">
        <v>686541</v>
      </c>
      <c r="H442">
        <v>526008</v>
      </c>
      <c r="I442">
        <v>322014</v>
      </c>
      <c r="J442">
        <v>203994</v>
      </c>
      <c r="K442">
        <f t="shared" si="430"/>
        <v>37.954773894728334</v>
      </c>
      <c r="L442">
        <f t="shared" si="431"/>
        <v>46.045414247719279</v>
      </c>
      <c r="M442">
        <f t="shared" si="432"/>
        <v>29.713301900396331</v>
      </c>
      <c r="N442">
        <f t="shared" si="494"/>
        <v>61.218460555732989</v>
      </c>
      <c r="O442">
        <f t="shared" si="495"/>
        <v>38.781539444267004</v>
      </c>
      <c r="P442">
        <f t="shared" si="433"/>
        <v>84.080090036653431</v>
      </c>
      <c r="Q442">
        <f t="shared" si="434"/>
        <v>2.9446320208057677</v>
      </c>
      <c r="R442">
        <f t="shared" si="435"/>
        <v>3.4341683016227891</v>
      </c>
      <c r="S442">
        <f t="shared" si="496"/>
        <v>1.6668948000790864</v>
      </c>
      <c r="T442">
        <f t="shared" si="436"/>
        <v>7.8742148408389232</v>
      </c>
      <c r="U442">
        <f t="shared" si="437"/>
        <v>15.919909963346566</v>
      </c>
      <c r="V442">
        <f t="shared" si="438"/>
        <v>8374000</v>
      </c>
      <c r="W442">
        <v>253478</v>
      </c>
      <c r="X442">
        <v>156742</v>
      </c>
      <c r="Y442">
        <v>96736</v>
      </c>
      <c r="Z442">
        <v>185335</v>
      </c>
      <c r="AA442">
        <v>94818</v>
      </c>
      <c r="AB442">
        <v>90517</v>
      </c>
      <c r="AC442">
        <v>3455</v>
      </c>
      <c r="AD442">
        <v>2589</v>
      </c>
      <c r="AE442">
        <v>866</v>
      </c>
      <c r="AF442">
        <v>190</v>
      </c>
      <c r="AG442">
        <v>151</v>
      </c>
      <c r="AH442">
        <v>39</v>
      </c>
      <c r="AI442">
        <v>4731</v>
      </c>
      <c r="AJ442">
        <v>3428</v>
      </c>
      <c r="AK442">
        <v>1303</v>
      </c>
      <c r="AL442">
        <v>10568</v>
      </c>
      <c r="AM442">
        <v>8876</v>
      </c>
      <c r="AN442">
        <v>1692</v>
      </c>
      <c r="AO442">
        <v>612</v>
      </c>
      <c r="AP442">
        <v>608</v>
      </c>
      <c r="AQ442">
        <v>4</v>
      </c>
      <c r="AR442">
        <v>8768</v>
      </c>
      <c r="AS442">
        <v>7840</v>
      </c>
      <c r="AT442">
        <v>928</v>
      </c>
      <c r="AU442">
        <v>72</v>
      </c>
      <c r="AV442">
        <v>70</v>
      </c>
      <c r="AW442">
        <v>2</v>
      </c>
      <c r="AX442">
        <v>17992</v>
      </c>
      <c r="AY442">
        <v>16611</v>
      </c>
      <c r="AZ442">
        <v>1381</v>
      </c>
      <c r="BA442">
        <v>7730</v>
      </c>
      <c r="BB442">
        <v>7620</v>
      </c>
      <c r="BC442">
        <v>110</v>
      </c>
      <c r="BD442">
        <v>2607</v>
      </c>
      <c r="BE442">
        <v>2239</v>
      </c>
      <c r="BF442">
        <v>368</v>
      </c>
      <c r="BG442">
        <v>31</v>
      </c>
      <c r="BH442">
        <v>31</v>
      </c>
      <c r="BI442">
        <v>0</v>
      </c>
      <c r="BJ442">
        <v>380</v>
      </c>
      <c r="BK442">
        <v>372</v>
      </c>
      <c r="BL442">
        <v>8</v>
      </c>
      <c r="BM442">
        <v>1606</v>
      </c>
      <c r="BN442">
        <v>1475</v>
      </c>
      <c r="BO442">
        <v>131</v>
      </c>
      <c r="BP442">
        <v>5630</v>
      </c>
      <c r="BQ442">
        <v>4985</v>
      </c>
      <c r="BR442">
        <v>645</v>
      </c>
      <c r="BS442">
        <v>13725</v>
      </c>
      <c r="BT442">
        <v>7587</v>
      </c>
      <c r="BU442">
        <v>6138</v>
      </c>
      <c r="BV442">
        <v>900</v>
      </c>
      <c r="BW442">
        <v>541</v>
      </c>
      <c r="BX442">
        <v>359</v>
      </c>
      <c r="BY442">
        <v>8198</v>
      </c>
      <c r="BZ442">
        <v>5431</v>
      </c>
      <c r="CA442">
        <v>2767</v>
      </c>
      <c r="CB442" t="str">
        <f t="shared" si="497"/>
        <v>CultivatorsTotal</v>
      </c>
      <c r="CC442" t="str">
        <f t="shared" si="498"/>
        <v>CultivatorsMale</v>
      </c>
      <c r="CD442" t="str">
        <f t="shared" si="499"/>
        <v>CultivatorsFemale</v>
      </c>
      <c r="CE442">
        <f t="shared" si="439"/>
        <v>48.189000927742541</v>
      </c>
      <c r="CF442">
        <f t="shared" si="440"/>
        <v>61.836530191969317</v>
      </c>
      <c r="CG442">
        <f t="shared" si="441"/>
        <v>38.163469808030676</v>
      </c>
      <c r="CH442">
        <f t="shared" si="442"/>
        <v>35.234254992319507</v>
      </c>
      <c r="CI442">
        <f t="shared" si="443"/>
        <v>51.160331291984782</v>
      </c>
      <c r="CJ442">
        <f t="shared" si="444"/>
        <v>48.839668708015218</v>
      </c>
      <c r="CK442">
        <f t="shared" si="445"/>
        <v>0.65683411659138258</v>
      </c>
      <c r="CL442">
        <f t="shared" si="446"/>
        <v>74.934876989869764</v>
      </c>
      <c r="CM442">
        <f t="shared" si="447"/>
        <v>25.065123010130247</v>
      </c>
      <c r="CN442">
        <f t="shared" si="448"/>
        <v>3.6121123633100639E-2</v>
      </c>
      <c r="CO442">
        <f t="shared" si="449"/>
        <v>79.473684210526315</v>
      </c>
      <c r="CP442">
        <f t="shared" si="500"/>
        <v>20.526315789473685</v>
      </c>
      <c r="CQ442">
        <f t="shared" si="450"/>
        <v>0.89941597846420596</v>
      </c>
      <c r="CR442">
        <f t="shared" si="451"/>
        <v>72.458254068907209</v>
      </c>
      <c r="CS442">
        <f t="shared" si="452"/>
        <v>27.541745931092791</v>
      </c>
      <c r="CT442">
        <f t="shared" si="453"/>
        <v>2.009094918708461</v>
      </c>
      <c r="CU442">
        <f t="shared" si="454"/>
        <v>83.989401968205897</v>
      </c>
      <c r="CV442">
        <f t="shared" si="455"/>
        <v>16.010598031794096</v>
      </c>
      <c r="CW442">
        <f t="shared" si="456"/>
        <v>0.11634804033398731</v>
      </c>
      <c r="CX442">
        <f t="shared" si="457"/>
        <v>99.346405228758172</v>
      </c>
      <c r="CY442">
        <f t="shared" si="458"/>
        <v>0.65359477124183007</v>
      </c>
      <c r="CZ442">
        <f t="shared" si="459"/>
        <v>1.6668948000790864</v>
      </c>
      <c r="DA442">
        <f t="shared" si="460"/>
        <v>89.416058394160586</v>
      </c>
      <c r="DB442">
        <f t="shared" si="461"/>
        <v>10.583941605839415</v>
      </c>
      <c r="DC442">
        <f t="shared" si="462"/>
        <v>1.3688004745174977E-2</v>
      </c>
      <c r="DD442">
        <f t="shared" si="463"/>
        <v>97.222222222222214</v>
      </c>
      <c r="DE442">
        <f t="shared" si="501"/>
        <v>2.7777777777777777</v>
      </c>
      <c r="DF442">
        <f t="shared" si="464"/>
        <v>3.420480296877614</v>
      </c>
      <c r="DG442">
        <f t="shared" si="465"/>
        <v>92.324366385060031</v>
      </c>
      <c r="DH442">
        <f t="shared" si="466"/>
        <v>7.675633614939974</v>
      </c>
      <c r="DI442">
        <f t="shared" si="467"/>
        <v>1.469559398336147</v>
      </c>
      <c r="DJ442">
        <f t="shared" si="468"/>
        <v>98.576972833117722</v>
      </c>
      <c r="DK442">
        <f t="shared" si="469"/>
        <v>1.4230271668822769</v>
      </c>
      <c r="DL442">
        <f t="shared" si="470"/>
        <v>0.49561983848154401</v>
      </c>
      <c r="DM442">
        <f t="shared" si="471"/>
        <v>85.884158036056775</v>
      </c>
      <c r="DN442">
        <f t="shared" si="472"/>
        <v>14.115841963943229</v>
      </c>
      <c r="DO442">
        <f t="shared" si="473"/>
        <v>5.8934464875058934E-3</v>
      </c>
      <c r="DP442">
        <f t="shared" si="474"/>
        <v>100</v>
      </c>
      <c r="DQ442">
        <f t="shared" si="475"/>
        <v>0</v>
      </c>
      <c r="DR442">
        <f t="shared" si="476"/>
        <v>7.2242247266201279E-2</v>
      </c>
      <c r="DS442">
        <f t="shared" si="477"/>
        <v>97.894736842105274</v>
      </c>
      <c r="DT442">
        <f t="shared" si="478"/>
        <v>2.1052631578947367</v>
      </c>
      <c r="DU442">
        <f t="shared" si="479"/>
        <v>0.30531855028820853</v>
      </c>
      <c r="DV442">
        <f t="shared" si="480"/>
        <v>91.843088418430881</v>
      </c>
      <c r="DW442">
        <f t="shared" si="481"/>
        <v>8.1569115815691173</v>
      </c>
      <c r="DX442">
        <f t="shared" si="482"/>
        <v>1.0703259266018768</v>
      </c>
      <c r="DY442">
        <f t="shared" si="483"/>
        <v>88.543516873889871</v>
      </c>
      <c r="DZ442">
        <f t="shared" si="484"/>
        <v>11.456483126110124</v>
      </c>
      <c r="EA442">
        <f t="shared" si="485"/>
        <v>2.6092759045489804</v>
      </c>
      <c r="EB442">
        <f t="shared" si="486"/>
        <v>55.278688524590166</v>
      </c>
      <c r="EC442">
        <f t="shared" si="487"/>
        <v>44.721311475409834</v>
      </c>
      <c r="ED442">
        <f t="shared" si="488"/>
        <v>0.17110005931468725</v>
      </c>
      <c r="EE442">
        <f t="shared" si="489"/>
        <v>60.111111111111114</v>
      </c>
      <c r="EF442">
        <f t="shared" si="490"/>
        <v>39.888888888888893</v>
      </c>
      <c r="EG442">
        <f t="shared" si="491"/>
        <v>1.5585314291797845</v>
      </c>
      <c r="EH442">
        <f t="shared" si="492"/>
        <v>66.24786533300805</v>
      </c>
      <c r="EI442">
        <f t="shared" si="493"/>
        <v>33.75213466699195</v>
      </c>
    </row>
    <row r="443" spans="1:139" x14ac:dyDescent="0.25">
      <c r="A443" t="s">
        <v>2337</v>
      </c>
      <c r="B443">
        <v>442</v>
      </c>
      <c r="C443" t="s">
        <v>501</v>
      </c>
      <c r="E443">
        <v>1545814</v>
      </c>
      <c r="F443">
        <v>790212</v>
      </c>
      <c r="G443">
        <v>755602</v>
      </c>
      <c r="H443">
        <v>472184</v>
      </c>
      <c r="I443">
        <v>331625</v>
      </c>
      <c r="J443">
        <v>140559</v>
      </c>
      <c r="K443">
        <f t="shared" si="430"/>
        <v>30.545977717888441</v>
      </c>
      <c r="L443">
        <f t="shared" si="431"/>
        <v>41.966586181935988</v>
      </c>
      <c r="M443">
        <f t="shared" si="432"/>
        <v>18.602253567354243</v>
      </c>
      <c r="N443">
        <f t="shared" si="494"/>
        <v>70.232155261508225</v>
      </c>
      <c r="O443">
        <f t="shared" si="495"/>
        <v>29.767844738491771</v>
      </c>
      <c r="P443">
        <f t="shared" si="433"/>
        <v>78.858877047930477</v>
      </c>
      <c r="Q443">
        <f t="shared" si="434"/>
        <v>3.326669264523999</v>
      </c>
      <c r="R443">
        <f t="shared" si="435"/>
        <v>4.1833268386900029</v>
      </c>
      <c r="S443">
        <f t="shared" si="496"/>
        <v>2.5737847957575859</v>
      </c>
      <c r="T443">
        <f t="shared" si="436"/>
        <v>11.057342053097946</v>
      </c>
      <c r="U443">
        <f t="shared" si="437"/>
        <v>21.141122952069534</v>
      </c>
      <c r="V443">
        <f t="shared" si="438"/>
        <v>9982500</v>
      </c>
      <c r="W443">
        <v>229782</v>
      </c>
      <c r="X443">
        <v>165034</v>
      </c>
      <c r="Y443">
        <v>64748</v>
      </c>
      <c r="Z443">
        <v>139546</v>
      </c>
      <c r="AA443">
        <v>81661</v>
      </c>
      <c r="AB443">
        <v>57885</v>
      </c>
      <c r="AC443">
        <v>3031</v>
      </c>
      <c r="AD443">
        <v>2528</v>
      </c>
      <c r="AE443">
        <v>503</v>
      </c>
      <c r="AF443">
        <v>377</v>
      </c>
      <c r="AG443">
        <v>267</v>
      </c>
      <c r="AH443">
        <v>110</v>
      </c>
      <c r="AI443">
        <v>4843</v>
      </c>
      <c r="AJ443">
        <v>3857</v>
      </c>
      <c r="AK443">
        <v>986</v>
      </c>
      <c r="AL443">
        <v>10488</v>
      </c>
      <c r="AM443">
        <v>9003</v>
      </c>
      <c r="AN443">
        <v>1485</v>
      </c>
      <c r="AO443">
        <v>831</v>
      </c>
      <c r="AP443">
        <v>816</v>
      </c>
      <c r="AQ443">
        <v>15</v>
      </c>
      <c r="AR443">
        <v>12153</v>
      </c>
      <c r="AS443">
        <v>10504</v>
      </c>
      <c r="AT443">
        <v>1649</v>
      </c>
      <c r="AU443">
        <v>53</v>
      </c>
      <c r="AV443">
        <v>52</v>
      </c>
      <c r="AW443">
        <v>1</v>
      </c>
      <c r="AX443">
        <v>19700</v>
      </c>
      <c r="AY443">
        <v>18707</v>
      </c>
      <c r="AZ443">
        <v>993</v>
      </c>
      <c r="BA443">
        <v>7755</v>
      </c>
      <c r="BB443">
        <v>7566</v>
      </c>
      <c r="BC443">
        <v>189</v>
      </c>
      <c r="BD443">
        <v>2839</v>
      </c>
      <c r="BE443">
        <v>2544</v>
      </c>
      <c r="BF443">
        <v>295</v>
      </c>
      <c r="BG443">
        <v>9</v>
      </c>
      <c r="BH443">
        <v>9</v>
      </c>
      <c r="BI443">
        <v>0</v>
      </c>
      <c r="BJ443">
        <v>598</v>
      </c>
      <c r="BK443">
        <v>556</v>
      </c>
      <c r="BL443">
        <v>42</v>
      </c>
      <c r="BM443">
        <v>2151</v>
      </c>
      <c r="BN443">
        <v>2000</v>
      </c>
      <c r="BO443">
        <v>151</v>
      </c>
      <c r="BP443">
        <v>8567</v>
      </c>
      <c r="BQ443">
        <v>7843</v>
      </c>
      <c r="BR443">
        <v>724</v>
      </c>
      <c r="BS443">
        <v>16079</v>
      </c>
      <c r="BT443">
        <v>9072</v>
      </c>
      <c r="BU443">
        <v>7007</v>
      </c>
      <c r="BV443">
        <v>1720</v>
      </c>
      <c r="BW443">
        <v>1120</v>
      </c>
      <c r="BX443">
        <v>600</v>
      </c>
      <c r="BY443">
        <v>11662</v>
      </c>
      <c r="BZ443">
        <v>8486</v>
      </c>
      <c r="CA443">
        <v>3176</v>
      </c>
      <c r="CB443" t="str">
        <f t="shared" si="497"/>
        <v>CultivatorsTotal</v>
      </c>
      <c r="CC443" t="str">
        <f t="shared" si="498"/>
        <v>CultivatorsMale</v>
      </c>
      <c r="CD443" t="str">
        <f t="shared" si="499"/>
        <v>CultivatorsFemale</v>
      </c>
      <c r="CE443">
        <f t="shared" si="439"/>
        <v>48.663656540670587</v>
      </c>
      <c r="CF443">
        <f t="shared" si="440"/>
        <v>71.821987797129452</v>
      </c>
      <c r="CG443">
        <f t="shared" si="441"/>
        <v>28.178012202870544</v>
      </c>
      <c r="CH443">
        <f t="shared" si="442"/>
        <v>29.553309726716705</v>
      </c>
      <c r="CI443">
        <f t="shared" si="443"/>
        <v>58.519054648646332</v>
      </c>
      <c r="CJ443">
        <f t="shared" si="444"/>
        <v>41.480945351353675</v>
      </c>
      <c r="CK443">
        <f t="shared" si="445"/>
        <v>0.64191078054317807</v>
      </c>
      <c r="CL443">
        <f t="shared" si="446"/>
        <v>83.404816892114809</v>
      </c>
      <c r="CM443">
        <f t="shared" si="447"/>
        <v>16.595183107885187</v>
      </c>
      <c r="CN443">
        <f t="shared" si="448"/>
        <v>7.9841756603358002E-2</v>
      </c>
      <c r="CO443">
        <f t="shared" si="449"/>
        <v>70.822281167108756</v>
      </c>
      <c r="CP443">
        <f t="shared" si="500"/>
        <v>29.177718832891248</v>
      </c>
      <c r="CQ443">
        <f t="shared" si="450"/>
        <v>1.0256594886739068</v>
      </c>
      <c r="CR443">
        <f t="shared" si="451"/>
        <v>79.640718562874241</v>
      </c>
      <c r="CS443">
        <f t="shared" si="452"/>
        <v>20.359281437125748</v>
      </c>
      <c r="CT443">
        <f t="shared" si="453"/>
        <v>2.221168019246734</v>
      </c>
      <c r="CU443">
        <f t="shared" si="454"/>
        <v>85.840961098398168</v>
      </c>
      <c r="CV443">
        <f t="shared" si="455"/>
        <v>14.15903890160183</v>
      </c>
      <c r="CW443">
        <f t="shared" si="456"/>
        <v>0.17599071548379447</v>
      </c>
      <c r="CX443">
        <f t="shared" si="457"/>
        <v>98.194945848375454</v>
      </c>
      <c r="CY443">
        <f t="shared" si="458"/>
        <v>1.8050541516245486</v>
      </c>
      <c r="CZ443">
        <f t="shared" si="459"/>
        <v>2.5737847957575859</v>
      </c>
      <c r="DA443">
        <f t="shared" si="460"/>
        <v>86.431333827038586</v>
      </c>
      <c r="DB443">
        <f t="shared" si="461"/>
        <v>13.568666172961407</v>
      </c>
      <c r="DC443">
        <f t="shared" si="462"/>
        <v>1.122443793097606E-2</v>
      </c>
      <c r="DD443">
        <f t="shared" si="463"/>
        <v>98.113207547169807</v>
      </c>
      <c r="DE443">
        <f t="shared" si="501"/>
        <v>1.8867924528301887</v>
      </c>
      <c r="DF443">
        <f t="shared" si="464"/>
        <v>4.1721024007590266</v>
      </c>
      <c r="DG443">
        <f t="shared" si="465"/>
        <v>94.959390862944161</v>
      </c>
      <c r="DH443">
        <f t="shared" si="466"/>
        <v>5.0406091370558377</v>
      </c>
      <c r="DI443">
        <f t="shared" si="467"/>
        <v>1.6423682293343271</v>
      </c>
      <c r="DJ443">
        <f t="shared" si="468"/>
        <v>97.562862669245646</v>
      </c>
      <c r="DK443">
        <f t="shared" si="469"/>
        <v>2.4371373307543518</v>
      </c>
      <c r="DL443">
        <f t="shared" si="470"/>
        <v>0.60124866577435909</v>
      </c>
      <c r="DM443">
        <f t="shared" si="471"/>
        <v>89.609017259598446</v>
      </c>
      <c r="DN443">
        <f t="shared" si="472"/>
        <v>10.390982740401549</v>
      </c>
      <c r="DO443">
        <f t="shared" si="473"/>
        <v>1.9060366297883875E-3</v>
      </c>
      <c r="DP443">
        <f t="shared" si="474"/>
        <v>100</v>
      </c>
      <c r="DQ443">
        <f t="shared" si="475"/>
        <v>0</v>
      </c>
      <c r="DR443">
        <f t="shared" si="476"/>
        <v>0.12664554495705063</v>
      </c>
      <c r="DS443">
        <f t="shared" si="477"/>
        <v>92.976588628762542</v>
      </c>
      <c r="DT443">
        <f t="shared" si="478"/>
        <v>7.023411371237458</v>
      </c>
      <c r="DU443">
        <f t="shared" si="479"/>
        <v>0.45554275451942466</v>
      </c>
      <c r="DV443">
        <f t="shared" si="480"/>
        <v>92.980009298000937</v>
      </c>
      <c r="DW443">
        <f t="shared" si="481"/>
        <v>7.0199907019990695</v>
      </c>
      <c r="DX443">
        <f t="shared" si="482"/>
        <v>1.8143350897107908</v>
      </c>
      <c r="DY443">
        <f t="shared" si="483"/>
        <v>91.548966966265894</v>
      </c>
      <c r="DZ443">
        <f t="shared" si="484"/>
        <v>8.4510330337340953</v>
      </c>
      <c r="EA443">
        <f t="shared" si="485"/>
        <v>3.405240330040832</v>
      </c>
      <c r="EB443">
        <f t="shared" si="486"/>
        <v>56.421419242490202</v>
      </c>
      <c r="EC443">
        <f t="shared" si="487"/>
        <v>43.578580757509791</v>
      </c>
      <c r="ED443">
        <f t="shared" si="488"/>
        <v>0.36426477813733626</v>
      </c>
      <c r="EE443">
        <f t="shared" si="489"/>
        <v>65.116279069767444</v>
      </c>
      <c r="EF443">
        <f t="shared" si="490"/>
        <v>34.883720930232556</v>
      </c>
      <c r="EG443">
        <f t="shared" si="491"/>
        <v>2.4697999085102418</v>
      </c>
      <c r="EH443">
        <f t="shared" si="492"/>
        <v>72.766249356885609</v>
      </c>
      <c r="EI443">
        <f t="shared" si="493"/>
        <v>27.233750643114391</v>
      </c>
    </row>
    <row r="444" spans="1:139" x14ac:dyDescent="0.25">
      <c r="A444" t="s">
        <v>2339</v>
      </c>
      <c r="B444">
        <v>443</v>
      </c>
      <c r="C444" t="s">
        <v>502</v>
      </c>
      <c r="E444">
        <v>1458875</v>
      </c>
      <c r="F444">
        <v>769568</v>
      </c>
      <c r="G444">
        <v>689307</v>
      </c>
      <c r="H444">
        <v>397142</v>
      </c>
      <c r="I444">
        <v>329047</v>
      </c>
      <c r="J444">
        <v>68095</v>
      </c>
      <c r="K444">
        <f t="shared" si="430"/>
        <v>27.222483077713992</v>
      </c>
      <c r="L444">
        <f t="shared" si="431"/>
        <v>42.757365171108987</v>
      </c>
      <c r="M444">
        <f t="shared" si="432"/>
        <v>9.8787622931436925</v>
      </c>
      <c r="N444">
        <f t="shared" si="494"/>
        <v>82.853739972100655</v>
      </c>
      <c r="O444">
        <f t="shared" si="495"/>
        <v>17.146260027899341</v>
      </c>
      <c r="P444">
        <f t="shared" si="433"/>
        <v>68.310327288476174</v>
      </c>
      <c r="Q444">
        <f t="shared" si="434"/>
        <v>6.1184664427333297</v>
      </c>
      <c r="R444">
        <f t="shared" si="435"/>
        <v>6.5492947107080086</v>
      </c>
      <c r="S444">
        <f t="shared" si="496"/>
        <v>4.4011965493450704</v>
      </c>
      <c r="T444">
        <f t="shared" si="436"/>
        <v>14.620715008737429</v>
      </c>
      <c r="U444">
        <f t="shared" si="437"/>
        <v>31.689672711523841</v>
      </c>
      <c r="V444">
        <f t="shared" si="438"/>
        <v>12585300.000000002</v>
      </c>
      <c r="W444">
        <v>148108</v>
      </c>
      <c r="X444">
        <v>133240</v>
      </c>
      <c r="Y444">
        <v>14868</v>
      </c>
      <c r="Z444">
        <v>119295</v>
      </c>
      <c r="AA444">
        <v>90301</v>
      </c>
      <c r="AB444">
        <v>28994</v>
      </c>
      <c r="AC444">
        <v>3886</v>
      </c>
      <c r="AD444">
        <v>3247</v>
      </c>
      <c r="AE444">
        <v>639</v>
      </c>
      <c r="AF444">
        <v>5681</v>
      </c>
      <c r="AG444">
        <v>4675</v>
      </c>
      <c r="AH444">
        <v>1006</v>
      </c>
      <c r="AI444">
        <v>6929</v>
      </c>
      <c r="AJ444">
        <v>4627</v>
      </c>
      <c r="AK444">
        <v>2302</v>
      </c>
      <c r="AL444">
        <v>11689</v>
      </c>
      <c r="AM444">
        <v>9789</v>
      </c>
      <c r="AN444">
        <v>1900</v>
      </c>
      <c r="AO444">
        <v>612</v>
      </c>
      <c r="AP444">
        <v>585</v>
      </c>
      <c r="AQ444">
        <v>27</v>
      </c>
      <c r="AR444">
        <v>17479</v>
      </c>
      <c r="AS444">
        <v>16172</v>
      </c>
      <c r="AT444">
        <v>1307</v>
      </c>
      <c r="AU444">
        <v>113</v>
      </c>
      <c r="AV444">
        <v>107</v>
      </c>
      <c r="AW444">
        <v>6</v>
      </c>
      <c r="AX444">
        <v>25897</v>
      </c>
      <c r="AY444">
        <v>23751</v>
      </c>
      <c r="AZ444">
        <v>2146</v>
      </c>
      <c r="BA444">
        <v>8801</v>
      </c>
      <c r="BB444">
        <v>8558</v>
      </c>
      <c r="BC444">
        <v>243</v>
      </c>
      <c r="BD444">
        <v>2743</v>
      </c>
      <c r="BE444">
        <v>2447</v>
      </c>
      <c r="BF444">
        <v>296</v>
      </c>
      <c r="BG444">
        <v>19</v>
      </c>
      <c r="BH444">
        <v>17</v>
      </c>
      <c r="BI444">
        <v>2</v>
      </c>
      <c r="BJ444">
        <v>894</v>
      </c>
      <c r="BK444">
        <v>804</v>
      </c>
      <c r="BL444">
        <v>90</v>
      </c>
      <c r="BM444">
        <v>3033</v>
      </c>
      <c r="BN444">
        <v>2839</v>
      </c>
      <c r="BO444">
        <v>194</v>
      </c>
      <c r="BP444">
        <v>9155</v>
      </c>
      <c r="BQ444">
        <v>8047</v>
      </c>
      <c r="BR444">
        <v>1108</v>
      </c>
      <c r="BS444">
        <v>17437</v>
      </c>
      <c r="BT444">
        <v>9069</v>
      </c>
      <c r="BU444">
        <v>8368</v>
      </c>
      <c r="BV444">
        <v>1719</v>
      </c>
      <c r="BW444">
        <v>1177</v>
      </c>
      <c r="BX444">
        <v>542</v>
      </c>
      <c r="BY444">
        <v>13652</v>
      </c>
      <c r="BZ444">
        <v>9595</v>
      </c>
      <c r="CA444">
        <v>4057</v>
      </c>
      <c r="CB444" t="str">
        <f t="shared" si="497"/>
        <v>CultivatorsTotal</v>
      </c>
      <c r="CC444" t="str">
        <f t="shared" si="498"/>
        <v>CultivatorsMale</v>
      </c>
      <c r="CD444" t="str">
        <f t="shared" si="499"/>
        <v>AgriculturalLabourersFemale</v>
      </c>
      <c r="CE444">
        <f t="shared" si="439"/>
        <v>37.293461784449896</v>
      </c>
      <c r="CF444">
        <f t="shared" si="440"/>
        <v>89.961379533853673</v>
      </c>
      <c r="CG444">
        <f t="shared" si="441"/>
        <v>10.038620466146325</v>
      </c>
      <c r="CH444">
        <f t="shared" si="442"/>
        <v>30.038374183541407</v>
      </c>
      <c r="CI444">
        <f t="shared" si="443"/>
        <v>75.695544658200262</v>
      </c>
      <c r="CJ444">
        <f t="shared" si="444"/>
        <v>24.304455341799741</v>
      </c>
      <c r="CK444">
        <f t="shared" si="445"/>
        <v>0.97849132048486442</v>
      </c>
      <c r="CL444">
        <f t="shared" si="446"/>
        <v>83.556356150283065</v>
      </c>
      <c r="CM444">
        <f t="shared" si="447"/>
        <v>16.443643849716931</v>
      </c>
      <c r="CN444">
        <f t="shared" si="448"/>
        <v>1.4304707132461438</v>
      </c>
      <c r="CO444">
        <f t="shared" si="449"/>
        <v>82.291850026403807</v>
      </c>
      <c r="CP444">
        <f t="shared" si="500"/>
        <v>17.7081499735962</v>
      </c>
      <c r="CQ444">
        <f t="shared" si="450"/>
        <v>1.744715995789919</v>
      </c>
      <c r="CR444">
        <f t="shared" si="451"/>
        <v>66.777312743541643</v>
      </c>
      <c r="CS444">
        <f t="shared" si="452"/>
        <v>33.222687256458357</v>
      </c>
      <c r="CT444">
        <f t="shared" si="453"/>
        <v>2.9432797336972669</v>
      </c>
      <c r="CU444">
        <f t="shared" si="454"/>
        <v>83.745401659680041</v>
      </c>
      <c r="CV444">
        <f t="shared" si="455"/>
        <v>16.254598340319959</v>
      </c>
      <c r="CW444">
        <f t="shared" si="456"/>
        <v>0.15410105201665902</v>
      </c>
      <c r="CX444">
        <f t="shared" si="457"/>
        <v>95.588235294117652</v>
      </c>
      <c r="CY444">
        <f t="shared" si="458"/>
        <v>4.4117647058823533</v>
      </c>
      <c r="CZ444">
        <f t="shared" si="459"/>
        <v>4.4011965493450704</v>
      </c>
      <c r="DA444">
        <f t="shared" si="460"/>
        <v>92.522455518050222</v>
      </c>
      <c r="DB444">
        <f t="shared" si="461"/>
        <v>7.477544481949769</v>
      </c>
      <c r="DC444">
        <f t="shared" si="462"/>
        <v>2.8453298820069396E-2</v>
      </c>
      <c r="DD444">
        <f t="shared" si="463"/>
        <v>94.690265486725664</v>
      </c>
      <c r="DE444">
        <f t="shared" si="501"/>
        <v>5.3097345132743365</v>
      </c>
      <c r="DF444">
        <f t="shared" si="464"/>
        <v>6.5208414118879396</v>
      </c>
      <c r="DG444">
        <f t="shared" si="465"/>
        <v>91.713325867861144</v>
      </c>
      <c r="DH444">
        <f t="shared" si="466"/>
        <v>8.2866741321388577</v>
      </c>
      <c r="DI444">
        <f t="shared" si="467"/>
        <v>2.2160839196055817</v>
      </c>
      <c r="DJ444">
        <f t="shared" si="468"/>
        <v>97.238950119304619</v>
      </c>
      <c r="DK444">
        <f t="shared" si="469"/>
        <v>2.7610498806953756</v>
      </c>
      <c r="DL444">
        <f t="shared" si="470"/>
        <v>0.69068494392433943</v>
      </c>
      <c r="DM444">
        <f t="shared" si="471"/>
        <v>89.20889537003282</v>
      </c>
      <c r="DN444">
        <f t="shared" si="472"/>
        <v>10.79110462996719</v>
      </c>
      <c r="DO444">
        <f t="shared" si="473"/>
        <v>4.7841829874452971E-3</v>
      </c>
      <c r="DP444">
        <f t="shared" si="474"/>
        <v>89.473684210526315</v>
      </c>
      <c r="DQ444">
        <f t="shared" si="475"/>
        <v>10.526315789473683</v>
      </c>
      <c r="DR444">
        <f t="shared" si="476"/>
        <v>0.22510839951453135</v>
      </c>
      <c r="DS444">
        <f t="shared" si="477"/>
        <v>89.932885906040269</v>
      </c>
      <c r="DT444">
        <f t="shared" si="478"/>
        <v>10.067114093959731</v>
      </c>
      <c r="DU444">
        <f t="shared" si="479"/>
        <v>0.76370668425903077</v>
      </c>
      <c r="DV444">
        <f t="shared" si="480"/>
        <v>93.603692713485003</v>
      </c>
      <c r="DW444">
        <f t="shared" si="481"/>
        <v>6.3963072865150021</v>
      </c>
      <c r="DX444">
        <f t="shared" si="482"/>
        <v>2.305220802634826</v>
      </c>
      <c r="DY444">
        <f t="shared" si="483"/>
        <v>87.897323866739484</v>
      </c>
      <c r="DZ444">
        <f t="shared" si="484"/>
        <v>12.102676133260513</v>
      </c>
      <c r="EA444">
        <f t="shared" si="485"/>
        <v>4.3906209869517703</v>
      </c>
      <c r="EB444">
        <f t="shared" si="486"/>
        <v>52.010093479382924</v>
      </c>
      <c r="EC444">
        <f t="shared" si="487"/>
        <v>47.989906520617076</v>
      </c>
      <c r="ED444">
        <f t="shared" si="488"/>
        <v>0.43284266081149819</v>
      </c>
      <c r="EE444">
        <f t="shared" si="489"/>
        <v>68.470040721349619</v>
      </c>
      <c r="EF444">
        <f t="shared" si="490"/>
        <v>31.529959278650377</v>
      </c>
      <c r="EG444">
        <f t="shared" si="491"/>
        <v>3.4375613760317467</v>
      </c>
      <c r="EH444">
        <f t="shared" si="492"/>
        <v>70.282742455317901</v>
      </c>
      <c r="EI444">
        <f t="shared" si="493"/>
        <v>29.717257544682095</v>
      </c>
    </row>
    <row r="445" spans="1:139" x14ac:dyDescent="0.25">
      <c r="A445" t="s">
        <v>2341</v>
      </c>
      <c r="B445">
        <v>444</v>
      </c>
      <c r="C445" t="s">
        <v>503</v>
      </c>
      <c r="E445">
        <v>2371061</v>
      </c>
      <c r="F445">
        <v>1236130</v>
      </c>
      <c r="G445">
        <v>1134931</v>
      </c>
      <c r="H445">
        <v>707379</v>
      </c>
      <c r="I445">
        <v>560821</v>
      </c>
      <c r="J445">
        <v>146558</v>
      </c>
      <c r="K445">
        <f t="shared" si="430"/>
        <v>29.833859187933164</v>
      </c>
      <c r="L445">
        <f t="shared" si="431"/>
        <v>45.369095483484742</v>
      </c>
      <c r="M445">
        <f t="shared" si="432"/>
        <v>12.913384161680314</v>
      </c>
      <c r="N445">
        <f t="shared" si="494"/>
        <v>79.281544970942036</v>
      </c>
      <c r="O445">
        <f t="shared" si="495"/>
        <v>20.718455029057971</v>
      </c>
      <c r="P445">
        <f t="shared" si="433"/>
        <v>17.303736752151252</v>
      </c>
      <c r="Q445">
        <f t="shared" si="434"/>
        <v>11.968265950784517</v>
      </c>
      <c r="R445">
        <f t="shared" si="435"/>
        <v>13.625651878271759</v>
      </c>
      <c r="S445">
        <f t="shared" si="496"/>
        <v>12.793142007325633</v>
      </c>
      <c r="T445">
        <f t="shared" si="436"/>
        <v>44.309203411466839</v>
      </c>
      <c r="U445">
        <f t="shared" si="437"/>
        <v>82.696263247848748</v>
      </c>
      <c r="V445">
        <f t="shared" si="438"/>
        <v>58497600</v>
      </c>
      <c r="W445">
        <v>59379</v>
      </c>
      <c r="X445">
        <v>47109</v>
      </c>
      <c r="Y445">
        <v>12270</v>
      </c>
      <c r="Z445">
        <v>54950</v>
      </c>
      <c r="AA445">
        <v>36397</v>
      </c>
      <c r="AB445">
        <v>18553</v>
      </c>
      <c r="AC445">
        <v>8074</v>
      </c>
      <c r="AD445">
        <v>6754</v>
      </c>
      <c r="AE445">
        <v>1320</v>
      </c>
      <c r="AF445">
        <v>2093</v>
      </c>
      <c r="AG445">
        <v>1550</v>
      </c>
      <c r="AH445">
        <v>543</v>
      </c>
      <c r="AI445">
        <v>12471</v>
      </c>
      <c r="AJ445">
        <v>9710</v>
      </c>
      <c r="AK445">
        <v>2761</v>
      </c>
      <c r="AL445">
        <v>70097</v>
      </c>
      <c r="AM445">
        <v>60002</v>
      </c>
      <c r="AN445">
        <v>10095</v>
      </c>
      <c r="AO445">
        <v>3560</v>
      </c>
      <c r="AP445">
        <v>3289</v>
      </c>
      <c r="AQ445">
        <v>271</v>
      </c>
      <c r="AR445">
        <v>90496</v>
      </c>
      <c r="AS445">
        <v>78045</v>
      </c>
      <c r="AT445">
        <v>12451</v>
      </c>
      <c r="AU445">
        <v>366</v>
      </c>
      <c r="AV445">
        <v>343</v>
      </c>
      <c r="AW445">
        <v>23</v>
      </c>
      <c r="AX445">
        <v>96019</v>
      </c>
      <c r="AY445">
        <v>89198</v>
      </c>
      <c r="AZ445">
        <v>6821</v>
      </c>
      <c r="BA445">
        <v>44864</v>
      </c>
      <c r="BB445">
        <v>43107</v>
      </c>
      <c r="BC445">
        <v>1757</v>
      </c>
      <c r="BD445">
        <v>13446</v>
      </c>
      <c r="BE445">
        <v>12038</v>
      </c>
      <c r="BF445">
        <v>1408</v>
      </c>
      <c r="BG445">
        <v>221</v>
      </c>
      <c r="BH445">
        <v>203</v>
      </c>
      <c r="BI445">
        <v>18</v>
      </c>
      <c r="BJ445">
        <v>11050</v>
      </c>
      <c r="BK445">
        <v>9391</v>
      </c>
      <c r="BL445">
        <v>1659</v>
      </c>
      <c r="BM445">
        <v>24910</v>
      </c>
      <c r="BN445">
        <v>21002</v>
      </c>
      <c r="BO445">
        <v>3908</v>
      </c>
      <c r="BP445">
        <v>82537</v>
      </c>
      <c r="BQ445">
        <v>71127</v>
      </c>
      <c r="BR445">
        <v>11410</v>
      </c>
      <c r="BS445">
        <v>52428</v>
      </c>
      <c r="BT445">
        <v>25008</v>
      </c>
      <c r="BU445">
        <v>27420</v>
      </c>
      <c r="BV445">
        <v>5443</v>
      </c>
      <c r="BW445">
        <v>3519</v>
      </c>
      <c r="BX445">
        <v>1924</v>
      </c>
      <c r="BY445">
        <v>74975</v>
      </c>
      <c r="BZ445">
        <v>43029</v>
      </c>
      <c r="CA445">
        <v>31946</v>
      </c>
      <c r="CB445" t="str">
        <f t="shared" si="497"/>
        <v>GNonHHITotal</v>
      </c>
      <c r="CC445" t="str">
        <f t="shared" si="498"/>
        <v>GNonHHIMale</v>
      </c>
      <c r="CD445" t="str">
        <f t="shared" si="499"/>
        <v>RUNonHHIFemale</v>
      </c>
      <c r="CE445">
        <f t="shared" si="439"/>
        <v>8.3942271399066133</v>
      </c>
      <c r="CF445">
        <f t="shared" si="440"/>
        <v>79.336128934471787</v>
      </c>
      <c r="CG445">
        <f t="shared" si="441"/>
        <v>20.663871065528216</v>
      </c>
      <c r="CH445">
        <f t="shared" si="442"/>
        <v>7.7681129917625489</v>
      </c>
      <c r="CI445">
        <f t="shared" si="443"/>
        <v>66.23657870791628</v>
      </c>
      <c r="CJ445">
        <f t="shared" si="444"/>
        <v>33.763421292083713</v>
      </c>
      <c r="CK445">
        <f t="shared" si="445"/>
        <v>1.1413966204820896</v>
      </c>
      <c r="CL445">
        <f t="shared" si="446"/>
        <v>83.651226158038156</v>
      </c>
      <c r="CM445">
        <f t="shared" si="447"/>
        <v>16.348773841961854</v>
      </c>
      <c r="CN445">
        <f t="shared" si="448"/>
        <v>0.29588099166076459</v>
      </c>
      <c r="CO445">
        <f t="shared" si="449"/>
        <v>74.056378404204494</v>
      </c>
      <c r="CP445">
        <f t="shared" si="500"/>
        <v>25.943621595795506</v>
      </c>
      <c r="CQ445">
        <f t="shared" si="450"/>
        <v>1.7629870267565195</v>
      </c>
      <c r="CR445">
        <f t="shared" si="451"/>
        <v>77.860636677090852</v>
      </c>
      <c r="CS445">
        <f t="shared" si="452"/>
        <v>22.139363322909151</v>
      </c>
      <c r="CT445">
        <f t="shared" si="453"/>
        <v>9.9093979323672325</v>
      </c>
      <c r="CU445">
        <f t="shared" si="454"/>
        <v>85.59852775439748</v>
      </c>
      <c r="CV445">
        <f t="shared" si="455"/>
        <v>14.401472245602523</v>
      </c>
      <c r="CW445">
        <f t="shared" si="456"/>
        <v>0.50326628299680931</v>
      </c>
      <c r="CX445">
        <f t="shared" si="457"/>
        <v>92.387640449438209</v>
      </c>
      <c r="CY445">
        <f t="shared" si="458"/>
        <v>7.6123595505617985</v>
      </c>
      <c r="CZ445">
        <f t="shared" si="459"/>
        <v>12.793142007325633</v>
      </c>
      <c r="DA445">
        <f t="shared" si="460"/>
        <v>86.241380834512029</v>
      </c>
      <c r="DB445">
        <f t="shared" si="461"/>
        <v>13.758619165487978</v>
      </c>
      <c r="DC445">
        <f t="shared" si="462"/>
        <v>5.1740297633941633E-2</v>
      </c>
      <c r="DD445">
        <f t="shared" si="463"/>
        <v>93.715846994535525</v>
      </c>
      <c r="DE445">
        <f t="shared" si="501"/>
        <v>6.2841530054644812</v>
      </c>
      <c r="DF445">
        <f t="shared" si="464"/>
        <v>13.573911580637818</v>
      </c>
      <c r="DG445">
        <f t="shared" si="465"/>
        <v>92.89619762755288</v>
      </c>
      <c r="DH445">
        <f t="shared" si="466"/>
        <v>7.1038023724471193</v>
      </c>
      <c r="DI445">
        <f t="shared" si="467"/>
        <v>6.3422861012272067</v>
      </c>
      <c r="DJ445">
        <f t="shared" si="468"/>
        <v>96.083719686162624</v>
      </c>
      <c r="DK445">
        <f t="shared" si="469"/>
        <v>3.9162803138373752</v>
      </c>
      <c r="DL445">
        <f t="shared" si="470"/>
        <v>1.9008197868469376</v>
      </c>
      <c r="DM445">
        <f t="shared" si="471"/>
        <v>89.528484307600777</v>
      </c>
      <c r="DN445">
        <f t="shared" si="472"/>
        <v>10.471515692399226</v>
      </c>
      <c r="DO445">
        <f t="shared" si="473"/>
        <v>3.1242092287161478E-2</v>
      </c>
      <c r="DP445">
        <f t="shared" si="474"/>
        <v>91.855203619909503</v>
      </c>
      <c r="DQ445">
        <f t="shared" si="475"/>
        <v>8.1447963800904972</v>
      </c>
      <c r="DR445">
        <f t="shared" si="476"/>
        <v>1.5621046143580739</v>
      </c>
      <c r="DS445">
        <f t="shared" si="477"/>
        <v>84.986425339366505</v>
      </c>
      <c r="DT445">
        <f t="shared" si="478"/>
        <v>15.013574660633482</v>
      </c>
      <c r="DU445">
        <f t="shared" si="479"/>
        <v>3.5214503116434046</v>
      </c>
      <c r="DV445">
        <f t="shared" si="480"/>
        <v>84.311521477318337</v>
      </c>
      <c r="DW445">
        <f t="shared" si="481"/>
        <v>15.688478522681654</v>
      </c>
      <c r="DX445">
        <f t="shared" si="482"/>
        <v>11.668002584187544</v>
      </c>
      <c r="DY445">
        <f t="shared" si="483"/>
        <v>86.175896870494441</v>
      </c>
      <c r="DZ445">
        <f t="shared" si="484"/>
        <v>13.824103129505556</v>
      </c>
      <c r="EA445">
        <f t="shared" si="485"/>
        <v>7.4115855856620003</v>
      </c>
      <c r="EB445">
        <f t="shared" si="486"/>
        <v>47.699702449073015</v>
      </c>
      <c r="EC445">
        <f t="shared" si="487"/>
        <v>52.300297550926992</v>
      </c>
      <c r="ED445">
        <f t="shared" si="488"/>
        <v>0.76946021863809921</v>
      </c>
      <c r="EE445">
        <f t="shared" si="489"/>
        <v>64.651846408230753</v>
      </c>
      <c r="EF445">
        <f t="shared" si="490"/>
        <v>35.348153591769247</v>
      </c>
      <c r="EG445">
        <f t="shared" si="491"/>
        <v>10.598985833619601</v>
      </c>
      <c r="EH445">
        <f t="shared" si="492"/>
        <v>57.391130376792262</v>
      </c>
      <c r="EI445">
        <f t="shared" si="493"/>
        <v>42.608869623207738</v>
      </c>
    </row>
    <row r="446" spans="1:139" x14ac:dyDescent="0.25">
      <c r="A446" t="s">
        <v>2343</v>
      </c>
      <c r="B446">
        <v>445</v>
      </c>
      <c r="C446" t="s">
        <v>504</v>
      </c>
      <c r="E446">
        <v>1311332</v>
      </c>
      <c r="F446">
        <v>683743</v>
      </c>
      <c r="G446">
        <v>627589</v>
      </c>
      <c r="H446">
        <v>372012</v>
      </c>
      <c r="I446">
        <v>287162</v>
      </c>
      <c r="J446">
        <v>84850</v>
      </c>
      <c r="K446">
        <f t="shared" si="430"/>
        <v>28.36901715202557</v>
      </c>
      <c r="L446">
        <f t="shared" si="431"/>
        <v>41.99852868694817</v>
      </c>
      <c r="M446">
        <f t="shared" si="432"/>
        <v>13.519994773649636</v>
      </c>
      <c r="N446">
        <f t="shared" si="494"/>
        <v>77.191595970022476</v>
      </c>
      <c r="O446">
        <f t="shared" si="495"/>
        <v>22.808404029977527</v>
      </c>
      <c r="P446">
        <f t="shared" si="433"/>
        <v>71.836929991505656</v>
      </c>
      <c r="Q446">
        <f t="shared" si="434"/>
        <v>4.6804941776071738</v>
      </c>
      <c r="R446">
        <f t="shared" si="435"/>
        <v>5.6949775813683434</v>
      </c>
      <c r="S446">
        <f t="shared" si="496"/>
        <v>3.8547143640527728</v>
      </c>
      <c r="T446">
        <f t="shared" si="436"/>
        <v>13.93288388546606</v>
      </c>
      <c r="U446">
        <f t="shared" si="437"/>
        <v>28.163070008494351</v>
      </c>
      <c r="V446">
        <f t="shared" si="438"/>
        <v>10477000</v>
      </c>
      <c r="W446">
        <v>156629</v>
      </c>
      <c r="X446">
        <v>126304</v>
      </c>
      <c r="Y446">
        <v>30325</v>
      </c>
      <c r="Z446">
        <v>103531</v>
      </c>
      <c r="AA446">
        <v>68156</v>
      </c>
      <c r="AB446">
        <v>35375</v>
      </c>
      <c r="AC446">
        <v>7082</v>
      </c>
      <c r="AD446">
        <v>4460</v>
      </c>
      <c r="AE446">
        <v>2622</v>
      </c>
      <c r="AF446">
        <v>900</v>
      </c>
      <c r="AG446">
        <v>764</v>
      </c>
      <c r="AH446">
        <v>136</v>
      </c>
      <c r="AI446">
        <v>3892</v>
      </c>
      <c r="AJ446">
        <v>3076</v>
      </c>
      <c r="AK446">
        <v>816</v>
      </c>
      <c r="AL446">
        <v>12620</v>
      </c>
      <c r="AM446">
        <v>10684</v>
      </c>
      <c r="AN446">
        <v>1936</v>
      </c>
      <c r="AO446">
        <v>1520</v>
      </c>
      <c r="AP446">
        <v>1496</v>
      </c>
      <c r="AQ446">
        <v>24</v>
      </c>
      <c r="AR446">
        <v>14340</v>
      </c>
      <c r="AS446">
        <v>12586</v>
      </c>
      <c r="AT446">
        <v>1754</v>
      </c>
      <c r="AU446">
        <v>30</v>
      </c>
      <c r="AV446">
        <v>30</v>
      </c>
      <c r="AW446">
        <v>0</v>
      </c>
      <c r="AX446">
        <v>21156</v>
      </c>
      <c r="AY446">
        <v>19894</v>
      </c>
      <c r="AZ446">
        <v>1262</v>
      </c>
      <c r="BA446">
        <v>8582</v>
      </c>
      <c r="BB446">
        <v>8330</v>
      </c>
      <c r="BC446">
        <v>252</v>
      </c>
      <c r="BD446">
        <v>2796</v>
      </c>
      <c r="BE446">
        <v>2576</v>
      </c>
      <c r="BF446">
        <v>220</v>
      </c>
      <c r="BG446">
        <v>18</v>
      </c>
      <c r="BH446">
        <v>18</v>
      </c>
      <c r="BI446">
        <v>0</v>
      </c>
      <c r="BJ446">
        <v>622</v>
      </c>
      <c r="BK446">
        <v>600</v>
      </c>
      <c r="BL446">
        <v>22</v>
      </c>
      <c r="BM446">
        <v>2990</v>
      </c>
      <c r="BN446">
        <v>2806</v>
      </c>
      <c r="BO446">
        <v>184</v>
      </c>
      <c r="BP446">
        <v>8424</v>
      </c>
      <c r="BQ446">
        <v>7598</v>
      </c>
      <c r="BR446">
        <v>826</v>
      </c>
      <c r="BS446">
        <v>14286</v>
      </c>
      <c r="BT446">
        <v>8148</v>
      </c>
      <c r="BU446">
        <v>6138</v>
      </c>
      <c r="BV446">
        <v>1150</v>
      </c>
      <c r="BW446">
        <v>776</v>
      </c>
      <c r="BX446">
        <v>374</v>
      </c>
      <c r="BY446">
        <v>11444</v>
      </c>
      <c r="BZ446">
        <v>8860</v>
      </c>
      <c r="CA446">
        <v>2584</v>
      </c>
      <c r="CB446" t="str">
        <f t="shared" si="497"/>
        <v>CultivatorsTotal</v>
      </c>
      <c r="CC446" t="str">
        <f t="shared" si="498"/>
        <v>CultivatorsMale</v>
      </c>
      <c r="CD446" t="str">
        <f t="shared" si="499"/>
        <v>AgriculturalLabourersFemale</v>
      </c>
      <c r="CE446">
        <f t="shared" si="439"/>
        <v>42.103211724352981</v>
      </c>
      <c r="CF446">
        <f t="shared" si="440"/>
        <v>80.638962133449112</v>
      </c>
      <c r="CG446">
        <f t="shared" si="441"/>
        <v>19.361037866550895</v>
      </c>
      <c r="CH446">
        <f t="shared" si="442"/>
        <v>27.830016236035398</v>
      </c>
      <c r="CI446">
        <f t="shared" si="443"/>
        <v>65.831490085095297</v>
      </c>
      <c r="CJ446">
        <f t="shared" si="444"/>
        <v>34.168509914904718</v>
      </c>
      <c r="CK446">
        <f t="shared" si="445"/>
        <v>1.9037020311172759</v>
      </c>
      <c r="CL446">
        <f t="shared" si="446"/>
        <v>62.976560293702342</v>
      </c>
      <c r="CM446">
        <f t="shared" si="447"/>
        <v>37.023439706297658</v>
      </c>
      <c r="CN446">
        <f t="shared" si="448"/>
        <v>0.24192767975226603</v>
      </c>
      <c r="CO446">
        <f t="shared" si="449"/>
        <v>84.888888888888886</v>
      </c>
      <c r="CP446">
        <f t="shared" si="500"/>
        <v>15.111111111111111</v>
      </c>
      <c r="CQ446">
        <f t="shared" si="450"/>
        <v>1.0462028106620216</v>
      </c>
      <c r="CR446">
        <f t="shared" si="451"/>
        <v>79.033915724563215</v>
      </c>
      <c r="CS446">
        <f t="shared" si="452"/>
        <v>20.966084275436796</v>
      </c>
      <c r="CT446">
        <f t="shared" si="453"/>
        <v>3.3923636871928862</v>
      </c>
      <c r="CU446">
        <f t="shared" si="454"/>
        <v>84.659270998415209</v>
      </c>
      <c r="CV446">
        <f t="shared" si="455"/>
        <v>15.340729001584785</v>
      </c>
      <c r="CW446">
        <f t="shared" si="456"/>
        <v>0.40858897024827157</v>
      </c>
      <c r="CX446">
        <f t="shared" si="457"/>
        <v>98.421052631578945</v>
      </c>
      <c r="CY446">
        <f t="shared" si="458"/>
        <v>1.5789473684210527</v>
      </c>
      <c r="CZ446">
        <f t="shared" si="459"/>
        <v>3.8547143640527728</v>
      </c>
      <c r="DA446">
        <f t="shared" si="460"/>
        <v>87.768479776847968</v>
      </c>
      <c r="DB446">
        <f t="shared" si="461"/>
        <v>12.231520223152021</v>
      </c>
      <c r="DC446">
        <f t="shared" si="462"/>
        <v>8.0642559917422016E-3</v>
      </c>
      <c r="DD446">
        <f t="shared" si="463"/>
        <v>100</v>
      </c>
      <c r="DE446">
        <f t="shared" si="501"/>
        <v>0</v>
      </c>
      <c r="DF446">
        <f t="shared" si="464"/>
        <v>5.6869133253766009</v>
      </c>
      <c r="DG446">
        <f t="shared" si="465"/>
        <v>94.034789185101147</v>
      </c>
      <c r="DH446">
        <f t="shared" si="466"/>
        <v>5.965210814898847</v>
      </c>
      <c r="DI446">
        <f t="shared" si="467"/>
        <v>2.3069148307043861</v>
      </c>
      <c r="DJ446">
        <f t="shared" si="468"/>
        <v>97.063621533442088</v>
      </c>
      <c r="DK446">
        <f t="shared" si="469"/>
        <v>2.9363784665579118</v>
      </c>
      <c r="DL446">
        <f t="shared" si="470"/>
        <v>0.75158865843037326</v>
      </c>
      <c r="DM446">
        <f t="shared" si="471"/>
        <v>92.13161659513591</v>
      </c>
      <c r="DN446">
        <f t="shared" si="472"/>
        <v>7.8683834048640922</v>
      </c>
      <c r="DO446">
        <f t="shared" si="473"/>
        <v>4.838553595045321E-3</v>
      </c>
      <c r="DP446">
        <f t="shared" si="474"/>
        <v>100</v>
      </c>
      <c r="DQ446">
        <f t="shared" si="475"/>
        <v>0</v>
      </c>
      <c r="DR446">
        <f t="shared" si="476"/>
        <v>0.16719890756212166</v>
      </c>
      <c r="DS446">
        <f t="shared" si="477"/>
        <v>96.463022508038591</v>
      </c>
      <c r="DT446">
        <f t="shared" si="478"/>
        <v>3.536977491961415</v>
      </c>
      <c r="DU446">
        <f t="shared" si="479"/>
        <v>0.80373751384363934</v>
      </c>
      <c r="DV446">
        <f t="shared" si="480"/>
        <v>93.84615384615384</v>
      </c>
      <c r="DW446">
        <f t="shared" si="481"/>
        <v>6.1538461538461542</v>
      </c>
      <c r="DX446">
        <f t="shared" si="482"/>
        <v>2.2644430824812103</v>
      </c>
      <c r="DY446">
        <f t="shared" si="483"/>
        <v>90.194681861348528</v>
      </c>
      <c r="DZ446">
        <f t="shared" si="484"/>
        <v>9.8053181386514723</v>
      </c>
      <c r="EA446">
        <f t="shared" si="485"/>
        <v>3.8401987032676366</v>
      </c>
      <c r="EB446">
        <f t="shared" si="486"/>
        <v>57.034859302813942</v>
      </c>
      <c r="EC446">
        <f t="shared" si="487"/>
        <v>42.965140697186058</v>
      </c>
      <c r="ED446">
        <f t="shared" si="488"/>
        <v>0.30912981301678438</v>
      </c>
      <c r="EE446">
        <f t="shared" si="489"/>
        <v>67.478260869565219</v>
      </c>
      <c r="EF446">
        <f t="shared" si="490"/>
        <v>32.521739130434781</v>
      </c>
      <c r="EG446">
        <f t="shared" si="491"/>
        <v>3.0762448523165919</v>
      </c>
      <c r="EH446">
        <f t="shared" si="492"/>
        <v>77.420482348829083</v>
      </c>
      <c r="EI446">
        <f t="shared" si="493"/>
        <v>22.579517651170917</v>
      </c>
    </row>
    <row r="447" spans="1:139" x14ac:dyDescent="0.25">
      <c r="A447" t="s">
        <v>2345</v>
      </c>
      <c r="B447">
        <v>446</v>
      </c>
      <c r="C447" t="s">
        <v>505</v>
      </c>
      <c r="E447">
        <v>1331597</v>
      </c>
      <c r="F447">
        <v>700358</v>
      </c>
      <c r="G447">
        <v>631239</v>
      </c>
      <c r="H447">
        <v>369972</v>
      </c>
      <c r="I447">
        <v>301014</v>
      </c>
      <c r="J447">
        <v>68958</v>
      </c>
      <c r="K447">
        <f t="shared" si="430"/>
        <v>27.78408182055081</v>
      </c>
      <c r="L447">
        <f t="shared" si="431"/>
        <v>42.980018790390055</v>
      </c>
      <c r="M447">
        <f t="shared" si="432"/>
        <v>10.92422996677962</v>
      </c>
      <c r="N447">
        <f t="shared" si="494"/>
        <v>81.36129220589666</v>
      </c>
      <c r="O447">
        <f t="shared" si="495"/>
        <v>18.638707794103336</v>
      </c>
      <c r="P447">
        <f t="shared" si="433"/>
        <v>67.50051355237693</v>
      </c>
      <c r="Q447">
        <f t="shared" si="434"/>
        <v>9.8726390105197144</v>
      </c>
      <c r="R447">
        <f t="shared" si="435"/>
        <v>4.6565686051917448</v>
      </c>
      <c r="S447">
        <f t="shared" si="496"/>
        <v>4.4787173083368472</v>
      </c>
      <c r="T447">
        <f t="shared" si="436"/>
        <v>13.491561523574758</v>
      </c>
      <c r="U447">
        <f t="shared" si="437"/>
        <v>32.499486447623063</v>
      </c>
      <c r="V447">
        <f t="shared" si="438"/>
        <v>12023900</v>
      </c>
      <c r="W447">
        <v>120238</v>
      </c>
      <c r="X447">
        <v>107428</v>
      </c>
      <c r="Y447">
        <v>12810</v>
      </c>
      <c r="Z447">
        <v>125867</v>
      </c>
      <c r="AA447">
        <v>93001</v>
      </c>
      <c r="AB447">
        <v>32866</v>
      </c>
      <c r="AC447">
        <v>3628</v>
      </c>
      <c r="AD447">
        <v>3107</v>
      </c>
      <c r="AE447">
        <v>521</v>
      </c>
      <c r="AF447">
        <v>1724</v>
      </c>
      <c r="AG447">
        <v>1412</v>
      </c>
      <c r="AH447">
        <v>312</v>
      </c>
      <c r="AI447">
        <v>9396</v>
      </c>
      <c r="AJ447">
        <v>4746</v>
      </c>
      <c r="AK447">
        <v>4650</v>
      </c>
      <c r="AL447">
        <v>25406</v>
      </c>
      <c r="AM447">
        <v>21570</v>
      </c>
      <c r="AN447">
        <v>3836</v>
      </c>
      <c r="AO447">
        <v>626</v>
      </c>
      <c r="AP447">
        <v>612</v>
      </c>
      <c r="AQ447">
        <v>14</v>
      </c>
      <c r="AR447">
        <v>16570</v>
      </c>
      <c r="AS447">
        <v>14640</v>
      </c>
      <c r="AT447">
        <v>1930</v>
      </c>
      <c r="AU447">
        <v>76</v>
      </c>
      <c r="AV447">
        <v>76</v>
      </c>
      <c r="AW447">
        <v>0</v>
      </c>
      <c r="AX447">
        <v>17152</v>
      </c>
      <c r="AY447">
        <v>16243</v>
      </c>
      <c r="AZ447">
        <v>909</v>
      </c>
      <c r="BA447">
        <v>8634</v>
      </c>
      <c r="BB447">
        <v>8395</v>
      </c>
      <c r="BC447">
        <v>239</v>
      </c>
      <c r="BD447">
        <v>2529</v>
      </c>
      <c r="BE447">
        <v>2322</v>
      </c>
      <c r="BF447">
        <v>207</v>
      </c>
      <c r="BG447">
        <v>8</v>
      </c>
      <c r="BH447">
        <v>8</v>
      </c>
      <c r="BI447">
        <v>0</v>
      </c>
      <c r="BJ447">
        <v>505</v>
      </c>
      <c r="BK447">
        <v>483</v>
      </c>
      <c r="BL447">
        <v>22</v>
      </c>
      <c r="BM447">
        <v>1974</v>
      </c>
      <c r="BN447">
        <v>1861</v>
      </c>
      <c r="BO447">
        <v>113</v>
      </c>
      <c r="BP447">
        <v>8594</v>
      </c>
      <c r="BQ447">
        <v>7783</v>
      </c>
      <c r="BR447">
        <v>811</v>
      </c>
      <c r="BS447">
        <v>13633</v>
      </c>
      <c r="BT447">
        <v>7415</v>
      </c>
      <c r="BU447">
        <v>6218</v>
      </c>
      <c r="BV447">
        <v>1694</v>
      </c>
      <c r="BW447">
        <v>996</v>
      </c>
      <c r="BX447">
        <v>698</v>
      </c>
      <c r="BY447">
        <v>11718</v>
      </c>
      <c r="BZ447">
        <v>8916</v>
      </c>
      <c r="CA447">
        <v>2802</v>
      </c>
      <c r="CB447" t="str">
        <f t="shared" si="497"/>
        <v>AgriculturalLabourersTotal</v>
      </c>
      <c r="CC447" t="str">
        <f t="shared" si="498"/>
        <v>CultivatorsMale</v>
      </c>
      <c r="CD447" t="str">
        <f t="shared" si="499"/>
        <v>AgriculturalLabourersFemale</v>
      </c>
      <c r="CE447">
        <f t="shared" si="439"/>
        <v>32.499216156898356</v>
      </c>
      <c r="CF447">
        <f t="shared" si="440"/>
        <v>89.346130175152609</v>
      </c>
      <c r="CG447">
        <f t="shared" si="441"/>
        <v>10.653869824847385</v>
      </c>
      <c r="CH447">
        <f t="shared" si="442"/>
        <v>34.020682646254315</v>
      </c>
      <c r="CI447">
        <f t="shared" si="443"/>
        <v>73.888310677143338</v>
      </c>
      <c r="CJ447">
        <f t="shared" si="444"/>
        <v>26.11168932285667</v>
      </c>
      <c r="CK447">
        <f t="shared" si="445"/>
        <v>0.98061474922426561</v>
      </c>
      <c r="CL447">
        <f t="shared" si="446"/>
        <v>85.639470782800444</v>
      </c>
      <c r="CM447">
        <f t="shared" si="447"/>
        <v>14.360529217199558</v>
      </c>
      <c r="CN447">
        <f t="shared" si="448"/>
        <v>0.46598120938881865</v>
      </c>
      <c r="CO447">
        <f t="shared" si="449"/>
        <v>81.902552204176331</v>
      </c>
      <c r="CP447">
        <f t="shared" si="500"/>
        <v>18.097447795823665</v>
      </c>
      <c r="CQ447">
        <f t="shared" si="450"/>
        <v>2.5396516493140022</v>
      </c>
      <c r="CR447">
        <f t="shared" si="451"/>
        <v>50.510855683269476</v>
      </c>
      <c r="CS447">
        <f t="shared" si="452"/>
        <v>49.489144316730524</v>
      </c>
      <c r="CT447">
        <f t="shared" si="453"/>
        <v>6.8670061518168941</v>
      </c>
      <c r="CU447">
        <f t="shared" si="454"/>
        <v>84.901204439896077</v>
      </c>
      <c r="CV447">
        <f t="shared" si="455"/>
        <v>15.098795560103911</v>
      </c>
      <c r="CW447">
        <f t="shared" si="456"/>
        <v>0.16920199366438543</v>
      </c>
      <c r="CX447">
        <f t="shared" si="457"/>
        <v>97.763578274760391</v>
      </c>
      <c r="CY447">
        <f t="shared" si="458"/>
        <v>2.2364217252396164</v>
      </c>
      <c r="CZ447">
        <f t="shared" si="459"/>
        <v>4.4787173083368472</v>
      </c>
      <c r="DA447">
        <f t="shared" si="460"/>
        <v>88.352444176222093</v>
      </c>
      <c r="DB447">
        <f t="shared" si="461"/>
        <v>11.647555823777912</v>
      </c>
      <c r="DC447">
        <f t="shared" si="462"/>
        <v>2.0542095077465322E-2</v>
      </c>
      <c r="DD447">
        <f t="shared" si="463"/>
        <v>100</v>
      </c>
      <c r="DE447">
        <f t="shared" si="501"/>
        <v>0</v>
      </c>
      <c r="DF447">
        <f t="shared" si="464"/>
        <v>4.636026510114279</v>
      </c>
      <c r="DG447">
        <f t="shared" si="465"/>
        <v>94.700326492537314</v>
      </c>
      <c r="DH447">
        <f t="shared" si="466"/>
        <v>5.2996735074626864</v>
      </c>
      <c r="DI447">
        <f t="shared" si="467"/>
        <v>2.333690117089942</v>
      </c>
      <c r="DJ447">
        <f t="shared" si="468"/>
        <v>97.23187398656475</v>
      </c>
      <c r="DK447">
        <f t="shared" si="469"/>
        <v>2.7681260134352561</v>
      </c>
      <c r="DL447">
        <f t="shared" si="470"/>
        <v>0.68356524277512898</v>
      </c>
      <c r="DM447">
        <f t="shared" si="471"/>
        <v>91.814946619217082</v>
      </c>
      <c r="DN447">
        <f t="shared" si="472"/>
        <v>8.185053380782918</v>
      </c>
      <c r="DO447">
        <f t="shared" si="473"/>
        <v>2.1623257976279286E-3</v>
      </c>
      <c r="DP447">
        <f t="shared" si="474"/>
        <v>100</v>
      </c>
      <c r="DQ447">
        <f t="shared" si="475"/>
        <v>0</v>
      </c>
      <c r="DR447">
        <f t="shared" si="476"/>
        <v>0.136496815975263</v>
      </c>
      <c r="DS447">
        <f t="shared" si="477"/>
        <v>95.643564356435633</v>
      </c>
      <c r="DT447">
        <f t="shared" si="478"/>
        <v>4.3564356435643559</v>
      </c>
      <c r="DU447">
        <f t="shared" si="479"/>
        <v>0.53355389056469138</v>
      </c>
      <c r="DV447">
        <f t="shared" si="480"/>
        <v>94.275582573454926</v>
      </c>
      <c r="DW447">
        <f t="shared" si="481"/>
        <v>5.7244174265450862</v>
      </c>
      <c r="DX447">
        <f t="shared" si="482"/>
        <v>2.3228784881018023</v>
      </c>
      <c r="DY447">
        <f t="shared" si="483"/>
        <v>90.563183616476621</v>
      </c>
      <c r="DZ447">
        <f t="shared" si="484"/>
        <v>9.4368163835233894</v>
      </c>
      <c r="EA447">
        <f t="shared" si="485"/>
        <v>3.6848734498826938</v>
      </c>
      <c r="EB447">
        <f t="shared" si="486"/>
        <v>54.390082887112158</v>
      </c>
      <c r="EC447">
        <f t="shared" si="487"/>
        <v>45.609917112887842</v>
      </c>
      <c r="ED447">
        <f t="shared" si="488"/>
        <v>0.45787248764771382</v>
      </c>
      <c r="EE447">
        <f t="shared" si="489"/>
        <v>58.795749704840617</v>
      </c>
      <c r="EF447">
        <f t="shared" si="490"/>
        <v>41.204250295159383</v>
      </c>
      <c r="EG447">
        <f t="shared" si="491"/>
        <v>3.167266712075508</v>
      </c>
      <c r="EH447">
        <f t="shared" si="492"/>
        <v>76.088069636456737</v>
      </c>
      <c r="EI447">
        <f t="shared" si="493"/>
        <v>23.911930363543267</v>
      </c>
    </row>
    <row r="448" spans="1:139" x14ac:dyDescent="0.25">
      <c r="A448" t="s">
        <v>2347</v>
      </c>
      <c r="B448">
        <v>447</v>
      </c>
      <c r="C448" t="s">
        <v>506</v>
      </c>
      <c r="E448">
        <v>1575362</v>
      </c>
      <c r="F448">
        <v>799236</v>
      </c>
      <c r="G448">
        <v>776126</v>
      </c>
      <c r="H448">
        <v>512172</v>
      </c>
      <c r="I448">
        <v>346341</v>
      </c>
      <c r="J448">
        <v>165831</v>
      </c>
      <c r="K448">
        <f t="shared" si="430"/>
        <v>32.511384684916862</v>
      </c>
      <c r="L448">
        <f t="shared" si="431"/>
        <v>43.334008978574538</v>
      </c>
      <c r="M448">
        <f t="shared" si="432"/>
        <v>21.366504923169689</v>
      </c>
      <c r="N448">
        <f t="shared" si="494"/>
        <v>67.622009793584965</v>
      </c>
      <c r="O448">
        <f t="shared" si="495"/>
        <v>32.377990206415028</v>
      </c>
      <c r="P448">
        <f t="shared" si="433"/>
        <v>74.411330568637098</v>
      </c>
      <c r="Q448">
        <f t="shared" si="434"/>
        <v>4.8891778543145659</v>
      </c>
      <c r="R448">
        <f t="shared" si="435"/>
        <v>4.0068570714525595</v>
      </c>
      <c r="S448">
        <f t="shared" si="496"/>
        <v>3.1276602391384141</v>
      </c>
      <c r="T448">
        <f t="shared" si="436"/>
        <v>13.564974266457362</v>
      </c>
      <c r="U448">
        <f t="shared" si="437"/>
        <v>25.588669431362902</v>
      </c>
      <c r="V448">
        <f t="shared" si="438"/>
        <v>13105800</v>
      </c>
      <c r="W448">
        <v>204175</v>
      </c>
      <c r="X448">
        <v>145621</v>
      </c>
      <c r="Y448">
        <v>58554</v>
      </c>
      <c r="Z448">
        <v>171105</v>
      </c>
      <c r="AA448">
        <v>91911</v>
      </c>
      <c r="AB448">
        <v>79194</v>
      </c>
      <c r="AC448">
        <v>5834</v>
      </c>
      <c r="AD448">
        <v>4744</v>
      </c>
      <c r="AE448">
        <v>1090</v>
      </c>
      <c r="AF448">
        <v>8701</v>
      </c>
      <c r="AG448">
        <v>8312</v>
      </c>
      <c r="AH448">
        <v>389</v>
      </c>
      <c r="AI448">
        <v>5790</v>
      </c>
      <c r="AJ448">
        <v>4155</v>
      </c>
      <c r="AK448">
        <v>1635</v>
      </c>
      <c r="AL448">
        <v>10550</v>
      </c>
      <c r="AM448">
        <v>8583</v>
      </c>
      <c r="AN448">
        <v>1967</v>
      </c>
      <c r="AO448">
        <v>5011</v>
      </c>
      <c r="AP448">
        <v>4805</v>
      </c>
      <c r="AQ448">
        <v>206</v>
      </c>
      <c r="AR448">
        <v>16019</v>
      </c>
      <c r="AS448">
        <v>13328</v>
      </c>
      <c r="AT448">
        <v>2691</v>
      </c>
      <c r="AU448">
        <v>63</v>
      </c>
      <c r="AV448">
        <v>61</v>
      </c>
      <c r="AW448">
        <v>2</v>
      </c>
      <c r="AX448">
        <v>20459</v>
      </c>
      <c r="AY448">
        <v>18794</v>
      </c>
      <c r="AZ448">
        <v>1665</v>
      </c>
      <c r="BA448">
        <v>11670</v>
      </c>
      <c r="BB448">
        <v>11228</v>
      </c>
      <c r="BC448">
        <v>442</v>
      </c>
      <c r="BD448">
        <v>2579</v>
      </c>
      <c r="BE448">
        <v>2277</v>
      </c>
      <c r="BF448">
        <v>302</v>
      </c>
      <c r="BG448">
        <v>18</v>
      </c>
      <c r="BH448">
        <v>17</v>
      </c>
      <c r="BI448">
        <v>1</v>
      </c>
      <c r="BJ448">
        <v>906</v>
      </c>
      <c r="BK448">
        <v>851</v>
      </c>
      <c r="BL448">
        <v>55</v>
      </c>
      <c r="BM448">
        <v>3310</v>
      </c>
      <c r="BN448">
        <v>3068</v>
      </c>
      <c r="BO448">
        <v>242</v>
      </c>
      <c r="BP448">
        <v>10756</v>
      </c>
      <c r="BQ448">
        <v>9432</v>
      </c>
      <c r="BR448">
        <v>1324</v>
      </c>
      <c r="BS448">
        <v>21798</v>
      </c>
      <c r="BT448">
        <v>10206</v>
      </c>
      <c r="BU448">
        <v>11592</v>
      </c>
      <c r="BV448">
        <v>1373</v>
      </c>
      <c r="BW448">
        <v>907</v>
      </c>
      <c r="BX448">
        <v>466</v>
      </c>
      <c r="BY448">
        <v>12055</v>
      </c>
      <c r="BZ448">
        <v>8041</v>
      </c>
      <c r="CA448">
        <v>4014</v>
      </c>
      <c r="CB448" t="str">
        <f t="shared" si="497"/>
        <v>CultivatorsTotal</v>
      </c>
      <c r="CC448" t="str">
        <f t="shared" si="498"/>
        <v>CultivatorsMale</v>
      </c>
      <c r="CD448" t="str">
        <f t="shared" si="499"/>
        <v>AgriculturalLabourersFemale</v>
      </c>
      <c r="CE448">
        <f t="shared" si="439"/>
        <v>39.864537694368295</v>
      </c>
      <c r="CF448">
        <f t="shared" si="440"/>
        <v>71.32166034039426</v>
      </c>
      <c r="CG448">
        <f t="shared" si="441"/>
        <v>28.678339659605729</v>
      </c>
      <c r="CH448">
        <f t="shared" si="442"/>
        <v>33.407722405754313</v>
      </c>
      <c r="CI448">
        <f t="shared" si="443"/>
        <v>53.716139212764091</v>
      </c>
      <c r="CJ448">
        <f t="shared" si="444"/>
        <v>46.283860787235909</v>
      </c>
      <c r="CK448">
        <f t="shared" si="445"/>
        <v>1.1390704685144835</v>
      </c>
      <c r="CL448">
        <f t="shared" si="446"/>
        <v>81.316420980459384</v>
      </c>
      <c r="CM448">
        <f t="shared" si="447"/>
        <v>18.683579019540623</v>
      </c>
      <c r="CN448">
        <f t="shared" si="448"/>
        <v>1.6988433573096535</v>
      </c>
      <c r="CO448">
        <f t="shared" si="449"/>
        <v>95.52924951155039</v>
      </c>
      <c r="CP448">
        <f t="shared" si="500"/>
        <v>4.4707504884496032</v>
      </c>
      <c r="CQ448">
        <f t="shared" si="450"/>
        <v>1.1304796045078607</v>
      </c>
      <c r="CR448">
        <f t="shared" si="451"/>
        <v>71.761658031088089</v>
      </c>
      <c r="CS448">
        <f t="shared" si="452"/>
        <v>28.238341968911918</v>
      </c>
      <c r="CT448">
        <f t="shared" si="453"/>
        <v>2.0598548924970519</v>
      </c>
      <c r="CU448">
        <f t="shared" si="454"/>
        <v>81.355450236966817</v>
      </c>
      <c r="CV448">
        <f t="shared" si="455"/>
        <v>18.644549763033176</v>
      </c>
      <c r="CW448">
        <f t="shared" si="456"/>
        <v>0.97838226220878921</v>
      </c>
      <c r="CX448">
        <f t="shared" si="457"/>
        <v>95.889044102973457</v>
      </c>
      <c r="CY448">
        <f t="shared" si="458"/>
        <v>4.1109558970265416</v>
      </c>
      <c r="CZ448">
        <f t="shared" si="459"/>
        <v>3.1276602391384141</v>
      </c>
      <c r="DA448">
        <f t="shared" si="460"/>
        <v>83.201198576690189</v>
      </c>
      <c r="DB448">
        <f t="shared" si="461"/>
        <v>16.798801423309818</v>
      </c>
      <c r="DC448">
        <f t="shared" si="462"/>
        <v>1.2300555282209882E-2</v>
      </c>
      <c r="DD448">
        <f t="shared" si="463"/>
        <v>96.825396825396822</v>
      </c>
      <c r="DE448">
        <f t="shared" si="501"/>
        <v>3.1746031746031744</v>
      </c>
      <c r="DF448">
        <f t="shared" si="464"/>
        <v>3.9945565161703493</v>
      </c>
      <c r="DG448">
        <f t="shared" si="465"/>
        <v>91.861772325138077</v>
      </c>
      <c r="DH448">
        <f t="shared" si="466"/>
        <v>8.138227674861918</v>
      </c>
      <c r="DI448">
        <f t="shared" si="467"/>
        <v>2.2785314308474498</v>
      </c>
      <c r="DJ448">
        <f t="shared" si="468"/>
        <v>96.212510711225363</v>
      </c>
      <c r="DK448">
        <f t="shared" si="469"/>
        <v>3.7874892887746356</v>
      </c>
      <c r="DL448">
        <f t="shared" si="470"/>
        <v>0.50354177893363949</v>
      </c>
      <c r="DM448">
        <f t="shared" si="471"/>
        <v>88.290034897246997</v>
      </c>
      <c r="DN448">
        <f t="shared" si="472"/>
        <v>11.709965102753005</v>
      </c>
      <c r="DO448">
        <f t="shared" si="473"/>
        <v>3.514444366345681E-3</v>
      </c>
      <c r="DP448">
        <f t="shared" si="474"/>
        <v>94.444444444444443</v>
      </c>
      <c r="DQ448">
        <f t="shared" si="475"/>
        <v>5.5555555555555554</v>
      </c>
      <c r="DR448">
        <f t="shared" si="476"/>
        <v>0.17689369977273259</v>
      </c>
      <c r="DS448">
        <f t="shared" si="477"/>
        <v>93.929359823399565</v>
      </c>
      <c r="DT448">
        <f t="shared" si="478"/>
        <v>6.070640176600441</v>
      </c>
      <c r="DU448">
        <f t="shared" si="479"/>
        <v>0.6462672695891224</v>
      </c>
      <c r="DV448">
        <f t="shared" si="480"/>
        <v>92.688821752265866</v>
      </c>
      <c r="DW448">
        <f t="shared" si="481"/>
        <v>7.3111782477341389</v>
      </c>
      <c r="DX448">
        <f t="shared" si="482"/>
        <v>2.1000757558007859</v>
      </c>
      <c r="DY448">
        <f t="shared" si="483"/>
        <v>87.690591297880246</v>
      </c>
      <c r="DZ448">
        <f t="shared" si="484"/>
        <v>12.309408702119747</v>
      </c>
      <c r="EA448">
        <f t="shared" si="485"/>
        <v>4.2559921276446193</v>
      </c>
      <c r="EB448">
        <f t="shared" si="486"/>
        <v>46.820809248554909</v>
      </c>
      <c r="EC448">
        <f t="shared" si="487"/>
        <v>53.179190751445084</v>
      </c>
      <c r="ED448">
        <f t="shared" si="488"/>
        <v>0.26807400638847884</v>
      </c>
      <c r="EE448">
        <f t="shared" si="489"/>
        <v>66.059723233794614</v>
      </c>
      <c r="EF448">
        <f t="shared" si="490"/>
        <v>33.940276766205393</v>
      </c>
      <c r="EG448">
        <f t="shared" si="491"/>
        <v>2.353701490905399</v>
      </c>
      <c r="EH448">
        <f t="shared" si="492"/>
        <v>66.702613023641646</v>
      </c>
      <c r="EI448">
        <f t="shared" si="493"/>
        <v>33.297386976358354</v>
      </c>
    </row>
    <row r="449" spans="1:139" x14ac:dyDescent="0.25">
      <c r="A449" t="s">
        <v>2349</v>
      </c>
      <c r="B449">
        <v>448</v>
      </c>
      <c r="C449" t="s">
        <v>507</v>
      </c>
      <c r="E449">
        <v>570465</v>
      </c>
      <c r="F449">
        <v>294838</v>
      </c>
      <c r="G449">
        <v>275627</v>
      </c>
      <c r="H449">
        <v>163977</v>
      </c>
      <c r="I449">
        <v>127452</v>
      </c>
      <c r="J449">
        <v>36525</v>
      </c>
      <c r="K449">
        <f t="shared" si="430"/>
        <v>28.744445320922406</v>
      </c>
      <c r="L449">
        <f t="shared" si="431"/>
        <v>43.227806456426919</v>
      </c>
      <c r="M449">
        <f t="shared" si="432"/>
        <v>13.251604523504593</v>
      </c>
      <c r="N449">
        <f t="shared" si="494"/>
        <v>77.725534678643953</v>
      </c>
      <c r="O449">
        <f t="shared" si="495"/>
        <v>22.274465321356043</v>
      </c>
      <c r="P449">
        <f t="shared" si="433"/>
        <v>71.090457808107246</v>
      </c>
      <c r="Q449">
        <f t="shared" si="434"/>
        <v>4.9281301645962543</v>
      </c>
      <c r="R449">
        <f t="shared" si="435"/>
        <v>6.1295181641327749</v>
      </c>
      <c r="S449">
        <f t="shared" si="496"/>
        <v>3.587088433133915</v>
      </c>
      <c r="T449">
        <f t="shared" si="436"/>
        <v>14.264805430029822</v>
      </c>
      <c r="U449">
        <f t="shared" si="437"/>
        <v>28.909542191892768</v>
      </c>
      <c r="V449">
        <f t="shared" si="438"/>
        <v>4740500.0000000009</v>
      </c>
      <c r="W449">
        <v>58268</v>
      </c>
      <c r="X449">
        <v>48764</v>
      </c>
      <c r="Y449">
        <v>9504</v>
      </c>
      <c r="Z449">
        <v>56157</v>
      </c>
      <c r="AA449">
        <v>37186</v>
      </c>
      <c r="AB449">
        <v>18971</v>
      </c>
      <c r="AC449">
        <v>2147</v>
      </c>
      <c r="AD449">
        <v>1828</v>
      </c>
      <c r="AE449">
        <v>319</v>
      </c>
      <c r="AF449">
        <v>163</v>
      </c>
      <c r="AG449">
        <v>142</v>
      </c>
      <c r="AH449">
        <v>21</v>
      </c>
      <c r="AI449">
        <v>3282</v>
      </c>
      <c r="AJ449">
        <v>2569</v>
      </c>
      <c r="AK449">
        <v>713</v>
      </c>
      <c r="AL449">
        <v>4636</v>
      </c>
      <c r="AM449">
        <v>4033</v>
      </c>
      <c r="AN449">
        <v>603</v>
      </c>
      <c r="AO449">
        <v>343</v>
      </c>
      <c r="AP449">
        <v>334</v>
      </c>
      <c r="AQ449">
        <v>9</v>
      </c>
      <c r="AR449">
        <v>5882</v>
      </c>
      <c r="AS449">
        <v>5222</v>
      </c>
      <c r="AT449">
        <v>660</v>
      </c>
      <c r="AU449">
        <v>48</v>
      </c>
      <c r="AV449">
        <v>48</v>
      </c>
      <c r="AW449">
        <v>0</v>
      </c>
      <c r="AX449">
        <v>10003</v>
      </c>
      <c r="AY449">
        <v>9636</v>
      </c>
      <c r="AZ449">
        <v>367</v>
      </c>
      <c r="BA449">
        <v>4229</v>
      </c>
      <c r="BB449">
        <v>4113</v>
      </c>
      <c r="BC449">
        <v>116</v>
      </c>
      <c r="BD449">
        <v>905</v>
      </c>
      <c r="BE449">
        <v>779</v>
      </c>
      <c r="BF449">
        <v>126</v>
      </c>
      <c r="BG449">
        <v>4</v>
      </c>
      <c r="BH449">
        <v>3</v>
      </c>
      <c r="BI449">
        <v>1</v>
      </c>
      <c r="BJ449">
        <v>295</v>
      </c>
      <c r="BK449">
        <v>281</v>
      </c>
      <c r="BL449">
        <v>14</v>
      </c>
      <c r="BM449">
        <v>1437</v>
      </c>
      <c r="BN449">
        <v>1334</v>
      </c>
      <c r="BO449">
        <v>103</v>
      </c>
      <c r="BP449">
        <v>3521</v>
      </c>
      <c r="BQ449">
        <v>3173</v>
      </c>
      <c r="BR449">
        <v>348</v>
      </c>
      <c r="BS449">
        <v>6006</v>
      </c>
      <c r="BT449">
        <v>3158</v>
      </c>
      <c r="BU449">
        <v>2848</v>
      </c>
      <c r="BV449">
        <v>956</v>
      </c>
      <c r="BW449">
        <v>665</v>
      </c>
      <c r="BX449">
        <v>291</v>
      </c>
      <c r="BY449">
        <v>5695</v>
      </c>
      <c r="BZ449">
        <v>4184</v>
      </c>
      <c r="CA449">
        <v>1511</v>
      </c>
      <c r="CB449" t="str">
        <f t="shared" si="497"/>
        <v>CultivatorsTotal</v>
      </c>
      <c r="CC449" t="str">
        <f t="shared" si="498"/>
        <v>CultivatorsMale</v>
      </c>
      <c r="CD449" t="str">
        <f t="shared" si="499"/>
        <v>AgriculturalLabourersFemale</v>
      </c>
      <c r="CE449">
        <f t="shared" si="439"/>
        <v>35.534251754819273</v>
      </c>
      <c r="CF449">
        <f t="shared" si="440"/>
        <v>83.689160431111418</v>
      </c>
      <c r="CG449">
        <f t="shared" si="441"/>
        <v>16.310839568888582</v>
      </c>
      <c r="CH449">
        <f t="shared" si="442"/>
        <v>34.246876086280395</v>
      </c>
      <c r="CI449">
        <f t="shared" si="443"/>
        <v>66.217924746692319</v>
      </c>
      <c r="CJ449">
        <f t="shared" si="444"/>
        <v>33.782075253307688</v>
      </c>
      <c r="CK449">
        <f t="shared" si="445"/>
        <v>1.3093299670075682</v>
      </c>
      <c r="CL449">
        <f t="shared" si="446"/>
        <v>85.142058686539357</v>
      </c>
      <c r="CM449">
        <f t="shared" si="447"/>
        <v>14.857941313460643</v>
      </c>
      <c r="CN449">
        <f t="shared" si="448"/>
        <v>9.9404184733224779E-2</v>
      </c>
      <c r="CO449">
        <f t="shared" si="449"/>
        <v>87.116564417177912</v>
      </c>
      <c r="CP449">
        <f t="shared" si="500"/>
        <v>12.883435582822086</v>
      </c>
      <c r="CQ449">
        <f t="shared" si="450"/>
        <v>2.0015002103953603</v>
      </c>
      <c r="CR449">
        <f t="shared" si="451"/>
        <v>78.275441803778179</v>
      </c>
      <c r="CS449">
        <f t="shared" si="452"/>
        <v>21.724558196221817</v>
      </c>
      <c r="CT449">
        <f t="shared" si="453"/>
        <v>2.8272257694676695</v>
      </c>
      <c r="CU449">
        <f t="shared" si="454"/>
        <v>86.993097497842967</v>
      </c>
      <c r="CV449">
        <f t="shared" si="455"/>
        <v>13.006902502157031</v>
      </c>
      <c r="CW449">
        <f t="shared" si="456"/>
        <v>0.20917567707666321</v>
      </c>
      <c r="CX449">
        <f t="shared" si="457"/>
        <v>97.376093294460645</v>
      </c>
      <c r="CY449">
        <f t="shared" si="458"/>
        <v>2.6239067055393588</v>
      </c>
      <c r="CZ449">
        <f t="shared" si="459"/>
        <v>3.587088433133915</v>
      </c>
      <c r="DA449">
        <f t="shared" si="460"/>
        <v>88.779326759605581</v>
      </c>
      <c r="DB449">
        <f t="shared" si="461"/>
        <v>11.220673240394424</v>
      </c>
      <c r="DC449">
        <f t="shared" si="462"/>
        <v>2.9272397958250242E-2</v>
      </c>
      <c r="DD449">
        <f t="shared" si="463"/>
        <v>100</v>
      </c>
      <c r="DE449">
        <f t="shared" si="501"/>
        <v>0</v>
      </c>
      <c r="DF449">
        <f t="shared" si="464"/>
        <v>6.1002457661745249</v>
      </c>
      <c r="DG449">
        <f t="shared" si="465"/>
        <v>96.331100669799071</v>
      </c>
      <c r="DH449">
        <f t="shared" si="466"/>
        <v>3.6688993302009401</v>
      </c>
      <c r="DI449">
        <f t="shared" si="467"/>
        <v>2.5790202284466721</v>
      </c>
      <c r="DJ449">
        <f t="shared" si="468"/>
        <v>97.257034759990546</v>
      </c>
      <c r="DK449">
        <f t="shared" si="469"/>
        <v>2.7429652400094584</v>
      </c>
      <c r="DL449">
        <f t="shared" si="470"/>
        <v>0.55190666983784309</v>
      </c>
      <c r="DM449">
        <f t="shared" si="471"/>
        <v>86.077348066298342</v>
      </c>
      <c r="DN449">
        <f t="shared" si="472"/>
        <v>13.922651933701658</v>
      </c>
      <c r="DO449">
        <f t="shared" si="473"/>
        <v>2.4393664965208536E-3</v>
      </c>
      <c r="DP449">
        <f t="shared" si="474"/>
        <v>75</v>
      </c>
      <c r="DQ449">
        <f t="shared" si="475"/>
        <v>25</v>
      </c>
      <c r="DR449">
        <f t="shared" si="476"/>
        <v>0.17990327911841295</v>
      </c>
      <c r="DS449">
        <f t="shared" si="477"/>
        <v>95.254237288135585</v>
      </c>
      <c r="DT449">
        <f t="shared" si="478"/>
        <v>4.7457627118644066</v>
      </c>
      <c r="DU449">
        <f t="shared" si="479"/>
        <v>0.87634241387511658</v>
      </c>
      <c r="DV449">
        <f t="shared" si="480"/>
        <v>92.832289491997216</v>
      </c>
      <c r="DW449">
        <f t="shared" si="481"/>
        <v>7.1677105080027834</v>
      </c>
      <c r="DX449">
        <f t="shared" si="482"/>
        <v>2.1472523585624814</v>
      </c>
      <c r="DY449">
        <f t="shared" si="483"/>
        <v>90.116444191990908</v>
      </c>
      <c r="DZ449">
        <f t="shared" si="484"/>
        <v>9.8835558080090884</v>
      </c>
      <c r="EA449">
        <f t="shared" si="485"/>
        <v>3.6627087945260617</v>
      </c>
      <c r="EB449">
        <f t="shared" si="486"/>
        <v>52.580752580752574</v>
      </c>
      <c r="EC449">
        <f t="shared" si="487"/>
        <v>47.419247419247419</v>
      </c>
      <c r="ED449">
        <f t="shared" si="488"/>
        <v>0.58300859266848393</v>
      </c>
      <c r="EE449">
        <f t="shared" si="489"/>
        <v>69.560669456066947</v>
      </c>
      <c r="EF449">
        <f t="shared" si="490"/>
        <v>30.439330543933053</v>
      </c>
      <c r="EG449">
        <f t="shared" si="491"/>
        <v>3.4730480494215654</v>
      </c>
      <c r="EH449">
        <f t="shared" si="492"/>
        <v>73.467954345917477</v>
      </c>
      <c r="EI449">
        <f t="shared" si="493"/>
        <v>26.53204565408253</v>
      </c>
    </row>
    <row r="450" spans="1:139" x14ac:dyDescent="0.25">
      <c r="A450" t="s">
        <v>2351</v>
      </c>
      <c r="B450">
        <v>449</v>
      </c>
      <c r="C450" t="s">
        <v>508</v>
      </c>
      <c r="E450">
        <v>1241350</v>
      </c>
      <c r="F450">
        <v>648725</v>
      </c>
      <c r="G450">
        <v>592625</v>
      </c>
      <c r="H450">
        <v>362421</v>
      </c>
      <c r="I450">
        <v>289852</v>
      </c>
      <c r="J450">
        <v>72569</v>
      </c>
      <c r="K450">
        <f t="shared" ref="K450:K513" si="502">(H450/E450)*100</f>
        <v>29.195714343255325</v>
      </c>
      <c r="L450">
        <f t="shared" ref="L450:L513" si="503">(I450/F450)*100</f>
        <v>44.680257428031908</v>
      </c>
      <c r="M450">
        <f t="shared" ref="M450:M513" si="504">(J450/G450)*100</f>
        <v>12.245349082472053</v>
      </c>
      <c r="N450">
        <f t="shared" si="494"/>
        <v>79.976601797357219</v>
      </c>
      <c r="O450">
        <f t="shared" si="495"/>
        <v>20.023398202642785</v>
      </c>
      <c r="P450">
        <f t="shared" ref="P450:P513" si="505">SUM(CE450,CH450,CK450)</f>
        <v>59.10612243771746</v>
      </c>
      <c r="Q450">
        <f t="shared" ref="Q450:Q513" si="506">SUM(CN450,CQ450,CT450)</f>
        <v>6.7794084779855472</v>
      </c>
      <c r="R450">
        <f t="shared" ref="R450:R513" si="507">SUM(DC450,DF450)</f>
        <v>7.5381945306701317</v>
      </c>
      <c r="S450">
        <f t="shared" si="496"/>
        <v>5.449463469280202</v>
      </c>
      <c r="T450">
        <f t="shared" ref="T450:T513" si="508">SUM(CW450,DI450,DL450,DO450,DR450,DU450,DX450,EA450,ED450,EG450)</f>
        <v>21.126811084346656</v>
      </c>
      <c r="U450">
        <f t="shared" ref="U450:U513" si="509">(Q450+R450+S450+T450)</f>
        <v>40.89387756228254</v>
      </c>
      <c r="V450">
        <f t="shared" ref="V450:V513" si="510">(U450)*H450</f>
        <v>14820800</v>
      </c>
      <c r="W450">
        <v>104205</v>
      </c>
      <c r="X450">
        <v>91935</v>
      </c>
      <c r="Y450">
        <v>12270</v>
      </c>
      <c r="Z450">
        <v>104560</v>
      </c>
      <c r="AA450">
        <v>71995</v>
      </c>
      <c r="AB450">
        <v>32565</v>
      </c>
      <c r="AC450">
        <v>5448</v>
      </c>
      <c r="AD450">
        <v>4322</v>
      </c>
      <c r="AE450">
        <v>1126</v>
      </c>
      <c r="AF450">
        <v>2284</v>
      </c>
      <c r="AG450">
        <v>2176</v>
      </c>
      <c r="AH450">
        <v>108</v>
      </c>
      <c r="AI450">
        <v>5498</v>
      </c>
      <c r="AJ450">
        <v>3972</v>
      </c>
      <c r="AK450">
        <v>1526</v>
      </c>
      <c r="AL450">
        <v>16788</v>
      </c>
      <c r="AM450">
        <v>14066</v>
      </c>
      <c r="AN450">
        <v>2722</v>
      </c>
      <c r="AO450">
        <v>1732</v>
      </c>
      <c r="AP450">
        <v>1638</v>
      </c>
      <c r="AQ450">
        <v>94</v>
      </c>
      <c r="AR450">
        <v>19750</v>
      </c>
      <c r="AS450">
        <v>17048</v>
      </c>
      <c r="AT450">
        <v>2702</v>
      </c>
      <c r="AU450">
        <v>66</v>
      </c>
      <c r="AV450">
        <v>66</v>
      </c>
      <c r="AW450">
        <v>0</v>
      </c>
      <c r="AX450">
        <v>27254</v>
      </c>
      <c r="AY450">
        <v>25314</v>
      </c>
      <c r="AZ450">
        <v>1940</v>
      </c>
      <c r="BA450">
        <v>15880</v>
      </c>
      <c r="BB450">
        <v>15166</v>
      </c>
      <c r="BC450">
        <v>714</v>
      </c>
      <c r="BD450">
        <v>4306</v>
      </c>
      <c r="BE450">
        <v>3814</v>
      </c>
      <c r="BF450">
        <v>492</v>
      </c>
      <c r="BG450">
        <v>30</v>
      </c>
      <c r="BH450">
        <v>30</v>
      </c>
      <c r="BI450">
        <v>0</v>
      </c>
      <c r="BJ450">
        <v>1320</v>
      </c>
      <c r="BK450">
        <v>1206</v>
      </c>
      <c r="BL450">
        <v>114</v>
      </c>
      <c r="BM450">
        <v>3922</v>
      </c>
      <c r="BN450">
        <v>3538</v>
      </c>
      <c r="BO450">
        <v>384</v>
      </c>
      <c r="BP450">
        <v>14174</v>
      </c>
      <c r="BQ450">
        <v>12722</v>
      </c>
      <c r="BR450">
        <v>1452</v>
      </c>
      <c r="BS450">
        <v>17354</v>
      </c>
      <c r="BT450">
        <v>8174</v>
      </c>
      <c r="BU450">
        <v>9180</v>
      </c>
      <c r="BV450">
        <v>1454</v>
      </c>
      <c r="BW450">
        <v>1038</v>
      </c>
      <c r="BX450">
        <v>416</v>
      </c>
      <c r="BY450">
        <v>16396</v>
      </c>
      <c r="BZ450">
        <v>11632</v>
      </c>
      <c r="CA450">
        <v>4764</v>
      </c>
      <c r="CB450" t="str">
        <f t="shared" si="497"/>
        <v>AgriculturalLabourersTotal</v>
      </c>
      <c r="CC450" t="str">
        <f t="shared" si="498"/>
        <v>CultivatorsMale</v>
      </c>
      <c r="CD450" t="str">
        <f t="shared" si="499"/>
        <v>AgriculturalLabourersFemale</v>
      </c>
      <c r="CE450">
        <f t="shared" ref="CE450:CE513" si="511">(W450/H450)*100</f>
        <v>28.752472952726251</v>
      </c>
      <c r="CF450">
        <f t="shared" ref="CF450:CF513" si="512">(X450/W450)*100</f>
        <v>88.225133151000435</v>
      </c>
      <c r="CG450">
        <f t="shared" ref="CG450:CG513" si="513">(Y450/W450)*100</f>
        <v>11.774866848999569</v>
      </c>
      <c r="CH450">
        <f t="shared" ref="CH450:CH513" si="514">(Z450/H450)*100</f>
        <v>28.850425334072803</v>
      </c>
      <c r="CI450">
        <f t="shared" ref="CI450:CI513" si="515">(AA450/Z450)*100</f>
        <v>68.855202754399386</v>
      </c>
      <c r="CJ450">
        <f t="shared" ref="CJ450:CJ513" si="516">(AB450/Z450)*100</f>
        <v>31.144797245600614</v>
      </c>
      <c r="CK450">
        <f t="shared" ref="CK450:CK513" si="517">(AC450/H450)*100</f>
        <v>1.503224150918407</v>
      </c>
      <c r="CL450">
        <f t="shared" ref="CL450:CL513" si="518">(AD450/AC450)*100</f>
        <v>79.331864904552134</v>
      </c>
      <c r="CM450">
        <f t="shared" ref="CM450:CM513" si="519">(AE450/AC450)*100</f>
        <v>20.66813509544787</v>
      </c>
      <c r="CN450">
        <f t="shared" ref="CN450:CN513" si="520">(AF450/H450)*100</f>
        <v>0.63020630702966995</v>
      </c>
      <c r="CO450">
        <f t="shared" ref="CO450:CO513" si="521">(AG450/AF450)*100</f>
        <v>95.27145359019265</v>
      </c>
      <c r="CP450">
        <f t="shared" si="500"/>
        <v>4.7285464098073557</v>
      </c>
      <c r="CQ450">
        <f t="shared" ref="CQ450:CQ513" si="522">(AI450/H450)*100</f>
        <v>1.5170202609672176</v>
      </c>
      <c r="CR450">
        <f t="shared" ref="CR450:CR513" si="523">(AJ450/AI450)*100</f>
        <v>72.24445252819207</v>
      </c>
      <c r="CS450">
        <f t="shared" ref="CS450:CS513" si="524">(AK450/AI450)*100</f>
        <v>27.75554747180793</v>
      </c>
      <c r="CT450">
        <f t="shared" ref="CT450:CT513" si="525">(AL450/H450)*100</f>
        <v>4.6321819099886596</v>
      </c>
      <c r="CU450">
        <f t="shared" ref="CU450:CU513" si="526">(AM450/AL450)*100</f>
        <v>83.786037645937569</v>
      </c>
      <c r="CV450">
        <f t="shared" ref="CV450:CV513" si="527">(AN450/AL450)*100</f>
        <v>16.213962354062424</v>
      </c>
      <c r="CW450">
        <f t="shared" ref="CW450:CW513" si="528">(AO450/H450)*100</f>
        <v>0.47789725209080047</v>
      </c>
      <c r="CX450">
        <f t="shared" ref="CX450:CX513" si="529">(AP450/AO450)*100</f>
        <v>94.57274826789839</v>
      </c>
      <c r="CY450">
        <f t="shared" ref="CY450:CY513" si="530">(AQ450/AO450)*100</f>
        <v>5.4272517321016167</v>
      </c>
      <c r="CZ450">
        <f t="shared" ref="CZ450:CZ513" si="531">(AR450/H450)*100</f>
        <v>5.449463469280202</v>
      </c>
      <c r="DA450">
        <f t="shared" ref="DA450:DA513" si="532">(AS450/AR450)*100</f>
        <v>86.318987341772143</v>
      </c>
      <c r="DB450">
        <f t="shared" ref="DB450:DB513" si="533">(AT450/AR450)*100</f>
        <v>13.681012658227848</v>
      </c>
      <c r="DC450">
        <f t="shared" ref="DC450:DC513" si="534">(AU450/H450)*100</f>
        <v>1.821086526443004E-2</v>
      </c>
      <c r="DD450">
        <f t="shared" ref="DD450:DD513" si="535">(AV450/AU450)*100</f>
        <v>100</v>
      </c>
      <c r="DE450">
        <f t="shared" si="501"/>
        <v>0</v>
      </c>
      <c r="DF450">
        <f t="shared" ref="DF450:DF513" si="536">(AX450/H450)*100</f>
        <v>7.519983665405702</v>
      </c>
      <c r="DG450">
        <f t="shared" ref="DG450:DG513" si="537">(AY450/AX450)*100</f>
        <v>92.881778821457402</v>
      </c>
      <c r="DH450">
        <f t="shared" ref="DH450:DH513" si="538">(AZ450/AX450)*100</f>
        <v>7.1182211785425995</v>
      </c>
      <c r="DI450">
        <f t="shared" ref="DI450:DI513" si="539">(BA450/H450)*100</f>
        <v>4.3816445515022586</v>
      </c>
      <c r="DJ450">
        <f t="shared" ref="DJ450:DJ513" si="540">(BB450/BA450)*100</f>
        <v>95.503778337531486</v>
      </c>
      <c r="DK450">
        <f t="shared" ref="DK450:DK513" si="541">(BC450/BA450)*100</f>
        <v>4.4962216624685141</v>
      </c>
      <c r="DL450">
        <f t="shared" ref="DL450:DL513" si="542">(BD450/H450)*100</f>
        <v>1.188120997403572</v>
      </c>
      <c r="DM450">
        <f t="shared" ref="DM450:DM513" si="543">(BE450/BD450)*100</f>
        <v>88.57408267533674</v>
      </c>
      <c r="DN450">
        <f t="shared" ref="DN450:DN513" si="544">(BF450/BD450)*100</f>
        <v>11.425917324663262</v>
      </c>
      <c r="DO450">
        <f t="shared" ref="DO450:DO513" si="545">(BG450/H450)*100</f>
        <v>8.2776660292863818E-3</v>
      </c>
      <c r="DP450">
        <f t="shared" ref="DP450:DP513" si="546">(BH450/BG450)*100</f>
        <v>100</v>
      </c>
      <c r="DQ450">
        <f t="shared" ref="DQ450:DQ513" si="547">(BI450/BG450)*100</f>
        <v>0</v>
      </c>
      <c r="DR450">
        <f t="shared" ref="DR450:DR513" si="548">(BJ450/H450)*100</f>
        <v>0.36421730528860086</v>
      </c>
      <c r="DS450">
        <f t="shared" ref="DS450:DS513" si="549">(BK450/BJ450)*100</f>
        <v>91.363636363636374</v>
      </c>
      <c r="DT450">
        <f t="shared" ref="DT450:DT513" si="550">(BL450/BJ450)*100</f>
        <v>8.6363636363636367</v>
      </c>
      <c r="DU450">
        <f t="shared" ref="DU450:DU513" si="551">(BM450/H450)*100</f>
        <v>1.0821668722287066</v>
      </c>
      <c r="DV450">
        <f t="shared" ref="DV450:DV513" si="552">(BN450/BM450)*100</f>
        <v>90.209077001529835</v>
      </c>
      <c r="DW450">
        <f t="shared" ref="DW450:DW513" si="553">(BO450/BM450)*100</f>
        <v>9.7909229984701689</v>
      </c>
      <c r="DX450">
        <f t="shared" ref="DX450:DX513" si="554">(BP450/H450)*100</f>
        <v>3.9109212766368397</v>
      </c>
      <c r="DY450">
        <f t="shared" ref="DY450:DY513" si="555">(BQ450/BP450)*100</f>
        <v>89.755891068152962</v>
      </c>
      <c r="DZ450">
        <f t="shared" ref="DZ450:DZ513" si="556">(BR450/BP450)*100</f>
        <v>10.244108931847045</v>
      </c>
      <c r="EA450">
        <f t="shared" ref="EA450:EA513" si="557">(BS450/H450)*100</f>
        <v>4.7883538757411959</v>
      </c>
      <c r="EB450">
        <f t="shared" ref="EB450:EB513" si="558">(BT450/BS450)*100</f>
        <v>47.101532787829896</v>
      </c>
      <c r="EC450">
        <f t="shared" ref="EC450:EC513" si="559">(BU450/BS450)*100</f>
        <v>52.898467212170111</v>
      </c>
      <c r="ED450">
        <f t="shared" ref="ED450:ED513" si="560">(BV450/H450)*100</f>
        <v>0.40119088021941329</v>
      </c>
      <c r="EE450">
        <f t="shared" ref="EE450:EE513" si="561">(BW450/BV450)*100</f>
        <v>71.389270976616231</v>
      </c>
      <c r="EF450">
        <f t="shared" ref="EF450:EF513" si="562">(BX450/BV450)*100</f>
        <v>28.610729023383769</v>
      </c>
      <c r="EG450">
        <f t="shared" ref="EG450:EG513" si="563">(BY450/H450)*100</f>
        <v>4.5240204072059846</v>
      </c>
      <c r="EH450">
        <f t="shared" ref="EH450:EH513" si="564">(BZ450/BY450)*100</f>
        <v>70.944132715296419</v>
      </c>
      <c r="EI450">
        <f t="shared" ref="EI450:EI513" si="565">(CA450/BY450)*100</f>
        <v>29.055867284703584</v>
      </c>
    </row>
    <row r="451" spans="1:139" x14ac:dyDescent="0.25">
      <c r="A451" t="s">
        <v>2353</v>
      </c>
      <c r="B451">
        <v>450</v>
      </c>
      <c r="C451" t="s">
        <v>509</v>
      </c>
      <c r="E451">
        <v>1292042</v>
      </c>
      <c r="F451">
        <v>662013</v>
      </c>
      <c r="G451">
        <v>630029</v>
      </c>
      <c r="H451">
        <v>316022</v>
      </c>
      <c r="I451">
        <v>236128</v>
      </c>
      <c r="J451">
        <v>79894</v>
      </c>
      <c r="K451">
        <f t="shared" si="502"/>
        <v>24.459112010290688</v>
      </c>
      <c r="L451">
        <f t="shared" si="503"/>
        <v>35.668181742654596</v>
      </c>
      <c r="M451">
        <f t="shared" si="504"/>
        <v>12.681003572851409</v>
      </c>
      <c r="N451">
        <f t="shared" ref="N451:N514" si="566">(I451/H451)*100</f>
        <v>74.718848687749585</v>
      </c>
      <c r="O451">
        <f t="shared" ref="O451:O514" si="567">(J451/H451)*100</f>
        <v>25.281151312250412</v>
      </c>
      <c r="P451">
        <f t="shared" si="505"/>
        <v>54.038010011961191</v>
      </c>
      <c r="Q451">
        <f t="shared" si="506"/>
        <v>13.733221104859789</v>
      </c>
      <c r="R451">
        <f t="shared" si="507"/>
        <v>7.5298555163880998</v>
      </c>
      <c r="S451">
        <f t="shared" ref="S451:S514" si="568">CZ451</f>
        <v>6.5527083557473844</v>
      </c>
      <c r="T451">
        <f t="shared" si="508"/>
        <v>18.146205011043534</v>
      </c>
      <c r="U451">
        <f t="shared" si="509"/>
        <v>45.961989988038809</v>
      </c>
      <c r="V451">
        <f t="shared" si="510"/>
        <v>14525000</v>
      </c>
      <c r="W451">
        <v>83277</v>
      </c>
      <c r="X451">
        <v>66242</v>
      </c>
      <c r="Y451">
        <v>17035</v>
      </c>
      <c r="Z451">
        <v>83913</v>
      </c>
      <c r="AA451">
        <v>54168</v>
      </c>
      <c r="AB451">
        <v>29745</v>
      </c>
      <c r="AC451">
        <v>3582</v>
      </c>
      <c r="AD451">
        <v>2926</v>
      </c>
      <c r="AE451">
        <v>656</v>
      </c>
      <c r="AF451">
        <v>5600</v>
      </c>
      <c r="AG451">
        <v>4166</v>
      </c>
      <c r="AH451">
        <v>1434</v>
      </c>
      <c r="AI451">
        <v>14802</v>
      </c>
      <c r="AJ451">
        <v>7802</v>
      </c>
      <c r="AK451">
        <v>7000</v>
      </c>
      <c r="AL451">
        <v>22998</v>
      </c>
      <c r="AM451">
        <v>19006</v>
      </c>
      <c r="AN451">
        <v>3992</v>
      </c>
      <c r="AO451">
        <v>828</v>
      </c>
      <c r="AP451">
        <v>790</v>
      </c>
      <c r="AQ451">
        <v>38</v>
      </c>
      <c r="AR451">
        <v>20708</v>
      </c>
      <c r="AS451">
        <v>16690</v>
      </c>
      <c r="AT451">
        <v>4018</v>
      </c>
      <c r="AU451">
        <v>24</v>
      </c>
      <c r="AV451">
        <v>24</v>
      </c>
      <c r="AW451">
        <v>0</v>
      </c>
      <c r="AX451">
        <v>23772</v>
      </c>
      <c r="AY451">
        <v>22170</v>
      </c>
      <c r="AZ451">
        <v>1602</v>
      </c>
      <c r="BA451">
        <v>14382</v>
      </c>
      <c r="BB451">
        <v>13754</v>
      </c>
      <c r="BC451">
        <v>628</v>
      </c>
      <c r="BD451">
        <v>2998</v>
      </c>
      <c r="BE451">
        <v>2640</v>
      </c>
      <c r="BF451">
        <v>358</v>
      </c>
      <c r="BG451">
        <v>38</v>
      </c>
      <c r="BH451">
        <v>36</v>
      </c>
      <c r="BI451">
        <v>2</v>
      </c>
      <c r="BJ451">
        <v>648</v>
      </c>
      <c r="BK451">
        <v>592</v>
      </c>
      <c r="BL451">
        <v>56</v>
      </c>
      <c r="BM451">
        <v>3030</v>
      </c>
      <c r="BN451">
        <v>2810</v>
      </c>
      <c r="BO451">
        <v>220</v>
      </c>
      <c r="BP451">
        <v>7452</v>
      </c>
      <c r="BQ451">
        <v>6560</v>
      </c>
      <c r="BR451">
        <v>892</v>
      </c>
      <c r="BS451">
        <v>13842</v>
      </c>
      <c r="BT451">
        <v>6948</v>
      </c>
      <c r="BU451">
        <v>6894</v>
      </c>
      <c r="BV451">
        <v>1910</v>
      </c>
      <c r="BW451">
        <v>1036</v>
      </c>
      <c r="BX451">
        <v>874</v>
      </c>
      <c r="BY451">
        <v>12218</v>
      </c>
      <c r="BZ451">
        <v>7768</v>
      </c>
      <c r="CA451">
        <v>4450</v>
      </c>
      <c r="CB451" t="str">
        <f t="shared" ref="CB451:CB514" si="569">INDEX($W$1:$CA$1, MATCH(MAX(W451:CA451),W451:CA451,0))</f>
        <v>AgriculturalLabourersTotal</v>
      </c>
      <c r="CC451" t="str">
        <f t="shared" ref="CC451:CC514" si="570">INDEX($W$1:$CA$1, MATCH(MAX(X451,AA451,AD451,AG451,AJ451,AM451,AP451,AS451,AV451,AY451,BB451,BE451,BH451,BK451,BN451,BQ451,BT451,BW451,BZ451),W451:CA451,0))</f>
        <v>CultivatorsMale</v>
      </c>
      <c r="CD451" t="str">
        <f t="shared" ref="CD451:CD514" si="571">INDEX($W$1:$CA$1, MATCH(MAX(Y451,AB451,AE451,AH451,AK451,AN451,AQ451,AT451,AW451,AZ451,BC451,BF451,BI451,BL451,BO451,BR451,BU451,BX451,CA451),W451:CA451,0))</f>
        <v>AgriculturalLabourersFemale</v>
      </c>
      <c r="CE451">
        <f t="shared" si="511"/>
        <v>26.351646404364253</v>
      </c>
      <c r="CF451">
        <f t="shared" si="512"/>
        <v>79.544171860177485</v>
      </c>
      <c r="CG451">
        <f t="shared" si="513"/>
        <v>20.455828139822522</v>
      </c>
      <c r="CH451">
        <f t="shared" si="514"/>
        <v>26.552898215946989</v>
      </c>
      <c r="CI451">
        <f t="shared" si="515"/>
        <v>64.552572307032278</v>
      </c>
      <c r="CJ451">
        <f t="shared" si="516"/>
        <v>35.447427692967715</v>
      </c>
      <c r="CK451">
        <f t="shared" si="517"/>
        <v>1.1334653916499484</v>
      </c>
      <c r="CL451">
        <f t="shared" si="518"/>
        <v>81.68620882188722</v>
      </c>
      <c r="CM451">
        <f t="shared" si="519"/>
        <v>18.313791178112787</v>
      </c>
      <c r="CN451">
        <f t="shared" si="520"/>
        <v>1.7720285296593277</v>
      </c>
      <c r="CO451">
        <f t="shared" si="521"/>
        <v>74.392857142857139</v>
      </c>
      <c r="CP451">
        <f t="shared" ref="CP451:CP514" si="572">(AH451/AF451)*100</f>
        <v>25.607142857142858</v>
      </c>
      <c r="CQ451">
        <f t="shared" si="522"/>
        <v>4.6838511242888154</v>
      </c>
      <c r="CR451">
        <f t="shared" si="523"/>
        <v>52.709093365761383</v>
      </c>
      <c r="CS451">
        <f t="shared" si="524"/>
        <v>47.290906634238617</v>
      </c>
      <c r="CT451">
        <f t="shared" si="525"/>
        <v>7.2773414509116456</v>
      </c>
      <c r="CU451">
        <f t="shared" si="526"/>
        <v>82.641968866857979</v>
      </c>
      <c r="CV451">
        <f t="shared" si="527"/>
        <v>17.358031133142013</v>
      </c>
      <c r="CW451">
        <f t="shared" si="528"/>
        <v>0.26200707545677199</v>
      </c>
      <c r="CX451">
        <f t="shared" si="529"/>
        <v>95.410628019323667</v>
      </c>
      <c r="CY451">
        <f t="shared" si="530"/>
        <v>4.5893719806763285</v>
      </c>
      <c r="CZ451">
        <f t="shared" si="531"/>
        <v>6.5527083557473844</v>
      </c>
      <c r="DA451">
        <f t="shared" si="532"/>
        <v>80.59687077457987</v>
      </c>
      <c r="DB451">
        <f t="shared" si="533"/>
        <v>19.403129225420127</v>
      </c>
      <c r="DC451">
        <f t="shared" si="534"/>
        <v>7.5944079842542598E-3</v>
      </c>
      <c r="DD451">
        <f t="shared" si="535"/>
        <v>100</v>
      </c>
      <c r="DE451">
        <f t="shared" ref="DE451:DE514" si="573">(AW451/AU451)*100</f>
        <v>0</v>
      </c>
      <c r="DF451">
        <f t="shared" si="536"/>
        <v>7.5222611084038453</v>
      </c>
      <c r="DG451">
        <f t="shared" si="537"/>
        <v>93.260979303382129</v>
      </c>
      <c r="DH451">
        <f t="shared" si="538"/>
        <v>6.7390206966178701</v>
      </c>
      <c r="DI451">
        <f t="shared" si="539"/>
        <v>4.550948984564366</v>
      </c>
      <c r="DJ451">
        <f t="shared" si="540"/>
        <v>95.633430677235438</v>
      </c>
      <c r="DK451">
        <f t="shared" si="541"/>
        <v>4.3665693227645672</v>
      </c>
      <c r="DL451">
        <f t="shared" si="542"/>
        <v>0.9486681306997613</v>
      </c>
      <c r="DM451">
        <f t="shared" si="543"/>
        <v>88.058705803869245</v>
      </c>
      <c r="DN451">
        <f t="shared" si="544"/>
        <v>11.941294196130753</v>
      </c>
      <c r="DO451">
        <f t="shared" si="545"/>
        <v>1.2024479308402579E-2</v>
      </c>
      <c r="DP451">
        <f t="shared" si="546"/>
        <v>94.73684210526315</v>
      </c>
      <c r="DQ451">
        <f t="shared" si="547"/>
        <v>5.2631578947368416</v>
      </c>
      <c r="DR451">
        <f t="shared" si="548"/>
        <v>0.20504901557486505</v>
      </c>
      <c r="DS451">
        <f t="shared" si="549"/>
        <v>91.358024691358025</v>
      </c>
      <c r="DT451">
        <f t="shared" si="550"/>
        <v>8.6419753086419746</v>
      </c>
      <c r="DU451">
        <f t="shared" si="551"/>
        <v>0.95879400801210046</v>
      </c>
      <c r="DV451">
        <f t="shared" si="552"/>
        <v>92.739273927392745</v>
      </c>
      <c r="DW451">
        <f t="shared" si="553"/>
        <v>7.2607260726072615</v>
      </c>
      <c r="DX451">
        <f t="shared" si="554"/>
        <v>2.3580636791109479</v>
      </c>
      <c r="DY451">
        <f t="shared" si="555"/>
        <v>88.030059044551805</v>
      </c>
      <c r="DZ451">
        <f t="shared" si="556"/>
        <v>11.969940955448202</v>
      </c>
      <c r="EA451">
        <f t="shared" si="557"/>
        <v>4.3800748049186451</v>
      </c>
      <c r="EB451">
        <f t="shared" si="558"/>
        <v>50.195058517555267</v>
      </c>
      <c r="EC451">
        <f t="shared" si="559"/>
        <v>49.804941482444733</v>
      </c>
      <c r="ED451">
        <f t="shared" si="560"/>
        <v>0.60438830208023497</v>
      </c>
      <c r="EE451">
        <f t="shared" si="561"/>
        <v>54.240837696335078</v>
      </c>
      <c r="EF451">
        <f t="shared" si="562"/>
        <v>45.759162303664922</v>
      </c>
      <c r="EG451">
        <f t="shared" si="563"/>
        <v>3.8661865313174402</v>
      </c>
      <c r="EH451">
        <f t="shared" si="564"/>
        <v>63.578327058438369</v>
      </c>
      <c r="EI451">
        <f t="shared" si="565"/>
        <v>36.421672941561631</v>
      </c>
    </row>
    <row r="452" spans="1:139" x14ac:dyDescent="0.25">
      <c r="A452" t="s">
        <v>2355</v>
      </c>
      <c r="B452">
        <v>451</v>
      </c>
      <c r="C452" t="s">
        <v>510</v>
      </c>
      <c r="E452">
        <v>2463289</v>
      </c>
      <c r="F452">
        <v>1277278</v>
      </c>
      <c r="G452">
        <v>1186011</v>
      </c>
      <c r="H452">
        <v>744166</v>
      </c>
      <c r="I452">
        <v>564768</v>
      </c>
      <c r="J452">
        <v>179398</v>
      </c>
      <c r="K452">
        <f t="shared" si="502"/>
        <v>30.21025953511748</v>
      </c>
      <c r="L452">
        <f t="shared" si="503"/>
        <v>44.216529212904312</v>
      </c>
      <c r="M452">
        <f t="shared" si="504"/>
        <v>15.12616662071431</v>
      </c>
      <c r="N452">
        <f t="shared" si="566"/>
        <v>75.892744360801217</v>
      </c>
      <c r="O452">
        <f t="shared" si="567"/>
        <v>24.10725563919878</v>
      </c>
      <c r="P452">
        <f t="shared" si="505"/>
        <v>32.792817731527649</v>
      </c>
      <c r="Q452">
        <f t="shared" si="506"/>
        <v>17.176678321772293</v>
      </c>
      <c r="R452">
        <f t="shared" si="507"/>
        <v>10.804981684194118</v>
      </c>
      <c r="S452">
        <f t="shared" si="568"/>
        <v>8.4897724432451902</v>
      </c>
      <c r="T452">
        <f t="shared" si="508"/>
        <v>30.735749819260754</v>
      </c>
      <c r="U452">
        <f t="shared" si="509"/>
        <v>67.207182268472366</v>
      </c>
      <c r="V452">
        <f t="shared" si="510"/>
        <v>50013300.000000007</v>
      </c>
      <c r="W452">
        <v>89065</v>
      </c>
      <c r="X452">
        <v>74050</v>
      </c>
      <c r="Y452">
        <v>15015</v>
      </c>
      <c r="Z452">
        <v>144856</v>
      </c>
      <c r="AA452">
        <v>91815</v>
      </c>
      <c r="AB452">
        <v>53041</v>
      </c>
      <c r="AC452">
        <v>10112</v>
      </c>
      <c r="AD452">
        <v>8454</v>
      </c>
      <c r="AE452">
        <v>1658</v>
      </c>
      <c r="AF452">
        <v>3564</v>
      </c>
      <c r="AG452">
        <v>2663</v>
      </c>
      <c r="AH452">
        <v>901</v>
      </c>
      <c r="AI452">
        <v>43531</v>
      </c>
      <c r="AJ452">
        <v>24572</v>
      </c>
      <c r="AK452">
        <v>18959</v>
      </c>
      <c r="AL452">
        <v>80728</v>
      </c>
      <c r="AM452">
        <v>60237</v>
      </c>
      <c r="AN452">
        <v>20491</v>
      </c>
      <c r="AO452">
        <v>4646</v>
      </c>
      <c r="AP452">
        <v>4325</v>
      </c>
      <c r="AQ452">
        <v>321</v>
      </c>
      <c r="AR452">
        <v>63178</v>
      </c>
      <c r="AS452">
        <v>54283</v>
      </c>
      <c r="AT452">
        <v>8895</v>
      </c>
      <c r="AU452">
        <v>369</v>
      </c>
      <c r="AV452">
        <v>348</v>
      </c>
      <c r="AW452">
        <v>21</v>
      </c>
      <c r="AX452">
        <v>80038</v>
      </c>
      <c r="AY452">
        <v>73926</v>
      </c>
      <c r="AZ452">
        <v>6112</v>
      </c>
      <c r="BA452">
        <v>34249</v>
      </c>
      <c r="BB452">
        <v>32713</v>
      </c>
      <c r="BC452">
        <v>1536</v>
      </c>
      <c r="BD452">
        <v>10550</v>
      </c>
      <c r="BE452">
        <v>9459</v>
      </c>
      <c r="BF452">
        <v>1091</v>
      </c>
      <c r="BG452">
        <v>164</v>
      </c>
      <c r="BH452">
        <v>144</v>
      </c>
      <c r="BI452">
        <v>20</v>
      </c>
      <c r="BJ452">
        <v>5911</v>
      </c>
      <c r="BK452">
        <v>5156</v>
      </c>
      <c r="BL452">
        <v>755</v>
      </c>
      <c r="BM452">
        <v>16008</v>
      </c>
      <c r="BN452">
        <v>13978</v>
      </c>
      <c r="BO452">
        <v>2030</v>
      </c>
      <c r="BP452">
        <v>59630</v>
      </c>
      <c r="BQ452">
        <v>53658</v>
      </c>
      <c r="BR452">
        <v>5972</v>
      </c>
      <c r="BS452">
        <v>41432</v>
      </c>
      <c r="BT452">
        <v>19892</v>
      </c>
      <c r="BU452">
        <v>21540</v>
      </c>
      <c r="BV452">
        <v>5876</v>
      </c>
      <c r="BW452">
        <v>4047</v>
      </c>
      <c r="BX452">
        <v>1829</v>
      </c>
      <c r="BY452">
        <v>50259</v>
      </c>
      <c r="BZ452">
        <v>31048</v>
      </c>
      <c r="CA452">
        <v>19211</v>
      </c>
      <c r="CB452" t="str">
        <f t="shared" si="569"/>
        <v>AgriculturalLabourersTotal</v>
      </c>
      <c r="CC452" t="str">
        <f t="shared" si="570"/>
        <v>AgriculturalLabourersMale</v>
      </c>
      <c r="CD452" t="str">
        <f t="shared" si="571"/>
        <v>AgriculturalLabourersFemale</v>
      </c>
      <c r="CE452">
        <f t="shared" si="511"/>
        <v>11.968431774630929</v>
      </c>
      <c r="CF452">
        <f t="shared" si="512"/>
        <v>83.141525851905911</v>
      </c>
      <c r="CG452">
        <f t="shared" si="513"/>
        <v>16.858474148094089</v>
      </c>
      <c r="CH452">
        <f t="shared" si="514"/>
        <v>19.465549353235705</v>
      </c>
      <c r="CI452">
        <f t="shared" si="515"/>
        <v>63.383636162809964</v>
      </c>
      <c r="CJ452">
        <f t="shared" si="516"/>
        <v>36.616363837190036</v>
      </c>
      <c r="CK452">
        <f t="shared" si="517"/>
        <v>1.3588366036610111</v>
      </c>
      <c r="CL452">
        <f t="shared" si="518"/>
        <v>83.60363924050634</v>
      </c>
      <c r="CM452">
        <f t="shared" si="519"/>
        <v>16.396360759493671</v>
      </c>
      <c r="CN452">
        <f t="shared" si="520"/>
        <v>0.47892540105299081</v>
      </c>
      <c r="CO452">
        <f t="shared" si="521"/>
        <v>74.719416386083054</v>
      </c>
      <c r="CP452">
        <f t="shared" si="572"/>
        <v>25.280583613916946</v>
      </c>
      <c r="CQ452">
        <f t="shared" si="522"/>
        <v>5.8496356995616567</v>
      </c>
      <c r="CR452">
        <f t="shared" si="523"/>
        <v>56.447129631756674</v>
      </c>
      <c r="CS452">
        <f t="shared" si="524"/>
        <v>43.552870368243319</v>
      </c>
      <c r="CT452">
        <f t="shared" si="525"/>
        <v>10.848117221157645</v>
      </c>
      <c r="CU452">
        <f t="shared" si="526"/>
        <v>74.617233178079474</v>
      </c>
      <c r="CV452">
        <f t="shared" si="527"/>
        <v>25.382766821920523</v>
      </c>
      <c r="CW452">
        <f t="shared" si="528"/>
        <v>0.62432306770263624</v>
      </c>
      <c r="CX452">
        <f t="shared" si="529"/>
        <v>93.090830822212652</v>
      </c>
      <c r="CY452">
        <f t="shared" si="530"/>
        <v>6.9091691777873443</v>
      </c>
      <c r="CZ452">
        <f t="shared" si="531"/>
        <v>8.4897724432451902</v>
      </c>
      <c r="DA452">
        <f t="shared" si="532"/>
        <v>85.920731900345061</v>
      </c>
      <c r="DB452">
        <f t="shared" si="533"/>
        <v>14.079268099654943</v>
      </c>
      <c r="DC452">
        <f t="shared" si="534"/>
        <v>4.9585710715082387E-2</v>
      </c>
      <c r="DD452">
        <f t="shared" si="535"/>
        <v>94.308943089430898</v>
      </c>
      <c r="DE452">
        <f t="shared" si="573"/>
        <v>5.6910569105691051</v>
      </c>
      <c r="DF452">
        <f t="shared" si="536"/>
        <v>10.755395973479036</v>
      </c>
      <c r="DG452">
        <f t="shared" si="537"/>
        <v>92.363627277043406</v>
      </c>
      <c r="DH452">
        <f t="shared" si="538"/>
        <v>7.6363727229565956</v>
      </c>
      <c r="DI452">
        <f t="shared" si="539"/>
        <v>4.6023333503546251</v>
      </c>
      <c r="DJ452">
        <f t="shared" si="540"/>
        <v>95.515197524015306</v>
      </c>
      <c r="DK452">
        <f t="shared" si="541"/>
        <v>4.4848024759847007</v>
      </c>
      <c r="DL452">
        <f t="shared" si="542"/>
        <v>1.4176944391439545</v>
      </c>
      <c r="DM452">
        <f t="shared" si="543"/>
        <v>89.658767772511851</v>
      </c>
      <c r="DN452">
        <f t="shared" si="544"/>
        <v>10.341232227488153</v>
      </c>
      <c r="DO452">
        <f t="shared" si="545"/>
        <v>2.2038093651147728E-2</v>
      </c>
      <c r="DP452">
        <f t="shared" si="546"/>
        <v>87.804878048780495</v>
      </c>
      <c r="DQ452">
        <f t="shared" si="547"/>
        <v>12.195121951219512</v>
      </c>
      <c r="DR452">
        <f t="shared" si="548"/>
        <v>0.79431202178008675</v>
      </c>
      <c r="DS452">
        <f t="shared" si="549"/>
        <v>87.227203518863135</v>
      </c>
      <c r="DT452">
        <f t="shared" si="550"/>
        <v>12.772796481136863</v>
      </c>
      <c r="DU452">
        <f t="shared" si="551"/>
        <v>2.1511329461437367</v>
      </c>
      <c r="DV452">
        <f t="shared" si="552"/>
        <v>87.318840579710141</v>
      </c>
      <c r="DW452">
        <f t="shared" si="553"/>
        <v>12.681159420289855</v>
      </c>
      <c r="DX452">
        <f t="shared" si="554"/>
        <v>8.0129971001093843</v>
      </c>
      <c r="DY452">
        <f t="shared" si="555"/>
        <v>89.984906926043934</v>
      </c>
      <c r="DZ452">
        <f t="shared" si="556"/>
        <v>10.015093073956063</v>
      </c>
      <c r="EA452">
        <f t="shared" si="557"/>
        <v>5.5675749765509304</v>
      </c>
      <c r="EB452">
        <f t="shared" si="558"/>
        <v>48.011199073180151</v>
      </c>
      <c r="EC452">
        <f t="shared" si="559"/>
        <v>51.988800926819842</v>
      </c>
      <c r="ED452">
        <f t="shared" si="560"/>
        <v>0.78960877008624419</v>
      </c>
      <c r="EE452">
        <f t="shared" si="561"/>
        <v>68.873383253914227</v>
      </c>
      <c r="EF452">
        <f t="shared" si="562"/>
        <v>31.126616746085773</v>
      </c>
      <c r="EG452">
        <f t="shared" si="563"/>
        <v>6.7537350537380094</v>
      </c>
      <c r="EH452">
        <f t="shared" si="564"/>
        <v>61.776000318350945</v>
      </c>
      <c r="EI452">
        <f t="shared" si="565"/>
        <v>38.223999681649055</v>
      </c>
    </row>
    <row r="453" spans="1:139" x14ac:dyDescent="0.25">
      <c r="A453" t="s">
        <v>2357</v>
      </c>
      <c r="B453">
        <v>452</v>
      </c>
      <c r="C453" t="s">
        <v>511</v>
      </c>
      <c r="E453">
        <v>1091854</v>
      </c>
      <c r="F453">
        <v>568810</v>
      </c>
      <c r="G453">
        <v>523044</v>
      </c>
      <c r="H453">
        <v>358699</v>
      </c>
      <c r="I453">
        <v>267808</v>
      </c>
      <c r="J453">
        <v>90891</v>
      </c>
      <c r="K453">
        <f t="shared" si="502"/>
        <v>32.852286111513081</v>
      </c>
      <c r="L453">
        <f t="shared" si="503"/>
        <v>47.08215397057014</v>
      </c>
      <c r="M453">
        <f t="shared" si="504"/>
        <v>17.377314336843554</v>
      </c>
      <c r="N453">
        <f t="shared" si="566"/>
        <v>74.660927407101781</v>
      </c>
      <c r="O453">
        <f t="shared" si="567"/>
        <v>25.339072592898226</v>
      </c>
      <c r="P453">
        <f t="shared" si="505"/>
        <v>75.345902832179618</v>
      </c>
      <c r="Q453">
        <f t="shared" si="506"/>
        <v>4.6679806746046131</v>
      </c>
      <c r="R453">
        <f t="shared" si="507"/>
        <v>4.92195406176209</v>
      </c>
      <c r="S453">
        <f t="shared" si="568"/>
        <v>2.8845912589664313</v>
      </c>
      <c r="T453">
        <f t="shared" si="508"/>
        <v>12.179571172487238</v>
      </c>
      <c r="U453">
        <f t="shared" si="509"/>
        <v>24.654097167820375</v>
      </c>
      <c r="V453">
        <f t="shared" si="510"/>
        <v>8843400</v>
      </c>
      <c r="W453">
        <v>102383</v>
      </c>
      <c r="X453">
        <v>87433</v>
      </c>
      <c r="Y453">
        <v>14950</v>
      </c>
      <c r="Z453">
        <v>165445</v>
      </c>
      <c r="AA453">
        <v>107426</v>
      </c>
      <c r="AB453">
        <v>58019</v>
      </c>
      <c r="AC453">
        <v>2437</v>
      </c>
      <c r="AD453">
        <v>2030</v>
      </c>
      <c r="AE453">
        <v>407</v>
      </c>
      <c r="AF453">
        <v>289</v>
      </c>
      <c r="AG453">
        <v>265</v>
      </c>
      <c r="AH453">
        <v>24</v>
      </c>
      <c r="AI453">
        <v>6744</v>
      </c>
      <c r="AJ453">
        <v>4829</v>
      </c>
      <c r="AK453">
        <v>1915</v>
      </c>
      <c r="AL453">
        <v>9711</v>
      </c>
      <c r="AM453">
        <v>7888</v>
      </c>
      <c r="AN453">
        <v>1823</v>
      </c>
      <c r="AO453">
        <v>1063</v>
      </c>
      <c r="AP453">
        <v>1041</v>
      </c>
      <c r="AQ453">
        <v>22</v>
      </c>
      <c r="AR453">
        <v>10347</v>
      </c>
      <c r="AS453">
        <v>8942</v>
      </c>
      <c r="AT453">
        <v>1405</v>
      </c>
      <c r="AU453">
        <v>48</v>
      </c>
      <c r="AV453">
        <v>48</v>
      </c>
      <c r="AW453">
        <v>0</v>
      </c>
      <c r="AX453">
        <v>17607</v>
      </c>
      <c r="AY453">
        <v>16213</v>
      </c>
      <c r="AZ453">
        <v>1394</v>
      </c>
      <c r="BA453">
        <v>5491</v>
      </c>
      <c r="BB453">
        <v>5344</v>
      </c>
      <c r="BC453">
        <v>147</v>
      </c>
      <c r="BD453">
        <v>2417</v>
      </c>
      <c r="BE453">
        <v>2157</v>
      </c>
      <c r="BF453">
        <v>260</v>
      </c>
      <c r="BG453">
        <v>9</v>
      </c>
      <c r="BH453">
        <v>9</v>
      </c>
      <c r="BI453">
        <v>0</v>
      </c>
      <c r="BJ453">
        <v>537</v>
      </c>
      <c r="BK453">
        <v>512</v>
      </c>
      <c r="BL453">
        <v>25</v>
      </c>
      <c r="BM453">
        <v>2134</v>
      </c>
      <c r="BN453">
        <v>2018</v>
      </c>
      <c r="BO453">
        <v>116</v>
      </c>
      <c r="BP453">
        <v>6967</v>
      </c>
      <c r="BQ453">
        <v>6250</v>
      </c>
      <c r="BR453">
        <v>717</v>
      </c>
      <c r="BS453">
        <v>12249</v>
      </c>
      <c r="BT453">
        <v>6328</v>
      </c>
      <c r="BU453">
        <v>5921</v>
      </c>
      <c r="BV453">
        <v>1646</v>
      </c>
      <c r="BW453">
        <v>1132</v>
      </c>
      <c r="BX453">
        <v>514</v>
      </c>
      <c r="BY453">
        <v>11175</v>
      </c>
      <c r="BZ453">
        <v>7943</v>
      </c>
      <c r="CA453">
        <v>3232</v>
      </c>
      <c r="CB453" t="str">
        <f t="shared" si="569"/>
        <v>AgriculturalLabourersTotal</v>
      </c>
      <c r="CC453" t="str">
        <f t="shared" si="570"/>
        <v>AgriculturalLabourersMale</v>
      </c>
      <c r="CD453" t="str">
        <f t="shared" si="571"/>
        <v>AgriculturalLabourersFemale</v>
      </c>
      <c r="CE453">
        <f t="shared" si="511"/>
        <v>28.542872993791452</v>
      </c>
      <c r="CF453">
        <f t="shared" si="512"/>
        <v>85.397966459275466</v>
      </c>
      <c r="CG453">
        <f t="shared" si="513"/>
        <v>14.602033540724534</v>
      </c>
      <c r="CH453">
        <f t="shared" si="514"/>
        <v>46.123630118846165</v>
      </c>
      <c r="CI453">
        <f t="shared" si="515"/>
        <v>64.931548248662693</v>
      </c>
      <c r="CJ453">
        <f t="shared" si="516"/>
        <v>35.068451751337307</v>
      </c>
      <c r="CK453">
        <f t="shared" si="517"/>
        <v>0.6793997195420115</v>
      </c>
      <c r="CL453">
        <f t="shared" si="518"/>
        <v>83.299138284776362</v>
      </c>
      <c r="CM453">
        <f t="shared" si="519"/>
        <v>16.700861715223635</v>
      </c>
      <c r="CN453">
        <f t="shared" si="520"/>
        <v>8.0568944992877034E-2</v>
      </c>
      <c r="CO453">
        <f t="shared" si="521"/>
        <v>91.6955017301038</v>
      </c>
      <c r="CP453">
        <f t="shared" si="572"/>
        <v>8.3044982698961931</v>
      </c>
      <c r="CQ453">
        <f t="shared" si="522"/>
        <v>1.8801279066849923</v>
      </c>
      <c r="CR453">
        <f t="shared" si="523"/>
        <v>71.604389086595489</v>
      </c>
      <c r="CS453">
        <f t="shared" si="524"/>
        <v>28.395610913404507</v>
      </c>
      <c r="CT453">
        <f t="shared" si="525"/>
        <v>2.7072838229267435</v>
      </c>
      <c r="CU453">
        <f t="shared" si="526"/>
        <v>81.227473998558324</v>
      </c>
      <c r="CV453">
        <f t="shared" si="527"/>
        <v>18.772526001441665</v>
      </c>
      <c r="CW453">
        <f t="shared" si="528"/>
        <v>0.29634874922985566</v>
      </c>
      <c r="CX453">
        <f t="shared" si="529"/>
        <v>97.930385700846657</v>
      </c>
      <c r="CY453">
        <f t="shared" si="530"/>
        <v>2.0696142991533399</v>
      </c>
      <c r="CZ453">
        <f t="shared" si="531"/>
        <v>2.8845912589664313</v>
      </c>
      <c r="DA453">
        <f t="shared" si="532"/>
        <v>86.421184884507582</v>
      </c>
      <c r="DB453">
        <f t="shared" si="533"/>
        <v>13.578815115492413</v>
      </c>
      <c r="DC453">
        <f t="shared" si="534"/>
        <v>1.3381693286014179E-2</v>
      </c>
      <c r="DD453">
        <f t="shared" si="535"/>
        <v>100</v>
      </c>
      <c r="DE453">
        <f t="shared" si="573"/>
        <v>0</v>
      </c>
      <c r="DF453">
        <f t="shared" si="536"/>
        <v>4.9085723684760758</v>
      </c>
      <c r="DG453">
        <f t="shared" si="537"/>
        <v>92.082694382915889</v>
      </c>
      <c r="DH453">
        <f t="shared" si="538"/>
        <v>7.9173056170841143</v>
      </c>
      <c r="DI453">
        <f t="shared" si="539"/>
        <v>1.5308099548646636</v>
      </c>
      <c r="DJ453">
        <f t="shared" si="540"/>
        <v>97.322892005099249</v>
      </c>
      <c r="DK453">
        <f t="shared" si="541"/>
        <v>2.6771079949007466</v>
      </c>
      <c r="DL453">
        <f t="shared" si="542"/>
        <v>0.67382401400617231</v>
      </c>
      <c r="DM453">
        <f t="shared" si="543"/>
        <v>89.242863053371948</v>
      </c>
      <c r="DN453">
        <f t="shared" si="544"/>
        <v>10.757136946628052</v>
      </c>
      <c r="DO453">
        <f t="shared" si="545"/>
        <v>2.5090674911276587E-3</v>
      </c>
      <c r="DP453">
        <f t="shared" si="546"/>
        <v>100</v>
      </c>
      <c r="DQ453">
        <f t="shared" si="547"/>
        <v>0</v>
      </c>
      <c r="DR453">
        <f t="shared" si="548"/>
        <v>0.14970769363728362</v>
      </c>
      <c r="DS453">
        <f t="shared" si="549"/>
        <v>95.344506517690874</v>
      </c>
      <c r="DT453">
        <f t="shared" si="550"/>
        <v>4.655493482309125</v>
      </c>
      <c r="DU453">
        <f t="shared" si="551"/>
        <v>0.59492778067404706</v>
      </c>
      <c r="DV453">
        <f t="shared" si="552"/>
        <v>94.564198687910022</v>
      </c>
      <c r="DW453">
        <f t="shared" si="553"/>
        <v>5.4358013120899713</v>
      </c>
      <c r="DX453">
        <f t="shared" si="554"/>
        <v>1.9422970234095998</v>
      </c>
      <c r="DY453">
        <f t="shared" si="555"/>
        <v>89.708626381512843</v>
      </c>
      <c r="DZ453">
        <f t="shared" si="556"/>
        <v>10.291373618487153</v>
      </c>
      <c r="EA453">
        <f t="shared" si="557"/>
        <v>3.4148408554247429</v>
      </c>
      <c r="EB453">
        <f t="shared" si="558"/>
        <v>51.661360111029474</v>
      </c>
      <c r="EC453">
        <f t="shared" si="559"/>
        <v>48.338639888970533</v>
      </c>
      <c r="ED453">
        <f t="shared" si="560"/>
        <v>0.45888056559956958</v>
      </c>
      <c r="EE453">
        <f t="shared" si="561"/>
        <v>68.772782503037661</v>
      </c>
      <c r="EF453">
        <f t="shared" si="562"/>
        <v>31.227217496962332</v>
      </c>
      <c r="EG453">
        <f t="shared" si="563"/>
        <v>3.1154254681501761</v>
      </c>
      <c r="EH453">
        <f t="shared" si="564"/>
        <v>71.078299776286357</v>
      </c>
      <c r="EI453">
        <f t="shared" si="565"/>
        <v>28.921700223713646</v>
      </c>
    </row>
    <row r="454" spans="1:139" x14ac:dyDescent="0.25">
      <c r="A454" t="s">
        <v>2359</v>
      </c>
      <c r="B454">
        <v>453</v>
      </c>
      <c r="C454" t="s">
        <v>512</v>
      </c>
      <c r="E454">
        <v>704524</v>
      </c>
      <c r="F454">
        <v>351913</v>
      </c>
      <c r="G454">
        <v>352611</v>
      </c>
      <c r="H454">
        <v>250137</v>
      </c>
      <c r="I454">
        <v>142645</v>
      </c>
      <c r="J454">
        <v>107492</v>
      </c>
      <c r="K454">
        <f t="shared" si="502"/>
        <v>35.504397295195055</v>
      </c>
      <c r="L454">
        <f t="shared" si="503"/>
        <v>40.534166114920453</v>
      </c>
      <c r="M454">
        <f t="shared" si="504"/>
        <v>30.484584995930359</v>
      </c>
      <c r="N454">
        <f t="shared" si="566"/>
        <v>57.02674934136094</v>
      </c>
      <c r="O454">
        <f t="shared" si="567"/>
        <v>42.973250658639067</v>
      </c>
      <c r="P454">
        <f t="shared" si="505"/>
        <v>87.724327068766314</v>
      </c>
      <c r="Q454">
        <f t="shared" si="506"/>
        <v>1.3860404498334913</v>
      </c>
      <c r="R454">
        <f t="shared" si="507"/>
        <v>1.5859309098613958</v>
      </c>
      <c r="S454">
        <f t="shared" si="568"/>
        <v>0.91150049772724551</v>
      </c>
      <c r="T454">
        <f t="shared" si="508"/>
        <v>8.3922010738115507</v>
      </c>
      <c r="U454">
        <f t="shared" si="509"/>
        <v>12.275672931233682</v>
      </c>
      <c r="V454">
        <f t="shared" si="510"/>
        <v>3070599.9999999995</v>
      </c>
      <c r="W454">
        <v>122721</v>
      </c>
      <c r="X454">
        <v>73178</v>
      </c>
      <c r="Y454">
        <v>49543</v>
      </c>
      <c r="Z454">
        <v>95422</v>
      </c>
      <c r="AA454">
        <v>48034</v>
      </c>
      <c r="AB454">
        <v>47388</v>
      </c>
      <c r="AC454">
        <v>1288</v>
      </c>
      <c r="AD454">
        <v>1076</v>
      </c>
      <c r="AE454">
        <v>212</v>
      </c>
      <c r="AF454">
        <v>49</v>
      </c>
      <c r="AG454">
        <v>41</v>
      </c>
      <c r="AH454">
        <v>8</v>
      </c>
      <c r="AI454">
        <v>2295</v>
      </c>
      <c r="AJ454">
        <v>1613</v>
      </c>
      <c r="AK454">
        <v>682</v>
      </c>
      <c r="AL454">
        <v>1123</v>
      </c>
      <c r="AM454">
        <v>932</v>
      </c>
      <c r="AN454">
        <v>191</v>
      </c>
      <c r="AO454">
        <v>258</v>
      </c>
      <c r="AP454">
        <v>242</v>
      </c>
      <c r="AQ454">
        <v>16</v>
      </c>
      <c r="AR454">
        <v>2280</v>
      </c>
      <c r="AS454">
        <v>1630</v>
      </c>
      <c r="AT454">
        <v>650</v>
      </c>
      <c r="AU454">
        <v>13</v>
      </c>
      <c r="AV454">
        <v>12</v>
      </c>
      <c r="AW454">
        <v>1</v>
      </c>
      <c r="AX454">
        <v>3954</v>
      </c>
      <c r="AY454">
        <v>3609</v>
      </c>
      <c r="AZ454">
        <v>345</v>
      </c>
      <c r="BA454">
        <v>1341</v>
      </c>
      <c r="BB454">
        <v>1277</v>
      </c>
      <c r="BC454">
        <v>64</v>
      </c>
      <c r="BD454">
        <v>598</v>
      </c>
      <c r="BE454">
        <v>442</v>
      </c>
      <c r="BF454">
        <v>156</v>
      </c>
      <c r="BG454">
        <v>6</v>
      </c>
      <c r="BH454">
        <v>5</v>
      </c>
      <c r="BI454">
        <v>1</v>
      </c>
      <c r="BJ454">
        <v>100</v>
      </c>
      <c r="BK454">
        <v>97</v>
      </c>
      <c r="BL454">
        <v>3</v>
      </c>
      <c r="BM454">
        <v>451</v>
      </c>
      <c r="BN454">
        <v>412</v>
      </c>
      <c r="BO454">
        <v>39</v>
      </c>
      <c r="BP454">
        <v>3001</v>
      </c>
      <c r="BQ454">
        <v>2609</v>
      </c>
      <c r="BR454">
        <v>392</v>
      </c>
      <c r="BS454">
        <v>7882</v>
      </c>
      <c r="BT454">
        <v>4209</v>
      </c>
      <c r="BU454">
        <v>3673</v>
      </c>
      <c r="BV454">
        <v>1584</v>
      </c>
      <c r="BW454">
        <v>596</v>
      </c>
      <c r="BX454">
        <v>988</v>
      </c>
      <c r="BY454">
        <v>5771</v>
      </c>
      <c r="BZ454">
        <v>2631</v>
      </c>
      <c r="CA454">
        <v>3140</v>
      </c>
      <c r="CB454" t="str">
        <f t="shared" si="569"/>
        <v>CultivatorsTotal</v>
      </c>
      <c r="CC454" t="str">
        <f t="shared" si="570"/>
        <v>CultivatorsMale</v>
      </c>
      <c r="CD454" t="str">
        <f t="shared" si="571"/>
        <v>CultivatorsFemale</v>
      </c>
      <c r="CE454">
        <f t="shared" si="511"/>
        <v>49.061514290168986</v>
      </c>
      <c r="CF454">
        <f t="shared" si="512"/>
        <v>59.629566251904734</v>
      </c>
      <c r="CG454">
        <f t="shared" si="513"/>
        <v>40.370433748095273</v>
      </c>
      <c r="CH454">
        <f t="shared" si="514"/>
        <v>38.147894953565448</v>
      </c>
      <c r="CI454">
        <f t="shared" si="515"/>
        <v>50.338496363522033</v>
      </c>
      <c r="CJ454">
        <f t="shared" si="516"/>
        <v>49.66150363647796</v>
      </c>
      <c r="CK454">
        <f t="shared" si="517"/>
        <v>0.51491782503188255</v>
      </c>
      <c r="CL454">
        <f t="shared" si="518"/>
        <v>83.540372670807443</v>
      </c>
      <c r="CM454">
        <f t="shared" si="519"/>
        <v>16.459627329192546</v>
      </c>
      <c r="CN454">
        <f t="shared" si="520"/>
        <v>1.9589265082734661E-2</v>
      </c>
      <c r="CO454">
        <f t="shared" si="521"/>
        <v>83.673469387755105</v>
      </c>
      <c r="CP454">
        <f t="shared" si="572"/>
        <v>16.326530612244898</v>
      </c>
      <c r="CQ454">
        <f t="shared" si="522"/>
        <v>0.91749721152808261</v>
      </c>
      <c r="CR454">
        <f t="shared" si="523"/>
        <v>70.283224400871461</v>
      </c>
      <c r="CS454">
        <f t="shared" si="524"/>
        <v>29.716775599128542</v>
      </c>
      <c r="CT454">
        <f t="shared" si="525"/>
        <v>0.448953973222674</v>
      </c>
      <c r="CU454">
        <f t="shared" si="526"/>
        <v>82.991985752448798</v>
      </c>
      <c r="CV454">
        <f t="shared" si="527"/>
        <v>17.008014247551202</v>
      </c>
      <c r="CW454">
        <f t="shared" si="528"/>
        <v>0.10314347737439883</v>
      </c>
      <c r="CX454">
        <f t="shared" si="529"/>
        <v>93.798449612403104</v>
      </c>
      <c r="CY454">
        <f t="shared" si="530"/>
        <v>6.2015503875968996</v>
      </c>
      <c r="CZ454">
        <f t="shared" si="531"/>
        <v>0.91150049772724551</v>
      </c>
      <c r="DA454">
        <f t="shared" si="532"/>
        <v>71.491228070175438</v>
      </c>
      <c r="DB454">
        <f t="shared" si="533"/>
        <v>28.508771929824562</v>
      </c>
      <c r="DC454">
        <f t="shared" si="534"/>
        <v>5.1971519607255231E-3</v>
      </c>
      <c r="DD454">
        <f t="shared" si="535"/>
        <v>92.307692307692307</v>
      </c>
      <c r="DE454">
        <f t="shared" si="573"/>
        <v>7.6923076923076925</v>
      </c>
      <c r="DF454">
        <f t="shared" si="536"/>
        <v>1.5807337579006704</v>
      </c>
      <c r="DG454">
        <f t="shared" si="537"/>
        <v>91.274658573596355</v>
      </c>
      <c r="DH454">
        <f t="shared" si="538"/>
        <v>8.7253414264036415</v>
      </c>
      <c r="DI454">
        <f t="shared" si="539"/>
        <v>0.53610621379484047</v>
      </c>
      <c r="DJ454">
        <f t="shared" si="540"/>
        <v>95.227442207307973</v>
      </c>
      <c r="DK454">
        <f t="shared" si="541"/>
        <v>4.7725577926920204</v>
      </c>
      <c r="DL454">
        <f t="shared" si="542"/>
        <v>0.23906899019337405</v>
      </c>
      <c r="DM454">
        <f t="shared" si="543"/>
        <v>73.91304347826086</v>
      </c>
      <c r="DN454">
        <f t="shared" si="544"/>
        <v>26.086956521739129</v>
      </c>
      <c r="DO454">
        <f t="shared" si="545"/>
        <v>2.3986855203348566E-3</v>
      </c>
      <c r="DP454">
        <f t="shared" si="546"/>
        <v>83.333333333333343</v>
      </c>
      <c r="DQ454">
        <f t="shared" si="547"/>
        <v>16.666666666666664</v>
      </c>
      <c r="DR454">
        <f t="shared" si="548"/>
        <v>3.9978092005580938E-2</v>
      </c>
      <c r="DS454">
        <f t="shared" si="549"/>
        <v>97</v>
      </c>
      <c r="DT454">
        <f t="shared" si="550"/>
        <v>3</v>
      </c>
      <c r="DU454">
        <f t="shared" si="551"/>
        <v>0.18030119494517005</v>
      </c>
      <c r="DV454">
        <f t="shared" si="552"/>
        <v>91.352549889135261</v>
      </c>
      <c r="DW454">
        <f t="shared" si="553"/>
        <v>8.6474501108647441</v>
      </c>
      <c r="DX454">
        <f t="shared" si="554"/>
        <v>1.199742541087484</v>
      </c>
      <c r="DY454">
        <f t="shared" si="555"/>
        <v>86.937687437520822</v>
      </c>
      <c r="DZ454">
        <f t="shared" si="556"/>
        <v>13.062312562479173</v>
      </c>
      <c r="EA454">
        <f t="shared" si="557"/>
        <v>3.1510732118798899</v>
      </c>
      <c r="EB454">
        <f t="shared" si="558"/>
        <v>53.400152245622934</v>
      </c>
      <c r="EC454">
        <f t="shared" si="559"/>
        <v>46.599847754377059</v>
      </c>
      <c r="ED454">
        <f t="shared" si="560"/>
        <v>0.63325297736840214</v>
      </c>
      <c r="EE454">
        <f t="shared" si="561"/>
        <v>37.626262626262623</v>
      </c>
      <c r="EF454">
        <f t="shared" si="562"/>
        <v>62.37373737373737</v>
      </c>
      <c r="EG454">
        <f t="shared" si="563"/>
        <v>2.307135689642076</v>
      </c>
      <c r="EH454">
        <f t="shared" si="564"/>
        <v>45.590019060821348</v>
      </c>
      <c r="EI454">
        <f t="shared" si="565"/>
        <v>54.409980939178645</v>
      </c>
    </row>
    <row r="455" spans="1:139" x14ac:dyDescent="0.25">
      <c r="A455" t="s">
        <v>2361</v>
      </c>
      <c r="B455">
        <v>454</v>
      </c>
      <c r="C455" t="s">
        <v>513</v>
      </c>
      <c r="E455">
        <v>1054905</v>
      </c>
      <c r="F455">
        <v>525272</v>
      </c>
      <c r="G455">
        <v>529633</v>
      </c>
      <c r="H455">
        <v>325260</v>
      </c>
      <c r="I455">
        <v>196553</v>
      </c>
      <c r="J455">
        <v>128707</v>
      </c>
      <c r="K455">
        <f t="shared" si="502"/>
        <v>30.833108194576763</v>
      </c>
      <c r="L455">
        <f t="shared" si="503"/>
        <v>37.419279915929273</v>
      </c>
      <c r="M455">
        <f t="shared" si="504"/>
        <v>24.30116703453146</v>
      </c>
      <c r="N455">
        <f t="shared" si="566"/>
        <v>60.429502551804717</v>
      </c>
      <c r="O455">
        <f t="shared" si="567"/>
        <v>39.57049744819529</v>
      </c>
      <c r="P455">
        <f t="shared" si="505"/>
        <v>79.41185513127958</v>
      </c>
      <c r="Q455">
        <f t="shared" si="506"/>
        <v>2.5994588944229231</v>
      </c>
      <c r="R455">
        <f t="shared" si="507"/>
        <v>3.1620857160425504</v>
      </c>
      <c r="S455">
        <f t="shared" si="568"/>
        <v>2.3824017708909793</v>
      </c>
      <c r="T455">
        <f t="shared" si="508"/>
        <v>12.444198487363956</v>
      </c>
      <c r="U455">
        <f t="shared" si="509"/>
        <v>20.588144868720409</v>
      </c>
      <c r="V455">
        <f t="shared" si="510"/>
        <v>6696500</v>
      </c>
      <c r="W455">
        <v>116267</v>
      </c>
      <c r="X455">
        <v>72688</v>
      </c>
      <c r="Y455">
        <v>43579</v>
      </c>
      <c r="Z455">
        <v>138833</v>
      </c>
      <c r="AA455">
        <v>71549</v>
      </c>
      <c r="AB455">
        <v>67284</v>
      </c>
      <c r="AC455">
        <v>3195</v>
      </c>
      <c r="AD455">
        <v>2672</v>
      </c>
      <c r="AE455">
        <v>523</v>
      </c>
      <c r="AF455">
        <v>497</v>
      </c>
      <c r="AG455">
        <v>386</v>
      </c>
      <c r="AH455">
        <v>111</v>
      </c>
      <c r="AI455">
        <v>3546</v>
      </c>
      <c r="AJ455">
        <v>2590</v>
      </c>
      <c r="AK455">
        <v>956</v>
      </c>
      <c r="AL455">
        <v>4412</v>
      </c>
      <c r="AM455">
        <v>3627</v>
      </c>
      <c r="AN455">
        <v>785</v>
      </c>
      <c r="AO455">
        <v>760</v>
      </c>
      <c r="AP455">
        <v>716</v>
      </c>
      <c r="AQ455">
        <v>44</v>
      </c>
      <c r="AR455">
        <v>7749</v>
      </c>
      <c r="AS455">
        <v>5871</v>
      </c>
      <c r="AT455">
        <v>1878</v>
      </c>
      <c r="AU455">
        <v>27</v>
      </c>
      <c r="AV455">
        <v>27</v>
      </c>
      <c r="AW455">
        <v>0</v>
      </c>
      <c r="AX455">
        <v>10258</v>
      </c>
      <c r="AY455">
        <v>9236</v>
      </c>
      <c r="AZ455">
        <v>1022</v>
      </c>
      <c r="BA455">
        <v>4535</v>
      </c>
      <c r="BB455">
        <v>4352</v>
      </c>
      <c r="BC455">
        <v>183</v>
      </c>
      <c r="BD455">
        <v>1601</v>
      </c>
      <c r="BE455">
        <v>1379</v>
      </c>
      <c r="BF455">
        <v>222</v>
      </c>
      <c r="BG455">
        <v>40</v>
      </c>
      <c r="BH455">
        <v>34</v>
      </c>
      <c r="BI455">
        <v>6</v>
      </c>
      <c r="BJ455">
        <v>355</v>
      </c>
      <c r="BK455">
        <v>316</v>
      </c>
      <c r="BL455">
        <v>39</v>
      </c>
      <c r="BM455">
        <v>1624</v>
      </c>
      <c r="BN455">
        <v>1445</v>
      </c>
      <c r="BO455">
        <v>179</v>
      </c>
      <c r="BP455">
        <v>7432</v>
      </c>
      <c r="BQ455">
        <v>6439</v>
      </c>
      <c r="BR455">
        <v>993</v>
      </c>
      <c r="BS455">
        <v>14135</v>
      </c>
      <c r="BT455">
        <v>7328</v>
      </c>
      <c r="BU455">
        <v>6807</v>
      </c>
      <c r="BV455">
        <v>1573</v>
      </c>
      <c r="BW455">
        <v>837</v>
      </c>
      <c r="BX455">
        <v>736</v>
      </c>
      <c r="BY455">
        <v>8421</v>
      </c>
      <c r="BZ455">
        <v>5061</v>
      </c>
      <c r="CA455">
        <v>3360</v>
      </c>
      <c r="CB455" t="str">
        <f t="shared" si="569"/>
        <v>AgriculturalLabourersTotal</v>
      </c>
      <c r="CC455" t="str">
        <f t="shared" si="570"/>
        <v>CultivatorsMale</v>
      </c>
      <c r="CD455" t="str">
        <f t="shared" si="571"/>
        <v>AgriculturalLabourersFemale</v>
      </c>
      <c r="CE455">
        <f t="shared" si="511"/>
        <v>35.745864846584269</v>
      </c>
      <c r="CF455">
        <f t="shared" si="512"/>
        <v>62.518169385982269</v>
      </c>
      <c r="CG455">
        <f t="shared" si="513"/>
        <v>37.481830614017738</v>
      </c>
      <c r="CH455">
        <f t="shared" si="514"/>
        <v>42.683699194490558</v>
      </c>
      <c r="CI455">
        <f t="shared" si="515"/>
        <v>51.536018093680902</v>
      </c>
      <c r="CJ455">
        <f t="shared" si="516"/>
        <v>48.463981906319106</v>
      </c>
      <c r="CK455">
        <f t="shared" si="517"/>
        <v>0.98229109020475935</v>
      </c>
      <c r="CL455">
        <f t="shared" si="518"/>
        <v>83.630672926447573</v>
      </c>
      <c r="CM455">
        <f t="shared" si="519"/>
        <v>16.369327073552427</v>
      </c>
      <c r="CN455">
        <f t="shared" si="520"/>
        <v>0.15280083625407365</v>
      </c>
      <c r="CO455">
        <f t="shared" si="521"/>
        <v>77.665995975855125</v>
      </c>
      <c r="CP455">
        <f t="shared" si="572"/>
        <v>22.334004024144868</v>
      </c>
      <c r="CQ455">
        <f t="shared" si="522"/>
        <v>1.0902047592695074</v>
      </c>
      <c r="CR455">
        <f t="shared" si="523"/>
        <v>73.040045121263404</v>
      </c>
      <c r="CS455">
        <f t="shared" si="524"/>
        <v>26.959954878736603</v>
      </c>
      <c r="CT455">
        <f t="shared" si="525"/>
        <v>1.3564532988993421</v>
      </c>
      <c r="CU455">
        <f t="shared" si="526"/>
        <v>82.207615593834987</v>
      </c>
      <c r="CV455">
        <f t="shared" si="527"/>
        <v>17.792384406165006</v>
      </c>
      <c r="CW455">
        <f t="shared" si="528"/>
        <v>0.23365922646498188</v>
      </c>
      <c r="CX455">
        <f t="shared" si="529"/>
        <v>94.21052631578948</v>
      </c>
      <c r="CY455">
        <f t="shared" si="530"/>
        <v>5.7894736842105265</v>
      </c>
      <c r="CZ455">
        <f t="shared" si="531"/>
        <v>2.3824017708909793</v>
      </c>
      <c r="DA455">
        <f t="shared" si="532"/>
        <v>75.764614789005037</v>
      </c>
      <c r="DB455">
        <f t="shared" si="533"/>
        <v>24.235385210994966</v>
      </c>
      <c r="DC455">
        <f t="shared" si="534"/>
        <v>8.3010514665190927E-3</v>
      </c>
      <c r="DD455">
        <f t="shared" si="535"/>
        <v>100</v>
      </c>
      <c r="DE455">
        <f t="shared" si="573"/>
        <v>0</v>
      </c>
      <c r="DF455">
        <f t="shared" si="536"/>
        <v>3.1537846645760315</v>
      </c>
      <c r="DG455">
        <f t="shared" si="537"/>
        <v>90.037044258139986</v>
      </c>
      <c r="DH455">
        <f t="shared" si="538"/>
        <v>9.9629557418600125</v>
      </c>
      <c r="DI455">
        <f t="shared" si="539"/>
        <v>1.3942692000245958</v>
      </c>
      <c r="DJ455">
        <f t="shared" si="540"/>
        <v>95.964718853362726</v>
      </c>
      <c r="DK455">
        <f t="shared" si="541"/>
        <v>4.0352811466372662</v>
      </c>
      <c r="DL455">
        <f t="shared" si="542"/>
        <v>0.49222160732952103</v>
      </c>
      <c r="DM455">
        <f t="shared" si="543"/>
        <v>86.133666458463466</v>
      </c>
      <c r="DN455">
        <f t="shared" si="544"/>
        <v>13.866333541536541</v>
      </c>
      <c r="DO455">
        <f t="shared" si="545"/>
        <v>1.229785402447273E-2</v>
      </c>
      <c r="DP455">
        <f t="shared" si="546"/>
        <v>85</v>
      </c>
      <c r="DQ455">
        <f t="shared" si="547"/>
        <v>15</v>
      </c>
      <c r="DR455">
        <f t="shared" si="548"/>
        <v>0.10914345446719548</v>
      </c>
      <c r="DS455">
        <f t="shared" si="549"/>
        <v>89.014084507042256</v>
      </c>
      <c r="DT455">
        <f t="shared" si="550"/>
        <v>10.985915492957748</v>
      </c>
      <c r="DU455">
        <f t="shared" si="551"/>
        <v>0.49929287339359285</v>
      </c>
      <c r="DV455">
        <f t="shared" si="552"/>
        <v>88.977832512315274</v>
      </c>
      <c r="DW455">
        <f t="shared" si="553"/>
        <v>11.02216748768473</v>
      </c>
      <c r="DX455">
        <f t="shared" si="554"/>
        <v>2.2849412777470333</v>
      </c>
      <c r="DY455">
        <f t="shared" si="555"/>
        <v>86.638858988159313</v>
      </c>
      <c r="DZ455">
        <f t="shared" si="556"/>
        <v>13.361141011840688</v>
      </c>
      <c r="EA455">
        <f t="shared" si="557"/>
        <v>4.3457541658980512</v>
      </c>
      <c r="EB455">
        <f t="shared" si="558"/>
        <v>51.842943049168731</v>
      </c>
      <c r="EC455">
        <f t="shared" si="559"/>
        <v>48.157056950831269</v>
      </c>
      <c r="ED455">
        <f t="shared" si="560"/>
        <v>0.48361310951239006</v>
      </c>
      <c r="EE455">
        <f t="shared" si="561"/>
        <v>53.210425937698666</v>
      </c>
      <c r="EF455">
        <f t="shared" si="562"/>
        <v>46.789574062301334</v>
      </c>
      <c r="EG455">
        <f t="shared" si="563"/>
        <v>2.5890057185021216</v>
      </c>
      <c r="EH455">
        <f t="shared" si="564"/>
        <v>60.099750623441395</v>
      </c>
      <c r="EI455">
        <f t="shared" si="565"/>
        <v>39.900249376558605</v>
      </c>
    </row>
    <row r="456" spans="1:139" x14ac:dyDescent="0.25">
      <c r="A456" t="s">
        <v>2363</v>
      </c>
      <c r="B456">
        <v>455</v>
      </c>
      <c r="C456" t="s">
        <v>514</v>
      </c>
      <c r="E456">
        <v>2090922</v>
      </c>
      <c r="F456">
        <v>1064468</v>
      </c>
      <c r="G456">
        <v>1026454</v>
      </c>
      <c r="H456">
        <v>673092</v>
      </c>
      <c r="I456">
        <v>463841</v>
      </c>
      <c r="J456">
        <v>209251</v>
      </c>
      <c r="K456">
        <f t="shared" si="502"/>
        <v>32.19115777633025</v>
      </c>
      <c r="L456">
        <f t="shared" si="503"/>
        <v>43.574912538469924</v>
      </c>
      <c r="M456">
        <f t="shared" si="504"/>
        <v>20.385813684782757</v>
      </c>
      <c r="N456">
        <f t="shared" si="566"/>
        <v>68.911976371729281</v>
      </c>
      <c r="O456">
        <f t="shared" si="567"/>
        <v>31.088023628270729</v>
      </c>
      <c r="P456">
        <f t="shared" si="505"/>
        <v>70.859852739298631</v>
      </c>
      <c r="Q456">
        <f t="shared" si="506"/>
        <v>6.3492063492063497</v>
      </c>
      <c r="R456">
        <f t="shared" si="507"/>
        <v>4.9378093930695952</v>
      </c>
      <c r="S456">
        <f t="shared" si="568"/>
        <v>4.0573948286415531</v>
      </c>
      <c r="T456">
        <f t="shared" si="508"/>
        <v>13.795736689783865</v>
      </c>
      <c r="U456">
        <f t="shared" si="509"/>
        <v>29.140147260701362</v>
      </c>
      <c r="V456">
        <f t="shared" si="510"/>
        <v>19614000</v>
      </c>
      <c r="W456">
        <v>237158</v>
      </c>
      <c r="X456">
        <v>171201</v>
      </c>
      <c r="Y456">
        <v>65957</v>
      </c>
      <c r="Z456">
        <v>233522</v>
      </c>
      <c r="AA456">
        <v>131562</v>
      </c>
      <c r="AB456">
        <v>101960</v>
      </c>
      <c r="AC456">
        <v>6272</v>
      </c>
      <c r="AD456">
        <v>4996</v>
      </c>
      <c r="AE456">
        <v>1276</v>
      </c>
      <c r="AF456">
        <v>12976</v>
      </c>
      <c r="AG456">
        <v>11878</v>
      </c>
      <c r="AH456">
        <v>1098</v>
      </c>
      <c r="AI456">
        <v>7902</v>
      </c>
      <c r="AJ456">
        <v>6174</v>
      </c>
      <c r="AK456">
        <v>1728</v>
      </c>
      <c r="AL456">
        <v>21858</v>
      </c>
      <c r="AM456">
        <v>18622</v>
      </c>
      <c r="AN456">
        <v>3236</v>
      </c>
      <c r="AO456">
        <v>2730</v>
      </c>
      <c r="AP456">
        <v>2634</v>
      </c>
      <c r="AQ456">
        <v>96</v>
      </c>
      <c r="AR456">
        <v>27310</v>
      </c>
      <c r="AS456">
        <v>22270</v>
      </c>
      <c r="AT456">
        <v>5040</v>
      </c>
      <c r="AU456">
        <v>150</v>
      </c>
      <c r="AV456">
        <v>150</v>
      </c>
      <c r="AW456">
        <v>0</v>
      </c>
      <c r="AX456">
        <v>33086</v>
      </c>
      <c r="AY456">
        <v>29976</v>
      </c>
      <c r="AZ456">
        <v>3110</v>
      </c>
      <c r="BA456">
        <v>15786</v>
      </c>
      <c r="BB456">
        <v>15182</v>
      </c>
      <c r="BC456">
        <v>604</v>
      </c>
      <c r="BD456">
        <v>4456</v>
      </c>
      <c r="BE456">
        <v>3764</v>
      </c>
      <c r="BF456">
        <v>692</v>
      </c>
      <c r="BG456">
        <v>28</v>
      </c>
      <c r="BH456">
        <v>28</v>
      </c>
      <c r="BI456">
        <v>0</v>
      </c>
      <c r="BJ456">
        <v>1468</v>
      </c>
      <c r="BK456">
        <v>1340</v>
      </c>
      <c r="BL456">
        <v>128</v>
      </c>
      <c r="BM456">
        <v>5018</v>
      </c>
      <c r="BN456">
        <v>4502</v>
      </c>
      <c r="BO456">
        <v>516</v>
      </c>
      <c r="BP456">
        <v>14438</v>
      </c>
      <c r="BQ456">
        <v>12468</v>
      </c>
      <c r="BR456">
        <v>1970</v>
      </c>
      <c r="BS456">
        <v>28564</v>
      </c>
      <c r="BT456">
        <v>13558</v>
      </c>
      <c r="BU456">
        <v>15006</v>
      </c>
      <c r="BV456">
        <v>1986</v>
      </c>
      <c r="BW456">
        <v>1262</v>
      </c>
      <c r="BX456">
        <v>724</v>
      </c>
      <c r="BY456">
        <v>18384</v>
      </c>
      <c r="BZ456">
        <v>12274</v>
      </c>
      <c r="CA456">
        <v>6110</v>
      </c>
      <c r="CB456" t="str">
        <f t="shared" si="569"/>
        <v>CultivatorsTotal</v>
      </c>
      <c r="CC456" t="str">
        <f t="shared" si="570"/>
        <v>CultivatorsMale</v>
      </c>
      <c r="CD456" t="str">
        <f t="shared" si="571"/>
        <v>AgriculturalLabourersFemale</v>
      </c>
      <c r="CE456">
        <f t="shared" si="511"/>
        <v>35.234113612997923</v>
      </c>
      <c r="CF456">
        <f t="shared" si="512"/>
        <v>72.188583138667056</v>
      </c>
      <c r="CG456">
        <f t="shared" si="513"/>
        <v>27.811416861332951</v>
      </c>
      <c r="CH456">
        <f t="shared" si="514"/>
        <v>34.693919999049164</v>
      </c>
      <c r="CI456">
        <f t="shared" si="515"/>
        <v>56.338160858505837</v>
      </c>
      <c r="CJ456">
        <f t="shared" si="516"/>
        <v>43.661839141494163</v>
      </c>
      <c r="CK456">
        <f t="shared" si="517"/>
        <v>0.93181912725154958</v>
      </c>
      <c r="CL456">
        <f t="shared" si="518"/>
        <v>79.655612244897952</v>
      </c>
      <c r="CM456">
        <f t="shared" si="519"/>
        <v>20.344387755102041</v>
      </c>
      <c r="CN456">
        <f t="shared" si="520"/>
        <v>1.92781967398216</v>
      </c>
      <c r="CO456">
        <f t="shared" si="521"/>
        <v>91.538224414303329</v>
      </c>
      <c r="CP456">
        <f t="shared" si="572"/>
        <v>8.461775585696671</v>
      </c>
      <c r="CQ456">
        <f t="shared" si="522"/>
        <v>1.1739851313044873</v>
      </c>
      <c r="CR456">
        <f t="shared" si="523"/>
        <v>78.13211845102505</v>
      </c>
      <c r="CS456">
        <f t="shared" si="524"/>
        <v>21.867881548974943</v>
      </c>
      <c r="CT456">
        <f t="shared" si="525"/>
        <v>3.2474015439197021</v>
      </c>
      <c r="CU456">
        <f t="shared" si="526"/>
        <v>85.195351816268641</v>
      </c>
      <c r="CV456">
        <f t="shared" si="527"/>
        <v>14.804648183731356</v>
      </c>
      <c r="CW456">
        <f t="shared" si="528"/>
        <v>0.40559091476350934</v>
      </c>
      <c r="CX456">
        <f t="shared" si="529"/>
        <v>96.483516483516482</v>
      </c>
      <c r="CY456">
        <f t="shared" si="530"/>
        <v>3.5164835164835164</v>
      </c>
      <c r="CZ456">
        <f t="shared" si="531"/>
        <v>4.0573948286415531</v>
      </c>
      <c r="DA456">
        <f t="shared" si="532"/>
        <v>81.545221530574878</v>
      </c>
      <c r="DB456">
        <f t="shared" si="533"/>
        <v>18.454778469425118</v>
      </c>
      <c r="DC456">
        <f t="shared" si="534"/>
        <v>2.2285215096896117E-2</v>
      </c>
      <c r="DD456">
        <f t="shared" si="535"/>
        <v>100</v>
      </c>
      <c r="DE456">
        <f t="shared" si="573"/>
        <v>0</v>
      </c>
      <c r="DF456">
        <f t="shared" si="536"/>
        <v>4.9155241779726992</v>
      </c>
      <c r="DG456">
        <f t="shared" si="537"/>
        <v>90.600253883817928</v>
      </c>
      <c r="DH456">
        <f t="shared" si="538"/>
        <v>9.3997461161820706</v>
      </c>
      <c r="DI456">
        <f t="shared" si="539"/>
        <v>2.3452960367973472</v>
      </c>
      <c r="DJ456">
        <f t="shared" si="540"/>
        <v>96.173824908146457</v>
      </c>
      <c r="DK456">
        <f t="shared" si="541"/>
        <v>3.8261750918535413</v>
      </c>
      <c r="DL456">
        <f t="shared" si="542"/>
        <v>0.66201945647846061</v>
      </c>
      <c r="DM456">
        <f t="shared" si="543"/>
        <v>84.470377019748653</v>
      </c>
      <c r="DN456">
        <f t="shared" si="544"/>
        <v>15.529622980251345</v>
      </c>
      <c r="DO456">
        <f t="shared" si="545"/>
        <v>4.1599068180872747E-3</v>
      </c>
      <c r="DP456">
        <f t="shared" si="546"/>
        <v>100</v>
      </c>
      <c r="DQ456">
        <f t="shared" si="547"/>
        <v>0</v>
      </c>
      <c r="DR456">
        <f t="shared" si="548"/>
        <v>0.21809797174828999</v>
      </c>
      <c r="DS456">
        <f t="shared" si="549"/>
        <v>91.280653950953678</v>
      </c>
      <c r="DT456">
        <f t="shared" si="550"/>
        <v>8.7193460490463206</v>
      </c>
      <c r="DU456">
        <f t="shared" si="551"/>
        <v>0.74551472904149807</v>
      </c>
      <c r="DV456">
        <f t="shared" si="552"/>
        <v>89.717018732562764</v>
      </c>
      <c r="DW456">
        <f t="shared" si="553"/>
        <v>10.282981267437226</v>
      </c>
      <c r="DX456">
        <f t="shared" si="554"/>
        <v>2.145026237126574</v>
      </c>
      <c r="DY456">
        <f t="shared" si="555"/>
        <v>86.355450893475549</v>
      </c>
      <c r="DZ456">
        <f t="shared" si="556"/>
        <v>13.644549106524451</v>
      </c>
      <c r="EA456">
        <f t="shared" si="557"/>
        <v>4.2436992268516045</v>
      </c>
      <c r="EB456">
        <f t="shared" si="558"/>
        <v>47.465340988657054</v>
      </c>
      <c r="EC456">
        <f t="shared" si="559"/>
        <v>52.534659011342953</v>
      </c>
      <c r="ED456">
        <f t="shared" si="560"/>
        <v>0.29505624788290458</v>
      </c>
      <c r="EE456">
        <f t="shared" si="561"/>
        <v>63.544813695871092</v>
      </c>
      <c r="EF456">
        <f t="shared" si="562"/>
        <v>36.455186304128901</v>
      </c>
      <c r="EG456">
        <f t="shared" si="563"/>
        <v>2.7312759622755882</v>
      </c>
      <c r="EH456">
        <f t="shared" si="564"/>
        <v>66.764577893820714</v>
      </c>
      <c r="EI456">
        <f t="shared" si="565"/>
        <v>33.235422106179286</v>
      </c>
    </row>
    <row r="457" spans="1:139" x14ac:dyDescent="0.25">
      <c r="A457" t="s">
        <v>2365</v>
      </c>
      <c r="B457">
        <v>456</v>
      </c>
      <c r="C457" t="s">
        <v>515</v>
      </c>
      <c r="E457">
        <v>1379131</v>
      </c>
      <c r="F457">
        <v>695879</v>
      </c>
      <c r="G457">
        <v>683252</v>
      </c>
      <c r="H457">
        <v>397241</v>
      </c>
      <c r="I457">
        <v>270359</v>
      </c>
      <c r="J457">
        <v>126882</v>
      </c>
      <c r="K457">
        <f t="shared" si="502"/>
        <v>28.803717703394383</v>
      </c>
      <c r="L457">
        <f t="shared" si="503"/>
        <v>38.851438252914662</v>
      </c>
      <c r="M457">
        <f t="shared" si="504"/>
        <v>18.570307880547734</v>
      </c>
      <c r="N457">
        <f t="shared" si="566"/>
        <v>68.059188250961</v>
      </c>
      <c r="O457">
        <f t="shared" si="567"/>
        <v>31.940811749038993</v>
      </c>
      <c r="P457">
        <f t="shared" si="505"/>
        <v>75.754013306783548</v>
      </c>
      <c r="Q457">
        <f t="shared" si="506"/>
        <v>3.076469951490405</v>
      </c>
      <c r="R457">
        <f t="shared" si="507"/>
        <v>4.0393614959180946</v>
      </c>
      <c r="S457">
        <f t="shared" si="568"/>
        <v>3.5575381191770235</v>
      </c>
      <c r="T457">
        <f t="shared" si="508"/>
        <v>13.572617126630936</v>
      </c>
      <c r="U457">
        <f t="shared" si="509"/>
        <v>24.245986693216459</v>
      </c>
      <c r="V457">
        <f t="shared" si="510"/>
        <v>9631500</v>
      </c>
      <c r="W457">
        <v>131232</v>
      </c>
      <c r="X457">
        <v>96141</v>
      </c>
      <c r="Y457">
        <v>35091</v>
      </c>
      <c r="Z457">
        <v>164802</v>
      </c>
      <c r="AA457">
        <v>95966</v>
      </c>
      <c r="AB457">
        <v>68836</v>
      </c>
      <c r="AC457">
        <v>4892</v>
      </c>
      <c r="AD457">
        <v>4178</v>
      </c>
      <c r="AE457">
        <v>714</v>
      </c>
      <c r="AF457">
        <v>582</v>
      </c>
      <c r="AG457">
        <v>455</v>
      </c>
      <c r="AH457">
        <v>127</v>
      </c>
      <c r="AI457">
        <v>4867</v>
      </c>
      <c r="AJ457">
        <v>3674</v>
      </c>
      <c r="AK457">
        <v>1193</v>
      </c>
      <c r="AL457">
        <v>6772</v>
      </c>
      <c r="AM457">
        <v>5352</v>
      </c>
      <c r="AN457">
        <v>1420</v>
      </c>
      <c r="AO457">
        <v>1162</v>
      </c>
      <c r="AP457">
        <v>1120</v>
      </c>
      <c r="AQ457">
        <v>42</v>
      </c>
      <c r="AR457">
        <v>14132</v>
      </c>
      <c r="AS457">
        <v>11129</v>
      </c>
      <c r="AT457">
        <v>3003</v>
      </c>
      <c r="AU457">
        <v>83</v>
      </c>
      <c r="AV457">
        <v>80</v>
      </c>
      <c r="AW457">
        <v>3</v>
      </c>
      <c r="AX457">
        <v>15963</v>
      </c>
      <c r="AY457">
        <v>14740</v>
      </c>
      <c r="AZ457">
        <v>1223</v>
      </c>
      <c r="BA457">
        <v>7398</v>
      </c>
      <c r="BB457">
        <v>7251</v>
      </c>
      <c r="BC457">
        <v>147</v>
      </c>
      <c r="BD457">
        <v>2597</v>
      </c>
      <c r="BE457">
        <v>2246</v>
      </c>
      <c r="BF457">
        <v>351</v>
      </c>
      <c r="BG457">
        <v>29</v>
      </c>
      <c r="BH457">
        <v>26</v>
      </c>
      <c r="BI457">
        <v>3</v>
      </c>
      <c r="BJ457">
        <v>631</v>
      </c>
      <c r="BK457">
        <v>582</v>
      </c>
      <c r="BL457">
        <v>49</v>
      </c>
      <c r="BM457">
        <v>2365</v>
      </c>
      <c r="BN457">
        <v>2150</v>
      </c>
      <c r="BO457">
        <v>215</v>
      </c>
      <c r="BP457">
        <v>9497</v>
      </c>
      <c r="BQ457">
        <v>8273</v>
      </c>
      <c r="BR457">
        <v>1224</v>
      </c>
      <c r="BS457">
        <v>17881</v>
      </c>
      <c r="BT457">
        <v>9226</v>
      </c>
      <c r="BU457">
        <v>8655</v>
      </c>
      <c r="BV457">
        <v>1939</v>
      </c>
      <c r="BW457">
        <v>1072</v>
      </c>
      <c r="BX457">
        <v>867</v>
      </c>
      <c r="BY457">
        <v>10417</v>
      </c>
      <c r="BZ457">
        <v>6698</v>
      </c>
      <c r="CA457">
        <v>3719</v>
      </c>
      <c r="CB457" t="str">
        <f t="shared" si="569"/>
        <v>AgriculturalLabourersTotal</v>
      </c>
      <c r="CC457" t="str">
        <f t="shared" si="570"/>
        <v>CultivatorsMale</v>
      </c>
      <c r="CD457" t="str">
        <f t="shared" si="571"/>
        <v>AgriculturalLabourersFemale</v>
      </c>
      <c r="CE457">
        <f t="shared" si="511"/>
        <v>33.035864877995976</v>
      </c>
      <c r="CF457">
        <f t="shared" si="512"/>
        <v>73.260332845647397</v>
      </c>
      <c r="CG457">
        <f t="shared" si="513"/>
        <v>26.739667154352599</v>
      </c>
      <c r="CH457">
        <f t="shared" si="514"/>
        <v>41.486654197326054</v>
      </c>
      <c r="CI457">
        <f t="shared" si="515"/>
        <v>58.231089428526353</v>
      </c>
      <c r="CJ457">
        <f t="shared" si="516"/>
        <v>41.768910571473647</v>
      </c>
      <c r="CK457">
        <f t="shared" si="517"/>
        <v>1.2314942314615056</v>
      </c>
      <c r="CL457">
        <f t="shared" si="518"/>
        <v>85.404742436631238</v>
      </c>
      <c r="CM457">
        <f t="shared" si="519"/>
        <v>14.595257563368765</v>
      </c>
      <c r="CN457">
        <f t="shared" si="520"/>
        <v>0.1465105565638995</v>
      </c>
      <c r="CO457">
        <f t="shared" si="521"/>
        <v>78.178694158075601</v>
      </c>
      <c r="CP457">
        <f t="shared" si="572"/>
        <v>21.821305841924399</v>
      </c>
      <c r="CQ457">
        <f t="shared" si="522"/>
        <v>1.2252008226743967</v>
      </c>
      <c r="CR457">
        <f t="shared" si="523"/>
        <v>75.487980275323608</v>
      </c>
      <c r="CS457">
        <f t="shared" si="524"/>
        <v>24.512019724676392</v>
      </c>
      <c r="CT457">
        <f t="shared" si="525"/>
        <v>1.7047585722521088</v>
      </c>
      <c r="CU457">
        <f t="shared" si="526"/>
        <v>79.031305375073828</v>
      </c>
      <c r="CV457">
        <f t="shared" si="527"/>
        <v>20.968694624926165</v>
      </c>
      <c r="CW457">
        <f t="shared" si="528"/>
        <v>0.29251764042483025</v>
      </c>
      <c r="CX457">
        <f t="shared" si="529"/>
        <v>96.385542168674704</v>
      </c>
      <c r="CY457">
        <f t="shared" si="530"/>
        <v>3.6144578313253009</v>
      </c>
      <c r="CZ457">
        <f t="shared" si="531"/>
        <v>3.5575381191770235</v>
      </c>
      <c r="DA457">
        <f t="shared" si="532"/>
        <v>78.75035380696292</v>
      </c>
      <c r="DB457">
        <f t="shared" si="533"/>
        <v>21.249646193037076</v>
      </c>
      <c r="DC457">
        <f t="shared" si="534"/>
        <v>2.0894117173202161E-2</v>
      </c>
      <c r="DD457">
        <f t="shared" si="535"/>
        <v>96.385542168674704</v>
      </c>
      <c r="DE457">
        <f t="shared" si="573"/>
        <v>3.6144578313253009</v>
      </c>
      <c r="DF457">
        <f t="shared" si="536"/>
        <v>4.0184673787448926</v>
      </c>
      <c r="DG457">
        <f t="shared" si="537"/>
        <v>92.338532857232352</v>
      </c>
      <c r="DH457">
        <f t="shared" si="538"/>
        <v>7.6614671427676502</v>
      </c>
      <c r="DI457">
        <f t="shared" si="539"/>
        <v>1.8623455282813204</v>
      </c>
      <c r="DJ457">
        <f t="shared" si="540"/>
        <v>98.012976480129765</v>
      </c>
      <c r="DK457">
        <f t="shared" si="541"/>
        <v>1.9870235198702353</v>
      </c>
      <c r="DL457">
        <f t="shared" si="542"/>
        <v>0.65375930480489175</v>
      </c>
      <c r="DM457">
        <f t="shared" si="543"/>
        <v>86.484405082787831</v>
      </c>
      <c r="DN457">
        <f t="shared" si="544"/>
        <v>13.515594917212168</v>
      </c>
      <c r="DO457">
        <f t="shared" si="545"/>
        <v>7.3003541930465382E-3</v>
      </c>
      <c r="DP457">
        <f t="shared" si="546"/>
        <v>89.65517241379311</v>
      </c>
      <c r="DQ457">
        <f t="shared" si="547"/>
        <v>10.344827586206897</v>
      </c>
      <c r="DR457">
        <f t="shared" si="548"/>
        <v>0.1588456377866333</v>
      </c>
      <c r="DS457">
        <f t="shared" si="549"/>
        <v>92.234548335974637</v>
      </c>
      <c r="DT457">
        <f t="shared" si="550"/>
        <v>7.7654516640253561</v>
      </c>
      <c r="DU457">
        <f t="shared" si="551"/>
        <v>0.59535647126051938</v>
      </c>
      <c r="DV457">
        <f t="shared" si="552"/>
        <v>90.909090909090907</v>
      </c>
      <c r="DW457">
        <f t="shared" si="553"/>
        <v>9.0909090909090917</v>
      </c>
      <c r="DX457">
        <f t="shared" si="554"/>
        <v>2.390740130046999</v>
      </c>
      <c r="DY457">
        <f t="shared" si="555"/>
        <v>87.111719490365374</v>
      </c>
      <c r="DZ457">
        <f t="shared" si="556"/>
        <v>12.888280509634622</v>
      </c>
      <c r="EA457">
        <f t="shared" si="557"/>
        <v>4.501297700891902</v>
      </c>
      <c r="EB457">
        <f t="shared" si="558"/>
        <v>51.596666853084287</v>
      </c>
      <c r="EC457">
        <f t="shared" si="559"/>
        <v>48.40333314691572</v>
      </c>
      <c r="ED457">
        <f t="shared" si="560"/>
        <v>0.48811678552818061</v>
      </c>
      <c r="EE457">
        <f t="shared" si="561"/>
        <v>55.286230015471894</v>
      </c>
      <c r="EF457">
        <f t="shared" si="562"/>
        <v>44.713769984528106</v>
      </c>
      <c r="EG457">
        <f t="shared" si="563"/>
        <v>2.6223375734126133</v>
      </c>
      <c r="EH457">
        <f t="shared" si="564"/>
        <v>64.298742440241909</v>
      </c>
      <c r="EI457">
        <f t="shared" si="565"/>
        <v>35.701257559758091</v>
      </c>
    </row>
    <row r="458" spans="1:139" x14ac:dyDescent="0.25">
      <c r="A458" t="s">
        <v>2367</v>
      </c>
      <c r="B458">
        <v>457</v>
      </c>
      <c r="C458" t="s">
        <v>516</v>
      </c>
      <c r="E458">
        <v>1701698</v>
      </c>
      <c r="F458">
        <v>842178</v>
      </c>
      <c r="G458">
        <v>859520</v>
      </c>
      <c r="H458">
        <v>530511</v>
      </c>
      <c r="I458">
        <v>338643</v>
      </c>
      <c r="J458">
        <v>191868</v>
      </c>
      <c r="K458">
        <f t="shared" si="502"/>
        <v>31.175390697996942</v>
      </c>
      <c r="L458">
        <f t="shared" si="503"/>
        <v>40.21038307816162</v>
      </c>
      <c r="M458">
        <f t="shared" si="504"/>
        <v>22.322691734921818</v>
      </c>
      <c r="N458">
        <f t="shared" si="566"/>
        <v>63.833360665471595</v>
      </c>
      <c r="O458">
        <f t="shared" si="567"/>
        <v>36.166639334528405</v>
      </c>
      <c r="P458">
        <f t="shared" si="505"/>
        <v>75.297024943874874</v>
      </c>
      <c r="Q458">
        <f t="shared" si="506"/>
        <v>5.6730209175681559</v>
      </c>
      <c r="R458">
        <f t="shared" si="507"/>
        <v>3.5034146323073414</v>
      </c>
      <c r="S458">
        <f t="shared" si="568"/>
        <v>3.4476193707576277</v>
      </c>
      <c r="T458">
        <f t="shared" si="508"/>
        <v>12.078920135492009</v>
      </c>
      <c r="U458">
        <f t="shared" si="509"/>
        <v>24.702975056125133</v>
      </c>
      <c r="V458">
        <f t="shared" si="510"/>
        <v>13105200</v>
      </c>
      <c r="W458">
        <v>193135</v>
      </c>
      <c r="X458">
        <v>124805</v>
      </c>
      <c r="Y458">
        <v>68330</v>
      </c>
      <c r="Z458">
        <v>199662</v>
      </c>
      <c r="AA458">
        <v>110622</v>
      </c>
      <c r="AB458">
        <v>89040</v>
      </c>
      <c r="AC458">
        <v>6662</v>
      </c>
      <c r="AD458">
        <v>5746</v>
      </c>
      <c r="AE458">
        <v>916</v>
      </c>
      <c r="AF458">
        <v>5896</v>
      </c>
      <c r="AG458">
        <v>4996</v>
      </c>
      <c r="AH458">
        <v>900</v>
      </c>
      <c r="AI458">
        <v>11264</v>
      </c>
      <c r="AJ458">
        <v>6478</v>
      </c>
      <c r="AK458">
        <v>4786</v>
      </c>
      <c r="AL458">
        <v>12936</v>
      </c>
      <c r="AM458">
        <v>9232</v>
      </c>
      <c r="AN458">
        <v>3704</v>
      </c>
      <c r="AO458">
        <v>1460</v>
      </c>
      <c r="AP458">
        <v>1402</v>
      </c>
      <c r="AQ458">
        <v>58</v>
      </c>
      <c r="AR458">
        <v>18290</v>
      </c>
      <c r="AS458">
        <v>14776</v>
      </c>
      <c r="AT458">
        <v>3514</v>
      </c>
      <c r="AU458">
        <v>70</v>
      </c>
      <c r="AV458">
        <v>70</v>
      </c>
      <c r="AW458">
        <v>0</v>
      </c>
      <c r="AX458">
        <v>18516</v>
      </c>
      <c r="AY458">
        <v>16690</v>
      </c>
      <c r="AZ458">
        <v>1826</v>
      </c>
      <c r="BA458">
        <v>7760</v>
      </c>
      <c r="BB458">
        <v>7518</v>
      </c>
      <c r="BC458">
        <v>242</v>
      </c>
      <c r="BD458">
        <v>2738</v>
      </c>
      <c r="BE458">
        <v>2384</v>
      </c>
      <c r="BF458">
        <v>354</v>
      </c>
      <c r="BG458">
        <v>24</v>
      </c>
      <c r="BH458">
        <v>24</v>
      </c>
      <c r="BI458">
        <v>0</v>
      </c>
      <c r="BJ458">
        <v>646</v>
      </c>
      <c r="BK458">
        <v>606</v>
      </c>
      <c r="BL458">
        <v>40</v>
      </c>
      <c r="BM458">
        <v>2918</v>
      </c>
      <c r="BN458">
        <v>2690</v>
      </c>
      <c r="BO458">
        <v>228</v>
      </c>
      <c r="BP458">
        <v>11670</v>
      </c>
      <c r="BQ458">
        <v>10044</v>
      </c>
      <c r="BR458">
        <v>1626</v>
      </c>
      <c r="BS458">
        <v>21472</v>
      </c>
      <c r="BT458">
        <v>10416</v>
      </c>
      <c r="BU458">
        <v>11056</v>
      </c>
      <c r="BV458">
        <v>1570</v>
      </c>
      <c r="BW458">
        <v>968</v>
      </c>
      <c r="BX458">
        <v>602</v>
      </c>
      <c r="BY458">
        <v>13822</v>
      </c>
      <c r="BZ458">
        <v>9176</v>
      </c>
      <c r="CA458">
        <v>4646</v>
      </c>
      <c r="CB458" t="str">
        <f t="shared" si="569"/>
        <v>AgriculturalLabourersTotal</v>
      </c>
      <c r="CC458" t="str">
        <f t="shared" si="570"/>
        <v>CultivatorsMale</v>
      </c>
      <c r="CD458" t="str">
        <f t="shared" si="571"/>
        <v>AgriculturalLabourersFemale</v>
      </c>
      <c r="CE458">
        <f t="shared" si="511"/>
        <v>36.405465673661809</v>
      </c>
      <c r="CF458">
        <f t="shared" si="512"/>
        <v>64.620602169466963</v>
      </c>
      <c r="CG458">
        <f t="shared" si="513"/>
        <v>35.379397830533051</v>
      </c>
      <c r="CH458">
        <f t="shared" si="514"/>
        <v>37.635788890334041</v>
      </c>
      <c r="CI458">
        <f t="shared" si="515"/>
        <v>55.404633831174685</v>
      </c>
      <c r="CJ458">
        <f t="shared" si="516"/>
        <v>44.595366168825315</v>
      </c>
      <c r="CK458">
        <f t="shared" si="517"/>
        <v>1.2557703798790223</v>
      </c>
      <c r="CL458">
        <f t="shared" si="518"/>
        <v>86.250375262683875</v>
      </c>
      <c r="CM458">
        <f t="shared" si="519"/>
        <v>13.749624737316122</v>
      </c>
      <c r="CN458">
        <f t="shared" si="520"/>
        <v>1.1113812908686154</v>
      </c>
      <c r="CO458">
        <f t="shared" si="521"/>
        <v>84.73541383989145</v>
      </c>
      <c r="CP458">
        <f t="shared" si="572"/>
        <v>15.264586160108548</v>
      </c>
      <c r="CQ458">
        <f t="shared" si="522"/>
        <v>2.1232358989728772</v>
      </c>
      <c r="CR458">
        <f t="shared" si="523"/>
        <v>57.510653409090907</v>
      </c>
      <c r="CS458">
        <f t="shared" si="524"/>
        <v>42.489346590909086</v>
      </c>
      <c r="CT458">
        <f t="shared" si="525"/>
        <v>2.4384037277266635</v>
      </c>
      <c r="CU458">
        <f t="shared" si="526"/>
        <v>71.366728509585656</v>
      </c>
      <c r="CV458">
        <f t="shared" si="527"/>
        <v>28.633271490414348</v>
      </c>
      <c r="CW458">
        <f t="shared" si="528"/>
        <v>0.27520635764385654</v>
      </c>
      <c r="CX458">
        <f t="shared" si="529"/>
        <v>96.027397260273972</v>
      </c>
      <c r="CY458">
        <f t="shared" si="530"/>
        <v>3.9726027397260277</v>
      </c>
      <c r="CZ458">
        <f t="shared" si="531"/>
        <v>3.4476193707576277</v>
      </c>
      <c r="DA458">
        <f t="shared" si="532"/>
        <v>80.787315472936029</v>
      </c>
      <c r="DB458">
        <f t="shared" si="533"/>
        <v>19.212684527063971</v>
      </c>
      <c r="DC458">
        <f t="shared" si="534"/>
        <v>1.3194825366486274E-2</v>
      </c>
      <c r="DD458">
        <f t="shared" si="535"/>
        <v>100</v>
      </c>
      <c r="DE458">
        <f t="shared" si="573"/>
        <v>0</v>
      </c>
      <c r="DF458">
        <f t="shared" si="536"/>
        <v>3.4902198069408552</v>
      </c>
      <c r="DG458">
        <f t="shared" si="537"/>
        <v>90.138258803197232</v>
      </c>
      <c r="DH458">
        <f t="shared" si="538"/>
        <v>9.8617411968027646</v>
      </c>
      <c r="DI458">
        <f t="shared" si="539"/>
        <v>1.4627406406276213</v>
      </c>
      <c r="DJ458">
        <f t="shared" si="540"/>
        <v>96.881443298969074</v>
      </c>
      <c r="DK458">
        <f t="shared" si="541"/>
        <v>3.1185567010309279</v>
      </c>
      <c r="DL458">
        <f t="shared" si="542"/>
        <v>0.51610616933484887</v>
      </c>
      <c r="DM458">
        <f t="shared" si="543"/>
        <v>87.070854638422205</v>
      </c>
      <c r="DN458">
        <f t="shared" si="544"/>
        <v>12.929145361577794</v>
      </c>
      <c r="DO458">
        <f t="shared" si="545"/>
        <v>4.523940125652437E-3</v>
      </c>
      <c r="DP458">
        <f t="shared" si="546"/>
        <v>100</v>
      </c>
      <c r="DQ458">
        <f t="shared" si="547"/>
        <v>0</v>
      </c>
      <c r="DR458">
        <f t="shared" si="548"/>
        <v>0.12176938838214477</v>
      </c>
      <c r="DS458">
        <f t="shared" si="549"/>
        <v>93.808049535603715</v>
      </c>
      <c r="DT458">
        <f t="shared" si="550"/>
        <v>6.1919504643962853</v>
      </c>
      <c r="DU458">
        <f t="shared" si="551"/>
        <v>0.55003572027724212</v>
      </c>
      <c r="DV458">
        <f t="shared" si="552"/>
        <v>92.18642906100068</v>
      </c>
      <c r="DW458">
        <f t="shared" si="553"/>
        <v>7.8135709389993142</v>
      </c>
      <c r="DX458">
        <f t="shared" si="554"/>
        <v>2.1997658860984974</v>
      </c>
      <c r="DY458">
        <f t="shared" si="555"/>
        <v>86.066838046272494</v>
      </c>
      <c r="DZ458">
        <f t="shared" si="556"/>
        <v>13.933161953727508</v>
      </c>
      <c r="EA458">
        <f t="shared" si="557"/>
        <v>4.0474184324170475</v>
      </c>
      <c r="EB458">
        <f t="shared" si="558"/>
        <v>48.509687034277199</v>
      </c>
      <c r="EC458">
        <f t="shared" si="559"/>
        <v>51.490312965722808</v>
      </c>
      <c r="ED458">
        <f t="shared" si="560"/>
        <v>0.29594108321976359</v>
      </c>
      <c r="EE458">
        <f t="shared" si="561"/>
        <v>61.65605095541401</v>
      </c>
      <c r="EF458">
        <f t="shared" si="562"/>
        <v>38.34394904458599</v>
      </c>
      <c r="EG458">
        <f t="shared" si="563"/>
        <v>2.6054125173653326</v>
      </c>
      <c r="EH458">
        <f t="shared" si="564"/>
        <v>66.386919403848935</v>
      </c>
      <c r="EI458">
        <f t="shared" si="565"/>
        <v>33.613080596151065</v>
      </c>
    </row>
    <row r="459" spans="1:139" x14ac:dyDescent="0.25">
      <c r="A459" t="s">
        <v>2291</v>
      </c>
      <c r="B459">
        <v>458</v>
      </c>
      <c r="C459" t="s">
        <v>517</v>
      </c>
      <c r="D459" t="s">
        <v>3187</v>
      </c>
      <c r="E459">
        <v>1241519</v>
      </c>
      <c r="F459">
        <v>649362</v>
      </c>
      <c r="G459">
        <v>592157</v>
      </c>
      <c r="H459">
        <v>353014</v>
      </c>
      <c r="I459">
        <v>275772</v>
      </c>
      <c r="J459">
        <v>77242</v>
      </c>
      <c r="K459">
        <f t="shared" si="502"/>
        <v>28.434039269636628</v>
      </c>
      <c r="L459">
        <f t="shared" si="503"/>
        <v>42.468145656813924</v>
      </c>
      <c r="M459">
        <f t="shared" si="504"/>
        <v>13.044175784462567</v>
      </c>
      <c r="N459">
        <f t="shared" si="566"/>
        <v>78.119281388273549</v>
      </c>
      <c r="O459">
        <f t="shared" si="567"/>
        <v>21.880718611726447</v>
      </c>
      <c r="P459">
        <f t="shared" si="505"/>
        <v>71.676477420158974</v>
      </c>
      <c r="Q459">
        <f t="shared" si="506"/>
        <v>5.339731568719654</v>
      </c>
      <c r="R459">
        <f t="shared" si="507"/>
        <v>5.5394403621386124</v>
      </c>
      <c r="S459">
        <f t="shared" si="568"/>
        <v>3.7233650790053656</v>
      </c>
      <c r="T459">
        <f t="shared" si="508"/>
        <v>13.720985569977394</v>
      </c>
      <c r="U459">
        <f t="shared" si="509"/>
        <v>28.323522579841026</v>
      </c>
      <c r="V459">
        <f t="shared" si="510"/>
        <v>9998600</v>
      </c>
      <c r="W459">
        <v>170502</v>
      </c>
      <c r="X459">
        <v>136205</v>
      </c>
      <c r="Y459">
        <v>34297</v>
      </c>
      <c r="Z459">
        <v>78934</v>
      </c>
      <c r="AA459">
        <v>53110</v>
      </c>
      <c r="AB459">
        <v>25824</v>
      </c>
      <c r="AC459">
        <v>3592</v>
      </c>
      <c r="AD459">
        <v>3064</v>
      </c>
      <c r="AE459">
        <v>528</v>
      </c>
      <c r="AF459">
        <v>411</v>
      </c>
      <c r="AG459">
        <v>316</v>
      </c>
      <c r="AH459">
        <v>95</v>
      </c>
      <c r="AI459">
        <v>6107</v>
      </c>
      <c r="AJ459">
        <v>4242</v>
      </c>
      <c r="AK459">
        <v>1865</v>
      </c>
      <c r="AL459">
        <v>12332</v>
      </c>
      <c r="AM459">
        <v>9992</v>
      </c>
      <c r="AN459">
        <v>2340</v>
      </c>
      <c r="AO459">
        <v>1472</v>
      </c>
      <c r="AP459">
        <v>1423</v>
      </c>
      <c r="AQ459">
        <v>49</v>
      </c>
      <c r="AR459">
        <v>13144</v>
      </c>
      <c r="AS459">
        <v>12192</v>
      </c>
      <c r="AT459">
        <v>952</v>
      </c>
      <c r="AU459">
        <v>80</v>
      </c>
      <c r="AV459">
        <v>80</v>
      </c>
      <c r="AW459">
        <v>0</v>
      </c>
      <c r="AX459">
        <v>19475</v>
      </c>
      <c r="AY459">
        <v>18506</v>
      </c>
      <c r="AZ459">
        <v>969</v>
      </c>
      <c r="BA459">
        <v>8504</v>
      </c>
      <c r="BB459">
        <v>8328</v>
      </c>
      <c r="BC459">
        <v>176</v>
      </c>
      <c r="BD459">
        <v>2395</v>
      </c>
      <c r="BE459">
        <v>2183</v>
      </c>
      <c r="BF459">
        <v>212</v>
      </c>
      <c r="BG459">
        <v>18</v>
      </c>
      <c r="BH459">
        <v>18</v>
      </c>
      <c r="BI459">
        <v>0</v>
      </c>
      <c r="BJ459">
        <v>578</v>
      </c>
      <c r="BK459">
        <v>536</v>
      </c>
      <c r="BL459">
        <v>42</v>
      </c>
      <c r="BM459">
        <v>2290</v>
      </c>
      <c r="BN459">
        <v>2090</v>
      </c>
      <c r="BO459">
        <v>200</v>
      </c>
      <c r="BP459">
        <v>7813</v>
      </c>
      <c r="BQ459">
        <v>7127</v>
      </c>
      <c r="BR459">
        <v>686</v>
      </c>
      <c r="BS459">
        <v>11794</v>
      </c>
      <c r="BT459">
        <v>6978</v>
      </c>
      <c r="BU459">
        <v>4816</v>
      </c>
      <c r="BV459">
        <v>2163</v>
      </c>
      <c r="BW459">
        <v>1150</v>
      </c>
      <c r="BX459">
        <v>1013</v>
      </c>
      <c r="BY459">
        <v>11410</v>
      </c>
      <c r="BZ459">
        <v>8232</v>
      </c>
      <c r="CA459">
        <v>3178</v>
      </c>
      <c r="CB459" t="str">
        <f t="shared" si="569"/>
        <v>CultivatorsTotal</v>
      </c>
      <c r="CC459" t="str">
        <f t="shared" si="570"/>
        <v>CultivatorsMale</v>
      </c>
      <c r="CD459" t="str">
        <f t="shared" si="571"/>
        <v>CultivatorsFemale</v>
      </c>
      <c r="CE459">
        <f t="shared" si="511"/>
        <v>48.298934319885326</v>
      </c>
      <c r="CF459">
        <f t="shared" si="512"/>
        <v>79.884693434681125</v>
      </c>
      <c r="CG459">
        <f t="shared" si="513"/>
        <v>20.115306565318882</v>
      </c>
      <c r="CH459">
        <f t="shared" si="514"/>
        <v>22.360019715931944</v>
      </c>
      <c r="CI459">
        <f t="shared" si="515"/>
        <v>67.284060100843746</v>
      </c>
      <c r="CJ459">
        <f t="shared" si="516"/>
        <v>32.715939899156254</v>
      </c>
      <c r="CK459">
        <f t="shared" si="517"/>
        <v>1.0175233843416975</v>
      </c>
      <c r="CL459">
        <f t="shared" si="518"/>
        <v>85.300668151447653</v>
      </c>
      <c r="CM459">
        <f t="shared" si="519"/>
        <v>14.699331848552339</v>
      </c>
      <c r="CN459">
        <f t="shared" si="520"/>
        <v>0.11642597743998821</v>
      </c>
      <c r="CO459">
        <f t="shared" si="521"/>
        <v>76.885644768856437</v>
      </c>
      <c r="CP459">
        <f t="shared" si="572"/>
        <v>23.114355231143552</v>
      </c>
      <c r="CQ459">
        <f t="shared" si="522"/>
        <v>1.7299597183114552</v>
      </c>
      <c r="CR459">
        <f t="shared" si="523"/>
        <v>69.461273947928603</v>
      </c>
      <c r="CS459">
        <f t="shared" si="524"/>
        <v>30.538726052071389</v>
      </c>
      <c r="CT459">
        <f t="shared" si="525"/>
        <v>3.4933458729682108</v>
      </c>
      <c r="CU459">
        <f t="shared" si="526"/>
        <v>81.024975673045731</v>
      </c>
      <c r="CV459">
        <f t="shared" si="527"/>
        <v>18.975024326954266</v>
      </c>
      <c r="CW459">
        <f t="shared" si="528"/>
        <v>0.41698062966341276</v>
      </c>
      <c r="CX459">
        <f t="shared" si="529"/>
        <v>96.671195652173907</v>
      </c>
      <c r="CY459">
        <f t="shared" si="530"/>
        <v>3.3288043478260874</v>
      </c>
      <c r="CZ459">
        <f t="shared" si="531"/>
        <v>3.7233650790053656</v>
      </c>
      <c r="DA459">
        <f t="shared" si="532"/>
        <v>92.757151552038948</v>
      </c>
      <c r="DB459">
        <f t="shared" si="533"/>
        <v>7.2428484479610464</v>
      </c>
      <c r="DC459">
        <f t="shared" si="534"/>
        <v>2.2661990742576781E-2</v>
      </c>
      <c r="DD459">
        <f t="shared" si="535"/>
        <v>100</v>
      </c>
      <c r="DE459">
        <f t="shared" si="573"/>
        <v>0</v>
      </c>
      <c r="DF459">
        <f t="shared" si="536"/>
        <v>5.5167783713960352</v>
      </c>
      <c r="DG459">
        <f t="shared" si="537"/>
        <v>95.024390243902431</v>
      </c>
      <c r="DH459">
        <f t="shared" si="538"/>
        <v>4.975609756097561</v>
      </c>
      <c r="DI459">
        <f t="shared" si="539"/>
        <v>2.408969615935912</v>
      </c>
      <c r="DJ459">
        <f t="shared" si="540"/>
        <v>97.930385700846657</v>
      </c>
      <c r="DK459">
        <f t="shared" si="541"/>
        <v>2.0696142991533399</v>
      </c>
      <c r="DL459">
        <f t="shared" si="542"/>
        <v>0.67844334785589233</v>
      </c>
      <c r="DM459">
        <f t="shared" si="543"/>
        <v>91.148225469728601</v>
      </c>
      <c r="DN459">
        <f t="shared" si="544"/>
        <v>8.851774530271399</v>
      </c>
      <c r="DO459">
        <f t="shared" si="545"/>
        <v>5.0989479170797753E-3</v>
      </c>
      <c r="DP459">
        <f t="shared" si="546"/>
        <v>100</v>
      </c>
      <c r="DQ459">
        <f t="shared" si="547"/>
        <v>0</v>
      </c>
      <c r="DR459">
        <f t="shared" si="548"/>
        <v>0.16373288311511724</v>
      </c>
      <c r="DS459">
        <f t="shared" si="549"/>
        <v>92.733564013840834</v>
      </c>
      <c r="DT459">
        <f t="shared" si="550"/>
        <v>7.2664359861591699</v>
      </c>
      <c r="DU459">
        <f t="shared" si="551"/>
        <v>0.6486994850062604</v>
      </c>
      <c r="DV459">
        <f t="shared" si="552"/>
        <v>91.266375545851531</v>
      </c>
      <c r="DW459">
        <f t="shared" si="553"/>
        <v>8.7336244541484707</v>
      </c>
      <c r="DX459">
        <f t="shared" si="554"/>
        <v>2.2132266708969048</v>
      </c>
      <c r="DY459">
        <f t="shared" si="555"/>
        <v>91.21976193523615</v>
      </c>
      <c r="DZ459">
        <f t="shared" si="556"/>
        <v>8.7802380647638554</v>
      </c>
      <c r="EA459">
        <f t="shared" si="557"/>
        <v>3.3409439852243823</v>
      </c>
      <c r="EB459">
        <f t="shared" si="558"/>
        <v>59.165677463116836</v>
      </c>
      <c r="EC459">
        <f t="shared" si="559"/>
        <v>40.834322536883164</v>
      </c>
      <c r="ED459">
        <f t="shared" si="560"/>
        <v>0.61272357470241978</v>
      </c>
      <c r="EE459">
        <f t="shared" si="561"/>
        <v>53.166897827091994</v>
      </c>
      <c r="EF459">
        <f t="shared" si="562"/>
        <v>46.833102172907999</v>
      </c>
      <c r="EG459">
        <f t="shared" si="563"/>
        <v>3.2321664296600132</v>
      </c>
      <c r="EH459">
        <f t="shared" si="564"/>
        <v>72.147239263803684</v>
      </c>
      <c r="EI459">
        <f t="shared" si="565"/>
        <v>27.85276073619632</v>
      </c>
    </row>
    <row r="460" spans="1:139" x14ac:dyDescent="0.25">
      <c r="A460" t="s">
        <v>3042</v>
      </c>
      <c r="B460">
        <v>459</v>
      </c>
      <c r="C460" t="s">
        <v>518</v>
      </c>
      <c r="D460" t="s">
        <v>3187</v>
      </c>
      <c r="E460">
        <v>845071</v>
      </c>
      <c r="F460">
        <v>443837</v>
      </c>
      <c r="G460">
        <v>401234</v>
      </c>
      <c r="H460">
        <v>241200</v>
      </c>
      <c r="I460">
        <v>199245</v>
      </c>
      <c r="J460">
        <v>41955</v>
      </c>
      <c r="K460">
        <f t="shared" si="502"/>
        <v>28.541980496313329</v>
      </c>
      <c r="L460">
        <f t="shared" si="503"/>
        <v>44.891480430878907</v>
      </c>
      <c r="M460">
        <f t="shared" si="504"/>
        <v>10.456491723034439</v>
      </c>
      <c r="N460">
        <f t="shared" si="566"/>
        <v>82.605721393034827</v>
      </c>
      <c r="O460">
        <f t="shared" si="567"/>
        <v>17.394278606965173</v>
      </c>
      <c r="P460">
        <f t="shared" si="505"/>
        <v>74.275704809286893</v>
      </c>
      <c r="Q460">
        <f t="shared" si="506"/>
        <v>5.3926202321724706</v>
      </c>
      <c r="R460">
        <f t="shared" si="507"/>
        <v>4.8167495854063018</v>
      </c>
      <c r="S460">
        <f t="shared" si="568"/>
        <v>4.5932835820895521</v>
      </c>
      <c r="T460">
        <f t="shared" si="508"/>
        <v>10.921641791044774</v>
      </c>
      <c r="U460">
        <f t="shared" si="509"/>
        <v>25.724295190713097</v>
      </c>
      <c r="V460">
        <f t="shared" si="510"/>
        <v>6204699.9999999991</v>
      </c>
      <c r="W460">
        <v>103749</v>
      </c>
      <c r="X460">
        <v>94377</v>
      </c>
      <c r="Y460">
        <v>9372</v>
      </c>
      <c r="Z460">
        <v>72632</v>
      </c>
      <c r="AA460">
        <v>52150</v>
      </c>
      <c r="AB460">
        <v>20482</v>
      </c>
      <c r="AC460">
        <v>2772</v>
      </c>
      <c r="AD460">
        <v>2127</v>
      </c>
      <c r="AE460">
        <v>645</v>
      </c>
      <c r="AF460">
        <v>865</v>
      </c>
      <c r="AG460">
        <v>738</v>
      </c>
      <c r="AH460">
        <v>127</v>
      </c>
      <c r="AI460">
        <v>7205</v>
      </c>
      <c r="AJ460">
        <v>4457</v>
      </c>
      <c r="AK460">
        <v>2748</v>
      </c>
      <c r="AL460">
        <v>4937</v>
      </c>
      <c r="AM460">
        <v>4132</v>
      </c>
      <c r="AN460">
        <v>805</v>
      </c>
      <c r="AO460">
        <v>489</v>
      </c>
      <c r="AP460">
        <v>480</v>
      </c>
      <c r="AQ460">
        <v>9</v>
      </c>
      <c r="AR460">
        <v>11079</v>
      </c>
      <c r="AS460">
        <v>10139</v>
      </c>
      <c r="AT460">
        <v>940</v>
      </c>
      <c r="AU460">
        <v>50</v>
      </c>
      <c r="AV460">
        <v>50</v>
      </c>
      <c r="AW460">
        <v>0</v>
      </c>
      <c r="AX460">
        <v>11568</v>
      </c>
      <c r="AY460">
        <v>10846</v>
      </c>
      <c r="AZ460">
        <v>722</v>
      </c>
      <c r="BA460">
        <v>3897</v>
      </c>
      <c r="BB460">
        <v>3775</v>
      </c>
      <c r="BC460">
        <v>122</v>
      </c>
      <c r="BD460">
        <v>1170</v>
      </c>
      <c r="BE460">
        <v>1070</v>
      </c>
      <c r="BF460">
        <v>100</v>
      </c>
      <c r="BG460">
        <v>0</v>
      </c>
      <c r="BH460">
        <v>0</v>
      </c>
      <c r="BI460">
        <v>0</v>
      </c>
      <c r="BJ460">
        <v>215</v>
      </c>
      <c r="BK460">
        <v>213</v>
      </c>
      <c r="BL460">
        <v>2</v>
      </c>
      <c r="BM460">
        <v>1084</v>
      </c>
      <c r="BN460">
        <v>1022</v>
      </c>
      <c r="BO460">
        <v>62</v>
      </c>
      <c r="BP460">
        <v>3533</v>
      </c>
      <c r="BQ460">
        <v>3261</v>
      </c>
      <c r="BR460">
        <v>272</v>
      </c>
      <c r="BS460">
        <v>7776</v>
      </c>
      <c r="BT460">
        <v>4571</v>
      </c>
      <c r="BU460">
        <v>3205</v>
      </c>
      <c r="BV460">
        <v>1215</v>
      </c>
      <c r="BW460">
        <v>775</v>
      </c>
      <c r="BX460">
        <v>440</v>
      </c>
      <c r="BY460">
        <v>6964</v>
      </c>
      <c r="BZ460">
        <v>5062</v>
      </c>
      <c r="CA460">
        <v>1902</v>
      </c>
      <c r="CB460" t="str">
        <f t="shared" si="569"/>
        <v>CultivatorsTotal</v>
      </c>
      <c r="CC460" t="str">
        <f t="shared" si="570"/>
        <v>CultivatorsMale</v>
      </c>
      <c r="CD460" t="str">
        <f t="shared" si="571"/>
        <v>AgriculturalLabourersFemale</v>
      </c>
      <c r="CE460">
        <f t="shared" si="511"/>
        <v>43.013681592039802</v>
      </c>
      <c r="CF460">
        <f t="shared" si="512"/>
        <v>90.966659919613676</v>
      </c>
      <c r="CG460">
        <f t="shared" si="513"/>
        <v>9.0333400803863171</v>
      </c>
      <c r="CH460">
        <f t="shared" si="514"/>
        <v>30.112769485903812</v>
      </c>
      <c r="CI460">
        <f t="shared" si="515"/>
        <v>71.800308404009243</v>
      </c>
      <c r="CJ460">
        <f t="shared" si="516"/>
        <v>28.19969159599075</v>
      </c>
      <c r="CK460">
        <f t="shared" si="517"/>
        <v>1.1492537313432836</v>
      </c>
      <c r="CL460">
        <f t="shared" si="518"/>
        <v>76.731601731601728</v>
      </c>
      <c r="CM460">
        <f t="shared" si="519"/>
        <v>23.268398268398268</v>
      </c>
      <c r="CN460">
        <f t="shared" si="520"/>
        <v>0.35862354892205639</v>
      </c>
      <c r="CO460">
        <f t="shared" si="521"/>
        <v>85.317919075144516</v>
      </c>
      <c r="CP460">
        <f t="shared" si="572"/>
        <v>14.682080924855493</v>
      </c>
      <c r="CQ460">
        <f t="shared" si="522"/>
        <v>2.9871475953565505</v>
      </c>
      <c r="CR460">
        <f t="shared" si="523"/>
        <v>61.859819569743237</v>
      </c>
      <c r="CS460">
        <f t="shared" si="524"/>
        <v>38.140180430256763</v>
      </c>
      <c r="CT460">
        <f t="shared" si="525"/>
        <v>2.0468490878938641</v>
      </c>
      <c r="CU460">
        <f t="shared" si="526"/>
        <v>83.694551346971849</v>
      </c>
      <c r="CV460">
        <f t="shared" si="527"/>
        <v>16.305448653028154</v>
      </c>
      <c r="CW460">
        <f t="shared" si="528"/>
        <v>0.20273631840796022</v>
      </c>
      <c r="CX460">
        <f t="shared" si="529"/>
        <v>98.159509202453989</v>
      </c>
      <c r="CY460">
        <f t="shared" si="530"/>
        <v>1.8404907975460123</v>
      </c>
      <c r="CZ460">
        <f t="shared" si="531"/>
        <v>4.5932835820895521</v>
      </c>
      <c r="DA460">
        <f t="shared" si="532"/>
        <v>91.515479736438309</v>
      </c>
      <c r="DB460">
        <f t="shared" si="533"/>
        <v>8.4845202635616932</v>
      </c>
      <c r="DC460">
        <f t="shared" si="534"/>
        <v>2.0729684908789386E-2</v>
      </c>
      <c r="DD460">
        <f t="shared" si="535"/>
        <v>100</v>
      </c>
      <c r="DE460">
        <f t="shared" si="573"/>
        <v>0</v>
      </c>
      <c r="DF460">
        <f t="shared" si="536"/>
        <v>4.7960199004975124</v>
      </c>
      <c r="DG460">
        <f t="shared" si="537"/>
        <v>93.758644536652838</v>
      </c>
      <c r="DH460">
        <f t="shared" si="538"/>
        <v>6.2413554633471646</v>
      </c>
      <c r="DI460">
        <f t="shared" si="539"/>
        <v>1.6156716417910448</v>
      </c>
      <c r="DJ460">
        <f t="shared" si="540"/>
        <v>96.869386707723891</v>
      </c>
      <c r="DK460">
        <f t="shared" si="541"/>
        <v>3.1306132922761098</v>
      </c>
      <c r="DL460">
        <f t="shared" si="542"/>
        <v>0.4850746268656716</v>
      </c>
      <c r="DM460">
        <f t="shared" si="543"/>
        <v>91.452991452991455</v>
      </c>
      <c r="DN460">
        <f t="shared" si="544"/>
        <v>8.5470085470085468</v>
      </c>
      <c r="DO460">
        <f t="shared" si="545"/>
        <v>0</v>
      </c>
      <c r="DP460" t="e">
        <f t="shared" si="546"/>
        <v>#DIV/0!</v>
      </c>
      <c r="DQ460" t="e">
        <f t="shared" si="547"/>
        <v>#DIV/0!</v>
      </c>
      <c r="DR460">
        <f t="shared" si="548"/>
        <v>8.9137645107794358E-2</v>
      </c>
      <c r="DS460">
        <f t="shared" si="549"/>
        <v>99.069767441860463</v>
      </c>
      <c r="DT460">
        <f t="shared" si="550"/>
        <v>0.93023255813953487</v>
      </c>
      <c r="DU460">
        <f t="shared" si="551"/>
        <v>0.44941956882255396</v>
      </c>
      <c r="DV460">
        <f t="shared" si="552"/>
        <v>94.280442804428048</v>
      </c>
      <c r="DW460">
        <f t="shared" si="553"/>
        <v>5.719557195571956</v>
      </c>
      <c r="DX460">
        <f t="shared" si="554"/>
        <v>1.464759535655058</v>
      </c>
      <c r="DY460">
        <f t="shared" si="555"/>
        <v>92.301160486838384</v>
      </c>
      <c r="DZ460">
        <f t="shared" si="556"/>
        <v>7.6988395131616194</v>
      </c>
      <c r="EA460">
        <f t="shared" si="557"/>
        <v>3.2238805970149254</v>
      </c>
      <c r="EB460">
        <f t="shared" si="558"/>
        <v>58.78343621399177</v>
      </c>
      <c r="EC460">
        <f t="shared" si="559"/>
        <v>41.21656378600823</v>
      </c>
      <c r="ED460">
        <f t="shared" si="560"/>
        <v>0.50373134328358204</v>
      </c>
      <c r="EE460">
        <f t="shared" si="561"/>
        <v>63.786008230452673</v>
      </c>
      <c r="EF460">
        <f t="shared" si="562"/>
        <v>36.213991769547327</v>
      </c>
      <c r="EG460">
        <f t="shared" si="563"/>
        <v>2.8872305140961858</v>
      </c>
      <c r="EH460">
        <f t="shared" si="564"/>
        <v>72.68811028144745</v>
      </c>
      <c r="EI460">
        <f t="shared" si="565"/>
        <v>27.311889718552557</v>
      </c>
    </row>
    <row r="461" spans="1:139" x14ac:dyDescent="0.25">
      <c r="A461" t="s">
        <v>2974</v>
      </c>
      <c r="B461">
        <v>460</v>
      </c>
      <c r="C461" t="s">
        <v>519</v>
      </c>
      <c r="D461" t="s">
        <v>3187</v>
      </c>
      <c r="E461">
        <v>1066063</v>
      </c>
      <c r="F461">
        <v>540021</v>
      </c>
      <c r="G461">
        <v>526042</v>
      </c>
      <c r="H461">
        <v>240292</v>
      </c>
      <c r="I461">
        <v>170081</v>
      </c>
      <c r="J461">
        <v>70211</v>
      </c>
      <c r="K461">
        <f t="shared" si="502"/>
        <v>22.540131305560742</v>
      </c>
      <c r="L461">
        <f t="shared" si="503"/>
        <v>31.495256665944471</v>
      </c>
      <c r="M461">
        <f t="shared" si="504"/>
        <v>13.347033126632473</v>
      </c>
      <c r="N461">
        <f t="shared" si="566"/>
        <v>70.780966490769558</v>
      </c>
      <c r="O461">
        <f t="shared" si="567"/>
        <v>29.219033509230435</v>
      </c>
      <c r="P461">
        <f t="shared" si="505"/>
        <v>62.23594626537713</v>
      </c>
      <c r="Q461">
        <f t="shared" si="506"/>
        <v>8.1251144440930201</v>
      </c>
      <c r="R461">
        <f t="shared" si="507"/>
        <v>5.4392156209944567</v>
      </c>
      <c r="S461">
        <f t="shared" si="568"/>
        <v>5.704725916801225</v>
      </c>
      <c r="T461">
        <f t="shared" si="508"/>
        <v>18.494997752734172</v>
      </c>
      <c r="U461">
        <f t="shared" si="509"/>
        <v>37.764053734622877</v>
      </c>
      <c r="V461">
        <f t="shared" si="510"/>
        <v>9074400</v>
      </c>
      <c r="W461">
        <v>63247</v>
      </c>
      <c r="X461">
        <v>46805</v>
      </c>
      <c r="Y461">
        <v>16442</v>
      </c>
      <c r="Z461">
        <v>83059</v>
      </c>
      <c r="AA461">
        <v>48508</v>
      </c>
      <c r="AB461">
        <v>34551</v>
      </c>
      <c r="AC461">
        <v>3242</v>
      </c>
      <c r="AD461">
        <v>2810</v>
      </c>
      <c r="AE461">
        <v>432</v>
      </c>
      <c r="AF461">
        <v>5814</v>
      </c>
      <c r="AG461">
        <v>5506</v>
      </c>
      <c r="AH461">
        <v>308</v>
      </c>
      <c r="AI461">
        <v>5402</v>
      </c>
      <c r="AJ461">
        <v>3988</v>
      </c>
      <c r="AK461">
        <v>1414</v>
      </c>
      <c r="AL461">
        <v>8308</v>
      </c>
      <c r="AM461">
        <v>7384</v>
      </c>
      <c r="AN461">
        <v>924</v>
      </c>
      <c r="AO461">
        <v>982</v>
      </c>
      <c r="AP461">
        <v>960</v>
      </c>
      <c r="AQ461">
        <v>22</v>
      </c>
      <c r="AR461">
        <v>13708</v>
      </c>
      <c r="AS461">
        <v>10646</v>
      </c>
      <c r="AT461">
        <v>3062</v>
      </c>
      <c r="AU461">
        <v>100</v>
      </c>
      <c r="AV461">
        <v>92</v>
      </c>
      <c r="AW461">
        <v>8</v>
      </c>
      <c r="AX461">
        <v>12970</v>
      </c>
      <c r="AY461">
        <v>12028</v>
      </c>
      <c r="AZ461">
        <v>942</v>
      </c>
      <c r="BA461">
        <v>6588</v>
      </c>
      <c r="BB461">
        <v>6310</v>
      </c>
      <c r="BC461">
        <v>278</v>
      </c>
      <c r="BD461">
        <v>1776</v>
      </c>
      <c r="BE461">
        <v>1504</v>
      </c>
      <c r="BF461">
        <v>272</v>
      </c>
      <c r="BG461">
        <v>18</v>
      </c>
      <c r="BH461">
        <v>14</v>
      </c>
      <c r="BI461">
        <v>4</v>
      </c>
      <c r="BJ461">
        <v>612</v>
      </c>
      <c r="BK461">
        <v>594</v>
      </c>
      <c r="BL461">
        <v>18</v>
      </c>
      <c r="BM461">
        <v>2592</v>
      </c>
      <c r="BN461">
        <v>2412</v>
      </c>
      <c r="BO461">
        <v>180</v>
      </c>
      <c r="BP461">
        <v>6968</v>
      </c>
      <c r="BQ461">
        <v>6276</v>
      </c>
      <c r="BR461">
        <v>692</v>
      </c>
      <c r="BS461">
        <v>13500</v>
      </c>
      <c r="BT461">
        <v>7230</v>
      </c>
      <c r="BU461">
        <v>6270</v>
      </c>
      <c r="BV461">
        <v>1716</v>
      </c>
      <c r="BW461">
        <v>1064</v>
      </c>
      <c r="BX461">
        <v>652</v>
      </c>
      <c r="BY461">
        <v>9690</v>
      </c>
      <c r="BZ461">
        <v>5950</v>
      </c>
      <c r="CA461">
        <v>3740</v>
      </c>
      <c r="CB461" t="str">
        <f t="shared" si="569"/>
        <v>AgriculturalLabourersTotal</v>
      </c>
      <c r="CC461" t="str">
        <f t="shared" si="570"/>
        <v>AgriculturalLabourersMale</v>
      </c>
      <c r="CD461" t="str">
        <f t="shared" si="571"/>
        <v>AgriculturalLabourersFemale</v>
      </c>
      <c r="CE461">
        <f t="shared" si="511"/>
        <v>26.320892913621762</v>
      </c>
      <c r="CF461">
        <f t="shared" si="512"/>
        <v>74.003510047907412</v>
      </c>
      <c r="CG461">
        <f t="shared" si="513"/>
        <v>25.996489952092588</v>
      </c>
      <c r="CH461">
        <f t="shared" si="514"/>
        <v>34.565861535132257</v>
      </c>
      <c r="CI461">
        <f t="shared" si="515"/>
        <v>58.401858919563196</v>
      </c>
      <c r="CJ461">
        <f t="shared" si="516"/>
        <v>41.598141080436797</v>
      </c>
      <c r="CK461">
        <f t="shared" si="517"/>
        <v>1.3491918166231085</v>
      </c>
      <c r="CL461">
        <f t="shared" si="518"/>
        <v>86.67489204194942</v>
      </c>
      <c r="CM461">
        <f t="shared" si="519"/>
        <v>13.325107958050586</v>
      </c>
      <c r="CN461">
        <f t="shared" si="520"/>
        <v>2.4195562066152849</v>
      </c>
      <c r="CO461">
        <f t="shared" si="521"/>
        <v>94.702442380460965</v>
      </c>
      <c r="CP461">
        <f t="shared" si="572"/>
        <v>5.2975576195390435</v>
      </c>
      <c r="CQ461">
        <f t="shared" si="522"/>
        <v>2.2480981472541743</v>
      </c>
      <c r="CR461">
        <f t="shared" si="523"/>
        <v>73.824509440947793</v>
      </c>
      <c r="CS461">
        <f t="shared" si="524"/>
        <v>26.1754905590522</v>
      </c>
      <c r="CT461">
        <f t="shared" si="525"/>
        <v>3.4574600902235617</v>
      </c>
      <c r="CU461">
        <f t="shared" si="526"/>
        <v>88.878189696677907</v>
      </c>
      <c r="CV461">
        <f t="shared" si="527"/>
        <v>11.1218103033221</v>
      </c>
      <c r="CW461">
        <f t="shared" si="528"/>
        <v>0.40866945216653072</v>
      </c>
      <c r="CX461">
        <f t="shared" si="529"/>
        <v>97.759674134419555</v>
      </c>
      <c r="CY461">
        <f t="shared" si="530"/>
        <v>2.2403258655804481</v>
      </c>
      <c r="CZ461">
        <f t="shared" si="531"/>
        <v>5.704725916801225</v>
      </c>
      <c r="DA461">
        <f t="shared" si="532"/>
        <v>77.662678727750219</v>
      </c>
      <c r="DB461">
        <f t="shared" si="533"/>
        <v>22.337321272249781</v>
      </c>
      <c r="DC461">
        <f t="shared" si="534"/>
        <v>4.1616033825512294E-2</v>
      </c>
      <c r="DD461">
        <f t="shared" si="535"/>
        <v>92</v>
      </c>
      <c r="DE461">
        <f t="shared" si="573"/>
        <v>8</v>
      </c>
      <c r="DF461">
        <f t="shared" si="536"/>
        <v>5.3975995871689442</v>
      </c>
      <c r="DG461">
        <f t="shared" si="537"/>
        <v>92.73708558211257</v>
      </c>
      <c r="DH461">
        <f t="shared" si="538"/>
        <v>7.2629144178874325</v>
      </c>
      <c r="DI461">
        <f t="shared" si="539"/>
        <v>2.7416643084247498</v>
      </c>
      <c r="DJ461">
        <f t="shared" si="540"/>
        <v>95.780206435944137</v>
      </c>
      <c r="DK461">
        <f t="shared" si="541"/>
        <v>4.219793564055859</v>
      </c>
      <c r="DL461">
        <f t="shared" si="542"/>
        <v>0.73910076074109832</v>
      </c>
      <c r="DM461">
        <f t="shared" si="543"/>
        <v>84.684684684684683</v>
      </c>
      <c r="DN461">
        <f t="shared" si="544"/>
        <v>15.315315315315313</v>
      </c>
      <c r="DO461">
        <f t="shared" si="545"/>
        <v>7.490886088592213E-3</v>
      </c>
      <c r="DP461">
        <f t="shared" si="546"/>
        <v>77.777777777777786</v>
      </c>
      <c r="DQ461">
        <f t="shared" si="547"/>
        <v>22.222222222222221</v>
      </c>
      <c r="DR461">
        <f t="shared" si="548"/>
        <v>0.25469012701213523</v>
      </c>
      <c r="DS461">
        <f t="shared" si="549"/>
        <v>97.058823529411768</v>
      </c>
      <c r="DT461">
        <f t="shared" si="550"/>
        <v>2.9411764705882351</v>
      </c>
      <c r="DU461">
        <f t="shared" si="551"/>
        <v>1.0786875967572787</v>
      </c>
      <c r="DV461">
        <f t="shared" si="552"/>
        <v>93.055555555555557</v>
      </c>
      <c r="DW461">
        <f t="shared" si="553"/>
        <v>6.9444444444444446</v>
      </c>
      <c r="DX461">
        <f t="shared" si="554"/>
        <v>2.8998052369616967</v>
      </c>
      <c r="DY461">
        <f t="shared" si="555"/>
        <v>90.068886337543049</v>
      </c>
      <c r="DZ461">
        <f t="shared" si="556"/>
        <v>9.931113662456946</v>
      </c>
      <c r="EA461">
        <f t="shared" si="557"/>
        <v>5.6181645664441593</v>
      </c>
      <c r="EB461">
        <f t="shared" si="558"/>
        <v>53.555555555555557</v>
      </c>
      <c r="EC461">
        <f t="shared" si="559"/>
        <v>46.444444444444443</v>
      </c>
      <c r="ED461">
        <f t="shared" si="560"/>
        <v>0.71413114044579096</v>
      </c>
      <c r="EE461">
        <f t="shared" si="561"/>
        <v>62.004662004662002</v>
      </c>
      <c r="EF461">
        <f t="shared" si="562"/>
        <v>37.995337995337998</v>
      </c>
      <c r="EG461">
        <f t="shared" si="563"/>
        <v>4.0325936776921409</v>
      </c>
      <c r="EH461">
        <f t="shared" si="564"/>
        <v>61.403508771929829</v>
      </c>
      <c r="EI461">
        <f t="shared" si="565"/>
        <v>38.596491228070171</v>
      </c>
    </row>
    <row r="462" spans="1:139" x14ac:dyDescent="0.25">
      <c r="A462" t="s">
        <v>2975</v>
      </c>
      <c r="B462">
        <v>461</v>
      </c>
      <c r="C462" t="s">
        <v>520</v>
      </c>
      <c r="D462" t="s">
        <v>3187</v>
      </c>
      <c r="E462">
        <v>749237</v>
      </c>
      <c r="F462">
        <v>379114</v>
      </c>
      <c r="G462">
        <v>370123</v>
      </c>
      <c r="H462">
        <v>227046</v>
      </c>
      <c r="I462">
        <v>154951</v>
      </c>
      <c r="J462">
        <v>72095</v>
      </c>
      <c r="K462">
        <f t="shared" si="502"/>
        <v>30.303628891792584</v>
      </c>
      <c r="L462">
        <f t="shared" si="503"/>
        <v>40.871874950542583</v>
      </c>
      <c r="M462">
        <f t="shared" si="504"/>
        <v>19.478659796878333</v>
      </c>
      <c r="N462">
        <f t="shared" si="566"/>
        <v>68.246522731076524</v>
      </c>
      <c r="O462">
        <f t="shared" si="567"/>
        <v>31.753477268923479</v>
      </c>
      <c r="P462">
        <f t="shared" si="505"/>
        <v>65.928490261885258</v>
      </c>
      <c r="Q462">
        <f t="shared" si="506"/>
        <v>12.410700915233038</v>
      </c>
      <c r="R462">
        <f t="shared" si="507"/>
        <v>3.9401707143045903</v>
      </c>
      <c r="S462">
        <f t="shared" si="568"/>
        <v>4.9514195361292419</v>
      </c>
      <c r="T462">
        <f t="shared" si="508"/>
        <v>12.769218572447876</v>
      </c>
      <c r="U462">
        <f t="shared" si="509"/>
        <v>34.071509738114749</v>
      </c>
      <c r="V462">
        <f t="shared" si="510"/>
        <v>7735800.0000000009</v>
      </c>
      <c r="W462">
        <v>89496</v>
      </c>
      <c r="X462">
        <v>59466</v>
      </c>
      <c r="Y462">
        <v>30030</v>
      </c>
      <c r="Z462">
        <v>58550</v>
      </c>
      <c r="AA462">
        <v>30415</v>
      </c>
      <c r="AB462">
        <v>28135</v>
      </c>
      <c r="AC462">
        <v>1642</v>
      </c>
      <c r="AD462">
        <v>1368</v>
      </c>
      <c r="AE462">
        <v>274</v>
      </c>
      <c r="AF462">
        <v>19630</v>
      </c>
      <c r="AG462">
        <v>18670</v>
      </c>
      <c r="AH462">
        <v>960</v>
      </c>
      <c r="AI462">
        <v>3264</v>
      </c>
      <c r="AJ462">
        <v>2498</v>
      </c>
      <c r="AK462">
        <v>766</v>
      </c>
      <c r="AL462">
        <v>5284</v>
      </c>
      <c r="AM462">
        <v>4240</v>
      </c>
      <c r="AN462">
        <v>1044</v>
      </c>
      <c r="AO462">
        <v>2156</v>
      </c>
      <c r="AP462">
        <v>2046</v>
      </c>
      <c r="AQ462">
        <v>110</v>
      </c>
      <c r="AR462">
        <v>11242</v>
      </c>
      <c r="AS462">
        <v>8274</v>
      </c>
      <c r="AT462">
        <v>2968</v>
      </c>
      <c r="AU462">
        <v>58</v>
      </c>
      <c r="AV462">
        <v>58</v>
      </c>
      <c r="AW462">
        <v>0</v>
      </c>
      <c r="AX462">
        <v>8888</v>
      </c>
      <c r="AY462">
        <v>8142</v>
      </c>
      <c r="AZ462">
        <v>746</v>
      </c>
      <c r="BA462">
        <v>4342</v>
      </c>
      <c r="BB462">
        <v>4146</v>
      </c>
      <c r="BC462">
        <v>196</v>
      </c>
      <c r="BD462">
        <v>1434</v>
      </c>
      <c r="BE462">
        <v>1220</v>
      </c>
      <c r="BF462">
        <v>214</v>
      </c>
      <c r="BG462">
        <v>14</v>
      </c>
      <c r="BH462">
        <v>8</v>
      </c>
      <c r="BI462">
        <v>6</v>
      </c>
      <c r="BJ462">
        <v>288</v>
      </c>
      <c r="BK462">
        <v>282</v>
      </c>
      <c r="BL462">
        <v>6</v>
      </c>
      <c r="BM462">
        <v>1412</v>
      </c>
      <c r="BN462">
        <v>1332</v>
      </c>
      <c r="BO462">
        <v>80</v>
      </c>
      <c r="BP462">
        <v>3876</v>
      </c>
      <c r="BQ462">
        <v>3458</v>
      </c>
      <c r="BR462">
        <v>418</v>
      </c>
      <c r="BS462">
        <v>9230</v>
      </c>
      <c r="BT462">
        <v>5152</v>
      </c>
      <c r="BU462">
        <v>4078</v>
      </c>
      <c r="BV462">
        <v>804</v>
      </c>
      <c r="BW462">
        <v>500</v>
      </c>
      <c r="BX462">
        <v>304</v>
      </c>
      <c r="BY462">
        <v>5436</v>
      </c>
      <c r="BZ462">
        <v>3676</v>
      </c>
      <c r="CA462">
        <v>1760</v>
      </c>
      <c r="CB462" t="str">
        <f t="shared" si="569"/>
        <v>CultivatorsTotal</v>
      </c>
      <c r="CC462" t="str">
        <f t="shared" si="570"/>
        <v>CultivatorsMale</v>
      </c>
      <c r="CD462" t="str">
        <f t="shared" si="571"/>
        <v>CultivatorsFemale</v>
      </c>
      <c r="CE462">
        <f t="shared" si="511"/>
        <v>39.417562960809704</v>
      </c>
      <c r="CF462">
        <f t="shared" si="512"/>
        <v>66.445427728613566</v>
      </c>
      <c r="CG462">
        <f t="shared" si="513"/>
        <v>33.554572271386427</v>
      </c>
      <c r="CH462">
        <f t="shared" si="514"/>
        <v>25.787725835293291</v>
      </c>
      <c r="CI462">
        <f t="shared" si="515"/>
        <v>51.947053800170792</v>
      </c>
      <c r="CJ462">
        <f t="shared" si="516"/>
        <v>48.052946199829208</v>
      </c>
      <c r="CK462">
        <f t="shared" si="517"/>
        <v>0.72320146578226441</v>
      </c>
      <c r="CL462">
        <f t="shared" si="518"/>
        <v>83.313032886723505</v>
      </c>
      <c r="CM462">
        <f t="shared" si="519"/>
        <v>16.686967113276491</v>
      </c>
      <c r="CN462">
        <f t="shared" si="520"/>
        <v>8.6458250750949155</v>
      </c>
      <c r="CO462">
        <f t="shared" si="521"/>
        <v>95.109526235354053</v>
      </c>
      <c r="CP462">
        <f t="shared" si="572"/>
        <v>4.8904737646459502</v>
      </c>
      <c r="CQ462">
        <f t="shared" si="522"/>
        <v>1.4375941439179725</v>
      </c>
      <c r="CR462">
        <f t="shared" si="523"/>
        <v>76.531862745098039</v>
      </c>
      <c r="CS462">
        <f t="shared" si="524"/>
        <v>23.468137254901961</v>
      </c>
      <c r="CT462">
        <f t="shared" si="525"/>
        <v>2.3272816962201492</v>
      </c>
      <c r="CU462">
        <f t="shared" si="526"/>
        <v>80.242240726722187</v>
      </c>
      <c r="CV462">
        <f t="shared" si="527"/>
        <v>19.75775927327782</v>
      </c>
      <c r="CW462">
        <f t="shared" si="528"/>
        <v>0.94958730829875893</v>
      </c>
      <c r="CX462">
        <f t="shared" si="529"/>
        <v>94.897959183673478</v>
      </c>
      <c r="CY462">
        <f t="shared" si="530"/>
        <v>5.1020408163265305</v>
      </c>
      <c r="CZ462">
        <f t="shared" si="531"/>
        <v>4.9514195361292419</v>
      </c>
      <c r="DA462">
        <f t="shared" si="532"/>
        <v>73.599003735990038</v>
      </c>
      <c r="DB462">
        <f t="shared" si="533"/>
        <v>26.400996264009962</v>
      </c>
      <c r="DC462">
        <f t="shared" si="534"/>
        <v>2.5545484175012994E-2</v>
      </c>
      <c r="DD462">
        <f t="shared" si="535"/>
        <v>100</v>
      </c>
      <c r="DE462">
        <f t="shared" si="573"/>
        <v>0</v>
      </c>
      <c r="DF462">
        <f t="shared" si="536"/>
        <v>3.9146252301295772</v>
      </c>
      <c r="DG462">
        <f t="shared" si="537"/>
        <v>91.606660666066603</v>
      </c>
      <c r="DH462">
        <f t="shared" si="538"/>
        <v>8.3933393339333939</v>
      </c>
      <c r="DI462">
        <f t="shared" si="539"/>
        <v>1.9123877980673518</v>
      </c>
      <c r="DJ462">
        <f t="shared" si="540"/>
        <v>95.485951174573927</v>
      </c>
      <c r="DK462">
        <f t="shared" si="541"/>
        <v>4.5140488254260713</v>
      </c>
      <c r="DL462">
        <f t="shared" si="542"/>
        <v>0.63159007425807978</v>
      </c>
      <c r="DM462">
        <f t="shared" si="543"/>
        <v>85.076708507670844</v>
      </c>
      <c r="DN462">
        <f t="shared" si="544"/>
        <v>14.923291492329149</v>
      </c>
      <c r="DO462">
        <f t="shared" si="545"/>
        <v>6.1661513525893431E-3</v>
      </c>
      <c r="DP462">
        <f t="shared" si="546"/>
        <v>57.142857142857139</v>
      </c>
      <c r="DQ462">
        <f t="shared" si="547"/>
        <v>42.857142857142854</v>
      </c>
      <c r="DR462">
        <f t="shared" si="548"/>
        <v>0.12684654211040935</v>
      </c>
      <c r="DS462">
        <f t="shared" si="549"/>
        <v>97.916666666666657</v>
      </c>
      <c r="DT462">
        <f t="shared" si="550"/>
        <v>2.083333333333333</v>
      </c>
      <c r="DU462">
        <f t="shared" si="551"/>
        <v>0.62190040784686806</v>
      </c>
      <c r="DV462">
        <f t="shared" si="552"/>
        <v>94.334277620396605</v>
      </c>
      <c r="DW462">
        <f t="shared" si="553"/>
        <v>5.6657223796034</v>
      </c>
      <c r="DX462">
        <f t="shared" si="554"/>
        <v>1.7071430459025922</v>
      </c>
      <c r="DY462">
        <f t="shared" si="555"/>
        <v>89.215686274509807</v>
      </c>
      <c r="DZ462">
        <f t="shared" si="556"/>
        <v>10.784313725490197</v>
      </c>
      <c r="EA462">
        <f t="shared" si="557"/>
        <v>4.0652554988856888</v>
      </c>
      <c r="EB462">
        <f t="shared" si="558"/>
        <v>55.817984832069335</v>
      </c>
      <c r="EC462">
        <f t="shared" si="559"/>
        <v>44.182015167930658</v>
      </c>
      <c r="ED462">
        <f t="shared" si="560"/>
        <v>0.35411326339155941</v>
      </c>
      <c r="EE462">
        <f t="shared" si="561"/>
        <v>62.189054726368155</v>
      </c>
      <c r="EF462">
        <f t="shared" si="562"/>
        <v>37.810945273631837</v>
      </c>
      <c r="EG462">
        <f t="shared" si="563"/>
        <v>2.3942284823339763</v>
      </c>
      <c r="EH462">
        <f t="shared" si="564"/>
        <v>67.62325239146432</v>
      </c>
      <c r="EI462">
        <f t="shared" si="565"/>
        <v>32.376747608535688</v>
      </c>
    </row>
    <row r="463" spans="1:139" x14ac:dyDescent="0.25">
      <c r="A463" t="s">
        <v>2976</v>
      </c>
      <c r="B463">
        <v>462</v>
      </c>
      <c r="C463" t="s">
        <v>521</v>
      </c>
      <c r="D463" t="s">
        <v>3187</v>
      </c>
      <c r="E463">
        <v>1127033</v>
      </c>
      <c r="F463">
        <v>575912</v>
      </c>
      <c r="G463">
        <v>551121</v>
      </c>
      <c r="H463">
        <v>275117</v>
      </c>
      <c r="I463">
        <v>194440</v>
      </c>
      <c r="J463">
        <v>80677</v>
      </c>
      <c r="K463">
        <f t="shared" si="502"/>
        <v>24.410731540247713</v>
      </c>
      <c r="L463">
        <f t="shared" si="503"/>
        <v>33.762102543444136</v>
      </c>
      <c r="M463">
        <f t="shared" si="504"/>
        <v>14.63870910380842</v>
      </c>
      <c r="N463">
        <f t="shared" si="566"/>
        <v>70.675385381492234</v>
      </c>
      <c r="O463">
        <f t="shared" si="567"/>
        <v>29.324614618507759</v>
      </c>
      <c r="P463">
        <f t="shared" si="505"/>
        <v>75.74268402170712</v>
      </c>
      <c r="Q463">
        <f t="shared" si="506"/>
        <v>4.4315691142313991</v>
      </c>
      <c r="R463">
        <f t="shared" si="507"/>
        <v>2.9521985191754778</v>
      </c>
      <c r="S463">
        <f t="shared" si="568"/>
        <v>3.7198719090423347</v>
      </c>
      <c r="T463">
        <f t="shared" si="508"/>
        <v>13.153676435843659</v>
      </c>
      <c r="U463">
        <f t="shared" si="509"/>
        <v>24.257315978292873</v>
      </c>
      <c r="V463">
        <f t="shared" si="510"/>
        <v>6673600</v>
      </c>
      <c r="W463">
        <v>77085</v>
      </c>
      <c r="X463">
        <v>57533</v>
      </c>
      <c r="Y463">
        <v>19552</v>
      </c>
      <c r="Z463">
        <v>128978</v>
      </c>
      <c r="AA463">
        <v>82572</v>
      </c>
      <c r="AB463">
        <v>46406</v>
      </c>
      <c r="AC463">
        <v>2318</v>
      </c>
      <c r="AD463">
        <v>1797</v>
      </c>
      <c r="AE463">
        <v>521</v>
      </c>
      <c r="AF463">
        <v>502</v>
      </c>
      <c r="AG463">
        <v>406</v>
      </c>
      <c r="AH463">
        <v>96</v>
      </c>
      <c r="AI463">
        <v>6861</v>
      </c>
      <c r="AJ463">
        <v>4870</v>
      </c>
      <c r="AK463">
        <v>1991</v>
      </c>
      <c r="AL463">
        <v>4829</v>
      </c>
      <c r="AM463">
        <v>4295</v>
      </c>
      <c r="AN463">
        <v>534</v>
      </c>
      <c r="AO463">
        <v>1023</v>
      </c>
      <c r="AP463">
        <v>999</v>
      </c>
      <c r="AQ463">
        <v>24</v>
      </c>
      <c r="AR463">
        <v>10234</v>
      </c>
      <c r="AS463">
        <v>8516</v>
      </c>
      <c r="AT463">
        <v>1718</v>
      </c>
      <c r="AU463">
        <v>36</v>
      </c>
      <c r="AV463">
        <v>34</v>
      </c>
      <c r="AW463">
        <v>2</v>
      </c>
      <c r="AX463">
        <v>8086</v>
      </c>
      <c r="AY463">
        <v>7358</v>
      </c>
      <c r="AZ463">
        <v>728</v>
      </c>
      <c r="BA463">
        <v>4184</v>
      </c>
      <c r="BB463">
        <v>4075</v>
      </c>
      <c r="BC463">
        <v>109</v>
      </c>
      <c r="BD463">
        <v>1093</v>
      </c>
      <c r="BE463">
        <v>975</v>
      </c>
      <c r="BF463">
        <v>118</v>
      </c>
      <c r="BG463">
        <v>6</v>
      </c>
      <c r="BH463">
        <v>6</v>
      </c>
      <c r="BI463">
        <v>0</v>
      </c>
      <c r="BJ463">
        <v>298</v>
      </c>
      <c r="BK463">
        <v>295</v>
      </c>
      <c r="BL463">
        <v>3</v>
      </c>
      <c r="BM463">
        <v>1797</v>
      </c>
      <c r="BN463">
        <v>1710</v>
      </c>
      <c r="BO463">
        <v>87</v>
      </c>
      <c r="BP463">
        <v>6434</v>
      </c>
      <c r="BQ463">
        <v>5980</v>
      </c>
      <c r="BR463">
        <v>454</v>
      </c>
      <c r="BS463">
        <v>11839</v>
      </c>
      <c r="BT463">
        <v>7072</v>
      </c>
      <c r="BU463">
        <v>4767</v>
      </c>
      <c r="BV463">
        <v>1788</v>
      </c>
      <c r="BW463">
        <v>916</v>
      </c>
      <c r="BX463">
        <v>872</v>
      </c>
      <c r="BY463">
        <v>7726</v>
      </c>
      <c r="BZ463">
        <v>5031</v>
      </c>
      <c r="CA463">
        <v>2695</v>
      </c>
      <c r="CB463" t="str">
        <f t="shared" si="569"/>
        <v>AgriculturalLabourersTotal</v>
      </c>
      <c r="CC463" t="str">
        <f t="shared" si="570"/>
        <v>AgriculturalLabourersMale</v>
      </c>
      <c r="CD463" t="str">
        <f t="shared" si="571"/>
        <v>AgriculturalLabourersFemale</v>
      </c>
      <c r="CE463">
        <f t="shared" si="511"/>
        <v>28.018988284984207</v>
      </c>
      <c r="CF463">
        <f t="shared" si="512"/>
        <v>74.63579165855873</v>
      </c>
      <c r="CG463">
        <f t="shared" si="513"/>
        <v>25.36420834144127</v>
      </c>
      <c r="CH463">
        <f t="shared" si="514"/>
        <v>46.88114511280655</v>
      </c>
      <c r="CI463">
        <f t="shared" si="515"/>
        <v>64.020220502721386</v>
      </c>
      <c r="CJ463">
        <f t="shared" si="516"/>
        <v>35.979779497278606</v>
      </c>
      <c r="CK463">
        <f t="shared" si="517"/>
        <v>0.84255062391637026</v>
      </c>
      <c r="CL463">
        <f t="shared" si="518"/>
        <v>77.523727351164794</v>
      </c>
      <c r="CM463">
        <f t="shared" si="519"/>
        <v>22.476272648835202</v>
      </c>
      <c r="CN463">
        <f t="shared" si="520"/>
        <v>0.18246782278085324</v>
      </c>
      <c r="CO463">
        <f t="shared" si="521"/>
        <v>80.876494023904371</v>
      </c>
      <c r="CP463">
        <f t="shared" si="572"/>
        <v>19.123505976095618</v>
      </c>
      <c r="CQ463">
        <f t="shared" si="522"/>
        <v>2.493848071911223</v>
      </c>
      <c r="CR463">
        <f t="shared" si="523"/>
        <v>70.980906573385809</v>
      </c>
      <c r="CS463">
        <f t="shared" si="524"/>
        <v>29.019093426614194</v>
      </c>
      <c r="CT463">
        <f t="shared" si="525"/>
        <v>1.7552532195393231</v>
      </c>
      <c r="CU463">
        <f t="shared" si="526"/>
        <v>88.941809898529712</v>
      </c>
      <c r="CV463">
        <f t="shared" si="527"/>
        <v>11.058190101470283</v>
      </c>
      <c r="CW463">
        <f t="shared" si="528"/>
        <v>0.37184179821675867</v>
      </c>
      <c r="CX463">
        <f t="shared" si="529"/>
        <v>97.653958944281527</v>
      </c>
      <c r="CY463">
        <f t="shared" si="530"/>
        <v>2.3460410557184752</v>
      </c>
      <c r="CZ463">
        <f t="shared" si="531"/>
        <v>3.7198719090423347</v>
      </c>
      <c r="DA463">
        <f t="shared" si="532"/>
        <v>83.212820011725626</v>
      </c>
      <c r="DB463">
        <f t="shared" si="533"/>
        <v>16.787179988274378</v>
      </c>
      <c r="DC463">
        <f t="shared" si="534"/>
        <v>1.3085341872730511E-2</v>
      </c>
      <c r="DD463">
        <f t="shared" si="535"/>
        <v>94.444444444444443</v>
      </c>
      <c r="DE463">
        <f t="shared" si="573"/>
        <v>5.5555555555555554</v>
      </c>
      <c r="DF463">
        <f t="shared" si="536"/>
        <v>2.9391131773027475</v>
      </c>
      <c r="DG463">
        <f t="shared" si="537"/>
        <v>90.9967845659164</v>
      </c>
      <c r="DH463">
        <f t="shared" si="538"/>
        <v>9.0032154340836019</v>
      </c>
      <c r="DI463">
        <f t="shared" si="539"/>
        <v>1.5208075109862349</v>
      </c>
      <c r="DJ463">
        <f t="shared" si="540"/>
        <v>97.394837476099426</v>
      </c>
      <c r="DK463">
        <f t="shared" si="541"/>
        <v>2.6051625239005736</v>
      </c>
      <c r="DL463">
        <f t="shared" si="542"/>
        <v>0.39728551852484578</v>
      </c>
      <c r="DM463">
        <f t="shared" si="543"/>
        <v>89.20402561756633</v>
      </c>
      <c r="DN463">
        <f t="shared" si="544"/>
        <v>10.79597438243367</v>
      </c>
      <c r="DO463">
        <f t="shared" si="545"/>
        <v>2.1808903121217516E-3</v>
      </c>
      <c r="DP463">
        <f t="shared" si="546"/>
        <v>100</v>
      </c>
      <c r="DQ463">
        <f t="shared" si="547"/>
        <v>0</v>
      </c>
      <c r="DR463">
        <f t="shared" si="548"/>
        <v>0.10831755216871367</v>
      </c>
      <c r="DS463">
        <f t="shared" si="549"/>
        <v>98.993288590604024</v>
      </c>
      <c r="DT463">
        <f t="shared" si="550"/>
        <v>1.006711409395973</v>
      </c>
      <c r="DU463">
        <f t="shared" si="551"/>
        <v>0.65317664848046464</v>
      </c>
      <c r="DV463">
        <f t="shared" si="552"/>
        <v>95.158597662771285</v>
      </c>
      <c r="DW463">
        <f t="shared" si="553"/>
        <v>4.8414023372287147</v>
      </c>
      <c r="DX463">
        <f t="shared" si="554"/>
        <v>2.338641378031892</v>
      </c>
      <c r="DY463">
        <f t="shared" si="555"/>
        <v>92.943736400373027</v>
      </c>
      <c r="DZ463">
        <f t="shared" si="556"/>
        <v>7.0562635996269814</v>
      </c>
      <c r="EA463">
        <f t="shared" si="557"/>
        <v>4.3032600675349029</v>
      </c>
      <c r="EB463">
        <f t="shared" si="558"/>
        <v>59.734774896528421</v>
      </c>
      <c r="EC463">
        <f t="shared" si="559"/>
        <v>40.265225103471572</v>
      </c>
      <c r="ED463">
        <f t="shared" si="560"/>
        <v>0.64990531301228205</v>
      </c>
      <c r="EE463">
        <f t="shared" si="561"/>
        <v>51.230425055928407</v>
      </c>
      <c r="EF463">
        <f t="shared" si="562"/>
        <v>48.769574944071586</v>
      </c>
      <c r="EG463">
        <f t="shared" si="563"/>
        <v>2.8082597585754425</v>
      </c>
      <c r="EH463">
        <f t="shared" si="564"/>
        <v>65.117784105617389</v>
      </c>
      <c r="EI463">
        <f t="shared" si="565"/>
        <v>34.882215894382604</v>
      </c>
    </row>
    <row r="464" spans="1:139" x14ac:dyDescent="0.25">
      <c r="A464" t="s">
        <v>2977</v>
      </c>
      <c r="B464">
        <v>463</v>
      </c>
      <c r="C464" t="s">
        <v>522</v>
      </c>
      <c r="D464" t="s">
        <v>3187</v>
      </c>
      <c r="E464">
        <v>1178273</v>
      </c>
      <c r="F464">
        <v>613637</v>
      </c>
      <c r="G464">
        <v>564636</v>
      </c>
      <c r="H464">
        <v>347858</v>
      </c>
      <c r="I464">
        <v>241820</v>
      </c>
      <c r="J464">
        <v>106038</v>
      </c>
      <c r="K464">
        <f t="shared" si="502"/>
        <v>29.522699747851306</v>
      </c>
      <c r="L464">
        <f t="shared" si="503"/>
        <v>39.407662836497799</v>
      </c>
      <c r="M464">
        <f t="shared" si="504"/>
        <v>18.77988651095573</v>
      </c>
      <c r="N464">
        <f t="shared" si="566"/>
        <v>69.516871827009879</v>
      </c>
      <c r="O464">
        <f t="shared" si="567"/>
        <v>30.483128172990128</v>
      </c>
      <c r="P464">
        <f t="shared" si="505"/>
        <v>72.406556698422918</v>
      </c>
      <c r="Q464">
        <f t="shared" si="506"/>
        <v>9.4067119341800396</v>
      </c>
      <c r="R464">
        <f t="shared" si="507"/>
        <v>2.4987207423718876</v>
      </c>
      <c r="S464">
        <f t="shared" si="568"/>
        <v>4.3885723484870267</v>
      </c>
      <c r="T464">
        <f t="shared" si="508"/>
        <v>11.299438276538128</v>
      </c>
      <c r="U464">
        <f t="shared" si="509"/>
        <v>27.593443301577082</v>
      </c>
      <c r="V464">
        <f t="shared" si="510"/>
        <v>9598600</v>
      </c>
      <c r="W464">
        <v>122734</v>
      </c>
      <c r="X464">
        <v>84908</v>
      </c>
      <c r="Y464">
        <v>37826</v>
      </c>
      <c r="Z464">
        <v>127134</v>
      </c>
      <c r="AA464">
        <v>72552</v>
      </c>
      <c r="AB464">
        <v>54582</v>
      </c>
      <c r="AC464">
        <v>2004</v>
      </c>
      <c r="AD464">
        <v>1708</v>
      </c>
      <c r="AE464">
        <v>296</v>
      </c>
      <c r="AF464">
        <v>14024</v>
      </c>
      <c r="AG464">
        <v>13370</v>
      </c>
      <c r="AH464">
        <v>654</v>
      </c>
      <c r="AI464">
        <v>3806</v>
      </c>
      <c r="AJ464">
        <v>3022</v>
      </c>
      <c r="AK464">
        <v>784</v>
      </c>
      <c r="AL464">
        <v>14892</v>
      </c>
      <c r="AM464">
        <v>14088</v>
      </c>
      <c r="AN464">
        <v>804</v>
      </c>
      <c r="AO464">
        <v>7652</v>
      </c>
      <c r="AP464">
        <v>7220</v>
      </c>
      <c r="AQ464">
        <v>432</v>
      </c>
      <c r="AR464">
        <v>15266</v>
      </c>
      <c r="AS464">
        <v>13346</v>
      </c>
      <c r="AT464">
        <v>1920</v>
      </c>
      <c r="AU464">
        <v>24</v>
      </c>
      <c r="AV464">
        <v>24</v>
      </c>
      <c r="AW464">
        <v>0</v>
      </c>
      <c r="AX464">
        <v>8668</v>
      </c>
      <c r="AY464">
        <v>8100</v>
      </c>
      <c r="AZ464">
        <v>568</v>
      </c>
      <c r="BA464">
        <v>5780</v>
      </c>
      <c r="BB464">
        <v>5516</v>
      </c>
      <c r="BC464">
        <v>264</v>
      </c>
      <c r="BD464">
        <v>1126</v>
      </c>
      <c r="BE464">
        <v>990</v>
      </c>
      <c r="BF464">
        <v>136</v>
      </c>
      <c r="BG464">
        <v>14</v>
      </c>
      <c r="BH464">
        <v>14</v>
      </c>
      <c r="BI464">
        <v>0</v>
      </c>
      <c r="BJ464">
        <v>454</v>
      </c>
      <c r="BK464">
        <v>426</v>
      </c>
      <c r="BL464">
        <v>28</v>
      </c>
      <c r="BM464">
        <v>1430</v>
      </c>
      <c r="BN464">
        <v>1352</v>
      </c>
      <c r="BO464">
        <v>78</v>
      </c>
      <c r="BP464">
        <v>4000</v>
      </c>
      <c r="BQ464">
        <v>3624</v>
      </c>
      <c r="BR464">
        <v>376</v>
      </c>
      <c r="BS464">
        <v>8798</v>
      </c>
      <c r="BT464">
        <v>5238</v>
      </c>
      <c r="BU464">
        <v>3560</v>
      </c>
      <c r="BV464">
        <v>1322</v>
      </c>
      <c r="BW464">
        <v>654</v>
      </c>
      <c r="BX464">
        <v>668</v>
      </c>
      <c r="BY464">
        <v>8730</v>
      </c>
      <c r="BZ464">
        <v>5668</v>
      </c>
      <c r="CA464">
        <v>3062</v>
      </c>
      <c r="CB464" t="str">
        <f t="shared" si="569"/>
        <v>AgriculturalLabourersTotal</v>
      </c>
      <c r="CC464" t="str">
        <f t="shared" si="570"/>
        <v>CultivatorsMale</v>
      </c>
      <c r="CD464" t="str">
        <f t="shared" si="571"/>
        <v>AgriculturalLabourersFemale</v>
      </c>
      <c r="CE464">
        <f t="shared" si="511"/>
        <v>35.282787804218962</v>
      </c>
      <c r="CF464">
        <f t="shared" si="512"/>
        <v>69.180504179770878</v>
      </c>
      <c r="CG464">
        <f t="shared" si="513"/>
        <v>30.819495820229115</v>
      </c>
      <c r="CH464">
        <f t="shared" si="514"/>
        <v>36.54767175111683</v>
      </c>
      <c r="CI464">
        <f t="shared" si="515"/>
        <v>57.067346264571242</v>
      </c>
      <c r="CJ464">
        <f t="shared" si="516"/>
        <v>42.932653735428758</v>
      </c>
      <c r="CK464">
        <f t="shared" si="517"/>
        <v>0.57609714308712179</v>
      </c>
      <c r="CL464">
        <f t="shared" si="518"/>
        <v>85.229540918163664</v>
      </c>
      <c r="CM464">
        <f t="shared" si="519"/>
        <v>14.770459081836327</v>
      </c>
      <c r="CN464">
        <f t="shared" si="520"/>
        <v>4.0315301071126726</v>
      </c>
      <c r="CO464">
        <f t="shared" si="521"/>
        <v>95.336565887050767</v>
      </c>
      <c r="CP464">
        <f t="shared" si="572"/>
        <v>4.66343411294923</v>
      </c>
      <c r="CQ464">
        <f t="shared" si="522"/>
        <v>1.0941246140666594</v>
      </c>
      <c r="CR464">
        <f t="shared" si="523"/>
        <v>79.400945874934308</v>
      </c>
      <c r="CS464">
        <f t="shared" si="524"/>
        <v>20.599054125065685</v>
      </c>
      <c r="CT464">
        <f t="shared" si="525"/>
        <v>4.2810572130007074</v>
      </c>
      <c r="CU464">
        <f t="shared" si="526"/>
        <v>94.601128122481867</v>
      </c>
      <c r="CV464">
        <f t="shared" si="527"/>
        <v>5.3988718775181308</v>
      </c>
      <c r="CW464">
        <f t="shared" si="528"/>
        <v>2.1997481731051178</v>
      </c>
      <c r="CX464">
        <f t="shared" si="529"/>
        <v>94.354417145844224</v>
      </c>
      <c r="CY464">
        <f t="shared" si="530"/>
        <v>5.6455828541557764</v>
      </c>
      <c r="CZ464">
        <f t="shared" si="531"/>
        <v>4.3885723484870267</v>
      </c>
      <c r="DA464">
        <f t="shared" si="532"/>
        <v>87.42303157343116</v>
      </c>
      <c r="DB464">
        <f t="shared" si="533"/>
        <v>12.576968426568847</v>
      </c>
      <c r="DC464">
        <f t="shared" si="534"/>
        <v>6.8993669830793025E-3</v>
      </c>
      <c r="DD464">
        <f t="shared" si="535"/>
        <v>100</v>
      </c>
      <c r="DE464">
        <f t="shared" si="573"/>
        <v>0</v>
      </c>
      <c r="DF464">
        <f t="shared" si="536"/>
        <v>2.4918213753888083</v>
      </c>
      <c r="DG464">
        <f t="shared" si="537"/>
        <v>93.44716197508076</v>
      </c>
      <c r="DH464">
        <f t="shared" si="538"/>
        <v>6.5528380249192431</v>
      </c>
      <c r="DI464">
        <f t="shared" si="539"/>
        <v>1.6615975484249319</v>
      </c>
      <c r="DJ464">
        <f t="shared" si="540"/>
        <v>95.432525951557096</v>
      </c>
      <c r="DK464">
        <f t="shared" si="541"/>
        <v>4.5674740484429064</v>
      </c>
      <c r="DL464">
        <f t="shared" si="542"/>
        <v>0.3236953009561373</v>
      </c>
      <c r="DM464">
        <f t="shared" si="543"/>
        <v>87.921847246891645</v>
      </c>
      <c r="DN464">
        <f t="shared" si="544"/>
        <v>12.078152753108348</v>
      </c>
      <c r="DO464">
        <f t="shared" si="545"/>
        <v>4.0246307401295934E-3</v>
      </c>
      <c r="DP464">
        <f t="shared" si="546"/>
        <v>100</v>
      </c>
      <c r="DQ464">
        <f t="shared" si="547"/>
        <v>0</v>
      </c>
      <c r="DR464">
        <f t="shared" si="548"/>
        <v>0.1305130254299168</v>
      </c>
      <c r="DS464">
        <f t="shared" si="549"/>
        <v>93.832599118942724</v>
      </c>
      <c r="DT464">
        <f t="shared" si="550"/>
        <v>6.1674008810572687</v>
      </c>
      <c r="DU464">
        <f t="shared" si="551"/>
        <v>0.41108728274180845</v>
      </c>
      <c r="DV464">
        <f t="shared" si="552"/>
        <v>94.545454545454547</v>
      </c>
      <c r="DW464">
        <f t="shared" si="553"/>
        <v>5.4545454545454541</v>
      </c>
      <c r="DX464">
        <f t="shared" si="554"/>
        <v>1.1498944971798839</v>
      </c>
      <c r="DY464">
        <f t="shared" si="555"/>
        <v>90.600000000000009</v>
      </c>
      <c r="DZ464">
        <f t="shared" si="556"/>
        <v>9.4</v>
      </c>
      <c r="EA464">
        <f t="shared" si="557"/>
        <v>2.5291929465471545</v>
      </c>
      <c r="EB464">
        <f t="shared" si="558"/>
        <v>59.536258240509213</v>
      </c>
      <c r="EC464">
        <f t="shared" si="559"/>
        <v>40.463741759490794</v>
      </c>
      <c r="ED464">
        <f t="shared" si="560"/>
        <v>0.38004013131795161</v>
      </c>
      <c r="EE464">
        <f t="shared" si="561"/>
        <v>49.470499243570352</v>
      </c>
      <c r="EF464">
        <f t="shared" si="562"/>
        <v>50.529500756429655</v>
      </c>
      <c r="EG464">
        <f t="shared" si="563"/>
        <v>2.5096447400950965</v>
      </c>
      <c r="EH464">
        <f t="shared" si="564"/>
        <v>64.925544100801829</v>
      </c>
      <c r="EI464">
        <f t="shared" si="565"/>
        <v>35.074455899198163</v>
      </c>
    </row>
    <row r="465" spans="1:139" x14ac:dyDescent="0.25">
      <c r="A465" t="s">
        <v>2978</v>
      </c>
      <c r="B465">
        <v>464</v>
      </c>
      <c r="C465" t="s">
        <v>523</v>
      </c>
      <c r="D465" t="s">
        <v>3187</v>
      </c>
      <c r="E465">
        <v>1025048</v>
      </c>
      <c r="F465">
        <v>515023</v>
      </c>
      <c r="G465">
        <v>510025</v>
      </c>
      <c r="H465">
        <v>370600</v>
      </c>
      <c r="I465">
        <v>211122</v>
      </c>
      <c r="J465">
        <v>159478</v>
      </c>
      <c r="K465">
        <f t="shared" si="502"/>
        <v>36.154404476668411</v>
      </c>
      <c r="L465">
        <f t="shared" si="503"/>
        <v>40.992732363409011</v>
      </c>
      <c r="M465">
        <f t="shared" si="504"/>
        <v>31.268663300818588</v>
      </c>
      <c r="N465">
        <f t="shared" si="566"/>
        <v>56.967620075553157</v>
      </c>
      <c r="O465">
        <f t="shared" si="567"/>
        <v>43.032379924446843</v>
      </c>
      <c r="P465">
        <f t="shared" si="505"/>
        <v>85.65623313545602</v>
      </c>
      <c r="Q465">
        <f t="shared" si="506"/>
        <v>2.2339449541284404</v>
      </c>
      <c r="R465">
        <f t="shared" si="507"/>
        <v>2.3580679978413381</v>
      </c>
      <c r="S465">
        <f t="shared" si="568"/>
        <v>1.8588774959525094</v>
      </c>
      <c r="T465">
        <f t="shared" si="508"/>
        <v>7.8928764166216947</v>
      </c>
      <c r="U465">
        <f t="shared" si="509"/>
        <v>14.343766864543982</v>
      </c>
      <c r="V465">
        <f t="shared" si="510"/>
        <v>5315800</v>
      </c>
      <c r="W465">
        <v>267795</v>
      </c>
      <c r="X465">
        <v>150773</v>
      </c>
      <c r="Y465">
        <v>117022</v>
      </c>
      <c r="Z465">
        <v>48469</v>
      </c>
      <c r="AA465">
        <v>19982</v>
      </c>
      <c r="AB465">
        <v>28487</v>
      </c>
      <c r="AC465">
        <v>1178</v>
      </c>
      <c r="AD465">
        <v>798</v>
      </c>
      <c r="AE465">
        <v>380</v>
      </c>
      <c r="AF465">
        <v>554</v>
      </c>
      <c r="AG465">
        <v>360</v>
      </c>
      <c r="AH465">
        <v>194</v>
      </c>
      <c r="AI465">
        <v>3101</v>
      </c>
      <c r="AJ465">
        <v>2042</v>
      </c>
      <c r="AK465">
        <v>1059</v>
      </c>
      <c r="AL465">
        <v>4624</v>
      </c>
      <c r="AM465">
        <v>3339</v>
      </c>
      <c r="AN465">
        <v>1285</v>
      </c>
      <c r="AO465">
        <v>633</v>
      </c>
      <c r="AP465">
        <v>610</v>
      </c>
      <c r="AQ465">
        <v>23</v>
      </c>
      <c r="AR465">
        <v>6889</v>
      </c>
      <c r="AS465">
        <v>5046</v>
      </c>
      <c r="AT465">
        <v>1843</v>
      </c>
      <c r="AU465">
        <v>25</v>
      </c>
      <c r="AV465">
        <v>20</v>
      </c>
      <c r="AW465">
        <v>5</v>
      </c>
      <c r="AX465">
        <v>8714</v>
      </c>
      <c r="AY465">
        <v>7862</v>
      </c>
      <c r="AZ465">
        <v>852</v>
      </c>
      <c r="BA465">
        <v>4281</v>
      </c>
      <c r="BB465">
        <v>4053</v>
      </c>
      <c r="BC465">
        <v>228</v>
      </c>
      <c r="BD465">
        <v>1453</v>
      </c>
      <c r="BE465">
        <v>1155</v>
      </c>
      <c r="BF465">
        <v>298</v>
      </c>
      <c r="BG465">
        <v>3</v>
      </c>
      <c r="BH465">
        <v>3</v>
      </c>
      <c r="BI465">
        <v>0</v>
      </c>
      <c r="BJ465">
        <v>286</v>
      </c>
      <c r="BK465">
        <v>244</v>
      </c>
      <c r="BL465">
        <v>42</v>
      </c>
      <c r="BM465">
        <v>1304</v>
      </c>
      <c r="BN465">
        <v>1164</v>
      </c>
      <c r="BO465">
        <v>140</v>
      </c>
      <c r="BP465">
        <v>4976</v>
      </c>
      <c r="BQ465">
        <v>4262</v>
      </c>
      <c r="BR465">
        <v>714</v>
      </c>
      <c r="BS465">
        <v>11373</v>
      </c>
      <c r="BT465">
        <v>6154</v>
      </c>
      <c r="BU465">
        <v>5219</v>
      </c>
      <c r="BV465">
        <v>467</v>
      </c>
      <c r="BW465">
        <v>283</v>
      </c>
      <c r="BX465">
        <v>184</v>
      </c>
      <c r="BY465">
        <v>4475</v>
      </c>
      <c r="BZ465">
        <v>2972</v>
      </c>
      <c r="CA465">
        <v>1503</v>
      </c>
      <c r="CB465" t="str">
        <f t="shared" si="569"/>
        <v>CultivatorsTotal</v>
      </c>
      <c r="CC465" t="str">
        <f t="shared" si="570"/>
        <v>CultivatorsMale</v>
      </c>
      <c r="CD465" t="str">
        <f t="shared" si="571"/>
        <v>CultivatorsFemale</v>
      </c>
      <c r="CE465">
        <f t="shared" si="511"/>
        <v>72.259848893685913</v>
      </c>
      <c r="CF465">
        <f t="shared" si="512"/>
        <v>56.301648649153272</v>
      </c>
      <c r="CG465">
        <f t="shared" si="513"/>
        <v>43.698351350846728</v>
      </c>
      <c r="CH465">
        <f t="shared" si="514"/>
        <v>13.078521316783595</v>
      </c>
      <c r="CI465">
        <f t="shared" si="515"/>
        <v>41.226350863438491</v>
      </c>
      <c r="CJ465">
        <f t="shared" si="516"/>
        <v>58.773649136561509</v>
      </c>
      <c r="CK465">
        <f t="shared" si="517"/>
        <v>0.31786292498650837</v>
      </c>
      <c r="CL465">
        <f t="shared" si="518"/>
        <v>67.741935483870961</v>
      </c>
      <c r="CM465">
        <f t="shared" si="519"/>
        <v>32.258064516129032</v>
      </c>
      <c r="CN465">
        <f t="shared" si="520"/>
        <v>0.14948731786292499</v>
      </c>
      <c r="CO465">
        <f t="shared" si="521"/>
        <v>64.981949458483754</v>
      </c>
      <c r="CP465">
        <f t="shared" si="572"/>
        <v>35.018050541516246</v>
      </c>
      <c r="CQ465">
        <f t="shared" si="522"/>
        <v>0.8367512142471667</v>
      </c>
      <c r="CR465">
        <f t="shared" si="523"/>
        <v>65.84972589487262</v>
      </c>
      <c r="CS465">
        <f t="shared" si="524"/>
        <v>34.150274105127373</v>
      </c>
      <c r="CT465">
        <f t="shared" si="525"/>
        <v>1.2477064220183485</v>
      </c>
      <c r="CU465">
        <f t="shared" si="526"/>
        <v>72.210207612456742</v>
      </c>
      <c r="CV465">
        <f t="shared" si="527"/>
        <v>27.789792387543255</v>
      </c>
      <c r="CW465">
        <f t="shared" si="528"/>
        <v>0.1708041014570966</v>
      </c>
      <c r="CX465">
        <f t="shared" si="529"/>
        <v>96.366508688783568</v>
      </c>
      <c r="CY465">
        <f t="shared" si="530"/>
        <v>3.6334913112164293</v>
      </c>
      <c r="CZ465">
        <f t="shared" si="531"/>
        <v>1.8588774959525094</v>
      </c>
      <c r="DA465">
        <f t="shared" si="532"/>
        <v>73.2472056902308</v>
      </c>
      <c r="DB465">
        <f t="shared" si="533"/>
        <v>26.752794309769197</v>
      </c>
      <c r="DC465">
        <f t="shared" si="534"/>
        <v>6.7458175930922831E-3</v>
      </c>
      <c r="DD465">
        <f t="shared" si="535"/>
        <v>80</v>
      </c>
      <c r="DE465">
        <f t="shared" si="573"/>
        <v>20</v>
      </c>
      <c r="DF465">
        <f t="shared" si="536"/>
        <v>2.3513221802482458</v>
      </c>
      <c r="DG465">
        <f t="shared" si="537"/>
        <v>90.222630250172145</v>
      </c>
      <c r="DH465">
        <f t="shared" si="538"/>
        <v>9.777369749827864</v>
      </c>
      <c r="DI465">
        <f t="shared" si="539"/>
        <v>1.1551538046411225</v>
      </c>
      <c r="DJ465">
        <f t="shared" si="540"/>
        <v>94.674141555711273</v>
      </c>
      <c r="DK465">
        <f t="shared" si="541"/>
        <v>5.325858444288718</v>
      </c>
      <c r="DL465">
        <f t="shared" si="542"/>
        <v>0.3920669185105235</v>
      </c>
      <c r="DM465">
        <f t="shared" si="543"/>
        <v>79.490708878183071</v>
      </c>
      <c r="DN465">
        <f t="shared" si="544"/>
        <v>20.509291121816929</v>
      </c>
      <c r="DO465">
        <f t="shared" si="545"/>
        <v>8.0949811117107394E-4</v>
      </c>
      <c r="DP465">
        <f t="shared" si="546"/>
        <v>100</v>
      </c>
      <c r="DQ465">
        <f t="shared" si="547"/>
        <v>0</v>
      </c>
      <c r="DR465">
        <f t="shared" si="548"/>
        <v>7.7172153264975715E-2</v>
      </c>
      <c r="DS465">
        <f t="shared" si="549"/>
        <v>85.314685314685306</v>
      </c>
      <c r="DT465">
        <f t="shared" si="550"/>
        <v>14.685314685314685</v>
      </c>
      <c r="DU465">
        <f t="shared" si="551"/>
        <v>0.35186184565569351</v>
      </c>
      <c r="DV465">
        <f t="shared" si="552"/>
        <v>89.263803680981596</v>
      </c>
      <c r="DW465">
        <f t="shared" si="553"/>
        <v>10.736196319018406</v>
      </c>
      <c r="DX465">
        <f t="shared" si="554"/>
        <v>1.3426875337290878</v>
      </c>
      <c r="DY465">
        <f t="shared" si="555"/>
        <v>85.651125401929264</v>
      </c>
      <c r="DZ465">
        <f t="shared" si="556"/>
        <v>14.34887459807074</v>
      </c>
      <c r="EA465">
        <f t="shared" si="557"/>
        <v>3.068807339449541</v>
      </c>
      <c r="EB465">
        <f t="shared" si="558"/>
        <v>54.110612855007481</v>
      </c>
      <c r="EC465">
        <f t="shared" si="559"/>
        <v>45.889387144992526</v>
      </c>
      <c r="ED465">
        <f t="shared" si="560"/>
        <v>0.12601187263896385</v>
      </c>
      <c r="EE465">
        <f t="shared" si="561"/>
        <v>60.599571734475376</v>
      </c>
      <c r="EF465">
        <f t="shared" si="562"/>
        <v>39.400428265524624</v>
      </c>
      <c r="EG465">
        <f t="shared" si="563"/>
        <v>1.2075013491635187</v>
      </c>
      <c r="EH465">
        <f t="shared" si="564"/>
        <v>66.413407821229058</v>
      </c>
      <c r="EI465">
        <f t="shared" si="565"/>
        <v>33.58659217877095</v>
      </c>
    </row>
    <row r="466" spans="1:139" x14ac:dyDescent="0.25">
      <c r="A466" t="s">
        <v>2979</v>
      </c>
      <c r="B466">
        <v>465</v>
      </c>
      <c r="C466" t="s">
        <v>524</v>
      </c>
      <c r="D466" t="s">
        <v>3187</v>
      </c>
      <c r="E466">
        <v>728999</v>
      </c>
      <c r="F466">
        <v>362542</v>
      </c>
      <c r="G466">
        <v>366457</v>
      </c>
      <c r="H466">
        <v>265206</v>
      </c>
      <c r="I466">
        <v>152282</v>
      </c>
      <c r="J466">
        <v>112924</v>
      </c>
      <c r="K466">
        <f t="shared" si="502"/>
        <v>36.379473771568961</v>
      </c>
      <c r="L466">
        <f t="shared" si="503"/>
        <v>42.003960920389915</v>
      </c>
      <c r="M466">
        <f t="shared" si="504"/>
        <v>30.815075165708389</v>
      </c>
      <c r="N466">
        <f t="shared" si="566"/>
        <v>57.420269526330472</v>
      </c>
      <c r="O466">
        <f t="shared" si="567"/>
        <v>42.579730473669528</v>
      </c>
      <c r="P466">
        <f t="shared" si="505"/>
        <v>88.907867846127161</v>
      </c>
      <c r="Q466">
        <f t="shared" si="506"/>
        <v>1.6342013378279527</v>
      </c>
      <c r="R466">
        <f t="shared" si="507"/>
        <v>2.1258945876035988</v>
      </c>
      <c r="S466">
        <f t="shared" si="568"/>
        <v>0.79749326938304577</v>
      </c>
      <c r="T466">
        <f t="shared" si="508"/>
        <v>6.5345429590582418</v>
      </c>
      <c r="U466">
        <f t="shared" si="509"/>
        <v>11.092132153872839</v>
      </c>
      <c r="V466">
        <f t="shared" si="510"/>
        <v>2941700</v>
      </c>
      <c r="W466">
        <v>209125</v>
      </c>
      <c r="X466">
        <v>118684</v>
      </c>
      <c r="Y466">
        <v>90441</v>
      </c>
      <c r="Z466">
        <v>26185</v>
      </c>
      <c r="AA466">
        <v>11511</v>
      </c>
      <c r="AB466">
        <v>14674</v>
      </c>
      <c r="AC466">
        <v>479</v>
      </c>
      <c r="AD466">
        <v>390</v>
      </c>
      <c r="AE466">
        <v>89</v>
      </c>
      <c r="AF466">
        <v>126</v>
      </c>
      <c r="AG466">
        <v>101</v>
      </c>
      <c r="AH466">
        <v>25</v>
      </c>
      <c r="AI466">
        <v>2424</v>
      </c>
      <c r="AJ466">
        <v>1640</v>
      </c>
      <c r="AK466">
        <v>784</v>
      </c>
      <c r="AL466">
        <v>1784</v>
      </c>
      <c r="AM466">
        <v>1302</v>
      </c>
      <c r="AN466">
        <v>482</v>
      </c>
      <c r="AO466">
        <v>217</v>
      </c>
      <c r="AP466">
        <v>204</v>
      </c>
      <c r="AQ466">
        <v>13</v>
      </c>
      <c r="AR466">
        <v>2115</v>
      </c>
      <c r="AS466">
        <v>1643</v>
      </c>
      <c r="AT466">
        <v>472</v>
      </c>
      <c r="AU466">
        <v>11</v>
      </c>
      <c r="AV466">
        <v>11</v>
      </c>
      <c r="AW466">
        <v>0</v>
      </c>
      <c r="AX466">
        <v>5627</v>
      </c>
      <c r="AY466">
        <v>5155</v>
      </c>
      <c r="AZ466">
        <v>472</v>
      </c>
      <c r="BA466">
        <v>2024</v>
      </c>
      <c r="BB466">
        <v>1957</v>
      </c>
      <c r="BC466">
        <v>67</v>
      </c>
      <c r="BD466">
        <v>751</v>
      </c>
      <c r="BE466">
        <v>565</v>
      </c>
      <c r="BF466">
        <v>186</v>
      </c>
      <c r="BG466">
        <v>2</v>
      </c>
      <c r="BH466">
        <v>2</v>
      </c>
      <c r="BI466">
        <v>0</v>
      </c>
      <c r="BJ466">
        <v>87</v>
      </c>
      <c r="BK466">
        <v>85</v>
      </c>
      <c r="BL466">
        <v>2</v>
      </c>
      <c r="BM466">
        <v>524</v>
      </c>
      <c r="BN466">
        <v>505</v>
      </c>
      <c r="BO466">
        <v>19</v>
      </c>
      <c r="BP466">
        <v>2674</v>
      </c>
      <c r="BQ466">
        <v>2400</v>
      </c>
      <c r="BR466">
        <v>274</v>
      </c>
      <c r="BS466">
        <v>7864</v>
      </c>
      <c r="BT466">
        <v>4429</v>
      </c>
      <c r="BU466">
        <v>3435</v>
      </c>
      <c r="BV466">
        <v>490</v>
      </c>
      <c r="BW466">
        <v>254</v>
      </c>
      <c r="BX466">
        <v>236</v>
      </c>
      <c r="BY466">
        <v>2697</v>
      </c>
      <c r="BZ466">
        <v>1444</v>
      </c>
      <c r="CA466">
        <v>1253</v>
      </c>
      <c r="CB466" t="str">
        <f t="shared" si="569"/>
        <v>CultivatorsTotal</v>
      </c>
      <c r="CC466" t="str">
        <f t="shared" si="570"/>
        <v>CultivatorsMale</v>
      </c>
      <c r="CD466" t="str">
        <f t="shared" si="571"/>
        <v>CultivatorsFemale</v>
      </c>
      <c r="CE466">
        <f t="shared" si="511"/>
        <v>78.853796671266863</v>
      </c>
      <c r="CF466">
        <f t="shared" si="512"/>
        <v>56.752659892408843</v>
      </c>
      <c r="CG466">
        <f t="shared" si="513"/>
        <v>43.247340107591157</v>
      </c>
      <c r="CH466">
        <f t="shared" si="514"/>
        <v>9.8734568599503785</v>
      </c>
      <c r="CI466">
        <f t="shared" si="515"/>
        <v>43.960282604544588</v>
      </c>
      <c r="CJ466">
        <f t="shared" si="516"/>
        <v>56.039717395455412</v>
      </c>
      <c r="CK466">
        <f t="shared" si="517"/>
        <v>0.18061431490991908</v>
      </c>
      <c r="CL466">
        <f t="shared" si="518"/>
        <v>81.419624217119008</v>
      </c>
      <c r="CM466">
        <f t="shared" si="519"/>
        <v>18.580375782881003</v>
      </c>
      <c r="CN466">
        <f t="shared" si="520"/>
        <v>4.7510237324947399E-2</v>
      </c>
      <c r="CO466">
        <f t="shared" si="521"/>
        <v>80.158730158730165</v>
      </c>
      <c r="CP466">
        <f t="shared" si="572"/>
        <v>19.841269841269842</v>
      </c>
      <c r="CQ466">
        <f t="shared" si="522"/>
        <v>0.91400647044184524</v>
      </c>
      <c r="CR466">
        <f t="shared" si="523"/>
        <v>67.656765676567659</v>
      </c>
      <c r="CS466">
        <f t="shared" si="524"/>
        <v>32.343234323432341</v>
      </c>
      <c r="CT466">
        <f t="shared" si="525"/>
        <v>0.67268463006115997</v>
      </c>
      <c r="CU466">
        <f t="shared" si="526"/>
        <v>72.982062780269061</v>
      </c>
      <c r="CV466">
        <f t="shared" si="527"/>
        <v>27.017937219730943</v>
      </c>
      <c r="CW466">
        <f t="shared" si="528"/>
        <v>8.1823186504076079E-2</v>
      </c>
      <c r="CX466">
        <f t="shared" si="529"/>
        <v>94.009216589861751</v>
      </c>
      <c r="CY466">
        <f t="shared" si="530"/>
        <v>5.9907834101382482</v>
      </c>
      <c r="CZ466">
        <f t="shared" si="531"/>
        <v>0.79749326938304577</v>
      </c>
      <c r="DA466">
        <f t="shared" si="532"/>
        <v>77.68321513002364</v>
      </c>
      <c r="DB466">
        <f t="shared" si="533"/>
        <v>22.31678486997636</v>
      </c>
      <c r="DC466">
        <f t="shared" si="534"/>
        <v>4.1477191315430267E-3</v>
      </c>
      <c r="DD466">
        <f t="shared" si="535"/>
        <v>100</v>
      </c>
      <c r="DE466">
        <f t="shared" si="573"/>
        <v>0</v>
      </c>
      <c r="DF466">
        <f t="shared" si="536"/>
        <v>2.121746868472056</v>
      </c>
      <c r="DG466">
        <f t="shared" si="537"/>
        <v>91.611871334636575</v>
      </c>
      <c r="DH466">
        <f t="shared" si="538"/>
        <v>8.3881286653634248</v>
      </c>
      <c r="DI466">
        <f t="shared" si="539"/>
        <v>0.76318032020391691</v>
      </c>
      <c r="DJ466">
        <f t="shared" si="540"/>
        <v>96.689723320158109</v>
      </c>
      <c r="DK466">
        <f t="shared" si="541"/>
        <v>3.3102766798418974</v>
      </c>
      <c r="DL466">
        <f t="shared" si="542"/>
        <v>0.28317609707171032</v>
      </c>
      <c r="DM466">
        <f t="shared" si="543"/>
        <v>75.233022636484691</v>
      </c>
      <c r="DN466">
        <f t="shared" si="544"/>
        <v>24.766977363515313</v>
      </c>
      <c r="DO466">
        <f t="shared" si="545"/>
        <v>7.5413075118964119E-4</v>
      </c>
      <c r="DP466">
        <f t="shared" si="546"/>
        <v>100</v>
      </c>
      <c r="DQ466">
        <f t="shared" si="547"/>
        <v>0</v>
      </c>
      <c r="DR466">
        <f t="shared" si="548"/>
        <v>3.2804687676749399E-2</v>
      </c>
      <c r="DS466">
        <f t="shared" si="549"/>
        <v>97.701149425287355</v>
      </c>
      <c r="DT466">
        <f t="shared" si="550"/>
        <v>2.2988505747126435</v>
      </c>
      <c r="DU466">
        <f t="shared" si="551"/>
        <v>0.19758225681168598</v>
      </c>
      <c r="DV466">
        <f t="shared" si="552"/>
        <v>96.374045801526719</v>
      </c>
      <c r="DW466">
        <f t="shared" si="553"/>
        <v>3.6259541984732824</v>
      </c>
      <c r="DX466">
        <f t="shared" si="554"/>
        <v>1.0082728143405504</v>
      </c>
      <c r="DY466">
        <f t="shared" si="555"/>
        <v>89.753178758414364</v>
      </c>
      <c r="DZ466">
        <f t="shared" si="556"/>
        <v>10.246821241585639</v>
      </c>
      <c r="EA466">
        <f t="shared" si="557"/>
        <v>2.9652421136776694</v>
      </c>
      <c r="EB466">
        <f t="shared" si="558"/>
        <v>56.319938962360119</v>
      </c>
      <c r="EC466">
        <f t="shared" si="559"/>
        <v>43.680061037639881</v>
      </c>
      <c r="ED466">
        <f t="shared" si="560"/>
        <v>0.1847620340414621</v>
      </c>
      <c r="EE466">
        <f t="shared" si="561"/>
        <v>51.836734693877553</v>
      </c>
      <c r="EF466">
        <f t="shared" si="562"/>
        <v>48.163265306122447</v>
      </c>
      <c r="EG466">
        <f t="shared" si="563"/>
        <v>1.0169453179792314</v>
      </c>
      <c r="EH466">
        <f t="shared" si="564"/>
        <v>53.540971449758992</v>
      </c>
      <c r="EI466">
        <f t="shared" si="565"/>
        <v>46.459028550241008</v>
      </c>
    </row>
    <row r="467" spans="1:139" x14ac:dyDescent="0.25">
      <c r="A467" t="s">
        <v>2980</v>
      </c>
      <c r="B467">
        <v>466</v>
      </c>
      <c r="C467" t="s">
        <v>525</v>
      </c>
      <c r="D467" t="s">
        <v>3187</v>
      </c>
      <c r="E467">
        <v>1310061</v>
      </c>
      <c r="F467">
        <v>674329</v>
      </c>
      <c r="G467">
        <v>635732</v>
      </c>
      <c r="H467">
        <v>493149</v>
      </c>
      <c r="I467">
        <v>323863</v>
      </c>
      <c r="J467">
        <v>169286</v>
      </c>
      <c r="K467">
        <f t="shared" si="502"/>
        <v>37.643208980345186</v>
      </c>
      <c r="L467">
        <f t="shared" si="503"/>
        <v>48.027446543156231</v>
      </c>
      <c r="M467">
        <f t="shared" si="504"/>
        <v>26.628516418868326</v>
      </c>
      <c r="N467">
        <f t="shared" si="566"/>
        <v>65.672443825294181</v>
      </c>
      <c r="O467">
        <f t="shared" si="567"/>
        <v>34.327556174705819</v>
      </c>
      <c r="P467">
        <f t="shared" si="505"/>
        <v>78.129125274511338</v>
      </c>
      <c r="Q467">
        <f t="shared" si="506"/>
        <v>3.6051984288724102</v>
      </c>
      <c r="R467">
        <f t="shared" si="507"/>
        <v>4.2267144412743418</v>
      </c>
      <c r="S467">
        <f t="shared" si="568"/>
        <v>3.0822327531841291</v>
      </c>
      <c r="T467">
        <f t="shared" si="508"/>
        <v>10.956729102157764</v>
      </c>
      <c r="U467">
        <f t="shared" si="509"/>
        <v>21.870874725488648</v>
      </c>
      <c r="V467">
        <f t="shared" si="510"/>
        <v>10785600.000000002</v>
      </c>
      <c r="W467">
        <v>160061</v>
      </c>
      <c r="X467">
        <v>109847</v>
      </c>
      <c r="Y467">
        <v>50214</v>
      </c>
      <c r="Z467">
        <v>221197</v>
      </c>
      <c r="AA467">
        <v>121944</v>
      </c>
      <c r="AB467">
        <v>99253</v>
      </c>
      <c r="AC467">
        <v>4035</v>
      </c>
      <c r="AD467">
        <v>3395</v>
      </c>
      <c r="AE467">
        <v>640</v>
      </c>
      <c r="AF467">
        <v>612</v>
      </c>
      <c r="AG467">
        <v>450</v>
      </c>
      <c r="AH467">
        <v>162</v>
      </c>
      <c r="AI467">
        <v>6017</v>
      </c>
      <c r="AJ467">
        <v>4887</v>
      </c>
      <c r="AK467">
        <v>1130</v>
      </c>
      <c r="AL467">
        <v>11150</v>
      </c>
      <c r="AM467">
        <v>9248</v>
      </c>
      <c r="AN467">
        <v>1902</v>
      </c>
      <c r="AO467">
        <v>2019</v>
      </c>
      <c r="AP467">
        <v>1920</v>
      </c>
      <c r="AQ467">
        <v>99</v>
      </c>
      <c r="AR467">
        <v>15200</v>
      </c>
      <c r="AS467">
        <v>13456</v>
      </c>
      <c r="AT467">
        <v>1744</v>
      </c>
      <c r="AU467">
        <v>72</v>
      </c>
      <c r="AV467">
        <v>69</v>
      </c>
      <c r="AW467">
        <v>3</v>
      </c>
      <c r="AX467">
        <v>20772</v>
      </c>
      <c r="AY467">
        <v>19635</v>
      </c>
      <c r="AZ467">
        <v>1137</v>
      </c>
      <c r="BA467">
        <v>10886</v>
      </c>
      <c r="BB467">
        <v>10567</v>
      </c>
      <c r="BC467">
        <v>319</v>
      </c>
      <c r="BD467">
        <v>2960</v>
      </c>
      <c r="BE467">
        <v>2644</v>
      </c>
      <c r="BF467">
        <v>316</v>
      </c>
      <c r="BG467">
        <v>47</v>
      </c>
      <c r="BH467">
        <v>43</v>
      </c>
      <c r="BI467">
        <v>4</v>
      </c>
      <c r="BJ467">
        <v>849</v>
      </c>
      <c r="BK467">
        <v>772</v>
      </c>
      <c r="BL467">
        <v>77</v>
      </c>
      <c r="BM467">
        <v>2616</v>
      </c>
      <c r="BN467">
        <v>2425</v>
      </c>
      <c r="BO467">
        <v>191</v>
      </c>
      <c r="BP467">
        <v>9027</v>
      </c>
      <c r="BQ467">
        <v>7966</v>
      </c>
      <c r="BR467">
        <v>1061</v>
      </c>
      <c r="BS467">
        <v>12954</v>
      </c>
      <c r="BT467">
        <v>5910</v>
      </c>
      <c r="BU467">
        <v>7044</v>
      </c>
      <c r="BV467">
        <v>1817</v>
      </c>
      <c r="BW467">
        <v>1311</v>
      </c>
      <c r="BX467">
        <v>506</v>
      </c>
      <c r="BY467">
        <v>10858</v>
      </c>
      <c r="BZ467">
        <v>7374</v>
      </c>
      <c r="CA467">
        <v>3484</v>
      </c>
      <c r="CB467" t="str">
        <f t="shared" si="569"/>
        <v>AgriculturalLabourersTotal</v>
      </c>
      <c r="CC467" t="str">
        <f t="shared" si="570"/>
        <v>AgriculturalLabourersMale</v>
      </c>
      <c r="CD467" t="str">
        <f t="shared" si="571"/>
        <v>AgriculturalLabourersFemale</v>
      </c>
      <c r="CE467">
        <f t="shared" si="511"/>
        <v>32.456924783381893</v>
      </c>
      <c r="CF467">
        <f t="shared" si="512"/>
        <v>68.62821049474887</v>
      </c>
      <c r="CG467">
        <f t="shared" si="513"/>
        <v>31.371789505251122</v>
      </c>
      <c r="CH467">
        <f t="shared" si="514"/>
        <v>44.853989362241428</v>
      </c>
      <c r="CI467">
        <f t="shared" si="515"/>
        <v>55.129138279452249</v>
      </c>
      <c r="CJ467">
        <f t="shared" si="516"/>
        <v>44.870861720547744</v>
      </c>
      <c r="CK467">
        <f t="shared" si="517"/>
        <v>0.81821112888802361</v>
      </c>
      <c r="CL467">
        <f t="shared" si="518"/>
        <v>84.138785625774474</v>
      </c>
      <c r="CM467">
        <f t="shared" si="519"/>
        <v>15.861214374225527</v>
      </c>
      <c r="CN467">
        <f t="shared" si="520"/>
        <v>0.12410042400978202</v>
      </c>
      <c r="CO467">
        <f t="shared" si="521"/>
        <v>73.529411764705884</v>
      </c>
      <c r="CP467">
        <f t="shared" si="572"/>
        <v>26.47058823529412</v>
      </c>
      <c r="CQ467">
        <f t="shared" si="522"/>
        <v>1.2201180576255859</v>
      </c>
      <c r="CR467">
        <f t="shared" si="523"/>
        <v>81.219877015123814</v>
      </c>
      <c r="CS467">
        <f t="shared" si="524"/>
        <v>18.780122984876186</v>
      </c>
      <c r="CT467">
        <f t="shared" si="525"/>
        <v>2.260979947237042</v>
      </c>
      <c r="CU467">
        <f t="shared" si="526"/>
        <v>82.941704035874437</v>
      </c>
      <c r="CV467">
        <f t="shared" si="527"/>
        <v>17.058295964125563</v>
      </c>
      <c r="CW467">
        <f t="shared" si="528"/>
        <v>0.40940973214991822</v>
      </c>
      <c r="CX467">
        <f t="shared" si="529"/>
        <v>95.096582466567597</v>
      </c>
      <c r="CY467">
        <f t="shared" si="530"/>
        <v>4.9034175334323926</v>
      </c>
      <c r="CZ467">
        <f t="shared" si="531"/>
        <v>3.0822327531841291</v>
      </c>
      <c r="DA467">
        <f t="shared" si="532"/>
        <v>88.526315789473685</v>
      </c>
      <c r="DB467">
        <f t="shared" si="533"/>
        <v>11.473684210526315</v>
      </c>
      <c r="DC467">
        <f t="shared" si="534"/>
        <v>1.4600049883503767E-2</v>
      </c>
      <c r="DD467">
        <f t="shared" si="535"/>
        <v>95.833333333333343</v>
      </c>
      <c r="DE467">
        <f t="shared" si="573"/>
        <v>4.1666666666666661</v>
      </c>
      <c r="DF467">
        <f t="shared" si="536"/>
        <v>4.2121143913908377</v>
      </c>
      <c r="DG467">
        <f t="shared" si="537"/>
        <v>94.526285384171004</v>
      </c>
      <c r="DH467">
        <f t="shared" si="538"/>
        <v>5.4737146158290004</v>
      </c>
      <c r="DI467">
        <f t="shared" si="539"/>
        <v>2.2074464309975279</v>
      </c>
      <c r="DJ467">
        <f t="shared" si="540"/>
        <v>97.069630718353849</v>
      </c>
      <c r="DK467">
        <f t="shared" si="541"/>
        <v>2.9303692816461511</v>
      </c>
      <c r="DL467">
        <f t="shared" si="542"/>
        <v>0.60022427298848835</v>
      </c>
      <c r="DM467">
        <f t="shared" si="543"/>
        <v>89.324324324324323</v>
      </c>
      <c r="DN467">
        <f t="shared" si="544"/>
        <v>10.675675675675675</v>
      </c>
      <c r="DO467">
        <f t="shared" si="545"/>
        <v>9.5305881183982925E-3</v>
      </c>
      <c r="DP467">
        <f t="shared" si="546"/>
        <v>91.489361702127653</v>
      </c>
      <c r="DQ467">
        <f t="shared" si="547"/>
        <v>8.5106382978723403</v>
      </c>
      <c r="DR467">
        <f t="shared" si="548"/>
        <v>0.17215892154298193</v>
      </c>
      <c r="DS467">
        <f t="shared" si="549"/>
        <v>90.930506478209665</v>
      </c>
      <c r="DT467">
        <f t="shared" si="550"/>
        <v>9.0694935217903421</v>
      </c>
      <c r="DU467">
        <f t="shared" si="551"/>
        <v>0.53046847910063699</v>
      </c>
      <c r="DV467">
        <f t="shared" si="552"/>
        <v>92.698776758409778</v>
      </c>
      <c r="DW467">
        <f t="shared" si="553"/>
        <v>7.3012232415902139</v>
      </c>
      <c r="DX467">
        <f t="shared" si="554"/>
        <v>1.830481254144285</v>
      </c>
      <c r="DY467">
        <f t="shared" si="555"/>
        <v>88.246371995125742</v>
      </c>
      <c r="DZ467">
        <f t="shared" si="556"/>
        <v>11.753628004874265</v>
      </c>
      <c r="EA467">
        <f t="shared" si="557"/>
        <v>2.6267923082070528</v>
      </c>
      <c r="EB467">
        <f t="shared" si="558"/>
        <v>45.622973598888372</v>
      </c>
      <c r="EC467">
        <f t="shared" si="559"/>
        <v>54.377026401111628</v>
      </c>
      <c r="ED467">
        <f t="shared" si="560"/>
        <v>0.36844848108786593</v>
      </c>
      <c r="EE467">
        <f t="shared" si="561"/>
        <v>72.151898734177209</v>
      </c>
      <c r="EF467">
        <f t="shared" si="562"/>
        <v>27.848101265822784</v>
      </c>
      <c r="EG467">
        <f t="shared" si="563"/>
        <v>2.2017686338206102</v>
      </c>
      <c r="EH467">
        <f t="shared" si="564"/>
        <v>67.913059495303003</v>
      </c>
      <c r="EI467">
        <f t="shared" si="565"/>
        <v>32.086940504696997</v>
      </c>
    </row>
    <row r="468" spans="1:139" x14ac:dyDescent="0.25">
      <c r="A468" t="s">
        <v>2981</v>
      </c>
      <c r="B468">
        <v>467</v>
      </c>
      <c r="C468" t="s">
        <v>526</v>
      </c>
      <c r="D468" t="s">
        <v>3187</v>
      </c>
      <c r="E468">
        <v>757847</v>
      </c>
      <c r="F468">
        <v>388504</v>
      </c>
      <c r="G468">
        <v>369343</v>
      </c>
      <c r="H468">
        <v>274284</v>
      </c>
      <c r="I468">
        <v>188748</v>
      </c>
      <c r="J468">
        <v>85536</v>
      </c>
      <c r="K468">
        <f t="shared" si="502"/>
        <v>36.192529626692462</v>
      </c>
      <c r="L468">
        <f t="shared" si="503"/>
        <v>48.583283569795938</v>
      </c>
      <c r="M468">
        <f t="shared" si="504"/>
        <v>23.158960640921851</v>
      </c>
      <c r="N468">
        <f t="shared" si="566"/>
        <v>68.814805092531827</v>
      </c>
      <c r="O468">
        <f t="shared" si="567"/>
        <v>31.185194907468173</v>
      </c>
      <c r="P468">
        <f t="shared" si="505"/>
        <v>66.243747356754312</v>
      </c>
      <c r="Q468">
        <f t="shared" si="506"/>
        <v>13.565501451050736</v>
      </c>
      <c r="R468">
        <f t="shared" si="507"/>
        <v>5.189511601114174</v>
      </c>
      <c r="S468">
        <f t="shared" si="568"/>
        <v>3.0071021277216317</v>
      </c>
      <c r="T468">
        <f t="shared" si="508"/>
        <v>11.994137463359149</v>
      </c>
      <c r="U468">
        <f t="shared" si="509"/>
        <v>33.756252643245688</v>
      </c>
      <c r="V468">
        <f t="shared" si="510"/>
        <v>9258800</v>
      </c>
      <c r="W468">
        <v>61467</v>
      </c>
      <c r="X468">
        <v>42403</v>
      </c>
      <c r="Y468">
        <v>19064</v>
      </c>
      <c r="Z468">
        <v>117409</v>
      </c>
      <c r="AA468">
        <v>65941</v>
      </c>
      <c r="AB468">
        <v>51468</v>
      </c>
      <c r="AC468">
        <v>2820</v>
      </c>
      <c r="AD468">
        <v>2140</v>
      </c>
      <c r="AE468">
        <v>680</v>
      </c>
      <c r="AF468">
        <v>540</v>
      </c>
      <c r="AG468">
        <v>316</v>
      </c>
      <c r="AH468">
        <v>224</v>
      </c>
      <c r="AI468">
        <v>6544</v>
      </c>
      <c r="AJ468">
        <v>4612</v>
      </c>
      <c r="AK468">
        <v>1932</v>
      </c>
      <c r="AL468">
        <v>30124</v>
      </c>
      <c r="AM468">
        <v>26072</v>
      </c>
      <c r="AN468">
        <v>4052</v>
      </c>
      <c r="AO468">
        <v>682</v>
      </c>
      <c r="AP468">
        <v>674</v>
      </c>
      <c r="AQ468">
        <v>8</v>
      </c>
      <c r="AR468">
        <v>8248</v>
      </c>
      <c r="AS468">
        <v>7814</v>
      </c>
      <c r="AT468">
        <v>434</v>
      </c>
      <c r="AU468">
        <v>32</v>
      </c>
      <c r="AV468">
        <v>32</v>
      </c>
      <c r="AW468">
        <v>0</v>
      </c>
      <c r="AX468">
        <v>14202</v>
      </c>
      <c r="AY468">
        <v>13518</v>
      </c>
      <c r="AZ468">
        <v>684</v>
      </c>
      <c r="BA468">
        <v>7842</v>
      </c>
      <c r="BB468">
        <v>7756</v>
      </c>
      <c r="BC468">
        <v>86</v>
      </c>
      <c r="BD468">
        <v>2460</v>
      </c>
      <c r="BE468">
        <v>2280</v>
      </c>
      <c r="BF468">
        <v>180</v>
      </c>
      <c r="BG468">
        <v>36</v>
      </c>
      <c r="BH468">
        <v>36</v>
      </c>
      <c r="BI468">
        <v>0</v>
      </c>
      <c r="BJ468">
        <v>552</v>
      </c>
      <c r="BK468">
        <v>516</v>
      </c>
      <c r="BL468">
        <v>36</v>
      </c>
      <c r="BM468">
        <v>1690</v>
      </c>
      <c r="BN468">
        <v>1564</v>
      </c>
      <c r="BO468">
        <v>126</v>
      </c>
      <c r="BP468">
        <v>4204</v>
      </c>
      <c r="BQ468">
        <v>3724</v>
      </c>
      <c r="BR468">
        <v>480</v>
      </c>
      <c r="BS468">
        <v>7882</v>
      </c>
      <c r="BT468">
        <v>4110</v>
      </c>
      <c r="BU468">
        <v>3772</v>
      </c>
      <c r="BV468">
        <v>656</v>
      </c>
      <c r="BW468">
        <v>504</v>
      </c>
      <c r="BX468">
        <v>152</v>
      </c>
      <c r="BY468">
        <v>6894</v>
      </c>
      <c r="BZ468">
        <v>4736</v>
      </c>
      <c r="CA468">
        <v>2158</v>
      </c>
      <c r="CB468" t="str">
        <f t="shared" si="569"/>
        <v>AgriculturalLabourersTotal</v>
      </c>
      <c r="CC468" t="str">
        <f t="shared" si="570"/>
        <v>AgriculturalLabourersMale</v>
      </c>
      <c r="CD468" t="str">
        <f t="shared" si="571"/>
        <v>AgriculturalLabourersFemale</v>
      </c>
      <c r="CE468">
        <f t="shared" si="511"/>
        <v>22.409983812398828</v>
      </c>
      <c r="CF468">
        <f t="shared" si="512"/>
        <v>68.984983812452199</v>
      </c>
      <c r="CG468">
        <f t="shared" si="513"/>
        <v>31.01501618754779</v>
      </c>
      <c r="CH468">
        <f t="shared" si="514"/>
        <v>42.805632118534078</v>
      </c>
      <c r="CI468">
        <f t="shared" si="515"/>
        <v>56.16349683584734</v>
      </c>
      <c r="CJ468">
        <f t="shared" si="516"/>
        <v>43.83650316415266</v>
      </c>
      <c r="CK468">
        <f t="shared" si="517"/>
        <v>1.0281314258214114</v>
      </c>
      <c r="CL468">
        <f t="shared" si="518"/>
        <v>75.886524822695037</v>
      </c>
      <c r="CM468">
        <f t="shared" si="519"/>
        <v>24.113475177304963</v>
      </c>
      <c r="CN468">
        <f t="shared" si="520"/>
        <v>0.19687623047644048</v>
      </c>
      <c r="CO468">
        <f t="shared" si="521"/>
        <v>58.518518518518512</v>
      </c>
      <c r="CP468">
        <f t="shared" si="572"/>
        <v>41.481481481481481</v>
      </c>
      <c r="CQ468">
        <f t="shared" si="522"/>
        <v>2.3858482448848637</v>
      </c>
      <c r="CR468">
        <f t="shared" si="523"/>
        <v>70.476772616136913</v>
      </c>
      <c r="CS468">
        <f t="shared" si="524"/>
        <v>29.52322738386308</v>
      </c>
      <c r="CT468">
        <f t="shared" si="525"/>
        <v>10.982776975689431</v>
      </c>
      <c r="CU468">
        <f t="shared" si="526"/>
        <v>86.548931084849286</v>
      </c>
      <c r="CV468">
        <f t="shared" si="527"/>
        <v>13.45106891515071</v>
      </c>
      <c r="CW468">
        <f t="shared" si="528"/>
        <v>0.24864738737950445</v>
      </c>
      <c r="CX468">
        <f t="shared" si="529"/>
        <v>98.826979472140764</v>
      </c>
      <c r="CY468">
        <f t="shared" si="530"/>
        <v>1.1730205278592376</v>
      </c>
      <c r="CZ468">
        <f t="shared" si="531"/>
        <v>3.0071021277216317</v>
      </c>
      <c r="DA468">
        <f t="shared" si="532"/>
        <v>94.738118331716777</v>
      </c>
      <c r="DB468">
        <f t="shared" si="533"/>
        <v>5.2618816682832197</v>
      </c>
      <c r="DC468">
        <f t="shared" si="534"/>
        <v>1.1666739583789065E-2</v>
      </c>
      <c r="DD468">
        <f t="shared" si="535"/>
        <v>100</v>
      </c>
      <c r="DE468">
        <f t="shared" si="573"/>
        <v>0</v>
      </c>
      <c r="DF468">
        <f t="shared" si="536"/>
        <v>5.1778448615303851</v>
      </c>
      <c r="DG468">
        <f t="shared" si="537"/>
        <v>95.183776932826362</v>
      </c>
      <c r="DH468">
        <f t="shared" si="538"/>
        <v>4.8162230671736372</v>
      </c>
      <c r="DI468">
        <f t="shared" si="539"/>
        <v>2.8590803692523079</v>
      </c>
      <c r="DJ468">
        <f t="shared" si="540"/>
        <v>98.90334098444275</v>
      </c>
      <c r="DK468">
        <f t="shared" si="541"/>
        <v>1.0966590155572558</v>
      </c>
      <c r="DL468">
        <f t="shared" si="542"/>
        <v>0.89688060550378434</v>
      </c>
      <c r="DM468">
        <f t="shared" si="543"/>
        <v>92.682926829268297</v>
      </c>
      <c r="DN468">
        <f t="shared" si="544"/>
        <v>7.3170731707317067</v>
      </c>
      <c r="DO468">
        <f t="shared" si="545"/>
        <v>1.31250820317627E-2</v>
      </c>
      <c r="DP468">
        <f t="shared" si="546"/>
        <v>100</v>
      </c>
      <c r="DQ468">
        <f t="shared" si="547"/>
        <v>0</v>
      </c>
      <c r="DR468">
        <f t="shared" si="548"/>
        <v>0.20125125782036135</v>
      </c>
      <c r="DS468">
        <f t="shared" si="549"/>
        <v>93.478260869565219</v>
      </c>
      <c r="DT468">
        <f t="shared" si="550"/>
        <v>6.5217391304347823</v>
      </c>
      <c r="DU468">
        <f t="shared" si="551"/>
        <v>0.61614968426885997</v>
      </c>
      <c r="DV468">
        <f t="shared" si="552"/>
        <v>92.544378698224847</v>
      </c>
      <c r="DW468">
        <f t="shared" si="553"/>
        <v>7.4556213017751478</v>
      </c>
      <c r="DX468">
        <f t="shared" si="554"/>
        <v>1.5327179128202884</v>
      </c>
      <c r="DY468">
        <f t="shared" si="555"/>
        <v>88.582302568981916</v>
      </c>
      <c r="DZ468">
        <f t="shared" si="556"/>
        <v>11.417697431018079</v>
      </c>
      <c r="EA468">
        <f t="shared" si="557"/>
        <v>2.8736637937320442</v>
      </c>
      <c r="EB468">
        <f t="shared" si="558"/>
        <v>52.144125856381628</v>
      </c>
      <c r="EC468">
        <f t="shared" si="559"/>
        <v>47.855874143618372</v>
      </c>
      <c r="ED468">
        <f t="shared" si="560"/>
        <v>0.23916816146767583</v>
      </c>
      <c r="EE468">
        <f t="shared" si="561"/>
        <v>76.829268292682926</v>
      </c>
      <c r="EF468">
        <f t="shared" si="562"/>
        <v>23.170731707317074</v>
      </c>
      <c r="EG468">
        <f t="shared" si="563"/>
        <v>2.5134532090825568</v>
      </c>
      <c r="EH468">
        <f t="shared" si="564"/>
        <v>68.697418044676525</v>
      </c>
      <c r="EI468">
        <f t="shared" si="565"/>
        <v>31.302581955323472</v>
      </c>
    </row>
    <row r="469" spans="1:139" x14ac:dyDescent="0.25">
      <c r="A469" t="s">
        <v>2020</v>
      </c>
      <c r="B469">
        <v>468</v>
      </c>
      <c r="C469" t="s">
        <v>527</v>
      </c>
      <c r="E469">
        <v>2092371</v>
      </c>
      <c r="F469">
        <v>1096737</v>
      </c>
      <c r="G469">
        <v>995634</v>
      </c>
      <c r="H469">
        <v>688435</v>
      </c>
      <c r="I469">
        <v>593053</v>
      </c>
      <c r="J469">
        <v>95382</v>
      </c>
      <c r="K469">
        <f t="shared" si="502"/>
        <v>32.902147850452906</v>
      </c>
      <c r="L469">
        <f t="shared" si="503"/>
        <v>54.074313167149455</v>
      </c>
      <c r="M469">
        <f t="shared" si="504"/>
        <v>9.5800263952416245</v>
      </c>
      <c r="N469">
        <f t="shared" si="566"/>
        <v>86.14509721324454</v>
      </c>
      <c r="O469">
        <f t="shared" si="567"/>
        <v>13.854902786755465</v>
      </c>
      <c r="P469">
        <f t="shared" si="505"/>
        <v>39.423765497105755</v>
      </c>
      <c r="Q469">
        <f t="shared" si="506"/>
        <v>16.331244053541731</v>
      </c>
      <c r="R469">
        <f t="shared" si="507"/>
        <v>9.1468330343460167</v>
      </c>
      <c r="S469">
        <f t="shared" si="568"/>
        <v>8.6625462098818335</v>
      </c>
      <c r="T469">
        <f t="shared" si="508"/>
        <v>26.435611205124669</v>
      </c>
      <c r="U469">
        <f t="shared" si="509"/>
        <v>60.576234502894252</v>
      </c>
      <c r="V469">
        <f t="shared" si="510"/>
        <v>41702800.000000007</v>
      </c>
      <c r="W469">
        <v>99241</v>
      </c>
      <c r="X469">
        <v>88516</v>
      </c>
      <c r="Y469">
        <v>10725</v>
      </c>
      <c r="Z469">
        <v>140410</v>
      </c>
      <c r="AA469">
        <v>104117</v>
      </c>
      <c r="AB469">
        <v>36293</v>
      </c>
      <c r="AC469">
        <v>31756</v>
      </c>
      <c r="AD469">
        <v>27378</v>
      </c>
      <c r="AE469">
        <v>4378</v>
      </c>
      <c r="AF469">
        <v>6408</v>
      </c>
      <c r="AG469">
        <v>5064</v>
      </c>
      <c r="AH469">
        <v>1344</v>
      </c>
      <c r="AI469">
        <v>6942</v>
      </c>
      <c r="AJ469">
        <v>4846</v>
      </c>
      <c r="AK469">
        <v>2096</v>
      </c>
      <c r="AL469">
        <v>99080</v>
      </c>
      <c r="AM469">
        <v>90468</v>
      </c>
      <c r="AN469">
        <v>8612</v>
      </c>
      <c r="AO469">
        <v>18678</v>
      </c>
      <c r="AP469">
        <v>17716</v>
      </c>
      <c r="AQ469">
        <v>962</v>
      </c>
      <c r="AR469">
        <v>59636</v>
      </c>
      <c r="AS469">
        <v>55262</v>
      </c>
      <c r="AT469">
        <v>4374</v>
      </c>
      <c r="AU469">
        <v>60</v>
      </c>
      <c r="AV469">
        <v>60</v>
      </c>
      <c r="AW469">
        <v>0</v>
      </c>
      <c r="AX469">
        <v>62910</v>
      </c>
      <c r="AY469">
        <v>59798</v>
      </c>
      <c r="AZ469">
        <v>3112</v>
      </c>
      <c r="BA469">
        <v>56610</v>
      </c>
      <c r="BB469">
        <v>55190</v>
      </c>
      <c r="BC469">
        <v>1420</v>
      </c>
      <c r="BD469">
        <v>6940</v>
      </c>
      <c r="BE469">
        <v>6322</v>
      </c>
      <c r="BF469">
        <v>618</v>
      </c>
      <c r="BG469">
        <v>0</v>
      </c>
      <c r="BH469">
        <v>0</v>
      </c>
      <c r="BI469">
        <v>0</v>
      </c>
      <c r="BJ469">
        <v>2084</v>
      </c>
      <c r="BK469">
        <v>1966</v>
      </c>
      <c r="BL469">
        <v>118</v>
      </c>
      <c r="BM469">
        <v>8124</v>
      </c>
      <c r="BN469">
        <v>7400</v>
      </c>
      <c r="BO469">
        <v>724</v>
      </c>
      <c r="BP469">
        <v>23442</v>
      </c>
      <c r="BQ469">
        <v>22334</v>
      </c>
      <c r="BR469">
        <v>1108</v>
      </c>
      <c r="BS469">
        <v>21384</v>
      </c>
      <c r="BT469">
        <v>11116</v>
      </c>
      <c r="BU469">
        <v>10268</v>
      </c>
      <c r="BV469">
        <v>1174</v>
      </c>
      <c r="BW469">
        <v>760</v>
      </c>
      <c r="BX469">
        <v>414</v>
      </c>
      <c r="BY469">
        <v>43556</v>
      </c>
      <c r="BZ469">
        <v>34740</v>
      </c>
      <c r="CA469">
        <v>8816</v>
      </c>
      <c r="CB469" t="str">
        <f t="shared" si="569"/>
        <v>AgriculturalLabourersTotal</v>
      </c>
      <c r="CC469" t="str">
        <f t="shared" si="570"/>
        <v>AgriculturalLabourersMale</v>
      </c>
      <c r="CD469" t="str">
        <f t="shared" si="571"/>
        <v>AgriculturalLabourersFemale</v>
      </c>
      <c r="CE469">
        <f t="shared" si="511"/>
        <v>14.415449534088184</v>
      </c>
      <c r="CF469">
        <f t="shared" si="512"/>
        <v>89.192974677804543</v>
      </c>
      <c r="CG469">
        <f t="shared" si="513"/>
        <v>10.807025322195464</v>
      </c>
      <c r="CH469">
        <f t="shared" si="514"/>
        <v>20.395534799944805</v>
      </c>
      <c r="CI469">
        <f t="shared" si="515"/>
        <v>74.152125916957473</v>
      </c>
      <c r="CJ469">
        <f t="shared" si="516"/>
        <v>25.847874083042516</v>
      </c>
      <c r="CK469">
        <f t="shared" si="517"/>
        <v>4.612781163072766</v>
      </c>
      <c r="CL469">
        <f t="shared" si="518"/>
        <v>86.213628920518957</v>
      </c>
      <c r="CM469">
        <f t="shared" si="519"/>
        <v>13.786371079481045</v>
      </c>
      <c r="CN469">
        <f t="shared" si="520"/>
        <v>0.93080682998394915</v>
      </c>
      <c r="CO469">
        <f t="shared" si="521"/>
        <v>79.026217228464418</v>
      </c>
      <c r="CP469">
        <f t="shared" si="572"/>
        <v>20.973782771535582</v>
      </c>
      <c r="CQ469">
        <f t="shared" si="522"/>
        <v>1.0083740658159448</v>
      </c>
      <c r="CR469">
        <f t="shared" si="523"/>
        <v>69.806972054163069</v>
      </c>
      <c r="CS469">
        <f t="shared" si="524"/>
        <v>30.193027945836938</v>
      </c>
      <c r="CT469">
        <f t="shared" si="525"/>
        <v>14.392063157741836</v>
      </c>
      <c r="CU469">
        <f t="shared" si="526"/>
        <v>91.308033911990321</v>
      </c>
      <c r="CV469">
        <f t="shared" si="527"/>
        <v>8.6919660880096892</v>
      </c>
      <c r="CW469">
        <f t="shared" si="528"/>
        <v>2.7131101701685707</v>
      </c>
      <c r="CX469">
        <f t="shared" si="529"/>
        <v>94.849555626940784</v>
      </c>
      <c r="CY469">
        <f t="shared" si="530"/>
        <v>5.150444373059214</v>
      </c>
      <c r="CZ469">
        <f t="shared" si="531"/>
        <v>8.6625462098818335</v>
      </c>
      <c r="DA469">
        <f t="shared" si="532"/>
        <v>92.66550405795158</v>
      </c>
      <c r="DB469">
        <f t="shared" si="533"/>
        <v>7.3344959420484273</v>
      </c>
      <c r="DC469">
        <f t="shared" si="534"/>
        <v>8.7154197564040178E-3</v>
      </c>
      <c r="DD469">
        <f t="shared" si="535"/>
        <v>100</v>
      </c>
      <c r="DE469">
        <f t="shared" si="573"/>
        <v>0</v>
      </c>
      <c r="DF469">
        <f t="shared" si="536"/>
        <v>9.1381176145896124</v>
      </c>
      <c r="DG469">
        <f t="shared" si="537"/>
        <v>95.053250675568265</v>
      </c>
      <c r="DH469">
        <f t="shared" si="538"/>
        <v>4.9467493244317273</v>
      </c>
      <c r="DI469">
        <f t="shared" si="539"/>
        <v>8.2229985401671915</v>
      </c>
      <c r="DJ469">
        <f t="shared" si="540"/>
        <v>97.491609256315144</v>
      </c>
      <c r="DK469">
        <f t="shared" si="541"/>
        <v>2.5083907436848611</v>
      </c>
      <c r="DL469">
        <f t="shared" si="542"/>
        <v>1.0080835518240647</v>
      </c>
      <c r="DM469">
        <f t="shared" si="543"/>
        <v>91.095100864553316</v>
      </c>
      <c r="DN469">
        <f t="shared" si="544"/>
        <v>8.9048991354466853</v>
      </c>
      <c r="DO469">
        <f t="shared" si="545"/>
        <v>0</v>
      </c>
      <c r="DP469" t="e">
        <f t="shared" si="546"/>
        <v>#DIV/0!</v>
      </c>
      <c r="DQ469" t="e">
        <f t="shared" si="547"/>
        <v>#DIV/0!</v>
      </c>
      <c r="DR469">
        <f t="shared" si="548"/>
        <v>0.30271557953909956</v>
      </c>
      <c r="DS469">
        <f t="shared" si="549"/>
        <v>94.337811900191937</v>
      </c>
      <c r="DT469">
        <f t="shared" si="550"/>
        <v>5.6621880998080618</v>
      </c>
      <c r="DU469">
        <f t="shared" si="551"/>
        <v>1.1800678350171041</v>
      </c>
      <c r="DV469">
        <f t="shared" si="552"/>
        <v>91.088133924175281</v>
      </c>
      <c r="DW469">
        <f t="shared" si="553"/>
        <v>8.911866075824717</v>
      </c>
      <c r="DX469">
        <f t="shared" si="554"/>
        <v>3.4051144988270501</v>
      </c>
      <c r="DY469">
        <f t="shared" si="555"/>
        <v>95.273440832693453</v>
      </c>
      <c r="DZ469">
        <f t="shared" si="556"/>
        <v>4.7265591673065437</v>
      </c>
      <c r="EA469">
        <f t="shared" si="557"/>
        <v>3.1061756011823918</v>
      </c>
      <c r="EB469">
        <f t="shared" si="558"/>
        <v>51.982790871679761</v>
      </c>
      <c r="EC469">
        <f t="shared" si="559"/>
        <v>48.017209128320239</v>
      </c>
      <c r="ED469">
        <f t="shared" si="560"/>
        <v>0.17053171323363864</v>
      </c>
      <c r="EE469">
        <f t="shared" si="561"/>
        <v>64.735945485519579</v>
      </c>
      <c r="EF469">
        <f t="shared" si="562"/>
        <v>35.264054514480407</v>
      </c>
      <c r="EG469">
        <f t="shared" si="563"/>
        <v>6.3268137151655566</v>
      </c>
      <c r="EH469">
        <f t="shared" si="564"/>
        <v>79.759390210303977</v>
      </c>
      <c r="EI469">
        <f t="shared" si="565"/>
        <v>20.240609789696023</v>
      </c>
    </row>
    <row r="470" spans="1:139" x14ac:dyDescent="0.25">
      <c r="A470" t="s">
        <v>2022</v>
      </c>
      <c r="B470">
        <v>469</v>
      </c>
      <c r="C470" t="s">
        <v>528</v>
      </c>
      <c r="E470">
        <v>3120506</v>
      </c>
      <c r="F470">
        <v>1610379</v>
      </c>
      <c r="G470">
        <v>1510127</v>
      </c>
      <c r="H470">
        <v>1011782</v>
      </c>
      <c r="I470">
        <v>779785</v>
      </c>
      <c r="J470">
        <v>231997</v>
      </c>
      <c r="K470">
        <f t="shared" si="502"/>
        <v>32.423651805188001</v>
      </c>
      <c r="L470">
        <f t="shared" si="503"/>
        <v>48.422452105994921</v>
      </c>
      <c r="M470">
        <f t="shared" si="504"/>
        <v>15.362747636457067</v>
      </c>
      <c r="N470">
        <f t="shared" si="566"/>
        <v>77.07045588871911</v>
      </c>
      <c r="O470">
        <f t="shared" si="567"/>
        <v>22.92954411128089</v>
      </c>
      <c r="P470">
        <f t="shared" si="505"/>
        <v>74.7985237926747</v>
      </c>
      <c r="Q470">
        <f t="shared" si="506"/>
        <v>5.8783413818391708</v>
      </c>
      <c r="R470">
        <f t="shared" si="507"/>
        <v>5.5264869309792033</v>
      </c>
      <c r="S470">
        <f t="shared" si="568"/>
        <v>3.0154717122858483</v>
      </c>
      <c r="T470">
        <f t="shared" si="508"/>
        <v>10.781176182221072</v>
      </c>
      <c r="U470">
        <f t="shared" si="509"/>
        <v>25.201476207325292</v>
      </c>
      <c r="V470">
        <f t="shared" si="510"/>
        <v>25498400</v>
      </c>
      <c r="W470">
        <v>435409</v>
      </c>
      <c r="X470">
        <v>379070</v>
      </c>
      <c r="Y470">
        <v>56339</v>
      </c>
      <c r="Z470">
        <v>239333</v>
      </c>
      <c r="AA470">
        <v>162991</v>
      </c>
      <c r="AB470">
        <v>76342</v>
      </c>
      <c r="AC470">
        <v>82056</v>
      </c>
      <c r="AD470">
        <v>11924</v>
      </c>
      <c r="AE470">
        <v>70132</v>
      </c>
      <c r="AF470">
        <v>1150</v>
      </c>
      <c r="AG470">
        <v>1036</v>
      </c>
      <c r="AH470">
        <v>114</v>
      </c>
      <c r="AI470">
        <v>7438</v>
      </c>
      <c r="AJ470">
        <v>5848</v>
      </c>
      <c r="AK470">
        <v>1590</v>
      </c>
      <c r="AL470">
        <v>50888</v>
      </c>
      <c r="AM470">
        <v>48322</v>
      </c>
      <c r="AN470">
        <v>2566</v>
      </c>
      <c r="AO470">
        <v>5144</v>
      </c>
      <c r="AP470">
        <v>4494</v>
      </c>
      <c r="AQ470">
        <v>650</v>
      </c>
      <c r="AR470">
        <v>30510</v>
      </c>
      <c r="AS470">
        <v>28322</v>
      </c>
      <c r="AT470">
        <v>2188</v>
      </c>
      <c r="AU470">
        <v>64</v>
      </c>
      <c r="AV470">
        <v>64</v>
      </c>
      <c r="AW470">
        <v>0</v>
      </c>
      <c r="AX470">
        <v>55852</v>
      </c>
      <c r="AY470">
        <v>53680</v>
      </c>
      <c r="AZ470">
        <v>2172</v>
      </c>
      <c r="BA470">
        <v>21440</v>
      </c>
      <c r="BB470">
        <v>21196</v>
      </c>
      <c r="BC470">
        <v>244</v>
      </c>
      <c r="BD470">
        <v>6478</v>
      </c>
      <c r="BE470">
        <v>6176</v>
      </c>
      <c r="BF470">
        <v>302</v>
      </c>
      <c r="BG470">
        <v>12</v>
      </c>
      <c r="BH470">
        <v>12</v>
      </c>
      <c r="BI470">
        <v>0</v>
      </c>
      <c r="BJ470">
        <v>1204</v>
      </c>
      <c r="BK470">
        <v>1146</v>
      </c>
      <c r="BL470">
        <v>58</v>
      </c>
      <c r="BM470">
        <v>6226</v>
      </c>
      <c r="BN470">
        <v>5966</v>
      </c>
      <c r="BO470">
        <v>260</v>
      </c>
      <c r="BP470">
        <v>11206</v>
      </c>
      <c r="BQ470">
        <v>10674</v>
      </c>
      <c r="BR470">
        <v>532</v>
      </c>
      <c r="BS470">
        <v>27958</v>
      </c>
      <c r="BT470">
        <v>17680</v>
      </c>
      <c r="BU470">
        <v>10278</v>
      </c>
      <c r="BV470">
        <v>1136</v>
      </c>
      <c r="BW470">
        <v>744</v>
      </c>
      <c r="BX470">
        <v>392</v>
      </c>
      <c r="BY470">
        <v>28278</v>
      </c>
      <c r="BZ470">
        <v>20440</v>
      </c>
      <c r="CA470">
        <v>7838</v>
      </c>
      <c r="CB470" t="str">
        <f t="shared" si="569"/>
        <v>CultivatorsTotal</v>
      </c>
      <c r="CC470" t="str">
        <f t="shared" si="570"/>
        <v>CultivatorsMale</v>
      </c>
      <c r="CD470" t="str">
        <f t="shared" si="571"/>
        <v>AgriculturalLabourersFemale</v>
      </c>
      <c r="CE470">
        <f t="shared" si="511"/>
        <v>43.033874886092057</v>
      </c>
      <c r="CF470">
        <f t="shared" si="512"/>
        <v>87.060671690295791</v>
      </c>
      <c r="CG470">
        <f t="shared" si="513"/>
        <v>12.939328309704209</v>
      </c>
      <c r="CH470">
        <f t="shared" si="514"/>
        <v>23.654601485300191</v>
      </c>
      <c r="CI470">
        <f t="shared" si="515"/>
        <v>68.102183986328669</v>
      </c>
      <c r="CJ470">
        <f t="shared" si="516"/>
        <v>31.897816013671328</v>
      </c>
      <c r="CK470">
        <f t="shared" si="517"/>
        <v>8.1100474212824505</v>
      </c>
      <c r="CL470">
        <f t="shared" si="518"/>
        <v>14.531539436482403</v>
      </c>
      <c r="CM470">
        <f t="shared" si="519"/>
        <v>85.468460563517596</v>
      </c>
      <c r="CN470">
        <f t="shared" si="520"/>
        <v>0.11366084789015815</v>
      </c>
      <c r="CO470">
        <f t="shared" si="521"/>
        <v>90.086956521739125</v>
      </c>
      <c r="CP470">
        <f t="shared" si="572"/>
        <v>9.9130434782608692</v>
      </c>
      <c r="CQ470">
        <f t="shared" si="522"/>
        <v>0.73513859704956208</v>
      </c>
      <c r="CR470">
        <f t="shared" si="523"/>
        <v>78.623285829524065</v>
      </c>
      <c r="CS470">
        <f t="shared" si="524"/>
        <v>21.376714170475935</v>
      </c>
      <c r="CT470">
        <f t="shared" si="525"/>
        <v>5.0295419368994505</v>
      </c>
      <c r="CU470">
        <f t="shared" si="526"/>
        <v>94.957553843735269</v>
      </c>
      <c r="CV470">
        <f t="shared" si="527"/>
        <v>5.042446156264738</v>
      </c>
      <c r="CW470">
        <f t="shared" si="528"/>
        <v>0.50840991438867267</v>
      </c>
      <c r="CX470">
        <f t="shared" si="529"/>
        <v>87.363919129082419</v>
      </c>
      <c r="CY470">
        <f t="shared" si="530"/>
        <v>12.636080870917574</v>
      </c>
      <c r="CZ470">
        <f t="shared" si="531"/>
        <v>3.0154717122858483</v>
      </c>
      <c r="DA470">
        <f t="shared" si="532"/>
        <v>92.828580793182553</v>
      </c>
      <c r="DB470">
        <f t="shared" si="533"/>
        <v>7.1714192068174363</v>
      </c>
      <c r="DC470">
        <f t="shared" si="534"/>
        <v>6.3254732738870622E-3</v>
      </c>
      <c r="DD470">
        <f t="shared" si="535"/>
        <v>100</v>
      </c>
      <c r="DE470">
        <f t="shared" si="573"/>
        <v>0</v>
      </c>
      <c r="DF470">
        <f t="shared" si="536"/>
        <v>5.5201614577053162</v>
      </c>
      <c r="DG470">
        <f t="shared" si="537"/>
        <v>96.11115089880397</v>
      </c>
      <c r="DH470">
        <f t="shared" si="538"/>
        <v>3.8888491011960182</v>
      </c>
      <c r="DI470">
        <f t="shared" si="539"/>
        <v>2.1190335467521662</v>
      </c>
      <c r="DJ470">
        <f t="shared" si="540"/>
        <v>98.861940298507463</v>
      </c>
      <c r="DK470">
        <f t="shared" si="541"/>
        <v>1.1380597014925373</v>
      </c>
      <c r="DL470">
        <f t="shared" si="542"/>
        <v>0.64025649794125605</v>
      </c>
      <c r="DM470">
        <f t="shared" si="543"/>
        <v>95.33806730472368</v>
      </c>
      <c r="DN470">
        <f t="shared" si="544"/>
        <v>4.6619326952763194</v>
      </c>
      <c r="DO470">
        <f t="shared" si="545"/>
        <v>1.1860262388538243E-3</v>
      </c>
      <c r="DP470">
        <f t="shared" si="546"/>
        <v>100</v>
      </c>
      <c r="DQ470">
        <f t="shared" si="547"/>
        <v>0</v>
      </c>
      <c r="DR470">
        <f t="shared" si="548"/>
        <v>0.11899796596500037</v>
      </c>
      <c r="DS470">
        <f t="shared" si="549"/>
        <v>95.182724252491695</v>
      </c>
      <c r="DT470">
        <f t="shared" si="550"/>
        <v>4.8172757475083063</v>
      </c>
      <c r="DU470">
        <f t="shared" si="551"/>
        <v>0.61534994692532585</v>
      </c>
      <c r="DV470">
        <f t="shared" si="552"/>
        <v>95.823964021843878</v>
      </c>
      <c r="DW470">
        <f t="shared" si="553"/>
        <v>4.1760359781561194</v>
      </c>
      <c r="DX470">
        <f t="shared" si="554"/>
        <v>1.1075508360496629</v>
      </c>
      <c r="DY470">
        <f t="shared" si="555"/>
        <v>95.25254328038551</v>
      </c>
      <c r="DZ470">
        <f t="shared" si="556"/>
        <v>4.7474567196144921</v>
      </c>
      <c r="EA470">
        <f t="shared" si="557"/>
        <v>2.7632434654896016</v>
      </c>
      <c r="EB470">
        <f t="shared" si="558"/>
        <v>63.237713713427283</v>
      </c>
      <c r="EC470">
        <f t="shared" si="559"/>
        <v>36.762286286572717</v>
      </c>
      <c r="ED470">
        <f t="shared" si="560"/>
        <v>0.11227715061149536</v>
      </c>
      <c r="EE470">
        <f t="shared" si="561"/>
        <v>65.492957746478879</v>
      </c>
      <c r="EF470">
        <f t="shared" si="562"/>
        <v>34.507042253521128</v>
      </c>
      <c r="EG470">
        <f t="shared" si="563"/>
        <v>2.7948708318590367</v>
      </c>
      <c r="EH470">
        <f t="shared" si="564"/>
        <v>72.282339627979354</v>
      </c>
      <c r="EI470">
        <f t="shared" si="565"/>
        <v>27.717660372020653</v>
      </c>
    </row>
    <row r="471" spans="1:139" x14ac:dyDescent="0.25">
      <c r="A471" t="s">
        <v>2024</v>
      </c>
      <c r="B471">
        <v>470</v>
      </c>
      <c r="C471" t="s">
        <v>529</v>
      </c>
      <c r="E471">
        <v>1343734</v>
      </c>
      <c r="F471">
        <v>694397</v>
      </c>
      <c r="G471">
        <v>649337</v>
      </c>
      <c r="H471">
        <v>445295</v>
      </c>
      <c r="I471">
        <v>353119</v>
      </c>
      <c r="J471">
        <v>92176</v>
      </c>
      <c r="K471">
        <f t="shared" si="502"/>
        <v>33.13862713900221</v>
      </c>
      <c r="L471">
        <f t="shared" si="503"/>
        <v>50.852610250332297</v>
      </c>
      <c r="M471">
        <f t="shared" si="504"/>
        <v>14.195402387358182</v>
      </c>
      <c r="N471">
        <f t="shared" si="566"/>
        <v>79.300014597064873</v>
      </c>
      <c r="O471">
        <f t="shared" si="567"/>
        <v>20.699985402935134</v>
      </c>
      <c r="P471">
        <f t="shared" si="505"/>
        <v>69.335384408089027</v>
      </c>
      <c r="Q471">
        <f t="shared" si="506"/>
        <v>5.3564490955434039</v>
      </c>
      <c r="R471">
        <f t="shared" si="507"/>
        <v>6.7478862327221281</v>
      </c>
      <c r="S471">
        <f t="shared" si="568"/>
        <v>3.721128689969571</v>
      </c>
      <c r="T471">
        <f t="shared" si="508"/>
        <v>14.839151573675881</v>
      </c>
      <c r="U471">
        <f t="shared" si="509"/>
        <v>30.664615591910984</v>
      </c>
      <c r="V471">
        <f t="shared" si="510"/>
        <v>13654800.000000002</v>
      </c>
      <c r="W471">
        <v>126099</v>
      </c>
      <c r="X471">
        <v>113449</v>
      </c>
      <c r="Y471">
        <v>12650</v>
      </c>
      <c r="Z471">
        <v>158550</v>
      </c>
      <c r="AA471">
        <v>111370</v>
      </c>
      <c r="AB471">
        <v>47180</v>
      </c>
      <c r="AC471">
        <v>24098</v>
      </c>
      <c r="AD471">
        <v>9838</v>
      </c>
      <c r="AE471">
        <v>14260</v>
      </c>
      <c r="AF471">
        <v>466</v>
      </c>
      <c r="AG471">
        <v>446</v>
      </c>
      <c r="AH471">
        <v>20</v>
      </c>
      <c r="AI471">
        <v>3592</v>
      </c>
      <c r="AJ471">
        <v>2276</v>
      </c>
      <c r="AK471">
        <v>1316</v>
      </c>
      <c r="AL471">
        <v>19794</v>
      </c>
      <c r="AM471">
        <v>18496</v>
      </c>
      <c r="AN471">
        <v>1298</v>
      </c>
      <c r="AO471">
        <v>3226</v>
      </c>
      <c r="AP471">
        <v>2744</v>
      </c>
      <c r="AQ471">
        <v>482</v>
      </c>
      <c r="AR471">
        <v>16570</v>
      </c>
      <c r="AS471">
        <v>15514</v>
      </c>
      <c r="AT471">
        <v>1056</v>
      </c>
      <c r="AU471">
        <v>32</v>
      </c>
      <c r="AV471">
        <v>32</v>
      </c>
      <c r="AW471">
        <v>0</v>
      </c>
      <c r="AX471">
        <v>30016</v>
      </c>
      <c r="AY471">
        <v>28390</v>
      </c>
      <c r="AZ471">
        <v>1626</v>
      </c>
      <c r="BA471">
        <v>12388</v>
      </c>
      <c r="BB471">
        <v>12228</v>
      </c>
      <c r="BC471">
        <v>160</v>
      </c>
      <c r="BD471">
        <v>5542</v>
      </c>
      <c r="BE471">
        <v>5384</v>
      </c>
      <c r="BF471">
        <v>158</v>
      </c>
      <c r="BG471">
        <v>0</v>
      </c>
      <c r="BH471">
        <v>0</v>
      </c>
      <c r="BI471">
        <v>0</v>
      </c>
      <c r="BJ471">
        <v>756</v>
      </c>
      <c r="BK471">
        <v>720</v>
      </c>
      <c r="BL471">
        <v>36</v>
      </c>
      <c r="BM471">
        <v>3386</v>
      </c>
      <c r="BN471">
        <v>3232</v>
      </c>
      <c r="BO471">
        <v>154</v>
      </c>
      <c r="BP471">
        <v>5140</v>
      </c>
      <c r="BQ471">
        <v>4840</v>
      </c>
      <c r="BR471">
        <v>300</v>
      </c>
      <c r="BS471">
        <v>15156</v>
      </c>
      <c r="BT471">
        <v>9198</v>
      </c>
      <c r="BU471">
        <v>5958</v>
      </c>
      <c r="BV471">
        <v>990</v>
      </c>
      <c r="BW471">
        <v>514</v>
      </c>
      <c r="BX471">
        <v>476</v>
      </c>
      <c r="BY471">
        <v>19494</v>
      </c>
      <c r="BZ471">
        <v>14448</v>
      </c>
      <c r="CA471">
        <v>5046</v>
      </c>
      <c r="CB471" t="str">
        <f t="shared" si="569"/>
        <v>AgriculturalLabourersTotal</v>
      </c>
      <c r="CC471" t="str">
        <f t="shared" si="570"/>
        <v>CultivatorsMale</v>
      </c>
      <c r="CD471" t="str">
        <f t="shared" si="571"/>
        <v>AgriculturalLabourersFemale</v>
      </c>
      <c r="CE471">
        <f t="shared" si="511"/>
        <v>28.318081271965777</v>
      </c>
      <c r="CF471">
        <f t="shared" si="512"/>
        <v>89.96819958921165</v>
      </c>
      <c r="CG471">
        <f t="shared" si="513"/>
        <v>10.031800410788348</v>
      </c>
      <c r="CH471">
        <f t="shared" si="514"/>
        <v>35.605609764313542</v>
      </c>
      <c r="CI471">
        <f t="shared" si="515"/>
        <v>70.24282560706402</v>
      </c>
      <c r="CJ471">
        <f t="shared" si="516"/>
        <v>29.75717439293598</v>
      </c>
      <c r="CK471">
        <f t="shared" si="517"/>
        <v>5.4116933718096991</v>
      </c>
      <c r="CL471">
        <f t="shared" si="518"/>
        <v>40.824964727363266</v>
      </c>
      <c r="CM471">
        <f t="shared" si="519"/>
        <v>59.175035272636734</v>
      </c>
      <c r="CN471">
        <f t="shared" si="520"/>
        <v>0.10464972658574653</v>
      </c>
      <c r="CO471">
        <f t="shared" si="521"/>
        <v>95.708154506437765</v>
      </c>
      <c r="CP471">
        <f t="shared" si="572"/>
        <v>4.2918454935622314</v>
      </c>
      <c r="CQ471">
        <f t="shared" si="522"/>
        <v>0.8066562615794024</v>
      </c>
      <c r="CR471">
        <f t="shared" si="523"/>
        <v>63.363028953229396</v>
      </c>
      <c r="CS471">
        <f t="shared" si="524"/>
        <v>36.636971046770597</v>
      </c>
      <c r="CT471">
        <f t="shared" si="525"/>
        <v>4.4451431073782546</v>
      </c>
      <c r="CU471">
        <f t="shared" si="526"/>
        <v>93.442457310296049</v>
      </c>
      <c r="CV471">
        <f t="shared" si="527"/>
        <v>6.5575426897039506</v>
      </c>
      <c r="CW471">
        <f t="shared" si="528"/>
        <v>0.7244635578661337</v>
      </c>
      <c r="CX471">
        <f t="shared" si="529"/>
        <v>85.058896466212033</v>
      </c>
      <c r="CY471">
        <f t="shared" si="530"/>
        <v>14.941103533787972</v>
      </c>
      <c r="CZ471">
        <f t="shared" si="531"/>
        <v>3.721128689969571</v>
      </c>
      <c r="DA471">
        <f t="shared" si="532"/>
        <v>93.627036813518401</v>
      </c>
      <c r="DB471">
        <f t="shared" si="533"/>
        <v>6.3729631864815932</v>
      </c>
      <c r="DC471">
        <f t="shared" si="534"/>
        <v>7.1862473191928941E-3</v>
      </c>
      <c r="DD471">
        <f t="shared" si="535"/>
        <v>100</v>
      </c>
      <c r="DE471">
        <f t="shared" si="573"/>
        <v>0</v>
      </c>
      <c r="DF471">
        <f t="shared" si="536"/>
        <v>6.7406999854029355</v>
      </c>
      <c r="DG471">
        <f t="shared" si="537"/>
        <v>94.582889125799568</v>
      </c>
      <c r="DH471">
        <f t="shared" si="538"/>
        <v>5.4171108742004268</v>
      </c>
      <c r="DI471">
        <f t="shared" si="539"/>
        <v>2.7819759934425496</v>
      </c>
      <c r="DJ471">
        <f t="shared" si="540"/>
        <v>98.708427510494019</v>
      </c>
      <c r="DK471">
        <f t="shared" si="541"/>
        <v>1.2915724895059735</v>
      </c>
      <c r="DL471">
        <f t="shared" si="542"/>
        <v>1.2445682075927196</v>
      </c>
      <c r="DM471">
        <f t="shared" si="543"/>
        <v>97.149043666546376</v>
      </c>
      <c r="DN471">
        <f t="shared" si="544"/>
        <v>2.850956333453627</v>
      </c>
      <c r="DO471">
        <f t="shared" si="545"/>
        <v>0</v>
      </c>
      <c r="DP471" t="e">
        <f t="shared" si="546"/>
        <v>#DIV/0!</v>
      </c>
      <c r="DQ471" t="e">
        <f t="shared" si="547"/>
        <v>#DIV/0!</v>
      </c>
      <c r="DR471">
        <f t="shared" si="548"/>
        <v>0.16977509291593212</v>
      </c>
      <c r="DS471">
        <f t="shared" si="549"/>
        <v>95.238095238095227</v>
      </c>
      <c r="DT471">
        <f t="shared" si="550"/>
        <v>4.7619047619047619</v>
      </c>
      <c r="DU471">
        <f t="shared" si="551"/>
        <v>0.76039479446209823</v>
      </c>
      <c r="DV471">
        <f t="shared" si="552"/>
        <v>95.451860602480792</v>
      </c>
      <c r="DW471">
        <f t="shared" si="553"/>
        <v>4.5481393975191962</v>
      </c>
      <c r="DX471">
        <f t="shared" si="554"/>
        <v>1.1542909756453588</v>
      </c>
      <c r="DY471">
        <f t="shared" si="555"/>
        <v>94.163424124513611</v>
      </c>
      <c r="DZ471">
        <f t="shared" si="556"/>
        <v>5.836575875486381</v>
      </c>
      <c r="EA471">
        <f t="shared" si="557"/>
        <v>3.4035863865527345</v>
      </c>
      <c r="EB471">
        <f t="shared" si="558"/>
        <v>60.688836104513065</v>
      </c>
      <c r="EC471">
        <f t="shared" si="559"/>
        <v>39.311163895486935</v>
      </c>
      <c r="ED471">
        <f t="shared" si="560"/>
        <v>0.22232452643753015</v>
      </c>
      <c r="EE471">
        <f t="shared" si="561"/>
        <v>51.919191919191917</v>
      </c>
      <c r="EF471">
        <f t="shared" si="562"/>
        <v>48.080808080808083</v>
      </c>
      <c r="EG471">
        <f t="shared" si="563"/>
        <v>4.3777720387608214</v>
      </c>
      <c r="EH471">
        <f t="shared" si="564"/>
        <v>74.115112342259152</v>
      </c>
      <c r="EI471">
        <f t="shared" si="565"/>
        <v>25.884887657740848</v>
      </c>
    </row>
    <row r="472" spans="1:139" x14ac:dyDescent="0.25">
      <c r="A472" t="s">
        <v>2026</v>
      </c>
      <c r="B472">
        <v>471</v>
      </c>
      <c r="C472" t="s">
        <v>530</v>
      </c>
      <c r="E472">
        <v>2035064</v>
      </c>
      <c r="F472">
        <v>1056520</v>
      </c>
      <c r="G472">
        <v>978544</v>
      </c>
      <c r="H472">
        <v>698477</v>
      </c>
      <c r="I472">
        <v>551723</v>
      </c>
      <c r="J472">
        <v>146754</v>
      </c>
      <c r="K472">
        <f t="shared" si="502"/>
        <v>34.322114685336679</v>
      </c>
      <c r="L472">
        <f t="shared" si="503"/>
        <v>52.220781433385078</v>
      </c>
      <c r="M472">
        <f t="shared" si="504"/>
        <v>14.997179482986969</v>
      </c>
      <c r="N472">
        <f t="shared" si="566"/>
        <v>78.989429859537253</v>
      </c>
      <c r="O472">
        <f t="shared" si="567"/>
        <v>21.01057014046275</v>
      </c>
      <c r="P472">
        <f t="shared" si="505"/>
        <v>61.207026144024788</v>
      </c>
      <c r="Q472">
        <f t="shared" si="506"/>
        <v>9.174532590192662</v>
      </c>
      <c r="R472">
        <f t="shared" si="507"/>
        <v>7.6578040508134126</v>
      </c>
      <c r="S472">
        <f t="shared" si="568"/>
        <v>3.982092466895832</v>
      </c>
      <c r="T472">
        <f t="shared" si="508"/>
        <v>17.978544748073308</v>
      </c>
      <c r="U472">
        <f t="shared" si="509"/>
        <v>38.792973855975212</v>
      </c>
      <c r="V472">
        <f t="shared" si="510"/>
        <v>27096000</v>
      </c>
      <c r="W472">
        <v>178862</v>
      </c>
      <c r="X472">
        <v>164786</v>
      </c>
      <c r="Y472">
        <v>14076</v>
      </c>
      <c r="Z472">
        <v>192521</v>
      </c>
      <c r="AA472">
        <v>136785</v>
      </c>
      <c r="AB472">
        <v>55736</v>
      </c>
      <c r="AC472">
        <v>56134</v>
      </c>
      <c r="AD472">
        <v>13264</v>
      </c>
      <c r="AE472">
        <v>42870</v>
      </c>
      <c r="AF472">
        <v>1576</v>
      </c>
      <c r="AG472">
        <v>1556</v>
      </c>
      <c r="AH472">
        <v>20</v>
      </c>
      <c r="AI472">
        <v>5378</v>
      </c>
      <c r="AJ472">
        <v>4160</v>
      </c>
      <c r="AK472">
        <v>1218</v>
      </c>
      <c r="AL472">
        <v>57128</v>
      </c>
      <c r="AM472">
        <v>53936</v>
      </c>
      <c r="AN472">
        <v>3192</v>
      </c>
      <c r="AO472">
        <v>5452</v>
      </c>
      <c r="AP472">
        <v>4720</v>
      </c>
      <c r="AQ472">
        <v>732</v>
      </c>
      <c r="AR472">
        <v>27814</v>
      </c>
      <c r="AS472">
        <v>25834</v>
      </c>
      <c r="AT472">
        <v>1980</v>
      </c>
      <c r="AU472">
        <v>54</v>
      </c>
      <c r="AV472">
        <v>54</v>
      </c>
      <c r="AW472">
        <v>0</v>
      </c>
      <c r="AX472">
        <v>53434</v>
      </c>
      <c r="AY472">
        <v>51220</v>
      </c>
      <c r="AZ472">
        <v>2214</v>
      </c>
      <c r="BA472">
        <v>22736</v>
      </c>
      <c r="BB472">
        <v>22354</v>
      </c>
      <c r="BC472">
        <v>382</v>
      </c>
      <c r="BD472">
        <v>3088</v>
      </c>
      <c r="BE472">
        <v>2852</v>
      </c>
      <c r="BF472">
        <v>236</v>
      </c>
      <c r="BG472">
        <v>18</v>
      </c>
      <c r="BH472">
        <v>18</v>
      </c>
      <c r="BI472">
        <v>0</v>
      </c>
      <c r="BJ472">
        <v>1858</v>
      </c>
      <c r="BK472">
        <v>1768</v>
      </c>
      <c r="BL472">
        <v>90</v>
      </c>
      <c r="BM472">
        <v>9116</v>
      </c>
      <c r="BN472">
        <v>8626</v>
      </c>
      <c r="BO472">
        <v>490</v>
      </c>
      <c r="BP472">
        <v>12142</v>
      </c>
      <c r="BQ472">
        <v>11376</v>
      </c>
      <c r="BR472">
        <v>766</v>
      </c>
      <c r="BS472">
        <v>27340</v>
      </c>
      <c r="BT472">
        <v>16118</v>
      </c>
      <c r="BU472">
        <v>11222</v>
      </c>
      <c r="BV472">
        <v>1486</v>
      </c>
      <c r="BW472">
        <v>1018</v>
      </c>
      <c r="BX472">
        <v>468</v>
      </c>
      <c r="BY472">
        <v>42340</v>
      </c>
      <c r="BZ472">
        <v>31278</v>
      </c>
      <c r="CA472">
        <v>11062</v>
      </c>
      <c r="CB472" t="str">
        <f t="shared" si="569"/>
        <v>AgriculturalLabourersTotal</v>
      </c>
      <c r="CC472" t="str">
        <f t="shared" si="570"/>
        <v>CultivatorsMale</v>
      </c>
      <c r="CD472" t="str">
        <f t="shared" si="571"/>
        <v>AgriculturalLabourersFemale</v>
      </c>
      <c r="CE472">
        <f t="shared" si="511"/>
        <v>25.607428734231764</v>
      </c>
      <c r="CF472">
        <f t="shared" si="512"/>
        <v>92.130245664255128</v>
      </c>
      <c r="CG472">
        <f t="shared" si="513"/>
        <v>7.8697543357448758</v>
      </c>
      <c r="CH472">
        <f t="shared" si="514"/>
        <v>27.562969145727063</v>
      </c>
      <c r="CI472">
        <f t="shared" si="515"/>
        <v>71.049392014377659</v>
      </c>
      <c r="CJ472">
        <f t="shared" si="516"/>
        <v>28.950607985622344</v>
      </c>
      <c r="CK472">
        <f t="shared" si="517"/>
        <v>8.0366282640659605</v>
      </c>
      <c r="CL472">
        <f t="shared" si="518"/>
        <v>23.629173050201306</v>
      </c>
      <c r="CM472">
        <f t="shared" si="519"/>
        <v>76.370826949798698</v>
      </c>
      <c r="CN472">
        <f t="shared" si="520"/>
        <v>0.22563377176342245</v>
      </c>
      <c r="CO472">
        <f t="shared" si="521"/>
        <v>98.73096446700508</v>
      </c>
      <c r="CP472">
        <f t="shared" si="572"/>
        <v>1.2690355329949239</v>
      </c>
      <c r="CQ472">
        <f t="shared" si="522"/>
        <v>0.7699609292789884</v>
      </c>
      <c r="CR472">
        <f t="shared" si="523"/>
        <v>77.352175529936787</v>
      </c>
      <c r="CS472">
        <f t="shared" si="524"/>
        <v>22.64782447006322</v>
      </c>
      <c r="CT472">
        <f t="shared" si="525"/>
        <v>8.1789378891502516</v>
      </c>
      <c r="CU472">
        <f t="shared" si="526"/>
        <v>94.4125472622882</v>
      </c>
      <c r="CV472">
        <f t="shared" si="527"/>
        <v>5.5874527377118053</v>
      </c>
      <c r="CW472">
        <f t="shared" si="528"/>
        <v>0.78055540841001214</v>
      </c>
      <c r="CX472">
        <f t="shared" si="529"/>
        <v>86.573734409391051</v>
      </c>
      <c r="CY472">
        <f t="shared" si="530"/>
        <v>13.426265590608951</v>
      </c>
      <c r="CZ472">
        <f t="shared" si="531"/>
        <v>3.982092466895832</v>
      </c>
      <c r="DA472">
        <f t="shared" si="532"/>
        <v>92.881282807219392</v>
      </c>
      <c r="DB472">
        <f t="shared" si="533"/>
        <v>7.1187171927806148</v>
      </c>
      <c r="DC472">
        <f t="shared" si="534"/>
        <v>7.7311063929091433E-3</v>
      </c>
      <c r="DD472">
        <f t="shared" si="535"/>
        <v>100</v>
      </c>
      <c r="DE472">
        <f t="shared" si="573"/>
        <v>0</v>
      </c>
      <c r="DF472">
        <f t="shared" si="536"/>
        <v>7.6500729444205033</v>
      </c>
      <c r="DG472">
        <f t="shared" si="537"/>
        <v>95.856570722760793</v>
      </c>
      <c r="DH472">
        <f t="shared" si="538"/>
        <v>4.1434292772392114</v>
      </c>
      <c r="DI472">
        <f t="shared" si="539"/>
        <v>3.2550821286885614</v>
      </c>
      <c r="DJ472">
        <f t="shared" si="540"/>
        <v>98.319845179451093</v>
      </c>
      <c r="DK472">
        <f t="shared" si="541"/>
        <v>1.680154820548909</v>
      </c>
      <c r="DL472">
        <f t="shared" si="542"/>
        <v>0.44210475076487843</v>
      </c>
      <c r="DM472">
        <f t="shared" si="543"/>
        <v>92.357512953367873</v>
      </c>
      <c r="DN472">
        <f t="shared" si="544"/>
        <v>7.642487046632124</v>
      </c>
      <c r="DO472">
        <f t="shared" si="545"/>
        <v>2.5770354643030479E-3</v>
      </c>
      <c r="DP472">
        <f t="shared" si="546"/>
        <v>100</v>
      </c>
      <c r="DQ472">
        <f t="shared" si="547"/>
        <v>0</v>
      </c>
      <c r="DR472">
        <f t="shared" si="548"/>
        <v>0.26600732737083682</v>
      </c>
      <c r="DS472">
        <f t="shared" si="549"/>
        <v>95.156081808396124</v>
      </c>
      <c r="DT472">
        <f t="shared" si="550"/>
        <v>4.8439181916038754</v>
      </c>
      <c r="DU472">
        <f t="shared" si="551"/>
        <v>1.3051252940325881</v>
      </c>
      <c r="DV472">
        <f t="shared" si="552"/>
        <v>94.624835454146563</v>
      </c>
      <c r="DW472">
        <f t="shared" si="553"/>
        <v>5.3751645458534449</v>
      </c>
      <c r="DX472">
        <f t="shared" si="554"/>
        <v>1.7383535893093116</v>
      </c>
      <c r="DY472">
        <f t="shared" si="555"/>
        <v>93.691319387250857</v>
      </c>
      <c r="DZ472">
        <f t="shared" si="556"/>
        <v>6.3086806127491348</v>
      </c>
      <c r="EA472">
        <f t="shared" si="557"/>
        <v>3.9142305330025184</v>
      </c>
      <c r="EB472">
        <f t="shared" si="558"/>
        <v>58.953913679590343</v>
      </c>
      <c r="EC472">
        <f t="shared" si="559"/>
        <v>41.046086320409657</v>
      </c>
      <c r="ED472">
        <f t="shared" si="560"/>
        <v>0.21274859444190716</v>
      </c>
      <c r="EE472">
        <f t="shared" si="561"/>
        <v>68.506056527590857</v>
      </c>
      <c r="EF472">
        <f t="shared" si="562"/>
        <v>31.493943472409153</v>
      </c>
      <c r="EG472">
        <f t="shared" si="563"/>
        <v>6.0617600865883912</v>
      </c>
      <c r="EH472">
        <f t="shared" si="564"/>
        <v>73.873405762871997</v>
      </c>
      <c r="EI472">
        <f t="shared" si="565"/>
        <v>26.12659423712801</v>
      </c>
    </row>
    <row r="473" spans="1:139" x14ac:dyDescent="0.25">
      <c r="A473" t="s">
        <v>2028</v>
      </c>
      <c r="B473">
        <v>472</v>
      </c>
      <c r="C473" t="s">
        <v>531</v>
      </c>
      <c r="E473">
        <v>2428589</v>
      </c>
      <c r="F473">
        <v>1244231</v>
      </c>
      <c r="G473">
        <v>1184358</v>
      </c>
      <c r="H473">
        <v>794411</v>
      </c>
      <c r="I473">
        <v>598053</v>
      </c>
      <c r="J473">
        <v>196358</v>
      </c>
      <c r="K473">
        <f t="shared" si="502"/>
        <v>32.710804504179173</v>
      </c>
      <c r="L473">
        <f t="shared" si="503"/>
        <v>48.066074547250473</v>
      </c>
      <c r="M473">
        <f t="shared" si="504"/>
        <v>16.579277549524722</v>
      </c>
      <c r="N473">
        <f t="shared" si="566"/>
        <v>75.282567839569197</v>
      </c>
      <c r="O473">
        <f t="shared" si="567"/>
        <v>24.71743216043081</v>
      </c>
      <c r="P473">
        <f t="shared" si="505"/>
        <v>72.70380193627733</v>
      </c>
      <c r="Q473">
        <f t="shared" si="506"/>
        <v>4.1718959077857685</v>
      </c>
      <c r="R473">
        <f t="shared" si="507"/>
        <v>5.2881946498726737</v>
      </c>
      <c r="S473">
        <f t="shared" si="568"/>
        <v>3.0452750528378885</v>
      </c>
      <c r="T473">
        <f t="shared" si="508"/>
        <v>14.790832453226354</v>
      </c>
      <c r="U473">
        <f t="shared" si="509"/>
        <v>27.296198063722684</v>
      </c>
      <c r="V473">
        <f t="shared" si="510"/>
        <v>21684400</v>
      </c>
      <c r="W473">
        <v>320408</v>
      </c>
      <c r="X473">
        <v>288961</v>
      </c>
      <c r="Y473">
        <v>31447</v>
      </c>
      <c r="Z473">
        <v>188289</v>
      </c>
      <c r="AA473">
        <v>117834</v>
      </c>
      <c r="AB473">
        <v>70455</v>
      </c>
      <c r="AC473">
        <v>68870</v>
      </c>
      <c r="AD473">
        <v>9886</v>
      </c>
      <c r="AE473">
        <v>58984</v>
      </c>
      <c r="AF473">
        <v>1020</v>
      </c>
      <c r="AG473">
        <v>936</v>
      </c>
      <c r="AH473">
        <v>84</v>
      </c>
      <c r="AI473">
        <v>4852</v>
      </c>
      <c r="AJ473">
        <v>3608</v>
      </c>
      <c r="AK473">
        <v>1244</v>
      </c>
      <c r="AL473">
        <v>27270</v>
      </c>
      <c r="AM473">
        <v>25398</v>
      </c>
      <c r="AN473">
        <v>1872</v>
      </c>
      <c r="AO473">
        <v>4832</v>
      </c>
      <c r="AP473">
        <v>4398</v>
      </c>
      <c r="AQ473">
        <v>434</v>
      </c>
      <c r="AR473">
        <v>24192</v>
      </c>
      <c r="AS473">
        <v>22454</v>
      </c>
      <c r="AT473">
        <v>1738</v>
      </c>
      <c r="AU473">
        <v>90</v>
      </c>
      <c r="AV473">
        <v>90</v>
      </c>
      <c r="AW473">
        <v>0</v>
      </c>
      <c r="AX473">
        <v>41920</v>
      </c>
      <c r="AY473">
        <v>39702</v>
      </c>
      <c r="AZ473">
        <v>2218</v>
      </c>
      <c r="BA473">
        <v>21476</v>
      </c>
      <c r="BB473">
        <v>21124</v>
      </c>
      <c r="BC473">
        <v>352</v>
      </c>
      <c r="BD473">
        <v>2562</v>
      </c>
      <c r="BE473">
        <v>2232</v>
      </c>
      <c r="BF473">
        <v>330</v>
      </c>
      <c r="BG473">
        <v>2</v>
      </c>
      <c r="BH473">
        <v>2</v>
      </c>
      <c r="BI473">
        <v>0</v>
      </c>
      <c r="BJ473">
        <v>1438</v>
      </c>
      <c r="BK473">
        <v>1362</v>
      </c>
      <c r="BL473">
        <v>76</v>
      </c>
      <c r="BM473">
        <v>6358</v>
      </c>
      <c r="BN473">
        <v>5910</v>
      </c>
      <c r="BO473">
        <v>448</v>
      </c>
      <c r="BP473">
        <v>10348</v>
      </c>
      <c r="BQ473">
        <v>9664</v>
      </c>
      <c r="BR473">
        <v>684</v>
      </c>
      <c r="BS473">
        <v>36808</v>
      </c>
      <c r="BT473">
        <v>21148</v>
      </c>
      <c r="BU473">
        <v>15660</v>
      </c>
      <c r="BV473">
        <v>1358</v>
      </c>
      <c r="BW473">
        <v>766</v>
      </c>
      <c r="BX473">
        <v>592</v>
      </c>
      <c r="BY473">
        <v>32318</v>
      </c>
      <c r="BZ473">
        <v>22578</v>
      </c>
      <c r="CA473">
        <v>9740</v>
      </c>
      <c r="CB473" t="str">
        <f t="shared" si="569"/>
        <v>CultivatorsTotal</v>
      </c>
      <c r="CC473" t="str">
        <f t="shared" si="570"/>
        <v>CultivatorsMale</v>
      </c>
      <c r="CD473" t="str">
        <f t="shared" si="571"/>
        <v>AgriculturalLabourersFemale</v>
      </c>
      <c r="CE473">
        <f t="shared" si="511"/>
        <v>40.332774848283826</v>
      </c>
      <c r="CF473">
        <f t="shared" si="512"/>
        <v>90.185326209083414</v>
      </c>
      <c r="CG473">
        <f t="shared" si="513"/>
        <v>9.8146737909165811</v>
      </c>
      <c r="CH473">
        <f t="shared" si="514"/>
        <v>23.701711079025845</v>
      </c>
      <c r="CI473">
        <f t="shared" si="515"/>
        <v>62.581457227984636</v>
      </c>
      <c r="CJ473">
        <f t="shared" si="516"/>
        <v>37.418542772015364</v>
      </c>
      <c r="CK473">
        <f t="shared" si="517"/>
        <v>8.66931600896765</v>
      </c>
      <c r="CL473">
        <f t="shared" si="518"/>
        <v>14.354581094816321</v>
      </c>
      <c r="CM473">
        <f t="shared" si="519"/>
        <v>85.645418905183675</v>
      </c>
      <c r="CN473">
        <f t="shared" si="520"/>
        <v>0.12839701363651812</v>
      </c>
      <c r="CO473">
        <f t="shared" si="521"/>
        <v>91.764705882352942</v>
      </c>
      <c r="CP473">
        <f t="shared" si="572"/>
        <v>8.235294117647058</v>
      </c>
      <c r="CQ473">
        <f t="shared" si="522"/>
        <v>0.61076697074939801</v>
      </c>
      <c r="CR473">
        <f t="shared" si="523"/>
        <v>74.36108821104699</v>
      </c>
      <c r="CS473">
        <f t="shared" si="524"/>
        <v>25.63891178895301</v>
      </c>
      <c r="CT473">
        <f t="shared" si="525"/>
        <v>3.4327319233998526</v>
      </c>
      <c r="CU473">
        <f t="shared" si="526"/>
        <v>93.135313531353134</v>
      </c>
      <c r="CV473">
        <f t="shared" si="527"/>
        <v>6.8646864686468652</v>
      </c>
      <c r="CW473">
        <f t="shared" si="528"/>
        <v>0.6082493822467212</v>
      </c>
      <c r="CX473">
        <f t="shared" si="529"/>
        <v>91.018211920529808</v>
      </c>
      <c r="CY473">
        <f t="shared" si="530"/>
        <v>8.9817880794701992</v>
      </c>
      <c r="CZ473">
        <f t="shared" si="531"/>
        <v>3.0452750528378885</v>
      </c>
      <c r="DA473">
        <f t="shared" si="532"/>
        <v>92.815806878306887</v>
      </c>
      <c r="DB473">
        <f t="shared" si="533"/>
        <v>7.1841931216931219</v>
      </c>
      <c r="DC473">
        <f t="shared" si="534"/>
        <v>1.1329148262045717E-2</v>
      </c>
      <c r="DD473">
        <f t="shared" si="535"/>
        <v>100</v>
      </c>
      <c r="DE473">
        <f t="shared" si="573"/>
        <v>0</v>
      </c>
      <c r="DF473">
        <f t="shared" si="536"/>
        <v>5.2768655016106276</v>
      </c>
      <c r="DG473">
        <f t="shared" si="537"/>
        <v>94.708969465648849</v>
      </c>
      <c r="DH473">
        <f t="shared" si="538"/>
        <v>5.2910305343511457</v>
      </c>
      <c r="DI473">
        <f t="shared" si="539"/>
        <v>2.7033865341743759</v>
      </c>
      <c r="DJ473">
        <f t="shared" si="540"/>
        <v>98.360961072825475</v>
      </c>
      <c r="DK473">
        <f t="shared" si="541"/>
        <v>1.6390389271745205</v>
      </c>
      <c r="DL473">
        <f t="shared" si="542"/>
        <v>0.32250308719290138</v>
      </c>
      <c r="DM473">
        <f t="shared" si="543"/>
        <v>87.119437939110071</v>
      </c>
      <c r="DN473">
        <f t="shared" si="544"/>
        <v>12.880562060889931</v>
      </c>
      <c r="DO473">
        <f t="shared" si="545"/>
        <v>2.5175885026768263E-4</v>
      </c>
      <c r="DP473">
        <f t="shared" si="546"/>
        <v>100</v>
      </c>
      <c r="DQ473">
        <f t="shared" si="547"/>
        <v>0</v>
      </c>
      <c r="DR473">
        <f t="shared" si="548"/>
        <v>0.1810146133424638</v>
      </c>
      <c r="DS473">
        <f t="shared" si="549"/>
        <v>94.714881780250352</v>
      </c>
      <c r="DT473">
        <f t="shared" si="550"/>
        <v>5.285118219749652</v>
      </c>
      <c r="DU473">
        <f t="shared" si="551"/>
        <v>0.80034138500096297</v>
      </c>
      <c r="DV473">
        <f t="shared" si="552"/>
        <v>92.953759043724432</v>
      </c>
      <c r="DW473">
        <f t="shared" si="553"/>
        <v>7.0462409562755584</v>
      </c>
      <c r="DX473">
        <f t="shared" si="554"/>
        <v>1.3026002912849899</v>
      </c>
      <c r="DY473">
        <f t="shared" si="555"/>
        <v>93.390027058368759</v>
      </c>
      <c r="DZ473">
        <f t="shared" si="556"/>
        <v>6.6099729416312325</v>
      </c>
      <c r="EA473">
        <f t="shared" si="557"/>
        <v>4.6333698803264305</v>
      </c>
      <c r="EB473">
        <f t="shared" si="558"/>
        <v>57.454901108454678</v>
      </c>
      <c r="EC473">
        <f t="shared" si="559"/>
        <v>42.545098891545322</v>
      </c>
      <c r="ED473">
        <f t="shared" si="560"/>
        <v>0.17094425933175647</v>
      </c>
      <c r="EE473">
        <f t="shared" si="561"/>
        <v>56.406480117820323</v>
      </c>
      <c r="EF473">
        <f t="shared" si="562"/>
        <v>43.593519882179677</v>
      </c>
      <c r="EG473">
        <f t="shared" si="563"/>
        <v>4.0681712614754835</v>
      </c>
      <c r="EH473">
        <f t="shared" si="564"/>
        <v>69.861996410668979</v>
      </c>
      <c r="EI473">
        <f t="shared" si="565"/>
        <v>30.138003589331024</v>
      </c>
    </row>
    <row r="474" spans="1:139" x14ac:dyDescent="0.25">
      <c r="A474" t="s">
        <v>2030</v>
      </c>
      <c r="B474">
        <v>473</v>
      </c>
      <c r="C474" t="s">
        <v>532</v>
      </c>
      <c r="E474">
        <v>1391753</v>
      </c>
      <c r="F474">
        <v>723864</v>
      </c>
      <c r="G474">
        <v>667889</v>
      </c>
      <c r="H474">
        <v>451665</v>
      </c>
      <c r="I474">
        <v>372325</v>
      </c>
      <c r="J474">
        <v>79340</v>
      </c>
      <c r="K474">
        <f t="shared" si="502"/>
        <v>32.452956810583487</v>
      </c>
      <c r="L474">
        <f t="shared" si="503"/>
        <v>51.435766939646122</v>
      </c>
      <c r="M474">
        <f t="shared" si="504"/>
        <v>11.879219451136342</v>
      </c>
      <c r="N474">
        <f t="shared" si="566"/>
        <v>82.43388351986539</v>
      </c>
      <c r="O474">
        <f t="shared" si="567"/>
        <v>17.566116480134614</v>
      </c>
      <c r="P474">
        <f t="shared" si="505"/>
        <v>49.395680426865042</v>
      </c>
      <c r="Q474">
        <f t="shared" si="506"/>
        <v>11.684102155358506</v>
      </c>
      <c r="R474">
        <f t="shared" si="507"/>
        <v>7.2108753168830875</v>
      </c>
      <c r="S474">
        <f t="shared" si="568"/>
        <v>5.0278414311491924</v>
      </c>
      <c r="T474">
        <f t="shared" si="508"/>
        <v>26.681500669744171</v>
      </c>
      <c r="U474">
        <f t="shared" si="509"/>
        <v>50.604319573134958</v>
      </c>
      <c r="V474">
        <f t="shared" si="510"/>
        <v>22856200</v>
      </c>
      <c r="W474">
        <v>98153</v>
      </c>
      <c r="X474">
        <v>91309</v>
      </c>
      <c r="Y474">
        <v>6844</v>
      </c>
      <c r="Z474">
        <v>97287</v>
      </c>
      <c r="AA474">
        <v>73049</v>
      </c>
      <c r="AB474">
        <v>24238</v>
      </c>
      <c r="AC474">
        <v>27663</v>
      </c>
      <c r="AD474">
        <v>9591</v>
      </c>
      <c r="AE474">
        <v>18072</v>
      </c>
      <c r="AF474">
        <v>508</v>
      </c>
      <c r="AG474">
        <v>489</v>
      </c>
      <c r="AH474">
        <v>19</v>
      </c>
      <c r="AI474">
        <v>3916</v>
      </c>
      <c r="AJ474">
        <v>3115</v>
      </c>
      <c r="AK474">
        <v>801</v>
      </c>
      <c r="AL474">
        <v>48349</v>
      </c>
      <c r="AM474">
        <v>45886</v>
      </c>
      <c r="AN474">
        <v>2463</v>
      </c>
      <c r="AO474">
        <v>5671</v>
      </c>
      <c r="AP474">
        <v>5094</v>
      </c>
      <c r="AQ474">
        <v>577</v>
      </c>
      <c r="AR474">
        <v>22709</v>
      </c>
      <c r="AS474">
        <v>21094</v>
      </c>
      <c r="AT474">
        <v>1615</v>
      </c>
      <c r="AU474">
        <v>62</v>
      </c>
      <c r="AV474">
        <v>62</v>
      </c>
      <c r="AW474">
        <v>0</v>
      </c>
      <c r="AX474">
        <v>32507</v>
      </c>
      <c r="AY474">
        <v>30905</v>
      </c>
      <c r="AZ474">
        <v>1602</v>
      </c>
      <c r="BA474">
        <v>15934</v>
      </c>
      <c r="BB474">
        <v>15551</v>
      </c>
      <c r="BC474">
        <v>383</v>
      </c>
      <c r="BD474">
        <v>2438</v>
      </c>
      <c r="BE474">
        <v>2220</v>
      </c>
      <c r="BF474">
        <v>218</v>
      </c>
      <c r="BG474">
        <v>18</v>
      </c>
      <c r="BH474">
        <v>18</v>
      </c>
      <c r="BI474">
        <v>0</v>
      </c>
      <c r="BJ474">
        <v>2772</v>
      </c>
      <c r="BK474">
        <v>2501</v>
      </c>
      <c r="BL474">
        <v>271</v>
      </c>
      <c r="BM474">
        <v>7207</v>
      </c>
      <c r="BN474">
        <v>6474</v>
      </c>
      <c r="BO474">
        <v>733</v>
      </c>
      <c r="BP474">
        <v>28136</v>
      </c>
      <c r="BQ474">
        <v>25671</v>
      </c>
      <c r="BR474">
        <v>2465</v>
      </c>
      <c r="BS474">
        <v>18869</v>
      </c>
      <c r="BT474">
        <v>10105</v>
      </c>
      <c r="BU474">
        <v>8764</v>
      </c>
      <c r="BV474">
        <v>1500</v>
      </c>
      <c r="BW474">
        <v>965</v>
      </c>
      <c r="BX474">
        <v>535</v>
      </c>
      <c r="BY474">
        <v>37966</v>
      </c>
      <c r="BZ474">
        <v>28226</v>
      </c>
      <c r="CA474">
        <v>9740</v>
      </c>
      <c r="CB474" t="str">
        <f t="shared" si="569"/>
        <v>CultivatorsTotal</v>
      </c>
      <c r="CC474" t="str">
        <f t="shared" si="570"/>
        <v>CultivatorsMale</v>
      </c>
      <c r="CD474" t="str">
        <f t="shared" si="571"/>
        <v>AgriculturalLabourersFemale</v>
      </c>
      <c r="CE474">
        <f t="shared" si="511"/>
        <v>21.731371702478608</v>
      </c>
      <c r="CF474">
        <f t="shared" si="512"/>
        <v>93.027212617036668</v>
      </c>
      <c r="CG474">
        <f t="shared" si="513"/>
        <v>6.9727873829633333</v>
      </c>
      <c r="CH474">
        <f t="shared" si="514"/>
        <v>21.539636677626117</v>
      </c>
      <c r="CI474">
        <f t="shared" si="515"/>
        <v>75.086085499604266</v>
      </c>
      <c r="CJ474">
        <f t="shared" si="516"/>
        <v>24.913914500395737</v>
      </c>
      <c r="CK474">
        <f t="shared" si="517"/>
        <v>6.1246720467603204</v>
      </c>
      <c r="CL474">
        <f t="shared" si="518"/>
        <v>34.670859993493117</v>
      </c>
      <c r="CM474">
        <f t="shared" si="519"/>
        <v>65.32914000650689</v>
      </c>
      <c r="CN474">
        <f t="shared" si="520"/>
        <v>0.11247273975180722</v>
      </c>
      <c r="CO474">
        <f t="shared" si="521"/>
        <v>96.259842519685037</v>
      </c>
      <c r="CP474">
        <f t="shared" si="572"/>
        <v>3.7401574803149611</v>
      </c>
      <c r="CQ474">
        <f t="shared" si="522"/>
        <v>0.86701426942534854</v>
      </c>
      <c r="CR474">
        <f t="shared" si="523"/>
        <v>79.545454545454547</v>
      </c>
      <c r="CS474">
        <f t="shared" si="524"/>
        <v>20.454545454545457</v>
      </c>
      <c r="CT474">
        <f t="shared" si="525"/>
        <v>10.70461514618135</v>
      </c>
      <c r="CU474">
        <f t="shared" si="526"/>
        <v>94.905789157997063</v>
      </c>
      <c r="CV474">
        <f t="shared" si="527"/>
        <v>5.0942108420029371</v>
      </c>
      <c r="CW474">
        <f t="shared" si="528"/>
        <v>1.2555765888435013</v>
      </c>
      <c r="CX474">
        <f t="shared" si="529"/>
        <v>89.825427614177386</v>
      </c>
      <c r="CY474">
        <f t="shared" si="530"/>
        <v>10.174572385822605</v>
      </c>
      <c r="CZ474">
        <f t="shared" si="531"/>
        <v>5.0278414311491924</v>
      </c>
      <c r="DA474">
        <f t="shared" si="532"/>
        <v>92.888282178871819</v>
      </c>
      <c r="DB474">
        <f t="shared" si="533"/>
        <v>7.1117178211281873</v>
      </c>
      <c r="DC474">
        <f t="shared" si="534"/>
        <v>1.372698792246466E-2</v>
      </c>
      <c r="DD474">
        <f t="shared" si="535"/>
        <v>100</v>
      </c>
      <c r="DE474">
        <f t="shared" si="573"/>
        <v>0</v>
      </c>
      <c r="DF474">
        <f t="shared" si="536"/>
        <v>7.1971483289606226</v>
      </c>
      <c r="DG474">
        <f t="shared" si="537"/>
        <v>95.071830682622206</v>
      </c>
      <c r="DH474">
        <f t="shared" si="538"/>
        <v>4.9281693173777956</v>
      </c>
      <c r="DI474">
        <f t="shared" si="539"/>
        <v>3.5278358960734177</v>
      </c>
      <c r="DJ474">
        <f t="shared" si="540"/>
        <v>97.596334881385715</v>
      </c>
      <c r="DK474">
        <f t="shared" si="541"/>
        <v>2.4036651186142839</v>
      </c>
      <c r="DL474">
        <f t="shared" si="542"/>
        <v>0.53978058959627162</v>
      </c>
      <c r="DM474">
        <f t="shared" si="543"/>
        <v>91.058244462674324</v>
      </c>
      <c r="DN474">
        <f t="shared" si="544"/>
        <v>8.9417555373256761</v>
      </c>
      <c r="DO474">
        <f t="shared" si="545"/>
        <v>3.9852545581349008E-3</v>
      </c>
      <c r="DP474">
        <f t="shared" si="546"/>
        <v>100</v>
      </c>
      <c r="DQ474">
        <f t="shared" si="547"/>
        <v>0</v>
      </c>
      <c r="DR474">
        <f t="shared" si="548"/>
        <v>0.61372920195277469</v>
      </c>
      <c r="DS474">
        <f t="shared" si="549"/>
        <v>90.223665223665222</v>
      </c>
      <c r="DT474">
        <f t="shared" si="550"/>
        <v>9.7763347763347763</v>
      </c>
      <c r="DU474">
        <f t="shared" si="551"/>
        <v>1.5956516444710127</v>
      </c>
      <c r="DV474">
        <f t="shared" si="552"/>
        <v>89.82933259331206</v>
      </c>
      <c r="DW474">
        <f t="shared" si="553"/>
        <v>10.170667406687944</v>
      </c>
      <c r="DX474">
        <f t="shared" si="554"/>
        <v>6.2293956804268653</v>
      </c>
      <c r="DY474">
        <f t="shared" si="555"/>
        <v>91.238982087005965</v>
      </c>
      <c r="DZ474">
        <f t="shared" si="556"/>
        <v>8.7610179129940295</v>
      </c>
      <c r="EA474">
        <f t="shared" si="557"/>
        <v>4.177653792080414</v>
      </c>
      <c r="EB474">
        <f t="shared" si="558"/>
        <v>53.553447453495153</v>
      </c>
      <c r="EC474">
        <f t="shared" si="559"/>
        <v>46.446552546504847</v>
      </c>
      <c r="ED474">
        <f t="shared" si="560"/>
        <v>0.33210454651124172</v>
      </c>
      <c r="EE474">
        <f t="shared" si="561"/>
        <v>64.333333333333329</v>
      </c>
      <c r="EF474">
        <f t="shared" si="562"/>
        <v>35.666666666666671</v>
      </c>
      <c r="EG474">
        <f t="shared" si="563"/>
        <v>8.4057874752305359</v>
      </c>
      <c r="EH474">
        <f t="shared" si="564"/>
        <v>74.345466996786598</v>
      </c>
      <c r="EI474">
        <f t="shared" si="565"/>
        <v>25.654533003213402</v>
      </c>
    </row>
    <row r="475" spans="1:139" x14ac:dyDescent="0.25">
      <c r="A475" t="s">
        <v>2032</v>
      </c>
      <c r="B475">
        <v>474</v>
      </c>
      <c r="C475" t="s">
        <v>533</v>
      </c>
      <c r="E475">
        <v>7214225</v>
      </c>
      <c r="F475">
        <v>3788051</v>
      </c>
      <c r="G475">
        <v>3426174</v>
      </c>
      <c r="H475">
        <v>2332385</v>
      </c>
      <c r="I475">
        <v>2005563</v>
      </c>
      <c r="J475">
        <v>326822</v>
      </c>
      <c r="K475">
        <f t="shared" si="502"/>
        <v>32.330361196109074</v>
      </c>
      <c r="L475">
        <f t="shared" si="503"/>
        <v>52.944456133246355</v>
      </c>
      <c r="M475">
        <f t="shared" si="504"/>
        <v>9.5389784640243018</v>
      </c>
      <c r="N475">
        <f t="shared" si="566"/>
        <v>85.987647836870835</v>
      </c>
      <c r="O475">
        <f t="shared" si="567"/>
        <v>14.012352163129158</v>
      </c>
      <c r="P475">
        <f t="shared" si="505"/>
        <v>15.299060832581242</v>
      </c>
      <c r="Q475">
        <f t="shared" si="506"/>
        <v>25.660815002668944</v>
      </c>
      <c r="R475">
        <f t="shared" si="507"/>
        <v>16.302025608979651</v>
      </c>
      <c r="S475">
        <f t="shared" si="568"/>
        <v>8.0915886528167515</v>
      </c>
      <c r="T475">
        <f t="shared" si="508"/>
        <v>34.646509902953412</v>
      </c>
      <c r="U475">
        <f t="shared" si="509"/>
        <v>84.700939167418767</v>
      </c>
      <c r="V475">
        <f t="shared" si="510"/>
        <v>197555200.00000003</v>
      </c>
      <c r="W475">
        <v>127916</v>
      </c>
      <c r="X475">
        <v>118005</v>
      </c>
      <c r="Y475">
        <v>9911</v>
      </c>
      <c r="Z475">
        <v>191480</v>
      </c>
      <c r="AA475">
        <v>144697</v>
      </c>
      <c r="AB475">
        <v>46783</v>
      </c>
      <c r="AC475">
        <v>37437</v>
      </c>
      <c r="AD475">
        <v>29578</v>
      </c>
      <c r="AE475">
        <v>7859</v>
      </c>
      <c r="AF475">
        <v>3035</v>
      </c>
      <c r="AG475">
        <v>2916</v>
      </c>
      <c r="AH475">
        <v>119</v>
      </c>
      <c r="AI475">
        <v>34502</v>
      </c>
      <c r="AJ475">
        <v>23904</v>
      </c>
      <c r="AK475">
        <v>10598</v>
      </c>
      <c r="AL475">
        <v>560972</v>
      </c>
      <c r="AM475">
        <v>516385</v>
      </c>
      <c r="AN475">
        <v>44587</v>
      </c>
      <c r="AO475">
        <v>34151</v>
      </c>
      <c r="AP475">
        <v>27984</v>
      </c>
      <c r="AQ475">
        <v>6167</v>
      </c>
      <c r="AR475">
        <v>188727</v>
      </c>
      <c r="AS475">
        <v>173693</v>
      </c>
      <c r="AT475">
        <v>15034</v>
      </c>
      <c r="AU475">
        <v>276</v>
      </c>
      <c r="AV475">
        <v>264</v>
      </c>
      <c r="AW475">
        <v>12</v>
      </c>
      <c r="AX475">
        <v>379950</v>
      </c>
      <c r="AY475">
        <v>354054</v>
      </c>
      <c r="AZ475">
        <v>25896</v>
      </c>
      <c r="BA475">
        <v>148432</v>
      </c>
      <c r="BB475">
        <v>142942</v>
      </c>
      <c r="BC475">
        <v>5490</v>
      </c>
      <c r="BD475">
        <v>21850</v>
      </c>
      <c r="BE475">
        <v>19314</v>
      </c>
      <c r="BF475">
        <v>2536</v>
      </c>
      <c r="BG475">
        <v>132</v>
      </c>
      <c r="BH475">
        <v>114</v>
      </c>
      <c r="BI475">
        <v>18</v>
      </c>
      <c r="BJ475">
        <v>31297</v>
      </c>
      <c r="BK475">
        <v>26680</v>
      </c>
      <c r="BL475">
        <v>4617</v>
      </c>
      <c r="BM475">
        <v>88809</v>
      </c>
      <c r="BN475">
        <v>76247</v>
      </c>
      <c r="BO475">
        <v>12562</v>
      </c>
      <c r="BP475">
        <v>85279</v>
      </c>
      <c r="BQ475">
        <v>75495</v>
      </c>
      <c r="BR475">
        <v>9784</v>
      </c>
      <c r="BS475">
        <v>111166</v>
      </c>
      <c r="BT475">
        <v>58213</v>
      </c>
      <c r="BU475">
        <v>52953</v>
      </c>
      <c r="BV475">
        <v>8422</v>
      </c>
      <c r="BW475">
        <v>5086</v>
      </c>
      <c r="BX475">
        <v>3336</v>
      </c>
      <c r="BY475">
        <v>278552</v>
      </c>
      <c r="BZ475">
        <v>209992</v>
      </c>
      <c r="CA475">
        <v>68560</v>
      </c>
      <c r="CB475" t="str">
        <f t="shared" si="569"/>
        <v>CNonHHITotal</v>
      </c>
      <c r="CC475" t="str">
        <f t="shared" si="570"/>
        <v>CNonHHIMale</v>
      </c>
      <c r="CD475" t="str">
        <f t="shared" si="571"/>
        <v>RUNonHHIFemale</v>
      </c>
      <c r="CE475">
        <f t="shared" si="511"/>
        <v>5.4843432795186047</v>
      </c>
      <c r="CF475">
        <f t="shared" si="512"/>
        <v>92.251946589949654</v>
      </c>
      <c r="CG475">
        <f t="shared" si="513"/>
        <v>7.7480534100503453</v>
      </c>
      <c r="CH475">
        <f t="shared" si="514"/>
        <v>8.2096223393650707</v>
      </c>
      <c r="CI475">
        <f t="shared" si="515"/>
        <v>75.567683308961776</v>
      </c>
      <c r="CJ475">
        <f t="shared" si="516"/>
        <v>24.432316691038228</v>
      </c>
      <c r="CK475">
        <f t="shared" si="517"/>
        <v>1.6050952136975671</v>
      </c>
      <c r="CL475">
        <f t="shared" si="518"/>
        <v>79.007399097149872</v>
      </c>
      <c r="CM475">
        <f t="shared" si="519"/>
        <v>20.992600902850121</v>
      </c>
      <c r="CN475">
        <f t="shared" si="520"/>
        <v>0.13012431481080525</v>
      </c>
      <c r="CO475">
        <f t="shared" si="521"/>
        <v>96.079077429983528</v>
      </c>
      <c r="CP475">
        <f t="shared" si="572"/>
        <v>3.9209225700164745</v>
      </c>
      <c r="CQ475">
        <f t="shared" si="522"/>
        <v>1.4792583557174308</v>
      </c>
      <c r="CR475">
        <f t="shared" si="523"/>
        <v>69.282940119413368</v>
      </c>
      <c r="CS475">
        <f t="shared" si="524"/>
        <v>30.717059880586632</v>
      </c>
      <c r="CT475">
        <f t="shared" si="525"/>
        <v>24.051432332140706</v>
      </c>
      <c r="CU475">
        <f t="shared" si="526"/>
        <v>92.05183146395899</v>
      </c>
      <c r="CV475">
        <f t="shared" si="527"/>
        <v>7.9481685360410141</v>
      </c>
      <c r="CW475">
        <f t="shared" si="528"/>
        <v>1.4642093822417825</v>
      </c>
      <c r="CX475">
        <f t="shared" si="529"/>
        <v>81.941963632104475</v>
      </c>
      <c r="CY475">
        <f t="shared" si="530"/>
        <v>18.058036367895522</v>
      </c>
      <c r="CZ475">
        <f t="shared" si="531"/>
        <v>8.0915886528167515</v>
      </c>
      <c r="DA475">
        <f t="shared" si="532"/>
        <v>92.033996195562906</v>
      </c>
      <c r="DB475">
        <f t="shared" si="533"/>
        <v>7.9660038044370971</v>
      </c>
      <c r="DC475">
        <f t="shared" si="534"/>
        <v>1.1833380852646541E-2</v>
      </c>
      <c r="DD475">
        <f t="shared" si="535"/>
        <v>95.652173913043484</v>
      </c>
      <c r="DE475">
        <f t="shared" si="573"/>
        <v>4.3478260869565215</v>
      </c>
      <c r="DF475">
        <f t="shared" si="536"/>
        <v>16.290192228127005</v>
      </c>
      <c r="DG475">
        <f t="shared" si="537"/>
        <v>93.184366363995267</v>
      </c>
      <c r="DH475">
        <f t="shared" si="538"/>
        <v>6.8156336360047378</v>
      </c>
      <c r="DI475">
        <f t="shared" si="539"/>
        <v>6.3639579228986634</v>
      </c>
      <c r="DJ475">
        <f t="shared" si="540"/>
        <v>96.301336638999686</v>
      </c>
      <c r="DK475">
        <f t="shared" si="541"/>
        <v>3.6986633610003232</v>
      </c>
      <c r="DL475">
        <f t="shared" si="542"/>
        <v>0.93680931750118446</v>
      </c>
      <c r="DM475">
        <f t="shared" si="543"/>
        <v>88.393592677345538</v>
      </c>
      <c r="DN475">
        <f t="shared" si="544"/>
        <v>11.606407322654462</v>
      </c>
      <c r="DO475">
        <f t="shared" si="545"/>
        <v>5.6594430164831283E-3</v>
      </c>
      <c r="DP475">
        <f t="shared" si="546"/>
        <v>86.36363636363636</v>
      </c>
      <c r="DQ475">
        <f t="shared" si="547"/>
        <v>13.636363636363635</v>
      </c>
      <c r="DR475">
        <f t="shared" si="548"/>
        <v>1.3418453642944883</v>
      </c>
      <c r="DS475">
        <f t="shared" si="549"/>
        <v>85.247787327858902</v>
      </c>
      <c r="DT475">
        <f t="shared" si="550"/>
        <v>14.752212672141098</v>
      </c>
      <c r="DU475">
        <f t="shared" si="551"/>
        <v>3.8076475367488642</v>
      </c>
      <c r="DV475">
        <f t="shared" si="552"/>
        <v>85.855037214696708</v>
      </c>
      <c r="DW475">
        <f t="shared" si="553"/>
        <v>14.144962785303292</v>
      </c>
      <c r="DX475">
        <f t="shared" si="554"/>
        <v>3.6563003106262473</v>
      </c>
      <c r="DY475">
        <f t="shared" si="555"/>
        <v>88.527069970332676</v>
      </c>
      <c r="DZ475">
        <f t="shared" si="556"/>
        <v>11.472930029667328</v>
      </c>
      <c r="EA475">
        <f t="shared" si="557"/>
        <v>4.7661942603815408</v>
      </c>
      <c r="EB475">
        <f t="shared" si="558"/>
        <v>52.365831279348008</v>
      </c>
      <c r="EC475">
        <f t="shared" si="559"/>
        <v>47.634168720651999</v>
      </c>
      <c r="ED475">
        <f t="shared" si="560"/>
        <v>0.3610896142789462</v>
      </c>
      <c r="EE475">
        <f t="shared" si="561"/>
        <v>60.389456186179061</v>
      </c>
      <c r="EF475">
        <f t="shared" si="562"/>
        <v>39.610543813820946</v>
      </c>
      <c r="EG475">
        <f t="shared" si="563"/>
        <v>11.942796750965213</v>
      </c>
      <c r="EH475">
        <f t="shared" si="564"/>
        <v>75.387001349837732</v>
      </c>
      <c r="EI475">
        <f t="shared" si="565"/>
        <v>24.612998650162268</v>
      </c>
    </row>
    <row r="476" spans="1:139" x14ac:dyDescent="0.25">
      <c r="A476" t="s">
        <v>2034</v>
      </c>
      <c r="B476">
        <v>475</v>
      </c>
      <c r="C476" t="s">
        <v>534</v>
      </c>
      <c r="E476">
        <v>1756268</v>
      </c>
      <c r="F476">
        <v>909917</v>
      </c>
      <c r="G476">
        <v>846351</v>
      </c>
      <c r="H476">
        <v>586924</v>
      </c>
      <c r="I476">
        <v>470716</v>
      </c>
      <c r="J476">
        <v>116208</v>
      </c>
      <c r="K476">
        <f t="shared" si="502"/>
        <v>33.418817629200099</v>
      </c>
      <c r="L476">
        <f t="shared" si="503"/>
        <v>51.731751357541398</v>
      </c>
      <c r="M476">
        <f t="shared" si="504"/>
        <v>13.730473526940951</v>
      </c>
      <c r="N476">
        <f t="shared" si="566"/>
        <v>80.20050296120111</v>
      </c>
      <c r="O476">
        <f t="shared" si="567"/>
        <v>19.79949703879889</v>
      </c>
      <c r="P476">
        <f t="shared" si="505"/>
        <v>63.461027322106446</v>
      </c>
      <c r="Q476">
        <f t="shared" si="506"/>
        <v>10.77584150588492</v>
      </c>
      <c r="R476">
        <f t="shared" si="507"/>
        <v>6.2171592914925951</v>
      </c>
      <c r="S476">
        <f t="shared" si="568"/>
        <v>5.350948334026211</v>
      </c>
      <c r="T476">
        <f t="shared" si="508"/>
        <v>14.195023546489834</v>
      </c>
      <c r="U476">
        <f t="shared" si="509"/>
        <v>36.538972677893561</v>
      </c>
      <c r="V476">
        <f t="shared" si="510"/>
        <v>21445600</v>
      </c>
      <c r="W476">
        <v>166352</v>
      </c>
      <c r="X476">
        <v>139524</v>
      </c>
      <c r="Y476">
        <v>26828</v>
      </c>
      <c r="Z476">
        <v>180888</v>
      </c>
      <c r="AA476">
        <v>124958</v>
      </c>
      <c r="AB476">
        <v>55930</v>
      </c>
      <c r="AC476">
        <v>25228</v>
      </c>
      <c r="AD476">
        <v>20326</v>
      </c>
      <c r="AE476">
        <v>4902</v>
      </c>
      <c r="AF476">
        <v>4960</v>
      </c>
      <c r="AG476">
        <v>4248</v>
      </c>
      <c r="AH476">
        <v>712</v>
      </c>
      <c r="AI476">
        <v>6162</v>
      </c>
      <c r="AJ476">
        <v>4928</v>
      </c>
      <c r="AK476">
        <v>1234</v>
      </c>
      <c r="AL476">
        <v>52124</v>
      </c>
      <c r="AM476">
        <v>46540</v>
      </c>
      <c r="AN476">
        <v>5584</v>
      </c>
      <c r="AO476">
        <v>4540</v>
      </c>
      <c r="AP476">
        <v>3770</v>
      </c>
      <c r="AQ476">
        <v>770</v>
      </c>
      <c r="AR476">
        <v>31406</v>
      </c>
      <c r="AS476">
        <v>26034</v>
      </c>
      <c r="AT476">
        <v>5372</v>
      </c>
      <c r="AU476">
        <v>20</v>
      </c>
      <c r="AV476">
        <v>20</v>
      </c>
      <c r="AW476">
        <v>0</v>
      </c>
      <c r="AX476">
        <v>36470</v>
      </c>
      <c r="AY476">
        <v>34808</v>
      </c>
      <c r="AZ476">
        <v>1662</v>
      </c>
      <c r="BA476">
        <v>19366</v>
      </c>
      <c r="BB476">
        <v>18900</v>
      </c>
      <c r="BC476">
        <v>466</v>
      </c>
      <c r="BD476">
        <v>2462</v>
      </c>
      <c r="BE476">
        <v>2180</v>
      </c>
      <c r="BF476">
        <v>282</v>
      </c>
      <c r="BG476">
        <v>6</v>
      </c>
      <c r="BH476">
        <v>6</v>
      </c>
      <c r="BI476">
        <v>0</v>
      </c>
      <c r="BJ476">
        <v>1054</v>
      </c>
      <c r="BK476">
        <v>1014</v>
      </c>
      <c r="BL476">
        <v>40</v>
      </c>
      <c r="BM476">
        <v>4130</v>
      </c>
      <c r="BN476">
        <v>3848</v>
      </c>
      <c r="BO476">
        <v>282</v>
      </c>
      <c r="BP476">
        <v>9768</v>
      </c>
      <c r="BQ476">
        <v>9324</v>
      </c>
      <c r="BR476">
        <v>444</v>
      </c>
      <c r="BS476">
        <v>16734</v>
      </c>
      <c r="BT476">
        <v>10476</v>
      </c>
      <c r="BU476">
        <v>6258</v>
      </c>
      <c r="BV476">
        <v>1166</v>
      </c>
      <c r="BW476">
        <v>806</v>
      </c>
      <c r="BX476">
        <v>360</v>
      </c>
      <c r="BY476">
        <v>24088</v>
      </c>
      <c r="BZ476">
        <v>19006</v>
      </c>
      <c r="CA476">
        <v>5082</v>
      </c>
      <c r="CB476" t="str">
        <f t="shared" si="569"/>
        <v>AgriculturalLabourersTotal</v>
      </c>
      <c r="CC476" t="str">
        <f t="shared" si="570"/>
        <v>CultivatorsMale</v>
      </c>
      <c r="CD476" t="str">
        <f t="shared" si="571"/>
        <v>AgriculturalLabourersFemale</v>
      </c>
      <c r="CE476">
        <f t="shared" si="511"/>
        <v>28.343022265233657</v>
      </c>
      <c r="CF476">
        <f t="shared" si="512"/>
        <v>83.872751755314027</v>
      </c>
      <c r="CG476">
        <f t="shared" si="513"/>
        <v>16.127248244685969</v>
      </c>
      <c r="CH476">
        <f t="shared" si="514"/>
        <v>30.819663193190262</v>
      </c>
      <c r="CI476">
        <f t="shared" si="515"/>
        <v>69.080314890982265</v>
      </c>
      <c r="CJ476">
        <f t="shared" si="516"/>
        <v>30.919685109017735</v>
      </c>
      <c r="CK476">
        <f t="shared" si="517"/>
        <v>4.2983418636825217</v>
      </c>
      <c r="CL476">
        <f t="shared" si="518"/>
        <v>80.569208815601712</v>
      </c>
      <c r="CM476">
        <f t="shared" si="519"/>
        <v>19.430791184398288</v>
      </c>
      <c r="CN476">
        <f t="shared" si="520"/>
        <v>0.84508386094281374</v>
      </c>
      <c r="CO476">
        <f t="shared" si="521"/>
        <v>85.645161290322577</v>
      </c>
      <c r="CP476">
        <f t="shared" si="572"/>
        <v>14.35483870967742</v>
      </c>
      <c r="CQ476">
        <f t="shared" si="522"/>
        <v>1.0498803933729068</v>
      </c>
      <c r="CR476">
        <f t="shared" si="523"/>
        <v>79.974034404414155</v>
      </c>
      <c r="CS476">
        <f t="shared" si="524"/>
        <v>20.025965595585848</v>
      </c>
      <c r="CT476">
        <f t="shared" si="525"/>
        <v>8.8808772515691992</v>
      </c>
      <c r="CU476">
        <f t="shared" si="526"/>
        <v>89.287084644309715</v>
      </c>
      <c r="CV476">
        <f t="shared" si="527"/>
        <v>10.712915355690276</v>
      </c>
      <c r="CW476">
        <f t="shared" si="528"/>
        <v>0.77352434045975293</v>
      </c>
      <c r="CX476">
        <f t="shared" si="529"/>
        <v>83.039647577092509</v>
      </c>
      <c r="CY476">
        <f t="shared" si="530"/>
        <v>16.960352422907491</v>
      </c>
      <c r="CZ476">
        <f t="shared" si="531"/>
        <v>5.350948334026211</v>
      </c>
      <c r="DA476">
        <f t="shared" si="532"/>
        <v>82.89498821881169</v>
      </c>
      <c r="DB476">
        <f t="shared" si="533"/>
        <v>17.10501178118831</v>
      </c>
      <c r="DC476">
        <f t="shared" si="534"/>
        <v>3.4075962134790874E-3</v>
      </c>
      <c r="DD476">
        <f t="shared" si="535"/>
        <v>100</v>
      </c>
      <c r="DE476">
        <f t="shared" si="573"/>
        <v>0</v>
      </c>
      <c r="DF476">
        <f t="shared" si="536"/>
        <v>6.2137516952791163</v>
      </c>
      <c r="DG476">
        <f t="shared" si="537"/>
        <v>95.442829723060058</v>
      </c>
      <c r="DH476">
        <f t="shared" si="538"/>
        <v>4.5571702769399511</v>
      </c>
      <c r="DI476">
        <f t="shared" si="539"/>
        <v>3.2995754135118003</v>
      </c>
      <c r="DJ476">
        <f t="shared" si="540"/>
        <v>97.593720954249719</v>
      </c>
      <c r="DK476">
        <f t="shared" si="541"/>
        <v>2.4062790457502841</v>
      </c>
      <c r="DL476">
        <f t="shared" si="542"/>
        <v>0.41947509387927567</v>
      </c>
      <c r="DM476">
        <f t="shared" si="543"/>
        <v>88.545897644191712</v>
      </c>
      <c r="DN476">
        <f t="shared" si="544"/>
        <v>11.454102355808287</v>
      </c>
      <c r="DO476">
        <f t="shared" si="545"/>
        <v>1.0222788640437263E-3</v>
      </c>
      <c r="DP476">
        <f t="shared" si="546"/>
        <v>100</v>
      </c>
      <c r="DQ476">
        <f t="shared" si="547"/>
        <v>0</v>
      </c>
      <c r="DR476">
        <f t="shared" si="548"/>
        <v>0.17958032045034791</v>
      </c>
      <c r="DS476">
        <f t="shared" si="549"/>
        <v>96.204933586337759</v>
      </c>
      <c r="DT476">
        <f t="shared" si="550"/>
        <v>3.795066413662239</v>
      </c>
      <c r="DU476">
        <f t="shared" si="551"/>
        <v>0.70366861808343162</v>
      </c>
      <c r="DV476">
        <f t="shared" si="552"/>
        <v>93.171912832929777</v>
      </c>
      <c r="DW476">
        <f t="shared" si="553"/>
        <v>6.8280871670702181</v>
      </c>
      <c r="DX476">
        <f t="shared" si="554"/>
        <v>1.6642699906631864</v>
      </c>
      <c r="DY476">
        <f t="shared" si="555"/>
        <v>95.454545454545453</v>
      </c>
      <c r="DZ476">
        <f t="shared" si="556"/>
        <v>4.5454545454545459</v>
      </c>
      <c r="EA476">
        <f t="shared" si="557"/>
        <v>2.8511357518179525</v>
      </c>
      <c r="EB476">
        <f t="shared" si="558"/>
        <v>62.603083542488349</v>
      </c>
      <c r="EC476">
        <f t="shared" si="559"/>
        <v>37.396916457511651</v>
      </c>
      <c r="ED476">
        <f t="shared" si="560"/>
        <v>0.1986628592458308</v>
      </c>
      <c r="EE476">
        <f t="shared" si="561"/>
        <v>69.125214408233276</v>
      </c>
      <c r="EF476">
        <f t="shared" si="562"/>
        <v>30.874785591766724</v>
      </c>
      <c r="EG476">
        <f t="shared" si="563"/>
        <v>4.1041088795142127</v>
      </c>
      <c r="EH476">
        <f t="shared" si="564"/>
        <v>78.902358020591166</v>
      </c>
      <c r="EI476">
        <f t="shared" si="565"/>
        <v>21.097641979408834</v>
      </c>
    </row>
    <row r="477" spans="1:139" x14ac:dyDescent="0.25">
      <c r="A477" t="s">
        <v>2036</v>
      </c>
      <c r="B477">
        <v>476</v>
      </c>
      <c r="C477" t="s">
        <v>535</v>
      </c>
      <c r="E477">
        <v>3804558</v>
      </c>
      <c r="F477">
        <v>1974445</v>
      </c>
      <c r="G477">
        <v>1830113</v>
      </c>
      <c r="H477">
        <v>1325344</v>
      </c>
      <c r="I477">
        <v>1107225</v>
      </c>
      <c r="J477">
        <v>218119</v>
      </c>
      <c r="K477">
        <f t="shared" si="502"/>
        <v>34.83568919175368</v>
      </c>
      <c r="L477">
        <f t="shared" si="503"/>
        <v>56.077783883572337</v>
      </c>
      <c r="M477">
        <f t="shared" si="504"/>
        <v>11.918335097340984</v>
      </c>
      <c r="N477">
        <f t="shared" si="566"/>
        <v>83.542461428881865</v>
      </c>
      <c r="O477">
        <f t="shared" si="567"/>
        <v>16.457538571118143</v>
      </c>
      <c r="P477">
        <f t="shared" si="505"/>
        <v>38.175673636429494</v>
      </c>
      <c r="Q477">
        <f t="shared" si="506"/>
        <v>22.709273969626</v>
      </c>
      <c r="R477">
        <f t="shared" si="507"/>
        <v>11.863184199724751</v>
      </c>
      <c r="S477">
        <f t="shared" si="568"/>
        <v>6.5259283627495961</v>
      </c>
      <c r="T477">
        <f t="shared" si="508"/>
        <v>20.725939831470171</v>
      </c>
      <c r="U477">
        <f t="shared" si="509"/>
        <v>61.82432636357052</v>
      </c>
      <c r="V477">
        <f t="shared" si="510"/>
        <v>81938500.000000015</v>
      </c>
      <c r="W477">
        <v>304782</v>
      </c>
      <c r="X477">
        <v>237042</v>
      </c>
      <c r="Y477">
        <v>67740</v>
      </c>
      <c r="Z477">
        <v>171235</v>
      </c>
      <c r="AA477">
        <v>115268</v>
      </c>
      <c r="AB477">
        <v>55967</v>
      </c>
      <c r="AC477">
        <v>29942</v>
      </c>
      <c r="AD477">
        <v>25510</v>
      </c>
      <c r="AE477">
        <v>4432</v>
      </c>
      <c r="AF477">
        <v>2409</v>
      </c>
      <c r="AG477">
        <v>2121</v>
      </c>
      <c r="AH477">
        <v>288</v>
      </c>
      <c r="AI477">
        <v>15660</v>
      </c>
      <c r="AJ477">
        <v>11680</v>
      </c>
      <c r="AK477">
        <v>3980</v>
      </c>
      <c r="AL477">
        <v>282907</v>
      </c>
      <c r="AM477">
        <v>262406</v>
      </c>
      <c r="AN477">
        <v>20501</v>
      </c>
      <c r="AO477">
        <v>13987</v>
      </c>
      <c r="AP477">
        <v>10932</v>
      </c>
      <c r="AQ477">
        <v>3055</v>
      </c>
      <c r="AR477">
        <v>86491</v>
      </c>
      <c r="AS477">
        <v>79514</v>
      </c>
      <c r="AT477">
        <v>6977</v>
      </c>
      <c r="AU477">
        <v>117</v>
      </c>
      <c r="AV477">
        <v>114</v>
      </c>
      <c r="AW477">
        <v>3</v>
      </c>
      <c r="AX477">
        <v>157111</v>
      </c>
      <c r="AY477">
        <v>150283</v>
      </c>
      <c r="AZ477">
        <v>6828</v>
      </c>
      <c r="BA477">
        <v>60237</v>
      </c>
      <c r="BB477">
        <v>58706</v>
      </c>
      <c r="BC477">
        <v>1531</v>
      </c>
      <c r="BD477">
        <v>8390</v>
      </c>
      <c r="BE477">
        <v>7115</v>
      </c>
      <c r="BF477">
        <v>1275</v>
      </c>
      <c r="BG477">
        <v>36</v>
      </c>
      <c r="BH477">
        <v>36</v>
      </c>
      <c r="BI477">
        <v>0</v>
      </c>
      <c r="BJ477">
        <v>6612</v>
      </c>
      <c r="BK477">
        <v>6064</v>
      </c>
      <c r="BL477">
        <v>548</v>
      </c>
      <c r="BM477">
        <v>25712</v>
      </c>
      <c r="BN477">
        <v>23925</v>
      </c>
      <c r="BO477">
        <v>1787</v>
      </c>
      <c r="BP477">
        <v>25161</v>
      </c>
      <c r="BQ477">
        <v>23423</v>
      </c>
      <c r="BR477">
        <v>1738</v>
      </c>
      <c r="BS477">
        <v>43068</v>
      </c>
      <c r="BT477">
        <v>23875</v>
      </c>
      <c r="BU477">
        <v>19193</v>
      </c>
      <c r="BV477">
        <v>3168</v>
      </c>
      <c r="BW477">
        <v>1863</v>
      </c>
      <c r="BX477">
        <v>1305</v>
      </c>
      <c r="BY477">
        <v>88319</v>
      </c>
      <c r="BZ477">
        <v>67348</v>
      </c>
      <c r="CA477">
        <v>20971</v>
      </c>
      <c r="CB477" t="str">
        <f t="shared" si="569"/>
        <v>CultivatorsTotal</v>
      </c>
      <c r="CC477" t="str">
        <f t="shared" si="570"/>
        <v>CNonHHIMale</v>
      </c>
      <c r="CD477" t="str">
        <f t="shared" si="571"/>
        <v>CultivatorsFemale</v>
      </c>
      <c r="CE477">
        <f t="shared" si="511"/>
        <v>22.996444696622159</v>
      </c>
      <c r="CF477">
        <f t="shared" si="512"/>
        <v>77.774278008543803</v>
      </c>
      <c r="CG477">
        <f t="shared" si="513"/>
        <v>22.225721991456187</v>
      </c>
      <c r="CH477">
        <f t="shared" si="514"/>
        <v>12.920041891010939</v>
      </c>
      <c r="CI477">
        <f t="shared" si="515"/>
        <v>67.315677285601666</v>
      </c>
      <c r="CJ477">
        <f t="shared" si="516"/>
        <v>32.684322714398341</v>
      </c>
      <c r="CK477">
        <f t="shared" si="517"/>
        <v>2.2591870487963881</v>
      </c>
      <c r="CL477">
        <f t="shared" si="518"/>
        <v>85.198049562487483</v>
      </c>
      <c r="CM477">
        <f t="shared" si="519"/>
        <v>14.801950437512524</v>
      </c>
      <c r="CN477">
        <f t="shared" si="520"/>
        <v>0.18176413067098052</v>
      </c>
      <c r="CO477">
        <f t="shared" si="521"/>
        <v>88.044831880448314</v>
      </c>
      <c r="CP477">
        <f t="shared" si="572"/>
        <v>11.955168119551681</v>
      </c>
      <c r="CQ477">
        <f t="shared" si="522"/>
        <v>1.1815800275249293</v>
      </c>
      <c r="CR477">
        <f t="shared" si="523"/>
        <v>74.584929757343559</v>
      </c>
      <c r="CS477">
        <f t="shared" si="524"/>
        <v>25.415070242656451</v>
      </c>
      <c r="CT477">
        <f t="shared" si="525"/>
        <v>21.345929811430089</v>
      </c>
      <c r="CU477">
        <f t="shared" si="526"/>
        <v>92.75344901327999</v>
      </c>
      <c r="CV477">
        <f t="shared" si="527"/>
        <v>7.2465509867200169</v>
      </c>
      <c r="CW477">
        <f t="shared" si="528"/>
        <v>1.0553486491054398</v>
      </c>
      <c r="CX477">
        <f t="shared" si="529"/>
        <v>78.158289840566241</v>
      </c>
      <c r="CY477">
        <f t="shared" si="530"/>
        <v>21.841710159433759</v>
      </c>
      <c r="CZ477">
        <f t="shared" si="531"/>
        <v>6.5259283627495961</v>
      </c>
      <c r="DA477">
        <f t="shared" si="532"/>
        <v>91.93326473274675</v>
      </c>
      <c r="DB477">
        <f t="shared" si="533"/>
        <v>8.0667352672532395</v>
      </c>
      <c r="DC477">
        <f t="shared" si="534"/>
        <v>8.8278967573701614E-3</v>
      </c>
      <c r="DD477">
        <f t="shared" si="535"/>
        <v>97.435897435897431</v>
      </c>
      <c r="DE477">
        <f t="shared" si="573"/>
        <v>2.5641025641025639</v>
      </c>
      <c r="DF477">
        <f t="shared" si="536"/>
        <v>11.85435630296738</v>
      </c>
      <c r="DG477">
        <f t="shared" si="537"/>
        <v>95.654028043867072</v>
      </c>
      <c r="DH477">
        <f t="shared" si="538"/>
        <v>4.3459719561329253</v>
      </c>
      <c r="DI477">
        <f t="shared" si="539"/>
        <v>4.5450086920829609</v>
      </c>
      <c r="DJ477">
        <f t="shared" si="540"/>
        <v>97.458372760927674</v>
      </c>
      <c r="DK477">
        <f t="shared" si="541"/>
        <v>2.5416272390723309</v>
      </c>
      <c r="DL477">
        <f t="shared" si="542"/>
        <v>0.63304319482338167</v>
      </c>
      <c r="DM477">
        <f t="shared" si="543"/>
        <v>84.803337306317033</v>
      </c>
      <c r="DN477">
        <f t="shared" si="544"/>
        <v>15.196662693682955</v>
      </c>
      <c r="DO477">
        <f t="shared" si="545"/>
        <v>2.7162759253446652E-3</v>
      </c>
      <c r="DP477">
        <f t="shared" si="546"/>
        <v>100</v>
      </c>
      <c r="DQ477">
        <f t="shared" si="547"/>
        <v>0</v>
      </c>
      <c r="DR477">
        <f t="shared" si="548"/>
        <v>0.49888934495497017</v>
      </c>
      <c r="DS477">
        <f t="shared" si="549"/>
        <v>91.712038717483367</v>
      </c>
      <c r="DT477">
        <f t="shared" si="550"/>
        <v>8.2879612825166369</v>
      </c>
      <c r="DU477">
        <f t="shared" si="551"/>
        <v>1.9400246275683899</v>
      </c>
      <c r="DV477">
        <f t="shared" si="552"/>
        <v>93.049937772246423</v>
      </c>
      <c r="DW477">
        <f t="shared" si="553"/>
        <v>6.9500622277535786</v>
      </c>
      <c r="DX477">
        <f t="shared" si="554"/>
        <v>1.8984505154888092</v>
      </c>
      <c r="DY477">
        <f t="shared" si="555"/>
        <v>93.092484400461032</v>
      </c>
      <c r="DZ477">
        <f t="shared" si="556"/>
        <v>6.9075155995389688</v>
      </c>
      <c r="EA477">
        <f t="shared" si="557"/>
        <v>3.2495714320206677</v>
      </c>
      <c r="EB477">
        <f t="shared" si="558"/>
        <v>55.43559022940466</v>
      </c>
      <c r="EC477">
        <f t="shared" si="559"/>
        <v>44.56440977059534</v>
      </c>
      <c r="ED477">
        <f t="shared" si="560"/>
        <v>0.23903228143033056</v>
      </c>
      <c r="EE477">
        <f t="shared" si="561"/>
        <v>58.80681818181818</v>
      </c>
      <c r="EF477">
        <f t="shared" si="562"/>
        <v>41.19318181818182</v>
      </c>
      <c r="EG477">
        <f t="shared" si="563"/>
        <v>6.6638548180698756</v>
      </c>
      <c r="EH477">
        <f t="shared" si="564"/>
        <v>76.255392384424653</v>
      </c>
      <c r="EI477">
        <f t="shared" si="565"/>
        <v>23.744607615575358</v>
      </c>
    </row>
    <row r="478" spans="1:139" x14ac:dyDescent="0.25">
      <c r="A478" t="s">
        <v>2038</v>
      </c>
      <c r="B478">
        <v>477</v>
      </c>
      <c r="C478" t="s">
        <v>536</v>
      </c>
      <c r="E478">
        <v>2160119</v>
      </c>
      <c r="F478">
        <v>1114192</v>
      </c>
      <c r="G478">
        <v>1045927</v>
      </c>
      <c r="H478">
        <v>721724</v>
      </c>
      <c r="I478">
        <v>604896</v>
      </c>
      <c r="J478">
        <v>116828</v>
      </c>
      <c r="K478">
        <f t="shared" si="502"/>
        <v>33.411307432599777</v>
      </c>
      <c r="L478">
        <f t="shared" si="503"/>
        <v>54.290104398523773</v>
      </c>
      <c r="M478">
        <f t="shared" si="504"/>
        <v>11.169804393614468</v>
      </c>
      <c r="N478">
        <f t="shared" si="566"/>
        <v>83.81264860251288</v>
      </c>
      <c r="O478">
        <f t="shared" si="567"/>
        <v>16.187351397487131</v>
      </c>
      <c r="P478">
        <f t="shared" si="505"/>
        <v>50.208389910824636</v>
      </c>
      <c r="Q478">
        <f t="shared" si="506"/>
        <v>15.389400934429229</v>
      </c>
      <c r="R478">
        <f t="shared" si="507"/>
        <v>8.6868387361373607</v>
      </c>
      <c r="S478">
        <f t="shared" si="568"/>
        <v>6.0366566720796317</v>
      </c>
      <c r="T478">
        <f t="shared" si="508"/>
        <v>19.678713746529144</v>
      </c>
      <c r="U478">
        <f t="shared" si="509"/>
        <v>49.791610089175364</v>
      </c>
      <c r="V478">
        <f t="shared" si="510"/>
        <v>35935800</v>
      </c>
      <c r="W478">
        <v>226459</v>
      </c>
      <c r="X478">
        <v>185333</v>
      </c>
      <c r="Y478">
        <v>41126</v>
      </c>
      <c r="Z478">
        <v>106658</v>
      </c>
      <c r="AA478">
        <v>75414</v>
      </c>
      <c r="AB478">
        <v>31244</v>
      </c>
      <c r="AC478">
        <v>29249</v>
      </c>
      <c r="AD478">
        <v>26434</v>
      </c>
      <c r="AE478">
        <v>2815</v>
      </c>
      <c r="AF478">
        <v>1472</v>
      </c>
      <c r="AG478">
        <v>1255</v>
      </c>
      <c r="AH478">
        <v>217</v>
      </c>
      <c r="AI478">
        <v>6787</v>
      </c>
      <c r="AJ478">
        <v>5059</v>
      </c>
      <c r="AK478">
        <v>1728</v>
      </c>
      <c r="AL478">
        <v>102810</v>
      </c>
      <c r="AM478">
        <v>95343</v>
      </c>
      <c r="AN478">
        <v>7467</v>
      </c>
      <c r="AO478">
        <v>7226</v>
      </c>
      <c r="AP478">
        <v>6185</v>
      </c>
      <c r="AQ478">
        <v>1041</v>
      </c>
      <c r="AR478">
        <v>43568</v>
      </c>
      <c r="AS478">
        <v>40202</v>
      </c>
      <c r="AT478">
        <v>3366</v>
      </c>
      <c r="AU478">
        <v>38</v>
      </c>
      <c r="AV478">
        <v>38</v>
      </c>
      <c r="AW478">
        <v>0</v>
      </c>
      <c r="AX478">
        <v>62657</v>
      </c>
      <c r="AY478">
        <v>59871</v>
      </c>
      <c r="AZ478">
        <v>2786</v>
      </c>
      <c r="BA478">
        <v>33002</v>
      </c>
      <c r="BB478">
        <v>32421</v>
      </c>
      <c r="BC478">
        <v>581</v>
      </c>
      <c r="BD478">
        <v>5266</v>
      </c>
      <c r="BE478">
        <v>4661</v>
      </c>
      <c r="BF478">
        <v>605</v>
      </c>
      <c r="BG478">
        <v>6</v>
      </c>
      <c r="BH478">
        <v>6</v>
      </c>
      <c r="BI478">
        <v>0</v>
      </c>
      <c r="BJ478">
        <v>1900</v>
      </c>
      <c r="BK478">
        <v>1803</v>
      </c>
      <c r="BL478">
        <v>97</v>
      </c>
      <c r="BM478">
        <v>7636</v>
      </c>
      <c r="BN478">
        <v>7090</v>
      </c>
      <c r="BO478">
        <v>546</v>
      </c>
      <c r="BP478">
        <v>18598</v>
      </c>
      <c r="BQ478">
        <v>17754</v>
      </c>
      <c r="BR478">
        <v>844</v>
      </c>
      <c r="BS478">
        <v>20240</v>
      </c>
      <c r="BT478">
        <v>10557</v>
      </c>
      <c r="BU478">
        <v>9683</v>
      </c>
      <c r="BV478">
        <v>1662</v>
      </c>
      <c r="BW478">
        <v>985</v>
      </c>
      <c r="BX478">
        <v>677</v>
      </c>
      <c r="BY478">
        <v>46490</v>
      </c>
      <c r="BZ478">
        <v>34485</v>
      </c>
      <c r="CA478">
        <v>12005</v>
      </c>
      <c r="CB478" t="str">
        <f t="shared" si="569"/>
        <v>CultivatorsTotal</v>
      </c>
      <c r="CC478" t="str">
        <f t="shared" si="570"/>
        <v>CultivatorsMale</v>
      </c>
      <c r="CD478" t="str">
        <f t="shared" si="571"/>
        <v>CultivatorsFemale</v>
      </c>
      <c r="CE478">
        <f t="shared" si="511"/>
        <v>31.377507191114606</v>
      </c>
      <c r="CF478">
        <f t="shared" si="512"/>
        <v>81.839538282867991</v>
      </c>
      <c r="CG478">
        <f t="shared" si="513"/>
        <v>18.160461717132019</v>
      </c>
      <c r="CH478">
        <f t="shared" si="514"/>
        <v>14.778225471232769</v>
      </c>
      <c r="CI478">
        <f t="shared" si="515"/>
        <v>70.706369892553766</v>
      </c>
      <c r="CJ478">
        <f t="shared" si="516"/>
        <v>29.293630107446226</v>
      </c>
      <c r="CK478">
        <f t="shared" si="517"/>
        <v>4.0526572484772574</v>
      </c>
      <c r="CL478">
        <f t="shared" si="518"/>
        <v>90.375739341515953</v>
      </c>
      <c r="CM478">
        <f t="shared" si="519"/>
        <v>9.6242606584840509</v>
      </c>
      <c r="CN478">
        <f t="shared" si="520"/>
        <v>0.20395608293475065</v>
      </c>
      <c r="CO478">
        <f t="shared" si="521"/>
        <v>85.258152173913047</v>
      </c>
      <c r="CP478">
        <f t="shared" si="572"/>
        <v>14.741847826086957</v>
      </c>
      <c r="CQ478">
        <f t="shared" si="522"/>
        <v>0.94038718402048427</v>
      </c>
      <c r="CR478">
        <f t="shared" si="523"/>
        <v>74.53956092529836</v>
      </c>
      <c r="CS478">
        <f t="shared" si="524"/>
        <v>25.460439074701636</v>
      </c>
      <c r="CT478">
        <f t="shared" si="525"/>
        <v>14.245057667473993</v>
      </c>
      <c r="CU478">
        <f t="shared" si="526"/>
        <v>92.737087831922963</v>
      </c>
      <c r="CV478">
        <f t="shared" si="527"/>
        <v>7.262912168077035</v>
      </c>
      <c r="CW478">
        <f t="shared" si="528"/>
        <v>1.0012137603848563</v>
      </c>
      <c r="CX478">
        <f t="shared" si="529"/>
        <v>85.593689454746752</v>
      </c>
      <c r="CY478">
        <f t="shared" si="530"/>
        <v>14.40631054525325</v>
      </c>
      <c r="CZ478">
        <f t="shared" si="531"/>
        <v>6.0366566720796317</v>
      </c>
      <c r="DA478">
        <f t="shared" si="532"/>
        <v>92.274146162320974</v>
      </c>
      <c r="DB478">
        <f t="shared" si="533"/>
        <v>7.7258538376790309</v>
      </c>
      <c r="DC478">
        <f t="shared" si="534"/>
        <v>5.2651706192394883E-3</v>
      </c>
      <c r="DD478">
        <f t="shared" si="535"/>
        <v>100</v>
      </c>
      <c r="DE478">
        <f t="shared" si="573"/>
        <v>0</v>
      </c>
      <c r="DF478">
        <f t="shared" si="536"/>
        <v>8.6815735655181214</v>
      </c>
      <c r="DG478">
        <f t="shared" si="537"/>
        <v>95.553569433582837</v>
      </c>
      <c r="DH478">
        <f t="shared" si="538"/>
        <v>4.4464305664171606</v>
      </c>
      <c r="DI478">
        <f t="shared" si="539"/>
        <v>4.5726621256879358</v>
      </c>
      <c r="DJ478">
        <f t="shared" si="540"/>
        <v>98.239500636325076</v>
      </c>
      <c r="DK478">
        <f t="shared" si="541"/>
        <v>1.7604993636749289</v>
      </c>
      <c r="DL478">
        <f t="shared" si="542"/>
        <v>0.72964180212934582</v>
      </c>
      <c r="DM478">
        <f t="shared" si="543"/>
        <v>88.511203949867067</v>
      </c>
      <c r="DN478">
        <f t="shared" si="544"/>
        <v>11.488796050132928</v>
      </c>
      <c r="DO478">
        <f t="shared" si="545"/>
        <v>8.3134272935360333E-4</v>
      </c>
      <c r="DP478">
        <f t="shared" si="546"/>
        <v>100</v>
      </c>
      <c r="DQ478">
        <f t="shared" si="547"/>
        <v>0</v>
      </c>
      <c r="DR478">
        <f t="shared" si="548"/>
        <v>0.26325853096197438</v>
      </c>
      <c r="DS478">
        <f t="shared" si="549"/>
        <v>94.89473684210526</v>
      </c>
      <c r="DT478">
        <f t="shared" si="550"/>
        <v>5.1052631578947372</v>
      </c>
      <c r="DU478">
        <f t="shared" si="551"/>
        <v>1.0580221802240191</v>
      </c>
      <c r="DV478">
        <f t="shared" si="552"/>
        <v>92.84965950759559</v>
      </c>
      <c r="DW478">
        <f t="shared" si="553"/>
        <v>7.1503404924043998</v>
      </c>
      <c r="DX478">
        <f t="shared" si="554"/>
        <v>2.5768853467530524</v>
      </c>
      <c r="DY478">
        <f t="shared" si="555"/>
        <v>95.461877621249585</v>
      </c>
      <c r="DZ478">
        <f t="shared" si="556"/>
        <v>4.538122378750403</v>
      </c>
      <c r="EA478">
        <f t="shared" si="557"/>
        <v>2.8043961403528215</v>
      </c>
      <c r="EB478">
        <f t="shared" si="558"/>
        <v>52.159090909090914</v>
      </c>
      <c r="EC478">
        <f t="shared" si="559"/>
        <v>47.840909090909086</v>
      </c>
      <c r="ED478">
        <f t="shared" si="560"/>
        <v>0.23028193603094813</v>
      </c>
      <c r="EE478">
        <f t="shared" si="561"/>
        <v>59.265944645006016</v>
      </c>
      <c r="EF478">
        <f t="shared" si="562"/>
        <v>40.734055354993984</v>
      </c>
      <c r="EG478">
        <f t="shared" si="563"/>
        <v>6.441520581274836</v>
      </c>
      <c r="EH478">
        <f t="shared" si="564"/>
        <v>74.177242417724244</v>
      </c>
      <c r="EI478">
        <f t="shared" si="565"/>
        <v>25.822757582275756</v>
      </c>
    </row>
    <row r="479" spans="1:139" x14ac:dyDescent="0.25">
      <c r="A479" t="s">
        <v>2040</v>
      </c>
      <c r="B479">
        <v>478</v>
      </c>
      <c r="C479" t="s">
        <v>537</v>
      </c>
      <c r="E479">
        <v>585449</v>
      </c>
      <c r="F479">
        <v>300209</v>
      </c>
      <c r="G479">
        <v>285240</v>
      </c>
      <c r="H479">
        <v>194853</v>
      </c>
      <c r="I479">
        <v>160273</v>
      </c>
      <c r="J479">
        <v>34580</v>
      </c>
      <c r="K479">
        <f t="shared" si="502"/>
        <v>33.282659975505979</v>
      </c>
      <c r="L479">
        <f t="shared" si="503"/>
        <v>53.387140292263055</v>
      </c>
      <c r="M479">
        <f t="shared" si="504"/>
        <v>12.12312438648156</v>
      </c>
      <c r="N479">
        <f t="shared" si="566"/>
        <v>82.253288376365774</v>
      </c>
      <c r="O479">
        <f t="shared" si="567"/>
        <v>17.746711623634226</v>
      </c>
      <c r="P479">
        <f t="shared" si="505"/>
        <v>52.229629515583547</v>
      </c>
      <c r="Q479">
        <f t="shared" si="506"/>
        <v>10.575151524482559</v>
      </c>
      <c r="R479">
        <f t="shared" si="507"/>
        <v>9.7488876229773194</v>
      </c>
      <c r="S479">
        <f t="shared" si="568"/>
        <v>6.5772659389385844</v>
      </c>
      <c r="T479">
        <f t="shared" si="508"/>
        <v>20.869065398017995</v>
      </c>
      <c r="U479">
        <f t="shared" si="509"/>
        <v>47.77037048441646</v>
      </c>
      <c r="V479">
        <f t="shared" si="510"/>
        <v>9308200</v>
      </c>
      <c r="W479">
        <v>54807</v>
      </c>
      <c r="X479">
        <v>44971</v>
      </c>
      <c r="Y479">
        <v>9836</v>
      </c>
      <c r="Z479">
        <v>36278</v>
      </c>
      <c r="AA479">
        <v>24878</v>
      </c>
      <c r="AB479">
        <v>11400</v>
      </c>
      <c r="AC479">
        <v>10686</v>
      </c>
      <c r="AD479">
        <v>9592</v>
      </c>
      <c r="AE479">
        <v>1094</v>
      </c>
      <c r="AF479">
        <v>3766</v>
      </c>
      <c r="AG479">
        <v>3192</v>
      </c>
      <c r="AH479">
        <v>574</v>
      </c>
      <c r="AI479">
        <v>1624</v>
      </c>
      <c r="AJ479">
        <v>1278</v>
      </c>
      <c r="AK479">
        <v>346</v>
      </c>
      <c r="AL479">
        <v>15216</v>
      </c>
      <c r="AM479">
        <v>13500</v>
      </c>
      <c r="AN479">
        <v>1716</v>
      </c>
      <c r="AO479">
        <v>2128</v>
      </c>
      <c r="AP479">
        <v>1758</v>
      </c>
      <c r="AQ479">
        <v>370</v>
      </c>
      <c r="AR479">
        <v>12816</v>
      </c>
      <c r="AS479">
        <v>11762</v>
      </c>
      <c r="AT479">
        <v>1054</v>
      </c>
      <c r="AU479">
        <v>6</v>
      </c>
      <c r="AV479">
        <v>6</v>
      </c>
      <c r="AW479">
        <v>0</v>
      </c>
      <c r="AX479">
        <v>18990</v>
      </c>
      <c r="AY479">
        <v>17730</v>
      </c>
      <c r="AZ479">
        <v>1260</v>
      </c>
      <c r="BA479">
        <v>13308</v>
      </c>
      <c r="BB479">
        <v>13116</v>
      </c>
      <c r="BC479">
        <v>192</v>
      </c>
      <c r="BD479">
        <v>1138</v>
      </c>
      <c r="BE479">
        <v>982</v>
      </c>
      <c r="BF479">
        <v>156</v>
      </c>
      <c r="BG479">
        <v>0</v>
      </c>
      <c r="BH479">
        <v>0</v>
      </c>
      <c r="BI479">
        <v>0</v>
      </c>
      <c r="BJ479">
        <v>526</v>
      </c>
      <c r="BK479">
        <v>506</v>
      </c>
      <c r="BL479">
        <v>20</v>
      </c>
      <c r="BM479">
        <v>2010</v>
      </c>
      <c r="BN479">
        <v>1868</v>
      </c>
      <c r="BO479">
        <v>142</v>
      </c>
      <c r="BP479">
        <v>3144</v>
      </c>
      <c r="BQ479">
        <v>2944</v>
      </c>
      <c r="BR479">
        <v>200</v>
      </c>
      <c r="BS479">
        <v>5360</v>
      </c>
      <c r="BT479">
        <v>2738</v>
      </c>
      <c r="BU479">
        <v>2622</v>
      </c>
      <c r="BV479">
        <v>266</v>
      </c>
      <c r="BW479">
        <v>164</v>
      </c>
      <c r="BX479">
        <v>102</v>
      </c>
      <c r="BY479">
        <v>12784</v>
      </c>
      <c r="BZ479">
        <v>9288</v>
      </c>
      <c r="CA479">
        <v>3496</v>
      </c>
      <c r="CB479" t="str">
        <f t="shared" si="569"/>
        <v>CultivatorsTotal</v>
      </c>
      <c r="CC479" t="str">
        <f t="shared" si="570"/>
        <v>CultivatorsMale</v>
      </c>
      <c r="CD479" t="str">
        <f t="shared" si="571"/>
        <v>AgriculturalLabourersFemale</v>
      </c>
      <c r="CE479">
        <f t="shared" si="511"/>
        <v>28.1273575464581</v>
      </c>
      <c r="CF479">
        <f t="shared" si="512"/>
        <v>82.053387341033073</v>
      </c>
      <c r="CG479">
        <f t="shared" si="513"/>
        <v>17.94661265896692</v>
      </c>
      <c r="CH479">
        <f t="shared" si="514"/>
        <v>18.618137775656521</v>
      </c>
      <c r="CI479">
        <f t="shared" si="515"/>
        <v>68.575996471690843</v>
      </c>
      <c r="CJ479">
        <f t="shared" si="516"/>
        <v>31.424003528309168</v>
      </c>
      <c r="CK479">
        <f t="shared" si="517"/>
        <v>5.4841341934689227</v>
      </c>
      <c r="CL479">
        <f t="shared" si="518"/>
        <v>89.762305820699979</v>
      </c>
      <c r="CM479">
        <f t="shared" si="519"/>
        <v>10.23769417930002</v>
      </c>
      <c r="CN479">
        <f t="shared" si="520"/>
        <v>1.9327390391731203</v>
      </c>
      <c r="CO479">
        <f t="shared" si="521"/>
        <v>84.758364312267659</v>
      </c>
      <c r="CP479">
        <f t="shared" si="572"/>
        <v>15.241635687732341</v>
      </c>
      <c r="CQ479">
        <f t="shared" si="522"/>
        <v>0.83344880499658713</v>
      </c>
      <c r="CR479">
        <f t="shared" si="523"/>
        <v>78.694581280788185</v>
      </c>
      <c r="CS479">
        <f t="shared" si="524"/>
        <v>21.305418719211822</v>
      </c>
      <c r="CT479">
        <f t="shared" si="525"/>
        <v>7.8089636803128508</v>
      </c>
      <c r="CU479">
        <f t="shared" si="526"/>
        <v>88.722397476340703</v>
      </c>
      <c r="CV479">
        <f t="shared" si="527"/>
        <v>11.277602523659306</v>
      </c>
      <c r="CW479">
        <f t="shared" si="528"/>
        <v>1.0921053306851831</v>
      </c>
      <c r="CX479">
        <f t="shared" si="529"/>
        <v>82.612781954887211</v>
      </c>
      <c r="CY479">
        <f t="shared" si="530"/>
        <v>17.387218045112782</v>
      </c>
      <c r="CZ479">
        <f t="shared" si="531"/>
        <v>6.5772659389385844</v>
      </c>
      <c r="DA479">
        <f t="shared" si="532"/>
        <v>91.775905118601756</v>
      </c>
      <c r="DB479">
        <f t="shared" si="533"/>
        <v>8.2240948813982531</v>
      </c>
      <c r="DC479">
        <f t="shared" si="534"/>
        <v>3.0792443534356667E-3</v>
      </c>
      <c r="DD479">
        <f t="shared" si="535"/>
        <v>100</v>
      </c>
      <c r="DE479">
        <f t="shared" si="573"/>
        <v>0</v>
      </c>
      <c r="DF479">
        <f t="shared" si="536"/>
        <v>9.7458083786238845</v>
      </c>
      <c r="DG479">
        <f t="shared" si="537"/>
        <v>93.36492890995261</v>
      </c>
      <c r="DH479">
        <f t="shared" si="538"/>
        <v>6.6350710900473935</v>
      </c>
      <c r="DI479">
        <f t="shared" si="539"/>
        <v>6.8297639759203097</v>
      </c>
      <c r="DJ479">
        <f t="shared" si="540"/>
        <v>98.557258791704243</v>
      </c>
      <c r="DK479">
        <f t="shared" si="541"/>
        <v>1.4427412082957618</v>
      </c>
      <c r="DL479">
        <f t="shared" si="542"/>
        <v>0.58403001236829821</v>
      </c>
      <c r="DM479">
        <f t="shared" si="543"/>
        <v>86.291739894551839</v>
      </c>
      <c r="DN479">
        <f t="shared" si="544"/>
        <v>13.708260105448156</v>
      </c>
      <c r="DO479">
        <f t="shared" si="545"/>
        <v>0</v>
      </c>
      <c r="DP479" t="e">
        <f t="shared" si="546"/>
        <v>#DIV/0!</v>
      </c>
      <c r="DQ479" t="e">
        <f t="shared" si="547"/>
        <v>#DIV/0!</v>
      </c>
      <c r="DR479">
        <f t="shared" si="548"/>
        <v>0.26994708831786013</v>
      </c>
      <c r="DS479">
        <f t="shared" si="549"/>
        <v>96.197718631178702</v>
      </c>
      <c r="DT479">
        <f t="shared" si="550"/>
        <v>3.8022813688212929</v>
      </c>
      <c r="DU479">
        <f t="shared" si="551"/>
        <v>1.0315468584009484</v>
      </c>
      <c r="DV479">
        <f t="shared" si="552"/>
        <v>92.93532338308458</v>
      </c>
      <c r="DW479">
        <f t="shared" si="553"/>
        <v>7.0646766169154231</v>
      </c>
      <c r="DX479">
        <f t="shared" si="554"/>
        <v>1.6135240412002896</v>
      </c>
      <c r="DY479">
        <f t="shared" si="555"/>
        <v>93.638676844783717</v>
      </c>
      <c r="DZ479">
        <f t="shared" si="556"/>
        <v>6.3613231552162848</v>
      </c>
      <c r="EA479">
        <f t="shared" si="557"/>
        <v>2.7507916224025291</v>
      </c>
      <c r="EB479">
        <f t="shared" si="558"/>
        <v>51.082089552238806</v>
      </c>
      <c r="EC479">
        <f t="shared" si="559"/>
        <v>48.917910447761194</v>
      </c>
      <c r="ED479">
        <f t="shared" si="560"/>
        <v>0.13651316633564789</v>
      </c>
      <c r="EE479">
        <f t="shared" si="561"/>
        <v>61.65413533834586</v>
      </c>
      <c r="EF479">
        <f t="shared" si="562"/>
        <v>38.345864661654133</v>
      </c>
      <c r="EG479">
        <f t="shared" si="563"/>
        <v>6.5608433023869273</v>
      </c>
      <c r="EH479">
        <f t="shared" si="564"/>
        <v>72.653316645807266</v>
      </c>
      <c r="EI479">
        <f t="shared" si="565"/>
        <v>27.346683354192741</v>
      </c>
    </row>
    <row r="480" spans="1:139" x14ac:dyDescent="0.25">
      <c r="A480" t="s">
        <v>2042</v>
      </c>
      <c r="B480">
        <v>479</v>
      </c>
      <c r="C480" t="s">
        <v>538</v>
      </c>
      <c r="E480">
        <v>2743082</v>
      </c>
      <c r="F480">
        <v>1404356</v>
      </c>
      <c r="G480">
        <v>1338726</v>
      </c>
      <c r="H480">
        <v>943177</v>
      </c>
      <c r="I480">
        <v>756706</v>
      </c>
      <c r="J480">
        <v>186471</v>
      </c>
      <c r="K480">
        <f t="shared" si="502"/>
        <v>34.383842699562024</v>
      </c>
      <c r="L480">
        <f t="shared" si="503"/>
        <v>53.882776162169712</v>
      </c>
      <c r="M480">
        <f t="shared" si="504"/>
        <v>13.928989203167788</v>
      </c>
      <c r="N480">
        <f t="shared" si="566"/>
        <v>80.229479726498838</v>
      </c>
      <c r="O480">
        <f t="shared" si="567"/>
        <v>19.770520273501155</v>
      </c>
      <c r="P480">
        <f t="shared" si="505"/>
        <v>63.610647842345607</v>
      </c>
      <c r="Q480">
        <f t="shared" si="506"/>
        <v>8.8512548546031127</v>
      </c>
      <c r="R480">
        <f t="shared" si="507"/>
        <v>8.5185495405422298</v>
      </c>
      <c r="S480">
        <f t="shared" si="568"/>
        <v>4.0439917428011922</v>
      </c>
      <c r="T480">
        <f t="shared" si="508"/>
        <v>14.975556019707859</v>
      </c>
      <c r="U480">
        <f t="shared" si="509"/>
        <v>36.3893521576544</v>
      </c>
      <c r="V480">
        <f t="shared" si="510"/>
        <v>34321600.000000007</v>
      </c>
      <c r="W480">
        <v>300899</v>
      </c>
      <c r="X480">
        <v>243421</v>
      </c>
      <c r="Y480">
        <v>57478</v>
      </c>
      <c r="Z480">
        <v>258569</v>
      </c>
      <c r="AA480">
        <v>174770</v>
      </c>
      <c r="AB480">
        <v>83799</v>
      </c>
      <c r="AC480">
        <v>40493</v>
      </c>
      <c r="AD480">
        <v>37446</v>
      </c>
      <c r="AE480">
        <v>3047</v>
      </c>
      <c r="AF480">
        <v>4514</v>
      </c>
      <c r="AG480">
        <v>3828</v>
      </c>
      <c r="AH480">
        <v>686</v>
      </c>
      <c r="AI480">
        <v>5765</v>
      </c>
      <c r="AJ480">
        <v>4885</v>
      </c>
      <c r="AK480">
        <v>880</v>
      </c>
      <c r="AL480">
        <v>73204</v>
      </c>
      <c r="AM480">
        <v>66590</v>
      </c>
      <c r="AN480">
        <v>6614</v>
      </c>
      <c r="AO480">
        <v>7549</v>
      </c>
      <c r="AP480">
        <v>6500</v>
      </c>
      <c r="AQ480">
        <v>1049</v>
      </c>
      <c r="AR480">
        <v>38142</v>
      </c>
      <c r="AS480">
        <v>35764</v>
      </c>
      <c r="AT480">
        <v>2378</v>
      </c>
      <c r="AU480">
        <v>35</v>
      </c>
      <c r="AV480">
        <v>33</v>
      </c>
      <c r="AW480">
        <v>2</v>
      </c>
      <c r="AX480">
        <v>80310</v>
      </c>
      <c r="AY480">
        <v>76253</v>
      </c>
      <c r="AZ480">
        <v>4057</v>
      </c>
      <c r="BA480">
        <v>32921</v>
      </c>
      <c r="BB480">
        <v>32330</v>
      </c>
      <c r="BC480">
        <v>591</v>
      </c>
      <c r="BD480">
        <v>3989</v>
      </c>
      <c r="BE480">
        <v>3583</v>
      </c>
      <c r="BF480">
        <v>406</v>
      </c>
      <c r="BG480">
        <v>14</v>
      </c>
      <c r="BH480">
        <v>12</v>
      </c>
      <c r="BI480">
        <v>2</v>
      </c>
      <c r="BJ480">
        <v>2217</v>
      </c>
      <c r="BK480">
        <v>2090</v>
      </c>
      <c r="BL480">
        <v>127</v>
      </c>
      <c r="BM480">
        <v>8068</v>
      </c>
      <c r="BN480">
        <v>7535</v>
      </c>
      <c r="BO480">
        <v>533</v>
      </c>
      <c r="BP480">
        <v>12192</v>
      </c>
      <c r="BQ480">
        <v>11300</v>
      </c>
      <c r="BR480">
        <v>892</v>
      </c>
      <c r="BS480">
        <v>30550</v>
      </c>
      <c r="BT480">
        <v>17589</v>
      </c>
      <c r="BU480">
        <v>12961</v>
      </c>
      <c r="BV480">
        <v>1561</v>
      </c>
      <c r="BW480">
        <v>1036</v>
      </c>
      <c r="BX480">
        <v>525</v>
      </c>
      <c r="BY480">
        <v>42185</v>
      </c>
      <c r="BZ480">
        <v>31741</v>
      </c>
      <c r="CA480">
        <v>10444</v>
      </c>
      <c r="CB480" t="str">
        <f t="shared" si="569"/>
        <v>CultivatorsTotal</v>
      </c>
      <c r="CC480" t="str">
        <f t="shared" si="570"/>
        <v>CultivatorsMale</v>
      </c>
      <c r="CD480" t="str">
        <f t="shared" si="571"/>
        <v>AgriculturalLabourersFemale</v>
      </c>
      <c r="CE480">
        <f t="shared" si="511"/>
        <v>31.902707551180743</v>
      </c>
      <c r="CF480">
        <f t="shared" si="512"/>
        <v>80.897909265235185</v>
      </c>
      <c r="CG480">
        <f t="shared" si="513"/>
        <v>19.102090734764822</v>
      </c>
      <c r="CH480">
        <f t="shared" si="514"/>
        <v>27.41468462441302</v>
      </c>
      <c r="CI480">
        <f t="shared" si="515"/>
        <v>67.591242569681597</v>
      </c>
      <c r="CJ480">
        <f t="shared" si="516"/>
        <v>32.40875743031841</v>
      </c>
      <c r="CK480">
        <f t="shared" si="517"/>
        <v>4.2932556667518398</v>
      </c>
      <c r="CL480">
        <f t="shared" si="518"/>
        <v>92.475242634529423</v>
      </c>
      <c r="CM480">
        <f t="shared" si="519"/>
        <v>7.5247573654705748</v>
      </c>
      <c r="CN480">
        <f t="shared" si="520"/>
        <v>0.4785952159562839</v>
      </c>
      <c r="CO480">
        <f t="shared" si="521"/>
        <v>84.802835622507757</v>
      </c>
      <c r="CP480">
        <f t="shared" si="572"/>
        <v>15.197164377492248</v>
      </c>
      <c r="CQ480">
        <f t="shared" si="522"/>
        <v>0.6112320381010139</v>
      </c>
      <c r="CR480">
        <f t="shared" si="523"/>
        <v>84.735472679965312</v>
      </c>
      <c r="CS480">
        <f t="shared" si="524"/>
        <v>15.264527320034693</v>
      </c>
      <c r="CT480">
        <f t="shared" si="525"/>
        <v>7.7614276005458143</v>
      </c>
      <c r="CU480">
        <f t="shared" si="526"/>
        <v>90.964974591552377</v>
      </c>
      <c r="CV480">
        <f t="shared" si="527"/>
        <v>9.0350254084476269</v>
      </c>
      <c r="CW480">
        <f t="shared" si="528"/>
        <v>0.80037999230261125</v>
      </c>
      <c r="CX480">
        <f t="shared" si="529"/>
        <v>86.104119750960393</v>
      </c>
      <c r="CY480">
        <f t="shared" si="530"/>
        <v>13.895880249039609</v>
      </c>
      <c r="CZ480">
        <f t="shared" si="531"/>
        <v>4.0439917428011922</v>
      </c>
      <c r="DA480">
        <f t="shared" si="532"/>
        <v>93.765402967856957</v>
      </c>
      <c r="DB480">
        <f t="shared" si="533"/>
        <v>6.2345970321430446</v>
      </c>
      <c r="DC480">
        <f t="shared" si="534"/>
        <v>3.7108623301882891E-3</v>
      </c>
      <c r="DD480">
        <f t="shared" si="535"/>
        <v>94.285714285714278</v>
      </c>
      <c r="DE480">
        <f t="shared" si="573"/>
        <v>5.7142857142857144</v>
      </c>
      <c r="DF480">
        <f t="shared" si="536"/>
        <v>8.5148386782120422</v>
      </c>
      <c r="DG480">
        <f t="shared" si="537"/>
        <v>94.948325239696175</v>
      </c>
      <c r="DH480">
        <f t="shared" si="538"/>
        <v>5.0516747603038228</v>
      </c>
      <c r="DI480">
        <f t="shared" si="539"/>
        <v>3.4904371077751044</v>
      </c>
      <c r="DJ480">
        <f t="shared" si="540"/>
        <v>98.20479329303484</v>
      </c>
      <c r="DK480">
        <f t="shared" si="541"/>
        <v>1.7952067069651589</v>
      </c>
      <c r="DL480">
        <f t="shared" si="542"/>
        <v>0.42293228100345959</v>
      </c>
      <c r="DM480">
        <f t="shared" si="543"/>
        <v>89.822010528954621</v>
      </c>
      <c r="DN480">
        <f t="shared" si="544"/>
        <v>10.177989471045375</v>
      </c>
      <c r="DO480">
        <f t="shared" si="545"/>
        <v>1.4843449320753157E-3</v>
      </c>
      <c r="DP480">
        <f t="shared" si="546"/>
        <v>85.714285714285708</v>
      </c>
      <c r="DQ480">
        <f t="shared" si="547"/>
        <v>14.285714285714285</v>
      </c>
      <c r="DR480">
        <f t="shared" si="548"/>
        <v>0.23505662245792677</v>
      </c>
      <c r="DS480">
        <f t="shared" si="549"/>
        <v>94.271538114569239</v>
      </c>
      <c r="DT480">
        <f t="shared" si="550"/>
        <v>5.7284618854307618</v>
      </c>
      <c r="DU480">
        <f t="shared" si="551"/>
        <v>0.8554067794274034</v>
      </c>
      <c r="DV480">
        <f t="shared" si="552"/>
        <v>93.393653941497263</v>
      </c>
      <c r="DW480">
        <f t="shared" si="553"/>
        <v>6.6063460585027265</v>
      </c>
      <c r="DX480">
        <f t="shared" si="554"/>
        <v>1.2926523865615891</v>
      </c>
      <c r="DY480">
        <f t="shared" si="555"/>
        <v>92.683727034120736</v>
      </c>
      <c r="DZ480">
        <f t="shared" si="556"/>
        <v>7.3162729658792651</v>
      </c>
      <c r="EA480">
        <f t="shared" si="557"/>
        <v>3.2390526910643493</v>
      </c>
      <c r="EB480">
        <f t="shared" si="558"/>
        <v>57.574468085106375</v>
      </c>
      <c r="EC480">
        <f t="shared" si="559"/>
        <v>42.425531914893618</v>
      </c>
      <c r="ED480">
        <f t="shared" si="560"/>
        <v>0.1655044599263977</v>
      </c>
      <c r="EE480">
        <f t="shared" si="561"/>
        <v>66.367713004484301</v>
      </c>
      <c r="EF480">
        <f t="shared" si="562"/>
        <v>33.632286995515699</v>
      </c>
      <c r="EG480">
        <f t="shared" si="563"/>
        <v>4.4726493542569417</v>
      </c>
      <c r="EH480">
        <f t="shared" si="564"/>
        <v>75.242384733910157</v>
      </c>
      <c r="EI480">
        <f t="shared" si="565"/>
        <v>24.757615266089843</v>
      </c>
    </row>
    <row r="481" spans="1:139" x14ac:dyDescent="0.25">
      <c r="A481" t="s">
        <v>2044</v>
      </c>
      <c r="B481">
        <v>480</v>
      </c>
      <c r="C481" t="s">
        <v>539</v>
      </c>
      <c r="E481">
        <v>1514190</v>
      </c>
      <c r="F481">
        <v>771049</v>
      </c>
      <c r="G481">
        <v>743141</v>
      </c>
      <c r="H481">
        <v>529735</v>
      </c>
      <c r="I481">
        <v>426124</v>
      </c>
      <c r="J481">
        <v>103611</v>
      </c>
      <c r="K481">
        <f t="shared" si="502"/>
        <v>34.98471129778958</v>
      </c>
      <c r="L481">
        <f t="shared" si="503"/>
        <v>55.265488963736416</v>
      </c>
      <c r="M481">
        <f t="shared" si="504"/>
        <v>13.942307045365549</v>
      </c>
      <c r="N481">
        <f t="shared" si="566"/>
        <v>80.440975204583424</v>
      </c>
      <c r="O481">
        <f t="shared" si="567"/>
        <v>19.559024795416576</v>
      </c>
      <c r="P481">
        <f t="shared" si="505"/>
        <v>65.97770583404909</v>
      </c>
      <c r="Q481">
        <f t="shared" si="506"/>
        <v>12.744485450272306</v>
      </c>
      <c r="R481">
        <f t="shared" si="507"/>
        <v>6.4217014167461084</v>
      </c>
      <c r="S481">
        <f t="shared" si="568"/>
        <v>3.016602640943113</v>
      </c>
      <c r="T481">
        <f t="shared" si="508"/>
        <v>11.839504657989373</v>
      </c>
      <c r="U481">
        <f t="shared" si="509"/>
        <v>34.022294165950896</v>
      </c>
      <c r="V481">
        <f t="shared" si="510"/>
        <v>18022799.999999996</v>
      </c>
      <c r="W481">
        <v>185004</v>
      </c>
      <c r="X481">
        <v>149840</v>
      </c>
      <c r="Y481">
        <v>35164</v>
      </c>
      <c r="Z481">
        <v>149563</v>
      </c>
      <c r="AA481">
        <v>102874</v>
      </c>
      <c r="AB481">
        <v>46689</v>
      </c>
      <c r="AC481">
        <v>14940</v>
      </c>
      <c r="AD481">
        <v>12802</v>
      </c>
      <c r="AE481">
        <v>2138</v>
      </c>
      <c r="AF481">
        <v>1956</v>
      </c>
      <c r="AG481">
        <v>1354</v>
      </c>
      <c r="AH481">
        <v>602</v>
      </c>
      <c r="AI481">
        <v>3732</v>
      </c>
      <c r="AJ481">
        <v>3040</v>
      </c>
      <c r="AK481">
        <v>692</v>
      </c>
      <c r="AL481">
        <v>61824</v>
      </c>
      <c r="AM481">
        <v>58800</v>
      </c>
      <c r="AN481">
        <v>3024</v>
      </c>
      <c r="AO481">
        <v>3180</v>
      </c>
      <c r="AP481">
        <v>2750</v>
      </c>
      <c r="AQ481">
        <v>430</v>
      </c>
      <c r="AR481">
        <v>15980</v>
      </c>
      <c r="AS481">
        <v>14512</v>
      </c>
      <c r="AT481">
        <v>1468</v>
      </c>
      <c r="AU481">
        <v>36</v>
      </c>
      <c r="AV481">
        <v>36</v>
      </c>
      <c r="AW481">
        <v>0</v>
      </c>
      <c r="AX481">
        <v>33982</v>
      </c>
      <c r="AY481">
        <v>32626</v>
      </c>
      <c r="AZ481">
        <v>1356</v>
      </c>
      <c r="BA481">
        <v>15016</v>
      </c>
      <c r="BB481">
        <v>14728</v>
      </c>
      <c r="BC481">
        <v>288</v>
      </c>
      <c r="BD481">
        <v>1484</v>
      </c>
      <c r="BE481">
        <v>1322</v>
      </c>
      <c r="BF481">
        <v>162</v>
      </c>
      <c r="BG481">
        <v>12</v>
      </c>
      <c r="BH481">
        <v>12</v>
      </c>
      <c r="BI481">
        <v>0</v>
      </c>
      <c r="BJ481">
        <v>812</v>
      </c>
      <c r="BK481">
        <v>770</v>
      </c>
      <c r="BL481">
        <v>42</v>
      </c>
      <c r="BM481">
        <v>3582</v>
      </c>
      <c r="BN481">
        <v>3378</v>
      </c>
      <c r="BO481">
        <v>204</v>
      </c>
      <c r="BP481">
        <v>5918</v>
      </c>
      <c r="BQ481">
        <v>5444</v>
      </c>
      <c r="BR481">
        <v>474</v>
      </c>
      <c r="BS481">
        <v>14322</v>
      </c>
      <c r="BT481">
        <v>7408</v>
      </c>
      <c r="BU481">
        <v>6914</v>
      </c>
      <c r="BV481">
        <v>706</v>
      </c>
      <c r="BW481">
        <v>504</v>
      </c>
      <c r="BX481">
        <v>202</v>
      </c>
      <c r="BY481">
        <v>17686</v>
      </c>
      <c r="BZ481">
        <v>13924</v>
      </c>
      <c r="CA481">
        <v>3762</v>
      </c>
      <c r="CB481" t="str">
        <f t="shared" si="569"/>
        <v>CultivatorsTotal</v>
      </c>
      <c r="CC481" t="str">
        <f t="shared" si="570"/>
        <v>CultivatorsMale</v>
      </c>
      <c r="CD481" t="str">
        <f t="shared" si="571"/>
        <v>AgriculturalLabourersFemale</v>
      </c>
      <c r="CE481">
        <f t="shared" si="511"/>
        <v>34.923877032856048</v>
      </c>
      <c r="CF481">
        <f t="shared" si="512"/>
        <v>80.992843397980579</v>
      </c>
      <c r="CG481">
        <f t="shared" si="513"/>
        <v>19.007156602019414</v>
      </c>
      <c r="CH481">
        <f t="shared" si="514"/>
        <v>28.233550737632967</v>
      </c>
      <c r="CI481">
        <f t="shared" si="515"/>
        <v>68.783054632496004</v>
      </c>
      <c r="CJ481">
        <f t="shared" si="516"/>
        <v>31.216945367503996</v>
      </c>
      <c r="CK481">
        <f t="shared" si="517"/>
        <v>2.8202780635600817</v>
      </c>
      <c r="CL481">
        <f t="shared" si="518"/>
        <v>85.689424364123155</v>
      </c>
      <c r="CM481">
        <f t="shared" si="519"/>
        <v>14.310575635876841</v>
      </c>
      <c r="CN481">
        <f t="shared" si="520"/>
        <v>0.36924122438577783</v>
      </c>
      <c r="CO481">
        <f t="shared" si="521"/>
        <v>69.222903885480562</v>
      </c>
      <c r="CP481">
        <f t="shared" si="572"/>
        <v>30.777096114519427</v>
      </c>
      <c r="CQ481">
        <f t="shared" si="522"/>
        <v>0.70450319499372327</v>
      </c>
      <c r="CR481">
        <f t="shared" si="523"/>
        <v>81.457663451232591</v>
      </c>
      <c r="CS481">
        <f t="shared" si="524"/>
        <v>18.542336548767416</v>
      </c>
      <c r="CT481">
        <f t="shared" si="525"/>
        <v>11.670741030892804</v>
      </c>
      <c r="CU481">
        <f t="shared" si="526"/>
        <v>95.108695652173907</v>
      </c>
      <c r="CV481">
        <f t="shared" si="527"/>
        <v>4.8913043478260869</v>
      </c>
      <c r="CW481">
        <f t="shared" si="528"/>
        <v>0.60030015007503756</v>
      </c>
      <c r="CX481">
        <f t="shared" si="529"/>
        <v>86.477987421383645</v>
      </c>
      <c r="CY481">
        <f t="shared" si="530"/>
        <v>13.522012578616351</v>
      </c>
      <c r="CZ481">
        <f t="shared" si="531"/>
        <v>3.016602640943113</v>
      </c>
      <c r="DA481">
        <f t="shared" si="532"/>
        <v>90.813516896120149</v>
      </c>
      <c r="DB481">
        <f t="shared" si="533"/>
        <v>9.1864831038798496</v>
      </c>
      <c r="DC481">
        <f t="shared" si="534"/>
        <v>6.7958507555664627E-3</v>
      </c>
      <c r="DD481">
        <f t="shared" si="535"/>
        <v>100</v>
      </c>
      <c r="DE481">
        <f t="shared" si="573"/>
        <v>0</v>
      </c>
      <c r="DF481">
        <f t="shared" si="536"/>
        <v>6.4149055659905416</v>
      </c>
      <c r="DG481">
        <f t="shared" si="537"/>
        <v>96.009652168795242</v>
      </c>
      <c r="DH481">
        <f t="shared" si="538"/>
        <v>3.9903478312047556</v>
      </c>
      <c r="DI481">
        <f t="shared" si="539"/>
        <v>2.8346248595996113</v>
      </c>
      <c r="DJ481">
        <f t="shared" si="540"/>
        <v>98.082045817794352</v>
      </c>
      <c r="DK481">
        <f t="shared" si="541"/>
        <v>1.9179541822056474</v>
      </c>
      <c r="DL481">
        <f t="shared" si="542"/>
        <v>0.28014007003501751</v>
      </c>
      <c r="DM481">
        <f t="shared" si="543"/>
        <v>89.08355795148249</v>
      </c>
      <c r="DN481">
        <f t="shared" si="544"/>
        <v>10.916442048517521</v>
      </c>
      <c r="DO481">
        <f t="shared" si="545"/>
        <v>2.2652835851888209E-3</v>
      </c>
      <c r="DP481">
        <f t="shared" si="546"/>
        <v>100</v>
      </c>
      <c r="DQ481">
        <f t="shared" si="547"/>
        <v>0</v>
      </c>
      <c r="DR481">
        <f t="shared" si="548"/>
        <v>0.15328418926444354</v>
      </c>
      <c r="DS481">
        <f t="shared" si="549"/>
        <v>94.827586206896555</v>
      </c>
      <c r="DT481">
        <f t="shared" si="550"/>
        <v>5.1724137931034484</v>
      </c>
      <c r="DU481">
        <f t="shared" si="551"/>
        <v>0.67618715017886299</v>
      </c>
      <c r="DV481">
        <f t="shared" si="552"/>
        <v>94.304857621440547</v>
      </c>
      <c r="DW481">
        <f t="shared" si="553"/>
        <v>5.6951423785594635</v>
      </c>
      <c r="DX481">
        <f t="shared" si="554"/>
        <v>1.1171623547622866</v>
      </c>
      <c r="DY481">
        <f t="shared" si="555"/>
        <v>91.990537343697198</v>
      </c>
      <c r="DZ481">
        <f t="shared" si="556"/>
        <v>8.0094626563028051</v>
      </c>
      <c r="EA481">
        <f t="shared" si="557"/>
        <v>2.7036159589228577</v>
      </c>
      <c r="EB481">
        <f t="shared" si="558"/>
        <v>51.724619466554955</v>
      </c>
      <c r="EC481">
        <f t="shared" si="559"/>
        <v>48.275380533445052</v>
      </c>
      <c r="ED481">
        <f t="shared" si="560"/>
        <v>0.13327418426194229</v>
      </c>
      <c r="EE481">
        <f t="shared" si="561"/>
        <v>71.388101983002827</v>
      </c>
      <c r="EF481">
        <f t="shared" si="562"/>
        <v>28.611898016997166</v>
      </c>
      <c r="EG481">
        <f t="shared" si="563"/>
        <v>3.3386504573041238</v>
      </c>
      <c r="EH481">
        <f t="shared" si="564"/>
        <v>78.728938143164086</v>
      </c>
      <c r="EI481">
        <f t="shared" si="565"/>
        <v>21.271061856835914</v>
      </c>
    </row>
    <row r="482" spans="1:139" x14ac:dyDescent="0.25">
      <c r="A482" t="s">
        <v>2046</v>
      </c>
      <c r="B482">
        <v>481</v>
      </c>
      <c r="C482" t="s">
        <v>540</v>
      </c>
      <c r="E482">
        <v>2880365</v>
      </c>
      <c r="F482">
        <v>1490201</v>
      </c>
      <c r="G482">
        <v>1390164</v>
      </c>
      <c r="H482">
        <v>991660</v>
      </c>
      <c r="I482">
        <v>790320</v>
      </c>
      <c r="J482">
        <v>201340</v>
      </c>
      <c r="K482">
        <f t="shared" si="502"/>
        <v>34.428275583129221</v>
      </c>
      <c r="L482">
        <f t="shared" si="503"/>
        <v>53.034456425676801</v>
      </c>
      <c r="M482">
        <f t="shared" si="504"/>
        <v>14.483183279095128</v>
      </c>
      <c r="N482">
        <f t="shared" si="566"/>
        <v>79.696670229715821</v>
      </c>
      <c r="O482">
        <f t="shared" si="567"/>
        <v>20.303329770284169</v>
      </c>
      <c r="P482">
        <f t="shared" si="505"/>
        <v>48.351753625234458</v>
      </c>
      <c r="Q482">
        <f t="shared" si="506"/>
        <v>22.135510154690117</v>
      </c>
      <c r="R482">
        <f t="shared" si="507"/>
        <v>7.8301030595163672</v>
      </c>
      <c r="S482">
        <f t="shared" si="568"/>
        <v>4.810318052558336</v>
      </c>
      <c r="T482">
        <f t="shared" si="508"/>
        <v>16.872315108000727</v>
      </c>
      <c r="U482">
        <f t="shared" si="509"/>
        <v>51.648246374765549</v>
      </c>
      <c r="V482">
        <f t="shared" si="510"/>
        <v>51217500.000000007</v>
      </c>
      <c r="W482">
        <v>204915</v>
      </c>
      <c r="X482">
        <v>166590</v>
      </c>
      <c r="Y482">
        <v>38325</v>
      </c>
      <c r="Z482">
        <v>252904</v>
      </c>
      <c r="AA482">
        <v>155751</v>
      </c>
      <c r="AB482">
        <v>97153</v>
      </c>
      <c r="AC482">
        <v>21666</v>
      </c>
      <c r="AD482">
        <v>18034</v>
      </c>
      <c r="AE482">
        <v>3632</v>
      </c>
      <c r="AF482">
        <v>1395</v>
      </c>
      <c r="AG482">
        <v>920</v>
      </c>
      <c r="AH482">
        <v>475</v>
      </c>
      <c r="AI482">
        <v>12259</v>
      </c>
      <c r="AJ482">
        <v>9735</v>
      </c>
      <c r="AK482">
        <v>2524</v>
      </c>
      <c r="AL482">
        <v>205855</v>
      </c>
      <c r="AM482">
        <v>185720</v>
      </c>
      <c r="AN482">
        <v>20135</v>
      </c>
      <c r="AO482">
        <v>25870</v>
      </c>
      <c r="AP482">
        <v>24212</v>
      </c>
      <c r="AQ482">
        <v>1658</v>
      </c>
      <c r="AR482">
        <v>47702</v>
      </c>
      <c r="AS482">
        <v>42078</v>
      </c>
      <c r="AT482">
        <v>5624</v>
      </c>
      <c r="AU482">
        <v>71</v>
      </c>
      <c r="AV482">
        <v>71</v>
      </c>
      <c r="AW482">
        <v>0</v>
      </c>
      <c r="AX482">
        <v>77577</v>
      </c>
      <c r="AY482">
        <v>74007</v>
      </c>
      <c r="AZ482">
        <v>3570</v>
      </c>
      <c r="BA482">
        <v>33794</v>
      </c>
      <c r="BB482">
        <v>32982</v>
      </c>
      <c r="BC482">
        <v>812</v>
      </c>
      <c r="BD482">
        <v>4064</v>
      </c>
      <c r="BE482">
        <v>3447</v>
      </c>
      <c r="BF482">
        <v>617</v>
      </c>
      <c r="BG482">
        <v>12</v>
      </c>
      <c r="BH482">
        <v>12</v>
      </c>
      <c r="BI482">
        <v>0</v>
      </c>
      <c r="BJ482">
        <v>2362</v>
      </c>
      <c r="BK482">
        <v>2205</v>
      </c>
      <c r="BL482">
        <v>157</v>
      </c>
      <c r="BM482">
        <v>9953</v>
      </c>
      <c r="BN482">
        <v>9127</v>
      </c>
      <c r="BO482">
        <v>826</v>
      </c>
      <c r="BP482">
        <v>12070</v>
      </c>
      <c r="BQ482">
        <v>11306</v>
      </c>
      <c r="BR482">
        <v>764</v>
      </c>
      <c r="BS482">
        <v>28006</v>
      </c>
      <c r="BT482">
        <v>16616</v>
      </c>
      <c r="BU482">
        <v>11390</v>
      </c>
      <c r="BV482">
        <v>2032</v>
      </c>
      <c r="BW482">
        <v>1274</v>
      </c>
      <c r="BX482">
        <v>758</v>
      </c>
      <c r="BY482">
        <v>49153</v>
      </c>
      <c r="BZ482">
        <v>36233</v>
      </c>
      <c r="CA482">
        <v>12920</v>
      </c>
      <c r="CB482" t="str">
        <f t="shared" si="569"/>
        <v>AgriculturalLabourersTotal</v>
      </c>
      <c r="CC482" t="str">
        <f t="shared" si="570"/>
        <v>CNonHHIMale</v>
      </c>
      <c r="CD482" t="str">
        <f t="shared" si="571"/>
        <v>AgriculturalLabourersFemale</v>
      </c>
      <c r="CE482">
        <f t="shared" si="511"/>
        <v>20.663836395538794</v>
      </c>
      <c r="CF482">
        <f t="shared" si="512"/>
        <v>81.297123197423332</v>
      </c>
      <c r="CG482">
        <f t="shared" si="513"/>
        <v>18.702876802576679</v>
      </c>
      <c r="CH482">
        <f t="shared" si="514"/>
        <v>25.503095819131556</v>
      </c>
      <c r="CI482">
        <f t="shared" si="515"/>
        <v>61.585028311137826</v>
      </c>
      <c r="CJ482">
        <f t="shared" si="516"/>
        <v>38.414971688862174</v>
      </c>
      <c r="CK482">
        <f t="shared" si="517"/>
        <v>2.1848214105641044</v>
      </c>
      <c r="CL482">
        <f t="shared" si="518"/>
        <v>83.236407274069961</v>
      </c>
      <c r="CM482">
        <f t="shared" si="519"/>
        <v>16.763592725930028</v>
      </c>
      <c r="CN482">
        <f t="shared" si="520"/>
        <v>0.14067321460984611</v>
      </c>
      <c r="CO482">
        <f t="shared" si="521"/>
        <v>65.949820788530474</v>
      </c>
      <c r="CP482">
        <f t="shared" si="572"/>
        <v>34.050179211469533</v>
      </c>
      <c r="CQ482">
        <f t="shared" si="522"/>
        <v>1.2362099913276727</v>
      </c>
      <c r="CR482">
        <f t="shared" si="523"/>
        <v>79.411044946569859</v>
      </c>
      <c r="CS482">
        <f t="shared" si="524"/>
        <v>20.588955053430134</v>
      </c>
      <c r="CT482">
        <f t="shared" si="525"/>
        <v>20.758626948752596</v>
      </c>
      <c r="CU482">
        <f t="shared" si="526"/>
        <v>90.21884336061791</v>
      </c>
      <c r="CV482">
        <f t="shared" si="527"/>
        <v>9.7811566393820897</v>
      </c>
      <c r="CW482">
        <f t="shared" si="528"/>
        <v>2.6087570336607304</v>
      </c>
      <c r="CX482">
        <f t="shared" si="529"/>
        <v>93.591032083494397</v>
      </c>
      <c r="CY482">
        <f t="shared" si="530"/>
        <v>6.4089679165056053</v>
      </c>
      <c r="CZ482">
        <f t="shared" si="531"/>
        <v>4.810318052558336</v>
      </c>
      <c r="DA482">
        <f t="shared" si="532"/>
        <v>88.210137939709028</v>
      </c>
      <c r="DB482">
        <f t="shared" si="533"/>
        <v>11.789862060290973</v>
      </c>
      <c r="DC482">
        <f t="shared" si="534"/>
        <v>7.1597119980638529E-3</v>
      </c>
      <c r="DD482">
        <f t="shared" si="535"/>
        <v>100</v>
      </c>
      <c r="DE482">
        <f t="shared" si="573"/>
        <v>0</v>
      </c>
      <c r="DF482">
        <f t="shared" si="536"/>
        <v>7.8229433475183034</v>
      </c>
      <c r="DG482">
        <f t="shared" si="537"/>
        <v>95.398120576975131</v>
      </c>
      <c r="DH482">
        <f t="shared" si="538"/>
        <v>4.6018794230248652</v>
      </c>
      <c r="DI482">
        <f t="shared" si="539"/>
        <v>3.4078212290502794</v>
      </c>
      <c r="DJ482">
        <f t="shared" si="540"/>
        <v>97.597206604722729</v>
      </c>
      <c r="DK482">
        <f t="shared" si="541"/>
        <v>2.4027933952772682</v>
      </c>
      <c r="DL482">
        <f t="shared" si="542"/>
        <v>0.40981788112861262</v>
      </c>
      <c r="DM482">
        <f t="shared" si="543"/>
        <v>84.81791338582677</v>
      </c>
      <c r="DN482">
        <f t="shared" si="544"/>
        <v>15.18208661417323</v>
      </c>
      <c r="DO482">
        <f t="shared" si="545"/>
        <v>1.2100921686868484E-3</v>
      </c>
      <c r="DP482">
        <f t="shared" si="546"/>
        <v>100</v>
      </c>
      <c r="DQ482">
        <f t="shared" si="547"/>
        <v>0</v>
      </c>
      <c r="DR482">
        <f t="shared" si="548"/>
        <v>0.23818647520319464</v>
      </c>
      <c r="DS482">
        <f t="shared" si="549"/>
        <v>93.353090601185443</v>
      </c>
      <c r="DT482">
        <f t="shared" si="550"/>
        <v>6.6469093988145644</v>
      </c>
      <c r="DU482">
        <f t="shared" si="551"/>
        <v>1.0036706129116835</v>
      </c>
      <c r="DV482">
        <f t="shared" si="552"/>
        <v>91.700994674972364</v>
      </c>
      <c r="DW482">
        <f t="shared" si="553"/>
        <v>8.299005325027629</v>
      </c>
      <c r="DX482">
        <f t="shared" si="554"/>
        <v>1.2171510396708549</v>
      </c>
      <c r="DY482">
        <f t="shared" si="555"/>
        <v>93.670256835128413</v>
      </c>
      <c r="DZ482">
        <f t="shared" si="556"/>
        <v>6.3297431648715818</v>
      </c>
      <c r="EA482">
        <f t="shared" si="557"/>
        <v>2.8241534396869894</v>
      </c>
      <c r="EB482">
        <f t="shared" si="558"/>
        <v>59.330143540669852</v>
      </c>
      <c r="EC482">
        <f t="shared" si="559"/>
        <v>40.669856459330148</v>
      </c>
      <c r="ED482">
        <f t="shared" si="560"/>
        <v>0.20490894056430631</v>
      </c>
      <c r="EE482">
        <f t="shared" si="561"/>
        <v>62.696850393700785</v>
      </c>
      <c r="EF482">
        <f t="shared" si="562"/>
        <v>37.303149606299215</v>
      </c>
      <c r="EG482">
        <f t="shared" si="563"/>
        <v>4.9566383639553884</v>
      </c>
      <c r="EH482">
        <f t="shared" si="564"/>
        <v>73.714727483571707</v>
      </c>
      <c r="EI482">
        <f t="shared" si="565"/>
        <v>26.285272516428293</v>
      </c>
    </row>
    <row r="483" spans="1:139" x14ac:dyDescent="0.25">
      <c r="A483" t="s">
        <v>2048</v>
      </c>
      <c r="B483">
        <v>482</v>
      </c>
      <c r="C483" t="s">
        <v>541</v>
      </c>
      <c r="E483">
        <v>2092745</v>
      </c>
      <c r="F483">
        <v>1087224</v>
      </c>
      <c r="G483">
        <v>1005521</v>
      </c>
      <c r="H483">
        <v>690083</v>
      </c>
      <c r="I483">
        <v>569466</v>
      </c>
      <c r="J483">
        <v>120617</v>
      </c>
      <c r="K483">
        <f t="shared" si="502"/>
        <v>32.975016067413854</v>
      </c>
      <c r="L483">
        <f t="shared" si="503"/>
        <v>52.37798282598618</v>
      </c>
      <c r="M483">
        <f t="shared" si="504"/>
        <v>11.995472993602322</v>
      </c>
      <c r="N483">
        <f t="shared" si="566"/>
        <v>82.521377863242535</v>
      </c>
      <c r="O483">
        <f t="shared" si="567"/>
        <v>17.478622136757462</v>
      </c>
      <c r="P483">
        <f t="shared" si="505"/>
        <v>64.317045920563174</v>
      </c>
      <c r="Q483">
        <f t="shared" si="506"/>
        <v>8.5357848258832636</v>
      </c>
      <c r="R483">
        <f t="shared" si="507"/>
        <v>6.8670000565149403</v>
      </c>
      <c r="S483">
        <f t="shared" si="568"/>
        <v>3.4894353287937827</v>
      </c>
      <c r="T483">
        <f t="shared" si="508"/>
        <v>16.790733868244835</v>
      </c>
      <c r="U483">
        <f t="shared" si="509"/>
        <v>35.682954079436826</v>
      </c>
      <c r="V483">
        <f t="shared" si="510"/>
        <v>24624200.000000004</v>
      </c>
      <c r="W483">
        <v>144417</v>
      </c>
      <c r="X483">
        <v>138673</v>
      </c>
      <c r="Y483">
        <v>5744</v>
      </c>
      <c r="Z483">
        <v>263622</v>
      </c>
      <c r="AA483">
        <v>207235</v>
      </c>
      <c r="AB483">
        <v>56387</v>
      </c>
      <c r="AC483">
        <v>35802</v>
      </c>
      <c r="AD483">
        <v>11848</v>
      </c>
      <c r="AE483">
        <v>23954</v>
      </c>
      <c r="AF483">
        <v>200</v>
      </c>
      <c r="AG483">
        <v>174</v>
      </c>
      <c r="AH483">
        <v>26</v>
      </c>
      <c r="AI483">
        <v>9668</v>
      </c>
      <c r="AJ483">
        <v>8308</v>
      </c>
      <c r="AK483">
        <v>1360</v>
      </c>
      <c r="AL483">
        <v>49036</v>
      </c>
      <c r="AM483">
        <v>46120</v>
      </c>
      <c r="AN483">
        <v>2916</v>
      </c>
      <c r="AO483">
        <v>5110</v>
      </c>
      <c r="AP483">
        <v>4600</v>
      </c>
      <c r="AQ483">
        <v>510</v>
      </c>
      <c r="AR483">
        <v>24080</v>
      </c>
      <c r="AS483">
        <v>22380</v>
      </c>
      <c r="AT483">
        <v>1700</v>
      </c>
      <c r="AU483">
        <v>32</v>
      </c>
      <c r="AV483">
        <v>32</v>
      </c>
      <c r="AW483">
        <v>0</v>
      </c>
      <c r="AX483">
        <v>47356</v>
      </c>
      <c r="AY483">
        <v>45054</v>
      </c>
      <c r="AZ483">
        <v>2302</v>
      </c>
      <c r="BA483">
        <v>18954</v>
      </c>
      <c r="BB483">
        <v>18572</v>
      </c>
      <c r="BC483">
        <v>382</v>
      </c>
      <c r="BD483">
        <v>2872</v>
      </c>
      <c r="BE483">
        <v>2512</v>
      </c>
      <c r="BF483">
        <v>360</v>
      </c>
      <c r="BG483">
        <v>48</v>
      </c>
      <c r="BH483">
        <v>48</v>
      </c>
      <c r="BI483">
        <v>0</v>
      </c>
      <c r="BJ483">
        <v>2006</v>
      </c>
      <c r="BK483">
        <v>1840</v>
      </c>
      <c r="BL483">
        <v>166</v>
      </c>
      <c r="BM483">
        <v>7080</v>
      </c>
      <c r="BN483">
        <v>6406</v>
      </c>
      <c r="BO483">
        <v>674</v>
      </c>
      <c r="BP483">
        <v>8236</v>
      </c>
      <c r="BQ483">
        <v>7674</v>
      </c>
      <c r="BR483">
        <v>562</v>
      </c>
      <c r="BS483">
        <v>27470</v>
      </c>
      <c r="BT483">
        <v>15288</v>
      </c>
      <c r="BU483">
        <v>12182</v>
      </c>
      <c r="BV483">
        <v>2754</v>
      </c>
      <c r="BW483">
        <v>2130</v>
      </c>
      <c r="BX483">
        <v>624</v>
      </c>
      <c r="BY483">
        <v>41340</v>
      </c>
      <c r="BZ483">
        <v>30572</v>
      </c>
      <c r="CA483">
        <v>10768</v>
      </c>
      <c r="CB483" t="str">
        <f t="shared" si="569"/>
        <v>AgriculturalLabourersTotal</v>
      </c>
      <c r="CC483" t="str">
        <f t="shared" si="570"/>
        <v>AgriculturalLabourersMale</v>
      </c>
      <c r="CD483" t="str">
        <f t="shared" si="571"/>
        <v>AgriculturalLabourersFemale</v>
      </c>
      <c r="CE483">
        <f t="shared" si="511"/>
        <v>20.927482636146667</v>
      </c>
      <c r="CF483">
        <f t="shared" si="512"/>
        <v>96.022628914878439</v>
      </c>
      <c r="CG483">
        <f t="shared" si="513"/>
        <v>3.9773710851215576</v>
      </c>
      <c r="CH483">
        <f t="shared" si="514"/>
        <v>38.201491704621034</v>
      </c>
      <c r="CI483">
        <f t="shared" si="515"/>
        <v>78.610662236080458</v>
      </c>
      <c r="CJ483">
        <f t="shared" si="516"/>
        <v>21.389337763919553</v>
      </c>
      <c r="CK483">
        <f t="shared" si="517"/>
        <v>5.1880715797954737</v>
      </c>
      <c r="CL483">
        <f t="shared" si="518"/>
        <v>33.093123289201721</v>
      </c>
      <c r="CM483">
        <f t="shared" si="519"/>
        <v>66.906876710798286</v>
      </c>
      <c r="CN483">
        <f t="shared" si="520"/>
        <v>2.8982021003270624E-2</v>
      </c>
      <c r="CO483">
        <f t="shared" si="521"/>
        <v>87</v>
      </c>
      <c r="CP483">
        <f t="shared" si="572"/>
        <v>13</v>
      </c>
      <c r="CQ483">
        <f t="shared" si="522"/>
        <v>1.4009908952981018</v>
      </c>
      <c r="CR483">
        <f t="shared" si="523"/>
        <v>85.932974762101779</v>
      </c>
      <c r="CS483">
        <f t="shared" si="524"/>
        <v>14.067025237898219</v>
      </c>
      <c r="CT483">
        <f t="shared" si="525"/>
        <v>7.1058119095818908</v>
      </c>
      <c r="CU483">
        <f t="shared" si="526"/>
        <v>94.05334856024146</v>
      </c>
      <c r="CV483">
        <f t="shared" si="527"/>
        <v>5.9466514397585453</v>
      </c>
      <c r="CW483">
        <f t="shared" si="528"/>
        <v>0.74049063663356429</v>
      </c>
      <c r="CX483">
        <f t="shared" si="529"/>
        <v>90.019569471624266</v>
      </c>
      <c r="CY483">
        <f t="shared" si="530"/>
        <v>9.9804305283757326</v>
      </c>
      <c r="CZ483">
        <f t="shared" si="531"/>
        <v>3.4894353287937827</v>
      </c>
      <c r="DA483">
        <f t="shared" si="532"/>
        <v>92.940199335548172</v>
      </c>
      <c r="DB483">
        <f t="shared" si="533"/>
        <v>7.0598006644518279</v>
      </c>
      <c r="DC483">
        <f t="shared" si="534"/>
        <v>4.6371233605232987E-3</v>
      </c>
      <c r="DD483">
        <f t="shared" si="535"/>
        <v>100</v>
      </c>
      <c r="DE483">
        <f t="shared" si="573"/>
        <v>0</v>
      </c>
      <c r="DF483">
        <f t="shared" si="536"/>
        <v>6.8623629331544169</v>
      </c>
      <c r="DG483">
        <f t="shared" si="537"/>
        <v>95.138947546245461</v>
      </c>
      <c r="DH483">
        <f t="shared" si="538"/>
        <v>4.8610524537545396</v>
      </c>
      <c r="DI483">
        <f t="shared" si="539"/>
        <v>2.7466261304799566</v>
      </c>
      <c r="DJ483">
        <f t="shared" si="540"/>
        <v>97.984594280890576</v>
      </c>
      <c r="DK483">
        <f t="shared" si="541"/>
        <v>2.0154057191094226</v>
      </c>
      <c r="DL483">
        <f t="shared" si="542"/>
        <v>0.41618182160696615</v>
      </c>
      <c r="DM483">
        <f t="shared" si="543"/>
        <v>87.465181058495816</v>
      </c>
      <c r="DN483">
        <f t="shared" si="544"/>
        <v>12.534818941504177</v>
      </c>
      <c r="DO483">
        <f t="shared" si="545"/>
        <v>6.9556850407849497E-3</v>
      </c>
      <c r="DP483">
        <f t="shared" si="546"/>
        <v>100</v>
      </c>
      <c r="DQ483">
        <f t="shared" si="547"/>
        <v>0</v>
      </c>
      <c r="DR483">
        <f t="shared" si="548"/>
        <v>0.29068967066280432</v>
      </c>
      <c r="DS483">
        <f t="shared" si="549"/>
        <v>91.724825523429715</v>
      </c>
      <c r="DT483">
        <f t="shared" si="550"/>
        <v>8.2751744765702888</v>
      </c>
      <c r="DU483">
        <f t="shared" si="551"/>
        <v>1.0259635435157799</v>
      </c>
      <c r="DV483">
        <f t="shared" si="552"/>
        <v>90.480225988700568</v>
      </c>
      <c r="DW483">
        <f t="shared" si="553"/>
        <v>9.519774011299436</v>
      </c>
      <c r="DX483">
        <f t="shared" si="554"/>
        <v>1.1934796249146842</v>
      </c>
      <c r="DY483">
        <f t="shared" si="555"/>
        <v>93.176299174356487</v>
      </c>
      <c r="DZ483">
        <f t="shared" si="556"/>
        <v>6.8237008256435168</v>
      </c>
      <c r="EA483">
        <f t="shared" si="557"/>
        <v>3.9806805847992197</v>
      </c>
      <c r="EB483">
        <f t="shared" si="558"/>
        <v>55.653440116490714</v>
      </c>
      <c r="EC483">
        <f t="shared" si="559"/>
        <v>44.346559883509286</v>
      </c>
      <c r="ED483">
        <f t="shared" si="560"/>
        <v>0.39908242921503645</v>
      </c>
      <c r="EE483">
        <f t="shared" si="561"/>
        <v>77.342047930283215</v>
      </c>
      <c r="EF483">
        <f t="shared" si="562"/>
        <v>22.657952069716774</v>
      </c>
      <c r="EG483">
        <f t="shared" si="563"/>
        <v>5.9905837413760379</v>
      </c>
      <c r="EH483">
        <f t="shared" si="564"/>
        <v>73.952588292210933</v>
      </c>
      <c r="EI483">
        <f t="shared" si="565"/>
        <v>26.047411707789063</v>
      </c>
    </row>
    <row r="484" spans="1:139" x14ac:dyDescent="0.25">
      <c r="A484" t="s">
        <v>2050</v>
      </c>
      <c r="B484">
        <v>483</v>
      </c>
      <c r="C484" t="s">
        <v>542</v>
      </c>
      <c r="E484">
        <v>2299885</v>
      </c>
      <c r="F484">
        <v>1185727</v>
      </c>
      <c r="G484">
        <v>1114158</v>
      </c>
      <c r="H484">
        <v>723139</v>
      </c>
      <c r="I484">
        <v>594174</v>
      </c>
      <c r="J484">
        <v>128965</v>
      </c>
      <c r="K484">
        <f t="shared" si="502"/>
        <v>31.442398206866866</v>
      </c>
      <c r="L484">
        <f t="shared" si="503"/>
        <v>50.110522911260347</v>
      </c>
      <c r="M484">
        <f t="shared" si="504"/>
        <v>11.575108736821887</v>
      </c>
      <c r="N484">
        <f t="shared" si="566"/>
        <v>82.165945966128234</v>
      </c>
      <c r="O484">
        <f t="shared" si="567"/>
        <v>17.834054033871773</v>
      </c>
      <c r="P484">
        <f t="shared" si="505"/>
        <v>69.026978215806366</v>
      </c>
      <c r="Q484">
        <f t="shared" si="506"/>
        <v>5.6511956899019413</v>
      </c>
      <c r="R484">
        <f t="shared" si="507"/>
        <v>6.2214871553048576</v>
      </c>
      <c r="S484">
        <f t="shared" si="568"/>
        <v>3.3108434201446748</v>
      </c>
      <c r="T484">
        <f t="shared" si="508"/>
        <v>15.789495518842159</v>
      </c>
      <c r="U484">
        <f t="shared" si="509"/>
        <v>30.973021784193634</v>
      </c>
      <c r="V484">
        <f t="shared" si="510"/>
        <v>22397800</v>
      </c>
      <c r="W484">
        <v>221856</v>
      </c>
      <c r="X484">
        <v>207953</v>
      </c>
      <c r="Y484">
        <v>13903</v>
      </c>
      <c r="Z484">
        <v>239743</v>
      </c>
      <c r="AA484">
        <v>185075</v>
      </c>
      <c r="AB484">
        <v>54668</v>
      </c>
      <c r="AC484">
        <v>37562</v>
      </c>
      <c r="AD484">
        <v>10444</v>
      </c>
      <c r="AE484">
        <v>27118</v>
      </c>
      <c r="AF484">
        <v>654</v>
      </c>
      <c r="AG484">
        <v>616</v>
      </c>
      <c r="AH484">
        <v>38</v>
      </c>
      <c r="AI484">
        <v>5600</v>
      </c>
      <c r="AJ484">
        <v>4170</v>
      </c>
      <c r="AK484">
        <v>1430</v>
      </c>
      <c r="AL484">
        <v>34612</v>
      </c>
      <c r="AM484">
        <v>32512</v>
      </c>
      <c r="AN484">
        <v>2100</v>
      </c>
      <c r="AO484">
        <v>7026</v>
      </c>
      <c r="AP484">
        <v>6408</v>
      </c>
      <c r="AQ484">
        <v>618</v>
      </c>
      <c r="AR484">
        <v>23942</v>
      </c>
      <c r="AS484">
        <v>22140</v>
      </c>
      <c r="AT484">
        <v>1802</v>
      </c>
      <c r="AU484">
        <v>62</v>
      </c>
      <c r="AV484">
        <v>62</v>
      </c>
      <c r="AW484">
        <v>0</v>
      </c>
      <c r="AX484">
        <v>44928</v>
      </c>
      <c r="AY484">
        <v>42496</v>
      </c>
      <c r="AZ484">
        <v>2432</v>
      </c>
      <c r="BA484">
        <v>20428</v>
      </c>
      <c r="BB484">
        <v>19926</v>
      </c>
      <c r="BC484">
        <v>502</v>
      </c>
      <c r="BD484">
        <v>2190</v>
      </c>
      <c r="BE484">
        <v>1906</v>
      </c>
      <c r="BF484">
        <v>284</v>
      </c>
      <c r="BG484">
        <v>12</v>
      </c>
      <c r="BH484">
        <v>12</v>
      </c>
      <c r="BI484">
        <v>0</v>
      </c>
      <c r="BJ484">
        <v>1704</v>
      </c>
      <c r="BK484">
        <v>1546</v>
      </c>
      <c r="BL484">
        <v>158</v>
      </c>
      <c r="BM484">
        <v>5930</v>
      </c>
      <c r="BN484">
        <v>5454</v>
      </c>
      <c r="BO484">
        <v>476</v>
      </c>
      <c r="BP484">
        <v>9562</v>
      </c>
      <c r="BQ484">
        <v>8910</v>
      </c>
      <c r="BR484">
        <v>652</v>
      </c>
      <c r="BS484">
        <v>24570</v>
      </c>
      <c r="BT484">
        <v>14580</v>
      </c>
      <c r="BU484">
        <v>9990</v>
      </c>
      <c r="BV484">
        <v>2550</v>
      </c>
      <c r="BW484">
        <v>1666</v>
      </c>
      <c r="BX484">
        <v>884</v>
      </c>
      <c r="BY484">
        <v>40208</v>
      </c>
      <c r="BZ484">
        <v>28298</v>
      </c>
      <c r="CA484">
        <v>11910</v>
      </c>
      <c r="CB484" t="str">
        <f t="shared" si="569"/>
        <v>AgriculturalLabourersTotal</v>
      </c>
      <c r="CC484" t="str">
        <f t="shared" si="570"/>
        <v>CultivatorsMale</v>
      </c>
      <c r="CD484" t="str">
        <f t="shared" si="571"/>
        <v>AgriculturalLabourersFemale</v>
      </c>
      <c r="CE484">
        <f t="shared" si="511"/>
        <v>30.679578891471763</v>
      </c>
      <c r="CF484">
        <f t="shared" si="512"/>
        <v>93.733322515505563</v>
      </c>
      <c r="CG484">
        <f t="shared" si="513"/>
        <v>6.2666774844944468</v>
      </c>
      <c r="CH484">
        <f t="shared" si="514"/>
        <v>33.153100579556629</v>
      </c>
      <c r="CI484">
        <f t="shared" si="515"/>
        <v>77.197248720504874</v>
      </c>
      <c r="CJ484">
        <f t="shared" si="516"/>
        <v>22.802751279495126</v>
      </c>
      <c r="CK484">
        <f t="shared" si="517"/>
        <v>5.1942987447779743</v>
      </c>
      <c r="CL484">
        <f t="shared" si="518"/>
        <v>27.804696235557213</v>
      </c>
      <c r="CM484">
        <f t="shared" si="519"/>
        <v>72.195303764442784</v>
      </c>
      <c r="CN484">
        <f t="shared" si="520"/>
        <v>9.0439044222480058E-2</v>
      </c>
      <c r="CO484">
        <f t="shared" si="521"/>
        <v>94.189602446483178</v>
      </c>
      <c r="CP484">
        <f t="shared" si="572"/>
        <v>5.81039755351682</v>
      </c>
      <c r="CQ484">
        <f t="shared" si="522"/>
        <v>0.77440160190502794</v>
      </c>
      <c r="CR484">
        <f t="shared" si="523"/>
        <v>74.464285714285722</v>
      </c>
      <c r="CS484">
        <f t="shared" si="524"/>
        <v>25.535714285714285</v>
      </c>
      <c r="CT484">
        <f t="shared" si="525"/>
        <v>4.7863550437744333</v>
      </c>
      <c r="CU484">
        <f t="shared" si="526"/>
        <v>93.932740090142147</v>
      </c>
      <c r="CV484">
        <f t="shared" si="527"/>
        <v>6.067259909857853</v>
      </c>
      <c r="CW484">
        <f t="shared" si="528"/>
        <v>0.97159743839012969</v>
      </c>
      <c r="CX484">
        <f t="shared" si="529"/>
        <v>91.204099060631933</v>
      </c>
      <c r="CY484">
        <f t="shared" si="530"/>
        <v>8.7959009393680621</v>
      </c>
      <c r="CZ484">
        <f t="shared" si="531"/>
        <v>3.3108434201446748</v>
      </c>
      <c r="DA484">
        <f t="shared" si="532"/>
        <v>92.473477570796092</v>
      </c>
      <c r="DB484">
        <f t="shared" si="533"/>
        <v>7.5265224292039097</v>
      </c>
      <c r="DC484">
        <f t="shared" si="534"/>
        <v>8.573732021091381E-3</v>
      </c>
      <c r="DD484">
        <f t="shared" si="535"/>
        <v>100</v>
      </c>
      <c r="DE484">
        <f t="shared" si="573"/>
        <v>0</v>
      </c>
      <c r="DF484">
        <f t="shared" si="536"/>
        <v>6.2129134232837666</v>
      </c>
      <c r="DG484">
        <f t="shared" si="537"/>
        <v>94.586894586894587</v>
      </c>
      <c r="DH484">
        <f t="shared" si="538"/>
        <v>5.4131054131054128</v>
      </c>
      <c r="DI484">
        <f t="shared" si="539"/>
        <v>2.8249064149492695</v>
      </c>
      <c r="DJ484">
        <f t="shared" si="540"/>
        <v>97.542588603877036</v>
      </c>
      <c r="DK484">
        <f t="shared" si="541"/>
        <v>2.4574113961229682</v>
      </c>
      <c r="DL484">
        <f t="shared" si="542"/>
        <v>0.302846340745002</v>
      </c>
      <c r="DM484">
        <f t="shared" si="543"/>
        <v>87.031963470319639</v>
      </c>
      <c r="DN484">
        <f t="shared" si="544"/>
        <v>12.968036529680365</v>
      </c>
      <c r="DO484">
        <f t="shared" si="545"/>
        <v>1.6594320040822026E-3</v>
      </c>
      <c r="DP484">
        <f t="shared" si="546"/>
        <v>100</v>
      </c>
      <c r="DQ484">
        <f t="shared" si="547"/>
        <v>0</v>
      </c>
      <c r="DR484">
        <f t="shared" si="548"/>
        <v>0.23563934457967278</v>
      </c>
      <c r="DS484">
        <f t="shared" si="549"/>
        <v>90.727699530516432</v>
      </c>
      <c r="DT484">
        <f t="shared" si="550"/>
        <v>9.272300469483568</v>
      </c>
      <c r="DU484">
        <f t="shared" si="551"/>
        <v>0.82003598201728856</v>
      </c>
      <c r="DV484">
        <f t="shared" si="552"/>
        <v>91.973018549747053</v>
      </c>
      <c r="DW484">
        <f t="shared" si="553"/>
        <v>8.0269814502529506</v>
      </c>
      <c r="DX484">
        <f t="shared" si="554"/>
        <v>1.3222907352528352</v>
      </c>
      <c r="DY484">
        <f t="shared" si="555"/>
        <v>93.181342815310614</v>
      </c>
      <c r="DZ484">
        <f t="shared" si="556"/>
        <v>6.8186571846893962</v>
      </c>
      <c r="EA484">
        <f t="shared" si="557"/>
        <v>3.3976870283583103</v>
      </c>
      <c r="EB484">
        <f t="shared" si="558"/>
        <v>59.340659340659343</v>
      </c>
      <c r="EC484">
        <f t="shared" si="559"/>
        <v>40.659340659340657</v>
      </c>
      <c r="ED484">
        <f t="shared" si="560"/>
        <v>0.35262930086746808</v>
      </c>
      <c r="EE484">
        <f t="shared" si="561"/>
        <v>65.333333333333329</v>
      </c>
      <c r="EF484">
        <f t="shared" si="562"/>
        <v>34.666666666666671</v>
      </c>
      <c r="EG484">
        <f t="shared" si="563"/>
        <v>5.5602035016781004</v>
      </c>
      <c r="EH484">
        <f t="shared" si="564"/>
        <v>70.379029048945483</v>
      </c>
      <c r="EI484">
        <f t="shared" si="565"/>
        <v>29.620970951054517</v>
      </c>
    </row>
    <row r="485" spans="1:139" x14ac:dyDescent="0.25">
      <c r="A485" t="s">
        <v>2052</v>
      </c>
      <c r="B485">
        <v>484</v>
      </c>
      <c r="C485" t="s">
        <v>543</v>
      </c>
      <c r="E485">
        <v>2390776</v>
      </c>
      <c r="F485">
        <v>1226961</v>
      </c>
      <c r="G485">
        <v>1163815</v>
      </c>
      <c r="H485">
        <v>685871</v>
      </c>
      <c r="I485">
        <v>561832</v>
      </c>
      <c r="J485">
        <v>124039</v>
      </c>
      <c r="K485">
        <f t="shared" si="502"/>
        <v>28.688216712899912</v>
      </c>
      <c r="L485">
        <f t="shared" si="503"/>
        <v>45.790534499466567</v>
      </c>
      <c r="M485">
        <f t="shared" si="504"/>
        <v>10.657965398280654</v>
      </c>
      <c r="N485">
        <f t="shared" si="566"/>
        <v>81.915112317039203</v>
      </c>
      <c r="O485">
        <f t="shared" si="567"/>
        <v>18.08488768296079</v>
      </c>
      <c r="P485">
        <f t="shared" si="505"/>
        <v>74.151261680403465</v>
      </c>
      <c r="Q485">
        <f t="shared" si="506"/>
        <v>5.2410730297679891</v>
      </c>
      <c r="R485">
        <f t="shared" si="507"/>
        <v>4.4292585631992019</v>
      </c>
      <c r="S485">
        <f t="shared" si="568"/>
        <v>3.0889190532913622</v>
      </c>
      <c r="T485">
        <f t="shared" si="508"/>
        <v>13.089487673337988</v>
      </c>
      <c r="U485">
        <f t="shared" si="509"/>
        <v>25.848738319596542</v>
      </c>
      <c r="V485">
        <f t="shared" si="510"/>
        <v>17728900</v>
      </c>
      <c r="W485">
        <v>366140</v>
      </c>
      <c r="X485">
        <v>323005</v>
      </c>
      <c r="Y485">
        <v>43135</v>
      </c>
      <c r="Z485">
        <v>131350</v>
      </c>
      <c r="AA485">
        <v>84293</v>
      </c>
      <c r="AB485">
        <v>47057</v>
      </c>
      <c r="AC485">
        <v>11092</v>
      </c>
      <c r="AD485">
        <v>4062</v>
      </c>
      <c r="AE485">
        <v>7030</v>
      </c>
      <c r="AF485">
        <v>723</v>
      </c>
      <c r="AG485">
        <v>662</v>
      </c>
      <c r="AH485">
        <v>61</v>
      </c>
      <c r="AI485">
        <v>4210</v>
      </c>
      <c r="AJ485">
        <v>3429</v>
      </c>
      <c r="AK485">
        <v>781</v>
      </c>
      <c r="AL485">
        <v>31014</v>
      </c>
      <c r="AM485">
        <v>29240</v>
      </c>
      <c r="AN485">
        <v>1774</v>
      </c>
      <c r="AO485">
        <v>4268</v>
      </c>
      <c r="AP485">
        <v>3951</v>
      </c>
      <c r="AQ485">
        <v>317</v>
      </c>
      <c r="AR485">
        <v>21186</v>
      </c>
      <c r="AS485">
        <v>19731</v>
      </c>
      <c r="AT485">
        <v>1455</v>
      </c>
      <c r="AU485">
        <v>24</v>
      </c>
      <c r="AV485">
        <v>23</v>
      </c>
      <c r="AW485">
        <v>1</v>
      </c>
      <c r="AX485">
        <v>30355</v>
      </c>
      <c r="AY485">
        <v>28805</v>
      </c>
      <c r="AZ485">
        <v>1550</v>
      </c>
      <c r="BA485">
        <v>16540</v>
      </c>
      <c r="BB485">
        <v>16165</v>
      </c>
      <c r="BC485">
        <v>375</v>
      </c>
      <c r="BD485">
        <v>1278</v>
      </c>
      <c r="BE485">
        <v>1110</v>
      </c>
      <c r="BF485">
        <v>168</v>
      </c>
      <c r="BG485">
        <v>7</v>
      </c>
      <c r="BH485">
        <v>7</v>
      </c>
      <c r="BI485">
        <v>0</v>
      </c>
      <c r="BJ485">
        <v>1553</v>
      </c>
      <c r="BK485">
        <v>1502</v>
      </c>
      <c r="BL485">
        <v>51</v>
      </c>
      <c r="BM485">
        <v>3119</v>
      </c>
      <c r="BN485">
        <v>2857</v>
      </c>
      <c r="BO485">
        <v>262</v>
      </c>
      <c r="BP485">
        <v>9374</v>
      </c>
      <c r="BQ485">
        <v>8819</v>
      </c>
      <c r="BR485">
        <v>555</v>
      </c>
      <c r="BS485">
        <v>28374</v>
      </c>
      <c r="BT485">
        <v>17099</v>
      </c>
      <c r="BU485">
        <v>11275</v>
      </c>
      <c r="BV485">
        <v>1693</v>
      </c>
      <c r="BW485">
        <v>1085</v>
      </c>
      <c r="BX485">
        <v>608</v>
      </c>
      <c r="BY485">
        <v>23571</v>
      </c>
      <c r="BZ485">
        <v>15987</v>
      </c>
      <c r="CA485">
        <v>7584</v>
      </c>
      <c r="CB485" t="str">
        <f t="shared" si="569"/>
        <v>CultivatorsTotal</v>
      </c>
      <c r="CC485" t="str">
        <f t="shared" si="570"/>
        <v>CultivatorsMale</v>
      </c>
      <c r="CD485" t="str">
        <f t="shared" si="571"/>
        <v>AgriculturalLabourersFemale</v>
      </c>
      <c r="CE485">
        <f t="shared" si="511"/>
        <v>53.38321637742375</v>
      </c>
      <c r="CF485">
        <f t="shared" si="512"/>
        <v>88.218987272627956</v>
      </c>
      <c r="CG485">
        <f t="shared" si="513"/>
        <v>11.781012727372044</v>
      </c>
      <c r="CH485">
        <f t="shared" si="514"/>
        <v>19.150831570368187</v>
      </c>
      <c r="CI485">
        <f t="shared" si="515"/>
        <v>64.174343357441956</v>
      </c>
      <c r="CJ485">
        <f t="shared" si="516"/>
        <v>35.825656642558052</v>
      </c>
      <c r="CK485">
        <f t="shared" si="517"/>
        <v>1.6172137326115259</v>
      </c>
      <c r="CL485">
        <f t="shared" si="518"/>
        <v>36.620988099531196</v>
      </c>
      <c r="CM485">
        <f t="shared" si="519"/>
        <v>63.379011900468804</v>
      </c>
      <c r="CN485">
        <f t="shared" si="520"/>
        <v>0.1054134086438995</v>
      </c>
      <c r="CO485">
        <f t="shared" si="521"/>
        <v>91.562932226832643</v>
      </c>
      <c r="CP485">
        <f t="shared" si="572"/>
        <v>8.4370677731673585</v>
      </c>
      <c r="CQ485">
        <f t="shared" si="522"/>
        <v>0.61381805033308012</v>
      </c>
      <c r="CR485">
        <f t="shared" si="523"/>
        <v>81.448931116389545</v>
      </c>
      <c r="CS485">
        <f t="shared" si="524"/>
        <v>18.551068883610451</v>
      </c>
      <c r="CT485">
        <f t="shared" si="525"/>
        <v>4.5218415707910093</v>
      </c>
      <c r="CU485">
        <f t="shared" si="526"/>
        <v>94.280002579480239</v>
      </c>
      <c r="CV485">
        <f t="shared" si="527"/>
        <v>5.719997420519765</v>
      </c>
      <c r="CW485">
        <f t="shared" si="528"/>
        <v>0.62227445102650492</v>
      </c>
      <c r="CX485">
        <f t="shared" si="529"/>
        <v>92.572633552014992</v>
      </c>
      <c r="CY485">
        <f t="shared" si="530"/>
        <v>7.4273664479850048</v>
      </c>
      <c r="CZ485">
        <f t="shared" si="531"/>
        <v>3.0889190532913622</v>
      </c>
      <c r="DA485">
        <f t="shared" si="532"/>
        <v>93.132257150948732</v>
      </c>
      <c r="DB485">
        <f t="shared" si="533"/>
        <v>6.8677428490512602</v>
      </c>
      <c r="DC485">
        <f t="shared" si="534"/>
        <v>3.4992002869344233E-3</v>
      </c>
      <c r="DD485">
        <f t="shared" si="535"/>
        <v>95.833333333333343</v>
      </c>
      <c r="DE485">
        <f t="shared" si="573"/>
        <v>4.1666666666666661</v>
      </c>
      <c r="DF485">
        <f t="shared" si="536"/>
        <v>4.4257593629122676</v>
      </c>
      <c r="DG485">
        <f t="shared" si="537"/>
        <v>94.893757206391044</v>
      </c>
      <c r="DH485">
        <f t="shared" si="538"/>
        <v>5.1062427936089607</v>
      </c>
      <c r="DI485">
        <f t="shared" si="539"/>
        <v>2.4115321977456401</v>
      </c>
      <c r="DJ485">
        <f t="shared" si="540"/>
        <v>97.732769044740024</v>
      </c>
      <c r="DK485">
        <f t="shared" si="541"/>
        <v>2.2672309552599761</v>
      </c>
      <c r="DL485">
        <f t="shared" si="542"/>
        <v>0.18633241527925803</v>
      </c>
      <c r="DM485">
        <f t="shared" si="543"/>
        <v>86.854460093896719</v>
      </c>
      <c r="DN485">
        <f t="shared" si="544"/>
        <v>13.145539906103288</v>
      </c>
      <c r="DO485">
        <f t="shared" si="545"/>
        <v>1.020600083689207E-3</v>
      </c>
      <c r="DP485">
        <f t="shared" si="546"/>
        <v>100</v>
      </c>
      <c r="DQ485">
        <f t="shared" si="547"/>
        <v>0</v>
      </c>
      <c r="DR485">
        <f t="shared" si="548"/>
        <v>0.22642741856704832</v>
      </c>
      <c r="DS485">
        <f t="shared" si="549"/>
        <v>96.716033483580162</v>
      </c>
      <c r="DT485">
        <f t="shared" si="550"/>
        <v>3.2839665164198326</v>
      </c>
      <c r="DU485">
        <f t="shared" si="551"/>
        <v>0.45475023728951947</v>
      </c>
      <c r="DV485">
        <f t="shared" si="552"/>
        <v>91.599871753767232</v>
      </c>
      <c r="DW485">
        <f t="shared" si="553"/>
        <v>8.400128246232768</v>
      </c>
      <c r="DX485">
        <f t="shared" si="554"/>
        <v>1.3667293120718036</v>
      </c>
      <c r="DY485">
        <f t="shared" si="555"/>
        <v>94.079368465969708</v>
      </c>
      <c r="DZ485">
        <f t="shared" si="556"/>
        <v>5.9206315340302966</v>
      </c>
      <c r="EA485">
        <f t="shared" si="557"/>
        <v>4.1369295392282224</v>
      </c>
      <c r="EB485">
        <f t="shared" si="558"/>
        <v>60.262916754775496</v>
      </c>
      <c r="EC485">
        <f t="shared" si="559"/>
        <v>39.737083245224504</v>
      </c>
      <c r="ED485">
        <f t="shared" si="560"/>
        <v>0.24683942024083244</v>
      </c>
      <c r="EE485">
        <f t="shared" si="561"/>
        <v>64.087418783225047</v>
      </c>
      <c r="EF485">
        <f t="shared" si="562"/>
        <v>35.91258121677496</v>
      </c>
      <c r="EG485">
        <f t="shared" si="563"/>
        <v>3.4366520818054704</v>
      </c>
      <c r="EH485">
        <f t="shared" si="564"/>
        <v>67.824869543082599</v>
      </c>
      <c r="EI485">
        <f t="shared" si="565"/>
        <v>32.175130456917401</v>
      </c>
    </row>
    <row r="486" spans="1:139" x14ac:dyDescent="0.25">
      <c r="A486" t="s">
        <v>2054</v>
      </c>
      <c r="B486">
        <v>485</v>
      </c>
      <c r="C486" t="s">
        <v>544</v>
      </c>
      <c r="E486">
        <v>2127086</v>
      </c>
      <c r="F486">
        <v>1068651</v>
      </c>
      <c r="G486">
        <v>1058435</v>
      </c>
      <c r="H486">
        <v>553356</v>
      </c>
      <c r="I486">
        <v>416194</v>
      </c>
      <c r="J486">
        <v>137162</v>
      </c>
      <c r="K486">
        <f t="shared" si="502"/>
        <v>26.014745054971922</v>
      </c>
      <c r="L486">
        <f t="shared" si="503"/>
        <v>38.945736260013788</v>
      </c>
      <c r="M486">
        <f t="shared" si="504"/>
        <v>12.958944101432776</v>
      </c>
      <c r="N486">
        <f t="shared" si="566"/>
        <v>75.212702130274181</v>
      </c>
      <c r="O486">
        <f t="shared" si="567"/>
        <v>24.787297869725819</v>
      </c>
      <c r="P486">
        <f t="shared" si="505"/>
        <v>79.883655368334331</v>
      </c>
      <c r="Q486">
        <f t="shared" si="506"/>
        <v>2.4078531722796899</v>
      </c>
      <c r="R486">
        <f t="shared" si="507"/>
        <v>3.2494452034494969</v>
      </c>
      <c r="S486">
        <f t="shared" si="568"/>
        <v>5.5026059173479647</v>
      </c>
      <c r="T486">
        <f t="shared" si="508"/>
        <v>8.9564403385885392</v>
      </c>
      <c r="U486">
        <f t="shared" si="509"/>
        <v>20.11634463166569</v>
      </c>
      <c r="V486">
        <f t="shared" si="510"/>
        <v>11131500</v>
      </c>
      <c r="W486">
        <v>311832</v>
      </c>
      <c r="X486">
        <v>269743</v>
      </c>
      <c r="Y486">
        <v>42089</v>
      </c>
      <c r="Z486">
        <v>128264</v>
      </c>
      <c r="AA486">
        <v>55740</v>
      </c>
      <c r="AB486">
        <v>72524</v>
      </c>
      <c r="AC486">
        <v>1945</v>
      </c>
      <c r="AD486">
        <v>1340</v>
      </c>
      <c r="AE486">
        <v>605</v>
      </c>
      <c r="AF486">
        <v>41</v>
      </c>
      <c r="AG486">
        <v>35</v>
      </c>
      <c r="AH486">
        <v>6</v>
      </c>
      <c r="AI486">
        <v>3288</v>
      </c>
      <c r="AJ486">
        <v>2657</v>
      </c>
      <c r="AK486">
        <v>631</v>
      </c>
      <c r="AL486">
        <v>9995</v>
      </c>
      <c r="AM486">
        <v>8754</v>
      </c>
      <c r="AN486">
        <v>1241</v>
      </c>
      <c r="AO486">
        <v>1976</v>
      </c>
      <c r="AP486">
        <v>1733</v>
      </c>
      <c r="AQ486">
        <v>243</v>
      </c>
      <c r="AR486">
        <v>30449</v>
      </c>
      <c r="AS486">
        <v>24514</v>
      </c>
      <c r="AT486">
        <v>5935</v>
      </c>
      <c r="AU486">
        <v>35</v>
      </c>
      <c r="AV486">
        <v>35</v>
      </c>
      <c r="AW486">
        <v>0</v>
      </c>
      <c r="AX486">
        <v>17946</v>
      </c>
      <c r="AY486">
        <v>16967</v>
      </c>
      <c r="AZ486">
        <v>979</v>
      </c>
      <c r="BA486">
        <v>9011</v>
      </c>
      <c r="BB486">
        <v>8720</v>
      </c>
      <c r="BC486">
        <v>291</v>
      </c>
      <c r="BD486">
        <v>942</v>
      </c>
      <c r="BE486">
        <v>828</v>
      </c>
      <c r="BF486">
        <v>114</v>
      </c>
      <c r="BG486">
        <v>7</v>
      </c>
      <c r="BH486">
        <v>4</v>
      </c>
      <c r="BI486">
        <v>3</v>
      </c>
      <c r="BJ486">
        <v>486</v>
      </c>
      <c r="BK486">
        <v>465</v>
      </c>
      <c r="BL486">
        <v>21</v>
      </c>
      <c r="BM486">
        <v>1888</v>
      </c>
      <c r="BN486">
        <v>1724</v>
      </c>
      <c r="BO486">
        <v>164</v>
      </c>
      <c r="BP486">
        <v>4325</v>
      </c>
      <c r="BQ486">
        <v>3989</v>
      </c>
      <c r="BR486">
        <v>336</v>
      </c>
      <c r="BS486">
        <v>17025</v>
      </c>
      <c r="BT486">
        <v>9791</v>
      </c>
      <c r="BU486">
        <v>7234</v>
      </c>
      <c r="BV486">
        <v>1090</v>
      </c>
      <c r="BW486">
        <v>808</v>
      </c>
      <c r="BX486">
        <v>282</v>
      </c>
      <c r="BY486">
        <v>12811</v>
      </c>
      <c r="BZ486">
        <v>8347</v>
      </c>
      <c r="CA486">
        <v>4464</v>
      </c>
      <c r="CB486" t="str">
        <f t="shared" si="569"/>
        <v>CultivatorsTotal</v>
      </c>
      <c r="CC486" t="str">
        <f t="shared" si="570"/>
        <v>CultivatorsMale</v>
      </c>
      <c r="CD486" t="str">
        <f t="shared" si="571"/>
        <v>AgriculturalLabourersFemale</v>
      </c>
      <c r="CE486">
        <f t="shared" si="511"/>
        <v>56.352872291978407</v>
      </c>
      <c r="CF486">
        <f t="shared" si="512"/>
        <v>86.502668103337697</v>
      </c>
      <c r="CG486">
        <f t="shared" si="513"/>
        <v>13.497331896662304</v>
      </c>
      <c r="CH486">
        <f t="shared" si="514"/>
        <v>23.179291450711659</v>
      </c>
      <c r="CI486">
        <f t="shared" si="515"/>
        <v>43.457244433356202</v>
      </c>
      <c r="CJ486">
        <f t="shared" si="516"/>
        <v>56.542755566643798</v>
      </c>
      <c r="CK486">
        <f t="shared" si="517"/>
        <v>0.35149162564425074</v>
      </c>
      <c r="CL486">
        <f t="shared" si="518"/>
        <v>68.894601542416453</v>
      </c>
      <c r="CM486">
        <f t="shared" si="519"/>
        <v>31.105398457583551</v>
      </c>
      <c r="CN486">
        <f t="shared" si="520"/>
        <v>7.4093350392875476E-3</v>
      </c>
      <c r="CO486">
        <f t="shared" si="521"/>
        <v>85.365853658536579</v>
      </c>
      <c r="CP486">
        <f t="shared" si="572"/>
        <v>14.634146341463413</v>
      </c>
      <c r="CQ486">
        <f t="shared" si="522"/>
        <v>0.59419252705310865</v>
      </c>
      <c r="CR486">
        <f t="shared" si="523"/>
        <v>80.809002433090029</v>
      </c>
      <c r="CS486">
        <f t="shared" si="524"/>
        <v>19.190997566909974</v>
      </c>
      <c r="CT486">
        <f t="shared" si="525"/>
        <v>1.8062513101872937</v>
      </c>
      <c r="CU486">
        <f t="shared" si="526"/>
        <v>87.583791895947968</v>
      </c>
      <c r="CV486">
        <f t="shared" si="527"/>
        <v>12.416208104052027</v>
      </c>
      <c r="CW486">
        <f t="shared" si="528"/>
        <v>0.35709380579590716</v>
      </c>
      <c r="CX486">
        <f t="shared" si="529"/>
        <v>87.702429149797567</v>
      </c>
      <c r="CY486">
        <f t="shared" si="530"/>
        <v>12.297570850202428</v>
      </c>
      <c r="CZ486">
        <f t="shared" si="531"/>
        <v>5.5026059173479647</v>
      </c>
      <c r="DA486">
        <f t="shared" si="532"/>
        <v>80.508391080166845</v>
      </c>
      <c r="DB486">
        <f t="shared" si="533"/>
        <v>19.491608919833165</v>
      </c>
      <c r="DC486">
        <f t="shared" si="534"/>
        <v>6.3250421067088825E-3</v>
      </c>
      <c r="DD486">
        <f t="shared" si="535"/>
        <v>100</v>
      </c>
      <c r="DE486">
        <f t="shared" si="573"/>
        <v>0</v>
      </c>
      <c r="DF486">
        <f t="shared" si="536"/>
        <v>3.2431201613427882</v>
      </c>
      <c r="DG486">
        <f t="shared" si="537"/>
        <v>94.544745347152571</v>
      </c>
      <c r="DH486">
        <f t="shared" si="538"/>
        <v>5.4552546528474313</v>
      </c>
      <c r="DI486">
        <f t="shared" si="539"/>
        <v>1.6284272692443924</v>
      </c>
      <c r="DJ486">
        <f t="shared" si="540"/>
        <v>96.770613694373537</v>
      </c>
      <c r="DK486">
        <f t="shared" si="541"/>
        <v>3.2293863056264569</v>
      </c>
      <c r="DL486">
        <f t="shared" si="542"/>
        <v>0.17023399041485046</v>
      </c>
      <c r="DM486">
        <f t="shared" si="543"/>
        <v>87.898089171974519</v>
      </c>
      <c r="DN486">
        <f t="shared" si="544"/>
        <v>12.101910828025478</v>
      </c>
      <c r="DO486">
        <f t="shared" si="545"/>
        <v>1.2650084213417763E-3</v>
      </c>
      <c r="DP486">
        <f t="shared" si="546"/>
        <v>57.142857142857139</v>
      </c>
      <c r="DQ486">
        <f t="shared" si="547"/>
        <v>42.857142857142854</v>
      </c>
      <c r="DR486">
        <f t="shared" si="548"/>
        <v>8.78277275388719E-2</v>
      </c>
      <c r="DS486">
        <f t="shared" si="549"/>
        <v>95.679012345679013</v>
      </c>
      <c r="DT486">
        <f t="shared" si="550"/>
        <v>4.3209876543209873</v>
      </c>
      <c r="DU486">
        <f t="shared" si="551"/>
        <v>0.34119084278475337</v>
      </c>
      <c r="DV486">
        <f t="shared" si="552"/>
        <v>91.313559322033896</v>
      </c>
      <c r="DW486">
        <f t="shared" si="553"/>
        <v>8.6864406779661021</v>
      </c>
      <c r="DX486">
        <f t="shared" si="554"/>
        <v>0.78159448890045469</v>
      </c>
      <c r="DY486">
        <f t="shared" si="555"/>
        <v>92.23121387283237</v>
      </c>
      <c r="DZ486">
        <f t="shared" si="556"/>
        <v>7.7687861271676306</v>
      </c>
      <c r="EA486">
        <f t="shared" si="557"/>
        <v>3.0766811961919633</v>
      </c>
      <c r="EB486">
        <f t="shared" si="558"/>
        <v>57.509544787077829</v>
      </c>
      <c r="EC486">
        <f t="shared" si="559"/>
        <v>42.490455212922171</v>
      </c>
      <c r="ED486">
        <f t="shared" si="560"/>
        <v>0.19697988275179087</v>
      </c>
      <c r="EE486">
        <f t="shared" si="561"/>
        <v>74.128440366972484</v>
      </c>
      <c r="EF486">
        <f t="shared" si="562"/>
        <v>25.871559633027523</v>
      </c>
      <c r="EG486">
        <f t="shared" si="563"/>
        <v>2.3151461265442137</v>
      </c>
      <c r="EH486">
        <f t="shared" si="564"/>
        <v>65.154944969167119</v>
      </c>
      <c r="EI486">
        <f t="shared" si="565"/>
        <v>34.845055030832874</v>
      </c>
    </row>
    <row r="487" spans="1:139" x14ac:dyDescent="0.25">
      <c r="A487" t="s">
        <v>2056</v>
      </c>
      <c r="B487">
        <v>486</v>
      </c>
      <c r="C487" t="s">
        <v>545</v>
      </c>
      <c r="E487">
        <v>4165626</v>
      </c>
      <c r="F487">
        <v>2153736</v>
      </c>
      <c r="G487">
        <v>2011890</v>
      </c>
      <c r="H487">
        <v>1359333</v>
      </c>
      <c r="I487">
        <v>1120175</v>
      </c>
      <c r="J487">
        <v>239158</v>
      </c>
      <c r="K487">
        <f t="shared" si="502"/>
        <v>32.632142203836828</v>
      </c>
      <c r="L487">
        <f t="shared" si="503"/>
        <v>52.010784980146127</v>
      </c>
      <c r="M487">
        <f t="shared" si="504"/>
        <v>11.887230415181744</v>
      </c>
      <c r="N487">
        <f t="shared" si="566"/>
        <v>82.406224229088821</v>
      </c>
      <c r="O487">
        <f t="shared" si="567"/>
        <v>17.593775770911176</v>
      </c>
      <c r="P487">
        <f t="shared" si="505"/>
        <v>46.959280764904555</v>
      </c>
      <c r="Q487">
        <f t="shared" si="506"/>
        <v>15.01677661029343</v>
      </c>
      <c r="R487">
        <f t="shared" si="507"/>
        <v>9.2933078208209459</v>
      </c>
      <c r="S487">
        <f t="shared" si="568"/>
        <v>4.7531399590828736</v>
      </c>
      <c r="T487">
        <f t="shared" si="508"/>
        <v>23.977494844898196</v>
      </c>
      <c r="U487">
        <f t="shared" si="509"/>
        <v>53.040719235095445</v>
      </c>
      <c r="V487">
        <f t="shared" si="510"/>
        <v>72100000</v>
      </c>
      <c r="W487">
        <v>279563</v>
      </c>
      <c r="X487">
        <v>253431</v>
      </c>
      <c r="Y487">
        <v>26132</v>
      </c>
      <c r="Z487">
        <v>343509</v>
      </c>
      <c r="AA487">
        <v>235462</v>
      </c>
      <c r="AB487">
        <v>108047</v>
      </c>
      <c r="AC487">
        <v>15261</v>
      </c>
      <c r="AD487">
        <v>11487</v>
      </c>
      <c r="AE487">
        <v>3774</v>
      </c>
      <c r="AF487">
        <v>2130</v>
      </c>
      <c r="AG487">
        <v>2011</v>
      </c>
      <c r="AH487">
        <v>119</v>
      </c>
      <c r="AI487">
        <v>9796</v>
      </c>
      <c r="AJ487">
        <v>8256</v>
      </c>
      <c r="AK487">
        <v>1540</v>
      </c>
      <c r="AL487">
        <v>192202</v>
      </c>
      <c r="AM487">
        <v>180591</v>
      </c>
      <c r="AN487">
        <v>11611</v>
      </c>
      <c r="AO487">
        <v>15161</v>
      </c>
      <c r="AP487">
        <v>12868</v>
      </c>
      <c r="AQ487">
        <v>2293</v>
      </c>
      <c r="AR487">
        <v>64611</v>
      </c>
      <c r="AS487">
        <v>58900</v>
      </c>
      <c r="AT487">
        <v>5711</v>
      </c>
      <c r="AU487">
        <v>77</v>
      </c>
      <c r="AV487">
        <v>74</v>
      </c>
      <c r="AW487">
        <v>3</v>
      </c>
      <c r="AX487">
        <v>126250</v>
      </c>
      <c r="AY487">
        <v>117665</v>
      </c>
      <c r="AZ487">
        <v>8585</v>
      </c>
      <c r="BA487">
        <v>58231</v>
      </c>
      <c r="BB487">
        <v>56321</v>
      </c>
      <c r="BC487">
        <v>1910</v>
      </c>
      <c r="BD487">
        <v>9593</v>
      </c>
      <c r="BE487">
        <v>8285</v>
      </c>
      <c r="BF487">
        <v>1308</v>
      </c>
      <c r="BG487">
        <v>49</v>
      </c>
      <c r="BH487">
        <v>46</v>
      </c>
      <c r="BI487">
        <v>3</v>
      </c>
      <c r="BJ487">
        <v>9744</v>
      </c>
      <c r="BK487">
        <v>8166</v>
      </c>
      <c r="BL487">
        <v>1578</v>
      </c>
      <c r="BM487">
        <v>31894</v>
      </c>
      <c r="BN487">
        <v>26930</v>
      </c>
      <c r="BO487">
        <v>4964</v>
      </c>
      <c r="BP487">
        <v>39454</v>
      </c>
      <c r="BQ487">
        <v>35587</v>
      </c>
      <c r="BR487">
        <v>3867</v>
      </c>
      <c r="BS487">
        <v>54883</v>
      </c>
      <c r="BT487">
        <v>28379</v>
      </c>
      <c r="BU487">
        <v>26504</v>
      </c>
      <c r="BV487">
        <v>3673</v>
      </c>
      <c r="BW487">
        <v>2520</v>
      </c>
      <c r="BX487">
        <v>1153</v>
      </c>
      <c r="BY487">
        <v>103252</v>
      </c>
      <c r="BZ487">
        <v>73196</v>
      </c>
      <c r="CA487">
        <v>30056</v>
      </c>
      <c r="CB487" t="str">
        <f t="shared" si="569"/>
        <v>AgriculturalLabourersTotal</v>
      </c>
      <c r="CC487" t="str">
        <f t="shared" si="570"/>
        <v>CultivatorsMale</v>
      </c>
      <c r="CD487" t="str">
        <f t="shared" si="571"/>
        <v>AgriculturalLabourersFemale</v>
      </c>
      <c r="CE487">
        <f t="shared" si="511"/>
        <v>20.566189447324533</v>
      </c>
      <c r="CF487">
        <f t="shared" si="512"/>
        <v>90.652554164893061</v>
      </c>
      <c r="CG487">
        <f t="shared" si="513"/>
        <v>9.3474458351069352</v>
      </c>
      <c r="CH487">
        <f t="shared" si="514"/>
        <v>25.270408354685721</v>
      </c>
      <c r="CI487">
        <f t="shared" si="515"/>
        <v>68.546093406577413</v>
      </c>
      <c r="CJ487">
        <f t="shared" si="516"/>
        <v>31.453906593422587</v>
      </c>
      <c r="CK487">
        <f t="shared" si="517"/>
        <v>1.1226829628943018</v>
      </c>
      <c r="CL487">
        <f t="shared" si="518"/>
        <v>75.270296835069786</v>
      </c>
      <c r="CM487">
        <f t="shared" si="519"/>
        <v>24.729703164930214</v>
      </c>
      <c r="CN487">
        <f t="shared" si="520"/>
        <v>0.15669449649202954</v>
      </c>
      <c r="CO487">
        <f t="shared" si="521"/>
        <v>94.413145539906111</v>
      </c>
      <c r="CP487">
        <f t="shared" si="572"/>
        <v>5.5868544600938961</v>
      </c>
      <c r="CQ487">
        <f t="shared" si="522"/>
        <v>0.72064755288071425</v>
      </c>
      <c r="CR487">
        <f t="shared" si="523"/>
        <v>84.279297672519391</v>
      </c>
      <c r="CS487">
        <f t="shared" si="524"/>
        <v>15.720702327480604</v>
      </c>
      <c r="CT487">
        <f t="shared" si="525"/>
        <v>14.139434560920686</v>
      </c>
      <c r="CU487">
        <f t="shared" si="526"/>
        <v>93.958959844330451</v>
      </c>
      <c r="CV487">
        <f t="shared" si="527"/>
        <v>6.0410401556695561</v>
      </c>
      <c r="CW487">
        <f t="shared" si="528"/>
        <v>1.1153264137632206</v>
      </c>
      <c r="CX487">
        <f t="shared" si="529"/>
        <v>84.875667831937207</v>
      </c>
      <c r="CY487">
        <f t="shared" si="530"/>
        <v>15.124332168062793</v>
      </c>
      <c r="CZ487">
        <f t="shared" si="531"/>
        <v>4.7531399590828736</v>
      </c>
      <c r="DA487">
        <f t="shared" si="532"/>
        <v>91.160947826221545</v>
      </c>
      <c r="DB487">
        <f t="shared" si="533"/>
        <v>8.8390521737784589</v>
      </c>
      <c r="DC487">
        <f t="shared" si="534"/>
        <v>5.6645428309325232E-3</v>
      </c>
      <c r="DD487">
        <f t="shared" si="535"/>
        <v>96.103896103896105</v>
      </c>
      <c r="DE487">
        <f t="shared" si="573"/>
        <v>3.8961038961038961</v>
      </c>
      <c r="DF487">
        <f t="shared" si="536"/>
        <v>9.2876432779900142</v>
      </c>
      <c r="DG487">
        <f t="shared" si="537"/>
        <v>93.2</v>
      </c>
      <c r="DH487">
        <f t="shared" si="538"/>
        <v>6.8000000000000007</v>
      </c>
      <c r="DI487">
        <f t="shared" si="539"/>
        <v>4.2837921245198931</v>
      </c>
      <c r="DJ487">
        <f t="shared" si="540"/>
        <v>96.719960158678361</v>
      </c>
      <c r="DK487">
        <f t="shared" si="541"/>
        <v>3.2800398413216332</v>
      </c>
      <c r="DL487">
        <f t="shared" si="542"/>
        <v>0.70571375814461945</v>
      </c>
      <c r="DM487">
        <f t="shared" si="543"/>
        <v>86.365057854685716</v>
      </c>
      <c r="DN487">
        <f t="shared" si="544"/>
        <v>13.634942145314291</v>
      </c>
      <c r="DO487">
        <f t="shared" si="545"/>
        <v>3.6047090742297875E-3</v>
      </c>
      <c r="DP487">
        <f t="shared" si="546"/>
        <v>93.877551020408163</v>
      </c>
      <c r="DQ487">
        <f t="shared" si="547"/>
        <v>6.1224489795918364</v>
      </c>
      <c r="DR487">
        <f t="shared" si="548"/>
        <v>0.71682214733255212</v>
      </c>
      <c r="DS487">
        <f t="shared" si="549"/>
        <v>83.805418719211815</v>
      </c>
      <c r="DT487">
        <f t="shared" si="550"/>
        <v>16.194581280788178</v>
      </c>
      <c r="DU487">
        <f t="shared" si="551"/>
        <v>2.3462977798670375</v>
      </c>
      <c r="DV487">
        <f t="shared" si="552"/>
        <v>84.435944064714363</v>
      </c>
      <c r="DW487">
        <f t="shared" si="553"/>
        <v>15.564055935285634</v>
      </c>
      <c r="DX487">
        <f t="shared" si="554"/>
        <v>2.9024528941767764</v>
      </c>
      <c r="DY487">
        <f t="shared" si="555"/>
        <v>90.198712424595726</v>
      </c>
      <c r="DZ487">
        <f t="shared" si="556"/>
        <v>9.8012875754042685</v>
      </c>
      <c r="EA487">
        <f t="shared" si="557"/>
        <v>4.0374948596112947</v>
      </c>
      <c r="EB487">
        <f t="shared" si="558"/>
        <v>51.708179217608361</v>
      </c>
      <c r="EC487">
        <f t="shared" si="559"/>
        <v>48.291820782391632</v>
      </c>
      <c r="ED487">
        <f t="shared" si="560"/>
        <v>0.27020604958461247</v>
      </c>
      <c r="EE487">
        <f t="shared" si="561"/>
        <v>68.608766675741904</v>
      </c>
      <c r="EF487">
        <f t="shared" si="562"/>
        <v>31.391233324258099</v>
      </c>
      <c r="EG487">
        <f t="shared" si="563"/>
        <v>7.5957841088239597</v>
      </c>
      <c r="EH487">
        <f t="shared" si="564"/>
        <v>70.890636500987867</v>
      </c>
      <c r="EI487">
        <f t="shared" si="565"/>
        <v>29.109363499012126</v>
      </c>
    </row>
    <row r="488" spans="1:139" x14ac:dyDescent="0.25">
      <c r="A488" t="s">
        <v>2058</v>
      </c>
      <c r="B488">
        <v>487</v>
      </c>
      <c r="C488" t="s">
        <v>546</v>
      </c>
      <c r="E488">
        <v>590297</v>
      </c>
      <c r="F488">
        <v>301086</v>
      </c>
      <c r="G488">
        <v>289211</v>
      </c>
      <c r="H488">
        <v>194004</v>
      </c>
      <c r="I488">
        <v>141439</v>
      </c>
      <c r="J488">
        <v>52565</v>
      </c>
      <c r="K488">
        <f t="shared" si="502"/>
        <v>32.865489744992779</v>
      </c>
      <c r="L488">
        <f t="shared" si="503"/>
        <v>46.97627920261985</v>
      </c>
      <c r="M488">
        <f t="shared" si="504"/>
        <v>18.175311450809271</v>
      </c>
      <c r="N488">
        <f t="shared" si="566"/>
        <v>72.905197830972554</v>
      </c>
      <c r="O488">
        <f t="shared" si="567"/>
        <v>27.094802169027442</v>
      </c>
      <c r="P488">
        <f t="shared" si="505"/>
        <v>83.582812725510806</v>
      </c>
      <c r="Q488">
        <f t="shared" si="506"/>
        <v>2.7215933692088825</v>
      </c>
      <c r="R488">
        <f t="shared" si="507"/>
        <v>2.4051050493804254</v>
      </c>
      <c r="S488">
        <f t="shared" si="568"/>
        <v>1.7772829426197396</v>
      </c>
      <c r="T488">
        <f t="shared" si="508"/>
        <v>9.5132059132801388</v>
      </c>
      <c r="U488">
        <f t="shared" si="509"/>
        <v>16.417187274489187</v>
      </c>
      <c r="V488">
        <f t="shared" si="510"/>
        <v>3185000.0000000005</v>
      </c>
      <c r="W488">
        <v>56266</v>
      </c>
      <c r="X488">
        <v>46192</v>
      </c>
      <c r="Y488">
        <v>10074</v>
      </c>
      <c r="Z488">
        <v>103360</v>
      </c>
      <c r="AA488">
        <v>68519</v>
      </c>
      <c r="AB488">
        <v>34841</v>
      </c>
      <c r="AC488">
        <v>2528</v>
      </c>
      <c r="AD488">
        <v>1276</v>
      </c>
      <c r="AE488">
        <v>1252</v>
      </c>
      <c r="AF488">
        <v>122</v>
      </c>
      <c r="AG488">
        <v>111</v>
      </c>
      <c r="AH488">
        <v>11</v>
      </c>
      <c r="AI488">
        <v>970</v>
      </c>
      <c r="AJ488">
        <v>755</v>
      </c>
      <c r="AK488">
        <v>215</v>
      </c>
      <c r="AL488">
        <v>4188</v>
      </c>
      <c r="AM488">
        <v>3688</v>
      </c>
      <c r="AN488">
        <v>500</v>
      </c>
      <c r="AO488">
        <v>874</v>
      </c>
      <c r="AP488">
        <v>814</v>
      </c>
      <c r="AQ488">
        <v>60</v>
      </c>
      <c r="AR488">
        <v>3448</v>
      </c>
      <c r="AS488">
        <v>3184</v>
      </c>
      <c r="AT488">
        <v>264</v>
      </c>
      <c r="AU488">
        <v>25</v>
      </c>
      <c r="AV488">
        <v>23</v>
      </c>
      <c r="AW488">
        <v>2</v>
      </c>
      <c r="AX488">
        <v>4641</v>
      </c>
      <c r="AY488">
        <v>4302</v>
      </c>
      <c r="AZ488">
        <v>339</v>
      </c>
      <c r="BA488">
        <v>2027</v>
      </c>
      <c r="BB488">
        <v>1997</v>
      </c>
      <c r="BC488">
        <v>30</v>
      </c>
      <c r="BD488">
        <v>494</v>
      </c>
      <c r="BE488">
        <v>378</v>
      </c>
      <c r="BF488">
        <v>116</v>
      </c>
      <c r="BG488">
        <v>1</v>
      </c>
      <c r="BH488">
        <v>1</v>
      </c>
      <c r="BI488">
        <v>0</v>
      </c>
      <c r="BJ488">
        <v>109</v>
      </c>
      <c r="BK488">
        <v>100</v>
      </c>
      <c r="BL488">
        <v>9</v>
      </c>
      <c r="BM488">
        <v>703</v>
      </c>
      <c r="BN488">
        <v>640</v>
      </c>
      <c r="BO488">
        <v>63</v>
      </c>
      <c r="BP488">
        <v>3065</v>
      </c>
      <c r="BQ488">
        <v>2825</v>
      </c>
      <c r="BR488">
        <v>240</v>
      </c>
      <c r="BS488">
        <v>5615</v>
      </c>
      <c r="BT488">
        <v>2947</v>
      </c>
      <c r="BU488">
        <v>2668</v>
      </c>
      <c r="BV488">
        <v>635</v>
      </c>
      <c r="BW488">
        <v>424</v>
      </c>
      <c r="BX488">
        <v>211</v>
      </c>
      <c r="BY488">
        <v>4933</v>
      </c>
      <c r="BZ488">
        <v>3263</v>
      </c>
      <c r="CA488">
        <v>1670</v>
      </c>
      <c r="CB488" t="str">
        <f t="shared" si="569"/>
        <v>AgriculturalLabourersTotal</v>
      </c>
      <c r="CC488" t="str">
        <f t="shared" si="570"/>
        <v>AgriculturalLabourersMale</v>
      </c>
      <c r="CD488" t="str">
        <f t="shared" si="571"/>
        <v>AgriculturalLabourersFemale</v>
      </c>
      <c r="CE488">
        <f t="shared" si="511"/>
        <v>29.002494793921773</v>
      </c>
      <c r="CF488">
        <f t="shared" si="512"/>
        <v>82.095759428429247</v>
      </c>
      <c r="CG488">
        <f t="shared" si="513"/>
        <v>17.904240571570753</v>
      </c>
      <c r="CH488">
        <f t="shared" si="514"/>
        <v>53.277252015422363</v>
      </c>
      <c r="CI488">
        <f t="shared" si="515"/>
        <v>66.29160216718266</v>
      </c>
      <c r="CJ488">
        <f t="shared" si="516"/>
        <v>33.70839783281734</v>
      </c>
      <c r="CK488">
        <f t="shared" si="517"/>
        <v>1.3030659161666771</v>
      </c>
      <c r="CL488">
        <f t="shared" si="518"/>
        <v>50.474683544303801</v>
      </c>
      <c r="CM488">
        <f t="shared" si="519"/>
        <v>49.525316455696199</v>
      </c>
      <c r="CN488">
        <f t="shared" si="520"/>
        <v>6.2885301333993116E-2</v>
      </c>
      <c r="CO488">
        <f t="shared" si="521"/>
        <v>90.983606557377044</v>
      </c>
      <c r="CP488">
        <f t="shared" si="572"/>
        <v>9.0163934426229506</v>
      </c>
      <c r="CQ488">
        <f t="shared" si="522"/>
        <v>0.49998969093420759</v>
      </c>
      <c r="CR488">
        <f t="shared" si="523"/>
        <v>77.835051546391753</v>
      </c>
      <c r="CS488">
        <f t="shared" si="524"/>
        <v>22.164948453608247</v>
      </c>
      <c r="CT488">
        <f t="shared" si="525"/>
        <v>2.1587183769406817</v>
      </c>
      <c r="CU488">
        <f t="shared" si="526"/>
        <v>88.061127029608414</v>
      </c>
      <c r="CV488">
        <f t="shared" si="527"/>
        <v>11.938872970391595</v>
      </c>
      <c r="CW488">
        <f t="shared" si="528"/>
        <v>0.45050617513040964</v>
      </c>
      <c r="CX488">
        <f t="shared" si="529"/>
        <v>93.135011441647592</v>
      </c>
      <c r="CY488">
        <f t="shared" si="530"/>
        <v>6.8649885583524028</v>
      </c>
      <c r="CZ488">
        <f t="shared" si="531"/>
        <v>1.7772829426197396</v>
      </c>
      <c r="DA488">
        <f t="shared" si="532"/>
        <v>92.343387470997683</v>
      </c>
      <c r="DB488">
        <f t="shared" si="533"/>
        <v>7.6566125290023201</v>
      </c>
      <c r="DC488">
        <f t="shared" si="534"/>
        <v>1.2886332240572359E-2</v>
      </c>
      <c r="DD488">
        <f t="shared" si="535"/>
        <v>92</v>
      </c>
      <c r="DE488">
        <f t="shared" si="573"/>
        <v>8</v>
      </c>
      <c r="DF488">
        <f t="shared" si="536"/>
        <v>2.392218717139853</v>
      </c>
      <c r="DG488">
        <f t="shared" si="537"/>
        <v>92.695539754363281</v>
      </c>
      <c r="DH488">
        <f t="shared" si="538"/>
        <v>7.3044602456367169</v>
      </c>
      <c r="DI488">
        <f t="shared" si="539"/>
        <v>1.0448238180656069</v>
      </c>
      <c r="DJ488">
        <f t="shared" si="540"/>
        <v>98.51998026640355</v>
      </c>
      <c r="DK488">
        <f t="shared" si="541"/>
        <v>1.480019733596448</v>
      </c>
      <c r="DL488">
        <f t="shared" si="542"/>
        <v>0.2546339250737098</v>
      </c>
      <c r="DM488">
        <f t="shared" si="543"/>
        <v>76.518218623481786</v>
      </c>
      <c r="DN488">
        <f t="shared" si="544"/>
        <v>23.481781376518217</v>
      </c>
      <c r="DO488">
        <f t="shared" si="545"/>
        <v>5.1545328962289438E-4</v>
      </c>
      <c r="DP488">
        <f t="shared" si="546"/>
        <v>100</v>
      </c>
      <c r="DQ488">
        <f t="shared" si="547"/>
        <v>0</v>
      </c>
      <c r="DR488">
        <f t="shared" si="548"/>
        <v>5.6184408568895491E-2</v>
      </c>
      <c r="DS488">
        <f t="shared" si="549"/>
        <v>91.743119266055047</v>
      </c>
      <c r="DT488">
        <f t="shared" si="550"/>
        <v>8.2568807339449553</v>
      </c>
      <c r="DU488">
        <f t="shared" si="551"/>
        <v>0.36236366260489472</v>
      </c>
      <c r="DV488">
        <f t="shared" si="552"/>
        <v>91.038406827880507</v>
      </c>
      <c r="DW488">
        <f t="shared" si="553"/>
        <v>8.9615931721194872</v>
      </c>
      <c r="DX488">
        <f t="shared" si="554"/>
        <v>1.579864332694171</v>
      </c>
      <c r="DY488">
        <f t="shared" si="555"/>
        <v>92.16965742251223</v>
      </c>
      <c r="DZ488">
        <f t="shared" si="556"/>
        <v>7.8303425774877642</v>
      </c>
      <c r="EA488">
        <f t="shared" si="557"/>
        <v>2.894270221232552</v>
      </c>
      <c r="EB488">
        <f t="shared" si="558"/>
        <v>52.484416740872661</v>
      </c>
      <c r="EC488">
        <f t="shared" si="559"/>
        <v>47.515583259127339</v>
      </c>
      <c r="ED488">
        <f t="shared" si="560"/>
        <v>0.32731283891053792</v>
      </c>
      <c r="EE488">
        <f t="shared" si="561"/>
        <v>66.771653543307082</v>
      </c>
      <c r="EF488">
        <f t="shared" si="562"/>
        <v>33.228346456692911</v>
      </c>
      <c r="EG488">
        <f t="shared" si="563"/>
        <v>2.5427310777097381</v>
      </c>
      <c r="EH488">
        <f t="shared" si="564"/>
        <v>66.146361240624358</v>
      </c>
      <c r="EI488">
        <f t="shared" si="565"/>
        <v>33.853638759375634</v>
      </c>
    </row>
    <row r="489" spans="1:139" x14ac:dyDescent="0.25">
      <c r="A489" t="s">
        <v>2060</v>
      </c>
      <c r="B489">
        <v>488</v>
      </c>
      <c r="C489" t="s">
        <v>547</v>
      </c>
      <c r="E489">
        <v>1551019</v>
      </c>
      <c r="F489">
        <v>805707</v>
      </c>
      <c r="G489">
        <v>745312</v>
      </c>
      <c r="H489">
        <v>527074</v>
      </c>
      <c r="I489">
        <v>424045</v>
      </c>
      <c r="J489">
        <v>103029</v>
      </c>
      <c r="K489">
        <f t="shared" si="502"/>
        <v>33.982433484051455</v>
      </c>
      <c r="L489">
        <f t="shared" si="503"/>
        <v>52.630174492712612</v>
      </c>
      <c r="M489">
        <f t="shared" si="504"/>
        <v>13.823606757975185</v>
      </c>
      <c r="N489">
        <f t="shared" si="566"/>
        <v>80.452649912536003</v>
      </c>
      <c r="O489">
        <f t="shared" si="567"/>
        <v>19.547350087464</v>
      </c>
      <c r="P489">
        <f t="shared" si="505"/>
        <v>52.258696122366118</v>
      </c>
      <c r="Q489">
        <f t="shared" si="506"/>
        <v>16.875429256612922</v>
      </c>
      <c r="R489">
        <f t="shared" si="507"/>
        <v>7.5507424004978425</v>
      </c>
      <c r="S489">
        <f t="shared" si="568"/>
        <v>3.9876753548837547</v>
      </c>
      <c r="T489">
        <f t="shared" si="508"/>
        <v>19.327456865639359</v>
      </c>
      <c r="U489">
        <f t="shared" si="509"/>
        <v>47.741303877633882</v>
      </c>
      <c r="V489">
        <f t="shared" si="510"/>
        <v>25163200</v>
      </c>
      <c r="W489">
        <v>71035</v>
      </c>
      <c r="X489">
        <v>63735</v>
      </c>
      <c r="Y489">
        <v>7300</v>
      </c>
      <c r="Z489">
        <v>194819</v>
      </c>
      <c r="AA489">
        <v>134186</v>
      </c>
      <c r="AB489">
        <v>60633</v>
      </c>
      <c r="AC489">
        <v>9588</v>
      </c>
      <c r="AD489">
        <v>7750</v>
      </c>
      <c r="AE489">
        <v>1838</v>
      </c>
      <c r="AF489">
        <v>5090</v>
      </c>
      <c r="AG489">
        <v>4542</v>
      </c>
      <c r="AH489">
        <v>548</v>
      </c>
      <c r="AI489">
        <v>4058</v>
      </c>
      <c r="AJ489">
        <v>3486</v>
      </c>
      <c r="AK489">
        <v>572</v>
      </c>
      <c r="AL489">
        <v>79798</v>
      </c>
      <c r="AM489">
        <v>76028</v>
      </c>
      <c r="AN489">
        <v>3770</v>
      </c>
      <c r="AO489">
        <v>3728</v>
      </c>
      <c r="AP489">
        <v>3276</v>
      </c>
      <c r="AQ489">
        <v>452</v>
      </c>
      <c r="AR489">
        <v>21018</v>
      </c>
      <c r="AS489">
        <v>18894</v>
      </c>
      <c r="AT489">
        <v>2124</v>
      </c>
      <c r="AU489">
        <v>62</v>
      </c>
      <c r="AV489">
        <v>62</v>
      </c>
      <c r="AW489">
        <v>0</v>
      </c>
      <c r="AX489">
        <v>39736</v>
      </c>
      <c r="AY489">
        <v>37062</v>
      </c>
      <c r="AZ489">
        <v>2674</v>
      </c>
      <c r="BA489">
        <v>21532</v>
      </c>
      <c r="BB489">
        <v>20976</v>
      </c>
      <c r="BC489">
        <v>556</v>
      </c>
      <c r="BD489">
        <v>2112</v>
      </c>
      <c r="BE489">
        <v>1942</v>
      </c>
      <c r="BF489">
        <v>170</v>
      </c>
      <c r="BG489">
        <v>12</v>
      </c>
      <c r="BH489">
        <v>12</v>
      </c>
      <c r="BI489">
        <v>0</v>
      </c>
      <c r="BJ489">
        <v>1360</v>
      </c>
      <c r="BK489">
        <v>1250</v>
      </c>
      <c r="BL489">
        <v>110</v>
      </c>
      <c r="BM489">
        <v>4572</v>
      </c>
      <c r="BN489">
        <v>4034</v>
      </c>
      <c r="BO489">
        <v>538</v>
      </c>
      <c r="BP489">
        <v>9338</v>
      </c>
      <c r="BQ489">
        <v>8478</v>
      </c>
      <c r="BR489">
        <v>860</v>
      </c>
      <c r="BS489">
        <v>17330</v>
      </c>
      <c r="BT489">
        <v>8308</v>
      </c>
      <c r="BU489">
        <v>9022</v>
      </c>
      <c r="BV489">
        <v>2100</v>
      </c>
      <c r="BW489">
        <v>1518</v>
      </c>
      <c r="BX489">
        <v>582</v>
      </c>
      <c r="BY489">
        <v>39786</v>
      </c>
      <c r="BZ489">
        <v>28506</v>
      </c>
      <c r="CA489">
        <v>11280</v>
      </c>
      <c r="CB489" t="str">
        <f t="shared" si="569"/>
        <v>AgriculturalLabourersTotal</v>
      </c>
      <c r="CC489" t="str">
        <f t="shared" si="570"/>
        <v>AgriculturalLabourersMale</v>
      </c>
      <c r="CD489" t="str">
        <f t="shared" si="571"/>
        <v>AgriculturalLabourersFemale</v>
      </c>
      <c r="CE489">
        <f t="shared" si="511"/>
        <v>13.47723469569738</v>
      </c>
      <c r="CF489">
        <f t="shared" si="512"/>
        <v>89.723375800661643</v>
      </c>
      <c r="CG489">
        <f t="shared" si="513"/>
        <v>10.276624199338356</v>
      </c>
      <c r="CH489">
        <f t="shared" si="514"/>
        <v>36.962362021272156</v>
      </c>
      <c r="CI489">
        <f t="shared" si="515"/>
        <v>68.877265564447001</v>
      </c>
      <c r="CJ489">
        <f t="shared" si="516"/>
        <v>31.122734435552999</v>
      </c>
      <c r="CK489">
        <f t="shared" si="517"/>
        <v>1.8190994053965859</v>
      </c>
      <c r="CL489">
        <f t="shared" si="518"/>
        <v>80.830204422194413</v>
      </c>
      <c r="CM489">
        <f t="shared" si="519"/>
        <v>19.169795577805591</v>
      </c>
      <c r="CN489">
        <f t="shared" si="520"/>
        <v>0.96570879990285996</v>
      </c>
      <c r="CO489">
        <f t="shared" si="521"/>
        <v>89.233791748526528</v>
      </c>
      <c r="CP489">
        <f t="shared" si="572"/>
        <v>10.766208251473477</v>
      </c>
      <c r="CQ489">
        <f t="shared" si="522"/>
        <v>0.76991086640585571</v>
      </c>
      <c r="CR489">
        <f t="shared" si="523"/>
        <v>85.904386397240017</v>
      </c>
      <c r="CS489">
        <f t="shared" si="524"/>
        <v>14.095613602759979</v>
      </c>
      <c r="CT489">
        <f t="shared" si="525"/>
        <v>15.139809590304207</v>
      </c>
      <c r="CU489">
        <f t="shared" si="526"/>
        <v>95.275570816311188</v>
      </c>
      <c r="CV489">
        <f t="shared" si="527"/>
        <v>4.7244291836888141</v>
      </c>
      <c r="CW489">
        <f t="shared" si="528"/>
        <v>0.70730106208995325</v>
      </c>
      <c r="CX489">
        <f t="shared" si="529"/>
        <v>87.875536480686705</v>
      </c>
      <c r="CY489">
        <f t="shared" si="530"/>
        <v>12.124463519313304</v>
      </c>
      <c r="CZ489">
        <f t="shared" si="531"/>
        <v>3.9876753548837547</v>
      </c>
      <c r="DA489">
        <f t="shared" si="532"/>
        <v>89.89437624892949</v>
      </c>
      <c r="DB489">
        <f t="shared" si="533"/>
        <v>10.10562375107051</v>
      </c>
      <c r="DC489">
        <f t="shared" si="534"/>
        <v>1.1763054144199866E-2</v>
      </c>
      <c r="DD489">
        <f t="shared" si="535"/>
        <v>100</v>
      </c>
      <c r="DE489">
        <f t="shared" si="573"/>
        <v>0</v>
      </c>
      <c r="DF489">
        <f t="shared" si="536"/>
        <v>7.538979346353643</v>
      </c>
      <c r="DG489">
        <f t="shared" si="537"/>
        <v>93.270585866720353</v>
      </c>
      <c r="DH489">
        <f t="shared" si="538"/>
        <v>6.7294141332796462</v>
      </c>
      <c r="DI489">
        <f t="shared" si="539"/>
        <v>4.0851948682727661</v>
      </c>
      <c r="DJ489">
        <f t="shared" si="540"/>
        <v>97.4177967676017</v>
      </c>
      <c r="DK489">
        <f t="shared" si="541"/>
        <v>2.5822032323982906</v>
      </c>
      <c r="DL489">
        <f t="shared" si="542"/>
        <v>0.40070274762177605</v>
      </c>
      <c r="DM489">
        <f t="shared" si="543"/>
        <v>91.950757575757578</v>
      </c>
      <c r="DN489">
        <f t="shared" si="544"/>
        <v>8.0492424242424239</v>
      </c>
      <c r="DO489">
        <f t="shared" si="545"/>
        <v>2.2767201569419094E-3</v>
      </c>
      <c r="DP489">
        <f t="shared" si="546"/>
        <v>100</v>
      </c>
      <c r="DQ489">
        <f t="shared" si="547"/>
        <v>0</v>
      </c>
      <c r="DR489">
        <f t="shared" si="548"/>
        <v>0.25802828445341641</v>
      </c>
      <c r="DS489">
        <f t="shared" si="549"/>
        <v>91.911764705882348</v>
      </c>
      <c r="DT489">
        <f t="shared" si="550"/>
        <v>8.0882352941176467</v>
      </c>
      <c r="DU489">
        <f t="shared" si="551"/>
        <v>0.86743037979486759</v>
      </c>
      <c r="DV489">
        <f t="shared" si="552"/>
        <v>88.232720909886268</v>
      </c>
      <c r="DW489">
        <f t="shared" si="553"/>
        <v>11.767279090113735</v>
      </c>
      <c r="DX489">
        <f t="shared" si="554"/>
        <v>1.7716677354602959</v>
      </c>
      <c r="DY489">
        <f t="shared" si="555"/>
        <v>90.790319126151203</v>
      </c>
      <c r="DZ489">
        <f t="shared" si="556"/>
        <v>9.2096808738487894</v>
      </c>
      <c r="EA489">
        <f t="shared" si="557"/>
        <v>3.2879633599836073</v>
      </c>
      <c r="EB489">
        <f t="shared" si="558"/>
        <v>47.939988459319096</v>
      </c>
      <c r="EC489">
        <f t="shared" si="559"/>
        <v>52.060011540680897</v>
      </c>
      <c r="ED489">
        <f t="shared" si="560"/>
        <v>0.39842602746483413</v>
      </c>
      <c r="EE489">
        <f t="shared" si="561"/>
        <v>72.285714285714292</v>
      </c>
      <c r="EF489">
        <f t="shared" si="562"/>
        <v>27.714285714285715</v>
      </c>
      <c r="EG489">
        <f t="shared" si="563"/>
        <v>7.5484656803409003</v>
      </c>
      <c r="EH489">
        <f t="shared" si="564"/>
        <v>71.648318503996379</v>
      </c>
      <c r="EI489">
        <f t="shared" si="565"/>
        <v>28.351681496003618</v>
      </c>
    </row>
    <row r="490" spans="1:139" x14ac:dyDescent="0.25">
      <c r="A490" t="s">
        <v>2064</v>
      </c>
      <c r="B490">
        <v>489</v>
      </c>
      <c r="C490" t="s">
        <v>548</v>
      </c>
      <c r="E490">
        <v>228291</v>
      </c>
      <c r="F490">
        <v>113821</v>
      </c>
      <c r="G490">
        <v>114470</v>
      </c>
      <c r="H490">
        <v>88038</v>
      </c>
      <c r="I490">
        <v>53926</v>
      </c>
      <c r="J490">
        <v>34112</v>
      </c>
      <c r="K490">
        <f t="shared" si="502"/>
        <v>38.563938131595201</v>
      </c>
      <c r="L490">
        <f t="shared" si="503"/>
        <v>47.377900387450474</v>
      </c>
      <c r="M490">
        <f t="shared" si="504"/>
        <v>29.799947584519959</v>
      </c>
      <c r="N490">
        <f t="shared" si="566"/>
        <v>61.253095254321998</v>
      </c>
      <c r="O490">
        <f t="shared" si="567"/>
        <v>38.746904745678002</v>
      </c>
      <c r="P490">
        <f t="shared" si="505"/>
        <v>87.679183988732149</v>
      </c>
      <c r="Q490">
        <f t="shared" si="506"/>
        <v>0.79170358254390139</v>
      </c>
      <c r="R490">
        <f t="shared" si="507"/>
        <v>1.3198845952883982</v>
      </c>
      <c r="S490">
        <f t="shared" si="568"/>
        <v>0.77466548535859514</v>
      </c>
      <c r="T490">
        <f t="shared" si="508"/>
        <v>9.4345623480769678</v>
      </c>
      <c r="U490">
        <f t="shared" si="509"/>
        <v>12.320816011267862</v>
      </c>
      <c r="V490">
        <f t="shared" si="510"/>
        <v>1084700</v>
      </c>
      <c r="W490">
        <v>54775</v>
      </c>
      <c r="X490">
        <v>35001</v>
      </c>
      <c r="Y490">
        <v>19774</v>
      </c>
      <c r="Z490">
        <v>22131</v>
      </c>
      <c r="AA490">
        <v>10878</v>
      </c>
      <c r="AB490">
        <v>11253</v>
      </c>
      <c r="AC490">
        <v>285</v>
      </c>
      <c r="AD490">
        <v>240</v>
      </c>
      <c r="AE490">
        <v>45</v>
      </c>
      <c r="AF490">
        <v>3</v>
      </c>
      <c r="AG490">
        <v>3</v>
      </c>
      <c r="AH490">
        <v>0</v>
      </c>
      <c r="AI490">
        <v>206</v>
      </c>
      <c r="AJ490">
        <v>174</v>
      </c>
      <c r="AK490">
        <v>32</v>
      </c>
      <c r="AL490">
        <v>488</v>
      </c>
      <c r="AM490">
        <v>414</v>
      </c>
      <c r="AN490">
        <v>74</v>
      </c>
      <c r="AO490">
        <v>83</v>
      </c>
      <c r="AP490">
        <v>77</v>
      </c>
      <c r="AQ490">
        <v>6</v>
      </c>
      <c r="AR490">
        <v>682</v>
      </c>
      <c r="AS490">
        <v>592</v>
      </c>
      <c r="AT490">
        <v>90</v>
      </c>
      <c r="AU490">
        <v>0</v>
      </c>
      <c r="AV490">
        <v>0</v>
      </c>
      <c r="AW490">
        <v>0</v>
      </c>
      <c r="AX490">
        <v>1162</v>
      </c>
      <c r="AY490">
        <v>1033</v>
      </c>
      <c r="AZ490">
        <v>129</v>
      </c>
      <c r="BA490">
        <v>420</v>
      </c>
      <c r="BB490">
        <v>407</v>
      </c>
      <c r="BC490">
        <v>13</v>
      </c>
      <c r="BD490">
        <v>168</v>
      </c>
      <c r="BE490">
        <v>133</v>
      </c>
      <c r="BF490">
        <v>35</v>
      </c>
      <c r="BG490">
        <v>0</v>
      </c>
      <c r="BH490">
        <v>0</v>
      </c>
      <c r="BI490">
        <v>0</v>
      </c>
      <c r="BJ490">
        <v>20</v>
      </c>
      <c r="BK490">
        <v>17</v>
      </c>
      <c r="BL490">
        <v>3</v>
      </c>
      <c r="BM490">
        <v>85</v>
      </c>
      <c r="BN490">
        <v>75</v>
      </c>
      <c r="BO490">
        <v>10</v>
      </c>
      <c r="BP490">
        <v>611</v>
      </c>
      <c r="BQ490">
        <v>526</v>
      </c>
      <c r="BR490">
        <v>85</v>
      </c>
      <c r="BS490">
        <v>776</v>
      </c>
      <c r="BT490">
        <v>377</v>
      </c>
      <c r="BU490">
        <v>399</v>
      </c>
      <c r="BV490">
        <v>552</v>
      </c>
      <c r="BW490">
        <v>295</v>
      </c>
      <c r="BX490">
        <v>257</v>
      </c>
      <c r="BY490">
        <v>5591</v>
      </c>
      <c r="BZ490">
        <v>3684</v>
      </c>
      <c r="CA490">
        <v>1907</v>
      </c>
      <c r="CB490" t="str">
        <f t="shared" si="569"/>
        <v>CultivatorsTotal</v>
      </c>
      <c r="CC490" t="str">
        <f t="shared" si="570"/>
        <v>CultivatorsMale</v>
      </c>
      <c r="CD490" t="str">
        <f t="shared" si="571"/>
        <v>CultivatorsFemale</v>
      </c>
      <c r="CE490">
        <f t="shared" si="511"/>
        <v>62.217451555010342</v>
      </c>
      <c r="CF490">
        <f t="shared" si="512"/>
        <v>63.899589228662713</v>
      </c>
      <c r="CG490">
        <f t="shared" si="513"/>
        <v>36.100410771337287</v>
      </c>
      <c r="CH490">
        <f t="shared" si="514"/>
        <v>25.138008587200982</v>
      </c>
      <c r="CI490">
        <f t="shared" si="515"/>
        <v>49.152772129591973</v>
      </c>
      <c r="CJ490">
        <f t="shared" si="516"/>
        <v>50.847227870408027</v>
      </c>
      <c r="CK490">
        <f t="shared" si="517"/>
        <v>0.32372384652082059</v>
      </c>
      <c r="CL490">
        <f t="shared" si="518"/>
        <v>84.210526315789465</v>
      </c>
      <c r="CM490">
        <f t="shared" si="519"/>
        <v>15.789473684210526</v>
      </c>
      <c r="CN490">
        <f t="shared" si="520"/>
        <v>3.4076194370612689E-3</v>
      </c>
      <c r="CO490">
        <f t="shared" si="521"/>
        <v>100</v>
      </c>
      <c r="CP490">
        <f t="shared" si="572"/>
        <v>0</v>
      </c>
      <c r="CQ490">
        <f t="shared" si="522"/>
        <v>0.23398986801154045</v>
      </c>
      <c r="CR490">
        <f t="shared" si="523"/>
        <v>84.466019417475721</v>
      </c>
      <c r="CS490">
        <f t="shared" si="524"/>
        <v>15.53398058252427</v>
      </c>
      <c r="CT490">
        <f t="shared" si="525"/>
        <v>0.55430609509529971</v>
      </c>
      <c r="CU490">
        <f t="shared" si="526"/>
        <v>84.836065573770497</v>
      </c>
      <c r="CV490">
        <f t="shared" si="527"/>
        <v>15.163934426229508</v>
      </c>
      <c r="CW490">
        <f t="shared" si="528"/>
        <v>9.4277471092028442E-2</v>
      </c>
      <c r="CX490">
        <f t="shared" si="529"/>
        <v>92.771084337349393</v>
      </c>
      <c r="CY490">
        <f t="shared" si="530"/>
        <v>7.2289156626506017</v>
      </c>
      <c r="CZ490">
        <f t="shared" si="531"/>
        <v>0.77466548535859514</v>
      </c>
      <c r="DA490">
        <f t="shared" si="532"/>
        <v>86.803519061583572</v>
      </c>
      <c r="DB490">
        <f t="shared" si="533"/>
        <v>13.196480938416421</v>
      </c>
      <c r="DC490">
        <f t="shared" si="534"/>
        <v>0</v>
      </c>
      <c r="DD490" t="e">
        <f t="shared" si="535"/>
        <v>#DIV/0!</v>
      </c>
      <c r="DE490" t="e">
        <f t="shared" si="573"/>
        <v>#DIV/0!</v>
      </c>
      <c r="DF490">
        <f t="shared" si="536"/>
        <v>1.3198845952883982</v>
      </c>
      <c r="DG490">
        <f t="shared" si="537"/>
        <v>88.89845094664372</v>
      </c>
      <c r="DH490">
        <f t="shared" si="538"/>
        <v>11.101549053356283</v>
      </c>
      <c r="DI490">
        <f t="shared" si="539"/>
        <v>0.47706672118857762</v>
      </c>
      <c r="DJ490">
        <f t="shared" si="540"/>
        <v>96.904761904761898</v>
      </c>
      <c r="DK490">
        <f t="shared" si="541"/>
        <v>3.0952380952380953</v>
      </c>
      <c r="DL490">
        <f t="shared" si="542"/>
        <v>0.19082668847543108</v>
      </c>
      <c r="DM490">
        <f t="shared" si="543"/>
        <v>79.166666666666657</v>
      </c>
      <c r="DN490">
        <f t="shared" si="544"/>
        <v>20.833333333333336</v>
      </c>
      <c r="DO490">
        <f t="shared" si="545"/>
        <v>0</v>
      </c>
      <c r="DP490" t="e">
        <f t="shared" si="546"/>
        <v>#DIV/0!</v>
      </c>
      <c r="DQ490" t="e">
        <f t="shared" si="547"/>
        <v>#DIV/0!</v>
      </c>
      <c r="DR490">
        <f t="shared" si="548"/>
        <v>2.2717462913741795E-2</v>
      </c>
      <c r="DS490">
        <f t="shared" si="549"/>
        <v>85</v>
      </c>
      <c r="DT490">
        <f t="shared" si="550"/>
        <v>15</v>
      </c>
      <c r="DU490">
        <f t="shared" si="551"/>
        <v>9.6549217383402622E-2</v>
      </c>
      <c r="DV490">
        <f t="shared" si="552"/>
        <v>88.235294117647058</v>
      </c>
      <c r="DW490">
        <f t="shared" si="553"/>
        <v>11.76470588235294</v>
      </c>
      <c r="DX490">
        <f t="shared" si="554"/>
        <v>0.69401849201481181</v>
      </c>
      <c r="DY490">
        <f t="shared" si="555"/>
        <v>86.088379705400982</v>
      </c>
      <c r="DZ490">
        <f t="shared" si="556"/>
        <v>13.911620294599016</v>
      </c>
      <c r="EA490">
        <f t="shared" si="557"/>
        <v>0.8814375610531815</v>
      </c>
      <c r="EB490">
        <f t="shared" si="558"/>
        <v>48.582474226804123</v>
      </c>
      <c r="EC490">
        <f t="shared" si="559"/>
        <v>51.417525773195869</v>
      </c>
      <c r="ED490">
        <f t="shared" si="560"/>
        <v>0.62700197641927347</v>
      </c>
      <c r="EE490">
        <f t="shared" si="561"/>
        <v>53.44202898550725</v>
      </c>
      <c r="EF490">
        <f t="shared" si="562"/>
        <v>46.557971014492757</v>
      </c>
      <c r="EG490">
        <f t="shared" si="563"/>
        <v>6.3506667575365192</v>
      </c>
      <c r="EH490">
        <f t="shared" si="564"/>
        <v>65.891611518511894</v>
      </c>
      <c r="EI490">
        <f t="shared" si="565"/>
        <v>34.108388481488106</v>
      </c>
    </row>
    <row r="491" spans="1:139" x14ac:dyDescent="0.25">
      <c r="A491" t="s">
        <v>2066</v>
      </c>
      <c r="B491">
        <v>490</v>
      </c>
      <c r="C491" t="s">
        <v>549</v>
      </c>
      <c r="E491">
        <v>1329672</v>
      </c>
      <c r="F491">
        <v>678165</v>
      </c>
      <c r="G491">
        <v>651507</v>
      </c>
      <c r="H491">
        <v>510192</v>
      </c>
      <c r="I491">
        <v>375602</v>
      </c>
      <c r="J491">
        <v>134590</v>
      </c>
      <c r="K491">
        <f t="shared" si="502"/>
        <v>38.369763370214613</v>
      </c>
      <c r="L491">
        <f t="shared" si="503"/>
        <v>55.385046412008876</v>
      </c>
      <c r="M491">
        <f t="shared" si="504"/>
        <v>20.658258468443165</v>
      </c>
      <c r="N491">
        <f t="shared" si="566"/>
        <v>73.619735315332264</v>
      </c>
      <c r="O491">
        <f t="shared" si="567"/>
        <v>26.380264684667733</v>
      </c>
      <c r="P491">
        <f t="shared" si="505"/>
        <v>53.40577664879104</v>
      </c>
      <c r="Q491">
        <f t="shared" si="506"/>
        <v>16.010443127293254</v>
      </c>
      <c r="R491">
        <f t="shared" si="507"/>
        <v>7.6669175526076456</v>
      </c>
      <c r="S491">
        <f t="shared" si="568"/>
        <v>4.3497350017248406</v>
      </c>
      <c r="T491">
        <f t="shared" si="508"/>
        <v>18.567127669583215</v>
      </c>
      <c r="U491">
        <f t="shared" si="509"/>
        <v>46.594223351208953</v>
      </c>
      <c r="V491">
        <f t="shared" si="510"/>
        <v>23772000</v>
      </c>
      <c r="W491">
        <v>98259</v>
      </c>
      <c r="X491">
        <v>76928</v>
      </c>
      <c r="Y491">
        <v>21331</v>
      </c>
      <c r="Z491">
        <v>162145</v>
      </c>
      <c r="AA491">
        <v>95054</v>
      </c>
      <c r="AB491">
        <v>67091</v>
      </c>
      <c r="AC491">
        <v>12068</v>
      </c>
      <c r="AD491">
        <v>9666</v>
      </c>
      <c r="AE491">
        <v>2402</v>
      </c>
      <c r="AF491">
        <v>1504</v>
      </c>
      <c r="AG491">
        <v>1328</v>
      </c>
      <c r="AH491">
        <v>176</v>
      </c>
      <c r="AI491">
        <v>4378</v>
      </c>
      <c r="AJ491">
        <v>3100</v>
      </c>
      <c r="AK491">
        <v>1278</v>
      </c>
      <c r="AL491">
        <v>75802</v>
      </c>
      <c r="AM491">
        <v>69230</v>
      </c>
      <c r="AN491">
        <v>6572</v>
      </c>
      <c r="AO491">
        <v>3362</v>
      </c>
      <c r="AP491">
        <v>2866</v>
      </c>
      <c r="AQ491">
        <v>496</v>
      </c>
      <c r="AR491">
        <v>22192</v>
      </c>
      <c r="AS491">
        <v>20068</v>
      </c>
      <c r="AT491">
        <v>2124</v>
      </c>
      <c r="AU491">
        <v>18</v>
      </c>
      <c r="AV491">
        <v>18</v>
      </c>
      <c r="AW491">
        <v>0</v>
      </c>
      <c r="AX491">
        <v>39098</v>
      </c>
      <c r="AY491">
        <v>34776</v>
      </c>
      <c r="AZ491">
        <v>4322</v>
      </c>
      <c r="BA491">
        <v>15056</v>
      </c>
      <c r="BB491">
        <v>14344</v>
      </c>
      <c r="BC491">
        <v>712</v>
      </c>
      <c r="BD491">
        <v>2494</v>
      </c>
      <c r="BE491">
        <v>2114</v>
      </c>
      <c r="BF491">
        <v>380</v>
      </c>
      <c r="BG491">
        <v>10</v>
      </c>
      <c r="BH491">
        <v>10</v>
      </c>
      <c r="BI491">
        <v>0</v>
      </c>
      <c r="BJ491">
        <v>1568</v>
      </c>
      <c r="BK491">
        <v>1376</v>
      </c>
      <c r="BL491">
        <v>192</v>
      </c>
      <c r="BM491">
        <v>6530</v>
      </c>
      <c r="BN491">
        <v>5598</v>
      </c>
      <c r="BO491">
        <v>932</v>
      </c>
      <c r="BP491">
        <v>6904</v>
      </c>
      <c r="BQ491">
        <v>5900</v>
      </c>
      <c r="BR491">
        <v>1004</v>
      </c>
      <c r="BS491">
        <v>23678</v>
      </c>
      <c r="BT491">
        <v>10794</v>
      </c>
      <c r="BU491">
        <v>12884</v>
      </c>
      <c r="BV491">
        <v>884</v>
      </c>
      <c r="BW491">
        <v>586</v>
      </c>
      <c r="BX491">
        <v>298</v>
      </c>
      <c r="BY491">
        <v>34242</v>
      </c>
      <c r="BZ491">
        <v>21846</v>
      </c>
      <c r="CA491">
        <v>12396</v>
      </c>
      <c r="CB491" t="str">
        <f t="shared" si="569"/>
        <v>AgriculturalLabourersTotal</v>
      </c>
      <c r="CC491" t="str">
        <f t="shared" si="570"/>
        <v>AgriculturalLabourersMale</v>
      </c>
      <c r="CD491" t="str">
        <f t="shared" si="571"/>
        <v>AgriculturalLabourersFemale</v>
      </c>
      <c r="CE491">
        <f t="shared" si="511"/>
        <v>19.259220058330982</v>
      </c>
      <c r="CF491">
        <f t="shared" si="512"/>
        <v>78.291047130542751</v>
      </c>
      <c r="CG491">
        <f t="shared" si="513"/>
        <v>21.708952869457253</v>
      </c>
      <c r="CH491">
        <f t="shared" si="514"/>
        <v>31.78117257816665</v>
      </c>
      <c r="CI491">
        <f t="shared" si="515"/>
        <v>58.622837583644269</v>
      </c>
      <c r="CJ491">
        <f t="shared" si="516"/>
        <v>41.377162416355731</v>
      </c>
      <c r="CK491">
        <f t="shared" si="517"/>
        <v>2.3653840122934109</v>
      </c>
      <c r="CL491">
        <f t="shared" si="518"/>
        <v>80.096121975472329</v>
      </c>
      <c r="CM491">
        <f t="shared" si="519"/>
        <v>19.903878024527678</v>
      </c>
      <c r="CN491">
        <f t="shared" si="520"/>
        <v>0.29479098065042181</v>
      </c>
      <c r="CO491">
        <f t="shared" si="521"/>
        <v>88.297872340425528</v>
      </c>
      <c r="CP491">
        <f t="shared" si="572"/>
        <v>11.702127659574469</v>
      </c>
      <c r="CQ491">
        <f t="shared" si="522"/>
        <v>0.8581083200050178</v>
      </c>
      <c r="CR491">
        <f t="shared" si="523"/>
        <v>70.808588396528094</v>
      </c>
      <c r="CS491">
        <f t="shared" si="524"/>
        <v>29.191411603471906</v>
      </c>
      <c r="CT491">
        <f t="shared" si="525"/>
        <v>14.857543826637814</v>
      </c>
      <c r="CU491">
        <f t="shared" si="526"/>
        <v>91.330044062161946</v>
      </c>
      <c r="CV491">
        <f t="shared" si="527"/>
        <v>8.6699559378380524</v>
      </c>
      <c r="CW491">
        <f t="shared" si="528"/>
        <v>0.65896760435287116</v>
      </c>
      <c r="CX491">
        <f t="shared" si="529"/>
        <v>85.246876859012488</v>
      </c>
      <c r="CY491">
        <f t="shared" si="530"/>
        <v>14.753123140987507</v>
      </c>
      <c r="CZ491">
        <f t="shared" si="531"/>
        <v>4.3497350017248406</v>
      </c>
      <c r="DA491">
        <f t="shared" si="532"/>
        <v>90.428983417447725</v>
      </c>
      <c r="DB491">
        <f t="shared" si="533"/>
        <v>9.5710165825522697</v>
      </c>
      <c r="DC491">
        <f t="shared" si="534"/>
        <v>3.528083545018346E-3</v>
      </c>
      <c r="DD491">
        <f t="shared" si="535"/>
        <v>100</v>
      </c>
      <c r="DE491">
        <f t="shared" si="573"/>
        <v>0</v>
      </c>
      <c r="DF491">
        <f t="shared" si="536"/>
        <v>7.6633894690626274</v>
      </c>
      <c r="DG491">
        <f t="shared" si="537"/>
        <v>88.945726124098428</v>
      </c>
      <c r="DH491">
        <f t="shared" si="538"/>
        <v>11.054273875901581</v>
      </c>
      <c r="DI491">
        <f t="shared" si="539"/>
        <v>2.9510458807664568</v>
      </c>
      <c r="DJ491">
        <f t="shared" si="540"/>
        <v>95.270988310308184</v>
      </c>
      <c r="DK491">
        <f t="shared" si="541"/>
        <v>4.7290116896918173</v>
      </c>
      <c r="DL491">
        <f t="shared" si="542"/>
        <v>0.48883557562643087</v>
      </c>
      <c r="DM491">
        <f t="shared" si="543"/>
        <v>84.763432237369685</v>
      </c>
      <c r="DN491">
        <f t="shared" si="544"/>
        <v>15.236567762630312</v>
      </c>
      <c r="DO491">
        <f t="shared" si="545"/>
        <v>1.9600464138990808E-3</v>
      </c>
      <c r="DP491">
        <f t="shared" si="546"/>
        <v>100</v>
      </c>
      <c r="DQ491">
        <f t="shared" si="547"/>
        <v>0</v>
      </c>
      <c r="DR491">
        <f t="shared" si="548"/>
        <v>0.30733527769937596</v>
      </c>
      <c r="DS491">
        <f t="shared" si="549"/>
        <v>87.755102040816325</v>
      </c>
      <c r="DT491">
        <f t="shared" si="550"/>
        <v>12.244897959183673</v>
      </c>
      <c r="DU491">
        <f t="shared" si="551"/>
        <v>1.2799103082761001</v>
      </c>
      <c r="DV491">
        <f t="shared" si="552"/>
        <v>85.727411944869829</v>
      </c>
      <c r="DW491">
        <f t="shared" si="553"/>
        <v>14.27258805513017</v>
      </c>
      <c r="DX491">
        <f t="shared" si="554"/>
        <v>1.3532160441559256</v>
      </c>
      <c r="DY491">
        <f t="shared" si="555"/>
        <v>85.457705677867907</v>
      </c>
      <c r="DZ491">
        <f t="shared" si="556"/>
        <v>14.542294322132095</v>
      </c>
      <c r="EA491">
        <f t="shared" si="557"/>
        <v>4.6409978988302445</v>
      </c>
      <c r="EB491">
        <f t="shared" si="558"/>
        <v>45.586620491595575</v>
      </c>
      <c r="EC491">
        <f t="shared" si="559"/>
        <v>54.413379508404425</v>
      </c>
      <c r="ED491">
        <f t="shared" si="560"/>
        <v>0.17326810298867878</v>
      </c>
      <c r="EE491">
        <f t="shared" si="561"/>
        <v>66.289592760180994</v>
      </c>
      <c r="EF491">
        <f t="shared" si="562"/>
        <v>33.710407239819006</v>
      </c>
      <c r="EG491">
        <f t="shared" si="563"/>
        <v>6.7115909304732337</v>
      </c>
      <c r="EH491">
        <f t="shared" si="564"/>
        <v>63.798843525495009</v>
      </c>
      <c r="EI491">
        <f t="shared" si="565"/>
        <v>36.201156474504991</v>
      </c>
    </row>
    <row r="492" spans="1:139" x14ac:dyDescent="0.25">
      <c r="A492" t="s">
        <v>2068</v>
      </c>
      <c r="B492">
        <v>491</v>
      </c>
      <c r="C492" t="s">
        <v>550</v>
      </c>
      <c r="E492">
        <v>1705678</v>
      </c>
      <c r="F492">
        <v>887222</v>
      </c>
      <c r="G492">
        <v>818456</v>
      </c>
      <c r="H492">
        <v>576822</v>
      </c>
      <c r="I492">
        <v>450024</v>
      </c>
      <c r="J492">
        <v>126798</v>
      </c>
      <c r="K492">
        <f t="shared" si="502"/>
        <v>33.817754582048899</v>
      </c>
      <c r="L492">
        <f t="shared" si="503"/>
        <v>50.722817964387723</v>
      </c>
      <c r="M492">
        <f t="shared" si="504"/>
        <v>15.492341677500074</v>
      </c>
      <c r="N492">
        <f t="shared" si="566"/>
        <v>78.017828723592373</v>
      </c>
      <c r="O492">
        <f t="shared" si="567"/>
        <v>21.982171276407627</v>
      </c>
      <c r="P492">
        <f t="shared" si="505"/>
        <v>41.173186875673949</v>
      </c>
      <c r="Q492">
        <f t="shared" si="506"/>
        <v>25.452219228808886</v>
      </c>
      <c r="R492">
        <f t="shared" si="507"/>
        <v>7.3100540548037358</v>
      </c>
      <c r="S492">
        <f t="shared" si="568"/>
        <v>4.716533003248836</v>
      </c>
      <c r="T492">
        <f t="shared" si="508"/>
        <v>21.348006837464588</v>
      </c>
      <c r="U492">
        <f t="shared" si="509"/>
        <v>58.826813124326044</v>
      </c>
      <c r="V492">
        <f t="shared" si="510"/>
        <v>33932600</v>
      </c>
      <c r="W492">
        <v>119731</v>
      </c>
      <c r="X492">
        <v>93410</v>
      </c>
      <c r="Y492">
        <v>26321</v>
      </c>
      <c r="Z492">
        <v>89867</v>
      </c>
      <c r="AA492">
        <v>54008</v>
      </c>
      <c r="AB492">
        <v>35859</v>
      </c>
      <c r="AC492">
        <v>27898</v>
      </c>
      <c r="AD492">
        <v>24550</v>
      </c>
      <c r="AE492">
        <v>3348</v>
      </c>
      <c r="AF492">
        <v>660</v>
      </c>
      <c r="AG492">
        <v>538</v>
      </c>
      <c r="AH492">
        <v>122</v>
      </c>
      <c r="AI492">
        <v>6222</v>
      </c>
      <c r="AJ492">
        <v>4992</v>
      </c>
      <c r="AK492">
        <v>1230</v>
      </c>
      <c r="AL492">
        <v>139932</v>
      </c>
      <c r="AM492">
        <v>119978</v>
      </c>
      <c r="AN492">
        <v>19954</v>
      </c>
      <c r="AO492">
        <v>3790</v>
      </c>
      <c r="AP492">
        <v>3330</v>
      </c>
      <c r="AQ492">
        <v>460</v>
      </c>
      <c r="AR492">
        <v>27206</v>
      </c>
      <c r="AS492">
        <v>24248</v>
      </c>
      <c r="AT492">
        <v>2958</v>
      </c>
      <c r="AU492">
        <v>66</v>
      </c>
      <c r="AV492">
        <v>64</v>
      </c>
      <c r="AW492">
        <v>2</v>
      </c>
      <c r="AX492">
        <v>42100</v>
      </c>
      <c r="AY492">
        <v>38120</v>
      </c>
      <c r="AZ492">
        <v>3980</v>
      </c>
      <c r="BA492">
        <v>26768</v>
      </c>
      <c r="BB492">
        <v>26016</v>
      </c>
      <c r="BC492">
        <v>752</v>
      </c>
      <c r="BD492">
        <v>2854</v>
      </c>
      <c r="BE492">
        <v>2498</v>
      </c>
      <c r="BF492">
        <v>356</v>
      </c>
      <c r="BG492">
        <v>30</v>
      </c>
      <c r="BH492">
        <v>24</v>
      </c>
      <c r="BI492">
        <v>6</v>
      </c>
      <c r="BJ492">
        <v>1856</v>
      </c>
      <c r="BK492">
        <v>1624</v>
      </c>
      <c r="BL492">
        <v>232</v>
      </c>
      <c r="BM492">
        <v>6782</v>
      </c>
      <c r="BN492">
        <v>5734</v>
      </c>
      <c r="BO492">
        <v>1048</v>
      </c>
      <c r="BP492">
        <v>7902</v>
      </c>
      <c r="BQ492">
        <v>6944</v>
      </c>
      <c r="BR492">
        <v>958</v>
      </c>
      <c r="BS492">
        <v>20114</v>
      </c>
      <c r="BT492">
        <v>8476</v>
      </c>
      <c r="BU492">
        <v>11638</v>
      </c>
      <c r="BV492">
        <v>2408</v>
      </c>
      <c r="BW492">
        <v>1552</v>
      </c>
      <c r="BX492">
        <v>856</v>
      </c>
      <c r="BY492">
        <v>50636</v>
      </c>
      <c r="BZ492">
        <v>33918</v>
      </c>
      <c r="CA492">
        <v>16718</v>
      </c>
      <c r="CB492" t="str">
        <f t="shared" si="569"/>
        <v>CNonHHITotal</v>
      </c>
      <c r="CC492" t="str">
        <f t="shared" si="570"/>
        <v>CNonHHIMale</v>
      </c>
      <c r="CD492" t="str">
        <f t="shared" si="571"/>
        <v>AgriculturalLabourersFemale</v>
      </c>
      <c r="CE492">
        <f t="shared" si="511"/>
        <v>20.757009961478584</v>
      </c>
      <c r="CF492">
        <f t="shared" si="512"/>
        <v>78.016553774711653</v>
      </c>
      <c r="CG492">
        <f t="shared" si="513"/>
        <v>21.983446225288354</v>
      </c>
      <c r="CH492">
        <f t="shared" si="514"/>
        <v>15.579676225941451</v>
      </c>
      <c r="CI492">
        <f t="shared" si="515"/>
        <v>60.097699934347425</v>
      </c>
      <c r="CJ492">
        <f t="shared" si="516"/>
        <v>39.902300065652575</v>
      </c>
      <c r="CK492">
        <f t="shared" si="517"/>
        <v>4.8365006882539152</v>
      </c>
      <c r="CL492">
        <f t="shared" si="518"/>
        <v>87.999139723277651</v>
      </c>
      <c r="CM492">
        <f t="shared" si="519"/>
        <v>12.000860276722346</v>
      </c>
      <c r="CN492">
        <f t="shared" si="520"/>
        <v>0.1144200463921279</v>
      </c>
      <c r="CO492">
        <f t="shared" si="521"/>
        <v>81.515151515151516</v>
      </c>
      <c r="CP492">
        <f t="shared" si="572"/>
        <v>18.484848484848484</v>
      </c>
      <c r="CQ492">
        <f t="shared" si="522"/>
        <v>1.0786689828057876</v>
      </c>
      <c r="CR492">
        <f t="shared" si="523"/>
        <v>80.231436837029889</v>
      </c>
      <c r="CS492">
        <f t="shared" si="524"/>
        <v>19.768563162970107</v>
      </c>
      <c r="CT492">
        <f t="shared" si="525"/>
        <v>24.259130199610972</v>
      </c>
      <c r="CU492">
        <f t="shared" si="526"/>
        <v>85.740216676671523</v>
      </c>
      <c r="CV492">
        <f t="shared" si="527"/>
        <v>14.259783323328474</v>
      </c>
      <c r="CW492">
        <f t="shared" si="528"/>
        <v>0.6570484482214618</v>
      </c>
      <c r="CX492">
        <f t="shared" si="529"/>
        <v>87.862796833773089</v>
      </c>
      <c r="CY492">
        <f t="shared" si="530"/>
        <v>12.137203166226913</v>
      </c>
      <c r="CZ492">
        <f t="shared" si="531"/>
        <v>4.716533003248836</v>
      </c>
      <c r="DA492">
        <f t="shared" si="532"/>
        <v>89.127398368007064</v>
      </c>
      <c r="DB492">
        <f t="shared" si="533"/>
        <v>10.872601631992943</v>
      </c>
      <c r="DC492">
        <f t="shared" si="534"/>
        <v>1.1442004639212789E-2</v>
      </c>
      <c r="DD492">
        <f t="shared" si="535"/>
        <v>96.969696969696969</v>
      </c>
      <c r="DE492">
        <f t="shared" si="573"/>
        <v>3.0303030303030303</v>
      </c>
      <c r="DF492">
        <f t="shared" si="536"/>
        <v>7.2986120501645226</v>
      </c>
      <c r="DG492">
        <f t="shared" si="537"/>
        <v>90.546318289786214</v>
      </c>
      <c r="DH492">
        <f t="shared" si="538"/>
        <v>9.4536817102137771</v>
      </c>
      <c r="DI492">
        <f t="shared" si="539"/>
        <v>4.6405996997340608</v>
      </c>
      <c r="DJ492">
        <f t="shared" si="540"/>
        <v>97.190675433353263</v>
      </c>
      <c r="DK492">
        <f t="shared" si="541"/>
        <v>2.8093245666467421</v>
      </c>
      <c r="DL492">
        <f t="shared" si="542"/>
        <v>0.49478001879262584</v>
      </c>
      <c r="DM492">
        <f t="shared" si="543"/>
        <v>87.526278906797472</v>
      </c>
      <c r="DN492">
        <f t="shared" si="544"/>
        <v>12.473721093202522</v>
      </c>
      <c r="DO492">
        <f t="shared" si="545"/>
        <v>5.2009111996421777E-3</v>
      </c>
      <c r="DP492">
        <f t="shared" si="546"/>
        <v>80</v>
      </c>
      <c r="DQ492">
        <f t="shared" si="547"/>
        <v>20</v>
      </c>
      <c r="DR492">
        <f t="shared" si="548"/>
        <v>0.32176303955119606</v>
      </c>
      <c r="DS492">
        <f t="shared" si="549"/>
        <v>87.5</v>
      </c>
      <c r="DT492">
        <f t="shared" si="550"/>
        <v>12.5</v>
      </c>
      <c r="DU492">
        <f t="shared" si="551"/>
        <v>1.1757526585324414</v>
      </c>
      <c r="DV492">
        <f t="shared" si="552"/>
        <v>84.547331170746091</v>
      </c>
      <c r="DW492">
        <f t="shared" si="553"/>
        <v>15.452668829253907</v>
      </c>
      <c r="DX492">
        <f t="shared" si="554"/>
        <v>1.3699200099857496</v>
      </c>
      <c r="DY492">
        <f t="shared" si="555"/>
        <v>87.876486965325228</v>
      </c>
      <c r="DZ492">
        <f t="shared" si="556"/>
        <v>12.123513034674765</v>
      </c>
      <c r="EA492">
        <f t="shared" si="557"/>
        <v>3.4870375956534252</v>
      </c>
      <c r="EB492">
        <f t="shared" si="558"/>
        <v>42.139803122203439</v>
      </c>
      <c r="EC492">
        <f t="shared" si="559"/>
        <v>57.860196877796554</v>
      </c>
      <c r="ED492">
        <f t="shared" si="560"/>
        <v>0.41745980562461216</v>
      </c>
      <c r="EE492">
        <f t="shared" si="561"/>
        <v>64.451827242524914</v>
      </c>
      <c r="EF492">
        <f t="shared" si="562"/>
        <v>35.548172757475086</v>
      </c>
      <c r="EG492">
        <f t="shared" si="563"/>
        <v>8.7784446501693765</v>
      </c>
      <c r="EH492">
        <f t="shared" si="564"/>
        <v>66.983963978197323</v>
      </c>
      <c r="EI492">
        <f t="shared" si="565"/>
        <v>33.01603602180267</v>
      </c>
    </row>
    <row r="493" spans="1:139" x14ac:dyDescent="0.25">
      <c r="A493" t="s">
        <v>2062</v>
      </c>
      <c r="B493">
        <v>492</v>
      </c>
      <c r="C493" t="s">
        <v>551</v>
      </c>
      <c r="D493" t="s">
        <v>3187</v>
      </c>
      <c r="E493">
        <v>6081322</v>
      </c>
      <c r="F493">
        <v>3402224</v>
      </c>
      <c r="G493">
        <v>2679098</v>
      </c>
      <c r="H493">
        <v>2407046</v>
      </c>
      <c r="I493">
        <v>2077602</v>
      </c>
      <c r="J493">
        <v>329444</v>
      </c>
      <c r="K493">
        <f t="shared" si="502"/>
        <v>39.580966112302555</v>
      </c>
      <c r="L493">
        <f t="shared" si="503"/>
        <v>61.065996830308642</v>
      </c>
      <c r="M493">
        <f t="shared" si="504"/>
        <v>12.296825274775317</v>
      </c>
      <c r="N493">
        <f t="shared" si="566"/>
        <v>86.313348394671308</v>
      </c>
      <c r="O493">
        <f t="shared" si="567"/>
        <v>13.68665160532869</v>
      </c>
      <c r="P493">
        <f t="shared" si="505"/>
        <v>16.779031227487966</v>
      </c>
      <c r="Q493">
        <f t="shared" si="506"/>
        <v>46.428069924712702</v>
      </c>
      <c r="R493">
        <f t="shared" si="507"/>
        <v>14.599513262314058</v>
      </c>
      <c r="S493">
        <f t="shared" si="568"/>
        <v>4.6107552576893003</v>
      </c>
      <c r="T493">
        <f t="shared" si="508"/>
        <v>17.582630327795982</v>
      </c>
      <c r="U493">
        <f t="shared" si="509"/>
        <v>83.220968772512052</v>
      </c>
      <c r="V493">
        <f t="shared" si="510"/>
        <v>200316700.00000003</v>
      </c>
      <c r="W493">
        <v>101747</v>
      </c>
      <c r="X493">
        <v>87774</v>
      </c>
      <c r="Y493">
        <v>13973</v>
      </c>
      <c r="Z493">
        <v>274736</v>
      </c>
      <c r="AA493">
        <v>159418</v>
      </c>
      <c r="AB493">
        <v>115318</v>
      </c>
      <c r="AC493">
        <v>27396</v>
      </c>
      <c r="AD493">
        <v>20819</v>
      </c>
      <c r="AE493">
        <v>6577</v>
      </c>
      <c r="AF493">
        <v>2746</v>
      </c>
      <c r="AG493">
        <v>2444</v>
      </c>
      <c r="AH493">
        <v>302</v>
      </c>
      <c r="AI493">
        <v>29267</v>
      </c>
      <c r="AJ493">
        <v>18637</v>
      </c>
      <c r="AK493">
        <v>10630</v>
      </c>
      <c r="AL493">
        <v>1085532</v>
      </c>
      <c r="AM493">
        <v>1032269</v>
      </c>
      <c r="AN493">
        <v>53263</v>
      </c>
      <c r="AO493">
        <v>20850</v>
      </c>
      <c r="AP493">
        <v>16284</v>
      </c>
      <c r="AQ493">
        <v>4566</v>
      </c>
      <c r="AR493">
        <v>110983</v>
      </c>
      <c r="AS493">
        <v>99221</v>
      </c>
      <c r="AT493">
        <v>11762</v>
      </c>
      <c r="AU493">
        <v>99</v>
      </c>
      <c r="AV493">
        <v>99</v>
      </c>
      <c r="AW493">
        <v>0</v>
      </c>
      <c r="AX493">
        <v>351318</v>
      </c>
      <c r="AY493">
        <v>333827</v>
      </c>
      <c r="AZ493">
        <v>17491</v>
      </c>
      <c r="BA493">
        <v>94839</v>
      </c>
      <c r="BB493">
        <v>92659</v>
      </c>
      <c r="BC493">
        <v>2180</v>
      </c>
      <c r="BD493">
        <v>12127</v>
      </c>
      <c r="BE493">
        <v>10829</v>
      </c>
      <c r="BF493">
        <v>1298</v>
      </c>
      <c r="BG493">
        <v>46</v>
      </c>
      <c r="BH493">
        <v>44</v>
      </c>
      <c r="BI493">
        <v>2</v>
      </c>
      <c r="BJ493">
        <v>10065</v>
      </c>
      <c r="BK493">
        <v>8976</v>
      </c>
      <c r="BL493">
        <v>1089</v>
      </c>
      <c r="BM493">
        <v>44952</v>
      </c>
      <c r="BN493">
        <v>39516</v>
      </c>
      <c r="BO493">
        <v>5436</v>
      </c>
      <c r="BP493">
        <v>30165</v>
      </c>
      <c r="BQ493">
        <v>26591</v>
      </c>
      <c r="BR493">
        <v>3574</v>
      </c>
      <c r="BS493">
        <v>70341</v>
      </c>
      <c r="BT493">
        <v>32198</v>
      </c>
      <c r="BU493">
        <v>38143</v>
      </c>
      <c r="BV493">
        <v>3639</v>
      </c>
      <c r="BW493">
        <v>1962</v>
      </c>
      <c r="BX493">
        <v>1677</v>
      </c>
      <c r="BY493">
        <v>136198</v>
      </c>
      <c r="BZ493">
        <v>94035</v>
      </c>
      <c r="CA493">
        <v>42163</v>
      </c>
      <c r="CB493" t="str">
        <f t="shared" si="569"/>
        <v>CNonHHITotal</v>
      </c>
      <c r="CC493" t="str">
        <f t="shared" si="570"/>
        <v>CNonHHIMale</v>
      </c>
      <c r="CD493" t="str">
        <f t="shared" si="571"/>
        <v>AgriculturalLabourersFemale</v>
      </c>
      <c r="CE493">
        <f t="shared" si="511"/>
        <v>4.2270484236695101</v>
      </c>
      <c r="CF493">
        <f t="shared" si="512"/>
        <v>86.266916960696634</v>
      </c>
      <c r="CG493">
        <f t="shared" si="513"/>
        <v>13.73308303930337</v>
      </c>
      <c r="CH493">
        <f t="shared" si="514"/>
        <v>11.413824247646286</v>
      </c>
      <c r="CI493">
        <f t="shared" si="515"/>
        <v>58.025886669384427</v>
      </c>
      <c r="CJ493">
        <f t="shared" si="516"/>
        <v>41.974113330615573</v>
      </c>
      <c r="CK493">
        <f t="shared" si="517"/>
        <v>1.1381585561721712</v>
      </c>
      <c r="CL493">
        <f t="shared" si="518"/>
        <v>75.992845670900863</v>
      </c>
      <c r="CM493">
        <f t="shared" si="519"/>
        <v>24.007154329099141</v>
      </c>
      <c r="CN493">
        <f t="shared" si="520"/>
        <v>0.11408174168669814</v>
      </c>
      <c r="CO493">
        <f t="shared" si="521"/>
        <v>89.002184996358338</v>
      </c>
      <c r="CP493">
        <f t="shared" si="572"/>
        <v>10.99781500364166</v>
      </c>
      <c r="CQ493">
        <f t="shared" si="522"/>
        <v>1.2158886867970118</v>
      </c>
      <c r="CR493">
        <f t="shared" si="523"/>
        <v>63.67922916595483</v>
      </c>
      <c r="CS493">
        <f t="shared" si="524"/>
        <v>36.32077083404517</v>
      </c>
      <c r="CT493">
        <f t="shared" si="525"/>
        <v>45.09809949622899</v>
      </c>
      <c r="CU493">
        <f t="shared" si="526"/>
        <v>95.093373571668081</v>
      </c>
      <c r="CV493">
        <f t="shared" si="527"/>
        <v>4.9066264283319141</v>
      </c>
      <c r="CW493">
        <f t="shared" si="528"/>
        <v>0.86620696073112025</v>
      </c>
      <c r="CX493">
        <f t="shared" si="529"/>
        <v>78.100719424460436</v>
      </c>
      <c r="CY493">
        <f t="shared" si="530"/>
        <v>21.899280575539567</v>
      </c>
      <c r="CZ493">
        <f t="shared" si="531"/>
        <v>4.6107552576893003</v>
      </c>
      <c r="DA493">
        <f t="shared" si="532"/>
        <v>89.401980483497468</v>
      </c>
      <c r="DB493">
        <f t="shared" si="533"/>
        <v>10.598019516502527</v>
      </c>
      <c r="DC493">
        <f t="shared" si="534"/>
        <v>4.1129251372844554E-3</v>
      </c>
      <c r="DD493">
        <f t="shared" si="535"/>
        <v>100</v>
      </c>
      <c r="DE493">
        <f t="shared" si="573"/>
        <v>0</v>
      </c>
      <c r="DF493">
        <f t="shared" si="536"/>
        <v>14.595400337176773</v>
      </c>
      <c r="DG493">
        <f t="shared" si="537"/>
        <v>95.021319716040736</v>
      </c>
      <c r="DH493">
        <f t="shared" si="538"/>
        <v>4.9786802839592621</v>
      </c>
      <c r="DI493">
        <f t="shared" si="539"/>
        <v>3.9400576474234397</v>
      </c>
      <c r="DJ493">
        <f t="shared" si="540"/>
        <v>97.701367580847545</v>
      </c>
      <c r="DK493">
        <f t="shared" si="541"/>
        <v>2.2986324191524585</v>
      </c>
      <c r="DL493">
        <f t="shared" si="542"/>
        <v>0.50381255696816762</v>
      </c>
      <c r="DM493">
        <f t="shared" si="543"/>
        <v>89.296610868310381</v>
      </c>
      <c r="DN493">
        <f t="shared" si="544"/>
        <v>10.703389131689619</v>
      </c>
      <c r="DO493">
        <f t="shared" si="545"/>
        <v>1.9110561243947976E-3</v>
      </c>
      <c r="DP493">
        <f t="shared" si="546"/>
        <v>95.652173913043484</v>
      </c>
      <c r="DQ493">
        <f t="shared" si="547"/>
        <v>4.3478260869565215</v>
      </c>
      <c r="DR493">
        <f t="shared" si="548"/>
        <v>0.41814738895725301</v>
      </c>
      <c r="DS493">
        <f t="shared" si="549"/>
        <v>89.180327868852459</v>
      </c>
      <c r="DT493">
        <f t="shared" si="550"/>
        <v>10.819672131147541</v>
      </c>
      <c r="DU493">
        <f t="shared" si="551"/>
        <v>1.8675172805172815</v>
      </c>
      <c r="DV493">
        <f t="shared" si="552"/>
        <v>87.907100907634799</v>
      </c>
      <c r="DW493">
        <f t="shared" si="553"/>
        <v>12.092899092365188</v>
      </c>
      <c r="DX493">
        <f t="shared" si="554"/>
        <v>1.2531958259210667</v>
      </c>
      <c r="DY493">
        <f t="shared" si="555"/>
        <v>88.15183159290568</v>
      </c>
      <c r="DZ493">
        <f t="shared" si="556"/>
        <v>11.848168407094315</v>
      </c>
      <c r="EA493">
        <f t="shared" si="557"/>
        <v>2.9222956270881406</v>
      </c>
      <c r="EB493">
        <f t="shared" si="558"/>
        <v>45.77415731934434</v>
      </c>
      <c r="EC493">
        <f t="shared" si="559"/>
        <v>54.225842680655667</v>
      </c>
      <c r="ED493">
        <f t="shared" si="560"/>
        <v>0.15118115731897105</v>
      </c>
      <c r="EE493">
        <f t="shared" si="561"/>
        <v>53.915910964550704</v>
      </c>
      <c r="EF493">
        <f t="shared" si="562"/>
        <v>46.084089035449303</v>
      </c>
      <c r="EG493">
        <f t="shared" si="563"/>
        <v>5.6583048267461447</v>
      </c>
      <c r="EH493">
        <f t="shared" si="564"/>
        <v>69.042864065551626</v>
      </c>
      <c r="EI493">
        <f t="shared" si="565"/>
        <v>30.957135934448377</v>
      </c>
    </row>
    <row r="494" spans="1:139" x14ac:dyDescent="0.25">
      <c r="A494" t="s">
        <v>3043</v>
      </c>
      <c r="B494">
        <v>493</v>
      </c>
      <c r="C494" t="s">
        <v>552</v>
      </c>
      <c r="D494" t="s">
        <v>3187</v>
      </c>
      <c r="E494">
        <v>807022</v>
      </c>
      <c r="F494">
        <v>402188</v>
      </c>
      <c r="G494">
        <v>404834</v>
      </c>
      <c r="H494">
        <v>337373</v>
      </c>
      <c r="I494">
        <v>213780</v>
      </c>
      <c r="J494">
        <v>123593</v>
      </c>
      <c r="K494">
        <f t="shared" si="502"/>
        <v>41.804684382829713</v>
      </c>
      <c r="L494">
        <f t="shared" si="503"/>
        <v>53.154246272887306</v>
      </c>
      <c r="M494">
        <f t="shared" si="504"/>
        <v>30.529303368788195</v>
      </c>
      <c r="N494">
        <f t="shared" si="566"/>
        <v>63.366066638409123</v>
      </c>
      <c r="O494">
        <f t="shared" si="567"/>
        <v>36.633933361590884</v>
      </c>
      <c r="P494">
        <f t="shared" si="505"/>
        <v>80.333933065183047</v>
      </c>
      <c r="Q494">
        <f t="shared" si="506"/>
        <v>4.8753160448524335</v>
      </c>
      <c r="R494">
        <f t="shared" si="507"/>
        <v>2.948665127321985</v>
      </c>
      <c r="S494">
        <f t="shared" si="568"/>
        <v>1.5780753053741703</v>
      </c>
      <c r="T494">
        <f t="shared" si="508"/>
        <v>10.264010457268364</v>
      </c>
      <c r="U494">
        <f t="shared" si="509"/>
        <v>19.666066934816953</v>
      </c>
      <c r="V494">
        <f t="shared" si="510"/>
        <v>6634800</v>
      </c>
      <c r="W494">
        <v>92029</v>
      </c>
      <c r="X494">
        <v>68385</v>
      </c>
      <c r="Y494">
        <v>23644</v>
      </c>
      <c r="Z494">
        <v>174240</v>
      </c>
      <c r="AA494">
        <v>94337</v>
      </c>
      <c r="AB494">
        <v>79903</v>
      </c>
      <c r="AC494">
        <v>4756</v>
      </c>
      <c r="AD494">
        <v>2580</v>
      </c>
      <c r="AE494">
        <v>2176</v>
      </c>
      <c r="AF494">
        <v>598</v>
      </c>
      <c r="AG494">
        <v>552</v>
      </c>
      <c r="AH494">
        <v>46</v>
      </c>
      <c r="AI494">
        <v>4804</v>
      </c>
      <c r="AJ494">
        <v>2624</v>
      </c>
      <c r="AK494">
        <v>2180</v>
      </c>
      <c r="AL494">
        <v>11046</v>
      </c>
      <c r="AM494">
        <v>8654</v>
      </c>
      <c r="AN494">
        <v>2392</v>
      </c>
      <c r="AO494">
        <v>3730</v>
      </c>
      <c r="AP494">
        <v>3310</v>
      </c>
      <c r="AQ494">
        <v>420</v>
      </c>
      <c r="AR494">
        <v>5324</v>
      </c>
      <c r="AS494">
        <v>4792</v>
      </c>
      <c r="AT494">
        <v>532</v>
      </c>
      <c r="AU494">
        <v>12</v>
      </c>
      <c r="AV494">
        <v>10</v>
      </c>
      <c r="AW494">
        <v>2</v>
      </c>
      <c r="AX494">
        <v>9936</v>
      </c>
      <c r="AY494">
        <v>8962</v>
      </c>
      <c r="AZ494">
        <v>974</v>
      </c>
      <c r="BA494">
        <v>4024</v>
      </c>
      <c r="BB494">
        <v>3894</v>
      </c>
      <c r="BC494">
        <v>130</v>
      </c>
      <c r="BD494">
        <v>938</v>
      </c>
      <c r="BE494">
        <v>738</v>
      </c>
      <c r="BF494">
        <v>200</v>
      </c>
      <c r="BG494">
        <v>4</v>
      </c>
      <c r="BH494">
        <v>4</v>
      </c>
      <c r="BI494">
        <v>0</v>
      </c>
      <c r="BJ494">
        <v>248</v>
      </c>
      <c r="BK494">
        <v>214</v>
      </c>
      <c r="BL494">
        <v>34</v>
      </c>
      <c r="BM494">
        <v>970</v>
      </c>
      <c r="BN494">
        <v>834</v>
      </c>
      <c r="BO494">
        <v>136</v>
      </c>
      <c r="BP494">
        <v>2882</v>
      </c>
      <c r="BQ494">
        <v>2560</v>
      </c>
      <c r="BR494">
        <v>322</v>
      </c>
      <c r="BS494">
        <v>9244</v>
      </c>
      <c r="BT494">
        <v>4154</v>
      </c>
      <c r="BU494">
        <v>5090</v>
      </c>
      <c r="BV494">
        <v>1634</v>
      </c>
      <c r="BW494">
        <v>894</v>
      </c>
      <c r="BX494">
        <v>740</v>
      </c>
      <c r="BY494">
        <v>10954</v>
      </c>
      <c r="BZ494">
        <v>6282</v>
      </c>
      <c r="CA494">
        <v>4672</v>
      </c>
      <c r="CB494" t="str">
        <f t="shared" si="569"/>
        <v>AgriculturalLabourersTotal</v>
      </c>
      <c r="CC494" t="str">
        <f t="shared" si="570"/>
        <v>AgriculturalLabourersMale</v>
      </c>
      <c r="CD494" t="str">
        <f t="shared" si="571"/>
        <v>AgriculturalLabourersFemale</v>
      </c>
      <c r="CE494">
        <f t="shared" si="511"/>
        <v>27.278116506063022</v>
      </c>
      <c r="CF494">
        <f t="shared" si="512"/>
        <v>74.308098534157708</v>
      </c>
      <c r="CG494">
        <f t="shared" si="513"/>
        <v>25.691901465842289</v>
      </c>
      <c r="CH494">
        <f t="shared" si="514"/>
        <v>51.646100903154668</v>
      </c>
      <c r="CI494">
        <f t="shared" si="515"/>
        <v>54.1419880624426</v>
      </c>
      <c r="CJ494">
        <f t="shared" si="516"/>
        <v>45.858011937557393</v>
      </c>
      <c r="CK494">
        <f t="shared" si="517"/>
        <v>1.4097156559653559</v>
      </c>
      <c r="CL494">
        <f t="shared" si="518"/>
        <v>54.247266610597144</v>
      </c>
      <c r="CM494">
        <f t="shared" si="519"/>
        <v>45.752733389402863</v>
      </c>
      <c r="CN494">
        <f t="shared" si="520"/>
        <v>0.17725188441280126</v>
      </c>
      <c r="CO494">
        <f t="shared" si="521"/>
        <v>92.307692307692307</v>
      </c>
      <c r="CP494">
        <f t="shared" si="572"/>
        <v>7.6923076923076925</v>
      </c>
      <c r="CQ494">
        <f t="shared" si="522"/>
        <v>1.4239432319717347</v>
      </c>
      <c r="CR494">
        <f t="shared" si="523"/>
        <v>54.621149042464609</v>
      </c>
      <c r="CS494">
        <f t="shared" si="524"/>
        <v>45.378850957535391</v>
      </c>
      <c r="CT494">
        <f t="shared" si="525"/>
        <v>3.2741209284678976</v>
      </c>
      <c r="CU494">
        <f t="shared" si="526"/>
        <v>78.345102299474917</v>
      </c>
      <c r="CV494">
        <f t="shared" si="527"/>
        <v>21.654897700525076</v>
      </c>
      <c r="CW494">
        <f t="shared" si="528"/>
        <v>1.1056012188290112</v>
      </c>
      <c r="CX494">
        <f t="shared" si="529"/>
        <v>88.739946380697049</v>
      </c>
      <c r="CY494">
        <f t="shared" si="530"/>
        <v>11.260053619302949</v>
      </c>
      <c r="CZ494">
        <f t="shared" si="531"/>
        <v>1.5780753053741703</v>
      </c>
      <c r="DA494">
        <f t="shared" si="532"/>
        <v>90.007513148009011</v>
      </c>
      <c r="DB494">
        <f t="shared" si="533"/>
        <v>9.992486851990984</v>
      </c>
      <c r="DC494">
        <f t="shared" si="534"/>
        <v>3.5568940015946746E-3</v>
      </c>
      <c r="DD494">
        <f t="shared" si="535"/>
        <v>83.333333333333343</v>
      </c>
      <c r="DE494">
        <f t="shared" si="573"/>
        <v>16.666666666666664</v>
      </c>
      <c r="DF494">
        <f t="shared" si="536"/>
        <v>2.9451082333203904</v>
      </c>
      <c r="DG494">
        <f t="shared" si="537"/>
        <v>90.197262479871171</v>
      </c>
      <c r="DH494">
        <f t="shared" si="538"/>
        <v>9.8027375201288258</v>
      </c>
      <c r="DI494">
        <f t="shared" si="539"/>
        <v>1.1927451218680807</v>
      </c>
      <c r="DJ494">
        <f t="shared" si="540"/>
        <v>96.769383697813112</v>
      </c>
      <c r="DK494">
        <f t="shared" si="541"/>
        <v>3.230616302186879</v>
      </c>
      <c r="DL494">
        <f t="shared" si="542"/>
        <v>0.27803054779131703</v>
      </c>
      <c r="DM494">
        <f t="shared" si="543"/>
        <v>78.678038379530918</v>
      </c>
      <c r="DN494">
        <f t="shared" si="544"/>
        <v>21.321961620469082</v>
      </c>
      <c r="DO494">
        <f t="shared" si="545"/>
        <v>1.1856313338648914E-3</v>
      </c>
      <c r="DP494">
        <f t="shared" si="546"/>
        <v>100</v>
      </c>
      <c r="DQ494">
        <f t="shared" si="547"/>
        <v>0</v>
      </c>
      <c r="DR494">
        <f t="shared" si="548"/>
        <v>7.3509142699623262E-2</v>
      </c>
      <c r="DS494">
        <f t="shared" si="549"/>
        <v>86.290322580645167</v>
      </c>
      <c r="DT494">
        <f t="shared" si="550"/>
        <v>13.709677419354838</v>
      </c>
      <c r="DU494">
        <f t="shared" si="551"/>
        <v>0.28751559846223612</v>
      </c>
      <c r="DV494">
        <f t="shared" si="552"/>
        <v>85.979381443298976</v>
      </c>
      <c r="DW494">
        <f t="shared" si="553"/>
        <v>14.020618556701031</v>
      </c>
      <c r="DX494">
        <f t="shared" si="554"/>
        <v>0.85424737604965428</v>
      </c>
      <c r="DY494">
        <f t="shared" si="555"/>
        <v>88.827203331020115</v>
      </c>
      <c r="DZ494">
        <f t="shared" si="556"/>
        <v>11.172796668979876</v>
      </c>
      <c r="EA494">
        <f t="shared" si="557"/>
        <v>2.7399940125617639</v>
      </c>
      <c r="EB494">
        <f t="shared" si="558"/>
        <v>44.937256598874946</v>
      </c>
      <c r="EC494">
        <f t="shared" si="559"/>
        <v>55.062743401125061</v>
      </c>
      <c r="ED494">
        <f t="shared" si="560"/>
        <v>0.4843303998838081</v>
      </c>
      <c r="EE494">
        <f t="shared" si="561"/>
        <v>54.712362301101592</v>
      </c>
      <c r="EF494">
        <f t="shared" si="562"/>
        <v>45.287637698898408</v>
      </c>
      <c r="EG494">
        <f t="shared" si="563"/>
        <v>3.2468514077890052</v>
      </c>
      <c r="EH494">
        <f t="shared" si="564"/>
        <v>57.348913638853382</v>
      </c>
      <c r="EI494">
        <f t="shared" si="565"/>
        <v>42.651086361146611</v>
      </c>
    </row>
    <row r="495" spans="1:139" x14ac:dyDescent="0.25">
      <c r="A495" t="s">
        <v>1994</v>
      </c>
      <c r="B495">
        <v>494</v>
      </c>
      <c r="C495" t="s">
        <v>553</v>
      </c>
      <c r="E495">
        <v>52074</v>
      </c>
      <c r="F495">
        <v>25642</v>
      </c>
      <c r="G495">
        <v>26432</v>
      </c>
      <c r="H495">
        <v>14718</v>
      </c>
      <c r="I495">
        <v>12659</v>
      </c>
      <c r="J495">
        <v>2059</v>
      </c>
      <c r="K495">
        <f t="shared" si="502"/>
        <v>28.263624841571612</v>
      </c>
      <c r="L495">
        <f t="shared" si="503"/>
        <v>49.368224007487719</v>
      </c>
      <c r="M495">
        <f t="shared" si="504"/>
        <v>7.7898002421307506</v>
      </c>
      <c r="N495">
        <f t="shared" si="566"/>
        <v>86.010327490148114</v>
      </c>
      <c r="O495">
        <f t="shared" si="567"/>
        <v>13.989672509851884</v>
      </c>
      <c r="P495">
        <f t="shared" si="505"/>
        <v>45.264302214974862</v>
      </c>
      <c r="Q495">
        <f t="shared" si="506"/>
        <v>5.4898763418942798</v>
      </c>
      <c r="R495">
        <f t="shared" si="507"/>
        <v>8.6017121891561352</v>
      </c>
      <c r="S495">
        <f t="shared" si="568"/>
        <v>4.6405761652398425</v>
      </c>
      <c r="T495">
        <f t="shared" si="508"/>
        <v>36.003533088734883</v>
      </c>
      <c r="U495">
        <f t="shared" si="509"/>
        <v>54.735697785025138</v>
      </c>
      <c r="V495">
        <f t="shared" si="510"/>
        <v>805600</v>
      </c>
      <c r="W495">
        <v>402</v>
      </c>
      <c r="X495">
        <v>212</v>
      </c>
      <c r="Y495">
        <v>190</v>
      </c>
      <c r="Z495">
        <v>189</v>
      </c>
      <c r="AA495">
        <v>40</v>
      </c>
      <c r="AB495">
        <v>149</v>
      </c>
      <c r="AC495">
        <v>6071</v>
      </c>
      <c r="AD495">
        <v>5956</v>
      </c>
      <c r="AE495">
        <v>115</v>
      </c>
      <c r="AF495">
        <v>1</v>
      </c>
      <c r="AG495">
        <v>1</v>
      </c>
      <c r="AH495">
        <v>0</v>
      </c>
      <c r="AI495">
        <v>40</v>
      </c>
      <c r="AJ495">
        <v>27</v>
      </c>
      <c r="AK495">
        <v>13</v>
      </c>
      <c r="AL495">
        <v>767</v>
      </c>
      <c r="AM495">
        <v>516</v>
      </c>
      <c r="AN495">
        <v>251</v>
      </c>
      <c r="AO495">
        <v>164</v>
      </c>
      <c r="AP495">
        <v>117</v>
      </c>
      <c r="AQ495">
        <v>47</v>
      </c>
      <c r="AR495">
        <v>683</v>
      </c>
      <c r="AS495">
        <v>506</v>
      </c>
      <c r="AT495">
        <v>177</v>
      </c>
      <c r="AU495">
        <v>0</v>
      </c>
      <c r="AV495">
        <v>0</v>
      </c>
      <c r="AW495">
        <v>0</v>
      </c>
      <c r="AX495">
        <v>1266</v>
      </c>
      <c r="AY495">
        <v>886</v>
      </c>
      <c r="AZ495">
        <v>380</v>
      </c>
      <c r="BA495">
        <v>2556</v>
      </c>
      <c r="BB495">
        <v>2525</v>
      </c>
      <c r="BC495">
        <v>31</v>
      </c>
      <c r="BD495">
        <v>351</v>
      </c>
      <c r="BE495">
        <v>295</v>
      </c>
      <c r="BF495">
        <v>56</v>
      </c>
      <c r="BG495">
        <v>0</v>
      </c>
      <c r="BH495">
        <v>0</v>
      </c>
      <c r="BI495">
        <v>0</v>
      </c>
      <c r="BJ495">
        <v>41</v>
      </c>
      <c r="BK495">
        <v>41</v>
      </c>
      <c r="BL495">
        <v>0</v>
      </c>
      <c r="BM495">
        <v>149</v>
      </c>
      <c r="BN495">
        <v>142</v>
      </c>
      <c r="BO495">
        <v>7</v>
      </c>
      <c r="BP495">
        <v>669</v>
      </c>
      <c r="BQ495">
        <v>573</v>
      </c>
      <c r="BR495">
        <v>96</v>
      </c>
      <c r="BS495">
        <v>819</v>
      </c>
      <c r="BT495">
        <v>423</v>
      </c>
      <c r="BU495">
        <v>396</v>
      </c>
      <c r="BV495">
        <v>8</v>
      </c>
      <c r="BW495">
        <v>4</v>
      </c>
      <c r="BX495">
        <v>4</v>
      </c>
      <c r="BY495">
        <v>542</v>
      </c>
      <c r="BZ495">
        <v>395</v>
      </c>
      <c r="CA495">
        <v>147</v>
      </c>
      <c r="CB495" t="str">
        <f t="shared" si="569"/>
        <v>PlantationTotal</v>
      </c>
      <c r="CC495" t="str">
        <f t="shared" si="570"/>
        <v>PlantationMale</v>
      </c>
      <c r="CD495" t="str">
        <f t="shared" si="571"/>
        <v>PQFemale</v>
      </c>
      <c r="CE495">
        <f t="shared" si="511"/>
        <v>2.7313493681206684</v>
      </c>
      <c r="CF495">
        <f t="shared" si="512"/>
        <v>52.736318407960205</v>
      </c>
      <c r="CG495">
        <f t="shared" si="513"/>
        <v>47.263681592039802</v>
      </c>
      <c r="CH495">
        <f t="shared" si="514"/>
        <v>1.2841418671015083</v>
      </c>
      <c r="CI495">
        <f t="shared" si="515"/>
        <v>21.164021164021165</v>
      </c>
      <c r="CJ495">
        <f t="shared" si="516"/>
        <v>78.835978835978835</v>
      </c>
      <c r="CK495">
        <f t="shared" si="517"/>
        <v>41.248810979752683</v>
      </c>
      <c r="CL495">
        <f t="shared" si="518"/>
        <v>98.105748641080552</v>
      </c>
      <c r="CM495">
        <f t="shared" si="519"/>
        <v>1.8942513589194532</v>
      </c>
      <c r="CN495">
        <f t="shared" si="520"/>
        <v>6.7944014132354938E-3</v>
      </c>
      <c r="CO495">
        <f t="shared" si="521"/>
        <v>100</v>
      </c>
      <c r="CP495">
        <f t="shared" si="572"/>
        <v>0</v>
      </c>
      <c r="CQ495">
        <f t="shared" si="522"/>
        <v>0.27177605652941977</v>
      </c>
      <c r="CR495">
        <f t="shared" si="523"/>
        <v>67.5</v>
      </c>
      <c r="CS495">
        <f t="shared" si="524"/>
        <v>32.5</v>
      </c>
      <c r="CT495">
        <f t="shared" si="525"/>
        <v>5.2113058839516242</v>
      </c>
      <c r="CU495">
        <f t="shared" si="526"/>
        <v>67.275097783572363</v>
      </c>
      <c r="CV495">
        <f t="shared" si="527"/>
        <v>32.724902216427644</v>
      </c>
      <c r="CW495">
        <f t="shared" si="528"/>
        <v>1.1142818317706211</v>
      </c>
      <c r="CX495">
        <f t="shared" si="529"/>
        <v>71.341463414634148</v>
      </c>
      <c r="CY495">
        <f t="shared" si="530"/>
        <v>28.658536585365852</v>
      </c>
      <c r="CZ495">
        <f t="shared" si="531"/>
        <v>4.6405761652398425</v>
      </c>
      <c r="DA495">
        <f t="shared" si="532"/>
        <v>74.084919472913612</v>
      </c>
      <c r="DB495">
        <f t="shared" si="533"/>
        <v>25.915080527086381</v>
      </c>
      <c r="DC495">
        <f t="shared" si="534"/>
        <v>0</v>
      </c>
      <c r="DD495" t="e">
        <f t="shared" si="535"/>
        <v>#DIV/0!</v>
      </c>
      <c r="DE495" t="e">
        <f t="shared" si="573"/>
        <v>#DIV/0!</v>
      </c>
      <c r="DF495">
        <f t="shared" si="536"/>
        <v>8.6017121891561352</v>
      </c>
      <c r="DG495">
        <f t="shared" si="537"/>
        <v>69.984202211690359</v>
      </c>
      <c r="DH495">
        <f t="shared" si="538"/>
        <v>30.015797788309641</v>
      </c>
      <c r="DI495">
        <f t="shared" si="539"/>
        <v>17.366490012229924</v>
      </c>
      <c r="DJ495">
        <f t="shared" si="540"/>
        <v>98.787167449139275</v>
      </c>
      <c r="DK495">
        <f t="shared" si="541"/>
        <v>1.2128325508607198</v>
      </c>
      <c r="DL495">
        <f t="shared" si="542"/>
        <v>2.3848348960456582</v>
      </c>
      <c r="DM495">
        <f t="shared" si="543"/>
        <v>84.045584045584036</v>
      </c>
      <c r="DN495">
        <f t="shared" si="544"/>
        <v>15.954415954415953</v>
      </c>
      <c r="DO495">
        <f t="shared" si="545"/>
        <v>0</v>
      </c>
      <c r="DP495" t="e">
        <f t="shared" si="546"/>
        <v>#DIV/0!</v>
      </c>
      <c r="DQ495" t="e">
        <f t="shared" si="547"/>
        <v>#DIV/0!</v>
      </c>
      <c r="DR495">
        <f t="shared" si="548"/>
        <v>0.27857045794265528</v>
      </c>
      <c r="DS495">
        <f t="shared" si="549"/>
        <v>100</v>
      </c>
      <c r="DT495">
        <f t="shared" si="550"/>
        <v>0</v>
      </c>
      <c r="DU495">
        <f t="shared" si="551"/>
        <v>1.0123658105720885</v>
      </c>
      <c r="DV495">
        <f t="shared" si="552"/>
        <v>95.302013422818789</v>
      </c>
      <c r="DW495">
        <f t="shared" si="553"/>
        <v>4.6979865771812079</v>
      </c>
      <c r="DX495">
        <f t="shared" si="554"/>
        <v>4.5454545454545459</v>
      </c>
      <c r="DY495">
        <f t="shared" si="555"/>
        <v>85.650224215246638</v>
      </c>
      <c r="DZ495">
        <f t="shared" si="556"/>
        <v>14.349775784753364</v>
      </c>
      <c r="EA495">
        <f t="shared" si="557"/>
        <v>5.5646147574398697</v>
      </c>
      <c r="EB495">
        <f t="shared" si="558"/>
        <v>51.648351648351657</v>
      </c>
      <c r="EC495">
        <f t="shared" si="559"/>
        <v>48.35164835164835</v>
      </c>
      <c r="ED495">
        <f t="shared" si="560"/>
        <v>5.4355211305883951E-2</v>
      </c>
      <c r="EE495">
        <f t="shared" si="561"/>
        <v>50</v>
      </c>
      <c r="EF495">
        <f t="shared" si="562"/>
        <v>50</v>
      </c>
      <c r="EG495">
        <f t="shared" si="563"/>
        <v>3.6825655659736376</v>
      </c>
      <c r="EH495">
        <f t="shared" si="564"/>
        <v>72.87822878228782</v>
      </c>
      <c r="EI495">
        <f t="shared" si="565"/>
        <v>27.121771217712176</v>
      </c>
    </row>
    <row r="496" spans="1:139" x14ac:dyDescent="0.25">
      <c r="A496" t="s">
        <v>1996</v>
      </c>
      <c r="B496">
        <v>495</v>
      </c>
      <c r="C496" t="s">
        <v>554</v>
      </c>
      <c r="E496">
        <v>191173</v>
      </c>
      <c r="F496">
        <v>124659</v>
      </c>
      <c r="G496">
        <v>66514</v>
      </c>
      <c r="H496">
        <v>102412</v>
      </c>
      <c r="I496">
        <v>92527</v>
      </c>
      <c r="J496">
        <v>9885</v>
      </c>
      <c r="K496">
        <f t="shared" si="502"/>
        <v>53.570326353616885</v>
      </c>
      <c r="L496">
        <f t="shared" si="503"/>
        <v>74.224083299240334</v>
      </c>
      <c r="M496">
        <f t="shared" si="504"/>
        <v>14.861532910364735</v>
      </c>
      <c r="N496">
        <f t="shared" si="566"/>
        <v>90.347810803421467</v>
      </c>
      <c r="O496">
        <f t="shared" si="567"/>
        <v>9.6521891965785258</v>
      </c>
      <c r="P496">
        <f t="shared" si="505"/>
        <v>3.4781080342147401</v>
      </c>
      <c r="Q496">
        <f t="shared" si="506"/>
        <v>72.006210209741056</v>
      </c>
      <c r="R496">
        <f t="shared" si="507"/>
        <v>5.3860875678631412</v>
      </c>
      <c r="S496">
        <f t="shared" si="568"/>
        <v>2.9254384251845487</v>
      </c>
      <c r="T496">
        <f t="shared" si="508"/>
        <v>16.204155762996521</v>
      </c>
      <c r="U496">
        <f t="shared" si="509"/>
        <v>96.521891965785272</v>
      </c>
      <c r="V496">
        <f t="shared" si="510"/>
        <v>9885000.0000000019</v>
      </c>
      <c r="W496">
        <v>1247</v>
      </c>
      <c r="X496">
        <v>1088</v>
      </c>
      <c r="Y496">
        <v>159</v>
      </c>
      <c r="Z496">
        <v>302</v>
      </c>
      <c r="AA496">
        <v>232</v>
      </c>
      <c r="AB496">
        <v>70</v>
      </c>
      <c r="AC496">
        <v>2013</v>
      </c>
      <c r="AD496">
        <v>1935</v>
      </c>
      <c r="AE496">
        <v>78</v>
      </c>
      <c r="AF496">
        <v>441</v>
      </c>
      <c r="AG496">
        <v>382</v>
      </c>
      <c r="AH496">
        <v>59</v>
      </c>
      <c r="AI496">
        <v>297</v>
      </c>
      <c r="AJ496">
        <v>248</v>
      </c>
      <c r="AK496">
        <v>49</v>
      </c>
      <c r="AL496">
        <v>73005</v>
      </c>
      <c r="AM496">
        <v>67637</v>
      </c>
      <c r="AN496">
        <v>5368</v>
      </c>
      <c r="AO496">
        <v>832</v>
      </c>
      <c r="AP496">
        <v>728</v>
      </c>
      <c r="AQ496">
        <v>104</v>
      </c>
      <c r="AR496">
        <v>2996</v>
      </c>
      <c r="AS496">
        <v>2600</v>
      </c>
      <c r="AT496">
        <v>396</v>
      </c>
      <c r="AU496">
        <v>0</v>
      </c>
      <c r="AV496">
        <v>0</v>
      </c>
      <c r="AW496">
        <v>0</v>
      </c>
      <c r="AX496">
        <v>5516</v>
      </c>
      <c r="AY496">
        <v>4850</v>
      </c>
      <c r="AZ496">
        <v>666</v>
      </c>
      <c r="BA496">
        <v>4122</v>
      </c>
      <c r="BB496">
        <v>4050</v>
      </c>
      <c r="BC496">
        <v>72</v>
      </c>
      <c r="BD496">
        <v>2259</v>
      </c>
      <c r="BE496">
        <v>2140</v>
      </c>
      <c r="BF496">
        <v>119</v>
      </c>
      <c r="BG496">
        <v>0</v>
      </c>
      <c r="BH496">
        <v>0</v>
      </c>
      <c r="BI496">
        <v>0</v>
      </c>
      <c r="BJ496">
        <v>279</v>
      </c>
      <c r="BK496">
        <v>256</v>
      </c>
      <c r="BL496">
        <v>23</v>
      </c>
      <c r="BM496">
        <v>572</v>
      </c>
      <c r="BN496">
        <v>477</v>
      </c>
      <c r="BO496">
        <v>95</v>
      </c>
      <c r="BP496">
        <v>2235</v>
      </c>
      <c r="BQ496">
        <v>1953</v>
      </c>
      <c r="BR496">
        <v>282</v>
      </c>
      <c r="BS496">
        <v>2185</v>
      </c>
      <c r="BT496">
        <v>903</v>
      </c>
      <c r="BU496">
        <v>1282</v>
      </c>
      <c r="BV496">
        <v>29</v>
      </c>
      <c r="BW496">
        <v>23</v>
      </c>
      <c r="BX496">
        <v>6</v>
      </c>
      <c r="BY496">
        <v>4082</v>
      </c>
      <c r="BZ496">
        <v>3025</v>
      </c>
      <c r="CA496">
        <v>1057</v>
      </c>
      <c r="CB496" t="str">
        <f t="shared" si="569"/>
        <v>CNonHHITotal</v>
      </c>
      <c r="CC496" t="str">
        <f t="shared" si="570"/>
        <v>CNonHHIMale</v>
      </c>
      <c r="CD496" t="str">
        <f t="shared" si="571"/>
        <v>CNonHHIFemale</v>
      </c>
      <c r="CE496">
        <f t="shared" si="511"/>
        <v>1.2176307463969065</v>
      </c>
      <c r="CF496">
        <f t="shared" si="512"/>
        <v>87.249398556535681</v>
      </c>
      <c r="CG496">
        <f t="shared" si="513"/>
        <v>12.750601443464316</v>
      </c>
      <c r="CH496">
        <f t="shared" si="514"/>
        <v>0.2948873178924345</v>
      </c>
      <c r="CI496">
        <f t="shared" si="515"/>
        <v>76.821192052980138</v>
      </c>
      <c r="CJ496">
        <f t="shared" si="516"/>
        <v>23.178807947019866</v>
      </c>
      <c r="CK496">
        <f t="shared" si="517"/>
        <v>1.9655899699253991</v>
      </c>
      <c r="CL496">
        <f t="shared" si="518"/>
        <v>96.125186289120705</v>
      </c>
      <c r="CM496">
        <f t="shared" si="519"/>
        <v>3.8748137108792844</v>
      </c>
      <c r="CN496">
        <f t="shared" si="520"/>
        <v>0.4306135999687537</v>
      </c>
      <c r="CO496">
        <f t="shared" si="521"/>
        <v>86.621315192743765</v>
      </c>
      <c r="CP496">
        <f t="shared" si="572"/>
        <v>13.378684807256235</v>
      </c>
      <c r="CQ496">
        <f t="shared" si="522"/>
        <v>0.29000507752997695</v>
      </c>
      <c r="CR496">
        <f t="shared" si="523"/>
        <v>83.501683501683502</v>
      </c>
      <c r="CS496">
        <f t="shared" si="524"/>
        <v>16.498316498316498</v>
      </c>
      <c r="CT496">
        <f t="shared" si="525"/>
        <v>71.285591532242321</v>
      </c>
      <c r="CU496">
        <f t="shared" si="526"/>
        <v>92.647078967194034</v>
      </c>
      <c r="CV496">
        <f t="shared" si="527"/>
        <v>7.3529210328059715</v>
      </c>
      <c r="CW496">
        <f t="shared" si="528"/>
        <v>0.81240479631293216</v>
      </c>
      <c r="CX496">
        <f t="shared" si="529"/>
        <v>87.5</v>
      </c>
      <c r="CY496">
        <f t="shared" si="530"/>
        <v>12.5</v>
      </c>
      <c r="CZ496">
        <f t="shared" si="531"/>
        <v>2.9254384251845487</v>
      </c>
      <c r="DA496">
        <f t="shared" si="532"/>
        <v>86.782376502002663</v>
      </c>
      <c r="DB496">
        <f t="shared" si="533"/>
        <v>13.21762349799733</v>
      </c>
      <c r="DC496">
        <f t="shared" si="534"/>
        <v>0</v>
      </c>
      <c r="DD496" t="e">
        <f t="shared" si="535"/>
        <v>#DIV/0!</v>
      </c>
      <c r="DE496" t="e">
        <f t="shared" si="573"/>
        <v>#DIV/0!</v>
      </c>
      <c r="DF496">
        <f t="shared" si="536"/>
        <v>5.3860875678631412</v>
      </c>
      <c r="DG496">
        <f t="shared" si="537"/>
        <v>87.926033357505446</v>
      </c>
      <c r="DH496">
        <f t="shared" si="538"/>
        <v>12.073966642494561</v>
      </c>
      <c r="DI496">
        <f t="shared" si="539"/>
        <v>4.0249189548099835</v>
      </c>
      <c r="DJ496">
        <f t="shared" si="540"/>
        <v>98.253275109170303</v>
      </c>
      <c r="DK496">
        <f t="shared" si="541"/>
        <v>1.7467248908296942</v>
      </c>
      <c r="DL496">
        <f t="shared" si="542"/>
        <v>2.2057961957583099</v>
      </c>
      <c r="DM496">
        <f t="shared" si="543"/>
        <v>94.732182381584778</v>
      </c>
      <c r="DN496">
        <f t="shared" si="544"/>
        <v>5.2678176184152274</v>
      </c>
      <c r="DO496">
        <f t="shared" si="545"/>
        <v>0</v>
      </c>
      <c r="DP496" t="e">
        <f t="shared" si="546"/>
        <v>#DIV/0!</v>
      </c>
      <c r="DQ496" t="e">
        <f t="shared" si="547"/>
        <v>#DIV/0!</v>
      </c>
      <c r="DR496">
        <f t="shared" si="548"/>
        <v>0.27242901222512989</v>
      </c>
      <c r="DS496">
        <f t="shared" si="549"/>
        <v>91.756272401433691</v>
      </c>
      <c r="DT496">
        <f t="shared" si="550"/>
        <v>8.2437275985663092</v>
      </c>
      <c r="DU496">
        <f t="shared" si="551"/>
        <v>0.55852829746514077</v>
      </c>
      <c r="DV496">
        <f t="shared" si="552"/>
        <v>83.391608391608401</v>
      </c>
      <c r="DW496">
        <f t="shared" si="553"/>
        <v>16.60839160839161</v>
      </c>
      <c r="DX496">
        <f t="shared" si="554"/>
        <v>2.1823614420185136</v>
      </c>
      <c r="DY496">
        <f t="shared" si="555"/>
        <v>87.382550335570471</v>
      </c>
      <c r="DZ496">
        <f t="shared" si="556"/>
        <v>12.617449664429531</v>
      </c>
      <c r="EA496">
        <f t="shared" si="557"/>
        <v>2.1335390383939381</v>
      </c>
      <c r="EB496">
        <f t="shared" si="558"/>
        <v>41.327231121281464</v>
      </c>
      <c r="EC496">
        <f t="shared" si="559"/>
        <v>58.672768878718543</v>
      </c>
      <c r="ED496">
        <f t="shared" si="560"/>
        <v>2.8316994102253641E-2</v>
      </c>
      <c r="EE496">
        <f t="shared" si="561"/>
        <v>79.310344827586206</v>
      </c>
      <c r="EF496">
        <f t="shared" si="562"/>
        <v>20.689655172413794</v>
      </c>
      <c r="EG496">
        <f t="shared" si="563"/>
        <v>3.9858610319103231</v>
      </c>
      <c r="EH496">
        <f t="shared" si="564"/>
        <v>74.105830475257221</v>
      </c>
      <c r="EI496">
        <f t="shared" si="565"/>
        <v>25.894169524742772</v>
      </c>
    </row>
    <row r="497" spans="1:139" x14ac:dyDescent="0.25">
      <c r="A497" t="s">
        <v>1992</v>
      </c>
      <c r="B497">
        <v>496</v>
      </c>
      <c r="C497" t="s">
        <v>555</v>
      </c>
      <c r="E497">
        <v>343709</v>
      </c>
      <c r="F497">
        <v>193760</v>
      </c>
      <c r="G497">
        <v>149949</v>
      </c>
      <c r="H497">
        <v>130223</v>
      </c>
      <c r="I497">
        <v>108987</v>
      </c>
      <c r="J497">
        <v>21236</v>
      </c>
      <c r="K497">
        <f t="shared" si="502"/>
        <v>37.887573499675597</v>
      </c>
      <c r="L497">
        <f t="shared" si="503"/>
        <v>56.248451692815863</v>
      </c>
      <c r="M497">
        <f t="shared" si="504"/>
        <v>14.162148463811027</v>
      </c>
      <c r="N497">
        <f t="shared" si="566"/>
        <v>83.692588866790047</v>
      </c>
      <c r="O497">
        <f t="shared" si="567"/>
        <v>16.307411133209957</v>
      </c>
      <c r="P497">
        <f t="shared" si="505"/>
        <v>23.167950362071217</v>
      </c>
      <c r="Q497">
        <f t="shared" si="506"/>
        <v>50.203113121338014</v>
      </c>
      <c r="R497">
        <f t="shared" si="507"/>
        <v>5.1027852222725629</v>
      </c>
      <c r="S497">
        <f t="shared" si="568"/>
        <v>3.239059152377076</v>
      </c>
      <c r="T497">
        <f t="shared" si="508"/>
        <v>18.287092141941134</v>
      </c>
      <c r="U497">
        <f t="shared" si="509"/>
        <v>76.83204963792879</v>
      </c>
      <c r="V497">
        <f t="shared" si="510"/>
        <v>10005300</v>
      </c>
      <c r="W497">
        <v>22707</v>
      </c>
      <c r="X497">
        <v>16486</v>
      </c>
      <c r="Y497">
        <v>6221</v>
      </c>
      <c r="Z497">
        <v>6184</v>
      </c>
      <c r="AA497">
        <v>3119</v>
      </c>
      <c r="AB497">
        <v>3065</v>
      </c>
      <c r="AC497">
        <v>1279</v>
      </c>
      <c r="AD497">
        <v>1121</v>
      </c>
      <c r="AE497">
        <v>158</v>
      </c>
      <c r="AF497">
        <v>361</v>
      </c>
      <c r="AG497">
        <v>359</v>
      </c>
      <c r="AH497">
        <v>2</v>
      </c>
      <c r="AI497">
        <v>1155</v>
      </c>
      <c r="AJ497">
        <v>1000</v>
      </c>
      <c r="AK497">
        <v>155</v>
      </c>
      <c r="AL497">
        <v>63860</v>
      </c>
      <c r="AM497">
        <v>59106</v>
      </c>
      <c r="AN497">
        <v>4754</v>
      </c>
      <c r="AO497">
        <v>883</v>
      </c>
      <c r="AP497">
        <v>791</v>
      </c>
      <c r="AQ497">
        <v>92</v>
      </c>
      <c r="AR497">
        <v>4218</v>
      </c>
      <c r="AS497">
        <v>3650</v>
      </c>
      <c r="AT497">
        <v>568</v>
      </c>
      <c r="AU497">
        <v>6</v>
      </c>
      <c r="AV497">
        <v>6</v>
      </c>
      <c r="AW497">
        <v>0</v>
      </c>
      <c r="AX497">
        <v>6639</v>
      </c>
      <c r="AY497">
        <v>6125</v>
      </c>
      <c r="AZ497">
        <v>514</v>
      </c>
      <c r="BA497">
        <v>4187</v>
      </c>
      <c r="BB497">
        <v>4099</v>
      </c>
      <c r="BC497">
        <v>88</v>
      </c>
      <c r="BD497">
        <v>1393</v>
      </c>
      <c r="BE497">
        <v>1251</v>
      </c>
      <c r="BF497">
        <v>142</v>
      </c>
      <c r="BG497">
        <v>4</v>
      </c>
      <c r="BH497">
        <v>0</v>
      </c>
      <c r="BI497">
        <v>4</v>
      </c>
      <c r="BJ497">
        <v>265</v>
      </c>
      <c r="BK497">
        <v>240</v>
      </c>
      <c r="BL497">
        <v>25</v>
      </c>
      <c r="BM497">
        <v>715</v>
      </c>
      <c r="BN497">
        <v>610</v>
      </c>
      <c r="BO497">
        <v>105</v>
      </c>
      <c r="BP497">
        <v>2523</v>
      </c>
      <c r="BQ497">
        <v>2136</v>
      </c>
      <c r="BR497">
        <v>387</v>
      </c>
      <c r="BS497">
        <v>4540</v>
      </c>
      <c r="BT497">
        <v>1838</v>
      </c>
      <c r="BU497">
        <v>2702</v>
      </c>
      <c r="BV497">
        <v>471</v>
      </c>
      <c r="BW497">
        <v>229</v>
      </c>
      <c r="BX497">
        <v>242</v>
      </c>
      <c r="BY497">
        <v>8833</v>
      </c>
      <c r="BZ497">
        <v>6821</v>
      </c>
      <c r="CA497">
        <v>2012</v>
      </c>
      <c r="CB497" t="str">
        <f t="shared" si="569"/>
        <v>CNonHHITotal</v>
      </c>
      <c r="CC497" t="str">
        <f t="shared" si="570"/>
        <v>CNonHHIMale</v>
      </c>
      <c r="CD497" t="str">
        <f t="shared" si="571"/>
        <v>CultivatorsFemale</v>
      </c>
      <c r="CE497">
        <f t="shared" si="511"/>
        <v>17.437011894980152</v>
      </c>
      <c r="CF497">
        <f t="shared" si="512"/>
        <v>72.603162020522305</v>
      </c>
      <c r="CG497">
        <f t="shared" si="513"/>
        <v>27.396837979477695</v>
      </c>
      <c r="CH497">
        <f t="shared" si="514"/>
        <v>4.74877709774771</v>
      </c>
      <c r="CI497">
        <f t="shared" si="515"/>
        <v>50.436610608020693</v>
      </c>
      <c r="CJ497">
        <f t="shared" si="516"/>
        <v>49.5633893919793</v>
      </c>
      <c r="CK497">
        <f t="shared" si="517"/>
        <v>0.98216136934335707</v>
      </c>
      <c r="CL497">
        <f t="shared" si="518"/>
        <v>87.646598905394839</v>
      </c>
      <c r="CM497">
        <f t="shared" si="519"/>
        <v>12.353401094605159</v>
      </c>
      <c r="CN497">
        <f t="shared" si="520"/>
        <v>0.2772167743025426</v>
      </c>
      <c r="CO497">
        <f t="shared" si="521"/>
        <v>99.445983379501385</v>
      </c>
      <c r="CP497">
        <f t="shared" si="572"/>
        <v>0.554016620498615</v>
      </c>
      <c r="CQ497">
        <f t="shared" si="522"/>
        <v>0.88694009506769156</v>
      </c>
      <c r="CR497">
        <f t="shared" si="523"/>
        <v>86.580086580086572</v>
      </c>
      <c r="CS497">
        <f t="shared" si="524"/>
        <v>13.419913419913421</v>
      </c>
      <c r="CT497">
        <f t="shared" si="525"/>
        <v>49.038956251967782</v>
      </c>
      <c r="CU497">
        <f t="shared" si="526"/>
        <v>92.555590353899149</v>
      </c>
      <c r="CV497">
        <f t="shared" si="527"/>
        <v>7.4444096461008451</v>
      </c>
      <c r="CW497">
        <f t="shared" si="528"/>
        <v>0.67806762246300578</v>
      </c>
      <c r="CX497">
        <f t="shared" si="529"/>
        <v>89.580973952434888</v>
      </c>
      <c r="CY497">
        <f t="shared" si="530"/>
        <v>10.419026047565119</v>
      </c>
      <c r="CZ497">
        <f t="shared" si="531"/>
        <v>3.239059152377076</v>
      </c>
      <c r="DA497">
        <f t="shared" si="532"/>
        <v>86.533902323376012</v>
      </c>
      <c r="DB497">
        <f t="shared" si="533"/>
        <v>13.466097676623992</v>
      </c>
      <c r="DC497">
        <f t="shared" si="534"/>
        <v>4.6074810133386575E-3</v>
      </c>
      <c r="DD497">
        <f t="shared" si="535"/>
        <v>100</v>
      </c>
      <c r="DE497">
        <f t="shared" si="573"/>
        <v>0</v>
      </c>
      <c r="DF497">
        <f t="shared" si="536"/>
        <v>5.0981777412592244</v>
      </c>
      <c r="DG497">
        <f t="shared" si="537"/>
        <v>92.257870161168853</v>
      </c>
      <c r="DH497">
        <f t="shared" si="538"/>
        <v>7.7421298388311497</v>
      </c>
      <c r="DI497">
        <f t="shared" si="539"/>
        <v>3.21525383380816</v>
      </c>
      <c r="DJ497">
        <f t="shared" si="540"/>
        <v>97.898256508239783</v>
      </c>
      <c r="DK497">
        <f t="shared" si="541"/>
        <v>2.1017434917602102</v>
      </c>
      <c r="DL497">
        <f t="shared" si="542"/>
        <v>1.0697035085967916</v>
      </c>
      <c r="DM497">
        <f t="shared" si="543"/>
        <v>89.806173725771714</v>
      </c>
      <c r="DN497">
        <f t="shared" si="544"/>
        <v>10.193826274228284</v>
      </c>
      <c r="DO497">
        <f t="shared" si="545"/>
        <v>3.0716540088924385E-3</v>
      </c>
      <c r="DP497">
        <f t="shared" si="546"/>
        <v>0</v>
      </c>
      <c r="DQ497">
        <f t="shared" si="547"/>
        <v>100</v>
      </c>
      <c r="DR497">
        <f t="shared" si="548"/>
        <v>0.20349707808912401</v>
      </c>
      <c r="DS497">
        <f t="shared" si="549"/>
        <v>90.566037735849065</v>
      </c>
      <c r="DT497">
        <f t="shared" si="550"/>
        <v>9.433962264150944</v>
      </c>
      <c r="DU497">
        <f t="shared" si="551"/>
        <v>0.54905815408952341</v>
      </c>
      <c r="DV497">
        <f t="shared" si="552"/>
        <v>85.314685314685306</v>
      </c>
      <c r="DW497">
        <f t="shared" si="553"/>
        <v>14.685314685314685</v>
      </c>
      <c r="DX497">
        <f t="shared" si="554"/>
        <v>1.9374457661089055</v>
      </c>
      <c r="DY497">
        <f t="shared" si="555"/>
        <v>84.661117717003563</v>
      </c>
      <c r="DZ497">
        <f t="shared" si="556"/>
        <v>15.338882282996433</v>
      </c>
      <c r="EA497">
        <f t="shared" si="557"/>
        <v>3.4863273000929174</v>
      </c>
      <c r="EB497">
        <f t="shared" si="558"/>
        <v>40.484581497797357</v>
      </c>
      <c r="EC497">
        <f t="shared" si="559"/>
        <v>59.515418502202643</v>
      </c>
      <c r="ED497">
        <f t="shared" si="560"/>
        <v>0.36168725954708458</v>
      </c>
      <c r="EE497">
        <f t="shared" si="561"/>
        <v>48.619957537154988</v>
      </c>
      <c r="EF497">
        <f t="shared" si="562"/>
        <v>51.380042462845012</v>
      </c>
      <c r="EG497">
        <f t="shared" si="563"/>
        <v>6.782979965136728</v>
      </c>
      <c r="EH497">
        <f t="shared" si="564"/>
        <v>77.221781954036004</v>
      </c>
      <c r="EI497">
        <f t="shared" si="565"/>
        <v>22.778218045964</v>
      </c>
    </row>
    <row r="498" spans="1:139" x14ac:dyDescent="0.25">
      <c r="A498" t="s">
        <v>2369</v>
      </c>
      <c r="B498">
        <v>497</v>
      </c>
      <c r="C498" t="s">
        <v>556</v>
      </c>
      <c r="E498">
        <v>1648295</v>
      </c>
      <c r="F498">
        <v>833170</v>
      </c>
      <c r="G498">
        <v>815125</v>
      </c>
      <c r="H498">
        <v>664070</v>
      </c>
      <c r="I498">
        <v>396105</v>
      </c>
      <c r="J498">
        <v>267965</v>
      </c>
      <c r="K498">
        <f t="shared" si="502"/>
        <v>40.2882979078381</v>
      </c>
      <c r="L498">
        <f t="shared" si="503"/>
        <v>47.541918215970327</v>
      </c>
      <c r="M498">
        <f t="shared" si="504"/>
        <v>32.874099064560653</v>
      </c>
      <c r="N498">
        <f t="shared" si="566"/>
        <v>59.648079268751786</v>
      </c>
      <c r="O498">
        <f t="shared" si="567"/>
        <v>40.351920731248214</v>
      </c>
      <c r="P498">
        <f t="shared" si="505"/>
        <v>82.175523664673904</v>
      </c>
      <c r="Q498">
        <f t="shared" si="506"/>
        <v>2.5396419052208348</v>
      </c>
      <c r="R498">
        <f t="shared" si="507"/>
        <v>3.0066107488668363</v>
      </c>
      <c r="S498">
        <f t="shared" si="568"/>
        <v>1.6191064195039679</v>
      </c>
      <c r="T498">
        <f t="shared" si="508"/>
        <v>10.659117261734455</v>
      </c>
      <c r="U498">
        <f t="shared" si="509"/>
        <v>17.824476335326093</v>
      </c>
      <c r="V498">
        <f t="shared" si="510"/>
        <v>11836699.999999998</v>
      </c>
      <c r="W498">
        <v>192433</v>
      </c>
      <c r="X498">
        <v>127705</v>
      </c>
      <c r="Y498">
        <v>64728</v>
      </c>
      <c r="Z498">
        <v>350630</v>
      </c>
      <c r="AA498">
        <v>175727</v>
      </c>
      <c r="AB498">
        <v>174903</v>
      </c>
      <c r="AC498">
        <v>2640</v>
      </c>
      <c r="AD498">
        <v>1958</v>
      </c>
      <c r="AE498">
        <v>682</v>
      </c>
      <c r="AF498">
        <v>460</v>
      </c>
      <c r="AG498">
        <v>369</v>
      </c>
      <c r="AH498">
        <v>91</v>
      </c>
      <c r="AI498">
        <v>5472</v>
      </c>
      <c r="AJ498">
        <v>4076</v>
      </c>
      <c r="AK498">
        <v>1396</v>
      </c>
      <c r="AL498">
        <v>10933</v>
      </c>
      <c r="AM498">
        <v>9381</v>
      </c>
      <c r="AN498">
        <v>1552</v>
      </c>
      <c r="AO498">
        <v>720</v>
      </c>
      <c r="AP498">
        <v>688</v>
      </c>
      <c r="AQ498">
        <v>32</v>
      </c>
      <c r="AR498">
        <v>10752</v>
      </c>
      <c r="AS498">
        <v>9453</v>
      </c>
      <c r="AT498">
        <v>1299</v>
      </c>
      <c r="AU498">
        <v>70</v>
      </c>
      <c r="AV498">
        <v>70</v>
      </c>
      <c r="AW498">
        <v>0</v>
      </c>
      <c r="AX498">
        <v>19896</v>
      </c>
      <c r="AY498">
        <v>18444</v>
      </c>
      <c r="AZ498">
        <v>1452</v>
      </c>
      <c r="BA498">
        <v>9476</v>
      </c>
      <c r="BB498">
        <v>9241</v>
      </c>
      <c r="BC498">
        <v>235</v>
      </c>
      <c r="BD498">
        <v>2290</v>
      </c>
      <c r="BE498">
        <v>2063</v>
      </c>
      <c r="BF498">
        <v>227</v>
      </c>
      <c r="BG498">
        <v>21</v>
      </c>
      <c r="BH498">
        <v>21</v>
      </c>
      <c r="BI498">
        <v>0</v>
      </c>
      <c r="BJ498">
        <v>441</v>
      </c>
      <c r="BK498">
        <v>415</v>
      </c>
      <c r="BL498">
        <v>26</v>
      </c>
      <c r="BM498">
        <v>2207</v>
      </c>
      <c r="BN498">
        <v>2044</v>
      </c>
      <c r="BO498">
        <v>163</v>
      </c>
      <c r="BP498">
        <v>8324</v>
      </c>
      <c r="BQ498">
        <v>7290</v>
      </c>
      <c r="BR498">
        <v>1034</v>
      </c>
      <c r="BS498">
        <v>17525</v>
      </c>
      <c r="BT498">
        <v>11360</v>
      </c>
      <c r="BU498">
        <v>6165</v>
      </c>
      <c r="BV498">
        <v>4924</v>
      </c>
      <c r="BW498">
        <v>2115</v>
      </c>
      <c r="BX498">
        <v>2809</v>
      </c>
      <c r="BY498">
        <v>24856</v>
      </c>
      <c r="BZ498">
        <v>13685</v>
      </c>
      <c r="CA498">
        <v>11171</v>
      </c>
      <c r="CB498" t="str">
        <f t="shared" si="569"/>
        <v>AgriculturalLabourersTotal</v>
      </c>
      <c r="CC498" t="str">
        <f t="shared" si="570"/>
        <v>AgriculturalLabourersMale</v>
      </c>
      <c r="CD498" t="str">
        <f t="shared" si="571"/>
        <v>AgriculturalLabourersFemale</v>
      </c>
      <c r="CE498">
        <f t="shared" si="511"/>
        <v>28.977818603460481</v>
      </c>
      <c r="CF498">
        <f t="shared" si="512"/>
        <v>66.363357636164281</v>
      </c>
      <c r="CG498">
        <f t="shared" si="513"/>
        <v>33.636642363835719</v>
      </c>
      <c r="CH498">
        <f t="shared" si="514"/>
        <v>52.800156609995931</v>
      </c>
      <c r="CI498">
        <f t="shared" si="515"/>
        <v>50.11750278070901</v>
      </c>
      <c r="CJ498">
        <f t="shared" si="516"/>
        <v>49.88249721929099</v>
      </c>
      <c r="CK498">
        <f t="shared" si="517"/>
        <v>0.3975484512174921</v>
      </c>
      <c r="CL498">
        <f t="shared" si="518"/>
        <v>74.166666666666671</v>
      </c>
      <c r="CM498">
        <f t="shared" si="519"/>
        <v>25.833333333333336</v>
      </c>
      <c r="CN498">
        <f t="shared" si="520"/>
        <v>6.9269805893956968E-2</v>
      </c>
      <c r="CO498">
        <f t="shared" si="521"/>
        <v>80.217391304347828</v>
      </c>
      <c r="CP498">
        <f t="shared" si="572"/>
        <v>19.782608695652172</v>
      </c>
      <c r="CQ498">
        <f t="shared" si="522"/>
        <v>0.82400951706898362</v>
      </c>
      <c r="CR498">
        <f t="shared" si="523"/>
        <v>74.488304093567251</v>
      </c>
      <c r="CS498">
        <f t="shared" si="524"/>
        <v>25.511695906432745</v>
      </c>
      <c r="CT498">
        <f t="shared" si="525"/>
        <v>1.6463625822578944</v>
      </c>
      <c r="CU498">
        <f t="shared" si="526"/>
        <v>85.804445257477354</v>
      </c>
      <c r="CV498">
        <f t="shared" si="527"/>
        <v>14.195554742522637</v>
      </c>
      <c r="CW498">
        <f t="shared" si="528"/>
        <v>0.10842230487749785</v>
      </c>
      <c r="CX498">
        <f t="shared" si="529"/>
        <v>95.555555555555557</v>
      </c>
      <c r="CY498">
        <f t="shared" si="530"/>
        <v>4.4444444444444446</v>
      </c>
      <c r="CZ498">
        <f t="shared" si="531"/>
        <v>1.6191064195039679</v>
      </c>
      <c r="DA498">
        <f t="shared" si="532"/>
        <v>87.918526785714292</v>
      </c>
      <c r="DB498">
        <f t="shared" si="533"/>
        <v>12.081473214285714</v>
      </c>
      <c r="DC498">
        <f t="shared" si="534"/>
        <v>1.0541057418645625E-2</v>
      </c>
      <c r="DD498">
        <f t="shared" si="535"/>
        <v>100</v>
      </c>
      <c r="DE498">
        <f t="shared" si="573"/>
        <v>0</v>
      </c>
      <c r="DF498">
        <f t="shared" si="536"/>
        <v>2.9960696914481906</v>
      </c>
      <c r="DG498">
        <f t="shared" si="537"/>
        <v>92.702050663449938</v>
      </c>
      <c r="DH498">
        <f t="shared" si="538"/>
        <v>7.2979493365500607</v>
      </c>
      <c r="DI498">
        <f t="shared" si="539"/>
        <v>1.4269580014155134</v>
      </c>
      <c r="DJ498">
        <f t="shared" si="540"/>
        <v>97.520050654284503</v>
      </c>
      <c r="DK498">
        <f t="shared" si="541"/>
        <v>2.4799493457154917</v>
      </c>
      <c r="DL498">
        <f t="shared" si="542"/>
        <v>0.34484316412426402</v>
      </c>
      <c r="DM498">
        <f t="shared" si="543"/>
        <v>90.08733624454149</v>
      </c>
      <c r="DN498">
        <f t="shared" si="544"/>
        <v>9.9126637554585155</v>
      </c>
      <c r="DO498">
        <f t="shared" si="545"/>
        <v>3.1623172255936874E-3</v>
      </c>
      <c r="DP498">
        <f t="shared" si="546"/>
        <v>100</v>
      </c>
      <c r="DQ498">
        <f t="shared" si="547"/>
        <v>0</v>
      </c>
      <c r="DR498">
        <f t="shared" si="548"/>
        <v>6.6408661737467428E-2</v>
      </c>
      <c r="DS498">
        <f t="shared" si="549"/>
        <v>94.104308390022666</v>
      </c>
      <c r="DT498">
        <f t="shared" si="550"/>
        <v>5.895691609977324</v>
      </c>
      <c r="DU498">
        <f t="shared" si="551"/>
        <v>0.33234448175644132</v>
      </c>
      <c r="DV498">
        <f t="shared" si="552"/>
        <v>92.614408699592204</v>
      </c>
      <c r="DW498">
        <f t="shared" si="553"/>
        <v>7.3855913004077927</v>
      </c>
      <c r="DX498">
        <f t="shared" si="554"/>
        <v>1.2534823136115167</v>
      </c>
      <c r="DY498">
        <f t="shared" si="555"/>
        <v>87.578087457952904</v>
      </c>
      <c r="DZ498">
        <f t="shared" si="556"/>
        <v>12.421912542047092</v>
      </c>
      <c r="EA498">
        <f t="shared" si="557"/>
        <v>2.6390290180252083</v>
      </c>
      <c r="EB498">
        <f t="shared" si="558"/>
        <v>64.82168330955777</v>
      </c>
      <c r="EC498">
        <f t="shared" si="559"/>
        <v>35.178316690442223</v>
      </c>
      <c r="ED498">
        <f t="shared" si="560"/>
        <v>0.74148809613444366</v>
      </c>
      <c r="EE498">
        <f t="shared" si="561"/>
        <v>42.952883834281074</v>
      </c>
      <c r="EF498">
        <f t="shared" si="562"/>
        <v>57.047116165718926</v>
      </c>
      <c r="EG498">
        <f t="shared" si="563"/>
        <v>3.742978902826509</v>
      </c>
      <c r="EH498">
        <f t="shared" si="564"/>
        <v>55.05712906340522</v>
      </c>
      <c r="EI498">
        <f t="shared" si="565"/>
        <v>44.942870936594787</v>
      </c>
    </row>
    <row r="499" spans="1:139" x14ac:dyDescent="0.25">
      <c r="A499" t="s">
        <v>2371</v>
      </c>
      <c r="B499">
        <v>498</v>
      </c>
      <c r="C499" t="s">
        <v>557</v>
      </c>
      <c r="E499">
        <v>2050862</v>
      </c>
      <c r="F499">
        <v>1054031</v>
      </c>
      <c r="G499">
        <v>996831</v>
      </c>
      <c r="H499">
        <v>825297</v>
      </c>
      <c r="I499">
        <v>525909</v>
      </c>
      <c r="J499">
        <v>299388</v>
      </c>
      <c r="K499">
        <f t="shared" si="502"/>
        <v>40.241469196854787</v>
      </c>
      <c r="L499">
        <f t="shared" si="503"/>
        <v>49.895022062918457</v>
      </c>
      <c r="M499">
        <f t="shared" si="504"/>
        <v>30.033977675252878</v>
      </c>
      <c r="N499">
        <f t="shared" si="566"/>
        <v>63.723604956761015</v>
      </c>
      <c r="O499">
        <f t="shared" si="567"/>
        <v>36.276395043238978</v>
      </c>
      <c r="P499">
        <f t="shared" si="505"/>
        <v>71.581624554554296</v>
      </c>
      <c r="Q499">
        <f t="shared" si="506"/>
        <v>5.1998250326852027</v>
      </c>
      <c r="R499">
        <f t="shared" si="507"/>
        <v>4.782036042782174</v>
      </c>
      <c r="S499">
        <f t="shared" si="568"/>
        <v>3.0830113280431166</v>
      </c>
      <c r="T499">
        <f t="shared" si="508"/>
        <v>15.353503041935209</v>
      </c>
      <c r="U499">
        <f t="shared" si="509"/>
        <v>28.418375445445704</v>
      </c>
      <c r="V499">
        <f t="shared" si="510"/>
        <v>23453600.000000004</v>
      </c>
      <c r="W499">
        <v>220641</v>
      </c>
      <c r="X499">
        <v>148256</v>
      </c>
      <c r="Y499">
        <v>72385</v>
      </c>
      <c r="Z499">
        <v>365828</v>
      </c>
      <c r="AA499">
        <v>185067</v>
      </c>
      <c r="AB499">
        <v>180761</v>
      </c>
      <c r="AC499">
        <v>4292</v>
      </c>
      <c r="AD499">
        <v>3188</v>
      </c>
      <c r="AE499">
        <v>1104</v>
      </c>
      <c r="AF499">
        <v>498</v>
      </c>
      <c r="AG499">
        <v>408</v>
      </c>
      <c r="AH499">
        <v>90</v>
      </c>
      <c r="AI499">
        <v>10108</v>
      </c>
      <c r="AJ499">
        <v>7582</v>
      </c>
      <c r="AK499">
        <v>2526</v>
      </c>
      <c r="AL499">
        <v>32308</v>
      </c>
      <c r="AM499">
        <v>28150</v>
      </c>
      <c r="AN499">
        <v>4158</v>
      </c>
      <c r="AO499">
        <v>1992</v>
      </c>
      <c r="AP499">
        <v>1872</v>
      </c>
      <c r="AQ499">
        <v>120</v>
      </c>
      <c r="AR499">
        <v>25444</v>
      </c>
      <c r="AS499">
        <v>23080</v>
      </c>
      <c r="AT499">
        <v>2364</v>
      </c>
      <c r="AU499">
        <v>164</v>
      </c>
      <c r="AV499">
        <v>152</v>
      </c>
      <c r="AW499">
        <v>12</v>
      </c>
      <c r="AX499">
        <v>39302</v>
      </c>
      <c r="AY499">
        <v>36158</v>
      </c>
      <c r="AZ499">
        <v>3144</v>
      </c>
      <c r="BA499">
        <v>21830</v>
      </c>
      <c r="BB499">
        <v>21060</v>
      </c>
      <c r="BC499">
        <v>770</v>
      </c>
      <c r="BD499">
        <v>4672</v>
      </c>
      <c r="BE499">
        <v>4238</v>
      </c>
      <c r="BF499">
        <v>434</v>
      </c>
      <c r="BG499">
        <v>50</v>
      </c>
      <c r="BH499">
        <v>50</v>
      </c>
      <c r="BI499">
        <v>0</v>
      </c>
      <c r="BJ499">
        <v>1288</v>
      </c>
      <c r="BK499">
        <v>1176</v>
      </c>
      <c r="BL499">
        <v>112</v>
      </c>
      <c r="BM499">
        <v>6000</v>
      </c>
      <c r="BN499">
        <v>5442</v>
      </c>
      <c r="BO499">
        <v>558</v>
      </c>
      <c r="BP499">
        <v>18652</v>
      </c>
      <c r="BQ499">
        <v>16718</v>
      </c>
      <c r="BR499">
        <v>1934</v>
      </c>
      <c r="BS499">
        <v>29352</v>
      </c>
      <c r="BT499">
        <v>19776</v>
      </c>
      <c r="BU499">
        <v>9576</v>
      </c>
      <c r="BV499">
        <v>6396</v>
      </c>
      <c r="BW499">
        <v>2824</v>
      </c>
      <c r="BX499">
        <v>3572</v>
      </c>
      <c r="BY499">
        <v>36480</v>
      </c>
      <c r="BZ499">
        <v>20712</v>
      </c>
      <c r="CA499">
        <v>15768</v>
      </c>
      <c r="CB499" t="str">
        <f t="shared" si="569"/>
        <v>AgriculturalLabourersTotal</v>
      </c>
      <c r="CC499" t="str">
        <f t="shared" si="570"/>
        <v>AgriculturalLabourersMale</v>
      </c>
      <c r="CD499" t="str">
        <f t="shared" si="571"/>
        <v>AgriculturalLabourersFemale</v>
      </c>
      <c r="CE499">
        <f t="shared" si="511"/>
        <v>26.734739130276736</v>
      </c>
      <c r="CF499">
        <f t="shared" si="512"/>
        <v>67.193314025951651</v>
      </c>
      <c r="CG499">
        <f t="shared" si="513"/>
        <v>32.806685974048335</v>
      </c>
      <c r="CH499">
        <f t="shared" si="514"/>
        <v>44.326830219908715</v>
      </c>
      <c r="CI499">
        <f t="shared" si="515"/>
        <v>50.588527942093009</v>
      </c>
      <c r="CJ499">
        <f t="shared" si="516"/>
        <v>49.411472057906998</v>
      </c>
      <c r="CK499">
        <f t="shared" si="517"/>
        <v>0.52005520436885144</v>
      </c>
      <c r="CL499">
        <f t="shared" si="518"/>
        <v>74.277726001863925</v>
      </c>
      <c r="CM499">
        <f t="shared" si="519"/>
        <v>25.722273998136068</v>
      </c>
      <c r="CN499">
        <f t="shared" si="520"/>
        <v>6.0341913274857419E-2</v>
      </c>
      <c r="CO499">
        <f t="shared" si="521"/>
        <v>81.92771084337349</v>
      </c>
      <c r="CP499">
        <f t="shared" si="572"/>
        <v>18.072289156626507</v>
      </c>
      <c r="CQ499">
        <f t="shared" si="522"/>
        <v>1.2247712035788327</v>
      </c>
      <c r="CR499">
        <f t="shared" si="523"/>
        <v>75.009893153937483</v>
      </c>
      <c r="CS499">
        <f t="shared" si="524"/>
        <v>24.990106846062524</v>
      </c>
      <c r="CT499">
        <f t="shared" si="525"/>
        <v>3.9147119158315125</v>
      </c>
      <c r="CU499">
        <f t="shared" si="526"/>
        <v>87.130122570261236</v>
      </c>
      <c r="CV499">
        <f t="shared" si="527"/>
        <v>12.869877429738763</v>
      </c>
      <c r="CW499">
        <f t="shared" si="528"/>
        <v>0.24136765309942967</v>
      </c>
      <c r="CX499">
        <f t="shared" si="529"/>
        <v>93.975903614457835</v>
      </c>
      <c r="CY499">
        <f t="shared" si="530"/>
        <v>6.024096385542169</v>
      </c>
      <c r="CZ499">
        <f t="shared" si="531"/>
        <v>3.0830113280431166</v>
      </c>
      <c r="DA499">
        <f t="shared" si="532"/>
        <v>90.709008017607289</v>
      </c>
      <c r="DB499">
        <f t="shared" si="533"/>
        <v>9.2909919823927059</v>
      </c>
      <c r="DC499">
        <f t="shared" si="534"/>
        <v>1.9871634090515296E-2</v>
      </c>
      <c r="DD499">
        <f t="shared" si="535"/>
        <v>92.682926829268297</v>
      </c>
      <c r="DE499">
        <f t="shared" si="573"/>
        <v>7.3170731707317067</v>
      </c>
      <c r="DF499">
        <f t="shared" si="536"/>
        <v>4.7621644086916586</v>
      </c>
      <c r="DG499">
        <f t="shared" si="537"/>
        <v>92.000407103964179</v>
      </c>
      <c r="DH499">
        <f t="shared" si="538"/>
        <v>7.9995928960358249</v>
      </c>
      <c r="DI499">
        <f t="shared" si="539"/>
        <v>2.6451083670484685</v>
      </c>
      <c r="DJ499">
        <f t="shared" si="540"/>
        <v>96.472743930371053</v>
      </c>
      <c r="DK499">
        <f t="shared" si="541"/>
        <v>3.5272560696289506</v>
      </c>
      <c r="DL499">
        <f t="shared" si="542"/>
        <v>0.56609923457858202</v>
      </c>
      <c r="DM499">
        <f t="shared" si="543"/>
        <v>90.710616438356169</v>
      </c>
      <c r="DN499">
        <f t="shared" si="544"/>
        <v>9.2893835616438345</v>
      </c>
      <c r="DO499">
        <f t="shared" si="545"/>
        <v>6.058425027596126E-3</v>
      </c>
      <c r="DP499">
        <f t="shared" si="546"/>
        <v>100</v>
      </c>
      <c r="DQ499">
        <f t="shared" si="547"/>
        <v>0</v>
      </c>
      <c r="DR499">
        <f t="shared" si="548"/>
        <v>0.15606502871087621</v>
      </c>
      <c r="DS499">
        <f t="shared" si="549"/>
        <v>91.304347826086953</v>
      </c>
      <c r="DT499">
        <f t="shared" si="550"/>
        <v>8.695652173913043</v>
      </c>
      <c r="DU499">
        <f t="shared" si="551"/>
        <v>0.72701100331153512</v>
      </c>
      <c r="DV499">
        <f t="shared" si="552"/>
        <v>90.7</v>
      </c>
      <c r="DW499">
        <f t="shared" si="553"/>
        <v>9.3000000000000007</v>
      </c>
      <c r="DX499">
        <f t="shared" si="554"/>
        <v>2.260034872294459</v>
      </c>
      <c r="DY499">
        <f t="shared" si="555"/>
        <v>89.631138751876477</v>
      </c>
      <c r="DZ499">
        <f t="shared" si="556"/>
        <v>10.368861248123526</v>
      </c>
      <c r="EA499">
        <f t="shared" si="557"/>
        <v>3.5565378282000299</v>
      </c>
      <c r="EB499">
        <f t="shared" si="558"/>
        <v>67.375306623058052</v>
      </c>
      <c r="EC499">
        <f t="shared" si="559"/>
        <v>32.624693376941941</v>
      </c>
      <c r="ED499">
        <f t="shared" si="560"/>
        <v>0.77499372953009649</v>
      </c>
      <c r="EE499">
        <f t="shared" si="561"/>
        <v>44.152595372107569</v>
      </c>
      <c r="EF499">
        <f t="shared" si="562"/>
        <v>55.847404627892431</v>
      </c>
      <c r="EG499">
        <f t="shared" si="563"/>
        <v>4.420226900134133</v>
      </c>
      <c r="EH499">
        <f t="shared" si="564"/>
        <v>56.776315789473685</v>
      </c>
      <c r="EI499">
        <f t="shared" si="565"/>
        <v>43.223684210526315</v>
      </c>
    </row>
    <row r="500" spans="1:139" x14ac:dyDescent="0.25">
      <c r="A500" t="s">
        <v>2373</v>
      </c>
      <c r="B500">
        <v>499</v>
      </c>
      <c r="C500" t="s">
        <v>558</v>
      </c>
      <c r="E500">
        <v>4229917</v>
      </c>
      <c r="F500">
        <v>2197365</v>
      </c>
      <c r="G500">
        <v>2032552</v>
      </c>
      <c r="H500">
        <v>1644545</v>
      </c>
      <c r="I500">
        <v>1083390</v>
      </c>
      <c r="J500">
        <v>561155</v>
      </c>
      <c r="K500">
        <f t="shared" si="502"/>
        <v>38.878895259646939</v>
      </c>
      <c r="L500">
        <f t="shared" si="503"/>
        <v>49.304052808704974</v>
      </c>
      <c r="M500">
        <f t="shared" si="504"/>
        <v>27.608395750760621</v>
      </c>
      <c r="N500">
        <f t="shared" si="566"/>
        <v>65.877795986123829</v>
      </c>
      <c r="O500">
        <f t="shared" si="567"/>
        <v>34.122204013876178</v>
      </c>
      <c r="P500">
        <f t="shared" si="505"/>
        <v>71.379378490707154</v>
      </c>
      <c r="Q500">
        <f t="shared" si="506"/>
        <v>5.116734415902271</v>
      </c>
      <c r="R500">
        <f t="shared" si="507"/>
        <v>4.9164966601704423</v>
      </c>
      <c r="S500">
        <f t="shared" si="568"/>
        <v>3.7055234122508054</v>
      </c>
      <c r="T500">
        <f t="shared" si="508"/>
        <v>14.881867020969327</v>
      </c>
      <c r="U500">
        <f t="shared" si="509"/>
        <v>28.620621509292846</v>
      </c>
      <c r="V500">
        <f t="shared" si="510"/>
        <v>47067900</v>
      </c>
      <c r="W500">
        <v>358786</v>
      </c>
      <c r="X500">
        <v>243593</v>
      </c>
      <c r="Y500">
        <v>115193</v>
      </c>
      <c r="Z500">
        <v>808872</v>
      </c>
      <c r="AA500">
        <v>443822</v>
      </c>
      <c r="AB500">
        <v>365050</v>
      </c>
      <c r="AC500">
        <v>6208</v>
      </c>
      <c r="AD500">
        <v>5042</v>
      </c>
      <c r="AE500">
        <v>1166</v>
      </c>
      <c r="AF500">
        <v>566</v>
      </c>
      <c r="AG500">
        <v>401</v>
      </c>
      <c r="AH500">
        <v>165</v>
      </c>
      <c r="AI500">
        <v>19251</v>
      </c>
      <c r="AJ500">
        <v>14638</v>
      </c>
      <c r="AK500">
        <v>4613</v>
      </c>
      <c r="AL500">
        <v>64330</v>
      </c>
      <c r="AM500">
        <v>57501</v>
      </c>
      <c r="AN500">
        <v>6829</v>
      </c>
      <c r="AO500">
        <v>6318</v>
      </c>
      <c r="AP500">
        <v>5922</v>
      </c>
      <c r="AQ500">
        <v>396</v>
      </c>
      <c r="AR500">
        <v>60939</v>
      </c>
      <c r="AS500">
        <v>56438</v>
      </c>
      <c r="AT500">
        <v>4501</v>
      </c>
      <c r="AU500">
        <v>315</v>
      </c>
      <c r="AV500">
        <v>308</v>
      </c>
      <c r="AW500">
        <v>7</v>
      </c>
      <c r="AX500">
        <v>80539</v>
      </c>
      <c r="AY500">
        <v>74472</v>
      </c>
      <c r="AZ500">
        <v>6067</v>
      </c>
      <c r="BA500">
        <v>50249</v>
      </c>
      <c r="BB500">
        <v>48081</v>
      </c>
      <c r="BC500">
        <v>2168</v>
      </c>
      <c r="BD500">
        <v>8834</v>
      </c>
      <c r="BE500">
        <v>8144</v>
      </c>
      <c r="BF500">
        <v>690</v>
      </c>
      <c r="BG500">
        <v>141</v>
      </c>
      <c r="BH500">
        <v>130</v>
      </c>
      <c r="BI500">
        <v>11</v>
      </c>
      <c r="BJ500">
        <v>3006</v>
      </c>
      <c r="BK500">
        <v>2692</v>
      </c>
      <c r="BL500">
        <v>314</v>
      </c>
      <c r="BM500">
        <v>12342</v>
      </c>
      <c r="BN500">
        <v>10965</v>
      </c>
      <c r="BO500">
        <v>1377</v>
      </c>
      <c r="BP500">
        <v>36939</v>
      </c>
      <c r="BQ500">
        <v>32860</v>
      </c>
      <c r="BR500">
        <v>4079</v>
      </c>
      <c r="BS500">
        <v>50793</v>
      </c>
      <c r="BT500">
        <v>33825</v>
      </c>
      <c r="BU500">
        <v>16968</v>
      </c>
      <c r="BV500">
        <v>11748</v>
      </c>
      <c r="BW500">
        <v>5375</v>
      </c>
      <c r="BX500">
        <v>6373</v>
      </c>
      <c r="BY500">
        <v>64369</v>
      </c>
      <c r="BZ500">
        <v>39181</v>
      </c>
      <c r="CA500">
        <v>25188</v>
      </c>
      <c r="CB500" t="str">
        <f t="shared" si="569"/>
        <v>AgriculturalLabourersTotal</v>
      </c>
      <c r="CC500" t="str">
        <f t="shared" si="570"/>
        <v>AgriculturalLabourersMale</v>
      </c>
      <c r="CD500" t="str">
        <f t="shared" si="571"/>
        <v>AgriculturalLabourersFemale</v>
      </c>
      <c r="CE500">
        <f t="shared" si="511"/>
        <v>21.816733503795881</v>
      </c>
      <c r="CF500">
        <f t="shared" si="512"/>
        <v>67.893674781067276</v>
      </c>
      <c r="CG500">
        <f t="shared" si="513"/>
        <v>32.106325218932739</v>
      </c>
      <c r="CH500">
        <f t="shared" si="514"/>
        <v>49.185154556427463</v>
      </c>
      <c r="CI500">
        <f t="shared" si="515"/>
        <v>54.869250017308055</v>
      </c>
      <c r="CJ500">
        <f t="shared" si="516"/>
        <v>45.130749982691945</v>
      </c>
      <c r="CK500">
        <f t="shared" si="517"/>
        <v>0.37749043048381165</v>
      </c>
      <c r="CL500">
        <f t="shared" si="518"/>
        <v>81.217783505154642</v>
      </c>
      <c r="CM500">
        <f t="shared" si="519"/>
        <v>18.782216494845361</v>
      </c>
      <c r="CN500">
        <f t="shared" si="520"/>
        <v>3.441681437722896E-2</v>
      </c>
      <c r="CO500">
        <f t="shared" si="521"/>
        <v>70.84805653710248</v>
      </c>
      <c r="CP500">
        <f t="shared" si="572"/>
        <v>29.151943462897528</v>
      </c>
      <c r="CQ500">
        <f t="shared" si="522"/>
        <v>1.1705973384735595</v>
      </c>
      <c r="CR500">
        <f t="shared" si="523"/>
        <v>76.037608435925407</v>
      </c>
      <c r="CS500">
        <f t="shared" si="524"/>
        <v>23.962391564074593</v>
      </c>
      <c r="CT500">
        <f t="shared" si="525"/>
        <v>3.9117202630514827</v>
      </c>
      <c r="CU500">
        <f t="shared" si="526"/>
        <v>89.384424063422969</v>
      </c>
      <c r="CV500">
        <f t="shared" si="527"/>
        <v>10.615575936577025</v>
      </c>
      <c r="CW500">
        <f t="shared" si="528"/>
        <v>0.38417921066313176</v>
      </c>
      <c r="CX500">
        <f t="shared" si="529"/>
        <v>93.732193732193736</v>
      </c>
      <c r="CY500">
        <f t="shared" si="530"/>
        <v>6.267806267806268</v>
      </c>
      <c r="CZ500">
        <f t="shared" si="531"/>
        <v>3.7055234122508054</v>
      </c>
      <c r="DA500">
        <f t="shared" si="532"/>
        <v>92.613925400810643</v>
      </c>
      <c r="DB500">
        <f t="shared" si="533"/>
        <v>7.3860745991893531</v>
      </c>
      <c r="DC500">
        <f t="shared" si="534"/>
        <v>1.9154234149871243E-2</v>
      </c>
      <c r="DD500">
        <f t="shared" si="535"/>
        <v>97.777777777777771</v>
      </c>
      <c r="DE500">
        <f t="shared" si="573"/>
        <v>2.2222222222222223</v>
      </c>
      <c r="DF500">
        <f t="shared" si="536"/>
        <v>4.8973424260205709</v>
      </c>
      <c r="DG500">
        <f t="shared" si="537"/>
        <v>92.467003563490977</v>
      </c>
      <c r="DH500">
        <f t="shared" si="538"/>
        <v>7.5329964365090207</v>
      </c>
      <c r="DI500">
        <f t="shared" si="539"/>
        <v>3.0554955930059684</v>
      </c>
      <c r="DJ500">
        <f t="shared" si="540"/>
        <v>95.685486278333897</v>
      </c>
      <c r="DK500">
        <f t="shared" si="541"/>
        <v>4.3145137216661027</v>
      </c>
      <c r="DL500">
        <f t="shared" si="542"/>
        <v>0.53716985549194463</v>
      </c>
      <c r="DM500">
        <f t="shared" si="543"/>
        <v>92.189268734435132</v>
      </c>
      <c r="DN500">
        <f t="shared" si="544"/>
        <v>7.8107312655648631</v>
      </c>
      <c r="DO500">
        <f t="shared" si="545"/>
        <v>8.5738000480376029E-3</v>
      </c>
      <c r="DP500">
        <f t="shared" si="546"/>
        <v>92.198581560283685</v>
      </c>
      <c r="DQ500">
        <f t="shared" si="547"/>
        <v>7.8014184397163122</v>
      </c>
      <c r="DR500">
        <f t="shared" si="548"/>
        <v>0.18278612017305698</v>
      </c>
      <c r="DS500">
        <f t="shared" si="549"/>
        <v>89.554224883566206</v>
      </c>
      <c r="DT500">
        <f t="shared" si="550"/>
        <v>10.445775116433799</v>
      </c>
      <c r="DU500">
        <f t="shared" si="551"/>
        <v>0.75048113611971701</v>
      </c>
      <c r="DV500">
        <f t="shared" si="552"/>
        <v>88.84297520661157</v>
      </c>
      <c r="DW500">
        <f t="shared" si="553"/>
        <v>11.15702479338843</v>
      </c>
      <c r="DX500">
        <f t="shared" si="554"/>
        <v>2.2461531913082342</v>
      </c>
      <c r="DY500">
        <f t="shared" si="555"/>
        <v>88.957470424212886</v>
      </c>
      <c r="DZ500">
        <f t="shared" si="556"/>
        <v>11.042529575787107</v>
      </c>
      <c r="EA500">
        <f t="shared" si="557"/>
        <v>3.0885746513473333</v>
      </c>
      <c r="EB500">
        <f t="shared" si="558"/>
        <v>66.593821983344156</v>
      </c>
      <c r="EC500">
        <f t="shared" si="559"/>
        <v>33.406178016655844</v>
      </c>
      <c r="ED500">
        <f t="shared" si="560"/>
        <v>0.71436172315138846</v>
      </c>
      <c r="EE500">
        <f t="shared" si="561"/>
        <v>45.752468505277491</v>
      </c>
      <c r="EF500">
        <f t="shared" si="562"/>
        <v>54.247531494722502</v>
      </c>
      <c r="EG500">
        <f t="shared" si="563"/>
        <v>3.9140917396605142</v>
      </c>
      <c r="EH500">
        <f t="shared" si="564"/>
        <v>60.869362581366801</v>
      </c>
      <c r="EI500">
        <f t="shared" si="565"/>
        <v>39.130637418633192</v>
      </c>
    </row>
    <row r="501" spans="1:139" x14ac:dyDescent="0.25">
      <c r="A501" t="s">
        <v>2375</v>
      </c>
      <c r="B501">
        <v>500</v>
      </c>
      <c r="C501" t="s">
        <v>559</v>
      </c>
      <c r="E501">
        <v>2586258</v>
      </c>
      <c r="F501">
        <v>1337560</v>
      </c>
      <c r="G501">
        <v>1248698</v>
      </c>
      <c r="H501">
        <v>1107866</v>
      </c>
      <c r="I501">
        <v>682862</v>
      </c>
      <c r="J501">
        <v>425004</v>
      </c>
      <c r="K501">
        <f t="shared" si="502"/>
        <v>42.836638881349039</v>
      </c>
      <c r="L501">
        <f t="shared" si="503"/>
        <v>51.052812584108374</v>
      </c>
      <c r="M501">
        <f t="shared" si="504"/>
        <v>34.035771659760805</v>
      </c>
      <c r="N501">
        <f t="shared" si="566"/>
        <v>61.637598770970492</v>
      </c>
      <c r="O501">
        <f t="shared" si="567"/>
        <v>38.362401229029501</v>
      </c>
      <c r="P501">
        <f t="shared" si="505"/>
        <v>81.812150566945817</v>
      </c>
      <c r="Q501">
        <f t="shared" si="506"/>
        <v>2.4577882162644222</v>
      </c>
      <c r="R501">
        <f t="shared" si="507"/>
        <v>3.279909303110665</v>
      </c>
      <c r="S501">
        <f t="shared" si="568"/>
        <v>1.9846262995705257</v>
      </c>
      <c r="T501">
        <f t="shared" si="508"/>
        <v>10.465525614108566</v>
      </c>
      <c r="U501">
        <f t="shared" si="509"/>
        <v>18.187849433054179</v>
      </c>
      <c r="V501">
        <f t="shared" si="510"/>
        <v>20149700</v>
      </c>
      <c r="W501">
        <v>363983</v>
      </c>
      <c r="X501">
        <v>223649</v>
      </c>
      <c r="Y501">
        <v>140334</v>
      </c>
      <c r="Z501">
        <v>537970</v>
      </c>
      <c r="AA501">
        <v>289944</v>
      </c>
      <c r="AB501">
        <v>248026</v>
      </c>
      <c r="AC501">
        <v>4416</v>
      </c>
      <c r="AD501">
        <v>3514</v>
      </c>
      <c r="AE501">
        <v>902</v>
      </c>
      <c r="AF501">
        <v>528</v>
      </c>
      <c r="AG501">
        <v>394</v>
      </c>
      <c r="AH501">
        <v>134</v>
      </c>
      <c r="AI501">
        <v>6523</v>
      </c>
      <c r="AJ501">
        <v>4907</v>
      </c>
      <c r="AK501">
        <v>1616</v>
      </c>
      <c r="AL501">
        <v>20178</v>
      </c>
      <c r="AM501">
        <v>17767</v>
      </c>
      <c r="AN501">
        <v>2411</v>
      </c>
      <c r="AO501">
        <v>2133</v>
      </c>
      <c r="AP501">
        <v>2029</v>
      </c>
      <c r="AQ501">
        <v>104</v>
      </c>
      <c r="AR501">
        <v>21987</v>
      </c>
      <c r="AS501">
        <v>20323</v>
      </c>
      <c r="AT501">
        <v>1664</v>
      </c>
      <c r="AU501">
        <v>80</v>
      </c>
      <c r="AV501">
        <v>80</v>
      </c>
      <c r="AW501">
        <v>0</v>
      </c>
      <c r="AX501">
        <v>36257</v>
      </c>
      <c r="AY501">
        <v>33948</v>
      </c>
      <c r="AZ501">
        <v>2309</v>
      </c>
      <c r="BA501">
        <v>17360</v>
      </c>
      <c r="BB501">
        <v>17010</v>
      </c>
      <c r="BC501">
        <v>350</v>
      </c>
      <c r="BD501">
        <v>4246</v>
      </c>
      <c r="BE501">
        <v>3976</v>
      </c>
      <c r="BF501">
        <v>270</v>
      </c>
      <c r="BG501">
        <v>48</v>
      </c>
      <c r="BH501">
        <v>44</v>
      </c>
      <c r="BI501">
        <v>4</v>
      </c>
      <c r="BJ501">
        <v>1177</v>
      </c>
      <c r="BK501">
        <v>1113</v>
      </c>
      <c r="BL501">
        <v>64</v>
      </c>
      <c r="BM501">
        <v>6462</v>
      </c>
      <c r="BN501">
        <v>5909</v>
      </c>
      <c r="BO501">
        <v>553</v>
      </c>
      <c r="BP501">
        <v>18193</v>
      </c>
      <c r="BQ501">
        <v>16091</v>
      </c>
      <c r="BR501">
        <v>2102</v>
      </c>
      <c r="BS501">
        <v>30085</v>
      </c>
      <c r="BT501">
        <v>21139</v>
      </c>
      <c r="BU501">
        <v>8946</v>
      </c>
      <c r="BV501">
        <v>4530</v>
      </c>
      <c r="BW501">
        <v>2257</v>
      </c>
      <c r="BX501">
        <v>2273</v>
      </c>
      <c r="BY501">
        <v>31710</v>
      </c>
      <c r="BZ501">
        <v>18768</v>
      </c>
      <c r="CA501">
        <v>12942</v>
      </c>
      <c r="CB501" t="str">
        <f t="shared" si="569"/>
        <v>AgriculturalLabourersTotal</v>
      </c>
      <c r="CC501" t="str">
        <f t="shared" si="570"/>
        <v>AgriculturalLabourersMale</v>
      </c>
      <c r="CD501" t="str">
        <f t="shared" si="571"/>
        <v>AgriculturalLabourersFemale</v>
      </c>
      <c r="CE501">
        <f t="shared" si="511"/>
        <v>32.854424632581917</v>
      </c>
      <c r="CF501">
        <f t="shared" si="512"/>
        <v>61.444902646552165</v>
      </c>
      <c r="CG501">
        <f t="shared" si="513"/>
        <v>38.555097353447827</v>
      </c>
      <c r="CH501">
        <f t="shared" si="514"/>
        <v>48.559121771044509</v>
      </c>
      <c r="CI501">
        <f t="shared" si="515"/>
        <v>53.895942152908148</v>
      </c>
      <c r="CJ501">
        <f t="shared" si="516"/>
        <v>46.104057847091845</v>
      </c>
      <c r="CK501">
        <f t="shared" si="517"/>
        <v>0.39860416331939064</v>
      </c>
      <c r="CL501">
        <f t="shared" si="518"/>
        <v>79.574275362318829</v>
      </c>
      <c r="CM501">
        <f t="shared" si="519"/>
        <v>20.42572463768116</v>
      </c>
      <c r="CN501">
        <f t="shared" si="520"/>
        <v>4.7659193440361923E-2</v>
      </c>
      <c r="CO501">
        <f t="shared" si="521"/>
        <v>74.621212121212125</v>
      </c>
      <c r="CP501">
        <f t="shared" si="572"/>
        <v>25.378787878787879</v>
      </c>
      <c r="CQ501">
        <f t="shared" si="522"/>
        <v>0.58878961896113791</v>
      </c>
      <c r="CR501">
        <f t="shared" si="523"/>
        <v>75.226122949563077</v>
      </c>
      <c r="CS501">
        <f t="shared" si="524"/>
        <v>24.773877050436916</v>
      </c>
      <c r="CT501">
        <f t="shared" si="525"/>
        <v>1.8213394038629223</v>
      </c>
      <c r="CU501">
        <f t="shared" si="526"/>
        <v>88.051343046882749</v>
      </c>
      <c r="CV501">
        <f t="shared" si="527"/>
        <v>11.948656953117256</v>
      </c>
      <c r="CW501">
        <f t="shared" si="528"/>
        <v>0.19253230986418934</v>
      </c>
      <c r="CX501">
        <f t="shared" si="529"/>
        <v>95.124238162212848</v>
      </c>
      <c r="CY501">
        <f t="shared" si="530"/>
        <v>4.8757618377871541</v>
      </c>
      <c r="CZ501">
        <f t="shared" si="531"/>
        <v>1.9846262995705257</v>
      </c>
      <c r="DA501">
        <f t="shared" si="532"/>
        <v>92.431891572292727</v>
      </c>
      <c r="DB501">
        <f t="shared" si="533"/>
        <v>7.5681084277072816</v>
      </c>
      <c r="DC501">
        <f t="shared" si="534"/>
        <v>7.2210899152063517E-3</v>
      </c>
      <c r="DD501">
        <f t="shared" si="535"/>
        <v>100</v>
      </c>
      <c r="DE501">
        <f t="shared" si="573"/>
        <v>0</v>
      </c>
      <c r="DF501">
        <f t="shared" si="536"/>
        <v>3.2726882131954587</v>
      </c>
      <c r="DG501">
        <f t="shared" si="537"/>
        <v>93.631574592492484</v>
      </c>
      <c r="DH501">
        <f t="shared" si="538"/>
        <v>6.368425407507516</v>
      </c>
      <c r="DI501">
        <f t="shared" si="539"/>
        <v>1.5669765115997782</v>
      </c>
      <c r="DJ501">
        <f t="shared" si="540"/>
        <v>97.983870967741936</v>
      </c>
      <c r="DK501">
        <f t="shared" si="541"/>
        <v>2.0161290322580645</v>
      </c>
      <c r="DL501">
        <f t="shared" si="542"/>
        <v>0.38325934724957711</v>
      </c>
      <c r="DM501">
        <f t="shared" si="543"/>
        <v>93.64107395195478</v>
      </c>
      <c r="DN501">
        <f t="shared" si="544"/>
        <v>6.3589260480452188</v>
      </c>
      <c r="DO501">
        <f t="shared" si="545"/>
        <v>4.3326539491238113E-3</v>
      </c>
      <c r="DP501">
        <f t="shared" si="546"/>
        <v>91.666666666666657</v>
      </c>
      <c r="DQ501">
        <f t="shared" si="547"/>
        <v>8.3333333333333321</v>
      </c>
      <c r="DR501">
        <f t="shared" si="548"/>
        <v>0.10624028537747346</v>
      </c>
      <c r="DS501">
        <f t="shared" si="549"/>
        <v>94.562446898895502</v>
      </c>
      <c r="DT501">
        <f t="shared" si="550"/>
        <v>5.4375531011045029</v>
      </c>
      <c r="DU501">
        <f t="shared" si="551"/>
        <v>0.58328353790079301</v>
      </c>
      <c r="DV501">
        <f t="shared" si="552"/>
        <v>91.442277932528626</v>
      </c>
      <c r="DW501">
        <f t="shared" si="553"/>
        <v>8.5577220674713708</v>
      </c>
      <c r="DX501">
        <f t="shared" si="554"/>
        <v>1.6421661103418645</v>
      </c>
      <c r="DY501">
        <f t="shared" si="555"/>
        <v>88.446105645028311</v>
      </c>
      <c r="DZ501">
        <f t="shared" si="556"/>
        <v>11.553894354971693</v>
      </c>
      <c r="EA501">
        <f t="shared" si="557"/>
        <v>2.7155811262372884</v>
      </c>
      <c r="EB501">
        <f t="shared" si="558"/>
        <v>70.264251288017292</v>
      </c>
      <c r="EC501">
        <f t="shared" si="559"/>
        <v>29.735748711982719</v>
      </c>
      <c r="ED501">
        <f t="shared" si="560"/>
        <v>0.40889421644855972</v>
      </c>
      <c r="EE501">
        <f t="shared" si="561"/>
        <v>49.823399558498899</v>
      </c>
      <c r="EF501">
        <f t="shared" si="562"/>
        <v>50.176600441501108</v>
      </c>
      <c r="EG501">
        <f t="shared" si="563"/>
        <v>2.8622595151399177</v>
      </c>
      <c r="EH501">
        <f t="shared" si="564"/>
        <v>59.18637653736991</v>
      </c>
      <c r="EI501">
        <f t="shared" si="565"/>
        <v>40.813623462630083</v>
      </c>
    </row>
    <row r="502" spans="1:139" x14ac:dyDescent="0.25">
      <c r="A502" t="s">
        <v>2377</v>
      </c>
      <c r="B502">
        <v>501</v>
      </c>
      <c r="C502" t="s">
        <v>560</v>
      </c>
      <c r="E502">
        <v>1813906</v>
      </c>
      <c r="F502">
        <v>932334</v>
      </c>
      <c r="G502">
        <v>881572</v>
      </c>
      <c r="H502">
        <v>691551</v>
      </c>
      <c r="I502">
        <v>481085</v>
      </c>
      <c r="J502">
        <v>210466</v>
      </c>
      <c r="K502">
        <f t="shared" si="502"/>
        <v>38.124963476607938</v>
      </c>
      <c r="L502">
        <f t="shared" si="503"/>
        <v>51.600070361050868</v>
      </c>
      <c r="M502">
        <f t="shared" si="504"/>
        <v>23.873943364807413</v>
      </c>
      <c r="N502">
        <f t="shared" si="566"/>
        <v>69.56609129333917</v>
      </c>
      <c r="O502">
        <f t="shared" si="567"/>
        <v>30.433908706660823</v>
      </c>
      <c r="P502">
        <f t="shared" si="505"/>
        <v>67.013857257093122</v>
      </c>
      <c r="Q502">
        <f t="shared" si="506"/>
        <v>4.6106505521646266</v>
      </c>
      <c r="R502">
        <f t="shared" si="507"/>
        <v>6.4881693468739101</v>
      </c>
      <c r="S502">
        <f t="shared" si="568"/>
        <v>4.0251550500252327</v>
      </c>
      <c r="T502">
        <f t="shared" si="508"/>
        <v>17.862167793843113</v>
      </c>
      <c r="U502">
        <f t="shared" si="509"/>
        <v>32.986142742906878</v>
      </c>
      <c r="V502">
        <f t="shared" si="510"/>
        <v>22811599.999999996</v>
      </c>
      <c r="W502">
        <v>120136</v>
      </c>
      <c r="X502">
        <v>89372</v>
      </c>
      <c r="Y502">
        <v>30764</v>
      </c>
      <c r="Z502">
        <v>340583</v>
      </c>
      <c r="AA502">
        <v>201264</v>
      </c>
      <c r="AB502">
        <v>139319</v>
      </c>
      <c r="AC502">
        <v>2716</v>
      </c>
      <c r="AD502">
        <v>2425</v>
      </c>
      <c r="AE502">
        <v>291</v>
      </c>
      <c r="AF502">
        <v>317</v>
      </c>
      <c r="AG502">
        <v>253</v>
      </c>
      <c r="AH502">
        <v>64</v>
      </c>
      <c r="AI502">
        <v>5280</v>
      </c>
      <c r="AJ502">
        <v>3975</v>
      </c>
      <c r="AK502">
        <v>1305</v>
      </c>
      <c r="AL502">
        <v>26288</v>
      </c>
      <c r="AM502">
        <v>23038</v>
      </c>
      <c r="AN502">
        <v>3250</v>
      </c>
      <c r="AO502">
        <v>2829</v>
      </c>
      <c r="AP502">
        <v>2680</v>
      </c>
      <c r="AQ502">
        <v>149</v>
      </c>
      <c r="AR502">
        <v>27836</v>
      </c>
      <c r="AS502">
        <v>26169</v>
      </c>
      <c r="AT502">
        <v>1667</v>
      </c>
      <c r="AU502">
        <v>45</v>
      </c>
      <c r="AV502">
        <v>43</v>
      </c>
      <c r="AW502">
        <v>2</v>
      </c>
      <c r="AX502">
        <v>44824</v>
      </c>
      <c r="AY502">
        <v>42546</v>
      </c>
      <c r="AZ502">
        <v>2278</v>
      </c>
      <c r="BA502">
        <v>23710</v>
      </c>
      <c r="BB502">
        <v>23144</v>
      </c>
      <c r="BC502">
        <v>566</v>
      </c>
      <c r="BD502">
        <v>5236</v>
      </c>
      <c r="BE502">
        <v>4756</v>
      </c>
      <c r="BF502">
        <v>480</v>
      </c>
      <c r="BG502">
        <v>68</v>
      </c>
      <c r="BH502">
        <v>54</v>
      </c>
      <c r="BI502">
        <v>14</v>
      </c>
      <c r="BJ502">
        <v>2068</v>
      </c>
      <c r="BK502">
        <v>1861</v>
      </c>
      <c r="BL502">
        <v>207</v>
      </c>
      <c r="BM502">
        <v>7722</v>
      </c>
      <c r="BN502">
        <v>6734</v>
      </c>
      <c r="BO502">
        <v>988</v>
      </c>
      <c r="BP502">
        <v>19478</v>
      </c>
      <c r="BQ502">
        <v>17298</v>
      </c>
      <c r="BR502">
        <v>2180</v>
      </c>
      <c r="BS502">
        <v>27451</v>
      </c>
      <c r="BT502">
        <v>16995</v>
      </c>
      <c r="BU502">
        <v>10456</v>
      </c>
      <c r="BV502">
        <v>2540</v>
      </c>
      <c r="BW502">
        <v>1357</v>
      </c>
      <c r="BX502">
        <v>1183</v>
      </c>
      <c r="BY502">
        <v>32424</v>
      </c>
      <c r="BZ502">
        <v>17121</v>
      </c>
      <c r="CA502">
        <v>15303</v>
      </c>
      <c r="CB502" t="str">
        <f t="shared" si="569"/>
        <v>AgriculturalLabourersTotal</v>
      </c>
      <c r="CC502" t="str">
        <f t="shared" si="570"/>
        <v>AgriculturalLabourersMale</v>
      </c>
      <c r="CD502" t="str">
        <f t="shared" si="571"/>
        <v>AgriculturalLabourersFemale</v>
      </c>
      <c r="CE502">
        <f t="shared" si="511"/>
        <v>17.371965335889904</v>
      </c>
      <c r="CF502">
        <f t="shared" si="512"/>
        <v>74.392355330625293</v>
      </c>
      <c r="CG502">
        <f t="shared" si="513"/>
        <v>25.607644669374707</v>
      </c>
      <c r="CH502">
        <f t="shared" si="514"/>
        <v>49.249151544860752</v>
      </c>
      <c r="CI502">
        <f t="shared" si="515"/>
        <v>59.093965347653878</v>
      </c>
      <c r="CJ502">
        <f t="shared" si="516"/>
        <v>40.906034652346122</v>
      </c>
      <c r="CK502">
        <f t="shared" si="517"/>
        <v>0.3927403763424534</v>
      </c>
      <c r="CL502">
        <f t="shared" si="518"/>
        <v>89.285714285714292</v>
      </c>
      <c r="CM502">
        <f t="shared" si="519"/>
        <v>10.714285714285714</v>
      </c>
      <c r="CN502">
        <f t="shared" si="520"/>
        <v>4.583899090594909E-2</v>
      </c>
      <c r="CO502">
        <f t="shared" si="521"/>
        <v>79.810725552050471</v>
      </c>
      <c r="CP502">
        <f t="shared" si="572"/>
        <v>20.189274447949526</v>
      </c>
      <c r="CQ502">
        <f t="shared" si="522"/>
        <v>0.76350117344924662</v>
      </c>
      <c r="CR502">
        <f t="shared" si="523"/>
        <v>75.284090909090907</v>
      </c>
      <c r="CS502">
        <f t="shared" si="524"/>
        <v>24.71590909090909</v>
      </c>
      <c r="CT502">
        <f t="shared" si="525"/>
        <v>3.8013103878094312</v>
      </c>
      <c r="CU502">
        <f t="shared" si="526"/>
        <v>87.636944613511872</v>
      </c>
      <c r="CV502">
        <f t="shared" si="527"/>
        <v>12.363055386488131</v>
      </c>
      <c r="CW502">
        <f t="shared" si="528"/>
        <v>0.40908045827422701</v>
      </c>
      <c r="CX502">
        <f t="shared" si="529"/>
        <v>94.733121244255926</v>
      </c>
      <c r="CY502">
        <f t="shared" si="530"/>
        <v>5.266878755744079</v>
      </c>
      <c r="CZ502">
        <f t="shared" si="531"/>
        <v>4.0251550500252327</v>
      </c>
      <c r="DA502">
        <f t="shared" si="532"/>
        <v>94.011352205776689</v>
      </c>
      <c r="DB502">
        <f t="shared" si="533"/>
        <v>5.9886477942233078</v>
      </c>
      <c r="DC502">
        <f t="shared" si="534"/>
        <v>6.5071122737151701E-3</v>
      </c>
      <c r="DD502">
        <f t="shared" si="535"/>
        <v>95.555555555555557</v>
      </c>
      <c r="DE502">
        <f t="shared" si="573"/>
        <v>4.4444444444444446</v>
      </c>
      <c r="DF502">
        <f t="shared" si="536"/>
        <v>6.4816622346001953</v>
      </c>
      <c r="DG502">
        <f t="shared" si="537"/>
        <v>94.917901124397645</v>
      </c>
      <c r="DH502">
        <f t="shared" si="538"/>
        <v>5.0820988756023562</v>
      </c>
      <c r="DI502">
        <f t="shared" si="539"/>
        <v>3.4285251557730376</v>
      </c>
      <c r="DJ502">
        <f t="shared" si="540"/>
        <v>97.61282159426402</v>
      </c>
      <c r="DK502">
        <f t="shared" si="541"/>
        <v>2.3871784057359764</v>
      </c>
      <c r="DL502">
        <f t="shared" si="542"/>
        <v>0.75713866367050298</v>
      </c>
      <c r="DM502">
        <f t="shared" si="543"/>
        <v>90.83269671504965</v>
      </c>
      <c r="DN502">
        <f t="shared" si="544"/>
        <v>9.1673032849503446</v>
      </c>
      <c r="DO502">
        <f t="shared" si="545"/>
        <v>9.8329696580584797E-3</v>
      </c>
      <c r="DP502">
        <f t="shared" si="546"/>
        <v>79.411764705882348</v>
      </c>
      <c r="DQ502">
        <f t="shared" si="547"/>
        <v>20.588235294117645</v>
      </c>
      <c r="DR502">
        <f t="shared" si="548"/>
        <v>0.29903795960095497</v>
      </c>
      <c r="DS502">
        <f t="shared" si="549"/>
        <v>89.990328820116048</v>
      </c>
      <c r="DT502">
        <f t="shared" si="550"/>
        <v>10.009671179883945</v>
      </c>
      <c r="DU502">
        <f t="shared" si="551"/>
        <v>1.1166204661695232</v>
      </c>
      <c r="DV502">
        <f t="shared" si="552"/>
        <v>87.205387205387211</v>
      </c>
      <c r="DW502">
        <f t="shared" si="553"/>
        <v>12.794612794612794</v>
      </c>
      <c r="DX502">
        <f t="shared" si="554"/>
        <v>2.8165673970538685</v>
      </c>
      <c r="DY502">
        <f t="shared" si="555"/>
        <v>88.807885819899369</v>
      </c>
      <c r="DZ502">
        <f t="shared" si="556"/>
        <v>11.192114180100626</v>
      </c>
      <c r="EA502">
        <f t="shared" si="557"/>
        <v>3.9694830894612254</v>
      </c>
      <c r="EB502">
        <f t="shared" si="558"/>
        <v>61.910312921205055</v>
      </c>
      <c r="EC502">
        <f t="shared" si="559"/>
        <v>38.089687078794945</v>
      </c>
      <c r="ED502">
        <f t="shared" si="560"/>
        <v>0.3672903372274785</v>
      </c>
      <c r="EE502">
        <f t="shared" si="561"/>
        <v>53.425196850393696</v>
      </c>
      <c r="EF502">
        <f t="shared" si="562"/>
        <v>46.574803149606296</v>
      </c>
      <c r="EG502">
        <f t="shared" si="563"/>
        <v>4.6885912969542378</v>
      </c>
      <c r="EH502">
        <f t="shared" si="564"/>
        <v>52.803478904515174</v>
      </c>
      <c r="EI502">
        <f t="shared" si="565"/>
        <v>47.196521095484826</v>
      </c>
    </row>
    <row r="503" spans="1:139" x14ac:dyDescent="0.25">
      <c r="A503" t="s">
        <v>2379</v>
      </c>
      <c r="B503">
        <v>502</v>
      </c>
      <c r="C503" t="s">
        <v>561</v>
      </c>
      <c r="E503">
        <v>1197160</v>
      </c>
      <c r="F503">
        <v>620302</v>
      </c>
      <c r="G503">
        <v>576858</v>
      </c>
      <c r="H503">
        <v>502523</v>
      </c>
      <c r="I503">
        <v>309156</v>
      </c>
      <c r="J503">
        <v>193367</v>
      </c>
      <c r="K503">
        <f t="shared" si="502"/>
        <v>41.976260483143442</v>
      </c>
      <c r="L503">
        <f t="shared" si="503"/>
        <v>49.839594262149731</v>
      </c>
      <c r="M503">
        <f t="shared" si="504"/>
        <v>33.520727804763048</v>
      </c>
      <c r="N503">
        <f t="shared" si="566"/>
        <v>61.520766213685739</v>
      </c>
      <c r="O503">
        <f t="shared" si="567"/>
        <v>38.479233786314261</v>
      </c>
      <c r="P503">
        <f t="shared" si="505"/>
        <v>83.721541103591278</v>
      </c>
      <c r="Q503">
        <f t="shared" si="506"/>
        <v>1.8484726072239481</v>
      </c>
      <c r="R503">
        <f t="shared" si="507"/>
        <v>2.8822561355400649</v>
      </c>
      <c r="S503">
        <f t="shared" si="568"/>
        <v>1.704001607886604</v>
      </c>
      <c r="T503">
        <f t="shared" si="508"/>
        <v>9.8437285457581041</v>
      </c>
      <c r="U503">
        <f t="shared" si="509"/>
        <v>16.278458896408722</v>
      </c>
      <c r="V503">
        <f t="shared" si="510"/>
        <v>8180300</v>
      </c>
      <c r="W503">
        <v>154583</v>
      </c>
      <c r="X503">
        <v>98272</v>
      </c>
      <c r="Y503">
        <v>56311</v>
      </c>
      <c r="Z503">
        <v>265060</v>
      </c>
      <c r="AA503">
        <v>144017</v>
      </c>
      <c r="AB503">
        <v>121043</v>
      </c>
      <c r="AC503">
        <v>1077</v>
      </c>
      <c r="AD503">
        <v>873</v>
      </c>
      <c r="AE503">
        <v>204</v>
      </c>
      <c r="AF503">
        <v>165</v>
      </c>
      <c r="AG503">
        <v>112</v>
      </c>
      <c r="AH503">
        <v>53</v>
      </c>
      <c r="AI503">
        <v>3000</v>
      </c>
      <c r="AJ503">
        <v>2160</v>
      </c>
      <c r="AK503">
        <v>840</v>
      </c>
      <c r="AL503">
        <v>6124</v>
      </c>
      <c r="AM503">
        <v>5313</v>
      </c>
      <c r="AN503">
        <v>811</v>
      </c>
      <c r="AO503">
        <v>872</v>
      </c>
      <c r="AP503">
        <v>834</v>
      </c>
      <c r="AQ503">
        <v>38</v>
      </c>
      <c r="AR503">
        <v>8563</v>
      </c>
      <c r="AS503">
        <v>7791</v>
      </c>
      <c r="AT503">
        <v>772</v>
      </c>
      <c r="AU503">
        <v>34</v>
      </c>
      <c r="AV503">
        <v>33</v>
      </c>
      <c r="AW503">
        <v>1</v>
      </c>
      <c r="AX503">
        <v>14450</v>
      </c>
      <c r="AY503">
        <v>13880</v>
      </c>
      <c r="AZ503">
        <v>570</v>
      </c>
      <c r="BA503">
        <v>7221</v>
      </c>
      <c r="BB503">
        <v>7095</v>
      </c>
      <c r="BC503">
        <v>126</v>
      </c>
      <c r="BD503">
        <v>1763</v>
      </c>
      <c r="BE503">
        <v>1638</v>
      </c>
      <c r="BF503">
        <v>125</v>
      </c>
      <c r="BG503">
        <v>13</v>
      </c>
      <c r="BH503">
        <v>13</v>
      </c>
      <c r="BI503">
        <v>0</v>
      </c>
      <c r="BJ503">
        <v>324</v>
      </c>
      <c r="BK503">
        <v>305</v>
      </c>
      <c r="BL503">
        <v>19</v>
      </c>
      <c r="BM503">
        <v>2062</v>
      </c>
      <c r="BN503">
        <v>1907</v>
      </c>
      <c r="BO503">
        <v>155</v>
      </c>
      <c r="BP503">
        <v>7464</v>
      </c>
      <c r="BQ503">
        <v>6624</v>
      </c>
      <c r="BR503">
        <v>840</v>
      </c>
      <c r="BS503">
        <v>12456</v>
      </c>
      <c r="BT503">
        <v>8830</v>
      </c>
      <c r="BU503">
        <v>3626</v>
      </c>
      <c r="BV503">
        <v>2637</v>
      </c>
      <c r="BW503">
        <v>1147</v>
      </c>
      <c r="BX503">
        <v>1490</v>
      </c>
      <c r="BY503">
        <v>14655</v>
      </c>
      <c r="BZ503">
        <v>8312</v>
      </c>
      <c r="CA503">
        <v>6343</v>
      </c>
      <c r="CB503" t="str">
        <f t="shared" si="569"/>
        <v>AgriculturalLabourersTotal</v>
      </c>
      <c r="CC503" t="str">
        <f t="shared" si="570"/>
        <v>AgriculturalLabourersMale</v>
      </c>
      <c r="CD503" t="str">
        <f t="shared" si="571"/>
        <v>AgriculturalLabourersFemale</v>
      </c>
      <c r="CE503">
        <f t="shared" si="511"/>
        <v>30.76137808617715</v>
      </c>
      <c r="CF503">
        <f t="shared" si="512"/>
        <v>63.572320371580318</v>
      </c>
      <c r="CG503">
        <f t="shared" si="513"/>
        <v>36.427679628419682</v>
      </c>
      <c r="CH503">
        <f t="shared" si="514"/>
        <v>52.74584446881039</v>
      </c>
      <c r="CI503">
        <f t="shared" si="515"/>
        <v>54.333735757941604</v>
      </c>
      <c r="CJ503">
        <f t="shared" si="516"/>
        <v>45.666264242058404</v>
      </c>
      <c r="CK503">
        <f t="shared" si="517"/>
        <v>0.21431854860374552</v>
      </c>
      <c r="CL503">
        <f t="shared" si="518"/>
        <v>81.058495821727021</v>
      </c>
      <c r="CM503">
        <f t="shared" si="519"/>
        <v>18.941504178272979</v>
      </c>
      <c r="CN503">
        <f t="shared" si="520"/>
        <v>3.2834318031214491E-2</v>
      </c>
      <c r="CO503">
        <f t="shared" si="521"/>
        <v>67.87878787878789</v>
      </c>
      <c r="CP503">
        <f t="shared" si="572"/>
        <v>32.121212121212125</v>
      </c>
      <c r="CQ503">
        <f t="shared" si="522"/>
        <v>0.59698760056753619</v>
      </c>
      <c r="CR503">
        <f t="shared" si="523"/>
        <v>72</v>
      </c>
      <c r="CS503">
        <f t="shared" si="524"/>
        <v>28.000000000000004</v>
      </c>
      <c r="CT503">
        <f t="shared" si="525"/>
        <v>1.2186506886251973</v>
      </c>
      <c r="CU503">
        <f t="shared" si="526"/>
        <v>86.75702155453952</v>
      </c>
      <c r="CV503">
        <f t="shared" si="527"/>
        <v>13.242978445460482</v>
      </c>
      <c r="CW503">
        <f t="shared" si="528"/>
        <v>0.17352439589829718</v>
      </c>
      <c r="CX503">
        <f t="shared" si="529"/>
        <v>95.642201834862391</v>
      </c>
      <c r="CY503">
        <f t="shared" si="530"/>
        <v>4.3577981651376145</v>
      </c>
      <c r="CZ503">
        <f t="shared" si="531"/>
        <v>1.704001607886604</v>
      </c>
      <c r="DA503">
        <f t="shared" si="532"/>
        <v>90.98446806025926</v>
      </c>
      <c r="DB503">
        <f t="shared" si="533"/>
        <v>9.015531939740745</v>
      </c>
      <c r="DC503">
        <f t="shared" si="534"/>
        <v>6.7658594730987433E-3</v>
      </c>
      <c r="DD503">
        <f t="shared" si="535"/>
        <v>97.058823529411768</v>
      </c>
      <c r="DE503">
        <f t="shared" si="573"/>
        <v>2.9411764705882351</v>
      </c>
      <c r="DF503">
        <f t="shared" si="536"/>
        <v>2.8754902760669663</v>
      </c>
      <c r="DG503">
        <f t="shared" si="537"/>
        <v>96.055363321799305</v>
      </c>
      <c r="DH503">
        <f t="shared" si="538"/>
        <v>3.9446366782006921</v>
      </c>
      <c r="DI503">
        <f t="shared" si="539"/>
        <v>1.4369491545660595</v>
      </c>
      <c r="DJ503">
        <f t="shared" si="540"/>
        <v>98.255089322808473</v>
      </c>
      <c r="DK503">
        <f t="shared" si="541"/>
        <v>1.7449106771915246</v>
      </c>
      <c r="DL503">
        <f t="shared" si="542"/>
        <v>0.35082971326685547</v>
      </c>
      <c r="DM503">
        <f t="shared" si="543"/>
        <v>92.90981281905843</v>
      </c>
      <c r="DN503">
        <f t="shared" si="544"/>
        <v>7.0901871809415766</v>
      </c>
      <c r="DO503">
        <f t="shared" si="545"/>
        <v>2.5869462691259903E-3</v>
      </c>
      <c r="DP503">
        <f t="shared" si="546"/>
        <v>100</v>
      </c>
      <c r="DQ503">
        <f t="shared" si="547"/>
        <v>0</v>
      </c>
      <c r="DR503">
        <f t="shared" si="548"/>
        <v>6.4474660861293914E-2</v>
      </c>
      <c r="DS503">
        <f t="shared" si="549"/>
        <v>94.135802469135797</v>
      </c>
      <c r="DT503">
        <f t="shared" si="550"/>
        <v>5.8641975308641969</v>
      </c>
      <c r="DU503">
        <f t="shared" si="551"/>
        <v>0.41032947745675319</v>
      </c>
      <c r="DV503">
        <f t="shared" si="552"/>
        <v>92.483026188166832</v>
      </c>
      <c r="DW503">
        <f t="shared" si="553"/>
        <v>7.5169738118331715</v>
      </c>
      <c r="DX503">
        <f t="shared" si="554"/>
        <v>1.48530515021203</v>
      </c>
      <c r="DY503">
        <f t="shared" si="555"/>
        <v>88.745980707395503</v>
      </c>
      <c r="DZ503">
        <f t="shared" si="556"/>
        <v>11.254019292604502</v>
      </c>
      <c r="EA503">
        <f t="shared" si="557"/>
        <v>2.4786925175564103</v>
      </c>
      <c r="EB503">
        <f t="shared" si="558"/>
        <v>70.889531149646757</v>
      </c>
      <c r="EC503">
        <f t="shared" si="559"/>
        <v>29.110468850353243</v>
      </c>
      <c r="ED503">
        <f t="shared" si="560"/>
        <v>0.52475210089886426</v>
      </c>
      <c r="EE503">
        <f t="shared" si="561"/>
        <v>43.496397421312096</v>
      </c>
      <c r="EF503">
        <f t="shared" si="562"/>
        <v>56.503602578687904</v>
      </c>
      <c r="EG503">
        <f t="shared" si="563"/>
        <v>2.9162844287724141</v>
      </c>
      <c r="EH503">
        <f t="shared" si="564"/>
        <v>56.717843739338115</v>
      </c>
      <c r="EI503">
        <f t="shared" si="565"/>
        <v>43.282156260661893</v>
      </c>
    </row>
    <row r="504" spans="1:139" x14ac:dyDescent="0.25">
      <c r="A504" t="s">
        <v>2381</v>
      </c>
      <c r="B504">
        <v>503</v>
      </c>
      <c r="C504" t="s">
        <v>562</v>
      </c>
      <c r="E504">
        <v>2888445</v>
      </c>
      <c r="F504">
        <v>1480768</v>
      </c>
      <c r="G504">
        <v>1407677</v>
      </c>
      <c r="H504">
        <v>1061334</v>
      </c>
      <c r="I504">
        <v>753960</v>
      </c>
      <c r="J504">
        <v>307374</v>
      </c>
      <c r="K504">
        <f t="shared" si="502"/>
        <v>36.744130492358344</v>
      </c>
      <c r="L504">
        <f t="shared" si="503"/>
        <v>50.916821541254265</v>
      </c>
      <c r="M504">
        <f t="shared" si="504"/>
        <v>21.835548922089369</v>
      </c>
      <c r="N504">
        <f t="shared" si="566"/>
        <v>71.038900101193406</v>
      </c>
      <c r="O504">
        <f t="shared" si="567"/>
        <v>28.961099898806598</v>
      </c>
      <c r="P504">
        <f t="shared" si="505"/>
        <v>69.802625752119511</v>
      </c>
      <c r="Q504">
        <f t="shared" si="506"/>
        <v>4.0217311421286794</v>
      </c>
      <c r="R504">
        <f t="shared" si="507"/>
        <v>5.6249964667107619</v>
      </c>
      <c r="S504">
        <f t="shared" si="568"/>
        <v>4.1638164800147734</v>
      </c>
      <c r="T504">
        <f t="shared" si="508"/>
        <v>16.386830159026285</v>
      </c>
      <c r="U504">
        <f t="shared" si="509"/>
        <v>30.1973742478805</v>
      </c>
      <c r="V504">
        <f t="shared" si="510"/>
        <v>32049500.000000004</v>
      </c>
      <c r="W504">
        <v>181436</v>
      </c>
      <c r="X504">
        <v>144691</v>
      </c>
      <c r="Y504">
        <v>36745</v>
      </c>
      <c r="Z504">
        <v>552820</v>
      </c>
      <c r="AA504">
        <v>336746</v>
      </c>
      <c r="AB504">
        <v>216074</v>
      </c>
      <c r="AC504">
        <v>6583</v>
      </c>
      <c r="AD504">
        <v>5563</v>
      </c>
      <c r="AE504">
        <v>1020</v>
      </c>
      <c r="AF504">
        <v>520</v>
      </c>
      <c r="AG504">
        <v>441</v>
      </c>
      <c r="AH504">
        <v>79</v>
      </c>
      <c r="AI504">
        <v>11832</v>
      </c>
      <c r="AJ504">
        <v>8758</v>
      </c>
      <c r="AK504">
        <v>3074</v>
      </c>
      <c r="AL504">
        <v>30332</v>
      </c>
      <c r="AM504">
        <v>26210</v>
      </c>
      <c r="AN504">
        <v>4122</v>
      </c>
      <c r="AO504">
        <v>4297</v>
      </c>
      <c r="AP504">
        <v>4051</v>
      </c>
      <c r="AQ504">
        <v>246</v>
      </c>
      <c r="AR504">
        <v>44192</v>
      </c>
      <c r="AS504">
        <v>41300</v>
      </c>
      <c r="AT504">
        <v>2892</v>
      </c>
      <c r="AU504">
        <v>150</v>
      </c>
      <c r="AV504">
        <v>145</v>
      </c>
      <c r="AW504">
        <v>5</v>
      </c>
      <c r="AX504">
        <v>59550</v>
      </c>
      <c r="AY504">
        <v>56510</v>
      </c>
      <c r="AZ504">
        <v>3040</v>
      </c>
      <c r="BA504">
        <v>30860</v>
      </c>
      <c r="BB504">
        <v>30149</v>
      </c>
      <c r="BC504">
        <v>711</v>
      </c>
      <c r="BD504">
        <v>6887</v>
      </c>
      <c r="BE504">
        <v>6148</v>
      </c>
      <c r="BF504">
        <v>739</v>
      </c>
      <c r="BG504">
        <v>91</v>
      </c>
      <c r="BH504">
        <v>73</v>
      </c>
      <c r="BI504">
        <v>18</v>
      </c>
      <c r="BJ504">
        <v>2261</v>
      </c>
      <c r="BK504">
        <v>2001</v>
      </c>
      <c r="BL504">
        <v>260</v>
      </c>
      <c r="BM504">
        <v>10323</v>
      </c>
      <c r="BN504">
        <v>9115</v>
      </c>
      <c r="BO504">
        <v>1208</v>
      </c>
      <c r="BP504">
        <v>32869</v>
      </c>
      <c r="BQ504">
        <v>28860</v>
      </c>
      <c r="BR504">
        <v>4009</v>
      </c>
      <c r="BS504">
        <v>44178</v>
      </c>
      <c r="BT504">
        <v>26233</v>
      </c>
      <c r="BU504">
        <v>17945</v>
      </c>
      <c r="BV504">
        <v>4683</v>
      </c>
      <c r="BW504">
        <v>2717</v>
      </c>
      <c r="BX504">
        <v>1966</v>
      </c>
      <c r="BY504">
        <v>37470</v>
      </c>
      <c r="BZ504">
        <v>24249</v>
      </c>
      <c r="CA504">
        <v>13221</v>
      </c>
      <c r="CB504" t="str">
        <f t="shared" si="569"/>
        <v>AgriculturalLabourersTotal</v>
      </c>
      <c r="CC504" t="str">
        <f t="shared" si="570"/>
        <v>AgriculturalLabourersMale</v>
      </c>
      <c r="CD504" t="str">
        <f t="shared" si="571"/>
        <v>AgriculturalLabourersFemale</v>
      </c>
      <c r="CE504">
        <f t="shared" si="511"/>
        <v>17.095089764390853</v>
      </c>
      <c r="CF504">
        <f t="shared" si="512"/>
        <v>79.747679622566636</v>
      </c>
      <c r="CG504">
        <f t="shared" si="513"/>
        <v>20.252320377433364</v>
      </c>
      <c r="CH504">
        <f t="shared" si="514"/>
        <v>52.087278839648967</v>
      </c>
      <c r="CI504">
        <f t="shared" si="515"/>
        <v>60.91422162729279</v>
      </c>
      <c r="CJ504">
        <f t="shared" si="516"/>
        <v>39.08577837270721</v>
      </c>
      <c r="CK504">
        <f t="shared" si="517"/>
        <v>0.6202571480796808</v>
      </c>
      <c r="CL504">
        <f t="shared" si="518"/>
        <v>84.505544584535926</v>
      </c>
      <c r="CM504">
        <f t="shared" si="519"/>
        <v>15.494455415464072</v>
      </c>
      <c r="CN504">
        <f t="shared" si="520"/>
        <v>4.8994944098653209E-2</v>
      </c>
      <c r="CO504">
        <f t="shared" si="521"/>
        <v>84.807692307692307</v>
      </c>
      <c r="CP504">
        <f t="shared" si="572"/>
        <v>15.192307692307692</v>
      </c>
      <c r="CQ504">
        <f t="shared" si="522"/>
        <v>1.1148234203370475</v>
      </c>
      <c r="CR504">
        <f t="shared" si="523"/>
        <v>74.019607843137265</v>
      </c>
      <c r="CS504">
        <f t="shared" si="524"/>
        <v>25.980392156862749</v>
      </c>
      <c r="CT504">
        <f t="shared" si="525"/>
        <v>2.8579127776929787</v>
      </c>
      <c r="CU504">
        <f t="shared" si="526"/>
        <v>86.410391665567715</v>
      </c>
      <c r="CV504">
        <f t="shared" si="527"/>
        <v>13.589608334432283</v>
      </c>
      <c r="CW504">
        <f t="shared" si="528"/>
        <v>0.40486783613829391</v>
      </c>
      <c r="CX504">
        <f t="shared" si="529"/>
        <v>94.275075634163372</v>
      </c>
      <c r="CY504">
        <f t="shared" si="530"/>
        <v>5.72492436583663</v>
      </c>
      <c r="CZ504">
        <f t="shared" si="531"/>
        <v>4.1638164800147734</v>
      </c>
      <c r="DA504">
        <f t="shared" si="532"/>
        <v>93.455829109341053</v>
      </c>
      <c r="DB504">
        <f t="shared" si="533"/>
        <v>6.5441708906589433</v>
      </c>
      <c r="DC504">
        <f t="shared" si="534"/>
        <v>1.4133156951534579E-2</v>
      </c>
      <c r="DD504">
        <f t="shared" si="535"/>
        <v>96.666666666666671</v>
      </c>
      <c r="DE504">
        <f t="shared" si="573"/>
        <v>3.3333333333333335</v>
      </c>
      <c r="DF504">
        <f t="shared" si="536"/>
        <v>5.6108633097592273</v>
      </c>
      <c r="DG504">
        <f t="shared" si="537"/>
        <v>94.895046179680946</v>
      </c>
      <c r="DH504">
        <f t="shared" si="538"/>
        <v>5.1049538203190599</v>
      </c>
      <c r="DI504">
        <f t="shared" si="539"/>
        <v>2.9076614901623805</v>
      </c>
      <c r="DJ504">
        <f t="shared" si="540"/>
        <v>97.696046662346077</v>
      </c>
      <c r="DK504">
        <f t="shared" si="541"/>
        <v>2.3039533376539212</v>
      </c>
      <c r="DL504">
        <f t="shared" si="542"/>
        <v>0.64890034616812431</v>
      </c>
      <c r="DM504">
        <f t="shared" si="543"/>
        <v>89.269638449252213</v>
      </c>
      <c r="DN504">
        <f t="shared" si="544"/>
        <v>10.730361550747785</v>
      </c>
      <c r="DO504">
        <f t="shared" si="545"/>
        <v>8.5741152172643109E-3</v>
      </c>
      <c r="DP504">
        <f t="shared" si="546"/>
        <v>80.219780219780219</v>
      </c>
      <c r="DQ504">
        <f t="shared" si="547"/>
        <v>19.780219780219781</v>
      </c>
      <c r="DR504">
        <f t="shared" si="548"/>
        <v>0.21303378578279789</v>
      </c>
      <c r="DS504">
        <f t="shared" si="549"/>
        <v>88.500663423264044</v>
      </c>
      <c r="DT504">
        <f t="shared" si="550"/>
        <v>11.499336576735958</v>
      </c>
      <c r="DU504">
        <f t="shared" si="551"/>
        <v>0.97264386140460979</v>
      </c>
      <c r="DV504">
        <f t="shared" si="552"/>
        <v>88.297975394749585</v>
      </c>
      <c r="DW504">
        <f t="shared" si="553"/>
        <v>11.702024605250411</v>
      </c>
      <c r="DX504">
        <f t="shared" si="554"/>
        <v>3.0969515722666001</v>
      </c>
      <c r="DY504">
        <f t="shared" si="555"/>
        <v>87.803097143204837</v>
      </c>
      <c r="DZ504">
        <f t="shared" si="556"/>
        <v>12.196902856795157</v>
      </c>
      <c r="EA504">
        <f t="shared" si="557"/>
        <v>4.1624973853659641</v>
      </c>
      <c r="EB504">
        <f t="shared" si="558"/>
        <v>59.380234505862653</v>
      </c>
      <c r="EC504">
        <f t="shared" si="559"/>
        <v>40.619765494137354</v>
      </c>
      <c r="ED504">
        <f t="shared" si="560"/>
        <v>0.44123716002690955</v>
      </c>
      <c r="EE504">
        <f t="shared" si="561"/>
        <v>58.018364296391198</v>
      </c>
      <c r="EF504">
        <f t="shared" si="562"/>
        <v>41.981635703608802</v>
      </c>
      <c r="EG504">
        <f t="shared" si="563"/>
        <v>3.5304626064933378</v>
      </c>
      <c r="EH504">
        <f t="shared" si="564"/>
        <v>64.715772618094476</v>
      </c>
      <c r="EI504">
        <f t="shared" si="565"/>
        <v>35.284227381905524</v>
      </c>
    </row>
    <row r="505" spans="1:139" x14ac:dyDescent="0.25">
      <c r="A505" t="s">
        <v>2383</v>
      </c>
      <c r="B505">
        <v>504</v>
      </c>
      <c r="C505" t="s">
        <v>563</v>
      </c>
      <c r="E505">
        <v>1300774</v>
      </c>
      <c r="F505">
        <v>668385</v>
      </c>
      <c r="G505">
        <v>632389</v>
      </c>
      <c r="H505">
        <v>530298</v>
      </c>
      <c r="I505">
        <v>358328</v>
      </c>
      <c r="J505">
        <v>171970</v>
      </c>
      <c r="K505">
        <f t="shared" si="502"/>
        <v>40.767881276839788</v>
      </c>
      <c r="L505">
        <f t="shared" si="503"/>
        <v>53.611017602130509</v>
      </c>
      <c r="M505">
        <f t="shared" si="504"/>
        <v>27.19370514034874</v>
      </c>
      <c r="N505">
        <f t="shared" si="566"/>
        <v>67.571063816948211</v>
      </c>
      <c r="O505">
        <f t="shared" si="567"/>
        <v>32.428936183051796</v>
      </c>
      <c r="P505">
        <f t="shared" si="505"/>
        <v>68.113023243534769</v>
      </c>
      <c r="Q505">
        <f t="shared" si="506"/>
        <v>6.7607269874674234</v>
      </c>
      <c r="R505">
        <f t="shared" si="507"/>
        <v>5.0597965672131524</v>
      </c>
      <c r="S505">
        <f t="shared" si="568"/>
        <v>4.3982817208437517</v>
      </c>
      <c r="T505">
        <f t="shared" si="508"/>
        <v>15.668171480940906</v>
      </c>
      <c r="U505">
        <f t="shared" si="509"/>
        <v>31.886976756465234</v>
      </c>
      <c r="V505">
        <f t="shared" si="510"/>
        <v>16909600</v>
      </c>
      <c r="W505">
        <v>124563</v>
      </c>
      <c r="X505">
        <v>89599</v>
      </c>
      <c r="Y505">
        <v>34964</v>
      </c>
      <c r="Z505">
        <v>233609</v>
      </c>
      <c r="AA505">
        <v>126301</v>
      </c>
      <c r="AB505">
        <v>107308</v>
      </c>
      <c r="AC505">
        <v>3030</v>
      </c>
      <c r="AD505">
        <v>2692</v>
      </c>
      <c r="AE505">
        <v>338</v>
      </c>
      <c r="AF505">
        <v>1106</v>
      </c>
      <c r="AG505">
        <v>890</v>
      </c>
      <c r="AH505">
        <v>216</v>
      </c>
      <c r="AI505">
        <v>8398</v>
      </c>
      <c r="AJ505">
        <v>6420</v>
      </c>
      <c r="AK505">
        <v>1978</v>
      </c>
      <c r="AL505">
        <v>26348</v>
      </c>
      <c r="AM505">
        <v>23494</v>
      </c>
      <c r="AN505">
        <v>2854</v>
      </c>
      <c r="AO505">
        <v>1792</v>
      </c>
      <c r="AP505">
        <v>1674</v>
      </c>
      <c r="AQ505">
        <v>118</v>
      </c>
      <c r="AR505">
        <v>23324</v>
      </c>
      <c r="AS505">
        <v>20618</v>
      </c>
      <c r="AT505">
        <v>2706</v>
      </c>
      <c r="AU505">
        <v>146</v>
      </c>
      <c r="AV505">
        <v>146</v>
      </c>
      <c r="AW505">
        <v>0</v>
      </c>
      <c r="AX505">
        <v>26686</v>
      </c>
      <c r="AY505">
        <v>24608</v>
      </c>
      <c r="AZ505">
        <v>2078</v>
      </c>
      <c r="BA505">
        <v>14918</v>
      </c>
      <c r="BB505">
        <v>14608</v>
      </c>
      <c r="BC505">
        <v>310</v>
      </c>
      <c r="BD505">
        <v>3220</v>
      </c>
      <c r="BE505">
        <v>2686</v>
      </c>
      <c r="BF505">
        <v>534</v>
      </c>
      <c r="BG505">
        <v>126</v>
      </c>
      <c r="BH505">
        <v>120</v>
      </c>
      <c r="BI505">
        <v>6</v>
      </c>
      <c r="BJ505">
        <v>872</v>
      </c>
      <c r="BK505">
        <v>820</v>
      </c>
      <c r="BL505">
        <v>52</v>
      </c>
      <c r="BM505">
        <v>5006</v>
      </c>
      <c r="BN505">
        <v>4480</v>
      </c>
      <c r="BO505">
        <v>526</v>
      </c>
      <c r="BP505">
        <v>16948</v>
      </c>
      <c r="BQ505">
        <v>14944</v>
      </c>
      <c r="BR505">
        <v>2004</v>
      </c>
      <c r="BS505">
        <v>21890</v>
      </c>
      <c r="BT505">
        <v>12340</v>
      </c>
      <c r="BU505">
        <v>9550</v>
      </c>
      <c r="BV505">
        <v>2510</v>
      </c>
      <c r="BW505">
        <v>1578</v>
      </c>
      <c r="BX505">
        <v>932</v>
      </c>
      <c r="BY505">
        <v>15806</v>
      </c>
      <c r="BZ505">
        <v>10310</v>
      </c>
      <c r="CA505">
        <v>5496</v>
      </c>
      <c r="CB505" t="str">
        <f t="shared" si="569"/>
        <v>AgriculturalLabourersTotal</v>
      </c>
      <c r="CC505" t="str">
        <f t="shared" si="570"/>
        <v>AgriculturalLabourersMale</v>
      </c>
      <c r="CD505" t="str">
        <f t="shared" si="571"/>
        <v>AgriculturalLabourersFemale</v>
      </c>
      <c r="CE505">
        <f t="shared" si="511"/>
        <v>23.489245669416064</v>
      </c>
      <c r="CF505">
        <f t="shared" si="512"/>
        <v>71.930669620995005</v>
      </c>
      <c r="CG505">
        <f t="shared" si="513"/>
        <v>28.069330379005002</v>
      </c>
      <c r="CH505">
        <f t="shared" si="514"/>
        <v>44.052400725629745</v>
      </c>
      <c r="CI505">
        <f t="shared" si="515"/>
        <v>54.065125915525513</v>
      </c>
      <c r="CJ505">
        <f t="shared" si="516"/>
        <v>45.934874084474487</v>
      </c>
      <c r="CK505">
        <f t="shared" si="517"/>
        <v>0.57137684848896275</v>
      </c>
      <c r="CL505">
        <f t="shared" si="518"/>
        <v>88.844884488448855</v>
      </c>
      <c r="CM505">
        <f t="shared" si="519"/>
        <v>11.155115511551156</v>
      </c>
      <c r="CN505">
        <f t="shared" si="520"/>
        <v>0.2085619783593376</v>
      </c>
      <c r="CO505">
        <f t="shared" si="521"/>
        <v>80.470162748643759</v>
      </c>
      <c r="CP505">
        <f t="shared" si="572"/>
        <v>19.529837251356238</v>
      </c>
      <c r="CQ505">
        <f t="shared" si="522"/>
        <v>1.5836378790793102</v>
      </c>
      <c r="CR505">
        <f t="shared" si="523"/>
        <v>76.446773041200288</v>
      </c>
      <c r="CS505">
        <f t="shared" si="524"/>
        <v>23.553226958799716</v>
      </c>
      <c r="CT505">
        <f t="shared" si="525"/>
        <v>4.9685271300287761</v>
      </c>
      <c r="CU505">
        <f t="shared" si="526"/>
        <v>89.168058296644901</v>
      </c>
      <c r="CV505">
        <f t="shared" si="527"/>
        <v>10.831941703355092</v>
      </c>
      <c r="CW505">
        <f t="shared" si="528"/>
        <v>0.33792320544297733</v>
      </c>
      <c r="CX505">
        <f t="shared" si="529"/>
        <v>93.415178571428569</v>
      </c>
      <c r="CY505">
        <f t="shared" si="530"/>
        <v>6.5848214285714288</v>
      </c>
      <c r="CZ505">
        <f t="shared" si="531"/>
        <v>4.3982817208437517</v>
      </c>
      <c r="DA505">
        <f t="shared" si="532"/>
        <v>88.398216429428913</v>
      </c>
      <c r="DB505">
        <f t="shared" si="533"/>
        <v>11.601783570571085</v>
      </c>
      <c r="DC505">
        <f t="shared" si="534"/>
        <v>2.7531689729171149E-2</v>
      </c>
      <c r="DD505">
        <f t="shared" si="535"/>
        <v>100</v>
      </c>
      <c r="DE505">
        <f t="shared" si="573"/>
        <v>0</v>
      </c>
      <c r="DF505">
        <f t="shared" si="536"/>
        <v>5.0322648774839811</v>
      </c>
      <c r="DG505">
        <f t="shared" si="537"/>
        <v>92.213145469534581</v>
      </c>
      <c r="DH505">
        <f t="shared" si="538"/>
        <v>7.7868545304654129</v>
      </c>
      <c r="DI505">
        <f t="shared" si="539"/>
        <v>2.8131352560258569</v>
      </c>
      <c r="DJ505">
        <f t="shared" si="540"/>
        <v>97.921973454886711</v>
      </c>
      <c r="DK505">
        <f t="shared" si="541"/>
        <v>2.078026545113286</v>
      </c>
      <c r="DL505">
        <f t="shared" si="542"/>
        <v>0.60720575978034985</v>
      </c>
      <c r="DM505">
        <f t="shared" si="543"/>
        <v>83.41614906832298</v>
      </c>
      <c r="DN505">
        <f t="shared" si="544"/>
        <v>16.58385093167702</v>
      </c>
      <c r="DO505">
        <f t="shared" si="545"/>
        <v>2.3760225382709343E-2</v>
      </c>
      <c r="DP505">
        <f t="shared" si="546"/>
        <v>95.238095238095227</v>
      </c>
      <c r="DQ505">
        <f t="shared" si="547"/>
        <v>4.7619047619047619</v>
      </c>
      <c r="DR505">
        <f t="shared" si="548"/>
        <v>0.16443584550573451</v>
      </c>
      <c r="DS505">
        <f t="shared" si="549"/>
        <v>94.036697247706428</v>
      </c>
      <c r="DT505">
        <f t="shared" si="550"/>
        <v>5.9633027522935782</v>
      </c>
      <c r="DU505">
        <f t="shared" si="551"/>
        <v>0.94399752591938868</v>
      </c>
      <c r="DV505">
        <f t="shared" si="552"/>
        <v>89.492608869356772</v>
      </c>
      <c r="DW505">
        <f t="shared" si="553"/>
        <v>10.507391130643228</v>
      </c>
      <c r="DX505">
        <f t="shared" si="554"/>
        <v>3.1959388871917302</v>
      </c>
      <c r="DY505">
        <f t="shared" si="555"/>
        <v>88.175595940523948</v>
      </c>
      <c r="DZ505">
        <f t="shared" si="556"/>
        <v>11.824404059476045</v>
      </c>
      <c r="EA505">
        <f t="shared" si="557"/>
        <v>4.1278677272024407</v>
      </c>
      <c r="EB505">
        <f t="shared" si="558"/>
        <v>56.37277295568753</v>
      </c>
      <c r="EC505">
        <f t="shared" si="559"/>
        <v>43.62722704431247</v>
      </c>
      <c r="ED505">
        <f t="shared" si="560"/>
        <v>0.47331877548095602</v>
      </c>
      <c r="EE505">
        <f t="shared" si="561"/>
        <v>62.86852589641434</v>
      </c>
      <c r="EF505">
        <f t="shared" si="562"/>
        <v>37.13147410358566</v>
      </c>
      <c r="EG505">
        <f t="shared" si="563"/>
        <v>2.9805882730087609</v>
      </c>
      <c r="EH505">
        <f t="shared" si="564"/>
        <v>65.228394280652907</v>
      </c>
      <c r="EI505">
        <f t="shared" si="565"/>
        <v>34.771605719347079</v>
      </c>
    </row>
    <row r="506" spans="1:139" x14ac:dyDescent="0.25">
      <c r="A506" t="s">
        <v>2385</v>
      </c>
      <c r="B506">
        <v>505</v>
      </c>
      <c r="C506" t="s">
        <v>564</v>
      </c>
      <c r="E506">
        <v>4653570</v>
      </c>
      <c r="F506">
        <v>2384975</v>
      </c>
      <c r="G506">
        <v>2268595</v>
      </c>
      <c r="H506">
        <v>1654680</v>
      </c>
      <c r="I506">
        <v>1224036</v>
      </c>
      <c r="J506">
        <v>430644</v>
      </c>
      <c r="K506">
        <f t="shared" si="502"/>
        <v>35.557217362154219</v>
      </c>
      <c r="L506">
        <f t="shared" si="503"/>
        <v>51.322802125808444</v>
      </c>
      <c r="M506">
        <f t="shared" si="504"/>
        <v>18.98285061899546</v>
      </c>
      <c r="N506">
        <f t="shared" si="566"/>
        <v>73.974182319239972</v>
      </c>
      <c r="O506">
        <f t="shared" si="567"/>
        <v>26.025817680760028</v>
      </c>
      <c r="P506">
        <f t="shared" si="505"/>
        <v>32.465310513211016</v>
      </c>
      <c r="Q506">
        <f t="shared" si="506"/>
        <v>15.562042207556749</v>
      </c>
      <c r="R506">
        <f t="shared" si="507"/>
        <v>11.1931612154616</v>
      </c>
      <c r="S506">
        <f t="shared" si="568"/>
        <v>9.4492590712403608</v>
      </c>
      <c r="T506">
        <f t="shared" si="508"/>
        <v>31.330226992530278</v>
      </c>
      <c r="U506">
        <f t="shared" si="509"/>
        <v>67.534689486788992</v>
      </c>
      <c r="V506">
        <f t="shared" si="510"/>
        <v>111748300.00000001</v>
      </c>
      <c r="W506">
        <v>188844</v>
      </c>
      <c r="X506">
        <v>130703</v>
      </c>
      <c r="Y506">
        <v>58141</v>
      </c>
      <c r="Z506">
        <v>338352</v>
      </c>
      <c r="AA506">
        <v>181784</v>
      </c>
      <c r="AB506">
        <v>156568</v>
      </c>
      <c r="AC506">
        <v>10001</v>
      </c>
      <c r="AD506">
        <v>8796</v>
      </c>
      <c r="AE506">
        <v>1205</v>
      </c>
      <c r="AF506">
        <v>20716</v>
      </c>
      <c r="AG506">
        <v>18107</v>
      </c>
      <c r="AH506">
        <v>2609</v>
      </c>
      <c r="AI506">
        <v>32213</v>
      </c>
      <c r="AJ506">
        <v>23268</v>
      </c>
      <c r="AK506">
        <v>8945</v>
      </c>
      <c r="AL506">
        <v>204573</v>
      </c>
      <c r="AM506">
        <v>177442</v>
      </c>
      <c r="AN506">
        <v>27131</v>
      </c>
      <c r="AO506">
        <v>17690</v>
      </c>
      <c r="AP506">
        <v>16480</v>
      </c>
      <c r="AQ506">
        <v>1210</v>
      </c>
      <c r="AR506">
        <v>156355</v>
      </c>
      <c r="AS506">
        <v>134919</v>
      </c>
      <c r="AT506">
        <v>21436</v>
      </c>
      <c r="AU506">
        <v>682</v>
      </c>
      <c r="AV506">
        <v>670</v>
      </c>
      <c r="AW506">
        <v>12</v>
      </c>
      <c r="AX506">
        <v>184529</v>
      </c>
      <c r="AY506">
        <v>165777</v>
      </c>
      <c r="AZ506">
        <v>18752</v>
      </c>
      <c r="BA506">
        <v>101958</v>
      </c>
      <c r="BB506">
        <v>96899</v>
      </c>
      <c r="BC506">
        <v>5059</v>
      </c>
      <c r="BD506">
        <v>27224</v>
      </c>
      <c r="BE506">
        <v>23068</v>
      </c>
      <c r="BF506">
        <v>4156</v>
      </c>
      <c r="BG506">
        <v>275</v>
      </c>
      <c r="BH506">
        <v>232</v>
      </c>
      <c r="BI506">
        <v>43</v>
      </c>
      <c r="BJ506">
        <v>14475</v>
      </c>
      <c r="BK506">
        <v>12026</v>
      </c>
      <c r="BL506">
        <v>2449</v>
      </c>
      <c r="BM506">
        <v>45238</v>
      </c>
      <c r="BN506">
        <v>38142</v>
      </c>
      <c r="BO506">
        <v>7096</v>
      </c>
      <c r="BP506">
        <v>108065</v>
      </c>
      <c r="BQ506">
        <v>91708</v>
      </c>
      <c r="BR506">
        <v>16357</v>
      </c>
      <c r="BS506">
        <v>95723</v>
      </c>
      <c r="BT506">
        <v>46629</v>
      </c>
      <c r="BU506">
        <v>49094</v>
      </c>
      <c r="BV506">
        <v>10530</v>
      </c>
      <c r="BW506">
        <v>6354</v>
      </c>
      <c r="BX506">
        <v>4176</v>
      </c>
      <c r="BY506">
        <v>97237</v>
      </c>
      <c r="BZ506">
        <v>51032</v>
      </c>
      <c r="CA506">
        <v>46205</v>
      </c>
      <c r="CB506" t="str">
        <f t="shared" si="569"/>
        <v>AgriculturalLabourersTotal</v>
      </c>
      <c r="CC506" t="str">
        <f t="shared" si="570"/>
        <v>AgriculturalLabourersMale</v>
      </c>
      <c r="CD506" t="str">
        <f t="shared" si="571"/>
        <v>AgriculturalLabourersFemale</v>
      </c>
      <c r="CE506">
        <f t="shared" si="511"/>
        <v>11.412720284284575</v>
      </c>
      <c r="CF506">
        <f t="shared" si="512"/>
        <v>69.212153947173334</v>
      </c>
      <c r="CG506">
        <f t="shared" si="513"/>
        <v>30.787846052826673</v>
      </c>
      <c r="CH506">
        <f t="shared" si="514"/>
        <v>20.448183334542026</v>
      </c>
      <c r="CI506">
        <f t="shared" si="515"/>
        <v>53.726296874261124</v>
      </c>
      <c r="CJ506">
        <f t="shared" si="516"/>
        <v>46.273703125738876</v>
      </c>
      <c r="CK506">
        <f t="shared" si="517"/>
        <v>0.60440689438441264</v>
      </c>
      <c r="CL506">
        <f t="shared" si="518"/>
        <v>87.951204879512048</v>
      </c>
      <c r="CM506">
        <f t="shared" si="519"/>
        <v>12.04879512048795</v>
      </c>
      <c r="CN506">
        <f t="shared" si="520"/>
        <v>1.2519641259941499</v>
      </c>
      <c r="CO506">
        <f t="shared" si="521"/>
        <v>87.405869859046149</v>
      </c>
      <c r="CP506">
        <f t="shared" si="572"/>
        <v>12.594130140953851</v>
      </c>
      <c r="CQ506">
        <f t="shared" si="522"/>
        <v>1.946781250755433</v>
      </c>
      <c r="CR506">
        <f t="shared" si="523"/>
        <v>72.231707695650826</v>
      </c>
      <c r="CS506">
        <f t="shared" si="524"/>
        <v>27.768292304349174</v>
      </c>
      <c r="CT506">
        <f t="shared" si="525"/>
        <v>12.363296830807165</v>
      </c>
      <c r="CU506">
        <f t="shared" si="526"/>
        <v>86.737741539694881</v>
      </c>
      <c r="CV506">
        <f t="shared" si="527"/>
        <v>13.262258460305123</v>
      </c>
      <c r="CW506">
        <f t="shared" si="528"/>
        <v>1.0690888872772983</v>
      </c>
      <c r="CX506">
        <f t="shared" si="529"/>
        <v>93.159977388355003</v>
      </c>
      <c r="CY506">
        <f t="shared" si="530"/>
        <v>6.8400226116449971</v>
      </c>
      <c r="CZ506">
        <f t="shared" si="531"/>
        <v>9.4492590712403608</v>
      </c>
      <c r="DA506">
        <f t="shared" si="532"/>
        <v>86.290173003741486</v>
      </c>
      <c r="DB506">
        <f t="shared" si="533"/>
        <v>13.709826996258515</v>
      </c>
      <c r="DC506">
        <f t="shared" si="534"/>
        <v>4.1216428554161529E-2</v>
      </c>
      <c r="DD506">
        <f t="shared" si="535"/>
        <v>98.240469208211152</v>
      </c>
      <c r="DE506">
        <f t="shared" si="573"/>
        <v>1.7595307917888565</v>
      </c>
      <c r="DF506">
        <f t="shared" si="536"/>
        <v>11.151944786907439</v>
      </c>
      <c r="DG506">
        <f t="shared" si="537"/>
        <v>89.837911656162447</v>
      </c>
      <c r="DH506">
        <f t="shared" si="538"/>
        <v>10.162088343837555</v>
      </c>
      <c r="DI506">
        <f t="shared" si="539"/>
        <v>6.1617956342011748</v>
      </c>
      <c r="DJ506">
        <f t="shared" si="540"/>
        <v>95.038152964946349</v>
      </c>
      <c r="DK506">
        <f t="shared" si="541"/>
        <v>4.9618470350536494</v>
      </c>
      <c r="DL506">
        <f t="shared" si="542"/>
        <v>1.645272801991926</v>
      </c>
      <c r="DM506">
        <f t="shared" si="543"/>
        <v>84.734058183955327</v>
      </c>
      <c r="DN506">
        <f t="shared" si="544"/>
        <v>15.265941816044668</v>
      </c>
      <c r="DO506">
        <f t="shared" si="545"/>
        <v>1.6619527642807067E-2</v>
      </c>
      <c r="DP506">
        <f t="shared" si="546"/>
        <v>84.36363636363636</v>
      </c>
      <c r="DQ506">
        <f t="shared" si="547"/>
        <v>15.636363636363637</v>
      </c>
      <c r="DR506">
        <f t="shared" si="548"/>
        <v>0.87479150047139032</v>
      </c>
      <c r="DS506">
        <f t="shared" si="549"/>
        <v>83.081174438687384</v>
      </c>
      <c r="DT506">
        <f t="shared" si="550"/>
        <v>16.918825561312609</v>
      </c>
      <c r="DU506">
        <f t="shared" si="551"/>
        <v>2.7339425145647498</v>
      </c>
      <c r="DV506">
        <f t="shared" si="552"/>
        <v>84.314072240152086</v>
      </c>
      <c r="DW506">
        <f t="shared" si="553"/>
        <v>15.685927759847914</v>
      </c>
      <c r="DX506">
        <f t="shared" si="554"/>
        <v>6.5308700171634397</v>
      </c>
      <c r="DY506">
        <f t="shared" si="555"/>
        <v>84.863739416092159</v>
      </c>
      <c r="DZ506">
        <f t="shared" si="556"/>
        <v>15.136260583907834</v>
      </c>
      <c r="EA506">
        <f t="shared" si="557"/>
        <v>5.7849856165542581</v>
      </c>
      <c r="EB506">
        <f t="shared" si="558"/>
        <v>48.712430659298185</v>
      </c>
      <c r="EC506">
        <f t="shared" si="559"/>
        <v>51.287569340701822</v>
      </c>
      <c r="ED506">
        <f t="shared" si="560"/>
        <v>0.63637682210457613</v>
      </c>
      <c r="EE506">
        <f t="shared" si="561"/>
        <v>60.341880341880341</v>
      </c>
      <c r="EF506">
        <f t="shared" si="562"/>
        <v>39.658119658119659</v>
      </c>
      <c r="EG506">
        <f t="shared" si="563"/>
        <v>5.8764836705586578</v>
      </c>
      <c r="EH506">
        <f t="shared" si="564"/>
        <v>52.482079866717399</v>
      </c>
      <c r="EI506">
        <f t="shared" si="565"/>
        <v>47.517920133282601</v>
      </c>
    </row>
    <row r="507" spans="1:139" x14ac:dyDescent="0.25">
      <c r="A507" t="s">
        <v>2387</v>
      </c>
      <c r="B507">
        <v>506</v>
      </c>
      <c r="C507" t="s">
        <v>565</v>
      </c>
      <c r="E507">
        <v>1200334</v>
      </c>
      <c r="F507">
        <v>605520</v>
      </c>
      <c r="G507">
        <v>594814</v>
      </c>
      <c r="H507">
        <v>413511</v>
      </c>
      <c r="I507">
        <v>262520</v>
      </c>
      <c r="J507">
        <v>150991</v>
      </c>
      <c r="K507">
        <f t="shared" si="502"/>
        <v>34.449661510879473</v>
      </c>
      <c r="L507">
        <f t="shared" si="503"/>
        <v>43.354472189192762</v>
      </c>
      <c r="M507">
        <f t="shared" si="504"/>
        <v>25.384574001284438</v>
      </c>
      <c r="N507">
        <f t="shared" si="566"/>
        <v>63.485614651121736</v>
      </c>
      <c r="O507">
        <f t="shared" si="567"/>
        <v>36.514385348878264</v>
      </c>
      <c r="P507">
        <f t="shared" si="505"/>
        <v>69.369617736892138</v>
      </c>
      <c r="Q507">
        <f t="shared" si="506"/>
        <v>7.6404255267695422</v>
      </c>
      <c r="R507">
        <f t="shared" si="507"/>
        <v>4.2586533369124409</v>
      </c>
      <c r="S507">
        <f t="shared" si="568"/>
        <v>3.937501058012967</v>
      </c>
      <c r="T507">
        <f t="shared" si="508"/>
        <v>14.793802341412924</v>
      </c>
      <c r="U507">
        <f t="shared" si="509"/>
        <v>30.630382263107872</v>
      </c>
      <c r="V507">
        <f t="shared" si="510"/>
        <v>12666000</v>
      </c>
      <c r="W507">
        <v>101040</v>
      </c>
      <c r="X507">
        <v>65226</v>
      </c>
      <c r="Y507">
        <v>35814</v>
      </c>
      <c r="Z507">
        <v>182433</v>
      </c>
      <c r="AA507">
        <v>98086</v>
      </c>
      <c r="AB507">
        <v>84347</v>
      </c>
      <c r="AC507">
        <v>3378</v>
      </c>
      <c r="AD507">
        <v>2986</v>
      </c>
      <c r="AE507">
        <v>392</v>
      </c>
      <c r="AF507">
        <v>2972</v>
      </c>
      <c r="AG507">
        <v>2232</v>
      </c>
      <c r="AH507">
        <v>740</v>
      </c>
      <c r="AI507">
        <v>10154</v>
      </c>
      <c r="AJ507">
        <v>5648</v>
      </c>
      <c r="AK507">
        <v>4506</v>
      </c>
      <c r="AL507">
        <v>18468</v>
      </c>
      <c r="AM507">
        <v>14814</v>
      </c>
      <c r="AN507">
        <v>3654</v>
      </c>
      <c r="AO507">
        <v>1138</v>
      </c>
      <c r="AP507">
        <v>1042</v>
      </c>
      <c r="AQ507">
        <v>96</v>
      </c>
      <c r="AR507">
        <v>16282</v>
      </c>
      <c r="AS507">
        <v>13488</v>
      </c>
      <c r="AT507">
        <v>2794</v>
      </c>
      <c r="AU507">
        <v>48</v>
      </c>
      <c r="AV507">
        <v>42</v>
      </c>
      <c r="AW507">
        <v>6</v>
      </c>
      <c r="AX507">
        <v>17562</v>
      </c>
      <c r="AY507">
        <v>15550</v>
      </c>
      <c r="AZ507">
        <v>2012</v>
      </c>
      <c r="BA507">
        <v>7896</v>
      </c>
      <c r="BB507">
        <v>7454</v>
      </c>
      <c r="BC507">
        <v>442</v>
      </c>
      <c r="BD507">
        <v>2470</v>
      </c>
      <c r="BE507">
        <v>2070</v>
      </c>
      <c r="BF507">
        <v>400</v>
      </c>
      <c r="BG507">
        <v>26</v>
      </c>
      <c r="BH507">
        <v>26</v>
      </c>
      <c r="BI507">
        <v>0</v>
      </c>
      <c r="BJ507">
        <v>650</v>
      </c>
      <c r="BK507">
        <v>554</v>
      </c>
      <c r="BL507">
        <v>96</v>
      </c>
      <c r="BM507">
        <v>4346</v>
      </c>
      <c r="BN507">
        <v>3732</v>
      </c>
      <c r="BO507">
        <v>614</v>
      </c>
      <c r="BP507">
        <v>12040</v>
      </c>
      <c r="BQ507">
        <v>10470</v>
      </c>
      <c r="BR507">
        <v>1570</v>
      </c>
      <c r="BS507">
        <v>17508</v>
      </c>
      <c r="BT507">
        <v>10316</v>
      </c>
      <c r="BU507">
        <v>7192</v>
      </c>
      <c r="BV507">
        <v>2006</v>
      </c>
      <c r="BW507">
        <v>1220</v>
      </c>
      <c r="BX507">
        <v>786</v>
      </c>
      <c r="BY507">
        <v>13094</v>
      </c>
      <c r="BZ507">
        <v>7564</v>
      </c>
      <c r="CA507">
        <v>5530</v>
      </c>
      <c r="CB507" t="str">
        <f t="shared" si="569"/>
        <v>AgriculturalLabourersTotal</v>
      </c>
      <c r="CC507" t="str">
        <f t="shared" si="570"/>
        <v>AgriculturalLabourersMale</v>
      </c>
      <c r="CD507" t="str">
        <f t="shared" si="571"/>
        <v>AgriculturalLabourersFemale</v>
      </c>
      <c r="CE507">
        <f t="shared" si="511"/>
        <v>24.434658328315329</v>
      </c>
      <c r="CF507">
        <f t="shared" si="512"/>
        <v>64.554631828978629</v>
      </c>
      <c r="CG507">
        <f t="shared" si="513"/>
        <v>35.445368171021379</v>
      </c>
      <c r="CH507">
        <f t="shared" si="514"/>
        <v>44.118052482279793</v>
      </c>
      <c r="CI507">
        <f t="shared" si="515"/>
        <v>53.765491988839742</v>
      </c>
      <c r="CJ507">
        <f t="shared" si="516"/>
        <v>46.234508011160266</v>
      </c>
      <c r="CK507">
        <f t="shared" si="517"/>
        <v>0.81690692629700301</v>
      </c>
      <c r="CL507">
        <f t="shared" si="518"/>
        <v>88.395500296033163</v>
      </c>
      <c r="CM507">
        <f t="shared" si="519"/>
        <v>11.604499703966844</v>
      </c>
      <c r="CN507">
        <f t="shared" si="520"/>
        <v>0.7187233229587604</v>
      </c>
      <c r="CO507">
        <f t="shared" si="521"/>
        <v>75.100942126514141</v>
      </c>
      <c r="CP507">
        <f t="shared" si="572"/>
        <v>24.899057873485869</v>
      </c>
      <c r="CQ507">
        <f t="shared" si="522"/>
        <v>2.4555574095973265</v>
      </c>
      <c r="CR507">
        <f t="shared" si="523"/>
        <v>55.623399645459912</v>
      </c>
      <c r="CS507">
        <f t="shared" si="524"/>
        <v>44.376600354540081</v>
      </c>
      <c r="CT507">
        <f t="shared" si="525"/>
        <v>4.4661447942134549</v>
      </c>
      <c r="CU507">
        <f t="shared" si="526"/>
        <v>80.214424951267063</v>
      </c>
      <c r="CV507">
        <f t="shared" si="527"/>
        <v>19.785575048732941</v>
      </c>
      <c r="CW507">
        <f t="shared" si="528"/>
        <v>0.27520428718945811</v>
      </c>
      <c r="CX507">
        <f t="shared" si="529"/>
        <v>91.564147627416531</v>
      </c>
      <c r="CY507">
        <f t="shared" si="530"/>
        <v>8.4358523725834793</v>
      </c>
      <c r="CZ507">
        <f t="shared" si="531"/>
        <v>3.937501058012967</v>
      </c>
      <c r="DA507">
        <f t="shared" si="532"/>
        <v>82.83994595258568</v>
      </c>
      <c r="DB507">
        <f t="shared" si="533"/>
        <v>17.160054047414324</v>
      </c>
      <c r="DC507">
        <f t="shared" si="534"/>
        <v>1.1607913695161676E-2</v>
      </c>
      <c r="DD507">
        <f t="shared" si="535"/>
        <v>87.5</v>
      </c>
      <c r="DE507">
        <f t="shared" si="573"/>
        <v>12.5</v>
      </c>
      <c r="DF507">
        <f t="shared" si="536"/>
        <v>4.247045423217279</v>
      </c>
      <c r="DG507">
        <f t="shared" si="537"/>
        <v>88.543446076756638</v>
      </c>
      <c r="DH507">
        <f t="shared" si="538"/>
        <v>11.456553923243366</v>
      </c>
      <c r="DI507">
        <f t="shared" si="539"/>
        <v>1.9095018028540955</v>
      </c>
      <c r="DJ507">
        <f t="shared" si="540"/>
        <v>94.40222897669706</v>
      </c>
      <c r="DK507">
        <f t="shared" si="541"/>
        <v>5.5977710233029381</v>
      </c>
      <c r="DL507">
        <f t="shared" si="542"/>
        <v>0.59732389223019466</v>
      </c>
      <c r="DM507">
        <f t="shared" si="543"/>
        <v>83.805668016194332</v>
      </c>
      <c r="DN507">
        <f t="shared" si="544"/>
        <v>16.194331983805668</v>
      </c>
      <c r="DO507">
        <f t="shared" si="545"/>
        <v>6.2876199182125749E-3</v>
      </c>
      <c r="DP507">
        <f t="shared" si="546"/>
        <v>100</v>
      </c>
      <c r="DQ507">
        <f t="shared" si="547"/>
        <v>0</v>
      </c>
      <c r="DR507">
        <f t="shared" si="548"/>
        <v>0.15719049795531437</v>
      </c>
      <c r="DS507">
        <f t="shared" si="549"/>
        <v>85.230769230769226</v>
      </c>
      <c r="DT507">
        <f t="shared" si="550"/>
        <v>14.76923076923077</v>
      </c>
      <c r="DU507">
        <f t="shared" si="551"/>
        <v>1.0509998524827635</v>
      </c>
      <c r="DV507">
        <f t="shared" si="552"/>
        <v>85.872066267832494</v>
      </c>
      <c r="DW507">
        <f t="shared" si="553"/>
        <v>14.127933732167511</v>
      </c>
      <c r="DX507">
        <f t="shared" si="554"/>
        <v>2.9116516852030538</v>
      </c>
      <c r="DY507">
        <f t="shared" si="555"/>
        <v>86.960132890365443</v>
      </c>
      <c r="DZ507">
        <f t="shared" si="556"/>
        <v>13.039867109634551</v>
      </c>
      <c r="EA507">
        <f t="shared" si="557"/>
        <v>4.2339865203102214</v>
      </c>
      <c r="EB507">
        <f t="shared" si="558"/>
        <v>58.92163582362349</v>
      </c>
      <c r="EC507">
        <f t="shared" si="559"/>
        <v>41.07836417637651</v>
      </c>
      <c r="ED507">
        <f t="shared" si="560"/>
        <v>0.48511405984363171</v>
      </c>
      <c r="EE507">
        <f t="shared" si="561"/>
        <v>60.817547357926216</v>
      </c>
      <c r="EF507">
        <f t="shared" si="562"/>
        <v>39.182452642073777</v>
      </c>
      <c r="EG507">
        <f t="shared" si="563"/>
        <v>3.166542123425979</v>
      </c>
      <c r="EH507">
        <f t="shared" si="564"/>
        <v>57.76691614479914</v>
      </c>
      <c r="EI507">
        <f t="shared" si="565"/>
        <v>42.233083855200853</v>
      </c>
    </row>
    <row r="508" spans="1:139" x14ac:dyDescent="0.25">
      <c r="A508" t="s">
        <v>2389</v>
      </c>
      <c r="B508">
        <v>507</v>
      </c>
      <c r="C508" t="s">
        <v>566</v>
      </c>
      <c r="E508">
        <v>1322507</v>
      </c>
      <c r="F508">
        <v>661554</v>
      </c>
      <c r="G508">
        <v>660953</v>
      </c>
      <c r="H508">
        <v>434991</v>
      </c>
      <c r="I508">
        <v>282172</v>
      </c>
      <c r="J508">
        <v>152819</v>
      </c>
      <c r="K508">
        <f t="shared" si="502"/>
        <v>32.891394903769886</v>
      </c>
      <c r="L508">
        <f t="shared" si="503"/>
        <v>42.652905129437656</v>
      </c>
      <c r="M508">
        <f t="shared" si="504"/>
        <v>23.121008604242661</v>
      </c>
      <c r="N508">
        <f t="shared" si="566"/>
        <v>64.868468543027319</v>
      </c>
      <c r="O508">
        <f t="shared" si="567"/>
        <v>35.131531456972674</v>
      </c>
      <c r="P508">
        <f t="shared" si="505"/>
        <v>66.110563207054852</v>
      </c>
      <c r="Q508">
        <f t="shared" si="506"/>
        <v>8.544544599773328</v>
      </c>
      <c r="R508">
        <f t="shared" si="507"/>
        <v>4.5458411783232293</v>
      </c>
      <c r="S508">
        <f t="shared" si="568"/>
        <v>5.2851668195433934</v>
      </c>
      <c r="T508">
        <f t="shared" si="508"/>
        <v>15.51388419530519</v>
      </c>
      <c r="U508">
        <f t="shared" si="509"/>
        <v>33.889436792945141</v>
      </c>
      <c r="V508">
        <f t="shared" si="510"/>
        <v>14741600</v>
      </c>
      <c r="W508">
        <v>137183</v>
      </c>
      <c r="X508">
        <v>89403</v>
      </c>
      <c r="Y508">
        <v>47780</v>
      </c>
      <c r="Z508">
        <v>147366</v>
      </c>
      <c r="AA508">
        <v>83385</v>
      </c>
      <c r="AB508">
        <v>63981</v>
      </c>
      <c r="AC508">
        <v>3026</v>
      </c>
      <c r="AD508">
        <v>2722</v>
      </c>
      <c r="AE508">
        <v>304</v>
      </c>
      <c r="AF508">
        <v>968</v>
      </c>
      <c r="AG508">
        <v>626</v>
      </c>
      <c r="AH508">
        <v>342</v>
      </c>
      <c r="AI508">
        <v>17588</v>
      </c>
      <c r="AJ508">
        <v>7130</v>
      </c>
      <c r="AK508">
        <v>10458</v>
      </c>
      <c r="AL508">
        <v>18612</v>
      </c>
      <c r="AM508">
        <v>12692</v>
      </c>
      <c r="AN508">
        <v>5920</v>
      </c>
      <c r="AO508">
        <v>1462</v>
      </c>
      <c r="AP508">
        <v>1390</v>
      </c>
      <c r="AQ508">
        <v>72</v>
      </c>
      <c r="AR508">
        <v>22990</v>
      </c>
      <c r="AS508">
        <v>18930</v>
      </c>
      <c r="AT508">
        <v>4060</v>
      </c>
      <c r="AU508">
        <v>42</v>
      </c>
      <c r="AV508">
        <v>42</v>
      </c>
      <c r="AW508">
        <v>0</v>
      </c>
      <c r="AX508">
        <v>19732</v>
      </c>
      <c r="AY508">
        <v>17790</v>
      </c>
      <c r="AZ508">
        <v>1942</v>
      </c>
      <c r="BA508">
        <v>10040</v>
      </c>
      <c r="BB508">
        <v>9584</v>
      </c>
      <c r="BC508">
        <v>456</v>
      </c>
      <c r="BD508">
        <v>2560</v>
      </c>
      <c r="BE508">
        <v>2312</v>
      </c>
      <c r="BF508">
        <v>248</v>
      </c>
      <c r="BG508">
        <v>16</v>
      </c>
      <c r="BH508">
        <v>16</v>
      </c>
      <c r="BI508">
        <v>0</v>
      </c>
      <c r="BJ508">
        <v>632</v>
      </c>
      <c r="BK508">
        <v>566</v>
      </c>
      <c r="BL508">
        <v>66</v>
      </c>
      <c r="BM508">
        <v>3150</v>
      </c>
      <c r="BN508">
        <v>2782</v>
      </c>
      <c r="BO508">
        <v>368</v>
      </c>
      <c r="BP508">
        <v>11550</v>
      </c>
      <c r="BQ508">
        <v>10108</v>
      </c>
      <c r="BR508">
        <v>1442</v>
      </c>
      <c r="BS508">
        <v>18486</v>
      </c>
      <c r="BT508">
        <v>11046</v>
      </c>
      <c r="BU508">
        <v>7440</v>
      </c>
      <c r="BV508">
        <v>2566</v>
      </c>
      <c r="BW508">
        <v>1580</v>
      </c>
      <c r="BX508">
        <v>986</v>
      </c>
      <c r="BY508">
        <v>17022</v>
      </c>
      <c r="BZ508">
        <v>10068</v>
      </c>
      <c r="CA508">
        <v>6954</v>
      </c>
      <c r="CB508" t="str">
        <f t="shared" si="569"/>
        <v>AgriculturalLabourersTotal</v>
      </c>
      <c r="CC508" t="str">
        <f t="shared" si="570"/>
        <v>CultivatorsMale</v>
      </c>
      <c r="CD508" t="str">
        <f t="shared" si="571"/>
        <v>AgriculturalLabourersFemale</v>
      </c>
      <c r="CE508">
        <f t="shared" si="511"/>
        <v>31.536974328204494</v>
      </c>
      <c r="CF508">
        <f t="shared" si="512"/>
        <v>65.170611518919983</v>
      </c>
      <c r="CG508">
        <f t="shared" si="513"/>
        <v>34.829388481080017</v>
      </c>
      <c r="CH508">
        <f t="shared" si="514"/>
        <v>33.877942302254525</v>
      </c>
      <c r="CI508">
        <f t="shared" si="515"/>
        <v>56.583608159276899</v>
      </c>
      <c r="CJ508">
        <f t="shared" si="516"/>
        <v>43.416391840723094</v>
      </c>
      <c r="CK508">
        <f t="shared" si="517"/>
        <v>0.69564657659583762</v>
      </c>
      <c r="CL508">
        <f t="shared" si="518"/>
        <v>89.953734302709847</v>
      </c>
      <c r="CM508">
        <f t="shared" si="519"/>
        <v>10.046265697290153</v>
      </c>
      <c r="CN508">
        <f t="shared" si="520"/>
        <v>0.22253333977024811</v>
      </c>
      <c r="CO508">
        <f t="shared" si="521"/>
        <v>64.669421487603302</v>
      </c>
      <c r="CP508">
        <f t="shared" si="572"/>
        <v>35.330578512396691</v>
      </c>
      <c r="CQ508">
        <f t="shared" si="522"/>
        <v>4.0433020453296731</v>
      </c>
      <c r="CR508">
        <f t="shared" si="523"/>
        <v>40.539003866272459</v>
      </c>
      <c r="CS508">
        <f t="shared" si="524"/>
        <v>59.460996133727541</v>
      </c>
      <c r="CT508">
        <f t="shared" si="525"/>
        <v>4.2787092146734071</v>
      </c>
      <c r="CU508">
        <f t="shared" si="526"/>
        <v>68.192563937244785</v>
      </c>
      <c r="CV508">
        <f t="shared" si="527"/>
        <v>31.807436062755212</v>
      </c>
      <c r="CW508">
        <f t="shared" si="528"/>
        <v>0.33609890779349461</v>
      </c>
      <c r="CX508">
        <f t="shared" si="529"/>
        <v>95.075239398084804</v>
      </c>
      <c r="CY508">
        <f t="shared" si="530"/>
        <v>4.9247606019151844</v>
      </c>
      <c r="CZ508">
        <f t="shared" si="531"/>
        <v>5.2851668195433934</v>
      </c>
      <c r="DA508">
        <f t="shared" si="532"/>
        <v>82.340147890387129</v>
      </c>
      <c r="DB508">
        <f t="shared" si="533"/>
        <v>17.659852109612874</v>
      </c>
      <c r="DC508">
        <f t="shared" si="534"/>
        <v>9.6553721801140718E-3</v>
      </c>
      <c r="DD508">
        <f t="shared" si="535"/>
        <v>100</v>
      </c>
      <c r="DE508">
        <f t="shared" si="573"/>
        <v>0</v>
      </c>
      <c r="DF508">
        <f t="shared" si="536"/>
        <v>4.5361858061431155</v>
      </c>
      <c r="DG508">
        <f t="shared" si="537"/>
        <v>90.158118791810267</v>
      </c>
      <c r="DH508">
        <f t="shared" si="538"/>
        <v>9.8418812081897435</v>
      </c>
      <c r="DI508">
        <f t="shared" si="539"/>
        <v>2.3080937306748877</v>
      </c>
      <c r="DJ508">
        <f t="shared" si="540"/>
        <v>95.458167330677284</v>
      </c>
      <c r="DK508">
        <f t="shared" si="541"/>
        <v>4.5418326693227087</v>
      </c>
      <c r="DL508">
        <f t="shared" si="542"/>
        <v>0.58851792335933395</v>
      </c>
      <c r="DM508">
        <f t="shared" si="543"/>
        <v>90.3125</v>
      </c>
      <c r="DN508">
        <f t="shared" si="544"/>
        <v>9.6875</v>
      </c>
      <c r="DO508">
        <f t="shared" si="545"/>
        <v>3.6782370209958366E-3</v>
      </c>
      <c r="DP508">
        <f t="shared" si="546"/>
        <v>100</v>
      </c>
      <c r="DQ508">
        <f t="shared" si="547"/>
        <v>0</v>
      </c>
      <c r="DR508">
        <f t="shared" si="548"/>
        <v>0.14529036232933554</v>
      </c>
      <c r="DS508">
        <f t="shared" si="549"/>
        <v>89.556962025316452</v>
      </c>
      <c r="DT508">
        <f t="shared" si="550"/>
        <v>10.443037974683545</v>
      </c>
      <c r="DU508">
        <f t="shared" si="551"/>
        <v>0.72415291350855537</v>
      </c>
      <c r="DV508">
        <f t="shared" si="552"/>
        <v>88.317460317460316</v>
      </c>
      <c r="DW508">
        <f t="shared" si="553"/>
        <v>11.682539682539684</v>
      </c>
      <c r="DX508">
        <f t="shared" si="554"/>
        <v>2.6552273495313696</v>
      </c>
      <c r="DY508">
        <f t="shared" si="555"/>
        <v>87.515151515151516</v>
      </c>
      <c r="DZ508">
        <f t="shared" si="556"/>
        <v>12.484848484848484</v>
      </c>
      <c r="EA508">
        <f t="shared" si="557"/>
        <v>4.2497430981330648</v>
      </c>
      <c r="EB508">
        <f t="shared" si="558"/>
        <v>59.753326841934438</v>
      </c>
      <c r="EC508">
        <f t="shared" si="559"/>
        <v>40.246673158065569</v>
      </c>
      <c r="ED508">
        <f t="shared" si="560"/>
        <v>0.58989726224220729</v>
      </c>
      <c r="EE508">
        <f t="shared" si="561"/>
        <v>61.574434918160556</v>
      </c>
      <c r="EF508">
        <f t="shared" si="562"/>
        <v>38.425565081839444</v>
      </c>
      <c r="EG508">
        <f t="shared" si="563"/>
        <v>3.913184410711946</v>
      </c>
      <c r="EH508">
        <f t="shared" si="564"/>
        <v>59.146986253084243</v>
      </c>
      <c r="EI508">
        <f t="shared" si="565"/>
        <v>40.853013746915757</v>
      </c>
    </row>
    <row r="509" spans="1:139" x14ac:dyDescent="0.25">
      <c r="A509" t="s">
        <v>2391</v>
      </c>
      <c r="B509">
        <v>508</v>
      </c>
      <c r="C509" t="s">
        <v>567</v>
      </c>
      <c r="E509">
        <v>1072942</v>
      </c>
      <c r="F509">
        <v>541328</v>
      </c>
      <c r="G509">
        <v>531614</v>
      </c>
      <c r="H509">
        <v>392803</v>
      </c>
      <c r="I509">
        <v>239909</v>
      </c>
      <c r="J509">
        <v>152894</v>
      </c>
      <c r="K509">
        <f t="shared" si="502"/>
        <v>36.609900628365743</v>
      </c>
      <c r="L509">
        <f t="shared" si="503"/>
        <v>44.318601661100111</v>
      </c>
      <c r="M509">
        <f t="shared" si="504"/>
        <v>28.76034114978161</v>
      </c>
      <c r="N509">
        <f t="shared" si="566"/>
        <v>61.076162860263281</v>
      </c>
      <c r="O509">
        <f t="shared" si="567"/>
        <v>38.923837139736712</v>
      </c>
      <c r="P509">
        <f t="shared" si="505"/>
        <v>79.33824334335533</v>
      </c>
      <c r="Q509">
        <f t="shared" si="506"/>
        <v>2.2830782860619703</v>
      </c>
      <c r="R509">
        <f t="shared" si="507"/>
        <v>2.2403087552793641</v>
      </c>
      <c r="S509">
        <f t="shared" si="568"/>
        <v>2.0580290883725429</v>
      </c>
      <c r="T509">
        <f t="shared" si="508"/>
        <v>14.080340526930803</v>
      </c>
      <c r="U509">
        <f t="shared" si="509"/>
        <v>20.66175665664468</v>
      </c>
      <c r="V509">
        <f t="shared" si="510"/>
        <v>8116000</v>
      </c>
      <c r="W509">
        <v>178169</v>
      </c>
      <c r="X509">
        <v>110552</v>
      </c>
      <c r="Y509">
        <v>67617</v>
      </c>
      <c r="Z509">
        <v>130112</v>
      </c>
      <c r="AA509">
        <v>65683</v>
      </c>
      <c r="AB509">
        <v>64429</v>
      </c>
      <c r="AC509">
        <v>3362</v>
      </c>
      <c r="AD509">
        <v>2854</v>
      </c>
      <c r="AE509">
        <v>508</v>
      </c>
      <c r="AF509">
        <v>262</v>
      </c>
      <c r="AG509">
        <v>170</v>
      </c>
      <c r="AH509">
        <v>92</v>
      </c>
      <c r="AI509">
        <v>4252</v>
      </c>
      <c r="AJ509">
        <v>3094</v>
      </c>
      <c r="AK509">
        <v>1158</v>
      </c>
      <c r="AL509">
        <v>4454</v>
      </c>
      <c r="AM509">
        <v>3884</v>
      </c>
      <c r="AN509">
        <v>570</v>
      </c>
      <c r="AO509">
        <v>804</v>
      </c>
      <c r="AP509">
        <v>770</v>
      </c>
      <c r="AQ509">
        <v>34</v>
      </c>
      <c r="AR509">
        <v>8084</v>
      </c>
      <c r="AS509">
        <v>6482</v>
      </c>
      <c r="AT509">
        <v>1602</v>
      </c>
      <c r="AU509">
        <v>78</v>
      </c>
      <c r="AV509">
        <v>78</v>
      </c>
      <c r="AW509">
        <v>0</v>
      </c>
      <c r="AX509">
        <v>8722</v>
      </c>
      <c r="AY509">
        <v>7684</v>
      </c>
      <c r="AZ509">
        <v>1038</v>
      </c>
      <c r="BA509">
        <v>3346</v>
      </c>
      <c r="BB509">
        <v>3264</v>
      </c>
      <c r="BC509">
        <v>82</v>
      </c>
      <c r="BD509">
        <v>1124</v>
      </c>
      <c r="BE509">
        <v>870</v>
      </c>
      <c r="BF509">
        <v>254</v>
      </c>
      <c r="BG509">
        <v>62</v>
      </c>
      <c r="BH509">
        <v>62</v>
      </c>
      <c r="BI509">
        <v>0</v>
      </c>
      <c r="BJ509">
        <v>318</v>
      </c>
      <c r="BK509">
        <v>294</v>
      </c>
      <c r="BL509">
        <v>24</v>
      </c>
      <c r="BM509">
        <v>1534</v>
      </c>
      <c r="BN509">
        <v>1384</v>
      </c>
      <c r="BO509">
        <v>150</v>
      </c>
      <c r="BP509">
        <v>13506</v>
      </c>
      <c r="BQ509">
        <v>12000</v>
      </c>
      <c r="BR509">
        <v>1506</v>
      </c>
      <c r="BS509">
        <v>15820</v>
      </c>
      <c r="BT509">
        <v>10430</v>
      </c>
      <c r="BU509">
        <v>5390</v>
      </c>
      <c r="BV509">
        <v>3298</v>
      </c>
      <c r="BW509">
        <v>1664</v>
      </c>
      <c r="BX509">
        <v>1634</v>
      </c>
      <c r="BY509">
        <v>15496</v>
      </c>
      <c r="BZ509">
        <v>8690</v>
      </c>
      <c r="CA509">
        <v>6806</v>
      </c>
      <c r="CB509" t="str">
        <f t="shared" si="569"/>
        <v>CultivatorsTotal</v>
      </c>
      <c r="CC509" t="str">
        <f t="shared" si="570"/>
        <v>CultivatorsMale</v>
      </c>
      <c r="CD509" t="str">
        <f t="shared" si="571"/>
        <v>CultivatorsFemale</v>
      </c>
      <c r="CE509">
        <f t="shared" si="511"/>
        <v>45.358360297655572</v>
      </c>
      <c r="CF509">
        <f t="shared" si="512"/>
        <v>62.048953521656401</v>
      </c>
      <c r="CG509">
        <f t="shared" si="513"/>
        <v>37.951046478343599</v>
      </c>
      <c r="CH509">
        <f t="shared" si="514"/>
        <v>33.123983268966889</v>
      </c>
      <c r="CI509">
        <f t="shared" si="515"/>
        <v>50.481892523364493</v>
      </c>
      <c r="CJ509">
        <f t="shared" si="516"/>
        <v>49.518107476635514</v>
      </c>
      <c r="CK509">
        <f t="shared" si="517"/>
        <v>0.8558997767328661</v>
      </c>
      <c r="CL509">
        <f t="shared" si="518"/>
        <v>84.889946460440214</v>
      </c>
      <c r="CM509">
        <f t="shared" si="519"/>
        <v>15.110053539559786</v>
      </c>
      <c r="CN509">
        <f t="shared" si="520"/>
        <v>6.6700101577635604E-2</v>
      </c>
      <c r="CO509">
        <f t="shared" si="521"/>
        <v>64.885496183206101</v>
      </c>
      <c r="CP509">
        <f t="shared" si="572"/>
        <v>35.114503816793892</v>
      </c>
      <c r="CQ509">
        <f t="shared" si="522"/>
        <v>1.0824764576645292</v>
      </c>
      <c r="CR509">
        <f t="shared" si="523"/>
        <v>72.765757290686736</v>
      </c>
      <c r="CS509">
        <f t="shared" si="524"/>
        <v>27.234242709313268</v>
      </c>
      <c r="CT509">
        <f t="shared" si="525"/>
        <v>1.1339017268198055</v>
      </c>
      <c r="CU509">
        <f t="shared" si="526"/>
        <v>87.202514593623718</v>
      </c>
      <c r="CV509">
        <f t="shared" si="527"/>
        <v>12.797485406376291</v>
      </c>
      <c r="CW509">
        <f t="shared" si="528"/>
        <v>0.20468275445961462</v>
      </c>
      <c r="CX509">
        <f t="shared" si="529"/>
        <v>95.771144278606968</v>
      </c>
      <c r="CY509">
        <f t="shared" si="530"/>
        <v>4.2288557213930353</v>
      </c>
      <c r="CZ509">
        <f t="shared" si="531"/>
        <v>2.0580290883725429</v>
      </c>
      <c r="DA509">
        <f t="shared" si="532"/>
        <v>80.183077684314696</v>
      </c>
      <c r="DB509">
        <f t="shared" si="533"/>
        <v>19.816922315685304</v>
      </c>
      <c r="DC509">
        <f t="shared" si="534"/>
        <v>1.9857282149067089E-2</v>
      </c>
      <c r="DD509">
        <f t="shared" si="535"/>
        <v>100</v>
      </c>
      <c r="DE509">
        <f t="shared" si="573"/>
        <v>0</v>
      </c>
      <c r="DF509">
        <f t="shared" si="536"/>
        <v>2.2204514731302969</v>
      </c>
      <c r="DG509">
        <f t="shared" si="537"/>
        <v>88.09905984865857</v>
      </c>
      <c r="DH509">
        <f t="shared" si="538"/>
        <v>11.900940151341436</v>
      </c>
      <c r="DI509">
        <f t="shared" si="539"/>
        <v>0.85182648808690364</v>
      </c>
      <c r="DJ509">
        <f t="shared" si="540"/>
        <v>97.549312612074118</v>
      </c>
      <c r="DK509">
        <f t="shared" si="541"/>
        <v>2.4506873879258819</v>
      </c>
      <c r="DL509">
        <f t="shared" si="542"/>
        <v>0.28614852737886426</v>
      </c>
      <c r="DM509">
        <f t="shared" si="543"/>
        <v>77.40213523131672</v>
      </c>
      <c r="DN509">
        <f t="shared" si="544"/>
        <v>22.597864768683273</v>
      </c>
      <c r="DO509">
        <f t="shared" si="545"/>
        <v>1.578399350310461E-2</v>
      </c>
      <c r="DP509">
        <f t="shared" si="546"/>
        <v>100</v>
      </c>
      <c r="DQ509">
        <f t="shared" si="547"/>
        <v>0</v>
      </c>
      <c r="DR509">
        <f t="shared" si="548"/>
        <v>8.0956611838504292E-2</v>
      </c>
      <c r="DS509">
        <f t="shared" si="549"/>
        <v>92.452830188679243</v>
      </c>
      <c r="DT509">
        <f t="shared" si="550"/>
        <v>7.5471698113207548</v>
      </c>
      <c r="DU509">
        <f t="shared" si="551"/>
        <v>0.39052654893165278</v>
      </c>
      <c r="DV509">
        <f t="shared" si="552"/>
        <v>90.221642764015641</v>
      </c>
      <c r="DW509">
        <f t="shared" si="553"/>
        <v>9.7783572359843536</v>
      </c>
      <c r="DX509">
        <f t="shared" si="554"/>
        <v>3.4383647782730788</v>
      </c>
      <c r="DY509">
        <f t="shared" si="555"/>
        <v>88.849400266548201</v>
      </c>
      <c r="DZ509">
        <f t="shared" si="556"/>
        <v>11.150599733451799</v>
      </c>
      <c r="EA509">
        <f t="shared" si="557"/>
        <v>4.0274641486954019</v>
      </c>
      <c r="EB509">
        <f t="shared" si="558"/>
        <v>65.929203539823007</v>
      </c>
      <c r="EC509">
        <f t="shared" si="559"/>
        <v>34.070796460176986</v>
      </c>
      <c r="ED509">
        <f t="shared" si="560"/>
        <v>0.83960662214901616</v>
      </c>
      <c r="EE509">
        <f t="shared" si="561"/>
        <v>50.45482110369921</v>
      </c>
      <c r="EF509">
        <f t="shared" si="562"/>
        <v>49.54517889630079</v>
      </c>
      <c r="EG509">
        <f t="shared" si="563"/>
        <v>3.9449800536146622</v>
      </c>
      <c r="EH509">
        <f t="shared" si="564"/>
        <v>56.078988125967989</v>
      </c>
      <c r="EI509">
        <f t="shared" si="565"/>
        <v>43.921011874032004</v>
      </c>
    </row>
    <row r="510" spans="1:139" x14ac:dyDescent="0.25">
      <c r="A510" t="s">
        <v>2393</v>
      </c>
      <c r="B510">
        <v>509</v>
      </c>
      <c r="C510" t="s">
        <v>568</v>
      </c>
      <c r="E510">
        <v>2204307</v>
      </c>
      <c r="F510">
        <v>1123834</v>
      </c>
      <c r="G510">
        <v>1080473</v>
      </c>
      <c r="H510">
        <v>804055</v>
      </c>
      <c r="I510">
        <v>536732</v>
      </c>
      <c r="J510">
        <v>267323</v>
      </c>
      <c r="K510">
        <f t="shared" si="502"/>
        <v>36.476543421583294</v>
      </c>
      <c r="L510">
        <f t="shared" si="503"/>
        <v>47.759010672394673</v>
      </c>
      <c r="M510">
        <f t="shared" si="504"/>
        <v>24.741293859263489</v>
      </c>
      <c r="N510">
        <f t="shared" si="566"/>
        <v>66.753144996300009</v>
      </c>
      <c r="O510">
        <f t="shared" si="567"/>
        <v>33.246855003699991</v>
      </c>
      <c r="P510">
        <f t="shared" si="505"/>
        <v>62.691358178234083</v>
      </c>
      <c r="Q510">
        <f t="shared" si="506"/>
        <v>10.097319213237899</v>
      </c>
      <c r="R510">
        <f t="shared" si="507"/>
        <v>5.1735266866072598</v>
      </c>
      <c r="S510">
        <f t="shared" si="568"/>
        <v>4.9276479842796821</v>
      </c>
      <c r="T510">
        <f t="shared" si="508"/>
        <v>17.110147937641081</v>
      </c>
      <c r="U510">
        <f t="shared" si="509"/>
        <v>37.308641821765924</v>
      </c>
      <c r="V510">
        <f t="shared" si="510"/>
        <v>29998200</v>
      </c>
      <c r="W510">
        <v>192568</v>
      </c>
      <c r="X510">
        <v>125517</v>
      </c>
      <c r="Y510">
        <v>67051</v>
      </c>
      <c r="Z510">
        <v>303057</v>
      </c>
      <c r="AA510">
        <v>158251</v>
      </c>
      <c r="AB510">
        <v>144806</v>
      </c>
      <c r="AC510">
        <v>8448</v>
      </c>
      <c r="AD510">
        <v>7297</v>
      </c>
      <c r="AE510">
        <v>1151</v>
      </c>
      <c r="AF510">
        <v>27732</v>
      </c>
      <c r="AG510">
        <v>24848</v>
      </c>
      <c r="AH510">
        <v>2884</v>
      </c>
      <c r="AI510">
        <v>12455</v>
      </c>
      <c r="AJ510">
        <v>9429</v>
      </c>
      <c r="AK510">
        <v>3026</v>
      </c>
      <c r="AL510">
        <v>41001</v>
      </c>
      <c r="AM510">
        <v>36815</v>
      </c>
      <c r="AN510">
        <v>4186</v>
      </c>
      <c r="AO510">
        <v>8235</v>
      </c>
      <c r="AP510">
        <v>7644</v>
      </c>
      <c r="AQ510">
        <v>591</v>
      </c>
      <c r="AR510">
        <v>39621</v>
      </c>
      <c r="AS510">
        <v>33215</v>
      </c>
      <c r="AT510">
        <v>6406</v>
      </c>
      <c r="AU510">
        <v>149</v>
      </c>
      <c r="AV510">
        <v>147</v>
      </c>
      <c r="AW510">
        <v>2</v>
      </c>
      <c r="AX510">
        <v>41449</v>
      </c>
      <c r="AY510">
        <v>36798</v>
      </c>
      <c r="AZ510">
        <v>4651</v>
      </c>
      <c r="BA510">
        <v>26601</v>
      </c>
      <c r="BB510">
        <v>25457</v>
      </c>
      <c r="BC510">
        <v>1144</v>
      </c>
      <c r="BD510">
        <v>5709</v>
      </c>
      <c r="BE510">
        <v>4861</v>
      </c>
      <c r="BF510">
        <v>848</v>
      </c>
      <c r="BG510">
        <v>98</v>
      </c>
      <c r="BH510">
        <v>96</v>
      </c>
      <c r="BI510">
        <v>2</v>
      </c>
      <c r="BJ510">
        <v>1596</v>
      </c>
      <c r="BK510">
        <v>1447</v>
      </c>
      <c r="BL510">
        <v>149</v>
      </c>
      <c r="BM510">
        <v>7216</v>
      </c>
      <c r="BN510">
        <v>6276</v>
      </c>
      <c r="BO510">
        <v>940</v>
      </c>
      <c r="BP510">
        <v>23912</v>
      </c>
      <c r="BQ510">
        <v>20781</v>
      </c>
      <c r="BR510">
        <v>3131</v>
      </c>
      <c r="BS510">
        <v>33938</v>
      </c>
      <c r="BT510">
        <v>20396</v>
      </c>
      <c r="BU510">
        <v>13542</v>
      </c>
      <c r="BV510">
        <v>3589</v>
      </c>
      <c r="BW510">
        <v>2167</v>
      </c>
      <c r="BX510">
        <v>1422</v>
      </c>
      <c r="BY510">
        <v>26681</v>
      </c>
      <c r="BZ510">
        <v>15290</v>
      </c>
      <c r="CA510">
        <v>11391</v>
      </c>
      <c r="CB510" t="str">
        <f t="shared" si="569"/>
        <v>AgriculturalLabourersTotal</v>
      </c>
      <c r="CC510" t="str">
        <f t="shared" si="570"/>
        <v>AgriculturalLabourersMale</v>
      </c>
      <c r="CD510" t="str">
        <f t="shared" si="571"/>
        <v>AgriculturalLabourersFemale</v>
      </c>
      <c r="CE510">
        <f t="shared" si="511"/>
        <v>23.949605437438983</v>
      </c>
      <c r="CF510">
        <f t="shared" si="512"/>
        <v>65.180611524240788</v>
      </c>
      <c r="CG510">
        <f t="shared" si="513"/>
        <v>34.819388475759212</v>
      </c>
      <c r="CH510">
        <f t="shared" si="514"/>
        <v>37.691078346630519</v>
      </c>
      <c r="CI510">
        <f t="shared" si="515"/>
        <v>52.218229573974526</v>
      </c>
      <c r="CJ510">
        <f t="shared" si="516"/>
        <v>47.781770426025467</v>
      </c>
      <c r="CK510">
        <f t="shared" si="517"/>
        <v>1.0506743941645782</v>
      </c>
      <c r="CL510">
        <f t="shared" si="518"/>
        <v>86.375473484848484</v>
      </c>
      <c r="CM510">
        <f t="shared" si="519"/>
        <v>13.624526515151514</v>
      </c>
      <c r="CN510">
        <f t="shared" si="520"/>
        <v>3.4490177910715061</v>
      </c>
      <c r="CO510">
        <f t="shared" si="521"/>
        <v>89.600461560651951</v>
      </c>
      <c r="CP510">
        <f t="shared" si="572"/>
        <v>10.399538439348046</v>
      </c>
      <c r="CQ510">
        <f t="shared" si="522"/>
        <v>1.5490233877035775</v>
      </c>
      <c r="CR510">
        <f t="shared" si="523"/>
        <v>75.704536330790845</v>
      </c>
      <c r="CS510">
        <f t="shared" si="524"/>
        <v>24.295463669209152</v>
      </c>
      <c r="CT510">
        <f t="shared" si="525"/>
        <v>5.0992780344628166</v>
      </c>
      <c r="CU510">
        <f t="shared" si="526"/>
        <v>89.790492914806947</v>
      </c>
      <c r="CV510">
        <f t="shared" si="527"/>
        <v>10.209507085193044</v>
      </c>
      <c r="CW510">
        <f t="shared" si="528"/>
        <v>1.0241836690276163</v>
      </c>
      <c r="CX510">
        <f t="shared" si="529"/>
        <v>92.82331511839709</v>
      </c>
      <c r="CY510">
        <f t="shared" si="530"/>
        <v>7.1766848816029141</v>
      </c>
      <c r="CZ510">
        <f t="shared" si="531"/>
        <v>4.9276479842796821</v>
      </c>
      <c r="DA510">
        <f t="shared" si="532"/>
        <v>83.831806365311323</v>
      </c>
      <c r="DB510">
        <f t="shared" si="533"/>
        <v>16.168193634688674</v>
      </c>
      <c r="DC510">
        <f t="shared" si="534"/>
        <v>1.853107063571522E-2</v>
      </c>
      <c r="DD510">
        <f t="shared" si="535"/>
        <v>98.65771812080537</v>
      </c>
      <c r="DE510">
        <f t="shared" si="573"/>
        <v>1.3422818791946309</v>
      </c>
      <c r="DF510">
        <f t="shared" si="536"/>
        <v>5.1549956159715444</v>
      </c>
      <c r="DG510">
        <f t="shared" si="537"/>
        <v>88.778981398827469</v>
      </c>
      <c r="DH510">
        <f t="shared" si="538"/>
        <v>11.221018601172524</v>
      </c>
      <c r="DI510">
        <f t="shared" si="539"/>
        <v>3.3083557716822858</v>
      </c>
      <c r="DJ510">
        <f t="shared" si="540"/>
        <v>95.699409796624195</v>
      </c>
      <c r="DK510">
        <f t="shared" si="541"/>
        <v>4.3005902033758128</v>
      </c>
      <c r="DL510">
        <f t="shared" si="542"/>
        <v>0.71002605543153141</v>
      </c>
      <c r="DM510">
        <f t="shared" si="543"/>
        <v>85.146260290768964</v>
      </c>
      <c r="DN510">
        <f t="shared" si="544"/>
        <v>14.853739709231039</v>
      </c>
      <c r="DO510">
        <f t="shared" si="545"/>
        <v>1.2188220955034169E-2</v>
      </c>
      <c r="DP510">
        <f t="shared" si="546"/>
        <v>97.959183673469383</v>
      </c>
      <c r="DQ510">
        <f t="shared" si="547"/>
        <v>2.0408163265306123</v>
      </c>
      <c r="DR510">
        <f t="shared" si="548"/>
        <v>0.1984938841248422</v>
      </c>
      <c r="DS510">
        <f t="shared" si="549"/>
        <v>90.664160401002505</v>
      </c>
      <c r="DT510">
        <f t="shared" si="550"/>
        <v>9.3358395989974934</v>
      </c>
      <c r="DU510">
        <f t="shared" si="551"/>
        <v>0.89745104501557738</v>
      </c>
      <c r="DV510">
        <f t="shared" si="552"/>
        <v>86.973392461197335</v>
      </c>
      <c r="DW510">
        <f t="shared" si="553"/>
        <v>13.026607538802661</v>
      </c>
      <c r="DX510">
        <f t="shared" si="554"/>
        <v>2.9739259130283373</v>
      </c>
      <c r="DY510">
        <f t="shared" si="555"/>
        <v>86.906155904984956</v>
      </c>
      <c r="DZ510">
        <f t="shared" si="556"/>
        <v>13.093844095015056</v>
      </c>
      <c r="EA510">
        <f t="shared" si="557"/>
        <v>4.2208555384892827</v>
      </c>
      <c r="EB510">
        <f t="shared" si="558"/>
        <v>60.097825446402261</v>
      </c>
      <c r="EC510">
        <f t="shared" si="559"/>
        <v>39.902174553597739</v>
      </c>
      <c r="ED510">
        <f t="shared" si="560"/>
        <v>0.44636250007773104</v>
      </c>
      <c r="EE510">
        <f t="shared" si="561"/>
        <v>60.378935636667599</v>
      </c>
      <c r="EF510">
        <f t="shared" si="562"/>
        <v>39.621064363332401</v>
      </c>
      <c r="EG510">
        <f t="shared" si="563"/>
        <v>3.3183053398088442</v>
      </c>
      <c r="EH510">
        <f t="shared" si="564"/>
        <v>57.306697650013113</v>
      </c>
      <c r="EI510">
        <f t="shared" si="565"/>
        <v>42.693302349986887</v>
      </c>
    </row>
    <row r="511" spans="1:139" x14ac:dyDescent="0.25">
      <c r="A511" t="s">
        <v>2395</v>
      </c>
      <c r="B511">
        <v>510</v>
      </c>
      <c r="C511" t="s">
        <v>569</v>
      </c>
      <c r="E511">
        <v>2772348</v>
      </c>
      <c r="F511">
        <v>1419965</v>
      </c>
      <c r="G511">
        <v>1352383</v>
      </c>
      <c r="H511">
        <v>1196248</v>
      </c>
      <c r="I511">
        <v>744391</v>
      </c>
      <c r="J511">
        <v>451857</v>
      </c>
      <c r="K511">
        <f t="shared" si="502"/>
        <v>43.149272746422888</v>
      </c>
      <c r="L511">
        <f t="shared" si="503"/>
        <v>52.423193529417979</v>
      </c>
      <c r="M511">
        <f t="shared" si="504"/>
        <v>33.411910679149329</v>
      </c>
      <c r="N511">
        <f t="shared" si="566"/>
        <v>62.227146879242433</v>
      </c>
      <c r="O511">
        <f t="shared" si="567"/>
        <v>37.772853120757574</v>
      </c>
      <c r="P511">
        <f t="shared" si="505"/>
        <v>79.391313506898229</v>
      </c>
      <c r="Q511">
        <f t="shared" si="506"/>
        <v>3.288364954424166</v>
      </c>
      <c r="R511">
        <f t="shared" si="507"/>
        <v>3.6546769566176915</v>
      </c>
      <c r="S511">
        <f t="shared" si="568"/>
        <v>2.4903698898556152</v>
      </c>
      <c r="T511">
        <f t="shared" si="508"/>
        <v>11.175274692204292</v>
      </c>
      <c r="U511">
        <f t="shared" si="509"/>
        <v>20.608686493101764</v>
      </c>
      <c r="V511">
        <f t="shared" si="510"/>
        <v>24653100</v>
      </c>
      <c r="W511">
        <v>310818</v>
      </c>
      <c r="X511">
        <v>203946</v>
      </c>
      <c r="Y511">
        <v>106872</v>
      </c>
      <c r="Z511">
        <v>633145</v>
      </c>
      <c r="AA511">
        <v>336983</v>
      </c>
      <c r="AB511">
        <v>296162</v>
      </c>
      <c r="AC511">
        <v>5754</v>
      </c>
      <c r="AD511">
        <v>5028</v>
      </c>
      <c r="AE511">
        <v>726</v>
      </c>
      <c r="AF511">
        <v>9260</v>
      </c>
      <c r="AG511">
        <v>7798</v>
      </c>
      <c r="AH511">
        <v>1462</v>
      </c>
      <c r="AI511">
        <v>8956</v>
      </c>
      <c r="AJ511">
        <v>6693</v>
      </c>
      <c r="AK511">
        <v>2263</v>
      </c>
      <c r="AL511">
        <v>21121</v>
      </c>
      <c r="AM511">
        <v>18264</v>
      </c>
      <c r="AN511">
        <v>2857</v>
      </c>
      <c r="AO511">
        <v>2438</v>
      </c>
      <c r="AP511">
        <v>2308</v>
      </c>
      <c r="AQ511">
        <v>130</v>
      </c>
      <c r="AR511">
        <v>29791</v>
      </c>
      <c r="AS511">
        <v>26895</v>
      </c>
      <c r="AT511">
        <v>2896</v>
      </c>
      <c r="AU511">
        <v>112</v>
      </c>
      <c r="AV511">
        <v>111</v>
      </c>
      <c r="AW511">
        <v>1</v>
      </c>
      <c r="AX511">
        <v>43607</v>
      </c>
      <c r="AY511">
        <v>40765</v>
      </c>
      <c r="AZ511">
        <v>2842</v>
      </c>
      <c r="BA511">
        <v>21359</v>
      </c>
      <c r="BB511">
        <v>20908</v>
      </c>
      <c r="BC511">
        <v>451</v>
      </c>
      <c r="BD511">
        <v>5661</v>
      </c>
      <c r="BE511">
        <v>4939</v>
      </c>
      <c r="BF511">
        <v>722</v>
      </c>
      <c r="BG511">
        <v>36</v>
      </c>
      <c r="BH511">
        <v>36</v>
      </c>
      <c r="BI511">
        <v>0</v>
      </c>
      <c r="BJ511">
        <v>1243</v>
      </c>
      <c r="BK511">
        <v>1088</v>
      </c>
      <c r="BL511">
        <v>155</v>
      </c>
      <c r="BM511">
        <v>6515</v>
      </c>
      <c r="BN511">
        <v>5903</v>
      </c>
      <c r="BO511">
        <v>612</v>
      </c>
      <c r="BP511">
        <v>20790</v>
      </c>
      <c r="BQ511">
        <v>18357</v>
      </c>
      <c r="BR511">
        <v>2433</v>
      </c>
      <c r="BS511">
        <v>34101</v>
      </c>
      <c r="BT511">
        <v>21398</v>
      </c>
      <c r="BU511">
        <v>12703</v>
      </c>
      <c r="BV511">
        <v>5413</v>
      </c>
      <c r="BW511">
        <v>2810</v>
      </c>
      <c r="BX511">
        <v>2603</v>
      </c>
      <c r="BY511">
        <v>36128</v>
      </c>
      <c r="BZ511">
        <v>20161</v>
      </c>
      <c r="CA511">
        <v>15967</v>
      </c>
      <c r="CB511" t="str">
        <f t="shared" si="569"/>
        <v>AgriculturalLabourersTotal</v>
      </c>
      <c r="CC511" t="str">
        <f t="shared" si="570"/>
        <v>AgriculturalLabourersMale</v>
      </c>
      <c r="CD511" t="str">
        <f t="shared" si="571"/>
        <v>AgriculturalLabourersFemale</v>
      </c>
      <c r="CE511">
        <f t="shared" si="511"/>
        <v>25.982739365081486</v>
      </c>
      <c r="CF511">
        <f t="shared" si="512"/>
        <v>65.615890971565349</v>
      </c>
      <c r="CG511">
        <f t="shared" si="513"/>
        <v>34.384109028434644</v>
      </c>
      <c r="CH511">
        <f t="shared" si="514"/>
        <v>52.927570202834197</v>
      </c>
      <c r="CI511">
        <f t="shared" si="515"/>
        <v>53.223669143719057</v>
      </c>
      <c r="CJ511">
        <f t="shared" si="516"/>
        <v>46.776330856280943</v>
      </c>
      <c r="CK511">
        <f t="shared" si="517"/>
        <v>0.48100393898255212</v>
      </c>
      <c r="CL511">
        <f t="shared" si="518"/>
        <v>87.382690302398331</v>
      </c>
      <c r="CM511">
        <f t="shared" si="519"/>
        <v>12.617309697601669</v>
      </c>
      <c r="CN511">
        <f t="shared" si="520"/>
        <v>0.7740869786198179</v>
      </c>
      <c r="CO511">
        <f t="shared" si="521"/>
        <v>84.211663066954642</v>
      </c>
      <c r="CP511">
        <f t="shared" si="572"/>
        <v>15.788336933045358</v>
      </c>
      <c r="CQ511">
        <f t="shared" si="522"/>
        <v>0.74867418796102481</v>
      </c>
      <c r="CR511">
        <f t="shared" si="523"/>
        <v>74.732023224653858</v>
      </c>
      <c r="CS511">
        <f t="shared" si="524"/>
        <v>25.267976775346135</v>
      </c>
      <c r="CT511">
        <f t="shared" si="525"/>
        <v>1.7656037878433235</v>
      </c>
      <c r="CU511">
        <f t="shared" si="526"/>
        <v>86.473178353297669</v>
      </c>
      <c r="CV511">
        <f t="shared" si="527"/>
        <v>13.526821646702333</v>
      </c>
      <c r="CW511">
        <f t="shared" si="528"/>
        <v>0.20380389350703201</v>
      </c>
      <c r="CX511">
        <f t="shared" si="529"/>
        <v>94.667760459392952</v>
      </c>
      <c r="CY511">
        <f t="shared" si="530"/>
        <v>5.3322395406070546</v>
      </c>
      <c r="CZ511">
        <f t="shared" si="531"/>
        <v>2.4903698898556152</v>
      </c>
      <c r="DA511">
        <f t="shared" si="532"/>
        <v>90.27894330502501</v>
      </c>
      <c r="DB511">
        <f t="shared" si="533"/>
        <v>9.7210566949749921</v>
      </c>
      <c r="DC511">
        <f t="shared" si="534"/>
        <v>9.3626070848185326E-3</v>
      </c>
      <c r="DD511">
        <f t="shared" si="535"/>
        <v>99.107142857142861</v>
      </c>
      <c r="DE511">
        <f t="shared" si="573"/>
        <v>0.89285714285714279</v>
      </c>
      <c r="DF511">
        <f t="shared" si="536"/>
        <v>3.6453143495328728</v>
      </c>
      <c r="DG511">
        <f t="shared" si="537"/>
        <v>93.482697732015509</v>
      </c>
      <c r="DH511">
        <f t="shared" si="538"/>
        <v>6.5173022679844985</v>
      </c>
      <c r="DI511">
        <f t="shared" si="539"/>
        <v>1.7854993278985629</v>
      </c>
      <c r="DJ511">
        <f t="shared" si="540"/>
        <v>97.888477924996494</v>
      </c>
      <c r="DK511">
        <f t="shared" si="541"/>
        <v>2.1115220750035113</v>
      </c>
      <c r="DL511">
        <f t="shared" si="542"/>
        <v>0.47322963131390822</v>
      </c>
      <c r="DM511">
        <f t="shared" si="543"/>
        <v>87.246069599010781</v>
      </c>
      <c r="DN511">
        <f t="shared" si="544"/>
        <v>12.753930400989224</v>
      </c>
      <c r="DO511">
        <f t="shared" si="545"/>
        <v>3.0094094201202426E-3</v>
      </c>
      <c r="DP511">
        <f t="shared" si="546"/>
        <v>100</v>
      </c>
      <c r="DQ511">
        <f t="shared" si="547"/>
        <v>0</v>
      </c>
      <c r="DR511">
        <f t="shared" si="548"/>
        <v>0.10390821970026282</v>
      </c>
      <c r="DS511">
        <f t="shared" si="549"/>
        <v>87.530168946098158</v>
      </c>
      <c r="DT511">
        <f t="shared" si="550"/>
        <v>12.469831053901851</v>
      </c>
      <c r="DU511">
        <f t="shared" si="551"/>
        <v>0.54461951033564948</v>
      </c>
      <c r="DV511">
        <f t="shared" si="552"/>
        <v>90.606293169608591</v>
      </c>
      <c r="DW511">
        <f t="shared" si="553"/>
        <v>9.3937068303914053</v>
      </c>
      <c r="DX511">
        <f t="shared" si="554"/>
        <v>1.73793394011944</v>
      </c>
      <c r="DY511">
        <f t="shared" si="555"/>
        <v>88.297258297258296</v>
      </c>
      <c r="DZ511">
        <f t="shared" si="556"/>
        <v>11.702741702741703</v>
      </c>
      <c r="EA511">
        <f t="shared" si="557"/>
        <v>2.8506630732088998</v>
      </c>
      <c r="EB511">
        <f t="shared" si="558"/>
        <v>62.748892994340345</v>
      </c>
      <c r="EC511">
        <f t="shared" si="559"/>
        <v>37.251107005659655</v>
      </c>
      <c r="ED511">
        <f t="shared" si="560"/>
        <v>0.45249814419752427</v>
      </c>
      <c r="EE511">
        <f t="shared" si="561"/>
        <v>51.912063550711252</v>
      </c>
      <c r="EF511">
        <f t="shared" si="562"/>
        <v>48.087936449288748</v>
      </c>
      <c r="EG511">
        <f t="shared" si="563"/>
        <v>3.0201095425028921</v>
      </c>
      <c r="EH511">
        <f t="shared" si="564"/>
        <v>55.80436226749336</v>
      </c>
      <c r="EI511">
        <f t="shared" si="565"/>
        <v>44.19563773250664</v>
      </c>
    </row>
    <row r="512" spans="1:139" x14ac:dyDescent="0.25">
      <c r="A512" t="s">
        <v>2397</v>
      </c>
      <c r="B512">
        <v>511</v>
      </c>
      <c r="C512" t="s">
        <v>570</v>
      </c>
      <c r="E512">
        <v>3361292</v>
      </c>
      <c r="F512">
        <v>1730075</v>
      </c>
      <c r="G512">
        <v>1631217</v>
      </c>
      <c r="H512">
        <v>1317751</v>
      </c>
      <c r="I512">
        <v>850621</v>
      </c>
      <c r="J512">
        <v>467130</v>
      </c>
      <c r="K512">
        <f t="shared" si="502"/>
        <v>39.203705003909214</v>
      </c>
      <c r="L512">
        <f t="shared" si="503"/>
        <v>49.166712425761887</v>
      </c>
      <c r="M512">
        <f t="shared" si="504"/>
        <v>28.636901160299331</v>
      </c>
      <c r="N512">
        <f t="shared" si="566"/>
        <v>64.550966001922973</v>
      </c>
      <c r="O512">
        <f t="shared" si="567"/>
        <v>35.449033998077027</v>
      </c>
      <c r="P512">
        <f t="shared" si="505"/>
        <v>72.93707233005324</v>
      </c>
      <c r="Q512">
        <f t="shared" si="506"/>
        <v>3.9054419233982749</v>
      </c>
      <c r="R512">
        <f t="shared" si="507"/>
        <v>4.8467426698974245</v>
      </c>
      <c r="S512">
        <f t="shared" si="568"/>
        <v>3.8424558205609407</v>
      </c>
      <c r="T512">
        <f t="shared" si="508"/>
        <v>14.468287256090113</v>
      </c>
      <c r="U512">
        <f t="shared" si="509"/>
        <v>27.062927669946752</v>
      </c>
      <c r="V512">
        <f t="shared" si="510"/>
        <v>35662200</v>
      </c>
      <c r="W512">
        <v>416826</v>
      </c>
      <c r="X512">
        <v>271253</v>
      </c>
      <c r="Y512">
        <v>145573</v>
      </c>
      <c r="Z512">
        <v>539588</v>
      </c>
      <c r="AA512">
        <v>289385</v>
      </c>
      <c r="AB512">
        <v>250203</v>
      </c>
      <c r="AC512">
        <v>4715</v>
      </c>
      <c r="AD512">
        <v>4261</v>
      </c>
      <c r="AE512">
        <v>454</v>
      </c>
      <c r="AF512">
        <v>2207</v>
      </c>
      <c r="AG512">
        <v>1438</v>
      </c>
      <c r="AH512">
        <v>769</v>
      </c>
      <c r="AI512">
        <v>14457</v>
      </c>
      <c r="AJ512">
        <v>9387</v>
      </c>
      <c r="AK512">
        <v>5070</v>
      </c>
      <c r="AL512">
        <v>34800</v>
      </c>
      <c r="AM512">
        <v>28182</v>
      </c>
      <c r="AN512">
        <v>6618</v>
      </c>
      <c r="AO512">
        <v>3116</v>
      </c>
      <c r="AP512">
        <v>2947</v>
      </c>
      <c r="AQ512">
        <v>169</v>
      </c>
      <c r="AR512">
        <v>50634</v>
      </c>
      <c r="AS512">
        <v>44202</v>
      </c>
      <c r="AT512">
        <v>6432</v>
      </c>
      <c r="AU512">
        <v>238</v>
      </c>
      <c r="AV512">
        <v>236</v>
      </c>
      <c r="AW512">
        <v>2</v>
      </c>
      <c r="AX512">
        <v>63630</v>
      </c>
      <c r="AY512">
        <v>59352</v>
      </c>
      <c r="AZ512">
        <v>4278</v>
      </c>
      <c r="BA512">
        <v>32355</v>
      </c>
      <c r="BB512">
        <v>31337</v>
      </c>
      <c r="BC512">
        <v>1018</v>
      </c>
      <c r="BD512">
        <v>8007</v>
      </c>
      <c r="BE512">
        <v>7242</v>
      </c>
      <c r="BF512">
        <v>765</v>
      </c>
      <c r="BG512">
        <v>50</v>
      </c>
      <c r="BH512">
        <v>47</v>
      </c>
      <c r="BI512">
        <v>3</v>
      </c>
      <c r="BJ512">
        <v>1857</v>
      </c>
      <c r="BK512">
        <v>1718</v>
      </c>
      <c r="BL512">
        <v>139</v>
      </c>
      <c r="BM512">
        <v>8016</v>
      </c>
      <c r="BN512">
        <v>7376</v>
      </c>
      <c r="BO512">
        <v>640</v>
      </c>
      <c r="BP512">
        <v>31065</v>
      </c>
      <c r="BQ512">
        <v>27857</v>
      </c>
      <c r="BR512">
        <v>3208</v>
      </c>
      <c r="BS512">
        <v>46212</v>
      </c>
      <c r="BT512">
        <v>31314</v>
      </c>
      <c r="BU512">
        <v>14898</v>
      </c>
      <c r="BV512">
        <v>8870</v>
      </c>
      <c r="BW512">
        <v>3702</v>
      </c>
      <c r="BX512">
        <v>5168</v>
      </c>
      <c r="BY512">
        <v>51108</v>
      </c>
      <c r="BZ512">
        <v>29385</v>
      </c>
      <c r="CA512">
        <v>21723</v>
      </c>
      <c r="CB512" t="str">
        <f t="shared" si="569"/>
        <v>AgriculturalLabourersTotal</v>
      </c>
      <c r="CC512" t="str">
        <f t="shared" si="570"/>
        <v>AgriculturalLabourersMale</v>
      </c>
      <c r="CD512" t="str">
        <f t="shared" si="571"/>
        <v>AgriculturalLabourersFemale</v>
      </c>
      <c r="CE512">
        <f t="shared" si="511"/>
        <v>31.631620844909243</v>
      </c>
      <c r="CF512">
        <f t="shared" si="512"/>
        <v>65.075835000695733</v>
      </c>
      <c r="CG512">
        <f t="shared" si="513"/>
        <v>34.924164999304267</v>
      </c>
      <c r="CH512">
        <f t="shared" si="514"/>
        <v>40.947644888905415</v>
      </c>
      <c r="CI512">
        <f t="shared" si="515"/>
        <v>53.630733077829753</v>
      </c>
      <c r="CJ512">
        <f t="shared" si="516"/>
        <v>46.369266922170247</v>
      </c>
      <c r="CK512">
        <f t="shared" si="517"/>
        <v>0.35780659623859135</v>
      </c>
      <c r="CL512">
        <f t="shared" si="518"/>
        <v>90.371155885471893</v>
      </c>
      <c r="CM512">
        <f t="shared" si="519"/>
        <v>9.6288441145281016</v>
      </c>
      <c r="CN512">
        <f t="shared" si="520"/>
        <v>0.16748232405059835</v>
      </c>
      <c r="CO512">
        <f t="shared" si="521"/>
        <v>65.156320797462612</v>
      </c>
      <c r="CP512">
        <f t="shared" si="572"/>
        <v>34.84367920253738</v>
      </c>
      <c r="CQ512">
        <f t="shared" si="522"/>
        <v>1.0970964924329407</v>
      </c>
      <c r="CR512">
        <f t="shared" si="523"/>
        <v>64.930483502801408</v>
      </c>
      <c r="CS512">
        <f t="shared" si="524"/>
        <v>35.069516497198592</v>
      </c>
      <c r="CT512">
        <f t="shared" si="525"/>
        <v>2.6408631069147357</v>
      </c>
      <c r="CU512">
        <f t="shared" si="526"/>
        <v>80.982758620689651</v>
      </c>
      <c r="CV512">
        <f t="shared" si="527"/>
        <v>19.017241379310345</v>
      </c>
      <c r="CW512">
        <f t="shared" si="528"/>
        <v>0.23646348968811254</v>
      </c>
      <c r="CX512">
        <f t="shared" si="529"/>
        <v>94.576379974326059</v>
      </c>
      <c r="CY512">
        <f t="shared" si="530"/>
        <v>5.4236200256739409</v>
      </c>
      <c r="CZ512">
        <f t="shared" si="531"/>
        <v>3.8424558205609407</v>
      </c>
      <c r="DA512">
        <f t="shared" si="532"/>
        <v>87.297073112928075</v>
      </c>
      <c r="DB512">
        <f t="shared" si="533"/>
        <v>12.702926887071927</v>
      </c>
      <c r="DC512">
        <f t="shared" si="534"/>
        <v>1.8061075271428365E-2</v>
      </c>
      <c r="DD512">
        <f t="shared" si="535"/>
        <v>99.159663865546221</v>
      </c>
      <c r="DE512">
        <f t="shared" si="573"/>
        <v>0.84033613445378152</v>
      </c>
      <c r="DF512">
        <f t="shared" si="536"/>
        <v>4.828681594625996</v>
      </c>
      <c r="DG512">
        <f t="shared" si="537"/>
        <v>93.276756247053271</v>
      </c>
      <c r="DH512">
        <f t="shared" si="538"/>
        <v>6.7232437529467228</v>
      </c>
      <c r="DI512">
        <f t="shared" si="539"/>
        <v>2.4553197075927091</v>
      </c>
      <c r="DJ512">
        <f t="shared" si="540"/>
        <v>96.85365476742389</v>
      </c>
      <c r="DK512">
        <f t="shared" si="541"/>
        <v>3.1463452325761088</v>
      </c>
      <c r="DL512">
        <f t="shared" si="542"/>
        <v>0.60762617520305429</v>
      </c>
      <c r="DM512">
        <f t="shared" si="543"/>
        <v>90.445859872611464</v>
      </c>
      <c r="DN512">
        <f t="shared" si="544"/>
        <v>9.5541401273885356</v>
      </c>
      <c r="DO512">
        <f t="shared" si="545"/>
        <v>3.7943435444177235E-3</v>
      </c>
      <c r="DP512">
        <f t="shared" si="546"/>
        <v>94</v>
      </c>
      <c r="DQ512">
        <f t="shared" si="547"/>
        <v>6</v>
      </c>
      <c r="DR512">
        <f t="shared" si="548"/>
        <v>0.14092191923967426</v>
      </c>
      <c r="DS512">
        <f t="shared" si="549"/>
        <v>92.514808831448576</v>
      </c>
      <c r="DT512">
        <f t="shared" si="550"/>
        <v>7.4851911685514265</v>
      </c>
      <c r="DU512">
        <f t="shared" si="551"/>
        <v>0.60830915704104949</v>
      </c>
      <c r="DV512">
        <f t="shared" si="552"/>
        <v>92.015968063872251</v>
      </c>
      <c r="DW512">
        <f t="shared" si="553"/>
        <v>7.9840319361277441</v>
      </c>
      <c r="DX512">
        <f t="shared" si="554"/>
        <v>2.3574256441467321</v>
      </c>
      <c r="DY512">
        <f t="shared" si="555"/>
        <v>89.673265733140198</v>
      </c>
      <c r="DZ512">
        <f t="shared" si="556"/>
        <v>10.326734266859811</v>
      </c>
      <c r="EA512">
        <f t="shared" si="557"/>
        <v>3.5068840774926371</v>
      </c>
      <c r="EB512">
        <f t="shared" si="558"/>
        <v>67.76162035834848</v>
      </c>
      <c r="EC512">
        <f t="shared" si="559"/>
        <v>32.23837964165152</v>
      </c>
      <c r="ED512">
        <f t="shared" si="560"/>
        <v>0.67311654477970428</v>
      </c>
      <c r="EE512">
        <f t="shared" si="561"/>
        <v>41.736189402480271</v>
      </c>
      <c r="EF512">
        <f t="shared" si="562"/>
        <v>58.263810597519729</v>
      </c>
      <c r="EG512">
        <f t="shared" si="563"/>
        <v>3.8784261973620207</v>
      </c>
      <c r="EH512">
        <f t="shared" si="564"/>
        <v>57.495891054238079</v>
      </c>
      <c r="EI512">
        <f t="shared" si="565"/>
        <v>42.504108945761914</v>
      </c>
    </row>
    <row r="513" spans="1:139" x14ac:dyDescent="0.25">
      <c r="A513" t="s">
        <v>2399</v>
      </c>
      <c r="B513">
        <v>512</v>
      </c>
      <c r="C513" t="s">
        <v>571</v>
      </c>
      <c r="E513">
        <v>1177345</v>
      </c>
      <c r="F513">
        <v>606294</v>
      </c>
      <c r="G513">
        <v>571051</v>
      </c>
      <c r="H513">
        <v>513496</v>
      </c>
      <c r="I513">
        <v>307713</v>
      </c>
      <c r="J513">
        <v>205783</v>
      </c>
      <c r="K513">
        <f t="shared" si="502"/>
        <v>43.614743342011046</v>
      </c>
      <c r="L513">
        <f t="shared" si="503"/>
        <v>50.753099981197238</v>
      </c>
      <c r="M513">
        <f t="shared" si="504"/>
        <v>36.035835678424519</v>
      </c>
      <c r="N513">
        <f t="shared" si="566"/>
        <v>59.92510165609859</v>
      </c>
      <c r="O513">
        <f t="shared" si="567"/>
        <v>40.07489834390141</v>
      </c>
      <c r="P513">
        <f t="shared" si="505"/>
        <v>83.093539190178689</v>
      </c>
      <c r="Q513">
        <f t="shared" si="506"/>
        <v>2.5020642809291598</v>
      </c>
      <c r="R513">
        <f t="shared" si="507"/>
        <v>2.8987567575988908</v>
      </c>
      <c r="S513">
        <f t="shared" si="568"/>
        <v>2.1447099880038016</v>
      </c>
      <c r="T513">
        <f t="shared" si="508"/>
        <v>9.3609297832894516</v>
      </c>
      <c r="U513">
        <f t="shared" si="509"/>
        <v>16.906460809821304</v>
      </c>
      <c r="V513">
        <f t="shared" si="510"/>
        <v>8681400</v>
      </c>
      <c r="W513">
        <v>227284</v>
      </c>
      <c r="X513">
        <v>134861</v>
      </c>
      <c r="Y513">
        <v>92423</v>
      </c>
      <c r="Z513">
        <v>198494</v>
      </c>
      <c r="AA513">
        <v>102908</v>
      </c>
      <c r="AB513">
        <v>95586</v>
      </c>
      <c r="AC513">
        <v>904</v>
      </c>
      <c r="AD513">
        <v>813</v>
      </c>
      <c r="AE513">
        <v>91</v>
      </c>
      <c r="AF513">
        <v>977</v>
      </c>
      <c r="AG513">
        <v>577</v>
      </c>
      <c r="AH513">
        <v>400</v>
      </c>
      <c r="AI513">
        <v>3967</v>
      </c>
      <c r="AJ513">
        <v>2913</v>
      </c>
      <c r="AK513">
        <v>1054</v>
      </c>
      <c r="AL513">
        <v>7904</v>
      </c>
      <c r="AM513">
        <v>6724</v>
      </c>
      <c r="AN513">
        <v>1180</v>
      </c>
      <c r="AO513">
        <v>650</v>
      </c>
      <c r="AP513">
        <v>611</v>
      </c>
      <c r="AQ513">
        <v>39</v>
      </c>
      <c r="AR513">
        <v>11013</v>
      </c>
      <c r="AS513">
        <v>9508</v>
      </c>
      <c r="AT513">
        <v>1505</v>
      </c>
      <c r="AU513">
        <v>39</v>
      </c>
      <c r="AV513">
        <v>35</v>
      </c>
      <c r="AW513">
        <v>4</v>
      </c>
      <c r="AX513">
        <v>14846</v>
      </c>
      <c r="AY513">
        <v>14042</v>
      </c>
      <c r="AZ513">
        <v>804</v>
      </c>
      <c r="BA513">
        <v>6880</v>
      </c>
      <c r="BB513">
        <v>6726</v>
      </c>
      <c r="BC513">
        <v>154</v>
      </c>
      <c r="BD513">
        <v>1953</v>
      </c>
      <c r="BE513">
        <v>1811</v>
      </c>
      <c r="BF513">
        <v>142</v>
      </c>
      <c r="BG513">
        <v>22</v>
      </c>
      <c r="BH513">
        <v>19</v>
      </c>
      <c r="BI513">
        <v>3</v>
      </c>
      <c r="BJ513">
        <v>248</v>
      </c>
      <c r="BK513">
        <v>237</v>
      </c>
      <c r="BL513">
        <v>11</v>
      </c>
      <c r="BM513">
        <v>1894</v>
      </c>
      <c r="BN513">
        <v>1777</v>
      </c>
      <c r="BO513">
        <v>117</v>
      </c>
      <c r="BP513">
        <v>6887</v>
      </c>
      <c r="BQ513">
        <v>6268</v>
      </c>
      <c r="BR513">
        <v>619</v>
      </c>
      <c r="BS513">
        <v>10612</v>
      </c>
      <c r="BT513">
        <v>7358</v>
      </c>
      <c r="BU513">
        <v>3254</v>
      </c>
      <c r="BV513">
        <v>2943</v>
      </c>
      <c r="BW513">
        <v>1492</v>
      </c>
      <c r="BX513">
        <v>1451</v>
      </c>
      <c r="BY513">
        <v>15979</v>
      </c>
      <c r="BZ513">
        <v>9033</v>
      </c>
      <c r="CA513">
        <v>6946</v>
      </c>
      <c r="CB513" t="str">
        <f t="shared" si="569"/>
        <v>CultivatorsTotal</v>
      </c>
      <c r="CC513" t="str">
        <f t="shared" si="570"/>
        <v>CultivatorsMale</v>
      </c>
      <c r="CD513" t="str">
        <f t="shared" si="571"/>
        <v>AgriculturalLabourersFemale</v>
      </c>
      <c r="CE513">
        <f t="shared" si="511"/>
        <v>44.262077990870424</v>
      </c>
      <c r="CF513">
        <f t="shared" si="512"/>
        <v>59.335896939511798</v>
      </c>
      <c r="CG513">
        <f t="shared" si="513"/>
        <v>40.664103060488202</v>
      </c>
      <c r="CH513">
        <f t="shared" si="514"/>
        <v>38.65541308987801</v>
      </c>
      <c r="CI513">
        <f t="shared" si="515"/>
        <v>51.844388243473347</v>
      </c>
      <c r="CJ513">
        <f t="shared" si="516"/>
        <v>48.155611756526646</v>
      </c>
      <c r="CK513">
        <f t="shared" si="517"/>
        <v>0.17604810943025845</v>
      </c>
      <c r="CL513">
        <f t="shared" si="518"/>
        <v>89.93362831858407</v>
      </c>
      <c r="CM513">
        <f t="shared" si="519"/>
        <v>10.06637168141593</v>
      </c>
      <c r="CN513">
        <f t="shared" si="520"/>
        <v>0.1902643837537196</v>
      </c>
      <c r="CO513">
        <f t="shared" si="521"/>
        <v>59.058341862845445</v>
      </c>
      <c r="CP513">
        <f t="shared" si="572"/>
        <v>40.941658137154555</v>
      </c>
      <c r="CQ513">
        <f t="shared" si="522"/>
        <v>0.77254740056397708</v>
      </c>
      <c r="CR513">
        <f t="shared" si="523"/>
        <v>73.430804134106381</v>
      </c>
      <c r="CS513">
        <f t="shared" si="524"/>
        <v>26.569195865893626</v>
      </c>
      <c r="CT513">
        <f t="shared" si="525"/>
        <v>1.5392524966114634</v>
      </c>
      <c r="CU513">
        <f t="shared" si="526"/>
        <v>85.070850202429142</v>
      </c>
      <c r="CV513">
        <f t="shared" si="527"/>
        <v>14.929149797570851</v>
      </c>
      <c r="CW513">
        <f t="shared" si="528"/>
        <v>0.12658326452396901</v>
      </c>
      <c r="CX513">
        <f t="shared" si="529"/>
        <v>94</v>
      </c>
      <c r="CY513">
        <f t="shared" si="530"/>
        <v>6</v>
      </c>
      <c r="CZ513">
        <f t="shared" si="531"/>
        <v>2.1447099880038016</v>
      </c>
      <c r="DA513">
        <f t="shared" si="532"/>
        <v>86.334332152910193</v>
      </c>
      <c r="DB513">
        <f t="shared" si="533"/>
        <v>13.665667847089802</v>
      </c>
      <c r="DC513">
        <f t="shared" si="534"/>
        <v>7.5949958714381415E-3</v>
      </c>
      <c r="DD513">
        <f t="shared" si="535"/>
        <v>89.743589743589752</v>
      </c>
      <c r="DE513">
        <f t="shared" si="573"/>
        <v>10.256410256410255</v>
      </c>
      <c r="DF513">
        <f t="shared" si="536"/>
        <v>2.8911617617274525</v>
      </c>
      <c r="DG513">
        <f t="shared" si="537"/>
        <v>94.584399838340289</v>
      </c>
      <c r="DH513">
        <f t="shared" si="538"/>
        <v>5.4156001616597056</v>
      </c>
      <c r="DI513">
        <f t="shared" si="539"/>
        <v>1.3398351691152415</v>
      </c>
      <c r="DJ513">
        <f t="shared" si="540"/>
        <v>97.761627906976742</v>
      </c>
      <c r="DK513">
        <f t="shared" si="541"/>
        <v>2.2383720930232558</v>
      </c>
      <c r="DL513">
        <f t="shared" si="542"/>
        <v>0.38033402402355615</v>
      </c>
      <c r="DM513">
        <f t="shared" si="543"/>
        <v>92.729134664618542</v>
      </c>
      <c r="DN513">
        <f t="shared" si="544"/>
        <v>7.2708653353814645</v>
      </c>
      <c r="DO513">
        <f t="shared" si="545"/>
        <v>4.284356645426644E-3</v>
      </c>
      <c r="DP513">
        <f t="shared" si="546"/>
        <v>86.36363636363636</v>
      </c>
      <c r="DQ513">
        <f t="shared" si="547"/>
        <v>13.636363636363635</v>
      </c>
      <c r="DR513">
        <f t="shared" si="548"/>
        <v>4.8296384002991258E-2</v>
      </c>
      <c r="DS513">
        <f t="shared" si="549"/>
        <v>95.564516129032256</v>
      </c>
      <c r="DT513">
        <f t="shared" si="550"/>
        <v>4.435483870967742</v>
      </c>
      <c r="DU513">
        <f t="shared" si="551"/>
        <v>0.36884415847445745</v>
      </c>
      <c r="DV513">
        <f t="shared" si="552"/>
        <v>93.822597676874338</v>
      </c>
      <c r="DW513">
        <f t="shared" si="553"/>
        <v>6.1774023231256603</v>
      </c>
      <c r="DX513">
        <f t="shared" si="554"/>
        <v>1.3411983735024227</v>
      </c>
      <c r="DY513">
        <f t="shared" si="555"/>
        <v>91.012051691592859</v>
      </c>
      <c r="DZ513">
        <f t="shared" si="556"/>
        <v>8.9879483084071445</v>
      </c>
      <c r="EA513">
        <f t="shared" si="557"/>
        <v>2.0666178509667068</v>
      </c>
      <c r="EB513">
        <f t="shared" si="558"/>
        <v>69.336600075386357</v>
      </c>
      <c r="EC513">
        <f t="shared" si="559"/>
        <v>30.663399924613643</v>
      </c>
      <c r="ED513">
        <f t="shared" si="560"/>
        <v>0.5731300730677551</v>
      </c>
      <c r="EE513">
        <f t="shared" si="561"/>
        <v>50.696568127760791</v>
      </c>
      <c r="EF513">
        <f t="shared" si="562"/>
        <v>49.303431872239209</v>
      </c>
      <c r="EG513">
        <f t="shared" si="563"/>
        <v>3.1118061289669248</v>
      </c>
      <c r="EH513">
        <f t="shared" si="564"/>
        <v>56.530446210651476</v>
      </c>
      <c r="EI513">
        <f t="shared" si="565"/>
        <v>43.469553789348517</v>
      </c>
    </row>
    <row r="514" spans="1:139" x14ac:dyDescent="0.25">
      <c r="A514" t="s">
        <v>2401</v>
      </c>
      <c r="B514">
        <v>513</v>
      </c>
      <c r="C514" t="s">
        <v>572</v>
      </c>
      <c r="E514">
        <v>1836086</v>
      </c>
      <c r="F514">
        <v>942870</v>
      </c>
      <c r="G514">
        <v>893216</v>
      </c>
      <c r="H514">
        <v>756817</v>
      </c>
      <c r="I514">
        <v>473578</v>
      </c>
      <c r="J514">
        <v>283239</v>
      </c>
      <c r="K514">
        <f t="shared" ref="K514:K577" si="574">(H514/E514)*100</f>
        <v>41.219038759622372</v>
      </c>
      <c r="L514">
        <f t="shared" ref="L514:L577" si="575">(I514/F514)*100</f>
        <v>50.227284779449974</v>
      </c>
      <c r="M514">
        <f t="shared" ref="M514:M577" si="576">(J514/G514)*100</f>
        <v>31.71002310751263</v>
      </c>
      <c r="N514">
        <f t="shared" si="566"/>
        <v>62.574968585536524</v>
      </c>
      <c r="O514">
        <f t="shared" si="567"/>
        <v>37.425031414463476</v>
      </c>
      <c r="P514">
        <f t="shared" ref="P514:P577" si="577">SUM(CE514,CH514,CK514)</f>
        <v>75.708262367256552</v>
      </c>
      <c r="Q514">
        <f t="shared" ref="Q514:Q577" si="578">SUM(CN514,CQ514,CT514)</f>
        <v>3.2840171402069456</v>
      </c>
      <c r="R514">
        <f t="shared" ref="R514:R577" si="579">SUM(DC514,DF514)</f>
        <v>4.4113702519895828</v>
      </c>
      <c r="S514">
        <f t="shared" si="568"/>
        <v>3.7324742969568598</v>
      </c>
      <c r="T514">
        <f t="shared" ref="T514:T577" si="580">SUM(CW514,DI514,DL514,DO514,DR514,DU514,DX514,EA514,ED514,EG514)</f>
        <v>12.863875943590063</v>
      </c>
      <c r="U514">
        <f t="shared" ref="U514:U577" si="581">(Q514+R514+S514+T514)</f>
        <v>24.291737632743452</v>
      </c>
      <c r="V514">
        <f t="shared" ref="V514:V577" si="582">(U514)*H514</f>
        <v>18384400</v>
      </c>
      <c r="W514">
        <v>281771</v>
      </c>
      <c r="X514">
        <v>172500</v>
      </c>
      <c r="Y514">
        <v>109271</v>
      </c>
      <c r="Z514">
        <v>288438</v>
      </c>
      <c r="AA514">
        <v>148417</v>
      </c>
      <c r="AB514">
        <v>140021</v>
      </c>
      <c r="AC514">
        <v>2764</v>
      </c>
      <c r="AD514">
        <v>2442</v>
      </c>
      <c r="AE514">
        <v>322</v>
      </c>
      <c r="AF514">
        <v>795</v>
      </c>
      <c r="AG514">
        <v>519</v>
      </c>
      <c r="AH514">
        <v>276</v>
      </c>
      <c r="AI514">
        <v>6847</v>
      </c>
      <c r="AJ514">
        <v>5033</v>
      </c>
      <c r="AK514">
        <v>1814</v>
      </c>
      <c r="AL514">
        <v>17212</v>
      </c>
      <c r="AM514">
        <v>14424</v>
      </c>
      <c r="AN514">
        <v>2788</v>
      </c>
      <c r="AO514">
        <v>1768</v>
      </c>
      <c r="AP514">
        <v>1662</v>
      </c>
      <c r="AQ514">
        <v>106</v>
      </c>
      <c r="AR514">
        <v>28248</v>
      </c>
      <c r="AS514">
        <v>24790</v>
      </c>
      <c r="AT514">
        <v>3458</v>
      </c>
      <c r="AU514">
        <v>127</v>
      </c>
      <c r="AV514">
        <v>120</v>
      </c>
      <c r="AW514">
        <v>7</v>
      </c>
      <c r="AX514">
        <v>33259</v>
      </c>
      <c r="AY514">
        <v>30988</v>
      </c>
      <c r="AZ514">
        <v>2271</v>
      </c>
      <c r="BA514">
        <v>16578</v>
      </c>
      <c r="BB514">
        <v>15978</v>
      </c>
      <c r="BC514">
        <v>600</v>
      </c>
      <c r="BD514">
        <v>4938</v>
      </c>
      <c r="BE514">
        <v>4492</v>
      </c>
      <c r="BF514">
        <v>446</v>
      </c>
      <c r="BG514">
        <v>18</v>
      </c>
      <c r="BH514">
        <v>18</v>
      </c>
      <c r="BI514">
        <v>0</v>
      </c>
      <c r="BJ514">
        <v>890</v>
      </c>
      <c r="BK514">
        <v>824</v>
      </c>
      <c r="BL514">
        <v>66</v>
      </c>
      <c r="BM514">
        <v>4508</v>
      </c>
      <c r="BN514">
        <v>4188</v>
      </c>
      <c r="BO514">
        <v>320</v>
      </c>
      <c r="BP514">
        <v>14423</v>
      </c>
      <c r="BQ514">
        <v>12842</v>
      </c>
      <c r="BR514">
        <v>1581</v>
      </c>
      <c r="BS514">
        <v>22957</v>
      </c>
      <c r="BT514">
        <v>15679</v>
      </c>
      <c r="BU514">
        <v>7278</v>
      </c>
      <c r="BV514">
        <v>4104</v>
      </c>
      <c r="BW514">
        <v>1685</v>
      </c>
      <c r="BX514">
        <v>2419</v>
      </c>
      <c r="BY514">
        <v>27172</v>
      </c>
      <c r="BZ514">
        <v>16977</v>
      </c>
      <c r="CA514">
        <v>10195</v>
      </c>
      <c r="CB514" t="str">
        <f t="shared" si="569"/>
        <v>AgriculturalLabourersTotal</v>
      </c>
      <c r="CC514" t="str">
        <f t="shared" si="570"/>
        <v>CultivatorsMale</v>
      </c>
      <c r="CD514" t="str">
        <f t="shared" si="571"/>
        <v>AgriculturalLabourersFemale</v>
      </c>
      <c r="CE514">
        <f t="shared" ref="CE514:CE577" si="583">(W514/H514)*100</f>
        <v>37.231061141596975</v>
      </c>
      <c r="CF514">
        <f t="shared" ref="CF514:CF577" si="584">(X514/W514)*100</f>
        <v>61.219926820006322</v>
      </c>
      <c r="CG514">
        <f t="shared" ref="CG514:CG577" si="585">(Y514/W514)*100</f>
        <v>38.780073179993686</v>
      </c>
      <c r="CH514">
        <f t="shared" ref="CH514:CH577" si="586">(Z514/H514)*100</f>
        <v>38.111987442142556</v>
      </c>
      <c r="CI514">
        <f t="shared" ref="CI514:CI577" si="587">(AA514/Z514)*100</f>
        <v>51.455425429381705</v>
      </c>
      <c r="CJ514">
        <f t="shared" ref="CJ514:CJ577" si="588">(AB514/Z514)*100</f>
        <v>48.544574570618302</v>
      </c>
      <c r="CK514">
        <f t="shared" ref="CK514:CK577" si="589">(AC514/H514)*100</f>
        <v>0.36521378351701933</v>
      </c>
      <c r="CL514">
        <f t="shared" ref="CL514:CL577" si="590">(AD514/AC514)*100</f>
        <v>88.350217076700432</v>
      </c>
      <c r="CM514">
        <f t="shared" ref="CM514:CM577" si="591">(AE514/AC514)*100</f>
        <v>11.649782923299567</v>
      </c>
      <c r="CN514">
        <f t="shared" ref="CN514:CN577" si="592">(AF514/H514)*100</f>
        <v>0.10504520907960577</v>
      </c>
      <c r="CO514">
        <f t="shared" ref="CO514:CO577" si="593">(AG514/AF514)*100</f>
        <v>65.283018867924525</v>
      </c>
      <c r="CP514">
        <f t="shared" si="572"/>
        <v>34.716981132075468</v>
      </c>
      <c r="CQ514">
        <f t="shared" ref="CQ514:CQ577" si="594">(AI514/H514)*100</f>
        <v>0.90471012146925867</v>
      </c>
      <c r="CR514">
        <f t="shared" ref="CR514:CR577" si="595">(AJ514/AI514)*100</f>
        <v>73.506645246093186</v>
      </c>
      <c r="CS514">
        <f t="shared" ref="CS514:CS577" si="596">(AK514/AI514)*100</f>
        <v>26.493354753906821</v>
      </c>
      <c r="CT514">
        <f t="shared" ref="CT514:CT577" si="597">(AL514/H514)*100</f>
        <v>2.2742618096580811</v>
      </c>
      <c r="CU514">
        <f t="shared" ref="CU514:CU577" si="598">(AM514/AL514)*100</f>
        <v>83.801998605623979</v>
      </c>
      <c r="CV514">
        <f t="shared" ref="CV514:CV577" si="599">(AN514/AL514)*100</f>
        <v>16.198001394376014</v>
      </c>
      <c r="CW514">
        <f t="shared" ref="CW514:CW577" si="600">(AO514/H514)*100</f>
        <v>0.23360997440596606</v>
      </c>
      <c r="CX514">
        <f t="shared" ref="CX514:CX577" si="601">(AP514/AO514)*100</f>
        <v>94.004524886877832</v>
      </c>
      <c r="CY514">
        <f t="shared" ref="CY514:CY577" si="602">(AQ514/AO514)*100</f>
        <v>5.995475113122172</v>
      </c>
      <c r="CZ514">
        <f t="shared" ref="CZ514:CZ577" si="603">(AR514/H514)*100</f>
        <v>3.7324742969568598</v>
      </c>
      <c r="DA514">
        <f t="shared" ref="DA514:DA577" si="604">(AS514/AR514)*100</f>
        <v>87.758425375247811</v>
      </c>
      <c r="DB514">
        <f t="shared" ref="DB514:DB577" si="605">(AT514/AR514)*100</f>
        <v>12.241574624752195</v>
      </c>
      <c r="DC514">
        <f t="shared" ref="DC514:DC577" si="606">(AU514/H514)*100</f>
        <v>1.6780806985043941E-2</v>
      </c>
      <c r="DD514">
        <f t="shared" ref="DD514:DD577" si="607">(AV514/AU514)*100</f>
        <v>94.488188976377955</v>
      </c>
      <c r="DE514">
        <f t="shared" si="573"/>
        <v>5.5118110236220472</v>
      </c>
      <c r="DF514">
        <f t="shared" ref="DF514:DF577" si="608">(AX514/H514)*100</f>
        <v>4.3945894450045389</v>
      </c>
      <c r="DG514">
        <f t="shared" ref="DG514:DG577" si="609">(AY514/AX514)*100</f>
        <v>93.171773053910229</v>
      </c>
      <c r="DH514">
        <f t="shared" ref="DH514:DH577" si="610">(AZ514/AX514)*100</f>
        <v>6.8282269460897798</v>
      </c>
      <c r="DI514">
        <f t="shared" ref="DI514:DI577" si="611">(BA514/H514)*100</f>
        <v>2.1904899070713264</v>
      </c>
      <c r="DJ514">
        <f t="shared" ref="DJ514:DJ577" si="612">(BB514/BA514)*100</f>
        <v>96.38074556641331</v>
      </c>
      <c r="DK514">
        <f t="shared" ref="DK514:DK577" si="613">(BC514/BA514)*100</f>
        <v>3.6192544335866814</v>
      </c>
      <c r="DL514">
        <f t="shared" ref="DL514:DL577" si="614">(BD514/H514)*100</f>
        <v>0.65246948733973997</v>
      </c>
      <c r="DM514">
        <f t="shared" ref="DM514:DM577" si="615">(BE514/BD514)*100</f>
        <v>90.968003240178206</v>
      </c>
      <c r="DN514">
        <f t="shared" ref="DN514:DN577" si="616">(BF514/BD514)*100</f>
        <v>9.0319967598217907</v>
      </c>
      <c r="DO514">
        <f t="shared" ref="DO514:DO577" si="617">(BG514/H514)*100</f>
        <v>2.3783820923684324E-3</v>
      </c>
      <c r="DP514">
        <f t="shared" ref="DP514:DP577" si="618">(BH514/BG514)*100</f>
        <v>100</v>
      </c>
      <c r="DQ514">
        <f t="shared" ref="DQ514:DQ577" si="619">(BI514/BG514)*100</f>
        <v>0</v>
      </c>
      <c r="DR514">
        <f t="shared" ref="DR514:DR577" si="620">(BJ514/H514)*100</f>
        <v>0.1175977812337725</v>
      </c>
      <c r="DS514">
        <f t="shared" ref="DS514:DS577" si="621">(BK514/BJ514)*100</f>
        <v>92.584269662921344</v>
      </c>
      <c r="DT514">
        <f t="shared" ref="DT514:DT577" si="622">(BL514/BJ514)*100</f>
        <v>7.415730337078652</v>
      </c>
      <c r="DU514">
        <f t="shared" ref="DU514:DU577" si="623">(BM514/H514)*100</f>
        <v>0.59565258179982739</v>
      </c>
      <c r="DV514">
        <f t="shared" ref="DV514:DV577" si="624">(BN514/BM514)*100</f>
        <v>92.90150842945873</v>
      </c>
      <c r="DW514">
        <f t="shared" ref="DW514:DW577" si="625">(BO514/BM514)*100</f>
        <v>7.0984915705412597</v>
      </c>
      <c r="DX514">
        <f t="shared" ref="DX514:DX577" si="626">(BP514/H514)*100</f>
        <v>1.9057447176794389</v>
      </c>
      <c r="DY514">
        <f t="shared" ref="DY514:DY577" si="627">(BQ514/BP514)*100</f>
        <v>89.038341537821537</v>
      </c>
      <c r="DZ514">
        <f t="shared" ref="DZ514:DZ577" si="628">(BR514/BP514)*100</f>
        <v>10.961658462178466</v>
      </c>
      <c r="EA514">
        <f t="shared" ref="EA514:EA577" si="629">(BS514/H514)*100</f>
        <v>3.0333620941390058</v>
      </c>
      <c r="EB514">
        <f t="shared" ref="EB514:EB577" si="630">(BT514/BS514)*100</f>
        <v>68.297251383020424</v>
      </c>
      <c r="EC514">
        <f t="shared" ref="EC514:EC577" si="631">(BU514/BS514)*100</f>
        <v>31.702748616979569</v>
      </c>
      <c r="ED514">
        <f t="shared" ref="ED514:ED577" si="632">(BV514/H514)*100</f>
        <v>0.54227111706000264</v>
      </c>
      <c r="EE514">
        <f t="shared" ref="EE514:EE577" si="633">(BW514/BV514)*100</f>
        <v>41.057504873294349</v>
      </c>
      <c r="EF514">
        <f t="shared" ref="EF514:EF577" si="634">(BX514/BV514)*100</f>
        <v>58.942495126705651</v>
      </c>
      <c r="EG514">
        <f t="shared" ref="EG514:EG577" si="635">(BY514/H514)*100</f>
        <v>3.5902999007686143</v>
      </c>
      <c r="EH514">
        <f t="shared" ref="EH514:EH577" si="636">(BZ514/BY514)*100</f>
        <v>62.479758575003686</v>
      </c>
      <c r="EI514">
        <f t="shared" ref="EI514:EI577" si="637">(CA514/BY514)*100</f>
        <v>37.520241424996321</v>
      </c>
    </row>
    <row r="515" spans="1:139" x14ac:dyDescent="0.25">
      <c r="A515" t="s">
        <v>2403</v>
      </c>
      <c r="B515">
        <v>514</v>
      </c>
      <c r="C515" t="s">
        <v>573</v>
      </c>
      <c r="E515">
        <v>1959046</v>
      </c>
      <c r="F515">
        <v>1011473</v>
      </c>
      <c r="G515">
        <v>947573</v>
      </c>
      <c r="H515">
        <v>843975</v>
      </c>
      <c r="I515">
        <v>508046</v>
      </c>
      <c r="J515">
        <v>335929</v>
      </c>
      <c r="K515">
        <f t="shared" si="574"/>
        <v>43.080917957005603</v>
      </c>
      <c r="L515">
        <f t="shared" si="575"/>
        <v>50.228330365714157</v>
      </c>
      <c r="M515">
        <f t="shared" si="576"/>
        <v>35.45151666415147</v>
      </c>
      <c r="N515">
        <f t="shared" ref="N515:N578" si="638">(I515/H515)*100</f>
        <v>60.19680677745194</v>
      </c>
      <c r="O515">
        <f t="shared" ref="O515:O578" si="639">(J515/H515)*100</f>
        <v>39.80319322254806</v>
      </c>
      <c r="P515">
        <f t="shared" si="577"/>
        <v>78.651026392961867</v>
      </c>
      <c r="Q515">
        <f t="shared" si="578"/>
        <v>3.8321040315175212</v>
      </c>
      <c r="R515">
        <f t="shared" si="579"/>
        <v>3.7944251903196187</v>
      </c>
      <c r="S515">
        <f t="shared" ref="S515:S578" si="640">CZ515</f>
        <v>2.6422583607334342</v>
      </c>
      <c r="T515">
        <f t="shared" si="580"/>
        <v>11.080186024467549</v>
      </c>
      <c r="U515">
        <f t="shared" si="581"/>
        <v>21.348973607038126</v>
      </c>
      <c r="V515">
        <f t="shared" si="582"/>
        <v>18018000.000000004</v>
      </c>
      <c r="W515">
        <v>398646</v>
      </c>
      <c r="X515">
        <v>234548</v>
      </c>
      <c r="Y515">
        <v>164098</v>
      </c>
      <c r="Z515">
        <v>261713</v>
      </c>
      <c r="AA515">
        <v>128920</v>
      </c>
      <c r="AB515">
        <v>132793</v>
      </c>
      <c r="AC515">
        <v>3436</v>
      </c>
      <c r="AD515">
        <v>2734</v>
      </c>
      <c r="AE515">
        <v>702</v>
      </c>
      <c r="AF515">
        <v>838</v>
      </c>
      <c r="AG515">
        <v>536</v>
      </c>
      <c r="AH515">
        <v>302</v>
      </c>
      <c r="AI515">
        <v>7528</v>
      </c>
      <c r="AJ515">
        <v>4898</v>
      </c>
      <c r="AK515">
        <v>2630</v>
      </c>
      <c r="AL515">
        <v>23976</v>
      </c>
      <c r="AM515">
        <v>20226</v>
      </c>
      <c r="AN515">
        <v>3750</v>
      </c>
      <c r="AO515">
        <v>1308</v>
      </c>
      <c r="AP515">
        <v>1236</v>
      </c>
      <c r="AQ515">
        <v>72</v>
      </c>
      <c r="AR515">
        <v>22300</v>
      </c>
      <c r="AS515">
        <v>18904</v>
      </c>
      <c r="AT515">
        <v>3396</v>
      </c>
      <c r="AU515">
        <v>112</v>
      </c>
      <c r="AV515">
        <v>104</v>
      </c>
      <c r="AW515">
        <v>8</v>
      </c>
      <c r="AX515">
        <v>31912</v>
      </c>
      <c r="AY515">
        <v>29198</v>
      </c>
      <c r="AZ515">
        <v>2714</v>
      </c>
      <c r="BA515">
        <v>16022</v>
      </c>
      <c r="BB515">
        <v>15400</v>
      </c>
      <c r="BC515">
        <v>622</v>
      </c>
      <c r="BD515">
        <v>4896</v>
      </c>
      <c r="BE515">
        <v>4436</v>
      </c>
      <c r="BF515">
        <v>460</v>
      </c>
      <c r="BG515">
        <v>26</v>
      </c>
      <c r="BH515">
        <v>26</v>
      </c>
      <c r="BI515">
        <v>0</v>
      </c>
      <c r="BJ515">
        <v>656</v>
      </c>
      <c r="BK515">
        <v>614</v>
      </c>
      <c r="BL515">
        <v>42</v>
      </c>
      <c r="BM515">
        <v>3546</v>
      </c>
      <c r="BN515">
        <v>3250</v>
      </c>
      <c r="BO515">
        <v>296</v>
      </c>
      <c r="BP515">
        <v>12744</v>
      </c>
      <c r="BQ515">
        <v>11440</v>
      </c>
      <c r="BR515">
        <v>1304</v>
      </c>
      <c r="BS515">
        <v>19232</v>
      </c>
      <c r="BT515">
        <v>12298</v>
      </c>
      <c r="BU515">
        <v>6934</v>
      </c>
      <c r="BV515">
        <v>4962</v>
      </c>
      <c r="BW515">
        <v>1934</v>
      </c>
      <c r="BX515">
        <v>3028</v>
      </c>
      <c r="BY515">
        <v>30122</v>
      </c>
      <c r="BZ515">
        <v>17344</v>
      </c>
      <c r="CA515">
        <v>12778</v>
      </c>
      <c r="CB515" t="str">
        <f t="shared" ref="CB515:CB578" si="641">INDEX($W$1:$CA$1, MATCH(MAX(W515:CA515),W515:CA515,0))</f>
        <v>CultivatorsTotal</v>
      </c>
      <c r="CC515" t="str">
        <f t="shared" ref="CC515:CC578" si="642">INDEX($W$1:$CA$1, MATCH(MAX(X515,AA515,AD515,AG515,AJ515,AM515,AP515,AS515,AV515,AY515,BB515,BE515,BH515,BK515,BN515,BQ515,BT515,BW515,BZ515),W515:CA515,0))</f>
        <v>CultivatorsMale</v>
      </c>
      <c r="CD515" t="str">
        <f t="shared" ref="CD515:CD578" si="643">INDEX($W$1:$CA$1, MATCH(MAX(Y515,AB515,AE515,AH515,AK515,AN515,AQ515,AT515,AW515,AZ515,BC515,BF515,BI515,BL515,BO515,BR515,BU515,BX515,CA515),W515:CA515,0))</f>
        <v>CultivatorsFemale</v>
      </c>
      <c r="CE515">
        <f t="shared" si="583"/>
        <v>47.234337509997331</v>
      </c>
      <c r="CF515">
        <f t="shared" si="584"/>
        <v>58.836160402964033</v>
      </c>
      <c r="CG515">
        <f t="shared" si="585"/>
        <v>41.163839597035967</v>
      </c>
      <c r="CH515">
        <f t="shared" si="586"/>
        <v>31.009567818951982</v>
      </c>
      <c r="CI515">
        <f t="shared" si="587"/>
        <v>49.260067325658255</v>
      </c>
      <c r="CJ515">
        <f t="shared" si="588"/>
        <v>50.739932674341738</v>
      </c>
      <c r="CK515">
        <f t="shared" si="589"/>
        <v>0.4071210640125596</v>
      </c>
      <c r="CL515">
        <f t="shared" si="590"/>
        <v>79.569266589057037</v>
      </c>
      <c r="CM515">
        <f t="shared" si="591"/>
        <v>20.430733410942956</v>
      </c>
      <c r="CN515">
        <f t="shared" si="592"/>
        <v>9.9292040641014254E-2</v>
      </c>
      <c r="CO515">
        <f t="shared" si="593"/>
        <v>63.961813842482094</v>
      </c>
      <c r="CP515">
        <f t="shared" ref="CP515:CP578" si="644">(AH515/AF515)*100</f>
        <v>36.038186157517899</v>
      </c>
      <c r="CQ515">
        <f t="shared" si="594"/>
        <v>0.8919695488610444</v>
      </c>
      <c r="CR515">
        <f t="shared" si="595"/>
        <v>65.06376195536663</v>
      </c>
      <c r="CS515">
        <f t="shared" si="596"/>
        <v>34.936238044633363</v>
      </c>
      <c r="CT515">
        <f t="shared" si="597"/>
        <v>2.8408424420154623</v>
      </c>
      <c r="CU515">
        <f t="shared" si="598"/>
        <v>84.35935935935936</v>
      </c>
      <c r="CV515">
        <f t="shared" si="599"/>
        <v>15.64064064064064</v>
      </c>
      <c r="CW515">
        <f t="shared" si="600"/>
        <v>0.15498089398382653</v>
      </c>
      <c r="CX515">
        <f t="shared" si="601"/>
        <v>94.495412844036693</v>
      </c>
      <c r="CY515">
        <f t="shared" si="602"/>
        <v>5.5045871559633035</v>
      </c>
      <c r="CZ515">
        <f t="shared" si="603"/>
        <v>2.6422583607334342</v>
      </c>
      <c r="DA515">
        <f t="shared" si="604"/>
        <v>84.771300448430495</v>
      </c>
      <c r="DB515">
        <f t="shared" si="605"/>
        <v>15.228699551569507</v>
      </c>
      <c r="DC515">
        <f t="shared" si="606"/>
        <v>1.3270535264670162E-2</v>
      </c>
      <c r="DD515">
        <f t="shared" si="607"/>
        <v>92.857142857142861</v>
      </c>
      <c r="DE515">
        <f t="shared" ref="DE515:DE578" si="645">(AW515/AU515)*100</f>
        <v>7.1428571428571423</v>
      </c>
      <c r="DF515">
        <f t="shared" si="608"/>
        <v>3.7811546550549484</v>
      </c>
      <c r="DG515">
        <f t="shared" si="609"/>
        <v>91.495362246176995</v>
      </c>
      <c r="DH515">
        <f t="shared" si="610"/>
        <v>8.5046377538230136</v>
      </c>
      <c r="DI515">
        <f t="shared" si="611"/>
        <v>1.8983974643798691</v>
      </c>
      <c r="DJ515">
        <f t="shared" si="612"/>
        <v>96.117837972787413</v>
      </c>
      <c r="DK515">
        <f t="shared" si="613"/>
        <v>3.882162027212583</v>
      </c>
      <c r="DL515">
        <f t="shared" si="614"/>
        <v>0.58011197014129567</v>
      </c>
      <c r="DM515">
        <f t="shared" si="615"/>
        <v>90.604575163398692</v>
      </c>
      <c r="DN515">
        <f t="shared" si="616"/>
        <v>9.3954248366013076</v>
      </c>
      <c r="DO515">
        <f t="shared" si="617"/>
        <v>3.080659972155573E-3</v>
      </c>
      <c r="DP515">
        <f t="shared" si="618"/>
        <v>100</v>
      </c>
      <c r="DQ515">
        <f t="shared" si="619"/>
        <v>0</v>
      </c>
      <c r="DR515">
        <f t="shared" si="620"/>
        <v>7.7727420835925237E-2</v>
      </c>
      <c r="DS515">
        <f t="shared" si="621"/>
        <v>93.597560975609767</v>
      </c>
      <c r="DT515">
        <f t="shared" si="622"/>
        <v>6.4024390243902438</v>
      </c>
      <c r="DU515">
        <f t="shared" si="623"/>
        <v>0.4201546254332178</v>
      </c>
      <c r="DV515">
        <f t="shared" si="624"/>
        <v>91.652566271855605</v>
      </c>
      <c r="DW515">
        <f t="shared" si="625"/>
        <v>8.347433728144388</v>
      </c>
      <c r="DX515">
        <f t="shared" si="626"/>
        <v>1.5099973340442547</v>
      </c>
      <c r="DY515">
        <f t="shared" si="627"/>
        <v>89.76773383553045</v>
      </c>
      <c r="DZ515">
        <f t="shared" si="628"/>
        <v>10.232266164469554</v>
      </c>
      <c r="EA515">
        <f t="shared" si="629"/>
        <v>2.2787404840190764</v>
      </c>
      <c r="EB515">
        <f t="shared" si="630"/>
        <v>63.9455074875208</v>
      </c>
      <c r="EC515">
        <f t="shared" si="631"/>
        <v>36.0544925124792</v>
      </c>
      <c r="ED515">
        <f t="shared" si="632"/>
        <v>0.58793210699369058</v>
      </c>
      <c r="EE515">
        <f t="shared" si="633"/>
        <v>38.976219266424827</v>
      </c>
      <c r="EF515">
        <f t="shared" si="634"/>
        <v>61.023780733575173</v>
      </c>
      <c r="EG515">
        <f t="shared" si="635"/>
        <v>3.5690630646642378</v>
      </c>
      <c r="EH515">
        <f t="shared" si="636"/>
        <v>57.579178009428325</v>
      </c>
      <c r="EI515">
        <f t="shared" si="637"/>
        <v>42.420821990571675</v>
      </c>
    </row>
    <row r="516" spans="1:139" x14ac:dyDescent="0.25">
      <c r="A516" t="s">
        <v>1950</v>
      </c>
      <c r="B516">
        <v>515</v>
      </c>
      <c r="C516" t="s">
        <v>295</v>
      </c>
      <c r="E516">
        <v>3701282</v>
      </c>
      <c r="F516">
        <v>1924469</v>
      </c>
      <c r="G516">
        <v>1776813</v>
      </c>
      <c r="H516">
        <v>1445617</v>
      </c>
      <c r="I516">
        <v>957618</v>
      </c>
      <c r="J516">
        <v>487999</v>
      </c>
      <c r="K516">
        <f t="shared" si="574"/>
        <v>39.057196938790398</v>
      </c>
      <c r="L516">
        <f t="shared" si="575"/>
        <v>49.760115647485101</v>
      </c>
      <c r="M516">
        <f t="shared" si="576"/>
        <v>27.464848580013768</v>
      </c>
      <c r="N516">
        <f t="shared" si="638"/>
        <v>66.242856856276589</v>
      </c>
      <c r="O516">
        <f t="shared" si="639"/>
        <v>33.757143143723404</v>
      </c>
      <c r="P516">
        <f t="shared" si="577"/>
        <v>61.037397872327176</v>
      </c>
      <c r="Q516">
        <f t="shared" si="578"/>
        <v>9.9675086831435991</v>
      </c>
      <c r="R516">
        <f t="shared" si="579"/>
        <v>5.9036383772465326</v>
      </c>
      <c r="S516">
        <f t="shared" si="640"/>
        <v>5.4147813701692771</v>
      </c>
      <c r="T516">
        <f t="shared" si="580"/>
        <v>17.676673697113415</v>
      </c>
      <c r="U516">
        <f t="shared" si="581"/>
        <v>38.962602127672824</v>
      </c>
      <c r="V516">
        <f t="shared" si="582"/>
        <v>56325000.000000007</v>
      </c>
      <c r="W516">
        <v>525657</v>
      </c>
      <c r="X516">
        <v>313782</v>
      </c>
      <c r="Y516">
        <v>211875</v>
      </c>
      <c r="Z516">
        <v>351679</v>
      </c>
      <c r="AA516">
        <v>176578</v>
      </c>
      <c r="AB516">
        <v>175101</v>
      </c>
      <c r="AC516">
        <v>5031</v>
      </c>
      <c r="AD516">
        <v>4120</v>
      </c>
      <c r="AE516">
        <v>911</v>
      </c>
      <c r="AF516">
        <v>977</v>
      </c>
      <c r="AG516">
        <v>752</v>
      </c>
      <c r="AH516">
        <v>225</v>
      </c>
      <c r="AI516">
        <v>14796</v>
      </c>
      <c r="AJ516">
        <v>10470</v>
      </c>
      <c r="AK516">
        <v>4326</v>
      </c>
      <c r="AL516">
        <v>128319</v>
      </c>
      <c r="AM516">
        <v>114056</v>
      </c>
      <c r="AN516">
        <v>14263</v>
      </c>
      <c r="AO516">
        <v>3882</v>
      </c>
      <c r="AP516">
        <v>3609</v>
      </c>
      <c r="AQ516">
        <v>273</v>
      </c>
      <c r="AR516">
        <v>78277</v>
      </c>
      <c r="AS516">
        <v>67940</v>
      </c>
      <c r="AT516">
        <v>10337</v>
      </c>
      <c r="AU516">
        <v>355</v>
      </c>
      <c r="AV516">
        <v>338</v>
      </c>
      <c r="AW516">
        <v>17</v>
      </c>
      <c r="AX516">
        <v>84989</v>
      </c>
      <c r="AY516">
        <v>78169</v>
      </c>
      <c r="AZ516">
        <v>6820</v>
      </c>
      <c r="BA516">
        <v>47003</v>
      </c>
      <c r="BB516">
        <v>45729</v>
      </c>
      <c r="BC516">
        <v>1274</v>
      </c>
      <c r="BD516">
        <v>15636</v>
      </c>
      <c r="BE516">
        <v>14002</v>
      </c>
      <c r="BF516">
        <v>1634</v>
      </c>
      <c r="BG516">
        <v>96</v>
      </c>
      <c r="BH516">
        <v>90</v>
      </c>
      <c r="BI516">
        <v>6</v>
      </c>
      <c r="BJ516">
        <v>4971</v>
      </c>
      <c r="BK516">
        <v>4363</v>
      </c>
      <c r="BL516">
        <v>608</v>
      </c>
      <c r="BM516">
        <v>17880</v>
      </c>
      <c r="BN516">
        <v>15712</v>
      </c>
      <c r="BO516">
        <v>2168</v>
      </c>
      <c r="BP516">
        <v>48612</v>
      </c>
      <c r="BQ516">
        <v>42976</v>
      </c>
      <c r="BR516">
        <v>5636</v>
      </c>
      <c r="BS516">
        <v>56321</v>
      </c>
      <c r="BT516">
        <v>32002</v>
      </c>
      <c r="BU516">
        <v>24319</v>
      </c>
      <c r="BV516">
        <v>7561</v>
      </c>
      <c r="BW516">
        <v>3152</v>
      </c>
      <c r="BX516">
        <v>4409</v>
      </c>
      <c r="BY516">
        <v>53575</v>
      </c>
      <c r="BZ516">
        <v>29778</v>
      </c>
      <c r="CA516">
        <v>23797</v>
      </c>
      <c r="CB516" t="str">
        <f t="shared" si="641"/>
        <v>CultivatorsTotal</v>
      </c>
      <c r="CC516" t="str">
        <f t="shared" si="642"/>
        <v>CultivatorsMale</v>
      </c>
      <c r="CD516" t="str">
        <f t="shared" si="643"/>
        <v>CultivatorsFemale</v>
      </c>
      <c r="CE516">
        <f t="shared" si="583"/>
        <v>36.362120810698819</v>
      </c>
      <c r="CF516">
        <f t="shared" si="584"/>
        <v>59.693298101233317</v>
      </c>
      <c r="CG516">
        <f t="shared" si="585"/>
        <v>40.306701898766683</v>
      </c>
      <c r="CH516">
        <f t="shared" si="586"/>
        <v>24.327259571518596</v>
      </c>
      <c r="CI516">
        <f t="shared" si="587"/>
        <v>50.209992635329378</v>
      </c>
      <c r="CJ516">
        <f t="shared" si="588"/>
        <v>49.790007364670622</v>
      </c>
      <c r="CK516">
        <f t="shared" si="589"/>
        <v>0.34801749010975935</v>
      </c>
      <c r="CL516">
        <f t="shared" si="590"/>
        <v>81.892267938779568</v>
      </c>
      <c r="CM516">
        <f t="shared" si="591"/>
        <v>18.107732061220432</v>
      </c>
      <c r="CN516">
        <f t="shared" si="592"/>
        <v>6.7583599252084056E-2</v>
      </c>
      <c r="CO516">
        <f t="shared" si="593"/>
        <v>76.970317297850571</v>
      </c>
      <c r="CP516">
        <f t="shared" si="644"/>
        <v>23.029682702149437</v>
      </c>
      <c r="CQ516">
        <f t="shared" si="594"/>
        <v>1.0235076095535678</v>
      </c>
      <c r="CR516">
        <f t="shared" si="595"/>
        <v>70.76236820762368</v>
      </c>
      <c r="CS516">
        <f t="shared" si="596"/>
        <v>29.237631792376316</v>
      </c>
      <c r="CT516">
        <f t="shared" si="597"/>
        <v>8.8764174743379467</v>
      </c>
      <c r="CU516">
        <f t="shared" si="598"/>
        <v>88.884732580521984</v>
      </c>
      <c r="CV516">
        <f t="shared" si="599"/>
        <v>11.11526741947802</v>
      </c>
      <c r="CW516">
        <f t="shared" si="600"/>
        <v>0.268535857007769</v>
      </c>
      <c r="CX516">
        <f t="shared" si="601"/>
        <v>92.967542503863982</v>
      </c>
      <c r="CY516">
        <f t="shared" si="602"/>
        <v>7.0324574961360113</v>
      </c>
      <c r="CZ516">
        <f t="shared" si="603"/>
        <v>5.4147813701692771</v>
      </c>
      <c r="DA516">
        <f t="shared" si="604"/>
        <v>86.794332945820614</v>
      </c>
      <c r="DB516">
        <f t="shared" si="605"/>
        <v>13.205667054179388</v>
      </c>
      <c r="DC516">
        <f t="shared" si="606"/>
        <v>2.4556988469283361E-2</v>
      </c>
      <c r="DD516">
        <f t="shared" si="607"/>
        <v>95.211267605633793</v>
      </c>
      <c r="DE516">
        <f t="shared" si="645"/>
        <v>4.788732394366197</v>
      </c>
      <c r="DF516">
        <f t="shared" si="608"/>
        <v>5.8790813887772488</v>
      </c>
      <c r="DG516">
        <f t="shared" si="609"/>
        <v>91.975432114744265</v>
      </c>
      <c r="DH516">
        <f t="shared" si="610"/>
        <v>8.0245678852557383</v>
      </c>
      <c r="DI516">
        <f t="shared" si="611"/>
        <v>3.2514144479485232</v>
      </c>
      <c r="DJ516">
        <f t="shared" si="612"/>
        <v>97.289534710550384</v>
      </c>
      <c r="DK516">
        <f t="shared" si="613"/>
        <v>2.7104652894496093</v>
      </c>
      <c r="DL516">
        <f t="shared" si="614"/>
        <v>1.0816142864949707</v>
      </c>
      <c r="DM516">
        <f t="shared" si="615"/>
        <v>89.54975697109235</v>
      </c>
      <c r="DN516">
        <f t="shared" si="616"/>
        <v>10.45024302890765</v>
      </c>
      <c r="DO516">
        <f t="shared" si="617"/>
        <v>6.6407630790174706E-3</v>
      </c>
      <c r="DP516">
        <f t="shared" si="618"/>
        <v>93.75</v>
      </c>
      <c r="DQ516">
        <f t="shared" si="619"/>
        <v>6.25</v>
      </c>
      <c r="DR516">
        <f t="shared" si="620"/>
        <v>0.34386701318537344</v>
      </c>
      <c r="DS516">
        <f t="shared" si="621"/>
        <v>87.769060551196944</v>
      </c>
      <c r="DT516">
        <f t="shared" si="622"/>
        <v>12.230939448803058</v>
      </c>
      <c r="DU516">
        <f t="shared" si="623"/>
        <v>1.2368421234670042</v>
      </c>
      <c r="DV516">
        <f t="shared" si="624"/>
        <v>87.87472035794184</v>
      </c>
      <c r="DW516">
        <f t="shared" si="625"/>
        <v>12.125279642058166</v>
      </c>
      <c r="DX516">
        <f t="shared" si="626"/>
        <v>3.3627164041374726</v>
      </c>
      <c r="DY516">
        <f t="shared" si="627"/>
        <v>88.406154858882573</v>
      </c>
      <c r="DZ516">
        <f t="shared" si="628"/>
        <v>11.593845141117418</v>
      </c>
      <c r="EA516">
        <f t="shared" si="629"/>
        <v>3.8959835143056565</v>
      </c>
      <c r="EB516">
        <f t="shared" si="630"/>
        <v>56.820724063848296</v>
      </c>
      <c r="EC516">
        <f t="shared" si="631"/>
        <v>43.179275936151704</v>
      </c>
      <c r="ED516">
        <f t="shared" si="632"/>
        <v>0.52302926708803232</v>
      </c>
      <c r="EE516">
        <f t="shared" si="633"/>
        <v>41.687607459330778</v>
      </c>
      <c r="EF516">
        <f t="shared" si="634"/>
        <v>58.312392540669222</v>
      </c>
      <c r="EG516">
        <f t="shared" si="635"/>
        <v>3.7060300203995942</v>
      </c>
      <c r="EH516">
        <f t="shared" si="636"/>
        <v>55.581894540363976</v>
      </c>
      <c r="EI516">
        <f t="shared" si="637"/>
        <v>44.418105459636024</v>
      </c>
    </row>
    <row r="517" spans="1:139" x14ac:dyDescent="0.25">
      <c r="A517" t="s">
        <v>2406</v>
      </c>
      <c r="B517">
        <v>516</v>
      </c>
      <c r="C517" t="s">
        <v>574</v>
      </c>
      <c r="E517">
        <v>6107187</v>
      </c>
      <c r="F517">
        <v>3157186</v>
      </c>
      <c r="G517">
        <v>2950001</v>
      </c>
      <c r="H517">
        <v>2524102</v>
      </c>
      <c r="I517">
        <v>1641175</v>
      </c>
      <c r="J517">
        <v>882927</v>
      </c>
      <c r="K517">
        <f t="shared" si="574"/>
        <v>41.330026409867585</v>
      </c>
      <c r="L517">
        <f t="shared" si="575"/>
        <v>51.982208206928568</v>
      </c>
      <c r="M517">
        <f t="shared" si="576"/>
        <v>29.929718667891976</v>
      </c>
      <c r="N517">
        <f t="shared" si="638"/>
        <v>65.02015370218794</v>
      </c>
      <c r="O517">
        <f t="shared" si="639"/>
        <v>34.97984629781206</v>
      </c>
      <c r="P517">
        <f t="shared" si="577"/>
        <v>61.651391267072405</v>
      </c>
      <c r="Q517">
        <f t="shared" si="578"/>
        <v>11.962392961932601</v>
      </c>
      <c r="R517">
        <f t="shared" si="579"/>
        <v>5.5707732888765982</v>
      </c>
      <c r="S517">
        <f t="shared" si="640"/>
        <v>3.7732231106349898</v>
      </c>
      <c r="T517">
        <f t="shared" si="580"/>
        <v>17.042219371483402</v>
      </c>
      <c r="U517">
        <f t="shared" si="581"/>
        <v>38.348608732927588</v>
      </c>
      <c r="V517">
        <f t="shared" si="582"/>
        <v>96795799.999999985</v>
      </c>
      <c r="W517">
        <v>900810</v>
      </c>
      <c r="X517">
        <v>527133</v>
      </c>
      <c r="Y517">
        <v>373677</v>
      </c>
      <c r="Z517">
        <v>644052</v>
      </c>
      <c r="AA517">
        <v>317542</v>
      </c>
      <c r="AB517">
        <v>326510</v>
      </c>
      <c r="AC517">
        <v>11282</v>
      </c>
      <c r="AD517">
        <v>8559</v>
      </c>
      <c r="AE517">
        <v>2723</v>
      </c>
      <c r="AF517">
        <v>1829</v>
      </c>
      <c r="AG517">
        <v>1325</v>
      </c>
      <c r="AH517">
        <v>504</v>
      </c>
      <c r="AI517">
        <v>29427</v>
      </c>
      <c r="AJ517">
        <v>20160</v>
      </c>
      <c r="AK517">
        <v>9267</v>
      </c>
      <c r="AL517">
        <v>270687</v>
      </c>
      <c r="AM517">
        <v>244991</v>
      </c>
      <c r="AN517">
        <v>25696</v>
      </c>
      <c r="AO517">
        <v>8721</v>
      </c>
      <c r="AP517">
        <v>8111</v>
      </c>
      <c r="AQ517">
        <v>610</v>
      </c>
      <c r="AR517">
        <v>95240</v>
      </c>
      <c r="AS517">
        <v>83132</v>
      </c>
      <c r="AT517">
        <v>12108</v>
      </c>
      <c r="AU517">
        <v>526</v>
      </c>
      <c r="AV517">
        <v>516</v>
      </c>
      <c r="AW517">
        <v>10</v>
      </c>
      <c r="AX517">
        <v>140086</v>
      </c>
      <c r="AY517">
        <v>124522</v>
      </c>
      <c r="AZ517">
        <v>15564</v>
      </c>
      <c r="BA517">
        <v>77640</v>
      </c>
      <c r="BB517">
        <v>74604</v>
      </c>
      <c r="BC517">
        <v>3036</v>
      </c>
      <c r="BD517">
        <v>21275</v>
      </c>
      <c r="BE517">
        <v>18440</v>
      </c>
      <c r="BF517">
        <v>2835</v>
      </c>
      <c r="BG517">
        <v>228</v>
      </c>
      <c r="BH517">
        <v>205</v>
      </c>
      <c r="BI517">
        <v>23</v>
      </c>
      <c r="BJ517">
        <v>8387</v>
      </c>
      <c r="BK517">
        <v>7095</v>
      </c>
      <c r="BL517">
        <v>1292</v>
      </c>
      <c r="BM517">
        <v>29366</v>
      </c>
      <c r="BN517">
        <v>24739</v>
      </c>
      <c r="BO517">
        <v>4627</v>
      </c>
      <c r="BP517">
        <v>82935</v>
      </c>
      <c r="BQ517">
        <v>73773</v>
      </c>
      <c r="BR517">
        <v>9162</v>
      </c>
      <c r="BS517">
        <v>84427</v>
      </c>
      <c r="BT517">
        <v>47353</v>
      </c>
      <c r="BU517">
        <v>37074</v>
      </c>
      <c r="BV517">
        <v>14749</v>
      </c>
      <c r="BW517">
        <v>6013</v>
      </c>
      <c r="BX517">
        <v>8736</v>
      </c>
      <c r="BY517">
        <v>102435</v>
      </c>
      <c r="BZ517">
        <v>52962</v>
      </c>
      <c r="CA517">
        <v>49473</v>
      </c>
      <c r="CB517" t="str">
        <f t="shared" si="641"/>
        <v>CultivatorsTotal</v>
      </c>
      <c r="CC517" t="str">
        <f t="shared" si="642"/>
        <v>CultivatorsMale</v>
      </c>
      <c r="CD517" t="str">
        <f t="shared" si="643"/>
        <v>CultivatorsFemale</v>
      </c>
      <c r="CE517">
        <f t="shared" si="583"/>
        <v>35.688335891338781</v>
      </c>
      <c r="CF517">
        <f t="shared" si="584"/>
        <v>58.517667432643947</v>
      </c>
      <c r="CG517">
        <f t="shared" si="585"/>
        <v>41.482332567356046</v>
      </c>
      <c r="CH517">
        <f t="shared" si="586"/>
        <v>25.516084532241567</v>
      </c>
      <c r="CI517">
        <f t="shared" si="587"/>
        <v>49.303782924360142</v>
      </c>
      <c r="CJ517">
        <f t="shared" si="588"/>
        <v>50.696217075639858</v>
      </c>
      <c r="CK517">
        <f t="shared" si="589"/>
        <v>0.44697084349206173</v>
      </c>
      <c r="CL517">
        <f t="shared" si="590"/>
        <v>75.864208473674879</v>
      </c>
      <c r="CM517">
        <f t="shared" si="591"/>
        <v>24.135791526325121</v>
      </c>
      <c r="CN517">
        <f t="shared" si="592"/>
        <v>7.2461413999909671E-2</v>
      </c>
      <c r="CO517">
        <f t="shared" si="593"/>
        <v>72.443958447238927</v>
      </c>
      <c r="CP517">
        <f t="shared" si="644"/>
        <v>27.556041552761073</v>
      </c>
      <c r="CQ517">
        <f t="shared" si="594"/>
        <v>1.1658403661975625</v>
      </c>
      <c r="CR517">
        <f t="shared" si="595"/>
        <v>68.508512590478134</v>
      </c>
      <c r="CS517">
        <f t="shared" si="596"/>
        <v>31.491487409521866</v>
      </c>
      <c r="CT517">
        <f t="shared" si="597"/>
        <v>10.724091181735128</v>
      </c>
      <c r="CU517">
        <f t="shared" si="598"/>
        <v>90.507117076180236</v>
      </c>
      <c r="CV517">
        <f t="shared" si="599"/>
        <v>9.4928829238197618</v>
      </c>
      <c r="CW517">
        <f t="shared" si="600"/>
        <v>0.34550901667206796</v>
      </c>
      <c r="CX517">
        <f t="shared" si="601"/>
        <v>93.005389290219014</v>
      </c>
      <c r="CY517">
        <f t="shared" si="602"/>
        <v>6.9946107097809875</v>
      </c>
      <c r="CZ517">
        <f t="shared" si="603"/>
        <v>3.7732231106349898</v>
      </c>
      <c r="DA517">
        <f t="shared" si="604"/>
        <v>87.286854262914744</v>
      </c>
      <c r="DB517">
        <f t="shared" si="605"/>
        <v>12.713145737085258</v>
      </c>
      <c r="DC517">
        <f t="shared" si="606"/>
        <v>2.0839094458147887E-2</v>
      </c>
      <c r="DD517">
        <f t="shared" si="607"/>
        <v>98.098859315589351</v>
      </c>
      <c r="DE517">
        <f t="shared" si="645"/>
        <v>1.9011406844106464</v>
      </c>
      <c r="DF517">
        <f t="shared" si="608"/>
        <v>5.5499341944184506</v>
      </c>
      <c r="DG517">
        <f t="shared" si="609"/>
        <v>88.889682052453495</v>
      </c>
      <c r="DH517">
        <f t="shared" si="610"/>
        <v>11.110317947546507</v>
      </c>
      <c r="DI517">
        <f t="shared" si="611"/>
        <v>3.0759454253433498</v>
      </c>
      <c r="DJ517">
        <f t="shared" si="612"/>
        <v>96.089644513137557</v>
      </c>
      <c r="DK517">
        <f t="shared" si="613"/>
        <v>3.9103554868624419</v>
      </c>
      <c r="DL517">
        <f t="shared" si="614"/>
        <v>0.84287402014657098</v>
      </c>
      <c r="DM517">
        <f t="shared" si="615"/>
        <v>86.674500587544074</v>
      </c>
      <c r="DN517">
        <f t="shared" si="616"/>
        <v>13.325499412455935</v>
      </c>
      <c r="DO517">
        <f t="shared" si="617"/>
        <v>9.0329154685507961E-3</v>
      </c>
      <c r="DP517">
        <f t="shared" si="618"/>
        <v>89.912280701754383</v>
      </c>
      <c r="DQ517">
        <f t="shared" si="619"/>
        <v>10.087719298245613</v>
      </c>
      <c r="DR517">
        <f t="shared" si="620"/>
        <v>0.33227658787164704</v>
      </c>
      <c r="DS517">
        <f t="shared" si="621"/>
        <v>84.595206867771552</v>
      </c>
      <c r="DT517">
        <f t="shared" si="622"/>
        <v>15.404793132228448</v>
      </c>
      <c r="DU517">
        <f t="shared" si="623"/>
        <v>1.1634236651292222</v>
      </c>
      <c r="DV517">
        <f t="shared" si="624"/>
        <v>84.243683171014098</v>
      </c>
      <c r="DW517">
        <f t="shared" si="625"/>
        <v>15.756316828985902</v>
      </c>
      <c r="DX517">
        <f t="shared" si="626"/>
        <v>3.2857230016853518</v>
      </c>
      <c r="DY517">
        <f t="shared" si="627"/>
        <v>88.95279435702659</v>
      </c>
      <c r="DZ517">
        <f t="shared" si="628"/>
        <v>11.047205642973413</v>
      </c>
      <c r="EA517">
        <f t="shared" si="629"/>
        <v>3.3448331327339389</v>
      </c>
      <c r="EB517">
        <f t="shared" si="630"/>
        <v>56.087507550901961</v>
      </c>
      <c r="EC517">
        <f t="shared" si="631"/>
        <v>43.912492449098039</v>
      </c>
      <c r="ED517">
        <f t="shared" si="632"/>
        <v>0.58432662388445467</v>
      </c>
      <c r="EE517">
        <f t="shared" si="633"/>
        <v>40.76886568580921</v>
      </c>
      <c r="EF517">
        <f t="shared" si="634"/>
        <v>59.23113431419079</v>
      </c>
      <c r="EG517">
        <f t="shared" si="635"/>
        <v>4.0582749825482489</v>
      </c>
      <c r="EH517">
        <f t="shared" si="636"/>
        <v>51.703031190511048</v>
      </c>
      <c r="EI517">
        <f t="shared" si="637"/>
        <v>48.296968809488945</v>
      </c>
    </row>
    <row r="518" spans="1:139" x14ac:dyDescent="0.25">
      <c r="A518" t="s">
        <v>2408</v>
      </c>
      <c r="B518">
        <v>517</v>
      </c>
      <c r="C518" t="s">
        <v>575</v>
      </c>
      <c r="E518">
        <v>11060148</v>
      </c>
      <c r="F518">
        <v>5865078</v>
      </c>
      <c r="G518">
        <v>5195070</v>
      </c>
      <c r="H518">
        <v>3930389</v>
      </c>
      <c r="I518">
        <v>3059739</v>
      </c>
      <c r="J518">
        <v>870650</v>
      </c>
      <c r="K518">
        <f t="shared" si="574"/>
        <v>35.536495533332833</v>
      </c>
      <c r="L518">
        <f t="shared" si="575"/>
        <v>52.168769110999037</v>
      </c>
      <c r="M518">
        <f t="shared" si="576"/>
        <v>16.759158201910658</v>
      </c>
      <c r="N518">
        <f t="shared" si="638"/>
        <v>77.848248608471067</v>
      </c>
      <c r="O518">
        <f t="shared" si="639"/>
        <v>22.151751391528929</v>
      </c>
      <c r="P518">
        <f t="shared" si="577"/>
        <v>14.672797018310401</v>
      </c>
      <c r="Q518">
        <f t="shared" si="578"/>
        <v>27.461429390322433</v>
      </c>
      <c r="R518">
        <f t="shared" si="579"/>
        <v>11.685255581572207</v>
      </c>
      <c r="S518">
        <f t="shared" si="640"/>
        <v>6.1811439020412484</v>
      </c>
      <c r="T518">
        <f t="shared" si="580"/>
        <v>39.999374107753709</v>
      </c>
      <c r="U518">
        <f t="shared" si="581"/>
        <v>85.327202981689595</v>
      </c>
      <c r="V518">
        <f t="shared" si="582"/>
        <v>335369100</v>
      </c>
      <c r="W518">
        <v>272871</v>
      </c>
      <c r="X518">
        <v>169437</v>
      </c>
      <c r="Y518">
        <v>103434</v>
      </c>
      <c r="Z518">
        <v>273218</v>
      </c>
      <c r="AA518">
        <v>153460</v>
      </c>
      <c r="AB518">
        <v>119758</v>
      </c>
      <c r="AC518">
        <v>30609</v>
      </c>
      <c r="AD518">
        <v>26951</v>
      </c>
      <c r="AE518">
        <v>3658</v>
      </c>
      <c r="AF518">
        <v>11330</v>
      </c>
      <c r="AG518">
        <v>10245</v>
      </c>
      <c r="AH518">
        <v>1085</v>
      </c>
      <c r="AI518">
        <v>66525</v>
      </c>
      <c r="AJ518">
        <v>46092</v>
      </c>
      <c r="AK518">
        <v>20433</v>
      </c>
      <c r="AL518">
        <v>1001486</v>
      </c>
      <c r="AM518">
        <v>875945</v>
      </c>
      <c r="AN518">
        <v>125541</v>
      </c>
      <c r="AO518">
        <v>21186</v>
      </c>
      <c r="AP518">
        <v>19101</v>
      </c>
      <c r="AQ518">
        <v>2085</v>
      </c>
      <c r="AR518">
        <v>242943</v>
      </c>
      <c r="AS518">
        <v>218239</v>
      </c>
      <c r="AT518">
        <v>24704</v>
      </c>
      <c r="AU518">
        <v>1266</v>
      </c>
      <c r="AV518">
        <v>1213</v>
      </c>
      <c r="AW518">
        <v>53</v>
      </c>
      <c r="AX518">
        <v>458010</v>
      </c>
      <c r="AY518">
        <v>406605</v>
      </c>
      <c r="AZ518">
        <v>51405</v>
      </c>
      <c r="BA518">
        <v>321741</v>
      </c>
      <c r="BB518">
        <v>303240</v>
      </c>
      <c r="BC518">
        <v>18501</v>
      </c>
      <c r="BD518">
        <v>74724</v>
      </c>
      <c r="BE518">
        <v>67623</v>
      </c>
      <c r="BF518">
        <v>7101</v>
      </c>
      <c r="BG518">
        <v>721</v>
      </c>
      <c r="BH518">
        <v>621</v>
      </c>
      <c r="BI518">
        <v>100</v>
      </c>
      <c r="BJ518">
        <v>86981</v>
      </c>
      <c r="BK518">
        <v>69492</v>
      </c>
      <c r="BL518">
        <v>17489</v>
      </c>
      <c r="BM518">
        <v>149224</v>
      </c>
      <c r="BN518">
        <v>115537</v>
      </c>
      <c r="BO518">
        <v>33687</v>
      </c>
      <c r="BP518">
        <v>399954</v>
      </c>
      <c r="BQ518">
        <v>321588</v>
      </c>
      <c r="BR518">
        <v>78366</v>
      </c>
      <c r="BS518">
        <v>199633</v>
      </c>
      <c r="BT518">
        <v>86831</v>
      </c>
      <c r="BU518">
        <v>112802</v>
      </c>
      <c r="BV518">
        <v>30015</v>
      </c>
      <c r="BW518">
        <v>13773</v>
      </c>
      <c r="BX518">
        <v>16242</v>
      </c>
      <c r="BY518">
        <v>287952</v>
      </c>
      <c r="BZ518">
        <v>153746</v>
      </c>
      <c r="CA518">
        <v>134206</v>
      </c>
      <c r="CB518" t="str">
        <f t="shared" si="641"/>
        <v>CNonHHITotal</v>
      </c>
      <c r="CC518" t="str">
        <f t="shared" si="642"/>
        <v>CNonHHIMale</v>
      </c>
      <c r="CD518" t="str">
        <f t="shared" si="643"/>
        <v>RUNonHHIFemale</v>
      </c>
      <c r="CE518">
        <f t="shared" si="583"/>
        <v>6.9425952494778507</v>
      </c>
      <c r="CF518">
        <f t="shared" si="584"/>
        <v>62.094176369053514</v>
      </c>
      <c r="CG518">
        <f t="shared" si="585"/>
        <v>37.905823630946486</v>
      </c>
      <c r="CH518">
        <f t="shared" si="586"/>
        <v>6.9514238921389211</v>
      </c>
      <c r="CI518">
        <f t="shared" si="587"/>
        <v>56.167602427365694</v>
      </c>
      <c r="CJ518">
        <f t="shared" si="588"/>
        <v>43.832397572634306</v>
      </c>
      <c r="CK518">
        <f t="shared" si="589"/>
        <v>0.77877787669363008</v>
      </c>
      <c r="CL518">
        <f t="shared" si="590"/>
        <v>88.049266555588218</v>
      </c>
      <c r="CM518">
        <f t="shared" si="591"/>
        <v>11.950733444411775</v>
      </c>
      <c r="CN518">
        <f t="shared" si="592"/>
        <v>0.28826663213234111</v>
      </c>
      <c r="CO518">
        <f t="shared" si="593"/>
        <v>90.423654015887024</v>
      </c>
      <c r="CP518">
        <f t="shared" si="644"/>
        <v>9.5763459841129741</v>
      </c>
      <c r="CQ518">
        <f t="shared" si="594"/>
        <v>1.6925805562757272</v>
      </c>
      <c r="CR518">
        <f t="shared" si="595"/>
        <v>69.285231116121764</v>
      </c>
      <c r="CS518">
        <f t="shared" si="596"/>
        <v>30.714768883878239</v>
      </c>
      <c r="CT518">
        <f t="shared" si="597"/>
        <v>25.480582201914366</v>
      </c>
      <c r="CU518">
        <f t="shared" si="598"/>
        <v>87.464527711820239</v>
      </c>
      <c r="CV518">
        <f t="shared" si="599"/>
        <v>12.535472288179763</v>
      </c>
      <c r="CW518">
        <f t="shared" si="600"/>
        <v>0.53903061503581451</v>
      </c>
      <c r="CX518">
        <f t="shared" si="601"/>
        <v>90.158595298782217</v>
      </c>
      <c r="CY518">
        <f t="shared" si="602"/>
        <v>9.841404701217785</v>
      </c>
      <c r="CZ518">
        <f t="shared" si="603"/>
        <v>6.1811439020412484</v>
      </c>
      <c r="DA518">
        <f t="shared" si="604"/>
        <v>89.831359619334577</v>
      </c>
      <c r="DB518">
        <f t="shared" si="605"/>
        <v>10.168640380665424</v>
      </c>
      <c r="DC518">
        <f t="shared" si="606"/>
        <v>3.2210552187073596E-2</v>
      </c>
      <c r="DD518">
        <f t="shared" si="607"/>
        <v>95.813586097946285</v>
      </c>
      <c r="DE518">
        <f t="shared" si="645"/>
        <v>4.1864139020537126</v>
      </c>
      <c r="DF518">
        <f t="shared" si="608"/>
        <v>11.653045029385133</v>
      </c>
      <c r="DG518">
        <f t="shared" si="609"/>
        <v>88.776445929128187</v>
      </c>
      <c r="DH518">
        <f t="shared" si="610"/>
        <v>11.223554070871815</v>
      </c>
      <c r="DI518">
        <f t="shared" si="611"/>
        <v>8.185983626557066</v>
      </c>
      <c r="DJ518">
        <f t="shared" si="612"/>
        <v>94.249722602963246</v>
      </c>
      <c r="DK518">
        <f t="shared" si="613"/>
        <v>5.7502773970367471</v>
      </c>
      <c r="DL518">
        <f t="shared" si="614"/>
        <v>1.9011858622645241</v>
      </c>
      <c r="DM518">
        <f t="shared" si="615"/>
        <v>90.497029066966434</v>
      </c>
      <c r="DN518">
        <f t="shared" si="616"/>
        <v>9.5029709330335645</v>
      </c>
      <c r="DO518">
        <f t="shared" si="617"/>
        <v>1.8344240226603525E-2</v>
      </c>
      <c r="DP518">
        <f t="shared" si="618"/>
        <v>86.130374479889042</v>
      </c>
      <c r="DQ518">
        <f t="shared" si="619"/>
        <v>13.869625520110956</v>
      </c>
      <c r="DR518">
        <f t="shared" si="620"/>
        <v>2.2130379461167839</v>
      </c>
      <c r="DS518">
        <f t="shared" si="621"/>
        <v>79.893310033225646</v>
      </c>
      <c r="DT518">
        <f t="shared" si="622"/>
        <v>20.106689966774351</v>
      </c>
      <c r="DU518">
        <f t="shared" si="623"/>
        <v>3.7966725430994233</v>
      </c>
      <c r="DV518">
        <f t="shared" si="624"/>
        <v>77.425213102450002</v>
      </c>
      <c r="DW518">
        <f t="shared" si="625"/>
        <v>22.574786897549991</v>
      </c>
      <c r="DX518">
        <f t="shared" si="626"/>
        <v>10.175939328142839</v>
      </c>
      <c r="DY518">
        <f t="shared" si="627"/>
        <v>80.406246718372614</v>
      </c>
      <c r="DZ518">
        <f t="shared" si="628"/>
        <v>19.593753281627389</v>
      </c>
      <c r="EA518">
        <f t="shared" si="629"/>
        <v>5.0792173497330673</v>
      </c>
      <c r="EB518">
        <f t="shared" si="630"/>
        <v>43.495313901008345</v>
      </c>
      <c r="EC518">
        <f t="shared" si="631"/>
        <v>56.504686098991655</v>
      </c>
      <c r="ED518">
        <f t="shared" si="632"/>
        <v>0.76366486879542972</v>
      </c>
      <c r="EE518">
        <f t="shared" si="633"/>
        <v>45.887056471764119</v>
      </c>
      <c r="EF518">
        <f t="shared" si="634"/>
        <v>54.112943528235881</v>
      </c>
      <c r="EG518">
        <f t="shared" si="635"/>
        <v>7.3262977277821602</v>
      </c>
      <c r="EH518">
        <f t="shared" si="636"/>
        <v>53.392926598877587</v>
      </c>
      <c r="EI518">
        <f t="shared" si="637"/>
        <v>46.607073401122413</v>
      </c>
    </row>
    <row r="519" spans="1:139" x14ac:dyDescent="0.25">
      <c r="A519" t="s">
        <v>3044</v>
      </c>
      <c r="B519">
        <v>518</v>
      </c>
      <c r="C519" t="s">
        <v>576</v>
      </c>
      <c r="E519">
        <v>9356962</v>
      </c>
      <c r="F519">
        <v>5031323</v>
      </c>
      <c r="G519">
        <v>4325639</v>
      </c>
      <c r="H519">
        <v>3515744</v>
      </c>
      <c r="I519">
        <v>2810804</v>
      </c>
      <c r="J519">
        <v>704940</v>
      </c>
      <c r="K519">
        <f t="shared" si="574"/>
        <v>37.573562872222844</v>
      </c>
      <c r="L519">
        <f t="shared" si="575"/>
        <v>55.866101222282879</v>
      </c>
      <c r="M519">
        <f t="shared" si="576"/>
        <v>16.296782972411705</v>
      </c>
      <c r="N519">
        <f t="shared" si="638"/>
        <v>79.949052035643092</v>
      </c>
      <c r="O519">
        <f t="shared" si="639"/>
        <v>20.050947964356904</v>
      </c>
      <c r="P519">
        <f t="shared" si="577"/>
        <v>1.0300238015054566</v>
      </c>
      <c r="Q519">
        <f t="shared" si="578"/>
        <v>25.634346528074854</v>
      </c>
      <c r="R519">
        <f t="shared" si="579"/>
        <v>15.091542501388043</v>
      </c>
      <c r="S519">
        <f t="shared" si="640"/>
        <v>7.1270547571154212</v>
      </c>
      <c r="T519">
        <f t="shared" si="580"/>
        <v>51.117032411916227</v>
      </c>
      <c r="U519">
        <f t="shared" si="581"/>
        <v>98.96997619849455</v>
      </c>
      <c r="V519">
        <f t="shared" si="582"/>
        <v>347953100</v>
      </c>
      <c r="W519">
        <v>10396</v>
      </c>
      <c r="X519">
        <v>6730</v>
      </c>
      <c r="Y519">
        <v>3666</v>
      </c>
      <c r="Z519">
        <v>17621</v>
      </c>
      <c r="AA519">
        <v>13511</v>
      </c>
      <c r="AB519">
        <v>4110</v>
      </c>
      <c r="AC519">
        <v>8196</v>
      </c>
      <c r="AD519">
        <v>7000</v>
      </c>
      <c r="AE519">
        <v>1196</v>
      </c>
      <c r="AF519">
        <v>3249</v>
      </c>
      <c r="AG519">
        <v>2905</v>
      </c>
      <c r="AH519">
        <v>344</v>
      </c>
      <c r="AI519">
        <v>73812</v>
      </c>
      <c r="AJ519">
        <v>56186</v>
      </c>
      <c r="AK519">
        <v>17626</v>
      </c>
      <c r="AL519">
        <v>824177</v>
      </c>
      <c r="AM519">
        <v>710403</v>
      </c>
      <c r="AN519">
        <v>113774</v>
      </c>
      <c r="AO519">
        <v>12860</v>
      </c>
      <c r="AP519">
        <v>11392</v>
      </c>
      <c r="AQ519">
        <v>1468</v>
      </c>
      <c r="AR519">
        <v>250569</v>
      </c>
      <c r="AS519">
        <v>234938</v>
      </c>
      <c r="AT519">
        <v>15631</v>
      </c>
      <c r="AU519">
        <v>1104</v>
      </c>
      <c r="AV519">
        <v>1063</v>
      </c>
      <c r="AW519">
        <v>41</v>
      </c>
      <c r="AX519">
        <v>529476</v>
      </c>
      <c r="AY519">
        <v>476669</v>
      </c>
      <c r="AZ519">
        <v>52807</v>
      </c>
      <c r="BA519">
        <v>369175</v>
      </c>
      <c r="BB519">
        <v>347651</v>
      </c>
      <c r="BC519">
        <v>21524</v>
      </c>
      <c r="BD519">
        <v>89004</v>
      </c>
      <c r="BE519">
        <v>81133</v>
      </c>
      <c r="BF519">
        <v>7871</v>
      </c>
      <c r="BG519">
        <v>892</v>
      </c>
      <c r="BH519">
        <v>744</v>
      </c>
      <c r="BI519">
        <v>148</v>
      </c>
      <c r="BJ519">
        <v>109346</v>
      </c>
      <c r="BK519">
        <v>84864</v>
      </c>
      <c r="BL519">
        <v>24482</v>
      </c>
      <c r="BM519">
        <v>216139</v>
      </c>
      <c r="BN519">
        <v>159976</v>
      </c>
      <c r="BO519">
        <v>56163</v>
      </c>
      <c r="BP519">
        <v>470308</v>
      </c>
      <c r="BQ519">
        <v>370804</v>
      </c>
      <c r="BR519">
        <v>99504</v>
      </c>
      <c r="BS519">
        <v>180834</v>
      </c>
      <c r="BT519">
        <v>74458</v>
      </c>
      <c r="BU519">
        <v>106376</v>
      </c>
      <c r="BV519">
        <v>28476</v>
      </c>
      <c r="BW519">
        <v>14398</v>
      </c>
      <c r="BX519">
        <v>14078</v>
      </c>
      <c r="BY519">
        <v>320110</v>
      </c>
      <c r="BZ519">
        <v>155979</v>
      </c>
      <c r="CA519">
        <v>164131</v>
      </c>
      <c r="CB519" t="str">
        <f t="shared" si="641"/>
        <v>CNonHHITotal</v>
      </c>
      <c r="CC519" t="str">
        <f t="shared" si="642"/>
        <v>CNonHHIMale</v>
      </c>
      <c r="CD519" t="str">
        <f t="shared" si="643"/>
        <v>RUNonHHIFemale</v>
      </c>
      <c r="CE519">
        <f t="shared" si="583"/>
        <v>0.29569843538096063</v>
      </c>
      <c r="CF519">
        <f t="shared" si="584"/>
        <v>64.736437091188918</v>
      </c>
      <c r="CG519">
        <f t="shared" si="585"/>
        <v>35.263562908811082</v>
      </c>
      <c r="CH519">
        <f t="shared" si="586"/>
        <v>0.50120259040476212</v>
      </c>
      <c r="CI519">
        <f t="shared" si="587"/>
        <v>76.675557573349977</v>
      </c>
      <c r="CJ519">
        <f t="shared" si="588"/>
        <v>23.32444242665002</v>
      </c>
      <c r="CK519">
        <f t="shared" si="589"/>
        <v>0.23312277571973386</v>
      </c>
      <c r="CL519">
        <f t="shared" si="590"/>
        <v>85.407515861395794</v>
      </c>
      <c r="CM519">
        <f t="shared" si="591"/>
        <v>14.592484138604197</v>
      </c>
      <c r="CN519">
        <f t="shared" si="592"/>
        <v>9.2412871926966234E-2</v>
      </c>
      <c r="CO519">
        <f t="shared" si="593"/>
        <v>89.412126808248686</v>
      </c>
      <c r="CP519">
        <f t="shared" si="644"/>
        <v>10.587873191751308</v>
      </c>
      <c r="CQ519">
        <f t="shared" si="594"/>
        <v>2.0994702685974862</v>
      </c>
      <c r="CR519">
        <f t="shared" si="595"/>
        <v>76.120414024819809</v>
      </c>
      <c r="CS519">
        <f t="shared" si="596"/>
        <v>23.879585975180188</v>
      </c>
      <c r="CT519">
        <f t="shared" si="597"/>
        <v>23.442463387550401</v>
      </c>
      <c r="CU519">
        <f t="shared" si="598"/>
        <v>86.195441027837475</v>
      </c>
      <c r="CV519">
        <f t="shared" si="599"/>
        <v>13.804558972162534</v>
      </c>
      <c r="CW519">
        <f t="shared" si="600"/>
        <v>0.36578317420153456</v>
      </c>
      <c r="CX519">
        <f t="shared" si="601"/>
        <v>88.584758942457228</v>
      </c>
      <c r="CY519">
        <f t="shared" si="602"/>
        <v>11.415241057542769</v>
      </c>
      <c r="CZ519">
        <f t="shared" si="603"/>
        <v>7.1270547571154212</v>
      </c>
      <c r="DA519">
        <f t="shared" si="604"/>
        <v>93.761798147416471</v>
      </c>
      <c r="DB519">
        <f t="shared" si="605"/>
        <v>6.2382018525835203</v>
      </c>
      <c r="DC519">
        <f t="shared" si="606"/>
        <v>3.1401603757270156E-2</v>
      </c>
      <c r="DD519">
        <f t="shared" si="607"/>
        <v>96.286231884057969</v>
      </c>
      <c r="DE519">
        <f t="shared" si="645"/>
        <v>3.7137681159420288</v>
      </c>
      <c r="DF519">
        <f t="shared" si="608"/>
        <v>15.060140897630772</v>
      </c>
      <c r="DG519">
        <f t="shared" si="609"/>
        <v>90.026554555825001</v>
      </c>
      <c r="DH519">
        <f t="shared" si="610"/>
        <v>9.9734454441749953</v>
      </c>
      <c r="DI519">
        <f t="shared" si="611"/>
        <v>10.500622343378813</v>
      </c>
      <c r="DJ519">
        <f t="shared" si="612"/>
        <v>94.169702715514319</v>
      </c>
      <c r="DK519">
        <f t="shared" si="613"/>
        <v>5.8302972844856775</v>
      </c>
      <c r="DL519">
        <f t="shared" si="614"/>
        <v>2.5315836420399211</v>
      </c>
      <c r="DM519">
        <f t="shared" si="615"/>
        <v>91.15657723248394</v>
      </c>
      <c r="DN519">
        <f t="shared" si="616"/>
        <v>8.843422767516067</v>
      </c>
      <c r="DO519">
        <f t="shared" si="617"/>
        <v>2.5371585644461028E-2</v>
      </c>
      <c r="DP519">
        <f t="shared" si="618"/>
        <v>83.408071748878925</v>
      </c>
      <c r="DQ519">
        <f t="shared" si="619"/>
        <v>16.591928251121075</v>
      </c>
      <c r="DR519">
        <f t="shared" si="620"/>
        <v>3.1101809460529548</v>
      </c>
      <c r="DS519">
        <f t="shared" si="621"/>
        <v>77.610520732354189</v>
      </c>
      <c r="DT519">
        <f t="shared" si="622"/>
        <v>22.389479267645822</v>
      </c>
      <c r="DU519">
        <f t="shared" si="623"/>
        <v>6.1477456834172228</v>
      </c>
      <c r="DV519">
        <f t="shared" si="624"/>
        <v>74.015332725699665</v>
      </c>
      <c r="DW519">
        <f t="shared" si="625"/>
        <v>25.984667274300332</v>
      </c>
      <c r="DX519">
        <f t="shared" si="626"/>
        <v>13.377196974523741</v>
      </c>
      <c r="DY519">
        <f t="shared" si="627"/>
        <v>78.84280088792876</v>
      </c>
      <c r="DZ519">
        <f t="shared" si="628"/>
        <v>21.157199112071236</v>
      </c>
      <c r="EA519">
        <f t="shared" si="629"/>
        <v>5.1435485632628541</v>
      </c>
      <c r="EB519">
        <f t="shared" si="630"/>
        <v>41.174779079155471</v>
      </c>
      <c r="EC519">
        <f t="shared" si="631"/>
        <v>58.825220920844536</v>
      </c>
      <c r="ED519">
        <f t="shared" si="632"/>
        <v>0.8099565838695878</v>
      </c>
      <c r="EE519">
        <f t="shared" si="633"/>
        <v>50.561876668071356</v>
      </c>
      <c r="EF519">
        <f t="shared" si="634"/>
        <v>49.438123331928644</v>
      </c>
      <c r="EG519">
        <f t="shared" si="635"/>
        <v>9.1050429155251358</v>
      </c>
      <c r="EH519">
        <f t="shared" si="636"/>
        <v>48.726687701102747</v>
      </c>
      <c r="EI519">
        <f t="shared" si="637"/>
        <v>51.273312298897253</v>
      </c>
    </row>
    <row r="520" spans="1:139" x14ac:dyDescent="0.25">
      <c r="A520" t="s">
        <v>2412</v>
      </c>
      <c r="B520">
        <v>519</v>
      </c>
      <c r="C520" t="s">
        <v>577</v>
      </c>
      <c r="E520">
        <v>3085411</v>
      </c>
      <c r="F520">
        <v>1684608</v>
      </c>
      <c r="G520">
        <v>1400803</v>
      </c>
      <c r="H520">
        <v>1208177</v>
      </c>
      <c r="I520">
        <v>974168</v>
      </c>
      <c r="J520">
        <v>234009</v>
      </c>
      <c r="K520">
        <f t="shared" si="574"/>
        <v>39.157732956808672</v>
      </c>
      <c r="L520">
        <f t="shared" si="575"/>
        <v>57.827577691664764</v>
      </c>
      <c r="M520">
        <f t="shared" si="576"/>
        <v>16.705346861764291</v>
      </c>
      <c r="N520">
        <f t="shared" si="638"/>
        <v>80.631232013190129</v>
      </c>
      <c r="O520">
        <f t="shared" si="639"/>
        <v>19.368767986809878</v>
      </c>
      <c r="P520">
        <f t="shared" si="577"/>
        <v>0.98098209120021318</v>
      </c>
      <c r="Q520">
        <f t="shared" si="578"/>
        <v>21.062311234198301</v>
      </c>
      <c r="R520">
        <f t="shared" si="579"/>
        <v>18.298395019934993</v>
      </c>
      <c r="S520">
        <f t="shared" si="640"/>
        <v>4.7777767661526411</v>
      </c>
      <c r="T520">
        <f t="shared" si="580"/>
        <v>54.88053488851385</v>
      </c>
      <c r="U520">
        <f t="shared" si="581"/>
        <v>99.019017908799782</v>
      </c>
      <c r="V520">
        <f t="shared" si="582"/>
        <v>119632500</v>
      </c>
      <c r="W520">
        <v>3907</v>
      </c>
      <c r="X520">
        <v>2700</v>
      </c>
      <c r="Y520">
        <v>1207</v>
      </c>
      <c r="Z520">
        <v>5086</v>
      </c>
      <c r="AA520">
        <v>4027</v>
      </c>
      <c r="AB520">
        <v>1059</v>
      </c>
      <c r="AC520">
        <v>2859</v>
      </c>
      <c r="AD520">
        <v>2112</v>
      </c>
      <c r="AE520">
        <v>747</v>
      </c>
      <c r="AF520">
        <v>548</v>
      </c>
      <c r="AG520">
        <v>482</v>
      </c>
      <c r="AH520">
        <v>66</v>
      </c>
      <c r="AI520">
        <v>28684</v>
      </c>
      <c r="AJ520">
        <v>23119</v>
      </c>
      <c r="AK520">
        <v>5565</v>
      </c>
      <c r="AL520">
        <v>225238</v>
      </c>
      <c r="AM520">
        <v>200720</v>
      </c>
      <c r="AN520">
        <v>24518</v>
      </c>
      <c r="AO520">
        <v>2590</v>
      </c>
      <c r="AP520">
        <v>2268</v>
      </c>
      <c r="AQ520">
        <v>322</v>
      </c>
      <c r="AR520">
        <v>57724</v>
      </c>
      <c r="AS520">
        <v>54279</v>
      </c>
      <c r="AT520">
        <v>3445</v>
      </c>
      <c r="AU520">
        <v>336</v>
      </c>
      <c r="AV520">
        <v>321</v>
      </c>
      <c r="AW520">
        <v>15</v>
      </c>
      <c r="AX520">
        <v>220741</v>
      </c>
      <c r="AY520">
        <v>198749</v>
      </c>
      <c r="AZ520">
        <v>21992</v>
      </c>
      <c r="BA520">
        <v>119392</v>
      </c>
      <c r="BB520">
        <v>110513</v>
      </c>
      <c r="BC520">
        <v>8879</v>
      </c>
      <c r="BD520">
        <v>40524</v>
      </c>
      <c r="BE520">
        <v>37272</v>
      </c>
      <c r="BF520">
        <v>3252</v>
      </c>
      <c r="BG520">
        <v>402</v>
      </c>
      <c r="BH520">
        <v>321</v>
      </c>
      <c r="BI520">
        <v>81</v>
      </c>
      <c r="BJ520">
        <v>25109</v>
      </c>
      <c r="BK520">
        <v>19070</v>
      </c>
      <c r="BL520">
        <v>6039</v>
      </c>
      <c r="BM520">
        <v>67043</v>
      </c>
      <c r="BN520">
        <v>49373</v>
      </c>
      <c r="BO520">
        <v>17670</v>
      </c>
      <c r="BP520">
        <v>216817</v>
      </c>
      <c r="BQ520">
        <v>172887</v>
      </c>
      <c r="BR520">
        <v>43930</v>
      </c>
      <c r="BS520">
        <v>63252</v>
      </c>
      <c r="BT520">
        <v>26853</v>
      </c>
      <c r="BU520">
        <v>36399</v>
      </c>
      <c r="BV520">
        <v>11132</v>
      </c>
      <c r="BW520">
        <v>6284</v>
      </c>
      <c r="BX520">
        <v>4848</v>
      </c>
      <c r="BY520">
        <v>116793</v>
      </c>
      <c r="BZ520">
        <v>62818</v>
      </c>
      <c r="CA520">
        <v>53975</v>
      </c>
      <c r="CB520" t="str">
        <f t="shared" si="641"/>
        <v>CNonHHITotal</v>
      </c>
      <c r="CC520" t="str">
        <f t="shared" si="642"/>
        <v>CNonHHIMale</v>
      </c>
      <c r="CD520" t="str">
        <f t="shared" si="643"/>
        <v>RUNonHHIFemale</v>
      </c>
      <c r="CE520">
        <f t="shared" si="583"/>
        <v>0.32337976968606419</v>
      </c>
      <c r="CF520">
        <f t="shared" si="584"/>
        <v>69.106731507550549</v>
      </c>
      <c r="CG520">
        <f t="shared" si="585"/>
        <v>30.893268492449451</v>
      </c>
      <c r="CH520">
        <f t="shared" si="586"/>
        <v>0.42096480896424948</v>
      </c>
      <c r="CI520">
        <f t="shared" si="587"/>
        <v>79.178136059771916</v>
      </c>
      <c r="CJ520">
        <f t="shared" si="588"/>
        <v>20.821863940228077</v>
      </c>
      <c r="CK520">
        <f t="shared" si="589"/>
        <v>0.23663751254989956</v>
      </c>
      <c r="CL520">
        <f t="shared" si="590"/>
        <v>73.871983210912902</v>
      </c>
      <c r="CM520">
        <f t="shared" si="591"/>
        <v>26.128016789087095</v>
      </c>
      <c r="CN520">
        <f t="shared" si="592"/>
        <v>4.5357592471963956E-2</v>
      </c>
      <c r="CO520">
        <f t="shared" si="593"/>
        <v>87.956204379562038</v>
      </c>
      <c r="CP520">
        <f t="shared" si="644"/>
        <v>12.043795620437956</v>
      </c>
      <c r="CQ520">
        <f t="shared" si="594"/>
        <v>2.3741554424558653</v>
      </c>
      <c r="CR520">
        <f t="shared" si="595"/>
        <v>80.59894017570771</v>
      </c>
      <c r="CS520">
        <f t="shared" si="596"/>
        <v>19.40105982429229</v>
      </c>
      <c r="CT520">
        <f t="shared" si="597"/>
        <v>18.642798199270473</v>
      </c>
      <c r="CU520">
        <f t="shared" si="598"/>
        <v>89.114625418446266</v>
      </c>
      <c r="CV520">
        <f t="shared" si="599"/>
        <v>10.885374581553735</v>
      </c>
      <c r="CW520">
        <f t="shared" si="600"/>
        <v>0.21437256296055959</v>
      </c>
      <c r="CX520">
        <f t="shared" si="601"/>
        <v>87.567567567567579</v>
      </c>
      <c r="CY520">
        <f t="shared" si="602"/>
        <v>12.432432432432433</v>
      </c>
      <c r="CZ520">
        <f t="shared" si="603"/>
        <v>4.7777767661526411</v>
      </c>
      <c r="DA520">
        <f t="shared" si="604"/>
        <v>94.031945118148428</v>
      </c>
      <c r="DB520">
        <f t="shared" si="605"/>
        <v>5.9680548818515691</v>
      </c>
      <c r="DC520">
        <f t="shared" si="606"/>
        <v>2.7810494654342863E-2</v>
      </c>
      <c r="DD520">
        <f t="shared" si="607"/>
        <v>95.535714285714292</v>
      </c>
      <c r="DE520">
        <f t="shared" si="645"/>
        <v>4.4642857142857144</v>
      </c>
      <c r="DF520">
        <f t="shared" si="608"/>
        <v>18.27058452528065</v>
      </c>
      <c r="DG520">
        <f t="shared" si="609"/>
        <v>90.037192909337179</v>
      </c>
      <c r="DH520">
        <f t="shared" si="610"/>
        <v>9.9628070906628139</v>
      </c>
      <c r="DI520">
        <f t="shared" si="611"/>
        <v>9.8819957671764982</v>
      </c>
      <c r="DJ520">
        <f t="shared" si="612"/>
        <v>92.563153310104525</v>
      </c>
      <c r="DK520">
        <f t="shared" si="613"/>
        <v>7.4368466898954715</v>
      </c>
      <c r="DL520">
        <f t="shared" si="614"/>
        <v>3.3541443017041379</v>
      </c>
      <c r="DM520">
        <f t="shared" si="615"/>
        <v>91.975125851347343</v>
      </c>
      <c r="DN520">
        <f t="shared" si="616"/>
        <v>8.0248741486526498</v>
      </c>
      <c r="DO520">
        <f t="shared" si="617"/>
        <v>3.3273270390017359E-2</v>
      </c>
      <c r="DP520">
        <f t="shared" si="618"/>
        <v>79.850746268656707</v>
      </c>
      <c r="DQ520">
        <f t="shared" si="619"/>
        <v>20.149253731343283</v>
      </c>
      <c r="DR520">
        <f t="shared" si="620"/>
        <v>2.0782550901068304</v>
      </c>
      <c r="DS520">
        <f t="shared" si="621"/>
        <v>75.948862957505284</v>
      </c>
      <c r="DT520">
        <f t="shared" si="622"/>
        <v>24.051137042494723</v>
      </c>
      <c r="DU520">
        <f t="shared" si="623"/>
        <v>5.549104146164014</v>
      </c>
      <c r="DV520">
        <f t="shared" si="624"/>
        <v>73.643780857061884</v>
      </c>
      <c r="DW520">
        <f t="shared" si="625"/>
        <v>26.356219142938116</v>
      </c>
      <c r="DX520">
        <f t="shared" si="626"/>
        <v>17.945797676996005</v>
      </c>
      <c r="DY520">
        <f t="shared" si="627"/>
        <v>79.738673627990423</v>
      </c>
      <c r="DZ520">
        <f t="shared" si="628"/>
        <v>20.261326372009574</v>
      </c>
      <c r="EA520">
        <f t="shared" si="629"/>
        <v>5.2353256186800445</v>
      </c>
      <c r="EB520">
        <f t="shared" si="630"/>
        <v>42.453993549611077</v>
      </c>
      <c r="EC520">
        <f t="shared" si="631"/>
        <v>57.546006450388923</v>
      </c>
      <c r="ED520">
        <f t="shared" si="632"/>
        <v>0.92138817408376417</v>
      </c>
      <c r="EE520">
        <f t="shared" si="633"/>
        <v>56.449874236435505</v>
      </c>
      <c r="EF520">
        <f t="shared" si="634"/>
        <v>43.550125763564502</v>
      </c>
      <c r="EG520">
        <f t="shared" si="635"/>
        <v>9.6668782802519821</v>
      </c>
      <c r="EH520">
        <f t="shared" si="636"/>
        <v>53.785757708081817</v>
      </c>
      <c r="EI520">
        <f t="shared" si="637"/>
        <v>46.214242291918175</v>
      </c>
    </row>
    <row r="521" spans="1:139" x14ac:dyDescent="0.25">
      <c r="A521" t="s">
        <v>1966</v>
      </c>
      <c r="B521">
        <v>520</v>
      </c>
      <c r="C521" t="s">
        <v>463</v>
      </c>
      <c r="E521">
        <v>2634200</v>
      </c>
      <c r="F521">
        <v>1344345</v>
      </c>
      <c r="G521">
        <v>1289855</v>
      </c>
      <c r="H521">
        <v>860174</v>
      </c>
      <c r="I521">
        <v>642620</v>
      </c>
      <c r="J521">
        <v>217554</v>
      </c>
      <c r="K521">
        <f t="shared" si="574"/>
        <v>32.654088527826289</v>
      </c>
      <c r="L521">
        <f t="shared" si="575"/>
        <v>47.801717565059562</v>
      </c>
      <c r="M521">
        <f t="shared" si="576"/>
        <v>16.86654701497455</v>
      </c>
      <c r="N521">
        <f t="shared" si="638"/>
        <v>74.708140446002787</v>
      </c>
      <c r="O521">
        <f t="shared" si="639"/>
        <v>25.291859553997213</v>
      </c>
      <c r="P521">
        <f t="shared" si="577"/>
        <v>34.86759655604564</v>
      </c>
      <c r="Q521">
        <f t="shared" si="578"/>
        <v>17.630153899094836</v>
      </c>
      <c r="R521">
        <f t="shared" si="579"/>
        <v>7.4001306712362842</v>
      </c>
      <c r="S521">
        <f t="shared" si="640"/>
        <v>6.1957231908892849</v>
      </c>
      <c r="T521">
        <f t="shared" si="580"/>
        <v>33.906395682733958</v>
      </c>
      <c r="U521">
        <f t="shared" si="581"/>
        <v>65.13240344395436</v>
      </c>
      <c r="V521">
        <f t="shared" si="582"/>
        <v>56025200</v>
      </c>
      <c r="W521">
        <v>166000</v>
      </c>
      <c r="X521">
        <v>104617</v>
      </c>
      <c r="Y521">
        <v>61383</v>
      </c>
      <c r="Z521">
        <v>115250</v>
      </c>
      <c r="AA521">
        <v>64838</v>
      </c>
      <c r="AB521">
        <v>50412</v>
      </c>
      <c r="AC521">
        <v>18672</v>
      </c>
      <c r="AD521">
        <v>16539</v>
      </c>
      <c r="AE521">
        <v>2133</v>
      </c>
      <c r="AF521">
        <v>4883</v>
      </c>
      <c r="AG521">
        <v>4201</v>
      </c>
      <c r="AH521">
        <v>682</v>
      </c>
      <c r="AI521">
        <v>15377</v>
      </c>
      <c r="AJ521">
        <v>11717</v>
      </c>
      <c r="AK521">
        <v>3660</v>
      </c>
      <c r="AL521">
        <v>131390</v>
      </c>
      <c r="AM521">
        <v>119154</v>
      </c>
      <c r="AN521">
        <v>12236</v>
      </c>
      <c r="AO521">
        <v>6142</v>
      </c>
      <c r="AP521">
        <v>5783</v>
      </c>
      <c r="AQ521">
        <v>359</v>
      </c>
      <c r="AR521">
        <v>53294</v>
      </c>
      <c r="AS521">
        <v>46639</v>
      </c>
      <c r="AT521">
        <v>6655</v>
      </c>
      <c r="AU521">
        <v>505</v>
      </c>
      <c r="AV521">
        <v>503</v>
      </c>
      <c r="AW521">
        <v>2</v>
      </c>
      <c r="AX521">
        <v>63149</v>
      </c>
      <c r="AY521">
        <v>53954</v>
      </c>
      <c r="AZ521">
        <v>9195</v>
      </c>
      <c r="BA521">
        <v>69440</v>
      </c>
      <c r="BB521">
        <v>66404</v>
      </c>
      <c r="BC521">
        <v>3036</v>
      </c>
      <c r="BD521">
        <v>13616</v>
      </c>
      <c r="BE521">
        <v>12269</v>
      </c>
      <c r="BF521">
        <v>1347</v>
      </c>
      <c r="BG521">
        <v>139</v>
      </c>
      <c r="BH521">
        <v>121</v>
      </c>
      <c r="BI521">
        <v>18</v>
      </c>
      <c r="BJ521">
        <v>8812</v>
      </c>
      <c r="BK521">
        <v>7318</v>
      </c>
      <c r="BL521">
        <v>1494</v>
      </c>
      <c r="BM521">
        <v>16069</v>
      </c>
      <c r="BN521">
        <v>12959</v>
      </c>
      <c r="BO521">
        <v>3110</v>
      </c>
      <c r="BP521">
        <v>62630</v>
      </c>
      <c r="BQ521">
        <v>53551</v>
      </c>
      <c r="BR521">
        <v>9079</v>
      </c>
      <c r="BS521">
        <v>43995</v>
      </c>
      <c r="BT521">
        <v>21057</v>
      </c>
      <c r="BU521">
        <v>22938</v>
      </c>
      <c r="BV521">
        <v>8391</v>
      </c>
      <c r="BW521">
        <v>3940</v>
      </c>
      <c r="BX521">
        <v>4451</v>
      </c>
      <c r="BY521">
        <v>62420</v>
      </c>
      <c r="BZ521">
        <v>37056</v>
      </c>
      <c r="CA521">
        <v>25364</v>
      </c>
      <c r="CB521" t="str">
        <f t="shared" si="641"/>
        <v>CultivatorsTotal</v>
      </c>
      <c r="CC521" t="str">
        <f t="shared" si="642"/>
        <v>CNonHHIMale</v>
      </c>
      <c r="CD521" t="str">
        <f t="shared" si="643"/>
        <v>CultivatorsFemale</v>
      </c>
      <c r="CE521">
        <f t="shared" si="583"/>
        <v>19.298421017143045</v>
      </c>
      <c r="CF521">
        <f t="shared" si="584"/>
        <v>63.022289156626513</v>
      </c>
      <c r="CG521">
        <f t="shared" si="585"/>
        <v>36.977710843373494</v>
      </c>
      <c r="CH521">
        <f t="shared" si="586"/>
        <v>13.398451941118891</v>
      </c>
      <c r="CI521">
        <f t="shared" si="587"/>
        <v>56.258568329718003</v>
      </c>
      <c r="CJ521">
        <f t="shared" si="588"/>
        <v>43.741431670281997</v>
      </c>
      <c r="CK521">
        <f t="shared" si="589"/>
        <v>2.1707235977837041</v>
      </c>
      <c r="CL521">
        <f t="shared" si="590"/>
        <v>88.576478149100254</v>
      </c>
      <c r="CM521">
        <f t="shared" si="591"/>
        <v>11.423521850899743</v>
      </c>
      <c r="CN521">
        <f t="shared" si="592"/>
        <v>0.56767584232957513</v>
      </c>
      <c r="CO521">
        <f t="shared" si="593"/>
        <v>86.033176326029078</v>
      </c>
      <c r="CP521">
        <f t="shared" si="644"/>
        <v>13.966823673970918</v>
      </c>
      <c r="CQ521">
        <f t="shared" si="594"/>
        <v>1.7876615661482445</v>
      </c>
      <c r="CR521">
        <f t="shared" si="595"/>
        <v>76.198218117968395</v>
      </c>
      <c r="CS521">
        <f t="shared" si="596"/>
        <v>23.801781882031605</v>
      </c>
      <c r="CT521">
        <f t="shared" si="597"/>
        <v>15.274816490617017</v>
      </c>
      <c r="CU521">
        <f t="shared" si="598"/>
        <v>90.687266915290351</v>
      </c>
      <c r="CV521">
        <f t="shared" si="599"/>
        <v>9.3127330847096434</v>
      </c>
      <c r="CW521">
        <f t="shared" si="600"/>
        <v>0.71404157763429266</v>
      </c>
      <c r="CX521">
        <f t="shared" si="601"/>
        <v>94.154998371865844</v>
      </c>
      <c r="CY521">
        <f t="shared" si="602"/>
        <v>5.8450016281341579</v>
      </c>
      <c r="CZ521">
        <f t="shared" si="603"/>
        <v>6.1957231908892849</v>
      </c>
      <c r="DA521">
        <f t="shared" si="604"/>
        <v>87.512665590873269</v>
      </c>
      <c r="DB521">
        <f t="shared" si="605"/>
        <v>12.487334409126731</v>
      </c>
      <c r="DC521">
        <f t="shared" si="606"/>
        <v>5.8709051889501429E-2</v>
      </c>
      <c r="DD521">
        <f t="shared" si="607"/>
        <v>99.603960396039611</v>
      </c>
      <c r="DE521">
        <f t="shared" si="645"/>
        <v>0.39603960396039606</v>
      </c>
      <c r="DF521">
        <f t="shared" si="608"/>
        <v>7.3414216193467832</v>
      </c>
      <c r="DG521">
        <f t="shared" si="609"/>
        <v>85.439199353909018</v>
      </c>
      <c r="DH521">
        <f t="shared" si="610"/>
        <v>14.560800646090991</v>
      </c>
      <c r="DI521">
        <f t="shared" si="611"/>
        <v>8.0727852736771872</v>
      </c>
      <c r="DJ521">
        <f t="shared" si="612"/>
        <v>95.627880184331786</v>
      </c>
      <c r="DK521">
        <f t="shared" si="613"/>
        <v>4.3721198156682028</v>
      </c>
      <c r="DL521">
        <f t="shared" si="614"/>
        <v>1.5829355455989138</v>
      </c>
      <c r="DM521">
        <f t="shared" si="615"/>
        <v>90.107226792009399</v>
      </c>
      <c r="DN521">
        <f t="shared" si="616"/>
        <v>9.892773207990599</v>
      </c>
      <c r="DO521">
        <f t="shared" si="617"/>
        <v>1.6159521213149897E-2</v>
      </c>
      <c r="DP521">
        <f t="shared" si="618"/>
        <v>87.050359712230218</v>
      </c>
      <c r="DQ521">
        <f t="shared" si="619"/>
        <v>12.949640287769784</v>
      </c>
      <c r="DR521">
        <f t="shared" si="620"/>
        <v>1.0244438915847258</v>
      </c>
      <c r="DS521">
        <f t="shared" si="621"/>
        <v>83.045846572855197</v>
      </c>
      <c r="DT521">
        <f t="shared" si="622"/>
        <v>16.954153427144803</v>
      </c>
      <c r="DU521">
        <f t="shared" si="623"/>
        <v>1.8681104055691056</v>
      </c>
      <c r="DV521">
        <f t="shared" si="624"/>
        <v>80.645964279046609</v>
      </c>
      <c r="DW521">
        <f t="shared" si="625"/>
        <v>19.354035720953387</v>
      </c>
      <c r="DX521">
        <f t="shared" si="626"/>
        <v>7.2810849897811378</v>
      </c>
      <c r="DY521">
        <f t="shared" si="627"/>
        <v>85.503752195433506</v>
      </c>
      <c r="DZ521">
        <f t="shared" si="628"/>
        <v>14.496247804566501</v>
      </c>
      <c r="EA521">
        <f t="shared" si="629"/>
        <v>5.1146628472843867</v>
      </c>
      <c r="EB521">
        <f t="shared" si="630"/>
        <v>47.862257074667575</v>
      </c>
      <c r="EC521">
        <f t="shared" si="631"/>
        <v>52.137742925332418</v>
      </c>
      <c r="ED521">
        <f t="shared" si="632"/>
        <v>0.97550030575209201</v>
      </c>
      <c r="EE521">
        <f t="shared" si="633"/>
        <v>46.955070909307587</v>
      </c>
      <c r="EF521">
        <f t="shared" si="634"/>
        <v>53.044929090692406</v>
      </c>
      <c r="EG521">
        <f t="shared" si="635"/>
        <v>7.256671324638968</v>
      </c>
      <c r="EH521">
        <f t="shared" si="636"/>
        <v>59.365587952579304</v>
      </c>
      <c r="EI521">
        <f t="shared" si="637"/>
        <v>40.634412047420696</v>
      </c>
    </row>
    <row r="522" spans="1:139" x14ac:dyDescent="0.25">
      <c r="A522" t="s">
        <v>2415</v>
      </c>
      <c r="B522">
        <v>521</v>
      </c>
      <c r="C522" t="s">
        <v>578</v>
      </c>
      <c r="E522">
        <v>9429408</v>
      </c>
      <c r="F522">
        <v>4924105</v>
      </c>
      <c r="G522">
        <v>4505303</v>
      </c>
      <c r="H522">
        <v>3753324</v>
      </c>
      <c r="I522">
        <v>2661075</v>
      </c>
      <c r="J522">
        <v>1092249</v>
      </c>
      <c r="K522">
        <f t="shared" si="574"/>
        <v>39.804450077883999</v>
      </c>
      <c r="L522">
        <f t="shared" si="575"/>
        <v>54.041800489632131</v>
      </c>
      <c r="M522">
        <f t="shared" si="576"/>
        <v>24.243630228643891</v>
      </c>
      <c r="N522">
        <f t="shared" si="638"/>
        <v>70.899154989017731</v>
      </c>
      <c r="O522">
        <f t="shared" si="639"/>
        <v>29.100845010982269</v>
      </c>
      <c r="P522">
        <f t="shared" si="577"/>
        <v>32.427682768660524</v>
      </c>
      <c r="Q522">
        <f t="shared" si="578"/>
        <v>18.353011890260476</v>
      </c>
      <c r="R522">
        <f t="shared" si="579"/>
        <v>8.1248514649947623</v>
      </c>
      <c r="S522">
        <f t="shared" si="640"/>
        <v>7.5603651589897378</v>
      </c>
      <c r="T522">
        <f t="shared" si="580"/>
        <v>33.534088717094505</v>
      </c>
      <c r="U522">
        <f t="shared" si="581"/>
        <v>67.572317231339483</v>
      </c>
      <c r="V522">
        <f t="shared" si="582"/>
        <v>253620800.00000003</v>
      </c>
      <c r="W522">
        <v>832261</v>
      </c>
      <c r="X522">
        <v>482112</v>
      </c>
      <c r="Y522">
        <v>350149</v>
      </c>
      <c r="Z522">
        <v>366010</v>
      </c>
      <c r="AA522">
        <v>180005</v>
      </c>
      <c r="AB522">
        <v>186005</v>
      </c>
      <c r="AC522">
        <v>18845</v>
      </c>
      <c r="AD522">
        <v>13219</v>
      </c>
      <c r="AE522">
        <v>5626</v>
      </c>
      <c r="AF522">
        <v>5411</v>
      </c>
      <c r="AG522">
        <v>4205</v>
      </c>
      <c r="AH522">
        <v>1206</v>
      </c>
      <c r="AI522">
        <v>58062</v>
      </c>
      <c r="AJ522">
        <v>38239</v>
      </c>
      <c r="AK522">
        <v>19823</v>
      </c>
      <c r="AL522">
        <v>625375</v>
      </c>
      <c r="AM522">
        <v>547371</v>
      </c>
      <c r="AN522">
        <v>78004</v>
      </c>
      <c r="AO522">
        <v>11139</v>
      </c>
      <c r="AP522">
        <v>9982</v>
      </c>
      <c r="AQ522">
        <v>1157</v>
      </c>
      <c r="AR522">
        <v>283765</v>
      </c>
      <c r="AS522">
        <v>243293</v>
      </c>
      <c r="AT522">
        <v>40472</v>
      </c>
      <c r="AU522">
        <v>1369</v>
      </c>
      <c r="AV522">
        <v>1321</v>
      </c>
      <c r="AW522">
        <v>48</v>
      </c>
      <c r="AX522">
        <v>303583</v>
      </c>
      <c r="AY522">
        <v>262461</v>
      </c>
      <c r="AZ522">
        <v>41122</v>
      </c>
      <c r="BA522">
        <v>196345</v>
      </c>
      <c r="BB522">
        <v>187594</v>
      </c>
      <c r="BC522">
        <v>8751</v>
      </c>
      <c r="BD522">
        <v>57461</v>
      </c>
      <c r="BE522">
        <v>48124</v>
      </c>
      <c r="BF522">
        <v>9337</v>
      </c>
      <c r="BG522">
        <v>848</v>
      </c>
      <c r="BH522">
        <v>652</v>
      </c>
      <c r="BI522">
        <v>196</v>
      </c>
      <c r="BJ522">
        <v>109413</v>
      </c>
      <c r="BK522">
        <v>83283</v>
      </c>
      <c r="BL522">
        <v>26130</v>
      </c>
      <c r="BM522">
        <v>98165</v>
      </c>
      <c r="BN522">
        <v>74267</v>
      </c>
      <c r="BO522">
        <v>23898</v>
      </c>
      <c r="BP522">
        <v>331342</v>
      </c>
      <c r="BQ522">
        <v>271163</v>
      </c>
      <c r="BR522">
        <v>60179</v>
      </c>
      <c r="BS522">
        <v>184773</v>
      </c>
      <c r="BT522">
        <v>85835</v>
      </c>
      <c r="BU522">
        <v>98938</v>
      </c>
      <c r="BV522">
        <v>30609</v>
      </c>
      <c r="BW522">
        <v>13796</v>
      </c>
      <c r="BX522">
        <v>16813</v>
      </c>
      <c r="BY522">
        <v>238548</v>
      </c>
      <c r="BZ522">
        <v>114153</v>
      </c>
      <c r="CA522">
        <v>124395</v>
      </c>
      <c r="CB522" t="str">
        <f t="shared" si="641"/>
        <v>CultivatorsTotal</v>
      </c>
      <c r="CC522" t="str">
        <f t="shared" si="642"/>
        <v>CNonHHIMale</v>
      </c>
      <c r="CD522" t="str">
        <f t="shared" si="643"/>
        <v>CultivatorsFemale</v>
      </c>
      <c r="CE522">
        <f t="shared" si="583"/>
        <v>22.173971658188847</v>
      </c>
      <c r="CF522">
        <f t="shared" si="584"/>
        <v>57.927981726886159</v>
      </c>
      <c r="CG522">
        <f t="shared" si="585"/>
        <v>42.072018273113841</v>
      </c>
      <c r="CH522">
        <f t="shared" si="586"/>
        <v>9.7516228281917563</v>
      </c>
      <c r="CI522">
        <f t="shared" si="587"/>
        <v>49.180350263653999</v>
      </c>
      <c r="CJ522">
        <f t="shared" si="588"/>
        <v>50.819649736346008</v>
      </c>
      <c r="CK522">
        <f t="shared" si="589"/>
        <v>0.50208828227992042</v>
      </c>
      <c r="CL522">
        <f t="shared" si="590"/>
        <v>70.145927301671534</v>
      </c>
      <c r="CM522">
        <f t="shared" si="591"/>
        <v>29.854072698328473</v>
      </c>
      <c r="CN522">
        <f t="shared" si="592"/>
        <v>0.14416554499425044</v>
      </c>
      <c r="CO522">
        <f t="shared" si="593"/>
        <v>77.712068009610064</v>
      </c>
      <c r="CP522">
        <f t="shared" si="644"/>
        <v>22.287931990389946</v>
      </c>
      <c r="CQ522">
        <f t="shared" si="594"/>
        <v>1.5469487845973331</v>
      </c>
      <c r="CR522">
        <f t="shared" si="595"/>
        <v>65.858909441631369</v>
      </c>
      <c r="CS522">
        <f t="shared" si="596"/>
        <v>34.141090558368639</v>
      </c>
      <c r="CT522">
        <f t="shared" si="597"/>
        <v>16.661897560668891</v>
      </c>
      <c r="CU522">
        <f t="shared" si="598"/>
        <v>87.526843893663795</v>
      </c>
      <c r="CV522">
        <f t="shared" si="599"/>
        <v>12.473156106336198</v>
      </c>
      <c r="CW522">
        <f t="shared" si="600"/>
        <v>0.29677693692311136</v>
      </c>
      <c r="CX522">
        <f t="shared" si="601"/>
        <v>89.613071191309814</v>
      </c>
      <c r="CY522">
        <f t="shared" si="602"/>
        <v>10.386928808690188</v>
      </c>
      <c r="CZ522">
        <f t="shared" si="603"/>
        <v>7.5603651589897378</v>
      </c>
      <c r="DA522">
        <f t="shared" si="604"/>
        <v>85.737494053177812</v>
      </c>
      <c r="DB522">
        <f t="shared" si="605"/>
        <v>14.262505946822193</v>
      </c>
      <c r="DC522">
        <f t="shared" si="606"/>
        <v>3.6474335815399897E-2</v>
      </c>
      <c r="DD522">
        <f t="shared" si="607"/>
        <v>96.493791088385677</v>
      </c>
      <c r="DE522">
        <f t="shared" si="645"/>
        <v>3.5062089116143169</v>
      </c>
      <c r="DF522">
        <f t="shared" si="608"/>
        <v>8.0883771291793618</v>
      </c>
      <c r="DG522">
        <f t="shared" si="609"/>
        <v>86.454445736421334</v>
      </c>
      <c r="DH522">
        <f t="shared" si="610"/>
        <v>13.54555426357866</v>
      </c>
      <c r="DI522">
        <f t="shared" si="611"/>
        <v>5.2312297046564593</v>
      </c>
      <c r="DJ522">
        <f t="shared" si="612"/>
        <v>95.543049224579178</v>
      </c>
      <c r="DK522">
        <f t="shared" si="613"/>
        <v>4.4569507754208155</v>
      </c>
      <c r="DL522">
        <f t="shared" si="614"/>
        <v>1.5309363113869201</v>
      </c>
      <c r="DM522">
        <f t="shared" si="615"/>
        <v>83.750717878213038</v>
      </c>
      <c r="DN522">
        <f t="shared" si="616"/>
        <v>16.249282121786951</v>
      </c>
      <c r="DO522">
        <f t="shared" si="617"/>
        <v>2.2593306626339744E-2</v>
      </c>
      <c r="DP522">
        <f t="shared" si="618"/>
        <v>76.886792452830193</v>
      </c>
      <c r="DQ522">
        <f t="shared" si="619"/>
        <v>23.113207547169811</v>
      </c>
      <c r="DR522">
        <f t="shared" si="620"/>
        <v>2.915096058853432</v>
      </c>
      <c r="DS522">
        <f t="shared" si="621"/>
        <v>76.118011570837112</v>
      </c>
      <c r="DT522">
        <f t="shared" si="622"/>
        <v>23.881988429162895</v>
      </c>
      <c r="DU522">
        <f t="shared" si="623"/>
        <v>2.6154150294512277</v>
      </c>
      <c r="DV522">
        <f t="shared" si="624"/>
        <v>75.655274283094784</v>
      </c>
      <c r="DW522">
        <f t="shared" si="625"/>
        <v>24.344725716905209</v>
      </c>
      <c r="DX522">
        <f t="shared" si="626"/>
        <v>8.827961561538519</v>
      </c>
      <c r="DY522">
        <f t="shared" si="627"/>
        <v>81.83779901129347</v>
      </c>
      <c r="DZ522">
        <f t="shared" si="628"/>
        <v>18.162200988706534</v>
      </c>
      <c r="EA522">
        <f t="shared" si="629"/>
        <v>4.9229163269677763</v>
      </c>
      <c r="EB522">
        <f t="shared" si="630"/>
        <v>46.454297976435946</v>
      </c>
      <c r="EC522">
        <f t="shared" si="631"/>
        <v>53.545702023564047</v>
      </c>
      <c r="ED522">
        <f t="shared" si="632"/>
        <v>0.81551712561985057</v>
      </c>
      <c r="EE522">
        <f t="shared" si="633"/>
        <v>45.071710934692412</v>
      </c>
      <c r="EF522">
        <f t="shared" si="634"/>
        <v>54.928289065307588</v>
      </c>
      <c r="EG522">
        <f t="shared" si="635"/>
        <v>6.3556463550708653</v>
      </c>
      <c r="EH522">
        <f t="shared" si="636"/>
        <v>47.853262236531016</v>
      </c>
      <c r="EI522">
        <f t="shared" si="637"/>
        <v>52.146737763468984</v>
      </c>
    </row>
    <row r="523" spans="1:139" x14ac:dyDescent="0.25">
      <c r="A523" t="s">
        <v>2417</v>
      </c>
      <c r="B523">
        <v>522</v>
      </c>
      <c r="C523" t="s">
        <v>579</v>
      </c>
      <c r="E523">
        <v>4543159</v>
      </c>
      <c r="F523">
        <v>2342825</v>
      </c>
      <c r="G523">
        <v>2200334</v>
      </c>
      <c r="H523">
        <v>2038759</v>
      </c>
      <c r="I523">
        <v>1226433</v>
      </c>
      <c r="J523">
        <v>812326</v>
      </c>
      <c r="K523">
        <f t="shared" si="574"/>
        <v>44.875360954789386</v>
      </c>
      <c r="L523">
        <f t="shared" si="575"/>
        <v>52.348468195447808</v>
      </c>
      <c r="M523">
        <f t="shared" si="576"/>
        <v>36.918304221086437</v>
      </c>
      <c r="N523">
        <f t="shared" si="638"/>
        <v>60.155859520423945</v>
      </c>
      <c r="O523">
        <f t="shared" si="639"/>
        <v>39.844140479576055</v>
      </c>
      <c r="P523">
        <f t="shared" si="577"/>
        <v>72.830383581384567</v>
      </c>
      <c r="Q523">
        <f t="shared" si="578"/>
        <v>5.8447810653441632</v>
      </c>
      <c r="R523">
        <f t="shared" si="579"/>
        <v>4.0790010001182093</v>
      </c>
      <c r="S523">
        <f t="shared" si="640"/>
        <v>2.5413989588764538</v>
      </c>
      <c r="T523">
        <f t="shared" si="580"/>
        <v>14.704435394276615</v>
      </c>
      <c r="U523">
        <f t="shared" si="581"/>
        <v>27.169616418615441</v>
      </c>
      <c r="V523">
        <f t="shared" si="582"/>
        <v>55392300</v>
      </c>
      <c r="W523">
        <v>968974</v>
      </c>
      <c r="X523">
        <v>549538</v>
      </c>
      <c r="Y523">
        <v>419436</v>
      </c>
      <c r="Z523">
        <v>501873</v>
      </c>
      <c r="AA523">
        <v>243329</v>
      </c>
      <c r="AB523">
        <v>258544</v>
      </c>
      <c r="AC523">
        <v>13989</v>
      </c>
      <c r="AD523">
        <v>8953</v>
      </c>
      <c r="AE523">
        <v>5036</v>
      </c>
      <c r="AF523">
        <v>1356</v>
      </c>
      <c r="AG523">
        <v>964</v>
      </c>
      <c r="AH523">
        <v>392</v>
      </c>
      <c r="AI523">
        <v>29102</v>
      </c>
      <c r="AJ523">
        <v>17557</v>
      </c>
      <c r="AK523">
        <v>11545</v>
      </c>
      <c r="AL523">
        <v>88703</v>
      </c>
      <c r="AM523">
        <v>73185</v>
      </c>
      <c r="AN523">
        <v>15518</v>
      </c>
      <c r="AO523">
        <v>3685</v>
      </c>
      <c r="AP523">
        <v>3458</v>
      </c>
      <c r="AQ523">
        <v>227</v>
      </c>
      <c r="AR523">
        <v>51813</v>
      </c>
      <c r="AS523">
        <v>44346</v>
      </c>
      <c r="AT523">
        <v>7467</v>
      </c>
      <c r="AU523">
        <v>518</v>
      </c>
      <c r="AV523">
        <v>505</v>
      </c>
      <c r="AW523">
        <v>13</v>
      </c>
      <c r="AX523">
        <v>82643</v>
      </c>
      <c r="AY523">
        <v>73937</v>
      </c>
      <c r="AZ523">
        <v>8706</v>
      </c>
      <c r="BA523">
        <v>41613</v>
      </c>
      <c r="BB523">
        <v>40219</v>
      </c>
      <c r="BC523">
        <v>1394</v>
      </c>
      <c r="BD523">
        <v>15745</v>
      </c>
      <c r="BE523">
        <v>13603</v>
      </c>
      <c r="BF523">
        <v>2142</v>
      </c>
      <c r="BG523">
        <v>156</v>
      </c>
      <c r="BH523">
        <v>147</v>
      </c>
      <c r="BI523">
        <v>9</v>
      </c>
      <c r="BJ523">
        <v>3194</v>
      </c>
      <c r="BK523">
        <v>2753</v>
      </c>
      <c r="BL523">
        <v>441</v>
      </c>
      <c r="BM523">
        <v>16531</v>
      </c>
      <c r="BN523">
        <v>14669</v>
      </c>
      <c r="BO523">
        <v>1862</v>
      </c>
      <c r="BP523">
        <v>46523</v>
      </c>
      <c r="BQ523">
        <v>41272</v>
      </c>
      <c r="BR523">
        <v>5251</v>
      </c>
      <c r="BS523">
        <v>68222</v>
      </c>
      <c r="BT523">
        <v>40584</v>
      </c>
      <c r="BU523">
        <v>27638</v>
      </c>
      <c r="BV523">
        <v>17763</v>
      </c>
      <c r="BW523">
        <v>6947</v>
      </c>
      <c r="BX523">
        <v>10816</v>
      </c>
      <c r="BY523">
        <v>86356</v>
      </c>
      <c r="BZ523">
        <v>50467</v>
      </c>
      <c r="CA523">
        <v>35889</v>
      </c>
      <c r="CB523" t="str">
        <f t="shared" si="641"/>
        <v>CultivatorsTotal</v>
      </c>
      <c r="CC523" t="str">
        <f t="shared" si="642"/>
        <v>CultivatorsMale</v>
      </c>
      <c r="CD523" t="str">
        <f t="shared" si="643"/>
        <v>CultivatorsFemale</v>
      </c>
      <c r="CE523">
        <f t="shared" si="583"/>
        <v>47.527638136729259</v>
      </c>
      <c r="CF523">
        <f t="shared" si="584"/>
        <v>56.713389626553443</v>
      </c>
      <c r="CG523">
        <f t="shared" si="585"/>
        <v>43.286610373446557</v>
      </c>
      <c r="CH523">
        <f t="shared" si="586"/>
        <v>24.616592740976252</v>
      </c>
      <c r="CI523">
        <f t="shared" si="587"/>
        <v>48.484178268207295</v>
      </c>
      <c r="CJ523">
        <f t="shared" si="588"/>
        <v>51.515821731792698</v>
      </c>
      <c r="CK523">
        <f t="shared" si="589"/>
        <v>0.68615270367905179</v>
      </c>
      <c r="CL523">
        <f t="shared" si="590"/>
        <v>64.000285938952032</v>
      </c>
      <c r="CM523">
        <f t="shared" si="591"/>
        <v>35.999714061047968</v>
      </c>
      <c r="CN523">
        <f t="shared" si="592"/>
        <v>6.6511049123510926E-2</v>
      </c>
      <c r="CO523">
        <f t="shared" si="593"/>
        <v>71.091445427728615</v>
      </c>
      <c r="CP523">
        <f t="shared" si="644"/>
        <v>28.908554572271388</v>
      </c>
      <c r="CQ523">
        <f t="shared" si="594"/>
        <v>1.4274369849501585</v>
      </c>
      <c r="CR523">
        <f t="shared" si="595"/>
        <v>60.329186997457221</v>
      </c>
      <c r="CS523">
        <f t="shared" si="596"/>
        <v>39.670813002542779</v>
      </c>
      <c r="CT523">
        <f t="shared" si="597"/>
        <v>4.3508330312704935</v>
      </c>
      <c r="CU523">
        <f t="shared" si="598"/>
        <v>82.505664971872434</v>
      </c>
      <c r="CV523">
        <f t="shared" si="599"/>
        <v>17.494335028127573</v>
      </c>
      <c r="CW523">
        <f t="shared" si="600"/>
        <v>0.18074720945437886</v>
      </c>
      <c r="CX523">
        <f t="shared" si="601"/>
        <v>93.839891451831747</v>
      </c>
      <c r="CY523">
        <f t="shared" si="602"/>
        <v>6.1601085481682496</v>
      </c>
      <c r="CZ523">
        <f t="shared" si="603"/>
        <v>2.5413989588764538</v>
      </c>
      <c r="DA523">
        <f t="shared" si="604"/>
        <v>85.588558855885594</v>
      </c>
      <c r="DB523">
        <f t="shared" si="605"/>
        <v>14.411441144114413</v>
      </c>
      <c r="DC523">
        <f t="shared" si="606"/>
        <v>2.540761316075122E-2</v>
      </c>
      <c r="DD523">
        <f t="shared" si="607"/>
        <v>97.490347490347489</v>
      </c>
      <c r="DE523">
        <f t="shared" si="645"/>
        <v>2.5096525096525095</v>
      </c>
      <c r="DF523">
        <f t="shared" si="608"/>
        <v>4.0535933869574583</v>
      </c>
      <c r="DG523">
        <f t="shared" si="609"/>
        <v>89.465532470989686</v>
      </c>
      <c r="DH523">
        <f t="shared" si="610"/>
        <v>10.534467529010321</v>
      </c>
      <c r="DI523">
        <f t="shared" si="611"/>
        <v>2.0410946070624334</v>
      </c>
      <c r="DJ523">
        <f t="shared" si="612"/>
        <v>96.650085309879117</v>
      </c>
      <c r="DK523">
        <f t="shared" si="613"/>
        <v>3.3499146901208752</v>
      </c>
      <c r="DL523">
        <f t="shared" si="614"/>
        <v>0.77228353130507332</v>
      </c>
      <c r="DM523">
        <f t="shared" si="615"/>
        <v>86.395681168624961</v>
      </c>
      <c r="DN523">
        <f t="shared" si="616"/>
        <v>13.604318831375039</v>
      </c>
      <c r="DO523">
        <f t="shared" si="617"/>
        <v>7.6517136159791324E-3</v>
      </c>
      <c r="DP523">
        <f t="shared" si="618"/>
        <v>94.230769230769226</v>
      </c>
      <c r="DQ523">
        <f t="shared" si="619"/>
        <v>5.7692307692307692</v>
      </c>
      <c r="DR523">
        <f t="shared" si="620"/>
        <v>0.15666393134254711</v>
      </c>
      <c r="DS523">
        <f t="shared" si="621"/>
        <v>86.192861615529111</v>
      </c>
      <c r="DT523">
        <f t="shared" si="622"/>
        <v>13.807138384470882</v>
      </c>
      <c r="DU523">
        <f t="shared" si="623"/>
        <v>0.81083639606250657</v>
      </c>
      <c r="DV523">
        <f t="shared" si="624"/>
        <v>88.736313592644123</v>
      </c>
      <c r="DW523">
        <f t="shared" si="625"/>
        <v>11.263686407355877</v>
      </c>
      <c r="DX523">
        <f t="shared" si="626"/>
        <v>2.2819273881807511</v>
      </c>
      <c r="DY523">
        <f t="shared" si="627"/>
        <v>88.713109644691869</v>
      </c>
      <c r="DZ523">
        <f t="shared" si="628"/>
        <v>11.286890355308127</v>
      </c>
      <c r="EA523">
        <f t="shared" si="629"/>
        <v>3.3462513224956947</v>
      </c>
      <c r="EB523">
        <f t="shared" si="630"/>
        <v>59.488141655184549</v>
      </c>
      <c r="EC523">
        <f t="shared" si="631"/>
        <v>40.511858344815451</v>
      </c>
      <c r="ED523">
        <f t="shared" si="632"/>
        <v>0.87126531385023931</v>
      </c>
      <c r="EE523">
        <f t="shared" si="633"/>
        <v>39.109384676011935</v>
      </c>
      <c r="EF523">
        <f t="shared" si="634"/>
        <v>60.890615323988065</v>
      </c>
      <c r="EG523">
        <f t="shared" si="635"/>
        <v>4.2357139809070121</v>
      </c>
      <c r="EH523">
        <f t="shared" si="636"/>
        <v>58.440641067210152</v>
      </c>
      <c r="EI523">
        <f t="shared" si="637"/>
        <v>41.559358932789848</v>
      </c>
    </row>
    <row r="524" spans="1:139" x14ac:dyDescent="0.25">
      <c r="A524" t="s">
        <v>2419</v>
      </c>
      <c r="B524">
        <v>523</v>
      </c>
      <c r="C524" t="s">
        <v>580</v>
      </c>
      <c r="E524">
        <v>2585049</v>
      </c>
      <c r="F524">
        <v>1349106</v>
      </c>
      <c r="G524">
        <v>1235943</v>
      </c>
      <c r="H524">
        <v>1153999</v>
      </c>
      <c r="I524">
        <v>683245</v>
      </c>
      <c r="J524">
        <v>470754</v>
      </c>
      <c r="K524">
        <f t="shared" si="574"/>
        <v>44.641281461202475</v>
      </c>
      <c r="L524">
        <f t="shared" si="575"/>
        <v>50.644278507396749</v>
      </c>
      <c r="M524">
        <f t="shared" si="576"/>
        <v>38.088649719283168</v>
      </c>
      <c r="N524">
        <f t="shared" si="638"/>
        <v>59.206723749327338</v>
      </c>
      <c r="O524">
        <f t="shared" si="639"/>
        <v>40.793276250672662</v>
      </c>
      <c r="P524">
        <f t="shared" si="577"/>
        <v>79.112633546476204</v>
      </c>
      <c r="Q524">
        <f t="shared" si="578"/>
        <v>3.1088415154605853</v>
      </c>
      <c r="R524">
        <f t="shared" si="579"/>
        <v>3.1745261477696252</v>
      </c>
      <c r="S524">
        <f t="shared" si="640"/>
        <v>2.3218391003805032</v>
      </c>
      <c r="T524">
        <f t="shared" si="580"/>
        <v>12.282159689913076</v>
      </c>
      <c r="U524">
        <f t="shared" si="581"/>
        <v>20.887366453523789</v>
      </c>
      <c r="V524">
        <f t="shared" si="582"/>
        <v>24104000</v>
      </c>
      <c r="W524">
        <v>581109</v>
      </c>
      <c r="X524">
        <v>330449</v>
      </c>
      <c r="Y524">
        <v>250660</v>
      </c>
      <c r="Z524">
        <v>327830</v>
      </c>
      <c r="AA524">
        <v>159120</v>
      </c>
      <c r="AB524">
        <v>168710</v>
      </c>
      <c r="AC524">
        <v>4020</v>
      </c>
      <c r="AD524">
        <v>3164</v>
      </c>
      <c r="AE524">
        <v>856</v>
      </c>
      <c r="AF524">
        <v>1364</v>
      </c>
      <c r="AG524">
        <v>850</v>
      </c>
      <c r="AH524">
        <v>514</v>
      </c>
      <c r="AI524">
        <v>10204</v>
      </c>
      <c r="AJ524">
        <v>6894</v>
      </c>
      <c r="AK524">
        <v>3310</v>
      </c>
      <c r="AL524">
        <v>24308</v>
      </c>
      <c r="AM524">
        <v>20284</v>
      </c>
      <c r="AN524">
        <v>4024</v>
      </c>
      <c r="AO524">
        <v>4666</v>
      </c>
      <c r="AP524">
        <v>4444</v>
      </c>
      <c r="AQ524">
        <v>222</v>
      </c>
      <c r="AR524">
        <v>26794</v>
      </c>
      <c r="AS524">
        <v>23522</v>
      </c>
      <c r="AT524">
        <v>3272</v>
      </c>
      <c r="AU524">
        <v>212</v>
      </c>
      <c r="AV524">
        <v>210</v>
      </c>
      <c r="AW524">
        <v>2</v>
      </c>
      <c r="AX524">
        <v>36422</v>
      </c>
      <c r="AY524">
        <v>34110</v>
      </c>
      <c r="AZ524">
        <v>2312</v>
      </c>
      <c r="BA524">
        <v>23298</v>
      </c>
      <c r="BB524">
        <v>22782</v>
      </c>
      <c r="BC524">
        <v>516</v>
      </c>
      <c r="BD524">
        <v>6390</v>
      </c>
      <c r="BE524">
        <v>5796</v>
      </c>
      <c r="BF524">
        <v>594</v>
      </c>
      <c r="BG524">
        <v>36</v>
      </c>
      <c r="BH524">
        <v>30</v>
      </c>
      <c r="BI524">
        <v>6</v>
      </c>
      <c r="BJ524">
        <v>1006</v>
      </c>
      <c r="BK524">
        <v>972</v>
      </c>
      <c r="BL524">
        <v>34</v>
      </c>
      <c r="BM524">
        <v>5758</v>
      </c>
      <c r="BN524">
        <v>5332</v>
      </c>
      <c r="BO524">
        <v>426</v>
      </c>
      <c r="BP524">
        <v>18338</v>
      </c>
      <c r="BQ524">
        <v>16586</v>
      </c>
      <c r="BR524">
        <v>1752</v>
      </c>
      <c r="BS524">
        <v>36926</v>
      </c>
      <c r="BT524">
        <v>24288</v>
      </c>
      <c r="BU524">
        <v>12638</v>
      </c>
      <c r="BV524">
        <v>6778</v>
      </c>
      <c r="BW524">
        <v>2912</v>
      </c>
      <c r="BX524">
        <v>3866</v>
      </c>
      <c r="BY524">
        <v>38540</v>
      </c>
      <c r="BZ524">
        <v>21500</v>
      </c>
      <c r="CA524">
        <v>17040</v>
      </c>
      <c r="CB524" t="str">
        <f t="shared" si="641"/>
        <v>CultivatorsTotal</v>
      </c>
      <c r="CC524" t="str">
        <f t="shared" si="642"/>
        <v>CultivatorsMale</v>
      </c>
      <c r="CD524" t="str">
        <f t="shared" si="643"/>
        <v>CultivatorsFemale</v>
      </c>
      <c r="CE524">
        <f t="shared" si="583"/>
        <v>50.35610949402902</v>
      </c>
      <c r="CF524">
        <f t="shared" si="584"/>
        <v>56.86523526567305</v>
      </c>
      <c r="CG524">
        <f t="shared" si="585"/>
        <v>43.13476473432695</v>
      </c>
      <c r="CH524">
        <f t="shared" si="586"/>
        <v>28.408170197721144</v>
      </c>
      <c r="CI524">
        <f t="shared" si="587"/>
        <v>48.537351676173628</v>
      </c>
      <c r="CJ524">
        <f t="shared" si="588"/>
        <v>51.462648323826379</v>
      </c>
      <c r="CK524">
        <f t="shared" si="589"/>
        <v>0.34835385472604397</v>
      </c>
      <c r="CL524">
        <f t="shared" si="590"/>
        <v>78.706467661691534</v>
      </c>
      <c r="CM524">
        <f t="shared" si="591"/>
        <v>21.293532338308456</v>
      </c>
      <c r="CN524">
        <f t="shared" si="592"/>
        <v>0.11819767608117512</v>
      </c>
      <c r="CO524">
        <f t="shared" si="593"/>
        <v>62.316715542521997</v>
      </c>
      <c r="CP524">
        <f t="shared" si="644"/>
        <v>37.683284457478003</v>
      </c>
      <c r="CQ524">
        <f t="shared" si="594"/>
        <v>0.88422953572750063</v>
      </c>
      <c r="CR524">
        <f t="shared" si="595"/>
        <v>67.561740493923949</v>
      </c>
      <c r="CS524">
        <f t="shared" si="596"/>
        <v>32.438259506076051</v>
      </c>
      <c r="CT524">
        <f t="shared" si="597"/>
        <v>2.1064143036519098</v>
      </c>
      <c r="CU524">
        <f t="shared" si="598"/>
        <v>83.445779167352313</v>
      </c>
      <c r="CV524">
        <f t="shared" si="599"/>
        <v>16.554220832647687</v>
      </c>
      <c r="CW524">
        <f t="shared" si="600"/>
        <v>0.4043331060078908</v>
      </c>
      <c r="CX524">
        <f t="shared" si="601"/>
        <v>95.242177453921983</v>
      </c>
      <c r="CY524">
        <f t="shared" si="602"/>
        <v>4.7578225460780112</v>
      </c>
      <c r="CZ524">
        <f t="shared" si="603"/>
        <v>2.3218391003805032</v>
      </c>
      <c r="DA524">
        <f t="shared" si="604"/>
        <v>87.788310815854302</v>
      </c>
      <c r="DB524">
        <f t="shared" si="605"/>
        <v>12.211689184145705</v>
      </c>
      <c r="DC524">
        <f t="shared" si="606"/>
        <v>1.8370899801472964E-2</v>
      </c>
      <c r="DD524">
        <f t="shared" si="607"/>
        <v>99.056603773584911</v>
      </c>
      <c r="DE524">
        <f t="shared" si="645"/>
        <v>0.94339622641509435</v>
      </c>
      <c r="DF524">
        <f t="shared" si="608"/>
        <v>3.1561552479681523</v>
      </c>
      <c r="DG524">
        <f t="shared" si="609"/>
        <v>93.652188237878207</v>
      </c>
      <c r="DH524">
        <f t="shared" si="610"/>
        <v>6.3478117621217942</v>
      </c>
      <c r="DI524">
        <f t="shared" si="611"/>
        <v>2.0188925640316846</v>
      </c>
      <c r="DJ524">
        <f t="shared" si="612"/>
        <v>97.785217615245941</v>
      </c>
      <c r="DK524">
        <f t="shared" si="613"/>
        <v>2.2147823847540562</v>
      </c>
      <c r="DL524">
        <f t="shared" si="614"/>
        <v>0.55372664967647278</v>
      </c>
      <c r="DM524">
        <f t="shared" si="615"/>
        <v>90.704225352112672</v>
      </c>
      <c r="DN524">
        <f t="shared" si="616"/>
        <v>9.295774647887324</v>
      </c>
      <c r="DO524">
        <f t="shared" si="617"/>
        <v>3.119586758740692E-3</v>
      </c>
      <c r="DP524">
        <f t="shared" si="618"/>
        <v>83.333333333333343</v>
      </c>
      <c r="DQ524">
        <f t="shared" si="619"/>
        <v>16.666666666666664</v>
      </c>
      <c r="DR524">
        <f t="shared" si="620"/>
        <v>8.717511886925379E-2</v>
      </c>
      <c r="DS524">
        <f t="shared" si="621"/>
        <v>96.620278330019886</v>
      </c>
      <c r="DT524">
        <f t="shared" si="622"/>
        <v>3.3797216699801194</v>
      </c>
      <c r="DU524">
        <f t="shared" si="623"/>
        <v>0.49896057102302516</v>
      </c>
      <c r="DV524">
        <f t="shared" si="624"/>
        <v>92.601597777005907</v>
      </c>
      <c r="DW524">
        <f t="shared" si="625"/>
        <v>7.3984022229940951</v>
      </c>
      <c r="DX524">
        <f t="shared" si="626"/>
        <v>1.5890828328274116</v>
      </c>
      <c r="DY524">
        <f t="shared" si="627"/>
        <v>90.446068273530372</v>
      </c>
      <c r="DZ524">
        <f t="shared" si="628"/>
        <v>9.5539317264696262</v>
      </c>
      <c r="EA524">
        <f t="shared" si="629"/>
        <v>3.1998294625905221</v>
      </c>
      <c r="EB524">
        <f t="shared" si="630"/>
        <v>65.774792828901042</v>
      </c>
      <c r="EC524">
        <f t="shared" si="631"/>
        <v>34.225207171098951</v>
      </c>
      <c r="ED524">
        <f t="shared" si="632"/>
        <v>0.58734886252067808</v>
      </c>
      <c r="EE524">
        <f t="shared" si="633"/>
        <v>42.962525818825611</v>
      </c>
      <c r="EF524">
        <f t="shared" si="634"/>
        <v>57.037474181174389</v>
      </c>
      <c r="EG524">
        <f t="shared" si="635"/>
        <v>3.3396909356073965</v>
      </c>
      <c r="EH524">
        <f t="shared" si="636"/>
        <v>55.786196159833935</v>
      </c>
      <c r="EI524">
        <f t="shared" si="637"/>
        <v>44.213803840166058</v>
      </c>
    </row>
    <row r="525" spans="1:139" x14ac:dyDescent="0.25">
      <c r="A525" t="s">
        <v>2421</v>
      </c>
      <c r="B525">
        <v>524</v>
      </c>
      <c r="C525" t="s">
        <v>581</v>
      </c>
      <c r="E525">
        <v>2454196</v>
      </c>
      <c r="F525">
        <v>1273140</v>
      </c>
      <c r="G525">
        <v>1181056</v>
      </c>
      <c r="H525">
        <v>964702</v>
      </c>
      <c r="I525">
        <v>633971</v>
      </c>
      <c r="J525">
        <v>330731</v>
      </c>
      <c r="K525">
        <f t="shared" si="574"/>
        <v>39.308270407090554</v>
      </c>
      <c r="L525">
        <f t="shared" si="575"/>
        <v>49.795859057134329</v>
      </c>
      <c r="M525">
        <f t="shared" si="576"/>
        <v>28.002990544055489</v>
      </c>
      <c r="N525">
        <f t="shared" si="638"/>
        <v>65.716770567491309</v>
      </c>
      <c r="O525">
        <f t="shared" si="639"/>
        <v>34.283229432508691</v>
      </c>
      <c r="P525">
        <f t="shared" si="577"/>
        <v>72.225827250280403</v>
      </c>
      <c r="Q525">
        <f t="shared" si="578"/>
        <v>4.0609431720883755</v>
      </c>
      <c r="R525">
        <f t="shared" si="579"/>
        <v>4.8929099348814455</v>
      </c>
      <c r="S525">
        <f t="shared" si="640"/>
        <v>3.7275759768301504</v>
      </c>
      <c r="T525">
        <f t="shared" si="580"/>
        <v>15.092743665919631</v>
      </c>
      <c r="U525">
        <f t="shared" si="581"/>
        <v>27.774172749719604</v>
      </c>
      <c r="V525">
        <f t="shared" si="582"/>
        <v>26793800</v>
      </c>
      <c r="W525">
        <v>311209</v>
      </c>
      <c r="X525">
        <v>204059</v>
      </c>
      <c r="Y525">
        <v>107150</v>
      </c>
      <c r="Z525">
        <v>383939</v>
      </c>
      <c r="AA525">
        <v>212040</v>
      </c>
      <c r="AB525">
        <v>171899</v>
      </c>
      <c r="AC525">
        <v>1616</v>
      </c>
      <c r="AD525">
        <v>1342</v>
      </c>
      <c r="AE525">
        <v>274</v>
      </c>
      <c r="AF525">
        <v>778</v>
      </c>
      <c r="AG525">
        <v>484</v>
      </c>
      <c r="AH525">
        <v>294</v>
      </c>
      <c r="AI525">
        <v>9424</v>
      </c>
      <c r="AJ525">
        <v>6372</v>
      </c>
      <c r="AK525">
        <v>3052</v>
      </c>
      <c r="AL525">
        <v>28974</v>
      </c>
      <c r="AM525">
        <v>24570</v>
      </c>
      <c r="AN525">
        <v>4404</v>
      </c>
      <c r="AO525">
        <v>2304</v>
      </c>
      <c r="AP525">
        <v>2178</v>
      </c>
      <c r="AQ525">
        <v>126</v>
      </c>
      <c r="AR525">
        <v>35960</v>
      </c>
      <c r="AS525">
        <v>31018</v>
      </c>
      <c r="AT525">
        <v>4942</v>
      </c>
      <c r="AU525">
        <v>134</v>
      </c>
      <c r="AV525">
        <v>126</v>
      </c>
      <c r="AW525">
        <v>8</v>
      </c>
      <c r="AX525">
        <v>47068</v>
      </c>
      <c r="AY525">
        <v>43392</v>
      </c>
      <c r="AZ525">
        <v>3676</v>
      </c>
      <c r="BA525">
        <v>24050</v>
      </c>
      <c r="BB525">
        <v>23010</v>
      </c>
      <c r="BC525">
        <v>1040</v>
      </c>
      <c r="BD525">
        <v>5908</v>
      </c>
      <c r="BE525">
        <v>5164</v>
      </c>
      <c r="BF525">
        <v>744</v>
      </c>
      <c r="BG525">
        <v>20</v>
      </c>
      <c r="BH525">
        <v>20</v>
      </c>
      <c r="BI525">
        <v>0</v>
      </c>
      <c r="BJ525">
        <v>1470</v>
      </c>
      <c r="BK525">
        <v>1320</v>
      </c>
      <c r="BL525">
        <v>150</v>
      </c>
      <c r="BM525">
        <v>7188</v>
      </c>
      <c r="BN525">
        <v>6506</v>
      </c>
      <c r="BO525">
        <v>682</v>
      </c>
      <c r="BP525">
        <v>21710</v>
      </c>
      <c r="BQ525">
        <v>19566</v>
      </c>
      <c r="BR525">
        <v>2144</v>
      </c>
      <c r="BS525">
        <v>40522</v>
      </c>
      <c r="BT525">
        <v>27994</v>
      </c>
      <c r="BU525">
        <v>12528</v>
      </c>
      <c r="BV525">
        <v>4938</v>
      </c>
      <c r="BW525">
        <v>2164</v>
      </c>
      <c r="BX525">
        <v>2774</v>
      </c>
      <c r="BY525">
        <v>37490</v>
      </c>
      <c r="BZ525">
        <v>22646</v>
      </c>
      <c r="CA525">
        <v>14844</v>
      </c>
      <c r="CB525" t="str">
        <f t="shared" si="641"/>
        <v>AgriculturalLabourersTotal</v>
      </c>
      <c r="CC525" t="str">
        <f t="shared" si="642"/>
        <v>AgriculturalLabourersMale</v>
      </c>
      <c r="CD525" t="str">
        <f t="shared" si="643"/>
        <v>AgriculturalLabourersFemale</v>
      </c>
      <c r="CE525">
        <f t="shared" si="583"/>
        <v>32.259599337411963</v>
      </c>
      <c r="CF525">
        <f t="shared" si="584"/>
        <v>65.569761799947941</v>
      </c>
      <c r="CG525">
        <f t="shared" si="585"/>
        <v>34.430238200052052</v>
      </c>
      <c r="CH525">
        <f t="shared" si="586"/>
        <v>39.79871504360932</v>
      </c>
      <c r="CI525">
        <f t="shared" si="587"/>
        <v>55.227523122162637</v>
      </c>
      <c r="CJ525">
        <f t="shared" si="588"/>
        <v>44.772476877837363</v>
      </c>
      <c r="CK525">
        <f t="shared" si="589"/>
        <v>0.16751286925910799</v>
      </c>
      <c r="CL525">
        <f t="shared" si="590"/>
        <v>83.044554455445535</v>
      </c>
      <c r="CM525">
        <f t="shared" si="591"/>
        <v>16.955445544554458</v>
      </c>
      <c r="CN525">
        <f t="shared" si="592"/>
        <v>8.0646666017070559E-2</v>
      </c>
      <c r="CO525">
        <f t="shared" si="593"/>
        <v>62.210796915167101</v>
      </c>
      <c r="CP525">
        <f t="shared" si="644"/>
        <v>37.789203084832906</v>
      </c>
      <c r="CQ525">
        <f t="shared" si="594"/>
        <v>0.9768819801347981</v>
      </c>
      <c r="CR525">
        <f t="shared" si="595"/>
        <v>67.614601018675728</v>
      </c>
      <c r="CS525">
        <f t="shared" si="596"/>
        <v>32.385398981324279</v>
      </c>
      <c r="CT525">
        <f t="shared" si="597"/>
        <v>3.003414525936507</v>
      </c>
      <c r="CU525">
        <f t="shared" si="598"/>
        <v>84.800165665769313</v>
      </c>
      <c r="CV525">
        <f t="shared" si="599"/>
        <v>15.199834334230689</v>
      </c>
      <c r="CW525">
        <f t="shared" si="600"/>
        <v>0.23883022943872825</v>
      </c>
      <c r="CX525">
        <f t="shared" si="601"/>
        <v>94.53125</v>
      </c>
      <c r="CY525">
        <f t="shared" si="602"/>
        <v>5.46875</v>
      </c>
      <c r="CZ525">
        <f t="shared" si="603"/>
        <v>3.7275759768301504</v>
      </c>
      <c r="DA525">
        <f t="shared" si="604"/>
        <v>86.256952169076754</v>
      </c>
      <c r="DB525">
        <f t="shared" si="605"/>
        <v>13.743047830923247</v>
      </c>
      <c r="DC525">
        <f t="shared" si="606"/>
        <v>1.3890299802426034E-2</v>
      </c>
      <c r="DD525">
        <f t="shared" si="607"/>
        <v>94.029850746268664</v>
      </c>
      <c r="DE525">
        <f t="shared" si="645"/>
        <v>5.9701492537313428</v>
      </c>
      <c r="DF525">
        <f t="shared" si="608"/>
        <v>4.8790196350790191</v>
      </c>
      <c r="DG525">
        <f t="shared" si="609"/>
        <v>92.190022945525612</v>
      </c>
      <c r="DH525">
        <f t="shared" si="610"/>
        <v>7.8099770544743778</v>
      </c>
      <c r="DI525">
        <f t="shared" si="611"/>
        <v>2.4929978376742246</v>
      </c>
      <c r="DJ525">
        <f t="shared" si="612"/>
        <v>95.675675675675677</v>
      </c>
      <c r="DK525">
        <f t="shared" si="613"/>
        <v>4.3243243243243246</v>
      </c>
      <c r="DL525">
        <f t="shared" si="614"/>
        <v>0.61241709875173889</v>
      </c>
      <c r="DM525">
        <f t="shared" si="615"/>
        <v>87.406905890318214</v>
      </c>
      <c r="DN525">
        <f t="shared" si="616"/>
        <v>12.593094109681788</v>
      </c>
      <c r="DO525">
        <f t="shared" si="617"/>
        <v>2.0731790749889604E-3</v>
      </c>
      <c r="DP525">
        <f t="shared" si="618"/>
        <v>100</v>
      </c>
      <c r="DQ525">
        <f t="shared" si="619"/>
        <v>0</v>
      </c>
      <c r="DR525">
        <f t="shared" si="620"/>
        <v>0.15237866201168859</v>
      </c>
      <c r="DS525">
        <f t="shared" si="621"/>
        <v>89.795918367346943</v>
      </c>
      <c r="DT525">
        <f t="shared" si="622"/>
        <v>10.204081632653061</v>
      </c>
      <c r="DU525">
        <f t="shared" si="623"/>
        <v>0.74510055955103238</v>
      </c>
      <c r="DV525">
        <f t="shared" si="624"/>
        <v>90.511964385086259</v>
      </c>
      <c r="DW525">
        <f t="shared" si="625"/>
        <v>9.4880356149137448</v>
      </c>
      <c r="DX525">
        <f t="shared" si="626"/>
        <v>2.2504358859005165</v>
      </c>
      <c r="DY525">
        <f t="shared" si="627"/>
        <v>90.124366651312755</v>
      </c>
      <c r="DZ525">
        <f t="shared" si="628"/>
        <v>9.8756333486872414</v>
      </c>
      <c r="EA525">
        <f t="shared" si="629"/>
        <v>4.2004681238351331</v>
      </c>
      <c r="EB525">
        <f t="shared" si="630"/>
        <v>69.083460836089046</v>
      </c>
      <c r="EC525">
        <f t="shared" si="631"/>
        <v>30.916539163910961</v>
      </c>
      <c r="ED525">
        <f t="shared" si="632"/>
        <v>0.51186791361477435</v>
      </c>
      <c r="EE525">
        <f t="shared" si="633"/>
        <v>43.823410287565814</v>
      </c>
      <c r="EF525">
        <f t="shared" si="634"/>
        <v>56.176589712434186</v>
      </c>
      <c r="EG525">
        <f t="shared" si="635"/>
        <v>3.886174176066806</v>
      </c>
      <c r="EH525">
        <f t="shared" si="636"/>
        <v>60.405441451053612</v>
      </c>
      <c r="EI525">
        <f t="shared" si="637"/>
        <v>39.594558548946388</v>
      </c>
    </row>
    <row r="526" spans="1:139" x14ac:dyDescent="0.25">
      <c r="A526" t="s">
        <v>2423</v>
      </c>
      <c r="B526">
        <v>525</v>
      </c>
      <c r="C526" t="s">
        <v>582</v>
      </c>
      <c r="E526">
        <v>1657576</v>
      </c>
      <c r="F526">
        <v>861535</v>
      </c>
      <c r="G526">
        <v>796041</v>
      </c>
      <c r="H526">
        <v>702436</v>
      </c>
      <c r="I526">
        <v>442218</v>
      </c>
      <c r="J526">
        <v>260218</v>
      </c>
      <c r="K526">
        <f t="shared" si="574"/>
        <v>42.377302760175098</v>
      </c>
      <c r="L526">
        <f t="shared" si="575"/>
        <v>51.329081232915662</v>
      </c>
      <c r="M526">
        <f t="shared" si="576"/>
        <v>32.689019786669284</v>
      </c>
      <c r="N526">
        <f t="shared" si="638"/>
        <v>62.954916889225501</v>
      </c>
      <c r="O526">
        <f t="shared" si="639"/>
        <v>37.045083110774506</v>
      </c>
      <c r="P526">
        <f t="shared" si="577"/>
        <v>78.549504865923723</v>
      </c>
      <c r="Q526">
        <f t="shared" si="578"/>
        <v>3.6296545165680572</v>
      </c>
      <c r="R526">
        <f t="shared" si="579"/>
        <v>2.6801018171050459</v>
      </c>
      <c r="S526">
        <f t="shared" si="640"/>
        <v>1.9876543912897404</v>
      </c>
      <c r="T526">
        <f t="shared" si="580"/>
        <v>13.153084409113426</v>
      </c>
      <c r="U526">
        <f t="shared" si="581"/>
        <v>21.45049513407627</v>
      </c>
      <c r="V526">
        <f t="shared" si="582"/>
        <v>15067599.999999998</v>
      </c>
      <c r="W526">
        <v>284235</v>
      </c>
      <c r="X526">
        <v>183034</v>
      </c>
      <c r="Y526">
        <v>101201</v>
      </c>
      <c r="Z526">
        <v>265167</v>
      </c>
      <c r="AA526">
        <v>141208</v>
      </c>
      <c r="AB526">
        <v>123959</v>
      </c>
      <c r="AC526">
        <v>2358</v>
      </c>
      <c r="AD526">
        <v>1842</v>
      </c>
      <c r="AE526">
        <v>516</v>
      </c>
      <c r="AF526">
        <v>800</v>
      </c>
      <c r="AG526">
        <v>568</v>
      </c>
      <c r="AH526">
        <v>232</v>
      </c>
      <c r="AI526">
        <v>8060</v>
      </c>
      <c r="AJ526">
        <v>5700</v>
      </c>
      <c r="AK526">
        <v>2360</v>
      </c>
      <c r="AL526">
        <v>16636</v>
      </c>
      <c r="AM526">
        <v>13968</v>
      </c>
      <c r="AN526">
        <v>2668</v>
      </c>
      <c r="AO526">
        <v>1254</v>
      </c>
      <c r="AP526">
        <v>1194</v>
      </c>
      <c r="AQ526">
        <v>60</v>
      </c>
      <c r="AR526">
        <v>13962</v>
      </c>
      <c r="AS526">
        <v>12032</v>
      </c>
      <c r="AT526">
        <v>1930</v>
      </c>
      <c r="AU526">
        <v>148</v>
      </c>
      <c r="AV526">
        <v>148</v>
      </c>
      <c r="AW526">
        <v>0</v>
      </c>
      <c r="AX526">
        <v>18678</v>
      </c>
      <c r="AY526">
        <v>17074</v>
      </c>
      <c r="AZ526">
        <v>1604</v>
      </c>
      <c r="BA526">
        <v>15136</v>
      </c>
      <c r="BB526">
        <v>14762</v>
      </c>
      <c r="BC526">
        <v>374</v>
      </c>
      <c r="BD526">
        <v>3798</v>
      </c>
      <c r="BE526">
        <v>3366</v>
      </c>
      <c r="BF526">
        <v>432</v>
      </c>
      <c r="BG526">
        <v>26</v>
      </c>
      <c r="BH526">
        <v>26</v>
      </c>
      <c r="BI526">
        <v>0</v>
      </c>
      <c r="BJ526">
        <v>600</v>
      </c>
      <c r="BK526">
        <v>560</v>
      </c>
      <c r="BL526">
        <v>40</v>
      </c>
      <c r="BM526">
        <v>3642</v>
      </c>
      <c r="BN526">
        <v>3386</v>
      </c>
      <c r="BO526">
        <v>256</v>
      </c>
      <c r="BP526">
        <v>13020</v>
      </c>
      <c r="BQ526">
        <v>11746</v>
      </c>
      <c r="BR526">
        <v>1274</v>
      </c>
      <c r="BS526">
        <v>20882</v>
      </c>
      <c r="BT526">
        <v>14026</v>
      </c>
      <c r="BU526">
        <v>6856</v>
      </c>
      <c r="BV526">
        <v>7352</v>
      </c>
      <c r="BW526">
        <v>2658</v>
      </c>
      <c r="BX526">
        <v>4694</v>
      </c>
      <c r="BY526">
        <v>26682</v>
      </c>
      <c r="BZ526">
        <v>14920</v>
      </c>
      <c r="CA526">
        <v>11762</v>
      </c>
      <c r="CB526" t="str">
        <f t="shared" si="641"/>
        <v>CultivatorsTotal</v>
      </c>
      <c r="CC526" t="str">
        <f t="shared" si="642"/>
        <v>CultivatorsMale</v>
      </c>
      <c r="CD526" t="str">
        <f t="shared" si="643"/>
        <v>AgriculturalLabourersFemale</v>
      </c>
      <c r="CE526">
        <f t="shared" si="583"/>
        <v>40.464184637461628</v>
      </c>
      <c r="CF526">
        <f t="shared" si="584"/>
        <v>64.395306700441537</v>
      </c>
      <c r="CG526">
        <f t="shared" si="585"/>
        <v>35.604693299558463</v>
      </c>
      <c r="CH526">
        <f t="shared" si="586"/>
        <v>37.749631283134697</v>
      </c>
      <c r="CI526">
        <f t="shared" si="587"/>
        <v>53.252478626676769</v>
      </c>
      <c r="CJ526">
        <f t="shared" si="588"/>
        <v>46.747521373323224</v>
      </c>
      <c r="CK526">
        <f t="shared" si="589"/>
        <v>0.33568894532740351</v>
      </c>
      <c r="CL526">
        <f t="shared" si="590"/>
        <v>78.117048346055981</v>
      </c>
      <c r="CM526">
        <f t="shared" si="591"/>
        <v>21.882951653944023</v>
      </c>
      <c r="CN526">
        <f t="shared" si="592"/>
        <v>0.11388937924593841</v>
      </c>
      <c r="CO526">
        <f t="shared" si="593"/>
        <v>71</v>
      </c>
      <c r="CP526">
        <f t="shared" si="644"/>
        <v>28.999999999999996</v>
      </c>
      <c r="CQ526">
        <f t="shared" si="594"/>
        <v>1.1474354959028294</v>
      </c>
      <c r="CR526">
        <f t="shared" si="595"/>
        <v>70.719602977667492</v>
      </c>
      <c r="CS526">
        <f t="shared" si="596"/>
        <v>29.280397022332505</v>
      </c>
      <c r="CT526">
        <f t="shared" si="597"/>
        <v>2.3683296414192894</v>
      </c>
      <c r="CU526">
        <f t="shared" si="598"/>
        <v>83.962490983409481</v>
      </c>
      <c r="CV526">
        <f t="shared" si="599"/>
        <v>16.037509016590526</v>
      </c>
      <c r="CW526">
        <f t="shared" si="600"/>
        <v>0.17852160196800845</v>
      </c>
      <c r="CX526">
        <f t="shared" si="601"/>
        <v>95.215311004784681</v>
      </c>
      <c r="CY526">
        <f t="shared" si="602"/>
        <v>4.7846889952153111</v>
      </c>
      <c r="CZ526">
        <f t="shared" si="603"/>
        <v>1.9876543912897404</v>
      </c>
      <c r="DA526">
        <f t="shared" si="604"/>
        <v>86.176765506374437</v>
      </c>
      <c r="DB526">
        <f t="shared" si="605"/>
        <v>13.823234493625556</v>
      </c>
      <c r="DC526">
        <f t="shared" si="606"/>
        <v>2.1069535160498608E-2</v>
      </c>
      <c r="DD526">
        <f t="shared" si="607"/>
        <v>100</v>
      </c>
      <c r="DE526">
        <f t="shared" si="645"/>
        <v>0</v>
      </c>
      <c r="DF526">
        <f t="shared" si="608"/>
        <v>2.6590322819445471</v>
      </c>
      <c r="DG526">
        <f t="shared" si="609"/>
        <v>91.412356783381526</v>
      </c>
      <c r="DH526">
        <f t="shared" si="610"/>
        <v>8.5876432166184813</v>
      </c>
      <c r="DI526">
        <f t="shared" si="611"/>
        <v>2.1547870553331547</v>
      </c>
      <c r="DJ526">
        <f t="shared" si="612"/>
        <v>97.529069767441854</v>
      </c>
      <c r="DK526">
        <f t="shared" si="613"/>
        <v>2.4709302325581395</v>
      </c>
      <c r="DL526">
        <f t="shared" si="614"/>
        <v>0.54068982797009268</v>
      </c>
      <c r="DM526">
        <f t="shared" si="615"/>
        <v>88.625592417061611</v>
      </c>
      <c r="DN526">
        <f t="shared" si="616"/>
        <v>11.374407582938389</v>
      </c>
      <c r="DO526">
        <f t="shared" si="617"/>
        <v>3.7014048254929988E-3</v>
      </c>
      <c r="DP526">
        <f t="shared" si="618"/>
        <v>100</v>
      </c>
      <c r="DQ526">
        <f t="shared" si="619"/>
        <v>0</v>
      </c>
      <c r="DR526">
        <f t="shared" si="620"/>
        <v>8.5417034434453809E-2</v>
      </c>
      <c r="DS526">
        <f t="shared" si="621"/>
        <v>93.333333333333329</v>
      </c>
      <c r="DT526">
        <f t="shared" si="622"/>
        <v>6.666666666666667</v>
      </c>
      <c r="DU526">
        <f t="shared" si="623"/>
        <v>0.51848139901713464</v>
      </c>
      <c r="DV526">
        <f t="shared" si="624"/>
        <v>92.970895112575519</v>
      </c>
      <c r="DW526">
        <f t="shared" si="625"/>
        <v>7.0291048874244924</v>
      </c>
      <c r="DX526">
        <f t="shared" si="626"/>
        <v>1.8535496472276476</v>
      </c>
      <c r="DY526">
        <f t="shared" si="627"/>
        <v>90.215053763440849</v>
      </c>
      <c r="DZ526">
        <f t="shared" si="628"/>
        <v>9.78494623655914</v>
      </c>
      <c r="EA526">
        <f t="shared" si="629"/>
        <v>2.9727975217671077</v>
      </c>
      <c r="EB526">
        <f t="shared" si="630"/>
        <v>67.167895795421899</v>
      </c>
      <c r="EC526">
        <f t="shared" si="631"/>
        <v>32.832104204578108</v>
      </c>
      <c r="ED526">
        <f t="shared" si="632"/>
        <v>1.0466433952701741</v>
      </c>
      <c r="EE526">
        <f t="shared" si="633"/>
        <v>36.153427638737753</v>
      </c>
      <c r="EF526">
        <f t="shared" si="634"/>
        <v>63.846572361262247</v>
      </c>
      <c r="EG526">
        <f t="shared" si="635"/>
        <v>3.7984955213001612</v>
      </c>
      <c r="EH526">
        <f t="shared" si="636"/>
        <v>55.917847237838245</v>
      </c>
      <c r="EI526">
        <f t="shared" si="637"/>
        <v>44.082152762161755</v>
      </c>
    </row>
    <row r="527" spans="1:139" x14ac:dyDescent="0.25">
      <c r="A527" t="s">
        <v>2425</v>
      </c>
      <c r="B527">
        <v>526</v>
      </c>
      <c r="C527" t="s">
        <v>583</v>
      </c>
      <c r="E527">
        <v>4317756</v>
      </c>
      <c r="F527">
        <v>2227852</v>
      </c>
      <c r="G527">
        <v>2089904</v>
      </c>
      <c r="H527">
        <v>1762361</v>
      </c>
      <c r="I527">
        <v>1148815</v>
      </c>
      <c r="J527">
        <v>613546</v>
      </c>
      <c r="K527">
        <f t="shared" si="574"/>
        <v>40.816595472277726</v>
      </c>
      <c r="L527">
        <f t="shared" si="575"/>
        <v>51.566037600343293</v>
      </c>
      <c r="M527">
        <f t="shared" si="576"/>
        <v>29.357616426400448</v>
      </c>
      <c r="N527">
        <f t="shared" si="638"/>
        <v>65.186133828426748</v>
      </c>
      <c r="O527">
        <f t="shared" si="639"/>
        <v>34.813866171573252</v>
      </c>
      <c r="P527">
        <f t="shared" si="577"/>
        <v>63.848723388681428</v>
      </c>
      <c r="Q527">
        <f t="shared" si="578"/>
        <v>10.961715562248596</v>
      </c>
      <c r="R527">
        <f t="shared" si="579"/>
        <v>5.7093297003281389</v>
      </c>
      <c r="S527">
        <f t="shared" si="640"/>
        <v>3.4038429130013657</v>
      </c>
      <c r="T527">
        <f t="shared" si="580"/>
        <v>16.076388435740462</v>
      </c>
      <c r="U527">
        <f t="shared" si="581"/>
        <v>36.151276611318565</v>
      </c>
      <c r="V527">
        <f t="shared" si="582"/>
        <v>63711600</v>
      </c>
      <c r="W527">
        <v>607657</v>
      </c>
      <c r="X527">
        <v>400723</v>
      </c>
      <c r="Y527">
        <v>206934</v>
      </c>
      <c r="Z527">
        <v>508141</v>
      </c>
      <c r="AA527">
        <v>261052</v>
      </c>
      <c r="AB527">
        <v>247089</v>
      </c>
      <c r="AC527">
        <v>9447</v>
      </c>
      <c r="AD527">
        <v>6484</v>
      </c>
      <c r="AE527">
        <v>2963</v>
      </c>
      <c r="AF527">
        <v>1020</v>
      </c>
      <c r="AG527">
        <v>782</v>
      </c>
      <c r="AH527">
        <v>238</v>
      </c>
      <c r="AI527">
        <v>50623</v>
      </c>
      <c r="AJ527">
        <v>18369</v>
      </c>
      <c r="AK527">
        <v>32254</v>
      </c>
      <c r="AL527">
        <v>141542</v>
      </c>
      <c r="AM527">
        <v>105284</v>
      </c>
      <c r="AN527">
        <v>36258</v>
      </c>
      <c r="AO527">
        <v>3855</v>
      </c>
      <c r="AP527">
        <v>3628</v>
      </c>
      <c r="AQ527">
        <v>227</v>
      </c>
      <c r="AR527">
        <v>59988</v>
      </c>
      <c r="AS527">
        <v>53945</v>
      </c>
      <c r="AT527">
        <v>6043</v>
      </c>
      <c r="AU527">
        <v>428</v>
      </c>
      <c r="AV527">
        <v>405</v>
      </c>
      <c r="AW527">
        <v>23</v>
      </c>
      <c r="AX527">
        <v>100191</v>
      </c>
      <c r="AY527">
        <v>90116</v>
      </c>
      <c r="AZ527">
        <v>10075</v>
      </c>
      <c r="BA527">
        <v>55223</v>
      </c>
      <c r="BB527">
        <v>53451</v>
      </c>
      <c r="BC527">
        <v>1772</v>
      </c>
      <c r="BD527">
        <v>15883</v>
      </c>
      <c r="BE527">
        <v>13514</v>
      </c>
      <c r="BF527">
        <v>2369</v>
      </c>
      <c r="BG527">
        <v>111</v>
      </c>
      <c r="BH527">
        <v>92</v>
      </c>
      <c r="BI527">
        <v>19</v>
      </c>
      <c r="BJ527">
        <v>4061</v>
      </c>
      <c r="BK527">
        <v>3575</v>
      </c>
      <c r="BL527">
        <v>486</v>
      </c>
      <c r="BM527">
        <v>17697</v>
      </c>
      <c r="BN527">
        <v>15848</v>
      </c>
      <c r="BO527">
        <v>1849</v>
      </c>
      <c r="BP527">
        <v>43219</v>
      </c>
      <c r="BQ527">
        <v>38021</v>
      </c>
      <c r="BR527">
        <v>5198</v>
      </c>
      <c r="BS527">
        <v>66682</v>
      </c>
      <c r="BT527">
        <v>40835</v>
      </c>
      <c r="BU527">
        <v>25847</v>
      </c>
      <c r="BV527">
        <v>12134</v>
      </c>
      <c r="BW527">
        <v>5270</v>
      </c>
      <c r="BX527">
        <v>6864</v>
      </c>
      <c r="BY527">
        <v>64459</v>
      </c>
      <c r="BZ527">
        <v>37421</v>
      </c>
      <c r="CA527">
        <v>27038</v>
      </c>
      <c r="CB527" t="str">
        <f t="shared" si="641"/>
        <v>CultivatorsTotal</v>
      </c>
      <c r="CC527" t="str">
        <f t="shared" si="642"/>
        <v>CultivatorsMale</v>
      </c>
      <c r="CD527" t="str">
        <f t="shared" si="643"/>
        <v>AgriculturalLabourersFemale</v>
      </c>
      <c r="CE527">
        <f t="shared" si="583"/>
        <v>34.47971215885962</v>
      </c>
      <c r="CF527">
        <f t="shared" si="584"/>
        <v>65.945591015984348</v>
      </c>
      <c r="CG527">
        <f t="shared" si="585"/>
        <v>34.054408984015652</v>
      </c>
      <c r="CH527">
        <f t="shared" si="586"/>
        <v>28.832968954714726</v>
      </c>
      <c r="CI527">
        <f t="shared" si="587"/>
        <v>51.373929676999097</v>
      </c>
      <c r="CJ527">
        <f t="shared" si="588"/>
        <v>48.626070323000896</v>
      </c>
      <c r="CK527">
        <f t="shared" si="589"/>
        <v>0.53604227510708646</v>
      </c>
      <c r="CL527">
        <f t="shared" si="590"/>
        <v>68.635545675875946</v>
      </c>
      <c r="CM527">
        <f t="shared" si="591"/>
        <v>31.364454324124058</v>
      </c>
      <c r="CN527">
        <f t="shared" si="592"/>
        <v>5.7876904902003624E-2</v>
      </c>
      <c r="CO527">
        <f t="shared" si="593"/>
        <v>76.666666666666671</v>
      </c>
      <c r="CP527">
        <f t="shared" si="644"/>
        <v>23.333333333333332</v>
      </c>
      <c r="CQ527">
        <f t="shared" si="594"/>
        <v>2.8724534871118914</v>
      </c>
      <c r="CR527">
        <f t="shared" si="595"/>
        <v>36.28587796061079</v>
      </c>
      <c r="CS527">
        <f t="shared" si="596"/>
        <v>63.71412203938921</v>
      </c>
      <c r="CT527">
        <f t="shared" si="597"/>
        <v>8.0313851702347012</v>
      </c>
      <c r="CU527">
        <f t="shared" si="598"/>
        <v>74.383575193228864</v>
      </c>
      <c r="CV527">
        <f t="shared" si="599"/>
        <v>25.616424806771139</v>
      </c>
      <c r="CW527">
        <f t="shared" si="600"/>
        <v>0.21874065529139605</v>
      </c>
      <c r="CX527">
        <f t="shared" si="601"/>
        <v>94.111543450064843</v>
      </c>
      <c r="CY527">
        <f t="shared" si="602"/>
        <v>5.8884565499351487</v>
      </c>
      <c r="CZ527">
        <f t="shared" si="603"/>
        <v>3.4038429130013657</v>
      </c>
      <c r="DA527">
        <f t="shared" si="604"/>
        <v>89.926318597052742</v>
      </c>
      <c r="DB527">
        <f t="shared" si="605"/>
        <v>10.073681402947257</v>
      </c>
      <c r="DC527">
        <f t="shared" si="606"/>
        <v>2.4285603233389751E-2</v>
      </c>
      <c r="DD527">
        <f t="shared" si="607"/>
        <v>94.626168224299064</v>
      </c>
      <c r="DE527">
        <f t="shared" si="645"/>
        <v>5.3738317757009346</v>
      </c>
      <c r="DF527">
        <f t="shared" si="608"/>
        <v>5.6850440970947496</v>
      </c>
      <c r="DG527">
        <f t="shared" si="609"/>
        <v>89.944206565459979</v>
      </c>
      <c r="DH527">
        <f t="shared" si="610"/>
        <v>10.055793434540028</v>
      </c>
      <c r="DI527">
        <f t="shared" si="611"/>
        <v>3.1334669798072019</v>
      </c>
      <c r="DJ527">
        <f t="shared" si="612"/>
        <v>96.791192075765537</v>
      </c>
      <c r="DK527">
        <f t="shared" si="613"/>
        <v>3.2088079242344678</v>
      </c>
      <c r="DL527">
        <f t="shared" si="614"/>
        <v>0.90123419662600335</v>
      </c>
      <c r="DM527">
        <f t="shared" si="615"/>
        <v>85.084681735188568</v>
      </c>
      <c r="DN527">
        <f t="shared" si="616"/>
        <v>14.915318264811434</v>
      </c>
      <c r="DO527">
        <f t="shared" si="617"/>
        <v>6.2983690628650993E-3</v>
      </c>
      <c r="DP527">
        <f t="shared" si="618"/>
        <v>82.882882882882882</v>
      </c>
      <c r="DQ527">
        <f t="shared" si="619"/>
        <v>17.117117117117118</v>
      </c>
      <c r="DR527">
        <f t="shared" si="620"/>
        <v>0.23042952039905559</v>
      </c>
      <c r="DS527">
        <f t="shared" si="621"/>
        <v>88.032504309283439</v>
      </c>
      <c r="DT527">
        <f t="shared" si="622"/>
        <v>11.967495690716571</v>
      </c>
      <c r="DU527">
        <f t="shared" si="623"/>
        <v>1.0041643000497626</v>
      </c>
      <c r="DV527">
        <f t="shared" si="624"/>
        <v>89.551901452223532</v>
      </c>
      <c r="DW527">
        <f t="shared" si="625"/>
        <v>10.448098547776459</v>
      </c>
      <c r="DX527">
        <f t="shared" si="626"/>
        <v>2.4523352479997005</v>
      </c>
      <c r="DY527">
        <f t="shared" si="627"/>
        <v>87.972882297137829</v>
      </c>
      <c r="DZ527">
        <f t="shared" si="628"/>
        <v>12.027117702862167</v>
      </c>
      <c r="EA527">
        <f t="shared" si="629"/>
        <v>3.7836742869366717</v>
      </c>
      <c r="EB527">
        <f t="shared" si="630"/>
        <v>61.238415164512162</v>
      </c>
      <c r="EC527">
        <f t="shared" si="631"/>
        <v>38.761584835487838</v>
      </c>
      <c r="ED527">
        <f t="shared" si="632"/>
        <v>0.68850820007932545</v>
      </c>
      <c r="EE527">
        <f t="shared" si="633"/>
        <v>43.431679578045163</v>
      </c>
      <c r="EF527">
        <f t="shared" si="634"/>
        <v>56.568320421954844</v>
      </c>
      <c r="EG527">
        <f t="shared" si="635"/>
        <v>3.6575366794884814</v>
      </c>
      <c r="EH527">
        <f t="shared" si="636"/>
        <v>58.053956778727567</v>
      </c>
      <c r="EI527">
        <f t="shared" si="637"/>
        <v>41.94604322127244</v>
      </c>
    </row>
    <row r="528" spans="1:139" x14ac:dyDescent="0.25">
      <c r="A528" t="s">
        <v>2427</v>
      </c>
      <c r="B528">
        <v>527</v>
      </c>
      <c r="C528" t="s">
        <v>584</v>
      </c>
      <c r="E528">
        <v>3003741</v>
      </c>
      <c r="F528">
        <v>1510842</v>
      </c>
      <c r="G528">
        <v>1492899</v>
      </c>
      <c r="H528">
        <v>1184155</v>
      </c>
      <c r="I528">
        <v>780864</v>
      </c>
      <c r="J528">
        <v>403291</v>
      </c>
      <c r="K528">
        <f t="shared" si="574"/>
        <v>39.422673259778392</v>
      </c>
      <c r="L528">
        <f t="shared" si="575"/>
        <v>51.684027846723879</v>
      </c>
      <c r="M528">
        <f t="shared" si="576"/>
        <v>27.013950709324607</v>
      </c>
      <c r="N528">
        <f t="shared" si="638"/>
        <v>65.942718647474365</v>
      </c>
      <c r="O528">
        <f t="shared" si="639"/>
        <v>34.057281352525642</v>
      </c>
      <c r="P528">
        <f t="shared" si="577"/>
        <v>65.678141797315376</v>
      </c>
      <c r="Q528">
        <f t="shared" si="578"/>
        <v>7.7488166667370404</v>
      </c>
      <c r="R528">
        <f t="shared" si="579"/>
        <v>4.9101680101000298</v>
      </c>
      <c r="S528">
        <f t="shared" si="640"/>
        <v>3.5785855736791214</v>
      </c>
      <c r="T528">
        <f t="shared" si="580"/>
        <v>18.084287952168427</v>
      </c>
      <c r="U528">
        <f t="shared" si="581"/>
        <v>34.321858202684624</v>
      </c>
      <c r="V528">
        <f t="shared" si="582"/>
        <v>40642400.000000007</v>
      </c>
      <c r="W528">
        <v>521786</v>
      </c>
      <c r="X528">
        <v>340240</v>
      </c>
      <c r="Y528">
        <v>181546</v>
      </c>
      <c r="Z528">
        <v>243687</v>
      </c>
      <c r="AA528">
        <v>115586</v>
      </c>
      <c r="AB528">
        <v>128101</v>
      </c>
      <c r="AC528">
        <v>12258</v>
      </c>
      <c r="AD528">
        <v>7488</v>
      </c>
      <c r="AE528">
        <v>4770</v>
      </c>
      <c r="AF528">
        <v>1316</v>
      </c>
      <c r="AG528">
        <v>1000</v>
      </c>
      <c r="AH528">
        <v>316</v>
      </c>
      <c r="AI528">
        <v>18748</v>
      </c>
      <c r="AJ528">
        <v>12768</v>
      </c>
      <c r="AK528">
        <v>5980</v>
      </c>
      <c r="AL528">
        <v>71694</v>
      </c>
      <c r="AM528">
        <v>62072</v>
      </c>
      <c r="AN528">
        <v>9622</v>
      </c>
      <c r="AO528">
        <v>4190</v>
      </c>
      <c r="AP528">
        <v>3920</v>
      </c>
      <c r="AQ528">
        <v>270</v>
      </c>
      <c r="AR528">
        <v>42376</v>
      </c>
      <c r="AS528">
        <v>37162</v>
      </c>
      <c r="AT528">
        <v>5214</v>
      </c>
      <c r="AU528">
        <v>440</v>
      </c>
      <c r="AV528">
        <v>426</v>
      </c>
      <c r="AW528">
        <v>14</v>
      </c>
      <c r="AX528">
        <v>57704</v>
      </c>
      <c r="AY528">
        <v>50016</v>
      </c>
      <c r="AZ528">
        <v>7688</v>
      </c>
      <c r="BA528">
        <v>41668</v>
      </c>
      <c r="BB528">
        <v>39850</v>
      </c>
      <c r="BC528">
        <v>1818</v>
      </c>
      <c r="BD528">
        <v>10058</v>
      </c>
      <c r="BE528">
        <v>8588</v>
      </c>
      <c r="BF528">
        <v>1470</v>
      </c>
      <c r="BG528">
        <v>126</v>
      </c>
      <c r="BH528">
        <v>100</v>
      </c>
      <c r="BI528">
        <v>26</v>
      </c>
      <c r="BJ528">
        <v>2680</v>
      </c>
      <c r="BK528">
        <v>2272</v>
      </c>
      <c r="BL528">
        <v>408</v>
      </c>
      <c r="BM528">
        <v>17248</v>
      </c>
      <c r="BN528">
        <v>14680</v>
      </c>
      <c r="BO528">
        <v>2568</v>
      </c>
      <c r="BP528">
        <v>31332</v>
      </c>
      <c r="BQ528">
        <v>27022</v>
      </c>
      <c r="BR528">
        <v>4310</v>
      </c>
      <c r="BS528">
        <v>48564</v>
      </c>
      <c r="BT528">
        <v>26526</v>
      </c>
      <c r="BU528">
        <v>22038</v>
      </c>
      <c r="BV528">
        <v>11108</v>
      </c>
      <c r="BW528">
        <v>4312</v>
      </c>
      <c r="BX528">
        <v>6796</v>
      </c>
      <c r="BY528">
        <v>47172</v>
      </c>
      <c r="BZ528">
        <v>26836</v>
      </c>
      <c r="CA528">
        <v>20336</v>
      </c>
      <c r="CB528" t="str">
        <f t="shared" si="641"/>
        <v>CultivatorsTotal</v>
      </c>
      <c r="CC528" t="str">
        <f t="shared" si="642"/>
        <v>CultivatorsMale</v>
      </c>
      <c r="CD528" t="str">
        <f t="shared" si="643"/>
        <v>CultivatorsFemale</v>
      </c>
      <c r="CE528">
        <f t="shared" si="583"/>
        <v>44.063995000654479</v>
      </c>
      <c r="CF528">
        <f t="shared" si="584"/>
        <v>65.2068089216652</v>
      </c>
      <c r="CG528">
        <f t="shared" si="585"/>
        <v>34.793191078334793</v>
      </c>
      <c r="CH528">
        <f t="shared" si="586"/>
        <v>20.578978258758355</v>
      </c>
      <c r="CI528">
        <f t="shared" si="587"/>
        <v>47.432156824122742</v>
      </c>
      <c r="CJ528">
        <f t="shared" si="588"/>
        <v>52.56784317587725</v>
      </c>
      <c r="CK528">
        <f t="shared" si="589"/>
        <v>1.035168537902555</v>
      </c>
      <c r="CL528">
        <f t="shared" si="590"/>
        <v>61.086637298091041</v>
      </c>
      <c r="CM528">
        <f t="shared" si="591"/>
        <v>38.913362701908959</v>
      </c>
      <c r="CN528">
        <f t="shared" si="592"/>
        <v>0.11113409984334821</v>
      </c>
      <c r="CO528">
        <f t="shared" si="593"/>
        <v>75.987841945288764</v>
      </c>
      <c r="CP528">
        <f t="shared" si="644"/>
        <v>24.012158054711247</v>
      </c>
      <c r="CQ528">
        <f t="shared" si="594"/>
        <v>1.5832386807470307</v>
      </c>
      <c r="CR528">
        <f t="shared" si="595"/>
        <v>68.103264348197143</v>
      </c>
      <c r="CS528">
        <f t="shared" si="596"/>
        <v>31.89673565180286</v>
      </c>
      <c r="CT528">
        <f t="shared" si="597"/>
        <v>6.054443886146661</v>
      </c>
      <c r="CU528">
        <f t="shared" si="598"/>
        <v>86.579072167824364</v>
      </c>
      <c r="CV528">
        <f t="shared" si="599"/>
        <v>13.420927832175636</v>
      </c>
      <c r="CW528">
        <f t="shared" si="600"/>
        <v>0.35383881333102507</v>
      </c>
      <c r="CX528">
        <f t="shared" si="601"/>
        <v>93.556085918854421</v>
      </c>
      <c r="CY528">
        <f t="shared" si="602"/>
        <v>6.4439140811455857</v>
      </c>
      <c r="CZ528">
        <f t="shared" si="603"/>
        <v>3.5785855736791214</v>
      </c>
      <c r="DA528">
        <f t="shared" si="604"/>
        <v>87.695865584293003</v>
      </c>
      <c r="DB528">
        <f t="shared" si="605"/>
        <v>12.304134415707004</v>
      </c>
      <c r="DC528">
        <f t="shared" si="606"/>
        <v>3.7157297819964449E-2</v>
      </c>
      <c r="DD528">
        <f t="shared" si="607"/>
        <v>96.818181818181813</v>
      </c>
      <c r="DE528">
        <f t="shared" si="645"/>
        <v>3.1818181818181817</v>
      </c>
      <c r="DF528">
        <f t="shared" si="608"/>
        <v>4.873010712280065</v>
      </c>
      <c r="DG528">
        <f t="shared" si="609"/>
        <v>86.676833495078327</v>
      </c>
      <c r="DH528">
        <f t="shared" si="610"/>
        <v>13.323166504921669</v>
      </c>
      <c r="DI528">
        <f t="shared" si="611"/>
        <v>3.518796103550633</v>
      </c>
      <c r="DJ528">
        <f t="shared" si="612"/>
        <v>95.636939617932228</v>
      </c>
      <c r="DK528">
        <f t="shared" si="613"/>
        <v>4.3630603820677738</v>
      </c>
      <c r="DL528">
        <f t="shared" si="614"/>
        <v>0.84938204880273283</v>
      </c>
      <c r="DM528">
        <f t="shared" si="615"/>
        <v>85.384768343607078</v>
      </c>
      <c r="DN528">
        <f t="shared" si="616"/>
        <v>14.615231656392922</v>
      </c>
      <c r="DO528">
        <f t="shared" si="617"/>
        <v>1.0640498921171637E-2</v>
      </c>
      <c r="DP528">
        <f t="shared" si="618"/>
        <v>79.365079365079367</v>
      </c>
      <c r="DQ528">
        <f t="shared" si="619"/>
        <v>20.634920634920633</v>
      </c>
      <c r="DR528">
        <f t="shared" si="620"/>
        <v>0.22632172308523799</v>
      </c>
      <c r="DS528">
        <f t="shared" si="621"/>
        <v>84.776119402985074</v>
      </c>
      <c r="DT528">
        <f t="shared" si="622"/>
        <v>15.223880597014924</v>
      </c>
      <c r="DU528">
        <f t="shared" si="623"/>
        <v>1.4565660745426063</v>
      </c>
      <c r="DV528">
        <f t="shared" si="624"/>
        <v>85.111317254174395</v>
      </c>
      <c r="DW528">
        <f t="shared" si="625"/>
        <v>14.888682745825601</v>
      </c>
      <c r="DX528">
        <f t="shared" si="626"/>
        <v>2.6459373983980137</v>
      </c>
      <c r="DY528">
        <f t="shared" si="627"/>
        <v>86.244095493425249</v>
      </c>
      <c r="DZ528">
        <f t="shared" si="628"/>
        <v>13.755904506574748</v>
      </c>
      <c r="EA528">
        <f t="shared" si="629"/>
        <v>4.1011522984744397</v>
      </c>
      <c r="EB528">
        <f t="shared" si="630"/>
        <v>54.620706696318258</v>
      </c>
      <c r="EC528">
        <f t="shared" si="631"/>
        <v>45.379293303681742</v>
      </c>
      <c r="ED528">
        <f t="shared" si="632"/>
        <v>0.93805287314582975</v>
      </c>
      <c r="EE528">
        <f t="shared" si="633"/>
        <v>38.818869283399351</v>
      </c>
      <c r="EF528">
        <f t="shared" si="634"/>
        <v>61.181130716600649</v>
      </c>
      <c r="EG528">
        <f t="shared" si="635"/>
        <v>3.9836001199167339</v>
      </c>
      <c r="EH528">
        <f t="shared" si="636"/>
        <v>56.8896803188332</v>
      </c>
      <c r="EI528">
        <f t="shared" si="637"/>
        <v>43.110319681166793</v>
      </c>
    </row>
    <row r="529" spans="1:139" x14ac:dyDescent="0.25">
      <c r="A529" t="s">
        <v>2429</v>
      </c>
      <c r="B529">
        <v>528</v>
      </c>
      <c r="C529" t="s">
        <v>585</v>
      </c>
      <c r="E529">
        <v>1615069</v>
      </c>
      <c r="F529">
        <v>761121</v>
      </c>
      <c r="G529">
        <v>853948</v>
      </c>
      <c r="H529">
        <v>554423</v>
      </c>
      <c r="I529">
        <v>343732</v>
      </c>
      <c r="J529">
        <v>210691</v>
      </c>
      <c r="K529">
        <f t="shared" si="574"/>
        <v>34.328130872427124</v>
      </c>
      <c r="L529">
        <f t="shared" si="575"/>
        <v>45.161281846119081</v>
      </c>
      <c r="M529">
        <f t="shared" si="576"/>
        <v>24.672579595010468</v>
      </c>
      <c r="N529">
        <f t="shared" si="638"/>
        <v>61.998149427422746</v>
      </c>
      <c r="O529">
        <f t="shared" si="639"/>
        <v>38.001850572577254</v>
      </c>
      <c r="P529">
        <f t="shared" si="577"/>
        <v>62.406682262460251</v>
      </c>
      <c r="Q529">
        <f t="shared" si="578"/>
        <v>8.0335772505830398</v>
      </c>
      <c r="R529">
        <f t="shared" si="579"/>
        <v>5.6220611338274207</v>
      </c>
      <c r="S529">
        <f t="shared" si="640"/>
        <v>3.9147005084565394</v>
      </c>
      <c r="T529">
        <f t="shared" si="580"/>
        <v>20.02297884467275</v>
      </c>
      <c r="U529">
        <f t="shared" si="581"/>
        <v>37.593317737539749</v>
      </c>
      <c r="V529">
        <f t="shared" si="582"/>
        <v>20842600</v>
      </c>
      <c r="W529">
        <v>232413</v>
      </c>
      <c r="X529">
        <v>116553</v>
      </c>
      <c r="Y529">
        <v>115860</v>
      </c>
      <c r="Z529">
        <v>97146</v>
      </c>
      <c r="AA529">
        <v>48365</v>
      </c>
      <c r="AB529">
        <v>48781</v>
      </c>
      <c r="AC529">
        <v>16438</v>
      </c>
      <c r="AD529">
        <v>15626</v>
      </c>
      <c r="AE529">
        <v>812</v>
      </c>
      <c r="AF529">
        <v>2974</v>
      </c>
      <c r="AG529">
        <v>2016</v>
      </c>
      <c r="AH529">
        <v>958</v>
      </c>
      <c r="AI529">
        <v>8186</v>
      </c>
      <c r="AJ529">
        <v>6358</v>
      </c>
      <c r="AK529">
        <v>1828</v>
      </c>
      <c r="AL529">
        <v>33380</v>
      </c>
      <c r="AM529">
        <v>30410</v>
      </c>
      <c r="AN529">
        <v>2970</v>
      </c>
      <c r="AO529">
        <v>3258</v>
      </c>
      <c r="AP529">
        <v>3024</v>
      </c>
      <c r="AQ529">
        <v>234</v>
      </c>
      <c r="AR529">
        <v>21704</v>
      </c>
      <c r="AS529">
        <v>19382</v>
      </c>
      <c r="AT529">
        <v>2322</v>
      </c>
      <c r="AU529">
        <v>108</v>
      </c>
      <c r="AV529">
        <v>102</v>
      </c>
      <c r="AW529">
        <v>6</v>
      </c>
      <c r="AX529">
        <v>31062</v>
      </c>
      <c r="AY529">
        <v>25776</v>
      </c>
      <c r="AZ529">
        <v>5286</v>
      </c>
      <c r="BA529">
        <v>23864</v>
      </c>
      <c r="BB529">
        <v>23140</v>
      </c>
      <c r="BC529">
        <v>724</v>
      </c>
      <c r="BD529">
        <v>6168</v>
      </c>
      <c r="BE529">
        <v>5270</v>
      </c>
      <c r="BF529">
        <v>898</v>
      </c>
      <c r="BG529">
        <v>36</v>
      </c>
      <c r="BH529">
        <v>28</v>
      </c>
      <c r="BI529">
        <v>8</v>
      </c>
      <c r="BJ529">
        <v>1600</v>
      </c>
      <c r="BK529">
        <v>1410</v>
      </c>
      <c r="BL529">
        <v>190</v>
      </c>
      <c r="BM529">
        <v>5378</v>
      </c>
      <c r="BN529">
        <v>4368</v>
      </c>
      <c r="BO529">
        <v>1010</v>
      </c>
      <c r="BP529">
        <v>16108</v>
      </c>
      <c r="BQ529">
        <v>13582</v>
      </c>
      <c r="BR529">
        <v>2526</v>
      </c>
      <c r="BS529">
        <v>28586</v>
      </c>
      <c r="BT529">
        <v>15294</v>
      </c>
      <c r="BU529">
        <v>13292</v>
      </c>
      <c r="BV529">
        <v>3712</v>
      </c>
      <c r="BW529">
        <v>1106</v>
      </c>
      <c r="BX529">
        <v>2606</v>
      </c>
      <c r="BY529">
        <v>22302</v>
      </c>
      <c r="BZ529">
        <v>11922</v>
      </c>
      <c r="CA529">
        <v>10380</v>
      </c>
      <c r="CB529" t="str">
        <f t="shared" si="641"/>
        <v>CultivatorsTotal</v>
      </c>
      <c r="CC529" t="str">
        <f t="shared" si="642"/>
        <v>CultivatorsMale</v>
      </c>
      <c r="CD529" t="str">
        <f t="shared" si="643"/>
        <v>CultivatorsFemale</v>
      </c>
      <c r="CE529">
        <f t="shared" si="583"/>
        <v>41.919797699590383</v>
      </c>
      <c r="CF529">
        <f t="shared" si="584"/>
        <v>50.14908804584941</v>
      </c>
      <c r="CG529">
        <f t="shared" si="585"/>
        <v>49.850911954150583</v>
      </c>
      <c r="CH529">
        <f t="shared" si="586"/>
        <v>17.522000349913334</v>
      </c>
      <c r="CI529">
        <f t="shared" si="587"/>
        <v>49.7858892800527</v>
      </c>
      <c r="CJ529">
        <f t="shared" si="588"/>
        <v>50.214110719947293</v>
      </c>
      <c r="CK529">
        <f t="shared" si="589"/>
        <v>2.9648842129565334</v>
      </c>
      <c r="CL529">
        <f t="shared" si="590"/>
        <v>95.060226304903267</v>
      </c>
      <c r="CM529">
        <f t="shared" si="591"/>
        <v>4.9397736950967266</v>
      </c>
      <c r="CN529">
        <f t="shared" si="592"/>
        <v>0.53641353262761471</v>
      </c>
      <c r="CO529">
        <f t="shared" si="593"/>
        <v>67.787491593813044</v>
      </c>
      <c r="CP529">
        <f t="shared" si="644"/>
        <v>32.212508406186949</v>
      </c>
      <c r="CQ529">
        <f t="shared" si="594"/>
        <v>1.4764899724578526</v>
      </c>
      <c r="CR529">
        <f t="shared" si="595"/>
        <v>77.669191302223311</v>
      </c>
      <c r="CS529">
        <f t="shared" si="596"/>
        <v>22.330808697776693</v>
      </c>
      <c r="CT529">
        <f t="shared" si="597"/>
        <v>6.0206737454975716</v>
      </c>
      <c r="CU529">
        <f t="shared" si="598"/>
        <v>91.102456560814858</v>
      </c>
      <c r="CV529">
        <f t="shared" si="599"/>
        <v>8.8975434391851405</v>
      </c>
      <c r="CW529">
        <f t="shared" si="600"/>
        <v>0.58763795874269287</v>
      </c>
      <c r="CX529">
        <f t="shared" si="601"/>
        <v>92.817679558011051</v>
      </c>
      <c r="CY529">
        <f t="shared" si="602"/>
        <v>7.1823204419889501</v>
      </c>
      <c r="CZ529">
        <f t="shared" si="603"/>
        <v>3.9147005084565394</v>
      </c>
      <c r="DA529">
        <f t="shared" si="604"/>
        <v>89.301511242167336</v>
      </c>
      <c r="DB529">
        <f t="shared" si="605"/>
        <v>10.698488757832658</v>
      </c>
      <c r="DC529">
        <f t="shared" si="606"/>
        <v>1.9479711339536781E-2</v>
      </c>
      <c r="DD529">
        <f t="shared" si="607"/>
        <v>94.444444444444443</v>
      </c>
      <c r="DE529">
        <f t="shared" si="645"/>
        <v>5.5555555555555554</v>
      </c>
      <c r="DF529">
        <f t="shared" si="608"/>
        <v>5.6025814224878836</v>
      </c>
      <c r="DG529">
        <f t="shared" si="609"/>
        <v>82.982422252269643</v>
      </c>
      <c r="DH529">
        <f t="shared" si="610"/>
        <v>17.017577747730346</v>
      </c>
      <c r="DI529">
        <f t="shared" si="611"/>
        <v>4.3042947352472751</v>
      </c>
      <c r="DJ529">
        <f t="shared" si="612"/>
        <v>96.966141468320487</v>
      </c>
      <c r="DK529">
        <f t="shared" si="613"/>
        <v>3.0338585316795172</v>
      </c>
      <c r="DL529">
        <f t="shared" si="614"/>
        <v>1.1125079587246562</v>
      </c>
      <c r="DM529">
        <f t="shared" si="615"/>
        <v>85.440985732814525</v>
      </c>
      <c r="DN529">
        <f t="shared" si="616"/>
        <v>14.559014267185475</v>
      </c>
      <c r="DO529">
        <f t="shared" si="617"/>
        <v>6.4932371131789261E-3</v>
      </c>
      <c r="DP529">
        <f t="shared" si="618"/>
        <v>77.777777777777786</v>
      </c>
      <c r="DQ529">
        <f t="shared" si="619"/>
        <v>22.222222222222221</v>
      </c>
      <c r="DR529">
        <f t="shared" si="620"/>
        <v>0.28858831614128561</v>
      </c>
      <c r="DS529">
        <f t="shared" si="621"/>
        <v>88.125</v>
      </c>
      <c r="DT529">
        <f t="shared" si="622"/>
        <v>11.875</v>
      </c>
      <c r="DU529">
        <f t="shared" si="623"/>
        <v>0.97001747762989632</v>
      </c>
      <c r="DV529">
        <f t="shared" si="624"/>
        <v>81.219784306433624</v>
      </c>
      <c r="DW529">
        <f t="shared" si="625"/>
        <v>18.780215693566383</v>
      </c>
      <c r="DX529">
        <f t="shared" si="626"/>
        <v>2.9053628727523932</v>
      </c>
      <c r="DY529">
        <f t="shared" si="627"/>
        <v>84.318351129873363</v>
      </c>
      <c r="DZ529">
        <f t="shared" si="628"/>
        <v>15.681648870126644</v>
      </c>
      <c r="EA529">
        <f t="shared" si="629"/>
        <v>5.1559910032592446</v>
      </c>
      <c r="EB529">
        <f t="shared" si="630"/>
        <v>53.501714125795843</v>
      </c>
      <c r="EC529">
        <f t="shared" si="631"/>
        <v>46.498285874204157</v>
      </c>
      <c r="ED529">
        <f t="shared" si="632"/>
        <v>0.66952489344778265</v>
      </c>
      <c r="EE529">
        <f t="shared" si="633"/>
        <v>29.795258620689658</v>
      </c>
      <c r="EF529">
        <f t="shared" si="634"/>
        <v>70.204741379310349</v>
      </c>
      <c r="EG529">
        <f t="shared" si="635"/>
        <v>4.0225603916143449</v>
      </c>
      <c r="EH529">
        <f t="shared" si="636"/>
        <v>53.457089050309392</v>
      </c>
      <c r="EI529">
        <f t="shared" si="637"/>
        <v>46.542910949690608</v>
      </c>
    </row>
    <row r="530" spans="1:139" x14ac:dyDescent="0.25">
      <c r="A530" t="s">
        <v>2431</v>
      </c>
      <c r="B530">
        <v>529</v>
      </c>
      <c r="C530" t="s">
        <v>586</v>
      </c>
      <c r="E530">
        <v>849651</v>
      </c>
      <c r="F530">
        <v>417332</v>
      </c>
      <c r="G530">
        <v>432319</v>
      </c>
      <c r="H530">
        <v>226701</v>
      </c>
      <c r="I530">
        <v>165067</v>
      </c>
      <c r="J530">
        <v>61634</v>
      </c>
      <c r="K530">
        <f t="shared" si="574"/>
        <v>26.681661058481659</v>
      </c>
      <c r="L530">
        <f t="shared" si="575"/>
        <v>39.552921894319148</v>
      </c>
      <c r="M530">
        <f t="shared" si="576"/>
        <v>14.256602184960643</v>
      </c>
      <c r="N530">
        <f t="shared" si="638"/>
        <v>72.812647496041038</v>
      </c>
      <c r="O530">
        <f t="shared" si="639"/>
        <v>27.187352503958962</v>
      </c>
      <c r="P530">
        <f t="shared" si="577"/>
        <v>56.075182729674772</v>
      </c>
      <c r="Q530">
        <f t="shared" si="578"/>
        <v>7.3135980873485344</v>
      </c>
      <c r="R530">
        <f t="shared" si="579"/>
        <v>6.6536980427964583</v>
      </c>
      <c r="S530">
        <f t="shared" si="640"/>
        <v>5.5050485000066169</v>
      </c>
      <c r="T530">
        <f t="shared" si="580"/>
        <v>24.452472640173617</v>
      </c>
      <c r="U530">
        <f t="shared" si="581"/>
        <v>43.924817270325228</v>
      </c>
      <c r="V530">
        <f t="shared" si="582"/>
        <v>9957800</v>
      </c>
      <c r="W530">
        <v>82966</v>
      </c>
      <c r="X530">
        <v>55940</v>
      </c>
      <c r="Y530">
        <v>27026</v>
      </c>
      <c r="Z530">
        <v>36543</v>
      </c>
      <c r="AA530">
        <v>24653</v>
      </c>
      <c r="AB530">
        <v>11890</v>
      </c>
      <c r="AC530">
        <v>7614</v>
      </c>
      <c r="AD530">
        <v>6996</v>
      </c>
      <c r="AE530">
        <v>618</v>
      </c>
      <c r="AF530">
        <v>2348</v>
      </c>
      <c r="AG530">
        <v>1862</v>
      </c>
      <c r="AH530">
        <v>486</v>
      </c>
      <c r="AI530">
        <v>3940</v>
      </c>
      <c r="AJ530">
        <v>3134</v>
      </c>
      <c r="AK530">
        <v>806</v>
      </c>
      <c r="AL530">
        <v>10292</v>
      </c>
      <c r="AM530">
        <v>8510</v>
      </c>
      <c r="AN530">
        <v>1782</v>
      </c>
      <c r="AO530">
        <v>848</v>
      </c>
      <c r="AP530">
        <v>818</v>
      </c>
      <c r="AQ530">
        <v>30</v>
      </c>
      <c r="AR530">
        <v>12480</v>
      </c>
      <c r="AS530">
        <v>11046</v>
      </c>
      <c r="AT530">
        <v>1434</v>
      </c>
      <c r="AU530">
        <v>110</v>
      </c>
      <c r="AV530">
        <v>108</v>
      </c>
      <c r="AW530">
        <v>2</v>
      </c>
      <c r="AX530">
        <v>14974</v>
      </c>
      <c r="AY530">
        <v>12304</v>
      </c>
      <c r="AZ530">
        <v>2670</v>
      </c>
      <c r="BA530">
        <v>10358</v>
      </c>
      <c r="BB530">
        <v>9818</v>
      </c>
      <c r="BC530">
        <v>540</v>
      </c>
      <c r="BD530">
        <v>3742</v>
      </c>
      <c r="BE530">
        <v>3326</v>
      </c>
      <c r="BF530">
        <v>416</v>
      </c>
      <c r="BG530">
        <v>26</v>
      </c>
      <c r="BH530">
        <v>24</v>
      </c>
      <c r="BI530">
        <v>2</v>
      </c>
      <c r="BJ530">
        <v>840</v>
      </c>
      <c r="BK530">
        <v>710</v>
      </c>
      <c r="BL530">
        <v>130</v>
      </c>
      <c r="BM530">
        <v>3608</v>
      </c>
      <c r="BN530">
        <v>2892</v>
      </c>
      <c r="BO530">
        <v>716</v>
      </c>
      <c r="BP530">
        <v>9556</v>
      </c>
      <c r="BQ530">
        <v>7850</v>
      </c>
      <c r="BR530">
        <v>1706</v>
      </c>
      <c r="BS530">
        <v>14884</v>
      </c>
      <c r="BT530">
        <v>7360</v>
      </c>
      <c r="BU530">
        <v>7524</v>
      </c>
      <c r="BV530">
        <v>1286</v>
      </c>
      <c r="BW530">
        <v>726</v>
      </c>
      <c r="BX530">
        <v>560</v>
      </c>
      <c r="BY530">
        <v>10286</v>
      </c>
      <c r="BZ530">
        <v>6990</v>
      </c>
      <c r="CA530">
        <v>3296</v>
      </c>
      <c r="CB530" t="str">
        <f t="shared" si="641"/>
        <v>CultivatorsTotal</v>
      </c>
      <c r="CC530" t="str">
        <f t="shared" si="642"/>
        <v>CultivatorsMale</v>
      </c>
      <c r="CD530" t="str">
        <f t="shared" si="643"/>
        <v>CultivatorsFemale</v>
      </c>
      <c r="CE530">
        <f t="shared" si="583"/>
        <v>36.597103674002319</v>
      </c>
      <c r="CF530">
        <f t="shared" si="584"/>
        <v>67.42521032712196</v>
      </c>
      <c r="CG530">
        <f t="shared" si="585"/>
        <v>32.574789672878047</v>
      </c>
      <c r="CH530">
        <f t="shared" si="586"/>
        <v>16.119470139081873</v>
      </c>
      <c r="CI530">
        <f t="shared" si="587"/>
        <v>67.462988807705997</v>
      </c>
      <c r="CJ530">
        <f t="shared" si="588"/>
        <v>32.53701119229401</v>
      </c>
      <c r="CK530">
        <f t="shared" si="589"/>
        <v>3.3586089165905753</v>
      </c>
      <c r="CL530">
        <f t="shared" si="590"/>
        <v>91.883372734436563</v>
      </c>
      <c r="CM530">
        <f t="shared" si="591"/>
        <v>8.1166272655634373</v>
      </c>
      <c r="CN530">
        <f t="shared" si="592"/>
        <v>1.0357254709948347</v>
      </c>
      <c r="CO530">
        <f t="shared" si="593"/>
        <v>79.301533219761495</v>
      </c>
      <c r="CP530">
        <f t="shared" si="644"/>
        <v>20.698466780238501</v>
      </c>
      <c r="CQ530">
        <f t="shared" si="594"/>
        <v>1.7379720424700378</v>
      </c>
      <c r="CR530">
        <f t="shared" si="595"/>
        <v>79.543147208121823</v>
      </c>
      <c r="CS530">
        <f t="shared" si="596"/>
        <v>20.456852791878173</v>
      </c>
      <c r="CT530">
        <f t="shared" si="597"/>
        <v>4.5399005738836617</v>
      </c>
      <c r="CU530">
        <f t="shared" si="598"/>
        <v>82.685581033812667</v>
      </c>
      <c r="CV530">
        <f t="shared" si="599"/>
        <v>17.314418966187333</v>
      </c>
      <c r="CW530">
        <f t="shared" si="600"/>
        <v>0.37406098782096242</v>
      </c>
      <c r="CX530">
        <f t="shared" si="601"/>
        <v>96.462264150943398</v>
      </c>
      <c r="CY530">
        <f t="shared" si="602"/>
        <v>3.5377358490566038</v>
      </c>
      <c r="CZ530">
        <f t="shared" si="603"/>
        <v>5.5050485000066169</v>
      </c>
      <c r="DA530">
        <f t="shared" si="604"/>
        <v>88.509615384615387</v>
      </c>
      <c r="DB530">
        <f t="shared" si="605"/>
        <v>11.490384615384615</v>
      </c>
      <c r="DC530">
        <f t="shared" si="606"/>
        <v>4.8522062099417292E-2</v>
      </c>
      <c r="DD530">
        <f t="shared" si="607"/>
        <v>98.181818181818187</v>
      </c>
      <c r="DE530">
        <f t="shared" si="645"/>
        <v>1.8181818181818181</v>
      </c>
      <c r="DF530">
        <f t="shared" si="608"/>
        <v>6.6051759806970409</v>
      </c>
      <c r="DG530">
        <f t="shared" si="609"/>
        <v>82.169093094697473</v>
      </c>
      <c r="DH530">
        <f t="shared" si="610"/>
        <v>17.830906905302523</v>
      </c>
      <c r="DI530">
        <f t="shared" si="611"/>
        <v>4.5690138111433116</v>
      </c>
      <c r="DJ530">
        <f t="shared" si="612"/>
        <v>94.786638347171277</v>
      </c>
      <c r="DK530">
        <f t="shared" si="613"/>
        <v>5.2133616528287314</v>
      </c>
      <c r="DL530">
        <f t="shared" si="614"/>
        <v>1.6506323306910864</v>
      </c>
      <c r="DM530">
        <f t="shared" si="615"/>
        <v>88.882950293960448</v>
      </c>
      <c r="DN530">
        <f t="shared" si="616"/>
        <v>11.117049706039552</v>
      </c>
      <c r="DO530">
        <f t="shared" si="617"/>
        <v>1.1468851041680451E-2</v>
      </c>
      <c r="DP530">
        <f t="shared" si="618"/>
        <v>92.307692307692307</v>
      </c>
      <c r="DQ530">
        <f t="shared" si="619"/>
        <v>7.6923076923076925</v>
      </c>
      <c r="DR530">
        <f t="shared" si="620"/>
        <v>0.3705321105773684</v>
      </c>
      <c r="DS530">
        <f t="shared" si="621"/>
        <v>84.523809523809518</v>
      </c>
      <c r="DT530">
        <f t="shared" si="622"/>
        <v>15.476190476190476</v>
      </c>
      <c r="DU530">
        <f t="shared" si="623"/>
        <v>1.5915236368608872</v>
      </c>
      <c r="DV530">
        <f t="shared" si="624"/>
        <v>80.155210643015522</v>
      </c>
      <c r="DW530">
        <f t="shared" si="625"/>
        <v>19.844789356984478</v>
      </c>
      <c r="DX530">
        <f t="shared" si="626"/>
        <v>4.2152438674730153</v>
      </c>
      <c r="DY530">
        <f t="shared" si="627"/>
        <v>82.147341984093757</v>
      </c>
      <c r="DZ530">
        <f t="shared" si="628"/>
        <v>17.852658015906236</v>
      </c>
      <c r="EA530">
        <f t="shared" si="629"/>
        <v>6.5654761117066087</v>
      </c>
      <c r="EB530">
        <f t="shared" si="630"/>
        <v>49.449072829884436</v>
      </c>
      <c r="EC530">
        <f t="shared" si="631"/>
        <v>50.550927170115557</v>
      </c>
      <c r="ED530">
        <f t="shared" si="632"/>
        <v>0.56726701690773307</v>
      </c>
      <c r="EE530">
        <f t="shared" si="633"/>
        <v>56.454121306376358</v>
      </c>
      <c r="EF530">
        <f t="shared" si="634"/>
        <v>43.545878693623642</v>
      </c>
      <c r="EG530">
        <f t="shared" si="635"/>
        <v>4.5372539159509664</v>
      </c>
      <c r="EH530">
        <f t="shared" si="636"/>
        <v>67.956445654287378</v>
      </c>
      <c r="EI530">
        <f t="shared" si="637"/>
        <v>32.043554345712622</v>
      </c>
    </row>
    <row r="531" spans="1:139" x14ac:dyDescent="0.25">
      <c r="A531" t="s">
        <v>2433</v>
      </c>
      <c r="B531">
        <v>530</v>
      </c>
      <c r="C531" t="s">
        <v>587</v>
      </c>
      <c r="E531">
        <v>3876001</v>
      </c>
      <c r="F531">
        <v>1980658</v>
      </c>
      <c r="G531">
        <v>1895343</v>
      </c>
      <c r="H531">
        <v>1507993</v>
      </c>
      <c r="I531">
        <v>1049281</v>
      </c>
      <c r="J531">
        <v>458712</v>
      </c>
      <c r="K531">
        <f t="shared" si="574"/>
        <v>38.905898115093365</v>
      </c>
      <c r="L531">
        <f t="shared" si="575"/>
        <v>52.976384615617633</v>
      </c>
      <c r="M531">
        <f t="shared" si="576"/>
        <v>24.202057358483398</v>
      </c>
      <c r="N531">
        <f t="shared" si="638"/>
        <v>69.581291159839594</v>
      </c>
      <c r="O531">
        <f t="shared" si="639"/>
        <v>30.418708840160395</v>
      </c>
      <c r="P531">
        <f t="shared" si="577"/>
        <v>54.127771150131331</v>
      </c>
      <c r="Q531">
        <f t="shared" si="578"/>
        <v>15.657101856573604</v>
      </c>
      <c r="R531">
        <f t="shared" si="579"/>
        <v>6.6711184998869362</v>
      </c>
      <c r="S531">
        <f t="shared" si="640"/>
        <v>3.7469006818997168</v>
      </c>
      <c r="T531">
        <f t="shared" si="580"/>
        <v>19.797107811508408</v>
      </c>
      <c r="U531">
        <f t="shared" si="581"/>
        <v>45.872228849868662</v>
      </c>
      <c r="V531">
        <f t="shared" si="582"/>
        <v>69175000</v>
      </c>
      <c r="W531">
        <v>594056</v>
      </c>
      <c r="X531">
        <v>373932</v>
      </c>
      <c r="Y531">
        <v>220124</v>
      </c>
      <c r="Z531">
        <v>207790</v>
      </c>
      <c r="AA531">
        <v>106326</v>
      </c>
      <c r="AB531">
        <v>101464</v>
      </c>
      <c r="AC531">
        <v>14397</v>
      </c>
      <c r="AD531">
        <v>6830</v>
      </c>
      <c r="AE531">
        <v>7567</v>
      </c>
      <c r="AF531">
        <v>2336</v>
      </c>
      <c r="AG531">
        <v>1808</v>
      </c>
      <c r="AH531">
        <v>528</v>
      </c>
      <c r="AI531">
        <v>35563</v>
      </c>
      <c r="AJ531">
        <v>25362</v>
      </c>
      <c r="AK531">
        <v>10201</v>
      </c>
      <c r="AL531">
        <v>198209</v>
      </c>
      <c r="AM531">
        <v>177192</v>
      </c>
      <c r="AN531">
        <v>21017</v>
      </c>
      <c r="AO531">
        <v>4789</v>
      </c>
      <c r="AP531">
        <v>4389</v>
      </c>
      <c r="AQ531">
        <v>400</v>
      </c>
      <c r="AR531">
        <v>56503</v>
      </c>
      <c r="AS531">
        <v>51580</v>
      </c>
      <c r="AT531">
        <v>4923</v>
      </c>
      <c r="AU531">
        <v>582</v>
      </c>
      <c r="AV531">
        <v>554</v>
      </c>
      <c r="AW531">
        <v>28</v>
      </c>
      <c r="AX531">
        <v>100018</v>
      </c>
      <c r="AY531">
        <v>87434</v>
      </c>
      <c r="AZ531">
        <v>12584</v>
      </c>
      <c r="BA531">
        <v>46449</v>
      </c>
      <c r="BB531">
        <v>44503</v>
      </c>
      <c r="BC531">
        <v>1946</v>
      </c>
      <c r="BD531">
        <v>14578</v>
      </c>
      <c r="BE531">
        <v>12360</v>
      </c>
      <c r="BF531">
        <v>2218</v>
      </c>
      <c r="BG531">
        <v>190</v>
      </c>
      <c r="BH531">
        <v>179</v>
      </c>
      <c r="BI531">
        <v>11</v>
      </c>
      <c r="BJ531">
        <v>6604</v>
      </c>
      <c r="BK531">
        <v>5717</v>
      </c>
      <c r="BL531">
        <v>887</v>
      </c>
      <c r="BM531">
        <v>26377</v>
      </c>
      <c r="BN531">
        <v>22900</v>
      </c>
      <c r="BO531">
        <v>3477</v>
      </c>
      <c r="BP531">
        <v>53375</v>
      </c>
      <c r="BQ531">
        <v>46399</v>
      </c>
      <c r="BR531">
        <v>6976</v>
      </c>
      <c r="BS531">
        <v>64855</v>
      </c>
      <c r="BT531">
        <v>38090</v>
      </c>
      <c r="BU531">
        <v>26765</v>
      </c>
      <c r="BV531">
        <v>11252</v>
      </c>
      <c r="BW531">
        <v>5309</v>
      </c>
      <c r="BX531">
        <v>5943</v>
      </c>
      <c r="BY531">
        <v>70070</v>
      </c>
      <c r="BZ531">
        <v>38417</v>
      </c>
      <c r="CA531">
        <v>31653</v>
      </c>
      <c r="CB531" t="str">
        <f t="shared" si="641"/>
        <v>CultivatorsTotal</v>
      </c>
      <c r="CC531" t="str">
        <f t="shared" si="642"/>
        <v>CultivatorsMale</v>
      </c>
      <c r="CD531" t="str">
        <f t="shared" si="643"/>
        <v>CultivatorsFemale</v>
      </c>
      <c r="CE531">
        <f t="shared" si="583"/>
        <v>39.393816814799536</v>
      </c>
      <c r="CF531">
        <f t="shared" si="584"/>
        <v>62.945580887997089</v>
      </c>
      <c r="CG531">
        <f t="shared" si="585"/>
        <v>37.054419112002904</v>
      </c>
      <c r="CH531">
        <f t="shared" si="586"/>
        <v>13.779241680830085</v>
      </c>
      <c r="CI531">
        <f t="shared" si="587"/>
        <v>51.169931180518788</v>
      </c>
      <c r="CJ531">
        <f t="shared" si="588"/>
        <v>48.830068819481212</v>
      </c>
      <c r="CK531">
        <f t="shared" si="589"/>
        <v>0.95471265450171194</v>
      </c>
      <c r="CL531">
        <f t="shared" si="590"/>
        <v>47.440438980343124</v>
      </c>
      <c r="CM531">
        <f t="shared" si="591"/>
        <v>52.559561019656876</v>
      </c>
      <c r="CN531">
        <f t="shared" si="592"/>
        <v>0.15490788087212606</v>
      </c>
      <c r="CO531">
        <f t="shared" si="593"/>
        <v>77.397260273972606</v>
      </c>
      <c r="CP531">
        <f t="shared" si="644"/>
        <v>22.602739726027394</v>
      </c>
      <c r="CQ531">
        <f t="shared" si="594"/>
        <v>2.3583000716846829</v>
      </c>
      <c r="CR531">
        <f t="shared" si="595"/>
        <v>71.315693276720182</v>
      </c>
      <c r="CS531">
        <f t="shared" si="596"/>
        <v>28.684306723279811</v>
      </c>
      <c r="CT531">
        <f t="shared" si="597"/>
        <v>13.143893904016796</v>
      </c>
      <c r="CU531">
        <f t="shared" si="598"/>
        <v>89.396546070057354</v>
      </c>
      <c r="CV531">
        <f t="shared" si="599"/>
        <v>10.603453929942637</v>
      </c>
      <c r="CW531">
        <f t="shared" si="600"/>
        <v>0.317574418448892</v>
      </c>
      <c r="CX531">
        <f t="shared" si="601"/>
        <v>91.647525579452918</v>
      </c>
      <c r="CY531">
        <f t="shared" si="602"/>
        <v>8.3524744205470878</v>
      </c>
      <c r="CZ531">
        <f t="shared" si="603"/>
        <v>3.7469006818997168</v>
      </c>
      <c r="DA531">
        <f t="shared" si="604"/>
        <v>91.287188290887215</v>
      </c>
      <c r="DB531">
        <f t="shared" si="605"/>
        <v>8.7128117091127901</v>
      </c>
      <c r="DC531">
        <f t="shared" si="606"/>
        <v>3.8594343607695793E-2</v>
      </c>
      <c r="DD531">
        <f t="shared" si="607"/>
        <v>95.189003436426106</v>
      </c>
      <c r="DE531">
        <f t="shared" si="645"/>
        <v>4.8109965635738838</v>
      </c>
      <c r="DF531">
        <f t="shared" si="608"/>
        <v>6.6325241562792403</v>
      </c>
      <c r="DG531">
        <f t="shared" si="609"/>
        <v>87.418264712351785</v>
      </c>
      <c r="DH531">
        <f t="shared" si="610"/>
        <v>12.581735287648224</v>
      </c>
      <c r="DI531">
        <f t="shared" si="611"/>
        <v>3.0801867117420305</v>
      </c>
      <c r="DJ531">
        <f t="shared" si="612"/>
        <v>95.81045878275097</v>
      </c>
      <c r="DK531">
        <f t="shared" si="613"/>
        <v>4.1895412172490261</v>
      </c>
      <c r="DL531">
        <f t="shared" si="614"/>
        <v>0.96671536273709502</v>
      </c>
      <c r="DM531">
        <f t="shared" si="615"/>
        <v>84.785292907120308</v>
      </c>
      <c r="DN531">
        <f t="shared" si="616"/>
        <v>15.214707092879681</v>
      </c>
      <c r="DO531">
        <f t="shared" si="617"/>
        <v>1.2599527981893816E-2</v>
      </c>
      <c r="DP531">
        <f t="shared" si="618"/>
        <v>94.21052631578948</v>
      </c>
      <c r="DQ531">
        <f t="shared" si="619"/>
        <v>5.7894736842105265</v>
      </c>
      <c r="DR531">
        <f t="shared" si="620"/>
        <v>0.43793306732856191</v>
      </c>
      <c r="DS531">
        <f t="shared" si="621"/>
        <v>86.568746214415498</v>
      </c>
      <c r="DT531">
        <f t="shared" si="622"/>
        <v>13.431253785584493</v>
      </c>
      <c r="DU531">
        <f t="shared" si="623"/>
        <v>1.7491460504127008</v>
      </c>
      <c r="DV531">
        <f t="shared" si="624"/>
        <v>86.818061189672818</v>
      </c>
      <c r="DW531">
        <f t="shared" si="625"/>
        <v>13.181938810327178</v>
      </c>
      <c r="DX531">
        <f t="shared" si="626"/>
        <v>3.5394726633346441</v>
      </c>
      <c r="DY531">
        <f t="shared" si="627"/>
        <v>86.930210772833732</v>
      </c>
      <c r="DZ531">
        <f t="shared" si="628"/>
        <v>13.069789227166275</v>
      </c>
      <c r="EA531">
        <f t="shared" si="629"/>
        <v>4.3007494066617014</v>
      </c>
      <c r="EB531">
        <f t="shared" si="630"/>
        <v>58.731015341916581</v>
      </c>
      <c r="EC531">
        <f t="shared" si="631"/>
        <v>41.268984658083419</v>
      </c>
      <c r="ED531">
        <f t="shared" si="632"/>
        <v>0.74615730974878525</v>
      </c>
      <c r="EE531">
        <f t="shared" si="633"/>
        <v>47.182723071453964</v>
      </c>
      <c r="EF531">
        <f t="shared" si="634"/>
        <v>52.817276928546029</v>
      </c>
      <c r="EG531">
        <f t="shared" si="635"/>
        <v>4.6465732931121027</v>
      </c>
      <c r="EH531">
        <f t="shared" si="636"/>
        <v>54.826601969459112</v>
      </c>
      <c r="EI531">
        <f t="shared" si="637"/>
        <v>45.173398030540888</v>
      </c>
    </row>
    <row r="532" spans="1:139" x14ac:dyDescent="0.25">
      <c r="A532" t="s">
        <v>2435</v>
      </c>
      <c r="B532">
        <v>531</v>
      </c>
      <c r="C532" t="s">
        <v>588</v>
      </c>
      <c r="E532">
        <v>2822143</v>
      </c>
      <c r="F532">
        <v>1435728</v>
      </c>
      <c r="G532">
        <v>1386415</v>
      </c>
      <c r="H532">
        <v>1074586</v>
      </c>
      <c r="I532">
        <v>748997</v>
      </c>
      <c r="J532">
        <v>325589</v>
      </c>
      <c r="K532">
        <f t="shared" si="574"/>
        <v>38.076950742751166</v>
      </c>
      <c r="L532">
        <f t="shared" si="575"/>
        <v>52.168446948168459</v>
      </c>
      <c r="M532">
        <f t="shared" si="576"/>
        <v>23.484238124948156</v>
      </c>
      <c r="N532">
        <f t="shared" si="638"/>
        <v>69.700982517918533</v>
      </c>
      <c r="O532">
        <f t="shared" si="639"/>
        <v>30.299017482081471</v>
      </c>
      <c r="P532">
        <f t="shared" si="577"/>
        <v>64.03489343803102</v>
      </c>
      <c r="Q532">
        <f t="shared" si="578"/>
        <v>8.6827857426022668</v>
      </c>
      <c r="R532">
        <f t="shared" si="579"/>
        <v>5.7724556247708421</v>
      </c>
      <c r="S532">
        <f t="shared" si="640"/>
        <v>3.0582940779053516</v>
      </c>
      <c r="T532">
        <f t="shared" si="580"/>
        <v>18.45157111669052</v>
      </c>
      <c r="U532">
        <f t="shared" si="581"/>
        <v>35.96510656196898</v>
      </c>
      <c r="V532">
        <f t="shared" si="582"/>
        <v>38647600</v>
      </c>
      <c r="W532">
        <v>432058</v>
      </c>
      <c r="X532">
        <v>316511</v>
      </c>
      <c r="Y532">
        <v>115547</v>
      </c>
      <c r="Z532">
        <v>245826</v>
      </c>
      <c r="AA532">
        <v>128480</v>
      </c>
      <c r="AB532">
        <v>117346</v>
      </c>
      <c r="AC532">
        <v>10226</v>
      </c>
      <c r="AD532">
        <v>4154</v>
      </c>
      <c r="AE532">
        <v>6072</v>
      </c>
      <c r="AF532">
        <v>522</v>
      </c>
      <c r="AG532">
        <v>350</v>
      </c>
      <c r="AH532">
        <v>172</v>
      </c>
      <c r="AI532">
        <v>20552</v>
      </c>
      <c r="AJ532">
        <v>13108</v>
      </c>
      <c r="AK532">
        <v>7444</v>
      </c>
      <c r="AL532">
        <v>72230</v>
      </c>
      <c r="AM532">
        <v>62328</v>
      </c>
      <c r="AN532">
        <v>9902</v>
      </c>
      <c r="AO532">
        <v>3472</v>
      </c>
      <c r="AP532">
        <v>3272</v>
      </c>
      <c r="AQ532">
        <v>200</v>
      </c>
      <c r="AR532">
        <v>32864</v>
      </c>
      <c r="AS532">
        <v>30166</v>
      </c>
      <c r="AT532">
        <v>2698</v>
      </c>
      <c r="AU532">
        <v>326</v>
      </c>
      <c r="AV532">
        <v>318</v>
      </c>
      <c r="AW532">
        <v>8</v>
      </c>
      <c r="AX532">
        <v>61704</v>
      </c>
      <c r="AY532">
        <v>54370</v>
      </c>
      <c r="AZ532">
        <v>7334</v>
      </c>
      <c r="BA532">
        <v>32594</v>
      </c>
      <c r="BB532">
        <v>31126</v>
      </c>
      <c r="BC532">
        <v>1468</v>
      </c>
      <c r="BD532">
        <v>7632</v>
      </c>
      <c r="BE532">
        <v>6368</v>
      </c>
      <c r="BF532">
        <v>1264</v>
      </c>
      <c r="BG532">
        <v>152</v>
      </c>
      <c r="BH532">
        <v>148</v>
      </c>
      <c r="BI532">
        <v>4</v>
      </c>
      <c r="BJ532">
        <v>2912</v>
      </c>
      <c r="BK532">
        <v>2434</v>
      </c>
      <c r="BL532">
        <v>478</v>
      </c>
      <c r="BM532">
        <v>14990</v>
      </c>
      <c r="BN532">
        <v>12990</v>
      </c>
      <c r="BO532">
        <v>2000</v>
      </c>
      <c r="BP532">
        <v>29232</v>
      </c>
      <c r="BQ532">
        <v>25226</v>
      </c>
      <c r="BR532">
        <v>4006</v>
      </c>
      <c r="BS532">
        <v>45512</v>
      </c>
      <c r="BT532">
        <v>26112</v>
      </c>
      <c r="BU532">
        <v>19400</v>
      </c>
      <c r="BV532">
        <v>11352</v>
      </c>
      <c r="BW532">
        <v>3924</v>
      </c>
      <c r="BX532">
        <v>7428</v>
      </c>
      <c r="BY532">
        <v>50430</v>
      </c>
      <c r="BZ532">
        <v>27612</v>
      </c>
      <c r="CA532">
        <v>22818</v>
      </c>
      <c r="CB532" t="str">
        <f t="shared" si="641"/>
        <v>CultivatorsTotal</v>
      </c>
      <c r="CC532" t="str">
        <f t="shared" si="642"/>
        <v>CultivatorsMale</v>
      </c>
      <c r="CD532" t="str">
        <f t="shared" si="643"/>
        <v>AgriculturalLabourersFemale</v>
      </c>
      <c r="CE532">
        <f t="shared" si="583"/>
        <v>40.206926202276975</v>
      </c>
      <c r="CF532">
        <f t="shared" si="584"/>
        <v>73.256599808359056</v>
      </c>
      <c r="CG532">
        <f t="shared" si="585"/>
        <v>26.743400191640937</v>
      </c>
      <c r="CH532">
        <f t="shared" si="586"/>
        <v>22.876344936561615</v>
      </c>
      <c r="CI532">
        <f t="shared" si="587"/>
        <v>52.264609927346982</v>
      </c>
      <c r="CJ532">
        <f t="shared" si="588"/>
        <v>47.735390072653018</v>
      </c>
      <c r="CK532">
        <f t="shared" si="589"/>
        <v>0.95162229919243324</v>
      </c>
      <c r="CL532">
        <f t="shared" si="590"/>
        <v>40.621944064150206</v>
      </c>
      <c r="CM532">
        <f t="shared" si="591"/>
        <v>59.378055935849794</v>
      </c>
      <c r="CN532">
        <f t="shared" si="592"/>
        <v>4.8576847269553115E-2</v>
      </c>
      <c r="CO532">
        <f t="shared" si="593"/>
        <v>67.049808429118769</v>
      </c>
      <c r="CP532">
        <f t="shared" si="644"/>
        <v>32.950191570881223</v>
      </c>
      <c r="CQ532">
        <f t="shared" si="594"/>
        <v>1.9125505078234781</v>
      </c>
      <c r="CR532">
        <f t="shared" si="595"/>
        <v>63.779680809653563</v>
      </c>
      <c r="CS532">
        <f t="shared" si="596"/>
        <v>36.220319190346437</v>
      </c>
      <c r="CT532">
        <f t="shared" si="597"/>
        <v>6.7216583875092359</v>
      </c>
      <c r="CU532">
        <f t="shared" si="598"/>
        <v>86.291014813789275</v>
      </c>
      <c r="CV532">
        <f t="shared" si="599"/>
        <v>13.708985186210715</v>
      </c>
      <c r="CW532">
        <f t="shared" si="600"/>
        <v>0.32310117570859848</v>
      </c>
      <c r="CX532">
        <f t="shared" si="601"/>
        <v>94.239631336405523</v>
      </c>
      <c r="CY532">
        <f t="shared" si="602"/>
        <v>5.7603686635944698</v>
      </c>
      <c r="CZ532">
        <f t="shared" si="603"/>
        <v>3.0582940779053516</v>
      </c>
      <c r="DA532">
        <f t="shared" si="604"/>
        <v>91.79040895813047</v>
      </c>
      <c r="DB532">
        <f t="shared" si="605"/>
        <v>8.2095910418695226</v>
      </c>
      <c r="DC532">
        <f t="shared" si="606"/>
        <v>3.0337264769874164E-2</v>
      </c>
      <c r="DD532">
        <f t="shared" si="607"/>
        <v>97.546012269938657</v>
      </c>
      <c r="DE532">
        <f t="shared" si="645"/>
        <v>2.4539877300613497</v>
      </c>
      <c r="DF532">
        <f t="shared" si="608"/>
        <v>5.7421183600009682</v>
      </c>
      <c r="DG532">
        <f t="shared" si="609"/>
        <v>88.114222740827174</v>
      </c>
      <c r="DH532">
        <f t="shared" si="610"/>
        <v>11.885777259172825</v>
      </c>
      <c r="DI532">
        <f t="shared" si="611"/>
        <v>3.0331681224210998</v>
      </c>
      <c r="DJ532">
        <f t="shared" si="612"/>
        <v>95.496103577345522</v>
      </c>
      <c r="DK532">
        <f t="shared" si="613"/>
        <v>4.503896422654476</v>
      </c>
      <c r="DL532">
        <f t="shared" si="614"/>
        <v>0.71022700835484542</v>
      </c>
      <c r="DM532">
        <f t="shared" si="615"/>
        <v>83.43815513626835</v>
      </c>
      <c r="DN532">
        <f t="shared" si="616"/>
        <v>16.561844863731658</v>
      </c>
      <c r="DO532">
        <f t="shared" si="617"/>
        <v>1.4144982346689795E-2</v>
      </c>
      <c r="DP532">
        <f t="shared" si="618"/>
        <v>97.368421052631575</v>
      </c>
      <c r="DQ532">
        <f t="shared" si="619"/>
        <v>2.6315789473684208</v>
      </c>
      <c r="DR532">
        <f t="shared" si="620"/>
        <v>0.27098808285237291</v>
      </c>
      <c r="DS532">
        <f t="shared" si="621"/>
        <v>83.585164835164832</v>
      </c>
      <c r="DT532">
        <f t="shared" si="622"/>
        <v>16.414835164835164</v>
      </c>
      <c r="DU532">
        <f t="shared" si="623"/>
        <v>1.3949558248478948</v>
      </c>
      <c r="DV532">
        <f t="shared" si="624"/>
        <v>86.657771847898601</v>
      </c>
      <c r="DW532">
        <f t="shared" si="625"/>
        <v>13.342228152101402</v>
      </c>
      <c r="DX532">
        <f t="shared" si="626"/>
        <v>2.7203034470949743</v>
      </c>
      <c r="DY532">
        <f t="shared" si="627"/>
        <v>86.295840175150516</v>
      </c>
      <c r="DZ532">
        <f t="shared" si="628"/>
        <v>13.70415982484948</v>
      </c>
      <c r="EA532">
        <f t="shared" si="629"/>
        <v>4.2353055037009604</v>
      </c>
      <c r="EB532">
        <f t="shared" si="630"/>
        <v>57.373879416417651</v>
      </c>
      <c r="EC532">
        <f t="shared" si="631"/>
        <v>42.626120583582349</v>
      </c>
      <c r="ED532">
        <f t="shared" si="632"/>
        <v>1.0564068394712012</v>
      </c>
      <c r="EE532">
        <f t="shared" si="633"/>
        <v>34.56659619450317</v>
      </c>
      <c r="EF532">
        <f t="shared" si="634"/>
        <v>65.433403805496823</v>
      </c>
      <c r="EG532">
        <f t="shared" si="635"/>
        <v>4.6929701298918838</v>
      </c>
      <c r="EH532">
        <f t="shared" si="636"/>
        <v>54.753123140987505</v>
      </c>
      <c r="EI532">
        <f t="shared" si="637"/>
        <v>45.246876859012488</v>
      </c>
    </row>
    <row r="533" spans="1:139" x14ac:dyDescent="0.25">
      <c r="A533" t="s">
        <v>1766</v>
      </c>
      <c r="B533">
        <v>532</v>
      </c>
      <c r="C533" t="s">
        <v>589</v>
      </c>
      <c r="E533">
        <v>2741239</v>
      </c>
      <c r="F533">
        <v>1369597</v>
      </c>
      <c r="G533">
        <v>1371642</v>
      </c>
      <c r="H533">
        <v>1066646</v>
      </c>
      <c r="I533">
        <v>639948</v>
      </c>
      <c r="J533">
        <v>426698</v>
      </c>
      <c r="K533">
        <f t="shared" si="574"/>
        <v>38.911090933698226</v>
      </c>
      <c r="L533">
        <f t="shared" si="575"/>
        <v>46.725277581653579</v>
      </c>
      <c r="M533">
        <f t="shared" si="576"/>
        <v>31.108554564529229</v>
      </c>
      <c r="N533">
        <f t="shared" si="638"/>
        <v>59.996287428068918</v>
      </c>
      <c r="O533">
        <f t="shared" si="639"/>
        <v>40.003712571931082</v>
      </c>
      <c r="P533">
        <f t="shared" si="577"/>
        <v>64.19749382644288</v>
      </c>
      <c r="Q533">
        <f t="shared" si="578"/>
        <v>12.616369442157941</v>
      </c>
      <c r="R533">
        <f t="shared" si="579"/>
        <v>4.0962981157759932</v>
      </c>
      <c r="S533">
        <f t="shared" si="640"/>
        <v>3.8250741108108972</v>
      </c>
      <c r="T533">
        <f t="shared" si="580"/>
        <v>15.26476450481228</v>
      </c>
      <c r="U533">
        <f t="shared" si="581"/>
        <v>35.802506173557106</v>
      </c>
      <c r="V533">
        <f t="shared" si="582"/>
        <v>38188599.999999993</v>
      </c>
      <c r="W533">
        <v>343500</v>
      </c>
      <c r="X533">
        <v>220624</v>
      </c>
      <c r="Y533">
        <v>122876</v>
      </c>
      <c r="Z533">
        <v>332524</v>
      </c>
      <c r="AA533">
        <v>156351</v>
      </c>
      <c r="AB533">
        <v>176173</v>
      </c>
      <c r="AC533">
        <v>8736</v>
      </c>
      <c r="AD533">
        <v>7877</v>
      </c>
      <c r="AE533">
        <v>859</v>
      </c>
      <c r="AF533">
        <v>25415</v>
      </c>
      <c r="AG533">
        <v>24055</v>
      </c>
      <c r="AH533">
        <v>1360</v>
      </c>
      <c r="AI533">
        <v>57642</v>
      </c>
      <c r="AJ533">
        <v>11053</v>
      </c>
      <c r="AK533">
        <v>46589</v>
      </c>
      <c r="AL533">
        <v>51515</v>
      </c>
      <c r="AM533">
        <v>28887</v>
      </c>
      <c r="AN533">
        <v>22628</v>
      </c>
      <c r="AO533">
        <v>2045</v>
      </c>
      <c r="AP533">
        <v>1673</v>
      </c>
      <c r="AQ533">
        <v>372</v>
      </c>
      <c r="AR533">
        <v>40800</v>
      </c>
      <c r="AS533">
        <v>33188</v>
      </c>
      <c r="AT533">
        <v>7612</v>
      </c>
      <c r="AU533">
        <v>246</v>
      </c>
      <c r="AV533">
        <v>246</v>
      </c>
      <c r="AW533">
        <v>0</v>
      </c>
      <c r="AX533">
        <v>43447</v>
      </c>
      <c r="AY533">
        <v>39258</v>
      </c>
      <c r="AZ533">
        <v>4189</v>
      </c>
      <c r="BA533">
        <v>30292</v>
      </c>
      <c r="BB533">
        <v>29584</v>
      </c>
      <c r="BC533">
        <v>708</v>
      </c>
      <c r="BD533">
        <v>5405</v>
      </c>
      <c r="BE533">
        <v>4594</v>
      </c>
      <c r="BF533">
        <v>811</v>
      </c>
      <c r="BG533">
        <v>95</v>
      </c>
      <c r="BH533">
        <v>87</v>
      </c>
      <c r="BI533">
        <v>8</v>
      </c>
      <c r="BJ533">
        <v>3682</v>
      </c>
      <c r="BK533">
        <v>3331</v>
      </c>
      <c r="BL533">
        <v>351</v>
      </c>
      <c r="BM533">
        <v>6740</v>
      </c>
      <c r="BN533">
        <v>6307</v>
      </c>
      <c r="BO533">
        <v>433</v>
      </c>
      <c r="BP533">
        <v>23017</v>
      </c>
      <c r="BQ533">
        <v>20120</v>
      </c>
      <c r="BR533">
        <v>2897</v>
      </c>
      <c r="BS533">
        <v>31643</v>
      </c>
      <c r="BT533">
        <v>19141</v>
      </c>
      <c r="BU533">
        <v>12502</v>
      </c>
      <c r="BV533">
        <v>11313</v>
      </c>
      <c r="BW533">
        <v>4729</v>
      </c>
      <c r="BX533">
        <v>6584</v>
      </c>
      <c r="BY533">
        <v>48589</v>
      </c>
      <c r="BZ533">
        <v>28843</v>
      </c>
      <c r="CA533">
        <v>19746</v>
      </c>
      <c r="CB533" t="str">
        <f t="shared" si="641"/>
        <v>CultivatorsTotal</v>
      </c>
      <c r="CC533" t="str">
        <f t="shared" si="642"/>
        <v>CultivatorsMale</v>
      </c>
      <c r="CD533" t="str">
        <f t="shared" si="643"/>
        <v>AgriculturalLabourersFemale</v>
      </c>
      <c r="CE533">
        <f t="shared" si="583"/>
        <v>32.203748947635866</v>
      </c>
      <c r="CF533">
        <f t="shared" si="584"/>
        <v>64.228238719068415</v>
      </c>
      <c r="CG533">
        <f t="shared" si="585"/>
        <v>35.771761280931585</v>
      </c>
      <c r="CH533">
        <f t="shared" si="586"/>
        <v>31.174729010374573</v>
      </c>
      <c r="CI533">
        <f t="shared" si="587"/>
        <v>47.019463256787482</v>
      </c>
      <c r="CJ533">
        <f t="shared" si="588"/>
        <v>52.980536743212525</v>
      </c>
      <c r="CK533">
        <f t="shared" si="589"/>
        <v>0.81901586843245078</v>
      </c>
      <c r="CL533">
        <f t="shared" si="590"/>
        <v>90.16712454212454</v>
      </c>
      <c r="CM533">
        <f t="shared" si="591"/>
        <v>9.832875457875458</v>
      </c>
      <c r="CN533">
        <f t="shared" si="592"/>
        <v>2.3827024148592879</v>
      </c>
      <c r="CO533">
        <f t="shared" si="593"/>
        <v>94.648829431438131</v>
      </c>
      <c r="CP533">
        <f t="shared" si="644"/>
        <v>5.3511705685618729</v>
      </c>
      <c r="CQ533">
        <f t="shared" si="594"/>
        <v>5.4040422033176894</v>
      </c>
      <c r="CR533">
        <f t="shared" si="595"/>
        <v>19.175254154956455</v>
      </c>
      <c r="CS533">
        <f t="shared" si="596"/>
        <v>80.824745845043537</v>
      </c>
      <c r="CT533">
        <f t="shared" si="597"/>
        <v>4.8296248239809643</v>
      </c>
      <c r="CU533">
        <f t="shared" si="598"/>
        <v>56.074929632145974</v>
      </c>
      <c r="CV533">
        <f t="shared" si="599"/>
        <v>43.925070367854026</v>
      </c>
      <c r="CW533">
        <f t="shared" si="600"/>
        <v>0.19172246462275205</v>
      </c>
      <c r="CX533">
        <f t="shared" si="601"/>
        <v>81.809290953545229</v>
      </c>
      <c r="CY533">
        <f t="shared" si="602"/>
        <v>18.190709046454767</v>
      </c>
      <c r="CZ533">
        <f t="shared" si="603"/>
        <v>3.8250741108108972</v>
      </c>
      <c r="DA533">
        <f t="shared" si="604"/>
        <v>81.343137254901961</v>
      </c>
      <c r="DB533">
        <f t="shared" si="605"/>
        <v>18.656862745098039</v>
      </c>
      <c r="DC533">
        <f t="shared" si="606"/>
        <v>2.3062946844595113E-2</v>
      </c>
      <c r="DD533">
        <f t="shared" si="607"/>
        <v>100</v>
      </c>
      <c r="DE533">
        <f t="shared" si="645"/>
        <v>0</v>
      </c>
      <c r="DF533">
        <f t="shared" si="608"/>
        <v>4.0732351689313981</v>
      </c>
      <c r="DG533">
        <f t="shared" si="609"/>
        <v>90.358367666352109</v>
      </c>
      <c r="DH533">
        <f t="shared" si="610"/>
        <v>9.6416323336478928</v>
      </c>
      <c r="DI533">
        <f t="shared" si="611"/>
        <v>2.8399300236442082</v>
      </c>
      <c r="DJ533">
        <f t="shared" si="612"/>
        <v>97.662749240723628</v>
      </c>
      <c r="DK533">
        <f t="shared" si="613"/>
        <v>2.3372507592763765</v>
      </c>
      <c r="DL533">
        <f t="shared" si="614"/>
        <v>0.5067285678660024</v>
      </c>
      <c r="DM533">
        <f t="shared" si="615"/>
        <v>84.995374653098992</v>
      </c>
      <c r="DN533">
        <f t="shared" si="616"/>
        <v>15.004625346901019</v>
      </c>
      <c r="DO533">
        <f t="shared" si="617"/>
        <v>8.9064225619371364E-3</v>
      </c>
      <c r="DP533">
        <f t="shared" si="618"/>
        <v>91.578947368421055</v>
      </c>
      <c r="DQ533">
        <f t="shared" si="619"/>
        <v>8.4210526315789469</v>
      </c>
      <c r="DR533">
        <f t="shared" si="620"/>
        <v>0.34519418813739516</v>
      </c>
      <c r="DS533">
        <f t="shared" si="621"/>
        <v>90.46713742531233</v>
      </c>
      <c r="DT533">
        <f t="shared" si="622"/>
        <v>9.5328625746876696</v>
      </c>
      <c r="DU533">
        <f t="shared" si="623"/>
        <v>0.6318872428153296</v>
      </c>
      <c r="DV533">
        <f t="shared" si="624"/>
        <v>93.575667655786361</v>
      </c>
      <c r="DW533">
        <f t="shared" si="625"/>
        <v>6.4243323442136502</v>
      </c>
      <c r="DX533">
        <f t="shared" si="626"/>
        <v>2.1578855590327062</v>
      </c>
      <c r="DY533">
        <f t="shared" si="627"/>
        <v>87.413650779858358</v>
      </c>
      <c r="DZ533">
        <f t="shared" si="628"/>
        <v>12.586349220141635</v>
      </c>
      <c r="EA533">
        <f t="shared" si="629"/>
        <v>2.9665887276565983</v>
      </c>
      <c r="EB533">
        <f t="shared" si="630"/>
        <v>60.490471826312294</v>
      </c>
      <c r="EC533">
        <f t="shared" si="631"/>
        <v>39.509528173687706</v>
      </c>
      <c r="ED533">
        <f t="shared" si="632"/>
        <v>1.0606142994020509</v>
      </c>
      <c r="EE533">
        <f t="shared" si="633"/>
        <v>41.801467338460178</v>
      </c>
      <c r="EF533">
        <f t="shared" si="634"/>
        <v>58.198532661539829</v>
      </c>
      <c r="EG533">
        <f t="shared" si="635"/>
        <v>4.5553070090733003</v>
      </c>
      <c r="EH533">
        <f t="shared" si="636"/>
        <v>59.361172281792172</v>
      </c>
      <c r="EI533">
        <f t="shared" si="637"/>
        <v>40.638827718207828</v>
      </c>
    </row>
    <row r="534" spans="1:139" x14ac:dyDescent="0.25">
      <c r="A534" t="s">
        <v>1768</v>
      </c>
      <c r="B534">
        <v>533</v>
      </c>
      <c r="C534" t="s">
        <v>590</v>
      </c>
      <c r="E534">
        <v>2551335</v>
      </c>
      <c r="F534">
        <v>1250641</v>
      </c>
      <c r="G534">
        <v>1300694</v>
      </c>
      <c r="H534">
        <v>1055316</v>
      </c>
      <c r="I534">
        <v>590128</v>
      </c>
      <c r="J534">
        <v>465188</v>
      </c>
      <c r="K534">
        <f t="shared" si="574"/>
        <v>41.363286279536013</v>
      </c>
      <c r="L534">
        <f t="shared" si="575"/>
        <v>47.186042997151063</v>
      </c>
      <c r="M534">
        <f t="shared" si="576"/>
        <v>35.764599513798018</v>
      </c>
      <c r="N534">
        <f t="shared" si="638"/>
        <v>55.919553953507759</v>
      </c>
      <c r="O534">
        <f t="shared" si="639"/>
        <v>44.080446046492234</v>
      </c>
      <c r="P534">
        <f t="shared" si="577"/>
        <v>57.341497712533503</v>
      </c>
      <c r="Q534">
        <f t="shared" si="578"/>
        <v>19.945684515348958</v>
      </c>
      <c r="R534">
        <f t="shared" si="579"/>
        <v>4.7237036110510973</v>
      </c>
      <c r="S534">
        <f t="shared" si="640"/>
        <v>3.2039692376501443</v>
      </c>
      <c r="T534">
        <f t="shared" si="580"/>
        <v>14.785144923416302</v>
      </c>
      <c r="U534">
        <f t="shared" si="581"/>
        <v>42.658502287466504</v>
      </c>
      <c r="V534">
        <f t="shared" si="582"/>
        <v>45018200</v>
      </c>
      <c r="W534">
        <v>267489</v>
      </c>
      <c r="X534">
        <v>170014</v>
      </c>
      <c r="Y534">
        <v>97475</v>
      </c>
      <c r="Z534">
        <v>330793</v>
      </c>
      <c r="AA534">
        <v>172920</v>
      </c>
      <c r="AB534">
        <v>157873</v>
      </c>
      <c r="AC534">
        <v>6852</v>
      </c>
      <c r="AD534">
        <v>6368</v>
      </c>
      <c r="AE534">
        <v>484</v>
      </c>
      <c r="AF534">
        <v>2592</v>
      </c>
      <c r="AG534">
        <v>1656</v>
      </c>
      <c r="AH534">
        <v>936</v>
      </c>
      <c r="AI534">
        <v>137884</v>
      </c>
      <c r="AJ534">
        <v>15618</v>
      </c>
      <c r="AK534">
        <v>122266</v>
      </c>
      <c r="AL534">
        <v>70014</v>
      </c>
      <c r="AM534">
        <v>33494</v>
      </c>
      <c r="AN534">
        <v>36520</v>
      </c>
      <c r="AO534">
        <v>2782</v>
      </c>
      <c r="AP534">
        <v>2384</v>
      </c>
      <c r="AQ534">
        <v>398</v>
      </c>
      <c r="AR534">
        <v>33812</v>
      </c>
      <c r="AS534">
        <v>28594</v>
      </c>
      <c r="AT534">
        <v>5218</v>
      </c>
      <c r="AU534">
        <v>348</v>
      </c>
      <c r="AV534">
        <v>332</v>
      </c>
      <c r="AW534">
        <v>16</v>
      </c>
      <c r="AX534">
        <v>49502</v>
      </c>
      <c r="AY534">
        <v>45440</v>
      </c>
      <c r="AZ534">
        <v>4062</v>
      </c>
      <c r="BA534">
        <v>26490</v>
      </c>
      <c r="BB534">
        <v>25836</v>
      </c>
      <c r="BC534">
        <v>654</v>
      </c>
      <c r="BD534">
        <v>7412</v>
      </c>
      <c r="BE534">
        <v>6128</v>
      </c>
      <c r="BF534">
        <v>1284</v>
      </c>
      <c r="BG534">
        <v>116</v>
      </c>
      <c r="BH534">
        <v>110</v>
      </c>
      <c r="BI534">
        <v>6</v>
      </c>
      <c r="BJ534">
        <v>5298</v>
      </c>
      <c r="BK534">
        <v>4710</v>
      </c>
      <c r="BL534">
        <v>588</v>
      </c>
      <c r="BM534">
        <v>7648</v>
      </c>
      <c r="BN534">
        <v>7184</v>
      </c>
      <c r="BO534">
        <v>464</v>
      </c>
      <c r="BP534">
        <v>23000</v>
      </c>
      <c r="BQ534">
        <v>20002</v>
      </c>
      <c r="BR534">
        <v>2998</v>
      </c>
      <c r="BS534">
        <v>29678</v>
      </c>
      <c r="BT534">
        <v>16796</v>
      </c>
      <c r="BU534">
        <v>12882</v>
      </c>
      <c r="BV534">
        <v>10786</v>
      </c>
      <c r="BW534">
        <v>4958</v>
      </c>
      <c r="BX534">
        <v>5828</v>
      </c>
      <c r="BY534">
        <v>42820</v>
      </c>
      <c r="BZ534">
        <v>27584</v>
      </c>
      <c r="CA534">
        <v>15236</v>
      </c>
      <c r="CB534" t="str">
        <f t="shared" si="641"/>
        <v>AgriculturalLabourersTotal</v>
      </c>
      <c r="CC534" t="str">
        <f t="shared" si="642"/>
        <v>AgriculturalLabourersMale</v>
      </c>
      <c r="CD534" t="str">
        <f t="shared" si="643"/>
        <v>AgriculturalLabourersFemale</v>
      </c>
      <c r="CE534">
        <f t="shared" si="583"/>
        <v>25.346815550981887</v>
      </c>
      <c r="CF534">
        <f t="shared" si="584"/>
        <v>63.559249165386248</v>
      </c>
      <c r="CG534">
        <f t="shared" si="585"/>
        <v>36.440750834613759</v>
      </c>
      <c r="CH534">
        <f t="shared" si="586"/>
        <v>31.345397966106837</v>
      </c>
      <c r="CI534">
        <f t="shared" si="587"/>
        <v>52.274383073402397</v>
      </c>
      <c r="CJ534">
        <f t="shared" si="588"/>
        <v>47.725616926597603</v>
      </c>
      <c r="CK534">
        <f t="shared" si="589"/>
        <v>0.64928419544477678</v>
      </c>
      <c r="CL534">
        <f t="shared" si="590"/>
        <v>92.936368943374191</v>
      </c>
      <c r="CM534">
        <f t="shared" si="591"/>
        <v>7.0636310566258018</v>
      </c>
      <c r="CN534">
        <f t="shared" si="592"/>
        <v>0.24561363610520454</v>
      </c>
      <c r="CO534">
        <f t="shared" si="593"/>
        <v>63.888888888888886</v>
      </c>
      <c r="CP534">
        <f t="shared" si="644"/>
        <v>36.111111111111107</v>
      </c>
      <c r="CQ534">
        <f t="shared" si="594"/>
        <v>13.065659953985346</v>
      </c>
      <c r="CR534">
        <f t="shared" si="595"/>
        <v>11.326912477154711</v>
      </c>
      <c r="CS534">
        <f t="shared" si="596"/>
        <v>88.673087522845293</v>
      </c>
      <c r="CT534">
        <f t="shared" si="597"/>
        <v>6.6344109252584067</v>
      </c>
      <c r="CU534">
        <f t="shared" si="598"/>
        <v>47.839003627845862</v>
      </c>
      <c r="CV534">
        <f t="shared" si="599"/>
        <v>52.160996372154145</v>
      </c>
      <c r="CW534">
        <f t="shared" si="600"/>
        <v>0.26361772208513851</v>
      </c>
      <c r="CX534">
        <f t="shared" si="601"/>
        <v>85.693745506829629</v>
      </c>
      <c r="CY534">
        <f t="shared" si="602"/>
        <v>14.306254493170382</v>
      </c>
      <c r="CZ534">
        <f t="shared" si="603"/>
        <v>3.2039692376501443</v>
      </c>
      <c r="DA534">
        <f t="shared" si="604"/>
        <v>84.56760913285224</v>
      </c>
      <c r="DB534">
        <f t="shared" si="605"/>
        <v>15.432390867147758</v>
      </c>
      <c r="DC534">
        <f t="shared" si="606"/>
        <v>3.2975904847458014E-2</v>
      </c>
      <c r="DD534">
        <f t="shared" si="607"/>
        <v>95.402298850574709</v>
      </c>
      <c r="DE534">
        <f t="shared" si="645"/>
        <v>4.5977011494252871</v>
      </c>
      <c r="DF534">
        <f t="shared" si="608"/>
        <v>4.6907277062036394</v>
      </c>
      <c r="DG534">
        <f t="shared" si="609"/>
        <v>91.794270938547939</v>
      </c>
      <c r="DH534">
        <f t="shared" si="610"/>
        <v>8.2057290614520628</v>
      </c>
      <c r="DI534">
        <f t="shared" si="611"/>
        <v>2.5101486189918467</v>
      </c>
      <c r="DJ534">
        <f t="shared" si="612"/>
        <v>97.531143827859566</v>
      </c>
      <c r="DK534">
        <f t="shared" si="613"/>
        <v>2.4688561721404301</v>
      </c>
      <c r="DL534">
        <f t="shared" si="614"/>
        <v>0.70234886991195056</v>
      </c>
      <c r="DM534">
        <f t="shared" si="615"/>
        <v>82.676740420939026</v>
      </c>
      <c r="DN534">
        <f t="shared" si="616"/>
        <v>17.323259579060981</v>
      </c>
      <c r="DO534">
        <f t="shared" si="617"/>
        <v>1.0991968282486005E-2</v>
      </c>
      <c r="DP534">
        <f t="shared" si="618"/>
        <v>94.827586206896555</v>
      </c>
      <c r="DQ534">
        <f t="shared" si="619"/>
        <v>5.1724137931034484</v>
      </c>
      <c r="DR534">
        <f t="shared" si="620"/>
        <v>0.50202972379836941</v>
      </c>
      <c r="DS534">
        <f t="shared" si="621"/>
        <v>88.901472253680637</v>
      </c>
      <c r="DT534">
        <f t="shared" si="622"/>
        <v>11.098527746319366</v>
      </c>
      <c r="DU534">
        <f t="shared" si="623"/>
        <v>0.72471183986597387</v>
      </c>
      <c r="DV534">
        <f t="shared" si="624"/>
        <v>93.93305439330544</v>
      </c>
      <c r="DW534">
        <f t="shared" si="625"/>
        <v>6.0669456066945608</v>
      </c>
      <c r="DX534">
        <f t="shared" si="626"/>
        <v>2.1794419870446387</v>
      </c>
      <c r="DY534">
        <f t="shared" si="627"/>
        <v>86.96521739130435</v>
      </c>
      <c r="DZ534">
        <f t="shared" si="628"/>
        <v>13.034782608695652</v>
      </c>
      <c r="EA534">
        <f t="shared" si="629"/>
        <v>2.8122382300656867</v>
      </c>
      <c r="EB534">
        <f t="shared" si="630"/>
        <v>56.594110115236873</v>
      </c>
      <c r="EC534">
        <f t="shared" si="631"/>
        <v>43.405889884763127</v>
      </c>
      <c r="ED534">
        <f t="shared" si="632"/>
        <v>1.0220635335766728</v>
      </c>
      <c r="EE534">
        <f t="shared" si="633"/>
        <v>45.966994251807897</v>
      </c>
      <c r="EF534">
        <f t="shared" si="634"/>
        <v>54.033005748192096</v>
      </c>
      <c r="EG534">
        <f t="shared" si="635"/>
        <v>4.0575524297935406</v>
      </c>
      <c r="EH534">
        <f t="shared" si="636"/>
        <v>64.418496029892566</v>
      </c>
      <c r="EI534">
        <f t="shared" si="637"/>
        <v>35.581503970107427</v>
      </c>
    </row>
    <row r="535" spans="1:139" x14ac:dyDescent="0.25">
      <c r="A535" t="s">
        <v>1770</v>
      </c>
      <c r="B535">
        <v>534</v>
      </c>
      <c r="C535" t="s">
        <v>591</v>
      </c>
      <c r="E535">
        <v>3776269</v>
      </c>
      <c r="F535">
        <v>1880800</v>
      </c>
      <c r="G535">
        <v>1895469</v>
      </c>
      <c r="H535">
        <v>1589732</v>
      </c>
      <c r="I535">
        <v>935269</v>
      </c>
      <c r="J535">
        <v>654463</v>
      </c>
      <c r="K535">
        <f t="shared" si="574"/>
        <v>42.09795435653551</v>
      </c>
      <c r="L535">
        <f t="shared" si="575"/>
        <v>49.727190557209703</v>
      </c>
      <c r="M535">
        <f t="shared" si="576"/>
        <v>34.527760675590052</v>
      </c>
      <c r="N535">
        <f t="shared" si="638"/>
        <v>58.831866000055356</v>
      </c>
      <c r="O535">
        <f t="shared" si="639"/>
        <v>41.168133999944644</v>
      </c>
      <c r="P535">
        <f t="shared" si="577"/>
        <v>59.096250185565864</v>
      </c>
      <c r="Q535">
        <f t="shared" si="578"/>
        <v>17.451809487385294</v>
      </c>
      <c r="R535">
        <f t="shared" si="579"/>
        <v>4.5459863675135175</v>
      </c>
      <c r="S535">
        <f t="shared" si="640"/>
        <v>3.8483845075773777</v>
      </c>
      <c r="T535">
        <f t="shared" si="580"/>
        <v>15.05756945195794</v>
      </c>
      <c r="U535">
        <f t="shared" si="581"/>
        <v>40.903749814434128</v>
      </c>
      <c r="V535">
        <f t="shared" si="582"/>
        <v>65025999.999999993</v>
      </c>
      <c r="W535">
        <v>344598</v>
      </c>
      <c r="X535">
        <v>219424</v>
      </c>
      <c r="Y535">
        <v>125174</v>
      </c>
      <c r="Z535">
        <v>584654</v>
      </c>
      <c r="AA535">
        <v>281962</v>
      </c>
      <c r="AB535">
        <v>302692</v>
      </c>
      <c r="AC535">
        <v>10220</v>
      </c>
      <c r="AD535">
        <v>9479</v>
      </c>
      <c r="AE535">
        <v>741</v>
      </c>
      <c r="AF535">
        <v>28204</v>
      </c>
      <c r="AG535">
        <v>25274</v>
      </c>
      <c r="AH535">
        <v>2930</v>
      </c>
      <c r="AI535">
        <v>131740</v>
      </c>
      <c r="AJ535">
        <v>32327</v>
      </c>
      <c r="AK535">
        <v>99413</v>
      </c>
      <c r="AL535">
        <v>117493</v>
      </c>
      <c r="AM535">
        <v>70726</v>
      </c>
      <c r="AN535">
        <v>46767</v>
      </c>
      <c r="AO535">
        <v>9275</v>
      </c>
      <c r="AP535">
        <v>8014</v>
      </c>
      <c r="AQ535">
        <v>1261</v>
      </c>
      <c r="AR535">
        <v>61179</v>
      </c>
      <c r="AS535">
        <v>49325</v>
      </c>
      <c r="AT535">
        <v>11854</v>
      </c>
      <c r="AU535">
        <v>382</v>
      </c>
      <c r="AV535">
        <v>374</v>
      </c>
      <c r="AW535">
        <v>8</v>
      </c>
      <c r="AX535">
        <v>71887</v>
      </c>
      <c r="AY535">
        <v>63139</v>
      </c>
      <c r="AZ535">
        <v>8748</v>
      </c>
      <c r="BA535">
        <v>43398</v>
      </c>
      <c r="BB535">
        <v>42522</v>
      </c>
      <c r="BC535">
        <v>876</v>
      </c>
      <c r="BD535">
        <v>8608</v>
      </c>
      <c r="BE535">
        <v>6961</v>
      </c>
      <c r="BF535">
        <v>1647</v>
      </c>
      <c r="BG535">
        <v>126</v>
      </c>
      <c r="BH535">
        <v>124</v>
      </c>
      <c r="BI535">
        <v>2</v>
      </c>
      <c r="BJ535">
        <v>8622</v>
      </c>
      <c r="BK535">
        <v>7638</v>
      </c>
      <c r="BL535">
        <v>984</v>
      </c>
      <c r="BM535">
        <v>12998</v>
      </c>
      <c r="BN535">
        <v>12200</v>
      </c>
      <c r="BO535">
        <v>798</v>
      </c>
      <c r="BP535">
        <v>30167</v>
      </c>
      <c r="BQ535">
        <v>26483</v>
      </c>
      <c r="BR535">
        <v>3684</v>
      </c>
      <c r="BS535">
        <v>49457</v>
      </c>
      <c r="BT535">
        <v>29934</v>
      </c>
      <c r="BU535">
        <v>19523</v>
      </c>
      <c r="BV535">
        <v>12492</v>
      </c>
      <c r="BW535">
        <v>6167</v>
      </c>
      <c r="BX535">
        <v>6325</v>
      </c>
      <c r="BY535">
        <v>64232</v>
      </c>
      <c r="BZ535">
        <v>43196</v>
      </c>
      <c r="CA535">
        <v>21036</v>
      </c>
      <c r="CB535" t="str">
        <f t="shared" si="641"/>
        <v>AgriculturalLabourersTotal</v>
      </c>
      <c r="CC535" t="str">
        <f t="shared" si="642"/>
        <v>AgriculturalLabourersMale</v>
      </c>
      <c r="CD535" t="str">
        <f t="shared" si="643"/>
        <v>AgriculturalLabourersFemale</v>
      </c>
      <c r="CE535">
        <f t="shared" si="583"/>
        <v>21.676483835011183</v>
      </c>
      <c r="CF535">
        <f t="shared" si="584"/>
        <v>63.675355051393211</v>
      </c>
      <c r="CG535">
        <f t="shared" si="585"/>
        <v>36.324644948606782</v>
      </c>
      <c r="CH535">
        <f t="shared" si="586"/>
        <v>36.776890696041846</v>
      </c>
      <c r="CI535">
        <f t="shared" si="587"/>
        <v>48.227156574657833</v>
      </c>
      <c r="CJ535">
        <f t="shared" si="588"/>
        <v>51.77284342534216</v>
      </c>
      <c r="CK535">
        <f t="shared" si="589"/>
        <v>0.64287565451283613</v>
      </c>
      <c r="CL535">
        <f t="shared" si="590"/>
        <v>92.7495107632094</v>
      </c>
      <c r="CM535">
        <f t="shared" si="591"/>
        <v>7.2504892367906066</v>
      </c>
      <c r="CN535">
        <f t="shared" si="592"/>
        <v>1.7741355146653652</v>
      </c>
      <c r="CO535">
        <f t="shared" si="593"/>
        <v>89.611402637923703</v>
      </c>
      <c r="CP535">
        <f t="shared" si="644"/>
        <v>10.388597362076302</v>
      </c>
      <c r="CQ535">
        <f t="shared" si="594"/>
        <v>8.286931382144914</v>
      </c>
      <c r="CR535">
        <f t="shared" si="595"/>
        <v>24.538484894489144</v>
      </c>
      <c r="CS535">
        <f t="shared" si="596"/>
        <v>75.461515105510856</v>
      </c>
      <c r="CT535">
        <f t="shared" si="597"/>
        <v>7.390742590575015</v>
      </c>
      <c r="CU535">
        <f t="shared" si="598"/>
        <v>60.195926565837965</v>
      </c>
      <c r="CV535">
        <f t="shared" si="599"/>
        <v>39.804073434162035</v>
      </c>
      <c r="CW535">
        <f t="shared" si="600"/>
        <v>0.5834316727599369</v>
      </c>
      <c r="CX535">
        <f t="shared" si="601"/>
        <v>86.404312668463618</v>
      </c>
      <c r="CY535">
        <f t="shared" si="602"/>
        <v>13.595687331536388</v>
      </c>
      <c r="CZ535">
        <f t="shared" si="603"/>
        <v>3.8483845075773777</v>
      </c>
      <c r="DA535">
        <f t="shared" si="604"/>
        <v>80.624070350937416</v>
      </c>
      <c r="DB535">
        <f t="shared" si="605"/>
        <v>19.375929649062588</v>
      </c>
      <c r="DC535">
        <f t="shared" si="606"/>
        <v>2.4029207438738102E-2</v>
      </c>
      <c r="DD535">
        <f t="shared" si="607"/>
        <v>97.905759162303667</v>
      </c>
      <c r="DE535">
        <f t="shared" si="645"/>
        <v>2.0942408376963351</v>
      </c>
      <c r="DF535">
        <f t="shared" si="608"/>
        <v>4.5219571600747797</v>
      </c>
      <c r="DG535">
        <f t="shared" si="609"/>
        <v>87.830901275613115</v>
      </c>
      <c r="DH535">
        <f t="shared" si="610"/>
        <v>12.169098724386886</v>
      </c>
      <c r="DI535">
        <f t="shared" si="611"/>
        <v>2.7298940953569533</v>
      </c>
      <c r="DJ535">
        <f t="shared" si="612"/>
        <v>97.981473800635982</v>
      </c>
      <c r="DK535">
        <f t="shared" si="613"/>
        <v>2.0185261993640258</v>
      </c>
      <c r="DL535">
        <f t="shared" si="614"/>
        <v>0.54147491526873714</v>
      </c>
      <c r="DM535">
        <f t="shared" si="615"/>
        <v>80.866635687732341</v>
      </c>
      <c r="DN535">
        <f t="shared" si="616"/>
        <v>19.133364312267659</v>
      </c>
      <c r="DO535">
        <f t="shared" si="617"/>
        <v>7.9258642337198988E-3</v>
      </c>
      <c r="DP535">
        <f t="shared" si="618"/>
        <v>98.412698412698404</v>
      </c>
      <c r="DQ535">
        <f t="shared" si="619"/>
        <v>1.5873015873015872</v>
      </c>
      <c r="DR535">
        <f t="shared" si="620"/>
        <v>0.54235556685026154</v>
      </c>
      <c r="DS535">
        <f t="shared" si="621"/>
        <v>88.587334725121778</v>
      </c>
      <c r="DT535">
        <f t="shared" si="622"/>
        <v>11.412665274878218</v>
      </c>
      <c r="DU535">
        <f t="shared" si="623"/>
        <v>0.81762208976104145</v>
      </c>
      <c r="DV535">
        <f t="shared" si="624"/>
        <v>93.860593937528847</v>
      </c>
      <c r="DW535">
        <f t="shared" si="625"/>
        <v>6.1394060624711493</v>
      </c>
      <c r="DX535">
        <f t="shared" si="626"/>
        <v>1.8976154471319693</v>
      </c>
      <c r="DY535">
        <f t="shared" si="627"/>
        <v>87.787980243312219</v>
      </c>
      <c r="DZ535">
        <f t="shared" si="628"/>
        <v>12.212019756687772</v>
      </c>
      <c r="EA535">
        <f t="shared" si="629"/>
        <v>3.1110275191038492</v>
      </c>
      <c r="EB535">
        <f t="shared" si="630"/>
        <v>60.525304810239199</v>
      </c>
      <c r="EC535">
        <f t="shared" si="631"/>
        <v>39.474695189760801</v>
      </c>
      <c r="ED535">
        <f t="shared" si="632"/>
        <v>0.78579282545737272</v>
      </c>
      <c r="EE535">
        <f t="shared" si="633"/>
        <v>49.367595260967015</v>
      </c>
      <c r="EF535">
        <f t="shared" si="634"/>
        <v>50.632404739032978</v>
      </c>
      <c r="EG535">
        <f t="shared" si="635"/>
        <v>4.040429456034099</v>
      </c>
      <c r="EH535">
        <f t="shared" si="636"/>
        <v>67.249968862872095</v>
      </c>
      <c r="EI535">
        <f t="shared" si="637"/>
        <v>32.750031137127912</v>
      </c>
    </row>
    <row r="536" spans="1:139" x14ac:dyDescent="0.25">
      <c r="A536" t="s">
        <v>1772</v>
      </c>
      <c r="B536">
        <v>535</v>
      </c>
      <c r="C536" t="s">
        <v>592</v>
      </c>
      <c r="E536">
        <v>3033288</v>
      </c>
      <c r="F536">
        <v>1523030</v>
      </c>
      <c r="G536">
        <v>1510258</v>
      </c>
      <c r="H536">
        <v>1194445</v>
      </c>
      <c r="I536">
        <v>726672</v>
      </c>
      <c r="J536">
        <v>467773</v>
      </c>
      <c r="K536">
        <f t="shared" si="574"/>
        <v>39.377896197129978</v>
      </c>
      <c r="L536">
        <f t="shared" si="575"/>
        <v>47.712257801881776</v>
      </c>
      <c r="M536">
        <f t="shared" si="576"/>
        <v>30.97305228643053</v>
      </c>
      <c r="N536">
        <f t="shared" si="638"/>
        <v>60.83762751738255</v>
      </c>
      <c r="O536">
        <f t="shared" si="639"/>
        <v>39.16237248261745</v>
      </c>
      <c r="P536">
        <f t="shared" si="577"/>
        <v>64.084407402601215</v>
      </c>
      <c r="Q536">
        <f t="shared" si="578"/>
        <v>12.929687009447903</v>
      </c>
      <c r="R536">
        <f t="shared" si="579"/>
        <v>4.192909677716429</v>
      </c>
      <c r="S536">
        <f t="shared" si="640"/>
        <v>3.6758494530932779</v>
      </c>
      <c r="T536">
        <f t="shared" si="580"/>
        <v>15.117146457141185</v>
      </c>
      <c r="U536">
        <f t="shared" si="581"/>
        <v>35.915592597398799</v>
      </c>
      <c r="V536">
        <f t="shared" si="582"/>
        <v>42899200.000000007</v>
      </c>
      <c r="W536">
        <v>337942</v>
      </c>
      <c r="X536">
        <v>215952</v>
      </c>
      <c r="Y536">
        <v>121990</v>
      </c>
      <c r="Z536">
        <v>420719</v>
      </c>
      <c r="AA536">
        <v>196942</v>
      </c>
      <c r="AB536">
        <v>223777</v>
      </c>
      <c r="AC536">
        <v>6792</v>
      </c>
      <c r="AD536">
        <v>5760</v>
      </c>
      <c r="AE536">
        <v>1032</v>
      </c>
      <c r="AF536">
        <v>4328</v>
      </c>
      <c r="AG536">
        <v>3036</v>
      </c>
      <c r="AH536">
        <v>1292</v>
      </c>
      <c r="AI536">
        <v>43618</v>
      </c>
      <c r="AJ536">
        <v>11512</v>
      </c>
      <c r="AK536">
        <v>32106</v>
      </c>
      <c r="AL536">
        <v>106492</v>
      </c>
      <c r="AM536">
        <v>79820</v>
      </c>
      <c r="AN536">
        <v>26672</v>
      </c>
      <c r="AO536">
        <v>4160</v>
      </c>
      <c r="AP536">
        <v>3532</v>
      </c>
      <c r="AQ536">
        <v>628</v>
      </c>
      <c r="AR536">
        <v>43906</v>
      </c>
      <c r="AS536">
        <v>35314</v>
      </c>
      <c r="AT536">
        <v>8592</v>
      </c>
      <c r="AU536">
        <v>394</v>
      </c>
      <c r="AV536">
        <v>380</v>
      </c>
      <c r="AW536">
        <v>14</v>
      </c>
      <c r="AX536">
        <v>49688</v>
      </c>
      <c r="AY536">
        <v>44232</v>
      </c>
      <c r="AZ536">
        <v>5456</v>
      </c>
      <c r="BA536">
        <v>34546</v>
      </c>
      <c r="BB536">
        <v>33824</v>
      </c>
      <c r="BC536">
        <v>722</v>
      </c>
      <c r="BD536">
        <v>7894</v>
      </c>
      <c r="BE536">
        <v>6382</v>
      </c>
      <c r="BF536">
        <v>1512</v>
      </c>
      <c r="BG536">
        <v>178</v>
      </c>
      <c r="BH536">
        <v>150</v>
      </c>
      <c r="BI536">
        <v>28</v>
      </c>
      <c r="BJ536">
        <v>8358</v>
      </c>
      <c r="BK536">
        <v>7012</v>
      </c>
      <c r="BL536">
        <v>1346</v>
      </c>
      <c r="BM536">
        <v>9542</v>
      </c>
      <c r="BN536">
        <v>8726</v>
      </c>
      <c r="BO536">
        <v>816</v>
      </c>
      <c r="BP536">
        <v>25804</v>
      </c>
      <c r="BQ536">
        <v>22494</v>
      </c>
      <c r="BR536">
        <v>3310</v>
      </c>
      <c r="BS536">
        <v>34826</v>
      </c>
      <c r="BT536">
        <v>18556</v>
      </c>
      <c r="BU536">
        <v>16270</v>
      </c>
      <c r="BV536">
        <v>8236</v>
      </c>
      <c r="BW536">
        <v>4058</v>
      </c>
      <c r="BX536">
        <v>4178</v>
      </c>
      <c r="BY536">
        <v>47022</v>
      </c>
      <c r="BZ536">
        <v>28990</v>
      </c>
      <c r="CA536">
        <v>18032</v>
      </c>
      <c r="CB536" t="str">
        <f t="shared" si="641"/>
        <v>AgriculturalLabourersTotal</v>
      </c>
      <c r="CC536" t="str">
        <f t="shared" si="642"/>
        <v>CultivatorsMale</v>
      </c>
      <c r="CD536" t="str">
        <f t="shared" si="643"/>
        <v>AgriculturalLabourersFemale</v>
      </c>
      <c r="CE536">
        <f t="shared" si="583"/>
        <v>28.292805445206771</v>
      </c>
      <c r="CF536">
        <f t="shared" si="584"/>
        <v>63.902089707701329</v>
      </c>
      <c r="CG536">
        <f t="shared" si="585"/>
        <v>36.097910292298678</v>
      </c>
      <c r="CH536">
        <f t="shared" si="586"/>
        <v>35.222969663735036</v>
      </c>
      <c r="CI536">
        <f t="shared" si="587"/>
        <v>46.810816720899226</v>
      </c>
      <c r="CJ536">
        <f t="shared" si="588"/>
        <v>53.189183279100781</v>
      </c>
      <c r="CK536">
        <f t="shared" si="589"/>
        <v>0.56863229365939827</v>
      </c>
      <c r="CL536">
        <f t="shared" si="590"/>
        <v>84.805653710247356</v>
      </c>
      <c r="CM536">
        <f t="shared" si="591"/>
        <v>15.19434628975265</v>
      </c>
      <c r="CN536">
        <f t="shared" si="592"/>
        <v>0.36234401751441042</v>
      </c>
      <c r="CO536">
        <f t="shared" si="593"/>
        <v>70.147874306839185</v>
      </c>
      <c r="CP536">
        <f t="shared" si="644"/>
        <v>29.852125693160815</v>
      </c>
      <c r="CQ536">
        <f t="shared" si="594"/>
        <v>3.651737836401006</v>
      </c>
      <c r="CR536">
        <f t="shared" si="595"/>
        <v>26.392773625567429</v>
      </c>
      <c r="CS536">
        <f t="shared" si="596"/>
        <v>73.607226374432571</v>
      </c>
      <c r="CT536">
        <f t="shared" si="597"/>
        <v>8.9156051555324858</v>
      </c>
      <c r="CU536">
        <f t="shared" si="598"/>
        <v>74.953987153964619</v>
      </c>
      <c r="CV536">
        <f t="shared" si="599"/>
        <v>25.046012846035381</v>
      </c>
      <c r="CW536">
        <f t="shared" si="600"/>
        <v>0.34827890777725218</v>
      </c>
      <c r="CX536">
        <f t="shared" si="601"/>
        <v>84.903846153846146</v>
      </c>
      <c r="CY536">
        <f t="shared" si="602"/>
        <v>15.096153846153845</v>
      </c>
      <c r="CZ536">
        <f t="shared" si="603"/>
        <v>3.6758494530932779</v>
      </c>
      <c r="DA536">
        <f t="shared" si="604"/>
        <v>80.430920603106642</v>
      </c>
      <c r="DB536">
        <f t="shared" si="605"/>
        <v>19.569079396893365</v>
      </c>
      <c r="DC536">
        <f t="shared" si="606"/>
        <v>3.2986031169287826E-2</v>
      </c>
      <c r="DD536">
        <f t="shared" si="607"/>
        <v>96.44670050761421</v>
      </c>
      <c r="DE536">
        <f t="shared" si="645"/>
        <v>3.5532994923857872</v>
      </c>
      <c r="DF536">
        <f t="shared" si="608"/>
        <v>4.1599236465471412</v>
      </c>
      <c r="DG536">
        <f t="shared" si="609"/>
        <v>89.019481564965389</v>
      </c>
      <c r="DH536">
        <f t="shared" si="610"/>
        <v>10.980518435034616</v>
      </c>
      <c r="DI536">
        <f t="shared" si="611"/>
        <v>2.8922219105944604</v>
      </c>
      <c r="DJ536">
        <f t="shared" si="612"/>
        <v>97.910032999478958</v>
      </c>
      <c r="DK536">
        <f t="shared" si="613"/>
        <v>2.0899670005210447</v>
      </c>
      <c r="DL536">
        <f t="shared" si="614"/>
        <v>0.66089271586385312</v>
      </c>
      <c r="DM536">
        <f t="shared" si="615"/>
        <v>80.846212313149223</v>
      </c>
      <c r="DN536">
        <f t="shared" si="616"/>
        <v>19.153787686850773</v>
      </c>
      <c r="DO536">
        <f t="shared" si="617"/>
        <v>1.4902318650084349E-2</v>
      </c>
      <c r="DP536">
        <f t="shared" si="618"/>
        <v>84.269662921348313</v>
      </c>
      <c r="DQ536">
        <f t="shared" si="619"/>
        <v>15.730337078651685</v>
      </c>
      <c r="DR536">
        <f t="shared" si="620"/>
        <v>0.69973920942362344</v>
      </c>
      <c r="DS536">
        <f t="shared" si="621"/>
        <v>83.895668820291931</v>
      </c>
      <c r="DT536">
        <f t="shared" si="622"/>
        <v>16.104331179708065</v>
      </c>
      <c r="DU536">
        <f t="shared" si="623"/>
        <v>0.79886474471407221</v>
      </c>
      <c r="DV536">
        <f t="shared" si="624"/>
        <v>91.448333682666103</v>
      </c>
      <c r="DW536">
        <f t="shared" si="625"/>
        <v>8.5516663173338916</v>
      </c>
      <c r="DX536">
        <f t="shared" si="626"/>
        <v>2.160333878914475</v>
      </c>
      <c r="DY536">
        <f t="shared" si="627"/>
        <v>87.172531390482106</v>
      </c>
      <c r="DZ536">
        <f t="shared" si="628"/>
        <v>12.827468609517902</v>
      </c>
      <c r="EA536">
        <f t="shared" si="629"/>
        <v>2.9156637601563906</v>
      </c>
      <c r="EB536">
        <f t="shared" si="630"/>
        <v>53.282030666743239</v>
      </c>
      <c r="EC536">
        <f t="shared" si="631"/>
        <v>46.717969333256768</v>
      </c>
      <c r="ED536">
        <f t="shared" si="632"/>
        <v>0.68952526068592523</v>
      </c>
      <c r="EE536">
        <f t="shared" si="633"/>
        <v>49.271491015055851</v>
      </c>
      <c r="EF536">
        <f t="shared" si="634"/>
        <v>50.728508984944142</v>
      </c>
      <c r="EG536">
        <f t="shared" si="635"/>
        <v>3.9367237503610464</v>
      </c>
      <c r="EH536">
        <f t="shared" si="636"/>
        <v>61.651992684275449</v>
      </c>
      <c r="EI536">
        <f t="shared" si="637"/>
        <v>38.348007315724551</v>
      </c>
    </row>
    <row r="537" spans="1:139" x14ac:dyDescent="0.25">
      <c r="A537" t="s">
        <v>1774</v>
      </c>
      <c r="B537">
        <v>536</v>
      </c>
      <c r="C537" t="s">
        <v>593</v>
      </c>
      <c r="E537">
        <v>3943323</v>
      </c>
      <c r="F537">
        <v>2018575</v>
      </c>
      <c r="G537">
        <v>1924748</v>
      </c>
      <c r="H537">
        <v>1096269</v>
      </c>
      <c r="I537">
        <v>861211</v>
      </c>
      <c r="J537">
        <v>235058</v>
      </c>
      <c r="K537">
        <f t="shared" si="574"/>
        <v>27.800639207084988</v>
      </c>
      <c r="L537">
        <f t="shared" si="575"/>
        <v>42.664305264852679</v>
      </c>
      <c r="M537">
        <f t="shared" si="576"/>
        <v>12.212403909498802</v>
      </c>
      <c r="N537">
        <f t="shared" si="638"/>
        <v>78.558364780906871</v>
      </c>
      <c r="O537">
        <f t="shared" si="639"/>
        <v>21.441635219093126</v>
      </c>
      <c r="P537">
        <f t="shared" si="577"/>
        <v>2.9626852533456667</v>
      </c>
      <c r="Q537">
        <f t="shared" si="578"/>
        <v>9.6933325670980377</v>
      </c>
      <c r="R537">
        <f t="shared" si="579"/>
        <v>18.124474923581712</v>
      </c>
      <c r="S537">
        <f t="shared" si="640"/>
        <v>11.053947525652919</v>
      </c>
      <c r="T537">
        <f t="shared" si="580"/>
        <v>58.165559730321668</v>
      </c>
      <c r="U537">
        <f t="shared" si="581"/>
        <v>97.037314746654346</v>
      </c>
      <c r="V537">
        <f t="shared" si="582"/>
        <v>106379000.00000001</v>
      </c>
      <c r="W537">
        <v>14693</v>
      </c>
      <c r="X537">
        <v>9034</v>
      </c>
      <c r="Y537">
        <v>5659</v>
      </c>
      <c r="Z537">
        <v>16751</v>
      </c>
      <c r="AA537">
        <v>10946</v>
      </c>
      <c r="AB537">
        <v>5805</v>
      </c>
      <c r="AC537">
        <v>1035</v>
      </c>
      <c r="AD537">
        <v>925</v>
      </c>
      <c r="AE537">
        <v>110</v>
      </c>
      <c r="AF537">
        <v>778</v>
      </c>
      <c r="AG537">
        <v>721</v>
      </c>
      <c r="AH537">
        <v>57</v>
      </c>
      <c r="AI537">
        <v>16570</v>
      </c>
      <c r="AJ537">
        <v>13245</v>
      </c>
      <c r="AK537">
        <v>3325</v>
      </c>
      <c r="AL537">
        <v>88917</v>
      </c>
      <c r="AM537">
        <v>77081</v>
      </c>
      <c r="AN537">
        <v>11836</v>
      </c>
      <c r="AO537">
        <v>7749</v>
      </c>
      <c r="AP537">
        <v>5235</v>
      </c>
      <c r="AQ537">
        <v>2514</v>
      </c>
      <c r="AR537">
        <v>121181</v>
      </c>
      <c r="AS537">
        <v>103359</v>
      </c>
      <c r="AT537">
        <v>17822</v>
      </c>
      <c r="AU537">
        <v>652</v>
      </c>
      <c r="AV537">
        <v>597</v>
      </c>
      <c r="AW537">
        <v>55</v>
      </c>
      <c r="AX537">
        <v>198041</v>
      </c>
      <c r="AY537">
        <v>183194</v>
      </c>
      <c r="AZ537">
        <v>14847</v>
      </c>
      <c r="BA537">
        <v>79154</v>
      </c>
      <c r="BB537">
        <v>75569</v>
      </c>
      <c r="BC537">
        <v>3585</v>
      </c>
      <c r="BD537">
        <v>19713</v>
      </c>
      <c r="BE537">
        <v>17578</v>
      </c>
      <c r="BF537">
        <v>2135</v>
      </c>
      <c r="BG537">
        <v>807</v>
      </c>
      <c r="BH537">
        <v>682</v>
      </c>
      <c r="BI537">
        <v>125</v>
      </c>
      <c r="BJ537">
        <v>56846</v>
      </c>
      <c r="BK537">
        <v>45430</v>
      </c>
      <c r="BL537">
        <v>11416</v>
      </c>
      <c r="BM537">
        <v>50976</v>
      </c>
      <c r="BN537">
        <v>42758</v>
      </c>
      <c r="BO537">
        <v>8218</v>
      </c>
      <c r="BP537">
        <v>165351</v>
      </c>
      <c r="BQ537">
        <v>144438</v>
      </c>
      <c r="BR537">
        <v>20913</v>
      </c>
      <c r="BS537">
        <v>62015</v>
      </c>
      <c r="BT537">
        <v>30147</v>
      </c>
      <c r="BU537">
        <v>31868</v>
      </c>
      <c r="BV537">
        <v>14777</v>
      </c>
      <c r="BW537">
        <v>7191</v>
      </c>
      <c r="BX537">
        <v>7586</v>
      </c>
      <c r="BY537">
        <v>180263</v>
      </c>
      <c r="BZ537">
        <v>93081</v>
      </c>
      <c r="CA537">
        <v>87182</v>
      </c>
      <c r="CB537" t="str">
        <f t="shared" si="641"/>
        <v>GNonHHITotal</v>
      </c>
      <c r="CC537" t="str">
        <f t="shared" si="642"/>
        <v>GNonHHIMale</v>
      </c>
      <c r="CD537" t="str">
        <f t="shared" si="643"/>
        <v>RUNonHHIFemale</v>
      </c>
      <c r="CE537">
        <f t="shared" si="583"/>
        <v>1.3402732358572578</v>
      </c>
      <c r="CF537">
        <f t="shared" si="584"/>
        <v>61.485060913360101</v>
      </c>
      <c r="CG537">
        <f t="shared" si="585"/>
        <v>38.514939086639899</v>
      </c>
      <c r="CH537">
        <f t="shared" si="586"/>
        <v>1.5280008829949585</v>
      </c>
      <c r="CI537">
        <f t="shared" si="587"/>
        <v>65.345352516267681</v>
      </c>
      <c r="CJ537">
        <f t="shared" si="588"/>
        <v>34.654647483732312</v>
      </c>
      <c r="CK537">
        <f t="shared" si="589"/>
        <v>9.4411134493450052E-2</v>
      </c>
      <c r="CL537">
        <f t="shared" si="590"/>
        <v>89.371980676328505</v>
      </c>
      <c r="CM537">
        <f t="shared" si="591"/>
        <v>10.628019323671497</v>
      </c>
      <c r="CN537">
        <f t="shared" si="592"/>
        <v>7.096798322309579E-2</v>
      </c>
      <c r="CO537">
        <f t="shared" si="593"/>
        <v>92.673521850899746</v>
      </c>
      <c r="CP537">
        <f t="shared" si="644"/>
        <v>7.3264781491002573</v>
      </c>
      <c r="CQ537">
        <f t="shared" si="594"/>
        <v>1.5114903367695336</v>
      </c>
      <c r="CR537">
        <f t="shared" si="595"/>
        <v>79.933614966807482</v>
      </c>
      <c r="CS537">
        <f t="shared" si="596"/>
        <v>20.066385033192518</v>
      </c>
      <c r="CT537">
        <f t="shared" si="597"/>
        <v>8.1108742471054089</v>
      </c>
      <c r="CU537">
        <f t="shared" si="598"/>
        <v>86.688709695558771</v>
      </c>
      <c r="CV537">
        <f t="shared" si="599"/>
        <v>13.31129030444122</v>
      </c>
      <c r="CW537">
        <f t="shared" si="600"/>
        <v>0.70685205912052607</v>
      </c>
      <c r="CX537">
        <f t="shared" si="601"/>
        <v>67.557104142469996</v>
      </c>
      <c r="CY537">
        <f t="shared" si="602"/>
        <v>32.442895857530004</v>
      </c>
      <c r="CZ537">
        <f t="shared" si="603"/>
        <v>11.053947525652919</v>
      </c>
      <c r="DA537">
        <f t="shared" si="604"/>
        <v>85.293073996748674</v>
      </c>
      <c r="DB537">
        <f t="shared" si="605"/>
        <v>14.706926003251336</v>
      </c>
      <c r="DC537">
        <f t="shared" si="606"/>
        <v>5.9474453806501869E-2</v>
      </c>
      <c r="DD537">
        <f t="shared" si="607"/>
        <v>91.564417177914109</v>
      </c>
      <c r="DE537">
        <f t="shared" si="645"/>
        <v>8.4355828220858893</v>
      </c>
      <c r="DF537">
        <f t="shared" si="608"/>
        <v>18.06500046977521</v>
      </c>
      <c r="DG537">
        <f t="shared" si="609"/>
        <v>92.503067546619135</v>
      </c>
      <c r="DH537">
        <f t="shared" si="610"/>
        <v>7.4969324533808654</v>
      </c>
      <c r="DI537">
        <f t="shared" si="611"/>
        <v>7.2203081542942469</v>
      </c>
      <c r="DJ537">
        <f t="shared" si="612"/>
        <v>95.470854284053871</v>
      </c>
      <c r="DK537">
        <f t="shared" si="613"/>
        <v>4.5291457159461306</v>
      </c>
      <c r="DL537">
        <f t="shared" si="614"/>
        <v>1.7981900427723487</v>
      </c>
      <c r="DM537">
        <f t="shared" si="615"/>
        <v>89.169583523563134</v>
      </c>
      <c r="DN537">
        <f t="shared" si="616"/>
        <v>10.830416476436868</v>
      </c>
      <c r="DO537">
        <f t="shared" si="617"/>
        <v>7.3613319358661056E-2</v>
      </c>
      <c r="DP537">
        <f t="shared" si="618"/>
        <v>84.510532837670382</v>
      </c>
      <c r="DQ537">
        <f t="shared" si="619"/>
        <v>15.489467162329614</v>
      </c>
      <c r="DR537">
        <f t="shared" si="620"/>
        <v>5.1854061366325235</v>
      </c>
      <c r="DS537">
        <f t="shared" si="621"/>
        <v>79.917672307638171</v>
      </c>
      <c r="DT537">
        <f t="shared" si="622"/>
        <v>20.082327692361819</v>
      </c>
      <c r="DU537">
        <f t="shared" si="623"/>
        <v>4.6499536153991405</v>
      </c>
      <c r="DV537">
        <f t="shared" si="624"/>
        <v>83.878688010043945</v>
      </c>
      <c r="DW537">
        <f t="shared" si="625"/>
        <v>16.121311989956059</v>
      </c>
      <c r="DX537">
        <f t="shared" si="626"/>
        <v>15.083068115581122</v>
      </c>
      <c r="DY537">
        <f t="shared" si="627"/>
        <v>87.352359526099022</v>
      </c>
      <c r="DZ537">
        <f t="shared" si="628"/>
        <v>12.647640473900976</v>
      </c>
      <c r="EA537">
        <f t="shared" si="629"/>
        <v>5.6569144981751744</v>
      </c>
      <c r="EB537">
        <f t="shared" si="630"/>
        <v>48.612432476013865</v>
      </c>
      <c r="EC537">
        <f t="shared" si="631"/>
        <v>51.387567523986135</v>
      </c>
      <c r="ED537">
        <f t="shared" si="632"/>
        <v>1.3479355888016535</v>
      </c>
      <c r="EE537">
        <f t="shared" si="633"/>
        <v>48.663463490559657</v>
      </c>
      <c r="EF537">
        <f t="shared" si="634"/>
        <v>51.336536509440343</v>
      </c>
      <c r="EG537">
        <f t="shared" si="635"/>
        <v>16.443318200186269</v>
      </c>
      <c r="EH537">
        <f t="shared" si="636"/>
        <v>51.636220411287951</v>
      </c>
      <c r="EI537">
        <f t="shared" si="637"/>
        <v>48.363779588712049</v>
      </c>
    </row>
    <row r="538" spans="1:139" x14ac:dyDescent="0.25">
      <c r="A538" t="s">
        <v>3045</v>
      </c>
      <c r="B538">
        <v>537</v>
      </c>
      <c r="C538" t="s">
        <v>594</v>
      </c>
      <c r="E538">
        <v>5296741</v>
      </c>
      <c r="F538">
        <v>2701008</v>
      </c>
      <c r="G538">
        <v>2595733</v>
      </c>
      <c r="H538">
        <v>1836176</v>
      </c>
      <c r="I538">
        <v>1309605</v>
      </c>
      <c r="J538">
        <v>526571</v>
      </c>
      <c r="K538">
        <f t="shared" si="574"/>
        <v>34.666146598446105</v>
      </c>
      <c r="L538">
        <f t="shared" si="575"/>
        <v>48.485787528211688</v>
      </c>
      <c r="M538">
        <f t="shared" si="576"/>
        <v>20.286023254317758</v>
      </c>
      <c r="N538">
        <f t="shared" si="638"/>
        <v>71.322411359259675</v>
      </c>
      <c r="O538">
        <f t="shared" si="639"/>
        <v>28.677588640740321</v>
      </c>
      <c r="P538">
        <f t="shared" si="577"/>
        <v>28.23738029469942</v>
      </c>
      <c r="Q538">
        <f t="shared" si="578"/>
        <v>14.310011676440602</v>
      </c>
      <c r="R538">
        <f t="shared" si="579"/>
        <v>8.6086518939360932</v>
      </c>
      <c r="S538">
        <f t="shared" si="640"/>
        <v>10.077955490105523</v>
      </c>
      <c r="T538">
        <f t="shared" si="580"/>
        <v>38.766000644818362</v>
      </c>
      <c r="U538">
        <f t="shared" si="581"/>
        <v>71.76261970530058</v>
      </c>
      <c r="V538">
        <f t="shared" si="582"/>
        <v>131768800</v>
      </c>
      <c r="W538">
        <v>250155</v>
      </c>
      <c r="X538">
        <v>159560</v>
      </c>
      <c r="Y538">
        <v>90595</v>
      </c>
      <c r="Z538">
        <v>258878</v>
      </c>
      <c r="AA538">
        <v>116387</v>
      </c>
      <c r="AB538">
        <v>142491</v>
      </c>
      <c r="AC538">
        <v>9455</v>
      </c>
      <c r="AD538">
        <v>7196</v>
      </c>
      <c r="AE538">
        <v>2259</v>
      </c>
      <c r="AF538">
        <v>6980</v>
      </c>
      <c r="AG538">
        <v>4872</v>
      </c>
      <c r="AH538">
        <v>2108</v>
      </c>
      <c r="AI538">
        <v>31393</v>
      </c>
      <c r="AJ538">
        <v>23688</v>
      </c>
      <c r="AK538">
        <v>7705</v>
      </c>
      <c r="AL538">
        <v>224384</v>
      </c>
      <c r="AM538">
        <v>183887</v>
      </c>
      <c r="AN538">
        <v>40497</v>
      </c>
      <c r="AO538">
        <v>13098</v>
      </c>
      <c r="AP538">
        <v>9634</v>
      </c>
      <c r="AQ538">
        <v>3464</v>
      </c>
      <c r="AR538">
        <v>185049</v>
      </c>
      <c r="AS538">
        <v>148678</v>
      </c>
      <c r="AT538">
        <v>36371</v>
      </c>
      <c r="AU538">
        <v>1184</v>
      </c>
      <c r="AV538">
        <v>1142</v>
      </c>
      <c r="AW538">
        <v>42</v>
      </c>
      <c r="AX538">
        <v>156886</v>
      </c>
      <c r="AY538">
        <v>138293</v>
      </c>
      <c r="AZ538">
        <v>18593</v>
      </c>
      <c r="BA538">
        <v>109333</v>
      </c>
      <c r="BB538">
        <v>105130</v>
      </c>
      <c r="BC538">
        <v>4203</v>
      </c>
      <c r="BD538">
        <v>22019</v>
      </c>
      <c r="BE538">
        <v>18000</v>
      </c>
      <c r="BF538">
        <v>4019</v>
      </c>
      <c r="BG538">
        <v>1377</v>
      </c>
      <c r="BH538">
        <v>1135</v>
      </c>
      <c r="BI538">
        <v>242</v>
      </c>
      <c r="BJ538">
        <v>94050</v>
      </c>
      <c r="BK538">
        <v>75138</v>
      </c>
      <c r="BL538">
        <v>18912</v>
      </c>
      <c r="BM538">
        <v>58542</v>
      </c>
      <c r="BN538">
        <v>50520</v>
      </c>
      <c r="BO538">
        <v>8022</v>
      </c>
      <c r="BP538">
        <v>143023</v>
      </c>
      <c r="BQ538">
        <v>122353</v>
      </c>
      <c r="BR538">
        <v>20670</v>
      </c>
      <c r="BS538">
        <v>86500</v>
      </c>
      <c r="BT538">
        <v>42417</v>
      </c>
      <c r="BU538">
        <v>44083</v>
      </c>
      <c r="BV538">
        <v>20459</v>
      </c>
      <c r="BW538">
        <v>10604</v>
      </c>
      <c r="BX538">
        <v>9855</v>
      </c>
      <c r="BY538">
        <v>163411</v>
      </c>
      <c r="BZ538">
        <v>90971</v>
      </c>
      <c r="CA538">
        <v>72440</v>
      </c>
      <c r="CB538" t="str">
        <f t="shared" si="641"/>
        <v>AgriculturalLabourersTotal</v>
      </c>
      <c r="CC538" t="str">
        <f t="shared" si="642"/>
        <v>CNonHHIMale</v>
      </c>
      <c r="CD538" t="str">
        <f t="shared" si="643"/>
        <v>AgriculturalLabourersFemale</v>
      </c>
      <c r="CE538">
        <f t="shared" si="583"/>
        <v>13.62369402497364</v>
      </c>
      <c r="CF538">
        <f t="shared" si="584"/>
        <v>63.784453638743976</v>
      </c>
      <c r="CG538">
        <f t="shared" si="585"/>
        <v>36.215546361256024</v>
      </c>
      <c r="CH538">
        <f t="shared" si="586"/>
        <v>14.098757417589599</v>
      </c>
      <c r="CI538">
        <f t="shared" si="587"/>
        <v>44.958242878885038</v>
      </c>
      <c r="CJ538">
        <f t="shared" si="588"/>
        <v>55.041757121114962</v>
      </c>
      <c r="CK538">
        <f t="shared" si="589"/>
        <v>0.51492885213617867</v>
      </c>
      <c r="CL538">
        <f t="shared" si="590"/>
        <v>76.107879428873616</v>
      </c>
      <c r="CM538">
        <f t="shared" si="591"/>
        <v>23.892120571126387</v>
      </c>
      <c r="CN538">
        <f t="shared" si="592"/>
        <v>0.38013785170920433</v>
      </c>
      <c r="CO538">
        <f t="shared" si="593"/>
        <v>69.799426934097426</v>
      </c>
      <c r="CP538">
        <f t="shared" si="644"/>
        <v>30.200573065902582</v>
      </c>
      <c r="CQ538">
        <f t="shared" si="594"/>
        <v>1.7096944955167697</v>
      </c>
      <c r="CR538">
        <f t="shared" si="595"/>
        <v>75.456311916669321</v>
      </c>
      <c r="CS538">
        <f t="shared" si="596"/>
        <v>24.543688083330679</v>
      </c>
      <c r="CT538">
        <f t="shared" si="597"/>
        <v>12.220179329214629</v>
      </c>
      <c r="CU538">
        <f t="shared" si="598"/>
        <v>81.95192170564745</v>
      </c>
      <c r="CV538">
        <f t="shared" si="599"/>
        <v>18.048078294352539</v>
      </c>
      <c r="CW538">
        <f t="shared" si="600"/>
        <v>0.71333031256263013</v>
      </c>
      <c r="CX538">
        <f t="shared" si="601"/>
        <v>73.553214231180334</v>
      </c>
      <c r="CY538">
        <f t="shared" si="602"/>
        <v>26.446785768819669</v>
      </c>
      <c r="CZ538">
        <f t="shared" si="603"/>
        <v>10.077955490105523</v>
      </c>
      <c r="DA538">
        <f t="shared" si="604"/>
        <v>80.345205864392682</v>
      </c>
      <c r="DB538">
        <f t="shared" si="605"/>
        <v>19.654794135607325</v>
      </c>
      <c r="DC538">
        <f t="shared" si="606"/>
        <v>6.448183616385357E-2</v>
      </c>
      <c r="DD538">
        <f t="shared" si="607"/>
        <v>96.452702702702695</v>
      </c>
      <c r="DE538">
        <f t="shared" si="645"/>
        <v>3.5472972972972974</v>
      </c>
      <c r="DF538">
        <f t="shared" si="608"/>
        <v>8.5441700577722397</v>
      </c>
      <c r="DG538">
        <f t="shared" si="609"/>
        <v>88.148719452341197</v>
      </c>
      <c r="DH538">
        <f t="shared" si="610"/>
        <v>11.85128054765881</v>
      </c>
      <c r="DI538">
        <f t="shared" si="611"/>
        <v>5.9543856362353065</v>
      </c>
      <c r="DJ538">
        <f t="shared" si="612"/>
        <v>96.155780962746846</v>
      </c>
      <c r="DK538">
        <f t="shared" si="613"/>
        <v>3.8442190372531626</v>
      </c>
      <c r="DL538">
        <f t="shared" si="614"/>
        <v>1.1991769852127465</v>
      </c>
      <c r="DM538">
        <f t="shared" si="615"/>
        <v>81.747581634043328</v>
      </c>
      <c r="DN538">
        <f t="shared" si="616"/>
        <v>18.252418365956675</v>
      </c>
      <c r="DO538">
        <f t="shared" si="617"/>
        <v>7.4992811146643884E-2</v>
      </c>
      <c r="DP538">
        <f t="shared" si="618"/>
        <v>82.42556281771968</v>
      </c>
      <c r="DQ538">
        <f t="shared" si="619"/>
        <v>17.57443718228032</v>
      </c>
      <c r="DR538">
        <f t="shared" si="620"/>
        <v>5.122058016225024</v>
      </c>
      <c r="DS538">
        <f t="shared" si="621"/>
        <v>79.891547049441797</v>
      </c>
      <c r="DT538">
        <f t="shared" si="622"/>
        <v>20.108452950558213</v>
      </c>
      <c r="DU538">
        <f t="shared" si="623"/>
        <v>3.1882564634326997</v>
      </c>
      <c r="DV538">
        <f t="shared" si="624"/>
        <v>86.297017525878857</v>
      </c>
      <c r="DW538">
        <f t="shared" si="625"/>
        <v>13.702982474121145</v>
      </c>
      <c r="DX538">
        <f t="shared" si="626"/>
        <v>7.7891770723503635</v>
      </c>
      <c r="DY538">
        <f t="shared" si="627"/>
        <v>85.547779028547851</v>
      </c>
      <c r="DZ538">
        <f t="shared" si="628"/>
        <v>14.452220971452142</v>
      </c>
      <c r="EA538">
        <f t="shared" si="629"/>
        <v>4.7108773886599105</v>
      </c>
      <c r="EB538">
        <f t="shared" si="630"/>
        <v>49.036994219653181</v>
      </c>
      <c r="EC538">
        <f t="shared" si="631"/>
        <v>50.963005780346826</v>
      </c>
      <c r="ED538">
        <f t="shared" si="632"/>
        <v>1.1142178091860475</v>
      </c>
      <c r="EE538">
        <f t="shared" si="633"/>
        <v>51.830490248790262</v>
      </c>
      <c r="EF538">
        <f t="shared" si="634"/>
        <v>48.169509751209738</v>
      </c>
      <c r="EG538">
        <f t="shared" si="635"/>
        <v>8.89952814980699</v>
      </c>
      <c r="EH538">
        <f t="shared" si="636"/>
        <v>55.670058931161307</v>
      </c>
      <c r="EI538">
        <f t="shared" si="637"/>
        <v>44.329941068838693</v>
      </c>
    </row>
    <row r="539" spans="1:139" x14ac:dyDescent="0.25">
      <c r="A539" t="s">
        <v>1778</v>
      </c>
      <c r="B539">
        <v>538</v>
      </c>
      <c r="C539" t="s">
        <v>595</v>
      </c>
      <c r="E539">
        <v>4053028</v>
      </c>
      <c r="F539">
        <v>2050386</v>
      </c>
      <c r="G539">
        <v>2002642</v>
      </c>
      <c r="H539">
        <v>1815081</v>
      </c>
      <c r="I539">
        <v>1029976</v>
      </c>
      <c r="J539">
        <v>785105</v>
      </c>
      <c r="K539">
        <f t="shared" si="574"/>
        <v>44.783332362865494</v>
      </c>
      <c r="L539">
        <f t="shared" si="575"/>
        <v>50.233273149543543</v>
      </c>
      <c r="M539">
        <f t="shared" si="576"/>
        <v>39.203462226398926</v>
      </c>
      <c r="N539">
        <f t="shared" si="638"/>
        <v>56.745456538854185</v>
      </c>
      <c r="O539">
        <f t="shared" si="639"/>
        <v>43.254543461145815</v>
      </c>
      <c r="P539">
        <f t="shared" si="577"/>
        <v>73.175301818486332</v>
      </c>
      <c r="Q539">
        <f t="shared" si="578"/>
        <v>5.5616801674415628</v>
      </c>
      <c r="R539">
        <f t="shared" si="579"/>
        <v>3.5884899902538785</v>
      </c>
      <c r="S539">
        <f t="shared" si="640"/>
        <v>4.345095342852467</v>
      </c>
      <c r="T539">
        <f t="shared" si="580"/>
        <v>13.329432680965752</v>
      </c>
      <c r="U539">
        <f t="shared" si="581"/>
        <v>26.824698181513661</v>
      </c>
      <c r="V539">
        <f t="shared" si="582"/>
        <v>48689000</v>
      </c>
      <c r="W539">
        <v>548983</v>
      </c>
      <c r="X539">
        <v>348276</v>
      </c>
      <c r="Y539">
        <v>200707</v>
      </c>
      <c r="Z539">
        <v>762853</v>
      </c>
      <c r="AA539">
        <v>311403</v>
      </c>
      <c r="AB539">
        <v>451450</v>
      </c>
      <c r="AC539">
        <v>16355</v>
      </c>
      <c r="AD539">
        <v>14085</v>
      </c>
      <c r="AE539">
        <v>2270</v>
      </c>
      <c r="AF539">
        <v>4453</v>
      </c>
      <c r="AG539">
        <v>3157</v>
      </c>
      <c r="AH539">
        <v>1296</v>
      </c>
      <c r="AI539">
        <v>33241</v>
      </c>
      <c r="AJ539">
        <v>17491</v>
      </c>
      <c r="AK539">
        <v>15750</v>
      </c>
      <c r="AL539">
        <v>63255</v>
      </c>
      <c r="AM539">
        <v>45470</v>
      </c>
      <c r="AN539">
        <v>17785</v>
      </c>
      <c r="AO539">
        <v>4333</v>
      </c>
      <c r="AP539">
        <v>3742</v>
      </c>
      <c r="AQ539">
        <v>591</v>
      </c>
      <c r="AR539">
        <v>78867</v>
      </c>
      <c r="AS539">
        <v>58625</v>
      </c>
      <c r="AT539">
        <v>20242</v>
      </c>
      <c r="AU539">
        <v>469</v>
      </c>
      <c r="AV539">
        <v>459</v>
      </c>
      <c r="AW539">
        <v>10</v>
      </c>
      <c r="AX539">
        <v>64665</v>
      </c>
      <c r="AY539">
        <v>54482</v>
      </c>
      <c r="AZ539">
        <v>10183</v>
      </c>
      <c r="BA539">
        <v>51003</v>
      </c>
      <c r="BB539">
        <v>49881</v>
      </c>
      <c r="BC539">
        <v>1122</v>
      </c>
      <c r="BD539">
        <v>11752</v>
      </c>
      <c r="BE539">
        <v>8988</v>
      </c>
      <c r="BF539">
        <v>2764</v>
      </c>
      <c r="BG539">
        <v>133</v>
      </c>
      <c r="BH539">
        <v>130</v>
      </c>
      <c r="BI539">
        <v>3</v>
      </c>
      <c r="BJ539">
        <v>7095</v>
      </c>
      <c r="BK539">
        <v>6210</v>
      </c>
      <c r="BL539">
        <v>885</v>
      </c>
      <c r="BM539">
        <v>11100</v>
      </c>
      <c r="BN539">
        <v>10266</v>
      </c>
      <c r="BO539">
        <v>834</v>
      </c>
      <c r="BP539">
        <v>31440</v>
      </c>
      <c r="BQ539">
        <v>27087</v>
      </c>
      <c r="BR539">
        <v>4353</v>
      </c>
      <c r="BS539">
        <v>48594</v>
      </c>
      <c r="BT539">
        <v>26347</v>
      </c>
      <c r="BU539">
        <v>22247</v>
      </c>
      <c r="BV539">
        <v>12561</v>
      </c>
      <c r="BW539">
        <v>5913</v>
      </c>
      <c r="BX539">
        <v>6648</v>
      </c>
      <c r="BY539">
        <v>63929</v>
      </c>
      <c r="BZ539">
        <v>37964</v>
      </c>
      <c r="CA539">
        <v>25965</v>
      </c>
      <c r="CB539" t="str">
        <f t="shared" si="641"/>
        <v>AgriculturalLabourersTotal</v>
      </c>
      <c r="CC539" t="str">
        <f t="shared" si="642"/>
        <v>CultivatorsMale</v>
      </c>
      <c r="CD539" t="str">
        <f t="shared" si="643"/>
        <v>AgriculturalLabourersFemale</v>
      </c>
      <c r="CE539">
        <f t="shared" si="583"/>
        <v>30.245647439425564</v>
      </c>
      <c r="CF539">
        <f t="shared" si="584"/>
        <v>63.440215817247527</v>
      </c>
      <c r="CG539">
        <f t="shared" si="585"/>
        <v>36.559784182752466</v>
      </c>
      <c r="CH539">
        <f t="shared" si="586"/>
        <v>42.02859266335772</v>
      </c>
      <c r="CI539">
        <f t="shared" si="587"/>
        <v>40.820839663736002</v>
      </c>
      <c r="CJ539">
        <f t="shared" si="588"/>
        <v>59.179160336264005</v>
      </c>
      <c r="CK539">
        <f t="shared" si="589"/>
        <v>0.90106171570304583</v>
      </c>
      <c r="CL539">
        <f t="shared" si="590"/>
        <v>86.120452461021088</v>
      </c>
      <c r="CM539">
        <f t="shared" si="591"/>
        <v>13.879547538978906</v>
      </c>
      <c r="CN539">
        <f t="shared" si="592"/>
        <v>0.24533340385360214</v>
      </c>
      <c r="CO539">
        <f t="shared" si="593"/>
        <v>70.896025151583203</v>
      </c>
      <c r="CP539">
        <f t="shared" si="644"/>
        <v>29.103974848416797</v>
      </c>
      <c r="CQ539">
        <f t="shared" si="594"/>
        <v>1.8313783241629435</v>
      </c>
      <c r="CR539">
        <f t="shared" si="595"/>
        <v>52.618753948437167</v>
      </c>
      <c r="CS539">
        <f t="shared" si="596"/>
        <v>47.381246051562833</v>
      </c>
      <c r="CT539">
        <f t="shared" si="597"/>
        <v>3.4849684394250171</v>
      </c>
      <c r="CU539">
        <f t="shared" si="598"/>
        <v>71.88364556161568</v>
      </c>
      <c r="CV539">
        <f t="shared" si="599"/>
        <v>28.116354438384317</v>
      </c>
      <c r="CW539">
        <f t="shared" si="600"/>
        <v>0.23872212865431347</v>
      </c>
      <c r="CX539">
        <f t="shared" si="601"/>
        <v>86.36048926840526</v>
      </c>
      <c r="CY539">
        <f t="shared" si="602"/>
        <v>13.639510731594736</v>
      </c>
      <c r="CZ539">
        <f t="shared" si="603"/>
        <v>4.345095342852467</v>
      </c>
      <c r="DA539">
        <f t="shared" si="604"/>
        <v>74.33400535078043</v>
      </c>
      <c r="DB539">
        <f t="shared" si="605"/>
        <v>25.66599464921957</v>
      </c>
      <c r="DC539">
        <f t="shared" si="606"/>
        <v>2.5839067237219713E-2</v>
      </c>
      <c r="DD539">
        <f t="shared" si="607"/>
        <v>97.86780383795309</v>
      </c>
      <c r="DE539">
        <f t="shared" si="645"/>
        <v>2.1321961620469083</v>
      </c>
      <c r="DF539">
        <f t="shared" si="608"/>
        <v>3.5626509230166588</v>
      </c>
      <c r="DG539">
        <f t="shared" si="609"/>
        <v>84.252686924920752</v>
      </c>
      <c r="DH539">
        <f t="shared" si="610"/>
        <v>15.747313075079255</v>
      </c>
      <c r="DI539">
        <f t="shared" si="611"/>
        <v>2.8099572415776484</v>
      </c>
      <c r="DJ539">
        <f t="shared" si="612"/>
        <v>97.800129404152685</v>
      </c>
      <c r="DK539">
        <f t="shared" si="613"/>
        <v>2.1998705958473028</v>
      </c>
      <c r="DL539">
        <f t="shared" si="614"/>
        <v>0.64746421785033281</v>
      </c>
      <c r="DM539">
        <f t="shared" si="615"/>
        <v>76.480599046970738</v>
      </c>
      <c r="DN539">
        <f t="shared" si="616"/>
        <v>23.519400953029272</v>
      </c>
      <c r="DO539">
        <f t="shared" si="617"/>
        <v>7.3274966792115622E-3</v>
      </c>
      <c r="DP539">
        <f t="shared" si="618"/>
        <v>97.744360902255636</v>
      </c>
      <c r="DQ539">
        <f t="shared" si="619"/>
        <v>2.2556390977443606</v>
      </c>
      <c r="DR539">
        <f t="shared" si="620"/>
        <v>0.39089164615794009</v>
      </c>
      <c r="DS539">
        <f t="shared" si="621"/>
        <v>87.526427061310784</v>
      </c>
      <c r="DT539">
        <f t="shared" si="622"/>
        <v>12.473572938689218</v>
      </c>
      <c r="DU539">
        <f t="shared" si="623"/>
        <v>0.61154295593419805</v>
      </c>
      <c r="DV539">
        <f t="shared" si="624"/>
        <v>92.486486486486484</v>
      </c>
      <c r="DW539">
        <f t="shared" si="625"/>
        <v>7.5135135135135132</v>
      </c>
      <c r="DX539">
        <f t="shared" si="626"/>
        <v>1.7321541022136202</v>
      </c>
      <c r="DY539">
        <f t="shared" si="627"/>
        <v>86.154580152671755</v>
      </c>
      <c r="DZ539">
        <f t="shared" si="628"/>
        <v>13.845419847328245</v>
      </c>
      <c r="EA539">
        <f t="shared" si="629"/>
        <v>2.6772358919519292</v>
      </c>
      <c r="EB539">
        <f t="shared" si="630"/>
        <v>54.218627814133434</v>
      </c>
      <c r="EC539">
        <f t="shared" si="631"/>
        <v>45.781372185866573</v>
      </c>
      <c r="ED539">
        <f t="shared" si="632"/>
        <v>0.69203523148553703</v>
      </c>
      <c r="EE539">
        <f t="shared" si="633"/>
        <v>47.074277525674709</v>
      </c>
      <c r="EF539">
        <f t="shared" si="634"/>
        <v>52.925722474325291</v>
      </c>
      <c r="EG539">
        <f t="shared" si="635"/>
        <v>3.5221017684610216</v>
      </c>
      <c r="EH539">
        <f t="shared" si="636"/>
        <v>59.384629823710675</v>
      </c>
      <c r="EI539">
        <f t="shared" si="637"/>
        <v>40.615370176289325</v>
      </c>
    </row>
    <row r="540" spans="1:139" x14ac:dyDescent="0.25">
      <c r="A540" t="s">
        <v>1780</v>
      </c>
      <c r="B540">
        <v>539</v>
      </c>
      <c r="C540" t="s">
        <v>596</v>
      </c>
      <c r="E540">
        <v>3488809</v>
      </c>
      <c r="F540">
        <v>1759772</v>
      </c>
      <c r="G540">
        <v>1729037</v>
      </c>
      <c r="H540">
        <v>1492737</v>
      </c>
      <c r="I540">
        <v>888179</v>
      </c>
      <c r="J540">
        <v>604558</v>
      </c>
      <c r="K540">
        <f t="shared" si="574"/>
        <v>42.786435141619961</v>
      </c>
      <c r="L540">
        <f t="shared" si="575"/>
        <v>50.4712542306617</v>
      </c>
      <c r="M540">
        <f t="shared" si="576"/>
        <v>34.965012316104286</v>
      </c>
      <c r="N540">
        <f t="shared" si="638"/>
        <v>59.500032490653076</v>
      </c>
      <c r="O540">
        <f t="shared" si="639"/>
        <v>40.499967509346924</v>
      </c>
      <c r="P540">
        <f t="shared" si="577"/>
        <v>68.098600088294191</v>
      </c>
      <c r="Q540">
        <f t="shared" si="578"/>
        <v>7.8480000160778491</v>
      </c>
      <c r="R540">
        <f t="shared" si="579"/>
        <v>4.493624797938284</v>
      </c>
      <c r="S540">
        <f t="shared" si="640"/>
        <v>3.8940550143796262</v>
      </c>
      <c r="T540">
        <f t="shared" si="580"/>
        <v>15.665720083310053</v>
      </c>
      <c r="U540">
        <f t="shared" si="581"/>
        <v>31.901399911705813</v>
      </c>
      <c r="V540">
        <f t="shared" si="582"/>
        <v>47620400</v>
      </c>
      <c r="W540">
        <v>312130</v>
      </c>
      <c r="X540">
        <v>214219</v>
      </c>
      <c r="Y540">
        <v>97911</v>
      </c>
      <c r="Z540">
        <v>693259</v>
      </c>
      <c r="AA540">
        <v>297120</v>
      </c>
      <c r="AB540">
        <v>396139</v>
      </c>
      <c r="AC540">
        <v>11144</v>
      </c>
      <c r="AD540">
        <v>8936</v>
      </c>
      <c r="AE540">
        <v>2208</v>
      </c>
      <c r="AF540">
        <v>4060</v>
      </c>
      <c r="AG540">
        <v>2928</v>
      </c>
      <c r="AH540">
        <v>1132</v>
      </c>
      <c r="AI540">
        <v>27132</v>
      </c>
      <c r="AJ540">
        <v>17896</v>
      </c>
      <c r="AK540">
        <v>9236</v>
      </c>
      <c r="AL540">
        <v>85958</v>
      </c>
      <c r="AM540">
        <v>68334</v>
      </c>
      <c r="AN540">
        <v>17624</v>
      </c>
      <c r="AO540">
        <v>6074</v>
      </c>
      <c r="AP540">
        <v>4988</v>
      </c>
      <c r="AQ540">
        <v>1086</v>
      </c>
      <c r="AR540">
        <v>58128</v>
      </c>
      <c r="AS540">
        <v>44616</v>
      </c>
      <c r="AT540">
        <v>13512</v>
      </c>
      <c r="AU540">
        <v>418</v>
      </c>
      <c r="AV540">
        <v>396</v>
      </c>
      <c r="AW540">
        <v>22</v>
      </c>
      <c r="AX540">
        <v>66660</v>
      </c>
      <c r="AY540">
        <v>53226</v>
      </c>
      <c r="AZ540">
        <v>13434</v>
      </c>
      <c r="BA540">
        <v>58910</v>
      </c>
      <c r="BB540">
        <v>57910</v>
      </c>
      <c r="BC540">
        <v>1000</v>
      </c>
      <c r="BD540">
        <v>9394</v>
      </c>
      <c r="BE540">
        <v>6548</v>
      </c>
      <c r="BF540">
        <v>2846</v>
      </c>
      <c r="BG540">
        <v>150</v>
      </c>
      <c r="BH540">
        <v>138</v>
      </c>
      <c r="BI540">
        <v>12</v>
      </c>
      <c r="BJ540">
        <v>8304</v>
      </c>
      <c r="BK540">
        <v>7280</v>
      </c>
      <c r="BL540">
        <v>1024</v>
      </c>
      <c r="BM540">
        <v>12586</v>
      </c>
      <c r="BN540">
        <v>11798</v>
      </c>
      <c r="BO540">
        <v>788</v>
      </c>
      <c r="BP540">
        <v>30454</v>
      </c>
      <c r="BQ540">
        <v>26084</v>
      </c>
      <c r="BR540">
        <v>4370</v>
      </c>
      <c r="BS540">
        <v>50314</v>
      </c>
      <c r="BT540">
        <v>29054</v>
      </c>
      <c r="BU540">
        <v>21260</v>
      </c>
      <c r="BV540">
        <v>7590</v>
      </c>
      <c r="BW540">
        <v>3824</v>
      </c>
      <c r="BX540">
        <v>3766</v>
      </c>
      <c r="BY540">
        <v>50072</v>
      </c>
      <c r="BZ540">
        <v>32884</v>
      </c>
      <c r="CA540">
        <v>17188</v>
      </c>
      <c r="CB540" t="str">
        <f t="shared" si="641"/>
        <v>AgriculturalLabourersTotal</v>
      </c>
      <c r="CC540" t="str">
        <f t="shared" si="642"/>
        <v>AgriculturalLabourersMale</v>
      </c>
      <c r="CD540" t="str">
        <f t="shared" si="643"/>
        <v>AgriculturalLabourersFemale</v>
      </c>
      <c r="CE540">
        <f t="shared" si="583"/>
        <v>20.909912462811601</v>
      </c>
      <c r="CF540">
        <f t="shared" si="584"/>
        <v>68.631339505975077</v>
      </c>
      <c r="CG540">
        <f t="shared" si="585"/>
        <v>31.368660494024926</v>
      </c>
      <c r="CH540">
        <f t="shared" si="586"/>
        <v>46.44213950615547</v>
      </c>
      <c r="CI540">
        <f t="shared" si="587"/>
        <v>42.858441073249679</v>
      </c>
      <c r="CJ540">
        <f t="shared" si="588"/>
        <v>57.141558926750321</v>
      </c>
      <c r="CK540">
        <f t="shared" si="589"/>
        <v>0.74654811932711518</v>
      </c>
      <c r="CL540">
        <f t="shared" si="590"/>
        <v>80.186647523330947</v>
      </c>
      <c r="CM540">
        <f t="shared" si="591"/>
        <v>19.81335247666906</v>
      </c>
      <c r="CN540">
        <f t="shared" si="592"/>
        <v>0.27198361131264248</v>
      </c>
      <c r="CO540">
        <f t="shared" si="593"/>
        <v>72.118226600985224</v>
      </c>
      <c r="CP540">
        <f t="shared" si="644"/>
        <v>27.881773399014779</v>
      </c>
      <c r="CQ540">
        <f t="shared" si="594"/>
        <v>1.817600823185866</v>
      </c>
      <c r="CR540">
        <f t="shared" si="595"/>
        <v>65.959015185021372</v>
      </c>
      <c r="CS540">
        <f t="shared" si="596"/>
        <v>34.040984814978628</v>
      </c>
      <c r="CT540">
        <f t="shared" si="597"/>
        <v>5.7584155815793405</v>
      </c>
      <c r="CU540">
        <f t="shared" si="598"/>
        <v>79.496963633402359</v>
      </c>
      <c r="CV540">
        <f t="shared" si="599"/>
        <v>20.503036366597641</v>
      </c>
      <c r="CW540">
        <f t="shared" si="600"/>
        <v>0.40690356037265779</v>
      </c>
      <c r="CX540">
        <f t="shared" si="601"/>
        <v>82.120513664800782</v>
      </c>
      <c r="CY540">
        <f t="shared" si="602"/>
        <v>17.879486335199211</v>
      </c>
      <c r="CZ540">
        <f t="shared" si="603"/>
        <v>3.8940550143796262</v>
      </c>
      <c r="DA540">
        <f t="shared" si="604"/>
        <v>76.754748142031389</v>
      </c>
      <c r="DB540">
        <f t="shared" si="605"/>
        <v>23.245251857968622</v>
      </c>
      <c r="DC540">
        <f t="shared" si="606"/>
        <v>2.8002253578493737E-2</v>
      </c>
      <c r="DD540">
        <f t="shared" si="607"/>
        <v>94.73684210526315</v>
      </c>
      <c r="DE540">
        <f t="shared" si="645"/>
        <v>5.2631578947368416</v>
      </c>
      <c r="DF540">
        <f t="shared" si="608"/>
        <v>4.4656225443597899</v>
      </c>
      <c r="DG540">
        <f t="shared" si="609"/>
        <v>79.846984698469853</v>
      </c>
      <c r="DH540">
        <f t="shared" si="610"/>
        <v>20.153015301530154</v>
      </c>
      <c r="DI540">
        <f t="shared" si="611"/>
        <v>3.946442005524081</v>
      </c>
      <c r="DJ540">
        <f t="shared" si="612"/>
        <v>98.302495331862161</v>
      </c>
      <c r="DK540">
        <f t="shared" si="613"/>
        <v>1.6975046681378374</v>
      </c>
      <c r="DL540">
        <f t="shared" si="614"/>
        <v>0.62931380410614857</v>
      </c>
      <c r="DM540">
        <f t="shared" si="615"/>
        <v>69.704066425377903</v>
      </c>
      <c r="DN540">
        <f t="shared" si="616"/>
        <v>30.295933574622097</v>
      </c>
      <c r="DO540">
        <f t="shared" si="617"/>
        <v>1.0048655590368565E-2</v>
      </c>
      <c r="DP540">
        <f t="shared" si="618"/>
        <v>92</v>
      </c>
      <c r="DQ540">
        <f t="shared" si="619"/>
        <v>8</v>
      </c>
      <c r="DR540">
        <f t="shared" si="620"/>
        <v>0.55629357348280373</v>
      </c>
      <c r="DS540">
        <f t="shared" si="621"/>
        <v>87.668593448940271</v>
      </c>
      <c r="DT540">
        <f t="shared" si="622"/>
        <v>12.331406551059731</v>
      </c>
      <c r="DU540">
        <f t="shared" si="623"/>
        <v>0.84314919506919173</v>
      </c>
      <c r="DV540">
        <f t="shared" si="624"/>
        <v>93.739075162879388</v>
      </c>
      <c r="DW540">
        <f t="shared" si="625"/>
        <v>6.2609248371206103</v>
      </c>
      <c r="DX540">
        <f t="shared" si="626"/>
        <v>2.040145048993895</v>
      </c>
      <c r="DY540">
        <f t="shared" si="627"/>
        <v>85.650489262494261</v>
      </c>
      <c r="DZ540">
        <f t="shared" si="628"/>
        <v>14.349510737505748</v>
      </c>
      <c r="EA540">
        <f t="shared" si="629"/>
        <v>3.3705870491586931</v>
      </c>
      <c r="EB540">
        <f t="shared" si="630"/>
        <v>57.745359144572085</v>
      </c>
      <c r="EC540">
        <f t="shared" si="631"/>
        <v>42.254640855427908</v>
      </c>
      <c r="ED540">
        <f t="shared" si="632"/>
        <v>0.50846197287264938</v>
      </c>
      <c r="EE540">
        <f t="shared" si="633"/>
        <v>50.382081686429515</v>
      </c>
      <c r="EF540">
        <f t="shared" si="634"/>
        <v>49.617918313570485</v>
      </c>
      <c r="EG540">
        <f t="shared" si="635"/>
        <v>3.3543752181395652</v>
      </c>
      <c r="EH540">
        <f t="shared" si="636"/>
        <v>65.673430260424993</v>
      </c>
      <c r="EI540">
        <f t="shared" si="637"/>
        <v>34.326569739575014</v>
      </c>
    </row>
    <row r="541" spans="1:139" x14ac:dyDescent="0.25">
      <c r="A541" t="s">
        <v>1782</v>
      </c>
      <c r="B541">
        <v>540</v>
      </c>
      <c r="C541" t="s">
        <v>597</v>
      </c>
      <c r="E541">
        <v>3512576</v>
      </c>
      <c r="F541">
        <v>1759281</v>
      </c>
      <c r="G541">
        <v>1753295</v>
      </c>
      <c r="H541">
        <v>1442453</v>
      </c>
      <c r="I541">
        <v>865533</v>
      </c>
      <c r="J541">
        <v>576920</v>
      </c>
      <c r="K541">
        <f t="shared" si="574"/>
        <v>41.065389047809923</v>
      </c>
      <c r="L541">
        <f t="shared" si="575"/>
        <v>49.198109909673327</v>
      </c>
      <c r="M541">
        <f t="shared" si="576"/>
        <v>32.904901913254761</v>
      </c>
      <c r="N541">
        <f t="shared" si="638"/>
        <v>60.004242772554804</v>
      </c>
      <c r="O541">
        <f t="shared" si="639"/>
        <v>39.995757227445196</v>
      </c>
      <c r="P541">
        <f t="shared" si="577"/>
        <v>67.274219679947976</v>
      </c>
      <c r="Q541">
        <f t="shared" si="578"/>
        <v>7.5137976765967416</v>
      </c>
      <c r="R541">
        <f t="shared" si="579"/>
        <v>4.8280949188639077</v>
      </c>
      <c r="S541">
        <f t="shared" si="640"/>
        <v>3.6650760891342733</v>
      </c>
      <c r="T541">
        <f t="shared" si="580"/>
        <v>16.718811635457097</v>
      </c>
      <c r="U541">
        <f t="shared" si="581"/>
        <v>32.725780320052024</v>
      </c>
      <c r="V541">
        <f t="shared" si="582"/>
        <v>47205400</v>
      </c>
      <c r="W541">
        <v>384329</v>
      </c>
      <c r="X541">
        <v>247910</v>
      </c>
      <c r="Y541">
        <v>136419</v>
      </c>
      <c r="Z541">
        <v>576649</v>
      </c>
      <c r="AA541">
        <v>241702</v>
      </c>
      <c r="AB541">
        <v>334947</v>
      </c>
      <c r="AC541">
        <v>9421</v>
      </c>
      <c r="AD541">
        <v>8051</v>
      </c>
      <c r="AE541">
        <v>1370</v>
      </c>
      <c r="AF541">
        <v>9812</v>
      </c>
      <c r="AG541">
        <v>9002</v>
      </c>
      <c r="AH541">
        <v>810</v>
      </c>
      <c r="AI541">
        <v>27211</v>
      </c>
      <c r="AJ541">
        <v>15160</v>
      </c>
      <c r="AK541">
        <v>12051</v>
      </c>
      <c r="AL541">
        <v>71360</v>
      </c>
      <c r="AM541">
        <v>53441</v>
      </c>
      <c r="AN541">
        <v>17919</v>
      </c>
      <c r="AO541">
        <v>5483</v>
      </c>
      <c r="AP541">
        <v>4298</v>
      </c>
      <c r="AQ541">
        <v>1185</v>
      </c>
      <c r="AR541">
        <v>52867</v>
      </c>
      <c r="AS541">
        <v>43209</v>
      </c>
      <c r="AT541">
        <v>9658</v>
      </c>
      <c r="AU541">
        <v>315</v>
      </c>
      <c r="AV541">
        <v>309</v>
      </c>
      <c r="AW541">
        <v>6</v>
      </c>
      <c r="AX541">
        <v>69328</v>
      </c>
      <c r="AY541">
        <v>59385</v>
      </c>
      <c r="AZ541">
        <v>9943</v>
      </c>
      <c r="BA541">
        <v>50103</v>
      </c>
      <c r="BB541">
        <v>48887</v>
      </c>
      <c r="BC541">
        <v>1216</v>
      </c>
      <c r="BD541">
        <v>8793</v>
      </c>
      <c r="BE541">
        <v>6972</v>
      </c>
      <c r="BF541">
        <v>1821</v>
      </c>
      <c r="BG541">
        <v>147</v>
      </c>
      <c r="BH541">
        <v>144</v>
      </c>
      <c r="BI541">
        <v>3</v>
      </c>
      <c r="BJ541">
        <v>9693</v>
      </c>
      <c r="BK541">
        <v>8529</v>
      </c>
      <c r="BL541">
        <v>1164</v>
      </c>
      <c r="BM541">
        <v>14256</v>
      </c>
      <c r="BN541">
        <v>13223</v>
      </c>
      <c r="BO541">
        <v>1033</v>
      </c>
      <c r="BP541">
        <v>34657</v>
      </c>
      <c r="BQ541">
        <v>30314</v>
      </c>
      <c r="BR541">
        <v>4343</v>
      </c>
      <c r="BS541">
        <v>55935</v>
      </c>
      <c r="BT541">
        <v>34450</v>
      </c>
      <c r="BU541">
        <v>21485</v>
      </c>
      <c r="BV541">
        <v>7387</v>
      </c>
      <c r="BW541">
        <v>3859</v>
      </c>
      <c r="BX541">
        <v>3528</v>
      </c>
      <c r="BY541">
        <v>54707</v>
      </c>
      <c r="BZ541">
        <v>36688</v>
      </c>
      <c r="CA541">
        <v>18019</v>
      </c>
      <c r="CB541" t="str">
        <f t="shared" si="641"/>
        <v>AgriculturalLabourersTotal</v>
      </c>
      <c r="CC541" t="str">
        <f t="shared" si="642"/>
        <v>CultivatorsMale</v>
      </c>
      <c r="CD541" t="str">
        <f t="shared" si="643"/>
        <v>AgriculturalLabourersFemale</v>
      </c>
      <c r="CE541">
        <f t="shared" si="583"/>
        <v>26.644126359749677</v>
      </c>
      <c r="CF541">
        <f t="shared" si="584"/>
        <v>64.504630147607912</v>
      </c>
      <c r="CG541">
        <f t="shared" si="585"/>
        <v>35.495369852392088</v>
      </c>
      <c r="CH541">
        <f t="shared" si="586"/>
        <v>39.97696978688387</v>
      </c>
      <c r="CI541">
        <f t="shared" si="587"/>
        <v>41.914925717377471</v>
      </c>
      <c r="CJ541">
        <f t="shared" si="588"/>
        <v>58.085074282622529</v>
      </c>
      <c r="CK541">
        <f t="shared" si="589"/>
        <v>0.6531235333144304</v>
      </c>
      <c r="CL541">
        <f t="shared" si="590"/>
        <v>85.458019318543677</v>
      </c>
      <c r="CM541">
        <f t="shared" si="591"/>
        <v>14.541980681456321</v>
      </c>
      <c r="CN541">
        <f t="shared" si="592"/>
        <v>0.68023013574792379</v>
      </c>
      <c r="CO541">
        <f t="shared" si="593"/>
        <v>91.744802282918883</v>
      </c>
      <c r="CP541">
        <f t="shared" si="644"/>
        <v>8.2551977170811259</v>
      </c>
      <c r="CQ541">
        <f t="shared" si="594"/>
        <v>1.8864392808639174</v>
      </c>
      <c r="CR541">
        <f t="shared" si="595"/>
        <v>55.712763220756315</v>
      </c>
      <c r="CS541">
        <f t="shared" si="596"/>
        <v>44.287236779243685</v>
      </c>
      <c r="CT541">
        <f t="shared" si="597"/>
        <v>4.9471282599849005</v>
      </c>
      <c r="CU541">
        <f t="shared" si="598"/>
        <v>74.88929372197309</v>
      </c>
      <c r="CV541">
        <f t="shared" si="599"/>
        <v>25.110706278026907</v>
      </c>
      <c r="CW541">
        <f t="shared" si="600"/>
        <v>0.3801163712093219</v>
      </c>
      <c r="CX541">
        <f t="shared" si="601"/>
        <v>78.387743935801566</v>
      </c>
      <c r="CY541">
        <f t="shared" si="602"/>
        <v>21.612256064198434</v>
      </c>
      <c r="CZ541">
        <f t="shared" si="603"/>
        <v>3.6650760891342733</v>
      </c>
      <c r="DA541">
        <f t="shared" si="604"/>
        <v>81.731514933701561</v>
      </c>
      <c r="DB541">
        <f t="shared" si="605"/>
        <v>18.268485066298449</v>
      </c>
      <c r="DC541">
        <f t="shared" si="606"/>
        <v>2.1837799914451284E-2</v>
      </c>
      <c r="DD541">
        <f t="shared" si="607"/>
        <v>98.095238095238088</v>
      </c>
      <c r="DE541">
        <f t="shared" si="645"/>
        <v>1.9047619047619049</v>
      </c>
      <c r="DF541">
        <f t="shared" si="608"/>
        <v>4.8062571189494561</v>
      </c>
      <c r="DG541">
        <f t="shared" si="609"/>
        <v>85.65803138702978</v>
      </c>
      <c r="DH541">
        <f t="shared" si="610"/>
        <v>14.341968612970229</v>
      </c>
      <c r="DI541">
        <f t="shared" si="611"/>
        <v>3.4734580606785803</v>
      </c>
      <c r="DJ541">
        <f t="shared" si="612"/>
        <v>97.572999620781189</v>
      </c>
      <c r="DK541">
        <f t="shared" si="613"/>
        <v>2.4270003792188093</v>
      </c>
      <c r="DL541">
        <f t="shared" si="614"/>
        <v>0.60958658618339734</v>
      </c>
      <c r="DM541">
        <f t="shared" si="615"/>
        <v>79.290344592289316</v>
      </c>
      <c r="DN541">
        <f t="shared" si="616"/>
        <v>20.709655407710677</v>
      </c>
      <c r="DO541">
        <f t="shared" si="617"/>
        <v>1.01909732934106E-2</v>
      </c>
      <c r="DP541">
        <f t="shared" si="618"/>
        <v>97.959183673469383</v>
      </c>
      <c r="DQ541">
        <f t="shared" si="619"/>
        <v>2.0408163265306123</v>
      </c>
      <c r="DR541">
        <f t="shared" si="620"/>
        <v>0.67198030022468669</v>
      </c>
      <c r="DS541">
        <f t="shared" si="621"/>
        <v>87.991333952336731</v>
      </c>
      <c r="DT541">
        <f t="shared" si="622"/>
        <v>12.008666047663262</v>
      </c>
      <c r="DU541">
        <f t="shared" si="623"/>
        <v>0.98831643041402384</v>
      </c>
      <c r="DV541">
        <f t="shared" si="624"/>
        <v>92.753928170594833</v>
      </c>
      <c r="DW541">
        <f t="shared" si="625"/>
        <v>7.246071829405162</v>
      </c>
      <c r="DX541">
        <f t="shared" si="626"/>
        <v>2.4026432750321849</v>
      </c>
      <c r="DY541">
        <f t="shared" si="627"/>
        <v>87.468621057794962</v>
      </c>
      <c r="DZ541">
        <f t="shared" si="628"/>
        <v>12.531378942205038</v>
      </c>
      <c r="EA541">
        <f t="shared" si="629"/>
        <v>3.8777693276661354</v>
      </c>
      <c r="EB541">
        <f t="shared" si="630"/>
        <v>61.589344775185481</v>
      </c>
      <c r="EC541">
        <f t="shared" si="631"/>
        <v>38.410655224814519</v>
      </c>
      <c r="ED541">
        <f t="shared" si="632"/>
        <v>0.51211373958111628</v>
      </c>
      <c r="EE541">
        <f t="shared" si="633"/>
        <v>52.240422363611749</v>
      </c>
      <c r="EF541">
        <f t="shared" si="634"/>
        <v>47.759577636388251</v>
      </c>
      <c r="EG541">
        <f t="shared" si="635"/>
        <v>3.7926365711742425</v>
      </c>
      <c r="EH541">
        <f t="shared" si="636"/>
        <v>67.062715923008014</v>
      </c>
      <c r="EI541">
        <f t="shared" si="637"/>
        <v>32.937284076991972</v>
      </c>
    </row>
    <row r="542" spans="1:139" x14ac:dyDescent="0.25">
      <c r="A542" t="s">
        <v>1784</v>
      </c>
      <c r="B542">
        <v>541</v>
      </c>
      <c r="C542" t="s">
        <v>598</v>
      </c>
      <c r="E542">
        <v>2797370</v>
      </c>
      <c r="F542">
        <v>1390988</v>
      </c>
      <c r="G542">
        <v>1406382</v>
      </c>
      <c r="H542">
        <v>1215917</v>
      </c>
      <c r="I542">
        <v>722126</v>
      </c>
      <c r="J542">
        <v>493791</v>
      </c>
      <c r="K542">
        <f t="shared" si="574"/>
        <v>43.466434543875138</v>
      </c>
      <c r="L542">
        <f t="shared" si="575"/>
        <v>51.914610334524816</v>
      </c>
      <c r="M542">
        <f t="shared" si="576"/>
        <v>35.110730939389157</v>
      </c>
      <c r="N542">
        <f t="shared" si="638"/>
        <v>59.389415560437101</v>
      </c>
      <c r="O542">
        <f t="shared" si="639"/>
        <v>40.610584439562899</v>
      </c>
      <c r="P542">
        <f t="shared" si="577"/>
        <v>72.838442097610283</v>
      </c>
      <c r="Q542">
        <f t="shared" si="578"/>
        <v>5.5398518155433303</v>
      </c>
      <c r="R542">
        <f t="shared" si="579"/>
        <v>3.9556976339667926</v>
      </c>
      <c r="S542">
        <f t="shared" si="640"/>
        <v>3.4976071557515849</v>
      </c>
      <c r="T542">
        <f t="shared" si="580"/>
        <v>14.16840129712801</v>
      </c>
      <c r="U542">
        <f t="shared" si="581"/>
        <v>27.161557902389717</v>
      </c>
      <c r="V542">
        <f t="shared" si="582"/>
        <v>33026199.999999996</v>
      </c>
      <c r="W542">
        <v>213065</v>
      </c>
      <c r="X542">
        <v>146563</v>
      </c>
      <c r="Y542">
        <v>66502</v>
      </c>
      <c r="Z542">
        <v>667342</v>
      </c>
      <c r="AA542">
        <v>312821</v>
      </c>
      <c r="AB542">
        <v>354521</v>
      </c>
      <c r="AC542">
        <v>5248</v>
      </c>
      <c r="AD542">
        <v>4318</v>
      </c>
      <c r="AE542">
        <v>930</v>
      </c>
      <c r="AF542">
        <v>19378</v>
      </c>
      <c r="AG542">
        <v>17706</v>
      </c>
      <c r="AH542">
        <v>1672</v>
      </c>
      <c r="AI542">
        <v>9692</v>
      </c>
      <c r="AJ542">
        <v>6982</v>
      </c>
      <c r="AK542">
        <v>2710</v>
      </c>
      <c r="AL542">
        <v>38290</v>
      </c>
      <c r="AM542">
        <v>31148</v>
      </c>
      <c r="AN542">
        <v>7142</v>
      </c>
      <c r="AO542">
        <v>8058</v>
      </c>
      <c r="AP542">
        <v>7064</v>
      </c>
      <c r="AQ542">
        <v>994</v>
      </c>
      <c r="AR542">
        <v>42528</v>
      </c>
      <c r="AS542">
        <v>35172</v>
      </c>
      <c r="AT542">
        <v>7356</v>
      </c>
      <c r="AU542">
        <v>264</v>
      </c>
      <c r="AV542">
        <v>252</v>
      </c>
      <c r="AW542">
        <v>12</v>
      </c>
      <c r="AX542">
        <v>47834</v>
      </c>
      <c r="AY542">
        <v>40100</v>
      </c>
      <c r="AZ542">
        <v>7734</v>
      </c>
      <c r="BA542">
        <v>31954</v>
      </c>
      <c r="BB542">
        <v>31184</v>
      </c>
      <c r="BC542">
        <v>770</v>
      </c>
      <c r="BD542">
        <v>7238</v>
      </c>
      <c r="BE542">
        <v>5002</v>
      </c>
      <c r="BF542">
        <v>2236</v>
      </c>
      <c r="BG542">
        <v>98</v>
      </c>
      <c r="BH542">
        <v>86</v>
      </c>
      <c r="BI542">
        <v>12</v>
      </c>
      <c r="BJ542">
        <v>6148</v>
      </c>
      <c r="BK542">
        <v>5370</v>
      </c>
      <c r="BL542">
        <v>778</v>
      </c>
      <c r="BM542">
        <v>10446</v>
      </c>
      <c r="BN542">
        <v>9438</v>
      </c>
      <c r="BO542">
        <v>1008</v>
      </c>
      <c r="BP542">
        <v>23190</v>
      </c>
      <c r="BQ542">
        <v>19602</v>
      </c>
      <c r="BR542">
        <v>3588</v>
      </c>
      <c r="BS542">
        <v>42422</v>
      </c>
      <c r="BT542">
        <v>23348</v>
      </c>
      <c r="BU542">
        <v>19074</v>
      </c>
      <c r="BV542">
        <v>5190</v>
      </c>
      <c r="BW542">
        <v>2770</v>
      </c>
      <c r="BX542">
        <v>2420</v>
      </c>
      <c r="BY542">
        <v>37532</v>
      </c>
      <c r="BZ542">
        <v>23200</v>
      </c>
      <c r="CA542">
        <v>14332</v>
      </c>
      <c r="CB542" t="str">
        <f t="shared" si="641"/>
        <v>AgriculturalLabourersTotal</v>
      </c>
      <c r="CC542" t="str">
        <f t="shared" si="642"/>
        <v>AgriculturalLabourersMale</v>
      </c>
      <c r="CD542" t="str">
        <f t="shared" si="643"/>
        <v>AgriculturalLabourersFemale</v>
      </c>
      <c r="CE542">
        <f t="shared" si="583"/>
        <v>17.522988822427845</v>
      </c>
      <c r="CF542">
        <f t="shared" si="584"/>
        <v>68.787928566399927</v>
      </c>
      <c r="CG542">
        <f t="shared" si="585"/>
        <v>31.212071433600073</v>
      </c>
      <c r="CH542">
        <f t="shared" si="586"/>
        <v>54.883844867700674</v>
      </c>
      <c r="CI542">
        <f t="shared" si="587"/>
        <v>46.875664951404225</v>
      </c>
      <c r="CJ542">
        <f t="shared" si="588"/>
        <v>53.124335048595775</v>
      </c>
      <c r="CK542">
        <f t="shared" si="589"/>
        <v>0.43160840748176066</v>
      </c>
      <c r="CL542">
        <f t="shared" si="590"/>
        <v>82.278963414634148</v>
      </c>
      <c r="CM542">
        <f t="shared" si="591"/>
        <v>17.721036585365855</v>
      </c>
      <c r="CN542">
        <f t="shared" si="592"/>
        <v>1.5936943064370348</v>
      </c>
      <c r="CO542">
        <f t="shared" si="593"/>
        <v>91.371658581896995</v>
      </c>
      <c r="CP542">
        <f t="shared" si="644"/>
        <v>8.6283414181030036</v>
      </c>
      <c r="CQ542">
        <f t="shared" si="594"/>
        <v>0.79709388058559916</v>
      </c>
      <c r="CR542">
        <f t="shared" si="595"/>
        <v>72.038794882377218</v>
      </c>
      <c r="CS542">
        <f t="shared" si="596"/>
        <v>27.961205117622782</v>
      </c>
      <c r="CT542">
        <f t="shared" si="597"/>
        <v>3.1490636285206963</v>
      </c>
      <c r="CU542">
        <f t="shared" si="598"/>
        <v>81.34761034212589</v>
      </c>
      <c r="CV542">
        <f t="shared" si="599"/>
        <v>18.652389657874117</v>
      </c>
      <c r="CW542">
        <f t="shared" si="600"/>
        <v>0.66270970798171258</v>
      </c>
      <c r="CX542">
        <f t="shared" si="601"/>
        <v>87.664432861752289</v>
      </c>
      <c r="CY542">
        <f t="shared" si="602"/>
        <v>12.335567138247704</v>
      </c>
      <c r="CZ542">
        <f t="shared" si="603"/>
        <v>3.4976071557515849</v>
      </c>
      <c r="DA542">
        <f t="shared" si="604"/>
        <v>82.70316027088036</v>
      </c>
      <c r="DB542">
        <f t="shared" si="605"/>
        <v>17.29683972911964</v>
      </c>
      <c r="DC542">
        <f t="shared" si="606"/>
        <v>2.1712008303198325E-2</v>
      </c>
      <c r="DD542">
        <f t="shared" si="607"/>
        <v>95.454545454545453</v>
      </c>
      <c r="DE542">
        <f t="shared" si="645"/>
        <v>4.5454545454545459</v>
      </c>
      <c r="DF542">
        <f t="shared" si="608"/>
        <v>3.9339856256635941</v>
      </c>
      <c r="DG542">
        <f t="shared" si="609"/>
        <v>83.831584228791229</v>
      </c>
      <c r="DH542">
        <f t="shared" si="610"/>
        <v>16.168415771208764</v>
      </c>
      <c r="DI542">
        <f t="shared" si="611"/>
        <v>2.627975429243937</v>
      </c>
      <c r="DJ542">
        <f t="shared" si="612"/>
        <v>97.590286036177005</v>
      </c>
      <c r="DK542">
        <f t="shared" si="613"/>
        <v>2.4097139638229956</v>
      </c>
      <c r="DL542">
        <f t="shared" si="614"/>
        <v>0.59527089431268743</v>
      </c>
      <c r="DM542">
        <f t="shared" si="615"/>
        <v>69.107488256424432</v>
      </c>
      <c r="DN542">
        <f t="shared" si="616"/>
        <v>30.892511743575575</v>
      </c>
      <c r="DO542">
        <f t="shared" si="617"/>
        <v>8.0597606580054409E-3</v>
      </c>
      <c r="DP542">
        <f t="shared" si="618"/>
        <v>87.755102040816325</v>
      </c>
      <c r="DQ542">
        <f t="shared" si="619"/>
        <v>12.244897959183673</v>
      </c>
      <c r="DR542">
        <f t="shared" si="620"/>
        <v>0.50562661760630045</v>
      </c>
      <c r="DS542">
        <f t="shared" si="621"/>
        <v>87.345478204294082</v>
      </c>
      <c r="DT542">
        <f t="shared" si="622"/>
        <v>12.65452179570592</v>
      </c>
      <c r="DU542">
        <f t="shared" si="623"/>
        <v>0.85910469217882479</v>
      </c>
      <c r="DV542">
        <f t="shared" si="624"/>
        <v>90.350373348650209</v>
      </c>
      <c r="DW542">
        <f t="shared" si="625"/>
        <v>9.6496266513497986</v>
      </c>
      <c r="DX542">
        <f t="shared" si="626"/>
        <v>1.9072025475423076</v>
      </c>
      <c r="DY542">
        <f t="shared" si="627"/>
        <v>84.527813712807244</v>
      </c>
      <c r="DZ542">
        <f t="shared" si="628"/>
        <v>15.472186287192754</v>
      </c>
      <c r="EA542">
        <f t="shared" si="629"/>
        <v>3.4888894554480276</v>
      </c>
      <c r="EB542">
        <f t="shared" si="630"/>
        <v>55.037480552543492</v>
      </c>
      <c r="EC542">
        <f t="shared" si="631"/>
        <v>44.962519447456508</v>
      </c>
      <c r="ED542">
        <f t="shared" si="632"/>
        <v>0.42683834505151258</v>
      </c>
      <c r="EE542">
        <f t="shared" si="633"/>
        <v>53.371868978805395</v>
      </c>
      <c r="EF542">
        <f t="shared" si="634"/>
        <v>46.628131021194605</v>
      </c>
      <c r="EG542">
        <f t="shared" si="635"/>
        <v>3.0867238471046954</v>
      </c>
      <c r="EH542">
        <f t="shared" si="636"/>
        <v>61.813918789299791</v>
      </c>
      <c r="EI542">
        <f t="shared" si="637"/>
        <v>38.186081210700202</v>
      </c>
    </row>
    <row r="543" spans="1:139" x14ac:dyDescent="0.25">
      <c r="A543" t="s">
        <v>1786</v>
      </c>
      <c r="B543">
        <v>542</v>
      </c>
      <c r="C543" t="s">
        <v>599</v>
      </c>
      <c r="E543">
        <v>2703114</v>
      </c>
      <c r="F543">
        <v>1341738</v>
      </c>
      <c r="G543">
        <v>1361376</v>
      </c>
      <c r="H543">
        <v>935143</v>
      </c>
      <c r="I543">
        <v>619473</v>
      </c>
      <c r="J543">
        <v>315670</v>
      </c>
      <c r="K543">
        <f t="shared" si="574"/>
        <v>34.595026328893269</v>
      </c>
      <c r="L543">
        <f t="shared" si="575"/>
        <v>46.169445897783326</v>
      </c>
      <c r="M543">
        <f t="shared" si="576"/>
        <v>23.187569047786948</v>
      </c>
      <c r="N543">
        <f t="shared" si="638"/>
        <v>66.243665407322723</v>
      </c>
      <c r="O543">
        <f t="shared" si="639"/>
        <v>33.75633459267727</v>
      </c>
      <c r="P543">
        <f t="shared" si="577"/>
        <v>65.605901985044</v>
      </c>
      <c r="Q543">
        <f t="shared" si="578"/>
        <v>8.1114866924096098</v>
      </c>
      <c r="R543">
        <f t="shared" si="579"/>
        <v>4.763335660963083</v>
      </c>
      <c r="S543">
        <f t="shared" si="640"/>
        <v>4.8146647090338055</v>
      </c>
      <c r="T543">
        <f t="shared" si="580"/>
        <v>16.704610952549505</v>
      </c>
      <c r="U543">
        <f t="shared" si="581"/>
        <v>34.394098014956</v>
      </c>
      <c r="V543">
        <f t="shared" si="582"/>
        <v>32163400</v>
      </c>
      <c r="W543">
        <v>145576</v>
      </c>
      <c r="X543">
        <v>105855</v>
      </c>
      <c r="Y543">
        <v>39721</v>
      </c>
      <c r="Z543">
        <v>442295</v>
      </c>
      <c r="AA543">
        <v>241086</v>
      </c>
      <c r="AB543">
        <v>201209</v>
      </c>
      <c r="AC543">
        <v>25638</v>
      </c>
      <c r="AD543">
        <v>23984</v>
      </c>
      <c r="AE543">
        <v>1654</v>
      </c>
      <c r="AF543">
        <v>3788</v>
      </c>
      <c r="AG543">
        <v>2782</v>
      </c>
      <c r="AH543">
        <v>1006</v>
      </c>
      <c r="AI543">
        <v>18196</v>
      </c>
      <c r="AJ543">
        <v>12100</v>
      </c>
      <c r="AK543">
        <v>6096</v>
      </c>
      <c r="AL543">
        <v>53870</v>
      </c>
      <c r="AM543">
        <v>42346</v>
      </c>
      <c r="AN543">
        <v>11524</v>
      </c>
      <c r="AO543">
        <v>2312</v>
      </c>
      <c r="AP543">
        <v>2042</v>
      </c>
      <c r="AQ543">
        <v>270</v>
      </c>
      <c r="AR543">
        <v>45024</v>
      </c>
      <c r="AS543">
        <v>37558</v>
      </c>
      <c r="AT543">
        <v>7466</v>
      </c>
      <c r="AU543">
        <v>54</v>
      </c>
      <c r="AV543">
        <v>48</v>
      </c>
      <c r="AW543">
        <v>6</v>
      </c>
      <c r="AX543">
        <v>44490</v>
      </c>
      <c r="AY543">
        <v>36516</v>
      </c>
      <c r="AZ543">
        <v>7974</v>
      </c>
      <c r="BA543">
        <v>22278</v>
      </c>
      <c r="BB543">
        <v>21660</v>
      </c>
      <c r="BC543">
        <v>618</v>
      </c>
      <c r="BD543">
        <v>8894</v>
      </c>
      <c r="BE543">
        <v>6766</v>
      </c>
      <c r="BF543">
        <v>2128</v>
      </c>
      <c r="BG543">
        <v>52</v>
      </c>
      <c r="BH543">
        <v>52</v>
      </c>
      <c r="BI543">
        <v>0</v>
      </c>
      <c r="BJ543">
        <v>3996</v>
      </c>
      <c r="BK543">
        <v>3658</v>
      </c>
      <c r="BL543">
        <v>338</v>
      </c>
      <c r="BM543">
        <v>8768</v>
      </c>
      <c r="BN543">
        <v>8062</v>
      </c>
      <c r="BO543">
        <v>706</v>
      </c>
      <c r="BP543">
        <v>24484</v>
      </c>
      <c r="BQ543">
        <v>21658</v>
      </c>
      <c r="BR543">
        <v>2826</v>
      </c>
      <c r="BS543">
        <v>34948</v>
      </c>
      <c r="BT543">
        <v>20246</v>
      </c>
      <c r="BU543">
        <v>14702</v>
      </c>
      <c r="BV543">
        <v>6398</v>
      </c>
      <c r="BW543">
        <v>3356</v>
      </c>
      <c r="BX543">
        <v>3042</v>
      </c>
      <c r="BY543">
        <v>44082</v>
      </c>
      <c r="BZ543">
        <v>29698</v>
      </c>
      <c r="CA543">
        <v>14384</v>
      </c>
      <c r="CB543" t="str">
        <f t="shared" si="641"/>
        <v>AgriculturalLabourersTotal</v>
      </c>
      <c r="CC543" t="str">
        <f t="shared" si="642"/>
        <v>AgriculturalLabourersMale</v>
      </c>
      <c r="CD543" t="str">
        <f t="shared" si="643"/>
        <v>AgriculturalLabourersFemale</v>
      </c>
      <c r="CE543">
        <f t="shared" si="583"/>
        <v>15.567244795715734</v>
      </c>
      <c r="CF543">
        <f t="shared" si="584"/>
        <v>72.714595812496569</v>
      </c>
      <c r="CG543">
        <f t="shared" si="585"/>
        <v>27.285404187503438</v>
      </c>
      <c r="CH543">
        <f t="shared" si="586"/>
        <v>47.297044409250773</v>
      </c>
      <c r="CI543">
        <f t="shared" si="587"/>
        <v>54.507964141579713</v>
      </c>
      <c r="CJ543">
        <f t="shared" si="588"/>
        <v>45.492035858420287</v>
      </c>
      <c r="CK543">
        <f t="shared" si="589"/>
        <v>2.7416127800774857</v>
      </c>
      <c r="CL543">
        <f t="shared" si="590"/>
        <v>93.548638739371242</v>
      </c>
      <c r="CM543">
        <f t="shared" si="591"/>
        <v>6.4513612606287545</v>
      </c>
      <c r="CN543">
        <f t="shared" si="592"/>
        <v>0.40507173769145471</v>
      </c>
      <c r="CO543">
        <f t="shared" si="593"/>
        <v>73.442449841605068</v>
      </c>
      <c r="CP543">
        <f t="shared" si="644"/>
        <v>26.557550158394932</v>
      </c>
      <c r="CQ543">
        <f t="shared" si="594"/>
        <v>1.945798663947653</v>
      </c>
      <c r="CR543">
        <f t="shared" si="595"/>
        <v>66.498131457463188</v>
      </c>
      <c r="CS543">
        <f t="shared" si="596"/>
        <v>33.501868542536819</v>
      </c>
      <c r="CT543">
        <f t="shared" si="597"/>
        <v>5.7606162907705025</v>
      </c>
      <c r="CU543">
        <f t="shared" si="598"/>
        <v>78.607759420827918</v>
      </c>
      <c r="CV543">
        <f t="shared" si="599"/>
        <v>21.392240579172082</v>
      </c>
      <c r="CW543">
        <f t="shared" si="600"/>
        <v>0.24723491487398183</v>
      </c>
      <c r="CX543">
        <f t="shared" si="601"/>
        <v>88.321799307958486</v>
      </c>
      <c r="CY543">
        <f t="shared" si="602"/>
        <v>11.678200692041523</v>
      </c>
      <c r="CZ543">
        <f t="shared" si="603"/>
        <v>4.8146647090338055</v>
      </c>
      <c r="DA543">
        <f t="shared" si="604"/>
        <v>83.417732764747683</v>
      </c>
      <c r="DB543">
        <f t="shared" si="605"/>
        <v>16.58226723525231</v>
      </c>
      <c r="DC543">
        <f t="shared" si="606"/>
        <v>5.7745179079563237E-3</v>
      </c>
      <c r="DD543">
        <f t="shared" si="607"/>
        <v>88.888888888888886</v>
      </c>
      <c r="DE543">
        <f t="shared" si="645"/>
        <v>11.111111111111111</v>
      </c>
      <c r="DF543">
        <f t="shared" si="608"/>
        <v>4.7575611430551268</v>
      </c>
      <c r="DG543">
        <f t="shared" si="609"/>
        <v>82.076871207012815</v>
      </c>
      <c r="DH543">
        <f t="shared" si="610"/>
        <v>17.923128792987189</v>
      </c>
      <c r="DI543">
        <f t="shared" si="611"/>
        <v>2.3823094435824252</v>
      </c>
      <c r="DJ543">
        <f t="shared" si="612"/>
        <v>97.225962833288449</v>
      </c>
      <c r="DK543">
        <f t="shared" si="613"/>
        <v>2.7740371667115538</v>
      </c>
      <c r="DL543">
        <f t="shared" si="614"/>
        <v>0.95108448654376931</v>
      </c>
      <c r="DM543">
        <f t="shared" si="615"/>
        <v>76.073757589386105</v>
      </c>
      <c r="DN543">
        <f t="shared" si="616"/>
        <v>23.926242410613895</v>
      </c>
      <c r="DO543">
        <f t="shared" si="617"/>
        <v>5.560646874328311E-3</v>
      </c>
      <c r="DP543">
        <f t="shared" si="618"/>
        <v>100</v>
      </c>
      <c r="DQ543">
        <f t="shared" si="619"/>
        <v>0</v>
      </c>
      <c r="DR543">
        <f t="shared" si="620"/>
        <v>0.42731432518876794</v>
      </c>
      <c r="DS543">
        <f t="shared" si="621"/>
        <v>91.541541541541534</v>
      </c>
      <c r="DT543">
        <f t="shared" si="622"/>
        <v>8.4584584584584572</v>
      </c>
      <c r="DU543">
        <f t="shared" si="623"/>
        <v>0.93761061142520452</v>
      </c>
      <c r="DV543">
        <f t="shared" si="624"/>
        <v>91.947992700729927</v>
      </c>
      <c r="DW543">
        <f t="shared" si="625"/>
        <v>8.0520072992700733</v>
      </c>
      <c r="DX543">
        <f t="shared" si="626"/>
        <v>2.6182091936741227</v>
      </c>
      <c r="DY543">
        <f t="shared" si="627"/>
        <v>88.457768338506781</v>
      </c>
      <c r="DZ543">
        <f t="shared" si="628"/>
        <v>11.54223166149322</v>
      </c>
      <c r="EA543">
        <f t="shared" si="629"/>
        <v>3.7371824416158814</v>
      </c>
      <c r="EB543">
        <f t="shared" si="630"/>
        <v>57.9317843653428</v>
      </c>
      <c r="EC543">
        <f t="shared" si="631"/>
        <v>42.0682156346572</v>
      </c>
      <c r="ED543">
        <f t="shared" si="632"/>
        <v>0.68417343657601026</v>
      </c>
      <c r="EE543">
        <f t="shared" si="633"/>
        <v>52.453891841200374</v>
      </c>
      <c r="EF543">
        <f t="shared" si="634"/>
        <v>47.546108158799626</v>
      </c>
      <c r="EG543">
        <f t="shared" si="635"/>
        <v>4.7139314521950118</v>
      </c>
      <c r="EH543">
        <f t="shared" si="636"/>
        <v>67.36990154711674</v>
      </c>
      <c r="EI543">
        <f t="shared" si="637"/>
        <v>32.63009845288326</v>
      </c>
    </row>
    <row r="544" spans="1:139" x14ac:dyDescent="0.25">
      <c r="A544" t="s">
        <v>1788</v>
      </c>
      <c r="B544">
        <v>543</v>
      </c>
      <c r="C544" t="s">
        <v>600</v>
      </c>
      <c r="E544">
        <v>2344474</v>
      </c>
      <c r="F544">
        <v>1161477</v>
      </c>
      <c r="G544">
        <v>1182997</v>
      </c>
      <c r="H544">
        <v>953227</v>
      </c>
      <c r="I544">
        <v>602448</v>
      </c>
      <c r="J544">
        <v>350779</v>
      </c>
      <c r="K544">
        <f t="shared" si="574"/>
        <v>40.658458997625907</v>
      </c>
      <c r="L544">
        <f t="shared" si="575"/>
        <v>51.869128704227464</v>
      </c>
      <c r="M544">
        <f t="shared" si="576"/>
        <v>29.65172354621356</v>
      </c>
      <c r="N544">
        <f t="shared" si="638"/>
        <v>63.200895484496343</v>
      </c>
      <c r="O544">
        <f t="shared" si="639"/>
        <v>36.79910451550365</v>
      </c>
      <c r="P544">
        <f t="shared" si="577"/>
        <v>65.997606026686185</v>
      </c>
      <c r="Q544">
        <f t="shared" si="578"/>
        <v>7.8115705912652498</v>
      </c>
      <c r="R544">
        <f t="shared" si="579"/>
        <v>5.3158376756008794</v>
      </c>
      <c r="S544">
        <f t="shared" si="640"/>
        <v>3.7223032918706669</v>
      </c>
      <c r="T544">
        <f t="shared" si="580"/>
        <v>17.152682414577008</v>
      </c>
      <c r="U544">
        <f t="shared" si="581"/>
        <v>34.002393973313801</v>
      </c>
      <c r="V544">
        <f t="shared" si="582"/>
        <v>32411999.999999993</v>
      </c>
      <c r="W544">
        <v>197018</v>
      </c>
      <c r="X544">
        <v>125570</v>
      </c>
      <c r="Y544">
        <v>71448</v>
      </c>
      <c r="Z544">
        <v>419339</v>
      </c>
      <c r="AA544">
        <v>212812</v>
      </c>
      <c r="AB544">
        <v>206527</v>
      </c>
      <c r="AC544">
        <v>12750</v>
      </c>
      <c r="AD544">
        <v>11262</v>
      </c>
      <c r="AE544">
        <v>1488</v>
      </c>
      <c r="AF544">
        <v>3732</v>
      </c>
      <c r="AG544">
        <v>2376</v>
      </c>
      <c r="AH544">
        <v>1356</v>
      </c>
      <c r="AI544">
        <v>14048</v>
      </c>
      <c r="AJ544">
        <v>9686</v>
      </c>
      <c r="AK544">
        <v>4362</v>
      </c>
      <c r="AL544">
        <v>56682</v>
      </c>
      <c r="AM544">
        <v>49696</v>
      </c>
      <c r="AN544">
        <v>6986</v>
      </c>
      <c r="AO544">
        <v>2538</v>
      </c>
      <c r="AP544">
        <v>2068</v>
      </c>
      <c r="AQ544">
        <v>470</v>
      </c>
      <c r="AR544">
        <v>35482</v>
      </c>
      <c r="AS544">
        <v>30330</v>
      </c>
      <c r="AT544">
        <v>5152</v>
      </c>
      <c r="AU544">
        <v>92</v>
      </c>
      <c r="AV544">
        <v>84</v>
      </c>
      <c r="AW544">
        <v>8</v>
      </c>
      <c r="AX544">
        <v>50580</v>
      </c>
      <c r="AY544">
        <v>41276</v>
      </c>
      <c r="AZ544">
        <v>9304</v>
      </c>
      <c r="BA544">
        <v>29234</v>
      </c>
      <c r="BB544">
        <v>28510</v>
      </c>
      <c r="BC544">
        <v>724</v>
      </c>
      <c r="BD544">
        <v>9624</v>
      </c>
      <c r="BE544">
        <v>6978</v>
      </c>
      <c r="BF544">
        <v>2646</v>
      </c>
      <c r="BG544">
        <v>44</v>
      </c>
      <c r="BH544">
        <v>32</v>
      </c>
      <c r="BI544">
        <v>12</v>
      </c>
      <c r="BJ544">
        <v>4390</v>
      </c>
      <c r="BK544">
        <v>3894</v>
      </c>
      <c r="BL544">
        <v>496</v>
      </c>
      <c r="BM544">
        <v>8516</v>
      </c>
      <c r="BN544">
        <v>7688</v>
      </c>
      <c r="BO544">
        <v>828</v>
      </c>
      <c r="BP544">
        <v>22844</v>
      </c>
      <c r="BQ544">
        <v>19582</v>
      </c>
      <c r="BR544">
        <v>3262</v>
      </c>
      <c r="BS544">
        <v>32478</v>
      </c>
      <c r="BT544">
        <v>18162</v>
      </c>
      <c r="BU544">
        <v>14316</v>
      </c>
      <c r="BV544">
        <v>7916</v>
      </c>
      <c r="BW544">
        <v>3794</v>
      </c>
      <c r="BX544">
        <v>4122</v>
      </c>
      <c r="BY544">
        <v>45920</v>
      </c>
      <c r="BZ544">
        <v>28648</v>
      </c>
      <c r="CA544">
        <v>17272</v>
      </c>
      <c r="CB544" t="str">
        <f t="shared" si="641"/>
        <v>AgriculturalLabourersTotal</v>
      </c>
      <c r="CC544" t="str">
        <f t="shared" si="642"/>
        <v>AgriculturalLabourersMale</v>
      </c>
      <c r="CD544" t="str">
        <f t="shared" si="643"/>
        <v>AgriculturalLabourersFemale</v>
      </c>
      <c r="CE544">
        <f t="shared" si="583"/>
        <v>20.66852911216321</v>
      </c>
      <c r="CF544">
        <f t="shared" si="584"/>
        <v>63.735293221939116</v>
      </c>
      <c r="CG544">
        <f t="shared" si="585"/>
        <v>36.264706778060891</v>
      </c>
      <c r="CH544">
        <f t="shared" si="586"/>
        <v>43.991515137527578</v>
      </c>
      <c r="CI544">
        <f t="shared" si="587"/>
        <v>50.749393688638541</v>
      </c>
      <c r="CJ544">
        <f t="shared" si="588"/>
        <v>49.250606311361452</v>
      </c>
      <c r="CK544">
        <f t="shared" si="589"/>
        <v>1.3375617769954062</v>
      </c>
      <c r="CL544">
        <f t="shared" si="590"/>
        <v>88.329411764705881</v>
      </c>
      <c r="CM544">
        <f t="shared" si="591"/>
        <v>11.670588235294117</v>
      </c>
      <c r="CN544">
        <f t="shared" si="592"/>
        <v>0.39151220013700827</v>
      </c>
      <c r="CO544">
        <f t="shared" si="593"/>
        <v>63.665594855305464</v>
      </c>
      <c r="CP544">
        <f t="shared" si="644"/>
        <v>36.334405144694529</v>
      </c>
      <c r="CQ544">
        <f t="shared" si="594"/>
        <v>1.4737308112338403</v>
      </c>
      <c r="CR544">
        <f t="shared" si="595"/>
        <v>68.949316628701595</v>
      </c>
      <c r="CS544">
        <f t="shared" si="596"/>
        <v>31.050683371298405</v>
      </c>
      <c r="CT544">
        <f t="shared" si="597"/>
        <v>5.9463275798944011</v>
      </c>
      <c r="CU544">
        <f t="shared" si="598"/>
        <v>87.675099678910414</v>
      </c>
      <c r="CV544">
        <f t="shared" si="599"/>
        <v>12.324900321089588</v>
      </c>
      <c r="CW544">
        <f t="shared" si="600"/>
        <v>0.26625347372661495</v>
      </c>
      <c r="CX544">
        <f t="shared" si="601"/>
        <v>81.481481481481481</v>
      </c>
      <c r="CY544">
        <f t="shared" si="602"/>
        <v>18.518518518518519</v>
      </c>
      <c r="CZ544">
        <f t="shared" si="603"/>
        <v>3.7223032918706669</v>
      </c>
      <c r="DA544">
        <f t="shared" si="604"/>
        <v>85.479961670706274</v>
      </c>
      <c r="DB544">
        <f t="shared" si="605"/>
        <v>14.520038329293728</v>
      </c>
      <c r="DC544">
        <f t="shared" si="606"/>
        <v>9.6514261555746949E-3</v>
      </c>
      <c r="DD544">
        <f t="shared" si="607"/>
        <v>91.304347826086953</v>
      </c>
      <c r="DE544">
        <f t="shared" si="645"/>
        <v>8.695652173913043</v>
      </c>
      <c r="DF544">
        <f t="shared" si="608"/>
        <v>5.3061862494453047</v>
      </c>
      <c r="DG544">
        <f t="shared" si="609"/>
        <v>81.605377619612497</v>
      </c>
      <c r="DH544">
        <f t="shared" si="610"/>
        <v>18.394622380387503</v>
      </c>
      <c r="DI544">
        <f t="shared" si="611"/>
        <v>3.066845567739898</v>
      </c>
      <c r="DJ544">
        <f t="shared" si="612"/>
        <v>97.523431620715613</v>
      </c>
      <c r="DK544">
        <f t="shared" si="613"/>
        <v>2.4765683792843949</v>
      </c>
      <c r="DL544">
        <f t="shared" si="614"/>
        <v>1.0096231013179442</v>
      </c>
      <c r="DM544">
        <f t="shared" si="615"/>
        <v>72.506234413965089</v>
      </c>
      <c r="DN544">
        <f t="shared" si="616"/>
        <v>27.493765586034911</v>
      </c>
      <c r="DO544">
        <f t="shared" si="617"/>
        <v>4.6158994657096363E-3</v>
      </c>
      <c r="DP544">
        <f t="shared" si="618"/>
        <v>72.727272727272734</v>
      </c>
      <c r="DQ544">
        <f t="shared" si="619"/>
        <v>27.27272727272727</v>
      </c>
      <c r="DR544">
        <f t="shared" si="620"/>
        <v>0.46054087851057512</v>
      </c>
      <c r="DS544">
        <f t="shared" si="621"/>
        <v>88.70159453302962</v>
      </c>
      <c r="DT544">
        <f t="shared" si="622"/>
        <v>11.298405466970388</v>
      </c>
      <c r="DU544">
        <f t="shared" si="623"/>
        <v>0.89338636022689244</v>
      </c>
      <c r="DV544">
        <f t="shared" si="624"/>
        <v>90.277125410991076</v>
      </c>
      <c r="DW544">
        <f t="shared" si="625"/>
        <v>9.7228745890089243</v>
      </c>
      <c r="DX544">
        <f t="shared" si="626"/>
        <v>2.3964910771516124</v>
      </c>
      <c r="DY544">
        <f t="shared" si="627"/>
        <v>85.720539310103305</v>
      </c>
      <c r="DZ544">
        <f t="shared" si="628"/>
        <v>14.279460689896691</v>
      </c>
      <c r="EA544">
        <f t="shared" si="629"/>
        <v>3.4071632465299451</v>
      </c>
      <c r="EB544">
        <f t="shared" si="630"/>
        <v>55.920931091815994</v>
      </c>
      <c r="EC544">
        <f t="shared" si="631"/>
        <v>44.079068908183999</v>
      </c>
      <c r="ED544">
        <f t="shared" si="632"/>
        <v>0.83044227660357928</v>
      </c>
      <c r="EE544">
        <f t="shared" si="633"/>
        <v>47.928246589186458</v>
      </c>
      <c r="EF544">
        <f t="shared" si="634"/>
        <v>52.071753410813535</v>
      </c>
      <c r="EG544">
        <f t="shared" si="635"/>
        <v>4.8173205333042386</v>
      </c>
      <c r="EH544">
        <f t="shared" si="636"/>
        <v>62.386759581881535</v>
      </c>
      <c r="EI544">
        <f t="shared" si="637"/>
        <v>37.613240418118465</v>
      </c>
    </row>
    <row r="545" spans="1:139" x14ac:dyDescent="0.25">
      <c r="A545" t="s">
        <v>1790</v>
      </c>
      <c r="B545">
        <v>544</v>
      </c>
      <c r="C545" t="s">
        <v>601</v>
      </c>
      <c r="E545">
        <v>4290589</v>
      </c>
      <c r="F545">
        <v>2138910</v>
      </c>
      <c r="G545">
        <v>2151679</v>
      </c>
      <c r="H545">
        <v>1481851</v>
      </c>
      <c r="I545">
        <v>1051109</v>
      </c>
      <c r="J545">
        <v>430742</v>
      </c>
      <c r="K545">
        <f t="shared" si="574"/>
        <v>34.537239525855306</v>
      </c>
      <c r="L545">
        <f t="shared" si="575"/>
        <v>49.14227340093786</v>
      </c>
      <c r="M545">
        <f t="shared" si="576"/>
        <v>20.018878280635725</v>
      </c>
      <c r="N545">
        <f t="shared" si="638"/>
        <v>70.932165244683844</v>
      </c>
      <c r="O545">
        <f t="shared" si="639"/>
        <v>29.067834755316156</v>
      </c>
      <c r="P545">
        <f t="shared" si="577"/>
        <v>46.685395495228597</v>
      </c>
      <c r="Q545">
        <f t="shared" si="578"/>
        <v>10.953192999836016</v>
      </c>
      <c r="R545">
        <f t="shared" si="579"/>
        <v>6.6926431874729646</v>
      </c>
      <c r="S545">
        <f t="shared" si="640"/>
        <v>8.4419418686494119</v>
      </c>
      <c r="T545">
        <f t="shared" si="580"/>
        <v>27.226826448813004</v>
      </c>
      <c r="U545">
        <f t="shared" si="581"/>
        <v>53.314604504771395</v>
      </c>
      <c r="V545">
        <f t="shared" si="582"/>
        <v>79004300</v>
      </c>
      <c r="W545">
        <v>284760</v>
      </c>
      <c r="X545">
        <v>181912</v>
      </c>
      <c r="Y545">
        <v>102848</v>
      </c>
      <c r="Z545">
        <v>376573</v>
      </c>
      <c r="AA545">
        <v>211094</v>
      </c>
      <c r="AB545">
        <v>165479</v>
      </c>
      <c r="AC545">
        <v>30475</v>
      </c>
      <c r="AD545">
        <v>26867</v>
      </c>
      <c r="AE545">
        <v>3608</v>
      </c>
      <c r="AF545">
        <v>5771</v>
      </c>
      <c r="AG545">
        <v>4673</v>
      </c>
      <c r="AH545">
        <v>1098</v>
      </c>
      <c r="AI545">
        <v>21700</v>
      </c>
      <c r="AJ545">
        <v>15579</v>
      </c>
      <c r="AK545">
        <v>6121</v>
      </c>
      <c r="AL545">
        <v>134839</v>
      </c>
      <c r="AM545">
        <v>118678</v>
      </c>
      <c r="AN545">
        <v>16161</v>
      </c>
      <c r="AO545">
        <v>10849</v>
      </c>
      <c r="AP545">
        <v>8823</v>
      </c>
      <c r="AQ545">
        <v>2026</v>
      </c>
      <c r="AR545">
        <v>125097</v>
      </c>
      <c r="AS545">
        <v>104982</v>
      </c>
      <c r="AT545">
        <v>20115</v>
      </c>
      <c r="AU545">
        <v>553</v>
      </c>
      <c r="AV545">
        <v>526</v>
      </c>
      <c r="AW545">
        <v>27</v>
      </c>
      <c r="AX545">
        <v>98622</v>
      </c>
      <c r="AY545">
        <v>81120</v>
      </c>
      <c r="AZ545">
        <v>17502</v>
      </c>
      <c r="BA545">
        <v>80613</v>
      </c>
      <c r="BB545">
        <v>77778</v>
      </c>
      <c r="BC545">
        <v>2835</v>
      </c>
      <c r="BD545">
        <v>17613</v>
      </c>
      <c r="BE545">
        <v>13027</v>
      </c>
      <c r="BF545">
        <v>4586</v>
      </c>
      <c r="BG545">
        <v>253</v>
      </c>
      <c r="BH545">
        <v>218</v>
      </c>
      <c r="BI545">
        <v>35</v>
      </c>
      <c r="BJ545">
        <v>17594</v>
      </c>
      <c r="BK545">
        <v>14952</v>
      </c>
      <c r="BL545">
        <v>2642</v>
      </c>
      <c r="BM545">
        <v>28043</v>
      </c>
      <c r="BN545">
        <v>24302</v>
      </c>
      <c r="BO545">
        <v>3741</v>
      </c>
      <c r="BP545">
        <v>75021</v>
      </c>
      <c r="BQ545">
        <v>66944</v>
      </c>
      <c r="BR545">
        <v>8077</v>
      </c>
      <c r="BS545">
        <v>58678</v>
      </c>
      <c r="BT545">
        <v>30804</v>
      </c>
      <c r="BU545">
        <v>27874</v>
      </c>
      <c r="BV545">
        <v>15070</v>
      </c>
      <c r="BW545">
        <v>7535</v>
      </c>
      <c r="BX545">
        <v>7535</v>
      </c>
      <c r="BY545">
        <v>99727</v>
      </c>
      <c r="BZ545">
        <v>61295</v>
      </c>
      <c r="CA545">
        <v>38432</v>
      </c>
      <c r="CB545" t="str">
        <f t="shared" si="641"/>
        <v>AgriculturalLabourersTotal</v>
      </c>
      <c r="CC545" t="str">
        <f t="shared" si="642"/>
        <v>AgriculturalLabourersMale</v>
      </c>
      <c r="CD545" t="str">
        <f t="shared" si="643"/>
        <v>AgriculturalLabourersFemale</v>
      </c>
      <c r="CE545">
        <f t="shared" si="583"/>
        <v>19.216506922760789</v>
      </c>
      <c r="CF545">
        <f t="shared" si="584"/>
        <v>63.882567776373087</v>
      </c>
      <c r="CG545">
        <f t="shared" si="585"/>
        <v>36.117432223626913</v>
      </c>
      <c r="CH545">
        <f t="shared" si="586"/>
        <v>25.412339027338106</v>
      </c>
      <c r="CI545">
        <f t="shared" si="587"/>
        <v>56.056594604498997</v>
      </c>
      <c r="CJ545">
        <f t="shared" si="588"/>
        <v>43.943405395501003</v>
      </c>
      <c r="CK545">
        <f t="shared" si="589"/>
        <v>2.0565495451297062</v>
      </c>
      <c r="CL545">
        <f t="shared" si="590"/>
        <v>88.160787530762917</v>
      </c>
      <c r="CM545">
        <f t="shared" si="591"/>
        <v>11.839212469237079</v>
      </c>
      <c r="CN545">
        <f t="shared" si="592"/>
        <v>0.38944536259043588</v>
      </c>
      <c r="CO545">
        <f t="shared" si="593"/>
        <v>80.973834690694858</v>
      </c>
      <c r="CP545">
        <f t="shared" si="644"/>
        <v>19.026165309305146</v>
      </c>
      <c r="CQ545">
        <f t="shared" si="594"/>
        <v>1.4643847458347701</v>
      </c>
      <c r="CR545">
        <f t="shared" si="595"/>
        <v>71.792626728110605</v>
      </c>
      <c r="CS545">
        <f t="shared" si="596"/>
        <v>28.207373271889402</v>
      </c>
      <c r="CT545">
        <f t="shared" si="597"/>
        <v>9.0993628914108093</v>
      </c>
      <c r="CU545">
        <f t="shared" si="598"/>
        <v>88.014595183885973</v>
      </c>
      <c r="CV545">
        <f t="shared" si="599"/>
        <v>11.985404816114032</v>
      </c>
      <c r="CW545">
        <f t="shared" si="600"/>
        <v>0.73212488974937429</v>
      </c>
      <c r="CX545">
        <f t="shared" si="601"/>
        <v>81.325467785049312</v>
      </c>
      <c r="CY545">
        <f t="shared" si="602"/>
        <v>18.674532214950688</v>
      </c>
      <c r="CZ545">
        <f t="shared" si="603"/>
        <v>8.4419418686494119</v>
      </c>
      <c r="DA545">
        <f t="shared" si="604"/>
        <v>83.920477709297586</v>
      </c>
      <c r="DB545">
        <f t="shared" si="605"/>
        <v>16.079522290702414</v>
      </c>
      <c r="DC545">
        <f t="shared" si="606"/>
        <v>3.7318191909982854E-2</v>
      </c>
      <c r="DD545">
        <f t="shared" si="607"/>
        <v>95.11754068716094</v>
      </c>
      <c r="DE545">
        <f t="shared" si="645"/>
        <v>4.8824593128390594</v>
      </c>
      <c r="DF545">
        <f t="shared" si="608"/>
        <v>6.6553249955629816</v>
      </c>
      <c r="DG545">
        <f t="shared" si="609"/>
        <v>82.25345257650423</v>
      </c>
      <c r="DH545">
        <f t="shared" si="610"/>
        <v>17.74654742349577</v>
      </c>
      <c r="DI545">
        <f t="shared" si="611"/>
        <v>5.4400206228561441</v>
      </c>
      <c r="DJ545">
        <f t="shared" si="612"/>
        <v>96.483197499162671</v>
      </c>
      <c r="DK545">
        <f t="shared" si="613"/>
        <v>3.516802500837334</v>
      </c>
      <c r="DL545">
        <f t="shared" si="614"/>
        <v>1.1885810381745532</v>
      </c>
      <c r="DM545">
        <f t="shared" si="615"/>
        <v>73.962414125929712</v>
      </c>
      <c r="DN545">
        <f t="shared" si="616"/>
        <v>26.037585874070292</v>
      </c>
      <c r="DO545">
        <f t="shared" si="617"/>
        <v>1.7073241506737183E-2</v>
      </c>
      <c r="DP545">
        <f t="shared" si="618"/>
        <v>86.166007905138343</v>
      </c>
      <c r="DQ545">
        <f t="shared" si="619"/>
        <v>13.83399209486166</v>
      </c>
      <c r="DR545">
        <f t="shared" si="620"/>
        <v>1.1872988579823476</v>
      </c>
      <c r="DS545">
        <f t="shared" si="621"/>
        <v>84.983517108105033</v>
      </c>
      <c r="DT545">
        <f t="shared" si="622"/>
        <v>15.016482891894963</v>
      </c>
      <c r="DU545">
        <f t="shared" si="623"/>
        <v>1.8924304805273944</v>
      </c>
      <c r="DV545">
        <f t="shared" si="624"/>
        <v>86.659772492244059</v>
      </c>
      <c r="DW545">
        <f t="shared" si="625"/>
        <v>13.340227507755948</v>
      </c>
      <c r="DX545">
        <f t="shared" si="626"/>
        <v>5.0626547473396446</v>
      </c>
      <c r="DY545">
        <f t="shared" si="627"/>
        <v>89.233681235920614</v>
      </c>
      <c r="DZ545">
        <f t="shared" si="628"/>
        <v>10.766318764079392</v>
      </c>
      <c r="EA545">
        <f t="shared" si="629"/>
        <v>3.9597773325388315</v>
      </c>
      <c r="EB545">
        <f t="shared" si="630"/>
        <v>52.496676778349638</v>
      </c>
      <c r="EC545">
        <f t="shared" si="631"/>
        <v>47.503323221650362</v>
      </c>
      <c r="ED545">
        <f t="shared" si="632"/>
        <v>1.0169713419230408</v>
      </c>
      <c r="EE545">
        <f t="shared" si="633"/>
        <v>50</v>
      </c>
      <c r="EF545">
        <f t="shared" si="634"/>
        <v>50</v>
      </c>
      <c r="EG545">
        <f t="shared" si="635"/>
        <v>6.7298938962149366</v>
      </c>
      <c r="EH545">
        <f t="shared" si="636"/>
        <v>61.462793426053132</v>
      </c>
      <c r="EI545">
        <f t="shared" si="637"/>
        <v>38.537206573946875</v>
      </c>
    </row>
    <row r="546" spans="1:139" x14ac:dyDescent="0.25">
      <c r="A546" t="s">
        <v>1792</v>
      </c>
      <c r="B546">
        <v>545</v>
      </c>
      <c r="C546" t="s">
        <v>602</v>
      </c>
      <c r="E546">
        <v>5154296</v>
      </c>
      <c r="F546">
        <v>2569688</v>
      </c>
      <c r="G546">
        <v>2584608</v>
      </c>
      <c r="H546">
        <v>1747684</v>
      </c>
      <c r="I546">
        <v>1377169</v>
      </c>
      <c r="J546">
        <v>370515</v>
      </c>
      <c r="K546">
        <f t="shared" si="574"/>
        <v>33.907327014203297</v>
      </c>
      <c r="L546">
        <f t="shared" si="575"/>
        <v>53.592848625981048</v>
      </c>
      <c r="M546">
        <f t="shared" si="576"/>
        <v>14.335442744122126</v>
      </c>
      <c r="N546">
        <f t="shared" si="638"/>
        <v>78.799657146257559</v>
      </c>
      <c r="O546">
        <f t="shared" si="639"/>
        <v>21.200342853742438</v>
      </c>
      <c r="P546">
        <f t="shared" si="577"/>
        <v>61.801160850588552</v>
      </c>
      <c r="Q546">
        <f t="shared" si="578"/>
        <v>8.4973027160516423</v>
      </c>
      <c r="R546">
        <f t="shared" si="579"/>
        <v>6.3774114771320214</v>
      </c>
      <c r="S546">
        <f t="shared" si="640"/>
        <v>4.6780768148017602</v>
      </c>
      <c r="T546">
        <f t="shared" si="580"/>
        <v>18.646048141426025</v>
      </c>
      <c r="U546">
        <f t="shared" si="581"/>
        <v>38.198839149411448</v>
      </c>
      <c r="V546">
        <f t="shared" si="582"/>
        <v>66759500</v>
      </c>
      <c r="W546">
        <v>152451</v>
      </c>
      <c r="X546">
        <v>137260</v>
      </c>
      <c r="Y546">
        <v>15191</v>
      </c>
      <c r="Z546">
        <v>878084</v>
      </c>
      <c r="AA546">
        <v>648809</v>
      </c>
      <c r="AB546">
        <v>229275</v>
      </c>
      <c r="AC546">
        <v>49554</v>
      </c>
      <c r="AD546">
        <v>45867</v>
      </c>
      <c r="AE546">
        <v>3687</v>
      </c>
      <c r="AF546">
        <v>6620</v>
      </c>
      <c r="AG546">
        <v>5295</v>
      </c>
      <c r="AH546">
        <v>1325</v>
      </c>
      <c r="AI546">
        <v>35947</v>
      </c>
      <c r="AJ546">
        <v>24165</v>
      </c>
      <c r="AK546">
        <v>11782</v>
      </c>
      <c r="AL546">
        <v>105939</v>
      </c>
      <c r="AM546">
        <v>91591</v>
      </c>
      <c r="AN546">
        <v>14348</v>
      </c>
      <c r="AO546">
        <v>7656</v>
      </c>
      <c r="AP546">
        <v>6539</v>
      </c>
      <c r="AQ546">
        <v>1117</v>
      </c>
      <c r="AR546">
        <v>81758</v>
      </c>
      <c r="AS546">
        <v>74166</v>
      </c>
      <c r="AT546">
        <v>7592</v>
      </c>
      <c r="AU546">
        <v>253</v>
      </c>
      <c r="AV546">
        <v>251</v>
      </c>
      <c r="AW546">
        <v>2</v>
      </c>
      <c r="AX546">
        <v>111204</v>
      </c>
      <c r="AY546">
        <v>98457</v>
      </c>
      <c r="AZ546">
        <v>12747</v>
      </c>
      <c r="BA546">
        <v>56384</v>
      </c>
      <c r="BB546">
        <v>55371</v>
      </c>
      <c r="BC546">
        <v>1013</v>
      </c>
      <c r="BD546">
        <v>16681</v>
      </c>
      <c r="BE546">
        <v>12612</v>
      </c>
      <c r="BF546">
        <v>4069</v>
      </c>
      <c r="BG546">
        <v>114</v>
      </c>
      <c r="BH546">
        <v>106</v>
      </c>
      <c r="BI546">
        <v>8</v>
      </c>
      <c r="BJ546">
        <v>12100</v>
      </c>
      <c r="BK546">
        <v>10841</v>
      </c>
      <c r="BL546">
        <v>1259</v>
      </c>
      <c r="BM546">
        <v>25236</v>
      </c>
      <c r="BN546">
        <v>23279</v>
      </c>
      <c r="BO546">
        <v>1957</v>
      </c>
      <c r="BP546">
        <v>43810</v>
      </c>
      <c r="BQ546">
        <v>37987</v>
      </c>
      <c r="BR546">
        <v>5823</v>
      </c>
      <c r="BS546">
        <v>64271</v>
      </c>
      <c r="BT546">
        <v>35181</v>
      </c>
      <c r="BU546">
        <v>29090</v>
      </c>
      <c r="BV546">
        <v>9912</v>
      </c>
      <c r="BW546">
        <v>6060</v>
      </c>
      <c r="BX546">
        <v>3852</v>
      </c>
      <c r="BY546">
        <v>89710</v>
      </c>
      <c r="BZ546">
        <v>63332</v>
      </c>
      <c r="CA546">
        <v>26378</v>
      </c>
      <c r="CB546" t="str">
        <f t="shared" si="641"/>
        <v>AgriculturalLabourersTotal</v>
      </c>
      <c r="CC546" t="str">
        <f t="shared" si="642"/>
        <v>AgriculturalLabourersMale</v>
      </c>
      <c r="CD546" t="str">
        <f t="shared" si="643"/>
        <v>AgriculturalLabourersFemale</v>
      </c>
      <c r="CE546">
        <f t="shared" si="583"/>
        <v>8.7230300214455241</v>
      </c>
      <c r="CF546">
        <f t="shared" si="584"/>
        <v>90.035486812156037</v>
      </c>
      <c r="CG546">
        <f t="shared" si="585"/>
        <v>9.9645131878439628</v>
      </c>
      <c r="CH546">
        <f t="shared" si="586"/>
        <v>50.242721224203002</v>
      </c>
      <c r="CI546">
        <f t="shared" si="587"/>
        <v>73.889172334309706</v>
      </c>
      <c r="CJ546">
        <f t="shared" si="588"/>
        <v>26.110827665690302</v>
      </c>
      <c r="CK546">
        <f t="shared" si="589"/>
        <v>2.8354096049400237</v>
      </c>
      <c r="CL546">
        <f t="shared" si="590"/>
        <v>92.559631916696944</v>
      </c>
      <c r="CM546">
        <f t="shared" si="591"/>
        <v>7.4403680833030634</v>
      </c>
      <c r="CN546">
        <f t="shared" si="592"/>
        <v>0.37878701183966895</v>
      </c>
      <c r="CO546">
        <f t="shared" si="593"/>
        <v>79.984894259818731</v>
      </c>
      <c r="CP546">
        <f t="shared" si="644"/>
        <v>20.015105740181269</v>
      </c>
      <c r="CQ546">
        <f t="shared" si="594"/>
        <v>2.0568363617221417</v>
      </c>
      <c r="CR546">
        <f t="shared" si="595"/>
        <v>67.223968620469023</v>
      </c>
      <c r="CS546">
        <f t="shared" si="596"/>
        <v>32.776031379530977</v>
      </c>
      <c r="CT546">
        <f t="shared" si="597"/>
        <v>6.0616793424898319</v>
      </c>
      <c r="CU546">
        <f t="shared" si="598"/>
        <v>86.456356960137441</v>
      </c>
      <c r="CV546">
        <f t="shared" si="599"/>
        <v>13.543643039862562</v>
      </c>
      <c r="CW546">
        <f t="shared" si="600"/>
        <v>0.43806546263512169</v>
      </c>
      <c r="CX546">
        <f t="shared" si="601"/>
        <v>85.410135841170316</v>
      </c>
      <c r="CY546">
        <f t="shared" si="602"/>
        <v>14.589864158829677</v>
      </c>
      <c r="CZ546">
        <f t="shared" si="603"/>
        <v>4.6780768148017602</v>
      </c>
      <c r="DA546">
        <f t="shared" si="604"/>
        <v>90.714058563076392</v>
      </c>
      <c r="DB546">
        <f t="shared" si="605"/>
        <v>9.2859414369236024</v>
      </c>
      <c r="DC546">
        <f t="shared" si="606"/>
        <v>1.4476301207769826E-2</v>
      </c>
      <c r="DD546">
        <f t="shared" si="607"/>
        <v>99.209486166007906</v>
      </c>
      <c r="DE546">
        <f t="shared" si="645"/>
        <v>0.79051383399209485</v>
      </c>
      <c r="DF546">
        <f t="shared" si="608"/>
        <v>6.3629351759242514</v>
      </c>
      <c r="DG546">
        <f t="shared" si="609"/>
        <v>88.537282831552815</v>
      </c>
      <c r="DH546">
        <f t="shared" si="610"/>
        <v>11.462717168447178</v>
      </c>
      <c r="DI546">
        <f t="shared" si="611"/>
        <v>3.22621251896796</v>
      </c>
      <c r="DJ546">
        <f t="shared" si="612"/>
        <v>98.203391032917139</v>
      </c>
      <c r="DK546">
        <f t="shared" si="613"/>
        <v>1.7966089670828604</v>
      </c>
      <c r="DL546">
        <f t="shared" si="614"/>
        <v>0.9544631638213773</v>
      </c>
      <c r="DM546">
        <f t="shared" si="615"/>
        <v>75.606977998920939</v>
      </c>
      <c r="DN546">
        <f t="shared" si="616"/>
        <v>24.393022001079075</v>
      </c>
      <c r="DO546">
        <f t="shared" si="617"/>
        <v>6.5229183307737556E-3</v>
      </c>
      <c r="DP546">
        <f t="shared" si="618"/>
        <v>92.982456140350877</v>
      </c>
      <c r="DQ546">
        <f t="shared" si="619"/>
        <v>7.0175438596491224</v>
      </c>
      <c r="DR546">
        <f t="shared" si="620"/>
        <v>0.69234484037160038</v>
      </c>
      <c r="DS546">
        <f t="shared" si="621"/>
        <v>89.595041322314046</v>
      </c>
      <c r="DT546">
        <f t="shared" si="622"/>
        <v>10.404958677685951</v>
      </c>
      <c r="DU546">
        <f t="shared" si="623"/>
        <v>1.4439681315386534</v>
      </c>
      <c r="DV546">
        <f t="shared" si="624"/>
        <v>92.245205262323665</v>
      </c>
      <c r="DW546">
        <f t="shared" si="625"/>
        <v>7.7547947376763346</v>
      </c>
      <c r="DX546">
        <f t="shared" si="626"/>
        <v>2.5067460707999847</v>
      </c>
      <c r="DY546">
        <f t="shared" si="627"/>
        <v>86.708514037890893</v>
      </c>
      <c r="DZ546">
        <f t="shared" si="628"/>
        <v>13.291485962109107</v>
      </c>
      <c r="EA546">
        <f t="shared" si="629"/>
        <v>3.6774954740101755</v>
      </c>
      <c r="EB546">
        <f t="shared" si="630"/>
        <v>54.738529041091631</v>
      </c>
      <c r="EC546">
        <f t="shared" si="631"/>
        <v>45.261470958908376</v>
      </c>
      <c r="ED546">
        <f t="shared" si="632"/>
        <v>0.56715058328622336</v>
      </c>
      <c r="EE546">
        <f t="shared" si="633"/>
        <v>61.138014527845044</v>
      </c>
      <c r="EF546">
        <f t="shared" si="634"/>
        <v>38.861985472154963</v>
      </c>
      <c r="EG546">
        <f t="shared" si="635"/>
        <v>5.1330789776641543</v>
      </c>
      <c r="EH546">
        <f t="shared" si="636"/>
        <v>70.596366068442762</v>
      </c>
      <c r="EI546">
        <f t="shared" si="637"/>
        <v>29.403633931557238</v>
      </c>
    </row>
    <row r="547" spans="1:139" x14ac:dyDescent="0.25">
      <c r="A547" t="s">
        <v>1794</v>
      </c>
      <c r="B547">
        <v>546</v>
      </c>
      <c r="C547" t="s">
        <v>603</v>
      </c>
      <c r="E547">
        <v>3936966</v>
      </c>
      <c r="F547">
        <v>1964918</v>
      </c>
      <c r="G547">
        <v>1972048</v>
      </c>
      <c r="H547">
        <v>1535130</v>
      </c>
      <c r="I547">
        <v>1101656</v>
      </c>
      <c r="J547">
        <v>433474</v>
      </c>
      <c r="K547">
        <f t="shared" si="574"/>
        <v>38.992716726535107</v>
      </c>
      <c r="L547">
        <f t="shared" si="575"/>
        <v>56.066258235712638</v>
      </c>
      <c r="M547">
        <f t="shared" si="576"/>
        <v>21.980905130098254</v>
      </c>
      <c r="N547">
        <f t="shared" si="638"/>
        <v>71.763042869333532</v>
      </c>
      <c r="O547">
        <f t="shared" si="639"/>
        <v>28.236957130666458</v>
      </c>
      <c r="P547">
        <f t="shared" si="577"/>
        <v>68.843746132249393</v>
      </c>
      <c r="Q547">
        <f t="shared" si="578"/>
        <v>6.7386475412505789</v>
      </c>
      <c r="R547">
        <f t="shared" si="579"/>
        <v>5.5700168715353096</v>
      </c>
      <c r="S547">
        <f t="shared" si="640"/>
        <v>3.5171614130399385</v>
      </c>
      <c r="T547">
        <f t="shared" si="580"/>
        <v>15.330428041924787</v>
      </c>
      <c r="U547">
        <f t="shared" si="581"/>
        <v>31.156253867750614</v>
      </c>
      <c r="V547">
        <f t="shared" si="582"/>
        <v>47828900</v>
      </c>
      <c r="W547">
        <v>149420</v>
      </c>
      <c r="X547">
        <v>138120</v>
      </c>
      <c r="Y547">
        <v>11300</v>
      </c>
      <c r="Z547">
        <v>888815</v>
      </c>
      <c r="AA547">
        <v>564273</v>
      </c>
      <c r="AB547">
        <v>324542</v>
      </c>
      <c r="AC547">
        <v>18606</v>
      </c>
      <c r="AD547">
        <v>16265</v>
      </c>
      <c r="AE547">
        <v>2341</v>
      </c>
      <c r="AF547">
        <v>4191</v>
      </c>
      <c r="AG547">
        <v>3011</v>
      </c>
      <c r="AH547">
        <v>1180</v>
      </c>
      <c r="AI547">
        <v>17629</v>
      </c>
      <c r="AJ547">
        <v>12245</v>
      </c>
      <c r="AK547">
        <v>5384</v>
      </c>
      <c r="AL547">
        <v>81627</v>
      </c>
      <c r="AM547">
        <v>65678</v>
      </c>
      <c r="AN547">
        <v>15949</v>
      </c>
      <c r="AO547">
        <v>5678</v>
      </c>
      <c r="AP547">
        <v>4729</v>
      </c>
      <c r="AQ547">
        <v>949</v>
      </c>
      <c r="AR547">
        <v>53993</v>
      </c>
      <c r="AS547">
        <v>49185</v>
      </c>
      <c r="AT547">
        <v>4808</v>
      </c>
      <c r="AU547">
        <v>212</v>
      </c>
      <c r="AV547">
        <v>212</v>
      </c>
      <c r="AW547">
        <v>0</v>
      </c>
      <c r="AX547">
        <v>85295</v>
      </c>
      <c r="AY547">
        <v>75477</v>
      </c>
      <c r="AZ547">
        <v>9818</v>
      </c>
      <c r="BA547">
        <v>39771</v>
      </c>
      <c r="BB547">
        <v>39046</v>
      </c>
      <c r="BC547">
        <v>725</v>
      </c>
      <c r="BD547">
        <v>12345</v>
      </c>
      <c r="BE547">
        <v>8956</v>
      </c>
      <c r="BF547">
        <v>3389</v>
      </c>
      <c r="BG547">
        <v>79</v>
      </c>
      <c r="BH547">
        <v>67</v>
      </c>
      <c r="BI547">
        <v>12</v>
      </c>
      <c r="BJ547">
        <v>9653</v>
      </c>
      <c r="BK547">
        <v>8605</v>
      </c>
      <c r="BL547">
        <v>1048</v>
      </c>
      <c r="BM547">
        <v>18386</v>
      </c>
      <c r="BN547">
        <v>16809</v>
      </c>
      <c r="BO547">
        <v>1577</v>
      </c>
      <c r="BP547">
        <v>27601</v>
      </c>
      <c r="BQ547">
        <v>23136</v>
      </c>
      <c r="BR547">
        <v>4465</v>
      </c>
      <c r="BS547">
        <v>51179</v>
      </c>
      <c r="BT547">
        <v>27192</v>
      </c>
      <c r="BU547">
        <v>23987</v>
      </c>
      <c r="BV547">
        <v>7683</v>
      </c>
      <c r="BW547">
        <v>4302</v>
      </c>
      <c r="BX547">
        <v>3381</v>
      </c>
      <c r="BY547">
        <v>62967</v>
      </c>
      <c r="BZ547">
        <v>44348</v>
      </c>
      <c r="CA547">
        <v>18619</v>
      </c>
      <c r="CB547" t="str">
        <f t="shared" si="641"/>
        <v>AgriculturalLabourersTotal</v>
      </c>
      <c r="CC547" t="str">
        <f t="shared" si="642"/>
        <v>AgriculturalLabourersMale</v>
      </c>
      <c r="CD547" t="str">
        <f t="shared" si="643"/>
        <v>AgriculturalLabourersFemale</v>
      </c>
      <c r="CE547">
        <f t="shared" si="583"/>
        <v>9.7333776292561538</v>
      </c>
      <c r="CF547">
        <f t="shared" si="584"/>
        <v>92.437424708874318</v>
      </c>
      <c r="CG547">
        <f t="shared" si="585"/>
        <v>7.5625752911256869</v>
      </c>
      <c r="CH547">
        <f t="shared" si="586"/>
        <v>57.898353885338707</v>
      </c>
      <c r="CI547">
        <f t="shared" si="587"/>
        <v>63.485989772899877</v>
      </c>
      <c r="CJ547">
        <f t="shared" si="588"/>
        <v>36.51401022710013</v>
      </c>
      <c r="CK547">
        <f t="shared" si="589"/>
        <v>1.212014617654531</v>
      </c>
      <c r="CL547">
        <f t="shared" si="590"/>
        <v>87.418037192303558</v>
      </c>
      <c r="CM547">
        <f t="shared" si="591"/>
        <v>12.581962807696442</v>
      </c>
      <c r="CN547">
        <f t="shared" si="592"/>
        <v>0.2730061949150886</v>
      </c>
      <c r="CO547">
        <f t="shared" si="593"/>
        <v>71.844428537341926</v>
      </c>
      <c r="CP547">
        <f t="shared" si="644"/>
        <v>28.155571462658074</v>
      </c>
      <c r="CQ547">
        <f t="shared" si="594"/>
        <v>1.1483717991310183</v>
      </c>
      <c r="CR547">
        <f t="shared" si="595"/>
        <v>69.45941346644733</v>
      </c>
      <c r="CS547">
        <f t="shared" si="596"/>
        <v>30.54058653355267</v>
      </c>
      <c r="CT547">
        <f t="shared" si="597"/>
        <v>5.3172695472044715</v>
      </c>
      <c r="CU547">
        <f t="shared" si="598"/>
        <v>80.461121932693828</v>
      </c>
      <c r="CV547">
        <f t="shared" si="599"/>
        <v>19.538878067306161</v>
      </c>
      <c r="CW547">
        <f t="shared" si="600"/>
        <v>0.36987095555425276</v>
      </c>
      <c r="CX547">
        <f t="shared" si="601"/>
        <v>83.286368439591413</v>
      </c>
      <c r="CY547">
        <f t="shared" si="602"/>
        <v>16.713631560408597</v>
      </c>
      <c r="CZ547">
        <f t="shared" si="603"/>
        <v>3.5171614130399385</v>
      </c>
      <c r="DA547">
        <f t="shared" si="604"/>
        <v>91.095141962847038</v>
      </c>
      <c r="DB547">
        <f t="shared" si="605"/>
        <v>8.9048580371529642</v>
      </c>
      <c r="DC547">
        <f t="shared" si="606"/>
        <v>1.3809905350035503E-2</v>
      </c>
      <c r="DD547">
        <f t="shared" si="607"/>
        <v>100</v>
      </c>
      <c r="DE547">
        <f t="shared" si="645"/>
        <v>0</v>
      </c>
      <c r="DF547">
        <f t="shared" si="608"/>
        <v>5.5562069661852744</v>
      </c>
      <c r="DG547">
        <f t="shared" si="609"/>
        <v>88.489360454891838</v>
      </c>
      <c r="DH547">
        <f t="shared" si="610"/>
        <v>11.510639545108155</v>
      </c>
      <c r="DI547">
        <f t="shared" si="611"/>
        <v>2.5907252154540656</v>
      </c>
      <c r="DJ547">
        <f t="shared" si="612"/>
        <v>98.177063689623083</v>
      </c>
      <c r="DK547">
        <f t="shared" si="613"/>
        <v>1.8229363103769078</v>
      </c>
      <c r="DL547">
        <f t="shared" si="614"/>
        <v>0.80416642238768044</v>
      </c>
      <c r="DM547">
        <f t="shared" si="615"/>
        <v>72.547590117456465</v>
      </c>
      <c r="DN547">
        <f t="shared" si="616"/>
        <v>27.452409882543538</v>
      </c>
      <c r="DO547">
        <f t="shared" si="617"/>
        <v>5.1461439747773809E-3</v>
      </c>
      <c r="DP547">
        <f t="shared" si="618"/>
        <v>84.810126582278471</v>
      </c>
      <c r="DQ547">
        <f t="shared" si="619"/>
        <v>15.18987341772152</v>
      </c>
      <c r="DR547">
        <f t="shared" si="620"/>
        <v>0.62880668086741842</v>
      </c>
      <c r="DS547">
        <f t="shared" si="621"/>
        <v>89.143271521806682</v>
      </c>
      <c r="DT547">
        <f t="shared" si="622"/>
        <v>10.856728478193308</v>
      </c>
      <c r="DU547">
        <f t="shared" si="623"/>
        <v>1.1976835838007205</v>
      </c>
      <c r="DV547">
        <f t="shared" si="624"/>
        <v>91.422821712172308</v>
      </c>
      <c r="DW547">
        <f t="shared" si="625"/>
        <v>8.5771782878276959</v>
      </c>
      <c r="DX547">
        <f t="shared" si="626"/>
        <v>1.7979584790864616</v>
      </c>
      <c r="DY547">
        <f t="shared" si="627"/>
        <v>83.823049889496758</v>
      </c>
      <c r="DZ547">
        <f t="shared" si="628"/>
        <v>16.176950110503245</v>
      </c>
      <c r="EA547">
        <f t="shared" si="629"/>
        <v>3.3338544618371082</v>
      </c>
      <c r="EB547">
        <f t="shared" si="630"/>
        <v>53.131167080247756</v>
      </c>
      <c r="EC547">
        <f t="shared" si="631"/>
        <v>46.868832919752244</v>
      </c>
      <c r="ED547">
        <f t="shared" si="632"/>
        <v>0.50047878681284319</v>
      </c>
      <c r="EE547">
        <f t="shared" si="633"/>
        <v>55.993752440452951</v>
      </c>
      <c r="EF547">
        <f t="shared" si="634"/>
        <v>44.006247559547049</v>
      </c>
      <c r="EG547">
        <f t="shared" si="635"/>
        <v>4.1017373121494591</v>
      </c>
      <c r="EH547">
        <f t="shared" si="636"/>
        <v>70.430542982832279</v>
      </c>
      <c r="EI547">
        <f t="shared" si="637"/>
        <v>29.569457017167721</v>
      </c>
    </row>
    <row r="548" spans="1:139" x14ac:dyDescent="0.25">
      <c r="A548" t="s">
        <v>1796</v>
      </c>
      <c r="B548">
        <v>547</v>
      </c>
      <c r="C548" t="s">
        <v>604</v>
      </c>
      <c r="E548">
        <v>4517398</v>
      </c>
      <c r="F548">
        <v>2267375</v>
      </c>
      <c r="G548">
        <v>2250023</v>
      </c>
      <c r="H548">
        <v>1745275</v>
      </c>
      <c r="I548">
        <v>1192991</v>
      </c>
      <c r="J548">
        <v>552284</v>
      </c>
      <c r="K548">
        <f t="shared" si="574"/>
        <v>38.634519252011891</v>
      </c>
      <c r="L548">
        <f t="shared" si="575"/>
        <v>52.615513534373449</v>
      </c>
      <c r="M548">
        <f t="shared" si="576"/>
        <v>24.545704643908085</v>
      </c>
      <c r="N548">
        <f t="shared" si="638"/>
        <v>68.355474065691652</v>
      </c>
      <c r="O548">
        <f t="shared" si="639"/>
        <v>31.644525934308348</v>
      </c>
      <c r="P548">
        <f t="shared" si="577"/>
        <v>56.018335219378038</v>
      </c>
      <c r="Q548">
        <f t="shared" si="578"/>
        <v>8.169199696322929</v>
      </c>
      <c r="R548">
        <f t="shared" si="579"/>
        <v>7.6700806463164835</v>
      </c>
      <c r="S548">
        <f t="shared" si="640"/>
        <v>5.3874604288722407</v>
      </c>
      <c r="T548">
        <f t="shared" si="580"/>
        <v>22.754924009110312</v>
      </c>
      <c r="U548">
        <f t="shared" si="581"/>
        <v>43.981664780621969</v>
      </c>
      <c r="V548">
        <f t="shared" si="582"/>
        <v>76760100</v>
      </c>
      <c r="W548">
        <v>140220</v>
      </c>
      <c r="X548">
        <v>119724</v>
      </c>
      <c r="Y548">
        <v>20496</v>
      </c>
      <c r="Z548">
        <v>813137</v>
      </c>
      <c r="AA548">
        <v>447722</v>
      </c>
      <c r="AB548">
        <v>365415</v>
      </c>
      <c r="AC548">
        <v>24317</v>
      </c>
      <c r="AD548">
        <v>19651</v>
      </c>
      <c r="AE548">
        <v>4666</v>
      </c>
      <c r="AF548">
        <v>2749</v>
      </c>
      <c r="AG548">
        <v>2092</v>
      </c>
      <c r="AH548">
        <v>657</v>
      </c>
      <c r="AI548">
        <v>29785</v>
      </c>
      <c r="AJ548">
        <v>19068</v>
      </c>
      <c r="AK548">
        <v>10717</v>
      </c>
      <c r="AL548">
        <v>110041</v>
      </c>
      <c r="AM548">
        <v>90682</v>
      </c>
      <c r="AN548">
        <v>19359</v>
      </c>
      <c r="AO548">
        <v>11171</v>
      </c>
      <c r="AP548">
        <v>8728</v>
      </c>
      <c r="AQ548">
        <v>2443</v>
      </c>
      <c r="AR548">
        <v>94026</v>
      </c>
      <c r="AS548">
        <v>80498</v>
      </c>
      <c r="AT548">
        <v>13528</v>
      </c>
      <c r="AU548">
        <v>518</v>
      </c>
      <c r="AV548">
        <v>505</v>
      </c>
      <c r="AW548">
        <v>13</v>
      </c>
      <c r="AX548">
        <v>133346</v>
      </c>
      <c r="AY548">
        <v>113999</v>
      </c>
      <c r="AZ548">
        <v>19347</v>
      </c>
      <c r="BA548">
        <v>90375</v>
      </c>
      <c r="BB548">
        <v>87367</v>
      </c>
      <c r="BC548">
        <v>3008</v>
      </c>
      <c r="BD548">
        <v>20818</v>
      </c>
      <c r="BE548">
        <v>15492</v>
      </c>
      <c r="BF548">
        <v>5326</v>
      </c>
      <c r="BG548">
        <v>218</v>
      </c>
      <c r="BH548">
        <v>190</v>
      </c>
      <c r="BI548">
        <v>28</v>
      </c>
      <c r="BJ548">
        <v>17222</v>
      </c>
      <c r="BK548">
        <v>14443</v>
      </c>
      <c r="BL548">
        <v>2779</v>
      </c>
      <c r="BM548">
        <v>30114</v>
      </c>
      <c r="BN548">
        <v>26564</v>
      </c>
      <c r="BO548">
        <v>3550</v>
      </c>
      <c r="BP548">
        <v>48517</v>
      </c>
      <c r="BQ548">
        <v>41332</v>
      </c>
      <c r="BR548">
        <v>7185</v>
      </c>
      <c r="BS548">
        <v>67318</v>
      </c>
      <c r="BT548">
        <v>33757</v>
      </c>
      <c r="BU548">
        <v>33561</v>
      </c>
      <c r="BV548">
        <v>9097</v>
      </c>
      <c r="BW548">
        <v>4956</v>
      </c>
      <c r="BX548">
        <v>4141</v>
      </c>
      <c r="BY548">
        <v>102286</v>
      </c>
      <c r="BZ548">
        <v>66221</v>
      </c>
      <c r="CA548">
        <v>36065</v>
      </c>
      <c r="CB548" t="str">
        <f t="shared" si="641"/>
        <v>AgriculturalLabourersTotal</v>
      </c>
      <c r="CC548" t="str">
        <f t="shared" si="642"/>
        <v>AgriculturalLabourersMale</v>
      </c>
      <c r="CD548" t="str">
        <f t="shared" si="643"/>
        <v>AgriculturalLabourersFemale</v>
      </c>
      <c r="CE548">
        <f t="shared" si="583"/>
        <v>8.0342639412127035</v>
      </c>
      <c r="CF548">
        <f t="shared" si="584"/>
        <v>85.382969619169884</v>
      </c>
      <c r="CG548">
        <f t="shared" si="585"/>
        <v>14.617030380830123</v>
      </c>
      <c r="CH548">
        <f t="shared" si="586"/>
        <v>46.590766498116345</v>
      </c>
      <c r="CI548">
        <f t="shared" si="587"/>
        <v>55.061078268483662</v>
      </c>
      <c r="CJ548">
        <f t="shared" si="588"/>
        <v>44.938921731516338</v>
      </c>
      <c r="CK548">
        <f t="shared" si="589"/>
        <v>1.3933047800489893</v>
      </c>
      <c r="CL548">
        <f t="shared" si="590"/>
        <v>80.811777768639232</v>
      </c>
      <c r="CM548">
        <f t="shared" si="591"/>
        <v>19.188222231360776</v>
      </c>
      <c r="CN548">
        <f t="shared" si="592"/>
        <v>0.15751099396943175</v>
      </c>
      <c r="CO548">
        <f t="shared" si="593"/>
        <v>76.10040014550745</v>
      </c>
      <c r="CP548">
        <f t="shared" si="644"/>
        <v>23.899599854492543</v>
      </c>
      <c r="CQ548">
        <f t="shared" si="594"/>
        <v>1.706607841171162</v>
      </c>
      <c r="CR548">
        <f t="shared" si="595"/>
        <v>64.018801410105766</v>
      </c>
      <c r="CS548">
        <f t="shared" si="596"/>
        <v>35.981198589894241</v>
      </c>
      <c r="CT548">
        <f t="shared" si="597"/>
        <v>6.3050808611823355</v>
      </c>
      <c r="CU548">
        <f t="shared" si="598"/>
        <v>82.407466308012474</v>
      </c>
      <c r="CV548">
        <f t="shared" si="599"/>
        <v>17.592533691987533</v>
      </c>
      <c r="CW548">
        <f t="shared" si="600"/>
        <v>0.64007104897508993</v>
      </c>
      <c r="CX548">
        <f t="shared" si="601"/>
        <v>78.130874585981559</v>
      </c>
      <c r="CY548">
        <f t="shared" si="602"/>
        <v>21.869125414018438</v>
      </c>
      <c r="CZ548">
        <f t="shared" si="603"/>
        <v>5.3874604288722407</v>
      </c>
      <c r="DA548">
        <f t="shared" si="604"/>
        <v>85.612490162295543</v>
      </c>
      <c r="DB548">
        <f t="shared" si="605"/>
        <v>14.387509837704465</v>
      </c>
      <c r="DC548">
        <f t="shared" si="606"/>
        <v>2.9680136368194124E-2</v>
      </c>
      <c r="DD548">
        <f t="shared" si="607"/>
        <v>97.490347490347489</v>
      </c>
      <c r="DE548">
        <f t="shared" si="645"/>
        <v>2.5096525096525095</v>
      </c>
      <c r="DF548">
        <f t="shared" si="608"/>
        <v>7.6404005099482895</v>
      </c>
      <c r="DG548">
        <f t="shared" si="609"/>
        <v>85.491128342807428</v>
      </c>
      <c r="DH548">
        <f t="shared" si="610"/>
        <v>14.508871657192568</v>
      </c>
      <c r="DI548">
        <f t="shared" si="611"/>
        <v>5.1782670352809728</v>
      </c>
      <c r="DJ548">
        <f t="shared" si="612"/>
        <v>96.671645919778697</v>
      </c>
      <c r="DK548">
        <f t="shared" si="613"/>
        <v>3.3283540802213003</v>
      </c>
      <c r="DL548">
        <f t="shared" si="614"/>
        <v>1.1928206156622883</v>
      </c>
      <c r="DM548">
        <f t="shared" si="615"/>
        <v>74.416370448650198</v>
      </c>
      <c r="DN548">
        <f t="shared" si="616"/>
        <v>25.583629551349794</v>
      </c>
      <c r="DO548">
        <f t="shared" si="617"/>
        <v>1.249086820128633E-2</v>
      </c>
      <c r="DP548">
        <f t="shared" si="618"/>
        <v>87.155963302752298</v>
      </c>
      <c r="DQ548">
        <f t="shared" si="619"/>
        <v>12.844036697247708</v>
      </c>
      <c r="DR548">
        <f t="shared" si="620"/>
        <v>0.9867785879016201</v>
      </c>
      <c r="DS548">
        <f t="shared" si="621"/>
        <v>83.863662756938794</v>
      </c>
      <c r="DT548">
        <f t="shared" si="622"/>
        <v>16.136337243061199</v>
      </c>
      <c r="DU548">
        <f t="shared" si="623"/>
        <v>1.7254587385942044</v>
      </c>
      <c r="DV548">
        <f t="shared" si="624"/>
        <v>88.211463106860606</v>
      </c>
      <c r="DW548">
        <f t="shared" si="625"/>
        <v>11.788536893139403</v>
      </c>
      <c r="DX548">
        <f t="shared" si="626"/>
        <v>2.7799057455128846</v>
      </c>
      <c r="DY548">
        <f t="shared" si="627"/>
        <v>85.190757878681694</v>
      </c>
      <c r="DZ548">
        <f t="shared" si="628"/>
        <v>14.809242121318301</v>
      </c>
      <c r="EA548">
        <f t="shared" si="629"/>
        <v>3.8571571815329961</v>
      </c>
      <c r="EB548">
        <f t="shared" si="630"/>
        <v>50.14557770581419</v>
      </c>
      <c r="EC548">
        <f t="shared" si="631"/>
        <v>49.85442229418581</v>
      </c>
      <c r="ED548">
        <f t="shared" si="632"/>
        <v>0.52123590838120071</v>
      </c>
      <c r="EE548">
        <f t="shared" si="633"/>
        <v>54.479498735846988</v>
      </c>
      <c r="EF548">
        <f t="shared" si="634"/>
        <v>45.520501264153019</v>
      </c>
      <c r="EG548">
        <f t="shared" si="635"/>
        <v>5.8607382790677693</v>
      </c>
      <c r="EH548">
        <f t="shared" si="636"/>
        <v>64.741020276479674</v>
      </c>
      <c r="EI548">
        <f t="shared" si="637"/>
        <v>35.258979723520326</v>
      </c>
    </row>
    <row r="549" spans="1:139" x14ac:dyDescent="0.25">
      <c r="A549" t="s">
        <v>1798</v>
      </c>
      <c r="B549">
        <v>548</v>
      </c>
      <c r="C549" t="s">
        <v>605</v>
      </c>
      <c r="E549">
        <v>4887813</v>
      </c>
      <c r="F549">
        <v>2440521</v>
      </c>
      <c r="G549">
        <v>2447292</v>
      </c>
      <c r="H549">
        <v>2105308</v>
      </c>
      <c r="I549">
        <v>1333814</v>
      </c>
      <c r="J549">
        <v>771494</v>
      </c>
      <c r="K549">
        <f t="shared" si="574"/>
        <v>43.072597089945951</v>
      </c>
      <c r="L549">
        <f t="shared" si="575"/>
        <v>54.652838471785323</v>
      </c>
      <c r="M549">
        <f t="shared" si="576"/>
        <v>31.524395127348924</v>
      </c>
      <c r="N549">
        <f t="shared" si="638"/>
        <v>63.354815542428945</v>
      </c>
      <c r="O549">
        <f t="shared" si="639"/>
        <v>36.645184457571055</v>
      </c>
      <c r="P549">
        <f t="shared" si="577"/>
        <v>64.093424810051545</v>
      </c>
      <c r="Q549">
        <f t="shared" si="578"/>
        <v>7.6135178320701762</v>
      </c>
      <c r="R549">
        <f t="shared" si="579"/>
        <v>6.6174165490275056</v>
      </c>
      <c r="S549">
        <f t="shared" si="640"/>
        <v>4.4371179893868264</v>
      </c>
      <c r="T549">
        <f t="shared" si="580"/>
        <v>17.238522819463945</v>
      </c>
      <c r="U549">
        <f t="shared" si="581"/>
        <v>35.906575189948455</v>
      </c>
      <c r="V549">
        <f t="shared" si="582"/>
        <v>75594400</v>
      </c>
      <c r="W549">
        <v>289829</v>
      </c>
      <c r="X549">
        <v>210843</v>
      </c>
      <c r="Y549">
        <v>78986</v>
      </c>
      <c r="Z549">
        <v>1035569</v>
      </c>
      <c r="AA549">
        <v>508448</v>
      </c>
      <c r="AB549">
        <v>527121</v>
      </c>
      <c r="AC549">
        <v>23966</v>
      </c>
      <c r="AD549">
        <v>17605</v>
      </c>
      <c r="AE549">
        <v>6361</v>
      </c>
      <c r="AF549">
        <v>9856</v>
      </c>
      <c r="AG549">
        <v>6932</v>
      </c>
      <c r="AH549">
        <v>2924</v>
      </c>
      <c r="AI549">
        <v>29957</v>
      </c>
      <c r="AJ549">
        <v>19806</v>
      </c>
      <c r="AK549">
        <v>10151</v>
      </c>
      <c r="AL549">
        <v>120475</v>
      </c>
      <c r="AM549">
        <v>94599</v>
      </c>
      <c r="AN549">
        <v>25876</v>
      </c>
      <c r="AO549">
        <v>8707</v>
      </c>
      <c r="AP549">
        <v>6584</v>
      </c>
      <c r="AQ549">
        <v>2123</v>
      </c>
      <c r="AR549">
        <v>93415</v>
      </c>
      <c r="AS549">
        <v>83561</v>
      </c>
      <c r="AT549">
        <v>9854</v>
      </c>
      <c r="AU549">
        <v>506</v>
      </c>
      <c r="AV549">
        <v>490</v>
      </c>
      <c r="AW549">
        <v>16</v>
      </c>
      <c r="AX549">
        <v>138811</v>
      </c>
      <c r="AY549">
        <v>119655</v>
      </c>
      <c r="AZ549">
        <v>19156</v>
      </c>
      <c r="BA549">
        <v>67721</v>
      </c>
      <c r="BB549">
        <v>66184</v>
      </c>
      <c r="BC549">
        <v>1537</v>
      </c>
      <c r="BD549">
        <v>23181</v>
      </c>
      <c r="BE549">
        <v>17228</v>
      </c>
      <c r="BF549">
        <v>5953</v>
      </c>
      <c r="BG549">
        <v>185</v>
      </c>
      <c r="BH549">
        <v>166</v>
      </c>
      <c r="BI549">
        <v>19</v>
      </c>
      <c r="BJ549">
        <v>16950</v>
      </c>
      <c r="BK549">
        <v>14447</v>
      </c>
      <c r="BL549">
        <v>2503</v>
      </c>
      <c r="BM549">
        <v>26308</v>
      </c>
      <c r="BN549">
        <v>23919</v>
      </c>
      <c r="BO549">
        <v>2389</v>
      </c>
      <c r="BP549">
        <v>45861</v>
      </c>
      <c r="BQ549">
        <v>39691</v>
      </c>
      <c r="BR549">
        <v>6170</v>
      </c>
      <c r="BS549">
        <v>72744</v>
      </c>
      <c r="BT549">
        <v>38376</v>
      </c>
      <c r="BU549">
        <v>34368</v>
      </c>
      <c r="BV549">
        <v>9663</v>
      </c>
      <c r="BW549">
        <v>5149</v>
      </c>
      <c r="BX549">
        <v>4514</v>
      </c>
      <c r="BY549">
        <v>91604</v>
      </c>
      <c r="BZ549">
        <v>60131</v>
      </c>
      <c r="CA549">
        <v>31473</v>
      </c>
      <c r="CB549" t="str">
        <f t="shared" si="641"/>
        <v>AgriculturalLabourersTotal</v>
      </c>
      <c r="CC549" t="str">
        <f t="shared" si="642"/>
        <v>AgriculturalLabourersMale</v>
      </c>
      <c r="CD549" t="str">
        <f t="shared" si="643"/>
        <v>AgriculturalLabourersFemale</v>
      </c>
      <c r="CE549">
        <f t="shared" si="583"/>
        <v>13.766584271755011</v>
      </c>
      <c r="CF549">
        <f t="shared" si="584"/>
        <v>72.747378626707473</v>
      </c>
      <c r="CG549">
        <f t="shared" si="585"/>
        <v>27.252621373292531</v>
      </c>
      <c r="CH549">
        <f t="shared" si="586"/>
        <v>49.188479785380572</v>
      </c>
      <c r="CI549">
        <f t="shared" si="587"/>
        <v>49.098418357444075</v>
      </c>
      <c r="CJ549">
        <f t="shared" si="588"/>
        <v>50.901581642555925</v>
      </c>
      <c r="CK549">
        <f t="shared" si="589"/>
        <v>1.1383607529159629</v>
      </c>
      <c r="CL549">
        <f t="shared" si="590"/>
        <v>73.458232496036047</v>
      </c>
      <c r="CM549">
        <f t="shared" si="591"/>
        <v>26.541767503963946</v>
      </c>
      <c r="CN549">
        <f t="shared" si="592"/>
        <v>0.46815002840439496</v>
      </c>
      <c r="CO549">
        <f t="shared" si="593"/>
        <v>70.33279220779221</v>
      </c>
      <c r="CP549">
        <f t="shared" si="644"/>
        <v>29.667207792207794</v>
      </c>
      <c r="CQ549">
        <f t="shared" si="594"/>
        <v>1.4229271916508179</v>
      </c>
      <c r="CR549">
        <f t="shared" si="595"/>
        <v>66.11476449577728</v>
      </c>
      <c r="CS549">
        <f t="shared" si="596"/>
        <v>33.88523550422272</v>
      </c>
      <c r="CT549">
        <f t="shared" si="597"/>
        <v>5.7224406120149638</v>
      </c>
      <c r="CU549">
        <f t="shared" si="598"/>
        <v>78.521684996887316</v>
      </c>
      <c r="CV549">
        <f t="shared" si="599"/>
        <v>21.47831500311268</v>
      </c>
      <c r="CW549">
        <f t="shared" si="600"/>
        <v>0.4135736908803842</v>
      </c>
      <c r="CX549">
        <f t="shared" si="601"/>
        <v>75.617319398185373</v>
      </c>
      <c r="CY549">
        <f t="shared" si="602"/>
        <v>24.382680601814634</v>
      </c>
      <c r="CZ549">
        <f t="shared" si="603"/>
        <v>4.4371179893868264</v>
      </c>
      <c r="DA549">
        <f t="shared" si="604"/>
        <v>89.451372905850235</v>
      </c>
      <c r="DB549">
        <f t="shared" si="605"/>
        <v>10.548627094149762</v>
      </c>
      <c r="DC549">
        <f t="shared" si="606"/>
        <v>2.4034488065404206E-2</v>
      </c>
      <c r="DD549">
        <f t="shared" si="607"/>
        <v>96.83794466403161</v>
      </c>
      <c r="DE549">
        <f t="shared" si="645"/>
        <v>3.1620553359683794</v>
      </c>
      <c r="DF549">
        <f t="shared" si="608"/>
        <v>6.5933820609621012</v>
      </c>
      <c r="DG549">
        <f t="shared" si="609"/>
        <v>86.19994092687179</v>
      </c>
      <c r="DH549">
        <f t="shared" si="610"/>
        <v>13.80005907312821</v>
      </c>
      <c r="DI549">
        <f t="shared" si="611"/>
        <v>3.2166789847376256</v>
      </c>
      <c r="DJ549">
        <f t="shared" si="612"/>
        <v>97.730393821709654</v>
      </c>
      <c r="DK549">
        <f t="shared" si="613"/>
        <v>2.2696061782903385</v>
      </c>
      <c r="DL549">
        <f t="shared" si="614"/>
        <v>1.1010740471227962</v>
      </c>
      <c r="DM549">
        <f t="shared" si="615"/>
        <v>74.319485785772827</v>
      </c>
      <c r="DN549">
        <f t="shared" si="616"/>
        <v>25.680514214227166</v>
      </c>
      <c r="DO549">
        <f t="shared" si="617"/>
        <v>8.7873128302367164E-3</v>
      </c>
      <c r="DP549">
        <f t="shared" si="618"/>
        <v>89.72972972972974</v>
      </c>
      <c r="DQ549">
        <f t="shared" si="619"/>
        <v>10.27027027027027</v>
      </c>
      <c r="DR549">
        <f t="shared" si="620"/>
        <v>0.8051078512027694</v>
      </c>
      <c r="DS549">
        <f t="shared" si="621"/>
        <v>85.233038348082587</v>
      </c>
      <c r="DT549">
        <f t="shared" si="622"/>
        <v>14.766961651917404</v>
      </c>
      <c r="DU549">
        <f t="shared" si="623"/>
        <v>1.2496033834479325</v>
      </c>
      <c r="DV549">
        <f t="shared" si="624"/>
        <v>90.919112057168931</v>
      </c>
      <c r="DW549">
        <f t="shared" si="625"/>
        <v>9.0808879428310778</v>
      </c>
      <c r="DX549">
        <f t="shared" si="626"/>
        <v>2.178351101121546</v>
      </c>
      <c r="DY549">
        <f t="shared" si="627"/>
        <v>86.546302958941141</v>
      </c>
      <c r="DZ549">
        <f t="shared" si="628"/>
        <v>13.453697041058851</v>
      </c>
      <c r="EA549">
        <f t="shared" si="629"/>
        <v>3.4552664028256199</v>
      </c>
      <c r="EB549">
        <f t="shared" si="630"/>
        <v>52.754866380732437</v>
      </c>
      <c r="EC549">
        <f t="shared" si="631"/>
        <v>47.24513361926757</v>
      </c>
      <c r="ED549">
        <f t="shared" si="632"/>
        <v>0.45898272366798581</v>
      </c>
      <c r="EE549">
        <f t="shared" si="633"/>
        <v>53.285729069647104</v>
      </c>
      <c r="EF549">
        <f t="shared" si="634"/>
        <v>46.714270930352889</v>
      </c>
      <c r="EG549">
        <f t="shared" si="635"/>
        <v>4.3510973216270497</v>
      </c>
      <c r="EH549">
        <f t="shared" si="636"/>
        <v>65.642330029256371</v>
      </c>
      <c r="EI549">
        <f t="shared" si="637"/>
        <v>34.357669970743636</v>
      </c>
    </row>
    <row r="550" spans="1:139" x14ac:dyDescent="0.25">
      <c r="A550" t="s">
        <v>1800</v>
      </c>
      <c r="B550">
        <v>549</v>
      </c>
      <c r="C550" t="s">
        <v>606</v>
      </c>
      <c r="E550">
        <v>3397448</v>
      </c>
      <c r="F550">
        <v>1714764</v>
      </c>
      <c r="G550">
        <v>1682684</v>
      </c>
      <c r="H550">
        <v>1463444</v>
      </c>
      <c r="I550">
        <v>908331</v>
      </c>
      <c r="J550">
        <v>555113</v>
      </c>
      <c r="K550">
        <f t="shared" si="574"/>
        <v>43.074802027875045</v>
      </c>
      <c r="L550">
        <f t="shared" si="575"/>
        <v>52.971196036305869</v>
      </c>
      <c r="M550">
        <f t="shared" si="576"/>
        <v>32.989735446465289</v>
      </c>
      <c r="N550">
        <f t="shared" si="638"/>
        <v>62.068039501340678</v>
      </c>
      <c r="O550">
        <f t="shared" si="639"/>
        <v>37.931960498659329</v>
      </c>
      <c r="P550">
        <f t="shared" si="577"/>
        <v>69.029631472061808</v>
      </c>
      <c r="Q550">
        <f t="shared" si="578"/>
        <v>6.8135166087667178</v>
      </c>
      <c r="R550">
        <f t="shared" si="579"/>
        <v>4.4982930675857773</v>
      </c>
      <c r="S550">
        <f t="shared" si="640"/>
        <v>6.390951754901451</v>
      </c>
      <c r="T550">
        <f t="shared" si="580"/>
        <v>13.267607096684261</v>
      </c>
      <c r="U550">
        <f t="shared" si="581"/>
        <v>30.970368527938206</v>
      </c>
      <c r="V550">
        <f t="shared" si="582"/>
        <v>45323400</v>
      </c>
      <c r="W550">
        <v>264818</v>
      </c>
      <c r="X550">
        <v>189321</v>
      </c>
      <c r="Y550">
        <v>75497</v>
      </c>
      <c r="Z550">
        <v>721512</v>
      </c>
      <c r="AA550">
        <v>347300</v>
      </c>
      <c r="AB550">
        <v>374212</v>
      </c>
      <c r="AC550">
        <v>23880</v>
      </c>
      <c r="AD550">
        <v>18922</v>
      </c>
      <c r="AE550">
        <v>4958</v>
      </c>
      <c r="AF550">
        <v>12778</v>
      </c>
      <c r="AG550">
        <v>9924</v>
      </c>
      <c r="AH550">
        <v>2854</v>
      </c>
      <c r="AI550">
        <v>30886</v>
      </c>
      <c r="AJ550">
        <v>17662</v>
      </c>
      <c r="AK550">
        <v>13224</v>
      </c>
      <c r="AL550">
        <v>56048</v>
      </c>
      <c r="AM550">
        <v>42686</v>
      </c>
      <c r="AN550">
        <v>13362</v>
      </c>
      <c r="AO550">
        <v>4008</v>
      </c>
      <c r="AP550">
        <v>3202</v>
      </c>
      <c r="AQ550">
        <v>806</v>
      </c>
      <c r="AR550">
        <v>93528</v>
      </c>
      <c r="AS550">
        <v>80494</v>
      </c>
      <c r="AT550">
        <v>13034</v>
      </c>
      <c r="AU550">
        <v>136</v>
      </c>
      <c r="AV550">
        <v>132</v>
      </c>
      <c r="AW550">
        <v>4</v>
      </c>
      <c r="AX550">
        <v>65694</v>
      </c>
      <c r="AY550">
        <v>55500</v>
      </c>
      <c r="AZ550">
        <v>10194</v>
      </c>
      <c r="BA550">
        <v>34974</v>
      </c>
      <c r="BB550">
        <v>34102</v>
      </c>
      <c r="BC550">
        <v>872</v>
      </c>
      <c r="BD550">
        <v>13014</v>
      </c>
      <c r="BE550">
        <v>9214</v>
      </c>
      <c r="BF550">
        <v>3800</v>
      </c>
      <c r="BG550">
        <v>68</v>
      </c>
      <c r="BH550">
        <v>62</v>
      </c>
      <c r="BI550">
        <v>6</v>
      </c>
      <c r="BJ550">
        <v>8742</v>
      </c>
      <c r="BK550">
        <v>7654</v>
      </c>
      <c r="BL550">
        <v>1088</v>
      </c>
      <c r="BM550">
        <v>12074</v>
      </c>
      <c r="BN550">
        <v>11118</v>
      </c>
      <c r="BO550">
        <v>956</v>
      </c>
      <c r="BP550">
        <v>28140</v>
      </c>
      <c r="BQ550">
        <v>24270</v>
      </c>
      <c r="BR550">
        <v>3870</v>
      </c>
      <c r="BS550">
        <v>44330</v>
      </c>
      <c r="BT550">
        <v>25310</v>
      </c>
      <c r="BU550">
        <v>19020</v>
      </c>
      <c r="BV550">
        <v>5040</v>
      </c>
      <c r="BW550">
        <v>2452</v>
      </c>
      <c r="BX550">
        <v>2588</v>
      </c>
      <c r="BY550">
        <v>43774</v>
      </c>
      <c r="BZ550">
        <v>29006</v>
      </c>
      <c r="CA550">
        <v>14768</v>
      </c>
      <c r="CB550" t="str">
        <f t="shared" si="641"/>
        <v>AgriculturalLabourersTotal</v>
      </c>
      <c r="CC550" t="str">
        <f t="shared" si="642"/>
        <v>AgriculturalLabourersMale</v>
      </c>
      <c r="CD550" t="str">
        <f t="shared" si="643"/>
        <v>AgriculturalLabourersFemale</v>
      </c>
      <c r="CE550">
        <f t="shared" si="583"/>
        <v>18.095533549626772</v>
      </c>
      <c r="CF550">
        <f t="shared" si="584"/>
        <v>71.490986262263135</v>
      </c>
      <c r="CG550">
        <f t="shared" si="585"/>
        <v>28.509013737736861</v>
      </c>
      <c r="CH550">
        <f t="shared" si="586"/>
        <v>49.302330666564629</v>
      </c>
      <c r="CI550">
        <f t="shared" si="587"/>
        <v>48.135027553249287</v>
      </c>
      <c r="CJ550">
        <f t="shared" si="588"/>
        <v>51.864972446750713</v>
      </c>
      <c r="CK550">
        <f t="shared" si="589"/>
        <v>1.6317672558703988</v>
      </c>
      <c r="CL550">
        <f t="shared" si="590"/>
        <v>79.237855946398668</v>
      </c>
      <c r="CM550">
        <f t="shared" si="591"/>
        <v>20.76214405360134</v>
      </c>
      <c r="CN550">
        <f t="shared" si="592"/>
        <v>0.87314581220736842</v>
      </c>
      <c r="CO550">
        <f t="shared" si="593"/>
        <v>77.664736265456256</v>
      </c>
      <c r="CP550">
        <f t="shared" si="644"/>
        <v>22.335263734543748</v>
      </c>
      <c r="CQ550">
        <f t="shared" si="594"/>
        <v>2.1105009826136159</v>
      </c>
      <c r="CR550">
        <f t="shared" si="595"/>
        <v>57.184484879880848</v>
      </c>
      <c r="CS550">
        <f t="shared" si="596"/>
        <v>42.815515120119144</v>
      </c>
      <c r="CT550">
        <f t="shared" si="597"/>
        <v>3.8298698139457334</v>
      </c>
      <c r="CU550">
        <f t="shared" si="598"/>
        <v>76.159720239794453</v>
      </c>
      <c r="CV550">
        <f t="shared" si="599"/>
        <v>23.840279760205537</v>
      </c>
      <c r="CW550">
        <f t="shared" si="600"/>
        <v>0.27387450425161469</v>
      </c>
      <c r="CX550">
        <f t="shared" si="601"/>
        <v>79.890219560878236</v>
      </c>
      <c r="CY550">
        <f t="shared" si="602"/>
        <v>20.109780439121757</v>
      </c>
      <c r="CZ550">
        <f t="shared" si="603"/>
        <v>6.390951754901451</v>
      </c>
      <c r="DA550">
        <f t="shared" si="604"/>
        <v>86.064066375844675</v>
      </c>
      <c r="DB550">
        <f t="shared" si="605"/>
        <v>13.935933624155334</v>
      </c>
      <c r="DC550">
        <f t="shared" si="606"/>
        <v>9.2931468508531938E-3</v>
      </c>
      <c r="DD550">
        <f t="shared" si="607"/>
        <v>97.058823529411768</v>
      </c>
      <c r="DE550">
        <f t="shared" si="645"/>
        <v>2.9411764705882351</v>
      </c>
      <c r="DF550">
        <f t="shared" si="608"/>
        <v>4.4889999207349245</v>
      </c>
      <c r="DG550">
        <f t="shared" si="609"/>
        <v>84.482601150790032</v>
      </c>
      <c r="DH550">
        <f t="shared" si="610"/>
        <v>15.517398849209973</v>
      </c>
      <c r="DI550">
        <f t="shared" si="611"/>
        <v>2.3898420438363202</v>
      </c>
      <c r="DJ550">
        <f t="shared" si="612"/>
        <v>97.506719277177339</v>
      </c>
      <c r="DK550">
        <f t="shared" si="613"/>
        <v>2.4932807228226683</v>
      </c>
      <c r="DL550">
        <f t="shared" si="614"/>
        <v>0.88927215527208425</v>
      </c>
      <c r="DM550">
        <f t="shared" si="615"/>
        <v>70.800676194867066</v>
      </c>
      <c r="DN550">
        <f t="shared" si="616"/>
        <v>29.199323805132931</v>
      </c>
      <c r="DO550">
        <f t="shared" si="617"/>
        <v>4.6465734254265969E-3</v>
      </c>
      <c r="DP550">
        <f t="shared" si="618"/>
        <v>91.17647058823529</v>
      </c>
      <c r="DQ550">
        <f t="shared" si="619"/>
        <v>8.8235294117647065</v>
      </c>
      <c r="DR550">
        <f t="shared" si="620"/>
        <v>0.5973580130158721</v>
      </c>
      <c r="DS550">
        <f t="shared" si="621"/>
        <v>87.554335392358723</v>
      </c>
      <c r="DT550">
        <f t="shared" si="622"/>
        <v>12.445664607641271</v>
      </c>
      <c r="DU550">
        <f t="shared" si="623"/>
        <v>0.82504011086177531</v>
      </c>
      <c r="DV550">
        <f t="shared" si="624"/>
        <v>92.08216001325161</v>
      </c>
      <c r="DW550">
        <f t="shared" si="625"/>
        <v>7.9178399867483842</v>
      </c>
      <c r="DX550">
        <f t="shared" si="626"/>
        <v>1.9228614145809473</v>
      </c>
      <c r="DY550">
        <f t="shared" si="627"/>
        <v>86.24733475479745</v>
      </c>
      <c r="DZ550">
        <f t="shared" si="628"/>
        <v>13.752665245202559</v>
      </c>
      <c r="EA550">
        <f t="shared" si="629"/>
        <v>3.0291558816053095</v>
      </c>
      <c r="EB550">
        <f t="shared" si="630"/>
        <v>57.094518384840967</v>
      </c>
      <c r="EC550">
        <f t="shared" si="631"/>
        <v>42.905481615159033</v>
      </c>
      <c r="ED550">
        <f t="shared" si="632"/>
        <v>0.34439308917867717</v>
      </c>
      <c r="EE550">
        <f t="shared" si="633"/>
        <v>48.650793650793652</v>
      </c>
      <c r="EF550">
        <f t="shared" si="634"/>
        <v>51.349206349206341</v>
      </c>
      <c r="EG550">
        <f t="shared" si="635"/>
        <v>2.991163310656233</v>
      </c>
      <c r="EH550">
        <f t="shared" si="636"/>
        <v>66.263078539772465</v>
      </c>
      <c r="EI550">
        <f t="shared" si="637"/>
        <v>33.736921460227535</v>
      </c>
    </row>
    <row r="551" spans="1:139" x14ac:dyDescent="0.25">
      <c r="A551" t="s">
        <v>3046</v>
      </c>
      <c r="B551">
        <v>550</v>
      </c>
      <c r="C551" t="s">
        <v>607</v>
      </c>
      <c r="E551">
        <v>2963557</v>
      </c>
      <c r="F551">
        <v>1492974</v>
      </c>
      <c r="G551">
        <v>1470583</v>
      </c>
      <c r="H551">
        <v>1077381</v>
      </c>
      <c r="I551">
        <v>761142</v>
      </c>
      <c r="J551">
        <v>316239</v>
      </c>
      <c r="K551">
        <f t="shared" si="574"/>
        <v>36.354320163236274</v>
      </c>
      <c r="L551">
        <f t="shared" si="575"/>
        <v>50.981597804114479</v>
      </c>
      <c r="M551">
        <f t="shared" si="576"/>
        <v>21.504328555409657</v>
      </c>
      <c r="N551">
        <f t="shared" si="638"/>
        <v>70.647431131605259</v>
      </c>
      <c r="O551">
        <f t="shared" si="639"/>
        <v>29.352568868394748</v>
      </c>
      <c r="P551">
        <f t="shared" si="577"/>
        <v>58.745606243288123</v>
      </c>
      <c r="Q551">
        <f t="shared" si="578"/>
        <v>8.3432880290259437</v>
      </c>
      <c r="R551">
        <f t="shared" si="579"/>
        <v>6.2060682339859348</v>
      </c>
      <c r="S551">
        <f t="shared" si="640"/>
        <v>7.0068063201411572</v>
      </c>
      <c r="T551">
        <f t="shared" si="580"/>
        <v>19.698231173558845</v>
      </c>
      <c r="U551">
        <f t="shared" si="581"/>
        <v>41.254393756711877</v>
      </c>
      <c r="V551">
        <f t="shared" si="582"/>
        <v>44446700</v>
      </c>
      <c r="W551">
        <v>153132</v>
      </c>
      <c r="X551">
        <v>129917</v>
      </c>
      <c r="Y551">
        <v>23215</v>
      </c>
      <c r="Z551">
        <v>456592</v>
      </c>
      <c r="AA551">
        <v>258347</v>
      </c>
      <c r="AB551">
        <v>198245</v>
      </c>
      <c r="AC551">
        <v>23190</v>
      </c>
      <c r="AD551">
        <v>20273</v>
      </c>
      <c r="AE551">
        <v>2917</v>
      </c>
      <c r="AF551">
        <v>3824</v>
      </c>
      <c r="AG551">
        <v>2381</v>
      </c>
      <c r="AH551">
        <v>1443</v>
      </c>
      <c r="AI551">
        <v>22768</v>
      </c>
      <c r="AJ551">
        <v>14270</v>
      </c>
      <c r="AK551">
        <v>8498</v>
      </c>
      <c r="AL551">
        <v>63297</v>
      </c>
      <c r="AM551">
        <v>51719</v>
      </c>
      <c r="AN551">
        <v>11578</v>
      </c>
      <c r="AO551">
        <v>5297</v>
      </c>
      <c r="AP551">
        <v>4542</v>
      </c>
      <c r="AQ551">
        <v>755</v>
      </c>
      <c r="AR551">
        <v>75490</v>
      </c>
      <c r="AS551">
        <v>67452</v>
      </c>
      <c r="AT551">
        <v>8038</v>
      </c>
      <c r="AU551">
        <v>235</v>
      </c>
      <c r="AV551">
        <v>233</v>
      </c>
      <c r="AW551">
        <v>2</v>
      </c>
      <c r="AX551">
        <v>66628</v>
      </c>
      <c r="AY551">
        <v>55750</v>
      </c>
      <c r="AZ551">
        <v>10878</v>
      </c>
      <c r="BA551">
        <v>42461</v>
      </c>
      <c r="BB551">
        <v>41235</v>
      </c>
      <c r="BC551">
        <v>1226</v>
      </c>
      <c r="BD551">
        <v>12696</v>
      </c>
      <c r="BE551">
        <v>9065</v>
      </c>
      <c r="BF551">
        <v>3631</v>
      </c>
      <c r="BG551">
        <v>58</v>
      </c>
      <c r="BH551">
        <v>46</v>
      </c>
      <c r="BI551">
        <v>12</v>
      </c>
      <c r="BJ551">
        <v>11186</v>
      </c>
      <c r="BK551">
        <v>9558</v>
      </c>
      <c r="BL551">
        <v>1628</v>
      </c>
      <c r="BM551">
        <v>14367</v>
      </c>
      <c r="BN551">
        <v>13028</v>
      </c>
      <c r="BO551">
        <v>1339</v>
      </c>
      <c r="BP551">
        <v>30672</v>
      </c>
      <c r="BQ551">
        <v>26119</v>
      </c>
      <c r="BR551">
        <v>4553</v>
      </c>
      <c r="BS551">
        <v>42001</v>
      </c>
      <c r="BT551">
        <v>22028</v>
      </c>
      <c r="BU551">
        <v>19973</v>
      </c>
      <c r="BV551">
        <v>5490</v>
      </c>
      <c r="BW551">
        <v>2864</v>
      </c>
      <c r="BX551">
        <v>2626</v>
      </c>
      <c r="BY551">
        <v>47997</v>
      </c>
      <c r="BZ551">
        <v>32315</v>
      </c>
      <c r="CA551">
        <v>15682</v>
      </c>
      <c r="CB551" t="str">
        <f t="shared" si="641"/>
        <v>AgriculturalLabourersTotal</v>
      </c>
      <c r="CC551" t="str">
        <f t="shared" si="642"/>
        <v>AgriculturalLabourersMale</v>
      </c>
      <c r="CD551" t="str">
        <f t="shared" si="643"/>
        <v>AgriculturalLabourersFemale</v>
      </c>
      <c r="CE551">
        <f t="shared" si="583"/>
        <v>14.213356277862706</v>
      </c>
      <c r="CF551">
        <f t="shared" si="584"/>
        <v>84.839876707677035</v>
      </c>
      <c r="CG551">
        <f t="shared" si="585"/>
        <v>15.160123292322963</v>
      </c>
      <c r="CH551">
        <f t="shared" si="586"/>
        <v>42.37980807161069</v>
      </c>
      <c r="CI551">
        <f t="shared" si="587"/>
        <v>56.5815870624102</v>
      </c>
      <c r="CJ551">
        <f t="shared" si="588"/>
        <v>43.418412937589792</v>
      </c>
      <c r="CK551">
        <f t="shared" si="589"/>
        <v>2.1524418938147232</v>
      </c>
      <c r="CL551">
        <f t="shared" si="590"/>
        <v>87.421302285467874</v>
      </c>
      <c r="CM551">
        <f t="shared" si="591"/>
        <v>12.578697714532124</v>
      </c>
      <c r="CN551">
        <f t="shared" si="592"/>
        <v>0.35493479094210872</v>
      </c>
      <c r="CO551">
        <f t="shared" si="593"/>
        <v>62.26464435146444</v>
      </c>
      <c r="CP551">
        <f t="shared" si="644"/>
        <v>37.73535564853556</v>
      </c>
      <c r="CQ551">
        <f t="shared" si="594"/>
        <v>2.1132728347724714</v>
      </c>
      <c r="CR551">
        <f t="shared" si="595"/>
        <v>62.67568517217147</v>
      </c>
      <c r="CS551">
        <f t="shared" si="596"/>
        <v>37.32431482782853</v>
      </c>
      <c r="CT551">
        <f t="shared" si="597"/>
        <v>5.8750804033113635</v>
      </c>
      <c r="CU551">
        <f t="shared" si="598"/>
        <v>81.708453797178379</v>
      </c>
      <c r="CV551">
        <f t="shared" si="599"/>
        <v>18.291546202821618</v>
      </c>
      <c r="CW551">
        <f t="shared" si="600"/>
        <v>0.49165522688816682</v>
      </c>
      <c r="CX551">
        <f t="shared" si="601"/>
        <v>85.746649046630168</v>
      </c>
      <c r="CY551">
        <f t="shared" si="602"/>
        <v>14.25335095336983</v>
      </c>
      <c r="CZ551">
        <f t="shared" si="603"/>
        <v>7.0068063201411572</v>
      </c>
      <c r="DA551">
        <f t="shared" si="604"/>
        <v>89.352232083719699</v>
      </c>
      <c r="DB551">
        <f t="shared" si="605"/>
        <v>10.647767916280303</v>
      </c>
      <c r="DC551">
        <f t="shared" si="606"/>
        <v>2.1812153732059504E-2</v>
      </c>
      <c r="DD551">
        <f t="shared" si="607"/>
        <v>99.148936170212764</v>
      </c>
      <c r="DE551">
        <f t="shared" si="645"/>
        <v>0.85106382978723405</v>
      </c>
      <c r="DF551">
        <f t="shared" si="608"/>
        <v>6.1842560802538751</v>
      </c>
      <c r="DG551">
        <f t="shared" si="609"/>
        <v>83.673530647775706</v>
      </c>
      <c r="DH551">
        <f t="shared" si="610"/>
        <v>16.32646935222429</v>
      </c>
      <c r="DI551">
        <f t="shared" si="611"/>
        <v>3.9411313175190581</v>
      </c>
      <c r="DJ551">
        <f t="shared" si="612"/>
        <v>97.112644544405455</v>
      </c>
      <c r="DK551">
        <f t="shared" si="613"/>
        <v>2.8873554555945455</v>
      </c>
      <c r="DL551">
        <f t="shared" si="614"/>
        <v>1.1784132075839466</v>
      </c>
      <c r="DM551">
        <f t="shared" si="615"/>
        <v>71.400441083805916</v>
      </c>
      <c r="DN551">
        <f t="shared" si="616"/>
        <v>28.599558916194077</v>
      </c>
      <c r="DO551">
        <f t="shared" si="617"/>
        <v>5.3834251764231962E-3</v>
      </c>
      <c r="DP551">
        <f t="shared" si="618"/>
        <v>79.310344827586206</v>
      </c>
      <c r="DQ551">
        <f t="shared" si="619"/>
        <v>20.689655172413794</v>
      </c>
      <c r="DR551">
        <f t="shared" si="620"/>
        <v>1.0382585176460324</v>
      </c>
      <c r="DS551">
        <f t="shared" si="621"/>
        <v>85.446093330949395</v>
      </c>
      <c r="DT551">
        <f t="shared" si="622"/>
        <v>14.553906669050598</v>
      </c>
      <c r="DU551">
        <f t="shared" si="623"/>
        <v>1.333511543270208</v>
      </c>
      <c r="DV551">
        <f t="shared" si="624"/>
        <v>90.680030625739533</v>
      </c>
      <c r="DW551">
        <f t="shared" si="625"/>
        <v>9.3199693742604577</v>
      </c>
      <c r="DX551">
        <f t="shared" si="626"/>
        <v>2.8469037415733154</v>
      </c>
      <c r="DY551">
        <f t="shared" si="627"/>
        <v>85.155842462180487</v>
      </c>
      <c r="DZ551">
        <f t="shared" si="628"/>
        <v>14.844157537819511</v>
      </c>
      <c r="EA551">
        <f t="shared" si="629"/>
        <v>3.8984351868094942</v>
      </c>
      <c r="EB551">
        <f t="shared" si="630"/>
        <v>52.446370324516081</v>
      </c>
      <c r="EC551">
        <f t="shared" si="631"/>
        <v>47.553629675483919</v>
      </c>
      <c r="ED551">
        <f t="shared" si="632"/>
        <v>0.50956903825109223</v>
      </c>
      <c r="EE551">
        <f t="shared" si="633"/>
        <v>52.167577413479052</v>
      </c>
      <c r="EF551">
        <f t="shared" si="634"/>
        <v>47.832422586520948</v>
      </c>
      <c r="EG551">
        <f t="shared" si="635"/>
        <v>4.4549699688411062</v>
      </c>
      <c r="EH551">
        <f t="shared" si="636"/>
        <v>67.327124611954915</v>
      </c>
      <c r="EI551">
        <f t="shared" si="637"/>
        <v>32.672875388045085</v>
      </c>
    </row>
    <row r="552" spans="1:139" x14ac:dyDescent="0.25">
      <c r="A552" t="s">
        <v>3047</v>
      </c>
      <c r="B552">
        <v>551</v>
      </c>
      <c r="C552" t="s">
        <v>608</v>
      </c>
      <c r="E552">
        <v>2882469</v>
      </c>
      <c r="F552">
        <v>1451777</v>
      </c>
      <c r="G552">
        <v>1430692</v>
      </c>
      <c r="H552">
        <v>1079819</v>
      </c>
      <c r="I552">
        <v>734597</v>
      </c>
      <c r="J552">
        <v>345222</v>
      </c>
      <c r="K552">
        <f t="shared" si="574"/>
        <v>37.461599760483118</v>
      </c>
      <c r="L552">
        <f t="shared" si="575"/>
        <v>50.599851079056911</v>
      </c>
      <c r="M552">
        <f t="shared" si="576"/>
        <v>24.129721840899368</v>
      </c>
      <c r="N552">
        <f t="shared" si="638"/>
        <v>68.029642004817475</v>
      </c>
      <c r="O552">
        <f t="shared" si="639"/>
        <v>31.970357995182525</v>
      </c>
      <c r="P552">
        <f t="shared" si="577"/>
        <v>57.909520021410998</v>
      </c>
      <c r="Q552">
        <f t="shared" si="578"/>
        <v>9.2413635988994454</v>
      </c>
      <c r="R552">
        <f t="shared" si="579"/>
        <v>6.2070587755910944</v>
      </c>
      <c r="S552">
        <f t="shared" si="640"/>
        <v>6.2109483163382011</v>
      </c>
      <c r="T552">
        <f t="shared" si="580"/>
        <v>20.431109287760261</v>
      </c>
      <c r="U552">
        <f t="shared" si="581"/>
        <v>42.090479978589002</v>
      </c>
      <c r="V552">
        <f t="shared" si="582"/>
        <v>45450100</v>
      </c>
      <c r="W552">
        <v>217681</v>
      </c>
      <c r="X552">
        <v>166882</v>
      </c>
      <c r="Y552">
        <v>50799</v>
      </c>
      <c r="Z552">
        <v>398305</v>
      </c>
      <c r="AA552">
        <v>204157</v>
      </c>
      <c r="AB552">
        <v>194148</v>
      </c>
      <c r="AC552">
        <v>9332</v>
      </c>
      <c r="AD552">
        <v>7032</v>
      </c>
      <c r="AE552">
        <v>2300</v>
      </c>
      <c r="AF552">
        <v>6081</v>
      </c>
      <c r="AG552">
        <v>4812</v>
      </c>
      <c r="AH552">
        <v>1269</v>
      </c>
      <c r="AI552">
        <v>34786</v>
      </c>
      <c r="AJ552">
        <v>20856</v>
      </c>
      <c r="AK552">
        <v>13930</v>
      </c>
      <c r="AL552">
        <v>58923</v>
      </c>
      <c r="AM552">
        <v>47509</v>
      </c>
      <c r="AN552">
        <v>11414</v>
      </c>
      <c r="AO552">
        <v>6007</v>
      </c>
      <c r="AP552">
        <v>5154</v>
      </c>
      <c r="AQ552">
        <v>853</v>
      </c>
      <c r="AR552">
        <v>67067</v>
      </c>
      <c r="AS552">
        <v>56436</v>
      </c>
      <c r="AT552">
        <v>10631</v>
      </c>
      <c r="AU552">
        <v>372</v>
      </c>
      <c r="AV552">
        <v>359</v>
      </c>
      <c r="AW552">
        <v>13</v>
      </c>
      <c r="AX552">
        <v>66653</v>
      </c>
      <c r="AY552">
        <v>59070</v>
      </c>
      <c r="AZ552">
        <v>7583</v>
      </c>
      <c r="BA552">
        <v>47252</v>
      </c>
      <c r="BB552">
        <v>46379</v>
      </c>
      <c r="BC552">
        <v>873</v>
      </c>
      <c r="BD552">
        <v>9173</v>
      </c>
      <c r="BE552">
        <v>7034</v>
      </c>
      <c r="BF552">
        <v>2139</v>
      </c>
      <c r="BG552">
        <v>135</v>
      </c>
      <c r="BH552">
        <v>129</v>
      </c>
      <c r="BI552">
        <v>6</v>
      </c>
      <c r="BJ552">
        <v>8632</v>
      </c>
      <c r="BK552">
        <v>7712</v>
      </c>
      <c r="BL552">
        <v>920</v>
      </c>
      <c r="BM552">
        <v>11452</v>
      </c>
      <c r="BN552">
        <v>10468</v>
      </c>
      <c r="BO552">
        <v>984</v>
      </c>
      <c r="BP552">
        <v>28100</v>
      </c>
      <c r="BQ552">
        <v>24642</v>
      </c>
      <c r="BR552">
        <v>3458</v>
      </c>
      <c r="BS552">
        <v>41473</v>
      </c>
      <c r="BT552">
        <v>24064</v>
      </c>
      <c r="BU552">
        <v>17409</v>
      </c>
      <c r="BV552">
        <v>9315</v>
      </c>
      <c r="BW552">
        <v>4388</v>
      </c>
      <c r="BX552">
        <v>4927</v>
      </c>
      <c r="BY552">
        <v>59080</v>
      </c>
      <c r="BZ552">
        <v>37514</v>
      </c>
      <c r="CA552">
        <v>21566</v>
      </c>
      <c r="CB552" t="str">
        <f t="shared" si="641"/>
        <v>AgriculturalLabourersTotal</v>
      </c>
      <c r="CC552" t="str">
        <f t="shared" si="642"/>
        <v>AgriculturalLabourersMale</v>
      </c>
      <c r="CD552" t="str">
        <f t="shared" si="643"/>
        <v>AgriculturalLabourersFemale</v>
      </c>
      <c r="CE552">
        <f t="shared" si="583"/>
        <v>20.159026651688848</v>
      </c>
      <c r="CF552">
        <f t="shared" si="584"/>
        <v>76.663558142419404</v>
      </c>
      <c r="CG552">
        <f t="shared" si="585"/>
        <v>23.336441857580589</v>
      </c>
      <c r="CH552">
        <f t="shared" si="586"/>
        <v>36.886274458960251</v>
      </c>
      <c r="CI552">
        <f t="shared" si="587"/>
        <v>51.256449203499834</v>
      </c>
      <c r="CJ552">
        <f t="shared" si="588"/>
        <v>48.743550796500166</v>
      </c>
      <c r="CK552">
        <f t="shared" si="589"/>
        <v>0.86421891076189616</v>
      </c>
      <c r="CL552">
        <f t="shared" si="590"/>
        <v>75.353621945992288</v>
      </c>
      <c r="CM552">
        <f t="shared" si="591"/>
        <v>24.646378054007716</v>
      </c>
      <c r="CN552">
        <f t="shared" si="592"/>
        <v>0.5631499353132331</v>
      </c>
      <c r="CO552">
        <f t="shared" si="593"/>
        <v>79.131721756290091</v>
      </c>
      <c r="CP552">
        <f t="shared" si="644"/>
        <v>20.868278243709916</v>
      </c>
      <c r="CQ552">
        <f t="shared" si="594"/>
        <v>3.2214658197346036</v>
      </c>
      <c r="CR552">
        <f t="shared" si="595"/>
        <v>59.955154372448682</v>
      </c>
      <c r="CS552">
        <f t="shared" si="596"/>
        <v>40.044845627551311</v>
      </c>
      <c r="CT552">
        <f t="shared" si="597"/>
        <v>5.456747843851609</v>
      </c>
      <c r="CU552">
        <f t="shared" si="598"/>
        <v>80.628956434668979</v>
      </c>
      <c r="CV552">
        <f t="shared" si="599"/>
        <v>19.371043565331025</v>
      </c>
      <c r="CW552">
        <f t="shared" si="600"/>
        <v>0.55629693494928312</v>
      </c>
      <c r="CX552">
        <f t="shared" si="601"/>
        <v>85.799900116530708</v>
      </c>
      <c r="CY552">
        <f t="shared" si="602"/>
        <v>14.200099883469285</v>
      </c>
      <c r="CZ552">
        <f t="shared" si="603"/>
        <v>6.2109483163382011</v>
      </c>
      <c r="DA552">
        <f t="shared" si="604"/>
        <v>84.148687133761754</v>
      </c>
      <c r="DB552">
        <f t="shared" si="605"/>
        <v>15.85131286623824</v>
      </c>
      <c r="DC552">
        <f t="shared" si="606"/>
        <v>3.4450218045802117E-2</v>
      </c>
      <c r="DD552">
        <f t="shared" si="607"/>
        <v>96.505376344086031</v>
      </c>
      <c r="DE552">
        <f t="shared" si="645"/>
        <v>3.4946236559139781</v>
      </c>
      <c r="DF552">
        <f t="shared" si="608"/>
        <v>6.172608557545292</v>
      </c>
      <c r="DG552">
        <f t="shared" si="609"/>
        <v>88.623167749388614</v>
      </c>
      <c r="DH552">
        <f t="shared" si="610"/>
        <v>11.376832250611375</v>
      </c>
      <c r="DI552">
        <f t="shared" si="611"/>
        <v>4.3759185567210794</v>
      </c>
      <c r="DJ552">
        <f t="shared" si="612"/>
        <v>98.152459155168032</v>
      </c>
      <c r="DK552">
        <f t="shared" si="613"/>
        <v>1.8475408448319648</v>
      </c>
      <c r="DL552">
        <f t="shared" si="614"/>
        <v>0.84949422079070669</v>
      </c>
      <c r="DM552">
        <f t="shared" si="615"/>
        <v>76.681565463861332</v>
      </c>
      <c r="DN552">
        <f t="shared" si="616"/>
        <v>23.318434536138668</v>
      </c>
      <c r="DO552">
        <f t="shared" si="617"/>
        <v>1.250209525855722E-2</v>
      </c>
      <c r="DP552">
        <f t="shared" si="618"/>
        <v>95.555555555555557</v>
      </c>
      <c r="DQ552">
        <f t="shared" si="619"/>
        <v>4.4444444444444446</v>
      </c>
      <c r="DR552">
        <f t="shared" si="620"/>
        <v>0.79939323164345133</v>
      </c>
      <c r="DS552">
        <f t="shared" si="621"/>
        <v>89.341983317886928</v>
      </c>
      <c r="DT552">
        <f t="shared" si="622"/>
        <v>10.658016682113068</v>
      </c>
      <c r="DU552">
        <f t="shared" si="623"/>
        <v>1.0605481103777576</v>
      </c>
      <c r="DV552">
        <f t="shared" si="624"/>
        <v>91.407614390499475</v>
      </c>
      <c r="DW552">
        <f t="shared" si="625"/>
        <v>8.5923856095005231</v>
      </c>
      <c r="DX552">
        <f t="shared" si="626"/>
        <v>2.6022879760404289</v>
      </c>
      <c r="DY552">
        <f t="shared" si="627"/>
        <v>87.693950177935946</v>
      </c>
      <c r="DZ552">
        <f t="shared" si="628"/>
        <v>12.306049822064056</v>
      </c>
      <c r="EA552">
        <f t="shared" si="629"/>
        <v>3.8407362715418043</v>
      </c>
      <c r="EB552">
        <f t="shared" si="630"/>
        <v>58.023292262435803</v>
      </c>
      <c r="EC552">
        <f t="shared" si="631"/>
        <v>41.976707737564197</v>
      </c>
      <c r="ED552">
        <f t="shared" si="632"/>
        <v>0.86264457284044826</v>
      </c>
      <c r="EE552">
        <f t="shared" si="633"/>
        <v>47.106816961889422</v>
      </c>
      <c r="EF552">
        <f t="shared" si="634"/>
        <v>52.893183038110571</v>
      </c>
      <c r="EG552">
        <f t="shared" si="635"/>
        <v>5.4712873175967447</v>
      </c>
      <c r="EH552">
        <f t="shared" si="636"/>
        <v>63.496953283683141</v>
      </c>
      <c r="EI552">
        <f t="shared" si="637"/>
        <v>36.503046716316859</v>
      </c>
    </row>
    <row r="553" spans="1:139" x14ac:dyDescent="0.25">
      <c r="A553" t="s">
        <v>1806</v>
      </c>
      <c r="B553">
        <v>552</v>
      </c>
      <c r="C553" t="s">
        <v>609</v>
      </c>
      <c r="E553">
        <v>4053463</v>
      </c>
      <c r="F553">
        <v>2039227</v>
      </c>
      <c r="G553">
        <v>2014236</v>
      </c>
      <c r="H553">
        <v>1757002</v>
      </c>
      <c r="I553">
        <v>1054168</v>
      </c>
      <c r="J553">
        <v>702834</v>
      </c>
      <c r="K553">
        <f t="shared" si="574"/>
        <v>43.345702181073321</v>
      </c>
      <c r="L553">
        <f t="shared" si="575"/>
        <v>51.694490118069247</v>
      </c>
      <c r="M553">
        <f t="shared" si="576"/>
        <v>34.893329282169518</v>
      </c>
      <c r="N553">
        <f t="shared" si="638"/>
        <v>59.998110417631857</v>
      </c>
      <c r="O553">
        <f t="shared" si="639"/>
        <v>40.00188958236815</v>
      </c>
      <c r="P553">
        <f t="shared" si="577"/>
        <v>66.668791498245298</v>
      </c>
      <c r="Q553">
        <f t="shared" si="578"/>
        <v>7.7752899541377865</v>
      </c>
      <c r="R553">
        <f t="shared" si="579"/>
        <v>5.13932255057194</v>
      </c>
      <c r="S553">
        <f t="shared" si="640"/>
        <v>4.5882702467043295</v>
      </c>
      <c r="T553">
        <f t="shared" si="580"/>
        <v>15.828325750340637</v>
      </c>
      <c r="U553">
        <f t="shared" si="581"/>
        <v>33.331208501754695</v>
      </c>
      <c r="V553">
        <f t="shared" si="582"/>
        <v>58563000</v>
      </c>
      <c r="W553">
        <v>293947</v>
      </c>
      <c r="X553">
        <v>198302</v>
      </c>
      <c r="Y553">
        <v>95645</v>
      </c>
      <c r="Z553">
        <v>869074</v>
      </c>
      <c r="AA553">
        <v>410120</v>
      </c>
      <c r="AB553">
        <v>458954</v>
      </c>
      <c r="AC553">
        <v>8351</v>
      </c>
      <c r="AD553">
        <v>5974</v>
      </c>
      <c r="AE553">
        <v>2377</v>
      </c>
      <c r="AF553">
        <v>23109</v>
      </c>
      <c r="AG553">
        <v>15393</v>
      </c>
      <c r="AH553">
        <v>7716</v>
      </c>
      <c r="AI553">
        <v>33226</v>
      </c>
      <c r="AJ553">
        <v>17807</v>
      </c>
      <c r="AK553">
        <v>15419</v>
      </c>
      <c r="AL553">
        <v>80277</v>
      </c>
      <c r="AM553">
        <v>58571</v>
      </c>
      <c r="AN553">
        <v>21706</v>
      </c>
      <c r="AO553">
        <v>4910</v>
      </c>
      <c r="AP553">
        <v>3970</v>
      </c>
      <c r="AQ553">
        <v>940</v>
      </c>
      <c r="AR553">
        <v>80616</v>
      </c>
      <c r="AS553">
        <v>67748</v>
      </c>
      <c r="AT553">
        <v>12868</v>
      </c>
      <c r="AU553">
        <v>438</v>
      </c>
      <c r="AV553">
        <v>426</v>
      </c>
      <c r="AW553">
        <v>12</v>
      </c>
      <c r="AX553">
        <v>89860</v>
      </c>
      <c r="AY553">
        <v>76523</v>
      </c>
      <c r="AZ553">
        <v>13337</v>
      </c>
      <c r="BA553">
        <v>48362</v>
      </c>
      <c r="BB553">
        <v>47243</v>
      </c>
      <c r="BC553">
        <v>1119</v>
      </c>
      <c r="BD553">
        <v>14900</v>
      </c>
      <c r="BE553">
        <v>11047</v>
      </c>
      <c r="BF553">
        <v>3853</v>
      </c>
      <c r="BG553">
        <v>145</v>
      </c>
      <c r="BH553">
        <v>133</v>
      </c>
      <c r="BI553">
        <v>12</v>
      </c>
      <c r="BJ553">
        <v>8724</v>
      </c>
      <c r="BK553">
        <v>7697</v>
      </c>
      <c r="BL553">
        <v>1027</v>
      </c>
      <c r="BM553">
        <v>15648</v>
      </c>
      <c r="BN553">
        <v>14156</v>
      </c>
      <c r="BO553">
        <v>1492</v>
      </c>
      <c r="BP553">
        <v>34698</v>
      </c>
      <c r="BQ553">
        <v>30740</v>
      </c>
      <c r="BR553">
        <v>3958</v>
      </c>
      <c r="BS553">
        <v>49838</v>
      </c>
      <c r="BT553">
        <v>27855</v>
      </c>
      <c r="BU553">
        <v>21983</v>
      </c>
      <c r="BV553">
        <v>15090</v>
      </c>
      <c r="BW553">
        <v>7392</v>
      </c>
      <c r="BX553">
        <v>7698</v>
      </c>
      <c r="BY553">
        <v>85789</v>
      </c>
      <c r="BZ553">
        <v>53071</v>
      </c>
      <c r="CA553">
        <v>32718</v>
      </c>
      <c r="CB553" t="str">
        <f t="shared" si="641"/>
        <v>AgriculturalLabourersTotal</v>
      </c>
      <c r="CC553" t="str">
        <f t="shared" si="642"/>
        <v>AgriculturalLabourersMale</v>
      </c>
      <c r="CD553" t="str">
        <f t="shared" si="643"/>
        <v>AgriculturalLabourersFemale</v>
      </c>
      <c r="CE553">
        <f t="shared" si="583"/>
        <v>16.730032179815389</v>
      </c>
      <c r="CF553">
        <f t="shared" si="584"/>
        <v>67.46182134874654</v>
      </c>
      <c r="CG553">
        <f t="shared" si="585"/>
        <v>32.53817865125346</v>
      </c>
      <c r="CH553">
        <f t="shared" si="586"/>
        <v>49.463461054682924</v>
      </c>
      <c r="CI553">
        <f t="shared" si="587"/>
        <v>47.190457889661872</v>
      </c>
      <c r="CJ553">
        <f t="shared" si="588"/>
        <v>52.809542110338128</v>
      </c>
      <c r="CK553">
        <f t="shared" si="589"/>
        <v>0.47529826374699635</v>
      </c>
      <c r="CL553">
        <f t="shared" si="590"/>
        <v>71.536342952939762</v>
      </c>
      <c r="CM553">
        <f t="shared" si="591"/>
        <v>28.463657047060231</v>
      </c>
      <c r="CN553">
        <f t="shared" si="592"/>
        <v>1.3152517754675292</v>
      </c>
      <c r="CO553">
        <f t="shared" si="593"/>
        <v>66.610411527976112</v>
      </c>
      <c r="CP553">
        <f t="shared" si="644"/>
        <v>33.389588472023881</v>
      </c>
      <c r="CQ553">
        <f t="shared" si="594"/>
        <v>1.8910621615683989</v>
      </c>
      <c r="CR553">
        <f t="shared" si="595"/>
        <v>53.593571299584667</v>
      </c>
      <c r="CS553">
        <f t="shared" si="596"/>
        <v>46.406428700415333</v>
      </c>
      <c r="CT553">
        <f t="shared" si="597"/>
        <v>4.5689760171018587</v>
      </c>
      <c r="CU553">
        <f t="shared" si="598"/>
        <v>72.96112211467792</v>
      </c>
      <c r="CV553">
        <f t="shared" si="599"/>
        <v>27.038877885322073</v>
      </c>
      <c r="CW553">
        <f t="shared" si="600"/>
        <v>0.27945329601218438</v>
      </c>
      <c r="CX553">
        <f t="shared" si="601"/>
        <v>80.855397148676161</v>
      </c>
      <c r="CY553">
        <f t="shared" si="602"/>
        <v>19.144602851323828</v>
      </c>
      <c r="CZ553">
        <f t="shared" si="603"/>
        <v>4.5882702467043295</v>
      </c>
      <c r="DA553">
        <f t="shared" si="604"/>
        <v>84.037908107571695</v>
      </c>
      <c r="DB553">
        <f t="shared" si="605"/>
        <v>15.962091892428301</v>
      </c>
      <c r="DC553">
        <f t="shared" si="606"/>
        <v>2.4928827627970829E-2</v>
      </c>
      <c r="DD553">
        <f t="shared" si="607"/>
        <v>97.260273972602747</v>
      </c>
      <c r="DE553">
        <f t="shared" si="645"/>
        <v>2.7397260273972601</v>
      </c>
      <c r="DF553">
        <f t="shared" si="608"/>
        <v>5.1143937229439693</v>
      </c>
      <c r="DG553">
        <f t="shared" si="609"/>
        <v>85.158023592254622</v>
      </c>
      <c r="DH553">
        <f t="shared" si="610"/>
        <v>14.841976407745383</v>
      </c>
      <c r="DI553">
        <f t="shared" si="611"/>
        <v>2.7525295930226603</v>
      </c>
      <c r="DJ553">
        <f t="shared" si="612"/>
        <v>97.686199909019479</v>
      </c>
      <c r="DK553">
        <f t="shared" si="613"/>
        <v>2.3138000909805219</v>
      </c>
      <c r="DL553">
        <f t="shared" si="614"/>
        <v>0.84803546040357392</v>
      </c>
      <c r="DM553">
        <f t="shared" si="615"/>
        <v>74.140939597315437</v>
      </c>
      <c r="DN553">
        <f t="shared" si="616"/>
        <v>25.859060402684563</v>
      </c>
      <c r="DO553">
        <f t="shared" si="617"/>
        <v>8.252694077752901E-3</v>
      </c>
      <c r="DP553">
        <f t="shared" si="618"/>
        <v>91.724137931034477</v>
      </c>
      <c r="DQ553">
        <f t="shared" si="619"/>
        <v>8.2758620689655178</v>
      </c>
      <c r="DR553">
        <f t="shared" si="620"/>
        <v>0.49652760782287103</v>
      </c>
      <c r="DS553">
        <f t="shared" si="621"/>
        <v>88.227877120586882</v>
      </c>
      <c r="DT553">
        <f t="shared" si="622"/>
        <v>11.772122879413113</v>
      </c>
      <c r="DU553">
        <f t="shared" si="623"/>
        <v>0.89060797881846465</v>
      </c>
      <c r="DV553">
        <f t="shared" si="624"/>
        <v>90.465235173824126</v>
      </c>
      <c r="DW553">
        <f t="shared" si="625"/>
        <v>9.53476482617587</v>
      </c>
      <c r="DX553">
        <f t="shared" si="626"/>
        <v>1.9748412352404834</v>
      </c>
      <c r="DY553">
        <f t="shared" si="627"/>
        <v>88.59300247852903</v>
      </c>
      <c r="DZ553">
        <f t="shared" si="628"/>
        <v>11.406997521470979</v>
      </c>
      <c r="EA553">
        <f t="shared" si="629"/>
        <v>2.8365363272210278</v>
      </c>
      <c r="EB553">
        <f t="shared" si="630"/>
        <v>55.891087122276176</v>
      </c>
      <c r="EC553">
        <f t="shared" si="631"/>
        <v>44.108912877723824</v>
      </c>
      <c r="ED553">
        <f t="shared" si="632"/>
        <v>0.8588493354020087</v>
      </c>
      <c r="EE553">
        <f t="shared" si="633"/>
        <v>48.986083499005964</v>
      </c>
      <c r="EF553">
        <f t="shared" si="634"/>
        <v>51.013916500994036</v>
      </c>
      <c r="EG553">
        <f t="shared" si="635"/>
        <v>4.8826922223196103</v>
      </c>
      <c r="EH553">
        <f t="shared" si="636"/>
        <v>61.862243411159938</v>
      </c>
      <c r="EI553">
        <f t="shared" si="637"/>
        <v>38.137756588840062</v>
      </c>
    </row>
    <row r="554" spans="1:139" x14ac:dyDescent="0.25">
      <c r="A554" t="s">
        <v>1808</v>
      </c>
      <c r="B554">
        <v>553</v>
      </c>
      <c r="C554" t="s">
        <v>610</v>
      </c>
      <c r="E554">
        <v>4081148</v>
      </c>
      <c r="F554">
        <v>2064495</v>
      </c>
      <c r="G554">
        <v>2016653</v>
      </c>
      <c r="H554">
        <v>1678456</v>
      </c>
      <c r="I554">
        <v>1065479</v>
      </c>
      <c r="J554">
        <v>612977</v>
      </c>
      <c r="K554">
        <f t="shared" si="574"/>
        <v>41.127055426561348</v>
      </c>
      <c r="L554">
        <f t="shared" si="575"/>
        <v>51.60966725518832</v>
      </c>
      <c r="M554">
        <f t="shared" si="576"/>
        <v>30.395759706801318</v>
      </c>
      <c r="N554">
        <f t="shared" si="638"/>
        <v>63.479709923882425</v>
      </c>
      <c r="O554">
        <f t="shared" si="639"/>
        <v>36.520290076117575</v>
      </c>
      <c r="P554">
        <f t="shared" si="577"/>
        <v>62.226653543494734</v>
      </c>
      <c r="Q554">
        <f t="shared" si="578"/>
        <v>10.862483139266088</v>
      </c>
      <c r="R554">
        <f t="shared" si="579"/>
        <v>5.8420357757367487</v>
      </c>
      <c r="S554">
        <f t="shared" si="640"/>
        <v>4.2431258251631263</v>
      </c>
      <c r="T554">
        <f t="shared" si="580"/>
        <v>16.825701716339303</v>
      </c>
      <c r="U554">
        <f t="shared" si="581"/>
        <v>37.773346456505266</v>
      </c>
      <c r="V554">
        <f t="shared" si="582"/>
        <v>63400900</v>
      </c>
      <c r="W554">
        <v>377298</v>
      </c>
      <c r="X554">
        <v>264394</v>
      </c>
      <c r="Y554">
        <v>112904</v>
      </c>
      <c r="Z554">
        <v>653162</v>
      </c>
      <c r="AA554">
        <v>314818</v>
      </c>
      <c r="AB554">
        <v>338344</v>
      </c>
      <c r="AC554">
        <v>13987</v>
      </c>
      <c r="AD554">
        <v>11300</v>
      </c>
      <c r="AE554">
        <v>2687</v>
      </c>
      <c r="AF554">
        <v>5939</v>
      </c>
      <c r="AG554">
        <v>4559</v>
      </c>
      <c r="AH554">
        <v>1380</v>
      </c>
      <c r="AI554">
        <v>71201</v>
      </c>
      <c r="AJ554">
        <v>46835</v>
      </c>
      <c r="AK554">
        <v>24366</v>
      </c>
      <c r="AL554">
        <v>105182</v>
      </c>
      <c r="AM554">
        <v>76103</v>
      </c>
      <c r="AN554">
        <v>29079</v>
      </c>
      <c r="AO554">
        <v>5744</v>
      </c>
      <c r="AP554">
        <v>4811</v>
      </c>
      <c r="AQ554">
        <v>933</v>
      </c>
      <c r="AR554">
        <v>71219</v>
      </c>
      <c r="AS554">
        <v>58919</v>
      </c>
      <c r="AT554">
        <v>12300</v>
      </c>
      <c r="AU554">
        <v>507</v>
      </c>
      <c r="AV554">
        <v>485</v>
      </c>
      <c r="AW554">
        <v>22</v>
      </c>
      <c r="AX554">
        <v>97549</v>
      </c>
      <c r="AY554">
        <v>81050</v>
      </c>
      <c r="AZ554">
        <v>16499</v>
      </c>
      <c r="BA554">
        <v>57964</v>
      </c>
      <c r="BB554">
        <v>56407</v>
      </c>
      <c r="BC554">
        <v>1557</v>
      </c>
      <c r="BD554">
        <v>16194</v>
      </c>
      <c r="BE554">
        <v>11976</v>
      </c>
      <c r="BF554">
        <v>4218</v>
      </c>
      <c r="BG554">
        <v>135</v>
      </c>
      <c r="BH554">
        <v>105</v>
      </c>
      <c r="BI554">
        <v>30</v>
      </c>
      <c r="BJ554">
        <v>10609</v>
      </c>
      <c r="BK554">
        <v>9233</v>
      </c>
      <c r="BL554">
        <v>1376</v>
      </c>
      <c r="BM554">
        <v>15526</v>
      </c>
      <c r="BN554">
        <v>14169</v>
      </c>
      <c r="BO554">
        <v>1357</v>
      </c>
      <c r="BP554">
        <v>31385</v>
      </c>
      <c r="BQ554">
        <v>26478</v>
      </c>
      <c r="BR554">
        <v>4907</v>
      </c>
      <c r="BS554">
        <v>50658</v>
      </c>
      <c r="BT554">
        <v>27442</v>
      </c>
      <c r="BU554">
        <v>23216</v>
      </c>
      <c r="BV554">
        <v>15449</v>
      </c>
      <c r="BW554">
        <v>7691</v>
      </c>
      <c r="BX554">
        <v>7758</v>
      </c>
      <c r="BY554">
        <v>78748</v>
      </c>
      <c r="BZ554">
        <v>48704</v>
      </c>
      <c r="CA554">
        <v>30044</v>
      </c>
      <c r="CB554" t="str">
        <f t="shared" si="641"/>
        <v>AgriculturalLabourersTotal</v>
      </c>
      <c r="CC554" t="str">
        <f t="shared" si="642"/>
        <v>AgriculturalLabourersMale</v>
      </c>
      <c r="CD554" t="str">
        <f t="shared" si="643"/>
        <v>AgriculturalLabourersFemale</v>
      </c>
      <c r="CE554">
        <f t="shared" si="583"/>
        <v>22.478873440828952</v>
      </c>
      <c r="CF554">
        <f t="shared" si="584"/>
        <v>70.075643125593032</v>
      </c>
      <c r="CG554">
        <f t="shared" si="585"/>
        <v>29.924356874406964</v>
      </c>
      <c r="CH554">
        <f t="shared" si="586"/>
        <v>38.914454713141126</v>
      </c>
      <c r="CI554">
        <f t="shared" si="587"/>
        <v>48.199068531237273</v>
      </c>
      <c r="CJ554">
        <f t="shared" si="588"/>
        <v>51.800931468762727</v>
      </c>
      <c r="CK554">
        <f t="shared" si="589"/>
        <v>0.8333253895246584</v>
      </c>
      <c r="CL554">
        <f t="shared" si="590"/>
        <v>80.78930435404304</v>
      </c>
      <c r="CM554">
        <f t="shared" si="591"/>
        <v>19.21069564595696</v>
      </c>
      <c r="CN554">
        <f t="shared" si="592"/>
        <v>0.35383709790426443</v>
      </c>
      <c r="CO554">
        <f t="shared" si="593"/>
        <v>76.763764943593188</v>
      </c>
      <c r="CP554">
        <f t="shared" si="644"/>
        <v>23.236235056406805</v>
      </c>
      <c r="CQ554">
        <f t="shared" si="594"/>
        <v>4.2420534109920069</v>
      </c>
      <c r="CR554">
        <f t="shared" si="595"/>
        <v>65.778570525694875</v>
      </c>
      <c r="CS554">
        <f t="shared" si="596"/>
        <v>34.22142947430514</v>
      </c>
      <c r="CT554">
        <f t="shared" si="597"/>
        <v>6.2665926303698161</v>
      </c>
      <c r="CU554">
        <f t="shared" si="598"/>
        <v>72.353634652316927</v>
      </c>
      <c r="CV554">
        <f t="shared" si="599"/>
        <v>27.646365347683066</v>
      </c>
      <c r="CW554">
        <f t="shared" si="600"/>
        <v>0.34221927771714</v>
      </c>
      <c r="CX554">
        <f t="shared" si="601"/>
        <v>83.756963788300837</v>
      </c>
      <c r="CY554">
        <f t="shared" si="602"/>
        <v>16.243036211699163</v>
      </c>
      <c r="CZ554">
        <f t="shared" si="603"/>
        <v>4.2431258251631263</v>
      </c>
      <c r="DA554">
        <f t="shared" si="604"/>
        <v>82.729327847905751</v>
      </c>
      <c r="DB554">
        <f t="shared" si="605"/>
        <v>17.270672152094242</v>
      </c>
      <c r="DC554">
        <f t="shared" si="606"/>
        <v>3.0206332486523328E-2</v>
      </c>
      <c r="DD554">
        <f t="shared" si="607"/>
        <v>95.660749506903358</v>
      </c>
      <c r="DE554">
        <f t="shared" si="645"/>
        <v>4.3392504930966469</v>
      </c>
      <c r="DF554">
        <f t="shared" si="608"/>
        <v>5.8118294432502253</v>
      </c>
      <c r="DG554">
        <f t="shared" si="609"/>
        <v>83.086448861597759</v>
      </c>
      <c r="DH554">
        <f t="shared" si="610"/>
        <v>16.913551138402237</v>
      </c>
      <c r="DI554">
        <f t="shared" si="611"/>
        <v>3.4534119452639809</v>
      </c>
      <c r="DJ554">
        <f t="shared" si="612"/>
        <v>97.313849975847077</v>
      </c>
      <c r="DK554">
        <f t="shared" si="613"/>
        <v>2.6861500241529224</v>
      </c>
      <c r="DL554">
        <f t="shared" si="614"/>
        <v>0.96481528261688121</v>
      </c>
      <c r="DM554">
        <f t="shared" si="615"/>
        <v>73.953316042978884</v>
      </c>
      <c r="DN554">
        <f t="shared" si="616"/>
        <v>26.046683957021116</v>
      </c>
      <c r="DO554">
        <f t="shared" si="617"/>
        <v>8.0431062833937854E-3</v>
      </c>
      <c r="DP554">
        <f t="shared" si="618"/>
        <v>77.777777777777786</v>
      </c>
      <c r="DQ554">
        <f t="shared" si="619"/>
        <v>22.222222222222221</v>
      </c>
      <c r="DR554">
        <f t="shared" si="620"/>
        <v>0.63206899674462724</v>
      </c>
      <c r="DS554">
        <f t="shared" si="621"/>
        <v>87.029880290319539</v>
      </c>
      <c r="DT554">
        <f t="shared" si="622"/>
        <v>12.970119709680461</v>
      </c>
      <c r="DU554">
        <f t="shared" si="623"/>
        <v>0.92501680115534746</v>
      </c>
      <c r="DV554">
        <f t="shared" si="624"/>
        <v>91.259822233672551</v>
      </c>
      <c r="DW554">
        <f t="shared" si="625"/>
        <v>8.7401777663274505</v>
      </c>
      <c r="DX554">
        <f t="shared" si="626"/>
        <v>1.8698732644763998</v>
      </c>
      <c r="DY554">
        <f t="shared" si="627"/>
        <v>84.36514258403696</v>
      </c>
      <c r="DZ554">
        <f t="shared" si="628"/>
        <v>15.63485741596304</v>
      </c>
      <c r="EA554">
        <f t="shared" si="629"/>
        <v>3.0181309489197212</v>
      </c>
      <c r="EB554">
        <f t="shared" si="630"/>
        <v>54.17110821587903</v>
      </c>
      <c r="EC554">
        <f t="shared" si="631"/>
        <v>45.82889178412097</v>
      </c>
      <c r="ED554">
        <f t="shared" si="632"/>
        <v>0.92042925164556</v>
      </c>
      <c r="EE554">
        <f t="shared" si="633"/>
        <v>49.783157485921421</v>
      </c>
      <c r="EF554">
        <f t="shared" si="634"/>
        <v>50.216842514078586</v>
      </c>
      <c r="EG554">
        <f t="shared" si="635"/>
        <v>4.6916928415162502</v>
      </c>
      <c r="EH554">
        <f t="shared" si="636"/>
        <v>61.84791994717326</v>
      </c>
      <c r="EI554">
        <f t="shared" si="637"/>
        <v>38.15208005282674</v>
      </c>
    </row>
    <row r="555" spans="1:139" x14ac:dyDescent="0.25">
      <c r="A555" t="s">
        <v>1810</v>
      </c>
      <c r="B555">
        <v>554</v>
      </c>
      <c r="C555" t="s">
        <v>611</v>
      </c>
      <c r="E555">
        <v>4174064</v>
      </c>
      <c r="F555">
        <v>2090204</v>
      </c>
      <c r="G555">
        <v>2083860</v>
      </c>
      <c r="H555">
        <v>1669960</v>
      </c>
      <c r="I555">
        <v>1087128</v>
      </c>
      <c r="J555">
        <v>582832</v>
      </c>
      <c r="K555">
        <f t="shared" si="574"/>
        <v>40.008011376921871</v>
      </c>
      <c r="L555">
        <f t="shared" si="575"/>
        <v>52.010617145503502</v>
      </c>
      <c r="M555">
        <f t="shared" si="576"/>
        <v>27.968865470808979</v>
      </c>
      <c r="N555">
        <f t="shared" si="638"/>
        <v>65.099044288485956</v>
      </c>
      <c r="O555">
        <f t="shared" si="639"/>
        <v>34.900955711514051</v>
      </c>
      <c r="P555">
        <f t="shared" si="577"/>
        <v>61.483029533641528</v>
      </c>
      <c r="Q555">
        <f t="shared" si="578"/>
        <v>8.454513880571989</v>
      </c>
      <c r="R555">
        <f t="shared" si="579"/>
        <v>6.0751754533042712</v>
      </c>
      <c r="S555">
        <f t="shared" si="640"/>
        <v>5.4806701956933104</v>
      </c>
      <c r="T555">
        <f t="shared" si="580"/>
        <v>18.506610936788906</v>
      </c>
      <c r="U555">
        <f t="shared" si="581"/>
        <v>38.516970466358472</v>
      </c>
      <c r="V555">
        <f t="shared" si="582"/>
        <v>64321799.999999993</v>
      </c>
      <c r="W555">
        <v>404573</v>
      </c>
      <c r="X555">
        <v>263643</v>
      </c>
      <c r="Y555">
        <v>140930</v>
      </c>
      <c r="Z555">
        <v>605110</v>
      </c>
      <c r="AA555">
        <v>319664</v>
      </c>
      <c r="AB555">
        <v>285446</v>
      </c>
      <c r="AC555">
        <v>17059</v>
      </c>
      <c r="AD555">
        <v>8238</v>
      </c>
      <c r="AE555">
        <v>8821</v>
      </c>
      <c r="AF555">
        <v>9450</v>
      </c>
      <c r="AG555">
        <v>7525</v>
      </c>
      <c r="AH555">
        <v>1925</v>
      </c>
      <c r="AI555">
        <v>36623</v>
      </c>
      <c r="AJ555">
        <v>22425</v>
      </c>
      <c r="AK555">
        <v>14198</v>
      </c>
      <c r="AL555">
        <v>95114</v>
      </c>
      <c r="AM555">
        <v>75640</v>
      </c>
      <c r="AN555">
        <v>19474</v>
      </c>
      <c r="AO555">
        <v>7549</v>
      </c>
      <c r="AP555">
        <v>5475</v>
      </c>
      <c r="AQ555">
        <v>2074</v>
      </c>
      <c r="AR555">
        <v>91525</v>
      </c>
      <c r="AS555">
        <v>75372</v>
      </c>
      <c r="AT555">
        <v>16153</v>
      </c>
      <c r="AU555">
        <v>361</v>
      </c>
      <c r="AV555">
        <v>351</v>
      </c>
      <c r="AW555">
        <v>10</v>
      </c>
      <c r="AX555">
        <v>101092</v>
      </c>
      <c r="AY555">
        <v>85513</v>
      </c>
      <c r="AZ555">
        <v>15579</v>
      </c>
      <c r="BA555">
        <v>60625</v>
      </c>
      <c r="BB555">
        <v>58652</v>
      </c>
      <c r="BC555">
        <v>1973</v>
      </c>
      <c r="BD555">
        <v>18900</v>
      </c>
      <c r="BE555">
        <v>14409</v>
      </c>
      <c r="BF555">
        <v>4491</v>
      </c>
      <c r="BG555">
        <v>153</v>
      </c>
      <c r="BH555">
        <v>133</v>
      </c>
      <c r="BI555">
        <v>20</v>
      </c>
      <c r="BJ555">
        <v>16695</v>
      </c>
      <c r="BK555">
        <v>13880</v>
      </c>
      <c r="BL555">
        <v>2815</v>
      </c>
      <c r="BM555">
        <v>19142</v>
      </c>
      <c r="BN555">
        <v>16833</v>
      </c>
      <c r="BO555">
        <v>2309</v>
      </c>
      <c r="BP555">
        <v>45107</v>
      </c>
      <c r="BQ555">
        <v>38179</v>
      </c>
      <c r="BR555">
        <v>6928</v>
      </c>
      <c r="BS555">
        <v>61028</v>
      </c>
      <c r="BT555">
        <v>31801</v>
      </c>
      <c r="BU555">
        <v>29227</v>
      </c>
      <c r="BV555">
        <v>9075</v>
      </c>
      <c r="BW555">
        <v>4283</v>
      </c>
      <c r="BX555">
        <v>4792</v>
      </c>
      <c r="BY555">
        <v>70779</v>
      </c>
      <c r="BZ555">
        <v>45112</v>
      </c>
      <c r="CA555">
        <v>25667</v>
      </c>
      <c r="CB555" t="str">
        <f t="shared" si="641"/>
        <v>AgriculturalLabourersTotal</v>
      </c>
      <c r="CC555" t="str">
        <f t="shared" si="642"/>
        <v>AgriculturalLabourersMale</v>
      </c>
      <c r="CD555" t="str">
        <f t="shared" si="643"/>
        <v>AgriculturalLabourersFemale</v>
      </c>
      <c r="CE555">
        <f t="shared" si="583"/>
        <v>24.226508419363338</v>
      </c>
      <c r="CF555">
        <f t="shared" si="584"/>
        <v>65.165742647186036</v>
      </c>
      <c r="CG555">
        <f t="shared" si="585"/>
        <v>34.83425735281395</v>
      </c>
      <c r="CH555">
        <f t="shared" si="586"/>
        <v>36.234999640709958</v>
      </c>
      <c r="CI555">
        <f t="shared" si="587"/>
        <v>52.827419807968802</v>
      </c>
      <c r="CJ555">
        <f t="shared" si="588"/>
        <v>47.172580192031198</v>
      </c>
      <c r="CK555">
        <f t="shared" si="589"/>
        <v>1.0215214735682292</v>
      </c>
      <c r="CL555">
        <f t="shared" si="590"/>
        <v>48.291224573538891</v>
      </c>
      <c r="CM555">
        <f t="shared" si="591"/>
        <v>51.708775426461109</v>
      </c>
      <c r="CN555">
        <f t="shared" si="592"/>
        <v>0.56588181752856348</v>
      </c>
      <c r="CO555">
        <f t="shared" si="593"/>
        <v>79.629629629629633</v>
      </c>
      <c r="CP555">
        <f t="shared" si="644"/>
        <v>20.37037037037037</v>
      </c>
      <c r="CQ555">
        <f t="shared" si="594"/>
        <v>2.193046540036887</v>
      </c>
      <c r="CR555">
        <f t="shared" si="595"/>
        <v>61.232012669633839</v>
      </c>
      <c r="CS555">
        <f t="shared" si="596"/>
        <v>38.767987330366168</v>
      </c>
      <c r="CT555">
        <f t="shared" si="597"/>
        <v>5.6955855230065389</v>
      </c>
      <c r="CU555">
        <f t="shared" si="598"/>
        <v>79.525621885316568</v>
      </c>
      <c r="CV555">
        <f t="shared" si="599"/>
        <v>20.474378114683432</v>
      </c>
      <c r="CW555">
        <f t="shared" si="600"/>
        <v>0.45204675561091284</v>
      </c>
      <c r="CX555">
        <f t="shared" si="601"/>
        <v>72.526162405616631</v>
      </c>
      <c r="CY555">
        <f t="shared" si="602"/>
        <v>27.473837594383362</v>
      </c>
      <c r="CZ555">
        <f t="shared" si="603"/>
        <v>5.4806701956933104</v>
      </c>
      <c r="DA555">
        <f t="shared" si="604"/>
        <v>82.351270144769188</v>
      </c>
      <c r="DB555">
        <f t="shared" si="605"/>
        <v>17.648729855230812</v>
      </c>
      <c r="DC555">
        <f t="shared" si="606"/>
        <v>2.1617284246329253E-2</v>
      </c>
      <c r="DD555">
        <f t="shared" si="607"/>
        <v>97.229916897506925</v>
      </c>
      <c r="DE555">
        <f t="shared" si="645"/>
        <v>2.7700831024930745</v>
      </c>
      <c r="DF555">
        <f t="shared" si="608"/>
        <v>6.0535581690579416</v>
      </c>
      <c r="DG555">
        <f t="shared" si="609"/>
        <v>84.589285007715745</v>
      </c>
      <c r="DH555">
        <f t="shared" si="610"/>
        <v>15.410714992284255</v>
      </c>
      <c r="DI555">
        <f t="shared" si="611"/>
        <v>3.6303264748856265</v>
      </c>
      <c r="DJ555">
        <f t="shared" si="612"/>
        <v>96.745567010309273</v>
      </c>
      <c r="DK555">
        <f t="shared" si="613"/>
        <v>3.2544329896907218</v>
      </c>
      <c r="DL555">
        <f t="shared" si="614"/>
        <v>1.131763635057127</v>
      </c>
      <c r="DM555">
        <f t="shared" si="615"/>
        <v>76.238095238095241</v>
      </c>
      <c r="DN555">
        <f t="shared" si="616"/>
        <v>23.761904761904763</v>
      </c>
      <c r="DO555">
        <f t="shared" si="617"/>
        <v>9.1618960933195995E-3</v>
      </c>
      <c r="DP555">
        <f t="shared" si="618"/>
        <v>86.928104575163403</v>
      </c>
      <c r="DQ555">
        <f t="shared" si="619"/>
        <v>13.071895424836603</v>
      </c>
      <c r="DR555">
        <f t="shared" si="620"/>
        <v>0.99972454430046231</v>
      </c>
      <c r="DS555">
        <f t="shared" si="621"/>
        <v>83.138664270739739</v>
      </c>
      <c r="DT555">
        <f t="shared" si="622"/>
        <v>16.861335729260258</v>
      </c>
      <c r="DU555">
        <f t="shared" si="623"/>
        <v>1.1462550001197633</v>
      </c>
      <c r="DV555">
        <f t="shared" si="624"/>
        <v>87.937519590429432</v>
      </c>
      <c r="DW555">
        <f t="shared" si="625"/>
        <v>12.062480409570577</v>
      </c>
      <c r="DX555">
        <f t="shared" si="626"/>
        <v>2.7010826606625309</v>
      </c>
      <c r="DY555">
        <f t="shared" si="627"/>
        <v>84.640964816990717</v>
      </c>
      <c r="DZ555">
        <f t="shared" si="628"/>
        <v>15.35903518300929</v>
      </c>
      <c r="EA555">
        <f t="shared" si="629"/>
        <v>3.6544587894320824</v>
      </c>
      <c r="EB555">
        <f t="shared" si="630"/>
        <v>52.108868060562365</v>
      </c>
      <c r="EC555">
        <f t="shared" si="631"/>
        <v>47.891131939437635</v>
      </c>
      <c r="ED555">
        <f t="shared" si="632"/>
        <v>0.54342618984885871</v>
      </c>
      <c r="EE555">
        <f t="shared" si="633"/>
        <v>47.195592286501373</v>
      </c>
      <c r="EF555">
        <f t="shared" si="634"/>
        <v>52.804407713498627</v>
      </c>
      <c r="EG555">
        <f t="shared" si="635"/>
        <v>4.2383649907782219</v>
      </c>
      <c r="EH555">
        <f t="shared" si="636"/>
        <v>63.736418994334478</v>
      </c>
      <c r="EI555">
        <f t="shared" si="637"/>
        <v>36.263581005665522</v>
      </c>
    </row>
    <row r="556" spans="1:139" x14ac:dyDescent="0.25">
      <c r="A556" t="s">
        <v>2195</v>
      </c>
      <c r="B556">
        <v>555</v>
      </c>
      <c r="C556" t="s">
        <v>612</v>
      </c>
      <c r="E556">
        <v>4779661</v>
      </c>
      <c r="F556">
        <v>2423063</v>
      </c>
      <c r="G556">
        <v>2356598</v>
      </c>
      <c r="H556">
        <v>1733519</v>
      </c>
      <c r="I556">
        <v>1236901</v>
      </c>
      <c r="J556">
        <v>496618</v>
      </c>
      <c r="K556">
        <f t="shared" si="574"/>
        <v>36.268660057690283</v>
      </c>
      <c r="L556">
        <f t="shared" si="575"/>
        <v>51.047001254197689</v>
      </c>
      <c r="M556">
        <f t="shared" si="576"/>
        <v>21.073513598840364</v>
      </c>
      <c r="N556">
        <f t="shared" si="638"/>
        <v>71.352030176767599</v>
      </c>
      <c r="O556">
        <f t="shared" si="639"/>
        <v>28.647969823232394</v>
      </c>
      <c r="P556">
        <f t="shared" si="577"/>
        <v>65.588839810812573</v>
      </c>
      <c r="Q556">
        <f t="shared" si="578"/>
        <v>9.0932375128279528</v>
      </c>
      <c r="R556">
        <f t="shared" si="579"/>
        <v>5.8652948136132332</v>
      </c>
      <c r="S556">
        <f t="shared" si="640"/>
        <v>4.1928585726490448</v>
      </c>
      <c r="T556">
        <f t="shared" si="580"/>
        <v>15.259769290097196</v>
      </c>
      <c r="U556">
        <f t="shared" si="581"/>
        <v>34.411160189187427</v>
      </c>
      <c r="V556">
        <f t="shared" si="582"/>
        <v>59652400</v>
      </c>
      <c r="W556">
        <v>635257</v>
      </c>
      <c r="X556">
        <v>487717</v>
      </c>
      <c r="Y556">
        <v>147540</v>
      </c>
      <c r="Z556">
        <v>465995</v>
      </c>
      <c r="AA556">
        <v>236735</v>
      </c>
      <c r="AB556">
        <v>229260</v>
      </c>
      <c r="AC556">
        <v>35743</v>
      </c>
      <c r="AD556">
        <v>23807</v>
      </c>
      <c r="AE556">
        <v>11936</v>
      </c>
      <c r="AF556">
        <v>2718</v>
      </c>
      <c r="AG556">
        <v>2226</v>
      </c>
      <c r="AH556">
        <v>492</v>
      </c>
      <c r="AI556">
        <v>37999</v>
      </c>
      <c r="AJ556">
        <v>27825</v>
      </c>
      <c r="AK556">
        <v>10174</v>
      </c>
      <c r="AL556">
        <v>116916</v>
      </c>
      <c r="AM556">
        <v>101972</v>
      </c>
      <c r="AN556">
        <v>14944</v>
      </c>
      <c r="AO556">
        <v>5475</v>
      </c>
      <c r="AP556">
        <v>5143</v>
      </c>
      <c r="AQ556">
        <v>332</v>
      </c>
      <c r="AR556">
        <v>72684</v>
      </c>
      <c r="AS556">
        <v>68450</v>
      </c>
      <c r="AT556">
        <v>4234</v>
      </c>
      <c r="AU556">
        <v>514</v>
      </c>
      <c r="AV556">
        <v>507</v>
      </c>
      <c r="AW556">
        <v>7</v>
      </c>
      <c r="AX556">
        <v>101162</v>
      </c>
      <c r="AY556">
        <v>89815</v>
      </c>
      <c r="AZ556">
        <v>11347</v>
      </c>
      <c r="BA556">
        <v>51665</v>
      </c>
      <c r="BB556">
        <v>50435</v>
      </c>
      <c r="BC556">
        <v>1230</v>
      </c>
      <c r="BD556">
        <v>14506</v>
      </c>
      <c r="BE556">
        <v>12125</v>
      </c>
      <c r="BF556">
        <v>2381</v>
      </c>
      <c r="BG556">
        <v>79</v>
      </c>
      <c r="BH556">
        <v>58</v>
      </c>
      <c r="BI556">
        <v>21</v>
      </c>
      <c r="BJ556">
        <v>5722</v>
      </c>
      <c r="BK556">
        <v>4816</v>
      </c>
      <c r="BL556">
        <v>906</v>
      </c>
      <c r="BM556">
        <v>23489</v>
      </c>
      <c r="BN556">
        <v>20871</v>
      </c>
      <c r="BO556">
        <v>2618</v>
      </c>
      <c r="BP556">
        <v>40005</v>
      </c>
      <c r="BQ556">
        <v>35256</v>
      </c>
      <c r="BR556">
        <v>4749</v>
      </c>
      <c r="BS556">
        <v>65749</v>
      </c>
      <c r="BT556">
        <v>32988</v>
      </c>
      <c r="BU556">
        <v>32761</v>
      </c>
      <c r="BV556">
        <v>7796</v>
      </c>
      <c r="BW556">
        <v>4551</v>
      </c>
      <c r="BX556">
        <v>3245</v>
      </c>
      <c r="BY556">
        <v>50045</v>
      </c>
      <c r="BZ556">
        <v>31604</v>
      </c>
      <c r="CA556">
        <v>18441</v>
      </c>
      <c r="CB556" t="str">
        <f t="shared" si="641"/>
        <v>CultivatorsTotal</v>
      </c>
      <c r="CC556" t="str">
        <f t="shared" si="642"/>
        <v>CultivatorsMale</v>
      </c>
      <c r="CD556" t="str">
        <f t="shared" si="643"/>
        <v>AgriculturalLabourersFemale</v>
      </c>
      <c r="CE556">
        <f t="shared" si="583"/>
        <v>36.645517009043452</v>
      </c>
      <c r="CF556">
        <f t="shared" si="584"/>
        <v>76.774754154617739</v>
      </c>
      <c r="CG556">
        <f t="shared" si="585"/>
        <v>23.225245845382261</v>
      </c>
      <c r="CH556">
        <f t="shared" si="586"/>
        <v>26.88144750648825</v>
      </c>
      <c r="CI556">
        <f t="shared" si="587"/>
        <v>50.802047232266446</v>
      </c>
      <c r="CJ556">
        <f t="shared" si="588"/>
        <v>49.197952767733561</v>
      </c>
      <c r="CK556">
        <f t="shared" si="589"/>
        <v>2.0618752952808705</v>
      </c>
      <c r="CL556">
        <f t="shared" si="590"/>
        <v>66.606048736815609</v>
      </c>
      <c r="CM556">
        <f t="shared" si="591"/>
        <v>33.393951263184398</v>
      </c>
      <c r="CN556">
        <f t="shared" si="592"/>
        <v>0.15679089759039272</v>
      </c>
      <c r="CO556">
        <f t="shared" si="593"/>
        <v>81.898454746136863</v>
      </c>
      <c r="CP556">
        <f t="shared" si="644"/>
        <v>18.101545253863137</v>
      </c>
      <c r="CQ556">
        <f t="shared" si="594"/>
        <v>2.1920152014486138</v>
      </c>
      <c r="CR556">
        <f t="shared" si="595"/>
        <v>73.22561120029475</v>
      </c>
      <c r="CS556">
        <f t="shared" si="596"/>
        <v>26.774388799705257</v>
      </c>
      <c r="CT556">
        <f t="shared" si="597"/>
        <v>6.7444314137889458</v>
      </c>
      <c r="CU556">
        <f t="shared" si="598"/>
        <v>87.218173731567958</v>
      </c>
      <c r="CV556">
        <f t="shared" si="599"/>
        <v>12.781826268432036</v>
      </c>
      <c r="CW556">
        <f t="shared" si="600"/>
        <v>0.31583155419698317</v>
      </c>
      <c r="CX556">
        <f t="shared" si="601"/>
        <v>93.936073059360723</v>
      </c>
      <c r="CY556">
        <f t="shared" si="602"/>
        <v>6.0639269406392691</v>
      </c>
      <c r="CZ556">
        <f t="shared" si="603"/>
        <v>4.1928585726490448</v>
      </c>
      <c r="DA556">
        <f t="shared" si="604"/>
        <v>94.174783996477913</v>
      </c>
      <c r="DB556">
        <f t="shared" si="605"/>
        <v>5.8252160035220957</v>
      </c>
      <c r="DC556">
        <f t="shared" si="606"/>
        <v>2.9650670110913119E-2</v>
      </c>
      <c r="DD556">
        <f t="shared" si="607"/>
        <v>98.638132295719856</v>
      </c>
      <c r="DE556">
        <f t="shared" si="645"/>
        <v>1.3618677042801557</v>
      </c>
      <c r="DF556">
        <f t="shared" si="608"/>
        <v>5.8356441435023205</v>
      </c>
      <c r="DG556">
        <f t="shared" si="609"/>
        <v>88.783337616891728</v>
      </c>
      <c r="DH556">
        <f t="shared" si="610"/>
        <v>11.216662383108282</v>
      </c>
      <c r="DI556">
        <f t="shared" si="611"/>
        <v>2.9803538351757322</v>
      </c>
      <c r="DJ556">
        <f t="shared" si="612"/>
        <v>97.619278041227133</v>
      </c>
      <c r="DK556">
        <f t="shared" si="613"/>
        <v>2.3807219587728636</v>
      </c>
      <c r="DL556">
        <f t="shared" si="614"/>
        <v>0.83679498176829903</v>
      </c>
      <c r="DM556">
        <f t="shared" si="615"/>
        <v>83.586102302495519</v>
      </c>
      <c r="DN556">
        <f t="shared" si="616"/>
        <v>16.413897697504481</v>
      </c>
      <c r="DO556">
        <f t="shared" si="617"/>
        <v>4.5572041610158296E-3</v>
      </c>
      <c r="DP556">
        <f t="shared" si="618"/>
        <v>73.417721518987349</v>
      </c>
      <c r="DQ556">
        <f t="shared" si="619"/>
        <v>26.582278481012654</v>
      </c>
      <c r="DR556">
        <f t="shared" si="620"/>
        <v>0.33008002796623515</v>
      </c>
      <c r="DS556">
        <f t="shared" si="621"/>
        <v>84.166375393219155</v>
      </c>
      <c r="DT556">
        <f t="shared" si="622"/>
        <v>15.833624606780846</v>
      </c>
      <c r="DU556">
        <f t="shared" si="623"/>
        <v>1.3549894751658333</v>
      </c>
      <c r="DV556">
        <f t="shared" si="624"/>
        <v>88.854357358763679</v>
      </c>
      <c r="DW556">
        <f t="shared" si="625"/>
        <v>11.145642641236323</v>
      </c>
      <c r="DX556">
        <f t="shared" si="626"/>
        <v>2.3077335754612438</v>
      </c>
      <c r="DY556">
        <f t="shared" si="627"/>
        <v>88.128983877015372</v>
      </c>
      <c r="DZ556">
        <f t="shared" si="628"/>
        <v>11.871016122984628</v>
      </c>
      <c r="EA556">
        <f t="shared" si="629"/>
        <v>3.7928052706661997</v>
      </c>
      <c r="EB556">
        <f t="shared" si="630"/>
        <v>50.172626199638017</v>
      </c>
      <c r="EC556">
        <f t="shared" si="631"/>
        <v>49.827373800361983</v>
      </c>
      <c r="ED556">
        <f t="shared" si="632"/>
        <v>0.4497210587250558</v>
      </c>
      <c r="EE556">
        <f t="shared" si="633"/>
        <v>58.376090302719341</v>
      </c>
      <c r="EF556">
        <f t="shared" si="634"/>
        <v>41.623909697280659</v>
      </c>
      <c r="EG556">
        <f t="shared" si="635"/>
        <v>2.8869023068105975</v>
      </c>
      <c r="EH556">
        <f t="shared" si="636"/>
        <v>63.151163952442801</v>
      </c>
      <c r="EI556">
        <f t="shared" si="637"/>
        <v>36.848836047557199</v>
      </c>
    </row>
    <row r="557" spans="1:139" x14ac:dyDescent="0.25">
      <c r="A557" t="s">
        <v>2197</v>
      </c>
      <c r="B557">
        <v>556</v>
      </c>
      <c r="C557" t="s">
        <v>613</v>
      </c>
      <c r="E557">
        <v>1889752</v>
      </c>
      <c r="F557">
        <v>950111</v>
      </c>
      <c r="G557">
        <v>939641</v>
      </c>
      <c r="H557">
        <v>676059</v>
      </c>
      <c r="I557">
        <v>455351</v>
      </c>
      <c r="J557">
        <v>220708</v>
      </c>
      <c r="K557">
        <f t="shared" si="574"/>
        <v>35.775011747573224</v>
      </c>
      <c r="L557">
        <f t="shared" si="575"/>
        <v>47.926084425924969</v>
      </c>
      <c r="M557">
        <f t="shared" si="576"/>
        <v>23.488545093285627</v>
      </c>
      <c r="N557">
        <f t="shared" si="638"/>
        <v>67.353736877994379</v>
      </c>
      <c r="O557">
        <f t="shared" si="639"/>
        <v>32.646263122005628</v>
      </c>
      <c r="P557">
        <f t="shared" si="577"/>
        <v>62.977787441628614</v>
      </c>
      <c r="Q557">
        <f t="shared" si="578"/>
        <v>11.468229843844991</v>
      </c>
      <c r="R557">
        <f t="shared" si="579"/>
        <v>5.9083600691655613</v>
      </c>
      <c r="S557">
        <f t="shared" si="640"/>
        <v>4.1076296595415487</v>
      </c>
      <c r="T557">
        <f t="shared" si="580"/>
        <v>15.537992985819283</v>
      </c>
      <c r="U557">
        <f t="shared" si="581"/>
        <v>37.022212558371379</v>
      </c>
      <c r="V557">
        <f t="shared" si="582"/>
        <v>25029199.999999996</v>
      </c>
      <c r="W557">
        <v>186478</v>
      </c>
      <c r="X557">
        <v>145344</v>
      </c>
      <c r="Y557">
        <v>41134</v>
      </c>
      <c r="Z557">
        <v>223373</v>
      </c>
      <c r="AA557">
        <v>104773</v>
      </c>
      <c r="AB557">
        <v>118600</v>
      </c>
      <c r="AC557">
        <v>15916</v>
      </c>
      <c r="AD557">
        <v>11310</v>
      </c>
      <c r="AE557">
        <v>4606</v>
      </c>
      <c r="AF557">
        <v>3740</v>
      </c>
      <c r="AG557">
        <v>3228</v>
      </c>
      <c r="AH557">
        <v>512</v>
      </c>
      <c r="AI557">
        <v>31416</v>
      </c>
      <c r="AJ557">
        <v>21324</v>
      </c>
      <c r="AK557">
        <v>10092</v>
      </c>
      <c r="AL557">
        <v>42376</v>
      </c>
      <c r="AM557">
        <v>33246</v>
      </c>
      <c r="AN557">
        <v>9130</v>
      </c>
      <c r="AO557">
        <v>2240</v>
      </c>
      <c r="AP557">
        <v>2060</v>
      </c>
      <c r="AQ557">
        <v>180</v>
      </c>
      <c r="AR557">
        <v>27770</v>
      </c>
      <c r="AS557">
        <v>24862</v>
      </c>
      <c r="AT557">
        <v>2908</v>
      </c>
      <c r="AU557">
        <v>366</v>
      </c>
      <c r="AV557">
        <v>352</v>
      </c>
      <c r="AW557">
        <v>14</v>
      </c>
      <c r="AX557">
        <v>39578</v>
      </c>
      <c r="AY557">
        <v>34386</v>
      </c>
      <c r="AZ557">
        <v>5192</v>
      </c>
      <c r="BA557">
        <v>20054</v>
      </c>
      <c r="BB557">
        <v>19614</v>
      </c>
      <c r="BC557">
        <v>440</v>
      </c>
      <c r="BD557">
        <v>6146</v>
      </c>
      <c r="BE557">
        <v>4670</v>
      </c>
      <c r="BF557">
        <v>1476</v>
      </c>
      <c r="BG557">
        <v>50</v>
      </c>
      <c r="BH557">
        <v>50</v>
      </c>
      <c r="BI557">
        <v>0</v>
      </c>
      <c r="BJ557">
        <v>1702</v>
      </c>
      <c r="BK557">
        <v>1496</v>
      </c>
      <c r="BL557">
        <v>206</v>
      </c>
      <c r="BM557">
        <v>8576</v>
      </c>
      <c r="BN557">
        <v>7720</v>
      </c>
      <c r="BO557">
        <v>856</v>
      </c>
      <c r="BP557">
        <v>13326</v>
      </c>
      <c r="BQ557">
        <v>11594</v>
      </c>
      <c r="BR557">
        <v>1732</v>
      </c>
      <c r="BS557">
        <v>27346</v>
      </c>
      <c r="BT557">
        <v>15014</v>
      </c>
      <c r="BU557">
        <v>12332</v>
      </c>
      <c r="BV557">
        <v>3720</v>
      </c>
      <c r="BW557">
        <v>2026</v>
      </c>
      <c r="BX557">
        <v>1694</v>
      </c>
      <c r="BY557">
        <v>21886</v>
      </c>
      <c r="BZ557">
        <v>12282</v>
      </c>
      <c r="CA557">
        <v>9604</v>
      </c>
      <c r="CB557" t="str">
        <f t="shared" si="641"/>
        <v>AgriculturalLabourersTotal</v>
      </c>
      <c r="CC557" t="str">
        <f t="shared" si="642"/>
        <v>CultivatorsMale</v>
      </c>
      <c r="CD557" t="str">
        <f t="shared" si="643"/>
        <v>AgriculturalLabourersFemale</v>
      </c>
      <c r="CE557">
        <f t="shared" si="583"/>
        <v>27.583095558227903</v>
      </c>
      <c r="CF557">
        <f t="shared" si="584"/>
        <v>77.941633865657082</v>
      </c>
      <c r="CG557">
        <f t="shared" si="585"/>
        <v>22.058366134342926</v>
      </c>
      <c r="CH557">
        <f t="shared" si="586"/>
        <v>33.040459486524107</v>
      </c>
      <c r="CI557">
        <f t="shared" si="587"/>
        <v>46.904952702430464</v>
      </c>
      <c r="CJ557">
        <f t="shared" si="588"/>
        <v>53.095047297569529</v>
      </c>
      <c r="CK557">
        <f t="shared" si="589"/>
        <v>2.3542323968766041</v>
      </c>
      <c r="CL557">
        <f t="shared" si="590"/>
        <v>71.060567981904995</v>
      </c>
      <c r="CM557">
        <f t="shared" si="591"/>
        <v>28.939432018094998</v>
      </c>
      <c r="CN557">
        <f t="shared" si="592"/>
        <v>0.55320615508409765</v>
      </c>
      <c r="CO557">
        <f t="shared" si="593"/>
        <v>86.310160427807489</v>
      </c>
      <c r="CP557">
        <f t="shared" si="644"/>
        <v>13.689839572192513</v>
      </c>
      <c r="CQ557">
        <f t="shared" si="594"/>
        <v>4.6469317027064205</v>
      </c>
      <c r="CR557">
        <f t="shared" si="595"/>
        <v>67.876241405653175</v>
      </c>
      <c r="CS557">
        <f t="shared" si="596"/>
        <v>32.123758594346832</v>
      </c>
      <c r="CT557">
        <f t="shared" si="597"/>
        <v>6.2680919860544719</v>
      </c>
      <c r="CU557">
        <f t="shared" si="598"/>
        <v>78.454785727770442</v>
      </c>
      <c r="CV557">
        <f t="shared" si="599"/>
        <v>21.545214272229561</v>
      </c>
      <c r="CW557">
        <f t="shared" si="600"/>
        <v>0.33133202871347023</v>
      </c>
      <c r="CX557">
        <f t="shared" si="601"/>
        <v>91.964285714285708</v>
      </c>
      <c r="CY557">
        <f t="shared" si="602"/>
        <v>8.0357142857142865</v>
      </c>
      <c r="CZ557">
        <f t="shared" si="603"/>
        <v>4.1076296595415487</v>
      </c>
      <c r="DA557">
        <f t="shared" si="604"/>
        <v>89.528267915016201</v>
      </c>
      <c r="DB557">
        <f t="shared" si="605"/>
        <v>10.471732084983795</v>
      </c>
      <c r="DC557">
        <f t="shared" si="606"/>
        <v>5.4137286834433092E-2</v>
      </c>
      <c r="DD557">
        <f t="shared" si="607"/>
        <v>96.174863387978135</v>
      </c>
      <c r="DE557">
        <f t="shared" si="645"/>
        <v>3.8251366120218582</v>
      </c>
      <c r="DF557">
        <f t="shared" si="608"/>
        <v>5.8542227823311279</v>
      </c>
      <c r="DG557">
        <f t="shared" si="609"/>
        <v>86.881600889382995</v>
      </c>
      <c r="DH557">
        <f t="shared" si="610"/>
        <v>13.118399110617011</v>
      </c>
      <c r="DI557">
        <f t="shared" si="611"/>
        <v>2.9663091534910415</v>
      </c>
      <c r="DJ557">
        <f t="shared" si="612"/>
        <v>97.805924005186</v>
      </c>
      <c r="DK557">
        <f t="shared" si="613"/>
        <v>2.1940759948140021</v>
      </c>
      <c r="DL557">
        <f t="shared" si="614"/>
        <v>0.90909225378258407</v>
      </c>
      <c r="DM557">
        <f t="shared" si="615"/>
        <v>75.984380084607878</v>
      </c>
      <c r="DN557">
        <f t="shared" si="616"/>
        <v>24.015619915392126</v>
      </c>
      <c r="DO557">
        <f t="shared" si="617"/>
        <v>7.3958042123542476E-3</v>
      </c>
      <c r="DP557">
        <f t="shared" si="618"/>
        <v>100</v>
      </c>
      <c r="DQ557">
        <f t="shared" si="619"/>
        <v>0</v>
      </c>
      <c r="DR557">
        <f t="shared" si="620"/>
        <v>0.25175317538853859</v>
      </c>
      <c r="DS557">
        <f t="shared" si="621"/>
        <v>87.896592244418343</v>
      </c>
      <c r="DT557">
        <f t="shared" si="622"/>
        <v>12.103407755581669</v>
      </c>
      <c r="DU557">
        <f t="shared" si="623"/>
        <v>1.2685283385030004</v>
      </c>
      <c r="DV557">
        <f t="shared" si="624"/>
        <v>90.018656716417908</v>
      </c>
      <c r="DW557">
        <f t="shared" si="625"/>
        <v>9.9813432835820883</v>
      </c>
      <c r="DX557">
        <f t="shared" si="626"/>
        <v>1.9711297386766538</v>
      </c>
      <c r="DY557">
        <f t="shared" si="627"/>
        <v>87.002851568362601</v>
      </c>
      <c r="DZ557">
        <f t="shared" si="628"/>
        <v>12.997148431637401</v>
      </c>
      <c r="EA557">
        <f t="shared" si="629"/>
        <v>4.0449132398207848</v>
      </c>
      <c r="EB557">
        <f t="shared" si="630"/>
        <v>54.903825056681058</v>
      </c>
      <c r="EC557">
        <f t="shared" si="631"/>
        <v>45.09617494331895</v>
      </c>
      <c r="ED557">
        <f t="shared" si="632"/>
        <v>0.55024783339915595</v>
      </c>
      <c r="EE557">
        <f t="shared" si="633"/>
        <v>54.462365591397855</v>
      </c>
      <c r="EF557">
        <f t="shared" si="634"/>
        <v>45.537634408602152</v>
      </c>
      <c r="EG557">
        <f t="shared" si="635"/>
        <v>3.2372914198317013</v>
      </c>
      <c r="EH557">
        <f t="shared" si="636"/>
        <v>56.118066343781415</v>
      </c>
      <c r="EI557">
        <f t="shared" si="637"/>
        <v>43.881933656218585</v>
      </c>
    </row>
    <row r="558" spans="1:139" x14ac:dyDescent="0.25">
      <c r="A558" t="s">
        <v>2199</v>
      </c>
      <c r="B558">
        <v>557</v>
      </c>
      <c r="C558" t="s">
        <v>476</v>
      </c>
      <c r="E558">
        <v>2177331</v>
      </c>
      <c r="F558">
        <v>1111022</v>
      </c>
      <c r="G558">
        <v>1066309</v>
      </c>
      <c r="H558">
        <v>762308</v>
      </c>
      <c r="I558">
        <v>509651</v>
      </c>
      <c r="J558">
        <v>252657</v>
      </c>
      <c r="K558">
        <f t="shared" si="574"/>
        <v>35.011121414245238</v>
      </c>
      <c r="L558">
        <f t="shared" si="575"/>
        <v>45.87226895597027</v>
      </c>
      <c r="M558">
        <f t="shared" si="576"/>
        <v>23.694538825049776</v>
      </c>
      <c r="N558">
        <f t="shared" si="638"/>
        <v>66.856310047907144</v>
      </c>
      <c r="O558">
        <f t="shared" si="639"/>
        <v>33.143689952092856</v>
      </c>
      <c r="P558">
        <f t="shared" si="577"/>
        <v>69.684432014356389</v>
      </c>
      <c r="Q558">
        <f t="shared" si="578"/>
        <v>4.8961836947795376</v>
      </c>
      <c r="R558">
        <f t="shared" si="579"/>
        <v>5.1467385886019823</v>
      </c>
      <c r="S558">
        <f t="shared" si="640"/>
        <v>4.103853035780813</v>
      </c>
      <c r="T558">
        <f t="shared" si="580"/>
        <v>16.168792666481266</v>
      </c>
      <c r="U558">
        <f t="shared" si="581"/>
        <v>30.3155679856436</v>
      </c>
      <c r="V558">
        <f t="shared" si="582"/>
        <v>23109800</v>
      </c>
      <c r="W558">
        <v>247031</v>
      </c>
      <c r="X558">
        <v>188729</v>
      </c>
      <c r="Y558">
        <v>58302</v>
      </c>
      <c r="Z558">
        <v>260791</v>
      </c>
      <c r="AA558">
        <v>123826</v>
      </c>
      <c r="AB558">
        <v>136965</v>
      </c>
      <c r="AC558">
        <v>23388</v>
      </c>
      <c r="AD558">
        <v>15410</v>
      </c>
      <c r="AE558">
        <v>7978</v>
      </c>
      <c r="AF558">
        <v>2502</v>
      </c>
      <c r="AG558">
        <v>1644</v>
      </c>
      <c r="AH558">
        <v>858</v>
      </c>
      <c r="AI558">
        <v>12436</v>
      </c>
      <c r="AJ558">
        <v>9124</v>
      </c>
      <c r="AK558">
        <v>3312</v>
      </c>
      <c r="AL558">
        <v>22386</v>
      </c>
      <c r="AM558">
        <v>17618</v>
      </c>
      <c r="AN558">
        <v>4768</v>
      </c>
      <c r="AO558">
        <v>1958</v>
      </c>
      <c r="AP558">
        <v>1796</v>
      </c>
      <c r="AQ558">
        <v>162</v>
      </c>
      <c r="AR558">
        <v>31284</v>
      </c>
      <c r="AS558">
        <v>28064</v>
      </c>
      <c r="AT558">
        <v>3220</v>
      </c>
      <c r="AU558">
        <v>482</v>
      </c>
      <c r="AV558">
        <v>482</v>
      </c>
      <c r="AW558">
        <v>0</v>
      </c>
      <c r="AX558">
        <v>38752</v>
      </c>
      <c r="AY558">
        <v>34062</v>
      </c>
      <c r="AZ558">
        <v>4690</v>
      </c>
      <c r="BA558">
        <v>27370</v>
      </c>
      <c r="BB558">
        <v>26842</v>
      </c>
      <c r="BC558">
        <v>528</v>
      </c>
      <c r="BD558">
        <v>5916</v>
      </c>
      <c r="BE558">
        <v>4554</v>
      </c>
      <c r="BF558">
        <v>1362</v>
      </c>
      <c r="BG558">
        <v>64</v>
      </c>
      <c r="BH558">
        <v>64</v>
      </c>
      <c r="BI558">
        <v>0</v>
      </c>
      <c r="BJ558">
        <v>1952</v>
      </c>
      <c r="BK558">
        <v>1752</v>
      </c>
      <c r="BL558">
        <v>200</v>
      </c>
      <c r="BM558">
        <v>8088</v>
      </c>
      <c r="BN558">
        <v>7436</v>
      </c>
      <c r="BO558">
        <v>652</v>
      </c>
      <c r="BP558">
        <v>14160</v>
      </c>
      <c r="BQ558">
        <v>12294</v>
      </c>
      <c r="BR558">
        <v>1866</v>
      </c>
      <c r="BS558">
        <v>31554</v>
      </c>
      <c r="BT558">
        <v>18388</v>
      </c>
      <c r="BU558">
        <v>13166</v>
      </c>
      <c r="BV558">
        <v>5154</v>
      </c>
      <c r="BW558">
        <v>2428</v>
      </c>
      <c r="BX558">
        <v>2726</v>
      </c>
      <c r="BY558">
        <v>27040</v>
      </c>
      <c r="BZ558">
        <v>15138</v>
      </c>
      <c r="CA558">
        <v>11902</v>
      </c>
      <c r="CB558" t="str">
        <f t="shared" si="641"/>
        <v>AgriculturalLabourersTotal</v>
      </c>
      <c r="CC558" t="str">
        <f t="shared" si="642"/>
        <v>CultivatorsMale</v>
      </c>
      <c r="CD558" t="str">
        <f t="shared" si="643"/>
        <v>AgriculturalLabourersFemale</v>
      </c>
      <c r="CE558">
        <f t="shared" si="583"/>
        <v>32.405668050184438</v>
      </c>
      <c r="CF558">
        <f t="shared" si="584"/>
        <v>76.398913496686646</v>
      </c>
      <c r="CG558">
        <f t="shared" si="585"/>
        <v>23.601086503313347</v>
      </c>
      <c r="CH558">
        <f t="shared" si="586"/>
        <v>34.210712730287497</v>
      </c>
      <c r="CI558">
        <f t="shared" si="587"/>
        <v>47.48093300765747</v>
      </c>
      <c r="CJ558">
        <f t="shared" si="588"/>
        <v>52.519066992342523</v>
      </c>
      <c r="CK558">
        <f t="shared" si="589"/>
        <v>3.068051233884467</v>
      </c>
      <c r="CL558">
        <f t="shared" si="590"/>
        <v>65.888489823841283</v>
      </c>
      <c r="CM558">
        <f t="shared" si="591"/>
        <v>34.111510176158717</v>
      </c>
      <c r="CN558">
        <f t="shared" si="592"/>
        <v>0.32821379285013408</v>
      </c>
      <c r="CO558">
        <f t="shared" si="593"/>
        <v>65.70743405275779</v>
      </c>
      <c r="CP558">
        <f t="shared" si="644"/>
        <v>34.292565947242203</v>
      </c>
      <c r="CQ558">
        <f t="shared" si="594"/>
        <v>1.6313616018722092</v>
      </c>
      <c r="CR558">
        <f t="shared" si="595"/>
        <v>73.367642328723065</v>
      </c>
      <c r="CS558">
        <f t="shared" si="596"/>
        <v>26.632357671276942</v>
      </c>
      <c r="CT558">
        <f t="shared" si="597"/>
        <v>2.9366083000571948</v>
      </c>
      <c r="CU558">
        <f t="shared" si="598"/>
        <v>78.70097382292505</v>
      </c>
      <c r="CV558">
        <f t="shared" si="599"/>
        <v>21.29902617707496</v>
      </c>
      <c r="CW558">
        <f t="shared" si="600"/>
        <v>0.25685156131117604</v>
      </c>
      <c r="CX558">
        <f t="shared" si="601"/>
        <v>91.726251276813073</v>
      </c>
      <c r="CY558">
        <f t="shared" si="602"/>
        <v>8.2737487231869267</v>
      </c>
      <c r="CZ558">
        <f t="shared" si="603"/>
        <v>4.103853035780813</v>
      </c>
      <c r="DA558">
        <f t="shared" si="604"/>
        <v>89.707198567958059</v>
      </c>
      <c r="DB558">
        <f t="shared" si="605"/>
        <v>10.292801432041939</v>
      </c>
      <c r="DC558">
        <f t="shared" si="606"/>
        <v>6.3229036032679709E-2</v>
      </c>
      <c r="DD558">
        <f t="shared" si="607"/>
        <v>100</v>
      </c>
      <c r="DE558">
        <f t="shared" si="645"/>
        <v>0</v>
      </c>
      <c r="DF558">
        <f t="shared" si="608"/>
        <v>5.0835095525693026</v>
      </c>
      <c r="DG558">
        <f t="shared" si="609"/>
        <v>87.897398843930645</v>
      </c>
      <c r="DH558">
        <f t="shared" si="610"/>
        <v>12.102601156069365</v>
      </c>
      <c r="DI558">
        <f t="shared" si="611"/>
        <v>3.5904122743038247</v>
      </c>
      <c r="DJ558">
        <f t="shared" si="612"/>
        <v>98.070880526123489</v>
      </c>
      <c r="DK558">
        <f t="shared" si="613"/>
        <v>1.9291194738765072</v>
      </c>
      <c r="DL558">
        <f t="shared" si="614"/>
        <v>0.77606426798616834</v>
      </c>
      <c r="DM558">
        <f t="shared" si="615"/>
        <v>76.977687626774852</v>
      </c>
      <c r="DN558">
        <f t="shared" si="616"/>
        <v>23.022312373225152</v>
      </c>
      <c r="DO558">
        <f t="shared" si="617"/>
        <v>8.3955566516421189E-3</v>
      </c>
      <c r="DP558">
        <f t="shared" si="618"/>
        <v>100</v>
      </c>
      <c r="DQ558">
        <f t="shared" si="619"/>
        <v>0</v>
      </c>
      <c r="DR558">
        <f t="shared" si="620"/>
        <v>0.25606447787508463</v>
      </c>
      <c r="DS558">
        <f t="shared" si="621"/>
        <v>89.754098360655746</v>
      </c>
      <c r="DT558">
        <f t="shared" si="622"/>
        <v>10.245901639344263</v>
      </c>
      <c r="DU558">
        <f t="shared" si="623"/>
        <v>1.0609884718512728</v>
      </c>
      <c r="DV558">
        <f t="shared" si="624"/>
        <v>91.938674579624134</v>
      </c>
      <c r="DW558">
        <f t="shared" si="625"/>
        <v>8.0613254203758657</v>
      </c>
      <c r="DX558">
        <f t="shared" si="626"/>
        <v>1.8575169091758186</v>
      </c>
      <c r="DY558">
        <f t="shared" si="627"/>
        <v>86.822033898305079</v>
      </c>
      <c r="DZ558">
        <f t="shared" si="628"/>
        <v>13.177966101694915</v>
      </c>
      <c r="EA558">
        <f t="shared" si="629"/>
        <v>4.1392717904049281</v>
      </c>
      <c r="EB558">
        <f t="shared" si="630"/>
        <v>58.274703682575904</v>
      </c>
      <c r="EC558">
        <f t="shared" si="631"/>
        <v>41.725296317424096</v>
      </c>
      <c r="ED558">
        <f t="shared" si="632"/>
        <v>0.67610467160255427</v>
      </c>
      <c r="EE558">
        <f t="shared" si="633"/>
        <v>47.109041521148619</v>
      </c>
      <c r="EF558">
        <f t="shared" si="634"/>
        <v>52.890958478851381</v>
      </c>
      <c r="EG558">
        <f t="shared" si="635"/>
        <v>3.5471226853187954</v>
      </c>
      <c r="EH558">
        <f t="shared" si="636"/>
        <v>55.983727810650883</v>
      </c>
      <c r="EI558">
        <f t="shared" si="637"/>
        <v>44.016272189349117</v>
      </c>
    </row>
    <row r="559" spans="1:139" x14ac:dyDescent="0.25">
      <c r="A559" t="s">
        <v>2203</v>
      </c>
      <c r="B559">
        <v>558</v>
      </c>
      <c r="C559" t="s">
        <v>614</v>
      </c>
      <c r="E559">
        <v>1703300</v>
      </c>
      <c r="F559">
        <v>870665</v>
      </c>
      <c r="G559">
        <v>832635</v>
      </c>
      <c r="H559">
        <v>551669</v>
      </c>
      <c r="I559">
        <v>384125</v>
      </c>
      <c r="J559">
        <v>167544</v>
      </c>
      <c r="K559">
        <f t="shared" si="574"/>
        <v>32.388246345329655</v>
      </c>
      <c r="L559">
        <f t="shared" si="575"/>
        <v>44.118576030964832</v>
      </c>
      <c r="M559">
        <f t="shared" si="576"/>
        <v>20.122142355293736</v>
      </c>
      <c r="N559">
        <f t="shared" si="638"/>
        <v>69.629614859635041</v>
      </c>
      <c r="O559">
        <f t="shared" si="639"/>
        <v>30.370385140364963</v>
      </c>
      <c r="P559">
        <f t="shared" si="577"/>
        <v>62.84656197828771</v>
      </c>
      <c r="Q559">
        <f t="shared" si="578"/>
        <v>6.4132659257634561</v>
      </c>
      <c r="R559">
        <f t="shared" si="579"/>
        <v>6.7406361423244725</v>
      </c>
      <c r="S559">
        <f t="shared" si="640"/>
        <v>4.4657212930217209</v>
      </c>
      <c r="T559">
        <f t="shared" si="580"/>
        <v>19.533814660602644</v>
      </c>
      <c r="U559">
        <f t="shared" si="581"/>
        <v>37.15343802171229</v>
      </c>
      <c r="V559">
        <f t="shared" si="582"/>
        <v>20496399.999999996</v>
      </c>
      <c r="W559">
        <v>130304</v>
      </c>
      <c r="X559">
        <v>97388</v>
      </c>
      <c r="Y559">
        <v>32916</v>
      </c>
      <c r="Z559">
        <v>198559</v>
      </c>
      <c r="AA559">
        <v>107089</v>
      </c>
      <c r="AB559">
        <v>91470</v>
      </c>
      <c r="AC559">
        <v>17842</v>
      </c>
      <c r="AD559">
        <v>12472</v>
      </c>
      <c r="AE559">
        <v>5370</v>
      </c>
      <c r="AF559">
        <v>1108</v>
      </c>
      <c r="AG559">
        <v>846</v>
      </c>
      <c r="AH559">
        <v>262</v>
      </c>
      <c r="AI559">
        <v>7986</v>
      </c>
      <c r="AJ559">
        <v>5970</v>
      </c>
      <c r="AK559">
        <v>2016</v>
      </c>
      <c r="AL559">
        <v>26286</v>
      </c>
      <c r="AM559">
        <v>22326</v>
      </c>
      <c r="AN559">
        <v>3960</v>
      </c>
      <c r="AO559">
        <v>2022</v>
      </c>
      <c r="AP559">
        <v>1916</v>
      </c>
      <c r="AQ559">
        <v>106</v>
      </c>
      <c r="AR559">
        <v>24636</v>
      </c>
      <c r="AS559">
        <v>21752</v>
      </c>
      <c r="AT559">
        <v>2884</v>
      </c>
      <c r="AU559">
        <v>306</v>
      </c>
      <c r="AV559">
        <v>296</v>
      </c>
      <c r="AW559">
        <v>10</v>
      </c>
      <c r="AX559">
        <v>36880</v>
      </c>
      <c r="AY559">
        <v>34850</v>
      </c>
      <c r="AZ559">
        <v>2030</v>
      </c>
      <c r="BA559">
        <v>24880</v>
      </c>
      <c r="BB559">
        <v>24382</v>
      </c>
      <c r="BC559">
        <v>498</v>
      </c>
      <c r="BD559">
        <v>6816</v>
      </c>
      <c r="BE559">
        <v>6056</v>
      </c>
      <c r="BF559">
        <v>760</v>
      </c>
      <c r="BG559">
        <v>20</v>
      </c>
      <c r="BH559">
        <v>20</v>
      </c>
      <c r="BI559">
        <v>0</v>
      </c>
      <c r="BJ559">
        <v>1322</v>
      </c>
      <c r="BK559">
        <v>1180</v>
      </c>
      <c r="BL559">
        <v>142</v>
      </c>
      <c r="BM559">
        <v>5220</v>
      </c>
      <c r="BN559">
        <v>4846</v>
      </c>
      <c r="BO559">
        <v>374</v>
      </c>
      <c r="BP559">
        <v>13556</v>
      </c>
      <c r="BQ559">
        <v>12284</v>
      </c>
      <c r="BR559">
        <v>1272</v>
      </c>
      <c r="BS559">
        <v>27156</v>
      </c>
      <c r="BT559">
        <v>15496</v>
      </c>
      <c r="BU559">
        <v>11660</v>
      </c>
      <c r="BV559">
        <v>3518</v>
      </c>
      <c r="BW559">
        <v>1816</v>
      </c>
      <c r="BX559">
        <v>1702</v>
      </c>
      <c r="BY559">
        <v>23252</v>
      </c>
      <c r="BZ559">
        <v>13140</v>
      </c>
      <c r="CA559">
        <v>10112</v>
      </c>
      <c r="CB559" t="str">
        <f t="shared" si="641"/>
        <v>AgriculturalLabourersTotal</v>
      </c>
      <c r="CC559" t="str">
        <f t="shared" si="642"/>
        <v>AgriculturalLabourersMale</v>
      </c>
      <c r="CD559" t="str">
        <f t="shared" si="643"/>
        <v>AgriculturalLabourersFemale</v>
      </c>
      <c r="CE559">
        <f t="shared" si="583"/>
        <v>23.619960519804447</v>
      </c>
      <c r="CF559">
        <f t="shared" si="584"/>
        <v>74.739071709233798</v>
      </c>
      <c r="CG559">
        <f t="shared" si="585"/>
        <v>25.260928290766209</v>
      </c>
      <c r="CH559">
        <f t="shared" si="586"/>
        <v>35.992415742048223</v>
      </c>
      <c r="CI559">
        <f t="shared" si="587"/>
        <v>53.933087898307306</v>
      </c>
      <c r="CJ559">
        <f t="shared" si="588"/>
        <v>46.066912101692701</v>
      </c>
      <c r="CK559">
        <f t="shared" si="589"/>
        <v>3.2341857164350363</v>
      </c>
      <c r="CL559">
        <f t="shared" si="590"/>
        <v>69.90247730075103</v>
      </c>
      <c r="CM559">
        <f t="shared" si="591"/>
        <v>30.097522699248962</v>
      </c>
      <c r="CN559">
        <f t="shared" si="592"/>
        <v>0.20084507195437845</v>
      </c>
      <c r="CO559">
        <f t="shared" si="593"/>
        <v>76.353790613718402</v>
      </c>
      <c r="CP559">
        <f t="shared" si="644"/>
        <v>23.646209386281587</v>
      </c>
      <c r="CQ559">
        <f t="shared" si="594"/>
        <v>1.447607170241576</v>
      </c>
      <c r="CR559">
        <f t="shared" si="595"/>
        <v>74.755822689706989</v>
      </c>
      <c r="CS559">
        <f t="shared" si="596"/>
        <v>25.244177310293015</v>
      </c>
      <c r="CT559">
        <f t="shared" si="597"/>
        <v>4.7648136835675015</v>
      </c>
      <c r="CU559">
        <f t="shared" si="598"/>
        <v>84.934946359278712</v>
      </c>
      <c r="CV559">
        <f t="shared" si="599"/>
        <v>15.065053640721295</v>
      </c>
      <c r="CW559">
        <f t="shared" si="600"/>
        <v>0.36652412950519242</v>
      </c>
      <c r="CX559">
        <f t="shared" si="601"/>
        <v>94.757665677546981</v>
      </c>
      <c r="CY559">
        <f t="shared" si="602"/>
        <v>5.2423343224530168</v>
      </c>
      <c r="CZ559">
        <f t="shared" si="603"/>
        <v>4.4657212930217209</v>
      </c>
      <c r="DA559">
        <f t="shared" si="604"/>
        <v>88.293554148400716</v>
      </c>
      <c r="DB559">
        <f t="shared" si="605"/>
        <v>11.706445851599286</v>
      </c>
      <c r="DC559">
        <f t="shared" si="606"/>
        <v>5.5468043337581048E-2</v>
      </c>
      <c r="DD559">
        <f t="shared" si="607"/>
        <v>96.732026143790847</v>
      </c>
      <c r="DE559">
        <f t="shared" si="645"/>
        <v>3.2679738562091507</v>
      </c>
      <c r="DF559">
        <f t="shared" si="608"/>
        <v>6.6851680989868916</v>
      </c>
      <c r="DG559">
        <f t="shared" si="609"/>
        <v>94.495661605206067</v>
      </c>
      <c r="DH559">
        <f t="shared" si="610"/>
        <v>5.5043383947939262</v>
      </c>
      <c r="DI559">
        <f t="shared" si="611"/>
        <v>4.5099507131993999</v>
      </c>
      <c r="DJ559">
        <f t="shared" si="612"/>
        <v>97.998392282958207</v>
      </c>
      <c r="DK559">
        <f t="shared" si="613"/>
        <v>2.0016077170418005</v>
      </c>
      <c r="DL559">
        <f t="shared" si="614"/>
        <v>1.2355234751272954</v>
      </c>
      <c r="DM559">
        <f t="shared" si="615"/>
        <v>88.849765258215967</v>
      </c>
      <c r="DN559">
        <f t="shared" si="616"/>
        <v>11.150234741784038</v>
      </c>
      <c r="DO559">
        <f t="shared" si="617"/>
        <v>3.6253623096458207E-3</v>
      </c>
      <c r="DP559">
        <f t="shared" si="618"/>
        <v>100</v>
      </c>
      <c r="DQ559">
        <f t="shared" si="619"/>
        <v>0</v>
      </c>
      <c r="DR559">
        <f t="shared" si="620"/>
        <v>0.23963644866758874</v>
      </c>
      <c r="DS559">
        <f t="shared" si="621"/>
        <v>89.258698940998485</v>
      </c>
      <c r="DT559">
        <f t="shared" si="622"/>
        <v>10.741301059001513</v>
      </c>
      <c r="DU559">
        <f t="shared" si="623"/>
        <v>0.94621956281755915</v>
      </c>
      <c r="DV559">
        <f t="shared" si="624"/>
        <v>92.835249042145591</v>
      </c>
      <c r="DW559">
        <f t="shared" si="625"/>
        <v>7.1647509578544062</v>
      </c>
      <c r="DX559">
        <f t="shared" si="626"/>
        <v>2.457270573477937</v>
      </c>
      <c r="DY559">
        <f t="shared" si="627"/>
        <v>90.616701091767482</v>
      </c>
      <c r="DZ559">
        <f t="shared" si="628"/>
        <v>9.3832989082325167</v>
      </c>
      <c r="EA559">
        <f t="shared" si="629"/>
        <v>4.9225169440370946</v>
      </c>
      <c r="EB559">
        <f t="shared" si="630"/>
        <v>57.062895860951535</v>
      </c>
      <c r="EC559">
        <f t="shared" si="631"/>
        <v>42.937104139048458</v>
      </c>
      <c r="ED559">
        <f t="shared" si="632"/>
        <v>0.63770123026669978</v>
      </c>
      <c r="EE559">
        <f t="shared" si="633"/>
        <v>51.620238772029559</v>
      </c>
      <c r="EF559">
        <f t="shared" si="634"/>
        <v>48.379761227970434</v>
      </c>
      <c r="EG559">
        <f t="shared" si="635"/>
        <v>4.2148462211942306</v>
      </c>
      <c r="EH559">
        <f t="shared" si="636"/>
        <v>56.511267847927058</v>
      </c>
      <c r="EI559">
        <f t="shared" si="637"/>
        <v>43.488732152072942</v>
      </c>
    </row>
    <row r="560" spans="1:139" x14ac:dyDescent="0.25">
      <c r="A560" t="s">
        <v>2205</v>
      </c>
      <c r="B560">
        <v>559</v>
      </c>
      <c r="C560" t="s">
        <v>615</v>
      </c>
      <c r="E560">
        <v>1928812</v>
      </c>
      <c r="F560">
        <v>964511</v>
      </c>
      <c r="G560">
        <v>964301</v>
      </c>
      <c r="H560">
        <v>725995</v>
      </c>
      <c r="I560">
        <v>461382</v>
      </c>
      <c r="J560">
        <v>264613</v>
      </c>
      <c r="K560">
        <f t="shared" si="574"/>
        <v>37.639490007320568</v>
      </c>
      <c r="L560">
        <f t="shared" si="575"/>
        <v>47.835846351156178</v>
      </c>
      <c r="M560">
        <f t="shared" si="576"/>
        <v>27.440913158858077</v>
      </c>
      <c r="N560">
        <f t="shared" si="638"/>
        <v>63.551677353149813</v>
      </c>
      <c r="O560">
        <f t="shared" si="639"/>
        <v>36.448322646850187</v>
      </c>
      <c r="P560">
        <f t="shared" si="577"/>
        <v>71.677766375801482</v>
      </c>
      <c r="Q560">
        <f t="shared" si="578"/>
        <v>4.9284085978553573</v>
      </c>
      <c r="R560">
        <f t="shared" si="579"/>
        <v>5.5917740480306337</v>
      </c>
      <c r="S560">
        <f t="shared" si="640"/>
        <v>3.907464927444404</v>
      </c>
      <c r="T560">
        <f t="shared" si="580"/>
        <v>13.894586050868121</v>
      </c>
      <c r="U560">
        <f t="shared" si="581"/>
        <v>28.322233624198518</v>
      </c>
      <c r="V560">
        <f t="shared" si="582"/>
        <v>20561800.000000004</v>
      </c>
      <c r="W560">
        <v>233257</v>
      </c>
      <c r="X560">
        <v>172348</v>
      </c>
      <c r="Y560">
        <v>60909</v>
      </c>
      <c r="Z560">
        <v>269528</v>
      </c>
      <c r="AA560">
        <v>120968</v>
      </c>
      <c r="AB560">
        <v>148560</v>
      </c>
      <c r="AC560">
        <v>17592</v>
      </c>
      <c r="AD560">
        <v>11226</v>
      </c>
      <c r="AE560">
        <v>6366</v>
      </c>
      <c r="AF560">
        <v>6248</v>
      </c>
      <c r="AG560">
        <v>5352</v>
      </c>
      <c r="AH560">
        <v>896</v>
      </c>
      <c r="AI560">
        <v>9900</v>
      </c>
      <c r="AJ560">
        <v>6736</v>
      </c>
      <c r="AK560">
        <v>3164</v>
      </c>
      <c r="AL560">
        <v>19632</v>
      </c>
      <c r="AM560">
        <v>15342</v>
      </c>
      <c r="AN560">
        <v>4290</v>
      </c>
      <c r="AO560">
        <v>4914</v>
      </c>
      <c r="AP560">
        <v>4452</v>
      </c>
      <c r="AQ560">
        <v>462</v>
      </c>
      <c r="AR560">
        <v>28368</v>
      </c>
      <c r="AS560">
        <v>23240</v>
      </c>
      <c r="AT560">
        <v>5128</v>
      </c>
      <c r="AU560">
        <v>192</v>
      </c>
      <c r="AV560">
        <v>192</v>
      </c>
      <c r="AW560">
        <v>0</v>
      </c>
      <c r="AX560">
        <v>40404</v>
      </c>
      <c r="AY560">
        <v>35236</v>
      </c>
      <c r="AZ560">
        <v>5168</v>
      </c>
      <c r="BA560">
        <v>20026</v>
      </c>
      <c r="BB560">
        <v>19482</v>
      </c>
      <c r="BC560">
        <v>544</v>
      </c>
      <c r="BD560">
        <v>7216</v>
      </c>
      <c r="BE560">
        <v>5396</v>
      </c>
      <c r="BF560">
        <v>1820</v>
      </c>
      <c r="BG560">
        <v>58</v>
      </c>
      <c r="BH560">
        <v>44</v>
      </c>
      <c r="BI560">
        <v>14</v>
      </c>
      <c r="BJ560">
        <v>1648</v>
      </c>
      <c r="BK560">
        <v>1514</v>
      </c>
      <c r="BL560">
        <v>134</v>
      </c>
      <c r="BM560">
        <v>5972</v>
      </c>
      <c r="BN560">
        <v>5460</v>
      </c>
      <c r="BO560">
        <v>512</v>
      </c>
      <c r="BP560">
        <v>10726</v>
      </c>
      <c r="BQ560">
        <v>9374</v>
      </c>
      <c r="BR560">
        <v>1352</v>
      </c>
      <c r="BS560">
        <v>21934</v>
      </c>
      <c r="BT560">
        <v>10110</v>
      </c>
      <c r="BU560">
        <v>11824</v>
      </c>
      <c r="BV560">
        <v>3412</v>
      </c>
      <c r="BW560">
        <v>1832</v>
      </c>
      <c r="BX560">
        <v>1580</v>
      </c>
      <c r="BY560">
        <v>24968</v>
      </c>
      <c r="BZ560">
        <v>13078</v>
      </c>
      <c r="CA560">
        <v>11890</v>
      </c>
      <c r="CB560" t="str">
        <f t="shared" si="641"/>
        <v>AgriculturalLabourersTotal</v>
      </c>
      <c r="CC560" t="str">
        <f t="shared" si="642"/>
        <v>CultivatorsMale</v>
      </c>
      <c r="CD560" t="str">
        <f t="shared" si="643"/>
        <v>AgriculturalLabourersFemale</v>
      </c>
      <c r="CE560">
        <f t="shared" si="583"/>
        <v>32.129284636946537</v>
      </c>
      <c r="CF560">
        <f t="shared" si="584"/>
        <v>73.887600372121739</v>
      </c>
      <c r="CG560">
        <f t="shared" si="585"/>
        <v>26.112399627878265</v>
      </c>
      <c r="CH560">
        <f t="shared" si="586"/>
        <v>37.125324554576821</v>
      </c>
      <c r="CI560">
        <f t="shared" si="587"/>
        <v>44.881422338309932</v>
      </c>
      <c r="CJ560">
        <f t="shared" si="588"/>
        <v>55.118577661690061</v>
      </c>
      <c r="CK560">
        <f t="shared" si="589"/>
        <v>2.4231571842781285</v>
      </c>
      <c r="CL560">
        <f t="shared" si="590"/>
        <v>63.813096862210095</v>
      </c>
      <c r="CM560">
        <f t="shared" si="591"/>
        <v>36.186903137789905</v>
      </c>
      <c r="CN560">
        <f t="shared" si="592"/>
        <v>0.86061198768586555</v>
      </c>
      <c r="CO560">
        <f t="shared" si="593"/>
        <v>85.659411011523687</v>
      </c>
      <c r="CP560">
        <f t="shared" si="644"/>
        <v>14.340588988476313</v>
      </c>
      <c r="CQ560">
        <f t="shared" si="594"/>
        <v>1.3636457551360548</v>
      </c>
      <c r="CR560">
        <f t="shared" si="595"/>
        <v>68.040404040404042</v>
      </c>
      <c r="CS560">
        <f t="shared" si="596"/>
        <v>31.959595959595958</v>
      </c>
      <c r="CT560">
        <f t="shared" si="597"/>
        <v>2.7041508550334368</v>
      </c>
      <c r="CU560">
        <f t="shared" si="598"/>
        <v>78.147921760391199</v>
      </c>
      <c r="CV560">
        <f t="shared" si="599"/>
        <v>21.852078239608801</v>
      </c>
      <c r="CW560">
        <f t="shared" si="600"/>
        <v>0.67686416573116892</v>
      </c>
      <c r="CX560">
        <f t="shared" si="601"/>
        <v>90.598290598290603</v>
      </c>
      <c r="CY560">
        <f t="shared" si="602"/>
        <v>9.4017094017094021</v>
      </c>
      <c r="CZ560">
        <f t="shared" si="603"/>
        <v>3.907464927444404</v>
      </c>
      <c r="DA560">
        <f t="shared" si="604"/>
        <v>81.923293852227857</v>
      </c>
      <c r="DB560">
        <f t="shared" si="605"/>
        <v>18.076706147772136</v>
      </c>
      <c r="DC560">
        <f t="shared" si="606"/>
        <v>2.6446463129911363E-2</v>
      </c>
      <c r="DD560">
        <f t="shared" si="607"/>
        <v>100</v>
      </c>
      <c r="DE560">
        <f t="shared" si="645"/>
        <v>0</v>
      </c>
      <c r="DF560">
        <f t="shared" si="608"/>
        <v>5.5653275849007224</v>
      </c>
      <c r="DG560">
        <f t="shared" si="609"/>
        <v>87.209187209187206</v>
      </c>
      <c r="DH560">
        <f t="shared" si="610"/>
        <v>12.790812790812792</v>
      </c>
      <c r="DI560">
        <f t="shared" si="611"/>
        <v>2.7584212012479425</v>
      </c>
      <c r="DJ560">
        <f t="shared" si="612"/>
        <v>97.283531409168077</v>
      </c>
      <c r="DK560">
        <f t="shared" si="613"/>
        <v>2.7164685908319184</v>
      </c>
      <c r="DL560">
        <f t="shared" si="614"/>
        <v>0.9939462392991687</v>
      </c>
      <c r="DM560">
        <f t="shared" si="615"/>
        <v>74.77827050997783</v>
      </c>
      <c r="DN560">
        <f t="shared" si="616"/>
        <v>25.22172949002217</v>
      </c>
      <c r="DO560">
        <f t="shared" si="617"/>
        <v>7.9890357371607233E-3</v>
      </c>
      <c r="DP560">
        <f t="shared" si="618"/>
        <v>75.862068965517238</v>
      </c>
      <c r="DQ560">
        <f t="shared" si="619"/>
        <v>24.137931034482758</v>
      </c>
      <c r="DR560">
        <f t="shared" si="620"/>
        <v>0.2269988085317392</v>
      </c>
      <c r="DS560">
        <f t="shared" si="621"/>
        <v>91.868932038834956</v>
      </c>
      <c r="DT560">
        <f t="shared" si="622"/>
        <v>8.1310679611650496</v>
      </c>
      <c r="DU560">
        <f t="shared" si="623"/>
        <v>0.82259519693661798</v>
      </c>
      <c r="DV560">
        <f t="shared" si="624"/>
        <v>91.426657736101816</v>
      </c>
      <c r="DW560">
        <f t="shared" si="625"/>
        <v>8.5733422638981907</v>
      </c>
      <c r="DX560">
        <f t="shared" si="626"/>
        <v>1.4774206433928607</v>
      </c>
      <c r="DY560">
        <f t="shared" si="627"/>
        <v>87.395114674622405</v>
      </c>
      <c r="DZ560">
        <f t="shared" si="628"/>
        <v>12.604885325377587</v>
      </c>
      <c r="EA560">
        <f t="shared" si="629"/>
        <v>3.021232928601437</v>
      </c>
      <c r="EB560">
        <f t="shared" si="630"/>
        <v>46.092823926324428</v>
      </c>
      <c r="EC560">
        <f t="shared" si="631"/>
        <v>53.907176073675565</v>
      </c>
      <c r="ED560">
        <f t="shared" si="632"/>
        <v>0.46997568853779986</v>
      </c>
      <c r="EE560">
        <f t="shared" si="633"/>
        <v>53.692848769050407</v>
      </c>
      <c r="EF560">
        <f t="shared" si="634"/>
        <v>46.307151230949586</v>
      </c>
      <c r="EG560">
        <f t="shared" si="635"/>
        <v>3.4391421428522237</v>
      </c>
      <c r="EH560">
        <f t="shared" si="636"/>
        <v>52.379045177827621</v>
      </c>
      <c r="EI560">
        <f t="shared" si="637"/>
        <v>47.620954822172379</v>
      </c>
    </row>
    <row r="561" spans="1:139" x14ac:dyDescent="0.25">
      <c r="A561" t="s">
        <v>2207</v>
      </c>
      <c r="B561">
        <v>560</v>
      </c>
      <c r="C561" t="s">
        <v>616</v>
      </c>
      <c r="E561">
        <v>1389920</v>
      </c>
      <c r="F561">
        <v>699926</v>
      </c>
      <c r="G561">
        <v>689994</v>
      </c>
      <c r="H561">
        <v>508238</v>
      </c>
      <c r="I561">
        <v>329114</v>
      </c>
      <c r="J561">
        <v>179124</v>
      </c>
      <c r="K561">
        <f t="shared" si="574"/>
        <v>36.565989409462411</v>
      </c>
      <c r="L561">
        <f t="shared" si="575"/>
        <v>47.021256532833469</v>
      </c>
      <c r="M561">
        <f t="shared" si="576"/>
        <v>25.960225741093403</v>
      </c>
      <c r="N561">
        <f t="shared" si="638"/>
        <v>64.755882086738893</v>
      </c>
      <c r="O561">
        <f t="shared" si="639"/>
        <v>35.244117913261107</v>
      </c>
      <c r="P561">
        <f t="shared" si="577"/>
        <v>68.714263789799261</v>
      </c>
      <c r="Q561">
        <f t="shared" si="578"/>
        <v>7.6472046560863216</v>
      </c>
      <c r="R561">
        <f t="shared" si="579"/>
        <v>5.9582321668194824</v>
      </c>
      <c r="S561">
        <f t="shared" si="640"/>
        <v>3.6742628453598511</v>
      </c>
      <c r="T561">
        <f t="shared" si="580"/>
        <v>14.00603654193508</v>
      </c>
      <c r="U561">
        <f t="shared" si="581"/>
        <v>31.285736210200739</v>
      </c>
      <c r="V561">
        <f t="shared" si="582"/>
        <v>15900600.000000004</v>
      </c>
      <c r="W561">
        <v>152288</v>
      </c>
      <c r="X561">
        <v>115558</v>
      </c>
      <c r="Y561">
        <v>36730</v>
      </c>
      <c r="Z561">
        <v>180632</v>
      </c>
      <c r="AA561">
        <v>79818</v>
      </c>
      <c r="AB561">
        <v>100814</v>
      </c>
      <c r="AC561">
        <v>16312</v>
      </c>
      <c r="AD561">
        <v>10974</v>
      </c>
      <c r="AE561">
        <v>5338</v>
      </c>
      <c r="AF561">
        <v>3926</v>
      </c>
      <c r="AG561">
        <v>3292</v>
      </c>
      <c r="AH561">
        <v>634</v>
      </c>
      <c r="AI561">
        <v>9460</v>
      </c>
      <c r="AJ561">
        <v>6334</v>
      </c>
      <c r="AK561">
        <v>3126</v>
      </c>
      <c r="AL561">
        <v>25480</v>
      </c>
      <c r="AM561">
        <v>19078</v>
      </c>
      <c r="AN561">
        <v>6402</v>
      </c>
      <c r="AO561">
        <v>1752</v>
      </c>
      <c r="AP561">
        <v>1638</v>
      </c>
      <c r="AQ561">
        <v>114</v>
      </c>
      <c r="AR561">
        <v>18674</v>
      </c>
      <c r="AS561">
        <v>16680</v>
      </c>
      <c r="AT561">
        <v>1994</v>
      </c>
      <c r="AU561">
        <v>118</v>
      </c>
      <c r="AV561">
        <v>114</v>
      </c>
      <c r="AW561">
        <v>4</v>
      </c>
      <c r="AX561">
        <v>30164</v>
      </c>
      <c r="AY561">
        <v>26224</v>
      </c>
      <c r="AZ561">
        <v>3940</v>
      </c>
      <c r="BA561">
        <v>15470</v>
      </c>
      <c r="BB561">
        <v>15158</v>
      </c>
      <c r="BC561">
        <v>312</v>
      </c>
      <c r="BD561">
        <v>6046</v>
      </c>
      <c r="BE561">
        <v>4468</v>
      </c>
      <c r="BF561">
        <v>1578</v>
      </c>
      <c r="BG561">
        <v>18</v>
      </c>
      <c r="BH561">
        <v>18</v>
      </c>
      <c r="BI561">
        <v>0</v>
      </c>
      <c r="BJ561">
        <v>1026</v>
      </c>
      <c r="BK561">
        <v>944</v>
      </c>
      <c r="BL561">
        <v>82</v>
      </c>
      <c r="BM561">
        <v>3848</v>
      </c>
      <c r="BN561">
        <v>3542</v>
      </c>
      <c r="BO561">
        <v>306</v>
      </c>
      <c r="BP561">
        <v>7278</v>
      </c>
      <c r="BQ561">
        <v>6334</v>
      </c>
      <c r="BR561">
        <v>944</v>
      </c>
      <c r="BS561">
        <v>16434</v>
      </c>
      <c r="BT561">
        <v>7712</v>
      </c>
      <c r="BU561">
        <v>8722</v>
      </c>
      <c r="BV561">
        <v>2718</v>
      </c>
      <c r="BW561">
        <v>1502</v>
      </c>
      <c r="BX561">
        <v>1216</v>
      </c>
      <c r="BY561">
        <v>16594</v>
      </c>
      <c r="BZ561">
        <v>9726</v>
      </c>
      <c r="CA561">
        <v>6868</v>
      </c>
      <c r="CB561" t="str">
        <f t="shared" si="641"/>
        <v>AgriculturalLabourersTotal</v>
      </c>
      <c r="CC561" t="str">
        <f t="shared" si="642"/>
        <v>CultivatorsMale</v>
      </c>
      <c r="CD561" t="str">
        <f t="shared" si="643"/>
        <v>AgriculturalLabourersFemale</v>
      </c>
      <c r="CE561">
        <f t="shared" si="583"/>
        <v>29.963914543973491</v>
      </c>
      <c r="CF561">
        <f t="shared" si="584"/>
        <v>75.881225047278846</v>
      </c>
      <c r="CG561">
        <f t="shared" si="585"/>
        <v>24.118774952721157</v>
      </c>
      <c r="CH561">
        <f t="shared" si="586"/>
        <v>35.540829296510687</v>
      </c>
      <c r="CI561">
        <f t="shared" si="587"/>
        <v>44.188183710527476</v>
      </c>
      <c r="CJ561">
        <f t="shared" si="588"/>
        <v>55.811816289472517</v>
      </c>
      <c r="CK561">
        <f t="shared" si="589"/>
        <v>3.2095199493150846</v>
      </c>
      <c r="CL561">
        <f t="shared" si="590"/>
        <v>67.275625306522798</v>
      </c>
      <c r="CM561">
        <f t="shared" si="591"/>
        <v>32.724374693477195</v>
      </c>
      <c r="CN561">
        <f t="shared" si="592"/>
        <v>0.77247273914976844</v>
      </c>
      <c r="CO561">
        <f t="shared" si="593"/>
        <v>83.851248089658682</v>
      </c>
      <c r="CP561">
        <f t="shared" si="644"/>
        <v>16.148751910341314</v>
      </c>
      <c r="CQ561">
        <f t="shared" si="594"/>
        <v>1.8613326827195131</v>
      </c>
      <c r="CR561">
        <f t="shared" si="595"/>
        <v>66.955602536997887</v>
      </c>
      <c r="CS561">
        <f t="shared" si="596"/>
        <v>33.044397463002113</v>
      </c>
      <c r="CT561">
        <f t="shared" si="597"/>
        <v>5.0133992342170401</v>
      </c>
      <c r="CU561">
        <f t="shared" si="598"/>
        <v>74.874411302982736</v>
      </c>
      <c r="CV561">
        <f t="shared" si="599"/>
        <v>25.125588697017271</v>
      </c>
      <c r="CW561">
        <f t="shared" si="600"/>
        <v>0.34472038690534751</v>
      </c>
      <c r="CX561">
        <f t="shared" si="601"/>
        <v>93.493150684931507</v>
      </c>
      <c r="CY561">
        <f t="shared" si="602"/>
        <v>6.506849315068493</v>
      </c>
      <c r="CZ561">
        <f t="shared" si="603"/>
        <v>3.6742628453598511</v>
      </c>
      <c r="DA561">
        <f t="shared" si="604"/>
        <v>89.322052050979977</v>
      </c>
      <c r="DB561">
        <f t="shared" si="605"/>
        <v>10.677947949020028</v>
      </c>
      <c r="DC561">
        <f t="shared" si="606"/>
        <v>2.3217468981067926E-2</v>
      </c>
      <c r="DD561">
        <f t="shared" si="607"/>
        <v>96.610169491525426</v>
      </c>
      <c r="DE561">
        <f t="shared" si="645"/>
        <v>3.3898305084745761</v>
      </c>
      <c r="DF561">
        <f t="shared" si="608"/>
        <v>5.9350146978384144</v>
      </c>
      <c r="DG561">
        <f t="shared" si="609"/>
        <v>86.938071873756797</v>
      </c>
      <c r="DH561">
        <f t="shared" si="610"/>
        <v>13.061928126243206</v>
      </c>
      <c r="DI561">
        <f t="shared" si="611"/>
        <v>3.0438495350603461</v>
      </c>
      <c r="DJ561">
        <f t="shared" si="612"/>
        <v>97.983193277310917</v>
      </c>
      <c r="DK561">
        <f t="shared" si="613"/>
        <v>2.0168067226890756</v>
      </c>
      <c r="DL561">
        <f t="shared" si="614"/>
        <v>1.1896001479621752</v>
      </c>
      <c r="DM561">
        <f t="shared" si="615"/>
        <v>73.900099239166394</v>
      </c>
      <c r="DN561">
        <f t="shared" si="616"/>
        <v>26.099900760833609</v>
      </c>
      <c r="DO561">
        <f t="shared" si="617"/>
        <v>3.5416478106713787E-3</v>
      </c>
      <c r="DP561">
        <f t="shared" si="618"/>
        <v>100</v>
      </c>
      <c r="DQ561">
        <f t="shared" si="619"/>
        <v>0</v>
      </c>
      <c r="DR561">
        <f t="shared" si="620"/>
        <v>0.20187392520826858</v>
      </c>
      <c r="DS561">
        <f t="shared" si="621"/>
        <v>92.007797270955166</v>
      </c>
      <c r="DT561">
        <f t="shared" si="622"/>
        <v>7.9922027290448341</v>
      </c>
      <c r="DU561">
        <f t="shared" si="623"/>
        <v>0.75712559863685913</v>
      </c>
      <c r="DV561">
        <f t="shared" si="624"/>
        <v>92.047817047817048</v>
      </c>
      <c r="DW561">
        <f t="shared" si="625"/>
        <v>7.9521829521829526</v>
      </c>
      <c r="DX561">
        <f t="shared" si="626"/>
        <v>1.4320062647814606</v>
      </c>
      <c r="DY561">
        <f t="shared" si="627"/>
        <v>87.029403682330312</v>
      </c>
      <c r="DZ561">
        <f t="shared" si="628"/>
        <v>12.970596317669688</v>
      </c>
      <c r="EA561">
        <f t="shared" si="629"/>
        <v>3.2335244511429684</v>
      </c>
      <c r="EB561">
        <f t="shared" si="630"/>
        <v>46.927102348789099</v>
      </c>
      <c r="EC561">
        <f t="shared" si="631"/>
        <v>53.072897651210901</v>
      </c>
      <c r="ED561">
        <f t="shared" si="632"/>
        <v>0.53478881941137812</v>
      </c>
      <c r="EE561">
        <f t="shared" si="633"/>
        <v>55.261221486387043</v>
      </c>
      <c r="EF561">
        <f t="shared" si="634"/>
        <v>44.738778513612957</v>
      </c>
      <c r="EG561">
        <f t="shared" si="635"/>
        <v>3.2650057650156028</v>
      </c>
      <c r="EH561">
        <f t="shared" si="636"/>
        <v>58.611546342051348</v>
      </c>
      <c r="EI561">
        <f t="shared" si="637"/>
        <v>41.388453657948652</v>
      </c>
    </row>
    <row r="562" spans="1:139" x14ac:dyDescent="0.25">
      <c r="A562" t="s">
        <v>2209</v>
      </c>
      <c r="B562">
        <v>561</v>
      </c>
      <c r="C562" t="s">
        <v>617</v>
      </c>
      <c r="E562">
        <v>1064570</v>
      </c>
      <c r="F562">
        <v>537147</v>
      </c>
      <c r="G562">
        <v>527423</v>
      </c>
      <c r="H562">
        <v>423185</v>
      </c>
      <c r="I562">
        <v>282046</v>
      </c>
      <c r="J562">
        <v>141139</v>
      </c>
      <c r="K562">
        <f t="shared" si="574"/>
        <v>39.751730745747111</v>
      </c>
      <c r="L562">
        <f t="shared" si="575"/>
        <v>52.508158846647191</v>
      </c>
      <c r="M562">
        <f t="shared" si="576"/>
        <v>26.76011474660756</v>
      </c>
      <c r="N562">
        <f t="shared" si="638"/>
        <v>66.648392546994813</v>
      </c>
      <c r="O562">
        <f t="shared" si="639"/>
        <v>33.351607453005187</v>
      </c>
      <c r="P562">
        <f t="shared" si="577"/>
        <v>67.673239836005521</v>
      </c>
      <c r="Q562">
        <f t="shared" si="578"/>
        <v>6.8698087125016247</v>
      </c>
      <c r="R562">
        <f t="shared" si="579"/>
        <v>6.2880300577761501</v>
      </c>
      <c r="S562">
        <f t="shared" si="640"/>
        <v>3.9779292744308048</v>
      </c>
      <c r="T562">
        <f t="shared" si="580"/>
        <v>15.190992119285891</v>
      </c>
      <c r="U562">
        <f t="shared" si="581"/>
        <v>32.326760163994464</v>
      </c>
      <c r="V562">
        <f t="shared" si="582"/>
        <v>13680199.999999998</v>
      </c>
      <c r="W562">
        <v>120916</v>
      </c>
      <c r="X562">
        <v>92485</v>
      </c>
      <c r="Y562">
        <v>28431</v>
      </c>
      <c r="Z562">
        <v>157393</v>
      </c>
      <c r="AA562">
        <v>75583</v>
      </c>
      <c r="AB562">
        <v>81810</v>
      </c>
      <c r="AC562">
        <v>8074</v>
      </c>
      <c r="AD562">
        <v>5676</v>
      </c>
      <c r="AE562">
        <v>2398</v>
      </c>
      <c r="AF562">
        <v>1022</v>
      </c>
      <c r="AG562">
        <v>840</v>
      </c>
      <c r="AH562">
        <v>182</v>
      </c>
      <c r="AI562">
        <v>9638</v>
      </c>
      <c r="AJ562">
        <v>6674</v>
      </c>
      <c r="AK562">
        <v>2964</v>
      </c>
      <c r="AL562">
        <v>18412</v>
      </c>
      <c r="AM562">
        <v>14010</v>
      </c>
      <c r="AN562">
        <v>4402</v>
      </c>
      <c r="AO562">
        <v>1274</v>
      </c>
      <c r="AP562">
        <v>1218</v>
      </c>
      <c r="AQ562">
        <v>56</v>
      </c>
      <c r="AR562">
        <v>16834</v>
      </c>
      <c r="AS562">
        <v>15594</v>
      </c>
      <c r="AT562">
        <v>1240</v>
      </c>
      <c r="AU562">
        <v>176</v>
      </c>
      <c r="AV562">
        <v>170</v>
      </c>
      <c r="AW562">
        <v>6</v>
      </c>
      <c r="AX562">
        <v>26434</v>
      </c>
      <c r="AY562">
        <v>23408</v>
      </c>
      <c r="AZ562">
        <v>3026</v>
      </c>
      <c r="BA562">
        <v>14102</v>
      </c>
      <c r="BB562">
        <v>13776</v>
      </c>
      <c r="BC562">
        <v>326</v>
      </c>
      <c r="BD562">
        <v>4188</v>
      </c>
      <c r="BE562">
        <v>3396</v>
      </c>
      <c r="BF562">
        <v>792</v>
      </c>
      <c r="BG562">
        <v>30</v>
      </c>
      <c r="BH562">
        <v>30</v>
      </c>
      <c r="BI562">
        <v>0</v>
      </c>
      <c r="BJ562">
        <v>1034</v>
      </c>
      <c r="BK562">
        <v>948</v>
      </c>
      <c r="BL562">
        <v>86</v>
      </c>
      <c r="BM562">
        <v>3800</v>
      </c>
      <c r="BN562">
        <v>3538</v>
      </c>
      <c r="BO562">
        <v>262</v>
      </c>
      <c r="BP562">
        <v>7474</v>
      </c>
      <c r="BQ562">
        <v>6450</v>
      </c>
      <c r="BR562">
        <v>1024</v>
      </c>
      <c r="BS562">
        <v>15948</v>
      </c>
      <c r="BT562">
        <v>8364</v>
      </c>
      <c r="BU562">
        <v>7584</v>
      </c>
      <c r="BV562">
        <v>2386</v>
      </c>
      <c r="BW562">
        <v>1180</v>
      </c>
      <c r="BX562">
        <v>1206</v>
      </c>
      <c r="BY562">
        <v>14050</v>
      </c>
      <c r="BZ562">
        <v>8706</v>
      </c>
      <c r="CA562">
        <v>5344</v>
      </c>
      <c r="CB562" t="str">
        <f t="shared" si="641"/>
        <v>AgriculturalLabourersTotal</v>
      </c>
      <c r="CC562" t="str">
        <f t="shared" si="642"/>
        <v>CultivatorsMale</v>
      </c>
      <c r="CD562" t="str">
        <f t="shared" si="643"/>
        <v>AgriculturalLabourersFemale</v>
      </c>
      <c r="CE562">
        <f t="shared" si="583"/>
        <v>28.572846391058281</v>
      </c>
      <c r="CF562">
        <f t="shared" si="584"/>
        <v>76.486982698733001</v>
      </c>
      <c r="CG562">
        <f t="shared" si="585"/>
        <v>23.513017301266995</v>
      </c>
      <c r="CH562">
        <f t="shared" si="586"/>
        <v>37.192480829897093</v>
      </c>
      <c r="CI562">
        <f t="shared" si="587"/>
        <v>48.021830704033853</v>
      </c>
      <c r="CJ562">
        <f t="shared" si="588"/>
        <v>51.978169295966147</v>
      </c>
      <c r="CK562">
        <f t="shared" si="589"/>
        <v>1.9079126150501553</v>
      </c>
      <c r="CL562">
        <f t="shared" si="590"/>
        <v>70.299727520435979</v>
      </c>
      <c r="CM562">
        <f t="shared" si="591"/>
        <v>29.700272479564031</v>
      </c>
      <c r="CN562">
        <f t="shared" si="592"/>
        <v>0.24150194359440907</v>
      </c>
      <c r="CO562">
        <f t="shared" si="593"/>
        <v>82.191780821917803</v>
      </c>
      <c r="CP562">
        <f t="shared" si="644"/>
        <v>17.80821917808219</v>
      </c>
      <c r="CQ562">
        <f t="shared" si="594"/>
        <v>2.2774909318619514</v>
      </c>
      <c r="CR562">
        <f t="shared" si="595"/>
        <v>69.246731687072</v>
      </c>
      <c r="CS562">
        <f t="shared" si="596"/>
        <v>30.753268312927993</v>
      </c>
      <c r="CT562">
        <f t="shared" si="597"/>
        <v>4.3508158370452641</v>
      </c>
      <c r="CU562">
        <f t="shared" si="598"/>
        <v>76.091679339561153</v>
      </c>
      <c r="CV562">
        <f t="shared" si="599"/>
        <v>23.908320660438847</v>
      </c>
      <c r="CW562">
        <f t="shared" si="600"/>
        <v>0.30105036804234553</v>
      </c>
      <c r="CX562">
        <f t="shared" si="601"/>
        <v>95.604395604395606</v>
      </c>
      <c r="CY562">
        <f t="shared" si="602"/>
        <v>4.395604395604396</v>
      </c>
      <c r="CZ562">
        <f t="shared" si="603"/>
        <v>3.9779292744308048</v>
      </c>
      <c r="DA562">
        <f t="shared" si="604"/>
        <v>92.633955090887483</v>
      </c>
      <c r="DB562">
        <f t="shared" si="605"/>
        <v>7.3660449091125111</v>
      </c>
      <c r="DC562">
        <f t="shared" si="606"/>
        <v>4.158937580490802E-2</v>
      </c>
      <c r="DD562">
        <f t="shared" si="607"/>
        <v>96.590909090909093</v>
      </c>
      <c r="DE562">
        <f t="shared" si="645"/>
        <v>3.4090909090909087</v>
      </c>
      <c r="DF562">
        <f t="shared" si="608"/>
        <v>6.2464406819712419</v>
      </c>
      <c r="DG562">
        <f t="shared" si="609"/>
        <v>88.552621623666496</v>
      </c>
      <c r="DH562">
        <f t="shared" si="610"/>
        <v>11.447378376333511</v>
      </c>
      <c r="DI562">
        <f t="shared" si="611"/>
        <v>3.3323487363682549</v>
      </c>
      <c r="DJ562">
        <f t="shared" si="612"/>
        <v>97.688271167210331</v>
      </c>
      <c r="DK562">
        <f t="shared" si="613"/>
        <v>2.311728832789675</v>
      </c>
      <c r="DL562">
        <f t="shared" si="614"/>
        <v>0.98963810153951581</v>
      </c>
      <c r="DM562">
        <f t="shared" si="615"/>
        <v>81.088825214899714</v>
      </c>
      <c r="DN562">
        <f t="shared" si="616"/>
        <v>18.911174785100286</v>
      </c>
      <c r="DO562">
        <f t="shared" si="617"/>
        <v>7.0890981485638672E-3</v>
      </c>
      <c r="DP562">
        <f t="shared" si="618"/>
        <v>100</v>
      </c>
      <c r="DQ562">
        <f t="shared" si="619"/>
        <v>0</v>
      </c>
      <c r="DR562">
        <f t="shared" si="620"/>
        <v>0.24433758285383461</v>
      </c>
      <c r="DS562">
        <f t="shared" si="621"/>
        <v>91.682785299806582</v>
      </c>
      <c r="DT562">
        <f t="shared" si="622"/>
        <v>8.3172147001934231</v>
      </c>
      <c r="DU562">
        <f t="shared" si="623"/>
        <v>0.89795243215142306</v>
      </c>
      <c r="DV562">
        <f t="shared" si="624"/>
        <v>93.10526315789474</v>
      </c>
      <c r="DW562">
        <f t="shared" si="625"/>
        <v>6.8947368421052628</v>
      </c>
      <c r="DX562">
        <f t="shared" si="626"/>
        <v>1.7661306520788782</v>
      </c>
      <c r="DY562">
        <f t="shared" si="627"/>
        <v>86.2991704575863</v>
      </c>
      <c r="DZ562">
        <f t="shared" si="628"/>
        <v>13.7008295424137</v>
      </c>
      <c r="EA562">
        <f t="shared" si="629"/>
        <v>3.7685645757765514</v>
      </c>
      <c r="EB562">
        <f t="shared" si="630"/>
        <v>52.445447705041381</v>
      </c>
      <c r="EC562">
        <f t="shared" si="631"/>
        <v>47.554552294958611</v>
      </c>
      <c r="ED562">
        <f t="shared" si="632"/>
        <v>0.5638196060824463</v>
      </c>
      <c r="EE562">
        <f t="shared" si="633"/>
        <v>49.455155071248953</v>
      </c>
      <c r="EF562">
        <f t="shared" si="634"/>
        <v>50.54484492875104</v>
      </c>
      <c r="EG562">
        <f t="shared" si="635"/>
        <v>3.3200609662440774</v>
      </c>
      <c r="EH562">
        <f t="shared" si="636"/>
        <v>61.964412811387902</v>
      </c>
      <c r="EI562">
        <f t="shared" si="637"/>
        <v>38.035587188612105</v>
      </c>
    </row>
    <row r="563" spans="1:139" x14ac:dyDescent="0.25">
      <c r="A563" t="s">
        <v>2211</v>
      </c>
      <c r="B563">
        <v>562</v>
      </c>
      <c r="C563" t="s">
        <v>618</v>
      </c>
      <c r="E563">
        <v>1847023</v>
      </c>
      <c r="F563">
        <v>937206</v>
      </c>
      <c r="G563">
        <v>909817</v>
      </c>
      <c r="H563">
        <v>691282</v>
      </c>
      <c r="I563">
        <v>501023</v>
      </c>
      <c r="J563">
        <v>190259</v>
      </c>
      <c r="K563">
        <f t="shared" si="574"/>
        <v>37.426821431027122</v>
      </c>
      <c r="L563">
        <f t="shared" si="575"/>
        <v>53.459218144143335</v>
      </c>
      <c r="M563">
        <f t="shared" si="576"/>
        <v>20.911787755119985</v>
      </c>
      <c r="N563">
        <f t="shared" si="638"/>
        <v>72.477368136303284</v>
      </c>
      <c r="O563">
        <f t="shared" si="639"/>
        <v>27.522631863696727</v>
      </c>
      <c r="P563">
        <f t="shared" si="577"/>
        <v>47.921108896224695</v>
      </c>
      <c r="Q563">
        <f t="shared" si="578"/>
        <v>10.496584606571558</v>
      </c>
      <c r="R563">
        <f t="shared" si="579"/>
        <v>10.277137260915227</v>
      </c>
      <c r="S563">
        <f t="shared" si="640"/>
        <v>6.7774077728047306</v>
      </c>
      <c r="T563">
        <f t="shared" si="580"/>
        <v>24.527761463483785</v>
      </c>
      <c r="U563">
        <f t="shared" si="581"/>
        <v>52.078891103775298</v>
      </c>
      <c r="V563">
        <f t="shared" si="582"/>
        <v>36001199.999999993</v>
      </c>
      <c r="W563">
        <v>152978</v>
      </c>
      <c r="X563">
        <v>116261</v>
      </c>
      <c r="Y563">
        <v>36717</v>
      </c>
      <c r="Z563">
        <v>169525</v>
      </c>
      <c r="AA563">
        <v>84698</v>
      </c>
      <c r="AB563">
        <v>84827</v>
      </c>
      <c r="AC563">
        <v>8767</v>
      </c>
      <c r="AD563">
        <v>6564</v>
      </c>
      <c r="AE563">
        <v>2203</v>
      </c>
      <c r="AF563">
        <v>1112</v>
      </c>
      <c r="AG563">
        <v>1006</v>
      </c>
      <c r="AH563">
        <v>106</v>
      </c>
      <c r="AI563">
        <v>10422</v>
      </c>
      <c r="AJ563">
        <v>7465</v>
      </c>
      <c r="AK563">
        <v>2957</v>
      </c>
      <c r="AL563">
        <v>61027</v>
      </c>
      <c r="AM563">
        <v>50601</v>
      </c>
      <c r="AN563">
        <v>10426</v>
      </c>
      <c r="AO563">
        <v>3307</v>
      </c>
      <c r="AP563">
        <v>2981</v>
      </c>
      <c r="AQ563">
        <v>326</v>
      </c>
      <c r="AR563">
        <v>46851</v>
      </c>
      <c r="AS563">
        <v>44543</v>
      </c>
      <c r="AT563">
        <v>2308</v>
      </c>
      <c r="AU563">
        <v>312</v>
      </c>
      <c r="AV563">
        <v>308</v>
      </c>
      <c r="AW563">
        <v>4</v>
      </c>
      <c r="AX563">
        <v>70732</v>
      </c>
      <c r="AY563">
        <v>63265</v>
      </c>
      <c r="AZ563">
        <v>7467</v>
      </c>
      <c r="BA563">
        <v>44495</v>
      </c>
      <c r="BB563">
        <v>42769</v>
      </c>
      <c r="BC563">
        <v>1726</v>
      </c>
      <c r="BD563">
        <v>9239</v>
      </c>
      <c r="BE563">
        <v>7538</v>
      </c>
      <c r="BF563">
        <v>1701</v>
      </c>
      <c r="BG563">
        <v>71</v>
      </c>
      <c r="BH563">
        <v>63</v>
      </c>
      <c r="BI563">
        <v>8</v>
      </c>
      <c r="BJ563">
        <v>6354</v>
      </c>
      <c r="BK563">
        <v>5191</v>
      </c>
      <c r="BL563">
        <v>1163</v>
      </c>
      <c r="BM563">
        <v>15786</v>
      </c>
      <c r="BN563">
        <v>13457</v>
      </c>
      <c r="BO563">
        <v>2329</v>
      </c>
      <c r="BP563">
        <v>22614</v>
      </c>
      <c r="BQ563">
        <v>18891</v>
      </c>
      <c r="BR563">
        <v>3723</v>
      </c>
      <c r="BS563">
        <v>33478</v>
      </c>
      <c r="BT563">
        <v>16515</v>
      </c>
      <c r="BU563">
        <v>16963</v>
      </c>
      <c r="BV563">
        <v>2354</v>
      </c>
      <c r="BW563">
        <v>1402</v>
      </c>
      <c r="BX563">
        <v>952</v>
      </c>
      <c r="BY563">
        <v>31858</v>
      </c>
      <c r="BZ563">
        <v>17505</v>
      </c>
      <c r="CA563">
        <v>14353</v>
      </c>
      <c r="CB563" t="str">
        <f t="shared" si="641"/>
        <v>AgriculturalLabourersTotal</v>
      </c>
      <c r="CC563" t="str">
        <f t="shared" si="642"/>
        <v>CultivatorsMale</v>
      </c>
      <c r="CD563" t="str">
        <f t="shared" si="643"/>
        <v>AgriculturalLabourersFemale</v>
      </c>
      <c r="CE563">
        <f t="shared" si="583"/>
        <v>22.129608466588166</v>
      </c>
      <c r="CF563">
        <f t="shared" si="584"/>
        <v>75.998509589614187</v>
      </c>
      <c r="CG563">
        <f t="shared" si="585"/>
        <v>24.001490410385806</v>
      </c>
      <c r="CH563">
        <f t="shared" si="586"/>
        <v>24.52327704178613</v>
      </c>
      <c r="CI563">
        <f t="shared" si="587"/>
        <v>49.96195251437841</v>
      </c>
      <c r="CJ563">
        <f t="shared" si="588"/>
        <v>50.038047485621597</v>
      </c>
      <c r="CK563">
        <f t="shared" si="589"/>
        <v>1.2682233878503997</v>
      </c>
      <c r="CL563">
        <f t="shared" si="590"/>
        <v>74.871677882970232</v>
      </c>
      <c r="CM563">
        <f t="shared" si="591"/>
        <v>25.128322117029771</v>
      </c>
      <c r="CN563">
        <f t="shared" si="592"/>
        <v>0.16086054605790401</v>
      </c>
      <c r="CO563">
        <f t="shared" si="593"/>
        <v>90.467625899280577</v>
      </c>
      <c r="CP563">
        <f t="shared" si="644"/>
        <v>9.5323741007194247</v>
      </c>
      <c r="CQ563">
        <f t="shared" si="594"/>
        <v>1.5076336429995283</v>
      </c>
      <c r="CR563">
        <f t="shared" si="595"/>
        <v>71.627326808673956</v>
      </c>
      <c r="CS563">
        <f t="shared" si="596"/>
        <v>28.372673191326044</v>
      </c>
      <c r="CT563">
        <f t="shared" si="597"/>
        <v>8.8280904175141259</v>
      </c>
      <c r="CU563">
        <f t="shared" si="598"/>
        <v>82.915758598653056</v>
      </c>
      <c r="CV563">
        <f t="shared" si="599"/>
        <v>17.084241401346944</v>
      </c>
      <c r="CW563">
        <f t="shared" si="600"/>
        <v>0.47838653400493575</v>
      </c>
      <c r="CX563">
        <f t="shared" si="601"/>
        <v>90.142122769882064</v>
      </c>
      <c r="CY563">
        <f t="shared" si="602"/>
        <v>9.857877230117932</v>
      </c>
      <c r="CZ563">
        <f t="shared" si="603"/>
        <v>6.7774077728047306</v>
      </c>
      <c r="DA563">
        <f t="shared" si="604"/>
        <v>95.073744423811661</v>
      </c>
      <c r="DB563">
        <f t="shared" si="605"/>
        <v>4.9262555761883418</v>
      </c>
      <c r="DC563">
        <f t="shared" si="606"/>
        <v>4.5133534505455083E-2</v>
      </c>
      <c r="DD563">
        <f t="shared" si="607"/>
        <v>98.71794871794873</v>
      </c>
      <c r="DE563">
        <f t="shared" si="645"/>
        <v>1.2820512820512819</v>
      </c>
      <c r="DF563">
        <f t="shared" si="608"/>
        <v>10.232003726409772</v>
      </c>
      <c r="DG563">
        <f t="shared" si="609"/>
        <v>89.443250579652783</v>
      </c>
      <c r="DH563">
        <f t="shared" si="610"/>
        <v>10.556749420347227</v>
      </c>
      <c r="DI563">
        <f t="shared" si="611"/>
        <v>6.4365917237827679</v>
      </c>
      <c r="DJ563">
        <f t="shared" si="612"/>
        <v>96.120912462074386</v>
      </c>
      <c r="DK563">
        <f t="shared" si="613"/>
        <v>3.8790875379256096</v>
      </c>
      <c r="DL563">
        <f t="shared" si="614"/>
        <v>1.3365023246663446</v>
      </c>
      <c r="DM563">
        <f t="shared" si="615"/>
        <v>81.588916549410101</v>
      </c>
      <c r="DN563">
        <f t="shared" si="616"/>
        <v>18.411083450589892</v>
      </c>
      <c r="DO563">
        <f t="shared" si="617"/>
        <v>1.0270772275279842E-2</v>
      </c>
      <c r="DP563">
        <f t="shared" si="618"/>
        <v>88.732394366197184</v>
      </c>
      <c r="DQ563">
        <f t="shared" si="619"/>
        <v>11.267605633802818</v>
      </c>
      <c r="DR563">
        <f t="shared" si="620"/>
        <v>0.91916178925532566</v>
      </c>
      <c r="DS563">
        <f t="shared" si="621"/>
        <v>81.696569090336794</v>
      </c>
      <c r="DT563">
        <f t="shared" si="622"/>
        <v>18.303430909663206</v>
      </c>
      <c r="DU563">
        <f t="shared" si="623"/>
        <v>2.2835832554586983</v>
      </c>
      <c r="DV563">
        <f t="shared" si="624"/>
        <v>85.2464208792601</v>
      </c>
      <c r="DW563">
        <f t="shared" si="625"/>
        <v>14.753579120739897</v>
      </c>
      <c r="DX563">
        <f t="shared" si="626"/>
        <v>3.2713132990588498</v>
      </c>
      <c r="DY563">
        <f t="shared" si="627"/>
        <v>83.536747147784567</v>
      </c>
      <c r="DZ563">
        <f t="shared" si="628"/>
        <v>16.463252852215444</v>
      </c>
      <c r="EA563">
        <f t="shared" si="629"/>
        <v>4.8428861159411065</v>
      </c>
      <c r="EB563">
        <f t="shared" si="630"/>
        <v>49.330903877173071</v>
      </c>
      <c r="EC563">
        <f t="shared" si="631"/>
        <v>50.669096122826929</v>
      </c>
      <c r="ED563">
        <f t="shared" si="632"/>
        <v>0.34052673149308099</v>
      </c>
      <c r="EE563">
        <f t="shared" si="633"/>
        <v>59.558198810535259</v>
      </c>
      <c r="EF563">
        <f t="shared" si="634"/>
        <v>40.441801189464741</v>
      </c>
      <c r="EG563">
        <f t="shared" si="635"/>
        <v>4.6085389175473974</v>
      </c>
      <c r="EH563">
        <f t="shared" si="636"/>
        <v>54.946952099943502</v>
      </c>
      <c r="EI563">
        <f t="shared" si="637"/>
        <v>45.053047900056505</v>
      </c>
    </row>
    <row r="564" spans="1:139" x14ac:dyDescent="0.25">
      <c r="A564" t="s">
        <v>2213</v>
      </c>
      <c r="B564">
        <v>563</v>
      </c>
      <c r="C564" t="s">
        <v>619</v>
      </c>
      <c r="E564">
        <v>1437169</v>
      </c>
      <c r="F564">
        <v>726256</v>
      </c>
      <c r="G564">
        <v>710913</v>
      </c>
      <c r="H564">
        <v>497668</v>
      </c>
      <c r="I564">
        <v>380479</v>
      </c>
      <c r="J564">
        <v>117189</v>
      </c>
      <c r="K564">
        <f t="shared" si="574"/>
        <v>34.62835616409761</v>
      </c>
      <c r="L564">
        <f t="shared" si="575"/>
        <v>52.389102465246417</v>
      </c>
      <c r="M564">
        <f t="shared" si="576"/>
        <v>16.484295546712467</v>
      </c>
      <c r="N564">
        <f t="shared" si="638"/>
        <v>76.452373871737791</v>
      </c>
      <c r="O564">
        <f t="shared" si="639"/>
        <v>23.547626128262213</v>
      </c>
      <c r="P564">
        <f t="shared" si="577"/>
        <v>51.427457662538082</v>
      </c>
      <c r="Q564">
        <f t="shared" si="578"/>
        <v>9.297362900568249</v>
      </c>
      <c r="R564">
        <f t="shared" si="579"/>
        <v>8.6752614192594262</v>
      </c>
      <c r="S564">
        <f t="shared" si="640"/>
        <v>6.7205446201081847</v>
      </c>
      <c r="T564">
        <f t="shared" si="580"/>
        <v>23.879373397526059</v>
      </c>
      <c r="U564">
        <f t="shared" si="581"/>
        <v>48.572542337461918</v>
      </c>
      <c r="V564">
        <f t="shared" si="582"/>
        <v>24172999.999999996</v>
      </c>
      <c r="W564">
        <v>96547</v>
      </c>
      <c r="X564">
        <v>76210</v>
      </c>
      <c r="Y564">
        <v>20337</v>
      </c>
      <c r="Z564">
        <v>82131</v>
      </c>
      <c r="AA564">
        <v>49259</v>
      </c>
      <c r="AB564">
        <v>32872</v>
      </c>
      <c r="AC564">
        <v>77260</v>
      </c>
      <c r="AD564">
        <v>65112</v>
      </c>
      <c r="AE564">
        <v>12148</v>
      </c>
      <c r="AF564">
        <v>4354</v>
      </c>
      <c r="AG564">
        <v>3658</v>
      </c>
      <c r="AH564">
        <v>696</v>
      </c>
      <c r="AI564">
        <v>5964</v>
      </c>
      <c r="AJ564">
        <v>5036</v>
      </c>
      <c r="AK564">
        <v>928</v>
      </c>
      <c r="AL564">
        <v>35952</v>
      </c>
      <c r="AM564">
        <v>29358</v>
      </c>
      <c r="AN564">
        <v>6594</v>
      </c>
      <c r="AO564">
        <v>4842</v>
      </c>
      <c r="AP564">
        <v>4388</v>
      </c>
      <c r="AQ564">
        <v>454</v>
      </c>
      <c r="AR564">
        <v>33446</v>
      </c>
      <c r="AS564">
        <v>30670</v>
      </c>
      <c r="AT564">
        <v>2776</v>
      </c>
      <c r="AU564">
        <v>50</v>
      </c>
      <c r="AV564">
        <v>50</v>
      </c>
      <c r="AW564">
        <v>0</v>
      </c>
      <c r="AX564">
        <v>43124</v>
      </c>
      <c r="AY564">
        <v>36152</v>
      </c>
      <c r="AZ564">
        <v>6972</v>
      </c>
      <c r="BA564">
        <v>25416</v>
      </c>
      <c r="BB564">
        <v>24394</v>
      </c>
      <c r="BC564">
        <v>1022</v>
      </c>
      <c r="BD564">
        <v>11198</v>
      </c>
      <c r="BE564">
        <v>10122</v>
      </c>
      <c r="BF564">
        <v>1076</v>
      </c>
      <c r="BG564">
        <v>20</v>
      </c>
      <c r="BH564">
        <v>20</v>
      </c>
      <c r="BI564">
        <v>0</v>
      </c>
      <c r="BJ564">
        <v>2320</v>
      </c>
      <c r="BK564">
        <v>1906</v>
      </c>
      <c r="BL564">
        <v>414</v>
      </c>
      <c r="BM564">
        <v>8262</v>
      </c>
      <c r="BN564">
        <v>6920</v>
      </c>
      <c r="BO564">
        <v>1342</v>
      </c>
      <c r="BP564">
        <v>15856</v>
      </c>
      <c r="BQ564">
        <v>13276</v>
      </c>
      <c r="BR564">
        <v>2580</v>
      </c>
      <c r="BS564">
        <v>28462</v>
      </c>
      <c r="BT564">
        <v>9970</v>
      </c>
      <c r="BU564">
        <v>18492</v>
      </c>
      <c r="BV564">
        <v>774</v>
      </c>
      <c r="BW564">
        <v>516</v>
      </c>
      <c r="BX564">
        <v>258</v>
      </c>
      <c r="BY564">
        <v>21690</v>
      </c>
      <c r="BZ564">
        <v>13462</v>
      </c>
      <c r="CA564">
        <v>8228</v>
      </c>
      <c r="CB564" t="str">
        <f t="shared" si="641"/>
        <v>CultivatorsTotal</v>
      </c>
      <c r="CC564" t="str">
        <f t="shared" si="642"/>
        <v>CultivatorsMale</v>
      </c>
      <c r="CD564" t="str">
        <f t="shared" si="643"/>
        <v>AgriculturalLabourersFemale</v>
      </c>
      <c r="CE564">
        <f t="shared" si="583"/>
        <v>19.399881045194789</v>
      </c>
      <c r="CF564">
        <f t="shared" si="584"/>
        <v>78.93564792277337</v>
      </c>
      <c r="CG564">
        <f t="shared" si="585"/>
        <v>21.064352077226637</v>
      </c>
      <c r="CH564">
        <f t="shared" si="586"/>
        <v>16.503170788557835</v>
      </c>
      <c r="CI564">
        <f t="shared" si="587"/>
        <v>59.976135685672894</v>
      </c>
      <c r="CJ564">
        <f t="shared" si="588"/>
        <v>40.023864314327113</v>
      </c>
      <c r="CK564">
        <f t="shared" si="589"/>
        <v>15.524405828785456</v>
      </c>
      <c r="CL564">
        <f t="shared" si="590"/>
        <v>84.276469065493146</v>
      </c>
      <c r="CM564">
        <f t="shared" si="591"/>
        <v>15.72353093450686</v>
      </c>
      <c r="CN564">
        <f t="shared" si="592"/>
        <v>0.87488044238327556</v>
      </c>
      <c r="CO564">
        <f t="shared" si="593"/>
        <v>84.014699127239325</v>
      </c>
      <c r="CP564">
        <f t="shared" si="644"/>
        <v>15.98530087276068</v>
      </c>
      <c r="CQ564">
        <f t="shared" si="594"/>
        <v>1.1983892876375415</v>
      </c>
      <c r="CR564">
        <f t="shared" si="595"/>
        <v>84.439973172367544</v>
      </c>
      <c r="CS564">
        <f t="shared" si="596"/>
        <v>15.560026827632461</v>
      </c>
      <c r="CT564">
        <f t="shared" si="597"/>
        <v>7.2240931705474329</v>
      </c>
      <c r="CU564">
        <f t="shared" si="598"/>
        <v>81.658878504672899</v>
      </c>
      <c r="CV564">
        <f t="shared" si="599"/>
        <v>18.341121495327105</v>
      </c>
      <c r="CW564">
        <f t="shared" si="600"/>
        <v>0.97293778181438229</v>
      </c>
      <c r="CX564">
        <f t="shared" si="601"/>
        <v>90.623709211069809</v>
      </c>
      <c r="CY564">
        <f t="shared" si="602"/>
        <v>9.376290788930195</v>
      </c>
      <c r="CZ564">
        <f t="shared" si="603"/>
        <v>6.7205446201081847</v>
      </c>
      <c r="DA564">
        <f t="shared" si="604"/>
        <v>91.700053818094844</v>
      </c>
      <c r="DB564">
        <f t="shared" si="605"/>
        <v>8.2999461819051596</v>
      </c>
      <c r="DC564">
        <f t="shared" si="606"/>
        <v>1.0046858548269127E-2</v>
      </c>
      <c r="DD564">
        <f t="shared" si="607"/>
        <v>100</v>
      </c>
      <c r="DE564">
        <f t="shared" si="645"/>
        <v>0</v>
      </c>
      <c r="DF564">
        <f t="shared" si="608"/>
        <v>8.6652145607111564</v>
      </c>
      <c r="DG564">
        <f t="shared" si="609"/>
        <v>83.832668583619323</v>
      </c>
      <c r="DH564">
        <f t="shared" si="610"/>
        <v>16.167331416380669</v>
      </c>
      <c r="DI564">
        <f t="shared" si="611"/>
        <v>5.1070191372561631</v>
      </c>
      <c r="DJ564">
        <f t="shared" si="612"/>
        <v>95.978910922253704</v>
      </c>
      <c r="DK564">
        <f t="shared" si="613"/>
        <v>4.0210890777463018</v>
      </c>
      <c r="DL564">
        <f t="shared" si="614"/>
        <v>2.2500944404703538</v>
      </c>
      <c r="DM564">
        <f t="shared" si="615"/>
        <v>90.39114127522771</v>
      </c>
      <c r="DN564">
        <f t="shared" si="616"/>
        <v>9.608858724772281</v>
      </c>
      <c r="DO564">
        <f t="shared" si="617"/>
        <v>4.0187434193076502E-3</v>
      </c>
      <c r="DP564">
        <f t="shared" si="618"/>
        <v>100</v>
      </c>
      <c r="DQ564">
        <f t="shared" si="619"/>
        <v>0</v>
      </c>
      <c r="DR564">
        <f t="shared" si="620"/>
        <v>0.46617423663968749</v>
      </c>
      <c r="DS564">
        <f t="shared" si="621"/>
        <v>82.155172413793096</v>
      </c>
      <c r="DT564">
        <f t="shared" si="622"/>
        <v>17.844827586206897</v>
      </c>
      <c r="DU564">
        <f t="shared" si="623"/>
        <v>1.6601429065159907</v>
      </c>
      <c r="DV564">
        <f t="shared" si="624"/>
        <v>83.75695957395304</v>
      </c>
      <c r="DW564">
        <f t="shared" si="625"/>
        <v>16.24304042604696</v>
      </c>
      <c r="DX564">
        <f t="shared" si="626"/>
        <v>3.1860597828271056</v>
      </c>
      <c r="DY564">
        <f t="shared" si="627"/>
        <v>83.728557013118063</v>
      </c>
      <c r="DZ564">
        <f t="shared" si="628"/>
        <v>16.271442986881937</v>
      </c>
      <c r="EA564">
        <f t="shared" si="629"/>
        <v>5.7190737600167179</v>
      </c>
      <c r="EB564">
        <f t="shared" si="630"/>
        <v>35.029161689269905</v>
      </c>
      <c r="EC564">
        <f t="shared" si="631"/>
        <v>64.970838310730102</v>
      </c>
      <c r="ED564">
        <f t="shared" si="632"/>
        <v>0.15552537032720609</v>
      </c>
      <c r="EE564">
        <f t="shared" si="633"/>
        <v>66.666666666666657</v>
      </c>
      <c r="EF564">
        <f t="shared" si="634"/>
        <v>33.333333333333329</v>
      </c>
      <c r="EG564">
        <f t="shared" si="635"/>
        <v>4.3583272382391476</v>
      </c>
      <c r="EH564">
        <f t="shared" si="636"/>
        <v>62.06546795758414</v>
      </c>
      <c r="EI564">
        <f t="shared" si="637"/>
        <v>37.93453204241586</v>
      </c>
    </row>
    <row r="565" spans="1:139" x14ac:dyDescent="0.25">
      <c r="A565" t="s">
        <v>2215</v>
      </c>
      <c r="B565">
        <v>564</v>
      </c>
      <c r="C565" t="s">
        <v>620</v>
      </c>
      <c r="E565">
        <v>1597668</v>
      </c>
      <c r="F565">
        <v>819128</v>
      </c>
      <c r="G565">
        <v>778540</v>
      </c>
      <c r="H565">
        <v>602861</v>
      </c>
      <c r="I565">
        <v>439346</v>
      </c>
      <c r="J565">
        <v>163515</v>
      </c>
      <c r="K565">
        <f t="shared" si="574"/>
        <v>37.733809527386164</v>
      </c>
      <c r="L565">
        <f t="shared" si="575"/>
        <v>53.635817601156354</v>
      </c>
      <c r="M565">
        <f t="shared" si="576"/>
        <v>21.0027744239217</v>
      </c>
      <c r="N565">
        <f t="shared" si="638"/>
        <v>72.876832304627442</v>
      </c>
      <c r="O565">
        <f t="shared" si="639"/>
        <v>27.123167695372562</v>
      </c>
      <c r="P565">
        <f t="shared" si="577"/>
        <v>71.622314264813937</v>
      </c>
      <c r="Q565">
        <f t="shared" si="578"/>
        <v>5.6487316313379043</v>
      </c>
      <c r="R565">
        <f t="shared" si="579"/>
        <v>6.3318078296655447</v>
      </c>
      <c r="S565">
        <f t="shared" si="640"/>
        <v>4.2517263515138648</v>
      </c>
      <c r="T565">
        <f t="shared" si="580"/>
        <v>12.145419922668742</v>
      </c>
      <c r="U565">
        <f t="shared" si="581"/>
        <v>28.377685735186056</v>
      </c>
      <c r="V565">
        <f t="shared" si="582"/>
        <v>17107800</v>
      </c>
      <c r="W565">
        <v>189916</v>
      </c>
      <c r="X565">
        <v>160365</v>
      </c>
      <c r="Y565">
        <v>29551</v>
      </c>
      <c r="Z565">
        <v>230419</v>
      </c>
      <c r="AA565">
        <v>132327</v>
      </c>
      <c r="AB565">
        <v>98092</v>
      </c>
      <c r="AC565">
        <v>11448</v>
      </c>
      <c r="AD565">
        <v>8782</v>
      </c>
      <c r="AE565">
        <v>2666</v>
      </c>
      <c r="AF565">
        <v>1036</v>
      </c>
      <c r="AG565">
        <v>886</v>
      </c>
      <c r="AH565">
        <v>150</v>
      </c>
      <c r="AI565">
        <v>12300</v>
      </c>
      <c r="AJ565">
        <v>7392</v>
      </c>
      <c r="AK565">
        <v>4908</v>
      </c>
      <c r="AL565">
        <v>20718</v>
      </c>
      <c r="AM565">
        <v>15574</v>
      </c>
      <c r="AN565">
        <v>5144</v>
      </c>
      <c r="AO565">
        <v>1470</v>
      </c>
      <c r="AP565">
        <v>1370</v>
      </c>
      <c r="AQ565">
        <v>100</v>
      </c>
      <c r="AR565">
        <v>25632</v>
      </c>
      <c r="AS565">
        <v>24562</v>
      </c>
      <c r="AT565">
        <v>1070</v>
      </c>
      <c r="AU565">
        <v>188</v>
      </c>
      <c r="AV565">
        <v>186</v>
      </c>
      <c r="AW565">
        <v>2</v>
      </c>
      <c r="AX565">
        <v>37984</v>
      </c>
      <c r="AY565">
        <v>34558</v>
      </c>
      <c r="AZ565">
        <v>3426</v>
      </c>
      <c r="BA565">
        <v>15532</v>
      </c>
      <c r="BB565">
        <v>15178</v>
      </c>
      <c r="BC565">
        <v>354</v>
      </c>
      <c r="BD565">
        <v>4638</v>
      </c>
      <c r="BE565">
        <v>4048</v>
      </c>
      <c r="BF565">
        <v>590</v>
      </c>
      <c r="BG565">
        <v>56</v>
      </c>
      <c r="BH565">
        <v>56</v>
      </c>
      <c r="BI565">
        <v>0</v>
      </c>
      <c r="BJ565">
        <v>1316</v>
      </c>
      <c r="BK565">
        <v>1158</v>
      </c>
      <c r="BL565">
        <v>158</v>
      </c>
      <c r="BM565">
        <v>4358</v>
      </c>
      <c r="BN565">
        <v>3990</v>
      </c>
      <c r="BO565">
        <v>368</v>
      </c>
      <c r="BP565">
        <v>8954</v>
      </c>
      <c r="BQ565">
        <v>7818</v>
      </c>
      <c r="BR565">
        <v>1136</v>
      </c>
      <c r="BS565">
        <v>20344</v>
      </c>
      <c r="BT565">
        <v>10192</v>
      </c>
      <c r="BU565">
        <v>10152</v>
      </c>
      <c r="BV565">
        <v>2068</v>
      </c>
      <c r="BW565">
        <v>1388</v>
      </c>
      <c r="BX565">
        <v>680</v>
      </c>
      <c r="BY565">
        <v>14484</v>
      </c>
      <c r="BZ565">
        <v>9516</v>
      </c>
      <c r="CA565">
        <v>4968</v>
      </c>
      <c r="CB565" t="str">
        <f t="shared" si="641"/>
        <v>AgriculturalLabourersTotal</v>
      </c>
      <c r="CC565" t="str">
        <f t="shared" si="642"/>
        <v>CultivatorsMale</v>
      </c>
      <c r="CD565" t="str">
        <f t="shared" si="643"/>
        <v>AgriculturalLabourersFemale</v>
      </c>
      <c r="CE565">
        <f t="shared" si="583"/>
        <v>31.502452472460483</v>
      </c>
      <c r="CF565">
        <f t="shared" si="584"/>
        <v>84.439962930980016</v>
      </c>
      <c r="CG565">
        <f t="shared" si="585"/>
        <v>15.560037069019989</v>
      </c>
      <c r="CH565">
        <f t="shared" si="586"/>
        <v>38.220916596031259</v>
      </c>
      <c r="CI565">
        <f t="shared" si="587"/>
        <v>57.428857863283845</v>
      </c>
      <c r="CJ565">
        <f t="shared" si="588"/>
        <v>42.571142136716155</v>
      </c>
      <c r="CK565">
        <f t="shared" si="589"/>
        <v>1.8989451963222037</v>
      </c>
      <c r="CL565">
        <f t="shared" si="590"/>
        <v>76.712089447938496</v>
      </c>
      <c r="CM565">
        <f t="shared" si="591"/>
        <v>23.287910552061494</v>
      </c>
      <c r="CN565">
        <f t="shared" si="592"/>
        <v>0.17184724173565713</v>
      </c>
      <c r="CO565">
        <f t="shared" si="593"/>
        <v>85.521235521235511</v>
      </c>
      <c r="CP565">
        <f t="shared" si="644"/>
        <v>14.478764478764477</v>
      </c>
      <c r="CQ565">
        <f t="shared" si="594"/>
        <v>2.040271306321026</v>
      </c>
      <c r="CR565">
        <f t="shared" si="595"/>
        <v>60.097560975609753</v>
      </c>
      <c r="CS565">
        <f t="shared" si="596"/>
        <v>39.902439024390247</v>
      </c>
      <c r="CT565">
        <f t="shared" si="597"/>
        <v>3.4366130832812209</v>
      </c>
      <c r="CU565">
        <f t="shared" si="598"/>
        <v>75.171348585770829</v>
      </c>
      <c r="CV565">
        <f t="shared" si="599"/>
        <v>24.828651414229171</v>
      </c>
      <c r="CW565">
        <f t="shared" si="600"/>
        <v>0.24383730246275676</v>
      </c>
      <c r="CX565">
        <f t="shared" si="601"/>
        <v>93.197278911564624</v>
      </c>
      <c r="CY565">
        <f t="shared" si="602"/>
        <v>6.8027210884353746</v>
      </c>
      <c r="CZ565">
        <f t="shared" si="603"/>
        <v>4.2517263515138648</v>
      </c>
      <c r="DA565">
        <f t="shared" si="604"/>
        <v>95.825530586766533</v>
      </c>
      <c r="DB565">
        <f t="shared" si="605"/>
        <v>4.1744694132334583</v>
      </c>
      <c r="DC565">
        <f t="shared" si="606"/>
        <v>3.1184634600679093E-2</v>
      </c>
      <c r="DD565">
        <f t="shared" si="607"/>
        <v>98.936170212765958</v>
      </c>
      <c r="DE565">
        <f t="shared" si="645"/>
        <v>1.0638297872340425</v>
      </c>
      <c r="DF565">
        <f t="shared" si="608"/>
        <v>6.3006231950648655</v>
      </c>
      <c r="DG565">
        <f t="shared" si="609"/>
        <v>90.980412805391737</v>
      </c>
      <c r="DH565">
        <f t="shared" si="610"/>
        <v>9.0195871946082562</v>
      </c>
      <c r="DI565">
        <f t="shared" si="611"/>
        <v>2.5763816203071688</v>
      </c>
      <c r="DJ565">
        <f t="shared" si="612"/>
        <v>97.720834406386814</v>
      </c>
      <c r="DK565">
        <f t="shared" si="613"/>
        <v>2.2791655936131856</v>
      </c>
      <c r="DL565">
        <f t="shared" si="614"/>
        <v>0.76933157062739166</v>
      </c>
      <c r="DM565">
        <f t="shared" si="615"/>
        <v>87.278999568779653</v>
      </c>
      <c r="DN565">
        <f t="shared" si="616"/>
        <v>12.721000431220354</v>
      </c>
      <c r="DO565">
        <f t="shared" si="617"/>
        <v>9.2890400938193049E-3</v>
      </c>
      <c r="DP565">
        <f t="shared" si="618"/>
        <v>100</v>
      </c>
      <c r="DQ565">
        <f t="shared" si="619"/>
        <v>0</v>
      </c>
      <c r="DR565">
        <f t="shared" si="620"/>
        <v>0.21829244220475369</v>
      </c>
      <c r="DS565">
        <f t="shared" si="621"/>
        <v>87.993920972644375</v>
      </c>
      <c r="DT565">
        <f t="shared" si="622"/>
        <v>12.006079027355623</v>
      </c>
      <c r="DU565">
        <f t="shared" si="623"/>
        <v>0.72288637015829516</v>
      </c>
      <c r="DV565">
        <f t="shared" si="624"/>
        <v>91.555759522716841</v>
      </c>
      <c r="DW565">
        <f t="shared" si="625"/>
        <v>8.4442404772831576</v>
      </c>
      <c r="DX565">
        <f t="shared" si="626"/>
        <v>1.4852511607153225</v>
      </c>
      <c r="DY565">
        <f t="shared" si="627"/>
        <v>87.31293276747823</v>
      </c>
      <c r="DZ565">
        <f t="shared" si="628"/>
        <v>12.687067232521779</v>
      </c>
      <c r="EA565">
        <f t="shared" si="629"/>
        <v>3.3745755655117846</v>
      </c>
      <c r="EB565">
        <f t="shared" si="630"/>
        <v>50.098309083759339</v>
      </c>
      <c r="EC565">
        <f t="shared" si="631"/>
        <v>49.901690916240661</v>
      </c>
      <c r="ED565">
        <f t="shared" si="632"/>
        <v>0.34303098060747006</v>
      </c>
      <c r="EE565">
        <f t="shared" si="633"/>
        <v>67.117988394584131</v>
      </c>
      <c r="EF565">
        <f t="shared" si="634"/>
        <v>32.882011605415862</v>
      </c>
      <c r="EG565">
        <f t="shared" si="635"/>
        <v>2.4025438699799788</v>
      </c>
      <c r="EH565">
        <f t="shared" si="636"/>
        <v>65.700082850041426</v>
      </c>
      <c r="EI565">
        <f t="shared" si="637"/>
        <v>34.299917149958574</v>
      </c>
    </row>
    <row r="566" spans="1:139" x14ac:dyDescent="0.25">
      <c r="A566" t="s">
        <v>2217</v>
      </c>
      <c r="B566">
        <v>565</v>
      </c>
      <c r="C566" t="s">
        <v>621</v>
      </c>
      <c r="E566">
        <v>2452595</v>
      </c>
      <c r="F566">
        <v>1236954</v>
      </c>
      <c r="G566">
        <v>1215641</v>
      </c>
      <c r="H566">
        <v>969322</v>
      </c>
      <c r="I566">
        <v>642386</v>
      </c>
      <c r="J566">
        <v>326936</v>
      </c>
      <c r="K566">
        <f t="shared" si="574"/>
        <v>39.522301888407988</v>
      </c>
      <c r="L566">
        <f t="shared" si="575"/>
        <v>51.932893219958054</v>
      </c>
      <c r="M566">
        <f t="shared" si="576"/>
        <v>26.894124169882389</v>
      </c>
      <c r="N566">
        <f t="shared" si="638"/>
        <v>66.271682681296824</v>
      </c>
      <c r="O566">
        <f t="shared" si="639"/>
        <v>33.728317318703176</v>
      </c>
      <c r="P566">
        <f t="shared" si="577"/>
        <v>60.556141302890062</v>
      </c>
      <c r="Q566">
        <f t="shared" si="578"/>
        <v>10.834377018163211</v>
      </c>
      <c r="R566">
        <f t="shared" si="579"/>
        <v>6.9512504616628945</v>
      </c>
      <c r="S566">
        <f t="shared" si="640"/>
        <v>5.3144362760775055</v>
      </c>
      <c r="T566">
        <f t="shared" si="580"/>
        <v>16.34379494120633</v>
      </c>
      <c r="U566">
        <f t="shared" si="581"/>
        <v>39.443858697109938</v>
      </c>
      <c r="V566">
        <f t="shared" si="582"/>
        <v>38233800</v>
      </c>
      <c r="W566">
        <v>245581</v>
      </c>
      <c r="X566">
        <v>175754</v>
      </c>
      <c r="Y566">
        <v>69827</v>
      </c>
      <c r="Z566">
        <v>323923</v>
      </c>
      <c r="AA566">
        <v>149833</v>
      </c>
      <c r="AB566">
        <v>174090</v>
      </c>
      <c r="AC566">
        <v>17480</v>
      </c>
      <c r="AD566">
        <v>12690</v>
      </c>
      <c r="AE566">
        <v>4790</v>
      </c>
      <c r="AF566">
        <v>20725</v>
      </c>
      <c r="AG566">
        <v>17926</v>
      </c>
      <c r="AH566">
        <v>2799</v>
      </c>
      <c r="AI566">
        <v>12229</v>
      </c>
      <c r="AJ566">
        <v>8295</v>
      </c>
      <c r="AK566">
        <v>3934</v>
      </c>
      <c r="AL566">
        <v>72066</v>
      </c>
      <c r="AM566">
        <v>58475</v>
      </c>
      <c r="AN566">
        <v>13591</v>
      </c>
      <c r="AO566">
        <v>5025</v>
      </c>
      <c r="AP566">
        <v>4602</v>
      </c>
      <c r="AQ566">
        <v>423</v>
      </c>
      <c r="AR566">
        <v>51514</v>
      </c>
      <c r="AS566">
        <v>43576</v>
      </c>
      <c r="AT566">
        <v>7938</v>
      </c>
      <c r="AU566">
        <v>526</v>
      </c>
      <c r="AV566">
        <v>502</v>
      </c>
      <c r="AW566">
        <v>24</v>
      </c>
      <c r="AX566">
        <v>66854</v>
      </c>
      <c r="AY566">
        <v>56460</v>
      </c>
      <c r="AZ566">
        <v>10394</v>
      </c>
      <c r="BA566">
        <v>40960</v>
      </c>
      <c r="BB566">
        <v>39729</v>
      </c>
      <c r="BC566">
        <v>1231</v>
      </c>
      <c r="BD566">
        <v>12532</v>
      </c>
      <c r="BE566">
        <v>9112</v>
      </c>
      <c r="BF566">
        <v>3420</v>
      </c>
      <c r="BG566">
        <v>37</v>
      </c>
      <c r="BH566">
        <v>37</v>
      </c>
      <c r="BI566">
        <v>0</v>
      </c>
      <c r="BJ566">
        <v>3320</v>
      </c>
      <c r="BK566">
        <v>2930</v>
      </c>
      <c r="BL566">
        <v>390</v>
      </c>
      <c r="BM566">
        <v>10409</v>
      </c>
      <c r="BN566">
        <v>9411</v>
      </c>
      <c r="BO566">
        <v>998</v>
      </c>
      <c r="BP566">
        <v>17767</v>
      </c>
      <c r="BQ566">
        <v>15392</v>
      </c>
      <c r="BR566">
        <v>2375</v>
      </c>
      <c r="BS566">
        <v>31186</v>
      </c>
      <c r="BT566">
        <v>15647</v>
      </c>
      <c r="BU566">
        <v>15539</v>
      </c>
      <c r="BV566">
        <v>3755</v>
      </c>
      <c r="BW566">
        <v>2025</v>
      </c>
      <c r="BX566">
        <v>1730</v>
      </c>
      <c r="BY566">
        <v>33433</v>
      </c>
      <c r="BZ566">
        <v>19990</v>
      </c>
      <c r="CA566">
        <v>13443</v>
      </c>
      <c r="CB566" t="str">
        <f t="shared" si="641"/>
        <v>AgriculturalLabourersTotal</v>
      </c>
      <c r="CC566" t="str">
        <f t="shared" si="642"/>
        <v>CultivatorsMale</v>
      </c>
      <c r="CD566" t="str">
        <f t="shared" si="643"/>
        <v>AgriculturalLabourersFemale</v>
      </c>
      <c r="CE566">
        <f t="shared" si="583"/>
        <v>25.335337483313079</v>
      </c>
      <c r="CF566">
        <f t="shared" si="584"/>
        <v>71.566611423522176</v>
      </c>
      <c r="CG566">
        <f t="shared" si="585"/>
        <v>28.433388576477821</v>
      </c>
      <c r="CH566">
        <f t="shared" si="586"/>
        <v>33.417481497376514</v>
      </c>
      <c r="CI566">
        <f t="shared" si="587"/>
        <v>46.255745964318677</v>
      </c>
      <c r="CJ566">
        <f t="shared" si="588"/>
        <v>53.744254035681315</v>
      </c>
      <c r="CK566">
        <f t="shared" si="589"/>
        <v>1.803322322200466</v>
      </c>
      <c r="CL566">
        <f t="shared" si="590"/>
        <v>72.597254004576655</v>
      </c>
      <c r="CM566">
        <f t="shared" si="591"/>
        <v>27.402745995423338</v>
      </c>
      <c r="CN566">
        <f t="shared" si="592"/>
        <v>2.1380923986043854</v>
      </c>
      <c r="CO566">
        <f t="shared" si="593"/>
        <v>86.494571773220756</v>
      </c>
      <c r="CP566">
        <f t="shared" si="644"/>
        <v>13.505428226779252</v>
      </c>
      <c r="CQ566">
        <f t="shared" si="594"/>
        <v>1.2616034712923054</v>
      </c>
      <c r="CR566">
        <f t="shared" si="595"/>
        <v>67.830566685747002</v>
      </c>
      <c r="CS566">
        <f t="shared" si="596"/>
        <v>32.169433314253006</v>
      </c>
      <c r="CT566">
        <f t="shared" si="597"/>
        <v>7.4346811482665203</v>
      </c>
      <c r="CU566">
        <f t="shared" si="598"/>
        <v>81.140898620708796</v>
      </c>
      <c r="CV566">
        <f t="shared" si="599"/>
        <v>18.859101379291204</v>
      </c>
      <c r="CW566">
        <f t="shared" si="600"/>
        <v>0.51840358518634677</v>
      </c>
      <c r="CX566">
        <f t="shared" si="601"/>
        <v>91.582089552238813</v>
      </c>
      <c r="CY566">
        <f t="shared" si="602"/>
        <v>8.4179104477611943</v>
      </c>
      <c r="CZ566">
        <f t="shared" si="603"/>
        <v>5.3144362760775055</v>
      </c>
      <c r="DA566">
        <f t="shared" si="604"/>
        <v>84.590596730985752</v>
      </c>
      <c r="DB566">
        <f t="shared" si="605"/>
        <v>15.409403269014248</v>
      </c>
      <c r="DC566">
        <f t="shared" si="606"/>
        <v>5.4264733494133015E-2</v>
      </c>
      <c r="DD566">
        <f t="shared" si="607"/>
        <v>95.437262357414454</v>
      </c>
      <c r="DE566">
        <f t="shared" si="645"/>
        <v>4.5627376425855513</v>
      </c>
      <c r="DF566">
        <f t="shared" si="608"/>
        <v>6.8969857281687617</v>
      </c>
      <c r="DG566">
        <f t="shared" si="609"/>
        <v>84.452687946869304</v>
      </c>
      <c r="DH566">
        <f t="shared" si="610"/>
        <v>15.547312053130701</v>
      </c>
      <c r="DI566">
        <f t="shared" si="611"/>
        <v>4.2256339998473162</v>
      </c>
      <c r="DJ566">
        <f t="shared" si="612"/>
        <v>96.99462890625</v>
      </c>
      <c r="DK566">
        <f t="shared" si="613"/>
        <v>3.00537109375</v>
      </c>
      <c r="DL566">
        <f t="shared" si="614"/>
        <v>1.2928624337423478</v>
      </c>
      <c r="DM566">
        <f t="shared" si="615"/>
        <v>72.709862751356525</v>
      </c>
      <c r="DN566">
        <f t="shared" si="616"/>
        <v>27.290137248643472</v>
      </c>
      <c r="DO566">
        <f t="shared" si="617"/>
        <v>3.8171010252527021E-3</v>
      </c>
      <c r="DP566">
        <f t="shared" si="618"/>
        <v>100</v>
      </c>
      <c r="DQ566">
        <f t="shared" si="619"/>
        <v>0</v>
      </c>
      <c r="DR566">
        <f t="shared" si="620"/>
        <v>0.34250744334699923</v>
      </c>
      <c r="DS566">
        <f t="shared" si="621"/>
        <v>88.253012048192772</v>
      </c>
      <c r="DT566">
        <f t="shared" si="622"/>
        <v>11.746987951807229</v>
      </c>
      <c r="DU566">
        <f t="shared" si="623"/>
        <v>1.0738433668069021</v>
      </c>
      <c r="DV566">
        <f t="shared" si="624"/>
        <v>90.412143337496403</v>
      </c>
      <c r="DW566">
        <f t="shared" si="625"/>
        <v>9.5878566625036026</v>
      </c>
      <c r="DX566">
        <f t="shared" si="626"/>
        <v>1.8329306463693178</v>
      </c>
      <c r="DY566">
        <f t="shared" si="627"/>
        <v>86.632520965835539</v>
      </c>
      <c r="DZ566">
        <f t="shared" si="628"/>
        <v>13.367479034164461</v>
      </c>
      <c r="EA566">
        <f t="shared" si="629"/>
        <v>3.2173003398251563</v>
      </c>
      <c r="EB566">
        <f t="shared" si="630"/>
        <v>50.173154620663119</v>
      </c>
      <c r="EC566">
        <f t="shared" si="631"/>
        <v>49.826845379336881</v>
      </c>
      <c r="ED566">
        <f t="shared" si="632"/>
        <v>0.38738417161686206</v>
      </c>
      <c r="EE566">
        <f t="shared" si="633"/>
        <v>53.928095872170431</v>
      </c>
      <c r="EF566">
        <f t="shared" si="634"/>
        <v>46.071904127829562</v>
      </c>
      <c r="EG566">
        <f t="shared" si="635"/>
        <v>3.4491118534398271</v>
      </c>
      <c r="EH566">
        <f t="shared" si="636"/>
        <v>59.791224239523821</v>
      </c>
      <c r="EI566">
        <f t="shared" si="637"/>
        <v>40.208775760476179</v>
      </c>
    </row>
    <row r="567" spans="1:139" x14ac:dyDescent="0.25">
      <c r="A567" t="s">
        <v>2219</v>
      </c>
      <c r="B567">
        <v>566</v>
      </c>
      <c r="C567" t="s">
        <v>622</v>
      </c>
      <c r="E567">
        <v>1659456</v>
      </c>
      <c r="F567">
        <v>840843</v>
      </c>
      <c r="G567">
        <v>818613</v>
      </c>
      <c r="H567">
        <v>666797</v>
      </c>
      <c r="I567">
        <v>442993</v>
      </c>
      <c r="J567">
        <v>223804</v>
      </c>
      <c r="K567">
        <f t="shared" si="574"/>
        <v>40.181661942226846</v>
      </c>
      <c r="L567">
        <f t="shared" si="575"/>
        <v>52.68438935687162</v>
      </c>
      <c r="M567">
        <f t="shared" si="576"/>
        <v>27.339414350859322</v>
      </c>
      <c r="N567">
        <f t="shared" si="638"/>
        <v>66.435961769474076</v>
      </c>
      <c r="O567">
        <f t="shared" si="639"/>
        <v>33.564038230525931</v>
      </c>
      <c r="P567">
        <f t="shared" si="577"/>
        <v>70.373591962771272</v>
      </c>
      <c r="Q567">
        <f t="shared" si="578"/>
        <v>5.9220422407419351</v>
      </c>
      <c r="R567">
        <f t="shared" si="579"/>
        <v>5.32545887279037</v>
      </c>
      <c r="S567">
        <f t="shared" si="640"/>
        <v>3.6331897114114193</v>
      </c>
      <c r="T567">
        <f t="shared" si="580"/>
        <v>14.745717212284996</v>
      </c>
      <c r="U567">
        <f t="shared" si="581"/>
        <v>29.626408037228721</v>
      </c>
      <c r="V567">
        <f t="shared" si="582"/>
        <v>19754800</v>
      </c>
      <c r="W567">
        <v>257076</v>
      </c>
      <c r="X567">
        <v>189831</v>
      </c>
      <c r="Y567">
        <v>67245</v>
      </c>
      <c r="Z567">
        <v>192769</v>
      </c>
      <c r="AA567">
        <v>93402</v>
      </c>
      <c r="AB567">
        <v>99367</v>
      </c>
      <c r="AC567">
        <v>19404</v>
      </c>
      <c r="AD567">
        <v>13352</v>
      </c>
      <c r="AE567">
        <v>6052</v>
      </c>
      <c r="AF567">
        <v>2686</v>
      </c>
      <c r="AG567">
        <v>2058</v>
      </c>
      <c r="AH567">
        <v>628</v>
      </c>
      <c r="AI567">
        <v>13144</v>
      </c>
      <c r="AJ567">
        <v>8486</v>
      </c>
      <c r="AK567">
        <v>4658</v>
      </c>
      <c r="AL567">
        <v>23658</v>
      </c>
      <c r="AM567">
        <v>17232</v>
      </c>
      <c r="AN567">
        <v>6426</v>
      </c>
      <c r="AO567">
        <v>2486</v>
      </c>
      <c r="AP567">
        <v>2294</v>
      </c>
      <c r="AQ567">
        <v>192</v>
      </c>
      <c r="AR567">
        <v>24226</v>
      </c>
      <c r="AS567">
        <v>21266</v>
      </c>
      <c r="AT567">
        <v>2960</v>
      </c>
      <c r="AU567">
        <v>372</v>
      </c>
      <c r="AV567">
        <v>372</v>
      </c>
      <c r="AW567">
        <v>0</v>
      </c>
      <c r="AX567">
        <v>35138</v>
      </c>
      <c r="AY567">
        <v>29638</v>
      </c>
      <c r="AZ567">
        <v>5500</v>
      </c>
      <c r="BA567">
        <v>20446</v>
      </c>
      <c r="BB567">
        <v>19836</v>
      </c>
      <c r="BC567">
        <v>610</v>
      </c>
      <c r="BD567">
        <v>6414</v>
      </c>
      <c r="BE567">
        <v>4836</v>
      </c>
      <c r="BF567">
        <v>1578</v>
      </c>
      <c r="BG567">
        <v>44</v>
      </c>
      <c r="BH567">
        <v>36</v>
      </c>
      <c r="BI567">
        <v>8</v>
      </c>
      <c r="BJ567">
        <v>1446</v>
      </c>
      <c r="BK567">
        <v>1216</v>
      </c>
      <c r="BL567">
        <v>230</v>
      </c>
      <c r="BM567">
        <v>5582</v>
      </c>
      <c r="BN567">
        <v>4956</v>
      </c>
      <c r="BO567">
        <v>626</v>
      </c>
      <c r="BP567">
        <v>10046</v>
      </c>
      <c r="BQ567">
        <v>8500</v>
      </c>
      <c r="BR567">
        <v>1546</v>
      </c>
      <c r="BS567">
        <v>27014</v>
      </c>
      <c r="BT567">
        <v>13286</v>
      </c>
      <c r="BU567">
        <v>13728</v>
      </c>
      <c r="BV567">
        <v>3294</v>
      </c>
      <c r="BW567">
        <v>1482</v>
      </c>
      <c r="BX567">
        <v>1812</v>
      </c>
      <c r="BY567">
        <v>21552</v>
      </c>
      <c r="BZ567">
        <v>10914</v>
      </c>
      <c r="CA567">
        <v>10638</v>
      </c>
      <c r="CB567" t="str">
        <f t="shared" si="641"/>
        <v>CultivatorsTotal</v>
      </c>
      <c r="CC567" t="str">
        <f t="shared" si="642"/>
        <v>CultivatorsMale</v>
      </c>
      <c r="CD567" t="str">
        <f t="shared" si="643"/>
        <v>AgriculturalLabourersFemale</v>
      </c>
      <c r="CE567">
        <f t="shared" si="583"/>
        <v>38.553862719838271</v>
      </c>
      <c r="CF567">
        <f t="shared" si="584"/>
        <v>73.842365681743914</v>
      </c>
      <c r="CG567">
        <f t="shared" si="585"/>
        <v>26.157634318256079</v>
      </c>
      <c r="CH567">
        <f t="shared" si="586"/>
        <v>28.909698154010893</v>
      </c>
      <c r="CI567">
        <f t="shared" si="587"/>
        <v>48.452811396023222</v>
      </c>
      <c r="CJ567">
        <f t="shared" si="588"/>
        <v>51.547188603976778</v>
      </c>
      <c r="CK567">
        <f t="shared" si="589"/>
        <v>2.9100310889221155</v>
      </c>
      <c r="CL567">
        <f t="shared" si="590"/>
        <v>68.810554524840242</v>
      </c>
      <c r="CM567">
        <f t="shared" si="591"/>
        <v>31.189445475159761</v>
      </c>
      <c r="CN567">
        <f t="shared" si="592"/>
        <v>0.40282124844592881</v>
      </c>
      <c r="CO567">
        <f t="shared" si="593"/>
        <v>76.619508562918838</v>
      </c>
      <c r="CP567">
        <f t="shared" si="644"/>
        <v>23.380491437081162</v>
      </c>
      <c r="CQ567">
        <f t="shared" si="594"/>
        <v>1.971214627540316</v>
      </c>
      <c r="CR567">
        <f t="shared" si="595"/>
        <v>64.561777236762026</v>
      </c>
      <c r="CS567">
        <f t="shared" si="596"/>
        <v>35.438222763237981</v>
      </c>
      <c r="CT567">
        <f t="shared" si="597"/>
        <v>3.5480063647556905</v>
      </c>
      <c r="CU567">
        <f t="shared" si="598"/>
        <v>72.837940654324115</v>
      </c>
      <c r="CV567">
        <f t="shared" si="599"/>
        <v>27.162059345675882</v>
      </c>
      <c r="CW567">
        <f t="shared" si="600"/>
        <v>0.37282711229954546</v>
      </c>
      <c r="CX567">
        <f t="shared" si="601"/>
        <v>92.276749798873695</v>
      </c>
      <c r="CY567">
        <f t="shared" si="602"/>
        <v>7.7232502011263069</v>
      </c>
      <c r="CZ567">
        <f t="shared" si="603"/>
        <v>3.6331897114114193</v>
      </c>
      <c r="DA567">
        <f t="shared" si="604"/>
        <v>87.781722116734088</v>
      </c>
      <c r="DB567">
        <f t="shared" si="605"/>
        <v>12.218277883265912</v>
      </c>
      <c r="DC567">
        <f t="shared" si="606"/>
        <v>5.5789093232273088E-2</v>
      </c>
      <c r="DD567">
        <f t="shared" si="607"/>
        <v>100</v>
      </c>
      <c r="DE567">
        <f t="shared" si="645"/>
        <v>0</v>
      </c>
      <c r="DF567">
        <f t="shared" si="608"/>
        <v>5.2696697795580967</v>
      </c>
      <c r="DG567">
        <f t="shared" si="609"/>
        <v>84.347430132619962</v>
      </c>
      <c r="DH567">
        <f t="shared" si="610"/>
        <v>15.652569867380045</v>
      </c>
      <c r="DI567">
        <f t="shared" si="611"/>
        <v>3.0663005382447728</v>
      </c>
      <c r="DJ567">
        <f t="shared" si="612"/>
        <v>97.016531350875482</v>
      </c>
      <c r="DK567">
        <f t="shared" si="613"/>
        <v>2.9834686491245233</v>
      </c>
      <c r="DL567">
        <f t="shared" si="614"/>
        <v>0.96191194621451515</v>
      </c>
      <c r="DM567">
        <f t="shared" si="615"/>
        <v>75.397567820392879</v>
      </c>
      <c r="DN567">
        <f t="shared" si="616"/>
        <v>24.60243217960711</v>
      </c>
      <c r="DO567">
        <f t="shared" si="617"/>
        <v>6.5987099522043444E-3</v>
      </c>
      <c r="DP567">
        <f t="shared" si="618"/>
        <v>81.818181818181827</v>
      </c>
      <c r="DQ567">
        <f t="shared" si="619"/>
        <v>18.181818181818183</v>
      </c>
      <c r="DR567">
        <f t="shared" si="620"/>
        <v>0.21685760433835183</v>
      </c>
      <c r="DS567">
        <f t="shared" si="621"/>
        <v>84.094052558782849</v>
      </c>
      <c r="DT567">
        <f t="shared" si="622"/>
        <v>15.905947441217149</v>
      </c>
      <c r="DU567">
        <f t="shared" si="623"/>
        <v>0.83713633984556013</v>
      </c>
      <c r="DV567">
        <f t="shared" si="624"/>
        <v>88.785381583661774</v>
      </c>
      <c r="DW567">
        <f t="shared" si="625"/>
        <v>11.214618416338231</v>
      </c>
      <c r="DX567">
        <f t="shared" si="626"/>
        <v>1.5066054586328375</v>
      </c>
      <c r="DY567">
        <f t="shared" si="627"/>
        <v>84.610790364324103</v>
      </c>
      <c r="DZ567">
        <f t="shared" si="628"/>
        <v>15.38920963567589</v>
      </c>
      <c r="EA567">
        <f t="shared" si="629"/>
        <v>4.0513079692920035</v>
      </c>
      <c r="EB567">
        <f t="shared" si="630"/>
        <v>49.181905678537049</v>
      </c>
      <c r="EC567">
        <f t="shared" si="631"/>
        <v>50.818094321462951</v>
      </c>
      <c r="ED567">
        <f t="shared" si="632"/>
        <v>0.49400342233093425</v>
      </c>
      <c r="EE567">
        <f t="shared" si="633"/>
        <v>44.990892531876135</v>
      </c>
      <c r="EF567">
        <f t="shared" si="634"/>
        <v>55.009107468123865</v>
      </c>
      <c r="EG567">
        <f t="shared" si="635"/>
        <v>3.232168111134273</v>
      </c>
      <c r="EH567">
        <f t="shared" si="636"/>
        <v>50.64031180400891</v>
      </c>
      <c r="EI567">
        <f t="shared" si="637"/>
        <v>49.35968819599109</v>
      </c>
    </row>
    <row r="568" spans="1:139" x14ac:dyDescent="0.25">
      <c r="A568" t="s">
        <v>3048</v>
      </c>
      <c r="B568">
        <v>567</v>
      </c>
      <c r="C568" t="s">
        <v>623</v>
      </c>
      <c r="E568">
        <v>1945497</v>
      </c>
      <c r="F568">
        <v>986400</v>
      </c>
      <c r="G568">
        <v>959097</v>
      </c>
      <c r="H568">
        <v>704693</v>
      </c>
      <c r="I568">
        <v>503592</v>
      </c>
      <c r="J568">
        <v>201101</v>
      </c>
      <c r="K568">
        <f t="shared" si="574"/>
        <v>36.221746936643953</v>
      </c>
      <c r="L568">
        <f t="shared" si="575"/>
        <v>51.053527980535286</v>
      </c>
      <c r="M568">
        <f t="shared" si="576"/>
        <v>20.967743617173237</v>
      </c>
      <c r="N568">
        <f t="shared" si="638"/>
        <v>71.462608540172809</v>
      </c>
      <c r="O568">
        <f t="shared" si="639"/>
        <v>28.537391459827187</v>
      </c>
      <c r="P568">
        <f t="shared" si="577"/>
        <v>63.420383060424896</v>
      </c>
      <c r="Q568">
        <f t="shared" si="578"/>
        <v>7.7284718309959093</v>
      </c>
      <c r="R568">
        <f t="shared" si="579"/>
        <v>7.1035188372809159</v>
      </c>
      <c r="S568">
        <f t="shared" si="640"/>
        <v>4.7243267635693842</v>
      </c>
      <c r="T568">
        <f t="shared" si="580"/>
        <v>17.0232995077289</v>
      </c>
      <c r="U568">
        <f t="shared" si="581"/>
        <v>36.579616939575111</v>
      </c>
      <c r="V568">
        <f t="shared" si="582"/>
        <v>25777400.000000004</v>
      </c>
      <c r="W568">
        <v>215082</v>
      </c>
      <c r="X568">
        <v>178310</v>
      </c>
      <c r="Y568">
        <v>36772</v>
      </c>
      <c r="Z568">
        <v>216553</v>
      </c>
      <c r="AA568">
        <v>116814</v>
      </c>
      <c r="AB568">
        <v>99739</v>
      </c>
      <c r="AC568">
        <v>15284</v>
      </c>
      <c r="AD568">
        <v>11454</v>
      </c>
      <c r="AE568">
        <v>3830</v>
      </c>
      <c r="AF568">
        <v>1732</v>
      </c>
      <c r="AG568">
        <v>1282</v>
      </c>
      <c r="AH568">
        <v>450</v>
      </c>
      <c r="AI568">
        <v>16148</v>
      </c>
      <c r="AJ568">
        <v>8802</v>
      </c>
      <c r="AK568">
        <v>7346</v>
      </c>
      <c r="AL568">
        <v>36582</v>
      </c>
      <c r="AM568">
        <v>27318</v>
      </c>
      <c r="AN568">
        <v>9264</v>
      </c>
      <c r="AO568">
        <v>2402</v>
      </c>
      <c r="AP568">
        <v>2200</v>
      </c>
      <c r="AQ568">
        <v>202</v>
      </c>
      <c r="AR568">
        <v>33292</v>
      </c>
      <c r="AS568">
        <v>31140</v>
      </c>
      <c r="AT568">
        <v>2152</v>
      </c>
      <c r="AU568">
        <v>358</v>
      </c>
      <c r="AV568">
        <v>352</v>
      </c>
      <c r="AW568">
        <v>6</v>
      </c>
      <c r="AX568">
        <v>49700</v>
      </c>
      <c r="AY568">
        <v>44262</v>
      </c>
      <c r="AZ568">
        <v>5438</v>
      </c>
      <c r="BA568">
        <v>22672</v>
      </c>
      <c r="BB568">
        <v>22040</v>
      </c>
      <c r="BC568">
        <v>632</v>
      </c>
      <c r="BD568">
        <v>8420</v>
      </c>
      <c r="BE568">
        <v>6664</v>
      </c>
      <c r="BF568">
        <v>1756</v>
      </c>
      <c r="BG568">
        <v>64</v>
      </c>
      <c r="BH568">
        <v>58</v>
      </c>
      <c r="BI568">
        <v>6</v>
      </c>
      <c r="BJ568">
        <v>2632</v>
      </c>
      <c r="BK568">
        <v>2282</v>
      </c>
      <c r="BL568">
        <v>350</v>
      </c>
      <c r="BM568">
        <v>8346</v>
      </c>
      <c r="BN568">
        <v>7288</v>
      </c>
      <c r="BO568">
        <v>1058</v>
      </c>
      <c r="BP568">
        <v>12048</v>
      </c>
      <c r="BQ568">
        <v>10152</v>
      </c>
      <c r="BR568">
        <v>1896</v>
      </c>
      <c r="BS568">
        <v>31464</v>
      </c>
      <c r="BT568">
        <v>16576</v>
      </c>
      <c r="BU568">
        <v>14888</v>
      </c>
      <c r="BV568">
        <v>4194</v>
      </c>
      <c r="BW568">
        <v>2494</v>
      </c>
      <c r="BX568">
        <v>1700</v>
      </c>
      <c r="BY568">
        <v>27720</v>
      </c>
      <c r="BZ568">
        <v>14104</v>
      </c>
      <c r="CA568">
        <v>13616</v>
      </c>
      <c r="CB568" t="str">
        <f t="shared" si="641"/>
        <v>AgriculturalLabourersTotal</v>
      </c>
      <c r="CC568" t="str">
        <f t="shared" si="642"/>
        <v>CultivatorsMale</v>
      </c>
      <c r="CD568" t="str">
        <f t="shared" si="643"/>
        <v>AgriculturalLabourersFemale</v>
      </c>
      <c r="CE568">
        <f t="shared" si="583"/>
        <v>30.521375975069997</v>
      </c>
      <c r="CF568">
        <f t="shared" si="584"/>
        <v>82.903264801331588</v>
      </c>
      <c r="CG568">
        <f t="shared" si="585"/>
        <v>17.096735198668416</v>
      </c>
      <c r="CH568">
        <f t="shared" si="586"/>
        <v>30.730119356939827</v>
      </c>
      <c r="CI568">
        <f t="shared" si="587"/>
        <v>53.942452886822167</v>
      </c>
      <c r="CJ568">
        <f t="shared" si="588"/>
        <v>46.05754711317784</v>
      </c>
      <c r="CK568">
        <f t="shared" si="589"/>
        <v>2.1688877284150689</v>
      </c>
      <c r="CL568">
        <f t="shared" si="590"/>
        <v>74.941114891389688</v>
      </c>
      <c r="CM568">
        <f t="shared" si="591"/>
        <v>25.058885108610312</v>
      </c>
      <c r="CN568">
        <f t="shared" si="592"/>
        <v>0.24578078681071047</v>
      </c>
      <c r="CO568">
        <f t="shared" si="593"/>
        <v>74.018475750577366</v>
      </c>
      <c r="CP568">
        <f t="shared" si="644"/>
        <v>25.981524249422634</v>
      </c>
      <c r="CQ568">
        <f t="shared" si="594"/>
        <v>2.2914943102883099</v>
      </c>
      <c r="CR568">
        <f t="shared" si="595"/>
        <v>54.508298241268271</v>
      </c>
      <c r="CS568">
        <f t="shared" si="596"/>
        <v>45.491701758731736</v>
      </c>
      <c r="CT568">
        <f t="shared" si="597"/>
        <v>5.1911967338968887</v>
      </c>
      <c r="CU568">
        <f t="shared" si="598"/>
        <v>74.676070198458262</v>
      </c>
      <c r="CV568">
        <f t="shared" si="599"/>
        <v>25.323929801541738</v>
      </c>
      <c r="CW568">
        <f t="shared" si="600"/>
        <v>0.34085765006889523</v>
      </c>
      <c r="CX568">
        <f t="shared" si="601"/>
        <v>91.590341382181521</v>
      </c>
      <c r="CY568">
        <f t="shared" si="602"/>
        <v>8.4096586178184847</v>
      </c>
      <c r="CZ568">
        <f t="shared" si="603"/>
        <v>4.7243267635693842</v>
      </c>
      <c r="DA568">
        <f t="shared" si="604"/>
        <v>93.535984620929952</v>
      </c>
      <c r="DB568">
        <f t="shared" si="605"/>
        <v>6.4640153790700472</v>
      </c>
      <c r="DC568">
        <f t="shared" si="606"/>
        <v>5.0802264248403201E-2</v>
      </c>
      <c r="DD568">
        <f t="shared" si="607"/>
        <v>98.324022346368707</v>
      </c>
      <c r="DE568">
        <f t="shared" si="645"/>
        <v>1.6759776536312849</v>
      </c>
      <c r="DF568">
        <f t="shared" si="608"/>
        <v>7.0527165730325123</v>
      </c>
      <c r="DG568">
        <f t="shared" si="609"/>
        <v>89.058350100603619</v>
      </c>
      <c r="DH568">
        <f t="shared" si="610"/>
        <v>10.94164989939638</v>
      </c>
      <c r="DI568">
        <f t="shared" si="611"/>
        <v>3.2172875280441273</v>
      </c>
      <c r="DJ568">
        <f t="shared" si="612"/>
        <v>97.212420606916012</v>
      </c>
      <c r="DK568">
        <f t="shared" si="613"/>
        <v>2.7875793930839805</v>
      </c>
      <c r="DL568">
        <f t="shared" si="614"/>
        <v>1.1948465501998744</v>
      </c>
      <c r="DM568">
        <f t="shared" si="615"/>
        <v>79.144893111638964</v>
      </c>
      <c r="DN568">
        <f t="shared" si="616"/>
        <v>20.855106888361043</v>
      </c>
      <c r="DO568">
        <f t="shared" si="617"/>
        <v>9.0819690276475011E-3</v>
      </c>
      <c r="DP568">
        <f t="shared" si="618"/>
        <v>90.625</v>
      </c>
      <c r="DQ568">
        <f t="shared" si="619"/>
        <v>9.375</v>
      </c>
      <c r="DR568">
        <f t="shared" si="620"/>
        <v>0.37349597626200343</v>
      </c>
      <c r="DS568">
        <f t="shared" si="621"/>
        <v>86.702127659574472</v>
      </c>
      <c r="DT568">
        <f t="shared" si="622"/>
        <v>13.297872340425531</v>
      </c>
      <c r="DU568">
        <f t="shared" si="623"/>
        <v>1.1843455235116567</v>
      </c>
      <c r="DV568">
        <f t="shared" si="624"/>
        <v>87.323268631679852</v>
      </c>
      <c r="DW568">
        <f t="shared" si="625"/>
        <v>12.676731368320155</v>
      </c>
      <c r="DX568">
        <f t="shared" si="626"/>
        <v>1.709680669454642</v>
      </c>
      <c r="DY568">
        <f t="shared" si="627"/>
        <v>84.26294820717132</v>
      </c>
      <c r="DZ568">
        <f t="shared" si="628"/>
        <v>15.737051792828685</v>
      </c>
      <c r="EA568">
        <f t="shared" si="629"/>
        <v>4.4649230232172021</v>
      </c>
      <c r="EB568">
        <f t="shared" si="630"/>
        <v>52.68243071446733</v>
      </c>
      <c r="EC568">
        <f t="shared" si="631"/>
        <v>47.31756928553267</v>
      </c>
      <c r="ED568">
        <f t="shared" si="632"/>
        <v>0.5951527828430252</v>
      </c>
      <c r="EE568">
        <f t="shared" si="633"/>
        <v>59.465903671912258</v>
      </c>
      <c r="EF568">
        <f t="shared" si="634"/>
        <v>40.534096328087742</v>
      </c>
      <c r="EG568">
        <f t="shared" si="635"/>
        <v>3.9336278350998235</v>
      </c>
      <c r="EH568">
        <f t="shared" si="636"/>
        <v>50.880230880230883</v>
      </c>
      <c r="EI568">
        <f t="shared" si="637"/>
        <v>49.119769119769117</v>
      </c>
    </row>
    <row r="569" spans="1:139" x14ac:dyDescent="0.25">
      <c r="A569" t="s">
        <v>2223</v>
      </c>
      <c r="B569">
        <v>568</v>
      </c>
      <c r="C569" t="s">
        <v>624</v>
      </c>
      <c r="E569">
        <v>1752753</v>
      </c>
      <c r="F569">
        <v>877415</v>
      </c>
      <c r="G569">
        <v>875338</v>
      </c>
      <c r="H569">
        <v>652544</v>
      </c>
      <c r="I569">
        <v>480752</v>
      </c>
      <c r="J569">
        <v>171792</v>
      </c>
      <c r="K569">
        <f t="shared" si="574"/>
        <v>37.229660996158614</v>
      </c>
      <c r="L569">
        <f t="shared" si="575"/>
        <v>54.791860180188387</v>
      </c>
      <c r="M569">
        <f t="shared" si="576"/>
        <v>19.625790266160042</v>
      </c>
      <c r="N569">
        <f t="shared" si="638"/>
        <v>73.673499411533939</v>
      </c>
      <c r="O569">
        <f t="shared" si="639"/>
        <v>26.326500588466068</v>
      </c>
      <c r="P569">
        <f t="shared" si="577"/>
        <v>59.959788152216554</v>
      </c>
      <c r="Q569">
        <f t="shared" si="578"/>
        <v>7.7119703805413877</v>
      </c>
      <c r="R569">
        <f t="shared" si="579"/>
        <v>8.1582238132601024</v>
      </c>
      <c r="S569">
        <f t="shared" si="640"/>
        <v>5.7859699882306783</v>
      </c>
      <c r="T569">
        <f t="shared" si="580"/>
        <v>18.384047665751275</v>
      </c>
      <c r="U569">
        <f t="shared" si="581"/>
        <v>40.040211847783439</v>
      </c>
      <c r="V569">
        <f t="shared" si="582"/>
        <v>26127999.999999996</v>
      </c>
      <c r="W569">
        <v>189098</v>
      </c>
      <c r="X569">
        <v>153192</v>
      </c>
      <c r="Y569">
        <v>35906</v>
      </c>
      <c r="Z569">
        <v>179780</v>
      </c>
      <c r="AA569">
        <v>103742</v>
      </c>
      <c r="AB569">
        <v>76038</v>
      </c>
      <c r="AC569">
        <v>22386</v>
      </c>
      <c r="AD569">
        <v>16614</v>
      </c>
      <c r="AE569">
        <v>5772</v>
      </c>
      <c r="AF569">
        <v>2246</v>
      </c>
      <c r="AG569">
        <v>1700</v>
      </c>
      <c r="AH569">
        <v>546</v>
      </c>
      <c r="AI569">
        <v>8062</v>
      </c>
      <c r="AJ569">
        <v>5642</v>
      </c>
      <c r="AK569">
        <v>2420</v>
      </c>
      <c r="AL569">
        <v>40016</v>
      </c>
      <c r="AM569">
        <v>33624</v>
      </c>
      <c r="AN569">
        <v>6392</v>
      </c>
      <c r="AO569">
        <v>3714</v>
      </c>
      <c r="AP569">
        <v>3274</v>
      </c>
      <c r="AQ569">
        <v>440</v>
      </c>
      <c r="AR569">
        <v>37756</v>
      </c>
      <c r="AS569">
        <v>33650</v>
      </c>
      <c r="AT569">
        <v>4106</v>
      </c>
      <c r="AU569">
        <v>204</v>
      </c>
      <c r="AV569">
        <v>198</v>
      </c>
      <c r="AW569">
        <v>6</v>
      </c>
      <c r="AX569">
        <v>53032</v>
      </c>
      <c r="AY569">
        <v>46986</v>
      </c>
      <c r="AZ569">
        <v>6046</v>
      </c>
      <c r="BA569">
        <v>24716</v>
      </c>
      <c r="BB569">
        <v>24130</v>
      </c>
      <c r="BC569">
        <v>586</v>
      </c>
      <c r="BD569">
        <v>8264</v>
      </c>
      <c r="BE569">
        <v>6810</v>
      </c>
      <c r="BF569">
        <v>1454</v>
      </c>
      <c r="BG569">
        <v>44</v>
      </c>
      <c r="BH569">
        <v>44</v>
      </c>
      <c r="BI569">
        <v>0</v>
      </c>
      <c r="BJ569">
        <v>3708</v>
      </c>
      <c r="BK569">
        <v>2974</v>
      </c>
      <c r="BL569">
        <v>734</v>
      </c>
      <c r="BM569">
        <v>9298</v>
      </c>
      <c r="BN569">
        <v>7812</v>
      </c>
      <c r="BO569">
        <v>1486</v>
      </c>
      <c r="BP569">
        <v>15078</v>
      </c>
      <c r="BQ569">
        <v>12564</v>
      </c>
      <c r="BR569">
        <v>2514</v>
      </c>
      <c r="BS569">
        <v>32098</v>
      </c>
      <c r="BT569">
        <v>13654</v>
      </c>
      <c r="BU569">
        <v>18444</v>
      </c>
      <c r="BV569">
        <v>2360</v>
      </c>
      <c r="BW569">
        <v>1290</v>
      </c>
      <c r="BX569">
        <v>1070</v>
      </c>
      <c r="BY569">
        <v>20684</v>
      </c>
      <c r="BZ569">
        <v>12852</v>
      </c>
      <c r="CA569">
        <v>7832</v>
      </c>
      <c r="CB569" t="str">
        <f t="shared" si="641"/>
        <v>CultivatorsTotal</v>
      </c>
      <c r="CC569" t="str">
        <f t="shared" si="642"/>
        <v>CultivatorsMale</v>
      </c>
      <c r="CD569" t="str">
        <f t="shared" si="643"/>
        <v>AgriculturalLabourersFemale</v>
      </c>
      <c r="CE569">
        <f t="shared" si="583"/>
        <v>28.978582287171438</v>
      </c>
      <c r="CF569">
        <f t="shared" si="584"/>
        <v>81.011962051423069</v>
      </c>
      <c r="CG569">
        <f t="shared" si="585"/>
        <v>18.988037948576928</v>
      </c>
      <c r="CH569">
        <f t="shared" si="586"/>
        <v>27.550632601020009</v>
      </c>
      <c r="CI569">
        <f t="shared" si="587"/>
        <v>57.704972744465458</v>
      </c>
      <c r="CJ569">
        <f t="shared" si="588"/>
        <v>42.295027255534542</v>
      </c>
      <c r="CK569">
        <f t="shared" si="589"/>
        <v>3.4305732640251079</v>
      </c>
      <c r="CL569">
        <f t="shared" si="590"/>
        <v>74.21602787456446</v>
      </c>
      <c r="CM569">
        <f t="shared" si="591"/>
        <v>25.78397212543554</v>
      </c>
      <c r="CN569">
        <f t="shared" si="592"/>
        <v>0.34419134954884267</v>
      </c>
      <c r="CO569">
        <f t="shared" si="593"/>
        <v>75.69011576135351</v>
      </c>
      <c r="CP569">
        <f t="shared" si="644"/>
        <v>24.309884238646482</v>
      </c>
      <c r="CQ569">
        <f t="shared" si="594"/>
        <v>1.2354722440172616</v>
      </c>
      <c r="CR569">
        <f t="shared" si="595"/>
        <v>69.982634581989572</v>
      </c>
      <c r="CS569">
        <f t="shared" si="596"/>
        <v>30.017365418010417</v>
      </c>
      <c r="CT569">
        <f t="shared" si="597"/>
        <v>6.1323067869752839</v>
      </c>
      <c r="CU569">
        <f t="shared" si="598"/>
        <v>84.026389444222318</v>
      </c>
      <c r="CV569">
        <f t="shared" si="599"/>
        <v>15.97361055577769</v>
      </c>
      <c r="CW569">
        <f t="shared" si="600"/>
        <v>0.56915702236171051</v>
      </c>
      <c r="CX569">
        <f t="shared" si="601"/>
        <v>88.152934841141629</v>
      </c>
      <c r="CY569">
        <f t="shared" si="602"/>
        <v>11.847065158858374</v>
      </c>
      <c r="CZ569">
        <f t="shared" si="603"/>
        <v>5.7859699882306783</v>
      </c>
      <c r="DA569">
        <f t="shared" si="604"/>
        <v>89.12490729950207</v>
      </c>
      <c r="DB569">
        <f t="shared" si="605"/>
        <v>10.875092700497934</v>
      </c>
      <c r="DC569">
        <f t="shared" si="606"/>
        <v>3.1262259709690078E-2</v>
      </c>
      <c r="DD569">
        <f t="shared" si="607"/>
        <v>97.058823529411768</v>
      </c>
      <c r="DE569">
        <f t="shared" si="645"/>
        <v>2.9411764705882351</v>
      </c>
      <c r="DF569">
        <f t="shared" si="608"/>
        <v>8.1269615535504123</v>
      </c>
      <c r="DG569">
        <f t="shared" si="609"/>
        <v>88.599336249811429</v>
      </c>
      <c r="DH569">
        <f t="shared" si="610"/>
        <v>11.400663750188565</v>
      </c>
      <c r="DI569">
        <f t="shared" si="611"/>
        <v>3.7876373087485287</v>
      </c>
      <c r="DJ569">
        <f t="shared" si="612"/>
        <v>97.629066191940439</v>
      </c>
      <c r="DK569">
        <f t="shared" si="613"/>
        <v>2.3709338080595566</v>
      </c>
      <c r="DL569">
        <f t="shared" si="614"/>
        <v>1.2664280109846999</v>
      </c>
      <c r="DM569">
        <f t="shared" si="615"/>
        <v>82.405614714424004</v>
      </c>
      <c r="DN569">
        <f t="shared" si="616"/>
        <v>17.594385285575992</v>
      </c>
      <c r="DO569">
        <f t="shared" si="617"/>
        <v>6.742840329540996E-3</v>
      </c>
      <c r="DP569">
        <f t="shared" si="618"/>
        <v>100</v>
      </c>
      <c r="DQ569">
        <f t="shared" si="619"/>
        <v>0</v>
      </c>
      <c r="DR569">
        <f t="shared" si="620"/>
        <v>0.56823754413495486</v>
      </c>
      <c r="DS569">
        <f t="shared" si="621"/>
        <v>80.204962243797198</v>
      </c>
      <c r="DT569">
        <f t="shared" si="622"/>
        <v>19.795037756202806</v>
      </c>
      <c r="DU569">
        <f t="shared" si="623"/>
        <v>1.4248847587289133</v>
      </c>
      <c r="DV569">
        <f t="shared" si="624"/>
        <v>84.018068401806843</v>
      </c>
      <c r="DW569">
        <f t="shared" si="625"/>
        <v>15.98193159819316</v>
      </c>
      <c r="DX569">
        <f t="shared" si="626"/>
        <v>2.3106487838367986</v>
      </c>
      <c r="DY569">
        <f t="shared" si="627"/>
        <v>83.32670115399921</v>
      </c>
      <c r="DZ569">
        <f t="shared" si="628"/>
        <v>16.673298846000794</v>
      </c>
      <c r="EA569">
        <f t="shared" si="629"/>
        <v>4.9189020204001572</v>
      </c>
      <c r="EB569">
        <f t="shared" si="630"/>
        <v>42.538475917502652</v>
      </c>
      <c r="EC569">
        <f t="shared" si="631"/>
        <v>57.461524082497348</v>
      </c>
      <c r="ED569">
        <f t="shared" si="632"/>
        <v>0.3616614358571989</v>
      </c>
      <c r="EE569">
        <f t="shared" si="633"/>
        <v>54.66101694915254</v>
      </c>
      <c r="EF569">
        <f t="shared" si="634"/>
        <v>45.33898305084746</v>
      </c>
      <c r="EG569">
        <f t="shared" si="635"/>
        <v>3.1697479403687723</v>
      </c>
      <c r="EH569">
        <f t="shared" si="636"/>
        <v>62.134983562173659</v>
      </c>
      <c r="EI569">
        <f t="shared" si="637"/>
        <v>37.865016437826341</v>
      </c>
    </row>
    <row r="570" spans="1:139" x14ac:dyDescent="0.25">
      <c r="A570" t="s">
        <v>2225</v>
      </c>
      <c r="B570">
        <v>569</v>
      </c>
      <c r="C570" t="s">
        <v>625</v>
      </c>
      <c r="E570">
        <v>1177361</v>
      </c>
      <c r="F570">
        <v>562131</v>
      </c>
      <c r="G570">
        <v>615230</v>
      </c>
      <c r="H570">
        <v>458760</v>
      </c>
      <c r="I570">
        <v>309576</v>
      </c>
      <c r="J570">
        <v>149184</v>
      </c>
      <c r="K570">
        <f t="shared" si="574"/>
        <v>38.965109257058792</v>
      </c>
      <c r="L570">
        <f t="shared" si="575"/>
        <v>55.071860473804144</v>
      </c>
      <c r="M570">
        <f t="shared" si="576"/>
        <v>24.248492433723971</v>
      </c>
      <c r="N570">
        <f t="shared" si="638"/>
        <v>67.481035835731092</v>
      </c>
      <c r="O570">
        <f t="shared" si="639"/>
        <v>32.518964164268901</v>
      </c>
      <c r="P570">
        <f t="shared" si="577"/>
        <v>30.43247013689075</v>
      </c>
      <c r="Q570">
        <f t="shared" si="578"/>
        <v>22.36725085011771</v>
      </c>
      <c r="R570">
        <f t="shared" si="579"/>
        <v>9.670851861539802</v>
      </c>
      <c r="S570">
        <f t="shared" si="640"/>
        <v>9.2026331851076808</v>
      </c>
      <c r="T570">
        <f t="shared" si="580"/>
        <v>28.326793966344056</v>
      </c>
      <c r="U570">
        <f t="shared" si="581"/>
        <v>69.567529863109257</v>
      </c>
      <c r="V570">
        <f t="shared" si="582"/>
        <v>31914800.000000004</v>
      </c>
      <c r="W570">
        <v>56860</v>
      </c>
      <c r="X570">
        <v>36320</v>
      </c>
      <c r="Y570">
        <v>20540</v>
      </c>
      <c r="Z570">
        <v>45390</v>
      </c>
      <c r="AA570">
        <v>25262</v>
      </c>
      <c r="AB570">
        <v>20128</v>
      </c>
      <c r="AC570">
        <v>37362</v>
      </c>
      <c r="AD570">
        <v>30084</v>
      </c>
      <c r="AE570">
        <v>7278</v>
      </c>
      <c r="AF570">
        <v>5406</v>
      </c>
      <c r="AG570">
        <v>4616</v>
      </c>
      <c r="AH570">
        <v>790</v>
      </c>
      <c r="AI570">
        <v>8102</v>
      </c>
      <c r="AJ570">
        <v>4278</v>
      </c>
      <c r="AK570">
        <v>3824</v>
      </c>
      <c r="AL570">
        <v>89104</v>
      </c>
      <c r="AM570">
        <v>35116</v>
      </c>
      <c r="AN570">
        <v>53988</v>
      </c>
      <c r="AO570">
        <v>2820</v>
      </c>
      <c r="AP570">
        <v>2556</v>
      </c>
      <c r="AQ570">
        <v>264</v>
      </c>
      <c r="AR570">
        <v>42218</v>
      </c>
      <c r="AS570">
        <v>39062</v>
      </c>
      <c r="AT570">
        <v>3156</v>
      </c>
      <c r="AU570">
        <v>52</v>
      </c>
      <c r="AV570">
        <v>52</v>
      </c>
      <c r="AW570">
        <v>0</v>
      </c>
      <c r="AX570">
        <v>44314</v>
      </c>
      <c r="AY570">
        <v>37392</v>
      </c>
      <c r="AZ570">
        <v>6922</v>
      </c>
      <c r="BA570">
        <v>26960</v>
      </c>
      <c r="BB570">
        <v>25750</v>
      </c>
      <c r="BC570">
        <v>1210</v>
      </c>
      <c r="BD570">
        <v>25254</v>
      </c>
      <c r="BE570">
        <v>23828</v>
      </c>
      <c r="BF570">
        <v>1426</v>
      </c>
      <c r="BG570">
        <v>0</v>
      </c>
      <c r="BH570">
        <v>0</v>
      </c>
      <c r="BI570">
        <v>0</v>
      </c>
      <c r="BJ570">
        <v>4134</v>
      </c>
      <c r="BK570">
        <v>3108</v>
      </c>
      <c r="BL570">
        <v>1026</v>
      </c>
      <c r="BM570">
        <v>12308</v>
      </c>
      <c r="BN570">
        <v>9344</v>
      </c>
      <c r="BO570">
        <v>2964</v>
      </c>
      <c r="BP570">
        <v>9264</v>
      </c>
      <c r="BQ570">
        <v>7040</v>
      </c>
      <c r="BR570">
        <v>2224</v>
      </c>
      <c r="BS570">
        <v>27606</v>
      </c>
      <c r="BT570">
        <v>10796</v>
      </c>
      <c r="BU570">
        <v>16810</v>
      </c>
      <c r="BV570">
        <v>542</v>
      </c>
      <c r="BW570">
        <v>316</v>
      </c>
      <c r="BX570">
        <v>226</v>
      </c>
      <c r="BY570">
        <v>21064</v>
      </c>
      <c r="BZ570">
        <v>14656</v>
      </c>
      <c r="CA570">
        <v>6408</v>
      </c>
      <c r="CB570" t="str">
        <f t="shared" si="641"/>
        <v>CNonHHITotal</v>
      </c>
      <c r="CC570" t="str">
        <f t="shared" si="642"/>
        <v>Fmale</v>
      </c>
      <c r="CD570" t="str">
        <f t="shared" si="643"/>
        <v>CNonHHIFemale</v>
      </c>
      <c r="CE570">
        <f t="shared" si="583"/>
        <v>12.394280233673379</v>
      </c>
      <c r="CF570">
        <f t="shared" si="584"/>
        <v>63.876187126275063</v>
      </c>
      <c r="CG570">
        <f t="shared" si="585"/>
        <v>36.123812873724937</v>
      </c>
      <c r="CH570">
        <f t="shared" si="586"/>
        <v>9.894062254773738</v>
      </c>
      <c r="CI570">
        <f t="shared" si="587"/>
        <v>55.655430711610485</v>
      </c>
      <c r="CJ570">
        <f t="shared" si="588"/>
        <v>44.344569288389515</v>
      </c>
      <c r="CK570">
        <f t="shared" si="589"/>
        <v>8.1441276484436305</v>
      </c>
      <c r="CL570">
        <f t="shared" si="590"/>
        <v>80.52031475831059</v>
      </c>
      <c r="CM570">
        <f t="shared" si="591"/>
        <v>19.479685241689417</v>
      </c>
      <c r="CN570">
        <f t="shared" si="592"/>
        <v>1.1783939314674339</v>
      </c>
      <c r="CO570">
        <f t="shared" si="593"/>
        <v>85.386607473177961</v>
      </c>
      <c r="CP570">
        <f t="shared" si="644"/>
        <v>14.61339252682205</v>
      </c>
      <c r="CQ570">
        <f t="shared" si="594"/>
        <v>1.7660650449036535</v>
      </c>
      <c r="CR570">
        <f t="shared" si="595"/>
        <v>52.801777338928659</v>
      </c>
      <c r="CS570">
        <f t="shared" si="596"/>
        <v>47.198222661071341</v>
      </c>
      <c r="CT570">
        <f t="shared" si="597"/>
        <v>19.422791873746622</v>
      </c>
      <c r="CU570">
        <f t="shared" si="598"/>
        <v>39.410127491470639</v>
      </c>
      <c r="CV570">
        <f t="shared" si="599"/>
        <v>60.589872508529361</v>
      </c>
      <c r="CW570">
        <f t="shared" si="600"/>
        <v>0.61470049699189122</v>
      </c>
      <c r="CX570">
        <f t="shared" si="601"/>
        <v>90.638297872340416</v>
      </c>
      <c r="CY570">
        <f t="shared" si="602"/>
        <v>9.3617021276595747</v>
      </c>
      <c r="CZ570">
        <f t="shared" si="603"/>
        <v>9.2026331851076808</v>
      </c>
      <c r="DA570">
        <f t="shared" si="604"/>
        <v>92.524515609455676</v>
      </c>
      <c r="DB570">
        <f t="shared" si="605"/>
        <v>7.4754843905443185</v>
      </c>
      <c r="DC570">
        <f t="shared" si="606"/>
        <v>1.133490278141076E-2</v>
      </c>
      <c r="DD570">
        <f t="shared" si="607"/>
        <v>100</v>
      </c>
      <c r="DE570">
        <f t="shared" si="645"/>
        <v>0</v>
      </c>
      <c r="DF570">
        <f t="shared" si="608"/>
        <v>9.6595169587583918</v>
      </c>
      <c r="DG570">
        <f t="shared" si="609"/>
        <v>84.379654285327433</v>
      </c>
      <c r="DH570">
        <f t="shared" si="610"/>
        <v>15.620345714672565</v>
      </c>
      <c r="DI570">
        <f t="shared" si="611"/>
        <v>5.8767111343621936</v>
      </c>
      <c r="DJ570">
        <f t="shared" si="612"/>
        <v>95.511869436201778</v>
      </c>
      <c r="DK570">
        <f t="shared" si="613"/>
        <v>4.4881305637982196</v>
      </c>
      <c r="DL570">
        <f t="shared" si="614"/>
        <v>5.5048391315720639</v>
      </c>
      <c r="DM570">
        <f t="shared" si="615"/>
        <v>94.353369763205833</v>
      </c>
      <c r="DN570">
        <f t="shared" si="616"/>
        <v>5.6466302367941719</v>
      </c>
      <c r="DO570">
        <f t="shared" si="617"/>
        <v>0</v>
      </c>
      <c r="DP570" t="e">
        <f t="shared" si="618"/>
        <v>#DIV/0!</v>
      </c>
      <c r="DQ570" t="e">
        <f t="shared" si="619"/>
        <v>#DIV/0!</v>
      </c>
      <c r="DR570">
        <f t="shared" si="620"/>
        <v>0.90112477112215539</v>
      </c>
      <c r="DS570">
        <f t="shared" si="621"/>
        <v>75.181422351233678</v>
      </c>
      <c r="DT570">
        <f t="shared" si="622"/>
        <v>24.818577648766325</v>
      </c>
      <c r="DU570">
        <f t="shared" si="623"/>
        <v>2.6828842968000699</v>
      </c>
      <c r="DV570">
        <f t="shared" si="624"/>
        <v>75.918102047448812</v>
      </c>
      <c r="DW570">
        <f t="shared" si="625"/>
        <v>24.081897952551188</v>
      </c>
      <c r="DX570">
        <f t="shared" si="626"/>
        <v>2.0193565262882553</v>
      </c>
      <c r="DY570">
        <f t="shared" si="627"/>
        <v>75.993091537132983</v>
      </c>
      <c r="DZ570">
        <f t="shared" si="628"/>
        <v>24.006908462867013</v>
      </c>
      <c r="EA570">
        <f t="shared" si="629"/>
        <v>6.0175255035312585</v>
      </c>
      <c r="EB570">
        <f t="shared" si="630"/>
        <v>39.107440411504747</v>
      </c>
      <c r="EC570">
        <f t="shared" si="631"/>
        <v>60.892559588495253</v>
      </c>
      <c r="ED570">
        <f t="shared" si="632"/>
        <v>0.11814456360624292</v>
      </c>
      <c r="EE570">
        <f t="shared" si="633"/>
        <v>58.302583025830259</v>
      </c>
      <c r="EF570">
        <f t="shared" si="634"/>
        <v>41.697416974169741</v>
      </c>
      <c r="EG570">
        <f t="shared" si="635"/>
        <v>4.5915075420699276</v>
      </c>
      <c r="EH570">
        <f t="shared" si="636"/>
        <v>69.578427649069511</v>
      </c>
      <c r="EI570">
        <f t="shared" si="637"/>
        <v>30.421572350930496</v>
      </c>
    </row>
    <row r="571" spans="1:139" x14ac:dyDescent="0.25">
      <c r="A571" t="s">
        <v>2227</v>
      </c>
      <c r="B571">
        <v>570</v>
      </c>
      <c r="C571" t="s">
        <v>626</v>
      </c>
      <c r="E571">
        <v>1137961</v>
      </c>
      <c r="F571">
        <v>566622</v>
      </c>
      <c r="G571">
        <v>571339</v>
      </c>
      <c r="H571">
        <v>481474</v>
      </c>
      <c r="I571">
        <v>327271</v>
      </c>
      <c r="J571">
        <v>154203</v>
      </c>
      <c r="K571">
        <f t="shared" si="574"/>
        <v>42.310237345568083</v>
      </c>
      <c r="L571">
        <f t="shared" si="575"/>
        <v>57.758258592147847</v>
      </c>
      <c r="M571">
        <f t="shared" si="576"/>
        <v>26.989755644197228</v>
      </c>
      <c r="N571">
        <f t="shared" si="638"/>
        <v>67.972725422348873</v>
      </c>
      <c r="O571">
        <f t="shared" si="639"/>
        <v>32.027274577651127</v>
      </c>
      <c r="P571">
        <f t="shared" si="577"/>
        <v>69.892039860927071</v>
      </c>
      <c r="Q571">
        <f t="shared" si="578"/>
        <v>4.9996469175905656</v>
      </c>
      <c r="R571">
        <f t="shared" si="579"/>
        <v>5.8009362914716052</v>
      </c>
      <c r="S571">
        <f t="shared" si="640"/>
        <v>4.1688647777450081</v>
      </c>
      <c r="T571">
        <f t="shared" si="580"/>
        <v>15.138512152265751</v>
      </c>
      <c r="U571">
        <f t="shared" si="581"/>
        <v>30.107960139072929</v>
      </c>
      <c r="V571">
        <f t="shared" si="582"/>
        <v>14496200</v>
      </c>
      <c r="W571">
        <v>135921</v>
      </c>
      <c r="X571">
        <v>105905</v>
      </c>
      <c r="Y571">
        <v>30016</v>
      </c>
      <c r="Z571">
        <v>92037</v>
      </c>
      <c r="AA571">
        <v>48016</v>
      </c>
      <c r="AB571">
        <v>44021</v>
      </c>
      <c r="AC571">
        <v>108554</v>
      </c>
      <c r="AD571">
        <v>61102</v>
      </c>
      <c r="AE571">
        <v>47452</v>
      </c>
      <c r="AF571">
        <v>1770</v>
      </c>
      <c r="AG571">
        <v>1432</v>
      </c>
      <c r="AH571">
        <v>338</v>
      </c>
      <c r="AI571">
        <v>5066</v>
      </c>
      <c r="AJ571">
        <v>3796</v>
      </c>
      <c r="AK571">
        <v>1270</v>
      </c>
      <c r="AL571">
        <v>17236</v>
      </c>
      <c r="AM571">
        <v>13702</v>
      </c>
      <c r="AN571">
        <v>3534</v>
      </c>
      <c r="AO571">
        <v>1358</v>
      </c>
      <c r="AP571">
        <v>1226</v>
      </c>
      <c r="AQ571">
        <v>132</v>
      </c>
      <c r="AR571">
        <v>20072</v>
      </c>
      <c r="AS571">
        <v>17794</v>
      </c>
      <c r="AT571">
        <v>2278</v>
      </c>
      <c r="AU571">
        <v>154</v>
      </c>
      <c r="AV571">
        <v>152</v>
      </c>
      <c r="AW571">
        <v>2</v>
      </c>
      <c r="AX571">
        <v>27776</v>
      </c>
      <c r="AY571">
        <v>24898</v>
      </c>
      <c r="AZ571">
        <v>2878</v>
      </c>
      <c r="BA571">
        <v>15118</v>
      </c>
      <c r="BB571">
        <v>14746</v>
      </c>
      <c r="BC571">
        <v>372</v>
      </c>
      <c r="BD571">
        <v>5198</v>
      </c>
      <c r="BE571">
        <v>4052</v>
      </c>
      <c r="BF571">
        <v>1146</v>
      </c>
      <c r="BG571">
        <v>12</v>
      </c>
      <c r="BH571">
        <v>12</v>
      </c>
      <c r="BI571">
        <v>0</v>
      </c>
      <c r="BJ571">
        <v>1558</v>
      </c>
      <c r="BK571">
        <v>1230</v>
      </c>
      <c r="BL571">
        <v>328</v>
      </c>
      <c r="BM571">
        <v>4612</v>
      </c>
      <c r="BN571">
        <v>3822</v>
      </c>
      <c r="BO571">
        <v>790</v>
      </c>
      <c r="BP571">
        <v>8772</v>
      </c>
      <c r="BQ571">
        <v>7252</v>
      </c>
      <c r="BR571">
        <v>1520</v>
      </c>
      <c r="BS571">
        <v>20354</v>
      </c>
      <c r="BT571">
        <v>8832</v>
      </c>
      <c r="BU571">
        <v>11522</v>
      </c>
      <c r="BV571">
        <v>1348</v>
      </c>
      <c r="BW571">
        <v>832</v>
      </c>
      <c r="BX571">
        <v>516</v>
      </c>
      <c r="BY571">
        <v>14558</v>
      </c>
      <c r="BZ571">
        <v>8470</v>
      </c>
      <c r="CA571">
        <v>6088</v>
      </c>
      <c r="CB571" t="str">
        <f t="shared" si="641"/>
        <v>CultivatorsTotal</v>
      </c>
      <c r="CC571" t="str">
        <f t="shared" si="642"/>
        <v>CultivatorsMale</v>
      </c>
      <c r="CD571" t="str">
        <f t="shared" si="643"/>
        <v>PlantationFemale</v>
      </c>
      <c r="CE571">
        <f t="shared" si="583"/>
        <v>28.230184807487007</v>
      </c>
      <c r="CF571">
        <f t="shared" si="584"/>
        <v>77.916583897999573</v>
      </c>
      <c r="CG571">
        <f t="shared" si="585"/>
        <v>22.083416102000427</v>
      </c>
      <c r="CH571">
        <f t="shared" si="586"/>
        <v>19.115673951241398</v>
      </c>
      <c r="CI571">
        <f t="shared" si="587"/>
        <v>52.170322804958879</v>
      </c>
      <c r="CJ571">
        <f t="shared" si="588"/>
        <v>47.829677195041128</v>
      </c>
      <c r="CK571">
        <f t="shared" si="589"/>
        <v>22.546181102198666</v>
      </c>
      <c r="CL571">
        <f t="shared" si="590"/>
        <v>56.287193470530795</v>
      </c>
      <c r="CM571">
        <f t="shared" si="591"/>
        <v>43.712806529469205</v>
      </c>
      <c r="CN571">
        <f t="shared" si="592"/>
        <v>0.36762109688165928</v>
      </c>
      <c r="CO571">
        <f t="shared" si="593"/>
        <v>80.903954802259889</v>
      </c>
      <c r="CP571">
        <f t="shared" si="644"/>
        <v>19.096045197740114</v>
      </c>
      <c r="CQ571">
        <f t="shared" si="594"/>
        <v>1.0521855801143987</v>
      </c>
      <c r="CR571">
        <f t="shared" si="595"/>
        <v>74.930911962100282</v>
      </c>
      <c r="CS571">
        <f t="shared" si="596"/>
        <v>25.069088037899721</v>
      </c>
      <c r="CT571">
        <f t="shared" si="597"/>
        <v>3.5798402405945078</v>
      </c>
      <c r="CU571">
        <f t="shared" si="598"/>
        <v>79.496402877697847</v>
      </c>
      <c r="CV571">
        <f t="shared" si="599"/>
        <v>20.503597122302157</v>
      </c>
      <c r="CW571">
        <f t="shared" si="600"/>
        <v>0.28205053647756678</v>
      </c>
      <c r="CX571">
        <f t="shared" si="601"/>
        <v>90.279823269513997</v>
      </c>
      <c r="CY571">
        <f t="shared" si="602"/>
        <v>9.7201767304860098</v>
      </c>
      <c r="CZ571">
        <f t="shared" si="603"/>
        <v>4.1688647777450081</v>
      </c>
      <c r="DA571">
        <f t="shared" si="604"/>
        <v>88.650856915105621</v>
      </c>
      <c r="DB571">
        <f t="shared" si="605"/>
        <v>11.349143084894381</v>
      </c>
      <c r="DC571">
        <f t="shared" si="606"/>
        <v>3.1985112384053965E-2</v>
      </c>
      <c r="DD571">
        <f t="shared" si="607"/>
        <v>98.701298701298697</v>
      </c>
      <c r="DE571">
        <f t="shared" si="645"/>
        <v>1.2987012987012987</v>
      </c>
      <c r="DF571">
        <f t="shared" si="608"/>
        <v>5.7689511790875514</v>
      </c>
      <c r="DG571">
        <f t="shared" si="609"/>
        <v>89.638536866359445</v>
      </c>
      <c r="DH571">
        <f t="shared" si="610"/>
        <v>10.361463133640553</v>
      </c>
      <c r="DI571">
        <f t="shared" si="611"/>
        <v>3.1399410975462851</v>
      </c>
      <c r="DJ571">
        <f t="shared" si="612"/>
        <v>97.539357057811884</v>
      </c>
      <c r="DK571">
        <f t="shared" si="613"/>
        <v>2.4606429421881204</v>
      </c>
      <c r="DL571">
        <f t="shared" si="614"/>
        <v>1.0796013907293021</v>
      </c>
      <c r="DM571">
        <f t="shared" si="615"/>
        <v>77.953058868795694</v>
      </c>
      <c r="DN571">
        <f t="shared" si="616"/>
        <v>22.04694113120431</v>
      </c>
      <c r="DO571">
        <f t="shared" si="617"/>
        <v>2.4923464195366726E-3</v>
      </c>
      <c r="DP571">
        <f t="shared" si="618"/>
        <v>100</v>
      </c>
      <c r="DQ571">
        <f t="shared" si="619"/>
        <v>0</v>
      </c>
      <c r="DR571">
        <f t="shared" si="620"/>
        <v>0.3235896434698447</v>
      </c>
      <c r="DS571">
        <f t="shared" si="621"/>
        <v>78.94736842105263</v>
      </c>
      <c r="DT571">
        <f t="shared" si="622"/>
        <v>21.052631578947366</v>
      </c>
      <c r="DU571">
        <f t="shared" si="623"/>
        <v>0.95789180724192791</v>
      </c>
      <c r="DV571">
        <f t="shared" si="624"/>
        <v>82.870771899392892</v>
      </c>
      <c r="DW571">
        <f t="shared" si="625"/>
        <v>17.129228100607111</v>
      </c>
      <c r="DX571">
        <f t="shared" si="626"/>
        <v>1.8219052326813079</v>
      </c>
      <c r="DY571">
        <f t="shared" si="627"/>
        <v>82.672138622891012</v>
      </c>
      <c r="DZ571">
        <f t="shared" si="628"/>
        <v>17.327861377108984</v>
      </c>
      <c r="EA571">
        <f t="shared" si="629"/>
        <v>4.2274349186041196</v>
      </c>
      <c r="EB571">
        <f t="shared" si="630"/>
        <v>43.391962267858894</v>
      </c>
      <c r="EC571">
        <f t="shared" si="631"/>
        <v>56.608037732141106</v>
      </c>
      <c r="ED571">
        <f t="shared" si="632"/>
        <v>0.2799735811279529</v>
      </c>
      <c r="EE571">
        <f t="shared" si="633"/>
        <v>61.72106824925816</v>
      </c>
      <c r="EF571">
        <f t="shared" si="634"/>
        <v>38.27893175074184</v>
      </c>
      <c r="EG571">
        <f t="shared" si="635"/>
        <v>3.0236315979679071</v>
      </c>
      <c r="EH571">
        <f t="shared" si="636"/>
        <v>58.181068828135729</v>
      </c>
      <c r="EI571">
        <f t="shared" si="637"/>
        <v>41.818931171864264</v>
      </c>
    </row>
    <row r="572" spans="1:139" x14ac:dyDescent="0.25">
      <c r="A572" t="s">
        <v>2229</v>
      </c>
      <c r="B572">
        <v>571</v>
      </c>
      <c r="C572" t="s">
        <v>627</v>
      </c>
      <c r="E572">
        <v>2678980</v>
      </c>
      <c r="F572">
        <v>1350594</v>
      </c>
      <c r="G572">
        <v>1328386</v>
      </c>
      <c r="H572">
        <v>1079476</v>
      </c>
      <c r="I572">
        <v>738807</v>
      </c>
      <c r="J572">
        <v>340669</v>
      </c>
      <c r="K572">
        <f t="shared" si="574"/>
        <v>40.294291110795896</v>
      </c>
      <c r="L572">
        <f t="shared" si="575"/>
        <v>54.702375399268767</v>
      </c>
      <c r="M572">
        <f t="shared" si="576"/>
        <v>25.645332004402334</v>
      </c>
      <c r="N572">
        <f t="shared" si="638"/>
        <v>68.441262242050769</v>
      </c>
      <c r="O572">
        <f t="shared" si="639"/>
        <v>31.558737757949228</v>
      </c>
      <c r="P572">
        <f t="shared" si="577"/>
        <v>65.612389715009868</v>
      </c>
      <c r="Q572">
        <f t="shared" si="578"/>
        <v>10.021899514208746</v>
      </c>
      <c r="R572">
        <f t="shared" si="579"/>
        <v>5.635326769654907</v>
      </c>
      <c r="S572">
        <f t="shared" si="640"/>
        <v>3.5293049590727357</v>
      </c>
      <c r="T572">
        <f t="shared" si="580"/>
        <v>15.201079042053738</v>
      </c>
      <c r="U572">
        <f t="shared" si="581"/>
        <v>34.387610284990132</v>
      </c>
      <c r="V572">
        <f t="shared" si="582"/>
        <v>37120600.000000007</v>
      </c>
      <c r="W572">
        <v>459644</v>
      </c>
      <c r="X572">
        <v>341672</v>
      </c>
      <c r="Y572">
        <v>117972</v>
      </c>
      <c r="Z572">
        <v>220018</v>
      </c>
      <c r="AA572">
        <v>106615</v>
      </c>
      <c r="AB572">
        <v>113403</v>
      </c>
      <c r="AC572">
        <v>28608</v>
      </c>
      <c r="AD572">
        <v>20038</v>
      </c>
      <c r="AE572">
        <v>8570</v>
      </c>
      <c r="AF572">
        <v>5362</v>
      </c>
      <c r="AG572">
        <v>4016</v>
      </c>
      <c r="AH572">
        <v>1346</v>
      </c>
      <c r="AI572">
        <v>32388</v>
      </c>
      <c r="AJ572">
        <v>14354</v>
      </c>
      <c r="AK572">
        <v>18034</v>
      </c>
      <c r="AL572">
        <v>70434</v>
      </c>
      <c r="AM572">
        <v>49418</v>
      </c>
      <c r="AN572">
        <v>21016</v>
      </c>
      <c r="AO572">
        <v>4026</v>
      </c>
      <c r="AP572">
        <v>3712</v>
      </c>
      <c r="AQ572">
        <v>314</v>
      </c>
      <c r="AR572">
        <v>38098</v>
      </c>
      <c r="AS572">
        <v>33930</v>
      </c>
      <c r="AT572">
        <v>4168</v>
      </c>
      <c r="AU572">
        <v>426</v>
      </c>
      <c r="AV572">
        <v>416</v>
      </c>
      <c r="AW572">
        <v>10</v>
      </c>
      <c r="AX572">
        <v>60406</v>
      </c>
      <c r="AY572">
        <v>51954</v>
      </c>
      <c r="AZ572">
        <v>8452</v>
      </c>
      <c r="BA572">
        <v>36248</v>
      </c>
      <c r="BB572">
        <v>35182</v>
      </c>
      <c r="BC572">
        <v>1066</v>
      </c>
      <c r="BD572">
        <v>9778</v>
      </c>
      <c r="BE572">
        <v>7814</v>
      </c>
      <c r="BF572">
        <v>1964</v>
      </c>
      <c r="BG572">
        <v>84</v>
      </c>
      <c r="BH572">
        <v>78</v>
      </c>
      <c r="BI572">
        <v>6</v>
      </c>
      <c r="BJ572">
        <v>3848</v>
      </c>
      <c r="BK572">
        <v>3258</v>
      </c>
      <c r="BL572">
        <v>590</v>
      </c>
      <c r="BM572">
        <v>10084</v>
      </c>
      <c r="BN572">
        <v>8708</v>
      </c>
      <c r="BO572">
        <v>1376</v>
      </c>
      <c r="BP572">
        <v>18420</v>
      </c>
      <c r="BQ572">
        <v>15636</v>
      </c>
      <c r="BR572">
        <v>2784</v>
      </c>
      <c r="BS572">
        <v>43912</v>
      </c>
      <c r="BT572">
        <v>20614</v>
      </c>
      <c r="BU572">
        <v>23298</v>
      </c>
      <c r="BV572">
        <v>5482</v>
      </c>
      <c r="BW572">
        <v>2436</v>
      </c>
      <c r="BX572">
        <v>3046</v>
      </c>
      <c r="BY572">
        <v>32210</v>
      </c>
      <c r="BZ572">
        <v>18956</v>
      </c>
      <c r="CA572">
        <v>13254</v>
      </c>
      <c r="CB572" t="str">
        <f t="shared" si="641"/>
        <v>CultivatorsTotal</v>
      </c>
      <c r="CC572" t="str">
        <f t="shared" si="642"/>
        <v>CultivatorsMale</v>
      </c>
      <c r="CD572" t="str">
        <f t="shared" si="643"/>
        <v>CultivatorsFemale</v>
      </c>
      <c r="CE572">
        <f t="shared" si="583"/>
        <v>42.580288955011511</v>
      </c>
      <c r="CF572">
        <f t="shared" si="584"/>
        <v>74.334049829868334</v>
      </c>
      <c r="CG572">
        <f t="shared" si="585"/>
        <v>25.665950170131669</v>
      </c>
      <c r="CH572">
        <f t="shared" si="586"/>
        <v>20.381926045599901</v>
      </c>
      <c r="CI572">
        <f t="shared" si="587"/>
        <v>48.457398940086719</v>
      </c>
      <c r="CJ572">
        <f t="shared" si="588"/>
        <v>51.542601059913281</v>
      </c>
      <c r="CK572">
        <f t="shared" si="589"/>
        <v>2.6501747143984673</v>
      </c>
      <c r="CL572">
        <f t="shared" si="590"/>
        <v>70.043344519015662</v>
      </c>
      <c r="CM572">
        <f t="shared" si="591"/>
        <v>29.956655480984338</v>
      </c>
      <c r="CN572">
        <f t="shared" si="592"/>
        <v>0.49672248387180445</v>
      </c>
      <c r="CO572">
        <f t="shared" si="593"/>
        <v>74.897426333457659</v>
      </c>
      <c r="CP572">
        <f t="shared" si="644"/>
        <v>25.102573666542334</v>
      </c>
      <c r="CQ572">
        <f t="shared" si="594"/>
        <v>3.0003446116449095</v>
      </c>
      <c r="CR572">
        <f t="shared" si="595"/>
        <v>44.318883537112512</v>
      </c>
      <c r="CS572">
        <f t="shared" si="596"/>
        <v>55.681116462887495</v>
      </c>
      <c r="CT572">
        <f t="shared" si="597"/>
        <v>6.5248324186920321</v>
      </c>
      <c r="CU572">
        <f t="shared" si="598"/>
        <v>70.162137603998062</v>
      </c>
      <c r="CV572">
        <f t="shared" si="599"/>
        <v>29.837862396001931</v>
      </c>
      <c r="CW572">
        <f t="shared" si="600"/>
        <v>0.37295873182914674</v>
      </c>
      <c r="CX572">
        <f t="shared" si="601"/>
        <v>92.200695479384009</v>
      </c>
      <c r="CY572">
        <f t="shared" si="602"/>
        <v>7.7993045206159959</v>
      </c>
      <c r="CZ572">
        <f t="shared" si="603"/>
        <v>3.5293049590727357</v>
      </c>
      <c r="DA572">
        <f t="shared" si="604"/>
        <v>89.05979316499554</v>
      </c>
      <c r="DB572">
        <f t="shared" si="605"/>
        <v>10.940206835004462</v>
      </c>
      <c r="DC572">
        <f t="shared" si="606"/>
        <v>3.946359159444026E-2</v>
      </c>
      <c r="DD572">
        <f t="shared" si="607"/>
        <v>97.652582159624416</v>
      </c>
      <c r="DE572">
        <f t="shared" si="645"/>
        <v>2.3474178403755865</v>
      </c>
      <c r="DF572">
        <f t="shared" si="608"/>
        <v>5.5958631780604664</v>
      </c>
      <c r="DG572">
        <f t="shared" si="609"/>
        <v>86.008012449094466</v>
      </c>
      <c r="DH572">
        <f t="shared" si="610"/>
        <v>13.991987550905538</v>
      </c>
      <c r="DI572">
        <f t="shared" si="611"/>
        <v>3.3579255120076779</v>
      </c>
      <c r="DJ572">
        <f t="shared" si="612"/>
        <v>97.059148090929156</v>
      </c>
      <c r="DK572">
        <f t="shared" si="613"/>
        <v>2.9408519090708451</v>
      </c>
      <c r="DL572">
        <f t="shared" si="614"/>
        <v>0.90580985589304441</v>
      </c>
      <c r="DM572">
        <f t="shared" si="615"/>
        <v>79.914092861525873</v>
      </c>
      <c r="DN572">
        <f t="shared" si="616"/>
        <v>20.085907138474127</v>
      </c>
      <c r="DO572">
        <f t="shared" si="617"/>
        <v>7.7815532721431518E-3</v>
      </c>
      <c r="DP572">
        <f t="shared" si="618"/>
        <v>92.857142857142861</v>
      </c>
      <c r="DQ572">
        <f t="shared" si="619"/>
        <v>7.1428571428571423</v>
      </c>
      <c r="DR572">
        <f t="shared" si="620"/>
        <v>0.35646924989531958</v>
      </c>
      <c r="DS572">
        <f t="shared" si="621"/>
        <v>84.667359667359662</v>
      </c>
      <c r="DT572">
        <f t="shared" si="622"/>
        <v>15.332640332640333</v>
      </c>
      <c r="DU572">
        <f t="shared" si="623"/>
        <v>0.93415694281299444</v>
      </c>
      <c r="DV572">
        <f t="shared" si="624"/>
        <v>86.354621182070616</v>
      </c>
      <c r="DW572">
        <f t="shared" si="625"/>
        <v>13.645378817929393</v>
      </c>
      <c r="DX572">
        <f t="shared" si="626"/>
        <v>1.706383467534248</v>
      </c>
      <c r="DY572">
        <f t="shared" si="627"/>
        <v>84.885993485342013</v>
      </c>
      <c r="DZ572">
        <f t="shared" si="628"/>
        <v>15.11400651465798</v>
      </c>
      <c r="EA572">
        <f t="shared" si="629"/>
        <v>4.0678996105517857</v>
      </c>
      <c r="EB572">
        <f t="shared" si="630"/>
        <v>46.943887775551104</v>
      </c>
      <c r="EC572">
        <f t="shared" si="631"/>
        <v>53.056112224448896</v>
      </c>
      <c r="ED572">
        <f t="shared" si="632"/>
        <v>0.50783898854629472</v>
      </c>
      <c r="EE572">
        <f t="shared" si="633"/>
        <v>44.436337103246991</v>
      </c>
      <c r="EF572">
        <f t="shared" si="634"/>
        <v>55.563662896753009</v>
      </c>
      <c r="EG572">
        <f t="shared" si="635"/>
        <v>2.983855129711082</v>
      </c>
      <c r="EH572">
        <f t="shared" si="636"/>
        <v>58.851288419745416</v>
      </c>
      <c r="EI572">
        <f t="shared" si="637"/>
        <v>41.148711580254577</v>
      </c>
    </row>
    <row r="573" spans="1:139" x14ac:dyDescent="0.25">
      <c r="A573" t="s">
        <v>2233</v>
      </c>
      <c r="B573">
        <v>572</v>
      </c>
      <c r="C573" t="s">
        <v>628</v>
      </c>
      <c r="E573">
        <v>9621551</v>
      </c>
      <c r="F573">
        <v>5022661</v>
      </c>
      <c r="G573">
        <v>4598890</v>
      </c>
      <c r="H573">
        <v>3857522</v>
      </c>
      <c r="I573">
        <v>2892674</v>
      </c>
      <c r="J573">
        <v>964848</v>
      </c>
      <c r="K573">
        <f t="shared" si="574"/>
        <v>40.092517308280129</v>
      </c>
      <c r="L573">
        <f t="shared" si="575"/>
        <v>57.592459455256886</v>
      </c>
      <c r="M573">
        <f t="shared" si="576"/>
        <v>20.980019091563399</v>
      </c>
      <c r="N573">
        <f t="shared" si="638"/>
        <v>74.98788082090006</v>
      </c>
      <c r="O573">
        <f t="shared" si="639"/>
        <v>25.012119179099951</v>
      </c>
      <c r="P573">
        <f t="shared" si="577"/>
        <v>4.8783389958631478</v>
      </c>
      <c r="Q573">
        <f t="shared" si="578"/>
        <v>28.059930701626588</v>
      </c>
      <c r="R573">
        <f t="shared" si="579"/>
        <v>12.575119467886378</v>
      </c>
      <c r="S573">
        <f t="shared" si="640"/>
        <v>9.3406337021538697</v>
      </c>
      <c r="T573">
        <f t="shared" si="580"/>
        <v>45.145977132470016</v>
      </c>
      <c r="U573">
        <f t="shared" si="581"/>
        <v>95.121661004136854</v>
      </c>
      <c r="V573">
        <f t="shared" si="582"/>
        <v>366933900</v>
      </c>
      <c r="W573">
        <v>80410</v>
      </c>
      <c r="X573">
        <v>60149</v>
      </c>
      <c r="Y573">
        <v>20261</v>
      </c>
      <c r="Z573">
        <v>77294</v>
      </c>
      <c r="AA573">
        <v>51519</v>
      </c>
      <c r="AB573">
        <v>25775</v>
      </c>
      <c r="AC573">
        <v>30479</v>
      </c>
      <c r="AD573">
        <v>23048</v>
      </c>
      <c r="AE573">
        <v>7431</v>
      </c>
      <c r="AF573">
        <v>8606</v>
      </c>
      <c r="AG573">
        <v>6694</v>
      </c>
      <c r="AH573">
        <v>1912</v>
      </c>
      <c r="AI573">
        <v>61464</v>
      </c>
      <c r="AJ573">
        <v>46671</v>
      </c>
      <c r="AK573">
        <v>14793</v>
      </c>
      <c r="AL573">
        <v>1012348</v>
      </c>
      <c r="AM573">
        <v>723315</v>
      </c>
      <c r="AN573">
        <v>289033</v>
      </c>
      <c r="AO573">
        <v>17785</v>
      </c>
      <c r="AP573">
        <v>15482</v>
      </c>
      <c r="AQ573">
        <v>2303</v>
      </c>
      <c r="AR573">
        <v>360317</v>
      </c>
      <c r="AS573">
        <v>314773</v>
      </c>
      <c r="AT573">
        <v>45544</v>
      </c>
      <c r="AU573">
        <v>2908</v>
      </c>
      <c r="AV573">
        <v>2803</v>
      </c>
      <c r="AW573">
        <v>105</v>
      </c>
      <c r="AX573">
        <v>482180</v>
      </c>
      <c r="AY573">
        <v>430445</v>
      </c>
      <c r="AZ573">
        <v>51735</v>
      </c>
      <c r="BA573">
        <v>275856</v>
      </c>
      <c r="BB573">
        <v>264466</v>
      </c>
      <c r="BC573">
        <v>11390</v>
      </c>
      <c r="BD573">
        <v>78447</v>
      </c>
      <c r="BE573">
        <v>67288</v>
      </c>
      <c r="BF573">
        <v>11159</v>
      </c>
      <c r="BG573">
        <v>3535</v>
      </c>
      <c r="BH573">
        <v>2741</v>
      </c>
      <c r="BI573">
        <v>794</v>
      </c>
      <c r="BJ573">
        <v>328896</v>
      </c>
      <c r="BK573">
        <v>250214</v>
      </c>
      <c r="BL573">
        <v>78682</v>
      </c>
      <c r="BM573">
        <v>193626</v>
      </c>
      <c r="BN573">
        <v>153573</v>
      </c>
      <c r="BO573">
        <v>40053</v>
      </c>
      <c r="BP573">
        <v>289407</v>
      </c>
      <c r="BQ573">
        <v>233999</v>
      </c>
      <c r="BR573">
        <v>55408</v>
      </c>
      <c r="BS573">
        <v>199430</v>
      </c>
      <c r="BT573">
        <v>79236</v>
      </c>
      <c r="BU573">
        <v>120194</v>
      </c>
      <c r="BV573">
        <v>23648</v>
      </c>
      <c r="BW573">
        <v>12612</v>
      </c>
      <c r="BX573">
        <v>11036</v>
      </c>
      <c r="BY573">
        <v>330886</v>
      </c>
      <c r="BZ573">
        <v>153646</v>
      </c>
      <c r="CA573">
        <v>177240</v>
      </c>
      <c r="CB573" t="str">
        <f t="shared" si="641"/>
        <v>CNonHHITotal</v>
      </c>
      <c r="CC573" t="str">
        <f t="shared" si="642"/>
        <v>CNonHHIMale</v>
      </c>
      <c r="CD573" t="str">
        <f t="shared" si="643"/>
        <v>CNonHHIFemale</v>
      </c>
      <c r="CE573">
        <f t="shared" si="583"/>
        <v>2.0844988051915192</v>
      </c>
      <c r="CF573">
        <f t="shared" si="584"/>
        <v>74.80288521328194</v>
      </c>
      <c r="CG573">
        <f t="shared" si="585"/>
        <v>25.197114786718071</v>
      </c>
      <c r="CH573">
        <f t="shared" si="586"/>
        <v>2.0037215601103506</v>
      </c>
      <c r="CI573">
        <f t="shared" si="587"/>
        <v>66.653297798017945</v>
      </c>
      <c r="CJ573">
        <f t="shared" si="588"/>
        <v>33.34670220198204</v>
      </c>
      <c r="CK573">
        <f t="shared" si="589"/>
        <v>0.7901186305612774</v>
      </c>
      <c r="CL573">
        <f t="shared" si="590"/>
        <v>75.619278847731223</v>
      </c>
      <c r="CM573">
        <f t="shared" si="591"/>
        <v>24.380721152268777</v>
      </c>
      <c r="CN573">
        <f t="shared" si="592"/>
        <v>0.22309658895010839</v>
      </c>
      <c r="CO573">
        <f t="shared" si="593"/>
        <v>77.782942133395309</v>
      </c>
      <c r="CP573">
        <f t="shared" si="644"/>
        <v>22.217057866604694</v>
      </c>
      <c r="CQ573">
        <f t="shared" si="594"/>
        <v>1.5933544902660308</v>
      </c>
      <c r="CR573">
        <f t="shared" si="595"/>
        <v>75.932253026161661</v>
      </c>
      <c r="CS573">
        <f t="shared" si="596"/>
        <v>24.067746973838343</v>
      </c>
      <c r="CT573">
        <f t="shared" si="597"/>
        <v>26.243479622410447</v>
      </c>
      <c r="CU573">
        <f t="shared" si="598"/>
        <v>71.449244726121847</v>
      </c>
      <c r="CV573">
        <f t="shared" si="599"/>
        <v>28.550755273878153</v>
      </c>
      <c r="CW573">
        <f t="shared" si="600"/>
        <v>0.4610472733532045</v>
      </c>
      <c r="CX573">
        <f t="shared" si="601"/>
        <v>87.05088557773405</v>
      </c>
      <c r="CY573">
        <f t="shared" si="602"/>
        <v>12.949114422265954</v>
      </c>
      <c r="CZ573">
        <f t="shared" si="603"/>
        <v>9.3406337021538697</v>
      </c>
      <c r="DA573">
        <f t="shared" si="604"/>
        <v>87.360019094297527</v>
      </c>
      <c r="DB573">
        <f t="shared" si="605"/>
        <v>12.639980905702478</v>
      </c>
      <c r="DC573">
        <f t="shared" si="606"/>
        <v>7.5385182508356408E-2</v>
      </c>
      <c r="DD573">
        <f t="shared" si="607"/>
        <v>96.389270976616231</v>
      </c>
      <c r="DE573">
        <f t="shared" si="645"/>
        <v>3.6107290233837692</v>
      </c>
      <c r="DF573">
        <f t="shared" si="608"/>
        <v>12.499734285378022</v>
      </c>
      <c r="DG573">
        <f t="shared" si="609"/>
        <v>89.270604338628729</v>
      </c>
      <c r="DH573">
        <f t="shared" si="610"/>
        <v>10.729395661371271</v>
      </c>
      <c r="DI573">
        <f t="shared" si="611"/>
        <v>7.1511192936812806</v>
      </c>
      <c r="DJ573">
        <f t="shared" si="612"/>
        <v>95.871034162751585</v>
      </c>
      <c r="DK573">
        <f t="shared" si="613"/>
        <v>4.1289658372484199</v>
      </c>
      <c r="DL573">
        <f t="shared" si="614"/>
        <v>2.0336112146606031</v>
      </c>
      <c r="DM573">
        <f t="shared" si="615"/>
        <v>85.775109309470082</v>
      </c>
      <c r="DN573">
        <f t="shared" si="616"/>
        <v>14.224890690529913</v>
      </c>
      <c r="DO573">
        <f t="shared" si="617"/>
        <v>9.163914036005498E-2</v>
      </c>
      <c r="DP573">
        <f t="shared" si="618"/>
        <v>77.538896746817542</v>
      </c>
      <c r="DQ573">
        <f t="shared" si="619"/>
        <v>22.461103253182461</v>
      </c>
      <c r="DR573">
        <f t="shared" si="620"/>
        <v>8.5260952497484137</v>
      </c>
      <c r="DS573">
        <f t="shared" si="621"/>
        <v>76.07693617435298</v>
      </c>
      <c r="DT573">
        <f t="shared" si="622"/>
        <v>23.923063825647013</v>
      </c>
      <c r="DU573">
        <f t="shared" si="623"/>
        <v>5.0194399409776533</v>
      </c>
      <c r="DV573">
        <f t="shared" si="624"/>
        <v>79.314244987759906</v>
      </c>
      <c r="DW573">
        <f t="shared" si="625"/>
        <v>20.685755012240094</v>
      </c>
      <c r="DX573">
        <f t="shared" si="626"/>
        <v>7.5024069856244502</v>
      </c>
      <c r="DY573">
        <f t="shared" si="627"/>
        <v>80.854644151661844</v>
      </c>
      <c r="DZ573">
        <f t="shared" si="628"/>
        <v>19.145355848338152</v>
      </c>
      <c r="EA573">
        <f t="shared" si="629"/>
        <v>5.1698992254613199</v>
      </c>
      <c r="EB573">
        <f t="shared" si="630"/>
        <v>39.731234016948299</v>
      </c>
      <c r="EC573">
        <f t="shared" si="631"/>
        <v>60.268765983051701</v>
      </c>
      <c r="ED573">
        <f t="shared" si="632"/>
        <v>0.61303603712435073</v>
      </c>
      <c r="EE573">
        <f t="shared" si="633"/>
        <v>53.33220568335588</v>
      </c>
      <c r="EF573">
        <f t="shared" si="634"/>
        <v>46.667794316644112</v>
      </c>
      <c r="EG573">
        <f t="shared" si="635"/>
        <v>8.5776827714786847</v>
      </c>
      <c r="EH573">
        <f t="shared" si="636"/>
        <v>46.43472374171165</v>
      </c>
      <c r="EI573">
        <f t="shared" si="637"/>
        <v>53.56527625828835</v>
      </c>
    </row>
    <row r="574" spans="1:139" x14ac:dyDescent="0.25">
      <c r="A574" t="s">
        <v>2237</v>
      </c>
      <c r="B574">
        <v>573</v>
      </c>
      <c r="C574" t="s">
        <v>629</v>
      </c>
      <c r="E574">
        <v>1805769</v>
      </c>
      <c r="F574">
        <v>905085</v>
      </c>
      <c r="G574">
        <v>900684</v>
      </c>
      <c r="H574">
        <v>714261</v>
      </c>
      <c r="I574">
        <v>513553</v>
      </c>
      <c r="J574">
        <v>200708</v>
      </c>
      <c r="K574">
        <f t="shared" si="574"/>
        <v>39.554394831232564</v>
      </c>
      <c r="L574">
        <f t="shared" si="575"/>
        <v>56.740858593391785</v>
      </c>
      <c r="M574">
        <f t="shared" si="576"/>
        <v>22.283953084544635</v>
      </c>
      <c r="N574">
        <f t="shared" si="638"/>
        <v>71.899907736807691</v>
      </c>
      <c r="O574">
        <f t="shared" si="639"/>
        <v>28.100092263192305</v>
      </c>
      <c r="P574">
        <f t="shared" si="577"/>
        <v>71.606177573744048</v>
      </c>
      <c r="Q574">
        <f t="shared" si="578"/>
        <v>6.7151923456551597</v>
      </c>
      <c r="R574">
        <f t="shared" si="579"/>
        <v>4.9914527042635672</v>
      </c>
      <c r="S574">
        <f t="shared" si="640"/>
        <v>2.4598851120248759</v>
      </c>
      <c r="T574">
        <f t="shared" si="580"/>
        <v>14.227292264312343</v>
      </c>
      <c r="U574">
        <f t="shared" si="581"/>
        <v>28.393822426255944</v>
      </c>
      <c r="V574">
        <f t="shared" si="582"/>
        <v>20280599.999999996</v>
      </c>
      <c r="W574">
        <v>350990</v>
      </c>
      <c r="X574">
        <v>273975</v>
      </c>
      <c r="Y574">
        <v>77015</v>
      </c>
      <c r="Z574">
        <v>147093</v>
      </c>
      <c r="AA574">
        <v>78180</v>
      </c>
      <c r="AB574">
        <v>68913</v>
      </c>
      <c r="AC574">
        <v>13372</v>
      </c>
      <c r="AD574">
        <v>8308</v>
      </c>
      <c r="AE574">
        <v>5064</v>
      </c>
      <c r="AF574">
        <v>3694</v>
      </c>
      <c r="AG574">
        <v>2634</v>
      </c>
      <c r="AH574">
        <v>1060</v>
      </c>
      <c r="AI574">
        <v>7604</v>
      </c>
      <c r="AJ574">
        <v>4700</v>
      </c>
      <c r="AK574">
        <v>2904</v>
      </c>
      <c r="AL574">
        <v>36666</v>
      </c>
      <c r="AM574">
        <v>27498</v>
      </c>
      <c r="AN574">
        <v>9168</v>
      </c>
      <c r="AO574">
        <v>2502</v>
      </c>
      <c r="AP574">
        <v>2272</v>
      </c>
      <c r="AQ574">
        <v>230</v>
      </c>
      <c r="AR574">
        <v>17570</v>
      </c>
      <c r="AS574">
        <v>15234</v>
      </c>
      <c r="AT574">
        <v>2336</v>
      </c>
      <c r="AU574">
        <v>254</v>
      </c>
      <c r="AV574">
        <v>254</v>
      </c>
      <c r="AW574">
        <v>0</v>
      </c>
      <c r="AX574">
        <v>35398</v>
      </c>
      <c r="AY574">
        <v>30594</v>
      </c>
      <c r="AZ574">
        <v>4804</v>
      </c>
      <c r="BA574">
        <v>19726</v>
      </c>
      <c r="BB574">
        <v>19186</v>
      </c>
      <c r="BC574">
        <v>540</v>
      </c>
      <c r="BD574">
        <v>7288</v>
      </c>
      <c r="BE574">
        <v>5922</v>
      </c>
      <c r="BF574">
        <v>1366</v>
      </c>
      <c r="BG574">
        <v>18</v>
      </c>
      <c r="BH574">
        <v>18</v>
      </c>
      <c r="BI574">
        <v>0</v>
      </c>
      <c r="BJ574">
        <v>2420</v>
      </c>
      <c r="BK574">
        <v>2052</v>
      </c>
      <c r="BL574">
        <v>368</v>
      </c>
      <c r="BM574">
        <v>6272</v>
      </c>
      <c r="BN574">
        <v>5390</v>
      </c>
      <c r="BO574">
        <v>882</v>
      </c>
      <c r="BP574">
        <v>13160</v>
      </c>
      <c r="BQ574">
        <v>10884</v>
      </c>
      <c r="BR574">
        <v>2276</v>
      </c>
      <c r="BS574">
        <v>25022</v>
      </c>
      <c r="BT574">
        <v>11386</v>
      </c>
      <c r="BU574">
        <v>13636</v>
      </c>
      <c r="BV574">
        <v>3240</v>
      </c>
      <c r="BW574">
        <v>1882</v>
      </c>
      <c r="BX574">
        <v>1358</v>
      </c>
      <c r="BY574">
        <v>21972</v>
      </c>
      <c r="BZ574">
        <v>13184</v>
      </c>
      <c r="CA574">
        <v>8788</v>
      </c>
      <c r="CB574" t="str">
        <f t="shared" si="641"/>
        <v>CultivatorsTotal</v>
      </c>
      <c r="CC574" t="str">
        <f t="shared" si="642"/>
        <v>CultivatorsMale</v>
      </c>
      <c r="CD574" t="str">
        <f t="shared" si="643"/>
        <v>CultivatorsFemale</v>
      </c>
      <c r="CE574">
        <f t="shared" si="583"/>
        <v>49.140300254388805</v>
      </c>
      <c r="CF574">
        <f t="shared" si="584"/>
        <v>78.057779423915207</v>
      </c>
      <c r="CG574">
        <f t="shared" si="585"/>
        <v>21.942220576084789</v>
      </c>
      <c r="CH574">
        <f t="shared" si="586"/>
        <v>20.593732543145993</v>
      </c>
      <c r="CI574">
        <f t="shared" si="587"/>
        <v>53.150047928861333</v>
      </c>
      <c r="CJ574">
        <f t="shared" si="588"/>
        <v>46.849952071138667</v>
      </c>
      <c r="CK574">
        <f t="shared" si="589"/>
        <v>1.8721447762092569</v>
      </c>
      <c r="CL574">
        <f t="shared" si="590"/>
        <v>62.129823511815729</v>
      </c>
      <c r="CM574">
        <f t="shared" si="591"/>
        <v>37.870176488184264</v>
      </c>
      <c r="CN574">
        <f t="shared" si="592"/>
        <v>0.51717789435514472</v>
      </c>
      <c r="CO574">
        <f t="shared" si="593"/>
        <v>71.30481862479698</v>
      </c>
      <c r="CP574">
        <f t="shared" si="644"/>
        <v>28.695181375203031</v>
      </c>
      <c r="CQ574">
        <f t="shared" si="594"/>
        <v>1.0645968350504929</v>
      </c>
      <c r="CR574">
        <f t="shared" si="595"/>
        <v>61.809573908469226</v>
      </c>
      <c r="CS574">
        <f t="shared" si="596"/>
        <v>38.190426091530774</v>
      </c>
      <c r="CT574">
        <f t="shared" si="597"/>
        <v>5.1334176162495222</v>
      </c>
      <c r="CU574">
        <f t="shared" si="598"/>
        <v>74.995909016527577</v>
      </c>
      <c r="CV574">
        <f t="shared" si="599"/>
        <v>25.004090983472427</v>
      </c>
      <c r="CW574">
        <f t="shared" si="600"/>
        <v>0.35029212010735572</v>
      </c>
      <c r="CX574">
        <f t="shared" si="601"/>
        <v>90.807354116706634</v>
      </c>
      <c r="CY574">
        <f t="shared" si="602"/>
        <v>9.1926458832933662</v>
      </c>
      <c r="CZ574">
        <f t="shared" si="603"/>
        <v>2.4598851120248759</v>
      </c>
      <c r="DA574">
        <f t="shared" si="604"/>
        <v>86.704610130904953</v>
      </c>
      <c r="DB574">
        <f t="shared" si="605"/>
        <v>13.295389869095048</v>
      </c>
      <c r="DC574">
        <f t="shared" si="606"/>
        <v>3.5561230418572481E-2</v>
      </c>
      <c r="DD574">
        <f t="shared" si="607"/>
        <v>100</v>
      </c>
      <c r="DE574">
        <f t="shared" si="645"/>
        <v>0</v>
      </c>
      <c r="DF574">
        <f t="shared" si="608"/>
        <v>4.9558914738449946</v>
      </c>
      <c r="DG574">
        <f t="shared" si="609"/>
        <v>86.428611785976599</v>
      </c>
      <c r="DH574">
        <f t="shared" si="610"/>
        <v>13.571388214023392</v>
      </c>
      <c r="DI574">
        <f t="shared" si="611"/>
        <v>2.7617355560502395</v>
      </c>
      <c r="DJ574">
        <f t="shared" si="612"/>
        <v>97.262496197911389</v>
      </c>
      <c r="DK574">
        <f t="shared" si="613"/>
        <v>2.737503802088614</v>
      </c>
      <c r="DL574">
        <f t="shared" si="614"/>
        <v>1.0203553042935287</v>
      </c>
      <c r="DM574">
        <f t="shared" si="615"/>
        <v>81.256860592755203</v>
      </c>
      <c r="DN574">
        <f t="shared" si="616"/>
        <v>18.743139407244787</v>
      </c>
      <c r="DO574">
        <f t="shared" si="617"/>
        <v>2.5200871950169478E-3</v>
      </c>
      <c r="DP574">
        <f t="shared" si="618"/>
        <v>100</v>
      </c>
      <c r="DQ574">
        <f t="shared" si="619"/>
        <v>0</v>
      </c>
      <c r="DR574">
        <f t="shared" si="620"/>
        <v>0.33881172288561184</v>
      </c>
      <c r="DS574">
        <f t="shared" si="621"/>
        <v>84.793388429752071</v>
      </c>
      <c r="DT574">
        <f t="shared" si="622"/>
        <v>15.206611570247933</v>
      </c>
      <c r="DU574">
        <f t="shared" si="623"/>
        <v>0.87811038261923857</v>
      </c>
      <c r="DV574">
        <f t="shared" si="624"/>
        <v>85.9375</v>
      </c>
      <c r="DW574">
        <f t="shared" si="625"/>
        <v>14.0625</v>
      </c>
      <c r="DX574">
        <f t="shared" si="626"/>
        <v>1.8424637492457239</v>
      </c>
      <c r="DY574">
        <f t="shared" si="627"/>
        <v>82.705167173252278</v>
      </c>
      <c r="DZ574">
        <f t="shared" si="628"/>
        <v>17.294832826747719</v>
      </c>
      <c r="EA574">
        <f t="shared" si="629"/>
        <v>3.5032012107618922</v>
      </c>
      <c r="EB574">
        <f t="shared" si="630"/>
        <v>45.503956518263927</v>
      </c>
      <c r="EC574">
        <f t="shared" si="631"/>
        <v>54.496043481736066</v>
      </c>
      <c r="ED574">
        <f t="shared" si="632"/>
        <v>0.45361569510305055</v>
      </c>
      <c r="EE574">
        <f t="shared" si="633"/>
        <v>58.086419753086417</v>
      </c>
      <c r="EF574">
        <f t="shared" si="634"/>
        <v>41.913580246913575</v>
      </c>
      <c r="EG574">
        <f t="shared" si="635"/>
        <v>3.0761864360506874</v>
      </c>
      <c r="EH574">
        <f t="shared" si="636"/>
        <v>60.003640997633354</v>
      </c>
      <c r="EI574">
        <f t="shared" si="637"/>
        <v>39.996359002366653</v>
      </c>
    </row>
    <row r="575" spans="1:139" x14ac:dyDescent="0.25">
      <c r="A575" t="s">
        <v>2239</v>
      </c>
      <c r="B575">
        <v>574</v>
      </c>
      <c r="C575" t="s">
        <v>630</v>
      </c>
      <c r="E575">
        <v>1776421</v>
      </c>
      <c r="F575">
        <v>883667</v>
      </c>
      <c r="G575">
        <v>892754</v>
      </c>
      <c r="H575">
        <v>751851</v>
      </c>
      <c r="I575">
        <v>512002</v>
      </c>
      <c r="J575">
        <v>239849</v>
      </c>
      <c r="K575">
        <f t="shared" si="574"/>
        <v>42.323919836570276</v>
      </c>
      <c r="L575">
        <f t="shared" si="575"/>
        <v>57.940604322669067</v>
      </c>
      <c r="M575">
        <f t="shared" si="576"/>
        <v>26.866191582451606</v>
      </c>
      <c r="N575">
        <f t="shared" si="638"/>
        <v>68.098865333689787</v>
      </c>
      <c r="O575">
        <f t="shared" si="639"/>
        <v>31.901134666310217</v>
      </c>
      <c r="P575">
        <f t="shared" si="577"/>
        <v>72.603348269803462</v>
      </c>
      <c r="Q575">
        <f t="shared" si="578"/>
        <v>4.6330988453829285</v>
      </c>
      <c r="R575">
        <f t="shared" si="579"/>
        <v>5.4452278443468183</v>
      </c>
      <c r="S575">
        <f t="shared" si="640"/>
        <v>2.8226337399298531</v>
      </c>
      <c r="T575">
        <f t="shared" si="580"/>
        <v>14.495691300536942</v>
      </c>
      <c r="U575">
        <f t="shared" si="581"/>
        <v>27.396651730196538</v>
      </c>
      <c r="V575">
        <f t="shared" si="582"/>
        <v>20598199.999999996</v>
      </c>
      <c r="W575">
        <v>391534</v>
      </c>
      <c r="X575">
        <v>276211</v>
      </c>
      <c r="Y575">
        <v>115323</v>
      </c>
      <c r="Z575">
        <v>107427</v>
      </c>
      <c r="AA575">
        <v>50393</v>
      </c>
      <c r="AB575">
        <v>57034</v>
      </c>
      <c r="AC575">
        <v>46908</v>
      </c>
      <c r="AD575">
        <v>26426</v>
      </c>
      <c r="AE575">
        <v>20482</v>
      </c>
      <c r="AF575">
        <v>1534</v>
      </c>
      <c r="AG575">
        <v>1200</v>
      </c>
      <c r="AH575">
        <v>334</v>
      </c>
      <c r="AI575">
        <v>7182</v>
      </c>
      <c r="AJ575">
        <v>5540</v>
      </c>
      <c r="AK575">
        <v>1642</v>
      </c>
      <c r="AL575">
        <v>26118</v>
      </c>
      <c r="AM575">
        <v>20362</v>
      </c>
      <c r="AN575">
        <v>5756</v>
      </c>
      <c r="AO575">
        <v>2874</v>
      </c>
      <c r="AP575">
        <v>2616</v>
      </c>
      <c r="AQ575">
        <v>258</v>
      </c>
      <c r="AR575">
        <v>21222</v>
      </c>
      <c r="AS575">
        <v>18398</v>
      </c>
      <c r="AT575">
        <v>2824</v>
      </c>
      <c r="AU575">
        <v>286</v>
      </c>
      <c r="AV575">
        <v>274</v>
      </c>
      <c r="AW575">
        <v>12</v>
      </c>
      <c r="AX575">
        <v>40654</v>
      </c>
      <c r="AY575">
        <v>36328</v>
      </c>
      <c r="AZ575">
        <v>4326</v>
      </c>
      <c r="BA575">
        <v>24998</v>
      </c>
      <c r="BB575">
        <v>24186</v>
      </c>
      <c r="BC575">
        <v>812</v>
      </c>
      <c r="BD575">
        <v>6518</v>
      </c>
      <c r="BE575">
        <v>5340</v>
      </c>
      <c r="BF575">
        <v>1178</v>
      </c>
      <c r="BG575">
        <v>14</v>
      </c>
      <c r="BH575">
        <v>12</v>
      </c>
      <c r="BI575">
        <v>2</v>
      </c>
      <c r="BJ575">
        <v>2564</v>
      </c>
      <c r="BK575">
        <v>1982</v>
      </c>
      <c r="BL575">
        <v>582</v>
      </c>
      <c r="BM575">
        <v>6992</v>
      </c>
      <c r="BN575">
        <v>5946</v>
      </c>
      <c r="BO575">
        <v>1046</v>
      </c>
      <c r="BP575">
        <v>13916</v>
      </c>
      <c r="BQ575">
        <v>11722</v>
      </c>
      <c r="BR575">
        <v>2194</v>
      </c>
      <c r="BS575">
        <v>27864</v>
      </c>
      <c r="BT575">
        <v>12416</v>
      </c>
      <c r="BU575">
        <v>15448</v>
      </c>
      <c r="BV575">
        <v>3122</v>
      </c>
      <c r="BW575">
        <v>1648</v>
      </c>
      <c r="BX575">
        <v>1474</v>
      </c>
      <c r="BY575">
        <v>20124</v>
      </c>
      <c r="BZ575">
        <v>11002</v>
      </c>
      <c r="CA575">
        <v>9122</v>
      </c>
      <c r="CB575" t="str">
        <f t="shared" si="641"/>
        <v>CultivatorsTotal</v>
      </c>
      <c r="CC575" t="str">
        <f t="shared" si="642"/>
        <v>CultivatorsMale</v>
      </c>
      <c r="CD575" t="str">
        <f t="shared" si="643"/>
        <v>CultivatorsFemale</v>
      </c>
      <c r="CE575">
        <f t="shared" si="583"/>
        <v>52.076009741291827</v>
      </c>
      <c r="CF575">
        <f t="shared" si="584"/>
        <v>70.54585297828541</v>
      </c>
      <c r="CG575">
        <f t="shared" si="585"/>
        <v>29.45414702171459</v>
      </c>
      <c r="CH575">
        <f t="shared" si="586"/>
        <v>14.288336385799846</v>
      </c>
      <c r="CI575">
        <f t="shared" si="587"/>
        <v>46.909063829391123</v>
      </c>
      <c r="CJ575">
        <f t="shared" si="588"/>
        <v>53.090936170608884</v>
      </c>
      <c r="CK575">
        <f t="shared" si="589"/>
        <v>6.2390021427117874</v>
      </c>
      <c r="CL575">
        <f t="shared" si="590"/>
        <v>56.335806259060284</v>
      </c>
      <c r="CM575">
        <f t="shared" si="591"/>
        <v>43.664193740939709</v>
      </c>
      <c r="CN575">
        <f t="shared" si="592"/>
        <v>0.20402978781700098</v>
      </c>
      <c r="CO575">
        <f t="shared" si="593"/>
        <v>78.226857887874829</v>
      </c>
      <c r="CP575">
        <f t="shared" si="644"/>
        <v>21.773142112125164</v>
      </c>
      <c r="CQ575">
        <f t="shared" si="594"/>
        <v>0.95524246160475956</v>
      </c>
      <c r="CR575">
        <f t="shared" si="595"/>
        <v>77.137287663603445</v>
      </c>
      <c r="CS575">
        <f t="shared" si="596"/>
        <v>22.862712336396545</v>
      </c>
      <c r="CT575">
        <f t="shared" si="597"/>
        <v>3.4738265959611678</v>
      </c>
      <c r="CU575">
        <f t="shared" si="598"/>
        <v>77.961559078030476</v>
      </c>
      <c r="CV575">
        <f t="shared" si="599"/>
        <v>22.038440921969524</v>
      </c>
      <c r="CW575">
        <f t="shared" si="600"/>
        <v>0.38225659073406831</v>
      </c>
      <c r="CX575">
        <f t="shared" si="601"/>
        <v>91.022964509394583</v>
      </c>
      <c r="CY575">
        <f t="shared" si="602"/>
        <v>8.977035490605429</v>
      </c>
      <c r="CZ575">
        <f t="shared" si="603"/>
        <v>2.8226337399298531</v>
      </c>
      <c r="DA575">
        <f t="shared" si="604"/>
        <v>86.693054377532746</v>
      </c>
      <c r="DB575">
        <f t="shared" si="605"/>
        <v>13.30694562246725</v>
      </c>
      <c r="DC575">
        <f t="shared" si="606"/>
        <v>3.8039451965881536E-2</v>
      </c>
      <c r="DD575">
        <f t="shared" si="607"/>
        <v>95.8041958041958</v>
      </c>
      <c r="DE575">
        <f t="shared" si="645"/>
        <v>4.1958041958041958</v>
      </c>
      <c r="DF575">
        <f t="shared" si="608"/>
        <v>5.4071883923809372</v>
      </c>
      <c r="DG575">
        <f t="shared" si="609"/>
        <v>89.358980666109105</v>
      </c>
      <c r="DH575">
        <f t="shared" si="610"/>
        <v>10.641019333890885</v>
      </c>
      <c r="DI575">
        <f t="shared" si="611"/>
        <v>3.3248609099409325</v>
      </c>
      <c r="DJ575">
        <f t="shared" si="612"/>
        <v>96.751740139211137</v>
      </c>
      <c r="DK575">
        <f t="shared" si="613"/>
        <v>3.2482598607888629</v>
      </c>
      <c r="DL575">
        <f t="shared" si="614"/>
        <v>0.86692709060704842</v>
      </c>
      <c r="DM575">
        <f t="shared" si="615"/>
        <v>81.926971463639148</v>
      </c>
      <c r="DN575">
        <f t="shared" si="616"/>
        <v>18.073028536360848</v>
      </c>
      <c r="DO575">
        <f t="shared" si="617"/>
        <v>1.8620710752529424E-3</v>
      </c>
      <c r="DP575">
        <f t="shared" si="618"/>
        <v>85.714285714285708</v>
      </c>
      <c r="DQ575">
        <f t="shared" si="619"/>
        <v>14.285714285714285</v>
      </c>
      <c r="DR575">
        <f t="shared" si="620"/>
        <v>0.34102501692489606</v>
      </c>
      <c r="DS575">
        <f t="shared" si="621"/>
        <v>77.301092043681749</v>
      </c>
      <c r="DT575">
        <f t="shared" si="622"/>
        <v>22.698907956318255</v>
      </c>
      <c r="DU575">
        <f t="shared" si="623"/>
        <v>0.92997149701204096</v>
      </c>
      <c r="DV575">
        <f t="shared" si="624"/>
        <v>85.040045766590396</v>
      </c>
      <c r="DW575">
        <f t="shared" si="625"/>
        <v>14.959954233409611</v>
      </c>
      <c r="DX575">
        <f t="shared" si="626"/>
        <v>1.850898648801425</v>
      </c>
      <c r="DY575">
        <f t="shared" si="627"/>
        <v>84.233975280252949</v>
      </c>
      <c r="DZ575">
        <f t="shared" si="628"/>
        <v>15.766024719747055</v>
      </c>
      <c r="EA575">
        <f t="shared" si="629"/>
        <v>3.7060534600605703</v>
      </c>
      <c r="EB575">
        <f t="shared" si="630"/>
        <v>44.55928797014068</v>
      </c>
      <c r="EC575">
        <f t="shared" si="631"/>
        <v>55.44071202985932</v>
      </c>
      <c r="ED575">
        <f t="shared" si="632"/>
        <v>0.41524184978140616</v>
      </c>
      <c r="EE575">
        <f t="shared" si="633"/>
        <v>52.786675208199874</v>
      </c>
      <c r="EF575">
        <f t="shared" si="634"/>
        <v>47.213324791800126</v>
      </c>
      <c r="EG575">
        <f t="shared" si="635"/>
        <v>2.6765941655993006</v>
      </c>
      <c r="EH575">
        <f t="shared" si="636"/>
        <v>54.671039554760483</v>
      </c>
      <c r="EI575">
        <f t="shared" si="637"/>
        <v>45.328960445239517</v>
      </c>
    </row>
    <row r="576" spans="1:139" x14ac:dyDescent="0.25">
      <c r="A576" t="s">
        <v>2241</v>
      </c>
      <c r="B576">
        <v>575</v>
      </c>
      <c r="C576" t="s">
        <v>631</v>
      </c>
      <c r="E576">
        <v>2089649</v>
      </c>
      <c r="F576">
        <v>1034714</v>
      </c>
      <c r="G576">
        <v>1054935</v>
      </c>
      <c r="H576">
        <v>915596</v>
      </c>
      <c r="I576">
        <v>583510</v>
      </c>
      <c r="J576">
        <v>332086</v>
      </c>
      <c r="K576">
        <f t="shared" si="574"/>
        <v>43.815779587863801</v>
      </c>
      <c r="L576">
        <f t="shared" si="575"/>
        <v>56.393360870733368</v>
      </c>
      <c r="M576">
        <f t="shared" si="576"/>
        <v>31.479285453606149</v>
      </c>
      <c r="N576">
        <f t="shared" si="638"/>
        <v>63.730073089004321</v>
      </c>
      <c r="O576">
        <f t="shared" si="639"/>
        <v>36.269926910995679</v>
      </c>
      <c r="P576">
        <f t="shared" si="577"/>
        <v>21.687294396218419</v>
      </c>
      <c r="Q576">
        <f t="shared" si="578"/>
        <v>31.429691698085186</v>
      </c>
      <c r="R576">
        <f t="shared" si="579"/>
        <v>10.45493864106003</v>
      </c>
      <c r="S576">
        <f t="shared" si="640"/>
        <v>10.177305274378657</v>
      </c>
      <c r="T576">
        <f t="shared" si="580"/>
        <v>26.250769990257712</v>
      </c>
      <c r="U576">
        <f t="shared" si="581"/>
        <v>78.312705603781581</v>
      </c>
      <c r="V576">
        <f t="shared" si="582"/>
        <v>71702800</v>
      </c>
      <c r="W576">
        <v>31574</v>
      </c>
      <c r="X576">
        <v>24131</v>
      </c>
      <c r="Y576">
        <v>7443</v>
      </c>
      <c r="Z576">
        <v>24717</v>
      </c>
      <c r="AA576">
        <v>18761</v>
      </c>
      <c r="AB576">
        <v>5956</v>
      </c>
      <c r="AC576">
        <v>142277</v>
      </c>
      <c r="AD576">
        <v>113773</v>
      </c>
      <c r="AE576">
        <v>28504</v>
      </c>
      <c r="AF576">
        <v>5715</v>
      </c>
      <c r="AG576">
        <v>5018</v>
      </c>
      <c r="AH576">
        <v>697</v>
      </c>
      <c r="AI576">
        <v>165693</v>
      </c>
      <c r="AJ576">
        <v>13586</v>
      </c>
      <c r="AK576">
        <v>152107</v>
      </c>
      <c r="AL576">
        <v>116361</v>
      </c>
      <c r="AM576">
        <v>61933</v>
      </c>
      <c r="AN576">
        <v>54428</v>
      </c>
      <c r="AO576">
        <v>4406</v>
      </c>
      <c r="AP576">
        <v>3936</v>
      </c>
      <c r="AQ576">
        <v>470</v>
      </c>
      <c r="AR576">
        <v>93183</v>
      </c>
      <c r="AS576">
        <v>88416</v>
      </c>
      <c r="AT576">
        <v>4767</v>
      </c>
      <c r="AU576">
        <v>164</v>
      </c>
      <c r="AV576">
        <v>161</v>
      </c>
      <c r="AW576">
        <v>3</v>
      </c>
      <c r="AX576">
        <v>95561</v>
      </c>
      <c r="AY576">
        <v>86065</v>
      </c>
      <c r="AZ576">
        <v>9496</v>
      </c>
      <c r="BA576">
        <v>61014</v>
      </c>
      <c r="BB576">
        <v>59228</v>
      </c>
      <c r="BC576">
        <v>1786</v>
      </c>
      <c r="BD576">
        <v>27899</v>
      </c>
      <c r="BE576">
        <v>24994</v>
      </c>
      <c r="BF576">
        <v>2905</v>
      </c>
      <c r="BG576">
        <v>28</v>
      </c>
      <c r="BH576">
        <v>26</v>
      </c>
      <c r="BI576">
        <v>2</v>
      </c>
      <c r="BJ576">
        <v>10262</v>
      </c>
      <c r="BK576">
        <v>7316</v>
      </c>
      <c r="BL576">
        <v>2946</v>
      </c>
      <c r="BM576">
        <v>23883</v>
      </c>
      <c r="BN576">
        <v>18048</v>
      </c>
      <c r="BO576">
        <v>5835</v>
      </c>
      <c r="BP576">
        <v>23418</v>
      </c>
      <c r="BQ576">
        <v>17510</v>
      </c>
      <c r="BR576">
        <v>5908</v>
      </c>
      <c r="BS576">
        <v>49949</v>
      </c>
      <c r="BT576">
        <v>16565</v>
      </c>
      <c r="BU576">
        <v>33384</v>
      </c>
      <c r="BV576">
        <v>2084</v>
      </c>
      <c r="BW576">
        <v>938</v>
      </c>
      <c r="BX576">
        <v>1146</v>
      </c>
      <c r="BY576">
        <v>37408</v>
      </c>
      <c r="BZ576">
        <v>23105</v>
      </c>
      <c r="CA576">
        <v>14303</v>
      </c>
      <c r="CB576" t="str">
        <f t="shared" si="641"/>
        <v>CHHITotal</v>
      </c>
      <c r="CC576" t="str">
        <f t="shared" si="642"/>
        <v>PlantationMale</v>
      </c>
      <c r="CD576" t="str">
        <f t="shared" si="643"/>
        <v>CHHIFemale</v>
      </c>
      <c r="CE576">
        <f t="shared" si="583"/>
        <v>3.4484641697866749</v>
      </c>
      <c r="CF576">
        <f t="shared" si="584"/>
        <v>76.426806866409066</v>
      </c>
      <c r="CG576">
        <f t="shared" si="585"/>
        <v>23.57319313359093</v>
      </c>
      <c r="CH576">
        <f t="shared" si="586"/>
        <v>2.6995530779950982</v>
      </c>
      <c r="CI576">
        <f t="shared" si="587"/>
        <v>75.903224501355339</v>
      </c>
      <c r="CJ576">
        <f t="shared" si="588"/>
        <v>24.096775498644657</v>
      </c>
      <c r="CK576">
        <f t="shared" si="589"/>
        <v>15.539277148436648</v>
      </c>
      <c r="CL576">
        <f t="shared" si="590"/>
        <v>79.965841281443943</v>
      </c>
      <c r="CM576">
        <f t="shared" si="591"/>
        <v>20.034158718556057</v>
      </c>
      <c r="CN576">
        <f t="shared" si="592"/>
        <v>0.62418359188987282</v>
      </c>
      <c r="CO576">
        <f t="shared" si="593"/>
        <v>87.804024496937885</v>
      </c>
      <c r="CP576">
        <f t="shared" si="644"/>
        <v>12.195975503062117</v>
      </c>
      <c r="CQ576">
        <f t="shared" si="594"/>
        <v>18.096736988802924</v>
      </c>
      <c r="CR576">
        <f t="shared" si="595"/>
        <v>8.1995014876910908</v>
      </c>
      <c r="CS576">
        <f t="shared" si="596"/>
        <v>91.800498512308906</v>
      </c>
      <c r="CT576">
        <f t="shared" si="597"/>
        <v>12.708771117392386</v>
      </c>
      <c r="CU576">
        <f t="shared" si="598"/>
        <v>53.224877751136546</v>
      </c>
      <c r="CV576">
        <f t="shared" si="599"/>
        <v>46.775122248863447</v>
      </c>
      <c r="CW576">
        <f t="shared" si="600"/>
        <v>0.48121660645088005</v>
      </c>
      <c r="CX576">
        <f t="shared" si="601"/>
        <v>89.332728098048122</v>
      </c>
      <c r="CY576">
        <f t="shared" si="602"/>
        <v>10.667271901951885</v>
      </c>
      <c r="CZ576">
        <f t="shared" si="603"/>
        <v>10.177305274378657</v>
      </c>
      <c r="DA576">
        <f t="shared" si="604"/>
        <v>94.884260004507254</v>
      </c>
      <c r="DB576">
        <f t="shared" si="605"/>
        <v>5.1157399954927403</v>
      </c>
      <c r="DC576">
        <f t="shared" si="606"/>
        <v>1.7911830108475791E-2</v>
      </c>
      <c r="DD576">
        <f t="shared" si="607"/>
        <v>98.170731707317074</v>
      </c>
      <c r="DE576">
        <f t="shared" si="645"/>
        <v>1.8292682926829267</v>
      </c>
      <c r="DF576">
        <f t="shared" si="608"/>
        <v>10.437026810951554</v>
      </c>
      <c r="DG576">
        <f t="shared" si="609"/>
        <v>90.062891765469175</v>
      </c>
      <c r="DH576">
        <f t="shared" si="610"/>
        <v>9.9371082345308217</v>
      </c>
      <c r="DI576">
        <f t="shared" si="611"/>
        <v>6.6638561112106212</v>
      </c>
      <c r="DJ576">
        <f t="shared" si="612"/>
        <v>97.072802963254333</v>
      </c>
      <c r="DK576">
        <f t="shared" si="613"/>
        <v>2.9271970367456648</v>
      </c>
      <c r="DL576">
        <f t="shared" si="614"/>
        <v>3.0470862694900371</v>
      </c>
      <c r="DM576">
        <f t="shared" si="615"/>
        <v>89.587440410050533</v>
      </c>
      <c r="DN576">
        <f t="shared" si="616"/>
        <v>10.41255958994946</v>
      </c>
      <c r="DO576">
        <f t="shared" si="617"/>
        <v>3.0581173355934271E-3</v>
      </c>
      <c r="DP576">
        <f t="shared" si="618"/>
        <v>92.857142857142861</v>
      </c>
      <c r="DQ576">
        <f t="shared" si="619"/>
        <v>7.1428571428571423</v>
      </c>
      <c r="DR576">
        <f t="shared" si="620"/>
        <v>1.1208000034949912</v>
      </c>
      <c r="DS576">
        <f t="shared" si="621"/>
        <v>71.292145780549603</v>
      </c>
      <c r="DT576">
        <f t="shared" si="622"/>
        <v>28.7078542194504</v>
      </c>
      <c r="DU576">
        <f t="shared" si="623"/>
        <v>2.6084648687849228</v>
      </c>
      <c r="DV576">
        <f t="shared" si="624"/>
        <v>75.568395930159525</v>
      </c>
      <c r="DW576">
        <f t="shared" si="625"/>
        <v>24.431604069840475</v>
      </c>
      <c r="DX576">
        <f t="shared" si="626"/>
        <v>2.5576782773188178</v>
      </c>
      <c r="DY576">
        <f t="shared" si="627"/>
        <v>74.77154325732343</v>
      </c>
      <c r="DZ576">
        <f t="shared" si="628"/>
        <v>25.228456742676574</v>
      </c>
      <c r="EA576">
        <f t="shared" si="629"/>
        <v>5.4553536712698616</v>
      </c>
      <c r="EB576">
        <f t="shared" si="630"/>
        <v>33.163827103645723</v>
      </c>
      <c r="EC576">
        <f t="shared" si="631"/>
        <v>66.836172896354284</v>
      </c>
      <c r="ED576">
        <f t="shared" si="632"/>
        <v>0.22761130454916795</v>
      </c>
      <c r="EE576">
        <f t="shared" si="633"/>
        <v>45.009596928982724</v>
      </c>
      <c r="EF576">
        <f t="shared" si="634"/>
        <v>54.990403071017283</v>
      </c>
      <c r="EG576">
        <f t="shared" si="635"/>
        <v>4.0856447603528201</v>
      </c>
      <c r="EH576">
        <f t="shared" si="636"/>
        <v>61.764863130881096</v>
      </c>
      <c r="EI576">
        <f t="shared" si="637"/>
        <v>38.235136869118911</v>
      </c>
    </row>
    <row r="577" spans="1:139" x14ac:dyDescent="0.25">
      <c r="A577" t="s">
        <v>2243</v>
      </c>
      <c r="B577">
        <v>576</v>
      </c>
      <c r="C577" t="s">
        <v>632</v>
      </c>
      <c r="E577">
        <v>554519</v>
      </c>
      <c r="F577">
        <v>274608</v>
      </c>
      <c r="G577">
        <v>279911</v>
      </c>
      <c r="H577">
        <v>259107</v>
      </c>
      <c r="I577">
        <v>162669</v>
      </c>
      <c r="J577">
        <v>96438</v>
      </c>
      <c r="K577">
        <f t="shared" si="574"/>
        <v>46.726442195849017</v>
      </c>
      <c r="L577">
        <f t="shared" si="575"/>
        <v>59.236803006467397</v>
      </c>
      <c r="M577">
        <f t="shared" si="576"/>
        <v>34.453094019170379</v>
      </c>
      <c r="N577">
        <f t="shared" si="638"/>
        <v>62.780627308409265</v>
      </c>
      <c r="O577">
        <f t="shared" si="639"/>
        <v>37.219372691590735</v>
      </c>
      <c r="P577">
        <f t="shared" si="577"/>
        <v>67.872732114531843</v>
      </c>
      <c r="Q577">
        <f t="shared" si="578"/>
        <v>4.3233104470353947</v>
      </c>
      <c r="R577">
        <f t="shared" si="579"/>
        <v>6.0091004874434111</v>
      </c>
      <c r="S577">
        <f t="shared" si="640"/>
        <v>3.9265631573056687</v>
      </c>
      <c r="T577">
        <f t="shared" si="580"/>
        <v>17.868293793683691</v>
      </c>
      <c r="U577">
        <f t="shared" si="581"/>
        <v>32.127267885468164</v>
      </c>
      <c r="V577">
        <f t="shared" si="582"/>
        <v>8324400</v>
      </c>
      <c r="W577">
        <v>19447</v>
      </c>
      <c r="X577">
        <v>13085</v>
      </c>
      <c r="Y577">
        <v>6362</v>
      </c>
      <c r="Z577">
        <v>12546</v>
      </c>
      <c r="AA577">
        <v>6580</v>
      </c>
      <c r="AB577">
        <v>5966</v>
      </c>
      <c r="AC577">
        <v>143870</v>
      </c>
      <c r="AD577">
        <v>82058</v>
      </c>
      <c r="AE577">
        <v>61812</v>
      </c>
      <c r="AF577">
        <v>522</v>
      </c>
      <c r="AG577">
        <v>366</v>
      </c>
      <c r="AH577">
        <v>156</v>
      </c>
      <c r="AI577">
        <v>1130</v>
      </c>
      <c r="AJ577">
        <v>794</v>
      </c>
      <c r="AK577">
        <v>336</v>
      </c>
      <c r="AL577">
        <v>9550</v>
      </c>
      <c r="AM577">
        <v>6908</v>
      </c>
      <c r="AN577">
        <v>2642</v>
      </c>
      <c r="AO577">
        <v>826</v>
      </c>
      <c r="AP577">
        <v>712</v>
      </c>
      <c r="AQ577">
        <v>114</v>
      </c>
      <c r="AR577">
        <v>10174</v>
      </c>
      <c r="AS577">
        <v>8796</v>
      </c>
      <c r="AT577">
        <v>1378</v>
      </c>
      <c r="AU577">
        <v>22</v>
      </c>
      <c r="AV577">
        <v>22</v>
      </c>
      <c r="AW577">
        <v>0</v>
      </c>
      <c r="AX577">
        <v>15548</v>
      </c>
      <c r="AY577">
        <v>13880</v>
      </c>
      <c r="AZ577">
        <v>1668</v>
      </c>
      <c r="BA577">
        <v>10880</v>
      </c>
      <c r="BB577">
        <v>10606</v>
      </c>
      <c r="BC577">
        <v>274</v>
      </c>
      <c r="BD577">
        <v>3582</v>
      </c>
      <c r="BE577">
        <v>2774</v>
      </c>
      <c r="BF577">
        <v>808</v>
      </c>
      <c r="BG577">
        <v>6</v>
      </c>
      <c r="BH577">
        <v>0</v>
      </c>
      <c r="BI577">
        <v>6</v>
      </c>
      <c r="BJ577">
        <v>1438</v>
      </c>
      <c r="BK577">
        <v>1016</v>
      </c>
      <c r="BL577">
        <v>422</v>
      </c>
      <c r="BM577">
        <v>3436</v>
      </c>
      <c r="BN577">
        <v>2532</v>
      </c>
      <c r="BO577">
        <v>904</v>
      </c>
      <c r="BP577">
        <v>5842</v>
      </c>
      <c r="BQ577">
        <v>4496</v>
      </c>
      <c r="BR577">
        <v>1346</v>
      </c>
      <c r="BS577">
        <v>11800</v>
      </c>
      <c r="BT577">
        <v>3460</v>
      </c>
      <c r="BU577">
        <v>8340</v>
      </c>
      <c r="BV577">
        <v>256</v>
      </c>
      <c r="BW577">
        <v>116</v>
      </c>
      <c r="BX577">
        <v>140</v>
      </c>
      <c r="BY577">
        <v>8232</v>
      </c>
      <c r="BZ577">
        <v>4468</v>
      </c>
      <c r="CA577">
        <v>3764</v>
      </c>
      <c r="CB577" t="str">
        <f t="shared" si="641"/>
        <v>PlantationTotal</v>
      </c>
      <c r="CC577" t="str">
        <f t="shared" si="642"/>
        <v>PlantationMale</v>
      </c>
      <c r="CD577" t="str">
        <f t="shared" si="643"/>
        <v>PlantationFemale</v>
      </c>
      <c r="CE577">
        <f t="shared" si="583"/>
        <v>7.5053935246828534</v>
      </c>
      <c r="CF577">
        <f t="shared" si="584"/>
        <v>67.285442484702003</v>
      </c>
      <c r="CG577">
        <f t="shared" si="585"/>
        <v>32.71455751529799</v>
      </c>
      <c r="CH577">
        <f t="shared" si="586"/>
        <v>4.8420150748532462</v>
      </c>
      <c r="CI577">
        <f t="shared" si="587"/>
        <v>52.446995058185877</v>
      </c>
      <c r="CJ577">
        <f t="shared" si="588"/>
        <v>47.553004941814123</v>
      </c>
      <c r="CK577">
        <f t="shared" si="589"/>
        <v>55.52532351499574</v>
      </c>
      <c r="CL577">
        <f t="shared" si="590"/>
        <v>57.036213248071178</v>
      </c>
      <c r="CM577">
        <f t="shared" si="591"/>
        <v>42.963786751928822</v>
      </c>
      <c r="CN577">
        <f t="shared" si="592"/>
        <v>0.2014611724113976</v>
      </c>
      <c r="CO577">
        <f t="shared" si="593"/>
        <v>70.114942528735639</v>
      </c>
      <c r="CP577">
        <f t="shared" si="644"/>
        <v>29.885057471264371</v>
      </c>
      <c r="CQ577">
        <f t="shared" si="594"/>
        <v>0.43611326594804461</v>
      </c>
      <c r="CR577">
        <f t="shared" si="595"/>
        <v>70.26548672566372</v>
      </c>
      <c r="CS577">
        <f t="shared" si="596"/>
        <v>29.734513274336283</v>
      </c>
      <c r="CT577">
        <f t="shared" si="597"/>
        <v>3.6857360086759523</v>
      </c>
      <c r="CU577">
        <f t="shared" si="598"/>
        <v>72.33507853403141</v>
      </c>
      <c r="CV577">
        <f t="shared" si="599"/>
        <v>27.664921465968582</v>
      </c>
      <c r="CW577">
        <f t="shared" si="600"/>
        <v>0.31878721917972114</v>
      </c>
      <c r="CX577">
        <f t="shared" si="601"/>
        <v>86.198547215496362</v>
      </c>
      <c r="CY577">
        <f t="shared" si="602"/>
        <v>13.801452784503631</v>
      </c>
      <c r="CZ577">
        <f t="shared" si="603"/>
        <v>3.9265631573056687</v>
      </c>
      <c r="DA577">
        <f t="shared" si="604"/>
        <v>86.455671319048548</v>
      </c>
      <c r="DB577">
        <f t="shared" si="605"/>
        <v>13.544328680951445</v>
      </c>
      <c r="DC577">
        <f t="shared" si="606"/>
        <v>8.4907007529707798E-3</v>
      </c>
      <c r="DD577">
        <f t="shared" si="607"/>
        <v>100</v>
      </c>
      <c r="DE577">
        <f t="shared" si="645"/>
        <v>0</v>
      </c>
      <c r="DF577">
        <f t="shared" si="608"/>
        <v>6.0006097866904407</v>
      </c>
      <c r="DG577">
        <f t="shared" si="609"/>
        <v>89.27193208129664</v>
      </c>
      <c r="DH577">
        <f t="shared" si="610"/>
        <v>10.728067918703371</v>
      </c>
      <c r="DI577">
        <f t="shared" si="611"/>
        <v>4.1990374632873682</v>
      </c>
      <c r="DJ577">
        <f t="shared" si="612"/>
        <v>97.481617647058826</v>
      </c>
      <c r="DK577">
        <f t="shared" si="613"/>
        <v>2.5183823529411766</v>
      </c>
      <c r="DL577">
        <f t="shared" si="614"/>
        <v>1.3824404589609698</v>
      </c>
      <c r="DM577">
        <f t="shared" si="615"/>
        <v>77.442769402568402</v>
      </c>
      <c r="DN577">
        <f t="shared" si="616"/>
        <v>22.557230597431602</v>
      </c>
      <c r="DO577">
        <f t="shared" si="617"/>
        <v>2.3156456599011219E-3</v>
      </c>
      <c r="DP577">
        <f t="shared" si="618"/>
        <v>0</v>
      </c>
      <c r="DQ577">
        <f t="shared" si="619"/>
        <v>100</v>
      </c>
      <c r="DR577">
        <f t="shared" si="620"/>
        <v>0.55498307648963563</v>
      </c>
      <c r="DS577">
        <f t="shared" si="621"/>
        <v>70.653685674547987</v>
      </c>
      <c r="DT577">
        <f t="shared" si="622"/>
        <v>29.346314325452017</v>
      </c>
      <c r="DU577">
        <f t="shared" si="623"/>
        <v>1.3260930812367091</v>
      </c>
      <c r="DV577">
        <f t="shared" si="624"/>
        <v>73.690337601862637</v>
      </c>
      <c r="DW577">
        <f t="shared" si="625"/>
        <v>26.30966239813737</v>
      </c>
      <c r="DX577">
        <f t="shared" si="626"/>
        <v>2.2546669908570593</v>
      </c>
      <c r="DY577">
        <f t="shared" si="627"/>
        <v>76.959945224238282</v>
      </c>
      <c r="DZ577">
        <f t="shared" si="628"/>
        <v>23.040054775761725</v>
      </c>
      <c r="EA577">
        <f t="shared" si="629"/>
        <v>4.5541031311388727</v>
      </c>
      <c r="EB577">
        <f t="shared" si="630"/>
        <v>29.322033898305083</v>
      </c>
      <c r="EC577">
        <f t="shared" si="631"/>
        <v>70.677966101694906</v>
      </c>
      <c r="ED577">
        <f t="shared" si="632"/>
        <v>9.8800881489114534E-2</v>
      </c>
      <c r="EE577">
        <f t="shared" si="633"/>
        <v>45.3125</v>
      </c>
      <c r="EF577">
        <f t="shared" si="634"/>
        <v>54.6875</v>
      </c>
      <c r="EG577">
        <f t="shared" si="635"/>
        <v>3.1770658453843392</v>
      </c>
      <c r="EH577">
        <f t="shared" si="636"/>
        <v>54.275996112730809</v>
      </c>
      <c r="EI577">
        <f t="shared" si="637"/>
        <v>45.724003887269191</v>
      </c>
    </row>
    <row r="578" spans="1:139" x14ac:dyDescent="0.25">
      <c r="A578" t="s">
        <v>2245</v>
      </c>
      <c r="B578">
        <v>577</v>
      </c>
      <c r="C578" t="s">
        <v>633</v>
      </c>
      <c r="E578">
        <v>3001127</v>
      </c>
      <c r="F578">
        <v>1511600</v>
      </c>
      <c r="G578">
        <v>1489527</v>
      </c>
      <c r="H578">
        <v>1083050</v>
      </c>
      <c r="I578">
        <v>807626</v>
      </c>
      <c r="J578">
        <v>275424</v>
      </c>
      <c r="K578">
        <f t="shared" ref="K578:K641" si="646">(H578/E578)*100</f>
        <v>36.088109566839385</v>
      </c>
      <c r="L578">
        <f t="shared" ref="L578:L641" si="647">(I578/F578)*100</f>
        <v>53.428552527123571</v>
      </c>
      <c r="M578">
        <f t="shared" ref="M578:M641" si="648">(J578/G578)*100</f>
        <v>18.490702081936078</v>
      </c>
      <c r="N578">
        <f t="shared" si="638"/>
        <v>74.569595124878816</v>
      </c>
      <c r="O578">
        <f t="shared" si="639"/>
        <v>25.430404875121187</v>
      </c>
      <c r="P578">
        <f t="shared" ref="P578:P641" si="649">SUM(CE578,CH578,CK578)</f>
        <v>50.699044365449424</v>
      </c>
      <c r="Q578">
        <f t="shared" ref="Q578:Q641" si="650">SUM(CN578,CQ578,CT578)</f>
        <v>10.555468353261624</v>
      </c>
      <c r="R578">
        <f t="shared" ref="R578:R641" si="651">SUM(DC578,DF578)</f>
        <v>8.7510271917270668</v>
      </c>
      <c r="S578">
        <f t="shared" si="640"/>
        <v>6.4970222981395143</v>
      </c>
      <c r="T578">
        <f t="shared" ref="T578:T641" si="652">SUM(CW578,DI578,DL578,DO578,DR578,DU578,DX578,EA578,ED578,EG578)</f>
        <v>23.497437791422371</v>
      </c>
      <c r="U578">
        <f t="shared" ref="U578:U641" si="653">(Q578+R578+S578+T578)</f>
        <v>49.300955634550576</v>
      </c>
      <c r="V578">
        <f t="shared" ref="V578:V641" si="654">(U578)*H578</f>
        <v>53395400</v>
      </c>
      <c r="W578">
        <v>320887</v>
      </c>
      <c r="X578">
        <v>250832</v>
      </c>
      <c r="Y578">
        <v>70055</v>
      </c>
      <c r="Z578">
        <v>208164</v>
      </c>
      <c r="AA578">
        <v>124566</v>
      </c>
      <c r="AB578">
        <v>83598</v>
      </c>
      <c r="AC578">
        <v>20045</v>
      </c>
      <c r="AD578">
        <v>14766</v>
      </c>
      <c r="AE578">
        <v>5279</v>
      </c>
      <c r="AF578">
        <v>1559</v>
      </c>
      <c r="AG578">
        <v>1278</v>
      </c>
      <c r="AH578">
        <v>281</v>
      </c>
      <c r="AI578">
        <v>13579</v>
      </c>
      <c r="AJ578">
        <v>8983</v>
      </c>
      <c r="AK578">
        <v>4596</v>
      </c>
      <c r="AL578">
        <v>99183</v>
      </c>
      <c r="AM578">
        <v>77405</v>
      </c>
      <c r="AN578">
        <v>21778</v>
      </c>
      <c r="AO578">
        <v>4558</v>
      </c>
      <c r="AP578">
        <v>4074</v>
      </c>
      <c r="AQ578">
        <v>484</v>
      </c>
      <c r="AR578">
        <v>70366</v>
      </c>
      <c r="AS578">
        <v>65135</v>
      </c>
      <c r="AT578">
        <v>5231</v>
      </c>
      <c r="AU578">
        <v>356</v>
      </c>
      <c r="AV578">
        <v>341</v>
      </c>
      <c r="AW578">
        <v>15</v>
      </c>
      <c r="AX578">
        <v>94422</v>
      </c>
      <c r="AY578">
        <v>83930</v>
      </c>
      <c r="AZ578">
        <v>10492</v>
      </c>
      <c r="BA578">
        <v>49261</v>
      </c>
      <c r="BB578">
        <v>47694</v>
      </c>
      <c r="BC578">
        <v>1567</v>
      </c>
      <c r="BD578">
        <v>16237</v>
      </c>
      <c r="BE578">
        <v>13854</v>
      </c>
      <c r="BF578">
        <v>2383</v>
      </c>
      <c r="BG578">
        <v>145</v>
      </c>
      <c r="BH578">
        <v>121</v>
      </c>
      <c r="BI578">
        <v>24</v>
      </c>
      <c r="BJ578">
        <v>13452</v>
      </c>
      <c r="BK578">
        <v>10296</v>
      </c>
      <c r="BL578">
        <v>3156</v>
      </c>
      <c r="BM578">
        <v>22905</v>
      </c>
      <c r="BN578">
        <v>19122</v>
      </c>
      <c r="BO578">
        <v>3783</v>
      </c>
      <c r="BP578">
        <v>34694</v>
      </c>
      <c r="BQ578">
        <v>28841</v>
      </c>
      <c r="BR578">
        <v>5853</v>
      </c>
      <c r="BS578">
        <v>53074</v>
      </c>
      <c r="BT578">
        <v>23400</v>
      </c>
      <c r="BU578">
        <v>29674</v>
      </c>
      <c r="BV578">
        <v>4954</v>
      </c>
      <c r="BW578">
        <v>2961</v>
      </c>
      <c r="BX578">
        <v>1993</v>
      </c>
      <c r="BY578">
        <v>55209</v>
      </c>
      <c r="BZ578">
        <v>30027</v>
      </c>
      <c r="CA578">
        <v>25182</v>
      </c>
      <c r="CB578" t="str">
        <f t="shared" si="641"/>
        <v>CultivatorsTotal</v>
      </c>
      <c r="CC578" t="str">
        <f t="shared" si="642"/>
        <v>CultivatorsMale</v>
      </c>
      <c r="CD578" t="str">
        <f t="shared" si="643"/>
        <v>AgriculturalLabourersFemale</v>
      </c>
      <c r="CE578">
        <f t="shared" ref="CE578:CE641" si="655">(W578/H578)*100</f>
        <v>29.628087345921237</v>
      </c>
      <c r="CF578">
        <f t="shared" ref="CF578:CF641" si="656">(X578/W578)*100</f>
        <v>78.16832716813083</v>
      </c>
      <c r="CG578">
        <f t="shared" ref="CG578:CG641" si="657">(Y578/W578)*100</f>
        <v>21.831672831869163</v>
      </c>
      <c r="CH578">
        <f t="shared" ref="CH578:CH641" si="658">(Z578/H578)*100</f>
        <v>19.220165273994738</v>
      </c>
      <c r="CI578">
        <f t="shared" ref="CI578:CI641" si="659">(AA578/Z578)*100</f>
        <v>59.840318210641605</v>
      </c>
      <c r="CJ578">
        <f t="shared" ref="CJ578:CJ641" si="660">(AB578/Z578)*100</f>
        <v>40.159681789358395</v>
      </c>
      <c r="CK578">
        <f t="shared" ref="CK578:CK641" si="661">(AC578/H578)*100</f>
        <v>1.8507917455334473</v>
      </c>
      <c r="CL578">
        <f t="shared" ref="CL578:CL641" si="662">(AD578/AC578)*100</f>
        <v>73.664255425293092</v>
      </c>
      <c r="CM578">
        <f t="shared" ref="CM578:CM641" si="663">(AE578/AC578)*100</f>
        <v>26.335744574706908</v>
      </c>
      <c r="CN578">
        <f t="shared" ref="CN578:CN641" si="664">(AF578/H578)*100</f>
        <v>0.14394533955034394</v>
      </c>
      <c r="CO578">
        <f t="shared" ref="CO578:CO641" si="665">(AG578/AF578)*100</f>
        <v>81.975625400898011</v>
      </c>
      <c r="CP578">
        <f t="shared" si="644"/>
        <v>18.024374599101989</v>
      </c>
      <c r="CQ578">
        <f t="shared" ref="CQ578:CQ641" si="666">(AI578/H578)*100</f>
        <v>1.2537740639859656</v>
      </c>
      <c r="CR578">
        <f t="shared" ref="CR578:CR641" si="667">(AJ578/AI578)*100</f>
        <v>66.153619559614114</v>
      </c>
      <c r="CS578">
        <f t="shared" ref="CS578:CS641" si="668">(AK578/AI578)*100</f>
        <v>33.846380440385893</v>
      </c>
      <c r="CT578">
        <f t="shared" ref="CT578:CT641" si="669">(AL578/H578)*100</f>
        <v>9.1577489497253133</v>
      </c>
      <c r="CU578">
        <f t="shared" ref="CU578:CU641" si="670">(AM578/AL578)*100</f>
        <v>78.042608108244366</v>
      </c>
      <c r="CV578">
        <f t="shared" ref="CV578:CV641" si="671">(AN578/AL578)*100</f>
        <v>21.957391891755641</v>
      </c>
      <c r="CW578">
        <f t="shared" ref="CW578:CW641" si="672">(AO578/H578)*100</f>
        <v>0.42084852961543784</v>
      </c>
      <c r="CX578">
        <f t="shared" ref="CX578:CX641" si="673">(AP578/AO578)*100</f>
        <v>89.38130759104871</v>
      </c>
      <c r="CY578">
        <f t="shared" ref="CY578:CY641" si="674">(AQ578/AO578)*100</f>
        <v>10.618692408951294</v>
      </c>
      <c r="CZ578">
        <f t="shared" ref="CZ578:CZ641" si="675">(AR578/H578)*100</f>
        <v>6.4970222981395143</v>
      </c>
      <c r="DA578">
        <f t="shared" ref="DA578:DA641" si="676">(AS578/AR578)*100</f>
        <v>92.566011994429132</v>
      </c>
      <c r="DB578">
        <f t="shared" ref="DB578:DB641" si="677">(AT578/AR578)*100</f>
        <v>7.4339880055708729</v>
      </c>
      <c r="DC578">
        <f t="shared" ref="DC578:DC641" si="678">(AU578/H578)*100</f>
        <v>3.287013526614653E-2</v>
      </c>
      <c r="DD578">
        <f t="shared" ref="DD578:DD641" si="679">(AV578/AU578)*100</f>
        <v>95.786516853932582</v>
      </c>
      <c r="DE578">
        <f t="shared" si="645"/>
        <v>4.213483146067416</v>
      </c>
      <c r="DF578">
        <f t="shared" ref="DF578:DF641" si="680">(AX578/H578)*100</f>
        <v>8.718157056460921</v>
      </c>
      <c r="DG578">
        <f t="shared" ref="DG578:DG641" si="681">(AY578/AX578)*100</f>
        <v>88.888182838745209</v>
      </c>
      <c r="DH578">
        <f t="shared" ref="DH578:DH641" si="682">(AZ578/AX578)*100</f>
        <v>11.111817161254791</v>
      </c>
      <c r="DI578">
        <f t="shared" ref="DI578:DI641" si="683">(BA578/H578)*100</f>
        <v>4.5483588015327081</v>
      </c>
      <c r="DJ578">
        <f t="shared" ref="DJ578:DJ641" si="684">(BB578/BA578)*100</f>
        <v>96.818984592273807</v>
      </c>
      <c r="DK578">
        <f t="shared" ref="DK578:DK641" si="685">(BC578/BA578)*100</f>
        <v>3.1810154077261932</v>
      </c>
      <c r="DL578">
        <f t="shared" ref="DL578:DL641" si="686">(BD578/H578)*100</f>
        <v>1.4991920963944416</v>
      </c>
      <c r="DM578">
        <f t="shared" ref="DM578:DM641" si="687">(BE578/BD578)*100</f>
        <v>85.323643530208784</v>
      </c>
      <c r="DN578">
        <f t="shared" ref="DN578:DN641" si="688">(BF578/BD578)*100</f>
        <v>14.676356469791219</v>
      </c>
      <c r="DO578">
        <f t="shared" ref="DO578:DO641" si="689">(BG578/H578)*100</f>
        <v>1.3388116892110245E-2</v>
      </c>
      <c r="DP578">
        <f t="shared" ref="DP578:DP641" si="690">(BH578/BG578)*100</f>
        <v>83.448275862068968</v>
      </c>
      <c r="DQ578">
        <f t="shared" ref="DQ578:DQ641" si="691">(BI578/BG578)*100</f>
        <v>16.551724137931036</v>
      </c>
      <c r="DR578">
        <f t="shared" ref="DR578:DR641" si="692">(BJ578/H578)*100</f>
        <v>1.2420479202252896</v>
      </c>
      <c r="DS578">
        <f t="shared" ref="DS578:DS641" si="693">(BK578/BJ578)*100</f>
        <v>76.538804638715433</v>
      </c>
      <c r="DT578">
        <f t="shared" ref="DT578:DT641" si="694">(BL578/BJ578)*100</f>
        <v>23.461195361284567</v>
      </c>
      <c r="DU578">
        <f t="shared" ref="DU578:DU641" si="695">(BM578/H578)*100</f>
        <v>2.1148608097502422</v>
      </c>
      <c r="DV578">
        <f t="shared" ref="DV578:DV641" si="696">(BN578/BM578)*100</f>
        <v>83.483955468238378</v>
      </c>
      <c r="DW578">
        <f t="shared" ref="DW578:DW641" si="697">(BO578/BM578)*100</f>
        <v>16.516044531761622</v>
      </c>
      <c r="DX578">
        <f t="shared" ref="DX578:DX641" si="698">(BP578/H578)*100</f>
        <v>3.2033608789991233</v>
      </c>
      <c r="DY578">
        <f t="shared" ref="DY578:DY641" si="699">(BQ578/BP578)*100</f>
        <v>83.129647777713728</v>
      </c>
      <c r="DZ578">
        <f t="shared" ref="DZ578:DZ641" si="700">(BR578/BP578)*100</f>
        <v>16.870352222286275</v>
      </c>
      <c r="EA578">
        <f t="shared" ref="EA578:EA641" si="701">(BS578/H578)*100</f>
        <v>4.9004201098748901</v>
      </c>
      <c r="EB578">
        <f t="shared" ref="EB578:EB641" si="702">(BT578/BS578)*100</f>
        <v>44.089384632776877</v>
      </c>
      <c r="EC578">
        <f t="shared" ref="EC578:EC641" si="703">(BU578/BS578)*100</f>
        <v>55.91061536722313</v>
      </c>
      <c r="ED578">
        <f t="shared" ref="ED578:ED641" si="704">(BV578/H578)*100</f>
        <v>0.45741193850699408</v>
      </c>
      <c r="EE578">
        <f t="shared" ref="EE578:EE641" si="705">(BW578/BV578)*100</f>
        <v>59.769882922890595</v>
      </c>
      <c r="EF578">
        <f t="shared" ref="EF578:EF641" si="706">(BX578/BV578)*100</f>
        <v>40.230117077109405</v>
      </c>
      <c r="EG578">
        <f t="shared" ref="EG578:EG641" si="707">(BY578/H578)*100</f>
        <v>5.0975485896311348</v>
      </c>
      <c r="EH578">
        <f t="shared" ref="EH578:EH641" si="708">(BZ578/BY578)*100</f>
        <v>54.38787154268325</v>
      </c>
      <c r="EI578">
        <f t="shared" ref="EI578:EI641" si="709">(CA578/BY578)*100</f>
        <v>45.612128457316743</v>
      </c>
    </row>
    <row r="579" spans="1:139" x14ac:dyDescent="0.25">
      <c r="A579" t="s">
        <v>3049</v>
      </c>
      <c r="B579">
        <v>578</v>
      </c>
      <c r="C579" t="s">
        <v>634</v>
      </c>
      <c r="E579">
        <v>1020791</v>
      </c>
      <c r="F579">
        <v>512231</v>
      </c>
      <c r="G579">
        <v>508560</v>
      </c>
      <c r="H579">
        <v>382148</v>
      </c>
      <c r="I579">
        <v>272480</v>
      </c>
      <c r="J579">
        <v>109668</v>
      </c>
      <c r="K579">
        <f t="shared" si="646"/>
        <v>37.436458589466405</v>
      </c>
      <c r="L579">
        <f t="shared" si="647"/>
        <v>53.194750024891114</v>
      </c>
      <c r="M579">
        <f t="shared" si="648"/>
        <v>21.564417177914113</v>
      </c>
      <c r="N579">
        <f t="shared" ref="N579:N641" si="710">(I579/H579)*100</f>
        <v>71.302217988842017</v>
      </c>
      <c r="O579">
        <f t="shared" ref="O579:O641" si="711">(J579/H579)*100</f>
        <v>28.69778201115798</v>
      </c>
      <c r="P579">
        <f t="shared" si="649"/>
        <v>70.312025707317588</v>
      </c>
      <c r="Q579">
        <f t="shared" si="650"/>
        <v>7.6959711944063551</v>
      </c>
      <c r="R579">
        <f t="shared" si="651"/>
        <v>5.6287092958748968</v>
      </c>
      <c r="S579">
        <f t="shared" ref="S579:S641" si="712">CZ579</f>
        <v>2.8884097260747144</v>
      </c>
      <c r="T579">
        <f t="shared" si="652"/>
        <v>13.47488407632645</v>
      </c>
      <c r="U579">
        <f t="shared" si="653"/>
        <v>29.687974292682416</v>
      </c>
      <c r="V579">
        <f t="shared" si="654"/>
        <v>11345200</v>
      </c>
      <c r="W579">
        <v>104418</v>
      </c>
      <c r="X579">
        <v>86305</v>
      </c>
      <c r="Y579">
        <v>18113</v>
      </c>
      <c r="Z579">
        <v>154300</v>
      </c>
      <c r="AA579">
        <v>93717</v>
      </c>
      <c r="AB579">
        <v>60583</v>
      </c>
      <c r="AC579">
        <v>9978</v>
      </c>
      <c r="AD579">
        <v>6766</v>
      </c>
      <c r="AE579">
        <v>3212</v>
      </c>
      <c r="AF579">
        <v>3616</v>
      </c>
      <c r="AG579">
        <v>3094</v>
      </c>
      <c r="AH579">
        <v>522</v>
      </c>
      <c r="AI579">
        <v>8144</v>
      </c>
      <c r="AJ579">
        <v>4464</v>
      </c>
      <c r="AK579">
        <v>3680</v>
      </c>
      <c r="AL579">
        <v>17650</v>
      </c>
      <c r="AM579">
        <v>11996</v>
      </c>
      <c r="AN579">
        <v>5654</v>
      </c>
      <c r="AO579">
        <v>1034</v>
      </c>
      <c r="AP579">
        <v>982</v>
      </c>
      <c r="AQ579">
        <v>52</v>
      </c>
      <c r="AR579">
        <v>11038</v>
      </c>
      <c r="AS579">
        <v>10290</v>
      </c>
      <c r="AT579">
        <v>748</v>
      </c>
      <c r="AU579">
        <v>44</v>
      </c>
      <c r="AV579">
        <v>44</v>
      </c>
      <c r="AW579">
        <v>0</v>
      </c>
      <c r="AX579">
        <v>21466</v>
      </c>
      <c r="AY579">
        <v>19056</v>
      </c>
      <c r="AZ579">
        <v>2410</v>
      </c>
      <c r="BA579">
        <v>10650</v>
      </c>
      <c r="BB579">
        <v>10406</v>
      </c>
      <c r="BC579">
        <v>244</v>
      </c>
      <c r="BD579">
        <v>4288</v>
      </c>
      <c r="BE579">
        <v>3590</v>
      </c>
      <c r="BF579">
        <v>698</v>
      </c>
      <c r="BG579">
        <v>10</v>
      </c>
      <c r="BH579">
        <v>8</v>
      </c>
      <c r="BI579">
        <v>2</v>
      </c>
      <c r="BJ579">
        <v>824</v>
      </c>
      <c r="BK579">
        <v>672</v>
      </c>
      <c r="BL579">
        <v>152</v>
      </c>
      <c r="BM579">
        <v>2172</v>
      </c>
      <c r="BN579">
        <v>1938</v>
      </c>
      <c r="BO579">
        <v>234</v>
      </c>
      <c r="BP579">
        <v>6940</v>
      </c>
      <c r="BQ579">
        <v>5962</v>
      </c>
      <c r="BR579">
        <v>978</v>
      </c>
      <c r="BS579">
        <v>12578</v>
      </c>
      <c r="BT579">
        <v>5168</v>
      </c>
      <c r="BU579">
        <v>7410</v>
      </c>
      <c r="BV579">
        <v>1882</v>
      </c>
      <c r="BW579">
        <v>1104</v>
      </c>
      <c r="BX579">
        <v>778</v>
      </c>
      <c r="BY579">
        <v>11116</v>
      </c>
      <c r="BZ579">
        <v>6918</v>
      </c>
      <c r="CA579">
        <v>4198</v>
      </c>
      <c r="CB579" t="str">
        <f t="shared" ref="CB579:CB641" si="713">INDEX($W$1:$CA$1, MATCH(MAX(W579:CA579),W579:CA579,0))</f>
        <v>AgriculturalLabourersTotal</v>
      </c>
      <c r="CC579" t="str">
        <f t="shared" ref="CC579:CC641" si="714">INDEX($W$1:$CA$1, MATCH(MAX(X579,AA579,AD579,AG579,AJ579,AM579,AP579,AS579,AV579,AY579,BB579,BE579,BH579,BK579,BN579,BQ579,BT579,BW579,BZ579),W579:CA579,0))</f>
        <v>AgriculturalLabourersMale</v>
      </c>
      <c r="CD579" t="str">
        <f t="shared" ref="CD579:CD641" si="715">INDEX($W$1:$CA$1, MATCH(MAX(Y579,AB579,AE579,AH579,AK579,AN579,AQ579,AT579,AW579,AZ579,BC579,BF579,BI579,BL579,BO579,BR579,BU579,BX579,CA579),W579:CA579,0))</f>
        <v>AgriculturalLabourersFemale</v>
      </c>
      <c r="CE579">
        <f t="shared" si="655"/>
        <v>27.323968724159226</v>
      </c>
      <c r="CF579">
        <f t="shared" si="656"/>
        <v>82.653373939359113</v>
      </c>
      <c r="CG579">
        <f t="shared" si="657"/>
        <v>17.346626060640887</v>
      </c>
      <c r="CH579">
        <f t="shared" si="658"/>
        <v>40.377026701696721</v>
      </c>
      <c r="CI579">
        <f t="shared" si="659"/>
        <v>60.73687621516526</v>
      </c>
      <c r="CJ579">
        <f t="shared" si="660"/>
        <v>39.263123784834733</v>
      </c>
      <c r="CK579">
        <f t="shared" si="661"/>
        <v>2.6110302814616326</v>
      </c>
      <c r="CL579">
        <f t="shared" si="662"/>
        <v>67.809180196432152</v>
      </c>
      <c r="CM579">
        <f t="shared" si="663"/>
        <v>32.190819803567848</v>
      </c>
      <c r="CN579">
        <f t="shared" si="664"/>
        <v>0.94623025634047542</v>
      </c>
      <c r="CO579">
        <f t="shared" si="665"/>
        <v>85.564159292035399</v>
      </c>
      <c r="CP579">
        <f t="shared" ref="CP579:CP641" si="716">(AH579/AF579)*100</f>
        <v>14.435840707964601</v>
      </c>
      <c r="CQ579">
        <f t="shared" si="666"/>
        <v>2.1311115065367345</v>
      </c>
      <c r="CR579">
        <f t="shared" si="667"/>
        <v>54.813359528487226</v>
      </c>
      <c r="CS579">
        <f t="shared" si="668"/>
        <v>45.186640471512767</v>
      </c>
      <c r="CT579">
        <f t="shared" si="669"/>
        <v>4.6186294315291452</v>
      </c>
      <c r="CU579">
        <f t="shared" si="670"/>
        <v>67.966005665722378</v>
      </c>
      <c r="CV579">
        <f t="shared" si="671"/>
        <v>32.033994334277622</v>
      </c>
      <c r="CW579">
        <f t="shared" si="672"/>
        <v>0.27057579785842134</v>
      </c>
      <c r="CX579">
        <f t="shared" si="673"/>
        <v>94.970986460348158</v>
      </c>
      <c r="CY579">
        <f t="shared" si="674"/>
        <v>5.029013539651837</v>
      </c>
      <c r="CZ579">
        <f t="shared" si="675"/>
        <v>2.8884097260747144</v>
      </c>
      <c r="DA579">
        <f t="shared" si="676"/>
        <v>93.223410038050375</v>
      </c>
      <c r="DB579">
        <f t="shared" si="677"/>
        <v>6.7765899619496288</v>
      </c>
      <c r="DC579">
        <f t="shared" si="678"/>
        <v>1.1513863738656227E-2</v>
      </c>
      <c r="DD579">
        <f t="shared" si="679"/>
        <v>100</v>
      </c>
      <c r="DE579">
        <f t="shared" ref="DE579:DE641" si="717">(AW579/AU579)*100</f>
        <v>0</v>
      </c>
      <c r="DF579">
        <f t="shared" si="680"/>
        <v>5.6171954321362403</v>
      </c>
      <c r="DG579">
        <f t="shared" si="681"/>
        <v>88.772943259107421</v>
      </c>
      <c r="DH579">
        <f t="shared" si="682"/>
        <v>11.227056740892575</v>
      </c>
      <c r="DI579">
        <f t="shared" si="683"/>
        <v>2.7868783821974734</v>
      </c>
      <c r="DJ579">
        <f t="shared" si="684"/>
        <v>97.708920187793424</v>
      </c>
      <c r="DK579">
        <f t="shared" si="685"/>
        <v>2.291079812206573</v>
      </c>
      <c r="DL579">
        <f t="shared" si="686"/>
        <v>1.122078357076316</v>
      </c>
      <c r="DM579">
        <f t="shared" si="687"/>
        <v>83.722014925373131</v>
      </c>
      <c r="DN579">
        <f t="shared" si="688"/>
        <v>16.277985074626866</v>
      </c>
      <c r="DO579">
        <f t="shared" si="689"/>
        <v>2.6167872133309607E-3</v>
      </c>
      <c r="DP579">
        <f t="shared" si="690"/>
        <v>80</v>
      </c>
      <c r="DQ579">
        <f t="shared" si="691"/>
        <v>20</v>
      </c>
      <c r="DR579">
        <f t="shared" si="692"/>
        <v>0.21562326637847118</v>
      </c>
      <c r="DS579">
        <f t="shared" si="693"/>
        <v>81.553398058252426</v>
      </c>
      <c r="DT579">
        <f t="shared" si="694"/>
        <v>18.446601941747574</v>
      </c>
      <c r="DU579">
        <f t="shared" si="695"/>
        <v>0.56836618273548467</v>
      </c>
      <c r="DV579">
        <f t="shared" si="696"/>
        <v>89.226519337016569</v>
      </c>
      <c r="DW579">
        <f t="shared" si="697"/>
        <v>10.773480662983426</v>
      </c>
      <c r="DX579">
        <f t="shared" si="698"/>
        <v>1.8160503260516867</v>
      </c>
      <c r="DY579">
        <f t="shared" si="699"/>
        <v>85.907780979827081</v>
      </c>
      <c r="DZ579">
        <f t="shared" si="700"/>
        <v>14.092219020172911</v>
      </c>
      <c r="EA579">
        <f t="shared" si="701"/>
        <v>3.2913949569276824</v>
      </c>
      <c r="EB579">
        <f t="shared" si="702"/>
        <v>41.087613293051362</v>
      </c>
      <c r="EC579">
        <f t="shared" si="703"/>
        <v>58.912386706948638</v>
      </c>
      <c r="ED579">
        <f t="shared" si="704"/>
        <v>0.49247935354888678</v>
      </c>
      <c r="EE579">
        <f t="shared" si="705"/>
        <v>58.660998937300747</v>
      </c>
      <c r="EF579">
        <f t="shared" si="706"/>
        <v>41.339001062699253</v>
      </c>
      <c r="EG579">
        <f t="shared" si="707"/>
        <v>2.9088206663386957</v>
      </c>
      <c r="EH579">
        <f t="shared" si="708"/>
        <v>62.234616768621805</v>
      </c>
      <c r="EI579">
        <f t="shared" si="709"/>
        <v>37.765383231378195</v>
      </c>
    </row>
    <row r="580" spans="1:139" x14ac:dyDescent="0.25">
      <c r="A580" t="s">
        <v>2201</v>
      </c>
      <c r="B580">
        <v>579</v>
      </c>
      <c r="C580" t="s">
        <v>635</v>
      </c>
      <c r="D580" t="s">
        <v>3187</v>
      </c>
      <c r="E580">
        <v>2566326</v>
      </c>
      <c r="F580">
        <v>1301755</v>
      </c>
      <c r="G580">
        <v>1264571</v>
      </c>
      <c r="H580">
        <v>843656</v>
      </c>
      <c r="I580">
        <v>572721</v>
      </c>
      <c r="J580">
        <v>270935</v>
      </c>
      <c r="K580">
        <f t="shared" si="646"/>
        <v>32.874077572373892</v>
      </c>
      <c r="L580">
        <f t="shared" si="647"/>
        <v>43.996066848216451</v>
      </c>
      <c r="M580">
        <f t="shared" si="648"/>
        <v>21.425052448616963</v>
      </c>
      <c r="N580">
        <f t="shared" si="710"/>
        <v>67.885607403965594</v>
      </c>
      <c r="O580">
        <f t="shared" si="711"/>
        <v>32.114392596034399</v>
      </c>
      <c r="P580">
        <f t="shared" si="649"/>
        <v>61.322861450638655</v>
      </c>
      <c r="Q580">
        <f t="shared" si="650"/>
        <v>8.3344396294224197</v>
      </c>
      <c r="R580">
        <f t="shared" si="651"/>
        <v>6.0664536256483688</v>
      </c>
      <c r="S580">
        <f t="shared" si="712"/>
        <v>5.1589747480015555</v>
      </c>
      <c r="T580">
        <f t="shared" si="652"/>
        <v>19.117270546289006</v>
      </c>
      <c r="U580">
        <f t="shared" si="653"/>
        <v>38.677138549361345</v>
      </c>
      <c r="V580">
        <f t="shared" si="654"/>
        <v>32630199.999999996</v>
      </c>
      <c r="W580">
        <v>207305</v>
      </c>
      <c r="X580">
        <v>162091</v>
      </c>
      <c r="Y580">
        <v>45214</v>
      </c>
      <c r="Z580">
        <v>284917</v>
      </c>
      <c r="AA580">
        <v>139203</v>
      </c>
      <c r="AB580">
        <v>145714</v>
      </c>
      <c r="AC580">
        <v>25132</v>
      </c>
      <c r="AD580">
        <v>17178</v>
      </c>
      <c r="AE580">
        <v>7954</v>
      </c>
      <c r="AF580">
        <v>15703</v>
      </c>
      <c r="AG580">
        <v>10520</v>
      </c>
      <c r="AH580">
        <v>5183</v>
      </c>
      <c r="AI580">
        <v>10825</v>
      </c>
      <c r="AJ580">
        <v>8046</v>
      </c>
      <c r="AK580">
        <v>2779</v>
      </c>
      <c r="AL580">
        <v>43786</v>
      </c>
      <c r="AM580">
        <v>36755</v>
      </c>
      <c r="AN580">
        <v>7031</v>
      </c>
      <c r="AO580">
        <v>3199</v>
      </c>
      <c r="AP580">
        <v>2998</v>
      </c>
      <c r="AQ580">
        <v>201</v>
      </c>
      <c r="AR580">
        <v>43524</v>
      </c>
      <c r="AS580">
        <v>36607</v>
      </c>
      <c r="AT580">
        <v>6917</v>
      </c>
      <c r="AU580">
        <v>397</v>
      </c>
      <c r="AV580">
        <v>393</v>
      </c>
      <c r="AW580">
        <v>4</v>
      </c>
      <c r="AX580">
        <v>50783</v>
      </c>
      <c r="AY580">
        <v>46339</v>
      </c>
      <c r="AZ580">
        <v>4444</v>
      </c>
      <c r="BA580">
        <v>34052</v>
      </c>
      <c r="BB580">
        <v>33282</v>
      </c>
      <c r="BC580">
        <v>770</v>
      </c>
      <c r="BD580">
        <v>9436</v>
      </c>
      <c r="BE580">
        <v>7777</v>
      </c>
      <c r="BF580">
        <v>1659</v>
      </c>
      <c r="BG580">
        <v>70</v>
      </c>
      <c r="BH580">
        <v>64</v>
      </c>
      <c r="BI580">
        <v>6</v>
      </c>
      <c r="BJ580">
        <v>2779</v>
      </c>
      <c r="BK580">
        <v>2481</v>
      </c>
      <c r="BL580">
        <v>298</v>
      </c>
      <c r="BM580">
        <v>9763</v>
      </c>
      <c r="BN580">
        <v>8943</v>
      </c>
      <c r="BO580">
        <v>820</v>
      </c>
      <c r="BP580">
        <v>19137</v>
      </c>
      <c r="BQ580">
        <v>16857</v>
      </c>
      <c r="BR580">
        <v>2280</v>
      </c>
      <c r="BS580">
        <v>34982</v>
      </c>
      <c r="BT580">
        <v>18295</v>
      </c>
      <c r="BU580">
        <v>16687</v>
      </c>
      <c r="BV580">
        <v>4885</v>
      </c>
      <c r="BW580">
        <v>2557</v>
      </c>
      <c r="BX580">
        <v>2328</v>
      </c>
      <c r="BY580">
        <v>42981</v>
      </c>
      <c r="BZ580">
        <v>22335</v>
      </c>
      <c r="CA580">
        <v>20646</v>
      </c>
      <c r="CB580" t="str">
        <f t="shared" si="713"/>
        <v>AgriculturalLabourersTotal</v>
      </c>
      <c r="CC580" t="str">
        <f t="shared" si="714"/>
        <v>CultivatorsMale</v>
      </c>
      <c r="CD580" t="str">
        <f t="shared" si="715"/>
        <v>AgriculturalLabourersFemale</v>
      </c>
      <c r="CE580">
        <f t="shared" si="655"/>
        <v>24.572219008695487</v>
      </c>
      <c r="CF580">
        <f t="shared" si="656"/>
        <v>78.189623983984944</v>
      </c>
      <c r="CG580">
        <f t="shared" si="657"/>
        <v>21.810376016015052</v>
      </c>
      <c r="CH580">
        <f t="shared" si="658"/>
        <v>33.771703158633379</v>
      </c>
      <c r="CI580">
        <f t="shared" si="659"/>
        <v>48.857386537131866</v>
      </c>
      <c r="CJ580">
        <f t="shared" si="660"/>
        <v>51.142613462868134</v>
      </c>
      <c r="CK580">
        <f t="shared" si="661"/>
        <v>2.978939283309785</v>
      </c>
      <c r="CL580">
        <f t="shared" si="662"/>
        <v>68.351106159477965</v>
      </c>
      <c r="CM580">
        <f t="shared" si="663"/>
        <v>31.648893840522042</v>
      </c>
      <c r="CN580">
        <f t="shared" si="664"/>
        <v>1.8613036593113779</v>
      </c>
      <c r="CO580">
        <f t="shared" si="665"/>
        <v>66.993568108004837</v>
      </c>
      <c r="CP580">
        <f t="shared" si="716"/>
        <v>33.006431891995156</v>
      </c>
      <c r="CQ580">
        <f t="shared" si="666"/>
        <v>1.2831059104658771</v>
      </c>
      <c r="CR580">
        <f t="shared" si="667"/>
        <v>74.327944572748265</v>
      </c>
      <c r="CS580">
        <f t="shared" si="668"/>
        <v>25.672055427251735</v>
      </c>
      <c r="CT580">
        <f t="shared" si="669"/>
        <v>5.1900300596451636</v>
      </c>
      <c r="CU580">
        <f t="shared" si="670"/>
        <v>83.942356004202253</v>
      </c>
      <c r="CV580">
        <f t="shared" si="671"/>
        <v>16.057643995797743</v>
      </c>
      <c r="CW580">
        <f t="shared" si="672"/>
        <v>0.37918298453398069</v>
      </c>
      <c r="CX580">
        <f t="shared" si="673"/>
        <v>93.716786495779942</v>
      </c>
      <c r="CY580">
        <f t="shared" si="674"/>
        <v>6.2832135042200683</v>
      </c>
      <c r="CZ580">
        <f t="shared" si="675"/>
        <v>5.1589747480015555</v>
      </c>
      <c r="DA580">
        <f t="shared" si="676"/>
        <v>84.107618785038142</v>
      </c>
      <c r="DB580">
        <f t="shared" si="677"/>
        <v>15.892381214961858</v>
      </c>
      <c r="DC580">
        <f t="shared" si="678"/>
        <v>4.7057094360734707E-2</v>
      </c>
      <c r="DD580">
        <f t="shared" si="679"/>
        <v>98.992443324937028</v>
      </c>
      <c r="DE580">
        <f t="shared" si="717"/>
        <v>1.0075566750629723</v>
      </c>
      <c r="DF580">
        <f t="shared" si="680"/>
        <v>6.0193965312876339</v>
      </c>
      <c r="DG580">
        <f t="shared" si="681"/>
        <v>91.24904003308194</v>
      </c>
      <c r="DH580">
        <f t="shared" si="682"/>
        <v>8.7509599669180638</v>
      </c>
      <c r="DI580">
        <f t="shared" si="683"/>
        <v>4.036242259878434</v>
      </c>
      <c r="DJ580">
        <f t="shared" si="684"/>
        <v>97.738752496182315</v>
      </c>
      <c r="DK580">
        <f t="shared" si="685"/>
        <v>2.2612475038176907</v>
      </c>
      <c r="DL580">
        <f t="shared" si="686"/>
        <v>1.1184653460652207</v>
      </c>
      <c r="DM580">
        <f t="shared" si="687"/>
        <v>82.418397626112764</v>
      </c>
      <c r="DN580">
        <f t="shared" si="688"/>
        <v>17.58160237388724</v>
      </c>
      <c r="DO580">
        <f t="shared" si="689"/>
        <v>8.297220668139621E-3</v>
      </c>
      <c r="DP580">
        <f t="shared" si="690"/>
        <v>91.428571428571431</v>
      </c>
      <c r="DQ580">
        <f t="shared" si="691"/>
        <v>8.5714285714285712</v>
      </c>
      <c r="DR580">
        <f t="shared" si="692"/>
        <v>0.32939966052514297</v>
      </c>
      <c r="DS580">
        <f t="shared" si="693"/>
        <v>89.276718243972653</v>
      </c>
      <c r="DT580">
        <f t="shared" si="694"/>
        <v>10.723281756027347</v>
      </c>
      <c r="DU580">
        <f t="shared" si="695"/>
        <v>1.1572252197578161</v>
      </c>
      <c r="DV580">
        <f t="shared" si="696"/>
        <v>91.600942333299201</v>
      </c>
      <c r="DW580">
        <f t="shared" si="697"/>
        <v>8.3990576667008092</v>
      </c>
      <c r="DX580">
        <f t="shared" si="698"/>
        <v>2.268341598945542</v>
      </c>
      <c r="DY580">
        <f t="shared" si="699"/>
        <v>88.085906881956419</v>
      </c>
      <c r="DZ580">
        <f t="shared" si="700"/>
        <v>11.914093118043581</v>
      </c>
      <c r="EA580">
        <f t="shared" si="701"/>
        <v>4.1464767630408597</v>
      </c>
      <c r="EB580">
        <f t="shared" si="702"/>
        <v>52.298324852781434</v>
      </c>
      <c r="EC580">
        <f t="shared" si="703"/>
        <v>47.701675147218566</v>
      </c>
      <c r="ED580">
        <f t="shared" si="704"/>
        <v>0.57902747091231499</v>
      </c>
      <c r="EE580">
        <f t="shared" si="705"/>
        <v>52.343909928352097</v>
      </c>
      <c r="EF580">
        <f t="shared" si="706"/>
        <v>47.656090071647903</v>
      </c>
      <c r="EG580">
        <f t="shared" si="707"/>
        <v>5.0946120219615576</v>
      </c>
      <c r="EH580">
        <f t="shared" si="708"/>
        <v>51.964821665387028</v>
      </c>
      <c r="EI580">
        <f t="shared" si="709"/>
        <v>48.035178334612972</v>
      </c>
    </row>
    <row r="581" spans="1:139" x14ac:dyDescent="0.25">
      <c r="A581" t="s">
        <v>3050</v>
      </c>
      <c r="B581">
        <v>580</v>
      </c>
      <c r="C581" t="s">
        <v>636</v>
      </c>
      <c r="D581" t="s">
        <v>3187</v>
      </c>
      <c r="E581">
        <v>1174271</v>
      </c>
      <c r="F581">
        <v>590329</v>
      </c>
      <c r="G581">
        <v>583942</v>
      </c>
      <c r="H581">
        <v>436304</v>
      </c>
      <c r="I581">
        <v>275341</v>
      </c>
      <c r="J581">
        <v>160963</v>
      </c>
      <c r="K581">
        <f t="shared" si="646"/>
        <v>37.155307420518774</v>
      </c>
      <c r="L581">
        <f t="shared" si="647"/>
        <v>46.641957281448143</v>
      </c>
      <c r="M581">
        <f t="shared" si="648"/>
        <v>27.564895143695779</v>
      </c>
      <c r="N581">
        <f t="shared" si="710"/>
        <v>63.107603872529253</v>
      </c>
      <c r="O581">
        <f t="shared" si="711"/>
        <v>36.892396127470754</v>
      </c>
      <c r="P581">
        <f t="shared" si="649"/>
        <v>74.678664417470372</v>
      </c>
      <c r="Q581">
        <f t="shared" si="650"/>
        <v>4.6041292309949027</v>
      </c>
      <c r="R581">
        <f t="shared" si="651"/>
        <v>4.6330081777842969</v>
      </c>
      <c r="S581">
        <f t="shared" si="712"/>
        <v>4.0691811214199269</v>
      </c>
      <c r="T581">
        <f t="shared" si="652"/>
        <v>12.015017052330485</v>
      </c>
      <c r="U581">
        <f t="shared" si="653"/>
        <v>25.321335582529613</v>
      </c>
      <c r="V581">
        <f t="shared" si="654"/>
        <v>11047800</v>
      </c>
      <c r="W581">
        <v>152062</v>
      </c>
      <c r="X581">
        <v>119018</v>
      </c>
      <c r="Y581">
        <v>33044</v>
      </c>
      <c r="Z581">
        <v>162706</v>
      </c>
      <c r="AA581">
        <v>66553</v>
      </c>
      <c r="AB581">
        <v>96153</v>
      </c>
      <c r="AC581">
        <v>11058</v>
      </c>
      <c r="AD581">
        <v>7612</v>
      </c>
      <c r="AE581">
        <v>3446</v>
      </c>
      <c r="AF581">
        <v>956</v>
      </c>
      <c r="AG581">
        <v>724</v>
      </c>
      <c r="AH581">
        <v>232</v>
      </c>
      <c r="AI581">
        <v>7614</v>
      </c>
      <c r="AJ581">
        <v>4150</v>
      </c>
      <c r="AK581">
        <v>3464</v>
      </c>
      <c r="AL581">
        <v>11518</v>
      </c>
      <c r="AM581">
        <v>7812</v>
      </c>
      <c r="AN581">
        <v>3706</v>
      </c>
      <c r="AO581">
        <v>810</v>
      </c>
      <c r="AP581">
        <v>788</v>
      </c>
      <c r="AQ581">
        <v>22</v>
      </c>
      <c r="AR581">
        <v>17754</v>
      </c>
      <c r="AS581">
        <v>14320</v>
      </c>
      <c r="AT581">
        <v>3434</v>
      </c>
      <c r="AU581">
        <v>70</v>
      </c>
      <c r="AV581">
        <v>64</v>
      </c>
      <c r="AW581">
        <v>6</v>
      </c>
      <c r="AX581">
        <v>20144</v>
      </c>
      <c r="AY581">
        <v>17540</v>
      </c>
      <c r="AZ581">
        <v>2604</v>
      </c>
      <c r="BA581">
        <v>12022</v>
      </c>
      <c r="BB581">
        <v>11810</v>
      </c>
      <c r="BC581">
        <v>212</v>
      </c>
      <c r="BD581">
        <v>3934</v>
      </c>
      <c r="BE581">
        <v>3006</v>
      </c>
      <c r="BF581">
        <v>928</v>
      </c>
      <c r="BG581">
        <v>20</v>
      </c>
      <c r="BH581">
        <v>14</v>
      </c>
      <c r="BI581">
        <v>6</v>
      </c>
      <c r="BJ581">
        <v>428</v>
      </c>
      <c r="BK581">
        <v>384</v>
      </c>
      <c r="BL581">
        <v>44</v>
      </c>
      <c r="BM581">
        <v>2498</v>
      </c>
      <c r="BN581">
        <v>2326</v>
      </c>
      <c r="BO581">
        <v>172</v>
      </c>
      <c r="BP581">
        <v>5932</v>
      </c>
      <c r="BQ581">
        <v>5130</v>
      </c>
      <c r="BR581">
        <v>802</v>
      </c>
      <c r="BS581">
        <v>11418</v>
      </c>
      <c r="BT581">
        <v>5498</v>
      </c>
      <c r="BU581">
        <v>5920</v>
      </c>
      <c r="BV581">
        <v>1842</v>
      </c>
      <c r="BW581">
        <v>934</v>
      </c>
      <c r="BX581">
        <v>908</v>
      </c>
      <c r="BY581">
        <v>13518</v>
      </c>
      <c r="BZ581">
        <v>7658</v>
      </c>
      <c r="CA581">
        <v>5860</v>
      </c>
      <c r="CB581" t="str">
        <f t="shared" si="713"/>
        <v>AgriculturalLabourersTotal</v>
      </c>
      <c r="CC581" t="str">
        <f t="shared" si="714"/>
        <v>CultivatorsMale</v>
      </c>
      <c r="CD581" t="str">
        <f t="shared" si="715"/>
        <v>AgriculturalLabourersFemale</v>
      </c>
      <c r="CE581">
        <f t="shared" si="655"/>
        <v>34.852304814991378</v>
      </c>
      <c r="CF581">
        <f t="shared" si="656"/>
        <v>78.269390117189047</v>
      </c>
      <c r="CG581">
        <f t="shared" si="657"/>
        <v>21.73060988281096</v>
      </c>
      <c r="CH581">
        <f t="shared" si="658"/>
        <v>37.291888224724048</v>
      </c>
      <c r="CI581">
        <f t="shared" si="659"/>
        <v>40.903838825857683</v>
      </c>
      <c r="CJ581">
        <f t="shared" si="660"/>
        <v>59.096161174142317</v>
      </c>
      <c r="CK581">
        <f t="shared" si="661"/>
        <v>2.5344713777549597</v>
      </c>
      <c r="CL581">
        <f t="shared" si="662"/>
        <v>68.837041056248864</v>
      </c>
      <c r="CM581">
        <f t="shared" si="663"/>
        <v>31.162958943751129</v>
      </c>
      <c r="CN581">
        <f t="shared" si="664"/>
        <v>0.21911327881477136</v>
      </c>
      <c r="CO581">
        <f t="shared" si="665"/>
        <v>75.73221757322176</v>
      </c>
      <c r="CP581">
        <f t="shared" si="716"/>
        <v>24.267782426778243</v>
      </c>
      <c r="CQ581">
        <f t="shared" si="666"/>
        <v>1.745113498844842</v>
      </c>
      <c r="CR581">
        <f t="shared" si="667"/>
        <v>54.504859469398482</v>
      </c>
      <c r="CS581">
        <f t="shared" si="668"/>
        <v>45.495140530601525</v>
      </c>
      <c r="CT581">
        <f t="shared" si="669"/>
        <v>2.6399024533352895</v>
      </c>
      <c r="CU581">
        <f t="shared" si="670"/>
        <v>67.824275047751343</v>
      </c>
      <c r="CV581">
        <f t="shared" si="671"/>
        <v>32.17572495224865</v>
      </c>
      <c r="CW581">
        <f t="shared" si="672"/>
        <v>0.18565037221753641</v>
      </c>
      <c r="CX581">
        <f t="shared" si="673"/>
        <v>97.283950617283949</v>
      </c>
      <c r="CY581">
        <f t="shared" si="674"/>
        <v>2.7160493827160495</v>
      </c>
      <c r="CZ581">
        <f t="shared" si="675"/>
        <v>4.0691811214199269</v>
      </c>
      <c r="DA581">
        <f t="shared" si="676"/>
        <v>80.657879914385489</v>
      </c>
      <c r="DB581">
        <f t="shared" si="677"/>
        <v>19.342120085614507</v>
      </c>
      <c r="DC581">
        <f t="shared" si="678"/>
        <v>1.6043859327441415E-2</v>
      </c>
      <c r="DD581">
        <f t="shared" si="679"/>
        <v>91.428571428571431</v>
      </c>
      <c r="DE581">
        <f t="shared" si="717"/>
        <v>8.5714285714285712</v>
      </c>
      <c r="DF581">
        <f t="shared" si="680"/>
        <v>4.6169643184568558</v>
      </c>
      <c r="DG581">
        <f t="shared" si="681"/>
        <v>87.073073868149322</v>
      </c>
      <c r="DH581">
        <f t="shared" si="682"/>
        <v>12.926926131850674</v>
      </c>
      <c r="DI581">
        <f t="shared" si="683"/>
        <v>2.7554182404928675</v>
      </c>
      <c r="DJ581">
        <f t="shared" si="684"/>
        <v>98.236566295125598</v>
      </c>
      <c r="DK581">
        <f t="shared" si="685"/>
        <v>1.7634337048743971</v>
      </c>
      <c r="DL581">
        <f t="shared" si="686"/>
        <v>0.90166489420220775</v>
      </c>
      <c r="DM581">
        <f t="shared" si="687"/>
        <v>76.410777834265375</v>
      </c>
      <c r="DN581">
        <f t="shared" si="688"/>
        <v>23.589222165734622</v>
      </c>
      <c r="DO581">
        <f t="shared" si="689"/>
        <v>4.5839598078404051E-3</v>
      </c>
      <c r="DP581">
        <f t="shared" si="690"/>
        <v>70</v>
      </c>
      <c r="DQ581">
        <f t="shared" si="691"/>
        <v>30</v>
      </c>
      <c r="DR581">
        <f t="shared" si="692"/>
        <v>9.8096739887784667E-2</v>
      </c>
      <c r="DS581">
        <f t="shared" si="693"/>
        <v>89.719626168224295</v>
      </c>
      <c r="DT581">
        <f t="shared" si="694"/>
        <v>10.2803738317757</v>
      </c>
      <c r="DU581">
        <f t="shared" si="695"/>
        <v>0.57253657999926655</v>
      </c>
      <c r="DV581">
        <f t="shared" si="696"/>
        <v>93.114491593274622</v>
      </c>
      <c r="DW581">
        <f t="shared" si="697"/>
        <v>6.8855084067253793</v>
      </c>
      <c r="DX581">
        <f t="shared" si="698"/>
        <v>1.3596024790054642</v>
      </c>
      <c r="DY581">
        <f t="shared" si="699"/>
        <v>86.480107889413347</v>
      </c>
      <c r="DZ581">
        <f t="shared" si="700"/>
        <v>13.519892110586648</v>
      </c>
      <c r="EA581">
        <f t="shared" si="701"/>
        <v>2.6169826542960872</v>
      </c>
      <c r="EB581">
        <f t="shared" si="702"/>
        <v>48.152040637589771</v>
      </c>
      <c r="EC581">
        <f t="shared" si="703"/>
        <v>51.847959362410236</v>
      </c>
      <c r="ED581">
        <f t="shared" si="704"/>
        <v>0.42218269830210131</v>
      </c>
      <c r="EE581">
        <f t="shared" si="705"/>
        <v>50.705754614549406</v>
      </c>
      <c r="EF581">
        <f t="shared" si="706"/>
        <v>49.294245385450594</v>
      </c>
      <c r="EG581">
        <f t="shared" si="707"/>
        <v>3.0982984341193296</v>
      </c>
      <c r="EH581">
        <f t="shared" si="708"/>
        <v>56.650392069832812</v>
      </c>
      <c r="EI581">
        <f t="shared" si="709"/>
        <v>43.349607930167181</v>
      </c>
    </row>
    <row r="582" spans="1:139" x14ac:dyDescent="0.25">
      <c r="A582" t="s">
        <v>2231</v>
      </c>
      <c r="B582">
        <v>581</v>
      </c>
      <c r="C582" t="s">
        <v>637</v>
      </c>
      <c r="D582" t="s">
        <v>3187</v>
      </c>
      <c r="E582">
        <v>1536401</v>
      </c>
      <c r="F582">
        <v>776396</v>
      </c>
      <c r="G582">
        <v>760005</v>
      </c>
      <c r="H582">
        <v>585151</v>
      </c>
      <c r="I582">
        <v>394174</v>
      </c>
      <c r="J582">
        <v>190977</v>
      </c>
      <c r="K582">
        <f t="shared" si="646"/>
        <v>38.085825250048657</v>
      </c>
      <c r="L582">
        <f t="shared" si="647"/>
        <v>50.769710302474515</v>
      </c>
      <c r="M582">
        <f t="shared" si="648"/>
        <v>25.128387313241362</v>
      </c>
      <c r="N582">
        <f t="shared" si="710"/>
        <v>67.362783281580306</v>
      </c>
      <c r="O582">
        <f t="shared" si="711"/>
        <v>32.637216718419694</v>
      </c>
      <c r="P582">
        <f t="shared" si="649"/>
        <v>56.408858568130277</v>
      </c>
      <c r="Q582">
        <f t="shared" si="650"/>
        <v>12.438498780656616</v>
      </c>
      <c r="R582">
        <f t="shared" si="651"/>
        <v>6.9715338434011045</v>
      </c>
      <c r="S582">
        <f t="shared" si="712"/>
        <v>5.6036817847017266</v>
      </c>
      <c r="T582">
        <f t="shared" si="652"/>
        <v>18.577427023110275</v>
      </c>
      <c r="U582">
        <f t="shared" si="653"/>
        <v>43.591141431869723</v>
      </c>
      <c r="V582">
        <f t="shared" si="654"/>
        <v>25507400</v>
      </c>
      <c r="W582">
        <v>165468</v>
      </c>
      <c r="X582">
        <v>114098</v>
      </c>
      <c r="Y582">
        <v>51370</v>
      </c>
      <c r="Z582">
        <v>142049</v>
      </c>
      <c r="AA582">
        <v>74178</v>
      </c>
      <c r="AB582">
        <v>67871</v>
      </c>
      <c r="AC582">
        <v>22560</v>
      </c>
      <c r="AD582">
        <v>13420</v>
      </c>
      <c r="AE582">
        <v>9140</v>
      </c>
      <c r="AF582">
        <v>4894</v>
      </c>
      <c r="AG582">
        <v>4118</v>
      </c>
      <c r="AH582">
        <v>776</v>
      </c>
      <c r="AI582">
        <v>13022</v>
      </c>
      <c r="AJ582">
        <v>6308</v>
      </c>
      <c r="AK582">
        <v>6714</v>
      </c>
      <c r="AL582">
        <v>54868</v>
      </c>
      <c r="AM582">
        <v>41370</v>
      </c>
      <c r="AN582">
        <v>13498</v>
      </c>
      <c r="AO582">
        <v>2102</v>
      </c>
      <c r="AP582">
        <v>1916</v>
      </c>
      <c r="AQ582">
        <v>186</v>
      </c>
      <c r="AR582">
        <v>32790</v>
      </c>
      <c r="AS582">
        <v>29466</v>
      </c>
      <c r="AT582">
        <v>3324</v>
      </c>
      <c r="AU582">
        <v>220</v>
      </c>
      <c r="AV582">
        <v>220</v>
      </c>
      <c r="AW582">
        <v>0</v>
      </c>
      <c r="AX582">
        <v>40574</v>
      </c>
      <c r="AY582">
        <v>36256</v>
      </c>
      <c r="AZ582">
        <v>4318</v>
      </c>
      <c r="BA582">
        <v>25802</v>
      </c>
      <c r="BB582">
        <v>25042</v>
      </c>
      <c r="BC582">
        <v>760</v>
      </c>
      <c r="BD582">
        <v>5352</v>
      </c>
      <c r="BE582">
        <v>4342</v>
      </c>
      <c r="BF582">
        <v>1010</v>
      </c>
      <c r="BG582">
        <v>20</v>
      </c>
      <c r="BH582">
        <v>20</v>
      </c>
      <c r="BI582">
        <v>0</v>
      </c>
      <c r="BJ582">
        <v>2804</v>
      </c>
      <c r="BK582">
        <v>2332</v>
      </c>
      <c r="BL582">
        <v>472</v>
      </c>
      <c r="BM582">
        <v>5958</v>
      </c>
      <c r="BN582">
        <v>5254</v>
      </c>
      <c r="BO582">
        <v>704</v>
      </c>
      <c r="BP582">
        <v>11942</v>
      </c>
      <c r="BQ582">
        <v>10302</v>
      </c>
      <c r="BR582">
        <v>1640</v>
      </c>
      <c r="BS582">
        <v>26378</v>
      </c>
      <c r="BT582">
        <v>10860</v>
      </c>
      <c r="BU582">
        <v>15518</v>
      </c>
      <c r="BV582">
        <v>2912</v>
      </c>
      <c r="BW582">
        <v>1234</v>
      </c>
      <c r="BX582">
        <v>1678</v>
      </c>
      <c r="BY582">
        <v>25436</v>
      </c>
      <c r="BZ582">
        <v>13438</v>
      </c>
      <c r="CA582">
        <v>11998</v>
      </c>
      <c r="CB582" t="str">
        <f t="shared" si="713"/>
        <v>CultivatorsTotal</v>
      </c>
      <c r="CC582" t="str">
        <f t="shared" si="714"/>
        <v>CultivatorsMale</v>
      </c>
      <c r="CD582" t="str">
        <f t="shared" si="715"/>
        <v>AgriculturalLabourersFemale</v>
      </c>
      <c r="CE582">
        <f t="shared" si="655"/>
        <v>28.277829141537826</v>
      </c>
      <c r="CF582">
        <f t="shared" si="656"/>
        <v>68.954722363236399</v>
      </c>
      <c r="CG582">
        <f t="shared" si="657"/>
        <v>31.045277636763601</v>
      </c>
      <c r="CH582">
        <f t="shared" si="658"/>
        <v>24.275614328609198</v>
      </c>
      <c r="CI582">
        <f t="shared" si="659"/>
        <v>52.220008588585628</v>
      </c>
      <c r="CJ582">
        <f t="shared" si="660"/>
        <v>47.779991411414372</v>
      </c>
      <c r="CK582">
        <f t="shared" si="661"/>
        <v>3.855415097983256</v>
      </c>
      <c r="CL582">
        <f t="shared" si="662"/>
        <v>59.48581560283688</v>
      </c>
      <c r="CM582">
        <f t="shared" si="663"/>
        <v>40.51418439716312</v>
      </c>
      <c r="CN582">
        <f t="shared" si="664"/>
        <v>0.83636531425221872</v>
      </c>
      <c r="CO582">
        <f t="shared" si="665"/>
        <v>84.143849611769511</v>
      </c>
      <c r="CP582">
        <f t="shared" si="716"/>
        <v>15.856150388230486</v>
      </c>
      <c r="CQ582">
        <f t="shared" si="666"/>
        <v>2.2254084843057602</v>
      </c>
      <c r="CR582">
        <f t="shared" si="667"/>
        <v>48.441099677468898</v>
      </c>
      <c r="CS582">
        <f t="shared" si="668"/>
        <v>51.558900322531102</v>
      </c>
      <c r="CT582">
        <f t="shared" si="669"/>
        <v>9.3767249820986365</v>
      </c>
      <c r="CU582">
        <f t="shared" si="670"/>
        <v>75.399139753590433</v>
      </c>
      <c r="CV582">
        <f t="shared" si="671"/>
        <v>24.600860246409564</v>
      </c>
      <c r="CW582">
        <f t="shared" si="672"/>
        <v>0.35922351666492919</v>
      </c>
      <c r="CX582">
        <f t="shared" si="673"/>
        <v>91.15128449096099</v>
      </c>
      <c r="CY582">
        <f t="shared" si="674"/>
        <v>8.8487155090390104</v>
      </c>
      <c r="CZ582">
        <f t="shared" si="675"/>
        <v>5.6036817847017266</v>
      </c>
      <c r="DA582">
        <f t="shared" si="676"/>
        <v>89.862763037511442</v>
      </c>
      <c r="DB582">
        <f t="shared" si="677"/>
        <v>10.137236962488563</v>
      </c>
      <c r="DC582">
        <f t="shared" si="678"/>
        <v>3.759713304770905E-2</v>
      </c>
      <c r="DD582">
        <f t="shared" si="679"/>
        <v>100</v>
      </c>
      <c r="DE582">
        <f t="shared" si="717"/>
        <v>0</v>
      </c>
      <c r="DF582">
        <f t="shared" si="680"/>
        <v>6.9339367103533958</v>
      </c>
      <c r="DG582">
        <f t="shared" si="681"/>
        <v>89.357716764430421</v>
      </c>
      <c r="DH582">
        <f t="shared" si="682"/>
        <v>10.642283235569575</v>
      </c>
      <c r="DI582">
        <f t="shared" si="683"/>
        <v>4.4094601222590413</v>
      </c>
      <c r="DJ582">
        <f t="shared" si="684"/>
        <v>97.054491899852721</v>
      </c>
      <c r="DK582">
        <f t="shared" si="685"/>
        <v>2.9455081001472752</v>
      </c>
      <c r="DL582">
        <f t="shared" si="686"/>
        <v>0.91463570941517658</v>
      </c>
      <c r="DM582">
        <f t="shared" si="687"/>
        <v>81.128550074738413</v>
      </c>
      <c r="DN582">
        <f t="shared" si="688"/>
        <v>18.871449925261587</v>
      </c>
      <c r="DO582">
        <f t="shared" si="689"/>
        <v>3.4179211861553684E-3</v>
      </c>
      <c r="DP582">
        <f t="shared" si="690"/>
        <v>100</v>
      </c>
      <c r="DQ582">
        <f t="shared" si="691"/>
        <v>0</v>
      </c>
      <c r="DR582">
        <f t="shared" si="692"/>
        <v>0.47919255029898267</v>
      </c>
      <c r="DS582">
        <f t="shared" si="693"/>
        <v>83.166904422253921</v>
      </c>
      <c r="DT582">
        <f t="shared" si="694"/>
        <v>16.833095577746075</v>
      </c>
      <c r="DU582">
        <f t="shared" si="695"/>
        <v>1.0181987213556842</v>
      </c>
      <c r="DV582">
        <f t="shared" si="696"/>
        <v>88.183954347096332</v>
      </c>
      <c r="DW582">
        <f t="shared" si="697"/>
        <v>11.816045652903659</v>
      </c>
      <c r="DX582">
        <f t="shared" si="698"/>
        <v>2.0408407402533704</v>
      </c>
      <c r="DY582">
        <f t="shared" si="699"/>
        <v>86.266956958633386</v>
      </c>
      <c r="DZ582">
        <f t="shared" si="700"/>
        <v>13.733043041366605</v>
      </c>
      <c r="EA582">
        <f t="shared" si="701"/>
        <v>4.5078962524203154</v>
      </c>
      <c r="EB582">
        <f t="shared" si="702"/>
        <v>41.170672530138752</v>
      </c>
      <c r="EC582">
        <f t="shared" si="703"/>
        <v>58.829327469861248</v>
      </c>
      <c r="ED582">
        <f t="shared" si="704"/>
        <v>0.49764932470422168</v>
      </c>
      <c r="EE582">
        <f t="shared" si="705"/>
        <v>42.376373626373628</v>
      </c>
      <c r="EF582">
        <f t="shared" si="706"/>
        <v>57.623626373626365</v>
      </c>
      <c r="EG582">
        <f t="shared" si="707"/>
        <v>4.3469121645523972</v>
      </c>
      <c r="EH582">
        <f t="shared" si="708"/>
        <v>52.830633747444566</v>
      </c>
      <c r="EI582">
        <f t="shared" si="709"/>
        <v>47.169366252555434</v>
      </c>
    </row>
    <row r="583" spans="1:139" x14ac:dyDescent="0.25">
      <c r="A583" t="s">
        <v>3051</v>
      </c>
      <c r="B583">
        <v>582</v>
      </c>
      <c r="C583" t="s">
        <v>638</v>
      </c>
      <c r="D583" t="s">
        <v>3187</v>
      </c>
      <c r="E583">
        <v>1255104</v>
      </c>
      <c r="F583">
        <v>636437</v>
      </c>
      <c r="G583">
        <v>618667</v>
      </c>
      <c r="H583">
        <v>536424</v>
      </c>
      <c r="I583">
        <v>341793</v>
      </c>
      <c r="J583">
        <v>194631</v>
      </c>
      <c r="K583">
        <f t="shared" si="646"/>
        <v>42.739406455560655</v>
      </c>
      <c r="L583">
        <f t="shared" si="647"/>
        <v>53.704137251605424</v>
      </c>
      <c r="M583">
        <f t="shared" si="648"/>
        <v>31.459735204884048</v>
      </c>
      <c r="N583">
        <f t="shared" si="710"/>
        <v>63.716947787571023</v>
      </c>
      <c r="O583">
        <f t="shared" si="711"/>
        <v>36.28305221242897</v>
      </c>
      <c r="P583">
        <f t="shared" si="649"/>
        <v>69.225463439368852</v>
      </c>
      <c r="Q583">
        <f t="shared" si="650"/>
        <v>7.9511729527388777</v>
      </c>
      <c r="R583">
        <f t="shared" si="651"/>
        <v>5.9046575097311083</v>
      </c>
      <c r="S583">
        <f t="shared" si="712"/>
        <v>2.9950188656734227</v>
      </c>
      <c r="T583">
        <f t="shared" si="652"/>
        <v>13.923687232487733</v>
      </c>
      <c r="U583">
        <f t="shared" si="653"/>
        <v>30.774536560631141</v>
      </c>
      <c r="V583">
        <f t="shared" si="654"/>
        <v>16508200</v>
      </c>
      <c r="W583">
        <v>197814</v>
      </c>
      <c r="X583">
        <v>131233</v>
      </c>
      <c r="Y583">
        <v>66581</v>
      </c>
      <c r="Z583">
        <v>154094</v>
      </c>
      <c r="AA583">
        <v>76966</v>
      </c>
      <c r="AB583">
        <v>77128</v>
      </c>
      <c r="AC583">
        <v>19434</v>
      </c>
      <c r="AD583">
        <v>10878</v>
      </c>
      <c r="AE583">
        <v>8556</v>
      </c>
      <c r="AF583">
        <v>2196</v>
      </c>
      <c r="AG583">
        <v>1816</v>
      </c>
      <c r="AH583">
        <v>380</v>
      </c>
      <c r="AI583">
        <v>10196</v>
      </c>
      <c r="AJ583">
        <v>6632</v>
      </c>
      <c r="AK583">
        <v>3564</v>
      </c>
      <c r="AL583">
        <v>30260</v>
      </c>
      <c r="AM583">
        <v>21692</v>
      </c>
      <c r="AN583">
        <v>8568</v>
      </c>
      <c r="AO583">
        <v>1816</v>
      </c>
      <c r="AP583">
        <v>1680</v>
      </c>
      <c r="AQ583">
        <v>136</v>
      </c>
      <c r="AR583">
        <v>16066</v>
      </c>
      <c r="AS583">
        <v>14188</v>
      </c>
      <c r="AT583">
        <v>1878</v>
      </c>
      <c r="AU583">
        <v>228</v>
      </c>
      <c r="AV583">
        <v>212</v>
      </c>
      <c r="AW583">
        <v>16</v>
      </c>
      <c r="AX583">
        <v>31446</v>
      </c>
      <c r="AY583">
        <v>27362</v>
      </c>
      <c r="AZ583">
        <v>4084</v>
      </c>
      <c r="BA583">
        <v>16140</v>
      </c>
      <c r="BB583">
        <v>15684</v>
      </c>
      <c r="BC583">
        <v>456</v>
      </c>
      <c r="BD583">
        <v>4148</v>
      </c>
      <c r="BE583">
        <v>3220</v>
      </c>
      <c r="BF583">
        <v>928</v>
      </c>
      <c r="BG583">
        <v>34</v>
      </c>
      <c r="BH583">
        <v>28</v>
      </c>
      <c r="BI583">
        <v>6</v>
      </c>
      <c r="BJ583">
        <v>1496</v>
      </c>
      <c r="BK583">
        <v>1274</v>
      </c>
      <c r="BL583">
        <v>222</v>
      </c>
      <c r="BM583">
        <v>3506</v>
      </c>
      <c r="BN583">
        <v>3252</v>
      </c>
      <c r="BO583">
        <v>254</v>
      </c>
      <c r="BP583">
        <v>7004</v>
      </c>
      <c r="BQ583">
        <v>6028</v>
      </c>
      <c r="BR583">
        <v>976</v>
      </c>
      <c r="BS583">
        <v>18206</v>
      </c>
      <c r="BT583">
        <v>8318</v>
      </c>
      <c r="BU583">
        <v>9888</v>
      </c>
      <c r="BV583">
        <v>3372</v>
      </c>
      <c r="BW583">
        <v>1318</v>
      </c>
      <c r="BX583">
        <v>2054</v>
      </c>
      <c r="BY583">
        <v>18968</v>
      </c>
      <c r="BZ583">
        <v>10012</v>
      </c>
      <c r="CA583">
        <v>8956</v>
      </c>
      <c r="CB583" t="str">
        <f t="shared" si="713"/>
        <v>CultivatorsTotal</v>
      </c>
      <c r="CC583" t="str">
        <f t="shared" si="714"/>
        <v>CultivatorsMale</v>
      </c>
      <c r="CD583" t="str">
        <f t="shared" si="715"/>
        <v>AgriculturalLabourersFemale</v>
      </c>
      <c r="CE583">
        <f t="shared" si="655"/>
        <v>36.876426110688563</v>
      </c>
      <c r="CF583">
        <f t="shared" si="656"/>
        <v>66.341613839263147</v>
      </c>
      <c r="CG583">
        <f t="shared" si="657"/>
        <v>33.658386160736853</v>
      </c>
      <c r="CH583">
        <f t="shared" si="658"/>
        <v>28.726156920644861</v>
      </c>
      <c r="CI583">
        <f t="shared" si="659"/>
        <v>49.947434682726126</v>
      </c>
      <c r="CJ583">
        <f t="shared" si="660"/>
        <v>50.052565317273867</v>
      </c>
      <c r="CK583">
        <f t="shared" si="661"/>
        <v>3.6228804080354347</v>
      </c>
      <c r="CL583">
        <f t="shared" si="662"/>
        <v>55.974066069774622</v>
      </c>
      <c r="CM583">
        <f t="shared" si="663"/>
        <v>44.025933930225378</v>
      </c>
      <c r="CN583">
        <f t="shared" si="664"/>
        <v>0.40937765648069435</v>
      </c>
      <c r="CO583">
        <f t="shared" si="665"/>
        <v>82.69581056466302</v>
      </c>
      <c r="CP583">
        <f t="shared" si="716"/>
        <v>17.304189435336976</v>
      </c>
      <c r="CQ583">
        <f t="shared" si="666"/>
        <v>1.9007352392883241</v>
      </c>
      <c r="CR583">
        <f t="shared" si="667"/>
        <v>65.045115731659479</v>
      </c>
      <c r="CS583">
        <f t="shared" si="668"/>
        <v>34.954884268340521</v>
      </c>
      <c r="CT583">
        <f t="shared" si="669"/>
        <v>5.6410600569698595</v>
      </c>
      <c r="CU583">
        <f t="shared" si="670"/>
        <v>71.68539325842697</v>
      </c>
      <c r="CV583">
        <f t="shared" si="671"/>
        <v>28.314606741573034</v>
      </c>
      <c r="CW583">
        <f t="shared" si="672"/>
        <v>0.33853817129733194</v>
      </c>
      <c r="CX583">
        <f t="shared" si="673"/>
        <v>92.511013215859023</v>
      </c>
      <c r="CY583">
        <f t="shared" si="674"/>
        <v>7.4889867841409687</v>
      </c>
      <c r="CZ583">
        <f t="shared" si="675"/>
        <v>2.9950188656734227</v>
      </c>
      <c r="DA583">
        <f t="shared" si="676"/>
        <v>88.310718287065853</v>
      </c>
      <c r="DB583">
        <f t="shared" si="677"/>
        <v>11.689281712934147</v>
      </c>
      <c r="DC583">
        <f t="shared" si="678"/>
        <v>4.250369111001745E-2</v>
      </c>
      <c r="DD583">
        <f t="shared" si="679"/>
        <v>92.982456140350877</v>
      </c>
      <c r="DE583">
        <f t="shared" si="717"/>
        <v>7.0175438596491224</v>
      </c>
      <c r="DF583">
        <f t="shared" si="680"/>
        <v>5.8621538186210911</v>
      </c>
      <c r="DG583">
        <f t="shared" si="681"/>
        <v>87.012656617693835</v>
      </c>
      <c r="DH583">
        <f t="shared" si="682"/>
        <v>12.987343382306177</v>
      </c>
      <c r="DI583">
        <f t="shared" si="683"/>
        <v>3.0088139233143929</v>
      </c>
      <c r="DJ583">
        <f t="shared" si="684"/>
        <v>97.174721189591068</v>
      </c>
      <c r="DK583">
        <f t="shared" si="685"/>
        <v>2.8252788104089221</v>
      </c>
      <c r="DL583">
        <f t="shared" si="686"/>
        <v>0.77326890668575599</v>
      </c>
      <c r="DM583">
        <f t="shared" si="687"/>
        <v>77.627772420443591</v>
      </c>
      <c r="DN583">
        <f t="shared" si="688"/>
        <v>22.372227579556416</v>
      </c>
      <c r="DO583">
        <f t="shared" si="689"/>
        <v>6.3382697269324263E-3</v>
      </c>
      <c r="DP583">
        <f t="shared" si="690"/>
        <v>82.35294117647058</v>
      </c>
      <c r="DQ583">
        <f t="shared" si="691"/>
        <v>17.647058823529413</v>
      </c>
      <c r="DR583">
        <f t="shared" si="692"/>
        <v>0.27888386798502679</v>
      </c>
      <c r="DS583">
        <f t="shared" si="693"/>
        <v>85.160427807486627</v>
      </c>
      <c r="DT583">
        <f t="shared" si="694"/>
        <v>14.839572192513369</v>
      </c>
      <c r="DU583">
        <f t="shared" si="695"/>
        <v>0.65358746066544371</v>
      </c>
      <c r="DV583">
        <f t="shared" si="696"/>
        <v>92.755276668568172</v>
      </c>
      <c r="DW583">
        <f t="shared" si="697"/>
        <v>7.2447233314318309</v>
      </c>
      <c r="DX583">
        <f t="shared" si="698"/>
        <v>1.3056835637480799</v>
      </c>
      <c r="DY583">
        <f t="shared" si="699"/>
        <v>86.065105653912056</v>
      </c>
      <c r="DZ583">
        <f t="shared" si="700"/>
        <v>13.934894346087951</v>
      </c>
      <c r="EA583">
        <f t="shared" si="701"/>
        <v>3.3939570190744637</v>
      </c>
      <c r="EB583">
        <f t="shared" si="702"/>
        <v>45.688234647918271</v>
      </c>
      <c r="EC583">
        <f t="shared" si="703"/>
        <v>54.311765352081729</v>
      </c>
      <c r="ED583">
        <f t="shared" si="704"/>
        <v>0.62860722115341594</v>
      </c>
      <c r="EE583">
        <f t="shared" si="705"/>
        <v>39.086595492289447</v>
      </c>
      <c r="EF583">
        <f t="shared" si="706"/>
        <v>60.913404507710553</v>
      </c>
      <c r="EG583">
        <f t="shared" si="707"/>
        <v>3.5360088288368905</v>
      </c>
      <c r="EH583">
        <f t="shared" si="708"/>
        <v>52.783635596794596</v>
      </c>
      <c r="EI583">
        <f t="shared" si="709"/>
        <v>47.216364403205397</v>
      </c>
    </row>
    <row r="584" spans="1:139" x14ac:dyDescent="0.25">
      <c r="A584" t="s">
        <v>2235</v>
      </c>
      <c r="B584">
        <v>583</v>
      </c>
      <c r="C584" t="s">
        <v>639</v>
      </c>
      <c r="D584" t="s">
        <v>3187</v>
      </c>
      <c r="E584">
        <v>990923</v>
      </c>
      <c r="F584">
        <v>509172</v>
      </c>
      <c r="G584">
        <v>481751</v>
      </c>
      <c r="H584">
        <v>390798</v>
      </c>
      <c r="I584">
        <v>282822</v>
      </c>
      <c r="J584">
        <v>107976</v>
      </c>
      <c r="K584">
        <f t="shared" si="646"/>
        <v>39.437776699097711</v>
      </c>
      <c r="L584">
        <f t="shared" si="647"/>
        <v>55.545473828097379</v>
      </c>
      <c r="M584">
        <f t="shared" si="648"/>
        <v>22.413238374180853</v>
      </c>
      <c r="N584">
        <f t="shared" si="710"/>
        <v>72.370380605837298</v>
      </c>
      <c r="O584">
        <f t="shared" si="711"/>
        <v>27.629619394162713</v>
      </c>
      <c r="P584">
        <f t="shared" si="649"/>
        <v>48.522254463943014</v>
      </c>
      <c r="Q584">
        <f t="shared" si="650"/>
        <v>20.528764220901845</v>
      </c>
      <c r="R584">
        <f t="shared" si="651"/>
        <v>7.1899037354336519</v>
      </c>
      <c r="S584">
        <f t="shared" si="712"/>
        <v>4.4565222954058106</v>
      </c>
      <c r="T584">
        <f t="shared" si="652"/>
        <v>19.30255528431568</v>
      </c>
      <c r="U584">
        <f t="shared" si="653"/>
        <v>51.477745536056986</v>
      </c>
      <c r="V584">
        <f t="shared" si="654"/>
        <v>20117399.999999996</v>
      </c>
      <c r="W584">
        <v>118210</v>
      </c>
      <c r="X584">
        <v>88718</v>
      </c>
      <c r="Y584">
        <v>29492</v>
      </c>
      <c r="Z584">
        <v>59390</v>
      </c>
      <c r="AA584">
        <v>31344</v>
      </c>
      <c r="AB584">
        <v>28046</v>
      </c>
      <c r="AC584">
        <v>12024</v>
      </c>
      <c r="AD584">
        <v>7284</v>
      </c>
      <c r="AE584">
        <v>4740</v>
      </c>
      <c r="AF584">
        <v>2662</v>
      </c>
      <c r="AG584">
        <v>2084</v>
      </c>
      <c r="AH584">
        <v>578</v>
      </c>
      <c r="AI584">
        <v>10802</v>
      </c>
      <c r="AJ584">
        <v>8052</v>
      </c>
      <c r="AK584">
        <v>2750</v>
      </c>
      <c r="AL584">
        <v>66762</v>
      </c>
      <c r="AM584">
        <v>49738</v>
      </c>
      <c r="AN584">
        <v>17024</v>
      </c>
      <c r="AO584">
        <v>1790</v>
      </c>
      <c r="AP584">
        <v>1596</v>
      </c>
      <c r="AQ584">
        <v>194</v>
      </c>
      <c r="AR584">
        <v>17416</v>
      </c>
      <c r="AS584">
        <v>14872</v>
      </c>
      <c r="AT584">
        <v>2544</v>
      </c>
      <c r="AU584">
        <v>150</v>
      </c>
      <c r="AV584">
        <v>136</v>
      </c>
      <c r="AW584">
        <v>14</v>
      </c>
      <c r="AX584">
        <v>27948</v>
      </c>
      <c r="AY584">
        <v>24212</v>
      </c>
      <c r="AZ584">
        <v>3736</v>
      </c>
      <c r="BA584">
        <v>19696</v>
      </c>
      <c r="BB584">
        <v>19112</v>
      </c>
      <c r="BC584">
        <v>584</v>
      </c>
      <c r="BD584">
        <v>3850</v>
      </c>
      <c r="BE584">
        <v>3158</v>
      </c>
      <c r="BF584">
        <v>692</v>
      </c>
      <c r="BG584">
        <v>66</v>
      </c>
      <c r="BH584">
        <v>52</v>
      </c>
      <c r="BI584">
        <v>14</v>
      </c>
      <c r="BJ584">
        <v>2080</v>
      </c>
      <c r="BK584">
        <v>1784</v>
      </c>
      <c r="BL584">
        <v>296</v>
      </c>
      <c r="BM584">
        <v>4102</v>
      </c>
      <c r="BN584">
        <v>3626</v>
      </c>
      <c r="BO584">
        <v>476</v>
      </c>
      <c r="BP584">
        <v>8694</v>
      </c>
      <c r="BQ584">
        <v>7404</v>
      </c>
      <c r="BR584">
        <v>1290</v>
      </c>
      <c r="BS584">
        <v>14384</v>
      </c>
      <c r="BT584">
        <v>6292</v>
      </c>
      <c r="BU584">
        <v>8092</v>
      </c>
      <c r="BV584">
        <v>2278</v>
      </c>
      <c r="BW584">
        <v>1030</v>
      </c>
      <c r="BX584">
        <v>1248</v>
      </c>
      <c r="BY584">
        <v>18494</v>
      </c>
      <c r="BZ584">
        <v>12328</v>
      </c>
      <c r="CA584">
        <v>6166</v>
      </c>
      <c r="CB584" t="str">
        <f t="shared" si="713"/>
        <v>CultivatorsTotal</v>
      </c>
      <c r="CC584" t="str">
        <f t="shared" si="714"/>
        <v>CultivatorsMale</v>
      </c>
      <c r="CD584" t="str">
        <f t="shared" si="715"/>
        <v>CultivatorsFemale</v>
      </c>
      <c r="CE584">
        <f t="shared" si="655"/>
        <v>30.248363604726741</v>
      </c>
      <c r="CF584">
        <f t="shared" si="656"/>
        <v>75.051180103206164</v>
      </c>
      <c r="CG584">
        <f t="shared" si="657"/>
        <v>24.948819896793843</v>
      </c>
      <c r="CH584">
        <f t="shared" si="658"/>
        <v>15.197109504142805</v>
      </c>
      <c r="CI584">
        <f t="shared" si="659"/>
        <v>52.776561710725709</v>
      </c>
      <c r="CJ584">
        <f t="shared" si="660"/>
        <v>47.223438289274291</v>
      </c>
      <c r="CK584">
        <f t="shared" si="661"/>
        <v>3.0767813550734648</v>
      </c>
      <c r="CL584">
        <f t="shared" si="662"/>
        <v>60.578842315369265</v>
      </c>
      <c r="CM584">
        <f t="shared" si="663"/>
        <v>39.421157684630735</v>
      </c>
      <c r="CN584">
        <f t="shared" si="664"/>
        <v>0.6811703232872226</v>
      </c>
      <c r="CO584">
        <f t="shared" si="665"/>
        <v>78.287002253944408</v>
      </c>
      <c r="CP584">
        <f t="shared" si="716"/>
        <v>21.712997746055599</v>
      </c>
      <c r="CQ584">
        <f t="shared" si="666"/>
        <v>2.7640878407770764</v>
      </c>
      <c r="CR584">
        <f t="shared" si="667"/>
        <v>74.54175152749491</v>
      </c>
      <c r="CS584">
        <f t="shared" si="668"/>
        <v>25.45824847250509</v>
      </c>
      <c r="CT584">
        <f t="shared" si="669"/>
        <v>17.083506056837546</v>
      </c>
      <c r="CU584">
        <f t="shared" si="670"/>
        <v>74.50046433599951</v>
      </c>
      <c r="CV584">
        <f t="shared" si="671"/>
        <v>25.499535664000479</v>
      </c>
      <c r="CW584">
        <f t="shared" si="672"/>
        <v>0.45803714450943966</v>
      </c>
      <c r="CX584">
        <f t="shared" si="673"/>
        <v>89.162011173184354</v>
      </c>
      <c r="CY584">
        <f t="shared" si="674"/>
        <v>10.837988826815643</v>
      </c>
      <c r="CZ584">
        <f t="shared" si="675"/>
        <v>4.4565222954058106</v>
      </c>
      <c r="DA584">
        <f t="shared" si="676"/>
        <v>85.39274230592558</v>
      </c>
      <c r="DB584">
        <f t="shared" si="677"/>
        <v>14.607257694074413</v>
      </c>
      <c r="DC584">
        <f t="shared" si="678"/>
        <v>3.8383000936545224E-2</v>
      </c>
      <c r="DD584">
        <f t="shared" si="679"/>
        <v>90.666666666666657</v>
      </c>
      <c r="DE584">
        <f t="shared" si="717"/>
        <v>9.3333333333333339</v>
      </c>
      <c r="DF584">
        <f t="shared" si="680"/>
        <v>7.1515207344971063</v>
      </c>
      <c r="DG584">
        <f t="shared" si="681"/>
        <v>86.63231716044082</v>
      </c>
      <c r="DH584">
        <f t="shared" si="682"/>
        <v>13.36768283955918</v>
      </c>
      <c r="DI584">
        <f t="shared" si="683"/>
        <v>5.0399439096412983</v>
      </c>
      <c r="DJ584">
        <f t="shared" si="684"/>
        <v>97.034930950446793</v>
      </c>
      <c r="DK584">
        <f t="shared" si="685"/>
        <v>2.9650690495532088</v>
      </c>
      <c r="DL584">
        <f t="shared" si="686"/>
        <v>0.9851636907046607</v>
      </c>
      <c r="DM584">
        <f t="shared" si="687"/>
        <v>82.025974025974023</v>
      </c>
      <c r="DN584">
        <f t="shared" si="688"/>
        <v>17.974025974025974</v>
      </c>
      <c r="DO584">
        <f t="shared" si="689"/>
        <v>1.6888520412079899E-2</v>
      </c>
      <c r="DP584">
        <f t="shared" si="690"/>
        <v>78.787878787878782</v>
      </c>
      <c r="DQ584">
        <f t="shared" si="691"/>
        <v>21.212121212121211</v>
      </c>
      <c r="DR584">
        <f t="shared" si="692"/>
        <v>0.53224427965342713</v>
      </c>
      <c r="DS584">
        <f t="shared" si="693"/>
        <v>85.769230769230759</v>
      </c>
      <c r="DT584">
        <f t="shared" si="694"/>
        <v>14.23076923076923</v>
      </c>
      <c r="DU584">
        <f t="shared" si="695"/>
        <v>1.0496471322780567</v>
      </c>
      <c r="DV584">
        <f t="shared" si="696"/>
        <v>88.395904436860079</v>
      </c>
      <c r="DW584">
        <f t="shared" si="697"/>
        <v>11.604095563139932</v>
      </c>
      <c r="DX584">
        <f t="shared" si="698"/>
        <v>2.2246787342821612</v>
      </c>
      <c r="DY584">
        <f t="shared" si="699"/>
        <v>85.162180814354727</v>
      </c>
      <c r="DZ584">
        <f t="shared" si="700"/>
        <v>14.837819185645273</v>
      </c>
      <c r="EA584">
        <f t="shared" si="701"/>
        <v>3.6806739031417761</v>
      </c>
      <c r="EB584">
        <f t="shared" si="702"/>
        <v>43.743047830923246</v>
      </c>
      <c r="EC584">
        <f t="shared" si="703"/>
        <v>56.256952169076754</v>
      </c>
      <c r="ED584">
        <f t="shared" si="704"/>
        <v>0.5829098408896668</v>
      </c>
      <c r="EE584">
        <f t="shared" si="705"/>
        <v>45.215100965759433</v>
      </c>
      <c r="EF584">
        <f t="shared" si="706"/>
        <v>54.784899034240567</v>
      </c>
      <c r="EG584">
        <f t="shared" si="707"/>
        <v>4.732368128803115</v>
      </c>
      <c r="EH584">
        <f t="shared" si="708"/>
        <v>66.659457121228499</v>
      </c>
      <c r="EI584">
        <f t="shared" si="709"/>
        <v>33.340542878771494</v>
      </c>
    </row>
    <row r="585" spans="1:139" x14ac:dyDescent="0.25">
      <c r="A585" t="s">
        <v>3052</v>
      </c>
      <c r="B585">
        <v>584</v>
      </c>
      <c r="C585" t="s">
        <v>640</v>
      </c>
      <c r="D585" t="s">
        <v>3187</v>
      </c>
      <c r="E585">
        <v>1082636</v>
      </c>
      <c r="F585">
        <v>548008</v>
      </c>
      <c r="G585">
        <v>534628</v>
      </c>
      <c r="H585">
        <v>457750</v>
      </c>
      <c r="I585">
        <v>311650</v>
      </c>
      <c r="J585">
        <v>146100</v>
      </c>
      <c r="K585">
        <f t="shared" si="646"/>
        <v>42.281062148312081</v>
      </c>
      <c r="L585">
        <f t="shared" si="647"/>
        <v>56.869607742952653</v>
      </c>
      <c r="M585">
        <f t="shared" si="648"/>
        <v>27.327412705657018</v>
      </c>
      <c r="N585">
        <f t="shared" si="710"/>
        <v>68.083014746040419</v>
      </c>
      <c r="O585">
        <f t="shared" si="711"/>
        <v>31.916985253959584</v>
      </c>
      <c r="P585">
        <f t="shared" si="649"/>
        <v>61.245658110322232</v>
      </c>
      <c r="Q585">
        <f t="shared" si="650"/>
        <v>14.144838885854725</v>
      </c>
      <c r="R585">
        <f t="shared" si="651"/>
        <v>5.9919169852539591</v>
      </c>
      <c r="S585">
        <f t="shared" si="712"/>
        <v>3.717749863462589</v>
      </c>
      <c r="T585">
        <f t="shared" si="652"/>
        <v>14.899836155106501</v>
      </c>
      <c r="U585">
        <f t="shared" si="653"/>
        <v>38.754341889677775</v>
      </c>
      <c r="V585">
        <f t="shared" si="654"/>
        <v>17739800</v>
      </c>
      <c r="W585">
        <v>193956</v>
      </c>
      <c r="X585">
        <v>135270</v>
      </c>
      <c r="Y585">
        <v>58686</v>
      </c>
      <c r="Z585">
        <v>76408</v>
      </c>
      <c r="AA585">
        <v>38378</v>
      </c>
      <c r="AB585">
        <v>38030</v>
      </c>
      <c r="AC585">
        <v>9988</v>
      </c>
      <c r="AD585">
        <v>6436</v>
      </c>
      <c r="AE585">
        <v>3552</v>
      </c>
      <c r="AF585">
        <v>2330</v>
      </c>
      <c r="AG585">
        <v>1804</v>
      </c>
      <c r="AH585">
        <v>526</v>
      </c>
      <c r="AI585">
        <v>11322</v>
      </c>
      <c r="AJ585">
        <v>6132</v>
      </c>
      <c r="AK585">
        <v>5190</v>
      </c>
      <c r="AL585">
        <v>51096</v>
      </c>
      <c r="AM585">
        <v>34692</v>
      </c>
      <c r="AN585">
        <v>16404</v>
      </c>
      <c r="AO585">
        <v>1630</v>
      </c>
      <c r="AP585">
        <v>1520</v>
      </c>
      <c r="AQ585">
        <v>110</v>
      </c>
      <c r="AR585">
        <v>17018</v>
      </c>
      <c r="AS585">
        <v>14426</v>
      </c>
      <c r="AT585">
        <v>2592</v>
      </c>
      <c r="AU585">
        <v>116</v>
      </c>
      <c r="AV585">
        <v>114</v>
      </c>
      <c r="AW585">
        <v>2</v>
      </c>
      <c r="AX585">
        <v>27312</v>
      </c>
      <c r="AY585">
        <v>24166</v>
      </c>
      <c r="AZ585">
        <v>3146</v>
      </c>
      <c r="BA585">
        <v>17836</v>
      </c>
      <c r="BB585">
        <v>17348</v>
      </c>
      <c r="BC585">
        <v>488</v>
      </c>
      <c r="BD585">
        <v>4826</v>
      </c>
      <c r="BE585">
        <v>3950</v>
      </c>
      <c r="BF585">
        <v>876</v>
      </c>
      <c r="BG585">
        <v>26</v>
      </c>
      <c r="BH585">
        <v>24</v>
      </c>
      <c r="BI585">
        <v>2</v>
      </c>
      <c r="BJ585">
        <v>1468</v>
      </c>
      <c r="BK585">
        <v>1192</v>
      </c>
      <c r="BL585">
        <v>276</v>
      </c>
      <c r="BM585">
        <v>3648</v>
      </c>
      <c r="BN585">
        <v>3198</v>
      </c>
      <c r="BO585">
        <v>450</v>
      </c>
      <c r="BP585">
        <v>8410</v>
      </c>
      <c r="BQ585">
        <v>7094</v>
      </c>
      <c r="BR585">
        <v>1316</v>
      </c>
      <c r="BS585">
        <v>13830</v>
      </c>
      <c r="BT585">
        <v>6180</v>
      </c>
      <c r="BU585">
        <v>7650</v>
      </c>
      <c r="BV585">
        <v>1844</v>
      </c>
      <c r="BW585">
        <v>1042</v>
      </c>
      <c r="BX585">
        <v>802</v>
      </c>
      <c r="BY585">
        <v>14686</v>
      </c>
      <c r="BZ585">
        <v>8684</v>
      </c>
      <c r="CA585">
        <v>6002</v>
      </c>
      <c r="CB585" t="str">
        <f t="shared" si="713"/>
        <v>CultivatorsTotal</v>
      </c>
      <c r="CC585" t="str">
        <f t="shared" si="714"/>
        <v>CultivatorsMale</v>
      </c>
      <c r="CD585" t="str">
        <f t="shared" si="715"/>
        <v>CultivatorsFemale</v>
      </c>
      <c r="CE585">
        <f t="shared" si="655"/>
        <v>42.371600218459861</v>
      </c>
      <c r="CF585">
        <f t="shared" si="656"/>
        <v>69.742622037987999</v>
      </c>
      <c r="CG585">
        <f t="shared" si="657"/>
        <v>30.257377962012004</v>
      </c>
      <c r="CH585">
        <f t="shared" si="658"/>
        <v>16.692080830147461</v>
      </c>
      <c r="CI585">
        <f t="shared" si="659"/>
        <v>50.227724845565916</v>
      </c>
      <c r="CJ585">
        <f t="shared" si="660"/>
        <v>49.772275154434091</v>
      </c>
      <c r="CK585">
        <f t="shared" si="661"/>
        <v>2.1819770617149099</v>
      </c>
      <c r="CL585">
        <f t="shared" si="662"/>
        <v>64.437324789747692</v>
      </c>
      <c r="CM585">
        <f t="shared" si="663"/>
        <v>35.562675210252301</v>
      </c>
      <c r="CN585">
        <f t="shared" si="664"/>
        <v>0.50901146914254503</v>
      </c>
      <c r="CO585">
        <f t="shared" si="665"/>
        <v>77.424892703862653</v>
      </c>
      <c r="CP585">
        <f t="shared" si="716"/>
        <v>22.57510729613734</v>
      </c>
      <c r="CQ585">
        <f t="shared" si="666"/>
        <v>2.4734025122883674</v>
      </c>
      <c r="CR585">
        <f t="shared" si="667"/>
        <v>54.160042395336518</v>
      </c>
      <c r="CS585">
        <f t="shared" si="668"/>
        <v>45.839957604663489</v>
      </c>
      <c r="CT585">
        <f t="shared" si="669"/>
        <v>11.162424904423812</v>
      </c>
      <c r="CU585">
        <f t="shared" si="670"/>
        <v>67.895725692813528</v>
      </c>
      <c r="CV585">
        <f t="shared" si="671"/>
        <v>32.104274307186472</v>
      </c>
      <c r="CW585">
        <f t="shared" si="672"/>
        <v>0.35608956854178048</v>
      </c>
      <c r="CX585">
        <f t="shared" si="673"/>
        <v>93.251533742331276</v>
      </c>
      <c r="CY585">
        <f t="shared" si="674"/>
        <v>6.7484662576687118</v>
      </c>
      <c r="CZ585">
        <f t="shared" si="675"/>
        <v>3.717749863462589</v>
      </c>
      <c r="DA585">
        <f t="shared" si="676"/>
        <v>84.769068045598786</v>
      </c>
      <c r="DB585">
        <f t="shared" si="677"/>
        <v>15.230931954401223</v>
      </c>
      <c r="DC585">
        <f t="shared" si="678"/>
        <v>2.5341343528126704E-2</v>
      </c>
      <c r="DD585">
        <f t="shared" si="679"/>
        <v>98.275862068965509</v>
      </c>
      <c r="DE585">
        <f t="shared" si="717"/>
        <v>1.7241379310344827</v>
      </c>
      <c r="DF585">
        <f t="shared" si="680"/>
        <v>5.9665756417258322</v>
      </c>
      <c r="DG585">
        <f t="shared" si="681"/>
        <v>88.481253661394248</v>
      </c>
      <c r="DH585">
        <f t="shared" si="682"/>
        <v>11.518746338605741</v>
      </c>
      <c r="DI585">
        <f t="shared" si="683"/>
        <v>3.8964500273074827</v>
      </c>
      <c r="DJ585">
        <f t="shared" si="684"/>
        <v>97.26396052926664</v>
      </c>
      <c r="DK585">
        <f t="shared" si="685"/>
        <v>2.7360394707333482</v>
      </c>
      <c r="DL585">
        <f t="shared" si="686"/>
        <v>1.0542872747132714</v>
      </c>
      <c r="DM585">
        <f t="shared" si="687"/>
        <v>81.848321591380028</v>
      </c>
      <c r="DN585">
        <f t="shared" si="688"/>
        <v>18.151678408619976</v>
      </c>
      <c r="DO585">
        <f t="shared" si="689"/>
        <v>5.6799563080283996E-3</v>
      </c>
      <c r="DP585">
        <f t="shared" si="690"/>
        <v>92.307692307692307</v>
      </c>
      <c r="DQ585">
        <f t="shared" si="691"/>
        <v>7.6923076923076925</v>
      </c>
      <c r="DR585">
        <f t="shared" si="692"/>
        <v>0.32069907154560351</v>
      </c>
      <c r="DS585">
        <f t="shared" si="693"/>
        <v>81.198910081743875</v>
      </c>
      <c r="DT585">
        <f t="shared" si="694"/>
        <v>18.801089918256132</v>
      </c>
      <c r="DU585">
        <f t="shared" si="695"/>
        <v>0.79694156198798471</v>
      </c>
      <c r="DV585">
        <f t="shared" si="696"/>
        <v>87.664473684210535</v>
      </c>
      <c r="DW585">
        <f t="shared" si="697"/>
        <v>12.335526315789473</v>
      </c>
      <c r="DX585">
        <f t="shared" si="698"/>
        <v>1.8372474057891861</v>
      </c>
      <c r="DY585">
        <f t="shared" si="699"/>
        <v>84.351961950059447</v>
      </c>
      <c r="DZ585">
        <f t="shared" si="700"/>
        <v>15.648038049940546</v>
      </c>
      <c r="EA585">
        <f t="shared" si="701"/>
        <v>3.0212998361551064</v>
      </c>
      <c r="EB585">
        <f t="shared" si="702"/>
        <v>44.685466377440349</v>
      </c>
      <c r="EC585">
        <f t="shared" si="703"/>
        <v>55.314533622559658</v>
      </c>
      <c r="ED585">
        <f t="shared" si="704"/>
        <v>0.40283997815401418</v>
      </c>
      <c r="EE585">
        <f t="shared" si="705"/>
        <v>56.507592190889369</v>
      </c>
      <c r="EF585">
        <f t="shared" si="706"/>
        <v>43.492407809110631</v>
      </c>
      <c r="EG585">
        <f t="shared" si="707"/>
        <v>3.2083014746040419</v>
      </c>
      <c r="EH585">
        <f t="shared" si="708"/>
        <v>59.131145308457036</v>
      </c>
      <c r="EI585">
        <f t="shared" si="709"/>
        <v>40.868854691542964</v>
      </c>
    </row>
    <row r="586" spans="1:139" x14ac:dyDescent="0.25">
      <c r="A586" t="s">
        <v>2016</v>
      </c>
      <c r="B586">
        <v>585</v>
      </c>
      <c r="C586" t="s">
        <v>641</v>
      </c>
      <c r="E586">
        <v>818008</v>
      </c>
      <c r="F586">
        <v>416677</v>
      </c>
      <c r="G586">
        <v>401331</v>
      </c>
      <c r="H586">
        <v>269099</v>
      </c>
      <c r="I586">
        <v>201780</v>
      </c>
      <c r="J586">
        <v>67319</v>
      </c>
      <c r="K586">
        <f t="shared" si="646"/>
        <v>32.896866534312622</v>
      </c>
      <c r="L586">
        <f t="shared" si="647"/>
        <v>48.425999035223924</v>
      </c>
      <c r="M586">
        <f t="shared" si="648"/>
        <v>16.773934732178674</v>
      </c>
      <c r="N586">
        <f t="shared" si="710"/>
        <v>74.983556237667187</v>
      </c>
      <c r="O586">
        <f t="shared" si="711"/>
        <v>25.016443762332823</v>
      </c>
      <c r="P586">
        <f t="shared" si="649"/>
        <v>6.9565475902920486</v>
      </c>
      <c r="Q586">
        <f t="shared" si="650"/>
        <v>19.020880791084323</v>
      </c>
      <c r="R586">
        <f t="shared" si="651"/>
        <v>11.891905952827768</v>
      </c>
      <c r="S586">
        <f t="shared" si="712"/>
        <v>8.1323230483948272</v>
      </c>
      <c r="T586">
        <f t="shared" si="652"/>
        <v>53.998342617401029</v>
      </c>
      <c r="U586">
        <f t="shared" si="653"/>
        <v>93.043452409707953</v>
      </c>
      <c r="V586">
        <f t="shared" si="654"/>
        <v>25037900</v>
      </c>
      <c r="W586">
        <v>11154</v>
      </c>
      <c r="X586">
        <v>6821</v>
      </c>
      <c r="Y586">
        <v>4333</v>
      </c>
      <c r="Z586">
        <v>5243</v>
      </c>
      <c r="AA586">
        <v>3495</v>
      </c>
      <c r="AB586">
        <v>1748</v>
      </c>
      <c r="AC586">
        <v>2323</v>
      </c>
      <c r="AD586">
        <v>1973</v>
      </c>
      <c r="AE586">
        <v>350</v>
      </c>
      <c r="AF586">
        <v>8607</v>
      </c>
      <c r="AG586">
        <v>8015</v>
      </c>
      <c r="AH586">
        <v>592</v>
      </c>
      <c r="AI586">
        <v>4455</v>
      </c>
      <c r="AJ586">
        <v>3572</v>
      </c>
      <c r="AK586">
        <v>883</v>
      </c>
      <c r="AL586">
        <v>38123</v>
      </c>
      <c r="AM586">
        <v>30337</v>
      </c>
      <c r="AN586">
        <v>7786</v>
      </c>
      <c r="AO586">
        <v>2608</v>
      </c>
      <c r="AP586">
        <v>2308</v>
      </c>
      <c r="AQ586">
        <v>300</v>
      </c>
      <c r="AR586">
        <v>21884</v>
      </c>
      <c r="AS586">
        <v>19790</v>
      </c>
      <c r="AT586">
        <v>2094</v>
      </c>
      <c r="AU586">
        <v>151</v>
      </c>
      <c r="AV586">
        <v>147</v>
      </c>
      <c r="AW586">
        <v>4</v>
      </c>
      <c r="AX586">
        <v>31850</v>
      </c>
      <c r="AY586">
        <v>25630</v>
      </c>
      <c r="AZ586">
        <v>6220</v>
      </c>
      <c r="BA586">
        <v>23079</v>
      </c>
      <c r="BB586">
        <v>21984</v>
      </c>
      <c r="BC586">
        <v>1095</v>
      </c>
      <c r="BD586">
        <v>14558</v>
      </c>
      <c r="BE586">
        <v>12490</v>
      </c>
      <c r="BF586">
        <v>2068</v>
      </c>
      <c r="BG586">
        <v>14</v>
      </c>
      <c r="BH586">
        <v>11</v>
      </c>
      <c r="BI586">
        <v>3</v>
      </c>
      <c r="BJ586">
        <v>3592</v>
      </c>
      <c r="BK586">
        <v>2740</v>
      </c>
      <c r="BL586">
        <v>852</v>
      </c>
      <c r="BM586">
        <v>10970</v>
      </c>
      <c r="BN586">
        <v>7268</v>
      </c>
      <c r="BO586">
        <v>3702</v>
      </c>
      <c r="BP586">
        <v>44631</v>
      </c>
      <c r="BQ586">
        <v>33783</v>
      </c>
      <c r="BR586">
        <v>10848</v>
      </c>
      <c r="BS586">
        <v>20487</v>
      </c>
      <c r="BT586">
        <v>8189</v>
      </c>
      <c r="BU586">
        <v>12298</v>
      </c>
      <c r="BV586">
        <v>1493</v>
      </c>
      <c r="BW586">
        <v>765</v>
      </c>
      <c r="BX586">
        <v>728</v>
      </c>
      <c r="BY586">
        <v>23877</v>
      </c>
      <c r="BZ586">
        <v>12462</v>
      </c>
      <c r="CA586">
        <v>11415</v>
      </c>
      <c r="CB586" t="str">
        <f t="shared" si="713"/>
        <v>NOTotal</v>
      </c>
      <c r="CC586" t="str">
        <f t="shared" si="714"/>
        <v>NOMale</v>
      </c>
      <c r="CD586" t="str">
        <f t="shared" si="715"/>
        <v>PQFemale</v>
      </c>
      <c r="CE586">
        <f t="shared" si="655"/>
        <v>4.1449429392156789</v>
      </c>
      <c r="CF586">
        <f t="shared" si="656"/>
        <v>61.152949614488072</v>
      </c>
      <c r="CG586">
        <f t="shared" si="657"/>
        <v>38.84705038551192</v>
      </c>
      <c r="CH586">
        <f t="shared" si="658"/>
        <v>1.9483535799092528</v>
      </c>
      <c r="CI586">
        <f t="shared" si="659"/>
        <v>66.660308983406452</v>
      </c>
      <c r="CJ586">
        <f t="shared" si="660"/>
        <v>33.339691016593555</v>
      </c>
      <c r="CK586">
        <f t="shared" si="661"/>
        <v>0.86325107116711697</v>
      </c>
      <c r="CL586">
        <f t="shared" si="662"/>
        <v>84.933275936289277</v>
      </c>
      <c r="CM586">
        <f t="shared" si="663"/>
        <v>15.066724063710717</v>
      </c>
      <c r="CN586">
        <f t="shared" si="664"/>
        <v>3.198451127651905</v>
      </c>
      <c r="CO586">
        <f t="shared" si="665"/>
        <v>93.121877541535952</v>
      </c>
      <c r="CP586">
        <f t="shared" si="716"/>
        <v>6.8781224584640404</v>
      </c>
      <c r="CQ586">
        <f t="shared" si="666"/>
        <v>1.6555245467281556</v>
      </c>
      <c r="CR586">
        <f t="shared" si="667"/>
        <v>80.179573512906842</v>
      </c>
      <c r="CS586">
        <f t="shared" si="668"/>
        <v>19.820426487093155</v>
      </c>
      <c r="CT586">
        <f t="shared" si="669"/>
        <v>14.166905116704262</v>
      </c>
      <c r="CU586">
        <f t="shared" si="670"/>
        <v>79.576633528316236</v>
      </c>
      <c r="CV586">
        <f t="shared" si="671"/>
        <v>20.42336647168376</v>
      </c>
      <c r="CW586">
        <f t="shared" si="672"/>
        <v>0.96916004890393503</v>
      </c>
      <c r="CX586">
        <f t="shared" si="673"/>
        <v>88.49693251533742</v>
      </c>
      <c r="CY586">
        <f t="shared" si="674"/>
        <v>11.503067484662576</v>
      </c>
      <c r="CZ586">
        <f t="shared" si="675"/>
        <v>8.1323230483948272</v>
      </c>
      <c r="DA586">
        <f t="shared" si="676"/>
        <v>90.431365381100349</v>
      </c>
      <c r="DB586">
        <f t="shared" si="677"/>
        <v>9.5686346188996527</v>
      </c>
      <c r="DC586">
        <f t="shared" si="678"/>
        <v>5.6113177678103594E-2</v>
      </c>
      <c r="DD586">
        <f t="shared" si="679"/>
        <v>97.350993377483448</v>
      </c>
      <c r="DE586">
        <f t="shared" si="717"/>
        <v>2.6490066225165565</v>
      </c>
      <c r="DF586">
        <f t="shared" si="680"/>
        <v>11.835792775149665</v>
      </c>
      <c r="DG586">
        <f t="shared" si="681"/>
        <v>80.470957613814747</v>
      </c>
      <c r="DH586">
        <f t="shared" si="682"/>
        <v>19.529042386185242</v>
      </c>
      <c r="DI586">
        <f t="shared" si="683"/>
        <v>8.5763975339930667</v>
      </c>
      <c r="DJ586">
        <f t="shared" si="684"/>
        <v>95.255427011568955</v>
      </c>
      <c r="DK586">
        <f t="shared" si="685"/>
        <v>4.7445729884310408</v>
      </c>
      <c r="DL586">
        <f t="shared" si="686"/>
        <v>5.4099049048863055</v>
      </c>
      <c r="DM586">
        <f t="shared" si="687"/>
        <v>85.794752026377253</v>
      </c>
      <c r="DN586">
        <f t="shared" si="688"/>
        <v>14.20524797362275</v>
      </c>
      <c r="DO586">
        <f t="shared" si="689"/>
        <v>5.202546274791062E-3</v>
      </c>
      <c r="DP586">
        <f t="shared" si="690"/>
        <v>78.571428571428569</v>
      </c>
      <c r="DQ586">
        <f t="shared" si="691"/>
        <v>21.428571428571427</v>
      </c>
      <c r="DR586">
        <f t="shared" si="692"/>
        <v>1.3348247299321068</v>
      </c>
      <c r="DS586">
        <f t="shared" si="693"/>
        <v>76.280623608017819</v>
      </c>
      <c r="DT586">
        <f t="shared" si="694"/>
        <v>23.719376391982184</v>
      </c>
      <c r="DU586">
        <f t="shared" si="695"/>
        <v>4.0765666167469972</v>
      </c>
      <c r="DV586">
        <f t="shared" si="696"/>
        <v>66.253418413855968</v>
      </c>
      <c r="DW586">
        <f t="shared" si="697"/>
        <v>33.746581586144032</v>
      </c>
      <c r="DX586">
        <f t="shared" si="698"/>
        <v>16.585345913585705</v>
      </c>
      <c r="DY586">
        <f t="shared" si="699"/>
        <v>75.69402433286281</v>
      </c>
      <c r="DZ586">
        <f t="shared" si="700"/>
        <v>24.30597566713719</v>
      </c>
      <c r="EA586">
        <f t="shared" si="701"/>
        <v>7.6131832522603204</v>
      </c>
      <c r="EB586">
        <f t="shared" si="702"/>
        <v>39.971689363986918</v>
      </c>
      <c r="EC586">
        <f t="shared" si="703"/>
        <v>60.028310636013082</v>
      </c>
      <c r="ED586">
        <f t="shared" si="704"/>
        <v>0.55481439916164677</v>
      </c>
      <c r="EE586">
        <f t="shared" si="705"/>
        <v>51.239115874079033</v>
      </c>
      <c r="EF586">
        <f t="shared" si="706"/>
        <v>48.760884125920967</v>
      </c>
      <c r="EG586">
        <f t="shared" si="707"/>
        <v>8.8729426716561566</v>
      </c>
      <c r="EH586">
        <f t="shared" si="708"/>
        <v>52.192486493278047</v>
      </c>
      <c r="EI586">
        <f t="shared" si="709"/>
        <v>47.807513506721946</v>
      </c>
    </row>
    <row r="587" spans="1:139" x14ac:dyDescent="0.25">
      <c r="A587" t="s">
        <v>2018</v>
      </c>
      <c r="B587">
        <v>586</v>
      </c>
      <c r="C587" t="s">
        <v>642</v>
      </c>
      <c r="E587">
        <v>640537</v>
      </c>
      <c r="F587">
        <v>322463</v>
      </c>
      <c r="G587">
        <v>318074</v>
      </c>
      <c r="H587">
        <v>206237</v>
      </c>
      <c r="I587">
        <v>154574</v>
      </c>
      <c r="J587">
        <v>51663</v>
      </c>
      <c r="K587">
        <f t="shared" si="646"/>
        <v>32.197515522132207</v>
      </c>
      <c r="L587">
        <f t="shared" si="647"/>
        <v>47.93542204842106</v>
      </c>
      <c r="M587">
        <f t="shared" si="648"/>
        <v>16.242446726233517</v>
      </c>
      <c r="N587">
        <f t="shared" si="710"/>
        <v>74.949693798881867</v>
      </c>
      <c r="O587">
        <f t="shared" si="711"/>
        <v>25.050306201118133</v>
      </c>
      <c r="P587">
        <f t="shared" si="649"/>
        <v>9.9482634056934494</v>
      </c>
      <c r="Q587">
        <f t="shared" si="650"/>
        <v>18.663964274111823</v>
      </c>
      <c r="R587">
        <f t="shared" si="651"/>
        <v>11.708859225066307</v>
      </c>
      <c r="S587">
        <f t="shared" si="712"/>
        <v>8.2574901690773235</v>
      </c>
      <c r="T587">
        <f t="shared" si="652"/>
        <v>51.421422926051093</v>
      </c>
      <c r="U587">
        <f t="shared" si="653"/>
        <v>90.051736594306547</v>
      </c>
      <c r="V587">
        <f t="shared" si="654"/>
        <v>18572000</v>
      </c>
      <c r="W587">
        <v>12908</v>
      </c>
      <c r="X587">
        <v>8045</v>
      </c>
      <c r="Y587">
        <v>4863</v>
      </c>
      <c r="Z587">
        <v>5515</v>
      </c>
      <c r="AA587">
        <v>3037</v>
      </c>
      <c r="AB587">
        <v>2478</v>
      </c>
      <c r="AC587">
        <v>2094</v>
      </c>
      <c r="AD587">
        <v>1842</v>
      </c>
      <c r="AE587">
        <v>252</v>
      </c>
      <c r="AF587">
        <v>6988</v>
      </c>
      <c r="AG587">
        <v>6346</v>
      </c>
      <c r="AH587">
        <v>642</v>
      </c>
      <c r="AI587">
        <v>3260</v>
      </c>
      <c r="AJ587">
        <v>2674</v>
      </c>
      <c r="AK587">
        <v>586</v>
      </c>
      <c r="AL587">
        <v>28244</v>
      </c>
      <c r="AM587">
        <v>23076</v>
      </c>
      <c r="AN587">
        <v>5168</v>
      </c>
      <c r="AO587">
        <v>1544</v>
      </c>
      <c r="AP587">
        <v>1326</v>
      </c>
      <c r="AQ587">
        <v>218</v>
      </c>
      <c r="AR587">
        <v>17030</v>
      </c>
      <c r="AS587">
        <v>14850</v>
      </c>
      <c r="AT587">
        <v>2180</v>
      </c>
      <c r="AU587">
        <v>120</v>
      </c>
      <c r="AV587">
        <v>112</v>
      </c>
      <c r="AW587">
        <v>8</v>
      </c>
      <c r="AX587">
        <v>24028</v>
      </c>
      <c r="AY587">
        <v>19042</v>
      </c>
      <c r="AZ587">
        <v>4986</v>
      </c>
      <c r="BA587">
        <v>23420</v>
      </c>
      <c r="BB587">
        <v>22070</v>
      </c>
      <c r="BC587">
        <v>1350</v>
      </c>
      <c r="BD587">
        <v>11846</v>
      </c>
      <c r="BE587">
        <v>10212</v>
      </c>
      <c r="BF587">
        <v>1634</v>
      </c>
      <c r="BG587">
        <v>38</v>
      </c>
      <c r="BH587">
        <v>36</v>
      </c>
      <c r="BI587">
        <v>2</v>
      </c>
      <c r="BJ587">
        <v>1894</v>
      </c>
      <c r="BK587">
        <v>1440</v>
      </c>
      <c r="BL587">
        <v>454</v>
      </c>
      <c r="BM587">
        <v>6272</v>
      </c>
      <c r="BN587">
        <v>4024</v>
      </c>
      <c r="BO587">
        <v>2248</v>
      </c>
      <c r="BP587">
        <v>27520</v>
      </c>
      <c r="BQ587">
        <v>21940</v>
      </c>
      <c r="BR587">
        <v>5580</v>
      </c>
      <c r="BS587">
        <v>13314</v>
      </c>
      <c r="BT587">
        <v>4172</v>
      </c>
      <c r="BU587">
        <v>9142</v>
      </c>
      <c r="BV587">
        <v>1034</v>
      </c>
      <c r="BW587">
        <v>526</v>
      </c>
      <c r="BX587">
        <v>508</v>
      </c>
      <c r="BY587">
        <v>19168</v>
      </c>
      <c r="BZ587">
        <v>9804</v>
      </c>
      <c r="CA587">
        <v>9364</v>
      </c>
      <c r="CB587" t="str">
        <f t="shared" si="713"/>
        <v>CNonHHITotal</v>
      </c>
      <c r="CC587" t="str">
        <f t="shared" si="714"/>
        <v>CNonHHIMale</v>
      </c>
      <c r="CD587" t="str">
        <f t="shared" si="715"/>
        <v>RUNonHHIFemale</v>
      </c>
      <c r="CE587">
        <f t="shared" si="655"/>
        <v>6.258818737665889</v>
      </c>
      <c r="CF587">
        <f t="shared" si="656"/>
        <v>62.325689494886895</v>
      </c>
      <c r="CG587">
        <f t="shared" si="657"/>
        <v>37.674310505113105</v>
      </c>
      <c r="CH587">
        <f t="shared" si="658"/>
        <v>2.6741079437734254</v>
      </c>
      <c r="CI587">
        <f t="shared" si="659"/>
        <v>55.067996373526739</v>
      </c>
      <c r="CJ587">
        <f t="shared" si="660"/>
        <v>44.932003626473254</v>
      </c>
      <c r="CK587">
        <f t="shared" si="661"/>
        <v>1.0153367242541349</v>
      </c>
      <c r="CL587">
        <f t="shared" si="662"/>
        <v>87.96561604584528</v>
      </c>
      <c r="CM587">
        <f t="shared" si="663"/>
        <v>12.034383954154727</v>
      </c>
      <c r="CN587">
        <f t="shared" si="664"/>
        <v>3.3883347798891563</v>
      </c>
      <c r="CO587">
        <f t="shared" si="665"/>
        <v>90.812821980538061</v>
      </c>
      <c r="CP587">
        <f t="shared" si="716"/>
        <v>9.1871780194619355</v>
      </c>
      <c r="CQ587">
        <f t="shared" si="666"/>
        <v>1.5807056929648899</v>
      </c>
      <c r="CR587">
        <f t="shared" si="667"/>
        <v>82.024539877300612</v>
      </c>
      <c r="CS587">
        <f t="shared" si="668"/>
        <v>17.975460122699385</v>
      </c>
      <c r="CT587">
        <f t="shared" si="669"/>
        <v>13.694923801257778</v>
      </c>
      <c r="CU587">
        <f t="shared" si="670"/>
        <v>81.702308454893085</v>
      </c>
      <c r="CV587">
        <f t="shared" si="671"/>
        <v>18.297691545106925</v>
      </c>
      <c r="CW587">
        <f t="shared" si="672"/>
        <v>0.74865324844717485</v>
      </c>
      <c r="CX587">
        <f t="shared" si="673"/>
        <v>85.880829015544052</v>
      </c>
      <c r="CY587">
        <f t="shared" si="674"/>
        <v>14.119170984455959</v>
      </c>
      <c r="CZ587">
        <f t="shared" si="675"/>
        <v>8.2574901690773235</v>
      </c>
      <c r="DA587">
        <f t="shared" si="676"/>
        <v>87.199060481503238</v>
      </c>
      <c r="DB587">
        <f t="shared" si="677"/>
        <v>12.80093951849677</v>
      </c>
      <c r="DC587">
        <f t="shared" si="678"/>
        <v>5.8185485630609442E-2</v>
      </c>
      <c r="DD587">
        <f t="shared" si="679"/>
        <v>93.333333333333329</v>
      </c>
      <c r="DE587">
        <f t="shared" si="717"/>
        <v>6.666666666666667</v>
      </c>
      <c r="DF587">
        <f t="shared" si="680"/>
        <v>11.650673739435698</v>
      </c>
      <c r="DG587">
        <f t="shared" si="681"/>
        <v>79.249209255868152</v>
      </c>
      <c r="DH587">
        <f t="shared" si="682"/>
        <v>20.750790744131848</v>
      </c>
      <c r="DI587">
        <f t="shared" si="683"/>
        <v>11.355867278907276</v>
      </c>
      <c r="DJ587">
        <f t="shared" si="684"/>
        <v>94.235695986336466</v>
      </c>
      <c r="DK587">
        <f t="shared" si="685"/>
        <v>5.7643040136635353</v>
      </c>
      <c r="DL587">
        <f t="shared" si="686"/>
        <v>5.7438771898349961</v>
      </c>
      <c r="DM587">
        <f t="shared" si="687"/>
        <v>86.20631436771906</v>
      </c>
      <c r="DN587">
        <f t="shared" si="688"/>
        <v>13.793685632280939</v>
      </c>
      <c r="DO587">
        <f t="shared" si="689"/>
        <v>1.8425403783026324E-2</v>
      </c>
      <c r="DP587">
        <f t="shared" si="690"/>
        <v>94.73684210526315</v>
      </c>
      <c r="DQ587">
        <f t="shared" si="691"/>
        <v>5.2631578947368416</v>
      </c>
      <c r="DR587">
        <f t="shared" si="692"/>
        <v>0.91836091486978566</v>
      </c>
      <c r="DS587">
        <f t="shared" si="693"/>
        <v>76.029567053854279</v>
      </c>
      <c r="DT587">
        <f t="shared" si="694"/>
        <v>23.970432946145724</v>
      </c>
      <c r="DU587">
        <f t="shared" si="695"/>
        <v>3.0411613822931871</v>
      </c>
      <c r="DV587">
        <f t="shared" si="696"/>
        <v>64.158163265306129</v>
      </c>
      <c r="DW587">
        <f t="shared" si="697"/>
        <v>35.841836734693878</v>
      </c>
      <c r="DX587">
        <f t="shared" si="698"/>
        <v>13.343871371286435</v>
      </c>
      <c r="DY587">
        <f t="shared" si="699"/>
        <v>79.723837209302332</v>
      </c>
      <c r="DZ587">
        <f t="shared" si="700"/>
        <v>20.276162790697676</v>
      </c>
      <c r="EA587">
        <f t="shared" si="701"/>
        <v>6.4556796307161184</v>
      </c>
      <c r="EB587">
        <f t="shared" si="702"/>
        <v>31.335436382754995</v>
      </c>
      <c r="EC587">
        <f t="shared" si="703"/>
        <v>68.664563617244994</v>
      </c>
      <c r="ED587">
        <f t="shared" si="704"/>
        <v>0.50136493451708475</v>
      </c>
      <c r="EE587">
        <f t="shared" si="705"/>
        <v>50.870406189555126</v>
      </c>
      <c r="EF587">
        <f t="shared" si="706"/>
        <v>49.129593810444874</v>
      </c>
      <c r="EG587">
        <f t="shared" si="707"/>
        <v>9.294161571396014</v>
      </c>
      <c r="EH587">
        <f t="shared" si="708"/>
        <v>51.147746243739569</v>
      </c>
      <c r="EI587">
        <f t="shared" si="709"/>
        <v>48.852253756260431</v>
      </c>
    </row>
    <row r="588" spans="1:139" x14ac:dyDescent="0.25">
      <c r="A588" t="s">
        <v>2277</v>
      </c>
      <c r="B588">
        <v>587</v>
      </c>
      <c r="C588" t="s">
        <v>643</v>
      </c>
      <c r="E588">
        <v>64473</v>
      </c>
      <c r="F588">
        <v>33123</v>
      </c>
      <c r="G588">
        <v>31350</v>
      </c>
      <c r="H588">
        <v>10804</v>
      </c>
      <c r="I588">
        <v>9137</v>
      </c>
      <c r="J588">
        <v>1667</v>
      </c>
      <c r="K588">
        <f t="shared" si="646"/>
        <v>16.757402323453228</v>
      </c>
      <c r="L588">
        <f t="shared" si="647"/>
        <v>27.585061739576727</v>
      </c>
      <c r="M588">
        <f t="shared" si="648"/>
        <v>5.3173843700159491</v>
      </c>
      <c r="N588">
        <f t="shared" si="710"/>
        <v>84.570529433543129</v>
      </c>
      <c r="O588">
        <f t="shared" si="711"/>
        <v>15.429470566456867</v>
      </c>
      <c r="P588">
        <f t="shared" si="649"/>
        <v>6.7937800814513141</v>
      </c>
      <c r="Q588">
        <f t="shared" si="650"/>
        <v>6.7845242502776753</v>
      </c>
      <c r="R588">
        <f t="shared" si="651"/>
        <v>3.6097741577193627</v>
      </c>
      <c r="S588">
        <f t="shared" si="712"/>
        <v>11.504998148833765</v>
      </c>
      <c r="T588">
        <f t="shared" si="652"/>
        <v>71.306923361717892</v>
      </c>
      <c r="U588">
        <f t="shared" si="653"/>
        <v>93.206219918548697</v>
      </c>
      <c r="V588">
        <f t="shared" si="654"/>
        <v>1007000.0000000001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734</v>
      </c>
      <c r="AD588">
        <v>701</v>
      </c>
      <c r="AE588">
        <v>33</v>
      </c>
      <c r="AF588">
        <v>2</v>
      </c>
      <c r="AG588">
        <v>1</v>
      </c>
      <c r="AH588">
        <v>1</v>
      </c>
      <c r="AI588">
        <v>55</v>
      </c>
      <c r="AJ588">
        <v>37</v>
      </c>
      <c r="AK588">
        <v>18</v>
      </c>
      <c r="AL588">
        <v>676</v>
      </c>
      <c r="AM588">
        <v>519</v>
      </c>
      <c r="AN588">
        <v>157</v>
      </c>
      <c r="AO588">
        <v>428</v>
      </c>
      <c r="AP588">
        <v>401</v>
      </c>
      <c r="AQ588">
        <v>27</v>
      </c>
      <c r="AR588">
        <v>1243</v>
      </c>
      <c r="AS588">
        <v>1203</v>
      </c>
      <c r="AT588">
        <v>40</v>
      </c>
      <c r="AU588">
        <v>0</v>
      </c>
      <c r="AV588">
        <v>0</v>
      </c>
      <c r="AW588">
        <v>0</v>
      </c>
      <c r="AX588">
        <v>390</v>
      </c>
      <c r="AY588">
        <v>345</v>
      </c>
      <c r="AZ588">
        <v>45</v>
      </c>
      <c r="BA588">
        <v>1682</v>
      </c>
      <c r="BB588">
        <v>1643</v>
      </c>
      <c r="BC588">
        <v>39</v>
      </c>
      <c r="BD588">
        <v>125</v>
      </c>
      <c r="BE588">
        <v>116</v>
      </c>
      <c r="BF588">
        <v>9</v>
      </c>
      <c r="BG588">
        <v>1</v>
      </c>
      <c r="BH588">
        <v>1</v>
      </c>
      <c r="BI588">
        <v>0</v>
      </c>
      <c r="BJ588">
        <v>150</v>
      </c>
      <c r="BK588">
        <v>140</v>
      </c>
      <c r="BL588">
        <v>10</v>
      </c>
      <c r="BM588">
        <v>257</v>
      </c>
      <c r="BN588">
        <v>228</v>
      </c>
      <c r="BO588">
        <v>29</v>
      </c>
      <c r="BP588">
        <v>2553</v>
      </c>
      <c r="BQ588">
        <v>2205</v>
      </c>
      <c r="BR588">
        <v>348</v>
      </c>
      <c r="BS588">
        <v>1844</v>
      </c>
      <c r="BT588">
        <v>1029</v>
      </c>
      <c r="BU588">
        <v>815</v>
      </c>
      <c r="BV588">
        <v>41</v>
      </c>
      <c r="BW588">
        <v>28</v>
      </c>
      <c r="BX588">
        <v>13</v>
      </c>
      <c r="BY588">
        <v>623</v>
      </c>
      <c r="BZ588">
        <v>540</v>
      </c>
      <c r="CA588">
        <v>83</v>
      </c>
      <c r="CB588" t="str">
        <f t="shared" si="713"/>
        <v>NOTotal</v>
      </c>
      <c r="CC588" t="str">
        <f t="shared" si="714"/>
        <v>NOMale</v>
      </c>
      <c r="CD588" t="str">
        <f t="shared" si="715"/>
        <v>PQFemale</v>
      </c>
      <c r="CE588">
        <f t="shared" si="655"/>
        <v>0</v>
      </c>
      <c r="CF588" t="e">
        <f t="shared" si="656"/>
        <v>#DIV/0!</v>
      </c>
      <c r="CG588" t="e">
        <f t="shared" si="657"/>
        <v>#DIV/0!</v>
      </c>
      <c r="CH588">
        <f t="shared" si="658"/>
        <v>0</v>
      </c>
      <c r="CI588" t="e">
        <f t="shared" si="659"/>
        <v>#DIV/0!</v>
      </c>
      <c r="CJ588" t="e">
        <f t="shared" si="660"/>
        <v>#DIV/0!</v>
      </c>
      <c r="CK588">
        <f t="shared" si="661"/>
        <v>6.7937800814513141</v>
      </c>
      <c r="CL588">
        <f t="shared" si="662"/>
        <v>95.504087193460492</v>
      </c>
      <c r="CM588">
        <f t="shared" si="663"/>
        <v>4.4959128065395095</v>
      </c>
      <c r="CN588">
        <f t="shared" si="664"/>
        <v>1.8511662347278787E-2</v>
      </c>
      <c r="CO588">
        <f t="shared" si="665"/>
        <v>50</v>
      </c>
      <c r="CP588">
        <f t="shared" si="716"/>
        <v>50</v>
      </c>
      <c r="CQ588">
        <f t="shared" si="666"/>
        <v>0.50907071455016661</v>
      </c>
      <c r="CR588">
        <f t="shared" si="667"/>
        <v>67.272727272727266</v>
      </c>
      <c r="CS588">
        <f t="shared" si="668"/>
        <v>32.727272727272727</v>
      </c>
      <c r="CT588">
        <f t="shared" si="669"/>
        <v>6.2569418733802298</v>
      </c>
      <c r="CU588">
        <f t="shared" si="670"/>
        <v>76.775147928994087</v>
      </c>
      <c r="CV588">
        <f t="shared" si="671"/>
        <v>23.224852071005916</v>
      </c>
      <c r="CW588">
        <f t="shared" si="672"/>
        <v>3.9614957423176604</v>
      </c>
      <c r="CX588">
        <f t="shared" si="673"/>
        <v>93.691588785046733</v>
      </c>
      <c r="CY588">
        <f t="shared" si="674"/>
        <v>6.3084112149532707</v>
      </c>
      <c r="CZ588">
        <f t="shared" si="675"/>
        <v>11.504998148833765</v>
      </c>
      <c r="DA588">
        <f t="shared" si="676"/>
        <v>96.781979082864041</v>
      </c>
      <c r="DB588">
        <f t="shared" si="677"/>
        <v>3.2180209171359615</v>
      </c>
      <c r="DC588">
        <f t="shared" si="678"/>
        <v>0</v>
      </c>
      <c r="DD588" t="e">
        <f t="shared" si="679"/>
        <v>#DIV/0!</v>
      </c>
      <c r="DE588" t="e">
        <f t="shared" si="717"/>
        <v>#DIV/0!</v>
      </c>
      <c r="DF588">
        <f t="shared" si="680"/>
        <v>3.6097741577193627</v>
      </c>
      <c r="DG588">
        <f t="shared" si="681"/>
        <v>88.461538461538453</v>
      </c>
      <c r="DH588">
        <f t="shared" si="682"/>
        <v>11.538461538461538</v>
      </c>
      <c r="DI588">
        <f t="shared" si="683"/>
        <v>15.568308034061459</v>
      </c>
      <c r="DJ588">
        <f t="shared" si="684"/>
        <v>97.681331747919145</v>
      </c>
      <c r="DK588">
        <f t="shared" si="685"/>
        <v>2.3186682520808559</v>
      </c>
      <c r="DL588">
        <f t="shared" si="686"/>
        <v>1.1569788967049239</v>
      </c>
      <c r="DM588">
        <f t="shared" si="687"/>
        <v>92.800000000000011</v>
      </c>
      <c r="DN588">
        <f t="shared" si="688"/>
        <v>7.1999999999999993</v>
      </c>
      <c r="DO588">
        <f t="shared" si="689"/>
        <v>9.2558311736393936E-3</v>
      </c>
      <c r="DP588">
        <f t="shared" si="690"/>
        <v>100</v>
      </c>
      <c r="DQ588">
        <f t="shared" si="691"/>
        <v>0</v>
      </c>
      <c r="DR588">
        <f t="shared" si="692"/>
        <v>1.3883746760459088</v>
      </c>
      <c r="DS588">
        <f t="shared" si="693"/>
        <v>93.333333333333329</v>
      </c>
      <c r="DT588">
        <f t="shared" si="694"/>
        <v>6.666666666666667</v>
      </c>
      <c r="DU588">
        <f t="shared" si="695"/>
        <v>2.378748611625324</v>
      </c>
      <c r="DV588">
        <f t="shared" si="696"/>
        <v>88.715953307392994</v>
      </c>
      <c r="DW588">
        <f t="shared" si="697"/>
        <v>11.284046692607005</v>
      </c>
      <c r="DX588">
        <f t="shared" si="698"/>
        <v>23.63013698630137</v>
      </c>
      <c r="DY588">
        <f t="shared" si="699"/>
        <v>86.368977673325503</v>
      </c>
      <c r="DZ588">
        <f t="shared" si="700"/>
        <v>13.631022326674499</v>
      </c>
      <c r="EA588">
        <f t="shared" si="701"/>
        <v>17.067752684191039</v>
      </c>
      <c r="EB588">
        <f t="shared" si="702"/>
        <v>55.802603036876356</v>
      </c>
      <c r="EC588">
        <f t="shared" si="703"/>
        <v>44.197396963123644</v>
      </c>
      <c r="ED588">
        <f t="shared" si="704"/>
        <v>0.37948907811921506</v>
      </c>
      <c r="EE588">
        <f t="shared" si="705"/>
        <v>68.292682926829272</v>
      </c>
      <c r="EF588">
        <f t="shared" si="706"/>
        <v>31.707317073170731</v>
      </c>
      <c r="EG588">
        <f t="shared" si="707"/>
        <v>5.7663828211773422</v>
      </c>
      <c r="EH588">
        <f t="shared" si="708"/>
        <v>86.677367576243981</v>
      </c>
      <c r="EI588">
        <f t="shared" si="709"/>
        <v>13.322632423756019</v>
      </c>
    </row>
    <row r="589" spans="1:139" x14ac:dyDescent="0.25">
      <c r="A589" t="s">
        <v>2249</v>
      </c>
      <c r="B589">
        <v>588</v>
      </c>
      <c r="C589" t="s">
        <v>644</v>
      </c>
      <c r="E589">
        <v>1307375</v>
      </c>
      <c r="F589">
        <v>628613</v>
      </c>
      <c r="G589">
        <v>678762</v>
      </c>
      <c r="H589">
        <v>373171</v>
      </c>
      <c r="I589">
        <v>276179</v>
      </c>
      <c r="J589">
        <v>96992</v>
      </c>
      <c r="K589">
        <f t="shared" si="646"/>
        <v>28.543531886413614</v>
      </c>
      <c r="L589">
        <f t="shared" si="647"/>
        <v>43.934662503002642</v>
      </c>
      <c r="M589">
        <f t="shared" si="648"/>
        <v>14.289544788895075</v>
      </c>
      <c r="N589">
        <f t="shared" si="710"/>
        <v>74.00869842511878</v>
      </c>
      <c r="O589">
        <f t="shared" si="711"/>
        <v>25.99130157488122</v>
      </c>
      <c r="P589">
        <f t="shared" si="649"/>
        <v>31.665107953190358</v>
      </c>
      <c r="Q589">
        <f t="shared" si="650"/>
        <v>17.149242572439981</v>
      </c>
      <c r="R589">
        <f t="shared" si="651"/>
        <v>11.789233354145955</v>
      </c>
      <c r="S589">
        <f t="shared" si="712"/>
        <v>12.907219478469656</v>
      </c>
      <c r="T589">
        <f t="shared" si="652"/>
        <v>26.489196641754049</v>
      </c>
      <c r="U589">
        <f t="shared" si="653"/>
        <v>68.334892046809642</v>
      </c>
      <c r="V589">
        <f t="shared" si="654"/>
        <v>25500600</v>
      </c>
      <c r="W589">
        <v>20569</v>
      </c>
      <c r="X589">
        <v>16271</v>
      </c>
      <c r="Y589">
        <v>4298</v>
      </c>
      <c r="Z589">
        <v>27722</v>
      </c>
      <c r="AA589">
        <v>19324</v>
      </c>
      <c r="AB589">
        <v>8398</v>
      </c>
      <c r="AC589">
        <v>69874</v>
      </c>
      <c r="AD589">
        <v>58660</v>
      </c>
      <c r="AE589">
        <v>11214</v>
      </c>
      <c r="AF589">
        <v>4606</v>
      </c>
      <c r="AG589">
        <v>3854</v>
      </c>
      <c r="AH589">
        <v>752</v>
      </c>
      <c r="AI589">
        <v>17544</v>
      </c>
      <c r="AJ589">
        <v>4446</v>
      </c>
      <c r="AK589">
        <v>13098</v>
      </c>
      <c r="AL589">
        <v>41846</v>
      </c>
      <c r="AM589">
        <v>19276</v>
      </c>
      <c r="AN589">
        <v>22570</v>
      </c>
      <c r="AO589">
        <v>1268</v>
      </c>
      <c r="AP589">
        <v>1112</v>
      </c>
      <c r="AQ589">
        <v>156</v>
      </c>
      <c r="AR589">
        <v>48166</v>
      </c>
      <c r="AS589">
        <v>42778</v>
      </c>
      <c r="AT589">
        <v>5388</v>
      </c>
      <c r="AU589">
        <v>40</v>
      </c>
      <c r="AV589">
        <v>40</v>
      </c>
      <c r="AW589">
        <v>0</v>
      </c>
      <c r="AX589">
        <v>43954</v>
      </c>
      <c r="AY589">
        <v>39108</v>
      </c>
      <c r="AZ589">
        <v>4846</v>
      </c>
      <c r="BA589">
        <v>26592</v>
      </c>
      <c r="BB589">
        <v>25792</v>
      </c>
      <c r="BC589">
        <v>800</v>
      </c>
      <c r="BD589">
        <v>10350</v>
      </c>
      <c r="BE589">
        <v>9576</v>
      </c>
      <c r="BF589">
        <v>774</v>
      </c>
      <c r="BG589">
        <v>20</v>
      </c>
      <c r="BH589">
        <v>20</v>
      </c>
      <c r="BI589">
        <v>0</v>
      </c>
      <c r="BJ589">
        <v>2450</v>
      </c>
      <c r="BK589">
        <v>1932</v>
      </c>
      <c r="BL589">
        <v>518</v>
      </c>
      <c r="BM589">
        <v>8584</v>
      </c>
      <c r="BN589">
        <v>6854</v>
      </c>
      <c r="BO589">
        <v>1730</v>
      </c>
      <c r="BP589">
        <v>9650</v>
      </c>
      <c r="BQ589">
        <v>7452</v>
      </c>
      <c r="BR589">
        <v>2198</v>
      </c>
      <c r="BS589">
        <v>21306</v>
      </c>
      <c r="BT589">
        <v>7772</v>
      </c>
      <c r="BU589">
        <v>13534</v>
      </c>
      <c r="BV589">
        <v>856</v>
      </c>
      <c r="BW589">
        <v>476</v>
      </c>
      <c r="BX589">
        <v>380</v>
      </c>
      <c r="BY589">
        <v>17774</v>
      </c>
      <c r="BZ589">
        <v>11436</v>
      </c>
      <c r="CA589">
        <v>6338</v>
      </c>
      <c r="CB589" t="str">
        <f t="shared" si="713"/>
        <v>PlantationTotal</v>
      </c>
      <c r="CC589" t="str">
        <f t="shared" si="714"/>
        <v>PlantationMale</v>
      </c>
      <c r="CD589" t="str">
        <f t="shared" si="715"/>
        <v>CNonHHIFemale</v>
      </c>
      <c r="CE589">
        <f t="shared" si="655"/>
        <v>5.5119502855259386</v>
      </c>
      <c r="CF589">
        <f t="shared" si="656"/>
        <v>79.104477611940297</v>
      </c>
      <c r="CG589">
        <f t="shared" si="657"/>
        <v>20.8955223880597</v>
      </c>
      <c r="CH589">
        <f t="shared" si="658"/>
        <v>7.4287659008872602</v>
      </c>
      <c r="CI589">
        <f t="shared" si="659"/>
        <v>69.706370391746631</v>
      </c>
      <c r="CJ589">
        <f t="shared" si="660"/>
        <v>30.293629608253376</v>
      </c>
      <c r="CK589">
        <f t="shared" si="661"/>
        <v>18.72439176677716</v>
      </c>
      <c r="CL589">
        <f t="shared" si="662"/>
        <v>83.951112001602894</v>
      </c>
      <c r="CM589">
        <f t="shared" si="663"/>
        <v>16.048887998397117</v>
      </c>
      <c r="CN589">
        <f t="shared" si="664"/>
        <v>1.2342866943036839</v>
      </c>
      <c r="CO589">
        <f t="shared" si="665"/>
        <v>83.673469387755105</v>
      </c>
      <c r="CP589">
        <f t="shared" si="716"/>
        <v>16.326530612244898</v>
      </c>
      <c r="CQ589">
        <f t="shared" si="666"/>
        <v>4.7013299532921904</v>
      </c>
      <c r="CR589">
        <f t="shared" si="667"/>
        <v>25.341997264021888</v>
      </c>
      <c r="CS589">
        <f t="shared" si="668"/>
        <v>74.658002735978116</v>
      </c>
      <c r="CT589">
        <f t="shared" si="669"/>
        <v>11.213625924844106</v>
      </c>
      <c r="CU589">
        <f t="shared" si="670"/>
        <v>46.064139941690961</v>
      </c>
      <c r="CV589">
        <f t="shared" si="671"/>
        <v>53.935860058309039</v>
      </c>
      <c r="CW589">
        <f t="shared" si="672"/>
        <v>0.33979060537930333</v>
      </c>
      <c r="CX589">
        <f t="shared" si="673"/>
        <v>87.697160883280759</v>
      </c>
      <c r="CY589">
        <f t="shared" si="674"/>
        <v>12.302839116719243</v>
      </c>
      <c r="CZ589">
        <f t="shared" si="675"/>
        <v>12.907219478469656</v>
      </c>
      <c r="DA589">
        <f t="shared" si="676"/>
        <v>88.813686002574428</v>
      </c>
      <c r="DB589">
        <f t="shared" si="677"/>
        <v>11.18631399742557</v>
      </c>
      <c r="DC589">
        <f t="shared" si="678"/>
        <v>1.0718946541933859E-2</v>
      </c>
      <c r="DD589">
        <f t="shared" si="679"/>
        <v>100</v>
      </c>
      <c r="DE589">
        <f t="shared" si="717"/>
        <v>0</v>
      </c>
      <c r="DF589">
        <f t="shared" si="680"/>
        <v>11.778514407604021</v>
      </c>
      <c r="DG589">
        <f t="shared" si="681"/>
        <v>88.974837329935838</v>
      </c>
      <c r="DH589">
        <f t="shared" si="682"/>
        <v>11.025162670064157</v>
      </c>
      <c r="DI589">
        <f t="shared" si="683"/>
        <v>7.1259556610776293</v>
      </c>
      <c r="DJ589">
        <f t="shared" si="684"/>
        <v>96.991576413959095</v>
      </c>
      <c r="DK589">
        <f t="shared" si="685"/>
        <v>3.0084235860409145</v>
      </c>
      <c r="DL589">
        <f t="shared" si="686"/>
        <v>2.7735274177253859</v>
      </c>
      <c r="DM589">
        <f t="shared" si="687"/>
        <v>92.521739130434781</v>
      </c>
      <c r="DN589">
        <f t="shared" si="688"/>
        <v>7.4782608695652177</v>
      </c>
      <c r="DO589">
        <f t="shared" si="689"/>
        <v>5.3594732709669295E-3</v>
      </c>
      <c r="DP589">
        <f t="shared" si="690"/>
        <v>100</v>
      </c>
      <c r="DQ589">
        <f t="shared" si="691"/>
        <v>0</v>
      </c>
      <c r="DR589">
        <f t="shared" si="692"/>
        <v>0.65653547569344883</v>
      </c>
      <c r="DS589">
        <f t="shared" si="693"/>
        <v>78.857142857142861</v>
      </c>
      <c r="DT589">
        <f t="shared" si="694"/>
        <v>21.142857142857142</v>
      </c>
      <c r="DU589">
        <f t="shared" si="695"/>
        <v>2.3002859278990062</v>
      </c>
      <c r="DV589">
        <f t="shared" si="696"/>
        <v>79.846225535880706</v>
      </c>
      <c r="DW589">
        <f t="shared" si="697"/>
        <v>20.153774464119291</v>
      </c>
      <c r="DX589">
        <f t="shared" si="698"/>
        <v>2.5859458532415434</v>
      </c>
      <c r="DY589">
        <f t="shared" si="699"/>
        <v>77.222797927461144</v>
      </c>
      <c r="DZ589">
        <f t="shared" si="700"/>
        <v>22.777202072538859</v>
      </c>
      <c r="EA589">
        <f t="shared" si="701"/>
        <v>5.7094468755610706</v>
      </c>
      <c r="EB589">
        <f t="shared" si="702"/>
        <v>36.477987421383645</v>
      </c>
      <c r="EC589">
        <f t="shared" si="703"/>
        <v>63.522012578616348</v>
      </c>
      <c r="ED589">
        <f t="shared" si="704"/>
        <v>0.22938545599738455</v>
      </c>
      <c r="EE589">
        <f t="shared" si="705"/>
        <v>55.607476635514018</v>
      </c>
      <c r="EF589">
        <f t="shared" si="706"/>
        <v>44.392523364485982</v>
      </c>
      <c r="EG589">
        <f t="shared" si="707"/>
        <v>4.7629638959083103</v>
      </c>
      <c r="EH589">
        <f t="shared" si="708"/>
        <v>64.341172499156073</v>
      </c>
      <c r="EI589">
        <f t="shared" si="709"/>
        <v>35.658827500843934</v>
      </c>
    </row>
    <row r="590" spans="1:139" x14ac:dyDescent="0.25">
      <c r="A590" t="s">
        <v>2251</v>
      </c>
      <c r="B590">
        <v>589</v>
      </c>
      <c r="C590" t="s">
        <v>645</v>
      </c>
      <c r="E590">
        <v>2523003</v>
      </c>
      <c r="F590">
        <v>1181446</v>
      </c>
      <c r="G590">
        <v>1341557</v>
      </c>
      <c r="H590">
        <v>694130</v>
      </c>
      <c r="I590">
        <v>539858</v>
      </c>
      <c r="J590">
        <v>154272</v>
      </c>
      <c r="K590">
        <f t="shared" si="646"/>
        <v>27.512056069691553</v>
      </c>
      <c r="L590">
        <f t="shared" si="647"/>
        <v>45.694682617741314</v>
      </c>
      <c r="M590">
        <f t="shared" si="648"/>
        <v>11.499474118505587</v>
      </c>
      <c r="N590">
        <f t="shared" si="710"/>
        <v>77.774768415138368</v>
      </c>
      <c r="O590">
        <f t="shared" si="711"/>
        <v>22.225231584861625</v>
      </c>
      <c r="P590">
        <f t="shared" si="649"/>
        <v>23.471828043738203</v>
      </c>
      <c r="Q590">
        <f t="shared" si="650"/>
        <v>14.126028265598663</v>
      </c>
      <c r="R590">
        <f t="shared" si="651"/>
        <v>14.222263841067235</v>
      </c>
      <c r="S590">
        <f t="shared" si="712"/>
        <v>14.913344762508462</v>
      </c>
      <c r="T590">
        <f t="shared" si="652"/>
        <v>33.266535087087441</v>
      </c>
      <c r="U590">
        <f t="shared" si="653"/>
        <v>76.528171956261801</v>
      </c>
      <c r="V590">
        <f t="shared" si="654"/>
        <v>53120500.000000007</v>
      </c>
      <c r="W590">
        <v>30415</v>
      </c>
      <c r="X590">
        <v>25055</v>
      </c>
      <c r="Y590">
        <v>5360</v>
      </c>
      <c r="Z590">
        <v>59228</v>
      </c>
      <c r="AA590">
        <v>37371</v>
      </c>
      <c r="AB590">
        <v>21857</v>
      </c>
      <c r="AC590">
        <v>73282</v>
      </c>
      <c r="AD590">
        <v>56664</v>
      </c>
      <c r="AE590">
        <v>16618</v>
      </c>
      <c r="AF590">
        <v>9034</v>
      </c>
      <c r="AG590">
        <v>7819</v>
      </c>
      <c r="AH590">
        <v>1215</v>
      </c>
      <c r="AI590">
        <v>8543</v>
      </c>
      <c r="AJ590">
        <v>5953</v>
      </c>
      <c r="AK590">
        <v>2590</v>
      </c>
      <c r="AL590">
        <v>80476</v>
      </c>
      <c r="AM590">
        <v>56775</v>
      </c>
      <c r="AN590">
        <v>23701</v>
      </c>
      <c r="AO590">
        <v>3706</v>
      </c>
      <c r="AP590">
        <v>3095</v>
      </c>
      <c r="AQ590">
        <v>611</v>
      </c>
      <c r="AR590">
        <v>103518</v>
      </c>
      <c r="AS590">
        <v>89415</v>
      </c>
      <c r="AT590">
        <v>14103</v>
      </c>
      <c r="AU590">
        <v>109</v>
      </c>
      <c r="AV590">
        <v>109</v>
      </c>
      <c r="AW590">
        <v>0</v>
      </c>
      <c r="AX590">
        <v>98612</v>
      </c>
      <c r="AY590">
        <v>91466</v>
      </c>
      <c r="AZ590">
        <v>7146</v>
      </c>
      <c r="BA590">
        <v>66420</v>
      </c>
      <c r="BB590">
        <v>63129</v>
      </c>
      <c r="BC590">
        <v>3291</v>
      </c>
      <c r="BD590">
        <v>19462</v>
      </c>
      <c r="BE590">
        <v>17973</v>
      </c>
      <c r="BF590">
        <v>1489</v>
      </c>
      <c r="BG590">
        <v>35</v>
      </c>
      <c r="BH590">
        <v>29</v>
      </c>
      <c r="BI590">
        <v>6</v>
      </c>
      <c r="BJ590">
        <v>7387</v>
      </c>
      <c r="BK590">
        <v>6192</v>
      </c>
      <c r="BL590">
        <v>1195</v>
      </c>
      <c r="BM590">
        <v>22920</v>
      </c>
      <c r="BN590">
        <v>16507</v>
      </c>
      <c r="BO590">
        <v>6413</v>
      </c>
      <c r="BP590">
        <v>31380</v>
      </c>
      <c r="BQ590">
        <v>25348</v>
      </c>
      <c r="BR590">
        <v>6032</v>
      </c>
      <c r="BS590">
        <v>52071</v>
      </c>
      <c r="BT590">
        <v>17221</v>
      </c>
      <c r="BU590">
        <v>34850</v>
      </c>
      <c r="BV590">
        <v>911</v>
      </c>
      <c r="BW590">
        <v>582</v>
      </c>
      <c r="BX590">
        <v>329</v>
      </c>
      <c r="BY590">
        <v>26621</v>
      </c>
      <c r="BZ590">
        <v>19155</v>
      </c>
      <c r="CA590">
        <v>7466</v>
      </c>
      <c r="CB590" t="str">
        <f t="shared" si="713"/>
        <v>Ftotal</v>
      </c>
      <c r="CC590" t="str">
        <f t="shared" si="714"/>
        <v>GNonHHIMale</v>
      </c>
      <c r="CD590" t="str">
        <f t="shared" si="715"/>
        <v>PQFemale</v>
      </c>
      <c r="CE590">
        <f t="shared" si="655"/>
        <v>4.3817440537075187</v>
      </c>
      <c r="CF590">
        <f t="shared" si="656"/>
        <v>82.377116554331735</v>
      </c>
      <c r="CG590">
        <f t="shared" si="657"/>
        <v>17.622883445668254</v>
      </c>
      <c r="CH590">
        <f t="shared" si="658"/>
        <v>8.5326956045697493</v>
      </c>
      <c r="CI590">
        <f t="shared" si="659"/>
        <v>63.096846086310535</v>
      </c>
      <c r="CJ590">
        <f t="shared" si="660"/>
        <v>36.903153913689472</v>
      </c>
      <c r="CK590">
        <f t="shared" si="661"/>
        <v>10.557388385460936</v>
      </c>
      <c r="CL590">
        <f t="shared" si="662"/>
        <v>77.323217161103685</v>
      </c>
      <c r="CM590">
        <f t="shared" si="663"/>
        <v>22.676782838896319</v>
      </c>
      <c r="CN590">
        <f t="shared" si="664"/>
        <v>1.3014853125495223</v>
      </c>
      <c r="CO590">
        <f t="shared" si="665"/>
        <v>86.550808058445867</v>
      </c>
      <c r="CP590">
        <f t="shared" si="716"/>
        <v>13.449191941554128</v>
      </c>
      <c r="CQ590">
        <f t="shared" si="666"/>
        <v>1.230749283275467</v>
      </c>
      <c r="CR590">
        <f t="shared" si="667"/>
        <v>69.682781224394247</v>
      </c>
      <c r="CS590">
        <f t="shared" si="668"/>
        <v>30.31721877560576</v>
      </c>
      <c r="CT590">
        <f t="shared" si="669"/>
        <v>11.593793669773673</v>
      </c>
      <c r="CU590">
        <f t="shared" si="670"/>
        <v>70.54898354789006</v>
      </c>
      <c r="CV590">
        <f t="shared" si="671"/>
        <v>29.451016452109947</v>
      </c>
      <c r="CW590">
        <f t="shared" si="672"/>
        <v>0.53390575252474315</v>
      </c>
      <c r="CX590">
        <f t="shared" si="673"/>
        <v>83.513221802482462</v>
      </c>
      <c r="CY590">
        <f t="shared" si="674"/>
        <v>16.486778197517541</v>
      </c>
      <c r="CZ590">
        <f t="shared" si="675"/>
        <v>14.913344762508462</v>
      </c>
      <c r="DA590">
        <f t="shared" si="676"/>
        <v>86.376282385672056</v>
      </c>
      <c r="DB590">
        <f t="shared" si="677"/>
        <v>13.623717614327942</v>
      </c>
      <c r="DC590">
        <f t="shared" si="678"/>
        <v>1.5703110368374799E-2</v>
      </c>
      <c r="DD590">
        <f t="shared" si="679"/>
        <v>100</v>
      </c>
      <c r="DE590">
        <f t="shared" si="717"/>
        <v>0</v>
      </c>
      <c r="DF590">
        <f t="shared" si="680"/>
        <v>14.206560730698861</v>
      </c>
      <c r="DG590">
        <f t="shared" si="681"/>
        <v>92.753417433983699</v>
      </c>
      <c r="DH590">
        <f t="shared" si="682"/>
        <v>7.2465825660163059</v>
      </c>
      <c r="DI590">
        <f t="shared" si="683"/>
        <v>9.5688127584170104</v>
      </c>
      <c r="DJ590">
        <f t="shared" si="684"/>
        <v>95.045167118337844</v>
      </c>
      <c r="DK590">
        <f t="shared" si="685"/>
        <v>4.9548328816621501</v>
      </c>
      <c r="DL590">
        <f t="shared" si="686"/>
        <v>2.8037975595349574</v>
      </c>
      <c r="DM590">
        <f t="shared" si="687"/>
        <v>92.349193299763641</v>
      </c>
      <c r="DN590">
        <f t="shared" si="688"/>
        <v>7.650806700236358</v>
      </c>
      <c r="DO590">
        <f t="shared" si="689"/>
        <v>5.0422831458084216E-3</v>
      </c>
      <c r="DP590">
        <f t="shared" si="690"/>
        <v>82.857142857142861</v>
      </c>
      <c r="DQ590">
        <f t="shared" si="691"/>
        <v>17.142857142857142</v>
      </c>
      <c r="DR590">
        <f t="shared" si="692"/>
        <v>1.0642098742310517</v>
      </c>
      <c r="DS590">
        <f t="shared" si="693"/>
        <v>83.822932178150808</v>
      </c>
      <c r="DT590">
        <f t="shared" si="694"/>
        <v>16.177067821849196</v>
      </c>
      <c r="DU590">
        <f t="shared" si="695"/>
        <v>3.3019751343408297</v>
      </c>
      <c r="DV590">
        <f t="shared" si="696"/>
        <v>72.020069808027927</v>
      </c>
      <c r="DW590">
        <f t="shared" si="697"/>
        <v>27.979930191972073</v>
      </c>
      <c r="DX590">
        <f t="shared" si="698"/>
        <v>4.5207670032990945</v>
      </c>
      <c r="DY590">
        <f t="shared" si="699"/>
        <v>80.777565328234544</v>
      </c>
      <c r="DZ590">
        <f t="shared" si="700"/>
        <v>19.222434671765456</v>
      </c>
      <c r="EA590">
        <f t="shared" si="701"/>
        <v>7.5016207338682959</v>
      </c>
      <c r="EB590">
        <f t="shared" si="702"/>
        <v>33.072151485471764</v>
      </c>
      <c r="EC590">
        <f t="shared" si="703"/>
        <v>66.92784851452825</v>
      </c>
      <c r="ED590">
        <f t="shared" si="704"/>
        <v>0.13124342702375635</v>
      </c>
      <c r="EE590">
        <f t="shared" si="705"/>
        <v>63.885839736553237</v>
      </c>
      <c r="EF590">
        <f t="shared" si="706"/>
        <v>36.114160263446763</v>
      </c>
      <c r="EG590">
        <f t="shared" si="707"/>
        <v>3.8351605607018855</v>
      </c>
      <c r="EH590">
        <f t="shared" si="708"/>
        <v>71.954472033357121</v>
      </c>
      <c r="EI590">
        <f t="shared" si="709"/>
        <v>28.045527966642876</v>
      </c>
    </row>
    <row r="591" spans="1:139" x14ac:dyDescent="0.25">
      <c r="A591" t="s">
        <v>2253</v>
      </c>
      <c r="B591">
        <v>590</v>
      </c>
      <c r="C591" t="s">
        <v>646</v>
      </c>
      <c r="E591">
        <v>817420</v>
      </c>
      <c r="F591">
        <v>401684</v>
      </c>
      <c r="G591">
        <v>415736</v>
      </c>
      <c r="H591">
        <v>263493</v>
      </c>
      <c r="I591">
        <v>191366</v>
      </c>
      <c r="J591">
        <v>72127</v>
      </c>
      <c r="K591">
        <f t="shared" si="646"/>
        <v>32.234714100462433</v>
      </c>
      <c r="L591">
        <f t="shared" si="647"/>
        <v>47.640931677637148</v>
      </c>
      <c r="M591">
        <f t="shared" si="648"/>
        <v>17.34923124290415</v>
      </c>
      <c r="N591">
        <f t="shared" si="710"/>
        <v>72.626597291009631</v>
      </c>
      <c r="O591">
        <f t="shared" si="711"/>
        <v>27.373402708990373</v>
      </c>
      <c r="P591">
        <f t="shared" si="649"/>
        <v>57.639102367045801</v>
      </c>
      <c r="Q591">
        <f t="shared" si="650"/>
        <v>5.6893352005556128</v>
      </c>
      <c r="R591">
        <f t="shared" si="651"/>
        <v>7.8696587765139867</v>
      </c>
      <c r="S591">
        <f t="shared" si="712"/>
        <v>6.9641318744710485</v>
      </c>
      <c r="T591">
        <f t="shared" si="652"/>
        <v>21.837771781413547</v>
      </c>
      <c r="U591">
        <f t="shared" si="653"/>
        <v>42.360897632954192</v>
      </c>
      <c r="V591">
        <f t="shared" si="654"/>
        <v>11161799.999999998</v>
      </c>
      <c r="W591">
        <v>46410</v>
      </c>
      <c r="X591">
        <v>38861</v>
      </c>
      <c r="Y591">
        <v>7549</v>
      </c>
      <c r="Z591">
        <v>69133</v>
      </c>
      <c r="AA591">
        <v>44833</v>
      </c>
      <c r="AB591">
        <v>24300</v>
      </c>
      <c r="AC591">
        <v>36332</v>
      </c>
      <c r="AD591">
        <v>21324</v>
      </c>
      <c r="AE591">
        <v>15008</v>
      </c>
      <c r="AF591">
        <v>1065</v>
      </c>
      <c r="AG591">
        <v>869</v>
      </c>
      <c r="AH591">
        <v>196</v>
      </c>
      <c r="AI591">
        <v>2322</v>
      </c>
      <c r="AJ591">
        <v>1635</v>
      </c>
      <c r="AK591">
        <v>687</v>
      </c>
      <c r="AL591">
        <v>11604</v>
      </c>
      <c r="AM591">
        <v>8892</v>
      </c>
      <c r="AN591">
        <v>2712</v>
      </c>
      <c r="AO591">
        <v>890</v>
      </c>
      <c r="AP591">
        <v>803</v>
      </c>
      <c r="AQ591">
        <v>87</v>
      </c>
      <c r="AR591">
        <v>18350</v>
      </c>
      <c r="AS591">
        <v>15486</v>
      </c>
      <c r="AT591">
        <v>2864</v>
      </c>
      <c r="AU591">
        <v>60</v>
      </c>
      <c r="AV591">
        <v>60</v>
      </c>
      <c r="AW591">
        <v>0</v>
      </c>
      <c r="AX591">
        <v>20676</v>
      </c>
      <c r="AY591">
        <v>19040</v>
      </c>
      <c r="AZ591">
        <v>1636</v>
      </c>
      <c r="BA591">
        <v>15046</v>
      </c>
      <c r="BB591">
        <v>14698</v>
      </c>
      <c r="BC591">
        <v>348</v>
      </c>
      <c r="BD591">
        <v>5063</v>
      </c>
      <c r="BE591">
        <v>4289</v>
      </c>
      <c r="BF591">
        <v>774</v>
      </c>
      <c r="BG591">
        <v>45</v>
      </c>
      <c r="BH591">
        <v>37</v>
      </c>
      <c r="BI591">
        <v>8</v>
      </c>
      <c r="BJ591">
        <v>1370</v>
      </c>
      <c r="BK591">
        <v>1178</v>
      </c>
      <c r="BL591">
        <v>192</v>
      </c>
      <c r="BM591">
        <v>4682</v>
      </c>
      <c r="BN591">
        <v>3577</v>
      </c>
      <c r="BO591">
        <v>1105</v>
      </c>
      <c r="BP591">
        <v>7431</v>
      </c>
      <c r="BQ591">
        <v>5353</v>
      </c>
      <c r="BR591">
        <v>2078</v>
      </c>
      <c r="BS591">
        <v>14590</v>
      </c>
      <c r="BT591">
        <v>4730</v>
      </c>
      <c r="BU591">
        <v>9860</v>
      </c>
      <c r="BV591">
        <v>400</v>
      </c>
      <c r="BW591">
        <v>254</v>
      </c>
      <c r="BX591">
        <v>146</v>
      </c>
      <c r="BY591">
        <v>8024</v>
      </c>
      <c r="BZ591">
        <v>5447</v>
      </c>
      <c r="CA591">
        <v>2577</v>
      </c>
      <c r="CB591" t="str">
        <f t="shared" si="713"/>
        <v>AgriculturalLabourersTotal</v>
      </c>
      <c r="CC591" t="str">
        <f t="shared" si="714"/>
        <v>AgriculturalLabourersMale</v>
      </c>
      <c r="CD591" t="str">
        <f t="shared" si="715"/>
        <v>AgriculturalLabourersFemale</v>
      </c>
      <c r="CE591">
        <f t="shared" si="655"/>
        <v>17.613371133198985</v>
      </c>
      <c r="CF591">
        <f t="shared" si="656"/>
        <v>83.734109028226683</v>
      </c>
      <c r="CG591">
        <f t="shared" si="657"/>
        <v>16.265890971773324</v>
      </c>
      <c r="CH591">
        <f t="shared" si="658"/>
        <v>26.237129639117544</v>
      </c>
      <c r="CI591">
        <f t="shared" si="659"/>
        <v>64.850360898557852</v>
      </c>
      <c r="CJ591">
        <f t="shared" si="660"/>
        <v>35.149639101442148</v>
      </c>
      <c r="CK591">
        <f t="shared" si="661"/>
        <v>13.788601594729272</v>
      </c>
      <c r="CL591">
        <f t="shared" si="662"/>
        <v>58.6920620940218</v>
      </c>
      <c r="CM591">
        <f t="shared" si="663"/>
        <v>41.307937905978207</v>
      </c>
      <c r="CN591">
        <f t="shared" si="664"/>
        <v>0.40418531042570394</v>
      </c>
      <c r="CO591">
        <f t="shared" si="665"/>
        <v>81.596244131455393</v>
      </c>
      <c r="CP591">
        <f t="shared" si="716"/>
        <v>18.403755868544604</v>
      </c>
      <c r="CQ591">
        <f t="shared" si="666"/>
        <v>0.88123783174505577</v>
      </c>
      <c r="CR591">
        <f t="shared" si="667"/>
        <v>70.413436692506465</v>
      </c>
      <c r="CS591">
        <f t="shared" si="668"/>
        <v>29.586563307493542</v>
      </c>
      <c r="CT591">
        <f t="shared" si="669"/>
        <v>4.4039120583848526</v>
      </c>
      <c r="CU591">
        <f t="shared" si="670"/>
        <v>76.628748707342297</v>
      </c>
      <c r="CV591">
        <f t="shared" si="671"/>
        <v>23.371251292657703</v>
      </c>
      <c r="CW591">
        <f t="shared" si="672"/>
        <v>0.33776988382993095</v>
      </c>
      <c r="CX591">
        <f t="shared" si="673"/>
        <v>90.224719101123597</v>
      </c>
      <c r="CY591">
        <f t="shared" si="674"/>
        <v>9.7752808988764031</v>
      </c>
      <c r="CZ591">
        <f t="shared" si="675"/>
        <v>6.9641318744710485</v>
      </c>
      <c r="DA591">
        <f t="shared" si="676"/>
        <v>84.392370572207085</v>
      </c>
      <c r="DB591">
        <f t="shared" si="677"/>
        <v>15.607629427792915</v>
      </c>
      <c r="DC591">
        <f t="shared" si="678"/>
        <v>2.2771003404265008E-2</v>
      </c>
      <c r="DD591">
        <f t="shared" si="679"/>
        <v>100</v>
      </c>
      <c r="DE591">
        <f t="shared" si="717"/>
        <v>0</v>
      </c>
      <c r="DF591">
        <f t="shared" si="680"/>
        <v>7.8468877731097217</v>
      </c>
      <c r="DG591">
        <f t="shared" si="681"/>
        <v>92.087444379957446</v>
      </c>
      <c r="DH591">
        <f t="shared" si="682"/>
        <v>7.9125556200425624</v>
      </c>
      <c r="DI591">
        <f t="shared" si="683"/>
        <v>5.7102086203428559</v>
      </c>
      <c r="DJ591">
        <f t="shared" si="684"/>
        <v>97.687092915060475</v>
      </c>
      <c r="DK591">
        <f t="shared" si="685"/>
        <v>2.3129070849395186</v>
      </c>
      <c r="DL591">
        <f t="shared" si="686"/>
        <v>1.9214931705965623</v>
      </c>
      <c r="DM591">
        <f t="shared" si="687"/>
        <v>84.712620975706102</v>
      </c>
      <c r="DN591">
        <f t="shared" si="688"/>
        <v>15.287379024293896</v>
      </c>
      <c r="DO591">
        <f t="shared" si="689"/>
        <v>1.7078252553198756E-2</v>
      </c>
      <c r="DP591">
        <f t="shared" si="690"/>
        <v>82.222222222222214</v>
      </c>
      <c r="DQ591">
        <f t="shared" si="691"/>
        <v>17.777777777777779</v>
      </c>
      <c r="DR591">
        <f t="shared" si="692"/>
        <v>0.51993791106405107</v>
      </c>
      <c r="DS591">
        <f t="shared" si="693"/>
        <v>85.985401459854018</v>
      </c>
      <c r="DT591">
        <f t="shared" si="694"/>
        <v>14.014598540145986</v>
      </c>
      <c r="DU591">
        <f t="shared" si="695"/>
        <v>1.7768972989794796</v>
      </c>
      <c r="DV591">
        <f t="shared" si="696"/>
        <v>76.398974797095249</v>
      </c>
      <c r="DW591">
        <f t="shared" si="697"/>
        <v>23.60102520290474</v>
      </c>
      <c r="DX591">
        <f t="shared" si="698"/>
        <v>2.8201887716182212</v>
      </c>
      <c r="DY591">
        <f t="shared" si="699"/>
        <v>72.036065132552821</v>
      </c>
      <c r="DZ591">
        <f t="shared" si="700"/>
        <v>27.963934867447183</v>
      </c>
      <c r="EA591">
        <f t="shared" si="701"/>
        <v>5.5371489944704413</v>
      </c>
      <c r="EB591">
        <f t="shared" si="702"/>
        <v>32.419465387251542</v>
      </c>
      <c r="EC591">
        <f t="shared" si="703"/>
        <v>67.580534612748451</v>
      </c>
      <c r="ED591">
        <f t="shared" si="704"/>
        <v>0.15180668936176672</v>
      </c>
      <c r="EE591">
        <f t="shared" si="705"/>
        <v>63.5</v>
      </c>
      <c r="EF591">
        <f t="shared" si="706"/>
        <v>36.5</v>
      </c>
      <c r="EG591">
        <f t="shared" si="707"/>
        <v>3.0452421885970407</v>
      </c>
      <c r="EH591">
        <f t="shared" si="708"/>
        <v>67.88384845463608</v>
      </c>
      <c r="EI591">
        <f t="shared" si="709"/>
        <v>32.116151545363905</v>
      </c>
    </row>
    <row r="592" spans="1:139" x14ac:dyDescent="0.25">
      <c r="A592" t="s">
        <v>2255</v>
      </c>
      <c r="B592">
        <v>591</v>
      </c>
      <c r="C592" t="s">
        <v>647</v>
      </c>
      <c r="E592">
        <v>3086293</v>
      </c>
      <c r="F592">
        <v>1470942</v>
      </c>
      <c r="G592">
        <v>1615351</v>
      </c>
      <c r="H592">
        <v>752359</v>
      </c>
      <c r="I592">
        <v>635342</v>
      </c>
      <c r="J592">
        <v>117017</v>
      </c>
      <c r="K592">
        <f t="shared" si="646"/>
        <v>24.377432732407456</v>
      </c>
      <c r="L592">
        <f t="shared" si="647"/>
        <v>43.192865524269479</v>
      </c>
      <c r="M592">
        <f t="shared" si="648"/>
        <v>7.2440602692541738</v>
      </c>
      <c r="N592">
        <f t="shared" si="710"/>
        <v>84.44665379160746</v>
      </c>
      <c r="O592">
        <f t="shared" si="711"/>
        <v>15.553346208392535</v>
      </c>
      <c r="P592">
        <f t="shared" si="649"/>
        <v>17.335739985831232</v>
      </c>
      <c r="Q592">
        <f t="shared" si="650"/>
        <v>11.883289759277154</v>
      </c>
      <c r="R592">
        <f t="shared" si="651"/>
        <v>15.479445317993139</v>
      </c>
      <c r="S592">
        <f t="shared" si="712"/>
        <v>19.112551321908821</v>
      </c>
      <c r="T592">
        <f t="shared" si="652"/>
        <v>36.188973614989649</v>
      </c>
      <c r="U592">
        <f t="shared" si="653"/>
        <v>82.664260014168761</v>
      </c>
      <c r="V592">
        <f t="shared" si="654"/>
        <v>62193199.999999993</v>
      </c>
      <c r="W592">
        <v>19905</v>
      </c>
      <c r="X592">
        <v>17388</v>
      </c>
      <c r="Y592">
        <v>2517</v>
      </c>
      <c r="Z592">
        <v>37555</v>
      </c>
      <c r="AA592">
        <v>31343</v>
      </c>
      <c r="AB592">
        <v>6212</v>
      </c>
      <c r="AC592">
        <v>72967</v>
      </c>
      <c r="AD592">
        <v>65618</v>
      </c>
      <c r="AE592">
        <v>7349</v>
      </c>
      <c r="AF592">
        <v>7239</v>
      </c>
      <c r="AG592">
        <v>6867</v>
      </c>
      <c r="AH592">
        <v>372</v>
      </c>
      <c r="AI592">
        <v>7656</v>
      </c>
      <c r="AJ592">
        <v>6192</v>
      </c>
      <c r="AK592">
        <v>1464</v>
      </c>
      <c r="AL592">
        <v>74510</v>
      </c>
      <c r="AM592">
        <v>62089</v>
      </c>
      <c r="AN592">
        <v>12421</v>
      </c>
      <c r="AO592">
        <v>4641</v>
      </c>
      <c r="AP592">
        <v>4117</v>
      </c>
      <c r="AQ592">
        <v>524</v>
      </c>
      <c r="AR592">
        <v>143795</v>
      </c>
      <c r="AS592">
        <v>135538</v>
      </c>
      <c r="AT592">
        <v>8257</v>
      </c>
      <c r="AU592">
        <v>190</v>
      </c>
      <c r="AV592">
        <v>190</v>
      </c>
      <c r="AW592">
        <v>0</v>
      </c>
      <c r="AX592">
        <v>116271</v>
      </c>
      <c r="AY592">
        <v>108943</v>
      </c>
      <c r="AZ592">
        <v>7328</v>
      </c>
      <c r="BA592">
        <v>78319</v>
      </c>
      <c r="BB592">
        <v>75327</v>
      </c>
      <c r="BC592">
        <v>2992</v>
      </c>
      <c r="BD592">
        <v>22723</v>
      </c>
      <c r="BE592">
        <v>20801</v>
      </c>
      <c r="BF592">
        <v>1922</v>
      </c>
      <c r="BG592">
        <v>71</v>
      </c>
      <c r="BH592">
        <v>62</v>
      </c>
      <c r="BI592">
        <v>9</v>
      </c>
      <c r="BJ592">
        <v>9979</v>
      </c>
      <c r="BK592">
        <v>8295</v>
      </c>
      <c r="BL592">
        <v>1684</v>
      </c>
      <c r="BM592">
        <v>25150</v>
      </c>
      <c r="BN592">
        <v>19101</v>
      </c>
      <c r="BO592">
        <v>6049</v>
      </c>
      <c r="BP592">
        <v>31807</v>
      </c>
      <c r="BQ592">
        <v>24800</v>
      </c>
      <c r="BR592">
        <v>7007</v>
      </c>
      <c r="BS592">
        <v>65184</v>
      </c>
      <c r="BT592">
        <v>25523</v>
      </c>
      <c r="BU592">
        <v>39661</v>
      </c>
      <c r="BV592">
        <v>1125</v>
      </c>
      <c r="BW592">
        <v>773</v>
      </c>
      <c r="BX592">
        <v>352</v>
      </c>
      <c r="BY592">
        <v>33272</v>
      </c>
      <c r="BZ592">
        <v>22375</v>
      </c>
      <c r="CA592">
        <v>10897</v>
      </c>
      <c r="CB592" t="str">
        <f t="shared" si="713"/>
        <v>Ftotal</v>
      </c>
      <c r="CC592" t="str">
        <f t="shared" si="714"/>
        <v>Fmale</v>
      </c>
      <c r="CD592" t="str">
        <f t="shared" si="715"/>
        <v>PQFemale</v>
      </c>
      <c r="CE592">
        <f t="shared" si="655"/>
        <v>2.6456784593525167</v>
      </c>
      <c r="CF592">
        <f t="shared" si="656"/>
        <v>87.35493594574227</v>
      </c>
      <c r="CG592">
        <f t="shared" si="657"/>
        <v>12.645064054257723</v>
      </c>
      <c r="CH592">
        <f t="shared" si="658"/>
        <v>4.9916329837218667</v>
      </c>
      <c r="CI592">
        <f t="shared" si="659"/>
        <v>83.458926907202766</v>
      </c>
      <c r="CJ592">
        <f t="shared" si="660"/>
        <v>16.54107309279723</v>
      </c>
      <c r="CK592">
        <f t="shared" si="661"/>
        <v>9.6984285427568491</v>
      </c>
      <c r="CL592">
        <f t="shared" si="662"/>
        <v>89.928323762796879</v>
      </c>
      <c r="CM592">
        <f t="shared" si="663"/>
        <v>10.071676237203119</v>
      </c>
      <c r="CN592">
        <f t="shared" si="664"/>
        <v>0.96217364316768994</v>
      </c>
      <c r="CO592">
        <f t="shared" si="665"/>
        <v>94.861168669705762</v>
      </c>
      <c r="CP592">
        <f t="shared" si="716"/>
        <v>5.1388313302942397</v>
      </c>
      <c r="CQ592">
        <f t="shared" si="666"/>
        <v>1.0175993109672377</v>
      </c>
      <c r="CR592">
        <f t="shared" si="667"/>
        <v>80.877742946708466</v>
      </c>
      <c r="CS592">
        <f t="shared" si="668"/>
        <v>19.122257053291534</v>
      </c>
      <c r="CT592">
        <f t="shared" si="669"/>
        <v>9.9035168051422264</v>
      </c>
      <c r="CU592">
        <f t="shared" si="670"/>
        <v>83.329754395383176</v>
      </c>
      <c r="CV592">
        <f t="shared" si="671"/>
        <v>16.670245604616831</v>
      </c>
      <c r="CW592">
        <f t="shared" si="672"/>
        <v>0.61685977040216178</v>
      </c>
      <c r="CX592">
        <f t="shared" si="673"/>
        <v>88.709329885800472</v>
      </c>
      <c r="CY592">
        <f t="shared" si="674"/>
        <v>11.290670114199527</v>
      </c>
      <c r="CZ592">
        <f t="shared" si="675"/>
        <v>19.112551321908821</v>
      </c>
      <c r="DA592">
        <f t="shared" si="676"/>
        <v>94.257797559025008</v>
      </c>
      <c r="DB592">
        <f t="shared" si="677"/>
        <v>5.7422024409749994</v>
      </c>
      <c r="DC592">
        <f t="shared" si="678"/>
        <v>2.5253901395477427E-2</v>
      </c>
      <c r="DD592">
        <f t="shared" si="679"/>
        <v>100</v>
      </c>
      <c r="DE592">
        <f t="shared" si="717"/>
        <v>0</v>
      </c>
      <c r="DF592">
        <f t="shared" si="680"/>
        <v>15.454191416597663</v>
      </c>
      <c r="DG592">
        <f t="shared" si="681"/>
        <v>93.697482605292805</v>
      </c>
      <c r="DH592">
        <f t="shared" si="682"/>
        <v>6.3025173947071922</v>
      </c>
      <c r="DI592">
        <f t="shared" si="683"/>
        <v>10.409791070486298</v>
      </c>
      <c r="DJ592">
        <f t="shared" si="684"/>
        <v>96.179726503147393</v>
      </c>
      <c r="DK592">
        <f t="shared" si="685"/>
        <v>3.8202734968526157</v>
      </c>
      <c r="DL592">
        <f t="shared" si="686"/>
        <v>3.0202336916285972</v>
      </c>
      <c r="DM592">
        <f t="shared" si="687"/>
        <v>91.541609822646649</v>
      </c>
      <c r="DN592">
        <f t="shared" si="688"/>
        <v>8.4583901773533423</v>
      </c>
      <c r="DO592">
        <f t="shared" si="689"/>
        <v>9.4369842056784056E-3</v>
      </c>
      <c r="DP592">
        <f t="shared" si="690"/>
        <v>87.323943661971825</v>
      </c>
      <c r="DQ592">
        <f t="shared" si="691"/>
        <v>12.676056338028168</v>
      </c>
      <c r="DR592">
        <f t="shared" si="692"/>
        <v>1.3263614843445748</v>
      </c>
      <c r="DS592">
        <f t="shared" si="693"/>
        <v>83.124561579316563</v>
      </c>
      <c r="DT592">
        <f t="shared" si="694"/>
        <v>16.875438420683437</v>
      </c>
      <c r="DU592">
        <f t="shared" si="695"/>
        <v>3.3428190531381965</v>
      </c>
      <c r="DV592">
        <f t="shared" si="696"/>
        <v>75.948310139165017</v>
      </c>
      <c r="DW592">
        <f t="shared" si="697"/>
        <v>24.05168986083499</v>
      </c>
      <c r="DX592">
        <f t="shared" si="698"/>
        <v>4.2276360088734233</v>
      </c>
      <c r="DY592">
        <f t="shared" si="699"/>
        <v>77.970258119281922</v>
      </c>
      <c r="DZ592">
        <f t="shared" si="700"/>
        <v>22.029741880718081</v>
      </c>
      <c r="EA592">
        <f t="shared" si="701"/>
        <v>8.6639489924357918</v>
      </c>
      <c r="EB592">
        <f t="shared" si="702"/>
        <v>39.155314187530685</v>
      </c>
      <c r="EC592">
        <f t="shared" si="703"/>
        <v>60.844685812469315</v>
      </c>
      <c r="ED592">
        <f t="shared" si="704"/>
        <v>0.14952967931532687</v>
      </c>
      <c r="EE592">
        <f t="shared" si="705"/>
        <v>68.711111111111109</v>
      </c>
      <c r="EF592">
        <f t="shared" si="706"/>
        <v>31.288888888888888</v>
      </c>
      <c r="EG592">
        <f t="shared" si="707"/>
        <v>4.4223568801596045</v>
      </c>
      <c r="EH592">
        <f t="shared" si="708"/>
        <v>67.248737677326275</v>
      </c>
      <c r="EI592">
        <f t="shared" si="709"/>
        <v>32.751262322673718</v>
      </c>
    </row>
    <row r="593" spans="1:139" x14ac:dyDescent="0.25">
      <c r="A593" t="s">
        <v>2257</v>
      </c>
      <c r="B593">
        <v>592</v>
      </c>
      <c r="C593" t="s">
        <v>648</v>
      </c>
      <c r="E593">
        <v>4112920</v>
      </c>
      <c r="F593">
        <v>1960328</v>
      </c>
      <c r="G593">
        <v>2152592</v>
      </c>
      <c r="H593">
        <v>851881</v>
      </c>
      <c r="I593">
        <v>748361</v>
      </c>
      <c r="J593">
        <v>103520</v>
      </c>
      <c r="K593">
        <f t="shared" si="646"/>
        <v>20.712316310553085</v>
      </c>
      <c r="L593">
        <f t="shared" si="647"/>
        <v>38.175295154688399</v>
      </c>
      <c r="M593">
        <f t="shared" si="648"/>
        <v>4.8090859763485136</v>
      </c>
      <c r="N593">
        <f t="shared" si="710"/>
        <v>87.848067981326025</v>
      </c>
      <c r="O593">
        <f t="shared" si="711"/>
        <v>12.151932018673969</v>
      </c>
      <c r="P593">
        <f t="shared" si="649"/>
        <v>26.761953840970744</v>
      </c>
      <c r="Q593">
        <f t="shared" si="650"/>
        <v>10.591150641932384</v>
      </c>
      <c r="R593">
        <f t="shared" si="651"/>
        <v>14.190714430771433</v>
      </c>
      <c r="S593">
        <f t="shared" si="712"/>
        <v>16.317419921327041</v>
      </c>
      <c r="T593">
        <f t="shared" si="652"/>
        <v>32.1387611649984</v>
      </c>
      <c r="U593">
        <f t="shared" si="653"/>
        <v>73.238046159029253</v>
      </c>
      <c r="V593">
        <f t="shared" si="654"/>
        <v>62390100</v>
      </c>
      <c r="W593">
        <v>45710</v>
      </c>
      <c r="X593">
        <v>42693</v>
      </c>
      <c r="Y593">
        <v>3017</v>
      </c>
      <c r="Z593">
        <v>81841</v>
      </c>
      <c r="AA593">
        <v>69919</v>
      </c>
      <c r="AB593">
        <v>11922</v>
      </c>
      <c r="AC593">
        <v>100429</v>
      </c>
      <c r="AD593">
        <v>91536</v>
      </c>
      <c r="AE593">
        <v>8893</v>
      </c>
      <c r="AF593">
        <v>10436</v>
      </c>
      <c r="AG593">
        <v>9909</v>
      </c>
      <c r="AH593">
        <v>527</v>
      </c>
      <c r="AI593">
        <v>11502</v>
      </c>
      <c r="AJ593">
        <v>9838</v>
      </c>
      <c r="AK593">
        <v>1664</v>
      </c>
      <c r="AL593">
        <v>68286</v>
      </c>
      <c r="AM593">
        <v>61083</v>
      </c>
      <c r="AN593">
        <v>7203</v>
      </c>
      <c r="AO593">
        <v>3424</v>
      </c>
      <c r="AP593">
        <v>3059</v>
      </c>
      <c r="AQ593">
        <v>365</v>
      </c>
      <c r="AR593">
        <v>139005</v>
      </c>
      <c r="AS593">
        <v>131369</v>
      </c>
      <c r="AT593">
        <v>7636</v>
      </c>
      <c r="AU593">
        <v>196</v>
      </c>
      <c r="AV593">
        <v>196</v>
      </c>
      <c r="AW593">
        <v>0</v>
      </c>
      <c r="AX593">
        <v>120692</v>
      </c>
      <c r="AY593">
        <v>116439</v>
      </c>
      <c r="AZ593">
        <v>4253</v>
      </c>
      <c r="BA593">
        <v>92349</v>
      </c>
      <c r="BB593">
        <v>90867</v>
      </c>
      <c r="BC593">
        <v>1482</v>
      </c>
      <c r="BD593">
        <v>24188</v>
      </c>
      <c r="BE593">
        <v>23063</v>
      </c>
      <c r="BF593">
        <v>1125</v>
      </c>
      <c r="BG593">
        <v>42</v>
      </c>
      <c r="BH593">
        <v>39</v>
      </c>
      <c r="BI593">
        <v>3</v>
      </c>
      <c r="BJ593">
        <v>5767</v>
      </c>
      <c r="BK593">
        <v>5154</v>
      </c>
      <c r="BL593">
        <v>613</v>
      </c>
      <c r="BM593">
        <v>17766</v>
      </c>
      <c r="BN593">
        <v>14386</v>
      </c>
      <c r="BO593">
        <v>3380</v>
      </c>
      <c r="BP593">
        <v>21317</v>
      </c>
      <c r="BQ593">
        <v>17220</v>
      </c>
      <c r="BR593">
        <v>4097</v>
      </c>
      <c r="BS593">
        <v>60588</v>
      </c>
      <c r="BT593">
        <v>24340</v>
      </c>
      <c r="BU593">
        <v>36248</v>
      </c>
      <c r="BV593">
        <v>1724</v>
      </c>
      <c r="BW593">
        <v>1228</v>
      </c>
      <c r="BX593">
        <v>496</v>
      </c>
      <c r="BY593">
        <v>46619</v>
      </c>
      <c r="BZ593">
        <v>36023</v>
      </c>
      <c r="CA593">
        <v>10596</v>
      </c>
      <c r="CB593" t="str">
        <f t="shared" si="713"/>
        <v>Ftotal</v>
      </c>
      <c r="CC593" t="str">
        <f t="shared" si="714"/>
        <v>Fmale</v>
      </c>
      <c r="CD593" t="str">
        <f t="shared" si="715"/>
        <v>PQFemale</v>
      </c>
      <c r="CE593">
        <f t="shared" si="655"/>
        <v>5.3657729189875107</v>
      </c>
      <c r="CF593">
        <f t="shared" si="656"/>
        <v>93.399693721286368</v>
      </c>
      <c r="CG593">
        <f t="shared" si="657"/>
        <v>6.6003062787136288</v>
      </c>
      <c r="CH593">
        <f t="shared" si="658"/>
        <v>9.6070930094696312</v>
      </c>
      <c r="CI593">
        <f t="shared" si="659"/>
        <v>85.432729316601709</v>
      </c>
      <c r="CJ593">
        <f t="shared" si="660"/>
        <v>14.567270683398299</v>
      </c>
      <c r="CK593">
        <f t="shared" si="661"/>
        <v>11.789087912513601</v>
      </c>
      <c r="CL593">
        <f t="shared" si="662"/>
        <v>91.144988001473678</v>
      </c>
      <c r="CM593">
        <f t="shared" si="663"/>
        <v>8.8550119985263223</v>
      </c>
      <c r="CN593">
        <f t="shared" si="664"/>
        <v>1.2250537340309269</v>
      </c>
      <c r="CO593">
        <f t="shared" si="665"/>
        <v>94.950172479877352</v>
      </c>
      <c r="CP593">
        <f t="shared" si="716"/>
        <v>5.0498275201226521</v>
      </c>
      <c r="CQ593">
        <f t="shared" si="666"/>
        <v>1.3501885826776276</v>
      </c>
      <c r="CR593">
        <f t="shared" si="667"/>
        <v>85.532950791166755</v>
      </c>
      <c r="CS593">
        <f t="shared" si="668"/>
        <v>14.467049208833247</v>
      </c>
      <c r="CT593">
        <f t="shared" si="669"/>
        <v>8.0159083252238279</v>
      </c>
      <c r="CU593">
        <f t="shared" si="670"/>
        <v>89.45171777523943</v>
      </c>
      <c r="CV593">
        <f t="shared" si="671"/>
        <v>10.548282224760566</v>
      </c>
      <c r="CW593">
        <f t="shared" si="672"/>
        <v>0.40193407295150374</v>
      </c>
      <c r="CX593">
        <f t="shared" si="673"/>
        <v>89.339953271028037</v>
      </c>
      <c r="CY593">
        <f t="shared" si="674"/>
        <v>10.660046728971963</v>
      </c>
      <c r="CZ593">
        <f t="shared" si="675"/>
        <v>16.317419921327041</v>
      </c>
      <c r="DA593">
        <f t="shared" si="676"/>
        <v>94.506672421855328</v>
      </c>
      <c r="DB593">
        <f t="shared" si="677"/>
        <v>5.4933275781446707</v>
      </c>
      <c r="DC593">
        <f t="shared" si="678"/>
        <v>2.3007908381569724E-2</v>
      </c>
      <c r="DD593">
        <f t="shared" si="679"/>
        <v>100</v>
      </c>
      <c r="DE593">
        <f t="shared" si="717"/>
        <v>0</v>
      </c>
      <c r="DF593">
        <f t="shared" si="680"/>
        <v>14.167706522389864</v>
      </c>
      <c r="DG593">
        <f t="shared" si="681"/>
        <v>96.476154177575978</v>
      </c>
      <c r="DH593">
        <f t="shared" si="682"/>
        <v>3.5238458224240219</v>
      </c>
      <c r="DI593">
        <f t="shared" si="683"/>
        <v>10.840598628212156</v>
      </c>
      <c r="DJ593">
        <f t="shared" si="684"/>
        <v>98.395218139882402</v>
      </c>
      <c r="DK593">
        <f t="shared" si="685"/>
        <v>1.6047818601175976</v>
      </c>
      <c r="DL593">
        <f t="shared" si="686"/>
        <v>2.839363713945962</v>
      </c>
      <c r="DM593">
        <f t="shared" si="687"/>
        <v>95.34893335538284</v>
      </c>
      <c r="DN593">
        <f t="shared" si="688"/>
        <v>4.6510666446171651</v>
      </c>
      <c r="DO593">
        <f t="shared" si="689"/>
        <v>4.9302660817649412E-3</v>
      </c>
      <c r="DP593">
        <f t="shared" si="690"/>
        <v>92.857142857142861</v>
      </c>
      <c r="DQ593">
        <f t="shared" si="691"/>
        <v>7.1428571428571423</v>
      </c>
      <c r="DR593">
        <f t="shared" si="692"/>
        <v>0.67697248794139087</v>
      </c>
      <c r="DS593">
        <f t="shared" si="693"/>
        <v>89.370556615224544</v>
      </c>
      <c r="DT593">
        <f t="shared" si="694"/>
        <v>10.629443384775447</v>
      </c>
      <c r="DU593">
        <f t="shared" si="695"/>
        <v>2.0855025525865702</v>
      </c>
      <c r="DV593">
        <f t="shared" si="696"/>
        <v>80.974895868512888</v>
      </c>
      <c r="DW593">
        <f t="shared" si="697"/>
        <v>19.025104131487112</v>
      </c>
      <c r="DX593">
        <f t="shared" si="698"/>
        <v>2.5023448110710298</v>
      </c>
      <c r="DY593">
        <f t="shared" si="699"/>
        <v>80.780597645072007</v>
      </c>
      <c r="DZ593">
        <f t="shared" si="700"/>
        <v>19.219402354927993</v>
      </c>
      <c r="EA593">
        <f t="shared" si="701"/>
        <v>7.1122609848089118</v>
      </c>
      <c r="EB593">
        <f t="shared" si="702"/>
        <v>40.172971545520561</v>
      </c>
      <c r="EC593">
        <f t="shared" si="703"/>
        <v>59.827028454479439</v>
      </c>
      <c r="ED593">
        <f t="shared" si="704"/>
        <v>0.20237568392768474</v>
      </c>
      <c r="EE593">
        <f t="shared" si="705"/>
        <v>71.229698375870072</v>
      </c>
      <c r="EF593">
        <f t="shared" si="706"/>
        <v>28.770301624129928</v>
      </c>
      <c r="EG593">
        <f t="shared" si="707"/>
        <v>5.472477963471424</v>
      </c>
      <c r="EH593">
        <f t="shared" si="708"/>
        <v>77.271069735515567</v>
      </c>
      <c r="EI593">
        <f t="shared" si="709"/>
        <v>22.728930264484436</v>
      </c>
    </row>
    <row r="594" spans="1:139" x14ac:dyDescent="0.25">
      <c r="A594" t="s">
        <v>2259</v>
      </c>
      <c r="B594">
        <v>593</v>
      </c>
      <c r="C594" t="s">
        <v>649</v>
      </c>
      <c r="E594">
        <v>2809934</v>
      </c>
      <c r="F594">
        <v>1359478</v>
      </c>
      <c r="G594">
        <v>1450456</v>
      </c>
      <c r="H594">
        <v>874891</v>
      </c>
      <c r="I594">
        <v>652579</v>
      </c>
      <c r="J594">
        <v>222312</v>
      </c>
      <c r="K594">
        <f t="shared" si="646"/>
        <v>31.135642331812775</v>
      </c>
      <c r="L594">
        <f t="shared" si="647"/>
        <v>48.002174363983826</v>
      </c>
      <c r="M594">
        <f t="shared" si="648"/>
        <v>15.327041978522615</v>
      </c>
      <c r="N594">
        <f t="shared" si="710"/>
        <v>74.589748894433711</v>
      </c>
      <c r="O594">
        <f t="shared" si="711"/>
        <v>25.410251105566296</v>
      </c>
      <c r="P594">
        <f t="shared" si="649"/>
        <v>36.824244391587065</v>
      </c>
      <c r="Q594">
        <f t="shared" si="650"/>
        <v>13.354463584606538</v>
      </c>
      <c r="R594">
        <f t="shared" si="651"/>
        <v>10.953593076166058</v>
      </c>
      <c r="S594">
        <f t="shared" si="712"/>
        <v>11.316609726240182</v>
      </c>
      <c r="T594">
        <f t="shared" si="652"/>
        <v>27.551089221400147</v>
      </c>
      <c r="U594">
        <f t="shared" si="653"/>
        <v>63.175755608412928</v>
      </c>
      <c r="V594">
        <f t="shared" si="654"/>
        <v>55271899.999999993</v>
      </c>
      <c r="W594">
        <v>59194</v>
      </c>
      <c r="X594">
        <v>47813</v>
      </c>
      <c r="Y594">
        <v>11381</v>
      </c>
      <c r="Z594">
        <v>195394</v>
      </c>
      <c r="AA594">
        <v>104522</v>
      </c>
      <c r="AB594">
        <v>90872</v>
      </c>
      <c r="AC594">
        <v>67584</v>
      </c>
      <c r="AD594">
        <v>50926</v>
      </c>
      <c r="AE594">
        <v>16658</v>
      </c>
      <c r="AF594">
        <v>3843</v>
      </c>
      <c r="AG594">
        <v>3348</v>
      </c>
      <c r="AH594">
        <v>495</v>
      </c>
      <c r="AI594">
        <v>17543</v>
      </c>
      <c r="AJ594">
        <v>13317</v>
      </c>
      <c r="AK594">
        <v>4226</v>
      </c>
      <c r="AL594">
        <v>95451</v>
      </c>
      <c r="AM594">
        <v>79877</v>
      </c>
      <c r="AN594">
        <v>15574</v>
      </c>
      <c r="AO594">
        <v>4054</v>
      </c>
      <c r="AP594">
        <v>3648</v>
      </c>
      <c r="AQ594">
        <v>406</v>
      </c>
      <c r="AR594">
        <v>99008</v>
      </c>
      <c r="AS594">
        <v>84718</v>
      </c>
      <c r="AT594">
        <v>14290</v>
      </c>
      <c r="AU594">
        <v>221</v>
      </c>
      <c r="AV594">
        <v>215</v>
      </c>
      <c r="AW594">
        <v>6</v>
      </c>
      <c r="AX594">
        <v>95611</v>
      </c>
      <c r="AY594">
        <v>87396</v>
      </c>
      <c r="AZ594">
        <v>8215</v>
      </c>
      <c r="BA594">
        <v>76297</v>
      </c>
      <c r="BB594">
        <v>74366</v>
      </c>
      <c r="BC594">
        <v>1931</v>
      </c>
      <c r="BD594">
        <v>24698</v>
      </c>
      <c r="BE594">
        <v>22286</v>
      </c>
      <c r="BF594">
        <v>2412</v>
      </c>
      <c r="BG594">
        <v>89</v>
      </c>
      <c r="BH594">
        <v>72</v>
      </c>
      <c r="BI594">
        <v>17</v>
      </c>
      <c r="BJ594">
        <v>7851</v>
      </c>
      <c r="BK594">
        <v>6499</v>
      </c>
      <c r="BL594">
        <v>1352</v>
      </c>
      <c r="BM594">
        <v>19411</v>
      </c>
      <c r="BN594">
        <v>14707</v>
      </c>
      <c r="BO594">
        <v>4704</v>
      </c>
      <c r="BP594">
        <v>25014</v>
      </c>
      <c r="BQ594">
        <v>19320</v>
      </c>
      <c r="BR594">
        <v>5694</v>
      </c>
      <c r="BS594">
        <v>46336</v>
      </c>
      <c r="BT594">
        <v>13918</v>
      </c>
      <c r="BU594">
        <v>32418</v>
      </c>
      <c r="BV594">
        <v>2100</v>
      </c>
      <c r="BW594">
        <v>1294</v>
      </c>
      <c r="BX594">
        <v>806</v>
      </c>
      <c r="BY594">
        <v>35192</v>
      </c>
      <c r="BZ594">
        <v>24337</v>
      </c>
      <c r="CA594">
        <v>10855</v>
      </c>
      <c r="CB594" t="str">
        <f t="shared" si="713"/>
        <v>AgriculturalLabourersTotal</v>
      </c>
      <c r="CC594" t="str">
        <f t="shared" si="714"/>
        <v>AgriculturalLabourersMale</v>
      </c>
      <c r="CD594" t="str">
        <f t="shared" si="715"/>
        <v>AgriculturalLabourersFemale</v>
      </c>
      <c r="CE594">
        <f t="shared" si="655"/>
        <v>6.7658714056951093</v>
      </c>
      <c r="CF594">
        <f t="shared" si="656"/>
        <v>80.773389194850836</v>
      </c>
      <c r="CG594">
        <f t="shared" si="657"/>
        <v>19.226610805149171</v>
      </c>
      <c r="CH594">
        <f t="shared" si="658"/>
        <v>22.333524976254186</v>
      </c>
      <c r="CI594">
        <f t="shared" si="659"/>
        <v>53.492942464968216</v>
      </c>
      <c r="CJ594">
        <f t="shared" si="660"/>
        <v>46.507057535031784</v>
      </c>
      <c r="CK594">
        <f t="shared" si="661"/>
        <v>7.7248480096377721</v>
      </c>
      <c r="CL594">
        <f t="shared" si="662"/>
        <v>75.352154356060609</v>
      </c>
      <c r="CM594">
        <f t="shared" si="663"/>
        <v>24.647845643939394</v>
      </c>
      <c r="CN594">
        <f t="shared" si="664"/>
        <v>0.43925471858780119</v>
      </c>
      <c r="CO594">
        <f t="shared" si="665"/>
        <v>87.119437939110071</v>
      </c>
      <c r="CP594">
        <f t="shared" si="716"/>
        <v>12.880562060889931</v>
      </c>
      <c r="CQ594">
        <f t="shared" si="666"/>
        <v>2.0051640718672386</v>
      </c>
      <c r="CR594">
        <f t="shared" si="667"/>
        <v>75.910619620361402</v>
      </c>
      <c r="CS594">
        <f t="shared" si="668"/>
        <v>24.089380379638602</v>
      </c>
      <c r="CT594">
        <f t="shared" si="669"/>
        <v>10.910044794151499</v>
      </c>
      <c r="CU594">
        <f t="shared" si="670"/>
        <v>83.683774921163732</v>
      </c>
      <c r="CV594">
        <f t="shared" si="671"/>
        <v>16.316225078836261</v>
      </c>
      <c r="CW594">
        <f t="shared" si="672"/>
        <v>0.46337200862736044</v>
      </c>
      <c r="CX594">
        <f t="shared" si="673"/>
        <v>89.985199802664042</v>
      </c>
      <c r="CY594">
        <f t="shared" si="674"/>
        <v>10.014800197335964</v>
      </c>
      <c r="CZ594">
        <f t="shared" si="675"/>
        <v>11.316609726240182</v>
      </c>
      <c r="DA594">
        <f t="shared" si="676"/>
        <v>85.566822882999347</v>
      </c>
      <c r="DB594">
        <f t="shared" si="677"/>
        <v>14.433177117000644</v>
      </c>
      <c r="DC594">
        <f t="shared" si="678"/>
        <v>2.526028956750041E-2</v>
      </c>
      <c r="DD594">
        <f t="shared" si="679"/>
        <v>97.285067873303163</v>
      </c>
      <c r="DE594">
        <f t="shared" si="717"/>
        <v>2.7149321266968327</v>
      </c>
      <c r="DF594">
        <f t="shared" si="680"/>
        <v>10.928332786598558</v>
      </c>
      <c r="DG594">
        <f t="shared" si="681"/>
        <v>91.407892397318307</v>
      </c>
      <c r="DH594">
        <f t="shared" si="682"/>
        <v>8.5921076026816987</v>
      </c>
      <c r="DI594">
        <f t="shared" si="683"/>
        <v>8.7207434983329346</v>
      </c>
      <c r="DJ594">
        <f t="shared" si="684"/>
        <v>97.469101013146002</v>
      </c>
      <c r="DK594">
        <f t="shared" si="685"/>
        <v>2.5308989868540044</v>
      </c>
      <c r="DL594">
        <f t="shared" si="686"/>
        <v>2.8229802341091634</v>
      </c>
      <c r="DM594">
        <f t="shared" si="687"/>
        <v>90.234027046724435</v>
      </c>
      <c r="DN594">
        <f t="shared" si="688"/>
        <v>9.7659729532755684</v>
      </c>
      <c r="DO594">
        <f t="shared" si="689"/>
        <v>1.0172695798676636E-2</v>
      </c>
      <c r="DP594">
        <f t="shared" si="690"/>
        <v>80.898876404494374</v>
      </c>
      <c r="DQ594">
        <f t="shared" si="691"/>
        <v>19.101123595505616</v>
      </c>
      <c r="DR594">
        <f t="shared" si="692"/>
        <v>0.89736892938663215</v>
      </c>
      <c r="DS594">
        <f t="shared" si="693"/>
        <v>82.779263788052475</v>
      </c>
      <c r="DT594">
        <f t="shared" si="694"/>
        <v>17.220736211947525</v>
      </c>
      <c r="DU594">
        <f t="shared" si="695"/>
        <v>2.2186763836866534</v>
      </c>
      <c r="DV594">
        <f t="shared" si="696"/>
        <v>75.76631806707536</v>
      </c>
      <c r="DW594">
        <f t="shared" si="697"/>
        <v>24.233681932924629</v>
      </c>
      <c r="DX594">
        <f t="shared" si="698"/>
        <v>2.8590990191921053</v>
      </c>
      <c r="DY594">
        <f t="shared" si="699"/>
        <v>77.236747421443994</v>
      </c>
      <c r="DZ594">
        <f t="shared" si="700"/>
        <v>22.76325257855601</v>
      </c>
      <c r="EA594">
        <f t="shared" si="701"/>
        <v>5.2962026126683206</v>
      </c>
      <c r="EB594">
        <f t="shared" si="702"/>
        <v>30.037120165745858</v>
      </c>
      <c r="EC594">
        <f t="shared" si="703"/>
        <v>69.962879834254139</v>
      </c>
      <c r="ED594">
        <f t="shared" si="704"/>
        <v>0.24002990086765094</v>
      </c>
      <c r="EE594">
        <f t="shared" si="705"/>
        <v>61.61904761904762</v>
      </c>
      <c r="EF594">
        <f t="shared" si="706"/>
        <v>38.38095238095238</v>
      </c>
      <c r="EG594">
        <f t="shared" si="707"/>
        <v>4.0224439387306532</v>
      </c>
      <c r="EH594">
        <f t="shared" si="708"/>
        <v>69.154921573084792</v>
      </c>
      <c r="EI594">
        <f t="shared" si="709"/>
        <v>30.845078426915208</v>
      </c>
    </row>
    <row r="595" spans="1:139" x14ac:dyDescent="0.25">
      <c r="A595" t="s">
        <v>2261</v>
      </c>
      <c r="B595">
        <v>594</v>
      </c>
      <c r="C595" t="s">
        <v>650</v>
      </c>
      <c r="E595">
        <v>3121200</v>
      </c>
      <c r="F595">
        <v>1480763</v>
      </c>
      <c r="G595">
        <v>1640437</v>
      </c>
      <c r="H595">
        <v>929528</v>
      </c>
      <c r="I595">
        <v>707165</v>
      </c>
      <c r="J595">
        <v>222363</v>
      </c>
      <c r="K595">
        <f t="shared" si="646"/>
        <v>29.781109829552737</v>
      </c>
      <c r="L595">
        <f t="shared" si="647"/>
        <v>47.756798353281383</v>
      </c>
      <c r="M595">
        <f t="shared" si="648"/>
        <v>13.555107571945769</v>
      </c>
      <c r="N595">
        <f t="shared" si="710"/>
        <v>76.077858870308361</v>
      </c>
      <c r="O595">
        <f t="shared" si="711"/>
        <v>23.922141129691628</v>
      </c>
      <c r="P595">
        <f t="shared" si="649"/>
        <v>17.050804279161035</v>
      </c>
      <c r="Q595">
        <f t="shared" si="650"/>
        <v>17.182053687462883</v>
      </c>
      <c r="R595">
        <f t="shared" si="651"/>
        <v>13.939009906102884</v>
      </c>
      <c r="S595">
        <f t="shared" si="712"/>
        <v>16.055460405711287</v>
      </c>
      <c r="T595">
        <f t="shared" si="652"/>
        <v>35.772671721561913</v>
      </c>
      <c r="U595">
        <f t="shared" si="653"/>
        <v>82.949195720838958</v>
      </c>
      <c r="V595">
        <f t="shared" si="654"/>
        <v>77103600</v>
      </c>
      <c r="W595">
        <v>34791</v>
      </c>
      <c r="X595">
        <v>28697</v>
      </c>
      <c r="Y595">
        <v>6094</v>
      </c>
      <c r="Z595">
        <v>54538</v>
      </c>
      <c r="AA595">
        <v>35788</v>
      </c>
      <c r="AB595">
        <v>18750</v>
      </c>
      <c r="AC595">
        <v>69163</v>
      </c>
      <c r="AD595">
        <v>54602</v>
      </c>
      <c r="AE595">
        <v>14561</v>
      </c>
      <c r="AF595">
        <v>5334</v>
      </c>
      <c r="AG595">
        <v>4641</v>
      </c>
      <c r="AH595">
        <v>693</v>
      </c>
      <c r="AI595">
        <v>19528</v>
      </c>
      <c r="AJ595">
        <v>13949</v>
      </c>
      <c r="AK595">
        <v>5579</v>
      </c>
      <c r="AL595">
        <v>134850</v>
      </c>
      <c r="AM595">
        <v>103803</v>
      </c>
      <c r="AN595">
        <v>31047</v>
      </c>
      <c r="AO595">
        <v>5476</v>
      </c>
      <c r="AP595">
        <v>4453</v>
      </c>
      <c r="AQ595">
        <v>1023</v>
      </c>
      <c r="AR595">
        <v>149240</v>
      </c>
      <c r="AS595">
        <v>127721</v>
      </c>
      <c r="AT595">
        <v>21519</v>
      </c>
      <c r="AU595">
        <v>461</v>
      </c>
      <c r="AV595">
        <v>440</v>
      </c>
      <c r="AW595">
        <v>21</v>
      </c>
      <c r="AX595">
        <v>129106</v>
      </c>
      <c r="AY595">
        <v>111548</v>
      </c>
      <c r="AZ595">
        <v>17558</v>
      </c>
      <c r="BA595">
        <v>89403</v>
      </c>
      <c r="BB595">
        <v>86970</v>
      </c>
      <c r="BC595">
        <v>2433</v>
      </c>
      <c r="BD595">
        <v>25175</v>
      </c>
      <c r="BE595">
        <v>22477</v>
      </c>
      <c r="BF595">
        <v>2698</v>
      </c>
      <c r="BG595">
        <v>119</v>
      </c>
      <c r="BH595">
        <v>105</v>
      </c>
      <c r="BI595">
        <v>14</v>
      </c>
      <c r="BJ595">
        <v>12217</v>
      </c>
      <c r="BK595">
        <v>9718</v>
      </c>
      <c r="BL595">
        <v>2499</v>
      </c>
      <c r="BM595">
        <v>40235</v>
      </c>
      <c r="BN595">
        <v>27308</v>
      </c>
      <c r="BO595">
        <v>12927</v>
      </c>
      <c r="BP595">
        <v>34845</v>
      </c>
      <c r="BQ595">
        <v>24429</v>
      </c>
      <c r="BR595">
        <v>10416</v>
      </c>
      <c r="BS595">
        <v>72156</v>
      </c>
      <c r="BT595">
        <v>18694</v>
      </c>
      <c r="BU595">
        <v>53462</v>
      </c>
      <c r="BV595">
        <v>1696</v>
      </c>
      <c r="BW595">
        <v>1108</v>
      </c>
      <c r="BX595">
        <v>588</v>
      </c>
      <c r="BY595">
        <v>51195</v>
      </c>
      <c r="BZ595">
        <v>30714</v>
      </c>
      <c r="CA595">
        <v>20481</v>
      </c>
      <c r="CB595" t="str">
        <f t="shared" si="713"/>
        <v>Ftotal</v>
      </c>
      <c r="CC595" t="str">
        <f t="shared" si="714"/>
        <v>Fmale</v>
      </c>
      <c r="CD595" t="str">
        <f t="shared" si="715"/>
        <v>PQFemale</v>
      </c>
      <c r="CE595">
        <f t="shared" si="655"/>
        <v>3.7428673477291703</v>
      </c>
      <c r="CF595">
        <f t="shared" si="656"/>
        <v>82.483975740852529</v>
      </c>
      <c r="CG595">
        <f t="shared" si="657"/>
        <v>17.516024259147482</v>
      </c>
      <c r="CH595">
        <f t="shared" si="658"/>
        <v>5.8672788770214561</v>
      </c>
      <c r="CI595">
        <f t="shared" si="659"/>
        <v>65.620301441196958</v>
      </c>
      <c r="CJ595">
        <f t="shared" si="660"/>
        <v>34.379698558803035</v>
      </c>
      <c r="CK595">
        <f t="shared" si="661"/>
        <v>7.4406580544104113</v>
      </c>
      <c r="CL595">
        <f t="shared" si="662"/>
        <v>78.946835735870337</v>
      </c>
      <c r="CM595">
        <f t="shared" si="663"/>
        <v>21.053164264129663</v>
      </c>
      <c r="CN595">
        <f t="shared" si="664"/>
        <v>0.57383962613283301</v>
      </c>
      <c r="CO595">
        <f t="shared" si="665"/>
        <v>87.00787401574803</v>
      </c>
      <c r="CP595">
        <f t="shared" si="716"/>
        <v>12.992125984251967</v>
      </c>
      <c r="CQ595">
        <f t="shared" si="666"/>
        <v>2.1008511846872824</v>
      </c>
      <c r="CR595">
        <f t="shared" si="667"/>
        <v>71.430766079475632</v>
      </c>
      <c r="CS595">
        <f t="shared" si="668"/>
        <v>28.569233920524372</v>
      </c>
      <c r="CT595">
        <f t="shared" si="669"/>
        <v>14.507362876642768</v>
      </c>
      <c r="CU595">
        <f t="shared" si="670"/>
        <v>76.976640711902107</v>
      </c>
      <c r="CV595">
        <f t="shared" si="671"/>
        <v>23.023359288097886</v>
      </c>
      <c r="CW595">
        <f t="shared" si="672"/>
        <v>0.58911619660731041</v>
      </c>
      <c r="CX595">
        <f t="shared" si="673"/>
        <v>81.318480642804971</v>
      </c>
      <c r="CY595">
        <f t="shared" si="674"/>
        <v>18.681519357195032</v>
      </c>
      <c r="CZ595">
        <f t="shared" si="675"/>
        <v>16.055460405711287</v>
      </c>
      <c r="DA595">
        <f t="shared" si="676"/>
        <v>85.580943446797107</v>
      </c>
      <c r="DB595">
        <f t="shared" si="677"/>
        <v>14.419056553202894</v>
      </c>
      <c r="DC595">
        <f t="shared" si="678"/>
        <v>4.9595063300944132E-2</v>
      </c>
      <c r="DD595">
        <f t="shared" si="679"/>
        <v>95.44468546637745</v>
      </c>
      <c r="DE595">
        <f t="shared" si="717"/>
        <v>4.5553145336225596</v>
      </c>
      <c r="DF595">
        <f t="shared" si="680"/>
        <v>13.889414842801939</v>
      </c>
      <c r="DG595">
        <f t="shared" si="681"/>
        <v>86.400322215853649</v>
      </c>
      <c r="DH595">
        <f t="shared" si="682"/>
        <v>13.59967778414636</v>
      </c>
      <c r="DI595">
        <f t="shared" si="683"/>
        <v>9.6181072544345092</v>
      </c>
      <c r="DJ595">
        <f t="shared" si="684"/>
        <v>97.278614811583509</v>
      </c>
      <c r="DK595">
        <f t="shared" si="685"/>
        <v>2.7213851884164959</v>
      </c>
      <c r="DL595">
        <f t="shared" si="686"/>
        <v>2.708363814753294</v>
      </c>
      <c r="DM595">
        <f t="shared" si="687"/>
        <v>89.283018867924525</v>
      </c>
      <c r="DN595">
        <f t="shared" si="688"/>
        <v>10.716981132075471</v>
      </c>
      <c r="DO595">
        <f t="shared" si="689"/>
        <v>1.2802196383540895E-2</v>
      </c>
      <c r="DP595">
        <f t="shared" si="690"/>
        <v>88.235294117647058</v>
      </c>
      <c r="DQ595">
        <f t="shared" si="691"/>
        <v>11.76470588235294</v>
      </c>
      <c r="DR595">
        <f t="shared" si="692"/>
        <v>1.314322968216127</v>
      </c>
      <c r="DS595">
        <f t="shared" si="693"/>
        <v>79.544896455758376</v>
      </c>
      <c r="DT595">
        <f t="shared" si="694"/>
        <v>20.455103544241631</v>
      </c>
      <c r="DU595">
        <f t="shared" si="695"/>
        <v>4.328540936905612</v>
      </c>
      <c r="DV595">
        <f t="shared" si="696"/>
        <v>67.871256368833116</v>
      </c>
      <c r="DW595">
        <f t="shared" si="697"/>
        <v>32.128743631166898</v>
      </c>
      <c r="DX595">
        <f t="shared" si="698"/>
        <v>3.7486767477687604</v>
      </c>
      <c r="DY595">
        <f t="shared" si="699"/>
        <v>70.107619457597934</v>
      </c>
      <c r="DZ595">
        <f t="shared" si="700"/>
        <v>29.892380542402066</v>
      </c>
      <c r="EA595">
        <f t="shared" si="701"/>
        <v>7.7626494306787963</v>
      </c>
      <c r="EB595">
        <f t="shared" si="702"/>
        <v>25.907755418814794</v>
      </c>
      <c r="EC595">
        <f t="shared" si="703"/>
        <v>74.092244581185213</v>
      </c>
      <c r="ED595">
        <f t="shared" si="704"/>
        <v>0.18245819383601142</v>
      </c>
      <c r="EE595">
        <f t="shared" si="705"/>
        <v>65.330188679245282</v>
      </c>
      <c r="EF595">
        <f t="shared" si="706"/>
        <v>34.669811320754718</v>
      </c>
      <c r="EG595">
        <f t="shared" si="707"/>
        <v>5.5076339819779507</v>
      </c>
      <c r="EH595">
        <f t="shared" si="708"/>
        <v>59.994140052739532</v>
      </c>
      <c r="EI595">
        <f t="shared" si="709"/>
        <v>40.005859947260475</v>
      </c>
    </row>
    <row r="596" spans="1:139" x14ac:dyDescent="0.25">
      <c r="A596" t="s">
        <v>2263</v>
      </c>
      <c r="B596">
        <v>595</v>
      </c>
      <c r="C596" t="s">
        <v>651</v>
      </c>
      <c r="E596">
        <v>3282388</v>
      </c>
      <c r="F596">
        <v>1619557</v>
      </c>
      <c r="G596">
        <v>1662831</v>
      </c>
      <c r="H596">
        <v>1061847</v>
      </c>
      <c r="I596">
        <v>812034</v>
      </c>
      <c r="J596">
        <v>249813</v>
      </c>
      <c r="K596">
        <f t="shared" si="646"/>
        <v>32.349831890684463</v>
      </c>
      <c r="L596">
        <f t="shared" si="647"/>
        <v>50.139266478425895</v>
      </c>
      <c r="M596">
        <f t="shared" si="648"/>
        <v>15.02335474861847</v>
      </c>
      <c r="N596">
        <f t="shared" si="710"/>
        <v>76.47372926608071</v>
      </c>
      <c r="O596">
        <f t="shared" si="711"/>
        <v>23.526270733919294</v>
      </c>
      <c r="P596">
        <f t="shared" si="649"/>
        <v>15.134477942679124</v>
      </c>
      <c r="Q596">
        <f t="shared" si="650"/>
        <v>17.053115938548586</v>
      </c>
      <c r="R596">
        <f t="shared" si="651"/>
        <v>12.077540361276153</v>
      </c>
      <c r="S596">
        <f t="shared" si="712"/>
        <v>15.552334752558513</v>
      </c>
      <c r="T596">
        <f t="shared" si="652"/>
        <v>40.182531004937616</v>
      </c>
      <c r="U596">
        <f t="shared" si="653"/>
        <v>84.865522057320874</v>
      </c>
      <c r="V596">
        <f t="shared" si="654"/>
        <v>90114200</v>
      </c>
      <c r="W596">
        <v>41977</v>
      </c>
      <c r="X596">
        <v>36158</v>
      </c>
      <c r="Y596">
        <v>5819</v>
      </c>
      <c r="Z596">
        <v>49419</v>
      </c>
      <c r="AA596">
        <v>34256</v>
      </c>
      <c r="AB596">
        <v>15163</v>
      </c>
      <c r="AC596">
        <v>69309</v>
      </c>
      <c r="AD596">
        <v>59844</v>
      </c>
      <c r="AE596">
        <v>9465</v>
      </c>
      <c r="AF596">
        <v>6692</v>
      </c>
      <c r="AG596">
        <v>5902</v>
      </c>
      <c r="AH596">
        <v>790</v>
      </c>
      <c r="AI596">
        <v>15538</v>
      </c>
      <c r="AJ596">
        <v>11693</v>
      </c>
      <c r="AK596">
        <v>3845</v>
      </c>
      <c r="AL596">
        <v>158848</v>
      </c>
      <c r="AM596">
        <v>122584</v>
      </c>
      <c r="AN596">
        <v>36264</v>
      </c>
      <c r="AO596">
        <v>6951</v>
      </c>
      <c r="AP596">
        <v>5583</v>
      </c>
      <c r="AQ596">
        <v>1368</v>
      </c>
      <c r="AR596">
        <v>165142</v>
      </c>
      <c r="AS596">
        <v>149745</v>
      </c>
      <c r="AT596">
        <v>15397</v>
      </c>
      <c r="AU596">
        <v>459</v>
      </c>
      <c r="AV596">
        <v>445</v>
      </c>
      <c r="AW596">
        <v>14</v>
      </c>
      <c r="AX596">
        <v>127786</v>
      </c>
      <c r="AY596">
        <v>107354</v>
      </c>
      <c r="AZ596">
        <v>20432</v>
      </c>
      <c r="BA596">
        <v>105015</v>
      </c>
      <c r="BB596">
        <v>100448</v>
      </c>
      <c r="BC596">
        <v>4567</v>
      </c>
      <c r="BD596">
        <v>21692</v>
      </c>
      <c r="BE596">
        <v>18462</v>
      </c>
      <c r="BF596">
        <v>3230</v>
      </c>
      <c r="BG596">
        <v>202</v>
      </c>
      <c r="BH596">
        <v>165</v>
      </c>
      <c r="BI596">
        <v>37</v>
      </c>
      <c r="BJ596">
        <v>26006</v>
      </c>
      <c r="BK596">
        <v>18419</v>
      </c>
      <c r="BL596">
        <v>7587</v>
      </c>
      <c r="BM596">
        <v>48691</v>
      </c>
      <c r="BN596">
        <v>33530</v>
      </c>
      <c r="BO596">
        <v>15161</v>
      </c>
      <c r="BP596">
        <v>73495</v>
      </c>
      <c r="BQ596">
        <v>53161</v>
      </c>
      <c r="BR596">
        <v>20334</v>
      </c>
      <c r="BS596">
        <v>88960</v>
      </c>
      <c r="BT596">
        <v>23196</v>
      </c>
      <c r="BU596">
        <v>65764</v>
      </c>
      <c r="BV596">
        <v>2359</v>
      </c>
      <c r="BW596">
        <v>1545</v>
      </c>
      <c r="BX596">
        <v>814</v>
      </c>
      <c r="BY596">
        <v>53306</v>
      </c>
      <c r="BZ596">
        <v>29544</v>
      </c>
      <c r="CA596">
        <v>23762</v>
      </c>
      <c r="CB596" t="str">
        <f t="shared" si="713"/>
        <v>Ftotal</v>
      </c>
      <c r="CC596" t="str">
        <f t="shared" si="714"/>
        <v>Fmale</v>
      </c>
      <c r="CD596" t="str">
        <f t="shared" si="715"/>
        <v>PQFemale</v>
      </c>
      <c r="CE596">
        <f t="shared" si="655"/>
        <v>3.9532060645271869</v>
      </c>
      <c r="CF596">
        <f t="shared" si="656"/>
        <v>86.137646806584556</v>
      </c>
      <c r="CG596">
        <f t="shared" si="657"/>
        <v>13.862353193415441</v>
      </c>
      <c r="CH596">
        <f t="shared" si="658"/>
        <v>4.6540603307256134</v>
      </c>
      <c r="CI596">
        <f t="shared" si="659"/>
        <v>69.317468989659844</v>
      </c>
      <c r="CJ596">
        <f t="shared" si="660"/>
        <v>30.682531010340153</v>
      </c>
      <c r="CK596">
        <f t="shared" si="661"/>
        <v>6.5272115474263241</v>
      </c>
      <c r="CL596">
        <f t="shared" si="662"/>
        <v>86.343764879020029</v>
      </c>
      <c r="CM596">
        <f t="shared" si="663"/>
        <v>13.656235120979959</v>
      </c>
      <c r="CN596">
        <f t="shared" si="664"/>
        <v>0.63022262152645347</v>
      </c>
      <c r="CO596">
        <f t="shared" si="665"/>
        <v>88.194859533771663</v>
      </c>
      <c r="CP596">
        <f t="shared" si="716"/>
        <v>11.805140466228332</v>
      </c>
      <c r="CQ596">
        <f t="shared" si="666"/>
        <v>1.4632993265508119</v>
      </c>
      <c r="CR596">
        <f t="shared" si="667"/>
        <v>75.25421547174669</v>
      </c>
      <c r="CS596">
        <f t="shared" si="668"/>
        <v>24.745784528253314</v>
      </c>
      <c r="CT596">
        <f t="shared" si="669"/>
        <v>14.959593990471321</v>
      </c>
      <c r="CU596">
        <f t="shared" si="670"/>
        <v>77.170628525382753</v>
      </c>
      <c r="CV596">
        <f t="shared" si="671"/>
        <v>22.829371474617243</v>
      </c>
      <c r="CW596">
        <f t="shared" si="672"/>
        <v>0.65461408281984124</v>
      </c>
      <c r="CX596">
        <f t="shared" si="673"/>
        <v>80.319378506689688</v>
      </c>
      <c r="CY596">
        <f t="shared" si="674"/>
        <v>19.680621493310316</v>
      </c>
      <c r="CZ596">
        <f t="shared" si="675"/>
        <v>15.552334752558513</v>
      </c>
      <c r="DA596">
        <f t="shared" si="676"/>
        <v>90.676508701602259</v>
      </c>
      <c r="DB596">
        <f t="shared" si="677"/>
        <v>9.3234912983977427</v>
      </c>
      <c r="DC596">
        <f t="shared" si="678"/>
        <v>4.3226566539247176E-2</v>
      </c>
      <c r="DD596">
        <f t="shared" si="679"/>
        <v>96.949891067538132</v>
      </c>
      <c r="DE596">
        <f t="shared" si="717"/>
        <v>3.0501089324618738</v>
      </c>
      <c r="DF596">
        <f t="shared" si="680"/>
        <v>12.034313794736907</v>
      </c>
      <c r="DG596">
        <f t="shared" si="681"/>
        <v>84.010768002754617</v>
      </c>
      <c r="DH596">
        <f t="shared" si="682"/>
        <v>15.989231997245396</v>
      </c>
      <c r="DI596">
        <f t="shared" si="683"/>
        <v>9.8898428869695927</v>
      </c>
      <c r="DJ596">
        <f t="shared" si="684"/>
        <v>95.651097462267302</v>
      </c>
      <c r="DK596">
        <f t="shared" si="685"/>
        <v>4.3489025377327044</v>
      </c>
      <c r="DL596">
        <f t="shared" si="686"/>
        <v>2.0428555149659036</v>
      </c>
      <c r="DM596">
        <f t="shared" si="687"/>
        <v>85.109717868338549</v>
      </c>
      <c r="DN596">
        <f t="shared" si="688"/>
        <v>14.890282131661442</v>
      </c>
      <c r="DO596">
        <f t="shared" si="689"/>
        <v>1.902345629831793E-2</v>
      </c>
      <c r="DP596">
        <f t="shared" si="690"/>
        <v>81.683168316831683</v>
      </c>
      <c r="DQ596">
        <f t="shared" si="691"/>
        <v>18.316831683168317</v>
      </c>
      <c r="DR596">
        <f t="shared" si="692"/>
        <v>2.4491287351190896</v>
      </c>
      <c r="DS596">
        <f t="shared" si="693"/>
        <v>70.825963239252474</v>
      </c>
      <c r="DT596">
        <f t="shared" si="694"/>
        <v>29.174036760747519</v>
      </c>
      <c r="DU596">
        <f t="shared" si="695"/>
        <v>4.5855005476306854</v>
      </c>
      <c r="DV596">
        <f t="shared" si="696"/>
        <v>68.86282885954283</v>
      </c>
      <c r="DW596">
        <f t="shared" si="697"/>
        <v>31.13717114045717</v>
      </c>
      <c r="DX596">
        <f t="shared" si="698"/>
        <v>6.92143030022216</v>
      </c>
      <c r="DY596">
        <f t="shared" si="699"/>
        <v>72.332811755901758</v>
      </c>
      <c r="DZ596">
        <f t="shared" si="700"/>
        <v>27.667188244098242</v>
      </c>
      <c r="EA596">
        <f t="shared" si="701"/>
        <v>8.3778548133582333</v>
      </c>
      <c r="EB596">
        <f t="shared" si="702"/>
        <v>26.074640287769785</v>
      </c>
      <c r="EC596">
        <f t="shared" si="703"/>
        <v>73.925359712230218</v>
      </c>
      <c r="ED596">
        <f t="shared" si="704"/>
        <v>0.2221600663749109</v>
      </c>
      <c r="EE596">
        <f t="shared" si="705"/>
        <v>65.493853327681222</v>
      </c>
      <c r="EF596">
        <f t="shared" si="706"/>
        <v>34.506146672318778</v>
      </c>
      <c r="EG596">
        <f t="shared" si="707"/>
        <v>5.0201206011788893</v>
      </c>
      <c r="EH596">
        <f t="shared" si="708"/>
        <v>55.423404494803584</v>
      </c>
      <c r="EI596">
        <f t="shared" si="709"/>
        <v>44.576595505196416</v>
      </c>
    </row>
    <row r="597" spans="1:139" x14ac:dyDescent="0.25">
      <c r="A597" t="s">
        <v>2265</v>
      </c>
      <c r="B597">
        <v>596</v>
      </c>
      <c r="C597" t="s">
        <v>652</v>
      </c>
      <c r="E597">
        <v>1108974</v>
      </c>
      <c r="F597">
        <v>552808</v>
      </c>
      <c r="G597">
        <v>556166</v>
      </c>
      <c r="H597">
        <v>415526</v>
      </c>
      <c r="I597">
        <v>286804</v>
      </c>
      <c r="J597">
        <v>128722</v>
      </c>
      <c r="K597">
        <f t="shared" si="646"/>
        <v>37.46940866061783</v>
      </c>
      <c r="L597">
        <f t="shared" si="647"/>
        <v>51.881304177942432</v>
      </c>
      <c r="M597">
        <f t="shared" si="648"/>
        <v>23.144528791763612</v>
      </c>
      <c r="N597">
        <f t="shared" si="710"/>
        <v>69.021914392841836</v>
      </c>
      <c r="O597">
        <f t="shared" si="711"/>
        <v>30.978085607158157</v>
      </c>
      <c r="P597">
        <f t="shared" si="649"/>
        <v>62.932283419088094</v>
      </c>
      <c r="Q597">
        <f t="shared" si="650"/>
        <v>5.0779012624962094</v>
      </c>
      <c r="R597">
        <f t="shared" si="651"/>
        <v>5.5081992462565523</v>
      </c>
      <c r="S597">
        <f t="shared" si="712"/>
        <v>5.3103776899640458</v>
      </c>
      <c r="T597">
        <f t="shared" si="652"/>
        <v>21.171238382195096</v>
      </c>
      <c r="U597">
        <f t="shared" si="653"/>
        <v>37.067716580911906</v>
      </c>
      <c r="V597">
        <f t="shared" si="654"/>
        <v>15402600</v>
      </c>
      <c r="W597">
        <v>85723</v>
      </c>
      <c r="X597">
        <v>69676</v>
      </c>
      <c r="Y597">
        <v>16047</v>
      </c>
      <c r="Z597">
        <v>112391</v>
      </c>
      <c r="AA597">
        <v>65852</v>
      </c>
      <c r="AB597">
        <v>46539</v>
      </c>
      <c r="AC597">
        <v>63386</v>
      </c>
      <c r="AD597">
        <v>37862</v>
      </c>
      <c r="AE597">
        <v>25524</v>
      </c>
      <c r="AF597">
        <v>888</v>
      </c>
      <c r="AG597">
        <v>816</v>
      </c>
      <c r="AH597">
        <v>72</v>
      </c>
      <c r="AI597">
        <v>3808</v>
      </c>
      <c r="AJ597">
        <v>2850</v>
      </c>
      <c r="AK597">
        <v>958</v>
      </c>
      <c r="AL597">
        <v>16404</v>
      </c>
      <c r="AM597">
        <v>12252</v>
      </c>
      <c r="AN597">
        <v>4152</v>
      </c>
      <c r="AO597">
        <v>1698</v>
      </c>
      <c r="AP597">
        <v>1426</v>
      </c>
      <c r="AQ597">
        <v>272</v>
      </c>
      <c r="AR597">
        <v>22066</v>
      </c>
      <c r="AS597">
        <v>18106</v>
      </c>
      <c r="AT597">
        <v>3960</v>
      </c>
      <c r="AU597">
        <v>32</v>
      </c>
      <c r="AV597">
        <v>32</v>
      </c>
      <c r="AW597">
        <v>0</v>
      </c>
      <c r="AX597">
        <v>22856</v>
      </c>
      <c r="AY597">
        <v>19590</v>
      </c>
      <c r="AZ597">
        <v>3266</v>
      </c>
      <c r="BA597">
        <v>23814</v>
      </c>
      <c r="BB597">
        <v>23268</v>
      </c>
      <c r="BC597">
        <v>546</v>
      </c>
      <c r="BD597">
        <v>7216</v>
      </c>
      <c r="BE597">
        <v>5966</v>
      </c>
      <c r="BF597">
        <v>1250</v>
      </c>
      <c r="BG597">
        <v>58</v>
      </c>
      <c r="BH597">
        <v>52</v>
      </c>
      <c r="BI597">
        <v>6</v>
      </c>
      <c r="BJ597">
        <v>2742</v>
      </c>
      <c r="BK597">
        <v>2268</v>
      </c>
      <c r="BL597">
        <v>474</v>
      </c>
      <c r="BM597">
        <v>7116</v>
      </c>
      <c r="BN597">
        <v>5058</v>
      </c>
      <c r="BO597">
        <v>2058</v>
      </c>
      <c r="BP597">
        <v>11672</v>
      </c>
      <c r="BQ597">
        <v>8506</v>
      </c>
      <c r="BR597">
        <v>3166</v>
      </c>
      <c r="BS597">
        <v>21678</v>
      </c>
      <c r="BT597">
        <v>5534</v>
      </c>
      <c r="BU597">
        <v>16144</v>
      </c>
      <c r="BV597">
        <v>820</v>
      </c>
      <c r="BW597">
        <v>458</v>
      </c>
      <c r="BX597">
        <v>362</v>
      </c>
      <c r="BY597">
        <v>11158</v>
      </c>
      <c r="BZ597">
        <v>7232</v>
      </c>
      <c r="CA597">
        <v>3926</v>
      </c>
      <c r="CB597" t="str">
        <f t="shared" si="713"/>
        <v>AgriculturalLabourersTotal</v>
      </c>
      <c r="CC597" t="str">
        <f t="shared" si="714"/>
        <v>CultivatorsMale</v>
      </c>
      <c r="CD597" t="str">
        <f t="shared" si="715"/>
        <v>AgriculturalLabourersFemale</v>
      </c>
      <c r="CE597">
        <f t="shared" si="655"/>
        <v>20.629996678908181</v>
      </c>
      <c r="CF597">
        <f t="shared" si="656"/>
        <v>81.280403159012167</v>
      </c>
      <c r="CG597">
        <f t="shared" si="657"/>
        <v>18.719596840987833</v>
      </c>
      <c r="CH597">
        <f t="shared" si="658"/>
        <v>27.047886293517131</v>
      </c>
      <c r="CI597">
        <f t="shared" si="659"/>
        <v>58.591880132750838</v>
      </c>
      <c r="CJ597">
        <f t="shared" si="660"/>
        <v>41.408119867249155</v>
      </c>
      <c r="CK597">
        <f t="shared" si="661"/>
        <v>15.254400446662784</v>
      </c>
      <c r="CL597">
        <f t="shared" si="662"/>
        <v>59.732433029375578</v>
      </c>
      <c r="CM597">
        <f t="shared" si="663"/>
        <v>40.267566970624429</v>
      </c>
      <c r="CN597">
        <f t="shared" si="664"/>
        <v>0.21370503891453241</v>
      </c>
      <c r="CO597">
        <f t="shared" si="665"/>
        <v>91.891891891891902</v>
      </c>
      <c r="CP597">
        <f t="shared" si="716"/>
        <v>8.1081081081081088</v>
      </c>
      <c r="CQ597">
        <f t="shared" si="666"/>
        <v>0.91642881552538236</v>
      </c>
      <c r="CR597">
        <f t="shared" si="667"/>
        <v>74.842436974789919</v>
      </c>
      <c r="CS597">
        <f t="shared" si="668"/>
        <v>25.157563025210084</v>
      </c>
      <c r="CT597">
        <f t="shared" si="669"/>
        <v>3.9477674080562948</v>
      </c>
      <c r="CU597">
        <f t="shared" si="670"/>
        <v>74.689100219458666</v>
      </c>
      <c r="CV597">
        <f t="shared" si="671"/>
        <v>25.31089978054133</v>
      </c>
      <c r="CW597">
        <f t="shared" si="672"/>
        <v>0.40863868927576136</v>
      </c>
      <c r="CX597">
        <f t="shared" si="673"/>
        <v>83.9811542991755</v>
      </c>
      <c r="CY597">
        <f t="shared" si="674"/>
        <v>16.0188457008245</v>
      </c>
      <c r="CZ597">
        <f t="shared" si="675"/>
        <v>5.3103776899640458</v>
      </c>
      <c r="DA597">
        <f t="shared" si="676"/>
        <v>82.053838484546361</v>
      </c>
      <c r="DB597">
        <f t="shared" si="677"/>
        <v>17.946161515453639</v>
      </c>
      <c r="DC597">
        <f t="shared" si="678"/>
        <v>7.701082483406574E-3</v>
      </c>
      <c r="DD597">
        <f t="shared" si="679"/>
        <v>100</v>
      </c>
      <c r="DE597">
        <f t="shared" si="717"/>
        <v>0</v>
      </c>
      <c r="DF597">
        <f t="shared" si="680"/>
        <v>5.5004981637731456</v>
      </c>
      <c r="DG597">
        <f t="shared" si="681"/>
        <v>85.71053552677634</v>
      </c>
      <c r="DH597">
        <f t="shared" si="682"/>
        <v>14.289464473223662</v>
      </c>
      <c r="DI597">
        <f t="shared" si="683"/>
        <v>5.7310493206201301</v>
      </c>
      <c r="DJ597">
        <f t="shared" si="684"/>
        <v>97.707231040564366</v>
      </c>
      <c r="DK597">
        <f t="shared" si="685"/>
        <v>2.2927689594356258</v>
      </c>
      <c r="DL597">
        <f t="shared" si="686"/>
        <v>1.7365941000081824</v>
      </c>
      <c r="DM597">
        <f t="shared" si="687"/>
        <v>82.677383592017733</v>
      </c>
      <c r="DN597">
        <f t="shared" si="688"/>
        <v>17.32261640798226</v>
      </c>
      <c r="DO597">
        <f t="shared" si="689"/>
        <v>1.3958212001174416E-2</v>
      </c>
      <c r="DP597">
        <f t="shared" si="690"/>
        <v>89.65517241379311</v>
      </c>
      <c r="DQ597">
        <f t="shared" si="691"/>
        <v>10.344827586206897</v>
      </c>
      <c r="DR597">
        <f t="shared" si="692"/>
        <v>0.65988650529690085</v>
      </c>
      <c r="DS597">
        <f t="shared" si="693"/>
        <v>82.713347921225377</v>
      </c>
      <c r="DT597">
        <f t="shared" si="694"/>
        <v>17.286652078774615</v>
      </c>
      <c r="DU597">
        <f t="shared" si="695"/>
        <v>1.7125282172475369</v>
      </c>
      <c r="DV597">
        <f t="shared" si="696"/>
        <v>71.079258010118039</v>
      </c>
      <c r="DW597">
        <f t="shared" si="697"/>
        <v>28.920741989881954</v>
      </c>
      <c r="DX597">
        <f t="shared" si="698"/>
        <v>2.8089698358225479</v>
      </c>
      <c r="DY597">
        <f t="shared" si="699"/>
        <v>72.875257025359844</v>
      </c>
      <c r="DZ597">
        <f t="shared" si="700"/>
        <v>27.124742974640164</v>
      </c>
      <c r="EA597">
        <f t="shared" si="701"/>
        <v>5.2170020648527409</v>
      </c>
      <c r="EB597">
        <f t="shared" si="702"/>
        <v>25.528185256942521</v>
      </c>
      <c r="EC597">
        <f t="shared" si="703"/>
        <v>74.471814743057479</v>
      </c>
      <c r="ED597">
        <f t="shared" si="704"/>
        <v>0.19734023863729344</v>
      </c>
      <c r="EE597">
        <f t="shared" si="705"/>
        <v>55.853658536585371</v>
      </c>
      <c r="EF597">
        <f t="shared" si="706"/>
        <v>44.146341463414636</v>
      </c>
      <c r="EG597">
        <f t="shared" si="707"/>
        <v>2.6852711984328299</v>
      </c>
      <c r="EH597">
        <f t="shared" si="708"/>
        <v>64.814482882236959</v>
      </c>
      <c r="EI597">
        <f t="shared" si="709"/>
        <v>35.185517117763041</v>
      </c>
    </row>
    <row r="598" spans="1:139" x14ac:dyDescent="0.25">
      <c r="A598" t="s">
        <v>2267</v>
      </c>
      <c r="B598">
        <v>597</v>
      </c>
      <c r="C598" t="s">
        <v>653</v>
      </c>
      <c r="E598">
        <v>1974551</v>
      </c>
      <c r="F598">
        <v>968289</v>
      </c>
      <c r="G598">
        <v>1006262</v>
      </c>
      <c r="H598">
        <v>604166</v>
      </c>
      <c r="I598">
        <v>463412</v>
      </c>
      <c r="J598">
        <v>140754</v>
      </c>
      <c r="K598">
        <f t="shared" si="646"/>
        <v>30.597639665929115</v>
      </c>
      <c r="L598">
        <f t="shared" si="647"/>
        <v>47.858852057598504</v>
      </c>
      <c r="M598">
        <f t="shared" si="648"/>
        <v>13.987808344148938</v>
      </c>
      <c r="N598">
        <f t="shared" si="710"/>
        <v>76.702760499597787</v>
      </c>
      <c r="O598">
        <f t="shared" si="711"/>
        <v>23.29723950040221</v>
      </c>
      <c r="P598">
        <f t="shared" si="649"/>
        <v>28.353300251917517</v>
      </c>
      <c r="Q598">
        <f t="shared" si="650"/>
        <v>12.207903125962071</v>
      </c>
      <c r="R598">
        <f t="shared" si="651"/>
        <v>11.324867668819497</v>
      </c>
      <c r="S598">
        <f t="shared" si="712"/>
        <v>11.395874643723745</v>
      </c>
      <c r="T598">
        <f t="shared" si="652"/>
        <v>36.71805430957717</v>
      </c>
      <c r="U598">
        <f t="shared" si="653"/>
        <v>71.646699748082483</v>
      </c>
      <c r="V598">
        <f t="shared" si="654"/>
        <v>43286500</v>
      </c>
      <c r="W598">
        <v>42620</v>
      </c>
      <c r="X598">
        <v>38673</v>
      </c>
      <c r="Y598">
        <v>3947</v>
      </c>
      <c r="Z598">
        <v>44783</v>
      </c>
      <c r="AA598">
        <v>35287</v>
      </c>
      <c r="AB598">
        <v>9496</v>
      </c>
      <c r="AC598">
        <v>83898</v>
      </c>
      <c r="AD598">
        <v>68862</v>
      </c>
      <c r="AE598">
        <v>15036</v>
      </c>
      <c r="AF598">
        <v>3133</v>
      </c>
      <c r="AG598">
        <v>2980</v>
      </c>
      <c r="AH598">
        <v>153</v>
      </c>
      <c r="AI598">
        <v>11239</v>
      </c>
      <c r="AJ598">
        <v>7953</v>
      </c>
      <c r="AK598">
        <v>3286</v>
      </c>
      <c r="AL598">
        <v>59384</v>
      </c>
      <c r="AM598">
        <v>43738</v>
      </c>
      <c r="AN598">
        <v>15646</v>
      </c>
      <c r="AO598">
        <v>3796</v>
      </c>
      <c r="AP598">
        <v>3208</v>
      </c>
      <c r="AQ598">
        <v>588</v>
      </c>
      <c r="AR598">
        <v>68850</v>
      </c>
      <c r="AS598">
        <v>62884</v>
      </c>
      <c r="AT598">
        <v>5966</v>
      </c>
      <c r="AU598">
        <v>236</v>
      </c>
      <c r="AV598">
        <v>230</v>
      </c>
      <c r="AW598">
        <v>6</v>
      </c>
      <c r="AX598">
        <v>68185</v>
      </c>
      <c r="AY598">
        <v>57738</v>
      </c>
      <c r="AZ598">
        <v>10447</v>
      </c>
      <c r="BA598">
        <v>50740</v>
      </c>
      <c r="BB598">
        <v>48913</v>
      </c>
      <c r="BC598">
        <v>1827</v>
      </c>
      <c r="BD598">
        <v>14449</v>
      </c>
      <c r="BE598">
        <v>12453</v>
      </c>
      <c r="BF598">
        <v>1996</v>
      </c>
      <c r="BG598">
        <v>145</v>
      </c>
      <c r="BH598">
        <v>101</v>
      </c>
      <c r="BI598">
        <v>44</v>
      </c>
      <c r="BJ598">
        <v>10567</v>
      </c>
      <c r="BK598">
        <v>8358</v>
      </c>
      <c r="BL598">
        <v>2209</v>
      </c>
      <c r="BM598">
        <v>23463</v>
      </c>
      <c r="BN598">
        <v>16415</v>
      </c>
      <c r="BO598">
        <v>7048</v>
      </c>
      <c r="BP598">
        <v>28206</v>
      </c>
      <c r="BQ598">
        <v>20325</v>
      </c>
      <c r="BR598">
        <v>7881</v>
      </c>
      <c r="BS598">
        <v>59164</v>
      </c>
      <c r="BT598">
        <v>16814</v>
      </c>
      <c r="BU598">
        <v>42350</v>
      </c>
      <c r="BV598">
        <v>1488</v>
      </c>
      <c r="BW598">
        <v>955</v>
      </c>
      <c r="BX598">
        <v>533</v>
      </c>
      <c r="BY598">
        <v>29820</v>
      </c>
      <c r="BZ598">
        <v>17525</v>
      </c>
      <c r="CA598">
        <v>12295</v>
      </c>
      <c r="CB598" t="str">
        <f t="shared" si="713"/>
        <v>PlantationTotal</v>
      </c>
      <c r="CC598" t="str">
        <f t="shared" si="714"/>
        <v>PlantationMale</v>
      </c>
      <c r="CD598" t="str">
        <f t="shared" si="715"/>
        <v>PQFemale</v>
      </c>
      <c r="CE598">
        <f t="shared" si="655"/>
        <v>7.054352611699434</v>
      </c>
      <c r="CF598">
        <f t="shared" si="656"/>
        <v>90.739089629282034</v>
      </c>
      <c r="CG598">
        <f t="shared" si="657"/>
        <v>9.2609103707179727</v>
      </c>
      <c r="CH598">
        <f t="shared" si="658"/>
        <v>7.4123667998530207</v>
      </c>
      <c r="CI598">
        <f t="shared" si="659"/>
        <v>78.795525087644876</v>
      </c>
      <c r="CJ598">
        <f t="shared" si="660"/>
        <v>21.204474912355135</v>
      </c>
      <c r="CK598">
        <f t="shared" si="661"/>
        <v>13.886580840365065</v>
      </c>
      <c r="CL598">
        <f t="shared" si="662"/>
        <v>82.078237860258881</v>
      </c>
      <c r="CM598">
        <f t="shared" si="663"/>
        <v>17.921762139741116</v>
      </c>
      <c r="CN598">
        <f t="shared" si="664"/>
        <v>0.5185660894522367</v>
      </c>
      <c r="CO598">
        <f t="shared" si="665"/>
        <v>95.116501755505894</v>
      </c>
      <c r="CP598">
        <f t="shared" si="716"/>
        <v>4.8834982444940955</v>
      </c>
      <c r="CQ598">
        <f t="shared" si="666"/>
        <v>1.8602503285520866</v>
      </c>
      <c r="CR598">
        <f t="shared" si="667"/>
        <v>70.762523356170476</v>
      </c>
      <c r="CS598">
        <f t="shared" si="668"/>
        <v>29.237476643829524</v>
      </c>
      <c r="CT598">
        <f t="shared" si="669"/>
        <v>9.8290867079577477</v>
      </c>
      <c r="CU598">
        <f t="shared" si="670"/>
        <v>73.65283578068167</v>
      </c>
      <c r="CV598">
        <f t="shared" si="671"/>
        <v>26.347164219318337</v>
      </c>
      <c r="CW598">
        <f t="shared" si="672"/>
        <v>0.62830414157698389</v>
      </c>
      <c r="CX598">
        <f t="shared" si="673"/>
        <v>84.510010537407794</v>
      </c>
      <c r="CY598">
        <f t="shared" si="674"/>
        <v>15.489989462592202</v>
      </c>
      <c r="CZ598">
        <f t="shared" si="675"/>
        <v>11.395874643723745</v>
      </c>
      <c r="DA598">
        <f t="shared" si="676"/>
        <v>91.334785766158305</v>
      </c>
      <c r="DB598">
        <f t="shared" si="677"/>
        <v>8.6652142338416844</v>
      </c>
      <c r="DC598">
        <f t="shared" si="678"/>
        <v>3.9062112068537456E-2</v>
      </c>
      <c r="DD598">
        <f t="shared" si="679"/>
        <v>97.457627118644069</v>
      </c>
      <c r="DE598">
        <f t="shared" si="717"/>
        <v>2.5423728813559325</v>
      </c>
      <c r="DF598">
        <f t="shared" si="680"/>
        <v>11.28580555675096</v>
      </c>
      <c r="DG598">
        <f t="shared" si="681"/>
        <v>84.678448339077505</v>
      </c>
      <c r="DH598">
        <f t="shared" si="682"/>
        <v>15.321551660922491</v>
      </c>
      <c r="DI598">
        <f t="shared" si="683"/>
        <v>8.3983540947355522</v>
      </c>
      <c r="DJ598">
        <f t="shared" si="684"/>
        <v>96.399290500591249</v>
      </c>
      <c r="DK598">
        <f t="shared" si="685"/>
        <v>3.6007094994087505</v>
      </c>
      <c r="DL598">
        <f t="shared" si="686"/>
        <v>2.3915612596538036</v>
      </c>
      <c r="DM598">
        <f t="shared" si="687"/>
        <v>86.185895217662122</v>
      </c>
      <c r="DN598">
        <f t="shared" si="688"/>
        <v>13.814104782337877</v>
      </c>
      <c r="DO598">
        <f t="shared" si="689"/>
        <v>2.4000026482787845E-2</v>
      </c>
      <c r="DP598">
        <f t="shared" si="690"/>
        <v>69.655172413793096</v>
      </c>
      <c r="DQ598">
        <f t="shared" si="691"/>
        <v>30.344827586206897</v>
      </c>
      <c r="DR598">
        <f t="shared" si="692"/>
        <v>1.7490226196111667</v>
      </c>
      <c r="DS598">
        <f t="shared" si="693"/>
        <v>79.095296678338229</v>
      </c>
      <c r="DT598">
        <f t="shared" si="694"/>
        <v>20.904703321661778</v>
      </c>
      <c r="DU598">
        <f t="shared" si="695"/>
        <v>3.8835353197631117</v>
      </c>
      <c r="DV598">
        <f t="shared" si="696"/>
        <v>69.961215530835787</v>
      </c>
      <c r="DW598">
        <f t="shared" si="697"/>
        <v>30.038784469164213</v>
      </c>
      <c r="DX598">
        <f t="shared" si="698"/>
        <v>4.6685844618863026</v>
      </c>
      <c r="DY598">
        <f t="shared" si="699"/>
        <v>72.059136353967247</v>
      </c>
      <c r="DZ598">
        <f t="shared" si="700"/>
        <v>27.94086364603276</v>
      </c>
      <c r="EA598">
        <f t="shared" si="701"/>
        <v>9.7926728746735172</v>
      </c>
      <c r="EB598">
        <f t="shared" si="702"/>
        <v>28.419309039280645</v>
      </c>
      <c r="EC598">
        <f t="shared" si="703"/>
        <v>71.580690960719352</v>
      </c>
      <c r="ED598">
        <f t="shared" si="704"/>
        <v>0.24628992694060906</v>
      </c>
      <c r="EE598">
        <f t="shared" si="705"/>
        <v>64.180107526881727</v>
      </c>
      <c r="EF598">
        <f t="shared" si="706"/>
        <v>35.81989247311828</v>
      </c>
      <c r="EG598">
        <f t="shared" si="707"/>
        <v>4.935729584253334</v>
      </c>
      <c r="EH598">
        <f t="shared" si="708"/>
        <v>58.769282360831653</v>
      </c>
      <c r="EI598">
        <f t="shared" si="709"/>
        <v>41.230717639168347</v>
      </c>
    </row>
    <row r="599" spans="1:139" x14ac:dyDescent="0.25">
      <c r="A599" t="s">
        <v>2269</v>
      </c>
      <c r="B599">
        <v>598</v>
      </c>
      <c r="C599" t="s">
        <v>654</v>
      </c>
      <c r="E599">
        <v>2127789</v>
      </c>
      <c r="F599">
        <v>1013142</v>
      </c>
      <c r="G599">
        <v>1114647</v>
      </c>
      <c r="H599">
        <v>596905</v>
      </c>
      <c r="I599">
        <v>434372</v>
      </c>
      <c r="J599">
        <v>162533</v>
      </c>
      <c r="K599">
        <f t="shared" si="646"/>
        <v>28.052828546439518</v>
      </c>
      <c r="L599">
        <f t="shared" si="647"/>
        <v>42.873753136282971</v>
      </c>
      <c r="M599">
        <f t="shared" si="648"/>
        <v>14.581567079084229</v>
      </c>
      <c r="N599">
        <f t="shared" si="710"/>
        <v>72.770708906777458</v>
      </c>
      <c r="O599">
        <f t="shared" si="711"/>
        <v>27.229291093222542</v>
      </c>
      <c r="P599">
        <f t="shared" si="649"/>
        <v>20.694750420921252</v>
      </c>
      <c r="Q599">
        <f t="shared" si="650"/>
        <v>23.411598160511303</v>
      </c>
      <c r="R599">
        <f t="shared" si="651"/>
        <v>10.486090751459614</v>
      </c>
      <c r="S599">
        <f t="shared" si="712"/>
        <v>12.879101364538744</v>
      </c>
      <c r="T599">
        <f t="shared" si="652"/>
        <v>32.528459302569082</v>
      </c>
      <c r="U599">
        <f t="shared" si="653"/>
        <v>79.305249579078748</v>
      </c>
      <c r="V599">
        <f t="shared" si="654"/>
        <v>47337700</v>
      </c>
      <c r="W599">
        <v>17805</v>
      </c>
      <c r="X599">
        <v>15333</v>
      </c>
      <c r="Y599">
        <v>2472</v>
      </c>
      <c r="Z599">
        <v>39491</v>
      </c>
      <c r="AA599">
        <v>26826</v>
      </c>
      <c r="AB599">
        <v>12665</v>
      </c>
      <c r="AC599">
        <v>66232</v>
      </c>
      <c r="AD599">
        <v>60428</v>
      </c>
      <c r="AE599">
        <v>5804</v>
      </c>
      <c r="AF599">
        <v>875</v>
      </c>
      <c r="AG599">
        <v>834</v>
      </c>
      <c r="AH599">
        <v>41</v>
      </c>
      <c r="AI599">
        <v>22594</v>
      </c>
      <c r="AJ599">
        <v>11615</v>
      </c>
      <c r="AK599">
        <v>10979</v>
      </c>
      <c r="AL599">
        <v>116276</v>
      </c>
      <c r="AM599">
        <v>63743</v>
      </c>
      <c r="AN599">
        <v>52533</v>
      </c>
      <c r="AO599">
        <v>4913</v>
      </c>
      <c r="AP599">
        <v>4393</v>
      </c>
      <c r="AQ599">
        <v>520</v>
      </c>
      <c r="AR599">
        <v>76876</v>
      </c>
      <c r="AS599">
        <v>70534</v>
      </c>
      <c r="AT599">
        <v>6342</v>
      </c>
      <c r="AU599">
        <v>274</v>
      </c>
      <c r="AV599">
        <v>263</v>
      </c>
      <c r="AW599">
        <v>11</v>
      </c>
      <c r="AX599">
        <v>62318</v>
      </c>
      <c r="AY599">
        <v>52151</v>
      </c>
      <c r="AZ599">
        <v>10167</v>
      </c>
      <c r="BA599">
        <v>45090</v>
      </c>
      <c r="BB599">
        <v>43299</v>
      </c>
      <c r="BC599">
        <v>1791</v>
      </c>
      <c r="BD599">
        <v>12574</v>
      </c>
      <c r="BE599">
        <v>11031</v>
      </c>
      <c r="BF599">
        <v>1543</v>
      </c>
      <c r="BG599">
        <v>142</v>
      </c>
      <c r="BH599">
        <v>125</v>
      </c>
      <c r="BI599">
        <v>17</v>
      </c>
      <c r="BJ599">
        <v>7511</v>
      </c>
      <c r="BK599">
        <v>5886</v>
      </c>
      <c r="BL599">
        <v>1625</v>
      </c>
      <c r="BM599">
        <v>17963</v>
      </c>
      <c r="BN599">
        <v>12103</v>
      </c>
      <c r="BO599">
        <v>5860</v>
      </c>
      <c r="BP599">
        <v>31219</v>
      </c>
      <c r="BQ599">
        <v>23425</v>
      </c>
      <c r="BR599">
        <v>7794</v>
      </c>
      <c r="BS599">
        <v>43019</v>
      </c>
      <c r="BT599">
        <v>11292</v>
      </c>
      <c r="BU599">
        <v>31727</v>
      </c>
      <c r="BV599">
        <v>1992</v>
      </c>
      <c r="BW599">
        <v>1159</v>
      </c>
      <c r="BX599">
        <v>833</v>
      </c>
      <c r="BY599">
        <v>29741</v>
      </c>
      <c r="BZ599">
        <v>19932</v>
      </c>
      <c r="CA599">
        <v>9809</v>
      </c>
      <c r="CB599" t="str">
        <f t="shared" si="713"/>
        <v>CNonHHITotal</v>
      </c>
      <c r="CC599" t="str">
        <f t="shared" si="714"/>
        <v>Fmale</v>
      </c>
      <c r="CD599" t="str">
        <f t="shared" si="715"/>
        <v>CNonHHIFemale</v>
      </c>
      <c r="CE599">
        <f t="shared" si="655"/>
        <v>2.9828867240180599</v>
      </c>
      <c r="CF599">
        <f t="shared" si="656"/>
        <v>86.116259477674802</v>
      </c>
      <c r="CG599">
        <f t="shared" si="657"/>
        <v>13.883740522325189</v>
      </c>
      <c r="CH599">
        <f t="shared" si="658"/>
        <v>6.6159606637572139</v>
      </c>
      <c r="CI599">
        <f t="shared" si="659"/>
        <v>67.929401635815751</v>
      </c>
      <c r="CJ599">
        <f t="shared" si="660"/>
        <v>32.070598364184242</v>
      </c>
      <c r="CK599">
        <f t="shared" si="661"/>
        <v>11.095903033145978</v>
      </c>
      <c r="CL599">
        <f t="shared" si="662"/>
        <v>91.236864355598499</v>
      </c>
      <c r="CM599">
        <f t="shared" si="663"/>
        <v>8.7631356444014976</v>
      </c>
      <c r="CN599">
        <f t="shared" si="664"/>
        <v>0.1465894907899917</v>
      </c>
      <c r="CO599">
        <f t="shared" si="665"/>
        <v>95.314285714285717</v>
      </c>
      <c r="CP599">
        <f t="shared" si="716"/>
        <v>4.6857142857142851</v>
      </c>
      <c r="CQ599">
        <f t="shared" si="666"/>
        <v>3.7851919484675118</v>
      </c>
      <c r="CR599">
        <f t="shared" si="667"/>
        <v>51.407453306187477</v>
      </c>
      <c r="CS599">
        <f t="shared" si="668"/>
        <v>48.592546693812515</v>
      </c>
      <c r="CT599">
        <f t="shared" si="669"/>
        <v>19.479816721253801</v>
      </c>
      <c r="CU599">
        <f t="shared" si="670"/>
        <v>54.820427259279647</v>
      </c>
      <c r="CV599">
        <f t="shared" si="671"/>
        <v>45.179572740720353</v>
      </c>
      <c r="CW599">
        <f t="shared" si="672"/>
        <v>0.82307904942997623</v>
      </c>
      <c r="CX599">
        <f t="shared" si="673"/>
        <v>89.415835538367588</v>
      </c>
      <c r="CY599">
        <f t="shared" si="674"/>
        <v>10.584164461632403</v>
      </c>
      <c r="CZ599">
        <f t="shared" si="675"/>
        <v>12.879101364538744</v>
      </c>
      <c r="DA599">
        <f t="shared" si="676"/>
        <v>91.750351214943549</v>
      </c>
      <c r="DB599">
        <f t="shared" si="677"/>
        <v>8.2496487850564542</v>
      </c>
      <c r="DC599">
        <f t="shared" si="678"/>
        <v>4.5903451973094547E-2</v>
      </c>
      <c r="DD599">
        <f t="shared" si="679"/>
        <v>95.985401459854018</v>
      </c>
      <c r="DE599">
        <f t="shared" si="717"/>
        <v>4.0145985401459852</v>
      </c>
      <c r="DF599">
        <f t="shared" si="680"/>
        <v>10.440187299486519</v>
      </c>
      <c r="DG599">
        <f t="shared" si="681"/>
        <v>83.68529156904907</v>
      </c>
      <c r="DH599">
        <f t="shared" si="682"/>
        <v>16.31470843095093</v>
      </c>
      <c r="DI599">
        <f t="shared" si="683"/>
        <v>7.5539658739665434</v>
      </c>
      <c r="DJ599">
        <f t="shared" si="684"/>
        <v>96.027944111776435</v>
      </c>
      <c r="DK599">
        <f t="shared" si="685"/>
        <v>3.972055888223553</v>
      </c>
      <c r="DL599">
        <f t="shared" si="686"/>
        <v>2.1065328653638349</v>
      </c>
      <c r="DM599">
        <f t="shared" si="687"/>
        <v>87.728646413233662</v>
      </c>
      <c r="DN599">
        <f t="shared" si="688"/>
        <v>12.271353586766342</v>
      </c>
      <c r="DO599">
        <f t="shared" si="689"/>
        <v>2.3789380219632939E-2</v>
      </c>
      <c r="DP599">
        <f t="shared" si="690"/>
        <v>88.028169014084511</v>
      </c>
      <c r="DQ599">
        <f t="shared" si="691"/>
        <v>11.971830985915492</v>
      </c>
      <c r="DR599">
        <f t="shared" si="692"/>
        <v>1.2583241889412888</v>
      </c>
      <c r="DS599">
        <f t="shared" si="693"/>
        <v>78.365064571961113</v>
      </c>
      <c r="DT599">
        <f t="shared" si="694"/>
        <v>21.634935428038876</v>
      </c>
      <c r="DU599">
        <f t="shared" si="695"/>
        <v>3.009356597783567</v>
      </c>
      <c r="DV599">
        <f t="shared" si="696"/>
        <v>67.377386850748763</v>
      </c>
      <c r="DW599">
        <f t="shared" si="697"/>
        <v>32.622613149251237</v>
      </c>
      <c r="DX599">
        <f t="shared" si="698"/>
        <v>5.2301455005402868</v>
      </c>
      <c r="DY599">
        <f t="shared" si="699"/>
        <v>75.034434158685414</v>
      </c>
      <c r="DZ599">
        <f t="shared" si="700"/>
        <v>24.965565841314586</v>
      </c>
      <c r="EA599">
        <f t="shared" si="701"/>
        <v>7.2070094906224611</v>
      </c>
      <c r="EB599">
        <f t="shared" si="702"/>
        <v>26.248866779794977</v>
      </c>
      <c r="EC599">
        <f t="shared" si="703"/>
        <v>73.75113322020502</v>
      </c>
      <c r="ED599">
        <f t="shared" si="704"/>
        <v>0.33372144646132967</v>
      </c>
      <c r="EE599">
        <f t="shared" si="705"/>
        <v>58.182730923694784</v>
      </c>
      <c r="EF599">
        <f t="shared" si="706"/>
        <v>41.817269076305216</v>
      </c>
      <c r="EG599">
        <f t="shared" si="707"/>
        <v>4.9825349092401643</v>
      </c>
      <c r="EH599">
        <f t="shared" si="708"/>
        <v>67.018593860327485</v>
      </c>
      <c r="EI599">
        <f t="shared" si="709"/>
        <v>32.981406139672501</v>
      </c>
    </row>
    <row r="600" spans="1:139" x14ac:dyDescent="0.25">
      <c r="A600" t="s">
        <v>2271</v>
      </c>
      <c r="B600">
        <v>599</v>
      </c>
      <c r="C600" t="s">
        <v>655</v>
      </c>
      <c r="E600">
        <v>1197412</v>
      </c>
      <c r="F600">
        <v>561716</v>
      </c>
      <c r="G600">
        <v>635696</v>
      </c>
      <c r="H600">
        <v>293698</v>
      </c>
      <c r="I600">
        <v>223744</v>
      </c>
      <c r="J600">
        <v>69954</v>
      </c>
      <c r="K600">
        <f t="shared" si="646"/>
        <v>24.527731474212718</v>
      </c>
      <c r="L600">
        <f t="shared" si="647"/>
        <v>39.832228385874714</v>
      </c>
      <c r="M600">
        <f t="shared" si="648"/>
        <v>11.004316528655206</v>
      </c>
      <c r="N600">
        <f t="shared" si="710"/>
        <v>76.181655986761911</v>
      </c>
      <c r="O600">
        <f t="shared" si="711"/>
        <v>23.818344013238089</v>
      </c>
      <c r="P600">
        <f t="shared" si="649"/>
        <v>32.674379805105922</v>
      </c>
      <c r="Q600">
        <f t="shared" si="650"/>
        <v>10.322167668829888</v>
      </c>
      <c r="R600">
        <f t="shared" si="651"/>
        <v>9.006530517742716</v>
      </c>
      <c r="S600">
        <f t="shared" si="712"/>
        <v>10.908484225292646</v>
      </c>
      <c r="T600">
        <f t="shared" si="652"/>
        <v>37.088437783028823</v>
      </c>
      <c r="U600">
        <f t="shared" si="653"/>
        <v>67.325620194894071</v>
      </c>
      <c r="V600">
        <f t="shared" si="654"/>
        <v>19773400</v>
      </c>
      <c r="W600">
        <v>31590</v>
      </c>
      <c r="X600">
        <v>28683</v>
      </c>
      <c r="Y600">
        <v>2907</v>
      </c>
      <c r="Z600">
        <v>35216</v>
      </c>
      <c r="AA600">
        <v>29909</v>
      </c>
      <c r="AB600">
        <v>5307</v>
      </c>
      <c r="AC600">
        <v>29158</v>
      </c>
      <c r="AD600">
        <v>23984</v>
      </c>
      <c r="AE600">
        <v>5174</v>
      </c>
      <c r="AF600">
        <v>1410</v>
      </c>
      <c r="AG600">
        <v>1348</v>
      </c>
      <c r="AH600">
        <v>62</v>
      </c>
      <c r="AI600">
        <v>5740</v>
      </c>
      <c r="AJ600">
        <v>4542</v>
      </c>
      <c r="AK600">
        <v>1198</v>
      </c>
      <c r="AL600">
        <v>23166</v>
      </c>
      <c r="AM600">
        <v>16456</v>
      </c>
      <c r="AN600">
        <v>6710</v>
      </c>
      <c r="AO600">
        <v>1844</v>
      </c>
      <c r="AP600">
        <v>1576</v>
      </c>
      <c r="AQ600">
        <v>268</v>
      </c>
      <c r="AR600">
        <v>32038</v>
      </c>
      <c r="AS600">
        <v>27720</v>
      </c>
      <c r="AT600">
        <v>4318</v>
      </c>
      <c r="AU600">
        <v>84</v>
      </c>
      <c r="AV600">
        <v>76</v>
      </c>
      <c r="AW600">
        <v>8</v>
      </c>
      <c r="AX600">
        <v>26368</v>
      </c>
      <c r="AY600">
        <v>22252</v>
      </c>
      <c r="AZ600">
        <v>4116</v>
      </c>
      <c r="BA600">
        <v>25536</v>
      </c>
      <c r="BB600">
        <v>24378</v>
      </c>
      <c r="BC600">
        <v>1158</v>
      </c>
      <c r="BD600">
        <v>4046</v>
      </c>
      <c r="BE600">
        <v>3222</v>
      </c>
      <c r="BF600">
        <v>824</v>
      </c>
      <c r="BG600">
        <v>58</v>
      </c>
      <c r="BH600">
        <v>44</v>
      </c>
      <c r="BI600">
        <v>14</v>
      </c>
      <c r="BJ600">
        <v>4194</v>
      </c>
      <c r="BK600">
        <v>3286</v>
      </c>
      <c r="BL600">
        <v>908</v>
      </c>
      <c r="BM600">
        <v>10814</v>
      </c>
      <c r="BN600">
        <v>7178</v>
      </c>
      <c r="BO600">
        <v>3636</v>
      </c>
      <c r="BP600">
        <v>13650</v>
      </c>
      <c r="BQ600">
        <v>9706</v>
      </c>
      <c r="BR600">
        <v>3944</v>
      </c>
      <c r="BS600">
        <v>30108</v>
      </c>
      <c r="BT600">
        <v>7874</v>
      </c>
      <c r="BU600">
        <v>22234</v>
      </c>
      <c r="BV600">
        <v>1406</v>
      </c>
      <c r="BW600">
        <v>890</v>
      </c>
      <c r="BX600">
        <v>516</v>
      </c>
      <c r="BY600">
        <v>17272</v>
      </c>
      <c r="BZ600">
        <v>10620</v>
      </c>
      <c r="CA600">
        <v>6652</v>
      </c>
      <c r="CB600" t="str">
        <f t="shared" si="713"/>
        <v>AgriculturalLabourersTotal</v>
      </c>
      <c r="CC600" t="str">
        <f t="shared" si="714"/>
        <v>AgriculturalLabourersMale</v>
      </c>
      <c r="CD600" t="str">
        <f t="shared" si="715"/>
        <v>PQFemale</v>
      </c>
      <c r="CE600">
        <f t="shared" si="655"/>
        <v>10.755946584586889</v>
      </c>
      <c r="CF600">
        <f t="shared" si="656"/>
        <v>90.7977207977208</v>
      </c>
      <c r="CG600">
        <f t="shared" si="657"/>
        <v>9.2022792022792022</v>
      </c>
      <c r="CH600">
        <f t="shared" si="658"/>
        <v>11.990548114049124</v>
      </c>
      <c r="CI600">
        <f t="shared" si="659"/>
        <v>84.930145388459792</v>
      </c>
      <c r="CJ600">
        <f t="shared" si="660"/>
        <v>15.06985461154021</v>
      </c>
      <c r="CK600">
        <f t="shared" si="661"/>
        <v>9.9278851064699101</v>
      </c>
      <c r="CL600">
        <f t="shared" si="662"/>
        <v>82.255298717333147</v>
      </c>
      <c r="CM600">
        <f t="shared" si="663"/>
        <v>17.744701282666849</v>
      </c>
      <c r="CN600">
        <f t="shared" si="664"/>
        <v>0.48008498525696464</v>
      </c>
      <c r="CO600">
        <f t="shared" si="665"/>
        <v>95.60283687943263</v>
      </c>
      <c r="CP600">
        <f t="shared" si="716"/>
        <v>4.3971631205673756</v>
      </c>
      <c r="CQ600">
        <f t="shared" si="666"/>
        <v>1.9543885215425369</v>
      </c>
      <c r="CR600">
        <f t="shared" si="667"/>
        <v>79.128919860627178</v>
      </c>
      <c r="CS600">
        <f t="shared" si="668"/>
        <v>20.871080139372822</v>
      </c>
      <c r="CT600">
        <f t="shared" si="669"/>
        <v>7.8876941620303853</v>
      </c>
      <c r="CU600">
        <f t="shared" si="670"/>
        <v>71.035137701804373</v>
      </c>
      <c r="CV600">
        <f t="shared" si="671"/>
        <v>28.96486229819563</v>
      </c>
      <c r="CW600">
        <f t="shared" si="672"/>
        <v>0.62785582469066858</v>
      </c>
      <c r="CX600">
        <f t="shared" si="673"/>
        <v>85.466377440347074</v>
      </c>
      <c r="CY600">
        <f t="shared" si="674"/>
        <v>14.533622559652928</v>
      </c>
      <c r="CZ600">
        <f t="shared" si="675"/>
        <v>10.908484225292646</v>
      </c>
      <c r="DA600">
        <f t="shared" si="676"/>
        <v>86.522254822398409</v>
      </c>
      <c r="DB600">
        <f t="shared" si="677"/>
        <v>13.4777451776016</v>
      </c>
      <c r="DC600">
        <f t="shared" si="678"/>
        <v>2.8600807632329809E-2</v>
      </c>
      <c r="DD600">
        <f t="shared" si="679"/>
        <v>90.476190476190482</v>
      </c>
      <c r="DE600">
        <f t="shared" si="717"/>
        <v>9.5238095238095237</v>
      </c>
      <c r="DF600">
        <f t="shared" si="680"/>
        <v>8.9779297101103861</v>
      </c>
      <c r="DG600">
        <f t="shared" si="681"/>
        <v>84.390169902912632</v>
      </c>
      <c r="DH600">
        <f t="shared" si="682"/>
        <v>15.609830097087379</v>
      </c>
      <c r="DI600">
        <f t="shared" si="683"/>
        <v>8.6946455202282618</v>
      </c>
      <c r="DJ600">
        <f t="shared" si="684"/>
        <v>95.465225563909769</v>
      </c>
      <c r="DK600">
        <f t="shared" si="685"/>
        <v>4.5347744360902258</v>
      </c>
      <c r="DL600">
        <f t="shared" si="686"/>
        <v>1.3776055676238856</v>
      </c>
      <c r="DM600">
        <f t="shared" si="687"/>
        <v>79.634206623826003</v>
      </c>
      <c r="DN600">
        <f t="shared" si="688"/>
        <v>20.365793376174</v>
      </c>
      <c r="DO600">
        <f t="shared" si="689"/>
        <v>1.9748176698513441E-2</v>
      </c>
      <c r="DP600">
        <f t="shared" si="690"/>
        <v>75.862068965517238</v>
      </c>
      <c r="DQ600">
        <f t="shared" si="691"/>
        <v>24.137931034482758</v>
      </c>
      <c r="DR600">
        <f t="shared" si="692"/>
        <v>1.4279974667856097</v>
      </c>
      <c r="DS600">
        <f t="shared" si="693"/>
        <v>78.350023843586087</v>
      </c>
      <c r="DT600">
        <f t="shared" si="694"/>
        <v>21.649976156413924</v>
      </c>
      <c r="DU600">
        <f t="shared" si="695"/>
        <v>3.6820134968573162</v>
      </c>
      <c r="DV600">
        <f t="shared" si="696"/>
        <v>66.376918808951359</v>
      </c>
      <c r="DW600">
        <f t="shared" si="697"/>
        <v>33.623081191048641</v>
      </c>
      <c r="DX600">
        <f t="shared" si="698"/>
        <v>4.6476312402535944</v>
      </c>
      <c r="DY600">
        <f t="shared" si="699"/>
        <v>71.106227106227109</v>
      </c>
      <c r="DZ600">
        <f t="shared" si="700"/>
        <v>28.893772893772894</v>
      </c>
      <c r="EA600">
        <f t="shared" si="701"/>
        <v>10.251346621359355</v>
      </c>
      <c r="EB600">
        <f t="shared" si="702"/>
        <v>26.152517603294807</v>
      </c>
      <c r="EC600">
        <f t="shared" si="703"/>
        <v>73.847482396705203</v>
      </c>
      <c r="ED600">
        <f t="shared" si="704"/>
        <v>0.4787230420363775</v>
      </c>
      <c r="EE600">
        <f t="shared" si="705"/>
        <v>63.300142247510671</v>
      </c>
      <c r="EF600">
        <f t="shared" si="706"/>
        <v>36.699857752489329</v>
      </c>
      <c r="EG600">
        <f t="shared" si="707"/>
        <v>5.8808708264952436</v>
      </c>
      <c r="EH600">
        <f t="shared" si="708"/>
        <v>61.48679944418712</v>
      </c>
      <c r="EI600">
        <f t="shared" si="709"/>
        <v>38.51320055581288</v>
      </c>
    </row>
    <row r="601" spans="1:139" x14ac:dyDescent="0.25">
      <c r="A601" t="s">
        <v>2273</v>
      </c>
      <c r="B601">
        <v>600</v>
      </c>
      <c r="C601" t="s">
        <v>656</v>
      </c>
      <c r="E601">
        <v>2635375</v>
      </c>
      <c r="F601">
        <v>1246968</v>
      </c>
      <c r="G601">
        <v>1388407</v>
      </c>
      <c r="H601">
        <v>696254</v>
      </c>
      <c r="I601">
        <v>510459</v>
      </c>
      <c r="J601">
        <v>185795</v>
      </c>
      <c r="K601">
        <f t="shared" si="646"/>
        <v>26.419541810937723</v>
      </c>
      <c r="L601">
        <f t="shared" si="647"/>
        <v>40.9360143965202</v>
      </c>
      <c r="M601">
        <f t="shared" si="648"/>
        <v>13.381882978118087</v>
      </c>
      <c r="N601">
        <f t="shared" si="710"/>
        <v>73.31505456342083</v>
      </c>
      <c r="O601">
        <f t="shared" si="711"/>
        <v>26.684945436579177</v>
      </c>
      <c r="P601">
        <f t="shared" si="649"/>
        <v>23.140980159539478</v>
      </c>
      <c r="Q601">
        <f t="shared" si="650"/>
        <v>20.263869220140926</v>
      </c>
      <c r="R601">
        <f t="shared" si="651"/>
        <v>10.818609300628795</v>
      </c>
      <c r="S601">
        <f t="shared" si="712"/>
        <v>14.138087537019537</v>
      </c>
      <c r="T601">
        <f t="shared" si="652"/>
        <v>31.638453782671263</v>
      </c>
      <c r="U601">
        <f t="shared" si="653"/>
        <v>76.859019840460519</v>
      </c>
      <c r="V601">
        <f t="shared" si="654"/>
        <v>53513400</v>
      </c>
      <c r="W601">
        <v>41467</v>
      </c>
      <c r="X601">
        <v>37441</v>
      </c>
      <c r="Y601">
        <v>4026</v>
      </c>
      <c r="Z601">
        <v>56640</v>
      </c>
      <c r="AA601">
        <v>47716</v>
      </c>
      <c r="AB601">
        <v>8924</v>
      </c>
      <c r="AC601">
        <v>63013</v>
      </c>
      <c r="AD601">
        <v>55459</v>
      </c>
      <c r="AE601">
        <v>7554</v>
      </c>
      <c r="AF601">
        <v>4852</v>
      </c>
      <c r="AG601">
        <v>4494</v>
      </c>
      <c r="AH601">
        <v>358</v>
      </c>
      <c r="AI601">
        <v>11677</v>
      </c>
      <c r="AJ601">
        <v>8506</v>
      </c>
      <c r="AK601">
        <v>3171</v>
      </c>
      <c r="AL601">
        <v>124559</v>
      </c>
      <c r="AM601">
        <v>49245</v>
      </c>
      <c r="AN601">
        <v>75314</v>
      </c>
      <c r="AO601">
        <v>5131</v>
      </c>
      <c r="AP601">
        <v>4383</v>
      </c>
      <c r="AQ601">
        <v>748</v>
      </c>
      <c r="AR601">
        <v>98437</v>
      </c>
      <c r="AS601">
        <v>90477</v>
      </c>
      <c r="AT601">
        <v>7960</v>
      </c>
      <c r="AU601">
        <v>369</v>
      </c>
      <c r="AV601">
        <v>360</v>
      </c>
      <c r="AW601">
        <v>9</v>
      </c>
      <c r="AX601">
        <v>74956</v>
      </c>
      <c r="AY601">
        <v>64501</v>
      </c>
      <c r="AZ601">
        <v>10455</v>
      </c>
      <c r="BA601">
        <v>57252</v>
      </c>
      <c r="BB601">
        <v>55312</v>
      </c>
      <c r="BC601">
        <v>1940</v>
      </c>
      <c r="BD601">
        <v>11619</v>
      </c>
      <c r="BE601">
        <v>10059</v>
      </c>
      <c r="BF601">
        <v>1560</v>
      </c>
      <c r="BG601">
        <v>107</v>
      </c>
      <c r="BH601">
        <v>88</v>
      </c>
      <c r="BI601">
        <v>19</v>
      </c>
      <c r="BJ601">
        <v>7120</v>
      </c>
      <c r="BK601">
        <v>5791</v>
      </c>
      <c r="BL601">
        <v>1329</v>
      </c>
      <c r="BM601">
        <v>19788</v>
      </c>
      <c r="BN601">
        <v>13403</v>
      </c>
      <c r="BO601">
        <v>6385</v>
      </c>
      <c r="BP601">
        <v>33685</v>
      </c>
      <c r="BQ601">
        <v>25699</v>
      </c>
      <c r="BR601">
        <v>7986</v>
      </c>
      <c r="BS601">
        <v>54280</v>
      </c>
      <c r="BT601">
        <v>16333</v>
      </c>
      <c r="BU601">
        <v>37947</v>
      </c>
      <c r="BV601">
        <v>1982</v>
      </c>
      <c r="BW601">
        <v>1124</v>
      </c>
      <c r="BX601">
        <v>858</v>
      </c>
      <c r="BY601">
        <v>29320</v>
      </c>
      <c r="BZ601">
        <v>20068</v>
      </c>
      <c r="CA601">
        <v>9252</v>
      </c>
      <c r="CB601" t="str">
        <f t="shared" si="713"/>
        <v>CNonHHITotal</v>
      </c>
      <c r="CC601" t="str">
        <f t="shared" si="714"/>
        <v>Fmale</v>
      </c>
      <c r="CD601" t="str">
        <f t="shared" si="715"/>
        <v>CNonHHIFemale</v>
      </c>
      <c r="CE601">
        <f t="shared" si="655"/>
        <v>5.9557288001217952</v>
      </c>
      <c r="CF601">
        <f t="shared" si="656"/>
        <v>90.291074830588187</v>
      </c>
      <c r="CG601">
        <f t="shared" si="657"/>
        <v>9.7089251694118204</v>
      </c>
      <c r="CH601">
        <f t="shared" si="658"/>
        <v>8.1349622407914346</v>
      </c>
      <c r="CI601">
        <f t="shared" si="659"/>
        <v>84.244350282485883</v>
      </c>
      <c r="CJ601">
        <f t="shared" si="660"/>
        <v>15.755649717514125</v>
      </c>
      <c r="CK601">
        <f t="shared" si="661"/>
        <v>9.0502891186262477</v>
      </c>
      <c r="CL601">
        <f t="shared" si="662"/>
        <v>88.011997524320378</v>
      </c>
      <c r="CM601">
        <f t="shared" si="663"/>
        <v>11.988002475679622</v>
      </c>
      <c r="CN601">
        <f t="shared" si="664"/>
        <v>0.69687211850847541</v>
      </c>
      <c r="CO601">
        <f t="shared" si="665"/>
        <v>92.621599340478156</v>
      </c>
      <c r="CP601">
        <f t="shared" si="716"/>
        <v>7.378400659521847</v>
      </c>
      <c r="CQ601">
        <f t="shared" si="666"/>
        <v>1.6771178334343502</v>
      </c>
      <c r="CR601">
        <f t="shared" si="667"/>
        <v>72.844052410721929</v>
      </c>
      <c r="CS601">
        <f t="shared" si="668"/>
        <v>27.155947589278068</v>
      </c>
      <c r="CT601">
        <f t="shared" si="669"/>
        <v>17.889879268198101</v>
      </c>
      <c r="CU601">
        <f t="shared" si="670"/>
        <v>39.535481177594555</v>
      </c>
      <c r="CV601">
        <f t="shared" si="671"/>
        <v>60.464518822405445</v>
      </c>
      <c r="CW601">
        <f t="shared" si="672"/>
        <v>0.73694370158017053</v>
      </c>
      <c r="CX601">
        <f t="shared" si="673"/>
        <v>85.421945039953229</v>
      </c>
      <c r="CY601">
        <f t="shared" si="674"/>
        <v>14.578054960046774</v>
      </c>
      <c r="CZ601">
        <f t="shared" si="675"/>
        <v>14.138087537019537</v>
      </c>
      <c r="DA601">
        <f t="shared" si="676"/>
        <v>91.913609719922391</v>
      </c>
      <c r="DB601">
        <f t="shared" si="677"/>
        <v>8.0863902800776124</v>
      </c>
      <c r="DC601">
        <f t="shared" si="678"/>
        <v>5.2997900191596746E-2</v>
      </c>
      <c r="DD601">
        <f t="shared" si="679"/>
        <v>97.560975609756099</v>
      </c>
      <c r="DE601">
        <f t="shared" si="717"/>
        <v>2.4390243902439024</v>
      </c>
      <c r="DF601">
        <f t="shared" si="680"/>
        <v>10.765611400437198</v>
      </c>
      <c r="DG601">
        <f t="shared" si="681"/>
        <v>86.051817066012063</v>
      </c>
      <c r="DH601">
        <f t="shared" si="682"/>
        <v>13.94818293398794</v>
      </c>
      <c r="DI601">
        <f t="shared" si="683"/>
        <v>8.2228611972067664</v>
      </c>
      <c r="DJ601">
        <f t="shared" si="684"/>
        <v>96.611472088311316</v>
      </c>
      <c r="DK601">
        <f t="shared" si="685"/>
        <v>3.3885279116886746</v>
      </c>
      <c r="DL601">
        <f t="shared" si="686"/>
        <v>1.6687875401793024</v>
      </c>
      <c r="DM601">
        <f t="shared" si="687"/>
        <v>86.573715466046991</v>
      </c>
      <c r="DN601">
        <f t="shared" si="688"/>
        <v>13.426284533953009</v>
      </c>
      <c r="DO601">
        <f t="shared" si="689"/>
        <v>1.5367954798105288E-2</v>
      </c>
      <c r="DP601">
        <f t="shared" si="690"/>
        <v>82.242990654205599</v>
      </c>
      <c r="DQ601">
        <f t="shared" si="691"/>
        <v>17.75700934579439</v>
      </c>
      <c r="DR601">
        <f t="shared" si="692"/>
        <v>1.0226153099299968</v>
      </c>
      <c r="DS601">
        <f t="shared" si="693"/>
        <v>81.334269662921344</v>
      </c>
      <c r="DT601">
        <f t="shared" si="694"/>
        <v>18.665730337078649</v>
      </c>
      <c r="DU601">
        <f t="shared" si="695"/>
        <v>2.8420662574290416</v>
      </c>
      <c r="DV601">
        <f t="shared" si="696"/>
        <v>67.732969476450378</v>
      </c>
      <c r="DW601">
        <f t="shared" si="697"/>
        <v>32.267030523549629</v>
      </c>
      <c r="DX601">
        <f t="shared" si="698"/>
        <v>4.8380332464876323</v>
      </c>
      <c r="DY601">
        <f t="shared" si="699"/>
        <v>76.292118153480786</v>
      </c>
      <c r="DZ601">
        <f t="shared" si="700"/>
        <v>23.707881846519221</v>
      </c>
      <c r="EA601">
        <f t="shared" si="701"/>
        <v>7.796005480758458</v>
      </c>
      <c r="EB601">
        <f t="shared" si="702"/>
        <v>30.090272660280032</v>
      </c>
      <c r="EC601">
        <f t="shared" si="703"/>
        <v>69.909727339719979</v>
      </c>
      <c r="ED601">
        <f t="shared" si="704"/>
        <v>0.28466622812938958</v>
      </c>
      <c r="EE601">
        <f t="shared" si="705"/>
        <v>56.71039354187689</v>
      </c>
      <c r="EF601">
        <f t="shared" si="706"/>
        <v>43.28960645812311</v>
      </c>
      <c r="EG601">
        <f t="shared" si="707"/>
        <v>4.2111068661724023</v>
      </c>
      <c r="EH601">
        <f t="shared" si="708"/>
        <v>68.444747612551154</v>
      </c>
      <c r="EI601">
        <f t="shared" si="709"/>
        <v>31.555252387448839</v>
      </c>
    </row>
    <row r="602" spans="1:139" x14ac:dyDescent="0.25">
      <c r="A602" t="s">
        <v>2275</v>
      </c>
      <c r="B602">
        <v>601</v>
      </c>
      <c r="C602" t="s">
        <v>657</v>
      </c>
      <c r="E602">
        <v>3301427</v>
      </c>
      <c r="F602">
        <v>1581678</v>
      </c>
      <c r="G602">
        <v>1719749</v>
      </c>
      <c r="H602">
        <v>921677</v>
      </c>
      <c r="I602">
        <v>696507</v>
      </c>
      <c r="J602">
        <v>225170</v>
      </c>
      <c r="K602">
        <f t="shared" si="646"/>
        <v>27.917533842184</v>
      </c>
      <c r="L602">
        <f t="shared" si="647"/>
        <v>44.035954220770599</v>
      </c>
      <c r="M602">
        <f t="shared" si="648"/>
        <v>13.093189761994337</v>
      </c>
      <c r="N602">
        <f t="shared" si="710"/>
        <v>75.569532493487415</v>
      </c>
      <c r="O602">
        <f t="shared" si="711"/>
        <v>24.430467506512585</v>
      </c>
      <c r="P602">
        <f t="shared" si="649"/>
        <v>17.697197608272745</v>
      </c>
      <c r="Q602">
        <f t="shared" si="650"/>
        <v>12.060407279339726</v>
      </c>
      <c r="R602">
        <f t="shared" si="651"/>
        <v>10.353410142598763</v>
      </c>
      <c r="S602">
        <f t="shared" si="712"/>
        <v>18.246522371720246</v>
      </c>
      <c r="T602">
        <f t="shared" si="652"/>
        <v>41.642462598068519</v>
      </c>
      <c r="U602">
        <f t="shared" si="653"/>
        <v>82.302802391727255</v>
      </c>
      <c r="V602">
        <f t="shared" si="654"/>
        <v>75856600</v>
      </c>
      <c r="W602">
        <v>26756</v>
      </c>
      <c r="X602">
        <v>22804</v>
      </c>
      <c r="Y602">
        <v>3952</v>
      </c>
      <c r="Z602">
        <v>55785</v>
      </c>
      <c r="AA602">
        <v>46146</v>
      </c>
      <c r="AB602">
        <v>9639</v>
      </c>
      <c r="AC602">
        <v>80570</v>
      </c>
      <c r="AD602">
        <v>72871</v>
      </c>
      <c r="AE602">
        <v>7699</v>
      </c>
      <c r="AF602">
        <v>3515</v>
      </c>
      <c r="AG602">
        <v>2946</v>
      </c>
      <c r="AH602">
        <v>569</v>
      </c>
      <c r="AI602">
        <v>16177</v>
      </c>
      <c r="AJ602">
        <v>11069</v>
      </c>
      <c r="AK602">
        <v>5108</v>
      </c>
      <c r="AL602">
        <v>91466</v>
      </c>
      <c r="AM602">
        <v>59495</v>
      </c>
      <c r="AN602">
        <v>31971</v>
      </c>
      <c r="AO602">
        <v>7608</v>
      </c>
      <c r="AP602">
        <v>6113</v>
      </c>
      <c r="AQ602">
        <v>1495</v>
      </c>
      <c r="AR602">
        <v>168174</v>
      </c>
      <c r="AS602">
        <v>148298</v>
      </c>
      <c r="AT602">
        <v>19876</v>
      </c>
      <c r="AU602">
        <v>289</v>
      </c>
      <c r="AV602">
        <v>284</v>
      </c>
      <c r="AW602">
        <v>5</v>
      </c>
      <c r="AX602">
        <v>95136</v>
      </c>
      <c r="AY602">
        <v>76520</v>
      </c>
      <c r="AZ602">
        <v>18616</v>
      </c>
      <c r="BA602">
        <v>83125</v>
      </c>
      <c r="BB602">
        <v>78137</v>
      </c>
      <c r="BC602">
        <v>4988</v>
      </c>
      <c r="BD602">
        <v>18247</v>
      </c>
      <c r="BE602">
        <v>14943</v>
      </c>
      <c r="BF602">
        <v>3304</v>
      </c>
      <c r="BG602">
        <v>222</v>
      </c>
      <c r="BH602">
        <v>166</v>
      </c>
      <c r="BI602">
        <v>56</v>
      </c>
      <c r="BJ602">
        <v>25861</v>
      </c>
      <c r="BK602">
        <v>18579</v>
      </c>
      <c r="BL602">
        <v>7282</v>
      </c>
      <c r="BM602">
        <v>38575</v>
      </c>
      <c r="BN602">
        <v>26299</v>
      </c>
      <c r="BO602">
        <v>12276</v>
      </c>
      <c r="BP602">
        <v>73622</v>
      </c>
      <c r="BQ602">
        <v>53983</v>
      </c>
      <c r="BR602">
        <v>19639</v>
      </c>
      <c r="BS602">
        <v>80028</v>
      </c>
      <c r="BT602">
        <v>25372</v>
      </c>
      <c r="BU602">
        <v>54656</v>
      </c>
      <c r="BV602">
        <v>2891</v>
      </c>
      <c r="BW602">
        <v>1674</v>
      </c>
      <c r="BX602">
        <v>1217</v>
      </c>
      <c r="BY602">
        <v>53630</v>
      </c>
      <c r="BZ602">
        <v>30808</v>
      </c>
      <c r="CA602">
        <v>22822</v>
      </c>
      <c r="CB602" t="str">
        <f t="shared" si="713"/>
        <v>Ftotal</v>
      </c>
      <c r="CC602" t="str">
        <f t="shared" si="714"/>
        <v>Fmale</v>
      </c>
      <c r="CD602" t="str">
        <f t="shared" si="715"/>
        <v>PQFemale</v>
      </c>
      <c r="CE602">
        <f t="shared" si="655"/>
        <v>2.9029692614657847</v>
      </c>
      <c r="CF602">
        <f t="shared" si="656"/>
        <v>85.229481237853193</v>
      </c>
      <c r="CG602">
        <f t="shared" si="657"/>
        <v>14.770518762146809</v>
      </c>
      <c r="CH602">
        <f t="shared" si="658"/>
        <v>6.0525542028281061</v>
      </c>
      <c r="CI602">
        <f t="shared" si="659"/>
        <v>82.721161602581333</v>
      </c>
      <c r="CJ602">
        <f t="shared" si="660"/>
        <v>17.27883839741866</v>
      </c>
      <c r="CK602">
        <f t="shared" si="661"/>
        <v>8.7416741439788552</v>
      </c>
      <c r="CL602">
        <f t="shared" si="662"/>
        <v>90.444334119399286</v>
      </c>
      <c r="CM602">
        <f t="shared" si="663"/>
        <v>9.5556658806007189</v>
      </c>
      <c r="CN602">
        <f t="shared" si="664"/>
        <v>0.38137004612244851</v>
      </c>
      <c r="CO602">
        <f t="shared" si="665"/>
        <v>83.812233285917486</v>
      </c>
      <c r="CP602">
        <f t="shared" si="716"/>
        <v>16.187766714082503</v>
      </c>
      <c r="CQ602">
        <f t="shared" si="666"/>
        <v>1.7551701951985348</v>
      </c>
      <c r="CR602">
        <f t="shared" si="667"/>
        <v>68.424306113618101</v>
      </c>
      <c r="CS602">
        <f t="shared" si="668"/>
        <v>31.575693886381899</v>
      </c>
      <c r="CT602">
        <f t="shared" si="669"/>
        <v>9.9238670380187433</v>
      </c>
      <c r="CU602">
        <f t="shared" si="670"/>
        <v>65.046028032274279</v>
      </c>
      <c r="CV602">
        <f t="shared" si="671"/>
        <v>34.953971967725714</v>
      </c>
      <c r="CW602">
        <f t="shared" si="672"/>
        <v>0.82545186654326841</v>
      </c>
      <c r="CX602">
        <f t="shared" si="673"/>
        <v>80.349631966351211</v>
      </c>
      <c r="CY602">
        <f t="shared" si="674"/>
        <v>19.650368033648789</v>
      </c>
      <c r="CZ602">
        <f t="shared" si="675"/>
        <v>18.246522371720246</v>
      </c>
      <c r="DA602">
        <f t="shared" si="676"/>
        <v>88.181288427462036</v>
      </c>
      <c r="DB602">
        <f t="shared" si="677"/>
        <v>11.818711572537968</v>
      </c>
      <c r="DC602">
        <f t="shared" si="678"/>
        <v>3.135588714918567E-2</v>
      </c>
      <c r="DD602">
        <f t="shared" si="679"/>
        <v>98.269896193771615</v>
      </c>
      <c r="DE602">
        <f t="shared" si="717"/>
        <v>1.7301038062283738</v>
      </c>
      <c r="DF602">
        <f t="shared" si="680"/>
        <v>10.322054255449578</v>
      </c>
      <c r="DG602">
        <f t="shared" si="681"/>
        <v>80.432223343424141</v>
      </c>
      <c r="DH602">
        <f t="shared" si="682"/>
        <v>19.567776656575848</v>
      </c>
      <c r="DI602">
        <f t="shared" si="683"/>
        <v>9.0188862258687141</v>
      </c>
      <c r="DJ602">
        <f t="shared" si="684"/>
        <v>93.999398496240602</v>
      </c>
      <c r="DK602">
        <f t="shared" si="685"/>
        <v>6.0006015037593983</v>
      </c>
      <c r="DL602">
        <f t="shared" si="686"/>
        <v>1.9797608055750551</v>
      </c>
      <c r="DM602">
        <f t="shared" si="687"/>
        <v>81.892913903655398</v>
      </c>
      <c r="DN602">
        <f t="shared" si="688"/>
        <v>18.107086096344606</v>
      </c>
      <c r="DO602">
        <f t="shared" si="689"/>
        <v>2.4086529228786221E-2</v>
      </c>
      <c r="DP602">
        <f t="shared" si="690"/>
        <v>74.774774774774784</v>
      </c>
      <c r="DQ602">
        <f t="shared" si="691"/>
        <v>25.225225225225223</v>
      </c>
      <c r="DR602">
        <f t="shared" si="692"/>
        <v>2.805863659394777</v>
      </c>
      <c r="DS602">
        <f t="shared" si="693"/>
        <v>71.84176945980434</v>
      </c>
      <c r="DT602">
        <f t="shared" si="694"/>
        <v>28.15823054019566</v>
      </c>
      <c r="DU602">
        <f t="shared" si="695"/>
        <v>4.1853056982001284</v>
      </c>
      <c r="DV602">
        <f t="shared" si="696"/>
        <v>68.176279974076465</v>
      </c>
      <c r="DW602">
        <f t="shared" si="697"/>
        <v>31.823720025923524</v>
      </c>
      <c r="DX602">
        <f t="shared" si="698"/>
        <v>7.9878308778454921</v>
      </c>
      <c r="DY602">
        <f t="shared" si="699"/>
        <v>73.324549726983776</v>
      </c>
      <c r="DZ602">
        <f t="shared" si="700"/>
        <v>26.675450273016217</v>
      </c>
      <c r="EA602">
        <f t="shared" si="701"/>
        <v>8.6828682933392063</v>
      </c>
      <c r="EB602">
        <f t="shared" si="702"/>
        <v>31.703903633728199</v>
      </c>
      <c r="EC602">
        <f t="shared" si="703"/>
        <v>68.296096366271811</v>
      </c>
      <c r="ED602">
        <f t="shared" si="704"/>
        <v>0.3136673693712656</v>
      </c>
      <c r="EE602">
        <f t="shared" si="705"/>
        <v>57.903839501902453</v>
      </c>
      <c r="EF602">
        <f t="shared" si="706"/>
        <v>42.096160498097547</v>
      </c>
      <c r="EG602">
        <f t="shared" si="707"/>
        <v>5.8187412727018248</v>
      </c>
      <c r="EH602">
        <f t="shared" si="708"/>
        <v>57.445459630803654</v>
      </c>
      <c r="EI602">
        <f t="shared" si="709"/>
        <v>42.554540369196346</v>
      </c>
    </row>
    <row r="603" spans="1:139" x14ac:dyDescent="0.25">
      <c r="A603" t="s">
        <v>2674</v>
      </c>
      <c r="B603">
        <v>602</v>
      </c>
      <c r="C603" t="s">
        <v>658</v>
      </c>
      <c r="E603">
        <v>3728104</v>
      </c>
      <c r="F603">
        <v>1876062</v>
      </c>
      <c r="G603">
        <v>1852042</v>
      </c>
      <c r="H603">
        <v>1250173</v>
      </c>
      <c r="I603">
        <v>946474</v>
      </c>
      <c r="J603">
        <v>303699</v>
      </c>
      <c r="K603">
        <f t="shared" si="646"/>
        <v>33.533747985571217</v>
      </c>
      <c r="L603">
        <f t="shared" si="647"/>
        <v>50.450038431565694</v>
      </c>
      <c r="M603">
        <f t="shared" si="648"/>
        <v>16.398062246968482</v>
      </c>
      <c r="N603">
        <f t="shared" si="710"/>
        <v>75.707442090014737</v>
      </c>
      <c r="O603">
        <f t="shared" si="711"/>
        <v>24.292557909985256</v>
      </c>
      <c r="P603">
        <f t="shared" si="649"/>
        <v>20.675058571893651</v>
      </c>
      <c r="Q603">
        <f t="shared" si="650"/>
        <v>23.241103431285111</v>
      </c>
      <c r="R603">
        <f t="shared" si="651"/>
        <v>8.6976762416081606</v>
      </c>
      <c r="S603">
        <f t="shared" si="712"/>
        <v>9.9144678376512694</v>
      </c>
      <c r="T603">
        <f t="shared" si="652"/>
        <v>37.471693917561808</v>
      </c>
      <c r="U603">
        <f t="shared" si="653"/>
        <v>79.324941428106342</v>
      </c>
      <c r="V603">
        <f t="shared" si="654"/>
        <v>99169899.999999985</v>
      </c>
      <c r="W603">
        <v>60436</v>
      </c>
      <c r="X603">
        <v>43918</v>
      </c>
      <c r="Y603">
        <v>16518</v>
      </c>
      <c r="Z603">
        <v>173150</v>
      </c>
      <c r="AA603">
        <v>97402</v>
      </c>
      <c r="AB603">
        <v>75748</v>
      </c>
      <c r="AC603">
        <v>24888</v>
      </c>
      <c r="AD603">
        <v>21572</v>
      </c>
      <c r="AE603">
        <v>3316</v>
      </c>
      <c r="AF603">
        <v>1620</v>
      </c>
      <c r="AG603">
        <v>1430</v>
      </c>
      <c r="AH603">
        <v>190</v>
      </c>
      <c r="AI603">
        <v>32139</v>
      </c>
      <c r="AJ603">
        <v>20015</v>
      </c>
      <c r="AK603">
        <v>12124</v>
      </c>
      <c r="AL603">
        <v>256795</v>
      </c>
      <c r="AM603">
        <v>211326</v>
      </c>
      <c r="AN603">
        <v>45469</v>
      </c>
      <c r="AO603">
        <v>11945</v>
      </c>
      <c r="AP603">
        <v>10868</v>
      </c>
      <c r="AQ603">
        <v>1077</v>
      </c>
      <c r="AR603">
        <v>123948</v>
      </c>
      <c r="AS603">
        <v>107594</v>
      </c>
      <c r="AT603">
        <v>16354</v>
      </c>
      <c r="AU603">
        <v>192</v>
      </c>
      <c r="AV603">
        <v>188</v>
      </c>
      <c r="AW603">
        <v>4</v>
      </c>
      <c r="AX603">
        <v>108544</v>
      </c>
      <c r="AY603">
        <v>92996</v>
      </c>
      <c r="AZ603">
        <v>15548</v>
      </c>
      <c r="BA603">
        <v>88689</v>
      </c>
      <c r="BB603">
        <v>85273</v>
      </c>
      <c r="BC603">
        <v>3416</v>
      </c>
      <c r="BD603">
        <v>20782</v>
      </c>
      <c r="BE603">
        <v>17463</v>
      </c>
      <c r="BF603">
        <v>3319</v>
      </c>
      <c r="BG603">
        <v>194</v>
      </c>
      <c r="BH603">
        <v>164</v>
      </c>
      <c r="BI603">
        <v>30</v>
      </c>
      <c r="BJ603">
        <v>37340</v>
      </c>
      <c r="BK603">
        <v>28891</v>
      </c>
      <c r="BL603">
        <v>8449</v>
      </c>
      <c r="BM603">
        <v>32324</v>
      </c>
      <c r="BN603">
        <v>27301</v>
      </c>
      <c r="BO603">
        <v>5023</v>
      </c>
      <c r="BP603">
        <v>118841</v>
      </c>
      <c r="BQ603">
        <v>100742</v>
      </c>
      <c r="BR603">
        <v>18099</v>
      </c>
      <c r="BS603">
        <v>58291</v>
      </c>
      <c r="BT603">
        <v>22370</v>
      </c>
      <c r="BU603">
        <v>35921</v>
      </c>
      <c r="BV603">
        <v>9664</v>
      </c>
      <c r="BW603">
        <v>4154</v>
      </c>
      <c r="BX603">
        <v>5510</v>
      </c>
      <c r="BY603">
        <v>90391</v>
      </c>
      <c r="BZ603">
        <v>52807</v>
      </c>
      <c r="CA603">
        <v>37584</v>
      </c>
      <c r="CB603" t="str">
        <f t="shared" si="713"/>
        <v>CNonHHITotal</v>
      </c>
      <c r="CC603" t="str">
        <f t="shared" si="714"/>
        <v>CNonHHIMale</v>
      </c>
      <c r="CD603" t="str">
        <f t="shared" si="715"/>
        <v>AgriculturalLabourersFemale</v>
      </c>
      <c r="CE603">
        <f t="shared" si="655"/>
        <v>4.8342109452051831</v>
      </c>
      <c r="CF603">
        <f t="shared" si="656"/>
        <v>72.668608114368922</v>
      </c>
      <c r="CG603">
        <f t="shared" si="657"/>
        <v>27.331391885631078</v>
      </c>
      <c r="CH603">
        <f t="shared" si="658"/>
        <v>13.850083148492248</v>
      </c>
      <c r="CI603">
        <f t="shared" si="659"/>
        <v>56.252959861391858</v>
      </c>
      <c r="CJ603">
        <f t="shared" si="660"/>
        <v>43.747040138608142</v>
      </c>
      <c r="CK603">
        <f t="shared" si="661"/>
        <v>1.9907644781962177</v>
      </c>
      <c r="CL603">
        <f t="shared" si="662"/>
        <v>86.676309868209572</v>
      </c>
      <c r="CM603">
        <f t="shared" si="663"/>
        <v>13.323690131790421</v>
      </c>
      <c r="CN603">
        <f t="shared" si="664"/>
        <v>0.12958206584208745</v>
      </c>
      <c r="CO603">
        <f t="shared" si="665"/>
        <v>88.271604938271608</v>
      </c>
      <c r="CP603">
        <f t="shared" si="716"/>
        <v>11.728395061728394</v>
      </c>
      <c r="CQ603">
        <f t="shared" si="666"/>
        <v>2.5707642062338572</v>
      </c>
      <c r="CR603">
        <f t="shared" si="667"/>
        <v>62.276362052335166</v>
      </c>
      <c r="CS603">
        <f t="shared" si="668"/>
        <v>37.723637947664827</v>
      </c>
      <c r="CT603">
        <f t="shared" si="669"/>
        <v>20.540757159209168</v>
      </c>
      <c r="CU603">
        <f t="shared" si="670"/>
        <v>82.293658365622377</v>
      </c>
      <c r="CV603">
        <f t="shared" si="671"/>
        <v>17.706341634377619</v>
      </c>
      <c r="CW603">
        <f t="shared" si="672"/>
        <v>0.95546776326156468</v>
      </c>
      <c r="CX603">
        <f t="shared" si="673"/>
        <v>90.983675177898704</v>
      </c>
      <c r="CY603">
        <f t="shared" si="674"/>
        <v>9.0163248221012982</v>
      </c>
      <c r="CZ603">
        <f t="shared" si="675"/>
        <v>9.9144678376512694</v>
      </c>
      <c r="DA603">
        <f t="shared" si="676"/>
        <v>86.805757253041591</v>
      </c>
      <c r="DB603">
        <f t="shared" si="677"/>
        <v>13.194242746958402</v>
      </c>
      <c r="DC603">
        <f t="shared" si="678"/>
        <v>1.5357874470173328E-2</v>
      </c>
      <c r="DD603">
        <f t="shared" si="679"/>
        <v>97.916666666666657</v>
      </c>
      <c r="DE603">
        <f t="shared" si="717"/>
        <v>2.083333333333333</v>
      </c>
      <c r="DF603">
        <f t="shared" si="680"/>
        <v>8.682318367137988</v>
      </c>
      <c r="DG603">
        <f t="shared" si="681"/>
        <v>85.675854952830193</v>
      </c>
      <c r="DH603">
        <f t="shared" si="682"/>
        <v>14.324145047169811</v>
      </c>
      <c r="DI603">
        <f t="shared" si="683"/>
        <v>7.0941381712770948</v>
      </c>
      <c r="DJ603">
        <f t="shared" si="684"/>
        <v>96.148338576373618</v>
      </c>
      <c r="DK603">
        <f t="shared" si="685"/>
        <v>3.8516614236263798</v>
      </c>
      <c r="DL603">
        <f t="shared" si="686"/>
        <v>1.6623299335371984</v>
      </c>
      <c r="DM603">
        <f t="shared" si="687"/>
        <v>84.029448561254924</v>
      </c>
      <c r="DN603">
        <f t="shared" si="688"/>
        <v>15.970551438745067</v>
      </c>
      <c r="DO603">
        <f t="shared" si="689"/>
        <v>1.5517852329237634E-2</v>
      </c>
      <c r="DP603">
        <f t="shared" si="690"/>
        <v>84.536082474226802</v>
      </c>
      <c r="DQ603">
        <f t="shared" si="691"/>
        <v>15.463917525773196</v>
      </c>
      <c r="DR603">
        <f t="shared" si="692"/>
        <v>2.9867866287305835</v>
      </c>
      <c r="DS603">
        <f t="shared" si="693"/>
        <v>77.372790573111956</v>
      </c>
      <c r="DT603">
        <f t="shared" si="694"/>
        <v>22.627209426888058</v>
      </c>
      <c r="DU603">
        <f t="shared" si="695"/>
        <v>2.5855621581973054</v>
      </c>
      <c r="DV603">
        <f t="shared" si="696"/>
        <v>84.460462814008167</v>
      </c>
      <c r="DW603">
        <f t="shared" si="697"/>
        <v>15.539537185991833</v>
      </c>
      <c r="DX603">
        <f t="shared" si="698"/>
        <v>9.5059643745305653</v>
      </c>
      <c r="DY603">
        <f t="shared" si="699"/>
        <v>84.770407519290487</v>
      </c>
      <c r="DZ603">
        <f t="shared" si="700"/>
        <v>15.22959248070952</v>
      </c>
      <c r="EA603">
        <f t="shared" si="701"/>
        <v>4.6626346913587158</v>
      </c>
      <c r="EB603">
        <f t="shared" si="702"/>
        <v>38.376421746067145</v>
      </c>
      <c r="EC603">
        <f t="shared" si="703"/>
        <v>61.623578253932855</v>
      </c>
      <c r="ED603">
        <f t="shared" si="704"/>
        <v>0.7730130149987241</v>
      </c>
      <c r="EE603">
        <f t="shared" si="705"/>
        <v>42.984271523178805</v>
      </c>
      <c r="EF603">
        <f t="shared" si="706"/>
        <v>57.015728476821195</v>
      </c>
      <c r="EG603">
        <f t="shared" si="707"/>
        <v>7.230279329340819</v>
      </c>
      <c r="EH603">
        <f t="shared" si="708"/>
        <v>58.420639222931491</v>
      </c>
      <c r="EI603">
        <f t="shared" si="709"/>
        <v>41.579360777068516</v>
      </c>
    </row>
    <row r="604" spans="1:139" x14ac:dyDescent="0.25">
      <c r="A604" t="s">
        <v>2676</v>
      </c>
      <c r="B604">
        <v>603</v>
      </c>
      <c r="C604" t="s">
        <v>659</v>
      </c>
      <c r="E604">
        <v>4646732</v>
      </c>
      <c r="F604">
        <v>2335844</v>
      </c>
      <c r="G604">
        <v>2310888</v>
      </c>
      <c r="H604">
        <v>1618471</v>
      </c>
      <c r="I604">
        <v>1256261</v>
      </c>
      <c r="J604">
        <v>362210</v>
      </c>
      <c r="K604">
        <f t="shared" si="646"/>
        <v>34.830306546622438</v>
      </c>
      <c r="L604">
        <f t="shared" si="647"/>
        <v>53.781887831550392</v>
      </c>
      <c r="M604">
        <f t="shared" si="648"/>
        <v>15.674061226679962</v>
      </c>
      <c r="N604">
        <f t="shared" si="710"/>
        <v>77.620235395011719</v>
      </c>
      <c r="O604">
        <f t="shared" si="711"/>
        <v>22.379764604988289</v>
      </c>
      <c r="P604">
        <f t="shared" si="649"/>
        <v>2.2369878731222244</v>
      </c>
      <c r="Q604">
        <f t="shared" si="650"/>
        <v>16.286173802310945</v>
      </c>
      <c r="R604">
        <f t="shared" si="651"/>
        <v>15.232401445561891</v>
      </c>
      <c r="S604">
        <f t="shared" si="712"/>
        <v>9.0988964275541537</v>
      </c>
      <c r="T604">
        <f t="shared" si="652"/>
        <v>57.145540451450785</v>
      </c>
      <c r="U604">
        <f t="shared" si="653"/>
        <v>97.763012126877783</v>
      </c>
      <c r="V604">
        <f t="shared" si="654"/>
        <v>158226600</v>
      </c>
      <c r="W604">
        <v>10210</v>
      </c>
      <c r="X604">
        <v>6732</v>
      </c>
      <c r="Y604">
        <v>3478</v>
      </c>
      <c r="Z604">
        <v>10251</v>
      </c>
      <c r="AA604">
        <v>6015</v>
      </c>
      <c r="AB604">
        <v>4236</v>
      </c>
      <c r="AC604">
        <v>15744</v>
      </c>
      <c r="AD604">
        <v>14796</v>
      </c>
      <c r="AE604">
        <v>948</v>
      </c>
      <c r="AF604">
        <v>916</v>
      </c>
      <c r="AG604">
        <v>838</v>
      </c>
      <c r="AH604">
        <v>78</v>
      </c>
      <c r="AI604">
        <v>14206</v>
      </c>
      <c r="AJ604">
        <v>9500</v>
      </c>
      <c r="AK604">
        <v>4706</v>
      </c>
      <c r="AL604">
        <v>248465</v>
      </c>
      <c r="AM604">
        <v>204823</v>
      </c>
      <c r="AN604">
        <v>43642</v>
      </c>
      <c r="AO604">
        <v>9637</v>
      </c>
      <c r="AP604">
        <v>8274</v>
      </c>
      <c r="AQ604">
        <v>1363</v>
      </c>
      <c r="AR604">
        <v>147263</v>
      </c>
      <c r="AS604">
        <v>135102</v>
      </c>
      <c r="AT604">
        <v>12161</v>
      </c>
      <c r="AU604">
        <v>226</v>
      </c>
      <c r="AV604">
        <v>216</v>
      </c>
      <c r="AW604">
        <v>10</v>
      </c>
      <c r="AX604">
        <v>246306</v>
      </c>
      <c r="AY604">
        <v>218375</v>
      </c>
      <c r="AZ604">
        <v>27931</v>
      </c>
      <c r="BA604">
        <v>143919</v>
      </c>
      <c r="BB604">
        <v>137368</v>
      </c>
      <c r="BC604">
        <v>6551</v>
      </c>
      <c r="BD604">
        <v>43249</v>
      </c>
      <c r="BE604">
        <v>36043</v>
      </c>
      <c r="BF604">
        <v>7206</v>
      </c>
      <c r="BG604">
        <v>573</v>
      </c>
      <c r="BH604">
        <v>453</v>
      </c>
      <c r="BI604">
        <v>120</v>
      </c>
      <c r="BJ604">
        <v>123841</v>
      </c>
      <c r="BK604">
        <v>94021</v>
      </c>
      <c r="BL604">
        <v>29820</v>
      </c>
      <c r="BM604">
        <v>86441</v>
      </c>
      <c r="BN604">
        <v>69678</v>
      </c>
      <c r="BO604">
        <v>16763</v>
      </c>
      <c r="BP604">
        <v>224281</v>
      </c>
      <c r="BQ604">
        <v>180747</v>
      </c>
      <c r="BR604">
        <v>43534</v>
      </c>
      <c r="BS604">
        <v>88836</v>
      </c>
      <c r="BT604">
        <v>34496</v>
      </c>
      <c r="BU604">
        <v>54340</v>
      </c>
      <c r="BV604">
        <v>13815</v>
      </c>
      <c r="BW604">
        <v>5504</v>
      </c>
      <c r="BX604">
        <v>8311</v>
      </c>
      <c r="BY604">
        <v>190292</v>
      </c>
      <c r="BZ604">
        <v>93280</v>
      </c>
      <c r="CA604">
        <v>97012</v>
      </c>
      <c r="CB604" t="str">
        <f t="shared" si="713"/>
        <v>CNonHHITotal</v>
      </c>
      <c r="CC604" t="str">
        <f t="shared" si="714"/>
        <v>GNonHHIMale</v>
      </c>
      <c r="CD604" t="str">
        <f t="shared" si="715"/>
        <v>RUNonHHIFemale</v>
      </c>
      <c r="CE604">
        <f t="shared" si="655"/>
        <v>0.63084231969556448</v>
      </c>
      <c r="CF604">
        <f t="shared" si="656"/>
        <v>65.935357492654262</v>
      </c>
      <c r="CG604">
        <f t="shared" si="657"/>
        <v>34.064642507345738</v>
      </c>
      <c r="CH604">
        <f t="shared" si="658"/>
        <v>0.63337557484811291</v>
      </c>
      <c r="CI604">
        <f t="shared" si="659"/>
        <v>58.67720222417325</v>
      </c>
      <c r="CJ604">
        <f t="shared" si="660"/>
        <v>41.32279777582675</v>
      </c>
      <c r="CK604">
        <f t="shared" si="661"/>
        <v>0.9727699785785473</v>
      </c>
      <c r="CL604">
        <f t="shared" si="662"/>
        <v>93.978658536585371</v>
      </c>
      <c r="CM604">
        <f t="shared" si="663"/>
        <v>6.0213414634146343</v>
      </c>
      <c r="CN604">
        <f t="shared" si="664"/>
        <v>5.6596627310591285E-2</v>
      </c>
      <c r="CO604">
        <f t="shared" si="665"/>
        <v>91.484716157205241</v>
      </c>
      <c r="CP604">
        <f t="shared" si="716"/>
        <v>8.5152838427947604</v>
      </c>
      <c r="CQ604">
        <f t="shared" si="666"/>
        <v>0.87774201700246712</v>
      </c>
      <c r="CR604">
        <f t="shared" si="667"/>
        <v>66.87315218921583</v>
      </c>
      <c r="CS604">
        <f t="shared" si="668"/>
        <v>33.126847810784177</v>
      </c>
      <c r="CT604">
        <f t="shared" si="669"/>
        <v>15.351835157997886</v>
      </c>
      <c r="CU604">
        <f t="shared" si="670"/>
        <v>82.435353067836516</v>
      </c>
      <c r="CV604">
        <f t="shared" si="671"/>
        <v>17.564646932163484</v>
      </c>
      <c r="CW604">
        <f t="shared" si="672"/>
        <v>0.59543853427092608</v>
      </c>
      <c r="CX604">
        <f t="shared" si="673"/>
        <v>85.856594375843116</v>
      </c>
      <c r="CY604">
        <f t="shared" si="674"/>
        <v>14.143405624156896</v>
      </c>
      <c r="CZ604">
        <f t="shared" si="675"/>
        <v>9.0988964275541537</v>
      </c>
      <c r="DA604">
        <f t="shared" si="676"/>
        <v>91.741985427432553</v>
      </c>
      <c r="DB604">
        <f t="shared" si="677"/>
        <v>8.258014572567447</v>
      </c>
      <c r="DC604">
        <f t="shared" si="678"/>
        <v>1.3963796694534531E-2</v>
      </c>
      <c r="DD604">
        <f t="shared" si="679"/>
        <v>95.575221238938056</v>
      </c>
      <c r="DE604">
        <f t="shared" si="717"/>
        <v>4.4247787610619467</v>
      </c>
      <c r="DF604">
        <f t="shared" si="680"/>
        <v>15.218437648867356</v>
      </c>
      <c r="DG604">
        <f t="shared" si="681"/>
        <v>88.660040762303808</v>
      </c>
      <c r="DH604">
        <f t="shared" si="682"/>
        <v>11.339959237696199</v>
      </c>
      <c r="DI604">
        <f t="shared" si="683"/>
        <v>8.892281665843873</v>
      </c>
      <c r="DJ604">
        <f t="shared" si="684"/>
        <v>95.448134019830604</v>
      </c>
      <c r="DK604">
        <f t="shared" si="685"/>
        <v>4.551865980169401</v>
      </c>
      <c r="DL604">
        <f t="shared" si="686"/>
        <v>2.6722134656722303</v>
      </c>
      <c r="DM604">
        <f t="shared" si="687"/>
        <v>83.338343083077064</v>
      </c>
      <c r="DN604">
        <f t="shared" si="688"/>
        <v>16.661656916922933</v>
      </c>
      <c r="DO604">
        <f t="shared" si="689"/>
        <v>3.5403785424638436E-2</v>
      </c>
      <c r="DP604">
        <f t="shared" si="690"/>
        <v>79.057591623036643</v>
      </c>
      <c r="DQ604">
        <f t="shared" si="691"/>
        <v>20.94240837696335</v>
      </c>
      <c r="DR604">
        <f t="shared" si="692"/>
        <v>7.6517280816276596</v>
      </c>
      <c r="DS604">
        <f t="shared" si="693"/>
        <v>75.920737074151532</v>
      </c>
      <c r="DT604">
        <f t="shared" si="694"/>
        <v>24.079262925848465</v>
      </c>
      <c r="DU604">
        <f t="shared" si="695"/>
        <v>5.3409050888153082</v>
      </c>
      <c r="DV604">
        <f t="shared" si="696"/>
        <v>80.607582050184519</v>
      </c>
      <c r="DW604">
        <f t="shared" si="697"/>
        <v>19.392417949815481</v>
      </c>
      <c r="DX604">
        <f t="shared" si="698"/>
        <v>13.857585338260616</v>
      </c>
      <c r="DY604">
        <f t="shared" si="699"/>
        <v>80.589528314926355</v>
      </c>
      <c r="DZ604">
        <f t="shared" si="700"/>
        <v>19.410471685073635</v>
      </c>
      <c r="EA604">
        <f t="shared" si="701"/>
        <v>5.4888842617507514</v>
      </c>
      <c r="EB604">
        <f t="shared" si="702"/>
        <v>38.831104507181777</v>
      </c>
      <c r="EC604">
        <f t="shared" si="703"/>
        <v>61.16889549281823</v>
      </c>
      <c r="ED604">
        <f t="shared" si="704"/>
        <v>0.85358341298670171</v>
      </c>
      <c r="EE604">
        <f t="shared" si="705"/>
        <v>39.84075280492219</v>
      </c>
      <c r="EF604">
        <f t="shared" si="706"/>
        <v>60.15924719507781</v>
      </c>
      <c r="EG604">
        <f t="shared" si="707"/>
        <v>11.757516816798077</v>
      </c>
      <c r="EH604">
        <f t="shared" si="708"/>
        <v>49.019401761503374</v>
      </c>
      <c r="EI604">
        <f t="shared" si="709"/>
        <v>50.980598238496619</v>
      </c>
    </row>
    <row r="605" spans="1:139" x14ac:dyDescent="0.25">
      <c r="A605" t="s">
        <v>2678</v>
      </c>
      <c r="B605">
        <v>604</v>
      </c>
      <c r="C605" t="s">
        <v>660</v>
      </c>
      <c r="E605">
        <v>3998252</v>
      </c>
      <c r="F605">
        <v>2012958</v>
      </c>
      <c r="G605">
        <v>1985294</v>
      </c>
      <c r="H605">
        <v>1367753</v>
      </c>
      <c r="I605">
        <v>1017397</v>
      </c>
      <c r="J605">
        <v>350356</v>
      </c>
      <c r="K605">
        <f t="shared" si="646"/>
        <v>34.208774234340403</v>
      </c>
      <c r="L605">
        <f t="shared" si="647"/>
        <v>50.542385881871354</v>
      </c>
      <c r="M605">
        <f t="shared" si="648"/>
        <v>17.647562527262963</v>
      </c>
      <c r="N605">
        <f t="shared" si="710"/>
        <v>74.384556275877301</v>
      </c>
      <c r="O605">
        <f t="shared" si="711"/>
        <v>25.615443724122706</v>
      </c>
      <c r="P605">
        <f t="shared" si="649"/>
        <v>19.181241057413143</v>
      </c>
      <c r="Q605">
        <f t="shared" si="650"/>
        <v>20.715070630442778</v>
      </c>
      <c r="R605">
        <f t="shared" si="651"/>
        <v>8.6595313627533628</v>
      </c>
      <c r="S605">
        <f t="shared" si="712"/>
        <v>10.451082907513271</v>
      </c>
      <c r="T605">
        <f t="shared" si="652"/>
        <v>40.993074041877442</v>
      </c>
      <c r="U605">
        <f t="shared" si="653"/>
        <v>80.818758942586854</v>
      </c>
      <c r="V605">
        <f t="shared" si="654"/>
        <v>110540100</v>
      </c>
      <c r="W605">
        <v>74761</v>
      </c>
      <c r="X605">
        <v>55012</v>
      </c>
      <c r="Y605">
        <v>19749</v>
      </c>
      <c r="Z605">
        <v>162494</v>
      </c>
      <c r="AA605">
        <v>92427</v>
      </c>
      <c r="AB605">
        <v>70067</v>
      </c>
      <c r="AC605">
        <v>25097</v>
      </c>
      <c r="AD605">
        <v>20387</v>
      </c>
      <c r="AE605">
        <v>4710</v>
      </c>
      <c r="AF605">
        <v>5424</v>
      </c>
      <c r="AG605">
        <v>4349</v>
      </c>
      <c r="AH605">
        <v>1075</v>
      </c>
      <c r="AI605">
        <v>30884</v>
      </c>
      <c r="AJ605">
        <v>20896</v>
      </c>
      <c r="AK605">
        <v>9988</v>
      </c>
      <c r="AL605">
        <v>247023</v>
      </c>
      <c r="AM605">
        <v>187991</v>
      </c>
      <c r="AN605">
        <v>59032</v>
      </c>
      <c r="AO605">
        <v>12048</v>
      </c>
      <c r="AP605">
        <v>10598</v>
      </c>
      <c r="AQ605">
        <v>1450</v>
      </c>
      <c r="AR605">
        <v>142945</v>
      </c>
      <c r="AS605">
        <v>125312</v>
      </c>
      <c r="AT605">
        <v>17633</v>
      </c>
      <c r="AU605">
        <v>240</v>
      </c>
      <c r="AV605">
        <v>232</v>
      </c>
      <c r="AW605">
        <v>8</v>
      </c>
      <c r="AX605">
        <v>118201</v>
      </c>
      <c r="AY605">
        <v>101447</v>
      </c>
      <c r="AZ605">
        <v>16754</v>
      </c>
      <c r="BA605">
        <v>94714</v>
      </c>
      <c r="BB605">
        <v>91054</v>
      </c>
      <c r="BC605">
        <v>3660</v>
      </c>
      <c r="BD605">
        <v>27931</v>
      </c>
      <c r="BE605">
        <v>23238</v>
      </c>
      <c r="BF605">
        <v>4693</v>
      </c>
      <c r="BG605">
        <v>215</v>
      </c>
      <c r="BH605">
        <v>178</v>
      </c>
      <c r="BI605">
        <v>37</v>
      </c>
      <c r="BJ605">
        <v>73292</v>
      </c>
      <c r="BK605">
        <v>55730</v>
      </c>
      <c r="BL605">
        <v>17562</v>
      </c>
      <c r="BM605">
        <v>36840</v>
      </c>
      <c r="BN605">
        <v>30567</v>
      </c>
      <c r="BO605">
        <v>6273</v>
      </c>
      <c r="BP605">
        <v>137556</v>
      </c>
      <c r="BQ605">
        <v>112350</v>
      </c>
      <c r="BR605">
        <v>25206</v>
      </c>
      <c r="BS605">
        <v>72313</v>
      </c>
      <c r="BT605">
        <v>28468</v>
      </c>
      <c r="BU605">
        <v>43845</v>
      </c>
      <c r="BV605">
        <v>9709</v>
      </c>
      <c r="BW605">
        <v>4410</v>
      </c>
      <c r="BX605">
        <v>5299</v>
      </c>
      <c r="BY605">
        <v>96066</v>
      </c>
      <c r="BZ605">
        <v>52751</v>
      </c>
      <c r="CA605">
        <v>43315</v>
      </c>
      <c r="CB605" t="str">
        <f t="shared" si="713"/>
        <v>CNonHHITotal</v>
      </c>
      <c r="CC605" t="str">
        <f t="shared" si="714"/>
        <v>CNonHHIMale</v>
      </c>
      <c r="CD605" t="str">
        <f t="shared" si="715"/>
        <v>AgriculturalLabourersFemale</v>
      </c>
      <c r="CE605">
        <f t="shared" si="655"/>
        <v>5.4659722917807523</v>
      </c>
      <c r="CF605">
        <f t="shared" si="656"/>
        <v>73.583820441139096</v>
      </c>
      <c r="CG605">
        <f t="shared" si="657"/>
        <v>26.416179558860904</v>
      </c>
      <c r="CH605">
        <f t="shared" si="658"/>
        <v>11.880361439528921</v>
      </c>
      <c r="CI605">
        <f t="shared" si="659"/>
        <v>56.880254040149168</v>
      </c>
      <c r="CJ605">
        <f t="shared" si="660"/>
        <v>43.119745959850825</v>
      </c>
      <c r="CK605">
        <f t="shared" si="661"/>
        <v>1.8349073261034705</v>
      </c>
      <c r="CL605">
        <f t="shared" si="662"/>
        <v>81.232816671315305</v>
      </c>
      <c r="CM605">
        <f t="shared" si="663"/>
        <v>18.767183328684702</v>
      </c>
      <c r="CN605">
        <f t="shared" si="664"/>
        <v>0.39656282969220319</v>
      </c>
      <c r="CO605">
        <f t="shared" si="665"/>
        <v>80.180678466076699</v>
      </c>
      <c r="CP605">
        <f t="shared" si="716"/>
        <v>19.819321533923304</v>
      </c>
      <c r="CQ605">
        <f t="shared" si="666"/>
        <v>2.2580100354376849</v>
      </c>
      <c r="CR605">
        <f t="shared" si="667"/>
        <v>67.659629581660411</v>
      </c>
      <c r="CS605">
        <f t="shared" si="668"/>
        <v>32.340370418339589</v>
      </c>
      <c r="CT605">
        <f t="shared" si="669"/>
        <v>18.060497765312888</v>
      </c>
      <c r="CU605">
        <f t="shared" si="670"/>
        <v>76.10263011946256</v>
      </c>
      <c r="CV605">
        <f t="shared" si="671"/>
        <v>23.89736988053744</v>
      </c>
      <c r="CW605">
        <f t="shared" si="672"/>
        <v>0.88086079869684075</v>
      </c>
      <c r="CX605">
        <f t="shared" si="673"/>
        <v>87.964807436918989</v>
      </c>
      <c r="CY605">
        <f t="shared" si="674"/>
        <v>12.03519256308101</v>
      </c>
      <c r="CZ605">
        <f t="shared" si="675"/>
        <v>10.451082907513271</v>
      </c>
      <c r="DA605">
        <f t="shared" si="676"/>
        <v>87.664486340900353</v>
      </c>
      <c r="DB605">
        <f t="shared" si="677"/>
        <v>12.335513659099654</v>
      </c>
      <c r="DC605">
        <f t="shared" si="678"/>
        <v>1.7547027862486866E-2</v>
      </c>
      <c r="DD605">
        <f t="shared" si="679"/>
        <v>96.666666666666671</v>
      </c>
      <c r="DE605">
        <f t="shared" si="717"/>
        <v>3.3333333333333335</v>
      </c>
      <c r="DF605">
        <f t="shared" si="680"/>
        <v>8.6419843348908767</v>
      </c>
      <c r="DG605">
        <f t="shared" si="681"/>
        <v>85.825839036894777</v>
      </c>
      <c r="DH605">
        <f t="shared" si="682"/>
        <v>14.174160963105219</v>
      </c>
      <c r="DI605">
        <f t="shared" si="683"/>
        <v>6.924788320698255</v>
      </c>
      <c r="DJ605">
        <f t="shared" si="684"/>
        <v>96.135734949426705</v>
      </c>
      <c r="DK605">
        <f t="shared" si="685"/>
        <v>3.8642650505733047</v>
      </c>
      <c r="DL605">
        <f t="shared" si="686"/>
        <v>2.0421084801130029</v>
      </c>
      <c r="DM605">
        <f t="shared" si="687"/>
        <v>83.197880491210483</v>
      </c>
      <c r="DN605">
        <f t="shared" si="688"/>
        <v>16.802119508789517</v>
      </c>
      <c r="DO605">
        <f t="shared" si="689"/>
        <v>1.5719212460144485E-2</v>
      </c>
      <c r="DP605">
        <f t="shared" si="690"/>
        <v>82.790697674418595</v>
      </c>
      <c r="DQ605">
        <f t="shared" si="691"/>
        <v>17.209302325581397</v>
      </c>
      <c r="DR605">
        <f t="shared" si="692"/>
        <v>5.3585698587391146</v>
      </c>
      <c r="DS605">
        <f t="shared" si="693"/>
        <v>76.038312503411007</v>
      </c>
      <c r="DT605">
        <f t="shared" si="694"/>
        <v>23.961687496588986</v>
      </c>
      <c r="DU605">
        <f t="shared" si="695"/>
        <v>2.6934687768917343</v>
      </c>
      <c r="DV605">
        <f t="shared" si="696"/>
        <v>82.972312703583057</v>
      </c>
      <c r="DW605">
        <f t="shared" si="697"/>
        <v>17.027687296416939</v>
      </c>
      <c r="DX605">
        <f t="shared" si="698"/>
        <v>10.057079019384348</v>
      </c>
      <c r="DY605">
        <f t="shared" si="699"/>
        <v>81.675826572450489</v>
      </c>
      <c r="DZ605">
        <f t="shared" si="700"/>
        <v>18.324173427549507</v>
      </c>
      <c r="EA605">
        <f t="shared" si="701"/>
        <v>5.2869926075833868</v>
      </c>
      <c r="EB605">
        <f t="shared" si="702"/>
        <v>39.367748537607348</v>
      </c>
      <c r="EC605">
        <f t="shared" si="703"/>
        <v>60.632251462392652</v>
      </c>
      <c r="ED605">
        <f t="shared" si="704"/>
        <v>0.70985038965368752</v>
      </c>
      <c r="EE605">
        <f t="shared" si="705"/>
        <v>45.421773612112467</v>
      </c>
      <c r="EF605">
        <f t="shared" si="706"/>
        <v>54.578226387887533</v>
      </c>
      <c r="EG605">
        <f t="shared" si="707"/>
        <v>7.0236365776569301</v>
      </c>
      <c r="EH605">
        <f t="shared" si="708"/>
        <v>54.91120687860429</v>
      </c>
      <c r="EI605">
        <f t="shared" si="709"/>
        <v>45.08879312139571</v>
      </c>
    </row>
    <row r="606" spans="1:139" x14ac:dyDescent="0.25">
      <c r="A606" t="s">
        <v>2680</v>
      </c>
      <c r="B606">
        <v>605</v>
      </c>
      <c r="C606" t="s">
        <v>661</v>
      </c>
      <c r="E606">
        <v>3936331</v>
      </c>
      <c r="F606">
        <v>1961688</v>
      </c>
      <c r="G606">
        <v>1974643</v>
      </c>
      <c r="H606">
        <v>1357691</v>
      </c>
      <c r="I606">
        <v>957352</v>
      </c>
      <c r="J606">
        <v>400339</v>
      </c>
      <c r="K606">
        <f t="shared" si="646"/>
        <v>34.491281348037042</v>
      </c>
      <c r="L606">
        <f t="shared" si="647"/>
        <v>48.802459922271026</v>
      </c>
      <c r="M606">
        <f t="shared" si="648"/>
        <v>20.273993830783592</v>
      </c>
      <c r="N606">
        <f t="shared" si="710"/>
        <v>70.513246386696238</v>
      </c>
      <c r="O606">
        <f t="shared" si="711"/>
        <v>29.486753613303762</v>
      </c>
      <c r="P606">
        <f t="shared" si="649"/>
        <v>31.964047784068686</v>
      </c>
      <c r="Q606">
        <f t="shared" si="650"/>
        <v>26.723459167071155</v>
      </c>
      <c r="R606">
        <f t="shared" si="651"/>
        <v>8.3088125354001754</v>
      </c>
      <c r="S606">
        <f t="shared" si="712"/>
        <v>9.1330796182636558</v>
      </c>
      <c r="T606">
        <f t="shared" si="652"/>
        <v>23.870600895196333</v>
      </c>
      <c r="U606">
        <f t="shared" si="653"/>
        <v>68.035952215931331</v>
      </c>
      <c r="V606">
        <f t="shared" si="654"/>
        <v>92371800.00000003</v>
      </c>
      <c r="W606">
        <v>153211</v>
      </c>
      <c r="X606">
        <v>107994</v>
      </c>
      <c r="Y606">
        <v>45217</v>
      </c>
      <c r="Z606">
        <v>254999</v>
      </c>
      <c r="AA606">
        <v>140187</v>
      </c>
      <c r="AB606">
        <v>114812</v>
      </c>
      <c r="AC606">
        <v>25763</v>
      </c>
      <c r="AD606">
        <v>19214</v>
      </c>
      <c r="AE606">
        <v>6549</v>
      </c>
      <c r="AF606">
        <v>3234</v>
      </c>
      <c r="AG606">
        <v>2514</v>
      </c>
      <c r="AH606">
        <v>720</v>
      </c>
      <c r="AI606">
        <v>95840</v>
      </c>
      <c r="AJ606">
        <v>44305</v>
      </c>
      <c r="AK606">
        <v>51535</v>
      </c>
      <c r="AL606">
        <v>263748</v>
      </c>
      <c r="AM606">
        <v>193132</v>
      </c>
      <c r="AN606">
        <v>70616</v>
      </c>
      <c r="AO606">
        <v>6144</v>
      </c>
      <c r="AP606">
        <v>5604</v>
      </c>
      <c r="AQ606">
        <v>540</v>
      </c>
      <c r="AR606">
        <v>123999</v>
      </c>
      <c r="AS606">
        <v>107707</v>
      </c>
      <c r="AT606">
        <v>16292</v>
      </c>
      <c r="AU606">
        <v>173</v>
      </c>
      <c r="AV606">
        <v>156</v>
      </c>
      <c r="AW606">
        <v>17</v>
      </c>
      <c r="AX606">
        <v>112635</v>
      </c>
      <c r="AY606">
        <v>100979</v>
      </c>
      <c r="AZ606">
        <v>11656</v>
      </c>
      <c r="BA606">
        <v>68687</v>
      </c>
      <c r="BB606">
        <v>67070</v>
      </c>
      <c r="BC606">
        <v>1617</v>
      </c>
      <c r="BD606">
        <v>25210</v>
      </c>
      <c r="BE606">
        <v>21989</v>
      </c>
      <c r="BF606">
        <v>3221</v>
      </c>
      <c r="BG606">
        <v>141</v>
      </c>
      <c r="BH606">
        <v>136</v>
      </c>
      <c r="BI606">
        <v>5</v>
      </c>
      <c r="BJ606">
        <v>14063</v>
      </c>
      <c r="BK606">
        <v>11623</v>
      </c>
      <c r="BL606">
        <v>2440</v>
      </c>
      <c r="BM606">
        <v>18949</v>
      </c>
      <c r="BN606">
        <v>16825</v>
      </c>
      <c r="BO606">
        <v>2124</v>
      </c>
      <c r="BP606">
        <v>52697</v>
      </c>
      <c r="BQ606">
        <v>45778</v>
      </c>
      <c r="BR606">
        <v>6919</v>
      </c>
      <c r="BS606">
        <v>67352</v>
      </c>
      <c r="BT606">
        <v>28098</v>
      </c>
      <c r="BU606">
        <v>39254</v>
      </c>
      <c r="BV606">
        <v>10957</v>
      </c>
      <c r="BW606">
        <v>4256</v>
      </c>
      <c r="BX606">
        <v>6701</v>
      </c>
      <c r="BY606">
        <v>59889</v>
      </c>
      <c r="BZ606">
        <v>39785</v>
      </c>
      <c r="CA606">
        <v>20104</v>
      </c>
      <c r="CB606" t="str">
        <f t="shared" si="713"/>
        <v>CNonHHITotal</v>
      </c>
      <c r="CC606" t="str">
        <f t="shared" si="714"/>
        <v>CNonHHIMale</v>
      </c>
      <c r="CD606" t="str">
        <f t="shared" si="715"/>
        <v>AgriculturalLabourersFemale</v>
      </c>
      <c r="CE606">
        <f t="shared" si="655"/>
        <v>11.284673758609285</v>
      </c>
      <c r="CF606">
        <f t="shared" si="656"/>
        <v>70.487106017191977</v>
      </c>
      <c r="CG606">
        <f t="shared" si="657"/>
        <v>29.512893982808023</v>
      </c>
      <c r="CH606">
        <f t="shared" si="658"/>
        <v>18.781814124126921</v>
      </c>
      <c r="CI606">
        <f t="shared" si="659"/>
        <v>54.975509707881208</v>
      </c>
      <c r="CJ606">
        <f t="shared" si="660"/>
        <v>45.024490292118792</v>
      </c>
      <c r="CK606">
        <f t="shared" si="661"/>
        <v>1.8975599013324831</v>
      </c>
      <c r="CL606">
        <f t="shared" si="662"/>
        <v>74.579823778286695</v>
      </c>
      <c r="CM606">
        <f t="shared" si="663"/>
        <v>25.420176221713309</v>
      </c>
      <c r="CN606">
        <f t="shared" si="664"/>
        <v>0.23819852970963204</v>
      </c>
      <c r="CO606">
        <f t="shared" si="665"/>
        <v>77.736549165120593</v>
      </c>
      <c r="CP606">
        <f t="shared" si="716"/>
        <v>22.263450834879407</v>
      </c>
      <c r="CQ606">
        <f t="shared" si="666"/>
        <v>7.0590436262743141</v>
      </c>
      <c r="CR606">
        <f t="shared" si="667"/>
        <v>46.22808848080134</v>
      </c>
      <c r="CS606">
        <f t="shared" si="668"/>
        <v>53.771911519198667</v>
      </c>
      <c r="CT606">
        <f t="shared" si="669"/>
        <v>19.426217011087207</v>
      </c>
      <c r="CU606">
        <f t="shared" si="670"/>
        <v>73.225958111530716</v>
      </c>
      <c r="CV606">
        <f t="shared" si="671"/>
        <v>26.774041888469295</v>
      </c>
      <c r="CW606">
        <f t="shared" si="672"/>
        <v>0.45253301377117477</v>
      </c>
      <c r="CX606">
        <f t="shared" si="673"/>
        <v>91.2109375</v>
      </c>
      <c r="CY606">
        <f t="shared" si="674"/>
        <v>8.7890625</v>
      </c>
      <c r="CZ606">
        <f t="shared" si="675"/>
        <v>9.1330796182636558</v>
      </c>
      <c r="DA606">
        <f t="shared" si="676"/>
        <v>86.861184364390027</v>
      </c>
      <c r="DB606">
        <f t="shared" si="677"/>
        <v>13.138815635609966</v>
      </c>
      <c r="DC606">
        <f t="shared" si="678"/>
        <v>1.2742221904689653E-2</v>
      </c>
      <c r="DD606">
        <f t="shared" si="679"/>
        <v>90.173410404624278</v>
      </c>
      <c r="DE606">
        <f t="shared" si="717"/>
        <v>9.8265895953757223</v>
      </c>
      <c r="DF606">
        <f t="shared" si="680"/>
        <v>8.2960703134954858</v>
      </c>
      <c r="DG606">
        <f t="shared" si="681"/>
        <v>89.651529275979939</v>
      </c>
      <c r="DH606">
        <f t="shared" si="682"/>
        <v>10.348470724020064</v>
      </c>
      <c r="DI606">
        <f t="shared" si="683"/>
        <v>5.0591040229330533</v>
      </c>
      <c r="DJ606">
        <f t="shared" si="684"/>
        <v>97.645842735888891</v>
      </c>
      <c r="DK606">
        <f t="shared" si="685"/>
        <v>2.3541572641111128</v>
      </c>
      <c r="DL606">
        <f t="shared" si="686"/>
        <v>1.8568289839146022</v>
      </c>
      <c r="DM606">
        <f t="shared" si="687"/>
        <v>87.223324077746923</v>
      </c>
      <c r="DN606">
        <f t="shared" si="688"/>
        <v>12.776675922253075</v>
      </c>
      <c r="DO606">
        <f t="shared" si="689"/>
        <v>1.0385279124631452E-2</v>
      </c>
      <c r="DP606">
        <f t="shared" si="690"/>
        <v>96.453900709219852</v>
      </c>
      <c r="DQ606">
        <f t="shared" si="691"/>
        <v>3.5460992907801421</v>
      </c>
      <c r="DR606">
        <f t="shared" si="692"/>
        <v>1.0358026973737027</v>
      </c>
      <c r="DS606">
        <f t="shared" si="693"/>
        <v>82.649505795349498</v>
      </c>
      <c r="DT606">
        <f t="shared" si="694"/>
        <v>17.350494204650502</v>
      </c>
      <c r="DU606">
        <f t="shared" si="695"/>
        <v>1.3956783981038394</v>
      </c>
      <c r="DV606">
        <f t="shared" si="696"/>
        <v>88.790965222439183</v>
      </c>
      <c r="DW606">
        <f t="shared" si="697"/>
        <v>11.20903477756082</v>
      </c>
      <c r="DX606">
        <f t="shared" si="698"/>
        <v>3.8813691775227208</v>
      </c>
      <c r="DY606">
        <f t="shared" si="699"/>
        <v>86.870220316147027</v>
      </c>
      <c r="DZ606">
        <f t="shared" si="700"/>
        <v>13.129779683852972</v>
      </c>
      <c r="EA606">
        <f t="shared" si="701"/>
        <v>4.9607753163275001</v>
      </c>
      <c r="EB606">
        <f t="shared" si="702"/>
        <v>41.718137546026846</v>
      </c>
      <c r="EC606">
        <f t="shared" si="703"/>
        <v>58.281862453973154</v>
      </c>
      <c r="ED606">
        <f t="shared" si="704"/>
        <v>0.80703193878430368</v>
      </c>
      <c r="EE606">
        <f t="shared" si="705"/>
        <v>38.842748927626175</v>
      </c>
      <c r="EF606">
        <f t="shared" si="706"/>
        <v>61.157251072373818</v>
      </c>
      <c r="EG606">
        <f t="shared" si="707"/>
        <v>4.4110920673408014</v>
      </c>
      <c r="EH606">
        <f t="shared" si="708"/>
        <v>66.431231110888476</v>
      </c>
      <c r="EI606">
        <f t="shared" si="709"/>
        <v>33.568768889111524</v>
      </c>
    </row>
    <row r="607" spans="1:139" x14ac:dyDescent="0.25">
      <c r="A607" t="s">
        <v>2684</v>
      </c>
      <c r="B607">
        <v>606</v>
      </c>
      <c r="C607" t="s">
        <v>662</v>
      </c>
      <c r="E607">
        <v>2464875</v>
      </c>
      <c r="F607">
        <v>1235889</v>
      </c>
      <c r="G607">
        <v>1228986</v>
      </c>
      <c r="H607">
        <v>970623</v>
      </c>
      <c r="I607">
        <v>619467</v>
      </c>
      <c r="J607">
        <v>351156</v>
      </c>
      <c r="K607">
        <f t="shared" si="646"/>
        <v>39.378183477863985</v>
      </c>
      <c r="L607">
        <f t="shared" si="647"/>
        <v>50.123190674890708</v>
      </c>
      <c r="M607">
        <f t="shared" si="648"/>
        <v>28.572823449575502</v>
      </c>
      <c r="N607">
        <f t="shared" si="710"/>
        <v>63.821586754074445</v>
      </c>
      <c r="O607">
        <f t="shared" si="711"/>
        <v>36.178413245925555</v>
      </c>
      <c r="P607">
        <f t="shared" si="649"/>
        <v>64.782412945087856</v>
      </c>
      <c r="Q607">
        <f t="shared" si="650"/>
        <v>9.8365688841084555</v>
      </c>
      <c r="R607">
        <f t="shared" si="651"/>
        <v>5.0476858677364946</v>
      </c>
      <c r="S607">
        <f t="shared" si="712"/>
        <v>5.2306611320770271</v>
      </c>
      <c r="T607">
        <f t="shared" si="652"/>
        <v>15.102671170990176</v>
      </c>
      <c r="U607">
        <f t="shared" si="653"/>
        <v>35.217587054912151</v>
      </c>
      <c r="V607">
        <f t="shared" si="654"/>
        <v>34183000</v>
      </c>
      <c r="W607">
        <v>265183</v>
      </c>
      <c r="X607">
        <v>177826</v>
      </c>
      <c r="Y607">
        <v>87357</v>
      </c>
      <c r="Z607">
        <v>351310</v>
      </c>
      <c r="AA607">
        <v>165315</v>
      </c>
      <c r="AB607">
        <v>185995</v>
      </c>
      <c r="AC607">
        <v>12300</v>
      </c>
      <c r="AD607">
        <v>8726</v>
      </c>
      <c r="AE607">
        <v>3574</v>
      </c>
      <c r="AF607">
        <v>2006</v>
      </c>
      <c r="AG607">
        <v>1456</v>
      </c>
      <c r="AH607">
        <v>550</v>
      </c>
      <c r="AI607">
        <v>30600</v>
      </c>
      <c r="AJ607">
        <v>21206</v>
      </c>
      <c r="AK607">
        <v>9394</v>
      </c>
      <c r="AL607">
        <v>62870</v>
      </c>
      <c r="AM607">
        <v>49942</v>
      </c>
      <c r="AN607">
        <v>12928</v>
      </c>
      <c r="AO607">
        <v>3174</v>
      </c>
      <c r="AP607">
        <v>2958</v>
      </c>
      <c r="AQ607">
        <v>216</v>
      </c>
      <c r="AR607">
        <v>50770</v>
      </c>
      <c r="AS607">
        <v>43232</v>
      </c>
      <c r="AT607">
        <v>7538</v>
      </c>
      <c r="AU607">
        <v>134</v>
      </c>
      <c r="AV607">
        <v>116</v>
      </c>
      <c r="AW607">
        <v>18</v>
      </c>
      <c r="AX607">
        <v>48860</v>
      </c>
      <c r="AY607">
        <v>42944</v>
      </c>
      <c r="AZ607">
        <v>5916</v>
      </c>
      <c r="BA607">
        <v>30878</v>
      </c>
      <c r="BB607">
        <v>30262</v>
      </c>
      <c r="BC607">
        <v>616</v>
      </c>
      <c r="BD607">
        <v>10466</v>
      </c>
      <c r="BE607">
        <v>9064</v>
      </c>
      <c r="BF607">
        <v>1402</v>
      </c>
      <c r="BG607">
        <v>52</v>
      </c>
      <c r="BH607">
        <v>52</v>
      </c>
      <c r="BI607">
        <v>0</v>
      </c>
      <c r="BJ607">
        <v>4830</v>
      </c>
      <c r="BK607">
        <v>4154</v>
      </c>
      <c r="BL607">
        <v>676</v>
      </c>
      <c r="BM607">
        <v>8298</v>
      </c>
      <c r="BN607">
        <v>7502</v>
      </c>
      <c r="BO607">
        <v>796</v>
      </c>
      <c r="BP607">
        <v>21928</v>
      </c>
      <c r="BQ607">
        <v>18642</v>
      </c>
      <c r="BR607">
        <v>3286</v>
      </c>
      <c r="BS607">
        <v>31616</v>
      </c>
      <c r="BT607">
        <v>13814</v>
      </c>
      <c r="BU607">
        <v>17802</v>
      </c>
      <c r="BV607">
        <v>6694</v>
      </c>
      <c r="BW607">
        <v>2872</v>
      </c>
      <c r="BX607">
        <v>3822</v>
      </c>
      <c r="BY607">
        <v>28654</v>
      </c>
      <c r="BZ607">
        <v>19384</v>
      </c>
      <c r="CA607">
        <v>9270</v>
      </c>
      <c r="CB607" t="str">
        <f t="shared" si="713"/>
        <v>AgriculturalLabourersTotal</v>
      </c>
      <c r="CC607" t="str">
        <f t="shared" si="714"/>
        <v>CultivatorsMale</v>
      </c>
      <c r="CD607" t="str">
        <f t="shared" si="715"/>
        <v>AgriculturalLabourersFemale</v>
      </c>
      <c r="CE607">
        <f t="shared" si="655"/>
        <v>27.320906263296873</v>
      </c>
      <c r="CF607">
        <f t="shared" si="656"/>
        <v>67.057843074405227</v>
      </c>
      <c r="CG607">
        <f t="shared" si="657"/>
        <v>32.94215692559478</v>
      </c>
      <c r="CH607">
        <f t="shared" si="658"/>
        <v>36.194279344297428</v>
      </c>
      <c r="CI607">
        <f t="shared" si="659"/>
        <v>47.056730522900004</v>
      </c>
      <c r="CJ607">
        <f t="shared" si="660"/>
        <v>52.943269477099996</v>
      </c>
      <c r="CK607">
        <f t="shared" si="661"/>
        <v>1.2672273374935479</v>
      </c>
      <c r="CL607">
        <f t="shared" si="662"/>
        <v>70.943089430894318</v>
      </c>
      <c r="CM607">
        <f t="shared" si="663"/>
        <v>29.056910569105693</v>
      </c>
      <c r="CN607">
        <f t="shared" si="664"/>
        <v>0.20667138528553311</v>
      </c>
      <c r="CO607">
        <f t="shared" si="665"/>
        <v>72.582253240279158</v>
      </c>
      <c r="CP607">
        <f t="shared" si="716"/>
        <v>27.417746759720842</v>
      </c>
      <c r="CQ607">
        <f t="shared" si="666"/>
        <v>3.152614351813217</v>
      </c>
      <c r="CR607">
        <f t="shared" si="667"/>
        <v>69.300653594771248</v>
      </c>
      <c r="CS607">
        <f t="shared" si="668"/>
        <v>30.699346405228756</v>
      </c>
      <c r="CT607">
        <f t="shared" si="669"/>
        <v>6.4772831470097048</v>
      </c>
      <c r="CU607">
        <f t="shared" si="670"/>
        <v>79.436933354541111</v>
      </c>
      <c r="CV607">
        <f t="shared" si="671"/>
        <v>20.563066645458882</v>
      </c>
      <c r="CW607">
        <f t="shared" si="672"/>
        <v>0.32700646904101799</v>
      </c>
      <c r="CX607">
        <f t="shared" si="673"/>
        <v>93.194706994328925</v>
      </c>
      <c r="CY607">
        <f t="shared" si="674"/>
        <v>6.8052930056710776</v>
      </c>
      <c r="CZ607">
        <f t="shared" si="675"/>
        <v>5.2306611320770271</v>
      </c>
      <c r="DA607">
        <f t="shared" si="676"/>
        <v>85.15264920228482</v>
      </c>
      <c r="DB607">
        <f t="shared" si="677"/>
        <v>14.847350797715187</v>
      </c>
      <c r="DC607">
        <f t="shared" si="678"/>
        <v>1.3805566115783369E-2</v>
      </c>
      <c r="DD607">
        <f t="shared" si="679"/>
        <v>86.567164179104466</v>
      </c>
      <c r="DE607">
        <f t="shared" si="717"/>
        <v>13.432835820895523</v>
      </c>
      <c r="DF607">
        <f t="shared" si="680"/>
        <v>5.0338803016207114</v>
      </c>
      <c r="DG607">
        <f t="shared" si="681"/>
        <v>87.891936144085136</v>
      </c>
      <c r="DH607">
        <f t="shared" si="682"/>
        <v>12.108063855914859</v>
      </c>
      <c r="DI607">
        <f t="shared" si="683"/>
        <v>3.1812557501728267</v>
      </c>
      <c r="DJ607">
        <f t="shared" si="684"/>
        <v>98.005052140682693</v>
      </c>
      <c r="DK607">
        <f t="shared" si="685"/>
        <v>1.9949478593173131</v>
      </c>
      <c r="DL607">
        <f t="shared" si="686"/>
        <v>1.0782765296103636</v>
      </c>
      <c r="DM607">
        <f t="shared" si="687"/>
        <v>86.604242308427288</v>
      </c>
      <c r="DN607">
        <f t="shared" si="688"/>
        <v>13.395757691572713</v>
      </c>
      <c r="DO607">
        <f t="shared" si="689"/>
        <v>5.3573838658263814E-3</v>
      </c>
      <c r="DP607">
        <f t="shared" si="690"/>
        <v>100</v>
      </c>
      <c r="DQ607">
        <f t="shared" si="691"/>
        <v>0</v>
      </c>
      <c r="DR607">
        <f t="shared" si="692"/>
        <v>0.49761853984502735</v>
      </c>
      <c r="DS607">
        <f t="shared" si="693"/>
        <v>86.004140786749488</v>
      </c>
      <c r="DT607">
        <f t="shared" si="694"/>
        <v>13.995859213250517</v>
      </c>
      <c r="DU607">
        <f t="shared" si="695"/>
        <v>0.85491483305052529</v>
      </c>
      <c r="DV607">
        <f t="shared" si="696"/>
        <v>90.407327066763074</v>
      </c>
      <c r="DW607">
        <f t="shared" si="697"/>
        <v>9.5926729332369245</v>
      </c>
      <c r="DX607">
        <f t="shared" si="698"/>
        <v>2.2591675655738634</v>
      </c>
      <c r="DY607">
        <f t="shared" si="699"/>
        <v>85.014593214155425</v>
      </c>
      <c r="DZ607">
        <f t="shared" si="700"/>
        <v>14.985406785844582</v>
      </c>
      <c r="EA607">
        <f t="shared" si="701"/>
        <v>3.2572893904224403</v>
      </c>
      <c r="EB607">
        <f t="shared" si="702"/>
        <v>43.693066801619437</v>
      </c>
      <c r="EC607">
        <f t="shared" si="703"/>
        <v>56.30693319838057</v>
      </c>
      <c r="ED607">
        <f t="shared" si="704"/>
        <v>0.68966014611234228</v>
      </c>
      <c r="EE607">
        <f t="shared" si="705"/>
        <v>42.904093217806995</v>
      </c>
      <c r="EF607">
        <f t="shared" si="706"/>
        <v>57.095906782193005</v>
      </c>
      <c r="EG607">
        <f t="shared" si="707"/>
        <v>2.952124563295945</v>
      </c>
      <c r="EH607">
        <f t="shared" si="708"/>
        <v>67.648495847002167</v>
      </c>
      <c r="EI607">
        <f t="shared" si="709"/>
        <v>32.351504152997833</v>
      </c>
    </row>
    <row r="608" spans="1:139" x14ac:dyDescent="0.25">
      <c r="A608" t="s">
        <v>2686</v>
      </c>
      <c r="B608">
        <v>607</v>
      </c>
      <c r="C608" t="s">
        <v>663</v>
      </c>
      <c r="E608">
        <v>3458873</v>
      </c>
      <c r="F608">
        <v>1740819</v>
      </c>
      <c r="G608">
        <v>1718054</v>
      </c>
      <c r="H608">
        <v>1261233</v>
      </c>
      <c r="I608">
        <v>806211</v>
      </c>
      <c r="J608">
        <v>455022</v>
      </c>
      <c r="K608">
        <f t="shared" si="646"/>
        <v>36.463697857654793</v>
      </c>
      <c r="L608">
        <f t="shared" si="647"/>
        <v>46.312166859392043</v>
      </c>
      <c r="M608">
        <f t="shared" si="648"/>
        <v>26.48473214462409</v>
      </c>
      <c r="N608">
        <f t="shared" si="710"/>
        <v>63.92244731940886</v>
      </c>
      <c r="O608">
        <f t="shared" si="711"/>
        <v>36.077552680591133</v>
      </c>
      <c r="P608">
        <f t="shared" si="649"/>
        <v>69.595943017666045</v>
      </c>
      <c r="Q608">
        <f t="shared" si="650"/>
        <v>6.2007575126879813</v>
      </c>
      <c r="R608">
        <f t="shared" si="651"/>
        <v>4.4137760429674771</v>
      </c>
      <c r="S608">
        <f t="shared" si="712"/>
        <v>4.7623238529280476</v>
      </c>
      <c r="T608">
        <f t="shared" si="652"/>
        <v>15.027199573750448</v>
      </c>
      <c r="U608">
        <f t="shared" si="653"/>
        <v>30.404056982333955</v>
      </c>
      <c r="V608">
        <f t="shared" si="654"/>
        <v>38346600</v>
      </c>
      <c r="W608">
        <v>322900</v>
      </c>
      <c r="X608">
        <v>217338</v>
      </c>
      <c r="Y608">
        <v>105562</v>
      </c>
      <c r="Z608">
        <v>537581</v>
      </c>
      <c r="AA608">
        <v>278731</v>
      </c>
      <c r="AB608">
        <v>258850</v>
      </c>
      <c r="AC608">
        <v>17286</v>
      </c>
      <c r="AD608">
        <v>13710</v>
      </c>
      <c r="AE608">
        <v>3576</v>
      </c>
      <c r="AF608">
        <v>5066</v>
      </c>
      <c r="AG608">
        <v>3914</v>
      </c>
      <c r="AH608">
        <v>1152</v>
      </c>
      <c r="AI608">
        <v>14094</v>
      </c>
      <c r="AJ608">
        <v>9534</v>
      </c>
      <c r="AK608">
        <v>4560</v>
      </c>
      <c r="AL608">
        <v>59046</v>
      </c>
      <c r="AM608">
        <v>48764</v>
      </c>
      <c r="AN608">
        <v>10282</v>
      </c>
      <c r="AO608">
        <v>4078</v>
      </c>
      <c r="AP608">
        <v>3810</v>
      </c>
      <c r="AQ608">
        <v>268</v>
      </c>
      <c r="AR608">
        <v>60064</v>
      </c>
      <c r="AS608">
        <v>51910</v>
      </c>
      <c r="AT608">
        <v>8154</v>
      </c>
      <c r="AU608">
        <v>118</v>
      </c>
      <c r="AV608">
        <v>108</v>
      </c>
      <c r="AW608">
        <v>10</v>
      </c>
      <c r="AX608">
        <v>55550</v>
      </c>
      <c r="AY608">
        <v>47288</v>
      </c>
      <c r="AZ608">
        <v>8262</v>
      </c>
      <c r="BA608">
        <v>38974</v>
      </c>
      <c r="BB608">
        <v>38092</v>
      </c>
      <c r="BC608">
        <v>882</v>
      </c>
      <c r="BD608">
        <v>12008</v>
      </c>
      <c r="BE608">
        <v>10168</v>
      </c>
      <c r="BF608">
        <v>1840</v>
      </c>
      <c r="BG608">
        <v>80</v>
      </c>
      <c r="BH608">
        <v>80</v>
      </c>
      <c r="BI608">
        <v>0</v>
      </c>
      <c r="BJ608">
        <v>6274</v>
      </c>
      <c r="BK608">
        <v>5322</v>
      </c>
      <c r="BL608">
        <v>952</v>
      </c>
      <c r="BM608">
        <v>9792</v>
      </c>
      <c r="BN608">
        <v>8872</v>
      </c>
      <c r="BO608">
        <v>920</v>
      </c>
      <c r="BP608">
        <v>24902</v>
      </c>
      <c r="BQ608">
        <v>20638</v>
      </c>
      <c r="BR608">
        <v>4264</v>
      </c>
      <c r="BS608">
        <v>40970</v>
      </c>
      <c r="BT608">
        <v>16512</v>
      </c>
      <c r="BU608">
        <v>24458</v>
      </c>
      <c r="BV608">
        <v>9966</v>
      </c>
      <c r="BW608">
        <v>4244</v>
      </c>
      <c r="BX608">
        <v>5722</v>
      </c>
      <c r="BY608">
        <v>42484</v>
      </c>
      <c r="BZ608">
        <v>27176</v>
      </c>
      <c r="CA608">
        <v>15308</v>
      </c>
      <c r="CB608" t="str">
        <f t="shared" si="713"/>
        <v>AgriculturalLabourersTotal</v>
      </c>
      <c r="CC608" t="str">
        <f t="shared" si="714"/>
        <v>AgriculturalLabourersMale</v>
      </c>
      <c r="CD608" t="str">
        <f t="shared" si="715"/>
        <v>AgriculturalLabourersFemale</v>
      </c>
      <c r="CE608">
        <f t="shared" si="655"/>
        <v>25.601930808978196</v>
      </c>
      <c r="CF608">
        <f t="shared" si="656"/>
        <v>67.308144936512846</v>
      </c>
      <c r="CG608">
        <f t="shared" si="657"/>
        <v>32.691855063487147</v>
      </c>
      <c r="CH608">
        <f t="shared" si="658"/>
        <v>42.62344864113134</v>
      </c>
      <c r="CI608">
        <f t="shared" si="659"/>
        <v>51.849116691252107</v>
      </c>
      <c r="CJ608">
        <f t="shared" si="660"/>
        <v>48.150883308747886</v>
      </c>
      <c r="CK608">
        <f t="shared" si="661"/>
        <v>1.3705635675565102</v>
      </c>
      <c r="CL608">
        <f t="shared" si="662"/>
        <v>79.312738632419297</v>
      </c>
      <c r="CM608">
        <f t="shared" si="663"/>
        <v>20.6872613675807</v>
      </c>
      <c r="CN608">
        <f t="shared" si="664"/>
        <v>0.4016704288581095</v>
      </c>
      <c r="CO608">
        <f t="shared" si="665"/>
        <v>77.26016581129096</v>
      </c>
      <c r="CP608">
        <f t="shared" si="716"/>
        <v>22.73983418870904</v>
      </c>
      <c r="CQ608">
        <f t="shared" si="666"/>
        <v>1.1174778966297265</v>
      </c>
      <c r="CR608">
        <f t="shared" si="667"/>
        <v>67.6458067262665</v>
      </c>
      <c r="CS608">
        <f t="shared" si="668"/>
        <v>32.354193273733507</v>
      </c>
      <c r="CT608">
        <f t="shared" si="669"/>
        <v>4.6816091872001451</v>
      </c>
      <c r="CU608">
        <f t="shared" si="670"/>
        <v>82.586458015784302</v>
      </c>
      <c r="CV608">
        <f t="shared" si="671"/>
        <v>17.413541984215698</v>
      </c>
      <c r="CW608">
        <f t="shared" si="672"/>
        <v>0.32333438785696222</v>
      </c>
      <c r="CX608">
        <f t="shared" si="673"/>
        <v>93.428151054438445</v>
      </c>
      <c r="CY608">
        <f t="shared" si="674"/>
        <v>6.5718489455615492</v>
      </c>
      <c r="CZ608">
        <f t="shared" si="675"/>
        <v>4.7623238529280476</v>
      </c>
      <c r="DA608">
        <f t="shared" si="676"/>
        <v>86.424480554075657</v>
      </c>
      <c r="DB608">
        <f t="shared" si="677"/>
        <v>13.575519445924348</v>
      </c>
      <c r="DC608">
        <f t="shared" si="678"/>
        <v>9.3559239252382388E-3</v>
      </c>
      <c r="DD608">
        <f t="shared" si="679"/>
        <v>91.525423728813564</v>
      </c>
      <c r="DE608">
        <f t="shared" si="717"/>
        <v>8.4745762711864394</v>
      </c>
      <c r="DF608">
        <f t="shared" si="680"/>
        <v>4.4044201190422392</v>
      </c>
      <c r="DG608">
        <f t="shared" si="681"/>
        <v>85.126912691269126</v>
      </c>
      <c r="DH608">
        <f t="shared" si="682"/>
        <v>14.873087308730874</v>
      </c>
      <c r="DI608">
        <f t="shared" si="683"/>
        <v>3.0901506700189421</v>
      </c>
      <c r="DJ608">
        <f t="shared" si="684"/>
        <v>97.736952840355102</v>
      </c>
      <c r="DK608">
        <f t="shared" si="685"/>
        <v>2.2630471596448913</v>
      </c>
      <c r="DL608">
        <f t="shared" si="686"/>
        <v>0.95208419062932859</v>
      </c>
      <c r="DM608">
        <f t="shared" si="687"/>
        <v>84.676882078614256</v>
      </c>
      <c r="DN608">
        <f t="shared" si="688"/>
        <v>15.323117921385743</v>
      </c>
      <c r="DO608">
        <f t="shared" si="689"/>
        <v>6.3429992713479582E-3</v>
      </c>
      <c r="DP608">
        <f t="shared" si="690"/>
        <v>100</v>
      </c>
      <c r="DQ608">
        <f t="shared" si="691"/>
        <v>0</v>
      </c>
      <c r="DR608">
        <f t="shared" si="692"/>
        <v>0.49744971785546366</v>
      </c>
      <c r="DS608">
        <f t="shared" si="693"/>
        <v>84.826267134204656</v>
      </c>
      <c r="DT608">
        <f t="shared" si="694"/>
        <v>15.173732865795344</v>
      </c>
      <c r="DU608">
        <f t="shared" si="695"/>
        <v>0.77638311081299016</v>
      </c>
      <c r="DV608">
        <f t="shared" si="696"/>
        <v>90.604575163398692</v>
      </c>
      <c r="DW608">
        <f t="shared" si="697"/>
        <v>9.3954248366013076</v>
      </c>
      <c r="DX608">
        <f t="shared" si="698"/>
        <v>1.9744170981888358</v>
      </c>
      <c r="DY608">
        <f t="shared" si="699"/>
        <v>82.876877359248255</v>
      </c>
      <c r="DZ608">
        <f t="shared" si="700"/>
        <v>17.123122640751749</v>
      </c>
      <c r="EA608">
        <f t="shared" si="701"/>
        <v>3.2484085018390738</v>
      </c>
      <c r="EB608">
        <f t="shared" si="702"/>
        <v>40.302660483280448</v>
      </c>
      <c r="EC608">
        <f t="shared" si="703"/>
        <v>59.697339516719552</v>
      </c>
      <c r="ED608">
        <f t="shared" si="704"/>
        <v>0.79017913422817199</v>
      </c>
      <c r="EE608">
        <f t="shared" si="705"/>
        <v>42.584788280152516</v>
      </c>
      <c r="EF608">
        <f t="shared" si="706"/>
        <v>57.415211719847484</v>
      </c>
      <c r="EG608">
        <f t="shared" si="707"/>
        <v>3.3684497630493331</v>
      </c>
      <c r="EH608">
        <f t="shared" si="708"/>
        <v>63.967611336032391</v>
      </c>
      <c r="EI608">
        <f t="shared" si="709"/>
        <v>36.032388663967616</v>
      </c>
    </row>
    <row r="609" spans="1:139" x14ac:dyDescent="0.25">
      <c r="A609" t="s">
        <v>2688</v>
      </c>
      <c r="B609">
        <v>608</v>
      </c>
      <c r="C609" t="s">
        <v>664</v>
      </c>
      <c r="E609">
        <v>3482056</v>
      </c>
      <c r="F609">
        <v>1781571</v>
      </c>
      <c r="G609">
        <v>1700485</v>
      </c>
      <c r="H609">
        <v>1559965</v>
      </c>
      <c r="I609">
        <v>1022471</v>
      </c>
      <c r="J609">
        <v>537494</v>
      </c>
      <c r="K609">
        <f t="shared" si="646"/>
        <v>44.800112347417731</v>
      </c>
      <c r="L609">
        <f t="shared" si="647"/>
        <v>57.391538142459666</v>
      </c>
      <c r="M609">
        <f t="shared" si="648"/>
        <v>31.608276462303404</v>
      </c>
      <c r="N609">
        <f t="shared" si="710"/>
        <v>65.54448336981919</v>
      </c>
      <c r="O609">
        <f t="shared" si="711"/>
        <v>34.455516630180803</v>
      </c>
      <c r="P609">
        <f t="shared" si="649"/>
        <v>43.288343007695687</v>
      </c>
      <c r="Q609">
        <f t="shared" si="650"/>
        <v>23.939896087412215</v>
      </c>
      <c r="R609">
        <f t="shared" si="651"/>
        <v>7.1624042847115161</v>
      </c>
      <c r="S609">
        <f t="shared" si="712"/>
        <v>6.7844470869538736</v>
      </c>
      <c r="T609">
        <f t="shared" si="652"/>
        <v>18.824909533226705</v>
      </c>
      <c r="U609">
        <f t="shared" si="653"/>
        <v>56.711656992304313</v>
      </c>
      <c r="V609">
        <f t="shared" si="654"/>
        <v>88468200</v>
      </c>
      <c r="W609">
        <v>247011</v>
      </c>
      <c r="X609">
        <v>143968</v>
      </c>
      <c r="Y609">
        <v>103043</v>
      </c>
      <c r="Z609">
        <v>396158</v>
      </c>
      <c r="AA609">
        <v>188008</v>
      </c>
      <c r="AB609">
        <v>208150</v>
      </c>
      <c r="AC609">
        <v>32114</v>
      </c>
      <c r="AD609">
        <v>19959</v>
      </c>
      <c r="AE609">
        <v>12155</v>
      </c>
      <c r="AF609">
        <v>17456</v>
      </c>
      <c r="AG609">
        <v>12309</v>
      </c>
      <c r="AH609">
        <v>5147</v>
      </c>
      <c r="AI609">
        <v>123054</v>
      </c>
      <c r="AJ609">
        <v>78954</v>
      </c>
      <c r="AK609">
        <v>44100</v>
      </c>
      <c r="AL609">
        <v>232944</v>
      </c>
      <c r="AM609">
        <v>181494</v>
      </c>
      <c r="AN609">
        <v>51450</v>
      </c>
      <c r="AO609">
        <v>9356</v>
      </c>
      <c r="AP609">
        <v>8300</v>
      </c>
      <c r="AQ609">
        <v>1056</v>
      </c>
      <c r="AR609">
        <v>105835</v>
      </c>
      <c r="AS609">
        <v>86631</v>
      </c>
      <c r="AT609">
        <v>19204</v>
      </c>
      <c r="AU609">
        <v>237</v>
      </c>
      <c r="AV609">
        <v>234</v>
      </c>
      <c r="AW609">
        <v>3</v>
      </c>
      <c r="AX609">
        <v>111494</v>
      </c>
      <c r="AY609">
        <v>91681</v>
      </c>
      <c r="AZ609">
        <v>19813</v>
      </c>
      <c r="BA609">
        <v>70334</v>
      </c>
      <c r="BB609">
        <v>68658</v>
      </c>
      <c r="BC609">
        <v>1676</v>
      </c>
      <c r="BD609">
        <v>20580</v>
      </c>
      <c r="BE609">
        <v>15728</v>
      </c>
      <c r="BF609">
        <v>4852</v>
      </c>
      <c r="BG609">
        <v>146</v>
      </c>
      <c r="BH609">
        <v>131</v>
      </c>
      <c r="BI609">
        <v>15</v>
      </c>
      <c r="BJ609">
        <v>13196</v>
      </c>
      <c r="BK609">
        <v>11111</v>
      </c>
      <c r="BL609">
        <v>2085</v>
      </c>
      <c r="BM609">
        <v>21974</v>
      </c>
      <c r="BN609">
        <v>19309</v>
      </c>
      <c r="BO609">
        <v>2665</v>
      </c>
      <c r="BP609">
        <v>38531</v>
      </c>
      <c r="BQ609">
        <v>32367</v>
      </c>
      <c r="BR609">
        <v>6164</v>
      </c>
      <c r="BS609">
        <v>53636</v>
      </c>
      <c r="BT609">
        <v>21327</v>
      </c>
      <c r="BU609">
        <v>32309</v>
      </c>
      <c r="BV609">
        <v>9781</v>
      </c>
      <c r="BW609">
        <v>4574</v>
      </c>
      <c r="BX609">
        <v>5207</v>
      </c>
      <c r="BY609">
        <v>56128</v>
      </c>
      <c r="BZ609">
        <v>37728</v>
      </c>
      <c r="CA609">
        <v>18400</v>
      </c>
      <c r="CB609" t="str">
        <f t="shared" si="713"/>
        <v>AgriculturalLabourersTotal</v>
      </c>
      <c r="CC609" t="str">
        <f t="shared" si="714"/>
        <v>AgriculturalLabourersMale</v>
      </c>
      <c r="CD609" t="str">
        <f t="shared" si="715"/>
        <v>AgriculturalLabourersFemale</v>
      </c>
      <c r="CE609">
        <f t="shared" si="655"/>
        <v>15.834393720371931</v>
      </c>
      <c r="CF609">
        <f t="shared" si="656"/>
        <v>58.284044030427793</v>
      </c>
      <c r="CG609">
        <f t="shared" si="657"/>
        <v>41.715955969572207</v>
      </c>
      <c r="CH609">
        <f t="shared" si="658"/>
        <v>25.395313356389405</v>
      </c>
      <c r="CI609">
        <f t="shared" si="659"/>
        <v>47.45783248097981</v>
      </c>
      <c r="CJ609">
        <f t="shared" si="660"/>
        <v>52.54216751902019</v>
      </c>
      <c r="CK609">
        <f t="shared" si="661"/>
        <v>2.058635930934348</v>
      </c>
      <c r="CL609">
        <f t="shared" si="662"/>
        <v>62.150463972099402</v>
      </c>
      <c r="CM609">
        <f t="shared" si="663"/>
        <v>37.849536027900605</v>
      </c>
      <c r="CN609">
        <f t="shared" si="664"/>
        <v>1.1189994647315804</v>
      </c>
      <c r="CO609">
        <f t="shared" si="665"/>
        <v>70.514436296975248</v>
      </c>
      <c r="CP609">
        <f t="shared" si="716"/>
        <v>29.485563703024749</v>
      </c>
      <c r="CQ609">
        <f t="shared" si="666"/>
        <v>7.8882539031324415</v>
      </c>
      <c r="CR609">
        <f t="shared" si="667"/>
        <v>64.162075186503486</v>
      </c>
      <c r="CS609">
        <f t="shared" si="668"/>
        <v>35.837924813496514</v>
      </c>
      <c r="CT609">
        <f t="shared" si="669"/>
        <v>14.932642719548195</v>
      </c>
      <c r="CU609">
        <f t="shared" si="670"/>
        <v>77.913146507315062</v>
      </c>
      <c r="CV609">
        <f t="shared" si="671"/>
        <v>22.086853492684938</v>
      </c>
      <c r="CW609">
        <f t="shared" si="672"/>
        <v>0.59975704583115652</v>
      </c>
      <c r="CX609">
        <f t="shared" si="673"/>
        <v>88.713125267208198</v>
      </c>
      <c r="CY609">
        <f t="shared" si="674"/>
        <v>11.286874732791793</v>
      </c>
      <c r="CZ609">
        <f t="shared" si="675"/>
        <v>6.7844470869538736</v>
      </c>
      <c r="DA609">
        <f t="shared" si="676"/>
        <v>81.854773940567867</v>
      </c>
      <c r="DB609">
        <f t="shared" si="677"/>
        <v>18.145226059432133</v>
      </c>
      <c r="DC609">
        <f t="shared" si="678"/>
        <v>1.5192648553012406E-2</v>
      </c>
      <c r="DD609">
        <f t="shared" si="679"/>
        <v>98.734177215189874</v>
      </c>
      <c r="DE609">
        <f t="shared" si="717"/>
        <v>1.2658227848101267</v>
      </c>
      <c r="DF609">
        <f t="shared" si="680"/>
        <v>7.1472116361585041</v>
      </c>
      <c r="DG609">
        <f t="shared" si="681"/>
        <v>82.229537015444777</v>
      </c>
      <c r="DH609">
        <f t="shared" si="682"/>
        <v>17.77046298455522</v>
      </c>
      <c r="DI609">
        <f t="shared" si="683"/>
        <v>4.5086909001163491</v>
      </c>
      <c r="DJ609">
        <f t="shared" si="684"/>
        <v>97.617084198254048</v>
      </c>
      <c r="DK609">
        <f t="shared" si="685"/>
        <v>2.3829158017459551</v>
      </c>
      <c r="DL609">
        <f t="shared" si="686"/>
        <v>1.3192603680210775</v>
      </c>
      <c r="DM609">
        <f t="shared" si="687"/>
        <v>76.423712342079682</v>
      </c>
      <c r="DN609">
        <f t="shared" si="688"/>
        <v>23.576287657920311</v>
      </c>
      <c r="DO609">
        <f t="shared" si="689"/>
        <v>9.3591843406743112E-3</v>
      </c>
      <c r="DP609">
        <f t="shared" si="690"/>
        <v>89.726027397260282</v>
      </c>
      <c r="DQ609">
        <f t="shared" si="691"/>
        <v>10.273972602739725</v>
      </c>
      <c r="DR609">
        <f t="shared" si="692"/>
        <v>0.8459164147913576</v>
      </c>
      <c r="DS609">
        <f t="shared" si="693"/>
        <v>84.199757502273414</v>
      </c>
      <c r="DT609">
        <f t="shared" si="694"/>
        <v>15.800242497726583</v>
      </c>
      <c r="DU609">
        <f t="shared" si="695"/>
        <v>1.4086213472738169</v>
      </c>
      <c r="DV609">
        <f t="shared" si="696"/>
        <v>87.872030581596434</v>
      </c>
      <c r="DW609">
        <f t="shared" si="697"/>
        <v>12.127969418403568</v>
      </c>
      <c r="DX609">
        <f t="shared" si="698"/>
        <v>2.4699913139076837</v>
      </c>
      <c r="DY609">
        <f t="shared" si="699"/>
        <v>84.002491500350359</v>
      </c>
      <c r="DZ609">
        <f t="shared" si="700"/>
        <v>15.997508499649632</v>
      </c>
      <c r="EA609">
        <f t="shared" si="701"/>
        <v>3.4382822691534747</v>
      </c>
      <c r="EB609">
        <f t="shared" si="702"/>
        <v>39.762472965918413</v>
      </c>
      <c r="EC609">
        <f t="shared" si="703"/>
        <v>60.23752703408158</v>
      </c>
      <c r="ED609">
        <f t="shared" si="704"/>
        <v>0.6270012468228453</v>
      </c>
      <c r="EE609">
        <f t="shared" si="705"/>
        <v>46.764134546569878</v>
      </c>
      <c r="EF609">
        <f t="shared" si="706"/>
        <v>53.235865453430122</v>
      </c>
      <c r="EG609">
        <f t="shared" si="707"/>
        <v>3.5980294429682718</v>
      </c>
      <c r="EH609">
        <f t="shared" si="708"/>
        <v>67.217787913340928</v>
      </c>
      <c r="EI609">
        <f t="shared" si="709"/>
        <v>32.782212086659065</v>
      </c>
    </row>
    <row r="610" spans="1:139" x14ac:dyDescent="0.25">
      <c r="A610" t="s">
        <v>3053</v>
      </c>
      <c r="B610">
        <v>609</v>
      </c>
      <c r="C610" t="s">
        <v>665</v>
      </c>
      <c r="E610">
        <v>1726601</v>
      </c>
      <c r="F610">
        <v>869280</v>
      </c>
      <c r="G610">
        <v>857321</v>
      </c>
      <c r="H610">
        <v>838877</v>
      </c>
      <c r="I610">
        <v>505486</v>
      </c>
      <c r="J610">
        <v>333391</v>
      </c>
      <c r="K610">
        <f t="shared" si="646"/>
        <v>48.585457786715054</v>
      </c>
      <c r="L610">
        <f t="shared" si="647"/>
        <v>58.149963187925636</v>
      </c>
      <c r="M610">
        <f t="shared" si="648"/>
        <v>38.887534540737953</v>
      </c>
      <c r="N610">
        <f t="shared" si="710"/>
        <v>60.25746325146595</v>
      </c>
      <c r="O610">
        <f t="shared" si="711"/>
        <v>39.74253674853405</v>
      </c>
      <c r="P610">
        <f t="shared" si="649"/>
        <v>47.232550183161543</v>
      </c>
      <c r="Q610">
        <f t="shared" si="650"/>
        <v>22.635976430394447</v>
      </c>
      <c r="R610">
        <f t="shared" si="651"/>
        <v>5.8325594813065562</v>
      </c>
      <c r="S610">
        <f t="shared" si="712"/>
        <v>5.8068107720202127</v>
      </c>
      <c r="T610">
        <f t="shared" si="652"/>
        <v>18.492103133117251</v>
      </c>
      <c r="U610">
        <f t="shared" si="653"/>
        <v>52.767449816838464</v>
      </c>
      <c r="V610">
        <f t="shared" si="654"/>
        <v>44265400</v>
      </c>
      <c r="W610">
        <v>152497</v>
      </c>
      <c r="X610">
        <v>82157</v>
      </c>
      <c r="Y610">
        <v>70340</v>
      </c>
      <c r="Z610">
        <v>228614</v>
      </c>
      <c r="AA610">
        <v>102673</v>
      </c>
      <c r="AB610">
        <v>125941</v>
      </c>
      <c r="AC610">
        <v>15112</v>
      </c>
      <c r="AD610">
        <v>9156</v>
      </c>
      <c r="AE610">
        <v>5956</v>
      </c>
      <c r="AF610">
        <v>2392</v>
      </c>
      <c r="AG610">
        <v>1788</v>
      </c>
      <c r="AH610">
        <v>604</v>
      </c>
      <c r="AI610">
        <v>31412</v>
      </c>
      <c r="AJ610">
        <v>15912</v>
      </c>
      <c r="AK610">
        <v>15500</v>
      </c>
      <c r="AL610">
        <v>156084</v>
      </c>
      <c r="AM610">
        <v>103004</v>
      </c>
      <c r="AN610">
        <v>53080</v>
      </c>
      <c r="AO610">
        <v>2482</v>
      </c>
      <c r="AP610">
        <v>2258</v>
      </c>
      <c r="AQ610">
        <v>224</v>
      </c>
      <c r="AR610">
        <v>48712</v>
      </c>
      <c r="AS610">
        <v>37262</v>
      </c>
      <c r="AT610">
        <v>11450</v>
      </c>
      <c r="AU610">
        <v>68</v>
      </c>
      <c r="AV610">
        <v>62</v>
      </c>
      <c r="AW610">
        <v>6</v>
      </c>
      <c r="AX610">
        <v>48860</v>
      </c>
      <c r="AY610">
        <v>39690</v>
      </c>
      <c r="AZ610">
        <v>9170</v>
      </c>
      <c r="BA610">
        <v>44066</v>
      </c>
      <c r="BB610">
        <v>43166</v>
      </c>
      <c r="BC610">
        <v>900</v>
      </c>
      <c r="BD610">
        <v>10048</v>
      </c>
      <c r="BE610">
        <v>7358</v>
      </c>
      <c r="BF610">
        <v>2690</v>
      </c>
      <c r="BG610">
        <v>50</v>
      </c>
      <c r="BH610">
        <v>42</v>
      </c>
      <c r="BI610">
        <v>8</v>
      </c>
      <c r="BJ610">
        <v>6652</v>
      </c>
      <c r="BK610">
        <v>5360</v>
      </c>
      <c r="BL610">
        <v>1292</v>
      </c>
      <c r="BM610">
        <v>10926</v>
      </c>
      <c r="BN610">
        <v>9508</v>
      </c>
      <c r="BO610">
        <v>1418</v>
      </c>
      <c r="BP610">
        <v>17088</v>
      </c>
      <c r="BQ610">
        <v>13652</v>
      </c>
      <c r="BR610">
        <v>3436</v>
      </c>
      <c r="BS610">
        <v>32212</v>
      </c>
      <c r="BT610">
        <v>12988</v>
      </c>
      <c r="BU610">
        <v>19224</v>
      </c>
      <c r="BV610">
        <v>4014</v>
      </c>
      <c r="BW610">
        <v>1914</v>
      </c>
      <c r="BX610">
        <v>2100</v>
      </c>
      <c r="BY610">
        <v>27588</v>
      </c>
      <c r="BZ610">
        <v>17536</v>
      </c>
      <c r="CA610">
        <v>10052</v>
      </c>
      <c r="CB610" t="str">
        <f t="shared" si="713"/>
        <v>AgriculturalLabourersTotal</v>
      </c>
      <c r="CC610" t="str">
        <f t="shared" si="714"/>
        <v>CNonHHIMale</v>
      </c>
      <c r="CD610" t="str">
        <f t="shared" si="715"/>
        <v>AgriculturalLabourersFemale</v>
      </c>
      <c r="CE610">
        <f t="shared" si="655"/>
        <v>18.178707963145968</v>
      </c>
      <c r="CF610">
        <f t="shared" si="656"/>
        <v>53.874502449228515</v>
      </c>
      <c r="CG610">
        <f t="shared" si="657"/>
        <v>46.125497550771485</v>
      </c>
      <c r="CH610">
        <f t="shared" si="658"/>
        <v>27.252386225871017</v>
      </c>
      <c r="CI610">
        <f t="shared" si="659"/>
        <v>44.911072812688637</v>
      </c>
      <c r="CJ610">
        <f t="shared" si="660"/>
        <v>55.088927187311363</v>
      </c>
      <c r="CK610">
        <f t="shared" si="661"/>
        <v>1.8014559941445529</v>
      </c>
      <c r="CL610">
        <f t="shared" si="662"/>
        <v>60.58761249338275</v>
      </c>
      <c r="CM610">
        <f t="shared" si="663"/>
        <v>39.412387506617257</v>
      </c>
      <c r="CN610">
        <f t="shared" si="664"/>
        <v>0.28514311394876718</v>
      </c>
      <c r="CO610">
        <f t="shared" si="665"/>
        <v>74.749163879598655</v>
      </c>
      <c r="CP610">
        <f t="shared" si="716"/>
        <v>25.250836120401338</v>
      </c>
      <c r="CQ610">
        <f t="shared" si="666"/>
        <v>3.7445298893639949</v>
      </c>
      <c r="CR610">
        <f t="shared" si="667"/>
        <v>50.655800331083668</v>
      </c>
      <c r="CS610">
        <f t="shared" si="668"/>
        <v>49.344199668916339</v>
      </c>
      <c r="CT610">
        <f t="shared" si="669"/>
        <v>18.606303427081684</v>
      </c>
      <c r="CU610">
        <f t="shared" si="670"/>
        <v>65.992670613259534</v>
      </c>
      <c r="CV610">
        <f t="shared" si="671"/>
        <v>34.007329386740473</v>
      </c>
      <c r="CW610">
        <f t="shared" si="672"/>
        <v>0.29587174281807704</v>
      </c>
      <c r="CX610">
        <f t="shared" si="673"/>
        <v>90.975020145044311</v>
      </c>
      <c r="CY610">
        <f t="shared" si="674"/>
        <v>9.0249798549556814</v>
      </c>
      <c r="CZ610">
        <f t="shared" si="675"/>
        <v>5.8068107720202127</v>
      </c>
      <c r="DA610">
        <f t="shared" si="676"/>
        <v>76.49449827557892</v>
      </c>
      <c r="DB610">
        <f t="shared" si="677"/>
        <v>23.505501724421087</v>
      </c>
      <c r="DC610">
        <f t="shared" si="678"/>
        <v>8.1060751457007404E-3</v>
      </c>
      <c r="DD610">
        <f t="shared" si="679"/>
        <v>91.17647058823529</v>
      </c>
      <c r="DE610">
        <f t="shared" si="717"/>
        <v>8.8235294117647065</v>
      </c>
      <c r="DF610">
        <f t="shared" si="680"/>
        <v>5.8244534061608553</v>
      </c>
      <c r="DG610">
        <f t="shared" si="681"/>
        <v>81.232091690544422</v>
      </c>
      <c r="DH610">
        <f t="shared" si="682"/>
        <v>18.767908309455589</v>
      </c>
      <c r="DI610">
        <f t="shared" si="683"/>
        <v>5.2529751083889531</v>
      </c>
      <c r="DJ610">
        <f t="shared" si="684"/>
        <v>97.957609040983982</v>
      </c>
      <c r="DK610">
        <f t="shared" si="685"/>
        <v>2.0423909590160214</v>
      </c>
      <c r="DL610">
        <f t="shared" si="686"/>
        <v>1.1977918097647211</v>
      </c>
      <c r="DM610">
        <f t="shared" si="687"/>
        <v>73.228503184713375</v>
      </c>
      <c r="DN610">
        <f t="shared" si="688"/>
        <v>26.771496815286621</v>
      </c>
      <c r="DO610">
        <f t="shared" si="689"/>
        <v>5.9603493718387796E-3</v>
      </c>
      <c r="DP610">
        <f t="shared" si="690"/>
        <v>84</v>
      </c>
      <c r="DQ610">
        <f t="shared" si="691"/>
        <v>16</v>
      </c>
      <c r="DR610">
        <f t="shared" si="692"/>
        <v>0.79296488042943125</v>
      </c>
      <c r="DS610">
        <f t="shared" si="693"/>
        <v>80.577269993986761</v>
      </c>
      <c r="DT610">
        <f t="shared" si="694"/>
        <v>19.422730006013229</v>
      </c>
      <c r="DU610">
        <f t="shared" si="695"/>
        <v>1.3024555447342101</v>
      </c>
      <c r="DV610">
        <f t="shared" si="696"/>
        <v>87.021782903166752</v>
      </c>
      <c r="DW610">
        <f t="shared" si="697"/>
        <v>12.978217096833241</v>
      </c>
      <c r="DX610">
        <f t="shared" si="698"/>
        <v>2.0370090013196211</v>
      </c>
      <c r="DY610">
        <f t="shared" si="699"/>
        <v>79.892322097378283</v>
      </c>
      <c r="DZ610">
        <f t="shared" si="700"/>
        <v>20.107677902621724</v>
      </c>
      <c r="EA610">
        <f t="shared" si="701"/>
        <v>3.8398954793134155</v>
      </c>
      <c r="EB610">
        <f t="shared" si="702"/>
        <v>40.32037749906867</v>
      </c>
      <c r="EC610">
        <f t="shared" si="703"/>
        <v>59.67962250093133</v>
      </c>
      <c r="ED610">
        <f t="shared" si="704"/>
        <v>0.47849684757121724</v>
      </c>
      <c r="EE610">
        <f t="shared" si="705"/>
        <v>47.683109118086698</v>
      </c>
      <c r="EF610">
        <f t="shared" si="706"/>
        <v>52.316890881913302</v>
      </c>
      <c r="EG610">
        <f t="shared" si="707"/>
        <v>3.2886823694057652</v>
      </c>
      <c r="EH610">
        <f t="shared" si="708"/>
        <v>63.563868348557342</v>
      </c>
      <c r="EI610">
        <f t="shared" si="709"/>
        <v>36.436131651442658</v>
      </c>
    </row>
    <row r="611" spans="1:139" x14ac:dyDescent="0.25">
      <c r="A611" t="s">
        <v>2692</v>
      </c>
      <c r="B611">
        <v>610</v>
      </c>
      <c r="C611" t="s">
        <v>666</v>
      </c>
      <c r="D611" t="s">
        <v>3188</v>
      </c>
      <c r="E611">
        <v>2251744</v>
      </c>
      <c r="F611">
        <v>1129868</v>
      </c>
      <c r="G611">
        <v>1121876</v>
      </c>
      <c r="H611">
        <v>1110860</v>
      </c>
      <c r="I611">
        <v>693066</v>
      </c>
      <c r="J611">
        <v>417794</v>
      </c>
      <c r="K611">
        <f t="shared" si="646"/>
        <v>49.33331675359188</v>
      </c>
      <c r="L611">
        <f t="shared" si="647"/>
        <v>61.340439768185306</v>
      </c>
      <c r="M611">
        <f t="shared" si="648"/>
        <v>37.240657612784304</v>
      </c>
      <c r="N611">
        <f t="shared" si="710"/>
        <v>62.390040149073691</v>
      </c>
      <c r="O611">
        <f t="shared" si="711"/>
        <v>37.609959850926309</v>
      </c>
      <c r="P611">
        <f t="shared" si="649"/>
        <v>47.167149775849339</v>
      </c>
      <c r="Q611">
        <f t="shared" si="650"/>
        <v>20.064454566732081</v>
      </c>
      <c r="R611">
        <f t="shared" si="651"/>
        <v>8.2389319986316902</v>
      </c>
      <c r="S611">
        <f t="shared" si="712"/>
        <v>5.5922438471094464</v>
      </c>
      <c r="T611">
        <f t="shared" si="652"/>
        <v>18.937219811677437</v>
      </c>
      <c r="U611">
        <f t="shared" si="653"/>
        <v>52.832850224150654</v>
      </c>
      <c r="V611">
        <f t="shared" si="654"/>
        <v>58689899.999999993</v>
      </c>
      <c r="W611">
        <v>173376</v>
      </c>
      <c r="X611">
        <v>103260</v>
      </c>
      <c r="Y611">
        <v>70116</v>
      </c>
      <c r="Z611">
        <v>331414</v>
      </c>
      <c r="AA611">
        <v>163364</v>
      </c>
      <c r="AB611">
        <v>168050</v>
      </c>
      <c r="AC611">
        <v>19171</v>
      </c>
      <c r="AD611">
        <v>11789</v>
      </c>
      <c r="AE611">
        <v>7382</v>
      </c>
      <c r="AF611">
        <v>1572</v>
      </c>
      <c r="AG611">
        <v>1237</v>
      </c>
      <c r="AH611">
        <v>335</v>
      </c>
      <c r="AI611">
        <v>42142</v>
      </c>
      <c r="AJ611">
        <v>20447</v>
      </c>
      <c r="AK611">
        <v>21695</v>
      </c>
      <c r="AL611">
        <v>179174</v>
      </c>
      <c r="AM611">
        <v>125295</v>
      </c>
      <c r="AN611">
        <v>53879</v>
      </c>
      <c r="AO611">
        <v>3908</v>
      </c>
      <c r="AP611">
        <v>3404</v>
      </c>
      <c r="AQ611">
        <v>504</v>
      </c>
      <c r="AR611">
        <v>62122</v>
      </c>
      <c r="AS611">
        <v>46932</v>
      </c>
      <c r="AT611">
        <v>15190</v>
      </c>
      <c r="AU611">
        <v>231</v>
      </c>
      <c r="AV611">
        <v>184</v>
      </c>
      <c r="AW611">
        <v>47</v>
      </c>
      <c r="AX611">
        <v>91292</v>
      </c>
      <c r="AY611">
        <v>74251</v>
      </c>
      <c r="AZ611">
        <v>17041</v>
      </c>
      <c r="BA611">
        <v>41440</v>
      </c>
      <c r="BB611">
        <v>39795</v>
      </c>
      <c r="BC611">
        <v>1645</v>
      </c>
      <c r="BD611">
        <v>14814</v>
      </c>
      <c r="BE611">
        <v>10702</v>
      </c>
      <c r="BF611">
        <v>4112</v>
      </c>
      <c r="BG611">
        <v>106</v>
      </c>
      <c r="BH611">
        <v>97</v>
      </c>
      <c r="BI611">
        <v>9</v>
      </c>
      <c r="BJ611">
        <v>11275</v>
      </c>
      <c r="BK611">
        <v>8835</v>
      </c>
      <c r="BL611">
        <v>2440</v>
      </c>
      <c r="BM611">
        <v>17290</v>
      </c>
      <c r="BN611">
        <v>14837</v>
      </c>
      <c r="BO611">
        <v>2453</v>
      </c>
      <c r="BP611">
        <v>24438</v>
      </c>
      <c r="BQ611">
        <v>19660</v>
      </c>
      <c r="BR611">
        <v>4778</v>
      </c>
      <c r="BS611">
        <v>41495</v>
      </c>
      <c r="BT611">
        <v>15274</v>
      </c>
      <c r="BU611">
        <v>26221</v>
      </c>
      <c r="BV611">
        <v>6719</v>
      </c>
      <c r="BW611">
        <v>2851</v>
      </c>
      <c r="BX611">
        <v>3868</v>
      </c>
      <c r="BY611">
        <v>48881</v>
      </c>
      <c r="BZ611">
        <v>30852</v>
      </c>
      <c r="CA611">
        <v>18029</v>
      </c>
      <c r="CB611" t="str">
        <f t="shared" si="713"/>
        <v>AgriculturalLabourersTotal</v>
      </c>
      <c r="CC611" t="str">
        <f t="shared" si="714"/>
        <v>AgriculturalLabourersMale</v>
      </c>
      <c r="CD611" t="str">
        <f t="shared" si="715"/>
        <v>AgriculturalLabourersFemale</v>
      </c>
      <c r="CE611">
        <f t="shared" si="655"/>
        <v>15.607367265001889</v>
      </c>
      <c r="CF611">
        <f t="shared" si="656"/>
        <v>59.55841638981174</v>
      </c>
      <c r="CG611">
        <f t="shared" si="657"/>
        <v>40.44158361018826</v>
      </c>
      <c r="CH611">
        <f t="shared" si="658"/>
        <v>29.834002484561513</v>
      </c>
      <c r="CI611">
        <f t="shared" si="659"/>
        <v>49.293029262493434</v>
      </c>
      <c r="CJ611">
        <f t="shared" si="660"/>
        <v>50.706970737506566</v>
      </c>
      <c r="CK611">
        <f t="shared" si="661"/>
        <v>1.7257800262859404</v>
      </c>
      <c r="CL611">
        <f t="shared" si="662"/>
        <v>61.493923113035308</v>
      </c>
      <c r="CM611">
        <f t="shared" si="663"/>
        <v>38.506076886964685</v>
      </c>
      <c r="CN611">
        <f t="shared" si="664"/>
        <v>0.14151198170786597</v>
      </c>
      <c r="CO611">
        <f t="shared" si="665"/>
        <v>78.689567430025448</v>
      </c>
      <c r="CP611">
        <f t="shared" si="716"/>
        <v>21.310432569974555</v>
      </c>
      <c r="CQ611">
        <f t="shared" si="666"/>
        <v>3.7936373620438215</v>
      </c>
      <c r="CR611">
        <f t="shared" si="667"/>
        <v>48.519291917801716</v>
      </c>
      <c r="CS611">
        <f t="shared" si="668"/>
        <v>51.480708082198277</v>
      </c>
      <c r="CT611">
        <f t="shared" si="669"/>
        <v>16.129305222980395</v>
      </c>
      <c r="CU611">
        <f t="shared" si="670"/>
        <v>69.929230803576417</v>
      </c>
      <c r="CV611">
        <f t="shared" si="671"/>
        <v>30.070769196423587</v>
      </c>
      <c r="CW611">
        <f t="shared" si="672"/>
        <v>0.35179950668851157</v>
      </c>
      <c r="CX611">
        <f t="shared" si="673"/>
        <v>87.103377686796307</v>
      </c>
      <c r="CY611">
        <f t="shared" si="674"/>
        <v>12.896622313203684</v>
      </c>
      <c r="CZ611">
        <f t="shared" si="675"/>
        <v>5.5922438471094464</v>
      </c>
      <c r="DA611">
        <f t="shared" si="676"/>
        <v>75.548114999517082</v>
      </c>
      <c r="DB611">
        <f t="shared" si="677"/>
        <v>24.451885000482921</v>
      </c>
      <c r="DC611">
        <f t="shared" si="678"/>
        <v>2.0794699602110077E-2</v>
      </c>
      <c r="DD611">
        <f t="shared" si="679"/>
        <v>79.65367965367966</v>
      </c>
      <c r="DE611">
        <f t="shared" si="717"/>
        <v>20.346320346320347</v>
      </c>
      <c r="DF611">
        <f t="shared" si="680"/>
        <v>8.2181372990295802</v>
      </c>
      <c r="DG611">
        <f t="shared" si="681"/>
        <v>81.333523200280425</v>
      </c>
      <c r="DH611">
        <f t="shared" si="682"/>
        <v>18.666476799719582</v>
      </c>
      <c r="DI611">
        <f t="shared" si="683"/>
        <v>3.7304430801361108</v>
      </c>
      <c r="DJ611">
        <f t="shared" si="684"/>
        <v>96.030405405405403</v>
      </c>
      <c r="DK611">
        <f t="shared" si="685"/>
        <v>3.9695945945945943</v>
      </c>
      <c r="DL611">
        <f t="shared" si="686"/>
        <v>1.3335613848729813</v>
      </c>
      <c r="DM611">
        <f t="shared" si="687"/>
        <v>72.242473336033484</v>
      </c>
      <c r="DN611">
        <f t="shared" si="688"/>
        <v>27.757526663966519</v>
      </c>
      <c r="DO611">
        <f t="shared" si="689"/>
        <v>9.5421565273751865E-3</v>
      </c>
      <c r="DP611">
        <f t="shared" si="690"/>
        <v>91.509433962264154</v>
      </c>
      <c r="DQ611">
        <f t="shared" si="691"/>
        <v>8.4905660377358494</v>
      </c>
      <c r="DR611">
        <f t="shared" si="692"/>
        <v>1.0149793853410871</v>
      </c>
      <c r="DS611">
        <f t="shared" si="693"/>
        <v>78.35920177383592</v>
      </c>
      <c r="DT611">
        <f t="shared" si="694"/>
        <v>21.64079822616408</v>
      </c>
      <c r="DU611">
        <f t="shared" si="695"/>
        <v>1.5564517580973301</v>
      </c>
      <c r="DV611">
        <f t="shared" si="696"/>
        <v>85.81260844418739</v>
      </c>
      <c r="DW611">
        <f t="shared" si="697"/>
        <v>14.187391555812608</v>
      </c>
      <c r="DX611">
        <f t="shared" si="698"/>
        <v>2.1999171812829701</v>
      </c>
      <c r="DY611">
        <f t="shared" si="699"/>
        <v>80.448481872493659</v>
      </c>
      <c r="DZ611">
        <f t="shared" si="700"/>
        <v>19.551518127506341</v>
      </c>
      <c r="EA611">
        <f t="shared" si="701"/>
        <v>3.7353941990889941</v>
      </c>
      <c r="EB611">
        <f t="shared" si="702"/>
        <v>36.809254127003257</v>
      </c>
      <c r="EC611">
        <f t="shared" si="703"/>
        <v>63.190745872996743</v>
      </c>
      <c r="ED611">
        <f t="shared" si="704"/>
        <v>0.60484669535314983</v>
      </c>
      <c r="EE611">
        <f t="shared" si="705"/>
        <v>42.4319095103438</v>
      </c>
      <c r="EF611">
        <f t="shared" si="706"/>
        <v>57.5680904896562</v>
      </c>
      <c r="EG611">
        <f t="shared" si="707"/>
        <v>4.4002844642889292</v>
      </c>
      <c r="EH611">
        <f t="shared" si="708"/>
        <v>63.116548352120461</v>
      </c>
      <c r="EI611">
        <f t="shared" si="709"/>
        <v>36.883451647879546</v>
      </c>
    </row>
    <row r="612" spans="1:139" x14ac:dyDescent="0.25">
      <c r="A612" t="s">
        <v>2694</v>
      </c>
      <c r="B612">
        <v>611</v>
      </c>
      <c r="C612" t="s">
        <v>667</v>
      </c>
      <c r="E612">
        <v>735394</v>
      </c>
      <c r="F612">
        <v>360143</v>
      </c>
      <c r="G612">
        <v>375251</v>
      </c>
      <c r="H612">
        <v>318308</v>
      </c>
      <c r="I612">
        <v>195732</v>
      </c>
      <c r="J612">
        <v>122576</v>
      </c>
      <c r="K612">
        <f t="shared" si="646"/>
        <v>43.284008300312486</v>
      </c>
      <c r="L612">
        <f t="shared" si="647"/>
        <v>54.348411603168742</v>
      </c>
      <c r="M612">
        <f t="shared" si="648"/>
        <v>32.665069513472318</v>
      </c>
      <c r="N612">
        <f t="shared" si="710"/>
        <v>61.491385701898793</v>
      </c>
      <c r="O612">
        <f t="shared" si="711"/>
        <v>38.508614298101215</v>
      </c>
      <c r="P612">
        <f t="shared" si="649"/>
        <v>61.610766930143129</v>
      </c>
      <c r="Q612">
        <f t="shared" si="650"/>
        <v>5.3884916495972455</v>
      </c>
      <c r="R612">
        <f t="shared" si="651"/>
        <v>5.7453786898224362</v>
      </c>
      <c r="S612">
        <f t="shared" si="712"/>
        <v>5.9816278572954493</v>
      </c>
      <c r="T612">
        <f t="shared" si="652"/>
        <v>21.273734873141738</v>
      </c>
      <c r="U612">
        <f t="shared" si="653"/>
        <v>38.389233069856871</v>
      </c>
      <c r="V612">
        <f t="shared" si="654"/>
        <v>12219600.000000002</v>
      </c>
      <c r="W612">
        <v>14592</v>
      </c>
      <c r="X612">
        <v>9376</v>
      </c>
      <c r="Y612">
        <v>5216</v>
      </c>
      <c r="Z612">
        <v>71738</v>
      </c>
      <c r="AA612">
        <v>37400</v>
      </c>
      <c r="AB612">
        <v>34338</v>
      </c>
      <c r="AC612">
        <v>109782</v>
      </c>
      <c r="AD612">
        <v>54318</v>
      </c>
      <c r="AE612">
        <v>55464</v>
      </c>
      <c r="AF612">
        <v>138</v>
      </c>
      <c r="AG612">
        <v>94</v>
      </c>
      <c r="AH612">
        <v>44</v>
      </c>
      <c r="AI612">
        <v>1760</v>
      </c>
      <c r="AJ612">
        <v>1078</v>
      </c>
      <c r="AK612">
        <v>682</v>
      </c>
      <c r="AL612">
        <v>15254</v>
      </c>
      <c r="AM612">
        <v>12610</v>
      </c>
      <c r="AN612">
        <v>2644</v>
      </c>
      <c r="AO612">
        <v>1296</v>
      </c>
      <c r="AP612">
        <v>1158</v>
      </c>
      <c r="AQ612">
        <v>138</v>
      </c>
      <c r="AR612">
        <v>19040</v>
      </c>
      <c r="AS612">
        <v>15842</v>
      </c>
      <c r="AT612">
        <v>3198</v>
      </c>
      <c r="AU612">
        <v>20</v>
      </c>
      <c r="AV612">
        <v>20</v>
      </c>
      <c r="AW612">
        <v>0</v>
      </c>
      <c r="AX612">
        <v>18268</v>
      </c>
      <c r="AY612">
        <v>16226</v>
      </c>
      <c r="AZ612">
        <v>2042</v>
      </c>
      <c r="BA612">
        <v>13058</v>
      </c>
      <c r="BB612">
        <v>12794</v>
      </c>
      <c r="BC612">
        <v>264</v>
      </c>
      <c r="BD612">
        <v>5158</v>
      </c>
      <c r="BE612">
        <v>4382</v>
      </c>
      <c r="BF612">
        <v>776</v>
      </c>
      <c r="BG612">
        <v>10</v>
      </c>
      <c r="BH612">
        <v>8</v>
      </c>
      <c r="BI612">
        <v>2</v>
      </c>
      <c r="BJ612">
        <v>1896</v>
      </c>
      <c r="BK612">
        <v>1624</v>
      </c>
      <c r="BL612">
        <v>272</v>
      </c>
      <c r="BM612">
        <v>3376</v>
      </c>
      <c r="BN612">
        <v>2764</v>
      </c>
      <c r="BO612">
        <v>612</v>
      </c>
      <c r="BP612">
        <v>15164</v>
      </c>
      <c r="BQ612">
        <v>13032</v>
      </c>
      <c r="BR612">
        <v>2132</v>
      </c>
      <c r="BS612">
        <v>13862</v>
      </c>
      <c r="BT612">
        <v>5346</v>
      </c>
      <c r="BU612">
        <v>8516</v>
      </c>
      <c r="BV612">
        <v>1008</v>
      </c>
      <c r="BW612">
        <v>308</v>
      </c>
      <c r="BX612">
        <v>700</v>
      </c>
      <c r="BY612">
        <v>12888</v>
      </c>
      <c r="BZ612">
        <v>7352</v>
      </c>
      <c r="CA612">
        <v>5536</v>
      </c>
      <c r="CB612" t="str">
        <f t="shared" si="713"/>
        <v>PlantationTotal</v>
      </c>
      <c r="CC612" t="str">
        <f t="shared" si="714"/>
        <v>PlantationMale</v>
      </c>
      <c r="CD612" t="str">
        <f t="shared" si="715"/>
        <v>PlantationFemale</v>
      </c>
      <c r="CE612">
        <f t="shared" si="655"/>
        <v>4.5842391645827307</v>
      </c>
      <c r="CF612">
        <f t="shared" si="656"/>
        <v>64.254385964912288</v>
      </c>
      <c r="CG612">
        <f t="shared" si="657"/>
        <v>35.745614035087719</v>
      </c>
      <c r="CH612">
        <f t="shared" si="658"/>
        <v>22.537290925770009</v>
      </c>
      <c r="CI612">
        <f t="shared" si="659"/>
        <v>52.134154841227797</v>
      </c>
      <c r="CJ612">
        <f t="shared" si="660"/>
        <v>47.865845158772196</v>
      </c>
      <c r="CK612">
        <f t="shared" si="661"/>
        <v>34.489236839790394</v>
      </c>
      <c r="CL612">
        <f t="shared" si="662"/>
        <v>49.478056511996506</v>
      </c>
      <c r="CM612">
        <f t="shared" si="663"/>
        <v>50.521943488003494</v>
      </c>
      <c r="CN612">
        <f t="shared" si="664"/>
        <v>4.3354235520313658E-2</v>
      </c>
      <c r="CO612">
        <f t="shared" si="665"/>
        <v>68.115942028985515</v>
      </c>
      <c r="CP612">
        <f t="shared" si="716"/>
        <v>31.884057971014489</v>
      </c>
      <c r="CQ612">
        <f t="shared" si="666"/>
        <v>0.55292358344747861</v>
      </c>
      <c r="CR612">
        <f t="shared" si="667"/>
        <v>61.250000000000007</v>
      </c>
      <c r="CS612">
        <f t="shared" si="668"/>
        <v>38.75</v>
      </c>
      <c r="CT612">
        <f t="shared" si="669"/>
        <v>4.7922138306294535</v>
      </c>
      <c r="CU612">
        <f t="shared" si="670"/>
        <v>82.666841484200873</v>
      </c>
      <c r="CV612">
        <f t="shared" si="671"/>
        <v>17.333158515799134</v>
      </c>
      <c r="CW612">
        <f t="shared" si="672"/>
        <v>0.40715282053859786</v>
      </c>
      <c r="CX612">
        <f t="shared" si="673"/>
        <v>89.351851851851848</v>
      </c>
      <c r="CY612">
        <f t="shared" si="674"/>
        <v>10.648148148148149</v>
      </c>
      <c r="CZ612">
        <f t="shared" si="675"/>
        <v>5.9816278572954493</v>
      </c>
      <c r="DA612">
        <f t="shared" si="676"/>
        <v>83.203781512605048</v>
      </c>
      <c r="DB612">
        <f t="shared" si="677"/>
        <v>16.796218487394956</v>
      </c>
      <c r="DC612">
        <f t="shared" si="678"/>
        <v>6.2832225391758921E-3</v>
      </c>
      <c r="DD612">
        <f t="shared" si="679"/>
        <v>100</v>
      </c>
      <c r="DE612">
        <f t="shared" si="717"/>
        <v>0</v>
      </c>
      <c r="DF612">
        <f t="shared" si="680"/>
        <v>5.7390954672832599</v>
      </c>
      <c r="DG612">
        <f t="shared" si="681"/>
        <v>88.821983796803153</v>
      </c>
      <c r="DH612">
        <f t="shared" si="682"/>
        <v>11.178016203196847</v>
      </c>
      <c r="DI612">
        <f t="shared" si="683"/>
        <v>4.10231599582794</v>
      </c>
      <c r="DJ612">
        <f t="shared" si="684"/>
        <v>97.978250880686176</v>
      </c>
      <c r="DK612">
        <f t="shared" si="685"/>
        <v>2.0217491193138306</v>
      </c>
      <c r="DL612">
        <f t="shared" si="686"/>
        <v>1.6204430928534626</v>
      </c>
      <c r="DM612">
        <f t="shared" si="687"/>
        <v>84.955409073284216</v>
      </c>
      <c r="DN612">
        <f t="shared" si="688"/>
        <v>15.044590926715781</v>
      </c>
      <c r="DO612">
        <f t="shared" si="689"/>
        <v>3.141611269587946E-3</v>
      </c>
      <c r="DP612">
        <f t="shared" si="690"/>
        <v>80</v>
      </c>
      <c r="DQ612">
        <f t="shared" si="691"/>
        <v>20</v>
      </c>
      <c r="DR612">
        <f t="shared" si="692"/>
        <v>0.59564949671387468</v>
      </c>
      <c r="DS612">
        <f t="shared" si="693"/>
        <v>85.654008438818565</v>
      </c>
      <c r="DT612">
        <f t="shared" si="694"/>
        <v>14.345991561181433</v>
      </c>
      <c r="DU612">
        <f t="shared" si="695"/>
        <v>1.0606079646128908</v>
      </c>
      <c r="DV612">
        <f t="shared" si="696"/>
        <v>81.872037914691944</v>
      </c>
      <c r="DW612">
        <f t="shared" si="697"/>
        <v>18.127962085308059</v>
      </c>
      <c r="DX612">
        <f t="shared" si="698"/>
        <v>4.7639393292031613</v>
      </c>
      <c r="DY612">
        <f t="shared" si="699"/>
        <v>85.940385122658924</v>
      </c>
      <c r="DZ612">
        <f t="shared" si="700"/>
        <v>14.059614877341071</v>
      </c>
      <c r="EA612">
        <f t="shared" si="701"/>
        <v>4.3549015419028114</v>
      </c>
      <c r="EB612">
        <f t="shared" si="702"/>
        <v>38.565863511758764</v>
      </c>
      <c r="EC612">
        <f t="shared" si="703"/>
        <v>61.434136488241229</v>
      </c>
      <c r="ED612">
        <f t="shared" si="704"/>
        <v>0.316674415974465</v>
      </c>
      <c r="EE612">
        <f t="shared" si="705"/>
        <v>30.555555555555557</v>
      </c>
      <c r="EF612">
        <f t="shared" si="706"/>
        <v>69.444444444444443</v>
      </c>
      <c r="EG612">
        <f t="shared" si="707"/>
        <v>4.0489086042449456</v>
      </c>
      <c r="EH612">
        <f t="shared" si="708"/>
        <v>57.045313469894474</v>
      </c>
      <c r="EI612">
        <f t="shared" si="709"/>
        <v>42.954686530105526</v>
      </c>
    </row>
    <row r="613" spans="1:139" x14ac:dyDescent="0.25">
      <c r="A613" t="s">
        <v>2698</v>
      </c>
      <c r="B613">
        <v>612</v>
      </c>
      <c r="C613" t="s">
        <v>668</v>
      </c>
      <c r="E613">
        <v>2159775</v>
      </c>
      <c r="F613">
        <v>1080938</v>
      </c>
      <c r="G613">
        <v>1078837</v>
      </c>
      <c r="H613">
        <v>962030</v>
      </c>
      <c r="I613">
        <v>599046</v>
      </c>
      <c r="J613">
        <v>362984</v>
      </c>
      <c r="K613">
        <f t="shared" si="646"/>
        <v>44.543065828616406</v>
      </c>
      <c r="L613">
        <f t="shared" si="647"/>
        <v>55.419089716523985</v>
      </c>
      <c r="M613">
        <f t="shared" si="648"/>
        <v>33.645861237610504</v>
      </c>
      <c r="N613">
        <f t="shared" si="710"/>
        <v>62.268952111680505</v>
      </c>
      <c r="O613">
        <f t="shared" si="711"/>
        <v>37.731047888319495</v>
      </c>
      <c r="P613">
        <f t="shared" si="649"/>
        <v>58.868434456305934</v>
      </c>
      <c r="Q613">
        <f t="shared" si="650"/>
        <v>11.11784455786202</v>
      </c>
      <c r="R613">
        <f t="shared" si="651"/>
        <v>7.1215034874172325</v>
      </c>
      <c r="S613">
        <f t="shared" si="712"/>
        <v>5.0849765599825369</v>
      </c>
      <c r="T613">
        <f t="shared" si="652"/>
        <v>17.807240938432273</v>
      </c>
      <c r="U613">
        <f t="shared" si="653"/>
        <v>41.131565543694059</v>
      </c>
      <c r="V613">
        <f t="shared" si="654"/>
        <v>39569799.999999993</v>
      </c>
      <c r="W613">
        <v>155332</v>
      </c>
      <c r="X613">
        <v>94077</v>
      </c>
      <c r="Y613">
        <v>61255</v>
      </c>
      <c r="Z613">
        <v>388725</v>
      </c>
      <c r="AA613">
        <v>197183</v>
      </c>
      <c r="AB613">
        <v>191542</v>
      </c>
      <c r="AC613">
        <v>22275</v>
      </c>
      <c r="AD613">
        <v>14807</v>
      </c>
      <c r="AE613">
        <v>7468</v>
      </c>
      <c r="AF613">
        <v>1730</v>
      </c>
      <c r="AG613">
        <v>1305</v>
      </c>
      <c r="AH613">
        <v>425</v>
      </c>
      <c r="AI613">
        <v>18805</v>
      </c>
      <c r="AJ613">
        <v>10689</v>
      </c>
      <c r="AK613">
        <v>8116</v>
      </c>
      <c r="AL613">
        <v>86422</v>
      </c>
      <c r="AM613">
        <v>63545</v>
      </c>
      <c r="AN613">
        <v>22877</v>
      </c>
      <c r="AO613">
        <v>2356</v>
      </c>
      <c r="AP613">
        <v>2073</v>
      </c>
      <c r="AQ613">
        <v>283</v>
      </c>
      <c r="AR613">
        <v>48919</v>
      </c>
      <c r="AS613">
        <v>37371</v>
      </c>
      <c r="AT613">
        <v>11548</v>
      </c>
      <c r="AU613">
        <v>89</v>
      </c>
      <c r="AV613">
        <v>86</v>
      </c>
      <c r="AW613">
        <v>3</v>
      </c>
      <c r="AX613">
        <v>68422</v>
      </c>
      <c r="AY613">
        <v>59121</v>
      </c>
      <c r="AZ613">
        <v>9301</v>
      </c>
      <c r="BA613">
        <v>30745</v>
      </c>
      <c r="BB613">
        <v>29916</v>
      </c>
      <c r="BC613">
        <v>829</v>
      </c>
      <c r="BD613">
        <v>17662</v>
      </c>
      <c r="BE613">
        <v>14729</v>
      </c>
      <c r="BF613">
        <v>2933</v>
      </c>
      <c r="BG613">
        <v>86</v>
      </c>
      <c r="BH613">
        <v>71</v>
      </c>
      <c r="BI613">
        <v>15</v>
      </c>
      <c r="BJ613">
        <v>5659</v>
      </c>
      <c r="BK613">
        <v>4586</v>
      </c>
      <c r="BL613">
        <v>1073</v>
      </c>
      <c r="BM613">
        <v>11832</v>
      </c>
      <c r="BN613">
        <v>10679</v>
      </c>
      <c r="BO613">
        <v>1153</v>
      </c>
      <c r="BP613">
        <v>22947</v>
      </c>
      <c r="BQ613">
        <v>18819</v>
      </c>
      <c r="BR613">
        <v>4128</v>
      </c>
      <c r="BS613">
        <v>32626</v>
      </c>
      <c r="BT613">
        <v>11187</v>
      </c>
      <c r="BU613">
        <v>21439</v>
      </c>
      <c r="BV613">
        <v>6673</v>
      </c>
      <c r="BW613">
        <v>2684</v>
      </c>
      <c r="BX613">
        <v>3989</v>
      </c>
      <c r="BY613">
        <v>40725</v>
      </c>
      <c r="BZ613">
        <v>26118</v>
      </c>
      <c r="CA613">
        <v>14607</v>
      </c>
      <c r="CB613" t="str">
        <f t="shared" si="713"/>
        <v>AgriculturalLabourersTotal</v>
      </c>
      <c r="CC613" t="str">
        <f t="shared" si="714"/>
        <v>AgriculturalLabourersMale</v>
      </c>
      <c r="CD613" t="str">
        <f t="shared" si="715"/>
        <v>AgriculturalLabourersFemale</v>
      </c>
      <c r="CE613">
        <f t="shared" si="655"/>
        <v>16.146274024718561</v>
      </c>
      <c r="CF613">
        <f t="shared" si="656"/>
        <v>60.565112146885383</v>
      </c>
      <c r="CG613">
        <f t="shared" si="657"/>
        <v>39.434887853114617</v>
      </c>
      <c r="CH613">
        <f t="shared" si="658"/>
        <v>40.406744072430172</v>
      </c>
      <c r="CI613">
        <f t="shared" si="659"/>
        <v>50.725577207537462</v>
      </c>
      <c r="CJ613">
        <f t="shared" si="660"/>
        <v>49.274422792462538</v>
      </c>
      <c r="CK613">
        <f t="shared" si="661"/>
        <v>2.3154163591571986</v>
      </c>
      <c r="CL613">
        <f t="shared" si="662"/>
        <v>66.473625140291801</v>
      </c>
      <c r="CM613">
        <f t="shared" si="663"/>
        <v>33.526374859708191</v>
      </c>
      <c r="CN613">
        <f t="shared" si="664"/>
        <v>0.17982807188965</v>
      </c>
      <c r="CO613">
        <f t="shared" si="665"/>
        <v>75.433526011560687</v>
      </c>
      <c r="CP613">
        <f t="shared" si="716"/>
        <v>24.566473988439306</v>
      </c>
      <c r="CQ613">
        <f t="shared" si="666"/>
        <v>1.9547207467542591</v>
      </c>
      <c r="CR613">
        <f t="shared" si="667"/>
        <v>56.841265620845519</v>
      </c>
      <c r="CS613">
        <f t="shared" si="668"/>
        <v>43.158734379154481</v>
      </c>
      <c r="CT613">
        <f t="shared" si="669"/>
        <v>8.9832957392181108</v>
      </c>
      <c r="CU613">
        <f t="shared" si="670"/>
        <v>73.52873111013399</v>
      </c>
      <c r="CV613">
        <f t="shared" si="671"/>
        <v>26.471268889866007</v>
      </c>
      <c r="CW613">
        <f t="shared" si="672"/>
        <v>0.24489880772948866</v>
      </c>
      <c r="CX613">
        <f t="shared" si="673"/>
        <v>87.988115449915099</v>
      </c>
      <c r="CY613">
        <f t="shared" si="674"/>
        <v>12.01188455008489</v>
      </c>
      <c r="CZ613">
        <f t="shared" si="675"/>
        <v>5.0849765599825369</v>
      </c>
      <c r="DA613">
        <f t="shared" si="676"/>
        <v>76.393630286800629</v>
      </c>
      <c r="DB613">
        <f t="shared" si="677"/>
        <v>23.606369713199371</v>
      </c>
      <c r="DC613">
        <f t="shared" si="678"/>
        <v>9.2512707503923982E-3</v>
      </c>
      <c r="DD613">
        <f t="shared" si="679"/>
        <v>96.629213483146074</v>
      </c>
      <c r="DE613">
        <f t="shared" si="717"/>
        <v>3.3707865168539324</v>
      </c>
      <c r="DF613">
        <f t="shared" si="680"/>
        <v>7.1122522166668398</v>
      </c>
      <c r="DG613">
        <f t="shared" si="681"/>
        <v>86.406418988044791</v>
      </c>
      <c r="DH613">
        <f t="shared" si="682"/>
        <v>13.593581011955219</v>
      </c>
      <c r="DI613">
        <f t="shared" si="683"/>
        <v>3.1958462833799364</v>
      </c>
      <c r="DJ613">
        <f t="shared" si="684"/>
        <v>97.303626605952189</v>
      </c>
      <c r="DK613">
        <f t="shared" si="685"/>
        <v>2.6963733940478125</v>
      </c>
      <c r="DL613">
        <f t="shared" si="686"/>
        <v>1.8359094830722535</v>
      </c>
      <c r="DM613">
        <f t="shared" si="687"/>
        <v>83.393726644774091</v>
      </c>
      <c r="DN613">
        <f t="shared" si="688"/>
        <v>16.606273355225909</v>
      </c>
      <c r="DO613">
        <f t="shared" si="689"/>
        <v>8.9394301633005206E-3</v>
      </c>
      <c r="DP613">
        <f t="shared" si="690"/>
        <v>82.558139534883722</v>
      </c>
      <c r="DQ613">
        <f t="shared" si="691"/>
        <v>17.441860465116278</v>
      </c>
      <c r="DR613">
        <f t="shared" si="692"/>
        <v>0.58823529411764708</v>
      </c>
      <c r="DS613">
        <f t="shared" si="693"/>
        <v>81.039052836190137</v>
      </c>
      <c r="DT613">
        <f t="shared" si="694"/>
        <v>18.960947163809859</v>
      </c>
      <c r="DU613">
        <f t="shared" si="695"/>
        <v>1.2298992754903693</v>
      </c>
      <c r="DV613">
        <f t="shared" si="696"/>
        <v>90.255240027045303</v>
      </c>
      <c r="DW613">
        <f t="shared" si="697"/>
        <v>9.7447599729546983</v>
      </c>
      <c r="DX613">
        <f t="shared" si="698"/>
        <v>2.3852686506657799</v>
      </c>
      <c r="DY613">
        <f t="shared" si="699"/>
        <v>82.010720355602047</v>
      </c>
      <c r="DZ613">
        <f t="shared" si="700"/>
        <v>17.989279644397961</v>
      </c>
      <c r="EA613">
        <f t="shared" si="701"/>
        <v>3.3913703314865442</v>
      </c>
      <c r="EB613">
        <f t="shared" si="702"/>
        <v>34.288604180714763</v>
      </c>
      <c r="EC613">
        <f t="shared" si="703"/>
        <v>65.711395819285229</v>
      </c>
      <c r="ED613">
        <f t="shared" si="704"/>
        <v>0.69363741255470202</v>
      </c>
      <c r="EE613">
        <f t="shared" si="705"/>
        <v>40.221789300164843</v>
      </c>
      <c r="EF613">
        <f t="shared" si="706"/>
        <v>59.778210699835157</v>
      </c>
      <c r="EG613">
        <f t="shared" si="707"/>
        <v>4.2332359697722524</v>
      </c>
      <c r="EH613">
        <f t="shared" si="708"/>
        <v>64.132596685082873</v>
      </c>
      <c r="EI613">
        <f t="shared" si="709"/>
        <v>35.867403314917127</v>
      </c>
    </row>
    <row r="614" spans="1:139" x14ac:dyDescent="0.25">
      <c r="A614" t="s">
        <v>2700</v>
      </c>
      <c r="B614">
        <v>613</v>
      </c>
      <c r="C614" t="s">
        <v>669</v>
      </c>
      <c r="E614">
        <v>1064493</v>
      </c>
      <c r="F614">
        <v>528184</v>
      </c>
      <c r="G614">
        <v>536309</v>
      </c>
      <c r="H614">
        <v>508567</v>
      </c>
      <c r="I614">
        <v>314072</v>
      </c>
      <c r="J614">
        <v>194495</v>
      </c>
      <c r="K614">
        <f t="shared" si="646"/>
        <v>47.775513789193539</v>
      </c>
      <c r="L614">
        <f t="shared" si="647"/>
        <v>59.462611514169303</v>
      </c>
      <c r="M614">
        <f t="shared" si="648"/>
        <v>36.265473821994412</v>
      </c>
      <c r="N614">
        <f t="shared" si="710"/>
        <v>61.756268102334602</v>
      </c>
      <c r="O614">
        <f t="shared" si="711"/>
        <v>38.243731897665398</v>
      </c>
      <c r="P614">
        <f t="shared" si="649"/>
        <v>54.186174093089008</v>
      </c>
      <c r="Q614">
        <f t="shared" si="650"/>
        <v>17.535939217448242</v>
      </c>
      <c r="R614">
        <f t="shared" si="651"/>
        <v>7.0940505380805279</v>
      </c>
      <c r="S614">
        <f t="shared" si="712"/>
        <v>5.0895948813037419</v>
      </c>
      <c r="T614">
        <f t="shared" si="652"/>
        <v>16.094241270078474</v>
      </c>
      <c r="U614">
        <f t="shared" si="653"/>
        <v>45.813825906910985</v>
      </c>
      <c r="V614">
        <f t="shared" si="654"/>
        <v>23299400</v>
      </c>
      <c r="W614">
        <v>83800</v>
      </c>
      <c r="X614">
        <v>51777</v>
      </c>
      <c r="Y614">
        <v>32023</v>
      </c>
      <c r="Z614">
        <v>182639</v>
      </c>
      <c r="AA614">
        <v>86199</v>
      </c>
      <c r="AB614">
        <v>96440</v>
      </c>
      <c r="AC614">
        <v>9134</v>
      </c>
      <c r="AD614">
        <v>5326</v>
      </c>
      <c r="AE614">
        <v>3808</v>
      </c>
      <c r="AF614">
        <v>2022</v>
      </c>
      <c r="AG614">
        <v>1436</v>
      </c>
      <c r="AH614">
        <v>586</v>
      </c>
      <c r="AI614">
        <v>7828</v>
      </c>
      <c r="AJ614">
        <v>3832</v>
      </c>
      <c r="AK614">
        <v>3996</v>
      </c>
      <c r="AL614">
        <v>79332</v>
      </c>
      <c r="AM614">
        <v>54804</v>
      </c>
      <c r="AN614">
        <v>24528</v>
      </c>
      <c r="AO614">
        <v>1410</v>
      </c>
      <c r="AP614">
        <v>1230</v>
      </c>
      <c r="AQ614">
        <v>180</v>
      </c>
      <c r="AR614">
        <v>25884</v>
      </c>
      <c r="AS614">
        <v>19572</v>
      </c>
      <c r="AT614">
        <v>6312</v>
      </c>
      <c r="AU614">
        <v>54</v>
      </c>
      <c r="AV614">
        <v>54</v>
      </c>
      <c r="AW614">
        <v>0</v>
      </c>
      <c r="AX614">
        <v>36024</v>
      </c>
      <c r="AY614">
        <v>30978</v>
      </c>
      <c r="AZ614">
        <v>5046</v>
      </c>
      <c r="BA614">
        <v>16900</v>
      </c>
      <c r="BB614">
        <v>16276</v>
      </c>
      <c r="BC614">
        <v>624</v>
      </c>
      <c r="BD614">
        <v>6214</v>
      </c>
      <c r="BE614">
        <v>5056</v>
      </c>
      <c r="BF614">
        <v>1158</v>
      </c>
      <c r="BG614">
        <v>28</v>
      </c>
      <c r="BH614">
        <v>26</v>
      </c>
      <c r="BI614">
        <v>2</v>
      </c>
      <c r="BJ614">
        <v>3310</v>
      </c>
      <c r="BK614">
        <v>2774</v>
      </c>
      <c r="BL614">
        <v>536</v>
      </c>
      <c r="BM614">
        <v>10214</v>
      </c>
      <c r="BN614">
        <v>9426</v>
      </c>
      <c r="BO614">
        <v>788</v>
      </c>
      <c r="BP614">
        <v>9756</v>
      </c>
      <c r="BQ614">
        <v>7934</v>
      </c>
      <c r="BR614">
        <v>1822</v>
      </c>
      <c r="BS614">
        <v>15992</v>
      </c>
      <c r="BT614">
        <v>5588</v>
      </c>
      <c r="BU614">
        <v>10404</v>
      </c>
      <c r="BV614">
        <v>2042</v>
      </c>
      <c r="BW614">
        <v>1058</v>
      </c>
      <c r="BX614">
        <v>984</v>
      </c>
      <c r="BY614">
        <v>15984</v>
      </c>
      <c r="BZ614">
        <v>10726</v>
      </c>
      <c r="CA614">
        <v>5258</v>
      </c>
      <c r="CB614" t="str">
        <f t="shared" si="713"/>
        <v>AgriculturalLabourersTotal</v>
      </c>
      <c r="CC614" t="str">
        <f t="shared" si="714"/>
        <v>AgriculturalLabourersMale</v>
      </c>
      <c r="CD614" t="str">
        <f t="shared" si="715"/>
        <v>AgriculturalLabourersFemale</v>
      </c>
      <c r="CE614">
        <f t="shared" si="655"/>
        <v>16.477671575230008</v>
      </c>
      <c r="CF614">
        <f t="shared" si="656"/>
        <v>61.786396181384248</v>
      </c>
      <c r="CG614">
        <f t="shared" si="657"/>
        <v>38.213603818615752</v>
      </c>
      <c r="CH614">
        <f t="shared" si="658"/>
        <v>35.912475642344077</v>
      </c>
      <c r="CI614">
        <f t="shared" si="659"/>
        <v>47.196381933760037</v>
      </c>
      <c r="CJ614">
        <f t="shared" si="660"/>
        <v>52.803618066239956</v>
      </c>
      <c r="CK614">
        <f t="shared" si="661"/>
        <v>1.7960268755149271</v>
      </c>
      <c r="CL614">
        <f t="shared" si="662"/>
        <v>58.309612437048386</v>
      </c>
      <c r="CM614">
        <f t="shared" si="663"/>
        <v>41.690387562951607</v>
      </c>
      <c r="CN614">
        <f t="shared" si="664"/>
        <v>0.39758773180328261</v>
      </c>
      <c r="CO614">
        <f t="shared" si="665"/>
        <v>71.018793273986148</v>
      </c>
      <c r="CP614">
        <f t="shared" si="716"/>
        <v>28.981206726013848</v>
      </c>
      <c r="CQ614">
        <f t="shared" si="666"/>
        <v>1.5392268865262591</v>
      </c>
      <c r="CR614">
        <f t="shared" si="667"/>
        <v>48.952478283086357</v>
      </c>
      <c r="CS614">
        <f t="shared" si="668"/>
        <v>51.04752171691365</v>
      </c>
      <c r="CT614">
        <f t="shared" si="669"/>
        <v>15.599124599118699</v>
      </c>
      <c r="CU614">
        <f t="shared" si="670"/>
        <v>69.081833308122825</v>
      </c>
      <c r="CV614">
        <f t="shared" si="671"/>
        <v>30.918166691877175</v>
      </c>
      <c r="CW614">
        <f t="shared" si="672"/>
        <v>0.27724960526341663</v>
      </c>
      <c r="CX614">
        <f t="shared" si="673"/>
        <v>87.2340425531915</v>
      </c>
      <c r="CY614">
        <f t="shared" si="674"/>
        <v>12.76595744680851</v>
      </c>
      <c r="CZ614">
        <f t="shared" si="675"/>
        <v>5.0895948813037419</v>
      </c>
      <c r="DA614">
        <f t="shared" si="676"/>
        <v>75.614279091330545</v>
      </c>
      <c r="DB614">
        <f t="shared" si="677"/>
        <v>24.385720908669448</v>
      </c>
      <c r="DC614">
        <f t="shared" si="678"/>
        <v>1.06180699888117E-2</v>
      </c>
      <c r="DD614">
        <f t="shared" si="679"/>
        <v>100</v>
      </c>
      <c r="DE614">
        <f t="shared" si="717"/>
        <v>0</v>
      </c>
      <c r="DF614">
        <f t="shared" si="680"/>
        <v>7.0834324680917158</v>
      </c>
      <c r="DG614">
        <f t="shared" si="681"/>
        <v>85.992671552298475</v>
      </c>
      <c r="DH614">
        <f t="shared" si="682"/>
        <v>14.007328447701534</v>
      </c>
      <c r="DI614">
        <f t="shared" si="683"/>
        <v>3.3230626446466247</v>
      </c>
      <c r="DJ614">
        <f t="shared" si="684"/>
        <v>96.307692307692307</v>
      </c>
      <c r="DK614">
        <f t="shared" si="685"/>
        <v>3.6923076923076925</v>
      </c>
      <c r="DL614">
        <f t="shared" si="686"/>
        <v>1.2218645724162205</v>
      </c>
      <c r="DM614">
        <f t="shared" si="687"/>
        <v>81.364660444158361</v>
      </c>
      <c r="DN614">
        <f t="shared" si="688"/>
        <v>18.63533955584165</v>
      </c>
      <c r="DO614">
        <f t="shared" si="689"/>
        <v>5.5056659201245849E-3</v>
      </c>
      <c r="DP614">
        <f t="shared" si="690"/>
        <v>92.857142857142861</v>
      </c>
      <c r="DQ614">
        <f t="shared" si="691"/>
        <v>7.1428571428571423</v>
      </c>
      <c r="DR614">
        <f t="shared" si="692"/>
        <v>0.65084836412901348</v>
      </c>
      <c r="DS614">
        <f t="shared" si="693"/>
        <v>83.806646525679767</v>
      </c>
      <c r="DT614">
        <f t="shared" si="694"/>
        <v>16.19335347432024</v>
      </c>
      <c r="DU614">
        <f t="shared" si="695"/>
        <v>2.008388275291161</v>
      </c>
      <c r="DV614">
        <f t="shared" si="696"/>
        <v>92.285098883884871</v>
      </c>
      <c r="DW614">
        <f t="shared" si="697"/>
        <v>7.7149011161151364</v>
      </c>
      <c r="DX614">
        <f t="shared" si="698"/>
        <v>1.9183313113119806</v>
      </c>
      <c r="DY614">
        <f t="shared" si="699"/>
        <v>81.324313243132423</v>
      </c>
      <c r="DZ614">
        <f t="shared" si="700"/>
        <v>18.675686756867567</v>
      </c>
      <c r="EA614">
        <f t="shared" si="701"/>
        <v>3.1445217640940131</v>
      </c>
      <c r="EB614">
        <f t="shared" si="702"/>
        <v>34.942471235617809</v>
      </c>
      <c r="EC614">
        <f t="shared" si="703"/>
        <v>65.057528764382184</v>
      </c>
      <c r="ED614">
        <f t="shared" si="704"/>
        <v>0.40152035031765726</v>
      </c>
      <c r="EE614">
        <f t="shared" si="705"/>
        <v>51.811949069539665</v>
      </c>
      <c r="EF614">
        <f t="shared" si="706"/>
        <v>48.188050930460335</v>
      </c>
      <c r="EG614">
        <f t="shared" si="707"/>
        <v>3.142948716688263</v>
      </c>
      <c r="EH614">
        <f t="shared" si="708"/>
        <v>67.104604604604603</v>
      </c>
      <c r="EI614">
        <f t="shared" si="709"/>
        <v>32.895395395395397</v>
      </c>
    </row>
    <row r="615" spans="1:139" x14ac:dyDescent="0.25">
      <c r="A615" t="s">
        <v>2702</v>
      </c>
      <c r="B615">
        <v>614</v>
      </c>
      <c r="C615" t="s">
        <v>670</v>
      </c>
      <c r="E615">
        <v>2722290</v>
      </c>
      <c r="F615">
        <v>1352284</v>
      </c>
      <c r="G615">
        <v>1370006</v>
      </c>
      <c r="H615">
        <v>1083124</v>
      </c>
      <c r="I615">
        <v>724575</v>
      </c>
      <c r="J615">
        <v>358549</v>
      </c>
      <c r="K615">
        <f t="shared" si="646"/>
        <v>39.787237950402051</v>
      </c>
      <c r="L615">
        <f t="shared" si="647"/>
        <v>53.581570143549726</v>
      </c>
      <c r="M615">
        <f t="shared" si="648"/>
        <v>26.171345234984372</v>
      </c>
      <c r="N615">
        <f t="shared" si="710"/>
        <v>66.896772668687973</v>
      </c>
      <c r="O615">
        <f t="shared" si="711"/>
        <v>33.10322733131202</v>
      </c>
      <c r="P615">
        <f t="shared" si="649"/>
        <v>45.91754960650858</v>
      </c>
      <c r="Q615">
        <f t="shared" si="650"/>
        <v>12.226208633545189</v>
      </c>
      <c r="R615">
        <f t="shared" si="651"/>
        <v>9.2573888123612811</v>
      </c>
      <c r="S615">
        <f t="shared" si="712"/>
        <v>6.390404053460176</v>
      </c>
      <c r="T615">
        <f t="shared" si="652"/>
        <v>26.208448894124771</v>
      </c>
      <c r="U615">
        <f t="shared" si="653"/>
        <v>54.082450393491413</v>
      </c>
      <c r="V615">
        <f t="shared" si="654"/>
        <v>58577999.999999993</v>
      </c>
      <c r="W615">
        <v>161657</v>
      </c>
      <c r="X615">
        <v>100046</v>
      </c>
      <c r="Y615">
        <v>61611</v>
      </c>
      <c r="Z615">
        <v>319720</v>
      </c>
      <c r="AA615">
        <v>154780</v>
      </c>
      <c r="AB615">
        <v>164940</v>
      </c>
      <c r="AC615">
        <v>15967</v>
      </c>
      <c r="AD615">
        <v>10696</v>
      </c>
      <c r="AE615">
        <v>5271</v>
      </c>
      <c r="AF615">
        <v>2921</v>
      </c>
      <c r="AG615">
        <v>2031</v>
      </c>
      <c r="AH615">
        <v>890</v>
      </c>
      <c r="AI615">
        <v>19464</v>
      </c>
      <c r="AJ615">
        <v>10347</v>
      </c>
      <c r="AK615">
        <v>9117</v>
      </c>
      <c r="AL615">
        <v>110040</v>
      </c>
      <c r="AM615">
        <v>92459</v>
      </c>
      <c r="AN615">
        <v>17581</v>
      </c>
      <c r="AO615">
        <v>3998</v>
      </c>
      <c r="AP615">
        <v>3489</v>
      </c>
      <c r="AQ615">
        <v>509</v>
      </c>
      <c r="AR615">
        <v>69216</v>
      </c>
      <c r="AS615">
        <v>57586</v>
      </c>
      <c r="AT615">
        <v>11630</v>
      </c>
      <c r="AU615">
        <v>99</v>
      </c>
      <c r="AV615">
        <v>97</v>
      </c>
      <c r="AW615">
        <v>2</v>
      </c>
      <c r="AX615">
        <v>100170</v>
      </c>
      <c r="AY615">
        <v>87611</v>
      </c>
      <c r="AZ615">
        <v>12559</v>
      </c>
      <c r="BA615">
        <v>62630</v>
      </c>
      <c r="BB615">
        <v>60266</v>
      </c>
      <c r="BC615">
        <v>2364</v>
      </c>
      <c r="BD615">
        <v>24247</v>
      </c>
      <c r="BE615">
        <v>20843</v>
      </c>
      <c r="BF615">
        <v>3404</v>
      </c>
      <c r="BG615">
        <v>104</v>
      </c>
      <c r="BH615">
        <v>65</v>
      </c>
      <c r="BI615">
        <v>39</v>
      </c>
      <c r="BJ615">
        <v>15407</v>
      </c>
      <c r="BK615">
        <v>12148</v>
      </c>
      <c r="BL615">
        <v>3259</v>
      </c>
      <c r="BM615">
        <v>21963</v>
      </c>
      <c r="BN615">
        <v>19077</v>
      </c>
      <c r="BO615">
        <v>2886</v>
      </c>
      <c r="BP615">
        <v>43405</v>
      </c>
      <c r="BQ615">
        <v>36074</v>
      </c>
      <c r="BR615">
        <v>7331</v>
      </c>
      <c r="BS615">
        <v>53654</v>
      </c>
      <c r="BT615">
        <v>20699</v>
      </c>
      <c r="BU615">
        <v>32955</v>
      </c>
      <c r="BV615">
        <v>6209</v>
      </c>
      <c r="BW615">
        <v>2516</v>
      </c>
      <c r="BX615">
        <v>3693</v>
      </c>
      <c r="BY615">
        <v>52253</v>
      </c>
      <c r="BZ615">
        <v>33745</v>
      </c>
      <c r="CA615">
        <v>18508</v>
      </c>
      <c r="CB615" t="str">
        <f t="shared" si="713"/>
        <v>AgriculturalLabourersTotal</v>
      </c>
      <c r="CC615" t="str">
        <f t="shared" si="714"/>
        <v>AgriculturalLabourersMale</v>
      </c>
      <c r="CD615" t="str">
        <f t="shared" si="715"/>
        <v>AgriculturalLabourersFemale</v>
      </c>
      <c r="CE615">
        <f t="shared" si="655"/>
        <v>14.925068597870602</v>
      </c>
      <c r="CF615">
        <f t="shared" si="656"/>
        <v>61.887824220417301</v>
      </c>
      <c r="CG615">
        <f t="shared" si="657"/>
        <v>38.112175779582699</v>
      </c>
      <c r="CH615">
        <f t="shared" si="658"/>
        <v>29.518319232147011</v>
      </c>
      <c r="CI615">
        <f t="shared" si="659"/>
        <v>48.411109721005879</v>
      </c>
      <c r="CJ615">
        <f t="shared" si="660"/>
        <v>51.588890278994114</v>
      </c>
      <c r="CK615">
        <f t="shared" si="661"/>
        <v>1.4741617764909649</v>
      </c>
      <c r="CL615">
        <f t="shared" si="662"/>
        <v>66.988163086365631</v>
      </c>
      <c r="CM615">
        <f t="shared" si="663"/>
        <v>33.011836913634369</v>
      </c>
      <c r="CN615">
        <f t="shared" si="664"/>
        <v>0.26968288026117049</v>
      </c>
      <c r="CO615">
        <f t="shared" si="665"/>
        <v>69.530982540225949</v>
      </c>
      <c r="CP615">
        <f t="shared" si="716"/>
        <v>30.469017459774051</v>
      </c>
      <c r="CQ615">
        <f t="shared" si="666"/>
        <v>1.7970241634383506</v>
      </c>
      <c r="CR615">
        <f t="shared" si="667"/>
        <v>53.159679408138103</v>
      </c>
      <c r="CS615">
        <f t="shared" si="668"/>
        <v>46.840320591861904</v>
      </c>
      <c r="CT615">
        <f t="shared" si="669"/>
        <v>10.159501589845668</v>
      </c>
      <c r="CU615">
        <f t="shared" si="670"/>
        <v>84.023082515448934</v>
      </c>
      <c r="CV615">
        <f t="shared" si="671"/>
        <v>15.976917484551073</v>
      </c>
      <c r="CW615">
        <f t="shared" si="672"/>
        <v>0.36911747870049966</v>
      </c>
      <c r="CX615">
        <f t="shared" si="673"/>
        <v>87.268634317158572</v>
      </c>
      <c r="CY615">
        <f t="shared" si="674"/>
        <v>12.731365682841419</v>
      </c>
      <c r="CZ615">
        <f t="shared" si="675"/>
        <v>6.390404053460176</v>
      </c>
      <c r="DA615">
        <f t="shared" si="676"/>
        <v>83.197526583448905</v>
      </c>
      <c r="DB615">
        <f t="shared" si="677"/>
        <v>16.802473416551088</v>
      </c>
      <c r="DC615">
        <f t="shared" si="678"/>
        <v>9.1402277116932138E-3</v>
      </c>
      <c r="DD615">
        <f t="shared" si="679"/>
        <v>97.979797979797979</v>
      </c>
      <c r="DE615">
        <f t="shared" si="717"/>
        <v>2.0202020202020203</v>
      </c>
      <c r="DF615">
        <f t="shared" si="680"/>
        <v>9.2482485846495877</v>
      </c>
      <c r="DG615">
        <f t="shared" si="681"/>
        <v>87.462314066087657</v>
      </c>
      <c r="DH615">
        <f t="shared" si="682"/>
        <v>12.537685933912348</v>
      </c>
      <c r="DI615">
        <f t="shared" si="683"/>
        <v>5.7823480968014742</v>
      </c>
      <c r="DJ615">
        <f t="shared" si="684"/>
        <v>96.225451061791475</v>
      </c>
      <c r="DK615">
        <f t="shared" si="685"/>
        <v>3.7745489382085258</v>
      </c>
      <c r="DL615">
        <f t="shared" si="686"/>
        <v>2.2386171851053063</v>
      </c>
      <c r="DM615">
        <f t="shared" si="687"/>
        <v>85.961149832969028</v>
      </c>
      <c r="DN615">
        <f t="shared" si="688"/>
        <v>14.038850167030972</v>
      </c>
      <c r="DO615">
        <f t="shared" si="689"/>
        <v>9.6018553738999417E-3</v>
      </c>
      <c r="DP615">
        <f t="shared" si="690"/>
        <v>62.5</v>
      </c>
      <c r="DQ615">
        <f t="shared" si="691"/>
        <v>37.5</v>
      </c>
      <c r="DR615">
        <f t="shared" si="692"/>
        <v>1.4224594783238116</v>
      </c>
      <c r="DS615">
        <f t="shared" si="693"/>
        <v>78.847277211657044</v>
      </c>
      <c r="DT615">
        <f t="shared" si="694"/>
        <v>21.152722788342963</v>
      </c>
      <c r="DU615">
        <f t="shared" si="695"/>
        <v>2.0277456690092732</v>
      </c>
      <c r="DV615">
        <f t="shared" si="696"/>
        <v>86.859718617675185</v>
      </c>
      <c r="DW615">
        <f t="shared" si="697"/>
        <v>13.140281382324821</v>
      </c>
      <c r="DX615">
        <f t="shared" si="698"/>
        <v>4.0073897356166048</v>
      </c>
      <c r="DY615">
        <f t="shared" si="699"/>
        <v>83.110240755673317</v>
      </c>
      <c r="DZ615">
        <f t="shared" si="700"/>
        <v>16.88975924432669</v>
      </c>
      <c r="EA615">
        <f t="shared" si="701"/>
        <v>4.9536341176079564</v>
      </c>
      <c r="EB615">
        <f t="shared" si="702"/>
        <v>38.578670742162743</v>
      </c>
      <c r="EC615">
        <f t="shared" si="703"/>
        <v>61.421329257837257</v>
      </c>
      <c r="ED615">
        <f t="shared" si="704"/>
        <v>0.5732492309283147</v>
      </c>
      <c r="EE615">
        <f t="shared" si="705"/>
        <v>40.521823159929141</v>
      </c>
      <c r="EF615">
        <f t="shared" si="706"/>
        <v>59.478176840070859</v>
      </c>
      <c r="EG615">
        <f t="shared" si="707"/>
        <v>4.8242860466576314</v>
      </c>
      <c r="EH615">
        <f t="shared" si="708"/>
        <v>64.580024113448033</v>
      </c>
      <c r="EI615">
        <f t="shared" si="709"/>
        <v>35.419975886551967</v>
      </c>
    </row>
    <row r="616" spans="1:139" x14ac:dyDescent="0.25">
      <c r="A616" t="s">
        <v>2704</v>
      </c>
      <c r="B616">
        <v>615</v>
      </c>
      <c r="C616" t="s">
        <v>671</v>
      </c>
      <c r="E616">
        <v>565223</v>
      </c>
      <c r="F616">
        <v>282157</v>
      </c>
      <c r="G616">
        <v>283066</v>
      </c>
      <c r="H616">
        <v>254579</v>
      </c>
      <c r="I616">
        <v>142186</v>
      </c>
      <c r="J616">
        <v>112393</v>
      </c>
      <c r="K616">
        <f t="shared" si="646"/>
        <v>45.040453060119631</v>
      </c>
      <c r="L616">
        <f t="shared" si="647"/>
        <v>50.392511970286044</v>
      </c>
      <c r="M616">
        <f t="shared" si="648"/>
        <v>39.705581030572375</v>
      </c>
      <c r="N616">
        <f t="shared" si="710"/>
        <v>55.851425294309429</v>
      </c>
      <c r="O616">
        <f t="shared" si="711"/>
        <v>44.148574705690571</v>
      </c>
      <c r="P616">
        <f t="shared" si="649"/>
        <v>79.01947921863156</v>
      </c>
      <c r="Q616">
        <f t="shared" si="650"/>
        <v>2.8934044049194947</v>
      </c>
      <c r="R616">
        <f t="shared" si="651"/>
        <v>1.9750254341481428</v>
      </c>
      <c r="S616">
        <f t="shared" si="712"/>
        <v>1.8477564920908636</v>
      </c>
      <c r="T616">
        <f t="shared" si="652"/>
        <v>14.264334450209954</v>
      </c>
      <c r="U616">
        <f t="shared" si="653"/>
        <v>20.980520781368455</v>
      </c>
      <c r="V616">
        <f t="shared" si="654"/>
        <v>5341200</v>
      </c>
      <c r="W616">
        <v>107542</v>
      </c>
      <c r="X616">
        <v>59907</v>
      </c>
      <c r="Y616">
        <v>47635</v>
      </c>
      <c r="Z616">
        <v>91135</v>
      </c>
      <c r="AA616">
        <v>40873</v>
      </c>
      <c r="AB616">
        <v>50262</v>
      </c>
      <c r="AC616">
        <v>2490</v>
      </c>
      <c r="AD616">
        <v>1708</v>
      </c>
      <c r="AE616">
        <v>782</v>
      </c>
      <c r="AF616">
        <v>1276</v>
      </c>
      <c r="AG616">
        <v>892</v>
      </c>
      <c r="AH616">
        <v>384</v>
      </c>
      <c r="AI616">
        <v>2490</v>
      </c>
      <c r="AJ616">
        <v>1556</v>
      </c>
      <c r="AK616">
        <v>934</v>
      </c>
      <c r="AL616">
        <v>3600</v>
      </c>
      <c r="AM616">
        <v>3084</v>
      </c>
      <c r="AN616">
        <v>516</v>
      </c>
      <c r="AO616">
        <v>396</v>
      </c>
      <c r="AP616">
        <v>332</v>
      </c>
      <c r="AQ616">
        <v>64</v>
      </c>
      <c r="AR616">
        <v>4704</v>
      </c>
      <c r="AS616">
        <v>3938</v>
      </c>
      <c r="AT616">
        <v>766</v>
      </c>
      <c r="AU616">
        <v>38</v>
      </c>
      <c r="AV616">
        <v>38</v>
      </c>
      <c r="AW616">
        <v>0</v>
      </c>
      <c r="AX616">
        <v>4990</v>
      </c>
      <c r="AY616">
        <v>4226</v>
      </c>
      <c r="AZ616">
        <v>764</v>
      </c>
      <c r="BA616">
        <v>4230</v>
      </c>
      <c r="BB616">
        <v>4122</v>
      </c>
      <c r="BC616">
        <v>108</v>
      </c>
      <c r="BD616">
        <v>1824</v>
      </c>
      <c r="BE616">
        <v>1556</v>
      </c>
      <c r="BF616">
        <v>268</v>
      </c>
      <c r="BG616">
        <v>20</v>
      </c>
      <c r="BH616">
        <v>20</v>
      </c>
      <c r="BI616">
        <v>0</v>
      </c>
      <c r="BJ616">
        <v>472</v>
      </c>
      <c r="BK616">
        <v>386</v>
      </c>
      <c r="BL616">
        <v>86</v>
      </c>
      <c r="BM616">
        <v>1224</v>
      </c>
      <c r="BN616">
        <v>1066</v>
      </c>
      <c r="BO616">
        <v>158</v>
      </c>
      <c r="BP616">
        <v>3574</v>
      </c>
      <c r="BQ616">
        <v>3016</v>
      </c>
      <c r="BR616">
        <v>558</v>
      </c>
      <c r="BS616">
        <v>6268</v>
      </c>
      <c r="BT616">
        <v>2702</v>
      </c>
      <c r="BU616">
        <v>3566</v>
      </c>
      <c r="BV616">
        <v>1864</v>
      </c>
      <c r="BW616">
        <v>1018</v>
      </c>
      <c r="BX616">
        <v>846</v>
      </c>
      <c r="BY616">
        <v>16442</v>
      </c>
      <c r="BZ616">
        <v>11746</v>
      </c>
      <c r="CA616">
        <v>4696</v>
      </c>
      <c r="CB616" t="str">
        <f t="shared" si="713"/>
        <v>CultivatorsTotal</v>
      </c>
      <c r="CC616" t="str">
        <f t="shared" si="714"/>
        <v>CultivatorsMale</v>
      </c>
      <c r="CD616" t="str">
        <f t="shared" si="715"/>
        <v>AgriculturalLabourersFemale</v>
      </c>
      <c r="CE616">
        <f t="shared" si="655"/>
        <v>42.243075823221872</v>
      </c>
      <c r="CF616">
        <f t="shared" si="656"/>
        <v>55.705677781703891</v>
      </c>
      <c r="CG616">
        <f t="shared" si="657"/>
        <v>44.294322218296109</v>
      </c>
      <c r="CH616">
        <f t="shared" si="658"/>
        <v>35.798318007376885</v>
      </c>
      <c r="CI616">
        <f t="shared" si="659"/>
        <v>44.848850606243488</v>
      </c>
      <c r="CJ616">
        <f t="shared" si="660"/>
        <v>55.151149393756512</v>
      </c>
      <c r="CK616">
        <f t="shared" si="661"/>
        <v>0.97808538803279133</v>
      </c>
      <c r="CL616">
        <f t="shared" si="662"/>
        <v>68.594377510040161</v>
      </c>
      <c r="CM616">
        <f t="shared" si="663"/>
        <v>31.405622489959839</v>
      </c>
      <c r="CN616">
        <f t="shared" si="664"/>
        <v>0.50121966069471557</v>
      </c>
      <c r="CO616">
        <f t="shared" si="665"/>
        <v>69.905956112852664</v>
      </c>
      <c r="CP616">
        <f t="shared" si="716"/>
        <v>30.094043887147336</v>
      </c>
      <c r="CQ616">
        <f t="shared" si="666"/>
        <v>0.97808538803279133</v>
      </c>
      <c r="CR616">
        <f t="shared" si="667"/>
        <v>62.489959839357432</v>
      </c>
      <c r="CS616">
        <f t="shared" si="668"/>
        <v>37.510040160642575</v>
      </c>
      <c r="CT616">
        <f t="shared" si="669"/>
        <v>1.4140993561919877</v>
      </c>
      <c r="CU616">
        <f t="shared" si="670"/>
        <v>85.666666666666671</v>
      </c>
      <c r="CV616">
        <f t="shared" si="671"/>
        <v>14.333333333333334</v>
      </c>
      <c r="CW616">
        <f t="shared" si="672"/>
        <v>0.15555092918111862</v>
      </c>
      <c r="CX616">
        <f t="shared" si="673"/>
        <v>83.838383838383834</v>
      </c>
      <c r="CY616">
        <f t="shared" si="674"/>
        <v>16.161616161616163</v>
      </c>
      <c r="CZ616">
        <f t="shared" si="675"/>
        <v>1.8477564920908636</v>
      </c>
      <c r="DA616">
        <f t="shared" si="676"/>
        <v>83.715986394557831</v>
      </c>
      <c r="DB616">
        <f t="shared" si="677"/>
        <v>16.284013605442176</v>
      </c>
      <c r="DC616">
        <f t="shared" si="678"/>
        <v>1.492660431535987E-2</v>
      </c>
      <c r="DD616">
        <f t="shared" si="679"/>
        <v>100</v>
      </c>
      <c r="DE616">
        <f t="shared" si="717"/>
        <v>0</v>
      </c>
      <c r="DF616">
        <f t="shared" si="680"/>
        <v>1.9600988298327828</v>
      </c>
      <c r="DG616">
        <f t="shared" si="681"/>
        <v>84.68937875751503</v>
      </c>
      <c r="DH616">
        <f t="shared" si="682"/>
        <v>15.31062124248497</v>
      </c>
      <c r="DI616">
        <f t="shared" si="683"/>
        <v>1.6615667435255852</v>
      </c>
      <c r="DJ616">
        <f t="shared" si="684"/>
        <v>97.446808510638292</v>
      </c>
      <c r="DK616">
        <f t="shared" si="685"/>
        <v>2.5531914893617018</v>
      </c>
      <c r="DL616">
        <f t="shared" si="686"/>
        <v>0.71647700713727369</v>
      </c>
      <c r="DM616">
        <f t="shared" si="687"/>
        <v>85.307017543859658</v>
      </c>
      <c r="DN616">
        <f t="shared" si="688"/>
        <v>14.692982456140353</v>
      </c>
      <c r="DO616">
        <f t="shared" si="689"/>
        <v>7.8561075343999299E-3</v>
      </c>
      <c r="DP616">
        <f t="shared" si="690"/>
        <v>100</v>
      </c>
      <c r="DQ616">
        <f t="shared" si="691"/>
        <v>0</v>
      </c>
      <c r="DR616">
        <f t="shared" si="692"/>
        <v>0.18540413781183837</v>
      </c>
      <c r="DS616">
        <f t="shared" si="693"/>
        <v>81.779661016949163</v>
      </c>
      <c r="DT616">
        <f t="shared" si="694"/>
        <v>18.220338983050848</v>
      </c>
      <c r="DU616">
        <f t="shared" si="695"/>
        <v>0.48079378110527582</v>
      </c>
      <c r="DV616">
        <f t="shared" si="696"/>
        <v>87.091503267973863</v>
      </c>
      <c r="DW616">
        <f t="shared" si="697"/>
        <v>12.908496732026146</v>
      </c>
      <c r="DX616">
        <f t="shared" si="698"/>
        <v>1.4038864163972677</v>
      </c>
      <c r="DY616">
        <f t="shared" si="699"/>
        <v>84.387241186345832</v>
      </c>
      <c r="DZ616">
        <f t="shared" si="700"/>
        <v>15.612758813654168</v>
      </c>
      <c r="EA616">
        <f t="shared" si="701"/>
        <v>2.4621041012809384</v>
      </c>
      <c r="EB616">
        <f t="shared" si="702"/>
        <v>43.107849393746008</v>
      </c>
      <c r="EC616">
        <f t="shared" si="703"/>
        <v>56.892150606253992</v>
      </c>
      <c r="ED616">
        <f t="shared" si="704"/>
        <v>0.73218922220607352</v>
      </c>
      <c r="EE616">
        <f t="shared" si="705"/>
        <v>54.613733905579394</v>
      </c>
      <c r="EF616">
        <f t="shared" si="706"/>
        <v>45.386266094420606</v>
      </c>
      <c r="EG616">
        <f t="shared" si="707"/>
        <v>6.4585060040301832</v>
      </c>
      <c r="EH616">
        <f t="shared" si="708"/>
        <v>71.438997688845646</v>
      </c>
      <c r="EI616">
        <f t="shared" si="709"/>
        <v>28.561002311154361</v>
      </c>
    </row>
    <row r="617" spans="1:139" x14ac:dyDescent="0.25">
      <c r="A617" t="s">
        <v>2706</v>
      </c>
      <c r="B617">
        <v>616</v>
      </c>
      <c r="C617" t="s">
        <v>672</v>
      </c>
      <c r="E617">
        <v>754894</v>
      </c>
      <c r="F617">
        <v>374703</v>
      </c>
      <c r="G617">
        <v>380191</v>
      </c>
      <c r="H617">
        <v>272684</v>
      </c>
      <c r="I617">
        <v>173166</v>
      </c>
      <c r="J617">
        <v>99518</v>
      </c>
      <c r="K617">
        <f t="shared" si="646"/>
        <v>36.122157547947133</v>
      </c>
      <c r="L617">
        <f t="shared" si="647"/>
        <v>46.214201647704982</v>
      </c>
      <c r="M617">
        <f t="shared" si="648"/>
        <v>26.175790589466875</v>
      </c>
      <c r="N617">
        <f t="shared" si="710"/>
        <v>63.50427601179387</v>
      </c>
      <c r="O617">
        <f t="shared" si="711"/>
        <v>36.49572398820613</v>
      </c>
      <c r="P617">
        <f t="shared" si="649"/>
        <v>74.597702835516571</v>
      </c>
      <c r="Q617">
        <f t="shared" si="650"/>
        <v>6.5563069340335325</v>
      </c>
      <c r="R617">
        <f t="shared" si="651"/>
        <v>2.8435845154097783</v>
      </c>
      <c r="S617">
        <f t="shared" si="712"/>
        <v>1.9047688899972128</v>
      </c>
      <c r="T617">
        <f t="shared" si="652"/>
        <v>14.097636825042905</v>
      </c>
      <c r="U617">
        <f t="shared" si="653"/>
        <v>25.402297164483429</v>
      </c>
      <c r="V617">
        <f t="shared" si="654"/>
        <v>6926799.9999999991</v>
      </c>
      <c r="W617">
        <v>94912</v>
      </c>
      <c r="X617">
        <v>63868</v>
      </c>
      <c r="Y617">
        <v>31044</v>
      </c>
      <c r="Z617">
        <v>106252</v>
      </c>
      <c r="AA617">
        <v>56334</v>
      </c>
      <c r="AB617">
        <v>49918</v>
      </c>
      <c r="AC617">
        <v>2252</v>
      </c>
      <c r="AD617">
        <v>1452</v>
      </c>
      <c r="AE617">
        <v>800</v>
      </c>
      <c r="AF617">
        <v>126</v>
      </c>
      <c r="AG617">
        <v>122</v>
      </c>
      <c r="AH617">
        <v>4</v>
      </c>
      <c r="AI617">
        <v>8512</v>
      </c>
      <c r="AJ617">
        <v>5314</v>
      </c>
      <c r="AK617">
        <v>3198</v>
      </c>
      <c r="AL617">
        <v>9240</v>
      </c>
      <c r="AM617">
        <v>7892</v>
      </c>
      <c r="AN617">
        <v>1348</v>
      </c>
      <c r="AO617">
        <v>508</v>
      </c>
      <c r="AP617">
        <v>470</v>
      </c>
      <c r="AQ617">
        <v>38</v>
      </c>
      <c r="AR617">
        <v>5194</v>
      </c>
      <c r="AS617">
        <v>4608</v>
      </c>
      <c r="AT617">
        <v>586</v>
      </c>
      <c r="AU617">
        <v>60</v>
      </c>
      <c r="AV617">
        <v>60</v>
      </c>
      <c r="AW617">
        <v>0</v>
      </c>
      <c r="AX617">
        <v>7694</v>
      </c>
      <c r="AY617">
        <v>6542</v>
      </c>
      <c r="AZ617">
        <v>1152</v>
      </c>
      <c r="BA617">
        <v>5152</v>
      </c>
      <c r="BB617">
        <v>5060</v>
      </c>
      <c r="BC617">
        <v>92</v>
      </c>
      <c r="BD617">
        <v>2390</v>
      </c>
      <c r="BE617">
        <v>2058</v>
      </c>
      <c r="BF617">
        <v>332</v>
      </c>
      <c r="BG617">
        <v>18</v>
      </c>
      <c r="BH617">
        <v>18</v>
      </c>
      <c r="BI617">
        <v>0</v>
      </c>
      <c r="BJ617">
        <v>596</v>
      </c>
      <c r="BK617">
        <v>512</v>
      </c>
      <c r="BL617">
        <v>84</v>
      </c>
      <c r="BM617">
        <v>1670</v>
      </c>
      <c r="BN617">
        <v>1412</v>
      </c>
      <c r="BO617">
        <v>258</v>
      </c>
      <c r="BP617">
        <v>4578</v>
      </c>
      <c r="BQ617">
        <v>3788</v>
      </c>
      <c r="BR617">
        <v>790</v>
      </c>
      <c r="BS617">
        <v>8802</v>
      </c>
      <c r="BT617">
        <v>3246</v>
      </c>
      <c r="BU617">
        <v>5556</v>
      </c>
      <c r="BV617">
        <v>2050</v>
      </c>
      <c r="BW617">
        <v>960</v>
      </c>
      <c r="BX617">
        <v>1090</v>
      </c>
      <c r="BY617">
        <v>12678</v>
      </c>
      <c r="BZ617">
        <v>9450</v>
      </c>
      <c r="CA617">
        <v>3228</v>
      </c>
      <c r="CB617" t="str">
        <f t="shared" si="713"/>
        <v>AgriculturalLabourersTotal</v>
      </c>
      <c r="CC617" t="str">
        <f t="shared" si="714"/>
        <v>CultivatorsMale</v>
      </c>
      <c r="CD617" t="str">
        <f t="shared" si="715"/>
        <v>AgriculturalLabourersFemale</v>
      </c>
      <c r="CE617">
        <f t="shared" si="655"/>
        <v>34.806589312170864</v>
      </c>
      <c r="CF617">
        <f t="shared" si="656"/>
        <v>67.291807147673637</v>
      </c>
      <c r="CG617">
        <f t="shared" si="657"/>
        <v>32.70819285232637</v>
      </c>
      <c r="CH617">
        <f t="shared" si="658"/>
        <v>38.965249152865589</v>
      </c>
      <c r="CI617">
        <f t="shared" si="659"/>
        <v>53.01923728494522</v>
      </c>
      <c r="CJ617">
        <f t="shared" si="660"/>
        <v>46.980762715054773</v>
      </c>
      <c r="CK617">
        <f t="shared" si="661"/>
        <v>0.82586437048011618</v>
      </c>
      <c r="CL617">
        <f t="shared" si="662"/>
        <v>64.476021314387211</v>
      </c>
      <c r="CM617">
        <f t="shared" si="663"/>
        <v>35.523978685612789</v>
      </c>
      <c r="CN617">
        <f t="shared" si="664"/>
        <v>4.6207331563274709E-2</v>
      </c>
      <c r="CO617">
        <f t="shared" si="665"/>
        <v>96.825396825396822</v>
      </c>
      <c r="CP617">
        <f t="shared" si="716"/>
        <v>3.1746031746031744</v>
      </c>
      <c r="CQ617">
        <f t="shared" si="666"/>
        <v>3.1215619544967801</v>
      </c>
      <c r="CR617">
        <f t="shared" si="667"/>
        <v>62.429511278195491</v>
      </c>
      <c r="CS617">
        <f t="shared" si="668"/>
        <v>37.570488721804516</v>
      </c>
      <c r="CT617">
        <f t="shared" si="669"/>
        <v>3.3885376479734783</v>
      </c>
      <c r="CU617">
        <f t="shared" si="670"/>
        <v>85.411255411255411</v>
      </c>
      <c r="CV617">
        <f t="shared" si="671"/>
        <v>14.588744588744589</v>
      </c>
      <c r="CW617">
        <f t="shared" si="672"/>
        <v>0.18629622566780596</v>
      </c>
      <c r="CX617">
        <f t="shared" si="673"/>
        <v>92.519685039370074</v>
      </c>
      <c r="CY617">
        <f t="shared" si="674"/>
        <v>7.4803149606299222</v>
      </c>
      <c r="CZ617">
        <f t="shared" si="675"/>
        <v>1.9047688899972128</v>
      </c>
      <c r="DA617">
        <f t="shared" si="676"/>
        <v>88.717751251443971</v>
      </c>
      <c r="DB617">
        <f t="shared" si="677"/>
        <v>11.282248748556025</v>
      </c>
      <c r="DC617">
        <f t="shared" si="678"/>
        <v>2.2003491220607005E-2</v>
      </c>
      <c r="DD617">
        <f t="shared" si="679"/>
        <v>100</v>
      </c>
      <c r="DE617">
        <f t="shared" si="717"/>
        <v>0</v>
      </c>
      <c r="DF617">
        <f t="shared" si="680"/>
        <v>2.8215810241891712</v>
      </c>
      <c r="DG617">
        <f t="shared" si="681"/>
        <v>85.027293995321031</v>
      </c>
      <c r="DH617">
        <f t="shared" si="682"/>
        <v>14.972706004678971</v>
      </c>
      <c r="DI617">
        <f t="shared" si="683"/>
        <v>1.8893664461427879</v>
      </c>
      <c r="DJ617">
        <f t="shared" si="684"/>
        <v>98.214285714285708</v>
      </c>
      <c r="DK617">
        <f t="shared" si="685"/>
        <v>1.7857142857142856</v>
      </c>
      <c r="DL617">
        <f t="shared" si="686"/>
        <v>0.87647240028751239</v>
      </c>
      <c r="DM617">
        <f t="shared" si="687"/>
        <v>86.108786610878667</v>
      </c>
      <c r="DN617">
        <f t="shared" si="688"/>
        <v>13.89121338912134</v>
      </c>
      <c r="DO617">
        <f t="shared" si="689"/>
        <v>6.6010473661821016E-3</v>
      </c>
      <c r="DP617">
        <f t="shared" si="690"/>
        <v>100</v>
      </c>
      <c r="DQ617">
        <f t="shared" si="691"/>
        <v>0</v>
      </c>
      <c r="DR617">
        <f t="shared" si="692"/>
        <v>0.2185680127913629</v>
      </c>
      <c r="DS617">
        <f t="shared" si="693"/>
        <v>85.90604026845638</v>
      </c>
      <c r="DT617">
        <f t="shared" si="694"/>
        <v>14.093959731543624</v>
      </c>
      <c r="DU617">
        <f t="shared" si="695"/>
        <v>0.61243050564022816</v>
      </c>
      <c r="DV617">
        <f t="shared" si="696"/>
        <v>84.550898203592823</v>
      </c>
      <c r="DW617">
        <f t="shared" si="697"/>
        <v>15.449101796407186</v>
      </c>
      <c r="DX617">
        <f t="shared" si="698"/>
        <v>1.6788663801323143</v>
      </c>
      <c r="DY617">
        <f t="shared" si="699"/>
        <v>82.743556138051559</v>
      </c>
      <c r="DZ617">
        <f t="shared" si="700"/>
        <v>17.256443861948448</v>
      </c>
      <c r="EA617">
        <f t="shared" si="701"/>
        <v>3.2279121620630473</v>
      </c>
      <c r="EB617">
        <f t="shared" si="702"/>
        <v>36.877982276755283</v>
      </c>
      <c r="EC617">
        <f t="shared" si="703"/>
        <v>63.122017723244717</v>
      </c>
      <c r="ED617">
        <f t="shared" si="704"/>
        <v>0.75178595003740589</v>
      </c>
      <c r="EE617">
        <f t="shared" si="705"/>
        <v>46.829268292682933</v>
      </c>
      <c r="EF617">
        <f t="shared" si="706"/>
        <v>53.170731707317074</v>
      </c>
      <c r="EG617">
        <f t="shared" si="707"/>
        <v>4.6493376949142595</v>
      </c>
      <c r="EH617">
        <f t="shared" si="708"/>
        <v>74.538570752484617</v>
      </c>
      <c r="EI617">
        <f t="shared" si="709"/>
        <v>25.461429247515383</v>
      </c>
    </row>
    <row r="618" spans="1:139" x14ac:dyDescent="0.25">
      <c r="A618" t="s">
        <v>2708</v>
      </c>
      <c r="B618">
        <v>617</v>
      </c>
      <c r="C618" t="s">
        <v>673</v>
      </c>
      <c r="E618">
        <v>2605914</v>
      </c>
      <c r="F618">
        <v>1311697</v>
      </c>
      <c r="G618">
        <v>1294217</v>
      </c>
      <c r="H618">
        <v>837526</v>
      </c>
      <c r="I618">
        <v>586561</v>
      </c>
      <c r="J618">
        <v>250965</v>
      </c>
      <c r="K618">
        <f t="shared" si="646"/>
        <v>32.139433611393166</v>
      </c>
      <c r="L618">
        <f t="shared" si="647"/>
        <v>44.717720632127694</v>
      </c>
      <c r="M618">
        <f t="shared" si="648"/>
        <v>19.391261279986278</v>
      </c>
      <c r="N618">
        <f t="shared" si="710"/>
        <v>70.0349601087011</v>
      </c>
      <c r="O618">
        <f t="shared" si="711"/>
        <v>29.965039891298893</v>
      </c>
      <c r="P618">
        <f t="shared" si="649"/>
        <v>57.606211628056919</v>
      </c>
      <c r="Q618">
        <f t="shared" si="650"/>
        <v>9.3055021575449608</v>
      </c>
      <c r="R618">
        <f t="shared" si="651"/>
        <v>5.9587403853731109</v>
      </c>
      <c r="S618">
        <f t="shared" si="712"/>
        <v>4.5867232778445084</v>
      </c>
      <c r="T618">
        <f t="shared" si="652"/>
        <v>22.5428225511805</v>
      </c>
      <c r="U618">
        <f t="shared" si="653"/>
        <v>42.393788371943081</v>
      </c>
      <c r="V618">
        <f t="shared" si="654"/>
        <v>35505900</v>
      </c>
      <c r="W618">
        <v>136035</v>
      </c>
      <c r="X618">
        <v>98806</v>
      </c>
      <c r="Y618">
        <v>37229</v>
      </c>
      <c r="Z618">
        <v>325599</v>
      </c>
      <c r="AA618">
        <v>184740</v>
      </c>
      <c r="AB618">
        <v>140859</v>
      </c>
      <c r="AC618">
        <v>20833</v>
      </c>
      <c r="AD618">
        <v>18256</v>
      </c>
      <c r="AE618">
        <v>2577</v>
      </c>
      <c r="AF618">
        <v>28173</v>
      </c>
      <c r="AG618">
        <v>26619</v>
      </c>
      <c r="AH618">
        <v>1554</v>
      </c>
      <c r="AI618">
        <v>11725</v>
      </c>
      <c r="AJ618">
        <v>7653</v>
      </c>
      <c r="AK618">
        <v>4072</v>
      </c>
      <c r="AL618">
        <v>38038</v>
      </c>
      <c r="AM618">
        <v>32794</v>
      </c>
      <c r="AN618">
        <v>5244</v>
      </c>
      <c r="AO618">
        <v>4338</v>
      </c>
      <c r="AP618">
        <v>4062</v>
      </c>
      <c r="AQ618">
        <v>276</v>
      </c>
      <c r="AR618">
        <v>38415</v>
      </c>
      <c r="AS618">
        <v>34341</v>
      </c>
      <c r="AT618">
        <v>4074</v>
      </c>
      <c r="AU618">
        <v>78</v>
      </c>
      <c r="AV618">
        <v>78</v>
      </c>
      <c r="AW618">
        <v>0</v>
      </c>
      <c r="AX618">
        <v>49828</v>
      </c>
      <c r="AY618">
        <v>42752</v>
      </c>
      <c r="AZ618">
        <v>7076</v>
      </c>
      <c r="BA618">
        <v>30132</v>
      </c>
      <c r="BB618">
        <v>29569</v>
      </c>
      <c r="BC618">
        <v>563</v>
      </c>
      <c r="BD618">
        <v>10469</v>
      </c>
      <c r="BE618">
        <v>9163</v>
      </c>
      <c r="BF618">
        <v>1306</v>
      </c>
      <c r="BG618">
        <v>52</v>
      </c>
      <c r="BH618">
        <v>50</v>
      </c>
      <c r="BI618">
        <v>2</v>
      </c>
      <c r="BJ618">
        <v>5647</v>
      </c>
      <c r="BK618">
        <v>4632</v>
      </c>
      <c r="BL618">
        <v>1015</v>
      </c>
      <c r="BM618">
        <v>9394</v>
      </c>
      <c r="BN618">
        <v>8140</v>
      </c>
      <c r="BO618">
        <v>1254</v>
      </c>
      <c r="BP618">
        <v>18525</v>
      </c>
      <c r="BQ618">
        <v>15877</v>
      </c>
      <c r="BR618">
        <v>2648</v>
      </c>
      <c r="BS618">
        <v>37501</v>
      </c>
      <c r="BT618">
        <v>17119</v>
      </c>
      <c r="BU618">
        <v>20382</v>
      </c>
      <c r="BV618">
        <v>6961</v>
      </c>
      <c r="BW618">
        <v>2492</v>
      </c>
      <c r="BX618">
        <v>4469</v>
      </c>
      <c r="BY618">
        <v>65783</v>
      </c>
      <c r="BZ618">
        <v>49418</v>
      </c>
      <c r="CA618">
        <v>16365</v>
      </c>
      <c r="CB618" t="str">
        <f t="shared" si="713"/>
        <v>AgriculturalLabourersTotal</v>
      </c>
      <c r="CC618" t="str">
        <f t="shared" si="714"/>
        <v>AgriculturalLabourersMale</v>
      </c>
      <c r="CD618" t="str">
        <f t="shared" si="715"/>
        <v>AgriculturalLabourersFemale</v>
      </c>
      <c r="CE618">
        <f t="shared" si="655"/>
        <v>16.24248083044586</v>
      </c>
      <c r="CF618">
        <f t="shared" si="656"/>
        <v>72.632778329106486</v>
      </c>
      <c r="CG618">
        <f t="shared" si="657"/>
        <v>27.367221670893521</v>
      </c>
      <c r="CH618">
        <f t="shared" si="658"/>
        <v>38.876285631729637</v>
      </c>
      <c r="CI618">
        <f t="shared" si="659"/>
        <v>56.738503496632362</v>
      </c>
      <c r="CJ618">
        <f t="shared" si="660"/>
        <v>43.261496503367638</v>
      </c>
      <c r="CK618">
        <f t="shared" si="661"/>
        <v>2.4874451658814176</v>
      </c>
      <c r="CL618">
        <f t="shared" si="662"/>
        <v>87.630202083233328</v>
      </c>
      <c r="CM618">
        <f t="shared" si="663"/>
        <v>12.369797916766668</v>
      </c>
      <c r="CN618">
        <f t="shared" si="664"/>
        <v>3.3638358689760084</v>
      </c>
      <c r="CO618">
        <f t="shared" si="665"/>
        <v>94.484080502608876</v>
      </c>
      <c r="CP618">
        <f t="shared" si="716"/>
        <v>5.5159194973911188</v>
      </c>
      <c r="CQ618">
        <f t="shared" si="666"/>
        <v>1.3999565386626804</v>
      </c>
      <c r="CR618">
        <f t="shared" si="667"/>
        <v>65.27078891257996</v>
      </c>
      <c r="CS618">
        <f t="shared" si="668"/>
        <v>34.72921108742004</v>
      </c>
      <c r="CT618">
        <f t="shared" si="669"/>
        <v>4.5417097499062722</v>
      </c>
      <c r="CU618">
        <f t="shared" si="670"/>
        <v>86.213786213786221</v>
      </c>
      <c r="CV618">
        <f t="shared" si="671"/>
        <v>13.786213786213786</v>
      </c>
      <c r="CW618">
        <f t="shared" si="672"/>
        <v>0.51795406948560407</v>
      </c>
      <c r="CX618">
        <f t="shared" si="673"/>
        <v>93.637621023513134</v>
      </c>
      <c r="CY618">
        <f t="shared" si="674"/>
        <v>6.3623789764868599</v>
      </c>
      <c r="CZ618">
        <f t="shared" si="675"/>
        <v>4.5867232778445084</v>
      </c>
      <c r="DA618">
        <f t="shared" si="676"/>
        <v>89.394767668879354</v>
      </c>
      <c r="DB618">
        <f t="shared" si="677"/>
        <v>10.605232331120657</v>
      </c>
      <c r="DC618">
        <f t="shared" si="678"/>
        <v>9.3131437113594083E-3</v>
      </c>
      <c r="DD618">
        <f t="shared" si="679"/>
        <v>100</v>
      </c>
      <c r="DE618">
        <f t="shared" si="717"/>
        <v>0</v>
      </c>
      <c r="DF618">
        <f t="shared" si="680"/>
        <v>5.9494272416617511</v>
      </c>
      <c r="DG618">
        <f t="shared" si="681"/>
        <v>85.799149072810465</v>
      </c>
      <c r="DH618">
        <f t="shared" si="682"/>
        <v>14.200850927189531</v>
      </c>
      <c r="DI618">
        <f t="shared" si="683"/>
        <v>3.59773905526515</v>
      </c>
      <c r="DJ618">
        <f t="shared" si="684"/>
        <v>98.131554493561651</v>
      </c>
      <c r="DK618">
        <f t="shared" si="685"/>
        <v>1.8684455064383381</v>
      </c>
      <c r="DL618">
        <f t="shared" si="686"/>
        <v>1.2499910450541238</v>
      </c>
      <c r="DM618">
        <f t="shared" si="687"/>
        <v>87.525074028082912</v>
      </c>
      <c r="DN618">
        <f t="shared" si="688"/>
        <v>12.47492597191709</v>
      </c>
      <c r="DO618">
        <f t="shared" si="689"/>
        <v>6.2087624742396055E-3</v>
      </c>
      <c r="DP618">
        <f t="shared" si="690"/>
        <v>96.15384615384616</v>
      </c>
      <c r="DQ618">
        <f t="shared" si="691"/>
        <v>3.8461538461538463</v>
      </c>
      <c r="DR618">
        <f t="shared" si="692"/>
        <v>0.67424772484675111</v>
      </c>
      <c r="DS618">
        <f t="shared" si="693"/>
        <v>82.025854435983703</v>
      </c>
      <c r="DT618">
        <f t="shared" si="694"/>
        <v>17.974145564016293</v>
      </c>
      <c r="DU618">
        <f t="shared" si="695"/>
        <v>1.1216368208270548</v>
      </c>
      <c r="DV618">
        <f t="shared" si="696"/>
        <v>86.651053864168617</v>
      </c>
      <c r="DW618">
        <f t="shared" si="697"/>
        <v>13.348946135831383</v>
      </c>
      <c r="DX618">
        <f t="shared" si="698"/>
        <v>2.2118716314478597</v>
      </c>
      <c r="DY618">
        <f t="shared" si="699"/>
        <v>85.705802968960867</v>
      </c>
      <c r="DZ618">
        <f t="shared" si="700"/>
        <v>14.294197031039136</v>
      </c>
      <c r="EA618">
        <f t="shared" si="701"/>
        <v>4.4775923374319131</v>
      </c>
      <c r="EB618">
        <f t="shared" si="702"/>
        <v>45.649449348017384</v>
      </c>
      <c r="EC618">
        <f t="shared" si="703"/>
        <v>54.350550651982608</v>
      </c>
      <c r="ED618">
        <f t="shared" si="704"/>
        <v>0.83113837659965184</v>
      </c>
      <c r="EE618">
        <f t="shared" si="705"/>
        <v>35.799454101422207</v>
      </c>
      <c r="EF618">
        <f t="shared" si="706"/>
        <v>64.200545898577786</v>
      </c>
      <c r="EG618">
        <f t="shared" si="707"/>
        <v>7.8544427277481539</v>
      </c>
      <c r="EH618">
        <f t="shared" si="708"/>
        <v>75.122752078804552</v>
      </c>
      <c r="EI618">
        <f t="shared" si="709"/>
        <v>24.877247921195444</v>
      </c>
    </row>
    <row r="619" spans="1:139" x14ac:dyDescent="0.25">
      <c r="A619" t="s">
        <v>2710</v>
      </c>
      <c r="B619">
        <v>618</v>
      </c>
      <c r="C619" t="s">
        <v>674</v>
      </c>
      <c r="E619">
        <v>1616450</v>
      </c>
      <c r="F619">
        <v>798127</v>
      </c>
      <c r="G619">
        <v>818323</v>
      </c>
      <c r="H619">
        <v>486544</v>
      </c>
      <c r="I619">
        <v>357922</v>
      </c>
      <c r="J619">
        <v>128622</v>
      </c>
      <c r="K619">
        <f t="shared" si="646"/>
        <v>30.099539113489438</v>
      </c>
      <c r="L619">
        <f t="shared" si="647"/>
        <v>44.845243927344896</v>
      </c>
      <c r="M619">
        <f t="shared" si="648"/>
        <v>15.717754480810145</v>
      </c>
      <c r="N619">
        <f t="shared" si="710"/>
        <v>73.564158637245541</v>
      </c>
      <c r="O619">
        <f t="shared" si="711"/>
        <v>26.435841362754449</v>
      </c>
      <c r="P619">
        <f t="shared" si="649"/>
        <v>60.23011279555395</v>
      </c>
      <c r="Q619">
        <f t="shared" si="650"/>
        <v>5.4264362524252681</v>
      </c>
      <c r="R619">
        <f t="shared" si="651"/>
        <v>7.7271531454503597</v>
      </c>
      <c r="S619">
        <f t="shared" si="712"/>
        <v>6.0331645236607585</v>
      </c>
      <c r="T619">
        <f t="shared" si="652"/>
        <v>20.583133282909664</v>
      </c>
      <c r="U619">
        <f t="shared" si="653"/>
        <v>39.76988720444605</v>
      </c>
      <c r="V619">
        <f t="shared" si="654"/>
        <v>19349800</v>
      </c>
      <c r="W619">
        <v>54329</v>
      </c>
      <c r="X619">
        <v>46216</v>
      </c>
      <c r="Y619">
        <v>8113</v>
      </c>
      <c r="Z619">
        <v>216353</v>
      </c>
      <c r="AA619">
        <v>132538</v>
      </c>
      <c r="AB619">
        <v>83815</v>
      </c>
      <c r="AC619">
        <v>22364</v>
      </c>
      <c r="AD619">
        <v>21476</v>
      </c>
      <c r="AE619">
        <v>888</v>
      </c>
      <c r="AF619">
        <v>946</v>
      </c>
      <c r="AG619">
        <v>654</v>
      </c>
      <c r="AH619">
        <v>292</v>
      </c>
      <c r="AI619">
        <v>5714</v>
      </c>
      <c r="AJ619">
        <v>3760</v>
      </c>
      <c r="AK619">
        <v>1954</v>
      </c>
      <c r="AL619">
        <v>19742</v>
      </c>
      <c r="AM619">
        <v>17738</v>
      </c>
      <c r="AN619">
        <v>2004</v>
      </c>
      <c r="AO619">
        <v>1730</v>
      </c>
      <c r="AP619">
        <v>1496</v>
      </c>
      <c r="AQ619">
        <v>234</v>
      </c>
      <c r="AR619">
        <v>29354</v>
      </c>
      <c r="AS619">
        <v>27890</v>
      </c>
      <c r="AT619">
        <v>1464</v>
      </c>
      <c r="AU619">
        <v>50</v>
      </c>
      <c r="AV619">
        <v>50</v>
      </c>
      <c r="AW619">
        <v>0</v>
      </c>
      <c r="AX619">
        <v>37546</v>
      </c>
      <c r="AY619">
        <v>30692</v>
      </c>
      <c r="AZ619">
        <v>6854</v>
      </c>
      <c r="BA619">
        <v>19634</v>
      </c>
      <c r="BB619">
        <v>19204</v>
      </c>
      <c r="BC619">
        <v>430</v>
      </c>
      <c r="BD619">
        <v>8984</v>
      </c>
      <c r="BE619">
        <v>7960</v>
      </c>
      <c r="BF619">
        <v>1024</v>
      </c>
      <c r="BG619">
        <v>32</v>
      </c>
      <c r="BH619">
        <v>32</v>
      </c>
      <c r="BI619">
        <v>0</v>
      </c>
      <c r="BJ619">
        <v>2974</v>
      </c>
      <c r="BK619">
        <v>2534</v>
      </c>
      <c r="BL619">
        <v>440</v>
      </c>
      <c r="BM619">
        <v>5762</v>
      </c>
      <c r="BN619">
        <v>5088</v>
      </c>
      <c r="BO619">
        <v>674</v>
      </c>
      <c r="BP619">
        <v>10414</v>
      </c>
      <c r="BQ619">
        <v>8828</v>
      </c>
      <c r="BR619">
        <v>1586</v>
      </c>
      <c r="BS619">
        <v>20516</v>
      </c>
      <c r="BT619">
        <v>8480</v>
      </c>
      <c r="BU619">
        <v>12036</v>
      </c>
      <c r="BV619">
        <v>2386</v>
      </c>
      <c r="BW619">
        <v>1260</v>
      </c>
      <c r="BX619">
        <v>1126</v>
      </c>
      <c r="BY619">
        <v>27714</v>
      </c>
      <c r="BZ619">
        <v>22026</v>
      </c>
      <c r="CA619">
        <v>5688</v>
      </c>
      <c r="CB619" t="str">
        <f t="shared" si="713"/>
        <v>AgriculturalLabourersTotal</v>
      </c>
      <c r="CC619" t="str">
        <f t="shared" si="714"/>
        <v>AgriculturalLabourersMale</v>
      </c>
      <c r="CD619" t="str">
        <f t="shared" si="715"/>
        <v>AgriculturalLabourersFemale</v>
      </c>
      <c r="CE619">
        <f t="shared" si="655"/>
        <v>11.166307672070769</v>
      </c>
      <c r="CF619">
        <f t="shared" si="656"/>
        <v>85.066907176645984</v>
      </c>
      <c r="CG619">
        <f t="shared" si="657"/>
        <v>14.933092823354011</v>
      </c>
      <c r="CH619">
        <f t="shared" si="658"/>
        <v>44.46730408760564</v>
      </c>
      <c r="CI619">
        <f t="shared" si="659"/>
        <v>61.260070347996098</v>
      </c>
      <c r="CJ619">
        <f t="shared" si="660"/>
        <v>38.739929652003902</v>
      </c>
      <c r="CK619">
        <f t="shared" si="661"/>
        <v>4.5965010358775364</v>
      </c>
      <c r="CL619">
        <f t="shared" si="662"/>
        <v>96.029332856376314</v>
      </c>
      <c r="CM619">
        <f t="shared" si="663"/>
        <v>3.9706671436236811</v>
      </c>
      <c r="CN619">
        <f t="shared" si="664"/>
        <v>0.19443256930513991</v>
      </c>
      <c r="CO619">
        <f t="shared" si="665"/>
        <v>69.133192389006339</v>
      </c>
      <c r="CP619">
        <f t="shared" si="716"/>
        <v>30.866807610993657</v>
      </c>
      <c r="CQ619">
        <f t="shared" si="666"/>
        <v>1.1744056036041961</v>
      </c>
      <c r="CR619">
        <f t="shared" si="667"/>
        <v>65.803290164508226</v>
      </c>
      <c r="CS619">
        <f t="shared" si="668"/>
        <v>34.196709835491774</v>
      </c>
      <c r="CT619">
        <f t="shared" si="669"/>
        <v>4.0575980795159321</v>
      </c>
      <c r="CU619">
        <f t="shared" si="670"/>
        <v>89.849052780873265</v>
      </c>
      <c r="CV619">
        <f t="shared" si="671"/>
        <v>10.150947219126735</v>
      </c>
      <c r="CW619">
        <f t="shared" si="672"/>
        <v>0.35556907494491763</v>
      </c>
      <c r="CX619">
        <f t="shared" si="673"/>
        <v>86.473988439306353</v>
      </c>
      <c r="CY619">
        <f t="shared" si="674"/>
        <v>13.52601156069364</v>
      </c>
      <c r="CZ619">
        <f t="shared" si="675"/>
        <v>6.0331645236607585</v>
      </c>
      <c r="DA619">
        <f t="shared" si="676"/>
        <v>95.01260475574027</v>
      </c>
      <c r="DB619">
        <f t="shared" si="677"/>
        <v>4.9873952442597265</v>
      </c>
      <c r="DC619">
        <f t="shared" si="678"/>
        <v>1.02765628596797E-2</v>
      </c>
      <c r="DD619">
        <f t="shared" si="679"/>
        <v>100</v>
      </c>
      <c r="DE619">
        <f t="shared" si="717"/>
        <v>0</v>
      </c>
      <c r="DF619">
        <f t="shared" si="680"/>
        <v>7.7168765825906798</v>
      </c>
      <c r="DG619">
        <f t="shared" si="681"/>
        <v>81.745059393810266</v>
      </c>
      <c r="DH619">
        <f t="shared" si="682"/>
        <v>18.254940606189741</v>
      </c>
      <c r="DI619">
        <f t="shared" si="683"/>
        <v>4.0354007037390245</v>
      </c>
      <c r="DJ619">
        <f t="shared" si="684"/>
        <v>97.809921564632788</v>
      </c>
      <c r="DK619">
        <f t="shared" si="685"/>
        <v>2.1900784353672202</v>
      </c>
      <c r="DL619">
        <f t="shared" si="686"/>
        <v>1.8464928146272486</v>
      </c>
      <c r="DM619">
        <f t="shared" si="687"/>
        <v>88.601959038290289</v>
      </c>
      <c r="DN619">
        <f t="shared" si="688"/>
        <v>11.398040961709706</v>
      </c>
      <c r="DO619">
        <f t="shared" si="689"/>
        <v>6.5770002301950084E-3</v>
      </c>
      <c r="DP619">
        <f t="shared" si="690"/>
        <v>100</v>
      </c>
      <c r="DQ619">
        <f t="shared" si="691"/>
        <v>0</v>
      </c>
      <c r="DR619">
        <f t="shared" si="692"/>
        <v>0.61124995889374856</v>
      </c>
      <c r="DS619">
        <f t="shared" si="693"/>
        <v>85.205110961667785</v>
      </c>
      <c r="DT619">
        <f t="shared" si="694"/>
        <v>14.794889038332212</v>
      </c>
      <c r="DU619">
        <f t="shared" si="695"/>
        <v>1.1842711039494886</v>
      </c>
      <c r="DV619">
        <f t="shared" si="696"/>
        <v>88.302672683096148</v>
      </c>
      <c r="DW619">
        <f t="shared" si="697"/>
        <v>11.697327316903852</v>
      </c>
      <c r="DX619">
        <f t="shared" si="698"/>
        <v>2.140402512414088</v>
      </c>
      <c r="DY619">
        <f t="shared" si="699"/>
        <v>84.770501248319576</v>
      </c>
      <c r="DZ619">
        <f t="shared" si="700"/>
        <v>15.229498751680431</v>
      </c>
      <c r="EA619">
        <f t="shared" si="701"/>
        <v>4.2166792725837743</v>
      </c>
      <c r="EB619">
        <f t="shared" si="702"/>
        <v>41.333593293039577</v>
      </c>
      <c r="EC619">
        <f t="shared" si="703"/>
        <v>58.666406706960416</v>
      </c>
      <c r="ED619">
        <f t="shared" si="704"/>
        <v>0.49039757966391528</v>
      </c>
      <c r="EE619">
        <f t="shared" si="705"/>
        <v>52.808046940486165</v>
      </c>
      <c r="EF619">
        <f t="shared" si="706"/>
        <v>47.191953059513828</v>
      </c>
      <c r="EG619">
        <f t="shared" si="707"/>
        <v>5.6960932618632647</v>
      </c>
      <c r="EH619">
        <f t="shared" si="708"/>
        <v>79.476077072959512</v>
      </c>
      <c r="EI619">
        <f t="shared" si="709"/>
        <v>20.523922927040488</v>
      </c>
    </row>
    <row r="620" spans="1:139" x14ac:dyDescent="0.25">
      <c r="A620" t="s">
        <v>2712</v>
      </c>
      <c r="B620">
        <v>619</v>
      </c>
      <c r="C620" t="s">
        <v>675</v>
      </c>
      <c r="E620">
        <v>1264277</v>
      </c>
      <c r="F620">
        <v>626693</v>
      </c>
      <c r="G620">
        <v>637584</v>
      </c>
      <c r="H620">
        <v>412576</v>
      </c>
      <c r="I620">
        <v>301670</v>
      </c>
      <c r="J620">
        <v>110906</v>
      </c>
      <c r="K620">
        <f t="shared" si="646"/>
        <v>32.633354873971449</v>
      </c>
      <c r="L620">
        <f t="shared" si="647"/>
        <v>48.136807017151938</v>
      </c>
      <c r="M620">
        <f t="shared" si="648"/>
        <v>17.394727596677455</v>
      </c>
      <c r="N620">
        <f t="shared" si="710"/>
        <v>73.118649654851481</v>
      </c>
      <c r="O620">
        <f t="shared" si="711"/>
        <v>26.88135034514853</v>
      </c>
      <c r="P620">
        <f t="shared" si="649"/>
        <v>64.484119289536963</v>
      </c>
      <c r="Q620">
        <f t="shared" si="650"/>
        <v>4.7210695726363143</v>
      </c>
      <c r="R620">
        <f t="shared" si="651"/>
        <v>6.5864228651206087</v>
      </c>
      <c r="S620">
        <f t="shared" si="712"/>
        <v>4.1602032110447533</v>
      </c>
      <c r="T620">
        <f t="shared" si="652"/>
        <v>20.048185061661368</v>
      </c>
      <c r="U620">
        <f t="shared" si="653"/>
        <v>35.515880710463044</v>
      </c>
      <c r="V620">
        <f t="shared" si="654"/>
        <v>14653000</v>
      </c>
      <c r="W620">
        <v>60508</v>
      </c>
      <c r="X620">
        <v>51146</v>
      </c>
      <c r="Y620">
        <v>9362</v>
      </c>
      <c r="Z620">
        <v>200126</v>
      </c>
      <c r="AA620">
        <v>124308</v>
      </c>
      <c r="AB620">
        <v>75818</v>
      </c>
      <c r="AC620">
        <v>5412</v>
      </c>
      <c r="AD620">
        <v>4716</v>
      </c>
      <c r="AE620">
        <v>696</v>
      </c>
      <c r="AF620">
        <v>474</v>
      </c>
      <c r="AG620">
        <v>462</v>
      </c>
      <c r="AH620">
        <v>12</v>
      </c>
      <c r="AI620">
        <v>4730</v>
      </c>
      <c r="AJ620">
        <v>3040</v>
      </c>
      <c r="AK620">
        <v>1690</v>
      </c>
      <c r="AL620">
        <v>14274</v>
      </c>
      <c r="AM620">
        <v>12890</v>
      </c>
      <c r="AN620">
        <v>1384</v>
      </c>
      <c r="AO620">
        <v>1386</v>
      </c>
      <c r="AP620">
        <v>1290</v>
      </c>
      <c r="AQ620">
        <v>96</v>
      </c>
      <c r="AR620">
        <v>17164</v>
      </c>
      <c r="AS620">
        <v>16522</v>
      </c>
      <c r="AT620">
        <v>642</v>
      </c>
      <c r="AU620">
        <v>62</v>
      </c>
      <c r="AV620">
        <v>62</v>
      </c>
      <c r="AW620">
        <v>0</v>
      </c>
      <c r="AX620">
        <v>27112</v>
      </c>
      <c r="AY620">
        <v>24632</v>
      </c>
      <c r="AZ620">
        <v>2480</v>
      </c>
      <c r="BA620">
        <v>17420</v>
      </c>
      <c r="BB620">
        <v>16950</v>
      </c>
      <c r="BC620">
        <v>470</v>
      </c>
      <c r="BD620">
        <v>6812</v>
      </c>
      <c r="BE620">
        <v>6012</v>
      </c>
      <c r="BF620">
        <v>800</v>
      </c>
      <c r="BG620">
        <v>30</v>
      </c>
      <c r="BH620">
        <v>24</v>
      </c>
      <c r="BI620">
        <v>6</v>
      </c>
      <c r="BJ620">
        <v>2274</v>
      </c>
      <c r="BK620">
        <v>1978</v>
      </c>
      <c r="BL620">
        <v>296</v>
      </c>
      <c r="BM620">
        <v>4734</v>
      </c>
      <c r="BN620">
        <v>4164</v>
      </c>
      <c r="BO620">
        <v>570</v>
      </c>
      <c r="BP620">
        <v>9912</v>
      </c>
      <c r="BQ620">
        <v>8426</v>
      </c>
      <c r="BR620">
        <v>1486</v>
      </c>
      <c r="BS620">
        <v>15228</v>
      </c>
      <c r="BT620">
        <v>5878</v>
      </c>
      <c r="BU620">
        <v>9350</v>
      </c>
      <c r="BV620">
        <v>2382</v>
      </c>
      <c r="BW620">
        <v>1272</v>
      </c>
      <c r="BX620">
        <v>1110</v>
      </c>
      <c r="BY620">
        <v>22536</v>
      </c>
      <c r="BZ620">
        <v>17898</v>
      </c>
      <c r="CA620">
        <v>4638</v>
      </c>
      <c r="CB620" t="str">
        <f t="shared" si="713"/>
        <v>AgriculturalLabourersTotal</v>
      </c>
      <c r="CC620" t="str">
        <f t="shared" si="714"/>
        <v>AgriculturalLabourersMale</v>
      </c>
      <c r="CD620" t="str">
        <f t="shared" si="715"/>
        <v>AgriculturalLabourersFemale</v>
      </c>
      <c r="CE620">
        <f t="shared" si="655"/>
        <v>14.66590397890328</v>
      </c>
      <c r="CF620">
        <f t="shared" si="656"/>
        <v>84.527665763204865</v>
      </c>
      <c r="CG620">
        <f t="shared" si="657"/>
        <v>15.472334236795135</v>
      </c>
      <c r="CH620">
        <f t="shared" si="658"/>
        <v>48.506456992166292</v>
      </c>
      <c r="CI620">
        <f t="shared" si="659"/>
        <v>62.114867633390972</v>
      </c>
      <c r="CJ620">
        <f t="shared" si="660"/>
        <v>37.885132366609035</v>
      </c>
      <c r="CK620">
        <f t="shared" si="661"/>
        <v>1.3117583184673856</v>
      </c>
      <c r="CL620">
        <f t="shared" si="662"/>
        <v>87.13968957871397</v>
      </c>
      <c r="CM620">
        <f t="shared" si="663"/>
        <v>12.86031042128603</v>
      </c>
      <c r="CN620">
        <f t="shared" si="664"/>
        <v>0.114887923679516</v>
      </c>
      <c r="CO620">
        <f t="shared" si="665"/>
        <v>97.468354430379748</v>
      </c>
      <c r="CP620">
        <f t="shared" si="716"/>
        <v>2.5316455696202533</v>
      </c>
      <c r="CQ620">
        <f t="shared" si="666"/>
        <v>1.1464554409369425</v>
      </c>
      <c r="CR620">
        <f t="shared" si="667"/>
        <v>64.270613107822399</v>
      </c>
      <c r="CS620">
        <f t="shared" si="668"/>
        <v>35.729386892177587</v>
      </c>
      <c r="CT620">
        <f t="shared" si="669"/>
        <v>3.4597262080198559</v>
      </c>
      <c r="CU620">
        <f t="shared" si="670"/>
        <v>90.304049320442758</v>
      </c>
      <c r="CV620">
        <f t="shared" si="671"/>
        <v>9.695950679557237</v>
      </c>
      <c r="CW620">
        <f t="shared" si="672"/>
        <v>0.33593810594896456</v>
      </c>
      <c r="CX620">
        <f t="shared" si="673"/>
        <v>93.073593073593074</v>
      </c>
      <c r="CY620">
        <f t="shared" si="674"/>
        <v>6.9264069264069263</v>
      </c>
      <c r="CZ620">
        <f t="shared" si="675"/>
        <v>4.1602032110447533</v>
      </c>
      <c r="DA620">
        <f t="shared" si="676"/>
        <v>96.259613143789323</v>
      </c>
      <c r="DB620">
        <f t="shared" si="677"/>
        <v>3.7403868562106735</v>
      </c>
      <c r="DC620">
        <f t="shared" si="678"/>
        <v>1.5027534320949353E-2</v>
      </c>
      <c r="DD620">
        <f t="shared" si="679"/>
        <v>100</v>
      </c>
      <c r="DE620">
        <f t="shared" si="717"/>
        <v>0</v>
      </c>
      <c r="DF620">
        <f t="shared" si="680"/>
        <v>6.5713953307996595</v>
      </c>
      <c r="DG620">
        <f t="shared" si="681"/>
        <v>90.852758925936854</v>
      </c>
      <c r="DH620">
        <f t="shared" si="682"/>
        <v>9.1472410740631442</v>
      </c>
      <c r="DI620">
        <f t="shared" si="683"/>
        <v>4.2222523850151248</v>
      </c>
      <c r="DJ620">
        <f t="shared" si="684"/>
        <v>97.301951779563723</v>
      </c>
      <c r="DK620">
        <f t="shared" si="685"/>
        <v>2.6980482204362799</v>
      </c>
      <c r="DL620">
        <f t="shared" si="686"/>
        <v>1.6510897386178547</v>
      </c>
      <c r="DM620">
        <f t="shared" si="687"/>
        <v>88.256018790369936</v>
      </c>
      <c r="DN620">
        <f t="shared" si="688"/>
        <v>11.743981209630066</v>
      </c>
      <c r="DO620">
        <f t="shared" si="689"/>
        <v>7.2713875746529119E-3</v>
      </c>
      <c r="DP620">
        <f t="shared" si="690"/>
        <v>80</v>
      </c>
      <c r="DQ620">
        <f t="shared" si="691"/>
        <v>20</v>
      </c>
      <c r="DR620">
        <f t="shared" si="692"/>
        <v>0.55117117815869077</v>
      </c>
      <c r="DS620">
        <f t="shared" si="693"/>
        <v>86.983289357959549</v>
      </c>
      <c r="DT620">
        <f t="shared" si="694"/>
        <v>13.016710642040458</v>
      </c>
      <c r="DU620">
        <f t="shared" si="695"/>
        <v>1.1474249592802295</v>
      </c>
      <c r="DV620">
        <f t="shared" si="696"/>
        <v>87.959442332065905</v>
      </c>
      <c r="DW620">
        <f t="shared" si="697"/>
        <v>12.040557667934094</v>
      </c>
      <c r="DX620">
        <f t="shared" si="698"/>
        <v>2.4024664546653223</v>
      </c>
      <c r="DY620">
        <f t="shared" si="699"/>
        <v>85.008071025020186</v>
      </c>
      <c r="DZ620">
        <f t="shared" si="700"/>
        <v>14.991928974979823</v>
      </c>
      <c r="EA620">
        <f t="shared" si="701"/>
        <v>3.6909563328938182</v>
      </c>
      <c r="EB620">
        <f t="shared" si="702"/>
        <v>38.599947465195697</v>
      </c>
      <c r="EC620">
        <f t="shared" si="703"/>
        <v>61.400052534804303</v>
      </c>
      <c r="ED620">
        <f t="shared" si="704"/>
        <v>0.57734817342744127</v>
      </c>
      <c r="EE620">
        <f t="shared" si="705"/>
        <v>53.40050377833753</v>
      </c>
      <c r="EF620">
        <f t="shared" si="706"/>
        <v>46.59949622166247</v>
      </c>
      <c r="EG620">
        <f t="shared" si="707"/>
        <v>5.462266346079268</v>
      </c>
      <c r="EH620">
        <f t="shared" si="708"/>
        <v>79.419595314163999</v>
      </c>
      <c r="EI620">
        <f t="shared" si="709"/>
        <v>20.580404685835994</v>
      </c>
    </row>
    <row r="621" spans="1:139" x14ac:dyDescent="0.25">
      <c r="A621" t="s">
        <v>2714</v>
      </c>
      <c r="B621">
        <v>620</v>
      </c>
      <c r="C621" t="s">
        <v>676</v>
      </c>
      <c r="E621">
        <v>2405890</v>
      </c>
      <c r="F621">
        <v>1182416</v>
      </c>
      <c r="G621">
        <v>1223474</v>
      </c>
      <c r="H621">
        <v>834510</v>
      </c>
      <c r="I621">
        <v>604463</v>
      </c>
      <c r="J621">
        <v>230047</v>
      </c>
      <c r="K621">
        <f t="shared" si="646"/>
        <v>34.686124469531023</v>
      </c>
      <c r="L621">
        <f t="shared" si="647"/>
        <v>51.121009864548519</v>
      </c>
      <c r="M621">
        <f t="shared" si="648"/>
        <v>18.802769817748477</v>
      </c>
      <c r="N621">
        <f t="shared" si="710"/>
        <v>72.433284202705778</v>
      </c>
      <c r="O621">
        <f t="shared" si="711"/>
        <v>27.566715797294222</v>
      </c>
      <c r="P621">
        <f t="shared" si="649"/>
        <v>55.014439611268877</v>
      </c>
      <c r="Q621">
        <f t="shared" si="650"/>
        <v>8.2898946687277562</v>
      </c>
      <c r="R621">
        <f t="shared" si="651"/>
        <v>9.0485434566392264</v>
      </c>
      <c r="S621">
        <f t="shared" si="712"/>
        <v>4.6392493798756158</v>
      </c>
      <c r="T621">
        <f t="shared" si="652"/>
        <v>23.007872883488517</v>
      </c>
      <c r="U621">
        <f t="shared" si="653"/>
        <v>44.985560388731116</v>
      </c>
      <c r="V621">
        <f t="shared" si="654"/>
        <v>37540900.000000007</v>
      </c>
      <c r="W621">
        <v>117321</v>
      </c>
      <c r="X621">
        <v>94502</v>
      </c>
      <c r="Y621">
        <v>22819</v>
      </c>
      <c r="Z621">
        <v>327673</v>
      </c>
      <c r="AA621">
        <v>197630</v>
      </c>
      <c r="AB621">
        <v>130043</v>
      </c>
      <c r="AC621">
        <v>14107</v>
      </c>
      <c r="AD621">
        <v>12256</v>
      </c>
      <c r="AE621">
        <v>1851</v>
      </c>
      <c r="AF621">
        <v>397</v>
      </c>
      <c r="AG621">
        <v>314</v>
      </c>
      <c r="AH621">
        <v>83</v>
      </c>
      <c r="AI621">
        <v>21191</v>
      </c>
      <c r="AJ621">
        <v>13678</v>
      </c>
      <c r="AK621">
        <v>7513</v>
      </c>
      <c r="AL621">
        <v>47592</v>
      </c>
      <c r="AM621">
        <v>40639</v>
      </c>
      <c r="AN621">
        <v>6953</v>
      </c>
      <c r="AO621">
        <v>2788</v>
      </c>
      <c r="AP621">
        <v>2505</v>
      </c>
      <c r="AQ621">
        <v>283</v>
      </c>
      <c r="AR621">
        <v>38715</v>
      </c>
      <c r="AS621">
        <v>35309</v>
      </c>
      <c r="AT621">
        <v>3406</v>
      </c>
      <c r="AU621">
        <v>108</v>
      </c>
      <c r="AV621">
        <v>106</v>
      </c>
      <c r="AW621">
        <v>2</v>
      </c>
      <c r="AX621">
        <v>75403</v>
      </c>
      <c r="AY621">
        <v>66034</v>
      </c>
      <c r="AZ621">
        <v>9369</v>
      </c>
      <c r="BA621">
        <v>34218</v>
      </c>
      <c r="BB621">
        <v>33342</v>
      </c>
      <c r="BC621">
        <v>876</v>
      </c>
      <c r="BD621">
        <v>17761</v>
      </c>
      <c r="BE621">
        <v>15398</v>
      </c>
      <c r="BF621">
        <v>2363</v>
      </c>
      <c r="BG621">
        <v>59</v>
      </c>
      <c r="BH621">
        <v>41</v>
      </c>
      <c r="BI621">
        <v>18</v>
      </c>
      <c r="BJ621">
        <v>7221</v>
      </c>
      <c r="BK621">
        <v>6010</v>
      </c>
      <c r="BL621">
        <v>1211</v>
      </c>
      <c r="BM621">
        <v>15066</v>
      </c>
      <c r="BN621">
        <v>13108</v>
      </c>
      <c r="BO621">
        <v>1958</v>
      </c>
      <c r="BP621">
        <v>20620</v>
      </c>
      <c r="BQ621">
        <v>16907</v>
      </c>
      <c r="BR621">
        <v>3713</v>
      </c>
      <c r="BS621">
        <v>39641</v>
      </c>
      <c r="BT621">
        <v>15966</v>
      </c>
      <c r="BU621">
        <v>23675</v>
      </c>
      <c r="BV621">
        <v>5053</v>
      </c>
      <c r="BW621">
        <v>2512</v>
      </c>
      <c r="BX621">
        <v>2541</v>
      </c>
      <c r="BY621">
        <v>49576</v>
      </c>
      <c r="BZ621">
        <v>38206</v>
      </c>
      <c r="CA621">
        <v>11370</v>
      </c>
      <c r="CB621" t="str">
        <f t="shared" si="713"/>
        <v>AgriculturalLabourersTotal</v>
      </c>
      <c r="CC621" t="str">
        <f t="shared" si="714"/>
        <v>AgriculturalLabourersMale</v>
      </c>
      <c r="CD621" t="str">
        <f t="shared" si="715"/>
        <v>AgriculturalLabourersFemale</v>
      </c>
      <c r="CE621">
        <f t="shared" si="655"/>
        <v>14.058669159147282</v>
      </c>
      <c r="CF621">
        <f t="shared" si="656"/>
        <v>80.549944170267892</v>
      </c>
      <c r="CG621">
        <f t="shared" si="657"/>
        <v>19.450055829732101</v>
      </c>
      <c r="CH621">
        <f t="shared" si="658"/>
        <v>39.265317371870914</v>
      </c>
      <c r="CI621">
        <f t="shared" si="659"/>
        <v>60.313178076924245</v>
      </c>
      <c r="CJ621">
        <f t="shared" si="660"/>
        <v>39.686821923075748</v>
      </c>
      <c r="CK621">
        <f t="shared" si="661"/>
        <v>1.6904530802506861</v>
      </c>
      <c r="CL621">
        <f t="shared" si="662"/>
        <v>86.878854469412346</v>
      </c>
      <c r="CM621">
        <f t="shared" si="663"/>
        <v>13.121145530587652</v>
      </c>
      <c r="CN621">
        <f t="shared" si="664"/>
        <v>4.7572827168038734E-2</v>
      </c>
      <c r="CO621">
        <f t="shared" si="665"/>
        <v>79.09319899244332</v>
      </c>
      <c r="CP621">
        <f t="shared" si="716"/>
        <v>20.906801007556673</v>
      </c>
      <c r="CQ621">
        <f t="shared" si="666"/>
        <v>2.5393344597428431</v>
      </c>
      <c r="CR621">
        <f t="shared" si="667"/>
        <v>64.546269642772884</v>
      </c>
      <c r="CS621">
        <f t="shared" si="668"/>
        <v>35.453730357227123</v>
      </c>
      <c r="CT621">
        <f t="shared" si="669"/>
        <v>5.7029873818168744</v>
      </c>
      <c r="CU621">
        <f t="shared" si="670"/>
        <v>85.390401748192986</v>
      </c>
      <c r="CV621">
        <f t="shared" si="671"/>
        <v>14.609598251807027</v>
      </c>
      <c r="CW621">
        <f t="shared" si="672"/>
        <v>0.33408826736647851</v>
      </c>
      <c r="CX621">
        <f t="shared" si="673"/>
        <v>89.849354375896695</v>
      </c>
      <c r="CY621">
        <f t="shared" si="674"/>
        <v>10.1506456241033</v>
      </c>
      <c r="CZ621">
        <f t="shared" si="675"/>
        <v>4.6392493798756158</v>
      </c>
      <c r="DA621">
        <f t="shared" si="676"/>
        <v>91.202376339919937</v>
      </c>
      <c r="DB621">
        <f t="shared" si="677"/>
        <v>8.7976236600800721</v>
      </c>
      <c r="DC621">
        <f t="shared" si="678"/>
        <v>1.2941726282489125E-2</v>
      </c>
      <c r="DD621">
        <f t="shared" si="679"/>
        <v>98.148148148148152</v>
      </c>
      <c r="DE621">
        <f t="shared" si="717"/>
        <v>1.8518518518518516</v>
      </c>
      <c r="DF621">
        <f t="shared" si="680"/>
        <v>9.0356017303567366</v>
      </c>
      <c r="DG621">
        <f t="shared" si="681"/>
        <v>87.574764929777331</v>
      </c>
      <c r="DH621">
        <f t="shared" si="682"/>
        <v>12.425235070222671</v>
      </c>
      <c r="DI621">
        <f t="shared" si="683"/>
        <v>4.1003702771686381</v>
      </c>
      <c r="DJ621">
        <f t="shared" si="684"/>
        <v>97.439943889181137</v>
      </c>
      <c r="DK621">
        <f t="shared" si="685"/>
        <v>2.5600561108188673</v>
      </c>
      <c r="DL621">
        <f t="shared" si="686"/>
        <v>2.1283148194749013</v>
      </c>
      <c r="DM621">
        <f t="shared" si="687"/>
        <v>86.695568943190139</v>
      </c>
      <c r="DN621">
        <f t="shared" si="688"/>
        <v>13.304431056809864</v>
      </c>
      <c r="DO621">
        <f t="shared" si="689"/>
        <v>7.0700171358042442E-3</v>
      </c>
      <c r="DP621">
        <f t="shared" si="690"/>
        <v>69.491525423728817</v>
      </c>
      <c r="DQ621">
        <f t="shared" si="691"/>
        <v>30.508474576271187</v>
      </c>
      <c r="DR621">
        <f t="shared" si="692"/>
        <v>0.86529819894309234</v>
      </c>
      <c r="DS621">
        <f t="shared" si="693"/>
        <v>83.229469602548122</v>
      </c>
      <c r="DT621">
        <f t="shared" si="694"/>
        <v>16.770530397451878</v>
      </c>
      <c r="DU621">
        <f t="shared" si="695"/>
        <v>1.8053708164072331</v>
      </c>
      <c r="DV621">
        <f t="shared" si="696"/>
        <v>87.003849727864065</v>
      </c>
      <c r="DW621">
        <f t="shared" si="697"/>
        <v>12.996150272135933</v>
      </c>
      <c r="DX621">
        <f t="shared" si="698"/>
        <v>2.4709110735641273</v>
      </c>
      <c r="DY621">
        <f t="shared" si="699"/>
        <v>81.993210475266736</v>
      </c>
      <c r="DZ621">
        <f t="shared" si="700"/>
        <v>18.006789524733268</v>
      </c>
      <c r="EA621">
        <f t="shared" si="701"/>
        <v>4.7502126996680687</v>
      </c>
      <c r="EB621">
        <f t="shared" si="702"/>
        <v>40.276481420751239</v>
      </c>
      <c r="EC621">
        <f t="shared" si="703"/>
        <v>59.723518579248761</v>
      </c>
      <c r="ED621">
        <f t="shared" si="704"/>
        <v>0.60550502690201435</v>
      </c>
      <c r="EE621">
        <f t="shared" si="705"/>
        <v>49.713041757371855</v>
      </c>
      <c r="EF621">
        <f t="shared" si="706"/>
        <v>50.286958242628145</v>
      </c>
      <c r="EG621">
        <f t="shared" si="707"/>
        <v>5.9407316868581566</v>
      </c>
      <c r="EH621">
        <f t="shared" si="708"/>
        <v>77.065515572050998</v>
      </c>
      <c r="EI621">
        <f t="shared" si="709"/>
        <v>22.934484427949005</v>
      </c>
    </row>
    <row r="622" spans="1:139" x14ac:dyDescent="0.25">
      <c r="A622" t="s">
        <v>2716</v>
      </c>
      <c r="B622">
        <v>621</v>
      </c>
      <c r="C622" t="s">
        <v>677</v>
      </c>
      <c r="E622">
        <v>1618345</v>
      </c>
      <c r="F622">
        <v>803188</v>
      </c>
      <c r="G622">
        <v>815157</v>
      </c>
      <c r="H622">
        <v>640426</v>
      </c>
      <c r="I622">
        <v>416927</v>
      </c>
      <c r="J622">
        <v>223499</v>
      </c>
      <c r="K622">
        <f t="shared" si="646"/>
        <v>39.572897002802243</v>
      </c>
      <c r="L622">
        <f t="shared" si="647"/>
        <v>51.90901756500346</v>
      </c>
      <c r="M622">
        <f t="shared" si="648"/>
        <v>27.417908451991458</v>
      </c>
      <c r="N622">
        <f t="shared" si="710"/>
        <v>65.101510557035468</v>
      </c>
      <c r="O622">
        <f t="shared" si="711"/>
        <v>34.898489442964525</v>
      </c>
      <c r="P622">
        <f t="shared" si="649"/>
        <v>68.363558006701794</v>
      </c>
      <c r="Q622">
        <f t="shared" si="650"/>
        <v>6.2620818018006759</v>
      </c>
      <c r="R622">
        <f t="shared" si="651"/>
        <v>6.6615034367748969</v>
      </c>
      <c r="S622">
        <f t="shared" si="712"/>
        <v>3.90989747449354</v>
      </c>
      <c r="T622">
        <f t="shared" si="652"/>
        <v>14.802959280229098</v>
      </c>
      <c r="U622">
        <f t="shared" si="653"/>
        <v>31.636441993298213</v>
      </c>
      <c r="V622">
        <f t="shared" si="654"/>
        <v>20260800</v>
      </c>
      <c r="W622">
        <v>192462</v>
      </c>
      <c r="X622">
        <v>125267</v>
      </c>
      <c r="Y622">
        <v>67195</v>
      </c>
      <c r="Z622">
        <v>234344</v>
      </c>
      <c r="AA622">
        <v>121750</v>
      </c>
      <c r="AB622">
        <v>112594</v>
      </c>
      <c r="AC622">
        <v>11012</v>
      </c>
      <c r="AD622">
        <v>9032</v>
      </c>
      <c r="AE622">
        <v>1980</v>
      </c>
      <c r="AF622">
        <v>3832</v>
      </c>
      <c r="AG622">
        <v>2694</v>
      </c>
      <c r="AH622">
        <v>1138</v>
      </c>
      <c r="AI622">
        <v>7186</v>
      </c>
      <c r="AJ622">
        <v>4652</v>
      </c>
      <c r="AK622">
        <v>2534</v>
      </c>
      <c r="AL622">
        <v>29086</v>
      </c>
      <c r="AM622">
        <v>24282</v>
      </c>
      <c r="AN622">
        <v>4804</v>
      </c>
      <c r="AO622">
        <v>1762</v>
      </c>
      <c r="AP622">
        <v>1602</v>
      </c>
      <c r="AQ622">
        <v>160</v>
      </c>
      <c r="AR622">
        <v>25040</v>
      </c>
      <c r="AS622">
        <v>20516</v>
      </c>
      <c r="AT622">
        <v>4524</v>
      </c>
      <c r="AU622">
        <v>78</v>
      </c>
      <c r="AV622">
        <v>72</v>
      </c>
      <c r="AW622">
        <v>6</v>
      </c>
      <c r="AX622">
        <v>42584</v>
      </c>
      <c r="AY622">
        <v>38896</v>
      </c>
      <c r="AZ622">
        <v>3688</v>
      </c>
      <c r="BA622">
        <v>15192</v>
      </c>
      <c r="BB622">
        <v>14916</v>
      </c>
      <c r="BC622">
        <v>276</v>
      </c>
      <c r="BD622">
        <v>9128</v>
      </c>
      <c r="BE622">
        <v>8030</v>
      </c>
      <c r="BF622">
        <v>1098</v>
      </c>
      <c r="BG622">
        <v>40</v>
      </c>
      <c r="BH622">
        <v>40</v>
      </c>
      <c r="BI622">
        <v>0</v>
      </c>
      <c r="BJ622">
        <v>2158</v>
      </c>
      <c r="BK622">
        <v>1846</v>
      </c>
      <c r="BL622">
        <v>312</v>
      </c>
      <c r="BM622">
        <v>5440</v>
      </c>
      <c r="BN622">
        <v>4896</v>
      </c>
      <c r="BO622">
        <v>544</v>
      </c>
      <c r="BP622">
        <v>10878</v>
      </c>
      <c r="BQ622">
        <v>8618</v>
      </c>
      <c r="BR622">
        <v>2260</v>
      </c>
      <c r="BS622">
        <v>20040</v>
      </c>
      <c r="BT622">
        <v>7468</v>
      </c>
      <c r="BU622">
        <v>12572</v>
      </c>
      <c r="BV622">
        <v>3162</v>
      </c>
      <c r="BW622">
        <v>1474</v>
      </c>
      <c r="BX622">
        <v>1688</v>
      </c>
      <c r="BY622">
        <v>27002</v>
      </c>
      <c r="BZ622">
        <v>20876</v>
      </c>
      <c r="CA622">
        <v>6126</v>
      </c>
      <c r="CB622" t="str">
        <f t="shared" si="713"/>
        <v>AgriculturalLabourersTotal</v>
      </c>
      <c r="CC622" t="str">
        <f t="shared" si="714"/>
        <v>CultivatorsMale</v>
      </c>
      <c r="CD622" t="str">
        <f t="shared" si="715"/>
        <v>AgriculturalLabourersFemale</v>
      </c>
      <c r="CE622">
        <f t="shared" si="655"/>
        <v>30.052184015015005</v>
      </c>
      <c r="CF622">
        <f t="shared" si="656"/>
        <v>65.086614500524774</v>
      </c>
      <c r="CG622">
        <f t="shared" si="657"/>
        <v>34.913385499475218</v>
      </c>
      <c r="CH622">
        <f t="shared" si="658"/>
        <v>36.591893520875168</v>
      </c>
      <c r="CI622">
        <f t="shared" si="659"/>
        <v>51.953538388010791</v>
      </c>
      <c r="CJ622">
        <f t="shared" si="660"/>
        <v>48.046461611989209</v>
      </c>
      <c r="CK622">
        <f t="shared" si="661"/>
        <v>1.719480470811616</v>
      </c>
      <c r="CL622">
        <f t="shared" si="662"/>
        <v>82.019614965492195</v>
      </c>
      <c r="CM622">
        <f t="shared" si="663"/>
        <v>17.980385034507808</v>
      </c>
      <c r="CN622">
        <f t="shared" si="664"/>
        <v>0.59835172213495391</v>
      </c>
      <c r="CO622">
        <f t="shared" si="665"/>
        <v>70.302713987473908</v>
      </c>
      <c r="CP622">
        <f t="shared" si="716"/>
        <v>29.697286012526096</v>
      </c>
      <c r="CQ622">
        <f t="shared" si="666"/>
        <v>1.1220656250683139</v>
      </c>
      <c r="CR622">
        <f t="shared" si="667"/>
        <v>64.736988588922912</v>
      </c>
      <c r="CS622">
        <f t="shared" si="668"/>
        <v>35.263011411077095</v>
      </c>
      <c r="CT622">
        <f t="shared" si="669"/>
        <v>4.5416644545974085</v>
      </c>
      <c r="CU622">
        <f t="shared" si="670"/>
        <v>83.48346283435329</v>
      </c>
      <c r="CV622">
        <f t="shared" si="671"/>
        <v>16.516537165646703</v>
      </c>
      <c r="CW622">
        <f t="shared" si="672"/>
        <v>0.27512936701508062</v>
      </c>
      <c r="CX622">
        <f t="shared" si="673"/>
        <v>90.919409761634512</v>
      </c>
      <c r="CY622">
        <f t="shared" si="674"/>
        <v>9.0805902383654935</v>
      </c>
      <c r="CZ622">
        <f t="shared" si="675"/>
        <v>3.90989747449354</v>
      </c>
      <c r="DA622">
        <f t="shared" si="676"/>
        <v>81.932907348242807</v>
      </c>
      <c r="DB622">
        <f t="shared" si="677"/>
        <v>18.067092651757189</v>
      </c>
      <c r="DC622">
        <f t="shared" si="678"/>
        <v>1.2179393091473489E-2</v>
      </c>
      <c r="DD622">
        <f t="shared" si="679"/>
        <v>92.307692307692307</v>
      </c>
      <c r="DE622">
        <f t="shared" si="717"/>
        <v>7.6923076923076925</v>
      </c>
      <c r="DF622">
        <f t="shared" si="680"/>
        <v>6.6493240436834231</v>
      </c>
      <c r="DG622">
        <f t="shared" si="681"/>
        <v>91.339470223558138</v>
      </c>
      <c r="DH622">
        <f t="shared" si="682"/>
        <v>8.660529776441857</v>
      </c>
      <c r="DI622">
        <f t="shared" si="683"/>
        <v>2.372171023662375</v>
      </c>
      <c r="DJ622">
        <f t="shared" si="684"/>
        <v>98.183254344391784</v>
      </c>
      <c r="DK622">
        <f t="shared" si="685"/>
        <v>1.8167456556082147</v>
      </c>
      <c r="DL622">
        <f t="shared" si="686"/>
        <v>1.4253012838329486</v>
      </c>
      <c r="DM622">
        <f t="shared" si="687"/>
        <v>87.971078001752844</v>
      </c>
      <c r="DN622">
        <f t="shared" si="688"/>
        <v>12.028921998247151</v>
      </c>
      <c r="DO622">
        <f t="shared" si="689"/>
        <v>6.2458426110120445E-3</v>
      </c>
      <c r="DP622">
        <f t="shared" si="690"/>
        <v>100</v>
      </c>
      <c r="DQ622">
        <f t="shared" si="691"/>
        <v>0</v>
      </c>
      <c r="DR622">
        <f t="shared" si="692"/>
        <v>0.33696320886409981</v>
      </c>
      <c r="DS622">
        <f t="shared" si="693"/>
        <v>85.542168674698786</v>
      </c>
      <c r="DT622">
        <f t="shared" si="694"/>
        <v>14.457831325301203</v>
      </c>
      <c r="DU622">
        <f t="shared" si="695"/>
        <v>0.84943459509763808</v>
      </c>
      <c r="DV622">
        <f t="shared" si="696"/>
        <v>90</v>
      </c>
      <c r="DW622">
        <f t="shared" si="697"/>
        <v>10</v>
      </c>
      <c r="DX622">
        <f t="shared" si="698"/>
        <v>1.6985568980647257</v>
      </c>
      <c r="DY622">
        <f t="shared" si="699"/>
        <v>79.224122081264937</v>
      </c>
      <c r="DZ622">
        <f t="shared" si="700"/>
        <v>20.775877918735063</v>
      </c>
      <c r="EA622">
        <f t="shared" si="701"/>
        <v>3.1291671481170349</v>
      </c>
      <c r="EB622">
        <f t="shared" si="702"/>
        <v>37.265469061876253</v>
      </c>
      <c r="EC622">
        <f t="shared" si="703"/>
        <v>62.734530938123754</v>
      </c>
      <c r="ED622">
        <f t="shared" si="704"/>
        <v>0.49373385840050216</v>
      </c>
      <c r="EE622">
        <f t="shared" si="705"/>
        <v>46.616065781151171</v>
      </c>
      <c r="EF622">
        <f t="shared" si="706"/>
        <v>53.383934218848829</v>
      </c>
      <c r="EG622">
        <f t="shared" si="707"/>
        <v>4.2162560545636811</v>
      </c>
      <c r="EH622">
        <f t="shared" si="708"/>
        <v>77.312791645063328</v>
      </c>
      <c r="EI622">
        <f t="shared" si="709"/>
        <v>22.687208354936672</v>
      </c>
    </row>
    <row r="623" spans="1:139" x14ac:dyDescent="0.25">
      <c r="A623" t="s">
        <v>2718</v>
      </c>
      <c r="B623">
        <v>622</v>
      </c>
      <c r="C623" t="s">
        <v>678</v>
      </c>
      <c r="E623">
        <v>1339101</v>
      </c>
      <c r="F623">
        <v>668672</v>
      </c>
      <c r="G623">
        <v>670429</v>
      </c>
      <c r="H623">
        <v>461002</v>
      </c>
      <c r="I623">
        <v>311656</v>
      </c>
      <c r="J623">
        <v>149346</v>
      </c>
      <c r="K623">
        <f t="shared" si="646"/>
        <v>34.42623073240928</v>
      </c>
      <c r="L623">
        <f t="shared" si="647"/>
        <v>46.608202526799388</v>
      </c>
      <c r="M623">
        <f t="shared" si="648"/>
        <v>22.276184353600456</v>
      </c>
      <c r="N623">
        <f t="shared" si="710"/>
        <v>67.604045101756611</v>
      </c>
      <c r="O623">
        <f t="shared" si="711"/>
        <v>32.395954898243389</v>
      </c>
      <c r="P623">
        <f t="shared" si="649"/>
        <v>54.255296072468234</v>
      </c>
      <c r="Q623">
        <f t="shared" si="650"/>
        <v>7.8038706990425206</v>
      </c>
      <c r="R623">
        <f t="shared" si="651"/>
        <v>7.3453043587663398</v>
      </c>
      <c r="S623">
        <f t="shared" si="712"/>
        <v>7.8676448258358969</v>
      </c>
      <c r="T623">
        <f t="shared" si="652"/>
        <v>22.727884043887013</v>
      </c>
      <c r="U623">
        <f t="shared" si="653"/>
        <v>45.744703927531774</v>
      </c>
      <c r="V623">
        <f t="shared" si="654"/>
        <v>21088400.000000004</v>
      </c>
      <c r="W623">
        <v>117030</v>
      </c>
      <c r="X623">
        <v>74854</v>
      </c>
      <c r="Y623">
        <v>42176</v>
      </c>
      <c r="Z623">
        <v>122166</v>
      </c>
      <c r="AA623">
        <v>65134</v>
      </c>
      <c r="AB623">
        <v>57032</v>
      </c>
      <c r="AC623">
        <v>10922</v>
      </c>
      <c r="AD623">
        <v>8028</v>
      </c>
      <c r="AE623">
        <v>2894</v>
      </c>
      <c r="AF623">
        <v>588</v>
      </c>
      <c r="AG623">
        <v>490</v>
      </c>
      <c r="AH623">
        <v>98</v>
      </c>
      <c r="AI623">
        <v>6242</v>
      </c>
      <c r="AJ623">
        <v>3832</v>
      </c>
      <c r="AK623">
        <v>2410</v>
      </c>
      <c r="AL623">
        <v>29146</v>
      </c>
      <c r="AM623">
        <v>23520</v>
      </c>
      <c r="AN623">
        <v>5626</v>
      </c>
      <c r="AO623">
        <v>1174</v>
      </c>
      <c r="AP623">
        <v>1042</v>
      </c>
      <c r="AQ623">
        <v>132</v>
      </c>
      <c r="AR623">
        <v>36270</v>
      </c>
      <c r="AS623">
        <v>27934</v>
      </c>
      <c r="AT623">
        <v>8336</v>
      </c>
      <c r="AU623">
        <v>8</v>
      </c>
      <c r="AV623">
        <v>8</v>
      </c>
      <c r="AW623">
        <v>0</v>
      </c>
      <c r="AX623">
        <v>33854</v>
      </c>
      <c r="AY623">
        <v>30000</v>
      </c>
      <c r="AZ623">
        <v>3854</v>
      </c>
      <c r="BA623">
        <v>16592</v>
      </c>
      <c r="BB623">
        <v>16256</v>
      </c>
      <c r="BC623">
        <v>336</v>
      </c>
      <c r="BD623">
        <v>12360</v>
      </c>
      <c r="BE623">
        <v>11338</v>
      </c>
      <c r="BF623">
        <v>1022</v>
      </c>
      <c r="BG623">
        <v>28</v>
      </c>
      <c r="BH623">
        <v>16</v>
      </c>
      <c r="BI623">
        <v>12</v>
      </c>
      <c r="BJ623">
        <v>2952</v>
      </c>
      <c r="BK623">
        <v>2546</v>
      </c>
      <c r="BL623">
        <v>406</v>
      </c>
      <c r="BM623">
        <v>7320</v>
      </c>
      <c r="BN623">
        <v>6554</v>
      </c>
      <c r="BO623">
        <v>766</v>
      </c>
      <c r="BP623">
        <v>11074</v>
      </c>
      <c r="BQ623">
        <v>9044</v>
      </c>
      <c r="BR623">
        <v>2030</v>
      </c>
      <c r="BS623">
        <v>19634</v>
      </c>
      <c r="BT623">
        <v>7242</v>
      </c>
      <c r="BU623">
        <v>12392</v>
      </c>
      <c r="BV623">
        <v>3640</v>
      </c>
      <c r="BW623">
        <v>1664</v>
      </c>
      <c r="BX623">
        <v>1976</v>
      </c>
      <c r="BY623">
        <v>30002</v>
      </c>
      <c r="BZ623">
        <v>22154</v>
      </c>
      <c r="CA623">
        <v>7848</v>
      </c>
      <c r="CB623" t="str">
        <f t="shared" si="713"/>
        <v>AgriculturalLabourersTotal</v>
      </c>
      <c r="CC623" t="str">
        <f t="shared" si="714"/>
        <v>CultivatorsMale</v>
      </c>
      <c r="CD623" t="str">
        <f t="shared" si="715"/>
        <v>AgriculturalLabourersFemale</v>
      </c>
      <c r="CE623">
        <f t="shared" si="655"/>
        <v>25.386007002138822</v>
      </c>
      <c r="CF623">
        <f t="shared" si="656"/>
        <v>63.96137742459198</v>
      </c>
      <c r="CG623">
        <f t="shared" si="657"/>
        <v>36.038622575408013</v>
      </c>
      <c r="CH623">
        <f t="shared" si="658"/>
        <v>26.500101951835347</v>
      </c>
      <c r="CI623">
        <f t="shared" si="659"/>
        <v>53.315979896206798</v>
      </c>
      <c r="CJ623">
        <f t="shared" si="660"/>
        <v>46.684020103793202</v>
      </c>
      <c r="CK623">
        <f t="shared" si="661"/>
        <v>2.3691871184940627</v>
      </c>
      <c r="CL623">
        <f t="shared" si="662"/>
        <v>73.5030214246475</v>
      </c>
      <c r="CM623">
        <f t="shared" si="663"/>
        <v>26.496978575352497</v>
      </c>
      <c r="CN623">
        <f t="shared" si="664"/>
        <v>0.12754825358675234</v>
      </c>
      <c r="CO623">
        <f t="shared" si="665"/>
        <v>83.333333333333343</v>
      </c>
      <c r="CP623">
        <f t="shared" si="716"/>
        <v>16.666666666666664</v>
      </c>
      <c r="CQ623">
        <f t="shared" si="666"/>
        <v>1.3540071409668504</v>
      </c>
      <c r="CR623">
        <f t="shared" si="667"/>
        <v>61.39057994232617</v>
      </c>
      <c r="CS623">
        <f t="shared" si="668"/>
        <v>38.609420057673823</v>
      </c>
      <c r="CT623">
        <f t="shared" si="669"/>
        <v>6.3223153044889182</v>
      </c>
      <c r="CU623">
        <f t="shared" si="670"/>
        <v>80.697179715912995</v>
      </c>
      <c r="CV623">
        <f t="shared" si="671"/>
        <v>19.302820284087012</v>
      </c>
      <c r="CW623">
        <f t="shared" si="672"/>
        <v>0.25466266957627082</v>
      </c>
      <c r="CX623">
        <f t="shared" si="673"/>
        <v>88.756388415672916</v>
      </c>
      <c r="CY623">
        <f t="shared" si="674"/>
        <v>11.243611584327088</v>
      </c>
      <c r="CZ623">
        <f t="shared" si="675"/>
        <v>7.8676448258358969</v>
      </c>
      <c r="DA623">
        <f t="shared" si="676"/>
        <v>77.016818307140895</v>
      </c>
      <c r="DB623">
        <f t="shared" si="677"/>
        <v>22.983181692859112</v>
      </c>
      <c r="DC623">
        <f t="shared" si="678"/>
        <v>1.7353503889354059E-3</v>
      </c>
      <c r="DD623">
        <f t="shared" si="679"/>
        <v>100</v>
      </c>
      <c r="DE623">
        <f t="shared" si="717"/>
        <v>0</v>
      </c>
      <c r="DF623">
        <f t="shared" si="680"/>
        <v>7.3435690083774041</v>
      </c>
      <c r="DG623">
        <f t="shared" si="681"/>
        <v>88.615820877887401</v>
      </c>
      <c r="DH623">
        <f t="shared" si="682"/>
        <v>11.384179122112602</v>
      </c>
      <c r="DI623">
        <f t="shared" si="683"/>
        <v>3.599116706652032</v>
      </c>
      <c r="DJ623">
        <f t="shared" si="684"/>
        <v>97.974927675988425</v>
      </c>
      <c r="DK623">
        <f t="shared" si="685"/>
        <v>2.0250723240115716</v>
      </c>
      <c r="DL623">
        <f t="shared" si="686"/>
        <v>2.6811163509052021</v>
      </c>
      <c r="DM623">
        <f t="shared" si="687"/>
        <v>91.73139158576052</v>
      </c>
      <c r="DN623">
        <f t="shared" si="688"/>
        <v>8.2686084142394822</v>
      </c>
      <c r="DO623">
        <f t="shared" si="689"/>
        <v>6.0737263612739203E-3</v>
      </c>
      <c r="DP623">
        <f t="shared" si="690"/>
        <v>57.142857142857139</v>
      </c>
      <c r="DQ623">
        <f t="shared" si="691"/>
        <v>42.857142857142854</v>
      </c>
      <c r="DR623">
        <f t="shared" si="692"/>
        <v>0.64034429351716482</v>
      </c>
      <c r="DS623">
        <f t="shared" si="693"/>
        <v>86.24661246612466</v>
      </c>
      <c r="DT623">
        <f t="shared" si="694"/>
        <v>13.753387533875339</v>
      </c>
      <c r="DU623">
        <f t="shared" si="695"/>
        <v>1.5878456058758965</v>
      </c>
      <c r="DV623">
        <f t="shared" si="696"/>
        <v>89.535519125683066</v>
      </c>
      <c r="DW623">
        <f t="shared" si="697"/>
        <v>10.464480874316939</v>
      </c>
      <c r="DX623">
        <f t="shared" si="698"/>
        <v>2.4021587758838359</v>
      </c>
      <c r="DY623">
        <f t="shared" si="699"/>
        <v>81.66877370417194</v>
      </c>
      <c r="DZ623">
        <f t="shared" si="700"/>
        <v>18.331226295828067</v>
      </c>
      <c r="EA623">
        <f t="shared" si="701"/>
        <v>4.2589836920447199</v>
      </c>
      <c r="EB623">
        <f t="shared" si="702"/>
        <v>36.884995416114904</v>
      </c>
      <c r="EC623">
        <f t="shared" si="703"/>
        <v>63.115004583885096</v>
      </c>
      <c r="ED623">
        <f t="shared" si="704"/>
        <v>0.78958442696560971</v>
      </c>
      <c r="EE623">
        <f t="shared" si="705"/>
        <v>45.714285714285715</v>
      </c>
      <c r="EF623">
        <f t="shared" si="706"/>
        <v>54.285714285714285</v>
      </c>
      <c r="EG623">
        <f t="shared" si="707"/>
        <v>6.5079977961050055</v>
      </c>
      <c r="EH623">
        <f t="shared" si="708"/>
        <v>73.841743883741088</v>
      </c>
      <c r="EI623">
        <f t="shared" si="709"/>
        <v>26.158256116258915</v>
      </c>
    </row>
    <row r="624" spans="1:139" x14ac:dyDescent="0.25">
      <c r="A624" t="s">
        <v>2720</v>
      </c>
      <c r="B624">
        <v>623</v>
      </c>
      <c r="C624" t="s">
        <v>679</v>
      </c>
      <c r="E624">
        <v>3038252</v>
      </c>
      <c r="F624">
        <v>1526475</v>
      </c>
      <c r="G624">
        <v>1511777</v>
      </c>
      <c r="H624">
        <v>1173621</v>
      </c>
      <c r="I624">
        <v>813688</v>
      </c>
      <c r="J624">
        <v>359933</v>
      </c>
      <c r="K624">
        <f t="shared" si="646"/>
        <v>38.628165142325258</v>
      </c>
      <c r="L624">
        <f t="shared" si="647"/>
        <v>53.305032837091993</v>
      </c>
      <c r="M624">
        <f t="shared" si="648"/>
        <v>23.808604046760866</v>
      </c>
      <c r="N624">
        <f t="shared" si="710"/>
        <v>69.331411077340974</v>
      </c>
      <c r="O624">
        <f t="shared" si="711"/>
        <v>30.668588922659019</v>
      </c>
      <c r="P624">
        <f t="shared" si="649"/>
        <v>32.783326133393999</v>
      </c>
      <c r="Q624">
        <f t="shared" si="650"/>
        <v>15.517445580813568</v>
      </c>
      <c r="R624">
        <f t="shared" si="651"/>
        <v>12.359441421037966</v>
      </c>
      <c r="S624">
        <f t="shared" si="712"/>
        <v>7.8222867518560086</v>
      </c>
      <c r="T624">
        <f t="shared" si="652"/>
        <v>31.51750011289846</v>
      </c>
      <c r="U624">
        <f t="shared" si="653"/>
        <v>67.216673866606001</v>
      </c>
      <c r="V624">
        <f t="shared" si="654"/>
        <v>78886900</v>
      </c>
      <c r="W624">
        <v>81352</v>
      </c>
      <c r="X624">
        <v>51843</v>
      </c>
      <c r="Y624">
        <v>29509</v>
      </c>
      <c r="Z624">
        <v>287731</v>
      </c>
      <c r="AA624">
        <v>146129</v>
      </c>
      <c r="AB624">
        <v>141602</v>
      </c>
      <c r="AC624">
        <v>15669</v>
      </c>
      <c r="AD624">
        <v>11551</v>
      </c>
      <c r="AE624">
        <v>4118</v>
      </c>
      <c r="AF624">
        <v>5925</v>
      </c>
      <c r="AG624">
        <v>4834</v>
      </c>
      <c r="AH624">
        <v>1091</v>
      </c>
      <c r="AI624">
        <v>31589</v>
      </c>
      <c r="AJ624">
        <v>15255</v>
      </c>
      <c r="AK624">
        <v>16334</v>
      </c>
      <c r="AL624">
        <v>144602</v>
      </c>
      <c r="AM624">
        <v>105633</v>
      </c>
      <c r="AN624">
        <v>38969</v>
      </c>
      <c r="AO624">
        <v>5087</v>
      </c>
      <c r="AP624">
        <v>4402</v>
      </c>
      <c r="AQ624">
        <v>685</v>
      </c>
      <c r="AR624">
        <v>91804</v>
      </c>
      <c r="AS624">
        <v>78912</v>
      </c>
      <c r="AT624">
        <v>12892</v>
      </c>
      <c r="AU624">
        <v>126</v>
      </c>
      <c r="AV624">
        <v>106</v>
      </c>
      <c r="AW624">
        <v>20</v>
      </c>
      <c r="AX624">
        <v>144927</v>
      </c>
      <c r="AY624">
        <v>124315</v>
      </c>
      <c r="AZ624">
        <v>20612</v>
      </c>
      <c r="BA624">
        <v>64891</v>
      </c>
      <c r="BB624">
        <v>62997</v>
      </c>
      <c r="BC624">
        <v>1894</v>
      </c>
      <c r="BD624">
        <v>30586</v>
      </c>
      <c r="BE624">
        <v>26343</v>
      </c>
      <c r="BF624">
        <v>4243</v>
      </c>
      <c r="BG624">
        <v>178</v>
      </c>
      <c r="BH624">
        <v>158</v>
      </c>
      <c r="BI624">
        <v>20</v>
      </c>
      <c r="BJ624">
        <v>18330</v>
      </c>
      <c r="BK624">
        <v>14834</v>
      </c>
      <c r="BL624">
        <v>3496</v>
      </c>
      <c r="BM624">
        <v>30577</v>
      </c>
      <c r="BN624">
        <v>26187</v>
      </c>
      <c r="BO624">
        <v>4390</v>
      </c>
      <c r="BP624">
        <v>42188</v>
      </c>
      <c r="BQ624">
        <v>34761</v>
      </c>
      <c r="BR624">
        <v>7427</v>
      </c>
      <c r="BS624">
        <v>60895</v>
      </c>
      <c r="BT624">
        <v>22985</v>
      </c>
      <c r="BU624">
        <v>37910</v>
      </c>
      <c r="BV624">
        <v>7803</v>
      </c>
      <c r="BW624">
        <v>3412</v>
      </c>
      <c r="BX624">
        <v>4391</v>
      </c>
      <c r="BY624">
        <v>109361</v>
      </c>
      <c r="BZ624">
        <v>79031</v>
      </c>
      <c r="CA624">
        <v>30330</v>
      </c>
      <c r="CB624" t="str">
        <f t="shared" si="713"/>
        <v>AgriculturalLabourersTotal</v>
      </c>
      <c r="CC624" t="str">
        <f t="shared" si="714"/>
        <v>AgriculturalLabourersMale</v>
      </c>
      <c r="CD624" t="str">
        <f t="shared" si="715"/>
        <v>AgriculturalLabourersFemale</v>
      </c>
      <c r="CE624">
        <f t="shared" si="655"/>
        <v>6.9317096405057512</v>
      </c>
      <c r="CF624">
        <f t="shared" si="656"/>
        <v>63.726767627101978</v>
      </c>
      <c r="CG624">
        <f t="shared" si="657"/>
        <v>36.273232372898022</v>
      </c>
      <c r="CH624">
        <f t="shared" si="658"/>
        <v>24.516517683306621</v>
      </c>
      <c r="CI624">
        <f t="shared" si="659"/>
        <v>50.786672273755698</v>
      </c>
      <c r="CJ624">
        <f t="shared" si="660"/>
        <v>49.213327726244302</v>
      </c>
      <c r="CK624">
        <f t="shared" si="661"/>
        <v>1.3350988095816281</v>
      </c>
      <c r="CL624">
        <f t="shared" si="662"/>
        <v>73.71880783713064</v>
      </c>
      <c r="CM624">
        <f t="shared" si="663"/>
        <v>26.28119216286936</v>
      </c>
      <c r="CN624">
        <f t="shared" si="664"/>
        <v>0.50484781714028637</v>
      </c>
      <c r="CO624">
        <f t="shared" si="665"/>
        <v>81.586497890295362</v>
      </c>
      <c r="CP624">
        <f t="shared" si="716"/>
        <v>18.413502109704641</v>
      </c>
      <c r="CQ624">
        <f t="shared" si="666"/>
        <v>2.6915844212058238</v>
      </c>
      <c r="CR624">
        <f t="shared" si="667"/>
        <v>48.292127006236349</v>
      </c>
      <c r="CS624">
        <f t="shared" si="668"/>
        <v>51.707872993763651</v>
      </c>
      <c r="CT624">
        <f t="shared" si="669"/>
        <v>12.321013342467458</v>
      </c>
      <c r="CU624">
        <f t="shared" si="670"/>
        <v>73.050856834621925</v>
      </c>
      <c r="CV624">
        <f t="shared" si="671"/>
        <v>26.949143165378072</v>
      </c>
      <c r="CW624">
        <f t="shared" si="672"/>
        <v>0.43344486848820873</v>
      </c>
      <c r="CX624">
        <f t="shared" si="673"/>
        <v>86.534303125614315</v>
      </c>
      <c r="CY624">
        <f t="shared" si="674"/>
        <v>13.465696874385689</v>
      </c>
      <c r="CZ624">
        <f t="shared" si="675"/>
        <v>7.8222867518560086</v>
      </c>
      <c r="DA624">
        <f t="shared" si="676"/>
        <v>85.957038908979996</v>
      </c>
      <c r="DB624">
        <f t="shared" si="677"/>
        <v>14.042961091019999</v>
      </c>
      <c r="DC624">
        <f t="shared" si="678"/>
        <v>1.0736004212603557E-2</v>
      </c>
      <c r="DD624">
        <f t="shared" si="679"/>
        <v>84.126984126984127</v>
      </c>
      <c r="DE624">
        <f t="shared" si="717"/>
        <v>15.873015873015872</v>
      </c>
      <c r="DF624">
        <f t="shared" si="680"/>
        <v>12.348705416825362</v>
      </c>
      <c r="DG624">
        <f t="shared" si="681"/>
        <v>85.777667377369298</v>
      </c>
      <c r="DH624">
        <f t="shared" si="682"/>
        <v>14.222332622630704</v>
      </c>
      <c r="DI624">
        <f t="shared" si="683"/>
        <v>5.5291273758734718</v>
      </c>
      <c r="DJ624">
        <f t="shared" si="684"/>
        <v>97.081259342589874</v>
      </c>
      <c r="DK624">
        <f t="shared" si="685"/>
        <v>2.9187406574101185</v>
      </c>
      <c r="DL624">
        <f t="shared" si="686"/>
        <v>2.606122419418194</v>
      </c>
      <c r="DM624">
        <f t="shared" si="687"/>
        <v>86.127640096776304</v>
      </c>
      <c r="DN624">
        <f t="shared" si="688"/>
        <v>13.872359903223696</v>
      </c>
      <c r="DO624">
        <f t="shared" si="689"/>
        <v>1.5166736109868519E-2</v>
      </c>
      <c r="DP624">
        <f t="shared" si="690"/>
        <v>88.764044943820224</v>
      </c>
      <c r="DQ624">
        <f t="shared" si="691"/>
        <v>11.235955056179774</v>
      </c>
      <c r="DR624">
        <f t="shared" si="692"/>
        <v>1.5618329937858986</v>
      </c>
      <c r="DS624">
        <f t="shared" si="693"/>
        <v>80.927441352973275</v>
      </c>
      <c r="DT624">
        <f t="shared" si="694"/>
        <v>19.072558647026732</v>
      </c>
      <c r="DU624">
        <f t="shared" si="695"/>
        <v>2.6053555619744362</v>
      </c>
      <c r="DV624">
        <f t="shared" si="696"/>
        <v>85.642803414331041</v>
      </c>
      <c r="DW624">
        <f t="shared" si="697"/>
        <v>14.357196585668966</v>
      </c>
      <c r="DX624">
        <f t="shared" si="698"/>
        <v>3.594686870804118</v>
      </c>
      <c r="DY624">
        <f t="shared" si="699"/>
        <v>82.395467905565567</v>
      </c>
      <c r="DZ624">
        <f t="shared" si="700"/>
        <v>17.604532094434436</v>
      </c>
      <c r="EA624">
        <f t="shared" si="701"/>
        <v>5.188642670845188</v>
      </c>
      <c r="EB624">
        <f t="shared" si="702"/>
        <v>37.745299285655634</v>
      </c>
      <c r="EC624">
        <f t="shared" si="703"/>
        <v>62.254700714344366</v>
      </c>
      <c r="ED624">
        <f t="shared" si="704"/>
        <v>0.66486540373766312</v>
      </c>
      <c r="EE624">
        <f t="shared" si="705"/>
        <v>43.726771754453416</v>
      </c>
      <c r="EF624">
        <f t="shared" si="706"/>
        <v>56.273228245546584</v>
      </c>
      <c r="EG624">
        <f t="shared" si="707"/>
        <v>9.3182552118614108</v>
      </c>
      <c r="EH624">
        <f t="shared" si="708"/>
        <v>72.266164354751695</v>
      </c>
      <c r="EI624">
        <f t="shared" si="709"/>
        <v>27.733835645248305</v>
      </c>
    </row>
    <row r="625" spans="1:139" x14ac:dyDescent="0.25">
      <c r="A625" t="s">
        <v>2722</v>
      </c>
      <c r="B625">
        <v>624</v>
      </c>
      <c r="C625" t="s">
        <v>680</v>
      </c>
      <c r="E625">
        <v>1245899</v>
      </c>
      <c r="F625">
        <v>625683</v>
      </c>
      <c r="G625">
        <v>620216</v>
      </c>
      <c r="H625">
        <v>530368</v>
      </c>
      <c r="I625">
        <v>337536</v>
      </c>
      <c r="J625">
        <v>192832</v>
      </c>
      <c r="K625">
        <f t="shared" si="646"/>
        <v>42.569100705594913</v>
      </c>
      <c r="L625">
        <f t="shared" si="647"/>
        <v>53.94680692938757</v>
      </c>
      <c r="M625">
        <f t="shared" si="648"/>
        <v>31.091103744501915</v>
      </c>
      <c r="N625">
        <f t="shared" si="710"/>
        <v>63.641848678653311</v>
      </c>
      <c r="O625">
        <f t="shared" si="711"/>
        <v>36.358151321346689</v>
      </c>
      <c r="P625">
        <f t="shared" si="649"/>
        <v>61.123597200434418</v>
      </c>
      <c r="Q625">
        <f t="shared" si="650"/>
        <v>9.0069536623627364</v>
      </c>
      <c r="R625">
        <f t="shared" si="651"/>
        <v>7.0886629660914684</v>
      </c>
      <c r="S625">
        <f t="shared" si="712"/>
        <v>3.4119705562929892</v>
      </c>
      <c r="T625">
        <f t="shared" si="652"/>
        <v>19.368815614818388</v>
      </c>
      <c r="U625">
        <f t="shared" si="653"/>
        <v>38.876402799565582</v>
      </c>
      <c r="V625">
        <f t="shared" si="654"/>
        <v>20618800</v>
      </c>
      <c r="W625">
        <v>36371</v>
      </c>
      <c r="X625">
        <v>25309</v>
      </c>
      <c r="Y625">
        <v>11062</v>
      </c>
      <c r="Z625">
        <v>275585</v>
      </c>
      <c r="AA625">
        <v>147593</v>
      </c>
      <c r="AB625">
        <v>127992</v>
      </c>
      <c r="AC625">
        <v>12224</v>
      </c>
      <c r="AD625">
        <v>8372</v>
      </c>
      <c r="AE625">
        <v>3852</v>
      </c>
      <c r="AF625">
        <v>1198</v>
      </c>
      <c r="AG625">
        <v>922</v>
      </c>
      <c r="AH625">
        <v>276</v>
      </c>
      <c r="AI625">
        <v>8822</v>
      </c>
      <c r="AJ625">
        <v>4748</v>
      </c>
      <c r="AK625">
        <v>4074</v>
      </c>
      <c r="AL625">
        <v>37750</v>
      </c>
      <c r="AM625">
        <v>26462</v>
      </c>
      <c r="AN625">
        <v>11288</v>
      </c>
      <c r="AO625">
        <v>1708</v>
      </c>
      <c r="AP625">
        <v>1622</v>
      </c>
      <c r="AQ625">
        <v>86</v>
      </c>
      <c r="AR625">
        <v>18096</v>
      </c>
      <c r="AS625">
        <v>15094</v>
      </c>
      <c r="AT625">
        <v>3002</v>
      </c>
      <c r="AU625">
        <v>38</v>
      </c>
      <c r="AV625">
        <v>38</v>
      </c>
      <c r="AW625">
        <v>0</v>
      </c>
      <c r="AX625">
        <v>37558</v>
      </c>
      <c r="AY625">
        <v>32386</v>
      </c>
      <c r="AZ625">
        <v>5172</v>
      </c>
      <c r="BA625">
        <v>18076</v>
      </c>
      <c r="BB625">
        <v>17714</v>
      </c>
      <c r="BC625">
        <v>362</v>
      </c>
      <c r="BD625">
        <v>8262</v>
      </c>
      <c r="BE625">
        <v>7136</v>
      </c>
      <c r="BF625">
        <v>1126</v>
      </c>
      <c r="BG625">
        <v>68</v>
      </c>
      <c r="BH625">
        <v>62</v>
      </c>
      <c r="BI625">
        <v>6</v>
      </c>
      <c r="BJ625">
        <v>2864</v>
      </c>
      <c r="BK625">
        <v>2522</v>
      </c>
      <c r="BL625">
        <v>342</v>
      </c>
      <c r="BM625">
        <v>6352</v>
      </c>
      <c r="BN625">
        <v>5822</v>
      </c>
      <c r="BO625">
        <v>530</v>
      </c>
      <c r="BP625">
        <v>12352</v>
      </c>
      <c r="BQ625">
        <v>10806</v>
      </c>
      <c r="BR625">
        <v>1546</v>
      </c>
      <c r="BS625">
        <v>18872</v>
      </c>
      <c r="BT625">
        <v>7246</v>
      </c>
      <c r="BU625">
        <v>11626</v>
      </c>
      <c r="BV625">
        <v>3680</v>
      </c>
      <c r="BW625">
        <v>1734</v>
      </c>
      <c r="BX625">
        <v>1946</v>
      </c>
      <c r="BY625">
        <v>30492</v>
      </c>
      <c r="BZ625">
        <v>21948</v>
      </c>
      <c r="CA625">
        <v>8544</v>
      </c>
      <c r="CB625" t="str">
        <f t="shared" si="713"/>
        <v>AgriculturalLabourersTotal</v>
      </c>
      <c r="CC625" t="str">
        <f t="shared" si="714"/>
        <v>AgriculturalLabourersMale</v>
      </c>
      <c r="CD625" t="str">
        <f t="shared" si="715"/>
        <v>AgriculturalLabourersFemale</v>
      </c>
      <c r="CE625">
        <f t="shared" si="655"/>
        <v>6.8576912634246412</v>
      </c>
      <c r="CF625">
        <f t="shared" si="656"/>
        <v>69.58565890407192</v>
      </c>
      <c r="CG625">
        <f t="shared" si="657"/>
        <v>30.414341095928076</v>
      </c>
      <c r="CH625">
        <f t="shared" si="658"/>
        <v>51.961091166887897</v>
      </c>
      <c r="CI625">
        <f t="shared" si="659"/>
        <v>53.556253061668812</v>
      </c>
      <c r="CJ625">
        <f t="shared" si="660"/>
        <v>46.443746938331188</v>
      </c>
      <c r="CK625">
        <f t="shared" si="661"/>
        <v>2.3048147701218777</v>
      </c>
      <c r="CL625">
        <f t="shared" si="662"/>
        <v>68.488219895287955</v>
      </c>
      <c r="CM625">
        <f t="shared" si="663"/>
        <v>31.511780104712038</v>
      </c>
      <c r="CN625">
        <f t="shared" si="664"/>
        <v>0.22588089779172196</v>
      </c>
      <c r="CO625">
        <f t="shared" si="665"/>
        <v>76.961602671118527</v>
      </c>
      <c r="CP625">
        <f t="shared" si="716"/>
        <v>23.038397328881469</v>
      </c>
      <c r="CQ625">
        <f t="shared" si="666"/>
        <v>1.6633733558585737</v>
      </c>
      <c r="CR625">
        <f t="shared" si="667"/>
        <v>53.819995465880751</v>
      </c>
      <c r="CS625">
        <f t="shared" si="668"/>
        <v>46.180004534119249</v>
      </c>
      <c r="CT625">
        <f t="shared" si="669"/>
        <v>7.1176994087124417</v>
      </c>
      <c r="CU625">
        <f t="shared" si="670"/>
        <v>70.098013245033115</v>
      </c>
      <c r="CV625">
        <f t="shared" si="671"/>
        <v>29.901986754966885</v>
      </c>
      <c r="CW625">
        <f t="shared" si="672"/>
        <v>0.3220405454326053</v>
      </c>
      <c r="CX625">
        <f t="shared" si="673"/>
        <v>94.964871194379398</v>
      </c>
      <c r="CY625">
        <f t="shared" si="674"/>
        <v>5.0351288056206087</v>
      </c>
      <c r="CZ625">
        <f t="shared" si="675"/>
        <v>3.4119705562929892</v>
      </c>
      <c r="DA625">
        <f t="shared" si="676"/>
        <v>83.410698496905383</v>
      </c>
      <c r="DB625">
        <f t="shared" si="677"/>
        <v>16.589301503094607</v>
      </c>
      <c r="DC625">
        <f t="shared" si="678"/>
        <v>7.1648364908893439E-3</v>
      </c>
      <c r="DD625">
        <f t="shared" si="679"/>
        <v>100</v>
      </c>
      <c r="DE625">
        <f t="shared" si="717"/>
        <v>0</v>
      </c>
      <c r="DF625">
        <f t="shared" si="680"/>
        <v>7.081498129600579</v>
      </c>
      <c r="DG625">
        <f t="shared" si="681"/>
        <v>86.229298684700993</v>
      </c>
      <c r="DH625">
        <f t="shared" si="682"/>
        <v>13.770701315299005</v>
      </c>
      <c r="DI625">
        <f t="shared" si="683"/>
        <v>3.4081995897188371</v>
      </c>
      <c r="DJ625">
        <f t="shared" si="684"/>
        <v>97.99734454525337</v>
      </c>
      <c r="DK625">
        <f t="shared" si="685"/>
        <v>2.0026554547466255</v>
      </c>
      <c r="DL625">
        <f t="shared" si="686"/>
        <v>1.5577862917823098</v>
      </c>
      <c r="DM625">
        <f t="shared" si="687"/>
        <v>86.371338658920365</v>
      </c>
      <c r="DN625">
        <f t="shared" si="688"/>
        <v>13.628661341079642</v>
      </c>
      <c r="DO625">
        <f t="shared" si="689"/>
        <v>1.2821286352117774E-2</v>
      </c>
      <c r="DP625">
        <f t="shared" si="690"/>
        <v>91.17647058823529</v>
      </c>
      <c r="DQ625">
        <f t="shared" si="691"/>
        <v>8.8235294117647065</v>
      </c>
      <c r="DR625">
        <f t="shared" si="692"/>
        <v>0.54000241341860744</v>
      </c>
      <c r="DS625">
        <f t="shared" si="693"/>
        <v>88.058659217877107</v>
      </c>
      <c r="DT625">
        <f t="shared" si="694"/>
        <v>11.941340782122905</v>
      </c>
      <c r="DU625">
        <f t="shared" si="695"/>
        <v>1.1976589839507663</v>
      </c>
      <c r="DV625">
        <f t="shared" si="696"/>
        <v>91.656171284634752</v>
      </c>
      <c r="DW625">
        <f t="shared" si="697"/>
        <v>8.3438287153652393</v>
      </c>
      <c r="DX625">
        <f t="shared" si="698"/>
        <v>2.3289489561964523</v>
      </c>
      <c r="DY625">
        <f t="shared" si="699"/>
        <v>87.483808290155437</v>
      </c>
      <c r="DZ625">
        <f t="shared" si="700"/>
        <v>12.516191709844559</v>
      </c>
      <c r="EA625">
        <f t="shared" si="701"/>
        <v>3.5582840593700973</v>
      </c>
      <c r="EB625">
        <f t="shared" si="702"/>
        <v>38.395506570580757</v>
      </c>
      <c r="EC625">
        <f t="shared" si="703"/>
        <v>61.60449342941925</v>
      </c>
      <c r="ED625">
        <f t="shared" si="704"/>
        <v>0.69385784964402075</v>
      </c>
      <c r="EE625">
        <f t="shared" si="705"/>
        <v>47.119565217391305</v>
      </c>
      <c r="EF625">
        <f t="shared" si="706"/>
        <v>52.880434782608695</v>
      </c>
      <c r="EG625">
        <f t="shared" si="707"/>
        <v>5.7492156389525757</v>
      </c>
      <c r="EH625">
        <f t="shared" si="708"/>
        <v>71.979535615899252</v>
      </c>
      <c r="EI625">
        <f t="shared" si="709"/>
        <v>28.020464384100745</v>
      </c>
    </row>
    <row r="626" spans="1:139" x14ac:dyDescent="0.25">
      <c r="A626" t="s">
        <v>2724</v>
      </c>
      <c r="B626">
        <v>625</v>
      </c>
      <c r="C626" t="s">
        <v>681</v>
      </c>
      <c r="E626">
        <v>1942288</v>
      </c>
      <c r="F626">
        <v>967709</v>
      </c>
      <c r="G626">
        <v>974579</v>
      </c>
      <c r="H626">
        <v>851601</v>
      </c>
      <c r="I626">
        <v>534289</v>
      </c>
      <c r="J626">
        <v>317312</v>
      </c>
      <c r="K626">
        <f t="shared" si="646"/>
        <v>43.845248490440142</v>
      </c>
      <c r="L626">
        <f t="shared" si="647"/>
        <v>55.211742372965425</v>
      </c>
      <c r="M626">
        <f t="shared" si="648"/>
        <v>32.558879269920652</v>
      </c>
      <c r="N626">
        <f t="shared" si="710"/>
        <v>62.739357985723366</v>
      </c>
      <c r="O626">
        <f t="shared" si="711"/>
        <v>37.260642014276641</v>
      </c>
      <c r="P626">
        <f t="shared" si="649"/>
        <v>28.648040572991341</v>
      </c>
      <c r="Q626">
        <f t="shared" si="650"/>
        <v>35.930206751753467</v>
      </c>
      <c r="R626">
        <f t="shared" si="651"/>
        <v>7.8748146138860804</v>
      </c>
      <c r="S626">
        <f t="shared" si="712"/>
        <v>6.9163845509810349</v>
      </c>
      <c r="T626">
        <f t="shared" si="652"/>
        <v>20.630553510388083</v>
      </c>
      <c r="U626">
        <f t="shared" si="653"/>
        <v>71.351959427008666</v>
      </c>
      <c r="V626">
        <f t="shared" si="654"/>
        <v>60763400.000000007</v>
      </c>
      <c r="W626">
        <v>52361</v>
      </c>
      <c r="X626">
        <v>32466</v>
      </c>
      <c r="Y626">
        <v>19895</v>
      </c>
      <c r="Z626">
        <v>168174</v>
      </c>
      <c r="AA626">
        <v>81946</v>
      </c>
      <c r="AB626">
        <v>86228</v>
      </c>
      <c r="AC626">
        <v>23432</v>
      </c>
      <c r="AD626">
        <v>16142</v>
      </c>
      <c r="AE626">
        <v>7290</v>
      </c>
      <c r="AF626">
        <v>2349</v>
      </c>
      <c r="AG626">
        <v>1974</v>
      </c>
      <c r="AH626">
        <v>375</v>
      </c>
      <c r="AI626">
        <v>25316</v>
      </c>
      <c r="AJ626">
        <v>9672</v>
      </c>
      <c r="AK626">
        <v>15644</v>
      </c>
      <c r="AL626">
        <v>278317</v>
      </c>
      <c r="AM626">
        <v>150670</v>
      </c>
      <c r="AN626">
        <v>127647</v>
      </c>
      <c r="AO626">
        <v>2796</v>
      </c>
      <c r="AP626">
        <v>2528</v>
      </c>
      <c r="AQ626">
        <v>268</v>
      </c>
      <c r="AR626">
        <v>58900</v>
      </c>
      <c r="AS626">
        <v>51949</v>
      </c>
      <c r="AT626">
        <v>6951</v>
      </c>
      <c r="AU626">
        <v>68</v>
      </c>
      <c r="AV626">
        <v>68</v>
      </c>
      <c r="AW626">
        <v>0</v>
      </c>
      <c r="AX626">
        <v>66994</v>
      </c>
      <c r="AY626">
        <v>58340</v>
      </c>
      <c r="AZ626">
        <v>8654</v>
      </c>
      <c r="BA626">
        <v>29149</v>
      </c>
      <c r="BB626">
        <v>28308</v>
      </c>
      <c r="BC626">
        <v>841</v>
      </c>
      <c r="BD626">
        <v>16272</v>
      </c>
      <c r="BE626">
        <v>14165</v>
      </c>
      <c r="BF626">
        <v>2107</v>
      </c>
      <c r="BG626">
        <v>58</v>
      </c>
      <c r="BH626">
        <v>51</v>
      </c>
      <c r="BI626">
        <v>7</v>
      </c>
      <c r="BJ626">
        <v>7459</v>
      </c>
      <c r="BK626">
        <v>6252</v>
      </c>
      <c r="BL626">
        <v>1207</v>
      </c>
      <c r="BM626">
        <v>11225</v>
      </c>
      <c r="BN626">
        <v>9692</v>
      </c>
      <c r="BO626">
        <v>1533</v>
      </c>
      <c r="BP626">
        <v>19994</v>
      </c>
      <c r="BQ626">
        <v>16505</v>
      </c>
      <c r="BR626">
        <v>3489</v>
      </c>
      <c r="BS626">
        <v>32121</v>
      </c>
      <c r="BT626">
        <v>11932</v>
      </c>
      <c r="BU626">
        <v>20189</v>
      </c>
      <c r="BV626">
        <v>4416</v>
      </c>
      <c r="BW626">
        <v>1898</v>
      </c>
      <c r="BX626">
        <v>2518</v>
      </c>
      <c r="BY626">
        <v>52200</v>
      </c>
      <c r="BZ626">
        <v>39731</v>
      </c>
      <c r="CA626">
        <v>12469</v>
      </c>
      <c r="CB626" t="str">
        <f t="shared" si="713"/>
        <v>CNonHHITotal</v>
      </c>
      <c r="CC626" t="str">
        <f t="shared" si="714"/>
        <v>CNonHHIMale</v>
      </c>
      <c r="CD626" t="str">
        <f t="shared" si="715"/>
        <v>CNonHHIFemale</v>
      </c>
      <c r="CE626">
        <f t="shared" si="655"/>
        <v>6.1485366973500506</v>
      </c>
      <c r="CF626">
        <f t="shared" si="656"/>
        <v>62.004163404060279</v>
      </c>
      <c r="CG626">
        <f t="shared" si="657"/>
        <v>37.995836595939721</v>
      </c>
      <c r="CH626">
        <f t="shared" si="658"/>
        <v>19.747980568364763</v>
      </c>
      <c r="CI626">
        <f t="shared" si="659"/>
        <v>48.726913791668153</v>
      </c>
      <c r="CJ626">
        <f t="shared" si="660"/>
        <v>51.27308620833184</v>
      </c>
      <c r="CK626">
        <f t="shared" si="661"/>
        <v>2.7515233072765297</v>
      </c>
      <c r="CL626">
        <f t="shared" si="662"/>
        <v>68.888699214749067</v>
      </c>
      <c r="CM626">
        <f t="shared" si="663"/>
        <v>31.11130078525094</v>
      </c>
      <c r="CN626">
        <f t="shared" si="664"/>
        <v>0.2758334008532165</v>
      </c>
      <c r="CO626">
        <f t="shared" si="665"/>
        <v>84.035759897828868</v>
      </c>
      <c r="CP626">
        <f t="shared" si="716"/>
        <v>15.964240102171138</v>
      </c>
      <c r="CQ626">
        <f t="shared" si="666"/>
        <v>2.9727536722009487</v>
      </c>
      <c r="CR626">
        <f t="shared" si="667"/>
        <v>38.205087691578449</v>
      </c>
      <c r="CS626">
        <f t="shared" si="668"/>
        <v>61.794912308421559</v>
      </c>
      <c r="CT626">
        <f t="shared" si="669"/>
        <v>32.681619678699299</v>
      </c>
      <c r="CU626">
        <f t="shared" si="670"/>
        <v>54.136110981362982</v>
      </c>
      <c r="CV626">
        <f t="shared" si="671"/>
        <v>45.863889018637025</v>
      </c>
      <c r="CW626">
        <f t="shared" si="672"/>
        <v>0.32832277087509293</v>
      </c>
      <c r="CX626">
        <f t="shared" si="673"/>
        <v>90.414878397711021</v>
      </c>
      <c r="CY626">
        <f t="shared" si="674"/>
        <v>9.585121602288984</v>
      </c>
      <c r="CZ626">
        <f t="shared" si="675"/>
        <v>6.9163845509810349</v>
      </c>
      <c r="DA626">
        <f t="shared" si="676"/>
        <v>88.198641765704593</v>
      </c>
      <c r="DB626">
        <f t="shared" si="677"/>
        <v>11.801358234295416</v>
      </c>
      <c r="DC626">
        <f t="shared" si="678"/>
        <v>7.9849600928134194E-3</v>
      </c>
      <c r="DD626">
        <f t="shared" si="679"/>
        <v>100</v>
      </c>
      <c r="DE626">
        <f t="shared" si="717"/>
        <v>0</v>
      </c>
      <c r="DF626">
        <f t="shared" si="680"/>
        <v>7.8668296537932667</v>
      </c>
      <c r="DG626">
        <f t="shared" si="681"/>
        <v>87.082425291817174</v>
      </c>
      <c r="DH626">
        <f t="shared" si="682"/>
        <v>12.917574708182823</v>
      </c>
      <c r="DI626">
        <f t="shared" si="683"/>
        <v>3.4228470844914463</v>
      </c>
      <c r="DJ626">
        <f t="shared" si="684"/>
        <v>97.114823836152183</v>
      </c>
      <c r="DK626">
        <f t="shared" si="685"/>
        <v>2.8851761638478162</v>
      </c>
      <c r="DL626">
        <f t="shared" si="686"/>
        <v>1.9107539798567639</v>
      </c>
      <c r="DM626">
        <f t="shared" si="687"/>
        <v>87.051376597836764</v>
      </c>
      <c r="DN626">
        <f t="shared" si="688"/>
        <v>12.948623402163225</v>
      </c>
      <c r="DO626">
        <f t="shared" si="689"/>
        <v>6.8107012556349747E-3</v>
      </c>
      <c r="DP626">
        <f t="shared" si="690"/>
        <v>87.931034482758619</v>
      </c>
      <c r="DQ626">
        <f t="shared" si="691"/>
        <v>12.068965517241379</v>
      </c>
      <c r="DR626">
        <f t="shared" si="692"/>
        <v>0.87587966665140138</v>
      </c>
      <c r="DS626">
        <f t="shared" si="693"/>
        <v>83.818206193859766</v>
      </c>
      <c r="DT626">
        <f t="shared" si="694"/>
        <v>16.181793806140231</v>
      </c>
      <c r="DU626">
        <f t="shared" si="695"/>
        <v>1.3181055447328034</v>
      </c>
      <c r="DV626">
        <f t="shared" si="696"/>
        <v>86.342984409799556</v>
      </c>
      <c r="DW626">
        <f t="shared" si="697"/>
        <v>13.657015590200444</v>
      </c>
      <c r="DX626">
        <f t="shared" si="698"/>
        <v>2.3478131190545808</v>
      </c>
      <c r="DY626">
        <f t="shared" si="699"/>
        <v>82.54976492947884</v>
      </c>
      <c r="DZ626">
        <f t="shared" si="700"/>
        <v>17.450235070521156</v>
      </c>
      <c r="EA626">
        <f t="shared" si="701"/>
        <v>3.7718368109008797</v>
      </c>
      <c r="EB626">
        <f t="shared" si="702"/>
        <v>37.147037763456929</v>
      </c>
      <c r="EC626">
        <f t="shared" si="703"/>
        <v>62.852962236543078</v>
      </c>
      <c r="ED626">
        <f t="shared" si="704"/>
        <v>0.51855270249800078</v>
      </c>
      <c r="EE626">
        <f t="shared" si="705"/>
        <v>42.980072463768117</v>
      </c>
      <c r="EF626">
        <f t="shared" si="706"/>
        <v>57.019927536231883</v>
      </c>
      <c r="EG626">
        <f t="shared" si="707"/>
        <v>6.129631130071477</v>
      </c>
      <c r="EH626">
        <f t="shared" si="708"/>
        <v>76.113026819923363</v>
      </c>
      <c r="EI626">
        <f t="shared" si="709"/>
        <v>23.88697318007663</v>
      </c>
    </row>
    <row r="627" spans="1:139" x14ac:dyDescent="0.25">
      <c r="A627" t="s">
        <v>2726</v>
      </c>
      <c r="B627">
        <v>626</v>
      </c>
      <c r="C627" t="s">
        <v>682</v>
      </c>
      <c r="E627">
        <v>1353445</v>
      </c>
      <c r="F627">
        <v>682658</v>
      </c>
      <c r="G627">
        <v>670787</v>
      </c>
      <c r="H627">
        <v>487407</v>
      </c>
      <c r="I627">
        <v>334743</v>
      </c>
      <c r="J627">
        <v>152664</v>
      </c>
      <c r="K627">
        <f t="shared" si="646"/>
        <v>36.01232410626217</v>
      </c>
      <c r="L627">
        <f t="shared" si="647"/>
        <v>49.035241658341363</v>
      </c>
      <c r="M627">
        <f t="shared" si="648"/>
        <v>22.758938381334165</v>
      </c>
      <c r="N627">
        <f t="shared" si="710"/>
        <v>68.678332481888845</v>
      </c>
      <c r="O627">
        <f t="shared" si="711"/>
        <v>31.321667518111145</v>
      </c>
      <c r="P627">
        <f t="shared" si="649"/>
        <v>61.038310898284188</v>
      </c>
      <c r="Q627">
        <f t="shared" si="650"/>
        <v>7.0922247731362082</v>
      </c>
      <c r="R627">
        <f t="shared" si="651"/>
        <v>9.0265424993896275</v>
      </c>
      <c r="S627">
        <f t="shared" si="712"/>
        <v>4.3200036109452675</v>
      </c>
      <c r="T627">
        <f t="shared" si="652"/>
        <v>18.522918218244712</v>
      </c>
      <c r="U627">
        <f t="shared" si="653"/>
        <v>38.96168910171582</v>
      </c>
      <c r="V627">
        <f t="shared" si="654"/>
        <v>18990200.000000004</v>
      </c>
      <c r="W627">
        <v>149959</v>
      </c>
      <c r="X627">
        <v>90038</v>
      </c>
      <c r="Y627">
        <v>59921</v>
      </c>
      <c r="Z627">
        <v>103592</v>
      </c>
      <c r="AA627">
        <v>56539</v>
      </c>
      <c r="AB627">
        <v>47053</v>
      </c>
      <c r="AC627">
        <v>43954</v>
      </c>
      <c r="AD627">
        <v>39722</v>
      </c>
      <c r="AE627">
        <v>4232</v>
      </c>
      <c r="AF627">
        <v>1192</v>
      </c>
      <c r="AG627">
        <v>572</v>
      </c>
      <c r="AH627">
        <v>620</v>
      </c>
      <c r="AI627">
        <v>14406</v>
      </c>
      <c r="AJ627">
        <v>7540</v>
      </c>
      <c r="AK627">
        <v>6866</v>
      </c>
      <c r="AL627">
        <v>18970</v>
      </c>
      <c r="AM627">
        <v>14404</v>
      </c>
      <c r="AN627">
        <v>4566</v>
      </c>
      <c r="AO627">
        <v>1206</v>
      </c>
      <c r="AP627">
        <v>1140</v>
      </c>
      <c r="AQ627">
        <v>66</v>
      </c>
      <c r="AR627">
        <v>21056</v>
      </c>
      <c r="AS627">
        <v>18460</v>
      </c>
      <c r="AT627">
        <v>2596</v>
      </c>
      <c r="AU627">
        <v>52</v>
      </c>
      <c r="AV627">
        <v>44</v>
      </c>
      <c r="AW627">
        <v>8</v>
      </c>
      <c r="AX627">
        <v>43944</v>
      </c>
      <c r="AY627">
        <v>40520</v>
      </c>
      <c r="AZ627">
        <v>3424</v>
      </c>
      <c r="BA627">
        <v>14172</v>
      </c>
      <c r="BB627">
        <v>13852</v>
      </c>
      <c r="BC627">
        <v>320</v>
      </c>
      <c r="BD627">
        <v>10958</v>
      </c>
      <c r="BE627">
        <v>10098</v>
      </c>
      <c r="BF627">
        <v>860</v>
      </c>
      <c r="BG627">
        <v>42</v>
      </c>
      <c r="BH627">
        <v>36</v>
      </c>
      <c r="BI627">
        <v>6</v>
      </c>
      <c r="BJ627">
        <v>1980</v>
      </c>
      <c r="BK627">
        <v>1798</v>
      </c>
      <c r="BL627">
        <v>182</v>
      </c>
      <c r="BM627">
        <v>3854</v>
      </c>
      <c r="BN627">
        <v>3494</v>
      </c>
      <c r="BO627">
        <v>360</v>
      </c>
      <c r="BP627">
        <v>9798</v>
      </c>
      <c r="BQ627">
        <v>8198</v>
      </c>
      <c r="BR627">
        <v>1600</v>
      </c>
      <c r="BS627">
        <v>16226</v>
      </c>
      <c r="BT627">
        <v>6276</v>
      </c>
      <c r="BU627">
        <v>9950</v>
      </c>
      <c r="BV627">
        <v>4000</v>
      </c>
      <c r="BW627">
        <v>1878</v>
      </c>
      <c r="BX627">
        <v>2122</v>
      </c>
      <c r="BY627">
        <v>28046</v>
      </c>
      <c r="BZ627">
        <v>20134</v>
      </c>
      <c r="CA627">
        <v>7912</v>
      </c>
      <c r="CB627" t="str">
        <f t="shared" si="713"/>
        <v>CultivatorsTotal</v>
      </c>
      <c r="CC627" t="str">
        <f t="shared" si="714"/>
        <v>CultivatorsMale</v>
      </c>
      <c r="CD627" t="str">
        <f t="shared" si="715"/>
        <v>CultivatorsFemale</v>
      </c>
      <c r="CE627">
        <f t="shared" si="655"/>
        <v>30.766689850576622</v>
      </c>
      <c r="CF627">
        <f t="shared" si="656"/>
        <v>60.041744743563243</v>
      </c>
      <c r="CG627">
        <f t="shared" si="657"/>
        <v>39.958255256436757</v>
      </c>
      <c r="CH627">
        <f t="shared" si="658"/>
        <v>21.253695576797217</v>
      </c>
      <c r="CI627">
        <f t="shared" si="659"/>
        <v>54.578538883311452</v>
      </c>
      <c r="CJ627">
        <f t="shared" si="660"/>
        <v>45.421461116688548</v>
      </c>
      <c r="CK627">
        <f t="shared" si="661"/>
        <v>9.0179254709103489</v>
      </c>
      <c r="CL627">
        <f t="shared" si="662"/>
        <v>90.371752286481325</v>
      </c>
      <c r="CM627">
        <f t="shared" si="663"/>
        <v>9.6282477135186788</v>
      </c>
      <c r="CN627">
        <f t="shared" si="664"/>
        <v>0.24455947493573132</v>
      </c>
      <c r="CO627">
        <f t="shared" si="665"/>
        <v>47.986577181208048</v>
      </c>
      <c r="CP627">
        <f t="shared" si="716"/>
        <v>52.013422818791945</v>
      </c>
      <c r="CQ627">
        <f t="shared" si="666"/>
        <v>2.9556407683927395</v>
      </c>
      <c r="CR627">
        <f t="shared" si="667"/>
        <v>52.339303068166046</v>
      </c>
      <c r="CS627">
        <f t="shared" si="668"/>
        <v>47.660696931833954</v>
      </c>
      <c r="CT627">
        <f t="shared" si="669"/>
        <v>3.8920245298077374</v>
      </c>
      <c r="CU627">
        <f t="shared" si="670"/>
        <v>75.930416447021614</v>
      </c>
      <c r="CV627">
        <f t="shared" si="671"/>
        <v>24.069583552978386</v>
      </c>
      <c r="CW627">
        <f t="shared" si="672"/>
        <v>0.24743181776215767</v>
      </c>
      <c r="CX627">
        <f t="shared" si="673"/>
        <v>94.527363184079604</v>
      </c>
      <c r="CY627">
        <f t="shared" si="674"/>
        <v>5.4726368159203984</v>
      </c>
      <c r="CZ627">
        <f t="shared" si="675"/>
        <v>4.3200036109452675</v>
      </c>
      <c r="DA627">
        <f t="shared" si="676"/>
        <v>87.670972644376903</v>
      </c>
      <c r="DB627">
        <f t="shared" si="677"/>
        <v>12.329027355623099</v>
      </c>
      <c r="DC627">
        <f t="shared" si="678"/>
        <v>1.0668701926726535E-2</v>
      </c>
      <c r="DD627">
        <f t="shared" si="679"/>
        <v>84.615384615384613</v>
      </c>
      <c r="DE627">
        <f t="shared" si="717"/>
        <v>15.384615384615385</v>
      </c>
      <c r="DF627">
        <f t="shared" si="680"/>
        <v>9.0158737974629002</v>
      </c>
      <c r="DG627">
        <f t="shared" si="681"/>
        <v>92.20826506462771</v>
      </c>
      <c r="DH627">
        <f t="shared" si="682"/>
        <v>7.7917349353722924</v>
      </c>
      <c r="DI627">
        <f t="shared" si="683"/>
        <v>2.9076316097224701</v>
      </c>
      <c r="DJ627">
        <f t="shared" si="684"/>
        <v>97.742026531188259</v>
      </c>
      <c r="DK627">
        <f t="shared" si="685"/>
        <v>2.2579734688117412</v>
      </c>
      <c r="DL627">
        <f t="shared" si="686"/>
        <v>2.2482237637128724</v>
      </c>
      <c r="DM627">
        <f t="shared" si="687"/>
        <v>92.15185252783354</v>
      </c>
      <c r="DN627">
        <f t="shared" si="688"/>
        <v>7.8481474721664544</v>
      </c>
      <c r="DO627">
        <f t="shared" si="689"/>
        <v>8.6170284792791239E-3</v>
      </c>
      <c r="DP627">
        <f t="shared" si="690"/>
        <v>85.714285714285708</v>
      </c>
      <c r="DQ627">
        <f t="shared" si="691"/>
        <v>14.285714285714285</v>
      </c>
      <c r="DR627">
        <f t="shared" si="692"/>
        <v>0.40623134259458726</v>
      </c>
      <c r="DS627">
        <f t="shared" si="693"/>
        <v>90.808080808080803</v>
      </c>
      <c r="DT627">
        <f t="shared" si="694"/>
        <v>9.191919191919192</v>
      </c>
      <c r="DU627">
        <f t="shared" si="695"/>
        <v>0.7907149466462321</v>
      </c>
      <c r="DV627">
        <f t="shared" si="696"/>
        <v>90.659055526725481</v>
      </c>
      <c r="DW627">
        <f t="shared" si="697"/>
        <v>9.3409444732745204</v>
      </c>
      <c r="DX627">
        <f t="shared" si="698"/>
        <v>2.0102296438089726</v>
      </c>
      <c r="DY627">
        <f t="shared" si="699"/>
        <v>83.670136762604614</v>
      </c>
      <c r="DZ627">
        <f t="shared" si="700"/>
        <v>16.329863237395386</v>
      </c>
      <c r="EA627">
        <f t="shared" si="701"/>
        <v>3.3290453358281678</v>
      </c>
      <c r="EB627">
        <f t="shared" si="702"/>
        <v>38.678663872796747</v>
      </c>
      <c r="EC627">
        <f t="shared" si="703"/>
        <v>61.321336127203253</v>
      </c>
      <c r="ED627">
        <f t="shared" si="704"/>
        <v>0.8206693789789643</v>
      </c>
      <c r="EE627">
        <f t="shared" si="705"/>
        <v>46.949999999999996</v>
      </c>
      <c r="EF627">
        <f t="shared" si="706"/>
        <v>53.05</v>
      </c>
      <c r="EG627">
        <f t="shared" si="707"/>
        <v>5.7541233507110077</v>
      </c>
      <c r="EH627">
        <f t="shared" si="708"/>
        <v>71.789203451472588</v>
      </c>
      <c r="EI627">
        <f t="shared" si="709"/>
        <v>28.210796548527416</v>
      </c>
    </row>
    <row r="628" spans="1:139" x14ac:dyDescent="0.25">
      <c r="A628" t="s">
        <v>2728</v>
      </c>
      <c r="B628">
        <v>627</v>
      </c>
      <c r="C628" t="s">
        <v>683</v>
      </c>
      <c r="E628">
        <v>1750176</v>
      </c>
      <c r="F628">
        <v>865021</v>
      </c>
      <c r="G628">
        <v>885155</v>
      </c>
      <c r="H628">
        <v>657193</v>
      </c>
      <c r="I628">
        <v>459465</v>
      </c>
      <c r="J628">
        <v>197728</v>
      </c>
      <c r="K628">
        <f t="shared" si="646"/>
        <v>37.550109246155813</v>
      </c>
      <c r="L628">
        <f t="shared" si="647"/>
        <v>53.116051517824424</v>
      </c>
      <c r="M628">
        <f t="shared" si="648"/>
        <v>22.338234546491858</v>
      </c>
      <c r="N628">
        <f t="shared" si="710"/>
        <v>69.913252271402769</v>
      </c>
      <c r="O628">
        <f t="shared" si="711"/>
        <v>30.086747728597231</v>
      </c>
      <c r="P628">
        <f t="shared" si="649"/>
        <v>37.174163449701993</v>
      </c>
      <c r="Q628">
        <f t="shared" si="650"/>
        <v>15.706497178150101</v>
      </c>
      <c r="R628">
        <f t="shared" si="651"/>
        <v>11.429214857735856</v>
      </c>
      <c r="S628">
        <f t="shared" si="712"/>
        <v>8.3632966267139182</v>
      </c>
      <c r="T628">
        <f t="shared" si="652"/>
        <v>27.326827887698137</v>
      </c>
      <c r="U628">
        <f t="shared" si="653"/>
        <v>62.825836550298014</v>
      </c>
      <c r="V628">
        <f t="shared" si="654"/>
        <v>41288700</v>
      </c>
      <c r="W628">
        <v>44633</v>
      </c>
      <c r="X628">
        <v>31404</v>
      </c>
      <c r="Y628">
        <v>13229</v>
      </c>
      <c r="Z628">
        <v>161418</v>
      </c>
      <c r="AA628">
        <v>85704</v>
      </c>
      <c r="AB628">
        <v>75714</v>
      </c>
      <c r="AC628">
        <v>38255</v>
      </c>
      <c r="AD628">
        <v>33080</v>
      </c>
      <c r="AE628">
        <v>5175</v>
      </c>
      <c r="AF628">
        <v>14553</v>
      </c>
      <c r="AG628">
        <v>8934</v>
      </c>
      <c r="AH628">
        <v>5619</v>
      </c>
      <c r="AI628">
        <v>14232</v>
      </c>
      <c r="AJ628">
        <v>5652</v>
      </c>
      <c r="AK628">
        <v>8580</v>
      </c>
      <c r="AL628">
        <v>74437</v>
      </c>
      <c r="AM628">
        <v>44047</v>
      </c>
      <c r="AN628">
        <v>30390</v>
      </c>
      <c r="AO628">
        <v>5953</v>
      </c>
      <c r="AP628">
        <v>5286</v>
      </c>
      <c r="AQ628">
        <v>667</v>
      </c>
      <c r="AR628">
        <v>54963</v>
      </c>
      <c r="AS628">
        <v>48371</v>
      </c>
      <c r="AT628">
        <v>6592</v>
      </c>
      <c r="AU628">
        <v>83</v>
      </c>
      <c r="AV628">
        <v>83</v>
      </c>
      <c r="AW628">
        <v>0</v>
      </c>
      <c r="AX628">
        <v>75029</v>
      </c>
      <c r="AY628">
        <v>66398</v>
      </c>
      <c r="AZ628">
        <v>8631</v>
      </c>
      <c r="BA628">
        <v>41812</v>
      </c>
      <c r="BB628">
        <v>40542</v>
      </c>
      <c r="BC628">
        <v>1270</v>
      </c>
      <c r="BD628">
        <v>15539</v>
      </c>
      <c r="BE628">
        <v>13856</v>
      </c>
      <c r="BF628">
        <v>1683</v>
      </c>
      <c r="BG628">
        <v>53</v>
      </c>
      <c r="BH628">
        <v>39</v>
      </c>
      <c r="BI628">
        <v>14</v>
      </c>
      <c r="BJ628">
        <v>5536</v>
      </c>
      <c r="BK628">
        <v>4488</v>
      </c>
      <c r="BL628">
        <v>1048</v>
      </c>
      <c r="BM628">
        <v>10568</v>
      </c>
      <c r="BN628">
        <v>8948</v>
      </c>
      <c r="BO628">
        <v>1620</v>
      </c>
      <c r="BP628">
        <v>17149</v>
      </c>
      <c r="BQ628">
        <v>14174</v>
      </c>
      <c r="BR628">
        <v>2975</v>
      </c>
      <c r="BS628">
        <v>30497</v>
      </c>
      <c r="BT628">
        <v>8852</v>
      </c>
      <c r="BU628">
        <v>21645</v>
      </c>
      <c r="BV628">
        <v>3860</v>
      </c>
      <c r="BW628">
        <v>1835</v>
      </c>
      <c r="BX628">
        <v>2025</v>
      </c>
      <c r="BY628">
        <v>48623</v>
      </c>
      <c r="BZ628">
        <v>37772</v>
      </c>
      <c r="CA628">
        <v>10851</v>
      </c>
      <c r="CB628" t="str">
        <f t="shared" si="713"/>
        <v>AgriculturalLabourersTotal</v>
      </c>
      <c r="CC628" t="str">
        <f t="shared" si="714"/>
        <v>AgriculturalLabourersMale</v>
      </c>
      <c r="CD628" t="str">
        <f t="shared" si="715"/>
        <v>AgriculturalLabourersFemale</v>
      </c>
      <c r="CE628">
        <f t="shared" si="655"/>
        <v>6.7914600429402023</v>
      </c>
      <c r="CF628">
        <f t="shared" si="656"/>
        <v>70.360495597427914</v>
      </c>
      <c r="CG628">
        <f t="shared" si="657"/>
        <v>29.639504402572086</v>
      </c>
      <c r="CH628">
        <f t="shared" si="658"/>
        <v>24.561734528517498</v>
      </c>
      <c r="CI628">
        <f t="shared" si="659"/>
        <v>53.09445043303721</v>
      </c>
      <c r="CJ628">
        <f t="shared" si="660"/>
        <v>46.90554956696279</v>
      </c>
      <c r="CK628">
        <f t="shared" si="661"/>
        <v>5.8209688782442903</v>
      </c>
      <c r="CL628">
        <f t="shared" si="662"/>
        <v>86.472356554698734</v>
      </c>
      <c r="CM628">
        <f t="shared" si="663"/>
        <v>13.527643445301269</v>
      </c>
      <c r="CN628">
        <f t="shared" si="664"/>
        <v>2.2144179868014415</v>
      </c>
      <c r="CO628">
        <f t="shared" si="665"/>
        <v>61.389404246547109</v>
      </c>
      <c r="CP628">
        <f t="shared" si="716"/>
        <v>38.610595753452898</v>
      </c>
      <c r="CQ628">
        <f t="shared" si="666"/>
        <v>2.1655738877316097</v>
      </c>
      <c r="CR628">
        <f t="shared" si="667"/>
        <v>39.713322091062395</v>
      </c>
      <c r="CS628">
        <f t="shared" si="668"/>
        <v>60.286677908937605</v>
      </c>
      <c r="CT628">
        <f t="shared" si="669"/>
        <v>11.326505303617051</v>
      </c>
      <c r="CU628">
        <f t="shared" si="670"/>
        <v>59.17352929322783</v>
      </c>
      <c r="CV628">
        <f t="shared" si="671"/>
        <v>40.82647070677217</v>
      </c>
      <c r="CW628">
        <f t="shared" si="672"/>
        <v>0.90582218617666355</v>
      </c>
      <c r="CX628">
        <f t="shared" si="673"/>
        <v>88.795565261212843</v>
      </c>
      <c r="CY628">
        <f t="shared" si="674"/>
        <v>11.204434738787167</v>
      </c>
      <c r="CZ628">
        <f t="shared" si="675"/>
        <v>8.3632966267139182</v>
      </c>
      <c r="DA628">
        <f t="shared" si="676"/>
        <v>88.006477084584176</v>
      </c>
      <c r="DB628">
        <f t="shared" si="677"/>
        <v>11.993522915415825</v>
      </c>
      <c r="DC628">
        <f t="shared" si="678"/>
        <v>1.2629471099053094E-2</v>
      </c>
      <c r="DD628">
        <f t="shared" si="679"/>
        <v>100</v>
      </c>
      <c r="DE628">
        <f t="shared" si="717"/>
        <v>0</v>
      </c>
      <c r="DF628">
        <f t="shared" si="680"/>
        <v>11.416585386636802</v>
      </c>
      <c r="DG628">
        <f t="shared" si="681"/>
        <v>88.496448040091167</v>
      </c>
      <c r="DH628">
        <f t="shared" si="682"/>
        <v>11.503551959908835</v>
      </c>
      <c r="DI628">
        <f t="shared" si="683"/>
        <v>6.362210187874795</v>
      </c>
      <c r="DJ628">
        <f t="shared" si="684"/>
        <v>96.962594470486934</v>
      </c>
      <c r="DK628">
        <f t="shared" si="685"/>
        <v>3.0374055295130584</v>
      </c>
      <c r="DL628">
        <f t="shared" si="686"/>
        <v>2.3644500169660967</v>
      </c>
      <c r="DM628">
        <f t="shared" si="687"/>
        <v>89.169187206383938</v>
      </c>
      <c r="DN628">
        <f t="shared" si="688"/>
        <v>10.830812793616062</v>
      </c>
      <c r="DO628">
        <f t="shared" si="689"/>
        <v>8.0646020271061929E-3</v>
      </c>
      <c r="DP628">
        <f t="shared" si="690"/>
        <v>73.584905660377359</v>
      </c>
      <c r="DQ628">
        <f t="shared" si="691"/>
        <v>26.415094339622641</v>
      </c>
      <c r="DR628">
        <f t="shared" si="692"/>
        <v>0.84237050607660158</v>
      </c>
      <c r="DS628">
        <f t="shared" si="693"/>
        <v>81.069364161849705</v>
      </c>
      <c r="DT628">
        <f t="shared" si="694"/>
        <v>18.930635838150287</v>
      </c>
      <c r="DU628">
        <f t="shared" si="695"/>
        <v>1.6080512117444952</v>
      </c>
      <c r="DV628">
        <f t="shared" si="696"/>
        <v>84.67070401211204</v>
      </c>
      <c r="DW628">
        <f t="shared" si="697"/>
        <v>15.329295987887964</v>
      </c>
      <c r="DX628">
        <f t="shared" si="698"/>
        <v>2.6094313238272471</v>
      </c>
      <c r="DY628">
        <f t="shared" si="699"/>
        <v>82.652049682197216</v>
      </c>
      <c r="DZ628">
        <f t="shared" si="700"/>
        <v>17.347950317802788</v>
      </c>
      <c r="EA628">
        <f t="shared" si="701"/>
        <v>4.6404937362388221</v>
      </c>
      <c r="EB628">
        <f t="shared" si="702"/>
        <v>29.025805816965605</v>
      </c>
      <c r="EC628">
        <f t="shared" si="703"/>
        <v>70.974194183034399</v>
      </c>
      <c r="ED628">
        <f t="shared" si="704"/>
        <v>0.58734648725716798</v>
      </c>
      <c r="EE628">
        <f t="shared" si="705"/>
        <v>47.538860103626945</v>
      </c>
      <c r="EF628">
        <f t="shared" si="706"/>
        <v>52.461139896373055</v>
      </c>
      <c r="EG628">
        <f t="shared" si="707"/>
        <v>7.39858762950914</v>
      </c>
      <c r="EH628">
        <f t="shared" si="708"/>
        <v>77.683400859675473</v>
      </c>
      <c r="EI628">
        <f t="shared" si="709"/>
        <v>22.316599140324538</v>
      </c>
    </row>
    <row r="629" spans="1:139" x14ac:dyDescent="0.25">
      <c r="A629" t="s">
        <v>2730</v>
      </c>
      <c r="B629">
        <v>628</v>
      </c>
      <c r="C629" t="s">
        <v>684</v>
      </c>
      <c r="E629">
        <v>3077233</v>
      </c>
      <c r="F629">
        <v>1520912</v>
      </c>
      <c r="G629">
        <v>1556321</v>
      </c>
      <c r="H629">
        <v>1272284</v>
      </c>
      <c r="I629">
        <v>792122</v>
      </c>
      <c r="J629">
        <v>480162</v>
      </c>
      <c r="K629">
        <f t="shared" si="646"/>
        <v>41.345065518275668</v>
      </c>
      <c r="L629">
        <f t="shared" si="647"/>
        <v>52.082040249534487</v>
      </c>
      <c r="M629">
        <f t="shared" si="648"/>
        <v>30.852375570335429</v>
      </c>
      <c r="N629">
        <f t="shared" si="710"/>
        <v>62.259841356175194</v>
      </c>
      <c r="O629">
        <f t="shared" si="711"/>
        <v>37.740158643824806</v>
      </c>
      <c r="P629">
        <f t="shared" si="649"/>
        <v>36.226502887720038</v>
      </c>
      <c r="Q629">
        <f t="shared" si="650"/>
        <v>26.017304312559148</v>
      </c>
      <c r="R629">
        <f t="shared" si="651"/>
        <v>8.8639014559642337</v>
      </c>
      <c r="S629">
        <f t="shared" si="712"/>
        <v>7.0886688821049386</v>
      </c>
      <c r="T629">
        <f t="shared" si="652"/>
        <v>21.803622461651646</v>
      </c>
      <c r="U629">
        <f t="shared" si="653"/>
        <v>63.773497112279969</v>
      </c>
      <c r="V629">
        <f t="shared" si="654"/>
        <v>81138000.000000015</v>
      </c>
      <c r="W629">
        <v>107943</v>
      </c>
      <c r="X629">
        <v>82180</v>
      </c>
      <c r="Y629">
        <v>25763</v>
      </c>
      <c r="Z629">
        <v>321083</v>
      </c>
      <c r="AA629">
        <v>193899</v>
      </c>
      <c r="AB629">
        <v>127184</v>
      </c>
      <c r="AC629">
        <v>31878</v>
      </c>
      <c r="AD629">
        <v>25940</v>
      </c>
      <c r="AE629">
        <v>5938</v>
      </c>
      <c r="AF629">
        <v>3849</v>
      </c>
      <c r="AG629">
        <v>3468</v>
      </c>
      <c r="AH629">
        <v>381</v>
      </c>
      <c r="AI629">
        <v>203458</v>
      </c>
      <c r="AJ629">
        <v>20408</v>
      </c>
      <c r="AK629">
        <v>183050</v>
      </c>
      <c r="AL629">
        <v>123707</v>
      </c>
      <c r="AM629">
        <v>73408</v>
      </c>
      <c r="AN629">
        <v>50299</v>
      </c>
      <c r="AO629">
        <v>7987</v>
      </c>
      <c r="AP629">
        <v>7357</v>
      </c>
      <c r="AQ629">
        <v>630</v>
      </c>
      <c r="AR629">
        <v>90188</v>
      </c>
      <c r="AS629">
        <v>80694</v>
      </c>
      <c r="AT629">
        <v>9494</v>
      </c>
      <c r="AU629">
        <v>164</v>
      </c>
      <c r="AV629">
        <v>156</v>
      </c>
      <c r="AW629">
        <v>8</v>
      </c>
      <c r="AX629">
        <v>112610</v>
      </c>
      <c r="AY629">
        <v>103273</v>
      </c>
      <c r="AZ629">
        <v>9337</v>
      </c>
      <c r="BA629">
        <v>50454</v>
      </c>
      <c r="BB629">
        <v>49262</v>
      </c>
      <c r="BC629">
        <v>1192</v>
      </c>
      <c r="BD629">
        <v>29659</v>
      </c>
      <c r="BE629">
        <v>27518</v>
      </c>
      <c r="BF629">
        <v>2141</v>
      </c>
      <c r="BG629">
        <v>130</v>
      </c>
      <c r="BH629">
        <v>122</v>
      </c>
      <c r="BI629">
        <v>8</v>
      </c>
      <c r="BJ629">
        <v>9773</v>
      </c>
      <c r="BK629">
        <v>8286</v>
      </c>
      <c r="BL629">
        <v>1487</v>
      </c>
      <c r="BM629">
        <v>16145</v>
      </c>
      <c r="BN629">
        <v>14087</v>
      </c>
      <c r="BO629">
        <v>2058</v>
      </c>
      <c r="BP629">
        <v>27846</v>
      </c>
      <c r="BQ629">
        <v>23042</v>
      </c>
      <c r="BR629">
        <v>4804</v>
      </c>
      <c r="BS629">
        <v>51838</v>
      </c>
      <c r="BT629">
        <v>18164</v>
      </c>
      <c r="BU629">
        <v>33674</v>
      </c>
      <c r="BV629">
        <v>11563</v>
      </c>
      <c r="BW629">
        <v>4888</v>
      </c>
      <c r="BX629">
        <v>6675</v>
      </c>
      <c r="BY629">
        <v>72009</v>
      </c>
      <c r="BZ629">
        <v>55970</v>
      </c>
      <c r="CA629">
        <v>16039</v>
      </c>
      <c r="CB629" t="str">
        <f t="shared" si="713"/>
        <v>AgriculturalLabourersTotal</v>
      </c>
      <c r="CC629" t="str">
        <f t="shared" si="714"/>
        <v>AgriculturalLabourersMale</v>
      </c>
      <c r="CD629" t="str">
        <f t="shared" si="715"/>
        <v>CHHIFemale</v>
      </c>
      <c r="CE629">
        <f t="shared" si="655"/>
        <v>8.4841906366817472</v>
      </c>
      <c r="CF629">
        <f t="shared" si="656"/>
        <v>76.132773778753602</v>
      </c>
      <c r="CG629">
        <f t="shared" si="657"/>
        <v>23.867226221246398</v>
      </c>
      <c r="CH629">
        <f t="shared" si="658"/>
        <v>25.236739595876394</v>
      </c>
      <c r="CI629">
        <f t="shared" si="659"/>
        <v>60.389058280880647</v>
      </c>
      <c r="CJ629">
        <f t="shared" si="660"/>
        <v>39.61094171911936</v>
      </c>
      <c r="CK629">
        <f t="shared" si="661"/>
        <v>2.5055726551618975</v>
      </c>
      <c r="CL629">
        <f t="shared" si="662"/>
        <v>81.372733546646586</v>
      </c>
      <c r="CM629">
        <f t="shared" si="663"/>
        <v>18.62726645335341</v>
      </c>
      <c r="CN629">
        <f t="shared" si="664"/>
        <v>0.30252679433208313</v>
      </c>
      <c r="CO629">
        <f t="shared" si="665"/>
        <v>90.101325019485586</v>
      </c>
      <c r="CP629">
        <f t="shared" si="716"/>
        <v>9.8986749805144196</v>
      </c>
      <c r="CQ629">
        <f t="shared" si="666"/>
        <v>15.991555344561434</v>
      </c>
      <c r="CR629">
        <f t="shared" si="667"/>
        <v>10.030571420145682</v>
      </c>
      <c r="CS629">
        <f t="shared" si="668"/>
        <v>89.969428579854309</v>
      </c>
      <c r="CT629">
        <f t="shared" si="669"/>
        <v>9.7232221736656292</v>
      </c>
      <c r="CU629">
        <f t="shared" si="670"/>
        <v>59.340215185882769</v>
      </c>
      <c r="CV629">
        <f t="shared" si="671"/>
        <v>40.659784814117231</v>
      </c>
      <c r="CW629">
        <f t="shared" si="672"/>
        <v>0.62776864285018119</v>
      </c>
      <c r="CX629">
        <f t="shared" si="673"/>
        <v>92.112182296231367</v>
      </c>
      <c r="CY629">
        <f t="shared" si="674"/>
        <v>7.8878177037686239</v>
      </c>
      <c r="CZ629">
        <f t="shared" si="675"/>
        <v>7.0886688821049386</v>
      </c>
      <c r="DA629">
        <f t="shared" si="676"/>
        <v>89.473100634230718</v>
      </c>
      <c r="DB629">
        <f t="shared" si="677"/>
        <v>10.526899365769282</v>
      </c>
      <c r="DC629">
        <f t="shared" si="678"/>
        <v>1.2890203759537965E-2</v>
      </c>
      <c r="DD629">
        <f t="shared" si="679"/>
        <v>95.121951219512198</v>
      </c>
      <c r="DE629">
        <f t="shared" si="717"/>
        <v>4.8780487804878048</v>
      </c>
      <c r="DF629">
        <f t="shared" si="680"/>
        <v>8.851011252204696</v>
      </c>
      <c r="DG629">
        <f t="shared" si="681"/>
        <v>91.708551638398006</v>
      </c>
      <c r="DH629">
        <f t="shared" si="682"/>
        <v>8.2914483616019883</v>
      </c>
      <c r="DI629">
        <f t="shared" si="683"/>
        <v>3.9656240273398078</v>
      </c>
      <c r="DJ629">
        <f t="shared" si="684"/>
        <v>97.637451936417335</v>
      </c>
      <c r="DK629">
        <f t="shared" si="685"/>
        <v>2.3625480635826692</v>
      </c>
      <c r="DL629">
        <f t="shared" si="686"/>
        <v>2.3311619103910761</v>
      </c>
      <c r="DM629">
        <f t="shared" si="687"/>
        <v>92.781280555649218</v>
      </c>
      <c r="DN629">
        <f t="shared" si="688"/>
        <v>7.2187194443507883</v>
      </c>
      <c r="DO629">
        <f t="shared" si="689"/>
        <v>1.0217844443536192E-2</v>
      </c>
      <c r="DP629">
        <f t="shared" si="690"/>
        <v>93.84615384615384</v>
      </c>
      <c r="DQ629">
        <f t="shared" si="691"/>
        <v>6.1538461538461542</v>
      </c>
      <c r="DR629">
        <f t="shared" si="692"/>
        <v>0.76814610574368614</v>
      </c>
      <c r="DS629">
        <f t="shared" si="693"/>
        <v>84.784610662028044</v>
      </c>
      <c r="DT629">
        <f t="shared" si="694"/>
        <v>15.215389337971963</v>
      </c>
      <c r="DU629">
        <f t="shared" si="695"/>
        <v>1.2689776810837832</v>
      </c>
      <c r="DV629">
        <f t="shared" si="696"/>
        <v>87.253019510684425</v>
      </c>
      <c r="DW629">
        <f t="shared" si="697"/>
        <v>12.746980489315577</v>
      </c>
      <c r="DX629">
        <f t="shared" si="698"/>
        <v>2.1886622798054525</v>
      </c>
      <c r="DY629">
        <f t="shared" si="699"/>
        <v>82.747970983265091</v>
      </c>
      <c r="DZ629">
        <f t="shared" si="700"/>
        <v>17.252029016734898</v>
      </c>
      <c r="EA629">
        <f t="shared" si="701"/>
        <v>4.0744047712617624</v>
      </c>
      <c r="EB629">
        <f t="shared" si="702"/>
        <v>35.039932096145691</v>
      </c>
      <c r="EC629">
        <f t="shared" si="703"/>
        <v>64.960067903854309</v>
      </c>
      <c r="ED629">
        <f t="shared" si="704"/>
        <v>0.90883796385083837</v>
      </c>
      <c r="EE629">
        <f t="shared" si="705"/>
        <v>42.272766583066677</v>
      </c>
      <c r="EF629">
        <f t="shared" si="706"/>
        <v>57.727233416933323</v>
      </c>
      <c r="EG629">
        <f t="shared" si="707"/>
        <v>5.6598212348815204</v>
      </c>
      <c r="EH629">
        <f t="shared" si="708"/>
        <v>77.726395311697146</v>
      </c>
      <c r="EI629">
        <f t="shared" si="709"/>
        <v>22.27360468830285</v>
      </c>
    </row>
    <row r="630" spans="1:139" x14ac:dyDescent="0.25">
      <c r="A630" t="s">
        <v>2732</v>
      </c>
      <c r="B630">
        <v>629</v>
      </c>
      <c r="C630" t="s">
        <v>685</v>
      </c>
      <c r="E630">
        <v>1870374</v>
      </c>
      <c r="F630">
        <v>926345</v>
      </c>
      <c r="G630">
        <v>944029</v>
      </c>
      <c r="H630">
        <v>553534</v>
      </c>
      <c r="I630">
        <v>447138</v>
      </c>
      <c r="J630">
        <v>106396</v>
      </c>
      <c r="K630">
        <f t="shared" si="646"/>
        <v>29.594829697162172</v>
      </c>
      <c r="L630">
        <f t="shared" si="647"/>
        <v>48.26905742460962</v>
      </c>
      <c r="M630">
        <f t="shared" si="648"/>
        <v>11.270416480849635</v>
      </c>
      <c r="N630">
        <f t="shared" si="710"/>
        <v>80.778777816719483</v>
      </c>
      <c r="O630">
        <f t="shared" si="711"/>
        <v>19.221222183280521</v>
      </c>
      <c r="P630">
        <f t="shared" si="649"/>
        <v>23.116556525886395</v>
      </c>
      <c r="Q630">
        <f t="shared" si="650"/>
        <v>12.367261992939909</v>
      </c>
      <c r="R630">
        <f t="shared" si="651"/>
        <v>9.2525481722893286</v>
      </c>
      <c r="S630">
        <f t="shared" si="712"/>
        <v>23.296310615066101</v>
      </c>
      <c r="T630">
        <f t="shared" si="652"/>
        <v>31.967322693818268</v>
      </c>
      <c r="U630">
        <f t="shared" si="653"/>
        <v>76.883443474113619</v>
      </c>
      <c r="V630">
        <f t="shared" si="654"/>
        <v>42557600.000000007</v>
      </c>
      <c r="W630">
        <v>12229</v>
      </c>
      <c r="X630">
        <v>10619</v>
      </c>
      <c r="Y630">
        <v>1610</v>
      </c>
      <c r="Z630">
        <v>51350</v>
      </c>
      <c r="AA630">
        <v>44394</v>
      </c>
      <c r="AB630">
        <v>6956</v>
      </c>
      <c r="AC630">
        <v>64379</v>
      </c>
      <c r="AD630">
        <v>61014</v>
      </c>
      <c r="AE630">
        <v>3365</v>
      </c>
      <c r="AF630">
        <v>2180</v>
      </c>
      <c r="AG630">
        <v>2025</v>
      </c>
      <c r="AH630">
        <v>155</v>
      </c>
      <c r="AI630">
        <v>13911</v>
      </c>
      <c r="AJ630">
        <v>6318</v>
      </c>
      <c r="AK630">
        <v>7593</v>
      </c>
      <c r="AL630">
        <v>52366</v>
      </c>
      <c r="AM630">
        <v>33626</v>
      </c>
      <c r="AN630">
        <v>18740</v>
      </c>
      <c r="AO630">
        <v>3801</v>
      </c>
      <c r="AP630">
        <v>3436</v>
      </c>
      <c r="AQ630">
        <v>365</v>
      </c>
      <c r="AR630">
        <v>128953</v>
      </c>
      <c r="AS630">
        <v>123900</v>
      </c>
      <c r="AT630">
        <v>5053</v>
      </c>
      <c r="AU630">
        <v>109</v>
      </c>
      <c r="AV630">
        <v>109</v>
      </c>
      <c r="AW630">
        <v>0</v>
      </c>
      <c r="AX630">
        <v>51107</v>
      </c>
      <c r="AY630">
        <v>44651</v>
      </c>
      <c r="AZ630">
        <v>6456</v>
      </c>
      <c r="BA630">
        <v>30737</v>
      </c>
      <c r="BB630">
        <v>29883</v>
      </c>
      <c r="BC630">
        <v>854</v>
      </c>
      <c r="BD630">
        <v>9388</v>
      </c>
      <c r="BE630">
        <v>8490</v>
      </c>
      <c r="BF630">
        <v>898</v>
      </c>
      <c r="BG630">
        <v>67</v>
      </c>
      <c r="BH630">
        <v>63</v>
      </c>
      <c r="BI630">
        <v>4</v>
      </c>
      <c r="BJ630">
        <v>5345</v>
      </c>
      <c r="BK630">
        <v>4453</v>
      </c>
      <c r="BL630">
        <v>892</v>
      </c>
      <c r="BM630">
        <v>10242</v>
      </c>
      <c r="BN630">
        <v>8456</v>
      </c>
      <c r="BO630">
        <v>1786</v>
      </c>
      <c r="BP630">
        <v>17925</v>
      </c>
      <c r="BQ630">
        <v>14444</v>
      </c>
      <c r="BR630">
        <v>3481</v>
      </c>
      <c r="BS630">
        <v>42256</v>
      </c>
      <c r="BT630">
        <v>14722</v>
      </c>
      <c r="BU630">
        <v>27534</v>
      </c>
      <c r="BV630">
        <v>7400</v>
      </c>
      <c r="BW630">
        <v>2347</v>
      </c>
      <c r="BX630">
        <v>5053</v>
      </c>
      <c r="BY630">
        <v>49789</v>
      </c>
      <c r="BZ630">
        <v>34188</v>
      </c>
      <c r="CA630">
        <v>15601</v>
      </c>
      <c r="CB630" t="str">
        <f t="shared" si="713"/>
        <v>Ftotal</v>
      </c>
      <c r="CC630" t="str">
        <f t="shared" si="714"/>
        <v>Fmale</v>
      </c>
      <c r="CD630" t="str">
        <f t="shared" si="715"/>
        <v>PQFemale</v>
      </c>
      <c r="CE630">
        <f t="shared" si="655"/>
        <v>2.2092590518378277</v>
      </c>
      <c r="CF630">
        <f t="shared" si="656"/>
        <v>86.834573554665141</v>
      </c>
      <c r="CG630">
        <f t="shared" si="657"/>
        <v>13.165426445334861</v>
      </c>
      <c r="CH630">
        <f t="shared" si="658"/>
        <v>9.2767562606813687</v>
      </c>
      <c r="CI630">
        <f t="shared" si="659"/>
        <v>86.453748782862704</v>
      </c>
      <c r="CJ630">
        <f t="shared" si="660"/>
        <v>13.546251217137293</v>
      </c>
      <c r="CK630">
        <f t="shared" si="661"/>
        <v>11.6305412133672</v>
      </c>
      <c r="CL630">
        <f t="shared" si="662"/>
        <v>94.773140309728333</v>
      </c>
      <c r="CM630">
        <f t="shared" si="663"/>
        <v>5.226859690271672</v>
      </c>
      <c r="CN630">
        <f t="shared" si="664"/>
        <v>0.39383307981081561</v>
      </c>
      <c r="CO630">
        <f t="shared" si="665"/>
        <v>92.889908256880744</v>
      </c>
      <c r="CP630">
        <f t="shared" si="716"/>
        <v>7.1100917431192663</v>
      </c>
      <c r="CQ630">
        <f t="shared" si="666"/>
        <v>2.5131247583707594</v>
      </c>
      <c r="CR630">
        <f t="shared" si="667"/>
        <v>45.417295665300841</v>
      </c>
      <c r="CS630">
        <f t="shared" si="668"/>
        <v>54.582704334699159</v>
      </c>
      <c r="CT630">
        <f t="shared" si="669"/>
        <v>9.4603041547583349</v>
      </c>
      <c r="CU630">
        <f t="shared" si="670"/>
        <v>64.213420921972272</v>
      </c>
      <c r="CV630">
        <f t="shared" si="671"/>
        <v>35.786579078027728</v>
      </c>
      <c r="CW630">
        <f t="shared" si="672"/>
        <v>0.68667868640408714</v>
      </c>
      <c r="CX630">
        <f t="shared" si="673"/>
        <v>90.397263877926861</v>
      </c>
      <c r="CY630">
        <f t="shared" si="674"/>
        <v>9.6027361220731375</v>
      </c>
      <c r="CZ630">
        <f t="shared" si="675"/>
        <v>23.296310615066101</v>
      </c>
      <c r="DA630">
        <f t="shared" si="676"/>
        <v>96.081518072476015</v>
      </c>
      <c r="DB630">
        <f t="shared" si="677"/>
        <v>3.9184819275239811</v>
      </c>
      <c r="DC630">
        <f t="shared" si="678"/>
        <v>1.9691653990540778E-2</v>
      </c>
      <c r="DD630">
        <f t="shared" si="679"/>
        <v>100</v>
      </c>
      <c r="DE630">
        <f t="shared" si="717"/>
        <v>0</v>
      </c>
      <c r="DF630">
        <f t="shared" si="680"/>
        <v>9.232856518298787</v>
      </c>
      <c r="DG630">
        <f t="shared" si="681"/>
        <v>87.367679574226614</v>
      </c>
      <c r="DH630">
        <f t="shared" si="682"/>
        <v>12.632320425773377</v>
      </c>
      <c r="DI630">
        <f t="shared" si="683"/>
        <v>5.5528657679564404</v>
      </c>
      <c r="DJ630">
        <f t="shared" si="684"/>
        <v>97.221589615121843</v>
      </c>
      <c r="DK630">
        <f t="shared" si="685"/>
        <v>2.7784103848781596</v>
      </c>
      <c r="DL630">
        <f t="shared" si="686"/>
        <v>1.6960114464513472</v>
      </c>
      <c r="DM630">
        <f t="shared" si="687"/>
        <v>90.434597358329782</v>
      </c>
      <c r="DN630">
        <f t="shared" si="688"/>
        <v>9.565402641670218</v>
      </c>
      <c r="DO630">
        <f t="shared" si="689"/>
        <v>1.2104044196020479E-2</v>
      </c>
      <c r="DP630">
        <f t="shared" si="690"/>
        <v>94.029850746268664</v>
      </c>
      <c r="DQ630">
        <f t="shared" si="691"/>
        <v>5.9701492537313428</v>
      </c>
      <c r="DR630">
        <f t="shared" si="692"/>
        <v>0.96561367504073825</v>
      </c>
      <c r="DS630">
        <f t="shared" si="693"/>
        <v>83.311506080449021</v>
      </c>
      <c r="DT630">
        <f t="shared" si="694"/>
        <v>16.688493919550982</v>
      </c>
      <c r="DU630">
        <f t="shared" si="695"/>
        <v>1.8502928456065932</v>
      </c>
      <c r="DV630">
        <f t="shared" si="696"/>
        <v>82.561999609451277</v>
      </c>
      <c r="DW630">
        <f t="shared" si="697"/>
        <v>17.438000390548723</v>
      </c>
      <c r="DX630">
        <f t="shared" si="698"/>
        <v>3.2382834658756283</v>
      </c>
      <c r="DY630">
        <f t="shared" si="699"/>
        <v>80.580195258019529</v>
      </c>
      <c r="DZ630">
        <f t="shared" si="700"/>
        <v>19.419804741980474</v>
      </c>
      <c r="EA630">
        <f t="shared" si="701"/>
        <v>7.6338580827916624</v>
      </c>
      <c r="EB630">
        <f t="shared" si="702"/>
        <v>34.840022718667171</v>
      </c>
      <c r="EC630">
        <f t="shared" si="703"/>
        <v>65.159977281332829</v>
      </c>
      <c r="ED630">
        <f t="shared" si="704"/>
        <v>1.3368645828440531</v>
      </c>
      <c r="EE630">
        <f t="shared" si="705"/>
        <v>31.716216216216214</v>
      </c>
      <c r="EF630">
        <f t="shared" si="706"/>
        <v>68.283783783783775</v>
      </c>
      <c r="EG630">
        <f t="shared" si="707"/>
        <v>8.9947500966516962</v>
      </c>
      <c r="EH630">
        <f t="shared" si="708"/>
        <v>68.665769547490413</v>
      </c>
      <c r="EI630">
        <f t="shared" si="709"/>
        <v>31.334230452509594</v>
      </c>
    </row>
    <row r="631" spans="1:139" x14ac:dyDescent="0.25">
      <c r="A631" t="s">
        <v>2682</v>
      </c>
      <c r="B631">
        <v>630</v>
      </c>
      <c r="C631" t="s">
        <v>686</v>
      </c>
      <c r="E631">
        <v>1506843</v>
      </c>
      <c r="F631">
        <v>774303</v>
      </c>
      <c r="G631">
        <v>732540</v>
      </c>
      <c r="H631">
        <v>652846</v>
      </c>
      <c r="I631">
        <v>400049</v>
      </c>
      <c r="J631">
        <v>252797</v>
      </c>
      <c r="K631">
        <f t="shared" si="646"/>
        <v>43.325416118334829</v>
      </c>
      <c r="L631">
        <f t="shared" si="647"/>
        <v>51.665691596183926</v>
      </c>
      <c r="M631">
        <f t="shared" si="648"/>
        <v>34.509651350096924</v>
      </c>
      <c r="N631">
        <f t="shared" si="710"/>
        <v>61.27769795633273</v>
      </c>
      <c r="O631">
        <f t="shared" si="711"/>
        <v>38.72230204366727</v>
      </c>
      <c r="P631">
        <f t="shared" si="649"/>
        <v>63.958728398427809</v>
      </c>
      <c r="Q631">
        <f t="shared" si="650"/>
        <v>7.4878302080429382</v>
      </c>
      <c r="R631">
        <f t="shared" si="651"/>
        <v>5.4460010477202898</v>
      </c>
      <c r="S631">
        <f t="shared" si="712"/>
        <v>7.9026294103050345</v>
      </c>
      <c r="T631">
        <f t="shared" si="652"/>
        <v>15.20481093550393</v>
      </c>
      <c r="U631">
        <f t="shared" si="653"/>
        <v>36.041271601572191</v>
      </c>
      <c r="V631">
        <f t="shared" si="654"/>
        <v>23529400</v>
      </c>
      <c r="W631">
        <v>191080</v>
      </c>
      <c r="X631">
        <v>110977</v>
      </c>
      <c r="Y631">
        <v>80103</v>
      </c>
      <c r="Z631">
        <v>217062</v>
      </c>
      <c r="AA631">
        <v>103784</v>
      </c>
      <c r="AB631">
        <v>113278</v>
      </c>
      <c r="AC631">
        <v>9410</v>
      </c>
      <c r="AD631">
        <v>6214</v>
      </c>
      <c r="AE631">
        <v>3196</v>
      </c>
      <c r="AF631">
        <v>7342</v>
      </c>
      <c r="AG631">
        <v>5664</v>
      </c>
      <c r="AH631">
        <v>1678</v>
      </c>
      <c r="AI631">
        <v>7842</v>
      </c>
      <c r="AJ631">
        <v>3806</v>
      </c>
      <c r="AK631">
        <v>4036</v>
      </c>
      <c r="AL631">
        <v>33700</v>
      </c>
      <c r="AM631">
        <v>24350</v>
      </c>
      <c r="AN631">
        <v>9350</v>
      </c>
      <c r="AO631">
        <v>1956</v>
      </c>
      <c r="AP631">
        <v>1716</v>
      </c>
      <c r="AQ631">
        <v>240</v>
      </c>
      <c r="AR631">
        <v>51592</v>
      </c>
      <c r="AS631">
        <v>43252</v>
      </c>
      <c r="AT631">
        <v>8340</v>
      </c>
      <c r="AU631">
        <v>34</v>
      </c>
      <c r="AV631">
        <v>28</v>
      </c>
      <c r="AW631">
        <v>6</v>
      </c>
      <c r="AX631">
        <v>35520</v>
      </c>
      <c r="AY631">
        <v>29156</v>
      </c>
      <c r="AZ631">
        <v>6364</v>
      </c>
      <c r="BA631">
        <v>24980</v>
      </c>
      <c r="BB631">
        <v>24428</v>
      </c>
      <c r="BC631">
        <v>552</v>
      </c>
      <c r="BD631">
        <v>5596</v>
      </c>
      <c r="BE631">
        <v>4028</v>
      </c>
      <c r="BF631">
        <v>1568</v>
      </c>
      <c r="BG631">
        <v>24</v>
      </c>
      <c r="BH631">
        <v>18</v>
      </c>
      <c r="BI631">
        <v>6</v>
      </c>
      <c r="BJ631">
        <v>2984</v>
      </c>
      <c r="BK631">
        <v>2420</v>
      </c>
      <c r="BL631">
        <v>564</v>
      </c>
      <c r="BM631">
        <v>5048</v>
      </c>
      <c r="BN631">
        <v>4324</v>
      </c>
      <c r="BO631">
        <v>724</v>
      </c>
      <c r="BP631">
        <v>11106</v>
      </c>
      <c r="BQ631">
        <v>9194</v>
      </c>
      <c r="BR631">
        <v>1912</v>
      </c>
      <c r="BS631">
        <v>22672</v>
      </c>
      <c r="BT631">
        <v>9574</v>
      </c>
      <c r="BU631">
        <v>13098</v>
      </c>
      <c r="BV631">
        <v>2874</v>
      </c>
      <c r="BW631">
        <v>1250</v>
      </c>
      <c r="BX631">
        <v>1624</v>
      </c>
      <c r="BY631">
        <v>22024</v>
      </c>
      <c r="BZ631">
        <v>15866</v>
      </c>
      <c r="CA631">
        <v>6158</v>
      </c>
      <c r="CB631" t="str">
        <f t="shared" si="713"/>
        <v>AgriculturalLabourersTotal</v>
      </c>
      <c r="CC631" t="str">
        <f t="shared" si="714"/>
        <v>CultivatorsMale</v>
      </c>
      <c r="CD631" t="str">
        <f t="shared" si="715"/>
        <v>AgriculturalLabourersFemale</v>
      </c>
      <c r="CE631">
        <f t="shared" si="655"/>
        <v>29.268770889306207</v>
      </c>
      <c r="CF631">
        <f t="shared" si="656"/>
        <v>58.078815155955624</v>
      </c>
      <c r="CG631">
        <f t="shared" si="657"/>
        <v>41.921184844044376</v>
      </c>
      <c r="CH631">
        <f t="shared" si="658"/>
        <v>33.248576233905084</v>
      </c>
      <c r="CI631">
        <f t="shared" si="659"/>
        <v>47.813067234246439</v>
      </c>
      <c r="CJ631">
        <f t="shared" si="660"/>
        <v>52.186932765753568</v>
      </c>
      <c r="CK631">
        <f t="shared" si="661"/>
        <v>1.4413812752165136</v>
      </c>
      <c r="CL631">
        <f t="shared" si="662"/>
        <v>66.036131774707769</v>
      </c>
      <c r="CM631">
        <f t="shared" si="663"/>
        <v>33.963868225292245</v>
      </c>
      <c r="CN631">
        <f t="shared" si="664"/>
        <v>1.1246143807268483</v>
      </c>
      <c r="CO631">
        <f t="shared" si="665"/>
        <v>77.145192045764105</v>
      </c>
      <c r="CP631">
        <f t="shared" si="716"/>
        <v>22.854807954235902</v>
      </c>
      <c r="CQ631">
        <f t="shared" si="666"/>
        <v>1.2012021211740596</v>
      </c>
      <c r="CR631">
        <f t="shared" si="667"/>
        <v>48.53353736291762</v>
      </c>
      <c r="CS631">
        <f t="shared" si="668"/>
        <v>51.46646263708238</v>
      </c>
      <c r="CT631">
        <f t="shared" si="669"/>
        <v>5.1620137061420301</v>
      </c>
      <c r="CU631">
        <f t="shared" si="670"/>
        <v>72.255192878338278</v>
      </c>
      <c r="CV631">
        <f t="shared" si="671"/>
        <v>27.744807121661719</v>
      </c>
      <c r="CW631">
        <f t="shared" si="672"/>
        <v>0.29961124062948996</v>
      </c>
      <c r="CX631">
        <f t="shared" si="673"/>
        <v>87.730061349693258</v>
      </c>
      <c r="CY631">
        <f t="shared" si="674"/>
        <v>12.269938650306749</v>
      </c>
      <c r="CZ631">
        <f t="shared" si="675"/>
        <v>7.9026294103050345</v>
      </c>
      <c r="DA631">
        <f t="shared" si="676"/>
        <v>83.834703054737176</v>
      </c>
      <c r="DB631">
        <f t="shared" si="677"/>
        <v>16.165296945262831</v>
      </c>
      <c r="DC631">
        <f t="shared" si="678"/>
        <v>5.2079663504103566E-3</v>
      </c>
      <c r="DD631">
        <f t="shared" si="679"/>
        <v>82.35294117647058</v>
      </c>
      <c r="DE631">
        <f t="shared" si="717"/>
        <v>17.647058823529413</v>
      </c>
      <c r="DF631">
        <f t="shared" si="680"/>
        <v>5.440793081369879</v>
      </c>
      <c r="DG631">
        <f t="shared" si="681"/>
        <v>82.083333333333329</v>
      </c>
      <c r="DH631">
        <f t="shared" si="682"/>
        <v>17.916666666666668</v>
      </c>
      <c r="DI631">
        <f t="shared" si="683"/>
        <v>3.8263235127426678</v>
      </c>
      <c r="DJ631">
        <f t="shared" si="684"/>
        <v>97.790232185748593</v>
      </c>
      <c r="DK631">
        <f t="shared" si="685"/>
        <v>2.2097678142514008</v>
      </c>
      <c r="DL631">
        <f t="shared" si="686"/>
        <v>0.85716999108518699</v>
      </c>
      <c r="DM631">
        <f t="shared" si="687"/>
        <v>71.979985704074338</v>
      </c>
      <c r="DN631">
        <f t="shared" si="688"/>
        <v>28.020014295925659</v>
      </c>
      <c r="DO631">
        <f t="shared" si="689"/>
        <v>3.6762115414661345E-3</v>
      </c>
      <c r="DP631">
        <f t="shared" si="690"/>
        <v>75</v>
      </c>
      <c r="DQ631">
        <f t="shared" si="691"/>
        <v>25</v>
      </c>
      <c r="DR631">
        <f t="shared" si="692"/>
        <v>0.45707563498895604</v>
      </c>
      <c r="DS631">
        <f t="shared" si="693"/>
        <v>81.09919571045576</v>
      </c>
      <c r="DT631">
        <f t="shared" si="694"/>
        <v>18.900804289544233</v>
      </c>
      <c r="DU631">
        <f t="shared" si="695"/>
        <v>0.77322982755504366</v>
      </c>
      <c r="DV631">
        <f t="shared" si="696"/>
        <v>85.657686212361327</v>
      </c>
      <c r="DW631">
        <f t="shared" si="697"/>
        <v>14.34231378763867</v>
      </c>
      <c r="DX631">
        <f t="shared" si="698"/>
        <v>1.7011668908134536</v>
      </c>
      <c r="DY631">
        <f t="shared" si="699"/>
        <v>82.784080677111476</v>
      </c>
      <c r="DZ631">
        <f t="shared" si="700"/>
        <v>17.215919322888528</v>
      </c>
      <c r="EA631">
        <f t="shared" si="701"/>
        <v>3.4727945028383416</v>
      </c>
      <c r="EB631">
        <f t="shared" si="702"/>
        <v>42.228299223712071</v>
      </c>
      <c r="EC631">
        <f t="shared" si="703"/>
        <v>57.771700776287936</v>
      </c>
      <c r="ED631">
        <f t="shared" si="704"/>
        <v>0.44022633209056961</v>
      </c>
      <c r="EE631">
        <f t="shared" si="705"/>
        <v>43.493389004871261</v>
      </c>
      <c r="EF631">
        <f t="shared" si="706"/>
        <v>56.506610995128739</v>
      </c>
      <c r="EG631">
        <f t="shared" si="707"/>
        <v>3.3735367912187555</v>
      </c>
      <c r="EH631">
        <f t="shared" si="708"/>
        <v>72.039593171086096</v>
      </c>
      <c r="EI631">
        <f t="shared" si="709"/>
        <v>27.960406828913914</v>
      </c>
    </row>
    <row r="632" spans="1:139" x14ac:dyDescent="0.25">
      <c r="A632" t="s">
        <v>3054</v>
      </c>
      <c r="B632">
        <v>631</v>
      </c>
      <c r="C632" t="s">
        <v>687</v>
      </c>
      <c r="E632">
        <v>1879809</v>
      </c>
      <c r="F632">
        <v>960232</v>
      </c>
      <c r="G632">
        <v>919577</v>
      </c>
      <c r="H632">
        <v>742533</v>
      </c>
      <c r="I632">
        <v>494203</v>
      </c>
      <c r="J632">
        <v>248330</v>
      </c>
      <c r="K632">
        <f t="shared" si="646"/>
        <v>39.500449247769318</v>
      </c>
      <c r="L632">
        <f t="shared" si="647"/>
        <v>51.467041298352903</v>
      </c>
      <c r="M632">
        <f t="shared" si="648"/>
        <v>27.004807645254285</v>
      </c>
      <c r="N632">
        <f t="shared" si="710"/>
        <v>66.556368538502667</v>
      </c>
      <c r="O632">
        <f t="shared" si="711"/>
        <v>33.443631461497333</v>
      </c>
      <c r="P632">
        <f t="shared" si="649"/>
        <v>57.862613513473477</v>
      </c>
      <c r="Q632">
        <f t="shared" si="650"/>
        <v>12.564559420254721</v>
      </c>
      <c r="R632">
        <f t="shared" si="651"/>
        <v>7.0200246992389568</v>
      </c>
      <c r="S632">
        <f t="shared" si="712"/>
        <v>6.1230948658174116</v>
      </c>
      <c r="T632">
        <f t="shared" si="652"/>
        <v>16.429707501215436</v>
      </c>
      <c r="U632">
        <f t="shared" si="653"/>
        <v>42.137386486526523</v>
      </c>
      <c r="V632">
        <f t="shared" si="654"/>
        <v>31288400</v>
      </c>
      <c r="W632">
        <v>218600</v>
      </c>
      <c r="X632">
        <v>140846</v>
      </c>
      <c r="Y632">
        <v>77754</v>
      </c>
      <c r="Z632">
        <v>197369</v>
      </c>
      <c r="AA632">
        <v>102113</v>
      </c>
      <c r="AB632">
        <v>95256</v>
      </c>
      <c r="AC632">
        <v>13680</v>
      </c>
      <c r="AD632">
        <v>9460</v>
      </c>
      <c r="AE632">
        <v>4220</v>
      </c>
      <c r="AF632">
        <v>2400</v>
      </c>
      <c r="AG632">
        <v>2136</v>
      </c>
      <c r="AH632">
        <v>264</v>
      </c>
      <c r="AI632">
        <v>11360</v>
      </c>
      <c r="AJ632">
        <v>5408</v>
      </c>
      <c r="AK632">
        <v>5952</v>
      </c>
      <c r="AL632">
        <v>79536</v>
      </c>
      <c r="AM632">
        <v>63524</v>
      </c>
      <c r="AN632">
        <v>16012</v>
      </c>
      <c r="AO632">
        <v>1802</v>
      </c>
      <c r="AP632">
        <v>1588</v>
      </c>
      <c r="AQ632">
        <v>214</v>
      </c>
      <c r="AR632">
        <v>45466</v>
      </c>
      <c r="AS632">
        <v>37212</v>
      </c>
      <c r="AT632">
        <v>8254</v>
      </c>
      <c r="AU632">
        <v>74</v>
      </c>
      <c r="AV632">
        <v>64</v>
      </c>
      <c r="AW632">
        <v>10</v>
      </c>
      <c r="AX632">
        <v>52052</v>
      </c>
      <c r="AY632">
        <v>44930</v>
      </c>
      <c r="AZ632">
        <v>7122</v>
      </c>
      <c r="BA632">
        <v>26258</v>
      </c>
      <c r="BB632">
        <v>25732</v>
      </c>
      <c r="BC632">
        <v>526</v>
      </c>
      <c r="BD632">
        <v>8942</v>
      </c>
      <c r="BE632">
        <v>7398</v>
      </c>
      <c r="BF632">
        <v>1544</v>
      </c>
      <c r="BG632">
        <v>44</v>
      </c>
      <c r="BH632">
        <v>42</v>
      </c>
      <c r="BI632">
        <v>2</v>
      </c>
      <c r="BJ632">
        <v>4378</v>
      </c>
      <c r="BK632">
        <v>3698</v>
      </c>
      <c r="BL632">
        <v>680</v>
      </c>
      <c r="BM632">
        <v>6624</v>
      </c>
      <c r="BN632">
        <v>5768</v>
      </c>
      <c r="BO632">
        <v>856</v>
      </c>
      <c r="BP632">
        <v>12928</v>
      </c>
      <c r="BQ632">
        <v>10888</v>
      </c>
      <c r="BR632">
        <v>2040</v>
      </c>
      <c r="BS632">
        <v>24050</v>
      </c>
      <c r="BT632">
        <v>9074</v>
      </c>
      <c r="BU632">
        <v>14976</v>
      </c>
      <c r="BV632">
        <v>3946</v>
      </c>
      <c r="BW632">
        <v>1524</v>
      </c>
      <c r="BX632">
        <v>2422</v>
      </c>
      <c r="BY632">
        <v>33024</v>
      </c>
      <c r="BZ632">
        <v>22798</v>
      </c>
      <c r="CA632">
        <v>10226</v>
      </c>
      <c r="CB632" t="str">
        <f t="shared" si="713"/>
        <v>CultivatorsTotal</v>
      </c>
      <c r="CC632" t="str">
        <f t="shared" si="714"/>
        <v>CultivatorsMale</v>
      </c>
      <c r="CD632" t="str">
        <f t="shared" si="715"/>
        <v>AgriculturalLabourersFemale</v>
      </c>
      <c r="CE632">
        <f t="shared" si="655"/>
        <v>29.439769006899358</v>
      </c>
      <c r="CF632">
        <f t="shared" si="656"/>
        <v>64.430924062214089</v>
      </c>
      <c r="CG632">
        <f t="shared" si="657"/>
        <v>35.569075937785911</v>
      </c>
      <c r="CH632">
        <f t="shared" si="658"/>
        <v>26.580502146032568</v>
      </c>
      <c r="CI632">
        <f t="shared" si="659"/>
        <v>51.737101571168722</v>
      </c>
      <c r="CJ632">
        <f t="shared" si="660"/>
        <v>48.262898428831278</v>
      </c>
      <c r="CK632">
        <f t="shared" si="661"/>
        <v>1.8423423605415516</v>
      </c>
      <c r="CL632">
        <f t="shared" si="662"/>
        <v>69.152046783625735</v>
      </c>
      <c r="CM632">
        <f t="shared" si="663"/>
        <v>30.847953216374268</v>
      </c>
      <c r="CN632">
        <f t="shared" si="664"/>
        <v>0.3232179579897459</v>
      </c>
      <c r="CO632">
        <f t="shared" si="665"/>
        <v>89</v>
      </c>
      <c r="CP632">
        <f t="shared" si="716"/>
        <v>11</v>
      </c>
      <c r="CQ632">
        <f t="shared" si="666"/>
        <v>1.5298983344847974</v>
      </c>
      <c r="CR632">
        <f t="shared" si="667"/>
        <v>47.605633802816897</v>
      </c>
      <c r="CS632">
        <f t="shared" si="668"/>
        <v>52.394366197183096</v>
      </c>
      <c r="CT632">
        <f t="shared" si="669"/>
        <v>10.711443127780178</v>
      </c>
      <c r="CU632">
        <f t="shared" si="670"/>
        <v>79.86823576745121</v>
      </c>
      <c r="CV632">
        <f t="shared" si="671"/>
        <v>20.131764232548782</v>
      </c>
      <c r="CW632">
        <f t="shared" si="672"/>
        <v>0.24268281679063422</v>
      </c>
      <c r="CX632">
        <f t="shared" si="673"/>
        <v>88.124306326304108</v>
      </c>
      <c r="CY632">
        <f t="shared" si="674"/>
        <v>11.875693673695894</v>
      </c>
      <c r="CZ632">
        <f t="shared" si="675"/>
        <v>6.1230948658174116</v>
      </c>
      <c r="DA632">
        <f t="shared" si="676"/>
        <v>81.845774864734082</v>
      </c>
      <c r="DB632">
        <f t="shared" si="677"/>
        <v>18.154225135265914</v>
      </c>
      <c r="DC632">
        <f t="shared" si="678"/>
        <v>9.9658870380171655E-3</v>
      </c>
      <c r="DD632">
        <f t="shared" si="679"/>
        <v>86.486486486486484</v>
      </c>
      <c r="DE632">
        <f t="shared" si="717"/>
        <v>13.513513513513514</v>
      </c>
      <c r="DF632">
        <f t="shared" si="680"/>
        <v>7.0100588122009393</v>
      </c>
      <c r="DG632">
        <f t="shared" si="681"/>
        <v>86.31752862522093</v>
      </c>
      <c r="DH632">
        <f t="shared" si="682"/>
        <v>13.682471374779068</v>
      </c>
      <c r="DI632">
        <f t="shared" si="683"/>
        <v>3.5362738087061452</v>
      </c>
      <c r="DJ632">
        <f t="shared" si="684"/>
        <v>97.996800974940967</v>
      </c>
      <c r="DK632">
        <f t="shared" si="685"/>
        <v>2.0031990250590295</v>
      </c>
      <c r="DL632">
        <f t="shared" si="686"/>
        <v>1.2042562418101284</v>
      </c>
      <c r="DM632">
        <f t="shared" si="687"/>
        <v>82.733169313352718</v>
      </c>
      <c r="DN632">
        <f t="shared" si="688"/>
        <v>17.266830686647282</v>
      </c>
      <c r="DO632">
        <f t="shared" si="689"/>
        <v>5.9256625631453419E-3</v>
      </c>
      <c r="DP632">
        <f t="shared" si="690"/>
        <v>95.454545454545453</v>
      </c>
      <c r="DQ632">
        <f t="shared" si="691"/>
        <v>4.5454545454545459</v>
      </c>
      <c r="DR632">
        <f t="shared" si="692"/>
        <v>0.58960342503296148</v>
      </c>
      <c r="DS632">
        <f t="shared" si="693"/>
        <v>84.467793513019643</v>
      </c>
      <c r="DT632">
        <f t="shared" si="694"/>
        <v>15.532206486980357</v>
      </c>
      <c r="DU632">
        <f t="shared" si="695"/>
        <v>0.89208156405169869</v>
      </c>
      <c r="DV632">
        <f t="shared" si="696"/>
        <v>87.077294685990339</v>
      </c>
      <c r="DW632">
        <f t="shared" si="697"/>
        <v>12.922705314009661</v>
      </c>
      <c r="DX632">
        <f t="shared" si="698"/>
        <v>1.7410674003714315</v>
      </c>
      <c r="DY632">
        <f t="shared" si="699"/>
        <v>84.220297029702976</v>
      </c>
      <c r="DZ632">
        <f t="shared" si="700"/>
        <v>15.779702970297031</v>
      </c>
      <c r="EA632">
        <f t="shared" si="701"/>
        <v>3.238913287355579</v>
      </c>
      <c r="EB632">
        <f t="shared" si="702"/>
        <v>37.729729729729726</v>
      </c>
      <c r="EC632">
        <f t="shared" si="703"/>
        <v>62.270270270270267</v>
      </c>
      <c r="ED632">
        <f t="shared" si="704"/>
        <v>0.53142419259480722</v>
      </c>
      <c r="EE632">
        <f t="shared" si="705"/>
        <v>38.621388748099342</v>
      </c>
      <c r="EF632">
        <f t="shared" si="706"/>
        <v>61.378611251900658</v>
      </c>
      <c r="EG632">
        <f t="shared" si="707"/>
        <v>4.4474791019389039</v>
      </c>
      <c r="EH632">
        <f t="shared" si="708"/>
        <v>69.034641472868216</v>
      </c>
      <c r="EI632">
        <f t="shared" si="709"/>
        <v>30.96535852713178</v>
      </c>
    </row>
    <row r="633" spans="1:139" x14ac:dyDescent="0.25">
      <c r="A633" t="s">
        <v>2696</v>
      </c>
      <c r="B633">
        <v>632</v>
      </c>
      <c r="C633" t="s">
        <v>688</v>
      </c>
      <c r="D633" t="s">
        <v>3188</v>
      </c>
      <c r="E633">
        <v>3458045</v>
      </c>
      <c r="F633">
        <v>1729297</v>
      </c>
      <c r="G633">
        <v>1728748</v>
      </c>
      <c r="H633">
        <v>1440806</v>
      </c>
      <c r="I633">
        <v>1020570</v>
      </c>
      <c r="J633">
        <v>420236</v>
      </c>
      <c r="K633">
        <f t="shared" si="646"/>
        <v>41.665334025439229</v>
      </c>
      <c r="L633">
        <f t="shared" si="647"/>
        <v>59.016467385301652</v>
      </c>
      <c r="M633">
        <f t="shared" si="648"/>
        <v>24.308690451124164</v>
      </c>
      <c r="N633">
        <f t="shared" si="710"/>
        <v>70.83326971153646</v>
      </c>
      <c r="O633">
        <f t="shared" si="711"/>
        <v>29.166730288463537</v>
      </c>
      <c r="P633">
        <f t="shared" si="649"/>
        <v>23.564310531744038</v>
      </c>
      <c r="Q633">
        <f t="shared" si="650"/>
        <v>25.474768983471751</v>
      </c>
      <c r="R633">
        <f t="shared" si="651"/>
        <v>11.527089698404922</v>
      </c>
      <c r="S633">
        <f t="shared" si="712"/>
        <v>9.1848590302927668</v>
      </c>
      <c r="T633">
        <f t="shared" si="652"/>
        <v>30.248971756086526</v>
      </c>
      <c r="U633">
        <f t="shared" si="653"/>
        <v>76.435689468255958</v>
      </c>
      <c r="V633">
        <f t="shared" si="654"/>
        <v>110129000</v>
      </c>
      <c r="W633">
        <v>75411</v>
      </c>
      <c r="X633">
        <v>49412</v>
      </c>
      <c r="Y633">
        <v>25999</v>
      </c>
      <c r="Z633">
        <v>201351</v>
      </c>
      <c r="AA633">
        <v>105640</v>
      </c>
      <c r="AB633">
        <v>95711</v>
      </c>
      <c r="AC633">
        <v>62754</v>
      </c>
      <c r="AD633">
        <v>39040</v>
      </c>
      <c r="AE633">
        <v>23714</v>
      </c>
      <c r="AF633">
        <v>3201</v>
      </c>
      <c r="AG633">
        <v>2460</v>
      </c>
      <c r="AH633">
        <v>741</v>
      </c>
      <c r="AI633">
        <v>34570</v>
      </c>
      <c r="AJ633">
        <v>21361</v>
      </c>
      <c r="AK633">
        <v>13209</v>
      </c>
      <c r="AL633">
        <v>329271</v>
      </c>
      <c r="AM633">
        <v>255313</v>
      </c>
      <c r="AN633">
        <v>73958</v>
      </c>
      <c r="AO633">
        <v>6949</v>
      </c>
      <c r="AP633">
        <v>6113</v>
      </c>
      <c r="AQ633">
        <v>836</v>
      </c>
      <c r="AR633">
        <v>132336</v>
      </c>
      <c r="AS633">
        <v>104697</v>
      </c>
      <c r="AT633">
        <v>27639</v>
      </c>
      <c r="AU633">
        <v>239</v>
      </c>
      <c r="AV633">
        <v>230</v>
      </c>
      <c r="AW633">
        <v>9</v>
      </c>
      <c r="AX633">
        <v>165844</v>
      </c>
      <c r="AY633">
        <v>140740</v>
      </c>
      <c r="AZ633">
        <v>25104</v>
      </c>
      <c r="BA633">
        <v>73395</v>
      </c>
      <c r="BB633">
        <v>70016</v>
      </c>
      <c r="BC633">
        <v>3379</v>
      </c>
      <c r="BD633">
        <v>25691</v>
      </c>
      <c r="BE633">
        <v>19398</v>
      </c>
      <c r="BF633">
        <v>6293</v>
      </c>
      <c r="BG633">
        <v>275</v>
      </c>
      <c r="BH633">
        <v>205</v>
      </c>
      <c r="BI633">
        <v>70</v>
      </c>
      <c r="BJ633">
        <v>33146</v>
      </c>
      <c r="BK633">
        <v>24474</v>
      </c>
      <c r="BL633">
        <v>8672</v>
      </c>
      <c r="BM633">
        <v>40909</v>
      </c>
      <c r="BN633">
        <v>33524</v>
      </c>
      <c r="BO633">
        <v>7385</v>
      </c>
      <c r="BP633">
        <v>73139</v>
      </c>
      <c r="BQ633">
        <v>58467</v>
      </c>
      <c r="BR633">
        <v>14672</v>
      </c>
      <c r="BS633">
        <v>72706</v>
      </c>
      <c r="BT633">
        <v>25809</v>
      </c>
      <c r="BU633">
        <v>46897</v>
      </c>
      <c r="BV633">
        <v>9471</v>
      </c>
      <c r="BW633">
        <v>4173</v>
      </c>
      <c r="BX633">
        <v>5298</v>
      </c>
      <c r="BY633">
        <v>100148</v>
      </c>
      <c r="BZ633">
        <v>59498</v>
      </c>
      <c r="CA633">
        <v>40650</v>
      </c>
      <c r="CB633" t="str">
        <f t="shared" si="713"/>
        <v>CNonHHITotal</v>
      </c>
      <c r="CC633" t="str">
        <f t="shared" si="714"/>
        <v>CNonHHIMale</v>
      </c>
      <c r="CD633" t="str">
        <f t="shared" si="715"/>
        <v>AgriculturalLabourersFemale</v>
      </c>
      <c r="CE633">
        <f t="shared" si="655"/>
        <v>5.2339454444248572</v>
      </c>
      <c r="CF633">
        <f t="shared" si="656"/>
        <v>65.523597353171297</v>
      </c>
      <c r="CG633">
        <f t="shared" si="657"/>
        <v>34.47640264682871</v>
      </c>
      <c r="CH633">
        <f t="shared" si="658"/>
        <v>13.974886278929988</v>
      </c>
      <c r="CI633">
        <f t="shared" si="659"/>
        <v>52.465594906407219</v>
      </c>
      <c r="CJ633">
        <f t="shared" si="660"/>
        <v>47.534405093592781</v>
      </c>
      <c r="CK633">
        <f t="shared" si="661"/>
        <v>4.3554788083891935</v>
      </c>
      <c r="CL633">
        <f t="shared" si="662"/>
        <v>62.211173789718586</v>
      </c>
      <c r="CM633">
        <f t="shared" si="663"/>
        <v>37.788826210281421</v>
      </c>
      <c r="CN633">
        <f t="shared" si="664"/>
        <v>0.2221673146835868</v>
      </c>
      <c r="CO633">
        <f t="shared" si="665"/>
        <v>76.850984067478905</v>
      </c>
      <c r="CP633">
        <f t="shared" si="716"/>
        <v>23.149015932521085</v>
      </c>
      <c r="CQ633">
        <f t="shared" si="666"/>
        <v>2.3993514741054658</v>
      </c>
      <c r="CR633">
        <f t="shared" si="667"/>
        <v>61.790569858258607</v>
      </c>
      <c r="CS633">
        <f t="shared" si="668"/>
        <v>38.209430141741393</v>
      </c>
      <c r="CT633">
        <f t="shared" si="669"/>
        <v>22.853250194682698</v>
      </c>
      <c r="CU633">
        <f t="shared" si="670"/>
        <v>77.538866161915266</v>
      </c>
      <c r="CV633">
        <f t="shared" si="671"/>
        <v>22.461133838084738</v>
      </c>
      <c r="CW633">
        <f t="shared" si="672"/>
        <v>0.48229949070173223</v>
      </c>
      <c r="CX633">
        <f t="shared" si="673"/>
        <v>87.969492013239318</v>
      </c>
      <c r="CY633">
        <f t="shared" si="674"/>
        <v>12.030507986760686</v>
      </c>
      <c r="CZ633">
        <f t="shared" si="675"/>
        <v>9.1848590302927668</v>
      </c>
      <c r="DA633">
        <f t="shared" si="676"/>
        <v>79.114526659412405</v>
      </c>
      <c r="DB633">
        <f t="shared" si="677"/>
        <v>20.885473340587595</v>
      </c>
      <c r="DC633">
        <f t="shared" si="678"/>
        <v>1.6587937584935097E-2</v>
      </c>
      <c r="DD633">
        <f t="shared" si="679"/>
        <v>96.23430962343096</v>
      </c>
      <c r="DE633">
        <f t="shared" si="717"/>
        <v>3.7656903765690379</v>
      </c>
      <c r="DF633">
        <f t="shared" si="680"/>
        <v>11.510501760819986</v>
      </c>
      <c r="DG633">
        <f t="shared" si="681"/>
        <v>84.862883191432914</v>
      </c>
      <c r="DH633">
        <f t="shared" si="682"/>
        <v>15.137116808567086</v>
      </c>
      <c r="DI633">
        <f t="shared" si="683"/>
        <v>5.0940237617000488</v>
      </c>
      <c r="DJ633">
        <f t="shared" si="684"/>
        <v>95.396144151508949</v>
      </c>
      <c r="DK633">
        <f t="shared" si="685"/>
        <v>4.6038558484910421</v>
      </c>
      <c r="DL633">
        <f t="shared" si="686"/>
        <v>1.7830991819856385</v>
      </c>
      <c r="DM633">
        <f t="shared" si="687"/>
        <v>75.505040675723009</v>
      </c>
      <c r="DN633">
        <f t="shared" si="688"/>
        <v>24.494959324276984</v>
      </c>
      <c r="DO633">
        <f t="shared" si="689"/>
        <v>1.9086539062163815E-2</v>
      </c>
      <c r="DP633">
        <f t="shared" si="690"/>
        <v>74.545454545454547</v>
      </c>
      <c r="DQ633">
        <f t="shared" si="691"/>
        <v>25.454545454545453</v>
      </c>
      <c r="DR633">
        <f t="shared" si="692"/>
        <v>2.3005179045617519</v>
      </c>
      <c r="DS633">
        <f t="shared" si="693"/>
        <v>73.836963736197418</v>
      </c>
      <c r="DT633">
        <f t="shared" si="694"/>
        <v>26.163036263802571</v>
      </c>
      <c r="DU633">
        <f t="shared" si="695"/>
        <v>2.8393135508874892</v>
      </c>
      <c r="DV633">
        <f t="shared" si="696"/>
        <v>81.947737661639252</v>
      </c>
      <c r="DW633">
        <f t="shared" si="697"/>
        <v>18.052262338360752</v>
      </c>
      <c r="DX633">
        <f t="shared" si="698"/>
        <v>5.0762559289730884</v>
      </c>
      <c r="DY633">
        <f t="shared" si="699"/>
        <v>79.939567125610139</v>
      </c>
      <c r="DZ633">
        <f t="shared" si="700"/>
        <v>20.060432874389861</v>
      </c>
      <c r="EA633">
        <f t="shared" si="701"/>
        <v>5.0462033056497546</v>
      </c>
      <c r="EB633">
        <f t="shared" si="702"/>
        <v>35.497758094242563</v>
      </c>
      <c r="EC633">
        <f t="shared" si="703"/>
        <v>64.50224190575743</v>
      </c>
      <c r="ED633">
        <f t="shared" si="704"/>
        <v>0.65734040530092186</v>
      </c>
      <c r="EE633">
        <f t="shared" si="705"/>
        <v>44.060817231548938</v>
      </c>
      <c r="EF633">
        <f t="shared" si="706"/>
        <v>55.939182768451055</v>
      </c>
      <c r="EG633">
        <f t="shared" si="707"/>
        <v>6.9508316872639337</v>
      </c>
      <c r="EH633">
        <f t="shared" si="708"/>
        <v>59.410073091824103</v>
      </c>
      <c r="EI633">
        <f t="shared" si="709"/>
        <v>40.589926908175897</v>
      </c>
    </row>
    <row r="634" spans="1:139" x14ac:dyDescent="0.25">
      <c r="A634" t="s">
        <v>3055</v>
      </c>
      <c r="B634">
        <v>633</v>
      </c>
      <c r="C634" t="s">
        <v>689</v>
      </c>
      <c r="D634" t="s">
        <v>3188</v>
      </c>
      <c r="E634">
        <v>2479052</v>
      </c>
      <c r="F634">
        <v>1246159</v>
      </c>
      <c r="G634">
        <v>1232893</v>
      </c>
      <c r="H634">
        <v>1168262</v>
      </c>
      <c r="I634">
        <v>773098</v>
      </c>
      <c r="J634">
        <v>395164</v>
      </c>
      <c r="K634">
        <f t="shared" si="646"/>
        <v>47.125352755811498</v>
      </c>
      <c r="L634">
        <f t="shared" si="647"/>
        <v>62.038471816196804</v>
      </c>
      <c r="M634">
        <f t="shared" si="648"/>
        <v>32.051767671647092</v>
      </c>
      <c r="N634">
        <f t="shared" si="710"/>
        <v>66.175053198683173</v>
      </c>
      <c r="O634">
        <f t="shared" si="711"/>
        <v>33.824946801316827</v>
      </c>
      <c r="P634">
        <f t="shared" si="649"/>
        <v>31.969369884495087</v>
      </c>
      <c r="Q634">
        <f t="shared" si="650"/>
        <v>41.655724486459377</v>
      </c>
      <c r="R634">
        <f t="shared" si="651"/>
        <v>6.1462240490574889</v>
      </c>
      <c r="S634">
        <f t="shared" si="712"/>
        <v>5.3522240730247157</v>
      </c>
      <c r="T634">
        <f t="shared" si="652"/>
        <v>14.876457506963337</v>
      </c>
      <c r="U634">
        <f t="shared" si="653"/>
        <v>68.03063011550492</v>
      </c>
      <c r="V634">
        <f t="shared" si="654"/>
        <v>79477600.000000015</v>
      </c>
      <c r="W634">
        <v>130331</v>
      </c>
      <c r="X634">
        <v>79024</v>
      </c>
      <c r="Y634">
        <v>51307</v>
      </c>
      <c r="Z634">
        <v>216945</v>
      </c>
      <c r="AA634">
        <v>107791</v>
      </c>
      <c r="AB634">
        <v>109154</v>
      </c>
      <c r="AC634">
        <v>26210</v>
      </c>
      <c r="AD634">
        <v>17111</v>
      </c>
      <c r="AE634">
        <v>9099</v>
      </c>
      <c r="AF634">
        <v>2939</v>
      </c>
      <c r="AG634">
        <v>2251</v>
      </c>
      <c r="AH634">
        <v>688</v>
      </c>
      <c r="AI634">
        <v>28880</v>
      </c>
      <c r="AJ634">
        <v>17086</v>
      </c>
      <c r="AK634">
        <v>11794</v>
      </c>
      <c r="AL634">
        <v>454829</v>
      </c>
      <c r="AM634">
        <v>318911</v>
      </c>
      <c r="AN634">
        <v>135918</v>
      </c>
      <c r="AO634">
        <v>4516</v>
      </c>
      <c r="AP634">
        <v>4106</v>
      </c>
      <c r="AQ634">
        <v>410</v>
      </c>
      <c r="AR634">
        <v>62528</v>
      </c>
      <c r="AS634">
        <v>48714</v>
      </c>
      <c r="AT634">
        <v>13814</v>
      </c>
      <c r="AU634">
        <v>138</v>
      </c>
      <c r="AV634">
        <v>127</v>
      </c>
      <c r="AW634">
        <v>11</v>
      </c>
      <c r="AX634">
        <v>71666</v>
      </c>
      <c r="AY634">
        <v>60724</v>
      </c>
      <c r="AZ634">
        <v>10942</v>
      </c>
      <c r="BA634">
        <v>30573</v>
      </c>
      <c r="BB634">
        <v>29580</v>
      </c>
      <c r="BC634">
        <v>993</v>
      </c>
      <c r="BD634">
        <v>15057</v>
      </c>
      <c r="BE634">
        <v>11917</v>
      </c>
      <c r="BF634">
        <v>3140</v>
      </c>
      <c r="BG634">
        <v>105</v>
      </c>
      <c r="BH634">
        <v>85</v>
      </c>
      <c r="BI634">
        <v>20</v>
      </c>
      <c r="BJ634">
        <v>7510</v>
      </c>
      <c r="BK634">
        <v>5912</v>
      </c>
      <c r="BL634">
        <v>1598</v>
      </c>
      <c r="BM634">
        <v>14825</v>
      </c>
      <c r="BN634">
        <v>12720</v>
      </c>
      <c r="BO634">
        <v>2105</v>
      </c>
      <c r="BP634">
        <v>20538</v>
      </c>
      <c r="BQ634">
        <v>16201</v>
      </c>
      <c r="BR634">
        <v>4337</v>
      </c>
      <c r="BS634">
        <v>25649</v>
      </c>
      <c r="BT634">
        <v>7629</v>
      </c>
      <c r="BU634">
        <v>18020</v>
      </c>
      <c r="BV634">
        <v>7097</v>
      </c>
      <c r="BW634">
        <v>3068</v>
      </c>
      <c r="BX634">
        <v>4029</v>
      </c>
      <c r="BY634">
        <v>47926</v>
      </c>
      <c r="BZ634">
        <v>30141</v>
      </c>
      <c r="CA634">
        <v>17785</v>
      </c>
      <c r="CB634" t="str">
        <f t="shared" si="713"/>
        <v>CNonHHITotal</v>
      </c>
      <c r="CC634" t="str">
        <f t="shared" si="714"/>
        <v>CNonHHIMale</v>
      </c>
      <c r="CD634" t="str">
        <f t="shared" si="715"/>
        <v>CNonHHIFemale</v>
      </c>
      <c r="CE634">
        <f t="shared" si="655"/>
        <v>11.155973574420806</v>
      </c>
      <c r="CF634">
        <f t="shared" si="656"/>
        <v>60.633310570777475</v>
      </c>
      <c r="CG634">
        <f t="shared" si="657"/>
        <v>39.366689429222518</v>
      </c>
      <c r="CH634">
        <f t="shared" si="658"/>
        <v>18.569892712422384</v>
      </c>
      <c r="CI634">
        <f t="shared" si="659"/>
        <v>49.685865081011315</v>
      </c>
      <c r="CJ634">
        <f t="shared" si="660"/>
        <v>50.314134918988685</v>
      </c>
      <c r="CK634">
        <f t="shared" si="661"/>
        <v>2.2435035976518964</v>
      </c>
      <c r="CL634">
        <f t="shared" si="662"/>
        <v>65.284242655475012</v>
      </c>
      <c r="CM634">
        <f t="shared" si="663"/>
        <v>34.715757344524988</v>
      </c>
      <c r="CN634">
        <f t="shared" si="664"/>
        <v>0.25157028132388115</v>
      </c>
      <c r="CO634">
        <f t="shared" si="665"/>
        <v>76.59067710105478</v>
      </c>
      <c r="CP634">
        <f t="shared" si="716"/>
        <v>23.40932289894522</v>
      </c>
      <c r="CQ634">
        <f t="shared" si="666"/>
        <v>2.4720482220597777</v>
      </c>
      <c r="CR634">
        <f t="shared" si="667"/>
        <v>59.162049861495845</v>
      </c>
      <c r="CS634">
        <f t="shared" si="668"/>
        <v>40.837950138504155</v>
      </c>
      <c r="CT634">
        <f t="shared" si="669"/>
        <v>38.932105983075715</v>
      </c>
      <c r="CU634">
        <f t="shared" si="670"/>
        <v>70.116681214258548</v>
      </c>
      <c r="CV634">
        <f t="shared" si="671"/>
        <v>29.883318785741452</v>
      </c>
      <c r="CW634">
        <f t="shared" si="672"/>
        <v>0.38655712502846107</v>
      </c>
      <c r="CX634">
        <f t="shared" si="673"/>
        <v>90.921169176262183</v>
      </c>
      <c r="CY634">
        <f t="shared" si="674"/>
        <v>9.078830823737821</v>
      </c>
      <c r="CZ634">
        <f t="shared" si="675"/>
        <v>5.3522240730247157</v>
      </c>
      <c r="DA634">
        <f t="shared" si="676"/>
        <v>77.907497441146361</v>
      </c>
      <c r="DB634">
        <f t="shared" si="677"/>
        <v>22.092502558853631</v>
      </c>
      <c r="DC634">
        <f t="shared" si="678"/>
        <v>1.1812418789620822E-2</v>
      </c>
      <c r="DD634">
        <f t="shared" si="679"/>
        <v>92.028985507246375</v>
      </c>
      <c r="DE634">
        <f t="shared" si="717"/>
        <v>7.9710144927536222</v>
      </c>
      <c r="DF634">
        <f t="shared" si="680"/>
        <v>6.1344116302678682</v>
      </c>
      <c r="DG634">
        <f t="shared" si="681"/>
        <v>84.731950994892983</v>
      </c>
      <c r="DH634">
        <f t="shared" si="682"/>
        <v>15.268049005107024</v>
      </c>
      <c r="DI634">
        <f t="shared" si="683"/>
        <v>2.6169643453266476</v>
      </c>
      <c r="DJ634">
        <f t="shared" si="684"/>
        <v>96.752036110293389</v>
      </c>
      <c r="DK634">
        <f t="shared" si="685"/>
        <v>3.2479638897066039</v>
      </c>
      <c r="DL634">
        <f t="shared" si="686"/>
        <v>1.2888376066327587</v>
      </c>
      <c r="DM634">
        <f t="shared" si="687"/>
        <v>79.145912200305503</v>
      </c>
      <c r="DN634">
        <f t="shared" si="688"/>
        <v>20.854087799694494</v>
      </c>
      <c r="DO634">
        <f t="shared" si="689"/>
        <v>8.9877099486245383E-3</v>
      </c>
      <c r="DP634">
        <f t="shared" si="690"/>
        <v>80.952380952380949</v>
      </c>
      <c r="DQ634">
        <f t="shared" si="691"/>
        <v>19.047619047619047</v>
      </c>
      <c r="DR634">
        <f t="shared" si="692"/>
        <v>0.64283525442066936</v>
      </c>
      <c r="DS634">
        <f t="shared" si="693"/>
        <v>78.721704394141142</v>
      </c>
      <c r="DT634">
        <f t="shared" si="694"/>
        <v>21.278295605858855</v>
      </c>
      <c r="DU634">
        <f t="shared" si="695"/>
        <v>1.2689790475081788</v>
      </c>
      <c r="DV634">
        <f t="shared" si="696"/>
        <v>85.801011804384487</v>
      </c>
      <c r="DW634">
        <f t="shared" si="697"/>
        <v>14.198988195615513</v>
      </c>
      <c r="DX634">
        <f t="shared" si="698"/>
        <v>1.7579960659509595</v>
      </c>
      <c r="DY634">
        <f t="shared" si="699"/>
        <v>78.883046060960169</v>
      </c>
      <c r="DZ634">
        <f t="shared" si="700"/>
        <v>21.116953939039828</v>
      </c>
      <c r="EA634">
        <f t="shared" si="701"/>
        <v>2.1954835473549599</v>
      </c>
      <c r="EB634">
        <f t="shared" si="702"/>
        <v>29.743849662754883</v>
      </c>
      <c r="EC634">
        <f t="shared" si="703"/>
        <v>70.256150337245117</v>
      </c>
      <c r="ED634">
        <f t="shared" si="704"/>
        <v>0.60748359528941276</v>
      </c>
      <c r="EE634">
        <f t="shared" si="705"/>
        <v>43.229533605748912</v>
      </c>
      <c r="EF634">
        <f t="shared" si="706"/>
        <v>56.770466394251095</v>
      </c>
      <c r="EG634">
        <f t="shared" si="707"/>
        <v>4.102333209502663</v>
      </c>
      <c r="EH634">
        <f t="shared" si="708"/>
        <v>62.8907065058632</v>
      </c>
      <c r="EI634">
        <f t="shared" si="709"/>
        <v>37.1092934941368</v>
      </c>
    </row>
    <row r="635" spans="1:139" x14ac:dyDescent="0.25">
      <c r="A635" t="s">
        <v>2561</v>
      </c>
      <c r="B635">
        <v>634</v>
      </c>
      <c r="C635" t="s">
        <v>690</v>
      </c>
      <c r="E635">
        <v>55626</v>
      </c>
      <c r="F635">
        <v>27301</v>
      </c>
      <c r="G635">
        <v>28325</v>
      </c>
      <c r="H635">
        <v>15435</v>
      </c>
      <c r="I635">
        <v>13282</v>
      </c>
      <c r="J635">
        <v>2153</v>
      </c>
      <c r="K635">
        <f t="shared" si="646"/>
        <v>27.747815769604138</v>
      </c>
      <c r="L635">
        <f t="shared" si="647"/>
        <v>48.650232592212738</v>
      </c>
      <c r="M635">
        <f t="shared" si="648"/>
        <v>7.6010591350397174</v>
      </c>
      <c r="N635">
        <f t="shared" si="710"/>
        <v>86.051182377712991</v>
      </c>
      <c r="O635">
        <f t="shared" si="711"/>
        <v>13.948817622287009</v>
      </c>
      <c r="P635">
        <f t="shared" si="649"/>
        <v>39.384515711046319</v>
      </c>
      <c r="Q635">
        <f t="shared" si="650"/>
        <v>10.05506964690638</v>
      </c>
      <c r="R635">
        <f t="shared" si="651"/>
        <v>8.4353741496598627</v>
      </c>
      <c r="S635">
        <f t="shared" si="712"/>
        <v>11.363783608681567</v>
      </c>
      <c r="T635">
        <f t="shared" si="652"/>
        <v>30.761256883705865</v>
      </c>
      <c r="U635">
        <f t="shared" si="653"/>
        <v>60.615484288953681</v>
      </c>
      <c r="V635">
        <f t="shared" si="654"/>
        <v>935600.00000000012</v>
      </c>
      <c r="W635">
        <v>283</v>
      </c>
      <c r="X635">
        <v>277</v>
      </c>
      <c r="Y635">
        <v>6</v>
      </c>
      <c r="Z635">
        <v>2956</v>
      </c>
      <c r="AA635">
        <v>2501</v>
      </c>
      <c r="AB635">
        <v>455</v>
      </c>
      <c r="AC635">
        <v>2840</v>
      </c>
      <c r="AD635">
        <v>2770</v>
      </c>
      <c r="AE635">
        <v>70</v>
      </c>
      <c r="AF635">
        <v>12</v>
      </c>
      <c r="AG635">
        <v>12</v>
      </c>
      <c r="AH635">
        <v>0</v>
      </c>
      <c r="AI635">
        <v>90</v>
      </c>
      <c r="AJ635">
        <v>68</v>
      </c>
      <c r="AK635">
        <v>22</v>
      </c>
      <c r="AL635">
        <v>1450</v>
      </c>
      <c r="AM635">
        <v>1324</v>
      </c>
      <c r="AN635">
        <v>126</v>
      </c>
      <c r="AO635">
        <v>68</v>
      </c>
      <c r="AP635">
        <v>68</v>
      </c>
      <c r="AQ635">
        <v>0</v>
      </c>
      <c r="AR635">
        <v>1754</v>
      </c>
      <c r="AS635">
        <v>1654</v>
      </c>
      <c r="AT635">
        <v>100</v>
      </c>
      <c r="AU635">
        <v>0</v>
      </c>
      <c r="AV635">
        <v>0</v>
      </c>
      <c r="AW635">
        <v>0</v>
      </c>
      <c r="AX635">
        <v>1302</v>
      </c>
      <c r="AY635">
        <v>1056</v>
      </c>
      <c r="AZ635">
        <v>246</v>
      </c>
      <c r="BA635">
        <v>658</v>
      </c>
      <c r="BB635">
        <v>650</v>
      </c>
      <c r="BC635">
        <v>8</v>
      </c>
      <c r="BD635">
        <v>282</v>
      </c>
      <c r="BE635">
        <v>224</v>
      </c>
      <c r="BF635">
        <v>58</v>
      </c>
      <c r="BG635">
        <v>0</v>
      </c>
      <c r="BH635">
        <v>0</v>
      </c>
      <c r="BI635">
        <v>0</v>
      </c>
      <c r="BJ635">
        <v>138</v>
      </c>
      <c r="BK635">
        <v>114</v>
      </c>
      <c r="BL635">
        <v>24</v>
      </c>
      <c r="BM635">
        <v>202</v>
      </c>
      <c r="BN635">
        <v>180</v>
      </c>
      <c r="BO635">
        <v>22</v>
      </c>
      <c r="BP635">
        <v>852</v>
      </c>
      <c r="BQ635">
        <v>746</v>
      </c>
      <c r="BR635">
        <v>106</v>
      </c>
      <c r="BS635">
        <v>1352</v>
      </c>
      <c r="BT635">
        <v>708</v>
      </c>
      <c r="BU635">
        <v>644</v>
      </c>
      <c r="BV635">
        <v>6</v>
      </c>
      <c r="BW635">
        <v>6</v>
      </c>
      <c r="BX635">
        <v>0</v>
      </c>
      <c r="BY635">
        <v>1190</v>
      </c>
      <c r="BZ635">
        <v>924</v>
      </c>
      <c r="CA635">
        <v>266</v>
      </c>
      <c r="CB635" t="str">
        <f t="shared" si="713"/>
        <v>AgriculturalLabourersTotal</v>
      </c>
      <c r="CC635" t="str">
        <f t="shared" si="714"/>
        <v>PlantationMale</v>
      </c>
      <c r="CD635" t="str">
        <f t="shared" si="715"/>
        <v>PQFemale</v>
      </c>
      <c r="CE635">
        <f t="shared" si="655"/>
        <v>1.8334953028830581</v>
      </c>
      <c r="CF635">
        <f t="shared" si="656"/>
        <v>97.879858657243815</v>
      </c>
      <c r="CG635">
        <f t="shared" si="657"/>
        <v>2.1201413427561837</v>
      </c>
      <c r="CH635">
        <f t="shared" si="658"/>
        <v>19.151279559442823</v>
      </c>
      <c r="CI635">
        <f t="shared" si="659"/>
        <v>84.607577807848443</v>
      </c>
      <c r="CJ635">
        <f t="shared" si="660"/>
        <v>15.392422192151557</v>
      </c>
      <c r="CK635">
        <f t="shared" si="661"/>
        <v>18.399740848720441</v>
      </c>
      <c r="CL635">
        <f t="shared" si="662"/>
        <v>97.535211267605632</v>
      </c>
      <c r="CM635">
        <f t="shared" si="663"/>
        <v>2.464788732394366</v>
      </c>
      <c r="CN635">
        <f t="shared" si="664"/>
        <v>7.7745383867832848E-2</v>
      </c>
      <c r="CO635">
        <f t="shared" si="665"/>
        <v>100</v>
      </c>
      <c r="CP635">
        <f t="shared" si="716"/>
        <v>0</v>
      </c>
      <c r="CQ635">
        <f t="shared" si="666"/>
        <v>0.58309037900874638</v>
      </c>
      <c r="CR635">
        <f t="shared" si="667"/>
        <v>75.555555555555557</v>
      </c>
      <c r="CS635">
        <f t="shared" si="668"/>
        <v>24.444444444444443</v>
      </c>
      <c r="CT635">
        <f t="shared" si="669"/>
        <v>9.3942338840298021</v>
      </c>
      <c r="CU635">
        <f t="shared" si="670"/>
        <v>91.310344827586206</v>
      </c>
      <c r="CV635">
        <f t="shared" si="671"/>
        <v>8.6896551724137936</v>
      </c>
      <c r="CW635">
        <f t="shared" si="672"/>
        <v>0.44055717525105281</v>
      </c>
      <c r="CX635">
        <f t="shared" si="673"/>
        <v>100</v>
      </c>
      <c r="CY635">
        <f t="shared" si="674"/>
        <v>0</v>
      </c>
      <c r="CZ635">
        <f t="shared" si="675"/>
        <v>11.363783608681567</v>
      </c>
      <c r="DA635">
        <f t="shared" si="676"/>
        <v>94.298745724059302</v>
      </c>
      <c r="DB635">
        <f t="shared" si="677"/>
        <v>5.7012542759407072</v>
      </c>
      <c r="DC635">
        <f t="shared" si="678"/>
        <v>0</v>
      </c>
      <c r="DD635" t="e">
        <f t="shared" si="679"/>
        <v>#DIV/0!</v>
      </c>
      <c r="DE635" t="e">
        <f t="shared" si="717"/>
        <v>#DIV/0!</v>
      </c>
      <c r="DF635">
        <f t="shared" si="680"/>
        <v>8.4353741496598627</v>
      </c>
      <c r="DG635">
        <f t="shared" si="681"/>
        <v>81.105990783410135</v>
      </c>
      <c r="DH635">
        <f t="shared" si="682"/>
        <v>18.894009216589861</v>
      </c>
      <c r="DI635">
        <f t="shared" si="683"/>
        <v>4.2630385487528342</v>
      </c>
      <c r="DJ635">
        <f t="shared" si="684"/>
        <v>98.784194528875375</v>
      </c>
      <c r="DK635">
        <f t="shared" si="685"/>
        <v>1.21580547112462</v>
      </c>
      <c r="DL635">
        <f t="shared" si="686"/>
        <v>1.8270165208940721</v>
      </c>
      <c r="DM635">
        <f t="shared" si="687"/>
        <v>79.432624113475185</v>
      </c>
      <c r="DN635">
        <f t="shared" si="688"/>
        <v>20.567375886524822</v>
      </c>
      <c r="DO635">
        <f t="shared" si="689"/>
        <v>0</v>
      </c>
      <c r="DP635" t="e">
        <f t="shared" si="690"/>
        <v>#DIV/0!</v>
      </c>
      <c r="DQ635" t="e">
        <f t="shared" si="691"/>
        <v>#DIV/0!</v>
      </c>
      <c r="DR635">
        <f t="shared" si="692"/>
        <v>0.89407191448007772</v>
      </c>
      <c r="DS635">
        <f t="shared" si="693"/>
        <v>82.608695652173907</v>
      </c>
      <c r="DT635">
        <f t="shared" si="694"/>
        <v>17.391304347826086</v>
      </c>
      <c r="DU635">
        <f t="shared" si="695"/>
        <v>1.3087139617751864</v>
      </c>
      <c r="DV635">
        <f t="shared" si="696"/>
        <v>89.10891089108911</v>
      </c>
      <c r="DW635">
        <f t="shared" si="697"/>
        <v>10.891089108910892</v>
      </c>
      <c r="DX635">
        <f t="shared" si="698"/>
        <v>5.519922254616132</v>
      </c>
      <c r="DY635">
        <f t="shared" si="699"/>
        <v>87.558685446009392</v>
      </c>
      <c r="DZ635">
        <f t="shared" si="700"/>
        <v>12.44131455399061</v>
      </c>
      <c r="EA635">
        <f t="shared" si="701"/>
        <v>8.7593132491091676</v>
      </c>
      <c r="EB635">
        <f t="shared" si="702"/>
        <v>52.366863905325445</v>
      </c>
      <c r="EC635">
        <f t="shared" si="703"/>
        <v>47.633136094674555</v>
      </c>
      <c r="ED635">
        <f t="shared" si="704"/>
        <v>3.8872691933916424E-2</v>
      </c>
      <c r="EE635">
        <f t="shared" si="705"/>
        <v>100</v>
      </c>
      <c r="EF635">
        <f t="shared" si="706"/>
        <v>0</v>
      </c>
      <c r="EG635">
        <f t="shared" si="707"/>
        <v>7.7097505668934234</v>
      </c>
      <c r="EH635">
        <f t="shared" si="708"/>
        <v>77.64705882352942</v>
      </c>
      <c r="EI635">
        <f t="shared" si="709"/>
        <v>22.352941176470591</v>
      </c>
    </row>
    <row r="636" spans="1:139" x14ac:dyDescent="0.25">
      <c r="A636" t="s">
        <v>3056</v>
      </c>
      <c r="B636">
        <v>635</v>
      </c>
      <c r="C636" t="s">
        <v>691</v>
      </c>
      <c r="E636">
        <v>950289</v>
      </c>
      <c r="F636">
        <v>468258</v>
      </c>
      <c r="G636">
        <v>482031</v>
      </c>
      <c r="H636">
        <v>314617</v>
      </c>
      <c r="I636">
        <v>237159</v>
      </c>
      <c r="J636">
        <v>77458</v>
      </c>
      <c r="K636">
        <f t="shared" si="646"/>
        <v>33.107507295149155</v>
      </c>
      <c r="L636">
        <f t="shared" si="647"/>
        <v>50.647079174301346</v>
      </c>
      <c r="M636">
        <f t="shared" si="648"/>
        <v>16.069090992073125</v>
      </c>
      <c r="N636">
        <f t="shared" si="710"/>
        <v>75.380224209117756</v>
      </c>
      <c r="O636">
        <f t="shared" si="711"/>
        <v>24.619775790882247</v>
      </c>
      <c r="P636">
        <f t="shared" si="649"/>
        <v>17.826118741199618</v>
      </c>
      <c r="Q636">
        <f t="shared" si="650"/>
        <v>12.993576316600821</v>
      </c>
      <c r="R636">
        <f t="shared" si="651"/>
        <v>10.861777971311149</v>
      </c>
      <c r="S636">
        <f t="shared" si="712"/>
        <v>10.525813926138767</v>
      </c>
      <c r="T636">
        <f t="shared" si="652"/>
        <v>47.792713044749647</v>
      </c>
      <c r="U636">
        <f t="shared" si="653"/>
        <v>82.173881258800378</v>
      </c>
      <c r="V636">
        <f t="shared" si="654"/>
        <v>25853300</v>
      </c>
      <c r="W636">
        <v>8405</v>
      </c>
      <c r="X636">
        <v>7137</v>
      </c>
      <c r="Y636">
        <v>1268</v>
      </c>
      <c r="Z636">
        <v>38854</v>
      </c>
      <c r="AA636">
        <v>24377</v>
      </c>
      <c r="AB636">
        <v>14477</v>
      </c>
      <c r="AC636">
        <v>8825</v>
      </c>
      <c r="AD636">
        <v>8185</v>
      </c>
      <c r="AE636">
        <v>640</v>
      </c>
      <c r="AF636">
        <v>396</v>
      </c>
      <c r="AG636">
        <v>344</v>
      </c>
      <c r="AH636">
        <v>52</v>
      </c>
      <c r="AI636">
        <v>3649</v>
      </c>
      <c r="AJ636">
        <v>2304</v>
      </c>
      <c r="AK636">
        <v>1345</v>
      </c>
      <c r="AL636">
        <v>36835</v>
      </c>
      <c r="AM636">
        <v>29339</v>
      </c>
      <c r="AN636">
        <v>7496</v>
      </c>
      <c r="AO636">
        <v>2323</v>
      </c>
      <c r="AP636">
        <v>2149</v>
      </c>
      <c r="AQ636">
        <v>174</v>
      </c>
      <c r="AR636">
        <v>33116</v>
      </c>
      <c r="AS636">
        <v>29202</v>
      </c>
      <c r="AT636">
        <v>3914</v>
      </c>
      <c r="AU636">
        <v>22</v>
      </c>
      <c r="AV636">
        <v>20</v>
      </c>
      <c r="AW636">
        <v>2</v>
      </c>
      <c r="AX636">
        <v>34151</v>
      </c>
      <c r="AY636">
        <v>27603</v>
      </c>
      <c r="AZ636">
        <v>6548</v>
      </c>
      <c r="BA636">
        <v>16765</v>
      </c>
      <c r="BB636">
        <v>16370</v>
      </c>
      <c r="BC636">
        <v>395</v>
      </c>
      <c r="BD636">
        <v>7489</v>
      </c>
      <c r="BE636">
        <v>6191</v>
      </c>
      <c r="BF636">
        <v>1298</v>
      </c>
      <c r="BG636">
        <v>55</v>
      </c>
      <c r="BH636">
        <v>43</v>
      </c>
      <c r="BI636">
        <v>12</v>
      </c>
      <c r="BJ636">
        <v>9070</v>
      </c>
      <c r="BK636">
        <v>6847</v>
      </c>
      <c r="BL636">
        <v>2223</v>
      </c>
      <c r="BM636">
        <v>9521</v>
      </c>
      <c r="BN636">
        <v>8163</v>
      </c>
      <c r="BO636">
        <v>1358</v>
      </c>
      <c r="BP636">
        <v>24080</v>
      </c>
      <c r="BQ636">
        <v>20070</v>
      </c>
      <c r="BR636">
        <v>4010</v>
      </c>
      <c r="BS636">
        <v>28970</v>
      </c>
      <c r="BT636">
        <v>13209</v>
      </c>
      <c r="BU636">
        <v>15761</v>
      </c>
      <c r="BV636">
        <v>1484</v>
      </c>
      <c r="BW636">
        <v>690</v>
      </c>
      <c r="BX636">
        <v>794</v>
      </c>
      <c r="BY636">
        <v>50607</v>
      </c>
      <c r="BZ636">
        <v>34916</v>
      </c>
      <c r="CA636">
        <v>15691</v>
      </c>
      <c r="CB636" t="str">
        <f t="shared" si="713"/>
        <v>RUNonHHI</v>
      </c>
      <c r="CC636" t="str">
        <f t="shared" si="714"/>
        <v>RUNonHHIMale</v>
      </c>
      <c r="CD636" t="str">
        <f t="shared" si="715"/>
        <v>PQFemale</v>
      </c>
      <c r="CE636">
        <f t="shared" si="655"/>
        <v>2.671502175661201</v>
      </c>
      <c r="CF636">
        <f t="shared" si="656"/>
        <v>84.913741820345038</v>
      </c>
      <c r="CG636">
        <f t="shared" si="657"/>
        <v>15.086258179654969</v>
      </c>
      <c r="CH636">
        <f t="shared" si="658"/>
        <v>12.34961874278885</v>
      </c>
      <c r="CI636">
        <f t="shared" si="659"/>
        <v>62.740001029495026</v>
      </c>
      <c r="CJ636">
        <f t="shared" si="660"/>
        <v>37.259998970504967</v>
      </c>
      <c r="CK636">
        <f t="shared" si="661"/>
        <v>2.8049978227495656</v>
      </c>
      <c r="CL636">
        <f t="shared" si="662"/>
        <v>92.747875354107649</v>
      </c>
      <c r="CM636">
        <f t="shared" si="663"/>
        <v>7.2521246458923505</v>
      </c>
      <c r="CN636">
        <f t="shared" si="664"/>
        <v>0.1258673243976009</v>
      </c>
      <c r="CO636">
        <f t="shared" si="665"/>
        <v>86.868686868686879</v>
      </c>
      <c r="CP636">
        <f t="shared" si="716"/>
        <v>13.131313131313133</v>
      </c>
      <c r="CQ636">
        <f t="shared" si="666"/>
        <v>1.1598228957748626</v>
      </c>
      <c r="CR636">
        <f t="shared" si="667"/>
        <v>63.140586462044389</v>
      </c>
      <c r="CS636">
        <f t="shared" si="668"/>
        <v>36.859413537955604</v>
      </c>
      <c r="CT636">
        <f t="shared" si="669"/>
        <v>11.707886096428357</v>
      </c>
      <c r="CU636">
        <f t="shared" si="670"/>
        <v>79.649789602280435</v>
      </c>
      <c r="CV636">
        <f t="shared" si="671"/>
        <v>20.350210397719557</v>
      </c>
      <c r="CW636">
        <f t="shared" si="672"/>
        <v>0.73835806711016883</v>
      </c>
      <c r="CX636">
        <f t="shared" si="673"/>
        <v>92.50968575118381</v>
      </c>
      <c r="CY636">
        <f t="shared" si="674"/>
        <v>7.490314248816186</v>
      </c>
      <c r="CZ636">
        <f t="shared" si="675"/>
        <v>10.525813926138767</v>
      </c>
      <c r="DA636">
        <f t="shared" si="676"/>
        <v>88.180939727020174</v>
      </c>
      <c r="DB636">
        <f t="shared" si="677"/>
        <v>11.819060272979828</v>
      </c>
      <c r="DC636">
        <f t="shared" si="678"/>
        <v>6.9926291332000493E-3</v>
      </c>
      <c r="DD636">
        <f t="shared" si="679"/>
        <v>90.909090909090907</v>
      </c>
      <c r="DE636">
        <f t="shared" si="717"/>
        <v>9.0909090909090917</v>
      </c>
      <c r="DF636">
        <f t="shared" si="680"/>
        <v>10.85478534217795</v>
      </c>
      <c r="DG636">
        <f t="shared" si="681"/>
        <v>80.826330122104778</v>
      </c>
      <c r="DH636">
        <f t="shared" si="682"/>
        <v>19.173669877895229</v>
      </c>
      <c r="DI636">
        <f t="shared" si="683"/>
        <v>5.3287012462772196</v>
      </c>
      <c r="DJ636">
        <f t="shared" si="684"/>
        <v>97.643900984193252</v>
      </c>
      <c r="DK636">
        <f t="shared" si="685"/>
        <v>2.3560990158067403</v>
      </c>
      <c r="DL636">
        <f t="shared" si="686"/>
        <v>2.3803545262970531</v>
      </c>
      <c r="DM636">
        <f t="shared" si="687"/>
        <v>82.667912938977167</v>
      </c>
      <c r="DN636">
        <f t="shared" si="688"/>
        <v>17.332087061022833</v>
      </c>
      <c r="DO636">
        <f t="shared" si="689"/>
        <v>1.7481572833000125E-2</v>
      </c>
      <c r="DP636">
        <f t="shared" si="690"/>
        <v>78.181818181818187</v>
      </c>
      <c r="DQ636">
        <f t="shared" si="691"/>
        <v>21.818181818181817</v>
      </c>
      <c r="DR636">
        <f t="shared" si="692"/>
        <v>2.8828702835511111</v>
      </c>
      <c r="DS636">
        <f t="shared" si="693"/>
        <v>75.490628445424477</v>
      </c>
      <c r="DT636">
        <f t="shared" si="694"/>
        <v>24.509371554575523</v>
      </c>
      <c r="DU636">
        <f t="shared" si="695"/>
        <v>3.0262191807817125</v>
      </c>
      <c r="DV636">
        <f t="shared" si="696"/>
        <v>85.736792353744349</v>
      </c>
      <c r="DW636">
        <f t="shared" si="697"/>
        <v>14.263207646255646</v>
      </c>
      <c r="DX636">
        <f t="shared" si="698"/>
        <v>7.6537504330662367</v>
      </c>
      <c r="DY636">
        <f t="shared" si="699"/>
        <v>83.347176079734226</v>
      </c>
      <c r="DZ636">
        <f t="shared" si="700"/>
        <v>16.652823920265782</v>
      </c>
      <c r="EA636">
        <f t="shared" si="701"/>
        <v>9.2080211813093378</v>
      </c>
      <c r="EB636">
        <f t="shared" si="702"/>
        <v>45.595443562305832</v>
      </c>
      <c r="EC636">
        <f t="shared" si="703"/>
        <v>54.404556437694161</v>
      </c>
      <c r="ED636">
        <f t="shared" si="704"/>
        <v>0.47168461971222153</v>
      </c>
      <c r="EE636">
        <f t="shared" si="705"/>
        <v>46.495956873315365</v>
      </c>
      <c r="EF636">
        <f t="shared" si="706"/>
        <v>53.504043126684628</v>
      </c>
      <c r="EG636">
        <f t="shared" si="707"/>
        <v>16.085271933811587</v>
      </c>
      <c r="EH636">
        <f t="shared" si="708"/>
        <v>68.994407888236807</v>
      </c>
      <c r="EI636">
        <f t="shared" si="709"/>
        <v>31.005592111763196</v>
      </c>
    </row>
    <row r="637" spans="1:139" x14ac:dyDescent="0.25">
      <c r="A637" t="s">
        <v>2565</v>
      </c>
      <c r="B637">
        <v>636</v>
      </c>
      <c r="C637" t="s">
        <v>692</v>
      </c>
      <c r="E637">
        <v>41816</v>
      </c>
      <c r="F637">
        <v>19143</v>
      </c>
      <c r="G637">
        <v>22673</v>
      </c>
      <c r="H637">
        <v>10124</v>
      </c>
      <c r="I637">
        <v>7961</v>
      </c>
      <c r="J637">
        <v>2163</v>
      </c>
      <c r="K637">
        <f t="shared" si="646"/>
        <v>24.210828391046491</v>
      </c>
      <c r="L637">
        <f t="shared" si="647"/>
        <v>41.587003082066552</v>
      </c>
      <c r="M637">
        <f t="shared" si="648"/>
        <v>9.5399814757641241</v>
      </c>
      <c r="N637">
        <f t="shared" si="710"/>
        <v>78.63492690636113</v>
      </c>
      <c r="O637">
        <f t="shared" si="711"/>
        <v>21.365073093638877</v>
      </c>
      <c r="P637">
        <f t="shared" si="649"/>
        <v>8.0995653891742396</v>
      </c>
      <c r="Q637">
        <f t="shared" si="650"/>
        <v>10.529435005926512</v>
      </c>
      <c r="R637">
        <f t="shared" si="651"/>
        <v>20.782299486369023</v>
      </c>
      <c r="S637">
        <f t="shared" si="712"/>
        <v>8.6922165152113795</v>
      </c>
      <c r="T637">
        <f t="shared" si="652"/>
        <v>51.896483603318849</v>
      </c>
      <c r="U637">
        <f t="shared" si="653"/>
        <v>91.900434610825755</v>
      </c>
      <c r="V637">
        <f t="shared" si="654"/>
        <v>930400</v>
      </c>
      <c r="W637">
        <v>23</v>
      </c>
      <c r="X637">
        <v>16</v>
      </c>
      <c r="Y637">
        <v>7</v>
      </c>
      <c r="Z637">
        <v>57</v>
      </c>
      <c r="AA637">
        <v>47</v>
      </c>
      <c r="AB637">
        <v>10</v>
      </c>
      <c r="AC637">
        <v>740</v>
      </c>
      <c r="AD637">
        <v>720</v>
      </c>
      <c r="AE637">
        <v>20</v>
      </c>
      <c r="AF637">
        <v>20</v>
      </c>
      <c r="AG637">
        <v>20</v>
      </c>
      <c r="AH637">
        <v>0</v>
      </c>
      <c r="AI637">
        <v>50</v>
      </c>
      <c r="AJ637">
        <v>34</v>
      </c>
      <c r="AK637">
        <v>16</v>
      </c>
      <c r="AL637">
        <v>996</v>
      </c>
      <c r="AM637">
        <v>766</v>
      </c>
      <c r="AN637">
        <v>230</v>
      </c>
      <c r="AO637">
        <v>86</v>
      </c>
      <c r="AP637">
        <v>86</v>
      </c>
      <c r="AQ637">
        <v>0</v>
      </c>
      <c r="AR637">
        <v>880</v>
      </c>
      <c r="AS637">
        <v>742</v>
      </c>
      <c r="AT637">
        <v>138</v>
      </c>
      <c r="AU637">
        <v>0</v>
      </c>
      <c r="AV637">
        <v>0</v>
      </c>
      <c r="AW637">
        <v>0</v>
      </c>
      <c r="AX637">
        <v>2104</v>
      </c>
      <c r="AY637">
        <v>1978</v>
      </c>
      <c r="AZ637">
        <v>126</v>
      </c>
      <c r="BA637">
        <v>912</v>
      </c>
      <c r="BB637">
        <v>882</v>
      </c>
      <c r="BC637">
        <v>30</v>
      </c>
      <c r="BD637">
        <v>490</v>
      </c>
      <c r="BE637">
        <v>462</v>
      </c>
      <c r="BF637">
        <v>28</v>
      </c>
      <c r="BG637">
        <v>0</v>
      </c>
      <c r="BH637">
        <v>0</v>
      </c>
      <c r="BI637">
        <v>0</v>
      </c>
      <c r="BJ637">
        <v>138</v>
      </c>
      <c r="BK637">
        <v>124</v>
      </c>
      <c r="BL637">
        <v>14</v>
      </c>
      <c r="BM637">
        <v>278</v>
      </c>
      <c r="BN637">
        <v>208</v>
      </c>
      <c r="BO637">
        <v>70</v>
      </c>
      <c r="BP637">
        <v>890</v>
      </c>
      <c r="BQ637">
        <v>652</v>
      </c>
      <c r="BR637">
        <v>238</v>
      </c>
      <c r="BS637">
        <v>1390</v>
      </c>
      <c r="BT637">
        <v>404</v>
      </c>
      <c r="BU637">
        <v>986</v>
      </c>
      <c r="BV637">
        <v>10</v>
      </c>
      <c r="BW637">
        <v>8</v>
      </c>
      <c r="BX637">
        <v>2</v>
      </c>
      <c r="BY637">
        <v>1060</v>
      </c>
      <c r="BZ637">
        <v>812</v>
      </c>
      <c r="CA637">
        <v>248</v>
      </c>
      <c r="CB637" t="str">
        <f t="shared" si="713"/>
        <v>GNonHHITotal</v>
      </c>
      <c r="CC637" t="str">
        <f t="shared" si="714"/>
        <v>GNonHHIMale</v>
      </c>
      <c r="CD637" t="str">
        <f t="shared" si="715"/>
        <v>PQFemale</v>
      </c>
      <c r="CE637">
        <f t="shared" si="655"/>
        <v>0.22718293164757014</v>
      </c>
      <c r="CF637">
        <f t="shared" si="656"/>
        <v>69.565217391304344</v>
      </c>
      <c r="CG637">
        <f t="shared" si="657"/>
        <v>30.434782608695656</v>
      </c>
      <c r="CH637">
        <f t="shared" si="658"/>
        <v>0.56301856973528253</v>
      </c>
      <c r="CI637">
        <f t="shared" si="659"/>
        <v>82.456140350877192</v>
      </c>
      <c r="CJ637">
        <f t="shared" si="660"/>
        <v>17.543859649122805</v>
      </c>
      <c r="CK637">
        <f t="shared" si="661"/>
        <v>7.3093638877913865</v>
      </c>
      <c r="CL637">
        <f t="shared" si="662"/>
        <v>97.297297297297305</v>
      </c>
      <c r="CM637">
        <f t="shared" si="663"/>
        <v>2.7027027027027026</v>
      </c>
      <c r="CN637">
        <f t="shared" si="664"/>
        <v>0.19755037534571318</v>
      </c>
      <c r="CO637">
        <f t="shared" si="665"/>
        <v>100</v>
      </c>
      <c r="CP637">
        <f t="shared" si="716"/>
        <v>0</v>
      </c>
      <c r="CQ637">
        <f t="shared" si="666"/>
        <v>0.49387593836428295</v>
      </c>
      <c r="CR637">
        <f t="shared" si="667"/>
        <v>68</v>
      </c>
      <c r="CS637">
        <f t="shared" si="668"/>
        <v>32</v>
      </c>
      <c r="CT637">
        <f t="shared" si="669"/>
        <v>9.8380086922165155</v>
      </c>
      <c r="CU637">
        <f t="shared" si="670"/>
        <v>76.907630522088354</v>
      </c>
      <c r="CV637">
        <f t="shared" si="671"/>
        <v>23.09236947791165</v>
      </c>
      <c r="CW637">
        <f t="shared" si="672"/>
        <v>0.84946661398656653</v>
      </c>
      <c r="CX637">
        <f t="shared" si="673"/>
        <v>100</v>
      </c>
      <c r="CY637">
        <f t="shared" si="674"/>
        <v>0</v>
      </c>
      <c r="CZ637">
        <f t="shared" si="675"/>
        <v>8.6922165152113795</v>
      </c>
      <c r="DA637">
        <f t="shared" si="676"/>
        <v>84.318181818181813</v>
      </c>
      <c r="DB637">
        <f t="shared" si="677"/>
        <v>15.681818181818183</v>
      </c>
      <c r="DC637">
        <f t="shared" si="678"/>
        <v>0</v>
      </c>
      <c r="DD637" t="e">
        <f t="shared" si="679"/>
        <v>#DIV/0!</v>
      </c>
      <c r="DE637" t="e">
        <f t="shared" si="717"/>
        <v>#DIV/0!</v>
      </c>
      <c r="DF637">
        <f t="shared" si="680"/>
        <v>20.782299486369023</v>
      </c>
      <c r="DG637">
        <f t="shared" si="681"/>
        <v>94.01140684410646</v>
      </c>
      <c r="DH637">
        <f t="shared" si="682"/>
        <v>5.9885931558935361</v>
      </c>
      <c r="DI637">
        <f t="shared" si="683"/>
        <v>9.0082971157645204</v>
      </c>
      <c r="DJ637">
        <f t="shared" si="684"/>
        <v>96.710526315789465</v>
      </c>
      <c r="DK637">
        <f t="shared" si="685"/>
        <v>3.2894736842105261</v>
      </c>
      <c r="DL637">
        <f t="shared" si="686"/>
        <v>4.8399841959699721</v>
      </c>
      <c r="DM637">
        <f t="shared" si="687"/>
        <v>94.285714285714278</v>
      </c>
      <c r="DN637">
        <f t="shared" si="688"/>
        <v>5.7142857142857144</v>
      </c>
      <c r="DO637">
        <f t="shared" si="689"/>
        <v>0</v>
      </c>
      <c r="DP637" t="e">
        <f t="shared" si="690"/>
        <v>#DIV/0!</v>
      </c>
      <c r="DQ637" t="e">
        <f t="shared" si="691"/>
        <v>#DIV/0!</v>
      </c>
      <c r="DR637">
        <f t="shared" si="692"/>
        <v>1.3630975898854207</v>
      </c>
      <c r="DS637">
        <f t="shared" si="693"/>
        <v>89.85507246376811</v>
      </c>
      <c r="DT637">
        <f t="shared" si="694"/>
        <v>10.144927536231885</v>
      </c>
      <c r="DU637">
        <f t="shared" si="695"/>
        <v>2.7459502173054129</v>
      </c>
      <c r="DV637">
        <f t="shared" si="696"/>
        <v>74.82014388489209</v>
      </c>
      <c r="DW637">
        <f t="shared" si="697"/>
        <v>25.179856115107913</v>
      </c>
      <c r="DX637">
        <f t="shared" si="698"/>
        <v>8.7909917028842344</v>
      </c>
      <c r="DY637">
        <f t="shared" si="699"/>
        <v>73.258426966292134</v>
      </c>
      <c r="DZ637">
        <f t="shared" si="700"/>
        <v>26.741573033707866</v>
      </c>
      <c r="EA637">
        <f t="shared" si="701"/>
        <v>13.729751086527065</v>
      </c>
      <c r="EB637">
        <f t="shared" si="702"/>
        <v>29.064748201438849</v>
      </c>
      <c r="EC637">
        <f t="shared" si="703"/>
        <v>70.935251798561154</v>
      </c>
      <c r="ED637">
        <f t="shared" si="704"/>
        <v>9.877518767285659E-2</v>
      </c>
      <c r="EE637">
        <f t="shared" si="705"/>
        <v>80</v>
      </c>
      <c r="EF637">
        <f t="shared" si="706"/>
        <v>20</v>
      </c>
      <c r="EG637">
        <f t="shared" si="707"/>
        <v>10.470169893322797</v>
      </c>
      <c r="EH637">
        <f t="shared" si="708"/>
        <v>76.603773584905667</v>
      </c>
      <c r="EI637">
        <f t="shared" si="709"/>
        <v>23.39622641509434</v>
      </c>
    </row>
    <row r="638" spans="1:139" x14ac:dyDescent="0.25">
      <c r="A638" t="s">
        <v>2567</v>
      </c>
      <c r="B638">
        <v>637</v>
      </c>
      <c r="C638" t="s">
        <v>693</v>
      </c>
      <c r="E638">
        <v>200222</v>
      </c>
      <c r="F638">
        <v>97809</v>
      </c>
      <c r="G638">
        <v>102413</v>
      </c>
      <c r="H638">
        <v>58494</v>
      </c>
      <c r="I638">
        <v>46848</v>
      </c>
      <c r="J638">
        <v>11646</v>
      </c>
      <c r="K638">
        <f t="shared" si="646"/>
        <v>29.214571825273943</v>
      </c>
      <c r="L638">
        <f t="shared" si="647"/>
        <v>47.897432751587274</v>
      </c>
      <c r="M638">
        <f t="shared" si="648"/>
        <v>11.371603214435668</v>
      </c>
      <c r="N638">
        <f t="shared" si="710"/>
        <v>80.090265668273659</v>
      </c>
      <c r="O638">
        <f t="shared" si="711"/>
        <v>19.90973433172633</v>
      </c>
      <c r="P638">
        <f t="shared" si="649"/>
        <v>24.09135979758608</v>
      </c>
      <c r="Q638">
        <f t="shared" si="650"/>
        <v>9.58388894587479</v>
      </c>
      <c r="R638">
        <f t="shared" si="651"/>
        <v>13.478305467227409</v>
      </c>
      <c r="S638">
        <f t="shared" si="712"/>
        <v>9.8642595821793684</v>
      </c>
      <c r="T638">
        <f t="shared" si="652"/>
        <v>42.982186207132358</v>
      </c>
      <c r="U638">
        <f t="shared" si="653"/>
        <v>75.90864020241392</v>
      </c>
      <c r="V638">
        <f t="shared" si="654"/>
        <v>4440200</v>
      </c>
      <c r="W638">
        <v>2052</v>
      </c>
      <c r="X638">
        <v>1757</v>
      </c>
      <c r="Y638">
        <v>295</v>
      </c>
      <c r="Z638">
        <v>8740</v>
      </c>
      <c r="AA638">
        <v>6485</v>
      </c>
      <c r="AB638">
        <v>2255</v>
      </c>
      <c r="AC638">
        <v>3300</v>
      </c>
      <c r="AD638">
        <v>3044</v>
      </c>
      <c r="AE638">
        <v>256</v>
      </c>
      <c r="AF638">
        <v>344</v>
      </c>
      <c r="AG638">
        <v>308</v>
      </c>
      <c r="AH638">
        <v>36</v>
      </c>
      <c r="AI638">
        <v>802</v>
      </c>
      <c r="AJ638">
        <v>384</v>
      </c>
      <c r="AK638">
        <v>418</v>
      </c>
      <c r="AL638">
        <v>4460</v>
      </c>
      <c r="AM638">
        <v>3838</v>
      </c>
      <c r="AN638">
        <v>622</v>
      </c>
      <c r="AO638">
        <v>394</v>
      </c>
      <c r="AP638">
        <v>364</v>
      </c>
      <c r="AQ638">
        <v>30</v>
      </c>
      <c r="AR638">
        <v>5770</v>
      </c>
      <c r="AS638">
        <v>5328</v>
      </c>
      <c r="AT638">
        <v>442</v>
      </c>
      <c r="AU638">
        <v>6</v>
      </c>
      <c r="AV638">
        <v>6</v>
      </c>
      <c r="AW638">
        <v>0</v>
      </c>
      <c r="AX638">
        <v>7878</v>
      </c>
      <c r="AY638">
        <v>6602</v>
      </c>
      <c r="AZ638">
        <v>1276</v>
      </c>
      <c r="BA638">
        <v>3540</v>
      </c>
      <c r="BB638">
        <v>3478</v>
      </c>
      <c r="BC638">
        <v>62</v>
      </c>
      <c r="BD638">
        <v>1996</v>
      </c>
      <c r="BE638">
        <v>1734</v>
      </c>
      <c r="BF638">
        <v>262</v>
      </c>
      <c r="BG638">
        <v>6</v>
      </c>
      <c r="BH638">
        <v>6</v>
      </c>
      <c r="BI638">
        <v>0</v>
      </c>
      <c r="BJ638">
        <v>796</v>
      </c>
      <c r="BK638">
        <v>672</v>
      </c>
      <c r="BL638">
        <v>124</v>
      </c>
      <c r="BM638">
        <v>1508</v>
      </c>
      <c r="BN638">
        <v>1328</v>
      </c>
      <c r="BO638">
        <v>180</v>
      </c>
      <c r="BP638">
        <v>3958</v>
      </c>
      <c r="BQ638">
        <v>3258</v>
      </c>
      <c r="BR638">
        <v>700</v>
      </c>
      <c r="BS638">
        <v>4992</v>
      </c>
      <c r="BT638">
        <v>2196</v>
      </c>
      <c r="BU638">
        <v>2796</v>
      </c>
      <c r="BV638">
        <v>240</v>
      </c>
      <c r="BW638">
        <v>120</v>
      </c>
      <c r="BX638">
        <v>120</v>
      </c>
      <c r="BY638">
        <v>7712</v>
      </c>
      <c r="BZ638">
        <v>5940</v>
      </c>
      <c r="CA638">
        <v>1772</v>
      </c>
      <c r="CB638" t="str">
        <f t="shared" si="713"/>
        <v>AgriculturalLabourersTotal</v>
      </c>
      <c r="CC638" t="str">
        <f t="shared" si="714"/>
        <v>GNonHHIMale</v>
      </c>
      <c r="CD638" t="str">
        <f t="shared" si="715"/>
        <v>PQFemale</v>
      </c>
      <c r="CE638">
        <f t="shared" si="655"/>
        <v>3.5080521079085032</v>
      </c>
      <c r="CF638">
        <f t="shared" si="656"/>
        <v>85.623781676413259</v>
      </c>
      <c r="CG638">
        <f t="shared" si="657"/>
        <v>14.376218323586745</v>
      </c>
      <c r="CH638">
        <f t="shared" si="658"/>
        <v>14.941703422573255</v>
      </c>
      <c r="CI638">
        <f t="shared" si="659"/>
        <v>74.199084668192214</v>
      </c>
      <c r="CJ638">
        <f t="shared" si="660"/>
        <v>25.800915331807779</v>
      </c>
      <c r="CK638">
        <f t="shared" si="661"/>
        <v>5.6416042671043183</v>
      </c>
      <c r="CL638">
        <f t="shared" si="662"/>
        <v>92.242424242424235</v>
      </c>
      <c r="CM638">
        <f t="shared" si="663"/>
        <v>7.7575757575757578</v>
      </c>
      <c r="CN638">
        <f t="shared" si="664"/>
        <v>0.58809450541935926</v>
      </c>
      <c r="CO638">
        <f t="shared" si="665"/>
        <v>89.534883720930239</v>
      </c>
      <c r="CP638">
        <f t="shared" si="716"/>
        <v>10.465116279069768</v>
      </c>
      <c r="CQ638">
        <f t="shared" si="666"/>
        <v>1.3710807946114132</v>
      </c>
      <c r="CR638">
        <f t="shared" si="667"/>
        <v>47.880299251870326</v>
      </c>
      <c r="CS638">
        <f t="shared" si="668"/>
        <v>52.119700748129674</v>
      </c>
      <c r="CT638">
        <f t="shared" si="669"/>
        <v>7.6247136458440181</v>
      </c>
      <c r="CU638">
        <f t="shared" si="670"/>
        <v>86.053811659192831</v>
      </c>
      <c r="CV638">
        <f t="shared" si="671"/>
        <v>13.946188340807176</v>
      </c>
      <c r="CW638">
        <f t="shared" si="672"/>
        <v>0.67357335795124285</v>
      </c>
      <c r="CX638">
        <f t="shared" si="673"/>
        <v>92.385786802030452</v>
      </c>
      <c r="CY638">
        <f t="shared" si="674"/>
        <v>7.6142131979695442</v>
      </c>
      <c r="CZ638">
        <f t="shared" si="675"/>
        <v>9.8642595821793684</v>
      </c>
      <c r="DA638">
        <f t="shared" si="676"/>
        <v>92.339688041594457</v>
      </c>
      <c r="DB638">
        <f t="shared" si="677"/>
        <v>7.6603119584055452</v>
      </c>
      <c r="DC638">
        <f t="shared" si="678"/>
        <v>1.0257462303826032E-2</v>
      </c>
      <c r="DD638">
        <f t="shared" si="679"/>
        <v>100</v>
      </c>
      <c r="DE638">
        <f t="shared" si="717"/>
        <v>0</v>
      </c>
      <c r="DF638">
        <f t="shared" si="680"/>
        <v>13.468048004923583</v>
      </c>
      <c r="DG638">
        <f t="shared" si="681"/>
        <v>83.802995684183799</v>
      </c>
      <c r="DH638">
        <f t="shared" si="682"/>
        <v>16.197004315816198</v>
      </c>
      <c r="DI638">
        <f t="shared" si="683"/>
        <v>6.0519027592573593</v>
      </c>
      <c r="DJ638">
        <f t="shared" si="684"/>
        <v>98.248587570621467</v>
      </c>
      <c r="DK638">
        <f t="shared" si="685"/>
        <v>1.7514124293785311</v>
      </c>
      <c r="DL638">
        <f t="shared" si="686"/>
        <v>3.4123157930727941</v>
      </c>
      <c r="DM638">
        <f t="shared" si="687"/>
        <v>86.873747494989985</v>
      </c>
      <c r="DN638">
        <f t="shared" si="688"/>
        <v>13.126252505010019</v>
      </c>
      <c r="DO638">
        <f t="shared" si="689"/>
        <v>1.0257462303826032E-2</v>
      </c>
      <c r="DP638">
        <f t="shared" si="690"/>
        <v>100</v>
      </c>
      <c r="DQ638">
        <f t="shared" si="691"/>
        <v>0</v>
      </c>
      <c r="DR638">
        <f t="shared" si="692"/>
        <v>1.3608233323075871</v>
      </c>
      <c r="DS638">
        <f t="shared" si="693"/>
        <v>84.422110552763812</v>
      </c>
      <c r="DT638">
        <f t="shared" si="694"/>
        <v>15.577889447236181</v>
      </c>
      <c r="DU638">
        <f t="shared" si="695"/>
        <v>2.5780421923616097</v>
      </c>
      <c r="DV638">
        <f t="shared" si="696"/>
        <v>88.063660477453581</v>
      </c>
      <c r="DW638">
        <f t="shared" si="697"/>
        <v>11.936339522546419</v>
      </c>
      <c r="DX638">
        <f t="shared" si="698"/>
        <v>6.7665059664239067</v>
      </c>
      <c r="DY638">
        <f t="shared" si="699"/>
        <v>82.314300151591709</v>
      </c>
      <c r="DZ638">
        <f t="shared" si="700"/>
        <v>17.685699848408287</v>
      </c>
      <c r="EA638">
        <f t="shared" si="701"/>
        <v>8.5342086367832604</v>
      </c>
      <c r="EB638">
        <f t="shared" si="702"/>
        <v>43.990384615384613</v>
      </c>
      <c r="EC638">
        <f t="shared" si="703"/>
        <v>56.009615384615387</v>
      </c>
      <c r="ED638">
        <f t="shared" si="704"/>
        <v>0.41029849215304132</v>
      </c>
      <c r="EE638">
        <f t="shared" si="705"/>
        <v>50</v>
      </c>
      <c r="EF638">
        <f t="shared" si="706"/>
        <v>50</v>
      </c>
      <c r="EG638">
        <f t="shared" si="707"/>
        <v>13.184258214517728</v>
      </c>
      <c r="EH638">
        <f t="shared" si="708"/>
        <v>77.022821576763491</v>
      </c>
      <c r="EI638">
        <f t="shared" si="709"/>
        <v>22.977178423236513</v>
      </c>
    </row>
    <row r="639" spans="1:139" x14ac:dyDescent="0.25">
      <c r="A639" t="s">
        <v>1764</v>
      </c>
      <c r="B639">
        <v>638</v>
      </c>
      <c r="C639" t="s">
        <v>694</v>
      </c>
      <c r="E639">
        <v>36842</v>
      </c>
      <c r="F639">
        <v>20727</v>
      </c>
      <c r="G639">
        <v>16115</v>
      </c>
      <c r="H639">
        <v>9651</v>
      </c>
      <c r="I639">
        <v>7948</v>
      </c>
      <c r="J639">
        <v>1703</v>
      </c>
      <c r="K639">
        <f t="shared" si="646"/>
        <v>26.195646273275063</v>
      </c>
      <c r="L639">
        <f t="shared" si="647"/>
        <v>38.346118589279683</v>
      </c>
      <c r="M639">
        <f t="shared" si="648"/>
        <v>10.567793980763264</v>
      </c>
      <c r="N639">
        <f t="shared" si="710"/>
        <v>82.354160190653815</v>
      </c>
      <c r="O639">
        <f t="shared" si="711"/>
        <v>17.645839809346182</v>
      </c>
      <c r="P639">
        <f t="shared" si="649"/>
        <v>14.071080717024143</v>
      </c>
      <c r="Q639">
        <f t="shared" si="650"/>
        <v>10.237281110765725</v>
      </c>
      <c r="R639">
        <f t="shared" si="651"/>
        <v>4.4451352191482743</v>
      </c>
      <c r="S639">
        <f t="shared" si="712"/>
        <v>16.44389182468138</v>
      </c>
      <c r="T639">
        <f t="shared" si="652"/>
        <v>54.802611128380477</v>
      </c>
      <c r="U639">
        <f t="shared" si="653"/>
        <v>85.928919282975855</v>
      </c>
      <c r="V639">
        <f t="shared" si="654"/>
        <v>829300</v>
      </c>
      <c r="W639">
        <v>192</v>
      </c>
      <c r="X639">
        <v>149</v>
      </c>
      <c r="Y639">
        <v>43</v>
      </c>
      <c r="Z639">
        <v>103</v>
      </c>
      <c r="AA639">
        <v>94</v>
      </c>
      <c r="AB639">
        <v>9</v>
      </c>
      <c r="AC639">
        <v>1063</v>
      </c>
      <c r="AD639">
        <v>857</v>
      </c>
      <c r="AE639">
        <v>206</v>
      </c>
      <c r="AF639">
        <v>4</v>
      </c>
      <c r="AG639">
        <v>4</v>
      </c>
      <c r="AH639">
        <v>0</v>
      </c>
      <c r="AI639">
        <v>455</v>
      </c>
      <c r="AJ639">
        <v>268</v>
      </c>
      <c r="AK639">
        <v>187</v>
      </c>
      <c r="AL639">
        <v>529</v>
      </c>
      <c r="AM639">
        <v>358</v>
      </c>
      <c r="AN639">
        <v>171</v>
      </c>
      <c r="AO639">
        <v>225</v>
      </c>
      <c r="AP639">
        <v>214</v>
      </c>
      <c r="AQ639">
        <v>11</v>
      </c>
      <c r="AR639">
        <v>1587</v>
      </c>
      <c r="AS639">
        <v>1485</v>
      </c>
      <c r="AT639">
        <v>102</v>
      </c>
      <c r="AU639">
        <v>0</v>
      </c>
      <c r="AV639">
        <v>0</v>
      </c>
      <c r="AW639">
        <v>0</v>
      </c>
      <c r="AX639">
        <v>429</v>
      </c>
      <c r="AY639">
        <v>335</v>
      </c>
      <c r="AZ639">
        <v>94</v>
      </c>
      <c r="BA639">
        <v>623</v>
      </c>
      <c r="BB639">
        <v>592</v>
      </c>
      <c r="BC639">
        <v>31</v>
      </c>
      <c r="BD639">
        <v>72</v>
      </c>
      <c r="BE639">
        <v>55</v>
      </c>
      <c r="BF639">
        <v>17</v>
      </c>
      <c r="BG639">
        <v>1</v>
      </c>
      <c r="BH639">
        <v>1</v>
      </c>
      <c r="BI639">
        <v>0</v>
      </c>
      <c r="BJ639">
        <v>31</v>
      </c>
      <c r="BK639">
        <v>30</v>
      </c>
      <c r="BL639">
        <v>1</v>
      </c>
      <c r="BM639">
        <v>91</v>
      </c>
      <c r="BN639">
        <v>75</v>
      </c>
      <c r="BO639">
        <v>16</v>
      </c>
      <c r="BP639">
        <v>2737</v>
      </c>
      <c r="BQ639">
        <v>2507</v>
      </c>
      <c r="BR639">
        <v>230</v>
      </c>
      <c r="BS639">
        <v>985</v>
      </c>
      <c r="BT639">
        <v>476</v>
      </c>
      <c r="BU639">
        <v>509</v>
      </c>
      <c r="BV639">
        <v>63</v>
      </c>
      <c r="BW639">
        <v>44</v>
      </c>
      <c r="BX639">
        <v>19</v>
      </c>
      <c r="BY639">
        <v>461</v>
      </c>
      <c r="BZ639">
        <v>404</v>
      </c>
      <c r="CA639">
        <v>57</v>
      </c>
      <c r="CB639" t="str">
        <f t="shared" si="713"/>
        <v>NOTotal</v>
      </c>
      <c r="CC639" t="str">
        <f t="shared" si="714"/>
        <v>NOMale</v>
      </c>
      <c r="CD639" t="str">
        <f t="shared" si="715"/>
        <v>PQFemale</v>
      </c>
      <c r="CE639">
        <f t="shared" si="655"/>
        <v>1.9894311470313957</v>
      </c>
      <c r="CF639">
        <f t="shared" si="656"/>
        <v>77.604166666666657</v>
      </c>
      <c r="CG639">
        <f t="shared" si="657"/>
        <v>22.395833333333336</v>
      </c>
      <c r="CH639">
        <f t="shared" si="658"/>
        <v>1.0672469174178842</v>
      </c>
      <c r="CI639">
        <f t="shared" si="659"/>
        <v>91.262135922330103</v>
      </c>
      <c r="CJ639">
        <f t="shared" si="660"/>
        <v>8.7378640776699026</v>
      </c>
      <c r="CK639">
        <f t="shared" si="661"/>
        <v>11.014402652574864</v>
      </c>
      <c r="CL639">
        <f t="shared" si="662"/>
        <v>80.620884289746002</v>
      </c>
      <c r="CM639">
        <f t="shared" si="663"/>
        <v>19.379115710253998</v>
      </c>
      <c r="CN639">
        <f t="shared" si="664"/>
        <v>4.1446482229820746E-2</v>
      </c>
      <c r="CO639">
        <f t="shared" si="665"/>
        <v>100</v>
      </c>
      <c r="CP639">
        <f t="shared" si="716"/>
        <v>0</v>
      </c>
      <c r="CQ639">
        <f t="shared" si="666"/>
        <v>4.7145373536421102</v>
      </c>
      <c r="CR639">
        <f t="shared" si="667"/>
        <v>58.901098901098905</v>
      </c>
      <c r="CS639">
        <f t="shared" si="668"/>
        <v>41.098901098901095</v>
      </c>
      <c r="CT639">
        <f t="shared" si="669"/>
        <v>5.4812972748937936</v>
      </c>
      <c r="CU639">
        <f t="shared" si="670"/>
        <v>67.674858223062387</v>
      </c>
      <c r="CV639">
        <f t="shared" si="671"/>
        <v>32.325141776937613</v>
      </c>
      <c r="CW639">
        <f t="shared" si="672"/>
        <v>2.3313646254274167</v>
      </c>
      <c r="CX639">
        <f t="shared" si="673"/>
        <v>95.111111111111114</v>
      </c>
      <c r="CY639">
        <f t="shared" si="674"/>
        <v>4.8888888888888893</v>
      </c>
      <c r="CZ639">
        <f t="shared" si="675"/>
        <v>16.44389182468138</v>
      </c>
      <c r="DA639">
        <f t="shared" si="676"/>
        <v>93.572778827977316</v>
      </c>
      <c r="DB639">
        <f t="shared" si="677"/>
        <v>6.4272211720226844</v>
      </c>
      <c r="DC639">
        <f t="shared" si="678"/>
        <v>0</v>
      </c>
      <c r="DD639" t="e">
        <f t="shared" si="679"/>
        <v>#DIV/0!</v>
      </c>
      <c r="DE639" t="e">
        <f t="shared" si="717"/>
        <v>#DIV/0!</v>
      </c>
      <c r="DF639">
        <f t="shared" si="680"/>
        <v>4.4451352191482743</v>
      </c>
      <c r="DG639">
        <f t="shared" si="681"/>
        <v>78.088578088578089</v>
      </c>
      <c r="DH639">
        <f t="shared" si="682"/>
        <v>21.911421911421911</v>
      </c>
      <c r="DI639">
        <f t="shared" si="683"/>
        <v>6.4552896072945813</v>
      </c>
      <c r="DJ639">
        <f t="shared" si="684"/>
        <v>95.024077046548967</v>
      </c>
      <c r="DK639">
        <f t="shared" si="685"/>
        <v>4.9759229534510432</v>
      </c>
      <c r="DL639">
        <f t="shared" si="686"/>
        <v>0.74603668013677338</v>
      </c>
      <c r="DM639">
        <f t="shared" si="687"/>
        <v>76.388888888888886</v>
      </c>
      <c r="DN639">
        <f t="shared" si="688"/>
        <v>23.611111111111111</v>
      </c>
      <c r="DO639">
        <f t="shared" si="689"/>
        <v>1.0361620557455186E-2</v>
      </c>
      <c r="DP639">
        <f t="shared" si="690"/>
        <v>100</v>
      </c>
      <c r="DQ639">
        <f t="shared" si="691"/>
        <v>0</v>
      </c>
      <c r="DR639">
        <f t="shared" si="692"/>
        <v>0.32121023728111076</v>
      </c>
      <c r="DS639">
        <f t="shared" si="693"/>
        <v>96.774193548387103</v>
      </c>
      <c r="DT639">
        <f t="shared" si="694"/>
        <v>3.225806451612903</v>
      </c>
      <c r="DU639">
        <f t="shared" si="695"/>
        <v>0.94290747072842196</v>
      </c>
      <c r="DV639">
        <f t="shared" si="696"/>
        <v>82.417582417582409</v>
      </c>
      <c r="DW639">
        <f t="shared" si="697"/>
        <v>17.582417582417584</v>
      </c>
      <c r="DX639">
        <f t="shared" si="698"/>
        <v>28.359755465754844</v>
      </c>
      <c r="DY639">
        <f t="shared" si="699"/>
        <v>91.596638655462186</v>
      </c>
      <c r="DZ639">
        <f t="shared" si="700"/>
        <v>8.4033613445378155</v>
      </c>
      <c r="EA639">
        <f t="shared" si="701"/>
        <v>10.206196249093358</v>
      </c>
      <c r="EB639">
        <f t="shared" si="702"/>
        <v>48.324873096446701</v>
      </c>
      <c r="EC639">
        <f t="shared" si="703"/>
        <v>51.675126903553306</v>
      </c>
      <c r="ED639">
        <f t="shared" si="704"/>
        <v>0.65278209511967678</v>
      </c>
      <c r="EE639">
        <f t="shared" si="705"/>
        <v>69.841269841269835</v>
      </c>
      <c r="EF639">
        <f t="shared" si="706"/>
        <v>30.158730158730158</v>
      </c>
      <c r="EG639">
        <f t="shared" si="707"/>
        <v>4.7767070769868409</v>
      </c>
      <c r="EH639">
        <f t="shared" si="708"/>
        <v>87.635574837310187</v>
      </c>
      <c r="EI639">
        <f t="shared" si="709"/>
        <v>12.364425162689804</v>
      </c>
    </row>
    <row r="640" spans="1:139" x14ac:dyDescent="0.25">
      <c r="A640" t="s">
        <v>3057</v>
      </c>
      <c r="B640">
        <v>639</v>
      </c>
      <c r="C640" t="s">
        <v>695</v>
      </c>
      <c r="E640">
        <v>105597</v>
      </c>
      <c r="F640">
        <v>54861</v>
      </c>
      <c r="G640">
        <v>50736</v>
      </c>
      <c r="H640">
        <v>30986</v>
      </c>
      <c r="I640">
        <v>26009</v>
      </c>
      <c r="J640">
        <v>4977</v>
      </c>
      <c r="K640">
        <f t="shared" si="646"/>
        <v>29.343636656344401</v>
      </c>
      <c r="L640">
        <f t="shared" si="647"/>
        <v>47.40890614462004</v>
      </c>
      <c r="M640">
        <f t="shared" si="648"/>
        <v>9.8096026490066226</v>
      </c>
      <c r="N640">
        <f t="shared" si="710"/>
        <v>83.93790744207061</v>
      </c>
      <c r="O640">
        <f t="shared" si="711"/>
        <v>16.06209255792939</v>
      </c>
      <c r="P640">
        <f t="shared" si="649"/>
        <v>39.847027689924481</v>
      </c>
      <c r="Q640">
        <f t="shared" si="650"/>
        <v>3.833989543664881</v>
      </c>
      <c r="R640">
        <f t="shared" si="651"/>
        <v>7.7777060608016519</v>
      </c>
      <c r="S640">
        <f t="shared" si="712"/>
        <v>12.747692506293165</v>
      </c>
      <c r="T640">
        <f t="shared" si="652"/>
        <v>35.793584199315816</v>
      </c>
      <c r="U640">
        <f t="shared" si="653"/>
        <v>60.152972310075512</v>
      </c>
      <c r="V640">
        <f t="shared" si="654"/>
        <v>1863899.9999999998</v>
      </c>
      <c r="W640">
        <v>8367</v>
      </c>
      <c r="X640">
        <v>7363</v>
      </c>
      <c r="Y640">
        <v>1004</v>
      </c>
      <c r="Z640">
        <v>873</v>
      </c>
      <c r="AA640">
        <v>782</v>
      </c>
      <c r="AB640">
        <v>91</v>
      </c>
      <c r="AC640">
        <v>3107</v>
      </c>
      <c r="AD640">
        <v>2918</v>
      </c>
      <c r="AE640">
        <v>189</v>
      </c>
      <c r="AF640">
        <v>176</v>
      </c>
      <c r="AG640">
        <v>143</v>
      </c>
      <c r="AH640">
        <v>33</v>
      </c>
      <c r="AI640">
        <v>124</v>
      </c>
      <c r="AJ640">
        <v>83</v>
      </c>
      <c r="AK640">
        <v>41</v>
      </c>
      <c r="AL640">
        <v>888</v>
      </c>
      <c r="AM640">
        <v>820</v>
      </c>
      <c r="AN640">
        <v>68</v>
      </c>
      <c r="AO640">
        <v>570</v>
      </c>
      <c r="AP640">
        <v>465</v>
      </c>
      <c r="AQ640">
        <v>105</v>
      </c>
      <c r="AR640">
        <v>3950</v>
      </c>
      <c r="AS640">
        <v>3534</v>
      </c>
      <c r="AT640">
        <v>416</v>
      </c>
      <c r="AU640">
        <v>0</v>
      </c>
      <c r="AV640">
        <v>0</v>
      </c>
      <c r="AW640">
        <v>0</v>
      </c>
      <c r="AX640">
        <v>2410</v>
      </c>
      <c r="AY640">
        <v>1976</v>
      </c>
      <c r="AZ640">
        <v>434</v>
      </c>
      <c r="BA640">
        <v>1643</v>
      </c>
      <c r="BB640">
        <v>1603</v>
      </c>
      <c r="BC640">
        <v>40</v>
      </c>
      <c r="BD640">
        <v>594</v>
      </c>
      <c r="BE640">
        <v>382</v>
      </c>
      <c r="BF640">
        <v>212</v>
      </c>
      <c r="BG640">
        <v>0</v>
      </c>
      <c r="BH640">
        <v>0</v>
      </c>
      <c r="BI640">
        <v>0</v>
      </c>
      <c r="BJ640">
        <v>190</v>
      </c>
      <c r="BK640">
        <v>169</v>
      </c>
      <c r="BL640">
        <v>21</v>
      </c>
      <c r="BM640">
        <v>320</v>
      </c>
      <c r="BN640">
        <v>253</v>
      </c>
      <c r="BO640">
        <v>67</v>
      </c>
      <c r="BP640">
        <v>3672</v>
      </c>
      <c r="BQ640">
        <v>3081</v>
      </c>
      <c r="BR640">
        <v>591</v>
      </c>
      <c r="BS640">
        <v>2881</v>
      </c>
      <c r="BT640">
        <v>1449</v>
      </c>
      <c r="BU640">
        <v>1432</v>
      </c>
      <c r="BV640">
        <v>32</v>
      </c>
      <c r="BW640">
        <v>30</v>
      </c>
      <c r="BX640">
        <v>2</v>
      </c>
      <c r="BY640">
        <v>1189</v>
      </c>
      <c r="BZ640">
        <v>958</v>
      </c>
      <c r="CA640">
        <v>231</v>
      </c>
      <c r="CB640" t="str">
        <f t="shared" si="713"/>
        <v>CultivatorsTotal</v>
      </c>
      <c r="CC640" t="str">
        <f t="shared" si="714"/>
        <v>CultivatorsMale</v>
      </c>
      <c r="CD640" t="str">
        <f t="shared" si="715"/>
        <v>PQFemale</v>
      </c>
      <c r="CE640">
        <f t="shared" si="655"/>
        <v>27.002517265862004</v>
      </c>
      <c r="CF640">
        <f t="shared" si="656"/>
        <v>88.000478068602845</v>
      </c>
      <c r="CG640">
        <f t="shared" si="657"/>
        <v>11.999521931397156</v>
      </c>
      <c r="CH640">
        <f t="shared" si="658"/>
        <v>2.8174014070870714</v>
      </c>
      <c r="CI640">
        <f t="shared" si="659"/>
        <v>89.576174112256595</v>
      </c>
      <c r="CJ640">
        <f t="shared" si="660"/>
        <v>10.423825887743414</v>
      </c>
      <c r="CK640">
        <f t="shared" si="661"/>
        <v>10.027109016975407</v>
      </c>
      <c r="CL640">
        <f t="shared" si="662"/>
        <v>93.91696169938848</v>
      </c>
      <c r="CM640">
        <f t="shared" si="663"/>
        <v>6.0830383006115225</v>
      </c>
      <c r="CN640">
        <f t="shared" si="664"/>
        <v>0.56799845091331569</v>
      </c>
      <c r="CO640">
        <f t="shared" si="665"/>
        <v>81.25</v>
      </c>
      <c r="CP640">
        <f t="shared" si="716"/>
        <v>18.75</v>
      </c>
      <c r="CQ640">
        <f t="shared" si="666"/>
        <v>0.40018072677983602</v>
      </c>
      <c r="CR640">
        <f t="shared" si="667"/>
        <v>66.935483870967744</v>
      </c>
      <c r="CS640">
        <f t="shared" si="668"/>
        <v>33.064516129032256</v>
      </c>
      <c r="CT640">
        <f t="shared" si="669"/>
        <v>2.8658103659717291</v>
      </c>
      <c r="CU640">
        <f t="shared" si="670"/>
        <v>92.342342342342349</v>
      </c>
      <c r="CV640">
        <f t="shared" si="671"/>
        <v>7.6576576576576567</v>
      </c>
      <c r="CW640">
        <f t="shared" si="672"/>
        <v>1.8395404376169884</v>
      </c>
      <c r="CX640">
        <f t="shared" si="673"/>
        <v>81.578947368421055</v>
      </c>
      <c r="CY640">
        <f t="shared" si="674"/>
        <v>18.421052631578945</v>
      </c>
      <c r="CZ640">
        <f t="shared" si="675"/>
        <v>12.747692506293165</v>
      </c>
      <c r="DA640">
        <f t="shared" si="676"/>
        <v>89.468354430379748</v>
      </c>
      <c r="DB640">
        <f t="shared" si="677"/>
        <v>10.531645569620252</v>
      </c>
      <c r="DC640">
        <f t="shared" si="678"/>
        <v>0</v>
      </c>
      <c r="DD640" t="e">
        <f t="shared" si="679"/>
        <v>#DIV/0!</v>
      </c>
      <c r="DE640" t="e">
        <f t="shared" si="717"/>
        <v>#DIV/0!</v>
      </c>
      <c r="DF640">
        <f t="shared" si="680"/>
        <v>7.7777060608016519</v>
      </c>
      <c r="DG640">
        <f t="shared" si="681"/>
        <v>81.991701244813271</v>
      </c>
      <c r="DH640">
        <f t="shared" si="682"/>
        <v>18.008298755186722</v>
      </c>
      <c r="DI640">
        <f t="shared" si="683"/>
        <v>5.3023946298328273</v>
      </c>
      <c r="DJ640">
        <f t="shared" si="684"/>
        <v>97.565429093122333</v>
      </c>
      <c r="DK640">
        <f t="shared" si="685"/>
        <v>2.4345709068776626</v>
      </c>
      <c r="DL640">
        <f t="shared" si="686"/>
        <v>1.9169947718324403</v>
      </c>
      <c r="DM640">
        <f t="shared" si="687"/>
        <v>64.309764309764304</v>
      </c>
      <c r="DN640">
        <f t="shared" si="688"/>
        <v>35.690235690235689</v>
      </c>
      <c r="DO640">
        <f t="shared" si="689"/>
        <v>0</v>
      </c>
      <c r="DP640" t="e">
        <f t="shared" si="690"/>
        <v>#DIV/0!</v>
      </c>
      <c r="DQ640" t="e">
        <f t="shared" si="691"/>
        <v>#DIV/0!</v>
      </c>
      <c r="DR640">
        <f t="shared" si="692"/>
        <v>0.6131801458723295</v>
      </c>
      <c r="DS640">
        <f t="shared" si="693"/>
        <v>88.94736842105263</v>
      </c>
      <c r="DT640">
        <f t="shared" si="694"/>
        <v>11.052631578947368</v>
      </c>
      <c r="DU640">
        <f t="shared" si="695"/>
        <v>1.0327244562060285</v>
      </c>
      <c r="DV640">
        <f t="shared" si="696"/>
        <v>79.0625</v>
      </c>
      <c r="DW640">
        <f t="shared" si="697"/>
        <v>20.9375</v>
      </c>
      <c r="DX640">
        <f t="shared" si="698"/>
        <v>11.850513134964178</v>
      </c>
      <c r="DY640">
        <f t="shared" si="699"/>
        <v>83.90522875816994</v>
      </c>
      <c r="DZ640">
        <f t="shared" si="700"/>
        <v>16.094771241830067</v>
      </c>
      <c r="EA640">
        <f t="shared" si="701"/>
        <v>9.2977473697799002</v>
      </c>
      <c r="EB640">
        <f t="shared" si="702"/>
        <v>50.295036445678591</v>
      </c>
      <c r="EC640">
        <f t="shared" si="703"/>
        <v>49.704963554321417</v>
      </c>
      <c r="ED640">
        <f t="shared" si="704"/>
        <v>0.10327244562060285</v>
      </c>
      <c r="EE640">
        <f t="shared" si="705"/>
        <v>93.75</v>
      </c>
      <c r="EF640">
        <f t="shared" si="706"/>
        <v>6.25</v>
      </c>
      <c r="EG640">
        <f t="shared" si="707"/>
        <v>3.8372168075905244</v>
      </c>
      <c r="EH640">
        <f t="shared" si="708"/>
        <v>80.571909167367536</v>
      </c>
      <c r="EI640">
        <f t="shared" si="709"/>
        <v>19.428090832632464</v>
      </c>
    </row>
    <row r="641" spans="1:139" x14ac:dyDescent="0.25">
      <c r="A641" t="s">
        <v>3058</v>
      </c>
      <c r="B641">
        <v>640</v>
      </c>
      <c r="C641" t="s">
        <v>696</v>
      </c>
      <c r="E641">
        <v>238142</v>
      </c>
      <c r="F641">
        <v>127283</v>
      </c>
      <c r="G641">
        <v>110859</v>
      </c>
      <c r="H641">
        <v>84018</v>
      </c>
      <c r="I641">
        <v>68556</v>
      </c>
      <c r="J641">
        <v>15462</v>
      </c>
      <c r="K641">
        <f t="shared" si="646"/>
        <v>35.280630884094364</v>
      </c>
      <c r="L641">
        <f t="shared" si="647"/>
        <v>53.861081212730689</v>
      </c>
      <c r="M641">
        <f t="shared" si="648"/>
        <v>13.947446756690931</v>
      </c>
      <c r="N641">
        <f t="shared" si="710"/>
        <v>81.596800685567388</v>
      </c>
      <c r="O641">
        <f t="shared" si="711"/>
        <v>18.403199314432623</v>
      </c>
      <c r="P641">
        <f t="shared" si="649"/>
        <v>15.084862767502202</v>
      </c>
      <c r="Q641">
        <f t="shared" si="650"/>
        <v>5.6416482182389487</v>
      </c>
      <c r="R641">
        <f t="shared" si="651"/>
        <v>9.5991335190078306</v>
      </c>
      <c r="S641">
        <f t="shared" si="712"/>
        <v>12.523506867575996</v>
      </c>
      <c r="T641">
        <f t="shared" si="652"/>
        <v>57.150848627675018</v>
      </c>
      <c r="U641">
        <f t="shared" si="653"/>
        <v>84.915137232497784</v>
      </c>
      <c r="V641">
        <f t="shared" si="654"/>
        <v>7134399.9999999991</v>
      </c>
      <c r="W641">
        <v>4438</v>
      </c>
      <c r="X641">
        <v>3304</v>
      </c>
      <c r="Y641">
        <v>1134</v>
      </c>
      <c r="Z641">
        <v>1704</v>
      </c>
      <c r="AA641">
        <v>1464</v>
      </c>
      <c r="AB641">
        <v>240</v>
      </c>
      <c r="AC641">
        <v>6532</v>
      </c>
      <c r="AD641">
        <v>5660</v>
      </c>
      <c r="AE641">
        <v>872</v>
      </c>
      <c r="AF641">
        <v>568</v>
      </c>
      <c r="AG641">
        <v>478</v>
      </c>
      <c r="AH641">
        <v>90</v>
      </c>
      <c r="AI641">
        <v>411</v>
      </c>
      <c r="AJ641">
        <v>319</v>
      </c>
      <c r="AK641">
        <v>92</v>
      </c>
      <c r="AL641">
        <v>3761</v>
      </c>
      <c r="AM641">
        <v>3398</v>
      </c>
      <c r="AN641">
        <v>363</v>
      </c>
      <c r="AO641">
        <v>1755</v>
      </c>
      <c r="AP641">
        <v>1430</v>
      </c>
      <c r="AQ641">
        <v>325</v>
      </c>
      <c r="AR641">
        <v>10522</v>
      </c>
      <c r="AS641">
        <v>9713</v>
      </c>
      <c r="AT641">
        <v>809</v>
      </c>
      <c r="AU641">
        <v>9</v>
      </c>
      <c r="AV641">
        <v>9</v>
      </c>
      <c r="AW641">
        <v>0</v>
      </c>
      <c r="AX641">
        <v>8056</v>
      </c>
      <c r="AY641">
        <v>6757</v>
      </c>
      <c r="AZ641">
        <v>1299</v>
      </c>
      <c r="BA641">
        <v>7699</v>
      </c>
      <c r="BB641">
        <v>7403</v>
      </c>
      <c r="BC641">
        <v>296</v>
      </c>
      <c r="BD641">
        <v>2123</v>
      </c>
      <c r="BE641">
        <v>1890</v>
      </c>
      <c r="BF641">
        <v>233</v>
      </c>
      <c r="BG641">
        <v>0</v>
      </c>
      <c r="BH641">
        <v>0</v>
      </c>
      <c r="BI641">
        <v>0</v>
      </c>
      <c r="BJ641">
        <v>812</v>
      </c>
      <c r="BK641">
        <v>678</v>
      </c>
      <c r="BL641">
        <v>134</v>
      </c>
      <c r="BM641">
        <v>1357</v>
      </c>
      <c r="BN641">
        <v>1058</v>
      </c>
      <c r="BO641">
        <v>299</v>
      </c>
      <c r="BP641">
        <v>20796</v>
      </c>
      <c r="BQ641">
        <v>17449</v>
      </c>
      <c r="BR641">
        <v>3347</v>
      </c>
      <c r="BS641">
        <v>6959</v>
      </c>
      <c r="BT641">
        <v>2941</v>
      </c>
      <c r="BU641">
        <v>4018</v>
      </c>
      <c r="BV641">
        <v>147</v>
      </c>
      <c r="BW641">
        <v>95</v>
      </c>
      <c r="BX641">
        <v>52</v>
      </c>
      <c r="BY641">
        <v>6369</v>
      </c>
      <c r="BZ641">
        <v>4510</v>
      </c>
      <c r="CA641">
        <v>1859</v>
      </c>
      <c r="CB641" t="str">
        <f t="shared" si="713"/>
        <v>NOTotal</v>
      </c>
      <c r="CC641" t="str">
        <f t="shared" si="714"/>
        <v>NOMale</v>
      </c>
      <c r="CD641" t="str">
        <f t="shared" si="715"/>
        <v>PQFemale</v>
      </c>
      <c r="CE641">
        <f t="shared" si="655"/>
        <v>5.2822014330262563</v>
      </c>
      <c r="CF641">
        <f t="shared" si="656"/>
        <v>74.447949526813886</v>
      </c>
      <c r="CG641">
        <f t="shared" si="657"/>
        <v>25.552050473186121</v>
      </c>
      <c r="CH641">
        <f t="shared" si="658"/>
        <v>2.0281368278226095</v>
      </c>
      <c r="CI641">
        <f t="shared" si="659"/>
        <v>85.91549295774648</v>
      </c>
      <c r="CJ641">
        <f t="shared" si="660"/>
        <v>14.084507042253522</v>
      </c>
      <c r="CK641">
        <f t="shared" si="661"/>
        <v>7.7745245066533366</v>
      </c>
      <c r="CL641">
        <f t="shared" si="662"/>
        <v>86.650336803429269</v>
      </c>
      <c r="CM641">
        <f t="shared" si="663"/>
        <v>13.349663196570729</v>
      </c>
      <c r="CN641">
        <f t="shared" si="664"/>
        <v>0.67604560927420321</v>
      </c>
      <c r="CO641">
        <f t="shared" si="665"/>
        <v>84.154929577464785</v>
      </c>
      <c r="CP641">
        <f t="shared" si="716"/>
        <v>15.845070422535212</v>
      </c>
      <c r="CQ641">
        <f t="shared" si="666"/>
        <v>0.48918088980932656</v>
      </c>
      <c r="CR641">
        <f t="shared" si="667"/>
        <v>77.615571776155718</v>
      </c>
      <c r="CS641">
        <f t="shared" si="668"/>
        <v>22.384428223844282</v>
      </c>
      <c r="CT641">
        <f t="shared" si="669"/>
        <v>4.476421719155419</v>
      </c>
      <c r="CU641">
        <f t="shared" si="670"/>
        <v>90.348311619250197</v>
      </c>
      <c r="CV641">
        <f t="shared" si="671"/>
        <v>9.6516883807498015</v>
      </c>
      <c r="CW641">
        <f t="shared" si="672"/>
        <v>2.0888381061201171</v>
      </c>
      <c r="CX641">
        <f t="shared" si="673"/>
        <v>81.481481481481481</v>
      </c>
      <c r="CY641">
        <f t="shared" si="674"/>
        <v>18.518518518518519</v>
      </c>
      <c r="CZ641">
        <f t="shared" si="675"/>
        <v>12.523506867575996</v>
      </c>
      <c r="DA641">
        <f t="shared" si="676"/>
        <v>92.311347652537549</v>
      </c>
      <c r="DB641">
        <f t="shared" si="677"/>
        <v>7.68865234746246</v>
      </c>
      <c r="DC641">
        <f t="shared" si="678"/>
        <v>1.0711990287795473E-2</v>
      </c>
      <c r="DD641">
        <f t="shared" si="679"/>
        <v>100</v>
      </c>
      <c r="DE641">
        <f t="shared" si="717"/>
        <v>0</v>
      </c>
      <c r="DF641">
        <f t="shared" si="680"/>
        <v>9.5884215287200352</v>
      </c>
      <c r="DG641">
        <f t="shared" si="681"/>
        <v>83.875372393247275</v>
      </c>
      <c r="DH641">
        <f t="shared" si="682"/>
        <v>16.124627606752732</v>
      </c>
      <c r="DI641">
        <f t="shared" si="683"/>
        <v>9.163512580637482</v>
      </c>
      <c r="DJ641">
        <f t="shared" si="684"/>
        <v>96.155344849980523</v>
      </c>
      <c r="DK641">
        <f t="shared" si="685"/>
        <v>3.8446551500194834</v>
      </c>
      <c r="DL641">
        <f t="shared" si="686"/>
        <v>2.5268394867766433</v>
      </c>
      <c r="DM641">
        <f t="shared" si="687"/>
        <v>89.024964672633061</v>
      </c>
      <c r="DN641">
        <f t="shared" si="688"/>
        <v>10.975035327366934</v>
      </c>
      <c r="DO641">
        <f t="shared" si="689"/>
        <v>0</v>
      </c>
      <c r="DP641" t="e">
        <f t="shared" si="690"/>
        <v>#DIV/0!</v>
      </c>
      <c r="DQ641" t="e">
        <f t="shared" si="691"/>
        <v>#DIV/0!</v>
      </c>
      <c r="DR641">
        <f t="shared" si="692"/>
        <v>0.96645956818776935</v>
      </c>
      <c r="DS641">
        <f t="shared" si="693"/>
        <v>83.497536945812811</v>
      </c>
      <c r="DT641">
        <f t="shared" si="694"/>
        <v>16.502463054187192</v>
      </c>
      <c r="DU641">
        <f t="shared" si="695"/>
        <v>1.6151300911709396</v>
      </c>
      <c r="DV641">
        <f t="shared" si="696"/>
        <v>77.966101694915253</v>
      </c>
      <c r="DW641">
        <f t="shared" si="697"/>
        <v>22.033898305084744</v>
      </c>
      <c r="DX641">
        <f t="shared" si="698"/>
        <v>24.751838891666072</v>
      </c>
      <c r="DY641">
        <f t="shared" si="699"/>
        <v>83.905558761300242</v>
      </c>
      <c r="DZ641">
        <f t="shared" si="700"/>
        <v>16.094441238699751</v>
      </c>
      <c r="EA641">
        <f t="shared" si="701"/>
        <v>8.2827489347520764</v>
      </c>
      <c r="EB641">
        <f t="shared" si="702"/>
        <v>42.261819226900414</v>
      </c>
      <c r="EC641">
        <f t="shared" si="703"/>
        <v>57.738180773099579</v>
      </c>
      <c r="ED641">
        <f t="shared" si="704"/>
        <v>0.17496250803399271</v>
      </c>
      <c r="EE641">
        <f t="shared" si="705"/>
        <v>64.625850340136054</v>
      </c>
      <c r="EF641">
        <f t="shared" si="706"/>
        <v>35.374149659863946</v>
      </c>
      <c r="EG641">
        <f t="shared" si="707"/>
        <v>7.5805184603299294</v>
      </c>
      <c r="EH641">
        <f t="shared" si="708"/>
        <v>70.811744386873926</v>
      </c>
      <c r="EI641">
        <f t="shared" si="709"/>
        <v>29.188255613126081</v>
      </c>
    </row>
  </sheetData>
  <sortState ref="A2:EF641">
    <sortCondition ref="B2:B6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594"/>
  <sheetViews>
    <sheetView topLeftCell="A81" zoomScale="78" zoomScaleNormal="78" workbookViewId="0">
      <selection activeCell="A85" sqref="A85"/>
    </sheetView>
  </sheetViews>
  <sheetFormatPr defaultRowHeight="15" x14ac:dyDescent="0.25"/>
  <cols>
    <col min="1" max="1" width="29.42578125" customWidth="1"/>
    <col min="4" max="4" width="29.42578125" customWidth="1"/>
    <col min="5" max="5" width="10.7109375" customWidth="1"/>
    <col min="6" max="6" width="7.42578125" customWidth="1"/>
    <col min="7" max="7" width="14.5703125" customWidth="1"/>
    <col min="12" max="17" width="9.140625" customWidth="1"/>
    <col min="64" max="64" width="13.5703125" customWidth="1"/>
  </cols>
  <sheetData>
    <row r="1" spans="1:104" x14ac:dyDescent="0.25">
      <c r="A1" t="s">
        <v>1729</v>
      </c>
      <c r="B1" t="s">
        <v>1727</v>
      </c>
      <c r="C1" t="s">
        <v>0</v>
      </c>
      <c r="D1" t="s">
        <v>1728</v>
      </c>
      <c r="E1" t="s">
        <v>3306</v>
      </c>
      <c r="F1" s="10" t="s">
        <v>3186</v>
      </c>
      <c r="G1" t="s">
        <v>763</v>
      </c>
      <c r="H1" t="s">
        <v>764</v>
      </c>
      <c r="I1" t="s">
        <v>765</v>
      </c>
      <c r="J1" t="s">
        <v>1730</v>
      </c>
      <c r="K1" t="s">
        <v>1731</v>
      </c>
      <c r="L1" t="s">
        <v>1732</v>
      </c>
      <c r="M1" t="s">
        <v>766</v>
      </c>
      <c r="N1" t="s">
        <v>767</v>
      </c>
      <c r="O1" t="s">
        <v>768</v>
      </c>
      <c r="P1" t="s">
        <v>2942</v>
      </c>
      <c r="Q1" t="s">
        <v>2971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1446</v>
      </c>
      <c r="X1" t="s">
        <v>6</v>
      </c>
      <c r="Y1" t="s">
        <v>7</v>
      </c>
      <c r="Z1" t="s">
        <v>8</v>
      </c>
      <c r="AA1" t="s">
        <v>1733</v>
      </c>
      <c r="AB1" t="s">
        <v>1734</v>
      </c>
      <c r="AC1" t="s">
        <v>1735</v>
      </c>
      <c r="AD1" t="s">
        <v>12</v>
      </c>
      <c r="AE1" t="s">
        <v>13</v>
      </c>
      <c r="AF1" t="s">
        <v>14</v>
      </c>
      <c r="AG1" t="s">
        <v>1736</v>
      </c>
      <c r="AH1" t="s">
        <v>1737</v>
      </c>
      <c r="AI1" t="s">
        <v>1738</v>
      </c>
      <c r="AJ1" t="s">
        <v>1739</v>
      </c>
      <c r="AK1" t="s">
        <v>1740</v>
      </c>
      <c r="AL1" t="s">
        <v>1741</v>
      </c>
      <c r="AM1" t="s">
        <v>1742</v>
      </c>
      <c r="AN1" t="s">
        <v>1743</v>
      </c>
      <c r="AO1" t="s">
        <v>1744</v>
      </c>
      <c r="AP1" t="s">
        <v>1745</v>
      </c>
      <c r="AQ1" t="s">
        <v>1746</v>
      </c>
      <c r="AR1" t="s">
        <v>1747</v>
      </c>
      <c r="AS1" t="s">
        <v>27</v>
      </c>
      <c r="AT1" t="s">
        <v>28</v>
      </c>
      <c r="AU1" t="s">
        <v>29</v>
      </c>
      <c r="AV1" t="s">
        <v>1748</v>
      </c>
      <c r="AW1" t="s">
        <v>1749</v>
      </c>
      <c r="AX1" t="s">
        <v>1750</v>
      </c>
      <c r="AY1" t="s">
        <v>1751</v>
      </c>
      <c r="AZ1" t="s">
        <v>37</v>
      </c>
      <c r="BA1" t="s">
        <v>38</v>
      </c>
      <c r="BB1" t="s">
        <v>1752</v>
      </c>
      <c r="BC1" t="s">
        <v>1753</v>
      </c>
      <c r="BD1" t="s">
        <v>1754</v>
      </c>
      <c r="BE1" t="s">
        <v>1755</v>
      </c>
      <c r="BF1" t="s">
        <v>1756</v>
      </c>
      <c r="BG1" t="s">
        <v>1757</v>
      </c>
      <c r="BH1" t="s">
        <v>1758</v>
      </c>
      <c r="BI1" t="s">
        <v>1759</v>
      </c>
      <c r="BJ1" t="s">
        <v>1760</v>
      </c>
      <c r="BK1" t="s">
        <v>63</v>
      </c>
      <c r="BL1" t="s">
        <v>700</v>
      </c>
      <c r="BM1" t="s">
        <v>700</v>
      </c>
      <c r="BN1" t="s">
        <v>706</v>
      </c>
      <c r="BO1" t="s">
        <v>707</v>
      </c>
      <c r="BP1" t="s">
        <v>708</v>
      </c>
      <c r="BQ1" t="s">
        <v>2943</v>
      </c>
      <c r="BR1" t="s">
        <v>2944</v>
      </c>
      <c r="BS1" t="s">
        <v>2945</v>
      </c>
      <c r="BT1" t="s">
        <v>712</v>
      </c>
      <c r="BU1" t="s">
        <v>713</v>
      </c>
      <c r="BV1" t="s">
        <v>714</v>
      </c>
      <c r="BW1" t="s">
        <v>2946</v>
      </c>
      <c r="BX1" t="s">
        <v>2947</v>
      </c>
      <c r="BY1" t="s">
        <v>2948</v>
      </c>
      <c r="BZ1" t="s">
        <v>2949</v>
      </c>
      <c r="CA1" t="s">
        <v>2950</v>
      </c>
      <c r="CB1" t="s">
        <v>2951</v>
      </c>
      <c r="CC1" t="s">
        <v>2952</v>
      </c>
      <c r="CD1" t="s">
        <v>2953</v>
      </c>
      <c r="CE1" t="s">
        <v>2954</v>
      </c>
      <c r="CF1" t="s">
        <v>2955</v>
      </c>
      <c r="CG1" t="s">
        <v>2956</v>
      </c>
      <c r="CH1" t="s">
        <v>2957</v>
      </c>
      <c r="CI1" t="s">
        <v>727</v>
      </c>
      <c r="CJ1" t="s">
        <v>728</v>
      </c>
      <c r="CK1" t="s">
        <v>729</v>
      </c>
      <c r="CL1" t="s">
        <v>2958</v>
      </c>
      <c r="CM1" t="s">
        <v>2959</v>
      </c>
      <c r="CN1" t="s">
        <v>2960</v>
      </c>
      <c r="CO1" t="s">
        <v>2961</v>
      </c>
      <c r="CP1" t="s">
        <v>737</v>
      </c>
      <c r="CQ1" t="s">
        <v>738</v>
      </c>
      <c r="CR1" t="s">
        <v>2962</v>
      </c>
      <c r="CS1" t="s">
        <v>2963</v>
      </c>
      <c r="CT1" t="s">
        <v>2964</v>
      </c>
      <c r="CU1" t="s">
        <v>2965</v>
      </c>
      <c r="CV1" t="s">
        <v>2966</v>
      </c>
      <c r="CW1" t="s">
        <v>2967</v>
      </c>
      <c r="CX1" t="s">
        <v>2968</v>
      </c>
      <c r="CY1" t="s">
        <v>2969</v>
      </c>
      <c r="CZ1" t="s">
        <v>2970</v>
      </c>
    </row>
    <row r="2" spans="1:104" x14ac:dyDescent="0.25">
      <c r="A2" t="s">
        <v>2131</v>
      </c>
      <c r="B2">
        <v>1</v>
      </c>
      <c r="C2">
        <v>1</v>
      </c>
      <c r="D2" t="s">
        <v>2130</v>
      </c>
      <c r="E2">
        <f>VLOOKUP(A2,'2011B4'!A$1:B$641,2, FALSE)</f>
        <v>1</v>
      </c>
      <c r="G2">
        <v>650393</v>
      </c>
      <c r="H2">
        <v>341303</v>
      </c>
      <c r="I2">
        <v>309090</v>
      </c>
      <c r="J2">
        <v>130841</v>
      </c>
      <c r="K2">
        <v>117456</v>
      </c>
      <c r="L2">
        <v>13385</v>
      </c>
      <c r="M2">
        <f>(J2/G2)*100</f>
        <v>20.11722143381002</v>
      </c>
      <c r="N2">
        <f>(K2/H2)*100</f>
        <v>34.413995775015159</v>
      </c>
      <c r="O2">
        <f>(L2/I2)*100</f>
        <v>4.3304539130997446</v>
      </c>
      <c r="P2">
        <f>(K2/J2)*100</f>
        <v>89.770026215024345</v>
      </c>
      <c r="Q2">
        <f>(L2/J2)*100</f>
        <v>10.229973784975657</v>
      </c>
      <c r="R2">
        <f t="shared" ref="R2:R65" si="0">SUM(BN2,BQ2,BT2)</f>
        <v>49.706896156403573</v>
      </c>
      <c r="S2">
        <f t="shared" ref="S2:S65" si="1">SUM(BW2,BZ2,CC2)</f>
        <v>5.1260690456355427</v>
      </c>
      <c r="T2">
        <f t="shared" ref="T2:T65" si="2">CL2</f>
        <v>4.2685396779297013</v>
      </c>
      <c r="U2">
        <f t="shared" ref="U2:U65" si="3">CI2</f>
        <v>1.4811870896737263</v>
      </c>
      <c r="V2">
        <f t="shared" ref="V2:V65" si="4">SUM(CF2,CO2,CR2,CU2,CX2)</f>
        <v>39.417308030357454</v>
      </c>
      <c r="W2">
        <f t="shared" ref="W2:W65" si="5">100-R2</f>
        <v>50.293103843596427</v>
      </c>
      <c r="X2">
        <v>48502</v>
      </c>
      <c r="Y2">
        <v>43016</v>
      </c>
      <c r="Z2">
        <v>5486</v>
      </c>
      <c r="AA2">
        <v>13039</v>
      </c>
      <c r="AB2">
        <v>11691</v>
      </c>
      <c r="AC2">
        <v>1348</v>
      </c>
      <c r="AD2">
        <v>3496</v>
      </c>
      <c r="AE2">
        <v>2829</v>
      </c>
      <c r="AF2">
        <v>667</v>
      </c>
      <c r="AG2">
        <v>27</v>
      </c>
      <c r="AH2">
        <v>27</v>
      </c>
      <c r="AI2">
        <v>0</v>
      </c>
      <c r="AJ2">
        <v>4024</v>
      </c>
      <c r="AK2">
        <v>2611</v>
      </c>
      <c r="AL2">
        <v>1413</v>
      </c>
      <c r="AM2">
        <v>2656</v>
      </c>
      <c r="AN2">
        <v>2460</v>
      </c>
      <c r="AO2">
        <v>196</v>
      </c>
      <c r="AP2">
        <v>435</v>
      </c>
      <c r="AQ2">
        <v>418</v>
      </c>
      <c r="AR2">
        <v>17</v>
      </c>
      <c r="AS2">
        <v>1938</v>
      </c>
      <c r="AT2">
        <v>1903</v>
      </c>
      <c r="AU2">
        <v>35</v>
      </c>
      <c r="AV2">
        <v>5585</v>
      </c>
      <c r="AW2">
        <v>5329</v>
      </c>
      <c r="AX2">
        <v>256</v>
      </c>
      <c r="AY2">
        <v>369</v>
      </c>
      <c r="AZ2">
        <v>369</v>
      </c>
      <c r="BA2">
        <v>0</v>
      </c>
      <c r="BB2">
        <v>1397</v>
      </c>
      <c r="BC2">
        <v>1378</v>
      </c>
      <c r="BD2">
        <v>19</v>
      </c>
      <c r="BE2">
        <v>4857</v>
      </c>
      <c r="BF2">
        <v>3185</v>
      </c>
      <c r="BG2">
        <v>1672</v>
      </c>
      <c r="BH2">
        <v>44516</v>
      </c>
      <c r="BI2">
        <v>42240</v>
      </c>
      <c r="BJ2">
        <v>2276</v>
      </c>
      <c r="BK2" t="str">
        <f>INDEX($X$1:$BJ$1, MATCH(MAX(X2:BJ2),X2:BJ2,0))</f>
        <v>CultivatorsTotal</v>
      </c>
      <c r="BL2" t="str">
        <f>INDEX($X$1:$BJ$1, MATCH(MAX(Y2,AB2,AE2,AH2,AK2,AN2,AQ2,AT2,AW2,AZ2,BC2,BF2,BI2),X2:BJ2,0))</f>
        <v>CultivatorsMale</v>
      </c>
      <c r="BM2" t="str">
        <f>INDEX($X$1:$BJ$1, MATCH(MAX(Z2,AC2,AF2,AI2,AL2,AO2,AR2,AU2,AX2,BA2,BD2,BG2,BJ2),X2:BJ2,0))</f>
        <v>CultivatorsFemale</v>
      </c>
      <c r="BN2">
        <f>(X2/J2)*100</f>
        <v>37.069420135890127</v>
      </c>
      <c r="BO2">
        <f t="shared" ref="BO2:BO65" si="6">(Y2/X2)*100</f>
        <v>88.689126221599111</v>
      </c>
      <c r="BP2">
        <f t="shared" ref="BP2:BP65" si="7">(Z2/X2)*100</f>
        <v>11.310873778400889</v>
      </c>
      <c r="BQ2">
        <f>(AA2/J2)*100</f>
        <v>9.9655306822784908</v>
      </c>
      <c r="BR2">
        <f t="shared" ref="BR2:BR65" si="8">(AB2/AA2)*100</f>
        <v>89.661783879131846</v>
      </c>
      <c r="BS2">
        <f t="shared" ref="BS2:BS65" si="9">(AC2/AA2)*100</f>
        <v>10.338216120868164</v>
      </c>
      <c r="BT2">
        <f>(AD2/J2)*100</f>
        <v>2.6719453382349569</v>
      </c>
      <c r="BU2">
        <f t="shared" ref="BU2:BU65" si="10">(AE2/AD2)*100</f>
        <v>80.921052631578945</v>
      </c>
      <c r="BV2">
        <f t="shared" ref="BV2:BV65" si="11">(AF2/AD2)*100</f>
        <v>19.078947368421055</v>
      </c>
      <c r="BW2">
        <f>(AG2/J2)*100</f>
        <v>2.0635733447466772E-2</v>
      </c>
      <c r="BX2">
        <f t="shared" ref="BX2:BX65" si="12">(AH2/AG2)*100</f>
        <v>100</v>
      </c>
      <c r="BY2">
        <f t="shared" ref="BY2:BY65" si="13">(AI2/AG2)*100</f>
        <v>0</v>
      </c>
      <c r="BZ2">
        <f>(AJ2/J2)*100</f>
        <v>3.0754885700965295</v>
      </c>
      <c r="CA2">
        <f t="shared" ref="CA2:CA65" si="14">(AK2/AJ2)*100</f>
        <v>64.885685884691853</v>
      </c>
      <c r="CB2">
        <f t="shared" ref="CB2:CB65" si="15">(AL2/AJ2)*100</f>
        <v>35.114314115308147</v>
      </c>
      <c r="CC2">
        <f>(AM2/J2)*100</f>
        <v>2.0299447420915464</v>
      </c>
      <c r="CD2">
        <f t="shared" ref="CD2:CD65" si="16">(AN2/AM2)*100</f>
        <v>92.620481927710841</v>
      </c>
      <c r="CE2">
        <f t="shared" ref="CE2:CE65" si="17">(AO2/AM2)*100</f>
        <v>7.3795180722891569</v>
      </c>
      <c r="CF2">
        <f>(AP2/J2)*100</f>
        <v>0.33246459443140913</v>
      </c>
      <c r="CG2">
        <f t="shared" ref="CG2:CG65" si="18">(AQ2/AP2)*100</f>
        <v>96.091954022988503</v>
      </c>
      <c r="CH2">
        <f t="shared" ref="CH2:CH65" si="19">(AR2/AP2)*100</f>
        <v>3.9080459770114944</v>
      </c>
      <c r="CI2">
        <f>(AS2/J2)*100</f>
        <v>1.4811870896737263</v>
      </c>
      <c r="CJ2">
        <f t="shared" ref="CJ2:CJ65" si="20">(AT2/AS2)*100</f>
        <v>98.194014447884413</v>
      </c>
      <c r="CK2">
        <f t="shared" ref="CK2:CK65" si="21">(AU2/AS2)*100</f>
        <v>1.805985552115583</v>
      </c>
      <c r="CL2">
        <f>(AV2/J2)*100</f>
        <v>4.2685396779297013</v>
      </c>
      <c r="CM2">
        <f t="shared" ref="CM2:CM65" si="22">(AW2/AV2)*100</f>
        <v>95.416293643688448</v>
      </c>
      <c r="CN2">
        <f t="shared" ref="CN2:CN65" si="23">(AX2/AV2)*100</f>
        <v>4.5837063563115485</v>
      </c>
      <c r="CO2">
        <f>(AY2/J2)*100</f>
        <v>0.28202169044871256</v>
      </c>
      <c r="CP2">
        <f t="shared" ref="CP2:CP65" si="24">(AZ2/AY2)*100</f>
        <v>100</v>
      </c>
      <c r="CQ2">
        <f t="shared" ref="CQ2:CQ65" si="25">(BA2/AY2)*100</f>
        <v>0</v>
      </c>
      <c r="CR2">
        <f>(BB2/J2)*100</f>
        <v>1.0677081343004104</v>
      </c>
      <c r="CS2">
        <f t="shared" ref="CS2:CS65" si="26">(BC2/BB2)*100</f>
        <v>98.639942734430917</v>
      </c>
      <c r="CT2">
        <f t="shared" ref="CT2:CT65" si="27">(BD2/BB2)*100</f>
        <v>1.3600572655690766</v>
      </c>
      <c r="CU2">
        <f>(BE2/J2)*100</f>
        <v>3.712139161272078</v>
      </c>
      <c r="CV2">
        <f t="shared" ref="CV2:CV65" si="28">(BF2/BE2)*100</f>
        <v>65.575458101708875</v>
      </c>
      <c r="CW2">
        <f t="shared" ref="CW2:CW65" si="29">(BG2/BE2)*100</f>
        <v>34.424541898291125</v>
      </c>
      <c r="CX2">
        <f>(BH2/J2)*100</f>
        <v>34.022974449904844</v>
      </c>
      <c r="CY2">
        <f t="shared" ref="CY2:CY65" si="30">(BI2/BH2)*100</f>
        <v>94.887231557192919</v>
      </c>
      <c r="CZ2">
        <f t="shared" ref="CZ2:CZ65" si="31">(BJ2/BH2)*100</f>
        <v>5.1127684428070808</v>
      </c>
    </row>
    <row r="3" spans="1:104" x14ac:dyDescent="0.25">
      <c r="A3" t="s">
        <v>2133</v>
      </c>
      <c r="B3">
        <v>1</v>
      </c>
      <c r="C3">
        <v>2</v>
      </c>
      <c r="D3" t="s">
        <v>2132</v>
      </c>
      <c r="E3">
        <f>VLOOKUP(A3,'2011B4'!A$1:B$641,2, FALSE)</f>
        <v>8</v>
      </c>
      <c r="F3" t="s">
        <v>3187</v>
      </c>
      <c r="G3">
        <v>1169780</v>
      </c>
      <c r="H3">
        <v>614816</v>
      </c>
      <c r="I3">
        <v>554964</v>
      </c>
      <c r="J3">
        <v>269708</v>
      </c>
      <c r="K3">
        <v>229102</v>
      </c>
      <c r="L3">
        <v>40606</v>
      </c>
      <c r="M3">
        <f>(J3/G3)*100</f>
        <v>23.056301184838173</v>
      </c>
      <c r="N3">
        <f t="shared" ref="N3:N66" si="32">(K3/H3)*100</f>
        <v>37.263506479987505</v>
      </c>
      <c r="O3">
        <f t="shared" ref="O3:O66" si="33">(L3/I3)*100</f>
        <v>7.3168710042453204</v>
      </c>
      <c r="P3">
        <f>(K3/J3)*100</f>
        <v>84.944458451362209</v>
      </c>
      <c r="Q3">
        <f>(L3/J3)*100</f>
        <v>15.055541548637786</v>
      </c>
      <c r="R3">
        <f t="shared" si="0"/>
        <v>44.780651667729543</v>
      </c>
      <c r="S3">
        <f t="shared" si="1"/>
        <v>16.383644534088717</v>
      </c>
      <c r="T3">
        <f t="shared" si="2"/>
        <v>7.1506963086004127</v>
      </c>
      <c r="U3">
        <f t="shared" si="3"/>
        <v>2.2769068770670504</v>
      </c>
      <c r="V3">
        <f t="shared" si="4"/>
        <v>29.408100612514275</v>
      </c>
      <c r="W3">
        <f t="shared" si="5"/>
        <v>55.219348332270457</v>
      </c>
      <c r="X3">
        <v>92172</v>
      </c>
      <c r="Y3">
        <v>82608</v>
      </c>
      <c r="Z3">
        <v>9564</v>
      </c>
      <c r="AA3">
        <v>19324</v>
      </c>
      <c r="AB3">
        <v>17861</v>
      </c>
      <c r="AC3">
        <v>1463</v>
      </c>
      <c r="AD3">
        <v>9281</v>
      </c>
      <c r="AE3">
        <v>6501</v>
      </c>
      <c r="AF3">
        <v>2780</v>
      </c>
      <c r="AG3">
        <v>343</v>
      </c>
      <c r="AH3">
        <v>343</v>
      </c>
      <c r="AI3">
        <v>0</v>
      </c>
      <c r="AJ3">
        <v>33487</v>
      </c>
      <c r="AK3">
        <v>22058</v>
      </c>
      <c r="AL3">
        <v>11429</v>
      </c>
      <c r="AM3">
        <v>10358</v>
      </c>
      <c r="AN3">
        <v>9360</v>
      </c>
      <c r="AO3">
        <v>998</v>
      </c>
      <c r="AP3">
        <v>1484</v>
      </c>
      <c r="AQ3">
        <v>1456</v>
      </c>
      <c r="AR3">
        <v>28</v>
      </c>
      <c r="AS3">
        <v>6141</v>
      </c>
      <c r="AT3">
        <v>6050</v>
      </c>
      <c r="AU3">
        <v>91</v>
      </c>
      <c r="AV3">
        <v>19286</v>
      </c>
      <c r="AW3">
        <v>18463</v>
      </c>
      <c r="AX3">
        <v>823</v>
      </c>
      <c r="AY3">
        <v>1261</v>
      </c>
      <c r="AZ3">
        <v>1246</v>
      </c>
      <c r="BA3">
        <v>15</v>
      </c>
      <c r="BB3">
        <v>4664</v>
      </c>
      <c r="BC3">
        <v>4590</v>
      </c>
      <c r="BD3">
        <v>74</v>
      </c>
      <c r="BE3">
        <v>11690</v>
      </c>
      <c r="BF3">
        <v>8200</v>
      </c>
      <c r="BG3">
        <v>3490</v>
      </c>
      <c r="BH3">
        <v>60217</v>
      </c>
      <c r="BI3">
        <v>50366</v>
      </c>
      <c r="BJ3">
        <v>9851</v>
      </c>
      <c r="BK3" t="str">
        <f t="shared" ref="BK3:BK66" si="34">INDEX($X$1:$BJ$1, MATCH(MAX(X3:BJ3),X3:BJ3,0))</f>
        <v>CultivatorsTotal</v>
      </c>
      <c r="BL3" t="str">
        <f t="shared" ref="BL3:BL66" si="35">INDEX($X$1:$BJ$1, MATCH(MAX(Y3,AB3,AE3,AH3,AK3,AN3,AQ3,AT3,AW3,AZ3,BC3,BF3,BI3),X3:BJ3,0))</f>
        <v>CultivatorsMale</v>
      </c>
      <c r="BM3" t="str">
        <f t="shared" ref="BM3:BM66" si="36">INDEX($X$1:$BJ$1, MATCH(MAX(Z3,AC3,AF3,AI3,AL3,AO3,AR3,AU3,AX3,BA3,BD3,BG3,BJ3),X3:BJ3,0))</f>
        <v>DHHIFemale</v>
      </c>
      <c r="BN3">
        <f>(X3/J3)*100</f>
        <v>34.174737123110923</v>
      </c>
      <c r="BO3">
        <f t="shared" si="6"/>
        <v>89.623746907954697</v>
      </c>
      <c r="BP3">
        <f t="shared" si="7"/>
        <v>10.376253092045307</v>
      </c>
      <c r="BQ3">
        <f>(AA3/J3)*100</f>
        <v>7.1647856200038564</v>
      </c>
      <c r="BR3">
        <f t="shared" si="8"/>
        <v>92.429103705237011</v>
      </c>
      <c r="BS3">
        <f t="shared" si="9"/>
        <v>7.5708962947629894</v>
      </c>
      <c r="BT3">
        <f>(AD3/J3)*100</f>
        <v>3.4411289246147683</v>
      </c>
      <c r="BU3">
        <f t="shared" si="10"/>
        <v>70.046331214308793</v>
      </c>
      <c r="BV3">
        <f t="shared" si="11"/>
        <v>29.953668785691196</v>
      </c>
      <c r="BW3">
        <f>(AG3/J3)*100</f>
        <v>0.12717457398371571</v>
      </c>
      <c r="BX3">
        <f t="shared" si="12"/>
        <v>100</v>
      </c>
      <c r="BY3">
        <f t="shared" si="13"/>
        <v>0</v>
      </c>
      <c r="BZ3">
        <f>(AJ3/J3)*100</f>
        <v>12.41602028860842</v>
      </c>
      <c r="CA3">
        <f t="shared" si="14"/>
        <v>65.870337743004754</v>
      </c>
      <c r="CB3">
        <f t="shared" si="15"/>
        <v>34.129662256995253</v>
      </c>
      <c r="CC3">
        <f>(AM3/J3)*100</f>
        <v>3.840449671496581</v>
      </c>
      <c r="CD3">
        <f t="shared" si="16"/>
        <v>90.36493531569802</v>
      </c>
      <c r="CE3">
        <f t="shared" si="17"/>
        <v>9.6350646843019891</v>
      </c>
      <c r="CF3">
        <f>(AP3/J3)*100</f>
        <v>0.55022468743974973</v>
      </c>
      <c r="CG3">
        <f t="shared" si="18"/>
        <v>98.113207547169807</v>
      </c>
      <c r="CH3">
        <f t="shared" si="19"/>
        <v>1.8867924528301887</v>
      </c>
      <c r="CI3">
        <f>(AS3/J3)*100</f>
        <v>2.2769068770670504</v>
      </c>
      <c r="CJ3">
        <f t="shared" si="20"/>
        <v>98.518156652011072</v>
      </c>
      <c r="CK3">
        <f t="shared" si="21"/>
        <v>1.481843347988927</v>
      </c>
      <c r="CL3">
        <f>(AV3/J3)*100</f>
        <v>7.1506963086004127</v>
      </c>
      <c r="CM3">
        <f t="shared" si="22"/>
        <v>95.732655812506479</v>
      </c>
      <c r="CN3">
        <f t="shared" si="23"/>
        <v>4.267344187493519</v>
      </c>
      <c r="CO3">
        <f>(AY3/J3)*100</f>
        <v>0.46754267578269831</v>
      </c>
      <c r="CP3">
        <f t="shared" si="24"/>
        <v>98.810467882632835</v>
      </c>
      <c r="CQ3">
        <f t="shared" si="25"/>
        <v>1.1895321173671689</v>
      </c>
      <c r="CR3">
        <f>(BB3/J3)*100</f>
        <v>1.7292775890963559</v>
      </c>
      <c r="CS3">
        <f t="shared" si="26"/>
        <v>98.413379073756431</v>
      </c>
      <c r="CT3">
        <f t="shared" si="27"/>
        <v>1.5866209262435675</v>
      </c>
      <c r="CU3">
        <f>(BE3/J3)*100</f>
        <v>4.3343171133225562</v>
      </c>
      <c r="CV3">
        <f t="shared" si="28"/>
        <v>70.145423438836602</v>
      </c>
      <c r="CW3">
        <f t="shared" si="29"/>
        <v>29.854576561163388</v>
      </c>
      <c r="CX3">
        <f>(BH3/J3)*100</f>
        <v>22.326738546872914</v>
      </c>
      <c r="CY3">
        <f t="shared" si="30"/>
        <v>83.640832323098124</v>
      </c>
      <c r="CZ3">
        <f t="shared" si="31"/>
        <v>16.359167676901873</v>
      </c>
    </row>
    <row r="4" spans="1:104" x14ac:dyDescent="0.25">
      <c r="A4" t="s">
        <v>2135</v>
      </c>
      <c r="B4">
        <v>1</v>
      </c>
      <c r="C4">
        <v>3</v>
      </c>
      <c r="D4" t="s">
        <v>2134</v>
      </c>
      <c r="E4">
        <f>VLOOKUP(A4,'2011B4'!A$1:B$641,2, FALSE)</f>
        <v>10</v>
      </c>
      <c r="F4" t="s">
        <v>3187</v>
      </c>
      <c r="G4">
        <v>1202447</v>
      </c>
      <c r="H4">
        <v>649491</v>
      </c>
      <c r="I4">
        <v>552956</v>
      </c>
      <c r="J4">
        <v>323196</v>
      </c>
      <c r="K4">
        <v>290531</v>
      </c>
      <c r="L4">
        <v>32665</v>
      </c>
      <c r="M4">
        <f t="shared" ref="M3:M66" si="37">(J4/G4)*100</f>
        <v>26.878190889078684</v>
      </c>
      <c r="N4">
        <f t="shared" si="32"/>
        <v>44.732105602695036</v>
      </c>
      <c r="O4">
        <f t="shared" si="33"/>
        <v>5.9073416329689881</v>
      </c>
      <c r="P4">
        <f>(K4/J4)*100</f>
        <v>89.893129865468637</v>
      </c>
      <c r="Q4">
        <f>(L4/J4)*100</f>
        <v>10.106870134531368</v>
      </c>
      <c r="R4">
        <f t="shared" si="0"/>
        <v>10.734043738165077</v>
      </c>
      <c r="S4">
        <f t="shared" si="1"/>
        <v>19.587494894738796</v>
      </c>
      <c r="T4">
        <f t="shared" si="2"/>
        <v>16.23658708647384</v>
      </c>
      <c r="U4">
        <f t="shared" si="3"/>
        <v>4.6374336316043516</v>
      </c>
      <c r="V4">
        <f t="shared" si="4"/>
        <v>48.804440649017934</v>
      </c>
      <c r="W4">
        <f t="shared" si="5"/>
        <v>89.26595626183493</v>
      </c>
      <c r="X4">
        <v>21489</v>
      </c>
      <c r="Y4">
        <v>18759</v>
      </c>
      <c r="Z4">
        <v>2730</v>
      </c>
      <c r="AA4">
        <v>8168</v>
      </c>
      <c r="AB4">
        <v>7344</v>
      </c>
      <c r="AC4">
        <v>824</v>
      </c>
      <c r="AD4">
        <v>5035</v>
      </c>
      <c r="AE4">
        <v>4471</v>
      </c>
      <c r="AF4">
        <v>564</v>
      </c>
      <c r="AG4">
        <v>914</v>
      </c>
      <c r="AH4">
        <v>901</v>
      </c>
      <c r="AI4">
        <v>13</v>
      </c>
      <c r="AJ4">
        <v>36767</v>
      </c>
      <c r="AK4">
        <v>29935</v>
      </c>
      <c r="AL4">
        <v>6832</v>
      </c>
      <c r="AM4">
        <v>25625</v>
      </c>
      <c r="AN4">
        <v>23840</v>
      </c>
      <c r="AO4">
        <v>1785</v>
      </c>
      <c r="AP4">
        <v>993</v>
      </c>
      <c r="AQ4">
        <v>967</v>
      </c>
      <c r="AR4">
        <v>26</v>
      </c>
      <c r="AS4">
        <v>14988</v>
      </c>
      <c r="AT4">
        <v>14699</v>
      </c>
      <c r="AU4">
        <v>289</v>
      </c>
      <c r="AV4">
        <v>52476</v>
      </c>
      <c r="AW4">
        <v>51100</v>
      </c>
      <c r="AX4">
        <v>1376</v>
      </c>
      <c r="AY4">
        <v>2252</v>
      </c>
      <c r="AZ4">
        <v>2198</v>
      </c>
      <c r="BA4">
        <v>54</v>
      </c>
      <c r="BB4">
        <v>15648</v>
      </c>
      <c r="BC4">
        <v>15372</v>
      </c>
      <c r="BD4">
        <v>276</v>
      </c>
      <c r="BE4">
        <v>14375</v>
      </c>
      <c r="BF4">
        <v>11055</v>
      </c>
      <c r="BG4">
        <v>3320</v>
      </c>
      <c r="BH4">
        <v>124466</v>
      </c>
      <c r="BI4">
        <v>109890</v>
      </c>
      <c r="BJ4">
        <v>14576</v>
      </c>
      <c r="BK4" t="str">
        <f t="shared" si="34"/>
        <v>LQTotal</v>
      </c>
      <c r="BL4" t="str">
        <f t="shared" si="35"/>
        <v>LQMale</v>
      </c>
      <c r="BM4" t="str">
        <f t="shared" si="36"/>
        <v>LQFemale</v>
      </c>
      <c r="BN4">
        <f>(X4/J4)*100</f>
        <v>6.6489065458730927</v>
      </c>
      <c r="BO4">
        <f t="shared" si="6"/>
        <v>87.295825771324871</v>
      </c>
      <c r="BP4">
        <f t="shared" si="7"/>
        <v>12.704174228675136</v>
      </c>
      <c r="BQ4">
        <f>(AA4/J4)*100</f>
        <v>2.5272590007302069</v>
      </c>
      <c r="BR4">
        <f t="shared" si="8"/>
        <v>89.911851126346718</v>
      </c>
      <c r="BS4">
        <f t="shared" si="9"/>
        <v>10.088148873653282</v>
      </c>
      <c r="BT4">
        <f>(AD4/J4)*100</f>
        <v>1.5578781915617768</v>
      </c>
      <c r="BU4">
        <f t="shared" si="10"/>
        <v>88.798411122144984</v>
      </c>
      <c r="BV4">
        <f t="shared" si="11"/>
        <v>11.201588877855015</v>
      </c>
      <c r="BW4">
        <f>(AG4/J4)*100</f>
        <v>0.28280052970952607</v>
      </c>
      <c r="BX4">
        <f t="shared" si="12"/>
        <v>98.577680525164112</v>
      </c>
      <c r="BY4">
        <f t="shared" si="13"/>
        <v>1.4223194748358863</v>
      </c>
      <c r="BZ4">
        <f>(AJ4/J4)*100</f>
        <v>11.376069010755083</v>
      </c>
      <c r="CA4">
        <f t="shared" si="14"/>
        <v>81.418119509342617</v>
      </c>
      <c r="CB4">
        <f t="shared" si="15"/>
        <v>18.581880490657383</v>
      </c>
      <c r="CC4">
        <f>(AM4/J4)*100</f>
        <v>7.9286253542741862</v>
      </c>
      <c r="CD4">
        <f t="shared" si="16"/>
        <v>93.034146341463426</v>
      </c>
      <c r="CE4">
        <f t="shared" si="17"/>
        <v>6.9658536585365862</v>
      </c>
      <c r="CF4">
        <f>(AP4/J4)*100</f>
        <v>0.30724390153343484</v>
      </c>
      <c r="CG4">
        <f t="shared" si="18"/>
        <v>97.38167170191339</v>
      </c>
      <c r="CH4">
        <f t="shared" si="19"/>
        <v>2.6183282980866065</v>
      </c>
      <c r="CI4">
        <f>(AS4/J4)*100</f>
        <v>4.6374336316043516</v>
      </c>
      <c r="CJ4">
        <f t="shared" si="20"/>
        <v>98.071790765946091</v>
      </c>
      <c r="CK4">
        <f t="shared" si="21"/>
        <v>1.9282092340539099</v>
      </c>
      <c r="CL4">
        <f>(AV4/J4)*100</f>
        <v>16.23658708647384</v>
      </c>
      <c r="CM4">
        <f t="shared" si="22"/>
        <v>97.377848921411697</v>
      </c>
      <c r="CN4">
        <f t="shared" si="23"/>
        <v>2.6221510785883071</v>
      </c>
      <c r="CO4">
        <f>(AY4/J4)*100</f>
        <v>0.69679080186635978</v>
      </c>
      <c r="CP4">
        <f t="shared" si="24"/>
        <v>97.602131438721145</v>
      </c>
      <c r="CQ4">
        <f t="shared" si="25"/>
        <v>2.3978685612788633</v>
      </c>
      <c r="CR4">
        <f>(BB4/J4)*100</f>
        <v>4.8416440797534621</v>
      </c>
      <c r="CS4">
        <f t="shared" si="26"/>
        <v>98.236196319018404</v>
      </c>
      <c r="CT4">
        <f t="shared" si="27"/>
        <v>1.7638036809815949</v>
      </c>
      <c r="CU4">
        <f>(BE4/J4)*100</f>
        <v>4.4477654426416171</v>
      </c>
      <c r="CV4">
        <f t="shared" si="28"/>
        <v>76.904347826086962</v>
      </c>
      <c r="CW4">
        <f t="shared" si="29"/>
        <v>23.095652173913042</v>
      </c>
      <c r="CX4">
        <f>(BH4/J4)*100</f>
        <v>38.510996423223062</v>
      </c>
      <c r="CY4">
        <f t="shared" si="30"/>
        <v>88.289171339964327</v>
      </c>
      <c r="CZ4">
        <f t="shared" si="31"/>
        <v>11.710828660035673</v>
      </c>
    </row>
    <row r="5" spans="1:104" x14ac:dyDescent="0.25">
      <c r="A5" t="s">
        <v>2137</v>
      </c>
      <c r="B5">
        <v>1</v>
      </c>
      <c r="C5">
        <v>4</v>
      </c>
      <c r="D5" t="s">
        <v>2136</v>
      </c>
      <c r="E5">
        <f>VLOOKUP(A5,'2011B4'!A$1:B$641,2, FALSE)</f>
        <v>2</v>
      </c>
      <c r="G5">
        <v>629309</v>
      </c>
      <c r="H5">
        <v>326050</v>
      </c>
      <c r="I5">
        <v>303259</v>
      </c>
      <c r="J5">
        <v>153402</v>
      </c>
      <c r="K5">
        <v>130182</v>
      </c>
      <c r="L5">
        <v>23220</v>
      </c>
      <c r="M5">
        <f t="shared" si="37"/>
        <v>24.376260310912446</v>
      </c>
      <c r="N5">
        <f t="shared" si="32"/>
        <v>39.927005060573535</v>
      </c>
      <c r="O5">
        <f t="shared" si="33"/>
        <v>7.6568213968917664</v>
      </c>
      <c r="P5">
        <f>(K5/J5)*100</f>
        <v>84.863300348104971</v>
      </c>
      <c r="Q5">
        <f>(L5/J5)*100</f>
        <v>15.136699651895022</v>
      </c>
      <c r="R5">
        <f t="shared" si="0"/>
        <v>45.526785830693214</v>
      </c>
      <c r="S5">
        <f t="shared" si="1"/>
        <v>22.225264338144221</v>
      </c>
      <c r="T5">
        <f t="shared" si="2"/>
        <v>5.2965411141966863</v>
      </c>
      <c r="U5">
        <f t="shared" si="3"/>
        <v>3.1420711594372959</v>
      </c>
      <c r="V5">
        <f t="shared" si="4"/>
        <v>23.809337557528586</v>
      </c>
      <c r="W5">
        <f t="shared" si="5"/>
        <v>54.473214169306786</v>
      </c>
      <c r="X5">
        <v>59913</v>
      </c>
      <c r="Y5">
        <v>53170</v>
      </c>
      <c r="Z5">
        <v>6743</v>
      </c>
      <c r="AA5">
        <v>7094</v>
      </c>
      <c r="AB5">
        <v>6390</v>
      </c>
      <c r="AC5">
        <v>704</v>
      </c>
      <c r="AD5">
        <v>2832</v>
      </c>
      <c r="AE5">
        <v>2303</v>
      </c>
      <c r="AF5">
        <v>529</v>
      </c>
      <c r="AG5">
        <v>44</v>
      </c>
      <c r="AH5">
        <v>42</v>
      </c>
      <c r="AI5">
        <v>2</v>
      </c>
      <c r="AJ5">
        <v>26085</v>
      </c>
      <c r="AK5">
        <v>17428</v>
      </c>
      <c r="AL5">
        <v>8657</v>
      </c>
      <c r="AM5">
        <v>7965</v>
      </c>
      <c r="AN5">
        <v>7073</v>
      </c>
      <c r="AO5">
        <v>892</v>
      </c>
      <c r="AP5">
        <v>427</v>
      </c>
      <c r="AQ5">
        <v>420</v>
      </c>
      <c r="AR5">
        <v>7</v>
      </c>
      <c r="AS5">
        <v>4820</v>
      </c>
      <c r="AT5">
        <v>4726</v>
      </c>
      <c r="AU5">
        <v>94</v>
      </c>
      <c r="AV5">
        <v>8125</v>
      </c>
      <c r="AW5">
        <v>7889</v>
      </c>
      <c r="AX5">
        <v>236</v>
      </c>
      <c r="AY5">
        <v>297</v>
      </c>
      <c r="AZ5">
        <v>285</v>
      </c>
      <c r="BA5">
        <v>12</v>
      </c>
      <c r="BB5">
        <v>2328</v>
      </c>
      <c r="BC5">
        <v>2297</v>
      </c>
      <c r="BD5">
        <v>31</v>
      </c>
      <c r="BE5">
        <v>4585</v>
      </c>
      <c r="BF5">
        <v>3798</v>
      </c>
      <c r="BG5">
        <v>787</v>
      </c>
      <c r="BH5">
        <v>28887</v>
      </c>
      <c r="BI5">
        <v>24361</v>
      </c>
      <c r="BJ5">
        <v>4526</v>
      </c>
      <c r="BK5" t="str">
        <f t="shared" si="34"/>
        <v>CultivatorsTotal</v>
      </c>
      <c r="BL5" t="str">
        <f t="shared" si="35"/>
        <v>CultivatorsMale</v>
      </c>
      <c r="BM5" t="str">
        <f t="shared" si="36"/>
        <v>DHHIFemale</v>
      </c>
      <c r="BN5">
        <f>(X5/J5)*100</f>
        <v>39.056205264598901</v>
      </c>
      <c r="BO5">
        <f t="shared" si="6"/>
        <v>88.745347420426285</v>
      </c>
      <c r="BP5">
        <f t="shared" si="7"/>
        <v>11.254652579573715</v>
      </c>
      <c r="BQ5">
        <f>(AA5/J5)*100</f>
        <v>4.6244507894290816</v>
      </c>
      <c r="BR5">
        <f t="shared" si="8"/>
        <v>90.076120665350999</v>
      </c>
      <c r="BS5">
        <f t="shared" si="9"/>
        <v>9.9238793346489995</v>
      </c>
      <c r="BT5">
        <f>(AD5/J5)*100</f>
        <v>1.8461297766652327</v>
      </c>
      <c r="BU5">
        <f t="shared" si="10"/>
        <v>81.320621468926561</v>
      </c>
      <c r="BV5">
        <f t="shared" si="11"/>
        <v>18.679378531073446</v>
      </c>
      <c r="BW5">
        <f>(AG5/J5)*100</f>
        <v>2.8682807264572823E-2</v>
      </c>
      <c r="BX5">
        <f t="shared" si="12"/>
        <v>95.454545454545453</v>
      </c>
      <c r="BY5">
        <f t="shared" si="13"/>
        <v>4.5454545454545459</v>
      </c>
      <c r="BZ5">
        <f>(AJ5/J5)*100</f>
        <v>17.004341534008681</v>
      </c>
      <c r="CA5">
        <f t="shared" si="14"/>
        <v>66.812344259152766</v>
      </c>
      <c r="CB5">
        <f t="shared" si="15"/>
        <v>33.187655740847234</v>
      </c>
      <c r="CC5">
        <f>(AM5/J5)*100</f>
        <v>5.192239996870966</v>
      </c>
      <c r="CD5">
        <f t="shared" si="16"/>
        <v>88.801004394224734</v>
      </c>
      <c r="CE5">
        <f t="shared" si="17"/>
        <v>11.198995605775266</v>
      </c>
      <c r="CF5">
        <f>(AP5/J5)*100</f>
        <v>0.27835360686301353</v>
      </c>
      <c r="CG5">
        <f t="shared" si="18"/>
        <v>98.360655737704917</v>
      </c>
      <c r="CH5">
        <f t="shared" si="19"/>
        <v>1.639344262295082</v>
      </c>
      <c r="CI5">
        <f>(AS5/J5)*100</f>
        <v>3.1420711594372959</v>
      </c>
      <c r="CJ5">
        <f t="shared" si="20"/>
        <v>98.049792531120332</v>
      </c>
      <c r="CK5">
        <f t="shared" si="21"/>
        <v>1.950207468879668</v>
      </c>
      <c r="CL5">
        <f>(AV5/J5)*100</f>
        <v>5.2965411141966863</v>
      </c>
      <c r="CM5">
        <f t="shared" si="22"/>
        <v>97.095384615384617</v>
      </c>
      <c r="CN5">
        <f t="shared" si="23"/>
        <v>2.9046153846153846</v>
      </c>
      <c r="CO5">
        <f>(AY5/J5)*100</f>
        <v>0.19360894903586656</v>
      </c>
      <c r="CP5">
        <f t="shared" si="24"/>
        <v>95.959595959595958</v>
      </c>
      <c r="CQ5">
        <f t="shared" si="25"/>
        <v>4.0404040404040407</v>
      </c>
      <c r="CR5">
        <f>(BB5/J5)*100</f>
        <v>1.5175812570892167</v>
      </c>
      <c r="CS5">
        <f t="shared" si="26"/>
        <v>98.668384879725096</v>
      </c>
      <c r="CT5">
        <f t="shared" si="27"/>
        <v>1.331615120274914</v>
      </c>
      <c r="CU5">
        <f>(BE5/J5)*100</f>
        <v>2.9888788933651451</v>
      </c>
      <c r="CV5">
        <f t="shared" si="28"/>
        <v>82.835332606324968</v>
      </c>
      <c r="CW5">
        <f t="shared" si="29"/>
        <v>17.164667393675025</v>
      </c>
      <c r="CX5">
        <f>(BH5/J5)*100</f>
        <v>18.830914851175343</v>
      </c>
      <c r="CY5">
        <f t="shared" si="30"/>
        <v>84.332052480354477</v>
      </c>
      <c r="CZ5">
        <f t="shared" si="31"/>
        <v>15.667947519645514</v>
      </c>
    </row>
    <row r="6" spans="1:104" x14ac:dyDescent="0.25">
      <c r="A6" t="s">
        <v>2139</v>
      </c>
      <c r="B6">
        <v>1</v>
      </c>
      <c r="C6">
        <v>5</v>
      </c>
      <c r="D6" t="s">
        <v>2138</v>
      </c>
      <c r="E6">
        <f>VLOOKUP(A6,'2011B4'!A$1:B$641,2, FALSE)</f>
        <v>12</v>
      </c>
      <c r="F6" t="s">
        <v>3187</v>
      </c>
      <c r="G6">
        <v>652607</v>
      </c>
      <c r="H6">
        <v>335544</v>
      </c>
      <c r="I6">
        <v>317063</v>
      </c>
      <c r="J6">
        <v>149014</v>
      </c>
      <c r="K6">
        <v>133513</v>
      </c>
      <c r="L6">
        <v>15501</v>
      </c>
      <c r="M6">
        <f t="shared" si="37"/>
        <v>22.833650267312485</v>
      </c>
      <c r="N6">
        <f t="shared" si="32"/>
        <v>39.790012636196742</v>
      </c>
      <c r="O6">
        <f t="shared" si="33"/>
        <v>4.8889337450285906</v>
      </c>
      <c r="P6">
        <f>(K6/J6)*100</f>
        <v>89.597621699974496</v>
      </c>
      <c r="Q6">
        <f>(L6/J6)*100</f>
        <v>10.402378300025502</v>
      </c>
      <c r="R6">
        <f t="shared" si="0"/>
        <v>56.120230313930236</v>
      </c>
      <c r="S6">
        <f t="shared" si="1"/>
        <v>8.8347403599661778</v>
      </c>
      <c r="T6">
        <f t="shared" si="2"/>
        <v>6.1175460023890373</v>
      </c>
      <c r="U6">
        <f t="shared" si="3"/>
        <v>1.9776665279772372</v>
      </c>
      <c r="V6">
        <f t="shared" si="4"/>
        <v>26.949816795737313</v>
      </c>
      <c r="W6">
        <f t="shared" si="5"/>
        <v>43.879769686069764</v>
      </c>
      <c r="X6">
        <v>74109</v>
      </c>
      <c r="Y6">
        <v>66802</v>
      </c>
      <c r="Z6">
        <v>7307</v>
      </c>
      <c r="AA6">
        <v>7298</v>
      </c>
      <c r="AB6">
        <v>6770</v>
      </c>
      <c r="AC6">
        <v>528</v>
      </c>
      <c r="AD6">
        <v>2220</v>
      </c>
      <c r="AE6">
        <v>1960</v>
      </c>
      <c r="AF6">
        <v>260</v>
      </c>
      <c r="AG6">
        <v>345</v>
      </c>
      <c r="AH6">
        <v>325</v>
      </c>
      <c r="AI6">
        <v>20</v>
      </c>
      <c r="AJ6">
        <v>7180</v>
      </c>
      <c r="AK6">
        <v>5424</v>
      </c>
      <c r="AL6">
        <v>1756</v>
      </c>
      <c r="AM6">
        <v>5640</v>
      </c>
      <c r="AN6">
        <v>5412</v>
      </c>
      <c r="AO6">
        <v>228</v>
      </c>
      <c r="AP6">
        <v>134</v>
      </c>
      <c r="AQ6">
        <v>134</v>
      </c>
      <c r="AR6">
        <v>0</v>
      </c>
      <c r="AS6">
        <v>2947</v>
      </c>
      <c r="AT6">
        <v>2889</v>
      </c>
      <c r="AU6">
        <v>58</v>
      </c>
      <c r="AV6">
        <v>9116</v>
      </c>
      <c r="AW6">
        <v>8775</v>
      </c>
      <c r="AX6">
        <v>341</v>
      </c>
      <c r="AY6">
        <v>439</v>
      </c>
      <c r="AZ6">
        <v>429</v>
      </c>
      <c r="BA6">
        <v>10</v>
      </c>
      <c r="BB6">
        <v>2604</v>
      </c>
      <c r="BC6">
        <v>2541</v>
      </c>
      <c r="BD6">
        <v>63</v>
      </c>
      <c r="BE6">
        <v>5856</v>
      </c>
      <c r="BF6">
        <v>4689</v>
      </c>
      <c r="BG6">
        <v>1167</v>
      </c>
      <c r="BH6">
        <v>31126</v>
      </c>
      <c r="BI6">
        <v>27363</v>
      </c>
      <c r="BJ6">
        <v>3763</v>
      </c>
      <c r="BK6" t="str">
        <f t="shared" si="34"/>
        <v>CultivatorsTotal</v>
      </c>
      <c r="BL6" t="str">
        <f t="shared" si="35"/>
        <v>CultivatorsMale</v>
      </c>
      <c r="BM6" t="str">
        <f t="shared" si="36"/>
        <v>CultivatorsFemale</v>
      </c>
      <c r="BN6">
        <f>(X6/J6)*100</f>
        <v>49.732911001650855</v>
      </c>
      <c r="BO6">
        <f t="shared" si="6"/>
        <v>90.14019889622044</v>
      </c>
      <c r="BP6">
        <f t="shared" si="7"/>
        <v>9.859801103779569</v>
      </c>
      <c r="BQ6">
        <f>(AA6/J6)*100</f>
        <v>4.8975264069147864</v>
      </c>
      <c r="BR6">
        <f t="shared" si="8"/>
        <v>92.76514113455741</v>
      </c>
      <c r="BS6">
        <f t="shared" si="9"/>
        <v>7.2348588654425869</v>
      </c>
      <c r="BT6">
        <f>(AD6/J6)*100</f>
        <v>1.4897929053645966</v>
      </c>
      <c r="BU6">
        <f t="shared" si="10"/>
        <v>88.288288288288285</v>
      </c>
      <c r="BV6">
        <f t="shared" si="11"/>
        <v>11.711711711711711</v>
      </c>
      <c r="BW6">
        <f>(AG6/J6)*100</f>
        <v>0.2315218704282819</v>
      </c>
      <c r="BX6">
        <f t="shared" si="12"/>
        <v>94.20289855072464</v>
      </c>
      <c r="BY6">
        <f t="shared" si="13"/>
        <v>5.7971014492753623</v>
      </c>
      <c r="BZ6">
        <f>(AJ6/J6)*100</f>
        <v>4.8183392164494609</v>
      </c>
      <c r="CA6">
        <f t="shared" si="14"/>
        <v>75.543175487465192</v>
      </c>
      <c r="CB6">
        <f t="shared" si="15"/>
        <v>24.456824512534819</v>
      </c>
      <c r="CC6">
        <f>(AM6/J6)*100</f>
        <v>3.7848792730884346</v>
      </c>
      <c r="CD6">
        <f t="shared" si="16"/>
        <v>95.957446808510639</v>
      </c>
      <c r="CE6">
        <f t="shared" si="17"/>
        <v>4.042553191489362</v>
      </c>
      <c r="CF6">
        <f>(AP6/J6)*100</f>
        <v>8.992443663011529E-2</v>
      </c>
      <c r="CG6">
        <f t="shared" si="18"/>
        <v>100</v>
      </c>
      <c r="CH6">
        <f t="shared" si="19"/>
        <v>0</v>
      </c>
      <c r="CI6">
        <f>(AS6/J6)*100</f>
        <v>1.9776665279772372</v>
      </c>
      <c r="CJ6">
        <f t="shared" si="20"/>
        <v>98.031896844248394</v>
      </c>
      <c r="CK6">
        <f t="shared" si="21"/>
        <v>1.9681031557516118</v>
      </c>
      <c r="CL6">
        <f>(AV6/J6)*100</f>
        <v>6.1175460023890373</v>
      </c>
      <c r="CM6">
        <f t="shared" si="22"/>
        <v>96.259324265028525</v>
      </c>
      <c r="CN6">
        <f t="shared" si="23"/>
        <v>3.7406757349714783</v>
      </c>
      <c r="CO6">
        <f>(AY6/J6)*100</f>
        <v>0.29460319164642246</v>
      </c>
      <c r="CP6">
        <f t="shared" si="24"/>
        <v>97.722095671981776</v>
      </c>
      <c r="CQ6">
        <f t="shared" si="25"/>
        <v>2.2779043280182232</v>
      </c>
      <c r="CR6">
        <f>(BB6/J6)*100</f>
        <v>1.7474868133195538</v>
      </c>
      <c r="CS6">
        <f t="shared" si="26"/>
        <v>97.58064516129032</v>
      </c>
      <c r="CT6">
        <f t="shared" si="27"/>
        <v>2.4193548387096775</v>
      </c>
      <c r="CU6">
        <f>(BE6/J6)*100</f>
        <v>3.9298320963130982</v>
      </c>
      <c r="CV6">
        <f t="shared" si="28"/>
        <v>80.071721311475414</v>
      </c>
      <c r="CW6">
        <f t="shared" si="29"/>
        <v>19.928278688524589</v>
      </c>
      <c r="CX6">
        <f>(BH6/J6)*100</f>
        <v>20.887970257828123</v>
      </c>
      <c r="CY6">
        <f t="shared" si="30"/>
        <v>87.910428580607842</v>
      </c>
      <c r="CZ6">
        <f t="shared" si="31"/>
        <v>12.089571419392147</v>
      </c>
    </row>
    <row r="7" spans="1:104" x14ac:dyDescent="0.25">
      <c r="A7" t="s">
        <v>2141</v>
      </c>
      <c r="B7">
        <v>1</v>
      </c>
      <c r="C7">
        <v>6</v>
      </c>
      <c r="D7" t="s">
        <v>2140</v>
      </c>
      <c r="E7">
        <f>VLOOKUP(A7,'2011B4'!A$1:B$641,2, FALSE)</f>
        <v>14</v>
      </c>
      <c r="F7" t="s">
        <v>3187</v>
      </c>
      <c r="G7">
        <v>1172434</v>
      </c>
      <c r="H7">
        <v>610007</v>
      </c>
      <c r="I7">
        <v>562427</v>
      </c>
      <c r="J7">
        <v>264845</v>
      </c>
      <c r="K7">
        <v>234274</v>
      </c>
      <c r="L7">
        <v>30571</v>
      </c>
      <c r="M7">
        <f t="shared" si="37"/>
        <v>22.589331254467201</v>
      </c>
      <c r="N7">
        <f t="shared" si="32"/>
        <v>38.405133055850179</v>
      </c>
      <c r="O7">
        <f t="shared" si="33"/>
        <v>5.43554985802602</v>
      </c>
      <c r="P7">
        <f>(K7/J7)*100</f>
        <v>88.45702203175442</v>
      </c>
      <c r="Q7">
        <f>(L7/J7)*100</f>
        <v>11.542977968245578</v>
      </c>
      <c r="R7">
        <f t="shared" si="0"/>
        <v>54.100322830334733</v>
      </c>
      <c r="S7">
        <f t="shared" si="1"/>
        <v>9.6486624251920929</v>
      </c>
      <c r="T7">
        <f t="shared" si="2"/>
        <v>6.5053144291944349</v>
      </c>
      <c r="U7">
        <f t="shared" si="3"/>
        <v>1.6322754818856311</v>
      </c>
      <c r="V7">
        <f t="shared" si="4"/>
        <v>28.113424833393118</v>
      </c>
      <c r="W7">
        <f t="shared" si="5"/>
        <v>45.899677169665267</v>
      </c>
      <c r="X7">
        <v>110255</v>
      </c>
      <c r="Y7">
        <v>98912</v>
      </c>
      <c r="Z7">
        <v>11343</v>
      </c>
      <c r="AA7">
        <v>17741</v>
      </c>
      <c r="AB7">
        <v>16048</v>
      </c>
      <c r="AC7">
        <v>1693</v>
      </c>
      <c r="AD7">
        <v>15286</v>
      </c>
      <c r="AE7">
        <v>12718</v>
      </c>
      <c r="AF7">
        <v>2568</v>
      </c>
      <c r="AG7">
        <v>181</v>
      </c>
      <c r="AH7">
        <v>176</v>
      </c>
      <c r="AI7">
        <v>5</v>
      </c>
      <c r="AJ7">
        <v>15522</v>
      </c>
      <c r="AK7">
        <v>10776</v>
      </c>
      <c r="AL7">
        <v>4746</v>
      </c>
      <c r="AM7">
        <v>9851</v>
      </c>
      <c r="AN7">
        <v>9032</v>
      </c>
      <c r="AO7">
        <v>819</v>
      </c>
      <c r="AP7">
        <v>593</v>
      </c>
      <c r="AQ7">
        <v>579</v>
      </c>
      <c r="AR7">
        <v>14</v>
      </c>
      <c r="AS7">
        <v>4323</v>
      </c>
      <c r="AT7">
        <v>4243</v>
      </c>
      <c r="AU7">
        <v>80</v>
      </c>
      <c r="AV7">
        <v>17229</v>
      </c>
      <c r="AW7">
        <v>16795</v>
      </c>
      <c r="AX7">
        <v>434</v>
      </c>
      <c r="AY7">
        <v>864</v>
      </c>
      <c r="AZ7">
        <v>782</v>
      </c>
      <c r="BA7">
        <v>82</v>
      </c>
      <c r="BB7">
        <v>4956</v>
      </c>
      <c r="BC7">
        <v>4841</v>
      </c>
      <c r="BD7">
        <v>115</v>
      </c>
      <c r="BE7">
        <v>8733</v>
      </c>
      <c r="BF7">
        <v>7458</v>
      </c>
      <c r="BG7">
        <v>1275</v>
      </c>
      <c r="BH7">
        <v>59311</v>
      </c>
      <c r="BI7">
        <v>51914</v>
      </c>
      <c r="BJ7">
        <v>7397</v>
      </c>
      <c r="BK7" t="str">
        <f t="shared" si="34"/>
        <v>CultivatorsTotal</v>
      </c>
      <c r="BL7" t="str">
        <f t="shared" si="35"/>
        <v>CultivatorsMale</v>
      </c>
      <c r="BM7" t="str">
        <f t="shared" si="36"/>
        <v>CultivatorsFemale</v>
      </c>
      <c r="BN7">
        <f>(X7/J7)*100</f>
        <v>41.630010005852483</v>
      </c>
      <c r="BO7">
        <f t="shared" si="6"/>
        <v>89.712031200399082</v>
      </c>
      <c r="BP7">
        <f t="shared" si="7"/>
        <v>10.287968799600925</v>
      </c>
      <c r="BQ7">
        <f>(AA7/J7)*100</f>
        <v>6.6986350506900258</v>
      </c>
      <c r="BR7">
        <f t="shared" si="8"/>
        <v>90.457133194295707</v>
      </c>
      <c r="BS7">
        <f t="shared" si="9"/>
        <v>9.5428668057042998</v>
      </c>
      <c r="BT7">
        <f>(AD7/J7)*100</f>
        <v>5.7716777737922182</v>
      </c>
      <c r="BU7">
        <f t="shared" si="10"/>
        <v>83.20031401282219</v>
      </c>
      <c r="BV7">
        <f t="shared" si="11"/>
        <v>16.79968598717781</v>
      </c>
      <c r="BW7">
        <f>(AG7/J7)*100</f>
        <v>6.8341860333402546E-2</v>
      </c>
      <c r="BX7">
        <f t="shared" si="12"/>
        <v>97.237569060773481</v>
      </c>
      <c r="BY7">
        <f t="shared" si="13"/>
        <v>2.7624309392265194</v>
      </c>
      <c r="BZ7">
        <f>(AJ7/J7)*100</f>
        <v>5.8607864977628426</v>
      </c>
      <c r="CA7">
        <f t="shared" si="14"/>
        <v>69.424043293390028</v>
      </c>
      <c r="CB7">
        <f t="shared" si="15"/>
        <v>30.575956706609976</v>
      </c>
      <c r="CC7">
        <f>(AM7/J7)*100</f>
        <v>3.7195340670958483</v>
      </c>
      <c r="CD7">
        <f t="shared" si="16"/>
        <v>91.686123236219672</v>
      </c>
      <c r="CE7">
        <f t="shared" si="17"/>
        <v>8.3138767637803266</v>
      </c>
      <c r="CF7">
        <f>(AP7/J7)*100</f>
        <v>0.22390454794313655</v>
      </c>
      <c r="CG7">
        <f t="shared" si="18"/>
        <v>97.639123102866776</v>
      </c>
      <c r="CH7">
        <f t="shared" si="19"/>
        <v>2.3608768971332208</v>
      </c>
      <c r="CI7">
        <f>(AS7/J7)*100</f>
        <v>1.6322754818856311</v>
      </c>
      <c r="CJ7">
        <f t="shared" si="20"/>
        <v>98.149433263937084</v>
      </c>
      <c r="CK7">
        <f t="shared" si="21"/>
        <v>1.8505667360629192</v>
      </c>
      <c r="CL7">
        <f>(AV7/J7)*100</f>
        <v>6.5053144291944349</v>
      </c>
      <c r="CM7">
        <f t="shared" si="22"/>
        <v>97.480991351790578</v>
      </c>
      <c r="CN7">
        <f t="shared" si="23"/>
        <v>2.5190086482094145</v>
      </c>
      <c r="CO7">
        <f>(AY7/J7)*100</f>
        <v>0.32622854877381108</v>
      </c>
      <c r="CP7">
        <f t="shared" si="24"/>
        <v>90.509259259259252</v>
      </c>
      <c r="CQ7">
        <f t="shared" si="25"/>
        <v>9.4907407407407405</v>
      </c>
      <c r="CR7">
        <f>(BB7/J7)*100</f>
        <v>1.871283203383111</v>
      </c>
      <c r="CS7">
        <f t="shared" si="26"/>
        <v>97.679580306698952</v>
      </c>
      <c r="CT7">
        <f t="shared" si="27"/>
        <v>2.3204196933010492</v>
      </c>
      <c r="CU7">
        <f>(BE7/J7)*100</f>
        <v>3.2974003662519591</v>
      </c>
      <c r="CV7">
        <f t="shared" si="28"/>
        <v>85.400206114737202</v>
      </c>
      <c r="CW7">
        <f t="shared" si="29"/>
        <v>14.599793885262796</v>
      </c>
      <c r="CX7">
        <f>(BH7/J7)*100</f>
        <v>22.394608167041099</v>
      </c>
      <c r="CY7">
        <f t="shared" si="30"/>
        <v>87.528451720591463</v>
      </c>
      <c r="CZ7">
        <f t="shared" si="31"/>
        <v>12.471548279408541</v>
      </c>
    </row>
    <row r="8" spans="1:104" x14ac:dyDescent="0.25">
      <c r="A8" t="s">
        <v>2983</v>
      </c>
      <c r="B8">
        <v>1</v>
      </c>
      <c r="C8">
        <v>7</v>
      </c>
      <c r="D8" t="s">
        <v>2142</v>
      </c>
      <c r="E8">
        <f>VLOOKUP(A8,'2011B4'!A$1:B$641,2, FALSE)</f>
        <v>3</v>
      </c>
      <c r="G8">
        <v>117232</v>
      </c>
      <c r="H8">
        <v>64306</v>
      </c>
      <c r="I8">
        <v>52926</v>
      </c>
      <c r="J8">
        <v>39237</v>
      </c>
      <c r="K8">
        <v>28599</v>
      </c>
      <c r="L8">
        <v>10638</v>
      </c>
      <c r="M8">
        <f t="shared" si="37"/>
        <v>33.46953050361676</v>
      </c>
      <c r="N8">
        <f t="shared" si="32"/>
        <v>44.47329953659068</v>
      </c>
      <c r="O8">
        <f t="shared" si="33"/>
        <v>20.099761931753772</v>
      </c>
      <c r="P8">
        <f>(K8/J8)*100</f>
        <v>72.887835461426718</v>
      </c>
      <c r="Q8">
        <f>(L8/J8)*100</f>
        <v>27.112164538573285</v>
      </c>
      <c r="R8">
        <f t="shared" si="0"/>
        <v>35.277926446976068</v>
      </c>
      <c r="S8">
        <f t="shared" si="1"/>
        <v>3.7897902489996689</v>
      </c>
      <c r="T8">
        <f t="shared" si="2"/>
        <v>3.9732905166042256</v>
      </c>
      <c r="U8">
        <f t="shared" si="3"/>
        <v>3.1500879272115605</v>
      </c>
      <c r="V8">
        <f t="shared" si="4"/>
        <v>53.808904860208472</v>
      </c>
      <c r="W8">
        <f t="shared" si="5"/>
        <v>64.722073553023932</v>
      </c>
      <c r="X8">
        <v>9903</v>
      </c>
      <c r="Y8">
        <v>4880</v>
      </c>
      <c r="Z8">
        <v>5023</v>
      </c>
      <c r="AA8">
        <v>344</v>
      </c>
      <c r="AB8">
        <v>198</v>
      </c>
      <c r="AC8">
        <v>146</v>
      </c>
      <c r="AD8">
        <v>3595</v>
      </c>
      <c r="AE8">
        <v>2488</v>
      </c>
      <c r="AF8">
        <v>1107</v>
      </c>
      <c r="AG8">
        <v>14</v>
      </c>
      <c r="AH8">
        <v>14</v>
      </c>
      <c r="AI8">
        <v>0</v>
      </c>
      <c r="AJ8">
        <v>229</v>
      </c>
      <c r="AK8">
        <v>138</v>
      </c>
      <c r="AL8">
        <v>91</v>
      </c>
      <c r="AM8">
        <v>1244</v>
      </c>
      <c r="AN8">
        <v>867</v>
      </c>
      <c r="AO8">
        <v>377</v>
      </c>
      <c r="AP8">
        <v>92</v>
      </c>
      <c r="AQ8">
        <v>92</v>
      </c>
      <c r="AR8">
        <v>0</v>
      </c>
      <c r="AS8">
        <v>1236</v>
      </c>
      <c r="AT8">
        <v>1062</v>
      </c>
      <c r="AU8">
        <v>174</v>
      </c>
      <c r="AV8">
        <v>1559</v>
      </c>
      <c r="AW8">
        <v>1341</v>
      </c>
      <c r="AX8">
        <v>218</v>
      </c>
      <c r="AY8">
        <v>185</v>
      </c>
      <c r="AZ8">
        <v>155</v>
      </c>
      <c r="BA8">
        <v>30</v>
      </c>
      <c r="BB8">
        <v>1406</v>
      </c>
      <c r="BC8">
        <v>1379</v>
      </c>
      <c r="BD8">
        <v>27</v>
      </c>
      <c r="BE8">
        <v>806</v>
      </c>
      <c r="BF8">
        <v>547</v>
      </c>
      <c r="BG8">
        <v>259</v>
      </c>
      <c r="BH8">
        <v>18624</v>
      </c>
      <c r="BI8">
        <v>15438</v>
      </c>
      <c r="BJ8">
        <v>3186</v>
      </c>
      <c r="BK8" t="str">
        <f t="shared" si="34"/>
        <v>LQTotal</v>
      </c>
      <c r="BL8" t="str">
        <f t="shared" si="35"/>
        <v>LQMale</v>
      </c>
      <c r="BM8" t="str">
        <f t="shared" si="36"/>
        <v>CultivatorsFemale</v>
      </c>
      <c r="BN8">
        <f>(X8/J8)*100</f>
        <v>25.2389326401101</v>
      </c>
      <c r="BO8">
        <f t="shared" si="6"/>
        <v>49.277996566696963</v>
      </c>
      <c r="BP8">
        <f t="shared" si="7"/>
        <v>50.722003433303044</v>
      </c>
      <c r="BQ8">
        <f>(AA8/J8)*100</f>
        <v>0.87672350077732752</v>
      </c>
      <c r="BR8">
        <f t="shared" si="8"/>
        <v>57.558139534883722</v>
      </c>
      <c r="BS8">
        <f t="shared" si="9"/>
        <v>42.441860465116278</v>
      </c>
      <c r="BT8">
        <f>(AD8/J8)*100</f>
        <v>9.1622703060886401</v>
      </c>
      <c r="BU8">
        <f t="shared" si="10"/>
        <v>69.207232267037554</v>
      </c>
      <c r="BV8">
        <f t="shared" si="11"/>
        <v>30.792767732962449</v>
      </c>
      <c r="BW8">
        <f>(AG8/J8)*100</f>
        <v>3.5680607589774954E-2</v>
      </c>
      <c r="BX8">
        <f t="shared" si="12"/>
        <v>100</v>
      </c>
      <c r="BY8">
        <f t="shared" si="13"/>
        <v>0</v>
      </c>
      <c r="BZ8">
        <f>(AJ8/J8)*100</f>
        <v>0.58363279557560466</v>
      </c>
      <c r="CA8">
        <f t="shared" si="14"/>
        <v>60.262008733624448</v>
      </c>
      <c r="CB8">
        <f t="shared" si="15"/>
        <v>39.737991266375545</v>
      </c>
      <c r="CC8">
        <f>(AM8/J8)*100</f>
        <v>3.1704768458342891</v>
      </c>
      <c r="CD8">
        <f t="shared" si="16"/>
        <v>69.694533762057873</v>
      </c>
      <c r="CE8">
        <f t="shared" si="17"/>
        <v>30.305466237942124</v>
      </c>
      <c r="CF8">
        <f>(AP8/J8)*100</f>
        <v>0.23447256416137827</v>
      </c>
      <c r="CG8">
        <f t="shared" si="18"/>
        <v>100</v>
      </c>
      <c r="CH8">
        <f t="shared" si="19"/>
        <v>0</v>
      </c>
      <c r="CI8">
        <f>(AS8/J8)*100</f>
        <v>3.1500879272115605</v>
      </c>
      <c r="CJ8">
        <f t="shared" si="20"/>
        <v>85.922330097087368</v>
      </c>
      <c r="CK8">
        <f t="shared" si="21"/>
        <v>14.077669902912621</v>
      </c>
      <c r="CL8">
        <f>(AV8/J8)*100</f>
        <v>3.9732905166042256</v>
      </c>
      <c r="CM8">
        <f t="shared" si="22"/>
        <v>86.016677357280315</v>
      </c>
      <c r="CN8">
        <f t="shared" si="23"/>
        <v>13.983322642719692</v>
      </c>
      <c r="CO8">
        <f>(AY8/J8)*100</f>
        <v>0.47149374315059767</v>
      </c>
      <c r="CP8">
        <f t="shared" si="24"/>
        <v>83.78378378378379</v>
      </c>
      <c r="CQ8">
        <f t="shared" si="25"/>
        <v>16.216216216216218</v>
      </c>
      <c r="CR8">
        <f>(BB8/J8)*100</f>
        <v>3.583352447944542</v>
      </c>
      <c r="CS8">
        <f t="shared" si="26"/>
        <v>98.079658605974402</v>
      </c>
      <c r="CT8">
        <f t="shared" si="27"/>
        <v>1.9203413940256047</v>
      </c>
      <c r="CU8">
        <f>(BE8/J8)*100</f>
        <v>2.0541835512399009</v>
      </c>
      <c r="CV8">
        <f t="shared" si="28"/>
        <v>67.866004962779158</v>
      </c>
      <c r="CW8">
        <f t="shared" si="29"/>
        <v>32.133995037220842</v>
      </c>
      <c r="CX8">
        <f>(BH8/J8)*100</f>
        <v>47.465402553712053</v>
      </c>
      <c r="CY8">
        <f t="shared" si="30"/>
        <v>82.893041237113408</v>
      </c>
      <c r="CZ8">
        <f t="shared" si="31"/>
        <v>17.106958762886599</v>
      </c>
    </row>
    <row r="9" spans="1:104" x14ac:dyDescent="0.25">
      <c r="A9" t="s">
        <v>2145</v>
      </c>
      <c r="B9">
        <v>1</v>
      </c>
      <c r="C9">
        <v>8</v>
      </c>
      <c r="D9" t="s">
        <v>2144</v>
      </c>
      <c r="E9">
        <f>VLOOKUP(A9,'2011B4'!A$1:B$641,2, FALSE)</f>
        <v>4</v>
      </c>
      <c r="G9">
        <v>119307</v>
      </c>
      <c r="H9">
        <v>64955</v>
      </c>
      <c r="I9">
        <v>54352</v>
      </c>
      <c r="J9">
        <v>40624</v>
      </c>
      <c r="K9">
        <v>28512</v>
      </c>
      <c r="L9">
        <v>12112</v>
      </c>
      <c r="M9">
        <f t="shared" si="37"/>
        <v>34.049971921178134</v>
      </c>
      <c r="N9">
        <f t="shared" si="32"/>
        <v>43.895004233700249</v>
      </c>
      <c r="O9">
        <f t="shared" si="33"/>
        <v>22.284368560494556</v>
      </c>
      <c r="P9">
        <f>(K9/J9)*100</f>
        <v>70.185112248916894</v>
      </c>
      <c r="Q9">
        <f>(L9/J9)*100</f>
        <v>29.814887751083102</v>
      </c>
      <c r="R9">
        <f t="shared" si="0"/>
        <v>39.215734541157936</v>
      </c>
      <c r="S9">
        <f t="shared" si="1"/>
        <v>1.4080346593146909</v>
      </c>
      <c r="T9">
        <f t="shared" si="2"/>
        <v>2.9243796770382042</v>
      </c>
      <c r="U9">
        <f t="shared" si="3"/>
        <v>7.1927924379677046</v>
      </c>
      <c r="V9">
        <f t="shared" si="4"/>
        <v>49.25905868452147</v>
      </c>
      <c r="W9">
        <f t="shared" si="5"/>
        <v>60.784265458842064</v>
      </c>
      <c r="X9">
        <v>13564</v>
      </c>
      <c r="Y9">
        <v>6225</v>
      </c>
      <c r="Z9">
        <v>7339</v>
      </c>
      <c r="AA9">
        <v>246</v>
      </c>
      <c r="AB9">
        <v>151</v>
      </c>
      <c r="AC9">
        <v>95</v>
      </c>
      <c r="AD9">
        <v>2121</v>
      </c>
      <c r="AE9">
        <v>393</v>
      </c>
      <c r="AF9">
        <v>1728</v>
      </c>
      <c r="AG9">
        <v>19</v>
      </c>
      <c r="AH9">
        <v>19</v>
      </c>
      <c r="AI9">
        <v>0</v>
      </c>
      <c r="AJ9">
        <v>121</v>
      </c>
      <c r="AK9">
        <v>82</v>
      </c>
      <c r="AL9">
        <v>39</v>
      </c>
      <c r="AM9">
        <v>432</v>
      </c>
      <c r="AN9">
        <v>383</v>
      </c>
      <c r="AO9">
        <v>49</v>
      </c>
      <c r="AP9">
        <v>51</v>
      </c>
      <c r="AQ9">
        <v>51</v>
      </c>
      <c r="AR9">
        <v>0</v>
      </c>
      <c r="AS9">
        <v>2922</v>
      </c>
      <c r="AT9">
        <v>2847</v>
      </c>
      <c r="AU9">
        <v>75</v>
      </c>
      <c r="AV9">
        <v>1188</v>
      </c>
      <c r="AW9">
        <v>1089</v>
      </c>
      <c r="AX9">
        <v>99</v>
      </c>
      <c r="AY9">
        <v>151</v>
      </c>
      <c r="AZ9">
        <v>151</v>
      </c>
      <c r="BA9">
        <v>0</v>
      </c>
      <c r="BB9">
        <v>779</v>
      </c>
      <c r="BC9">
        <v>764</v>
      </c>
      <c r="BD9">
        <v>15</v>
      </c>
      <c r="BE9">
        <v>415</v>
      </c>
      <c r="BF9">
        <v>337</v>
      </c>
      <c r="BG9">
        <v>78</v>
      </c>
      <c r="BH9">
        <v>18615</v>
      </c>
      <c r="BI9">
        <v>16020</v>
      </c>
      <c r="BJ9">
        <v>2595</v>
      </c>
      <c r="BK9" t="str">
        <f t="shared" si="34"/>
        <v>LQTotal</v>
      </c>
      <c r="BL9" t="str">
        <f t="shared" si="35"/>
        <v>LQMale</v>
      </c>
      <c r="BM9" t="str">
        <f t="shared" si="36"/>
        <v>CultivatorsFemale</v>
      </c>
      <c r="BN9">
        <f>(X9/J9)*100</f>
        <v>33.389129578574241</v>
      </c>
      <c r="BO9">
        <f t="shared" si="6"/>
        <v>45.893541728103806</v>
      </c>
      <c r="BP9">
        <f t="shared" si="7"/>
        <v>54.106458271896194</v>
      </c>
      <c r="BQ9">
        <f>(AA9/J9)*100</f>
        <v>0.60555336746750688</v>
      </c>
      <c r="BR9">
        <f t="shared" si="8"/>
        <v>61.382113821138205</v>
      </c>
      <c r="BS9">
        <f t="shared" si="9"/>
        <v>38.617886178861788</v>
      </c>
      <c r="BT9">
        <f>(AD9/J9)*100</f>
        <v>5.2210515951161875</v>
      </c>
      <c r="BU9">
        <f t="shared" si="10"/>
        <v>18.528995756718526</v>
      </c>
      <c r="BV9">
        <f t="shared" si="11"/>
        <v>81.47100424328147</v>
      </c>
      <c r="BW9">
        <f>(AG9/J9)*100</f>
        <v>4.6770382040173294E-2</v>
      </c>
      <c r="BX9">
        <f t="shared" si="12"/>
        <v>100</v>
      </c>
      <c r="BY9">
        <f t="shared" si="13"/>
        <v>0</v>
      </c>
      <c r="BZ9">
        <f>(AJ9/J9)*100</f>
        <v>0.2978534856242615</v>
      </c>
      <c r="CA9">
        <f t="shared" si="14"/>
        <v>67.768595041322314</v>
      </c>
      <c r="CB9">
        <f t="shared" si="15"/>
        <v>32.231404958677686</v>
      </c>
      <c r="CC9">
        <f>(AM9/J9)*100</f>
        <v>1.063410791650256</v>
      </c>
      <c r="CD9">
        <f t="shared" si="16"/>
        <v>88.657407407407405</v>
      </c>
      <c r="CE9">
        <f t="shared" si="17"/>
        <v>11.342592592592593</v>
      </c>
      <c r="CF9">
        <f>(AP9/J9)*100</f>
        <v>0.1255415517920441</v>
      </c>
      <c r="CG9">
        <f t="shared" si="18"/>
        <v>100</v>
      </c>
      <c r="CH9">
        <f t="shared" si="19"/>
        <v>0</v>
      </c>
      <c r="CI9">
        <f>(AS9/J9)*100</f>
        <v>7.1927924379677046</v>
      </c>
      <c r="CJ9">
        <f t="shared" si="20"/>
        <v>97.433264887063658</v>
      </c>
      <c r="CK9">
        <f t="shared" si="21"/>
        <v>2.5667351129363447</v>
      </c>
      <c r="CL9">
        <f>(AV9/J9)*100</f>
        <v>2.9243796770382042</v>
      </c>
      <c r="CM9">
        <f t="shared" si="22"/>
        <v>91.666666666666657</v>
      </c>
      <c r="CN9">
        <f t="shared" si="23"/>
        <v>8.3333333333333321</v>
      </c>
      <c r="CO9">
        <f>(AY9/J9)*100</f>
        <v>0.37170145726664039</v>
      </c>
      <c r="CP9">
        <f t="shared" si="24"/>
        <v>100</v>
      </c>
      <c r="CQ9">
        <f t="shared" si="25"/>
        <v>0</v>
      </c>
      <c r="CR9">
        <f>(BB9/J9)*100</f>
        <v>1.9175856636471051</v>
      </c>
      <c r="CS9">
        <f t="shared" si="26"/>
        <v>98.074454428754805</v>
      </c>
      <c r="CT9">
        <f t="shared" si="27"/>
        <v>1.9255455712451863</v>
      </c>
      <c r="CU9">
        <f>(BE9/J9)*100</f>
        <v>1.0215636077195747</v>
      </c>
      <c r="CV9">
        <f t="shared" si="28"/>
        <v>81.204819277108427</v>
      </c>
      <c r="CW9">
        <f t="shared" si="29"/>
        <v>18.795180722891565</v>
      </c>
      <c r="CX9">
        <f>(BH9/J9)*100</f>
        <v>45.822666404096104</v>
      </c>
      <c r="CY9">
        <f t="shared" si="30"/>
        <v>86.059629331184524</v>
      </c>
      <c r="CZ9">
        <f t="shared" si="31"/>
        <v>13.940370668815472</v>
      </c>
    </row>
    <row r="10" spans="1:104" x14ac:dyDescent="0.25">
      <c r="A10" t="s">
        <v>2147</v>
      </c>
      <c r="B10">
        <v>1</v>
      </c>
      <c r="C10">
        <v>9</v>
      </c>
      <c r="D10" t="s">
        <v>2146</v>
      </c>
      <c r="E10">
        <f>VLOOKUP(A10,'2011B4'!A$1:B$641,2, FALSE)</f>
        <v>16</v>
      </c>
      <c r="F10" t="s">
        <v>3187</v>
      </c>
      <c r="G10">
        <v>691929</v>
      </c>
      <c r="H10">
        <v>363526</v>
      </c>
      <c r="I10">
        <v>328403</v>
      </c>
      <c r="J10">
        <v>198239</v>
      </c>
      <c r="K10">
        <v>148122</v>
      </c>
      <c r="L10">
        <v>50117</v>
      </c>
      <c r="M10">
        <f t="shared" si="37"/>
        <v>28.65019387827364</v>
      </c>
      <c r="N10">
        <f t="shared" si="32"/>
        <v>40.74591638562304</v>
      </c>
      <c r="O10">
        <f t="shared" si="33"/>
        <v>15.260822830485715</v>
      </c>
      <c r="P10">
        <f>(K10/J10)*100</f>
        <v>74.718899913740486</v>
      </c>
      <c r="Q10">
        <f>(L10/J10)*100</f>
        <v>25.281100086259517</v>
      </c>
      <c r="R10">
        <f t="shared" si="0"/>
        <v>68.051190734416537</v>
      </c>
      <c r="S10">
        <f t="shared" si="1"/>
        <v>2.7895620942397814</v>
      </c>
      <c r="T10">
        <f t="shared" si="2"/>
        <v>2.8021731344488221</v>
      </c>
      <c r="U10">
        <f t="shared" si="3"/>
        <v>3.1774776910698703</v>
      </c>
      <c r="V10">
        <f t="shared" si="4"/>
        <v>23.179596345824987</v>
      </c>
      <c r="W10">
        <f t="shared" si="5"/>
        <v>31.948809265583463</v>
      </c>
      <c r="X10">
        <v>106580</v>
      </c>
      <c r="Y10">
        <v>77377</v>
      </c>
      <c r="Z10">
        <v>29203</v>
      </c>
      <c r="AA10">
        <v>6307</v>
      </c>
      <c r="AB10">
        <v>5607</v>
      </c>
      <c r="AC10">
        <v>700</v>
      </c>
      <c r="AD10">
        <v>22017</v>
      </c>
      <c r="AE10">
        <v>6873</v>
      </c>
      <c r="AF10">
        <v>15144</v>
      </c>
      <c r="AG10">
        <v>36</v>
      </c>
      <c r="AH10">
        <v>32</v>
      </c>
      <c r="AI10">
        <v>4</v>
      </c>
      <c r="AJ10">
        <v>2447</v>
      </c>
      <c r="AK10">
        <v>1800</v>
      </c>
      <c r="AL10">
        <v>647</v>
      </c>
      <c r="AM10">
        <v>3047</v>
      </c>
      <c r="AN10">
        <v>2749</v>
      </c>
      <c r="AO10">
        <v>298</v>
      </c>
      <c r="AP10">
        <v>1685</v>
      </c>
      <c r="AQ10">
        <v>1634</v>
      </c>
      <c r="AR10">
        <v>51</v>
      </c>
      <c r="AS10">
        <v>6299</v>
      </c>
      <c r="AT10">
        <v>6221</v>
      </c>
      <c r="AU10">
        <v>78</v>
      </c>
      <c r="AV10">
        <v>5555</v>
      </c>
      <c r="AW10">
        <v>5431</v>
      </c>
      <c r="AX10">
        <v>124</v>
      </c>
      <c r="AY10">
        <v>748</v>
      </c>
      <c r="AZ10">
        <v>726</v>
      </c>
      <c r="BA10">
        <v>22</v>
      </c>
      <c r="BB10">
        <v>2036</v>
      </c>
      <c r="BC10">
        <v>1932</v>
      </c>
      <c r="BD10">
        <v>104</v>
      </c>
      <c r="BE10">
        <v>1728</v>
      </c>
      <c r="BF10">
        <v>1525</v>
      </c>
      <c r="BG10">
        <v>203</v>
      </c>
      <c r="BH10">
        <v>39754</v>
      </c>
      <c r="BI10">
        <v>36215</v>
      </c>
      <c r="BJ10">
        <v>3539</v>
      </c>
      <c r="BK10" t="str">
        <f t="shared" si="34"/>
        <v>CultivatorsTotal</v>
      </c>
      <c r="BL10" t="str">
        <f t="shared" si="35"/>
        <v>CultivatorsMale</v>
      </c>
      <c r="BM10" t="str">
        <f t="shared" si="36"/>
        <v>CultivatorsFemale</v>
      </c>
      <c r="BN10">
        <f>(X10/J10)*100</f>
        <v>53.763386619181894</v>
      </c>
      <c r="BO10">
        <f t="shared" si="6"/>
        <v>72.599924939012951</v>
      </c>
      <c r="BP10">
        <f t="shared" si="7"/>
        <v>27.400075060987049</v>
      </c>
      <c r="BQ10">
        <f>(AA10/J10)*100</f>
        <v>3.1815132239367632</v>
      </c>
      <c r="BR10">
        <f t="shared" si="8"/>
        <v>88.901220865704772</v>
      </c>
      <c r="BS10">
        <f t="shared" si="9"/>
        <v>11.098779134295228</v>
      </c>
      <c r="BT10">
        <f>(AD10/J10)*100</f>
        <v>11.106290891297878</v>
      </c>
      <c r="BU10">
        <f t="shared" si="10"/>
        <v>31.216787028205477</v>
      </c>
      <c r="BV10">
        <f t="shared" si="11"/>
        <v>68.783212971794526</v>
      </c>
      <c r="BW10">
        <f>(AG10/J10)*100</f>
        <v>1.8159897901018469E-2</v>
      </c>
      <c r="BX10">
        <f t="shared" si="12"/>
        <v>88.888888888888886</v>
      </c>
      <c r="BY10">
        <f t="shared" si="13"/>
        <v>11.111111111111111</v>
      </c>
      <c r="BZ10">
        <f>(AJ10/J10)*100</f>
        <v>1.2343686156608942</v>
      </c>
      <c r="CA10">
        <f t="shared" si="14"/>
        <v>73.559460563955867</v>
      </c>
      <c r="CB10">
        <f t="shared" si="15"/>
        <v>26.440539436044137</v>
      </c>
      <c r="CC10">
        <f>(AM10/J10)*100</f>
        <v>1.5370335806778685</v>
      </c>
      <c r="CD10">
        <f t="shared" si="16"/>
        <v>90.219888414834259</v>
      </c>
      <c r="CE10">
        <f t="shared" si="17"/>
        <v>9.7801115851657361</v>
      </c>
      <c r="CF10">
        <f>(AP10/J10)*100</f>
        <v>0.84998411008933661</v>
      </c>
      <c r="CG10">
        <f t="shared" si="18"/>
        <v>96.973293768546</v>
      </c>
      <c r="CH10">
        <f t="shared" si="19"/>
        <v>3.0267062314540056</v>
      </c>
      <c r="CI10">
        <f>(AS10/J10)*100</f>
        <v>3.1774776910698703</v>
      </c>
      <c r="CJ10">
        <f t="shared" si="20"/>
        <v>98.761708207652006</v>
      </c>
      <c r="CK10">
        <f t="shared" si="21"/>
        <v>1.2382917923479917</v>
      </c>
      <c r="CL10">
        <f>(AV10/J10)*100</f>
        <v>2.8021731344488221</v>
      </c>
      <c r="CM10">
        <f t="shared" si="22"/>
        <v>97.767776777677767</v>
      </c>
      <c r="CN10">
        <f t="shared" si="23"/>
        <v>2.2322232223222325</v>
      </c>
      <c r="CO10">
        <f>(AY10/J10)*100</f>
        <v>0.37732232305449481</v>
      </c>
      <c r="CP10">
        <f t="shared" si="24"/>
        <v>97.058823529411768</v>
      </c>
      <c r="CQ10">
        <f t="shared" si="25"/>
        <v>2.9411764705882351</v>
      </c>
      <c r="CR10">
        <f>(BB10/J10)*100</f>
        <v>1.0270431146242667</v>
      </c>
      <c r="CS10">
        <f t="shared" si="26"/>
        <v>94.89194499017681</v>
      </c>
      <c r="CT10">
        <f t="shared" si="27"/>
        <v>5.1080550098231825</v>
      </c>
      <c r="CU10">
        <f>(BE10/J10)*100</f>
        <v>0.87167509924888642</v>
      </c>
      <c r="CV10">
        <f t="shared" si="28"/>
        <v>88.25231481481481</v>
      </c>
      <c r="CW10">
        <f t="shared" si="29"/>
        <v>11.747685185185185</v>
      </c>
      <c r="CX10">
        <f>(BH10/J10)*100</f>
        <v>20.053571698808003</v>
      </c>
      <c r="CY10">
        <f t="shared" si="30"/>
        <v>91.097751169693623</v>
      </c>
      <c r="CZ10">
        <f t="shared" si="31"/>
        <v>8.9022488303063856</v>
      </c>
    </row>
    <row r="11" spans="1:104" x14ac:dyDescent="0.25">
      <c r="A11" t="s">
        <v>2149</v>
      </c>
      <c r="B11">
        <v>1</v>
      </c>
      <c r="C11">
        <v>10</v>
      </c>
      <c r="D11" t="s">
        <v>2148</v>
      </c>
      <c r="E11">
        <f>VLOOKUP(A11,'2011B4'!A$1:B$641,2, FALSE)</f>
        <v>19</v>
      </c>
      <c r="F11" t="s">
        <v>3187</v>
      </c>
      <c r="G11">
        <v>743509</v>
      </c>
      <c r="H11">
        <v>399686</v>
      </c>
      <c r="I11">
        <v>343823</v>
      </c>
      <c r="J11">
        <v>253747</v>
      </c>
      <c r="K11">
        <v>206716</v>
      </c>
      <c r="L11">
        <v>47031</v>
      </c>
      <c r="M11">
        <f t="shared" si="37"/>
        <v>34.128302414631165</v>
      </c>
      <c r="N11">
        <f t="shared" si="32"/>
        <v>51.719599885910441</v>
      </c>
      <c r="O11">
        <f t="shared" si="33"/>
        <v>13.678840566221574</v>
      </c>
      <c r="P11">
        <f>(K11/J11)*100</f>
        <v>81.465396635231158</v>
      </c>
      <c r="Q11">
        <f>(L11/J11)*100</f>
        <v>18.534603364768845</v>
      </c>
      <c r="R11">
        <f t="shared" si="0"/>
        <v>59.720903104273162</v>
      </c>
      <c r="S11">
        <f t="shared" si="1"/>
        <v>2.1891884436072151</v>
      </c>
      <c r="T11">
        <f t="shared" si="2"/>
        <v>3.8936420923203032</v>
      </c>
      <c r="U11">
        <f t="shared" si="3"/>
        <v>2.5706707862556013</v>
      </c>
      <c r="V11">
        <f t="shared" si="4"/>
        <v>31.625595573543727</v>
      </c>
      <c r="W11">
        <f t="shared" si="5"/>
        <v>40.279096895726838</v>
      </c>
      <c r="X11">
        <v>134959</v>
      </c>
      <c r="Y11">
        <v>105598</v>
      </c>
      <c r="Z11">
        <v>29361</v>
      </c>
      <c r="AA11">
        <v>2836</v>
      </c>
      <c r="AB11">
        <v>2389</v>
      </c>
      <c r="AC11">
        <v>447</v>
      </c>
      <c r="AD11">
        <v>13745</v>
      </c>
      <c r="AE11">
        <v>3447</v>
      </c>
      <c r="AF11">
        <v>10298</v>
      </c>
      <c r="AG11">
        <v>83</v>
      </c>
      <c r="AH11">
        <v>81</v>
      </c>
      <c r="AI11">
        <v>2</v>
      </c>
      <c r="AJ11">
        <v>1888</v>
      </c>
      <c r="AK11">
        <v>1664</v>
      </c>
      <c r="AL11">
        <v>224</v>
      </c>
      <c r="AM11">
        <v>3584</v>
      </c>
      <c r="AN11">
        <v>3364</v>
      </c>
      <c r="AO11">
        <v>220</v>
      </c>
      <c r="AP11">
        <v>1928</v>
      </c>
      <c r="AQ11">
        <v>1869</v>
      </c>
      <c r="AR11">
        <v>59</v>
      </c>
      <c r="AS11">
        <v>6523</v>
      </c>
      <c r="AT11">
        <v>6286</v>
      </c>
      <c r="AU11">
        <v>237</v>
      </c>
      <c r="AV11">
        <v>9880</v>
      </c>
      <c r="AW11">
        <v>9572</v>
      </c>
      <c r="AX11">
        <v>308</v>
      </c>
      <c r="AY11">
        <v>1930</v>
      </c>
      <c r="AZ11">
        <v>1895</v>
      </c>
      <c r="BA11">
        <v>35</v>
      </c>
      <c r="BB11">
        <v>5170</v>
      </c>
      <c r="BC11">
        <v>5069</v>
      </c>
      <c r="BD11">
        <v>101</v>
      </c>
      <c r="BE11">
        <v>4362</v>
      </c>
      <c r="BF11">
        <v>3553</v>
      </c>
      <c r="BG11">
        <v>809</v>
      </c>
      <c r="BH11">
        <v>66859</v>
      </c>
      <c r="BI11">
        <v>61929</v>
      </c>
      <c r="BJ11">
        <v>4930</v>
      </c>
      <c r="BK11" t="str">
        <f t="shared" si="34"/>
        <v>CultivatorsTotal</v>
      </c>
      <c r="BL11" t="str">
        <f t="shared" si="35"/>
        <v>CultivatorsMale</v>
      </c>
      <c r="BM11" t="str">
        <f t="shared" si="36"/>
        <v>CultivatorsFemale</v>
      </c>
      <c r="BN11">
        <f>(X11/J11)*100</f>
        <v>53.186441613102822</v>
      </c>
      <c r="BO11">
        <f t="shared" si="6"/>
        <v>78.244503886365493</v>
      </c>
      <c r="BP11">
        <f t="shared" si="7"/>
        <v>21.755496113634511</v>
      </c>
      <c r="BQ11">
        <f>(AA11/J11)*100</f>
        <v>1.1176486815607674</v>
      </c>
      <c r="BR11">
        <f t="shared" si="8"/>
        <v>84.238363892806774</v>
      </c>
      <c r="BS11">
        <f t="shared" si="9"/>
        <v>15.76163610719323</v>
      </c>
      <c r="BT11">
        <f>(AD11/J11)*100</f>
        <v>5.4168128096095716</v>
      </c>
      <c r="BU11">
        <f t="shared" si="10"/>
        <v>25.078210258275735</v>
      </c>
      <c r="BV11">
        <f t="shared" si="11"/>
        <v>74.921789741724268</v>
      </c>
      <c r="BW11">
        <f>(AG11/J11)*100</f>
        <v>3.2709746322124006E-2</v>
      </c>
      <c r="BX11">
        <f t="shared" si="12"/>
        <v>97.590361445783131</v>
      </c>
      <c r="BY11">
        <f t="shared" si="13"/>
        <v>2.4096385542168677</v>
      </c>
      <c r="BZ11">
        <f>(AJ11/J11)*100</f>
        <v>0.74404820549602557</v>
      </c>
      <c r="CA11">
        <f t="shared" si="14"/>
        <v>88.135593220338976</v>
      </c>
      <c r="CB11">
        <f t="shared" si="15"/>
        <v>11.864406779661017</v>
      </c>
      <c r="CC11">
        <f>(AM11/J11)*100</f>
        <v>1.4124304917890655</v>
      </c>
      <c r="CD11">
        <f t="shared" si="16"/>
        <v>93.861607142857139</v>
      </c>
      <c r="CE11">
        <f t="shared" si="17"/>
        <v>6.1383928571428568</v>
      </c>
      <c r="CF11">
        <f>(AP11/J11)*100</f>
        <v>0.7598119386633142</v>
      </c>
      <c r="CG11">
        <f t="shared" si="18"/>
        <v>96.939834024896271</v>
      </c>
      <c r="CH11">
        <f t="shared" si="19"/>
        <v>3.0601659751037342</v>
      </c>
      <c r="CI11">
        <f>(AS11/J11)*100</f>
        <v>2.5706707862556013</v>
      </c>
      <c r="CJ11">
        <f t="shared" si="20"/>
        <v>96.366702437528744</v>
      </c>
      <c r="CK11">
        <f t="shared" si="21"/>
        <v>3.6332975624712556</v>
      </c>
      <c r="CL11">
        <f>(AV11/J11)*100</f>
        <v>3.8936420923203032</v>
      </c>
      <c r="CM11">
        <f t="shared" si="22"/>
        <v>96.882591093117412</v>
      </c>
      <c r="CN11">
        <f t="shared" si="23"/>
        <v>3.1174089068825914</v>
      </c>
      <c r="CO11">
        <f>(AY11/J11)*100</f>
        <v>0.76060012532167875</v>
      </c>
      <c r="CP11">
        <f t="shared" si="24"/>
        <v>98.186528497409327</v>
      </c>
      <c r="CQ11">
        <f t="shared" si="25"/>
        <v>1.8134715025906734</v>
      </c>
      <c r="CR11">
        <f>(BB11/J11)*100</f>
        <v>2.0374625118720617</v>
      </c>
      <c r="CS11">
        <f t="shared" si="26"/>
        <v>98.046421663442942</v>
      </c>
      <c r="CT11">
        <f t="shared" si="27"/>
        <v>1.9535783365570598</v>
      </c>
      <c r="CU11">
        <f>(BE11/J11)*100</f>
        <v>1.7190351018928303</v>
      </c>
      <c r="CV11">
        <f t="shared" si="28"/>
        <v>81.45346171480972</v>
      </c>
      <c r="CW11">
        <f t="shared" si="29"/>
        <v>18.54653828519028</v>
      </c>
      <c r="CX11">
        <f>(BH11/J11)*100</f>
        <v>26.348685895793842</v>
      </c>
      <c r="CY11">
        <f t="shared" si="30"/>
        <v>92.626273201812765</v>
      </c>
      <c r="CZ11">
        <f t="shared" si="31"/>
        <v>7.3737267981872296</v>
      </c>
    </row>
    <row r="12" spans="1:104" x14ac:dyDescent="0.25">
      <c r="A12" t="s">
        <v>2151</v>
      </c>
      <c r="B12">
        <v>1</v>
      </c>
      <c r="C12">
        <v>11</v>
      </c>
      <c r="D12" t="s">
        <v>2150</v>
      </c>
      <c r="E12">
        <f>VLOOKUP(A12,'2011B4'!A$1:B$641,2, FALSE)</f>
        <v>5</v>
      </c>
      <c r="G12">
        <v>372613</v>
      </c>
      <c r="H12">
        <v>194213</v>
      </c>
      <c r="I12">
        <v>178400</v>
      </c>
      <c r="J12">
        <v>82670</v>
      </c>
      <c r="K12">
        <v>68891</v>
      </c>
      <c r="L12">
        <v>13779</v>
      </c>
      <c r="M12">
        <f t="shared" si="37"/>
        <v>22.186558171615054</v>
      </c>
      <c r="N12">
        <f t="shared" si="32"/>
        <v>35.47187881346769</v>
      </c>
      <c r="O12">
        <f t="shared" si="33"/>
        <v>7.7236547085201792</v>
      </c>
      <c r="P12">
        <f>(K12/J12)*100</f>
        <v>83.33252691423732</v>
      </c>
      <c r="Q12">
        <f>(L12/J12)*100</f>
        <v>16.667473085762673</v>
      </c>
      <c r="R12">
        <f t="shared" si="0"/>
        <v>68.150477803314374</v>
      </c>
      <c r="S12">
        <f t="shared" si="1"/>
        <v>4.560299987903714</v>
      </c>
      <c r="T12">
        <f t="shared" si="2"/>
        <v>3.4196201766057817</v>
      </c>
      <c r="U12">
        <f t="shared" si="3"/>
        <v>2.8099673400266116</v>
      </c>
      <c r="V12">
        <f t="shared" si="4"/>
        <v>21.059634692149508</v>
      </c>
      <c r="W12">
        <f t="shared" si="5"/>
        <v>31.849522196685626</v>
      </c>
      <c r="X12">
        <v>44703</v>
      </c>
      <c r="Y12">
        <v>40303</v>
      </c>
      <c r="Z12">
        <v>4400</v>
      </c>
      <c r="AA12">
        <v>3770</v>
      </c>
      <c r="AB12">
        <v>3540</v>
      </c>
      <c r="AC12">
        <v>230</v>
      </c>
      <c r="AD12">
        <v>7867</v>
      </c>
      <c r="AE12">
        <v>2687</v>
      </c>
      <c r="AF12">
        <v>5180</v>
      </c>
      <c r="AG12">
        <v>4</v>
      </c>
      <c r="AH12">
        <v>4</v>
      </c>
      <c r="AI12">
        <v>0</v>
      </c>
      <c r="AJ12">
        <v>2605</v>
      </c>
      <c r="AK12">
        <v>1601</v>
      </c>
      <c r="AL12">
        <v>1004</v>
      </c>
      <c r="AM12">
        <v>1161</v>
      </c>
      <c r="AN12">
        <v>1060</v>
      </c>
      <c r="AO12">
        <v>101</v>
      </c>
      <c r="AP12">
        <v>169</v>
      </c>
      <c r="AQ12">
        <v>162</v>
      </c>
      <c r="AR12">
        <v>7</v>
      </c>
      <c r="AS12">
        <v>2323</v>
      </c>
      <c r="AT12">
        <v>2276</v>
      </c>
      <c r="AU12">
        <v>47</v>
      </c>
      <c r="AV12">
        <v>2827</v>
      </c>
      <c r="AW12">
        <v>2729</v>
      </c>
      <c r="AX12">
        <v>98</v>
      </c>
      <c r="AY12">
        <v>356</v>
      </c>
      <c r="AZ12">
        <v>356</v>
      </c>
      <c r="BA12">
        <v>0</v>
      </c>
      <c r="BB12">
        <v>936</v>
      </c>
      <c r="BC12">
        <v>900</v>
      </c>
      <c r="BD12">
        <v>36</v>
      </c>
      <c r="BE12">
        <v>1214</v>
      </c>
      <c r="BF12">
        <v>945</v>
      </c>
      <c r="BG12">
        <v>269</v>
      </c>
      <c r="BH12">
        <v>14735</v>
      </c>
      <c r="BI12">
        <v>12328</v>
      </c>
      <c r="BJ12">
        <v>2407</v>
      </c>
      <c r="BK12" t="str">
        <f t="shared" si="34"/>
        <v>CultivatorsTotal</v>
      </c>
      <c r="BL12" t="str">
        <f t="shared" si="35"/>
        <v>CultivatorsMale</v>
      </c>
      <c r="BM12" t="str">
        <f t="shared" si="36"/>
        <v>PlantationFemale</v>
      </c>
      <c r="BN12">
        <f>(X12/J12)*100</f>
        <v>54.074029273013181</v>
      </c>
      <c r="BO12">
        <f t="shared" si="6"/>
        <v>90.157260139140547</v>
      </c>
      <c r="BP12">
        <f t="shared" si="7"/>
        <v>9.8427398608594512</v>
      </c>
      <c r="BQ12">
        <f>(AA12/J12)*100</f>
        <v>4.5602999879037132</v>
      </c>
      <c r="BR12">
        <f t="shared" si="8"/>
        <v>93.899204244031836</v>
      </c>
      <c r="BS12">
        <f t="shared" si="9"/>
        <v>6.1007957559681696</v>
      </c>
      <c r="BT12">
        <f>(AD12/J12)*100</f>
        <v>9.5161485423974845</v>
      </c>
      <c r="BU12">
        <f t="shared" si="10"/>
        <v>34.155332401169439</v>
      </c>
      <c r="BV12">
        <f t="shared" si="11"/>
        <v>65.844667598830554</v>
      </c>
      <c r="BW12">
        <f>(AG12/J12)*100</f>
        <v>4.8385145760251602E-3</v>
      </c>
      <c r="BX12">
        <f t="shared" si="12"/>
        <v>100</v>
      </c>
      <c r="BY12">
        <f t="shared" si="13"/>
        <v>0</v>
      </c>
      <c r="BZ12">
        <f>(AJ12/J12)*100</f>
        <v>3.1510826176363862</v>
      </c>
      <c r="CA12">
        <f t="shared" si="14"/>
        <v>61.45873320537428</v>
      </c>
      <c r="CB12">
        <f t="shared" si="15"/>
        <v>38.54126679462572</v>
      </c>
      <c r="CC12">
        <f>(AM12/J12)*100</f>
        <v>1.4043788556913028</v>
      </c>
      <c r="CD12">
        <f t="shared" si="16"/>
        <v>91.300602928509917</v>
      </c>
      <c r="CE12">
        <f t="shared" si="17"/>
        <v>8.699397071490095</v>
      </c>
      <c r="CF12">
        <f>(AP12/J12)*100</f>
        <v>0.20442724083706301</v>
      </c>
      <c r="CG12">
        <f t="shared" si="18"/>
        <v>95.857988165680467</v>
      </c>
      <c r="CH12">
        <f t="shared" si="19"/>
        <v>4.1420118343195274</v>
      </c>
      <c r="CI12">
        <f>(AS12/J12)*100</f>
        <v>2.8099673400266116</v>
      </c>
      <c r="CJ12">
        <f t="shared" si="20"/>
        <v>97.97675419715884</v>
      </c>
      <c r="CK12">
        <f t="shared" si="21"/>
        <v>2.0232458028411537</v>
      </c>
      <c r="CL12">
        <f>(AV12/J12)*100</f>
        <v>3.4196201766057817</v>
      </c>
      <c r="CM12">
        <f t="shared" si="22"/>
        <v>96.53342766183232</v>
      </c>
      <c r="CN12">
        <f t="shared" si="23"/>
        <v>3.4665723381676687</v>
      </c>
      <c r="CO12">
        <f>(AY12/J12)*100</f>
        <v>0.43062779726623923</v>
      </c>
      <c r="CP12">
        <f t="shared" si="24"/>
        <v>100</v>
      </c>
      <c r="CQ12">
        <f t="shared" si="25"/>
        <v>0</v>
      </c>
      <c r="CR12">
        <f>(BB12/J12)*100</f>
        <v>1.1322124107898874</v>
      </c>
      <c r="CS12">
        <f t="shared" si="26"/>
        <v>96.15384615384616</v>
      </c>
      <c r="CT12">
        <f t="shared" si="27"/>
        <v>3.8461538461538463</v>
      </c>
      <c r="CU12">
        <f>(BE12/J12)*100</f>
        <v>1.4684891738236361</v>
      </c>
      <c r="CV12">
        <f t="shared" si="28"/>
        <v>77.841845140032945</v>
      </c>
      <c r="CW12">
        <f t="shared" si="29"/>
        <v>22.158154859967048</v>
      </c>
      <c r="CX12">
        <f>(BH12/J12)*100</f>
        <v>17.823878069432684</v>
      </c>
      <c r="CY12">
        <f t="shared" si="30"/>
        <v>83.664743807261615</v>
      </c>
      <c r="CZ12">
        <f t="shared" si="31"/>
        <v>16.335256192738377</v>
      </c>
    </row>
    <row r="13" spans="1:104" x14ac:dyDescent="0.25">
      <c r="A13" t="s">
        <v>2984</v>
      </c>
      <c r="B13">
        <v>1</v>
      </c>
      <c r="C13">
        <v>12</v>
      </c>
      <c r="D13" t="s">
        <v>2152</v>
      </c>
      <c r="E13">
        <f>VLOOKUP(A13,'2011B4'!A$1:B$641,2, FALSE)</f>
        <v>6</v>
      </c>
      <c r="G13">
        <v>483284</v>
      </c>
      <c r="H13">
        <v>257336</v>
      </c>
      <c r="I13">
        <v>225948</v>
      </c>
      <c r="J13">
        <v>117301</v>
      </c>
      <c r="K13">
        <v>106041</v>
      </c>
      <c r="L13">
        <v>11260</v>
      </c>
      <c r="M13">
        <f t="shared" si="37"/>
        <v>24.271649795979176</v>
      </c>
      <c r="N13">
        <f t="shared" si="32"/>
        <v>41.207215469269748</v>
      </c>
      <c r="O13">
        <f t="shared" si="33"/>
        <v>4.9834475188981537</v>
      </c>
      <c r="P13">
        <f>(K13/J13)*100</f>
        <v>90.400763846855526</v>
      </c>
      <c r="Q13">
        <f>(L13/J13)*100</f>
        <v>9.5992361531444743</v>
      </c>
      <c r="R13">
        <f t="shared" si="0"/>
        <v>59.87246485537208</v>
      </c>
      <c r="S13">
        <f t="shared" si="1"/>
        <v>3.3154022557352452</v>
      </c>
      <c r="T13">
        <f t="shared" si="2"/>
        <v>3.4637385870538191</v>
      </c>
      <c r="U13">
        <f t="shared" si="3"/>
        <v>2.220782431522323</v>
      </c>
      <c r="V13">
        <f t="shared" si="4"/>
        <v>31.127611870316535</v>
      </c>
      <c r="W13">
        <f t="shared" si="5"/>
        <v>40.12753514462792</v>
      </c>
      <c r="X13">
        <v>64020</v>
      </c>
      <c r="Y13">
        <v>59185</v>
      </c>
      <c r="Z13">
        <v>4835</v>
      </c>
      <c r="AA13">
        <v>1581</v>
      </c>
      <c r="AB13">
        <v>1489</v>
      </c>
      <c r="AC13">
        <v>92</v>
      </c>
      <c r="AD13">
        <v>4630</v>
      </c>
      <c r="AE13">
        <v>1900</v>
      </c>
      <c r="AF13">
        <v>2730</v>
      </c>
      <c r="AG13">
        <v>71</v>
      </c>
      <c r="AH13">
        <v>66</v>
      </c>
      <c r="AI13">
        <v>5</v>
      </c>
      <c r="AJ13">
        <v>1885</v>
      </c>
      <c r="AK13">
        <v>1631</v>
      </c>
      <c r="AL13">
        <v>254</v>
      </c>
      <c r="AM13">
        <v>1933</v>
      </c>
      <c r="AN13">
        <v>1798</v>
      </c>
      <c r="AO13">
        <v>135</v>
      </c>
      <c r="AP13">
        <v>228</v>
      </c>
      <c r="AQ13">
        <v>226</v>
      </c>
      <c r="AR13">
        <v>2</v>
      </c>
      <c r="AS13">
        <v>2605</v>
      </c>
      <c r="AT13">
        <v>2578</v>
      </c>
      <c r="AU13">
        <v>27</v>
      </c>
      <c r="AV13">
        <v>4063</v>
      </c>
      <c r="AW13">
        <v>3938</v>
      </c>
      <c r="AX13">
        <v>125</v>
      </c>
      <c r="AY13">
        <v>334</v>
      </c>
      <c r="AZ13">
        <v>319</v>
      </c>
      <c r="BA13">
        <v>15</v>
      </c>
      <c r="BB13">
        <v>1641</v>
      </c>
      <c r="BC13">
        <v>1604</v>
      </c>
      <c r="BD13">
        <v>37</v>
      </c>
      <c r="BE13">
        <v>1775</v>
      </c>
      <c r="BF13">
        <v>1585</v>
      </c>
      <c r="BG13">
        <v>190</v>
      </c>
      <c r="BH13">
        <v>32535</v>
      </c>
      <c r="BI13">
        <v>29722</v>
      </c>
      <c r="BJ13">
        <v>2813</v>
      </c>
      <c r="BK13" t="str">
        <f t="shared" si="34"/>
        <v>CultivatorsTotal</v>
      </c>
      <c r="BL13" t="str">
        <f t="shared" si="35"/>
        <v>CultivatorsMale</v>
      </c>
      <c r="BM13" t="str">
        <f t="shared" si="36"/>
        <v>CultivatorsFemale</v>
      </c>
      <c r="BN13">
        <f>(X13/J13)*100</f>
        <v>54.577539833420005</v>
      </c>
      <c r="BO13">
        <f t="shared" si="6"/>
        <v>92.447672602311783</v>
      </c>
      <c r="BP13">
        <f t="shared" si="7"/>
        <v>7.5523273976882228</v>
      </c>
      <c r="BQ13">
        <f>(AA13/J13)*100</f>
        <v>1.3478145966360049</v>
      </c>
      <c r="BR13">
        <f t="shared" si="8"/>
        <v>94.180898165717892</v>
      </c>
      <c r="BS13">
        <f t="shared" si="9"/>
        <v>5.8191018342821001</v>
      </c>
      <c r="BT13">
        <f>(AD13/J13)*100</f>
        <v>3.9471104253160672</v>
      </c>
      <c r="BU13">
        <f t="shared" si="10"/>
        <v>41.036717062634992</v>
      </c>
      <c r="BV13">
        <f t="shared" si="11"/>
        <v>58.963282937365015</v>
      </c>
      <c r="BW13">
        <f>(AG13/J13)*100</f>
        <v>6.0528043239188069E-2</v>
      </c>
      <c r="BX13">
        <f t="shared" si="12"/>
        <v>92.957746478873233</v>
      </c>
      <c r="BY13">
        <f t="shared" si="13"/>
        <v>7.042253521126761</v>
      </c>
      <c r="BZ13">
        <f>(AJ13/J13)*100</f>
        <v>1.6069769226178805</v>
      </c>
      <c r="CA13">
        <f t="shared" si="14"/>
        <v>86.525198938992048</v>
      </c>
      <c r="CB13">
        <f t="shared" si="15"/>
        <v>13.474801061007957</v>
      </c>
      <c r="CC13">
        <f>(AM13/J13)*100</f>
        <v>1.6478972898781765</v>
      </c>
      <c r="CD13">
        <f t="shared" si="16"/>
        <v>93.016037247801336</v>
      </c>
      <c r="CE13">
        <f t="shared" si="17"/>
        <v>6.9839627521986554</v>
      </c>
      <c r="CF13">
        <f>(AP13/J13)*100</f>
        <v>0.19437174448640676</v>
      </c>
      <c r="CG13">
        <f t="shared" si="18"/>
        <v>99.122807017543863</v>
      </c>
      <c r="CH13">
        <f t="shared" si="19"/>
        <v>0.8771929824561403</v>
      </c>
      <c r="CI13">
        <f>(AS13/J13)*100</f>
        <v>2.220782431522323</v>
      </c>
      <c r="CJ13">
        <f t="shared" si="20"/>
        <v>98.963531669865645</v>
      </c>
      <c r="CK13">
        <f t="shared" si="21"/>
        <v>1.0364683301343569</v>
      </c>
      <c r="CL13">
        <f>(AV13/J13)*100</f>
        <v>3.4637385870538191</v>
      </c>
      <c r="CM13">
        <f t="shared" si="22"/>
        <v>96.923455574698508</v>
      </c>
      <c r="CN13">
        <f t="shared" si="23"/>
        <v>3.0765444253015013</v>
      </c>
      <c r="CO13">
        <f>(AY13/J13)*100</f>
        <v>0.28473755551956081</v>
      </c>
      <c r="CP13">
        <f t="shared" si="24"/>
        <v>95.508982035928142</v>
      </c>
      <c r="CQ13">
        <f t="shared" si="25"/>
        <v>4.4910179640718564</v>
      </c>
      <c r="CR13">
        <f>(BB13/J13)*100</f>
        <v>1.3989650557113751</v>
      </c>
      <c r="CS13">
        <f t="shared" si="26"/>
        <v>97.745277269957342</v>
      </c>
      <c r="CT13">
        <f t="shared" si="27"/>
        <v>2.2547227300426567</v>
      </c>
      <c r="CU13">
        <f>(BE13/J13)*100</f>
        <v>1.5132010809797016</v>
      </c>
      <c r="CV13">
        <f t="shared" si="28"/>
        <v>89.295774647887328</v>
      </c>
      <c r="CW13">
        <f t="shared" si="29"/>
        <v>10.704225352112676</v>
      </c>
      <c r="CX13">
        <f>(BH13/J13)*100</f>
        <v>27.736336433619492</v>
      </c>
      <c r="CY13">
        <f t="shared" si="30"/>
        <v>91.35392654064853</v>
      </c>
      <c r="CZ13">
        <f t="shared" si="31"/>
        <v>8.6460734593514683</v>
      </c>
    </row>
    <row r="14" spans="1:104" x14ac:dyDescent="0.25">
      <c r="A14" t="s">
        <v>2155</v>
      </c>
      <c r="B14">
        <v>1</v>
      </c>
      <c r="C14">
        <v>13</v>
      </c>
      <c r="D14" t="s">
        <v>2154</v>
      </c>
      <c r="E14">
        <f>VLOOKUP(A14,'2011B4'!A$1:B$641,2, FALSE)</f>
        <v>21</v>
      </c>
      <c r="F14" t="s">
        <v>3187</v>
      </c>
      <c r="G14">
        <v>1588772</v>
      </c>
      <c r="H14">
        <v>850302</v>
      </c>
      <c r="I14">
        <v>738470</v>
      </c>
      <c r="J14">
        <v>438197</v>
      </c>
      <c r="K14">
        <v>391526</v>
      </c>
      <c r="L14">
        <v>46671</v>
      </c>
      <c r="M14">
        <f t="shared" si="37"/>
        <v>27.580861193424859</v>
      </c>
      <c r="N14">
        <f t="shared" si="32"/>
        <v>46.045522649599789</v>
      </c>
      <c r="O14">
        <f t="shared" si="33"/>
        <v>6.3199588338050301</v>
      </c>
      <c r="P14">
        <f>(K14/J14)*100</f>
        <v>89.349310926364168</v>
      </c>
      <c r="Q14">
        <f>(L14/J14)*100</f>
        <v>10.65068907363583</v>
      </c>
      <c r="R14">
        <f t="shared" si="0"/>
        <v>24.583463601987233</v>
      </c>
      <c r="S14">
        <f t="shared" si="1"/>
        <v>7.4982256838819081</v>
      </c>
      <c r="T14">
        <f t="shared" si="2"/>
        <v>11.234444781684951</v>
      </c>
      <c r="U14">
        <f t="shared" si="3"/>
        <v>7.2885026597626172</v>
      </c>
      <c r="V14">
        <f t="shared" si="4"/>
        <v>49.395363272683298</v>
      </c>
      <c r="W14">
        <f t="shared" si="5"/>
        <v>75.416536398012767</v>
      </c>
      <c r="X14">
        <v>89392</v>
      </c>
      <c r="Y14">
        <v>79463</v>
      </c>
      <c r="Z14">
        <v>9929</v>
      </c>
      <c r="AA14">
        <v>10092</v>
      </c>
      <c r="AB14">
        <v>8975</v>
      </c>
      <c r="AC14">
        <v>1117</v>
      </c>
      <c r="AD14">
        <v>8240</v>
      </c>
      <c r="AE14">
        <v>6357</v>
      </c>
      <c r="AF14">
        <v>1883</v>
      </c>
      <c r="AG14">
        <v>466</v>
      </c>
      <c r="AH14">
        <v>412</v>
      </c>
      <c r="AI14">
        <v>54</v>
      </c>
      <c r="AJ14">
        <v>4874</v>
      </c>
      <c r="AK14">
        <v>4089</v>
      </c>
      <c r="AL14">
        <v>785</v>
      </c>
      <c r="AM14">
        <v>27517</v>
      </c>
      <c r="AN14">
        <v>25504</v>
      </c>
      <c r="AO14">
        <v>2013</v>
      </c>
      <c r="AP14">
        <v>918</v>
      </c>
      <c r="AQ14">
        <v>890</v>
      </c>
      <c r="AR14">
        <v>28</v>
      </c>
      <c r="AS14">
        <v>31938</v>
      </c>
      <c r="AT14">
        <v>27586</v>
      </c>
      <c r="AU14">
        <v>4352</v>
      </c>
      <c r="AV14">
        <v>49229</v>
      </c>
      <c r="AW14">
        <v>47377</v>
      </c>
      <c r="AX14">
        <v>1852</v>
      </c>
      <c r="AY14">
        <v>3922</v>
      </c>
      <c r="AZ14">
        <v>3835</v>
      </c>
      <c r="BA14">
        <v>87</v>
      </c>
      <c r="BB14">
        <v>23885</v>
      </c>
      <c r="BC14">
        <v>23349</v>
      </c>
      <c r="BD14">
        <v>536</v>
      </c>
      <c r="BE14">
        <v>23921</v>
      </c>
      <c r="BF14">
        <v>20057</v>
      </c>
      <c r="BG14">
        <v>3864</v>
      </c>
      <c r="BH14">
        <v>163803</v>
      </c>
      <c r="BI14">
        <v>143632</v>
      </c>
      <c r="BJ14">
        <v>20171</v>
      </c>
      <c r="BK14" t="str">
        <f t="shared" si="34"/>
        <v>LQTotal</v>
      </c>
      <c r="BL14" t="str">
        <f t="shared" si="35"/>
        <v>LQMale</v>
      </c>
      <c r="BM14" t="str">
        <f t="shared" si="36"/>
        <v>LQFemale</v>
      </c>
      <c r="BN14">
        <f>(X14/J14)*100</f>
        <v>20.399957096922162</v>
      </c>
      <c r="BO14">
        <f t="shared" si="6"/>
        <v>88.892742079828167</v>
      </c>
      <c r="BP14">
        <f t="shared" si="7"/>
        <v>11.107257920171827</v>
      </c>
      <c r="BQ14">
        <f>(AA14/J14)*100</f>
        <v>2.3030737316777614</v>
      </c>
      <c r="BR14">
        <f t="shared" si="8"/>
        <v>88.931827189853351</v>
      </c>
      <c r="BS14">
        <f t="shared" si="9"/>
        <v>11.068172810146651</v>
      </c>
      <c r="BT14">
        <f>(AD14/J14)*100</f>
        <v>1.8804327733873121</v>
      </c>
      <c r="BU14">
        <f t="shared" si="10"/>
        <v>77.148058252427191</v>
      </c>
      <c r="BV14">
        <f t="shared" si="11"/>
        <v>22.851941747572816</v>
      </c>
      <c r="BW14">
        <f>(AG14/J14)*100</f>
        <v>0.10634486315515623</v>
      </c>
      <c r="BX14">
        <f t="shared" si="12"/>
        <v>88.412017167381975</v>
      </c>
      <c r="BY14">
        <f t="shared" si="13"/>
        <v>11.587982832618025</v>
      </c>
      <c r="BZ14">
        <f>(AJ14/J14)*100</f>
        <v>1.112285113773029</v>
      </c>
      <c r="CA14">
        <f t="shared" si="14"/>
        <v>83.894132129667625</v>
      </c>
      <c r="CB14">
        <f t="shared" si="15"/>
        <v>16.105867870332379</v>
      </c>
      <c r="CC14">
        <f>(AM14/J14)*100</f>
        <v>6.2795957069537227</v>
      </c>
      <c r="CD14">
        <f t="shared" si="16"/>
        <v>92.684522295308355</v>
      </c>
      <c r="CE14">
        <f t="shared" si="17"/>
        <v>7.315477704691645</v>
      </c>
      <c r="CF14">
        <f>(AP14/J14)*100</f>
        <v>0.20949481625844082</v>
      </c>
      <c r="CG14">
        <f t="shared" si="18"/>
        <v>96.949891067538132</v>
      </c>
      <c r="CH14">
        <f t="shared" si="19"/>
        <v>3.0501089324618738</v>
      </c>
      <c r="CI14">
        <f>(AS14/J14)*100</f>
        <v>7.2885026597626172</v>
      </c>
      <c r="CJ14">
        <f t="shared" si="20"/>
        <v>86.373598847767553</v>
      </c>
      <c r="CK14">
        <f t="shared" si="21"/>
        <v>13.62640115223245</v>
      </c>
      <c r="CL14">
        <f>(AV14/J14)*100</f>
        <v>11.234444781684951</v>
      </c>
      <c r="CM14">
        <f t="shared" si="22"/>
        <v>96.237989802758534</v>
      </c>
      <c r="CN14">
        <f t="shared" si="23"/>
        <v>3.7620101972414632</v>
      </c>
      <c r="CO14">
        <f>(AY14/J14)*100</f>
        <v>0.89503123024575693</v>
      </c>
      <c r="CP14">
        <f t="shared" si="24"/>
        <v>97.781744008159095</v>
      </c>
      <c r="CQ14">
        <f t="shared" si="25"/>
        <v>2.2182559918408975</v>
      </c>
      <c r="CR14">
        <f>(BB14/J14)*100</f>
        <v>5.4507447563538776</v>
      </c>
      <c r="CS14">
        <f t="shared" si="26"/>
        <v>97.755913753401714</v>
      </c>
      <c r="CT14">
        <f t="shared" si="27"/>
        <v>2.2440862465982834</v>
      </c>
      <c r="CU14">
        <f>(BE14/J14)*100</f>
        <v>5.4589602393444041</v>
      </c>
      <c r="CV14">
        <f t="shared" si="28"/>
        <v>83.846829145938713</v>
      </c>
      <c r="CW14">
        <f t="shared" si="29"/>
        <v>16.153170854061287</v>
      </c>
      <c r="CX14">
        <f>(BH14/J14)*100</f>
        <v>37.381132230480816</v>
      </c>
      <c r="CY14">
        <f t="shared" si="30"/>
        <v>87.685817720066169</v>
      </c>
      <c r="CZ14">
        <f t="shared" si="31"/>
        <v>12.314182279933823</v>
      </c>
    </row>
    <row r="15" spans="1:104" x14ac:dyDescent="0.25">
      <c r="A15" t="s">
        <v>2157</v>
      </c>
      <c r="B15">
        <v>1</v>
      </c>
      <c r="C15">
        <v>14</v>
      </c>
      <c r="D15" t="s">
        <v>2156</v>
      </c>
      <c r="E15">
        <f>VLOOKUP(A15,'2011B4'!A$1:B$641,2, FALSE)</f>
        <v>7</v>
      </c>
      <c r="G15">
        <v>550084</v>
      </c>
      <c r="H15">
        <v>289391</v>
      </c>
      <c r="I15">
        <v>260693</v>
      </c>
      <c r="J15">
        <v>162839</v>
      </c>
      <c r="K15">
        <v>128156</v>
      </c>
      <c r="L15">
        <v>34683</v>
      </c>
      <c r="M15">
        <f t="shared" si="37"/>
        <v>29.602569789341267</v>
      </c>
      <c r="N15">
        <f t="shared" si="32"/>
        <v>44.284722054244952</v>
      </c>
      <c r="O15">
        <f t="shared" si="33"/>
        <v>13.304154695369649</v>
      </c>
      <c r="P15">
        <f>(K15/J15)*100</f>
        <v>78.701048274676211</v>
      </c>
      <c r="Q15">
        <f>(L15/J15)*100</f>
        <v>21.298951725323786</v>
      </c>
      <c r="R15">
        <f t="shared" si="0"/>
        <v>56.056595778652529</v>
      </c>
      <c r="S15">
        <f t="shared" si="1"/>
        <v>5.6319432077082272</v>
      </c>
      <c r="T15">
        <f t="shared" si="2"/>
        <v>4.9859063246519568</v>
      </c>
      <c r="U15">
        <f t="shared" si="3"/>
        <v>4.6720994356388825</v>
      </c>
      <c r="V15">
        <f t="shared" si="4"/>
        <v>28.653455253348397</v>
      </c>
      <c r="W15">
        <f t="shared" si="5"/>
        <v>43.943404221347471</v>
      </c>
      <c r="X15">
        <v>78973</v>
      </c>
      <c r="Y15">
        <v>56089</v>
      </c>
      <c r="Z15">
        <v>22884</v>
      </c>
      <c r="AA15">
        <v>5249</v>
      </c>
      <c r="AB15">
        <v>4860</v>
      </c>
      <c r="AC15">
        <v>389</v>
      </c>
      <c r="AD15">
        <v>7060</v>
      </c>
      <c r="AE15">
        <v>2712</v>
      </c>
      <c r="AF15">
        <v>4348</v>
      </c>
      <c r="AG15">
        <v>136</v>
      </c>
      <c r="AH15">
        <v>136</v>
      </c>
      <c r="AI15">
        <v>0</v>
      </c>
      <c r="AJ15">
        <v>2367</v>
      </c>
      <c r="AK15">
        <v>1771</v>
      </c>
      <c r="AL15">
        <v>596</v>
      </c>
      <c r="AM15">
        <v>6668</v>
      </c>
      <c r="AN15">
        <v>6274</v>
      </c>
      <c r="AO15">
        <v>394</v>
      </c>
      <c r="AP15">
        <v>514</v>
      </c>
      <c r="AQ15">
        <v>512</v>
      </c>
      <c r="AR15">
        <v>2</v>
      </c>
      <c r="AS15">
        <v>7608</v>
      </c>
      <c r="AT15">
        <v>7155</v>
      </c>
      <c r="AU15">
        <v>453</v>
      </c>
      <c r="AV15">
        <v>8119</v>
      </c>
      <c r="AW15">
        <v>7814</v>
      </c>
      <c r="AX15">
        <v>305</v>
      </c>
      <c r="AY15">
        <v>784</v>
      </c>
      <c r="AZ15">
        <v>771</v>
      </c>
      <c r="BA15">
        <v>13</v>
      </c>
      <c r="BB15">
        <v>4763</v>
      </c>
      <c r="BC15">
        <v>4690</v>
      </c>
      <c r="BD15">
        <v>73</v>
      </c>
      <c r="BE15">
        <v>4330</v>
      </c>
      <c r="BF15">
        <v>3622</v>
      </c>
      <c r="BG15">
        <v>708</v>
      </c>
      <c r="BH15">
        <v>36268</v>
      </c>
      <c r="BI15">
        <v>31750</v>
      </c>
      <c r="BJ15">
        <v>4518</v>
      </c>
      <c r="BK15" t="str">
        <f t="shared" si="34"/>
        <v>CultivatorsTotal</v>
      </c>
      <c r="BL15" t="str">
        <f t="shared" si="35"/>
        <v>CultivatorsMale</v>
      </c>
      <c r="BM15" t="str">
        <f t="shared" si="36"/>
        <v>CultivatorsFemale</v>
      </c>
      <c r="BN15">
        <f>(X15/J15)*100</f>
        <v>48.497595784793567</v>
      </c>
      <c r="BO15">
        <f t="shared" si="6"/>
        <v>71.023007863446992</v>
      </c>
      <c r="BP15">
        <f t="shared" si="7"/>
        <v>28.976992136552997</v>
      </c>
      <c r="BQ15">
        <f>(AA15/J15)*100</f>
        <v>3.2234292767703066</v>
      </c>
      <c r="BR15">
        <f t="shared" si="8"/>
        <v>92.589064583730234</v>
      </c>
      <c r="BS15">
        <f t="shared" si="9"/>
        <v>7.4109354162697665</v>
      </c>
      <c r="BT15">
        <f>(AD15/J15)*100</f>
        <v>4.3355707170886584</v>
      </c>
      <c r="BU15">
        <f t="shared" si="10"/>
        <v>38.413597733711043</v>
      </c>
      <c r="BV15">
        <f t="shared" si="11"/>
        <v>61.586402266288957</v>
      </c>
      <c r="BW15">
        <f>(AG15/J15)*100</f>
        <v>8.3518076136552058E-2</v>
      </c>
      <c r="BX15">
        <f t="shared" si="12"/>
        <v>100</v>
      </c>
      <c r="BY15">
        <f t="shared" si="13"/>
        <v>0</v>
      </c>
      <c r="BZ15">
        <f>(AJ15/J15)*100</f>
        <v>1.4535829868766081</v>
      </c>
      <c r="CA15">
        <f t="shared" si="14"/>
        <v>74.820447824250095</v>
      </c>
      <c r="CB15">
        <f t="shared" si="15"/>
        <v>25.17955217574989</v>
      </c>
      <c r="CC15">
        <f>(AM15/J15)*100</f>
        <v>4.0948421446950674</v>
      </c>
      <c r="CD15">
        <f t="shared" si="16"/>
        <v>94.09118176364727</v>
      </c>
      <c r="CE15">
        <f t="shared" si="17"/>
        <v>5.9088182363527295</v>
      </c>
      <c r="CF15">
        <f>(AP15/J15)*100</f>
        <v>0.31564919951608644</v>
      </c>
      <c r="CG15">
        <f t="shared" si="18"/>
        <v>99.610894941634243</v>
      </c>
      <c r="CH15">
        <f t="shared" si="19"/>
        <v>0.38910505836575876</v>
      </c>
      <c r="CI15">
        <f>(AS15/J15)*100</f>
        <v>4.6720994356388825</v>
      </c>
      <c r="CJ15">
        <f t="shared" si="20"/>
        <v>94.045741324921138</v>
      </c>
      <c r="CK15">
        <f t="shared" si="21"/>
        <v>5.9542586750788642</v>
      </c>
      <c r="CL15">
        <f>(AV15/J15)*100</f>
        <v>4.9859063246519568</v>
      </c>
      <c r="CM15">
        <f t="shared" si="22"/>
        <v>96.243379726567312</v>
      </c>
      <c r="CN15">
        <f t="shared" si="23"/>
        <v>3.7566202734326892</v>
      </c>
      <c r="CO15">
        <f>(AY15/J15)*100</f>
        <v>0.48145714478718238</v>
      </c>
      <c r="CP15">
        <f t="shared" si="24"/>
        <v>98.341836734693871</v>
      </c>
      <c r="CQ15">
        <f t="shared" si="25"/>
        <v>1.6581632653061225</v>
      </c>
      <c r="CR15">
        <f>(BB15/J15)*100</f>
        <v>2.9249749752823342</v>
      </c>
      <c r="CS15">
        <f t="shared" si="26"/>
        <v>98.467352508922943</v>
      </c>
      <c r="CT15">
        <f t="shared" si="27"/>
        <v>1.5326474910770522</v>
      </c>
      <c r="CU15">
        <f>(BE15/J15)*100</f>
        <v>2.6590681593475765</v>
      </c>
      <c r="CV15">
        <f t="shared" si="28"/>
        <v>83.648960739030016</v>
      </c>
      <c r="CW15">
        <f t="shared" si="29"/>
        <v>16.351039260969976</v>
      </c>
      <c r="CX15">
        <f>(BH15/J15)*100</f>
        <v>22.272305774415219</v>
      </c>
      <c r="CY15">
        <f t="shared" si="30"/>
        <v>87.54273739936032</v>
      </c>
      <c r="CZ15">
        <f t="shared" si="31"/>
        <v>12.457262600639682</v>
      </c>
    </row>
    <row r="16" spans="1:104" x14ac:dyDescent="0.25">
      <c r="A16" t="s">
        <v>2108</v>
      </c>
      <c r="B16">
        <v>2</v>
      </c>
      <c r="C16">
        <v>1</v>
      </c>
      <c r="D16" t="s">
        <v>2107</v>
      </c>
      <c r="E16">
        <f>VLOOKUP(A16,'2011B4'!A$1:B$641,2, FALSE)</f>
        <v>23</v>
      </c>
      <c r="G16">
        <v>460887</v>
      </c>
      <c r="H16">
        <v>235218</v>
      </c>
      <c r="I16">
        <v>225669</v>
      </c>
      <c r="J16">
        <v>125657</v>
      </c>
      <c r="K16">
        <v>92501</v>
      </c>
      <c r="L16">
        <v>33156</v>
      </c>
      <c r="M16">
        <f t="shared" si="37"/>
        <v>27.264166704636928</v>
      </c>
      <c r="N16">
        <f t="shared" si="32"/>
        <v>39.325646846754921</v>
      </c>
      <c r="O16">
        <f t="shared" si="33"/>
        <v>14.692314850511146</v>
      </c>
      <c r="P16">
        <f>(K16/J16)*100</f>
        <v>73.613885418241722</v>
      </c>
      <c r="Q16">
        <f>(L16/J16)*100</f>
        <v>26.386114581758278</v>
      </c>
      <c r="R16">
        <f t="shared" si="0"/>
        <v>61.074194036146018</v>
      </c>
      <c r="S16">
        <f t="shared" si="1"/>
        <v>3.0877706773200058</v>
      </c>
      <c r="T16">
        <f t="shared" si="2"/>
        <v>3.1999809003875632</v>
      </c>
      <c r="U16">
        <f t="shared" si="3"/>
        <v>3.5000039790859243</v>
      </c>
      <c r="V16">
        <f t="shared" si="4"/>
        <v>29.13805040706049</v>
      </c>
      <c r="W16">
        <f t="shared" si="5"/>
        <v>38.925805963853982</v>
      </c>
      <c r="X16">
        <v>72827</v>
      </c>
      <c r="Y16">
        <v>46778</v>
      </c>
      <c r="Z16">
        <v>26049</v>
      </c>
      <c r="AA16">
        <v>667</v>
      </c>
      <c r="AB16">
        <v>486</v>
      </c>
      <c r="AC16">
        <v>181</v>
      </c>
      <c r="AD16">
        <v>3250</v>
      </c>
      <c r="AE16">
        <v>2069</v>
      </c>
      <c r="AF16">
        <v>1181</v>
      </c>
      <c r="AG16">
        <v>16</v>
      </c>
      <c r="AH16">
        <v>14</v>
      </c>
      <c r="AI16">
        <v>2</v>
      </c>
      <c r="AJ16">
        <v>1355</v>
      </c>
      <c r="AK16">
        <v>964</v>
      </c>
      <c r="AL16">
        <v>391</v>
      </c>
      <c r="AM16">
        <v>2509</v>
      </c>
      <c r="AN16">
        <v>2357</v>
      </c>
      <c r="AO16">
        <v>152</v>
      </c>
      <c r="AP16">
        <v>624</v>
      </c>
      <c r="AQ16">
        <v>592</v>
      </c>
      <c r="AR16">
        <v>32</v>
      </c>
      <c r="AS16">
        <v>4398</v>
      </c>
      <c r="AT16">
        <v>4276</v>
      </c>
      <c r="AU16">
        <v>122</v>
      </c>
      <c r="AV16">
        <v>4021</v>
      </c>
      <c r="AW16">
        <v>3815</v>
      </c>
      <c r="AX16">
        <v>206</v>
      </c>
      <c r="AY16">
        <v>1293</v>
      </c>
      <c r="AZ16">
        <v>1247</v>
      </c>
      <c r="BA16">
        <v>46</v>
      </c>
      <c r="BB16">
        <v>1907</v>
      </c>
      <c r="BC16">
        <v>1856</v>
      </c>
      <c r="BD16">
        <v>51</v>
      </c>
      <c r="BE16">
        <v>1625</v>
      </c>
      <c r="BF16">
        <v>1360</v>
      </c>
      <c r="BG16">
        <v>265</v>
      </c>
      <c r="BH16">
        <v>31165</v>
      </c>
      <c r="BI16">
        <v>26687</v>
      </c>
      <c r="BJ16">
        <v>4478</v>
      </c>
      <c r="BK16" t="str">
        <f t="shared" si="34"/>
        <v>CultivatorsTotal</v>
      </c>
      <c r="BL16" t="str">
        <f t="shared" si="35"/>
        <v>CultivatorsMale</v>
      </c>
      <c r="BM16" t="str">
        <f t="shared" si="36"/>
        <v>CultivatorsFemale</v>
      </c>
      <c r="BN16">
        <f>(X16/J16)*100</f>
        <v>57.956978122985589</v>
      </c>
      <c r="BO16">
        <f t="shared" si="6"/>
        <v>64.231672319332105</v>
      </c>
      <c r="BP16">
        <f t="shared" si="7"/>
        <v>35.76832768066788</v>
      </c>
      <c r="BQ16">
        <f>(AA16/J16)*100</f>
        <v>0.53081006231248562</v>
      </c>
      <c r="BR16">
        <f t="shared" si="8"/>
        <v>72.863568215892045</v>
      </c>
      <c r="BS16">
        <f t="shared" si="9"/>
        <v>27.136431784107945</v>
      </c>
      <c r="BT16">
        <f>(AD16/J16)*100</f>
        <v>2.5864058508479433</v>
      </c>
      <c r="BU16">
        <f t="shared" si="10"/>
        <v>63.661538461538456</v>
      </c>
      <c r="BV16">
        <f t="shared" si="11"/>
        <v>36.338461538461537</v>
      </c>
      <c r="BW16">
        <f>(AG16/J16)*100</f>
        <v>1.2733074958020642E-2</v>
      </c>
      <c r="BX16">
        <f t="shared" si="12"/>
        <v>87.5</v>
      </c>
      <c r="BY16">
        <f t="shared" si="13"/>
        <v>12.5</v>
      </c>
      <c r="BZ16">
        <f>(AJ16/J16)*100</f>
        <v>1.0783322855073731</v>
      </c>
      <c r="CA16">
        <f t="shared" si="14"/>
        <v>71.14391143911439</v>
      </c>
      <c r="CB16">
        <f t="shared" si="15"/>
        <v>28.856088560885606</v>
      </c>
      <c r="CC16">
        <f>(AM16/J16)*100</f>
        <v>1.9967053168546121</v>
      </c>
      <c r="CD16">
        <f t="shared" si="16"/>
        <v>93.941809485850939</v>
      </c>
      <c r="CE16">
        <f t="shared" si="17"/>
        <v>6.0581905141490635</v>
      </c>
      <c r="CF16">
        <f>(AP16/J16)*100</f>
        <v>0.49658992336280511</v>
      </c>
      <c r="CG16">
        <f t="shared" si="18"/>
        <v>94.871794871794862</v>
      </c>
      <c r="CH16">
        <f t="shared" si="19"/>
        <v>5.1282051282051277</v>
      </c>
      <c r="CI16">
        <f>(AS16/J16)*100</f>
        <v>3.5000039790859243</v>
      </c>
      <c r="CJ16">
        <f t="shared" si="20"/>
        <v>97.226011823556163</v>
      </c>
      <c r="CK16">
        <f t="shared" si="21"/>
        <v>2.7739881764438383</v>
      </c>
      <c r="CL16">
        <f>(AV16/J16)*100</f>
        <v>3.1999809003875632</v>
      </c>
      <c r="CM16">
        <f t="shared" si="22"/>
        <v>94.876896294454113</v>
      </c>
      <c r="CN16">
        <f t="shared" si="23"/>
        <v>5.1231037055458835</v>
      </c>
      <c r="CO16">
        <f>(AY16/J16)*100</f>
        <v>1.0289916200450433</v>
      </c>
      <c r="CP16">
        <f t="shared" si="24"/>
        <v>96.442382057231242</v>
      </c>
      <c r="CQ16">
        <f t="shared" si="25"/>
        <v>3.5576179427687551</v>
      </c>
      <c r="CR16">
        <f>(BB16/J16)*100</f>
        <v>1.5176233715590854</v>
      </c>
      <c r="CS16">
        <f t="shared" si="26"/>
        <v>97.325642370214993</v>
      </c>
      <c r="CT16">
        <f t="shared" si="27"/>
        <v>2.6743576297850029</v>
      </c>
      <c r="CU16">
        <f>(BE16/J16)*100</f>
        <v>1.2932029254239716</v>
      </c>
      <c r="CV16">
        <f t="shared" si="28"/>
        <v>83.692307692307693</v>
      </c>
      <c r="CW16">
        <f t="shared" si="29"/>
        <v>16.307692307692307</v>
      </c>
      <c r="CX16">
        <f>(BH16/J16)*100</f>
        <v>24.801642566669585</v>
      </c>
      <c r="CY16">
        <f t="shared" si="30"/>
        <v>85.63131718273705</v>
      </c>
      <c r="CZ16">
        <f t="shared" si="31"/>
        <v>14.368682817262957</v>
      </c>
    </row>
    <row r="17" spans="1:104" x14ac:dyDescent="0.25">
      <c r="A17" t="s">
        <v>2110</v>
      </c>
      <c r="B17">
        <v>2</v>
      </c>
      <c r="C17">
        <v>2</v>
      </c>
      <c r="D17" t="s">
        <v>2109</v>
      </c>
      <c r="E17">
        <f>VLOOKUP(A17,'2011B4'!A$1:B$641,2, FALSE)</f>
        <v>24</v>
      </c>
      <c r="G17">
        <v>1339030</v>
      </c>
      <c r="H17">
        <v>661254</v>
      </c>
      <c r="I17">
        <v>677776</v>
      </c>
      <c r="J17">
        <v>333438</v>
      </c>
      <c r="K17">
        <v>240684</v>
      </c>
      <c r="L17">
        <v>92754</v>
      </c>
      <c r="M17">
        <f t="shared" si="37"/>
        <v>24.901458518479792</v>
      </c>
      <c r="N17">
        <f t="shared" si="32"/>
        <v>36.398116306290774</v>
      </c>
      <c r="O17">
        <f t="shared" si="33"/>
        <v>13.685052288661742</v>
      </c>
      <c r="P17">
        <f>(K17/J17)*100</f>
        <v>72.182534684109186</v>
      </c>
      <c r="Q17">
        <f>(L17/J17)*100</f>
        <v>27.817465315890811</v>
      </c>
      <c r="R17">
        <f t="shared" si="0"/>
        <v>49.037002381252279</v>
      </c>
      <c r="S17">
        <f t="shared" si="1"/>
        <v>8.8178312010028854</v>
      </c>
      <c r="T17">
        <f t="shared" si="2"/>
        <v>6.8339541384005429</v>
      </c>
      <c r="U17">
        <f t="shared" si="3"/>
        <v>6.6063256137572797</v>
      </c>
      <c r="V17">
        <f t="shared" si="4"/>
        <v>28.704886665587004</v>
      </c>
      <c r="W17">
        <f t="shared" si="5"/>
        <v>50.962997618747721</v>
      </c>
      <c r="X17">
        <v>144834</v>
      </c>
      <c r="Y17">
        <v>77572</v>
      </c>
      <c r="Z17">
        <v>67262</v>
      </c>
      <c r="AA17">
        <v>11266</v>
      </c>
      <c r="AB17">
        <v>8586</v>
      </c>
      <c r="AC17">
        <v>2680</v>
      </c>
      <c r="AD17">
        <v>7408</v>
      </c>
      <c r="AE17">
        <v>5552</v>
      </c>
      <c r="AF17">
        <v>1856</v>
      </c>
      <c r="AG17">
        <v>1434</v>
      </c>
      <c r="AH17">
        <v>1414</v>
      </c>
      <c r="AI17">
        <v>20</v>
      </c>
      <c r="AJ17">
        <v>10400</v>
      </c>
      <c r="AK17">
        <v>8517</v>
      </c>
      <c r="AL17">
        <v>1883</v>
      </c>
      <c r="AM17">
        <v>17568</v>
      </c>
      <c r="AN17">
        <v>15636</v>
      </c>
      <c r="AO17">
        <v>1932</v>
      </c>
      <c r="AP17">
        <v>1293</v>
      </c>
      <c r="AQ17">
        <v>1277</v>
      </c>
      <c r="AR17">
        <v>16</v>
      </c>
      <c r="AS17">
        <v>22028</v>
      </c>
      <c r="AT17">
        <v>20795</v>
      </c>
      <c r="AU17">
        <v>1233</v>
      </c>
      <c r="AV17">
        <v>22787</v>
      </c>
      <c r="AW17">
        <v>21861</v>
      </c>
      <c r="AX17">
        <v>926</v>
      </c>
      <c r="AY17">
        <v>4007</v>
      </c>
      <c r="AZ17">
        <v>3847</v>
      </c>
      <c r="BA17">
        <v>160</v>
      </c>
      <c r="BB17">
        <v>11534</v>
      </c>
      <c r="BC17">
        <v>11316</v>
      </c>
      <c r="BD17">
        <v>218</v>
      </c>
      <c r="BE17">
        <v>6210</v>
      </c>
      <c r="BF17">
        <v>5586</v>
      </c>
      <c r="BG17">
        <v>624</v>
      </c>
      <c r="BH17">
        <v>72669</v>
      </c>
      <c r="BI17">
        <v>58725</v>
      </c>
      <c r="BJ17">
        <v>13944</v>
      </c>
      <c r="BK17" t="str">
        <f t="shared" si="34"/>
        <v>CultivatorsTotal</v>
      </c>
      <c r="BL17" t="str">
        <f t="shared" si="35"/>
        <v>CultivatorsMale</v>
      </c>
      <c r="BM17" t="str">
        <f t="shared" si="36"/>
        <v>CultivatorsFemale</v>
      </c>
      <c r="BN17">
        <f>(X17/J17)*100</f>
        <v>43.436560919871155</v>
      </c>
      <c r="BO17">
        <f t="shared" si="6"/>
        <v>53.559247138102926</v>
      </c>
      <c r="BP17">
        <f t="shared" si="7"/>
        <v>46.440752861897067</v>
      </c>
      <c r="BQ17">
        <f>(AA17/J17)*100</f>
        <v>3.3787390759301581</v>
      </c>
      <c r="BR17">
        <f t="shared" si="8"/>
        <v>76.211610154447001</v>
      </c>
      <c r="BS17">
        <f t="shared" si="9"/>
        <v>23.788389845552992</v>
      </c>
      <c r="BT17">
        <f>(AD17/J17)*100</f>
        <v>2.2217023854509685</v>
      </c>
      <c r="BU17">
        <f t="shared" si="10"/>
        <v>74.946004319654421</v>
      </c>
      <c r="BV17">
        <f t="shared" si="11"/>
        <v>25.053995680345569</v>
      </c>
      <c r="BW17">
        <f>(AG17/J17)*100</f>
        <v>0.43006495960268476</v>
      </c>
      <c r="BX17">
        <f t="shared" si="12"/>
        <v>98.605299860529982</v>
      </c>
      <c r="BY17">
        <f t="shared" si="13"/>
        <v>1.394700139470014</v>
      </c>
      <c r="BZ17">
        <f>(AJ17/J17)*100</f>
        <v>3.1190206275229575</v>
      </c>
      <c r="CA17">
        <f t="shared" si="14"/>
        <v>81.894230769230774</v>
      </c>
      <c r="CB17">
        <f t="shared" si="15"/>
        <v>18.10576923076923</v>
      </c>
      <c r="CC17">
        <f>(AM17/J17)*100</f>
        <v>5.2687456138772424</v>
      </c>
      <c r="CD17">
        <f t="shared" si="16"/>
        <v>89.002732240437155</v>
      </c>
      <c r="CE17">
        <f t="shared" si="17"/>
        <v>10.997267759562842</v>
      </c>
      <c r="CF17">
        <f>(AP17/J17)*100</f>
        <v>0.38777823763338309</v>
      </c>
      <c r="CG17">
        <f t="shared" si="18"/>
        <v>98.762567672080436</v>
      </c>
      <c r="CH17">
        <f t="shared" si="19"/>
        <v>1.2374323279195669</v>
      </c>
      <c r="CI17">
        <f>(AS17/J17)*100</f>
        <v>6.6063256137572797</v>
      </c>
      <c r="CJ17">
        <f t="shared" si="20"/>
        <v>94.402578536408214</v>
      </c>
      <c r="CK17">
        <f t="shared" si="21"/>
        <v>5.5974214635917923</v>
      </c>
      <c r="CL17">
        <f>(AV17/J17)*100</f>
        <v>6.8339541384005429</v>
      </c>
      <c r="CM17">
        <f t="shared" si="22"/>
        <v>95.936279457585456</v>
      </c>
      <c r="CN17">
        <f t="shared" si="23"/>
        <v>4.0637205424145346</v>
      </c>
      <c r="CO17">
        <f>(AY17/J17)*100</f>
        <v>1.2017226590850474</v>
      </c>
      <c r="CP17">
        <f t="shared" si="24"/>
        <v>96.006987771400048</v>
      </c>
      <c r="CQ17">
        <f t="shared" si="25"/>
        <v>3.9930122285999499</v>
      </c>
      <c r="CR17">
        <f>(BB17/J17)*100</f>
        <v>3.4591138382547881</v>
      </c>
      <c r="CS17">
        <f t="shared" si="26"/>
        <v>98.109935841858857</v>
      </c>
      <c r="CT17">
        <f t="shared" si="27"/>
        <v>1.8900641581411481</v>
      </c>
      <c r="CU17">
        <f>(BE17/J17)*100</f>
        <v>1.8624152016266893</v>
      </c>
      <c r="CV17">
        <f t="shared" si="28"/>
        <v>89.951690821256037</v>
      </c>
      <c r="CW17">
        <f t="shared" si="29"/>
        <v>10.048309178743962</v>
      </c>
      <c r="CX17">
        <f>(BH17/J17)*100</f>
        <v>21.793856728987098</v>
      </c>
      <c r="CY17">
        <f t="shared" si="30"/>
        <v>80.81162531478347</v>
      </c>
      <c r="CZ17">
        <f t="shared" si="31"/>
        <v>19.18837468521653</v>
      </c>
    </row>
    <row r="18" spans="1:104" x14ac:dyDescent="0.25">
      <c r="A18" t="s">
        <v>2112</v>
      </c>
      <c r="B18">
        <v>2</v>
      </c>
      <c r="C18">
        <v>3</v>
      </c>
      <c r="D18" t="s">
        <v>2111</v>
      </c>
      <c r="E18">
        <f>VLOOKUP(A18,'2011B4'!A$1:B$641,2, FALSE)</f>
        <v>25</v>
      </c>
      <c r="G18">
        <v>33224</v>
      </c>
      <c r="H18">
        <v>18441</v>
      </c>
      <c r="I18">
        <v>14783</v>
      </c>
      <c r="J18">
        <v>18702</v>
      </c>
      <c r="K18">
        <v>11651</v>
      </c>
      <c r="L18">
        <v>7051</v>
      </c>
      <c r="M18">
        <f t="shared" si="37"/>
        <v>56.290633277149048</v>
      </c>
      <c r="N18">
        <f t="shared" si="32"/>
        <v>63.179870939753812</v>
      </c>
      <c r="O18">
        <f t="shared" si="33"/>
        <v>47.696678617330718</v>
      </c>
      <c r="P18">
        <f>(K18/J18)*100</f>
        <v>62.298149930488719</v>
      </c>
      <c r="Q18">
        <f>(L18/J18)*100</f>
        <v>37.701850069511281</v>
      </c>
      <c r="R18">
        <f t="shared" si="0"/>
        <v>55.111752753716175</v>
      </c>
      <c r="S18">
        <f t="shared" si="1"/>
        <v>0.9624639076034649</v>
      </c>
      <c r="T18">
        <f t="shared" si="2"/>
        <v>0.42776173671265105</v>
      </c>
      <c r="U18">
        <f t="shared" si="3"/>
        <v>10.266281681103626</v>
      </c>
      <c r="V18">
        <f t="shared" si="4"/>
        <v>33.231739920864079</v>
      </c>
      <c r="W18">
        <f t="shared" si="5"/>
        <v>44.888247246283825</v>
      </c>
      <c r="X18">
        <v>9981</v>
      </c>
      <c r="Y18">
        <v>4286</v>
      </c>
      <c r="Z18">
        <v>5695</v>
      </c>
      <c r="AA18">
        <v>186</v>
      </c>
      <c r="AB18">
        <v>120</v>
      </c>
      <c r="AC18">
        <v>66</v>
      </c>
      <c r="AD18">
        <v>140</v>
      </c>
      <c r="AE18">
        <v>125</v>
      </c>
      <c r="AF18">
        <v>15</v>
      </c>
      <c r="AG18">
        <v>0</v>
      </c>
      <c r="AH18">
        <v>0</v>
      </c>
      <c r="AI18">
        <v>0</v>
      </c>
      <c r="AJ18">
        <v>125</v>
      </c>
      <c r="AK18">
        <v>50</v>
      </c>
      <c r="AL18">
        <v>75</v>
      </c>
      <c r="AM18">
        <v>55</v>
      </c>
      <c r="AN18">
        <v>50</v>
      </c>
      <c r="AO18">
        <v>5</v>
      </c>
      <c r="AP18">
        <v>100</v>
      </c>
      <c r="AQ18">
        <v>80</v>
      </c>
      <c r="AR18">
        <v>20</v>
      </c>
      <c r="AS18">
        <v>1920</v>
      </c>
      <c r="AT18">
        <v>1535</v>
      </c>
      <c r="AU18">
        <v>385</v>
      </c>
      <c r="AV18">
        <v>80</v>
      </c>
      <c r="AW18">
        <v>55</v>
      </c>
      <c r="AX18">
        <v>25</v>
      </c>
      <c r="AY18">
        <v>135</v>
      </c>
      <c r="AZ18">
        <v>95</v>
      </c>
      <c r="BA18">
        <v>40</v>
      </c>
      <c r="BB18">
        <v>150</v>
      </c>
      <c r="BC18">
        <v>145</v>
      </c>
      <c r="BD18">
        <v>5</v>
      </c>
      <c r="BE18">
        <v>130</v>
      </c>
      <c r="BF18">
        <v>105</v>
      </c>
      <c r="BG18">
        <v>25</v>
      </c>
      <c r="BH18">
        <v>5700</v>
      </c>
      <c r="BI18">
        <v>5005</v>
      </c>
      <c r="BJ18">
        <v>695</v>
      </c>
      <c r="BK18" t="str">
        <f t="shared" si="34"/>
        <v>CultivatorsTotal</v>
      </c>
      <c r="BL18" t="str">
        <f t="shared" si="35"/>
        <v>LQMale</v>
      </c>
      <c r="BM18" t="str">
        <f t="shared" si="36"/>
        <v>CultivatorsFemale</v>
      </c>
      <c r="BN18">
        <f>(X18/J18)*100</f>
        <v>53.368623676612124</v>
      </c>
      <c r="BO18">
        <f t="shared" si="6"/>
        <v>42.941589019136359</v>
      </c>
      <c r="BP18">
        <f t="shared" si="7"/>
        <v>57.058410980863641</v>
      </c>
      <c r="BQ18">
        <f>(AA18/J18)*100</f>
        <v>0.99454603785691376</v>
      </c>
      <c r="BR18">
        <f t="shared" si="8"/>
        <v>64.516129032258064</v>
      </c>
      <c r="BS18">
        <f t="shared" si="9"/>
        <v>35.483870967741936</v>
      </c>
      <c r="BT18">
        <f>(AD18/J18)*100</f>
        <v>0.74858303924713931</v>
      </c>
      <c r="BU18">
        <f t="shared" si="10"/>
        <v>89.285714285714292</v>
      </c>
      <c r="BV18">
        <f t="shared" si="11"/>
        <v>10.714285714285714</v>
      </c>
      <c r="BW18">
        <f>(AG18/J18)*100</f>
        <v>0</v>
      </c>
      <c r="BX18" t="e">
        <f t="shared" si="12"/>
        <v>#DIV/0!</v>
      </c>
      <c r="BY18" t="e">
        <f t="shared" si="13"/>
        <v>#DIV/0!</v>
      </c>
      <c r="BZ18">
        <f>(AJ18/J18)*100</f>
        <v>0.66837771361351728</v>
      </c>
      <c r="CA18">
        <f t="shared" si="14"/>
        <v>40</v>
      </c>
      <c r="CB18">
        <f t="shared" si="15"/>
        <v>60</v>
      </c>
      <c r="CC18">
        <f>(AM18/J18)*100</f>
        <v>0.29408619398994756</v>
      </c>
      <c r="CD18">
        <f t="shared" si="16"/>
        <v>90.909090909090907</v>
      </c>
      <c r="CE18">
        <f t="shared" si="17"/>
        <v>9.0909090909090917</v>
      </c>
      <c r="CF18">
        <f>(AP18/J18)*100</f>
        <v>0.53470217089081384</v>
      </c>
      <c r="CG18">
        <f t="shared" si="18"/>
        <v>80</v>
      </c>
      <c r="CH18">
        <f t="shared" si="19"/>
        <v>20</v>
      </c>
      <c r="CI18">
        <f>(AS18/J18)*100</f>
        <v>10.266281681103626</v>
      </c>
      <c r="CJ18">
        <f t="shared" si="20"/>
        <v>79.947916666666657</v>
      </c>
      <c r="CK18">
        <f t="shared" si="21"/>
        <v>20.052083333333336</v>
      </c>
      <c r="CL18">
        <f>(AV18/J18)*100</f>
        <v>0.42776173671265105</v>
      </c>
      <c r="CM18">
        <f t="shared" si="22"/>
        <v>68.75</v>
      </c>
      <c r="CN18">
        <f t="shared" si="23"/>
        <v>31.25</v>
      </c>
      <c r="CO18">
        <f>(AY18/J18)*100</f>
        <v>0.72184793070259856</v>
      </c>
      <c r="CP18">
        <f t="shared" si="24"/>
        <v>70.370370370370367</v>
      </c>
      <c r="CQ18">
        <f t="shared" si="25"/>
        <v>29.629629629629626</v>
      </c>
      <c r="CR18">
        <f>(BB18/J18)*100</f>
        <v>0.80205325633622082</v>
      </c>
      <c r="CS18">
        <f t="shared" si="26"/>
        <v>96.666666666666671</v>
      </c>
      <c r="CT18">
        <f t="shared" si="27"/>
        <v>3.3333333333333335</v>
      </c>
      <c r="CU18">
        <f>(BE18/J18)*100</f>
        <v>0.69511282215805792</v>
      </c>
      <c r="CV18">
        <f t="shared" si="28"/>
        <v>80.769230769230774</v>
      </c>
      <c r="CW18">
        <f t="shared" si="29"/>
        <v>19.230769230769234</v>
      </c>
      <c r="CX18">
        <f>(BH18/J18)*100</f>
        <v>30.47802374077639</v>
      </c>
      <c r="CY18">
        <f t="shared" si="30"/>
        <v>87.807017543859644</v>
      </c>
      <c r="CZ18">
        <f t="shared" si="31"/>
        <v>12.192982456140351</v>
      </c>
    </row>
    <row r="19" spans="1:104" x14ac:dyDescent="0.25">
      <c r="A19" t="s">
        <v>2114</v>
      </c>
      <c r="B19">
        <v>2</v>
      </c>
      <c r="C19">
        <v>4</v>
      </c>
      <c r="D19" t="s">
        <v>2113</v>
      </c>
      <c r="E19">
        <f>VLOOKUP(A19,'2011B4'!A$1:B$641,2, FALSE)</f>
        <v>26</v>
      </c>
      <c r="G19">
        <v>381571</v>
      </c>
      <c r="H19">
        <v>198016</v>
      </c>
      <c r="I19">
        <v>183555</v>
      </c>
      <c r="J19">
        <v>164924</v>
      </c>
      <c r="K19">
        <v>98457</v>
      </c>
      <c r="L19">
        <v>66467</v>
      </c>
      <c r="M19">
        <f t="shared" si="37"/>
        <v>43.222362286442106</v>
      </c>
      <c r="N19">
        <f t="shared" si="32"/>
        <v>49.721739657401422</v>
      </c>
      <c r="O19">
        <f t="shared" si="33"/>
        <v>36.2109449483806</v>
      </c>
      <c r="P19">
        <f>(K19/J19)*100</f>
        <v>59.698406538769376</v>
      </c>
      <c r="Q19">
        <f>(L19/J19)*100</f>
        <v>40.301593461230631</v>
      </c>
      <c r="R19">
        <f t="shared" si="0"/>
        <v>75.93012539108922</v>
      </c>
      <c r="S19">
        <f t="shared" si="1"/>
        <v>2.9395357861803011</v>
      </c>
      <c r="T19">
        <f t="shared" si="2"/>
        <v>3.3263806359292762</v>
      </c>
      <c r="U19">
        <f t="shared" si="3"/>
        <v>2.832819965559894</v>
      </c>
      <c r="V19">
        <f t="shared" si="4"/>
        <v>14.971138221241297</v>
      </c>
      <c r="W19">
        <f t="shared" si="5"/>
        <v>24.06987460891078</v>
      </c>
      <c r="X19">
        <v>120959</v>
      </c>
      <c r="Y19">
        <v>62333</v>
      </c>
      <c r="Z19">
        <v>58626</v>
      </c>
      <c r="AA19">
        <v>3008</v>
      </c>
      <c r="AB19">
        <v>1934</v>
      </c>
      <c r="AC19">
        <v>1074</v>
      </c>
      <c r="AD19">
        <v>1260</v>
      </c>
      <c r="AE19">
        <v>796</v>
      </c>
      <c r="AF19">
        <v>464</v>
      </c>
      <c r="AG19">
        <v>83</v>
      </c>
      <c r="AH19">
        <v>78</v>
      </c>
      <c r="AI19">
        <v>5</v>
      </c>
      <c r="AJ19">
        <v>1885</v>
      </c>
      <c r="AK19">
        <v>1250</v>
      </c>
      <c r="AL19">
        <v>635</v>
      </c>
      <c r="AM19">
        <v>2880</v>
      </c>
      <c r="AN19">
        <v>2398</v>
      </c>
      <c r="AO19">
        <v>482</v>
      </c>
      <c r="AP19">
        <v>862</v>
      </c>
      <c r="AQ19">
        <v>826</v>
      </c>
      <c r="AR19">
        <v>36</v>
      </c>
      <c r="AS19">
        <v>4672</v>
      </c>
      <c r="AT19">
        <v>4091</v>
      </c>
      <c r="AU19">
        <v>581</v>
      </c>
      <c r="AV19">
        <v>5486</v>
      </c>
      <c r="AW19">
        <v>4915</v>
      </c>
      <c r="AX19">
        <v>571</v>
      </c>
      <c r="AY19">
        <v>2749</v>
      </c>
      <c r="AZ19">
        <v>2511</v>
      </c>
      <c r="BA19">
        <v>238</v>
      </c>
      <c r="BB19">
        <v>2255</v>
      </c>
      <c r="BC19">
        <v>2190</v>
      </c>
      <c r="BD19">
        <v>65</v>
      </c>
      <c r="BE19">
        <v>1469</v>
      </c>
      <c r="BF19">
        <v>1255</v>
      </c>
      <c r="BG19">
        <v>214</v>
      </c>
      <c r="BH19">
        <v>17356</v>
      </c>
      <c r="BI19">
        <v>13880</v>
      </c>
      <c r="BJ19">
        <v>3476</v>
      </c>
      <c r="BK19" t="str">
        <f t="shared" si="34"/>
        <v>CultivatorsTotal</v>
      </c>
      <c r="BL19" t="str">
        <f t="shared" si="35"/>
        <v>CultivatorsMale</v>
      </c>
      <c r="BM19" t="str">
        <f t="shared" si="36"/>
        <v>CultivatorsFemale</v>
      </c>
      <c r="BN19">
        <f>(X19/J19)*100</f>
        <v>73.342266741044355</v>
      </c>
      <c r="BO19">
        <f t="shared" si="6"/>
        <v>51.532337403583028</v>
      </c>
      <c r="BP19">
        <f t="shared" si="7"/>
        <v>48.467662596416965</v>
      </c>
      <c r="BQ19">
        <f>(AA19/J19)*100</f>
        <v>1.8238703887851375</v>
      </c>
      <c r="BR19">
        <f t="shared" si="8"/>
        <v>64.295212765957444</v>
      </c>
      <c r="BS19">
        <f t="shared" si="9"/>
        <v>35.704787234042549</v>
      </c>
      <c r="BT19">
        <f>(AD19/J19)*100</f>
        <v>0.76398826125973174</v>
      </c>
      <c r="BU19">
        <f t="shared" si="10"/>
        <v>63.17460317460317</v>
      </c>
      <c r="BV19">
        <f t="shared" si="11"/>
        <v>36.82539682539683</v>
      </c>
      <c r="BW19">
        <f>(AG19/J19)*100</f>
        <v>5.0326210860760105E-2</v>
      </c>
      <c r="BX19">
        <f t="shared" si="12"/>
        <v>93.975903614457835</v>
      </c>
      <c r="BY19">
        <f t="shared" si="13"/>
        <v>6.024096385542169</v>
      </c>
      <c r="BZ19">
        <f>(AJ19/J19)*100</f>
        <v>1.1429506924401542</v>
      </c>
      <c r="CA19">
        <f t="shared" si="14"/>
        <v>66.312997347480106</v>
      </c>
      <c r="CB19">
        <f t="shared" si="15"/>
        <v>33.687002652519894</v>
      </c>
      <c r="CC19">
        <f>(AM19/J19)*100</f>
        <v>1.7462588828793868</v>
      </c>
      <c r="CD19">
        <f t="shared" si="16"/>
        <v>83.263888888888886</v>
      </c>
      <c r="CE19">
        <f t="shared" si="17"/>
        <v>16.736111111111111</v>
      </c>
      <c r="CF19">
        <f>(AP19/J19)*100</f>
        <v>0.52266498508403869</v>
      </c>
      <c r="CG19">
        <f t="shared" si="18"/>
        <v>95.823665893271453</v>
      </c>
      <c r="CH19">
        <f t="shared" si="19"/>
        <v>4.1763341067285378</v>
      </c>
      <c r="CI19">
        <f>(AS19/J19)*100</f>
        <v>2.832819965559894</v>
      </c>
      <c r="CJ19">
        <f t="shared" si="20"/>
        <v>87.564212328767127</v>
      </c>
      <c r="CK19">
        <f t="shared" si="21"/>
        <v>12.435787671232877</v>
      </c>
      <c r="CL19">
        <f>(AV19/J19)*100</f>
        <v>3.3263806359292762</v>
      </c>
      <c r="CM19">
        <f t="shared" si="22"/>
        <v>89.591687932920166</v>
      </c>
      <c r="CN19">
        <f t="shared" si="23"/>
        <v>10.408312067079839</v>
      </c>
      <c r="CO19">
        <f>(AY19/J19)*100</f>
        <v>1.6668283573039702</v>
      </c>
      <c r="CP19">
        <f t="shared" si="24"/>
        <v>91.342306293197524</v>
      </c>
      <c r="CQ19">
        <f t="shared" si="25"/>
        <v>8.6576937068024726</v>
      </c>
      <c r="CR19">
        <f>(BB19/J19)*100</f>
        <v>1.3672964516989643</v>
      </c>
      <c r="CS19">
        <f t="shared" si="26"/>
        <v>97.117516629711758</v>
      </c>
      <c r="CT19">
        <f t="shared" si="27"/>
        <v>2.8824833702882482</v>
      </c>
      <c r="CU19">
        <f>(BE19/J19)*100</f>
        <v>0.89071329824646517</v>
      </c>
      <c r="CV19">
        <f t="shared" si="28"/>
        <v>85.432266848196051</v>
      </c>
      <c r="CW19">
        <f t="shared" si="29"/>
        <v>14.567733151803949</v>
      </c>
      <c r="CX19">
        <f>(BH19/J19)*100</f>
        <v>10.523635128907859</v>
      </c>
      <c r="CY19">
        <f t="shared" si="30"/>
        <v>79.972343858031806</v>
      </c>
      <c r="CZ19">
        <f t="shared" si="31"/>
        <v>20.027656141968194</v>
      </c>
    </row>
    <row r="20" spans="1:104" x14ac:dyDescent="0.25">
      <c r="A20" t="s">
        <v>2116</v>
      </c>
      <c r="B20">
        <v>2</v>
      </c>
      <c r="C20">
        <v>5</v>
      </c>
      <c r="D20" t="s">
        <v>2115</v>
      </c>
      <c r="E20">
        <f>VLOOKUP(A20,'2011B4'!A$1:B$641,2, FALSE)</f>
        <v>27</v>
      </c>
      <c r="G20">
        <v>901344</v>
      </c>
      <c r="H20">
        <v>447872</v>
      </c>
      <c r="I20">
        <v>453472</v>
      </c>
      <c r="J20">
        <v>266176</v>
      </c>
      <c r="K20">
        <v>173637</v>
      </c>
      <c r="L20">
        <v>92539</v>
      </c>
      <c r="M20">
        <f t="shared" si="37"/>
        <v>29.531011467319914</v>
      </c>
      <c r="N20">
        <f t="shared" si="32"/>
        <v>38.769335881680476</v>
      </c>
      <c r="O20">
        <f t="shared" si="33"/>
        <v>20.406772634253052</v>
      </c>
      <c r="P20">
        <f>(K20/J20)*100</f>
        <v>65.233905385910077</v>
      </c>
      <c r="Q20">
        <f>(L20/J20)*100</f>
        <v>34.766094614089923</v>
      </c>
      <c r="R20">
        <f t="shared" si="0"/>
        <v>63.141680692474154</v>
      </c>
      <c r="S20">
        <f t="shared" si="1"/>
        <v>4.6747264967540278</v>
      </c>
      <c r="T20">
        <f t="shared" si="2"/>
        <v>3.9887142341909114</v>
      </c>
      <c r="U20">
        <f t="shared" si="3"/>
        <v>4.0875210387112286</v>
      </c>
      <c r="V20">
        <f t="shared" si="4"/>
        <v>24.107357537869678</v>
      </c>
      <c r="W20">
        <f t="shared" si="5"/>
        <v>36.858319307525846</v>
      </c>
      <c r="X20">
        <v>163760</v>
      </c>
      <c r="Y20">
        <v>85250</v>
      </c>
      <c r="Z20">
        <v>78510</v>
      </c>
      <c r="AA20">
        <v>1442</v>
      </c>
      <c r="AB20">
        <v>967</v>
      </c>
      <c r="AC20">
        <v>475</v>
      </c>
      <c r="AD20">
        <v>2866</v>
      </c>
      <c r="AE20">
        <v>1661</v>
      </c>
      <c r="AF20">
        <v>1205</v>
      </c>
      <c r="AG20">
        <v>578</v>
      </c>
      <c r="AH20">
        <v>558</v>
      </c>
      <c r="AI20">
        <v>20</v>
      </c>
      <c r="AJ20">
        <v>5325</v>
      </c>
      <c r="AK20">
        <v>4406</v>
      </c>
      <c r="AL20">
        <v>919</v>
      </c>
      <c r="AM20">
        <v>6540</v>
      </c>
      <c r="AN20">
        <v>6066</v>
      </c>
      <c r="AO20">
        <v>474</v>
      </c>
      <c r="AP20">
        <v>777</v>
      </c>
      <c r="AQ20">
        <v>775</v>
      </c>
      <c r="AR20">
        <v>2</v>
      </c>
      <c r="AS20">
        <v>10880</v>
      </c>
      <c r="AT20">
        <v>10371</v>
      </c>
      <c r="AU20">
        <v>509</v>
      </c>
      <c r="AV20">
        <v>10617</v>
      </c>
      <c r="AW20">
        <v>10050</v>
      </c>
      <c r="AX20">
        <v>567</v>
      </c>
      <c r="AY20">
        <v>1959</v>
      </c>
      <c r="AZ20">
        <v>1851</v>
      </c>
      <c r="BA20">
        <v>108</v>
      </c>
      <c r="BB20">
        <v>5804</v>
      </c>
      <c r="BC20">
        <v>5664</v>
      </c>
      <c r="BD20">
        <v>140</v>
      </c>
      <c r="BE20">
        <v>3366</v>
      </c>
      <c r="BF20">
        <v>2735</v>
      </c>
      <c r="BG20">
        <v>631</v>
      </c>
      <c r="BH20">
        <v>52262</v>
      </c>
      <c r="BI20">
        <v>43283</v>
      </c>
      <c r="BJ20">
        <v>8979</v>
      </c>
      <c r="BK20" t="str">
        <f t="shared" si="34"/>
        <v>CultivatorsTotal</v>
      </c>
      <c r="BL20" t="str">
        <f t="shared" si="35"/>
        <v>CultivatorsMale</v>
      </c>
      <c r="BM20" t="str">
        <f t="shared" si="36"/>
        <v>CultivatorsFemale</v>
      </c>
      <c r="BN20">
        <f>(X20/J20)*100</f>
        <v>61.523202692955039</v>
      </c>
      <c r="BO20">
        <f t="shared" si="6"/>
        <v>52.057889594528582</v>
      </c>
      <c r="BP20">
        <f t="shared" si="7"/>
        <v>47.942110405471425</v>
      </c>
      <c r="BQ20">
        <f>(AA20/J20)*100</f>
        <v>0.54174681413801395</v>
      </c>
      <c r="BR20">
        <f t="shared" si="8"/>
        <v>67.059639389736475</v>
      </c>
      <c r="BS20">
        <f t="shared" si="9"/>
        <v>32.940360610263525</v>
      </c>
      <c r="BT20">
        <f>(AD20/J20)*100</f>
        <v>1.0767311853811012</v>
      </c>
      <c r="BU20">
        <f t="shared" si="10"/>
        <v>57.955338450802508</v>
      </c>
      <c r="BV20">
        <f t="shared" si="11"/>
        <v>42.044661549197485</v>
      </c>
      <c r="BW20">
        <f>(AG20/J20)*100</f>
        <v>0.21714955518153403</v>
      </c>
      <c r="BX20">
        <f t="shared" si="12"/>
        <v>96.539792387543258</v>
      </c>
      <c r="BY20">
        <f t="shared" si="13"/>
        <v>3.4602076124567476</v>
      </c>
      <c r="BZ20">
        <f>(AJ20/J20)*100</f>
        <v>2.0005560230824719</v>
      </c>
      <c r="CA20">
        <f t="shared" si="14"/>
        <v>82.741784037558688</v>
      </c>
      <c r="CB20">
        <f t="shared" si="15"/>
        <v>17.258215962441316</v>
      </c>
      <c r="CC20">
        <f>(AM20/J20)*100</f>
        <v>2.4570209184900218</v>
      </c>
      <c r="CD20">
        <f t="shared" si="16"/>
        <v>92.752293577981646</v>
      </c>
      <c r="CE20">
        <f t="shared" si="17"/>
        <v>7.2477064220183491</v>
      </c>
      <c r="CF20">
        <f>(AP20/J20)*100</f>
        <v>0.29191211829766772</v>
      </c>
      <c r="CG20">
        <f t="shared" si="18"/>
        <v>99.742599742599751</v>
      </c>
      <c r="CH20">
        <f t="shared" si="19"/>
        <v>0.2574002574002574</v>
      </c>
      <c r="CI20">
        <f>(AS20/J20)*100</f>
        <v>4.0875210387112286</v>
      </c>
      <c r="CJ20">
        <f t="shared" si="20"/>
        <v>95.321691176470594</v>
      </c>
      <c r="CK20">
        <f t="shared" si="21"/>
        <v>4.6783088235294121</v>
      </c>
      <c r="CL20">
        <f>(AV20/J20)*100</f>
        <v>3.9887142341909114</v>
      </c>
      <c r="CM20">
        <f t="shared" si="22"/>
        <v>94.659508335688045</v>
      </c>
      <c r="CN20">
        <f t="shared" si="23"/>
        <v>5.3404916643119531</v>
      </c>
      <c r="CO20">
        <f>(AY20/J20)*100</f>
        <v>0.73597920173118536</v>
      </c>
      <c r="CP20">
        <f t="shared" si="24"/>
        <v>94.486983154670739</v>
      </c>
      <c r="CQ20">
        <f t="shared" si="25"/>
        <v>5.5130168453292496</v>
      </c>
      <c r="CR20">
        <f>(BB20/J20)*100</f>
        <v>2.1805121423419092</v>
      </c>
      <c r="CS20">
        <f t="shared" si="26"/>
        <v>97.587870434183316</v>
      </c>
      <c r="CT20">
        <f t="shared" si="27"/>
        <v>2.4121295658166781</v>
      </c>
      <c r="CU20">
        <f>(BE20/J20)*100</f>
        <v>1.2645768213512865</v>
      </c>
      <c r="CV20">
        <f t="shared" si="28"/>
        <v>81.253713606654784</v>
      </c>
      <c r="CW20">
        <f t="shared" si="29"/>
        <v>18.746286393345216</v>
      </c>
      <c r="CX20">
        <f>(BH20/J20)*100</f>
        <v>19.63437725414763</v>
      </c>
      <c r="CY20">
        <f t="shared" si="30"/>
        <v>82.819256821399861</v>
      </c>
      <c r="CZ20">
        <f t="shared" si="31"/>
        <v>17.180743178600132</v>
      </c>
    </row>
    <row r="21" spans="1:104" x14ac:dyDescent="0.25">
      <c r="A21" t="s">
        <v>2118</v>
      </c>
      <c r="B21">
        <v>2</v>
      </c>
      <c r="C21">
        <v>6</v>
      </c>
      <c r="D21" t="s">
        <v>2117</v>
      </c>
      <c r="E21">
        <f>VLOOKUP(A21,'2011B4'!A$1:B$641,2, FALSE)</f>
        <v>28</v>
      </c>
      <c r="G21">
        <v>412700</v>
      </c>
      <c r="H21">
        <v>196593</v>
      </c>
      <c r="I21">
        <v>216107</v>
      </c>
      <c r="J21">
        <v>125763</v>
      </c>
      <c r="K21">
        <v>74622</v>
      </c>
      <c r="L21">
        <v>51141</v>
      </c>
      <c r="M21">
        <f t="shared" si="37"/>
        <v>30.473225102980372</v>
      </c>
      <c r="N21">
        <f t="shared" si="32"/>
        <v>37.957607849719984</v>
      </c>
      <c r="O21">
        <f t="shared" si="33"/>
        <v>23.664666114471071</v>
      </c>
      <c r="P21">
        <f>(K21/J21)*100</f>
        <v>59.335416616970015</v>
      </c>
      <c r="Q21">
        <f>(L21/J21)*100</f>
        <v>40.664583383029985</v>
      </c>
      <c r="R21">
        <f t="shared" si="0"/>
        <v>55.93298505919865</v>
      </c>
      <c r="S21">
        <f t="shared" si="1"/>
        <v>6.0741235498517057</v>
      </c>
      <c r="T21">
        <f t="shared" si="2"/>
        <v>6.1806731709644334</v>
      </c>
      <c r="U21">
        <f t="shared" si="3"/>
        <v>8.4460453392492223</v>
      </c>
      <c r="V21">
        <f t="shared" si="4"/>
        <v>23.366172880735988</v>
      </c>
      <c r="W21">
        <f t="shared" si="5"/>
        <v>44.06701494080135</v>
      </c>
      <c r="X21">
        <v>68675</v>
      </c>
      <c r="Y21">
        <v>24132</v>
      </c>
      <c r="Z21">
        <v>44543</v>
      </c>
      <c r="AA21">
        <v>719</v>
      </c>
      <c r="AB21">
        <v>455</v>
      </c>
      <c r="AC21">
        <v>264</v>
      </c>
      <c r="AD21">
        <v>949</v>
      </c>
      <c r="AE21">
        <v>671</v>
      </c>
      <c r="AF21">
        <v>278</v>
      </c>
      <c r="AG21">
        <v>219</v>
      </c>
      <c r="AH21">
        <v>199</v>
      </c>
      <c r="AI21">
        <v>20</v>
      </c>
      <c r="AJ21">
        <v>2265</v>
      </c>
      <c r="AK21">
        <v>1948</v>
      </c>
      <c r="AL21">
        <v>317</v>
      </c>
      <c r="AM21">
        <v>5155</v>
      </c>
      <c r="AN21">
        <v>4847</v>
      </c>
      <c r="AO21">
        <v>308</v>
      </c>
      <c r="AP21">
        <v>212</v>
      </c>
      <c r="AQ21">
        <v>205</v>
      </c>
      <c r="AR21">
        <v>7</v>
      </c>
      <c r="AS21">
        <v>10622</v>
      </c>
      <c r="AT21">
        <v>10009</v>
      </c>
      <c r="AU21">
        <v>613</v>
      </c>
      <c r="AV21">
        <v>7773</v>
      </c>
      <c r="AW21">
        <v>7420</v>
      </c>
      <c r="AX21">
        <v>353</v>
      </c>
      <c r="AY21">
        <v>778</v>
      </c>
      <c r="AZ21">
        <v>759</v>
      </c>
      <c r="BA21">
        <v>19</v>
      </c>
      <c r="BB21">
        <v>4459</v>
      </c>
      <c r="BC21">
        <v>4401</v>
      </c>
      <c r="BD21">
        <v>58</v>
      </c>
      <c r="BE21">
        <v>1927</v>
      </c>
      <c r="BF21">
        <v>1674</v>
      </c>
      <c r="BG21">
        <v>253</v>
      </c>
      <c r="BH21">
        <v>22010</v>
      </c>
      <c r="BI21">
        <v>17902</v>
      </c>
      <c r="BJ21">
        <v>4108</v>
      </c>
      <c r="BK21" t="str">
        <f t="shared" si="34"/>
        <v>CultivatorsTotal</v>
      </c>
      <c r="BL21" t="str">
        <f t="shared" si="35"/>
        <v>CultivatorsMale</v>
      </c>
      <c r="BM21" t="str">
        <f t="shared" si="36"/>
        <v>CultivatorsFemale</v>
      </c>
      <c r="BN21">
        <f>(X21/J21)*100</f>
        <v>54.606680820273056</v>
      </c>
      <c r="BO21">
        <f t="shared" si="6"/>
        <v>35.139424827084092</v>
      </c>
      <c r="BP21">
        <f t="shared" si="7"/>
        <v>64.860575172915915</v>
      </c>
      <c r="BQ21">
        <f>(AA21/J21)*100</f>
        <v>0.57171028044814454</v>
      </c>
      <c r="BR21">
        <f t="shared" si="8"/>
        <v>63.282336578581365</v>
      </c>
      <c r="BS21">
        <f t="shared" si="9"/>
        <v>36.717663421418642</v>
      </c>
      <c r="BT21">
        <f>(AD21/J21)*100</f>
        <v>0.75459395847745359</v>
      </c>
      <c r="BU21">
        <f t="shared" si="10"/>
        <v>70.706006322444679</v>
      </c>
      <c r="BV21">
        <f t="shared" si="11"/>
        <v>29.293993677555321</v>
      </c>
      <c r="BW21">
        <f>(AG21/J21)*100</f>
        <v>0.17413706734095083</v>
      </c>
      <c r="BX21">
        <f t="shared" si="12"/>
        <v>90.867579908675793</v>
      </c>
      <c r="BY21">
        <f t="shared" si="13"/>
        <v>9.1324200913241995</v>
      </c>
      <c r="BZ21">
        <f>(AJ21/J21)*100</f>
        <v>1.8010066553755872</v>
      </c>
      <c r="CA21">
        <f t="shared" si="14"/>
        <v>86.004415011037523</v>
      </c>
      <c r="CB21">
        <f t="shared" si="15"/>
        <v>13.995584988962474</v>
      </c>
      <c r="CC21">
        <f>(AM21/J21)*100</f>
        <v>4.0989798271351674</v>
      </c>
      <c r="CD21">
        <f t="shared" si="16"/>
        <v>94.025218234723567</v>
      </c>
      <c r="CE21">
        <f t="shared" si="17"/>
        <v>5.9747817652764308</v>
      </c>
      <c r="CF21">
        <f>(AP21/J21)*100</f>
        <v>0.16857104235745013</v>
      </c>
      <c r="CG21">
        <f t="shared" si="18"/>
        <v>96.698113207547166</v>
      </c>
      <c r="CH21">
        <f t="shared" si="19"/>
        <v>3.3018867924528301</v>
      </c>
      <c r="CI21">
        <f>(AS21/J21)*100</f>
        <v>8.4460453392492223</v>
      </c>
      <c r="CJ21">
        <f t="shared" si="20"/>
        <v>94.228958764827723</v>
      </c>
      <c r="CK21">
        <f t="shared" si="21"/>
        <v>5.7710412351722837</v>
      </c>
      <c r="CL21">
        <f>(AV21/J21)*100</f>
        <v>6.1806731709644334</v>
      </c>
      <c r="CM21">
        <f t="shared" si="22"/>
        <v>95.458638878168017</v>
      </c>
      <c r="CN21">
        <f t="shared" si="23"/>
        <v>4.5413611218319829</v>
      </c>
      <c r="CO21">
        <f>(AY21/J21)*100</f>
        <v>0.61862391959479335</v>
      </c>
      <c r="CP21">
        <f t="shared" si="24"/>
        <v>97.557840616966587</v>
      </c>
      <c r="CQ21">
        <f t="shared" si="25"/>
        <v>2.442159383033419</v>
      </c>
      <c r="CR21">
        <f>(BB21/J21)*100</f>
        <v>3.5455579144899532</v>
      </c>
      <c r="CS21">
        <f t="shared" si="26"/>
        <v>98.699259923749722</v>
      </c>
      <c r="CT21">
        <f t="shared" si="27"/>
        <v>1.3007400762502803</v>
      </c>
      <c r="CU21">
        <f>(BE21/J21)*100</f>
        <v>1.5322471633151244</v>
      </c>
      <c r="CV21">
        <f t="shared" si="28"/>
        <v>86.870783601453041</v>
      </c>
      <c r="CW21">
        <f t="shared" si="29"/>
        <v>13.129216398546964</v>
      </c>
      <c r="CX21">
        <f>(BH21/J21)*100</f>
        <v>17.501172840978665</v>
      </c>
      <c r="CY21">
        <f t="shared" si="30"/>
        <v>81.335756474329841</v>
      </c>
      <c r="CZ21">
        <f t="shared" si="31"/>
        <v>18.664243525670148</v>
      </c>
    </row>
    <row r="22" spans="1:104" x14ac:dyDescent="0.25">
      <c r="A22" t="s">
        <v>2120</v>
      </c>
      <c r="B22">
        <v>2</v>
      </c>
      <c r="C22">
        <v>7</v>
      </c>
      <c r="D22" t="s">
        <v>2119</v>
      </c>
      <c r="E22">
        <f>VLOOKUP(A22,'2011B4'!A$1:B$641,2, FALSE)</f>
        <v>29</v>
      </c>
      <c r="G22">
        <v>448273</v>
      </c>
      <c r="H22">
        <v>224524</v>
      </c>
      <c r="I22">
        <v>223749</v>
      </c>
      <c r="J22">
        <v>115576</v>
      </c>
      <c r="K22">
        <v>89663</v>
      </c>
      <c r="L22">
        <v>25913</v>
      </c>
      <c r="M22">
        <f t="shared" si="37"/>
        <v>25.782503072904234</v>
      </c>
      <c r="N22">
        <f t="shared" si="32"/>
        <v>39.934706312020097</v>
      </c>
      <c r="O22">
        <f t="shared" si="33"/>
        <v>11.581280810193565</v>
      </c>
      <c r="P22">
        <f>(K22/J22)*100</f>
        <v>77.579255208693837</v>
      </c>
      <c r="Q22">
        <f>(L22/J22)*100</f>
        <v>22.420744791306156</v>
      </c>
      <c r="R22">
        <f t="shared" si="0"/>
        <v>50.056240049837335</v>
      </c>
      <c r="S22">
        <f t="shared" si="1"/>
        <v>10.862981933965528</v>
      </c>
      <c r="T22">
        <f t="shared" si="2"/>
        <v>8.041461895203156</v>
      </c>
      <c r="U22">
        <f t="shared" si="3"/>
        <v>6.3300339170762099</v>
      </c>
      <c r="V22">
        <f t="shared" si="4"/>
        <v>24.709282203917766</v>
      </c>
      <c r="W22">
        <f t="shared" si="5"/>
        <v>49.943759950162665</v>
      </c>
      <c r="X22">
        <v>51085</v>
      </c>
      <c r="Y22">
        <v>33141</v>
      </c>
      <c r="Z22">
        <v>17944</v>
      </c>
      <c r="AA22">
        <v>3865</v>
      </c>
      <c r="AB22">
        <v>3228</v>
      </c>
      <c r="AC22">
        <v>637</v>
      </c>
      <c r="AD22">
        <v>2903</v>
      </c>
      <c r="AE22">
        <v>1837</v>
      </c>
      <c r="AF22">
        <v>1066</v>
      </c>
      <c r="AG22">
        <v>86</v>
      </c>
      <c r="AH22">
        <v>86</v>
      </c>
      <c r="AI22">
        <v>0</v>
      </c>
      <c r="AJ22">
        <v>2290</v>
      </c>
      <c r="AK22">
        <v>1893</v>
      </c>
      <c r="AL22">
        <v>397</v>
      </c>
      <c r="AM22">
        <v>10179</v>
      </c>
      <c r="AN22">
        <v>9085</v>
      </c>
      <c r="AO22">
        <v>1094</v>
      </c>
      <c r="AP22">
        <v>716</v>
      </c>
      <c r="AQ22">
        <v>704</v>
      </c>
      <c r="AR22">
        <v>12</v>
      </c>
      <c r="AS22">
        <v>7316</v>
      </c>
      <c r="AT22">
        <v>7107</v>
      </c>
      <c r="AU22">
        <v>209</v>
      </c>
      <c r="AV22">
        <v>9294</v>
      </c>
      <c r="AW22">
        <v>9054</v>
      </c>
      <c r="AX22">
        <v>240</v>
      </c>
      <c r="AY22">
        <v>1206</v>
      </c>
      <c r="AZ22">
        <v>1200</v>
      </c>
      <c r="BA22">
        <v>6</v>
      </c>
      <c r="BB22">
        <v>4363</v>
      </c>
      <c r="BC22">
        <v>4295</v>
      </c>
      <c r="BD22">
        <v>68</v>
      </c>
      <c r="BE22">
        <v>1941</v>
      </c>
      <c r="BF22">
        <v>1762</v>
      </c>
      <c r="BG22">
        <v>179</v>
      </c>
      <c r="BH22">
        <v>20332</v>
      </c>
      <c r="BI22">
        <v>16271</v>
      </c>
      <c r="BJ22">
        <v>4061</v>
      </c>
      <c r="BK22" t="str">
        <f t="shared" si="34"/>
        <v>CultivatorsTotal</v>
      </c>
      <c r="BL22" t="str">
        <f t="shared" si="35"/>
        <v>CultivatorsMale</v>
      </c>
      <c r="BM22" t="str">
        <f t="shared" si="36"/>
        <v>CultivatorsFemale</v>
      </c>
      <c r="BN22">
        <f>(X22/J22)*100</f>
        <v>44.200353014466671</v>
      </c>
      <c r="BO22">
        <f t="shared" si="6"/>
        <v>64.874229225800136</v>
      </c>
      <c r="BP22">
        <f t="shared" si="7"/>
        <v>35.125770774199857</v>
      </c>
      <c r="BQ22">
        <f>(AA22/J22)*100</f>
        <v>3.3441198864816224</v>
      </c>
      <c r="BR22">
        <f t="shared" si="8"/>
        <v>83.518758085381634</v>
      </c>
      <c r="BS22">
        <f t="shared" si="9"/>
        <v>16.481241914618369</v>
      </c>
      <c r="BT22">
        <f>(AD22/J22)*100</f>
        <v>2.5117671488890427</v>
      </c>
      <c r="BU22">
        <f t="shared" si="10"/>
        <v>63.279366172924554</v>
      </c>
      <c r="BV22">
        <f t="shared" si="11"/>
        <v>36.720633827075439</v>
      </c>
      <c r="BW22">
        <f>(AG22/J22)*100</f>
        <v>7.4409912092475952E-2</v>
      </c>
      <c r="BX22">
        <f t="shared" si="12"/>
        <v>100</v>
      </c>
      <c r="BY22">
        <f t="shared" si="13"/>
        <v>0</v>
      </c>
      <c r="BZ22">
        <f>(AJ22/J22)*100</f>
        <v>1.9813802173461619</v>
      </c>
      <c r="CA22">
        <f t="shared" si="14"/>
        <v>82.663755458515283</v>
      </c>
      <c r="CB22">
        <f t="shared" si="15"/>
        <v>17.336244541484717</v>
      </c>
      <c r="CC22">
        <f>(AM22/J22)*100</f>
        <v>8.8071918045268909</v>
      </c>
      <c r="CD22">
        <f t="shared" si="16"/>
        <v>89.252382355830633</v>
      </c>
      <c r="CE22">
        <f t="shared" si="17"/>
        <v>10.747617644169368</v>
      </c>
      <c r="CF22">
        <f>(AP22/J22)*100</f>
        <v>0.61950577974666021</v>
      </c>
      <c r="CG22">
        <f t="shared" si="18"/>
        <v>98.324022346368707</v>
      </c>
      <c r="CH22">
        <f t="shared" si="19"/>
        <v>1.6759776536312849</v>
      </c>
      <c r="CI22">
        <f>(AS22/J22)*100</f>
        <v>6.3300339170762099</v>
      </c>
      <c r="CJ22">
        <f t="shared" si="20"/>
        <v>97.143247676325856</v>
      </c>
      <c r="CK22">
        <f t="shared" si="21"/>
        <v>2.8567523236741388</v>
      </c>
      <c r="CL22">
        <f>(AV22/J22)*100</f>
        <v>8.041461895203156</v>
      </c>
      <c r="CM22">
        <f t="shared" si="22"/>
        <v>97.417688831504208</v>
      </c>
      <c r="CN22">
        <f t="shared" si="23"/>
        <v>2.5823111684958038</v>
      </c>
      <c r="CO22">
        <f>(AY22/J22)*100</f>
        <v>1.0434692323665813</v>
      </c>
      <c r="CP22">
        <f t="shared" si="24"/>
        <v>99.50248756218906</v>
      </c>
      <c r="CQ22">
        <f t="shared" si="25"/>
        <v>0.49751243781094528</v>
      </c>
      <c r="CR22">
        <f>(BB22/J22)*100</f>
        <v>3.7750051913892158</v>
      </c>
      <c r="CS22">
        <f t="shared" si="26"/>
        <v>98.441439376575744</v>
      </c>
      <c r="CT22">
        <f t="shared" si="27"/>
        <v>1.5585606234242493</v>
      </c>
      <c r="CU22">
        <f>(BE22/J22)*100</f>
        <v>1.6794144112964629</v>
      </c>
      <c r="CV22">
        <f t="shared" si="28"/>
        <v>90.777949510561555</v>
      </c>
      <c r="CW22">
        <f t="shared" si="29"/>
        <v>9.2220504894384341</v>
      </c>
      <c r="CX22">
        <f>(BH22/J22)*100</f>
        <v>17.591887589118848</v>
      </c>
      <c r="CY22">
        <f t="shared" si="30"/>
        <v>80.026559118630729</v>
      </c>
      <c r="CZ22">
        <f t="shared" si="31"/>
        <v>19.973440881369271</v>
      </c>
    </row>
    <row r="23" spans="1:104" x14ac:dyDescent="0.25">
      <c r="A23" t="s">
        <v>1972</v>
      </c>
      <c r="B23">
        <v>2</v>
      </c>
      <c r="C23">
        <v>8</v>
      </c>
      <c r="D23" t="s">
        <v>2121</v>
      </c>
      <c r="E23">
        <f>VLOOKUP(A23,'2011B4'!A$1:B$641,2, FALSE)</f>
        <v>30</v>
      </c>
      <c r="G23">
        <v>340885</v>
      </c>
      <c r="H23">
        <v>171263</v>
      </c>
      <c r="I23">
        <v>169622</v>
      </c>
      <c r="J23">
        <v>110241</v>
      </c>
      <c r="K23">
        <v>68868</v>
      </c>
      <c r="L23">
        <v>41373</v>
      </c>
      <c r="M23">
        <f t="shared" si="37"/>
        <v>32.339645334937003</v>
      </c>
      <c r="N23">
        <f t="shared" si="32"/>
        <v>40.211837933470747</v>
      </c>
      <c r="O23">
        <f t="shared" si="33"/>
        <v>24.391293582200422</v>
      </c>
      <c r="P23">
        <f>(K23/J23)*100</f>
        <v>62.470405747407952</v>
      </c>
      <c r="Q23">
        <f>(L23/J23)*100</f>
        <v>37.529594252592048</v>
      </c>
      <c r="R23">
        <f t="shared" si="0"/>
        <v>62.281728213641017</v>
      </c>
      <c r="S23">
        <f t="shared" si="1"/>
        <v>5.5278888979599241</v>
      </c>
      <c r="T23">
        <f t="shared" si="2"/>
        <v>4.5346105351003709</v>
      </c>
      <c r="U23">
        <f t="shared" si="3"/>
        <v>4.5164684645458584</v>
      </c>
      <c r="V23">
        <f t="shared" si="4"/>
        <v>23.139303888752824</v>
      </c>
      <c r="W23">
        <f t="shared" si="5"/>
        <v>37.718271786358983</v>
      </c>
      <c r="X23">
        <v>66487</v>
      </c>
      <c r="Y23">
        <v>30262</v>
      </c>
      <c r="Z23">
        <v>36225</v>
      </c>
      <c r="AA23">
        <v>1014</v>
      </c>
      <c r="AB23">
        <v>735</v>
      </c>
      <c r="AC23">
        <v>279</v>
      </c>
      <c r="AD23">
        <v>1159</v>
      </c>
      <c r="AE23">
        <v>859</v>
      </c>
      <c r="AF23">
        <v>300</v>
      </c>
      <c r="AG23">
        <v>139</v>
      </c>
      <c r="AH23">
        <v>124</v>
      </c>
      <c r="AI23">
        <v>15</v>
      </c>
      <c r="AJ23">
        <v>1481</v>
      </c>
      <c r="AK23">
        <v>1315</v>
      </c>
      <c r="AL23">
        <v>166</v>
      </c>
      <c r="AM23">
        <v>4474</v>
      </c>
      <c r="AN23">
        <v>4202</v>
      </c>
      <c r="AO23">
        <v>272</v>
      </c>
      <c r="AP23">
        <v>312</v>
      </c>
      <c r="AQ23">
        <v>302</v>
      </c>
      <c r="AR23">
        <v>10</v>
      </c>
      <c r="AS23">
        <v>4979</v>
      </c>
      <c r="AT23">
        <v>4773</v>
      </c>
      <c r="AU23">
        <v>206</v>
      </c>
      <c r="AV23">
        <v>4999</v>
      </c>
      <c r="AW23">
        <v>4714</v>
      </c>
      <c r="AX23">
        <v>285</v>
      </c>
      <c r="AY23">
        <v>706</v>
      </c>
      <c r="AZ23">
        <v>664</v>
      </c>
      <c r="BA23">
        <v>42</v>
      </c>
      <c r="BB23">
        <v>3629</v>
      </c>
      <c r="BC23">
        <v>3572</v>
      </c>
      <c r="BD23">
        <v>57</v>
      </c>
      <c r="BE23">
        <v>2134</v>
      </c>
      <c r="BF23">
        <v>1867</v>
      </c>
      <c r="BG23">
        <v>267</v>
      </c>
      <c r="BH23">
        <v>18728</v>
      </c>
      <c r="BI23">
        <v>15479</v>
      </c>
      <c r="BJ23">
        <v>3249</v>
      </c>
      <c r="BK23" t="str">
        <f t="shared" si="34"/>
        <v>CultivatorsTotal</v>
      </c>
      <c r="BL23" t="str">
        <f t="shared" si="35"/>
        <v>CultivatorsMale</v>
      </c>
      <c r="BM23" t="str">
        <f t="shared" si="36"/>
        <v>CultivatorsFemale</v>
      </c>
      <c r="BN23">
        <f>(X23/J23)*100</f>
        <v>60.310592247893247</v>
      </c>
      <c r="BO23">
        <f t="shared" si="6"/>
        <v>45.515664716410726</v>
      </c>
      <c r="BP23">
        <f t="shared" si="7"/>
        <v>54.484335283589267</v>
      </c>
      <c r="BQ23">
        <f>(AA23/J23)*100</f>
        <v>0.91980297711377801</v>
      </c>
      <c r="BR23">
        <f t="shared" si="8"/>
        <v>72.485207100591722</v>
      </c>
      <c r="BS23">
        <f t="shared" si="9"/>
        <v>27.514792899408285</v>
      </c>
      <c r="BT23">
        <f>(AD23/J23)*100</f>
        <v>1.0513329886339928</v>
      </c>
      <c r="BU23">
        <f t="shared" si="10"/>
        <v>74.115616911130289</v>
      </c>
      <c r="BV23">
        <f t="shared" si="11"/>
        <v>25.884383088869718</v>
      </c>
      <c r="BW23">
        <f>(AG23/J23)*100</f>
        <v>0.1260873903538611</v>
      </c>
      <c r="BX23">
        <f t="shared" si="12"/>
        <v>89.208633093525179</v>
      </c>
      <c r="BY23">
        <f t="shared" si="13"/>
        <v>10.791366906474821</v>
      </c>
      <c r="BZ23">
        <f>(AJ23/J23)*100</f>
        <v>1.3434203245616421</v>
      </c>
      <c r="CA23">
        <f t="shared" si="14"/>
        <v>88.791357191087101</v>
      </c>
      <c r="CB23">
        <f t="shared" si="15"/>
        <v>11.208642808912897</v>
      </c>
      <c r="CC23">
        <f>(AM23/J23)*100</f>
        <v>4.0583811830444212</v>
      </c>
      <c r="CD23">
        <f t="shared" si="16"/>
        <v>93.920429146177923</v>
      </c>
      <c r="CE23">
        <f t="shared" si="17"/>
        <v>6.0795708538220836</v>
      </c>
      <c r="CF23">
        <f>(AP23/J23)*100</f>
        <v>0.28301630065039324</v>
      </c>
      <c r="CG23">
        <f t="shared" si="18"/>
        <v>96.794871794871796</v>
      </c>
      <c r="CH23">
        <f t="shared" si="19"/>
        <v>3.2051282051282048</v>
      </c>
      <c r="CI23">
        <f>(AS23/J23)*100</f>
        <v>4.5164684645458584</v>
      </c>
      <c r="CJ23">
        <f t="shared" si="20"/>
        <v>95.862623016670014</v>
      </c>
      <c r="CK23">
        <f t="shared" si="21"/>
        <v>4.137376983329986</v>
      </c>
      <c r="CL23">
        <f>(AV23/J23)*100</f>
        <v>4.5346105351003709</v>
      </c>
      <c r="CM23">
        <f t="shared" si="22"/>
        <v>94.298859771954398</v>
      </c>
      <c r="CN23">
        <f t="shared" si="23"/>
        <v>5.7011402280456096</v>
      </c>
      <c r="CO23">
        <f>(AY23/J23)*100</f>
        <v>0.64041509057428725</v>
      </c>
      <c r="CP23">
        <f t="shared" si="24"/>
        <v>94.050991501416419</v>
      </c>
      <c r="CQ23">
        <f t="shared" si="25"/>
        <v>5.9490084985835701</v>
      </c>
      <c r="CR23">
        <f>(BB23/J23)*100</f>
        <v>3.2918787021162723</v>
      </c>
      <c r="CS23">
        <f t="shared" si="26"/>
        <v>98.429319371727757</v>
      </c>
      <c r="CT23">
        <f t="shared" si="27"/>
        <v>1.5706806282722512</v>
      </c>
      <c r="CU23">
        <f>(BE23/J23)*100</f>
        <v>1.9357589281664718</v>
      </c>
      <c r="CV23">
        <f t="shared" si="28"/>
        <v>87.488284910965319</v>
      </c>
      <c r="CW23">
        <f t="shared" si="29"/>
        <v>12.511715089034677</v>
      </c>
      <c r="CX23">
        <f>(BH23/J23)*100</f>
        <v>16.988234867245399</v>
      </c>
      <c r="CY23">
        <f t="shared" si="30"/>
        <v>82.651644596326364</v>
      </c>
      <c r="CZ23">
        <f t="shared" si="31"/>
        <v>17.348355403673644</v>
      </c>
    </row>
    <row r="24" spans="1:104" x14ac:dyDescent="0.25">
      <c r="A24" t="s">
        <v>2123</v>
      </c>
      <c r="B24">
        <v>2</v>
      </c>
      <c r="C24">
        <v>9</v>
      </c>
      <c r="D24" t="s">
        <v>2122</v>
      </c>
      <c r="E24">
        <f>VLOOKUP(A24,'2011B4'!A$1:B$641,2, FALSE)</f>
        <v>31</v>
      </c>
      <c r="G24">
        <v>500557</v>
      </c>
      <c r="H24">
        <v>270291</v>
      </c>
      <c r="I24">
        <v>230266</v>
      </c>
      <c r="J24">
        <v>166557</v>
      </c>
      <c r="K24">
        <v>132505</v>
      </c>
      <c r="L24">
        <v>34052</v>
      </c>
      <c r="M24">
        <f t="shared" si="37"/>
        <v>33.274332393713401</v>
      </c>
      <c r="N24">
        <f t="shared" si="32"/>
        <v>49.023089929002445</v>
      </c>
      <c r="O24">
        <f t="shared" si="33"/>
        <v>14.788114615271034</v>
      </c>
      <c r="P24">
        <f>(K24/J24)*100</f>
        <v>79.555347418601443</v>
      </c>
      <c r="Q24">
        <f>(L24/J24)*100</f>
        <v>20.444652581398557</v>
      </c>
      <c r="R24">
        <f t="shared" si="0"/>
        <v>42.206571924326205</v>
      </c>
      <c r="S24">
        <f t="shared" si="1"/>
        <v>17.455285577910267</v>
      </c>
      <c r="T24">
        <f t="shared" si="2"/>
        <v>5.518831391055314</v>
      </c>
      <c r="U24">
        <f t="shared" si="3"/>
        <v>6.8174859057259676</v>
      </c>
      <c r="V24">
        <f t="shared" si="4"/>
        <v>28.001825200982246</v>
      </c>
      <c r="W24">
        <f t="shared" si="5"/>
        <v>57.793428075673795</v>
      </c>
      <c r="X24">
        <v>65255</v>
      </c>
      <c r="Y24">
        <v>42178</v>
      </c>
      <c r="Z24">
        <v>23077</v>
      </c>
      <c r="AA24">
        <v>3385</v>
      </c>
      <c r="AB24">
        <v>2654</v>
      </c>
      <c r="AC24">
        <v>731</v>
      </c>
      <c r="AD24">
        <v>1658</v>
      </c>
      <c r="AE24">
        <v>1311</v>
      </c>
      <c r="AF24">
        <v>347</v>
      </c>
      <c r="AG24">
        <v>1040</v>
      </c>
      <c r="AH24">
        <v>1017</v>
      </c>
      <c r="AI24">
        <v>23</v>
      </c>
      <c r="AJ24">
        <v>1653</v>
      </c>
      <c r="AK24">
        <v>1424</v>
      </c>
      <c r="AL24">
        <v>229</v>
      </c>
      <c r="AM24">
        <v>26380</v>
      </c>
      <c r="AN24">
        <v>24600</v>
      </c>
      <c r="AO24">
        <v>1780</v>
      </c>
      <c r="AP24">
        <v>629</v>
      </c>
      <c r="AQ24">
        <v>616</v>
      </c>
      <c r="AR24">
        <v>13</v>
      </c>
      <c r="AS24">
        <v>11355</v>
      </c>
      <c r="AT24">
        <v>10467</v>
      </c>
      <c r="AU24">
        <v>888</v>
      </c>
      <c r="AV24">
        <v>9192</v>
      </c>
      <c r="AW24">
        <v>8701</v>
      </c>
      <c r="AX24">
        <v>491</v>
      </c>
      <c r="AY24">
        <v>1903</v>
      </c>
      <c r="AZ24">
        <v>1824</v>
      </c>
      <c r="BA24">
        <v>79</v>
      </c>
      <c r="BB24">
        <v>6924</v>
      </c>
      <c r="BC24">
        <v>6798</v>
      </c>
      <c r="BD24">
        <v>126</v>
      </c>
      <c r="BE24">
        <v>3218</v>
      </c>
      <c r="BF24">
        <v>2771</v>
      </c>
      <c r="BG24">
        <v>447</v>
      </c>
      <c r="BH24">
        <v>33965</v>
      </c>
      <c r="BI24">
        <v>28144</v>
      </c>
      <c r="BJ24">
        <v>5821</v>
      </c>
      <c r="BK24" t="str">
        <f t="shared" si="34"/>
        <v>CultivatorsTotal</v>
      </c>
      <c r="BL24" t="str">
        <f t="shared" si="35"/>
        <v>CultivatorsMale</v>
      </c>
      <c r="BM24" t="str">
        <f t="shared" si="36"/>
        <v>CultivatorsFemale</v>
      </c>
      <c r="BN24">
        <f>(X24/J24)*100</f>
        <v>39.178779637001149</v>
      </c>
      <c r="BO24">
        <f t="shared" si="6"/>
        <v>64.635660102674123</v>
      </c>
      <c r="BP24">
        <f t="shared" si="7"/>
        <v>35.364339897325877</v>
      </c>
      <c r="BQ24">
        <f>(AA24/J24)*100</f>
        <v>2.0323372779288773</v>
      </c>
      <c r="BR24">
        <f t="shared" si="8"/>
        <v>78.404726735598231</v>
      </c>
      <c r="BS24">
        <f t="shared" si="9"/>
        <v>21.595273264401772</v>
      </c>
      <c r="BT24">
        <f>(AD24/J24)*100</f>
        <v>0.9954550093961827</v>
      </c>
      <c r="BU24">
        <f t="shared" si="10"/>
        <v>79.071170084439075</v>
      </c>
      <c r="BV24">
        <f t="shared" si="11"/>
        <v>20.928829915560918</v>
      </c>
      <c r="BW24">
        <f>(AG24/J24)*100</f>
        <v>0.6244108623474246</v>
      </c>
      <c r="BX24">
        <f t="shared" si="12"/>
        <v>97.788461538461533</v>
      </c>
      <c r="BY24">
        <f t="shared" si="13"/>
        <v>2.2115384615384617</v>
      </c>
      <c r="BZ24">
        <f>(AJ24/J24)*100</f>
        <v>0.99245303409643548</v>
      </c>
      <c r="CA24">
        <f t="shared" si="14"/>
        <v>86.146400483968549</v>
      </c>
      <c r="CB24">
        <f t="shared" si="15"/>
        <v>13.853599516031458</v>
      </c>
      <c r="CC24">
        <f>(AM24/J24)*100</f>
        <v>15.838421681466405</v>
      </c>
      <c r="CD24">
        <f t="shared" si="16"/>
        <v>93.252463987869589</v>
      </c>
      <c r="CE24">
        <f t="shared" si="17"/>
        <v>6.7475360121304018</v>
      </c>
      <c r="CF24">
        <f>(AP24/J24)*100</f>
        <v>0.377648492708202</v>
      </c>
      <c r="CG24">
        <f t="shared" si="18"/>
        <v>97.933227344992048</v>
      </c>
      <c r="CH24">
        <f t="shared" si="19"/>
        <v>2.066772655007949</v>
      </c>
      <c r="CI24">
        <f>(AS24/J24)*100</f>
        <v>6.8174859057259676</v>
      </c>
      <c r="CJ24">
        <f t="shared" si="20"/>
        <v>92.17965653896961</v>
      </c>
      <c r="CK24">
        <f t="shared" si="21"/>
        <v>7.8203434610303839</v>
      </c>
      <c r="CL24">
        <f>(AV24/J24)*100</f>
        <v>5.518831391055314</v>
      </c>
      <c r="CM24">
        <f t="shared" si="22"/>
        <v>94.65839860748477</v>
      </c>
      <c r="CN24">
        <f t="shared" si="23"/>
        <v>5.3416013925152308</v>
      </c>
      <c r="CO24">
        <f>(AY24/J24)*100</f>
        <v>1.1425517990837972</v>
      </c>
      <c r="CP24">
        <f t="shared" si="24"/>
        <v>95.848660010509718</v>
      </c>
      <c r="CQ24">
        <f t="shared" si="25"/>
        <v>4.1513399894902783</v>
      </c>
      <c r="CR24">
        <f>(BB24/J24)*100</f>
        <v>4.157135395089969</v>
      </c>
      <c r="CS24">
        <f t="shared" si="26"/>
        <v>98.180242634315434</v>
      </c>
      <c r="CT24">
        <f t="shared" si="27"/>
        <v>1.8197573656845754</v>
      </c>
      <c r="CU24">
        <f>(BE24/J24)*100</f>
        <v>1.9320713029173195</v>
      </c>
      <c r="CV24">
        <f t="shared" si="28"/>
        <v>86.109384711000629</v>
      </c>
      <c r="CW24">
        <f t="shared" si="29"/>
        <v>13.890615288999378</v>
      </c>
      <c r="CX24">
        <f>(BH24/J24)*100</f>
        <v>20.392418211182957</v>
      </c>
      <c r="CY24">
        <f t="shared" si="30"/>
        <v>82.861769468570586</v>
      </c>
      <c r="CZ24">
        <f t="shared" si="31"/>
        <v>17.138230531429414</v>
      </c>
    </row>
    <row r="25" spans="1:104" x14ac:dyDescent="0.25">
      <c r="A25" t="s">
        <v>2125</v>
      </c>
      <c r="B25">
        <v>2</v>
      </c>
      <c r="C25">
        <v>10</v>
      </c>
      <c r="D25" t="s">
        <v>2124</v>
      </c>
      <c r="E25">
        <f>VLOOKUP(A25,'2011B4'!A$1:B$641,2, FALSE)</f>
        <v>32</v>
      </c>
      <c r="G25">
        <v>458593</v>
      </c>
      <c r="H25">
        <v>241299</v>
      </c>
      <c r="I25">
        <v>217294</v>
      </c>
      <c r="J25">
        <v>176946</v>
      </c>
      <c r="K25">
        <v>119026</v>
      </c>
      <c r="L25">
        <v>57920</v>
      </c>
      <c r="M25">
        <f t="shared" si="37"/>
        <v>38.58454010418825</v>
      </c>
      <c r="N25">
        <f t="shared" si="32"/>
        <v>49.327183287125102</v>
      </c>
      <c r="O25">
        <f t="shared" si="33"/>
        <v>26.655130836562446</v>
      </c>
      <c r="P25">
        <f>(K25/J25)*100</f>
        <v>67.266849773377189</v>
      </c>
      <c r="Q25">
        <f>(L25/J25)*100</f>
        <v>32.733150226622811</v>
      </c>
      <c r="R25">
        <f t="shared" si="0"/>
        <v>70.015145863709847</v>
      </c>
      <c r="S25">
        <f t="shared" si="1"/>
        <v>8.7908175375538313</v>
      </c>
      <c r="T25">
        <f t="shared" si="2"/>
        <v>3.0071321194036598</v>
      </c>
      <c r="U25">
        <f t="shared" si="3"/>
        <v>3.0314333186395848</v>
      </c>
      <c r="V25">
        <f t="shared" si="4"/>
        <v>15.155471160693093</v>
      </c>
      <c r="W25">
        <f t="shared" si="5"/>
        <v>29.984854136290153</v>
      </c>
      <c r="X25">
        <v>119585</v>
      </c>
      <c r="Y25">
        <v>68359</v>
      </c>
      <c r="Z25">
        <v>51226</v>
      </c>
      <c r="AA25">
        <v>2775</v>
      </c>
      <c r="AB25">
        <v>2111</v>
      </c>
      <c r="AC25">
        <v>664</v>
      </c>
      <c r="AD25">
        <v>1529</v>
      </c>
      <c r="AE25">
        <v>1097</v>
      </c>
      <c r="AF25">
        <v>432</v>
      </c>
      <c r="AG25">
        <v>2023</v>
      </c>
      <c r="AH25">
        <v>2007</v>
      </c>
      <c r="AI25">
        <v>16</v>
      </c>
      <c r="AJ25">
        <v>2364</v>
      </c>
      <c r="AK25">
        <v>2095</v>
      </c>
      <c r="AL25">
        <v>269</v>
      </c>
      <c r="AM25">
        <v>11168</v>
      </c>
      <c r="AN25">
        <v>10630</v>
      </c>
      <c r="AO25">
        <v>538</v>
      </c>
      <c r="AP25">
        <v>1047</v>
      </c>
      <c r="AQ25">
        <v>1000</v>
      </c>
      <c r="AR25">
        <v>47</v>
      </c>
      <c r="AS25">
        <v>5364</v>
      </c>
      <c r="AT25">
        <v>5310</v>
      </c>
      <c r="AU25">
        <v>54</v>
      </c>
      <c r="AV25">
        <v>5321</v>
      </c>
      <c r="AW25">
        <v>4974</v>
      </c>
      <c r="AX25">
        <v>347</v>
      </c>
      <c r="AY25">
        <v>687</v>
      </c>
      <c r="AZ25">
        <v>632</v>
      </c>
      <c r="BA25">
        <v>55</v>
      </c>
      <c r="BB25">
        <v>2953</v>
      </c>
      <c r="BC25">
        <v>2899</v>
      </c>
      <c r="BD25">
        <v>54</v>
      </c>
      <c r="BE25">
        <v>1741</v>
      </c>
      <c r="BF25">
        <v>1526</v>
      </c>
      <c r="BG25">
        <v>215</v>
      </c>
      <c r="BH25">
        <v>20389</v>
      </c>
      <c r="BI25">
        <v>16386</v>
      </c>
      <c r="BJ25">
        <v>4003</v>
      </c>
      <c r="BK25" t="str">
        <f t="shared" si="34"/>
        <v>CultivatorsTotal</v>
      </c>
      <c r="BL25" t="str">
        <f t="shared" si="35"/>
        <v>CultivatorsMale</v>
      </c>
      <c r="BM25" t="str">
        <f t="shared" si="36"/>
        <v>CultivatorsFemale</v>
      </c>
      <c r="BN25">
        <f>(X25/J25)*100</f>
        <v>67.582765363444224</v>
      </c>
      <c r="BO25">
        <f t="shared" si="6"/>
        <v>57.163523853326083</v>
      </c>
      <c r="BP25">
        <f t="shared" si="7"/>
        <v>42.83647614667391</v>
      </c>
      <c r="BQ25">
        <f>(AA25/J25)*100</f>
        <v>1.568275066969584</v>
      </c>
      <c r="BR25">
        <f t="shared" si="8"/>
        <v>76.072072072072075</v>
      </c>
      <c r="BS25">
        <f t="shared" si="9"/>
        <v>23.927927927927929</v>
      </c>
      <c r="BT25">
        <f>(AD25/J25)*100</f>
        <v>0.86410543329603384</v>
      </c>
      <c r="BU25">
        <f t="shared" si="10"/>
        <v>71.74623937213866</v>
      </c>
      <c r="BV25">
        <f t="shared" si="11"/>
        <v>28.253760627861347</v>
      </c>
      <c r="BW25">
        <f>(AG25/J25)*100</f>
        <v>1.1432866524250336</v>
      </c>
      <c r="BX25">
        <f t="shared" si="12"/>
        <v>99.209095402867035</v>
      </c>
      <c r="BY25">
        <f t="shared" si="13"/>
        <v>0.79090459713297079</v>
      </c>
      <c r="BZ25">
        <f>(AJ25/J25)*100</f>
        <v>1.3360008138076023</v>
      </c>
      <c r="CA25">
        <f t="shared" si="14"/>
        <v>88.620981387478849</v>
      </c>
      <c r="CB25">
        <f t="shared" si="15"/>
        <v>11.379018612521151</v>
      </c>
      <c r="CC25">
        <f>(AM25/J25)*100</f>
        <v>6.3115300713211946</v>
      </c>
      <c r="CD25">
        <f t="shared" si="16"/>
        <v>95.182664756446982</v>
      </c>
      <c r="CE25">
        <f t="shared" si="17"/>
        <v>4.8173352435530088</v>
      </c>
      <c r="CF25">
        <f>(AP25/J25)*100</f>
        <v>0.59170594418636191</v>
      </c>
      <c r="CG25">
        <f t="shared" si="18"/>
        <v>95.510983763132757</v>
      </c>
      <c r="CH25">
        <f t="shared" si="19"/>
        <v>4.4890162368672399</v>
      </c>
      <c r="CI25">
        <f>(AS25/J25)*100</f>
        <v>3.0314333186395848</v>
      </c>
      <c r="CJ25">
        <f t="shared" si="20"/>
        <v>98.993288590604024</v>
      </c>
      <c r="CK25">
        <f t="shared" si="21"/>
        <v>1.006711409395973</v>
      </c>
      <c r="CL25">
        <f>(AV25/J25)*100</f>
        <v>3.0071321194036598</v>
      </c>
      <c r="CM25">
        <f t="shared" si="22"/>
        <v>93.478669423040785</v>
      </c>
      <c r="CN25">
        <f t="shared" si="23"/>
        <v>6.521330576959218</v>
      </c>
      <c r="CO25">
        <f>(AY25/J25)*100</f>
        <v>0.38825404360652405</v>
      </c>
      <c r="CP25">
        <f t="shared" si="24"/>
        <v>91.994177583697237</v>
      </c>
      <c r="CQ25">
        <f t="shared" si="25"/>
        <v>8.0058224163027667</v>
      </c>
      <c r="CR25">
        <f>(BB25/J25)*100</f>
        <v>1.6688707289229481</v>
      </c>
      <c r="CS25">
        <f t="shared" si="26"/>
        <v>98.171351168303417</v>
      </c>
      <c r="CT25">
        <f t="shared" si="27"/>
        <v>1.8286488316965797</v>
      </c>
      <c r="CU25">
        <f>(BE25/J25)*100</f>
        <v>0.98391599697082721</v>
      </c>
      <c r="CV25">
        <f t="shared" si="28"/>
        <v>87.650775416427336</v>
      </c>
      <c r="CW25">
        <f t="shared" si="29"/>
        <v>12.34922458357266</v>
      </c>
      <c r="CX25">
        <f>(BH25/J25)*100</f>
        <v>11.522724447006432</v>
      </c>
      <c r="CY25">
        <f t="shared" si="30"/>
        <v>80.366864485752117</v>
      </c>
      <c r="CZ25">
        <f t="shared" si="31"/>
        <v>19.633135514247879</v>
      </c>
    </row>
    <row r="26" spans="1:104" x14ac:dyDescent="0.25">
      <c r="A26" t="s">
        <v>2127</v>
      </c>
      <c r="B26">
        <v>2</v>
      </c>
      <c r="C26">
        <v>11</v>
      </c>
      <c r="D26" t="s">
        <v>2126</v>
      </c>
      <c r="E26">
        <f>VLOOKUP(A26,'2011B4'!A$1:B$641,2, FALSE)</f>
        <v>33</v>
      </c>
      <c r="G26">
        <v>722502</v>
      </c>
      <c r="H26">
        <v>380996</v>
      </c>
      <c r="I26">
        <v>341506</v>
      </c>
      <c r="J26">
        <v>313426</v>
      </c>
      <c r="K26">
        <v>203035</v>
      </c>
      <c r="L26">
        <v>110391</v>
      </c>
      <c r="M26">
        <f t="shared" si="37"/>
        <v>43.380641160854914</v>
      </c>
      <c r="N26">
        <f t="shared" si="32"/>
        <v>53.29058572793415</v>
      </c>
      <c r="O26">
        <f t="shared" si="33"/>
        <v>32.324761497601799</v>
      </c>
      <c r="P26">
        <f>(K26/J26)*100</f>
        <v>64.779246137844339</v>
      </c>
      <c r="Q26">
        <f>(L26/J26)*100</f>
        <v>35.220753862155661</v>
      </c>
      <c r="R26">
        <f t="shared" si="0"/>
        <v>61.181267667647234</v>
      </c>
      <c r="S26">
        <f t="shared" si="1"/>
        <v>2.7253642008001888</v>
      </c>
      <c r="T26">
        <f t="shared" si="2"/>
        <v>3.8573698416851188</v>
      </c>
      <c r="U26">
        <f t="shared" si="3"/>
        <v>3.6611512765373644</v>
      </c>
      <c r="V26">
        <f t="shared" si="4"/>
        <v>28.5748470133301</v>
      </c>
      <c r="W26">
        <f t="shared" si="5"/>
        <v>38.818732332352766</v>
      </c>
      <c r="X26">
        <v>181359</v>
      </c>
      <c r="Y26">
        <v>93048</v>
      </c>
      <c r="Z26">
        <v>88311</v>
      </c>
      <c r="AA26">
        <v>6977</v>
      </c>
      <c r="AB26">
        <v>4586</v>
      </c>
      <c r="AC26">
        <v>2391</v>
      </c>
      <c r="AD26">
        <v>3422</v>
      </c>
      <c r="AE26">
        <v>1640</v>
      </c>
      <c r="AF26">
        <v>1782</v>
      </c>
      <c r="AG26">
        <v>74</v>
      </c>
      <c r="AH26">
        <v>72</v>
      </c>
      <c r="AI26">
        <v>2</v>
      </c>
      <c r="AJ26">
        <v>3522</v>
      </c>
      <c r="AK26">
        <v>2668</v>
      </c>
      <c r="AL26">
        <v>854</v>
      </c>
      <c r="AM26">
        <v>4946</v>
      </c>
      <c r="AN26">
        <v>4625</v>
      </c>
      <c r="AO26">
        <v>321</v>
      </c>
      <c r="AP26">
        <v>1321</v>
      </c>
      <c r="AQ26">
        <v>1263</v>
      </c>
      <c r="AR26">
        <v>58</v>
      </c>
      <c r="AS26">
        <v>11475</v>
      </c>
      <c r="AT26">
        <v>10616</v>
      </c>
      <c r="AU26">
        <v>859</v>
      </c>
      <c r="AV26">
        <v>12090</v>
      </c>
      <c r="AW26">
        <v>11342</v>
      </c>
      <c r="AX26">
        <v>748</v>
      </c>
      <c r="AY26">
        <v>3629</v>
      </c>
      <c r="AZ26">
        <v>3339</v>
      </c>
      <c r="BA26">
        <v>290</v>
      </c>
      <c r="BB26">
        <v>4477</v>
      </c>
      <c r="BC26">
        <v>4304</v>
      </c>
      <c r="BD26">
        <v>173</v>
      </c>
      <c r="BE26">
        <v>5600</v>
      </c>
      <c r="BF26">
        <v>4555</v>
      </c>
      <c r="BG26">
        <v>1045</v>
      </c>
      <c r="BH26">
        <v>74534</v>
      </c>
      <c r="BI26">
        <v>60977</v>
      </c>
      <c r="BJ26">
        <v>13557</v>
      </c>
      <c r="BK26" t="str">
        <f t="shared" si="34"/>
        <v>CultivatorsTotal</v>
      </c>
      <c r="BL26" t="str">
        <f t="shared" si="35"/>
        <v>CultivatorsMale</v>
      </c>
      <c r="BM26" t="str">
        <f t="shared" si="36"/>
        <v>CultivatorsFemale</v>
      </c>
      <c r="BN26">
        <f>(X26/J26)*100</f>
        <v>57.86341911647407</v>
      </c>
      <c r="BO26">
        <f t="shared" si="6"/>
        <v>51.305973235406022</v>
      </c>
      <c r="BP26">
        <f t="shared" si="7"/>
        <v>48.694026764593985</v>
      </c>
      <c r="BQ26">
        <f>(AA26/J26)*100</f>
        <v>2.2260437870502128</v>
      </c>
      <c r="BR26">
        <f t="shared" si="8"/>
        <v>65.730256557259565</v>
      </c>
      <c r="BS26">
        <f t="shared" si="9"/>
        <v>34.269743442740427</v>
      </c>
      <c r="BT26">
        <f>(AD26/J26)*100</f>
        <v>1.0918047641229509</v>
      </c>
      <c r="BU26">
        <f t="shared" si="10"/>
        <v>47.925189947399183</v>
      </c>
      <c r="BV26">
        <f t="shared" si="11"/>
        <v>52.074810052600817</v>
      </c>
      <c r="BW26">
        <f>(AG26/J26)*100</f>
        <v>2.3610038733225706E-2</v>
      </c>
      <c r="BX26">
        <f t="shared" si="12"/>
        <v>97.297297297297305</v>
      </c>
      <c r="BY26">
        <f t="shared" si="13"/>
        <v>2.7027027027027026</v>
      </c>
      <c r="BZ26">
        <f>(AJ26/J26)*100</f>
        <v>1.1237102218705532</v>
      </c>
      <c r="CA26">
        <f t="shared" si="14"/>
        <v>75.752413401476431</v>
      </c>
      <c r="CB26">
        <f t="shared" si="15"/>
        <v>24.247586598523565</v>
      </c>
      <c r="CC26">
        <f>(AM26/J26)*100</f>
        <v>1.5780439401964101</v>
      </c>
      <c r="CD26">
        <f t="shared" si="16"/>
        <v>93.509906995551958</v>
      </c>
      <c r="CE26">
        <f t="shared" si="17"/>
        <v>6.4900930044480383</v>
      </c>
      <c r="CF26">
        <f>(AP26/J26)*100</f>
        <v>0.4214710968458264</v>
      </c>
      <c r="CG26">
        <f t="shared" si="18"/>
        <v>95.609386828160481</v>
      </c>
      <c r="CH26">
        <f t="shared" si="19"/>
        <v>4.390613171839516</v>
      </c>
      <c r="CI26">
        <f>(AS26/J26)*100</f>
        <v>3.6611512765373644</v>
      </c>
      <c r="CJ26">
        <f t="shared" si="20"/>
        <v>92.514161220043576</v>
      </c>
      <c r="CK26">
        <f t="shared" si="21"/>
        <v>7.4858387799564277</v>
      </c>
      <c r="CL26">
        <f>(AV26/J26)*100</f>
        <v>3.8573698416851188</v>
      </c>
      <c r="CM26">
        <f t="shared" si="22"/>
        <v>93.813068651778337</v>
      </c>
      <c r="CN26">
        <f t="shared" si="23"/>
        <v>6.1869313482216706</v>
      </c>
      <c r="CO26">
        <f>(AY26/J26)*100</f>
        <v>1.1578490616604877</v>
      </c>
      <c r="CP26">
        <f t="shared" si="24"/>
        <v>92.008817856158714</v>
      </c>
      <c r="CQ26">
        <f t="shared" si="25"/>
        <v>7.9911821438412787</v>
      </c>
      <c r="CR26">
        <f>(BB26/J26)*100</f>
        <v>1.4284073433601552</v>
      </c>
      <c r="CS26">
        <f t="shared" si="26"/>
        <v>96.135805226714325</v>
      </c>
      <c r="CT26">
        <f t="shared" si="27"/>
        <v>3.8641947732856825</v>
      </c>
      <c r="CU26">
        <f>(BE26/J26)*100</f>
        <v>1.7867056338657292</v>
      </c>
      <c r="CV26">
        <f t="shared" si="28"/>
        <v>81.339285714285708</v>
      </c>
      <c r="CW26">
        <f t="shared" si="29"/>
        <v>18.660714285714285</v>
      </c>
      <c r="CX26">
        <f>(BH26/J26)*100</f>
        <v>23.780413877597901</v>
      </c>
      <c r="CY26">
        <f t="shared" si="30"/>
        <v>81.810985590468775</v>
      </c>
      <c r="CZ26">
        <f t="shared" si="31"/>
        <v>18.189014409531222</v>
      </c>
    </row>
    <row r="27" spans="1:104" x14ac:dyDescent="0.25">
      <c r="A27" t="s">
        <v>2129</v>
      </c>
      <c r="B27">
        <v>2</v>
      </c>
      <c r="C27">
        <v>12</v>
      </c>
      <c r="D27" t="s">
        <v>2128</v>
      </c>
      <c r="E27">
        <f>VLOOKUP(A27,'2011B4'!A$1:B$641,2, FALSE)</f>
        <v>34</v>
      </c>
      <c r="G27">
        <v>78334</v>
      </c>
      <c r="H27">
        <v>42173</v>
      </c>
      <c r="I27">
        <v>36161</v>
      </c>
      <c r="J27">
        <v>40144</v>
      </c>
      <c r="K27">
        <v>25040</v>
      </c>
      <c r="L27">
        <v>15104</v>
      </c>
      <c r="M27">
        <f t="shared" si="37"/>
        <v>51.247223427885721</v>
      </c>
      <c r="N27">
        <f t="shared" si="32"/>
        <v>59.374481303203474</v>
      </c>
      <c r="O27">
        <f t="shared" si="33"/>
        <v>41.768756395011195</v>
      </c>
      <c r="P27">
        <f>(K27/J27)*100</f>
        <v>62.375448385811083</v>
      </c>
      <c r="Q27">
        <f>(L27/J27)*100</f>
        <v>37.624551614188924</v>
      </c>
      <c r="R27">
        <f t="shared" si="0"/>
        <v>63.157632522917503</v>
      </c>
      <c r="S27">
        <f t="shared" si="1"/>
        <v>2.5533080908728576</v>
      </c>
      <c r="T27">
        <f t="shared" si="2"/>
        <v>3.0141490633718613</v>
      </c>
      <c r="U27">
        <f t="shared" si="3"/>
        <v>4.1102032682343559</v>
      </c>
      <c r="V27">
        <f t="shared" si="4"/>
        <v>27.164707054603426</v>
      </c>
      <c r="W27">
        <f t="shared" si="5"/>
        <v>36.842367477082497</v>
      </c>
      <c r="X27">
        <v>24317</v>
      </c>
      <c r="Y27">
        <v>11468</v>
      </c>
      <c r="Z27">
        <v>12849</v>
      </c>
      <c r="AA27">
        <v>852</v>
      </c>
      <c r="AB27">
        <v>637</v>
      </c>
      <c r="AC27">
        <v>215</v>
      </c>
      <c r="AD27">
        <v>185</v>
      </c>
      <c r="AE27">
        <v>155</v>
      </c>
      <c r="AF27">
        <v>30</v>
      </c>
      <c r="AG27">
        <v>10</v>
      </c>
      <c r="AH27">
        <v>10</v>
      </c>
      <c r="AI27">
        <v>0</v>
      </c>
      <c r="AJ27">
        <v>670</v>
      </c>
      <c r="AK27">
        <v>475</v>
      </c>
      <c r="AL27">
        <v>195</v>
      </c>
      <c r="AM27">
        <v>345</v>
      </c>
      <c r="AN27">
        <v>290</v>
      </c>
      <c r="AO27">
        <v>55</v>
      </c>
      <c r="AP27">
        <v>1885</v>
      </c>
      <c r="AQ27">
        <v>1820</v>
      </c>
      <c r="AR27">
        <v>65</v>
      </c>
      <c r="AS27">
        <v>1650</v>
      </c>
      <c r="AT27">
        <v>1410</v>
      </c>
      <c r="AU27">
        <v>240</v>
      </c>
      <c r="AV27">
        <v>1210</v>
      </c>
      <c r="AW27">
        <v>1060</v>
      </c>
      <c r="AX27">
        <v>150</v>
      </c>
      <c r="AY27">
        <v>150</v>
      </c>
      <c r="AZ27">
        <v>125</v>
      </c>
      <c r="BA27">
        <v>25</v>
      </c>
      <c r="BB27">
        <v>215</v>
      </c>
      <c r="BC27">
        <v>210</v>
      </c>
      <c r="BD27">
        <v>5</v>
      </c>
      <c r="BE27">
        <v>2220</v>
      </c>
      <c r="BF27">
        <v>2000</v>
      </c>
      <c r="BG27">
        <v>220</v>
      </c>
      <c r="BH27">
        <v>6435</v>
      </c>
      <c r="BI27">
        <v>5380</v>
      </c>
      <c r="BJ27">
        <v>1055</v>
      </c>
      <c r="BK27" t="str">
        <f t="shared" si="34"/>
        <v>CultivatorsTotal</v>
      </c>
      <c r="BL27" t="str">
        <f t="shared" si="35"/>
        <v>CultivatorsMale</v>
      </c>
      <c r="BM27" t="str">
        <f t="shared" si="36"/>
        <v>CultivatorsFemale</v>
      </c>
      <c r="BN27">
        <f>(X27/J27)*100</f>
        <v>60.574432044639302</v>
      </c>
      <c r="BO27">
        <f t="shared" si="6"/>
        <v>47.160422749516798</v>
      </c>
      <c r="BP27">
        <f t="shared" si="7"/>
        <v>52.839577250483202</v>
      </c>
      <c r="BQ27">
        <f>(AA27/J27)*100</f>
        <v>2.1223595057791949</v>
      </c>
      <c r="BR27">
        <f t="shared" si="8"/>
        <v>74.765258215962433</v>
      </c>
      <c r="BS27">
        <f t="shared" si="9"/>
        <v>25.234741784037556</v>
      </c>
      <c r="BT27">
        <f>(AD27/J27)*100</f>
        <v>0.46084097249900358</v>
      </c>
      <c r="BU27">
        <f t="shared" si="10"/>
        <v>83.78378378378379</v>
      </c>
      <c r="BV27">
        <f t="shared" si="11"/>
        <v>16.216216216216218</v>
      </c>
      <c r="BW27">
        <f>(AG27/J27)*100</f>
        <v>2.491032283778398E-2</v>
      </c>
      <c r="BX27">
        <f t="shared" si="12"/>
        <v>100</v>
      </c>
      <c r="BY27">
        <f t="shared" si="13"/>
        <v>0</v>
      </c>
      <c r="BZ27">
        <f>(AJ27/J27)*100</f>
        <v>1.6689916301315264</v>
      </c>
      <c r="CA27">
        <f t="shared" si="14"/>
        <v>70.895522388059703</v>
      </c>
      <c r="CB27">
        <f t="shared" si="15"/>
        <v>29.1044776119403</v>
      </c>
      <c r="CC27">
        <f>(AM27/J27)*100</f>
        <v>0.85940613790354714</v>
      </c>
      <c r="CD27">
        <f t="shared" si="16"/>
        <v>84.05797101449275</v>
      </c>
      <c r="CE27">
        <f t="shared" si="17"/>
        <v>15.942028985507244</v>
      </c>
      <c r="CF27">
        <f>(AP27/J27)*100</f>
        <v>4.6955958549222796</v>
      </c>
      <c r="CG27">
        <f t="shared" si="18"/>
        <v>96.551724137931032</v>
      </c>
      <c r="CH27">
        <f t="shared" si="19"/>
        <v>3.4482758620689653</v>
      </c>
      <c r="CI27">
        <f>(AS27/J27)*100</f>
        <v>4.1102032682343559</v>
      </c>
      <c r="CJ27">
        <f t="shared" si="20"/>
        <v>85.454545454545453</v>
      </c>
      <c r="CK27">
        <f t="shared" si="21"/>
        <v>14.545454545454545</v>
      </c>
      <c r="CL27">
        <f>(AV27/J27)*100</f>
        <v>3.0141490633718613</v>
      </c>
      <c r="CM27">
        <f t="shared" si="22"/>
        <v>87.603305785123965</v>
      </c>
      <c r="CN27">
        <f t="shared" si="23"/>
        <v>12.396694214876034</v>
      </c>
      <c r="CO27">
        <f>(AY27/J27)*100</f>
        <v>0.37365484256675968</v>
      </c>
      <c r="CP27">
        <f t="shared" si="24"/>
        <v>83.333333333333343</v>
      </c>
      <c r="CQ27">
        <f t="shared" si="25"/>
        <v>16.666666666666664</v>
      </c>
      <c r="CR27">
        <f>(BB27/J27)*100</f>
        <v>0.5355719410123555</v>
      </c>
      <c r="CS27">
        <f t="shared" si="26"/>
        <v>97.674418604651152</v>
      </c>
      <c r="CT27">
        <f t="shared" si="27"/>
        <v>2.3255813953488373</v>
      </c>
      <c r="CU27">
        <f>(BE27/J27)*100</f>
        <v>5.5300916699880434</v>
      </c>
      <c r="CV27">
        <f t="shared" si="28"/>
        <v>90.090090090090087</v>
      </c>
      <c r="CW27">
        <f t="shared" si="29"/>
        <v>9.9099099099099099</v>
      </c>
      <c r="CX27">
        <f>(BH27/J27)*100</f>
        <v>16.029792746113987</v>
      </c>
      <c r="CY27">
        <f t="shared" si="30"/>
        <v>83.605283605283603</v>
      </c>
      <c r="CZ27">
        <f t="shared" si="31"/>
        <v>16.394716394716394</v>
      </c>
    </row>
    <row r="28" spans="1:104" x14ac:dyDescent="0.25">
      <c r="A28" t="s">
        <v>2569</v>
      </c>
      <c r="B28">
        <v>3</v>
      </c>
      <c r="C28">
        <v>1</v>
      </c>
      <c r="D28" t="s">
        <v>2568</v>
      </c>
      <c r="E28">
        <f>VLOOKUP(A28,'2011B4'!A$1:B$641,2, FALSE)</f>
        <v>35</v>
      </c>
      <c r="G28">
        <v>2104011</v>
      </c>
      <c r="H28">
        <v>1113077</v>
      </c>
      <c r="I28">
        <v>990934</v>
      </c>
      <c r="J28">
        <v>562985</v>
      </c>
      <c r="K28">
        <v>498110</v>
      </c>
      <c r="L28">
        <v>64875</v>
      </c>
      <c r="M28">
        <f t="shared" si="37"/>
        <v>26.757702312392855</v>
      </c>
      <c r="N28">
        <f t="shared" si="32"/>
        <v>44.750722546598304</v>
      </c>
      <c r="O28">
        <f t="shared" si="33"/>
        <v>6.5468537763362642</v>
      </c>
      <c r="P28">
        <f>(K28/J28)*100</f>
        <v>88.476602396156196</v>
      </c>
      <c r="Q28">
        <f>(L28/J28)*100</f>
        <v>11.523397603843796</v>
      </c>
      <c r="R28">
        <f t="shared" si="0"/>
        <v>36.526550440953137</v>
      </c>
      <c r="S28">
        <f t="shared" si="1"/>
        <v>11.951117702958339</v>
      </c>
      <c r="T28">
        <f t="shared" si="2"/>
        <v>11.429611801380144</v>
      </c>
      <c r="U28">
        <f t="shared" si="3"/>
        <v>6.5877421245681491</v>
      </c>
      <c r="V28">
        <f t="shared" si="4"/>
        <v>33.504977930140235</v>
      </c>
      <c r="W28">
        <f t="shared" si="5"/>
        <v>63.473449559046863</v>
      </c>
      <c r="X28">
        <v>130067</v>
      </c>
      <c r="Y28">
        <v>122163</v>
      </c>
      <c r="Z28">
        <v>7904</v>
      </c>
      <c r="AA28">
        <v>56939</v>
      </c>
      <c r="AB28">
        <v>51642</v>
      </c>
      <c r="AC28">
        <v>5297</v>
      </c>
      <c r="AD28">
        <v>18633</v>
      </c>
      <c r="AE28">
        <v>10240</v>
      </c>
      <c r="AF28">
        <v>8393</v>
      </c>
      <c r="AG28">
        <v>311</v>
      </c>
      <c r="AH28">
        <v>306</v>
      </c>
      <c r="AI28">
        <v>5</v>
      </c>
      <c r="AJ28">
        <v>17448</v>
      </c>
      <c r="AK28">
        <v>11751</v>
      </c>
      <c r="AL28">
        <v>5697</v>
      </c>
      <c r="AM28">
        <v>49524</v>
      </c>
      <c r="AN28">
        <v>42607</v>
      </c>
      <c r="AO28">
        <v>6917</v>
      </c>
      <c r="AP28">
        <v>13802</v>
      </c>
      <c r="AQ28">
        <v>12945</v>
      </c>
      <c r="AR28">
        <v>857</v>
      </c>
      <c r="AS28">
        <v>37088</v>
      </c>
      <c r="AT28">
        <v>36061</v>
      </c>
      <c r="AU28">
        <v>1027</v>
      </c>
      <c r="AV28">
        <v>64347</v>
      </c>
      <c r="AW28">
        <v>61527</v>
      </c>
      <c r="AX28">
        <v>2820</v>
      </c>
      <c r="AY28">
        <v>3903</v>
      </c>
      <c r="AZ28">
        <v>3802</v>
      </c>
      <c r="BA28">
        <v>101</v>
      </c>
      <c r="BB28">
        <v>27366</v>
      </c>
      <c r="BC28">
        <v>26909</v>
      </c>
      <c r="BD28">
        <v>457</v>
      </c>
      <c r="BE28">
        <v>17150</v>
      </c>
      <c r="BF28">
        <v>15017</v>
      </c>
      <c r="BG28">
        <v>2133</v>
      </c>
      <c r="BH28">
        <v>126407</v>
      </c>
      <c r="BI28">
        <v>103140</v>
      </c>
      <c r="BJ28">
        <v>23267</v>
      </c>
      <c r="BK28" t="str">
        <f t="shared" si="34"/>
        <v>CultivatorsTotal</v>
      </c>
      <c r="BL28" t="str">
        <f t="shared" si="35"/>
        <v>CultivatorsMale</v>
      </c>
      <c r="BM28" t="str">
        <f t="shared" si="36"/>
        <v>LQFemale</v>
      </c>
      <c r="BN28">
        <f>(X28/J28)*100</f>
        <v>23.103102214090963</v>
      </c>
      <c r="BO28">
        <f t="shared" si="6"/>
        <v>93.923131924315925</v>
      </c>
      <c r="BP28">
        <f t="shared" si="7"/>
        <v>6.0768680756840707</v>
      </c>
      <c r="BQ28">
        <f>(AA28/J28)*100</f>
        <v>10.113768572874944</v>
      </c>
      <c r="BR28">
        <f t="shared" si="8"/>
        <v>90.697061767856837</v>
      </c>
      <c r="BS28">
        <f t="shared" si="9"/>
        <v>9.3029382321431715</v>
      </c>
      <c r="BT28">
        <f>(AD28/J28)*100</f>
        <v>3.3096796539872289</v>
      </c>
      <c r="BU28">
        <f t="shared" si="10"/>
        <v>54.956260398218213</v>
      </c>
      <c r="BV28">
        <f t="shared" si="11"/>
        <v>45.043739601781787</v>
      </c>
      <c r="BW28">
        <f>(AG28/J28)*100</f>
        <v>5.5241258648098972E-2</v>
      </c>
      <c r="BX28">
        <f t="shared" si="12"/>
        <v>98.39228295819936</v>
      </c>
      <c r="BY28">
        <f t="shared" si="13"/>
        <v>1.607717041800643</v>
      </c>
      <c r="BZ28">
        <f>(AJ28/J28)*100</f>
        <v>3.0991944723216429</v>
      </c>
      <c r="CA28">
        <f t="shared" si="14"/>
        <v>67.348693259972492</v>
      </c>
      <c r="CB28">
        <f t="shared" si="15"/>
        <v>32.651306740027508</v>
      </c>
      <c r="CC28">
        <f>(AM28/J28)*100</f>
        <v>8.7966819719885958</v>
      </c>
      <c r="CD28">
        <f t="shared" si="16"/>
        <v>86.03303448832888</v>
      </c>
      <c r="CE28">
        <f t="shared" si="17"/>
        <v>13.966965511671109</v>
      </c>
      <c r="CF28">
        <f>(AP28/J28)*100</f>
        <v>2.4515750863699743</v>
      </c>
      <c r="CG28">
        <f t="shared" si="18"/>
        <v>93.790754963048826</v>
      </c>
      <c r="CH28">
        <f t="shared" si="19"/>
        <v>6.2092450369511667</v>
      </c>
      <c r="CI28">
        <f>(AS28/J28)*100</f>
        <v>6.5877421245681491</v>
      </c>
      <c r="CJ28">
        <f t="shared" si="20"/>
        <v>97.230910267471955</v>
      </c>
      <c r="CK28">
        <f t="shared" si="21"/>
        <v>2.7690897325280415</v>
      </c>
      <c r="CL28">
        <f>(AV28/J28)*100</f>
        <v>11.429611801380144</v>
      </c>
      <c r="CM28">
        <f t="shared" si="22"/>
        <v>95.617511305888385</v>
      </c>
      <c r="CN28">
        <f t="shared" si="23"/>
        <v>4.3824886941116139</v>
      </c>
      <c r="CO28">
        <f>(AY28/J28)*100</f>
        <v>0.6932689148023482</v>
      </c>
      <c r="CP28">
        <f t="shared" si="24"/>
        <v>97.412246989495259</v>
      </c>
      <c r="CQ28">
        <f t="shared" si="25"/>
        <v>2.5877530105047399</v>
      </c>
      <c r="CR28">
        <f>(BB28/J28)*100</f>
        <v>4.8608755117809537</v>
      </c>
      <c r="CS28">
        <f t="shared" si="26"/>
        <v>98.330044580866769</v>
      </c>
      <c r="CT28">
        <f t="shared" si="27"/>
        <v>1.6699554191332309</v>
      </c>
      <c r="CU28">
        <f>(BE28/J28)*100</f>
        <v>3.0462623338099593</v>
      </c>
      <c r="CV28">
        <f t="shared" si="28"/>
        <v>87.562682215743436</v>
      </c>
      <c r="CW28">
        <f t="shared" si="29"/>
        <v>12.43731778425656</v>
      </c>
      <c r="CX28">
        <f>(BH28/J28)*100</f>
        <v>22.452996083376998</v>
      </c>
      <c r="CY28">
        <f t="shared" si="30"/>
        <v>81.593582633873126</v>
      </c>
      <c r="CZ28">
        <f t="shared" si="31"/>
        <v>18.406417366126878</v>
      </c>
    </row>
    <row r="29" spans="1:104" x14ac:dyDescent="0.25">
      <c r="A29" t="s">
        <v>2571</v>
      </c>
      <c r="B29">
        <v>3</v>
      </c>
      <c r="C29">
        <v>2</v>
      </c>
      <c r="D29" t="s">
        <v>2570</v>
      </c>
      <c r="E29">
        <f>VLOOKUP(A29,'2011B4'!A$1:B$641,2, FALSE)</f>
        <v>49</v>
      </c>
      <c r="F29" t="s">
        <v>3187</v>
      </c>
      <c r="G29">
        <v>3096077</v>
      </c>
      <c r="H29">
        <v>1650589</v>
      </c>
      <c r="I29">
        <v>1445488</v>
      </c>
      <c r="J29">
        <v>930512</v>
      </c>
      <c r="K29">
        <v>793382</v>
      </c>
      <c r="L29">
        <v>137130</v>
      </c>
      <c r="M29">
        <f t="shared" si="37"/>
        <v>30.054549676897569</v>
      </c>
      <c r="N29">
        <f t="shared" si="32"/>
        <v>48.06659925638666</v>
      </c>
      <c r="O29">
        <f t="shared" si="33"/>
        <v>9.486761564260652</v>
      </c>
      <c r="P29">
        <f>(K29/J29)*100</f>
        <v>85.262952009216434</v>
      </c>
      <c r="Q29">
        <f>(L29/J29)*100</f>
        <v>14.737047990783569</v>
      </c>
      <c r="R29">
        <f t="shared" si="0"/>
        <v>39.808299086954278</v>
      </c>
      <c r="S29">
        <f t="shared" si="1"/>
        <v>15.662989837852708</v>
      </c>
      <c r="T29">
        <f t="shared" si="2"/>
        <v>13.278066268892823</v>
      </c>
      <c r="U29">
        <f t="shared" si="3"/>
        <v>4.9896186185669826</v>
      </c>
      <c r="V29">
        <f t="shared" si="4"/>
        <v>26.261026187733208</v>
      </c>
      <c r="W29">
        <f t="shared" si="5"/>
        <v>60.191700913045722</v>
      </c>
      <c r="X29">
        <v>215227</v>
      </c>
      <c r="Y29">
        <v>195313</v>
      </c>
      <c r="Z29">
        <v>19914</v>
      </c>
      <c r="AA29">
        <v>128821</v>
      </c>
      <c r="AB29">
        <v>106731</v>
      </c>
      <c r="AC29">
        <v>22090</v>
      </c>
      <c r="AD29">
        <v>26373</v>
      </c>
      <c r="AE29">
        <v>14837</v>
      </c>
      <c r="AF29">
        <v>11536</v>
      </c>
      <c r="AG29">
        <v>281</v>
      </c>
      <c r="AH29">
        <v>269</v>
      </c>
      <c r="AI29">
        <v>12</v>
      </c>
      <c r="AJ29">
        <v>31709</v>
      </c>
      <c r="AK29">
        <v>22499</v>
      </c>
      <c r="AL29">
        <v>9210</v>
      </c>
      <c r="AM29">
        <v>113756</v>
      </c>
      <c r="AN29">
        <v>100266</v>
      </c>
      <c r="AO29">
        <v>13490</v>
      </c>
      <c r="AP29">
        <v>9186</v>
      </c>
      <c r="AQ29">
        <v>8701</v>
      </c>
      <c r="AR29">
        <v>485</v>
      </c>
      <c r="AS29">
        <v>46429</v>
      </c>
      <c r="AT29">
        <v>45089</v>
      </c>
      <c r="AU29">
        <v>1340</v>
      </c>
      <c r="AV29">
        <v>123554</v>
      </c>
      <c r="AW29">
        <v>117083</v>
      </c>
      <c r="AX29">
        <v>6471</v>
      </c>
      <c r="AY29">
        <v>5913</v>
      </c>
      <c r="AZ29">
        <v>5630</v>
      </c>
      <c r="BA29">
        <v>283</v>
      </c>
      <c r="BB29">
        <v>51815</v>
      </c>
      <c r="BC29">
        <v>50704</v>
      </c>
      <c r="BD29">
        <v>1111</v>
      </c>
      <c r="BE29">
        <v>33395</v>
      </c>
      <c r="BF29">
        <v>28750</v>
      </c>
      <c r="BG29">
        <v>4645</v>
      </c>
      <c r="BH29">
        <v>144053</v>
      </c>
      <c r="BI29">
        <v>97510</v>
      </c>
      <c r="BJ29">
        <v>46543</v>
      </c>
      <c r="BK29" t="str">
        <f t="shared" si="34"/>
        <v>CultivatorsTotal</v>
      </c>
      <c r="BL29" t="str">
        <f t="shared" si="35"/>
        <v>CultivatorsMale</v>
      </c>
      <c r="BM29" t="str">
        <f t="shared" si="36"/>
        <v>LQFemale</v>
      </c>
      <c r="BN29">
        <f>(X29/J29)*100</f>
        <v>23.129954261739773</v>
      </c>
      <c r="BO29">
        <f t="shared" si="6"/>
        <v>90.747443396971576</v>
      </c>
      <c r="BP29">
        <f t="shared" si="7"/>
        <v>9.252556603028431</v>
      </c>
      <c r="BQ29">
        <f>(AA29/J29)*100</f>
        <v>13.844098732740683</v>
      </c>
      <c r="BR29">
        <f t="shared" si="8"/>
        <v>82.852174723065346</v>
      </c>
      <c r="BS29">
        <f t="shared" si="9"/>
        <v>17.147825276934661</v>
      </c>
      <c r="BT29">
        <f>(AD29/J29)*100</f>
        <v>2.8342460924738209</v>
      </c>
      <c r="BU29">
        <f t="shared" si="10"/>
        <v>56.258294467826943</v>
      </c>
      <c r="BV29">
        <f t="shared" si="11"/>
        <v>43.74170553217305</v>
      </c>
      <c r="BW29">
        <f>(AG29/J29)*100</f>
        <v>3.019842839211101E-2</v>
      </c>
      <c r="BX29">
        <f t="shared" si="12"/>
        <v>95.729537366548044</v>
      </c>
      <c r="BY29">
        <f t="shared" si="13"/>
        <v>4.2704626334519578</v>
      </c>
      <c r="BZ29">
        <f>(AJ29/J29)*100</f>
        <v>3.4076938287738363</v>
      </c>
      <c r="CA29">
        <f t="shared" si="14"/>
        <v>70.954618562553222</v>
      </c>
      <c r="CB29">
        <f t="shared" si="15"/>
        <v>29.045381437446782</v>
      </c>
      <c r="CC29">
        <f>(AM29/J29)*100</f>
        <v>12.225097580686761</v>
      </c>
      <c r="CD29">
        <f t="shared" si="16"/>
        <v>88.141284855304335</v>
      </c>
      <c r="CE29">
        <f t="shared" si="17"/>
        <v>11.858715144695664</v>
      </c>
      <c r="CF29">
        <f>(AP29/J29)*100</f>
        <v>0.98719844558694569</v>
      </c>
      <c r="CG29">
        <f t="shared" si="18"/>
        <v>94.720226431526228</v>
      </c>
      <c r="CH29">
        <f t="shared" si="19"/>
        <v>5.2797735684737646</v>
      </c>
      <c r="CI29">
        <f>(AS29/J29)*100</f>
        <v>4.9896186185669826</v>
      </c>
      <c r="CJ29">
        <f t="shared" si="20"/>
        <v>97.113872795020356</v>
      </c>
      <c r="CK29">
        <f t="shared" si="21"/>
        <v>2.8861272049796463</v>
      </c>
      <c r="CL29">
        <f>(AV29/J29)*100</f>
        <v>13.278066268892823</v>
      </c>
      <c r="CM29">
        <f t="shared" si="22"/>
        <v>94.762613917801119</v>
      </c>
      <c r="CN29">
        <f t="shared" si="23"/>
        <v>5.237386082198876</v>
      </c>
      <c r="CO29">
        <f>(AY29/J29)*100</f>
        <v>0.635456608834706</v>
      </c>
      <c r="CP29">
        <f t="shared" si="24"/>
        <v>95.213935396583793</v>
      </c>
      <c r="CQ29">
        <f t="shared" si="25"/>
        <v>4.7860646034162011</v>
      </c>
      <c r="CR29">
        <f>(BB29/J29)*100</f>
        <v>5.5684397407018933</v>
      </c>
      <c r="CS29">
        <f t="shared" si="26"/>
        <v>97.855833252919041</v>
      </c>
      <c r="CT29">
        <f t="shared" si="27"/>
        <v>2.1441667470809609</v>
      </c>
      <c r="CU29">
        <f>(BE29/J29)*100</f>
        <v>3.5888843991265027</v>
      </c>
      <c r="CV29">
        <f t="shared" si="28"/>
        <v>86.090732145530765</v>
      </c>
      <c r="CW29">
        <f t="shared" si="29"/>
        <v>13.909267854469231</v>
      </c>
      <c r="CX29">
        <f>(BH29/J29)*100</f>
        <v>15.481046993483158</v>
      </c>
      <c r="CY29">
        <f t="shared" si="30"/>
        <v>67.690363963263522</v>
      </c>
      <c r="CZ29">
        <f t="shared" si="31"/>
        <v>32.309636036736478</v>
      </c>
    </row>
    <row r="30" spans="1:104" x14ac:dyDescent="0.25">
      <c r="A30" t="s">
        <v>2573</v>
      </c>
      <c r="B30">
        <v>3</v>
      </c>
      <c r="C30">
        <v>3</v>
      </c>
      <c r="D30" t="s">
        <v>2572</v>
      </c>
      <c r="E30">
        <f>VLOOKUP(A30,'2011B4'!A$1:B$641,2, FALSE)</f>
        <v>36</v>
      </c>
      <c r="G30">
        <v>754521</v>
      </c>
      <c r="H30">
        <v>399623</v>
      </c>
      <c r="I30">
        <v>354898</v>
      </c>
      <c r="J30">
        <v>232496</v>
      </c>
      <c r="K30">
        <v>195723</v>
      </c>
      <c r="L30">
        <v>36773</v>
      </c>
      <c r="M30">
        <f t="shared" si="37"/>
        <v>30.813721553144312</v>
      </c>
      <c r="N30">
        <f t="shared" si="32"/>
        <v>48.976910738370918</v>
      </c>
      <c r="O30">
        <f t="shared" si="33"/>
        <v>10.361568676070307</v>
      </c>
      <c r="P30">
        <f>(K30/J30)*100</f>
        <v>84.183383800151404</v>
      </c>
      <c r="Q30">
        <f>(L30/J30)*100</f>
        <v>15.8166161998486</v>
      </c>
      <c r="R30">
        <f t="shared" si="0"/>
        <v>40.204562659142525</v>
      </c>
      <c r="S30">
        <f t="shared" si="1"/>
        <v>17.789123253733397</v>
      </c>
      <c r="T30">
        <f t="shared" si="2"/>
        <v>11.024705801390132</v>
      </c>
      <c r="U30">
        <f t="shared" si="3"/>
        <v>7.3377606496455847</v>
      </c>
      <c r="V30">
        <f t="shared" si="4"/>
        <v>23.643847636088363</v>
      </c>
      <c r="W30">
        <f t="shared" si="5"/>
        <v>59.795437340857475</v>
      </c>
      <c r="X30">
        <v>55406</v>
      </c>
      <c r="Y30">
        <v>50324</v>
      </c>
      <c r="Z30">
        <v>5082</v>
      </c>
      <c r="AA30">
        <v>25533</v>
      </c>
      <c r="AB30">
        <v>21541</v>
      </c>
      <c r="AC30">
        <v>3992</v>
      </c>
      <c r="AD30">
        <v>12535</v>
      </c>
      <c r="AE30">
        <v>4426</v>
      </c>
      <c r="AF30">
        <v>8109</v>
      </c>
      <c r="AG30">
        <v>58</v>
      </c>
      <c r="AH30">
        <v>58</v>
      </c>
      <c r="AI30">
        <v>0</v>
      </c>
      <c r="AJ30">
        <v>8045</v>
      </c>
      <c r="AK30">
        <v>5455</v>
      </c>
      <c r="AL30">
        <v>2590</v>
      </c>
      <c r="AM30">
        <v>33256</v>
      </c>
      <c r="AN30">
        <v>30636</v>
      </c>
      <c r="AO30">
        <v>2620</v>
      </c>
      <c r="AP30">
        <v>1686</v>
      </c>
      <c r="AQ30">
        <v>1587</v>
      </c>
      <c r="AR30">
        <v>99</v>
      </c>
      <c r="AS30">
        <v>17060</v>
      </c>
      <c r="AT30">
        <v>16562</v>
      </c>
      <c r="AU30">
        <v>498</v>
      </c>
      <c r="AV30">
        <v>25632</v>
      </c>
      <c r="AW30">
        <v>24195</v>
      </c>
      <c r="AX30">
        <v>1437</v>
      </c>
      <c r="AY30">
        <v>1159</v>
      </c>
      <c r="AZ30">
        <v>1089</v>
      </c>
      <c r="BA30">
        <v>70</v>
      </c>
      <c r="BB30">
        <v>9381</v>
      </c>
      <c r="BC30">
        <v>9169</v>
      </c>
      <c r="BD30">
        <v>212</v>
      </c>
      <c r="BE30">
        <v>8878</v>
      </c>
      <c r="BF30">
        <v>7827</v>
      </c>
      <c r="BG30">
        <v>1051</v>
      </c>
      <c r="BH30">
        <v>33867</v>
      </c>
      <c r="BI30">
        <v>22854</v>
      </c>
      <c r="BJ30">
        <v>11013</v>
      </c>
      <c r="BK30" t="str">
        <f t="shared" si="34"/>
        <v>CultivatorsTotal</v>
      </c>
      <c r="BL30" t="str">
        <f t="shared" si="35"/>
        <v>CultivatorsMale</v>
      </c>
      <c r="BM30" t="str">
        <f t="shared" si="36"/>
        <v>LQFemale</v>
      </c>
      <c r="BN30">
        <f>(X30/J30)*100</f>
        <v>23.830947629206527</v>
      </c>
      <c r="BO30">
        <f t="shared" si="6"/>
        <v>90.827708190448689</v>
      </c>
      <c r="BP30">
        <f t="shared" si="7"/>
        <v>9.1722918095513126</v>
      </c>
      <c r="BQ30">
        <f>(AA30/J30)*100</f>
        <v>10.982124423645999</v>
      </c>
      <c r="BR30">
        <f t="shared" si="8"/>
        <v>84.365331140093218</v>
      </c>
      <c r="BS30">
        <f t="shared" si="9"/>
        <v>15.634668859906785</v>
      </c>
      <c r="BT30">
        <f>(AD30/J30)*100</f>
        <v>5.3914906062900014</v>
      </c>
      <c r="BU30">
        <f t="shared" si="10"/>
        <v>35.309134423613884</v>
      </c>
      <c r="BV30">
        <f t="shared" si="11"/>
        <v>64.690865576386116</v>
      </c>
      <c r="BW30">
        <f>(AG30/J30)*100</f>
        <v>2.4946665749088156E-2</v>
      </c>
      <c r="BX30">
        <f t="shared" si="12"/>
        <v>100</v>
      </c>
      <c r="BY30">
        <f t="shared" si="13"/>
        <v>0</v>
      </c>
      <c r="BZ30">
        <f>(AJ30/J30)*100</f>
        <v>3.460274585369211</v>
      </c>
      <c r="CA30">
        <f t="shared" si="14"/>
        <v>67.806090739589806</v>
      </c>
      <c r="CB30">
        <f t="shared" si="15"/>
        <v>32.193909260410194</v>
      </c>
      <c r="CC30">
        <f>(AM30/J30)*100</f>
        <v>14.303902002615098</v>
      </c>
      <c r="CD30">
        <f t="shared" si="16"/>
        <v>92.121722395958628</v>
      </c>
      <c r="CE30">
        <f t="shared" si="17"/>
        <v>7.8782776040413758</v>
      </c>
      <c r="CF30">
        <f>(AP30/J30)*100</f>
        <v>0.72517376643039022</v>
      </c>
      <c r="CG30">
        <f t="shared" si="18"/>
        <v>94.128113879003564</v>
      </c>
      <c r="CH30">
        <f t="shared" si="19"/>
        <v>5.8718861209964412</v>
      </c>
      <c r="CI30">
        <f>(AS30/J30)*100</f>
        <v>7.3377606496455847</v>
      </c>
      <c r="CJ30">
        <f t="shared" si="20"/>
        <v>97.080890973036333</v>
      </c>
      <c r="CK30">
        <f t="shared" si="21"/>
        <v>2.9191090269636577</v>
      </c>
      <c r="CL30">
        <f>(AV30/J30)*100</f>
        <v>11.024705801390132</v>
      </c>
      <c r="CM30">
        <f t="shared" si="22"/>
        <v>94.393726591760299</v>
      </c>
      <c r="CN30">
        <f t="shared" si="23"/>
        <v>5.6062734082397006</v>
      </c>
      <c r="CO30">
        <f>(AY30/J30)*100</f>
        <v>0.49850320005505472</v>
      </c>
      <c r="CP30">
        <f t="shared" si="24"/>
        <v>93.96031061259707</v>
      </c>
      <c r="CQ30">
        <f t="shared" si="25"/>
        <v>6.0396893874029338</v>
      </c>
      <c r="CR30">
        <f>(BB30/J30)*100</f>
        <v>4.0349081274516552</v>
      </c>
      <c r="CS30">
        <f t="shared" si="26"/>
        <v>97.740112994350284</v>
      </c>
      <c r="CT30">
        <f t="shared" si="27"/>
        <v>2.2598870056497176</v>
      </c>
      <c r="CU30">
        <f>(BE30/J30)*100</f>
        <v>3.8185603193173221</v>
      </c>
      <c r="CV30">
        <f t="shared" si="28"/>
        <v>88.161748141473311</v>
      </c>
      <c r="CW30">
        <f t="shared" si="29"/>
        <v>11.838251858526695</v>
      </c>
      <c r="CX30">
        <f>(BH30/J30)*100</f>
        <v>14.566702222833941</v>
      </c>
      <c r="CY30">
        <f t="shared" si="30"/>
        <v>67.481619275400831</v>
      </c>
      <c r="CZ30">
        <f t="shared" si="31"/>
        <v>32.518380724599169</v>
      </c>
    </row>
    <row r="31" spans="1:104" x14ac:dyDescent="0.25">
      <c r="A31" t="s">
        <v>2575</v>
      </c>
      <c r="B31">
        <v>3</v>
      </c>
      <c r="C31">
        <v>4</v>
      </c>
      <c r="D31" t="s">
        <v>2574</v>
      </c>
      <c r="E31">
        <f>VLOOKUP(A31,'2011B4'!A$1:B$641,2, FALSE)</f>
        <v>37</v>
      </c>
      <c r="G31">
        <v>1962700</v>
      </c>
      <c r="H31">
        <v>1040177</v>
      </c>
      <c r="I31">
        <v>922523</v>
      </c>
      <c r="J31">
        <v>596556</v>
      </c>
      <c r="K31">
        <v>514462</v>
      </c>
      <c r="L31">
        <v>82094</v>
      </c>
      <c r="M31">
        <f t="shared" si="37"/>
        <v>30.394660416772812</v>
      </c>
      <c r="N31">
        <f t="shared" si="32"/>
        <v>49.459082444622403</v>
      </c>
      <c r="O31">
        <f t="shared" si="33"/>
        <v>8.8988567222714234</v>
      </c>
      <c r="P31">
        <f>(K31/J31)*100</f>
        <v>86.238676670756803</v>
      </c>
      <c r="Q31">
        <f>(L31/J31)*100</f>
        <v>13.761323329243188</v>
      </c>
      <c r="R31">
        <f t="shared" si="0"/>
        <v>26.712496395979588</v>
      </c>
      <c r="S31">
        <f t="shared" si="1"/>
        <v>20.996855282655776</v>
      </c>
      <c r="T31">
        <f t="shared" si="2"/>
        <v>14.327741234687105</v>
      </c>
      <c r="U31">
        <f t="shared" si="3"/>
        <v>8.6506547583127151</v>
      </c>
      <c r="V31">
        <f t="shared" si="4"/>
        <v>29.312252328364814</v>
      </c>
      <c r="W31">
        <f t="shared" si="5"/>
        <v>73.287503604020415</v>
      </c>
      <c r="X31">
        <v>89051</v>
      </c>
      <c r="Y31">
        <v>81650</v>
      </c>
      <c r="Z31">
        <v>7401</v>
      </c>
      <c r="AA31">
        <v>51499</v>
      </c>
      <c r="AB31">
        <v>43421</v>
      </c>
      <c r="AC31">
        <v>8078</v>
      </c>
      <c r="AD31">
        <v>18805</v>
      </c>
      <c r="AE31">
        <v>6552</v>
      </c>
      <c r="AF31">
        <v>12253</v>
      </c>
      <c r="AG31">
        <v>201</v>
      </c>
      <c r="AH31">
        <v>188</v>
      </c>
      <c r="AI31">
        <v>13</v>
      </c>
      <c r="AJ31">
        <v>25428</v>
      </c>
      <c r="AK31">
        <v>18046</v>
      </c>
      <c r="AL31">
        <v>7382</v>
      </c>
      <c r="AM31">
        <v>99629</v>
      </c>
      <c r="AN31">
        <v>91191</v>
      </c>
      <c r="AO31">
        <v>8438</v>
      </c>
      <c r="AP31">
        <v>4727</v>
      </c>
      <c r="AQ31">
        <v>4427</v>
      </c>
      <c r="AR31">
        <v>300</v>
      </c>
      <c r="AS31">
        <v>51606</v>
      </c>
      <c r="AT31">
        <v>50318</v>
      </c>
      <c r="AU31">
        <v>1288</v>
      </c>
      <c r="AV31">
        <v>85473</v>
      </c>
      <c r="AW31">
        <v>80985</v>
      </c>
      <c r="AX31">
        <v>4488</v>
      </c>
      <c r="AY31">
        <v>4608</v>
      </c>
      <c r="AZ31">
        <v>4396</v>
      </c>
      <c r="BA31">
        <v>212</v>
      </c>
      <c r="BB31">
        <v>30571</v>
      </c>
      <c r="BC31">
        <v>29568</v>
      </c>
      <c r="BD31">
        <v>1003</v>
      </c>
      <c r="BE31">
        <v>30300</v>
      </c>
      <c r="BF31">
        <v>26556</v>
      </c>
      <c r="BG31">
        <v>3744</v>
      </c>
      <c r="BH31">
        <v>104658</v>
      </c>
      <c r="BI31">
        <v>77164</v>
      </c>
      <c r="BJ31">
        <v>27494</v>
      </c>
      <c r="BK31" t="str">
        <f t="shared" si="34"/>
        <v>LQTotal</v>
      </c>
      <c r="BL31" t="str">
        <f t="shared" si="35"/>
        <v>DNonHHIMale</v>
      </c>
      <c r="BM31" t="str">
        <f t="shared" si="36"/>
        <v>LQFemale</v>
      </c>
      <c r="BN31">
        <f>(X31/J31)*100</f>
        <v>14.927517282535085</v>
      </c>
      <c r="BO31">
        <f t="shared" si="6"/>
        <v>91.689032127657185</v>
      </c>
      <c r="BP31">
        <f t="shared" si="7"/>
        <v>8.3109678723428146</v>
      </c>
      <c r="BQ31">
        <f>(AA31/J31)*100</f>
        <v>8.6327184706884186</v>
      </c>
      <c r="BR31">
        <f t="shared" si="8"/>
        <v>84.314258529291834</v>
      </c>
      <c r="BS31">
        <f t="shared" si="9"/>
        <v>15.685741470708169</v>
      </c>
      <c r="BT31">
        <f>(AD31/J31)*100</f>
        <v>3.1522606427560862</v>
      </c>
      <c r="BU31">
        <f t="shared" si="10"/>
        <v>34.841797394310028</v>
      </c>
      <c r="BV31">
        <f t="shared" si="11"/>
        <v>65.158202605689979</v>
      </c>
      <c r="BW31">
        <f>(AG31/J31)*100</f>
        <v>3.3693400116669686E-2</v>
      </c>
      <c r="BX31">
        <f t="shared" si="12"/>
        <v>93.53233830845771</v>
      </c>
      <c r="BY31">
        <f t="shared" si="13"/>
        <v>6.467661691542288</v>
      </c>
      <c r="BZ31">
        <f>(AJ31/J31)*100</f>
        <v>4.262466558043168</v>
      </c>
      <c r="CA31">
        <f t="shared" si="14"/>
        <v>70.969010539562689</v>
      </c>
      <c r="CB31">
        <f t="shared" si="15"/>
        <v>29.030989460437311</v>
      </c>
      <c r="CC31">
        <f>(AM31/J31)*100</f>
        <v>16.700695324495939</v>
      </c>
      <c r="CD31">
        <f t="shared" si="16"/>
        <v>91.530578446034795</v>
      </c>
      <c r="CE31">
        <f t="shared" si="17"/>
        <v>8.4694215539652102</v>
      </c>
      <c r="CF31">
        <f>(AP31/J31)*100</f>
        <v>0.79238160373879407</v>
      </c>
      <c r="CG31">
        <f t="shared" si="18"/>
        <v>93.653480008462026</v>
      </c>
      <c r="CH31">
        <f t="shared" si="19"/>
        <v>6.3465199915379733</v>
      </c>
      <c r="CI31">
        <f>(AS31/J31)*100</f>
        <v>8.6506547583127151</v>
      </c>
      <c r="CJ31">
        <f t="shared" si="20"/>
        <v>97.504166182226868</v>
      </c>
      <c r="CK31">
        <f t="shared" si="21"/>
        <v>2.4958338177731272</v>
      </c>
      <c r="CL31">
        <f>(AV31/J31)*100</f>
        <v>14.327741234687105</v>
      </c>
      <c r="CM31">
        <f t="shared" si="22"/>
        <v>94.749219051630334</v>
      </c>
      <c r="CN31">
        <f t="shared" si="23"/>
        <v>5.2507809483696608</v>
      </c>
      <c r="CO31">
        <f>(AY31/J31)*100</f>
        <v>0.77243376983887513</v>
      </c>
      <c r="CP31">
        <f t="shared" si="24"/>
        <v>95.399305555555557</v>
      </c>
      <c r="CQ31">
        <f t="shared" si="25"/>
        <v>4.6006944444444446</v>
      </c>
      <c r="CR31">
        <f>(BB31/J31)*100</f>
        <v>5.1245817660035264</v>
      </c>
      <c r="CS31">
        <f t="shared" si="26"/>
        <v>96.719112884760065</v>
      </c>
      <c r="CT31">
        <f t="shared" si="27"/>
        <v>3.280887115239933</v>
      </c>
      <c r="CU31">
        <f>(BE31/J31)*100</f>
        <v>5.0791543459457289</v>
      </c>
      <c r="CV31">
        <f t="shared" si="28"/>
        <v>87.643564356435647</v>
      </c>
      <c r="CW31">
        <f t="shared" si="29"/>
        <v>12.356435643564357</v>
      </c>
      <c r="CX31">
        <f>(BH31/J31)*100</f>
        <v>17.54370084283789</v>
      </c>
      <c r="CY31">
        <f t="shared" si="30"/>
        <v>73.729671883659151</v>
      </c>
      <c r="CZ31">
        <f t="shared" si="31"/>
        <v>26.270328116340842</v>
      </c>
    </row>
    <row r="32" spans="1:104" x14ac:dyDescent="0.25">
      <c r="A32" t="s">
        <v>2577</v>
      </c>
      <c r="B32">
        <v>3</v>
      </c>
      <c r="C32">
        <v>5</v>
      </c>
      <c r="D32" t="s">
        <v>2576</v>
      </c>
      <c r="E32">
        <f>VLOOKUP(A32,'2011B4'!A$1:B$641,2, FALSE)</f>
        <v>38</v>
      </c>
      <c r="G32">
        <v>1480736</v>
      </c>
      <c r="H32">
        <v>765132</v>
      </c>
      <c r="I32">
        <v>715604</v>
      </c>
      <c r="J32">
        <v>413202</v>
      </c>
      <c r="K32">
        <v>341845</v>
      </c>
      <c r="L32">
        <v>71357</v>
      </c>
      <c r="M32">
        <f t="shared" si="37"/>
        <v>27.905176885008537</v>
      </c>
      <c r="N32">
        <f t="shared" si="32"/>
        <v>44.677911785156027</v>
      </c>
      <c r="O32">
        <f t="shared" si="33"/>
        <v>9.9715764584882134</v>
      </c>
      <c r="P32">
        <f>(K32/J32)*100</f>
        <v>82.730722503763289</v>
      </c>
      <c r="Q32">
        <f>(L32/J32)*100</f>
        <v>17.269277496236707</v>
      </c>
      <c r="R32">
        <f t="shared" si="0"/>
        <v>42.890402272980282</v>
      </c>
      <c r="S32">
        <f t="shared" si="1"/>
        <v>13.836331866738302</v>
      </c>
      <c r="T32">
        <f t="shared" si="2"/>
        <v>11.434843006568215</v>
      </c>
      <c r="U32">
        <f t="shared" si="3"/>
        <v>6.7475472045149827</v>
      </c>
      <c r="V32">
        <f t="shared" si="4"/>
        <v>25.09087564919821</v>
      </c>
      <c r="W32">
        <f t="shared" si="5"/>
        <v>57.109597727019718</v>
      </c>
      <c r="X32">
        <v>105701</v>
      </c>
      <c r="Y32">
        <v>90825</v>
      </c>
      <c r="Z32">
        <v>14876</v>
      </c>
      <c r="AA32">
        <v>46435</v>
      </c>
      <c r="AB32">
        <v>37643</v>
      </c>
      <c r="AC32">
        <v>8792</v>
      </c>
      <c r="AD32">
        <v>25088</v>
      </c>
      <c r="AE32">
        <v>7807</v>
      </c>
      <c r="AF32">
        <v>17281</v>
      </c>
      <c r="AG32">
        <v>158</v>
      </c>
      <c r="AH32">
        <v>158</v>
      </c>
      <c r="AI32">
        <v>0</v>
      </c>
      <c r="AJ32">
        <v>9897</v>
      </c>
      <c r="AK32">
        <v>7070</v>
      </c>
      <c r="AL32">
        <v>2827</v>
      </c>
      <c r="AM32">
        <v>47117</v>
      </c>
      <c r="AN32">
        <v>42023</v>
      </c>
      <c r="AO32">
        <v>5094</v>
      </c>
      <c r="AP32">
        <v>9221</v>
      </c>
      <c r="AQ32">
        <v>8705</v>
      </c>
      <c r="AR32">
        <v>516</v>
      </c>
      <c r="AS32">
        <v>27881</v>
      </c>
      <c r="AT32">
        <v>27236</v>
      </c>
      <c r="AU32">
        <v>645</v>
      </c>
      <c r="AV32">
        <v>47249</v>
      </c>
      <c r="AW32">
        <v>44678</v>
      </c>
      <c r="AX32">
        <v>2571</v>
      </c>
      <c r="AY32">
        <v>2586</v>
      </c>
      <c r="AZ32">
        <v>2425</v>
      </c>
      <c r="BA32">
        <v>161</v>
      </c>
      <c r="BB32">
        <v>17962</v>
      </c>
      <c r="BC32">
        <v>17536</v>
      </c>
      <c r="BD32">
        <v>426</v>
      </c>
      <c r="BE32">
        <v>11955</v>
      </c>
      <c r="BF32">
        <v>10680</v>
      </c>
      <c r="BG32">
        <v>1275</v>
      </c>
      <c r="BH32">
        <v>61952</v>
      </c>
      <c r="BI32">
        <v>45059</v>
      </c>
      <c r="BJ32">
        <v>16893</v>
      </c>
      <c r="BK32" t="str">
        <f t="shared" si="34"/>
        <v>CultivatorsTotal</v>
      </c>
      <c r="BL32" t="str">
        <f t="shared" si="35"/>
        <v>CultivatorsMale</v>
      </c>
      <c r="BM32" t="str">
        <f t="shared" si="36"/>
        <v>PlantationFemale</v>
      </c>
      <c r="BN32">
        <f>(X32/J32)*100</f>
        <v>25.58095072143891</v>
      </c>
      <c r="BO32">
        <f t="shared" si="6"/>
        <v>85.92633939130188</v>
      </c>
      <c r="BP32">
        <f t="shared" si="7"/>
        <v>14.073660608698122</v>
      </c>
      <c r="BQ32">
        <f>(AA32/J32)*100</f>
        <v>11.237844928146524</v>
      </c>
      <c r="BR32">
        <f t="shared" si="8"/>
        <v>81.066006245289117</v>
      </c>
      <c r="BS32">
        <f t="shared" si="9"/>
        <v>18.933993754710887</v>
      </c>
      <c r="BT32">
        <f>(AD32/J32)*100</f>
        <v>6.0716066233948522</v>
      </c>
      <c r="BU32">
        <f t="shared" si="10"/>
        <v>31.118463010204085</v>
      </c>
      <c r="BV32">
        <f t="shared" si="11"/>
        <v>68.881536989795919</v>
      </c>
      <c r="BW32">
        <f>(AG32/J32)*100</f>
        <v>3.8237956253841944E-2</v>
      </c>
      <c r="BX32">
        <f t="shared" si="12"/>
        <v>100</v>
      </c>
      <c r="BY32">
        <f t="shared" si="13"/>
        <v>0</v>
      </c>
      <c r="BZ32">
        <f>(AJ32/J32)*100</f>
        <v>2.395196538254897</v>
      </c>
      <c r="CA32">
        <f t="shared" si="14"/>
        <v>71.435788622814997</v>
      </c>
      <c r="CB32">
        <f t="shared" si="15"/>
        <v>28.564211377185007</v>
      </c>
      <c r="CC32">
        <f>(AM32/J32)*100</f>
        <v>11.402897372229564</v>
      </c>
      <c r="CD32">
        <f t="shared" si="16"/>
        <v>89.188615573996643</v>
      </c>
      <c r="CE32">
        <f t="shared" si="17"/>
        <v>10.811384426003354</v>
      </c>
      <c r="CF32">
        <f>(AP32/J32)*100</f>
        <v>2.2315961684599785</v>
      </c>
      <c r="CG32">
        <f t="shared" si="18"/>
        <v>94.404077648845032</v>
      </c>
      <c r="CH32">
        <f t="shared" si="19"/>
        <v>5.5959223511549725</v>
      </c>
      <c r="CI32">
        <f>(AS32/J32)*100</f>
        <v>6.7475472045149827</v>
      </c>
      <c r="CJ32">
        <f t="shared" si="20"/>
        <v>97.686596607008354</v>
      </c>
      <c r="CK32">
        <f t="shared" si="21"/>
        <v>2.3134033929916429</v>
      </c>
      <c r="CL32">
        <f>(AV32/J32)*100</f>
        <v>11.434843006568215</v>
      </c>
      <c r="CM32">
        <f t="shared" si="22"/>
        <v>94.558614997142797</v>
      </c>
      <c r="CN32">
        <f t="shared" si="23"/>
        <v>5.4413850028572037</v>
      </c>
      <c r="CO32">
        <f>(AY32/J32)*100</f>
        <v>0.62584401817997004</v>
      </c>
      <c r="CP32">
        <f t="shared" si="24"/>
        <v>93.774168600154681</v>
      </c>
      <c r="CQ32">
        <f t="shared" si="25"/>
        <v>6.2258313998453207</v>
      </c>
      <c r="CR32">
        <f>(BB32/J32)*100</f>
        <v>4.3470263938703102</v>
      </c>
      <c r="CS32">
        <f t="shared" si="26"/>
        <v>97.628326466985854</v>
      </c>
      <c r="CT32">
        <f t="shared" si="27"/>
        <v>2.3716735330141412</v>
      </c>
      <c r="CU32">
        <f>(BE32/J32)*100</f>
        <v>2.8932580190802559</v>
      </c>
      <c r="CV32">
        <f t="shared" si="28"/>
        <v>89.335006273525721</v>
      </c>
      <c r="CW32">
        <f t="shared" si="29"/>
        <v>10.664993726474279</v>
      </c>
      <c r="CX32">
        <f>(BH32/J32)*100</f>
        <v>14.993151049607697</v>
      </c>
      <c r="CY32">
        <f t="shared" si="30"/>
        <v>72.732115185950406</v>
      </c>
      <c r="CZ32">
        <f t="shared" si="31"/>
        <v>27.267884814049587</v>
      </c>
    </row>
    <row r="33" spans="1:104" x14ac:dyDescent="0.25">
      <c r="A33" t="s">
        <v>2993</v>
      </c>
      <c r="B33">
        <v>3</v>
      </c>
      <c r="C33">
        <v>6</v>
      </c>
      <c r="D33" t="s">
        <v>2578</v>
      </c>
      <c r="E33">
        <f>VLOOKUP(A33,'2011B4'!A$1:B$641,2, FALSE)</f>
        <v>39</v>
      </c>
      <c r="F33" t="s">
        <v>3187</v>
      </c>
      <c r="G33">
        <v>587468</v>
      </c>
      <c r="H33">
        <v>306902</v>
      </c>
      <c r="I33">
        <v>280566</v>
      </c>
      <c r="J33">
        <v>236577</v>
      </c>
      <c r="K33">
        <v>159580</v>
      </c>
      <c r="L33">
        <v>76997</v>
      </c>
      <c r="M33">
        <f t="shared" si="37"/>
        <v>40.270618995417621</v>
      </c>
      <c r="N33">
        <f t="shared" si="32"/>
        <v>51.997054434314535</v>
      </c>
      <c r="O33">
        <f t="shared" si="33"/>
        <v>27.443453590242584</v>
      </c>
      <c r="P33">
        <f>(K33/J33)*100</f>
        <v>67.453725425548555</v>
      </c>
      <c r="Q33">
        <f>(L33/J33)*100</f>
        <v>32.546274574451445</v>
      </c>
      <c r="R33">
        <f t="shared" si="0"/>
        <v>57.490795808552818</v>
      </c>
      <c r="S33">
        <f t="shared" si="1"/>
        <v>11.02727653153096</v>
      </c>
      <c r="T33">
        <f t="shared" si="2"/>
        <v>7.9441365813244733</v>
      </c>
      <c r="U33">
        <f t="shared" si="3"/>
        <v>7.8359265693621953</v>
      </c>
      <c r="V33">
        <f t="shared" si="4"/>
        <v>15.701864509229555</v>
      </c>
      <c r="W33">
        <f t="shared" si="5"/>
        <v>42.509204191447182</v>
      </c>
      <c r="X33">
        <v>54651</v>
      </c>
      <c r="Y33">
        <v>47194</v>
      </c>
      <c r="Z33">
        <v>7457</v>
      </c>
      <c r="AA33">
        <v>22781</v>
      </c>
      <c r="AB33">
        <v>18596</v>
      </c>
      <c r="AC33">
        <v>4185</v>
      </c>
      <c r="AD33">
        <v>58578</v>
      </c>
      <c r="AE33">
        <v>7536</v>
      </c>
      <c r="AF33">
        <v>51042</v>
      </c>
      <c r="AG33">
        <v>28</v>
      </c>
      <c r="AH33">
        <v>28</v>
      </c>
      <c r="AI33">
        <v>0</v>
      </c>
      <c r="AJ33">
        <v>5033</v>
      </c>
      <c r="AK33">
        <v>3527</v>
      </c>
      <c r="AL33">
        <v>1506</v>
      </c>
      <c r="AM33">
        <v>21027</v>
      </c>
      <c r="AN33">
        <v>17970</v>
      </c>
      <c r="AO33">
        <v>3057</v>
      </c>
      <c r="AP33">
        <v>1598</v>
      </c>
      <c r="AQ33">
        <v>1544</v>
      </c>
      <c r="AR33">
        <v>54</v>
      </c>
      <c r="AS33">
        <v>18538</v>
      </c>
      <c r="AT33">
        <v>18203</v>
      </c>
      <c r="AU33">
        <v>335</v>
      </c>
      <c r="AV33">
        <v>18794</v>
      </c>
      <c r="AW33">
        <v>17394</v>
      </c>
      <c r="AX33">
        <v>1400</v>
      </c>
      <c r="AY33">
        <v>1000</v>
      </c>
      <c r="AZ33">
        <v>952</v>
      </c>
      <c r="BA33">
        <v>48</v>
      </c>
      <c r="BB33">
        <v>7176</v>
      </c>
      <c r="BC33">
        <v>7028</v>
      </c>
      <c r="BD33">
        <v>148</v>
      </c>
      <c r="BE33">
        <v>4972</v>
      </c>
      <c r="BF33">
        <v>4134</v>
      </c>
      <c r="BG33">
        <v>838</v>
      </c>
      <c r="BH33">
        <v>22401</v>
      </c>
      <c r="BI33">
        <v>15474</v>
      </c>
      <c r="BJ33">
        <v>6927</v>
      </c>
      <c r="BK33" t="str">
        <f t="shared" si="34"/>
        <v>PlantationTotal</v>
      </c>
      <c r="BL33" t="str">
        <f t="shared" si="35"/>
        <v>CultivatorsMale</v>
      </c>
      <c r="BM33" t="str">
        <f t="shared" si="36"/>
        <v>PlantationFemale</v>
      </c>
      <c r="BN33">
        <f>(X33/J33)*100</f>
        <v>23.100724077150357</v>
      </c>
      <c r="BO33">
        <f t="shared" si="6"/>
        <v>86.355235951766659</v>
      </c>
      <c r="BP33">
        <f t="shared" si="7"/>
        <v>13.644764048233334</v>
      </c>
      <c r="BQ33">
        <f>(AA33/J33)*100</f>
        <v>9.6294229785651186</v>
      </c>
      <c r="BR33">
        <f t="shared" si="8"/>
        <v>81.62942803213204</v>
      </c>
      <c r="BS33">
        <f t="shared" si="9"/>
        <v>18.37057196786796</v>
      </c>
      <c r="BT33">
        <f>(AD33/J33)*100</f>
        <v>24.760648752837341</v>
      </c>
      <c r="BU33">
        <f t="shared" si="10"/>
        <v>12.864898084605143</v>
      </c>
      <c r="BV33">
        <f t="shared" si="11"/>
        <v>87.13510191539487</v>
      </c>
      <c r="BW33">
        <f>(AG33/J33)*100</f>
        <v>1.183547005837423E-2</v>
      </c>
      <c r="BX33">
        <f t="shared" si="12"/>
        <v>100</v>
      </c>
      <c r="BY33">
        <f t="shared" si="13"/>
        <v>0</v>
      </c>
      <c r="BZ33">
        <f>(AJ33/J33)*100</f>
        <v>2.1274257429927679</v>
      </c>
      <c r="CA33">
        <f t="shared" si="14"/>
        <v>70.077488575402342</v>
      </c>
      <c r="CB33">
        <f t="shared" si="15"/>
        <v>29.922511424597651</v>
      </c>
      <c r="CC33">
        <f>(AM33/J33)*100</f>
        <v>8.8880153184798179</v>
      </c>
      <c r="CD33">
        <f t="shared" si="16"/>
        <v>85.461549436438872</v>
      </c>
      <c r="CE33">
        <f t="shared" si="17"/>
        <v>14.538450563561137</v>
      </c>
      <c r="CF33">
        <f>(AP33/J33)*100</f>
        <v>0.67546718404578632</v>
      </c>
      <c r="CG33">
        <f t="shared" si="18"/>
        <v>96.620775969962452</v>
      </c>
      <c r="CH33">
        <f t="shared" si="19"/>
        <v>3.3792240300375469</v>
      </c>
      <c r="CI33">
        <f>(AS33/J33)*100</f>
        <v>7.8359265693621953</v>
      </c>
      <c r="CJ33">
        <f t="shared" si="20"/>
        <v>98.192901068076395</v>
      </c>
      <c r="CK33">
        <f t="shared" si="21"/>
        <v>1.8070989319236164</v>
      </c>
      <c r="CL33">
        <f>(AV33/J33)*100</f>
        <v>7.9441365813244733</v>
      </c>
      <c r="CM33">
        <f t="shared" si="22"/>
        <v>92.550814089603065</v>
      </c>
      <c r="CN33">
        <f t="shared" si="23"/>
        <v>7.4491859103969356</v>
      </c>
      <c r="CO33">
        <f>(AY33/J33)*100</f>
        <v>0.422695359227651</v>
      </c>
      <c r="CP33">
        <f t="shared" si="24"/>
        <v>95.199999999999989</v>
      </c>
      <c r="CQ33">
        <f t="shared" si="25"/>
        <v>4.8</v>
      </c>
      <c r="CR33">
        <f>(BB33/J33)*100</f>
        <v>3.0332618978176242</v>
      </c>
      <c r="CS33">
        <f t="shared" si="26"/>
        <v>97.937569676700107</v>
      </c>
      <c r="CT33">
        <f t="shared" si="27"/>
        <v>2.0624303232998886</v>
      </c>
      <c r="CU33">
        <f>(BE33/J33)*100</f>
        <v>2.1016413260798812</v>
      </c>
      <c r="CV33">
        <f t="shared" si="28"/>
        <v>83.1456154465004</v>
      </c>
      <c r="CW33">
        <f t="shared" si="29"/>
        <v>16.8543845534996</v>
      </c>
      <c r="CX33">
        <f>(BH33/J33)*100</f>
        <v>9.4687987420586115</v>
      </c>
      <c r="CY33">
        <f t="shared" si="30"/>
        <v>69.077273336011785</v>
      </c>
      <c r="CZ33">
        <f t="shared" si="31"/>
        <v>30.922726663988215</v>
      </c>
    </row>
    <row r="34" spans="1:104" x14ac:dyDescent="0.25">
      <c r="A34" t="s">
        <v>2581</v>
      </c>
      <c r="B34">
        <v>3</v>
      </c>
      <c r="C34">
        <v>7</v>
      </c>
      <c r="D34" t="s">
        <v>2580</v>
      </c>
      <c r="E34">
        <f>VLOOKUP(A34,'2011B4'!A$1:B$641,2, FALSE)</f>
        <v>51</v>
      </c>
      <c r="F34" t="s">
        <v>3188</v>
      </c>
      <c r="G34">
        <v>1116108</v>
      </c>
      <c r="H34">
        <v>596582</v>
      </c>
      <c r="I34">
        <v>519526</v>
      </c>
      <c r="J34">
        <v>393781</v>
      </c>
      <c r="K34">
        <v>294905</v>
      </c>
      <c r="L34">
        <v>98876</v>
      </c>
      <c r="M34">
        <f t="shared" si="37"/>
        <v>35.281621491826954</v>
      </c>
      <c r="N34">
        <f t="shared" si="32"/>
        <v>49.432433429101117</v>
      </c>
      <c r="O34">
        <f t="shared" si="33"/>
        <v>19.031963751573549</v>
      </c>
      <c r="P34">
        <f>(K34/J34)*100</f>
        <v>74.890611786754562</v>
      </c>
      <c r="Q34">
        <f>(L34/J34)*100</f>
        <v>25.109388213245431</v>
      </c>
      <c r="R34">
        <f t="shared" si="0"/>
        <v>42.361363295842104</v>
      </c>
      <c r="S34">
        <f t="shared" si="1"/>
        <v>13.150202777686074</v>
      </c>
      <c r="T34">
        <f t="shared" si="2"/>
        <v>8.9534538233180374</v>
      </c>
      <c r="U34">
        <f t="shared" si="3"/>
        <v>4.9001856361784846</v>
      </c>
      <c r="V34">
        <f t="shared" si="4"/>
        <v>30.634794466975301</v>
      </c>
      <c r="W34">
        <f t="shared" si="5"/>
        <v>57.638636704157896</v>
      </c>
      <c r="X34">
        <v>86656</v>
      </c>
      <c r="Y34">
        <v>70150</v>
      </c>
      <c r="Z34">
        <v>16506</v>
      </c>
      <c r="AA34">
        <v>27353</v>
      </c>
      <c r="AB34">
        <v>23814</v>
      </c>
      <c r="AC34">
        <v>3539</v>
      </c>
      <c r="AD34">
        <v>52802</v>
      </c>
      <c r="AE34">
        <v>8764</v>
      </c>
      <c r="AF34">
        <v>44038</v>
      </c>
      <c r="AG34">
        <v>157</v>
      </c>
      <c r="AH34">
        <v>151</v>
      </c>
      <c r="AI34">
        <v>6</v>
      </c>
      <c r="AJ34">
        <v>7366</v>
      </c>
      <c r="AK34">
        <v>5113</v>
      </c>
      <c r="AL34">
        <v>2253</v>
      </c>
      <c r="AM34">
        <v>44260</v>
      </c>
      <c r="AN34">
        <v>38775</v>
      </c>
      <c r="AO34">
        <v>5485</v>
      </c>
      <c r="AP34">
        <v>15448</v>
      </c>
      <c r="AQ34">
        <v>14281</v>
      </c>
      <c r="AR34">
        <v>1167</v>
      </c>
      <c r="AS34">
        <v>19296</v>
      </c>
      <c r="AT34">
        <v>18298</v>
      </c>
      <c r="AU34">
        <v>998</v>
      </c>
      <c r="AV34">
        <v>35257</v>
      </c>
      <c r="AW34">
        <v>33455</v>
      </c>
      <c r="AX34">
        <v>1802</v>
      </c>
      <c r="AY34">
        <v>2435</v>
      </c>
      <c r="AZ34">
        <v>2341</v>
      </c>
      <c r="BA34">
        <v>94</v>
      </c>
      <c r="BB34">
        <v>18002</v>
      </c>
      <c r="BC34">
        <v>17531</v>
      </c>
      <c r="BD34">
        <v>471</v>
      </c>
      <c r="BE34">
        <v>15089</v>
      </c>
      <c r="BF34">
        <v>12893</v>
      </c>
      <c r="BG34">
        <v>2196</v>
      </c>
      <c r="BH34">
        <v>69660</v>
      </c>
      <c r="BI34">
        <v>49339</v>
      </c>
      <c r="BJ34">
        <v>20321</v>
      </c>
      <c r="BK34" t="str">
        <f t="shared" si="34"/>
        <v>CultivatorsTotal</v>
      </c>
      <c r="BL34" t="str">
        <f t="shared" si="35"/>
        <v>CultivatorsMale</v>
      </c>
      <c r="BM34" t="str">
        <f t="shared" si="36"/>
        <v>PlantationFemale</v>
      </c>
      <c r="BN34">
        <f>(X34/J34)*100</f>
        <v>22.006140468940856</v>
      </c>
      <c r="BO34">
        <f t="shared" si="6"/>
        <v>80.952271048744464</v>
      </c>
      <c r="BP34">
        <f t="shared" si="7"/>
        <v>19.047728951255539</v>
      </c>
      <c r="BQ34">
        <f>(AA34/J34)*100</f>
        <v>6.9462467716827376</v>
      </c>
      <c r="BR34">
        <f t="shared" si="8"/>
        <v>87.061748254304831</v>
      </c>
      <c r="BS34">
        <f t="shared" si="9"/>
        <v>12.938251745695171</v>
      </c>
      <c r="BT34">
        <f>(AD34/J34)*100</f>
        <v>13.40897605521851</v>
      </c>
      <c r="BU34">
        <f t="shared" si="10"/>
        <v>16.597856141812812</v>
      </c>
      <c r="BV34">
        <f t="shared" si="11"/>
        <v>83.402143858187188</v>
      </c>
      <c r="BW34">
        <f>(AG34/J34)*100</f>
        <v>3.9869876911278093E-2</v>
      </c>
      <c r="BX34">
        <f t="shared" si="12"/>
        <v>96.178343949044589</v>
      </c>
      <c r="BY34">
        <f t="shared" si="13"/>
        <v>3.8216560509554141</v>
      </c>
      <c r="BZ34">
        <f>(AJ34/J34)*100</f>
        <v>1.8705828874425123</v>
      </c>
      <c r="CA34">
        <f t="shared" si="14"/>
        <v>69.413521585663858</v>
      </c>
      <c r="CB34">
        <f t="shared" si="15"/>
        <v>30.586478414336138</v>
      </c>
      <c r="CC34">
        <f>(AM34/J34)*100</f>
        <v>11.239750013332284</v>
      </c>
      <c r="CD34">
        <f t="shared" si="16"/>
        <v>87.607320379575242</v>
      </c>
      <c r="CE34">
        <f t="shared" si="17"/>
        <v>12.392679620424762</v>
      </c>
      <c r="CF34">
        <f>(AP34/J34)*100</f>
        <v>3.9229927294613001</v>
      </c>
      <c r="CG34">
        <f t="shared" si="18"/>
        <v>92.445624029000513</v>
      </c>
      <c r="CH34">
        <f t="shared" si="19"/>
        <v>7.5543759709994811</v>
      </c>
      <c r="CI34">
        <f>(AS34/J34)*100</f>
        <v>4.9001856361784846</v>
      </c>
      <c r="CJ34">
        <f t="shared" si="20"/>
        <v>94.827943615257055</v>
      </c>
      <c r="CK34">
        <f t="shared" si="21"/>
        <v>5.1720563847429517</v>
      </c>
      <c r="CL34">
        <f>(AV34/J34)*100</f>
        <v>8.9534538233180374</v>
      </c>
      <c r="CM34">
        <f t="shared" si="22"/>
        <v>94.888958221062481</v>
      </c>
      <c r="CN34">
        <f t="shared" si="23"/>
        <v>5.1110417789375164</v>
      </c>
      <c r="CO34">
        <f>(AY34/J34)*100</f>
        <v>0.61836401451568257</v>
      </c>
      <c r="CP34">
        <f t="shared" si="24"/>
        <v>96.139630390143736</v>
      </c>
      <c r="CQ34">
        <f t="shared" si="25"/>
        <v>3.8603696098562632</v>
      </c>
      <c r="CR34">
        <f>(BB34/J34)*100</f>
        <v>4.5715765869861675</v>
      </c>
      <c r="CS34">
        <f t="shared" si="26"/>
        <v>97.383624041773132</v>
      </c>
      <c r="CT34">
        <f t="shared" si="27"/>
        <v>2.6163759582268638</v>
      </c>
      <c r="CU34">
        <f>(BE34/J34)*100</f>
        <v>3.8318253039125811</v>
      </c>
      <c r="CV34">
        <f t="shared" si="28"/>
        <v>85.446351646895096</v>
      </c>
      <c r="CW34">
        <f t="shared" si="29"/>
        <v>14.553648353104911</v>
      </c>
      <c r="CX34">
        <f>(BH34/J34)*100</f>
        <v>17.690035832099568</v>
      </c>
      <c r="CY34">
        <f t="shared" si="30"/>
        <v>70.82830892908413</v>
      </c>
      <c r="CZ34">
        <f t="shared" si="31"/>
        <v>29.171691070915877</v>
      </c>
    </row>
    <row r="35" spans="1:104" x14ac:dyDescent="0.25">
      <c r="A35" t="s">
        <v>2583</v>
      </c>
      <c r="B35">
        <v>3</v>
      </c>
      <c r="C35">
        <v>8</v>
      </c>
      <c r="D35" t="s">
        <v>2582</v>
      </c>
      <c r="E35">
        <f>VLOOKUP(A35,'2011B4'!A$1:B$641,2, FALSE)</f>
        <v>40</v>
      </c>
      <c r="G35">
        <v>538041</v>
      </c>
      <c r="H35">
        <v>290137</v>
      </c>
      <c r="I35">
        <v>247904</v>
      </c>
      <c r="J35">
        <v>180193</v>
      </c>
      <c r="K35">
        <v>147104</v>
      </c>
      <c r="L35">
        <v>33089</v>
      </c>
      <c r="M35">
        <f t="shared" si="37"/>
        <v>33.490570421213256</v>
      </c>
      <c r="N35">
        <f t="shared" si="32"/>
        <v>50.701565122683419</v>
      </c>
      <c r="O35">
        <f t="shared" si="33"/>
        <v>13.34750548599458</v>
      </c>
      <c r="P35">
        <f>(K35/J35)*100</f>
        <v>81.636911533744367</v>
      </c>
      <c r="Q35">
        <f>(L35/J35)*100</f>
        <v>18.363088466255626</v>
      </c>
      <c r="R35">
        <f t="shared" si="0"/>
        <v>48.411980487588309</v>
      </c>
      <c r="S35">
        <f t="shared" si="1"/>
        <v>16.747598408373243</v>
      </c>
      <c r="T35">
        <f t="shared" si="2"/>
        <v>9.5797284023241751</v>
      </c>
      <c r="U35">
        <f t="shared" si="3"/>
        <v>5.1800014428973373</v>
      </c>
      <c r="V35">
        <f t="shared" si="4"/>
        <v>20.080691258816934</v>
      </c>
      <c r="W35">
        <f t="shared" si="5"/>
        <v>51.588019512411691</v>
      </c>
      <c r="X35">
        <v>44210</v>
      </c>
      <c r="Y35">
        <v>42109</v>
      </c>
      <c r="Z35">
        <v>2101</v>
      </c>
      <c r="AA35">
        <v>19502</v>
      </c>
      <c r="AB35">
        <v>18023</v>
      </c>
      <c r="AC35">
        <v>1479</v>
      </c>
      <c r="AD35">
        <v>23523</v>
      </c>
      <c r="AE35">
        <v>4147</v>
      </c>
      <c r="AF35">
        <v>19376</v>
      </c>
      <c r="AG35">
        <v>38</v>
      </c>
      <c r="AH35">
        <v>38</v>
      </c>
      <c r="AI35">
        <v>0</v>
      </c>
      <c r="AJ35">
        <v>3527</v>
      </c>
      <c r="AK35">
        <v>2669</v>
      </c>
      <c r="AL35">
        <v>858</v>
      </c>
      <c r="AM35">
        <v>26613</v>
      </c>
      <c r="AN35">
        <v>25089</v>
      </c>
      <c r="AO35">
        <v>1524</v>
      </c>
      <c r="AP35">
        <v>1840</v>
      </c>
      <c r="AQ35">
        <v>1762</v>
      </c>
      <c r="AR35">
        <v>78</v>
      </c>
      <c r="AS35">
        <v>9334</v>
      </c>
      <c r="AT35">
        <v>8955</v>
      </c>
      <c r="AU35">
        <v>379</v>
      </c>
      <c r="AV35">
        <v>17262</v>
      </c>
      <c r="AW35">
        <v>16203</v>
      </c>
      <c r="AX35">
        <v>1059</v>
      </c>
      <c r="AY35">
        <v>1066</v>
      </c>
      <c r="AZ35">
        <v>1036</v>
      </c>
      <c r="BA35">
        <v>30</v>
      </c>
      <c r="BB35">
        <v>7998</v>
      </c>
      <c r="BC35">
        <v>7864</v>
      </c>
      <c r="BD35">
        <v>134</v>
      </c>
      <c r="BE35">
        <v>5357</v>
      </c>
      <c r="BF35">
        <v>4801</v>
      </c>
      <c r="BG35">
        <v>556</v>
      </c>
      <c r="BH35">
        <v>19923</v>
      </c>
      <c r="BI35">
        <v>14408</v>
      </c>
      <c r="BJ35">
        <v>5515</v>
      </c>
      <c r="BK35" t="str">
        <f t="shared" si="34"/>
        <v>CultivatorsTotal</v>
      </c>
      <c r="BL35" t="str">
        <f t="shared" si="35"/>
        <v>CultivatorsMale</v>
      </c>
      <c r="BM35" t="str">
        <f t="shared" si="36"/>
        <v>PlantationFemale</v>
      </c>
      <c r="BN35">
        <f>(X35/J35)*100</f>
        <v>24.53480434867059</v>
      </c>
      <c r="BO35">
        <f t="shared" si="6"/>
        <v>95.247681520018091</v>
      </c>
      <c r="BP35">
        <f t="shared" si="7"/>
        <v>4.7523184799819047</v>
      </c>
      <c r="BQ35">
        <f>(AA35/J35)*100</f>
        <v>10.822839954937207</v>
      </c>
      <c r="BR35">
        <f t="shared" si="8"/>
        <v>92.416162444877443</v>
      </c>
      <c r="BS35">
        <f t="shared" si="9"/>
        <v>7.5838375551225505</v>
      </c>
      <c r="BT35">
        <f>(AD35/J35)*100</f>
        <v>13.054336183980512</v>
      </c>
      <c r="BU35">
        <f t="shared" si="10"/>
        <v>17.629554053479573</v>
      </c>
      <c r="BV35">
        <f t="shared" si="11"/>
        <v>82.370445946520434</v>
      </c>
      <c r="BW35">
        <f>(AG35/J35)*100</f>
        <v>2.1088499553256788E-2</v>
      </c>
      <c r="BX35">
        <f t="shared" si="12"/>
        <v>100</v>
      </c>
      <c r="BY35">
        <f t="shared" si="13"/>
        <v>0</v>
      </c>
      <c r="BZ35">
        <f>(AJ35/J35)*100</f>
        <v>1.9573457348509655</v>
      </c>
      <c r="CA35">
        <f t="shared" si="14"/>
        <v>75.673376807485113</v>
      </c>
      <c r="CB35">
        <f t="shared" si="15"/>
        <v>24.326623192514884</v>
      </c>
      <c r="CC35">
        <f>(AM35/J35)*100</f>
        <v>14.76916417396902</v>
      </c>
      <c r="CD35">
        <f t="shared" si="16"/>
        <v>94.273475369180474</v>
      </c>
      <c r="CE35">
        <f t="shared" si="17"/>
        <v>5.726524630819525</v>
      </c>
      <c r="CF35">
        <f>(AP35/J35)*100</f>
        <v>1.0211273467892759</v>
      </c>
      <c r="CG35">
        <f t="shared" si="18"/>
        <v>95.760869565217391</v>
      </c>
      <c r="CH35">
        <f t="shared" si="19"/>
        <v>4.2391304347826084</v>
      </c>
      <c r="CI35">
        <f>(AS35/J35)*100</f>
        <v>5.1800014428973373</v>
      </c>
      <c r="CJ35">
        <f t="shared" si="20"/>
        <v>95.939575744589661</v>
      </c>
      <c r="CK35">
        <f t="shared" si="21"/>
        <v>4.0604242554103278</v>
      </c>
      <c r="CL35">
        <f>(AV35/J35)*100</f>
        <v>9.5797284023241751</v>
      </c>
      <c r="CM35">
        <f t="shared" si="22"/>
        <v>93.865137295794227</v>
      </c>
      <c r="CN35">
        <f t="shared" si="23"/>
        <v>6.1348627042057702</v>
      </c>
      <c r="CO35">
        <f>(AY35/J35)*100</f>
        <v>0.59158790852030874</v>
      </c>
      <c r="CP35">
        <f t="shared" si="24"/>
        <v>97.185741088180109</v>
      </c>
      <c r="CQ35">
        <f t="shared" si="25"/>
        <v>2.8142589118198873</v>
      </c>
      <c r="CR35">
        <f>(BB35/J35)*100</f>
        <v>4.4385741954459945</v>
      </c>
      <c r="CS35">
        <f t="shared" si="26"/>
        <v>98.324581145286317</v>
      </c>
      <c r="CT35">
        <f t="shared" si="27"/>
        <v>1.6754188547136784</v>
      </c>
      <c r="CU35">
        <f>(BE35/J35)*100</f>
        <v>2.9729234764946475</v>
      </c>
      <c r="CV35">
        <f t="shared" si="28"/>
        <v>89.621056561508311</v>
      </c>
      <c r="CW35">
        <f t="shared" si="29"/>
        <v>10.378943438491692</v>
      </c>
      <c r="CX35">
        <f>(BH35/J35)*100</f>
        <v>11.056478331566709</v>
      </c>
      <c r="CY35">
        <f t="shared" si="30"/>
        <v>72.31842593986849</v>
      </c>
      <c r="CZ35">
        <f t="shared" si="31"/>
        <v>27.68157406013151</v>
      </c>
    </row>
    <row r="36" spans="1:104" x14ac:dyDescent="0.25">
      <c r="A36" t="s">
        <v>2585</v>
      </c>
      <c r="B36">
        <v>3</v>
      </c>
      <c r="C36">
        <v>9</v>
      </c>
      <c r="D36" t="s">
        <v>2584</v>
      </c>
      <c r="E36">
        <f>VLOOKUP(A36,'2011B4'!A$1:B$641,2, FALSE)</f>
        <v>41</v>
      </c>
      <c r="G36">
        <v>3032831</v>
      </c>
      <c r="H36">
        <v>1662716</v>
      </c>
      <c r="I36">
        <v>1370115</v>
      </c>
      <c r="J36">
        <v>1043738</v>
      </c>
      <c r="K36">
        <v>872829</v>
      </c>
      <c r="L36">
        <v>170909</v>
      </c>
      <c r="M36">
        <f t="shared" si="37"/>
        <v>34.414644271309548</v>
      </c>
      <c r="N36">
        <f t="shared" si="32"/>
        <v>52.4941721857491</v>
      </c>
      <c r="O36">
        <f t="shared" si="33"/>
        <v>12.474062396222214</v>
      </c>
      <c r="P36">
        <f>(K36/J36)*100</f>
        <v>83.625296769879029</v>
      </c>
      <c r="Q36">
        <f>(L36/J36)*100</f>
        <v>16.374703230120968</v>
      </c>
      <c r="R36">
        <f t="shared" si="0"/>
        <v>27.139665318307852</v>
      </c>
      <c r="S36">
        <f t="shared" si="1"/>
        <v>29.534040151838873</v>
      </c>
      <c r="T36">
        <f t="shared" si="2"/>
        <v>13.319242951775253</v>
      </c>
      <c r="U36">
        <f t="shared" si="3"/>
        <v>4.9057330479488144</v>
      </c>
      <c r="V36">
        <f t="shared" si="4"/>
        <v>25.101318530129209</v>
      </c>
      <c r="W36">
        <f t="shared" si="5"/>
        <v>72.860334681692152</v>
      </c>
      <c r="X36">
        <v>131126</v>
      </c>
      <c r="Y36">
        <v>123101</v>
      </c>
      <c r="Z36">
        <v>8025</v>
      </c>
      <c r="AA36">
        <v>75518</v>
      </c>
      <c r="AB36">
        <v>66874</v>
      </c>
      <c r="AC36">
        <v>8644</v>
      </c>
      <c r="AD36">
        <v>76623</v>
      </c>
      <c r="AE36">
        <v>15848</v>
      </c>
      <c r="AF36">
        <v>60775</v>
      </c>
      <c r="AG36">
        <v>2318</v>
      </c>
      <c r="AH36">
        <v>2252</v>
      </c>
      <c r="AI36">
        <v>66</v>
      </c>
      <c r="AJ36">
        <v>46292</v>
      </c>
      <c r="AK36">
        <v>35586</v>
      </c>
      <c r="AL36">
        <v>10706</v>
      </c>
      <c r="AM36">
        <v>259648</v>
      </c>
      <c r="AN36">
        <v>244468</v>
      </c>
      <c r="AO36">
        <v>15180</v>
      </c>
      <c r="AP36">
        <v>7214</v>
      </c>
      <c r="AQ36">
        <v>6835</v>
      </c>
      <c r="AR36">
        <v>379</v>
      </c>
      <c r="AS36">
        <v>51203</v>
      </c>
      <c r="AT36">
        <v>49731</v>
      </c>
      <c r="AU36">
        <v>1472</v>
      </c>
      <c r="AV36">
        <v>139018</v>
      </c>
      <c r="AW36">
        <v>129029</v>
      </c>
      <c r="AX36">
        <v>9989</v>
      </c>
      <c r="AY36">
        <v>7936</v>
      </c>
      <c r="AZ36">
        <v>7555</v>
      </c>
      <c r="BA36">
        <v>381</v>
      </c>
      <c r="BB36">
        <v>55240</v>
      </c>
      <c r="BC36">
        <v>53734</v>
      </c>
      <c r="BD36">
        <v>1506</v>
      </c>
      <c r="BE36">
        <v>52059</v>
      </c>
      <c r="BF36">
        <v>44365</v>
      </c>
      <c r="BG36">
        <v>7694</v>
      </c>
      <c r="BH36">
        <v>139543</v>
      </c>
      <c r="BI36">
        <v>93451</v>
      </c>
      <c r="BJ36">
        <v>46092</v>
      </c>
      <c r="BK36" t="str">
        <f t="shared" si="34"/>
        <v>DNonHHITotal</v>
      </c>
      <c r="BL36" t="str">
        <f t="shared" si="35"/>
        <v>DNonHHIMale</v>
      </c>
      <c r="BM36" t="str">
        <f t="shared" si="36"/>
        <v>PlantationFemale</v>
      </c>
      <c r="BN36">
        <f>(X36/J36)*100</f>
        <v>12.563114498082854</v>
      </c>
      <c r="BO36">
        <f t="shared" si="6"/>
        <v>93.879932278876808</v>
      </c>
      <c r="BP36">
        <f t="shared" si="7"/>
        <v>6.1200677211231946</v>
      </c>
      <c r="BQ36">
        <f>(AA36/J36)*100</f>
        <v>7.2353406697849456</v>
      </c>
      <c r="BR36">
        <f t="shared" si="8"/>
        <v>88.553722291374243</v>
      </c>
      <c r="BS36">
        <f t="shared" si="9"/>
        <v>11.446277708625759</v>
      </c>
      <c r="BT36">
        <f>(AD36/J36)*100</f>
        <v>7.3412101504400527</v>
      </c>
      <c r="BU36">
        <f t="shared" si="10"/>
        <v>20.683084713467238</v>
      </c>
      <c r="BV36">
        <f t="shared" si="11"/>
        <v>79.316915286532762</v>
      </c>
      <c r="BW36">
        <f>(AG36/J36)*100</f>
        <v>0.22208638566383518</v>
      </c>
      <c r="BX36">
        <f t="shared" si="12"/>
        <v>97.152717860224342</v>
      </c>
      <c r="BY36">
        <f t="shared" si="13"/>
        <v>2.8472821397756687</v>
      </c>
      <c r="BZ36">
        <f>(AJ36/J36)*100</f>
        <v>4.4352126683133122</v>
      </c>
      <c r="CA36">
        <f t="shared" si="14"/>
        <v>76.872893804545058</v>
      </c>
      <c r="CB36">
        <f t="shared" si="15"/>
        <v>23.127106195454939</v>
      </c>
      <c r="CC36">
        <f>(AM36/J36)*100</f>
        <v>24.876741097861725</v>
      </c>
      <c r="CD36">
        <f t="shared" si="16"/>
        <v>94.153623367019961</v>
      </c>
      <c r="CE36">
        <f t="shared" si="17"/>
        <v>5.8463766329800348</v>
      </c>
      <c r="CF36">
        <f>(AP36/J36)*100</f>
        <v>0.69116962302800133</v>
      </c>
      <c r="CG36">
        <f t="shared" si="18"/>
        <v>94.746326587191575</v>
      </c>
      <c r="CH36">
        <f t="shared" si="19"/>
        <v>5.2536734128084284</v>
      </c>
      <c r="CI36">
        <f>(AS36/J36)*100</f>
        <v>4.9057330479488144</v>
      </c>
      <c r="CJ36">
        <f t="shared" si="20"/>
        <v>97.1251684471613</v>
      </c>
      <c r="CK36">
        <f t="shared" si="21"/>
        <v>2.874831552838701</v>
      </c>
      <c r="CL36">
        <f>(AV36/J36)*100</f>
        <v>13.319242951775253</v>
      </c>
      <c r="CM36">
        <f t="shared" si="22"/>
        <v>92.814599548259935</v>
      </c>
      <c r="CN36">
        <f t="shared" si="23"/>
        <v>7.1854004517400618</v>
      </c>
      <c r="CO36">
        <f>(AY36/J36)*100</f>
        <v>0.7603440710216548</v>
      </c>
      <c r="CP36">
        <f t="shared" si="24"/>
        <v>95.199092741935488</v>
      </c>
      <c r="CQ36">
        <f t="shared" si="25"/>
        <v>4.800907258064516</v>
      </c>
      <c r="CR36">
        <f>(BB36/J36)*100</f>
        <v>5.2925159379077895</v>
      </c>
      <c r="CS36">
        <f t="shared" si="26"/>
        <v>97.273714699493112</v>
      </c>
      <c r="CT36">
        <f t="shared" si="27"/>
        <v>2.7262853005068788</v>
      </c>
      <c r="CU36">
        <f>(BE36/J36)*100</f>
        <v>4.9877459668997393</v>
      </c>
      <c r="CV36">
        <f t="shared" si="28"/>
        <v>85.220615071361337</v>
      </c>
      <c r="CW36">
        <f t="shared" si="29"/>
        <v>14.779384928638658</v>
      </c>
      <c r="CX36">
        <f>(BH36/J36)*100</f>
        <v>13.369542931272024</v>
      </c>
      <c r="CY36">
        <f t="shared" si="30"/>
        <v>66.969321284478625</v>
      </c>
      <c r="CZ36">
        <f t="shared" si="31"/>
        <v>33.030678715521383</v>
      </c>
    </row>
    <row r="37" spans="1:104" x14ac:dyDescent="0.25">
      <c r="A37" t="s">
        <v>2587</v>
      </c>
      <c r="B37">
        <v>3</v>
      </c>
      <c r="C37">
        <v>10</v>
      </c>
      <c r="D37" t="s">
        <v>2586</v>
      </c>
      <c r="E37">
        <f>VLOOKUP(A37,'2011B4'!A$1:B$641,2, FALSE)</f>
        <v>42</v>
      </c>
      <c r="G37">
        <v>894854</v>
      </c>
      <c r="H37">
        <v>474139</v>
      </c>
      <c r="I37">
        <v>420715</v>
      </c>
      <c r="J37">
        <v>303011</v>
      </c>
      <c r="K37">
        <v>234715</v>
      </c>
      <c r="L37">
        <v>68296</v>
      </c>
      <c r="M37">
        <f t="shared" si="37"/>
        <v>33.861501429283436</v>
      </c>
      <c r="N37">
        <f t="shared" si="32"/>
        <v>49.503415665026502</v>
      </c>
      <c r="O37">
        <f t="shared" si="33"/>
        <v>16.23331709114246</v>
      </c>
      <c r="P37">
        <f>(K37/J37)*100</f>
        <v>77.460884258327255</v>
      </c>
      <c r="Q37">
        <f>(L37/J37)*100</f>
        <v>22.539115741672745</v>
      </c>
      <c r="R37">
        <f t="shared" si="0"/>
        <v>60.764460696146344</v>
      </c>
      <c r="S37">
        <f t="shared" si="1"/>
        <v>11.131939104520958</v>
      </c>
      <c r="T37">
        <f t="shared" si="2"/>
        <v>8.5188326496397817</v>
      </c>
      <c r="U37">
        <f t="shared" si="3"/>
        <v>2.7916478279666412</v>
      </c>
      <c r="V37">
        <f t="shared" si="4"/>
        <v>16.793119721726274</v>
      </c>
      <c r="W37">
        <f t="shared" si="5"/>
        <v>39.235539303853656</v>
      </c>
      <c r="X37">
        <v>95486</v>
      </c>
      <c r="Y37">
        <v>87537</v>
      </c>
      <c r="Z37">
        <v>7949</v>
      </c>
      <c r="AA37">
        <v>63661</v>
      </c>
      <c r="AB37">
        <v>52721</v>
      </c>
      <c r="AC37">
        <v>10940</v>
      </c>
      <c r="AD37">
        <v>24976</v>
      </c>
      <c r="AE37">
        <v>4026</v>
      </c>
      <c r="AF37">
        <v>20950</v>
      </c>
      <c r="AG37">
        <v>26</v>
      </c>
      <c r="AH37">
        <v>24</v>
      </c>
      <c r="AI37">
        <v>2</v>
      </c>
      <c r="AJ37">
        <v>15843</v>
      </c>
      <c r="AK37">
        <v>7297</v>
      </c>
      <c r="AL37">
        <v>8546</v>
      </c>
      <c r="AM37">
        <v>17862</v>
      </c>
      <c r="AN37">
        <v>14417</v>
      </c>
      <c r="AO37">
        <v>3445</v>
      </c>
      <c r="AP37">
        <v>2329</v>
      </c>
      <c r="AQ37">
        <v>2226</v>
      </c>
      <c r="AR37">
        <v>103</v>
      </c>
      <c r="AS37">
        <v>8459</v>
      </c>
      <c r="AT37">
        <v>8128</v>
      </c>
      <c r="AU37">
        <v>331</v>
      </c>
      <c r="AV37">
        <v>25813</v>
      </c>
      <c r="AW37">
        <v>24348</v>
      </c>
      <c r="AX37">
        <v>1465</v>
      </c>
      <c r="AY37">
        <v>989</v>
      </c>
      <c r="AZ37">
        <v>929</v>
      </c>
      <c r="BA37">
        <v>60</v>
      </c>
      <c r="BB37">
        <v>9996</v>
      </c>
      <c r="BC37">
        <v>9819</v>
      </c>
      <c r="BD37">
        <v>177</v>
      </c>
      <c r="BE37">
        <v>7330</v>
      </c>
      <c r="BF37">
        <v>5896</v>
      </c>
      <c r="BG37">
        <v>1434</v>
      </c>
      <c r="BH37">
        <v>30241</v>
      </c>
      <c r="BI37">
        <v>17347</v>
      </c>
      <c r="BJ37">
        <v>12894</v>
      </c>
      <c r="BK37" t="str">
        <f t="shared" si="34"/>
        <v>CultivatorsTotal</v>
      </c>
      <c r="BL37" t="str">
        <f t="shared" si="35"/>
        <v>CultivatorsMale</v>
      </c>
      <c r="BM37" t="str">
        <f t="shared" si="36"/>
        <v>PlantationFemale</v>
      </c>
      <c r="BN37">
        <f>(X37/J37)*100</f>
        <v>31.512387339073499</v>
      </c>
      <c r="BO37">
        <f t="shared" si="6"/>
        <v>91.675219403891674</v>
      </c>
      <c r="BP37">
        <f t="shared" si="7"/>
        <v>8.3247805961083312</v>
      </c>
      <c r="BQ37">
        <f>(AA37/J37)*100</f>
        <v>21.009468303130909</v>
      </c>
      <c r="BR37">
        <f t="shared" si="8"/>
        <v>82.815224391699786</v>
      </c>
      <c r="BS37">
        <f t="shared" si="9"/>
        <v>17.184775608300214</v>
      </c>
      <c r="BT37">
        <f>(AD37/J37)*100</f>
        <v>8.2426050539419364</v>
      </c>
      <c r="BU37">
        <f t="shared" si="10"/>
        <v>16.119474695707879</v>
      </c>
      <c r="BV37">
        <f t="shared" si="11"/>
        <v>83.880525304292121</v>
      </c>
      <c r="BW37">
        <f>(AG37/J37)*100</f>
        <v>8.5805465808171978E-3</v>
      </c>
      <c r="BX37">
        <f t="shared" si="12"/>
        <v>92.307692307692307</v>
      </c>
      <c r="BY37">
        <f t="shared" si="13"/>
        <v>7.6923076923076925</v>
      </c>
      <c r="BZ37">
        <f>(AJ37/J37)*100</f>
        <v>5.2285230569187258</v>
      </c>
      <c r="CA37">
        <f t="shared" si="14"/>
        <v>46.058196048728142</v>
      </c>
      <c r="CB37">
        <f t="shared" si="15"/>
        <v>53.941803951271858</v>
      </c>
      <c r="CC37">
        <f>(AM37/J37)*100</f>
        <v>5.8948355010214151</v>
      </c>
      <c r="CD37">
        <f t="shared" si="16"/>
        <v>80.713245997088791</v>
      </c>
      <c r="CE37">
        <f t="shared" si="17"/>
        <v>19.286754002911209</v>
      </c>
      <c r="CF37">
        <f>(AP37/J37)*100</f>
        <v>0.76861896102781746</v>
      </c>
      <c r="CG37">
        <f t="shared" si="18"/>
        <v>95.57750107342207</v>
      </c>
      <c r="CH37">
        <f t="shared" si="19"/>
        <v>4.4224989265779309</v>
      </c>
      <c r="CI37">
        <f>(AS37/J37)*100</f>
        <v>2.7916478279666412</v>
      </c>
      <c r="CJ37">
        <f t="shared" si="20"/>
        <v>96.087007920557994</v>
      </c>
      <c r="CK37">
        <f t="shared" si="21"/>
        <v>3.9129920794420148</v>
      </c>
      <c r="CL37">
        <f>(AV37/J37)*100</f>
        <v>8.5188326496397817</v>
      </c>
      <c r="CM37">
        <f t="shared" si="22"/>
        <v>94.324565141595315</v>
      </c>
      <c r="CN37">
        <f t="shared" si="23"/>
        <v>5.6754348584046799</v>
      </c>
      <c r="CO37">
        <f>(AY37/J37)*100</f>
        <v>0.32639079109339264</v>
      </c>
      <c r="CP37">
        <f t="shared" si="24"/>
        <v>93.93326592517694</v>
      </c>
      <c r="CQ37">
        <f t="shared" si="25"/>
        <v>6.0667340748230529</v>
      </c>
      <c r="CR37">
        <f>(BB37/J37)*100</f>
        <v>3.2988901393018737</v>
      </c>
      <c r="CS37">
        <f t="shared" si="26"/>
        <v>98.229291716686674</v>
      </c>
      <c r="CT37">
        <f t="shared" si="27"/>
        <v>1.7707082833133252</v>
      </c>
      <c r="CU37">
        <f>(BE37/J37)*100</f>
        <v>2.4190540937457716</v>
      </c>
      <c r="CV37">
        <f t="shared" si="28"/>
        <v>80.436562073669847</v>
      </c>
      <c r="CW37">
        <f t="shared" si="29"/>
        <v>19.563437926330149</v>
      </c>
      <c r="CX37">
        <f>(BH37/J37)*100</f>
        <v>9.980165736557419</v>
      </c>
      <c r="CY37">
        <f t="shared" si="30"/>
        <v>57.362521080652094</v>
      </c>
      <c r="CZ37">
        <f t="shared" si="31"/>
        <v>42.637478919347906</v>
      </c>
    </row>
    <row r="38" spans="1:104" x14ac:dyDescent="0.25">
      <c r="A38" t="s">
        <v>2589</v>
      </c>
      <c r="B38">
        <v>3</v>
      </c>
      <c r="C38">
        <v>11</v>
      </c>
      <c r="D38" t="s">
        <v>2588</v>
      </c>
      <c r="E38">
        <f>VLOOKUP(A38,'2011B4'!A$1:B$641,2, FALSE)</f>
        <v>43</v>
      </c>
      <c r="G38">
        <v>1746107</v>
      </c>
      <c r="H38">
        <v>926224</v>
      </c>
      <c r="I38">
        <v>819883</v>
      </c>
      <c r="J38">
        <v>533286</v>
      </c>
      <c r="K38">
        <v>452873</v>
      </c>
      <c r="L38">
        <v>80413</v>
      </c>
      <c r="M38">
        <f t="shared" si="37"/>
        <v>30.541427300846969</v>
      </c>
      <c r="N38">
        <f t="shared" si="32"/>
        <v>48.894543868437871</v>
      </c>
      <c r="O38">
        <f t="shared" si="33"/>
        <v>9.8078628292085579</v>
      </c>
      <c r="P38">
        <f>(K38/J38)*100</f>
        <v>84.921224258652956</v>
      </c>
      <c r="Q38">
        <f>(L38/J38)*100</f>
        <v>15.078775741347044</v>
      </c>
      <c r="R38">
        <f t="shared" si="0"/>
        <v>59.125684904535277</v>
      </c>
      <c r="S38">
        <f t="shared" si="1"/>
        <v>8.5985756235865942</v>
      </c>
      <c r="T38">
        <f t="shared" si="2"/>
        <v>9.9983873568779238</v>
      </c>
      <c r="U38">
        <f t="shared" si="3"/>
        <v>3.4656825793289152</v>
      </c>
      <c r="V38">
        <f t="shared" si="4"/>
        <v>18.811669535671292</v>
      </c>
      <c r="W38">
        <f t="shared" si="5"/>
        <v>40.874315095464723</v>
      </c>
      <c r="X38">
        <v>178440</v>
      </c>
      <c r="Y38">
        <v>158476</v>
      </c>
      <c r="Z38">
        <v>19964</v>
      </c>
      <c r="AA38">
        <v>113715</v>
      </c>
      <c r="AB38">
        <v>94779</v>
      </c>
      <c r="AC38">
        <v>18936</v>
      </c>
      <c r="AD38">
        <v>23154</v>
      </c>
      <c r="AE38">
        <v>6469</v>
      </c>
      <c r="AF38">
        <v>16685</v>
      </c>
      <c r="AG38">
        <v>722</v>
      </c>
      <c r="AH38">
        <v>701</v>
      </c>
      <c r="AI38">
        <v>21</v>
      </c>
      <c r="AJ38">
        <v>11340</v>
      </c>
      <c r="AK38">
        <v>7733</v>
      </c>
      <c r="AL38">
        <v>3607</v>
      </c>
      <c r="AM38">
        <v>33793</v>
      </c>
      <c r="AN38">
        <v>29438</v>
      </c>
      <c r="AO38">
        <v>4355</v>
      </c>
      <c r="AP38">
        <v>2931</v>
      </c>
      <c r="AQ38">
        <v>2802</v>
      </c>
      <c r="AR38">
        <v>129</v>
      </c>
      <c r="AS38">
        <v>18482</v>
      </c>
      <c r="AT38">
        <v>18012</v>
      </c>
      <c r="AU38">
        <v>470</v>
      </c>
      <c r="AV38">
        <v>53320</v>
      </c>
      <c r="AW38">
        <v>51604</v>
      </c>
      <c r="AX38">
        <v>1716</v>
      </c>
      <c r="AY38">
        <v>2798</v>
      </c>
      <c r="AZ38">
        <v>2733</v>
      </c>
      <c r="BA38">
        <v>65</v>
      </c>
      <c r="BB38">
        <v>15331</v>
      </c>
      <c r="BC38">
        <v>14993</v>
      </c>
      <c r="BD38">
        <v>338</v>
      </c>
      <c r="BE38">
        <v>11390</v>
      </c>
      <c r="BF38">
        <v>10140</v>
      </c>
      <c r="BG38">
        <v>1250</v>
      </c>
      <c r="BH38">
        <v>67870</v>
      </c>
      <c r="BI38">
        <v>54993</v>
      </c>
      <c r="BJ38">
        <v>12877</v>
      </c>
      <c r="BK38" t="str">
        <f t="shared" si="34"/>
        <v>CultivatorsTotal</v>
      </c>
      <c r="BL38" t="str">
        <f t="shared" si="35"/>
        <v>CultivatorsMale</v>
      </c>
      <c r="BM38" t="str">
        <f t="shared" si="36"/>
        <v>CultivatorsFemale</v>
      </c>
      <c r="BN38">
        <f>(X38/J38)*100</f>
        <v>33.460469616678481</v>
      </c>
      <c r="BO38">
        <f t="shared" si="6"/>
        <v>88.811925577224841</v>
      </c>
      <c r="BP38">
        <f t="shared" si="7"/>
        <v>11.188074422775163</v>
      </c>
      <c r="BQ38">
        <f>(AA38/J38)*100</f>
        <v>21.323454956627401</v>
      </c>
      <c r="BR38">
        <f t="shared" si="8"/>
        <v>83.347843292441624</v>
      </c>
      <c r="BS38">
        <f t="shared" si="9"/>
        <v>16.652156707558369</v>
      </c>
      <c r="BT38">
        <f>(AD38/J38)*100</f>
        <v>4.3417603312293966</v>
      </c>
      <c r="BU38">
        <f t="shared" si="10"/>
        <v>27.93901701649823</v>
      </c>
      <c r="BV38">
        <f t="shared" si="11"/>
        <v>72.060982983501773</v>
      </c>
      <c r="BW38">
        <f>(AG38/J38)*100</f>
        <v>0.13538701559763427</v>
      </c>
      <c r="BX38">
        <f t="shared" si="12"/>
        <v>97.091412742382261</v>
      </c>
      <c r="BY38">
        <f t="shared" si="13"/>
        <v>2.9085872576177287</v>
      </c>
      <c r="BZ38">
        <f>(AJ38/J38)*100</f>
        <v>2.1264387214365277</v>
      </c>
      <c r="CA38">
        <f t="shared" si="14"/>
        <v>68.192239858906518</v>
      </c>
      <c r="CB38">
        <f t="shared" si="15"/>
        <v>31.807760141093471</v>
      </c>
      <c r="CC38">
        <f>(AM38/J38)*100</f>
        <v>6.3367498865524317</v>
      </c>
      <c r="CD38">
        <f t="shared" si="16"/>
        <v>87.112715651170362</v>
      </c>
      <c r="CE38">
        <f t="shared" si="17"/>
        <v>12.887284348829638</v>
      </c>
      <c r="CF38">
        <f>(AP38/J38)*100</f>
        <v>0.54961127800092258</v>
      </c>
      <c r="CG38">
        <f t="shared" si="18"/>
        <v>95.598771750255878</v>
      </c>
      <c r="CH38">
        <f t="shared" si="19"/>
        <v>4.401228249744114</v>
      </c>
      <c r="CI38">
        <f>(AS38/J38)*100</f>
        <v>3.4656825793289152</v>
      </c>
      <c r="CJ38">
        <f t="shared" si="20"/>
        <v>97.456985174764625</v>
      </c>
      <c r="CK38">
        <f t="shared" si="21"/>
        <v>2.5430148252353639</v>
      </c>
      <c r="CL38">
        <f>(AV38/J38)*100</f>
        <v>9.9983873568779238</v>
      </c>
      <c r="CM38">
        <f t="shared" si="22"/>
        <v>96.781695423855965</v>
      </c>
      <c r="CN38">
        <f t="shared" si="23"/>
        <v>3.2183045761440363</v>
      </c>
      <c r="CO38">
        <f>(AY38/J38)*100</f>
        <v>0.52467156460135833</v>
      </c>
      <c r="CP38">
        <f t="shared" si="24"/>
        <v>97.676912080057193</v>
      </c>
      <c r="CQ38">
        <f t="shared" si="25"/>
        <v>2.3230879199428163</v>
      </c>
      <c r="CR38">
        <f>(BB38/J38)*100</f>
        <v>2.8748176400655558</v>
      </c>
      <c r="CS38">
        <f t="shared" si="26"/>
        <v>97.795316678625014</v>
      </c>
      <c r="CT38">
        <f t="shared" si="27"/>
        <v>2.2046833213749917</v>
      </c>
      <c r="CU38">
        <f>(BE38/J38)*100</f>
        <v>2.1358145535416271</v>
      </c>
      <c r="CV38">
        <f t="shared" si="28"/>
        <v>89.025460930640904</v>
      </c>
      <c r="CW38">
        <f t="shared" si="29"/>
        <v>10.974539069359086</v>
      </c>
      <c r="CX38">
        <f>(BH38/J38)*100</f>
        <v>12.726754499461826</v>
      </c>
      <c r="CY38">
        <f t="shared" si="30"/>
        <v>81.026963312214534</v>
      </c>
      <c r="CZ38">
        <f t="shared" si="31"/>
        <v>18.973036687785473</v>
      </c>
    </row>
    <row r="39" spans="1:104" x14ac:dyDescent="0.25">
      <c r="A39" t="s">
        <v>2591</v>
      </c>
      <c r="B39">
        <v>3</v>
      </c>
      <c r="C39">
        <v>12</v>
      </c>
      <c r="D39" t="s">
        <v>2590</v>
      </c>
      <c r="E39">
        <f>VLOOKUP(A39,'2011B4'!A$1:B$641,2, FALSE)</f>
        <v>44</v>
      </c>
      <c r="G39">
        <v>777493</v>
      </c>
      <c r="H39">
        <v>411217</v>
      </c>
      <c r="I39">
        <v>366276</v>
      </c>
      <c r="J39">
        <v>266736</v>
      </c>
      <c r="K39">
        <v>213420</v>
      </c>
      <c r="L39">
        <v>53316</v>
      </c>
      <c r="M39">
        <f t="shared" si="37"/>
        <v>34.307189903960548</v>
      </c>
      <c r="N39">
        <f t="shared" si="32"/>
        <v>51.899605317873529</v>
      </c>
      <c r="O39">
        <f t="shared" si="33"/>
        <v>14.556236280837402</v>
      </c>
      <c r="P39">
        <f>(K39/J39)*100</f>
        <v>80.011696958790708</v>
      </c>
      <c r="Q39">
        <f>(L39/J39)*100</f>
        <v>19.988303041209285</v>
      </c>
      <c r="R39">
        <f t="shared" si="0"/>
        <v>64.46673864795153</v>
      </c>
      <c r="S39">
        <f t="shared" si="1"/>
        <v>7.8789514726171195</v>
      </c>
      <c r="T39">
        <f t="shared" si="2"/>
        <v>9.3391968088297048</v>
      </c>
      <c r="U39">
        <f t="shared" si="3"/>
        <v>2.8916231779737269</v>
      </c>
      <c r="V39">
        <f t="shared" si="4"/>
        <v>15.423489892627916</v>
      </c>
      <c r="W39">
        <f t="shared" si="5"/>
        <v>35.53326135204847</v>
      </c>
      <c r="X39">
        <v>80243</v>
      </c>
      <c r="Y39">
        <v>72396</v>
      </c>
      <c r="Z39">
        <v>7847</v>
      </c>
      <c r="AA39">
        <v>71988</v>
      </c>
      <c r="AB39">
        <v>58783</v>
      </c>
      <c r="AC39">
        <v>13205</v>
      </c>
      <c r="AD39">
        <v>19725</v>
      </c>
      <c r="AE39">
        <v>2914</v>
      </c>
      <c r="AF39">
        <v>16811</v>
      </c>
      <c r="AG39">
        <v>36</v>
      </c>
      <c r="AH39">
        <v>36</v>
      </c>
      <c r="AI39">
        <v>0</v>
      </c>
      <c r="AJ39">
        <v>4674</v>
      </c>
      <c r="AK39">
        <v>3350</v>
      </c>
      <c r="AL39">
        <v>1324</v>
      </c>
      <c r="AM39">
        <v>16306</v>
      </c>
      <c r="AN39">
        <v>13671</v>
      </c>
      <c r="AO39">
        <v>2635</v>
      </c>
      <c r="AP39">
        <v>1679</v>
      </c>
      <c r="AQ39">
        <v>1589</v>
      </c>
      <c r="AR39">
        <v>90</v>
      </c>
      <c r="AS39">
        <v>7713</v>
      </c>
      <c r="AT39">
        <v>7338</v>
      </c>
      <c r="AU39">
        <v>375</v>
      </c>
      <c r="AV39">
        <v>24911</v>
      </c>
      <c r="AW39">
        <v>23181</v>
      </c>
      <c r="AX39">
        <v>1730</v>
      </c>
      <c r="AY39">
        <v>1101</v>
      </c>
      <c r="AZ39">
        <v>1072</v>
      </c>
      <c r="BA39">
        <v>29</v>
      </c>
      <c r="BB39">
        <v>6065</v>
      </c>
      <c r="BC39">
        <v>5967</v>
      </c>
      <c r="BD39">
        <v>98</v>
      </c>
      <c r="BE39">
        <v>8952</v>
      </c>
      <c r="BF39">
        <v>7598</v>
      </c>
      <c r="BG39">
        <v>1354</v>
      </c>
      <c r="BH39">
        <v>23343</v>
      </c>
      <c r="BI39">
        <v>15525</v>
      </c>
      <c r="BJ39">
        <v>7818</v>
      </c>
      <c r="BK39" t="str">
        <f t="shared" si="34"/>
        <v>CultivatorsTotal</v>
      </c>
      <c r="BL39" t="str">
        <f t="shared" si="35"/>
        <v>CultivatorsMale</v>
      </c>
      <c r="BM39" t="str">
        <f t="shared" si="36"/>
        <v>PlantationFemale</v>
      </c>
      <c r="BN39">
        <f>(X39/J39)*100</f>
        <v>30.083303341131305</v>
      </c>
      <c r="BO39">
        <f t="shared" si="6"/>
        <v>90.220953852672508</v>
      </c>
      <c r="BP39">
        <f t="shared" si="7"/>
        <v>9.7790461473274934</v>
      </c>
      <c r="BQ39">
        <f>(AA39/J39)*100</f>
        <v>26.988482994421446</v>
      </c>
      <c r="BR39">
        <f t="shared" si="8"/>
        <v>81.656664999722167</v>
      </c>
      <c r="BS39">
        <f t="shared" si="9"/>
        <v>18.343335000277825</v>
      </c>
      <c r="BT39">
        <f>(AD39/J39)*100</f>
        <v>7.394952312398777</v>
      </c>
      <c r="BU39">
        <f t="shared" si="10"/>
        <v>14.773130544993663</v>
      </c>
      <c r="BV39">
        <f t="shared" si="11"/>
        <v>85.226869455006337</v>
      </c>
      <c r="BW39">
        <f>(AG39/J39)*100</f>
        <v>1.3496490912362786E-2</v>
      </c>
      <c r="BX39">
        <f t="shared" si="12"/>
        <v>100</v>
      </c>
      <c r="BY39">
        <f t="shared" si="13"/>
        <v>0</v>
      </c>
      <c r="BZ39">
        <f>(AJ39/J39)*100</f>
        <v>1.7522944034551018</v>
      </c>
      <c r="CA39">
        <f t="shared" si="14"/>
        <v>71.673085151904147</v>
      </c>
      <c r="CB39">
        <f t="shared" si="15"/>
        <v>28.326914848095853</v>
      </c>
      <c r="CC39">
        <f>(AM39/J39)*100</f>
        <v>6.113160578249655</v>
      </c>
      <c r="CD39">
        <f t="shared" si="16"/>
        <v>83.840304182509513</v>
      </c>
      <c r="CE39">
        <f t="shared" si="17"/>
        <v>16.159695817490494</v>
      </c>
      <c r="CF39">
        <f>(AP39/J39)*100</f>
        <v>0.6294613400515866</v>
      </c>
      <c r="CG39">
        <f t="shared" si="18"/>
        <v>94.6396664681358</v>
      </c>
      <c r="CH39">
        <f t="shared" si="19"/>
        <v>5.3603335318642049</v>
      </c>
      <c r="CI39">
        <f>(AS39/J39)*100</f>
        <v>2.8916231779737269</v>
      </c>
      <c r="CJ39">
        <f t="shared" si="20"/>
        <v>95.138078568650329</v>
      </c>
      <c r="CK39">
        <f t="shared" si="21"/>
        <v>4.8619214313496695</v>
      </c>
      <c r="CL39">
        <f>(AV39/J39)*100</f>
        <v>9.3391968088297048</v>
      </c>
      <c r="CM39">
        <f t="shared" si="22"/>
        <v>93.055276785355872</v>
      </c>
      <c r="CN39">
        <f t="shared" si="23"/>
        <v>6.9447232146441333</v>
      </c>
      <c r="CO39">
        <f>(AY39/J39)*100</f>
        <v>0.41276768040309525</v>
      </c>
      <c r="CP39">
        <f t="shared" si="24"/>
        <v>97.366030881017267</v>
      </c>
      <c r="CQ39">
        <f t="shared" si="25"/>
        <v>2.6339691189827432</v>
      </c>
      <c r="CR39">
        <f>(BB39/J39)*100</f>
        <v>2.2737838162077861</v>
      </c>
      <c r="CS39">
        <f t="shared" si="26"/>
        <v>98.38417147568012</v>
      </c>
      <c r="CT39">
        <f t="shared" si="27"/>
        <v>1.6158285243198682</v>
      </c>
      <c r="CU39">
        <f>(BE39/J39)*100</f>
        <v>3.3561274068742124</v>
      </c>
      <c r="CV39">
        <f t="shared" si="28"/>
        <v>84.874888293118858</v>
      </c>
      <c r="CW39">
        <f t="shared" si="29"/>
        <v>15.125111706881144</v>
      </c>
      <c r="CX39">
        <f>(BH39/J39)*100</f>
        <v>8.751349649091237</v>
      </c>
      <c r="CY39">
        <f t="shared" si="30"/>
        <v>66.508160904768019</v>
      </c>
      <c r="CZ39">
        <f t="shared" si="31"/>
        <v>33.491839095231974</v>
      </c>
    </row>
    <row r="40" spans="1:104" x14ac:dyDescent="0.25">
      <c r="A40" t="s">
        <v>2593</v>
      </c>
      <c r="B40">
        <v>3</v>
      </c>
      <c r="C40">
        <v>13</v>
      </c>
      <c r="D40" t="s">
        <v>2592</v>
      </c>
      <c r="E40">
        <f>VLOOKUP(A40,'2011B4'!A$1:B$641,2, FALSE)</f>
        <v>45</v>
      </c>
      <c r="G40">
        <v>550892</v>
      </c>
      <c r="H40">
        <v>292596</v>
      </c>
      <c r="I40">
        <v>258296</v>
      </c>
      <c r="J40">
        <v>179345</v>
      </c>
      <c r="K40">
        <v>144218</v>
      </c>
      <c r="L40">
        <v>35127</v>
      </c>
      <c r="M40">
        <f t="shared" si="37"/>
        <v>32.555382906268385</v>
      </c>
      <c r="N40">
        <f t="shared" si="32"/>
        <v>49.28912220262751</v>
      </c>
      <c r="O40">
        <f t="shared" si="33"/>
        <v>13.599513736178647</v>
      </c>
      <c r="P40">
        <f>(K40/J40)*100</f>
        <v>80.41372773146729</v>
      </c>
      <c r="Q40">
        <f>(L40/J40)*100</f>
        <v>19.586272268532717</v>
      </c>
      <c r="R40">
        <f t="shared" si="0"/>
        <v>55.813655245476596</v>
      </c>
      <c r="S40">
        <f t="shared" si="1"/>
        <v>9.5363684518665153</v>
      </c>
      <c r="T40">
        <f t="shared" si="2"/>
        <v>9.8452702891075852</v>
      </c>
      <c r="U40">
        <f t="shared" si="3"/>
        <v>3.5651955727787223</v>
      </c>
      <c r="V40">
        <f t="shared" si="4"/>
        <v>21.23951044077058</v>
      </c>
      <c r="W40">
        <f t="shared" si="5"/>
        <v>44.186344754523404</v>
      </c>
      <c r="X40">
        <v>49220</v>
      </c>
      <c r="Y40">
        <v>46177</v>
      </c>
      <c r="Z40">
        <v>3043</v>
      </c>
      <c r="AA40">
        <v>34074</v>
      </c>
      <c r="AB40">
        <v>29309</v>
      </c>
      <c r="AC40">
        <v>4765</v>
      </c>
      <c r="AD40">
        <v>16805</v>
      </c>
      <c r="AE40">
        <v>2291</v>
      </c>
      <c r="AF40">
        <v>14514</v>
      </c>
      <c r="AG40">
        <v>13</v>
      </c>
      <c r="AH40">
        <v>13</v>
      </c>
      <c r="AI40">
        <v>0</v>
      </c>
      <c r="AJ40">
        <v>5882</v>
      </c>
      <c r="AK40">
        <v>3674</v>
      </c>
      <c r="AL40">
        <v>2208</v>
      </c>
      <c r="AM40">
        <v>11208</v>
      </c>
      <c r="AN40">
        <v>9531</v>
      </c>
      <c r="AO40">
        <v>1677</v>
      </c>
      <c r="AP40">
        <v>1558</v>
      </c>
      <c r="AQ40">
        <v>1504</v>
      </c>
      <c r="AR40">
        <v>54</v>
      </c>
      <c r="AS40">
        <v>6394</v>
      </c>
      <c r="AT40">
        <v>6123</v>
      </c>
      <c r="AU40">
        <v>271</v>
      </c>
      <c r="AV40">
        <v>17657</v>
      </c>
      <c r="AW40">
        <v>16547</v>
      </c>
      <c r="AX40">
        <v>1110</v>
      </c>
      <c r="AY40">
        <v>906</v>
      </c>
      <c r="AZ40">
        <v>870</v>
      </c>
      <c r="BA40">
        <v>36</v>
      </c>
      <c r="BB40">
        <v>5903</v>
      </c>
      <c r="BC40">
        <v>5803</v>
      </c>
      <c r="BD40">
        <v>100</v>
      </c>
      <c r="BE40">
        <v>4143</v>
      </c>
      <c r="BF40">
        <v>3560</v>
      </c>
      <c r="BG40">
        <v>583</v>
      </c>
      <c r="BH40">
        <v>25582</v>
      </c>
      <c r="BI40">
        <v>18816</v>
      </c>
      <c r="BJ40">
        <v>6766</v>
      </c>
      <c r="BK40" t="str">
        <f t="shared" si="34"/>
        <v>CultivatorsTotal</v>
      </c>
      <c r="BL40" t="str">
        <f t="shared" si="35"/>
        <v>CultivatorsMale</v>
      </c>
      <c r="BM40" t="str">
        <f t="shared" si="36"/>
        <v>PlantationFemale</v>
      </c>
      <c r="BN40">
        <f>(X40/J40)*100</f>
        <v>27.444311243692326</v>
      </c>
      <c r="BO40">
        <f t="shared" si="6"/>
        <v>93.817553839902473</v>
      </c>
      <c r="BP40">
        <f t="shared" si="7"/>
        <v>6.1824461600975216</v>
      </c>
      <c r="BQ40">
        <f>(AA40/J40)*100</f>
        <v>18.999135743957176</v>
      </c>
      <c r="BR40">
        <f t="shared" si="8"/>
        <v>86.015730468979285</v>
      </c>
      <c r="BS40">
        <f t="shared" si="9"/>
        <v>13.984269531020718</v>
      </c>
      <c r="BT40">
        <f>(AD40/J40)*100</f>
        <v>9.3702082578270929</v>
      </c>
      <c r="BU40">
        <f t="shared" si="10"/>
        <v>13.632847366855103</v>
      </c>
      <c r="BV40">
        <f t="shared" si="11"/>
        <v>86.367152633144897</v>
      </c>
      <c r="BW40">
        <f>(AG40/J40)*100</f>
        <v>7.2485990688338124E-3</v>
      </c>
      <c r="BX40">
        <f t="shared" si="12"/>
        <v>100</v>
      </c>
      <c r="BY40">
        <f t="shared" si="13"/>
        <v>0</v>
      </c>
      <c r="BZ40">
        <f>(AJ40/J40)*100</f>
        <v>3.279712286375422</v>
      </c>
      <c r="CA40">
        <f t="shared" si="14"/>
        <v>62.46174770486229</v>
      </c>
      <c r="CB40">
        <f t="shared" si="15"/>
        <v>37.53825229513771</v>
      </c>
      <c r="CC40">
        <f>(AM40/J40)*100</f>
        <v>6.249407566422259</v>
      </c>
      <c r="CD40">
        <f t="shared" si="16"/>
        <v>85.037473233404711</v>
      </c>
      <c r="CE40">
        <f t="shared" si="17"/>
        <v>14.962526766595289</v>
      </c>
      <c r="CF40">
        <f>(AP40/J40)*100</f>
        <v>0.86871671917254456</v>
      </c>
      <c r="CG40">
        <f t="shared" si="18"/>
        <v>96.534017971758672</v>
      </c>
      <c r="CH40">
        <f t="shared" si="19"/>
        <v>3.4659820282413349</v>
      </c>
      <c r="CI40">
        <f>(AS40/J40)*100</f>
        <v>3.5651955727787223</v>
      </c>
      <c r="CJ40">
        <f t="shared" si="20"/>
        <v>95.761651548326554</v>
      </c>
      <c r="CK40">
        <f t="shared" si="21"/>
        <v>4.2383484516734438</v>
      </c>
      <c r="CL40">
        <f>(AV40/J40)*100</f>
        <v>9.8452702891075852</v>
      </c>
      <c r="CM40">
        <f t="shared" si="22"/>
        <v>93.713541371693935</v>
      </c>
      <c r="CN40">
        <f t="shared" si="23"/>
        <v>6.2864586283060548</v>
      </c>
      <c r="CO40">
        <f>(AY40/J40)*100</f>
        <v>0.5051715966433411</v>
      </c>
      <c r="CP40">
        <f t="shared" si="24"/>
        <v>96.026490066225165</v>
      </c>
      <c r="CQ40">
        <f t="shared" si="25"/>
        <v>3.9735099337748347</v>
      </c>
      <c r="CR40">
        <f>(BB40/J40)*100</f>
        <v>3.2914215617943068</v>
      </c>
      <c r="CS40">
        <f t="shared" si="26"/>
        <v>98.305946129086905</v>
      </c>
      <c r="CT40">
        <f t="shared" si="27"/>
        <v>1.694053870913095</v>
      </c>
      <c r="CU40">
        <f>(BE40/J40)*100</f>
        <v>2.31007276478296</v>
      </c>
      <c r="CV40">
        <f t="shared" si="28"/>
        <v>85.928071445812222</v>
      </c>
      <c r="CW40">
        <f t="shared" si="29"/>
        <v>14.071928554187787</v>
      </c>
      <c r="CX40">
        <f>(BH40/J40)*100</f>
        <v>14.26412779837743</v>
      </c>
      <c r="CY40">
        <f t="shared" si="30"/>
        <v>73.551716050347906</v>
      </c>
      <c r="CZ40">
        <f t="shared" si="31"/>
        <v>26.448283949652101</v>
      </c>
    </row>
    <row r="41" spans="1:104" x14ac:dyDescent="0.25">
      <c r="A41" t="s">
        <v>2595</v>
      </c>
      <c r="B41">
        <v>3</v>
      </c>
      <c r="C41">
        <v>14</v>
      </c>
      <c r="D41" t="s">
        <v>2594</v>
      </c>
      <c r="E41">
        <f>VLOOKUP(A41,'2011B4'!A$1:B$641,2, FALSE)</f>
        <v>46</v>
      </c>
      <c r="G41">
        <v>1183295</v>
      </c>
      <c r="H41">
        <v>632809</v>
      </c>
      <c r="I41">
        <v>550486</v>
      </c>
      <c r="J41">
        <v>414355</v>
      </c>
      <c r="K41">
        <v>328085</v>
      </c>
      <c r="L41">
        <v>86270</v>
      </c>
      <c r="M41">
        <f t="shared" si="37"/>
        <v>35.01704984809367</v>
      </c>
      <c r="N41">
        <f t="shared" si="32"/>
        <v>51.845817616373978</v>
      </c>
      <c r="O41">
        <f t="shared" si="33"/>
        <v>15.671606544035635</v>
      </c>
      <c r="P41">
        <f>(K41/J41)*100</f>
        <v>79.179688914095408</v>
      </c>
      <c r="Q41">
        <f>(L41/J41)*100</f>
        <v>20.820311085904599</v>
      </c>
      <c r="R41">
        <f t="shared" si="0"/>
        <v>58.375547537739372</v>
      </c>
      <c r="S41">
        <f t="shared" si="1"/>
        <v>7.6147265026366284</v>
      </c>
      <c r="T41">
        <f t="shared" si="2"/>
        <v>9.1773961940847819</v>
      </c>
      <c r="U41">
        <f t="shared" si="3"/>
        <v>3.1905008989875832</v>
      </c>
      <c r="V41">
        <f t="shared" si="4"/>
        <v>21.641828866551627</v>
      </c>
      <c r="W41">
        <f t="shared" si="5"/>
        <v>41.624452462260628</v>
      </c>
      <c r="X41">
        <v>131136</v>
      </c>
      <c r="Y41">
        <v>116132</v>
      </c>
      <c r="Z41">
        <v>15004</v>
      </c>
      <c r="AA41">
        <v>75225</v>
      </c>
      <c r="AB41">
        <v>60967</v>
      </c>
      <c r="AC41">
        <v>14258</v>
      </c>
      <c r="AD41">
        <v>35521</v>
      </c>
      <c r="AE41">
        <v>4746</v>
      </c>
      <c r="AF41">
        <v>30775</v>
      </c>
      <c r="AG41">
        <v>88</v>
      </c>
      <c r="AH41">
        <v>86</v>
      </c>
      <c r="AI41">
        <v>2</v>
      </c>
      <c r="AJ41">
        <v>9626</v>
      </c>
      <c r="AK41">
        <v>5401</v>
      </c>
      <c r="AL41">
        <v>4225</v>
      </c>
      <c r="AM41">
        <v>21838</v>
      </c>
      <c r="AN41">
        <v>18330</v>
      </c>
      <c r="AO41">
        <v>3508</v>
      </c>
      <c r="AP41">
        <v>8570</v>
      </c>
      <c r="AQ41">
        <v>7590</v>
      </c>
      <c r="AR41">
        <v>980</v>
      </c>
      <c r="AS41">
        <v>13220</v>
      </c>
      <c r="AT41">
        <v>12322</v>
      </c>
      <c r="AU41">
        <v>898</v>
      </c>
      <c r="AV41">
        <v>38027</v>
      </c>
      <c r="AW41">
        <v>35400</v>
      </c>
      <c r="AX41">
        <v>2627</v>
      </c>
      <c r="AY41">
        <v>1607</v>
      </c>
      <c r="AZ41">
        <v>1551</v>
      </c>
      <c r="BA41">
        <v>56</v>
      </c>
      <c r="BB41">
        <v>10359</v>
      </c>
      <c r="BC41">
        <v>10186</v>
      </c>
      <c r="BD41">
        <v>173</v>
      </c>
      <c r="BE41">
        <v>11119</v>
      </c>
      <c r="BF41">
        <v>9492</v>
      </c>
      <c r="BG41">
        <v>1627</v>
      </c>
      <c r="BH41">
        <v>58019</v>
      </c>
      <c r="BI41">
        <v>45882</v>
      </c>
      <c r="BJ41">
        <v>12137</v>
      </c>
      <c r="BK41" t="str">
        <f t="shared" si="34"/>
        <v>CultivatorsTotal</v>
      </c>
      <c r="BL41" t="str">
        <f t="shared" si="35"/>
        <v>CultivatorsMale</v>
      </c>
      <c r="BM41" t="str">
        <f t="shared" si="36"/>
        <v>PlantationFemale</v>
      </c>
      <c r="BN41">
        <f>(X41/J41)*100</f>
        <v>31.648224348686512</v>
      </c>
      <c r="BO41">
        <f t="shared" si="6"/>
        <v>88.55844314299658</v>
      </c>
      <c r="BP41">
        <f t="shared" si="7"/>
        <v>11.441556857003416</v>
      </c>
      <c r="BQ41">
        <f>(AA41/J41)*100</f>
        <v>18.154722399874505</v>
      </c>
      <c r="BR41">
        <f t="shared" si="8"/>
        <v>81.046194749086069</v>
      </c>
      <c r="BS41">
        <f t="shared" si="9"/>
        <v>18.953805250913923</v>
      </c>
      <c r="BT41">
        <f>(AD41/J41)*100</f>
        <v>8.5726007891783613</v>
      </c>
      <c r="BU41">
        <f t="shared" si="10"/>
        <v>13.361110329101095</v>
      </c>
      <c r="BV41">
        <f t="shared" si="11"/>
        <v>86.638889670898905</v>
      </c>
      <c r="BW41">
        <f>(AG41/J41)*100</f>
        <v>2.1237827466785725E-2</v>
      </c>
      <c r="BX41">
        <f t="shared" si="12"/>
        <v>97.727272727272734</v>
      </c>
      <c r="BY41">
        <f t="shared" si="13"/>
        <v>2.2727272727272729</v>
      </c>
      <c r="BZ41">
        <f>(AJ41/J41)*100</f>
        <v>2.3231287181281748</v>
      </c>
      <c r="CA41">
        <f t="shared" si="14"/>
        <v>56.108456264284236</v>
      </c>
      <c r="CB41">
        <f t="shared" si="15"/>
        <v>43.891543735715771</v>
      </c>
      <c r="CC41">
        <f>(AM41/J41)*100</f>
        <v>5.2703599570416673</v>
      </c>
      <c r="CD41">
        <f t="shared" si="16"/>
        <v>83.936257899075002</v>
      </c>
      <c r="CE41">
        <f t="shared" si="17"/>
        <v>16.063742100924994</v>
      </c>
      <c r="CF41">
        <f>(AP41/J41)*100</f>
        <v>2.0682747885267463</v>
      </c>
      <c r="CG41">
        <f t="shared" si="18"/>
        <v>88.564760793465581</v>
      </c>
      <c r="CH41">
        <f t="shared" si="19"/>
        <v>11.435239206534423</v>
      </c>
      <c r="CI41">
        <f>(AS41/J41)*100</f>
        <v>3.1905008989875832</v>
      </c>
      <c r="CJ41">
        <f t="shared" si="20"/>
        <v>93.207261724659602</v>
      </c>
      <c r="CK41">
        <f t="shared" si="21"/>
        <v>6.7927382753403931</v>
      </c>
      <c r="CL41">
        <f>(AV41/J41)*100</f>
        <v>9.1773961940847819</v>
      </c>
      <c r="CM41">
        <f t="shared" si="22"/>
        <v>93.091750598259125</v>
      </c>
      <c r="CN41">
        <f t="shared" si="23"/>
        <v>6.9082494017408678</v>
      </c>
      <c r="CO41">
        <f>(AY41/J41)*100</f>
        <v>0.38783169021732572</v>
      </c>
      <c r="CP41">
        <f t="shared" si="24"/>
        <v>96.515245799626641</v>
      </c>
      <c r="CQ41">
        <f t="shared" si="25"/>
        <v>3.4847542003733669</v>
      </c>
      <c r="CR41">
        <f>(BB41/J41)*100</f>
        <v>2.5000301673685605</v>
      </c>
      <c r="CS41">
        <f t="shared" si="26"/>
        <v>98.329954628825178</v>
      </c>
      <c r="CT41">
        <f t="shared" si="27"/>
        <v>1.6700453711748238</v>
      </c>
      <c r="CU41">
        <f>(BE41/J41)*100</f>
        <v>2.6834477682180737</v>
      </c>
      <c r="CV41">
        <f t="shared" si="28"/>
        <v>85.36738915370087</v>
      </c>
      <c r="CW41">
        <f t="shared" si="29"/>
        <v>14.632610846299126</v>
      </c>
      <c r="CX41">
        <f>(BH41/J41)*100</f>
        <v>14.002244452220921</v>
      </c>
      <c r="CY41">
        <f t="shared" si="30"/>
        <v>79.08099070993984</v>
      </c>
      <c r="CZ41">
        <f t="shared" si="31"/>
        <v>20.919009290060153</v>
      </c>
    </row>
    <row r="42" spans="1:104" x14ac:dyDescent="0.25">
      <c r="A42" t="s">
        <v>2597</v>
      </c>
      <c r="B42">
        <v>3</v>
      </c>
      <c r="C42">
        <v>15</v>
      </c>
      <c r="D42" t="s">
        <v>2596</v>
      </c>
      <c r="E42">
        <f>VLOOKUP(A42,'2011B4'!A$1:B$641,2, FALSE)</f>
        <v>47</v>
      </c>
      <c r="G42">
        <v>688758</v>
      </c>
      <c r="H42">
        <v>366446</v>
      </c>
      <c r="I42">
        <v>322312</v>
      </c>
      <c r="J42">
        <v>227191</v>
      </c>
      <c r="K42">
        <v>183977</v>
      </c>
      <c r="L42">
        <v>43214</v>
      </c>
      <c r="M42">
        <f t="shared" si="37"/>
        <v>32.985605974812628</v>
      </c>
      <c r="N42">
        <f t="shared" si="32"/>
        <v>50.205760193862126</v>
      </c>
      <c r="O42">
        <f t="shared" si="33"/>
        <v>13.407505770805928</v>
      </c>
      <c r="P42">
        <f>(K42/J42)*100</f>
        <v>80.979000048417419</v>
      </c>
      <c r="Q42">
        <f>(L42/J42)*100</f>
        <v>19.020999951582588</v>
      </c>
      <c r="R42">
        <f t="shared" si="0"/>
        <v>67.121496890281747</v>
      </c>
      <c r="S42">
        <f t="shared" si="1"/>
        <v>8.5377501749629161</v>
      </c>
      <c r="T42">
        <f t="shared" si="2"/>
        <v>8.5131013112315195</v>
      </c>
      <c r="U42">
        <f t="shared" si="3"/>
        <v>3.1876262704068381</v>
      </c>
      <c r="V42">
        <f t="shared" si="4"/>
        <v>12.640025353116981</v>
      </c>
      <c r="W42">
        <f t="shared" si="5"/>
        <v>32.878503109718253</v>
      </c>
      <c r="X42">
        <v>88559</v>
      </c>
      <c r="Y42">
        <v>81166</v>
      </c>
      <c r="Z42">
        <v>7393</v>
      </c>
      <c r="AA42">
        <v>45742</v>
      </c>
      <c r="AB42">
        <v>38695</v>
      </c>
      <c r="AC42">
        <v>7047</v>
      </c>
      <c r="AD42">
        <v>18193</v>
      </c>
      <c r="AE42">
        <v>2866</v>
      </c>
      <c r="AF42">
        <v>15327</v>
      </c>
      <c r="AG42">
        <v>16</v>
      </c>
      <c r="AH42">
        <v>16</v>
      </c>
      <c r="AI42">
        <v>0</v>
      </c>
      <c r="AJ42">
        <v>7441</v>
      </c>
      <c r="AK42">
        <v>4041</v>
      </c>
      <c r="AL42">
        <v>3400</v>
      </c>
      <c r="AM42">
        <v>11940</v>
      </c>
      <c r="AN42">
        <v>9678</v>
      </c>
      <c r="AO42">
        <v>2262</v>
      </c>
      <c r="AP42">
        <v>1452</v>
      </c>
      <c r="AQ42">
        <v>1385</v>
      </c>
      <c r="AR42">
        <v>67</v>
      </c>
      <c r="AS42">
        <v>7242</v>
      </c>
      <c r="AT42">
        <v>6897</v>
      </c>
      <c r="AU42">
        <v>345</v>
      </c>
      <c r="AV42">
        <v>19341</v>
      </c>
      <c r="AW42">
        <v>18166</v>
      </c>
      <c r="AX42">
        <v>1175</v>
      </c>
      <c r="AY42">
        <v>799</v>
      </c>
      <c r="AZ42">
        <v>779</v>
      </c>
      <c r="BA42">
        <v>20</v>
      </c>
      <c r="BB42">
        <v>4899</v>
      </c>
      <c r="BC42">
        <v>4816</v>
      </c>
      <c r="BD42">
        <v>83</v>
      </c>
      <c r="BE42">
        <v>4781</v>
      </c>
      <c r="BF42">
        <v>3853</v>
      </c>
      <c r="BG42">
        <v>928</v>
      </c>
      <c r="BH42">
        <v>16786</v>
      </c>
      <c r="BI42">
        <v>11619</v>
      </c>
      <c r="BJ42">
        <v>5167</v>
      </c>
      <c r="BK42" t="str">
        <f t="shared" si="34"/>
        <v>CultivatorsTotal</v>
      </c>
      <c r="BL42" t="str">
        <f t="shared" si="35"/>
        <v>CultivatorsMale</v>
      </c>
      <c r="BM42" t="str">
        <f t="shared" si="36"/>
        <v>PlantationFemale</v>
      </c>
      <c r="BN42">
        <f>(X42/J42)*100</f>
        <v>38.979977199801048</v>
      </c>
      <c r="BO42">
        <f t="shared" si="6"/>
        <v>91.651893088223673</v>
      </c>
      <c r="BP42">
        <f t="shared" si="7"/>
        <v>8.3481069117763305</v>
      </c>
      <c r="BQ42">
        <f>(AA42/J42)*100</f>
        <v>20.133720085742834</v>
      </c>
      <c r="BR42">
        <f t="shared" si="8"/>
        <v>84.594027370906389</v>
      </c>
      <c r="BS42">
        <f t="shared" si="9"/>
        <v>15.405972629093611</v>
      </c>
      <c r="BT42">
        <f>(AD42/J42)*100</f>
        <v>8.0077996047378637</v>
      </c>
      <c r="BU42">
        <f t="shared" si="10"/>
        <v>15.753311713296322</v>
      </c>
      <c r="BV42">
        <f t="shared" si="11"/>
        <v>84.246688286703673</v>
      </c>
      <c r="BW42">
        <f>(AG42/J42)*100</f>
        <v>7.0425324946850887E-3</v>
      </c>
      <c r="BX42">
        <f t="shared" si="12"/>
        <v>100</v>
      </c>
      <c r="BY42">
        <f t="shared" si="13"/>
        <v>0</v>
      </c>
      <c r="BZ42">
        <f>(AJ42/J42)*100</f>
        <v>3.2752177683094836</v>
      </c>
      <c r="CA42">
        <f t="shared" si="14"/>
        <v>54.30721677193926</v>
      </c>
      <c r="CB42">
        <f t="shared" si="15"/>
        <v>45.692783228060748</v>
      </c>
      <c r="CC42">
        <f>(AM42/J42)*100</f>
        <v>5.2554898741587479</v>
      </c>
      <c r="CD42">
        <f t="shared" si="16"/>
        <v>81.05527638190955</v>
      </c>
      <c r="CE42">
        <f t="shared" si="17"/>
        <v>18.944723618090453</v>
      </c>
      <c r="CF42">
        <f>(AP42/J42)*100</f>
        <v>0.63910982389267179</v>
      </c>
      <c r="CG42">
        <f t="shared" si="18"/>
        <v>95.385674931129472</v>
      </c>
      <c r="CH42">
        <f t="shared" si="19"/>
        <v>4.6143250688705235</v>
      </c>
      <c r="CI42">
        <f>(AS42/J42)*100</f>
        <v>3.1876262704068381</v>
      </c>
      <c r="CJ42">
        <f t="shared" si="20"/>
        <v>95.236122618061316</v>
      </c>
      <c r="CK42">
        <f t="shared" si="21"/>
        <v>4.7638773819386904</v>
      </c>
      <c r="CL42">
        <f>(AV42/J42)*100</f>
        <v>8.5131013112315195</v>
      </c>
      <c r="CM42">
        <f t="shared" si="22"/>
        <v>93.924822915050925</v>
      </c>
      <c r="CN42">
        <f t="shared" si="23"/>
        <v>6.0751770849490718</v>
      </c>
      <c r="CO42">
        <f>(AY42/J42)*100</f>
        <v>0.35168646645333662</v>
      </c>
      <c r="CP42">
        <f t="shared" si="24"/>
        <v>97.496871088861084</v>
      </c>
      <c r="CQ42">
        <f t="shared" si="25"/>
        <v>2.5031289111389237</v>
      </c>
      <c r="CR42">
        <f>(BB42/J42)*100</f>
        <v>2.1563354182163907</v>
      </c>
      <c r="CS42">
        <f t="shared" si="26"/>
        <v>98.305776689120222</v>
      </c>
      <c r="CT42">
        <f t="shared" si="27"/>
        <v>1.6942233108797715</v>
      </c>
      <c r="CU42">
        <f>(BE42/J42)*100</f>
        <v>2.1043967410680882</v>
      </c>
      <c r="CV42">
        <f t="shared" si="28"/>
        <v>80.589834762601967</v>
      </c>
      <c r="CW42">
        <f t="shared" si="29"/>
        <v>19.410165237398033</v>
      </c>
      <c r="CX42">
        <f>(BH42/J42)*100</f>
        <v>7.3884969034864936</v>
      </c>
      <c r="CY42">
        <f t="shared" si="30"/>
        <v>69.218396282616467</v>
      </c>
      <c r="CZ42">
        <f t="shared" si="31"/>
        <v>30.781603717383533</v>
      </c>
    </row>
    <row r="43" spans="1:104" x14ac:dyDescent="0.25">
      <c r="A43" t="s">
        <v>2599</v>
      </c>
      <c r="B43">
        <v>3</v>
      </c>
      <c r="C43">
        <v>16</v>
      </c>
      <c r="D43" t="s">
        <v>2598</v>
      </c>
      <c r="E43">
        <f>VLOOKUP(A43,'2011B4'!A$1:B$641,2, FALSE)</f>
        <v>53</v>
      </c>
      <c r="F43" t="s">
        <v>3187</v>
      </c>
      <c r="G43">
        <v>2000173</v>
      </c>
      <c r="H43">
        <v>1069289</v>
      </c>
      <c r="I43">
        <v>930884</v>
      </c>
      <c r="J43">
        <v>701170</v>
      </c>
      <c r="K43">
        <v>546892</v>
      </c>
      <c r="L43">
        <v>154278</v>
      </c>
      <c r="M43">
        <f t="shared" si="37"/>
        <v>35.055467702043771</v>
      </c>
      <c r="N43">
        <f t="shared" si="32"/>
        <v>51.145387262003069</v>
      </c>
      <c r="O43">
        <f t="shared" si="33"/>
        <v>16.573278732903347</v>
      </c>
      <c r="P43">
        <f>(K43/J43)*100</f>
        <v>77.997062053424997</v>
      </c>
      <c r="Q43">
        <f>(L43/J43)*100</f>
        <v>22.00293794657501</v>
      </c>
      <c r="R43">
        <f t="shared" si="0"/>
        <v>60.255002353209633</v>
      </c>
      <c r="S43">
        <f t="shared" si="1"/>
        <v>11.22181496641328</v>
      </c>
      <c r="T43">
        <f t="shared" si="2"/>
        <v>9.2167377383516111</v>
      </c>
      <c r="U43">
        <f t="shared" si="3"/>
        <v>3.3436969636464768</v>
      </c>
      <c r="V43">
        <f t="shared" si="4"/>
        <v>15.962747978378996</v>
      </c>
      <c r="W43">
        <f t="shared" si="5"/>
        <v>39.744997646790367</v>
      </c>
      <c r="X43">
        <v>223921</v>
      </c>
      <c r="Y43">
        <v>203070</v>
      </c>
      <c r="Z43">
        <v>20851</v>
      </c>
      <c r="AA43">
        <v>113157</v>
      </c>
      <c r="AB43">
        <v>97414</v>
      </c>
      <c r="AC43">
        <v>15743</v>
      </c>
      <c r="AD43">
        <v>85412</v>
      </c>
      <c r="AE43">
        <v>10916</v>
      </c>
      <c r="AF43">
        <v>74496</v>
      </c>
      <c r="AG43">
        <v>145</v>
      </c>
      <c r="AH43">
        <v>135</v>
      </c>
      <c r="AI43">
        <v>10</v>
      </c>
      <c r="AJ43">
        <v>17270</v>
      </c>
      <c r="AK43">
        <v>10940</v>
      </c>
      <c r="AL43">
        <v>6330</v>
      </c>
      <c r="AM43">
        <v>61269</v>
      </c>
      <c r="AN43">
        <v>51647</v>
      </c>
      <c r="AO43">
        <v>9622</v>
      </c>
      <c r="AP43">
        <v>5456</v>
      </c>
      <c r="AQ43">
        <v>5199</v>
      </c>
      <c r="AR43">
        <v>257</v>
      </c>
      <c r="AS43">
        <v>23445</v>
      </c>
      <c r="AT43">
        <v>22755</v>
      </c>
      <c r="AU43">
        <v>690</v>
      </c>
      <c r="AV43">
        <v>64625</v>
      </c>
      <c r="AW43">
        <v>60287</v>
      </c>
      <c r="AX43">
        <v>4338</v>
      </c>
      <c r="AY43">
        <v>2753</v>
      </c>
      <c r="AZ43">
        <v>2675</v>
      </c>
      <c r="BA43">
        <v>78</v>
      </c>
      <c r="BB43">
        <v>18716</v>
      </c>
      <c r="BC43">
        <v>18456</v>
      </c>
      <c r="BD43">
        <v>260</v>
      </c>
      <c r="BE43">
        <v>16825</v>
      </c>
      <c r="BF43">
        <v>14099</v>
      </c>
      <c r="BG43">
        <v>2726</v>
      </c>
      <c r="BH43">
        <v>68176</v>
      </c>
      <c r="BI43">
        <v>49299</v>
      </c>
      <c r="BJ43">
        <v>18877</v>
      </c>
      <c r="BK43" t="str">
        <f t="shared" si="34"/>
        <v>CultivatorsTotal</v>
      </c>
      <c r="BL43" t="str">
        <f t="shared" si="35"/>
        <v>CultivatorsMale</v>
      </c>
      <c r="BM43" t="str">
        <f t="shared" si="36"/>
        <v>PlantationFemale</v>
      </c>
      <c r="BN43">
        <f>(X43/J43)*100</f>
        <v>31.935336651596618</v>
      </c>
      <c r="BO43">
        <f t="shared" si="6"/>
        <v>90.688233796740818</v>
      </c>
      <c r="BP43">
        <f t="shared" si="7"/>
        <v>9.3117662032591841</v>
      </c>
      <c r="BQ43">
        <f>(AA43/J43)*100</f>
        <v>16.13831167905073</v>
      </c>
      <c r="BR43">
        <f t="shared" si="8"/>
        <v>86.087471389308661</v>
      </c>
      <c r="BS43">
        <f t="shared" si="9"/>
        <v>13.912528610691341</v>
      </c>
      <c r="BT43">
        <f>(AD43/J43)*100</f>
        <v>12.181354022562289</v>
      </c>
      <c r="BU43">
        <f t="shared" si="10"/>
        <v>12.780405563621036</v>
      </c>
      <c r="BV43">
        <f t="shared" si="11"/>
        <v>87.219594436378969</v>
      </c>
      <c r="BW43">
        <f>(AG43/J43)*100</f>
        <v>2.0679721037694138E-2</v>
      </c>
      <c r="BX43">
        <f t="shared" si="12"/>
        <v>93.103448275862064</v>
      </c>
      <c r="BY43">
        <f t="shared" si="13"/>
        <v>6.8965517241379306</v>
      </c>
      <c r="BZ43">
        <f>(AJ43/J43)*100</f>
        <v>2.4630260849722605</v>
      </c>
      <c r="CA43">
        <f t="shared" si="14"/>
        <v>63.346844238563982</v>
      </c>
      <c r="CB43">
        <f t="shared" si="15"/>
        <v>36.653155761436018</v>
      </c>
      <c r="CC43">
        <f>(AM43/J43)*100</f>
        <v>8.7381091604033259</v>
      </c>
      <c r="CD43">
        <f t="shared" si="16"/>
        <v>84.295483849907782</v>
      </c>
      <c r="CE43">
        <f t="shared" si="17"/>
        <v>15.704516150092216</v>
      </c>
      <c r="CF43">
        <f>(AP43/J43)*100</f>
        <v>0.77812798608040845</v>
      </c>
      <c r="CG43">
        <f t="shared" si="18"/>
        <v>95.289589442815242</v>
      </c>
      <c r="CH43">
        <f t="shared" si="19"/>
        <v>4.7104105571847503</v>
      </c>
      <c r="CI43">
        <f>(AS43/J43)*100</f>
        <v>3.3436969636464768</v>
      </c>
      <c r="CJ43">
        <f t="shared" si="20"/>
        <v>97.056941778630829</v>
      </c>
      <c r="CK43">
        <f t="shared" si="21"/>
        <v>2.9430582213691618</v>
      </c>
      <c r="CL43">
        <f>(AV43/J43)*100</f>
        <v>9.2167377383516111</v>
      </c>
      <c r="CM43">
        <f t="shared" si="22"/>
        <v>93.287427466150874</v>
      </c>
      <c r="CN43">
        <f t="shared" si="23"/>
        <v>6.71257253384913</v>
      </c>
      <c r="CO43">
        <f>(AY43/J43)*100</f>
        <v>0.39262946218463429</v>
      </c>
      <c r="CP43">
        <f t="shared" si="24"/>
        <v>97.166727206683618</v>
      </c>
      <c r="CQ43">
        <f t="shared" si="25"/>
        <v>2.8332727933163824</v>
      </c>
      <c r="CR43">
        <f>(BB43/J43)*100</f>
        <v>2.6692528202860935</v>
      </c>
      <c r="CS43">
        <f t="shared" si="26"/>
        <v>98.610814276554819</v>
      </c>
      <c r="CT43">
        <f t="shared" si="27"/>
        <v>1.3891857234451805</v>
      </c>
      <c r="CU43">
        <f>(BE43/J43)*100</f>
        <v>2.399560734201406</v>
      </c>
      <c r="CV43">
        <f t="shared" si="28"/>
        <v>83.797919762258545</v>
      </c>
      <c r="CW43">
        <f t="shared" si="29"/>
        <v>16.202080237741455</v>
      </c>
      <c r="CX43">
        <f>(BH43/J43)*100</f>
        <v>9.723176975626453</v>
      </c>
      <c r="CY43">
        <f t="shared" si="30"/>
        <v>72.311370570288673</v>
      </c>
      <c r="CZ43">
        <f t="shared" si="31"/>
        <v>27.688629429711337</v>
      </c>
    </row>
    <row r="44" spans="1:104" x14ac:dyDescent="0.25">
      <c r="A44" t="s">
        <v>2601</v>
      </c>
      <c r="B44">
        <v>3</v>
      </c>
      <c r="C44">
        <v>17</v>
      </c>
      <c r="D44" t="s">
        <v>2600</v>
      </c>
      <c r="E44">
        <f>VLOOKUP(A44,'2011B4'!A$1:B$641,2, FALSE)</f>
        <v>48</v>
      </c>
      <c r="F44" t="s">
        <v>3188</v>
      </c>
      <c r="G44">
        <v>1844934</v>
      </c>
      <c r="H44">
        <v>987390</v>
      </c>
      <c r="I44">
        <v>857544</v>
      </c>
      <c r="J44">
        <v>590011</v>
      </c>
      <c r="K44">
        <v>490250</v>
      </c>
      <c r="L44">
        <v>99761</v>
      </c>
      <c r="M44">
        <f t="shared" si="37"/>
        <v>31.980059991305922</v>
      </c>
      <c r="N44">
        <f t="shared" si="32"/>
        <v>49.651100375738054</v>
      </c>
      <c r="O44">
        <f t="shared" si="33"/>
        <v>11.633338930713759</v>
      </c>
      <c r="P44">
        <f>(K44/J44)*100</f>
        <v>83.091671172232381</v>
      </c>
      <c r="Q44">
        <f>(L44/J44)*100</f>
        <v>16.908328827767619</v>
      </c>
      <c r="R44">
        <f t="shared" si="0"/>
        <v>43.099535432390248</v>
      </c>
      <c r="S44">
        <f t="shared" si="1"/>
        <v>14.284987907005123</v>
      </c>
      <c r="T44">
        <f t="shared" si="2"/>
        <v>11.602665035058667</v>
      </c>
      <c r="U44">
        <f t="shared" si="3"/>
        <v>5.2275296562267481</v>
      </c>
      <c r="V44">
        <f t="shared" si="4"/>
        <v>25.785281969319215</v>
      </c>
      <c r="W44">
        <f t="shared" si="5"/>
        <v>56.900464567609752</v>
      </c>
      <c r="X44">
        <v>134924</v>
      </c>
      <c r="Y44">
        <v>125473</v>
      </c>
      <c r="Z44">
        <v>9451</v>
      </c>
      <c r="AA44">
        <v>85679</v>
      </c>
      <c r="AB44">
        <v>71916</v>
      </c>
      <c r="AC44">
        <v>13763</v>
      </c>
      <c r="AD44">
        <v>33689</v>
      </c>
      <c r="AE44">
        <v>8403</v>
      </c>
      <c r="AF44">
        <v>25286</v>
      </c>
      <c r="AG44">
        <v>357</v>
      </c>
      <c r="AH44">
        <v>333</v>
      </c>
      <c r="AI44">
        <v>24</v>
      </c>
      <c r="AJ44">
        <v>15051</v>
      </c>
      <c r="AK44">
        <v>9968</v>
      </c>
      <c r="AL44">
        <v>5083</v>
      </c>
      <c r="AM44">
        <v>68875</v>
      </c>
      <c r="AN44">
        <v>59205</v>
      </c>
      <c r="AO44">
        <v>9670</v>
      </c>
      <c r="AP44">
        <v>10443</v>
      </c>
      <c r="AQ44">
        <v>9393</v>
      </c>
      <c r="AR44">
        <v>1050</v>
      </c>
      <c r="AS44">
        <v>30843</v>
      </c>
      <c r="AT44">
        <v>29582</v>
      </c>
      <c r="AU44">
        <v>1261</v>
      </c>
      <c r="AV44">
        <v>68457</v>
      </c>
      <c r="AW44">
        <v>64901</v>
      </c>
      <c r="AX44">
        <v>3556</v>
      </c>
      <c r="AY44">
        <v>3756</v>
      </c>
      <c r="AZ44">
        <v>3664</v>
      </c>
      <c r="BA44">
        <v>92</v>
      </c>
      <c r="BB44">
        <v>24065</v>
      </c>
      <c r="BC44">
        <v>23628</v>
      </c>
      <c r="BD44">
        <v>437</v>
      </c>
      <c r="BE44">
        <v>20009</v>
      </c>
      <c r="BF44">
        <v>16887</v>
      </c>
      <c r="BG44">
        <v>3122</v>
      </c>
      <c r="BH44">
        <v>93863</v>
      </c>
      <c r="BI44">
        <v>66897</v>
      </c>
      <c r="BJ44">
        <v>26966</v>
      </c>
      <c r="BK44" t="str">
        <f t="shared" si="34"/>
        <v>CultivatorsTotal</v>
      </c>
      <c r="BL44" t="str">
        <f t="shared" si="35"/>
        <v>CultivatorsMale</v>
      </c>
      <c r="BM44" t="str">
        <f t="shared" si="36"/>
        <v>LQFemale</v>
      </c>
      <c r="BN44">
        <f>(X44/J44)*100</f>
        <v>22.868048222829742</v>
      </c>
      <c r="BO44">
        <f t="shared" si="6"/>
        <v>92.995315881533301</v>
      </c>
      <c r="BP44">
        <f t="shared" si="7"/>
        <v>7.0046841184666917</v>
      </c>
      <c r="BQ44">
        <f>(AA44/J44)*100</f>
        <v>14.521593665202854</v>
      </c>
      <c r="BR44">
        <f t="shared" si="8"/>
        <v>83.93655388134782</v>
      </c>
      <c r="BS44">
        <f t="shared" si="9"/>
        <v>16.063446118652177</v>
      </c>
      <c r="BT44">
        <f>(AD44/J44)*100</f>
        <v>5.709893544357648</v>
      </c>
      <c r="BU44">
        <f t="shared" si="10"/>
        <v>24.942859687138235</v>
      </c>
      <c r="BV44">
        <f t="shared" si="11"/>
        <v>75.057140312861776</v>
      </c>
      <c r="BW44">
        <f>(AG44/J44)*100</f>
        <v>6.0507346473201343E-2</v>
      </c>
      <c r="BX44">
        <f t="shared" si="12"/>
        <v>93.277310924369743</v>
      </c>
      <c r="BY44">
        <f t="shared" si="13"/>
        <v>6.7226890756302522</v>
      </c>
      <c r="BZ44">
        <f>(AJ44/J44)*100</f>
        <v>2.5509693887063123</v>
      </c>
      <c r="CA44">
        <f t="shared" si="14"/>
        <v>66.22815759750182</v>
      </c>
      <c r="CB44">
        <f t="shared" si="15"/>
        <v>33.771842402498173</v>
      </c>
      <c r="CC44">
        <f>(AM44/J44)*100</f>
        <v>11.673511171825609</v>
      </c>
      <c r="CD44">
        <f t="shared" si="16"/>
        <v>85.960072595281318</v>
      </c>
      <c r="CE44">
        <f t="shared" si="17"/>
        <v>14.039927404718695</v>
      </c>
      <c r="CF44">
        <f>(AP44/J44)*100</f>
        <v>1.7699670006152426</v>
      </c>
      <c r="CG44">
        <f t="shared" si="18"/>
        <v>89.945417983338118</v>
      </c>
      <c r="CH44">
        <f t="shared" si="19"/>
        <v>10.054582016661879</v>
      </c>
      <c r="CI44">
        <f>(AS44/J44)*100</f>
        <v>5.2275296562267481</v>
      </c>
      <c r="CJ44">
        <f t="shared" si="20"/>
        <v>95.911552053950658</v>
      </c>
      <c r="CK44">
        <f t="shared" si="21"/>
        <v>4.0884479460493468</v>
      </c>
      <c r="CL44">
        <f>(AV44/J44)*100</f>
        <v>11.602665035058667</v>
      </c>
      <c r="CM44">
        <f t="shared" si="22"/>
        <v>94.805498342024919</v>
      </c>
      <c r="CN44">
        <f t="shared" si="23"/>
        <v>5.1945016579750796</v>
      </c>
      <c r="CO44">
        <f>(AY44/J44)*100</f>
        <v>0.63659830070964774</v>
      </c>
      <c r="CP44">
        <f t="shared" si="24"/>
        <v>97.550585729499474</v>
      </c>
      <c r="CQ44">
        <f t="shared" si="25"/>
        <v>2.4494142705005326</v>
      </c>
      <c r="CR44">
        <f>(BB44/J44)*100</f>
        <v>4.0787375150632785</v>
      </c>
      <c r="CS44">
        <f t="shared" si="26"/>
        <v>98.184084770413463</v>
      </c>
      <c r="CT44">
        <f t="shared" si="27"/>
        <v>1.8159152295865364</v>
      </c>
      <c r="CU44">
        <f>(BE44/J44)*100</f>
        <v>3.3912927047122849</v>
      </c>
      <c r="CV44">
        <f t="shared" si="28"/>
        <v>84.397021340396819</v>
      </c>
      <c r="CW44">
        <f t="shared" si="29"/>
        <v>15.602978659603178</v>
      </c>
      <c r="CX44">
        <f>(BH44/J44)*100</f>
        <v>15.908686448218761</v>
      </c>
      <c r="CY44">
        <f t="shared" si="30"/>
        <v>71.270894814783247</v>
      </c>
      <c r="CZ44">
        <f t="shared" si="31"/>
        <v>28.729105185216753</v>
      </c>
    </row>
    <row r="45" spans="1:104" x14ac:dyDescent="0.25">
      <c r="A45" t="s">
        <v>1958</v>
      </c>
      <c r="B45">
        <v>4</v>
      </c>
      <c r="C45">
        <v>1</v>
      </c>
      <c r="D45" t="s">
        <v>1957</v>
      </c>
      <c r="E45">
        <f>VLOOKUP(A45,'2011B4'!A$1:B$641,2, FALSE)</f>
        <v>55</v>
      </c>
      <c r="G45">
        <v>900635</v>
      </c>
      <c r="H45">
        <v>506938</v>
      </c>
      <c r="I45">
        <v>393697</v>
      </c>
      <c r="J45">
        <v>328989</v>
      </c>
      <c r="K45">
        <v>277050</v>
      </c>
      <c r="L45">
        <v>51939</v>
      </c>
      <c r="M45">
        <f t="shared" si="37"/>
        <v>36.528560404603418</v>
      </c>
      <c r="N45">
        <f t="shared" si="32"/>
        <v>54.651653653898499</v>
      </c>
      <c r="O45">
        <f t="shared" si="33"/>
        <v>13.192632913128625</v>
      </c>
      <c r="P45">
        <f>(K45/J45)*100</f>
        <v>84.212542060676796</v>
      </c>
      <c r="Q45">
        <f>(L45/J45)*100</f>
        <v>15.787457939323199</v>
      </c>
      <c r="R45">
        <f t="shared" si="0"/>
        <v>1.6447358422318072</v>
      </c>
      <c r="S45">
        <f t="shared" si="1"/>
        <v>15.765876670648561</v>
      </c>
      <c r="T45">
        <f t="shared" si="2"/>
        <v>16.737641684068464</v>
      </c>
      <c r="U45">
        <f t="shared" si="3"/>
        <v>9.3440814130563634</v>
      </c>
      <c r="V45">
        <f t="shared" si="4"/>
        <v>56.507664389994801</v>
      </c>
      <c r="W45">
        <f t="shared" si="5"/>
        <v>98.35526415776819</v>
      </c>
      <c r="X45">
        <v>1799</v>
      </c>
      <c r="Y45">
        <v>1521</v>
      </c>
      <c r="Z45">
        <v>278</v>
      </c>
      <c r="AA45">
        <v>445</v>
      </c>
      <c r="AB45">
        <v>377</v>
      </c>
      <c r="AC45">
        <v>68</v>
      </c>
      <c r="AD45">
        <v>3167</v>
      </c>
      <c r="AE45">
        <v>2175</v>
      </c>
      <c r="AF45">
        <v>992</v>
      </c>
      <c r="AG45">
        <v>383</v>
      </c>
      <c r="AH45">
        <v>366</v>
      </c>
      <c r="AI45">
        <v>17</v>
      </c>
      <c r="AJ45">
        <v>3165</v>
      </c>
      <c r="AK45">
        <v>2294</v>
      </c>
      <c r="AL45">
        <v>871</v>
      </c>
      <c r="AM45">
        <v>48320</v>
      </c>
      <c r="AN45">
        <v>44820</v>
      </c>
      <c r="AO45">
        <v>3500</v>
      </c>
      <c r="AP45">
        <v>4418</v>
      </c>
      <c r="AQ45">
        <v>3925</v>
      </c>
      <c r="AR45">
        <v>493</v>
      </c>
      <c r="AS45">
        <v>30741</v>
      </c>
      <c r="AT45">
        <v>29038</v>
      </c>
      <c r="AU45">
        <v>1703</v>
      </c>
      <c r="AV45">
        <v>55065</v>
      </c>
      <c r="AW45">
        <v>51557</v>
      </c>
      <c r="AX45">
        <v>3508</v>
      </c>
      <c r="AY45">
        <v>7751</v>
      </c>
      <c r="AZ45">
        <v>7392</v>
      </c>
      <c r="BA45">
        <v>359</v>
      </c>
      <c r="BB45">
        <v>21263</v>
      </c>
      <c r="BC45">
        <v>20524</v>
      </c>
      <c r="BD45">
        <v>739</v>
      </c>
      <c r="BE45">
        <v>25221</v>
      </c>
      <c r="BF45">
        <v>20808</v>
      </c>
      <c r="BG45">
        <v>4413</v>
      </c>
      <c r="BH45">
        <v>127251</v>
      </c>
      <c r="BI45">
        <v>92253</v>
      </c>
      <c r="BJ45">
        <v>34998</v>
      </c>
      <c r="BK45" t="str">
        <f t="shared" si="34"/>
        <v>LQTotal</v>
      </c>
      <c r="BL45" t="str">
        <f t="shared" si="35"/>
        <v>LQMale</v>
      </c>
      <c r="BM45" t="str">
        <f t="shared" si="36"/>
        <v>LQFemale</v>
      </c>
      <c r="BN45">
        <f>(X45/J45)*100</f>
        <v>0.54682679360100184</v>
      </c>
      <c r="BO45">
        <f t="shared" si="6"/>
        <v>84.546970539188436</v>
      </c>
      <c r="BP45">
        <f t="shared" si="7"/>
        <v>15.453029460811562</v>
      </c>
      <c r="BQ45">
        <f>(AA45/J45)*100</f>
        <v>0.13526288112976423</v>
      </c>
      <c r="BR45">
        <f t="shared" si="8"/>
        <v>84.719101123595507</v>
      </c>
      <c r="BS45">
        <f t="shared" si="9"/>
        <v>15.280898876404494</v>
      </c>
      <c r="BT45">
        <f>(AD45/J45)*100</f>
        <v>0.96264616750104115</v>
      </c>
      <c r="BU45">
        <f t="shared" si="10"/>
        <v>68.676981370382066</v>
      </c>
      <c r="BV45">
        <f t="shared" si="11"/>
        <v>31.323018629617934</v>
      </c>
      <c r="BW45">
        <f>(AG45/J45)*100</f>
        <v>0.11641726623078583</v>
      </c>
      <c r="BX45">
        <f t="shared" si="12"/>
        <v>95.561357702349866</v>
      </c>
      <c r="BY45">
        <f t="shared" si="13"/>
        <v>4.4386422976501301</v>
      </c>
      <c r="BZ45">
        <f>(AJ45/J45)*100</f>
        <v>0.9620382444397837</v>
      </c>
      <c r="CA45">
        <f t="shared" si="14"/>
        <v>72.480252764612956</v>
      </c>
      <c r="CB45">
        <f t="shared" si="15"/>
        <v>27.519747235387044</v>
      </c>
      <c r="CC45">
        <f>(AM45/J45)*100</f>
        <v>14.687421159977992</v>
      </c>
      <c r="CD45">
        <f t="shared" si="16"/>
        <v>92.756622516556291</v>
      </c>
      <c r="CE45">
        <f t="shared" si="17"/>
        <v>7.2433774834437079</v>
      </c>
      <c r="CF45">
        <f>(AP45/J45)*100</f>
        <v>1.3429020423175242</v>
      </c>
      <c r="CG45">
        <f t="shared" si="18"/>
        <v>88.841104572204614</v>
      </c>
      <c r="CH45">
        <f t="shared" si="19"/>
        <v>11.158895427795382</v>
      </c>
      <c r="CI45">
        <f>(AS45/J45)*100</f>
        <v>9.3440814130563634</v>
      </c>
      <c r="CJ45">
        <f t="shared" si="20"/>
        <v>94.460167203409128</v>
      </c>
      <c r="CK45">
        <f t="shared" si="21"/>
        <v>5.539832796590872</v>
      </c>
      <c r="CL45">
        <f>(AV45/J45)*100</f>
        <v>16.737641684068464</v>
      </c>
      <c r="CM45">
        <f t="shared" si="22"/>
        <v>93.629347135203858</v>
      </c>
      <c r="CN45">
        <f t="shared" si="23"/>
        <v>6.37065286479615</v>
      </c>
      <c r="CO45">
        <f>(AY45/J45)*100</f>
        <v>2.3560058239029269</v>
      </c>
      <c r="CP45">
        <f t="shared" si="24"/>
        <v>95.368339569087851</v>
      </c>
      <c r="CQ45">
        <f t="shared" si="25"/>
        <v>4.6316604309121407</v>
      </c>
      <c r="CR45">
        <f>(BB45/J45)*100</f>
        <v>6.4631340257577001</v>
      </c>
      <c r="CS45">
        <f t="shared" si="26"/>
        <v>96.524479142171842</v>
      </c>
      <c r="CT45">
        <f t="shared" si="27"/>
        <v>3.4755208578281525</v>
      </c>
      <c r="CU45">
        <f>(BE45/J45)*100</f>
        <v>7.6662137639860291</v>
      </c>
      <c r="CV45">
        <f t="shared" si="28"/>
        <v>82.502676341144294</v>
      </c>
      <c r="CW45">
        <f t="shared" si="29"/>
        <v>17.497323658855716</v>
      </c>
      <c r="CX45">
        <f>(BH45/J45)*100</f>
        <v>38.679408734030623</v>
      </c>
      <c r="CY45">
        <f t="shared" si="30"/>
        <v>72.496876252445958</v>
      </c>
      <c r="CZ45">
        <f t="shared" si="31"/>
        <v>27.503123747554049</v>
      </c>
    </row>
    <row r="46" spans="1:104" x14ac:dyDescent="0.25">
      <c r="A46" t="s">
        <v>2881</v>
      </c>
      <c r="B46">
        <v>5</v>
      </c>
      <c r="C46">
        <v>1</v>
      </c>
      <c r="D46" t="s">
        <v>2880</v>
      </c>
      <c r="E46">
        <f>VLOOKUP(A46,'2011B4'!A$1:B$641,2, FALSE)</f>
        <v>56</v>
      </c>
      <c r="G46">
        <v>295013</v>
      </c>
      <c r="H46">
        <v>152016</v>
      </c>
      <c r="I46">
        <v>142997</v>
      </c>
      <c r="J46">
        <v>113463</v>
      </c>
      <c r="K46">
        <v>63717</v>
      </c>
      <c r="L46">
        <v>49746</v>
      </c>
      <c r="M46">
        <f t="shared" si="37"/>
        <v>38.460339035906891</v>
      </c>
      <c r="N46">
        <f t="shared" si="32"/>
        <v>41.914666877170824</v>
      </c>
      <c r="O46">
        <f t="shared" si="33"/>
        <v>34.788142408581997</v>
      </c>
      <c r="P46">
        <f>(K46/J46)*100</f>
        <v>56.156632558631451</v>
      </c>
      <c r="Q46">
        <f>(L46/J46)*100</f>
        <v>43.843367441368549</v>
      </c>
      <c r="R46">
        <f t="shared" si="0"/>
        <v>78.511056467747196</v>
      </c>
      <c r="S46">
        <f t="shared" si="1"/>
        <v>2.177802455425998</v>
      </c>
      <c r="T46">
        <f t="shared" si="2"/>
        <v>1.6921815922371168</v>
      </c>
      <c r="U46">
        <f t="shared" si="3"/>
        <v>3.2574495650564499</v>
      </c>
      <c r="V46">
        <f t="shared" si="4"/>
        <v>14.361509919533241</v>
      </c>
      <c r="W46">
        <f t="shared" si="5"/>
        <v>21.488943532252804</v>
      </c>
      <c r="X46">
        <v>85990</v>
      </c>
      <c r="Y46">
        <v>39648</v>
      </c>
      <c r="Z46">
        <v>46342</v>
      </c>
      <c r="AA46">
        <v>941</v>
      </c>
      <c r="AB46">
        <v>606</v>
      </c>
      <c r="AC46">
        <v>335</v>
      </c>
      <c r="AD46">
        <v>2150</v>
      </c>
      <c r="AE46">
        <v>1701</v>
      </c>
      <c r="AF46">
        <v>449</v>
      </c>
      <c r="AG46">
        <v>50</v>
      </c>
      <c r="AH46">
        <v>50</v>
      </c>
      <c r="AI46">
        <v>0</v>
      </c>
      <c r="AJ46">
        <v>1327</v>
      </c>
      <c r="AK46">
        <v>1080</v>
      </c>
      <c r="AL46">
        <v>247</v>
      </c>
      <c r="AM46">
        <v>1094</v>
      </c>
      <c r="AN46">
        <v>1025</v>
      </c>
      <c r="AO46">
        <v>69</v>
      </c>
      <c r="AP46">
        <v>825</v>
      </c>
      <c r="AQ46">
        <v>789</v>
      </c>
      <c r="AR46">
        <v>36</v>
      </c>
      <c r="AS46">
        <v>3696</v>
      </c>
      <c r="AT46">
        <v>3478</v>
      </c>
      <c r="AU46">
        <v>218</v>
      </c>
      <c r="AV46">
        <v>1920</v>
      </c>
      <c r="AW46">
        <v>1810</v>
      </c>
      <c r="AX46">
        <v>110</v>
      </c>
      <c r="AY46">
        <v>641</v>
      </c>
      <c r="AZ46">
        <v>618</v>
      </c>
      <c r="BA46">
        <v>23</v>
      </c>
      <c r="BB46">
        <v>1089</v>
      </c>
      <c r="BC46">
        <v>1033</v>
      </c>
      <c r="BD46">
        <v>56</v>
      </c>
      <c r="BE46">
        <v>1389</v>
      </c>
      <c r="BF46">
        <v>1005</v>
      </c>
      <c r="BG46">
        <v>384</v>
      </c>
      <c r="BH46">
        <v>12351</v>
      </c>
      <c r="BI46">
        <v>10874</v>
      </c>
      <c r="BJ46">
        <v>1477</v>
      </c>
      <c r="BK46" t="str">
        <f t="shared" si="34"/>
        <v>CultivatorsTotal</v>
      </c>
      <c r="BL46" t="str">
        <f t="shared" si="35"/>
        <v>CultivatorsMale</v>
      </c>
      <c r="BM46" t="str">
        <f t="shared" si="36"/>
        <v>CultivatorsFemale</v>
      </c>
      <c r="BN46">
        <f>(X46/J46)*100</f>
        <v>75.786820373161291</v>
      </c>
      <c r="BO46">
        <f t="shared" si="6"/>
        <v>46.1076869403419</v>
      </c>
      <c r="BP46">
        <f t="shared" si="7"/>
        <v>53.8923130596581</v>
      </c>
      <c r="BQ46">
        <f>(AA46/J46)*100</f>
        <v>0.82934524911204532</v>
      </c>
      <c r="BR46">
        <f t="shared" si="8"/>
        <v>64.399574920297553</v>
      </c>
      <c r="BS46">
        <f t="shared" si="9"/>
        <v>35.600425079702447</v>
      </c>
      <c r="BT46">
        <f>(AD46/J46)*100</f>
        <v>1.8948908454738549</v>
      </c>
      <c r="BU46">
        <f t="shared" si="10"/>
        <v>79.116279069767444</v>
      </c>
      <c r="BV46">
        <f t="shared" si="11"/>
        <v>20.883720930232556</v>
      </c>
      <c r="BW46">
        <f>(AG46/J46)*100</f>
        <v>4.4067228964508251E-2</v>
      </c>
      <c r="BX46">
        <f t="shared" si="12"/>
        <v>100</v>
      </c>
      <c r="BY46">
        <f t="shared" si="13"/>
        <v>0</v>
      </c>
      <c r="BZ46">
        <f>(AJ46/J46)*100</f>
        <v>1.169544256718049</v>
      </c>
      <c r="CA46">
        <f t="shared" si="14"/>
        <v>81.386586284853053</v>
      </c>
      <c r="CB46">
        <f t="shared" si="15"/>
        <v>18.613413715146947</v>
      </c>
      <c r="CC46">
        <f>(AM46/J46)*100</f>
        <v>0.96419096974344054</v>
      </c>
      <c r="CD46">
        <f t="shared" si="16"/>
        <v>93.692870201096895</v>
      </c>
      <c r="CE46">
        <f t="shared" si="17"/>
        <v>6.3071297989031079</v>
      </c>
      <c r="CF46">
        <f>(AP46/J46)*100</f>
        <v>0.72710927791438618</v>
      </c>
      <c r="CG46">
        <f t="shared" si="18"/>
        <v>95.63636363636364</v>
      </c>
      <c r="CH46">
        <f t="shared" si="19"/>
        <v>4.3636363636363642</v>
      </c>
      <c r="CI46">
        <f>(AS46/J46)*100</f>
        <v>3.2574495650564499</v>
      </c>
      <c r="CJ46">
        <f t="shared" si="20"/>
        <v>94.101731601731601</v>
      </c>
      <c r="CK46">
        <f t="shared" si="21"/>
        <v>5.8982683982683985</v>
      </c>
      <c r="CL46">
        <f>(AV46/J46)*100</f>
        <v>1.6921815922371168</v>
      </c>
      <c r="CM46">
        <f t="shared" si="22"/>
        <v>94.270833333333343</v>
      </c>
      <c r="CN46">
        <f t="shared" si="23"/>
        <v>5.7291666666666661</v>
      </c>
      <c r="CO46">
        <f>(AY46/J46)*100</f>
        <v>0.56494187532499573</v>
      </c>
      <c r="CP46">
        <f t="shared" si="24"/>
        <v>96.411856474258968</v>
      </c>
      <c r="CQ46">
        <f t="shared" si="25"/>
        <v>3.5881435257410299</v>
      </c>
      <c r="CR46">
        <f>(BB46/J46)*100</f>
        <v>0.95978424684698971</v>
      </c>
      <c r="CS46">
        <f t="shared" si="26"/>
        <v>94.857667584940302</v>
      </c>
      <c r="CT46">
        <f t="shared" si="27"/>
        <v>5.1423324150596876</v>
      </c>
      <c r="CU46">
        <f>(BE46/J46)*100</f>
        <v>1.2241876206340394</v>
      </c>
      <c r="CV46">
        <f t="shared" si="28"/>
        <v>72.354211663066963</v>
      </c>
      <c r="CW46">
        <f t="shared" si="29"/>
        <v>27.645788336933048</v>
      </c>
      <c r="CX46">
        <f>(BH46/J46)*100</f>
        <v>10.885486898812829</v>
      </c>
      <c r="CY46">
        <f t="shared" si="30"/>
        <v>88.041454133268559</v>
      </c>
      <c r="CZ46">
        <f t="shared" si="31"/>
        <v>11.958545866731439</v>
      </c>
    </row>
    <row r="47" spans="1:104" x14ac:dyDescent="0.25">
      <c r="A47" t="s">
        <v>2883</v>
      </c>
      <c r="B47">
        <v>5</v>
      </c>
      <c r="C47">
        <v>2</v>
      </c>
      <c r="D47" t="s">
        <v>2882</v>
      </c>
      <c r="E47">
        <f>VLOOKUP(A47,'2011B4'!A$1:B$641,2, FALSE)</f>
        <v>57</v>
      </c>
      <c r="G47">
        <v>370359</v>
      </c>
      <c r="H47">
        <v>183745</v>
      </c>
      <c r="I47">
        <v>186614</v>
      </c>
      <c r="J47">
        <v>100190</v>
      </c>
      <c r="K47">
        <v>58392</v>
      </c>
      <c r="L47">
        <v>41798</v>
      </c>
      <c r="M47">
        <f t="shared" si="37"/>
        <v>27.052130500406363</v>
      </c>
      <c r="N47">
        <f t="shared" si="32"/>
        <v>31.778823913575881</v>
      </c>
      <c r="O47">
        <f t="shared" si="33"/>
        <v>22.398105179675696</v>
      </c>
      <c r="P47">
        <f>(K47/J47)*100</f>
        <v>58.281265595368801</v>
      </c>
      <c r="Q47">
        <f>(L47/J47)*100</f>
        <v>41.718734404631199</v>
      </c>
      <c r="R47">
        <f t="shared" si="0"/>
        <v>61.472202814652164</v>
      </c>
      <c r="S47">
        <f t="shared" si="1"/>
        <v>4.8298233356622422</v>
      </c>
      <c r="T47">
        <f t="shared" si="2"/>
        <v>3.6849985028445955</v>
      </c>
      <c r="U47">
        <f t="shared" si="3"/>
        <v>4.1750673719932134</v>
      </c>
      <c r="V47">
        <f t="shared" si="4"/>
        <v>25.837907974847788</v>
      </c>
      <c r="W47">
        <f t="shared" si="5"/>
        <v>38.527797185347836</v>
      </c>
      <c r="X47">
        <v>58773</v>
      </c>
      <c r="Y47">
        <v>21461</v>
      </c>
      <c r="Z47">
        <v>37312</v>
      </c>
      <c r="AA47">
        <v>492</v>
      </c>
      <c r="AB47">
        <v>319</v>
      </c>
      <c r="AC47">
        <v>173</v>
      </c>
      <c r="AD47">
        <v>2324</v>
      </c>
      <c r="AE47">
        <v>1683</v>
      </c>
      <c r="AF47">
        <v>641</v>
      </c>
      <c r="AG47">
        <v>205</v>
      </c>
      <c r="AH47">
        <v>192</v>
      </c>
      <c r="AI47">
        <v>13</v>
      </c>
      <c r="AJ47">
        <v>2607</v>
      </c>
      <c r="AK47">
        <v>1390</v>
      </c>
      <c r="AL47">
        <v>1217</v>
      </c>
      <c r="AM47">
        <v>2027</v>
      </c>
      <c r="AN47">
        <v>1946</v>
      </c>
      <c r="AO47">
        <v>81</v>
      </c>
      <c r="AP47">
        <v>3879</v>
      </c>
      <c r="AQ47">
        <v>3808</v>
      </c>
      <c r="AR47">
        <v>71</v>
      </c>
      <c r="AS47">
        <v>4183</v>
      </c>
      <c r="AT47">
        <v>4065</v>
      </c>
      <c r="AU47">
        <v>118</v>
      </c>
      <c r="AV47">
        <v>3692</v>
      </c>
      <c r="AW47">
        <v>3614</v>
      </c>
      <c r="AX47">
        <v>78</v>
      </c>
      <c r="AY47">
        <v>716</v>
      </c>
      <c r="AZ47">
        <v>711</v>
      </c>
      <c r="BA47">
        <v>5</v>
      </c>
      <c r="BB47">
        <v>2165</v>
      </c>
      <c r="BC47">
        <v>2118</v>
      </c>
      <c r="BD47">
        <v>47</v>
      </c>
      <c r="BE47">
        <v>1681</v>
      </c>
      <c r="BF47">
        <v>1400</v>
      </c>
      <c r="BG47">
        <v>281</v>
      </c>
      <c r="BH47">
        <v>17446</v>
      </c>
      <c r="BI47">
        <v>15685</v>
      </c>
      <c r="BJ47">
        <v>1761</v>
      </c>
      <c r="BK47" t="str">
        <f t="shared" si="34"/>
        <v>CultivatorsTotal</v>
      </c>
      <c r="BL47" t="str">
        <f t="shared" si="35"/>
        <v>CultivatorsMale</v>
      </c>
      <c r="BM47" t="str">
        <f t="shared" si="36"/>
        <v>CultivatorsFemale</v>
      </c>
      <c r="BN47">
        <f>(X47/J47)*100</f>
        <v>58.661543068170474</v>
      </c>
      <c r="BO47">
        <f t="shared" si="6"/>
        <v>36.515066442073739</v>
      </c>
      <c r="BP47">
        <f t="shared" si="7"/>
        <v>63.484933557926261</v>
      </c>
      <c r="BQ47">
        <f>(AA47/J47)*100</f>
        <v>0.49106697275177164</v>
      </c>
      <c r="BR47">
        <f t="shared" si="8"/>
        <v>64.837398373983731</v>
      </c>
      <c r="BS47">
        <f t="shared" si="9"/>
        <v>35.162601626016261</v>
      </c>
      <c r="BT47">
        <f>(AD47/J47)*100</f>
        <v>2.3195927737299131</v>
      </c>
      <c r="BU47">
        <f t="shared" si="10"/>
        <v>72.418244406196209</v>
      </c>
      <c r="BV47">
        <f t="shared" si="11"/>
        <v>27.581755593803788</v>
      </c>
      <c r="BW47">
        <f>(AG47/J47)*100</f>
        <v>0.20461123864657149</v>
      </c>
      <c r="BX47">
        <f t="shared" si="12"/>
        <v>93.658536585365866</v>
      </c>
      <c r="BY47">
        <f t="shared" si="13"/>
        <v>6.3414634146341466</v>
      </c>
      <c r="BZ47">
        <f>(AJ47/J47)*100</f>
        <v>2.6020560934224974</v>
      </c>
      <c r="CA47">
        <f t="shared" si="14"/>
        <v>53.317990026850779</v>
      </c>
      <c r="CB47">
        <f t="shared" si="15"/>
        <v>46.682009973149214</v>
      </c>
      <c r="CC47">
        <f>(AM47/J47)*100</f>
        <v>2.023156003593173</v>
      </c>
      <c r="CD47">
        <f t="shared" si="16"/>
        <v>96.003946719289587</v>
      </c>
      <c r="CE47">
        <f t="shared" si="17"/>
        <v>3.996053280710409</v>
      </c>
      <c r="CF47">
        <f>(AP47/J47)*100</f>
        <v>3.8716438766343946</v>
      </c>
      <c r="CG47">
        <f t="shared" si="18"/>
        <v>98.169631348285634</v>
      </c>
      <c r="CH47">
        <f t="shared" si="19"/>
        <v>1.8303686517143596</v>
      </c>
      <c r="CI47">
        <f>(AS47/J47)*100</f>
        <v>4.1750673719932134</v>
      </c>
      <c r="CJ47">
        <f t="shared" si="20"/>
        <v>97.179058092278268</v>
      </c>
      <c r="CK47">
        <f t="shared" si="21"/>
        <v>2.820941907721731</v>
      </c>
      <c r="CL47">
        <f>(AV47/J47)*100</f>
        <v>3.6849985028445955</v>
      </c>
      <c r="CM47">
        <f t="shared" si="22"/>
        <v>97.887323943661968</v>
      </c>
      <c r="CN47">
        <f t="shared" si="23"/>
        <v>2.112676056338028</v>
      </c>
      <c r="CO47">
        <f>(AY47/J47)*100</f>
        <v>0.71464217985826928</v>
      </c>
      <c r="CP47">
        <f t="shared" si="24"/>
        <v>99.30167597765363</v>
      </c>
      <c r="CQ47">
        <f t="shared" si="25"/>
        <v>0.6983240223463687</v>
      </c>
      <c r="CR47">
        <f>(BB47/J47)*100</f>
        <v>2.160894300828426</v>
      </c>
      <c r="CS47">
        <f t="shared" si="26"/>
        <v>97.829099307159353</v>
      </c>
      <c r="CT47">
        <f t="shared" si="27"/>
        <v>2.1709006928406467</v>
      </c>
      <c r="CU47">
        <f>(BE47/J47)*100</f>
        <v>1.6778121569018862</v>
      </c>
      <c r="CV47">
        <f t="shared" si="28"/>
        <v>83.283759666864967</v>
      </c>
      <c r="CW47">
        <f t="shared" si="29"/>
        <v>16.716240333135037</v>
      </c>
      <c r="CX47">
        <f>(BH47/J47)*100</f>
        <v>17.412915460624813</v>
      </c>
      <c r="CY47">
        <f t="shared" si="30"/>
        <v>89.905995643700564</v>
      </c>
      <c r="CZ47">
        <f t="shared" si="31"/>
        <v>10.094004356299438</v>
      </c>
    </row>
    <row r="48" spans="1:104" x14ac:dyDescent="0.25">
      <c r="A48" t="s">
        <v>2885</v>
      </c>
      <c r="B48">
        <v>5</v>
      </c>
      <c r="C48">
        <v>3</v>
      </c>
      <c r="D48" t="s">
        <v>2884</v>
      </c>
      <c r="E48">
        <f>VLOOKUP(A48,'2011B4'!A$1:B$641,2, FALSE)</f>
        <v>58</v>
      </c>
      <c r="G48">
        <v>227439</v>
      </c>
      <c r="H48">
        <v>107535</v>
      </c>
      <c r="I48">
        <v>119904</v>
      </c>
      <c r="J48">
        <v>75874</v>
      </c>
      <c r="K48">
        <v>35916</v>
      </c>
      <c r="L48">
        <v>39958</v>
      </c>
      <c r="M48">
        <f t="shared" si="37"/>
        <v>33.360153711544633</v>
      </c>
      <c r="N48">
        <f t="shared" si="32"/>
        <v>33.399358348444693</v>
      </c>
      <c r="O48">
        <f t="shared" si="33"/>
        <v>33.324993327995728</v>
      </c>
      <c r="P48">
        <f>(K48/J48)*100</f>
        <v>47.336373461264728</v>
      </c>
      <c r="Q48">
        <f>(L48/J48)*100</f>
        <v>52.663626538735272</v>
      </c>
      <c r="R48">
        <f t="shared" si="0"/>
        <v>74.448427656377689</v>
      </c>
      <c r="S48">
        <f t="shared" si="1"/>
        <v>3.1301895247383822</v>
      </c>
      <c r="T48">
        <f t="shared" si="2"/>
        <v>3.3911484830113081</v>
      </c>
      <c r="U48">
        <f t="shared" si="3"/>
        <v>4.710440994279991</v>
      </c>
      <c r="V48">
        <f t="shared" si="4"/>
        <v>14.319793341592641</v>
      </c>
      <c r="W48">
        <f t="shared" si="5"/>
        <v>25.551572343622311</v>
      </c>
      <c r="X48">
        <v>55453</v>
      </c>
      <c r="Y48">
        <v>17426</v>
      </c>
      <c r="Z48">
        <v>38027</v>
      </c>
      <c r="AA48">
        <v>219</v>
      </c>
      <c r="AB48">
        <v>117</v>
      </c>
      <c r="AC48">
        <v>102</v>
      </c>
      <c r="AD48">
        <v>815</v>
      </c>
      <c r="AE48">
        <v>735</v>
      </c>
      <c r="AF48">
        <v>80</v>
      </c>
      <c r="AG48">
        <v>135</v>
      </c>
      <c r="AH48">
        <v>130</v>
      </c>
      <c r="AI48">
        <v>5</v>
      </c>
      <c r="AJ48">
        <v>990</v>
      </c>
      <c r="AK48">
        <v>720</v>
      </c>
      <c r="AL48">
        <v>270</v>
      </c>
      <c r="AM48">
        <v>1250</v>
      </c>
      <c r="AN48">
        <v>1226</v>
      </c>
      <c r="AO48">
        <v>24</v>
      </c>
      <c r="AP48">
        <v>309</v>
      </c>
      <c r="AQ48">
        <v>309</v>
      </c>
      <c r="AR48">
        <v>0</v>
      </c>
      <c r="AS48">
        <v>3574</v>
      </c>
      <c r="AT48">
        <v>3459</v>
      </c>
      <c r="AU48">
        <v>115</v>
      </c>
      <c r="AV48">
        <v>2573</v>
      </c>
      <c r="AW48">
        <v>2503</v>
      </c>
      <c r="AX48">
        <v>70</v>
      </c>
      <c r="AY48">
        <v>790</v>
      </c>
      <c r="AZ48">
        <v>790</v>
      </c>
      <c r="BA48">
        <v>0</v>
      </c>
      <c r="BB48">
        <v>1394</v>
      </c>
      <c r="BC48">
        <v>1389</v>
      </c>
      <c r="BD48">
        <v>5</v>
      </c>
      <c r="BE48">
        <v>1072</v>
      </c>
      <c r="BF48">
        <v>914</v>
      </c>
      <c r="BG48">
        <v>158</v>
      </c>
      <c r="BH48">
        <v>7300</v>
      </c>
      <c r="BI48">
        <v>6198</v>
      </c>
      <c r="BJ48">
        <v>1102</v>
      </c>
      <c r="BK48" t="str">
        <f t="shared" si="34"/>
        <v>CultivatorsTotal</v>
      </c>
      <c r="BL48" t="str">
        <f t="shared" si="35"/>
        <v>CultivatorsMale</v>
      </c>
      <c r="BM48" t="str">
        <f t="shared" si="36"/>
        <v>CultivatorsFemale</v>
      </c>
      <c r="BN48">
        <f>(X48/J48)*100</f>
        <v>73.085641985396848</v>
      </c>
      <c r="BO48">
        <f t="shared" si="6"/>
        <v>31.424810199628517</v>
      </c>
      <c r="BP48">
        <f t="shared" si="7"/>
        <v>68.57518980037149</v>
      </c>
      <c r="BQ48">
        <f>(AA48/J48)*100</f>
        <v>0.28863642354429714</v>
      </c>
      <c r="BR48">
        <f t="shared" si="8"/>
        <v>53.424657534246577</v>
      </c>
      <c r="BS48">
        <f t="shared" si="9"/>
        <v>46.575342465753423</v>
      </c>
      <c r="BT48">
        <f>(AD48/J48)*100</f>
        <v>1.0741492474365395</v>
      </c>
      <c r="BU48">
        <f t="shared" si="10"/>
        <v>90.184049079754601</v>
      </c>
      <c r="BV48">
        <f t="shared" si="11"/>
        <v>9.8159509202453989</v>
      </c>
      <c r="BW48">
        <f>(AG48/J48)*100</f>
        <v>0.17792656245881328</v>
      </c>
      <c r="BX48">
        <f t="shared" si="12"/>
        <v>96.296296296296291</v>
      </c>
      <c r="BY48">
        <f t="shared" si="13"/>
        <v>3.7037037037037033</v>
      </c>
      <c r="BZ48">
        <f>(AJ48/J48)*100</f>
        <v>1.3047947913646309</v>
      </c>
      <c r="CA48">
        <f t="shared" si="14"/>
        <v>72.727272727272734</v>
      </c>
      <c r="CB48">
        <f t="shared" si="15"/>
        <v>27.27272727272727</v>
      </c>
      <c r="CC48">
        <f>(AM48/J48)*100</f>
        <v>1.6474681709149379</v>
      </c>
      <c r="CD48">
        <f t="shared" si="16"/>
        <v>98.08</v>
      </c>
      <c r="CE48">
        <f t="shared" si="17"/>
        <v>1.92</v>
      </c>
      <c r="CF48">
        <f>(AP48/J48)*100</f>
        <v>0.40725413185017267</v>
      </c>
      <c r="CG48">
        <f t="shared" si="18"/>
        <v>100</v>
      </c>
      <c r="CH48">
        <f t="shared" si="19"/>
        <v>0</v>
      </c>
      <c r="CI48">
        <f>(AS48/J48)*100</f>
        <v>4.710440994279991</v>
      </c>
      <c r="CJ48">
        <f t="shared" si="20"/>
        <v>96.782316731952989</v>
      </c>
      <c r="CK48">
        <f t="shared" si="21"/>
        <v>3.2176832680470064</v>
      </c>
      <c r="CL48">
        <f>(AV48/J48)*100</f>
        <v>3.3911484830113081</v>
      </c>
      <c r="CM48">
        <f t="shared" si="22"/>
        <v>97.279440342013217</v>
      </c>
      <c r="CN48">
        <f t="shared" si="23"/>
        <v>2.7205596579867857</v>
      </c>
      <c r="CO48">
        <f>(AY48/J48)*100</f>
        <v>1.0411998840182408</v>
      </c>
      <c r="CP48">
        <f t="shared" si="24"/>
        <v>100</v>
      </c>
      <c r="CQ48">
        <f t="shared" si="25"/>
        <v>0</v>
      </c>
      <c r="CR48">
        <f>(BB48/J48)*100</f>
        <v>1.8372565042043387</v>
      </c>
      <c r="CS48">
        <f t="shared" si="26"/>
        <v>99.64131994261119</v>
      </c>
      <c r="CT48">
        <f t="shared" si="27"/>
        <v>0.3586800573888092</v>
      </c>
      <c r="CU48">
        <f>(BE48/J48)*100</f>
        <v>1.4128687033766507</v>
      </c>
      <c r="CV48">
        <f t="shared" si="28"/>
        <v>85.261194029850756</v>
      </c>
      <c r="CW48">
        <f t="shared" si="29"/>
        <v>14.738805970149254</v>
      </c>
      <c r="CX48">
        <f>(BH48/J48)*100</f>
        <v>9.6212141181432376</v>
      </c>
      <c r="CY48">
        <f t="shared" si="30"/>
        <v>84.904109589041099</v>
      </c>
      <c r="CZ48">
        <f t="shared" si="31"/>
        <v>15.095890410958903</v>
      </c>
    </row>
    <row r="49" spans="1:104" x14ac:dyDescent="0.25">
      <c r="A49" t="s">
        <v>2887</v>
      </c>
      <c r="B49">
        <v>5</v>
      </c>
      <c r="C49">
        <v>4</v>
      </c>
      <c r="D49" t="s">
        <v>2886</v>
      </c>
      <c r="E49">
        <f>VLOOKUP(A49,'2011B4'!A$1:B$641,2, FALSE)</f>
        <v>59</v>
      </c>
      <c r="G49">
        <v>604747</v>
      </c>
      <c r="H49">
        <v>295168</v>
      </c>
      <c r="I49">
        <v>309579</v>
      </c>
      <c r="J49">
        <v>182685</v>
      </c>
      <c r="K49">
        <v>107869</v>
      </c>
      <c r="L49">
        <v>74816</v>
      </c>
      <c r="M49">
        <f t="shared" si="37"/>
        <v>30.208500414222804</v>
      </c>
      <c r="N49">
        <f t="shared" si="32"/>
        <v>36.54495067215958</v>
      </c>
      <c r="O49">
        <f t="shared" si="33"/>
        <v>24.167013912442382</v>
      </c>
      <c r="P49">
        <f>(K49/J49)*100</f>
        <v>59.04644606836905</v>
      </c>
      <c r="Q49">
        <f>(L49/J49)*100</f>
        <v>40.95355393163095</v>
      </c>
      <c r="R49">
        <f t="shared" si="0"/>
        <v>64.944576730437632</v>
      </c>
      <c r="S49">
        <f t="shared" si="1"/>
        <v>4.4092290007389767</v>
      </c>
      <c r="T49">
        <f t="shared" si="2"/>
        <v>4.1601664066562662</v>
      </c>
      <c r="U49">
        <f t="shared" si="3"/>
        <v>8.4111996058789718</v>
      </c>
      <c r="V49">
        <f t="shared" si="4"/>
        <v>18.074828256288146</v>
      </c>
      <c r="W49">
        <f t="shared" si="5"/>
        <v>35.055423269562368</v>
      </c>
      <c r="X49">
        <v>114037</v>
      </c>
      <c r="Y49">
        <v>45270</v>
      </c>
      <c r="Z49">
        <v>68767</v>
      </c>
      <c r="AA49">
        <v>1508</v>
      </c>
      <c r="AB49">
        <v>1048</v>
      </c>
      <c r="AC49">
        <v>460</v>
      </c>
      <c r="AD49">
        <v>3099</v>
      </c>
      <c r="AE49">
        <v>2002</v>
      </c>
      <c r="AF49">
        <v>1097</v>
      </c>
      <c r="AG49">
        <v>454</v>
      </c>
      <c r="AH49">
        <v>438</v>
      </c>
      <c r="AI49">
        <v>16</v>
      </c>
      <c r="AJ49">
        <v>1741</v>
      </c>
      <c r="AK49">
        <v>1582</v>
      </c>
      <c r="AL49">
        <v>159</v>
      </c>
      <c r="AM49">
        <v>5860</v>
      </c>
      <c r="AN49">
        <v>5707</v>
      </c>
      <c r="AO49">
        <v>153</v>
      </c>
      <c r="AP49">
        <v>1923</v>
      </c>
      <c r="AQ49">
        <v>1849</v>
      </c>
      <c r="AR49">
        <v>74</v>
      </c>
      <c r="AS49">
        <v>15366</v>
      </c>
      <c r="AT49">
        <v>15176</v>
      </c>
      <c r="AU49">
        <v>190</v>
      </c>
      <c r="AV49">
        <v>7600</v>
      </c>
      <c r="AW49">
        <v>7333</v>
      </c>
      <c r="AX49">
        <v>267</v>
      </c>
      <c r="AY49">
        <v>3629</v>
      </c>
      <c r="AZ49">
        <v>3562</v>
      </c>
      <c r="BA49">
        <v>67</v>
      </c>
      <c r="BB49">
        <v>4843</v>
      </c>
      <c r="BC49">
        <v>4812</v>
      </c>
      <c r="BD49">
        <v>31</v>
      </c>
      <c r="BE49">
        <v>2462</v>
      </c>
      <c r="BF49">
        <v>2236</v>
      </c>
      <c r="BG49">
        <v>226</v>
      </c>
      <c r="BH49">
        <v>20163</v>
      </c>
      <c r="BI49">
        <v>16854</v>
      </c>
      <c r="BJ49">
        <v>3309</v>
      </c>
      <c r="BK49" t="str">
        <f t="shared" si="34"/>
        <v>CultivatorsTotal</v>
      </c>
      <c r="BL49" t="str">
        <f t="shared" si="35"/>
        <v>CultivatorsMale</v>
      </c>
      <c r="BM49" t="str">
        <f t="shared" si="36"/>
        <v>CultivatorsFemale</v>
      </c>
      <c r="BN49">
        <f>(X49/J49)*100</f>
        <v>62.422749541560606</v>
      </c>
      <c r="BO49">
        <f t="shared" si="6"/>
        <v>39.69764199338811</v>
      </c>
      <c r="BP49">
        <f t="shared" si="7"/>
        <v>60.30235800661189</v>
      </c>
      <c r="BQ49">
        <f>(AA49/J49)*100</f>
        <v>0.82546459753126966</v>
      </c>
      <c r="BR49">
        <f t="shared" si="8"/>
        <v>69.49602122015915</v>
      </c>
      <c r="BS49">
        <f t="shared" si="9"/>
        <v>30.50397877984085</v>
      </c>
      <c r="BT49">
        <f>(AD49/J49)*100</f>
        <v>1.696362591345759</v>
      </c>
      <c r="BU49">
        <f t="shared" si="10"/>
        <v>64.601484349790255</v>
      </c>
      <c r="BV49">
        <f t="shared" si="11"/>
        <v>35.398515650209745</v>
      </c>
      <c r="BW49">
        <f>(AG49/J49)*100</f>
        <v>0.24851520376604538</v>
      </c>
      <c r="BX49">
        <f t="shared" si="12"/>
        <v>96.475770925110126</v>
      </c>
      <c r="BY49">
        <f t="shared" si="13"/>
        <v>3.5242290748898681</v>
      </c>
      <c r="BZ49">
        <f>(AJ49/J49)*100</f>
        <v>0.95300654131428419</v>
      </c>
      <c r="CA49">
        <f t="shared" si="14"/>
        <v>90.867317633543948</v>
      </c>
      <c r="CB49">
        <f t="shared" si="15"/>
        <v>9.132682366456061</v>
      </c>
      <c r="CC49">
        <f>(AM49/J49)*100</f>
        <v>3.2077072556586477</v>
      </c>
      <c r="CD49">
        <f t="shared" si="16"/>
        <v>97.389078498293514</v>
      </c>
      <c r="CE49">
        <f t="shared" si="17"/>
        <v>2.6109215017064846</v>
      </c>
      <c r="CF49">
        <f>(AP49/J49)*100</f>
        <v>1.0526315789473684</v>
      </c>
      <c r="CG49">
        <f t="shared" si="18"/>
        <v>96.151846073842947</v>
      </c>
      <c r="CH49">
        <f t="shared" si="19"/>
        <v>3.8481539261570461</v>
      </c>
      <c r="CI49">
        <f>(AS49/J49)*100</f>
        <v>8.4111996058789718</v>
      </c>
      <c r="CJ49">
        <f t="shared" si="20"/>
        <v>98.763503839645978</v>
      </c>
      <c r="CK49">
        <f t="shared" si="21"/>
        <v>1.2364961603540285</v>
      </c>
      <c r="CL49">
        <f>(AV49/J49)*100</f>
        <v>4.1601664066562662</v>
      </c>
      <c r="CM49">
        <f t="shared" si="22"/>
        <v>96.486842105263165</v>
      </c>
      <c r="CN49">
        <f t="shared" si="23"/>
        <v>3.5131578947368425</v>
      </c>
      <c r="CO49">
        <f>(AY49/J49)*100</f>
        <v>1.9864794591783672</v>
      </c>
      <c r="CP49">
        <f t="shared" si="24"/>
        <v>98.153761366767696</v>
      </c>
      <c r="CQ49">
        <f t="shared" si="25"/>
        <v>1.8462386332322955</v>
      </c>
      <c r="CR49">
        <f>(BB49/J49)*100</f>
        <v>2.6510113036100393</v>
      </c>
      <c r="CS49">
        <f t="shared" si="26"/>
        <v>99.359900887879419</v>
      </c>
      <c r="CT49">
        <f t="shared" si="27"/>
        <v>0.64009911212058634</v>
      </c>
      <c r="CU49">
        <f>(BE49/J49)*100</f>
        <v>1.3476749596299642</v>
      </c>
      <c r="CV49">
        <f t="shared" si="28"/>
        <v>90.820471161657196</v>
      </c>
      <c r="CW49">
        <f t="shared" si="29"/>
        <v>9.1795288383428115</v>
      </c>
      <c r="CX49">
        <f>(BH49/J49)*100</f>
        <v>11.037030954922407</v>
      </c>
      <c r="CY49">
        <f t="shared" si="30"/>
        <v>83.588751673858056</v>
      </c>
      <c r="CZ49">
        <f t="shared" si="31"/>
        <v>16.411248326141944</v>
      </c>
    </row>
    <row r="50" spans="1:104" x14ac:dyDescent="0.25">
      <c r="A50" t="s">
        <v>2889</v>
      </c>
      <c r="B50">
        <v>5</v>
      </c>
      <c r="C50">
        <v>5</v>
      </c>
      <c r="D50" t="s">
        <v>2888</v>
      </c>
      <c r="E50">
        <f>VLOOKUP(A50,'2011B4'!A$1:B$641,2, FALSE)</f>
        <v>60</v>
      </c>
      <c r="G50">
        <v>1282143</v>
      </c>
      <c r="H50">
        <v>679583</v>
      </c>
      <c r="I50">
        <v>602560</v>
      </c>
      <c r="J50">
        <v>337178</v>
      </c>
      <c r="K50">
        <v>283627</v>
      </c>
      <c r="L50">
        <v>53551</v>
      </c>
      <c r="M50">
        <f t="shared" si="37"/>
        <v>26.29800264089107</v>
      </c>
      <c r="N50">
        <f t="shared" si="32"/>
        <v>41.735446590041249</v>
      </c>
      <c r="O50">
        <f t="shared" si="33"/>
        <v>8.887247742963357</v>
      </c>
      <c r="P50">
        <f>(K50/J50)*100</f>
        <v>84.117884322227425</v>
      </c>
      <c r="Q50">
        <f>(L50/J50)*100</f>
        <v>15.882115677772571</v>
      </c>
      <c r="R50">
        <f t="shared" si="0"/>
        <v>25.229107474390378</v>
      </c>
      <c r="S50">
        <f t="shared" si="1"/>
        <v>14.42413206081061</v>
      </c>
      <c r="T50">
        <f t="shared" si="2"/>
        <v>12.479461886599957</v>
      </c>
      <c r="U50">
        <f t="shared" si="3"/>
        <v>7.4705348510282406</v>
      </c>
      <c r="V50">
        <f t="shared" si="4"/>
        <v>40.396763727170814</v>
      </c>
      <c r="W50">
        <f t="shared" si="5"/>
        <v>74.770892525609625</v>
      </c>
      <c r="X50">
        <v>61619</v>
      </c>
      <c r="Y50">
        <v>42021</v>
      </c>
      <c r="Z50">
        <v>19598</v>
      </c>
      <c r="AA50">
        <v>11775</v>
      </c>
      <c r="AB50">
        <v>9863</v>
      </c>
      <c r="AC50">
        <v>1912</v>
      </c>
      <c r="AD50">
        <v>11673</v>
      </c>
      <c r="AE50">
        <v>8270</v>
      </c>
      <c r="AF50">
        <v>3403</v>
      </c>
      <c r="AG50">
        <v>10977</v>
      </c>
      <c r="AH50">
        <v>8700</v>
      </c>
      <c r="AI50">
        <v>2277</v>
      </c>
      <c r="AJ50">
        <v>6492</v>
      </c>
      <c r="AK50">
        <v>5334</v>
      </c>
      <c r="AL50">
        <v>1158</v>
      </c>
      <c r="AM50">
        <v>31166</v>
      </c>
      <c r="AN50">
        <v>28695</v>
      </c>
      <c r="AO50">
        <v>2471</v>
      </c>
      <c r="AP50">
        <v>5398</v>
      </c>
      <c r="AQ50">
        <v>5047</v>
      </c>
      <c r="AR50">
        <v>351</v>
      </c>
      <c r="AS50">
        <v>25189</v>
      </c>
      <c r="AT50">
        <v>24577</v>
      </c>
      <c r="AU50">
        <v>612</v>
      </c>
      <c r="AV50">
        <v>42078</v>
      </c>
      <c r="AW50">
        <v>40321</v>
      </c>
      <c r="AX50">
        <v>1757</v>
      </c>
      <c r="AY50">
        <v>5950</v>
      </c>
      <c r="AZ50">
        <v>5658</v>
      </c>
      <c r="BA50">
        <v>292</v>
      </c>
      <c r="BB50">
        <v>18184</v>
      </c>
      <c r="BC50">
        <v>17733</v>
      </c>
      <c r="BD50">
        <v>451</v>
      </c>
      <c r="BE50">
        <v>19278</v>
      </c>
      <c r="BF50">
        <v>16970</v>
      </c>
      <c r="BG50">
        <v>2308</v>
      </c>
      <c r="BH50">
        <v>87399</v>
      </c>
      <c r="BI50">
        <v>70438</v>
      </c>
      <c r="BJ50">
        <v>16961</v>
      </c>
      <c r="BK50" t="str">
        <f t="shared" si="34"/>
        <v>LQTotal</v>
      </c>
      <c r="BL50" t="str">
        <f t="shared" si="35"/>
        <v>LQMale</v>
      </c>
      <c r="BM50" t="str">
        <f t="shared" si="36"/>
        <v>CultivatorsFemale</v>
      </c>
      <c r="BN50">
        <f>(X50/J50)*100</f>
        <v>18.274917106098261</v>
      </c>
      <c r="BO50">
        <f t="shared" si="6"/>
        <v>68.194874957399492</v>
      </c>
      <c r="BP50">
        <f t="shared" si="7"/>
        <v>31.805125042600498</v>
      </c>
      <c r="BQ50">
        <f>(AA50/J50)*100</f>
        <v>3.4922207261446481</v>
      </c>
      <c r="BR50">
        <f t="shared" si="8"/>
        <v>83.762208067940549</v>
      </c>
      <c r="BS50">
        <f t="shared" si="9"/>
        <v>16.237791932059448</v>
      </c>
      <c r="BT50">
        <f>(AD50/J50)*100</f>
        <v>3.4619696421474706</v>
      </c>
      <c r="BU50">
        <f t="shared" si="10"/>
        <v>70.847254347639847</v>
      </c>
      <c r="BV50">
        <f t="shared" si="11"/>
        <v>29.152745652360146</v>
      </c>
      <c r="BW50">
        <f>(AG50/J50)*100</f>
        <v>3.2555504807549722</v>
      </c>
      <c r="BX50">
        <f t="shared" si="12"/>
        <v>79.256627493850786</v>
      </c>
      <c r="BY50">
        <f t="shared" si="13"/>
        <v>20.743372506149221</v>
      </c>
      <c r="BZ50">
        <f>(AJ50/J50)*100</f>
        <v>1.9253925226438262</v>
      </c>
      <c r="CA50">
        <f t="shared" si="14"/>
        <v>82.162661737523095</v>
      </c>
      <c r="CB50">
        <f t="shared" si="15"/>
        <v>17.837338262476894</v>
      </c>
      <c r="CC50">
        <f>(AM50/J50)*100</f>
        <v>9.2431890574118114</v>
      </c>
      <c r="CD50">
        <f t="shared" si="16"/>
        <v>92.071488160174553</v>
      </c>
      <c r="CE50">
        <f t="shared" si="17"/>
        <v>7.9285118398254513</v>
      </c>
      <c r="CF50">
        <f>(AP50/J50)*100</f>
        <v>1.6009348178113638</v>
      </c>
      <c r="CG50">
        <f t="shared" si="18"/>
        <v>93.497591700629869</v>
      </c>
      <c r="CH50">
        <f t="shared" si="19"/>
        <v>6.5024082993701366</v>
      </c>
      <c r="CI50">
        <f>(AS50/J50)*100</f>
        <v>7.4705348510282406</v>
      </c>
      <c r="CJ50">
        <f t="shared" si="20"/>
        <v>97.57036801778554</v>
      </c>
      <c r="CK50">
        <f t="shared" si="21"/>
        <v>2.4296319822144588</v>
      </c>
      <c r="CL50">
        <f>(AV50/J50)*100</f>
        <v>12.479461886599957</v>
      </c>
      <c r="CM50">
        <f t="shared" si="22"/>
        <v>95.824421312800041</v>
      </c>
      <c r="CN50">
        <f t="shared" si="23"/>
        <v>4.1755786871999625</v>
      </c>
      <c r="CO50">
        <f>(AY50/J50)*100</f>
        <v>1.7646465665019664</v>
      </c>
      <c r="CP50">
        <f t="shared" si="24"/>
        <v>95.092436974789919</v>
      </c>
      <c r="CQ50">
        <f t="shared" si="25"/>
        <v>4.9075630252100844</v>
      </c>
      <c r="CR50">
        <f>(BB50/J50)*100</f>
        <v>5.3929971706339082</v>
      </c>
      <c r="CS50">
        <f t="shared" si="26"/>
        <v>97.51979762428509</v>
      </c>
      <c r="CT50">
        <f t="shared" si="27"/>
        <v>2.4802023757149141</v>
      </c>
      <c r="CU50">
        <f>(BE50/J50)*100</f>
        <v>5.7174548754663714</v>
      </c>
      <c r="CV50">
        <f t="shared" si="28"/>
        <v>88.027803714078217</v>
      </c>
      <c r="CW50">
        <f t="shared" si="29"/>
        <v>11.972196285921777</v>
      </c>
      <c r="CX50">
        <f>(BH50/J50)*100</f>
        <v>25.920730296757206</v>
      </c>
      <c r="CY50">
        <f t="shared" si="30"/>
        <v>80.593599469101477</v>
      </c>
      <c r="CZ50">
        <f t="shared" si="31"/>
        <v>19.406400530898523</v>
      </c>
    </row>
    <row r="51" spans="1:104" x14ac:dyDescent="0.25">
      <c r="A51" t="s">
        <v>2891</v>
      </c>
      <c r="B51">
        <v>5</v>
      </c>
      <c r="C51">
        <v>6</v>
      </c>
      <c r="D51" t="s">
        <v>2890</v>
      </c>
      <c r="E51">
        <f>VLOOKUP(A51,'2011B4'!A$1:B$641,2, FALSE)</f>
        <v>61</v>
      </c>
      <c r="G51">
        <v>697078</v>
      </c>
      <c r="H51">
        <v>331061</v>
      </c>
      <c r="I51">
        <v>366017</v>
      </c>
      <c r="J51">
        <v>172876</v>
      </c>
      <c r="K51">
        <v>98347</v>
      </c>
      <c r="L51">
        <v>74529</v>
      </c>
      <c r="M51">
        <f t="shared" si="37"/>
        <v>24.800094107115704</v>
      </c>
      <c r="N51">
        <f t="shared" si="32"/>
        <v>29.706609960097989</v>
      </c>
      <c r="O51">
        <f t="shared" si="33"/>
        <v>20.36216897029373</v>
      </c>
      <c r="P51">
        <f>(K51/J51)*100</f>
        <v>56.888752631944286</v>
      </c>
      <c r="Q51">
        <f>(L51/J51)*100</f>
        <v>43.111247368055714</v>
      </c>
      <c r="R51">
        <f t="shared" si="0"/>
        <v>61.500728846109354</v>
      </c>
      <c r="S51">
        <f t="shared" si="1"/>
        <v>4.8855827298179042</v>
      </c>
      <c r="T51">
        <f t="shared" si="2"/>
        <v>6.3074110923436457</v>
      </c>
      <c r="U51">
        <f t="shared" si="3"/>
        <v>4.1659918091580099</v>
      </c>
      <c r="V51">
        <f t="shared" si="4"/>
        <v>23.140285522571091</v>
      </c>
      <c r="W51">
        <f t="shared" si="5"/>
        <v>38.499271153890646</v>
      </c>
      <c r="X51">
        <v>99391</v>
      </c>
      <c r="Y51">
        <v>34088</v>
      </c>
      <c r="Z51">
        <v>65303</v>
      </c>
      <c r="AA51">
        <v>1049</v>
      </c>
      <c r="AB51">
        <v>684</v>
      </c>
      <c r="AC51">
        <v>365</v>
      </c>
      <c r="AD51">
        <v>5880</v>
      </c>
      <c r="AE51">
        <v>3625</v>
      </c>
      <c r="AF51">
        <v>2255</v>
      </c>
      <c r="AG51">
        <v>104</v>
      </c>
      <c r="AH51">
        <v>104</v>
      </c>
      <c r="AI51">
        <v>0</v>
      </c>
      <c r="AJ51">
        <v>2221</v>
      </c>
      <c r="AK51">
        <v>1723</v>
      </c>
      <c r="AL51">
        <v>498</v>
      </c>
      <c r="AM51">
        <v>6121</v>
      </c>
      <c r="AN51">
        <v>5884</v>
      </c>
      <c r="AO51">
        <v>237</v>
      </c>
      <c r="AP51">
        <v>2367</v>
      </c>
      <c r="AQ51">
        <v>2249</v>
      </c>
      <c r="AR51">
        <v>118</v>
      </c>
      <c r="AS51">
        <v>7202</v>
      </c>
      <c r="AT51">
        <v>6926</v>
      </c>
      <c r="AU51">
        <v>276</v>
      </c>
      <c r="AV51">
        <v>10904</v>
      </c>
      <c r="AW51">
        <v>10551</v>
      </c>
      <c r="AX51">
        <v>353</v>
      </c>
      <c r="AY51">
        <v>1812</v>
      </c>
      <c r="AZ51">
        <v>1766</v>
      </c>
      <c r="BA51">
        <v>46</v>
      </c>
      <c r="BB51">
        <v>4926</v>
      </c>
      <c r="BC51">
        <v>4797</v>
      </c>
      <c r="BD51">
        <v>129</v>
      </c>
      <c r="BE51">
        <v>3329</v>
      </c>
      <c r="BF51">
        <v>3019</v>
      </c>
      <c r="BG51">
        <v>310</v>
      </c>
      <c r="BH51">
        <v>27570</v>
      </c>
      <c r="BI51">
        <v>22931</v>
      </c>
      <c r="BJ51">
        <v>4639</v>
      </c>
      <c r="BK51" t="str">
        <f t="shared" si="34"/>
        <v>CultivatorsTotal</v>
      </c>
      <c r="BL51" t="str">
        <f t="shared" si="35"/>
        <v>CultivatorsMale</v>
      </c>
      <c r="BM51" t="str">
        <f t="shared" si="36"/>
        <v>CultivatorsFemale</v>
      </c>
      <c r="BN51">
        <f>(X51/J51)*100</f>
        <v>57.492653693977189</v>
      </c>
      <c r="BO51">
        <f t="shared" si="6"/>
        <v>34.296867925667314</v>
      </c>
      <c r="BP51">
        <f t="shared" si="7"/>
        <v>65.703132074332686</v>
      </c>
      <c r="BQ51">
        <f>(AA51/J51)*100</f>
        <v>0.60679330849857704</v>
      </c>
      <c r="BR51">
        <f t="shared" si="8"/>
        <v>65.204957102001899</v>
      </c>
      <c r="BS51">
        <f t="shared" si="9"/>
        <v>34.795042897998094</v>
      </c>
      <c r="BT51">
        <f>(AD51/J51)*100</f>
        <v>3.401281843633587</v>
      </c>
      <c r="BU51">
        <f t="shared" si="10"/>
        <v>61.64965986394558</v>
      </c>
      <c r="BV51">
        <f t="shared" si="11"/>
        <v>38.35034013605442</v>
      </c>
      <c r="BW51">
        <f>(AG51/J51)*100</f>
        <v>6.0158726486036235E-2</v>
      </c>
      <c r="BX51">
        <f t="shared" si="12"/>
        <v>100</v>
      </c>
      <c r="BY51">
        <f t="shared" si="13"/>
        <v>0</v>
      </c>
      <c r="BZ51">
        <f>(AJ51/J51)*100</f>
        <v>1.2847358800527544</v>
      </c>
      <c r="CA51">
        <f t="shared" si="14"/>
        <v>77.577667717244481</v>
      </c>
      <c r="CB51">
        <f t="shared" si="15"/>
        <v>22.422332282755516</v>
      </c>
      <c r="CC51">
        <f>(AM51/J51)*100</f>
        <v>3.5406881232791134</v>
      </c>
      <c r="CD51">
        <f t="shared" si="16"/>
        <v>96.128083646462997</v>
      </c>
      <c r="CE51">
        <f t="shared" si="17"/>
        <v>3.8719163535370043</v>
      </c>
      <c r="CF51">
        <f>(AP51/J51)*100</f>
        <v>1.3691894768504593</v>
      </c>
      <c r="CG51">
        <f t="shared" si="18"/>
        <v>95.014786649767629</v>
      </c>
      <c r="CH51">
        <f t="shared" si="19"/>
        <v>4.9852133502323612</v>
      </c>
      <c r="CI51">
        <f>(AS51/J51)*100</f>
        <v>4.1659918091580099</v>
      </c>
      <c r="CJ51">
        <f t="shared" si="20"/>
        <v>96.167731185781719</v>
      </c>
      <c r="CK51">
        <f t="shared" si="21"/>
        <v>3.8322688142182724</v>
      </c>
      <c r="CL51">
        <f>(AV51/J51)*100</f>
        <v>6.3074110923436457</v>
      </c>
      <c r="CM51">
        <f t="shared" si="22"/>
        <v>96.762655906089506</v>
      </c>
      <c r="CN51">
        <f t="shared" si="23"/>
        <v>3.2373440939104916</v>
      </c>
      <c r="CO51">
        <f>(AY51/J51)*100</f>
        <v>1.0481501191605544</v>
      </c>
      <c r="CP51">
        <f t="shared" si="24"/>
        <v>97.46136865342163</v>
      </c>
      <c r="CQ51">
        <f t="shared" si="25"/>
        <v>2.5386313465783665</v>
      </c>
      <c r="CR51">
        <f>(BB51/J51)*100</f>
        <v>2.8494412179828315</v>
      </c>
      <c r="CS51">
        <f t="shared" si="26"/>
        <v>97.38124238733252</v>
      </c>
      <c r="CT51">
        <f t="shared" si="27"/>
        <v>2.6187576126674785</v>
      </c>
      <c r="CU51">
        <f>(BE51/J51)*100</f>
        <v>1.9256576968462946</v>
      </c>
      <c r="CV51">
        <f t="shared" si="28"/>
        <v>90.687894262541306</v>
      </c>
      <c r="CW51">
        <f t="shared" si="29"/>
        <v>9.3121057374586957</v>
      </c>
      <c r="CX51">
        <f>(BH51/J51)*100</f>
        <v>15.94784701173095</v>
      </c>
      <c r="CY51">
        <f t="shared" si="30"/>
        <v>83.173739571998553</v>
      </c>
      <c r="CZ51">
        <f t="shared" si="31"/>
        <v>16.826260428001451</v>
      </c>
    </row>
    <row r="52" spans="1:104" x14ac:dyDescent="0.25">
      <c r="A52" t="s">
        <v>2893</v>
      </c>
      <c r="B52">
        <v>5</v>
      </c>
      <c r="C52">
        <v>7</v>
      </c>
      <c r="D52" t="s">
        <v>2892</v>
      </c>
      <c r="E52">
        <f>VLOOKUP(A52,'2011B4'!A$1:B$641,2, FALSE)</f>
        <v>62</v>
      </c>
      <c r="G52">
        <v>462289</v>
      </c>
      <c r="H52">
        <v>227615</v>
      </c>
      <c r="I52">
        <v>234674</v>
      </c>
      <c r="J52">
        <v>121198</v>
      </c>
      <c r="K52">
        <v>68665</v>
      </c>
      <c r="L52">
        <v>52533</v>
      </c>
      <c r="M52">
        <f t="shared" si="37"/>
        <v>26.21693356320397</v>
      </c>
      <c r="N52">
        <f t="shared" si="32"/>
        <v>30.1671682446236</v>
      </c>
      <c r="O52">
        <f t="shared" si="33"/>
        <v>22.385522043345237</v>
      </c>
      <c r="P52">
        <f>(K52/J52)*100</f>
        <v>56.655225333751382</v>
      </c>
      <c r="Q52">
        <f>(L52/J52)*100</f>
        <v>43.344774666248618</v>
      </c>
      <c r="R52">
        <f t="shared" si="0"/>
        <v>63.986204392811764</v>
      </c>
      <c r="S52">
        <f t="shared" si="1"/>
        <v>5.2649383653195594</v>
      </c>
      <c r="T52">
        <f t="shared" si="2"/>
        <v>4.9340748197164972</v>
      </c>
      <c r="U52">
        <f t="shared" si="3"/>
        <v>5.1799534645786229</v>
      </c>
      <c r="V52">
        <f t="shared" si="4"/>
        <v>20.634828957573557</v>
      </c>
      <c r="W52">
        <f t="shared" si="5"/>
        <v>36.013795607188236</v>
      </c>
      <c r="X52">
        <v>74361</v>
      </c>
      <c r="Y52">
        <v>28281</v>
      </c>
      <c r="Z52">
        <v>46080</v>
      </c>
      <c r="AA52">
        <v>615</v>
      </c>
      <c r="AB52">
        <v>397</v>
      </c>
      <c r="AC52">
        <v>218</v>
      </c>
      <c r="AD52">
        <v>2574</v>
      </c>
      <c r="AE52">
        <v>1462</v>
      </c>
      <c r="AF52">
        <v>1112</v>
      </c>
      <c r="AG52">
        <v>253</v>
      </c>
      <c r="AH52">
        <v>243</v>
      </c>
      <c r="AI52">
        <v>10</v>
      </c>
      <c r="AJ52">
        <v>3506</v>
      </c>
      <c r="AK52">
        <v>2267</v>
      </c>
      <c r="AL52">
        <v>1239</v>
      </c>
      <c r="AM52">
        <v>2622</v>
      </c>
      <c r="AN52">
        <v>2447</v>
      </c>
      <c r="AO52">
        <v>175</v>
      </c>
      <c r="AP52">
        <v>1566</v>
      </c>
      <c r="AQ52">
        <v>1512</v>
      </c>
      <c r="AR52">
        <v>54</v>
      </c>
      <c r="AS52">
        <v>6278</v>
      </c>
      <c r="AT52">
        <v>6106</v>
      </c>
      <c r="AU52">
        <v>172</v>
      </c>
      <c r="AV52">
        <v>5980</v>
      </c>
      <c r="AW52">
        <v>5846</v>
      </c>
      <c r="AX52">
        <v>134</v>
      </c>
      <c r="AY52">
        <v>969</v>
      </c>
      <c r="AZ52">
        <v>940</v>
      </c>
      <c r="BA52">
        <v>29</v>
      </c>
      <c r="BB52">
        <v>2796</v>
      </c>
      <c r="BC52">
        <v>2703</v>
      </c>
      <c r="BD52">
        <v>93</v>
      </c>
      <c r="BE52">
        <v>2010</v>
      </c>
      <c r="BF52">
        <v>1806</v>
      </c>
      <c r="BG52">
        <v>204</v>
      </c>
      <c r="BH52">
        <v>17668</v>
      </c>
      <c r="BI52">
        <v>14655</v>
      </c>
      <c r="BJ52">
        <v>3013</v>
      </c>
      <c r="BK52" t="str">
        <f t="shared" si="34"/>
        <v>CultivatorsTotal</v>
      </c>
      <c r="BL52" t="str">
        <f t="shared" si="35"/>
        <v>CultivatorsMale</v>
      </c>
      <c r="BM52" t="str">
        <f t="shared" si="36"/>
        <v>CultivatorsFemale</v>
      </c>
      <c r="BN52">
        <f>(X52/J52)*100</f>
        <v>61.354972854337532</v>
      </c>
      <c r="BO52">
        <f t="shared" si="6"/>
        <v>38.032032920482514</v>
      </c>
      <c r="BP52">
        <f t="shared" si="7"/>
        <v>61.967967079517493</v>
      </c>
      <c r="BQ52">
        <f>(AA52/J52)*100</f>
        <v>0.50743411607452271</v>
      </c>
      <c r="BR52">
        <f t="shared" si="8"/>
        <v>64.552845528455279</v>
      </c>
      <c r="BS52">
        <f t="shared" si="9"/>
        <v>35.447154471544721</v>
      </c>
      <c r="BT52">
        <f>(AD52/J52)*100</f>
        <v>2.1237974223997096</v>
      </c>
      <c r="BU52">
        <f t="shared" si="10"/>
        <v>56.798756798756799</v>
      </c>
      <c r="BV52">
        <f t="shared" si="11"/>
        <v>43.201243201243201</v>
      </c>
      <c r="BW52">
        <f>(AG52/J52)*100</f>
        <v>0.20874931929569795</v>
      </c>
      <c r="BX52">
        <f t="shared" si="12"/>
        <v>96.047430830039531</v>
      </c>
      <c r="BY52">
        <f t="shared" si="13"/>
        <v>3.9525691699604746</v>
      </c>
      <c r="BZ52">
        <f>(AJ52/J52)*100</f>
        <v>2.8927870096866282</v>
      </c>
      <c r="CA52">
        <f t="shared" si="14"/>
        <v>64.660581859669136</v>
      </c>
      <c r="CB52">
        <f t="shared" si="15"/>
        <v>35.339418140330864</v>
      </c>
      <c r="CC52">
        <f>(AM52/J52)*100</f>
        <v>2.1634020363372333</v>
      </c>
      <c r="CD52">
        <f t="shared" si="16"/>
        <v>93.325705568268503</v>
      </c>
      <c r="CE52">
        <f t="shared" si="17"/>
        <v>6.6742944317315018</v>
      </c>
      <c r="CF52">
        <f>(AP52/J52)*100</f>
        <v>1.2921005297117114</v>
      </c>
      <c r="CG52">
        <f t="shared" si="18"/>
        <v>96.551724137931032</v>
      </c>
      <c r="CH52">
        <f t="shared" si="19"/>
        <v>3.4482758620689653</v>
      </c>
      <c r="CI52">
        <f>(AS52/J52)*100</f>
        <v>5.1799534645786229</v>
      </c>
      <c r="CJ52">
        <f t="shared" si="20"/>
        <v>97.260273972602747</v>
      </c>
      <c r="CK52">
        <f t="shared" si="21"/>
        <v>2.7397260273972601</v>
      </c>
      <c r="CL52">
        <f>(AV52/J52)*100</f>
        <v>4.9340748197164972</v>
      </c>
      <c r="CM52">
        <f t="shared" si="22"/>
        <v>97.759197324414714</v>
      </c>
      <c r="CN52">
        <f t="shared" si="23"/>
        <v>2.2408026755852841</v>
      </c>
      <c r="CO52">
        <f>(AY52/J52)*100</f>
        <v>0.79951814386376008</v>
      </c>
      <c r="CP52">
        <f t="shared" si="24"/>
        <v>97.007223942208469</v>
      </c>
      <c r="CQ52">
        <f t="shared" si="25"/>
        <v>2.9927760577915374</v>
      </c>
      <c r="CR52">
        <f>(BB52/J52)*100</f>
        <v>2.3069687618607566</v>
      </c>
      <c r="CS52">
        <f t="shared" si="26"/>
        <v>96.673819742489272</v>
      </c>
      <c r="CT52">
        <f t="shared" si="27"/>
        <v>3.3261802575107295</v>
      </c>
      <c r="CU52">
        <f>(BE52/J52)*100</f>
        <v>1.6584432086338059</v>
      </c>
      <c r="CV52">
        <f t="shared" si="28"/>
        <v>89.850746268656707</v>
      </c>
      <c r="CW52">
        <f t="shared" si="29"/>
        <v>10.149253731343283</v>
      </c>
      <c r="CX52">
        <f>(BH52/J52)*100</f>
        <v>14.577798313503523</v>
      </c>
      <c r="CY52">
        <f t="shared" si="30"/>
        <v>82.946570070183384</v>
      </c>
      <c r="CZ52">
        <f t="shared" si="31"/>
        <v>17.05342992981662</v>
      </c>
    </row>
    <row r="53" spans="1:104" x14ac:dyDescent="0.25">
      <c r="A53" t="s">
        <v>2895</v>
      </c>
      <c r="B53">
        <v>5</v>
      </c>
      <c r="C53">
        <v>8</v>
      </c>
      <c r="D53" t="s">
        <v>2894</v>
      </c>
      <c r="E53">
        <f>VLOOKUP(A53,'2011B4'!A$1:B$641,2, FALSE)</f>
        <v>63</v>
      </c>
      <c r="G53">
        <v>249462</v>
      </c>
      <c r="H53">
        <v>118510</v>
      </c>
      <c r="I53">
        <v>130952</v>
      </c>
      <c r="J53">
        <v>85011</v>
      </c>
      <c r="K53">
        <v>39563</v>
      </c>
      <c r="L53">
        <v>45448</v>
      </c>
      <c r="M53">
        <f t="shared" si="37"/>
        <v>34.0777352863362</v>
      </c>
      <c r="N53">
        <f t="shared" si="32"/>
        <v>33.383680702050462</v>
      </c>
      <c r="O53">
        <f t="shared" si="33"/>
        <v>34.705846417007756</v>
      </c>
      <c r="P53">
        <f>(K53/J53)*100</f>
        <v>46.538683229229164</v>
      </c>
      <c r="Q53">
        <f>(L53/J53)*100</f>
        <v>53.461316770770836</v>
      </c>
      <c r="R53">
        <f t="shared" si="0"/>
        <v>76.281892931502981</v>
      </c>
      <c r="S53">
        <f t="shared" si="1"/>
        <v>5.6192727999905898</v>
      </c>
      <c r="T53">
        <f t="shared" si="2"/>
        <v>2.8525720200915172</v>
      </c>
      <c r="U53">
        <f t="shared" si="3"/>
        <v>3.7877451153380148</v>
      </c>
      <c r="V53">
        <f t="shared" si="4"/>
        <v>11.458517133076896</v>
      </c>
      <c r="W53">
        <f t="shared" si="5"/>
        <v>23.718107068497019</v>
      </c>
      <c r="X53">
        <v>63505</v>
      </c>
      <c r="Y53">
        <v>20964</v>
      </c>
      <c r="Z53">
        <v>42541</v>
      </c>
      <c r="AA53">
        <v>852</v>
      </c>
      <c r="AB53">
        <v>548</v>
      </c>
      <c r="AC53">
        <v>304</v>
      </c>
      <c r="AD53">
        <v>491</v>
      </c>
      <c r="AE53">
        <v>384</v>
      </c>
      <c r="AF53">
        <v>107</v>
      </c>
      <c r="AG53">
        <v>603</v>
      </c>
      <c r="AH53">
        <v>594</v>
      </c>
      <c r="AI53">
        <v>9</v>
      </c>
      <c r="AJ53">
        <v>2417</v>
      </c>
      <c r="AK53">
        <v>1536</v>
      </c>
      <c r="AL53">
        <v>881</v>
      </c>
      <c r="AM53">
        <v>1757</v>
      </c>
      <c r="AN53">
        <v>1664</v>
      </c>
      <c r="AO53">
        <v>93</v>
      </c>
      <c r="AP53">
        <v>443</v>
      </c>
      <c r="AQ53">
        <v>381</v>
      </c>
      <c r="AR53">
        <v>62</v>
      </c>
      <c r="AS53">
        <v>3220</v>
      </c>
      <c r="AT53">
        <v>3169</v>
      </c>
      <c r="AU53">
        <v>51</v>
      </c>
      <c r="AV53">
        <v>2425</v>
      </c>
      <c r="AW53">
        <v>2381</v>
      </c>
      <c r="AX53">
        <v>44</v>
      </c>
      <c r="AY53">
        <v>556</v>
      </c>
      <c r="AZ53">
        <v>554</v>
      </c>
      <c r="BA53">
        <v>2</v>
      </c>
      <c r="BB53">
        <v>1448</v>
      </c>
      <c r="BC53">
        <v>1428</v>
      </c>
      <c r="BD53">
        <v>20</v>
      </c>
      <c r="BE53">
        <v>780</v>
      </c>
      <c r="BF53">
        <v>665</v>
      </c>
      <c r="BG53">
        <v>115</v>
      </c>
      <c r="BH53">
        <v>6514</v>
      </c>
      <c r="BI53">
        <v>5295</v>
      </c>
      <c r="BJ53">
        <v>1219</v>
      </c>
      <c r="BK53" t="str">
        <f t="shared" si="34"/>
        <v>CultivatorsTotal</v>
      </c>
      <c r="BL53" t="str">
        <f t="shared" si="35"/>
        <v>CultivatorsMale</v>
      </c>
      <c r="BM53" t="str">
        <f t="shared" si="36"/>
        <v>CultivatorsFemale</v>
      </c>
      <c r="BN53">
        <f>(X53/J53)*100</f>
        <v>74.702097375633741</v>
      </c>
      <c r="BO53">
        <f t="shared" si="6"/>
        <v>33.011573891819538</v>
      </c>
      <c r="BP53">
        <f t="shared" si="7"/>
        <v>66.988426108180448</v>
      </c>
      <c r="BQ53">
        <f>(AA53/J53)*100</f>
        <v>1.0022232416981331</v>
      </c>
      <c r="BR53">
        <f t="shared" si="8"/>
        <v>64.319248826291073</v>
      </c>
      <c r="BS53">
        <f t="shared" si="9"/>
        <v>35.68075117370892</v>
      </c>
      <c r="BT53">
        <f>(AD53/J53)*100</f>
        <v>0.57757231417110722</v>
      </c>
      <c r="BU53">
        <f t="shared" si="10"/>
        <v>78.207739307535633</v>
      </c>
      <c r="BV53">
        <f t="shared" si="11"/>
        <v>21.792260692464357</v>
      </c>
      <c r="BW53">
        <f>(AG53/J53)*100</f>
        <v>0.7093199703567773</v>
      </c>
      <c r="BX53">
        <f t="shared" si="12"/>
        <v>98.507462686567166</v>
      </c>
      <c r="BY53">
        <f t="shared" si="13"/>
        <v>1.4925373134328357</v>
      </c>
      <c r="BZ53">
        <f>(AJ53/J53)*100</f>
        <v>2.8431614732211128</v>
      </c>
      <c r="CA53">
        <f t="shared" si="14"/>
        <v>63.549855192387263</v>
      </c>
      <c r="CB53">
        <f t="shared" si="15"/>
        <v>36.450144807612745</v>
      </c>
      <c r="CC53">
        <f>(AM53/J53)*100</f>
        <v>2.0667913564126996</v>
      </c>
      <c r="CD53">
        <f t="shared" si="16"/>
        <v>94.706886738759238</v>
      </c>
      <c r="CE53">
        <f t="shared" si="17"/>
        <v>5.2931132612407517</v>
      </c>
      <c r="CF53">
        <f>(AP53/J53)*100</f>
        <v>0.52110903294867716</v>
      </c>
      <c r="CG53">
        <f t="shared" si="18"/>
        <v>86.004514672686227</v>
      </c>
      <c r="CH53">
        <f t="shared" si="19"/>
        <v>13.995485327313769</v>
      </c>
      <c r="CI53">
        <f>(AS53/J53)*100</f>
        <v>3.7877451153380148</v>
      </c>
      <c r="CJ53">
        <f t="shared" si="20"/>
        <v>98.41614906832298</v>
      </c>
      <c r="CK53">
        <f t="shared" si="21"/>
        <v>1.5838509316770186</v>
      </c>
      <c r="CL53">
        <f>(AV53/J53)*100</f>
        <v>2.8525720200915172</v>
      </c>
      <c r="CM53">
        <f t="shared" si="22"/>
        <v>98.185567010309285</v>
      </c>
      <c r="CN53">
        <f t="shared" si="23"/>
        <v>1.8144329896907216</v>
      </c>
      <c r="CO53">
        <f>(AY53/J53)*100</f>
        <v>0.65403300749314797</v>
      </c>
      <c r="CP53">
        <f t="shared" si="24"/>
        <v>99.64028776978418</v>
      </c>
      <c r="CQ53">
        <f t="shared" si="25"/>
        <v>0.35971223021582738</v>
      </c>
      <c r="CR53">
        <f>(BB53/J53)*100</f>
        <v>1.7033089835433062</v>
      </c>
      <c r="CS53">
        <f t="shared" si="26"/>
        <v>98.618784530386733</v>
      </c>
      <c r="CT53">
        <f t="shared" si="27"/>
        <v>1.3812154696132597</v>
      </c>
      <c r="CU53">
        <f>(BE53/J53)*100</f>
        <v>0.91752831986448813</v>
      </c>
      <c r="CV53">
        <f t="shared" si="28"/>
        <v>85.256410256410248</v>
      </c>
      <c r="CW53">
        <f t="shared" si="29"/>
        <v>14.743589743589745</v>
      </c>
      <c r="CX53">
        <f>(BH53/J53)*100</f>
        <v>7.6625377892272768</v>
      </c>
      <c r="CY53">
        <f t="shared" si="30"/>
        <v>81.286459932453184</v>
      </c>
      <c r="CZ53">
        <f t="shared" si="31"/>
        <v>18.713540067546823</v>
      </c>
    </row>
    <row r="54" spans="1:104" x14ac:dyDescent="0.25">
      <c r="A54" t="s">
        <v>2897</v>
      </c>
      <c r="B54">
        <v>5</v>
      </c>
      <c r="C54">
        <v>9</v>
      </c>
      <c r="D54" t="s">
        <v>2896</v>
      </c>
      <c r="E54">
        <f>VLOOKUP(A54,'2011B4'!A$1:B$641,2, FALSE)</f>
        <v>64</v>
      </c>
      <c r="G54">
        <v>630567</v>
      </c>
      <c r="H54">
        <v>293848</v>
      </c>
      <c r="I54">
        <v>336719</v>
      </c>
      <c r="J54">
        <v>206966</v>
      </c>
      <c r="K54">
        <v>99741</v>
      </c>
      <c r="L54">
        <v>107225</v>
      </c>
      <c r="M54">
        <f t="shared" si="37"/>
        <v>32.822206046304359</v>
      </c>
      <c r="N54">
        <f t="shared" si="32"/>
        <v>33.943058996487977</v>
      </c>
      <c r="O54">
        <f t="shared" si="33"/>
        <v>31.844059883760643</v>
      </c>
      <c r="P54">
        <f>(K54/J54)*100</f>
        <v>48.191973560874736</v>
      </c>
      <c r="Q54">
        <f>(L54/J54)*100</f>
        <v>51.808026439125264</v>
      </c>
      <c r="R54">
        <f t="shared" si="0"/>
        <v>73.458925620633352</v>
      </c>
      <c r="S54">
        <f t="shared" si="1"/>
        <v>2.8536088053110173</v>
      </c>
      <c r="T54">
        <f t="shared" si="2"/>
        <v>3.5421276924712273</v>
      </c>
      <c r="U54">
        <f t="shared" si="3"/>
        <v>3.4073229419324913</v>
      </c>
      <c r="V54">
        <f t="shared" si="4"/>
        <v>16.738014939651926</v>
      </c>
      <c r="W54">
        <f t="shared" si="5"/>
        <v>26.541074379366648</v>
      </c>
      <c r="X54">
        <v>146370</v>
      </c>
      <c r="Y54">
        <v>47382</v>
      </c>
      <c r="Z54">
        <v>98988</v>
      </c>
      <c r="AA54">
        <v>1185</v>
      </c>
      <c r="AB54">
        <v>626</v>
      </c>
      <c r="AC54">
        <v>559</v>
      </c>
      <c r="AD54">
        <v>4480</v>
      </c>
      <c r="AE54">
        <v>2125</v>
      </c>
      <c r="AF54">
        <v>2355</v>
      </c>
      <c r="AG54">
        <v>368</v>
      </c>
      <c r="AH54">
        <v>366</v>
      </c>
      <c r="AI54">
        <v>2</v>
      </c>
      <c r="AJ54">
        <v>2148</v>
      </c>
      <c r="AK54">
        <v>1871</v>
      </c>
      <c r="AL54">
        <v>277</v>
      </c>
      <c r="AM54">
        <v>3390</v>
      </c>
      <c r="AN54">
        <v>3185</v>
      </c>
      <c r="AO54">
        <v>205</v>
      </c>
      <c r="AP54">
        <v>1500</v>
      </c>
      <c r="AQ54">
        <v>1453</v>
      </c>
      <c r="AR54">
        <v>47</v>
      </c>
      <c r="AS54">
        <v>7052</v>
      </c>
      <c r="AT54">
        <v>6909</v>
      </c>
      <c r="AU54">
        <v>143</v>
      </c>
      <c r="AV54">
        <v>7331</v>
      </c>
      <c r="AW54">
        <v>7151</v>
      </c>
      <c r="AX54">
        <v>180</v>
      </c>
      <c r="AY54">
        <v>1830</v>
      </c>
      <c r="AZ54">
        <v>1799</v>
      </c>
      <c r="BA54">
        <v>31</v>
      </c>
      <c r="BB54">
        <v>3764</v>
      </c>
      <c r="BC54">
        <v>3642</v>
      </c>
      <c r="BD54">
        <v>122</v>
      </c>
      <c r="BE54">
        <v>2880</v>
      </c>
      <c r="BF54">
        <v>2544</v>
      </c>
      <c r="BG54">
        <v>336</v>
      </c>
      <c r="BH54">
        <v>24668</v>
      </c>
      <c r="BI54">
        <v>20688</v>
      </c>
      <c r="BJ54">
        <v>3980</v>
      </c>
      <c r="BK54" t="str">
        <f t="shared" si="34"/>
        <v>CultivatorsTotal</v>
      </c>
      <c r="BL54" t="str">
        <f t="shared" si="35"/>
        <v>CultivatorsMale</v>
      </c>
      <c r="BM54" t="str">
        <f t="shared" si="36"/>
        <v>CultivatorsFemale</v>
      </c>
      <c r="BN54">
        <f>(X54/J54)*100</f>
        <v>70.721761062203456</v>
      </c>
      <c r="BO54">
        <f t="shared" si="6"/>
        <v>32.371387579422013</v>
      </c>
      <c r="BP54">
        <f t="shared" si="7"/>
        <v>67.62861242057798</v>
      </c>
      <c r="BQ54">
        <f>(AA54/J54)*100</f>
        <v>0.57255781142796403</v>
      </c>
      <c r="BR54">
        <f t="shared" si="8"/>
        <v>52.827004219409282</v>
      </c>
      <c r="BS54">
        <f t="shared" si="9"/>
        <v>47.172995780590718</v>
      </c>
      <c r="BT54">
        <f>(AD54/J54)*100</f>
        <v>2.164606747001923</v>
      </c>
      <c r="BU54">
        <f t="shared" si="10"/>
        <v>47.433035714285715</v>
      </c>
      <c r="BV54">
        <f t="shared" si="11"/>
        <v>52.566964285714292</v>
      </c>
      <c r="BW54">
        <f>(AG54/J54)*100</f>
        <v>0.17780698278944368</v>
      </c>
      <c r="BX54">
        <f t="shared" si="12"/>
        <v>99.456521739130437</v>
      </c>
      <c r="BY54">
        <f t="shared" si="13"/>
        <v>0.54347826086956519</v>
      </c>
      <c r="BZ54">
        <f>(AJ54/J54)*100</f>
        <v>1.0378516278036007</v>
      </c>
      <c r="CA54">
        <f t="shared" si="14"/>
        <v>87.10428305400373</v>
      </c>
      <c r="CB54">
        <f t="shared" si="15"/>
        <v>12.895716945996275</v>
      </c>
      <c r="CC54">
        <f>(AM54/J54)*100</f>
        <v>1.6379501947179731</v>
      </c>
      <c r="CD54">
        <f t="shared" si="16"/>
        <v>93.952802359882</v>
      </c>
      <c r="CE54">
        <f t="shared" si="17"/>
        <v>6.0471976401179939</v>
      </c>
      <c r="CF54">
        <f>(AP54/J54)*100</f>
        <v>0.72475672332653673</v>
      </c>
      <c r="CG54">
        <f t="shared" si="18"/>
        <v>96.866666666666674</v>
      </c>
      <c r="CH54">
        <f t="shared" si="19"/>
        <v>3.1333333333333333</v>
      </c>
      <c r="CI54">
        <f>(AS54/J54)*100</f>
        <v>3.4073229419324913</v>
      </c>
      <c r="CJ54">
        <f t="shared" si="20"/>
        <v>97.972206466250711</v>
      </c>
      <c r="CK54">
        <f t="shared" si="21"/>
        <v>2.0277935337492909</v>
      </c>
      <c r="CL54">
        <f>(AV54/J54)*100</f>
        <v>3.5421276924712273</v>
      </c>
      <c r="CM54">
        <f t="shared" si="22"/>
        <v>97.544673305142553</v>
      </c>
      <c r="CN54">
        <f t="shared" si="23"/>
        <v>2.4553266948574546</v>
      </c>
      <c r="CO54">
        <f>(AY54/J54)*100</f>
        <v>0.8842032024583748</v>
      </c>
      <c r="CP54">
        <f t="shared" si="24"/>
        <v>98.306010928961754</v>
      </c>
      <c r="CQ54">
        <f t="shared" si="25"/>
        <v>1.6939890710382512</v>
      </c>
      <c r="CR54">
        <f>(BB54/J54)*100</f>
        <v>1.8186562044007228</v>
      </c>
      <c r="CS54">
        <f t="shared" si="26"/>
        <v>96.758767268862911</v>
      </c>
      <c r="CT54">
        <f t="shared" si="27"/>
        <v>3.2412327311370883</v>
      </c>
      <c r="CU54">
        <f>(BE54/J54)*100</f>
        <v>1.3915329087869506</v>
      </c>
      <c r="CV54">
        <f t="shared" si="28"/>
        <v>88.333333333333329</v>
      </c>
      <c r="CW54">
        <f t="shared" si="29"/>
        <v>11.666666666666666</v>
      </c>
      <c r="CX54">
        <f>(BH54/J54)*100</f>
        <v>11.918865900679339</v>
      </c>
      <c r="CY54">
        <f t="shared" si="30"/>
        <v>83.865736987189877</v>
      </c>
      <c r="CZ54">
        <f t="shared" si="31"/>
        <v>16.13426301281012</v>
      </c>
    </row>
    <row r="55" spans="1:104" x14ac:dyDescent="0.25">
      <c r="A55" t="s">
        <v>2899</v>
      </c>
      <c r="B55">
        <v>5</v>
      </c>
      <c r="C55">
        <v>10</v>
      </c>
      <c r="D55" t="s">
        <v>2898</v>
      </c>
      <c r="E55">
        <f>VLOOKUP(A55,'2011B4'!A$1:B$641,2, FALSE)</f>
        <v>65</v>
      </c>
      <c r="G55">
        <v>224542</v>
      </c>
      <c r="H55">
        <v>111084</v>
      </c>
      <c r="I55">
        <v>113458</v>
      </c>
      <c r="J55">
        <v>54207</v>
      </c>
      <c r="K55">
        <v>34463</v>
      </c>
      <c r="L55">
        <v>19744</v>
      </c>
      <c r="M55">
        <f t="shared" si="37"/>
        <v>24.141140632932814</v>
      </c>
      <c r="N55">
        <f t="shared" si="32"/>
        <v>31.024269921860935</v>
      </c>
      <c r="O55">
        <f t="shared" si="33"/>
        <v>17.40203423293201</v>
      </c>
      <c r="P55">
        <f>(K55/J55)*100</f>
        <v>63.576659840979943</v>
      </c>
      <c r="Q55">
        <f>(L55/J55)*100</f>
        <v>36.42334015902005</v>
      </c>
      <c r="R55">
        <f t="shared" si="0"/>
        <v>66.781043038721933</v>
      </c>
      <c r="S55">
        <f t="shared" si="1"/>
        <v>5.3590864648477137</v>
      </c>
      <c r="T55">
        <f t="shared" si="2"/>
        <v>6.2132196948733558</v>
      </c>
      <c r="U55">
        <f t="shared" si="3"/>
        <v>4.2559079085726941</v>
      </c>
      <c r="V55">
        <f t="shared" si="4"/>
        <v>17.390742892984299</v>
      </c>
      <c r="W55">
        <f t="shared" si="5"/>
        <v>33.218956961278067</v>
      </c>
      <c r="X55">
        <v>34378</v>
      </c>
      <c r="Y55">
        <v>17019</v>
      </c>
      <c r="Z55">
        <v>17359</v>
      </c>
      <c r="AA55">
        <v>520</v>
      </c>
      <c r="AB55">
        <v>332</v>
      </c>
      <c r="AC55">
        <v>188</v>
      </c>
      <c r="AD55">
        <v>1302</v>
      </c>
      <c r="AE55">
        <v>888</v>
      </c>
      <c r="AF55">
        <v>414</v>
      </c>
      <c r="AG55">
        <v>184</v>
      </c>
      <c r="AH55">
        <v>184</v>
      </c>
      <c r="AI55">
        <v>0</v>
      </c>
      <c r="AJ55">
        <v>1333</v>
      </c>
      <c r="AK55">
        <v>599</v>
      </c>
      <c r="AL55">
        <v>734</v>
      </c>
      <c r="AM55">
        <v>1388</v>
      </c>
      <c r="AN55">
        <v>1367</v>
      </c>
      <c r="AO55">
        <v>21</v>
      </c>
      <c r="AP55">
        <v>572</v>
      </c>
      <c r="AQ55">
        <v>555</v>
      </c>
      <c r="AR55">
        <v>17</v>
      </c>
      <c r="AS55">
        <v>2307</v>
      </c>
      <c r="AT55">
        <v>2261</v>
      </c>
      <c r="AU55">
        <v>46</v>
      </c>
      <c r="AV55">
        <v>3368</v>
      </c>
      <c r="AW55">
        <v>3301</v>
      </c>
      <c r="AX55">
        <v>67</v>
      </c>
      <c r="AY55">
        <v>467</v>
      </c>
      <c r="AZ55">
        <v>463</v>
      </c>
      <c r="BA55">
        <v>4</v>
      </c>
      <c r="BB55">
        <v>2400</v>
      </c>
      <c r="BC55">
        <v>2381</v>
      </c>
      <c r="BD55">
        <v>19</v>
      </c>
      <c r="BE55">
        <v>794</v>
      </c>
      <c r="BF55">
        <v>660</v>
      </c>
      <c r="BG55">
        <v>134</v>
      </c>
      <c r="BH55">
        <v>5194</v>
      </c>
      <c r="BI55">
        <v>4453</v>
      </c>
      <c r="BJ55">
        <v>741</v>
      </c>
      <c r="BK55" t="str">
        <f t="shared" si="34"/>
        <v>CultivatorsTotal</v>
      </c>
      <c r="BL55" t="str">
        <f t="shared" si="35"/>
        <v>CultivatorsMale</v>
      </c>
      <c r="BM55" t="str">
        <f t="shared" si="36"/>
        <v>CultivatorsFemale</v>
      </c>
      <c r="BN55">
        <f>(X55/J55)*100</f>
        <v>63.419853524452563</v>
      </c>
      <c r="BO55">
        <f t="shared" si="6"/>
        <v>49.505497702018729</v>
      </c>
      <c r="BP55">
        <f t="shared" si="7"/>
        <v>50.494502297981271</v>
      </c>
      <c r="BQ55">
        <f>(AA55/J55)*100</f>
        <v>0.95928570110871292</v>
      </c>
      <c r="BR55">
        <f t="shared" si="8"/>
        <v>63.84615384615384</v>
      </c>
      <c r="BS55">
        <f t="shared" si="9"/>
        <v>36.153846153846153</v>
      </c>
      <c r="BT55">
        <f>(AD55/J55)*100</f>
        <v>2.4019038131606618</v>
      </c>
      <c r="BU55">
        <f t="shared" si="10"/>
        <v>68.202764976958534</v>
      </c>
      <c r="BV55">
        <f t="shared" si="11"/>
        <v>31.797235023041477</v>
      </c>
      <c r="BW55">
        <f>(AG55/J55)*100</f>
        <v>0.33943955577692919</v>
      </c>
      <c r="BX55">
        <f t="shared" si="12"/>
        <v>100</v>
      </c>
      <c r="BY55">
        <f t="shared" si="13"/>
        <v>0</v>
      </c>
      <c r="BZ55">
        <f>(AJ55/J55)*100</f>
        <v>2.4590919991882969</v>
      </c>
      <c r="CA55">
        <f t="shared" si="14"/>
        <v>44.936234058514628</v>
      </c>
      <c r="CB55">
        <f t="shared" si="15"/>
        <v>55.063765941485379</v>
      </c>
      <c r="CC55">
        <f>(AM55/J55)*100</f>
        <v>2.5605549098824874</v>
      </c>
      <c r="CD55">
        <f t="shared" si="16"/>
        <v>98.487031700288185</v>
      </c>
      <c r="CE55">
        <f t="shared" si="17"/>
        <v>1.5129682997118155</v>
      </c>
      <c r="CF55">
        <f>(AP55/J55)*100</f>
        <v>1.0552142712195842</v>
      </c>
      <c r="CG55">
        <f t="shared" si="18"/>
        <v>97.027972027972027</v>
      </c>
      <c r="CH55">
        <f t="shared" si="19"/>
        <v>2.9720279720279721</v>
      </c>
      <c r="CI55">
        <f>(AS55/J55)*100</f>
        <v>4.2559079085726941</v>
      </c>
      <c r="CJ55">
        <f t="shared" si="20"/>
        <v>98.006068487212829</v>
      </c>
      <c r="CK55">
        <f t="shared" si="21"/>
        <v>1.9939315127871695</v>
      </c>
      <c r="CL55">
        <f>(AV55/J55)*100</f>
        <v>6.2132196948733558</v>
      </c>
      <c r="CM55">
        <f t="shared" si="22"/>
        <v>98.010688836104507</v>
      </c>
      <c r="CN55">
        <f t="shared" si="23"/>
        <v>1.989311163895487</v>
      </c>
      <c r="CO55">
        <f>(AY55/J55)*100</f>
        <v>0.86151235080340183</v>
      </c>
      <c r="CP55">
        <f t="shared" si="24"/>
        <v>99.143468950749465</v>
      </c>
      <c r="CQ55">
        <f t="shared" si="25"/>
        <v>0.85653104925053536</v>
      </c>
      <c r="CR55">
        <f>(BB55/J55)*100</f>
        <v>4.4274724666555976</v>
      </c>
      <c r="CS55">
        <f t="shared" si="26"/>
        <v>99.208333333333329</v>
      </c>
      <c r="CT55">
        <f t="shared" si="27"/>
        <v>0.79166666666666674</v>
      </c>
      <c r="CU55">
        <f>(BE55/J55)*100</f>
        <v>1.4647554743852269</v>
      </c>
      <c r="CV55">
        <f t="shared" si="28"/>
        <v>83.123425692695221</v>
      </c>
      <c r="CW55">
        <f t="shared" si="29"/>
        <v>16.876574307304786</v>
      </c>
      <c r="CX55">
        <f>(BH55/J55)*100</f>
        <v>9.5817883299204905</v>
      </c>
      <c r="CY55">
        <f t="shared" si="30"/>
        <v>85.733538698498265</v>
      </c>
      <c r="CZ55">
        <f t="shared" si="31"/>
        <v>14.266461301501732</v>
      </c>
    </row>
    <row r="56" spans="1:104" x14ac:dyDescent="0.25">
      <c r="A56" t="s">
        <v>2901</v>
      </c>
      <c r="B56">
        <v>5</v>
      </c>
      <c r="C56">
        <v>11</v>
      </c>
      <c r="D56" t="s">
        <v>2900</v>
      </c>
      <c r="E56">
        <f>VLOOKUP(A56,'2011B4'!A$1:B$641,2, FALSE)</f>
        <v>66</v>
      </c>
      <c r="G56">
        <v>762909</v>
      </c>
      <c r="H56">
        <v>400254</v>
      </c>
      <c r="I56">
        <v>362655</v>
      </c>
      <c r="J56">
        <v>227739</v>
      </c>
      <c r="K56">
        <v>170552</v>
      </c>
      <c r="L56">
        <v>57187</v>
      </c>
      <c r="M56">
        <f t="shared" si="37"/>
        <v>29.8513977420636</v>
      </c>
      <c r="N56">
        <f t="shared" si="32"/>
        <v>42.61094205179711</v>
      </c>
      <c r="O56">
        <f t="shared" si="33"/>
        <v>15.76898153892818</v>
      </c>
      <c r="P56">
        <f>(K56/J56)*100</f>
        <v>74.889237240876611</v>
      </c>
      <c r="Q56">
        <f>(L56/J56)*100</f>
        <v>25.110762759123382</v>
      </c>
      <c r="R56">
        <f t="shared" si="0"/>
        <v>47.097335107293866</v>
      </c>
      <c r="S56">
        <f t="shared" si="1"/>
        <v>14.626831592305226</v>
      </c>
      <c r="T56">
        <f t="shared" si="2"/>
        <v>9.479272324898238</v>
      </c>
      <c r="U56">
        <f t="shared" si="3"/>
        <v>4.6676239028010134</v>
      </c>
      <c r="V56">
        <f t="shared" si="4"/>
        <v>24.128937072701646</v>
      </c>
      <c r="W56">
        <f t="shared" si="5"/>
        <v>52.902664892706134</v>
      </c>
      <c r="X56">
        <v>88796</v>
      </c>
      <c r="Y56">
        <v>50845</v>
      </c>
      <c r="Z56">
        <v>37951</v>
      </c>
      <c r="AA56">
        <v>11895</v>
      </c>
      <c r="AB56">
        <v>8116</v>
      </c>
      <c r="AC56">
        <v>3779</v>
      </c>
      <c r="AD56">
        <v>6568</v>
      </c>
      <c r="AE56">
        <v>4601</v>
      </c>
      <c r="AF56">
        <v>1967</v>
      </c>
      <c r="AG56">
        <v>13611</v>
      </c>
      <c r="AH56">
        <v>11564</v>
      </c>
      <c r="AI56">
        <v>2047</v>
      </c>
      <c r="AJ56">
        <v>3326</v>
      </c>
      <c r="AK56">
        <v>2293</v>
      </c>
      <c r="AL56">
        <v>1033</v>
      </c>
      <c r="AM56">
        <v>16374</v>
      </c>
      <c r="AN56">
        <v>15782</v>
      </c>
      <c r="AO56">
        <v>592</v>
      </c>
      <c r="AP56">
        <v>2176</v>
      </c>
      <c r="AQ56">
        <v>2045</v>
      </c>
      <c r="AR56">
        <v>131</v>
      </c>
      <c r="AS56">
        <v>10630</v>
      </c>
      <c r="AT56">
        <v>10304</v>
      </c>
      <c r="AU56">
        <v>326</v>
      </c>
      <c r="AV56">
        <v>21588</v>
      </c>
      <c r="AW56">
        <v>20833</v>
      </c>
      <c r="AX56">
        <v>755</v>
      </c>
      <c r="AY56">
        <v>3065</v>
      </c>
      <c r="AZ56">
        <v>2977</v>
      </c>
      <c r="BA56">
        <v>88</v>
      </c>
      <c r="BB56">
        <v>11040</v>
      </c>
      <c r="BC56">
        <v>10740</v>
      </c>
      <c r="BD56">
        <v>300</v>
      </c>
      <c r="BE56">
        <v>6549</v>
      </c>
      <c r="BF56">
        <v>5881</v>
      </c>
      <c r="BG56">
        <v>668</v>
      </c>
      <c r="BH56">
        <v>32121</v>
      </c>
      <c r="BI56">
        <v>24571</v>
      </c>
      <c r="BJ56">
        <v>7550</v>
      </c>
      <c r="BK56" t="str">
        <f t="shared" si="34"/>
        <v>CultivatorsTotal</v>
      </c>
      <c r="BL56" t="str">
        <f t="shared" si="35"/>
        <v>CultivatorsMale</v>
      </c>
      <c r="BM56" t="str">
        <f t="shared" si="36"/>
        <v>CultivatorsFemale</v>
      </c>
      <c r="BN56">
        <f>(X56/J56)*100</f>
        <v>38.990247608007408</v>
      </c>
      <c r="BO56">
        <f t="shared" si="6"/>
        <v>57.260462182981222</v>
      </c>
      <c r="BP56">
        <f t="shared" si="7"/>
        <v>42.739537817018785</v>
      </c>
      <c r="BQ56">
        <f>(AA56/J56)*100</f>
        <v>5.2230843202086596</v>
      </c>
      <c r="BR56">
        <f t="shared" si="8"/>
        <v>68.230348886086588</v>
      </c>
      <c r="BS56">
        <f t="shared" si="9"/>
        <v>31.769651113913412</v>
      </c>
      <c r="BT56">
        <f>(AD56/J56)*100</f>
        <v>2.884003179077804</v>
      </c>
      <c r="BU56">
        <f t="shared" si="10"/>
        <v>70.051766138855058</v>
      </c>
      <c r="BV56">
        <f t="shared" si="11"/>
        <v>29.948233861144946</v>
      </c>
      <c r="BW56">
        <f>(AG56/J56)*100</f>
        <v>5.9765784516485976</v>
      </c>
      <c r="BX56">
        <f t="shared" si="12"/>
        <v>84.960693556682102</v>
      </c>
      <c r="BY56">
        <f t="shared" si="13"/>
        <v>15.039306443317905</v>
      </c>
      <c r="BZ56">
        <f>(AJ56/J56)*100</f>
        <v>1.4604437535951242</v>
      </c>
      <c r="CA56">
        <f t="shared" si="14"/>
        <v>68.94167167769092</v>
      </c>
      <c r="CB56">
        <f t="shared" si="15"/>
        <v>31.05832832230908</v>
      </c>
      <c r="CC56">
        <f>(AM56/J56)*100</f>
        <v>7.189809387061505</v>
      </c>
      <c r="CD56">
        <f t="shared" si="16"/>
        <v>96.384512031269082</v>
      </c>
      <c r="CE56">
        <f t="shared" si="17"/>
        <v>3.6154879687309149</v>
      </c>
      <c r="CF56">
        <f>(AP56/J56)*100</f>
        <v>0.95547973776999118</v>
      </c>
      <c r="CG56">
        <f t="shared" si="18"/>
        <v>93.97977941176471</v>
      </c>
      <c r="CH56">
        <f t="shared" si="19"/>
        <v>6.0202205882352944</v>
      </c>
      <c r="CI56">
        <f>(AS56/J56)*100</f>
        <v>4.6676239028010134</v>
      </c>
      <c r="CJ56">
        <f t="shared" si="20"/>
        <v>96.933207902163687</v>
      </c>
      <c r="CK56">
        <f t="shared" si="21"/>
        <v>3.0667920978363123</v>
      </c>
      <c r="CL56">
        <f>(AV56/J56)*100</f>
        <v>9.479272324898238</v>
      </c>
      <c r="CM56">
        <f t="shared" si="22"/>
        <v>96.502686677783956</v>
      </c>
      <c r="CN56">
        <f t="shared" si="23"/>
        <v>3.497313322216046</v>
      </c>
      <c r="CO56">
        <f>(AY56/J56)*100</f>
        <v>1.3458388769600287</v>
      </c>
      <c r="CP56">
        <f t="shared" si="24"/>
        <v>97.128874388254488</v>
      </c>
      <c r="CQ56">
        <f t="shared" si="25"/>
        <v>2.871125611745514</v>
      </c>
      <c r="CR56">
        <f>(BB56/J56)*100</f>
        <v>4.8476545519212779</v>
      </c>
      <c r="CS56">
        <f t="shared" si="26"/>
        <v>97.282608695652172</v>
      </c>
      <c r="CT56">
        <f t="shared" si="27"/>
        <v>2.7173913043478262</v>
      </c>
      <c r="CU56">
        <f>(BE56/J56)*100</f>
        <v>2.8756602953380841</v>
      </c>
      <c r="CV56">
        <f t="shared" si="28"/>
        <v>89.799969460986404</v>
      </c>
      <c r="CW56">
        <f t="shared" si="29"/>
        <v>10.200030539013589</v>
      </c>
      <c r="CX56">
        <f>(BH56/J56)*100</f>
        <v>14.104303610712263</v>
      </c>
      <c r="CY56">
        <f t="shared" si="30"/>
        <v>76.495127798013769</v>
      </c>
      <c r="CZ56">
        <f t="shared" si="31"/>
        <v>23.504872201986242</v>
      </c>
    </row>
    <row r="57" spans="1:104" x14ac:dyDescent="0.25">
      <c r="A57" t="s">
        <v>2903</v>
      </c>
      <c r="B57">
        <v>5</v>
      </c>
      <c r="C57">
        <v>12</v>
      </c>
      <c r="D57" t="s">
        <v>2902</v>
      </c>
      <c r="E57">
        <f>VLOOKUP(A57,'2011B4'!A$1:B$641,2, FALSE)</f>
        <v>67</v>
      </c>
      <c r="G57">
        <v>1235614</v>
      </c>
      <c r="H57">
        <v>649484</v>
      </c>
      <c r="I57">
        <v>586130</v>
      </c>
      <c r="J57">
        <v>298187</v>
      </c>
      <c r="K57">
        <v>260499</v>
      </c>
      <c r="L57">
        <v>37688</v>
      </c>
      <c r="M57">
        <f t="shared" si="37"/>
        <v>24.132698399338302</v>
      </c>
      <c r="N57">
        <f t="shared" si="32"/>
        <v>40.108609295994974</v>
      </c>
      <c r="O57">
        <f t="shared" si="33"/>
        <v>6.4299728729121526</v>
      </c>
      <c r="P57">
        <f>(K57/J57)*100</f>
        <v>87.360951349321056</v>
      </c>
      <c r="Q57">
        <f>(L57/J57)*100</f>
        <v>12.639048650678935</v>
      </c>
      <c r="R57">
        <f t="shared" si="0"/>
        <v>54.99770278382357</v>
      </c>
      <c r="S57">
        <f t="shared" si="1"/>
        <v>11.584341369677418</v>
      </c>
      <c r="T57">
        <f t="shared" si="2"/>
        <v>10.335125273737621</v>
      </c>
      <c r="U57">
        <f t="shared" si="3"/>
        <v>4.3891920170899468</v>
      </c>
      <c r="V57">
        <f t="shared" si="4"/>
        <v>18.693638555671441</v>
      </c>
      <c r="W57">
        <f t="shared" si="5"/>
        <v>45.00229721617643</v>
      </c>
      <c r="X57">
        <v>96760</v>
      </c>
      <c r="Y57">
        <v>82687</v>
      </c>
      <c r="Z57">
        <v>14073</v>
      </c>
      <c r="AA57">
        <v>57110</v>
      </c>
      <c r="AB57">
        <v>49162</v>
      </c>
      <c r="AC57">
        <v>7948</v>
      </c>
      <c r="AD57">
        <v>10126</v>
      </c>
      <c r="AE57">
        <v>6489</v>
      </c>
      <c r="AF57">
        <v>3637</v>
      </c>
      <c r="AG57">
        <v>508</v>
      </c>
      <c r="AH57">
        <v>495</v>
      </c>
      <c r="AI57">
        <v>13</v>
      </c>
      <c r="AJ57">
        <v>5510</v>
      </c>
      <c r="AK57">
        <v>3995</v>
      </c>
      <c r="AL57">
        <v>1515</v>
      </c>
      <c r="AM57">
        <v>28525</v>
      </c>
      <c r="AN57">
        <v>26636</v>
      </c>
      <c r="AO57">
        <v>1889</v>
      </c>
      <c r="AP57">
        <v>1329</v>
      </c>
      <c r="AQ57">
        <v>1290</v>
      </c>
      <c r="AR57">
        <v>39</v>
      </c>
      <c r="AS57">
        <v>13088</v>
      </c>
      <c r="AT57">
        <v>12359</v>
      </c>
      <c r="AU57">
        <v>729</v>
      </c>
      <c r="AV57">
        <v>30818</v>
      </c>
      <c r="AW57">
        <v>30145</v>
      </c>
      <c r="AX57">
        <v>673</v>
      </c>
      <c r="AY57">
        <v>1950</v>
      </c>
      <c r="AZ57">
        <v>1900</v>
      </c>
      <c r="BA57">
        <v>50</v>
      </c>
      <c r="BB57">
        <v>12480</v>
      </c>
      <c r="BC57">
        <v>12273</v>
      </c>
      <c r="BD57">
        <v>207</v>
      </c>
      <c r="BE57">
        <v>8783</v>
      </c>
      <c r="BF57">
        <v>7997</v>
      </c>
      <c r="BG57">
        <v>786</v>
      </c>
      <c r="BH57">
        <v>31200</v>
      </c>
      <c r="BI57">
        <v>25071</v>
      </c>
      <c r="BJ57">
        <v>6129</v>
      </c>
      <c r="BK57" t="str">
        <f t="shared" si="34"/>
        <v>CultivatorsTotal</v>
      </c>
      <c r="BL57" t="str">
        <f t="shared" si="35"/>
        <v>CultivatorsMale</v>
      </c>
      <c r="BM57" t="str">
        <f t="shared" si="36"/>
        <v>CultivatorsFemale</v>
      </c>
      <c r="BN57">
        <f>(X57/J57)*100</f>
        <v>32.449436092116692</v>
      </c>
      <c r="BO57">
        <f t="shared" si="6"/>
        <v>85.45576684580405</v>
      </c>
      <c r="BP57">
        <f t="shared" si="7"/>
        <v>14.544233154195949</v>
      </c>
      <c r="BQ57">
        <f>(AA57/J57)*100</f>
        <v>19.15241107090517</v>
      </c>
      <c r="BR57">
        <f t="shared" si="8"/>
        <v>86.082997723691122</v>
      </c>
      <c r="BS57">
        <f t="shared" si="9"/>
        <v>13.917002276308876</v>
      </c>
      <c r="BT57">
        <f>(AD57/J57)*100</f>
        <v>3.3958556208017119</v>
      </c>
      <c r="BU57">
        <f t="shared" si="10"/>
        <v>64.082559747185456</v>
      </c>
      <c r="BV57">
        <f t="shared" si="11"/>
        <v>35.917440252814536</v>
      </c>
      <c r="BW57">
        <f>(AG57/J57)*100</f>
        <v>0.1703628930838702</v>
      </c>
      <c r="BX57">
        <f t="shared" si="12"/>
        <v>97.440944881889763</v>
      </c>
      <c r="BY57">
        <f t="shared" si="13"/>
        <v>2.5590551181102361</v>
      </c>
      <c r="BZ57">
        <f>(AJ57/J57)*100</f>
        <v>1.8478337419136313</v>
      </c>
      <c r="CA57">
        <f t="shared" si="14"/>
        <v>72.504537205081661</v>
      </c>
      <c r="CB57">
        <f t="shared" si="15"/>
        <v>27.495462794918328</v>
      </c>
      <c r="CC57">
        <f>(AM57/J57)*100</f>
        <v>9.5661447346799164</v>
      </c>
      <c r="CD57">
        <f t="shared" si="16"/>
        <v>93.377738825591578</v>
      </c>
      <c r="CE57">
        <f t="shared" si="17"/>
        <v>6.6222611744084139</v>
      </c>
      <c r="CF57">
        <f>(AP57/J57)*100</f>
        <v>0.44569347422925887</v>
      </c>
      <c r="CG57">
        <f t="shared" si="18"/>
        <v>97.065462753950342</v>
      </c>
      <c r="CH57">
        <f t="shared" si="19"/>
        <v>2.9345372460496613</v>
      </c>
      <c r="CI57">
        <f>(AS57/J57)*100</f>
        <v>4.3891920170899468</v>
      </c>
      <c r="CJ57">
        <f t="shared" si="20"/>
        <v>94.430012224938878</v>
      </c>
      <c r="CK57">
        <f t="shared" si="21"/>
        <v>5.5699877750611249</v>
      </c>
      <c r="CL57">
        <f>(AV57/J57)*100</f>
        <v>10.335125273737621</v>
      </c>
      <c r="CM57">
        <f t="shared" si="22"/>
        <v>97.816211305081453</v>
      </c>
      <c r="CN57">
        <f t="shared" si="23"/>
        <v>2.1837886949185541</v>
      </c>
      <c r="CO57">
        <f>(AY57/J57)*100</f>
        <v>0.65395205022351743</v>
      </c>
      <c r="CP57">
        <f t="shared" si="24"/>
        <v>97.435897435897431</v>
      </c>
      <c r="CQ57">
        <f t="shared" si="25"/>
        <v>2.5641025641025639</v>
      </c>
      <c r="CR57">
        <f>(BB57/J57)*100</f>
        <v>4.1852931214305116</v>
      </c>
      <c r="CS57">
        <f t="shared" si="26"/>
        <v>98.34134615384616</v>
      </c>
      <c r="CT57">
        <f t="shared" si="27"/>
        <v>1.6586538461538463</v>
      </c>
      <c r="CU57">
        <f>(BE57/J57)*100</f>
        <v>2.9454671062118738</v>
      </c>
      <c r="CV57">
        <f t="shared" si="28"/>
        <v>91.050893772059666</v>
      </c>
      <c r="CW57">
        <f t="shared" si="29"/>
        <v>8.9491062279403408</v>
      </c>
      <c r="CX57">
        <f>(BH57/J57)*100</f>
        <v>10.463232803576279</v>
      </c>
      <c r="CY57">
        <f t="shared" si="30"/>
        <v>80.355769230769241</v>
      </c>
      <c r="CZ57">
        <f t="shared" si="31"/>
        <v>19.64423076923077</v>
      </c>
    </row>
    <row r="58" spans="1:104" x14ac:dyDescent="0.25">
      <c r="A58" t="s">
        <v>2905</v>
      </c>
      <c r="B58">
        <v>5</v>
      </c>
      <c r="C58">
        <v>13</v>
      </c>
      <c r="D58" t="s">
        <v>2904</v>
      </c>
      <c r="E58">
        <f>VLOOKUP(A58,'2011B4'!A$1:B$641,2, FALSE)</f>
        <v>68</v>
      </c>
      <c r="G58">
        <v>1447187</v>
      </c>
      <c r="H58">
        <v>776021</v>
      </c>
      <c r="I58">
        <v>671166</v>
      </c>
      <c r="J58">
        <v>356946</v>
      </c>
      <c r="K58">
        <v>326372</v>
      </c>
      <c r="L58">
        <v>30574</v>
      </c>
      <c r="M58">
        <f t="shared" si="37"/>
        <v>24.664815258843536</v>
      </c>
      <c r="N58">
        <f t="shared" si="32"/>
        <v>42.057109279259194</v>
      </c>
      <c r="O58">
        <f t="shared" si="33"/>
        <v>4.5553559030105815</v>
      </c>
      <c r="P58">
        <f>(K58/J58)*100</f>
        <v>91.434558728771293</v>
      </c>
      <c r="Q58">
        <f>(L58/J58)*100</f>
        <v>8.5654412712286998</v>
      </c>
      <c r="R58">
        <f t="shared" si="0"/>
        <v>43.625366301905608</v>
      </c>
      <c r="S58">
        <f t="shared" si="1"/>
        <v>15.068946003036874</v>
      </c>
      <c r="T58">
        <f t="shared" si="2"/>
        <v>10.768015330049924</v>
      </c>
      <c r="U58">
        <f t="shared" si="3"/>
        <v>5.9611257725258158</v>
      </c>
      <c r="V58">
        <f t="shared" si="4"/>
        <v>24.576546592481776</v>
      </c>
      <c r="W58">
        <f t="shared" si="5"/>
        <v>56.374633698094392</v>
      </c>
      <c r="X58">
        <v>88214</v>
      </c>
      <c r="Y58">
        <v>83911</v>
      </c>
      <c r="Z58">
        <v>4303</v>
      </c>
      <c r="AA58">
        <v>54463</v>
      </c>
      <c r="AB58">
        <v>50981</v>
      </c>
      <c r="AC58">
        <v>3482</v>
      </c>
      <c r="AD58">
        <v>13042</v>
      </c>
      <c r="AE58">
        <v>7923</v>
      </c>
      <c r="AF58">
        <v>5119</v>
      </c>
      <c r="AG58">
        <v>661</v>
      </c>
      <c r="AH58">
        <v>643</v>
      </c>
      <c r="AI58">
        <v>18</v>
      </c>
      <c r="AJ58">
        <v>12134</v>
      </c>
      <c r="AK58">
        <v>9185</v>
      </c>
      <c r="AL58">
        <v>2949</v>
      </c>
      <c r="AM58">
        <v>40993</v>
      </c>
      <c r="AN58">
        <v>37484</v>
      </c>
      <c r="AO58">
        <v>3509</v>
      </c>
      <c r="AP58">
        <v>2099</v>
      </c>
      <c r="AQ58">
        <v>2044</v>
      </c>
      <c r="AR58">
        <v>55</v>
      </c>
      <c r="AS58">
        <v>21278</v>
      </c>
      <c r="AT58">
        <v>20937</v>
      </c>
      <c r="AU58">
        <v>341</v>
      </c>
      <c r="AV58">
        <v>38436</v>
      </c>
      <c r="AW58">
        <v>37401</v>
      </c>
      <c r="AX58">
        <v>1035</v>
      </c>
      <c r="AY58">
        <v>3192</v>
      </c>
      <c r="AZ58">
        <v>3082</v>
      </c>
      <c r="BA58">
        <v>110</v>
      </c>
      <c r="BB58">
        <v>13572</v>
      </c>
      <c r="BC58">
        <v>13370</v>
      </c>
      <c r="BD58">
        <v>202</v>
      </c>
      <c r="BE58">
        <v>23516</v>
      </c>
      <c r="BF58">
        <v>20932</v>
      </c>
      <c r="BG58">
        <v>2584</v>
      </c>
      <c r="BH58">
        <v>45346</v>
      </c>
      <c r="BI58">
        <v>38479</v>
      </c>
      <c r="BJ58">
        <v>6867</v>
      </c>
      <c r="BK58" t="str">
        <f t="shared" si="34"/>
        <v>CultivatorsTotal</v>
      </c>
      <c r="BL58" t="str">
        <f t="shared" si="35"/>
        <v>CultivatorsMale</v>
      </c>
      <c r="BM58" t="str">
        <f t="shared" si="36"/>
        <v>LQFemale</v>
      </c>
      <c r="BN58">
        <f>(X58/J58)*100</f>
        <v>24.713542104407949</v>
      </c>
      <c r="BO58">
        <f t="shared" si="6"/>
        <v>95.122089464257371</v>
      </c>
      <c r="BP58">
        <f t="shared" si="7"/>
        <v>4.8779105357426262</v>
      </c>
      <c r="BQ58">
        <f>(AA58/J58)*100</f>
        <v>15.258050237290794</v>
      </c>
      <c r="BR58">
        <f t="shared" si="8"/>
        <v>93.606668747590106</v>
      </c>
      <c r="BS58">
        <f t="shared" si="9"/>
        <v>6.393331252409892</v>
      </c>
      <c r="BT58">
        <f>(AD58/J58)*100</f>
        <v>3.6537739602068657</v>
      </c>
      <c r="BU58">
        <f t="shared" si="10"/>
        <v>60.749884986965185</v>
      </c>
      <c r="BV58">
        <f t="shared" si="11"/>
        <v>39.250115013034808</v>
      </c>
      <c r="BW58">
        <f>(AG58/J58)*100</f>
        <v>0.18518207235828391</v>
      </c>
      <c r="BX58">
        <f t="shared" si="12"/>
        <v>97.276853252647498</v>
      </c>
      <c r="BY58">
        <f t="shared" si="13"/>
        <v>2.7231467473524962</v>
      </c>
      <c r="BZ58">
        <f>(AJ58/J58)*100</f>
        <v>3.399393745832703</v>
      </c>
      <c r="CA58">
        <f t="shared" si="14"/>
        <v>75.696390308224821</v>
      </c>
      <c r="CB58">
        <f t="shared" si="15"/>
        <v>24.303609691775176</v>
      </c>
      <c r="CC58">
        <f>(AM58/J58)*100</f>
        <v>11.484370184845886</v>
      </c>
      <c r="CD58">
        <f t="shared" si="16"/>
        <v>91.440001951552702</v>
      </c>
      <c r="CE58">
        <f t="shared" si="17"/>
        <v>8.5599980484472962</v>
      </c>
      <c r="CF58">
        <f>(AP58/J58)*100</f>
        <v>0.58804412992441435</v>
      </c>
      <c r="CG58">
        <f t="shared" si="18"/>
        <v>97.379704621248209</v>
      </c>
      <c r="CH58">
        <f t="shared" si="19"/>
        <v>2.6202953787517864</v>
      </c>
      <c r="CI58">
        <f>(AS58/J58)*100</f>
        <v>5.9611257725258158</v>
      </c>
      <c r="CJ58">
        <f t="shared" si="20"/>
        <v>98.397405771219098</v>
      </c>
      <c r="CK58">
        <f t="shared" si="21"/>
        <v>1.6025942287809003</v>
      </c>
      <c r="CL58">
        <f>(AV58/J58)*100</f>
        <v>10.768015330049924</v>
      </c>
      <c r="CM58">
        <f t="shared" si="22"/>
        <v>97.307211988760528</v>
      </c>
      <c r="CN58">
        <f t="shared" si="23"/>
        <v>2.6927880112394629</v>
      </c>
      <c r="CO58">
        <f>(AY58/J58)*100</f>
        <v>0.89425291220520742</v>
      </c>
      <c r="CP58">
        <f t="shared" si="24"/>
        <v>96.553884711779446</v>
      </c>
      <c r="CQ58">
        <f t="shared" si="25"/>
        <v>3.4461152882205512</v>
      </c>
      <c r="CR58">
        <f>(BB58/J58)*100</f>
        <v>3.802255803398833</v>
      </c>
      <c r="CS58">
        <f t="shared" si="26"/>
        <v>98.5116416150899</v>
      </c>
      <c r="CT58">
        <f t="shared" si="27"/>
        <v>1.488358384910109</v>
      </c>
      <c r="CU58">
        <f>(BE58/J58)*100</f>
        <v>6.5881113669854834</v>
      </c>
      <c r="CV58">
        <f t="shared" si="28"/>
        <v>89.011736689913249</v>
      </c>
      <c r="CW58">
        <f t="shared" si="29"/>
        <v>10.988263310086749</v>
      </c>
      <c r="CX58">
        <f>(BH58/J58)*100</f>
        <v>12.703882379967837</v>
      </c>
      <c r="CY58">
        <f t="shared" si="30"/>
        <v>84.856437171966661</v>
      </c>
      <c r="CZ58">
        <f t="shared" si="31"/>
        <v>15.143562828033344</v>
      </c>
    </row>
    <row r="59" spans="1:104" x14ac:dyDescent="0.25">
      <c r="A59" t="s">
        <v>2070</v>
      </c>
      <c r="B59">
        <v>6</v>
      </c>
      <c r="C59">
        <v>1</v>
      </c>
      <c r="D59" t="s">
        <v>2069</v>
      </c>
      <c r="E59">
        <f>VLOOKUP(A59,'2011B4'!A$1:B$641,2, FALSE)</f>
        <v>69</v>
      </c>
      <c r="G59">
        <v>468411</v>
      </c>
      <c r="H59">
        <v>256939</v>
      </c>
      <c r="I59">
        <v>211472</v>
      </c>
      <c r="J59">
        <v>148726</v>
      </c>
      <c r="K59">
        <v>126264</v>
      </c>
      <c r="L59">
        <v>22462</v>
      </c>
      <c r="M59">
        <f t="shared" si="37"/>
        <v>31.751175783660074</v>
      </c>
      <c r="N59">
        <f t="shared" si="32"/>
        <v>49.141625054974135</v>
      </c>
      <c r="O59">
        <f t="shared" si="33"/>
        <v>10.62173715669214</v>
      </c>
      <c r="P59">
        <f>(K59/J59)*100</f>
        <v>84.897059021287475</v>
      </c>
      <c r="Q59">
        <f>(L59/J59)*100</f>
        <v>15.102940978712532</v>
      </c>
      <c r="R59">
        <f t="shared" si="0"/>
        <v>21.702325081021474</v>
      </c>
      <c r="S59">
        <f t="shared" si="1"/>
        <v>18.890442827750363</v>
      </c>
      <c r="T59">
        <f t="shared" si="2"/>
        <v>9.953202533518013</v>
      </c>
      <c r="U59">
        <f t="shared" si="3"/>
        <v>7.899089601011255</v>
      </c>
      <c r="V59">
        <f t="shared" si="4"/>
        <v>41.554939956698895</v>
      </c>
      <c r="W59">
        <f t="shared" si="5"/>
        <v>78.297674918978529</v>
      </c>
      <c r="X59">
        <v>21175</v>
      </c>
      <c r="Y59">
        <v>17967</v>
      </c>
      <c r="Z59">
        <v>3208</v>
      </c>
      <c r="AA59">
        <v>5436</v>
      </c>
      <c r="AB59">
        <v>4839</v>
      </c>
      <c r="AC59">
        <v>597</v>
      </c>
      <c r="AD59">
        <v>5666</v>
      </c>
      <c r="AE59">
        <v>3670</v>
      </c>
      <c r="AF59">
        <v>1996</v>
      </c>
      <c r="AG59">
        <v>1855</v>
      </c>
      <c r="AH59">
        <v>1260</v>
      </c>
      <c r="AI59">
        <v>595</v>
      </c>
      <c r="AJ59">
        <v>4041</v>
      </c>
      <c r="AK59">
        <v>3057</v>
      </c>
      <c r="AL59">
        <v>984</v>
      </c>
      <c r="AM59">
        <v>22199</v>
      </c>
      <c r="AN59">
        <v>20234</v>
      </c>
      <c r="AO59">
        <v>1965</v>
      </c>
      <c r="AP59">
        <v>2979</v>
      </c>
      <c r="AQ59">
        <v>2768</v>
      </c>
      <c r="AR59">
        <v>211</v>
      </c>
      <c r="AS59">
        <v>11748</v>
      </c>
      <c r="AT59">
        <v>10962</v>
      </c>
      <c r="AU59">
        <v>786</v>
      </c>
      <c r="AV59">
        <v>14803</v>
      </c>
      <c r="AW59">
        <v>14020</v>
      </c>
      <c r="AX59">
        <v>783</v>
      </c>
      <c r="AY59">
        <v>1378</v>
      </c>
      <c r="AZ59">
        <v>1268</v>
      </c>
      <c r="BA59">
        <v>110</v>
      </c>
      <c r="BB59">
        <v>6295</v>
      </c>
      <c r="BC59">
        <v>6095</v>
      </c>
      <c r="BD59">
        <v>200</v>
      </c>
      <c r="BE59">
        <v>7718</v>
      </c>
      <c r="BF59">
        <v>6300</v>
      </c>
      <c r="BG59">
        <v>1418</v>
      </c>
      <c r="BH59">
        <v>43433</v>
      </c>
      <c r="BI59">
        <v>33824</v>
      </c>
      <c r="BJ59">
        <v>9609</v>
      </c>
      <c r="BK59" t="str">
        <f t="shared" si="34"/>
        <v>LQTotal</v>
      </c>
      <c r="BL59" t="str">
        <f t="shared" si="35"/>
        <v>LQMale</v>
      </c>
      <c r="BM59" t="str">
        <f t="shared" si="36"/>
        <v>LQFemale</v>
      </c>
      <c r="BN59">
        <f>(X59/J59)*100</f>
        <v>14.237591275230962</v>
      </c>
      <c r="BO59">
        <f t="shared" si="6"/>
        <v>84.850059031877208</v>
      </c>
      <c r="BP59">
        <f t="shared" si="7"/>
        <v>15.149940968122785</v>
      </c>
      <c r="BQ59">
        <f>(AA59/J59)*100</f>
        <v>3.6550435028172608</v>
      </c>
      <c r="BR59">
        <f t="shared" si="8"/>
        <v>89.017660044150119</v>
      </c>
      <c r="BS59">
        <f t="shared" si="9"/>
        <v>10.98233995584989</v>
      </c>
      <c r="BT59">
        <f>(AD59/J59)*100</f>
        <v>3.809690302973253</v>
      </c>
      <c r="BU59">
        <f t="shared" si="10"/>
        <v>64.772326156018352</v>
      </c>
      <c r="BV59">
        <f t="shared" si="11"/>
        <v>35.227673843981641</v>
      </c>
      <c r="BW59">
        <f>(AG59/J59)*100</f>
        <v>1.247260062127671</v>
      </c>
      <c r="BX59">
        <f t="shared" si="12"/>
        <v>67.924528301886795</v>
      </c>
      <c r="BY59">
        <f t="shared" si="13"/>
        <v>32.075471698113205</v>
      </c>
      <c r="BZ59">
        <f>(AJ59/J59)*100</f>
        <v>2.7170770410015734</v>
      </c>
      <c r="CA59">
        <f t="shared" si="14"/>
        <v>75.649591685226426</v>
      </c>
      <c r="CB59">
        <f t="shared" si="15"/>
        <v>24.350408314773571</v>
      </c>
      <c r="CC59">
        <f>(AM59/J59)*100</f>
        <v>14.926105724621117</v>
      </c>
      <c r="CD59">
        <f t="shared" si="16"/>
        <v>91.148249921167618</v>
      </c>
      <c r="CE59">
        <f t="shared" si="17"/>
        <v>8.8517500788323797</v>
      </c>
      <c r="CF59">
        <f>(AP59/J59)*100</f>
        <v>2.0030122507160817</v>
      </c>
      <c r="CG59">
        <f t="shared" si="18"/>
        <v>92.917086270560588</v>
      </c>
      <c r="CH59">
        <f t="shared" si="19"/>
        <v>7.0829137294394089</v>
      </c>
      <c r="CI59">
        <f>(AS59/J59)*100</f>
        <v>7.899089601011255</v>
      </c>
      <c r="CJ59">
        <f t="shared" si="20"/>
        <v>93.309499489274771</v>
      </c>
      <c r="CK59">
        <f t="shared" si="21"/>
        <v>6.6905005107252293</v>
      </c>
      <c r="CL59">
        <f>(AV59/J59)*100</f>
        <v>9.953202533518013</v>
      </c>
      <c r="CM59">
        <f t="shared" si="22"/>
        <v>94.71053164899007</v>
      </c>
      <c r="CN59">
        <f t="shared" si="23"/>
        <v>5.2894683510099298</v>
      </c>
      <c r="CO59">
        <f>(AY59/J59)*100</f>
        <v>0.92653604615198415</v>
      </c>
      <c r="CP59">
        <f t="shared" si="24"/>
        <v>92.017416545718433</v>
      </c>
      <c r="CQ59">
        <f t="shared" si="25"/>
        <v>7.9825834542815679</v>
      </c>
      <c r="CR59">
        <f>(BB59/J59)*100</f>
        <v>4.232615682530291</v>
      </c>
      <c r="CS59">
        <f t="shared" si="26"/>
        <v>96.822875297855433</v>
      </c>
      <c r="CT59">
        <f t="shared" si="27"/>
        <v>3.177124702144559</v>
      </c>
      <c r="CU59">
        <f>(BE59/J59)*100</f>
        <v>5.1894087113214908</v>
      </c>
      <c r="CV59">
        <f t="shared" si="28"/>
        <v>81.627364602228553</v>
      </c>
      <c r="CW59">
        <f t="shared" si="29"/>
        <v>18.372635397771443</v>
      </c>
      <c r="CX59">
        <f>(BH59/J59)*100</f>
        <v>29.203367265979047</v>
      </c>
      <c r="CY59">
        <f t="shared" si="30"/>
        <v>77.876269196233281</v>
      </c>
      <c r="CZ59">
        <f t="shared" si="31"/>
        <v>22.123730803766723</v>
      </c>
    </row>
    <row r="60" spans="1:104" x14ac:dyDescent="0.25">
      <c r="A60" t="s">
        <v>2072</v>
      </c>
      <c r="B60">
        <v>6</v>
      </c>
      <c r="C60">
        <v>2</v>
      </c>
      <c r="D60" t="s">
        <v>2071</v>
      </c>
      <c r="E60">
        <f>VLOOKUP(A60,'2011B4'!A$1:B$641,2, FALSE)</f>
        <v>70</v>
      </c>
      <c r="G60">
        <v>1014411</v>
      </c>
      <c r="H60">
        <v>542977</v>
      </c>
      <c r="I60">
        <v>471434</v>
      </c>
      <c r="J60">
        <v>271801</v>
      </c>
      <c r="K60">
        <v>243093</v>
      </c>
      <c r="L60">
        <v>28708</v>
      </c>
      <c r="M60">
        <f t="shared" si="37"/>
        <v>26.793972068520549</v>
      </c>
      <c r="N60">
        <f t="shared" si="32"/>
        <v>44.7704046396072</v>
      </c>
      <c r="O60">
        <f t="shared" si="33"/>
        <v>6.0895056359957067</v>
      </c>
      <c r="P60">
        <f>(K60/J60)*100</f>
        <v>89.437860787855811</v>
      </c>
      <c r="Q60">
        <f>(L60/J60)*100</f>
        <v>10.56213921214418</v>
      </c>
      <c r="R60">
        <f t="shared" si="0"/>
        <v>30.932557275359546</v>
      </c>
      <c r="S60">
        <f t="shared" si="1"/>
        <v>14.794647554644758</v>
      </c>
      <c r="T60">
        <f t="shared" si="2"/>
        <v>13.953958962623389</v>
      </c>
      <c r="U60">
        <f t="shared" si="3"/>
        <v>7.6011493703113677</v>
      </c>
      <c r="V60">
        <f t="shared" si="4"/>
        <v>32.717686837060938</v>
      </c>
      <c r="W60">
        <f t="shared" si="5"/>
        <v>69.067442724640458</v>
      </c>
      <c r="X60">
        <v>50273</v>
      </c>
      <c r="Y60">
        <v>48746</v>
      </c>
      <c r="Z60">
        <v>1527</v>
      </c>
      <c r="AA60">
        <v>24292</v>
      </c>
      <c r="AB60">
        <v>22545</v>
      </c>
      <c r="AC60">
        <v>1747</v>
      </c>
      <c r="AD60">
        <v>9510</v>
      </c>
      <c r="AE60">
        <v>4060</v>
      </c>
      <c r="AF60">
        <v>5450</v>
      </c>
      <c r="AG60">
        <v>188</v>
      </c>
      <c r="AH60">
        <v>184</v>
      </c>
      <c r="AI60">
        <v>4</v>
      </c>
      <c r="AJ60">
        <v>8134</v>
      </c>
      <c r="AK60">
        <v>6595</v>
      </c>
      <c r="AL60">
        <v>1539</v>
      </c>
      <c r="AM60">
        <v>31890</v>
      </c>
      <c r="AN60">
        <v>28930</v>
      </c>
      <c r="AO60">
        <v>2960</v>
      </c>
      <c r="AP60">
        <v>3251</v>
      </c>
      <c r="AQ60">
        <v>3103</v>
      </c>
      <c r="AR60">
        <v>148</v>
      </c>
      <c r="AS60">
        <v>20660</v>
      </c>
      <c r="AT60">
        <v>19577</v>
      </c>
      <c r="AU60">
        <v>1083</v>
      </c>
      <c r="AV60">
        <v>37927</v>
      </c>
      <c r="AW60">
        <v>36656</v>
      </c>
      <c r="AX60">
        <v>1271</v>
      </c>
      <c r="AY60">
        <v>2292</v>
      </c>
      <c r="AZ60">
        <v>2248</v>
      </c>
      <c r="BA60">
        <v>44</v>
      </c>
      <c r="BB60">
        <v>15830</v>
      </c>
      <c r="BC60">
        <v>15371</v>
      </c>
      <c r="BD60">
        <v>459</v>
      </c>
      <c r="BE60">
        <v>9792</v>
      </c>
      <c r="BF60">
        <v>8855</v>
      </c>
      <c r="BG60">
        <v>937</v>
      </c>
      <c r="BH60">
        <v>57762</v>
      </c>
      <c r="BI60">
        <v>46223</v>
      </c>
      <c r="BJ60">
        <v>11539</v>
      </c>
      <c r="BK60" t="str">
        <f t="shared" si="34"/>
        <v>LQTotal</v>
      </c>
      <c r="BL60" t="str">
        <f t="shared" si="35"/>
        <v>CultivatorsMale</v>
      </c>
      <c r="BM60" t="str">
        <f t="shared" si="36"/>
        <v>LQFemale</v>
      </c>
      <c r="BN60">
        <f>(X60/J60)*100</f>
        <v>18.496252773168607</v>
      </c>
      <c r="BO60">
        <f t="shared" si="6"/>
        <v>96.962584289777809</v>
      </c>
      <c r="BP60">
        <f t="shared" si="7"/>
        <v>3.037415710222187</v>
      </c>
      <c r="BQ60">
        <f>(AA60/J60)*100</f>
        <v>8.9374211279575864</v>
      </c>
      <c r="BR60">
        <f t="shared" si="8"/>
        <v>92.808331961139473</v>
      </c>
      <c r="BS60">
        <f t="shared" si="9"/>
        <v>7.1916680388605299</v>
      </c>
      <c r="BT60">
        <f>(AD60/J60)*100</f>
        <v>3.4988833742333547</v>
      </c>
      <c r="BU60">
        <f t="shared" si="10"/>
        <v>42.691903259726601</v>
      </c>
      <c r="BV60">
        <f t="shared" si="11"/>
        <v>57.308096740273399</v>
      </c>
      <c r="BW60">
        <f>(AG60/J60)*100</f>
        <v>6.9168251772436462E-2</v>
      </c>
      <c r="BX60">
        <f t="shared" si="12"/>
        <v>97.872340425531917</v>
      </c>
      <c r="BY60">
        <f t="shared" si="13"/>
        <v>2.1276595744680851</v>
      </c>
      <c r="BZ60">
        <f>(AJ60/J60)*100</f>
        <v>2.9926306378563727</v>
      </c>
      <c r="CA60">
        <f t="shared" si="14"/>
        <v>81.07941971969511</v>
      </c>
      <c r="CB60">
        <f t="shared" si="15"/>
        <v>18.920580280304893</v>
      </c>
      <c r="CC60">
        <f>(AM60/J60)*100</f>
        <v>11.732848665015949</v>
      </c>
      <c r="CD60">
        <f t="shared" si="16"/>
        <v>90.718093446221388</v>
      </c>
      <c r="CE60">
        <f t="shared" si="17"/>
        <v>9.2819065537786134</v>
      </c>
      <c r="CF60">
        <f>(AP60/J60)*100</f>
        <v>1.1960956729371857</v>
      </c>
      <c r="CG60">
        <f t="shared" si="18"/>
        <v>95.447554598585043</v>
      </c>
      <c r="CH60">
        <f t="shared" si="19"/>
        <v>4.5524454014149489</v>
      </c>
      <c r="CI60">
        <f>(AS60/J60)*100</f>
        <v>7.6011493703113677</v>
      </c>
      <c r="CJ60">
        <f t="shared" si="20"/>
        <v>94.757986447241052</v>
      </c>
      <c r="CK60">
        <f t="shared" si="21"/>
        <v>5.2420135527589551</v>
      </c>
      <c r="CL60">
        <f>(AV60/J60)*100</f>
        <v>13.953958962623389</v>
      </c>
      <c r="CM60">
        <f t="shared" si="22"/>
        <v>96.648825375062614</v>
      </c>
      <c r="CN60">
        <f t="shared" si="23"/>
        <v>3.3511746249373795</v>
      </c>
      <c r="CO60">
        <f>(AY60/J60)*100</f>
        <v>0.84326400565119342</v>
      </c>
      <c r="CP60">
        <f t="shared" si="24"/>
        <v>98.080279232111693</v>
      </c>
      <c r="CQ60">
        <f t="shared" si="25"/>
        <v>1.9197207678883073</v>
      </c>
      <c r="CR60">
        <f>(BB60/J60)*100</f>
        <v>5.8241139657322822</v>
      </c>
      <c r="CS60">
        <f t="shared" si="26"/>
        <v>97.100442198357555</v>
      </c>
      <c r="CT60">
        <f t="shared" si="27"/>
        <v>2.8995578016424512</v>
      </c>
      <c r="CU60">
        <f>(BE60/J60)*100</f>
        <v>3.6026357518920089</v>
      </c>
      <c r="CV60">
        <f t="shared" si="28"/>
        <v>90.430964052287578</v>
      </c>
      <c r="CW60">
        <f t="shared" si="29"/>
        <v>9.5690359477124183</v>
      </c>
      <c r="CX60">
        <f>(BH60/J60)*100</f>
        <v>21.251577440848269</v>
      </c>
      <c r="CY60">
        <f t="shared" si="30"/>
        <v>80.023198642706276</v>
      </c>
      <c r="CZ60">
        <f t="shared" si="31"/>
        <v>19.976801357293724</v>
      </c>
    </row>
    <row r="61" spans="1:104" x14ac:dyDescent="0.25">
      <c r="A61" t="s">
        <v>2074</v>
      </c>
      <c r="B61">
        <v>6</v>
      </c>
      <c r="C61">
        <v>3</v>
      </c>
      <c r="D61" t="s">
        <v>2073</v>
      </c>
      <c r="E61">
        <f>VLOOKUP(A61,'2011B4'!A$1:B$641,2, FALSE)</f>
        <v>71</v>
      </c>
      <c r="G61">
        <v>1041630</v>
      </c>
      <c r="H61">
        <v>559444</v>
      </c>
      <c r="I61">
        <v>482186</v>
      </c>
      <c r="J61">
        <v>279223</v>
      </c>
      <c r="K61">
        <v>245547</v>
      </c>
      <c r="L61">
        <v>33676</v>
      </c>
      <c r="M61">
        <f t="shared" si="37"/>
        <v>26.806351583575744</v>
      </c>
      <c r="N61">
        <f t="shared" si="32"/>
        <v>43.891256318773642</v>
      </c>
      <c r="O61">
        <f t="shared" si="33"/>
        <v>6.9840269107771693</v>
      </c>
      <c r="P61">
        <f>(K61/J61)*100</f>
        <v>87.939388947185577</v>
      </c>
      <c r="Q61">
        <f>(L61/J61)*100</f>
        <v>12.060611052814417</v>
      </c>
      <c r="R61">
        <f t="shared" si="0"/>
        <v>41.236574350966791</v>
      </c>
      <c r="S61">
        <f t="shared" si="1"/>
        <v>20.929507956006489</v>
      </c>
      <c r="T61">
        <f t="shared" si="2"/>
        <v>11.48257844088775</v>
      </c>
      <c r="U61">
        <f t="shared" si="3"/>
        <v>5.3853013541148114</v>
      </c>
      <c r="V61">
        <f t="shared" si="4"/>
        <v>20.966037898024162</v>
      </c>
      <c r="W61">
        <f t="shared" si="5"/>
        <v>58.763425649033209</v>
      </c>
      <c r="X61">
        <v>56243</v>
      </c>
      <c r="Y61">
        <v>54517</v>
      </c>
      <c r="Z61">
        <v>1726</v>
      </c>
      <c r="AA61">
        <v>37430</v>
      </c>
      <c r="AB61">
        <v>35060</v>
      </c>
      <c r="AC61">
        <v>2370</v>
      </c>
      <c r="AD61">
        <v>21469</v>
      </c>
      <c r="AE61">
        <v>5690</v>
      </c>
      <c r="AF61">
        <v>15779</v>
      </c>
      <c r="AG61">
        <v>1830</v>
      </c>
      <c r="AH61">
        <v>1821</v>
      </c>
      <c r="AI61">
        <v>9</v>
      </c>
      <c r="AJ61">
        <v>8980</v>
      </c>
      <c r="AK61">
        <v>6534</v>
      </c>
      <c r="AL61">
        <v>2446</v>
      </c>
      <c r="AM61">
        <v>47630</v>
      </c>
      <c r="AN61">
        <v>46031</v>
      </c>
      <c r="AO61">
        <v>1599</v>
      </c>
      <c r="AP61">
        <v>3170</v>
      </c>
      <c r="AQ61">
        <v>2959</v>
      </c>
      <c r="AR61">
        <v>211</v>
      </c>
      <c r="AS61">
        <v>15037</v>
      </c>
      <c r="AT61">
        <v>14729</v>
      </c>
      <c r="AU61">
        <v>308</v>
      </c>
      <c r="AV61">
        <v>32062</v>
      </c>
      <c r="AW61">
        <v>31028</v>
      </c>
      <c r="AX61">
        <v>1034</v>
      </c>
      <c r="AY61">
        <v>1887</v>
      </c>
      <c r="AZ61">
        <v>1840</v>
      </c>
      <c r="BA61">
        <v>47</v>
      </c>
      <c r="BB61">
        <v>14166</v>
      </c>
      <c r="BC61">
        <v>13979</v>
      </c>
      <c r="BD61">
        <v>187</v>
      </c>
      <c r="BE61">
        <v>7115</v>
      </c>
      <c r="BF61">
        <v>6447</v>
      </c>
      <c r="BG61">
        <v>668</v>
      </c>
      <c r="BH61">
        <v>32204</v>
      </c>
      <c r="BI61">
        <v>24912</v>
      </c>
      <c r="BJ61">
        <v>7292</v>
      </c>
      <c r="BK61" t="str">
        <f t="shared" si="34"/>
        <v>CultivatorsTotal</v>
      </c>
      <c r="BL61" t="str">
        <f t="shared" si="35"/>
        <v>CultivatorsMale</v>
      </c>
      <c r="BM61" t="str">
        <f t="shared" si="36"/>
        <v>PlantationFemale</v>
      </c>
      <c r="BN61">
        <f>(X61/J61)*100</f>
        <v>20.142681655880786</v>
      </c>
      <c r="BO61">
        <f t="shared" si="6"/>
        <v>96.931173657166227</v>
      </c>
      <c r="BP61">
        <f t="shared" si="7"/>
        <v>3.0688263428337748</v>
      </c>
      <c r="BQ61">
        <f>(AA61/J61)*100</f>
        <v>13.405056173739268</v>
      </c>
      <c r="BR61">
        <f t="shared" si="8"/>
        <v>93.668180603793743</v>
      </c>
      <c r="BS61">
        <f t="shared" si="9"/>
        <v>6.3318193962062521</v>
      </c>
      <c r="BT61">
        <f>(AD61/J61)*100</f>
        <v>7.6888365213467367</v>
      </c>
      <c r="BU61">
        <f t="shared" si="10"/>
        <v>26.503330383343425</v>
      </c>
      <c r="BV61">
        <f t="shared" si="11"/>
        <v>73.496669616656575</v>
      </c>
      <c r="BW61">
        <f>(AG61/J61)*100</f>
        <v>0.65539013619938191</v>
      </c>
      <c r="BX61">
        <f t="shared" si="12"/>
        <v>99.508196721311464</v>
      </c>
      <c r="BY61">
        <f t="shared" si="13"/>
        <v>0.49180327868852464</v>
      </c>
      <c r="BZ61">
        <f>(AJ61/J61)*100</f>
        <v>3.2160674443007915</v>
      </c>
      <c r="CA61">
        <f t="shared" si="14"/>
        <v>72.761692650334069</v>
      </c>
      <c r="CB61">
        <f t="shared" si="15"/>
        <v>27.238307349665924</v>
      </c>
      <c r="CC61">
        <f>(AM61/J61)*100</f>
        <v>17.058050375506316</v>
      </c>
      <c r="CD61">
        <f t="shared" si="16"/>
        <v>96.642872139407928</v>
      </c>
      <c r="CE61">
        <f t="shared" si="17"/>
        <v>3.3571278605920636</v>
      </c>
      <c r="CF61">
        <f>(AP61/J61)*100</f>
        <v>1.1352932960393662</v>
      </c>
      <c r="CG61">
        <f t="shared" si="18"/>
        <v>93.34384858044163</v>
      </c>
      <c r="CH61">
        <f t="shared" si="19"/>
        <v>6.6561514195583591</v>
      </c>
      <c r="CI61">
        <f>(AS61/J61)*100</f>
        <v>5.3853013541148114</v>
      </c>
      <c r="CJ61">
        <f t="shared" si="20"/>
        <v>97.95171909290417</v>
      </c>
      <c r="CK61">
        <f t="shared" si="21"/>
        <v>2.0482809070958301</v>
      </c>
      <c r="CL61">
        <f>(AV61/J61)*100</f>
        <v>11.48257844088775</v>
      </c>
      <c r="CM61">
        <f t="shared" si="22"/>
        <v>96.774998440521486</v>
      </c>
      <c r="CN61">
        <f t="shared" si="23"/>
        <v>3.2250015594785104</v>
      </c>
      <c r="CO61">
        <f>(AY61/J61)*100</f>
        <v>0.67580392732690364</v>
      </c>
      <c r="CP61">
        <f t="shared" si="24"/>
        <v>97.509273979862215</v>
      </c>
      <c r="CQ61">
        <f t="shared" si="25"/>
        <v>2.4907260201377848</v>
      </c>
      <c r="CR61">
        <f>(BB61/J61)*100</f>
        <v>5.073364300218822</v>
      </c>
      <c r="CS61">
        <f t="shared" si="26"/>
        <v>98.67993787942963</v>
      </c>
      <c r="CT61">
        <f t="shared" si="27"/>
        <v>1.32006212057038</v>
      </c>
      <c r="CU61">
        <f>(BE61/J61)*100</f>
        <v>2.5481425240757387</v>
      </c>
      <c r="CV61">
        <f t="shared" si="28"/>
        <v>90.611384399156719</v>
      </c>
      <c r="CW61">
        <f t="shared" si="29"/>
        <v>9.3886156008432895</v>
      </c>
      <c r="CX61">
        <f>(BH61/J61)*100</f>
        <v>11.53343385036333</v>
      </c>
      <c r="CY61">
        <f t="shared" si="30"/>
        <v>77.356850080735313</v>
      </c>
      <c r="CZ61">
        <f t="shared" si="31"/>
        <v>22.643149919264687</v>
      </c>
    </row>
    <row r="62" spans="1:104" x14ac:dyDescent="0.25">
      <c r="A62" t="s">
        <v>2076</v>
      </c>
      <c r="B62">
        <v>6</v>
      </c>
      <c r="C62">
        <v>4</v>
      </c>
      <c r="D62" t="s">
        <v>2075</v>
      </c>
      <c r="E62">
        <f>VLOOKUP(A62,'2011B4'!A$1:B$641,2, FALSE)</f>
        <v>72</v>
      </c>
      <c r="G62">
        <v>825454</v>
      </c>
      <c r="H62">
        <v>442328</v>
      </c>
      <c r="I62">
        <v>383126</v>
      </c>
      <c r="J62">
        <v>244229</v>
      </c>
      <c r="K62">
        <v>202834</v>
      </c>
      <c r="L62">
        <v>41395</v>
      </c>
      <c r="M62">
        <f t="shared" si="37"/>
        <v>29.587233207422827</v>
      </c>
      <c r="N62">
        <f t="shared" si="32"/>
        <v>45.856016349858024</v>
      </c>
      <c r="O62">
        <f t="shared" si="33"/>
        <v>10.804539498754979</v>
      </c>
      <c r="P62">
        <f>(K62/J62)*100</f>
        <v>83.050743359715668</v>
      </c>
      <c r="Q62">
        <f>(L62/J62)*100</f>
        <v>16.949256640284325</v>
      </c>
      <c r="R62">
        <f t="shared" si="0"/>
        <v>54.030438645697274</v>
      </c>
      <c r="S62">
        <f t="shared" si="1"/>
        <v>9.2417362393491356</v>
      </c>
      <c r="T62">
        <f t="shared" si="2"/>
        <v>11.221435619848585</v>
      </c>
      <c r="U62">
        <f t="shared" si="3"/>
        <v>4.6296713330521762</v>
      </c>
      <c r="V62">
        <f t="shared" si="4"/>
        <v>20.876718162052825</v>
      </c>
      <c r="W62">
        <f t="shared" si="5"/>
        <v>45.969561354302726</v>
      </c>
      <c r="X62">
        <v>66413</v>
      </c>
      <c r="Y62">
        <v>61372</v>
      </c>
      <c r="Z62">
        <v>5041</v>
      </c>
      <c r="AA62">
        <v>44408</v>
      </c>
      <c r="AB62">
        <v>36899</v>
      </c>
      <c r="AC62">
        <v>7509</v>
      </c>
      <c r="AD62">
        <v>21137</v>
      </c>
      <c r="AE62">
        <v>4458</v>
      </c>
      <c r="AF62">
        <v>16679</v>
      </c>
      <c r="AG62">
        <v>55</v>
      </c>
      <c r="AH62">
        <v>53</v>
      </c>
      <c r="AI62">
        <v>2</v>
      </c>
      <c r="AJ62">
        <v>4222</v>
      </c>
      <c r="AK62">
        <v>3347</v>
      </c>
      <c r="AL62">
        <v>875</v>
      </c>
      <c r="AM62">
        <v>18294</v>
      </c>
      <c r="AN62">
        <v>16546</v>
      </c>
      <c r="AO62">
        <v>1748</v>
      </c>
      <c r="AP62">
        <v>2472</v>
      </c>
      <c r="AQ62">
        <v>2396</v>
      </c>
      <c r="AR62">
        <v>76</v>
      </c>
      <c r="AS62">
        <v>11307</v>
      </c>
      <c r="AT62">
        <v>10871</v>
      </c>
      <c r="AU62">
        <v>436</v>
      </c>
      <c r="AV62">
        <v>27406</v>
      </c>
      <c r="AW62">
        <v>26629</v>
      </c>
      <c r="AX62">
        <v>777</v>
      </c>
      <c r="AY62">
        <v>1779</v>
      </c>
      <c r="AZ62">
        <v>1734</v>
      </c>
      <c r="BA62">
        <v>45</v>
      </c>
      <c r="BB62">
        <v>9667</v>
      </c>
      <c r="BC62">
        <v>9522</v>
      </c>
      <c r="BD62">
        <v>145</v>
      </c>
      <c r="BE62">
        <v>5387</v>
      </c>
      <c r="BF62">
        <v>5016</v>
      </c>
      <c r="BG62">
        <v>371</v>
      </c>
      <c r="BH62">
        <v>31682</v>
      </c>
      <c r="BI62">
        <v>23991</v>
      </c>
      <c r="BJ62">
        <v>7691</v>
      </c>
      <c r="BK62" t="str">
        <f t="shared" si="34"/>
        <v>CultivatorsTotal</v>
      </c>
      <c r="BL62" t="str">
        <f t="shared" si="35"/>
        <v>CultivatorsMale</v>
      </c>
      <c r="BM62" t="str">
        <f t="shared" si="36"/>
        <v>PlantationFemale</v>
      </c>
      <c r="BN62">
        <f>(X62/J62)*100</f>
        <v>27.192921397540832</v>
      </c>
      <c r="BO62">
        <f t="shared" si="6"/>
        <v>92.409618598768319</v>
      </c>
      <c r="BP62">
        <f t="shared" si="7"/>
        <v>7.5903814012316868</v>
      </c>
      <c r="BQ62">
        <f>(AA62/J62)*100</f>
        <v>18.18293486850456</v>
      </c>
      <c r="BR62">
        <f t="shared" si="8"/>
        <v>83.090884525310756</v>
      </c>
      <c r="BS62">
        <f t="shared" si="9"/>
        <v>16.909115474689244</v>
      </c>
      <c r="BT62">
        <f>(AD62/J62)*100</f>
        <v>8.6545823796518846</v>
      </c>
      <c r="BU62">
        <f t="shared" si="10"/>
        <v>21.090977906041537</v>
      </c>
      <c r="BV62">
        <f t="shared" si="11"/>
        <v>78.909022093958455</v>
      </c>
      <c r="BW62">
        <f>(AG62/J62)*100</f>
        <v>2.251984817527812E-2</v>
      </c>
      <c r="BX62">
        <f t="shared" si="12"/>
        <v>96.36363636363636</v>
      </c>
      <c r="BY62">
        <f t="shared" si="13"/>
        <v>3.6363636363636362</v>
      </c>
      <c r="BZ62">
        <f>(AJ62/J62)*100</f>
        <v>1.7287054362913494</v>
      </c>
      <c r="CA62">
        <f t="shared" si="14"/>
        <v>79.275225011842736</v>
      </c>
      <c r="CB62">
        <f t="shared" si="15"/>
        <v>20.724774988157272</v>
      </c>
      <c r="CC62">
        <f>(AM62/J62)*100</f>
        <v>7.4905109548825077</v>
      </c>
      <c r="CD62">
        <f t="shared" si="16"/>
        <v>90.444954629933321</v>
      </c>
      <c r="CE62">
        <f t="shared" si="17"/>
        <v>9.5550453700666882</v>
      </c>
      <c r="CF62">
        <f>(AP62/J62)*100</f>
        <v>1.0121648125325002</v>
      </c>
      <c r="CG62">
        <f t="shared" si="18"/>
        <v>96.925566343042064</v>
      </c>
      <c r="CH62">
        <f t="shared" si="19"/>
        <v>3.0744336569579289</v>
      </c>
      <c r="CI62">
        <f>(AS62/J62)*100</f>
        <v>4.6296713330521762</v>
      </c>
      <c r="CJ62">
        <f t="shared" si="20"/>
        <v>96.143981604315911</v>
      </c>
      <c r="CK62">
        <f t="shared" si="21"/>
        <v>3.8560183956840897</v>
      </c>
      <c r="CL62">
        <f>(AV62/J62)*100</f>
        <v>11.221435619848585</v>
      </c>
      <c r="CM62">
        <f t="shared" si="22"/>
        <v>97.164854411442747</v>
      </c>
      <c r="CN62">
        <f t="shared" si="23"/>
        <v>2.8351455885572503</v>
      </c>
      <c r="CO62">
        <f>(AY62/J62)*100</f>
        <v>0.72841472552399589</v>
      </c>
      <c r="CP62">
        <f t="shared" si="24"/>
        <v>97.470489038785828</v>
      </c>
      <c r="CQ62">
        <f t="shared" si="25"/>
        <v>2.5295109612141653</v>
      </c>
      <c r="CR62">
        <f>(BB62/J62)*100</f>
        <v>3.9581704056438833</v>
      </c>
      <c r="CS62">
        <f t="shared" si="26"/>
        <v>98.500051722354399</v>
      </c>
      <c r="CT62">
        <f t="shared" si="27"/>
        <v>1.4999482776455983</v>
      </c>
      <c r="CU62">
        <f>(BE62/J62)*100</f>
        <v>2.2057167658222405</v>
      </c>
      <c r="CV62">
        <f t="shared" si="28"/>
        <v>93.113049935028769</v>
      </c>
      <c r="CW62">
        <f t="shared" si="29"/>
        <v>6.8869500649712272</v>
      </c>
      <c r="CX62">
        <f>(BH62/J62)*100</f>
        <v>12.972251452530207</v>
      </c>
      <c r="CY62">
        <f t="shared" si="30"/>
        <v>75.724386086736956</v>
      </c>
      <c r="CZ62">
        <f t="shared" si="31"/>
        <v>24.275613913263054</v>
      </c>
    </row>
    <row r="63" spans="1:104" x14ac:dyDescent="0.25">
      <c r="A63" t="s">
        <v>2078</v>
      </c>
      <c r="B63">
        <v>6</v>
      </c>
      <c r="C63">
        <v>5</v>
      </c>
      <c r="D63" t="s">
        <v>2077</v>
      </c>
      <c r="E63">
        <f>VLOOKUP(A63,'2011B4'!A$1:B$641,2, FALSE)</f>
        <v>73</v>
      </c>
      <c r="G63">
        <v>946131</v>
      </c>
      <c r="H63">
        <v>510513</v>
      </c>
      <c r="I63">
        <v>435618</v>
      </c>
      <c r="J63">
        <v>269972</v>
      </c>
      <c r="K63">
        <v>227796</v>
      </c>
      <c r="L63">
        <v>42176</v>
      </c>
      <c r="M63">
        <f t="shared" si="37"/>
        <v>28.534315015573952</v>
      </c>
      <c r="N63">
        <f t="shared" si="32"/>
        <v>44.620998877599597</v>
      </c>
      <c r="O63">
        <f t="shared" si="33"/>
        <v>9.6818772410690102</v>
      </c>
      <c r="P63">
        <f>(K63/J63)*100</f>
        <v>84.377639162579825</v>
      </c>
      <c r="Q63">
        <f>(L63/J63)*100</f>
        <v>15.622360837420176</v>
      </c>
      <c r="R63">
        <f t="shared" si="0"/>
        <v>62.407212599825165</v>
      </c>
      <c r="S63">
        <f t="shared" si="1"/>
        <v>8.7557228156994054</v>
      </c>
      <c r="T63">
        <f t="shared" si="2"/>
        <v>9.3839361118930853</v>
      </c>
      <c r="U63">
        <f t="shared" si="3"/>
        <v>4.5138014312595374</v>
      </c>
      <c r="V63">
        <f t="shared" si="4"/>
        <v>14.939327041322803</v>
      </c>
      <c r="W63">
        <f t="shared" si="5"/>
        <v>37.592787400174835</v>
      </c>
      <c r="X63">
        <v>118785</v>
      </c>
      <c r="Y63">
        <v>99757</v>
      </c>
      <c r="Z63">
        <v>19028</v>
      </c>
      <c r="AA63">
        <v>40482</v>
      </c>
      <c r="AB63">
        <v>33016</v>
      </c>
      <c r="AC63">
        <v>7466</v>
      </c>
      <c r="AD63">
        <v>9215</v>
      </c>
      <c r="AE63">
        <v>3478</v>
      </c>
      <c r="AF63">
        <v>5737</v>
      </c>
      <c r="AG63">
        <v>69</v>
      </c>
      <c r="AH63">
        <v>69</v>
      </c>
      <c r="AI63">
        <v>0</v>
      </c>
      <c r="AJ63">
        <v>4383</v>
      </c>
      <c r="AK63">
        <v>3345</v>
      </c>
      <c r="AL63">
        <v>1038</v>
      </c>
      <c r="AM63">
        <v>19186</v>
      </c>
      <c r="AN63">
        <v>16937</v>
      </c>
      <c r="AO63">
        <v>2249</v>
      </c>
      <c r="AP63">
        <v>1930</v>
      </c>
      <c r="AQ63">
        <v>1861</v>
      </c>
      <c r="AR63">
        <v>69</v>
      </c>
      <c r="AS63">
        <v>12186</v>
      </c>
      <c r="AT63">
        <v>11536</v>
      </c>
      <c r="AU63">
        <v>650</v>
      </c>
      <c r="AV63">
        <v>25334</v>
      </c>
      <c r="AW63">
        <v>24627</v>
      </c>
      <c r="AX63">
        <v>707</v>
      </c>
      <c r="AY63">
        <v>1432</v>
      </c>
      <c r="AZ63">
        <v>1406</v>
      </c>
      <c r="BA63">
        <v>26</v>
      </c>
      <c r="BB63">
        <v>8196</v>
      </c>
      <c r="BC63">
        <v>8135</v>
      </c>
      <c r="BD63">
        <v>61</v>
      </c>
      <c r="BE63">
        <v>4641</v>
      </c>
      <c r="BF63">
        <v>4363</v>
      </c>
      <c r="BG63">
        <v>278</v>
      </c>
      <c r="BH63">
        <v>24133</v>
      </c>
      <c r="BI63">
        <v>19266</v>
      </c>
      <c r="BJ63">
        <v>4867</v>
      </c>
      <c r="BK63" t="str">
        <f t="shared" si="34"/>
        <v>CultivatorsTotal</v>
      </c>
      <c r="BL63" t="str">
        <f t="shared" si="35"/>
        <v>CultivatorsMale</v>
      </c>
      <c r="BM63" t="str">
        <f t="shared" si="36"/>
        <v>CultivatorsFemale</v>
      </c>
      <c r="BN63">
        <f>(X63/J63)*100</f>
        <v>43.999007304461202</v>
      </c>
      <c r="BO63">
        <f t="shared" si="6"/>
        <v>83.981142400134701</v>
      </c>
      <c r="BP63">
        <f t="shared" si="7"/>
        <v>16.018857599865303</v>
      </c>
      <c r="BQ63">
        <f>(AA63/J63)*100</f>
        <v>14.994888358792762</v>
      </c>
      <c r="BR63">
        <f t="shared" si="8"/>
        <v>81.557235314460755</v>
      </c>
      <c r="BS63">
        <f t="shared" si="9"/>
        <v>18.442764685539252</v>
      </c>
      <c r="BT63">
        <f>(AD63/J63)*100</f>
        <v>3.4133169365712002</v>
      </c>
      <c r="BU63">
        <f t="shared" si="10"/>
        <v>37.742810634834512</v>
      </c>
      <c r="BV63">
        <f t="shared" si="11"/>
        <v>62.257189365165488</v>
      </c>
      <c r="BW63">
        <f>(AG63/J63)*100</f>
        <v>2.555820603618153E-2</v>
      </c>
      <c r="BX63">
        <f t="shared" si="12"/>
        <v>100</v>
      </c>
      <c r="BY63">
        <f t="shared" si="13"/>
        <v>0</v>
      </c>
      <c r="BZ63">
        <f>(AJ63/J63)*100</f>
        <v>1.6235016964722269</v>
      </c>
      <c r="CA63">
        <f t="shared" si="14"/>
        <v>76.317590691307331</v>
      </c>
      <c r="CB63">
        <f t="shared" si="15"/>
        <v>23.682409308692677</v>
      </c>
      <c r="CC63">
        <f>(AM63/J63)*100</f>
        <v>7.1066629131909975</v>
      </c>
      <c r="CD63">
        <f t="shared" si="16"/>
        <v>88.277910976753887</v>
      </c>
      <c r="CE63">
        <f t="shared" si="17"/>
        <v>11.722089023246117</v>
      </c>
      <c r="CF63">
        <f>(AP63/J63)*100</f>
        <v>0.71488895144681674</v>
      </c>
      <c r="CG63">
        <f t="shared" si="18"/>
        <v>96.424870466321238</v>
      </c>
      <c r="CH63">
        <f t="shared" si="19"/>
        <v>3.5751295336787567</v>
      </c>
      <c r="CI63">
        <f>(AS63/J63)*100</f>
        <v>4.5138014312595374</v>
      </c>
      <c r="CJ63">
        <f t="shared" si="20"/>
        <v>94.666010175611362</v>
      </c>
      <c r="CK63">
        <f t="shared" si="21"/>
        <v>5.3339898243886426</v>
      </c>
      <c r="CL63">
        <f>(AV63/J63)*100</f>
        <v>9.3839361118930853</v>
      </c>
      <c r="CM63">
        <f t="shared" si="22"/>
        <v>97.209283966211416</v>
      </c>
      <c r="CN63">
        <f t="shared" si="23"/>
        <v>2.7907160337885846</v>
      </c>
      <c r="CO63">
        <f>(AY63/J63)*100</f>
        <v>0.53042537744655005</v>
      </c>
      <c r="CP63">
        <f t="shared" si="24"/>
        <v>98.184357541899431</v>
      </c>
      <c r="CQ63">
        <f t="shared" si="25"/>
        <v>1.8156424581005588</v>
      </c>
      <c r="CR63">
        <f>(BB63/J63)*100</f>
        <v>3.0358703865586061</v>
      </c>
      <c r="CS63">
        <f t="shared" si="26"/>
        <v>99.255734504636408</v>
      </c>
      <c r="CT63">
        <f t="shared" si="27"/>
        <v>0.74426549536359199</v>
      </c>
      <c r="CU63">
        <f>(BE63/J63)*100</f>
        <v>1.7190671625205576</v>
      </c>
      <c r="CV63">
        <f t="shared" si="28"/>
        <v>94.009911656970473</v>
      </c>
      <c r="CW63">
        <f t="shared" si="29"/>
        <v>5.9900883430295195</v>
      </c>
      <c r="CX63">
        <f>(BH63/J63)*100</f>
        <v>8.9390751633502727</v>
      </c>
      <c r="CY63">
        <f t="shared" si="30"/>
        <v>79.832594372850451</v>
      </c>
      <c r="CZ63">
        <f t="shared" si="31"/>
        <v>20.167405627149545</v>
      </c>
    </row>
    <row r="64" spans="1:104" x14ac:dyDescent="0.25">
      <c r="A64" t="s">
        <v>2080</v>
      </c>
      <c r="B64">
        <v>6</v>
      </c>
      <c r="C64">
        <v>6</v>
      </c>
      <c r="D64" t="s">
        <v>2079</v>
      </c>
      <c r="E64">
        <f>VLOOKUP(A64,'2011B4'!A$1:B$641,2, FALSE)</f>
        <v>74</v>
      </c>
      <c r="G64">
        <v>1274183</v>
      </c>
      <c r="H64">
        <v>683368</v>
      </c>
      <c r="I64">
        <v>590815</v>
      </c>
      <c r="J64">
        <v>352988</v>
      </c>
      <c r="K64">
        <v>296051</v>
      </c>
      <c r="L64">
        <v>56937</v>
      </c>
      <c r="M64">
        <f t="shared" si="37"/>
        <v>27.703085035665993</v>
      </c>
      <c r="N64">
        <f t="shared" si="32"/>
        <v>43.322338769155131</v>
      </c>
      <c r="O64">
        <f t="shared" si="33"/>
        <v>9.6370268188857757</v>
      </c>
      <c r="P64">
        <f>(K64/J64)*100</f>
        <v>83.869989914671322</v>
      </c>
      <c r="Q64">
        <f>(L64/J64)*100</f>
        <v>16.130010085328681</v>
      </c>
      <c r="R64">
        <f t="shared" si="0"/>
        <v>50.434575679626505</v>
      </c>
      <c r="S64">
        <f t="shared" si="1"/>
        <v>12.861627024148129</v>
      </c>
      <c r="T64">
        <f t="shared" si="2"/>
        <v>11.357043298922342</v>
      </c>
      <c r="U64">
        <f t="shared" si="3"/>
        <v>4.5131845841784992</v>
      </c>
      <c r="V64">
        <f t="shared" si="4"/>
        <v>20.833569413124525</v>
      </c>
      <c r="W64">
        <f t="shared" si="5"/>
        <v>49.565424320373495</v>
      </c>
      <c r="X64">
        <v>105132</v>
      </c>
      <c r="Y64">
        <v>91139</v>
      </c>
      <c r="Z64">
        <v>13993</v>
      </c>
      <c r="AA64">
        <v>56780</v>
      </c>
      <c r="AB64">
        <v>44824</v>
      </c>
      <c r="AC64">
        <v>11956</v>
      </c>
      <c r="AD64">
        <v>16116</v>
      </c>
      <c r="AE64">
        <v>5226</v>
      </c>
      <c r="AF64">
        <v>10890</v>
      </c>
      <c r="AG64">
        <v>282</v>
      </c>
      <c r="AH64">
        <v>282</v>
      </c>
      <c r="AI64">
        <v>0</v>
      </c>
      <c r="AJ64">
        <v>8912</v>
      </c>
      <c r="AK64">
        <v>6326</v>
      </c>
      <c r="AL64">
        <v>2586</v>
      </c>
      <c r="AM64">
        <v>36206</v>
      </c>
      <c r="AN64">
        <v>32605</v>
      </c>
      <c r="AO64">
        <v>3601</v>
      </c>
      <c r="AP64">
        <v>3522</v>
      </c>
      <c r="AQ64">
        <v>3395</v>
      </c>
      <c r="AR64">
        <v>127</v>
      </c>
      <c r="AS64">
        <v>15931</v>
      </c>
      <c r="AT64">
        <v>15201</v>
      </c>
      <c r="AU64">
        <v>730</v>
      </c>
      <c r="AV64">
        <v>40089</v>
      </c>
      <c r="AW64">
        <v>38616</v>
      </c>
      <c r="AX64">
        <v>1473</v>
      </c>
      <c r="AY64">
        <v>2580</v>
      </c>
      <c r="AZ64">
        <v>2549</v>
      </c>
      <c r="BA64">
        <v>31</v>
      </c>
      <c r="BB64">
        <v>12202</v>
      </c>
      <c r="BC64">
        <v>11935</v>
      </c>
      <c r="BD64">
        <v>267</v>
      </c>
      <c r="BE64">
        <v>9650</v>
      </c>
      <c r="BF64">
        <v>8750</v>
      </c>
      <c r="BG64">
        <v>900</v>
      </c>
      <c r="BH64">
        <v>45586</v>
      </c>
      <c r="BI64">
        <v>35203</v>
      </c>
      <c r="BJ64">
        <v>10383</v>
      </c>
      <c r="BK64" t="str">
        <f t="shared" si="34"/>
        <v>CultivatorsTotal</v>
      </c>
      <c r="BL64" t="str">
        <f t="shared" si="35"/>
        <v>CultivatorsMale</v>
      </c>
      <c r="BM64" t="str">
        <f t="shared" si="36"/>
        <v>CultivatorsFemale</v>
      </c>
      <c r="BN64">
        <f>(X64/J64)*100</f>
        <v>29.783448729135269</v>
      </c>
      <c r="BO64">
        <f t="shared" si="6"/>
        <v>86.690065822014233</v>
      </c>
      <c r="BP64">
        <f t="shared" si="7"/>
        <v>13.309934177985772</v>
      </c>
      <c r="BQ64">
        <f>(AA64/J64)*100</f>
        <v>16.085532652668082</v>
      </c>
      <c r="BR64">
        <f t="shared" si="8"/>
        <v>78.943289890806625</v>
      </c>
      <c r="BS64">
        <f t="shared" si="9"/>
        <v>21.056710109193379</v>
      </c>
      <c r="BT64">
        <f>(AD64/J64)*100</f>
        <v>4.5655942978231554</v>
      </c>
      <c r="BU64">
        <f t="shared" si="10"/>
        <v>32.427401340282948</v>
      </c>
      <c r="BV64">
        <f t="shared" si="11"/>
        <v>67.572598659717059</v>
      </c>
      <c r="BW64">
        <f>(AG64/J64)*100</f>
        <v>7.9889401339422295E-2</v>
      </c>
      <c r="BX64">
        <f t="shared" si="12"/>
        <v>100</v>
      </c>
      <c r="BY64">
        <f t="shared" si="13"/>
        <v>0</v>
      </c>
      <c r="BZ64">
        <f>(AJ64/J64)*100</f>
        <v>2.5247317189252891</v>
      </c>
      <c r="CA64">
        <f t="shared" si="14"/>
        <v>70.982944344703768</v>
      </c>
      <c r="CB64">
        <f t="shared" si="15"/>
        <v>29.017055655296232</v>
      </c>
      <c r="CC64">
        <f>(AM64/J64)*100</f>
        <v>10.257005903883417</v>
      </c>
      <c r="CD64">
        <f t="shared" si="16"/>
        <v>90.054134673810964</v>
      </c>
      <c r="CE64">
        <f t="shared" si="17"/>
        <v>9.9458653261890291</v>
      </c>
      <c r="CF64">
        <f>(AP64/J64)*100</f>
        <v>0.99776762949448705</v>
      </c>
      <c r="CG64">
        <f t="shared" si="18"/>
        <v>96.394094264622382</v>
      </c>
      <c r="CH64">
        <f t="shared" si="19"/>
        <v>3.6059057353776263</v>
      </c>
      <c r="CI64">
        <f>(AS64/J64)*100</f>
        <v>4.5131845841784992</v>
      </c>
      <c r="CJ64">
        <f t="shared" si="20"/>
        <v>95.417738999435059</v>
      </c>
      <c r="CK64">
        <f t="shared" si="21"/>
        <v>4.5822610005649365</v>
      </c>
      <c r="CL64">
        <f>(AV64/J64)*100</f>
        <v>11.357043298922342</v>
      </c>
      <c r="CM64">
        <f t="shared" si="22"/>
        <v>96.325675372296644</v>
      </c>
      <c r="CN64">
        <f t="shared" si="23"/>
        <v>3.6743246277033599</v>
      </c>
      <c r="CO64">
        <f>(AY64/J64)*100</f>
        <v>0.73090303353088482</v>
      </c>
      <c r="CP64">
        <f t="shared" si="24"/>
        <v>98.798449612403104</v>
      </c>
      <c r="CQ64">
        <f t="shared" si="25"/>
        <v>1.2015503875968991</v>
      </c>
      <c r="CR64">
        <f>(BB64/J64)*100</f>
        <v>3.4567747345518827</v>
      </c>
      <c r="CS64">
        <f t="shared" si="26"/>
        <v>97.81183412555319</v>
      </c>
      <c r="CT64">
        <f t="shared" si="27"/>
        <v>2.188165874446812</v>
      </c>
      <c r="CU64">
        <f>(BE64/J64)*100</f>
        <v>2.7338039820050541</v>
      </c>
      <c r="CV64">
        <f t="shared" si="28"/>
        <v>90.673575129533674</v>
      </c>
      <c r="CW64">
        <f t="shared" si="29"/>
        <v>9.3264248704663206</v>
      </c>
      <c r="CX64">
        <f>(BH64/J64)*100</f>
        <v>12.914320033542218</v>
      </c>
      <c r="CY64">
        <f t="shared" si="30"/>
        <v>77.223270302285783</v>
      </c>
      <c r="CZ64">
        <f t="shared" si="31"/>
        <v>22.77672969771421</v>
      </c>
    </row>
    <row r="65" spans="1:104" x14ac:dyDescent="0.25">
      <c r="A65" t="s">
        <v>2082</v>
      </c>
      <c r="B65">
        <v>6</v>
      </c>
      <c r="C65">
        <v>7</v>
      </c>
      <c r="D65" t="s">
        <v>2081</v>
      </c>
      <c r="E65">
        <f>VLOOKUP(A65,'2011B4'!A$1:B$641,2, FALSE)</f>
        <v>75</v>
      </c>
      <c r="G65">
        <v>967449</v>
      </c>
      <c r="H65">
        <v>528860</v>
      </c>
      <c r="I65">
        <v>438589</v>
      </c>
      <c r="J65">
        <v>287992</v>
      </c>
      <c r="K65">
        <v>238084</v>
      </c>
      <c r="L65">
        <v>49908</v>
      </c>
      <c r="M65">
        <f t="shared" si="37"/>
        <v>29.768184162679379</v>
      </c>
      <c r="N65">
        <f t="shared" si="32"/>
        <v>45.018341337972238</v>
      </c>
      <c r="O65">
        <f t="shared" si="33"/>
        <v>11.379218357049538</v>
      </c>
      <c r="P65">
        <f>(K65/J65)*100</f>
        <v>82.670351954220962</v>
      </c>
      <c r="Q65">
        <f>(L65/J65)*100</f>
        <v>17.329648045779049</v>
      </c>
      <c r="R65">
        <f t="shared" si="0"/>
        <v>35.521472818689411</v>
      </c>
      <c r="S65">
        <f t="shared" si="1"/>
        <v>30.130698074946523</v>
      </c>
      <c r="T65">
        <f t="shared" si="2"/>
        <v>11.326356287674658</v>
      </c>
      <c r="U65">
        <f t="shared" si="3"/>
        <v>4.1719908886357953</v>
      </c>
      <c r="V65">
        <f t="shared" si="4"/>
        <v>18.849481930053614</v>
      </c>
      <c r="W65">
        <f t="shared" si="5"/>
        <v>64.478527181310596</v>
      </c>
      <c r="X65">
        <v>69440</v>
      </c>
      <c r="Y65">
        <v>54453</v>
      </c>
      <c r="Z65">
        <v>14987</v>
      </c>
      <c r="AA65">
        <v>23197</v>
      </c>
      <c r="AB65">
        <v>17231</v>
      </c>
      <c r="AC65">
        <v>5966</v>
      </c>
      <c r="AD65">
        <v>9662</v>
      </c>
      <c r="AE65">
        <v>3525</v>
      </c>
      <c r="AF65">
        <v>6137</v>
      </c>
      <c r="AG65">
        <v>569</v>
      </c>
      <c r="AH65">
        <v>541</v>
      </c>
      <c r="AI65">
        <v>28</v>
      </c>
      <c r="AJ65">
        <v>11468</v>
      </c>
      <c r="AK65">
        <v>9262</v>
      </c>
      <c r="AL65">
        <v>2206</v>
      </c>
      <c r="AM65">
        <v>74737</v>
      </c>
      <c r="AN65">
        <v>64056</v>
      </c>
      <c r="AO65">
        <v>10681</v>
      </c>
      <c r="AP65">
        <v>6220</v>
      </c>
      <c r="AQ65">
        <v>5727</v>
      </c>
      <c r="AR65">
        <v>493</v>
      </c>
      <c r="AS65">
        <v>12015</v>
      </c>
      <c r="AT65">
        <v>11430</v>
      </c>
      <c r="AU65">
        <v>585</v>
      </c>
      <c r="AV65">
        <v>32619</v>
      </c>
      <c r="AW65">
        <v>31308</v>
      </c>
      <c r="AX65">
        <v>1311</v>
      </c>
      <c r="AY65">
        <v>2770</v>
      </c>
      <c r="AZ65">
        <v>2708</v>
      </c>
      <c r="BA65">
        <v>62</v>
      </c>
      <c r="BB65">
        <v>10664</v>
      </c>
      <c r="BC65">
        <v>10519</v>
      </c>
      <c r="BD65">
        <v>145</v>
      </c>
      <c r="BE65">
        <v>6976</v>
      </c>
      <c r="BF65">
        <v>6337</v>
      </c>
      <c r="BG65">
        <v>639</v>
      </c>
      <c r="BH65">
        <v>27655</v>
      </c>
      <c r="BI65">
        <v>20987</v>
      </c>
      <c r="BJ65">
        <v>6668</v>
      </c>
      <c r="BK65" t="str">
        <f t="shared" si="34"/>
        <v>DNonHHITotal</v>
      </c>
      <c r="BL65" t="str">
        <f t="shared" si="35"/>
        <v>DNonHHIMale</v>
      </c>
      <c r="BM65" t="str">
        <f t="shared" si="36"/>
        <v>CultivatorsFemale</v>
      </c>
      <c r="BN65">
        <f>(X65/J65)*100</f>
        <v>24.1117808828023</v>
      </c>
      <c r="BO65">
        <f t="shared" si="6"/>
        <v>78.417338709677423</v>
      </c>
      <c r="BP65">
        <f t="shared" si="7"/>
        <v>21.58266129032258</v>
      </c>
      <c r="BQ65">
        <f>(AA65/J65)*100</f>
        <v>8.0547376316008776</v>
      </c>
      <c r="BR65">
        <f t="shared" si="8"/>
        <v>74.281157046169767</v>
      </c>
      <c r="BS65">
        <f t="shared" si="9"/>
        <v>25.718842953830233</v>
      </c>
      <c r="BT65">
        <f>(AD65/J65)*100</f>
        <v>3.3549543042862306</v>
      </c>
      <c r="BU65">
        <f t="shared" si="10"/>
        <v>36.483129786793626</v>
      </c>
      <c r="BV65">
        <f t="shared" si="11"/>
        <v>63.516870213206374</v>
      </c>
      <c r="BW65">
        <f>(AG65/J65)*100</f>
        <v>0.19757493263701773</v>
      </c>
      <c r="BX65">
        <f t="shared" si="12"/>
        <v>95.079086115992979</v>
      </c>
      <c r="BY65">
        <f t="shared" si="13"/>
        <v>4.9209138840070299</v>
      </c>
      <c r="BZ65">
        <f>(AJ65/J65)*100</f>
        <v>3.9820550570849189</v>
      </c>
      <c r="CA65">
        <f t="shared" si="14"/>
        <v>80.763864666899195</v>
      </c>
      <c r="CB65">
        <f t="shared" si="15"/>
        <v>19.236135333100801</v>
      </c>
      <c r="CC65">
        <f>(AM65/J65)*100</f>
        <v>25.951068085224588</v>
      </c>
      <c r="CD65">
        <f t="shared" si="16"/>
        <v>85.708551319961998</v>
      </c>
      <c r="CE65">
        <f t="shared" si="17"/>
        <v>14.291448680037998</v>
      </c>
      <c r="CF65">
        <f>(AP65/J65)*100</f>
        <v>2.1597822161726716</v>
      </c>
      <c r="CG65">
        <f t="shared" si="18"/>
        <v>92.073954983922832</v>
      </c>
      <c r="CH65">
        <f t="shared" si="19"/>
        <v>7.92604501607717</v>
      </c>
      <c r="CI65">
        <f>(AS65/J65)*100</f>
        <v>4.1719908886357953</v>
      </c>
      <c r="CJ65">
        <f t="shared" si="20"/>
        <v>95.13108614232209</v>
      </c>
      <c r="CK65">
        <f t="shared" si="21"/>
        <v>4.868913857677903</v>
      </c>
      <c r="CL65">
        <f>(AV65/J65)*100</f>
        <v>11.326356287674658</v>
      </c>
      <c r="CM65">
        <f t="shared" si="22"/>
        <v>95.980870045065757</v>
      </c>
      <c r="CN65">
        <f t="shared" si="23"/>
        <v>4.0191299549342405</v>
      </c>
      <c r="CO65">
        <f>(AY65/J65)*100</f>
        <v>0.96183227311869779</v>
      </c>
      <c r="CP65">
        <f t="shared" si="24"/>
        <v>97.761732851985556</v>
      </c>
      <c r="CQ65">
        <f t="shared" si="25"/>
        <v>2.2382671480144403</v>
      </c>
      <c r="CR65">
        <f>(BB65/J65)*100</f>
        <v>3.70288063557321</v>
      </c>
      <c r="CS65">
        <f t="shared" si="26"/>
        <v>98.640285071267826</v>
      </c>
      <c r="CT65">
        <f t="shared" si="27"/>
        <v>1.359714928732183</v>
      </c>
      <c r="CU65">
        <f>(BE65/J65)*100</f>
        <v>2.42228950804189</v>
      </c>
      <c r="CV65">
        <f t="shared" si="28"/>
        <v>90.840022935779814</v>
      </c>
      <c r="CW65">
        <f t="shared" si="29"/>
        <v>9.1599770642201825</v>
      </c>
      <c r="CX65">
        <f>(BH65/J65)*100</f>
        <v>9.6026972971471434</v>
      </c>
      <c r="CY65">
        <f t="shared" si="30"/>
        <v>75.888627734586876</v>
      </c>
      <c r="CZ65">
        <f t="shared" si="31"/>
        <v>24.111372265413124</v>
      </c>
    </row>
    <row r="66" spans="1:104" x14ac:dyDescent="0.25">
      <c r="A66" t="s">
        <v>2084</v>
      </c>
      <c r="B66">
        <v>6</v>
      </c>
      <c r="C66">
        <v>8</v>
      </c>
      <c r="D66" t="s">
        <v>2083</v>
      </c>
      <c r="E66">
        <f>VLOOKUP(A66,'2011B4'!A$1:B$641,2, FALSE)</f>
        <v>76</v>
      </c>
      <c r="G66">
        <v>1279175</v>
      </c>
      <c r="H66">
        <v>695723</v>
      </c>
      <c r="I66">
        <v>583452</v>
      </c>
      <c r="J66">
        <v>379413</v>
      </c>
      <c r="K66">
        <v>287554</v>
      </c>
      <c r="L66">
        <v>91859</v>
      </c>
      <c r="M66">
        <f t="shared" si="37"/>
        <v>29.66075791037192</v>
      </c>
      <c r="N66">
        <f t="shared" si="32"/>
        <v>41.331679418389214</v>
      </c>
      <c r="O66">
        <f t="shared" si="33"/>
        <v>15.744054352371748</v>
      </c>
      <c r="P66">
        <f>(K66/J66)*100</f>
        <v>75.789179601120679</v>
      </c>
      <c r="Q66">
        <f>(L66/J66)*100</f>
        <v>24.210820398879321</v>
      </c>
      <c r="R66">
        <f t="shared" ref="R66:R129" si="38">SUM(BN66,BQ66,BT66)</f>
        <v>51.675087569482329</v>
      </c>
      <c r="S66">
        <f t="shared" ref="S66:S129" si="39">SUM(BW66,BZ66,CC66)</f>
        <v>13.85007893772749</v>
      </c>
      <c r="T66">
        <f t="shared" ref="T66:T129" si="40">CL66</f>
        <v>8.6014448635128478</v>
      </c>
      <c r="U66">
        <f t="shared" ref="U66:U129" si="41">CI66</f>
        <v>3.7373521729619177</v>
      </c>
      <c r="V66">
        <f t="shared" ref="V66:V129" si="42">SUM(CF66,CO66,CR66,CU66,CX66)</f>
        <v>22.136036456315416</v>
      </c>
      <c r="W66">
        <f t="shared" ref="W66:W129" si="43">100-R66</f>
        <v>48.324912430517671</v>
      </c>
      <c r="X66">
        <v>138613</v>
      </c>
      <c r="Y66">
        <v>96797</v>
      </c>
      <c r="Z66">
        <v>41816</v>
      </c>
      <c r="AA66">
        <v>36993</v>
      </c>
      <c r="AB66">
        <v>25719</v>
      </c>
      <c r="AC66">
        <v>11274</v>
      </c>
      <c r="AD66">
        <v>20456</v>
      </c>
      <c r="AE66">
        <v>5289</v>
      </c>
      <c r="AF66">
        <v>15167</v>
      </c>
      <c r="AG66">
        <v>687</v>
      </c>
      <c r="AH66">
        <v>673</v>
      </c>
      <c r="AI66">
        <v>14</v>
      </c>
      <c r="AJ66">
        <v>9204</v>
      </c>
      <c r="AK66">
        <v>6590</v>
      </c>
      <c r="AL66">
        <v>2614</v>
      </c>
      <c r="AM66">
        <v>42658</v>
      </c>
      <c r="AN66">
        <v>36882</v>
      </c>
      <c r="AO66">
        <v>5776</v>
      </c>
      <c r="AP66">
        <v>5074</v>
      </c>
      <c r="AQ66">
        <v>4875</v>
      </c>
      <c r="AR66">
        <v>199</v>
      </c>
      <c r="AS66">
        <v>14180</v>
      </c>
      <c r="AT66">
        <v>12869</v>
      </c>
      <c r="AU66">
        <v>1311</v>
      </c>
      <c r="AV66">
        <v>32635</v>
      </c>
      <c r="AW66">
        <v>30723</v>
      </c>
      <c r="AX66">
        <v>1912</v>
      </c>
      <c r="AY66">
        <v>1817</v>
      </c>
      <c r="AZ66">
        <v>1752</v>
      </c>
      <c r="BA66">
        <v>65</v>
      </c>
      <c r="BB66">
        <v>16418</v>
      </c>
      <c r="BC66">
        <v>16179</v>
      </c>
      <c r="BD66">
        <v>239</v>
      </c>
      <c r="BE66">
        <v>9267</v>
      </c>
      <c r="BF66">
        <v>8243</v>
      </c>
      <c r="BG66">
        <v>1024</v>
      </c>
      <c r="BH66">
        <v>51411</v>
      </c>
      <c r="BI66">
        <v>40963</v>
      </c>
      <c r="BJ66">
        <v>10448</v>
      </c>
      <c r="BK66" t="str">
        <f t="shared" si="34"/>
        <v>CultivatorsTotal</v>
      </c>
      <c r="BL66" t="str">
        <f t="shared" si="35"/>
        <v>CultivatorsMale</v>
      </c>
      <c r="BM66" t="str">
        <f t="shared" si="36"/>
        <v>CultivatorsFemale</v>
      </c>
      <c r="BN66">
        <f>(X66/J66)*100</f>
        <v>36.533539968319481</v>
      </c>
      <c r="BO66">
        <f t="shared" ref="BO66:BO129" si="44">(Y66/X66)*100</f>
        <v>69.832555388022769</v>
      </c>
      <c r="BP66">
        <f t="shared" ref="BP66:BP129" si="45">(Z66/X66)*100</f>
        <v>30.167444611977228</v>
      </c>
      <c r="BQ66">
        <f>(AA66/J66)*100</f>
        <v>9.7500612788702554</v>
      </c>
      <c r="BR66">
        <f t="shared" ref="BR66:BR129" si="46">(AB66/AA66)*100</f>
        <v>69.523963993187891</v>
      </c>
      <c r="BS66">
        <f t="shared" ref="BS66:BS129" si="47">(AC66/AA66)*100</f>
        <v>30.476036006812102</v>
      </c>
      <c r="BT66">
        <f>(AD66/J66)*100</f>
        <v>5.3914863222925939</v>
      </c>
      <c r="BU66">
        <f t="shared" ref="BU66:BU129" si="48">(AE66/AD66)*100</f>
        <v>25.855494720375439</v>
      </c>
      <c r="BV66">
        <f t="shared" ref="BV66:BV129" si="49">(AF66/AD66)*100</f>
        <v>74.144505279624568</v>
      </c>
      <c r="BW66">
        <f>(AG66/J66)*100</f>
        <v>0.18106917791430446</v>
      </c>
      <c r="BX66">
        <f t="shared" ref="BX66:BX129" si="50">(AH66/AG66)*100</f>
        <v>97.962154294032018</v>
      </c>
      <c r="BY66">
        <f t="shared" ref="BY66:BY129" si="51">(AI66/AG66)*100</f>
        <v>2.0378457059679769</v>
      </c>
      <c r="BZ66">
        <f>(AJ66/J66)*100</f>
        <v>2.4258525669916424</v>
      </c>
      <c r="CA66">
        <f t="shared" ref="CA66:CA129" si="52">(AK66/AJ66)*100</f>
        <v>71.599304650152106</v>
      </c>
      <c r="CB66">
        <f t="shared" ref="CB66:CB129" si="53">(AL66/AJ66)*100</f>
        <v>28.400695349847894</v>
      </c>
      <c r="CC66">
        <f>(AM66/J66)*100</f>
        <v>11.243157192821544</v>
      </c>
      <c r="CD66">
        <f t="shared" ref="CD66:CD129" si="54">(AN66/AM66)*100</f>
        <v>86.459749636644943</v>
      </c>
      <c r="CE66">
        <f t="shared" ref="CE66:CE129" si="55">(AO66/AM66)*100</f>
        <v>13.540250363355055</v>
      </c>
      <c r="CF66">
        <f>(AP66/J66)*100</f>
        <v>1.3373289792389824</v>
      </c>
      <c r="CG66">
        <f t="shared" ref="CG66:CG129" si="56">(AQ66/AP66)*100</f>
        <v>96.078044934962563</v>
      </c>
      <c r="CH66">
        <f t="shared" ref="CH66:CH129" si="57">(AR66/AP66)*100</f>
        <v>3.9219550650374462</v>
      </c>
      <c r="CI66">
        <f>(AS66/J66)*100</f>
        <v>3.7373521729619177</v>
      </c>
      <c r="CJ66">
        <f t="shared" ref="CJ66:CJ129" si="58">(AT66/AS66)*100</f>
        <v>90.754583921015524</v>
      </c>
      <c r="CK66">
        <f t="shared" ref="CK66:CK129" si="59">(AU66/AS66)*100</f>
        <v>9.2454160789844853</v>
      </c>
      <c r="CL66">
        <f>(AV66/J66)*100</f>
        <v>8.6014448635128478</v>
      </c>
      <c r="CM66">
        <f t="shared" ref="CM66:CM129" si="60">(AW66/AV66)*100</f>
        <v>94.141259384096827</v>
      </c>
      <c r="CN66">
        <f t="shared" ref="CN66:CN129" si="61">(AX66/AV66)*100</f>
        <v>5.8587406159031712</v>
      </c>
      <c r="CO66">
        <f>(AY66/J66)*100</f>
        <v>0.47889766560449953</v>
      </c>
      <c r="CP66">
        <f t="shared" ref="CP66:CP129" si="62">(AZ66/AY66)*100</f>
        <v>96.422674738580071</v>
      </c>
      <c r="CQ66">
        <f t="shared" ref="CQ66:CQ129" si="63">(BA66/AY66)*100</f>
        <v>3.5773252614199231</v>
      </c>
      <c r="CR66">
        <f>(BB66/J66)*100</f>
        <v>4.3272107176085166</v>
      </c>
      <c r="CS66">
        <f t="shared" ref="CS66:CS129" si="64">(BC66/BB66)*100</f>
        <v>98.544280667559988</v>
      </c>
      <c r="CT66">
        <f t="shared" ref="CT66:CT129" si="65">(BD66/BB66)*100</f>
        <v>1.4557193324400048</v>
      </c>
      <c r="CU66">
        <f>(BE66/J66)*100</f>
        <v>2.442457164092954</v>
      </c>
      <c r="CV66">
        <f t="shared" ref="CV66:CV129" si="66">(BF66/BE66)*100</f>
        <v>88.950037768425588</v>
      </c>
      <c r="CW66">
        <f t="shared" ref="CW66:CW129" si="67">(BG66/BE66)*100</f>
        <v>11.049962231574403</v>
      </c>
      <c r="CX66">
        <f>(BH66/J66)*100</f>
        <v>13.550141929770462</v>
      </c>
      <c r="CY66">
        <f t="shared" ref="CY66:CY129" si="68">(BI66/BH66)*100</f>
        <v>79.677500923926786</v>
      </c>
      <c r="CZ66">
        <f t="shared" ref="CZ66:CZ129" si="69">(BJ66/BH66)*100</f>
        <v>20.322499076073214</v>
      </c>
    </row>
    <row r="67" spans="1:104" x14ac:dyDescent="0.25">
      <c r="A67" t="s">
        <v>2086</v>
      </c>
      <c r="B67">
        <v>6</v>
      </c>
      <c r="C67">
        <v>9</v>
      </c>
      <c r="D67" t="s">
        <v>2085</v>
      </c>
      <c r="E67">
        <f>VLOOKUP(A67,'2011B4'!A$1:B$641,2, FALSE)</f>
        <v>77</v>
      </c>
      <c r="G67">
        <v>1189827</v>
      </c>
      <c r="H67">
        <v>642282</v>
      </c>
      <c r="I67">
        <v>547545</v>
      </c>
      <c r="J67">
        <v>366159</v>
      </c>
      <c r="K67">
        <v>275359</v>
      </c>
      <c r="L67">
        <v>90800</v>
      </c>
      <c r="M67">
        <f t="shared" ref="M67:M130" si="70">(J67/G67)*100</f>
        <v>30.774137752799358</v>
      </c>
      <c r="N67">
        <f t="shared" ref="N67:N130" si="71">(K67/H67)*100</f>
        <v>42.87197835218798</v>
      </c>
      <c r="O67">
        <f t="shared" ref="O67:O130" si="72">(L67/I67)*100</f>
        <v>16.583111890346913</v>
      </c>
      <c r="P67">
        <f>(K67/J67)*100</f>
        <v>75.202029719329573</v>
      </c>
      <c r="Q67">
        <f>(L67/J67)*100</f>
        <v>24.79797028067042</v>
      </c>
      <c r="R67">
        <f t="shared" si="38"/>
        <v>66.664208718070569</v>
      </c>
      <c r="S67">
        <f t="shared" si="39"/>
        <v>7.9413588086050053</v>
      </c>
      <c r="T67">
        <f t="shared" si="40"/>
        <v>7.4172695468362111</v>
      </c>
      <c r="U67">
        <f t="shared" si="41"/>
        <v>4.0567076051660624</v>
      </c>
      <c r="V67">
        <f t="shared" si="42"/>
        <v>13.920455321322159</v>
      </c>
      <c r="W67">
        <f t="shared" si="43"/>
        <v>33.335791281929431</v>
      </c>
      <c r="X67">
        <v>192638</v>
      </c>
      <c r="Y67">
        <v>133866</v>
      </c>
      <c r="Z67">
        <v>58772</v>
      </c>
      <c r="AA67">
        <v>39090</v>
      </c>
      <c r="AB67">
        <v>28796</v>
      </c>
      <c r="AC67">
        <v>10294</v>
      </c>
      <c r="AD67">
        <v>12369</v>
      </c>
      <c r="AE67">
        <v>3237</v>
      </c>
      <c r="AF67">
        <v>9132</v>
      </c>
      <c r="AG67">
        <v>140</v>
      </c>
      <c r="AH67">
        <v>130</v>
      </c>
      <c r="AI67">
        <v>10</v>
      </c>
      <c r="AJ67">
        <v>6361</v>
      </c>
      <c r="AK67">
        <v>5010</v>
      </c>
      <c r="AL67">
        <v>1351</v>
      </c>
      <c r="AM67">
        <v>22577</v>
      </c>
      <c r="AN67">
        <v>19831</v>
      </c>
      <c r="AO67">
        <v>2746</v>
      </c>
      <c r="AP67">
        <v>3037</v>
      </c>
      <c r="AQ67">
        <v>2947</v>
      </c>
      <c r="AR67">
        <v>90</v>
      </c>
      <c r="AS67">
        <v>14854</v>
      </c>
      <c r="AT67">
        <v>14013</v>
      </c>
      <c r="AU67">
        <v>841</v>
      </c>
      <c r="AV67">
        <v>27159</v>
      </c>
      <c r="AW67">
        <v>26103</v>
      </c>
      <c r="AX67">
        <v>1056</v>
      </c>
      <c r="AY67">
        <v>1496</v>
      </c>
      <c r="AZ67">
        <v>1477</v>
      </c>
      <c r="BA67">
        <v>19</v>
      </c>
      <c r="BB67">
        <v>10141</v>
      </c>
      <c r="BC67">
        <v>10043</v>
      </c>
      <c r="BD67">
        <v>98</v>
      </c>
      <c r="BE67">
        <v>5533</v>
      </c>
      <c r="BF67">
        <v>4827</v>
      </c>
      <c r="BG67">
        <v>706</v>
      </c>
      <c r="BH67">
        <v>30764</v>
      </c>
      <c r="BI67">
        <v>25079</v>
      </c>
      <c r="BJ67">
        <v>5685</v>
      </c>
      <c r="BK67" t="str">
        <f t="shared" ref="BK67:BK130" si="73">INDEX($X$1:$BJ$1, MATCH(MAX(X67:BJ67),X67:BJ67,0))</f>
        <v>CultivatorsTotal</v>
      </c>
      <c r="BL67" t="str">
        <f t="shared" ref="BL67:BL130" si="74">INDEX($X$1:$BJ$1, MATCH(MAX(Y67,AB67,AE67,AH67,AK67,AN67,AQ67,AT67,AW67,AZ67,BC67,BF67,BI67),X67:BJ67,0))</f>
        <v>CultivatorsMale</v>
      </c>
      <c r="BM67" t="str">
        <f t="shared" ref="BM67:BM130" si="75">INDEX($X$1:$BJ$1, MATCH(MAX(Z67,AC67,AF67,AI67,AL67,AO67,AR67,AU67,AX67,BA67,BD67,BG67,BJ67),X67:BJ67,0))</f>
        <v>CultivatorsFemale</v>
      </c>
      <c r="BN67">
        <f>(X67/J67)*100</f>
        <v>52.610477961759784</v>
      </c>
      <c r="BO67">
        <f t="shared" si="44"/>
        <v>69.49096232311382</v>
      </c>
      <c r="BP67">
        <f t="shared" si="45"/>
        <v>30.50903767688618</v>
      </c>
      <c r="BQ67">
        <f>(AA67/J67)*100</f>
        <v>10.675690069068356</v>
      </c>
      <c r="BR67">
        <f t="shared" si="46"/>
        <v>73.665899206958301</v>
      </c>
      <c r="BS67">
        <f t="shared" si="47"/>
        <v>26.334100793041699</v>
      </c>
      <c r="BT67">
        <f>(AD67/J67)*100</f>
        <v>3.3780406872424278</v>
      </c>
      <c r="BU67">
        <f t="shared" si="48"/>
        <v>26.170264370603931</v>
      </c>
      <c r="BV67">
        <f t="shared" si="49"/>
        <v>73.829735629396083</v>
      </c>
      <c r="BW67">
        <f>(AG67/J67)*100</f>
        <v>3.8234755939359676E-2</v>
      </c>
      <c r="BX67">
        <f t="shared" si="50"/>
        <v>92.857142857142861</v>
      </c>
      <c r="BY67">
        <f t="shared" si="51"/>
        <v>7.1428571428571423</v>
      </c>
      <c r="BZ67">
        <f>(AJ67/J67)*100</f>
        <v>1.7372234466447638</v>
      </c>
      <c r="CA67">
        <f t="shared" si="52"/>
        <v>78.761201069014305</v>
      </c>
      <c r="CB67">
        <f t="shared" si="53"/>
        <v>21.238798930985695</v>
      </c>
      <c r="CC67">
        <f>(AM67/J67)*100</f>
        <v>6.1659006060208821</v>
      </c>
      <c r="CD67">
        <f t="shared" si="54"/>
        <v>87.837179430393761</v>
      </c>
      <c r="CE67">
        <f t="shared" si="55"/>
        <v>12.162820569606236</v>
      </c>
      <c r="CF67">
        <f>(AP67/J67)*100</f>
        <v>0.82942109848453827</v>
      </c>
      <c r="CG67">
        <f t="shared" si="56"/>
        <v>97.036549226210084</v>
      </c>
      <c r="CH67">
        <f t="shared" si="57"/>
        <v>2.9634507737899241</v>
      </c>
      <c r="CI67">
        <f>(AS67/J67)*100</f>
        <v>4.0567076051660624</v>
      </c>
      <c r="CJ67">
        <f t="shared" si="58"/>
        <v>94.338225393833312</v>
      </c>
      <c r="CK67">
        <f t="shared" si="59"/>
        <v>5.6617746061666887</v>
      </c>
      <c r="CL67">
        <f>(AV67/J67)*100</f>
        <v>7.4172695468362111</v>
      </c>
      <c r="CM67">
        <f t="shared" si="60"/>
        <v>96.111786148238153</v>
      </c>
      <c r="CN67">
        <f t="shared" si="61"/>
        <v>3.8882138517618468</v>
      </c>
      <c r="CO67">
        <f>(AY67/J67)*100</f>
        <v>0.4085656777520148</v>
      </c>
      <c r="CP67">
        <f t="shared" si="62"/>
        <v>98.729946524064175</v>
      </c>
      <c r="CQ67">
        <f t="shared" si="63"/>
        <v>1.2700534759358288</v>
      </c>
      <c r="CR67">
        <f>(BB67/J67)*100</f>
        <v>2.7695618570074751</v>
      </c>
      <c r="CS67">
        <f t="shared" si="64"/>
        <v>99.03362587516024</v>
      </c>
      <c r="CT67">
        <f t="shared" si="65"/>
        <v>0.96637412483975937</v>
      </c>
      <c r="CU67">
        <f>(BE67/J67)*100</f>
        <v>1.5110921758034077</v>
      </c>
      <c r="CV67">
        <f t="shared" si="66"/>
        <v>87.24019519248148</v>
      </c>
      <c r="CW67">
        <f t="shared" si="67"/>
        <v>12.759804807518524</v>
      </c>
      <c r="CX67">
        <f>(BH67/J67)*100</f>
        <v>8.4018145122747221</v>
      </c>
      <c r="CY67">
        <f t="shared" si="68"/>
        <v>81.520608503445587</v>
      </c>
      <c r="CZ67">
        <f t="shared" si="69"/>
        <v>18.479391496554413</v>
      </c>
    </row>
    <row r="68" spans="1:104" x14ac:dyDescent="0.25">
      <c r="A68" t="s">
        <v>2088</v>
      </c>
      <c r="B68">
        <v>6</v>
      </c>
      <c r="C68">
        <v>10</v>
      </c>
      <c r="D68" t="s">
        <v>2087</v>
      </c>
      <c r="E68">
        <f>VLOOKUP(A68,'2011B4'!A$1:B$641,2, FALSE)</f>
        <v>78</v>
      </c>
      <c r="G68">
        <v>806158</v>
      </c>
      <c r="H68">
        <v>427862</v>
      </c>
      <c r="I68">
        <v>378296</v>
      </c>
      <c r="J68">
        <v>261505</v>
      </c>
      <c r="K68">
        <v>200287</v>
      </c>
      <c r="L68">
        <v>61218</v>
      </c>
      <c r="M68">
        <f t="shared" si="70"/>
        <v>32.438430183661268</v>
      </c>
      <c r="N68">
        <f t="shared" si="71"/>
        <v>46.81112134286289</v>
      </c>
      <c r="O68">
        <f t="shared" si="72"/>
        <v>16.182566032947747</v>
      </c>
      <c r="P68">
        <f>(K68/J68)*100</f>
        <v>76.59012255979809</v>
      </c>
      <c r="Q68">
        <f>(L68/J68)*100</f>
        <v>23.40987744020191</v>
      </c>
      <c r="R68">
        <f t="shared" si="38"/>
        <v>67.321466128754722</v>
      </c>
      <c r="S68">
        <f t="shared" si="39"/>
        <v>8.2621747194126307</v>
      </c>
      <c r="T68">
        <f t="shared" si="40"/>
        <v>8.8506911913730146</v>
      </c>
      <c r="U68">
        <f t="shared" si="41"/>
        <v>3.8890269784516547</v>
      </c>
      <c r="V68">
        <f t="shared" si="42"/>
        <v>11.676640982007992</v>
      </c>
      <c r="W68">
        <f t="shared" si="43"/>
        <v>32.678533871245278</v>
      </c>
      <c r="X68">
        <v>121391</v>
      </c>
      <c r="Y68">
        <v>86849</v>
      </c>
      <c r="Z68">
        <v>34542</v>
      </c>
      <c r="AA68">
        <v>46958</v>
      </c>
      <c r="AB68">
        <v>34533</v>
      </c>
      <c r="AC68">
        <v>12425</v>
      </c>
      <c r="AD68">
        <v>7700</v>
      </c>
      <c r="AE68">
        <v>2636</v>
      </c>
      <c r="AF68">
        <v>5064</v>
      </c>
      <c r="AG68">
        <v>35</v>
      </c>
      <c r="AH68">
        <v>35</v>
      </c>
      <c r="AI68">
        <v>0</v>
      </c>
      <c r="AJ68">
        <v>5786</v>
      </c>
      <c r="AK68">
        <v>4261</v>
      </c>
      <c r="AL68">
        <v>1525</v>
      </c>
      <c r="AM68">
        <v>15785</v>
      </c>
      <c r="AN68">
        <v>13999</v>
      </c>
      <c r="AO68">
        <v>1786</v>
      </c>
      <c r="AP68">
        <v>1590</v>
      </c>
      <c r="AQ68">
        <v>1549</v>
      </c>
      <c r="AR68">
        <v>41</v>
      </c>
      <c r="AS68">
        <v>10170</v>
      </c>
      <c r="AT68">
        <v>9674</v>
      </c>
      <c r="AU68">
        <v>496</v>
      </c>
      <c r="AV68">
        <v>23145</v>
      </c>
      <c r="AW68">
        <v>22456</v>
      </c>
      <c r="AX68">
        <v>689</v>
      </c>
      <c r="AY68">
        <v>1300</v>
      </c>
      <c r="AZ68">
        <v>1278</v>
      </c>
      <c r="BA68">
        <v>22</v>
      </c>
      <c r="BB68">
        <v>5782</v>
      </c>
      <c r="BC68">
        <v>5726</v>
      </c>
      <c r="BD68">
        <v>56</v>
      </c>
      <c r="BE68">
        <v>3888</v>
      </c>
      <c r="BF68">
        <v>3540</v>
      </c>
      <c r="BG68">
        <v>348</v>
      </c>
      <c r="BH68">
        <v>17975</v>
      </c>
      <c r="BI68">
        <v>13751</v>
      </c>
      <c r="BJ68">
        <v>4224</v>
      </c>
      <c r="BK68" t="str">
        <f t="shared" si="73"/>
        <v>CultivatorsTotal</v>
      </c>
      <c r="BL68" t="str">
        <f t="shared" si="74"/>
        <v>CultivatorsMale</v>
      </c>
      <c r="BM68" t="str">
        <f t="shared" si="75"/>
        <v>CultivatorsFemale</v>
      </c>
      <c r="BN68">
        <f>(X68/J68)*100</f>
        <v>46.420144930307259</v>
      </c>
      <c r="BO68">
        <f t="shared" si="44"/>
        <v>71.544842698387853</v>
      </c>
      <c r="BP68">
        <f t="shared" si="45"/>
        <v>28.455157301612143</v>
      </c>
      <c r="BQ68">
        <f>(AA68/J68)*100</f>
        <v>17.956826829314927</v>
      </c>
      <c r="BR68">
        <f t="shared" si="46"/>
        <v>73.540184846032631</v>
      </c>
      <c r="BS68">
        <f t="shared" si="47"/>
        <v>26.459815153967376</v>
      </c>
      <c r="BT68">
        <f>(AD68/J68)*100</f>
        <v>2.9444943691325212</v>
      </c>
      <c r="BU68">
        <f t="shared" si="48"/>
        <v>34.233766233766232</v>
      </c>
      <c r="BV68">
        <f t="shared" si="49"/>
        <v>65.766233766233768</v>
      </c>
      <c r="BW68">
        <f>(AG68/J68)*100</f>
        <v>1.3384065314238733E-2</v>
      </c>
      <c r="BX68">
        <f t="shared" si="50"/>
        <v>100</v>
      </c>
      <c r="BY68">
        <f t="shared" si="51"/>
        <v>0</v>
      </c>
      <c r="BZ68">
        <f>(AJ68/J68)*100</f>
        <v>2.2125771973767234</v>
      </c>
      <c r="CA68">
        <f t="shared" si="52"/>
        <v>73.643276875216031</v>
      </c>
      <c r="CB68">
        <f t="shared" si="53"/>
        <v>26.356723124783958</v>
      </c>
      <c r="CC68">
        <f>(AM68/J68)*100</f>
        <v>6.0362134567216685</v>
      </c>
      <c r="CD68">
        <f t="shared" si="54"/>
        <v>88.685460880582838</v>
      </c>
      <c r="CE68">
        <f t="shared" si="55"/>
        <v>11.314539119417168</v>
      </c>
      <c r="CF68">
        <f>(AP68/J68)*100</f>
        <v>0.60801896713255965</v>
      </c>
      <c r="CG68">
        <f t="shared" si="56"/>
        <v>97.421383647798748</v>
      </c>
      <c r="CH68">
        <f t="shared" si="57"/>
        <v>2.5786163522012582</v>
      </c>
      <c r="CI68">
        <f>(AS68/J68)*100</f>
        <v>3.8890269784516547</v>
      </c>
      <c r="CJ68">
        <f t="shared" si="58"/>
        <v>95.122910521140611</v>
      </c>
      <c r="CK68">
        <f t="shared" si="59"/>
        <v>4.8770894788593901</v>
      </c>
      <c r="CL68">
        <f>(AV68/J68)*100</f>
        <v>8.8506911913730146</v>
      </c>
      <c r="CM68">
        <f t="shared" si="60"/>
        <v>97.023115143659538</v>
      </c>
      <c r="CN68">
        <f t="shared" si="61"/>
        <v>2.9768848563404622</v>
      </c>
      <c r="CO68">
        <f>(AY68/J68)*100</f>
        <v>0.49712242595743872</v>
      </c>
      <c r="CP68">
        <f t="shared" si="62"/>
        <v>98.307692307692307</v>
      </c>
      <c r="CQ68">
        <f t="shared" si="63"/>
        <v>1.6923076923076923</v>
      </c>
      <c r="CR68">
        <f>(BB68/J68)*100</f>
        <v>2.2110475899122388</v>
      </c>
      <c r="CS68">
        <f t="shared" si="64"/>
        <v>99.031476997578693</v>
      </c>
      <c r="CT68">
        <f t="shared" si="65"/>
        <v>0.96852300242130751</v>
      </c>
      <c r="CU68">
        <f>(BE68/J68)*100</f>
        <v>1.4867784554788628</v>
      </c>
      <c r="CV68">
        <f t="shared" si="66"/>
        <v>91.049382716049394</v>
      </c>
      <c r="CW68">
        <f t="shared" si="67"/>
        <v>8.9506172839506171</v>
      </c>
      <c r="CX68">
        <f>(BH68/J68)*100</f>
        <v>6.873673543526893</v>
      </c>
      <c r="CY68">
        <f t="shared" si="68"/>
        <v>76.500695410292082</v>
      </c>
      <c r="CZ68">
        <f t="shared" si="69"/>
        <v>23.499304589707929</v>
      </c>
    </row>
    <row r="69" spans="1:104" x14ac:dyDescent="0.25">
      <c r="A69" t="s">
        <v>2090</v>
      </c>
      <c r="B69">
        <v>6</v>
      </c>
      <c r="C69">
        <v>11</v>
      </c>
      <c r="D69" t="s">
        <v>2089</v>
      </c>
      <c r="E69">
        <f>VLOOKUP(A69,'2011B4'!A$1:B$641,2, FALSE)</f>
        <v>79</v>
      </c>
      <c r="G69">
        <v>1116649</v>
      </c>
      <c r="H69">
        <v>593245</v>
      </c>
      <c r="I69">
        <v>523404</v>
      </c>
      <c r="J69">
        <v>363719</v>
      </c>
      <c r="K69">
        <v>279195</v>
      </c>
      <c r="L69">
        <v>84524</v>
      </c>
      <c r="M69">
        <f t="shared" si="70"/>
        <v>32.572366070269169</v>
      </c>
      <c r="N69">
        <f t="shared" si="71"/>
        <v>47.062343551146654</v>
      </c>
      <c r="O69">
        <f t="shared" si="72"/>
        <v>16.14890218645635</v>
      </c>
      <c r="P69">
        <f>(K69/J69)*100</f>
        <v>76.761181021612828</v>
      </c>
      <c r="Q69">
        <f>(L69/J69)*100</f>
        <v>23.238818978387162</v>
      </c>
      <c r="R69">
        <f t="shared" si="38"/>
        <v>65.447776992678413</v>
      </c>
      <c r="S69">
        <f t="shared" si="39"/>
        <v>7.6223678169136058</v>
      </c>
      <c r="T69">
        <f t="shared" si="40"/>
        <v>9.9519134276735617</v>
      </c>
      <c r="U69">
        <f t="shared" si="41"/>
        <v>3.116966669324396</v>
      </c>
      <c r="V69">
        <f t="shared" si="42"/>
        <v>13.860975093410023</v>
      </c>
      <c r="W69">
        <f t="shared" si="43"/>
        <v>34.552223007321587</v>
      </c>
      <c r="X69">
        <v>143502</v>
      </c>
      <c r="Y69">
        <v>113815</v>
      </c>
      <c r="Z69">
        <v>29687</v>
      </c>
      <c r="AA69">
        <v>66210</v>
      </c>
      <c r="AB69">
        <v>50370</v>
      </c>
      <c r="AC69">
        <v>15840</v>
      </c>
      <c r="AD69">
        <v>28334</v>
      </c>
      <c r="AE69">
        <v>4613</v>
      </c>
      <c r="AF69">
        <v>23721</v>
      </c>
      <c r="AG69">
        <v>57</v>
      </c>
      <c r="AH69">
        <v>55</v>
      </c>
      <c r="AI69">
        <v>2</v>
      </c>
      <c r="AJ69">
        <v>7625</v>
      </c>
      <c r="AK69">
        <v>5743</v>
      </c>
      <c r="AL69">
        <v>1882</v>
      </c>
      <c r="AM69">
        <v>20042</v>
      </c>
      <c r="AN69">
        <v>17488</v>
      </c>
      <c r="AO69">
        <v>2554</v>
      </c>
      <c r="AP69">
        <v>2719</v>
      </c>
      <c r="AQ69">
        <v>2664</v>
      </c>
      <c r="AR69">
        <v>55</v>
      </c>
      <c r="AS69">
        <v>11337</v>
      </c>
      <c r="AT69">
        <v>10374</v>
      </c>
      <c r="AU69">
        <v>963</v>
      </c>
      <c r="AV69">
        <v>36197</v>
      </c>
      <c r="AW69">
        <v>34520</v>
      </c>
      <c r="AX69">
        <v>1677</v>
      </c>
      <c r="AY69">
        <v>1942</v>
      </c>
      <c r="AZ69">
        <v>1925</v>
      </c>
      <c r="BA69">
        <v>17</v>
      </c>
      <c r="BB69">
        <v>8845</v>
      </c>
      <c r="BC69">
        <v>8735</v>
      </c>
      <c r="BD69">
        <v>110</v>
      </c>
      <c r="BE69">
        <v>6350</v>
      </c>
      <c r="BF69">
        <v>5578</v>
      </c>
      <c r="BG69">
        <v>772</v>
      </c>
      <c r="BH69">
        <v>30559</v>
      </c>
      <c r="BI69">
        <v>23315</v>
      </c>
      <c r="BJ69">
        <v>7244</v>
      </c>
      <c r="BK69" t="str">
        <f t="shared" si="73"/>
        <v>CultivatorsTotal</v>
      </c>
      <c r="BL69" t="str">
        <f t="shared" si="74"/>
        <v>CultivatorsMale</v>
      </c>
      <c r="BM69" t="str">
        <f t="shared" si="75"/>
        <v>CultivatorsFemale</v>
      </c>
      <c r="BN69">
        <f>(X69/J69)*100</f>
        <v>39.454084059397502</v>
      </c>
      <c r="BO69">
        <f t="shared" si="44"/>
        <v>79.312483449708012</v>
      </c>
      <c r="BP69">
        <f t="shared" si="45"/>
        <v>20.687516550291981</v>
      </c>
      <c r="BQ69">
        <f>(AA69/J69)*100</f>
        <v>18.203613228893733</v>
      </c>
      <c r="BR69">
        <f t="shared" si="46"/>
        <v>76.076121431807891</v>
      </c>
      <c r="BS69">
        <f t="shared" si="47"/>
        <v>23.923878568192116</v>
      </c>
      <c r="BT69">
        <f>(AD69/J69)*100</f>
        <v>7.7900797043871775</v>
      </c>
      <c r="BU69">
        <f t="shared" si="48"/>
        <v>16.280793393096634</v>
      </c>
      <c r="BV69">
        <f t="shared" si="49"/>
        <v>83.719206606903356</v>
      </c>
      <c r="BW69">
        <f>(AG69/J69)*100</f>
        <v>1.567143866556325E-2</v>
      </c>
      <c r="BX69">
        <f t="shared" si="50"/>
        <v>96.491228070175438</v>
      </c>
      <c r="BY69">
        <f t="shared" si="51"/>
        <v>3.5087719298245612</v>
      </c>
      <c r="BZ69">
        <f>(AJ69/J69)*100</f>
        <v>2.0963985934196452</v>
      </c>
      <c r="CA69">
        <f t="shared" si="52"/>
        <v>75.318032786885254</v>
      </c>
      <c r="CB69">
        <f t="shared" si="53"/>
        <v>24.681967213114753</v>
      </c>
      <c r="CC69">
        <f>(AM69/J69)*100</f>
        <v>5.5102977848283974</v>
      </c>
      <c r="CD69">
        <f t="shared" si="54"/>
        <v>87.256760802315142</v>
      </c>
      <c r="CE69">
        <f t="shared" si="55"/>
        <v>12.743239197684861</v>
      </c>
      <c r="CF69">
        <f>(AP69/J69)*100</f>
        <v>0.747555118099412</v>
      </c>
      <c r="CG69">
        <f t="shared" si="56"/>
        <v>97.977197499080546</v>
      </c>
      <c r="CH69">
        <f t="shared" si="57"/>
        <v>2.0228025009194557</v>
      </c>
      <c r="CI69">
        <f>(AS69/J69)*100</f>
        <v>3.116966669324396</v>
      </c>
      <c r="CJ69">
        <f t="shared" si="58"/>
        <v>91.505689335803126</v>
      </c>
      <c r="CK69">
        <f t="shared" si="59"/>
        <v>8.4943106641968775</v>
      </c>
      <c r="CL69">
        <f>(AV69/J69)*100</f>
        <v>9.9519134276735617</v>
      </c>
      <c r="CM69">
        <f t="shared" si="60"/>
        <v>95.367019366245813</v>
      </c>
      <c r="CN69">
        <f t="shared" si="61"/>
        <v>4.6329806337541788</v>
      </c>
      <c r="CO69">
        <f>(AY69/J69)*100</f>
        <v>0.53392866471094447</v>
      </c>
      <c r="CP69">
        <f t="shared" si="62"/>
        <v>99.124613800205978</v>
      </c>
      <c r="CQ69">
        <f t="shared" si="63"/>
        <v>0.87538619979402688</v>
      </c>
      <c r="CR69">
        <f>(BB69/J69)*100</f>
        <v>2.4318223683667886</v>
      </c>
      <c r="CS69">
        <f t="shared" si="64"/>
        <v>98.75635952515546</v>
      </c>
      <c r="CT69">
        <f t="shared" si="65"/>
        <v>1.2436404748445449</v>
      </c>
      <c r="CU69">
        <f>(BE69/J69)*100</f>
        <v>1.7458532548478358</v>
      </c>
      <c r="CV69">
        <f t="shared" si="66"/>
        <v>87.842519685039363</v>
      </c>
      <c r="CW69">
        <f t="shared" si="67"/>
        <v>12.15748031496063</v>
      </c>
      <c r="CX69">
        <f>(BH69/J69)*100</f>
        <v>8.4018156873850423</v>
      </c>
      <c r="CY69">
        <f t="shared" si="68"/>
        <v>76.295035832324359</v>
      </c>
      <c r="CZ69">
        <f t="shared" si="69"/>
        <v>23.704964167675644</v>
      </c>
    </row>
    <row r="70" spans="1:104" x14ac:dyDescent="0.25">
      <c r="A70" t="s">
        <v>2092</v>
      </c>
      <c r="B70">
        <v>6</v>
      </c>
      <c r="C70">
        <v>12</v>
      </c>
      <c r="D70" t="s">
        <v>2091</v>
      </c>
      <c r="E70">
        <f>VLOOKUP(A70,'2011B4'!A$1:B$641,2, FALSE)</f>
        <v>80</v>
      </c>
      <c r="G70">
        <v>1537117</v>
      </c>
      <c r="H70">
        <v>830520</v>
      </c>
      <c r="I70">
        <v>706597</v>
      </c>
      <c r="J70">
        <v>512021</v>
      </c>
      <c r="K70">
        <v>378571</v>
      </c>
      <c r="L70">
        <v>133450</v>
      </c>
      <c r="M70">
        <f t="shared" si="70"/>
        <v>33.310476691104192</v>
      </c>
      <c r="N70">
        <f t="shared" si="71"/>
        <v>45.582406203342487</v>
      </c>
      <c r="O70">
        <f t="shared" si="72"/>
        <v>18.886295865960371</v>
      </c>
      <c r="P70">
        <f>(K70/J70)*100</f>
        <v>73.936615880989251</v>
      </c>
      <c r="Q70">
        <f>(L70/J70)*100</f>
        <v>26.063384119010745</v>
      </c>
      <c r="R70">
        <f t="shared" si="38"/>
        <v>59.409477345655752</v>
      </c>
      <c r="S70">
        <f t="shared" si="39"/>
        <v>9.7525296813997873</v>
      </c>
      <c r="T70">
        <f t="shared" si="40"/>
        <v>8.6836282105616771</v>
      </c>
      <c r="U70">
        <f t="shared" si="41"/>
        <v>4.3863435288786983</v>
      </c>
      <c r="V70">
        <f t="shared" si="42"/>
        <v>17.768021233504097</v>
      </c>
      <c r="W70">
        <f t="shared" si="43"/>
        <v>40.590522654344248</v>
      </c>
      <c r="X70">
        <v>226299</v>
      </c>
      <c r="Y70">
        <v>152219</v>
      </c>
      <c r="Z70">
        <v>74080</v>
      </c>
      <c r="AA70">
        <v>57194</v>
      </c>
      <c r="AB70">
        <v>38741</v>
      </c>
      <c r="AC70">
        <v>18453</v>
      </c>
      <c r="AD70">
        <v>20696</v>
      </c>
      <c r="AE70">
        <v>6386</v>
      </c>
      <c r="AF70">
        <v>14310</v>
      </c>
      <c r="AG70">
        <v>526</v>
      </c>
      <c r="AH70">
        <v>518</v>
      </c>
      <c r="AI70">
        <v>8</v>
      </c>
      <c r="AJ70">
        <v>11837</v>
      </c>
      <c r="AK70">
        <v>8457</v>
      </c>
      <c r="AL70">
        <v>3380</v>
      </c>
      <c r="AM70">
        <v>37572</v>
      </c>
      <c r="AN70">
        <v>32181</v>
      </c>
      <c r="AO70">
        <v>5391</v>
      </c>
      <c r="AP70">
        <v>4252</v>
      </c>
      <c r="AQ70">
        <v>4010</v>
      </c>
      <c r="AR70">
        <v>242</v>
      </c>
      <c r="AS70">
        <v>22459</v>
      </c>
      <c r="AT70">
        <v>19987</v>
      </c>
      <c r="AU70">
        <v>2472</v>
      </c>
      <c r="AV70">
        <v>44462</v>
      </c>
      <c r="AW70">
        <v>42757</v>
      </c>
      <c r="AX70">
        <v>1705</v>
      </c>
      <c r="AY70">
        <v>2650</v>
      </c>
      <c r="AZ70">
        <v>2598</v>
      </c>
      <c r="BA70">
        <v>52</v>
      </c>
      <c r="BB70">
        <v>14113</v>
      </c>
      <c r="BC70">
        <v>13935</v>
      </c>
      <c r="BD70">
        <v>178</v>
      </c>
      <c r="BE70">
        <v>11117</v>
      </c>
      <c r="BF70">
        <v>9422</v>
      </c>
      <c r="BG70">
        <v>1695</v>
      </c>
      <c r="BH70">
        <v>58844</v>
      </c>
      <c r="BI70">
        <v>47360</v>
      </c>
      <c r="BJ70">
        <v>11484</v>
      </c>
      <c r="BK70" t="str">
        <f t="shared" si="73"/>
        <v>CultivatorsTotal</v>
      </c>
      <c r="BL70" t="str">
        <f t="shared" si="74"/>
        <v>CultivatorsMale</v>
      </c>
      <c r="BM70" t="str">
        <f t="shared" si="75"/>
        <v>CultivatorsFemale</v>
      </c>
      <c r="BN70">
        <f>(X70/J70)*100</f>
        <v>44.197210661281474</v>
      </c>
      <c r="BO70">
        <f t="shared" si="44"/>
        <v>67.264548230438493</v>
      </c>
      <c r="BP70">
        <f t="shared" si="45"/>
        <v>32.735451769561507</v>
      </c>
      <c r="BQ70">
        <f>(AA70/J70)*100</f>
        <v>11.170244970421136</v>
      </c>
      <c r="BR70">
        <f t="shared" si="46"/>
        <v>67.736126167080471</v>
      </c>
      <c r="BS70">
        <f t="shared" si="47"/>
        <v>32.263873832919536</v>
      </c>
      <c r="BT70">
        <f>(AD70/J70)*100</f>
        <v>4.0420217139531385</v>
      </c>
      <c r="BU70">
        <f t="shared" si="48"/>
        <v>30.856204097410128</v>
      </c>
      <c r="BV70">
        <f t="shared" si="49"/>
        <v>69.143795902589872</v>
      </c>
      <c r="BW70">
        <f>(AG70/J70)*100</f>
        <v>0.10273016145822143</v>
      </c>
      <c r="BX70">
        <f t="shared" si="50"/>
        <v>98.479087452471475</v>
      </c>
      <c r="BY70">
        <f t="shared" si="51"/>
        <v>1.520912547528517</v>
      </c>
      <c r="BZ70">
        <f>(AJ70/J70)*100</f>
        <v>2.311819241788911</v>
      </c>
      <c r="CA70">
        <f t="shared" si="52"/>
        <v>71.445467601588248</v>
      </c>
      <c r="CB70">
        <f t="shared" si="53"/>
        <v>28.554532398411759</v>
      </c>
      <c r="CC70">
        <f>(AM70/J70)*100</f>
        <v>7.3379802781526546</v>
      </c>
      <c r="CD70">
        <f t="shared" si="54"/>
        <v>85.651549025870338</v>
      </c>
      <c r="CE70">
        <f t="shared" si="55"/>
        <v>14.348450974129671</v>
      </c>
      <c r="CF70">
        <f>(AP70/J70)*100</f>
        <v>0.83043468920220076</v>
      </c>
      <c r="CG70">
        <f t="shared" si="56"/>
        <v>94.308560677328316</v>
      </c>
      <c r="CH70">
        <f t="shared" si="57"/>
        <v>5.691439322671684</v>
      </c>
      <c r="CI70">
        <f>(AS70/J70)*100</f>
        <v>4.3863435288786983</v>
      </c>
      <c r="CJ70">
        <f t="shared" si="58"/>
        <v>88.993276637428195</v>
      </c>
      <c r="CK70">
        <f t="shared" si="59"/>
        <v>11.006723362571798</v>
      </c>
      <c r="CL70">
        <f>(AV70/J70)*100</f>
        <v>8.6836282105616771</v>
      </c>
      <c r="CM70">
        <f t="shared" si="60"/>
        <v>96.165264720435431</v>
      </c>
      <c r="CN70">
        <f t="shared" si="61"/>
        <v>3.8347352795645717</v>
      </c>
      <c r="CO70">
        <f>(AY70/J70)*100</f>
        <v>0.51755689708039321</v>
      </c>
      <c r="CP70">
        <f t="shared" si="62"/>
        <v>98.037735849056602</v>
      </c>
      <c r="CQ70">
        <f t="shared" si="63"/>
        <v>1.9622641509433962</v>
      </c>
      <c r="CR70">
        <f>(BB70/J70)*100</f>
        <v>2.7563322598096565</v>
      </c>
      <c r="CS70">
        <f t="shared" si="64"/>
        <v>98.738751505703959</v>
      </c>
      <c r="CT70">
        <f t="shared" si="65"/>
        <v>1.2612484942960391</v>
      </c>
      <c r="CU70">
        <f>(BE70/J70)*100</f>
        <v>2.1712000093746155</v>
      </c>
      <c r="CV70">
        <f t="shared" si="66"/>
        <v>84.753080867140412</v>
      </c>
      <c r="CW70">
        <f t="shared" si="67"/>
        <v>15.246919132859585</v>
      </c>
      <c r="CX70">
        <f>(BH70/J70)*100</f>
        <v>11.49249737803723</v>
      </c>
      <c r="CY70">
        <f t="shared" si="68"/>
        <v>80.483991570933313</v>
      </c>
      <c r="CZ70">
        <f t="shared" si="69"/>
        <v>19.516008429066684</v>
      </c>
    </row>
    <row r="71" spans="1:104" x14ac:dyDescent="0.25">
      <c r="A71" t="s">
        <v>2094</v>
      </c>
      <c r="B71">
        <v>6</v>
      </c>
      <c r="C71">
        <v>13</v>
      </c>
      <c r="D71" t="s">
        <v>2093</v>
      </c>
      <c r="E71">
        <f>VLOOKUP(A71,'2011B4'!A$1:B$641,2, FALSE)</f>
        <v>81</v>
      </c>
      <c r="G71">
        <v>1425022</v>
      </c>
      <c r="H71">
        <v>758253</v>
      </c>
      <c r="I71">
        <v>666769</v>
      </c>
      <c r="J71">
        <v>420750</v>
      </c>
      <c r="K71">
        <v>307260</v>
      </c>
      <c r="L71">
        <v>113490</v>
      </c>
      <c r="M71">
        <f t="shared" si="70"/>
        <v>29.525859951635837</v>
      </c>
      <c r="N71">
        <f t="shared" si="71"/>
        <v>40.52209486807174</v>
      </c>
      <c r="O71">
        <f t="shared" si="72"/>
        <v>17.020887293800403</v>
      </c>
      <c r="P71">
        <f>(K71/J71)*100</f>
        <v>73.026737967914428</v>
      </c>
      <c r="Q71">
        <f>(L71/J71)*100</f>
        <v>26.973262032085561</v>
      </c>
      <c r="R71">
        <f t="shared" si="38"/>
        <v>64.684491978609628</v>
      </c>
      <c r="S71">
        <f t="shared" si="39"/>
        <v>9.3440285204991085</v>
      </c>
      <c r="T71">
        <f t="shared" si="40"/>
        <v>6.639334521687462</v>
      </c>
      <c r="U71">
        <f t="shared" si="41"/>
        <v>3.9103980986333928</v>
      </c>
      <c r="V71">
        <f t="shared" si="42"/>
        <v>15.42174688057041</v>
      </c>
      <c r="W71">
        <f t="shared" si="43"/>
        <v>35.315508021390372</v>
      </c>
      <c r="X71">
        <v>220035</v>
      </c>
      <c r="Y71">
        <v>151799</v>
      </c>
      <c r="Z71">
        <v>68236</v>
      </c>
      <c r="AA71">
        <v>28631</v>
      </c>
      <c r="AB71">
        <v>20416</v>
      </c>
      <c r="AC71">
        <v>8215</v>
      </c>
      <c r="AD71">
        <v>23494</v>
      </c>
      <c r="AE71">
        <v>3727</v>
      </c>
      <c r="AF71">
        <v>19767</v>
      </c>
      <c r="AG71">
        <v>5601</v>
      </c>
      <c r="AH71">
        <v>4549</v>
      </c>
      <c r="AI71">
        <v>1052</v>
      </c>
      <c r="AJ71">
        <v>7948</v>
      </c>
      <c r="AK71">
        <v>5966</v>
      </c>
      <c r="AL71">
        <v>1982</v>
      </c>
      <c r="AM71">
        <v>25766</v>
      </c>
      <c r="AN71">
        <v>22848</v>
      </c>
      <c r="AO71">
        <v>2918</v>
      </c>
      <c r="AP71">
        <v>4291</v>
      </c>
      <c r="AQ71">
        <v>4120</v>
      </c>
      <c r="AR71">
        <v>171</v>
      </c>
      <c r="AS71">
        <v>16453</v>
      </c>
      <c r="AT71">
        <v>15193</v>
      </c>
      <c r="AU71">
        <v>1260</v>
      </c>
      <c r="AV71">
        <v>27935</v>
      </c>
      <c r="AW71">
        <v>26816</v>
      </c>
      <c r="AX71">
        <v>1119</v>
      </c>
      <c r="AY71">
        <v>1565</v>
      </c>
      <c r="AZ71">
        <v>1542</v>
      </c>
      <c r="BA71">
        <v>23</v>
      </c>
      <c r="BB71">
        <v>12445</v>
      </c>
      <c r="BC71">
        <v>12246</v>
      </c>
      <c r="BD71">
        <v>199</v>
      </c>
      <c r="BE71">
        <v>6879</v>
      </c>
      <c r="BF71">
        <v>6074</v>
      </c>
      <c r="BG71">
        <v>805</v>
      </c>
      <c r="BH71">
        <v>39707</v>
      </c>
      <c r="BI71">
        <v>31964</v>
      </c>
      <c r="BJ71">
        <v>7743</v>
      </c>
      <c r="BK71" t="str">
        <f t="shared" si="73"/>
        <v>CultivatorsTotal</v>
      </c>
      <c r="BL71" t="str">
        <f t="shared" si="74"/>
        <v>CultivatorsMale</v>
      </c>
      <c r="BM71" t="str">
        <f t="shared" si="75"/>
        <v>CultivatorsFemale</v>
      </c>
      <c r="BN71">
        <f>(X71/J71)*100</f>
        <v>52.29590017825312</v>
      </c>
      <c r="BO71">
        <f t="shared" si="44"/>
        <v>68.988570000227227</v>
      </c>
      <c r="BP71">
        <f t="shared" si="45"/>
        <v>31.011429999772766</v>
      </c>
      <c r="BQ71">
        <f>(AA71/J71)*100</f>
        <v>6.804753416518122</v>
      </c>
      <c r="BR71">
        <f t="shared" si="46"/>
        <v>71.307324228982566</v>
      </c>
      <c r="BS71">
        <f t="shared" si="47"/>
        <v>28.692675771017427</v>
      </c>
      <c r="BT71">
        <f>(AD71/J71)*100</f>
        <v>5.5838383838383843</v>
      </c>
      <c r="BU71">
        <f t="shared" si="48"/>
        <v>15.86362475525666</v>
      </c>
      <c r="BV71">
        <f t="shared" si="49"/>
        <v>84.136375244743334</v>
      </c>
      <c r="BW71">
        <f>(AG71/J71)*100</f>
        <v>1.3311942959001783</v>
      </c>
      <c r="BX71">
        <f t="shared" si="50"/>
        <v>81.217639707195147</v>
      </c>
      <c r="BY71">
        <f t="shared" si="51"/>
        <v>18.782360292804857</v>
      </c>
      <c r="BZ71">
        <f>(AJ71/J71)*100</f>
        <v>1.8890077243018419</v>
      </c>
      <c r="CA71">
        <f t="shared" si="52"/>
        <v>75.06290890790136</v>
      </c>
      <c r="CB71">
        <f t="shared" si="53"/>
        <v>24.93709109209864</v>
      </c>
      <c r="CC71">
        <f>(AM71/J71)*100</f>
        <v>6.1238265002970884</v>
      </c>
      <c r="CD71">
        <f t="shared" si="54"/>
        <v>88.674998059458204</v>
      </c>
      <c r="CE71">
        <f t="shared" si="55"/>
        <v>11.325001940541799</v>
      </c>
      <c r="CF71">
        <f>(AP71/J71)*100</f>
        <v>1.019845513963161</v>
      </c>
      <c r="CG71">
        <f t="shared" si="56"/>
        <v>96.014914938242839</v>
      </c>
      <c r="CH71">
        <f t="shared" si="57"/>
        <v>3.9850850617571663</v>
      </c>
      <c r="CI71">
        <f>(AS71/J71)*100</f>
        <v>3.9103980986333928</v>
      </c>
      <c r="CJ71">
        <f t="shared" si="58"/>
        <v>92.341822160092377</v>
      </c>
      <c r="CK71">
        <f t="shared" si="59"/>
        <v>7.6581778399076148</v>
      </c>
      <c r="CL71">
        <f>(AV71/J71)*100</f>
        <v>6.639334521687462</v>
      </c>
      <c r="CM71">
        <f t="shared" si="60"/>
        <v>95.994272418113482</v>
      </c>
      <c r="CN71">
        <f t="shared" si="61"/>
        <v>4.0057275818865223</v>
      </c>
      <c r="CO71">
        <f>(AY71/J71)*100</f>
        <v>0.37195484254307781</v>
      </c>
      <c r="CP71">
        <f t="shared" si="62"/>
        <v>98.530351437699679</v>
      </c>
      <c r="CQ71">
        <f t="shared" si="63"/>
        <v>1.4696485623003195</v>
      </c>
      <c r="CR71">
        <f>(BB71/J71)*100</f>
        <v>2.9578134284016637</v>
      </c>
      <c r="CS71">
        <f t="shared" si="64"/>
        <v>98.40096424266774</v>
      </c>
      <c r="CT71">
        <f t="shared" si="65"/>
        <v>1.5990357573322618</v>
      </c>
      <c r="CU71">
        <f>(BE71/J71)*100</f>
        <v>1.6349376114081997</v>
      </c>
      <c r="CV71">
        <f t="shared" si="66"/>
        <v>88.297717691524937</v>
      </c>
      <c r="CW71">
        <f t="shared" si="67"/>
        <v>11.70228230847507</v>
      </c>
      <c r="CX71">
        <f>(BH71/J71)*100</f>
        <v>9.4371954842543069</v>
      </c>
      <c r="CY71">
        <f t="shared" si="68"/>
        <v>80.499660009570107</v>
      </c>
      <c r="CZ71">
        <f t="shared" si="69"/>
        <v>19.5003399904299</v>
      </c>
    </row>
    <row r="72" spans="1:104" x14ac:dyDescent="0.25">
      <c r="A72" t="s">
        <v>2096</v>
      </c>
      <c r="B72">
        <v>6</v>
      </c>
      <c r="C72">
        <v>14</v>
      </c>
      <c r="D72" t="s">
        <v>2095</v>
      </c>
      <c r="E72">
        <f>VLOOKUP(A72,'2011B4'!A$1:B$641,2, FALSE)</f>
        <v>82</v>
      </c>
      <c r="G72">
        <v>940128</v>
      </c>
      <c r="H72">
        <v>509038</v>
      </c>
      <c r="I72">
        <v>431090</v>
      </c>
      <c r="J72">
        <v>282394</v>
      </c>
      <c r="K72">
        <v>212295</v>
      </c>
      <c r="L72">
        <v>70099</v>
      </c>
      <c r="M72">
        <f t="shared" si="70"/>
        <v>30.037824636645222</v>
      </c>
      <c r="N72">
        <f t="shared" si="71"/>
        <v>41.705137926834539</v>
      </c>
      <c r="O72">
        <f t="shared" si="72"/>
        <v>16.260873599480387</v>
      </c>
      <c r="P72">
        <f>(K72/J72)*100</f>
        <v>75.17688052862313</v>
      </c>
      <c r="Q72">
        <f>(L72/J72)*100</f>
        <v>24.82311947137687</v>
      </c>
      <c r="R72">
        <f t="shared" si="38"/>
        <v>50.165371785519518</v>
      </c>
      <c r="S72">
        <f t="shared" si="39"/>
        <v>11.491391460158502</v>
      </c>
      <c r="T72">
        <f t="shared" si="40"/>
        <v>10.201704002209679</v>
      </c>
      <c r="U72">
        <f t="shared" si="41"/>
        <v>4.2054717876442131</v>
      </c>
      <c r="V72">
        <f t="shared" si="42"/>
        <v>23.936060964468084</v>
      </c>
      <c r="W72">
        <f t="shared" si="43"/>
        <v>49.834628214480482</v>
      </c>
      <c r="X72">
        <v>111172</v>
      </c>
      <c r="Y72">
        <v>72761</v>
      </c>
      <c r="Z72">
        <v>38411</v>
      </c>
      <c r="AA72">
        <v>21394</v>
      </c>
      <c r="AB72">
        <v>14782</v>
      </c>
      <c r="AC72">
        <v>6612</v>
      </c>
      <c r="AD72">
        <v>9098</v>
      </c>
      <c r="AE72">
        <v>2955</v>
      </c>
      <c r="AF72">
        <v>6143</v>
      </c>
      <c r="AG72">
        <v>287</v>
      </c>
      <c r="AH72">
        <v>283</v>
      </c>
      <c r="AI72">
        <v>4</v>
      </c>
      <c r="AJ72">
        <v>7597</v>
      </c>
      <c r="AK72">
        <v>5556</v>
      </c>
      <c r="AL72">
        <v>2041</v>
      </c>
      <c r="AM72">
        <v>24567</v>
      </c>
      <c r="AN72">
        <v>21213</v>
      </c>
      <c r="AO72">
        <v>3354</v>
      </c>
      <c r="AP72">
        <v>4565</v>
      </c>
      <c r="AQ72">
        <v>4112</v>
      </c>
      <c r="AR72">
        <v>453</v>
      </c>
      <c r="AS72">
        <v>11876</v>
      </c>
      <c r="AT72">
        <v>10898</v>
      </c>
      <c r="AU72">
        <v>978</v>
      </c>
      <c r="AV72">
        <v>28809</v>
      </c>
      <c r="AW72">
        <v>27731</v>
      </c>
      <c r="AX72">
        <v>1078</v>
      </c>
      <c r="AY72">
        <v>1774</v>
      </c>
      <c r="AZ72">
        <v>1739</v>
      </c>
      <c r="BA72">
        <v>35</v>
      </c>
      <c r="BB72">
        <v>12756</v>
      </c>
      <c r="BC72">
        <v>12535</v>
      </c>
      <c r="BD72">
        <v>221</v>
      </c>
      <c r="BE72">
        <v>7540</v>
      </c>
      <c r="BF72">
        <v>6688</v>
      </c>
      <c r="BG72">
        <v>852</v>
      </c>
      <c r="BH72">
        <v>40959</v>
      </c>
      <c r="BI72">
        <v>31042</v>
      </c>
      <c r="BJ72">
        <v>9917</v>
      </c>
      <c r="BK72" t="str">
        <f t="shared" si="73"/>
        <v>CultivatorsTotal</v>
      </c>
      <c r="BL72" t="str">
        <f t="shared" si="74"/>
        <v>CultivatorsMale</v>
      </c>
      <c r="BM72" t="str">
        <f t="shared" si="75"/>
        <v>CultivatorsFemale</v>
      </c>
      <c r="BN72">
        <f>(X72/J72)*100</f>
        <v>39.367691948129206</v>
      </c>
      <c r="BO72">
        <f t="shared" si="44"/>
        <v>65.449033929406681</v>
      </c>
      <c r="BP72">
        <f t="shared" si="45"/>
        <v>34.550966070593311</v>
      </c>
      <c r="BQ72">
        <f>(AA72/J72)*100</f>
        <v>7.5759399987251852</v>
      </c>
      <c r="BR72">
        <f t="shared" si="46"/>
        <v>69.094138543516863</v>
      </c>
      <c r="BS72">
        <f t="shared" si="47"/>
        <v>30.905861456483123</v>
      </c>
      <c r="BT72">
        <f>(AD72/J72)*100</f>
        <v>3.2217398386651275</v>
      </c>
      <c r="BU72">
        <f t="shared" si="48"/>
        <v>32.479665860628707</v>
      </c>
      <c r="BV72">
        <f t="shared" si="49"/>
        <v>67.520334139371286</v>
      </c>
      <c r="BW72">
        <f>(AG72/J72)*100</f>
        <v>0.10163105448416042</v>
      </c>
      <c r="BX72">
        <f t="shared" si="50"/>
        <v>98.606271777003485</v>
      </c>
      <c r="BY72">
        <f t="shared" si="51"/>
        <v>1.3937282229965158</v>
      </c>
      <c r="BZ72">
        <f>(AJ72/J72)*100</f>
        <v>2.6902129648646924</v>
      </c>
      <c r="CA72">
        <f t="shared" si="52"/>
        <v>73.134131894168746</v>
      </c>
      <c r="CB72">
        <f t="shared" si="53"/>
        <v>26.865868105831247</v>
      </c>
      <c r="CC72">
        <f>(AM72/J72)*100</f>
        <v>8.6995474408096491</v>
      </c>
      <c r="CD72">
        <f t="shared" si="54"/>
        <v>86.347539382097935</v>
      </c>
      <c r="CE72">
        <f t="shared" si="55"/>
        <v>13.652460617902062</v>
      </c>
      <c r="CF72">
        <f>(AP72/J72)*100</f>
        <v>1.6165357620912626</v>
      </c>
      <c r="CG72">
        <f t="shared" si="56"/>
        <v>90.076670317634182</v>
      </c>
      <c r="CH72">
        <f t="shared" si="57"/>
        <v>9.9233296823658268</v>
      </c>
      <c r="CI72">
        <f>(AS72/J72)*100</f>
        <v>4.2054717876442131</v>
      </c>
      <c r="CJ72">
        <f t="shared" si="58"/>
        <v>91.764904008083519</v>
      </c>
      <c r="CK72">
        <f t="shared" si="59"/>
        <v>8.2350959919164701</v>
      </c>
      <c r="CL72">
        <f>(AV72/J72)*100</f>
        <v>10.201704002209679</v>
      </c>
      <c r="CM72">
        <f t="shared" si="60"/>
        <v>96.258113783886984</v>
      </c>
      <c r="CN72">
        <f t="shared" si="61"/>
        <v>3.7418862161130204</v>
      </c>
      <c r="CO72">
        <f>(AY72/J72)*100</f>
        <v>0.62820031587073377</v>
      </c>
      <c r="CP72">
        <f t="shared" si="62"/>
        <v>98.027057497181517</v>
      </c>
      <c r="CQ72">
        <f t="shared" si="63"/>
        <v>1.9729425028184893</v>
      </c>
      <c r="CR72">
        <f>(BB72/J72)*100</f>
        <v>4.5170931393726494</v>
      </c>
      <c r="CS72">
        <f t="shared" si="64"/>
        <v>98.267481969269369</v>
      </c>
      <c r="CT72">
        <f t="shared" si="65"/>
        <v>1.7325180307306367</v>
      </c>
      <c r="CU72">
        <f>(BE72/J72)*100</f>
        <v>2.670028400036828</v>
      </c>
      <c r="CV72">
        <f t="shared" si="66"/>
        <v>88.700265251989379</v>
      </c>
      <c r="CW72">
        <f t="shared" si="67"/>
        <v>11.299734748010611</v>
      </c>
      <c r="CX72">
        <f>(BH72/J72)*100</f>
        <v>14.504203347096608</v>
      </c>
      <c r="CY72">
        <f t="shared" si="68"/>
        <v>75.787983105056284</v>
      </c>
      <c r="CZ72">
        <f t="shared" si="69"/>
        <v>24.212016894943726</v>
      </c>
    </row>
    <row r="73" spans="1:104" x14ac:dyDescent="0.25">
      <c r="A73" t="s">
        <v>2098</v>
      </c>
      <c r="B73">
        <v>6</v>
      </c>
      <c r="C73">
        <v>15</v>
      </c>
      <c r="D73" t="s">
        <v>2097</v>
      </c>
      <c r="E73">
        <f>VLOOKUP(A73,'2011B4'!A$1:B$641,2, FALSE)</f>
        <v>83</v>
      </c>
      <c r="G73">
        <v>880072</v>
      </c>
      <c r="H73">
        <v>476475</v>
      </c>
      <c r="I73">
        <v>403597</v>
      </c>
      <c r="J73">
        <v>272237</v>
      </c>
      <c r="K73">
        <v>197264</v>
      </c>
      <c r="L73">
        <v>74973</v>
      </c>
      <c r="M73">
        <f t="shared" si="70"/>
        <v>30.933491805215933</v>
      </c>
      <c r="N73">
        <f t="shared" si="71"/>
        <v>41.400703079909754</v>
      </c>
      <c r="O73">
        <f t="shared" si="72"/>
        <v>18.576203490115141</v>
      </c>
      <c r="P73">
        <f>(K73/J73)*100</f>
        <v>72.460392966422631</v>
      </c>
      <c r="Q73">
        <f>(L73/J73)*100</f>
        <v>27.539607033577362</v>
      </c>
      <c r="R73">
        <f t="shared" si="38"/>
        <v>55.059378409253704</v>
      </c>
      <c r="S73">
        <f t="shared" si="39"/>
        <v>15.998560078167186</v>
      </c>
      <c r="T73">
        <f t="shared" si="40"/>
        <v>6.1982757670706041</v>
      </c>
      <c r="U73">
        <f t="shared" si="41"/>
        <v>3.4760153836546834</v>
      </c>
      <c r="V73">
        <f t="shared" si="42"/>
        <v>19.267770361853827</v>
      </c>
      <c r="W73">
        <f t="shared" si="43"/>
        <v>44.940621590746296</v>
      </c>
      <c r="X73">
        <v>123944</v>
      </c>
      <c r="Y73">
        <v>79640</v>
      </c>
      <c r="Z73">
        <v>44304</v>
      </c>
      <c r="AA73">
        <v>16142</v>
      </c>
      <c r="AB73">
        <v>11070</v>
      </c>
      <c r="AC73">
        <v>5072</v>
      </c>
      <c r="AD73">
        <v>9806</v>
      </c>
      <c r="AE73">
        <v>2640</v>
      </c>
      <c r="AF73">
        <v>7166</v>
      </c>
      <c r="AG73">
        <v>202</v>
      </c>
      <c r="AH73">
        <v>197</v>
      </c>
      <c r="AI73">
        <v>5</v>
      </c>
      <c r="AJ73">
        <v>4001</v>
      </c>
      <c r="AK73">
        <v>2914</v>
      </c>
      <c r="AL73">
        <v>1087</v>
      </c>
      <c r="AM73">
        <v>39351</v>
      </c>
      <c r="AN73">
        <v>30664</v>
      </c>
      <c r="AO73">
        <v>8687</v>
      </c>
      <c r="AP73">
        <v>1908</v>
      </c>
      <c r="AQ73">
        <v>1835</v>
      </c>
      <c r="AR73">
        <v>73</v>
      </c>
      <c r="AS73">
        <v>9463</v>
      </c>
      <c r="AT73">
        <v>8310</v>
      </c>
      <c r="AU73">
        <v>1153</v>
      </c>
      <c r="AV73">
        <v>16874</v>
      </c>
      <c r="AW73">
        <v>15841</v>
      </c>
      <c r="AX73">
        <v>1033</v>
      </c>
      <c r="AY73">
        <v>1191</v>
      </c>
      <c r="AZ73">
        <v>1145</v>
      </c>
      <c r="BA73">
        <v>46</v>
      </c>
      <c r="BB73">
        <v>11227</v>
      </c>
      <c r="BC73">
        <v>11121</v>
      </c>
      <c r="BD73">
        <v>106</v>
      </c>
      <c r="BE73">
        <v>5630</v>
      </c>
      <c r="BF73">
        <v>5178</v>
      </c>
      <c r="BG73">
        <v>452</v>
      </c>
      <c r="BH73">
        <v>32498</v>
      </c>
      <c r="BI73">
        <v>26709</v>
      </c>
      <c r="BJ73">
        <v>5789</v>
      </c>
      <c r="BK73" t="str">
        <f t="shared" si="73"/>
        <v>CultivatorsTotal</v>
      </c>
      <c r="BL73" t="str">
        <f t="shared" si="74"/>
        <v>CultivatorsMale</v>
      </c>
      <c r="BM73" t="str">
        <f t="shared" si="75"/>
        <v>CultivatorsFemale</v>
      </c>
      <c r="BN73">
        <f>(X73/J73)*100</f>
        <v>45.527977460815393</v>
      </c>
      <c r="BO73">
        <f t="shared" si="44"/>
        <v>64.254824759568834</v>
      </c>
      <c r="BP73">
        <f t="shared" si="45"/>
        <v>35.745175240431166</v>
      </c>
      <c r="BQ73">
        <f>(AA73/J73)*100</f>
        <v>5.9293924044123321</v>
      </c>
      <c r="BR73">
        <f t="shared" si="46"/>
        <v>68.578862594474046</v>
      </c>
      <c r="BS73">
        <f t="shared" si="47"/>
        <v>31.421137405525958</v>
      </c>
      <c r="BT73">
        <f>(AD73/J73)*100</f>
        <v>3.6020085440259773</v>
      </c>
      <c r="BU73">
        <f t="shared" si="48"/>
        <v>26.922292473995512</v>
      </c>
      <c r="BV73">
        <f t="shared" si="49"/>
        <v>73.077707526004488</v>
      </c>
      <c r="BW73">
        <f>(AG73/J73)*100</f>
        <v>7.4200053629741733E-2</v>
      </c>
      <c r="BX73">
        <f t="shared" si="50"/>
        <v>97.524752475247524</v>
      </c>
      <c r="BY73">
        <f t="shared" si="51"/>
        <v>2.4752475247524752</v>
      </c>
      <c r="BZ73">
        <f>(AJ73/J73)*100</f>
        <v>1.4696753196663201</v>
      </c>
      <c r="CA73">
        <f t="shared" si="52"/>
        <v>72.831792051986994</v>
      </c>
      <c r="CB73">
        <f t="shared" si="53"/>
        <v>27.168207948012995</v>
      </c>
      <c r="CC73">
        <f>(AM73/J73)*100</f>
        <v>14.454684704871124</v>
      </c>
      <c r="CD73">
        <f t="shared" si="54"/>
        <v>77.924322126502503</v>
      </c>
      <c r="CE73">
        <f t="shared" si="55"/>
        <v>22.075677873497497</v>
      </c>
      <c r="CF73">
        <f>(AP73/J73)*100</f>
        <v>0.70085991250270907</v>
      </c>
      <c r="CG73">
        <f t="shared" si="56"/>
        <v>96.174004192872118</v>
      </c>
      <c r="CH73">
        <f t="shared" si="57"/>
        <v>3.8259958071278826</v>
      </c>
      <c r="CI73">
        <f>(AS73/J73)*100</f>
        <v>3.4760153836546834</v>
      </c>
      <c r="CJ73">
        <f t="shared" si="58"/>
        <v>87.815703265349256</v>
      </c>
      <c r="CK73">
        <f t="shared" si="59"/>
        <v>12.184296734650744</v>
      </c>
      <c r="CL73">
        <f>(AV73/J73)*100</f>
        <v>6.1982757670706041</v>
      </c>
      <c r="CM73">
        <f t="shared" si="60"/>
        <v>93.878155742562512</v>
      </c>
      <c r="CN73">
        <f t="shared" si="61"/>
        <v>6.1218442574374778</v>
      </c>
      <c r="CO73">
        <f>(AY73/J73)*100</f>
        <v>0.43748645481694259</v>
      </c>
      <c r="CP73">
        <f t="shared" si="62"/>
        <v>96.137699412258598</v>
      </c>
      <c r="CQ73">
        <f t="shared" si="63"/>
        <v>3.8623005877413936</v>
      </c>
      <c r="CR73">
        <f>(BB73/J73)*100</f>
        <v>4.1239802084213384</v>
      </c>
      <c r="CS73">
        <f t="shared" si="64"/>
        <v>99.055847510465838</v>
      </c>
      <c r="CT73">
        <f t="shared" si="65"/>
        <v>0.94415248953415876</v>
      </c>
      <c r="CU73">
        <f>(BE73/J73)*100</f>
        <v>2.0680509996804255</v>
      </c>
      <c r="CV73">
        <f t="shared" si="66"/>
        <v>91.971580817051517</v>
      </c>
      <c r="CW73">
        <f t="shared" si="67"/>
        <v>8.0284191829484897</v>
      </c>
      <c r="CX73">
        <f>(BH73/J73)*100</f>
        <v>11.93739278643241</v>
      </c>
      <c r="CY73">
        <f t="shared" si="68"/>
        <v>82.186596098221429</v>
      </c>
      <c r="CZ73">
        <f t="shared" si="69"/>
        <v>17.813403901778571</v>
      </c>
    </row>
    <row r="74" spans="1:104" x14ac:dyDescent="0.25">
      <c r="A74" t="s">
        <v>2100</v>
      </c>
      <c r="B74">
        <v>6</v>
      </c>
      <c r="C74">
        <v>16</v>
      </c>
      <c r="D74" t="s">
        <v>2099</v>
      </c>
      <c r="E74">
        <f>VLOOKUP(A74,'2011B4'!A$1:B$641,2, FALSE)</f>
        <v>84</v>
      </c>
      <c r="G74">
        <v>812521</v>
      </c>
      <c r="H74">
        <v>423578</v>
      </c>
      <c r="I74">
        <v>388943</v>
      </c>
      <c r="J74">
        <v>205909</v>
      </c>
      <c r="K74">
        <v>158323</v>
      </c>
      <c r="L74">
        <v>47586</v>
      </c>
      <c r="M74">
        <f t="shared" si="70"/>
        <v>25.34199116084384</v>
      </c>
      <c r="N74">
        <f t="shared" si="71"/>
        <v>37.377531410979799</v>
      </c>
      <c r="O74">
        <f t="shared" si="72"/>
        <v>12.234697629215592</v>
      </c>
      <c r="P74">
        <f>(K74/J74)*100</f>
        <v>76.889791121320584</v>
      </c>
      <c r="Q74">
        <f>(L74/J74)*100</f>
        <v>23.110208878679416</v>
      </c>
      <c r="R74">
        <f t="shared" si="38"/>
        <v>59.413624465176362</v>
      </c>
      <c r="S74">
        <f t="shared" si="39"/>
        <v>9.0753682451956923</v>
      </c>
      <c r="T74">
        <f t="shared" si="40"/>
        <v>8.5416373252261923</v>
      </c>
      <c r="U74">
        <f t="shared" si="41"/>
        <v>4.7758961482985205</v>
      </c>
      <c r="V74">
        <f t="shared" si="42"/>
        <v>18.193473816103229</v>
      </c>
      <c r="W74">
        <f t="shared" si="43"/>
        <v>40.586375534823638</v>
      </c>
      <c r="X74">
        <v>105939</v>
      </c>
      <c r="Y74">
        <v>74734</v>
      </c>
      <c r="Z74">
        <v>31205</v>
      </c>
      <c r="AA74">
        <v>7300</v>
      </c>
      <c r="AB74">
        <v>5179</v>
      </c>
      <c r="AC74">
        <v>2121</v>
      </c>
      <c r="AD74">
        <v>9099</v>
      </c>
      <c r="AE74">
        <v>1971</v>
      </c>
      <c r="AF74">
        <v>7128</v>
      </c>
      <c r="AG74">
        <v>1378</v>
      </c>
      <c r="AH74">
        <v>1203</v>
      </c>
      <c r="AI74">
        <v>175</v>
      </c>
      <c r="AJ74">
        <v>5186</v>
      </c>
      <c r="AK74">
        <v>4364</v>
      </c>
      <c r="AL74">
        <v>822</v>
      </c>
      <c r="AM74">
        <v>12123</v>
      </c>
      <c r="AN74">
        <v>11100</v>
      </c>
      <c r="AO74">
        <v>1023</v>
      </c>
      <c r="AP74">
        <v>2320</v>
      </c>
      <c r="AQ74">
        <v>2291</v>
      </c>
      <c r="AR74">
        <v>29</v>
      </c>
      <c r="AS74">
        <v>9834</v>
      </c>
      <c r="AT74">
        <v>9427</v>
      </c>
      <c r="AU74">
        <v>407</v>
      </c>
      <c r="AV74">
        <v>17588</v>
      </c>
      <c r="AW74">
        <v>16958</v>
      </c>
      <c r="AX74">
        <v>630</v>
      </c>
      <c r="AY74">
        <v>1112</v>
      </c>
      <c r="AZ74">
        <v>1103</v>
      </c>
      <c r="BA74">
        <v>9</v>
      </c>
      <c r="BB74">
        <v>7382</v>
      </c>
      <c r="BC74">
        <v>7337</v>
      </c>
      <c r="BD74">
        <v>45</v>
      </c>
      <c r="BE74">
        <v>3411</v>
      </c>
      <c r="BF74">
        <v>3048</v>
      </c>
      <c r="BG74">
        <v>363</v>
      </c>
      <c r="BH74">
        <v>23237</v>
      </c>
      <c r="BI74">
        <v>19608</v>
      </c>
      <c r="BJ74">
        <v>3629</v>
      </c>
      <c r="BK74" t="str">
        <f t="shared" si="73"/>
        <v>CultivatorsTotal</v>
      </c>
      <c r="BL74" t="str">
        <f t="shared" si="74"/>
        <v>CultivatorsMale</v>
      </c>
      <c r="BM74" t="str">
        <f t="shared" si="75"/>
        <v>CultivatorsFemale</v>
      </c>
      <c r="BN74">
        <f>(X74/J74)*100</f>
        <v>51.449426688488607</v>
      </c>
      <c r="BO74">
        <f t="shared" si="44"/>
        <v>70.544369873228931</v>
      </c>
      <c r="BP74">
        <f t="shared" si="45"/>
        <v>29.455630126771066</v>
      </c>
      <c r="BQ74">
        <f>(AA74/J74)*100</f>
        <v>3.5452554283688422</v>
      </c>
      <c r="BR74">
        <f t="shared" si="46"/>
        <v>70.945205479452056</v>
      </c>
      <c r="BS74">
        <f t="shared" si="47"/>
        <v>29.054794520547944</v>
      </c>
      <c r="BT74">
        <f>(AD74/J74)*100</f>
        <v>4.4189423483189172</v>
      </c>
      <c r="BU74">
        <f t="shared" si="48"/>
        <v>21.66172106824926</v>
      </c>
      <c r="BV74">
        <f t="shared" si="49"/>
        <v>78.338278931750736</v>
      </c>
      <c r="BW74">
        <f>(AG74/J74)*100</f>
        <v>0.66922766853318694</v>
      </c>
      <c r="BX74">
        <f t="shared" si="50"/>
        <v>87.300435413642958</v>
      </c>
      <c r="BY74">
        <f t="shared" si="51"/>
        <v>12.69956458635704</v>
      </c>
      <c r="BZ74">
        <f>(AJ74/J74)*100</f>
        <v>2.5185883084275091</v>
      </c>
      <c r="CA74">
        <f t="shared" si="52"/>
        <v>84.149633629001158</v>
      </c>
      <c r="CB74">
        <f t="shared" si="53"/>
        <v>15.850366370998842</v>
      </c>
      <c r="CC74">
        <f>(AM74/J74)*100</f>
        <v>5.8875522682349963</v>
      </c>
      <c r="CD74">
        <f t="shared" si="54"/>
        <v>91.561494679534775</v>
      </c>
      <c r="CE74">
        <f t="shared" si="55"/>
        <v>8.4385053204652305</v>
      </c>
      <c r="CF74">
        <f>(AP74/J74)*100</f>
        <v>1.1267113142213308</v>
      </c>
      <c r="CG74">
        <f t="shared" si="56"/>
        <v>98.75</v>
      </c>
      <c r="CH74">
        <f t="shared" si="57"/>
        <v>1.25</v>
      </c>
      <c r="CI74">
        <f>(AS74/J74)*100</f>
        <v>4.7758961482985205</v>
      </c>
      <c r="CJ74">
        <f t="shared" si="58"/>
        <v>95.861297539149888</v>
      </c>
      <c r="CK74">
        <f t="shared" si="59"/>
        <v>4.1387024608501122</v>
      </c>
      <c r="CL74">
        <f>(AV74/J74)*100</f>
        <v>8.5416373252261923</v>
      </c>
      <c r="CM74">
        <f t="shared" si="60"/>
        <v>96.418012281100758</v>
      </c>
      <c r="CN74">
        <f t="shared" si="61"/>
        <v>3.5819877188992497</v>
      </c>
      <c r="CO74">
        <f>(AY74/J74)*100</f>
        <v>0.54004438854056891</v>
      </c>
      <c r="CP74">
        <f t="shared" si="62"/>
        <v>99.190647482014398</v>
      </c>
      <c r="CQ74">
        <f t="shared" si="63"/>
        <v>0.80935251798561147</v>
      </c>
      <c r="CR74">
        <f>(BB74/J74)*100</f>
        <v>3.585078845509424</v>
      </c>
      <c r="CS74">
        <f t="shared" si="64"/>
        <v>99.390409103224059</v>
      </c>
      <c r="CT74">
        <f t="shared" si="65"/>
        <v>0.60959089677594147</v>
      </c>
      <c r="CU74">
        <f>(BE74/J74)*100</f>
        <v>1.6565570227624824</v>
      </c>
      <c r="CV74">
        <f t="shared" si="66"/>
        <v>89.357959542656118</v>
      </c>
      <c r="CW74">
        <f t="shared" si="67"/>
        <v>10.642040457343887</v>
      </c>
      <c r="CX74">
        <f>(BH74/J74)*100</f>
        <v>11.285082245069423</v>
      </c>
      <c r="CY74">
        <f t="shared" si="68"/>
        <v>84.382665576451359</v>
      </c>
      <c r="CZ74">
        <f t="shared" si="69"/>
        <v>15.617334423548652</v>
      </c>
    </row>
    <row r="75" spans="1:104" x14ac:dyDescent="0.25">
      <c r="A75" t="s">
        <v>2102</v>
      </c>
      <c r="B75">
        <v>6</v>
      </c>
      <c r="C75">
        <v>17</v>
      </c>
      <c r="D75" t="s">
        <v>2101</v>
      </c>
      <c r="E75">
        <f>VLOOKUP(A75,'2011B4'!A$1:B$641,2, FALSE)</f>
        <v>85</v>
      </c>
      <c r="G75">
        <v>765351</v>
      </c>
      <c r="H75">
        <v>403034</v>
      </c>
      <c r="I75">
        <v>362317</v>
      </c>
      <c r="J75">
        <v>200396</v>
      </c>
      <c r="K75">
        <v>155543</v>
      </c>
      <c r="L75">
        <v>44853</v>
      </c>
      <c r="M75">
        <f t="shared" si="70"/>
        <v>26.183541930434533</v>
      </c>
      <c r="N75">
        <f t="shared" si="71"/>
        <v>38.593021928671028</v>
      </c>
      <c r="O75">
        <f t="shared" si="72"/>
        <v>12.379490887813709</v>
      </c>
      <c r="P75">
        <f>(K75/J75)*100</f>
        <v>77.617816722888676</v>
      </c>
      <c r="Q75">
        <f>(L75/J75)*100</f>
        <v>22.38218327711132</v>
      </c>
      <c r="R75">
        <f t="shared" si="38"/>
        <v>51.7435477754047</v>
      </c>
      <c r="S75">
        <f t="shared" si="39"/>
        <v>14.085111479271045</v>
      </c>
      <c r="T75">
        <f t="shared" si="40"/>
        <v>8.7167408531108403</v>
      </c>
      <c r="U75">
        <f t="shared" si="41"/>
        <v>4.5230443721431559</v>
      </c>
      <c r="V75">
        <f t="shared" si="42"/>
        <v>20.931555520070262</v>
      </c>
      <c r="W75">
        <f t="shared" si="43"/>
        <v>48.2564522245953</v>
      </c>
      <c r="X75">
        <v>83040</v>
      </c>
      <c r="Y75">
        <v>58793</v>
      </c>
      <c r="Z75">
        <v>24247</v>
      </c>
      <c r="AA75">
        <v>9148</v>
      </c>
      <c r="AB75">
        <v>6458</v>
      </c>
      <c r="AC75">
        <v>2690</v>
      </c>
      <c r="AD75">
        <v>11504</v>
      </c>
      <c r="AE75">
        <v>1954</v>
      </c>
      <c r="AF75">
        <v>9550</v>
      </c>
      <c r="AG75">
        <v>758</v>
      </c>
      <c r="AH75">
        <v>751</v>
      </c>
      <c r="AI75">
        <v>7</v>
      </c>
      <c r="AJ75">
        <v>5263</v>
      </c>
      <c r="AK75">
        <v>4246</v>
      </c>
      <c r="AL75">
        <v>1017</v>
      </c>
      <c r="AM75">
        <v>22205</v>
      </c>
      <c r="AN75">
        <v>21227</v>
      </c>
      <c r="AO75">
        <v>978</v>
      </c>
      <c r="AP75">
        <v>1963</v>
      </c>
      <c r="AQ75">
        <v>1916</v>
      </c>
      <c r="AR75">
        <v>47</v>
      </c>
      <c r="AS75">
        <v>9064</v>
      </c>
      <c r="AT75">
        <v>8387</v>
      </c>
      <c r="AU75">
        <v>677</v>
      </c>
      <c r="AV75">
        <v>17468</v>
      </c>
      <c r="AW75">
        <v>16825</v>
      </c>
      <c r="AX75">
        <v>643</v>
      </c>
      <c r="AY75">
        <v>1507</v>
      </c>
      <c r="AZ75">
        <v>1491</v>
      </c>
      <c r="BA75">
        <v>16</v>
      </c>
      <c r="BB75">
        <v>7443</v>
      </c>
      <c r="BC75">
        <v>7275</v>
      </c>
      <c r="BD75">
        <v>168</v>
      </c>
      <c r="BE75">
        <v>6034</v>
      </c>
      <c r="BF75">
        <v>5462</v>
      </c>
      <c r="BG75">
        <v>572</v>
      </c>
      <c r="BH75">
        <v>24999</v>
      </c>
      <c r="BI75">
        <v>20758</v>
      </c>
      <c r="BJ75">
        <v>4241</v>
      </c>
      <c r="BK75" t="str">
        <f t="shared" si="73"/>
        <v>CultivatorsTotal</v>
      </c>
      <c r="BL75" t="str">
        <f t="shared" si="74"/>
        <v>CultivatorsMale</v>
      </c>
      <c r="BM75" t="str">
        <f t="shared" si="75"/>
        <v>CultivatorsFemale</v>
      </c>
      <c r="BN75">
        <f>(X75/J75)*100</f>
        <v>41.437952853350367</v>
      </c>
      <c r="BO75">
        <f t="shared" si="44"/>
        <v>70.800818882466274</v>
      </c>
      <c r="BP75">
        <f t="shared" si="45"/>
        <v>29.199181117533719</v>
      </c>
      <c r="BQ75">
        <f>(AA75/J75)*100</f>
        <v>4.5649613764745798</v>
      </c>
      <c r="BR75">
        <f t="shared" si="46"/>
        <v>70.594665500655879</v>
      </c>
      <c r="BS75">
        <f t="shared" si="47"/>
        <v>29.405334499344121</v>
      </c>
      <c r="BT75">
        <f>(AD75/J75)*100</f>
        <v>5.7406335455797519</v>
      </c>
      <c r="BU75">
        <f t="shared" si="48"/>
        <v>16.98539638386648</v>
      </c>
      <c r="BV75">
        <f t="shared" si="49"/>
        <v>83.014603616133513</v>
      </c>
      <c r="BW75">
        <f>(AG75/J75)*100</f>
        <v>0.37825106289546701</v>
      </c>
      <c r="BX75">
        <f t="shared" si="50"/>
        <v>99.076517150395787</v>
      </c>
      <c r="BY75">
        <f t="shared" si="51"/>
        <v>0.92348284960422167</v>
      </c>
      <c r="BZ75">
        <f>(AJ75/J75)*100</f>
        <v>2.6262999261462303</v>
      </c>
      <c r="CA75">
        <f t="shared" si="52"/>
        <v>80.676420292608782</v>
      </c>
      <c r="CB75">
        <f t="shared" si="53"/>
        <v>19.323579707391222</v>
      </c>
      <c r="CC75">
        <f>(AM75/J75)*100</f>
        <v>11.080560490229347</v>
      </c>
      <c r="CD75">
        <f t="shared" si="54"/>
        <v>95.595586579599185</v>
      </c>
      <c r="CE75">
        <f t="shared" si="55"/>
        <v>4.404413420400811</v>
      </c>
      <c r="CF75">
        <f>(AP75/J75)*100</f>
        <v>0.97956047026886761</v>
      </c>
      <c r="CG75">
        <f t="shared" si="56"/>
        <v>97.605705552725425</v>
      </c>
      <c r="CH75">
        <f t="shared" si="57"/>
        <v>2.39429444727458</v>
      </c>
      <c r="CI75">
        <f>(AS75/J75)*100</f>
        <v>4.5230443721431559</v>
      </c>
      <c r="CJ75">
        <f t="shared" si="58"/>
        <v>92.530891438658429</v>
      </c>
      <c r="CK75">
        <f t="shared" si="59"/>
        <v>7.4691085613415709</v>
      </c>
      <c r="CL75">
        <f>(AV75/J75)*100</f>
        <v>8.7167408531108403</v>
      </c>
      <c r="CM75">
        <f t="shared" si="60"/>
        <v>96.318983283718794</v>
      </c>
      <c r="CN75">
        <f t="shared" si="61"/>
        <v>3.6810167162811998</v>
      </c>
      <c r="CO75">
        <f>(AY75/J75)*100</f>
        <v>0.75201101818399574</v>
      </c>
      <c r="CP75">
        <f t="shared" si="62"/>
        <v>98.938287989382872</v>
      </c>
      <c r="CQ75">
        <f t="shared" si="63"/>
        <v>1.0617120106171201</v>
      </c>
      <c r="CR75">
        <f>(BB75/J75)*100</f>
        <v>3.7141459909379426</v>
      </c>
      <c r="CS75">
        <f t="shared" si="64"/>
        <v>97.742845626763398</v>
      </c>
      <c r="CT75">
        <f t="shared" si="65"/>
        <v>2.257154373236598</v>
      </c>
      <c r="CU75">
        <f>(BE75/J75)*100</f>
        <v>3.0110381444739418</v>
      </c>
      <c r="CV75">
        <f t="shared" si="66"/>
        <v>90.520384487901893</v>
      </c>
      <c r="CW75">
        <f t="shared" si="67"/>
        <v>9.4796155120981105</v>
      </c>
      <c r="CX75">
        <f>(BH75/J75)*100</f>
        <v>12.474799896205512</v>
      </c>
      <c r="CY75">
        <f t="shared" si="68"/>
        <v>83.035321412856504</v>
      </c>
      <c r="CZ75">
        <f t="shared" si="69"/>
        <v>16.964678587143485</v>
      </c>
    </row>
    <row r="76" spans="1:104" x14ac:dyDescent="0.25">
      <c r="A76" t="s">
        <v>2104</v>
      </c>
      <c r="B76">
        <v>6</v>
      </c>
      <c r="C76">
        <v>18</v>
      </c>
      <c r="D76" t="s">
        <v>2103</v>
      </c>
      <c r="E76">
        <f>VLOOKUP(A76,'2011B4'!A$1:B$641,2, FALSE)</f>
        <v>86</v>
      </c>
      <c r="F76" t="s">
        <v>3187</v>
      </c>
      <c r="G76">
        <v>1660289</v>
      </c>
      <c r="H76">
        <v>886451</v>
      </c>
      <c r="I76">
        <v>773838</v>
      </c>
      <c r="J76">
        <v>467210</v>
      </c>
      <c r="K76">
        <v>364667</v>
      </c>
      <c r="L76">
        <v>102543</v>
      </c>
      <c r="M76">
        <f t="shared" si="70"/>
        <v>28.140281601576593</v>
      </c>
      <c r="N76">
        <f t="shared" si="71"/>
        <v>41.137863232147062</v>
      </c>
      <c r="O76">
        <f t="shared" si="72"/>
        <v>13.251223124219798</v>
      </c>
      <c r="P76">
        <f>(K76/J76)*100</f>
        <v>78.052053680357872</v>
      </c>
      <c r="Q76">
        <f>(L76/J76)*100</f>
        <v>21.947946319642131</v>
      </c>
      <c r="R76">
        <f t="shared" si="38"/>
        <v>41.748464288007526</v>
      </c>
      <c r="S76">
        <f t="shared" si="39"/>
        <v>17.181781211874746</v>
      </c>
      <c r="T76">
        <f t="shared" si="40"/>
        <v>9.7427281094154665</v>
      </c>
      <c r="U76">
        <f t="shared" si="41"/>
        <v>6.5047837161019668</v>
      </c>
      <c r="V76">
        <f t="shared" si="42"/>
        <v>24.82224267460029</v>
      </c>
      <c r="W76">
        <f t="shared" si="43"/>
        <v>58.251535711992474</v>
      </c>
      <c r="X76">
        <v>140722</v>
      </c>
      <c r="Y76">
        <v>103271</v>
      </c>
      <c r="Z76">
        <v>37451</v>
      </c>
      <c r="AA76">
        <v>16370</v>
      </c>
      <c r="AB76">
        <v>11827</v>
      </c>
      <c r="AC76">
        <v>4543</v>
      </c>
      <c r="AD76">
        <v>37961</v>
      </c>
      <c r="AE76">
        <v>8856</v>
      </c>
      <c r="AF76">
        <v>29105</v>
      </c>
      <c r="AG76">
        <v>8952</v>
      </c>
      <c r="AH76">
        <v>8406</v>
      </c>
      <c r="AI76">
        <v>546</v>
      </c>
      <c r="AJ76">
        <v>11867</v>
      </c>
      <c r="AK76">
        <v>7880</v>
      </c>
      <c r="AL76">
        <v>3987</v>
      </c>
      <c r="AM76">
        <v>59456</v>
      </c>
      <c r="AN76">
        <v>52997</v>
      </c>
      <c r="AO76">
        <v>6459</v>
      </c>
      <c r="AP76">
        <v>3477</v>
      </c>
      <c r="AQ76">
        <v>3384</v>
      </c>
      <c r="AR76">
        <v>93</v>
      </c>
      <c r="AS76">
        <v>30391</v>
      </c>
      <c r="AT76">
        <v>28138</v>
      </c>
      <c r="AU76">
        <v>2253</v>
      </c>
      <c r="AV76">
        <v>45519</v>
      </c>
      <c r="AW76">
        <v>43607</v>
      </c>
      <c r="AX76">
        <v>1912</v>
      </c>
      <c r="AY76">
        <v>3499</v>
      </c>
      <c r="AZ76">
        <v>3373</v>
      </c>
      <c r="BA76">
        <v>126</v>
      </c>
      <c r="BB76">
        <v>25498</v>
      </c>
      <c r="BC76">
        <v>24995</v>
      </c>
      <c r="BD76">
        <v>503</v>
      </c>
      <c r="BE76">
        <v>20039</v>
      </c>
      <c r="BF76">
        <v>17837</v>
      </c>
      <c r="BG76">
        <v>2202</v>
      </c>
      <c r="BH76">
        <v>63459</v>
      </c>
      <c r="BI76">
        <v>50096</v>
      </c>
      <c r="BJ76">
        <v>13363</v>
      </c>
      <c r="BK76" t="str">
        <f t="shared" si="73"/>
        <v>CultivatorsTotal</v>
      </c>
      <c r="BL76" t="str">
        <f t="shared" si="74"/>
        <v>CultivatorsMale</v>
      </c>
      <c r="BM76" t="str">
        <f t="shared" si="75"/>
        <v>CultivatorsFemale</v>
      </c>
      <c r="BN76">
        <f>(X76/J76)*100</f>
        <v>30.119646411677831</v>
      </c>
      <c r="BO76">
        <f t="shared" si="44"/>
        <v>73.386535154417928</v>
      </c>
      <c r="BP76">
        <f t="shared" si="45"/>
        <v>26.613464845582069</v>
      </c>
      <c r="BQ76">
        <f>(AA76/J76)*100</f>
        <v>3.5037777444832088</v>
      </c>
      <c r="BR76">
        <f t="shared" si="46"/>
        <v>72.248014660965183</v>
      </c>
      <c r="BS76">
        <f t="shared" si="47"/>
        <v>27.751985339034817</v>
      </c>
      <c r="BT76">
        <f>(AD76/J76)*100</f>
        <v>8.1250401318464931</v>
      </c>
      <c r="BU76">
        <f t="shared" si="48"/>
        <v>23.329206290666736</v>
      </c>
      <c r="BV76">
        <f t="shared" si="49"/>
        <v>76.670793709333267</v>
      </c>
      <c r="BW76">
        <f>(AG76/J76)*100</f>
        <v>1.9160548789623508</v>
      </c>
      <c r="BX76">
        <f t="shared" si="50"/>
        <v>93.90080428954424</v>
      </c>
      <c r="BY76">
        <f t="shared" si="51"/>
        <v>6.0991957104557644</v>
      </c>
      <c r="BZ76">
        <f>(AJ76/J76)*100</f>
        <v>2.5399713191070394</v>
      </c>
      <c r="CA76">
        <f t="shared" si="52"/>
        <v>66.402629139630903</v>
      </c>
      <c r="CB76">
        <f t="shared" si="53"/>
        <v>33.597370860369089</v>
      </c>
      <c r="CC76">
        <f>(AM76/J76)*100</f>
        <v>12.725755013805356</v>
      </c>
      <c r="CD76">
        <f t="shared" si="54"/>
        <v>89.13650430570506</v>
      </c>
      <c r="CE76">
        <f t="shared" si="55"/>
        <v>10.86349569429494</v>
      </c>
      <c r="CF76">
        <f>(AP76/J76)*100</f>
        <v>0.74420496136640912</v>
      </c>
      <c r="CG76">
        <f t="shared" si="56"/>
        <v>97.325280414150129</v>
      </c>
      <c r="CH76">
        <f t="shared" si="57"/>
        <v>2.6747195858498705</v>
      </c>
      <c r="CI76">
        <f>(AS76/J76)*100</f>
        <v>6.5047837161019668</v>
      </c>
      <c r="CJ76">
        <f t="shared" si="58"/>
        <v>92.586621039123429</v>
      </c>
      <c r="CK76">
        <f t="shared" si="59"/>
        <v>7.4133789608765754</v>
      </c>
      <c r="CL76">
        <f>(AV76/J76)*100</f>
        <v>9.7427281094154665</v>
      </c>
      <c r="CM76">
        <f t="shared" si="60"/>
        <v>95.799556229266898</v>
      </c>
      <c r="CN76">
        <f t="shared" si="61"/>
        <v>4.2004437707331004</v>
      </c>
      <c r="CO76">
        <f>(AY76/J76)*100</f>
        <v>0.74891376468825577</v>
      </c>
      <c r="CP76">
        <f t="shared" si="62"/>
        <v>96.398971134609894</v>
      </c>
      <c r="CQ76">
        <f t="shared" si="63"/>
        <v>3.6010288653901115</v>
      </c>
      <c r="CR76">
        <f>(BB76/J76)*100</f>
        <v>5.4575030500203336</v>
      </c>
      <c r="CS76">
        <f t="shared" si="64"/>
        <v>98.027296258530086</v>
      </c>
      <c r="CT76">
        <f t="shared" si="65"/>
        <v>1.9727037414699191</v>
      </c>
      <c r="CU76">
        <f>(BE76/J76)*100</f>
        <v>4.2890777166584622</v>
      </c>
      <c r="CV76">
        <f t="shared" si="66"/>
        <v>89.0114277159539</v>
      </c>
      <c r="CW76">
        <f t="shared" si="67"/>
        <v>10.988572284046109</v>
      </c>
      <c r="CX76">
        <f>(BH76/J76)*100</f>
        <v>13.582543181866827</v>
      </c>
      <c r="CY76">
        <f t="shared" si="68"/>
        <v>78.942309207519813</v>
      </c>
      <c r="CZ76">
        <f t="shared" si="69"/>
        <v>21.057690792480184</v>
      </c>
    </row>
    <row r="77" spans="1:104" x14ac:dyDescent="0.25">
      <c r="A77" t="s">
        <v>2106</v>
      </c>
      <c r="B77">
        <v>6</v>
      </c>
      <c r="C77">
        <v>19</v>
      </c>
      <c r="D77" t="s">
        <v>2105</v>
      </c>
      <c r="E77">
        <f>VLOOKUP(A77,'2011B4'!A$1:B$641,2, FALSE)</f>
        <v>88</v>
      </c>
      <c r="F77" t="s">
        <v>3187</v>
      </c>
      <c r="G77">
        <v>2194586</v>
      </c>
      <c r="H77">
        <v>1193063</v>
      </c>
      <c r="I77">
        <v>1001523</v>
      </c>
      <c r="J77">
        <v>605231</v>
      </c>
      <c r="K77">
        <v>501221</v>
      </c>
      <c r="L77">
        <v>104010</v>
      </c>
      <c r="M77">
        <f t="shared" si="70"/>
        <v>27.578367856169685</v>
      </c>
      <c r="N77">
        <f t="shared" si="71"/>
        <v>42.011276856293421</v>
      </c>
      <c r="O77">
        <f t="shared" si="72"/>
        <v>10.385183365733987</v>
      </c>
      <c r="P77">
        <f>(K77/J77)*100</f>
        <v>82.814826074672311</v>
      </c>
      <c r="Q77">
        <f>(L77/J77)*100</f>
        <v>17.185173925327685</v>
      </c>
      <c r="R77">
        <f t="shared" si="38"/>
        <v>30.752886088121727</v>
      </c>
      <c r="S77">
        <f t="shared" si="39"/>
        <v>24.311874309148077</v>
      </c>
      <c r="T77">
        <f t="shared" si="40"/>
        <v>12.978019962625838</v>
      </c>
      <c r="U77">
        <f t="shared" si="41"/>
        <v>5.8683378742992343</v>
      </c>
      <c r="V77">
        <f t="shared" si="42"/>
        <v>26.08888176580512</v>
      </c>
      <c r="W77">
        <f t="shared" si="43"/>
        <v>69.247113911878273</v>
      </c>
      <c r="X77">
        <v>129886</v>
      </c>
      <c r="Y77">
        <v>94668</v>
      </c>
      <c r="Z77">
        <v>35218</v>
      </c>
      <c r="AA77">
        <v>30416</v>
      </c>
      <c r="AB77">
        <v>20149</v>
      </c>
      <c r="AC77">
        <v>10267</v>
      </c>
      <c r="AD77">
        <v>25824</v>
      </c>
      <c r="AE77">
        <v>8498</v>
      </c>
      <c r="AF77">
        <v>17326</v>
      </c>
      <c r="AG77">
        <v>3891</v>
      </c>
      <c r="AH77">
        <v>3724</v>
      </c>
      <c r="AI77">
        <v>167</v>
      </c>
      <c r="AJ77">
        <v>16787</v>
      </c>
      <c r="AK77">
        <v>13630</v>
      </c>
      <c r="AL77">
        <v>3157</v>
      </c>
      <c r="AM77">
        <v>126465</v>
      </c>
      <c r="AN77">
        <v>118996</v>
      </c>
      <c r="AO77">
        <v>7469</v>
      </c>
      <c r="AP77">
        <v>8693</v>
      </c>
      <c r="AQ77">
        <v>8161</v>
      </c>
      <c r="AR77">
        <v>532</v>
      </c>
      <c r="AS77">
        <v>35517</v>
      </c>
      <c r="AT77">
        <v>33266</v>
      </c>
      <c r="AU77">
        <v>2251</v>
      </c>
      <c r="AV77">
        <v>78547</v>
      </c>
      <c r="AW77">
        <v>74849</v>
      </c>
      <c r="AX77">
        <v>3698</v>
      </c>
      <c r="AY77">
        <v>5061</v>
      </c>
      <c r="AZ77">
        <v>4841</v>
      </c>
      <c r="BA77">
        <v>220</v>
      </c>
      <c r="BB77">
        <v>30548</v>
      </c>
      <c r="BC77">
        <v>29948</v>
      </c>
      <c r="BD77">
        <v>600</v>
      </c>
      <c r="BE77">
        <v>33214</v>
      </c>
      <c r="BF77">
        <v>30112</v>
      </c>
      <c r="BG77">
        <v>3102</v>
      </c>
      <c r="BH77">
        <v>80382</v>
      </c>
      <c r="BI77">
        <v>60379</v>
      </c>
      <c r="BJ77">
        <v>20003</v>
      </c>
      <c r="BK77" t="str">
        <f t="shared" si="73"/>
        <v>CultivatorsTotal</v>
      </c>
      <c r="BL77" t="str">
        <f t="shared" si="74"/>
        <v>DNonHHIMale</v>
      </c>
      <c r="BM77" t="str">
        <f t="shared" si="75"/>
        <v>CultivatorsFemale</v>
      </c>
      <c r="BN77">
        <f>(X77/J77)*100</f>
        <v>21.46056629617452</v>
      </c>
      <c r="BO77">
        <f t="shared" si="44"/>
        <v>72.885453397594816</v>
      </c>
      <c r="BP77">
        <f t="shared" si="45"/>
        <v>27.114546602405188</v>
      </c>
      <c r="BQ77">
        <f>(AA77/J77)*100</f>
        <v>5.0255191819321876</v>
      </c>
      <c r="BR77">
        <f t="shared" si="46"/>
        <v>66.244739610731202</v>
      </c>
      <c r="BS77">
        <f t="shared" si="47"/>
        <v>33.755260389268805</v>
      </c>
      <c r="BT77">
        <f>(AD77/J77)*100</f>
        <v>4.2668006100150189</v>
      </c>
      <c r="BU77">
        <f t="shared" si="48"/>
        <v>32.907372986369268</v>
      </c>
      <c r="BV77">
        <f t="shared" si="49"/>
        <v>67.092627013630732</v>
      </c>
      <c r="BW77">
        <f>(AG77/J77)*100</f>
        <v>0.64289502685751387</v>
      </c>
      <c r="BX77">
        <f t="shared" si="50"/>
        <v>95.708044204574662</v>
      </c>
      <c r="BY77">
        <f t="shared" si="51"/>
        <v>4.2919557954253404</v>
      </c>
      <c r="BZ77">
        <f>(AJ77/J77)*100</f>
        <v>2.773651713147542</v>
      </c>
      <c r="CA77">
        <f t="shared" si="52"/>
        <v>81.193780901888374</v>
      </c>
      <c r="CB77">
        <f t="shared" si="53"/>
        <v>18.806219098111633</v>
      </c>
      <c r="CC77">
        <f>(AM77/J77)*100</f>
        <v>20.895327569143021</v>
      </c>
      <c r="CD77">
        <f t="shared" si="54"/>
        <v>94.094018107776861</v>
      </c>
      <c r="CE77">
        <f t="shared" si="55"/>
        <v>5.905981892223144</v>
      </c>
      <c r="CF77">
        <f>(AP77/J77)*100</f>
        <v>1.4363110944416264</v>
      </c>
      <c r="CG77">
        <f t="shared" si="56"/>
        <v>93.88013344069941</v>
      </c>
      <c r="CH77">
        <f t="shared" si="57"/>
        <v>6.1198665593005863</v>
      </c>
      <c r="CI77">
        <f>(AS77/J77)*100</f>
        <v>5.8683378742992343</v>
      </c>
      <c r="CJ77">
        <f t="shared" si="58"/>
        <v>93.662189937213171</v>
      </c>
      <c r="CK77">
        <f t="shared" si="59"/>
        <v>6.3378100627868346</v>
      </c>
      <c r="CL77">
        <f>(AV77/J77)*100</f>
        <v>12.978019962625838</v>
      </c>
      <c r="CM77">
        <f t="shared" si="60"/>
        <v>95.291990782588769</v>
      </c>
      <c r="CN77">
        <f t="shared" si="61"/>
        <v>4.7080092174112309</v>
      </c>
      <c r="CO77">
        <f>(AY77/J77)*100</f>
        <v>0.8362096455733431</v>
      </c>
      <c r="CP77">
        <f t="shared" si="62"/>
        <v>95.653032997431339</v>
      </c>
      <c r="CQ77">
        <f t="shared" si="63"/>
        <v>4.346967002568662</v>
      </c>
      <c r="CR77">
        <f>(BB77/J77)*100</f>
        <v>5.0473290363514094</v>
      </c>
      <c r="CS77">
        <f t="shared" si="64"/>
        <v>98.035877962550742</v>
      </c>
      <c r="CT77">
        <f t="shared" si="65"/>
        <v>1.9641220374492601</v>
      </c>
      <c r="CU77">
        <f>(BE77/J77)*100</f>
        <v>5.4878220051517514</v>
      </c>
      <c r="CV77">
        <f t="shared" si="66"/>
        <v>90.66056482206298</v>
      </c>
      <c r="CW77">
        <f t="shared" si="67"/>
        <v>9.3394351779370144</v>
      </c>
      <c r="CX77">
        <f>(BH77/J77)*100</f>
        <v>13.28120998428699</v>
      </c>
      <c r="CY77">
        <f t="shared" si="68"/>
        <v>75.115075514418649</v>
      </c>
      <c r="CZ77">
        <f t="shared" si="69"/>
        <v>24.884924485581351</v>
      </c>
    </row>
    <row r="78" spans="1:104" x14ac:dyDescent="0.25">
      <c r="A78" t="s">
        <v>2999</v>
      </c>
      <c r="B78">
        <v>7</v>
      </c>
      <c r="C78">
        <v>1</v>
      </c>
      <c r="D78" t="s">
        <v>1997</v>
      </c>
      <c r="E78">
        <f>VLOOKUP(A78,'2011B4'!A$1:B$641,2, FALSE)</f>
        <v>90</v>
      </c>
      <c r="G78">
        <v>2860869</v>
      </c>
      <c r="H78">
        <v>1571689</v>
      </c>
      <c r="I78">
        <v>1289180</v>
      </c>
      <c r="J78">
        <v>875240</v>
      </c>
      <c r="K78">
        <v>773551</v>
      </c>
      <c r="L78">
        <v>101689</v>
      </c>
      <c r="M78">
        <f t="shared" si="70"/>
        <v>30.593501485038288</v>
      </c>
      <c r="N78">
        <f t="shared" si="71"/>
        <v>49.21781599285864</v>
      </c>
      <c r="O78">
        <f t="shared" si="72"/>
        <v>7.88788221970555</v>
      </c>
      <c r="P78">
        <f>(K78/J78)*100</f>
        <v>88.38158676477309</v>
      </c>
      <c r="Q78">
        <f>(L78/J78)*100</f>
        <v>11.61841323522691</v>
      </c>
      <c r="R78">
        <f t="shared" si="38"/>
        <v>2.8452767240985328</v>
      </c>
      <c r="S78">
        <f t="shared" si="39"/>
        <v>26.948379872949133</v>
      </c>
      <c r="T78">
        <f t="shared" si="40"/>
        <v>22.812371463827063</v>
      </c>
      <c r="U78">
        <f t="shared" si="41"/>
        <v>7.6821214752525027</v>
      </c>
      <c r="V78">
        <f t="shared" si="42"/>
        <v>39.711850463872764</v>
      </c>
      <c r="W78">
        <f t="shared" si="43"/>
        <v>97.154723275901461</v>
      </c>
      <c r="X78">
        <v>12508</v>
      </c>
      <c r="Y78">
        <v>10037</v>
      </c>
      <c r="Z78">
        <v>2471</v>
      </c>
      <c r="AA78">
        <v>4421</v>
      </c>
      <c r="AB78">
        <v>3404</v>
      </c>
      <c r="AC78">
        <v>1017</v>
      </c>
      <c r="AD78">
        <v>7974</v>
      </c>
      <c r="AE78">
        <v>4351</v>
      </c>
      <c r="AF78">
        <v>3623</v>
      </c>
      <c r="AG78">
        <v>3690</v>
      </c>
      <c r="AH78">
        <v>3611</v>
      </c>
      <c r="AI78">
        <v>79</v>
      </c>
      <c r="AJ78">
        <v>21157</v>
      </c>
      <c r="AK78">
        <v>18006</v>
      </c>
      <c r="AL78">
        <v>3151</v>
      </c>
      <c r="AM78">
        <v>211016</v>
      </c>
      <c r="AN78">
        <v>200764</v>
      </c>
      <c r="AO78">
        <v>10252</v>
      </c>
      <c r="AP78">
        <v>8652</v>
      </c>
      <c r="AQ78">
        <v>8203</v>
      </c>
      <c r="AR78">
        <v>449</v>
      </c>
      <c r="AS78">
        <v>67237</v>
      </c>
      <c r="AT78">
        <v>62371</v>
      </c>
      <c r="AU78">
        <v>4866</v>
      </c>
      <c r="AV78">
        <v>199663</v>
      </c>
      <c r="AW78">
        <v>191319</v>
      </c>
      <c r="AX78">
        <v>8344</v>
      </c>
      <c r="AY78">
        <v>11353</v>
      </c>
      <c r="AZ78">
        <v>10722</v>
      </c>
      <c r="BA78">
        <v>631</v>
      </c>
      <c r="BB78">
        <v>78624</v>
      </c>
      <c r="BC78">
        <v>75603</v>
      </c>
      <c r="BD78">
        <v>3021</v>
      </c>
      <c r="BE78">
        <v>66865</v>
      </c>
      <c r="BF78">
        <v>58706</v>
      </c>
      <c r="BG78">
        <v>8159</v>
      </c>
      <c r="BH78">
        <v>182080</v>
      </c>
      <c r="BI78">
        <v>126454</v>
      </c>
      <c r="BJ78">
        <v>55626</v>
      </c>
      <c r="BK78" t="str">
        <f t="shared" si="73"/>
        <v>DNonHHITotal</v>
      </c>
      <c r="BL78" t="str">
        <f t="shared" si="74"/>
        <v>DNonHHIMale</v>
      </c>
      <c r="BM78" t="str">
        <f t="shared" si="75"/>
        <v>LQFemale</v>
      </c>
      <c r="BN78">
        <f>(X78/J78)*100</f>
        <v>1.4290937342900232</v>
      </c>
      <c r="BO78">
        <f t="shared" si="44"/>
        <v>80.244643428205947</v>
      </c>
      <c r="BP78">
        <f t="shared" si="45"/>
        <v>19.755356571794053</v>
      </c>
      <c r="BQ78">
        <f>(AA78/J78)*100</f>
        <v>0.50511859604222842</v>
      </c>
      <c r="BR78">
        <f t="shared" si="46"/>
        <v>76.996154716127577</v>
      </c>
      <c r="BS78">
        <f t="shared" si="47"/>
        <v>23.003845283872426</v>
      </c>
      <c r="BT78">
        <f>(AD78/J78)*100</f>
        <v>0.91106439376628123</v>
      </c>
      <c r="BU78">
        <f t="shared" si="48"/>
        <v>54.564835716077255</v>
      </c>
      <c r="BV78">
        <f t="shared" si="49"/>
        <v>45.435164283922745</v>
      </c>
      <c r="BW78">
        <f>(AG78/J78)*100</f>
        <v>0.42159864722818885</v>
      </c>
      <c r="BX78">
        <f t="shared" si="50"/>
        <v>97.859078590785913</v>
      </c>
      <c r="BY78">
        <f t="shared" si="51"/>
        <v>2.1409214092140925</v>
      </c>
      <c r="BZ78">
        <f>(AJ78/J78)*100</f>
        <v>2.4172798318175586</v>
      </c>
      <c r="CA78">
        <f t="shared" si="52"/>
        <v>85.106584109278245</v>
      </c>
      <c r="CB78">
        <f t="shared" si="53"/>
        <v>14.893415890721748</v>
      </c>
      <c r="CC78">
        <f>(AM78/J78)*100</f>
        <v>24.109501393903386</v>
      </c>
      <c r="CD78">
        <f t="shared" si="54"/>
        <v>95.14160063691854</v>
      </c>
      <c r="CE78">
        <f t="shared" si="55"/>
        <v>4.8583993630814728</v>
      </c>
      <c r="CF78">
        <f>(AP78/J78)*100</f>
        <v>0.98852886065536305</v>
      </c>
      <c r="CG78">
        <f t="shared" si="56"/>
        <v>94.810448451225142</v>
      </c>
      <c r="CH78">
        <f t="shared" si="57"/>
        <v>5.1895515487748494</v>
      </c>
      <c r="CI78">
        <f>(AS78/J78)*100</f>
        <v>7.6821214752525027</v>
      </c>
      <c r="CJ78">
        <f t="shared" si="58"/>
        <v>92.762913276915981</v>
      </c>
      <c r="CK78">
        <f t="shared" si="59"/>
        <v>7.2370867230840155</v>
      </c>
      <c r="CL78">
        <f>(AV78/J78)*100</f>
        <v>22.812371463827063</v>
      </c>
      <c r="CM78">
        <f t="shared" si="60"/>
        <v>95.820958314760375</v>
      </c>
      <c r="CN78">
        <f t="shared" si="61"/>
        <v>4.1790416852396293</v>
      </c>
      <c r="CO78">
        <f>(AY78/J78)*100</f>
        <v>1.2971299300763219</v>
      </c>
      <c r="CP78">
        <f t="shared" si="62"/>
        <v>94.441997709856423</v>
      </c>
      <c r="CQ78">
        <f t="shared" si="63"/>
        <v>5.5580022901435742</v>
      </c>
      <c r="CR78">
        <f>(BB78/J78)*100</f>
        <v>8.9831360541108722</v>
      </c>
      <c r="CS78">
        <f t="shared" si="64"/>
        <v>96.157661782661791</v>
      </c>
      <c r="CT78">
        <f t="shared" si="65"/>
        <v>3.8423382173382175</v>
      </c>
      <c r="CU78">
        <f>(BE78/J78)*100</f>
        <v>7.6396188474018549</v>
      </c>
      <c r="CV78">
        <f t="shared" si="66"/>
        <v>87.797801540417268</v>
      </c>
      <c r="CW78">
        <f t="shared" si="67"/>
        <v>12.202198459582741</v>
      </c>
      <c r="CX78">
        <f>(BH78/J78)*100</f>
        <v>20.803436771628352</v>
      </c>
      <c r="CY78">
        <f t="shared" si="68"/>
        <v>69.449692442882252</v>
      </c>
      <c r="CZ78">
        <f t="shared" si="69"/>
        <v>30.550307557117751</v>
      </c>
    </row>
    <row r="79" spans="1:104" x14ac:dyDescent="0.25">
      <c r="A79" t="s">
        <v>2667</v>
      </c>
      <c r="B79">
        <v>7</v>
      </c>
      <c r="C79">
        <v>2</v>
      </c>
      <c r="D79" t="s">
        <v>1999</v>
      </c>
      <c r="E79">
        <f>VLOOKUP(A79,'2011B4'!A$1:B$641,2, FALSE)</f>
        <v>91</v>
      </c>
      <c r="G79">
        <v>781525</v>
      </c>
      <c r="H79">
        <v>427882</v>
      </c>
      <c r="I79">
        <v>353643</v>
      </c>
      <c r="J79">
        <v>247123</v>
      </c>
      <c r="K79">
        <v>221148</v>
      </c>
      <c r="L79">
        <v>25975</v>
      </c>
      <c r="M79">
        <f t="shared" si="70"/>
        <v>31.620613544032501</v>
      </c>
      <c r="N79">
        <f t="shared" si="71"/>
        <v>51.684342879578949</v>
      </c>
      <c r="O79">
        <f t="shared" si="72"/>
        <v>7.3449778448887724</v>
      </c>
      <c r="P79">
        <f>(K79/J79)*100</f>
        <v>89.489039870833551</v>
      </c>
      <c r="Q79">
        <f>(L79/J79)*100</f>
        <v>10.510960129166449</v>
      </c>
      <c r="R79">
        <f t="shared" si="38"/>
        <v>1.4931835563666676</v>
      </c>
      <c r="S79">
        <f t="shared" si="39"/>
        <v>24.328775549018101</v>
      </c>
      <c r="T79">
        <f t="shared" si="40"/>
        <v>28.108674627614587</v>
      </c>
      <c r="U79">
        <f t="shared" si="41"/>
        <v>4.7624057655499481</v>
      </c>
      <c r="V79">
        <f t="shared" si="42"/>
        <v>41.306960501450696</v>
      </c>
      <c r="W79">
        <f t="shared" si="43"/>
        <v>98.506816443633326</v>
      </c>
      <c r="X79">
        <v>1310</v>
      </c>
      <c r="Y79">
        <v>940</v>
      </c>
      <c r="Z79">
        <v>370</v>
      </c>
      <c r="AA79">
        <v>873</v>
      </c>
      <c r="AB79">
        <v>611</v>
      </c>
      <c r="AC79">
        <v>262</v>
      </c>
      <c r="AD79">
        <v>1507</v>
      </c>
      <c r="AE79">
        <v>1108</v>
      </c>
      <c r="AF79">
        <v>399</v>
      </c>
      <c r="AG79">
        <v>666</v>
      </c>
      <c r="AH79">
        <v>628</v>
      </c>
      <c r="AI79">
        <v>38</v>
      </c>
      <c r="AJ79">
        <v>8817</v>
      </c>
      <c r="AK79">
        <v>7497</v>
      </c>
      <c r="AL79">
        <v>1320</v>
      </c>
      <c r="AM79">
        <v>50639</v>
      </c>
      <c r="AN79">
        <v>47548</v>
      </c>
      <c r="AO79">
        <v>3091</v>
      </c>
      <c r="AP79">
        <v>2630</v>
      </c>
      <c r="AQ79">
        <v>2473</v>
      </c>
      <c r="AR79">
        <v>157</v>
      </c>
      <c r="AS79">
        <v>11769</v>
      </c>
      <c r="AT79">
        <v>11044</v>
      </c>
      <c r="AU79">
        <v>725</v>
      </c>
      <c r="AV79">
        <v>69463</v>
      </c>
      <c r="AW79">
        <v>66564</v>
      </c>
      <c r="AX79">
        <v>2899</v>
      </c>
      <c r="AY79">
        <v>6087</v>
      </c>
      <c r="AZ79">
        <v>5781</v>
      </c>
      <c r="BA79">
        <v>306</v>
      </c>
      <c r="BB79">
        <v>27484</v>
      </c>
      <c r="BC79">
        <v>26593</v>
      </c>
      <c r="BD79">
        <v>891</v>
      </c>
      <c r="BE79">
        <v>16612</v>
      </c>
      <c r="BF79">
        <v>14871</v>
      </c>
      <c r="BG79">
        <v>1741</v>
      </c>
      <c r="BH79">
        <v>49266</v>
      </c>
      <c r="BI79">
        <v>35490</v>
      </c>
      <c r="BJ79">
        <v>13776</v>
      </c>
      <c r="BK79" t="str">
        <f t="shared" si="73"/>
        <v>Gtotal</v>
      </c>
      <c r="BL79" t="str">
        <f t="shared" si="74"/>
        <v>Gmale</v>
      </c>
      <c r="BM79" t="str">
        <f t="shared" si="75"/>
        <v>LQFemale</v>
      </c>
      <c r="BN79">
        <f>(X79/J79)*100</f>
        <v>0.53010039534968412</v>
      </c>
      <c r="BO79">
        <f t="shared" si="44"/>
        <v>71.755725190839698</v>
      </c>
      <c r="BP79">
        <f t="shared" si="45"/>
        <v>28.244274809160309</v>
      </c>
      <c r="BQ79">
        <f>(AA79/J79)*100</f>
        <v>0.353265377969675</v>
      </c>
      <c r="BR79">
        <f t="shared" si="46"/>
        <v>69.988545246277198</v>
      </c>
      <c r="BS79">
        <f t="shared" si="47"/>
        <v>30.011454753722795</v>
      </c>
      <c r="BT79">
        <f>(AD79/J79)*100</f>
        <v>0.60981778304730838</v>
      </c>
      <c r="BU79">
        <f t="shared" si="48"/>
        <v>73.523556735235559</v>
      </c>
      <c r="BV79">
        <f t="shared" si="49"/>
        <v>26.476443264764431</v>
      </c>
      <c r="BW79">
        <f>(AG79/J79)*100</f>
        <v>0.26950142236861807</v>
      </c>
      <c r="BX79">
        <f t="shared" si="50"/>
        <v>94.294294294294289</v>
      </c>
      <c r="BY79">
        <f t="shared" si="51"/>
        <v>5.7057057057057055</v>
      </c>
      <c r="BZ79">
        <f>(AJ79/J79)*100</f>
        <v>3.5678589204566147</v>
      </c>
      <c r="CA79">
        <f t="shared" si="52"/>
        <v>85.028921401837366</v>
      </c>
      <c r="CB79">
        <f t="shared" si="53"/>
        <v>14.97107859816264</v>
      </c>
      <c r="CC79">
        <f>(AM79/J79)*100</f>
        <v>20.491415206192869</v>
      </c>
      <c r="CD79">
        <f t="shared" si="54"/>
        <v>93.896009004917161</v>
      </c>
      <c r="CE79">
        <f t="shared" si="55"/>
        <v>6.1039909950828415</v>
      </c>
      <c r="CF79">
        <f>(AP79/J79)*100</f>
        <v>1.064247358602801</v>
      </c>
      <c r="CG79">
        <f t="shared" si="56"/>
        <v>94.030418250950561</v>
      </c>
      <c r="CH79">
        <f t="shared" si="57"/>
        <v>5.9695817490494294</v>
      </c>
      <c r="CI79">
        <f>(AS79/J79)*100</f>
        <v>4.7624057655499481</v>
      </c>
      <c r="CJ79">
        <f t="shared" si="58"/>
        <v>93.839748491800492</v>
      </c>
      <c r="CK79">
        <f t="shared" si="59"/>
        <v>6.1602515081995071</v>
      </c>
      <c r="CL79">
        <f>(AV79/J79)*100</f>
        <v>28.108674627614587</v>
      </c>
      <c r="CM79">
        <f t="shared" si="60"/>
        <v>95.826555144465402</v>
      </c>
      <c r="CN79">
        <f t="shared" si="61"/>
        <v>4.1734448555346013</v>
      </c>
      <c r="CO79">
        <f>(AY79/J79)*100</f>
        <v>2.4631458828194863</v>
      </c>
      <c r="CP79">
        <f t="shared" si="62"/>
        <v>94.972893050763915</v>
      </c>
      <c r="CQ79">
        <f t="shared" si="63"/>
        <v>5.0271069492360771</v>
      </c>
      <c r="CR79">
        <f>(BB79/J79)*100</f>
        <v>11.121587225794443</v>
      </c>
      <c r="CS79">
        <f t="shared" si="64"/>
        <v>96.758113811672246</v>
      </c>
      <c r="CT79">
        <f t="shared" si="65"/>
        <v>3.2418861883277543</v>
      </c>
      <c r="CU79">
        <f>(BE79/J79)*100</f>
        <v>6.7221586011824073</v>
      </c>
      <c r="CV79">
        <f t="shared" si="66"/>
        <v>89.519624367926795</v>
      </c>
      <c r="CW79">
        <f t="shared" si="67"/>
        <v>10.4803756320732</v>
      </c>
      <c r="CX79">
        <f>(BH79/J79)*100</f>
        <v>19.935821433051558</v>
      </c>
      <c r="CY79">
        <f t="shared" si="68"/>
        <v>72.037510656436481</v>
      </c>
      <c r="CZ79">
        <f t="shared" si="69"/>
        <v>27.962489343563512</v>
      </c>
    </row>
    <row r="80" spans="1:104" x14ac:dyDescent="0.25">
      <c r="A80" t="s">
        <v>3000</v>
      </c>
      <c r="B80">
        <v>7</v>
      </c>
      <c r="C80">
        <v>3</v>
      </c>
      <c r="D80" t="s">
        <v>2001</v>
      </c>
      <c r="E80">
        <f>VLOOKUP(A80,'2011B4'!A$1:B$641,2, FALSE)</f>
        <v>92</v>
      </c>
      <c r="G80">
        <v>1768061</v>
      </c>
      <c r="H80">
        <v>956078</v>
      </c>
      <c r="I80">
        <v>811983</v>
      </c>
      <c r="J80">
        <v>469045</v>
      </c>
      <c r="K80">
        <v>433616</v>
      </c>
      <c r="L80">
        <v>35429</v>
      </c>
      <c r="M80">
        <f t="shared" si="70"/>
        <v>26.528779267231169</v>
      </c>
      <c r="N80">
        <f t="shared" si="71"/>
        <v>45.353621775629179</v>
      </c>
      <c r="O80">
        <f t="shared" si="72"/>
        <v>4.3632686891228021</v>
      </c>
      <c r="P80">
        <f>(K80/J80)*100</f>
        <v>92.446566960526184</v>
      </c>
      <c r="Q80">
        <f>(L80/J80)*100</f>
        <v>7.5534330394738243</v>
      </c>
      <c r="R80">
        <f t="shared" si="38"/>
        <v>1.2727989851719985</v>
      </c>
      <c r="S80">
        <f t="shared" si="39"/>
        <v>34.67599057659713</v>
      </c>
      <c r="T80">
        <f t="shared" si="40"/>
        <v>24.392329094223371</v>
      </c>
      <c r="U80">
        <f t="shared" si="41"/>
        <v>6.0501657623468965</v>
      </c>
      <c r="V80">
        <f t="shared" si="42"/>
        <v>33.608715581660604</v>
      </c>
      <c r="W80">
        <f t="shared" si="43"/>
        <v>98.727201014827997</v>
      </c>
      <c r="X80">
        <v>1154</v>
      </c>
      <c r="Y80">
        <v>1034</v>
      </c>
      <c r="Z80">
        <v>120</v>
      </c>
      <c r="AA80">
        <v>455</v>
      </c>
      <c r="AB80">
        <v>380</v>
      </c>
      <c r="AC80">
        <v>75</v>
      </c>
      <c r="AD80">
        <v>4361</v>
      </c>
      <c r="AE80">
        <v>3580</v>
      </c>
      <c r="AF80">
        <v>781</v>
      </c>
      <c r="AG80">
        <v>1428</v>
      </c>
      <c r="AH80">
        <v>1380</v>
      </c>
      <c r="AI80">
        <v>48</v>
      </c>
      <c r="AJ80">
        <v>23805</v>
      </c>
      <c r="AK80">
        <v>20078</v>
      </c>
      <c r="AL80">
        <v>3727</v>
      </c>
      <c r="AM80">
        <v>137413</v>
      </c>
      <c r="AN80">
        <v>130849</v>
      </c>
      <c r="AO80">
        <v>6564</v>
      </c>
      <c r="AP80">
        <v>6155</v>
      </c>
      <c r="AQ80">
        <v>5885</v>
      </c>
      <c r="AR80">
        <v>270</v>
      </c>
      <c r="AS80">
        <v>28378</v>
      </c>
      <c r="AT80">
        <v>27613</v>
      </c>
      <c r="AU80">
        <v>765</v>
      </c>
      <c r="AV80">
        <v>114411</v>
      </c>
      <c r="AW80">
        <v>110614</v>
      </c>
      <c r="AX80">
        <v>3797</v>
      </c>
      <c r="AY80">
        <v>6798</v>
      </c>
      <c r="AZ80">
        <v>6532</v>
      </c>
      <c r="BA80">
        <v>266</v>
      </c>
      <c r="BB80">
        <v>43680</v>
      </c>
      <c r="BC80">
        <v>42713</v>
      </c>
      <c r="BD80">
        <v>967</v>
      </c>
      <c r="BE80">
        <v>28038</v>
      </c>
      <c r="BF80">
        <v>26009</v>
      </c>
      <c r="BG80">
        <v>2029</v>
      </c>
      <c r="BH80">
        <v>72969</v>
      </c>
      <c r="BI80">
        <v>56949</v>
      </c>
      <c r="BJ80">
        <v>16020</v>
      </c>
      <c r="BK80" t="str">
        <f t="shared" si="73"/>
        <v>DNonHHITotal</v>
      </c>
      <c r="BL80" t="str">
        <f t="shared" si="74"/>
        <v>DNonHHIMale</v>
      </c>
      <c r="BM80" t="str">
        <f t="shared" si="75"/>
        <v>LQFemale</v>
      </c>
      <c r="BN80">
        <f>(X80/J80)*100</f>
        <v>0.24603183063458731</v>
      </c>
      <c r="BO80">
        <f t="shared" si="44"/>
        <v>89.601386481802422</v>
      </c>
      <c r="BP80">
        <f t="shared" si="45"/>
        <v>10.398613518197573</v>
      </c>
      <c r="BQ80">
        <f>(AA80/J80)*100</f>
        <v>9.7005617797865873E-2</v>
      </c>
      <c r="BR80">
        <f t="shared" si="46"/>
        <v>83.516483516483518</v>
      </c>
      <c r="BS80">
        <f t="shared" si="47"/>
        <v>16.483516483516482</v>
      </c>
      <c r="BT80">
        <f>(AD80/J80)*100</f>
        <v>0.92976153673954531</v>
      </c>
      <c r="BU80">
        <f t="shared" si="48"/>
        <v>82.091263471680804</v>
      </c>
      <c r="BV80">
        <f t="shared" si="49"/>
        <v>17.908736528319196</v>
      </c>
      <c r="BW80">
        <f>(AG80/J80)*100</f>
        <v>0.30444840047330213</v>
      </c>
      <c r="BX80">
        <f t="shared" si="50"/>
        <v>96.638655462184872</v>
      </c>
      <c r="BY80">
        <f t="shared" si="51"/>
        <v>3.3613445378151261</v>
      </c>
      <c r="BZ80">
        <f>(AJ80/J80)*100</f>
        <v>5.0752060036883453</v>
      </c>
      <c r="CA80">
        <f t="shared" si="52"/>
        <v>84.343625288804873</v>
      </c>
      <c r="CB80">
        <f t="shared" si="53"/>
        <v>15.656374711195125</v>
      </c>
      <c r="CC80">
        <f>(AM80/J80)*100</f>
        <v>29.296336172435485</v>
      </c>
      <c r="CD80">
        <f t="shared" si="54"/>
        <v>95.223159380844606</v>
      </c>
      <c r="CE80">
        <f t="shared" si="55"/>
        <v>4.7768406191553936</v>
      </c>
      <c r="CF80">
        <f>(AP80/J80)*100</f>
        <v>1.3122408297711308</v>
      </c>
      <c r="CG80">
        <f t="shared" si="56"/>
        <v>95.613322502030869</v>
      </c>
      <c r="CH80">
        <f t="shared" si="57"/>
        <v>4.3866774979691305</v>
      </c>
      <c r="CI80">
        <f>(AS80/J80)*100</f>
        <v>6.0501657623468965</v>
      </c>
      <c r="CJ80">
        <f t="shared" si="58"/>
        <v>97.304249770949326</v>
      </c>
      <c r="CK80">
        <f t="shared" si="59"/>
        <v>2.695750229050673</v>
      </c>
      <c r="CL80">
        <f>(AV80/J80)*100</f>
        <v>24.392329094223371</v>
      </c>
      <c r="CM80">
        <f t="shared" si="60"/>
        <v>96.681263165255089</v>
      </c>
      <c r="CN80">
        <f t="shared" si="61"/>
        <v>3.3187368347449104</v>
      </c>
      <c r="CO80">
        <f>(AY80/J80)*100</f>
        <v>1.4493278896481148</v>
      </c>
      <c r="CP80">
        <f t="shared" si="62"/>
        <v>96.087084436599</v>
      </c>
      <c r="CQ80">
        <f t="shared" si="63"/>
        <v>3.9129155634010004</v>
      </c>
      <c r="CR80">
        <f>(BB80/J80)*100</f>
        <v>9.3125393085951238</v>
      </c>
      <c r="CS80">
        <f t="shared" si="64"/>
        <v>97.786172161172161</v>
      </c>
      <c r="CT80">
        <f t="shared" si="65"/>
        <v>2.213827838827839</v>
      </c>
      <c r="CU80">
        <f>(BE80/J80)*100</f>
        <v>5.9776780479484914</v>
      </c>
      <c r="CV80">
        <f t="shared" si="66"/>
        <v>92.763392538697488</v>
      </c>
      <c r="CW80">
        <f t="shared" si="67"/>
        <v>7.2366074613025173</v>
      </c>
      <c r="CX80">
        <f>(BH80/J80)*100</f>
        <v>15.556929505697747</v>
      </c>
      <c r="CY80">
        <f t="shared" si="68"/>
        <v>78.045471364552071</v>
      </c>
      <c r="CZ80">
        <f t="shared" si="69"/>
        <v>21.954528635447932</v>
      </c>
    </row>
    <row r="81" spans="1:104" x14ac:dyDescent="0.25">
      <c r="A81" t="s">
        <v>2672</v>
      </c>
      <c r="B81">
        <v>7</v>
      </c>
      <c r="C81">
        <v>4</v>
      </c>
      <c r="D81" t="s">
        <v>2003</v>
      </c>
      <c r="E81">
        <f>VLOOKUP(A81,'2011B4'!A$1:B$641,2, FALSE)</f>
        <v>93</v>
      </c>
      <c r="G81">
        <v>1463583</v>
      </c>
      <c r="H81">
        <v>794074</v>
      </c>
      <c r="I81">
        <v>669509</v>
      </c>
      <c r="J81">
        <v>457008</v>
      </c>
      <c r="K81">
        <v>400274</v>
      </c>
      <c r="L81">
        <v>56734</v>
      </c>
      <c r="M81">
        <f t="shared" si="70"/>
        <v>31.225287530669597</v>
      </c>
      <c r="N81">
        <f t="shared" si="71"/>
        <v>50.407644627578783</v>
      </c>
      <c r="O81">
        <f t="shared" si="72"/>
        <v>8.4739712236878066</v>
      </c>
      <c r="P81">
        <f>(K81/J81)*100</f>
        <v>87.585775303714598</v>
      </c>
      <c r="Q81">
        <f>(L81/J81)*100</f>
        <v>12.414224696285405</v>
      </c>
      <c r="R81">
        <f t="shared" si="38"/>
        <v>1.3667156811259322</v>
      </c>
      <c r="S81">
        <f t="shared" si="39"/>
        <v>24.454276511570914</v>
      </c>
      <c r="T81">
        <f t="shared" si="40"/>
        <v>23.667857017820257</v>
      </c>
      <c r="U81">
        <f t="shared" si="41"/>
        <v>6.3447467002765823</v>
      </c>
      <c r="V81">
        <f t="shared" si="42"/>
        <v>44.166404089206317</v>
      </c>
      <c r="W81">
        <f t="shared" si="43"/>
        <v>98.633284318874061</v>
      </c>
      <c r="X81">
        <v>1062</v>
      </c>
      <c r="Y81">
        <v>758</v>
      </c>
      <c r="Z81">
        <v>304</v>
      </c>
      <c r="AA81">
        <v>622</v>
      </c>
      <c r="AB81">
        <v>435</v>
      </c>
      <c r="AC81">
        <v>187</v>
      </c>
      <c r="AD81">
        <v>4562</v>
      </c>
      <c r="AE81">
        <v>3958</v>
      </c>
      <c r="AF81">
        <v>604</v>
      </c>
      <c r="AG81">
        <v>1243</v>
      </c>
      <c r="AH81">
        <v>1195</v>
      </c>
      <c r="AI81">
        <v>48</v>
      </c>
      <c r="AJ81">
        <v>13748</v>
      </c>
      <c r="AK81">
        <v>12092</v>
      </c>
      <c r="AL81">
        <v>1656</v>
      </c>
      <c r="AM81">
        <v>96767</v>
      </c>
      <c r="AN81">
        <v>90023</v>
      </c>
      <c r="AO81">
        <v>6744</v>
      </c>
      <c r="AP81">
        <v>5928</v>
      </c>
      <c r="AQ81">
        <v>5530</v>
      </c>
      <c r="AR81">
        <v>398</v>
      </c>
      <c r="AS81">
        <v>28996</v>
      </c>
      <c r="AT81">
        <v>27742</v>
      </c>
      <c r="AU81">
        <v>1254</v>
      </c>
      <c r="AV81">
        <v>108164</v>
      </c>
      <c r="AW81">
        <v>103966</v>
      </c>
      <c r="AX81">
        <v>4198</v>
      </c>
      <c r="AY81">
        <v>8148</v>
      </c>
      <c r="AZ81">
        <v>7705</v>
      </c>
      <c r="BA81">
        <v>443</v>
      </c>
      <c r="BB81">
        <v>37532</v>
      </c>
      <c r="BC81">
        <v>35537</v>
      </c>
      <c r="BD81">
        <v>1995</v>
      </c>
      <c r="BE81">
        <v>50566</v>
      </c>
      <c r="BF81">
        <v>43826</v>
      </c>
      <c r="BG81">
        <v>6740</v>
      </c>
      <c r="BH81">
        <v>99670</v>
      </c>
      <c r="BI81">
        <v>67507</v>
      </c>
      <c r="BJ81">
        <v>32163</v>
      </c>
      <c r="BK81" t="str">
        <f t="shared" si="73"/>
        <v>Gtotal</v>
      </c>
      <c r="BL81" t="str">
        <f t="shared" si="74"/>
        <v>Gmale</v>
      </c>
      <c r="BM81" t="str">
        <f t="shared" si="75"/>
        <v>LQFemale</v>
      </c>
      <c r="BN81">
        <f>(X81/J81)*100</f>
        <v>0.23238105241046109</v>
      </c>
      <c r="BO81">
        <f t="shared" si="44"/>
        <v>71.374764595103585</v>
      </c>
      <c r="BP81">
        <f t="shared" si="45"/>
        <v>28.625235404896422</v>
      </c>
      <c r="BQ81">
        <f>(AA81/J81)*100</f>
        <v>0.13610265028183313</v>
      </c>
      <c r="BR81">
        <f t="shared" si="46"/>
        <v>69.935691318327969</v>
      </c>
      <c r="BS81">
        <f t="shared" si="47"/>
        <v>30.064308681672024</v>
      </c>
      <c r="BT81">
        <f>(AD81/J81)*100</f>
        <v>0.99823197843363787</v>
      </c>
      <c r="BU81">
        <f t="shared" si="48"/>
        <v>86.760192897851823</v>
      </c>
      <c r="BV81">
        <f t="shared" si="49"/>
        <v>13.239807102148179</v>
      </c>
      <c r="BW81">
        <f>(AG81/J81)*100</f>
        <v>0.27198648601337394</v>
      </c>
      <c r="BX81">
        <f t="shared" si="50"/>
        <v>96.138374899436855</v>
      </c>
      <c r="BY81">
        <f t="shared" si="51"/>
        <v>3.8616251005631534</v>
      </c>
      <c r="BZ81">
        <f>(AJ81/J81)*100</f>
        <v>3.0082624374190385</v>
      </c>
      <c r="CA81">
        <f t="shared" si="52"/>
        <v>87.954611579866153</v>
      </c>
      <c r="CB81">
        <f t="shared" si="53"/>
        <v>12.045388420133838</v>
      </c>
      <c r="CC81">
        <f>(AM81/J81)*100</f>
        <v>21.1740275881385</v>
      </c>
      <c r="CD81">
        <f t="shared" si="54"/>
        <v>93.03068194735809</v>
      </c>
      <c r="CE81">
        <f t="shared" si="55"/>
        <v>6.9693180526419125</v>
      </c>
      <c r="CF81">
        <f>(AP81/J81)*100</f>
        <v>1.2971326541329693</v>
      </c>
      <c r="CG81">
        <f t="shared" si="56"/>
        <v>93.286099865047234</v>
      </c>
      <c r="CH81">
        <f t="shared" si="57"/>
        <v>6.7139001349527661</v>
      </c>
      <c r="CI81">
        <f>(AS81/J81)*100</f>
        <v>6.3447467002765823</v>
      </c>
      <c r="CJ81">
        <f t="shared" si="58"/>
        <v>95.675265553869508</v>
      </c>
      <c r="CK81">
        <f t="shared" si="59"/>
        <v>4.3247344461305008</v>
      </c>
      <c r="CL81">
        <f>(AV81/J81)*100</f>
        <v>23.667857017820257</v>
      </c>
      <c r="CM81">
        <f t="shared" si="60"/>
        <v>96.118856551163049</v>
      </c>
      <c r="CN81">
        <f t="shared" si="61"/>
        <v>3.8811434488369509</v>
      </c>
      <c r="CO81">
        <f>(AY81/J81)*100</f>
        <v>1.7829009557819557</v>
      </c>
      <c r="CP81">
        <f t="shared" si="62"/>
        <v>94.563082965144815</v>
      </c>
      <c r="CQ81">
        <f t="shared" si="63"/>
        <v>5.4369170348551794</v>
      </c>
      <c r="CR81">
        <f>(BB81/J81)*100</f>
        <v>8.2125477015719639</v>
      </c>
      <c r="CS81">
        <f t="shared" si="64"/>
        <v>94.684535862730471</v>
      </c>
      <c r="CT81">
        <f t="shared" si="65"/>
        <v>5.3154641372695304</v>
      </c>
      <c r="CU81">
        <f>(BE81/J81)*100</f>
        <v>11.064576550082274</v>
      </c>
      <c r="CV81">
        <f t="shared" si="66"/>
        <v>86.670885575287741</v>
      </c>
      <c r="CW81">
        <f t="shared" si="67"/>
        <v>13.329114424712257</v>
      </c>
      <c r="CX81">
        <f>(BH81/J81)*100</f>
        <v>21.809246227637153</v>
      </c>
      <c r="CY81">
        <f t="shared" si="68"/>
        <v>67.730510685261365</v>
      </c>
      <c r="CZ81">
        <f t="shared" si="69"/>
        <v>32.269489314738635</v>
      </c>
    </row>
    <row r="82" spans="1:104" x14ac:dyDescent="0.25">
      <c r="A82" t="s">
        <v>2006</v>
      </c>
      <c r="B82">
        <v>7</v>
      </c>
      <c r="C82">
        <v>5</v>
      </c>
      <c r="D82" t="s">
        <v>2005</v>
      </c>
      <c r="E82">
        <f>VLOOKUP(A82,'2011B4'!A$1:B$641,2, FALSE)</f>
        <v>94</v>
      </c>
      <c r="G82">
        <v>179112</v>
      </c>
      <c r="H82">
        <v>99956</v>
      </c>
      <c r="I82">
        <v>79156</v>
      </c>
      <c r="J82">
        <v>65343</v>
      </c>
      <c r="K82">
        <v>53708</v>
      </c>
      <c r="L82">
        <v>11635</v>
      </c>
      <c r="M82">
        <f t="shared" si="70"/>
        <v>36.481642771003621</v>
      </c>
      <c r="N82">
        <f t="shared" si="71"/>
        <v>53.731641922445874</v>
      </c>
      <c r="O82">
        <f t="shared" si="72"/>
        <v>14.69882257820001</v>
      </c>
      <c r="P82">
        <f>(K82/J82)*100</f>
        <v>82.193961097592705</v>
      </c>
      <c r="Q82">
        <f>(L82/J82)*100</f>
        <v>17.806038902407298</v>
      </c>
      <c r="R82">
        <f t="shared" si="38"/>
        <v>0.63511011125904848</v>
      </c>
      <c r="S82">
        <f t="shared" si="39"/>
        <v>7.6182605634880556</v>
      </c>
      <c r="T82">
        <f t="shared" si="40"/>
        <v>7.3825811487075903</v>
      </c>
      <c r="U82">
        <f t="shared" si="41"/>
        <v>6.1796979018410543</v>
      </c>
      <c r="V82">
        <f t="shared" si="42"/>
        <v>78.184350274704258</v>
      </c>
      <c r="W82">
        <f t="shared" si="43"/>
        <v>99.364889888740947</v>
      </c>
      <c r="X82">
        <v>96</v>
      </c>
      <c r="Y82">
        <v>71</v>
      </c>
      <c r="Z82">
        <v>25</v>
      </c>
      <c r="AA82">
        <v>71</v>
      </c>
      <c r="AB82">
        <v>43</v>
      </c>
      <c r="AC82">
        <v>28</v>
      </c>
      <c r="AD82">
        <v>248</v>
      </c>
      <c r="AE82">
        <v>194</v>
      </c>
      <c r="AF82">
        <v>54</v>
      </c>
      <c r="AG82">
        <v>88</v>
      </c>
      <c r="AH82">
        <v>76</v>
      </c>
      <c r="AI82">
        <v>12</v>
      </c>
      <c r="AJ82">
        <v>1108</v>
      </c>
      <c r="AK82">
        <v>864</v>
      </c>
      <c r="AL82">
        <v>244</v>
      </c>
      <c r="AM82">
        <v>3782</v>
      </c>
      <c r="AN82">
        <v>3210</v>
      </c>
      <c r="AO82">
        <v>572</v>
      </c>
      <c r="AP82">
        <v>268</v>
      </c>
      <c r="AQ82">
        <v>244</v>
      </c>
      <c r="AR82">
        <v>24</v>
      </c>
      <c r="AS82">
        <v>4038</v>
      </c>
      <c r="AT82">
        <v>3750</v>
      </c>
      <c r="AU82">
        <v>288</v>
      </c>
      <c r="AV82">
        <v>4824</v>
      </c>
      <c r="AW82">
        <v>4356</v>
      </c>
      <c r="AX82">
        <v>468</v>
      </c>
      <c r="AY82">
        <v>2524</v>
      </c>
      <c r="AZ82">
        <v>2322</v>
      </c>
      <c r="BA82">
        <v>202</v>
      </c>
      <c r="BB82">
        <v>4206</v>
      </c>
      <c r="BC82">
        <v>3830</v>
      </c>
      <c r="BD82">
        <v>376</v>
      </c>
      <c r="BE82">
        <v>4992</v>
      </c>
      <c r="BF82">
        <v>3938</v>
      </c>
      <c r="BG82">
        <v>1054</v>
      </c>
      <c r="BH82">
        <v>39098</v>
      </c>
      <c r="BI82">
        <v>30810</v>
      </c>
      <c r="BJ82">
        <v>8288</v>
      </c>
      <c r="BK82" t="str">
        <f t="shared" si="73"/>
        <v>LQTotal</v>
      </c>
      <c r="BL82" t="str">
        <f t="shared" si="74"/>
        <v>LQMale</v>
      </c>
      <c r="BM82" t="str">
        <f t="shared" si="75"/>
        <v>LQFemale</v>
      </c>
      <c r="BN82">
        <f>(X82/J82)*100</f>
        <v>0.14691703778522566</v>
      </c>
      <c r="BO82">
        <f t="shared" si="44"/>
        <v>73.958333333333343</v>
      </c>
      <c r="BP82">
        <f t="shared" si="45"/>
        <v>26.041666666666668</v>
      </c>
      <c r="BQ82">
        <f>(AA82/J82)*100</f>
        <v>0.10865739252865647</v>
      </c>
      <c r="BR82">
        <f t="shared" si="46"/>
        <v>60.563380281690137</v>
      </c>
      <c r="BS82">
        <f t="shared" si="47"/>
        <v>39.436619718309856</v>
      </c>
      <c r="BT82">
        <f>(AD82/J82)*100</f>
        <v>0.37953568094516632</v>
      </c>
      <c r="BU82">
        <f t="shared" si="48"/>
        <v>78.225806451612897</v>
      </c>
      <c r="BV82">
        <f t="shared" si="49"/>
        <v>21.774193548387096</v>
      </c>
      <c r="BW82">
        <f>(AG82/J82)*100</f>
        <v>0.13467395130312351</v>
      </c>
      <c r="BX82">
        <f t="shared" si="50"/>
        <v>86.36363636363636</v>
      </c>
      <c r="BY82">
        <f t="shared" si="51"/>
        <v>13.636363636363635</v>
      </c>
      <c r="BZ82">
        <f>(AJ82/J82)*100</f>
        <v>1.6956674777711462</v>
      </c>
      <c r="CA82">
        <f t="shared" si="52"/>
        <v>77.978339350180505</v>
      </c>
      <c r="CB82">
        <f t="shared" si="53"/>
        <v>22.021660649819495</v>
      </c>
      <c r="CC82">
        <f>(AM82/J82)*100</f>
        <v>5.7879191344137864</v>
      </c>
      <c r="CD82">
        <f t="shared" si="54"/>
        <v>84.875727128503442</v>
      </c>
      <c r="CE82">
        <f t="shared" si="55"/>
        <v>15.124272871496563</v>
      </c>
      <c r="CF82">
        <f>(AP82/J82)*100</f>
        <v>0.41014339715042164</v>
      </c>
      <c r="CG82">
        <f t="shared" si="56"/>
        <v>91.044776119402982</v>
      </c>
      <c r="CH82">
        <f t="shared" si="57"/>
        <v>8.9552238805970141</v>
      </c>
      <c r="CI82">
        <f>(AS82/J82)*100</f>
        <v>6.1796979018410543</v>
      </c>
      <c r="CJ82">
        <f t="shared" si="58"/>
        <v>92.867756315007426</v>
      </c>
      <c r="CK82">
        <f t="shared" si="59"/>
        <v>7.1322436849925701</v>
      </c>
      <c r="CL82">
        <f>(AV82/J82)*100</f>
        <v>7.3825811487075903</v>
      </c>
      <c r="CM82">
        <f t="shared" si="60"/>
        <v>90.298507462686572</v>
      </c>
      <c r="CN82">
        <f t="shared" si="61"/>
        <v>9.7014925373134329</v>
      </c>
      <c r="CO82">
        <f>(AY82/J82)*100</f>
        <v>3.8626937851032244</v>
      </c>
      <c r="CP82">
        <f t="shared" si="62"/>
        <v>91.996830427892235</v>
      </c>
      <c r="CQ82">
        <f t="shared" si="63"/>
        <v>8.0031695721077654</v>
      </c>
      <c r="CR82">
        <f>(BB82/J82)*100</f>
        <v>6.4368027179651994</v>
      </c>
      <c r="CS82">
        <f t="shared" si="64"/>
        <v>91.0603899191631</v>
      </c>
      <c r="CT82">
        <f t="shared" si="65"/>
        <v>8.9396100808368999</v>
      </c>
      <c r="CU82">
        <f>(BE82/J82)*100</f>
        <v>7.6396859648317346</v>
      </c>
      <c r="CV82">
        <f t="shared" si="66"/>
        <v>78.886217948717956</v>
      </c>
      <c r="CW82">
        <f t="shared" si="67"/>
        <v>21.113782051282051</v>
      </c>
      <c r="CX82">
        <f>(BH82/J82)*100</f>
        <v>59.83502440965367</v>
      </c>
      <c r="CY82">
        <f t="shared" si="68"/>
        <v>78.801984756253518</v>
      </c>
      <c r="CZ82">
        <f t="shared" si="69"/>
        <v>21.198015243746482</v>
      </c>
    </row>
    <row r="83" spans="1:104" x14ac:dyDescent="0.25">
      <c r="A83" t="s">
        <v>2008</v>
      </c>
      <c r="B83">
        <v>7</v>
      </c>
      <c r="C83">
        <v>6</v>
      </c>
      <c r="D83" t="s">
        <v>2007</v>
      </c>
      <c r="E83">
        <f>VLOOKUP(A83,'2011B4'!A$1:B$641,2, FALSE)</f>
        <v>95</v>
      </c>
      <c r="G83">
        <v>646385</v>
      </c>
      <c r="H83">
        <v>350831</v>
      </c>
      <c r="I83">
        <v>295554</v>
      </c>
      <c r="J83">
        <v>217617</v>
      </c>
      <c r="K83">
        <v>192130</v>
      </c>
      <c r="L83">
        <v>25487</v>
      </c>
      <c r="M83">
        <f t="shared" si="70"/>
        <v>33.66677753970157</v>
      </c>
      <c r="N83">
        <f t="shared" si="71"/>
        <v>54.76425971479145</v>
      </c>
      <c r="O83">
        <f t="shared" si="72"/>
        <v>8.623466439297049</v>
      </c>
      <c r="P83">
        <f>(K83/J83)*100</f>
        <v>88.288139253826685</v>
      </c>
      <c r="Q83">
        <f>(L83/J83)*100</f>
        <v>11.711860746173324</v>
      </c>
      <c r="R83">
        <f t="shared" si="38"/>
        <v>0.53810134318550484</v>
      </c>
      <c r="S83">
        <f t="shared" si="39"/>
        <v>32.40555655118856</v>
      </c>
      <c r="T83">
        <f t="shared" si="40"/>
        <v>26.64957241391987</v>
      </c>
      <c r="U83">
        <f t="shared" si="41"/>
        <v>3.5144313174062694</v>
      </c>
      <c r="V83">
        <f t="shared" si="42"/>
        <v>36.892338374299797</v>
      </c>
      <c r="W83">
        <f t="shared" si="43"/>
        <v>99.461898656814498</v>
      </c>
      <c r="X83">
        <v>199</v>
      </c>
      <c r="Y83">
        <v>150</v>
      </c>
      <c r="Z83">
        <v>49</v>
      </c>
      <c r="AA83">
        <v>182</v>
      </c>
      <c r="AB83">
        <v>124</v>
      </c>
      <c r="AC83">
        <v>58</v>
      </c>
      <c r="AD83">
        <v>790</v>
      </c>
      <c r="AE83">
        <v>652</v>
      </c>
      <c r="AF83">
        <v>138</v>
      </c>
      <c r="AG83">
        <v>1336</v>
      </c>
      <c r="AH83">
        <v>1302</v>
      </c>
      <c r="AI83">
        <v>34</v>
      </c>
      <c r="AJ83">
        <v>12490</v>
      </c>
      <c r="AK83">
        <v>10806</v>
      </c>
      <c r="AL83">
        <v>1684</v>
      </c>
      <c r="AM83">
        <v>56694</v>
      </c>
      <c r="AN83">
        <v>52630</v>
      </c>
      <c r="AO83">
        <v>4064</v>
      </c>
      <c r="AP83">
        <v>1186</v>
      </c>
      <c r="AQ83">
        <v>1096</v>
      </c>
      <c r="AR83">
        <v>90</v>
      </c>
      <c r="AS83">
        <v>7648</v>
      </c>
      <c r="AT83">
        <v>7282</v>
      </c>
      <c r="AU83">
        <v>366</v>
      </c>
      <c r="AV83">
        <v>57994</v>
      </c>
      <c r="AW83">
        <v>55450</v>
      </c>
      <c r="AX83">
        <v>2544</v>
      </c>
      <c r="AY83">
        <v>6092</v>
      </c>
      <c r="AZ83">
        <v>5788</v>
      </c>
      <c r="BA83">
        <v>304</v>
      </c>
      <c r="BB83">
        <v>17730</v>
      </c>
      <c r="BC83">
        <v>16820</v>
      </c>
      <c r="BD83">
        <v>910</v>
      </c>
      <c r="BE83">
        <v>16404</v>
      </c>
      <c r="BF83">
        <v>13958</v>
      </c>
      <c r="BG83">
        <v>2446</v>
      </c>
      <c r="BH83">
        <v>38872</v>
      </c>
      <c r="BI83">
        <v>26072</v>
      </c>
      <c r="BJ83">
        <v>12800</v>
      </c>
      <c r="BK83" t="str">
        <f t="shared" si="73"/>
        <v>Gtotal</v>
      </c>
      <c r="BL83" t="str">
        <f t="shared" si="74"/>
        <v>Gmale</v>
      </c>
      <c r="BM83" t="str">
        <f t="shared" si="75"/>
        <v>LQFemale</v>
      </c>
      <c r="BN83">
        <f>(X83/J83)*100</f>
        <v>9.144506173690474E-2</v>
      </c>
      <c r="BO83">
        <f t="shared" si="44"/>
        <v>75.376884422110564</v>
      </c>
      <c r="BP83">
        <f t="shared" si="45"/>
        <v>24.623115577889447</v>
      </c>
      <c r="BQ83">
        <f>(AA83/J83)*100</f>
        <v>8.3633172040787254E-2</v>
      </c>
      <c r="BR83">
        <f t="shared" si="46"/>
        <v>68.131868131868131</v>
      </c>
      <c r="BS83">
        <f t="shared" si="47"/>
        <v>31.868131868131865</v>
      </c>
      <c r="BT83">
        <f>(AD83/J83)*100</f>
        <v>0.36302310940781279</v>
      </c>
      <c r="BU83">
        <f t="shared" si="48"/>
        <v>82.531645569620252</v>
      </c>
      <c r="BV83">
        <f t="shared" si="49"/>
        <v>17.468354430379744</v>
      </c>
      <c r="BW83">
        <f>(AG83/J83)*100</f>
        <v>0.61392262553017463</v>
      </c>
      <c r="BX83">
        <f t="shared" si="50"/>
        <v>97.455089820359291</v>
      </c>
      <c r="BY83">
        <f t="shared" si="51"/>
        <v>2.5449101796407185</v>
      </c>
      <c r="BZ83">
        <f>(AJ83/J83)*100</f>
        <v>5.7394413120298502</v>
      </c>
      <c r="CA83">
        <f t="shared" si="52"/>
        <v>86.517213771016813</v>
      </c>
      <c r="CB83">
        <f t="shared" si="53"/>
        <v>13.482786228983187</v>
      </c>
      <c r="CC83">
        <f>(AM83/J83)*100</f>
        <v>26.052192613628534</v>
      </c>
      <c r="CD83">
        <f t="shared" si="54"/>
        <v>92.831692948107374</v>
      </c>
      <c r="CE83">
        <f t="shared" si="55"/>
        <v>7.1683070518926169</v>
      </c>
      <c r="CF83">
        <f>(AP83/J83)*100</f>
        <v>0.54499418703502023</v>
      </c>
      <c r="CG83">
        <f t="shared" si="56"/>
        <v>92.4114671163575</v>
      </c>
      <c r="CH83">
        <f t="shared" si="57"/>
        <v>7.5885328836424959</v>
      </c>
      <c r="CI83">
        <f>(AS83/J83)*100</f>
        <v>3.5144313174062694</v>
      </c>
      <c r="CJ83">
        <f t="shared" si="58"/>
        <v>95.214435146443506</v>
      </c>
      <c r="CK83">
        <f t="shared" si="59"/>
        <v>4.7855648535564859</v>
      </c>
      <c r="CL83">
        <f>(AV83/J83)*100</f>
        <v>26.64957241391987</v>
      </c>
      <c r="CM83">
        <f t="shared" si="60"/>
        <v>95.613339310963212</v>
      </c>
      <c r="CN83">
        <f t="shared" si="61"/>
        <v>4.3866606890367965</v>
      </c>
      <c r="CO83">
        <f>(AY83/J83)*100</f>
        <v>2.799413648749868</v>
      </c>
      <c r="CP83">
        <f t="shared" si="62"/>
        <v>95.009848982271834</v>
      </c>
      <c r="CQ83">
        <f t="shared" si="63"/>
        <v>4.9901510177281683</v>
      </c>
      <c r="CR83">
        <f>(BB83/J83)*100</f>
        <v>8.1473414301272413</v>
      </c>
      <c r="CS83">
        <f t="shared" si="64"/>
        <v>94.867456288776083</v>
      </c>
      <c r="CT83">
        <f t="shared" si="65"/>
        <v>5.1325437112239145</v>
      </c>
      <c r="CU83">
        <f>(BE83/J83)*100</f>
        <v>7.5380140338300778</v>
      </c>
      <c r="CV83">
        <f t="shared" si="66"/>
        <v>85.089002682272621</v>
      </c>
      <c r="CW83">
        <f t="shared" si="67"/>
        <v>14.910997317727384</v>
      </c>
      <c r="CX83">
        <f>(BH83/J83)*100</f>
        <v>17.862575074557594</v>
      </c>
      <c r="CY83">
        <f t="shared" si="68"/>
        <v>67.071413871166911</v>
      </c>
      <c r="CZ83">
        <f t="shared" si="69"/>
        <v>32.928586128833089</v>
      </c>
    </row>
    <row r="84" spans="1:104" x14ac:dyDescent="0.25">
      <c r="A84" t="s">
        <v>2669</v>
      </c>
      <c r="B84">
        <v>7</v>
      </c>
      <c r="C84">
        <v>7</v>
      </c>
      <c r="D84" t="s">
        <v>2009</v>
      </c>
      <c r="E84">
        <f>VLOOKUP(A84,'2011B4'!A$1:B$641,2, FALSE)</f>
        <v>96</v>
      </c>
      <c r="G84">
        <v>2128908</v>
      </c>
      <c r="H84">
        <v>1163084</v>
      </c>
      <c r="I84">
        <v>965824</v>
      </c>
      <c r="J84">
        <v>691745</v>
      </c>
      <c r="K84">
        <v>596266</v>
      </c>
      <c r="L84">
        <v>95479</v>
      </c>
      <c r="M84">
        <f t="shared" si="70"/>
        <v>32.492949436988354</v>
      </c>
      <c r="N84">
        <f t="shared" si="71"/>
        <v>51.265944678114394</v>
      </c>
      <c r="O84">
        <f t="shared" si="72"/>
        <v>9.8857555827976942</v>
      </c>
      <c r="P84">
        <f>(K84/J84)*100</f>
        <v>86.197370418289978</v>
      </c>
      <c r="Q84">
        <f>(L84/J84)*100</f>
        <v>13.802629581710024</v>
      </c>
      <c r="R84">
        <f t="shared" si="38"/>
        <v>0.87445518218418639</v>
      </c>
      <c r="S84">
        <f t="shared" si="39"/>
        <v>27.525171848007574</v>
      </c>
      <c r="T84">
        <f t="shared" si="40"/>
        <v>24.522909453628145</v>
      </c>
      <c r="U84">
        <f t="shared" si="41"/>
        <v>5.9017412485814855</v>
      </c>
      <c r="V84">
        <f t="shared" si="42"/>
        <v>41.175722267598616</v>
      </c>
      <c r="W84">
        <f t="shared" si="43"/>
        <v>99.125544817815808</v>
      </c>
      <c r="X84">
        <v>2540</v>
      </c>
      <c r="Y84">
        <v>1820</v>
      </c>
      <c r="Z84">
        <v>720</v>
      </c>
      <c r="AA84">
        <v>696</v>
      </c>
      <c r="AB84">
        <v>516</v>
      </c>
      <c r="AC84">
        <v>180</v>
      </c>
      <c r="AD84">
        <v>2813</v>
      </c>
      <c r="AE84">
        <v>1894</v>
      </c>
      <c r="AF84">
        <v>919</v>
      </c>
      <c r="AG84">
        <v>1935</v>
      </c>
      <c r="AH84">
        <v>1867</v>
      </c>
      <c r="AI84">
        <v>68</v>
      </c>
      <c r="AJ84">
        <v>18648</v>
      </c>
      <c r="AK84">
        <v>15988</v>
      </c>
      <c r="AL84">
        <v>2660</v>
      </c>
      <c r="AM84">
        <v>169821</v>
      </c>
      <c r="AN84">
        <v>159862</v>
      </c>
      <c r="AO84">
        <v>9959</v>
      </c>
      <c r="AP84">
        <v>5285</v>
      </c>
      <c r="AQ84">
        <v>4749</v>
      </c>
      <c r="AR84">
        <v>536</v>
      </c>
      <c r="AS84">
        <v>40825</v>
      </c>
      <c r="AT84">
        <v>38632</v>
      </c>
      <c r="AU84">
        <v>2193</v>
      </c>
      <c r="AV84">
        <v>169636</v>
      </c>
      <c r="AW84">
        <v>159203</v>
      </c>
      <c r="AX84">
        <v>10433</v>
      </c>
      <c r="AY84">
        <v>10871</v>
      </c>
      <c r="AZ84">
        <v>10200</v>
      </c>
      <c r="BA84">
        <v>671</v>
      </c>
      <c r="BB84">
        <v>58747</v>
      </c>
      <c r="BC84">
        <v>55296</v>
      </c>
      <c r="BD84">
        <v>3451</v>
      </c>
      <c r="BE84">
        <v>66302</v>
      </c>
      <c r="BF84">
        <v>55631</v>
      </c>
      <c r="BG84">
        <v>10671</v>
      </c>
      <c r="BH84">
        <v>143626</v>
      </c>
      <c r="BI84">
        <v>90608</v>
      </c>
      <c r="BJ84">
        <v>53018</v>
      </c>
      <c r="BK84" t="str">
        <f t="shared" si="73"/>
        <v>DNonHHITotal</v>
      </c>
      <c r="BL84" t="str">
        <f t="shared" si="74"/>
        <v>DNonHHIMale</v>
      </c>
      <c r="BM84" t="str">
        <f t="shared" si="75"/>
        <v>LQFemale</v>
      </c>
      <c r="BN84">
        <f>(X84/J84)*100</f>
        <v>0.36718733059147518</v>
      </c>
      <c r="BO84">
        <f t="shared" si="44"/>
        <v>71.653543307086608</v>
      </c>
      <c r="BP84">
        <f t="shared" si="45"/>
        <v>28.346456692913385</v>
      </c>
      <c r="BQ84">
        <f>(AA84/J84)*100</f>
        <v>0.10061511105971131</v>
      </c>
      <c r="BR84">
        <f t="shared" si="46"/>
        <v>74.137931034482762</v>
      </c>
      <c r="BS84">
        <f t="shared" si="47"/>
        <v>25.862068965517242</v>
      </c>
      <c r="BT84">
        <f>(AD84/J84)*100</f>
        <v>0.40665274053299993</v>
      </c>
      <c r="BU84">
        <f t="shared" si="48"/>
        <v>67.330252399573411</v>
      </c>
      <c r="BV84">
        <f t="shared" si="49"/>
        <v>32.669747600426589</v>
      </c>
      <c r="BW84">
        <f>(AG84/J84)*100</f>
        <v>0.27972735617893879</v>
      </c>
      <c r="BX84">
        <f t="shared" si="50"/>
        <v>96.485788113695094</v>
      </c>
      <c r="BY84">
        <f t="shared" si="51"/>
        <v>3.5142118863049099</v>
      </c>
      <c r="BZ84">
        <f>(AJ84/J84)*100</f>
        <v>2.6957910790826101</v>
      </c>
      <c r="CA84">
        <f t="shared" si="52"/>
        <v>85.735735735735744</v>
      </c>
      <c r="CB84">
        <f t="shared" si="53"/>
        <v>14.264264264264265</v>
      </c>
      <c r="CC84">
        <f>(AM84/J84)*100</f>
        <v>24.549653412746025</v>
      </c>
      <c r="CD84">
        <f t="shared" si="54"/>
        <v>94.135589826935416</v>
      </c>
      <c r="CE84">
        <f t="shared" si="55"/>
        <v>5.8644101730645799</v>
      </c>
      <c r="CF84">
        <f>(AP84/J84)*100</f>
        <v>0.76400985912438835</v>
      </c>
      <c r="CG84">
        <f t="shared" si="56"/>
        <v>89.858088930936603</v>
      </c>
      <c r="CH84">
        <f t="shared" si="57"/>
        <v>10.141911069063388</v>
      </c>
      <c r="CI84">
        <f>(AS84/J84)*100</f>
        <v>5.9017412485814855</v>
      </c>
      <c r="CJ84">
        <f t="shared" si="58"/>
        <v>94.628291488058792</v>
      </c>
      <c r="CK84">
        <f t="shared" si="59"/>
        <v>5.371708511941212</v>
      </c>
      <c r="CL84">
        <f>(AV84/J84)*100</f>
        <v>24.522909453628145</v>
      </c>
      <c r="CM84">
        <f t="shared" si="60"/>
        <v>93.849772453960242</v>
      </c>
      <c r="CN84">
        <f t="shared" si="61"/>
        <v>6.1502275460397557</v>
      </c>
      <c r="CO84">
        <f>(AY84/J84)*100</f>
        <v>1.5715328625432783</v>
      </c>
      <c r="CP84">
        <f t="shared" si="62"/>
        <v>93.827614754852362</v>
      </c>
      <c r="CQ84">
        <f t="shared" si="63"/>
        <v>6.1723852451476411</v>
      </c>
      <c r="CR84">
        <f>(BB84/J84)*100</f>
        <v>8.492580358369052</v>
      </c>
      <c r="CS84">
        <f t="shared" si="64"/>
        <v>94.125657480381975</v>
      </c>
      <c r="CT84">
        <f t="shared" si="65"/>
        <v>5.8743425196180237</v>
      </c>
      <c r="CU84">
        <f>(BE84/J84)*100</f>
        <v>9.5847458239669248</v>
      </c>
      <c r="CV84">
        <f t="shared" si="66"/>
        <v>83.90546288196434</v>
      </c>
      <c r="CW84">
        <f t="shared" si="67"/>
        <v>16.094537118035653</v>
      </c>
      <c r="CX84">
        <f>(BH84/J84)*100</f>
        <v>20.762853363594967</v>
      </c>
      <c r="CY84">
        <f t="shared" si="68"/>
        <v>63.086070767131297</v>
      </c>
      <c r="CZ84">
        <f t="shared" si="69"/>
        <v>36.913929232868703</v>
      </c>
    </row>
    <row r="85" spans="1:104" x14ac:dyDescent="0.25">
      <c r="A85" t="s">
        <v>3001</v>
      </c>
      <c r="B85">
        <v>7</v>
      </c>
      <c r="C85">
        <v>8</v>
      </c>
      <c r="D85" t="s">
        <v>2011</v>
      </c>
      <c r="E85">
        <f>VLOOKUP(A85,'2011B4'!A$1:B$641,2, FALSE)</f>
        <v>97</v>
      </c>
      <c r="G85">
        <v>1755041</v>
      </c>
      <c r="H85">
        <v>983615</v>
      </c>
      <c r="I85">
        <v>771426</v>
      </c>
      <c r="J85">
        <v>569084</v>
      </c>
      <c r="K85">
        <v>498701</v>
      </c>
      <c r="L85">
        <v>70383</v>
      </c>
      <c r="M85">
        <f t="shared" si="70"/>
        <v>32.425681223401618</v>
      </c>
      <c r="N85">
        <f t="shared" si="71"/>
        <v>50.700833151182124</v>
      </c>
      <c r="O85">
        <f t="shared" si="72"/>
        <v>9.1237526347310034</v>
      </c>
      <c r="P85">
        <f>(K85/J85)*100</f>
        <v>87.632230039853525</v>
      </c>
      <c r="Q85">
        <f>(L85/J85)*100</f>
        <v>12.367769960146481</v>
      </c>
      <c r="R85">
        <f t="shared" si="38"/>
        <v>3.2355504635519536</v>
      </c>
      <c r="S85">
        <f t="shared" si="39"/>
        <v>18.925677052948245</v>
      </c>
      <c r="T85">
        <f t="shared" si="40"/>
        <v>15.205839559713505</v>
      </c>
      <c r="U85">
        <f t="shared" si="41"/>
        <v>8.0053208313711153</v>
      </c>
      <c r="V85">
        <f t="shared" si="42"/>
        <v>54.627612092415184</v>
      </c>
      <c r="W85">
        <f t="shared" si="43"/>
        <v>96.764449536448041</v>
      </c>
      <c r="X85">
        <v>10557</v>
      </c>
      <c r="Y85">
        <v>8047</v>
      </c>
      <c r="Z85">
        <v>2510</v>
      </c>
      <c r="AA85">
        <v>1789</v>
      </c>
      <c r="AB85">
        <v>1426</v>
      </c>
      <c r="AC85">
        <v>363</v>
      </c>
      <c r="AD85">
        <v>6067</v>
      </c>
      <c r="AE85">
        <v>4672</v>
      </c>
      <c r="AF85">
        <v>1395</v>
      </c>
      <c r="AG85">
        <v>1635</v>
      </c>
      <c r="AH85">
        <v>1444</v>
      </c>
      <c r="AI85">
        <v>191</v>
      </c>
      <c r="AJ85">
        <v>10622</v>
      </c>
      <c r="AK85">
        <v>8643</v>
      </c>
      <c r="AL85">
        <v>1979</v>
      </c>
      <c r="AM85">
        <v>95446</v>
      </c>
      <c r="AN85">
        <v>89402</v>
      </c>
      <c r="AO85">
        <v>6044</v>
      </c>
      <c r="AP85">
        <v>5759</v>
      </c>
      <c r="AQ85">
        <v>5502</v>
      </c>
      <c r="AR85">
        <v>257</v>
      </c>
      <c r="AS85">
        <v>45557</v>
      </c>
      <c r="AT85">
        <v>41191</v>
      </c>
      <c r="AU85">
        <v>4366</v>
      </c>
      <c r="AV85">
        <v>86534</v>
      </c>
      <c r="AW85">
        <v>82497</v>
      </c>
      <c r="AX85">
        <v>4037</v>
      </c>
      <c r="AY85">
        <v>11328</v>
      </c>
      <c r="AZ85">
        <v>10554</v>
      </c>
      <c r="BA85">
        <v>774</v>
      </c>
      <c r="BB85">
        <v>52987</v>
      </c>
      <c r="BC85">
        <v>50466</v>
      </c>
      <c r="BD85">
        <v>2521</v>
      </c>
      <c r="BE85">
        <v>47229</v>
      </c>
      <c r="BF85">
        <v>40735</v>
      </c>
      <c r="BG85">
        <v>6494</v>
      </c>
      <c r="BH85">
        <v>193574</v>
      </c>
      <c r="BI85">
        <v>154122</v>
      </c>
      <c r="BJ85">
        <v>39452</v>
      </c>
      <c r="BK85" t="str">
        <f t="shared" si="73"/>
        <v>LQTotal</v>
      </c>
      <c r="BL85" t="str">
        <f t="shared" si="74"/>
        <v>LQMale</v>
      </c>
      <c r="BM85" t="str">
        <f t="shared" si="75"/>
        <v>LQFemale</v>
      </c>
      <c r="BN85">
        <f>(X85/J85)*100</f>
        <v>1.8550864195795349</v>
      </c>
      <c r="BO85">
        <f t="shared" si="44"/>
        <v>76.224306147579796</v>
      </c>
      <c r="BP85">
        <f t="shared" si="45"/>
        <v>23.775693852420197</v>
      </c>
      <c r="BQ85">
        <f>(AA85/J85)*100</f>
        <v>0.3143648389341468</v>
      </c>
      <c r="BR85">
        <f t="shared" si="46"/>
        <v>79.709334823923982</v>
      </c>
      <c r="BS85">
        <f t="shared" si="47"/>
        <v>20.290665176076018</v>
      </c>
      <c r="BT85">
        <f>(AD85/J85)*100</f>
        <v>1.066099205038272</v>
      </c>
      <c r="BU85">
        <f t="shared" si="48"/>
        <v>77.006757870446677</v>
      </c>
      <c r="BV85">
        <f t="shared" si="49"/>
        <v>22.99324212955332</v>
      </c>
      <c r="BW85">
        <f>(AG85/J85)*100</f>
        <v>0.28730380752226387</v>
      </c>
      <c r="BX85">
        <f t="shared" si="50"/>
        <v>88.318042813455662</v>
      </c>
      <c r="BY85">
        <f t="shared" si="51"/>
        <v>11.681957186544341</v>
      </c>
      <c r="BZ85">
        <f>(AJ85/J85)*100</f>
        <v>1.8665082834871476</v>
      </c>
      <c r="CA85">
        <f t="shared" si="52"/>
        <v>81.368857089060441</v>
      </c>
      <c r="CB85">
        <f t="shared" si="53"/>
        <v>18.631142910939559</v>
      </c>
      <c r="CC85">
        <f>(AM85/J85)*100</f>
        <v>16.771864961938835</v>
      </c>
      <c r="CD85">
        <f t="shared" si="54"/>
        <v>93.667623577729813</v>
      </c>
      <c r="CE85">
        <f t="shared" si="55"/>
        <v>6.332376422270185</v>
      </c>
      <c r="CF85">
        <f>(AP85/J85)*100</f>
        <v>1.0119771422145061</v>
      </c>
      <c r="CG85">
        <f t="shared" si="56"/>
        <v>95.537419690918554</v>
      </c>
      <c r="CH85">
        <f t="shared" si="57"/>
        <v>4.4625803090814378</v>
      </c>
      <c r="CI85">
        <f>(AS85/J85)*100</f>
        <v>8.0053208313711153</v>
      </c>
      <c r="CJ85">
        <f t="shared" si="58"/>
        <v>90.416401431174137</v>
      </c>
      <c r="CK85">
        <f t="shared" si="59"/>
        <v>9.5835985688258667</v>
      </c>
      <c r="CL85">
        <f>(AV85/J85)*100</f>
        <v>15.205839559713505</v>
      </c>
      <c r="CM85">
        <f t="shared" si="60"/>
        <v>95.334781704301193</v>
      </c>
      <c r="CN85">
        <f t="shared" si="61"/>
        <v>4.6652182956988</v>
      </c>
      <c r="CO85">
        <f>(AY85/J85)*100</f>
        <v>1.9905672976221436</v>
      </c>
      <c r="CP85">
        <f t="shared" si="62"/>
        <v>93.167372881355931</v>
      </c>
      <c r="CQ85">
        <f t="shared" si="63"/>
        <v>6.8326271186440675</v>
      </c>
      <c r="CR85">
        <f>(BB85/J85)*100</f>
        <v>9.3109277365028706</v>
      </c>
      <c r="CS85">
        <f t="shared" si="64"/>
        <v>95.242229226036585</v>
      </c>
      <c r="CT85">
        <f t="shared" si="65"/>
        <v>4.7577707739634247</v>
      </c>
      <c r="CU85">
        <f>(BE85/J85)*100</f>
        <v>8.2991263152715593</v>
      </c>
      <c r="CV85">
        <f t="shared" si="66"/>
        <v>86.249973533210522</v>
      </c>
      <c r="CW85">
        <f t="shared" si="67"/>
        <v>13.750026466789473</v>
      </c>
      <c r="CX85">
        <f>(BH85/J85)*100</f>
        <v>34.015013600804103</v>
      </c>
      <c r="CY85">
        <f t="shared" si="68"/>
        <v>79.619163730666315</v>
      </c>
      <c r="CZ85">
        <f t="shared" si="69"/>
        <v>20.380836269333692</v>
      </c>
    </row>
    <row r="86" spans="1:104" x14ac:dyDescent="0.25">
      <c r="A86" t="s">
        <v>2014</v>
      </c>
      <c r="B86">
        <v>7</v>
      </c>
      <c r="C86">
        <v>9</v>
      </c>
      <c r="D86" t="s">
        <v>2013</v>
      </c>
      <c r="E86">
        <f>VLOOKUP(A86,'2011B4'!A$1:B$641,2, FALSE)</f>
        <v>98</v>
      </c>
      <c r="G86">
        <v>2267023</v>
      </c>
      <c r="H86">
        <v>1260025</v>
      </c>
      <c r="I86">
        <v>1006998</v>
      </c>
      <c r="J86">
        <v>734820</v>
      </c>
      <c r="K86">
        <v>634129</v>
      </c>
      <c r="L86">
        <v>100691</v>
      </c>
      <c r="M86">
        <f t="shared" si="70"/>
        <v>32.413433829299478</v>
      </c>
      <c r="N86">
        <f t="shared" si="71"/>
        <v>50.326699867066125</v>
      </c>
      <c r="O86">
        <f t="shared" si="72"/>
        <v>9.9991261154441222</v>
      </c>
      <c r="P86">
        <f>(K86/J86)*100</f>
        <v>86.297188427097794</v>
      </c>
      <c r="Q86">
        <f>(L86/J86)*100</f>
        <v>13.702811572902206</v>
      </c>
      <c r="R86">
        <f t="shared" si="38"/>
        <v>1.2551373125391252</v>
      </c>
      <c r="S86">
        <f t="shared" si="39"/>
        <v>23.180642878528076</v>
      </c>
      <c r="T86">
        <f t="shared" si="40"/>
        <v>17.355951117280423</v>
      </c>
      <c r="U86">
        <f t="shared" si="41"/>
        <v>8.792901662992298</v>
      </c>
      <c r="V86">
        <f t="shared" si="42"/>
        <v>49.415367028660086</v>
      </c>
      <c r="W86">
        <f t="shared" si="43"/>
        <v>98.744862687460881</v>
      </c>
      <c r="X86">
        <v>1884</v>
      </c>
      <c r="Y86">
        <v>1611</v>
      </c>
      <c r="Z86">
        <v>273</v>
      </c>
      <c r="AA86">
        <v>1520</v>
      </c>
      <c r="AB86">
        <v>1136</v>
      </c>
      <c r="AC86">
        <v>384</v>
      </c>
      <c r="AD86">
        <v>5819</v>
      </c>
      <c r="AE86">
        <v>4647</v>
      </c>
      <c r="AF86">
        <v>1172</v>
      </c>
      <c r="AG86">
        <v>3084</v>
      </c>
      <c r="AH86">
        <v>2785</v>
      </c>
      <c r="AI86">
        <v>299</v>
      </c>
      <c r="AJ86">
        <v>14483</v>
      </c>
      <c r="AK86">
        <v>12318</v>
      </c>
      <c r="AL86">
        <v>2165</v>
      </c>
      <c r="AM86">
        <v>152769</v>
      </c>
      <c r="AN86">
        <v>142443</v>
      </c>
      <c r="AO86">
        <v>10326</v>
      </c>
      <c r="AP86">
        <v>8073</v>
      </c>
      <c r="AQ86">
        <v>7612</v>
      </c>
      <c r="AR86">
        <v>461</v>
      </c>
      <c r="AS86">
        <v>64612</v>
      </c>
      <c r="AT86">
        <v>60279</v>
      </c>
      <c r="AU86">
        <v>4333</v>
      </c>
      <c r="AV86">
        <v>127535</v>
      </c>
      <c r="AW86">
        <v>120094</v>
      </c>
      <c r="AX86">
        <v>7441</v>
      </c>
      <c r="AY86">
        <v>15707</v>
      </c>
      <c r="AZ86">
        <v>14556</v>
      </c>
      <c r="BA86">
        <v>1151</v>
      </c>
      <c r="BB86">
        <v>58408</v>
      </c>
      <c r="BC86">
        <v>55499</v>
      </c>
      <c r="BD86">
        <v>2909</v>
      </c>
      <c r="BE86">
        <v>78119</v>
      </c>
      <c r="BF86">
        <v>65866</v>
      </c>
      <c r="BG86">
        <v>12253</v>
      </c>
      <c r="BH86">
        <v>202807</v>
      </c>
      <c r="BI86">
        <v>145283</v>
      </c>
      <c r="BJ86">
        <v>57524</v>
      </c>
      <c r="BK86" t="str">
        <f t="shared" si="73"/>
        <v>LQTotal</v>
      </c>
      <c r="BL86" t="str">
        <f t="shared" si="74"/>
        <v>LQMale</v>
      </c>
      <c r="BM86" t="str">
        <f t="shared" si="75"/>
        <v>LQFemale</v>
      </c>
      <c r="BN86">
        <f>(X86/J86)*100</f>
        <v>0.25638931983342861</v>
      </c>
      <c r="BO86">
        <f t="shared" si="44"/>
        <v>85.509554140127392</v>
      </c>
      <c r="BP86">
        <f t="shared" si="45"/>
        <v>14.490445859872612</v>
      </c>
      <c r="BQ86">
        <f>(AA86/J86)*100</f>
        <v>0.20685337905881712</v>
      </c>
      <c r="BR86">
        <f t="shared" si="46"/>
        <v>74.73684210526315</v>
      </c>
      <c r="BS86">
        <f t="shared" si="47"/>
        <v>25.263157894736842</v>
      </c>
      <c r="BT86">
        <f>(AD86/J86)*100</f>
        <v>0.79189461364687941</v>
      </c>
      <c r="BU86">
        <f t="shared" si="48"/>
        <v>79.859082316549234</v>
      </c>
      <c r="BV86">
        <f t="shared" si="49"/>
        <v>20.140917683450766</v>
      </c>
      <c r="BW86">
        <f>(AG86/J86)*100</f>
        <v>0.41969461909038952</v>
      </c>
      <c r="BX86">
        <f t="shared" si="50"/>
        <v>90.304798962386513</v>
      </c>
      <c r="BY86">
        <f t="shared" si="51"/>
        <v>9.6952010376134901</v>
      </c>
      <c r="BZ86">
        <f>(AJ86/J86)*100</f>
        <v>1.9709588742821371</v>
      </c>
      <c r="CA86">
        <f t="shared" si="52"/>
        <v>85.051439618863498</v>
      </c>
      <c r="CB86">
        <f t="shared" si="53"/>
        <v>14.948560381136506</v>
      </c>
      <c r="CC86">
        <f>(AM86/J86)*100</f>
        <v>20.78998938515555</v>
      </c>
      <c r="CD86">
        <f t="shared" si="54"/>
        <v>93.240775288180188</v>
      </c>
      <c r="CE86">
        <f t="shared" si="55"/>
        <v>6.7592247118198072</v>
      </c>
      <c r="CF86">
        <f>(AP86/J86)*100</f>
        <v>1.0986364007512044</v>
      </c>
      <c r="CG86">
        <f t="shared" si="56"/>
        <v>94.289607333085584</v>
      </c>
      <c r="CH86">
        <f t="shared" si="57"/>
        <v>5.7103926669144061</v>
      </c>
      <c r="CI86">
        <f>(AS86/J86)*100</f>
        <v>8.792901662992298</v>
      </c>
      <c r="CJ86">
        <f t="shared" si="58"/>
        <v>93.293815390329968</v>
      </c>
      <c r="CK86">
        <f t="shared" si="59"/>
        <v>6.7061846096700313</v>
      </c>
      <c r="CL86">
        <f>(AV86/J86)*100</f>
        <v>17.355951117280423</v>
      </c>
      <c r="CM86">
        <f t="shared" si="60"/>
        <v>94.16552318971263</v>
      </c>
      <c r="CN86">
        <f t="shared" si="61"/>
        <v>5.8344768102873719</v>
      </c>
      <c r="CO86">
        <f>(AY86/J86)*100</f>
        <v>2.137530279524237</v>
      </c>
      <c r="CP86">
        <f t="shared" si="62"/>
        <v>92.672057044629781</v>
      </c>
      <c r="CQ86">
        <f t="shared" si="63"/>
        <v>7.3279429553702178</v>
      </c>
      <c r="CR86">
        <f>(BB86/J86)*100</f>
        <v>7.9486132658338091</v>
      </c>
      <c r="CS86">
        <f t="shared" si="64"/>
        <v>95.019517874263798</v>
      </c>
      <c r="CT86">
        <f t="shared" si="65"/>
        <v>4.9804821257362004</v>
      </c>
      <c r="CU86">
        <f>(BE86/J86)*100</f>
        <v>10.631038893878774</v>
      </c>
      <c r="CV86">
        <f t="shared" si="66"/>
        <v>84.314955388573836</v>
      </c>
      <c r="CW86">
        <f t="shared" si="67"/>
        <v>15.685044611426157</v>
      </c>
      <c r="CX86">
        <f>(BH86/J86)*100</f>
        <v>27.599548188672056</v>
      </c>
      <c r="CY86">
        <f t="shared" si="68"/>
        <v>71.636087511772274</v>
      </c>
      <c r="CZ86">
        <f t="shared" si="69"/>
        <v>28.363912488227722</v>
      </c>
    </row>
    <row r="87" spans="1:104" x14ac:dyDescent="0.25">
      <c r="A87" t="s">
        <v>2603</v>
      </c>
      <c r="B87">
        <v>8</v>
      </c>
      <c r="C87">
        <v>1</v>
      </c>
      <c r="D87" t="s">
        <v>2602</v>
      </c>
      <c r="E87">
        <f>VLOOKUP(A87,'2011B4'!A$1:B$641,2, FALSE)</f>
        <v>99</v>
      </c>
      <c r="G87">
        <v>1789423</v>
      </c>
      <c r="H87">
        <v>955378</v>
      </c>
      <c r="I87">
        <v>834045</v>
      </c>
      <c r="J87">
        <v>544915</v>
      </c>
      <c r="K87">
        <v>458784</v>
      </c>
      <c r="L87">
        <v>86131</v>
      </c>
      <c r="M87">
        <f t="shared" si="70"/>
        <v>30.451994860913267</v>
      </c>
      <c r="N87">
        <f t="shared" si="71"/>
        <v>48.021202079177037</v>
      </c>
      <c r="O87">
        <f t="shared" si="72"/>
        <v>10.326900826694004</v>
      </c>
      <c r="P87">
        <f>(K87/J87)*100</f>
        <v>84.193681583366214</v>
      </c>
      <c r="Q87">
        <f>(L87/J87)*100</f>
        <v>15.806318416633786</v>
      </c>
      <c r="R87">
        <f t="shared" si="38"/>
        <v>62.242001046034702</v>
      </c>
      <c r="S87">
        <f t="shared" si="39"/>
        <v>7.6333006065166131</v>
      </c>
      <c r="T87">
        <f t="shared" si="40"/>
        <v>9.5710340144793218</v>
      </c>
      <c r="U87">
        <f t="shared" si="41"/>
        <v>3.2100419331455363</v>
      </c>
      <c r="V87">
        <f t="shared" si="42"/>
        <v>17.343622399823825</v>
      </c>
      <c r="W87">
        <f t="shared" si="43"/>
        <v>37.757998953965298</v>
      </c>
      <c r="X87">
        <v>217772</v>
      </c>
      <c r="Y87">
        <v>181777</v>
      </c>
      <c r="Z87">
        <v>35995</v>
      </c>
      <c r="AA87">
        <v>96787</v>
      </c>
      <c r="AB87">
        <v>77424</v>
      </c>
      <c r="AC87">
        <v>19363</v>
      </c>
      <c r="AD87">
        <v>24607</v>
      </c>
      <c r="AE87">
        <v>12003</v>
      </c>
      <c r="AF87">
        <v>12604</v>
      </c>
      <c r="AG87">
        <v>127</v>
      </c>
      <c r="AH87">
        <v>123</v>
      </c>
      <c r="AI87">
        <v>4</v>
      </c>
      <c r="AJ87">
        <v>11537</v>
      </c>
      <c r="AK87">
        <v>9157</v>
      </c>
      <c r="AL87">
        <v>2380</v>
      </c>
      <c r="AM87">
        <v>29931</v>
      </c>
      <c r="AN87">
        <v>26946</v>
      </c>
      <c r="AO87">
        <v>2985</v>
      </c>
      <c r="AP87">
        <v>3385</v>
      </c>
      <c r="AQ87">
        <v>3329</v>
      </c>
      <c r="AR87">
        <v>56</v>
      </c>
      <c r="AS87">
        <v>17492</v>
      </c>
      <c r="AT87">
        <v>16400</v>
      </c>
      <c r="AU87">
        <v>1092</v>
      </c>
      <c r="AV87">
        <v>52154</v>
      </c>
      <c r="AW87">
        <v>50611</v>
      </c>
      <c r="AX87">
        <v>1543</v>
      </c>
      <c r="AY87">
        <v>2850</v>
      </c>
      <c r="AZ87">
        <v>2820</v>
      </c>
      <c r="BA87">
        <v>30</v>
      </c>
      <c r="BB87">
        <v>17959</v>
      </c>
      <c r="BC87">
        <v>17670</v>
      </c>
      <c r="BD87">
        <v>289</v>
      </c>
      <c r="BE87">
        <v>10356</v>
      </c>
      <c r="BF87">
        <v>9695</v>
      </c>
      <c r="BG87">
        <v>661</v>
      </c>
      <c r="BH87">
        <v>59958</v>
      </c>
      <c r="BI87">
        <v>50829</v>
      </c>
      <c r="BJ87">
        <v>9129</v>
      </c>
      <c r="BK87" t="str">
        <f t="shared" si="73"/>
        <v>CultivatorsTotal</v>
      </c>
      <c r="BL87" t="str">
        <f t="shared" si="74"/>
        <v>CultivatorsMale</v>
      </c>
      <c r="BM87" t="str">
        <f t="shared" si="75"/>
        <v>CultivatorsFemale</v>
      </c>
      <c r="BN87">
        <f>(X87/J87)*100</f>
        <v>39.964398117137534</v>
      </c>
      <c r="BO87">
        <f t="shared" si="44"/>
        <v>83.471245155483714</v>
      </c>
      <c r="BP87">
        <f t="shared" si="45"/>
        <v>16.528754844516282</v>
      </c>
      <c r="BQ87">
        <f>(AA87/J87)*100</f>
        <v>17.761852766027729</v>
      </c>
      <c r="BR87">
        <f t="shared" si="46"/>
        <v>79.994214099000899</v>
      </c>
      <c r="BS87">
        <f t="shared" si="47"/>
        <v>20.005785900999101</v>
      </c>
      <c r="BT87">
        <f>(AD87/J87)*100</f>
        <v>4.5157501628694385</v>
      </c>
      <c r="BU87">
        <f t="shared" si="48"/>
        <v>48.778802779696832</v>
      </c>
      <c r="BV87">
        <f t="shared" si="49"/>
        <v>51.221197220303161</v>
      </c>
      <c r="BW87">
        <f>(AG87/J87)*100</f>
        <v>2.3306387234706332E-2</v>
      </c>
      <c r="BX87">
        <f t="shared" si="50"/>
        <v>96.850393700787393</v>
      </c>
      <c r="BY87">
        <f t="shared" si="51"/>
        <v>3.1496062992125982</v>
      </c>
      <c r="BZ87">
        <f>(AJ87/J87)*100</f>
        <v>2.1172109411559599</v>
      </c>
      <c r="CA87">
        <f t="shared" si="52"/>
        <v>79.370720291236879</v>
      </c>
      <c r="CB87">
        <f t="shared" si="53"/>
        <v>20.629279708763111</v>
      </c>
      <c r="CC87">
        <f>(AM87/J87)*100</f>
        <v>5.4927832781259465</v>
      </c>
      <c r="CD87">
        <f t="shared" si="54"/>
        <v>90.027062243159264</v>
      </c>
      <c r="CE87">
        <f t="shared" si="55"/>
        <v>9.972937756840734</v>
      </c>
      <c r="CF87">
        <f>(AP87/J87)*100</f>
        <v>0.62119780149197579</v>
      </c>
      <c r="CG87">
        <f t="shared" si="56"/>
        <v>98.345642540620375</v>
      </c>
      <c r="CH87">
        <f t="shared" si="57"/>
        <v>1.654357459379616</v>
      </c>
      <c r="CI87">
        <f>(AS87/J87)*100</f>
        <v>3.2100419331455363</v>
      </c>
      <c r="CJ87">
        <f t="shared" si="58"/>
        <v>93.757146123942363</v>
      </c>
      <c r="CK87">
        <f t="shared" si="59"/>
        <v>6.2428538760576258</v>
      </c>
      <c r="CL87">
        <f>(AV87/J87)*100</f>
        <v>9.5710340144793218</v>
      </c>
      <c r="CM87">
        <f t="shared" si="60"/>
        <v>97.041454155002498</v>
      </c>
      <c r="CN87">
        <f t="shared" si="61"/>
        <v>2.9585458449975075</v>
      </c>
      <c r="CO87">
        <f>(AY87/J87)*100</f>
        <v>0.52301735133002392</v>
      </c>
      <c r="CP87">
        <f t="shared" si="62"/>
        <v>98.94736842105263</v>
      </c>
      <c r="CQ87">
        <f t="shared" si="63"/>
        <v>1.0526315789473684</v>
      </c>
      <c r="CR87">
        <f>(BB87/J87)*100</f>
        <v>3.2957433728196142</v>
      </c>
      <c r="CS87">
        <f t="shared" si="64"/>
        <v>98.390778996603373</v>
      </c>
      <c r="CT87">
        <f t="shared" si="65"/>
        <v>1.6092210033966257</v>
      </c>
      <c r="CU87">
        <f>(BE87/J87)*100</f>
        <v>1.9004798913592029</v>
      </c>
      <c r="CV87">
        <f t="shared" si="66"/>
        <v>93.617226728466591</v>
      </c>
      <c r="CW87">
        <f t="shared" si="67"/>
        <v>6.3827732715334111</v>
      </c>
      <c r="CX87">
        <f>(BH87/J87)*100</f>
        <v>11.003183982823009</v>
      </c>
      <c r="CY87">
        <f t="shared" si="68"/>
        <v>84.774342039427594</v>
      </c>
      <c r="CZ87">
        <f t="shared" si="69"/>
        <v>15.2256579605724</v>
      </c>
    </row>
    <row r="88" spans="1:104" x14ac:dyDescent="0.25">
      <c r="A88" t="s">
        <v>2605</v>
      </c>
      <c r="B88">
        <v>8</v>
      </c>
      <c r="C88">
        <v>2</v>
      </c>
      <c r="D88" t="s">
        <v>2604</v>
      </c>
      <c r="E88">
        <f>VLOOKUP(A88,'2011B4'!A$1:B$641,2, FALSE)</f>
        <v>100</v>
      </c>
      <c r="G88">
        <v>1518005</v>
      </c>
      <c r="H88">
        <v>801486</v>
      </c>
      <c r="I88">
        <v>716519</v>
      </c>
      <c r="J88">
        <v>493335</v>
      </c>
      <c r="K88">
        <v>385986</v>
      </c>
      <c r="L88">
        <v>107349</v>
      </c>
      <c r="M88">
        <f t="shared" si="70"/>
        <v>32.498904812566494</v>
      </c>
      <c r="N88">
        <f t="shared" si="71"/>
        <v>48.15879503821651</v>
      </c>
      <c r="O88">
        <f t="shared" si="72"/>
        <v>14.982017224944489</v>
      </c>
      <c r="P88">
        <f>(K88/J88)*100</f>
        <v>78.240141080604459</v>
      </c>
      <c r="Q88">
        <f>(L88/J88)*100</f>
        <v>21.759858919395541</v>
      </c>
      <c r="R88">
        <f t="shared" si="38"/>
        <v>75.273191644622827</v>
      </c>
      <c r="S88">
        <f t="shared" si="39"/>
        <v>6.1700467228151252</v>
      </c>
      <c r="T88">
        <f t="shared" si="40"/>
        <v>6.7818014128330644</v>
      </c>
      <c r="U88">
        <f t="shared" si="41"/>
        <v>2.4678970679153109</v>
      </c>
      <c r="V88">
        <f t="shared" si="42"/>
        <v>9.3070631518136757</v>
      </c>
      <c r="W88">
        <f t="shared" si="43"/>
        <v>24.726808355377173</v>
      </c>
      <c r="X88">
        <v>295983</v>
      </c>
      <c r="Y88">
        <v>215560</v>
      </c>
      <c r="Z88">
        <v>80423</v>
      </c>
      <c r="AA88">
        <v>63475</v>
      </c>
      <c r="AB88">
        <v>50638</v>
      </c>
      <c r="AC88">
        <v>12837</v>
      </c>
      <c r="AD88">
        <v>11891</v>
      </c>
      <c r="AE88">
        <v>7125</v>
      </c>
      <c r="AF88">
        <v>4766</v>
      </c>
      <c r="AG88">
        <v>245</v>
      </c>
      <c r="AH88">
        <v>219</v>
      </c>
      <c r="AI88">
        <v>26</v>
      </c>
      <c r="AJ88">
        <v>9488</v>
      </c>
      <c r="AK88">
        <v>7564</v>
      </c>
      <c r="AL88">
        <v>1924</v>
      </c>
      <c r="AM88">
        <v>20706</v>
      </c>
      <c r="AN88">
        <v>19093</v>
      </c>
      <c r="AO88">
        <v>1613</v>
      </c>
      <c r="AP88">
        <v>2032</v>
      </c>
      <c r="AQ88">
        <v>2001</v>
      </c>
      <c r="AR88">
        <v>31</v>
      </c>
      <c r="AS88">
        <v>12175</v>
      </c>
      <c r="AT88">
        <v>11684</v>
      </c>
      <c r="AU88">
        <v>491</v>
      </c>
      <c r="AV88">
        <v>33457</v>
      </c>
      <c r="AW88">
        <v>32568</v>
      </c>
      <c r="AX88">
        <v>889</v>
      </c>
      <c r="AY88">
        <v>1923</v>
      </c>
      <c r="AZ88">
        <v>1885</v>
      </c>
      <c r="BA88">
        <v>38</v>
      </c>
      <c r="BB88">
        <v>11768</v>
      </c>
      <c r="BC88">
        <v>11630</v>
      </c>
      <c r="BD88">
        <v>138</v>
      </c>
      <c r="BE88">
        <v>5423</v>
      </c>
      <c r="BF88">
        <v>4950</v>
      </c>
      <c r="BG88">
        <v>473</v>
      </c>
      <c r="BH88">
        <v>24769</v>
      </c>
      <c r="BI88">
        <v>21069</v>
      </c>
      <c r="BJ88">
        <v>3700</v>
      </c>
      <c r="BK88" t="str">
        <f t="shared" si="73"/>
        <v>CultivatorsTotal</v>
      </c>
      <c r="BL88" t="str">
        <f t="shared" si="74"/>
        <v>CultivatorsMale</v>
      </c>
      <c r="BM88" t="str">
        <f t="shared" si="75"/>
        <v>CultivatorsFemale</v>
      </c>
      <c r="BN88">
        <f>(X88/J88)*100</f>
        <v>59.996351363677825</v>
      </c>
      <c r="BO88">
        <f t="shared" si="44"/>
        <v>72.8285070426342</v>
      </c>
      <c r="BP88">
        <f t="shared" si="45"/>
        <v>27.171492957365796</v>
      </c>
      <c r="BQ88">
        <f>(AA88/J88)*100</f>
        <v>12.866510586112884</v>
      </c>
      <c r="BR88">
        <f t="shared" si="46"/>
        <v>79.776289877904688</v>
      </c>
      <c r="BS88">
        <f t="shared" si="47"/>
        <v>20.223710122095312</v>
      </c>
      <c r="BT88">
        <f>(AD88/J88)*100</f>
        <v>2.4103296948321118</v>
      </c>
      <c r="BU88">
        <f t="shared" si="48"/>
        <v>59.919266672273153</v>
      </c>
      <c r="BV88">
        <f t="shared" si="49"/>
        <v>40.080733327726854</v>
      </c>
      <c r="BW88">
        <f>(AG88/J88)*100</f>
        <v>4.9661994385154097E-2</v>
      </c>
      <c r="BX88">
        <f t="shared" si="50"/>
        <v>89.387755102040813</v>
      </c>
      <c r="BY88">
        <f t="shared" si="51"/>
        <v>10.612244897959183</v>
      </c>
      <c r="BZ88">
        <f>(AJ88/J88)*100</f>
        <v>1.9232367458218047</v>
      </c>
      <c r="CA88">
        <f t="shared" si="52"/>
        <v>79.721753794266434</v>
      </c>
      <c r="CB88">
        <f t="shared" si="53"/>
        <v>20.278246205733559</v>
      </c>
      <c r="CC88">
        <f>(AM88/J88)*100</f>
        <v>4.1971479826081666</v>
      </c>
      <c r="CD88">
        <f t="shared" si="54"/>
        <v>92.209987443253155</v>
      </c>
      <c r="CE88">
        <f t="shared" si="55"/>
        <v>7.7900125567468361</v>
      </c>
      <c r="CF88">
        <f>(AP88/J88)*100</f>
        <v>0.41189050036993119</v>
      </c>
      <c r="CG88">
        <f t="shared" si="56"/>
        <v>98.474409448818903</v>
      </c>
      <c r="CH88">
        <f t="shared" si="57"/>
        <v>1.5255905511811023</v>
      </c>
      <c r="CI88">
        <f>(AS88/J88)*100</f>
        <v>2.4678970679153109</v>
      </c>
      <c r="CJ88">
        <f t="shared" si="58"/>
        <v>95.967145790554426</v>
      </c>
      <c r="CK88">
        <f t="shared" si="59"/>
        <v>4.0328542094455857</v>
      </c>
      <c r="CL88">
        <f>(AV88/J88)*100</f>
        <v>6.7818014128330644</v>
      </c>
      <c r="CM88">
        <f t="shared" si="60"/>
        <v>97.342857996831754</v>
      </c>
      <c r="CN88">
        <f t="shared" si="61"/>
        <v>2.6571420031682456</v>
      </c>
      <c r="CO88">
        <f>(AY88/J88)*100</f>
        <v>0.38979598041898511</v>
      </c>
      <c r="CP88">
        <f t="shared" si="62"/>
        <v>98.023920956838268</v>
      </c>
      <c r="CQ88">
        <f t="shared" si="63"/>
        <v>1.9760790431617263</v>
      </c>
      <c r="CR88">
        <f>(BB88/J88)*100</f>
        <v>2.3853973466305858</v>
      </c>
      <c r="CS88">
        <f t="shared" si="64"/>
        <v>98.827328348062537</v>
      </c>
      <c r="CT88">
        <f t="shared" si="65"/>
        <v>1.1726716519374574</v>
      </c>
      <c r="CU88">
        <f>(BE88/J88)*100</f>
        <v>1.0992530430640437</v>
      </c>
      <c r="CV88">
        <f t="shared" si="66"/>
        <v>91.277890466531446</v>
      </c>
      <c r="CW88">
        <f t="shared" si="67"/>
        <v>8.7221095334685597</v>
      </c>
      <c r="CX88">
        <f>(BH88/J88)*100</f>
        <v>5.0207262813301305</v>
      </c>
      <c r="CY88">
        <f t="shared" si="68"/>
        <v>85.061972627074169</v>
      </c>
      <c r="CZ88">
        <f t="shared" si="69"/>
        <v>14.938027372925836</v>
      </c>
    </row>
    <row r="89" spans="1:104" x14ac:dyDescent="0.25">
      <c r="A89" t="s">
        <v>2607</v>
      </c>
      <c r="B89">
        <v>8</v>
      </c>
      <c r="C89">
        <v>3</v>
      </c>
      <c r="D89" t="s">
        <v>2606</v>
      </c>
      <c r="E89">
        <f>VLOOKUP(A89,'2011B4'!A$1:B$641,2, FALSE)</f>
        <v>101</v>
      </c>
      <c r="G89">
        <v>1674271</v>
      </c>
      <c r="H89">
        <v>886075</v>
      </c>
      <c r="I89">
        <v>788196</v>
      </c>
      <c r="J89">
        <v>521365</v>
      </c>
      <c r="K89">
        <v>401604</v>
      </c>
      <c r="L89">
        <v>119761</v>
      </c>
      <c r="M89">
        <f t="shared" si="70"/>
        <v>31.139821450649269</v>
      </c>
      <c r="N89">
        <f t="shared" si="71"/>
        <v>45.323928561352027</v>
      </c>
      <c r="O89">
        <f t="shared" si="72"/>
        <v>15.194317149541483</v>
      </c>
      <c r="P89">
        <f>(K89/J89)*100</f>
        <v>77.029336453348421</v>
      </c>
      <c r="Q89">
        <f>(L89/J89)*100</f>
        <v>22.970663546651579</v>
      </c>
      <c r="R89">
        <f t="shared" si="38"/>
        <v>60.809030142031006</v>
      </c>
      <c r="S89">
        <f t="shared" si="39"/>
        <v>8.6707009484718007</v>
      </c>
      <c r="T89">
        <f t="shared" si="40"/>
        <v>6.5092593480575029</v>
      </c>
      <c r="U89">
        <f t="shared" si="41"/>
        <v>4.3127175778964837</v>
      </c>
      <c r="V89">
        <f t="shared" si="42"/>
        <v>19.6982919835432</v>
      </c>
      <c r="W89">
        <f t="shared" si="43"/>
        <v>39.190969857968994</v>
      </c>
      <c r="X89">
        <v>283650</v>
      </c>
      <c r="Y89">
        <v>191969</v>
      </c>
      <c r="Z89">
        <v>91681</v>
      </c>
      <c r="AA89">
        <v>18269</v>
      </c>
      <c r="AB89">
        <v>14080</v>
      </c>
      <c r="AC89">
        <v>4189</v>
      </c>
      <c r="AD89">
        <v>15118</v>
      </c>
      <c r="AE89">
        <v>10622</v>
      </c>
      <c r="AF89">
        <v>4496</v>
      </c>
      <c r="AG89">
        <v>4032</v>
      </c>
      <c r="AH89">
        <v>3358</v>
      </c>
      <c r="AI89">
        <v>674</v>
      </c>
      <c r="AJ89">
        <v>13722</v>
      </c>
      <c r="AK89">
        <v>10418</v>
      </c>
      <c r="AL89">
        <v>3304</v>
      </c>
      <c r="AM89">
        <v>27452</v>
      </c>
      <c r="AN89">
        <v>23389</v>
      </c>
      <c r="AO89">
        <v>4063</v>
      </c>
      <c r="AP89">
        <v>3221</v>
      </c>
      <c r="AQ89">
        <v>3157</v>
      </c>
      <c r="AR89">
        <v>64</v>
      </c>
      <c r="AS89">
        <v>22485</v>
      </c>
      <c r="AT89">
        <v>21843</v>
      </c>
      <c r="AU89">
        <v>642</v>
      </c>
      <c r="AV89">
        <v>33937</v>
      </c>
      <c r="AW89">
        <v>32787</v>
      </c>
      <c r="AX89">
        <v>1150</v>
      </c>
      <c r="AY89">
        <v>2237</v>
      </c>
      <c r="AZ89">
        <v>2195</v>
      </c>
      <c r="BA89">
        <v>42</v>
      </c>
      <c r="BB89">
        <v>19279</v>
      </c>
      <c r="BC89">
        <v>18875</v>
      </c>
      <c r="BD89">
        <v>404</v>
      </c>
      <c r="BE89">
        <v>29066</v>
      </c>
      <c r="BF89">
        <v>26598</v>
      </c>
      <c r="BG89">
        <v>2468</v>
      </c>
      <c r="BH89">
        <v>48897</v>
      </c>
      <c r="BI89">
        <v>42313</v>
      </c>
      <c r="BJ89">
        <v>6584</v>
      </c>
      <c r="BK89" t="str">
        <f t="shared" si="73"/>
        <v>CultivatorsTotal</v>
      </c>
      <c r="BL89" t="str">
        <f t="shared" si="74"/>
        <v>CultivatorsMale</v>
      </c>
      <c r="BM89" t="str">
        <f t="shared" si="75"/>
        <v>CultivatorsFemale</v>
      </c>
      <c r="BN89">
        <f>(X89/J89)*100</f>
        <v>54.405263107419941</v>
      </c>
      <c r="BO89">
        <f t="shared" si="44"/>
        <v>67.678124449145074</v>
      </c>
      <c r="BP89">
        <f t="shared" si="45"/>
        <v>32.321875550854926</v>
      </c>
      <c r="BQ89">
        <f>(AA89/J89)*100</f>
        <v>3.504071044278001</v>
      </c>
      <c r="BR89">
        <f t="shared" si="46"/>
        <v>77.070447205648918</v>
      </c>
      <c r="BS89">
        <f t="shared" si="47"/>
        <v>22.929552794351086</v>
      </c>
      <c r="BT89">
        <f>(AD89/J89)*100</f>
        <v>2.8996959903330679</v>
      </c>
      <c r="BU89">
        <f t="shared" si="48"/>
        <v>70.260616483661863</v>
      </c>
      <c r="BV89">
        <f t="shared" si="49"/>
        <v>29.73938351633814</v>
      </c>
      <c r="BW89">
        <f>(AG89/J89)*100</f>
        <v>0.77335455966549338</v>
      </c>
      <c r="BX89">
        <f t="shared" si="50"/>
        <v>83.283730158730165</v>
      </c>
      <c r="BY89">
        <f t="shared" si="51"/>
        <v>16.716269841269842</v>
      </c>
      <c r="BZ89">
        <f>(AJ89/J89)*100</f>
        <v>2.631937318385392</v>
      </c>
      <c r="CA89">
        <f t="shared" si="52"/>
        <v>75.921877277364814</v>
      </c>
      <c r="CB89">
        <f t="shared" si="53"/>
        <v>24.078122722635182</v>
      </c>
      <c r="CC89">
        <f>(AM89/J89)*100</f>
        <v>5.2654090704209144</v>
      </c>
      <c r="CD89">
        <f t="shared" si="54"/>
        <v>85.199621156928458</v>
      </c>
      <c r="CE89">
        <f t="shared" si="55"/>
        <v>14.800378843071543</v>
      </c>
      <c r="CF89">
        <f>(AP89/J89)*100</f>
        <v>0.61780134838357004</v>
      </c>
      <c r="CG89">
        <f t="shared" si="56"/>
        <v>98.01303942874884</v>
      </c>
      <c r="CH89">
        <f t="shared" si="57"/>
        <v>1.9869605712511642</v>
      </c>
      <c r="CI89">
        <f>(AS89/J89)*100</f>
        <v>4.3127175778964837</v>
      </c>
      <c r="CJ89">
        <f t="shared" si="58"/>
        <v>97.144763175450294</v>
      </c>
      <c r="CK89">
        <f t="shared" si="59"/>
        <v>2.8552368245496997</v>
      </c>
      <c r="CL89">
        <f>(AV89/J89)*100</f>
        <v>6.5092593480575029</v>
      </c>
      <c r="CM89">
        <f t="shared" si="60"/>
        <v>96.611368123287264</v>
      </c>
      <c r="CN89">
        <f t="shared" si="61"/>
        <v>3.3886318767127324</v>
      </c>
      <c r="CO89">
        <f>(AY89/J89)*100</f>
        <v>0.42906600941758649</v>
      </c>
      <c r="CP89">
        <f t="shared" si="62"/>
        <v>98.122485471613771</v>
      </c>
      <c r="CQ89">
        <f t="shared" si="63"/>
        <v>1.8775145283862316</v>
      </c>
      <c r="CR89">
        <f>(BB89/J89)*100</f>
        <v>3.6977932926069066</v>
      </c>
      <c r="CS89">
        <f t="shared" si="64"/>
        <v>97.90445562529176</v>
      </c>
      <c r="CT89">
        <f t="shared" si="65"/>
        <v>2.0955443747082318</v>
      </c>
      <c r="CU89">
        <f>(BE89/J89)*100</f>
        <v>5.5749810593346316</v>
      </c>
      <c r="CV89">
        <f t="shared" si="66"/>
        <v>91.508979563751453</v>
      </c>
      <c r="CW89">
        <f t="shared" si="67"/>
        <v>8.4910204362485384</v>
      </c>
      <c r="CX89">
        <f>(BH89/J89)*100</f>
        <v>9.3786502738005044</v>
      </c>
      <c r="CY89">
        <f t="shared" si="68"/>
        <v>86.534961245066157</v>
      </c>
      <c r="CZ89">
        <f t="shared" si="69"/>
        <v>13.465038754933842</v>
      </c>
    </row>
    <row r="90" spans="1:104" x14ac:dyDescent="0.25">
      <c r="A90" t="s">
        <v>2609</v>
      </c>
      <c r="B90">
        <v>8</v>
      </c>
      <c r="C90">
        <v>4</v>
      </c>
      <c r="D90" t="s">
        <v>2608</v>
      </c>
      <c r="E90">
        <f>VLOOKUP(A90,'2011B4'!A$1:B$641,2, FALSE)</f>
        <v>102</v>
      </c>
      <c r="G90">
        <v>1923878</v>
      </c>
      <c r="H90">
        <v>987781</v>
      </c>
      <c r="I90">
        <v>936097</v>
      </c>
      <c r="J90">
        <v>587721</v>
      </c>
      <c r="K90">
        <v>418426</v>
      </c>
      <c r="L90">
        <v>169295</v>
      </c>
      <c r="M90">
        <f t="shared" si="70"/>
        <v>30.548766605782696</v>
      </c>
      <c r="N90">
        <f t="shared" si="71"/>
        <v>42.360199274940499</v>
      </c>
      <c r="O90">
        <f t="shared" si="72"/>
        <v>18.085198435632204</v>
      </c>
      <c r="P90">
        <f>(K90/J90)*100</f>
        <v>71.194665496043186</v>
      </c>
      <c r="Q90">
        <f>(L90/J90)*100</f>
        <v>28.805334503956807</v>
      </c>
      <c r="R90">
        <f t="shared" si="38"/>
        <v>72.729917767103785</v>
      </c>
      <c r="S90">
        <f t="shared" si="39"/>
        <v>6.4561245897288</v>
      </c>
      <c r="T90">
        <f t="shared" si="40"/>
        <v>6.6970552353923036</v>
      </c>
      <c r="U90">
        <f t="shared" si="41"/>
        <v>3.9933914221203599</v>
      </c>
      <c r="V90">
        <f t="shared" si="42"/>
        <v>10.123510985654757</v>
      </c>
      <c r="W90">
        <f t="shared" si="43"/>
        <v>27.270082232896215</v>
      </c>
      <c r="X90">
        <v>400357</v>
      </c>
      <c r="Y90">
        <v>250046</v>
      </c>
      <c r="Z90">
        <v>150311</v>
      </c>
      <c r="AA90">
        <v>17887</v>
      </c>
      <c r="AB90">
        <v>13525</v>
      </c>
      <c r="AC90">
        <v>4362</v>
      </c>
      <c r="AD90">
        <v>9205</v>
      </c>
      <c r="AE90">
        <v>5901</v>
      </c>
      <c r="AF90">
        <v>3304</v>
      </c>
      <c r="AG90">
        <v>1231</v>
      </c>
      <c r="AH90">
        <v>1184</v>
      </c>
      <c r="AI90">
        <v>47</v>
      </c>
      <c r="AJ90">
        <v>14294</v>
      </c>
      <c r="AK90">
        <v>11761</v>
      </c>
      <c r="AL90">
        <v>2533</v>
      </c>
      <c r="AM90">
        <v>22419</v>
      </c>
      <c r="AN90">
        <v>20858</v>
      </c>
      <c r="AO90">
        <v>1561</v>
      </c>
      <c r="AP90">
        <v>3280</v>
      </c>
      <c r="AQ90">
        <v>3226</v>
      </c>
      <c r="AR90">
        <v>54</v>
      </c>
      <c r="AS90">
        <v>23470</v>
      </c>
      <c r="AT90">
        <v>23285</v>
      </c>
      <c r="AU90">
        <v>185</v>
      </c>
      <c r="AV90">
        <v>39360</v>
      </c>
      <c r="AW90">
        <v>38240</v>
      </c>
      <c r="AX90">
        <v>1120</v>
      </c>
      <c r="AY90">
        <v>2562</v>
      </c>
      <c r="AZ90">
        <v>2535</v>
      </c>
      <c r="BA90">
        <v>27</v>
      </c>
      <c r="BB90">
        <v>16904</v>
      </c>
      <c r="BC90">
        <v>16792</v>
      </c>
      <c r="BD90">
        <v>112</v>
      </c>
      <c r="BE90">
        <v>6416</v>
      </c>
      <c r="BF90">
        <v>5932</v>
      </c>
      <c r="BG90">
        <v>484</v>
      </c>
      <c r="BH90">
        <v>30336</v>
      </c>
      <c r="BI90">
        <v>25141</v>
      </c>
      <c r="BJ90">
        <v>5195</v>
      </c>
      <c r="BK90" t="str">
        <f t="shared" si="73"/>
        <v>CultivatorsTotal</v>
      </c>
      <c r="BL90" t="str">
        <f t="shared" si="74"/>
        <v>CultivatorsMale</v>
      </c>
      <c r="BM90" t="str">
        <f t="shared" si="75"/>
        <v>CultivatorsFemale</v>
      </c>
      <c r="BN90">
        <f>(X90/J90)*100</f>
        <v>68.120247532417594</v>
      </c>
      <c r="BO90">
        <f t="shared" si="44"/>
        <v>62.455758235774574</v>
      </c>
      <c r="BP90">
        <f t="shared" si="45"/>
        <v>37.544241764225426</v>
      </c>
      <c r="BQ90">
        <f>(AA90/J90)*100</f>
        <v>3.0434508891123513</v>
      </c>
      <c r="BR90">
        <f t="shared" si="46"/>
        <v>75.61357410409795</v>
      </c>
      <c r="BS90">
        <f t="shared" si="47"/>
        <v>24.386425895902054</v>
      </c>
      <c r="BT90">
        <f>(AD90/J90)*100</f>
        <v>1.5662193455738351</v>
      </c>
      <c r="BU90">
        <f t="shared" si="48"/>
        <v>64.106463878326991</v>
      </c>
      <c r="BV90">
        <f t="shared" si="49"/>
        <v>35.893536121673002</v>
      </c>
      <c r="BW90">
        <f>(AG90/J90)*100</f>
        <v>0.20945312486707127</v>
      </c>
      <c r="BX90">
        <f t="shared" si="50"/>
        <v>96.181965881397232</v>
      </c>
      <c r="BY90">
        <f t="shared" si="51"/>
        <v>3.8180341186027618</v>
      </c>
      <c r="BZ90">
        <f>(AJ90/J90)*100</f>
        <v>2.4321063906173168</v>
      </c>
      <c r="CA90">
        <f t="shared" si="52"/>
        <v>82.279278018749125</v>
      </c>
      <c r="CB90">
        <f t="shared" si="53"/>
        <v>17.720721981250875</v>
      </c>
      <c r="CC90">
        <f>(AM90/J90)*100</f>
        <v>3.8145650742444115</v>
      </c>
      <c r="CD90">
        <f t="shared" si="54"/>
        <v>93.037155983763782</v>
      </c>
      <c r="CE90">
        <f t="shared" si="55"/>
        <v>6.962844016236228</v>
      </c>
      <c r="CF90">
        <f>(AP90/J90)*100</f>
        <v>0.55808793628269204</v>
      </c>
      <c r="CG90">
        <f t="shared" si="56"/>
        <v>98.353658536585371</v>
      </c>
      <c r="CH90">
        <f t="shared" si="57"/>
        <v>1.6463414634146343</v>
      </c>
      <c r="CI90">
        <f>(AS90/J90)*100</f>
        <v>3.9933914221203599</v>
      </c>
      <c r="CJ90">
        <f t="shared" si="58"/>
        <v>99.211759693225403</v>
      </c>
      <c r="CK90">
        <f t="shared" si="59"/>
        <v>0.78824030677460588</v>
      </c>
      <c r="CL90">
        <f>(AV90/J90)*100</f>
        <v>6.6970552353923036</v>
      </c>
      <c r="CM90">
        <f t="shared" si="60"/>
        <v>97.154471544715449</v>
      </c>
      <c r="CN90">
        <f t="shared" si="61"/>
        <v>2.8455284552845526</v>
      </c>
      <c r="CO90">
        <f>(AY90/J90)*100</f>
        <v>0.43592112584032217</v>
      </c>
      <c r="CP90">
        <f t="shared" si="62"/>
        <v>98.946135831381739</v>
      </c>
      <c r="CQ90">
        <f t="shared" si="63"/>
        <v>1.053864168618267</v>
      </c>
      <c r="CR90">
        <f>(BB90/J90)*100</f>
        <v>2.8761946569886052</v>
      </c>
      <c r="CS90">
        <f t="shared" si="64"/>
        <v>99.33743492664459</v>
      </c>
      <c r="CT90">
        <f t="shared" si="65"/>
        <v>0.66256507335541881</v>
      </c>
      <c r="CU90">
        <f>(BE90/J90)*100</f>
        <v>1.0916744509724852</v>
      </c>
      <c r="CV90">
        <f t="shared" si="66"/>
        <v>92.456359102244392</v>
      </c>
      <c r="CW90">
        <f t="shared" si="67"/>
        <v>7.543640897755612</v>
      </c>
      <c r="CX90">
        <f>(BH90/J90)*100</f>
        <v>5.1616328155706537</v>
      </c>
      <c r="CY90">
        <f t="shared" si="68"/>
        <v>82.875131856540079</v>
      </c>
      <c r="CZ90">
        <f t="shared" si="69"/>
        <v>17.124868143459913</v>
      </c>
    </row>
    <row r="91" spans="1:104" x14ac:dyDescent="0.25">
      <c r="A91" t="s">
        <v>2611</v>
      </c>
      <c r="B91">
        <v>8</v>
      </c>
      <c r="C91">
        <v>5</v>
      </c>
      <c r="D91" t="s">
        <v>2610</v>
      </c>
      <c r="E91">
        <f>VLOOKUP(A91,'2011B4'!A$1:B$641,2, FALSE)</f>
        <v>103</v>
      </c>
      <c r="G91">
        <v>1913689</v>
      </c>
      <c r="H91">
        <v>983526</v>
      </c>
      <c r="I91">
        <v>930163</v>
      </c>
      <c r="J91">
        <v>503582</v>
      </c>
      <c r="K91">
        <v>382263</v>
      </c>
      <c r="L91">
        <v>121319</v>
      </c>
      <c r="M91">
        <f t="shared" si="70"/>
        <v>26.314725119912382</v>
      </c>
      <c r="N91">
        <f t="shared" si="71"/>
        <v>38.866588173571415</v>
      </c>
      <c r="O91">
        <f t="shared" si="72"/>
        <v>13.042767772960223</v>
      </c>
      <c r="P91">
        <f>(K91/J91)*100</f>
        <v>75.908789432505529</v>
      </c>
      <c r="Q91">
        <f>(L91/J91)*100</f>
        <v>24.091210567494471</v>
      </c>
      <c r="R91">
        <f t="shared" si="38"/>
        <v>62.112625153401034</v>
      </c>
      <c r="S91">
        <f t="shared" si="39"/>
        <v>9.1476661199169165</v>
      </c>
      <c r="T91">
        <f t="shared" si="40"/>
        <v>7.3509378810203696</v>
      </c>
      <c r="U91">
        <f t="shared" si="41"/>
        <v>6.6257332470183599</v>
      </c>
      <c r="V91">
        <f t="shared" si="42"/>
        <v>14.763037598643319</v>
      </c>
      <c r="W91">
        <f t="shared" si="43"/>
        <v>37.887374846598966</v>
      </c>
      <c r="X91">
        <v>267356</v>
      </c>
      <c r="Y91">
        <v>178194</v>
      </c>
      <c r="Z91">
        <v>89162</v>
      </c>
      <c r="AA91">
        <v>26041</v>
      </c>
      <c r="AB91">
        <v>21063</v>
      </c>
      <c r="AC91">
        <v>4978</v>
      </c>
      <c r="AD91">
        <v>19391</v>
      </c>
      <c r="AE91">
        <v>5483</v>
      </c>
      <c r="AF91">
        <v>13908</v>
      </c>
      <c r="AG91">
        <v>7009</v>
      </c>
      <c r="AH91">
        <v>6872</v>
      </c>
      <c r="AI91">
        <v>137</v>
      </c>
      <c r="AJ91">
        <v>14523</v>
      </c>
      <c r="AK91">
        <v>11708</v>
      </c>
      <c r="AL91">
        <v>2815</v>
      </c>
      <c r="AM91">
        <v>24534</v>
      </c>
      <c r="AN91">
        <v>23087</v>
      </c>
      <c r="AO91">
        <v>1447</v>
      </c>
      <c r="AP91">
        <v>3800</v>
      </c>
      <c r="AQ91">
        <v>3752</v>
      </c>
      <c r="AR91">
        <v>48</v>
      </c>
      <c r="AS91">
        <v>33366</v>
      </c>
      <c r="AT91">
        <v>32899</v>
      </c>
      <c r="AU91">
        <v>467</v>
      </c>
      <c r="AV91">
        <v>37018</v>
      </c>
      <c r="AW91">
        <v>35768</v>
      </c>
      <c r="AX91">
        <v>1250</v>
      </c>
      <c r="AY91">
        <v>2818</v>
      </c>
      <c r="AZ91">
        <v>2774</v>
      </c>
      <c r="BA91">
        <v>44</v>
      </c>
      <c r="BB91">
        <v>17785</v>
      </c>
      <c r="BC91">
        <v>17689</v>
      </c>
      <c r="BD91">
        <v>96</v>
      </c>
      <c r="BE91">
        <v>6596</v>
      </c>
      <c r="BF91">
        <v>6091</v>
      </c>
      <c r="BG91">
        <v>505</v>
      </c>
      <c r="BH91">
        <v>43345</v>
      </c>
      <c r="BI91">
        <v>36883</v>
      </c>
      <c r="BJ91">
        <v>6462</v>
      </c>
      <c r="BK91" t="str">
        <f t="shared" si="73"/>
        <v>CultivatorsTotal</v>
      </c>
      <c r="BL91" t="str">
        <f t="shared" si="74"/>
        <v>CultivatorsMale</v>
      </c>
      <c r="BM91" t="str">
        <f t="shared" si="75"/>
        <v>CultivatorsFemale</v>
      </c>
      <c r="BN91">
        <f>(X91/J91)*100</f>
        <v>53.090857099737477</v>
      </c>
      <c r="BO91">
        <f t="shared" si="44"/>
        <v>66.650458564610489</v>
      </c>
      <c r="BP91">
        <f t="shared" si="45"/>
        <v>33.349541435389519</v>
      </c>
      <c r="BQ91">
        <f>(AA91/J91)*100</f>
        <v>5.1711538537914379</v>
      </c>
      <c r="BR91">
        <f t="shared" si="46"/>
        <v>80.883990630160127</v>
      </c>
      <c r="BS91">
        <f t="shared" si="47"/>
        <v>19.116009369839869</v>
      </c>
      <c r="BT91">
        <f>(AD91/J91)*100</f>
        <v>3.8506141998721164</v>
      </c>
      <c r="BU91">
        <f t="shared" si="48"/>
        <v>28.276004331906556</v>
      </c>
      <c r="BV91">
        <f t="shared" si="49"/>
        <v>71.723995668093437</v>
      </c>
      <c r="BW91">
        <f>(AG91/J91)*100</f>
        <v>1.3918289374918087</v>
      </c>
      <c r="BX91">
        <f t="shared" si="50"/>
        <v>98.045370238265079</v>
      </c>
      <c r="BY91">
        <f t="shared" si="51"/>
        <v>1.9546297617349124</v>
      </c>
      <c r="BZ91">
        <f>(AJ91/J91)*100</f>
        <v>2.8839394577248592</v>
      </c>
      <c r="CA91">
        <f t="shared" si="52"/>
        <v>80.616952420298844</v>
      </c>
      <c r="CB91">
        <f t="shared" si="53"/>
        <v>19.383047579701163</v>
      </c>
      <c r="CC91">
        <f>(AM91/J91)*100</f>
        <v>4.871897724700248</v>
      </c>
      <c r="CD91">
        <f t="shared" si="54"/>
        <v>94.102062443955319</v>
      </c>
      <c r="CE91">
        <f t="shared" si="55"/>
        <v>5.8979375560446723</v>
      </c>
      <c r="CF91">
        <f>(AP91/J91)*100</f>
        <v>0.75459408795389826</v>
      </c>
      <c r="CG91">
        <f t="shared" si="56"/>
        <v>98.73684210526315</v>
      </c>
      <c r="CH91">
        <f t="shared" si="57"/>
        <v>1.263157894736842</v>
      </c>
      <c r="CI91">
        <f>(AS91/J91)*100</f>
        <v>6.6257332470183599</v>
      </c>
      <c r="CJ91">
        <f t="shared" si="58"/>
        <v>98.600371635796918</v>
      </c>
      <c r="CK91">
        <f t="shared" si="59"/>
        <v>1.3996283642030811</v>
      </c>
      <c r="CL91">
        <f>(AV91/J91)*100</f>
        <v>7.3509378810203696</v>
      </c>
      <c r="CM91">
        <f t="shared" si="60"/>
        <v>96.623264357879947</v>
      </c>
      <c r="CN91">
        <f t="shared" si="61"/>
        <v>3.3767356421200496</v>
      </c>
      <c r="CO91">
        <f>(AY91/J91)*100</f>
        <v>0.55959108943528568</v>
      </c>
      <c r="CP91">
        <f t="shared" si="62"/>
        <v>98.438608942512417</v>
      </c>
      <c r="CQ91">
        <f t="shared" si="63"/>
        <v>1.5613910574875798</v>
      </c>
      <c r="CR91">
        <f>(BB91/J91)*100</f>
        <v>3.5316989090158111</v>
      </c>
      <c r="CS91">
        <f t="shared" si="64"/>
        <v>99.460219285915102</v>
      </c>
      <c r="CT91">
        <f t="shared" si="65"/>
        <v>0.53978071408490302</v>
      </c>
      <c r="CU91">
        <f>(BE91/J91)*100</f>
        <v>1.3098164747747139</v>
      </c>
      <c r="CV91">
        <f t="shared" si="66"/>
        <v>92.343844754396613</v>
      </c>
      <c r="CW91">
        <f t="shared" si="67"/>
        <v>7.6561552456033963</v>
      </c>
      <c r="CX91">
        <f>(BH91/J91)*100</f>
        <v>8.6073370374636102</v>
      </c>
      <c r="CY91">
        <f t="shared" si="68"/>
        <v>85.09170607913255</v>
      </c>
      <c r="CZ91">
        <f t="shared" si="69"/>
        <v>14.908293920867457</v>
      </c>
    </row>
    <row r="92" spans="1:104" x14ac:dyDescent="0.25">
      <c r="A92" t="s">
        <v>2613</v>
      </c>
      <c r="B92">
        <v>8</v>
      </c>
      <c r="C92">
        <v>6</v>
      </c>
      <c r="D92" t="s">
        <v>2612</v>
      </c>
      <c r="E92">
        <f>VLOOKUP(A92,'2011B4'!A$1:B$641,2, FALSE)</f>
        <v>104</v>
      </c>
      <c r="G92">
        <v>2992592</v>
      </c>
      <c r="H92">
        <v>1586752</v>
      </c>
      <c r="I92">
        <v>1405840</v>
      </c>
      <c r="J92">
        <v>948305</v>
      </c>
      <c r="K92">
        <v>685022</v>
      </c>
      <c r="L92">
        <v>263283</v>
      </c>
      <c r="M92">
        <f t="shared" si="70"/>
        <v>31.688415928399195</v>
      </c>
      <c r="N92">
        <f t="shared" si="71"/>
        <v>43.171333642560398</v>
      </c>
      <c r="O92">
        <f t="shared" si="72"/>
        <v>18.72780686280089</v>
      </c>
      <c r="P92">
        <f>(K92/J92)*100</f>
        <v>72.236464006833245</v>
      </c>
      <c r="Q92">
        <f>(L92/J92)*100</f>
        <v>27.763535993166755</v>
      </c>
      <c r="R92">
        <f t="shared" si="38"/>
        <v>68.269069550408346</v>
      </c>
      <c r="S92">
        <f t="shared" si="39"/>
        <v>9.652590674941079</v>
      </c>
      <c r="T92">
        <f t="shared" si="40"/>
        <v>6.2506261171247646</v>
      </c>
      <c r="U92">
        <f t="shared" si="41"/>
        <v>3.5634105061135393</v>
      </c>
      <c r="V92">
        <f t="shared" si="42"/>
        <v>12.264303151412257</v>
      </c>
      <c r="W92">
        <f t="shared" si="43"/>
        <v>31.730930449591654</v>
      </c>
      <c r="X92">
        <v>567760</v>
      </c>
      <c r="Y92">
        <v>368123</v>
      </c>
      <c r="Z92">
        <v>199637</v>
      </c>
      <c r="AA92">
        <v>44264</v>
      </c>
      <c r="AB92">
        <v>28920</v>
      </c>
      <c r="AC92">
        <v>15344</v>
      </c>
      <c r="AD92">
        <v>35375</v>
      </c>
      <c r="AE92">
        <v>13901</v>
      </c>
      <c r="AF92">
        <v>21474</v>
      </c>
      <c r="AG92">
        <v>4299</v>
      </c>
      <c r="AH92">
        <v>4002</v>
      </c>
      <c r="AI92">
        <v>297</v>
      </c>
      <c r="AJ92">
        <v>21282</v>
      </c>
      <c r="AK92">
        <v>15869</v>
      </c>
      <c r="AL92">
        <v>5413</v>
      </c>
      <c r="AM92">
        <v>65955</v>
      </c>
      <c r="AN92">
        <v>60762</v>
      </c>
      <c r="AO92">
        <v>5193</v>
      </c>
      <c r="AP92">
        <v>4519</v>
      </c>
      <c r="AQ92">
        <v>4428</v>
      </c>
      <c r="AR92">
        <v>91</v>
      </c>
      <c r="AS92">
        <v>33792</v>
      </c>
      <c r="AT92">
        <v>31768</v>
      </c>
      <c r="AU92">
        <v>2024</v>
      </c>
      <c r="AV92">
        <v>59275</v>
      </c>
      <c r="AW92">
        <v>56719</v>
      </c>
      <c r="AX92">
        <v>2556</v>
      </c>
      <c r="AY92">
        <v>4138</v>
      </c>
      <c r="AZ92">
        <v>4086</v>
      </c>
      <c r="BA92">
        <v>52</v>
      </c>
      <c r="BB92">
        <v>31027</v>
      </c>
      <c r="BC92">
        <v>30732</v>
      </c>
      <c r="BD92">
        <v>295</v>
      </c>
      <c r="BE92">
        <v>11667</v>
      </c>
      <c r="BF92">
        <v>10606</v>
      </c>
      <c r="BG92">
        <v>1061</v>
      </c>
      <c r="BH92">
        <v>64952</v>
      </c>
      <c r="BI92">
        <v>55106</v>
      </c>
      <c r="BJ92">
        <v>9846</v>
      </c>
      <c r="BK92" t="str">
        <f t="shared" si="73"/>
        <v>CultivatorsTotal</v>
      </c>
      <c r="BL92" t="str">
        <f t="shared" si="74"/>
        <v>CultivatorsMale</v>
      </c>
      <c r="BM92" t="str">
        <f t="shared" si="75"/>
        <v>CultivatorsFemale</v>
      </c>
      <c r="BN92">
        <f>(X92/J92)*100</f>
        <v>59.871033053711621</v>
      </c>
      <c r="BO92">
        <f t="shared" si="44"/>
        <v>64.83778357052276</v>
      </c>
      <c r="BP92">
        <f t="shared" si="45"/>
        <v>35.162216429477247</v>
      </c>
      <c r="BQ92">
        <f>(AA92/J92)*100</f>
        <v>4.6676965744143502</v>
      </c>
      <c r="BR92">
        <f t="shared" si="46"/>
        <v>65.335261160310864</v>
      </c>
      <c r="BS92">
        <f t="shared" si="47"/>
        <v>34.664738839689136</v>
      </c>
      <c r="BT92">
        <f>(AD92/J92)*100</f>
        <v>3.7303399222823876</v>
      </c>
      <c r="BU92">
        <f t="shared" si="48"/>
        <v>39.296113074204946</v>
      </c>
      <c r="BV92">
        <f t="shared" si="49"/>
        <v>60.703886925795047</v>
      </c>
      <c r="BW92">
        <f>(AG92/J92)*100</f>
        <v>0.45333516115595718</v>
      </c>
      <c r="BX92">
        <f t="shared" si="50"/>
        <v>93.091416608513612</v>
      </c>
      <c r="BY92">
        <f t="shared" si="51"/>
        <v>6.9085833914863919</v>
      </c>
      <c r="BZ92">
        <f>(AJ92/J92)*100</f>
        <v>2.2442146777671739</v>
      </c>
      <c r="CA92">
        <f t="shared" si="52"/>
        <v>74.565360398458793</v>
      </c>
      <c r="CB92">
        <f t="shared" si="53"/>
        <v>25.43463960154121</v>
      </c>
      <c r="CC92">
        <f>(AM92/J92)*100</f>
        <v>6.9550408360179476</v>
      </c>
      <c r="CD92">
        <f t="shared" si="54"/>
        <v>92.12644985217193</v>
      </c>
      <c r="CE92">
        <f t="shared" si="55"/>
        <v>7.8735501478280652</v>
      </c>
      <c r="CF92">
        <f>(AP92/J92)*100</f>
        <v>0.47653444830513386</v>
      </c>
      <c r="CG92">
        <f t="shared" si="56"/>
        <v>97.986280150475764</v>
      </c>
      <c r="CH92">
        <f t="shared" si="57"/>
        <v>2.013719849524231</v>
      </c>
      <c r="CI92">
        <f>(AS92/J92)*100</f>
        <v>3.5634105061135393</v>
      </c>
      <c r="CJ92">
        <f t="shared" si="58"/>
        <v>94.010416666666657</v>
      </c>
      <c r="CK92">
        <f t="shared" si="59"/>
        <v>5.9895833333333339</v>
      </c>
      <c r="CL92">
        <f>(AV92/J92)*100</f>
        <v>6.2506261171247646</v>
      </c>
      <c r="CM92">
        <f t="shared" si="60"/>
        <v>95.687895402783639</v>
      </c>
      <c r="CN92">
        <f t="shared" si="61"/>
        <v>4.3121045972163641</v>
      </c>
      <c r="CO92">
        <f>(AY92/J92)*100</f>
        <v>0.43635750101496884</v>
      </c>
      <c r="CP92">
        <f t="shared" si="62"/>
        <v>98.743354277428708</v>
      </c>
      <c r="CQ92">
        <f t="shared" si="63"/>
        <v>1.2566457225712904</v>
      </c>
      <c r="CR92">
        <f>(BB92/J92)*100</f>
        <v>3.2718376471704778</v>
      </c>
      <c r="CS92">
        <f t="shared" si="64"/>
        <v>99.049215199664815</v>
      </c>
      <c r="CT92">
        <f t="shared" si="65"/>
        <v>0.95078480033519186</v>
      </c>
      <c r="CU92">
        <f>(BE92/J92)*100</f>
        <v>1.2303003780429291</v>
      </c>
      <c r="CV92">
        <f t="shared" si="66"/>
        <v>90.905974115025288</v>
      </c>
      <c r="CW92">
        <f t="shared" si="67"/>
        <v>9.0940258849747142</v>
      </c>
      <c r="CX92">
        <f>(BH92/J92)*100</f>
        <v>6.8492731768787465</v>
      </c>
      <c r="CY92">
        <f t="shared" si="68"/>
        <v>84.841113437615462</v>
      </c>
      <c r="CZ92">
        <f t="shared" si="69"/>
        <v>15.158886562384529</v>
      </c>
    </row>
    <row r="93" spans="1:104" x14ac:dyDescent="0.25">
      <c r="A93" t="s">
        <v>2615</v>
      </c>
      <c r="B93">
        <v>8</v>
      </c>
      <c r="C93">
        <v>7</v>
      </c>
      <c r="D93" t="s">
        <v>2614</v>
      </c>
      <c r="E93">
        <f>VLOOKUP(A93,'2011B4'!A$1:B$641,2, FALSE)</f>
        <v>105</v>
      </c>
      <c r="G93">
        <v>2101142</v>
      </c>
      <c r="H93">
        <v>1133425</v>
      </c>
      <c r="I93">
        <v>967717</v>
      </c>
      <c r="J93">
        <v>576512</v>
      </c>
      <c r="K93">
        <v>470445</v>
      </c>
      <c r="L93">
        <v>106067</v>
      </c>
      <c r="M93">
        <f t="shared" si="70"/>
        <v>27.438031318206956</v>
      </c>
      <c r="N93">
        <f t="shared" si="71"/>
        <v>41.506495798133976</v>
      </c>
      <c r="O93">
        <f t="shared" si="72"/>
        <v>10.960539083223711</v>
      </c>
      <c r="P93">
        <f>(K93/J93)*100</f>
        <v>81.601944105239781</v>
      </c>
      <c r="Q93">
        <f>(L93/J93)*100</f>
        <v>18.398055894760212</v>
      </c>
      <c r="R93">
        <f t="shared" si="38"/>
        <v>68.941843361456478</v>
      </c>
      <c r="S93">
        <f t="shared" si="39"/>
        <v>7.3882243561278864</v>
      </c>
      <c r="T93">
        <f t="shared" si="40"/>
        <v>6.7599633658969802</v>
      </c>
      <c r="U93">
        <f t="shared" si="41"/>
        <v>3.5513571269982238</v>
      </c>
      <c r="V93">
        <f t="shared" si="42"/>
        <v>13.358611789520427</v>
      </c>
      <c r="W93">
        <f t="shared" si="43"/>
        <v>31.058156638543522</v>
      </c>
      <c r="X93">
        <v>348682</v>
      </c>
      <c r="Y93">
        <v>272653</v>
      </c>
      <c r="Z93">
        <v>76029</v>
      </c>
      <c r="AA93">
        <v>35975</v>
      </c>
      <c r="AB93">
        <v>26196</v>
      </c>
      <c r="AC93">
        <v>9779</v>
      </c>
      <c r="AD93">
        <v>12801</v>
      </c>
      <c r="AE93">
        <v>7036</v>
      </c>
      <c r="AF93">
        <v>5765</v>
      </c>
      <c r="AG93">
        <v>5921</v>
      </c>
      <c r="AH93">
        <v>5806</v>
      </c>
      <c r="AI93">
        <v>115</v>
      </c>
      <c r="AJ93">
        <v>10720</v>
      </c>
      <c r="AK93">
        <v>8203</v>
      </c>
      <c r="AL93">
        <v>2517</v>
      </c>
      <c r="AM93">
        <v>25953</v>
      </c>
      <c r="AN93">
        <v>24277</v>
      </c>
      <c r="AO93">
        <v>1676</v>
      </c>
      <c r="AP93">
        <v>3658</v>
      </c>
      <c r="AQ93">
        <v>3587</v>
      </c>
      <c r="AR93">
        <v>71</v>
      </c>
      <c r="AS93">
        <v>20474</v>
      </c>
      <c r="AT93">
        <v>19806</v>
      </c>
      <c r="AU93">
        <v>668</v>
      </c>
      <c r="AV93">
        <v>38972</v>
      </c>
      <c r="AW93">
        <v>37788</v>
      </c>
      <c r="AX93">
        <v>1184</v>
      </c>
      <c r="AY93">
        <v>1983</v>
      </c>
      <c r="AZ93">
        <v>1925</v>
      </c>
      <c r="BA93">
        <v>58</v>
      </c>
      <c r="BB93">
        <v>17597</v>
      </c>
      <c r="BC93">
        <v>17427</v>
      </c>
      <c r="BD93">
        <v>170</v>
      </c>
      <c r="BE93">
        <v>8147</v>
      </c>
      <c r="BF93">
        <v>7390</v>
      </c>
      <c r="BG93">
        <v>757</v>
      </c>
      <c r="BH93">
        <v>45629</v>
      </c>
      <c r="BI93">
        <v>38351</v>
      </c>
      <c r="BJ93">
        <v>7278</v>
      </c>
      <c r="BK93" t="str">
        <f t="shared" si="73"/>
        <v>CultivatorsTotal</v>
      </c>
      <c r="BL93" t="str">
        <f t="shared" si="74"/>
        <v>CultivatorsMale</v>
      </c>
      <c r="BM93" t="str">
        <f t="shared" si="75"/>
        <v>CultivatorsFemale</v>
      </c>
      <c r="BN93">
        <f>(X93/J93)*100</f>
        <v>60.481308281527532</v>
      </c>
      <c r="BO93">
        <f t="shared" si="44"/>
        <v>78.195318370320237</v>
      </c>
      <c r="BP93">
        <f t="shared" si="45"/>
        <v>21.804681629679763</v>
      </c>
      <c r="BQ93">
        <f>(AA93/J93)*100</f>
        <v>6.2401129551509769</v>
      </c>
      <c r="BR93">
        <f t="shared" si="46"/>
        <v>72.817234190410005</v>
      </c>
      <c r="BS93">
        <f t="shared" si="47"/>
        <v>27.182765809589991</v>
      </c>
      <c r="BT93">
        <f>(AD93/J93)*100</f>
        <v>2.2204221247779752</v>
      </c>
      <c r="BU93">
        <f t="shared" si="48"/>
        <v>54.964455901882673</v>
      </c>
      <c r="BV93">
        <f t="shared" si="49"/>
        <v>45.035544098117334</v>
      </c>
      <c r="BW93">
        <f>(AG93/J93)*100</f>
        <v>1.0270384658081706</v>
      </c>
      <c r="BX93">
        <f t="shared" si="50"/>
        <v>98.057760513426786</v>
      </c>
      <c r="BY93">
        <f t="shared" si="51"/>
        <v>1.9422394865732142</v>
      </c>
      <c r="BZ93">
        <f>(AJ93/J93)*100</f>
        <v>1.8594582593250444</v>
      </c>
      <c r="CA93">
        <f t="shared" si="52"/>
        <v>76.520522388059703</v>
      </c>
      <c r="CB93">
        <f t="shared" si="53"/>
        <v>23.4794776119403</v>
      </c>
      <c r="CC93">
        <f>(AM93/J93)*100</f>
        <v>4.5017276309946714</v>
      </c>
      <c r="CD93">
        <f t="shared" si="54"/>
        <v>93.542172388548522</v>
      </c>
      <c r="CE93">
        <f t="shared" si="55"/>
        <v>6.457827611451469</v>
      </c>
      <c r="CF93">
        <f>(AP93/J93)*100</f>
        <v>0.63450543960923622</v>
      </c>
      <c r="CG93">
        <f t="shared" si="56"/>
        <v>98.059048660470211</v>
      </c>
      <c r="CH93">
        <f t="shared" si="57"/>
        <v>1.9409513395297977</v>
      </c>
      <c r="CI93">
        <f>(AS93/J93)*100</f>
        <v>3.5513571269982238</v>
      </c>
      <c r="CJ93">
        <f t="shared" si="58"/>
        <v>96.737325388297364</v>
      </c>
      <c r="CK93">
        <f t="shared" si="59"/>
        <v>3.2626746117026468</v>
      </c>
      <c r="CL93">
        <f>(AV93/J93)*100</f>
        <v>6.7599633658969802</v>
      </c>
      <c r="CM93">
        <f t="shared" si="60"/>
        <v>96.961921379451908</v>
      </c>
      <c r="CN93">
        <f t="shared" si="61"/>
        <v>3.0380786205480859</v>
      </c>
      <c r="CO93">
        <f>(AY93/J93)*100</f>
        <v>0.34396508658969804</v>
      </c>
      <c r="CP93">
        <f t="shared" si="62"/>
        <v>97.075138678769548</v>
      </c>
      <c r="CQ93">
        <f t="shared" si="63"/>
        <v>2.9248613212304591</v>
      </c>
      <c r="CR93">
        <f>(BB93/J93)*100</f>
        <v>3.0523215475133214</v>
      </c>
      <c r="CS93">
        <f t="shared" si="64"/>
        <v>99.03392623742684</v>
      </c>
      <c r="CT93">
        <f t="shared" si="65"/>
        <v>0.9660737625731658</v>
      </c>
      <c r="CU93">
        <f>(BE93/J93)*100</f>
        <v>1.4131535857015987</v>
      </c>
      <c r="CV93">
        <f t="shared" si="66"/>
        <v>90.708236160549887</v>
      </c>
      <c r="CW93">
        <f t="shared" si="67"/>
        <v>9.2917638394501036</v>
      </c>
      <c r="CX93">
        <f>(BH93/J93)*100</f>
        <v>7.9146661301065722</v>
      </c>
      <c r="CY93">
        <f t="shared" si="68"/>
        <v>84.049617567774888</v>
      </c>
      <c r="CZ93">
        <f t="shared" si="69"/>
        <v>15.950382432225119</v>
      </c>
    </row>
    <row r="94" spans="1:104" x14ac:dyDescent="0.25">
      <c r="A94" t="s">
        <v>2617</v>
      </c>
      <c r="B94">
        <v>8</v>
      </c>
      <c r="C94">
        <v>8</v>
      </c>
      <c r="D94" t="s">
        <v>2616</v>
      </c>
      <c r="E94">
        <f>VLOOKUP(A94,'2011B4'!A$1:B$641,2, FALSE)</f>
        <v>106</v>
      </c>
      <c r="G94">
        <v>983258</v>
      </c>
      <c r="H94">
        <v>538103</v>
      </c>
      <c r="I94">
        <v>445155</v>
      </c>
      <c r="J94">
        <v>270452</v>
      </c>
      <c r="K94">
        <v>226922</v>
      </c>
      <c r="L94">
        <v>43530</v>
      </c>
      <c r="M94">
        <f t="shared" si="70"/>
        <v>27.505700436711422</v>
      </c>
      <c r="N94">
        <f t="shared" si="71"/>
        <v>42.170736829194411</v>
      </c>
      <c r="O94">
        <f t="shared" si="72"/>
        <v>9.7786164369713919</v>
      </c>
      <c r="P94">
        <f>(K94/J94)*100</f>
        <v>83.904722464614792</v>
      </c>
      <c r="Q94">
        <f>(L94/J94)*100</f>
        <v>16.095277535385208</v>
      </c>
      <c r="R94">
        <f t="shared" si="38"/>
        <v>69.219306938014881</v>
      </c>
      <c r="S94">
        <f t="shared" si="39"/>
        <v>10.877346072500849</v>
      </c>
      <c r="T94">
        <f t="shared" si="40"/>
        <v>6.3678582521112803</v>
      </c>
      <c r="U94">
        <f t="shared" si="41"/>
        <v>3.7437327141230234</v>
      </c>
      <c r="V94">
        <f t="shared" si="42"/>
        <v>9.7917560232499667</v>
      </c>
      <c r="W94">
        <f t="shared" si="43"/>
        <v>30.780693061985119</v>
      </c>
      <c r="X94">
        <v>151479</v>
      </c>
      <c r="Y94">
        <v>134001</v>
      </c>
      <c r="Z94">
        <v>17478</v>
      </c>
      <c r="AA94">
        <v>11960</v>
      </c>
      <c r="AB94">
        <v>9972</v>
      </c>
      <c r="AC94">
        <v>1988</v>
      </c>
      <c r="AD94">
        <v>23766</v>
      </c>
      <c r="AE94">
        <v>6553</v>
      </c>
      <c r="AF94">
        <v>17213</v>
      </c>
      <c r="AG94">
        <v>12201</v>
      </c>
      <c r="AH94">
        <v>12054</v>
      </c>
      <c r="AI94">
        <v>147</v>
      </c>
      <c r="AJ94">
        <v>4470</v>
      </c>
      <c r="AK94">
        <v>2550</v>
      </c>
      <c r="AL94">
        <v>1920</v>
      </c>
      <c r="AM94">
        <v>12747</v>
      </c>
      <c r="AN94">
        <v>11585</v>
      </c>
      <c r="AO94">
        <v>1162</v>
      </c>
      <c r="AP94">
        <v>842</v>
      </c>
      <c r="AQ94">
        <v>820</v>
      </c>
      <c r="AR94">
        <v>22</v>
      </c>
      <c r="AS94">
        <v>10125</v>
      </c>
      <c r="AT94">
        <v>9919</v>
      </c>
      <c r="AU94">
        <v>206</v>
      </c>
      <c r="AV94">
        <v>17222</v>
      </c>
      <c r="AW94">
        <v>16483</v>
      </c>
      <c r="AX94">
        <v>739</v>
      </c>
      <c r="AY94">
        <v>544</v>
      </c>
      <c r="AZ94">
        <v>523</v>
      </c>
      <c r="BA94">
        <v>21</v>
      </c>
      <c r="BB94">
        <v>8059</v>
      </c>
      <c r="BC94">
        <v>8010</v>
      </c>
      <c r="BD94">
        <v>49</v>
      </c>
      <c r="BE94">
        <v>2680</v>
      </c>
      <c r="BF94">
        <v>2367</v>
      </c>
      <c r="BG94">
        <v>313</v>
      </c>
      <c r="BH94">
        <v>14357</v>
      </c>
      <c r="BI94">
        <v>12085</v>
      </c>
      <c r="BJ94">
        <v>2272</v>
      </c>
      <c r="BK94" t="str">
        <f t="shared" si="73"/>
        <v>CultivatorsTotal</v>
      </c>
      <c r="BL94" t="str">
        <f t="shared" si="74"/>
        <v>CultivatorsMale</v>
      </c>
      <c r="BM94" t="str">
        <f t="shared" si="75"/>
        <v>CultivatorsFemale</v>
      </c>
      <c r="BN94">
        <f>(X94/J94)*100</f>
        <v>56.009569165692987</v>
      </c>
      <c r="BO94">
        <f t="shared" si="44"/>
        <v>88.46176697760086</v>
      </c>
      <c r="BP94">
        <f t="shared" si="45"/>
        <v>11.538233022399144</v>
      </c>
      <c r="BQ94">
        <f>(AA94/J94)*100</f>
        <v>4.4222264949048258</v>
      </c>
      <c r="BR94">
        <f t="shared" si="46"/>
        <v>83.37792642140468</v>
      </c>
      <c r="BS94">
        <f t="shared" si="47"/>
        <v>16.622073578595316</v>
      </c>
      <c r="BT94">
        <f>(AD94/J94)*100</f>
        <v>8.7875112774170656</v>
      </c>
      <c r="BU94">
        <f t="shared" si="48"/>
        <v>27.573003450307159</v>
      </c>
      <c r="BV94">
        <f t="shared" si="49"/>
        <v>72.426996549692831</v>
      </c>
      <c r="BW94">
        <f>(AG94/J94)*100</f>
        <v>4.5113365772854328</v>
      </c>
      <c r="BX94">
        <f t="shared" si="50"/>
        <v>98.795180722891558</v>
      </c>
      <c r="BY94">
        <f t="shared" si="51"/>
        <v>1.2048192771084338</v>
      </c>
      <c r="BZ94">
        <f>(AJ94/J94)*100</f>
        <v>1.6527886649017201</v>
      </c>
      <c r="CA94">
        <f t="shared" si="52"/>
        <v>57.04697986577181</v>
      </c>
      <c r="CB94">
        <f t="shared" si="53"/>
        <v>42.95302013422819</v>
      </c>
      <c r="CC94">
        <f>(AM94/J94)*100</f>
        <v>4.7132208303136967</v>
      </c>
      <c r="CD94">
        <f t="shared" si="54"/>
        <v>90.884129599121366</v>
      </c>
      <c r="CE94">
        <f t="shared" si="55"/>
        <v>9.115870400878638</v>
      </c>
      <c r="CF94">
        <f>(AP94/J94)*100</f>
        <v>0.3113306612633665</v>
      </c>
      <c r="CG94">
        <f t="shared" si="56"/>
        <v>97.387173396674584</v>
      </c>
      <c r="CH94">
        <f t="shared" si="57"/>
        <v>2.6128266033254155</v>
      </c>
      <c r="CI94">
        <f>(AS94/J94)*100</f>
        <v>3.7437327141230234</v>
      </c>
      <c r="CJ94">
        <f t="shared" si="58"/>
        <v>97.965432098765433</v>
      </c>
      <c r="CK94">
        <f t="shared" si="59"/>
        <v>2.0345679012345679</v>
      </c>
      <c r="CL94">
        <f>(AV94/J94)*100</f>
        <v>6.3678582521112803</v>
      </c>
      <c r="CM94">
        <f t="shared" si="60"/>
        <v>95.708976890024388</v>
      </c>
      <c r="CN94">
        <f t="shared" si="61"/>
        <v>4.2910231099756126</v>
      </c>
      <c r="CO94">
        <f>(AY94/J94)*100</f>
        <v>0.20114475026991852</v>
      </c>
      <c r="CP94">
        <f t="shared" si="62"/>
        <v>96.139705882352942</v>
      </c>
      <c r="CQ94">
        <f t="shared" si="63"/>
        <v>3.8602941176470589</v>
      </c>
      <c r="CR94">
        <f>(BB94/J94)*100</f>
        <v>2.9798263647523404</v>
      </c>
      <c r="CS94">
        <f t="shared" si="64"/>
        <v>99.391984117136118</v>
      </c>
      <c r="CT94">
        <f t="shared" si="65"/>
        <v>0.60801588286387886</v>
      </c>
      <c r="CU94">
        <f>(BE94/J94)*100</f>
        <v>0.99093369618268679</v>
      </c>
      <c r="CV94">
        <f t="shared" si="66"/>
        <v>88.320895522388057</v>
      </c>
      <c r="CW94">
        <f t="shared" si="67"/>
        <v>11.67910447761194</v>
      </c>
      <c r="CX94">
        <f>(BH94/J94)*100</f>
        <v>5.3085205507816546</v>
      </c>
      <c r="CY94">
        <f t="shared" si="68"/>
        <v>84.174966915093691</v>
      </c>
      <c r="CZ94">
        <f t="shared" si="69"/>
        <v>15.825033084906318</v>
      </c>
    </row>
    <row r="95" spans="1:104" x14ac:dyDescent="0.25">
      <c r="A95" t="s">
        <v>2619</v>
      </c>
      <c r="B95">
        <v>8</v>
      </c>
      <c r="C95">
        <v>9</v>
      </c>
      <c r="D95" t="s">
        <v>2618</v>
      </c>
      <c r="E95">
        <f>VLOOKUP(A95,'2011B4'!A$1:B$641,2, FALSE)</f>
        <v>107</v>
      </c>
      <c r="G95">
        <v>1209665</v>
      </c>
      <c r="H95">
        <v>651998</v>
      </c>
      <c r="I95">
        <v>557667</v>
      </c>
      <c r="J95">
        <v>356015</v>
      </c>
      <c r="K95">
        <v>261367</v>
      </c>
      <c r="L95">
        <v>94648</v>
      </c>
      <c r="M95">
        <f t="shared" si="70"/>
        <v>29.4308754903217</v>
      </c>
      <c r="N95">
        <f t="shared" si="71"/>
        <v>40.087086156706</v>
      </c>
      <c r="O95">
        <f t="shared" si="72"/>
        <v>16.972135701054572</v>
      </c>
      <c r="P95">
        <f>(K95/J95)*100</f>
        <v>73.414603317275962</v>
      </c>
      <c r="Q95">
        <f>(L95/J95)*100</f>
        <v>26.585396682724046</v>
      </c>
      <c r="R95">
        <f t="shared" si="38"/>
        <v>69.699591309354943</v>
      </c>
      <c r="S95">
        <f t="shared" si="39"/>
        <v>9.916997879302837</v>
      </c>
      <c r="T95">
        <f t="shared" si="40"/>
        <v>4.9295675743999556</v>
      </c>
      <c r="U95">
        <f t="shared" si="41"/>
        <v>5.2340491271435186</v>
      </c>
      <c r="V95">
        <f t="shared" si="42"/>
        <v>10.219794109798745</v>
      </c>
      <c r="W95">
        <f t="shared" si="43"/>
        <v>30.300408690645057</v>
      </c>
      <c r="X95">
        <v>225653</v>
      </c>
      <c r="Y95">
        <v>146456</v>
      </c>
      <c r="Z95">
        <v>79197</v>
      </c>
      <c r="AA95">
        <v>15094</v>
      </c>
      <c r="AB95">
        <v>8883</v>
      </c>
      <c r="AC95">
        <v>6211</v>
      </c>
      <c r="AD95">
        <v>7394</v>
      </c>
      <c r="AE95">
        <v>5191</v>
      </c>
      <c r="AF95">
        <v>2203</v>
      </c>
      <c r="AG95">
        <v>18884</v>
      </c>
      <c r="AH95">
        <v>18797</v>
      </c>
      <c r="AI95">
        <v>87</v>
      </c>
      <c r="AJ95">
        <v>7016</v>
      </c>
      <c r="AK95">
        <v>5150</v>
      </c>
      <c r="AL95">
        <v>1866</v>
      </c>
      <c r="AM95">
        <v>9406</v>
      </c>
      <c r="AN95">
        <v>8741</v>
      </c>
      <c r="AO95">
        <v>665</v>
      </c>
      <c r="AP95">
        <v>1446</v>
      </c>
      <c r="AQ95">
        <v>1422</v>
      </c>
      <c r="AR95">
        <v>24</v>
      </c>
      <c r="AS95">
        <v>18634</v>
      </c>
      <c r="AT95">
        <v>18010</v>
      </c>
      <c r="AU95">
        <v>624</v>
      </c>
      <c r="AV95">
        <v>17550</v>
      </c>
      <c r="AW95">
        <v>17085</v>
      </c>
      <c r="AX95">
        <v>465</v>
      </c>
      <c r="AY95">
        <v>1132</v>
      </c>
      <c r="AZ95">
        <v>1118</v>
      </c>
      <c r="BA95">
        <v>14</v>
      </c>
      <c r="BB95">
        <v>9207</v>
      </c>
      <c r="BC95">
        <v>9163</v>
      </c>
      <c r="BD95">
        <v>44</v>
      </c>
      <c r="BE95">
        <v>3624</v>
      </c>
      <c r="BF95">
        <v>3150</v>
      </c>
      <c r="BG95">
        <v>474</v>
      </c>
      <c r="BH95">
        <v>20975</v>
      </c>
      <c r="BI95">
        <v>18201</v>
      </c>
      <c r="BJ95">
        <v>2774</v>
      </c>
      <c r="BK95" t="str">
        <f t="shared" si="73"/>
        <v>CultivatorsTotal</v>
      </c>
      <c r="BL95" t="str">
        <f t="shared" si="74"/>
        <v>CultivatorsMale</v>
      </c>
      <c r="BM95" t="str">
        <f t="shared" si="75"/>
        <v>CultivatorsFemale</v>
      </c>
      <c r="BN95">
        <f>(X95/J95)*100</f>
        <v>63.383003525132366</v>
      </c>
      <c r="BO95">
        <f t="shared" si="44"/>
        <v>64.903192069239054</v>
      </c>
      <c r="BP95">
        <f t="shared" si="45"/>
        <v>35.096807930760946</v>
      </c>
      <c r="BQ95">
        <f>(AA95/J95)*100</f>
        <v>4.2397090010252372</v>
      </c>
      <c r="BR95">
        <f t="shared" si="46"/>
        <v>58.851199151980914</v>
      </c>
      <c r="BS95">
        <f t="shared" si="47"/>
        <v>41.148800848019079</v>
      </c>
      <c r="BT95">
        <f>(AD95/J95)*100</f>
        <v>2.0768787831973374</v>
      </c>
      <c r="BU95">
        <f t="shared" si="48"/>
        <v>70.205572085474714</v>
      </c>
      <c r="BV95">
        <f t="shared" si="49"/>
        <v>29.79442791452529</v>
      </c>
      <c r="BW95">
        <f>(AG95/J95)*100</f>
        <v>5.3042708874626063</v>
      </c>
      <c r="BX95">
        <f t="shared" si="50"/>
        <v>99.539292522770594</v>
      </c>
      <c r="BY95">
        <f t="shared" si="51"/>
        <v>0.46070747722940059</v>
      </c>
      <c r="BZ95">
        <f>(AJ95/J95)*100</f>
        <v>1.9707034815948765</v>
      </c>
      <c r="CA95">
        <f t="shared" si="52"/>
        <v>73.403648802736598</v>
      </c>
      <c r="CB95">
        <f t="shared" si="53"/>
        <v>26.596351197263395</v>
      </c>
      <c r="CC95">
        <f>(AM95/J95)*100</f>
        <v>2.6420235102453549</v>
      </c>
      <c r="CD95">
        <f t="shared" si="54"/>
        <v>92.930044652349565</v>
      </c>
      <c r="CE95">
        <f t="shared" si="55"/>
        <v>7.0699553476504367</v>
      </c>
      <c r="CF95">
        <f>(AP95/J95)*100</f>
        <v>0.40616266168560311</v>
      </c>
      <c r="CG95">
        <f t="shared" si="56"/>
        <v>98.340248962655593</v>
      </c>
      <c r="CH95">
        <f t="shared" si="57"/>
        <v>1.6597510373443984</v>
      </c>
      <c r="CI95">
        <f>(AS95/J95)*100</f>
        <v>5.2340491271435186</v>
      </c>
      <c r="CJ95">
        <f t="shared" si="58"/>
        <v>96.651282601695826</v>
      </c>
      <c r="CK95">
        <f t="shared" si="59"/>
        <v>3.3487173983041756</v>
      </c>
      <c r="CL95">
        <f>(AV95/J95)*100</f>
        <v>4.9295675743999556</v>
      </c>
      <c r="CM95">
        <f t="shared" si="60"/>
        <v>97.350427350427353</v>
      </c>
      <c r="CN95">
        <f t="shared" si="61"/>
        <v>2.6495726495726495</v>
      </c>
      <c r="CO95">
        <f>(AY95/J95)*100</f>
        <v>0.31796413072482904</v>
      </c>
      <c r="CP95">
        <f t="shared" si="62"/>
        <v>98.763250883392232</v>
      </c>
      <c r="CQ95">
        <f t="shared" si="63"/>
        <v>1.2367491166077738</v>
      </c>
      <c r="CR95">
        <f>(BB95/J95)*100</f>
        <v>2.586126989031361</v>
      </c>
      <c r="CS95">
        <f t="shared" si="64"/>
        <v>99.522102747909202</v>
      </c>
      <c r="CT95">
        <f t="shared" si="65"/>
        <v>0.47789725209080047</v>
      </c>
      <c r="CU95">
        <f>(BE95/J95)*100</f>
        <v>1.017934637585495</v>
      </c>
      <c r="CV95">
        <f t="shared" si="66"/>
        <v>86.920529801324506</v>
      </c>
      <c r="CW95">
        <f t="shared" si="67"/>
        <v>13.079470198675496</v>
      </c>
      <c r="CX95">
        <f>(BH95/J95)*100</f>
        <v>5.8916056907714562</v>
      </c>
      <c r="CY95">
        <f t="shared" si="68"/>
        <v>86.774731823599524</v>
      </c>
      <c r="CZ95">
        <f t="shared" si="69"/>
        <v>13.225268176400476</v>
      </c>
    </row>
    <row r="96" spans="1:104" x14ac:dyDescent="0.25">
      <c r="A96" t="s">
        <v>2621</v>
      </c>
      <c r="B96">
        <v>8</v>
      </c>
      <c r="C96">
        <v>10</v>
      </c>
      <c r="D96" t="s">
        <v>2620</v>
      </c>
      <c r="E96">
        <f>VLOOKUP(A96,'2011B4'!A$1:B$641,2, FALSE)</f>
        <v>108</v>
      </c>
      <c r="G96">
        <v>1117057</v>
      </c>
      <c r="H96">
        <v>591307</v>
      </c>
      <c r="I96">
        <v>525750</v>
      </c>
      <c r="J96">
        <v>366709</v>
      </c>
      <c r="K96">
        <v>250475</v>
      </c>
      <c r="L96">
        <v>116234</v>
      </c>
      <c r="M96">
        <f t="shared" si="70"/>
        <v>32.828136791587184</v>
      </c>
      <c r="N96">
        <f t="shared" si="71"/>
        <v>42.359552652006485</v>
      </c>
      <c r="O96">
        <f t="shared" si="72"/>
        <v>22.108226343319068</v>
      </c>
      <c r="P96">
        <f>(K96/J96)*100</f>
        <v>68.303477689394043</v>
      </c>
      <c r="Q96">
        <f>(L96/J96)*100</f>
        <v>31.696522310605957</v>
      </c>
      <c r="R96">
        <f t="shared" si="38"/>
        <v>72.844407963807811</v>
      </c>
      <c r="S96">
        <f t="shared" si="39"/>
        <v>6.5839671237957074</v>
      </c>
      <c r="T96">
        <f t="shared" si="40"/>
        <v>5.5553586085970075</v>
      </c>
      <c r="U96">
        <f t="shared" si="41"/>
        <v>3.9892666937544488</v>
      </c>
      <c r="V96">
        <f t="shared" si="42"/>
        <v>11.026999610045022</v>
      </c>
      <c r="W96">
        <f t="shared" si="43"/>
        <v>27.155592036192189</v>
      </c>
      <c r="X96">
        <v>243845</v>
      </c>
      <c r="Y96">
        <v>145930</v>
      </c>
      <c r="Z96">
        <v>97915</v>
      </c>
      <c r="AA96">
        <v>14728</v>
      </c>
      <c r="AB96">
        <v>8725</v>
      </c>
      <c r="AC96">
        <v>6003</v>
      </c>
      <c r="AD96">
        <v>8554</v>
      </c>
      <c r="AE96">
        <v>6688</v>
      </c>
      <c r="AF96">
        <v>1866</v>
      </c>
      <c r="AG96">
        <v>386</v>
      </c>
      <c r="AH96">
        <v>348</v>
      </c>
      <c r="AI96">
        <v>38</v>
      </c>
      <c r="AJ96">
        <v>11342</v>
      </c>
      <c r="AK96">
        <v>7426</v>
      </c>
      <c r="AL96">
        <v>3916</v>
      </c>
      <c r="AM96">
        <v>12416</v>
      </c>
      <c r="AN96">
        <v>11107</v>
      </c>
      <c r="AO96">
        <v>1309</v>
      </c>
      <c r="AP96">
        <v>1656</v>
      </c>
      <c r="AQ96">
        <v>1624</v>
      </c>
      <c r="AR96">
        <v>32</v>
      </c>
      <c r="AS96">
        <v>14629</v>
      </c>
      <c r="AT96">
        <v>13764</v>
      </c>
      <c r="AU96">
        <v>865</v>
      </c>
      <c r="AV96">
        <v>20372</v>
      </c>
      <c r="AW96">
        <v>19588</v>
      </c>
      <c r="AX96">
        <v>784</v>
      </c>
      <c r="AY96">
        <v>1720</v>
      </c>
      <c r="AZ96">
        <v>1688</v>
      </c>
      <c r="BA96">
        <v>32</v>
      </c>
      <c r="BB96">
        <v>11468</v>
      </c>
      <c r="BC96">
        <v>11309</v>
      </c>
      <c r="BD96">
        <v>159</v>
      </c>
      <c r="BE96">
        <v>4474</v>
      </c>
      <c r="BF96">
        <v>4013</v>
      </c>
      <c r="BG96">
        <v>461</v>
      </c>
      <c r="BH96">
        <v>21119</v>
      </c>
      <c r="BI96">
        <v>18265</v>
      </c>
      <c r="BJ96">
        <v>2854</v>
      </c>
      <c r="BK96" t="str">
        <f t="shared" si="73"/>
        <v>CultivatorsTotal</v>
      </c>
      <c r="BL96" t="str">
        <f t="shared" si="74"/>
        <v>CultivatorsMale</v>
      </c>
      <c r="BM96" t="str">
        <f t="shared" si="75"/>
        <v>CultivatorsFemale</v>
      </c>
      <c r="BN96">
        <f>(X96/J96)*100</f>
        <v>66.495504609922307</v>
      </c>
      <c r="BO96">
        <f t="shared" si="44"/>
        <v>59.84539359019049</v>
      </c>
      <c r="BP96">
        <f t="shared" si="45"/>
        <v>40.15460640980951</v>
      </c>
      <c r="BQ96">
        <f>(AA96/J96)*100</f>
        <v>4.0162635768415829</v>
      </c>
      <c r="BR96">
        <f t="shared" si="46"/>
        <v>59.240901683867463</v>
      </c>
      <c r="BS96">
        <f t="shared" si="47"/>
        <v>40.759098316132537</v>
      </c>
      <c r="BT96">
        <f>(AD96/J96)*100</f>
        <v>2.3326397770439233</v>
      </c>
      <c r="BU96">
        <f t="shared" si="48"/>
        <v>78.185644143090954</v>
      </c>
      <c r="BV96">
        <f t="shared" si="49"/>
        <v>21.814355856909049</v>
      </c>
      <c r="BW96">
        <f>(AG96/J96)*100</f>
        <v>0.10526057446094859</v>
      </c>
      <c r="BX96">
        <f t="shared" si="50"/>
        <v>90.155440414507765</v>
      </c>
      <c r="BY96">
        <f t="shared" si="51"/>
        <v>9.8445595854922274</v>
      </c>
      <c r="BZ96">
        <f>(AJ96/J96)*100</f>
        <v>3.0929156361038315</v>
      </c>
      <c r="CA96">
        <f t="shared" si="52"/>
        <v>65.473461470640103</v>
      </c>
      <c r="CB96">
        <f t="shared" si="53"/>
        <v>34.526538529359904</v>
      </c>
      <c r="CC96">
        <f>(AM96/J96)*100</f>
        <v>3.3857909132309274</v>
      </c>
      <c r="CD96">
        <f t="shared" si="54"/>
        <v>89.457152061855666</v>
      </c>
      <c r="CE96">
        <f t="shared" si="55"/>
        <v>10.54284793814433</v>
      </c>
      <c r="CF96">
        <f>(AP96/J96)*100</f>
        <v>0.45158422618479505</v>
      </c>
      <c r="CG96">
        <f t="shared" si="56"/>
        <v>98.067632850241552</v>
      </c>
      <c r="CH96">
        <f t="shared" si="57"/>
        <v>1.932367149758454</v>
      </c>
      <c r="CI96">
        <f>(AS96/J96)*100</f>
        <v>3.9892666937544488</v>
      </c>
      <c r="CJ96">
        <f t="shared" si="58"/>
        <v>94.087087292364487</v>
      </c>
      <c r="CK96">
        <f t="shared" si="59"/>
        <v>5.9129127076355186</v>
      </c>
      <c r="CL96">
        <f>(AV96/J96)*100</f>
        <v>5.5553586085970075</v>
      </c>
      <c r="CM96">
        <f t="shared" si="60"/>
        <v>96.151580600824659</v>
      </c>
      <c r="CN96">
        <f t="shared" si="61"/>
        <v>3.8484193991753388</v>
      </c>
      <c r="CO96">
        <f>(AY96/J96)*100</f>
        <v>0.46903675666536682</v>
      </c>
      <c r="CP96">
        <f t="shared" si="62"/>
        <v>98.139534883720927</v>
      </c>
      <c r="CQ96">
        <f t="shared" si="63"/>
        <v>1.8604651162790697</v>
      </c>
      <c r="CR96">
        <f>(BB96/J96)*100</f>
        <v>3.1272753054874571</v>
      </c>
      <c r="CS96">
        <f t="shared" si="64"/>
        <v>98.613533310080228</v>
      </c>
      <c r="CT96">
        <f t="shared" si="65"/>
        <v>1.3864666899197768</v>
      </c>
      <c r="CU96">
        <f>(BE96/J96)*100</f>
        <v>1.2200409589074717</v>
      </c>
      <c r="CV96">
        <f t="shared" si="66"/>
        <v>89.696021457308888</v>
      </c>
      <c r="CW96">
        <f t="shared" si="67"/>
        <v>10.303978542691103</v>
      </c>
      <c r="CX96">
        <f>(BH96/J96)*100</f>
        <v>5.7590623627999316</v>
      </c>
      <c r="CY96">
        <f t="shared" si="68"/>
        <v>86.486102561674315</v>
      </c>
      <c r="CZ96">
        <f t="shared" si="69"/>
        <v>13.513897438325678</v>
      </c>
    </row>
    <row r="97" spans="1:104" x14ac:dyDescent="0.25">
      <c r="A97" t="s">
        <v>2623</v>
      </c>
      <c r="B97">
        <v>8</v>
      </c>
      <c r="C97">
        <v>11</v>
      </c>
      <c r="D97" t="s">
        <v>2622</v>
      </c>
      <c r="E97">
        <f>VLOOKUP(A97,'2011B4'!A$1:B$641,2, FALSE)</f>
        <v>109</v>
      </c>
      <c r="G97">
        <v>1317063</v>
      </c>
      <c r="H97">
        <v>693438</v>
      </c>
      <c r="I97">
        <v>623625</v>
      </c>
      <c r="J97">
        <v>421117</v>
      </c>
      <c r="K97">
        <v>289320</v>
      </c>
      <c r="L97">
        <v>131797</v>
      </c>
      <c r="M97">
        <f t="shared" si="70"/>
        <v>31.973945058057208</v>
      </c>
      <c r="N97">
        <f t="shared" si="71"/>
        <v>41.722547653863792</v>
      </c>
      <c r="O97">
        <f t="shared" si="72"/>
        <v>21.134014832631788</v>
      </c>
      <c r="P97">
        <f>(K97/J97)*100</f>
        <v>68.70299702932914</v>
      </c>
      <c r="Q97">
        <f>(L97/J97)*100</f>
        <v>31.297002970670857</v>
      </c>
      <c r="R97">
        <f t="shared" si="38"/>
        <v>71.856989862674737</v>
      </c>
      <c r="S97">
        <f t="shared" si="39"/>
        <v>6.7491932170869378</v>
      </c>
      <c r="T97">
        <f t="shared" si="40"/>
        <v>5.2541217761334735</v>
      </c>
      <c r="U97">
        <f t="shared" si="41"/>
        <v>5.9342178064528381</v>
      </c>
      <c r="V97">
        <f t="shared" si="42"/>
        <v>10.205477337652006</v>
      </c>
      <c r="W97">
        <f t="shared" si="43"/>
        <v>28.143010137325263</v>
      </c>
      <c r="X97">
        <v>282060</v>
      </c>
      <c r="Y97">
        <v>169278</v>
      </c>
      <c r="Z97">
        <v>112782</v>
      </c>
      <c r="AA97">
        <v>11274</v>
      </c>
      <c r="AB97">
        <v>6742</v>
      </c>
      <c r="AC97">
        <v>4532</v>
      </c>
      <c r="AD97">
        <v>9268</v>
      </c>
      <c r="AE97">
        <v>4337</v>
      </c>
      <c r="AF97">
        <v>4931</v>
      </c>
      <c r="AG97">
        <v>1006</v>
      </c>
      <c r="AH97">
        <v>934</v>
      </c>
      <c r="AI97">
        <v>72</v>
      </c>
      <c r="AJ97">
        <v>10312</v>
      </c>
      <c r="AK97">
        <v>7741</v>
      </c>
      <c r="AL97">
        <v>2571</v>
      </c>
      <c r="AM97">
        <v>17104</v>
      </c>
      <c r="AN97">
        <v>15716</v>
      </c>
      <c r="AO97">
        <v>1388</v>
      </c>
      <c r="AP97">
        <v>1979</v>
      </c>
      <c r="AQ97">
        <v>1943</v>
      </c>
      <c r="AR97">
        <v>36</v>
      </c>
      <c r="AS97">
        <v>24990</v>
      </c>
      <c r="AT97">
        <v>23372</v>
      </c>
      <c r="AU97">
        <v>1618</v>
      </c>
      <c r="AV97">
        <v>22126</v>
      </c>
      <c r="AW97">
        <v>21570</v>
      </c>
      <c r="AX97">
        <v>556</v>
      </c>
      <c r="AY97">
        <v>2092</v>
      </c>
      <c r="AZ97">
        <v>2042</v>
      </c>
      <c r="BA97">
        <v>50</v>
      </c>
      <c r="BB97">
        <v>10381</v>
      </c>
      <c r="BC97">
        <v>10292</v>
      </c>
      <c r="BD97">
        <v>89</v>
      </c>
      <c r="BE97">
        <v>4030</v>
      </c>
      <c r="BF97">
        <v>3656</v>
      </c>
      <c r="BG97">
        <v>374</v>
      </c>
      <c r="BH97">
        <v>24495</v>
      </c>
      <c r="BI97">
        <v>21697</v>
      </c>
      <c r="BJ97">
        <v>2798</v>
      </c>
      <c r="BK97" t="str">
        <f t="shared" si="73"/>
        <v>CultivatorsTotal</v>
      </c>
      <c r="BL97" t="str">
        <f t="shared" si="74"/>
        <v>CultivatorsMale</v>
      </c>
      <c r="BM97" t="str">
        <f t="shared" si="75"/>
        <v>CultivatorsFemale</v>
      </c>
      <c r="BN97">
        <f>(X97/J97)*100</f>
        <v>66.979010583757002</v>
      </c>
      <c r="BO97">
        <f t="shared" si="44"/>
        <v>60.014890448840674</v>
      </c>
      <c r="BP97">
        <f t="shared" si="45"/>
        <v>39.985109551159326</v>
      </c>
      <c r="BQ97">
        <f>(AA97/J97)*100</f>
        <v>2.6771657282892876</v>
      </c>
      <c r="BR97">
        <f t="shared" si="46"/>
        <v>59.801312755011523</v>
      </c>
      <c r="BS97">
        <f t="shared" si="47"/>
        <v>40.19868724498847</v>
      </c>
      <c r="BT97">
        <f>(AD97/J97)*100</f>
        <v>2.2008135506284479</v>
      </c>
      <c r="BU97">
        <f t="shared" si="48"/>
        <v>46.795425118687959</v>
      </c>
      <c r="BV97">
        <f t="shared" si="49"/>
        <v>53.204574881312041</v>
      </c>
      <c r="BW97">
        <f>(AG97/J97)*100</f>
        <v>0.23888847992363169</v>
      </c>
      <c r="BX97">
        <f t="shared" si="50"/>
        <v>92.842942345924456</v>
      </c>
      <c r="BY97">
        <f t="shared" si="51"/>
        <v>7.1570576540755466</v>
      </c>
      <c r="BZ97">
        <f>(AJ97/J97)*100</f>
        <v>2.4487256510660931</v>
      </c>
      <c r="CA97">
        <f t="shared" si="52"/>
        <v>75.06788207913111</v>
      </c>
      <c r="CB97">
        <f t="shared" si="53"/>
        <v>24.93211792086889</v>
      </c>
      <c r="CC97">
        <f>(AM97/J97)*100</f>
        <v>4.061579086097213</v>
      </c>
      <c r="CD97">
        <f t="shared" si="54"/>
        <v>91.884939195509816</v>
      </c>
      <c r="CE97">
        <f t="shared" si="55"/>
        <v>8.1150608044901773</v>
      </c>
      <c r="CF97">
        <f>(AP97/J97)*100</f>
        <v>0.4699406578219355</v>
      </c>
      <c r="CG97">
        <f t="shared" si="56"/>
        <v>98.180899444163714</v>
      </c>
      <c r="CH97">
        <f t="shared" si="57"/>
        <v>1.8191005558362812</v>
      </c>
      <c r="CI97">
        <f>(AS97/J97)*100</f>
        <v>5.9342178064528381</v>
      </c>
      <c r="CJ97">
        <f t="shared" si="58"/>
        <v>93.525410164065619</v>
      </c>
      <c r="CK97">
        <f t="shared" si="59"/>
        <v>6.4745898359343732</v>
      </c>
      <c r="CL97">
        <f>(AV97/J97)*100</f>
        <v>5.2541217761334735</v>
      </c>
      <c r="CM97">
        <f t="shared" si="60"/>
        <v>97.487119226249661</v>
      </c>
      <c r="CN97">
        <f t="shared" si="61"/>
        <v>2.5128807737503389</v>
      </c>
      <c r="CO97">
        <f>(AY97/J97)*100</f>
        <v>0.49677405566624</v>
      </c>
      <c r="CP97">
        <f t="shared" si="62"/>
        <v>97.609942638623323</v>
      </c>
      <c r="CQ97">
        <f t="shared" si="63"/>
        <v>2.3900573613766731</v>
      </c>
      <c r="CR97">
        <f>(BB97/J97)*100</f>
        <v>2.4651106462099608</v>
      </c>
      <c r="CS97">
        <f t="shared" si="64"/>
        <v>99.142664483190444</v>
      </c>
      <c r="CT97">
        <f t="shared" si="65"/>
        <v>0.857335516809556</v>
      </c>
      <c r="CU97">
        <f>(BE97/J97)*100</f>
        <v>0.95697870188094991</v>
      </c>
      <c r="CV97">
        <f t="shared" si="66"/>
        <v>90.719602977667492</v>
      </c>
      <c r="CW97">
        <f t="shared" si="67"/>
        <v>9.2803970223325063</v>
      </c>
      <c r="CX97">
        <f>(BH97/J97)*100</f>
        <v>5.8166732760729198</v>
      </c>
      <c r="CY97">
        <f t="shared" si="68"/>
        <v>88.577260665441926</v>
      </c>
      <c r="CZ97">
        <f t="shared" si="69"/>
        <v>11.422739334558072</v>
      </c>
    </row>
    <row r="98" spans="1:104" x14ac:dyDescent="0.25">
      <c r="A98" t="s">
        <v>2625</v>
      </c>
      <c r="B98">
        <v>8</v>
      </c>
      <c r="C98">
        <v>12</v>
      </c>
      <c r="D98" t="s">
        <v>2624</v>
      </c>
      <c r="E98">
        <f>VLOOKUP(A98,'2011B4'!A$1:B$641,2, FALSE)</f>
        <v>110</v>
      </c>
      <c r="G98">
        <v>5251071</v>
      </c>
      <c r="H98">
        <v>2768203</v>
      </c>
      <c r="I98">
        <v>2482868</v>
      </c>
      <c r="J98">
        <v>1591153</v>
      </c>
      <c r="K98">
        <v>1217321</v>
      </c>
      <c r="L98">
        <v>373832</v>
      </c>
      <c r="M98">
        <f t="shared" si="70"/>
        <v>30.301494685560336</v>
      </c>
      <c r="N98">
        <f t="shared" si="71"/>
        <v>43.975134771546742</v>
      </c>
      <c r="O98">
        <f t="shared" si="72"/>
        <v>15.056458901560616</v>
      </c>
      <c r="P98">
        <f>(K98/J98)*100</f>
        <v>76.505590600024007</v>
      </c>
      <c r="Q98">
        <f>(L98/J98)*100</f>
        <v>23.494409399975993</v>
      </c>
      <c r="R98">
        <f t="shared" si="38"/>
        <v>40.368273824075999</v>
      </c>
      <c r="S98">
        <f t="shared" si="39"/>
        <v>18.731322506383737</v>
      </c>
      <c r="T98">
        <f t="shared" si="40"/>
        <v>10.782181223301594</v>
      </c>
      <c r="U98">
        <f t="shared" si="41"/>
        <v>6.650146151878543</v>
      </c>
      <c r="V98">
        <f t="shared" si="42"/>
        <v>23.468076294360131</v>
      </c>
      <c r="W98">
        <f t="shared" si="43"/>
        <v>59.631726175924001</v>
      </c>
      <c r="X98">
        <v>558874</v>
      </c>
      <c r="Y98">
        <v>328358</v>
      </c>
      <c r="Z98">
        <v>230516</v>
      </c>
      <c r="AA98">
        <v>38091</v>
      </c>
      <c r="AB98">
        <v>22173</v>
      </c>
      <c r="AC98">
        <v>15918</v>
      </c>
      <c r="AD98">
        <v>45356</v>
      </c>
      <c r="AE98">
        <v>22407</v>
      </c>
      <c r="AF98">
        <v>22949</v>
      </c>
      <c r="AG98">
        <v>8275</v>
      </c>
      <c r="AH98">
        <v>7761</v>
      </c>
      <c r="AI98">
        <v>514</v>
      </c>
      <c r="AJ98">
        <v>67001</v>
      </c>
      <c r="AK98">
        <v>49694</v>
      </c>
      <c r="AL98">
        <v>17307</v>
      </c>
      <c r="AM98">
        <v>222768</v>
      </c>
      <c r="AN98">
        <v>206604</v>
      </c>
      <c r="AO98">
        <v>16164</v>
      </c>
      <c r="AP98">
        <v>15933</v>
      </c>
      <c r="AQ98">
        <v>15316</v>
      </c>
      <c r="AR98">
        <v>617</v>
      </c>
      <c r="AS98">
        <v>105814</v>
      </c>
      <c r="AT98">
        <v>96225</v>
      </c>
      <c r="AU98">
        <v>9589</v>
      </c>
      <c r="AV98">
        <v>171561</v>
      </c>
      <c r="AW98">
        <v>162667</v>
      </c>
      <c r="AX98">
        <v>8894</v>
      </c>
      <c r="AY98">
        <v>16415</v>
      </c>
      <c r="AZ98">
        <v>15901</v>
      </c>
      <c r="BA98">
        <v>514</v>
      </c>
      <c r="BB98">
        <v>80408</v>
      </c>
      <c r="BC98">
        <v>78317</v>
      </c>
      <c r="BD98">
        <v>2091</v>
      </c>
      <c r="BE98">
        <v>65617</v>
      </c>
      <c r="BF98">
        <v>57730</v>
      </c>
      <c r="BG98">
        <v>7887</v>
      </c>
      <c r="BH98">
        <v>195040</v>
      </c>
      <c r="BI98">
        <v>154168</v>
      </c>
      <c r="BJ98">
        <v>40872</v>
      </c>
      <c r="BK98" t="str">
        <f t="shared" si="73"/>
        <v>CultivatorsTotal</v>
      </c>
      <c r="BL98" t="str">
        <f t="shared" si="74"/>
        <v>CultivatorsMale</v>
      </c>
      <c r="BM98" t="str">
        <f t="shared" si="75"/>
        <v>CultivatorsFemale</v>
      </c>
      <c r="BN98">
        <f>(X98/J98)*100</f>
        <v>35.123837871028115</v>
      </c>
      <c r="BO98">
        <f t="shared" si="44"/>
        <v>58.753493631838303</v>
      </c>
      <c r="BP98">
        <f t="shared" si="45"/>
        <v>41.246506368161697</v>
      </c>
      <c r="BQ98">
        <f>(AA98/J98)*100</f>
        <v>2.3939244057611053</v>
      </c>
      <c r="BR98">
        <f t="shared" si="46"/>
        <v>58.210600929353397</v>
      </c>
      <c r="BS98">
        <f t="shared" si="47"/>
        <v>41.78939907064661</v>
      </c>
      <c r="BT98">
        <f>(AD98/J98)*100</f>
        <v>2.8505115472867786</v>
      </c>
      <c r="BU98">
        <f t="shared" si="48"/>
        <v>49.402504630037924</v>
      </c>
      <c r="BV98">
        <f t="shared" si="49"/>
        <v>50.597495369962076</v>
      </c>
      <c r="BW98">
        <f>(AG98/J98)*100</f>
        <v>0.52006312403646915</v>
      </c>
      <c r="BX98">
        <f t="shared" si="50"/>
        <v>93.78851963746223</v>
      </c>
      <c r="BY98">
        <f t="shared" si="51"/>
        <v>6.2114803625377641</v>
      </c>
      <c r="BZ98">
        <f>(AJ98/J98)*100</f>
        <v>4.2108458457483344</v>
      </c>
      <c r="CA98">
        <f t="shared" si="52"/>
        <v>74.169042253100699</v>
      </c>
      <c r="CB98">
        <f t="shared" si="53"/>
        <v>25.830957746899301</v>
      </c>
      <c r="CC98">
        <f>(AM98/J98)*100</f>
        <v>14.000413536598932</v>
      </c>
      <c r="CD98">
        <f t="shared" si="54"/>
        <v>92.744020685197157</v>
      </c>
      <c r="CE98">
        <f t="shared" si="55"/>
        <v>7.2559793148028451</v>
      </c>
      <c r="CF98">
        <f>(AP98/J98)*100</f>
        <v>1.0013493359846601</v>
      </c>
      <c r="CG98">
        <f t="shared" si="56"/>
        <v>96.127534048829475</v>
      </c>
      <c r="CH98">
        <f t="shared" si="57"/>
        <v>3.8724659511705264</v>
      </c>
      <c r="CI98">
        <f>(AS98/J98)*100</f>
        <v>6.650146151878543</v>
      </c>
      <c r="CJ98">
        <f t="shared" si="58"/>
        <v>90.937872115221055</v>
      </c>
      <c r="CK98">
        <f t="shared" si="59"/>
        <v>9.0621278847789526</v>
      </c>
      <c r="CL98">
        <f>(AV98/J98)*100</f>
        <v>10.782181223301594</v>
      </c>
      <c r="CM98">
        <f t="shared" si="60"/>
        <v>94.81583809840231</v>
      </c>
      <c r="CN98">
        <f t="shared" si="61"/>
        <v>5.1841619015976823</v>
      </c>
      <c r="CO98">
        <f>(AY98/J98)*100</f>
        <v>1.0316418345690201</v>
      </c>
      <c r="CP98">
        <f t="shared" si="62"/>
        <v>96.868717636308261</v>
      </c>
      <c r="CQ98">
        <f t="shared" si="63"/>
        <v>3.1312823636917453</v>
      </c>
      <c r="CR98">
        <f>(BB98/J98)*100</f>
        <v>5.0534423779485689</v>
      </c>
      <c r="CS98">
        <f t="shared" si="64"/>
        <v>97.399512486319779</v>
      </c>
      <c r="CT98">
        <f t="shared" si="65"/>
        <v>2.600487513680231</v>
      </c>
      <c r="CU98">
        <f>(BE98/J98)*100</f>
        <v>4.1238648954563137</v>
      </c>
      <c r="CV98">
        <f t="shared" si="66"/>
        <v>87.980249020833014</v>
      </c>
      <c r="CW98">
        <f t="shared" si="67"/>
        <v>12.019750979166984</v>
      </c>
      <c r="CX98">
        <f>(BH98/J98)*100</f>
        <v>12.257777850401565</v>
      </c>
      <c r="CY98">
        <f t="shared" si="68"/>
        <v>79.044298605414269</v>
      </c>
      <c r="CZ98">
        <f t="shared" si="69"/>
        <v>20.955701394585727</v>
      </c>
    </row>
    <row r="99" spans="1:104" x14ac:dyDescent="0.25">
      <c r="A99" t="s">
        <v>2627</v>
      </c>
      <c r="B99">
        <v>8</v>
      </c>
      <c r="C99">
        <v>13</v>
      </c>
      <c r="D99" t="s">
        <v>2626</v>
      </c>
      <c r="E99">
        <f>VLOOKUP(A99,'2011B4'!A$1:B$641,2, FALSE)</f>
        <v>111</v>
      </c>
      <c r="G99">
        <v>2287788</v>
      </c>
      <c r="H99">
        <v>1172753</v>
      </c>
      <c r="I99">
        <v>1115035</v>
      </c>
      <c r="J99">
        <v>631150</v>
      </c>
      <c r="K99">
        <v>460312</v>
      </c>
      <c r="L99">
        <v>170838</v>
      </c>
      <c r="M99">
        <f t="shared" si="70"/>
        <v>27.587783483434652</v>
      </c>
      <c r="N99">
        <f t="shared" si="71"/>
        <v>39.250549774760756</v>
      </c>
      <c r="O99">
        <f t="shared" si="72"/>
        <v>15.321312783903645</v>
      </c>
      <c r="P99">
        <f>(K99/J99)*100</f>
        <v>72.932266497662994</v>
      </c>
      <c r="Q99">
        <f>(L99/J99)*100</f>
        <v>27.067733502337006</v>
      </c>
      <c r="R99">
        <f t="shared" si="38"/>
        <v>61.717658242889968</v>
      </c>
      <c r="S99">
        <f t="shared" si="39"/>
        <v>9.5069317911748392</v>
      </c>
      <c r="T99">
        <f t="shared" si="40"/>
        <v>7.7335023370038822</v>
      </c>
      <c r="U99">
        <f t="shared" si="41"/>
        <v>7.4937811930602862</v>
      </c>
      <c r="V99">
        <f t="shared" si="42"/>
        <v>13.548126435871028</v>
      </c>
      <c r="W99">
        <f t="shared" si="43"/>
        <v>38.282341757110032</v>
      </c>
      <c r="X99">
        <v>351638</v>
      </c>
      <c r="Y99">
        <v>210339</v>
      </c>
      <c r="Z99">
        <v>141299</v>
      </c>
      <c r="AA99">
        <v>25050</v>
      </c>
      <c r="AB99">
        <v>18349</v>
      </c>
      <c r="AC99">
        <v>6701</v>
      </c>
      <c r="AD99">
        <v>12843</v>
      </c>
      <c r="AE99">
        <v>7413</v>
      </c>
      <c r="AF99">
        <v>5430</v>
      </c>
      <c r="AG99">
        <v>1505</v>
      </c>
      <c r="AH99">
        <v>1465</v>
      </c>
      <c r="AI99">
        <v>40</v>
      </c>
      <c r="AJ99">
        <v>21425</v>
      </c>
      <c r="AK99">
        <v>16485</v>
      </c>
      <c r="AL99">
        <v>4940</v>
      </c>
      <c r="AM99">
        <v>37073</v>
      </c>
      <c r="AN99">
        <v>33065</v>
      </c>
      <c r="AO99">
        <v>4008</v>
      </c>
      <c r="AP99">
        <v>4311</v>
      </c>
      <c r="AQ99">
        <v>4255</v>
      </c>
      <c r="AR99">
        <v>56</v>
      </c>
      <c r="AS99">
        <v>47297</v>
      </c>
      <c r="AT99">
        <v>46362</v>
      </c>
      <c r="AU99">
        <v>935</v>
      </c>
      <c r="AV99">
        <v>48810</v>
      </c>
      <c r="AW99">
        <v>47380</v>
      </c>
      <c r="AX99">
        <v>1430</v>
      </c>
      <c r="AY99">
        <v>3932</v>
      </c>
      <c r="AZ99">
        <v>3885</v>
      </c>
      <c r="BA99">
        <v>47</v>
      </c>
      <c r="BB99">
        <v>23146</v>
      </c>
      <c r="BC99">
        <v>22933</v>
      </c>
      <c r="BD99">
        <v>213</v>
      </c>
      <c r="BE99">
        <v>8574</v>
      </c>
      <c r="BF99">
        <v>7945</v>
      </c>
      <c r="BG99">
        <v>629</v>
      </c>
      <c r="BH99">
        <v>45546</v>
      </c>
      <c r="BI99">
        <v>40436</v>
      </c>
      <c r="BJ99">
        <v>5110</v>
      </c>
      <c r="BK99" t="str">
        <f t="shared" si="73"/>
        <v>CultivatorsTotal</v>
      </c>
      <c r="BL99" t="str">
        <f t="shared" si="74"/>
        <v>CultivatorsMale</v>
      </c>
      <c r="BM99" t="str">
        <f t="shared" si="75"/>
        <v>CultivatorsFemale</v>
      </c>
      <c r="BN99">
        <f>(X99/J99)*100</f>
        <v>55.713855660302627</v>
      </c>
      <c r="BO99">
        <f t="shared" si="44"/>
        <v>59.816913985405442</v>
      </c>
      <c r="BP99">
        <f t="shared" si="45"/>
        <v>40.183086014594558</v>
      </c>
      <c r="BQ99">
        <f>(AA99/J99)*100</f>
        <v>3.9689455755367185</v>
      </c>
      <c r="BR99">
        <f t="shared" si="46"/>
        <v>73.249500998003995</v>
      </c>
      <c r="BS99">
        <f t="shared" si="47"/>
        <v>26.750499001996008</v>
      </c>
      <c r="BT99">
        <f>(AD99/J99)*100</f>
        <v>2.034857007050622</v>
      </c>
      <c r="BU99">
        <f t="shared" si="48"/>
        <v>57.720158841392198</v>
      </c>
      <c r="BV99">
        <f t="shared" si="49"/>
        <v>42.279841158607802</v>
      </c>
      <c r="BW99">
        <f>(AG99/J99)*100</f>
        <v>0.23845361641448148</v>
      </c>
      <c r="BX99">
        <f t="shared" si="50"/>
        <v>97.342192691029908</v>
      </c>
      <c r="BY99">
        <f t="shared" si="51"/>
        <v>2.6578073089700998</v>
      </c>
      <c r="BZ99">
        <f>(AJ99/J99)*100</f>
        <v>3.3945971639071537</v>
      </c>
      <c r="CA99">
        <f t="shared" si="52"/>
        <v>76.942823803967329</v>
      </c>
      <c r="CB99">
        <f t="shared" si="53"/>
        <v>23.057176196032671</v>
      </c>
      <c r="CC99">
        <f>(AM99/J99)*100</f>
        <v>5.8738810108532045</v>
      </c>
      <c r="CD99">
        <f t="shared" si="54"/>
        <v>89.188897580449392</v>
      </c>
      <c r="CE99">
        <f t="shared" si="55"/>
        <v>10.811102419550616</v>
      </c>
      <c r="CF99">
        <f>(AP99/J99)*100</f>
        <v>0.6830388972510496</v>
      </c>
      <c r="CG99">
        <f t="shared" si="56"/>
        <v>98.700997448387852</v>
      </c>
      <c r="CH99">
        <f t="shared" si="57"/>
        <v>1.2990025516121548</v>
      </c>
      <c r="CI99">
        <f>(AS99/J99)*100</f>
        <v>7.4937811930602862</v>
      </c>
      <c r="CJ99">
        <f t="shared" si="58"/>
        <v>98.023130431105571</v>
      </c>
      <c r="CK99">
        <f t="shared" si="59"/>
        <v>1.9768695688944331</v>
      </c>
      <c r="CL99">
        <f>(AV99/J99)*100</f>
        <v>7.7335023370038822</v>
      </c>
      <c r="CM99">
        <f t="shared" si="60"/>
        <v>97.070272485146489</v>
      </c>
      <c r="CN99">
        <f t="shared" si="61"/>
        <v>2.9297275148535138</v>
      </c>
      <c r="CO99">
        <f>(AY99/J99)*100</f>
        <v>0.62298978055929655</v>
      </c>
      <c r="CP99">
        <f t="shared" si="62"/>
        <v>98.804679552390638</v>
      </c>
      <c r="CQ99">
        <f t="shared" si="63"/>
        <v>1.1953204476093593</v>
      </c>
      <c r="CR99">
        <f>(BB99/J99)*100</f>
        <v>3.6672740236077002</v>
      </c>
      <c r="CS99">
        <f t="shared" si="64"/>
        <v>99.079754601226995</v>
      </c>
      <c r="CT99">
        <f t="shared" si="65"/>
        <v>0.92024539877300615</v>
      </c>
      <c r="CU99">
        <f>(BE99/J99)*100</f>
        <v>1.3584726293274183</v>
      </c>
      <c r="CV99">
        <f t="shared" si="66"/>
        <v>92.663867506414746</v>
      </c>
      <c r="CW99">
        <f t="shared" si="67"/>
        <v>7.3361324935852581</v>
      </c>
      <c r="CX99">
        <f>(BH99/J99)*100</f>
        <v>7.2163511051255638</v>
      </c>
      <c r="CY99">
        <f t="shared" si="68"/>
        <v>88.780573486145869</v>
      </c>
      <c r="CZ99">
        <f t="shared" si="69"/>
        <v>11.219426513854124</v>
      </c>
    </row>
    <row r="100" spans="1:104" x14ac:dyDescent="0.25">
      <c r="A100" t="s">
        <v>2629</v>
      </c>
      <c r="B100">
        <v>8</v>
      </c>
      <c r="C100">
        <v>14</v>
      </c>
      <c r="D100" t="s">
        <v>2628</v>
      </c>
      <c r="E100">
        <f>VLOOKUP(A100,'2011B4'!A$1:B$641,2, FALSE)</f>
        <v>112</v>
      </c>
      <c r="G100">
        <v>2775058</v>
      </c>
      <c r="H100">
        <v>1424967</v>
      </c>
      <c r="I100">
        <v>1350091</v>
      </c>
      <c r="J100">
        <v>844652</v>
      </c>
      <c r="K100">
        <v>593762</v>
      </c>
      <c r="L100">
        <v>250890</v>
      </c>
      <c r="M100">
        <f t="shared" si="70"/>
        <v>30.437273743467703</v>
      </c>
      <c r="N100">
        <f t="shared" si="71"/>
        <v>41.668473726058217</v>
      </c>
      <c r="O100">
        <f t="shared" si="72"/>
        <v>18.583191799663876</v>
      </c>
      <c r="P100">
        <f>(K100/J100)*100</f>
        <v>70.29664287777689</v>
      </c>
      <c r="Q100">
        <f>(L100/J100)*100</f>
        <v>29.703357122223117</v>
      </c>
      <c r="R100">
        <f t="shared" si="38"/>
        <v>69.043108877975783</v>
      </c>
      <c r="S100">
        <f t="shared" si="39"/>
        <v>10.915146119348559</v>
      </c>
      <c r="T100">
        <f t="shared" si="40"/>
        <v>6.1901232697016049</v>
      </c>
      <c r="U100">
        <f t="shared" si="41"/>
        <v>3.9514498278581001</v>
      </c>
      <c r="V100">
        <f t="shared" si="42"/>
        <v>9.900171905115954</v>
      </c>
      <c r="W100">
        <f t="shared" si="43"/>
        <v>30.956891122024217</v>
      </c>
      <c r="X100">
        <v>515674</v>
      </c>
      <c r="Y100">
        <v>308095</v>
      </c>
      <c r="Z100">
        <v>207579</v>
      </c>
      <c r="AA100">
        <v>50109</v>
      </c>
      <c r="AB100">
        <v>31482</v>
      </c>
      <c r="AC100">
        <v>18627</v>
      </c>
      <c r="AD100">
        <v>17391</v>
      </c>
      <c r="AE100">
        <v>13203</v>
      </c>
      <c r="AF100">
        <v>4188</v>
      </c>
      <c r="AG100">
        <v>16283</v>
      </c>
      <c r="AH100">
        <v>15631</v>
      </c>
      <c r="AI100">
        <v>652</v>
      </c>
      <c r="AJ100">
        <v>25397</v>
      </c>
      <c r="AK100">
        <v>20293</v>
      </c>
      <c r="AL100">
        <v>5104</v>
      </c>
      <c r="AM100">
        <v>50515</v>
      </c>
      <c r="AN100">
        <v>47090</v>
      </c>
      <c r="AO100">
        <v>3425</v>
      </c>
      <c r="AP100">
        <v>4269</v>
      </c>
      <c r="AQ100">
        <v>4207</v>
      </c>
      <c r="AR100">
        <v>62</v>
      </c>
      <c r="AS100">
        <v>33376</v>
      </c>
      <c r="AT100">
        <v>32078</v>
      </c>
      <c r="AU100">
        <v>1298</v>
      </c>
      <c r="AV100">
        <v>52285</v>
      </c>
      <c r="AW100">
        <v>50131</v>
      </c>
      <c r="AX100">
        <v>2154</v>
      </c>
      <c r="AY100">
        <v>3131</v>
      </c>
      <c r="AZ100">
        <v>3071</v>
      </c>
      <c r="BA100">
        <v>60</v>
      </c>
      <c r="BB100">
        <v>21685</v>
      </c>
      <c r="BC100">
        <v>21377</v>
      </c>
      <c r="BD100">
        <v>308</v>
      </c>
      <c r="BE100">
        <v>12534</v>
      </c>
      <c r="BF100">
        <v>11210</v>
      </c>
      <c r="BG100">
        <v>1324</v>
      </c>
      <c r="BH100">
        <v>42003</v>
      </c>
      <c r="BI100">
        <v>35894</v>
      </c>
      <c r="BJ100">
        <v>6109</v>
      </c>
      <c r="BK100" t="str">
        <f t="shared" si="73"/>
        <v>CultivatorsTotal</v>
      </c>
      <c r="BL100" t="str">
        <f t="shared" si="74"/>
        <v>CultivatorsMale</v>
      </c>
      <c r="BM100" t="str">
        <f t="shared" si="75"/>
        <v>CultivatorsFemale</v>
      </c>
      <c r="BN100">
        <f>(X100/J100)*100</f>
        <v>61.05165204131405</v>
      </c>
      <c r="BO100">
        <f t="shared" si="44"/>
        <v>59.746079887680978</v>
      </c>
      <c r="BP100">
        <f t="shared" si="45"/>
        <v>40.253920112319022</v>
      </c>
      <c r="BQ100">
        <f>(AA100/J100)*100</f>
        <v>5.9325023796782581</v>
      </c>
      <c r="BR100">
        <f t="shared" si="46"/>
        <v>62.827037059210923</v>
      </c>
      <c r="BS100">
        <f t="shared" si="47"/>
        <v>37.172962940789077</v>
      </c>
      <c r="BT100">
        <f>(AD100/J100)*100</f>
        <v>2.0589544569834679</v>
      </c>
      <c r="BU100">
        <f t="shared" si="48"/>
        <v>75.918578575125068</v>
      </c>
      <c r="BV100">
        <f t="shared" si="49"/>
        <v>24.081421424874936</v>
      </c>
      <c r="BW100">
        <f>(AG100/J100)*100</f>
        <v>1.9277761729090797</v>
      </c>
      <c r="BX100">
        <f t="shared" si="50"/>
        <v>95.99582386538107</v>
      </c>
      <c r="BY100">
        <f t="shared" si="51"/>
        <v>4.0041761346189277</v>
      </c>
      <c r="BZ100">
        <f>(AJ100/J100)*100</f>
        <v>3.0068004337881162</v>
      </c>
      <c r="CA100">
        <f t="shared" si="52"/>
        <v>79.903138165925114</v>
      </c>
      <c r="CB100">
        <f t="shared" si="53"/>
        <v>20.096861834074893</v>
      </c>
      <c r="CC100">
        <f>(AM100/J100)*100</f>
        <v>5.9805695126513641</v>
      </c>
      <c r="CD100">
        <f t="shared" si="54"/>
        <v>93.219835692368605</v>
      </c>
      <c r="CE100">
        <f t="shared" si="55"/>
        <v>6.780164307631396</v>
      </c>
      <c r="CF100">
        <f>(AP100/J100)*100</f>
        <v>0.50541524793642822</v>
      </c>
      <c r="CG100">
        <f t="shared" si="56"/>
        <v>98.547669243382529</v>
      </c>
      <c r="CH100">
        <f t="shared" si="57"/>
        <v>1.4523307566174748</v>
      </c>
      <c r="CI100">
        <f>(AS100/J100)*100</f>
        <v>3.9514498278581001</v>
      </c>
      <c r="CJ100">
        <f t="shared" si="58"/>
        <v>96.110977948226278</v>
      </c>
      <c r="CK100">
        <f t="shared" si="59"/>
        <v>3.8890220517737295</v>
      </c>
      <c r="CL100">
        <f>(AV100/J100)*100</f>
        <v>6.1901232697016049</v>
      </c>
      <c r="CM100">
        <f t="shared" si="60"/>
        <v>95.880271588409684</v>
      </c>
      <c r="CN100">
        <f t="shared" si="61"/>
        <v>4.1197284115903221</v>
      </c>
      <c r="CO100">
        <f>(AY100/J100)*100</f>
        <v>0.37068520526796833</v>
      </c>
      <c r="CP100">
        <f t="shared" si="62"/>
        <v>98.083679335675498</v>
      </c>
      <c r="CQ100">
        <f t="shared" si="63"/>
        <v>1.916320664324497</v>
      </c>
      <c r="CR100">
        <f>(BB100/J100)*100</f>
        <v>2.5673295037482893</v>
      </c>
      <c r="CS100">
        <f t="shared" si="64"/>
        <v>98.579663361770812</v>
      </c>
      <c r="CT100">
        <f t="shared" si="65"/>
        <v>1.4203366382291907</v>
      </c>
      <c r="CU100">
        <f>(BE100/J100)*100</f>
        <v>1.4839247406032308</v>
      </c>
      <c r="CV100">
        <f t="shared" si="66"/>
        <v>89.436732088718685</v>
      </c>
      <c r="CW100">
        <f t="shared" si="67"/>
        <v>10.563267911281315</v>
      </c>
      <c r="CX100">
        <f>(BH100/J100)*100</f>
        <v>4.9728172075600368</v>
      </c>
      <c r="CY100">
        <f t="shared" si="68"/>
        <v>85.455800776135035</v>
      </c>
      <c r="CZ100">
        <f t="shared" si="69"/>
        <v>14.544199223864961</v>
      </c>
    </row>
    <row r="101" spans="1:104" x14ac:dyDescent="0.25">
      <c r="A101" t="s">
        <v>2631</v>
      </c>
      <c r="B101">
        <v>8</v>
      </c>
      <c r="C101">
        <v>15</v>
      </c>
      <c r="D101" t="s">
        <v>2630</v>
      </c>
      <c r="E101">
        <f>VLOOKUP(A101,'2011B4'!A$1:B$641,2, FALSE)</f>
        <v>113</v>
      </c>
      <c r="G101">
        <v>2886505</v>
      </c>
      <c r="H101">
        <v>1513890</v>
      </c>
      <c r="I101">
        <v>1372615</v>
      </c>
      <c r="J101">
        <v>834495</v>
      </c>
      <c r="K101">
        <v>639796</v>
      </c>
      <c r="L101">
        <v>194699</v>
      </c>
      <c r="M101">
        <f t="shared" si="70"/>
        <v>28.910221877322229</v>
      </c>
      <c r="N101">
        <f t="shared" si="71"/>
        <v>42.261723110661933</v>
      </c>
      <c r="O101">
        <f t="shared" si="72"/>
        <v>14.184530986474723</v>
      </c>
      <c r="P101">
        <f>(K101/J101)*100</f>
        <v>76.668643910388923</v>
      </c>
      <c r="Q101">
        <f>(L101/J101)*100</f>
        <v>23.331356089611084</v>
      </c>
      <c r="R101">
        <f t="shared" si="38"/>
        <v>53.502417629824031</v>
      </c>
      <c r="S101">
        <f t="shared" si="39"/>
        <v>13.697505677086143</v>
      </c>
      <c r="T101">
        <f t="shared" si="40"/>
        <v>8.3403735193140758</v>
      </c>
      <c r="U101">
        <f t="shared" si="41"/>
        <v>5.3917638811496778</v>
      </c>
      <c r="V101">
        <f t="shared" si="42"/>
        <v>19.067939292626079</v>
      </c>
      <c r="W101">
        <f t="shared" si="43"/>
        <v>46.497582370175969</v>
      </c>
      <c r="X101">
        <v>375334</v>
      </c>
      <c r="Y101">
        <v>236982</v>
      </c>
      <c r="Z101">
        <v>138352</v>
      </c>
      <c r="AA101">
        <v>47719</v>
      </c>
      <c r="AB101">
        <v>29384</v>
      </c>
      <c r="AC101">
        <v>18335</v>
      </c>
      <c r="AD101">
        <v>23422</v>
      </c>
      <c r="AE101">
        <v>17172</v>
      </c>
      <c r="AF101">
        <v>6250</v>
      </c>
      <c r="AG101">
        <v>21371</v>
      </c>
      <c r="AH101">
        <v>20591</v>
      </c>
      <c r="AI101">
        <v>780</v>
      </c>
      <c r="AJ101">
        <v>27727</v>
      </c>
      <c r="AK101">
        <v>23220</v>
      </c>
      <c r="AL101">
        <v>4507</v>
      </c>
      <c r="AM101">
        <v>65207</v>
      </c>
      <c r="AN101">
        <v>61068</v>
      </c>
      <c r="AO101">
        <v>4139</v>
      </c>
      <c r="AP101">
        <v>7969</v>
      </c>
      <c r="AQ101">
        <v>7767</v>
      </c>
      <c r="AR101">
        <v>202</v>
      </c>
      <c r="AS101">
        <v>44994</v>
      </c>
      <c r="AT101">
        <v>42262</v>
      </c>
      <c r="AU101">
        <v>2732</v>
      </c>
      <c r="AV101">
        <v>69600</v>
      </c>
      <c r="AW101">
        <v>66137</v>
      </c>
      <c r="AX101">
        <v>3463</v>
      </c>
      <c r="AY101">
        <v>4744</v>
      </c>
      <c r="AZ101">
        <v>4656</v>
      </c>
      <c r="BA101">
        <v>88</v>
      </c>
      <c r="BB101">
        <v>38952</v>
      </c>
      <c r="BC101">
        <v>38126</v>
      </c>
      <c r="BD101">
        <v>826</v>
      </c>
      <c r="BE101">
        <v>19559</v>
      </c>
      <c r="BF101">
        <v>17887</v>
      </c>
      <c r="BG101">
        <v>1672</v>
      </c>
      <c r="BH101">
        <v>87897</v>
      </c>
      <c r="BI101">
        <v>74544</v>
      </c>
      <c r="BJ101">
        <v>13353</v>
      </c>
      <c r="BK101" t="str">
        <f t="shared" si="73"/>
        <v>CultivatorsTotal</v>
      </c>
      <c r="BL101" t="str">
        <f t="shared" si="74"/>
        <v>CultivatorsMale</v>
      </c>
      <c r="BM101" t="str">
        <f t="shared" si="75"/>
        <v>CultivatorsFemale</v>
      </c>
      <c r="BN101">
        <f>(X101/J101)*100</f>
        <v>44.977381530146978</v>
      </c>
      <c r="BO101">
        <f t="shared" si="44"/>
        <v>63.138964229193192</v>
      </c>
      <c r="BP101">
        <f t="shared" si="45"/>
        <v>36.861035770806801</v>
      </c>
      <c r="BQ101">
        <f>(AA101/J101)*100</f>
        <v>5.7183086777032814</v>
      </c>
      <c r="BR101">
        <f t="shared" si="46"/>
        <v>61.577149563067124</v>
      </c>
      <c r="BS101">
        <f t="shared" si="47"/>
        <v>38.422850436932876</v>
      </c>
      <c r="BT101">
        <f>(AD101/J101)*100</f>
        <v>2.8067274219737688</v>
      </c>
      <c r="BU101">
        <f t="shared" si="48"/>
        <v>73.315686107078818</v>
      </c>
      <c r="BV101">
        <f t="shared" si="49"/>
        <v>26.684313892921185</v>
      </c>
      <c r="BW101">
        <f>(AG101/J101)*100</f>
        <v>2.5609500356503037</v>
      </c>
      <c r="BX101">
        <f t="shared" si="50"/>
        <v>96.350194188386126</v>
      </c>
      <c r="BY101">
        <f t="shared" si="51"/>
        <v>3.6498058116138696</v>
      </c>
      <c r="BZ101">
        <f>(AJ101/J101)*100</f>
        <v>3.3226082840520319</v>
      </c>
      <c r="CA101">
        <f t="shared" si="52"/>
        <v>83.745086017239515</v>
      </c>
      <c r="CB101">
        <f t="shared" si="53"/>
        <v>16.254913982760485</v>
      </c>
      <c r="CC101">
        <f>(AM101/J101)*100</f>
        <v>7.8139473573838076</v>
      </c>
      <c r="CD101">
        <f t="shared" si="54"/>
        <v>93.652521968500309</v>
      </c>
      <c r="CE101">
        <f t="shared" si="55"/>
        <v>6.3474780314996853</v>
      </c>
      <c r="CF101">
        <f>(AP101/J101)*100</f>
        <v>0.954948801370889</v>
      </c>
      <c r="CG101">
        <f t="shared" si="56"/>
        <v>97.465177563056855</v>
      </c>
      <c r="CH101">
        <f t="shared" si="57"/>
        <v>2.5348224369431547</v>
      </c>
      <c r="CI101">
        <f>(AS101/J101)*100</f>
        <v>5.3917638811496778</v>
      </c>
      <c r="CJ101">
        <f t="shared" si="58"/>
        <v>93.928079299462155</v>
      </c>
      <c r="CK101">
        <f t="shared" si="59"/>
        <v>6.0719207005378495</v>
      </c>
      <c r="CL101">
        <f>(AV101/J101)*100</f>
        <v>8.3403735193140758</v>
      </c>
      <c r="CM101">
        <f t="shared" si="60"/>
        <v>95.024425287356323</v>
      </c>
      <c r="CN101">
        <f t="shared" si="61"/>
        <v>4.9755747126436782</v>
      </c>
      <c r="CO101">
        <f>(AY101/J101)*100</f>
        <v>0.56848752838543071</v>
      </c>
      <c r="CP101">
        <f t="shared" si="62"/>
        <v>98.145025295109605</v>
      </c>
      <c r="CQ101">
        <f t="shared" si="63"/>
        <v>1.854974704890388</v>
      </c>
      <c r="CR101">
        <f>(BB101/J101)*100</f>
        <v>4.6677331799471542</v>
      </c>
      <c r="CS101">
        <f t="shared" si="64"/>
        <v>97.879441363729711</v>
      </c>
      <c r="CT101">
        <f t="shared" si="65"/>
        <v>2.1205586362702813</v>
      </c>
      <c r="CU101">
        <f>(BE101/J101)*100</f>
        <v>2.3438127250612646</v>
      </c>
      <c r="CV101">
        <f t="shared" si="66"/>
        <v>91.451505700700437</v>
      </c>
      <c r="CW101">
        <f t="shared" si="67"/>
        <v>8.5484942992995556</v>
      </c>
      <c r="CX101">
        <f>(BH101/J101)*100</f>
        <v>10.532957057861342</v>
      </c>
      <c r="CY101">
        <f t="shared" si="68"/>
        <v>84.808355233967021</v>
      </c>
      <c r="CZ101">
        <f t="shared" si="69"/>
        <v>15.191644766032972</v>
      </c>
    </row>
    <row r="102" spans="1:104" x14ac:dyDescent="0.25">
      <c r="A102" t="s">
        <v>2633</v>
      </c>
      <c r="B102">
        <v>8</v>
      </c>
      <c r="C102">
        <v>16</v>
      </c>
      <c r="D102" t="s">
        <v>2632</v>
      </c>
      <c r="E102">
        <f>VLOOKUP(A102,'2011B4'!A$1:B$641,2, FALSE)</f>
        <v>114</v>
      </c>
      <c r="G102">
        <v>508247</v>
      </c>
      <c r="H102">
        <v>279101</v>
      </c>
      <c r="I102">
        <v>229146</v>
      </c>
      <c r="J102">
        <v>153248</v>
      </c>
      <c r="K102">
        <v>122970</v>
      </c>
      <c r="L102">
        <v>30278</v>
      </c>
      <c r="M102">
        <f t="shared" si="70"/>
        <v>30.152268483630991</v>
      </c>
      <c r="N102">
        <f t="shared" si="71"/>
        <v>44.059319027878793</v>
      </c>
      <c r="O102">
        <f t="shared" si="72"/>
        <v>13.213409791137529</v>
      </c>
      <c r="P102">
        <f>(K102/J102)*100</f>
        <v>80.242482773021507</v>
      </c>
      <c r="Q102">
        <f>(L102/J102)*100</f>
        <v>19.757517226978489</v>
      </c>
      <c r="R102">
        <f t="shared" si="38"/>
        <v>62.773413029860102</v>
      </c>
      <c r="S102">
        <f t="shared" si="39"/>
        <v>6.8040039674253503</v>
      </c>
      <c r="T102">
        <f t="shared" si="40"/>
        <v>5.4741334307788678</v>
      </c>
      <c r="U102">
        <f t="shared" si="41"/>
        <v>5.0428064314053032</v>
      </c>
      <c r="V102">
        <f t="shared" si="42"/>
        <v>19.905643140530383</v>
      </c>
      <c r="W102">
        <f t="shared" si="43"/>
        <v>37.226586970139898</v>
      </c>
      <c r="X102">
        <v>65454</v>
      </c>
      <c r="Y102">
        <v>48210</v>
      </c>
      <c r="Z102">
        <v>17244</v>
      </c>
      <c r="AA102">
        <v>7787</v>
      </c>
      <c r="AB102">
        <v>5264</v>
      </c>
      <c r="AC102">
        <v>2523</v>
      </c>
      <c r="AD102">
        <v>22958</v>
      </c>
      <c r="AE102">
        <v>17507</v>
      </c>
      <c r="AF102">
        <v>5451</v>
      </c>
      <c r="AG102">
        <v>1549</v>
      </c>
      <c r="AH102">
        <v>1368</v>
      </c>
      <c r="AI102">
        <v>181</v>
      </c>
      <c r="AJ102">
        <v>3851</v>
      </c>
      <c r="AK102">
        <v>2855</v>
      </c>
      <c r="AL102">
        <v>996</v>
      </c>
      <c r="AM102">
        <v>5027</v>
      </c>
      <c r="AN102">
        <v>4734</v>
      </c>
      <c r="AO102">
        <v>293</v>
      </c>
      <c r="AP102">
        <v>1551</v>
      </c>
      <c r="AQ102">
        <v>1532</v>
      </c>
      <c r="AR102">
        <v>19</v>
      </c>
      <c r="AS102">
        <v>7728</v>
      </c>
      <c r="AT102">
        <v>6822</v>
      </c>
      <c r="AU102">
        <v>906</v>
      </c>
      <c r="AV102">
        <v>8389</v>
      </c>
      <c r="AW102">
        <v>7183</v>
      </c>
      <c r="AX102">
        <v>1206</v>
      </c>
      <c r="AY102">
        <v>1150</v>
      </c>
      <c r="AZ102">
        <v>1126</v>
      </c>
      <c r="BA102">
        <v>24</v>
      </c>
      <c r="BB102">
        <v>4329</v>
      </c>
      <c r="BC102">
        <v>4312</v>
      </c>
      <c r="BD102">
        <v>17</v>
      </c>
      <c r="BE102">
        <v>1607</v>
      </c>
      <c r="BF102">
        <v>1425</v>
      </c>
      <c r="BG102">
        <v>182</v>
      </c>
      <c r="BH102">
        <v>21868</v>
      </c>
      <c r="BI102">
        <v>20632</v>
      </c>
      <c r="BJ102">
        <v>1236</v>
      </c>
      <c r="BK102" t="str">
        <f t="shared" si="73"/>
        <v>CultivatorsTotal</v>
      </c>
      <c r="BL102" t="str">
        <f t="shared" si="74"/>
        <v>CultivatorsMale</v>
      </c>
      <c r="BM102" t="str">
        <f t="shared" si="75"/>
        <v>CultivatorsFemale</v>
      </c>
      <c r="BN102">
        <f>(X102/J102)*100</f>
        <v>42.711160993944461</v>
      </c>
      <c r="BO102">
        <f t="shared" si="44"/>
        <v>73.654780456503801</v>
      </c>
      <c r="BP102">
        <f t="shared" si="45"/>
        <v>26.345219543496196</v>
      </c>
      <c r="BQ102">
        <f>(AA102/J102)*100</f>
        <v>5.0813061181875137</v>
      </c>
      <c r="BR102">
        <f t="shared" si="46"/>
        <v>67.599845897007839</v>
      </c>
      <c r="BS102">
        <f t="shared" si="47"/>
        <v>32.400154102992168</v>
      </c>
      <c r="BT102">
        <f>(AD102/J102)*100</f>
        <v>14.980945917728128</v>
      </c>
      <c r="BU102">
        <f t="shared" si="48"/>
        <v>76.256642564683332</v>
      </c>
      <c r="BV102">
        <f t="shared" si="49"/>
        <v>23.743357435316664</v>
      </c>
      <c r="BW102">
        <f>(AG102/J102)*100</f>
        <v>1.0107799122990186</v>
      </c>
      <c r="BX102">
        <f t="shared" si="50"/>
        <v>88.315041962556478</v>
      </c>
      <c r="BY102">
        <f t="shared" si="51"/>
        <v>11.684958037443511</v>
      </c>
      <c r="BZ102">
        <f>(AJ102/J102)*100</f>
        <v>2.5129202338692838</v>
      </c>
      <c r="CA102">
        <f t="shared" si="52"/>
        <v>74.136587899246948</v>
      </c>
      <c r="CB102">
        <f t="shared" si="53"/>
        <v>25.863412100753052</v>
      </c>
      <c r="CC102">
        <f>(AM102/J102)*100</f>
        <v>3.2803038212570477</v>
      </c>
      <c r="CD102">
        <f t="shared" si="54"/>
        <v>94.171474040183014</v>
      </c>
      <c r="CE102">
        <f t="shared" si="55"/>
        <v>5.8285259598169876</v>
      </c>
      <c r="CF102">
        <f>(AP102/J102)*100</f>
        <v>1.012084986427229</v>
      </c>
      <c r="CG102">
        <f t="shared" si="56"/>
        <v>98.774983881366865</v>
      </c>
      <c r="CH102">
        <f t="shared" si="57"/>
        <v>1.2250161186331399</v>
      </c>
      <c r="CI102">
        <f>(AS102/J102)*100</f>
        <v>5.0428064314053032</v>
      </c>
      <c r="CJ102">
        <f t="shared" si="58"/>
        <v>88.276397515527947</v>
      </c>
      <c r="CK102">
        <f t="shared" si="59"/>
        <v>11.72360248447205</v>
      </c>
      <c r="CL102">
        <f>(AV102/J102)*100</f>
        <v>5.4741334307788678</v>
      </c>
      <c r="CM102">
        <f t="shared" si="60"/>
        <v>85.624031469781855</v>
      </c>
      <c r="CN102">
        <f t="shared" si="61"/>
        <v>14.375968530218142</v>
      </c>
      <c r="CO102">
        <f>(AY102/J102)*100</f>
        <v>0.75041762372102738</v>
      </c>
      <c r="CP102">
        <f t="shared" si="62"/>
        <v>97.913043478260875</v>
      </c>
      <c r="CQ102">
        <f t="shared" si="63"/>
        <v>2.0869565217391308</v>
      </c>
      <c r="CR102">
        <f>(BB102/J102)*100</f>
        <v>2.8248329505115888</v>
      </c>
      <c r="CS102">
        <f t="shared" si="64"/>
        <v>99.607299607299609</v>
      </c>
      <c r="CT102">
        <f t="shared" si="65"/>
        <v>0.3927003927003927</v>
      </c>
      <c r="CU102">
        <f>(BE102/J102)*100</f>
        <v>1.0486270620171225</v>
      </c>
      <c r="CV102">
        <f t="shared" si="66"/>
        <v>88.674548848786557</v>
      </c>
      <c r="CW102">
        <f t="shared" si="67"/>
        <v>11.325451151213441</v>
      </c>
      <c r="CX102">
        <f>(BH102/J102)*100</f>
        <v>14.269680517853415</v>
      </c>
      <c r="CY102">
        <f t="shared" si="68"/>
        <v>94.347905615511252</v>
      </c>
      <c r="CZ102">
        <f t="shared" si="69"/>
        <v>5.6520943844887501</v>
      </c>
    </row>
    <row r="103" spans="1:104" x14ac:dyDescent="0.25">
      <c r="A103" t="s">
        <v>2635</v>
      </c>
      <c r="B103">
        <v>8</v>
      </c>
      <c r="C103">
        <v>17</v>
      </c>
      <c r="D103" t="s">
        <v>2634</v>
      </c>
      <c r="E103">
        <f>VLOOKUP(A103,'2011B4'!A$1:B$641,2, FALSE)</f>
        <v>115</v>
      </c>
      <c r="G103">
        <v>1964835</v>
      </c>
      <c r="H103">
        <v>1038247</v>
      </c>
      <c r="I103">
        <v>926588</v>
      </c>
      <c r="J103">
        <v>676458</v>
      </c>
      <c r="K103">
        <v>470510</v>
      </c>
      <c r="L103">
        <v>205948</v>
      </c>
      <c r="M103">
        <f t="shared" si="70"/>
        <v>34.428234431898865</v>
      </c>
      <c r="N103">
        <f t="shared" si="71"/>
        <v>45.317732678254792</v>
      </c>
      <c r="O103">
        <f t="shared" si="72"/>
        <v>22.226491169753977</v>
      </c>
      <c r="P103">
        <f>(K103/J103)*100</f>
        <v>69.554946500743569</v>
      </c>
      <c r="Q103">
        <f>(L103/J103)*100</f>
        <v>30.445053499256421</v>
      </c>
      <c r="R103">
        <f t="shared" si="38"/>
        <v>78.656176732332227</v>
      </c>
      <c r="S103">
        <f t="shared" si="39"/>
        <v>6.6029228717821358</v>
      </c>
      <c r="T103">
        <f t="shared" si="40"/>
        <v>4.3486809232797903</v>
      </c>
      <c r="U103">
        <f t="shared" si="41"/>
        <v>2.6408143595019942</v>
      </c>
      <c r="V103">
        <f t="shared" si="42"/>
        <v>7.7514051131038437</v>
      </c>
      <c r="W103">
        <f t="shared" si="43"/>
        <v>21.343823267667773</v>
      </c>
      <c r="X103">
        <v>492316</v>
      </c>
      <c r="Y103">
        <v>312763</v>
      </c>
      <c r="Z103">
        <v>179553</v>
      </c>
      <c r="AA103">
        <v>18710</v>
      </c>
      <c r="AB103">
        <v>12610</v>
      </c>
      <c r="AC103">
        <v>6100</v>
      </c>
      <c r="AD103">
        <v>21050</v>
      </c>
      <c r="AE103">
        <v>11708</v>
      </c>
      <c r="AF103">
        <v>9342</v>
      </c>
      <c r="AG103">
        <v>1908</v>
      </c>
      <c r="AH103">
        <v>1847</v>
      </c>
      <c r="AI103">
        <v>61</v>
      </c>
      <c r="AJ103">
        <v>16262</v>
      </c>
      <c r="AK103">
        <v>13033</v>
      </c>
      <c r="AL103">
        <v>3229</v>
      </c>
      <c r="AM103">
        <v>26496</v>
      </c>
      <c r="AN103">
        <v>24860</v>
      </c>
      <c r="AO103">
        <v>1636</v>
      </c>
      <c r="AP103">
        <v>2918</v>
      </c>
      <c r="AQ103">
        <v>2898</v>
      </c>
      <c r="AR103">
        <v>20</v>
      </c>
      <c r="AS103">
        <v>17864</v>
      </c>
      <c r="AT103">
        <v>17166</v>
      </c>
      <c r="AU103">
        <v>698</v>
      </c>
      <c r="AV103">
        <v>29417</v>
      </c>
      <c r="AW103">
        <v>28132</v>
      </c>
      <c r="AX103">
        <v>1285</v>
      </c>
      <c r="AY103">
        <v>1848</v>
      </c>
      <c r="AZ103">
        <v>1827</v>
      </c>
      <c r="BA103">
        <v>21</v>
      </c>
      <c r="BB103">
        <v>15258</v>
      </c>
      <c r="BC103">
        <v>15135</v>
      </c>
      <c r="BD103">
        <v>123</v>
      </c>
      <c r="BE103">
        <v>4121</v>
      </c>
      <c r="BF103">
        <v>3650</v>
      </c>
      <c r="BG103">
        <v>471</v>
      </c>
      <c r="BH103">
        <v>28290</v>
      </c>
      <c r="BI103">
        <v>24881</v>
      </c>
      <c r="BJ103">
        <v>3409</v>
      </c>
      <c r="BK103" t="str">
        <f t="shared" si="73"/>
        <v>CultivatorsTotal</v>
      </c>
      <c r="BL103" t="str">
        <f t="shared" si="74"/>
        <v>CultivatorsMale</v>
      </c>
      <c r="BM103" t="str">
        <f t="shared" si="75"/>
        <v>CultivatorsFemale</v>
      </c>
      <c r="BN103">
        <f>(X103/J103)*100</f>
        <v>72.778502139083272</v>
      </c>
      <c r="BO103">
        <f t="shared" si="44"/>
        <v>63.528912324604526</v>
      </c>
      <c r="BP103">
        <f t="shared" si="45"/>
        <v>36.471087675395481</v>
      </c>
      <c r="BQ103">
        <f>(AA103/J103)*100</f>
        <v>2.7658775563301785</v>
      </c>
      <c r="BR103">
        <f t="shared" si="46"/>
        <v>67.397113842864769</v>
      </c>
      <c r="BS103">
        <f t="shared" si="47"/>
        <v>32.602886157135217</v>
      </c>
      <c r="BT103">
        <f>(AD103/J103)*100</f>
        <v>3.111797036918774</v>
      </c>
      <c r="BU103">
        <f t="shared" si="48"/>
        <v>55.619952494061749</v>
      </c>
      <c r="BV103">
        <f t="shared" si="49"/>
        <v>44.380047505938244</v>
      </c>
      <c r="BW103">
        <f>(AG103/J103)*100</f>
        <v>0.2820574226337777</v>
      </c>
      <c r="BX103">
        <f t="shared" si="50"/>
        <v>96.802935010482187</v>
      </c>
      <c r="BY103">
        <f t="shared" si="51"/>
        <v>3.1970649895178198</v>
      </c>
      <c r="BZ103">
        <f>(AJ103/J103)*100</f>
        <v>2.403992561252879</v>
      </c>
      <c r="CA103">
        <f t="shared" si="52"/>
        <v>80.143893740007371</v>
      </c>
      <c r="CB103">
        <f t="shared" si="53"/>
        <v>19.856106259992622</v>
      </c>
      <c r="CC103">
        <f>(AM103/J103)*100</f>
        <v>3.916872887895479</v>
      </c>
      <c r="CD103">
        <f t="shared" si="54"/>
        <v>93.825483091787447</v>
      </c>
      <c r="CE103">
        <f t="shared" si="55"/>
        <v>6.1745169082125599</v>
      </c>
      <c r="CF103">
        <f>(AP103/J103)*100</f>
        <v>0.43136454887073555</v>
      </c>
      <c r="CG103">
        <f t="shared" si="56"/>
        <v>99.314599040438651</v>
      </c>
      <c r="CH103">
        <f t="shared" si="57"/>
        <v>0.68540095956134339</v>
      </c>
      <c r="CI103">
        <f>(AS103/J103)*100</f>
        <v>2.6408143595019942</v>
      </c>
      <c r="CJ103">
        <f t="shared" si="58"/>
        <v>96.092700403045228</v>
      </c>
      <c r="CK103">
        <f t="shared" si="59"/>
        <v>3.9072995969547692</v>
      </c>
      <c r="CL103">
        <f>(AV103/J103)*100</f>
        <v>4.3486809232797903</v>
      </c>
      <c r="CM103">
        <f t="shared" si="60"/>
        <v>95.631777543597238</v>
      </c>
      <c r="CN103">
        <f t="shared" si="61"/>
        <v>4.3682224564027603</v>
      </c>
      <c r="CO103">
        <f>(AY103/J103)*100</f>
        <v>0.2731876923622753</v>
      </c>
      <c r="CP103">
        <f t="shared" si="62"/>
        <v>98.86363636363636</v>
      </c>
      <c r="CQ103">
        <f t="shared" si="63"/>
        <v>1.1363636363636365</v>
      </c>
      <c r="CR103">
        <f>(BB103/J103)*100</f>
        <v>2.2555724080430712</v>
      </c>
      <c r="CS103">
        <f t="shared" si="64"/>
        <v>99.193865513173421</v>
      </c>
      <c r="CT103">
        <f t="shared" si="65"/>
        <v>0.80613448682658273</v>
      </c>
      <c r="CU103">
        <f>(BE103/J103)*100</f>
        <v>0.60920264081435949</v>
      </c>
      <c r="CV103">
        <f t="shared" si="66"/>
        <v>88.570735258432421</v>
      </c>
      <c r="CW103">
        <f t="shared" si="67"/>
        <v>11.429264741567581</v>
      </c>
      <c r="CX103">
        <f>(BH103/J103)*100</f>
        <v>4.1820778230134019</v>
      </c>
      <c r="CY103">
        <f t="shared" si="68"/>
        <v>87.949805585012371</v>
      </c>
      <c r="CZ103">
        <f t="shared" si="69"/>
        <v>12.050194414987628</v>
      </c>
    </row>
    <row r="104" spans="1:104" x14ac:dyDescent="0.25">
      <c r="A104" t="s">
        <v>2637</v>
      </c>
      <c r="B104">
        <v>8</v>
      </c>
      <c r="C104">
        <v>18</v>
      </c>
      <c r="D104" t="s">
        <v>2636</v>
      </c>
      <c r="E104">
        <f>VLOOKUP(A104,'2011B4'!A$1:B$641,2, FALSE)</f>
        <v>116</v>
      </c>
      <c r="G104">
        <v>1448940</v>
      </c>
      <c r="H104">
        <v>737880</v>
      </c>
      <c r="I104">
        <v>711060</v>
      </c>
      <c r="J104">
        <v>501474</v>
      </c>
      <c r="K104">
        <v>333005</v>
      </c>
      <c r="L104">
        <v>168469</v>
      </c>
      <c r="M104">
        <f t="shared" si="70"/>
        <v>34.609714687978801</v>
      </c>
      <c r="N104">
        <f t="shared" si="71"/>
        <v>45.129966932292511</v>
      </c>
      <c r="O104">
        <f t="shared" si="72"/>
        <v>23.69265603465249</v>
      </c>
      <c r="P104">
        <f>(K104/J104)*100</f>
        <v>66.40523736026195</v>
      </c>
      <c r="Q104">
        <f>(L104/J104)*100</f>
        <v>33.59476263973805</v>
      </c>
      <c r="R104">
        <f t="shared" si="38"/>
        <v>79.049960715809803</v>
      </c>
      <c r="S104">
        <f t="shared" si="39"/>
        <v>6.1191607142144955</v>
      </c>
      <c r="T104">
        <f t="shared" si="40"/>
        <v>5.2989786110546113</v>
      </c>
      <c r="U104">
        <f t="shared" si="41"/>
        <v>3.0573868236438977</v>
      </c>
      <c r="V104">
        <f t="shared" si="42"/>
        <v>6.4745131352772027</v>
      </c>
      <c r="W104">
        <f t="shared" si="43"/>
        <v>20.950039284190197</v>
      </c>
      <c r="X104">
        <v>338348</v>
      </c>
      <c r="Y104">
        <v>205872</v>
      </c>
      <c r="Z104">
        <v>132476</v>
      </c>
      <c r="AA104">
        <v>37921</v>
      </c>
      <c r="AB104">
        <v>23165</v>
      </c>
      <c r="AC104">
        <v>14756</v>
      </c>
      <c r="AD104">
        <v>20146</v>
      </c>
      <c r="AE104">
        <v>11970</v>
      </c>
      <c r="AF104">
        <v>8176</v>
      </c>
      <c r="AG104">
        <v>1371</v>
      </c>
      <c r="AH104">
        <v>1331</v>
      </c>
      <c r="AI104">
        <v>40</v>
      </c>
      <c r="AJ104">
        <v>16924</v>
      </c>
      <c r="AK104">
        <v>12302</v>
      </c>
      <c r="AL104">
        <v>4622</v>
      </c>
      <c r="AM104">
        <v>12391</v>
      </c>
      <c r="AN104">
        <v>10993</v>
      </c>
      <c r="AO104">
        <v>1398</v>
      </c>
      <c r="AP104">
        <v>1612</v>
      </c>
      <c r="AQ104">
        <v>1594</v>
      </c>
      <c r="AR104">
        <v>18</v>
      </c>
      <c r="AS104">
        <v>15332</v>
      </c>
      <c r="AT104">
        <v>12955</v>
      </c>
      <c r="AU104">
        <v>2377</v>
      </c>
      <c r="AV104">
        <v>26573</v>
      </c>
      <c r="AW104">
        <v>25113</v>
      </c>
      <c r="AX104">
        <v>1460</v>
      </c>
      <c r="AY104">
        <v>2224</v>
      </c>
      <c r="AZ104">
        <v>2200</v>
      </c>
      <c r="BA104">
        <v>24</v>
      </c>
      <c r="BB104">
        <v>7163</v>
      </c>
      <c r="BC104">
        <v>7075</v>
      </c>
      <c r="BD104">
        <v>88</v>
      </c>
      <c r="BE104">
        <v>3545</v>
      </c>
      <c r="BF104">
        <v>3177</v>
      </c>
      <c r="BG104">
        <v>368</v>
      </c>
      <c r="BH104">
        <v>17924</v>
      </c>
      <c r="BI104">
        <v>15258</v>
      </c>
      <c r="BJ104">
        <v>2666</v>
      </c>
      <c r="BK104" t="str">
        <f t="shared" si="73"/>
        <v>CultivatorsTotal</v>
      </c>
      <c r="BL104" t="str">
        <f t="shared" si="74"/>
        <v>CultivatorsMale</v>
      </c>
      <c r="BM104" t="str">
        <f t="shared" si="75"/>
        <v>CultivatorsFemale</v>
      </c>
      <c r="BN104">
        <f>(X104/J104)*100</f>
        <v>67.470696387050978</v>
      </c>
      <c r="BO104">
        <f t="shared" si="44"/>
        <v>60.846229326019362</v>
      </c>
      <c r="BP104">
        <f t="shared" si="45"/>
        <v>39.153770673980638</v>
      </c>
      <c r="BQ104">
        <f>(AA104/J104)*100</f>
        <v>7.5619074966997299</v>
      </c>
      <c r="BR104">
        <f t="shared" si="46"/>
        <v>61.087524063183984</v>
      </c>
      <c r="BS104">
        <f t="shared" si="47"/>
        <v>38.912475936816008</v>
      </c>
      <c r="BT104">
        <f>(AD104/J104)*100</f>
        <v>4.0173568320590904</v>
      </c>
      <c r="BU104">
        <f t="shared" si="48"/>
        <v>59.416261292564279</v>
      </c>
      <c r="BV104">
        <f t="shared" si="49"/>
        <v>40.583738707435721</v>
      </c>
      <c r="BW104">
        <f>(AG104/J104)*100</f>
        <v>0.27339403438662818</v>
      </c>
      <c r="BX104">
        <f t="shared" si="50"/>
        <v>97.08242159008023</v>
      </c>
      <c r="BY104">
        <f t="shared" si="51"/>
        <v>2.9175784099197668</v>
      </c>
      <c r="BZ104">
        <f>(AJ104/J104)*100</f>
        <v>3.3748509394305586</v>
      </c>
      <c r="CA104">
        <f t="shared" si="52"/>
        <v>72.689671472465136</v>
      </c>
      <c r="CB104">
        <f t="shared" si="53"/>
        <v>27.31032852753486</v>
      </c>
      <c r="CC104">
        <f>(AM104/J104)*100</f>
        <v>2.4709157403973085</v>
      </c>
      <c r="CD104">
        <f t="shared" si="54"/>
        <v>88.717617625696064</v>
      </c>
      <c r="CE104">
        <f t="shared" si="55"/>
        <v>11.28238237430393</v>
      </c>
      <c r="CF104">
        <f>(AP104/J104)*100</f>
        <v>0.32145235844729736</v>
      </c>
      <c r="CG104">
        <f t="shared" si="56"/>
        <v>98.883374689826297</v>
      </c>
      <c r="CH104">
        <f t="shared" si="57"/>
        <v>1.1166253101736971</v>
      </c>
      <c r="CI104">
        <f>(AS104/J104)*100</f>
        <v>3.0573868236438977</v>
      </c>
      <c r="CJ104">
        <f t="shared" si="58"/>
        <v>84.496477954604742</v>
      </c>
      <c r="CK104">
        <f t="shared" si="59"/>
        <v>15.503522045395252</v>
      </c>
      <c r="CL104">
        <f>(AV104/J104)*100</f>
        <v>5.2989786110546113</v>
      </c>
      <c r="CM104">
        <f t="shared" si="60"/>
        <v>94.505701275730999</v>
      </c>
      <c r="CN104">
        <f t="shared" si="61"/>
        <v>5.4942987242689947</v>
      </c>
      <c r="CO104">
        <f>(AY104/J104)*100</f>
        <v>0.44349258386277257</v>
      </c>
      <c r="CP104">
        <f t="shared" si="62"/>
        <v>98.920863309352512</v>
      </c>
      <c r="CQ104">
        <f t="shared" si="63"/>
        <v>1.079136690647482</v>
      </c>
      <c r="CR104">
        <f>(BB104/J104)*100</f>
        <v>1.4283891089069423</v>
      </c>
      <c r="CS104">
        <f t="shared" si="64"/>
        <v>98.771464470194047</v>
      </c>
      <c r="CT104">
        <f t="shared" si="65"/>
        <v>1.2285355298059473</v>
      </c>
      <c r="CU104">
        <f>(BE104/J104)*100</f>
        <v>0.7069160115978097</v>
      </c>
      <c r="CV104">
        <f t="shared" si="66"/>
        <v>89.619181946403387</v>
      </c>
      <c r="CW104">
        <f t="shared" si="67"/>
        <v>10.380818053596615</v>
      </c>
      <c r="CX104">
        <f>(BH104/J104)*100</f>
        <v>3.5742630724623812</v>
      </c>
      <c r="CY104">
        <f t="shared" si="68"/>
        <v>85.126087926802057</v>
      </c>
      <c r="CZ104">
        <f t="shared" si="69"/>
        <v>14.873912073197948</v>
      </c>
    </row>
    <row r="105" spans="1:104" x14ac:dyDescent="0.25">
      <c r="A105" t="s">
        <v>2639</v>
      </c>
      <c r="B105">
        <v>8</v>
      </c>
      <c r="C105">
        <v>19</v>
      </c>
      <c r="D105" t="s">
        <v>2638</v>
      </c>
      <c r="E105">
        <f>VLOOKUP(A105,'2011B4'!A$1:B$641,2, FALSE)</f>
        <v>117</v>
      </c>
      <c r="G105">
        <v>851107</v>
      </c>
      <c r="H105">
        <v>437949</v>
      </c>
      <c r="I105">
        <v>413158</v>
      </c>
      <c r="J105">
        <v>242762</v>
      </c>
      <c r="K105">
        <v>192877</v>
      </c>
      <c r="L105">
        <v>49885</v>
      </c>
      <c r="M105">
        <f t="shared" si="70"/>
        <v>28.52308816635276</v>
      </c>
      <c r="N105">
        <f t="shared" si="71"/>
        <v>44.040972807336018</v>
      </c>
      <c r="O105">
        <f t="shared" si="72"/>
        <v>12.074073356923986</v>
      </c>
      <c r="P105">
        <f>(K105/J105)*100</f>
        <v>79.451067300483601</v>
      </c>
      <c r="Q105">
        <f>(L105/J105)*100</f>
        <v>20.548932699516399</v>
      </c>
      <c r="R105">
        <f t="shared" si="38"/>
        <v>52.024616702778857</v>
      </c>
      <c r="S105">
        <f t="shared" si="39"/>
        <v>13.443207750801196</v>
      </c>
      <c r="T105">
        <f t="shared" si="40"/>
        <v>9.6555474085730051</v>
      </c>
      <c r="U105">
        <f t="shared" si="41"/>
        <v>7.0987222052874834</v>
      </c>
      <c r="V105">
        <f t="shared" si="42"/>
        <v>17.777905932559463</v>
      </c>
      <c r="W105">
        <f t="shared" si="43"/>
        <v>47.975383297221143</v>
      </c>
      <c r="X105">
        <v>88099</v>
      </c>
      <c r="Y105">
        <v>64321</v>
      </c>
      <c r="Z105">
        <v>23778</v>
      </c>
      <c r="AA105">
        <v>22894</v>
      </c>
      <c r="AB105">
        <v>13269</v>
      </c>
      <c r="AC105">
        <v>9625</v>
      </c>
      <c r="AD105">
        <v>15303</v>
      </c>
      <c r="AE105">
        <v>10496</v>
      </c>
      <c r="AF105">
        <v>4807</v>
      </c>
      <c r="AG105">
        <v>3279</v>
      </c>
      <c r="AH105">
        <v>3119</v>
      </c>
      <c r="AI105">
        <v>160</v>
      </c>
      <c r="AJ105">
        <v>6192</v>
      </c>
      <c r="AK105">
        <v>4851</v>
      </c>
      <c r="AL105">
        <v>1341</v>
      </c>
      <c r="AM105">
        <v>23164</v>
      </c>
      <c r="AN105">
        <v>21479</v>
      </c>
      <c r="AO105">
        <v>1685</v>
      </c>
      <c r="AP105">
        <v>1467</v>
      </c>
      <c r="AQ105">
        <v>1433</v>
      </c>
      <c r="AR105">
        <v>34</v>
      </c>
      <c r="AS105">
        <v>17233</v>
      </c>
      <c r="AT105">
        <v>14755</v>
      </c>
      <c r="AU105">
        <v>2478</v>
      </c>
      <c r="AV105">
        <v>23440</v>
      </c>
      <c r="AW105">
        <v>21786</v>
      </c>
      <c r="AX105">
        <v>1654</v>
      </c>
      <c r="AY105">
        <v>4629</v>
      </c>
      <c r="AZ105">
        <v>4480</v>
      </c>
      <c r="BA105">
        <v>149</v>
      </c>
      <c r="BB105">
        <v>12276</v>
      </c>
      <c r="BC105">
        <v>12077</v>
      </c>
      <c r="BD105">
        <v>199</v>
      </c>
      <c r="BE105">
        <v>3802</v>
      </c>
      <c r="BF105">
        <v>3554</v>
      </c>
      <c r="BG105">
        <v>248</v>
      </c>
      <c r="BH105">
        <v>20984</v>
      </c>
      <c r="BI105">
        <v>17257</v>
      </c>
      <c r="BJ105">
        <v>3727</v>
      </c>
      <c r="BK105" t="str">
        <f t="shared" si="73"/>
        <v>CultivatorsTotal</v>
      </c>
      <c r="BL105" t="str">
        <f t="shared" si="74"/>
        <v>CultivatorsMale</v>
      </c>
      <c r="BM105" t="str">
        <f t="shared" si="75"/>
        <v>CultivatorsFemale</v>
      </c>
      <c r="BN105">
        <f>(X105/J105)*100</f>
        <v>36.290276072861488</v>
      </c>
      <c r="BO105">
        <f t="shared" si="44"/>
        <v>73.009909306575565</v>
      </c>
      <c r="BP105">
        <f t="shared" si="45"/>
        <v>26.990090693424445</v>
      </c>
      <c r="BQ105">
        <f>(AA105/J105)*100</f>
        <v>9.4306357667180212</v>
      </c>
      <c r="BR105">
        <f t="shared" si="46"/>
        <v>57.958417052502838</v>
      </c>
      <c r="BS105">
        <f t="shared" si="47"/>
        <v>42.041582947497162</v>
      </c>
      <c r="BT105">
        <f>(AD105/J105)*100</f>
        <v>6.3037048631993473</v>
      </c>
      <c r="BU105">
        <f t="shared" si="48"/>
        <v>68.587858589818993</v>
      </c>
      <c r="BV105">
        <f t="shared" si="49"/>
        <v>31.412141410181011</v>
      </c>
      <c r="BW105">
        <f>(AG105/J105)*100</f>
        <v>1.3507056293818638</v>
      </c>
      <c r="BX105">
        <f t="shared" si="50"/>
        <v>95.120463555962189</v>
      </c>
      <c r="BY105">
        <f t="shared" si="51"/>
        <v>4.8795364440378162</v>
      </c>
      <c r="BZ105">
        <f>(AJ105/J105)*100</f>
        <v>2.5506463120257701</v>
      </c>
      <c r="CA105">
        <f t="shared" si="52"/>
        <v>78.343023255813947</v>
      </c>
      <c r="CB105">
        <f t="shared" si="53"/>
        <v>21.656976744186046</v>
      </c>
      <c r="CC105">
        <f>(AM105/J105)*100</f>
        <v>9.5418558093935619</v>
      </c>
      <c r="CD105">
        <f t="shared" si="54"/>
        <v>92.725781384907606</v>
      </c>
      <c r="CE105">
        <f t="shared" si="55"/>
        <v>7.2742186150923844</v>
      </c>
      <c r="CF105">
        <f>(AP105/J105)*100</f>
        <v>0.60429556520377981</v>
      </c>
      <c r="CG105">
        <f t="shared" si="56"/>
        <v>97.682344921608717</v>
      </c>
      <c r="CH105">
        <f t="shared" si="57"/>
        <v>2.3176550783912746</v>
      </c>
      <c r="CI105">
        <f>(AS105/J105)*100</f>
        <v>7.0987222052874834</v>
      </c>
      <c r="CJ105">
        <f t="shared" si="58"/>
        <v>85.620611617245984</v>
      </c>
      <c r="CK105">
        <f t="shared" si="59"/>
        <v>14.379388382754019</v>
      </c>
      <c r="CL105">
        <f>(AV105/J105)*100</f>
        <v>9.6555474085730051</v>
      </c>
      <c r="CM105">
        <f t="shared" si="60"/>
        <v>92.943686006825942</v>
      </c>
      <c r="CN105">
        <f t="shared" si="61"/>
        <v>7.0563139931740615</v>
      </c>
      <c r="CO105">
        <f>(AY105/J105)*100</f>
        <v>1.9068058427595753</v>
      </c>
      <c r="CP105">
        <f t="shared" si="62"/>
        <v>96.781162238064383</v>
      </c>
      <c r="CQ105">
        <f t="shared" si="63"/>
        <v>3.2188377619356232</v>
      </c>
      <c r="CR105">
        <f>(BB105/J105)*100</f>
        <v>5.0568046069813226</v>
      </c>
      <c r="CS105">
        <f t="shared" si="64"/>
        <v>98.378950798305638</v>
      </c>
      <c r="CT105">
        <f t="shared" si="65"/>
        <v>1.621049201694363</v>
      </c>
      <c r="CU105">
        <f>(BE105/J105)*100</f>
        <v>1.5661429713052288</v>
      </c>
      <c r="CV105">
        <f t="shared" si="66"/>
        <v>93.477117306680697</v>
      </c>
      <c r="CW105">
        <f t="shared" si="67"/>
        <v>6.5228826933193051</v>
      </c>
      <c r="CX105">
        <f>(BH105/J105)*100</f>
        <v>8.6438569463095547</v>
      </c>
      <c r="CY105">
        <f t="shared" si="68"/>
        <v>82.238848646587883</v>
      </c>
      <c r="CZ105">
        <f t="shared" si="69"/>
        <v>17.761151353412124</v>
      </c>
    </row>
    <row r="106" spans="1:104" x14ac:dyDescent="0.25">
      <c r="A106" t="s">
        <v>2641</v>
      </c>
      <c r="B106">
        <v>8</v>
      </c>
      <c r="C106">
        <v>20</v>
      </c>
      <c r="D106" t="s">
        <v>2640</v>
      </c>
      <c r="E106">
        <f>VLOOKUP(A106,'2011B4'!A$1:B$641,2, FALSE)</f>
        <v>118</v>
      </c>
      <c r="G106">
        <v>1820251</v>
      </c>
      <c r="H106">
        <v>918856</v>
      </c>
      <c r="I106">
        <v>901395</v>
      </c>
      <c r="J106">
        <v>519334</v>
      </c>
      <c r="K106">
        <v>388566</v>
      </c>
      <c r="L106">
        <v>130768</v>
      </c>
      <c r="M106">
        <f t="shared" si="70"/>
        <v>28.530900408789776</v>
      </c>
      <c r="N106">
        <f t="shared" si="71"/>
        <v>42.288019014949022</v>
      </c>
      <c r="O106">
        <f t="shared" si="72"/>
        <v>14.507291475989994</v>
      </c>
      <c r="P106">
        <f>(K106/J106)*100</f>
        <v>74.820057997358163</v>
      </c>
      <c r="Q106">
        <f>(L106/J106)*100</f>
        <v>25.179942002641848</v>
      </c>
      <c r="R106">
        <f t="shared" si="38"/>
        <v>58.294276900799865</v>
      </c>
      <c r="S106">
        <f t="shared" si="39"/>
        <v>13.592986401814631</v>
      </c>
      <c r="T106">
        <f t="shared" si="40"/>
        <v>9.5453022525003171</v>
      </c>
      <c r="U106">
        <f t="shared" si="41"/>
        <v>5.5368991824144</v>
      </c>
      <c r="V106">
        <f t="shared" si="42"/>
        <v>13.03053526247078</v>
      </c>
      <c r="W106">
        <f t="shared" si="43"/>
        <v>41.705723099200135</v>
      </c>
      <c r="X106">
        <v>218296</v>
      </c>
      <c r="Y106">
        <v>144859</v>
      </c>
      <c r="Z106">
        <v>73437</v>
      </c>
      <c r="AA106">
        <v>48733</v>
      </c>
      <c r="AB106">
        <v>27013</v>
      </c>
      <c r="AC106">
        <v>21720</v>
      </c>
      <c r="AD106">
        <v>35713</v>
      </c>
      <c r="AE106">
        <v>23432</v>
      </c>
      <c r="AF106">
        <v>12281</v>
      </c>
      <c r="AG106">
        <v>3902</v>
      </c>
      <c r="AH106">
        <v>3075</v>
      </c>
      <c r="AI106">
        <v>827</v>
      </c>
      <c r="AJ106">
        <v>22679</v>
      </c>
      <c r="AK106">
        <v>16967</v>
      </c>
      <c r="AL106">
        <v>5712</v>
      </c>
      <c r="AM106">
        <v>44012</v>
      </c>
      <c r="AN106">
        <v>40328</v>
      </c>
      <c r="AO106">
        <v>3684</v>
      </c>
      <c r="AP106">
        <v>3300</v>
      </c>
      <c r="AQ106">
        <v>3228</v>
      </c>
      <c r="AR106">
        <v>72</v>
      </c>
      <c r="AS106">
        <v>28755</v>
      </c>
      <c r="AT106">
        <v>25271</v>
      </c>
      <c r="AU106">
        <v>3484</v>
      </c>
      <c r="AV106">
        <v>49572</v>
      </c>
      <c r="AW106">
        <v>46435</v>
      </c>
      <c r="AX106">
        <v>3137</v>
      </c>
      <c r="AY106">
        <v>4764</v>
      </c>
      <c r="AZ106">
        <v>4663</v>
      </c>
      <c r="BA106">
        <v>101</v>
      </c>
      <c r="BB106">
        <v>17130</v>
      </c>
      <c r="BC106">
        <v>16820</v>
      </c>
      <c r="BD106">
        <v>310</v>
      </c>
      <c r="BE106">
        <v>9451</v>
      </c>
      <c r="BF106">
        <v>8575</v>
      </c>
      <c r="BG106">
        <v>876</v>
      </c>
      <c r="BH106">
        <v>33027</v>
      </c>
      <c r="BI106">
        <v>27900</v>
      </c>
      <c r="BJ106">
        <v>5127</v>
      </c>
      <c r="BK106" t="str">
        <f t="shared" si="73"/>
        <v>CultivatorsTotal</v>
      </c>
      <c r="BL106" t="str">
        <f t="shared" si="74"/>
        <v>CultivatorsMale</v>
      </c>
      <c r="BM106" t="str">
        <f t="shared" si="75"/>
        <v>CultivatorsFemale</v>
      </c>
      <c r="BN106">
        <f>(X106/J106)*100</f>
        <v>42.033835643343203</v>
      </c>
      <c r="BO106">
        <f t="shared" si="44"/>
        <v>66.358980466888994</v>
      </c>
      <c r="BP106">
        <f t="shared" si="45"/>
        <v>33.641019533111006</v>
      </c>
      <c r="BQ106">
        <f>(AA106/J106)*100</f>
        <v>9.38374918645804</v>
      </c>
      <c r="BR106">
        <f t="shared" si="46"/>
        <v>55.430611700490431</v>
      </c>
      <c r="BS106">
        <f t="shared" si="47"/>
        <v>44.569388299509569</v>
      </c>
      <c r="BT106">
        <f>(AD106/J106)*100</f>
        <v>6.8766920709986241</v>
      </c>
      <c r="BU106">
        <f t="shared" si="48"/>
        <v>65.611962030633094</v>
      </c>
      <c r="BV106">
        <f t="shared" si="49"/>
        <v>34.388037969366898</v>
      </c>
      <c r="BW106">
        <f>(AG106/J106)*100</f>
        <v>0.75134691739805215</v>
      </c>
      <c r="BX106">
        <f t="shared" si="50"/>
        <v>78.805740645822652</v>
      </c>
      <c r="BY106">
        <f t="shared" si="51"/>
        <v>21.194259354177344</v>
      </c>
      <c r="BZ106">
        <f>(AJ106/J106)*100</f>
        <v>4.3669391952000067</v>
      </c>
      <c r="CA106">
        <f t="shared" si="52"/>
        <v>74.81370430795009</v>
      </c>
      <c r="CB106">
        <f t="shared" si="53"/>
        <v>25.186295692049914</v>
      </c>
      <c r="CC106">
        <f>(AM106/J106)*100</f>
        <v>8.4747002892165728</v>
      </c>
      <c r="CD106">
        <f t="shared" si="54"/>
        <v>91.629555575752065</v>
      </c>
      <c r="CE106">
        <f t="shared" si="55"/>
        <v>8.3704444242479319</v>
      </c>
      <c r="CF106">
        <f>(AP106/J106)*100</f>
        <v>0.63542922281229419</v>
      </c>
      <c r="CG106">
        <f t="shared" si="56"/>
        <v>97.818181818181813</v>
      </c>
      <c r="CH106">
        <f t="shared" si="57"/>
        <v>2.1818181818181821</v>
      </c>
      <c r="CI106">
        <f>(AS106/J106)*100</f>
        <v>5.5368991824144</v>
      </c>
      <c r="CJ106">
        <f t="shared" si="58"/>
        <v>87.883846287602154</v>
      </c>
      <c r="CK106">
        <f t="shared" si="59"/>
        <v>12.116153712397844</v>
      </c>
      <c r="CL106">
        <f>(AV106/J106)*100</f>
        <v>9.5453022525003171</v>
      </c>
      <c r="CM106">
        <f t="shared" si="60"/>
        <v>93.671830872266611</v>
      </c>
      <c r="CN106">
        <f t="shared" si="61"/>
        <v>6.328169127733398</v>
      </c>
      <c r="CO106">
        <f>(AY106/J106)*100</f>
        <v>0.91732873256902114</v>
      </c>
      <c r="CP106">
        <f t="shared" si="62"/>
        <v>97.879932829554988</v>
      </c>
      <c r="CQ106">
        <f t="shared" si="63"/>
        <v>2.120067170445004</v>
      </c>
      <c r="CR106">
        <f>(BB106/J106)*100</f>
        <v>3.2984553293256362</v>
      </c>
      <c r="CS106">
        <f t="shared" si="64"/>
        <v>98.190309398715698</v>
      </c>
      <c r="CT106">
        <f t="shared" si="65"/>
        <v>1.8096906012842966</v>
      </c>
      <c r="CU106">
        <f>(BE106/J106)*100</f>
        <v>1.8198307832724221</v>
      </c>
      <c r="CV106">
        <f t="shared" si="66"/>
        <v>90.73113956195111</v>
      </c>
      <c r="CW106">
        <f t="shared" si="67"/>
        <v>9.2688604380488844</v>
      </c>
      <c r="CX106">
        <f>(BH106/J106)*100</f>
        <v>6.3594911944914063</v>
      </c>
      <c r="CY106">
        <f t="shared" si="68"/>
        <v>84.47633754201108</v>
      </c>
      <c r="CZ106">
        <f t="shared" si="69"/>
        <v>15.523662457988918</v>
      </c>
    </row>
    <row r="107" spans="1:104" x14ac:dyDescent="0.25">
      <c r="A107" t="s">
        <v>2643</v>
      </c>
      <c r="B107">
        <v>8</v>
      </c>
      <c r="C107">
        <v>21</v>
      </c>
      <c r="D107" t="s">
        <v>2642</v>
      </c>
      <c r="E107">
        <f>VLOOKUP(A107,'2011B4'!A$1:B$641,2, FALSE)</f>
        <v>119</v>
      </c>
      <c r="G107">
        <v>2181670</v>
      </c>
      <c r="H107">
        <v>1129920</v>
      </c>
      <c r="I107">
        <v>1051750</v>
      </c>
      <c r="J107">
        <v>687313</v>
      </c>
      <c r="K107">
        <v>506109</v>
      </c>
      <c r="L107">
        <v>181204</v>
      </c>
      <c r="M107">
        <f t="shared" si="70"/>
        <v>31.503985479013785</v>
      </c>
      <c r="N107">
        <f t="shared" si="71"/>
        <v>44.791578164825829</v>
      </c>
      <c r="O107">
        <f t="shared" si="72"/>
        <v>17.2288091276444</v>
      </c>
      <c r="P107">
        <f>(K107/J107)*100</f>
        <v>73.63588350576812</v>
      </c>
      <c r="Q107">
        <f>(L107/J107)*100</f>
        <v>26.364116494231887</v>
      </c>
      <c r="R107">
        <f t="shared" si="38"/>
        <v>48.762790751811764</v>
      </c>
      <c r="S107">
        <f t="shared" si="39"/>
        <v>13.877520140023542</v>
      </c>
      <c r="T107">
        <f t="shared" si="40"/>
        <v>9.8140148665891669</v>
      </c>
      <c r="U107">
        <f t="shared" si="41"/>
        <v>6.2511548595763511</v>
      </c>
      <c r="V107">
        <f t="shared" si="42"/>
        <v>21.29451938199918</v>
      </c>
      <c r="W107">
        <f t="shared" si="43"/>
        <v>51.237209248188236</v>
      </c>
      <c r="X107">
        <v>260607</v>
      </c>
      <c r="Y107">
        <v>155157</v>
      </c>
      <c r="Z107">
        <v>105450</v>
      </c>
      <c r="AA107">
        <v>36560</v>
      </c>
      <c r="AB107">
        <v>18953</v>
      </c>
      <c r="AC107">
        <v>17607</v>
      </c>
      <c r="AD107">
        <v>37986</v>
      </c>
      <c r="AE107">
        <v>23676</v>
      </c>
      <c r="AF107">
        <v>14310</v>
      </c>
      <c r="AG107">
        <v>6383</v>
      </c>
      <c r="AH107">
        <v>5659</v>
      </c>
      <c r="AI107">
        <v>724</v>
      </c>
      <c r="AJ107">
        <v>25814</v>
      </c>
      <c r="AK107">
        <v>17664</v>
      </c>
      <c r="AL107">
        <v>8150</v>
      </c>
      <c r="AM107">
        <v>63185</v>
      </c>
      <c r="AN107">
        <v>55514</v>
      </c>
      <c r="AO107">
        <v>7671</v>
      </c>
      <c r="AP107">
        <v>4757</v>
      </c>
      <c r="AQ107">
        <v>4587</v>
      </c>
      <c r="AR107">
        <v>170</v>
      </c>
      <c r="AS107">
        <v>42965</v>
      </c>
      <c r="AT107">
        <v>37909</v>
      </c>
      <c r="AU107">
        <v>5056</v>
      </c>
      <c r="AV107">
        <v>67453</v>
      </c>
      <c r="AW107">
        <v>64293</v>
      </c>
      <c r="AX107">
        <v>3160</v>
      </c>
      <c r="AY107">
        <v>6844</v>
      </c>
      <c r="AZ107">
        <v>6730</v>
      </c>
      <c r="BA107">
        <v>114</v>
      </c>
      <c r="BB107">
        <v>43900</v>
      </c>
      <c r="BC107">
        <v>42760</v>
      </c>
      <c r="BD107">
        <v>1140</v>
      </c>
      <c r="BE107">
        <v>15695</v>
      </c>
      <c r="BF107">
        <v>14015</v>
      </c>
      <c r="BG107">
        <v>1680</v>
      </c>
      <c r="BH107">
        <v>75164</v>
      </c>
      <c r="BI107">
        <v>59192</v>
      </c>
      <c r="BJ107">
        <v>15972</v>
      </c>
      <c r="BK107" t="str">
        <f t="shared" si="73"/>
        <v>CultivatorsTotal</v>
      </c>
      <c r="BL107" t="str">
        <f t="shared" si="74"/>
        <v>CultivatorsMale</v>
      </c>
      <c r="BM107" t="str">
        <f t="shared" si="75"/>
        <v>CultivatorsFemale</v>
      </c>
      <c r="BN107">
        <f>(X107/J107)*100</f>
        <v>37.916786093090046</v>
      </c>
      <c r="BO107">
        <f t="shared" si="44"/>
        <v>59.536773762792251</v>
      </c>
      <c r="BP107">
        <f t="shared" si="45"/>
        <v>40.463226237207749</v>
      </c>
      <c r="BQ107">
        <f>(AA107/J107)*100</f>
        <v>5.3192650219041395</v>
      </c>
      <c r="BR107">
        <f t="shared" si="46"/>
        <v>51.840809628008756</v>
      </c>
      <c r="BS107">
        <f t="shared" si="47"/>
        <v>48.159190371991244</v>
      </c>
      <c r="BT107">
        <f>(AD107/J107)*100</f>
        <v>5.5267396368175774</v>
      </c>
      <c r="BU107">
        <f t="shared" si="48"/>
        <v>62.328226188595806</v>
      </c>
      <c r="BV107">
        <f t="shared" si="49"/>
        <v>37.671773811404201</v>
      </c>
      <c r="BW107">
        <f>(AG107/J107)*100</f>
        <v>0.92868896703539727</v>
      </c>
      <c r="BX107">
        <f t="shared" si="50"/>
        <v>88.657371142096196</v>
      </c>
      <c r="BY107">
        <f t="shared" si="51"/>
        <v>11.342628857903806</v>
      </c>
      <c r="BZ107">
        <f>(AJ107/J107)*100</f>
        <v>3.7557852099407403</v>
      </c>
      <c r="CA107">
        <f t="shared" si="52"/>
        <v>68.427984814441771</v>
      </c>
      <c r="CB107">
        <f t="shared" si="53"/>
        <v>31.572015185558222</v>
      </c>
      <c r="CC107">
        <f>(AM107/J107)*100</f>
        <v>9.1930459630474033</v>
      </c>
      <c r="CD107">
        <f t="shared" si="54"/>
        <v>87.859460314948166</v>
      </c>
      <c r="CE107">
        <f t="shared" si="55"/>
        <v>12.140539685051833</v>
      </c>
      <c r="CF107">
        <f>(AP107/J107)*100</f>
        <v>0.6921155281509298</v>
      </c>
      <c r="CG107">
        <f t="shared" si="56"/>
        <v>96.426319108681952</v>
      </c>
      <c r="CH107">
        <f t="shared" si="57"/>
        <v>3.5736808913180576</v>
      </c>
      <c r="CI107">
        <f>(AS107/J107)*100</f>
        <v>6.2511548595763511</v>
      </c>
      <c r="CJ107">
        <f t="shared" si="58"/>
        <v>88.232282090073312</v>
      </c>
      <c r="CK107">
        <f t="shared" si="59"/>
        <v>11.767717909926684</v>
      </c>
      <c r="CL107">
        <f>(AV107/J107)*100</f>
        <v>9.8140148665891669</v>
      </c>
      <c r="CM107">
        <f t="shared" si="60"/>
        <v>95.315256549004488</v>
      </c>
      <c r="CN107">
        <f t="shared" si="61"/>
        <v>4.6847434509955077</v>
      </c>
      <c r="CO107">
        <f>(AY107/J107)*100</f>
        <v>0.99576175628861963</v>
      </c>
      <c r="CP107">
        <f t="shared" si="62"/>
        <v>98.334307422559903</v>
      </c>
      <c r="CQ107">
        <f t="shared" si="63"/>
        <v>1.6656925774400935</v>
      </c>
      <c r="CR107">
        <f>(BB107/J107)*100</f>
        <v>6.387191861640912</v>
      </c>
      <c r="CS107">
        <f t="shared" si="64"/>
        <v>97.403189066059227</v>
      </c>
      <c r="CT107">
        <f t="shared" si="65"/>
        <v>2.5968109339407746</v>
      </c>
      <c r="CU107">
        <f>(BE107/J107)*100</f>
        <v>2.2835302111265174</v>
      </c>
      <c r="CV107">
        <f t="shared" si="66"/>
        <v>89.295954125517682</v>
      </c>
      <c r="CW107">
        <f t="shared" si="67"/>
        <v>10.70404587448232</v>
      </c>
      <c r="CX107">
        <f>(BH107/J107)*100</f>
        <v>10.935920024792198</v>
      </c>
      <c r="CY107">
        <f t="shared" si="68"/>
        <v>78.750465648448724</v>
      </c>
      <c r="CZ107">
        <f t="shared" si="69"/>
        <v>21.249534351551276</v>
      </c>
    </row>
    <row r="108" spans="1:104" x14ac:dyDescent="0.25">
      <c r="A108" t="s">
        <v>2645</v>
      </c>
      <c r="B108">
        <v>8</v>
      </c>
      <c r="C108">
        <v>22</v>
      </c>
      <c r="D108" t="s">
        <v>2644</v>
      </c>
      <c r="E108">
        <f>VLOOKUP(A108,'2011B4'!A$1:B$641,2, FALSE)</f>
        <v>120</v>
      </c>
      <c r="G108">
        <v>1211671</v>
      </c>
      <c r="H108">
        <v>626436</v>
      </c>
      <c r="I108">
        <v>585235</v>
      </c>
      <c r="J108">
        <v>422769</v>
      </c>
      <c r="K108">
        <v>276170</v>
      </c>
      <c r="L108">
        <v>146599</v>
      </c>
      <c r="M108">
        <f t="shared" si="70"/>
        <v>34.891402039002337</v>
      </c>
      <c r="N108">
        <f t="shared" si="71"/>
        <v>44.085908217279979</v>
      </c>
      <c r="O108">
        <f t="shared" si="72"/>
        <v>25.049595461652157</v>
      </c>
      <c r="P108">
        <f>(K108/J108)*100</f>
        <v>65.324089514604893</v>
      </c>
      <c r="Q108">
        <f>(L108/J108)*100</f>
        <v>34.675910485395093</v>
      </c>
      <c r="R108">
        <f t="shared" si="38"/>
        <v>71.575967017449244</v>
      </c>
      <c r="S108">
        <f t="shared" si="39"/>
        <v>8.9010783666730529</v>
      </c>
      <c r="T108">
        <f t="shared" si="40"/>
        <v>5.304788194025579</v>
      </c>
      <c r="U108">
        <f t="shared" si="41"/>
        <v>3.9584264693012026</v>
      </c>
      <c r="V108">
        <f t="shared" si="42"/>
        <v>10.25973995255092</v>
      </c>
      <c r="W108">
        <f t="shared" si="43"/>
        <v>28.424032982550756</v>
      </c>
      <c r="X108">
        <v>262785</v>
      </c>
      <c r="Y108">
        <v>151597</v>
      </c>
      <c r="Z108">
        <v>111188</v>
      </c>
      <c r="AA108">
        <v>22541</v>
      </c>
      <c r="AB108">
        <v>10973</v>
      </c>
      <c r="AC108">
        <v>11568</v>
      </c>
      <c r="AD108">
        <v>17275</v>
      </c>
      <c r="AE108">
        <v>11936</v>
      </c>
      <c r="AF108">
        <v>5339</v>
      </c>
      <c r="AG108">
        <v>1260</v>
      </c>
      <c r="AH108">
        <v>1137</v>
      </c>
      <c r="AI108">
        <v>123</v>
      </c>
      <c r="AJ108">
        <v>15517</v>
      </c>
      <c r="AK108">
        <v>10279</v>
      </c>
      <c r="AL108">
        <v>5238</v>
      </c>
      <c r="AM108">
        <v>20854</v>
      </c>
      <c r="AN108">
        <v>16724</v>
      </c>
      <c r="AO108">
        <v>4130</v>
      </c>
      <c r="AP108">
        <v>1336</v>
      </c>
      <c r="AQ108">
        <v>1300</v>
      </c>
      <c r="AR108">
        <v>36</v>
      </c>
      <c r="AS108">
        <v>16735</v>
      </c>
      <c r="AT108">
        <v>14172</v>
      </c>
      <c r="AU108">
        <v>2563</v>
      </c>
      <c r="AV108">
        <v>22427</v>
      </c>
      <c r="AW108">
        <v>21210</v>
      </c>
      <c r="AX108">
        <v>1217</v>
      </c>
      <c r="AY108">
        <v>1994</v>
      </c>
      <c r="AZ108">
        <v>1948</v>
      </c>
      <c r="BA108">
        <v>46</v>
      </c>
      <c r="BB108">
        <v>11401</v>
      </c>
      <c r="BC108">
        <v>11142</v>
      </c>
      <c r="BD108">
        <v>259</v>
      </c>
      <c r="BE108">
        <v>3951</v>
      </c>
      <c r="BF108">
        <v>3434</v>
      </c>
      <c r="BG108">
        <v>517</v>
      </c>
      <c r="BH108">
        <v>24693</v>
      </c>
      <c r="BI108">
        <v>20318</v>
      </c>
      <c r="BJ108">
        <v>4375</v>
      </c>
      <c r="BK108" t="str">
        <f t="shared" si="73"/>
        <v>CultivatorsTotal</v>
      </c>
      <c r="BL108" t="str">
        <f t="shared" si="74"/>
        <v>CultivatorsMale</v>
      </c>
      <c r="BM108" t="str">
        <f t="shared" si="75"/>
        <v>CultivatorsFemale</v>
      </c>
      <c r="BN108">
        <f>(X108/J108)*100</f>
        <v>62.158057946538179</v>
      </c>
      <c r="BO108">
        <f t="shared" si="44"/>
        <v>57.688604752934914</v>
      </c>
      <c r="BP108">
        <f t="shared" si="45"/>
        <v>42.311395247065093</v>
      </c>
      <c r="BQ108">
        <f>(AA108/J108)*100</f>
        <v>5.3317532742466929</v>
      </c>
      <c r="BR108">
        <f t="shared" si="46"/>
        <v>48.680182778048888</v>
      </c>
      <c r="BS108">
        <f t="shared" si="47"/>
        <v>51.319817221951112</v>
      </c>
      <c r="BT108">
        <f>(AD108/J108)*100</f>
        <v>4.0861557966643725</v>
      </c>
      <c r="BU108">
        <f t="shared" si="48"/>
        <v>69.094066570188133</v>
      </c>
      <c r="BV108">
        <f t="shared" si="49"/>
        <v>30.905933429811867</v>
      </c>
      <c r="BW108">
        <f>(AG108/J108)*100</f>
        <v>0.2980350971807299</v>
      </c>
      <c r="BX108">
        <f t="shared" si="50"/>
        <v>90.238095238095241</v>
      </c>
      <c r="BY108">
        <f t="shared" si="51"/>
        <v>9.7619047619047628</v>
      </c>
      <c r="BZ108">
        <f>(AJ108/J108)*100</f>
        <v>3.6703258753598296</v>
      </c>
      <c r="CA108">
        <f t="shared" si="52"/>
        <v>66.24347489849842</v>
      </c>
      <c r="CB108">
        <f t="shared" si="53"/>
        <v>33.75652510150158</v>
      </c>
      <c r="CC108">
        <f>(AM108/J108)*100</f>
        <v>4.9327173941324931</v>
      </c>
      <c r="CD108">
        <f t="shared" si="54"/>
        <v>80.195645919248108</v>
      </c>
      <c r="CE108">
        <f t="shared" si="55"/>
        <v>19.804354080751892</v>
      </c>
      <c r="CF108">
        <f>(AP108/J108)*100</f>
        <v>0.31601181732813899</v>
      </c>
      <c r="CG108">
        <f t="shared" si="56"/>
        <v>97.305389221556879</v>
      </c>
      <c r="CH108">
        <f t="shared" si="57"/>
        <v>2.6946107784431139</v>
      </c>
      <c r="CI108">
        <f>(AS108/J108)*100</f>
        <v>3.9584264693012026</v>
      </c>
      <c r="CJ108">
        <f t="shared" si="58"/>
        <v>84.684792351359434</v>
      </c>
      <c r="CK108">
        <f t="shared" si="59"/>
        <v>15.315207648640575</v>
      </c>
      <c r="CL108">
        <f>(AV108/J108)*100</f>
        <v>5.304788194025579</v>
      </c>
      <c r="CM108">
        <f t="shared" si="60"/>
        <v>94.573505150042365</v>
      </c>
      <c r="CN108">
        <f t="shared" si="61"/>
        <v>5.4264948499576402</v>
      </c>
      <c r="CO108">
        <f>(AY108/J108)*100</f>
        <v>0.47165236807807576</v>
      </c>
      <c r="CP108">
        <f t="shared" si="62"/>
        <v>97.69307923771315</v>
      </c>
      <c r="CQ108">
        <f t="shared" si="63"/>
        <v>2.3069207622868606</v>
      </c>
      <c r="CR108">
        <f>(BB108/J108)*100</f>
        <v>2.6967445579027789</v>
      </c>
      <c r="CS108">
        <f t="shared" si="64"/>
        <v>97.728269450048245</v>
      </c>
      <c r="CT108">
        <f t="shared" si="65"/>
        <v>2.2717305499517586</v>
      </c>
      <c r="CU108">
        <f>(BE108/J108)*100</f>
        <v>0.93455291187386025</v>
      </c>
      <c r="CV108">
        <f t="shared" si="66"/>
        <v>86.914705137939762</v>
      </c>
      <c r="CW108">
        <f t="shared" si="67"/>
        <v>13.085294862060238</v>
      </c>
      <c r="CX108">
        <f>(BH108/J108)*100</f>
        <v>5.8407782973680664</v>
      </c>
      <c r="CY108">
        <f t="shared" si="68"/>
        <v>82.282428218523478</v>
      </c>
      <c r="CZ108">
        <f t="shared" si="69"/>
        <v>17.717571781476533</v>
      </c>
    </row>
    <row r="109" spans="1:104" x14ac:dyDescent="0.25">
      <c r="A109" t="s">
        <v>2647</v>
      </c>
      <c r="B109">
        <v>8</v>
      </c>
      <c r="C109">
        <v>23</v>
      </c>
      <c r="D109" t="s">
        <v>2646</v>
      </c>
      <c r="E109">
        <f>VLOOKUP(A109,'2011B4'!A$1:B$641,2, FALSE)</f>
        <v>121</v>
      </c>
      <c r="G109">
        <v>962620</v>
      </c>
      <c r="H109">
        <v>504818</v>
      </c>
      <c r="I109">
        <v>457802</v>
      </c>
      <c r="J109">
        <v>305340</v>
      </c>
      <c r="K109">
        <v>231397</v>
      </c>
      <c r="L109">
        <v>73943</v>
      </c>
      <c r="M109">
        <f t="shared" si="70"/>
        <v>31.719681702021568</v>
      </c>
      <c r="N109">
        <f t="shared" si="71"/>
        <v>45.837707847184525</v>
      </c>
      <c r="O109">
        <f t="shared" si="72"/>
        <v>16.151742456345755</v>
      </c>
      <c r="P109">
        <f>(K109/J109)*100</f>
        <v>75.7833890089736</v>
      </c>
      <c r="Q109">
        <f>(L109/J109)*100</f>
        <v>24.216610991026396</v>
      </c>
      <c r="R109">
        <f t="shared" si="38"/>
        <v>71.53861269404598</v>
      </c>
      <c r="S109">
        <f t="shared" si="39"/>
        <v>8.3765638304840504</v>
      </c>
      <c r="T109">
        <f t="shared" si="40"/>
        <v>6.0499770747363595</v>
      </c>
      <c r="U109">
        <f t="shared" si="41"/>
        <v>3.5953363463679833</v>
      </c>
      <c r="V109">
        <f t="shared" si="42"/>
        <v>10.439510054365625</v>
      </c>
      <c r="W109">
        <f t="shared" si="43"/>
        <v>28.46138730595402</v>
      </c>
      <c r="X109">
        <v>181669</v>
      </c>
      <c r="Y109">
        <v>129566</v>
      </c>
      <c r="Z109">
        <v>52103</v>
      </c>
      <c r="AA109">
        <v>22328</v>
      </c>
      <c r="AB109">
        <v>14665</v>
      </c>
      <c r="AC109">
        <v>7663</v>
      </c>
      <c r="AD109">
        <v>14439</v>
      </c>
      <c r="AE109">
        <v>11297</v>
      </c>
      <c r="AF109">
        <v>3142</v>
      </c>
      <c r="AG109">
        <v>4810</v>
      </c>
      <c r="AH109">
        <v>4187</v>
      </c>
      <c r="AI109">
        <v>623</v>
      </c>
      <c r="AJ109">
        <v>5974</v>
      </c>
      <c r="AK109">
        <v>4406</v>
      </c>
      <c r="AL109">
        <v>1568</v>
      </c>
      <c r="AM109">
        <v>14793</v>
      </c>
      <c r="AN109">
        <v>12680</v>
      </c>
      <c r="AO109">
        <v>2113</v>
      </c>
      <c r="AP109">
        <v>1197</v>
      </c>
      <c r="AQ109">
        <v>1164</v>
      </c>
      <c r="AR109">
        <v>33</v>
      </c>
      <c r="AS109">
        <v>10978</v>
      </c>
      <c r="AT109">
        <v>9436</v>
      </c>
      <c r="AU109">
        <v>1542</v>
      </c>
      <c r="AV109">
        <v>18473</v>
      </c>
      <c r="AW109">
        <v>17531</v>
      </c>
      <c r="AX109">
        <v>942</v>
      </c>
      <c r="AY109">
        <v>1867</v>
      </c>
      <c r="AZ109">
        <v>1791</v>
      </c>
      <c r="BA109">
        <v>76</v>
      </c>
      <c r="BB109">
        <v>8385</v>
      </c>
      <c r="BC109">
        <v>7695</v>
      </c>
      <c r="BD109">
        <v>690</v>
      </c>
      <c r="BE109">
        <v>3270</v>
      </c>
      <c r="BF109">
        <v>2896</v>
      </c>
      <c r="BG109">
        <v>374</v>
      </c>
      <c r="BH109">
        <v>17157</v>
      </c>
      <c r="BI109">
        <v>14083</v>
      </c>
      <c r="BJ109">
        <v>3074</v>
      </c>
      <c r="BK109" t="str">
        <f t="shared" si="73"/>
        <v>CultivatorsTotal</v>
      </c>
      <c r="BL109" t="str">
        <f t="shared" si="74"/>
        <v>CultivatorsMale</v>
      </c>
      <c r="BM109" t="str">
        <f t="shared" si="75"/>
        <v>CultivatorsFemale</v>
      </c>
      <c r="BN109">
        <f>(X109/J109)*100</f>
        <v>59.497281718739771</v>
      </c>
      <c r="BO109">
        <f t="shared" si="44"/>
        <v>71.319817910595646</v>
      </c>
      <c r="BP109">
        <f t="shared" si="45"/>
        <v>28.680182089404354</v>
      </c>
      <c r="BQ109">
        <f>(AA109/J109)*100</f>
        <v>7.3125040937970791</v>
      </c>
      <c r="BR109">
        <f t="shared" si="46"/>
        <v>65.679863848083116</v>
      </c>
      <c r="BS109">
        <f t="shared" si="47"/>
        <v>34.320136151916877</v>
      </c>
      <c r="BT109">
        <f>(AD109/J109)*100</f>
        <v>4.7288268815091374</v>
      </c>
      <c r="BU109">
        <f t="shared" si="48"/>
        <v>78.239490269409245</v>
      </c>
      <c r="BV109">
        <f t="shared" si="49"/>
        <v>21.760509730590762</v>
      </c>
      <c r="BW109">
        <f>(AG109/J109)*100</f>
        <v>1.5752931158708325</v>
      </c>
      <c r="BX109">
        <f t="shared" si="50"/>
        <v>87.047817047817048</v>
      </c>
      <c r="BY109">
        <f t="shared" si="51"/>
        <v>12.952182952182953</v>
      </c>
      <c r="BZ109">
        <f>(AJ109/J109)*100</f>
        <v>1.9565074998362482</v>
      </c>
      <c r="CA109">
        <f t="shared" si="52"/>
        <v>73.752929360562433</v>
      </c>
      <c r="CB109">
        <f t="shared" si="53"/>
        <v>26.247070639437563</v>
      </c>
      <c r="CC109">
        <f>(AM109/J109)*100</f>
        <v>4.8447632147769699</v>
      </c>
      <c r="CD109">
        <f t="shared" si="54"/>
        <v>85.716217129723518</v>
      </c>
      <c r="CE109">
        <f t="shared" si="55"/>
        <v>14.283782870276482</v>
      </c>
      <c r="CF109">
        <f>(AP109/J109)*100</f>
        <v>0.39202200825309497</v>
      </c>
      <c r="CG109">
        <f t="shared" si="56"/>
        <v>97.24310776942356</v>
      </c>
      <c r="CH109">
        <f t="shared" si="57"/>
        <v>2.7568922305764412</v>
      </c>
      <c r="CI109">
        <f>(AS109/J109)*100</f>
        <v>3.5953363463679833</v>
      </c>
      <c r="CJ109">
        <f t="shared" si="58"/>
        <v>85.95372563308436</v>
      </c>
      <c r="CK109">
        <f t="shared" si="59"/>
        <v>14.046274366915648</v>
      </c>
      <c r="CL109">
        <f>(AV109/J109)*100</f>
        <v>6.0499770747363595</v>
      </c>
      <c r="CM109">
        <f t="shared" si="60"/>
        <v>94.90066583662643</v>
      </c>
      <c r="CN109">
        <f t="shared" si="61"/>
        <v>5.0993341633735723</v>
      </c>
      <c r="CO109">
        <f>(AY109/J109)*100</f>
        <v>0.61144953166961413</v>
      </c>
      <c r="CP109">
        <f t="shared" si="62"/>
        <v>95.929298339582218</v>
      </c>
      <c r="CQ109">
        <f t="shared" si="63"/>
        <v>4.0707016604177824</v>
      </c>
      <c r="CR109">
        <f>(BB109/J109)*100</f>
        <v>2.7461190803694242</v>
      </c>
      <c r="CS109">
        <f t="shared" si="64"/>
        <v>91.771019677996421</v>
      </c>
      <c r="CT109">
        <f t="shared" si="65"/>
        <v>8.2289803220035775</v>
      </c>
      <c r="CU109">
        <f>(BE109/J109)*100</f>
        <v>1.0709373157791313</v>
      </c>
      <c r="CV109">
        <f t="shared" si="66"/>
        <v>88.562691131498468</v>
      </c>
      <c r="CW109">
        <f t="shared" si="67"/>
        <v>11.43730886850153</v>
      </c>
      <c r="CX109">
        <f>(BH109/J109)*100</f>
        <v>5.6189821182943609</v>
      </c>
      <c r="CY109">
        <f t="shared" si="68"/>
        <v>82.083114763653313</v>
      </c>
      <c r="CZ109">
        <f t="shared" si="69"/>
        <v>17.91688523634668</v>
      </c>
    </row>
    <row r="110" spans="1:104" x14ac:dyDescent="0.25">
      <c r="A110" t="s">
        <v>2649</v>
      </c>
      <c r="B110">
        <v>8</v>
      </c>
      <c r="C110">
        <v>24</v>
      </c>
      <c r="D110" t="s">
        <v>2648</v>
      </c>
      <c r="E110">
        <f>VLOOKUP(A110,'2011B4'!A$1:B$641,2, FALSE)</f>
        <v>122</v>
      </c>
      <c r="G110">
        <v>2013789</v>
      </c>
      <c r="H110">
        <v>1026650</v>
      </c>
      <c r="I110">
        <v>987139</v>
      </c>
      <c r="J110">
        <v>763023</v>
      </c>
      <c r="K110">
        <v>507989</v>
      </c>
      <c r="L110">
        <v>255034</v>
      </c>
      <c r="M110">
        <f t="shared" si="70"/>
        <v>37.889917960620501</v>
      </c>
      <c r="N110">
        <f t="shared" si="71"/>
        <v>49.480251302780886</v>
      </c>
      <c r="O110">
        <f t="shared" si="72"/>
        <v>25.835672585117191</v>
      </c>
      <c r="P110">
        <f>(K110/J110)*100</f>
        <v>66.57584371637553</v>
      </c>
      <c r="Q110">
        <f>(L110/J110)*100</f>
        <v>33.424156283624477</v>
      </c>
      <c r="R110">
        <f t="shared" si="38"/>
        <v>67.15407006079765</v>
      </c>
      <c r="S110">
        <f t="shared" si="39"/>
        <v>13.413881363995582</v>
      </c>
      <c r="T110">
        <f t="shared" si="40"/>
        <v>6.0188224994528339</v>
      </c>
      <c r="U110">
        <f t="shared" si="41"/>
        <v>3.4904583479134965</v>
      </c>
      <c r="V110">
        <f t="shared" si="42"/>
        <v>9.9227677278404443</v>
      </c>
      <c r="W110">
        <f t="shared" si="43"/>
        <v>32.84592993920235</v>
      </c>
      <c r="X110">
        <v>444415</v>
      </c>
      <c r="Y110">
        <v>249009</v>
      </c>
      <c r="Z110">
        <v>195406</v>
      </c>
      <c r="AA110">
        <v>29093</v>
      </c>
      <c r="AB110">
        <v>14914</v>
      </c>
      <c r="AC110">
        <v>14179</v>
      </c>
      <c r="AD110">
        <v>38893</v>
      </c>
      <c r="AE110">
        <v>24657</v>
      </c>
      <c r="AF110">
        <v>14236</v>
      </c>
      <c r="AG110">
        <v>13383</v>
      </c>
      <c r="AH110">
        <v>11582</v>
      </c>
      <c r="AI110">
        <v>1801</v>
      </c>
      <c r="AJ110">
        <v>21576</v>
      </c>
      <c r="AK110">
        <v>15122</v>
      </c>
      <c r="AL110">
        <v>6454</v>
      </c>
      <c r="AM110">
        <v>67392</v>
      </c>
      <c r="AN110">
        <v>62389</v>
      </c>
      <c r="AO110">
        <v>5003</v>
      </c>
      <c r="AP110">
        <v>2504</v>
      </c>
      <c r="AQ110">
        <v>2434</v>
      </c>
      <c r="AR110">
        <v>70</v>
      </c>
      <c r="AS110">
        <v>26633</v>
      </c>
      <c r="AT110">
        <v>22892</v>
      </c>
      <c r="AU110">
        <v>3741</v>
      </c>
      <c r="AV110">
        <v>45925</v>
      </c>
      <c r="AW110">
        <v>42620</v>
      </c>
      <c r="AX110">
        <v>3305</v>
      </c>
      <c r="AY110">
        <v>4329</v>
      </c>
      <c r="AZ110">
        <v>4245</v>
      </c>
      <c r="BA110">
        <v>84</v>
      </c>
      <c r="BB110">
        <v>20034</v>
      </c>
      <c r="BC110">
        <v>19383</v>
      </c>
      <c r="BD110">
        <v>651</v>
      </c>
      <c r="BE110">
        <v>10488</v>
      </c>
      <c r="BF110">
        <v>8979</v>
      </c>
      <c r="BG110">
        <v>1509</v>
      </c>
      <c r="BH110">
        <v>38358</v>
      </c>
      <c r="BI110">
        <v>29763</v>
      </c>
      <c r="BJ110">
        <v>8595</v>
      </c>
      <c r="BK110" t="str">
        <f t="shared" si="73"/>
        <v>CultivatorsTotal</v>
      </c>
      <c r="BL110" t="str">
        <f t="shared" si="74"/>
        <v>CultivatorsMale</v>
      </c>
      <c r="BM110" t="str">
        <f t="shared" si="75"/>
        <v>CultivatorsFemale</v>
      </c>
      <c r="BN110">
        <f>(X110/J110)*100</f>
        <v>58.24398478158588</v>
      </c>
      <c r="BO110">
        <f t="shared" si="44"/>
        <v>56.030737036328659</v>
      </c>
      <c r="BP110">
        <f t="shared" si="45"/>
        <v>43.969262963671341</v>
      </c>
      <c r="BQ110">
        <f>(AA110/J110)*100</f>
        <v>3.8128601627998111</v>
      </c>
      <c r="BR110">
        <f t="shared" si="46"/>
        <v>51.263190458185818</v>
      </c>
      <c r="BS110">
        <f t="shared" si="47"/>
        <v>48.736809541814182</v>
      </c>
      <c r="BT110">
        <f>(AD110/J110)*100</f>
        <v>5.0972251164119564</v>
      </c>
      <c r="BU110">
        <f t="shared" si="48"/>
        <v>63.397012315840897</v>
      </c>
      <c r="BV110">
        <f t="shared" si="49"/>
        <v>36.602987684159103</v>
      </c>
      <c r="BW110">
        <f>(AG110/J110)*100</f>
        <v>1.7539445075705449</v>
      </c>
      <c r="BX110">
        <f t="shared" si="50"/>
        <v>86.542628708062466</v>
      </c>
      <c r="BY110">
        <f t="shared" si="51"/>
        <v>13.457371291937534</v>
      </c>
      <c r="BZ110">
        <f>(AJ110/J110)*100</f>
        <v>2.8276998203199644</v>
      </c>
      <c r="CA110">
        <f t="shared" si="52"/>
        <v>70.087133852428636</v>
      </c>
      <c r="CB110">
        <f t="shared" si="53"/>
        <v>29.912866147571375</v>
      </c>
      <c r="CC110">
        <f>(AM110/J110)*100</f>
        <v>8.8322370361050719</v>
      </c>
      <c r="CD110">
        <f t="shared" si="54"/>
        <v>92.57627018043685</v>
      </c>
      <c r="CE110">
        <f t="shared" si="55"/>
        <v>7.4237298195631531</v>
      </c>
      <c r="CF110">
        <f>(AP110/J110)*100</f>
        <v>0.32816835141273593</v>
      </c>
      <c r="CG110">
        <f t="shared" si="56"/>
        <v>97.204472843450489</v>
      </c>
      <c r="CH110">
        <f t="shared" si="57"/>
        <v>2.7955271565495208</v>
      </c>
      <c r="CI110">
        <f>(AS110/J110)*100</f>
        <v>3.4904583479134965</v>
      </c>
      <c r="CJ110">
        <f t="shared" si="58"/>
        <v>85.953516314346871</v>
      </c>
      <c r="CK110">
        <f t="shared" si="59"/>
        <v>14.046483685653138</v>
      </c>
      <c r="CL110">
        <f>(AV110/J110)*100</f>
        <v>6.0188224994528339</v>
      </c>
      <c r="CM110">
        <f t="shared" si="60"/>
        <v>92.803483941208484</v>
      </c>
      <c r="CN110">
        <f t="shared" si="61"/>
        <v>7.1965160587915076</v>
      </c>
      <c r="CO110">
        <f>(AY110/J110)*100</f>
        <v>0.56734855961091601</v>
      </c>
      <c r="CP110">
        <f t="shared" si="62"/>
        <v>98.059598059598059</v>
      </c>
      <c r="CQ110">
        <f t="shared" si="63"/>
        <v>1.9404019404019404</v>
      </c>
      <c r="CR110">
        <f>(BB110/J110)*100</f>
        <v>2.6256089265985429</v>
      </c>
      <c r="CS110">
        <f t="shared" si="64"/>
        <v>96.750524109014677</v>
      </c>
      <c r="CT110">
        <f t="shared" si="65"/>
        <v>3.2494758909853245</v>
      </c>
      <c r="CU110">
        <f>(BE110/J110)*100</f>
        <v>1.3745326156616511</v>
      </c>
      <c r="CV110">
        <f t="shared" si="66"/>
        <v>85.612128146453088</v>
      </c>
      <c r="CW110">
        <f t="shared" si="67"/>
        <v>14.38787185354691</v>
      </c>
      <c r="CX110">
        <f>(BH110/J110)*100</f>
        <v>5.0271092745565991</v>
      </c>
      <c r="CY110">
        <f t="shared" si="68"/>
        <v>77.592679493195675</v>
      </c>
      <c r="CZ110">
        <f t="shared" si="69"/>
        <v>22.407320506804318</v>
      </c>
    </row>
    <row r="111" spans="1:104" x14ac:dyDescent="0.25">
      <c r="A111" t="s">
        <v>2651</v>
      </c>
      <c r="B111">
        <v>8</v>
      </c>
      <c r="C111">
        <v>25</v>
      </c>
      <c r="D111" t="s">
        <v>2650</v>
      </c>
      <c r="E111">
        <f>VLOOKUP(A111,'2011B4'!A$1:B$641,2, FALSE)</f>
        <v>123</v>
      </c>
      <c r="G111">
        <v>987024</v>
      </c>
      <c r="H111">
        <v>493459</v>
      </c>
      <c r="I111">
        <v>493565</v>
      </c>
      <c r="J111">
        <v>270205</v>
      </c>
      <c r="K111">
        <v>211174</v>
      </c>
      <c r="L111">
        <v>59031</v>
      </c>
      <c r="M111">
        <f t="shared" si="70"/>
        <v>27.37572743925173</v>
      </c>
      <c r="N111">
        <f t="shared" si="71"/>
        <v>42.794639473593548</v>
      </c>
      <c r="O111">
        <f t="shared" si="72"/>
        <v>11.960126832332115</v>
      </c>
      <c r="P111">
        <f>(K111/J111)*100</f>
        <v>78.153254010843625</v>
      </c>
      <c r="Q111">
        <f>(L111/J111)*100</f>
        <v>21.846745989156382</v>
      </c>
      <c r="R111">
        <f t="shared" si="38"/>
        <v>52.102662793064525</v>
      </c>
      <c r="S111">
        <f t="shared" si="39"/>
        <v>16.814640735737683</v>
      </c>
      <c r="T111">
        <f t="shared" si="40"/>
        <v>8.8188597546307435</v>
      </c>
      <c r="U111">
        <f t="shared" si="41"/>
        <v>7.8425639792009765</v>
      </c>
      <c r="V111">
        <f t="shared" si="42"/>
        <v>14.421272737366074</v>
      </c>
      <c r="W111">
        <f t="shared" si="43"/>
        <v>47.897337206935475</v>
      </c>
      <c r="X111">
        <v>110293</v>
      </c>
      <c r="Y111">
        <v>75059</v>
      </c>
      <c r="Z111">
        <v>35234</v>
      </c>
      <c r="AA111">
        <v>16634</v>
      </c>
      <c r="AB111">
        <v>10023</v>
      </c>
      <c r="AC111">
        <v>6611</v>
      </c>
      <c r="AD111">
        <v>13857</v>
      </c>
      <c r="AE111">
        <v>8555</v>
      </c>
      <c r="AF111">
        <v>5302</v>
      </c>
      <c r="AG111">
        <v>14144</v>
      </c>
      <c r="AH111">
        <v>13278</v>
      </c>
      <c r="AI111">
        <v>866</v>
      </c>
      <c r="AJ111">
        <v>8652</v>
      </c>
      <c r="AK111">
        <v>6764</v>
      </c>
      <c r="AL111">
        <v>1888</v>
      </c>
      <c r="AM111">
        <v>22638</v>
      </c>
      <c r="AN111">
        <v>21163</v>
      </c>
      <c r="AO111">
        <v>1475</v>
      </c>
      <c r="AP111">
        <v>1128</v>
      </c>
      <c r="AQ111">
        <v>1116</v>
      </c>
      <c r="AR111">
        <v>12</v>
      </c>
      <c r="AS111">
        <v>21191</v>
      </c>
      <c r="AT111">
        <v>18647</v>
      </c>
      <c r="AU111">
        <v>2544</v>
      </c>
      <c r="AV111">
        <v>23829</v>
      </c>
      <c r="AW111">
        <v>22517</v>
      </c>
      <c r="AX111">
        <v>1312</v>
      </c>
      <c r="AY111">
        <v>3400</v>
      </c>
      <c r="AZ111">
        <v>3356</v>
      </c>
      <c r="BA111">
        <v>44</v>
      </c>
      <c r="BB111">
        <v>12223</v>
      </c>
      <c r="BC111">
        <v>11865</v>
      </c>
      <c r="BD111">
        <v>358</v>
      </c>
      <c r="BE111">
        <v>3434</v>
      </c>
      <c r="BF111">
        <v>3007</v>
      </c>
      <c r="BG111">
        <v>427</v>
      </c>
      <c r="BH111">
        <v>18782</v>
      </c>
      <c r="BI111">
        <v>15824</v>
      </c>
      <c r="BJ111">
        <v>2958</v>
      </c>
      <c r="BK111" t="str">
        <f t="shared" si="73"/>
        <v>CultivatorsTotal</v>
      </c>
      <c r="BL111" t="str">
        <f t="shared" si="74"/>
        <v>CultivatorsMale</v>
      </c>
      <c r="BM111" t="str">
        <f t="shared" si="75"/>
        <v>CultivatorsFemale</v>
      </c>
      <c r="BN111">
        <f>(X111/J111)*100</f>
        <v>40.818267611628208</v>
      </c>
      <c r="BO111">
        <f t="shared" si="44"/>
        <v>68.054182949053882</v>
      </c>
      <c r="BP111">
        <f t="shared" si="45"/>
        <v>31.945817050946118</v>
      </c>
      <c r="BQ111">
        <f>(AA111/J111)*100</f>
        <v>6.1560666901056607</v>
      </c>
      <c r="BR111">
        <f t="shared" si="46"/>
        <v>60.256101959841288</v>
      </c>
      <c r="BS111">
        <f t="shared" si="47"/>
        <v>39.743898040158712</v>
      </c>
      <c r="BT111">
        <f>(AD111/J111)*100</f>
        <v>5.1283284913306559</v>
      </c>
      <c r="BU111">
        <f t="shared" si="48"/>
        <v>61.737749873710037</v>
      </c>
      <c r="BV111">
        <f t="shared" si="49"/>
        <v>38.262250126289956</v>
      </c>
      <c r="BW111">
        <f>(AG111/J111)*100</f>
        <v>5.2345441424103916</v>
      </c>
      <c r="BX111">
        <f t="shared" si="50"/>
        <v>93.877262443438909</v>
      </c>
      <c r="BY111">
        <f t="shared" si="51"/>
        <v>6.122737556561086</v>
      </c>
      <c r="BZ111">
        <f>(AJ111/J111)*100</f>
        <v>3.2020132862086195</v>
      </c>
      <c r="CA111">
        <f t="shared" si="52"/>
        <v>78.178455848358766</v>
      </c>
      <c r="CB111">
        <f t="shared" si="53"/>
        <v>21.821544151641241</v>
      </c>
      <c r="CC111">
        <f>(AM111/J111)*100</f>
        <v>8.3780833071186702</v>
      </c>
      <c r="CD111">
        <f t="shared" si="54"/>
        <v>93.484406749712861</v>
      </c>
      <c r="CE111">
        <f t="shared" si="55"/>
        <v>6.515593250287127</v>
      </c>
      <c r="CF111">
        <f>(AP111/J111)*100</f>
        <v>0.41746081678725411</v>
      </c>
      <c r="CG111">
        <f t="shared" si="56"/>
        <v>98.936170212765958</v>
      </c>
      <c r="CH111">
        <f t="shared" si="57"/>
        <v>1.0638297872340425</v>
      </c>
      <c r="CI111">
        <f>(AS111/J111)*100</f>
        <v>7.8425639792009765</v>
      </c>
      <c r="CJ111">
        <f t="shared" si="58"/>
        <v>87.994903496767492</v>
      </c>
      <c r="CK111">
        <f t="shared" si="59"/>
        <v>12.005096503232505</v>
      </c>
      <c r="CL111">
        <f>(AV111/J111)*100</f>
        <v>8.8188597546307435</v>
      </c>
      <c r="CM111">
        <f t="shared" si="60"/>
        <v>94.494103823072734</v>
      </c>
      <c r="CN111">
        <f t="shared" si="61"/>
        <v>5.5058961769272736</v>
      </c>
      <c r="CO111">
        <f>(AY111/J111)*100</f>
        <v>1.2583038803871134</v>
      </c>
      <c r="CP111">
        <f t="shared" si="62"/>
        <v>98.705882352941174</v>
      </c>
      <c r="CQ111">
        <f t="shared" si="63"/>
        <v>1.2941176470588236</v>
      </c>
      <c r="CR111">
        <f>(BB111/J111)*100</f>
        <v>4.5236024499916736</v>
      </c>
      <c r="CS111">
        <f t="shared" si="64"/>
        <v>97.071095475742453</v>
      </c>
      <c r="CT111">
        <f t="shared" si="65"/>
        <v>2.9289045242575473</v>
      </c>
      <c r="CU111">
        <f>(BE111/J111)*100</f>
        <v>1.2708869191909846</v>
      </c>
      <c r="CV111">
        <f t="shared" si="66"/>
        <v>87.565521258008147</v>
      </c>
      <c r="CW111">
        <f t="shared" si="67"/>
        <v>12.434478741991846</v>
      </c>
      <c r="CX111">
        <f>(BH111/J111)*100</f>
        <v>6.9510186710090487</v>
      </c>
      <c r="CY111">
        <f t="shared" si="68"/>
        <v>84.250878500692153</v>
      </c>
      <c r="CZ111">
        <f t="shared" si="69"/>
        <v>15.749121499307847</v>
      </c>
    </row>
    <row r="112" spans="1:104" x14ac:dyDescent="0.25">
      <c r="A112" t="s">
        <v>2653</v>
      </c>
      <c r="B112">
        <v>8</v>
      </c>
      <c r="C112">
        <v>26</v>
      </c>
      <c r="D112" t="s">
        <v>2652</v>
      </c>
      <c r="E112">
        <f>VLOOKUP(A112,'2011B4'!A$1:B$641,2, FALSE)</f>
        <v>130</v>
      </c>
      <c r="F112" t="s">
        <v>3188</v>
      </c>
      <c r="G112">
        <v>2633312</v>
      </c>
      <c r="H112">
        <v>1336004</v>
      </c>
      <c r="I112">
        <v>1297308</v>
      </c>
      <c r="J112">
        <v>724138</v>
      </c>
      <c r="K112">
        <v>570141</v>
      </c>
      <c r="L112">
        <v>153997</v>
      </c>
      <c r="M112">
        <f t="shared" si="70"/>
        <v>27.499134170200872</v>
      </c>
      <c r="N112">
        <f t="shared" si="71"/>
        <v>42.67509678114736</v>
      </c>
      <c r="O112">
        <f t="shared" si="72"/>
        <v>11.870504151674082</v>
      </c>
      <c r="P112">
        <f>(K112/J112)*100</f>
        <v>78.733749644404796</v>
      </c>
      <c r="Q112">
        <f>(L112/J112)*100</f>
        <v>21.266250355595204</v>
      </c>
      <c r="R112">
        <f t="shared" si="38"/>
        <v>57.132204082647227</v>
      </c>
      <c r="S112">
        <f t="shared" si="39"/>
        <v>10.897646581176517</v>
      </c>
      <c r="T112">
        <f t="shared" si="40"/>
        <v>8.4667563364993974</v>
      </c>
      <c r="U112">
        <f t="shared" si="41"/>
        <v>6.3376041583234137</v>
      </c>
      <c r="V112">
        <f t="shared" si="42"/>
        <v>17.165788841353443</v>
      </c>
      <c r="W112">
        <f t="shared" si="43"/>
        <v>42.867795917352773</v>
      </c>
      <c r="X112">
        <v>369004</v>
      </c>
      <c r="Y112">
        <v>268576</v>
      </c>
      <c r="Z112">
        <v>100428</v>
      </c>
      <c r="AA112">
        <v>28605</v>
      </c>
      <c r="AB112">
        <v>17436</v>
      </c>
      <c r="AC112">
        <v>11169</v>
      </c>
      <c r="AD112">
        <v>16107</v>
      </c>
      <c r="AE112">
        <v>8597</v>
      </c>
      <c r="AF112">
        <v>7510</v>
      </c>
      <c r="AG112">
        <v>12145</v>
      </c>
      <c r="AH112">
        <v>11443</v>
      </c>
      <c r="AI112">
        <v>702</v>
      </c>
      <c r="AJ112">
        <v>20958</v>
      </c>
      <c r="AK112">
        <v>16157</v>
      </c>
      <c r="AL112">
        <v>4801</v>
      </c>
      <c r="AM112">
        <v>45811</v>
      </c>
      <c r="AN112">
        <v>42375</v>
      </c>
      <c r="AO112">
        <v>3436</v>
      </c>
      <c r="AP112">
        <v>4317</v>
      </c>
      <c r="AQ112">
        <v>4159</v>
      </c>
      <c r="AR112">
        <v>158</v>
      </c>
      <c r="AS112">
        <v>45893</v>
      </c>
      <c r="AT112">
        <v>41325</v>
      </c>
      <c r="AU112">
        <v>4568</v>
      </c>
      <c r="AV112">
        <v>61311</v>
      </c>
      <c r="AW112">
        <v>57720</v>
      </c>
      <c r="AX112">
        <v>3591</v>
      </c>
      <c r="AY112">
        <v>10992</v>
      </c>
      <c r="AZ112">
        <v>10694</v>
      </c>
      <c r="BA112">
        <v>298</v>
      </c>
      <c r="BB112">
        <v>29183</v>
      </c>
      <c r="BC112">
        <v>28515</v>
      </c>
      <c r="BD112">
        <v>668</v>
      </c>
      <c r="BE112">
        <v>14329</v>
      </c>
      <c r="BF112">
        <v>12829</v>
      </c>
      <c r="BG112">
        <v>1500</v>
      </c>
      <c r="BH112">
        <v>65483</v>
      </c>
      <c r="BI112">
        <v>50315</v>
      </c>
      <c r="BJ112">
        <v>15168</v>
      </c>
      <c r="BK112" t="str">
        <f t="shared" si="73"/>
        <v>CultivatorsTotal</v>
      </c>
      <c r="BL112" t="str">
        <f t="shared" si="74"/>
        <v>CultivatorsMale</v>
      </c>
      <c r="BM112" t="str">
        <f t="shared" si="75"/>
        <v>CultivatorsFemale</v>
      </c>
      <c r="BN112">
        <f>(X112/J112)*100</f>
        <v>50.957690384981866</v>
      </c>
      <c r="BO112">
        <f t="shared" si="44"/>
        <v>72.784034861410717</v>
      </c>
      <c r="BP112">
        <f t="shared" si="45"/>
        <v>27.215965138589283</v>
      </c>
      <c r="BQ112">
        <f>(AA112/J112)*100</f>
        <v>3.9502139095034376</v>
      </c>
      <c r="BR112">
        <f t="shared" si="46"/>
        <v>60.954378605138956</v>
      </c>
      <c r="BS112">
        <f t="shared" si="47"/>
        <v>39.045621394861044</v>
      </c>
      <c r="BT112">
        <f>(AD112/J112)*100</f>
        <v>2.2242997881619249</v>
      </c>
      <c r="BU112">
        <f t="shared" si="48"/>
        <v>53.3743093065127</v>
      </c>
      <c r="BV112">
        <f t="shared" si="49"/>
        <v>46.625690693487307</v>
      </c>
      <c r="BW112">
        <f>(AG112/J112)*100</f>
        <v>1.6771665069365231</v>
      </c>
      <c r="BX112">
        <f t="shared" si="50"/>
        <v>94.219843557019345</v>
      </c>
      <c r="BY112">
        <f t="shared" si="51"/>
        <v>5.7801564429806502</v>
      </c>
      <c r="BZ112">
        <f>(AJ112/J112)*100</f>
        <v>2.8941997243619308</v>
      </c>
      <c r="CA112">
        <f t="shared" si="52"/>
        <v>77.092279797690622</v>
      </c>
      <c r="CB112">
        <f t="shared" si="53"/>
        <v>22.907720202309381</v>
      </c>
      <c r="CC112">
        <f>(AM112/J112)*100</f>
        <v>6.3262803498780622</v>
      </c>
      <c r="CD112">
        <f t="shared" si="54"/>
        <v>92.499617995677895</v>
      </c>
      <c r="CE112">
        <f t="shared" si="55"/>
        <v>7.5003820043221063</v>
      </c>
      <c r="CF112">
        <f>(AP112/J112)*100</f>
        <v>0.59615708608027751</v>
      </c>
      <c r="CG112">
        <f t="shared" si="56"/>
        <v>96.340050961315725</v>
      </c>
      <c r="CH112">
        <f t="shared" si="57"/>
        <v>3.6599490386842715</v>
      </c>
      <c r="CI112">
        <f>(AS112/J112)*100</f>
        <v>6.3376041583234137</v>
      </c>
      <c r="CJ112">
        <f t="shared" si="58"/>
        <v>90.04641230688776</v>
      </c>
      <c r="CK112">
        <f t="shared" si="59"/>
        <v>9.9535876931122402</v>
      </c>
      <c r="CL112">
        <f>(AV112/J112)*100</f>
        <v>8.4667563364993974</v>
      </c>
      <c r="CM112">
        <f t="shared" si="60"/>
        <v>94.14297597494739</v>
      </c>
      <c r="CN112">
        <f t="shared" si="61"/>
        <v>5.8570240250526009</v>
      </c>
      <c r="CO112">
        <f>(AY112/J112)*100</f>
        <v>1.5179427125768845</v>
      </c>
      <c r="CP112">
        <f t="shared" si="62"/>
        <v>97.28893740902474</v>
      </c>
      <c r="CQ112">
        <f t="shared" si="63"/>
        <v>2.7110625909752546</v>
      </c>
      <c r="CR112">
        <f>(BB112/J112)*100</f>
        <v>4.0300329495206713</v>
      </c>
      <c r="CS112">
        <f t="shared" si="64"/>
        <v>97.71099612788268</v>
      </c>
      <c r="CT112">
        <f t="shared" si="65"/>
        <v>2.2890038721173287</v>
      </c>
      <c r="CU112">
        <f>(BE112/J112)*100</f>
        <v>1.9787664782127166</v>
      </c>
      <c r="CV112">
        <f t="shared" si="66"/>
        <v>89.531718891757976</v>
      </c>
      <c r="CW112">
        <f t="shared" si="67"/>
        <v>10.468281108242026</v>
      </c>
      <c r="CX112">
        <f>(BH112/J112)*100</f>
        <v>9.0428896149628937</v>
      </c>
      <c r="CY112">
        <f t="shared" si="68"/>
        <v>76.836736252157039</v>
      </c>
      <c r="CZ112">
        <f t="shared" si="69"/>
        <v>23.163263747842951</v>
      </c>
    </row>
    <row r="113" spans="1:104" x14ac:dyDescent="0.25">
      <c r="A113" t="s">
        <v>2655</v>
      </c>
      <c r="B113">
        <v>8</v>
      </c>
      <c r="C113">
        <v>27</v>
      </c>
      <c r="D113" t="s">
        <v>2654</v>
      </c>
      <c r="E113">
        <f>VLOOKUP(A113,'2011B4'!A$1:B$641,2, FALSE)</f>
        <v>124</v>
      </c>
      <c r="G113">
        <v>1107643</v>
      </c>
      <c r="H113">
        <v>547791</v>
      </c>
      <c r="I113">
        <v>559852</v>
      </c>
      <c r="J113">
        <v>271565</v>
      </c>
      <c r="K113">
        <v>201781</v>
      </c>
      <c r="L113">
        <v>69784</v>
      </c>
      <c r="M113">
        <f t="shared" si="70"/>
        <v>24.517376085977162</v>
      </c>
      <c r="N113">
        <f t="shared" si="71"/>
        <v>36.835398902136035</v>
      </c>
      <c r="O113">
        <f t="shared" si="72"/>
        <v>12.464722819602324</v>
      </c>
      <c r="P113">
        <f>(K113/J113)*100</f>
        <v>74.303021376097803</v>
      </c>
      <c r="Q113">
        <f>(L113/J113)*100</f>
        <v>25.696978623902194</v>
      </c>
      <c r="R113">
        <f t="shared" si="38"/>
        <v>70.442435512676525</v>
      </c>
      <c r="S113">
        <f t="shared" si="39"/>
        <v>7.1717636661572737</v>
      </c>
      <c r="T113">
        <f t="shared" si="40"/>
        <v>4.6441919982324675</v>
      </c>
      <c r="U113">
        <f t="shared" si="41"/>
        <v>4.1478099165945537</v>
      </c>
      <c r="V113">
        <f t="shared" si="42"/>
        <v>13.593798906339183</v>
      </c>
      <c r="W113">
        <f t="shared" si="43"/>
        <v>29.557564487323475</v>
      </c>
      <c r="X113">
        <v>171809</v>
      </c>
      <c r="Y113">
        <v>121882</v>
      </c>
      <c r="Z113">
        <v>49927</v>
      </c>
      <c r="AA113">
        <v>15050</v>
      </c>
      <c r="AB113">
        <v>7524</v>
      </c>
      <c r="AC113">
        <v>7526</v>
      </c>
      <c r="AD113">
        <v>4438</v>
      </c>
      <c r="AE113">
        <v>2155</v>
      </c>
      <c r="AF113">
        <v>2283</v>
      </c>
      <c r="AG113">
        <v>2361</v>
      </c>
      <c r="AH113">
        <v>2084</v>
      </c>
      <c r="AI113">
        <v>277</v>
      </c>
      <c r="AJ113">
        <v>6592</v>
      </c>
      <c r="AK113">
        <v>4856</v>
      </c>
      <c r="AL113">
        <v>1736</v>
      </c>
      <c r="AM113">
        <v>10523</v>
      </c>
      <c r="AN113">
        <v>9479</v>
      </c>
      <c r="AO113">
        <v>1044</v>
      </c>
      <c r="AP113">
        <v>853</v>
      </c>
      <c r="AQ113">
        <v>842</v>
      </c>
      <c r="AR113">
        <v>11</v>
      </c>
      <c r="AS113">
        <v>11264</v>
      </c>
      <c r="AT113">
        <v>10339</v>
      </c>
      <c r="AU113">
        <v>925</v>
      </c>
      <c r="AV113">
        <v>12612</v>
      </c>
      <c r="AW113">
        <v>11595</v>
      </c>
      <c r="AX113">
        <v>1017</v>
      </c>
      <c r="AY113">
        <v>6857</v>
      </c>
      <c r="AZ113">
        <v>6819</v>
      </c>
      <c r="BA113">
        <v>38</v>
      </c>
      <c r="BB113">
        <v>6213</v>
      </c>
      <c r="BC113">
        <v>6101</v>
      </c>
      <c r="BD113">
        <v>112</v>
      </c>
      <c r="BE113">
        <v>3508</v>
      </c>
      <c r="BF113">
        <v>2946</v>
      </c>
      <c r="BG113">
        <v>562</v>
      </c>
      <c r="BH113">
        <v>19485</v>
      </c>
      <c r="BI113">
        <v>15159</v>
      </c>
      <c r="BJ113">
        <v>4326</v>
      </c>
      <c r="BK113" t="str">
        <f t="shared" si="73"/>
        <v>CultivatorsTotal</v>
      </c>
      <c r="BL113" t="str">
        <f t="shared" si="74"/>
        <v>CultivatorsMale</v>
      </c>
      <c r="BM113" t="str">
        <f t="shared" si="75"/>
        <v>CultivatorsFemale</v>
      </c>
      <c r="BN113">
        <f>(X113/J113)*100</f>
        <v>63.266253014931969</v>
      </c>
      <c r="BO113">
        <f t="shared" si="44"/>
        <v>70.940404751788321</v>
      </c>
      <c r="BP113">
        <f t="shared" si="45"/>
        <v>29.059595248211679</v>
      </c>
      <c r="BQ113">
        <f>(AA113/J113)*100</f>
        <v>5.5419512823817501</v>
      </c>
      <c r="BR113">
        <f t="shared" si="46"/>
        <v>49.993355481727576</v>
      </c>
      <c r="BS113">
        <f t="shared" si="47"/>
        <v>50.006644518272424</v>
      </c>
      <c r="BT113">
        <f>(AD113/J113)*100</f>
        <v>1.6342312153628045</v>
      </c>
      <c r="BU113">
        <f t="shared" si="48"/>
        <v>48.557908968003602</v>
      </c>
      <c r="BV113">
        <f t="shared" si="49"/>
        <v>51.442091031996398</v>
      </c>
      <c r="BW113">
        <f>(AG113/J113)*100</f>
        <v>0.86940511479756222</v>
      </c>
      <c r="BX113">
        <f t="shared" si="50"/>
        <v>88.267683185091059</v>
      </c>
      <c r="BY113">
        <f t="shared" si="51"/>
        <v>11.732316814908938</v>
      </c>
      <c r="BZ113">
        <f>(AJ113/J113)*100</f>
        <v>2.4274114852797672</v>
      </c>
      <c r="CA113">
        <f t="shared" si="52"/>
        <v>73.665048543689309</v>
      </c>
      <c r="CB113">
        <f t="shared" si="53"/>
        <v>26.33495145631068</v>
      </c>
      <c r="CC113">
        <f>(AM113/J113)*100</f>
        <v>3.8749470660799439</v>
      </c>
      <c r="CD113">
        <f t="shared" si="54"/>
        <v>90.078874845576351</v>
      </c>
      <c r="CE113">
        <f t="shared" si="55"/>
        <v>9.9211251544236436</v>
      </c>
      <c r="CF113">
        <f>(AP113/J113)*100</f>
        <v>0.31410527866256699</v>
      </c>
      <c r="CG113">
        <f t="shared" si="56"/>
        <v>98.710433763188746</v>
      </c>
      <c r="CH113">
        <f t="shared" si="57"/>
        <v>1.2895662368112544</v>
      </c>
      <c r="CI113">
        <f>(AS113/J113)*100</f>
        <v>4.1478099165945537</v>
      </c>
      <c r="CJ113">
        <f t="shared" si="58"/>
        <v>91.787997159090907</v>
      </c>
      <c r="CK113">
        <f t="shared" si="59"/>
        <v>8.2120028409090917</v>
      </c>
      <c r="CL113">
        <f>(AV113/J113)*100</f>
        <v>4.6441919982324675</v>
      </c>
      <c r="CM113">
        <f t="shared" si="60"/>
        <v>91.936251189343494</v>
      </c>
      <c r="CN113">
        <f t="shared" si="61"/>
        <v>8.0637488106565183</v>
      </c>
      <c r="CO113">
        <f>(AY113/J113)*100</f>
        <v>2.5249940161655591</v>
      </c>
      <c r="CP113">
        <f t="shared" si="62"/>
        <v>99.445821787953918</v>
      </c>
      <c r="CQ113">
        <f t="shared" si="63"/>
        <v>0.55417821204608431</v>
      </c>
      <c r="CR113">
        <f>(BB113/J113)*100</f>
        <v>2.2878500543148048</v>
      </c>
      <c r="CS113">
        <f t="shared" si="64"/>
        <v>98.197328182842426</v>
      </c>
      <c r="CT113">
        <f t="shared" si="65"/>
        <v>1.8026718171575731</v>
      </c>
      <c r="CU113">
        <f>(BE113/J113)*100</f>
        <v>1.291771767348517</v>
      </c>
      <c r="CV113">
        <f t="shared" si="66"/>
        <v>83.97947548460661</v>
      </c>
      <c r="CW113">
        <f t="shared" si="67"/>
        <v>16.020524515393387</v>
      </c>
      <c r="CX113">
        <f>(BH113/J113)*100</f>
        <v>7.1750777898477347</v>
      </c>
      <c r="CY113">
        <f t="shared" si="68"/>
        <v>77.79830638953041</v>
      </c>
      <c r="CZ113">
        <f t="shared" si="69"/>
        <v>22.20169361046959</v>
      </c>
    </row>
    <row r="114" spans="1:104" x14ac:dyDescent="0.25">
      <c r="A114" t="s">
        <v>2657</v>
      </c>
      <c r="B114">
        <v>8</v>
      </c>
      <c r="C114">
        <v>28</v>
      </c>
      <c r="D114" t="s">
        <v>2656</v>
      </c>
      <c r="E114">
        <f>VLOOKUP(A114,'2011B4'!A$1:B$641,2, FALSE)</f>
        <v>125</v>
      </c>
      <c r="F114" t="s">
        <v>3188</v>
      </c>
      <c r="G114">
        <v>1501589</v>
      </c>
      <c r="H114">
        <v>760686</v>
      </c>
      <c r="I114">
        <v>740903</v>
      </c>
      <c r="J114">
        <v>526969</v>
      </c>
      <c r="K114">
        <v>333185</v>
      </c>
      <c r="L114">
        <v>193784</v>
      </c>
      <c r="M114">
        <f t="shared" si="70"/>
        <v>35.094090326980286</v>
      </c>
      <c r="N114">
        <f t="shared" si="71"/>
        <v>43.800595778021417</v>
      </c>
      <c r="O114">
        <f t="shared" si="72"/>
        <v>26.155110722996127</v>
      </c>
      <c r="P114">
        <f>(K114/J114)*100</f>
        <v>63.226679368236084</v>
      </c>
      <c r="Q114">
        <f>(L114/J114)*100</f>
        <v>36.773320631763916</v>
      </c>
      <c r="R114">
        <f t="shared" si="38"/>
        <v>84.810871227719275</v>
      </c>
      <c r="S114">
        <f t="shared" si="39"/>
        <v>4.2801379208264621</v>
      </c>
      <c r="T114">
        <f t="shared" si="40"/>
        <v>2.884230381673305</v>
      </c>
      <c r="U114">
        <f t="shared" si="41"/>
        <v>1.1947571868553937</v>
      </c>
      <c r="V114">
        <f t="shared" si="42"/>
        <v>6.8300032829255617</v>
      </c>
      <c r="W114">
        <f t="shared" si="43"/>
        <v>15.189128772280725</v>
      </c>
      <c r="X114">
        <v>424630</v>
      </c>
      <c r="Y114">
        <v>254044</v>
      </c>
      <c r="Z114">
        <v>170586</v>
      </c>
      <c r="AA114">
        <v>18268</v>
      </c>
      <c r="AB114">
        <v>9225</v>
      </c>
      <c r="AC114">
        <v>9043</v>
      </c>
      <c r="AD114">
        <v>4029</v>
      </c>
      <c r="AE114">
        <v>2349</v>
      </c>
      <c r="AF114">
        <v>1680</v>
      </c>
      <c r="AG114">
        <v>574</v>
      </c>
      <c r="AH114">
        <v>570</v>
      </c>
      <c r="AI114">
        <v>4</v>
      </c>
      <c r="AJ114">
        <v>11158</v>
      </c>
      <c r="AK114">
        <v>7565</v>
      </c>
      <c r="AL114">
        <v>3593</v>
      </c>
      <c r="AM114">
        <v>10823</v>
      </c>
      <c r="AN114">
        <v>9933</v>
      </c>
      <c r="AO114">
        <v>890</v>
      </c>
      <c r="AP114">
        <v>1610</v>
      </c>
      <c r="AQ114">
        <v>1554</v>
      </c>
      <c r="AR114">
        <v>56</v>
      </c>
      <c r="AS114">
        <v>6296</v>
      </c>
      <c r="AT114">
        <v>5812</v>
      </c>
      <c r="AU114">
        <v>484</v>
      </c>
      <c r="AV114">
        <v>15199</v>
      </c>
      <c r="AW114">
        <v>14108</v>
      </c>
      <c r="AX114">
        <v>1091</v>
      </c>
      <c r="AY114">
        <v>3145</v>
      </c>
      <c r="AZ114">
        <v>3081</v>
      </c>
      <c r="BA114">
        <v>64</v>
      </c>
      <c r="BB114">
        <v>5182</v>
      </c>
      <c r="BC114">
        <v>5109</v>
      </c>
      <c r="BD114">
        <v>73</v>
      </c>
      <c r="BE114">
        <v>3349</v>
      </c>
      <c r="BF114">
        <v>2976</v>
      </c>
      <c r="BG114">
        <v>373</v>
      </c>
      <c r="BH114">
        <v>22706</v>
      </c>
      <c r="BI114">
        <v>16859</v>
      </c>
      <c r="BJ114">
        <v>5847</v>
      </c>
      <c r="BK114" t="str">
        <f t="shared" si="73"/>
        <v>CultivatorsTotal</v>
      </c>
      <c r="BL114" t="str">
        <f t="shared" si="74"/>
        <v>CultivatorsMale</v>
      </c>
      <c r="BM114" t="str">
        <f t="shared" si="75"/>
        <v>CultivatorsFemale</v>
      </c>
      <c r="BN114">
        <f>(X114/J114)*100</f>
        <v>80.579692543584159</v>
      </c>
      <c r="BO114">
        <f t="shared" si="44"/>
        <v>59.827143630925747</v>
      </c>
      <c r="BP114">
        <f t="shared" si="45"/>
        <v>40.172856369074253</v>
      </c>
      <c r="BQ114">
        <f>(AA114/J114)*100</f>
        <v>3.4666175809203197</v>
      </c>
      <c r="BR114">
        <f t="shared" si="46"/>
        <v>50.498138821983794</v>
      </c>
      <c r="BS114">
        <f t="shared" si="47"/>
        <v>49.501861178016206</v>
      </c>
      <c r="BT114">
        <f>(AD114/J114)*100</f>
        <v>0.76456110321480009</v>
      </c>
      <c r="BU114">
        <f t="shared" si="48"/>
        <v>58.302308265078182</v>
      </c>
      <c r="BV114">
        <f t="shared" si="49"/>
        <v>41.697691734921818</v>
      </c>
      <c r="BW114">
        <f>(AG114/J114)*100</f>
        <v>0.1089248134140718</v>
      </c>
      <c r="BX114">
        <f t="shared" si="50"/>
        <v>99.303135888501743</v>
      </c>
      <c r="BY114">
        <f t="shared" si="51"/>
        <v>0.69686411149825789</v>
      </c>
      <c r="BZ114">
        <f>(AJ114/J114)*100</f>
        <v>2.1173921046589079</v>
      </c>
      <c r="CA114">
        <f t="shared" si="52"/>
        <v>67.798888689729338</v>
      </c>
      <c r="CB114">
        <f t="shared" si="53"/>
        <v>32.201111310270662</v>
      </c>
      <c r="CC114">
        <f>(AM114/J114)*100</f>
        <v>2.0538210027534824</v>
      </c>
      <c r="CD114">
        <f t="shared" si="54"/>
        <v>91.776771689919613</v>
      </c>
      <c r="CE114">
        <f t="shared" si="55"/>
        <v>8.2232283100803834</v>
      </c>
      <c r="CF114">
        <f>(AP114/J114)*100</f>
        <v>0.30552081811264042</v>
      </c>
      <c r="CG114">
        <f t="shared" si="56"/>
        <v>96.521739130434781</v>
      </c>
      <c r="CH114">
        <f t="shared" si="57"/>
        <v>3.4782608695652173</v>
      </c>
      <c r="CI114">
        <f>(AS114/J114)*100</f>
        <v>1.1947571868553937</v>
      </c>
      <c r="CJ114">
        <f t="shared" si="58"/>
        <v>92.312579415501901</v>
      </c>
      <c r="CK114">
        <f t="shared" si="59"/>
        <v>7.687420584498093</v>
      </c>
      <c r="CL114">
        <f>(AV114/J114)*100</f>
        <v>2.884230381673305</v>
      </c>
      <c r="CM114">
        <f t="shared" si="60"/>
        <v>92.821896177380097</v>
      </c>
      <c r="CN114">
        <f t="shared" si="61"/>
        <v>7.1781038226199092</v>
      </c>
      <c r="CO114">
        <f>(AY114/J114)*100</f>
        <v>0.59680929997779752</v>
      </c>
      <c r="CP114">
        <f t="shared" si="62"/>
        <v>97.965023847376784</v>
      </c>
      <c r="CQ114">
        <f t="shared" si="63"/>
        <v>2.0349761526232113</v>
      </c>
      <c r="CR114">
        <f>(BB114/J114)*100</f>
        <v>0.98335955245944262</v>
      </c>
      <c r="CS114">
        <f t="shared" si="64"/>
        <v>98.591277499035129</v>
      </c>
      <c r="CT114">
        <f t="shared" si="65"/>
        <v>1.4087225009648783</v>
      </c>
      <c r="CU114">
        <f>(BE114/J114)*100</f>
        <v>0.63552125457095199</v>
      </c>
      <c r="CV114">
        <f t="shared" si="66"/>
        <v>88.862346969244555</v>
      </c>
      <c r="CW114">
        <f t="shared" si="67"/>
        <v>11.13765303075545</v>
      </c>
      <c r="CX114">
        <f>(BH114/J114)*100</f>
        <v>4.3087923578047285</v>
      </c>
      <c r="CY114">
        <f t="shared" si="68"/>
        <v>74.249097154937019</v>
      </c>
      <c r="CZ114">
        <f t="shared" si="69"/>
        <v>25.750902845062978</v>
      </c>
    </row>
    <row r="115" spans="1:104" x14ac:dyDescent="0.25">
      <c r="A115" t="s">
        <v>2659</v>
      </c>
      <c r="B115">
        <v>8</v>
      </c>
      <c r="C115">
        <v>29</v>
      </c>
      <c r="D115" t="s">
        <v>2658</v>
      </c>
      <c r="E115">
        <f>VLOOKUP(A115,'2011B4'!A$1:B$641,2, FALSE)</f>
        <v>126</v>
      </c>
      <c r="F115" t="s">
        <v>3188</v>
      </c>
      <c r="G115">
        <v>1803524</v>
      </c>
      <c r="H115">
        <v>918063</v>
      </c>
      <c r="I115">
        <v>885461</v>
      </c>
      <c r="J115">
        <v>743292</v>
      </c>
      <c r="K115">
        <v>467450</v>
      </c>
      <c r="L115">
        <v>275842</v>
      </c>
      <c r="M115">
        <f t="shared" si="70"/>
        <v>41.213313490699321</v>
      </c>
      <c r="N115">
        <f t="shared" si="71"/>
        <v>50.916984999940098</v>
      </c>
      <c r="O115">
        <f t="shared" si="72"/>
        <v>31.15236018300072</v>
      </c>
      <c r="P115">
        <f>(K115/J115)*100</f>
        <v>62.889147199216453</v>
      </c>
      <c r="Q115">
        <f>(L115/J115)*100</f>
        <v>37.11085280078354</v>
      </c>
      <c r="R115">
        <f t="shared" si="38"/>
        <v>78.04106596061844</v>
      </c>
      <c r="S115">
        <f t="shared" si="39"/>
        <v>6.6444950302169268</v>
      </c>
      <c r="T115">
        <f t="shared" si="40"/>
        <v>4.296023635394973</v>
      </c>
      <c r="U115">
        <f t="shared" si="41"/>
        <v>2.293580450213375</v>
      </c>
      <c r="V115">
        <f t="shared" si="42"/>
        <v>8.724834923556287</v>
      </c>
      <c r="W115">
        <f t="shared" si="43"/>
        <v>21.95893403938156</v>
      </c>
      <c r="X115">
        <v>519322</v>
      </c>
      <c r="Y115">
        <v>290761</v>
      </c>
      <c r="Z115">
        <v>228561</v>
      </c>
      <c r="AA115">
        <v>46227</v>
      </c>
      <c r="AB115">
        <v>23902</v>
      </c>
      <c r="AC115">
        <v>22325</v>
      </c>
      <c r="AD115">
        <v>14524</v>
      </c>
      <c r="AE115">
        <v>9037</v>
      </c>
      <c r="AF115">
        <v>5487</v>
      </c>
      <c r="AG115">
        <v>9402</v>
      </c>
      <c r="AH115">
        <v>8339</v>
      </c>
      <c r="AI115">
        <v>1063</v>
      </c>
      <c r="AJ115">
        <v>12721</v>
      </c>
      <c r="AK115">
        <v>9242</v>
      </c>
      <c r="AL115">
        <v>3479</v>
      </c>
      <c r="AM115">
        <v>27265</v>
      </c>
      <c r="AN115">
        <v>24563</v>
      </c>
      <c r="AO115">
        <v>2702</v>
      </c>
      <c r="AP115">
        <v>7516</v>
      </c>
      <c r="AQ115">
        <v>7103</v>
      </c>
      <c r="AR115">
        <v>413</v>
      </c>
      <c r="AS115">
        <v>17048</v>
      </c>
      <c r="AT115">
        <v>15209</v>
      </c>
      <c r="AU115">
        <v>1839</v>
      </c>
      <c r="AV115">
        <v>31932</v>
      </c>
      <c r="AW115">
        <v>29645</v>
      </c>
      <c r="AX115">
        <v>2287</v>
      </c>
      <c r="AY115">
        <v>3600</v>
      </c>
      <c r="AZ115">
        <v>3517</v>
      </c>
      <c r="BA115">
        <v>83</v>
      </c>
      <c r="BB115">
        <v>14663</v>
      </c>
      <c r="BC115">
        <v>14335</v>
      </c>
      <c r="BD115">
        <v>328</v>
      </c>
      <c r="BE115">
        <v>6070</v>
      </c>
      <c r="BF115">
        <v>5120</v>
      </c>
      <c r="BG115">
        <v>950</v>
      </c>
      <c r="BH115">
        <v>33002</v>
      </c>
      <c r="BI115">
        <v>26677</v>
      </c>
      <c r="BJ115">
        <v>6325</v>
      </c>
      <c r="BK115" t="str">
        <f t="shared" si="73"/>
        <v>CultivatorsTotal</v>
      </c>
      <c r="BL115" t="str">
        <f t="shared" si="74"/>
        <v>CultivatorsMale</v>
      </c>
      <c r="BM115" t="str">
        <f t="shared" si="75"/>
        <v>CultivatorsFemale</v>
      </c>
      <c r="BN115">
        <f>(X115/J115)*100</f>
        <v>69.867831215726795</v>
      </c>
      <c r="BO115">
        <f t="shared" si="44"/>
        <v>55.988577414398002</v>
      </c>
      <c r="BP115">
        <f t="shared" si="45"/>
        <v>44.011422585601991</v>
      </c>
      <c r="BQ115">
        <f>(AA115/J115)*100</f>
        <v>6.219224746129381</v>
      </c>
      <c r="BR115">
        <f t="shared" si="46"/>
        <v>51.705713111385123</v>
      </c>
      <c r="BS115">
        <f t="shared" si="47"/>
        <v>48.294286888614877</v>
      </c>
      <c r="BT115">
        <f>(AD115/J115)*100</f>
        <v>1.9540099987622632</v>
      </c>
      <c r="BU115">
        <f t="shared" si="48"/>
        <v>62.221151198017076</v>
      </c>
      <c r="BV115">
        <f t="shared" si="49"/>
        <v>37.778848801982924</v>
      </c>
      <c r="BW115">
        <f>(AG115/J115)*100</f>
        <v>1.2649133853182868</v>
      </c>
      <c r="BX115">
        <f t="shared" si="50"/>
        <v>88.693894915975321</v>
      </c>
      <c r="BY115">
        <f t="shared" si="51"/>
        <v>11.306105084024676</v>
      </c>
      <c r="BZ115">
        <f>(AJ115/J115)*100</f>
        <v>1.7114404567787627</v>
      </c>
      <c r="CA115">
        <f t="shared" si="52"/>
        <v>72.651521106831225</v>
      </c>
      <c r="CB115">
        <f t="shared" si="53"/>
        <v>27.348478893168775</v>
      </c>
      <c r="CC115">
        <f>(AM115/J115)*100</f>
        <v>3.6681411881198778</v>
      </c>
      <c r="CD115">
        <f t="shared" si="54"/>
        <v>90.08985879332478</v>
      </c>
      <c r="CE115">
        <f t="shared" si="55"/>
        <v>9.9101412066752239</v>
      </c>
      <c r="CF115">
        <f>(AP115/J115)*100</f>
        <v>1.0111773031325508</v>
      </c>
      <c r="CG115">
        <f t="shared" si="56"/>
        <v>94.505055880787666</v>
      </c>
      <c r="CH115">
        <f t="shared" si="57"/>
        <v>5.4949441192123469</v>
      </c>
      <c r="CI115">
        <f>(AS115/J115)*100</f>
        <v>2.293580450213375</v>
      </c>
      <c r="CJ115">
        <f t="shared" si="58"/>
        <v>89.212810886907562</v>
      </c>
      <c r="CK115">
        <f t="shared" si="59"/>
        <v>10.787189113092445</v>
      </c>
      <c r="CL115">
        <f>(AV115/J115)*100</f>
        <v>4.296023635394973</v>
      </c>
      <c r="CM115">
        <f t="shared" si="60"/>
        <v>92.837905549292245</v>
      </c>
      <c r="CN115">
        <f t="shared" si="61"/>
        <v>7.1620944507077535</v>
      </c>
      <c r="CO115">
        <f>(AY115/J115)*100</f>
        <v>0.48433186419334529</v>
      </c>
      <c r="CP115">
        <f t="shared" si="62"/>
        <v>97.694444444444443</v>
      </c>
      <c r="CQ115">
        <f t="shared" si="63"/>
        <v>2.3055555555555554</v>
      </c>
      <c r="CR115">
        <f>(BB115/J115)*100</f>
        <v>1.9727105901852837</v>
      </c>
      <c r="CS115">
        <f t="shared" si="64"/>
        <v>97.763077132919591</v>
      </c>
      <c r="CT115">
        <f t="shared" si="65"/>
        <v>2.2369228670804064</v>
      </c>
      <c r="CU115">
        <f>(BE115/J115)*100</f>
        <v>0.81663733768155711</v>
      </c>
      <c r="CV115">
        <f t="shared" si="66"/>
        <v>84.349258649093912</v>
      </c>
      <c r="CW115">
        <f t="shared" si="67"/>
        <v>15.650741350906095</v>
      </c>
      <c r="CX115">
        <f>(BH115/J115)*100</f>
        <v>4.4399778283635509</v>
      </c>
      <c r="CY115">
        <f t="shared" si="68"/>
        <v>80.834494879098244</v>
      </c>
      <c r="CZ115">
        <f t="shared" si="69"/>
        <v>19.165505120901763</v>
      </c>
    </row>
    <row r="116" spans="1:104" x14ac:dyDescent="0.25">
      <c r="A116" t="s">
        <v>2661</v>
      </c>
      <c r="B116">
        <v>8</v>
      </c>
      <c r="C116">
        <v>30</v>
      </c>
      <c r="D116" t="s">
        <v>2660</v>
      </c>
      <c r="E116">
        <f>VLOOKUP(A116,'2011B4'!A$1:B$641,2, FALSE)</f>
        <v>127</v>
      </c>
      <c r="G116">
        <v>1568525</v>
      </c>
      <c r="H116">
        <v>827128</v>
      </c>
      <c r="I116">
        <v>741397</v>
      </c>
      <c r="J116">
        <v>417574</v>
      </c>
      <c r="K116">
        <v>350313</v>
      </c>
      <c r="L116">
        <v>67261</v>
      </c>
      <c r="M116">
        <f t="shared" si="70"/>
        <v>26.622081254681945</v>
      </c>
      <c r="N116">
        <f t="shared" si="71"/>
        <v>42.352936909402175</v>
      </c>
      <c r="O116">
        <f t="shared" si="72"/>
        <v>9.0721974866367141</v>
      </c>
      <c r="P116">
        <f>(K116/J116)*100</f>
        <v>83.892435831732811</v>
      </c>
      <c r="Q116">
        <f>(L116/J116)*100</f>
        <v>16.107564168267182</v>
      </c>
      <c r="R116">
        <f t="shared" si="38"/>
        <v>36.400733762159525</v>
      </c>
      <c r="S116">
        <f t="shared" si="39"/>
        <v>18.760028162672963</v>
      </c>
      <c r="T116">
        <f t="shared" si="40"/>
        <v>12.439711284706423</v>
      </c>
      <c r="U116">
        <f t="shared" si="41"/>
        <v>7.4099441057153932</v>
      </c>
      <c r="V116">
        <f t="shared" si="42"/>
        <v>24.989582684745699</v>
      </c>
      <c r="W116">
        <f t="shared" si="43"/>
        <v>63.599266237840475</v>
      </c>
      <c r="X116">
        <v>113421</v>
      </c>
      <c r="Y116">
        <v>89944</v>
      </c>
      <c r="Z116">
        <v>23477</v>
      </c>
      <c r="AA116">
        <v>29280</v>
      </c>
      <c r="AB116">
        <v>21134</v>
      </c>
      <c r="AC116">
        <v>8146</v>
      </c>
      <c r="AD116">
        <v>9299</v>
      </c>
      <c r="AE116">
        <v>7814</v>
      </c>
      <c r="AF116">
        <v>1485</v>
      </c>
      <c r="AG116">
        <v>19885</v>
      </c>
      <c r="AH116">
        <v>15799</v>
      </c>
      <c r="AI116">
        <v>4086</v>
      </c>
      <c r="AJ116">
        <v>15376</v>
      </c>
      <c r="AK116">
        <v>10435</v>
      </c>
      <c r="AL116">
        <v>4941</v>
      </c>
      <c r="AM116">
        <v>43076</v>
      </c>
      <c r="AN116">
        <v>38860</v>
      </c>
      <c r="AO116">
        <v>4216</v>
      </c>
      <c r="AP116">
        <v>5639</v>
      </c>
      <c r="AQ116">
        <v>5445</v>
      </c>
      <c r="AR116">
        <v>194</v>
      </c>
      <c r="AS116">
        <v>30942</v>
      </c>
      <c r="AT116">
        <v>27313</v>
      </c>
      <c r="AU116">
        <v>3629</v>
      </c>
      <c r="AV116">
        <v>51945</v>
      </c>
      <c r="AW116">
        <v>49240</v>
      </c>
      <c r="AX116">
        <v>2705</v>
      </c>
      <c r="AY116">
        <v>3928</v>
      </c>
      <c r="AZ116">
        <v>3797</v>
      </c>
      <c r="BA116">
        <v>131</v>
      </c>
      <c r="BB116">
        <v>28702</v>
      </c>
      <c r="BC116">
        <v>27265</v>
      </c>
      <c r="BD116">
        <v>1437</v>
      </c>
      <c r="BE116">
        <v>15010</v>
      </c>
      <c r="BF116">
        <v>13364</v>
      </c>
      <c r="BG116">
        <v>1646</v>
      </c>
      <c r="BH116">
        <v>51071</v>
      </c>
      <c r="BI116">
        <v>39903</v>
      </c>
      <c r="BJ116">
        <v>11168</v>
      </c>
      <c r="BK116" t="str">
        <f t="shared" si="73"/>
        <v>CultivatorsTotal</v>
      </c>
      <c r="BL116" t="str">
        <f t="shared" si="74"/>
        <v>CultivatorsMale</v>
      </c>
      <c r="BM116" t="str">
        <f t="shared" si="75"/>
        <v>CultivatorsFemale</v>
      </c>
      <c r="BN116">
        <f>(X116/J116)*100</f>
        <v>27.161892263407207</v>
      </c>
      <c r="BO116">
        <f t="shared" si="44"/>
        <v>79.301011276571359</v>
      </c>
      <c r="BP116">
        <f t="shared" si="45"/>
        <v>20.698988723428641</v>
      </c>
      <c r="BQ116">
        <f>(AA116/J116)*100</f>
        <v>7.0119308194475707</v>
      </c>
      <c r="BR116">
        <f t="shared" si="46"/>
        <v>72.178961748633881</v>
      </c>
      <c r="BS116">
        <f t="shared" si="47"/>
        <v>27.821038251366119</v>
      </c>
      <c r="BT116">
        <f>(AD116/J116)*100</f>
        <v>2.226910679304746</v>
      </c>
      <c r="BU116">
        <f t="shared" si="48"/>
        <v>84.030540918378321</v>
      </c>
      <c r="BV116">
        <f t="shared" si="49"/>
        <v>15.969459081621679</v>
      </c>
      <c r="BW116">
        <f>(AG116/J116)*100</f>
        <v>4.762030203029882</v>
      </c>
      <c r="BX116">
        <f t="shared" si="50"/>
        <v>79.451848126728692</v>
      </c>
      <c r="BY116">
        <f t="shared" si="51"/>
        <v>20.548151873271308</v>
      </c>
      <c r="BZ116">
        <f>(AJ116/J116)*100</f>
        <v>3.6822215942563479</v>
      </c>
      <c r="CA116">
        <f t="shared" si="52"/>
        <v>67.865504682622273</v>
      </c>
      <c r="CB116">
        <f t="shared" si="53"/>
        <v>32.134495317377734</v>
      </c>
      <c r="CC116">
        <f>(AM116/J116)*100</f>
        <v>10.315776365386734</v>
      </c>
      <c r="CD116">
        <f t="shared" si="54"/>
        <v>90.212647413873157</v>
      </c>
      <c r="CE116">
        <f t="shared" si="55"/>
        <v>9.7873525861268469</v>
      </c>
      <c r="CF116">
        <f>(AP116/J116)*100</f>
        <v>1.3504193268737996</v>
      </c>
      <c r="CG116">
        <f t="shared" si="56"/>
        <v>96.559673701010823</v>
      </c>
      <c r="CH116">
        <f t="shared" si="57"/>
        <v>3.4403262989891825</v>
      </c>
      <c r="CI116">
        <f>(AS116/J116)*100</f>
        <v>7.4099441057153932</v>
      </c>
      <c r="CJ116">
        <f t="shared" si="58"/>
        <v>88.271604938271608</v>
      </c>
      <c r="CK116">
        <f t="shared" si="59"/>
        <v>11.728395061728394</v>
      </c>
      <c r="CL116">
        <f>(AV116/J116)*100</f>
        <v>12.439711284706423</v>
      </c>
      <c r="CM116">
        <f t="shared" si="60"/>
        <v>94.792569063432481</v>
      </c>
      <c r="CN116">
        <f t="shared" si="61"/>
        <v>5.2074309365675235</v>
      </c>
      <c r="CO116">
        <f>(AY116/J116)*100</f>
        <v>0.94067159353791197</v>
      </c>
      <c r="CP116">
        <f t="shared" si="62"/>
        <v>96.664969450101836</v>
      </c>
      <c r="CQ116">
        <f t="shared" si="63"/>
        <v>3.3350305498981672</v>
      </c>
      <c r="CR116">
        <f>(BB116/J116)*100</f>
        <v>6.8735122397467281</v>
      </c>
      <c r="CS116">
        <f t="shared" si="64"/>
        <v>94.993380252247235</v>
      </c>
      <c r="CT116">
        <f t="shared" si="65"/>
        <v>5.0066197477527696</v>
      </c>
      <c r="CU116">
        <f>(BE116/J116)*100</f>
        <v>3.5945724590132526</v>
      </c>
      <c r="CV116">
        <f t="shared" si="66"/>
        <v>89.033977348434377</v>
      </c>
      <c r="CW116">
        <f t="shared" si="67"/>
        <v>10.966022651565623</v>
      </c>
      <c r="CX116">
        <f>(BH116/J116)*100</f>
        <v>12.230407065574006</v>
      </c>
      <c r="CY116">
        <f t="shared" si="68"/>
        <v>78.132403908284545</v>
      </c>
      <c r="CZ116">
        <f t="shared" si="69"/>
        <v>21.867596091715455</v>
      </c>
    </row>
    <row r="117" spans="1:104" x14ac:dyDescent="0.25">
      <c r="A117" t="s">
        <v>2663</v>
      </c>
      <c r="B117">
        <v>8</v>
      </c>
      <c r="C117">
        <v>31</v>
      </c>
      <c r="D117" t="s">
        <v>2662</v>
      </c>
      <c r="E117">
        <f>VLOOKUP(A117,'2011B4'!A$1:B$641,2, FALSE)</f>
        <v>128</v>
      </c>
      <c r="G117">
        <v>1021653</v>
      </c>
      <c r="H117">
        <v>535137</v>
      </c>
      <c r="I117">
        <v>486516</v>
      </c>
      <c r="J117">
        <v>301797</v>
      </c>
      <c r="K117">
        <v>229458</v>
      </c>
      <c r="L117">
        <v>72339</v>
      </c>
      <c r="M117">
        <f t="shared" si="70"/>
        <v>29.540068888360331</v>
      </c>
      <c r="N117">
        <f t="shared" si="71"/>
        <v>42.878365726907312</v>
      </c>
      <c r="O117">
        <f t="shared" si="72"/>
        <v>14.868781293934836</v>
      </c>
      <c r="P117">
        <f>(K117/J117)*100</f>
        <v>76.030576844700249</v>
      </c>
      <c r="Q117">
        <f>(L117/J117)*100</f>
        <v>23.969423155299754</v>
      </c>
      <c r="R117">
        <f t="shared" si="38"/>
        <v>74.84169822761659</v>
      </c>
      <c r="S117">
        <f t="shared" si="39"/>
        <v>7.0060338571953995</v>
      </c>
      <c r="T117">
        <f t="shared" si="40"/>
        <v>5.8088715262245811</v>
      </c>
      <c r="U117">
        <f t="shared" si="41"/>
        <v>2.4970427141422875</v>
      </c>
      <c r="V117">
        <f t="shared" si="42"/>
        <v>9.8463536748211542</v>
      </c>
      <c r="W117">
        <f t="shared" si="43"/>
        <v>25.15830177238341</v>
      </c>
      <c r="X117">
        <v>177407</v>
      </c>
      <c r="Y117">
        <v>130196</v>
      </c>
      <c r="Z117">
        <v>47211</v>
      </c>
      <c r="AA117">
        <v>41616</v>
      </c>
      <c r="AB117">
        <v>27509</v>
      </c>
      <c r="AC117">
        <v>14107</v>
      </c>
      <c r="AD117">
        <v>6847</v>
      </c>
      <c r="AE117">
        <v>6308</v>
      </c>
      <c r="AF117">
        <v>539</v>
      </c>
      <c r="AG117">
        <v>1258</v>
      </c>
      <c r="AH117">
        <v>1131</v>
      </c>
      <c r="AI117">
        <v>127</v>
      </c>
      <c r="AJ117">
        <v>10399</v>
      </c>
      <c r="AK117">
        <v>6095</v>
      </c>
      <c r="AL117">
        <v>4304</v>
      </c>
      <c r="AM117">
        <v>9487</v>
      </c>
      <c r="AN117">
        <v>8461</v>
      </c>
      <c r="AO117">
        <v>1026</v>
      </c>
      <c r="AP117">
        <v>1741</v>
      </c>
      <c r="AQ117">
        <v>1679</v>
      </c>
      <c r="AR117">
        <v>62</v>
      </c>
      <c r="AS117">
        <v>7536</v>
      </c>
      <c r="AT117">
        <v>7017</v>
      </c>
      <c r="AU117">
        <v>519</v>
      </c>
      <c r="AV117">
        <v>17531</v>
      </c>
      <c r="AW117">
        <v>16558</v>
      </c>
      <c r="AX117">
        <v>973</v>
      </c>
      <c r="AY117">
        <v>1477</v>
      </c>
      <c r="AZ117">
        <v>1435</v>
      </c>
      <c r="BA117">
        <v>42</v>
      </c>
      <c r="BB117">
        <v>5371</v>
      </c>
      <c r="BC117">
        <v>5294</v>
      </c>
      <c r="BD117">
        <v>77</v>
      </c>
      <c r="BE117">
        <v>3324</v>
      </c>
      <c r="BF117">
        <v>3069</v>
      </c>
      <c r="BG117">
        <v>255</v>
      </c>
      <c r="BH117">
        <v>17803</v>
      </c>
      <c r="BI117">
        <v>14706</v>
      </c>
      <c r="BJ117">
        <v>3097</v>
      </c>
      <c r="BK117" t="str">
        <f t="shared" si="73"/>
        <v>CultivatorsTotal</v>
      </c>
      <c r="BL117" t="str">
        <f t="shared" si="74"/>
        <v>CultivatorsMale</v>
      </c>
      <c r="BM117" t="str">
        <f t="shared" si="75"/>
        <v>CultivatorsFemale</v>
      </c>
      <c r="BN117">
        <f>(X117/J117)*100</f>
        <v>58.783553183099905</v>
      </c>
      <c r="BO117">
        <f t="shared" si="44"/>
        <v>73.388310495076297</v>
      </c>
      <c r="BP117">
        <f t="shared" si="45"/>
        <v>26.611689504923707</v>
      </c>
      <c r="BQ117">
        <f>(AA117/J117)*100</f>
        <v>13.789401485104225</v>
      </c>
      <c r="BR117">
        <f t="shared" si="46"/>
        <v>66.101980007689349</v>
      </c>
      <c r="BS117">
        <f t="shared" si="47"/>
        <v>33.898019992310651</v>
      </c>
      <c r="BT117">
        <f>(AD117/J117)*100</f>
        <v>2.2687435594124525</v>
      </c>
      <c r="BU117">
        <f t="shared" si="48"/>
        <v>92.127939243464297</v>
      </c>
      <c r="BV117">
        <f t="shared" si="49"/>
        <v>7.872060756535709</v>
      </c>
      <c r="BW117">
        <f>(AG117/J117)*100</f>
        <v>0.41683648280135327</v>
      </c>
      <c r="BX117">
        <f t="shared" si="50"/>
        <v>89.904610492845777</v>
      </c>
      <c r="BY117">
        <f t="shared" si="51"/>
        <v>10.095389507154213</v>
      </c>
      <c r="BZ117">
        <f>(AJ117/J117)*100</f>
        <v>3.4456936284986264</v>
      </c>
      <c r="CA117">
        <f t="shared" si="52"/>
        <v>58.611404942782961</v>
      </c>
      <c r="CB117">
        <f t="shared" si="53"/>
        <v>41.388595057217046</v>
      </c>
      <c r="CC117">
        <f>(AM117/J117)*100</f>
        <v>3.14350374589542</v>
      </c>
      <c r="CD117">
        <f t="shared" si="54"/>
        <v>89.185200801096229</v>
      </c>
      <c r="CE117">
        <f t="shared" si="55"/>
        <v>10.814799198903764</v>
      </c>
      <c r="CF117">
        <f>(AP117/J117)*100</f>
        <v>0.57687783510107793</v>
      </c>
      <c r="CG117">
        <f t="shared" si="56"/>
        <v>96.438828259620919</v>
      </c>
      <c r="CH117">
        <f t="shared" si="57"/>
        <v>3.5611717403790926</v>
      </c>
      <c r="CI117">
        <f>(AS117/J117)*100</f>
        <v>2.4970427141422875</v>
      </c>
      <c r="CJ117">
        <f t="shared" si="58"/>
        <v>93.113057324840767</v>
      </c>
      <c r="CK117">
        <f t="shared" si="59"/>
        <v>6.8869426751592355</v>
      </c>
      <c r="CL117">
        <f>(AV117/J117)*100</f>
        <v>5.8088715262245811</v>
      </c>
      <c r="CM117">
        <f t="shared" si="60"/>
        <v>94.449831726655646</v>
      </c>
      <c r="CN117">
        <f t="shared" si="61"/>
        <v>5.5501682733443616</v>
      </c>
      <c r="CO117">
        <f>(AY117/J117)*100</f>
        <v>0.48940181645278114</v>
      </c>
      <c r="CP117">
        <f t="shared" si="62"/>
        <v>97.156398104265406</v>
      </c>
      <c r="CQ117">
        <f t="shared" si="63"/>
        <v>2.8436018957345972</v>
      </c>
      <c r="CR117">
        <f>(BB117/J117)*100</f>
        <v>1.7796730915151575</v>
      </c>
      <c r="CS117">
        <f t="shared" si="64"/>
        <v>98.566374976726863</v>
      </c>
      <c r="CT117">
        <f t="shared" si="65"/>
        <v>1.4336250232731333</v>
      </c>
      <c r="CU117">
        <f>(BE117/J117)*100</f>
        <v>1.1014025984353721</v>
      </c>
      <c r="CV117">
        <f t="shared" si="66"/>
        <v>92.328519855595673</v>
      </c>
      <c r="CW117">
        <f t="shared" si="67"/>
        <v>7.6714801444043319</v>
      </c>
      <c r="CX117">
        <f>(BH117/J117)*100</f>
        <v>5.8989983333167659</v>
      </c>
      <c r="CY117">
        <f t="shared" si="68"/>
        <v>82.604055496264678</v>
      </c>
      <c r="CZ117">
        <f t="shared" si="69"/>
        <v>17.395944503735326</v>
      </c>
    </row>
    <row r="118" spans="1:104" x14ac:dyDescent="0.25">
      <c r="A118" t="s">
        <v>2665</v>
      </c>
      <c r="B118">
        <v>8</v>
      </c>
      <c r="C118">
        <v>32</v>
      </c>
      <c r="D118" t="s">
        <v>2664</v>
      </c>
      <c r="E118">
        <f>VLOOKUP(A118,'2011B4'!A$1:B$641,2, FALSE)</f>
        <v>129</v>
      </c>
      <c r="G118">
        <v>1180323</v>
      </c>
      <c r="H118">
        <v>612804</v>
      </c>
      <c r="I118">
        <v>567519</v>
      </c>
      <c r="J118">
        <v>397848</v>
      </c>
      <c r="K118">
        <v>291105</v>
      </c>
      <c r="L118">
        <v>106743</v>
      </c>
      <c r="M118">
        <f t="shared" si="70"/>
        <v>33.706705706827705</v>
      </c>
      <c r="N118">
        <f t="shared" si="71"/>
        <v>47.503769557639963</v>
      </c>
      <c r="O118">
        <f t="shared" si="72"/>
        <v>18.808709488140487</v>
      </c>
      <c r="P118">
        <f>(K118/J118)*100</f>
        <v>73.169904083971772</v>
      </c>
      <c r="Q118">
        <f>(L118/J118)*100</f>
        <v>26.830095916028228</v>
      </c>
      <c r="R118">
        <f t="shared" si="38"/>
        <v>79.02264181295368</v>
      </c>
      <c r="S118">
        <f t="shared" si="39"/>
        <v>6.4891616898916169</v>
      </c>
      <c r="T118">
        <f t="shared" si="40"/>
        <v>4.4142486577788498</v>
      </c>
      <c r="U118">
        <f t="shared" si="41"/>
        <v>2.1545917033640989</v>
      </c>
      <c r="V118">
        <f t="shared" si="42"/>
        <v>7.9193561360117437</v>
      </c>
      <c r="W118">
        <f t="shared" si="43"/>
        <v>20.97735818704632</v>
      </c>
      <c r="X118">
        <v>258037</v>
      </c>
      <c r="Y118">
        <v>181307</v>
      </c>
      <c r="Z118">
        <v>76730</v>
      </c>
      <c r="AA118">
        <v>49447</v>
      </c>
      <c r="AB118">
        <v>29027</v>
      </c>
      <c r="AC118">
        <v>20420</v>
      </c>
      <c r="AD118">
        <v>6906</v>
      </c>
      <c r="AE118">
        <v>6276</v>
      </c>
      <c r="AF118">
        <v>630</v>
      </c>
      <c r="AG118">
        <v>4903</v>
      </c>
      <c r="AH118">
        <v>3744</v>
      </c>
      <c r="AI118">
        <v>1159</v>
      </c>
      <c r="AJ118">
        <v>7644</v>
      </c>
      <c r="AK118">
        <v>5994</v>
      </c>
      <c r="AL118">
        <v>1650</v>
      </c>
      <c r="AM118">
        <v>13270</v>
      </c>
      <c r="AN118">
        <v>12226</v>
      </c>
      <c r="AO118">
        <v>1044</v>
      </c>
      <c r="AP118">
        <v>1133</v>
      </c>
      <c r="AQ118">
        <v>1125</v>
      </c>
      <c r="AR118">
        <v>8</v>
      </c>
      <c r="AS118">
        <v>8572</v>
      </c>
      <c r="AT118">
        <v>7624</v>
      </c>
      <c r="AU118">
        <v>948</v>
      </c>
      <c r="AV118">
        <v>17562</v>
      </c>
      <c r="AW118">
        <v>16947</v>
      </c>
      <c r="AX118">
        <v>615</v>
      </c>
      <c r="AY118">
        <v>1677</v>
      </c>
      <c r="AZ118">
        <v>1657</v>
      </c>
      <c r="BA118">
        <v>20</v>
      </c>
      <c r="BB118">
        <v>6232</v>
      </c>
      <c r="BC118">
        <v>6113</v>
      </c>
      <c r="BD118">
        <v>119</v>
      </c>
      <c r="BE118">
        <v>3145</v>
      </c>
      <c r="BF118">
        <v>2835</v>
      </c>
      <c r="BG118">
        <v>310</v>
      </c>
      <c r="BH118">
        <v>19320</v>
      </c>
      <c r="BI118">
        <v>16230</v>
      </c>
      <c r="BJ118">
        <v>3090</v>
      </c>
      <c r="BK118" t="str">
        <f t="shared" si="73"/>
        <v>CultivatorsTotal</v>
      </c>
      <c r="BL118" t="str">
        <f t="shared" si="74"/>
        <v>CultivatorsMale</v>
      </c>
      <c r="BM118" t="str">
        <f t="shared" si="75"/>
        <v>CultivatorsFemale</v>
      </c>
      <c r="BN118">
        <f>(X118/J118)*100</f>
        <v>64.858187046309141</v>
      </c>
      <c r="BO118">
        <f t="shared" si="44"/>
        <v>70.263954394137272</v>
      </c>
      <c r="BP118">
        <f t="shared" si="45"/>
        <v>29.736045605862728</v>
      </c>
      <c r="BQ118">
        <f>(AA118/J118)*100</f>
        <v>12.428615953831613</v>
      </c>
      <c r="BR118">
        <f t="shared" si="46"/>
        <v>58.703258033854432</v>
      </c>
      <c r="BS118">
        <f t="shared" si="47"/>
        <v>41.296741966145575</v>
      </c>
      <c r="BT118">
        <f>(AD118/J118)*100</f>
        <v>1.7358388128129336</v>
      </c>
      <c r="BU118">
        <f t="shared" si="48"/>
        <v>90.877497827975674</v>
      </c>
      <c r="BV118">
        <f t="shared" si="49"/>
        <v>9.1225021720243262</v>
      </c>
      <c r="BW118">
        <f>(AG118/J118)*100</f>
        <v>1.2323802055056203</v>
      </c>
      <c r="BX118">
        <f t="shared" si="50"/>
        <v>76.361411380787274</v>
      </c>
      <c r="BY118">
        <f t="shared" si="51"/>
        <v>23.638588619212726</v>
      </c>
      <c r="BZ118">
        <f>(AJ118/J118)*100</f>
        <v>1.9213367919406408</v>
      </c>
      <c r="CA118">
        <f t="shared" si="52"/>
        <v>78.414442700156982</v>
      </c>
      <c r="CB118">
        <f t="shared" si="53"/>
        <v>21.585557299843014</v>
      </c>
      <c r="CC118">
        <f>(AM118/J118)*100</f>
        <v>3.335444692445356</v>
      </c>
      <c r="CD118">
        <f t="shared" si="54"/>
        <v>92.132629992464217</v>
      </c>
      <c r="CE118">
        <f t="shared" si="55"/>
        <v>7.8673700075357953</v>
      </c>
      <c r="CF118">
        <f>(AP118/J118)*100</f>
        <v>0.28478212784782125</v>
      </c>
      <c r="CG118">
        <f t="shared" si="56"/>
        <v>99.293909973521622</v>
      </c>
      <c r="CH118">
        <f t="shared" si="57"/>
        <v>0.70609002647837604</v>
      </c>
      <c r="CI118">
        <f>(AS118/J118)*100</f>
        <v>2.1545917033640989</v>
      </c>
      <c r="CJ118">
        <f t="shared" si="58"/>
        <v>88.940737284181054</v>
      </c>
      <c r="CK118">
        <f t="shared" si="59"/>
        <v>11.059262715818946</v>
      </c>
      <c r="CL118">
        <f>(AV118/J118)*100</f>
        <v>4.4142486577788498</v>
      </c>
      <c r="CM118">
        <f t="shared" si="60"/>
        <v>96.498120942944993</v>
      </c>
      <c r="CN118">
        <f t="shared" si="61"/>
        <v>3.5018790570550054</v>
      </c>
      <c r="CO118">
        <f>(AY118/J118)*100</f>
        <v>0.42151776557881404</v>
      </c>
      <c r="CP118">
        <f t="shared" si="62"/>
        <v>98.807394156231368</v>
      </c>
      <c r="CQ118">
        <f t="shared" si="63"/>
        <v>1.1926058437686344</v>
      </c>
      <c r="CR118">
        <f>(BB118/J118)*100</f>
        <v>1.5664273793006376</v>
      </c>
      <c r="CS118">
        <f t="shared" si="64"/>
        <v>98.090500641848521</v>
      </c>
      <c r="CT118">
        <f t="shared" si="65"/>
        <v>1.9094993581514761</v>
      </c>
      <c r="CU118">
        <f>(BE118/J118)*100</f>
        <v>0.79050290563230186</v>
      </c>
      <c r="CV118">
        <f t="shared" si="66"/>
        <v>90.143084260731314</v>
      </c>
      <c r="CW118">
        <f t="shared" si="67"/>
        <v>9.8569157392686808</v>
      </c>
      <c r="CX118">
        <f>(BH118/J118)*100</f>
        <v>4.8561259576521687</v>
      </c>
      <c r="CY118">
        <f t="shared" si="68"/>
        <v>84.006211180124225</v>
      </c>
      <c r="CZ118">
        <f t="shared" si="69"/>
        <v>15.993788819875776</v>
      </c>
    </row>
    <row r="119" spans="1:104" x14ac:dyDescent="0.25">
      <c r="A119" t="s">
        <v>2742</v>
      </c>
      <c r="B119">
        <v>9</v>
      </c>
      <c r="C119">
        <v>1</v>
      </c>
      <c r="D119" t="s">
        <v>2741</v>
      </c>
      <c r="E119">
        <f>VLOOKUP(A119,'2011B4'!A$1:B$641,2, FALSE)</f>
        <v>132</v>
      </c>
      <c r="G119">
        <v>2896863</v>
      </c>
      <c r="H119">
        <v>1553322</v>
      </c>
      <c r="I119">
        <v>1343541</v>
      </c>
      <c r="J119">
        <v>686625</v>
      </c>
      <c r="K119">
        <v>644145</v>
      </c>
      <c r="L119">
        <v>42480</v>
      </c>
      <c r="M119">
        <f t="shared" si="70"/>
        <v>23.702363556716353</v>
      </c>
      <c r="N119">
        <f t="shared" si="71"/>
        <v>41.468864794292493</v>
      </c>
      <c r="O119">
        <f t="shared" si="72"/>
        <v>3.1617940948582888</v>
      </c>
      <c r="P119">
        <f>(K119/J119)*100</f>
        <v>93.813216821409057</v>
      </c>
      <c r="Q119">
        <f>(L119/J119)*100</f>
        <v>6.1867831785909333</v>
      </c>
      <c r="R119">
        <f t="shared" si="38"/>
        <v>54.464955397778994</v>
      </c>
      <c r="S119">
        <f t="shared" si="39"/>
        <v>14.329364645912978</v>
      </c>
      <c r="T119">
        <f t="shared" si="40"/>
        <v>11.005133806663025</v>
      </c>
      <c r="U119">
        <f t="shared" si="41"/>
        <v>4.1565628982341156</v>
      </c>
      <c r="V119">
        <f t="shared" si="42"/>
        <v>16.043983251410886</v>
      </c>
      <c r="W119">
        <f t="shared" si="43"/>
        <v>45.535044602221006</v>
      </c>
      <c r="X119">
        <v>211505</v>
      </c>
      <c r="Y119">
        <v>202873</v>
      </c>
      <c r="Z119">
        <v>8632</v>
      </c>
      <c r="AA119">
        <v>146131</v>
      </c>
      <c r="AB119">
        <v>136866</v>
      </c>
      <c r="AC119">
        <v>9265</v>
      </c>
      <c r="AD119">
        <v>16334</v>
      </c>
      <c r="AE119">
        <v>11371</v>
      </c>
      <c r="AF119">
        <v>4963</v>
      </c>
      <c r="AG119">
        <v>1694</v>
      </c>
      <c r="AH119">
        <v>1676</v>
      </c>
      <c r="AI119">
        <v>18</v>
      </c>
      <c r="AJ119">
        <v>27072</v>
      </c>
      <c r="AK119">
        <v>21857</v>
      </c>
      <c r="AL119">
        <v>5215</v>
      </c>
      <c r="AM119">
        <v>69623</v>
      </c>
      <c r="AN119">
        <v>67414</v>
      </c>
      <c r="AO119">
        <v>2209</v>
      </c>
      <c r="AP119">
        <v>1329</v>
      </c>
      <c r="AQ119">
        <v>1284</v>
      </c>
      <c r="AR119">
        <v>45</v>
      </c>
      <c r="AS119">
        <v>28540</v>
      </c>
      <c r="AT119">
        <v>28265</v>
      </c>
      <c r="AU119">
        <v>275</v>
      </c>
      <c r="AV119">
        <v>75564</v>
      </c>
      <c r="AW119">
        <v>73934</v>
      </c>
      <c r="AX119">
        <v>1630</v>
      </c>
      <c r="AY119">
        <v>2884</v>
      </c>
      <c r="AZ119">
        <v>2836</v>
      </c>
      <c r="BA119">
        <v>48</v>
      </c>
      <c r="BB119">
        <v>26607</v>
      </c>
      <c r="BC119">
        <v>26342</v>
      </c>
      <c r="BD119">
        <v>265</v>
      </c>
      <c r="BE119">
        <v>26390</v>
      </c>
      <c r="BF119">
        <v>24037</v>
      </c>
      <c r="BG119">
        <v>2353</v>
      </c>
      <c r="BH119">
        <v>52952</v>
      </c>
      <c r="BI119">
        <v>45390</v>
      </c>
      <c r="BJ119">
        <v>7562</v>
      </c>
      <c r="BK119" t="str">
        <f t="shared" si="73"/>
        <v>CultivatorsTotal</v>
      </c>
      <c r="BL119" t="str">
        <f t="shared" si="74"/>
        <v>CultivatorsMale</v>
      </c>
      <c r="BM119" t="str">
        <f t="shared" si="75"/>
        <v>AgriculturalLabourFemale</v>
      </c>
      <c r="BN119">
        <f>(X119/J119)*100</f>
        <v>30.803568177680685</v>
      </c>
      <c r="BO119">
        <f t="shared" si="44"/>
        <v>95.918772605848559</v>
      </c>
      <c r="BP119">
        <f t="shared" si="45"/>
        <v>4.0812273941514388</v>
      </c>
      <c r="BQ119">
        <f>(AA119/J119)*100</f>
        <v>21.282505006371746</v>
      </c>
      <c r="BR119">
        <f t="shared" si="46"/>
        <v>93.659798400065696</v>
      </c>
      <c r="BS119">
        <f t="shared" si="47"/>
        <v>6.3402015999343062</v>
      </c>
      <c r="BT119">
        <f>(AD119/J119)*100</f>
        <v>2.3788822137265608</v>
      </c>
      <c r="BU119">
        <f t="shared" si="48"/>
        <v>69.61552589690217</v>
      </c>
      <c r="BV119">
        <f t="shared" si="49"/>
        <v>30.38447410309783</v>
      </c>
      <c r="BW119">
        <f>(AG119/J119)*100</f>
        <v>0.24671399963590024</v>
      </c>
      <c r="BX119">
        <f t="shared" si="50"/>
        <v>98.937426210153475</v>
      </c>
      <c r="BY119">
        <f t="shared" si="51"/>
        <v>1.0625737898465171</v>
      </c>
      <c r="BZ119">
        <f>(AJ119/J119)*100</f>
        <v>3.9427635172037139</v>
      </c>
      <c r="CA119">
        <f t="shared" si="52"/>
        <v>80.736554373522466</v>
      </c>
      <c r="CB119">
        <f t="shared" si="53"/>
        <v>19.263445626477541</v>
      </c>
      <c r="CC119">
        <f>(AM119/J119)*100</f>
        <v>10.139887129073365</v>
      </c>
      <c r="CD119">
        <f t="shared" si="54"/>
        <v>96.827197908737048</v>
      </c>
      <c r="CE119">
        <f t="shared" si="55"/>
        <v>3.1728020912629447</v>
      </c>
      <c r="CF119">
        <f>(AP119/J119)*100</f>
        <v>0.19355543418896778</v>
      </c>
      <c r="CG119">
        <f t="shared" si="56"/>
        <v>96.613995485327308</v>
      </c>
      <c r="CH119">
        <f t="shared" si="57"/>
        <v>3.3860045146726865</v>
      </c>
      <c r="CI119">
        <f>(AS119/J119)*100</f>
        <v>4.1565628982341156</v>
      </c>
      <c r="CJ119">
        <f t="shared" si="58"/>
        <v>99.036440084092504</v>
      </c>
      <c r="CK119">
        <f t="shared" si="59"/>
        <v>0.96355991590749823</v>
      </c>
      <c r="CL119">
        <f>(AV119/J119)*100</f>
        <v>11.005133806663025</v>
      </c>
      <c r="CM119">
        <f t="shared" si="60"/>
        <v>97.84288814779525</v>
      </c>
      <c r="CN119">
        <f t="shared" si="61"/>
        <v>2.1571118522047539</v>
      </c>
      <c r="CO119">
        <f>(AY119/J119)*100</f>
        <v>0.42002548698343345</v>
      </c>
      <c r="CP119">
        <f t="shared" si="62"/>
        <v>98.335644937586693</v>
      </c>
      <c r="CQ119">
        <f t="shared" si="63"/>
        <v>1.6643550624133148</v>
      </c>
      <c r="CR119">
        <f>(BB119/J119)*100</f>
        <v>3.8750409612233749</v>
      </c>
      <c r="CS119">
        <f t="shared" si="64"/>
        <v>99.004021498102006</v>
      </c>
      <c r="CT119">
        <f t="shared" si="65"/>
        <v>0.99597850189799675</v>
      </c>
      <c r="CU119">
        <f>(BE119/J119)*100</f>
        <v>3.8434371017658844</v>
      </c>
      <c r="CV119">
        <f t="shared" si="66"/>
        <v>91.083743842364527</v>
      </c>
      <c r="CW119">
        <f t="shared" si="67"/>
        <v>8.916256157635468</v>
      </c>
      <c r="CX119">
        <f>(BH119/J119)*100</f>
        <v>7.7119242672492261</v>
      </c>
      <c r="CY119">
        <f t="shared" si="68"/>
        <v>85.719141864329956</v>
      </c>
      <c r="CZ119">
        <f t="shared" si="69"/>
        <v>14.280858135670041</v>
      </c>
    </row>
    <row r="120" spans="1:104" x14ac:dyDescent="0.25">
      <c r="A120" t="s">
        <v>2744</v>
      </c>
      <c r="B120">
        <v>9</v>
      </c>
      <c r="C120">
        <v>2</v>
      </c>
      <c r="D120" t="s">
        <v>2743</v>
      </c>
      <c r="E120">
        <f>VLOOKUP(A120,'2011B4'!A$1:B$641,2, FALSE)</f>
        <v>133</v>
      </c>
      <c r="G120">
        <v>3543362</v>
      </c>
      <c r="H120">
        <v>1893832</v>
      </c>
      <c r="I120">
        <v>1649530</v>
      </c>
      <c r="J120">
        <v>900762</v>
      </c>
      <c r="K120">
        <v>811365</v>
      </c>
      <c r="L120">
        <v>89397</v>
      </c>
      <c r="M120">
        <f t="shared" si="70"/>
        <v>25.42111136259857</v>
      </c>
      <c r="N120">
        <f t="shared" si="71"/>
        <v>42.842501341196048</v>
      </c>
      <c r="O120">
        <f t="shared" si="72"/>
        <v>5.419543748825423</v>
      </c>
      <c r="P120">
        <f>(K120/J120)*100</f>
        <v>90.075402825607654</v>
      </c>
      <c r="Q120">
        <f>(L120/J120)*100</f>
        <v>9.924597174392348</v>
      </c>
      <c r="R120">
        <f t="shared" si="38"/>
        <v>58.95019994182703</v>
      </c>
      <c r="S120">
        <f t="shared" si="39"/>
        <v>12.232976080252053</v>
      </c>
      <c r="T120">
        <f t="shared" si="40"/>
        <v>11.032103929783894</v>
      </c>
      <c r="U120">
        <f t="shared" si="41"/>
        <v>3.8475202106660804</v>
      </c>
      <c r="V120">
        <f t="shared" si="42"/>
        <v>13.937199837470942</v>
      </c>
      <c r="W120">
        <f t="shared" si="43"/>
        <v>41.04980005817297</v>
      </c>
      <c r="X120">
        <v>325740</v>
      </c>
      <c r="Y120">
        <v>296635</v>
      </c>
      <c r="Z120">
        <v>29105</v>
      </c>
      <c r="AA120">
        <v>180981</v>
      </c>
      <c r="AB120">
        <v>161136</v>
      </c>
      <c r="AC120">
        <v>19845</v>
      </c>
      <c r="AD120">
        <v>24280</v>
      </c>
      <c r="AE120">
        <v>10814</v>
      </c>
      <c r="AF120">
        <v>13466</v>
      </c>
      <c r="AG120">
        <v>482</v>
      </c>
      <c r="AH120">
        <v>475</v>
      </c>
      <c r="AI120">
        <v>7</v>
      </c>
      <c r="AJ120">
        <v>29673</v>
      </c>
      <c r="AK120">
        <v>24003</v>
      </c>
      <c r="AL120">
        <v>5670</v>
      </c>
      <c r="AM120">
        <v>80035</v>
      </c>
      <c r="AN120">
        <v>74403</v>
      </c>
      <c r="AO120">
        <v>5632</v>
      </c>
      <c r="AP120">
        <v>1547</v>
      </c>
      <c r="AQ120">
        <v>1514</v>
      </c>
      <c r="AR120">
        <v>33</v>
      </c>
      <c r="AS120">
        <v>34657</v>
      </c>
      <c r="AT120">
        <v>34219</v>
      </c>
      <c r="AU120">
        <v>438</v>
      </c>
      <c r="AV120">
        <v>99373</v>
      </c>
      <c r="AW120">
        <v>96254</v>
      </c>
      <c r="AX120">
        <v>3119</v>
      </c>
      <c r="AY120">
        <v>2986</v>
      </c>
      <c r="AZ120">
        <v>2944</v>
      </c>
      <c r="BA120">
        <v>42</v>
      </c>
      <c r="BB120">
        <v>31316</v>
      </c>
      <c r="BC120">
        <v>30983</v>
      </c>
      <c r="BD120">
        <v>333</v>
      </c>
      <c r="BE120">
        <v>27429</v>
      </c>
      <c r="BF120">
        <v>24138</v>
      </c>
      <c r="BG120">
        <v>3291</v>
      </c>
      <c r="BH120">
        <v>62263</v>
      </c>
      <c r="BI120">
        <v>53847</v>
      </c>
      <c r="BJ120">
        <v>8416</v>
      </c>
      <c r="BK120" t="str">
        <f t="shared" si="73"/>
        <v>CultivatorsTotal</v>
      </c>
      <c r="BL120" t="str">
        <f t="shared" si="74"/>
        <v>CultivatorsMale</v>
      </c>
      <c r="BM120" t="str">
        <f t="shared" si="75"/>
        <v>CultivatorsFemale</v>
      </c>
      <c r="BN120">
        <f>(X120/J120)*100</f>
        <v>36.162715567486195</v>
      </c>
      <c r="BO120">
        <f t="shared" si="44"/>
        <v>91.064959783876702</v>
      </c>
      <c r="BP120">
        <f t="shared" si="45"/>
        <v>8.9350402161232889</v>
      </c>
      <c r="BQ120">
        <f>(AA120/J120)*100</f>
        <v>20.091988782830537</v>
      </c>
      <c r="BR120">
        <f t="shared" si="46"/>
        <v>89.034760554975392</v>
      </c>
      <c r="BS120">
        <f t="shared" si="47"/>
        <v>10.965239445024617</v>
      </c>
      <c r="BT120">
        <f>(AD120/J120)*100</f>
        <v>2.6954955915102987</v>
      </c>
      <c r="BU120">
        <f t="shared" si="48"/>
        <v>44.538714991762767</v>
      </c>
      <c r="BV120">
        <f t="shared" si="49"/>
        <v>55.46128500823724</v>
      </c>
      <c r="BW120">
        <f>(AG120/J120)*100</f>
        <v>5.3510250210377433E-2</v>
      </c>
      <c r="BX120">
        <f t="shared" si="50"/>
        <v>98.547717842323664</v>
      </c>
      <c r="BY120">
        <f t="shared" si="51"/>
        <v>1.4522821576763485</v>
      </c>
      <c r="BZ120">
        <f>(AJ120/J120)*100</f>
        <v>3.2942109014367835</v>
      </c>
      <c r="CA120">
        <f t="shared" si="52"/>
        <v>80.891719745222929</v>
      </c>
      <c r="CB120">
        <f t="shared" si="53"/>
        <v>19.108280254777071</v>
      </c>
      <c r="CC120">
        <f>(AM120/J120)*100</f>
        <v>8.8852549286048923</v>
      </c>
      <c r="CD120">
        <f t="shared" si="54"/>
        <v>92.963078653089269</v>
      </c>
      <c r="CE120">
        <f t="shared" si="55"/>
        <v>7.0369213469107263</v>
      </c>
      <c r="CF120">
        <f>(AP120/J120)*100</f>
        <v>0.17174347940965537</v>
      </c>
      <c r="CG120">
        <f t="shared" si="56"/>
        <v>97.866839043309625</v>
      </c>
      <c r="CH120">
        <f t="shared" si="57"/>
        <v>2.1331609566903684</v>
      </c>
      <c r="CI120">
        <f>(AS120/J120)*100</f>
        <v>3.8475202106660804</v>
      </c>
      <c r="CJ120">
        <f t="shared" si="58"/>
        <v>98.736186051879855</v>
      </c>
      <c r="CK120">
        <f t="shared" si="59"/>
        <v>1.2638139481201489</v>
      </c>
      <c r="CL120">
        <f>(AV120/J120)*100</f>
        <v>11.032103929783894</v>
      </c>
      <c r="CM120">
        <f t="shared" si="60"/>
        <v>96.861320479405876</v>
      </c>
      <c r="CN120">
        <f t="shared" si="61"/>
        <v>3.1386795205941254</v>
      </c>
      <c r="CO120">
        <f>(AY120/J120)*100</f>
        <v>0.33149711022445438</v>
      </c>
      <c r="CP120">
        <f t="shared" si="62"/>
        <v>98.59343603482921</v>
      </c>
      <c r="CQ120">
        <f t="shared" si="63"/>
        <v>1.4065639651707971</v>
      </c>
      <c r="CR120">
        <f>(BB120/J120)*100</f>
        <v>3.476612024041867</v>
      </c>
      <c r="CS120">
        <f t="shared" si="64"/>
        <v>98.936645804061811</v>
      </c>
      <c r="CT120">
        <f t="shared" si="65"/>
        <v>1.0633541959381785</v>
      </c>
      <c r="CU120">
        <f>(BE120/J120)*100</f>
        <v>3.0450884917436567</v>
      </c>
      <c r="CV120">
        <f t="shared" si="66"/>
        <v>88.001749972656668</v>
      </c>
      <c r="CW120">
        <f t="shared" si="67"/>
        <v>11.998250027343323</v>
      </c>
      <c r="CX120">
        <f>(BH120/J120)*100</f>
        <v>6.9122587320513071</v>
      </c>
      <c r="CY120">
        <f t="shared" si="68"/>
        <v>86.483144082360312</v>
      </c>
      <c r="CZ120">
        <f t="shared" si="69"/>
        <v>13.516855917639688</v>
      </c>
    </row>
    <row r="121" spans="1:104" x14ac:dyDescent="0.25">
      <c r="A121" t="s">
        <v>2746</v>
      </c>
      <c r="B121">
        <v>9</v>
      </c>
      <c r="C121">
        <v>3</v>
      </c>
      <c r="D121" t="s">
        <v>2745</v>
      </c>
      <c r="E121">
        <f>VLOOKUP(A121,'2011B4'!A$1:B$641,2, FALSE)</f>
        <v>134</v>
      </c>
      <c r="G121">
        <v>3131619</v>
      </c>
      <c r="H121">
        <v>1651908</v>
      </c>
      <c r="I121">
        <v>1479711</v>
      </c>
      <c r="J121">
        <v>707312</v>
      </c>
      <c r="K121">
        <v>660656</v>
      </c>
      <c r="L121">
        <v>46656</v>
      </c>
      <c r="M121">
        <f t="shared" si="70"/>
        <v>22.586144738552168</v>
      </c>
      <c r="N121">
        <f t="shared" si="71"/>
        <v>39.993510534484969</v>
      </c>
      <c r="O121">
        <f t="shared" si="72"/>
        <v>3.1530481289927561</v>
      </c>
      <c r="P121">
        <f>(K121/J121)*100</f>
        <v>93.403759585585988</v>
      </c>
      <c r="Q121">
        <f>(L121/J121)*100</f>
        <v>6.5962404144140061</v>
      </c>
      <c r="R121">
        <f t="shared" si="38"/>
        <v>58.717510801456783</v>
      </c>
      <c r="S121">
        <f t="shared" si="39"/>
        <v>13.962013934444771</v>
      </c>
      <c r="T121">
        <f t="shared" si="40"/>
        <v>8.8600221684348632</v>
      </c>
      <c r="U121">
        <f t="shared" si="41"/>
        <v>4.6416574298188067</v>
      </c>
      <c r="V121">
        <f t="shared" si="42"/>
        <v>13.818795665844776</v>
      </c>
      <c r="W121">
        <f t="shared" si="43"/>
        <v>41.282489198543217</v>
      </c>
      <c r="X121">
        <v>231684</v>
      </c>
      <c r="Y121">
        <v>218737</v>
      </c>
      <c r="Z121">
        <v>12947</v>
      </c>
      <c r="AA121">
        <v>170740</v>
      </c>
      <c r="AB121">
        <v>162353</v>
      </c>
      <c r="AC121">
        <v>8387</v>
      </c>
      <c r="AD121">
        <v>12892</v>
      </c>
      <c r="AE121">
        <v>8926</v>
      </c>
      <c r="AF121">
        <v>3966</v>
      </c>
      <c r="AG121">
        <v>1476</v>
      </c>
      <c r="AH121">
        <v>1456</v>
      </c>
      <c r="AI121">
        <v>20</v>
      </c>
      <c r="AJ121">
        <v>38325</v>
      </c>
      <c r="AK121">
        <v>30167</v>
      </c>
      <c r="AL121">
        <v>8158</v>
      </c>
      <c r="AM121">
        <v>58954</v>
      </c>
      <c r="AN121">
        <v>57336</v>
      </c>
      <c r="AO121">
        <v>1618</v>
      </c>
      <c r="AP121">
        <v>1671</v>
      </c>
      <c r="AQ121">
        <v>1617</v>
      </c>
      <c r="AR121">
        <v>54</v>
      </c>
      <c r="AS121">
        <v>32831</v>
      </c>
      <c r="AT121">
        <v>32525</v>
      </c>
      <c r="AU121">
        <v>306</v>
      </c>
      <c r="AV121">
        <v>62668</v>
      </c>
      <c r="AW121">
        <v>61390</v>
      </c>
      <c r="AX121">
        <v>1278</v>
      </c>
      <c r="AY121">
        <v>2936</v>
      </c>
      <c r="AZ121">
        <v>2901</v>
      </c>
      <c r="BA121">
        <v>35</v>
      </c>
      <c r="BB121">
        <v>23935</v>
      </c>
      <c r="BC121">
        <v>23725</v>
      </c>
      <c r="BD121">
        <v>210</v>
      </c>
      <c r="BE121">
        <v>16481</v>
      </c>
      <c r="BF121">
        <v>14922</v>
      </c>
      <c r="BG121">
        <v>1559</v>
      </c>
      <c r="BH121">
        <v>52719</v>
      </c>
      <c r="BI121">
        <v>44601</v>
      </c>
      <c r="BJ121">
        <v>8118</v>
      </c>
      <c r="BK121" t="str">
        <f t="shared" si="73"/>
        <v>CultivatorsTotal</v>
      </c>
      <c r="BL121" t="str">
        <f t="shared" si="74"/>
        <v>CultivatorsMale</v>
      </c>
      <c r="BM121" t="str">
        <f t="shared" si="75"/>
        <v>CultivatorsFemale</v>
      </c>
      <c r="BN121">
        <f>(X121/J121)*100</f>
        <v>32.755559074354743</v>
      </c>
      <c r="BO121">
        <f t="shared" si="44"/>
        <v>94.411785017523869</v>
      </c>
      <c r="BP121">
        <f t="shared" si="45"/>
        <v>5.5882149824761314</v>
      </c>
      <c r="BQ121">
        <f>(AA121/J121)*100</f>
        <v>24.139276585156196</v>
      </c>
      <c r="BR121">
        <f t="shared" si="46"/>
        <v>95.087852875717459</v>
      </c>
      <c r="BS121">
        <f t="shared" si="47"/>
        <v>4.9121471242825354</v>
      </c>
      <c r="BT121">
        <f>(AD121/J121)*100</f>
        <v>1.8226751419458458</v>
      </c>
      <c r="BU121">
        <f t="shared" si="48"/>
        <v>69.236735960285444</v>
      </c>
      <c r="BV121">
        <f t="shared" si="49"/>
        <v>30.763264039714549</v>
      </c>
      <c r="BW121">
        <f>(AG121/J121)*100</f>
        <v>0.208677358789332</v>
      </c>
      <c r="BX121">
        <f t="shared" si="50"/>
        <v>98.644986449864504</v>
      </c>
      <c r="BY121">
        <f t="shared" si="51"/>
        <v>1.3550135501355014</v>
      </c>
      <c r="BZ121">
        <f>(AJ121/J121)*100</f>
        <v>5.4184009319790984</v>
      </c>
      <c r="CA121">
        <f t="shared" si="52"/>
        <v>78.713633398564909</v>
      </c>
      <c r="CB121">
        <f t="shared" si="53"/>
        <v>21.286366601435095</v>
      </c>
      <c r="CC121">
        <f>(AM121/J121)*100</f>
        <v>8.3349356436763404</v>
      </c>
      <c r="CD121">
        <f t="shared" si="54"/>
        <v>97.255487329104056</v>
      </c>
      <c r="CE121">
        <f t="shared" si="55"/>
        <v>2.7445126708959529</v>
      </c>
      <c r="CF121">
        <f>(AP121/J121)*100</f>
        <v>0.23624652204402019</v>
      </c>
      <c r="CG121">
        <f t="shared" si="56"/>
        <v>96.768402154398558</v>
      </c>
      <c r="CH121">
        <f t="shared" si="57"/>
        <v>3.2315978456014358</v>
      </c>
      <c r="CI121">
        <f>(AS121/J121)*100</f>
        <v>4.6416574298188067</v>
      </c>
      <c r="CJ121">
        <f t="shared" si="58"/>
        <v>99.067954067801779</v>
      </c>
      <c r="CK121">
        <f t="shared" si="59"/>
        <v>0.93204593219822718</v>
      </c>
      <c r="CL121">
        <f>(AV121/J121)*100</f>
        <v>8.8600221684348632</v>
      </c>
      <c r="CM121">
        <f t="shared" si="60"/>
        <v>97.960681687623662</v>
      </c>
      <c r="CN121">
        <f t="shared" si="61"/>
        <v>2.0393183123763325</v>
      </c>
      <c r="CO121">
        <f>(AY121/J121)*100</f>
        <v>0.41509263238853578</v>
      </c>
      <c r="CP121">
        <f t="shared" si="62"/>
        <v>98.80790190735695</v>
      </c>
      <c r="CQ121">
        <f t="shared" si="63"/>
        <v>1.1920980926430518</v>
      </c>
      <c r="CR121">
        <f>(BB121/J121)*100</f>
        <v>3.3839380641074945</v>
      </c>
      <c r="CS121">
        <f t="shared" si="64"/>
        <v>99.122623772717773</v>
      </c>
      <c r="CT121">
        <f t="shared" si="65"/>
        <v>0.87737622728222275</v>
      </c>
      <c r="CU121">
        <f>(BE121/J121)*100</f>
        <v>2.3300891261564911</v>
      </c>
      <c r="CV121">
        <f t="shared" si="66"/>
        <v>90.540622535040356</v>
      </c>
      <c r="CW121">
        <f t="shared" si="67"/>
        <v>9.4593774649596511</v>
      </c>
      <c r="CX121">
        <f>(BH121/J121)*100</f>
        <v>7.453429321148235</v>
      </c>
      <c r="CY121">
        <f t="shared" si="68"/>
        <v>84.60137711261595</v>
      </c>
      <c r="CZ121">
        <f t="shared" si="69"/>
        <v>15.398622887384056</v>
      </c>
    </row>
    <row r="122" spans="1:104" x14ac:dyDescent="0.25">
      <c r="A122" t="s">
        <v>2748</v>
      </c>
      <c r="B122">
        <v>9</v>
      </c>
      <c r="C122">
        <v>4</v>
      </c>
      <c r="D122" t="s">
        <v>2747</v>
      </c>
      <c r="E122">
        <f>VLOOKUP(A122,'2011B4'!A$1:B$641,2, FALSE)</f>
        <v>135</v>
      </c>
      <c r="G122">
        <v>3810983</v>
      </c>
      <c r="H122">
        <v>2032302</v>
      </c>
      <c r="I122">
        <v>1778681</v>
      </c>
      <c r="J122">
        <v>997025</v>
      </c>
      <c r="K122">
        <v>879502</v>
      </c>
      <c r="L122">
        <v>117523</v>
      </c>
      <c r="M122">
        <f t="shared" si="70"/>
        <v>26.161885266872094</v>
      </c>
      <c r="N122">
        <f t="shared" si="71"/>
        <v>43.276146950600847</v>
      </c>
      <c r="O122">
        <f t="shared" si="72"/>
        <v>6.6073118226371115</v>
      </c>
      <c r="P122">
        <f>(K122/J122)*100</f>
        <v>88.212632581931246</v>
      </c>
      <c r="Q122">
        <f>(L122/J122)*100</f>
        <v>11.787367418068754</v>
      </c>
      <c r="R122">
        <f t="shared" si="38"/>
        <v>58.533136079837519</v>
      </c>
      <c r="S122">
        <f t="shared" si="39"/>
        <v>16.936385747599108</v>
      </c>
      <c r="T122">
        <f t="shared" si="40"/>
        <v>8.1443293799052192</v>
      </c>
      <c r="U122">
        <f t="shared" si="41"/>
        <v>3.3184724555552769</v>
      </c>
      <c r="V122">
        <f t="shared" si="42"/>
        <v>13.067676337102881</v>
      </c>
      <c r="W122">
        <f t="shared" si="43"/>
        <v>41.466863920162481</v>
      </c>
      <c r="X122">
        <v>398996</v>
      </c>
      <c r="Y122">
        <v>356855</v>
      </c>
      <c r="Z122">
        <v>42141</v>
      </c>
      <c r="AA122">
        <v>147597</v>
      </c>
      <c r="AB122">
        <v>135132</v>
      </c>
      <c r="AC122">
        <v>12465</v>
      </c>
      <c r="AD122">
        <v>36997</v>
      </c>
      <c r="AE122">
        <v>9590</v>
      </c>
      <c r="AF122">
        <v>27407</v>
      </c>
      <c r="AG122">
        <v>379</v>
      </c>
      <c r="AH122">
        <v>375</v>
      </c>
      <c r="AI122">
        <v>4</v>
      </c>
      <c r="AJ122">
        <v>45991</v>
      </c>
      <c r="AK122">
        <v>32357</v>
      </c>
      <c r="AL122">
        <v>13634</v>
      </c>
      <c r="AM122">
        <v>122490</v>
      </c>
      <c r="AN122">
        <v>118056</v>
      </c>
      <c r="AO122">
        <v>4434</v>
      </c>
      <c r="AP122">
        <v>2578</v>
      </c>
      <c r="AQ122">
        <v>2447</v>
      </c>
      <c r="AR122">
        <v>131</v>
      </c>
      <c r="AS122">
        <v>33086</v>
      </c>
      <c r="AT122">
        <v>32688</v>
      </c>
      <c r="AU122">
        <v>398</v>
      </c>
      <c r="AV122">
        <v>81201</v>
      </c>
      <c r="AW122">
        <v>78246</v>
      </c>
      <c r="AX122">
        <v>2955</v>
      </c>
      <c r="AY122">
        <v>4101</v>
      </c>
      <c r="AZ122">
        <v>4036</v>
      </c>
      <c r="BA122">
        <v>65</v>
      </c>
      <c r="BB122">
        <v>35571</v>
      </c>
      <c r="BC122">
        <v>35114</v>
      </c>
      <c r="BD122">
        <v>457</v>
      </c>
      <c r="BE122">
        <v>25878</v>
      </c>
      <c r="BF122">
        <v>22979</v>
      </c>
      <c r="BG122">
        <v>2899</v>
      </c>
      <c r="BH122">
        <v>62160</v>
      </c>
      <c r="BI122">
        <v>51627</v>
      </c>
      <c r="BJ122">
        <v>10533</v>
      </c>
      <c r="BK122" t="str">
        <f t="shared" si="73"/>
        <v>CultivatorsTotal</v>
      </c>
      <c r="BL122" t="str">
        <f t="shared" si="74"/>
        <v>CultivatorsMale</v>
      </c>
      <c r="BM122" t="str">
        <f t="shared" si="75"/>
        <v>CultivatorsFemale</v>
      </c>
      <c r="BN122">
        <f>(X122/J122)*100</f>
        <v>40.018655500112835</v>
      </c>
      <c r="BO122">
        <f t="shared" si="44"/>
        <v>89.438239982355711</v>
      </c>
      <c r="BP122">
        <f t="shared" si="45"/>
        <v>10.561760017644287</v>
      </c>
      <c r="BQ122">
        <f>(AA122/J122)*100</f>
        <v>14.803741129861336</v>
      </c>
      <c r="BR122">
        <f t="shared" si="46"/>
        <v>91.554706396471474</v>
      </c>
      <c r="BS122">
        <f t="shared" si="47"/>
        <v>8.4452936035285262</v>
      </c>
      <c r="BT122">
        <f>(AD122/J122)*100</f>
        <v>3.7107394498633437</v>
      </c>
      <c r="BU122">
        <f t="shared" si="48"/>
        <v>25.921020623293778</v>
      </c>
      <c r="BV122">
        <f t="shared" si="49"/>
        <v>74.078979376706229</v>
      </c>
      <c r="BW122">
        <f>(AG122/J122)*100</f>
        <v>3.8013088939595291E-2</v>
      </c>
      <c r="BX122">
        <f t="shared" si="50"/>
        <v>98.944591029023741</v>
      </c>
      <c r="BY122">
        <f t="shared" si="51"/>
        <v>1.0554089709762533</v>
      </c>
      <c r="BZ122">
        <f>(AJ122/J122)*100</f>
        <v>4.6128231488678821</v>
      </c>
      <c r="CA122">
        <f t="shared" si="52"/>
        <v>70.355069470113719</v>
      </c>
      <c r="CB122">
        <f t="shared" si="53"/>
        <v>29.644930529886281</v>
      </c>
      <c r="CC122">
        <f>(AM122/J122)*100</f>
        <v>12.285549509791629</v>
      </c>
      <c r="CD122">
        <f t="shared" si="54"/>
        <v>96.380112662258142</v>
      </c>
      <c r="CE122">
        <f t="shared" si="55"/>
        <v>3.619887337741857</v>
      </c>
      <c r="CF122">
        <f>(AP122/J122)*100</f>
        <v>0.25856924349941079</v>
      </c>
      <c r="CG122">
        <f t="shared" si="56"/>
        <v>94.918541505042668</v>
      </c>
      <c r="CH122">
        <f t="shared" si="57"/>
        <v>5.0814584949573316</v>
      </c>
      <c r="CI122">
        <f>(AS122/J122)*100</f>
        <v>3.3184724555552769</v>
      </c>
      <c r="CJ122">
        <f t="shared" si="58"/>
        <v>98.797074291241003</v>
      </c>
      <c r="CK122">
        <f t="shared" si="59"/>
        <v>1.2029257087589917</v>
      </c>
      <c r="CL122">
        <f>(AV122/J122)*100</f>
        <v>8.1443293799052192</v>
      </c>
      <c r="CM122">
        <f t="shared" si="60"/>
        <v>96.360882255144645</v>
      </c>
      <c r="CN122">
        <f t="shared" si="61"/>
        <v>3.6391177448553589</v>
      </c>
      <c r="CO122">
        <f>(AY122/J122)*100</f>
        <v>0.41132368797171587</v>
      </c>
      <c r="CP122">
        <f t="shared" si="62"/>
        <v>98.415020726652031</v>
      </c>
      <c r="CQ122">
        <f t="shared" si="63"/>
        <v>1.584979273347964</v>
      </c>
      <c r="CR122">
        <f>(BB122/J122)*100</f>
        <v>3.5677139489982697</v>
      </c>
      <c r="CS122">
        <f t="shared" si="64"/>
        <v>98.71524556520761</v>
      </c>
      <c r="CT122">
        <f t="shared" si="65"/>
        <v>1.2847544347923872</v>
      </c>
      <c r="CU122">
        <f>(BE122/J122)*100</f>
        <v>2.5955216769890423</v>
      </c>
      <c r="CV122">
        <f t="shared" si="66"/>
        <v>88.797434113919167</v>
      </c>
      <c r="CW122">
        <f t="shared" si="67"/>
        <v>11.202565886080841</v>
      </c>
      <c r="CX122">
        <f>(BH122/J122)*100</f>
        <v>6.2345477796444424</v>
      </c>
      <c r="CY122">
        <f t="shared" si="68"/>
        <v>83.0550193050193</v>
      </c>
      <c r="CZ122">
        <f t="shared" si="69"/>
        <v>16.944980694980696</v>
      </c>
    </row>
    <row r="123" spans="1:104" x14ac:dyDescent="0.25">
      <c r="A123" t="s">
        <v>2750</v>
      </c>
      <c r="B123">
        <v>9</v>
      </c>
      <c r="C123">
        <v>5</v>
      </c>
      <c r="D123" t="s">
        <v>2749</v>
      </c>
      <c r="E123">
        <f>VLOOKUP(A123,'2011B4'!A$1:B$641,2, FALSE)</f>
        <v>136</v>
      </c>
      <c r="G123">
        <v>1923739</v>
      </c>
      <c r="H123">
        <v>1023775</v>
      </c>
      <c r="I123">
        <v>899964</v>
      </c>
      <c r="J123">
        <v>456271</v>
      </c>
      <c r="K123">
        <v>426081</v>
      </c>
      <c r="L123">
        <v>30190</v>
      </c>
      <c r="M123">
        <f t="shared" si="70"/>
        <v>23.717926392301656</v>
      </c>
      <c r="N123">
        <f t="shared" si="71"/>
        <v>41.618617371981145</v>
      </c>
      <c r="O123">
        <f t="shared" si="72"/>
        <v>3.3545786275895479</v>
      </c>
      <c r="P123">
        <f>(K123/J123)*100</f>
        <v>93.383318247269713</v>
      </c>
      <c r="Q123">
        <f>(L123/J123)*100</f>
        <v>6.6166817527302859</v>
      </c>
      <c r="R123">
        <f t="shared" si="38"/>
        <v>67.729704495793072</v>
      </c>
      <c r="S123">
        <f t="shared" si="39"/>
        <v>11.679462424743189</v>
      </c>
      <c r="T123">
        <f t="shared" si="40"/>
        <v>6.8726699702589027</v>
      </c>
      <c r="U123">
        <f t="shared" si="41"/>
        <v>2.2712379265831051</v>
      </c>
      <c r="V123">
        <f t="shared" si="42"/>
        <v>11.446925182621731</v>
      </c>
      <c r="W123">
        <f t="shared" si="43"/>
        <v>32.270295504206928</v>
      </c>
      <c r="X123">
        <v>208888</v>
      </c>
      <c r="Y123">
        <v>200601</v>
      </c>
      <c r="Z123">
        <v>8287</v>
      </c>
      <c r="AA123">
        <v>94794</v>
      </c>
      <c r="AB123">
        <v>89705</v>
      </c>
      <c r="AC123">
        <v>5089</v>
      </c>
      <c r="AD123">
        <v>5349</v>
      </c>
      <c r="AE123">
        <v>3695</v>
      </c>
      <c r="AF123">
        <v>1654</v>
      </c>
      <c r="AG123">
        <v>33</v>
      </c>
      <c r="AH123">
        <v>33</v>
      </c>
      <c r="AI123">
        <v>0</v>
      </c>
      <c r="AJ123">
        <v>24913</v>
      </c>
      <c r="AK123">
        <v>17822</v>
      </c>
      <c r="AL123">
        <v>7091</v>
      </c>
      <c r="AM123">
        <v>28344</v>
      </c>
      <c r="AN123">
        <v>26135</v>
      </c>
      <c r="AO123">
        <v>2209</v>
      </c>
      <c r="AP123">
        <v>670</v>
      </c>
      <c r="AQ123">
        <v>648</v>
      </c>
      <c r="AR123">
        <v>22</v>
      </c>
      <c r="AS123">
        <v>10363</v>
      </c>
      <c r="AT123">
        <v>10244</v>
      </c>
      <c r="AU123">
        <v>119</v>
      </c>
      <c r="AV123">
        <v>31358</v>
      </c>
      <c r="AW123">
        <v>30745</v>
      </c>
      <c r="AX123">
        <v>613</v>
      </c>
      <c r="AY123">
        <v>1129</v>
      </c>
      <c r="AZ123">
        <v>1116</v>
      </c>
      <c r="BA123">
        <v>13</v>
      </c>
      <c r="BB123">
        <v>14798</v>
      </c>
      <c r="BC123">
        <v>14618</v>
      </c>
      <c r="BD123">
        <v>180</v>
      </c>
      <c r="BE123">
        <v>9275</v>
      </c>
      <c r="BF123">
        <v>8443</v>
      </c>
      <c r="BG123">
        <v>832</v>
      </c>
      <c r="BH123">
        <v>26357</v>
      </c>
      <c r="BI123">
        <v>22276</v>
      </c>
      <c r="BJ123">
        <v>4081</v>
      </c>
      <c r="BK123" t="str">
        <f t="shared" si="73"/>
        <v>CultivatorsTotal</v>
      </c>
      <c r="BL123" t="str">
        <f t="shared" si="74"/>
        <v>CultivatorsMale</v>
      </c>
      <c r="BM123" t="str">
        <f t="shared" si="75"/>
        <v>CultivatorsFemale</v>
      </c>
      <c r="BN123">
        <f>(X123/J123)*100</f>
        <v>45.781564026642066</v>
      </c>
      <c r="BO123">
        <f t="shared" si="44"/>
        <v>96.032802267243682</v>
      </c>
      <c r="BP123">
        <f t="shared" si="45"/>
        <v>3.9671977327563099</v>
      </c>
      <c r="BQ123">
        <f>(AA123/J123)*100</f>
        <v>20.775810866787499</v>
      </c>
      <c r="BR123">
        <f t="shared" si="46"/>
        <v>94.631516762664305</v>
      </c>
      <c r="BS123">
        <f t="shared" si="47"/>
        <v>5.3684832373356963</v>
      </c>
      <c r="BT123">
        <f>(AD123/J123)*100</f>
        <v>1.1723296023635077</v>
      </c>
      <c r="BU123">
        <f t="shared" si="48"/>
        <v>69.078332398579178</v>
      </c>
      <c r="BV123">
        <f t="shared" si="49"/>
        <v>30.921667601420825</v>
      </c>
      <c r="BW123">
        <f>(AG123/J123)*100</f>
        <v>7.2325438171612919E-3</v>
      </c>
      <c r="BX123">
        <f t="shared" si="50"/>
        <v>100</v>
      </c>
      <c r="BY123">
        <f t="shared" si="51"/>
        <v>0</v>
      </c>
      <c r="BZ123">
        <f>(AJ123/J123)*100</f>
        <v>5.4601322459678565</v>
      </c>
      <c r="CA123">
        <f t="shared" si="52"/>
        <v>71.536948581062092</v>
      </c>
      <c r="CB123">
        <f t="shared" si="53"/>
        <v>28.463051418937901</v>
      </c>
      <c r="CC123">
        <f>(AM123/J123)*100</f>
        <v>6.2120976349581722</v>
      </c>
      <c r="CD123">
        <f t="shared" si="54"/>
        <v>92.206463449054482</v>
      </c>
      <c r="CE123">
        <f t="shared" si="55"/>
        <v>7.7935365509455261</v>
      </c>
      <c r="CF123">
        <f>(AP123/J123)*100</f>
        <v>0.14684255628782017</v>
      </c>
      <c r="CG123">
        <f t="shared" si="56"/>
        <v>96.71641791044776</v>
      </c>
      <c r="CH123">
        <f t="shared" si="57"/>
        <v>3.2835820895522385</v>
      </c>
      <c r="CI123">
        <f>(AS123/J123)*100</f>
        <v>2.2712379265831051</v>
      </c>
      <c r="CJ123">
        <f t="shared" si="58"/>
        <v>98.851683875325676</v>
      </c>
      <c r="CK123">
        <f t="shared" si="59"/>
        <v>1.1483161246743221</v>
      </c>
      <c r="CL123">
        <f>(AV123/J123)*100</f>
        <v>6.8726699702589027</v>
      </c>
      <c r="CM123">
        <f t="shared" si="60"/>
        <v>98.045155941067677</v>
      </c>
      <c r="CN123">
        <f t="shared" si="61"/>
        <v>1.9548440589323299</v>
      </c>
      <c r="CO123">
        <f>(AY123/J123)*100</f>
        <v>0.24744066574469997</v>
      </c>
      <c r="CP123">
        <f t="shared" si="62"/>
        <v>98.848538529672282</v>
      </c>
      <c r="CQ123">
        <f t="shared" si="63"/>
        <v>1.1514614703277237</v>
      </c>
      <c r="CR123">
        <f>(BB123/J123)*100</f>
        <v>3.2432479820106912</v>
      </c>
      <c r="CS123">
        <f t="shared" si="64"/>
        <v>98.783619408028116</v>
      </c>
      <c r="CT123">
        <f t="shared" si="65"/>
        <v>1.216380591971888</v>
      </c>
      <c r="CU123">
        <f>(BE123/J123)*100</f>
        <v>2.0327831486112418</v>
      </c>
      <c r="CV123">
        <f t="shared" si="66"/>
        <v>91.029649595687331</v>
      </c>
      <c r="CW123">
        <f t="shared" si="67"/>
        <v>8.9703504043126685</v>
      </c>
      <c r="CX123">
        <f>(BH123/J123)*100</f>
        <v>5.7766108299672787</v>
      </c>
      <c r="CY123">
        <f t="shared" si="68"/>
        <v>84.516447243616497</v>
      </c>
      <c r="CZ123">
        <f t="shared" si="69"/>
        <v>15.483552756383503</v>
      </c>
    </row>
    <row r="124" spans="1:104" x14ac:dyDescent="0.25">
      <c r="A124" t="s">
        <v>2752</v>
      </c>
      <c r="B124">
        <v>9</v>
      </c>
      <c r="C124">
        <v>6</v>
      </c>
      <c r="D124" t="s">
        <v>2751</v>
      </c>
      <c r="E124">
        <f>VLOOKUP(A124,'2011B4'!A$1:B$641,2, FALSE)</f>
        <v>137</v>
      </c>
      <c r="G124">
        <v>1499068</v>
      </c>
      <c r="H124">
        <v>795228</v>
      </c>
      <c r="I124">
        <v>703840</v>
      </c>
      <c r="J124">
        <v>384280</v>
      </c>
      <c r="K124">
        <v>343738</v>
      </c>
      <c r="L124">
        <v>40542</v>
      </c>
      <c r="M124">
        <f t="shared" si="70"/>
        <v>25.634594294588371</v>
      </c>
      <c r="N124">
        <f t="shared" si="71"/>
        <v>43.225087647819244</v>
      </c>
      <c r="O124">
        <f t="shared" si="72"/>
        <v>5.7601159354398721</v>
      </c>
      <c r="P124">
        <f>(K124/J124)*100</f>
        <v>89.449880295617774</v>
      </c>
      <c r="Q124">
        <f>(L124/J124)*100</f>
        <v>10.550119704382222</v>
      </c>
      <c r="R124">
        <f t="shared" si="38"/>
        <v>64.143332986364115</v>
      </c>
      <c r="S124">
        <f t="shared" si="39"/>
        <v>14.612261892370148</v>
      </c>
      <c r="T124">
        <f t="shared" si="40"/>
        <v>7.2270219631518682</v>
      </c>
      <c r="U124">
        <f t="shared" si="41"/>
        <v>3.390756739877173</v>
      </c>
      <c r="V124">
        <f t="shared" si="42"/>
        <v>10.626626418236702</v>
      </c>
      <c r="W124">
        <f t="shared" si="43"/>
        <v>35.856667013635885</v>
      </c>
      <c r="X124">
        <v>193979</v>
      </c>
      <c r="Y124">
        <v>177617</v>
      </c>
      <c r="Z124">
        <v>16362</v>
      </c>
      <c r="AA124">
        <v>47350</v>
      </c>
      <c r="AB124">
        <v>43768</v>
      </c>
      <c r="AC124">
        <v>3582</v>
      </c>
      <c r="AD124">
        <v>5161</v>
      </c>
      <c r="AE124">
        <v>2745</v>
      </c>
      <c r="AF124">
        <v>2416</v>
      </c>
      <c r="AG124">
        <v>167</v>
      </c>
      <c r="AH124">
        <v>167</v>
      </c>
      <c r="AI124">
        <v>0</v>
      </c>
      <c r="AJ124">
        <v>27558</v>
      </c>
      <c r="AK124">
        <v>15452</v>
      </c>
      <c r="AL124">
        <v>12106</v>
      </c>
      <c r="AM124">
        <v>28427</v>
      </c>
      <c r="AN124">
        <v>26084</v>
      </c>
      <c r="AO124">
        <v>2343</v>
      </c>
      <c r="AP124">
        <v>405</v>
      </c>
      <c r="AQ124">
        <v>396</v>
      </c>
      <c r="AR124">
        <v>9</v>
      </c>
      <c r="AS124">
        <v>13030</v>
      </c>
      <c r="AT124">
        <v>12888</v>
      </c>
      <c r="AU124">
        <v>142</v>
      </c>
      <c r="AV124">
        <v>27772</v>
      </c>
      <c r="AW124">
        <v>27271</v>
      </c>
      <c r="AX124">
        <v>501</v>
      </c>
      <c r="AY124">
        <v>1524</v>
      </c>
      <c r="AZ124">
        <v>1508</v>
      </c>
      <c r="BA124">
        <v>16</v>
      </c>
      <c r="BB124">
        <v>11328</v>
      </c>
      <c r="BC124">
        <v>11265</v>
      </c>
      <c r="BD124">
        <v>63</v>
      </c>
      <c r="BE124">
        <v>4946</v>
      </c>
      <c r="BF124">
        <v>4544</v>
      </c>
      <c r="BG124">
        <v>402</v>
      </c>
      <c r="BH124">
        <v>22633</v>
      </c>
      <c r="BI124">
        <v>20033</v>
      </c>
      <c r="BJ124">
        <v>2600</v>
      </c>
      <c r="BK124" t="str">
        <f t="shared" si="73"/>
        <v>CultivatorsTotal</v>
      </c>
      <c r="BL124" t="str">
        <f t="shared" si="74"/>
        <v>CultivatorsMale</v>
      </c>
      <c r="BM124" t="str">
        <f t="shared" si="75"/>
        <v>CultivatorsFemale</v>
      </c>
      <c r="BN124">
        <f>(X124/J124)*100</f>
        <v>50.478557301967321</v>
      </c>
      <c r="BO124">
        <f t="shared" si="44"/>
        <v>91.565066321612136</v>
      </c>
      <c r="BP124">
        <f t="shared" si="45"/>
        <v>8.4349336783878659</v>
      </c>
      <c r="BQ124">
        <f>(AA124/J124)*100</f>
        <v>12.321744561257416</v>
      </c>
      <c r="BR124">
        <f t="shared" si="46"/>
        <v>92.435058078141495</v>
      </c>
      <c r="BS124">
        <f t="shared" si="47"/>
        <v>7.5649419218585008</v>
      </c>
      <c r="BT124">
        <f>(AD124/J124)*100</f>
        <v>1.3430311231393777</v>
      </c>
      <c r="BU124">
        <f t="shared" si="48"/>
        <v>53.187366789381905</v>
      </c>
      <c r="BV124">
        <f t="shared" si="49"/>
        <v>46.812633210618095</v>
      </c>
      <c r="BW124">
        <f>(AG124/J124)*100</f>
        <v>4.3457895284688249E-2</v>
      </c>
      <c r="BX124">
        <f t="shared" si="50"/>
        <v>100</v>
      </c>
      <c r="BY124">
        <f t="shared" si="51"/>
        <v>0</v>
      </c>
      <c r="BZ124">
        <f>(AJ124/J124)*100</f>
        <v>7.1713334027271785</v>
      </c>
      <c r="CA124">
        <f t="shared" si="52"/>
        <v>56.070832426155746</v>
      </c>
      <c r="CB124">
        <f t="shared" si="53"/>
        <v>43.929167573844261</v>
      </c>
      <c r="CC124">
        <f>(AM124/J124)*100</f>
        <v>7.397470594358281</v>
      </c>
      <c r="CD124">
        <f t="shared" si="54"/>
        <v>91.757835860273687</v>
      </c>
      <c r="CE124">
        <f t="shared" si="55"/>
        <v>8.2421641397263166</v>
      </c>
      <c r="CF124">
        <f>(AP124/J124)*100</f>
        <v>0.10539190173831581</v>
      </c>
      <c r="CG124">
        <f t="shared" si="56"/>
        <v>97.777777777777771</v>
      </c>
      <c r="CH124">
        <f t="shared" si="57"/>
        <v>2.2222222222222223</v>
      </c>
      <c r="CI124">
        <f>(AS124/J124)*100</f>
        <v>3.390756739877173</v>
      </c>
      <c r="CJ124">
        <f t="shared" si="58"/>
        <v>98.910207214121257</v>
      </c>
      <c r="CK124">
        <f t="shared" si="59"/>
        <v>1.0897927858787415</v>
      </c>
      <c r="CL124">
        <f>(AV124/J124)*100</f>
        <v>7.2270219631518682</v>
      </c>
      <c r="CM124">
        <f t="shared" si="60"/>
        <v>98.196024773152814</v>
      </c>
      <c r="CN124">
        <f t="shared" si="61"/>
        <v>1.803975226847184</v>
      </c>
      <c r="CO124">
        <f>(AY124/J124)*100</f>
        <v>0.39658582283751437</v>
      </c>
      <c r="CP124">
        <f t="shared" si="62"/>
        <v>98.950131233595798</v>
      </c>
      <c r="CQ124">
        <f t="shared" si="63"/>
        <v>1.0498687664041995</v>
      </c>
      <c r="CR124">
        <f>(BB124/J124)*100</f>
        <v>2.9478505256583745</v>
      </c>
      <c r="CS124">
        <f t="shared" si="64"/>
        <v>99.443855932203391</v>
      </c>
      <c r="CT124">
        <f t="shared" si="65"/>
        <v>0.55614406779661019</v>
      </c>
      <c r="CU124">
        <f>(BE124/J124)*100</f>
        <v>1.2870823357968149</v>
      </c>
      <c r="CV124">
        <f t="shared" si="66"/>
        <v>91.872219975737963</v>
      </c>
      <c r="CW124">
        <f t="shared" si="67"/>
        <v>8.1277800242620302</v>
      </c>
      <c r="CX124">
        <f>(BH124/J124)*100</f>
        <v>5.8897158322056828</v>
      </c>
      <c r="CY124">
        <f t="shared" si="68"/>
        <v>88.512349224583573</v>
      </c>
      <c r="CZ124">
        <f t="shared" si="69"/>
        <v>11.487650775416428</v>
      </c>
    </row>
    <row r="125" spans="1:104" x14ac:dyDescent="0.25">
      <c r="A125" t="s">
        <v>2754</v>
      </c>
      <c r="B125">
        <v>9</v>
      </c>
      <c r="C125">
        <v>7</v>
      </c>
      <c r="D125" t="s">
        <v>2753</v>
      </c>
      <c r="E125">
        <f>VLOOKUP(A125,'2011B4'!A$1:B$641,2, FALSE)</f>
        <v>138</v>
      </c>
      <c r="G125">
        <v>2997361</v>
      </c>
      <c r="H125">
        <v>1601578</v>
      </c>
      <c r="I125">
        <v>1395783</v>
      </c>
      <c r="J125">
        <v>733323</v>
      </c>
      <c r="K125">
        <v>662580</v>
      </c>
      <c r="L125">
        <v>70743</v>
      </c>
      <c r="M125">
        <f t="shared" si="70"/>
        <v>24.465621591793582</v>
      </c>
      <c r="N125">
        <f t="shared" si="71"/>
        <v>41.370448395270166</v>
      </c>
      <c r="O125">
        <f t="shared" si="72"/>
        <v>5.0683379866354583</v>
      </c>
      <c r="P125">
        <f>(K125/J125)*100</f>
        <v>90.353091339014327</v>
      </c>
      <c r="Q125">
        <f>(L125/J125)*100</f>
        <v>9.6469086609856767</v>
      </c>
      <c r="R125">
        <f t="shared" si="38"/>
        <v>38.724545664052535</v>
      </c>
      <c r="S125">
        <f t="shared" si="39"/>
        <v>18.458305548850912</v>
      </c>
      <c r="T125">
        <f t="shared" si="40"/>
        <v>13.709920457970091</v>
      </c>
      <c r="U125">
        <f t="shared" si="41"/>
        <v>6.3934991811248247</v>
      </c>
      <c r="V125">
        <f t="shared" si="42"/>
        <v>22.713729148001629</v>
      </c>
      <c r="W125">
        <f t="shared" si="43"/>
        <v>61.275454335947465</v>
      </c>
      <c r="X125">
        <v>184068</v>
      </c>
      <c r="Y125">
        <v>170059</v>
      </c>
      <c r="Z125">
        <v>14009</v>
      </c>
      <c r="AA125">
        <v>66670</v>
      </c>
      <c r="AB125">
        <v>58916</v>
      </c>
      <c r="AC125">
        <v>7754</v>
      </c>
      <c r="AD125">
        <v>33238</v>
      </c>
      <c r="AE125">
        <v>18041</v>
      </c>
      <c r="AF125">
        <v>15197</v>
      </c>
      <c r="AG125">
        <v>422</v>
      </c>
      <c r="AH125">
        <v>415</v>
      </c>
      <c r="AI125">
        <v>7</v>
      </c>
      <c r="AJ125">
        <v>32458</v>
      </c>
      <c r="AK125">
        <v>25607</v>
      </c>
      <c r="AL125">
        <v>6851</v>
      </c>
      <c r="AM125">
        <v>102479</v>
      </c>
      <c r="AN125">
        <v>97890</v>
      </c>
      <c r="AO125">
        <v>4589</v>
      </c>
      <c r="AP125">
        <v>3479</v>
      </c>
      <c r="AQ125">
        <v>3336</v>
      </c>
      <c r="AR125">
        <v>143</v>
      </c>
      <c r="AS125">
        <v>46885</v>
      </c>
      <c r="AT125">
        <v>45896</v>
      </c>
      <c r="AU125">
        <v>989</v>
      </c>
      <c r="AV125">
        <v>100538</v>
      </c>
      <c r="AW125">
        <v>97209</v>
      </c>
      <c r="AX125">
        <v>3329</v>
      </c>
      <c r="AY125">
        <v>4453</v>
      </c>
      <c r="AZ125">
        <v>4359</v>
      </c>
      <c r="BA125">
        <v>94</v>
      </c>
      <c r="BB125">
        <v>34303</v>
      </c>
      <c r="BC125">
        <v>33811</v>
      </c>
      <c r="BD125">
        <v>492</v>
      </c>
      <c r="BE125">
        <v>30163</v>
      </c>
      <c r="BF125">
        <v>26735</v>
      </c>
      <c r="BG125">
        <v>3428</v>
      </c>
      <c r="BH125">
        <v>94167</v>
      </c>
      <c r="BI125">
        <v>80306</v>
      </c>
      <c r="BJ125">
        <v>13861</v>
      </c>
      <c r="BK125" t="str">
        <f t="shared" si="73"/>
        <v>CultivatorsTotal</v>
      </c>
      <c r="BL125" t="str">
        <f t="shared" si="74"/>
        <v>CultivatorsMale</v>
      </c>
      <c r="BM125" t="str">
        <f t="shared" si="75"/>
        <v>PlantationFemale</v>
      </c>
      <c r="BN125">
        <f>(X125/J125)*100</f>
        <v>25.100535507545789</v>
      </c>
      <c r="BO125">
        <f t="shared" si="44"/>
        <v>92.389225720929218</v>
      </c>
      <c r="BP125">
        <f t="shared" si="45"/>
        <v>7.6107742790707782</v>
      </c>
      <c r="BQ125">
        <f>(AA125/J125)*100</f>
        <v>9.091491743747298</v>
      </c>
      <c r="BR125">
        <f t="shared" si="46"/>
        <v>88.369581520923958</v>
      </c>
      <c r="BS125">
        <f t="shared" si="47"/>
        <v>11.630418479076047</v>
      </c>
      <c r="BT125">
        <f>(AD125/J125)*100</f>
        <v>4.532518412759452</v>
      </c>
      <c r="BU125">
        <f t="shared" si="48"/>
        <v>54.278235754257175</v>
      </c>
      <c r="BV125">
        <f t="shared" si="49"/>
        <v>45.721764245742825</v>
      </c>
      <c r="BW125">
        <f>(AG125/J125)*100</f>
        <v>5.7546265424649162E-2</v>
      </c>
      <c r="BX125">
        <f t="shared" si="50"/>
        <v>98.341232227488149</v>
      </c>
      <c r="BY125">
        <f t="shared" si="51"/>
        <v>1.6587677725118484</v>
      </c>
      <c r="BZ125">
        <f>(AJ125/J125)*100</f>
        <v>4.4261532776143664</v>
      </c>
      <c r="CA125">
        <f t="shared" si="52"/>
        <v>78.892722903444451</v>
      </c>
      <c r="CB125">
        <f t="shared" si="53"/>
        <v>21.107277096555549</v>
      </c>
      <c r="CC125">
        <f>(AM125/J125)*100</f>
        <v>13.974606005811898</v>
      </c>
      <c r="CD125">
        <f t="shared" si="54"/>
        <v>95.522009387289103</v>
      </c>
      <c r="CE125">
        <f t="shared" si="55"/>
        <v>4.4779906127108973</v>
      </c>
      <c r="CF125">
        <f>(AP125/J125)*100</f>
        <v>0.47441577585865985</v>
      </c>
      <c r="CG125">
        <f t="shared" si="56"/>
        <v>95.889623455015808</v>
      </c>
      <c r="CH125">
        <f t="shared" si="57"/>
        <v>4.1103765449841907</v>
      </c>
      <c r="CI125">
        <f>(AS125/J125)*100</f>
        <v>6.3934991811248247</v>
      </c>
      <c r="CJ125">
        <f t="shared" si="58"/>
        <v>97.890583342220324</v>
      </c>
      <c r="CK125">
        <f t="shared" si="59"/>
        <v>2.1094166577796734</v>
      </c>
      <c r="CL125">
        <f>(AV125/J125)*100</f>
        <v>13.709920457970091</v>
      </c>
      <c r="CM125">
        <f t="shared" si="60"/>
        <v>96.688814179713148</v>
      </c>
      <c r="CN125">
        <f t="shared" si="61"/>
        <v>3.3111858202868572</v>
      </c>
      <c r="CO125">
        <f>(AY125/J125)*100</f>
        <v>0.60723582923213915</v>
      </c>
      <c r="CP125">
        <f t="shared" si="62"/>
        <v>97.889063552661128</v>
      </c>
      <c r="CQ125">
        <f t="shared" si="63"/>
        <v>2.1109364473388728</v>
      </c>
      <c r="CR125">
        <f>(BB125/J125)*100</f>
        <v>4.677747731899859</v>
      </c>
      <c r="CS125">
        <f t="shared" si="64"/>
        <v>98.565723114596395</v>
      </c>
      <c r="CT125">
        <f t="shared" si="65"/>
        <v>1.434276885403609</v>
      </c>
      <c r="CU125">
        <f>(BE125/J125)*100</f>
        <v>4.1131943222836327</v>
      </c>
      <c r="CV125">
        <f t="shared" si="66"/>
        <v>88.635082717236344</v>
      </c>
      <c r="CW125">
        <f t="shared" si="67"/>
        <v>11.364917282763651</v>
      </c>
      <c r="CX125">
        <f>(BH125/J125)*100</f>
        <v>12.841135488727339</v>
      </c>
      <c r="CY125">
        <f t="shared" si="68"/>
        <v>85.280406087058097</v>
      </c>
      <c r="CZ125">
        <f t="shared" si="69"/>
        <v>14.7195939129419</v>
      </c>
    </row>
    <row r="126" spans="1:104" x14ac:dyDescent="0.25">
      <c r="A126" t="s">
        <v>2756</v>
      </c>
      <c r="B126">
        <v>9</v>
      </c>
      <c r="C126">
        <v>8</v>
      </c>
      <c r="D126" t="s">
        <v>2755</v>
      </c>
      <c r="E126">
        <f>VLOOKUP(A126,'2011B4'!A$1:B$641,2, FALSE)</f>
        <v>139</v>
      </c>
      <c r="G126">
        <v>1163991</v>
      </c>
      <c r="H126">
        <v>630077</v>
      </c>
      <c r="I126">
        <v>533914</v>
      </c>
      <c r="J126">
        <v>285184</v>
      </c>
      <c r="K126">
        <v>256948</v>
      </c>
      <c r="L126">
        <v>28236</v>
      </c>
      <c r="M126">
        <f t="shared" si="70"/>
        <v>24.500533079723123</v>
      </c>
      <c r="N126">
        <f t="shared" si="71"/>
        <v>40.780412552751486</v>
      </c>
      <c r="O126">
        <f t="shared" si="72"/>
        <v>5.2884921541671508</v>
      </c>
      <c r="P126">
        <f>(K126/J126)*100</f>
        <v>90.099023788150816</v>
      </c>
      <c r="Q126">
        <f>(L126/J126)*100</f>
        <v>9.9009762118491924</v>
      </c>
      <c r="R126">
        <f t="shared" si="38"/>
        <v>60.618758415619389</v>
      </c>
      <c r="S126">
        <f t="shared" si="39"/>
        <v>11.82885435368043</v>
      </c>
      <c r="T126">
        <f t="shared" si="40"/>
        <v>8.5674511894075405</v>
      </c>
      <c r="U126">
        <f t="shared" si="41"/>
        <v>3.1400779847396767</v>
      </c>
      <c r="V126">
        <f t="shared" si="42"/>
        <v>15.844858056552962</v>
      </c>
      <c r="W126">
        <f t="shared" si="43"/>
        <v>39.381241584380611</v>
      </c>
      <c r="X126">
        <v>123781</v>
      </c>
      <c r="Y126">
        <v>112582</v>
      </c>
      <c r="Z126">
        <v>11199</v>
      </c>
      <c r="AA126">
        <v>37745</v>
      </c>
      <c r="AB126">
        <v>33287</v>
      </c>
      <c r="AC126">
        <v>4458</v>
      </c>
      <c r="AD126">
        <v>11349</v>
      </c>
      <c r="AE126">
        <v>6374</v>
      </c>
      <c r="AF126">
        <v>4975</v>
      </c>
      <c r="AG126">
        <v>153</v>
      </c>
      <c r="AH126">
        <v>151</v>
      </c>
      <c r="AI126">
        <v>2</v>
      </c>
      <c r="AJ126">
        <v>12087</v>
      </c>
      <c r="AK126">
        <v>10228</v>
      </c>
      <c r="AL126">
        <v>1859</v>
      </c>
      <c r="AM126">
        <v>21494</v>
      </c>
      <c r="AN126">
        <v>20101</v>
      </c>
      <c r="AO126">
        <v>1393</v>
      </c>
      <c r="AP126">
        <v>1413</v>
      </c>
      <c r="AQ126">
        <v>1387</v>
      </c>
      <c r="AR126">
        <v>26</v>
      </c>
      <c r="AS126">
        <v>8955</v>
      </c>
      <c r="AT126">
        <v>8805</v>
      </c>
      <c r="AU126">
        <v>150</v>
      </c>
      <c r="AV126">
        <v>24433</v>
      </c>
      <c r="AW126">
        <v>23844</v>
      </c>
      <c r="AX126">
        <v>589</v>
      </c>
      <c r="AY126">
        <v>867</v>
      </c>
      <c r="AZ126">
        <v>849</v>
      </c>
      <c r="BA126">
        <v>18</v>
      </c>
      <c r="BB126">
        <v>9129</v>
      </c>
      <c r="BC126">
        <v>9054</v>
      </c>
      <c r="BD126">
        <v>75</v>
      </c>
      <c r="BE126">
        <v>8390</v>
      </c>
      <c r="BF126">
        <v>7256</v>
      </c>
      <c r="BG126">
        <v>1134</v>
      </c>
      <c r="BH126">
        <v>25388</v>
      </c>
      <c r="BI126">
        <v>23030</v>
      </c>
      <c r="BJ126">
        <v>2358</v>
      </c>
      <c r="BK126" t="str">
        <f t="shared" si="73"/>
        <v>CultivatorsTotal</v>
      </c>
      <c r="BL126" t="str">
        <f t="shared" si="74"/>
        <v>CultivatorsMale</v>
      </c>
      <c r="BM126" t="str">
        <f t="shared" si="75"/>
        <v>CultivatorsFemale</v>
      </c>
      <c r="BN126">
        <f>(X126/J126)*100</f>
        <v>43.40390765260323</v>
      </c>
      <c r="BO126">
        <f t="shared" si="44"/>
        <v>90.952569457348048</v>
      </c>
      <c r="BP126">
        <f t="shared" si="45"/>
        <v>9.0474305426519415</v>
      </c>
      <c r="BQ126">
        <f>(AA126/J126)*100</f>
        <v>13.235314744165169</v>
      </c>
      <c r="BR126">
        <f t="shared" si="46"/>
        <v>88.189164127699044</v>
      </c>
      <c r="BS126">
        <f t="shared" si="47"/>
        <v>11.810835872300968</v>
      </c>
      <c r="BT126">
        <f>(AD126/J126)*100</f>
        <v>3.9795360188509878</v>
      </c>
      <c r="BU126">
        <f t="shared" si="48"/>
        <v>56.163538637765441</v>
      </c>
      <c r="BV126">
        <f t="shared" si="49"/>
        <v>43.836461362234559</v>
      </c>
      <c r="BW126">
        <f>(AG126/J126)*100</f>
        <v>5.3649573608617593E-2</v>
      </c>
      <c r="BX126">
        <f t="shared" si="50"/>
        <v>98.692810457516345</v>
      </c>
      <c r="BY126">
        <f t="shared" si="51"/>
        <v>1.3071895424836601</v>
      </c>
      <c r="BZ126">
        <f>(AJ126/J126)*100</f>
        <v>4.2383163150807901</v>
      </c>
      <c r="CA126">
        <f t="shared" si="52"/>
        <v>84.619839496980234</v>
      </c>
      <c r="CB126">
        <f t="shared" si="53"/>
        <v>15.380160503019773</v>
      </c>
      <c r="CC126">
        <f>(AM126/J126)*100</f>
        <v>7.5368884649910237</v>
      </c>
      <c r="CD126">
        <f t="shared" si="54"/>
        <v>93.519121615334512</v>
      </c>
      <c r="CE126">
        <f t="shared" si="55"/>
        <v>6.4808783846654876</v>
      </c>
      <c r="CF126">
        <f>(AP126/J126)*100</f>
        <v>0.49546959156193898</v>
      </c>
      <c r="CG126">
        <f t="shared" si="56"/>
        <v>98.159943382873323</v>
      </c>
      <c r="CH126">
        <f t="shared" si="57"/>
        <v>1.840056617126681</v>
      </c>
      <c r="CI126">
        <f>(AS126/J126)*100</f>
        <v>3.1400779847396767</v>
      </c>
      <c r="CJ126">
        <f t="shared" si="58"/>
        <v>98.324958123953095</v>
      </c>
      <c r="CK126">
        <f t="shared" si="59"/>
        <v>1.675041876046901</v>
      </c>
      <c r="CL126">
        <f>(AV126/J126)*100</f>
        <v>8.5674511894075405</v>
      </c>
      <c r="CM126">
        <f t="shared" si="60"/>
        <v>97.589325911676823</v>
      </c>
      <c r="CN126">
        <f t="shared" si="61"/>
        <v>2.4106740883231694</v>
      </c>
      <c r="CO126">
        <f>(AY126/J126)*100</f>
        <v>0.30401425044883307</v>
      </c>
      <c r="CP126">
        <f t="shared" si="62"/>
        <v>97.923875432525946</v>
      </c>
      <c r="CQ126">
        <f t="shared" si="63"/>
        <v>2.0761245674740483</v>
      </c>
      <c r="CR126">
        <f>(BB126/J126)*100</f>
        <v>3.2010912253141828</v>
      </c>
      <c r="CS126">
        <f t="shared" si="64"/>
        <v>99.178442326651322</v>
      </c>
      <c r="CT126">
        <f t="shared" si="65"/>
        <v>0.82155767334866903</v>
      </c>
      <c r="CU126">
        <f>(BE126/J126)*100</f>
        <v>2.9419602782764809</v>
      </c>
      <c r="CV126">
        <f t="shared" si="66"/>
        <v>86.483909415971397</v>
      </c>
      <c r="CW126">
        <f t="shared" si="67"/>
        <v>13.516090584028607</v>
      </c>
      <c r="CX126">
        <f>(BH126/J126)*100</f>
        <v>8.9023227109515251</v>
      </c>
      <c r="CY126">
        <f t="shared" si="68"/>
        <v>90.712147471246269</v>
      </c>
      <c r="CZ126">
        <f t="shared" si="69"/>
        <v>9.2878525287537421</v>
      </c>
    </row>
    <row r="127" spans="1:104" x14ac:dyDescent="0.25">
      <c r="A127" t="s">
        <v>2758</v>
      </c>
      <c r="B127">
        <v>9</v>
      </c>
      <c r="C127">
        <v>9</v>
      </c>
      <c r="D127" t="s">
        <v>2757</v>
      </c>
      <c r="E127">
        <f>VLOOKUP(A127,'2011B4'!A$1:B$641,2, FALSE)</f>
        <v>140</v>
      </c>
      <c r="G127">
        <v>3290586</v>
      </c>
      <c r="H127">
        <v>1769042</v>
      </c>
      <c r="I127">
        <v>1521544</v>
      </c>
      <c r="J127">
        <v>803161</v>
      </c>
      <c r="K127">
        <v>728236</v>
      </c>
      <c r="L127">
        <v>74925</v>
      </c>
      <c r="M127">
        <f t="shared" si="70"/>
        <v>24.407841035001059</v>
      </c>
      <c r="N127">
        <f t="shared" si="71"/>
        <v>41.165557403385563</v>
      </c>
      <c r="O127">
        <f t="shared" si="72"/>
        <v>4.9242742898003611</v>
      </c>
      <c r="P127">
        <f>(K127/J127)*100</f>
        <v>90.671235281593596</v>
      </c>
      <c r="Q127">
        <f>(L127/J127)*100</f>
        <v>9.3287647184063971</v>
      </c>
      <c r="R127">
        <f t="shared" si="38"/>
        <v>26.171589506960618</v>
      </c>
      <c r="S127">
        <f t="shared" si="39"/>
        <v>22.426263227422645</v>
      </c>
      <c r="T127">
        <f t="shared" si="40"/>
        <v>15.204548029598049</v>
      </c>
      <c r="U127">
        <f t="shared" si="41"/>
        <v>7.1351821116812193</v>
      </c>
      <c r="V127">
        <f t="shared" si="42"/>
        <v>29.062417124337461</v>
      </c>
      <c r="W127">
        <f t="shared" si="43"/>
        <v>73.828410493039385</v>
      </c>
      <c r="X127">
        <v>140915</v>
      </c>
      <c r="Y127">
        <v>129238</v>
      </c>
      <c r="Z127">
        <v>11677</v>
      </c>
      <c r="AA127">
        <v>40390</v>
      </c>
      <c r="AB127">
        <v>34975</v>
      </c>
      <c r="AC127">
        <v>5415</v>
      </c>
      <c r="AD127">
        <v>28895</v>
      </c>
      <c r="AE127">
        <v>16838</v>
      </c>
      <c r="AF127">
        <v>12057</v>
      </c>
      <c r="AG127">
        <v>1583</v>
      </c>
      <c r="AH127">
        <v>1535</v>
      </c>
      <c r="AI127">
        <v>48</v>
      </c>
      <c r="AJ127">
        <v>33022</v>
      </c>
      <c r="AK127">
        <v>26589</v>
      </c>
      <c r="AL127">
        <v>6433</v>
      </c>
      <c r="AM127">
        <v>145514</v>
      </c>
      <c r="AN127">
        <v>138242</v>
      </c>
      <c r="AO127">
        <v>7272</v>
      </c>
      <c r="AP127">
        <v>6404</v>
      </c>
      <c r="AQ127">
        <v>6130</v>
      </c>
      <c r="AR127">
        <v>274</v>
      </c>
      <c r="AS127">
        <v>57307</v>
      </c>
      <c r="AT127">
        <v>55784</v>
      </c>
      <c r="AU127">
        <v>1523</v>
      </c>
      <c r="AV127">
        <v>122117</v>
      </c>
      <c r="AW127">
        <v>118065</v>
      </c>
      <c r="AX127">
        <v>4052</v>
      </c>
      <c r="AY127">
        <v>6576</v>
      </c>
      <c r="AZ127">
        <v>6346</v>
      </c>
      <c r="BA127">
        <v>230</v>
      </c>
      <c r="BB127">
        <v>53092</v>
      </c>
      <c r="BC127">
        <v>51923</v>
      </c>
      <c r="BD127">
        <v>1169</v>
      </c>
      <c r="BE127">
        <v>61547</v>
      </c>
      <c r="BF127">
        <v>55543</v>
      </c>
      <c r="BG127">
        <v>6004</v>
      </c>
      <c r="BH127">
        <v>105799</v>
      </c>
      <c r="BI127">
        <v>87028</v>
      </c>
      <c r="BJ127">
        <v>18771</v>
      </c>
      <c r="BK127" t="str">
        <f t="shared" si="73"/>
        <v>DNonHHITotal</v>
      </c>
      <c r="BL127" t="str">
        <f t="shared" si="74"/>
        <v>DNonHHIMale</v>
      </c>
      <c r="BM127" t="str">
        <f t="shared" si="75"/>
        <v>LQFemale</v>
      </c>
      <c r="BN127">
        <f>(X127/J127)*100</f>
        <v>17.545050120710542</v>
      </c>
      <c r="BO127">
        <f t="shared" si="44"/>
        <v>91.713444274917492</v>
      </c>
      <c r="BP127">
        <f t="shared" si="45"/>
        <v>8.286555725082497</v>
      </c>
      <c r="BQ127">
        <f>(AA127/J127)*100</f>
        <v>5.0288796393251163</v>
      </c>
      <c r="BR127">
        <f t="shared" si="46"/>
        <v>86.593216142609549</v>
      </c>
      <c r="BS127">
        <f t="shared" si="47"/>
        <v>13.406783857390442</v>
      </c>
      <c r="BT127">
        <f>(AD127/J127)*100</f>
        <v>3.5976597469249625</v>
      </c>
      <c r="BU127">
        <f t="shared" si="48"/>
        <v>58.27305762242603</v>
      </c>
      <c r="BV127">
        <f t="shared" si="49"/>
        <v>41.72694237757397</v>
      </c>
      <c r="BW127">
        <f>(AG127/J127)*100</f>
        <v>0.19709622354671102</v>
      </c>
      <c r="BX127">
        <f t="shared" si="50"/>
        <v>96.967782691092864</v>
      </c>
      <c r="BY127">
        <f t="shared" si="51"/>
        <v>3.0322173089071383</v>
      </c>
      <c r="BZ127">
        <f>(AJ127/J127)*100</f>
        <v>4.1115044181677147</v>
      </c>
      <c r="CA127">
        <f t="shared" si="52"/>
        <v>80.519047907455629</v>
      </c>
      <c r="CB127">
        <f t="shared" si="53"/>
        <v>19.480952092544364</v>
      </c>
      <c r="CC127">
        <f>(AM127/J127)*100</f>
        <v>18.117662585708221</v>
      </c>
      <c r="CD127">
        <f t="shared" si="54"/>
        <v>95.002542710667015</v>
      </c>
      <c r="CE127">
        <f t="shared" si="55"/>
        <v>4.9974572893329849</v>
      </c>
      <c r="CF127">
        <f>(AP127/J127)*100</f>
        <v>0.79734947289522273</v>
      </c>
      <c r="CG127">
        <f t="shared" si="56"/>
        <v>95.721424109931291</v>
      </c>
      <c r="CH127">
        <f t="shared" si="57"/>
        <v>4.2785758900687076</v>
      </c>
      <c r="CI127">
        <f>(AS127/J127)*100</f>
        <v>7.1351821116812193</v>
      </c>
      <c r="CJ127">
        <f t="shared" si="58"/>
        <v>97.342384001954386</v>
      </c>
      <c r="CK127">
        <f t="shared" si="59"/>
        <v>2.657615998045614</v>
      </c>
      <c r="CL127">
        <f>(AV127/J127)*100</f>
        <v>15.204548029598049</v>
      </c>
      <c r="CM127">
        <f t="shared" si="60"/>
        <v>96.681870665017982</v>
      </c>
      <c r="CN127">
        <f t="shared" si="61"/>
        <v>3.3181293349820256</v>
      </c>
      <c r="CO127">
        <f>(AY127/J127)*100</f>
        <v>0.81876485536523813</v>
      </c>
      <c r="CP127">
        <f t="shared" si="62"/>
        <v>96.502433090024326</v>
      </c>
      <c r="CQ127">
        <f t="shared" si="63"/>
        <v>3.497566909975669</v>
      </c>
      <c r="CR127">
        <f>(BB127/J127)*100</f>
        <v>6.6103807331282267</v>
      </c>
      <c r="CS127">
        <f t="shared" si="64"/>
        <v>97.798161681609287</v>
      </c>
      <c r="CT127">
        <f t="shared" si="65"/>
        <v>2.2018383183907182</v>
      </c>
      <c r="CU127">
        <f>(BE127/J127)*100</f>
        <v>7.6630961911746214</v>
      </c>
      <c r="CV127">
        <f t="shared" si="66"/>
        <v>90.244853526573195</v>
      </c>
      <c r="CW127">
        <f t="shared" si="67"/>
        <v>9.7551464734268123</v>
      </c>
      <c r="CX127">
        <f>(BH127/J127)*100</f>
        <v>13.172825871774151</v>
      </c>
      <c r="CY127">
        <f t="shared" si="68"/>
        <v>82.257866331439814</v>
      </c>
      <c r="CZ127">
        <f t="shared" si="69"/>
        <v>17.742133668560196</v>
      </c>
    </row>
    <row r="128" spans="1:104" x14ac:dyDescent="0.25">
      <c r="A128" t="s">
        <v>2760</v>
      </c>
      <c r="B128">
        <v>9</v>
      </c>
      <c r="C128">
        <v>10</v>
      </c>
      <c r="D128" t="s">
        <v>2759</v>
      </c>
      <c r="E128">
        <f>VLOOKUP(A128,'2011B4'!A$1:B$641,2, FALSE)</f>
        <v>141</v>
      </c>
      <c r="G128">
        <v>1202030</v>
      </c>
      <c r="H128">
        <v>652819</v>
      </c>
      <c r="I128">
        <v>549211</v>
      </c>
      <c r="J128">
        <v>305060</v>
      </c>
      <c r="K128">
        <v>272111</v>
      </c>
      <c r="L128">
        <v>32949</v>
      </c>
      <c r="M128">
        <f t="shared" si="70"/>
        <v>25.37873430779598</v>
      </c>
      <c r="N128">
        <f t="shared" si="71"/>
        <v>41.682457158875586</v>
      </c>
      <c r="O128">
        <f t="shared" si="72"/>
        <v>5.999333589458332</v>
      </c>
      <c r="P128">
        <f>(K128/J128)*100</f>
        <v>89.199173932996786</v>
      </c>
      <c r="Q128">
        <f>(L128/J128)*100</f>
        <v>10.800826067003213</v>
      </c>
      <c r="R128">
        <f t="shared" si="38"/>
        <v>36.34629253261653</v>
      </c>
      <c r="S128">
        <f t="shared" si="39"/>
        <v>15.320920474660724</v>
      </c>
      <c r="T128">
        <f t="shared" si="40"/>
        <v>10.461876352193011</v>
      </c>
      <c r="U128">
        <f t="shared" si="41"/>
        <v>4.7987281190585458</v>
      </c>
      <c r="V128">
        <f t="shared" si="42"/>
        <v>33.072182521471191</v>
      </c>
      <c r="W128">
        <f t="shared" si="43"/>
        <v>63.65370746738347</v>
      </c>
      <c r="X128">
        <v>83351</v>
      </c>
      <c r="Y128">
        <v>76552</v>
      </c>
      <c r="Z128">
        <v>6799</v>
      </c>
      <c r="AA128">
        <v>17494</v>
      </c>
      <c r="AB128">
        <v>15312</v>
      </c>
      <c r="AC128">
        <v>2182</v>
      </c>
      <c r="AD128">
        <v>10033</v>
      </c>
      <c r="AE128">
        <v>7153</v>
      </c>
      <c r="AF128">
        <v>2880</v>
      </c>
      <c r="AG128">
        <v>810</v>
      </c>
      <c r="AH128">
        <v>776</v>
      </c>
      <c r="AI128">
        <v>34</v>
      </c>
      <c r="AJ128">
        <v>10388</v>
      </c>
      <c r="AK128">
        <v>8680</v>
      </c>
      <c r="AL128">
        <v>1708</v>
      </c>
      <c r="AM128">
        <v>35540</v>
      </c>
      <c r="AN128">
        <v>32994</v>
      </c>
      <c r="AO128">
        <v>2546</v>
      </c>
      <c r="AP128">
        <v>3269</v>
      </c>
      <c r="AQ128">
        <v>3153</v>
      </c>
      <c r="AR128">
        <v>116</v>
      </c>
      <c r="AS128">
        <v>14639</v>
      </c>
      <c r="AT128">
        <v>13824</v>
      </c>
      <c r="AU128">
        <v>815</v>
      </c>
      <c r="AV128">
        <v>31915</v>
      </c>
      <c r="AW128">
        <v>30551</v>
      </c>
      <c r="AX128">
        <v>1364</v>
      </c>
      <c r="AY128">
        <v>1865</v>
      </c>
      <c r="AZ128">
        <v>1755</v>
      </c>
      <c r="BA128">
        <v>110</v>
      </c>
      <c r="BB128">
        <v>12396</v>
      </c>
      <c r="BC128">
        <v>12056</v>
      </c>
      <c r="BD128">
        <v>340</v>
      </c>
      <c r="BE128">
        <v>33173</v>
      </c>
      <c r="BF128">
        <v>28272</v>
      </c>
      <c r="BG128">
        <v>4901</v>
      </c>
      <c r="BH128">
        <v>50187</v>
      </c>
      <c r="BI128">
        <v>41033</v>
      </c>
      <c r="BJ128">
        <v>9154</v>
      </c>
      <c r="BK128" t="str">
        <f t="shared" si="73"/>
        <v>CultivatorsTotal</v>
      </c>
      <c r="BL128" t="str">
        <f t="shared" si="74"/>
        <v>CultivatorsMale</v>
      </c>
      <c r="BM128" t="str">
        <f t="shared" si="75"/>
        <v>LQFemale</v>
      </c>
      <c r="BN128">
        <f>(X128/J128)*100</f>
        <v>27.322821739985574</v>
      </c>
      <c r="BO128">
        <f t="shared" si="44"/>
        <v>91.842929298988622</v>
      </c>
      <c r="BP128">
        <f t="shared" si="45"/>
        <v>8.1570707010113868</v>
      </c>
      <c r="BQ128">
        <f>(AA128/J128)*100</f>
        <v>5.7346095849996717</v>
      </c>
      <c r="BR128">
        <f t="shared" si="46"/>
        <v>87.527152166457071</v>
      </c>
      <c r="BS128">
        <f t="shared" si="47"/>
        <v>12.472847833542929</v>
      </c>
      <c r="BT128">
        <f>(AD128/J128)*100</f>
        <v>3.2888612076312858</v>
      </c>
      <c r="BU128">
        <f t="shared" si="48"/>
        <v>71.294727399581376</v>
      </c>
      <c r="BV128">
        <f t="shared" si="49"/>
        <v>28.705272600418617</v>
      </c>
      <c r="BW128">
        <f>(AG128/J128)*100</f>
        <v>0.26552153674686946</v>
      </c>
      <c r="BX128">
        <f t="shared" si="50"/>
        <v>95.802469135802468</v>
      </c>
      <c r="BY128">
        <f t="shared" si="51"/>
        <v>4.1975308641975309</v>
      </c>
      <c r="BZ128">
        <f>(AJ128/J128)*100</f>
        <v>3.4052317576870128</v>
      </c>
      <c r="CA128">
        <f t="shared" si="52"/>
        <v>83.55795148247978</v>
      </c>
      <c r="CB128">
        <f t="shared" si="53"/>
        <v>16.442048517520217</v>
      </c>
      <c r="CC128">
        <f>(AM128/J128)*100</f>
        <v>11.650167180226841</v>
      </c>
      <c r="CD128">
        <f t="shared" si="54"/>
        <v>92.836240855374228</v>
      </c>
      <c r="CE128">
        <f t="shared" si="55"/>
        <v>7.1637591446257742</v>
      </c>
      <c r="CF128">
        <f>(AP128/J128)*100</f>
        <v>1.0715924736117484</v>
      </c>
      <c r="CG128">
        <f t="shared" si="56"/>
        <v>96.451514224533497</v>
      </c>
      <c r="CH128">
        <f t="shared" si="57"/>
        <v>3.5484857754665033</v>
      </c>
      <c r="CI128">
        <f>(AS128/J128)*100</f>
        <v>4.7987281190585458</v>
      </c>
      <c r="CJ128">
        <f t="shared" si="58"/>
        <v>94.432679827857086</v>
      </c>
      <c r="CK128">
        <f t="shared" si="59"/>
        <v>5.5673201721429058</v>
      </c>
      <c r="CL128">
        <f>(AV128/J128)*100</f>
        <v>10.461876352193011</v>
      </c>
      <c r="CM128">
        <f t="shared" si="60"/>
        <v>95.726147579508066</v>
      </c>
      <c r="CN128">
        <f t="shared" si="61"/>
        <v>4.2738524204919317</v>
      </c>
      <c r="CO128">
        <f>(AY128/J128)*100</f>
        <v>0.6113551432505081</v>
      </c>
      <c r="CP128">
        <f t="shared" si="62"/>
        <v>94.101876675603208</v>
      </c>
      <c r="CQ128">
        <f t="shared" si="63"/>
        <v>5.8981233243967823</v>
      </c>
      <c r="CR128">
        <f>(BB128/J128)*100</f>
        <v>4.0634629253261654</v>
      </c>
      <c r="CS128">
        <f t="shared" si="64"/>
        <v>97.257179735398509</v>
      </c>
      <c r="CT128">
        <f t="shared" si="65"/>
        <v>2.7428202646014843</v>
      </c>
      <c r="CU128">
        <f>(BE128/J128)*100</f>
        <v>10.874254245066545</v>
      </c>
      <c r="CV128">
        <f t="shared" si="66"/>
        <v>85.225936755795374</v>
      </c>
      <c r="CW128">
        <f t="shared" si="67"/>
        <v>14.774063244204624</v>
      </c>
      <c r="CX128">
        <f>(BH128/J128)*100</f>
        <v>16.451517734216221</v>
      </c>
      <c r="CY128">
        <f t="shared" si="68"/>
        <v>81.760216789208357</v>
      </c>
      <c r="CZ128">
        <f t="shared" si="69"/>
        <v>18.239783210791639</v>
      </c>
    </row>
    <row r="129" spans="1:104" x14ac:dyDescent="0.25">
      <c r="A129" t="s">
        <v>2762</v>
      </c>
      <c r="B129">
        <v>9</v>
      </c>
      <c r="C129">
        <v>11</v>
      </c>
      <c r="D129" t="s">
        <v>2761</v>
      </c>
      <c r="E129">
        <f>VLOOKUP(A129,'2011B4'!A$1:B$641,2, FALSE)</f>
        <v>142</v>
      </c>
      <c r="G129">
        <v>2913122</v>
      </c>
      <c r="H129">
        <v>1550326</v>
      </c>
      <c r="I129">
        <v>1362796</v>
      </c>
      <c r="J129">
        <v>789938</v>
      </c>
      <c r="K129">
        <v>648582</v>
      </c>
      <c r="L129">
        <v>141356</v>
      </c>
      <c r="M129">
        <f t="shared" si="70"/>
        <v>27.116543694359525</v>
      </c>
      <c r="N129">
        <f t="shared" si="71"/>
        <v>41.835201112540197</v>
      </c>
      <c r="O129">
        <f t="shared" si="72"/>
        <v>10.372498891983833</v>
      </c>
      <c r="P129">
        <f>(K129/J129)*100</f>
        <v>82.105431059146412</v>
      </c>
      <c r="Q129">
        <f>(L129/J129)*100</f>
        <v>17.894568940853585</v>
      </c>
      <c r="R129">
        <f t="shared" si="38"/>
        <v>59.905967303763077</v>
      </c>
      <c r="S129">
        <f t="shared" si="39"/>
        <v>12.149054735941302</v>
      </c>
      <c r="T129">
        <f t="shared" si="40"/>
        <v>9.8658375720626168</v>
      </c>
      <c r="U129">
        <f t="shared" si="41"/>
        <v>3.495464200987926</v>
      </c>
      <c r="V129">
        <f t="shared" si="42"/>
        <v>14.583676187245075</v>
      </c>
      <c r="W129">
        <f t="shared" si="43"/>
        <v>40.094032696236923</v>
      </c>
      <c r="X129">
        <v>317183</v>
      </c>
      <c r="Y129">
        <v>272811</v>
      </c>
      <c r="Z129">
        <v>44372</v>
      </c>
      <c r="AA129">
        <v>93258</v>
      </c>
      <c r="AB129">
        <v>77186</v>
      </c>
      <c r="AC129">
        <v>16072</v>
      </c>
      <c r="AD129">
        <v>62779</v>
      </c>
      <c r="AE129">
        <v>18465</v>
      </c>
      <c r="AF129">
        <v>44314</v>
      </c>
      <c r="AG129">
        <v>380</v>
      </c>
      <c r="AH129">
        <v>376</v>
      </c>
      <c r="AI129">
        <v>4</v>
      </c>
      <c r="AJ129">
        <v>34075</v>
      </c>
      <c r="AK129">
        <v>23084</v>
      </c>
      <c r="AL129">
        <v>10991</v>
      </c>
      <c r="AM129">
        <v>61515</v>
      </c>
      <c r="AN129">
        <v>56871</v>
      </c>
      <c r="AO129">
        <v>4644</v>
      </c>
      <c r="AP129">
        <v>3004</v>
      </c>
      <c r="AQ129">
        <v>2903</v>
      </c>
      <c r="AR129">
        <v>101</v>
      </c>
      <c r="AS129">
        <v>27612</v>
      </c>
      <c r="AT129">
        <v>26977</v>
      </c>
      <c r="AU129">
        <v>635</v>
      </c>
      <c r="AV129">
        <v>77934</v>
      </c>
      <c r="AW129">
        <v>72502</v>
      </c>
      <c r="AX129">
        <v>5432</v>
      </c>
      <c r="AY129">
        <v>2524</v>
      </c>
      <c r="AZ129">
        <v>2446</v>
      </c>
      <c r="BA129">
        <v>78</v>
      </c>
      <c r="BB129">
        <v>26450</v>
      </c>
      <c r="BC129">
        <v>26192</v>
      </c>
      <c r="BD129">
        <v>258</v>
      </c>
      <c r="BE129">
        <v>26913</v>
      </c>
      <c r="BF129">
        <v>21263</v>
      </c>
      <c r="BG129">
        <v>5650</v>
      </c>
      <c r="BH129">
        <v>56311</v>
      </c>
      <c r="BI129">
        <v>47506</v>
      </c>
      <c r="BJ129">
        <v>8805</v>
      </c>
      <c r="BK129" t="str">
        <f t="shared" si="73"/>
        <v>CultivatorsTotal</v>
      </c>
      <c r="BL129" t="str">
        <f t="shared" si="74"/>
        <v>CultivatorsMale</v>
      </c>
      <c r="BM129" t="str">
        <f t="shared" si="75"/>
        <v>CultivatorsFemale</v>
      </c>
      <c r="BN129">
        <f>(X129/J129)*100</f>
        <v>40.152898075545167</v>
      </c>
      <c r="BO129">
        <f t="shared" si="44"/>
        <v>86.01059955924498</v>
      </c>
      <c r="BP129">
        <f t="shared" si="45"/>
        <v>13.98940044075502</v>
      </c>
      <c r="BQ129">
        <f>(AA129/J129)*100</f>
        <v>11.805736652749962</v>
      </c>
      <c r="BR129">
        <f t="shared" si="46"/>
        <v>82.766089772459196</v>
      </c>
      <c r="BS129">
        <f t="shared" si="47"/>
        <v>17.2339102275408</v>
      </c>
      <c r="BT129">
        <f>(AD129/J129)*100</f>
        <v>7.9473325754679482</v>
      </c>
      <c r="BU129">
        <f t="shared" si="48"/>
        <v>29.412701699612924</v>
      </c>
      <c r="BV129">
        <f t="shared" si="49"/>
        <v>70.587298300387076</v>
      </c>
      <c r="BW129">
        <f>(AG129/J129)*100</f>
        <v>4.8105041155128626E-2</v>
      </c>
      <c r="BX129">
        <f t="shared" si="50"/>
        <v>98.94736842105263</v>
      </c>
      <c r="BY129">
        <f t="shared" si="51"/>
        <v>1.0526315789473684</v>
      </c>
      <c r="BZ129">
        <f>(AJ129/J129)*100</f>
        <v>4.3136296772658111</v>
      </c>
      <c r="CA129">
        <f t="shared" si="52"/>
        <v>67.744680851063833</v>
      </c>
      <c r="CB129">
        <f t="shared" si="53"/>
        <v>32.255319148936167</v>
      </c>
      <c r="CC129">
        <f>(AM129/J129)*100</f>
        <v>7.7873200175203623</v>
      </c>
      <c r="CD129">
        <f t="shared" si="54"/>
        <v>92.450621799561077</v>
      </c>
      <c r="CE129">
        <f t="shared" si="55"/>
        <v>7.5493782004389178</v>
      </c>
      <c r="CF129">
        <f>(AP129/J129)*100</f>
        <v>0.38028300955264843</v>
      </c>
      <c r="CG129">
        <f t="shared" si="56"/>
        <v>96.637816245006661</v>
      </c>
      <c r="CH129">
        <f t="shared" si="57"/>
        <v>3.362183754993342</v>
      </c>
      <c r="CI129">
        <f>(AS129/J129)*100</f>
        <v>3.495464200987926</v>
      </c>
      <c r="CJ129">
        <f t="shared" si="58"/>
        <v>97.700275242648132</v>
      </c>
      <c r="CK129">
        <f t="shared" si="59"/>
        <v>2.2997247573518758</v>
      </c>
      <c r="CL129">
        <f>(AV129/J129)*100</f>
        <v>9.8658375720626168</v>
      </c>
      <c r="CM129">
        <f t="shared" si="60"/>
        <v>93.029999743372599</v>
      </c>
      <c r="CN129">
        <f t="shared" si="61"/>
        <v>6.9700002566274026</v>
      </c>
      <c r="CO129">
        <f>(AY129/J129)*100</f>
        <v>0.31951874704090699</v>
      </c>
      <c r="CP129">
        <f t="shared" si="62"/>
        <v>96.909667194928687</v>
      </c>
      <c r="CQ129">
        <f t="shared" si="63"/>
        <v>3.0903328050713155</v>
      </c>
      <c r="CR129">
        <f>(BB129/J129)*100</f>
        <v>3.3483640488240853</v>
      </c>
      <c r="CS129">
        <f t="shared" si="64"/>
        <v>99.024574669187146</v>
      </c>
      <c r="CT129">
        <f t="shared" si="65"/>
        <v>0.97542533081285443</v>
      </c>
      <c r="CU129">
        <f>(BE129/J129)*100</f>
        <v>3.4069762437052025</v>
      </c>
      <c r="CV129">
        <f t="shared" si="66"/>
        <v>79.006428120239292</v>
      </c>
      <c r="CW129">
        <f t="shared" si="67"/>
        <v>20.993571879760712</v>
      </c>
      <c r="CX129">
        <f>(BH129/J129)*100</f>
        <v>7.128534138122232</v>
      </c>
      <c r="CY129">
        <f t="shared" si="68"/>
        <v>84.363623448349344</v>
      </c>
      <c r="CZ129">
        <f t="shared" si="69"/>
        <v>15.636376551650654</v>
      </c>
    </row>
    <row r="130" spans="1:104" x14ac:dyDescent="0.25">
      <c r="A130" t="s">
        <v>2764</v>
      </c>
      <c r="B130">
        <v>9</v>
      </c>
      <c r="C130">
        <v>12</v>
      </c>
      <c r="D130" t="s">
        <v>2763</v>
      </c>
      <c r="E130">
        <f>VLOOKUP(A130,'2011B4'!A$1:B$641,2, FALSE)</f>
        <v>143</v>
      </c>
      <c r="G130">
        <v>2992286</v>
      </c>
      <c r="H130">
        <v>1607402</v>
      </c>
      <c r="I130">
        <v>1384884</v>
      </c>
      <c r="J130">
        <v>688227</v>
      </c>
      <c r="K130">
        <v>611676</v>
      </c>
      <c r="L130">
        <v>76551</v>
      </c>
      <c r="M130">
        <f t="shared" si="70"/>
        <v>23.000040771503794</v>
      </c>
      <c r="N130">
        <f t="shared" si="71"/>
        <v>38.053704051631144</v>
      </c>
      <c r="O130">
        <f t="shared" si="72"/>
        <v>5.5276109768038335</v>
      </c>
      <c r="P130">
        <f>(K130/J130)*100</f>
        <v>88.877071082651497</v>
      </c>
      <c r="Q130">
        <f>(L130/J130)*100</f>
        <v>11.122928917348492</v>
      </c>
      <c r="R130">
        <f t="shared" ref="R130:R193" si="76">SUM(BN130,BQ130,BT130)</f>
        <v>54.963405969251426</v>
      </c>
      <c r="S130">
        <f t="shared" ref="S130:S193" si="77">SUM(BW130,BZ130,CC130)</f>
        <v>16.307991403998972</v>
      </c>
      <c r="T130">
        <f t="shared" ref="T130:T193" si="78">CL130</f>
        <v>8.5313421298495999</v>
      </c>
      <c r="U130">
        <f t="shared" ref="U130:U193" si="79">CI130</f>
        <v>3.8559951876343126</v>
      </c>
      <c r="V130">
        <f t="shared" ref="V130:V193" si="80">SUM(CF130,CO130,CR130,CU130,CX130)</f>
        <v>16.341265309265694</v>
      </c>
      <c r="W130">
        <f t="shared" ref="W130:W193" si="81">100-R130</f>
        <v>45.036594030748574</v>
      </c>
      <c r="X130">
        <v>261931</v>
      </c>
      <c r="Y130">
        <v>237288</v>
      </c>
      <c r="Z130">
        <v>24643</v>
      </c>
      <c r="AA130">
        <v>94111</v>
      </c>
      <c r="AB130">
        <v>83926</v>
      </c>
      <c r="AC130">
        <v>10185</v>
      </c>
      <c r="AD130">
        <v>22231</v>
      </c>
      <c r="AE130">
        <v>9404</v>
      </c>
      <c r="AF130">
        <v>12827</v>
      </c>
      <c r="AG130">
        <v>337</v>
      </c>
      <c r="AH130">
        <v>337</v>
      </c>
      <c r="AI130">
        <v>0</v>
      </c>
      <c r="AJ130">
        <v>36641</v>
      </c>
      <c r="AK130">
        <v>27555</v>
      </c>
      <c r="AL130">
        <v>9086</v>
      </c>
      <c r="AM130">
        <v>75258</v>
      </c>
      <c r="AN130">
        <v>71835</v>
      </c>
      <c r="AO130">
        <v>3423</v>
      </c>
      <c r="AP130">
        <v>3327</v>
      </c>
      <c r="AQ130">
        <v>3211</v>
      </c>
      <c r="AR130">
        <v>116</v>
      </c>
      <c r="AS130">
        <v>26538</v>
      </c>
      <c r="AT130">
        <v>25893</v>
      </c>
      <c r="AU130">
        <v>645</v>
      </c>
      <c r="AV130">
        <v>58715</v>
      </c>
      <c r="AW130">
        <v>56515</v>
      </c>
      <c r="AX130">
        <v>2200</v>
      </c>
      <c r="AY130">
        <v>2380</v>
      </c>
      <c r="AZ130">
        <v>2332</v>
      </c>
      <c r="BA130">
        <v>48</v>
      </c>
      <c r="BB130">
        <v>19645</v>
      </c>
      <c r="BC130">
        <v>19342</v>
      </c>
      <c r="BD130">
        <v>303</v>
      </c>
      <c r="BE130">
        <v>28856</v>
      </c>
      <c r="BF130">
        <v>25081</v>
      </c>
      <c r="BG130">
        <v>3775</v>
      </c>
      <c r="BH130">
        <v>58257</v>
      </c>
      <c r="BI130">
        <v>48957</v>
      </c>
      <c r="BJ130">
        <v>9300</v>
      </c>
      <c r="BK130" t="str">
        <f t="shared" si="73"/>
        <v>CultivatorsTotal</v>
      </c>
      <c r="BL130" t="str">
        <f t="shared" si="74"/>
        <v>CultivatorsMale</v>
      </c>
      <c r="BM130" t="str">
        <f t="shared" si="75"/>
        <v>CultivatorsFemale</v>
      </c>
      <c r="BN130">
        <f>(X130/J130)*100</f>
        <v>38.058809084793246</v>
      </c>
      <c r="BO130">
        <f t="shared" ref="BO130:BO193" si="82">(Y130/X130)*100</f>
        <v>90.591797076329257</v>
      </c>
      <c r="BP130">
        <f t="shared" ref="BP130:BP193" si="83">(Z130/X130)*100</f>
        <v>9.4082029236707374</v>
      </c>
      <c r="BQ130">
        <f>(AA130/J130)*100</f>
        <v>13.674412657451684</v>
      </c>
      <c r="BR130">
        <f t="shared" ref="BR130:BR193" si="84">(AB130/AA130)*100</f>
        <v>89.177673173167861</v>
      </c>
      <c r="BS130">
        <f t="shared" ref="BS130:BS193" si="85">(AC130/AA130)*100</f>
        <v>10.822326826832144</v>
      </c>
      <c r="BT130">
        <f>(AD130/J130)*100</f>
        <v>3.2301842270064962</v>
      </c>
      <c r="BU130">
        <f t="shared" ref="BU130:BU193" si="86">(AE130/AD130)*100</f>
        <v>42.301290990058924</v>
      </c>
      <c r="BV130">
        <f t="shared" ref="BV130:BV193" si="87">(AF130/AD130)*100</f>
        <v>57.698709009941076</v>
      </c>
      <c r="BW130">
        <f>(AG130/J130)*100</f>
        <v>4.8966402073734393E-2</v>
      </c>
      <c r="BX130">
        <f t="shared" ref="BX130:BX193" si="88">(AH130/AG130)*100</f>
        <v>100</v>
      </c>
      <c r="BY130">
        <f t="shared" ref="BY130:BY193" si="89">(AI130/AG130)*100</f>
        <v>0</v>
      </c>
      <c r="BZ130">
        <f>(AJ130/J130)*100</f>
        <v>5.3239701435718159</v>
      </c>
      <c r="CA130">
        <f t="shared" ref="CA130:CA193" si="90">(AK130/AJ130)*100</f>
        <v>75.202641849294508</v>
      </c>
      <c r="CB130">
        <f t="shared" ref="CB130:CB193" si="91">(AL130/AJ130)*100</f>
        <v>24.797358150705495</v>
      </c>
      <c r="CC130">
        <f>(AM130/J130)*100</f>
        <v>10.935054858353421</v>
      </c>
      <c r="CD130">
        <f t="shared" ref="CD130:CD193" si="92">(AN130/AM130)*100</f>
        <v>95.451646336602096</v>
      </c>
      <c r="CE130">
        <f t="shared" ref="CE130:CE193" si="93">(AO130/AM130)*100</f>
        <v>4.5483536633979114</v>
      </c>
      <c r="CF130">
        <f>(AP130/J130)*100</f>
        <v>0.48341608219381099</v>
      </c>
      <c r="CG130">
        <f t="shared" ref="CG130:CG193" si="94">(AQ130/AP130)*100</f>
        <v>96.513375413285246</v>
      </c>
      <c r="CH130">
        <f t="shared" ref="CH130:CH193" si="95">(AR130/AP130)*100</f>
        <v>3.4866245867147581</v>
      </c>
      <c r="CI130">
        <f>(AS130/J130)*100</f>
        <v>3.8559951876343126</v>
      </c>
      <c r="CJ130">
        <f t="shared" ref="CJ130:CJ193" si="96">(AT130/AS130)*100</f>
        <v>97.569522948225185</v>
      </c>
      <c r="CK130">
        <f t="shared" ref="CK130:CK193" si="97">(AU130/AS130)*100</f>
        <v>2.4304770517748135</v>
      </c>
      <c r="CL130">
        <f>(AV130/J130)*100</f>
        <v>8.5313421298495999</v>
      </c>
      <c r="CM130">
        <f t="shared" ref="CM130:CM193" si="98">(AW130/AV130)*100</f>
        <v>96.253086945414296</v>
      </c>
      <c r="CN130">
        <f t="shared" ref="CN130:CN193" si="99">(AX130/AV130)*100</f>
        <v>3.7469130545857108</v>
      </c>
      <c r="CO130">
        <f>(AY130/J130)*100</f>
        <v>0.34581613333972661</v>
      </c>
      <c r="CP130">
        <f t="shared" ref="CP130:CP193" si="100">(AZ130/AY130)*100</f>
        <v>97.983193277310917</v>
      </c>
      <c r="CQ130">
        <f t="shared" ref="CQ130:CQ193" si="101">(BA130/AY130)*100</f>
        <v>2.0168067226890756</v>
      </c>
      <c r="CR130">
        <f>(BB130/J130)*100</f>
        <v>2.8544361090163566</v>
      </c>
      <c r="CS130">
        <f t="shared" ref="CS130:CS193" si="102">(BC130/BB130)*100</f>
        <v>98.457622804784933</v>
      </c>
      <c r="CT130">
        <f t="shared" ref="CT130:CT193" si="103">(BD130/BB130)*100</f>
        <v>1.5423771952150676</v>
      </c>
      <c r="CU130">
        <f>(BE130/J130)*100</f>
        <v>4.1928026653996424</v>
      </c>
      <c r="CV130">
        <f t="shared" ref="CV130:CV193" si="104">(BF130/BE130)*100</f>
        <v>86.917798724701967</v>
      </c>
      <c r="CW130">
        <f t="shared" ref="CW130:CW193" si="105">(BG130/BE130)*100</f>
        <v>13.082201275298031</v>
      </c>
      <c r="CX130">
        <f>(BH130/J130)*100</f>
        <v>8.4647943193161552</v>
      </c>
      <c r="CY130">
        <f t="shared" ref="CY130:CY193" si="106">(BI130/BH130)*100</f>
        <v>84.036253154127408</v>
      </c>
      <c r="CZ130">
        <f t="shared" ref="CZ130:CZ193" si="107">(BJ130/BH130)*100</f>
        <v>15.963746845872597</v>
      </c>
    </row>
    <row r="131" spans="1:104" x14ac:dyDescent="0.25">
      <c r="A131" t="s">
        <v>2766</v>
      </c>
      <c r="B131">
        <v>9</v>
      </c>
      <c r="C131">
        <v>13</v>
      </c>
      <c r="D131" t="s">
        <v>2765</v>
      </c>
      <c r="E131">
        <v>144</v>
      </c>
      <c r="G131">
        <v>1336031</v>
      </c>
      <c r="H131">
        <v>718930</v>
      </c>
      <c r="I131">
        <v>617101</v>
      </c>
      <c r="J131">
        <v>288549</v>
      </c>
      <c r="K131">
        <v>266805</v>
      </c>
      <c r="L131">
        <v>21744</v>
      </c>
      <c r="M131">
        <f t="shared" ref="M131:M194" si="108">(J131/G131)*100</f>
        <v>21.597477902833091</v>
      </c>
      <c r="N131">
        <f t="shared" ref="N131:N194" si="109">(K131/H131)*100</f>
        <v>37.111401666365289</v>
      </c>
      <c r="O131">
        <f t="shared" ref="O131:O194" si="110">(L131/I131)*100</f>
        <v>3.5235723163631238</v>
      </c>
      <c r="P131">
        <f>(K131/J131)*100</f>
        <v>92.464364804591241</v>
      </c>
      <c r="Q131">
        <f>(L131/J131)*100</f>
        <v>7.5356351954087515</v>
      </c>
      <c r="R131">
        <f t="shared" si="76"/>
        <v>60.961223223785218</v>
      </c>
      <c r="S131">
        <f t="shared" si="77"/>
        <v>13.434113443470606</v>
      </c>
      <c r="T131">
        <f t="shared" si="78"/>
        <v>8.3504014916010796</v>
      </c>
      <c r="U131">
        <f t="shared" si="79"/>
        <v>2.5590107745998081</v>
      </c>
      <c r="V131">
        <f t="shared" si="80"/>
        <v>14.695251066543292</v>
      </c>
      <c r="W131">
        <f t="shared" si="81"/>
        <v>39.038776776214782</v>
      </c>
      <c r="X131">
        <v>116033</v>
      </c>
      <c r="Y131">
        <v>109273</v>
      </c>
      <c r="Z131">
        <v>6760</v>
      </c>
      <c r="AA131">
        <v>53382</v>
      </c>
      <c r="AB131">
        <v>49159</v>
      </c>
      <c r="AC131">
        <v>4223</v>
      </c>
      <c r="AD131">
        <v>6488</v>
      </c>
      <c r="AE131">
        <v>4277</v>
      </c>
      <c r="AF131">
        <v>2211</v>
      </c>
      <c r="AG131">
        <v>132</v>
      </c>
      <c r="AH131">
        <v>132</v>
      </c>
      <c r="AI131">
        <v>0</v>
      </c>
      <c r="AJ131">
        <v>15565</v>
      </c>
      <c r="AK131">
        <v>13344</v>
      </c>
      <c r="AL131">
        <v>2221</v>
      </c>
      <c r="AM131">
        <v>23067</v>
      </c>
      <c r="AN131">
        <v>21953</v>
      </c>
      <c r="AO131">
        <v>1114</v>
      </c>
      <c r="AP131">
        <v>939</v>
      </c>
      <c r="AQ131">
        <v>912</v>
      </c>
      <c r="AR131">
        <v>27</v>
      </c>
      <c r="AS131">
        <v>7384</v>
      </c>
      <c r="AT131">
        <v>7166</v>
      </c>
      <c r="AU131">
        <v>218</v>
      </c>
      <c r="AV131">
        <v>24095</v>
      </c>
      <c r="AW131">
        <v>23413</v>
      </c>
      <c r="AX131">
        <v>682</v>
      </c>
      <c r="AY131">
        <v>982</v>
      </c>
      <c r="AZ131">
        <v>960</v>
      </c>
      <c r="BA131">
        <v>22</v>
      </c>
      <c r="BB131">
        <v>8875</v>
      </c>
      <c r="BC131">
        <v>8744</v>
      </c>
      <c r="BD131">
        <v>131</v>
      </c>
      <c r="BE131">
        <v>9356</v>
      </c>
      <c r="BF131">
        <v>8213</v>
      </c>
      <c r="BG131">
        <v>1143</v>
      </c>
      <c r="BH131">
        <v>22251</v>
      </c>
      <c r="BI131">
        <v>19259</v>
      </c>
      <c r="BJ131">
        <v>2992</v>
      </c>
      <c r="BK131" t="str">
        <f t="shared" ref="BK131:BK194" si="111">INDEX($X$1:$BJ$1, MATCH(MAX(X131:BJ131),X131:BJ131,0))</f>
        <v>CultivatorsTotal</v>
      </c>
      <c r="BL131" t="str">
        <f t="shared" ref="BL131:BL194" si="112">INDEX($X$1:$BJ$1, MATCH(MAX(Y131,AB131,AE131,AH131,AK131,AN131,AQ131,AT131,AW131,AZ131,BC131,BF131,BI131),X131:BJ131,0))</f>
        <v>CultivatorsMale</v>
      </c>
      <c r="BM131" t="str">
        <f t="shared" ref="BM131:BM194" si="113">INDEX($X$1:$BJ$1, MATCH(MAX(Z131,AC131,AF131,AI131,AL131,AO131,AR131,AU131,AX131,BA131,BD131,BG131,BJ131),X131:BJ131,0))</f>
        <v>CultivatorsFemale</v>
      </c>
      <c r="BN131">
        <f>(X131/J131)*100</f>
        <v>40.212580878810876</v>
      </c>
      <c r="BO131">
        <f t="shared" si="82"/>
        <v>94.174071169408705</v>
      </c>
      <c r="BP131">
        <f t="shared" si="83"/>
        <v>5.8259288305912973</v>
      </c>
      <c r="BQ131">
        <f>(AA131/J131)*100</f>
        <v>18.500150754291301</v>
      </c>
      <c r="BR131">
        <f t="shared" si="84"/>
        <v>92.08909370199693</v>
      </c>
      <c r="BS131">
        <f t="shared" si="85"/>
        <v>7.9109062980030718</v>
      </c>
      <c r="BT131">
        <f>(AD131/J131)*100</f>
        <v>2.2484915906830381</v>
      </c>
      <c r="BU131">
        <f t="shared" si="86"/>
        <v>65.921701602959317</v>
      </c>
      <c r="BV131">
        <f t="shared" si="87"/>
        <v>34.07829839704069</v>
      </c>
      <c r="BW131">
        <f>(AG131/J131)*100</f>
        <v>4.5746129773452694E-2</v>
      </c>
      <c r="BX131">
        <f t="shared" si="88"/>
        <v>100</v>
      </c>
      <c r="BY131">
        <f t="shared" si="89"/>
        <v>0</v>
      </c>
      <c r="BZ131">
        <f>(AJ131/J131)*100</f>
        <v>5.3942311357862964</v>
      </c>
      <c r="CA131">
        <f t="shared" si="90"/>
        <v>85.73080629617732</v>
      </c>
      <c r="CB131">
        <f t="shared" si="91"/>
        <v>14.26919370382268</v>
      </c>
      <c r="CC131">
        <f>(AM131/J131)*100</f>
        <v>7.9941361779108568</v>
      </c>
      <c r="CD131">
        <f t="shared" si="92"/>
        <v>95.170590020375428</v>
      </c>
      <c r="CE131">
        <f t="shared" si="93"/>
        <v>4.8294099796245726</v>
      </c>
      <c r="CF131">
        <f>(AP131/J131)*100</f>
        <v>0.32542133225206121</v>
      </c>
      <c r="CG131">
        <f t="shared" si="94"/>
        <v>97.124600638977626</v>
      </c>
      <c r="CH131">
        <f t="shared" si="95"/>
        <v>2.8753993610223643</v>
      </c>
      <c r="CI131">
        <f>(AS131/J131)*100</f>
        <v>2.5590107745998081</v>
      </c>
      <c r="CJ131">
        <f t="shared" si="96"/>
        <v>97.04767063921993</v>
      </c>
      <c r="CK131">
        <f t="shared" si="97"/>
        <v>2.9523293607800651</v>
      </c>
      <c r="CL131">
        <f>(AV131/J131)*100</f>
        <v>8.3504014916010796</v>
      </c>
      <c r="CM131">
        <f t="shared" si="98"/>
        <v>97.169537248391777</v>
      </c>
      <c r="CN131">
        <f t="shared" si="99"/>
        <v>2.8304627516082177</v>
      </c>
      <c r="CO131">
        <f>(AY131/J131)*100</f>
        <v>0.34032348058735257</v>
      </c>
      <c r="CP131">
        <f t="shared" si="100"/>
        <v>97.759674134419555</v>
      </c>
      <c r="CQ131">
        <f t="shared" si="101"/>
        <v>2.2403258655804481</v>
      </c>
      <c r="CR131">
        <f>(BB131/J131)*100</f>
        <v>3.0757341040863078</v>
      </c>
      <c r="CS131">
        <f t="shared" si="102"/>
        <v>98.523943661971842</v>
      </c>
      <c r="CT131">
        <f t="shared" si="103"/>
        <v>1.476056338028169</v>
      </c>
      <c r="CU131">
        <f>(BE131/J131)*100</f>
        <v>3.2424302284880557</v>
      </c>
      <c r="CV131">
        <f t="shared" si="104"/>
        <v>87.783240701154341</v>
      </c>
      <c r="CW131">
        <f t="shared" si="105"/>
        <v>12.216759298845661</v>
      </c>
      <c r="CX131">
        <f>(BH131/J131)*100</f>
        <v>7.711341921129514</v>
      </c>
      <c r="CY131">
        <f t="shared" si="106"/>
        <v>86.553413329737992</v>
      </c>
      <c r="CZ131">
        <f t="shared" si="107"/>
        <v>13.446586670262011</v>
      </c>
    </row>
    <row r="132" spans="1:104" x14ac:dyDescent="0.25">
      <c r="A132" t="s">
        <v>2768</v>
      </c>
      <c r="B132">
        <v>9</v>
      </c>
      <c r="C132">
        <v>14</v>
      </c>
      <c r="D132" t="s">
        <v>2767</v>
      </c>
      <c r="E132">
        <f>VLOOKUP(A132,'2011B4'!A$1:B$641,2, FALSE)</f>
        <v>145</v>
      </c>
      <c r="G132">
        <v>2074516</v>
      </c>
      <c r="H132">
        <v>1127512</v>
      </c>
      <c r="I132">
        <v>947004</v>
      </c>
      <c r="J132">
        <v>539443</v>
      </c>
      <c r="K132">
        <v>455045</v>
      </c>
      <c r="L132">
        <v>84398</v>
      </c>
      <c r="M132">
        <f t="shared" si="108"/>
        <v>26.003318364379936</v>
      </c>
      <c r="N132">
        <f t="shared" si="109"/>
        <v>40.358328780536262</v>
      </c>
      <c r="O132">
        <f t="shared" si="110"/>
        <v>8.9121059678734191</v>
      </c>
      <c r="P132">
        <f>(K132/J132)*100</f>
        <v>84.354602803261884</v>
      </c>
      <c r="Q132">
        <f>(L132/J132)*100</f>
        <v>15.645397196738116</v>
      </c>
      <c r="R132">
        <f t="shared" si="76"/>
        <v>57.194921428213917</v>
      </c>
      <c r="S132">
        <f t="shared" si="77"/>
        <v>11.396384789495832</v>
      </c>
      <c r="T132">
        <f t="shared" si="78"/>
        <v>8.6053577486407278</v>
      </c>
      <c r="U132">
        <f t="shared" si="79"/>
        <v>4.5026073190309264</v>
      </c>
      <c r="V132">
        <f t="shared" si="80"/>
        <v>18.3007287146186</v>
      </c>
      <c r="W132">
        <f t="shared" si="81"/>
        <v>42.805078571786083</v>
      </c>
      <c r="X132">
        <v>231407</v>
      </c>
      <c r="Y132">
        <v>193476</v>
      </c>
      <c r="Z132">
        <v>37931</v>
      </c>
      <c r="AA132">
        <v>53477</v>
      </c>
      <c r="AB132">
        <v>42694</v>
      </c>
      <c r="AC132">
        <v>10783</v>
      </c>
      <c r="AD132">
        <v>23650</v>
      </c>
      <c r="AE132">
        <v>7966</v>
      </c>
      <c r="AF132">
        <v>15684</v>
      </c>
      <c r="AG132">
        <v>607</v>
      </c>
      <c r="AH132">
        <v>598</v>
      </c>
      <c r="AI132">
        <v>9</v>
      </c>
      <c r="AJ132">
        <v>18659</v>
      </c>
      <c r="AK132">
        <v>13486</v>
      </c>
      <c r="AL132">
        <v>5173</v>
      </c>
      <c r="AM132">
        <v>42211</v>
      </c>
      <c r="AN132">
        <v>40269</v>
      </c>
      <c r="AO132">
        <v>1942</v>
      </c>
      <c r="AP132">
        <v>1668</v>
      </c>
      <c r="AQ132">
        <v>1622</v>
      </c>
      <c r="AR132">
        <v>46</v>
      </c>
      <c r="AS132">
        <v>24289</v>
      </c>
      <c r="AT132">
        <v>23387</v>
      </c>
      <c r="AU132">
        <v>902</v>
      </c>
      <c r="AV132">
        <v>46421</v>
      </c>
      <c r="AW132">
        <v>44629</v>
      </c>
      <c r="AX132">
        <v>1792</v>
      </c>
      <c r="AY132">
        <v>2655</v>
      </c>
      <c r="AZ132">
        <v>2590</v>
      </c>
      <c r="BA132">
        <v>65</v>
      </c>
      <c r="BB132">
        <v>18859</v>
      </c>
      <c r="BC132">
        <v>18633</v>
      </c>
      <c r="BD132">
        <v>226</v>
      </c>
      <c r="BE132">
        <v>18978</v>
      </c>
      <c r="BF132">
        <v>16254</v>
      </c>
      <c r="BG132">
        <v>2724</v>
      </c>
      <c r="BH132">
        <v>56562</v>
      </c>
      <c r="BI132">
        <v>49441</v>
      </c>
      <c r="BJ132">
        <v>7121</v>
      </c>
      <c r="BK132" t="str">
        <f t="shared" si="111"/>
        <v>CultivatorsTotal</v>
      </c>
      <c r="BL132" t="str">
        <f t="shared" si="112"/>
        <v>CultivatorsMale</v>
      </c>
      <c r="BM132" t="str">
        <f t="shared" si="113"/>
        <v>CultivatorsFemale</v>
      </c>
      <c r="BN132">
        <f>(X132/J132)*100</f>
        <v>42.897396017744228</v>
      </c>
      <c r="BO132">
        <f t="shared" si="82"/>
        <v>83.608533881861831</v>
      </c>
      <c r="BP132">
        <f t="shared" si="83"/>
        <v>16.391466118138172</v>
      </c>
      <c r="BQ132">
        <f>(AA132/J132)*100</f>
        <v>9.9133736094452996</v>
      </c>
      <c r="BR132">
        <f t="shared" si="84"/>
        <v>79.836191259793935</v>
      </c>
      <c r="BS132">
        <f t="shared" si="85"/>
        <v>20.163808740206072</v>
      </c>
      <c r="BT132">
        <f>(AD132/J132)*100</f>
        <v>4.3841518010243901</v>
      </c>
      <c r="BU132">
        <f t="shared" si="86"/>
        <v>33.682875264270614</v>
      </c>
      <c r="BV132">
        <f t="shared" si="87"/>
        <v>66.317124735729379</v>
      </c>
      <c r="BW132">
        <f>(AG132/J132)*100</f>
        <v>0.11252347328633425</v>
      </c>
      <c r="BX132">
        <f t="shared" si="88"/>
        <v>98.517298187808905</v>
      </c>
      <c r="BY132">
        <f t="shared" si="89"/>
        <v>1.4827018121911038</v>
      </c>
      <c r="BZ132">
        <f>(AJ132/J132)*100</f>
        <v>3.4589382010703633</v>
      </c>
      <c r="CA132">
        <f t="shared" si="90"/>
        <v>72.276113403719393</v>
      </c>
      <c r="CB132">
        <f t="shared" si="91"/>
        <v>27.723886596280618</v>
      </c>
      <c r="CC132">
        <f>(AM132/J132)*100</f>
        <v>7.8249231151391347</v>
      </c>
      <c r="CD132">
        <f t="shared" si="92"/>
        <v>95.399303499087921</v>
      </c>
      <c r="CE132">
        <f t="shared" si="93"/>
        <v>4.6006965009120844</v>
      </c>
      <c r="CF132">
        <f>(AP132/J132)*100</f>
        <v>0.30920783104053629</v>
      </c>
      <c r="CG132">
        <f t="shared" si="94"/>
        <v>97.242206235011992</v>
      </c>
      <c r="CH132">
        <f t="shared" si="95"/>
        <v>2.7577937649880093</v>
      </c>
      <c r="CI132">
        <f>(AS132/J132)*100</f>
        <v>4.5026073190309264</v>
      </c>
      <c r="CJ132">
        <f t="shared" si="96"/>
        <v>96.286384783235206</v>
      </c>
      <c r="CK132">
        <f t="shared" si="97"/>
        <v>3.7136152167647909</v>
      </c>
      <c r="CL132">
        <f>(AV132/J132)*100</f>
        <v>8.6053577486407278</v>
      </c>
      <c r="CM132">
        <f t="shared" si="98"/>
        <v>96.13967816290041</v>
      </c>
      <c r="CN132">
        <f t="shared" si="99"/>
        <v>3.8603218370995886</v>
      </c>
      <c r="CO132">
        <f>(AY132/J132)*100</f>
        <v>0.49217433537927086</v>
      </c>
      <c r="CP132">
        <f t="shared" si="100"/>
        <v>97.551789077212803</v>
      </c>
      <c r="CQ132">
        <f t="shared" si="101"/>
        <v>2.4482109227871938</v>
      </c>
      <c r="CR132">
        <f>(BB132/J132)*100</f>
        <v>3.496013480571627</v>
      </c>
      <c r="CS132">
        <f t="shared" si="102"/>
        <v>98.801633172490583</v>
      </c>
      <c r="CT132">
        <f t="shared" si="103"/>
        <v>1.1983668275094119</v>
      </c>
      <c r="CU132">
        <f>(BE132/J132)*100</f>
        <v>3.5180732718748784</v>
      </c>
      <c r="CV132">
        <f t="shared" si="104"/>
        <v>85.646538096743598</v>
      </c>
      <c r="CW132">
        <f t="shared" si="105"/>
        <v>14.353461903256401</v>
      </c>
      <c r="CX132">
        <f>(BH132/J132)*100</f>
        <v>10.485259795752286</v>
      </c>
      <c r="CY132">
        <f t="shared" si="106"/>
        <v>87.410275449948728</v>
      </c>
      <c r="CZ132">
        <f t="shared" si="107"/>
        <v>12.589724550051271</v>
      </c>
    </row>
    <row r="133" spans="1:104" x14ac:dyDescent="0.25">
      <c r="A133" t="s">
        <v>2770</v>
      </c>
      <c r="B133">
        <v>9</v>
      </c>
      <c r="C133">
        <v>15</v>
      </c>
      <c r="D133" t="s">
        <v>2769</v>
      </c>
      <c r="E133">
        <f>VLOOKUP(A133,'2011B4'!A$1:B$641,2, FALSE)</f>
        <v>146</v>
      </c>
      <c r="G133">
        <v>3620436</v>
      </c>
      <c r="H133">
        <v>1961282</v>
      </c>
      <c r="I133">
        <v>1659154</v>
      </c>
      <c r="J133">
        <v>817078</v>
      </c>
      <c r="K133">
        <v>758382</v>
      </c>
      <c r="L133">
        <v>58696</v>
      </c>
      <c r="M133">
        <f t="shared" si="108"/>
        <v>22.568497274913852</v>
      </c>
      <c r="N133">
        <f t="shared" si="109"/>
        <v>38.667667372667466</v>
      </c>
      <c r="O133">
        <f t="shared" si="110"/>
        <v>3.5377065661174307</v>
      </c>
      <c r="P133">
        <f>(K133/J133)*100</f>
        <v>92.816352906332071</v>
      </c>
      <c r="Q133">
        <f>(L133/J133)*100</f>
        <v>7.1836470936679238</v>
      </c>
      <c r="R133">
        <f t="shared" si="76"/>
        <v>41.296914125701591</v>
      </c>
      <c r="S133">
        <f t="shared" si="77"/>
        <v>19.114943738541484</v>
      </c>
      <c r="T133">
        <f t="shared" si="78"/>
        <v>13.426747507581895</v>
      </c>
      <c r="U133">
        <f t="shared" si="79"/>
        <v>4.8958606155103919</v>
      </c>
      <c r="V133">
        <f t="shared" si="80"/>
        <v>21.265534012664641</v>
      </c>
      <c r="W133">
        <f t="shared" si="81"/>
        <v>58.703085874298409</v>
      </c>
      <c r="X133">
        <v>254602</v>
      </c>
      <c r="Y133">
        <v>242093</v>
      </c>
      <c r="Z133">
        <v>12509</v>
      </c>
      <c r="AA133">
        <v>67728</v>
      </c>
      <c r="AB133">
        <v>62460</v>
      </c>
      <c r="AC133">
        <v>5268</v>
      </c>
      <c r="AD133">
        <v>15098</v>
      </c>
      <c r="AE133">
        <v>7698</v>
      </c>
      <c r="AF133">
        <v>7400</v>
      </c>
      <c r="AG133">
        <v>4475</v>
      </c>
      <c r="AH133">
        <v>4392</v>
      </c>
      <c r="AI133">
        <v>83</v>
      </c>
      <c r="AJ133">
        <v>41943</v>
      </c>
      <c r="AK133">
        <v>35694</v>
      </c>
      <c r="AL133">
        <v>6249</v>
      </c>
      <c r="AM133">
        <v>109766</v>
      </c>
      <c r="AN133">
        <v>105761</v>
      </c>
      <c r="AO133">
        <v>4005</v>
      </c>
      <c r="AP133">
        <v>2957</v>
      </c>
      <c r="AQ133">
        <v>2869</v>
      </c>
      <c r="AR133">
        <v>88</v>
      </c>
      <c r="AS133">
        <v>40003</v>
      </c>
      <c r="AT133">
        <v>38944</v>
      </c>
      <c r="AU133">
        <v>1059</v>
      </c>
      <c r="AV133">
        <v>109707</v>
      </c>
      <c r="AW133">
        <v>105312</v>
      </c>
      <c r="AX133">
        <v>4395</v>
      </c>
      <c r="AY133">
        <v>4660</v>
      </c>
      <c r="AZ133">
        <v>4499</v>
      </c>
      <c r="BA133">
        <v>161</v>
      </c>
      <c r="BB133">
        <v>28308</v>
      </c>
      <c r="BC133">
        <v>27827</v>
      </c>
      <c r="BD133">
        <v>481</v>
      </c>
      <c r="BE133">
        <v>52840</v>
      </c>
      <c r="BF133">
        <v>45808</v>
      </c>
      <c r="BG133">
        <v>7032</v>
      </c>
      <c r="BH133">
        <v>84991</v>
      </c>
      <c r="BI133">
        <v>75025</v>
      </c>
      <c r="BJ133">
        <v>9966</v>
      </c>
      <c r="BK133" t="str">
        <f t="shared" si="111"/>
        <v>CultivatorsTotal</v>
      </c>
      <c r="BL133" t="str">
        <f t="shared" si="112"/>
        <v>CultivatorsMale</v>
      </c>
      <c r="BM133" t="str">
        <f t="shared" si="113"/>
        <v>CultivatorsFemale</v>
      </c>
      <c r="BN133">
        <f>(X133/J133)*100</f>
        <v>31.160060606208955</v>
      </c>
      <c r="BO133">
        <f t="shared" si="82"/>
        <v>95.086841423083868</v>
      </c>
      <c r="BP133">
        <f t="shared" si="83"/>
        <v>4.9131585769161283</v>
      </c>
      <c r="BQ133">
        <f>(AA133/J133)*100</f>
        <v>8.2890495154685357</v>
      </c>
      <c r="BR133">
        <f t="shared" si="84"/>
        <v>92.22182849043233</v>
      </c>
      <c r="BS133">
        <f t="shared" si="85"/>
        <v>7.7781715095676827</v>
      </c>
      <c r="BT133">
        <f>(AD133/J133)*100</f>
        <v>1.8478040040240957</v>
      </c>
      <c r="BU133">
        <f t="shared" si="86"/>
        <v>50.986885680222549</v>
      </c>
      <c r="BV133">
        <f t="shared" si="87"/>
        <v>49.013114319777458</v>
      </c>
      <c r="BW133">
        <f>(AG133/J133)*100</f>
        <v>0.54768333011046688</v>
      </c>
      <c r="BX133">
        <f t="shared" si="88"/>
        <v>98.14525139664805</v>
      </c>
      <c r="BY133">
        <f t="shared" si="89"/>
        <v>1.8547486033519553</v>
      </c>
      <c r="BZ133">
        <f>(AJ133/J133)*100</f>
        <v>5.1332920480052087</v>
      </c>
      <c r="CA133">
        <f t="shared" si="90"/>
        <v>85.101208783348824</v>
      </c>
      <c r="CB133">
        <f t="shared" si="91"/>
        <v>14.898791216651169</v>
      </c>
      <c r="CC133">
        <f>(AM133/J133)*100</f>
        <v>13.43396836042581</v>
      </c>
      <c r="CD133">
        <f t="shared" si="92"/>
        <v>96.351329191188526</v>
      </c>
      <c r="CE133">
        <f t="shared" si="93"/>
        <v>3.6486708088114717</v>
      </c>
      <c r="CF133">
        <f>(AP133/J133)*100</f>
        <v>0.36189935355008945</v>
      </c>
      <c r="CG133">
        <f t="shared" si="94"/>
        <v>97.02401082177883</v>
      </c>
      <c r="CH133">
        <f t="shared" si="95"/>
        <v>2.97598917822117</v>
      </c>
      <c r="CI133">
        <f>(AS133/J133)*100</f>
        <v>4.8958606155103919</v>
      </c>
      <c r="CJ133">
        <f t="shared" si="96"/>
        <v>97.352698547608924</v>
      </c>
      <c r="CK133">
        <f t="shared" si="97"/>
        <v>2.6473014523910705</v>
      </c>
      <c r="CL133">
        <f>(AV133/J133)*100</f>
        <v>13.426747507581895</v>
      </c>
      <c r="CM133">
        <f t="shared" si="98"/>
        <v>95.993874593234708</v>
      </c>
      <c r="CN133">
        <f t="shared" si="99"/>
        <v>4.0061254067652925</v>
      </c>
      <c r="CO133">
        <f>(AY133/J133)*100</f>
        <v>0.5703249873329107</v>
      </c>
      <c r="CP133">
        <f t="shared" si="100"/>
        <v>96.545064377682394</v>
      </c>
      <c r="CQ133">
        <f t="shared" si="101"/>
        <v>3.4549356223175969</v>
      </c>
      <c r="CR133">
        <f>(BB133/J133)*100</f>
        <v>3.4645407170429263</v>
      </c>
      <c r="CS133">
        <f t="shared" si="102"/>
        <v>98.300833686590366</v>
      </c>
      <c r="CT133">
        <f t="shared" si="103"/>
        <v>1.6991663134096371</v>
      </c>
      <c r="CU133">
        <f>(BE133/J133)*100</f>
        <v>6.4669468520753224</v>
      </c>
      <c r="CV133">
        <f t="shared" si="104"/>
        <v>86.691900075700218</v>
      </c>
      <c r="CW133">
        <f t="shared" si="105"/>
        <v>13.308099924299773</v>
      </c>
      <c r="CX133">
        <f>(BH133/J133)*100</f>
        <v>10.401822102663392</v>
      </c>
      <c r="CY133">
        <f t="shared" si="106"/>
        <v>88.274052546740251</v>
      </c>
      <c r="CZ133">
        <f t="shared" si="107"/>
        <v>11.725947453259757</v>
      </c>
    </row>
    <row r="134" spans="1:104" x14ac:dyDescent="0.25">
      <c r="A134" t="s">
        <v>2772</v>
      </c>
      <c r="B134">
        <v>9</v>
      </c>
      <c r="C134">
        <v>16</v>
      </c>
      <c r="D134" t="s">
        <v>2771</v>
      </c>
      <c r="E134">
        <f>VLOOKUP(A134,'2011B4'!A$1:B$641,2, FALSE)</f>
        <v>147</v>
      </c>
      <c r="G134">
        <v>2052958</v>
      </c>
      <c r="H134">
        <v>1108668</v>
      </c>
      <c r="I134">
        <v>944290</v>
      </c>
      <c r="J134">
        <v>451274</v>
      </c>
      <c r="K134">
        <v>420458</v>
      </c>
      <c r="L134">
        <v>30816</v>
      </c>
      <c r="M134">
        <f t="shared" si="108"/>
        <v>21.981647944088483</v>
      </c>
      <c r="N134">
        <f t="shared" si="109"/>
        <v>37.92460862945444</v>
      </c>
      <c r="O134">
        <f t="shared" si="110"/>
        <v>3.2634042508127798</v>
      </c>
      <c r="P134">
        <f>(K134/J134)*100</f>
        <v>93.171332715822317</v>
      </c>
      <c r="Q134">
        <f>(L134/J134)*100</f>
        <v>6.8286672841776834</v>
      </c>
      <c r="R134">
        <f t="shared" si="76"/>
        <v>46.55973975899343</v>
      </c>
      <c r="S134">
        <f t="shared" si="77"/>
        <v>29.848163200184366</v>
      </c>
      <c r="T134">
        <f t="shared" si="78"/>
        <v>8.0977410619712202</v>
      </c>
      <c r="U134">
        <f t="shared" si="79"/>
        <v>1.9371822883658265</v>
      </c>
      <c r="V134">
        <f t="shared" si="80"/>
        <v>13.557173690485159</v>
      </c>
      <c r="W134">
        <f t="shared" si="81"/>
        <v>53.44026024100657</v>
      </c>
      <c r="X134">
        <v>159464</v>
      </c>
      <c r="Y134">
        <v>153075</v>
      </c>
      <c r="Z134">
        <v>6389</v>
      </c>
      <c r="AA134">
        <v>44930</v>
      </c>
      <c r="AB134">
        <v>42841</v>
      </c>
      <c r="AC134">
        <v>2089</v>
      </c>
      <c r="AD134">
        <v>5718</v>
      </c>
      <c r="AE134">
        <v>3743</v>
      </c>
      <c r="AF134">
        <v>1975</v>
      </c>
      <c r="AG134">
        <v>248</v>
      </c>
      <c r="AH134">
        <v>240</v>
      </c>
      <c r="AI134">
        <v>8</v>
      </c>
      <c r="AJ134">
        <v>25396</v>
      </c>
      <c r="AK134">
        <v>19417</v>
      </c>
      <c r="AL134">
        <v>5979</v>
      </c>
      <c r="AM134">
        <v>109053</v>
      </c>
      <c r="AN134">
        <v>102227</v>
      </c>
      <c r="AO134">
        <v>6826</v>
      </c>
      <c r="AP134">
        <v>861</v>
      </c>
      <c r="AQ134">
        <v>833</v>
      </c>
      <c r="AR134">
        <v>28</v>
      </c>
      <c r="AS134">
        <v>8742</v>
      </c>
      <c r="AT134">
        <v>8640</v>
      </c>
      <c r="AU134">
        <v>102</v>
      </c>
      <c r="AV134">
        <v>36543</v>
      </c>
      <c r="AW134">
        <v>35371</v>
      </c>
      <c r="AX134">
        <v>1172</v>
      </c>
      <c r="AY134">
        <v>1249</v>
      </c>
      <c r="AZ134">
        <v>1223</v>
      </c>
      <c r="BA134">
        <v>26</v>
      </c>
      <c r="BB134">
        <v>12843</v>
      </c>
      <c r="BC134">
        <v>12569</v>
      </c>
      <c r="BD134">
        <v>274</v>
      </c>
      <c r="BE134">
        <v>14612</v>
      </c>
      <c r="BF134">
        <v>12563</v>
      </c>
      <c r="BG134">
        <v>2049</v>
      </c>
      <c r="BH134">
        <v>31615</v>
      </c>
      <c r="BI134">
        <v>27716</v>
      </c>
      <c r="BJ134">
        <v>3899</v>
      </c>
      <c r="BK134" t="str">
        <f t="shared" si="111"/>
        <v>CultivatorsTotal</v>
      </c>
      <c r="BL134" t="str">
        <f t="shared" si="112"/>
        <v>CultivatorsMale</v>
      </c>
      <c r="BM134" t="str">
        <f t="shared" si="113"/>
        <v>DNonHHIFemale</v>
      </c>
      <c r="BN134">
        <f>(X134/J134)*100</f>
        <v>35.336403160829121</v>
      </c>
      <c r="BO134">
        <f t="shared" si="82"/>
        <v>95.993453067777054</v>
      </c>
      <c r="BP134">
        <f t="shared" si="83"/>
        <v>4.006546932222947</v>
      </c>
      <c r="BQ134">
        <f>(AA134/J134)*100</f>
        <v>9.9562571741336736</v>
      </c>
      <c r="BR134">
        <f t="shared" si="84"/>
        <v>95.350545292677509</v>
      </c>
      <c r="BS134">
        <f t="shared" si="85"/>
        <v>4.6494547073225014</v>
      </c>
      <c r="BT134">
        <f>(AD134/J134)*100</f>
        <v>1.2670794240306333</v>
      </c>
      <c r="BU134">
        <f t="shared" si="86"/>
        <v>65.459951031829306</v>
      </c>
      <c r="BV134">
        <f t="shared" si="87"/>
        <v>34.540048968170687</v>
      </c>
      <c r="BW134">
        <f>(AG134/J134)*100</f>
        <v>5.495552591108728E-2</v>
      </c>
      <c r="BX134">
        <f t="shared" si="88"/>
        <v>96.774193548387103</v>
      </c>
      <c r="BY134">
        <f t="shared" si="89"/>
        <v>3.225806451612903</v>
      </c>
      <c r="BZ134">
        <f>(AJ134/J134)*100</f>
        <v>5.6276231291853733</v>
      </c>
      <c r="CA134">
        <f t="shared" si="90"/>
        <v>76.456922349976381</v>
      </c>
      <c r="CB134">
        <f t="shared" si="91"/>
        <v>23.543077650023626</v>
      </c>
      <c r="CC134">
        <f>(AM134/J134)*100</f>
        <v>24.165584545087906</v>
      </c>
      <c r="CD134">
        <f t="shared" si="92"/>
        <v>93.740658212062016</v>
      </c>
      <c r="CE134">
        <f t="shared" si="93"/>
        <v>6.2593417879379745</v>
      </c>
      <c r="CF134">
        <f>(AP134/J134)*100</f>
        <v>0.19079317665099252</v>
      </c>
      <c r="CG134">
        <f t="shared" si="94"/>
        <v>96.747967479674799</v>
      </c>
      <c r="CH134">
        <f t="shared" si="95"/>
        <v>3.2520325203252036</v>
      </c>
      <c r="CI134">
        <f>(AS134/J134)*100</f>
        <v>1.9371822883658265</v>
      </c>
      <c r="CJ134">
        <f t="shared" si="96"/>
        <v>98.833218943033629</v>
      </c>
      <c r="CK134">
        <f t="shared" si="97"/>
        <v>1.1667810569663692</v>
      </c>
      <c r="CL134">
        <f>(AV134/J134)*100</f>
        <v>8.0977410619712202</v>
      </c>
      <c r="CM134">
        <f t="shared" si="98"/>
        <v>96.792819418219636</v>
      </c>
      <c r="CN134">
        <f t="shared" si="99"/>
        <v>3.207180581780368</v>
      </c>
      <c r="CO134">
        <f>(AY134/J134)*100</f>
        <v>0.27677198331833874</v>
      </c>
      <c r="CP134">
        <f t="shared" si="100"/>
        <v>97.918334667734186</v>
      </c>
      <c r="CQ134">
        <f t="shared" si="101"/>
        <v>2.0816653322658127</v>
      </c>
      <c r="CR134">
        <f>(BB134/J134)*100</f>
        <v>2.8459428196616692</v>
      </c>
      <c r="CS134">
        <f t="shared" si="102"/>
        <v>97.866542085182601</v>
      </c>
      <c r="CT134">
        <f t="shared" si="103"/>
        <v>2.1334579148174102</v>
      </c>
      <c r="CU134">
        <f>(BE134/J134)*100</f>
        <v>3.2379441315032551</v>
      </c>
      <c r="CV134">
        <f t="shared" si="104"/>
        <v>85.9772789488092</v>
      </c>
      <c r="CW134">
        <f t="shared" si="105"/>
        <v>14.0227210511908</v>
      </c>
      <c r="CX134">
        <f>(BH134/J134)*100</f>
        <v>7.0057215793509044</v>
      </c>
      <c r="CY134">
        <f t="shared" si="106"/>
        <v>87.667246560177119</v>
      </c>
      <c r="CZ134">
        <f t="shared" si="107"/>
        <v>12.332753439822868</v>
      </c>
    </row>
    <row r="135" spans="1:104" x14ac:dyDescent="0.25">
      <c r="A135" t="s">
        <v>2774</v>
      </c>
      <c r="B135">
        <v>9</v>
      </c>
      <c r="C135">
        <v>17</v>
      </c>
      <c r="D135" t="s">
        <v>2773</v>
      </c>
      <c r="E135">
        <f>VLOOKUP(A135,'2011B4'!A$1:B$641,2, FALSE)</f>
        <v>201</v>
      </c>
      <c r="F135" t="s">
        <v>3187</v>
      </c>
      <c r="G135">
        <v>2790410</v>
      </c>
      <c r="H135">
        <v>1509199</v>
      </c>
      <c r="I135">
        <v>1281211</v>
      </c>
      <c r="J135">
        <v>660648</v>
      </c>
      <c r="K135">
        <v>617032</v>
      </c>
      <c r="L135">
        <v>43616</v>
      </c>
      <c r="M135">
        <f t="shared" si="108"/>
        <v>23.675660566010013</v>
      </c>
      <c r="N135">
        <f t="shared" si="109"/>
        <v>40.884734219940512</v>
      </c>
      <c r="O135">
        <f t="shared" si="110"/>
        <v>3.4042792326946931</v>
      </c>
      <c r="P135">
        <f>(K135/J135)*100</f>
        <v>93.397997117981134</v>
      </c>
      <c r="Q135">
        <f>(L135/J135)*100</f>
        <v>6.6020028820188665</v>
      </c>
      <c r="R135">
        <f t="shared" si="76"/>
        <v>74.62158365725773</v>
      </c>
      <c r="S135">
        <f t="shared" si="77"/>
        <v>7.3331032561969458</v>
      </c>
      <c r="T135">
        <f t="shared" si="78"/>
        <v>6.3508857969750903</v>
      </c>
      <c r="U135">
        <f t="shared" si="79"/>
        <v>1.6368777321659946</v>
      </c>
      <c r="V135">
        <f t="shared" si="80"/>
        <v>10.057549557404245</v>
      </c>
      <c r="W135">
        <f t="shared" si="81"/>
        <v>25.37841634274227</v>
      </c>
      <c r="X135">
        <v>399242</v>
      </c>
      <c r="Y135">
        <v>381817</v>
      </c>
      <c r="Z135">
        <v>17425</v>
      </c>
      <c r="AA135">
        <v>84426</v>
      </c>
      <c r="AB135">
        <v>78047</v>
      </c>
      <c r="AC135">
        <v>6379</v>
      </c>
      <c r="AD135">
        <v>9318</v>
      </c>
      <c r="AE135">
        <v>4652</v>
      </c>
      <c r="AF135">
        <v>4666</v>
      </c>
      <c r="AG135">
        <v>214</v>
      </c>
      <c r="AH135">
        <v>209</v>
      </c>
      <c r="AI135">
        <v>5</v>
      </c>
      <c r="AJ135">
        <v>22187</v>
      </c>
      <c r="AK135">
        <v>17542</v>
      </c>
      <c r="AL135">
        <v>4645</v>
      </c>
      <c r="AM135">
        <v>26045</v>
      </c>
      <c r="AN135">
        <v>24357</v>
      </c>
      <c r="AO135">
        <v>1688</v>
      </c>
      <c r="AP135">
        <v>731</v>
      </c>
      <c r="AQ135">
        <v>717</v>
      </c>
      <c r="AR135">
        <v>14</v>
      </c>
      <c r="AS135">
        <v>10814</v>
      </c>
      <c r="AT135">
        <v>10659</v>
      </c>
      <c r="AU135">
        <v>155</v>
      </c>
      <c r="AV135">
        <v>41957</v>
      </c>
      <c r="AW135">
        <v>40480</v>
      </c>
      <c r="AX135">
        <v>1477</v>
      </c>
      <c r="AY135">
        <v>987</v>
      </c>
      <c r="AZ135">
        <v>975</v>
      </c>
      <c r="BA135">
        <v>12</v>
      </c>
      <c r="BB135">
        <v>11649</v>
      </c>
      <c r="BC135">
        <v>11535</v>
      </c>
      <c r="BD135">
        <v>114</v>
      </c>
      <c r="BE135">
        <v>14880</v>
      </c>
      <c r="BF135">
        <v>12425</v>
      </c>
      <c r="BG135">
        <v>2455</v>
      </c>
      <c r="BH135">
        <v>38198</v>
      </c>
      <c r="BI135">
        <v>33617</v>
      </c>
      <c r="BJ135">
        <v>4581</v>
      </c>
      <c r="BK135" t="str">
        <f t="shared" si="111"/>
        <v>CultivatorsTotal</v>
      </c>
      <c r="BL135" t="str">
        <f t="shared" si="112"/>
        <v>CultivatorsMale</v>
      </c>
      <c r="BM135" t="str">
        <f t="shared" si="113"/>
        <v>CultivatorsFemale</v>
      </c>
      <c r="BN135">
        <f>(X135/J135)*100</f>
        <v>60.431879003644909</v>
      </c>
      <c r="BO135">
        <f t="shared" si="82"/>
        <v>95.63547923314681</v>
      </c>
      <c r="BP135">
        <f t="shared" si="83"/>
        <v>4.3645207668531869</v>
      </c>
      <c r="BQ135">
        <f>(AA135/J135)*100</f>
        <v>12.7792712609438</v>
      </c>
      <c r="BR135">
        <f t="shared" si="84"/>
        <v>92.444270722289346</v>
      </c>
      <c r="BS135">
        <f t="shared" si="85"/>
        <v>7.5557292777106575</v>
      </c>
      <c r="BT135">
        <f>(AD135/J135)*100</f>
        <v>1.4104333926690158</v>
      </c>
      <c r="BU135">
        <f t="shared" si="86"/>
        <v>49.924876582957715</v>
      </c>
      <c r="BV135">
        <f t="shared" si="87"/>
        <v>50.075123417042292</v>
      </c>
      <c r="BW135">
        <f>(AG135/J135)*100</f>
        <v>3.2392438938738936E-2</v>
      </c>
      <c r="BX135">
        <f t="shared" si="88"/>
        <v>97.663551401869171</v>
      </c>
      <c r="BY135">
        <f t="shared" si="89"/>
        <v>2.3364485981308412</v>
      </c>
      <c r="BZ135">
        <f>(AJ135/J135)*100</f>
        <v>3.3583693585691625</v>
      </c>
      <c r="CA135">
        <f t="shared" si="90"/>
        <v>79.064316942353628</v>
      </c>
      <c r="CB135">
        <f t="shared" si="91"/>
        <v>20.935683057646372</v>
      </c>
      <c r="CC135">
        <f>(AM135/J135)*100</f>
        <v>3.9423414586890448</v>
      </c>
      <c r="CD135">
        <f t="shared" si="92"/>
        <v>93.518909579573815</v>
      </c>
      <c r="CE135">
        <f t="shared" si="93"/>
        <v>6.4810904204261863</v>
      </c>
      <c r="CF135">
        <f>(AP135/J135)*100</f>
        <v>0.11064893861784186</v>
      </c>
      <c r="CG135">
        <f t="shared" si="94"/>
        <v>98.084815321477421</v>
      </c>
      <c r="CH135">
        <f t="shared" si="95"/>
        <v>1.9151846785225719</v>
      </c>
      <c r="CI135">
        <f>(AS135/J135)*100</f>
        <v>1.6368777321659946</v>
      </c>
      <c r="CJ135">
        <f t="shared" si="96"/>
        <v>98.566672831514694</v>
      </c>
      <c r="CK135">
        <f t="shared" si="97"/>
        <v>1.4333271684852968</v>
      </c>
      <c r="CL135">
        <f>(AV135/J135)*100</f>
        <v>6.3508857969750903</v>
      </c>
      <c r="CM135">
        <f t="shared" si="98"/>
        <v>96.479729246609622</v>
      </c>
      <c r="CN135">
        <f t="shared" si="99"/>
        <v>3.5202707533903763</v>
      </c>
      <c r="CO135">
        <f>(AY135/J135)*100</f>
        <v>0.14939877211465108</v>
      </c>
      <c r="CP135">
        <f t="shared" si="100"/>
        <v>98.784194528875375</v>
      </c>
      <c r="CQ135">
        <f t="shared" si="101"/>
        <v>1.21580547112462</v>
      </c>
      <c r="CR135">
        <f>(BB135/J135)*100</f>
        <v>1.7632687906419153</v>
      </c>
      <c r="CS135">
        <f t="shared" si="102"/>
        <v>99.021375225341231</v>
      </c>
      <c r="CT135">
        <f t="shared" si="103"/>
        <v>0.97862477465876907</v>
      </c>
      <c r="CU135">
        <f>(BE135/J135)*100</f>
        <v>2.2523340720020344</v>
      </c>
      <c r="CV135">
        <f t="shared" si="104"/>
        <v>83.501344086021504</v>
      </c>
      <c r="CW135">
        <f t="shared" si="105"/>
        <v>16.498655913978492</v>
      </c>
      <c r="CX135">
        <f>(BH135/J135)*100</f>
        <v>5.7818989840278032</v>
      </c>
      <c r="CY135">
        <f t="shared" si="106"/>
        <v>88.007225509188956</v>
      </c>
      <c r="CZ135">
        <f t="shared" si="107"/>
        <v>11.992774490811037</v>
      </c>
    </row>
    <row r="136" spans="1:104" x14ac:dyDescent="0.25">
      <c r="A136" t="s">
        <v>2776</v>
      </c>
      <c r="B136">
        <v>9</v>
      </c>
      <c r="C136">
        <v>18</v>
      </c>
      <c r="D136" t="s">
        <v>2775</v>
      </c>
      <c r="E136">
        <f>VLOOKUP(A136,'2011B4'!A$1:B$641,2, FALSE)</f>
        <v>148</v>
      </c>
      <c r="G136">
        <v>1596718</v>
      </c>
      <c r="H136">
        <v>859934</v>
      </c>
      <c r="I136">
        <v>736784</v>
      </c>
      <c r="J136">
        <v>364748</v>
      </c>
      <c r="K136">
        <v>346174</v>
      </c>
      <c r="L136">
        <v>18574</v>
      </c>
      <c r="M136">
        <f t="shared" si="108"/>
        <v>22.843607950809098</v>
      </c>
      <c r="N136">
        <f t="shared" si="109"/>
        <v>40.255880102426467</v>
      </c>
      <c r="O136">
        <f t="shared" si="110"/>
        <v>2.5209559382397013</v>
      </c>
      <c r="P136">
        <f>(K136/J136)*100</f>
        <v>94.907717108798408</v>
      </c>
      <c r="Q136">
        <f>(L136/J136)*100</f>
        <v>5.0922828912015969</v>
      </c>
      <c r="R136">
        <f t="shared" si="76"/>
        <v>78.367804621272768</v>
      </c>
      <c r="S136">
        <f t="shared" si="77"/>
        <v>5.6540405978922443</v>
      </c>
      <c r="T136">
        <f t="shared" si="78"/>
        <v>5.3870069198460309</v>
      </c>
      <c r="U136">
        <f t="shared" si="79"/>
        <v>1.3943873578470616</v>
      </c>
      <c r="V136">
        <f t="shared" si="80"/>
        <v>9.1967605031418955</v>
      </c>
      <c r="W136">
        <f t="shared" si="81"/>
        <v>21.632195378727232</v>
      </c>
      <c r="X136">
        <v>245717</v>
      </c>
      <c r="Y136">
        <v>235902</v>
      </c>
      <c r="Z136">
        <v>9815</v>
      </c>
      <c r="AA136">
        <v>37740</v>
      </c>
      <c r="AB136">
        <v>36305</v>
      </c>
      <c r="AC136">
        <v>1435</v>
      </c>
      <c r="AD136">
        <v>2388</v>
      </c>
      <c r="AE136">
        <v>1702</v>
      </c>
      <c r="AF136">
        <v>686</v>
      </c>
      <c r="AG136">
        <v>85</v>
      </c>
      <c r="AH136">
        <v>85</v>
      </c>
      <c r="AI136">
        <v>0</v>
      </c>
      <c r="AJ136">
        <v>9103</v>
      </c>
      <c r="AK136">
        <v>6968</v>
      </c>
      <c r="AL136">
        <v>2135</v>
      </c>
      <c r="AM136">
        <v>11435</v>
      </c>
      <c r="AN136">
        <v>10622</v>
      </c>
      <c r="AO136">
        <v>813</v>
      </c>
      <c r="AP136">
        <v>702</v>
      </c>
      <c r="AQ136">
        <v>659</v>
      </c>
      <c r="AR136">
        <v>43</v>
      </c>
      <c r="AS136">
        <v>5086</v>
      </c>
      <c r="AT136">
        <v>4989</v>
      </c>
      <c r="AU136">
        <v>97</v>
      </c>
      <c r="AV136">
        <v>19649</v>
      </c>
      <c r="AW136">
        <v>19159</v>
      </c>
      <c r="AX136">
        <v>490</v>
      </c>
      <c r="AY136">
        <v>528</v>
      </c>
      <c r="AZ136">
        <v>516</v>
      </c>
      <c r="BA136">
        <v>12</v>
      </c>
      <c r="BB136">
        <v>4979</v>
      </c>
      <c r="BC136">
        <v>4878</v>
      </c>
      <c r="BD136">
        <v>101</v>
      </c>
      <c r="BE136">
        <v>6079</v>
      </c>
      <c r="BF136">
        <v>5656</v>
      </c>
      <c r="BG136">
        <v>423</v>
      </c>
      <c r="BH136">
        <v>21257</v>
      </c>
      <c r="BI136">
        <v>18733</v>
      </c>
      <c r="BJ136">
        <v>2524</v>
      </c>
      <c r="BK136" t="str">
        <f t="shared" si="111"/>
        <v>CultivatorsTotal</v>
      </c>
      <c r="BL136" t="str">
        <f t="shared" si="112"/>
        <v>CultivatorsMale</v>
      </c>
      <c r="BM136" t="str">
        <f t="shared" si="113"/>
        <v>CultivatorsFemale</v>
      </c>
      <c r="BN136">
        <f>(X136/J136)*100</f>
        <v>67.366236415278493</v>
      </c>
      <c r="BO136">
        <f t="shared" si="82"/>
        <v>96.005567380360333</v>
      </c>
      <c r="BP136">
        <f t="shared" si="83"/>
        <v>3.9944326196396664</v>
      </c>
      <c r="BQ136">
        <f>(AA136/J136)*100</f>
        <v>10.346869619572965</v>
      </c>
      <c r="BR136">
        <f t="shared" si="84"/>
        <v>96.197668256491781</v>
      </c>
      <c r="BS136">
        <f t="shared" si="85"/>
        <v>3.8023317435082138</v>
      </c>
      <c r="BT136">
        <f>(AD136/J136)*100</f>
        <v>0.65469858642131007</v>
      </c>
      <c r="BU136">
        <f t="shared" si="86"/>
        <v>71.273031825795641</v>
      </c>
      <c r="BV136">
        <f t="shared" si="87"/>
        <v>28.726968174204355</v>
      </c>
      <c r="BW136">
        <f>(AG136/J136)*100</f>
        <v>2.3303760404443614E-2</v>
      </c>
      <c r="BX136">
        <f t="shared" si="88"/>
        <v>100</v>
      </c>
      <c r="BY136">
        <f t="shared" si="89"/>
        <v>0</v>
      </c>
      <c r="BZ136">
        <f>(AJ136/J136)*100</f>
        <v>2.4956956583723557</v>
      </c>
      <c r="CA136">
        <f t="shared" si="90"/>
        <v>76.546193562561797</v>
      </c>
      <c r="CB136">
        <f t="shared" si="91"/>
        <v>23.453806437438207</v>
      </c>
      <c r="CC136">
        <f>(AM136/J136)*100</f>
        <v>3.1350411791154444</v>
      </c>
      <c r="CD136">
        <f t="shared" si="92"/>
        <v>92.890249234805424</v>
      </c>
      <c r="CE136">
        <f t="shared" si="93"/>
        <v>7.1097507651945779</v>
      </c>
      <c r="CF136">
        <f>(AP136/J136)*100</f>
        <v>0.19246164475199315</v>
      </c>
      <c r="CG136">
        <f t="shared" si="94"/>
        <v>93.874643874643866</v>
      </c>
      <c r="CH136">
        <f t="shared" si="95"/>
        <v>6.1253561253561255</v>
      </c>
      <c r="CI136">
        <f>(AS136/J136)*100</f>
        <v>1.3943873578470616</v>
      </c>
      <c r="CJ136">
        <f t="shared" si="96"/>
        <v>98.092803775068816</v>
      </c>
      <c r="CK136">
        <f t="shared" si="97"/>
        <v>1.9071962249311836</v>
      </c>
      <c r="CL136">
        <f>(AV136/J136)*100</f>
        <v>5.3870069198460309</v>
      </c>
      <c r="CM136">
        <f t="shared" si="98"/>
        <v>97.506234413965089</v>
      </c>
      <c r="CN136">
        <f t="shared" si="99"/>
        <v>2.4937655860349128</v>
      </c>
      <c r="CO136">
        <f>(AY136/J136)*100</f>
        <v>0.14475747639466152</v>
      </c>
      <c r="CP136">
        <f t="shared" si="100"/>
        <v>97.727272727272734</v>
      </c>
      <c r="CQ136">
        <f t="shared" si="101"/>
        <v>2.2727272727272729</v>
      </c>
      <c r="CR136">
        <f>(BB136/J136)*100</f>
        <v>1.3650520359261737</v>
      </c>
      <c r="CS136">
        <f t="shared" si="102"/>
        <v>97.971480216911019</v>
      </c>
      <c r="CT136">
        <f t="shared" si="103"/>
        <v>2.0285197830889738</v>
      </c>
      <c r="CU136">
        <f>(BE136/J136)*100</f>
        <v>1.666630111748385</v>
      </c>
      <c r="CV136">
        <f t="shared" si="104"/>
        <v>93.041618687284085</v>
      </c>
      <c r="CW136">
        <f t="shared" si="105"/>
        <v>6.9583813127159067</v>
      </c>
      <c r="CX136">
        <f>(BH136/J136)*100</f>
        <v>5.8278592343206812</v>
      </c>
      <c r="CY136">
        <f t="shared" si="106"/>
        <v>88.126264289410557</v>
      </c>
      <c r="CZ136">
        <f t="shared" si="107"/>
        <v>11.873735710589454</v>
      </c>
    </row>
    <row r="137" spans="1:104" x14ac:dyDescent="0.25">
      <c r="A137" t="s">
        <v>2778</v>
      </c>
      <c r="B137">
        <v>9</v>
      </c>
      <c r="C137">
        <v>19</v>
      </c>
      <c r="D137" t="s">
        <v>2777</v>
      </c>
      <c r="E137">
        <f>VLOOKUP(A137,'2011B4'!A$1:B$641,2, FALSE)</f>
        <v>149</v>
      </c>
      <c r="G137">
        <v>3069426</v>
      </c>
      <c r="H137">
        <v>1666669</v>
      </c>
      <c r="I137">
        <v>1402757</v>
      </c>
      <c r="J137">
        <v>771537</v>
      </c>
      <c r="K137">
        <v>731877</v>
      </c>
      <c r="L137">
        <v>39660</v>
      </c>
      <c r="M137">
        <f t="shared" si="108"/>
        <v>25.136198103489054</v>
      </c>
      <c r="N137">
        <f t="shared" si="109"/>
        <v>43.912558522418067</v>
      </c>
      <c r="O137">
        <f t="shared" si="110"/>
        <v>2.8272894022271853</v>
      </c>
      <c r="P137">
        <f>(K137/J137)*100</f>
        <v>94.859611399064477</v>
      </c>
      <c r="Q137">
        <f>(L137/J137)*100</f>
        <v>5.1403886009355348</v>
      </c>
      <c r="R137">
        <f t="shared" si="76"/>
        <v>79.959224249776739</v>
      </c>
      <c r="S137">
        <f t="shared" si="77"/>
        <v>5.1882152119729845</v>
      </c>
      <c r="T137">
        <f t="shared" si="78"/>
        <v>5.3363610559182515</v>
      </c>
      <c r="U137">
        <f t="shared" si="79"/>
        <v>1.5807407810642913</v>
      </c>
      <c r="V137">
        <f t="shared" si="80"/>
        <v>7.9354587012677289</v>
      </c>
      <c r="W137">
        <f t="shared" si="81"/>
        <v>20.040775750223261</v>
      </c>
      <c r="X137">
        <v>500921</v>
      </c>
      <c r="Y137">
        <v>485103</v>
      </c>
      <c r="Z137">
        <v>15818</v>
      </c>
      <c r="AA137">
        <v>105449</v>
      </c>
      <c r="AB137">
        <v>101625</v>
      </c>
      <c r="AC137">
        <v>3824</v>
      </c>
      <c r="AD137">
        <v>10545</v>
      </c>
      <c r="AE137">
        <v>4743</v>
      </c>
      <c r="AF137">
        <v>5802</v>
      </c>
      <c r="AG137">
        <v>127</v>
      </c>
      <c r="AH137">
        <v>120</v>
      </c>
      <c r="AI137">
        <v>7</v>
      </c>
      <c r="AJ137">
        <v>16149</v>
      </c>
      <c r="AK137">
        <v>11797</v>
      </c>
      <c r="AL137">
        <v>4352</v>
      </c>
      <c r="AM137">
        <v>23753</v>
      </c>
      <c r="AN137">
        <v>22443</v>
      </c>
      <c r="AO137">
        <v>1310</v>
      </c>
      <c r="AP137">
        <v>1058</v>
      </c>
      <c r="AQ137">
        <v>1009</v>
      </c>
      <c r="AR137">
        <v>49</v>
      </c>
      <c r="AS137">
        <v>12196</v>
      </c>
      <c r="AT137">
        <v>12060</v>
      </c>
      <c r="AU137">
        <v>136</v>
      </c>
      <c r="AV137">
        <v>41172</v>
      </c>
      <c r="AW137">
        <v>40114</v>
      </c>
      <c r="AX137">
        <v>1058</v>
      </c>
      <c r="AY137">
        <v>1717</v>
      </c>
      <c r="AZ137">
        <v>1688</v>
      </c>
      <c r="BA137">
        <v>29</v>
      </c>
      <c r="BB137">
        <v>12692</v>
      </c>
      <c r="BC137">
        <v>12480</v>
      </c>
      <c r="BD137">
        <v>212</v>
      </c>
      <c r="BE137">
        <v>11677</v>
      </c>
      <c r="BF137">
        <v>10441</v>
      </c>
      <c r="BG137">
        <v>1236</v>
      </c>
      <c r="BH137">
        <v>34081</v>
      </c>
      <c r="BI137">
        <v>28254</v>
      </c>
      <c r="BJ137">
        <v>5827</v>
      </c>
      <c r="BK137" t="str">
        <f t="shared" si="111"/>
        <v>CultivatorsTotal</v>
      </c>
      <c r="BL137" t="str">
        <f t="shared" si="112"/>
        <v>CultivatorsMale</v>
      </c>
      <c r="BM137" t="str">
        <f t="shared" si="113"/>
        <v>CultivatorsFemale</v>
      </c>
      <c r="BN137">
        <f>(X137/J137)*100</f>
        <v>64.925078123278595</v>
      </c>
      <c r="BO137">
        <f t="shared" si="82"/>
        <v>96.842216636954731</v>
      </c>
      <c r="BP137">
        <f t="shared" si="83"/>
        <v>3.1577833630452705</v>
      </c>
      <c r="BQ137">
        <f>(AA137/J137)*100</f>
        <v>13.66739378668813</v>
      </c>
      <c r="BR137">
        <f t="shared" si="84"/>
        <v>96.373602404954056</v>
      </c>
      <c r="BS137">
        <f t="shared" si="85"/>
        <v>3.6263975950459466</v>
      </c>
      <c r="BT137">
        <f>(AD137/J137)*100</f>
        <v>1.3667523398100156</v>
      </c>
      <c r="BU137">
        <f t="shared" si="86"/>
        <v>44.978662873399713</v>
      </c>
      <c r="BV137">
        <f t="shared" si="87"/>
        <v>55.021337126600287</v>
      </c>
      <c r="BW137">
        <f>(AG137/J137)*100</f>
        <v>1.6460649327251966E-2</v>
      </c>
      <c r="BX137">
        <f t="shared" si="88"/>
        <v>94.488188976377955</v>
      </c>
      <c r="BY137">
        <f t="shared" si="89"/>
        <v>5.5118110236220472</v>
      </c>
      <c r="BZ137">
        <f>(AJ137/J137)*100</f>
        <v>2.0930946928015119</v>
      </c>
      <c r="CA137">
        <f t="shared" si="90"/>
        <v>73.050962907919995</v>
      </c>
      <c r="CB137">
        <f t="shared" si="91"/>
        <v>26.949037092080001</v>
      </c>
      <c r="CC137">
        <f>(AM137/J137)*100</f>
        <v>3.0786598698442202</v>
      </c>
      <c r="CD137">
        <f t="shared" si="92"/>
        <v>94.484907169620683</v>
      </c>
      <c r="CE137">
        <f t="shared" si="93"/>
        <v>5.515092830379321</v>
      </c>
      <c r="CF137">
        <f>(AP137/J137)*100</f>
        <v>0.13712887392309117</v>
      </c>
      <c r="CG137">
        <f t="shared" si="94"/>
        <v>95.36862003780719</v>
      </c>
      <c r="CH137">
        <f t="shared" si="95"/>
        <v>4.6313799621928169</v>
      </c>
      <c r="CI137">
        <f>(AS137/J137)*100</f>
        <v>1.5807407810642913</v>
      </c>
      <c r="CJ137">
        <f t="shared" si="96"/>
        <v>98.884880288619215</v>
      </c>
      <c r="CK137">
        <f t="shared" si="97"/>
        <v>1.1151197113807805</v>
      </c>
      <c r="CL137">
        <f>(AV137/J137)*100</f>
        <v>5.3363610559182515</v>
      </c>
      <c r="CM137">
        <f t="shared" si="98"/>
        <v>97.430292431749734</v>
      </c>
      <c r="CN137">
        <f t="shared" si="99"/>
        <v>2.569707568250267</v>
      </c>
      <c r="CO137">
        <f>(AY137/J137)*100</f>
        <v>0.22254279444796554</v>
      </c>
      <c r="CP137">
        <f t="shared" si="100"/>
        <v>98.311007571345371</v>
      </c>
      <c r="CQ137">
        <f t="shared" si="101"/>
        <v>1.6889924286546301</v>
      </c>
      <c r="CR137">
        <f>(BB137/J137)*100</f>
        <v>1.6450280414289915</v>
      </c>
      <c r="CS137">
        <f t="shared" si="102"/>
        <v>98.32965647652064</v>
      </c>
      <c r="CT137">
        <f t="shared" si="103"/>
        <v>1.6703435234793569</v>
      </c>
      <c r="CU137">
        <f>(BE137/J137)*100</f>
        <v>1.5134724582230017</v>
      </c>
      <c r="CV137">
        <f t="shared" si="104"/>
        <v>89.415089492164086</v>
      </c>
      <c r="CW137">
        <f t="shared" si="105"/>
        <v>10.584910507835916</v>
      </c>
      <c r="CX137">
        <f>(BH137/J137)*100</f>
        <v>4.4172865332446793</v>
      </c>
      <c r="CY137">
        <f t="shared" si="106"/>
        <v>82.902496992459135</v>
      </c>
      <c r="CZ137">
        <f t="shared" si="107"/>
        <v>17.097503007540858</v>
      </c>
    </row>
    <row r="138" spans="1:104" x14ac:dyDescent="0.25">
      <c r="A138" t="s">
        <v>2780</v>
      </c>
      <c r="B138">
        <v>9</v>
      </c>
      <c r="C138">
        <v>20</v>
      </c>
      <c r="D138" t="s">
        <v>2779</v>
      </c>
      <c r="E138">
        <f>VLOOKUP(A138,'2011B4'!A$1:B$641,2, FALSE)</f>
        <v>150</v>
      </c>
      <c r="G138">
        <v>3618589</v>
      </c>
      <c r="H138">
        <v>1934119</v>
      </c>
      <c r="I138">
        <v>1684470</v>
      </c>
      <c r="J138">
        <v>864532</v>
      </c>
      <c r="K138">
        <v>812743</v>
      </c>
      <c r="L138">
        <v>51789</v>
      </c>
      <c r="M138">
        <f t="shared" si="108"/>
        <v>23.891411818252916</v>
      </c>
      <c r="N138">
        <f t="shared" si="109"/>
        <v>42.021354425451591</v>
      </c>
      <c r="O138">
        <f t="shared" si="110"/>
        <v>3.0744982101195037</v>
      </c>
      <c r="P138">
        <f>(K138/J138)*100</f>
        <v>94.009591316457914</v>
      </c>
      <c r="Q138">
        <f>(L138/J138)*100</f>
        <v>5.9904086835420784</v>
      </c>
      <c r="R138">
        <f t="shared" si="76"/>
        <v>59.76111931079474</v>
      </c>
      <c r="S138">
        <f t="shared" si="77"/>
        <v>12.474841879768475</v>
      </c>
      <c r="T138">
        <f t="shared" si="78"/>
        <v>8.891631541689609</v>
      </c>
      <c r="U138">
        <f t="shared" si="79"/>
        <v>3.5098758634729541</v>
      </c>
      <c r="V138">
        <f t="shared" si="80"/>
        <v>15.36253140427422</v>
      </c>
      <c r="W138">
        <f t="shared" si="81"/>
        <v>40.23888068920526</v>
      </c>
      <c r="X138">
        <v>377830</v>
      </c>
      <c r="Y138">
        <v>364805</v>
      </c>
      <c r="Z138">
        <v>13025</v>
      </c>
      <c r="AA138">
        <v>124195</v>
      </c>
      <c r="AB138">
        <v>119861</v>
      </c>
      <c r="AC138">
        <v>4334</v>
      </c>
      <c r="AD138">
        <v>14629</v>
      </c>
      <c r="AE138">
        <v>7175</v>
      </c>
      <c r="AF138">
        <v>7454</v>
      </c>
      <c r="AG138">
        <v>297</v>
      </c>
      <c r="AH138">
        <v>293</v>
      </c>
      <c r="AI138">
        <v>4</v>
      </c>
      <c r="AJ138">
        <v>31598</v>
      </c>
      <c r="AK138">
        <v>25065</v>
      </c>
      <c r="AL138">
        <v>6533</v>
      </c>
      <c r="AM138">
        <v>75954</v>
      </c>
      <c r="AN138">
        <v>71482</v>
      </c>
      <c r="AO138">
        <v>4472</v>
      </c>
      <c r="AP138">
        <v>2257</v>
      </c>
      <c r="AQ138">
        <v>2165</v>
      </c>
      <c r="AR138">
        <v>92</v>
      </c>
      <c r="AS138">
        <v>30344</v>
      </c>
      <c r="AT138">
        <v>29856</v>
      </c>
      <c r="AU138">
        <v>488</v>
      </c>
      <c r="AV138">
        <v>76871</v>
      </c>
      <c r="AW138">
        <v>74894</v>
      </c>
      <c r="AX138">
        <v>1977</v>
      </c>
      <c r="AY138">
        <v>3548</v>
      </c>
      <c r="AZ138">
        <v>3487</v>
      </c>
      <c r="BA138">
        <v>61</v>
      </c>
      <c r="BB138">
        <v>32884</v>
      </c>
      <c r="BC138">
        <v>32329</v>
      </c>
      <c r="BD138">
        <v>555</v>
      </c>
      <c r="BE138">
        <v>22961</v>
      </c>
      <c r="BF138">
        <v>20576</v>
      </c>
      <c r="BG138">
        <v>2385</v>
      </c>
      <c r="BH138">
        <v>71164</v>
      </c>
      <c r="BI138">
        <v>60755</v>
      </c>
      <c r="BJ138">
        <v>10409</v>
      </c>
      <c r="BK138" t="str">
        <f t="shared" si="111"/>
        <v>CultivatorsTotal</v>
      </c>
      <c r="BL138" t="str">
        <f t="shared" si="112"/>
        <v>CultivatorsMale</v>
      </c>
      <c r="BM138" t="str">
        <f t="shared" si="113"/>
        <v>CultivatorsFemale</v>
      </c>
      <c r="BN138">
        <f>(X138/J138)*100</f>
        <v>43.703414101502311</v>
      </c>
      <c r="BO138">
        <f t="shared" si="82"/>
        <v>96.552682423312078</v>
      </c>
      <c r="BP138">
        <f t="shared" si="83"/>
        <v>3.4473175766879285</v>
      </c>
      <c r="BQ138">
        <f>(AA138/J138)*100</f>
        <v>14.36557582599603</v>
      </c>
      <c r="BR138">
        <f t="shared" si="84"/>
        <v>96.510326502677245</v>
      </c>
      <c r="BS138">
        <f t="shared" si="85"/>
        <v>3.4896734973227588</v>
      </c>
      <c r="BT138">
        <f>(AD138/J138)*100</f>
        <v>1.6921293832963962</v>
      </c>
      <c r="BU138">
        <f t="shared" si="86"/>
        <v>49.046414655820634</v>
      </c>
      <c r="BV138">
        <f t="shared" si="87"/>
        <v>50.953585344179373</v>
      </c>
      <c r="BW138">
        <f>(AG138/J138)*100</f>
        <v>3.4353846936839814E-2</v>
      </c>
      <c r="BX138">
        <f t="shared" si="88"/>
        <v>98.653198653198643</v>
      </c>
      <c r="BY138">
        <f t="shared" si="89"/>
        <v>1.3468013468013467</v>
      </c>
      <c r="BZ138">
        <f>(AJ138/J138)*100</f>
        <v>3.6549254394285002</v>
      </c>
      <c r="CA138">
        <f t="shared" si="90"/>
        <v>79.324640800050645</v>
      </c>
      <c r="CB138">
        <f t="shared" si="91"/>
        <v>20.675359199949366</v>
      </c>
      <c r="CC138">
        <f>(AM138/J138)*100</f>
        <v>8.7855625934031352</v>
      </c>
      <c r="CD138">
        <f t="shared" si="92"/>
        <v>94.112225820891595</v>
      </c>
      <c r="CE138">
        <f t="shared" si="93"/>
        <v>5.8877741791084075</v>
      </c>
      <c r="CF138">
        <f>(AP138/J138)*100</f>
        <v>0.26106610281632142</v>
      </c>
      <c r="CG138">
        <f t="shared" si="94"/>
        <v>95.923792645104129</v>
      </c>
      <c r="CH138">
        <f t="shared" si="95"/>
        <v>4.0762073548958799</v>
      </c>
      <c r="CI138">
        <f>(AS138/J138)*100</f>
        <v>3.5098758634729541</v>
      </c>
      <c r="CJ138">
        <f t="shared" si="96"/>
        <v>98.39177432111785</v>
      </c>
      <c r="CK138">
        <f t="shared" si="97"/>
        <v>1.6082256788821514</v>
      </c>
      <c r="CL138">
        <f>(AV138/J138)*100</f>
        <v>8.891631541689609</v>
      </c>
      <c r="CM138">
        <f t="shared" si="98"/>
        <v>97.428158863550635</v>
      </c>
      <c r="CN138">
        <f t="shared" si="99"/>
        <v>2.5718411364493763</v>
      </c>
      <c r="CO138">
        <f>(AY138/J138)*100</f>
        <v>0.41039545094918412</v>
      </c>
      <c r="CP138">
        <f t="shared" si="100"/>
        <v>98.280721533258173</v>
      </c>
      <c r="CQ138">
        <f t="shared" si="101"/>
        <v>1.7192784667418262</v>
      </c>
      <c r="CR138">
        <f>(BB138/J138)*100</f>
        <v>3.8036764399698333</v>
      </c>
      <c r="CS138">
        <f t="shared" si="102"/>
        <v>98.312249118112149</v>
      </c>
      <c r="CT138">
        <f t="shared" si="103"/>
        <v>1.6877508818878482</v>
      </c>
      <c r="CU138">
        <f>(BE138/J138)*100</f>
        <v>2.6558878098208045</v>
      </c>
      <c r="CV138">
        <f t="shared" si="104"/>
        <v>89.612821741213367</v>
      </c>
      <c r="CW138">
        <f t="shared" si="105"/>
        <v>10.387178258786637</v>
      </c>
      <c r="CX138">
        <f>(BH138/J138)*100</f>
        <v>8.2315056007180765</v>
      </c>
      <c r="CY138">
        <f t="shared" si="106"/>
        <v>85.373222415828238</v>
      </c>
      <c r="CZ138">
        <f t="shared" si="107"/>
        <v>14.626777584171771</v>
      </c>
    </row>
    <row r="139" spans="1:104" x14ac:dyDescent="0.25">
      <c r="A139" t="s">
        <v>2782</v>
      </c>
      <c r="B139">
        <v>9</v>
      </c>
      <c r="C139">
        <v>21</v>
      </c>
      <c r="D139" t="s">
        <v>2781</v>
      </c>
      <c r="E139">
        <f>VLOOKUP(A139,'2011B4'!A$1:B$641,2, FALSE)</f>
        <v>151</v>
      </c>
      <c r="G139">
        <v>1645183</v>
      </c>
      <c r="H139">
        <v>876368</v>
      </c>
      <c r="I139">
        <v>768815</v>
      </c>
      <c r="J139">
        <v>362285</v>
      </c>
      <c r="K139">
        <v>345624</v>
      </c>
      <c r="L139">
        <v>16661</v>
      </c>
      <c r="M139">
        <f t="shared" si="108"/>
        <v>22.020954507796397</v>
      </c>
      <c r="N139">
        <f t="shared" si="109"/>
        <v>39.438226863600676</v>
      </c>
      <c r="O139">
        <f t="shared" si="110"/>
        <v>2.1671013182625209</v>
      </c>
      <c r="P139">
        <f>(K139/J139)*100</f>
        <v>95.401134465959132</v>
      </c>
      <c r="Q139">
        <f>(L139/J139)*100</f>
        <v>4.5988655340408791</v>
      </c>
      <c r="R139">
        <f t="shared" si="76"/>
        <v>71.966269649585271</v>
      </c>
      <c r="S139">
        <f t="shared" si="77"/>
        <v>7.5335716355907643</v>
      </c>
      <c r="T139">
        <f t="shared" si="78"/>
        <v>6.8459914155982169</v>
      </c>
      <c r="U139">
        <f t="shared" si="79"/>
        <v>2.5267399975157678</v>
      </c>
      <c r="V139">
        <f t="shared" si="80"/>
        <v>11.127427301709979</v>
      </c>
      <c r="W139">
        <f t="shared" si="81"/>
        <v>28.033730350414729</v>
      </c>
      <c r="X139">
        <v>196796</v>
      </c>
      <c r="Y139">
        <v>191181</v>
      </c>
      <c r="Z139">
        <v>5615</v>
      </c>
      <c r="AA139">
        <v>61048</v>
      </c>
      <c r="AB139">
        <v>58459</v>
      </c>
      <c r="AC139">
        <v>2589</v>
      </c>
      <c r="AD139">
        <v>2879</v>
      </c>
      <c r="AE139">
        <v>2573</v>
      </c>
      <c r="AF139">
        <v>306</v>
      </c>
      <c r="AG139">
        <v>92</v>
      </c>
      <c r="AH139">
        <v>92</v>
      </c>
      <c r="AI139">
        <v>0</v>
      </c>
      <c r="AJ139">
        <v>10481</v>
      </c>
      <c r="AK139">
        <v>8135</v>
      </c>
      <c r="AL139">
        <v>2346</v>
      </c>
      <c r="AM139">
        <v>16720</v>
      </c>
      <c r="AN139">
        <v>15704</v>
      </c>
      <c r="AO139">
        <v>1016</v>
      </c>
      <c r="AP139">
        <v>491</v>
      </c>
      <c r="AQ139">
        <v>477</v>
      </c>
      <c r="AR139">
        <v>14</v>
      </c>
      <c r="AS139">
        <v>9154</v>
      </c>
      <c r="AT139">
        <v>8965</v>
      </c>
      <c r="AU139">
        <v>189</v>
      </c>
      <c r="AV139">
        <v>24802</v>
      </c>
      <c r="AW139">
        <v>24196</v>
      </c>
      <c r="AX139">
        <v>606</v>
      </c>
      <c r="AY139">
        <v>1044</v>
      </c>
      <c r="AZ139">
        <v>1019</v>
      </c>
      <c r="BA139">
        <v>25</v>
      </c>
      <c r="BB139">
        <v>9855</v>
      </c>
      <c r="BC139">
        <v>9782</v>
      </c>
      <c r="BD139">
        <v>73</v>
      </c>
      <c r="BE139">
        <v>7730</v>
      </c>
      <c r="BF139">
        <v>6970</v>
      </c>
      <c r="BG139">
        <v>760</v>
      </c>
      <c r="BH139">
        <v>21193</v>
      </c>
      <c r="BI139">
        <v>18071</v>
      </c>
      <c r="BJ139">
        <v>3122</v>
      </c>
      <c r="BK139" t="str">
        <f t="shared" si="111"/>
        <v>CultivatorsTotal</v>
      </c>
      <c r="BL139" t="str">
        <f t="shared" si="112"/>
        <v>CultivatorsMale</v>
      </c>
      <c r="BM139" t="str">
        <f t="shared" si="113"/>
        <v>CultivatorsFemale</v>
      </c>
      <c r="BN139">
        <f>(X139/J139)*100</f>
        <v>54.320769559876894</v>
      </c>
      <c r="BO139">
        <f t="shared" si="82"/>
        <v>97.14679160145532</v>
      </c>
      <c r="BP139">
        <f t="shared" si="83"/>
        <v>2.8532083985446861</v>
      </c>
      <c r="BQ139">
        <f>(AA139/J139)*100</f>
        <v>16.850821866762356</v>
      </c>
      <c r="BR139">
        <f t="shared" si="84"/>
        <v>95.759074826366145</v>
      </c>
      <c r="BS139">
        <f t="shared" si="85"/>
        <v>4.2409251736338618</v>
      </c>
      <c r="BT139">
        <f>(AD139/J139)*100</f>
        <v>0.79467822294602319</v>
      </c>
      <c r="BU139">
        <f t="shared" si="86"/>
        <v>89.371309482459182</v>
      </c>
      <c r="BV139">
        <f t="shared" si="87"/>
        <v>10.628690517540813</v>
      </c>
      <c r="BW139">
        <f>(AG139/J139)*100</f>
        <v>2.539437183432933E-2</v>
      </c>
      <c r="BX139">
        <f t="shared" si="88"/>
        <v>100</v>
      </c>
      <c r="BY139">
        <f t="shared" si="89"/>
        <v>0</v>
      </c>
      <c r="BZ139">
        <f>(AJ139/J139)*100</f>
        <v>2.8930262086478877</v>
      </c>
      <c r="CA139">
        <f t="shared" si="90"/>
        <v>77.616639633622739</v>
      </c>
      <c r="CB139">
        <f t="shared" si="91"/>
        <v>22.383360366377254</v>
      </c>
      <c r="CC139">
        <f>(AM139/J139)*100</f>
        <v>4.6151510551085471</v>
      </c>
      <c r="CD139">
        <f t="shared" si="92"/>
        <v>93.923444976076553</v>
      </c>
      <c r="CE139">
        <f t="shared" si="93"/>
        <v>6.0765550239234454</v>
      </c>
      <c r="CF139">
        <f>(AP139/J139)*100</f>
        <v>0.13552865837669237</v>
      </c>
      <c r="CG139">
        <f t="shared" si="94"/>
        <v>97.14867617107943</v>
      </c>
      <c r="CH139">
        <f t="shared" si="95"/>
        <v>2.8513238289205702</v>
      </c>
      <c r="CI139">
        <f>(AS139/J139)*100</f>
        <v>2.5267399975157678</v>
      </c>
      <c r="CJ139">
        <f t="shared" si="96"/>
        <v>97.935328818003057</v>
      </c>
      <c r="CK139">
        <f t="shared" si="97"/>
        <v>2.0646711819969412</v>
      </c>
      <c r="CL139">
        <f>(AV139/J139)*100</f>
        <v>6.8459914155982169</v>
      </c>
      <c r="CM139">
        <f t="shared" si="98"/>
        <v>97.556648657366338</v>
      </c>
      <c r="CN139">
        <f t="shared" si="99"/>
        <v>2.4433513426336586</v>
      </c>
      <c r="CO139">
        <f>(AY139/J139)*100</f>
        <v>0.28817091516347626</v>
      </c>
      <c r="CP139">
        <f t="shared" si="100"/>
        <v>97.605363984674327</v>
      </c>
      <c r="CQ139">
        <f t="shared" si="101"/>
        <v>2.3946360153256707</v>
      </c>
      <c r="CR139">
        <f>(BB139/J139)*100</f>
        <v>2.720234069862125</v>
      </c>
      <c r="CS139">
        <f t="shared" si="102"/>
        <v>99.259259259259252</v>
      </c>
      <c r="CT139">
        <f t="shared" si="103"/>
        <v>0.74074074074074081</v>
      </c>
      <c r="CU139">
        <f>(BE139/J139)*100</f>
        <v>2.1336792856452793</v>
      </c>
      <c r="CV139">
        <f t="shared" si="104"/>
        <v>90.168175937904266</v>
      </c>
      <c r="CW139">
        <f t="shared" si="105"/>
        <v>9.8318240620957322</v>
      </c>
      <c r="CX139">
        <f>(BH139/J139)*100</f>
        <v>5.849814372662407</v>
      </c>
      <c r="CY139">
        <f t="shared" si="106"/>
        <v>85.268720804039063</v>
      </c>
      <c r="CZ139">
        <f t="shared" si="107"/>
        <v>14.73127919596093</v>
      </c>
    </row>
    <row r="140" spans="1:104" x14ac:dyDescent="0.25">
      <c r="A140" t="s">
        <v>2784</v>
      </c>
      <c r="B140">
        <v>9</v>
      </c>
      <c r="C140">
        <v>22</v>
      </c>
      <c r="D140" t="s">
        <v>2783</v>
      </c>
      <c r="E140">
        <f>VLOOKUP(A140,'2011B4'!A$1:B$641,2, FALSE)</f>
        <v>152</v>
      </c>
      <c r="G140">
        <v>2547855</v>
      </c>
      <c r="H140">
        <v>1383408</v>
      </c>
      <c r="I140">
        <v>1164447</v>
      </c>
      <c r="J140">
        <v>617539</v>
      </c>
      <c r="K140">
        <v>591655</v>
      </c>
      <c r="L140">
        <v>25884</v>
      </c>
      <c r="M140">
        <f t="shared" si="108"/>
        <v>24.237603788284655</v>
      </c>
      <c r="N140">
        <f t="shared" si="109"/>
        <v>42.767932526051602</v>
      </c>
      <c r="O140">
        <f t="shared" si="110"/>
        <v>2.2228577170107355</v>
      </c>
      <c r="P140">
        <f>(K140/J140)*100</f>
        <v>95.808523834122212</v>
      </c>
      <c r="Q140">
        <f>(L140/J140)*100</f>
        <v>4.1914761658777824</v>
      </c>
      <c r="R140">
        <f t="shared" si="76"/>
        <v>73.493334024247858</v>
      </c>
      <c r="S140">
        <f t="shared" si="77"/>
        <v>8.1371378973635657</v>
      </c>
      <c r="T140">
        <f t="shared" si="78"/>
        <v>6.2021993752621292</v>
      </c>
      <c r="U140">
        <f t="shared" si="79"/>
        <v>2.356450361839495</v>
      </c>
      <c r="V140">
        <f t="shared" si="80"/>
        <v>9.8108783412869478</v>
      </c>
      <c r="W140">
        <f t="shared" si="81"/>
        <v>26.506665975752142</v>
      </c>
      <c r="X140">
        <v>344786</v>
      </c>
      <c r="Y140">
        <v>337551</v>
      </c>
      <c r="Z140">
        <v>7235</v>
      </c>
      <c r="AA140">
        <v>103681</v>
      </c>
      <c r="AB140">
        <v>100150</v>
      </c>
      <c r="AC140">
        <v>3531</v>
      </c>
      <c r="AD140">
        <v>5383</v>
      </c>
      <c r="AE140">
        <v>4371</v>
      </c>
      <c r="AF140">
        <v>1012</v>
      </c>
      <c r="AG140">
        <v>129</v>
      </c>
      <c r="AH140">
        <v>129</v>
      </c>
      <c r="AI140">
        <v>0</v>
      </c>
      <c r="AJ140">
        <v>17956</v>
      </c>
      <c r="AK140">
        <v>13342</v>
      </c>
      <c r="AL140">
        <v>4614</v>
      </c>
      <c r="AM140">
        <v>32165</v>
      </c>
      <c r="AN140">
        <v>30504</v>
      </c>
      <c r="AO140">
        <v>1661</v>
      </c>
      <c r="AP140">
        <v>1009</v>
      </c>
      <c r="AQ140">
        <v>949</v>
      </c>
      <c r="AR140">
        <v>60</v>
      </c>
      <c r="AS140">
        <v>14552</v>
      </c>
      <c r="AT140">
        <v>14346</v>
      </c>
      <c r="AU140">
        <v>206</v>
      </c>
      <c r="AV140">
        <v>38301</v>
      </c>
      <c r="AW140">
        <v>37253</v>
      </c>
      <c r="AX140">
        <v>1048</v>
      </c>
      <c r="AY140">
        <v>1653</v>
      </c>
      <c r="AZ140">
        <v>1615</v>
      </c>
      <c r="BA140">
        <v>38</v>
      </c>
      <c r="BB140">
        <v>12458</v>
      </c>
      <c r="BC140">
        <v>12294</v>
      </c>
      <c r="BD140">
        <v>164</v>
      </c>
      <c r="BE140">
        <v>12711</v>
      </c>
      <c r="BF140">
        <v>11133</v>
      </c>
      <c r="BG140">
        <v>1578</v>
      </c>
      <c r="BH140">
        <v>32755</v>
      </c>
      <c r="BI140">
        <v>28018</v>
      </c>
      <c r="BJ140">
        <v>4737</v>
      </c>
      <c r="BK140" t="str">
        <f t="shared" si="111"/>
        <v>CultivatorsTotal</v>
      </c>
      <c r="BL140" t="str">
        <f t="shared" si="112"/>
        <v>CultivatorsMale</v>
      </c>
      <c r="BM140" t="str">
        <f t="shared" si="113"/>
        <v>CultivatorsFemale</v>
      </c>
      <c r="BN140">
        <f>(X140/J140)*100</f>
        <v>55.832263225480496</v>
      </c>
      <c r="BO140">
        <f t="shared" si="82"/>
        <v>97.901596932590067</v>
      </c>
      <c r="BP140">
        <f t="shared" si="83"/>
        <v>2.0984030674099299</v>
      </c>
      <c r="BQ140">
        <f>(AA140/J140)*100</f>
        <v>16.789384961921431</v>
      </c>
      <c r="BR140">
        <f t="shared" si="84"/>
        <v>96.594361551296771</v>
      </c>
      <c r="BS140">
        <f t="shared" si="85"/>
        <v>3.4056384487032338</v>
      </c>
      <c r="BT140">
        <f>(AD140/J140)*100</f>
        <v>0.87168583684593193</v>
      </c>
      <c r="BU140">
        <f t="shared" si="86"/>
        <v>81.200074308006691</v>
      </c>
      <c r="BV140">
        <f t="shared" si="87"/>
        <v>18.799925691993312</v>
      </c>
      <c r="BW140">
        <f>(AG140/J140)*100</f>
        <v>2.0889368930545278E-2</v>
      </c>
      <c r="BX140">
        <f t="shared" si="88"/>
        <v>100</v>
      </c>
      <c r="BY140">
        <f t="shared" si="89"/>
        <v>0</v>
      </c>
      <c r="BZ140">
        <f>(AJ140/J140)*100</f>
        <v>2.9076706086579147</v>
      </c>
      <c r="CA140">
        <f t="shared" si="90"/>
        <v>74.303853865003347</v>
      </c>
      <c r="CB140">
        <f t="shared" si="91"/>
        <v>25.696146134996656</v>
      </c>
      <c r="CC140">
        <f>(AM140/J140)*100</f>
        <v>5.2085779197751068</v>
      </c>
      <c r="CD140">
        <f t="shared" si="92"/>
        <v>94.836001865381618</v>
      </c>
      <c r="CE140">
        <f t="shared" si="93"/>
        <v>5.1639981346183745</v>
      </c>
      <c r="CF140">
        <f>(AP140/J140)*100</f>
        <v>0.16339049031721073</v>
      </c>
      <c r="CG140">
        <f t="shared" si="94"/>
        <v>94.053518334985128</v>
      </c>
      <c r="CH140">
        <f t="shared" si="95"/>
        <v>5.9464816650148657</v>
      </c>
      <c r="CI140">
        <f>(AS140/J140)*100</f>
        <v>2.356450361839495</v>
      </c>
      <c r="CJ140">
        <f t="shared" si="96"/>
        <v>98.584387025838367</v>
      </c>
      <c r="CK140">
        <f t="shared" si="97"/>
        <v>1.4156129741616275</v>
      </c>
      <c r="CL140">
        <f>(AV140/J140)*100</f>
        <v>6.2021993752621292</v>
      </c>
      <c r="CM140">
        <f t="shared" si="98"/>
        <v>97.263779013602786</v>
      </c>
      <c r="CN140">
        <f t="shared" si="99"/>
        <v>2.736220986397222</v>
      </c>
      <c r="CO140">
        <f>(AY140/J140)*100</f>
        <v>0.26767540187745226</v>
      </c>
      <c r="CP140">
        <f t="shared" si="100"/>
        <v>97.701149425287355</v>
      </c>
      <c r="CQ140">
        <f t="shared" si="101"/>
        <v>2.2988505747126435</v>
      </c>
      <c r="CR140">
        <f>(BB140/J140)*100</f>
        <v>2.0173624661762255</v>
      </c>
      <c r="CS140">
        <f t="shared" si="102"/>
        <v>98.683576818108847</v>
      </c>
      <c r="CT140">
        <f t="shared" si="103"/>
        <v>1.3164231818911543</v>
      </c>
      <c r="CU140">
        <f>(BE140/J140)*100</f>
        <v>2.0583315385748917</v>
      </c>
      <c r="CV140">
        <f t="shared" si="104"/>
        <v>87.585555817795608</v>
      </c>
      <c r="CW140">
        <f t="shared" si="105"/>
        <v>12.41444418220439</v>
      </c>
      <c r="CX140">
        <f>(BH140/J140)*100</f>
        <v>5.3041184443411673</v>
      </c>
      <c r="CY140">
        <f t="shared" si="106"/>
        <v>85.538085788429257</v>
      </c>
      <c r="CZ140">
        <f t="shared" si="107"/>
        <v>14.461914211570754</v>
      </c>
    </row>
    <row r="141" spans="1:104" x14ac:dyDescent="0.25">
      <c r="A141" t="s">
        <v>2786</v>
      </c>
      <c r="B141">
        <v>9</v>
      </c>
      <c r="C141">
        <v>23</v>
      </c>
      <c r="D141" t="s">
        <v>2785</v>
      </c>
      <c r="E141">
        <f>VLOOKUP(A141,'2011B4'!A$1:B$641,2, FALSE)</f>
        <v>153</v>
      </c>
      <c r="G141">
        <v>3207232</v>
      </c>
      <c r="H141">
        <v>1713908</v>
      </c>
      <c r="I141">
        <v>1493324</v>
      </c>
      <c r="J141">
        <v>837494</v>
      </c>
      <c r="K141">
        <v>776443</v>
      </c>
      <c r="L141">
        <v>61051</v>
      </c>
      <c r="M141">
        <f t="shared" si="108"/>
        <v>26.112672859337899</v>
      </c>
      <c r="N141">
        <f t="shared" si="109"/>
        <v>45.302489981959361</v>
      </c>
      <c r="O141">
        <f t="shared" si="110"/>
        <v>4.0882621587813492</v>
      </c>
      <c r="P141">
        <f>(K141/J141)*100</f>
        <v>92.710276133321557</v>
      </c>
      <c r="Q141">
        <f>(L141/J141)*100</f>
        <v>7.2897238666784476</v>
      </c>
      <c r="R141">
        <f t="shared" si="76"/>
        <v>79.762004265105176</v>
      </c>
      <c r="S141">
        <f t="shared" si="77"/>
        <v>5.8181909362932753</v>
      </c>
      <c r="T141">
        <f t="shared" si="78"/>
        <v>5.1520369101151768</v>
      </c>
      <c r="U141">
        <f t="shared" si="79"/>
        <v>1.1957100588183318</v>
      </c>
      <c r="V141">
        <f t="shared" si="80"/>
        <v>8.072057829668033</v>
      </c>
      <c r="W141">
        <f t="shared" si="81"/>
        <v>20.237995734894824</v>
      </c>
      <c r="X141">
        <v>510251</v>
      </c>
      <c r="Y141">
        <v>484375</v>
      </c>
      <c r="Z141">
        <v>25876</v>
      </c>
      <c r="AA141">
        <v>152790</v>
      </c>
      <c r="AB141">
        <v>138653</v>
      </c>
      <c r="AC141">
        <v>14137</v>
      </c>
      <c r="AD141">
        <v>4961</v>
      </c>
      <c r="AE141">
        <v>4079</v>
      </c>
      <c r="AF141">
        <v>882</v>
      </c>
      <c r="AG141">
        <v>346</v>
      </c>
      <c r="AH141">
        <v>322</v>
      </c>
      <c r="AI141">
        <v>24</v>
      </c>
      <c r="AJ141">
        <v>24328</v>
      </c>
      <c r="AK141">
        <v>18591</v>
      </c>
      <c r="AL141">
        <v>5737</v>
      </c>
      <c r="AM141">
        <v>24053</v>
      </c>
      <c r="AN141">
        <v>23226</v>
      </c>
      <c r="AO141">
        <v>827</v>
      </c>
      <c r="AP141">
        <v>926</v>
      </c>
      <c r="AQ141">
        <v>905</v>
      </c>
      <c r="AR141">
        <v>21</v>
      </c>
      <c r="AS141">
        <v>10014</v>
      </c>
      <c r="AT141">
        <v>9757</v>
      </c>
      <c r="AU141">
        <v>257</v>
      </c>
      <c r="AV141">
        <v>43148</v>
      </c>
      <c r="AW141">
        <v>41078</v>
      </c>
      <c r="AX141">
        <v>2070</v>
      </c>
      <c r="AY141">
        <v>1776</v>
      </c>
      <c r="AZ141">
        <v>1751</v>
      </c>
      <c r="BA141">
        <v>25</v>
      </c>
      <c r="BB141">
        <v>11350</v>
      </c>
      <c r="BC141">
        <v>11240</v>
      </c>
      <c r="BD141">
        <v>110</v>
      </c>
      <c r="BE141">
        <v>19144</v>
      </c>
      <c r="BF141">
        <v>14774</v>
      </c>
      <c r="BG141">
        <v>4370</v>
      </c>
      <c r="BH141">
        <v>34407</v>
      </c>
      <c r="BI141">
        <v>27692</v>
      </c>
      <c r="BJ141">
        <v>6715</v>
      </c>
      <c r="BK141" t="str">
        <f t="shared" si="111"/>
        <v>CultivatorsTotal</v>
      </c>
      <c r="BL141" t="str">
        <f t="shared" si="112"/>
        <v>CultivatorsMale</v>
      </c>
      <c r="BM141" t="str">
        <f t="shared" si="113"/>
        <v>CultivatorsFemale</v>
      </c>
      <c r="BN141">
        <f>(X141/J141)*100</f>
        <v>60.925929021581048</v>
      </c>
      <c r="BO141">
        <f t="shared" si="82"/>
        <v>94.928770350278597</v>
      </c>
      <c r="BP141">
        <f t="shared" si="83"/>
        <v>5.0712296497214115</v>
      </c>
      <c r="BQ141">
        <f>(AA141/J141)*100</f>
        <v>18.243712790778201</v>
      </c>
      <c r="BR141">
        <f t="shared" si="84"/>
        <v>90.747431114601738</v>
      </c>
      <c r="BS141">
        <f t="shared" si="85"/>
        <v>9.2525688853982579</v>
      </c>
      <c r="BT141">
        <f>(AD141/J141)*100</f>
        <v>0.59236245274593013</v>
      </c>
      <c r="BU141">
        <f t="shared" si="86"/>
        <v>82.221326345494859</v>
      </c>
      <c r="BV141">
        <f t="shared" si="87"/>
        <v>17.778673654505141</v>
      </c>
      <c r="BW141">
        <f>(AG141/J141)*100</f>
        <v>4.1313728814773597E-2</v>
      </c>
      <c r="BX141">
        <f t="shared" si="88"/>
        <v>93.063583815028906</v>
      </c>
      <c r="BY141">
        <f t="shared" si="89"/>
        <v>6.9364161849710975</v>
      </c>
      <c r="BZ141">
        <f>(AJ141/J141)*100</f>
        <v>2.9048566318087055</v>
      </c>
      <c r="CA141">
        <f t="shared" si="90"/>
        <v>76.418119039789545</v>
      </c>
      <c r="CB141">
        <f t="shared" si="91"/>
        <v>23.581880960210459</v>
      </c>
      <c r="CC141">
        <f>(AM141/J141)*100</f>
        <v>2.8720205756697958</v>
      </c>
      <c r="CD141">
        <f t="shared" si="92"/>
        <v>96.561759447885919</v>
      </c>
      <c r="CE141">
        <f t="shared" si="93"/>
        <v>3.4382405521140815</v>
      </c>
      <c r="CF141">
        <f>(AP141/J141)*100</f>
        <v>0.11056795630774668</v>
      </c>
      <c r="CG141">
        <f t="shared" si="94"/>
        <v>97.732181425485962</v>
      </c>
      <c r="CH141">
        <f t="shared" si="95"/>
        <v>2.2678185745140391</v>
      </c>
      <c r="CI141">
        <f>(AS141/J141)*100</f>
        <v>1.1957100588183318</v>
      </c>
      <c r="CJ141">
        <f t="shared" si="96"/>
        <v>97.433592969842223</v>
      </c>
      <c r="CK141">
        <f t="shared" si="97"/>
        <v>2.5664070301577793</v>
      </c>
      <c r="CL141">
        <f>(AV141/J141)*100</f>
        <v>5.1520369101151768</v>
      </c>
      <c r="CM141">
        <f t="shared" si="98"/>
        <v>95.202558635394453</v>
      </c>
      <c r="CN141">
        <f t="shared" si="99"/>
        <v>4.797441364605544</v>
      </c>
      <c r="CO141">
        <f>(AY141/J141)*100</f>
        <v>0.21206122073710379</v>
      </c>
      <c r="CP141">
        <f t="shared" si="100"/>
        <v>98.592342342342349</v>
      </c>
      <c r="CQ141">
        <f t="shared" si="101"/>
        <v>1.4076576576576576</v>
      </c>
      <c r="CR141">
        <f>(BB141/J141)*100</f>
        <v>1.3552335897331802</v>
      </c>
      <c r="CS141">
        <f t="shared" si="102"/>
        <v>99.030837004405285</v>
      </c>
      <c r="CT141">
        <f t="shared" si="103"/>
        <v>0.96916299559471364</v>
      </c>
      <c r="CU141">
        <f>(BE141/J141)*100</f>
        <v>2.2858671226301324</v>
      </c>
      <c r="CV141">
        <f t="shared" si="104"/>
        <v>77.173004596740498</v>
      </c>
      <c r="CW141">
        <f t="shared" si="105"/>
        <v>22.826995403259506</v>
      </c>
      <c r="CX141">
        <f>(BH141/J141)*100</f>
        <v>4.1083279402598709</v>
      </c>
      <c r="CY141">
        <f t="shared" si="106"/>
        <v>80.483622518673528</v>
      </c>
      <c r="CZ141">
        <f t="shared" si="107"/>
        <v>19.516377481326476</v>
      </c>
    </row>
    <row r="142" spans="1:104" x14ac:dyDescent="0.25">
      <c r="A142" t="s">
        <v>2788</v>
      </c>
      <c r="B142">
        <v>9</v>
      </c>
      <c r="C142">
        <v>24</v>
      </c>
      <c r="D142" t="s">
        <v>2787</v>
      </c>
      <c r="E142">
        <f>VLOOKUP(A142,'2011B4'!A$1:B$641,2, FALSE)</f>
        <v>154</v>
      </c>
      <c r="G142">
        <v>3619661</v>
      </c>
      <c r="H142">
        <v>1941374</v>
      </c>
      <c r="I142">
        <v>1678287</v>
      </c>
      <c r="J142">
        <v>926058</v>
      </c>
      <c r="K142">
        <v>865595</v>
      </c>
      <c r="L142">
        <v>60463</v>
      </c>
      <c r="M142">
        <f t="shared" si="108"/>
        <v>25.584108567072995</v>
      </c>
      <c r="N142">
        <f t="shared" si="109"/>
        <v>44.586720539164531</v>
      </c>
      <c r="O142">
        <f t="shared" si="110"/>
        <v>3.6026615233270589</v>
      </c>
      <c r="P142">
        <f>(K142/J142)*100</f>
        <v>93.470927306928942</v>
      </c>
      <c r="Q142">
        <f>(L142/J142)*100</f>
        <v>6.5290726930710603</v>
      </c>
      <c r="R142">
        <f t="shared" si="76"/>
        <v>78.300495217362197</v>
      </c>
      <c r="S142">
        <f t="shared" si="77"/>
        <v>7.6923907573823671</v>
      </c>
      <c r="T142">
        <f t="shared" si="78"/>
        <v>4.8035868163765123</v>
      </c>
      <c r="U142">
        <f t="shared" si="79"/>
        <v>1.313416654248438</v>
      </c>
      <c r="V142">
        <f t="shared" si="80"/>
        <v>7.8901105546304882</v>
      </c>
      <c r="W142">
        <f t="shared" si="81"/>
        <v>21.699504782637803</v>
      </c>
      <c r="X142">
        <v>584705</v>
      </c>
      <c r="Y142">
        <v>557384</v>
      </c>
      <c r="Z142">
        <v>27321</v>
      </c>
      <c r="AA142">
        <v>135786</v>
      </c>
      <c r="AB142">
        <v>124546</v>
      </c>
      <c r="AC142">
        <v>11240</v>
      </c>
      <c r="AD142">
        <v>4617</v>
      </c>
      <c r="AE142">
        <v>3978</v>
      </c>
      <c r="AF142">
        <v>639</v>
      </c>
      <c r="AG142">
        <v>213</v>
      </c>
      <c r="AH142">
        <v>206</v>
      </c>
      <c r="AI142">
        <v>7</v>
      </c>
      <c r="AJ142">
        <v>37286</v>
      </c>
      <c r="AK142">
        <v>29751</v>
      </c>
      <c r="AL142">
        <v>7535</v>
      </c>
      <c r="AM142">
        <v>33737</v>
      </c>
      <c r="AN142">
        <v>32027</v>
      </c>
      <c r="AO142">
        <v>1710</v>
      </c>
      <c r="AP142">
        <v>1156</v>
      </c>
      <c r="AQ142">
        <v>1125</v>
      </c>
      <c r="AR142">
        <v>31</v>
      </c>
      <c r="AS142">
        <v>12163</v>
      </c>
      <c r="AT142">
        <v>11907</v>
      </c>
      <c r="AU142">
        <v>256</v>
      </c>
      <c r="AV142">
        <v>44484</v>
      </c>
      <c r="AW142">
        <v>42996</v>
      </c>
      <c r="AX142">
        <v>1488</v>
      </c>
      <c r="AY142">
        <v>2035</v>
      </c>
      <c r="AZ142">
        <v>1972</v>
      </c>
      <c r="BA142">
        <v>63</v>
      </c>
      <c r="BB142">
        <v>11929</v>
      </c>
      <c r="BC142">
        <v>11707</v>
      </c>
      <c r="BD142">
        <v>222</v>
      </c>
      <c r="BE142">
        <v>17885</v>
      </c>
      <c r="BF142">
        <v>14483</v>
      </c>
      <c r="BG142">
        <v>3402</v>
      </c>
      <c r="BH142">
        <v>40062</v>
      </c>
      <c r="BI142">
        <v>33513</v>
      </c>
      <c r="BJ142">
        <v>6549</v>
      </c>
      <c r="BK142" t="str">
        <f t="shared" si="111"/>
        <v>CultivatorsTotal</v>
      </c>
      <c r="BL142" t="str">
        <f t="shared" si="112"/>
        <v>CultivatorsMale</v>
      </c>
      <c r="BM142" t="str">
        <f t="shared" si="113"/>
        <v>CultivatorsFemale</v>
      </c>
      <c r="BN142">
        <f>(X142/J142)*100</f>
        <v>63.13913383394992</v>
      </c>
      <c r="BO142">
        <f t="shared" si="82"/>
        <v>95.327387314970807</v>
      </c>
      <c r="BP142">
        <f t="shared" si="83"/>
        <v>4.6726126850292031</v>
      </c>
      <c r="BQ142">
        <f>(AA142/J142)*100</f>
        <v>14.662796498707426</v>
      </c>
      <c r="BR142">
        <f t="shared" si="84"/>
        <v>91.722268864242267</v>
      </c>
      <c r="BS142">
        <f t="shared" si="85"/>
        <v>8.2777311357577368</v>
      </c>
      <c r="BT142">
        <f>(AD142/J142)*100</f>
        <v>0.49856488470484572</v>
      </c>
      <c r="BU142">
        <f t="shared" si="86"/>
        <v>86.159844054580887</v>
      </c>
      <c r="BV142">
        <f t="shared" si="87"/>
        <v>13.840155945419102</v>
      </c>
      <c r="BW142">
        <f>(AG142/J142)*100</f>
        <v>2.3000719177416532E-2</v>
      </c>
      <c r="BX142">
        <f t="shared" si="88"/>
        <v>96.713615023474176</v>
      </c>
      <c r="BY142">
        <f t="shared" si="89"/>
        <v>3.286384976525822</v>
      </c>
      <c r="BZ142">
        <f>(AJ142/J142)*100</f>
        <v>4.0263136866157412</v>
      </c>
      <c r="CA142">
        <f t="shared" si="90"/>
        <v>79.791342595075903</v>
      </c>
      <c r="CB142">
        <f t="shared" si="91"/>
        <v>20.2086574049241</v>
      </c>
      <c r="CC142">
        <f>(AM142/J142)*100</f>
        <v>3.6430763515892091</v>
      </c>
      <c r="CD142">
        <f t="shared" si="92"/>
        <v>94.93138097637609</v>
      </c>
      <c r="CE142">
        <f t="shared" si="93"/>
        <v>5.0686190236239144</v>
      </c>
      <c r="CF142">
        <f>(AP142/J142)*100</f>
        <v>0.1248301942210963</v>
      </c>
      <c r="CG142">
        <f t="shared" si="94"/>
        <v>97.318339100346023</v>
      </c>
      <c r="CH142">
        <f t="shared" si="95"/>
        <v>2.6816608996539792</v>
      </c>
      <c r="CI142">
        <f>(AS142/J142)*100</f>
        <v>1.313416654248438</v>
      </c>
      <c r="CJ142">
        <f t="shared" si="96"/>
        <v>97.89525610457946</v>
      </c>
      <c r="CK142">
        <f t="shared" si="97"/>
        <v>2.1047438954205377</v>
      </c>
      <c r="CL142">
        <f>(AV142/J142)*100</f>
        <v>4.8035868163765123</v>
      </c>
      <c r="CM142">
        <f t="shared" si="98"/>
        <v>96.654977070407327</v>
      </c>
      <c r="CN142">
        <f t="shared" si="99"/>
        <v>3.345022929592663</v>
      </c>
      <c r="CO142">
        <f>(AY142/J142)*100</f>
        <v>0.21974865505184341</v>
      </c>
      <c r="CP142">
        <f t="shared" si="100"/>
        <v>96.904176904176907</v>
      </c>
      <c r="CQ142">
        <f t="shared" si="101"/>
        <v>3.0958230958230959</v>
      </c>
      <c r="CR142">
        <f>(BB142/J142)*100</f>
        <v>1.2881482585324031</v>
      </c>
      <c r="CS142">
        <f t="shared" si="102"/>
        <v>98.138989018358629</v>
      </c>
      <c r="CT142">
        <f t="shared" si="103"/>
        <v>1.861010981641378</v>
      </c>
      <c r="CU142">
        <f>(BE142/J142)*100</f>
        <v>1.9313045187234492</v>
      </c>
      <c r="CV142">
        <f t="shared" si="104"/>
        <v>80.978473581213308</v>
      </c>
      <c r="CW142">
        <f t="shared" si="105"/>
        <v>19.021526418786692</v>
      </c>
      <c r="CX142">
        <f>(BH142/J142)*100</f>
        <v>4.3260789281016958</v>
      </c>
      <c r="CY142">
        <f t="shared" si="106"/>
        <v>83.652838100943541</v>
      </c>
      <c r="CZ142">
        <f t="shared" si="107"/>
        <v>16.347161899056463</v>
      </c>
    </row>
    <row r="143" spans="1:104" x14ac:dyDescent="0.25">
      <c r="A143" t="s">
        <v>2790</v>
      </c>
      <c r="B143">
        <v>9</v>
      </c>
      <c r="C143">
        <v>25</v>
      </c>
      <c r="D143" t="s">
        <v>2789</v>
      </c>
      <c r="E143">
        <f>VLOOKUP(A143,'2011B4'!A$1:B$641,2, FALSE)</f>
        <v>155</v>
      </c>
      <c r="G143">
        <v>3398306</v>
      </c>
      <c r="H143">
        <v>1842698</v>
      </c>
      <c r="I143">
        <v>1555608</v>
      </c>
      <c r="J143">
        <v>903749</v>
      </c>
      <c r="K143">
        <v>851407</v>
      </c>
      <c r="L143">
        <v>52342</v>
      </c>
      <c r="M143">
        <f t="shared" si="108"/>
        <v>26.594103061937329</v>
      </c>
      <c r="N143">
        <f t="shared" si="109"/>
        <v>46.204369896749228</v>
      </c>
      <c r="O143">
        <f t="shared" si="110"/>
        <v>3.3647294176939182</v>
      </c>
      <c r="P143">
        <f>(K143/J143)*100</f>
        <v>94.208347671753984</v>
      </c>
      <c r="Q143">
        <f>(L143/J143)*100</f>
        <v>5.7916523282460064</v>
      </c>
      <c r="R143">
        <f t="shared" si="76"/>
        <v>80.521804173503909</v>
      </c>
      <c r="S143">
        <f t="shared" si="77"/>
        <v>6.7545302954692064</v>
      </c>
      <c r="T143">
        <f t="shared" si="78"/>
        <v>4.4405028387306649</v>
      </c>
      <c r="U143">
        <f t="shared" si="79"/>
        <v>1.1068338664828397</v>
      </c>
      <c r="V143">
        <f t="shared" si="80"/>
        <v>7.1763288258133615</v>
      </c>
      <c r="W143">
        <f t="shared" si="81"/>
        <v>19.478195826496091</v>
      </c>
      <c r="X143">
        <v>590808</v>
      </c>
      <c r="Y143">
        <v>566354</v>
      </c>
      <c r="Z143">
        <v>24454</v>
      </c>
      <c r="AA143">
        <v>129601</v>
      </c>
      <c r="AB143">
        <v>120451</v>
      </c>
      <c r="AC143">
        <v>9150</v>
      </c>
      <c r="AD143">
        <v>7306</v>
      </c>
      <c r="AE143">
        <v>5891</v>
      </c>
      <c r="AF143">
        <v>1415</v>
      </c>
      <c r="AG143">
        <v>298</v>
      </c>
      <c r="AH143">
        <v>284</v>
      </c>
      <c r="AI143">
        <v>14</v>
      </c>
      <c r="AJ143">
        <v>29413</v>
      </c>
      <c r="AK143">
        <v>23502</v>
      </c>
      <c r="AL143">
        <v>5911</v>
      </c>
      <c r="AM143">
        <v>31333</v>
      </c>
      <c r="AN143">
        <v>28766</v>
      </c>
      <c r="AO143">
        <v>2567</v>
      </c>
      <c r="AP143">
        <v>962</v>
      </c>
      <c r="AQ143">
        <v>901</v>
      </c>
      <c r="AR143">
        <v>61</v>
      </c>
      <c r="AS143">
        <v>10003</v>
      </c>
      <c r="AT143">
        <v>9899</v>
      </c>
      <c r="AU143">
        <v>104</v>
      </c>
      <c r="AV143">
        <v>40131</v>
      </c>
      <c r="AW143">
        <v>39020</v>
      </c>
      <c r="AX143">
        <v>1111</v>
      </c>
      <c r="AY143">
        <v>1316</v>
      </c>
      <c r="AZ143">
        <v>1294</v>
      </c>
      <c r="BA143">
        <v>22</v>
      </c>
      <c r="BB143">
        <v>12277</v>
      </c>
      <c r="BC143">
        <v>12174</v>
      </c>
      <c r="BD143">
        <v>103</v>
      </c>
      <c r="BE143">
        <v>12496</v>
      </c>
      <c r="BF143">
        <v>11145</v>
      </c>
      <c r="BG143">
        <v>1351</v>
      </c>
      <c r="BH143">
        <v>37805</v>
      </c>
      <c r="BI143">
        <v>31726</v>
      </c>
      <c r="BJ143">
        <v>6079</v>
      </c>
      <c r="BK143" t="str">
        <f t="shared" si="111"/>
        <v>CultivatorsTotal</v>
      </c>
      <c r="BL143" t="str">
        <f t="shared" si="112"/>
        <v>CultivatorsMale</v>
      </c>
      <c r="BM143" t="str">
        <f t="shared" si="113"/>
        <v>CultivatorsFemale</v>
      </c>
      <c r="BN143">
        <f>(X143/J143)*100</f>
        <v>65.373018393381344</v>
      </c>
      <c r="BO143">
        <f t="shared" si="82"/>
        <v>95.860922668616539</v>
      </c>
      <c r="BP143">
        <f t="shared" si="83"/>
        <v>4.1390773313834606</v>
      </c>
      <c r="BQ143">
        <f>(AA143/J143)*100</f>
        <v>14.340375480360143</v>
      </c>
      <c r="BR143">
        <f t="shared" si="84"/>
        <v>92.939869291132013</v>
      </c>
      <c r="BS143">
        <f t="shared" si="85"/>
        <v>7.0601307088679874</v>
      </c>
      <c r="BT143">
        <f>(AD143/J143)*100</f>
        <v>0.80841029976243406</v>
      </c>
      <c r="BU143">
        <f t="shared" si="86"/>
        <v>80.632356966876543</v>
      </c>
      <c r="BV143">
        <f t="shared" si="87"/>
        <v>19.367643033123461</v>
      </c>
      <c r="BW143">
        <f>(AG143/J143)*100</f>
        <v>3.2973757094060405E-2</v>
      </c>
      <c r="BX143">
        <f t="shared" si="88"/>
        <v>95.302013422818789</v>
      </c>
      <c r="BY143">
        <f t="shared" si="89"/>
        <v>4.6979865771812079</v>
      </c>
      <c r="BZ143">
        <f>(AJ143/J143)*100</f>
        <v>3.2545540852603985</v>
      </c>
      <c r="CA143">
        <f t="shared" si="90"/>
        <v>79.903444055349667</v>
      </c>
      <c r="CB143">
        <f t="shared" si="91"/>
        <v>20.096555944650323</v>
      </c>
      <c r="CC143">
        <f>(AM143/J143)*100</f>
        <v>3.4670024531147474</v>
      </c>
      <c r="CD143">
        <f t="shared" si="92"/>
        <v>91.807359652762273</v>
      </c>
      <c r="CE143">
        <f t="shared" si="93"/>
        <v>8.1926403472377363</v>
      </c>
      <c r="CF143">
        <f>(AP143/J143)*100</f>
        <v>0.10644548431035608</v>
      </c>
      <c r="CG143">
        <f t="shared" si="94"/>
        <v>93.659043659043661</v>
      </c>
      <c r="CH143">
        <f t="shared" si="95"/>
        <v>6.3409563409563416</v>
      </c>
      <c r="CI143">
        <f>(AS143/J143)*100</f>
        <v>1.1068338664828397</v>
      </c>
      <c r="CJ143">
        <f t="shared" si="96"/>
        <v>98.960311906428061</v>
      </c>
      <c r="CK143">
        <f t="shared" si="97"/>
        <v>1.0396880935719284</v>
      </c>
      <c r="CL143">
        <f>(AV143/J143)*100</f>
        <v>4.4405028387306649</v>
      </c>
      <c r="CM143">
        <f t="shared" si="98"/>
        <v>97.231566619321725</v>
      </c>
      <c r="CN143">
        <f t="shared" si="99"/>
        <v>2.7684333806782786</v>
      </c>
      <c r="CO143">
        <f>(AY143/J143)*100</f>
        <v>0.14561565213350167</v>
      </c>
      <c r="CP143">
        <f t="shared" si="100"/>
        <v>98.328267477203639</v>
      </c>
      <c r="CQ143">
        <f t="shared" si="101"/>
        <v>1.6717325227963524</v>
      </c>
      <c r="CR143">
        <f>(BB143/J143)*100</f>
        <v>1.3584524021603344</v>
      </c>
      <c r="CS143">
        <f t="shared" si="102"/>
        <v>99.161032825608856</v>
      </c>
      <c r="CT143">
        <f t="shared" si="103"/>
        <v>0.83896717439113777</v>
      </c>
      <c r="CU143">
        <f>(BE143/J143)*100</f>
        <v>1.382684794118721</v>
      </c>
      <c r="CV143">
        <f t="shared" si="104"/>
        <v>89.188540332906527</v>
      </c>
      <c r="CW143">
        <f t="shared" si="105"/>
        <v>10.81145966709347</v>
      </c>
      <c r="CX143">
        <f>(BH143/J143)*100</f>
        <v>4.1831304930904487</v>
      </c>
      <c r="CY143">
        <f t="shared" si="106"/>
        <v>83.920116386721332</v>
      </c>
      <c r="CZ143">
        <f t="shared" si="107"/>
        <v>16.079883613278668</v>
      </c>
    </row>
    <row r="144" spans="1:104" x14ac:dyDescent="0.25">
      <c r="A144" t="s">
        <v>2792</v>
      </c>
      <c r="B144">
        <v>9</v>
      </c>
      <c r="C144">
        <v>26</v>
      </c>
      <c r="D144" t="s">
        <v>2791</v>
      </c>
      <c r="E144">
        <f>VLOOKUP(A144,'2011B4'!A$1:B$641,2, FALSE)</f>
        <v>156</v>
      </c>
      <c r="G144">
        <v>2700324</v>
      </c>
      <c r="H144">
        <v>1422509</v>
      </c>
      <c r="I144">
        <v>1277815</v>
      </c>
      <c r="J144">
        <v>689578</v>
      </c>
      <c r="K144">
        <v>616416</v>
      </c>
      <c r="L144">
        <v>73162</v>
      </c>
      <c r="M144">
        <f t="shared" si="108"/>
        <v>25.536861502545623</v>
      </c>
      <c r="N144">
        <f t="shared" si="109"/>
        <v>43.33301230431583</v>
      </c>
      <c r="O144">
        <f t="shared" si="110"/>
        <v>5.7255549512253339</v>
      </c>
      <c r="P144">
        <f>(K144/J144)*100</f>
        <v>89.390322777118755</v>
      </c>
      <c r="Q144">
        <f>(L144/J144)*100</f>
        <v>10.60967722288124</v>
      </c>
      <c r="R144">
        <f t="shared" si="76"/>
        <v>73.928257572022304</v>
      </c>
      <c r="S144">
        <f t="shared" si="77"/>
        <v>9.2656668281180661</v>
      </c>
      <c r="T144">
        <f t="shared" si="78"/>
        <v>5.8208063482303665</v>
      </c>
      <c r="U144">
        <f t="shared" si="79"/>
        <v>1.8454765088213372</v>
      </c>
      <c r="V144">
        <f t="shared" si="80"/>
        <v>9.13979274280792</v>
      </c>
      <c r="W144">
        <f t="shared" si="81"/>
        <v>26.071742427977696</v>
      </c>
      <c r="X144">
        <v>421751</v>
      </c>
      <c r="Y144">
        <v>380621</v>
      </c>
      <c r="Z144">
        <v>41130</v>
      </c>
      <c r="AA144">
        <v>82609</v>
      </c>
      <c r="AB144">
        <v>68910</v>
      </c>
      <c r="AC144">
        <v>13699</v>
      </c>
      <c r="AD144">
        <v>5433</v>
      </c>
      <c r="AE144">
        <v>4326</v>
      </c>
      <c r="AF144">
        <v>1107</v>
      </c>
      <c r="AG144">
        <v>252</v>
      </c>
      <c r="AH144">
        <v>247</v>
      </c>
      <c r="AI144">
        <v>5</v>
      </c>
      <c r="AJ144">
        <v>24626</v>
      </c>
      <c r="AK144">
        <v>19711</v>
      </c>
      <c r="AL144">
        <v>4915</v>
      </c>
      <c r="AM144">
        <v>39016</v>
      </c>
      <c r="AN144">
        <v>35012</v>
      </c>
      <c r="AO144">
        <v>4004</v>
      </c>
      <c r="AP144">
        <v>1184</v>
      </c>
      <c r="AQ144">
        <v>1164</v>
      </c>
      <c r="AR144">
        <v>20</v>
      </c>
      <c r="AS144">
        <v>12726</v>
      </c>
      <c r="AT144">
        <v>12489</v>
      </c>
      <c r="AU144">
        <v>237</v>
      </c>
      <c r="AV144">
        <v>40139</v>
      </c>
      <c r="AW144">
        <v>38840</v>
      </c>
      <c r="AX144">
        <v>1299</v>
      </c>
      <c r="AY144">
        <v>1767</v>
      </c>
      <c r="AZ144">
        <v>1709</v>
      </c>
      <c r="BA144">
        <v>58</v>
      </c>
      <c r="BB144">
        <v>12245</v>
      </c>
      <c r="BC144">
        <v>12050</v>
      </c>
      <c r="BD144">
        <v>195</v>
      </c>
      <c r="BE144">
        <v>13106</v>
      </c>
      <c r="BF144">
        <v>11435</v>
      </c>
      <c r="BG144">
        <v>1671</v>
      </c>
      <c r="BH144">
        <v>34724</v>
      </c>
      <c r="BI144">
        <v>29902</v>
      </c>
      <c r="BJ144">
        <v>4822</v>
      </c>
      <c r="BK144" t="str">
        <f t="shared" si="111"/>
        <v>CultivatorsTotal</v>
      </c>
      <c r="BL144" t="str">
        <f t="shared" si="112"/>
        <v>CultivatorsMale</v>
      </c>
      <c r="BM144" t="str">
        <f t="shared" si="113"/>
        <v>CultivatorsFemale</v>
      </c>
      <c r="BN144">
        <f>(X144/J144)*100</f>
        <v>61.160738886681422</v>
      </c>
      <c r="BO144">
        <f t="shared" si="82"/>
        <v>90.247800242323066</v>
      </c>
      <c r="BP144">
        <f t="shared" si="83"/>
        <v>9.752199757676923</v>
      </c>
      <c r="BQ144">
        <f>(AA144/J144)*100</f>
        <v>11.97964552233395</v>
      </c>
      <c r="BR144">
        <f t="shared" si="84"/>
        <v>83.417061095038065</v>
      </c>
      <c r="BS144">
        <f t="shared" si="85"/>
        <v>16.582938904961932</v>
      </c>
      <c r="BT144">
        <f>(AD144/J144)*100</f>
        <v>0.78787316300694044</v>
      </c>
      <c r="BU144">
        <f t="shared" si="86"/>
        <v>79.624516841524013</v>
      </c>
      <c r="BV144">
        <f t="shared" si="87"/>
        <v>20.37548315847598</v>
      </c>
      <c r="BW144">
        <f>(AG144/J144)*100</f>
        <v>3.6544089283590833E-2</v>
      </c>
      <c r="BX144">
        <f t="shared" si="88"/>
        <v>98.015873015873012</v>
      </c>
      <c r="BY144">
        <f t="shared" si="89"/>
        <v>1.984126984126984</v>
      </c>
      <c r="BZ144">
        <f>(AJ144/J144)*100</f>
        <v>3.5711696138797935</v>
      </c>
      <c r="CA144">
        <f t="shared" si="90"/>
        <v>80.041419637781203</v>
      </c>
      <c r="CB144">
        <f t="shared" si="91"/>
        <v>19.958580362218793</v>
      </c>
      <c r="CC144">
        <f>(AM144/J144)*100</f>
        <v>5.6579531249546822</v>
      </c>
      <c r="CD144">
        <f t="shared" si="92"/>
        <v>89.737543571867946</v>
      </c>
      <c r="CE144">
        <f t="shared" si="93"/>
        <v>10.262456428132047</v>
      </c>
      <c r="CF144">
        <f>(AP144/J144)*100</f>
        <v>0.17169921314195058</v>
      </c>
      <c r="CG144">
        <f t="shared" si="94"/>
        <v>98.310810810810807</v>
      </c>
      <c r="CH144">
        <f t="shared" si="95"/>
        <v>1.6891891891891893</v>
      </c>
      <c r="CI144">
        <f>(AS144/J144)*100</f>
        <v>1.8454765088213372</v>
      </c>
      <c r="CJ144">
        <f t="shared" si="96"/>
        <v>98.137670909948142</v>
      </c>
      <c r="CK144">
        <f t="shared" si="97"/>
        <v>1.8623290900518623</v>
      </c>
      <c r="CL144">
        <f>(AV144/J144)*100</f>
        <v>5.8208063482303665</v>
      </c>
      <c r="CM144">
        <f t="shared" si="98"/>
        <v>96.763745982710077</v>
      </c>
      <c r="CN144">
        <f t="shared" si="99"/>
        <v>3.2362540172899177</v>
      </c>
      <c r="CO144">
        <f>(AY144/J144)*100</f>
        <v>0.25624367366708339</v>
      </c>
      <c r="CP144">
        <f t="shared" si="100"/>
        <v>96.717600452744762</v>
      </c>
      <c r="CQ144">
        <f t="shared" si="101"/>
        <v>3.2823995472552348</v>
      </c>
      <c r="CR144">
        <f>(BB144/J144)*100</f>
        <v>1.7757237034824198</v>
      </c>
      <c r="CS144">
        <f t="shared" si="102"/>
        <v>98.407513270722745</v>
      </c>
      <c r="CT144">
        <f t="shared" si="103"/>
        <v>1.5924867292772562</v>
      </c>
      <c r="CU144">
        <f>(BE144/J144)*100</f>
        <v>1.9005826752013548</v>
      </c>
      <c r="CV144">
        <f t="shared" si="104"/>
        <v>87.250114451396314</v>
      </c>
      <c r="CW144">
        <f t="shared" si="105"/>
        <v>12.749885548603693</v>
      </c>
      <c r="CX144">
        <f>(BH144/J144)*100</f>
        <v>5.0355434773151115</v>
      </c>
      <c r="CY144">
        <f t="shared" si="106"/>
        <v>86.113350996428977</v>
      </c>
      <c r="CZ144">
        <f t="shared" si="107"/>
        <v>13.886649003571016</v>
      </c>
    </row>
    <row r="145" spans="1:104" x14ac:dyDescent="0.25">
      <c r="A145" t="s">
        <v>2794</v>
      </c>
      <c r="B145">
        <v>9</v>
      </c>
      <c r="C145">
        <v>27</v>
      </c>
      <c r="D145" t="s">
        <v>2793</v>
      </c>
      <c r="E145">
        <f>VLOOKUP(A145,'2011B4'!A$1:B$641,2, FALSE)</f>
        <v>157</v>
      </c>
      <c r="G145">
        <v>3647834</v>
      </c>
      <c r="H145">
        <v>1932317</v>
      </c>
      <c r="I145">
        <v>1715517</v>
      </c>
      <c r="J145">
        <v>898890</v>
      </c>
      <c r="K145">
        <v>797528</v>
      </c>
      <c r="L145">
        <v>101362</v>
      </c>
      <c r="M145">
        <f t="shared" si="108"/>
        <v>24.641746307534827</v>
      </c>
      <c r="N145">
        <f t="shared" si="109"/>
        <v>41.273145141299281</v>
      </c>
      <c r="O145">
        <f t="shared" si="110"/>
        <v>5.9085395248196315</v>
      </c>
      <c r="P145">
        <f>(K145/J145)*100</f>
        <v>88.723648054823173</v>
      </c>
      <c r="Q145">
        <f>(L145/J145)*100</f>
        <v>11.276351945176829</v>
      </c>
      <c r="R145">
        <f t="shared" si="76"/>
        <v>29.201237081289147</v>
      </c>
      <c r="S145">
        <f t="shared" si="77"/>
        <v>15.222663507214452</v>
      </c>
      <c r="T145">
        <f t="shared" si="78"/>
        <v>13.43245558410929</v>
      </c>
      <c r="U145">
        <f t="shared" si="79"/>
        <v>5.0897217679582596</v>
      </c>
      <c r="V145">
        <f t="shared" si="80"/>
        <v>37.053922059428857</v>
      </c>
      <c r="W145">
        <f t="shared" si="81"/>
        <v>70.79876291871085</v>
      </c>
      <c r="X145">
        <v>189279</v>
      </c>
      <c r="Y145">
        <v>169384</v>
      </c>
      <c r="Z145">
        <v>19895</v>
      </c>
      <c r="AA145">
        <v>58384</v>
      </c>
      <c r="AB145">
        <v>48060</v>
      </c>
      <c r="AC145">
        <v>10324</v>
      </c>
      <c r="AD145">
        <v>14824</v>
      </c>
      <c r="AE145">
        <v>13233</v>
      </c>
      <c r="AF145">
        <v>1591</v>
      </c>
      <c r="AG145">
        <v>1531</v>
      </c>
      <c r="AH145">
        <v>1488</v>
      </c>
      <c r="AI145">
        <v>43</v>
      </c>
      <c r="AJ145">
        <v>39513</v>
      </c>
      <c r="AK145">
        <v>32734</v>
      </c>
      <c r="AL145">
        <v>6779</v>
      </c>
      <c r="AM145">
        <v>95791</v>
      </c>
      <c r="AN145">
        <v>87826</v>
      </c>
      <c r="AO145">
        <v>7965</v>
      </c>
      <c r="AP145">
        <v>10891</v>
      </c>
      <c r="AQ145">
        <v>10238</v>
      </c>
      <c r="AR145">
        <v>653</v>
      </c>
      <c r="AS145">
        <v>45751</v>
      </c>
      <c r="AT145">
        <v>42577</v>
      </c>
      <c r="AU145">
        <v>3174</v>
      </c>
      <c r="AV145">
        <v>120743</v>
      </c>
      <c r="AW145">
        <v>114811</v>
      </c>
      <c r="AX145">
        <v>5932</v>
      </c>
      <c r="AY145">
        <v>9159</v>
      </c>
      <c r="AZ145">
        <v>8780</v>
      </c>
      <c r="BA145">
        <v>379</v>
      </c>
      <c r="BB145">
        <v>62697</v>
      </c>
      <c r="BC145">
        <v>60043</v>
      </c>
      <c r="BD145">
        <v>2654</v>
      </c>
      <c r="BE145">
        <v>73985</v>
      </c>
      <c r="BF145">
        <v>65701</v>
      </c>
      <c r="BG145">
        <v>8284</v>
      </c>
      <c r="BH145">
        <v>176342</v>
      </c>
      <c r="BI145">
        <v>142653</v>
      </c>
      <c r="BJ145">
        <v>33689</v>
      </c>
      <c r="BK145" t="str">
        <f t="shared" si="111"/>
        <v>CultivatorsTotal</v>
      </c>
      <c r="BL145" t="str">
        <f t="shared" si="112"/>
        <v>CultivatorsMale</v>
      </c>
      <c r="BM145" t="str">
        <f t="shared" si="113"/>
        <v>LQFemale</v>
      </c>
      <c r="BN145">
        <f>(X145/J145)*100</f>
        <v>21.056970263324768</v>
      </c>
      <c r="BO145">
        <f t="shared" si="82"/>
        <v>89.489061121413357</v>
      </c>
      <c r="BP145">
        <f t="shared" si="83"/>
        <v>10.510938878586638</v>
      </c>
      <c r="BQ145">
        <f>(AA145/J145)*100</f>
        <v>6.4951217612833609</v>
      </c>
      <c r="BR145">
        <f t="shared" si="84"/>
        <v>82.317073170731703</v>
      </c>
      <c r="BS145">
        <f t="shared" si="85"/>
        <v>17.682926829268293</v>
      </c>
      <c r="BT145">
        <f>(AD145/J145)*100</f>
        <v>1.6491450566810177</v>
      </c>
      <c r="BU145">
        <f t="shared" si="86"/>
        <v>89.267404209390179</v>
      </c>
      <c r="BV145">
        <f t="shared" si="87"/>
        <v>10.732595790609823</v>
      </c>
      <c r="BW145">
        <f>(AG145/J145)*100</f>
        <v>0.17032117389224488</v>
      </c>
      <c r="BX145">
        <f t="shared" si="88"/>
        <v>97.19137818419334</v>
      </c>
      <c r="BY145">
        <f t="shared" si="89"/>
        <v>2.8086218158066623</v>
      </c>
      <c r="BZ145">
        <f>(AJ145/J145)*100</f>
        <v>4.3957547642091912</v>
      </c>
      <c r="CA145">
        <f t="shared" si="90"/>
        <v>82.843621086730948</v>
      </c>
      <c r="CB145">
        <f t="shared" si="91"/>
        <v>17.156378913269052</v>
      </c>
      <c r="CC145">
        <f>(AM145/J145)*100</f>
        <v>10.656587569113016</v>
      </c>
      <c r="CD145">
        <f t="shared" si="92"/>
        <v>91.685022601288225</v>
      </c>
      <c r="CE145">
        <f t="shared" si="93"/>
        <v>8.314977398711779</v>
      </c>
      <c r="CF145">
        <f>(AP145/J145)*100</f>
        <v>1.2116054244679548</v>
      </c>
      <c r="CG145">
        <f t="shared" si="94"/>
        <v>94.004223670920936</v>
      </c>
      <c r="CH145">
        <f t="shared" si="95"/>
        <v>5.9957763290790567</v>
      </c>
      <c r="CI145">
        <f>(AS145/J145)*100</f>
        <v>5.0897217679582596</v>
      </c>
      <c r="CJ145">
        <f t="shared" si="96"/>
        <v>93.062446722476011</v>
      </c>
      <c r="CK145">
        <f t="shared" si="97"/>
        <v>6.937553277523989</v>
      </c>
      <c r="CL145">
        <f>(AV145/J145)*100</f>
        <v>13.43245558410929</v>
      </c>
      <c r="CM145">
        <f t="shared" si="98"/>
        <v>95.08708579379342</v>
      </c>
      <c r="CN145">
        <f t="shared" si="99"/>
        <v>4.9129142062065707</v>
      </c>
      <c r="CO145">
        <f>(AY145/J145)*100</f>
        <v>1.0189233387845009</v>
      </c>
      <c r="CP145">
        <f t="shared" si="100"/>
        <v>95.861993667430951</v>
      </c>
      <c r="CQ145">
        <f t="shared" si="101"/>
        <v>4.1380063325690584</v>
      </c>
      <c r="CR145">
        <f>(BB145/J145)*100</f>
        <v>6.9749357540967196</v>
      </c>
      <c r="CS145">
        <f t="shared" si="102"/>
        <v>95.76694259693447</v>
      </c>
      <c r="CT145">
        <f t="shared" si="103"/>
        <v>4.2330574030655379</v>
      </c>
      <c r="CU145">
        <f>(BE145/J145)*100</f>
        <v>8.2307067605602473</v>
      </c>
      <c r="CV145">
        <f t="shared" si="104"/>
        <v>88.803135770764342</v>
      </c>
      <c r="CW145">
        <f t="shared" si="105"/>
        <v>11.196864229235656</v>
      </c>
      <c r="CX145">
        <f>(BH145/J145)*100</f>
        <v>19.61775078151943</v>
      </c>
      <c r="CY145">
        <f t="shared" si="106"/>
        <v>80.895645960690018</v>
      </c>
      <c r="CZ145">
        <f t="shared" si="107"/>
        <v>19.104354039309975</v>
      </c>
    </row>
    <row r="146" spans="1:104" x14ac:dyDescent="0.25">
      <c r="A146" t="s">
        <v>2796</v>
      </c>
      <c r="B146">
        <v>9</v>
      </c>
      <c r="C146">
        <v>28</v>
      </c>
      <c r="D146" t="s">
        <v>2795</v>
      </c>
      <c r="E146">
        <f>VLOOKUP(A146,'2011B4'!A$1:B$641,2, FALSE)</f>
        <v>158</v>
      </c>
      <c r="G146">
        <v>2872335</v>
      </c>
      <c r="H146">
        <v>1472230</v>
      </c>
      <c r="I146">
        <v>1400105</v>
      </c>
      <c r="J146">
        <v>657234</v>
      </c>
      <c r="K146">
        <v>550847</v>
      </c>
      <c r="L146">
        <v>106387</v>
      </c>
      <c r="M146">
        <f t="shared" si="108"/>
        <v>22.881523220654973</v>
      </c>
      <c r="N146">
        <f t="shared" si="109"/>
        <v>37.415824973000142</v>
      </c>
      <c r="O146">
        <f t="shared" si="110"/>
        <v>7.5985015409558567</v>
      </c>
      <c r="P146">
        <f>(K146/J146)*100</f>
        <v>83.812918990800839</v>
      </c>
      <c r="Q146">
        <f>(L146/J146)*100</f>
        <v>16.187081009199158</v>
      </c>
      <c r="R146">
        <f t="shared" si="76"/>
        <v>73.953416895656645</v>
      </c>
      <c r="S146">
        <f t="shared" si="77"/>
        <v>8.3936619225420461</v>
      </c>
      <c r="T146">
        <f t="shared" si="78"/>
        <v>5.3343253696552528</v>
      </c>
      <c r="U146">
        <f t="shared" si="79"/>
        <v>1.5466333147706905</v>
      </c>
      <c r="V146">
        <f t="shared" si="80"/>
        <v>10.771962497375364</v>
      </c>
      <c r="W146">
        <f t="shared" si="81"/>
        <v>26.046583104343355</v>
      </c>
      <c r="X146">
        <v>365675</v>
      </c>
      <c r="Y146">
        <v>310562</v>
      </c>
      <c r="Z146">
        <v>55113</v>
      </c>
      <c r="AA146">
        <v>114229</v>
      </c>
      <c r="AB146">
        <v>83979</v>
      </c>
      <c r="AC146">
        <v>30250</v>
      </c>
      <c r="AD146">
        <v>6143</v>
      </c>
      <c r="AE146">
        <v>5101</v>
      </c>
      <c r="AF146">
        <v>1042</v>
      </c>
      <c r="AG146">
        <v>255</v>
      </c>
      <c r="AH146">
        <v>255</v>
      </c>
      <c r="AI146">
        <v>0</v>
      </c>
      <c r="AJ146">
        <v>26977</v>
      </c>
      <c r="AK146">
        <v>20632</v>
      </c>
      <c r="AL146">
        <v>6345</v>
      </c>
      <c r="AM146">
        <v>27934</v>
      </c>
      <c r="AN146">
        <v>25409</v>
      </c>
      <c r="AO146">
        <v>2525</v>
      </c>
      <c r="AP146">
        <v>2816</v>
      </c>
      <c r="AQ146">
        <v>2754</v>
      </c>
      <c r="AR146">
        <v>62</v>
      </c>
      <c r="AS146">
        <v>10165</v>
      </c>
      <c r="AT146">
        <v>9772</v>
      </c>
      <c r="AU146">
        <v>393</v>
      </c>
      <c r="AV146">
        <v>35059</v>
      </c>
      <c r="AW146">
        <v>33085</v>
      </c>
      <c r="AX146">
        <v>1974</v>
      </c>
      <c r="AY146">
        <v>2508</v>
      </c>
      <c r="AZ146">
        <v>2380</v>
      </c>
      <c r="BA146">
        <v>128</v>
      </c>
      <c r="BB146">
        <v>12169</v>
      </c>
      <c r="BC146">
        <v>11909</v>
      </c>
      <c r="BD146">
        <v>260</v>
      </c>
      <c r="BE146">
        <v>13877</v>
      </c>
      <c r="BF146">
        <v>11940</v>
      </c>
      <c r="BG146">
        <v>1937</v>
      </c>
      <c r="BH146">
        <v>39427</v>
      </c>
      <c r="BI146">
        <v>33069</v>
      </c>
      <c r="BJ146">
        <v>6358</v>
      </c>
      <c r="BK146" t="str">
        <f t="shared" si="111"/>
        <v>CultivatorsTotal</v>
      </c>
      <c r="BL146" t="str">
        <f t="shared" si="112"/>
        <v>CultivatorsMale</v>
      </c>
      <c r="BM146" t="str">
        <f t="shared" si="113"/>
        <v>CultivatorsFemale</v>
      </c>
      <c r="BN146">
        <f>(X146/J146)*100</f>
        <v>55.638478837065641</v>
      </c>
      <c r="BO146">
        <f t="shared" si="82"/>
        <v>84.928420045122039</v>
      </c>
      <c r="BP146">
        <f t="shared" si="83"/>
        <v>15.071579954877965</v>
      </c>
      <c r="BQ146">
        <f>(AA146/J146)*100</f>
        <v>17.380263346083737</v>
      </c>
      <c r="BR146">
        <f t="shared" si="84"/>
        <v>73.518108361274287</v>
      </c>
      <c r="BS146">
        <f t="shared" si="85"/>
        <v>26.48189163872572</v>
      </c>
      <c r="BT146">
        <f>(AD146/J146)*100</f>
        <v>0.9346747125072653</v>
      </c>
      <c r="BU146">
        <f t="shared" si="86"/>
        <v>83.037603776656354</v>
      </c>
      <c r="BV146">
        <f t="shared" si="87"/>
        <v>16.962396223343642</v>
      </c>
      <c r="BW146">
        <f>(AG146/J146)*100</f>
        <v>3.8798966578113728E-2</v>
      </c>
      <c r="BX146">
        <f t="shared" si="88"/>
        <v>100</v>
      </c>
      <c r="BY146">
        <f t="shared" si="89"/>
        <v>0</v>
      </c>
      <c r="BZ146">
        <f>(AJ146/J146)*100</f>
        <v>4.1046263583442117</v>
      </c>
      <c r="CA146">
        <f t="shared" si="90"/>
        <v>76.479964414130549</v>
      </c>
      <c r="CB146">
        <f t="shared" si="91"/>
        <v>23.520035585869444</v>
      </c>
      <c r="CC146">
        <f>(AM146/J146)*100</f>
        <v>4.2502365976197209</v>
      </c>
      <c r="CD146">
        <f t="shared" si="92"/>
        <v>90.960836256891241</v>
      </c>
      <c r="CE146">
        <f t="shared" si="93"/>
        <v>9.039163743108757</v>
      </c>
      <c r="CF146">
        <f>(AP146/J146)*100</f>
        <v>0.42846231327046375</v>
      </c>
      <c r="CG146">
        <f t="shared" si="94"/>
        <v>97.798295454545453</v>
      </c>
      <c r="CH146">
        <f t="shared" si="95"/>
        <v>2.2017045454545454</v>
      </c>
      <c r="CI146">
        <f>(AS146/J146)*100</f>
        <v>1.5466333147706905</v>
      </c>
      <c r="CJ146">
        <f t="shared" si="96"/>
        <v>96.133792424987703</v>
      </c>
      <c r="CK146">
        <f t="shared" si="97"/>
        <v>3.8662075750122966</v>
      </c>
      <c r="CL146">
        <f>(AV146/J146)*100</f>
        <v>5.3343253696552528</v>
      </c>
      <c r="CM146">
        <f t="shared" si="98"/>
        <v>94.36949142873442</v>
      </c>
      <c r="CN146">
        <f t="shared" si="99"/>
        <v>5.6305085712655805</v>
      </c>
      <c r="CO146">
        <f>(AY146/J146)*100</f>
        <v>0.38159924775650678</v>
      </c>
      <c r="CP146">
        <f t="shared" si="100"/>
        <v>94.896331738436999</v>
      </c>
      <c r="CQ146">
        <f t="shared" si="101"/>
        <v>5.1036682615629987</v>
      </c>
      <c r="CR146">
        <f>(BB146/J146)*100</f>
        <v>1.8515475462316313</v>
      </c>
      <c r="CS146">
        <f t="shared" si="102"/>
        <v>97.863423453036404</v>
      </c>
      <c r="CT146">
        <f t="shared" si="103"/>
        <v>2.136576546963596</v>
      </c>
      <c r="CU146">
        <f>(BE146/J146)*100</f>
        <v>2.1114245458999386</v>
      </c>
      <c r="CV146">
        <f t="shared" si="104"/>
        <v>86.041651653815663</v>
      </c>
      <c r="CW146">
        <f t="shared" si="105"/>
        <v>13.958348346184335</v>
      </c>
      <c r="CX146">
        <f>(BH146/J146)*100</f>
        <v>5.9989288442168238</v>
      </c>
      <c r="CY146">
        <f t="shared" si="106"/>
        <v>83.873994978060722</v>
      </c>
      <c r="CZ146">
        <f t="shared" si="107"/>
        <v>16.126005021939278</v>
      </c>
    </row>
    <row r="147" spans="1:104" x14ac:dyDescent="0.25">
      <c r="A147" t="s">
        <v>2798</v>
      </c>
      <c r="B147">
        <v>9</v>
      </c>
      <c r="C147">
        <v>29</v>
      </c>
      <c r="D147" t="s">
        <v>2797</v>
      </c>
      <c r="E147">
        <f>VLOOKUP(A147,'2011B4'!A$1:B$641,2, FALSE)</f>
        <v>159</v>
      </c>
      <c r="G147">
        <v>1570408</v>
      </c>
      <c r="H147">
        <v>849800</v>
      </c>
      <c r="I147">
        <v>720608</v>
      </c>
      <c r="J147">
        <v>378537</v>
      </c>
      <c r="K147">
        <v>357772</v>
      </c>
      <c r="L147">
        <v>20765</v>
      </c>
      <c r="M147">
        <f t="shared" si="108"/>
        <v>24.104372876348059</v>
      </c>
      <c r="N147">
        <f t="shared" si="109"/>
        <v>42.100729583431395</v>
      </c>
      <c r="O147">
        <f t="shared" si="110"/>
        <v>2.881594431369066</v>
      </c>
      <c r="P147">
        <f>(K147/J147)*100</f>
        <v>94.51440678189978</v>
      </c>
      <c r="Q147">
        <f>(L147/J147)*100</f>
        <v>5.4855932181002123</v>
      </c>
      <c r="R147">
        <f t="shared" si="76"/>
        <v>69.652636334096798</v>
      </c>
      <c r="S147">
        <f t="shared" si="77"/>
        <v>11.153467164372305</v>
      </c>
      <c r="T147">
        <f t="shared" si="78"/>
        <v>5.9447293131186649</v>
      </c>
      <c r="U147">
        <f t="shared" si="79"/>
        <v>1.9810480877694916</v>
      </c>
      <c r="V147">
        <f t="shared" si="80"/>
        <v>11.268119100642737</v>
      </c>
      <c r="W147">
        <f t="shared" si="81"/>
        <v>30.347363665903202</v>
      </c>
      <c r="X147">
        <v>207120</v>
      </c>
      <c r="Y147">
        <v>201517</v>
      </c>
      <c r="Z147">
        <v>5603</v>
      </c>
      <c r="AA147">
        <v>54405</v>
      </c>
      <c r="AB147">
        <v>52699</v>
      </c>
      <c r="AC147">
        <v>1706</v>
      </c>
      <c r="AD147">
        <v>2136</v>
      </c>
      <c r="AE147">
        <v>1893</v>
      </c>
      <c r="AF147">
        <v>243</v>
      </c>
      <c r="AG147">
        <v>68</v>
      </c>
      <c r="AH147">
        <v>68</v>
      </c>
      <c r="AI147">
        <v>0</v>
      </c>
      <c r="AJ147">
        <v>20616</v>
      </c>
      <c r="AK147">
        <v>14086</v>
      </c>
      <c r="AL147">
        <v>6530</v>
      </c>
      <c r="AM147">
        <v>21536</v>
      </c>
      <c r="AN147">
        <v>19916</v>
      </c>
      <c r="AO147">
        <v>1620</v>
      </c>
      <c r="AP147">
        <v>688</v>
      </c>
      <c r="AQ147">
        <v>670</v>
      </c>
      <c r="AR147">
        <v>18</v>
      </c>
      <c r="AS147">
        <v>7499</v>
      </c>
      <c r="AT147">
        <v>7372</v>
      </c>
      <c r="AU147">
        <v>127</v>
      </c>
      <c r="AV147">
        <v>22503</v>
      </c>
      <c r="AW147">
        <v>21904</v>
      </c>
      <c r="AX147">
        <v>599</v>
      </c>
      <c r="AY147">
        <v>1134</v>
      </c>
      <c r="AZ147">
        <v>1116</v>
      </c>
      <c r="BA147">
        <v>18</v>
      </c>
      <c r="BB147">
        <v>6621</v>
      </c>
      <c r="BC147">
        <v>6500</v>
      </c>
      <c r="BD147">
        <v>121</v>
      </c>
      <c r="BE147">
        <v>10744</v>
      </c>
      <c r="BF147">
        <v>9483</v>
      </c>
      <c r="BG147">
        <v>1261</v>
      </c>
      <c r="BH147">
        <v>23467</v>
      </c>
      <c r="BI147">
        <v>20548</v>
      </c>
      <c r="BJ147">
        <v>2919</v>
      </c>
      <c r="BK147" t="str">
        <f t="shared" si="111"/>
        <v>CultivatorsTotal</v>
      </c>
      <c r="BL147" t="str">
        <f t="shared" si="112"/>
        <v>CultivatorsMale</v>
      </c>
      <c r="BM147" t="str">
        <f t="shared" si="113"/>
        <v>DHHIFemale</v>
      </c>
      <c r="BN147">
        <f>(X147/J147)*100</f>
        <v>54.715919447768648</v>
      </c>
      <c r="BO147">
        <f t="shared" si="82"/>
        <v>97.294804943993825</v>
      </c>
      <c r="BP147">
        <f t="shared" si="83"/>
        <v>2.7051950560061799</v>
      </c>
      <c r="BQ147">
        <f>(AA147/J147)*100</f>
        <v>14.372439153900412</v>
      </c>
      <c r="BR147">
        <f t="shared" si="84"/>
        <v>96.864258799742672</v>
      </c>
      <c r="BS147">
        <f t="shared" si="85"/>
        <v>3.1357412002573288</v>
      </c>
      <c r="BT147">
        <f>(AD147/J147)*100</f>
        <v>0.5642777324277416</v>
      </c>
      <c r="BU147">
        <f t="shared" si="86"/>
        <v>88.623595505617985</v>
      </c>
      <c r="BV147">
        <f t="shared" si="87"/>
        <v>11.376404494382022</v>
      </c>
      <c r="BW147">
        <f>(AG147/J147)*100</f>
        <v>1.7963897848823233E-2</v>
      </c>
      <c r="BX147">
        <f t="shared" si="88"/>
        <v>100</v>
      </c>
      <c r="BY147">
        <f t="shared" si="89"/>
        <v>0</v>
      </c>
      <c r="BZ147">
        <f>(AJ147/J147)*100</f>
        <v>5.4462311478138199</v>
      </c>
      <c r="CA147">
        <f t="shared" si="90"/>
        <v>68.325572370974001</v>
      </c>
      <c r="CB147">
        <f t="shared" si="91"/>
        <v>31.674427629025999</v>
      </c>
      <c r="CC147">
        <f>(AM147/J147)*100</f>
        <v>5.6892721187096633</v>
      </c>
      <c r="CD147">
        <f t="shared" si="92"/>
        <v>92.477711738484402</v>
      </c>
      <c r="CE147">
        <f t="shared" si="93"/>
        <v>7.5222882615156017</v>
      </c>
      <c r="CF147">
        <f>(AP147/J147)*100</f>
        <v>0.1817523782351527</v>
      </c>
      <c r="CG147">
        <f t="shared" si="94"/>
        <v>97.383720930232556</v>
      </c>
      <c r="CH147">
        <f t="shared" si="95"/>
        <v>2.6162790697674421</v>
      </c>
      <c r="CI147">
        <f>(AS147/J147)*100</f>
        <v>1.9810480877694916</v>
      </c>
      <c r="CJ147">
        <f t="shared" si="96"/>
        <v>98.306440858781173</v>
      </c>
      <c r="CK147">
        <f t="shared" si="97"/>
        <v>1.6935591412188291</v>
      </c>
      <c r="CL147">
        <f>(AV147/J147)*100</f>
        <v>5.9447293131186649</v>
      </c>
      <c r="CM147">
        <f t="shared" si="98"/>
        <v>97.338132693418657</v>
      </c>
      <c r="CN147">
        <f t="shared" si="99"/>
        <v>2.6618673065813447</v>
      </c>
      <c r="CO147">
        <f>(AY147/J147)*100</f>
        <v>0.29957441412596392</v>
      </c>
      <c r="CP147">
        <f t="shared" si="100"/>
        <v>98.412698412698404</v>
      </c>
      <c r="CQ147">
        <f t="shared" si="101"/>
        <v>1.5873015873015872</v>
      </c>
      <c r="CR147">
        <f>(BB147/J147)*100</f>
        <v>1.7491024655449796</v>
      </c>
      <c r="CS147">
        <f t="shared" si="102"/>
        <v>98.172481498263096</v>
      </c>
      <c r="CT147">
        <f t="shared" si="103"/>
        <v>1.8275185017368978</v>
      </c>
      <c r="CU147">
        <f>(BE147/J147)*100</f>
        <v>2.8382958601140706</v>
      </c>
      <c r="CV147">
        <f t="shared" si="104"/>
        <v>88.263216679076692</v>
      </c>
      <c r="CW147">
        <f t="shared" si="105"/>
        <v>11.736783320923307</v>
      </c>
      <c r="CX147">
        <f>(BH147/J147)*100</f>
        <v>6.1993939826225706</v>
      </c>
      <c r="CY147">
        <f t="shared" si="106"/>
        <v>87.561256232155799</v>
      </c>
      <c r="CZ147">
        <f t="shared" si="107"/>
        <v>12.438743767844207</v>
      </c>
    </row>
    <row r="148" spans="1:104" x14ac:dyDescent="0.25">
      <c r="A148" t="s">
        <v>2800</v>
      </c>
      <c r="B148">
        <v>9</v>
      </c>
      <c r="C148">
        <v>30</v>
      </c>
      <c r="D148" t="s">
        <v>2799</v>
      </c>
      <c r="E148">
        <f>VLOOKUP(A148,'2011B4'!A$1:B$641,2, FALSE)</f>
        <v>160</v>
      </c>
      <c r="G148">
        <v>1388923</v>
      </c>
      <c r="H148">
        <v>744170</v>
      </c>
      <c r="I148">
        <v>644753</v>
      </c>
      <c r="J148">
        <v>348834</v>
      </c>
      <c r="K148">
        <v>317749</v>
      </c>
      <c r="L148">
        <v>31085</v>
      </c>
      <c r="M148">
        <f t="shared" si="108"/>
        <v>25.115431165010587</v>
      </c>
      <c r="N148">
        <f t="shared" si="109"/>
        <v>42.698442560167706</v>
      </c>
      <c r="O148">
        <f t="shared" si="110"/>
        <v>4.8212261129455776</v>
      </c>
      <c r="P148">
        <f>(K148/J148)*100</f>
        <v>91.08888468440577</v>
      </c>
      <c r="Q148">
        <f>(L148/J148)*100</f>
        <v>8.9111153155942375</v>
      </c>
      <c r="R148">
        <f t="shared" si="76"/>
        <v>74.307836965433424</v>
      </c>
      <c r="S148">
        <f t="shared" si="77"/>
        <v>12.92104554028564</v>
      </c>
      <c r="T148">
        <f t="shared" si="78"/>
        <v>4.5973156286371175</v>
      </c>
      <c r="U148">
        <f t="shared" si="79"/>
        <v>1.2146178411508053</v>
      </c>
      <c r="V148">
        <f t="shared" si="80"/>
        <v>6.959184024493025</v>
      </c>
      <c r="W148">
        <f t="shared" si="81"/>
        <v>25.692163034566576</v>
      </c>
      <c r="X148">
        <v>219229</v>
      </c>
      <c r="Y148">
        <v>209880</v>
      </c>
      <c r="Z148">
        <v>9349</v>
      </c>
      <c r="AA148">
        <v>37893</v>
      </c>
      <c r="AB148">
        <v>35604</v>
      </c>
      <c r="AC148">
        <v>2289</v>
      </c>
      <c r="AD148">
        <v>2089</v>
      </c>
      <c r="AE148">
        <v>1314</v>
      </c>
      <c r="AF148">
        <v>775</v>
      </c>
      <c r="AG148">
        <v>87</v>
      </c>
      <c r="AH148">
        <v>83</v>
      </c>
      <c r="AI148">
        <v>4</v>
      </c>
      <c r="AJ148">
        <v>30588</v>
      </c>
      <c r="AK148">
        <v>17148</v>
      </c>
      <c r="AL148">
        <v>13440</v>
      </c>
      <c r="AM148">
        <v>14398</v>
      </c>
      <c r="AN148">
        <v>11952</v>
      </c>
      <c r="AO148">
        <v>2446</v>
      </c>
      <c r="AP148">
        <v>355</v>
      </c>
      <c r="AQ148">
        <v>345</v>
      </c>
      <c r="AR148">
        <v>10</v>
      </c>
      <c r="AS148">
        <v>4237</v>
      </c>
      <c r="AT148">
        <v>4197</v>
      </c>
      <c r="AU148">
        <v>40</v>
      </c>
      <c r="AV148">
        <v>16037</v>
      </c>
      <c r="AW148">
        <v>15709</v>
      </c>
      <c r="AX148">
        <v>328</v>
      </c>
      <c r="AY148">
        <v>700</v>
      </c>
      <c r="AZ148">
        <v>689</v>
      </c>
      <c r="BA148">
        <v>11</v>
      </c>
      <c r="BB148">
        <v>4121</v>
      </c>
      <c r="BC148">
        <v>4054</v>
      </c>
      <c r="BD148">
        <v>67</v>
      </c>
      <c r="BE148">
        <v>5304</v>
      </c>
      <c r="BF148">
        <v>4789</v>
      </c>
      <c r="BG148">
        <v>515</v>
      </c>
      <c r="BH148">
        <v>13796</v>
      </c>
      <c r="BI148">
        <v>11985</v>
      </c>
      <c r="BJ148">
        <v>1811</v>
      </c>
      <c r="BK148" t="str">
        <f t="shared" si="111"/>
        <v>CultivatorsTotal</v>
      </c>
      <c r="BL148" t="str">
        <f t="shared" si="112"/>
        <v>CultivatorsMale</v>
      </c>
      <c r="BM148" t="str">
        <f t="shared" si="113"/>
        <v>DHHIFemale</v>
      </c>
      <c r="BN148">
        <f>(X148/J148)*100</f>
        <v>62.846224851935304</v>
      </c>
      <c r="BO148">
        <f t="shared" si="82"/>
        <v>95.735509444462181</v>
      </c>
      <c r="BP148">
        <f t="shared" si="83"/>
        <v>4.2644905555378161</v>
      </c>
      <c r="BQ148">
        <f>(AA148/J148)*100</f>
        <v>10.862759937391424</v>
      </c>
      <c r="BR148">
        <f t="shared" si="84"/>
        <v>93.959306468213128</v>
      </c>
      <c r="BS148">
        <f t="shared" si="85"/>
        <v>6.0406935317868733</v>
      </c>
      <c r="BT148">
        <f>(AD148/J148)*100</f>
        <v>0.59885217610668684</v>
      </c>
      <c r="BU148">
        <f t="shared" si="86"/>
        <v>62.900909526089031</v>
      </c>
      <c r="BV148">
        <f t="shared" si="87"/>
        <v>37.099090473910962</v>
      </c>
      <c r="BW148">
        <f>(AG148/J148)*100</f>
        <v>2.4940229450110939E-2</v>
      </c>
      <c r="BX148">
        <f t="shared" si="88"/>
        <v>95.402298850574709</v>
      </c>
      <c r="BY148">
        <f t="shared" si="89"/>
        <v>4.5977011494252871</v>
      </c>
      <c r="BZ148">
        <f>(AJ148/J148)*100</f>
        <v>8.7686406714941789</v>
      </c>
      <c r="CA148">
        <f t="shared" si="90"/>
        <v>56.061200470772853</v>
      </c>
      <c r="CB148">
        <f t="shared" si="91"/>
        <v>43.938799529227147</v>
      </c>
      <c r="CC148">
        <f>(AM148/J148)*100</f>
        <v>4.1274646393413486</v>
      </c>
      <c r="CD148">
        <f t="shared" si="92"/>
        <v>83.011529379080429</v>
      </c>
      <c r="CE148">
        <f t="shared" si="93"/>
        <v>16.988470620919571</v>
      </c>
      <c r="CF148">
        <f>(AP148/J148)*100</f>
        <v>0.10176760292861362</v>
      </c>
      <c r="CG148">
        <f t="shared" si="94"/>
        <v>97.183098591549296</v>
      </c>
      <c r="CH148">
        <f t="shared" si="95"/>
        <v>2.8169014084507045</v>
      </c>
      <c r="CI148">
        <f>(AS148/J148)*100</f>
        <v>1.2146178411508053</v>
      </c>
      <c r="CJ148">
        <f t="shared" si="96"/>
        <v>99.05593580363464</v>
      </c>
      <c r="CK148">
        <f t="shared" si="97"/>
        <v>0.94406419636535277</v>
      </c>
      <c r="CL148">
        <f>(AV148/J148)*100</f>
        <v>4.5973156286371175</v>
      </c>
      <c r="CM148">
        <f t="shared" si="98"/>
        <v>97.954729687597435</v>
      </c>
      <c r="CN148">
        <f t="shared" si="99"/>
        <v>2.0452703124025691</v>
      </c>
      <c r="CO148">
        <f>(AY148/J148)*100</f>
        <v>0.20066851281698456</v>
      </c>
      <c r="CP148">
        <f t="shared" si="100"/>
        <v>98.428571428571431</v>
      </c>
      <c r="CQ148">
        <f t="shared" si="101"/>
        <v>1.5714285714285716</v>
      </c>
      <c r="CR148">
        <f>(BB148/J148)*100</f>
        <v>1.1813642018839907</v>
      </c>
      <c r="CS148">
        <f t="shared" si="102"/>
        <v>98.374181024023301</v>
      </c>
      <c r="CT148">
        <f t="shared" si="103"/>
        <v>1.6258189759767048</v>
      </c>
      <c r="CU148">
        <f>(BE148/J148)*100</f>
        <v>1.5204939885446946</v>
      </c>
      <c r="CV148">
        <f t="shared" si="104"/>
        <v>90.290346907993964</v>
      </c>
      <c r="CW148">
        <f t="shared" si="105"/>
        <v>9.7096530920060342</v>
      </c>
      <c r="CX148">
        <f>(BH148/J148)*100</f>
        <v>3.9548897183187415</v>
      </c>
      <c r="CY148">
        <f t="shared" si="106"/>
        <v>86.873006668599601</v>
      </c>
      <c r="CZ148">
        <f t="shared" si="107"/>
        <v>13.126993331400405</v>
      </c>
    </row>
    <row r="149" spans="1:104" x14ac:dyDescent="0.25">
      <c r="A149" t="s">
        <v>2802</v>
      </c>
      <c r="B149">
        <v>9</v>
      </c>
      <c r="C149">
        <v>31</v>
      </c>
      <c r="D149" t="s">
        <v>2801</v>
      </c>
      <c r="E149">
        <f>VLOOKUP(A149,'2011B4'!A$1:B$641,2, FALSE)</f>
        <v>161</v>
      </c>
      <c r="G149">
        <v>1338871</v>
      </c>
      <c r="H149">
        <v>720749</v>
      </c>
      <c r="I149">
        <v>618122</v>
      </c>
      <c r="J149">
        <v>301783</v>
      </c>
      <c r="K149">
        <v>284062</v>
      </c>
      <c r="L149">
        <v>17721</v>
      </c>
      <c r="M149">
        <f t="shared" si="108"/>
        <v>22.540110286950721</v>
      </c>
      <c r="N149">
        <f t="shared" si="109"/>
        <v>39.412056069449974</v>
      </c>
      <c r="O149">
        <f t="shared" si="110"/>
        <v>2.8669097686217286</v>
      </c>
      <c r="P149">
        <f>(K149/J149)*100</f>
        <v>94.127899848566685</v>
      </c>
      <c r="Q149">
        <f>(L149/J149)*100</f>
        <v>5.8721001514333144</v>
      </c>
      <c r="R149">
        <f t="shared" si="76"/>
        <v>65.274385899802169</v>
      </c>
      <c r="S149">
        <f t="shared" si="77"/>
        <v>9.2238462736469593</v>
      </c>
      <c r="T149">
        <f t="shared" si="78"/>
        <v>8.3791996235705781</v>
      </c>
      <c r="U149">
        <f t="shared" si="79"/>
        <v>2.7284505754134591</v>
      </c>
      <c r="V149">
        <f t="shared" si="80"/>
        <v>14.394117627566828</v>
      </c>
      <c r="W149">
        <f t="shared" si="81"/>
        <v>34.725614100197831</v>
      </c>
      <c r="X149">
        <v>150478</v>
      </c>
      <c r="Y149">
        <v>145018</v>
      </c>
      <c r="Z149">
        <v>5460</v>
      </c>
      <c r="AA149">
        <v>43179</v>
      </c>
      <c r="AB149">
        <v>40384</v>
      </c>
      <c r="AC149">
        <v>2795</v>
      </c>
      <c r="AD149">
        <v>3330</v>
      </c>
      <c r="AE149">
        <v>2793</v>
      </c>
      <c r="AF149">
        <v>537</v>
      </c>
      <c r="AG149">
        <v>82</v>
      </c>
      <c r="AH149">
        <v>80</v>
      </c>
      <c r="AI149">
        <v>2</v>
      </c>
      <c r="AJ149">
        <v>10706</v>
      </c>
      <c r="AK149">
        <v>8577</v>
      </c>
      <c r="AL149">
        <v>2129</v>
      </c>
      <c r="AM149">
        <v>17048</v>
      </c>
      <c r="AN149">
        <v>15596</v>
      </c>
      <c r="AO149">
        <v>1452</v>
      </c>
      <c r="AP149">
        <v>712</v>
      </c>
      <c r="AQ149">
        <v>687</v>
      </c>
      <c r="AR149">
        <v>25</v>
      </c>
      <c r="AS149">
        <v>8234</v>
      </c>
      <c r="AT149">
        <v>8036</v>
      </c>
      <c r="AU149">
        <v>198</v>
      </c>
      <c r="AV149">
        <v>25287</v>
      </c>
      <c r="AW149">
        <v>24691</v>
      </c>
      <c r="AX149">
        <v>596</v>
      </c>
      <c r="AY149">
        <v>1324</v>
      </c>
      <c r="AZ149">
        <v>1298</v>
      </c>
      <c r="BA149">
        <v>26</v>
      </c>
      <c r="BB149">
        <v>7202</v>
      </c>
      <c r="BC149">
        <v>7048</v>
      </c>
      <c r="BD149">
        <v>154</v>
      </c>
      <c r="BE149">
        <v>8747</v>
      </c>
      <c r="BF149">
        <v>7962</v>
      </c>
      <c r="BG149">
        <v>785</v>
      </c>
      <c r="BH149">
        <v>25454</v>
      </c>
      <c r="BI149">
        <v>21892</v>
      </c>
      <c r="BJ149">
        <v>3562</v>
      </c>
      <c r="BK149" t="str">
        <f t="shared" si="111"/>
        <v>CultivatorsTotal</v>
      </c>
      <c r="BL149" t="str">
        <f t="shared" si="112"/>
        <v>CultivatorsMale</v>
      </c>
      <c r="BM149" t="str">
        <f t="shared" si="113"/>
        <v>CultivatorsFemale</v>
      </c>
      <c r="BN149">
        <f>(X149/J149)*100</f>
        <v>49.862981016160617</v>
      </c>
      <c r="BO149">
        <f t="shared" si="82"/>
        <v>96.371562620449509</v>
      </c>
      <c r="BP149">
        <f t="shared" si="83"/>
        <v>3.6284373795504989</v>
      </c>
      <c r="BQ149">
        <f>(AA149/J149)*100</f>
        <v>14.307963006531182</v>
      </c>
      <c r="BR149">
        <f t="shared" si="84"/>
        <v>93.526945969105356</v>
      </c>
      <c r="BS149">
        <f t="shared" si="85"/>
        <v>6.473054030894648</v>
      </c>
      <c r="BT149">
        <f>(AD149/J149)*100</f>
        <v>1.103441877110374</v>
      </c>
      <c r="BU149">
        <f t="shared" si="86"/>
        <v>83.873873873873876</v>
      </c>
      <c r="BV149">
        <f t="shared" si="87"/>
        <v>16.126126126126124</v>
      </c>
      <c r="BW149">
        <f>(AG149/J149)*100</f>
        <v>2.7171842018934134E-2</v>
      </c>
      <c r="BX149">
        <f t="shared" si="88"/>
        <v>97.560975609756099</v>
      </c>
      <c r="BY149">
        <f t="shared" si="89"/>
        <v>2.4390243902439024</v>
      </c>
      <c r="BZ149">
        <f>(AJ149/J149)*100</f>
        <v>3.5475822031062054</v>
      </c>
      <c r="CA149">
        <f t="shared" si="90"/>
        <v>80.113954791705595</v>
      </c>
      <c r="CB149">
        <f t="shared" si="91"/>
        <v>19.886045208294416</v>
      </c>
      <c r="CC149">
        <f>(AM149/J149)*100</f>
        <v>5.6490922285218188</v>
      </c>
      <c r="CD149">
        <f t="shared" si="92"/>
        <v>91.482871891130927</v>
      </c>
      <c r="CE149">
        <f t="shared" si="93"/>
        <v>8.5171281088690751</v>
      </c>
      <c r="CF149">
        <f>(AP149/J149)*100</f>
        <v>0.23593111606684272</v>
      </c>
      <c r="CG149">
        <f t="shared" si="94"/>
        <v>96.488764044943821</v>
      </c>
      <c r="CH149">
        <f t="shared" si="95"/>
        <v>3.51123595505618</v>
      </c>
      <c r="CI149">
        <f>(AS149/J149)*100</f>
        <v>2.7284505754134591</v>
      </c>
      <c r="CJ149">
        <f t="shared" si="96"/>
        <v>97.595336410007278</v>
      </c>
      <c r="CK149">
        <f t="shared" si="97"/>
        <v>2.4046635899927131</v>
      </c>
      <c r="CL149">
        <f>(AV149/J149)*100</f>
        <v>8.3791996235705781</v>
      </c>
      <c r="CM149">
        <f t="shared" si="98"/>
        <v>97.643057697631193</v>
      </c>
      <c r="CN149">
        <f t="shared" si="99"/>
        <v>2.3569423023688061</v>
      </c>
      <c r="CO149">
        <f>(AY149/J149)*100</f>
        <v>0.43872583942766824</v>
      </c>
      <c r="CP149">
        <f t="shared" si="100"/>
        <v>98.036253776435046</v>
      </c>
      <c r="CQ149">
        <f t="shared" si="101"/>
        <v>1.9637462235649545</v>
      </c>
      <c r="CR149">
        <f>(BB149/J149)*100</f>
        <v>2.3864830026873616</v>
      </c>
      <c r="CS149">
        <f t="shared" si="102"/>
        <v>97.861705081921684</v>
      </c>
      <c r="CT149">
        <f t="shared" si="103"/>
        <v>2.1382949180783117</v>
      </c>
      <c r="CU149">
        <f>(BE149/J149)*100</f>
        <v>2.8984402699953278</v>
      </c>
      <c r="CV149">
        <f t="shared" si="104"/>
        <v>91.025494455241798</v>
      </c>
      <c r="CW149">
        <f t="shared" si="105"/>
        <v>8.9745055447582036</v>
      </c>
      <c r="CX149">
        <f>(BH149/J149)*100</f>
        <v>8.4345373993896278</v>
      </c>
      <c r="CY149">
        <f t="shared" si="106"/>
        <v>86.006128702757906</v>
      </c>
      <c r="CZ149">
        <f t="shared" si="107"/>
        <v>13.993871297242084</v>
      </c>
    </row>
    <row r="150" spans="1:104" x14ac:dyDescent="0.25">
      <c r="A150" t="s">
        <v>2804</v>
      </c>
      <c r="B150">
        <v>9</v>
      </c>
      <c r="C150">
        <v>32</v>
      </c>
      <c r="D150" t="s">
        <v>2803</v>
      </c>
      <c r="E150">
        <f>VLOOKUP(A150,'2011B4'!A$1:B$641,2, FALSE)</f>
        <v>162</v>
      </c>
      <c r="G150">
        <v>1179993</v>
      </c>
      <c r="H150">
        <v>635762</v>
      </c>
      <c r="I150">
        <v>544231</v>
      </c>
      <c r="J150">
        <v>288068</v>
      </c>
      <c r="K150">
        <v>261925</v>
      </c>
      <c r="L150">
        <v>26143</v>
      </c>
      <c r="M150">
        <f t="shared" si="108"/>
        <v>24.412687193907082</v>
      </c>
      <c r="N150">
        <f t="shared" si="109"/>
        <v>41.198593184241901</v>
      </c>
      <c r="O150">
        <f t="shared" si="110"/>
        <v>4.8036587404980606</v>
      </c>
      <c r="P150">
        <f>(K150/J150)*100</f>
        <v>90.924712220725667</v>
      </c>
      <c r="Q150">
        <f>(L150/J150)*100</f>
        <v>9.0752877792743387</v>
      </c>
      <c r="R150">
        <f t="shared" si="76"/>
        <v>73.636433064415357</v>
      </c>
      <c r="S150">
        <f t="shared" si="77"/>
        <v>6.5113098296235616</v>
      </c>
      <c r="T150">
        <f t="shared" si="78"/>
        <v>7.1260952275157257</v>
      </c>
      <c r="U150">
        <f t="shared" si="79"/>
        <v>2.0432675618256799</v>
      </c>
      <c r="V150">
        <f t="shared" si="80"/>
        <v>10.682894316619688</v>
      </c>
      <c r="W150">
        <f t="shared" si="81"/>
        <v>26.363566935584643</v>
      </c>
      <c r="X150">
        <v>163459</v>
      </c>
      <c r="Y150">
        <v>152027</v>
      </c>
      <c r="Z150">
        <v>11432</v>
      </c>
      <c r="AA150">
        <v>42088</v>
      </c>
      <c r="AB150">
        <v>36621</v>
      </c>
      <c r="AC150">
        <v>5467</v>
      </c>
      <c r="AD150">
        <v>6576</v>
      </c>
      <c r="AE150">
        <v>3239</v>
      </c>
      <c r="AF150">
        <v>3337</v>
      </c>
      <c r="AG150">
        <v>96</v>
      </c>
      <c r="AH150">
        <v>96</v>
      </c>
      <c r="AI150">
        <v>0</v>
      </c>
      <c r="AJ150">
        <v>6799</v>
      </c>
      <c r="AK150">
        <v>5099</v>
      </c>
      <c r="AL150">
        <v>1700</v>
      </c>
      <c r="AM150">
        <v>11862</v>
      </c>
      <c r="AN150">
        <v>11202</v>
      </c>
      <c r="AO150">
        <v>660</v>
      </c>
      <c r="AP150">
        <v>1127</v>
      </c>
      <c r="AQ150">
        <v>1099</v>
      </c>
      <c r="AR150">
        <v>28</v>
      </c>
      <c r="AS150">
        <v>5886</v>
      </c>
      <c r="AT150">
        <v>5848</v>
      </c>
      <c r="AU150">
        <v>38</v>
      </c>
      <c r="AV150">
        <v>20528</v>
      </c>
      <c r="AW150">
        <v>20110</v>
      </c>
      <c r="AX150">
        <v>418</v>
      </c>
      <c r="AY150">
        <v>614</v>
      </c>
      <c r="AZ150">
        <v>596</v>
      </c>
      <c r="BA150">
        <v>18</v>
      </c>
      <c r="BB150">
        <v>5080</v>
      </c>
      <c r="BC150">
        <v>5025</v>
      </c>
      <c r="BD150">
        <v>55</v>
      </c>
      <c r="BE150">
        <v>5319</v>
      </c>
      <c r="BF150">
        <v>4844</v>
      </c>
      <c r="BG150">
        <v>475</v>
      </c>
      <c r="BH150">
        <v>18634</v>
      </c>
      <c r="BI150">
        <v>16119</v>
      </c>
      <c r="BJ150">
        <v>2515</v>
      </c>
      <c r="BK150" t="str">
        <f t="shared" si="111"/>
        <v>CultivatorsTotal</v>
      </c>
      <c r="BL150" t="str">
        <f t="shared" si="112"/>
        <v>CultivatorsMale</v>
      </c>
      <c r="BM150" t="str">
        <f t="shared" si="113"/>
        <v>CultivatorsFemale</v>
      </c>
      <c r="BN150">
        <f>(X150/J150)*100</f>
        <v>56.743199522335011</v>
      </c>
      <c r="BO150">
        <f t="shared" si="82"/>
        <v>93.006197272710594</v>
      </c>
      <c r="BP150">
        <f t="shared" si="83"/>
        <v>6.9938027272894123</v>
      </c>
      <c r="BQ150">
        <f>(AA150/J150)*100</f>
        <v>14.610439201855119</v>
      </c>
      <c r="BR150">
        <f t="shared" si="84"/>
        <v>87.010549325223337</v>
      </c>
      <c r="BS150">
        <f t="shared" si="85"/>
        <v>12.989450674776659</v>
      </c>
      <c r="BT150">
        <f>(AD150/J150)*100</f>
        <v>2.2827943402252244</v>
      </c>
      <c r="BU150">
        <f t="shared" si="86"/>
        <v>49.254866180048666</v>
      </c>
      <c r="BV150">
        <f t="shared" si="87"/>
        <v>50.745133819951334</v>
      </c>
      <c r="BW150">
        <f>(AG150/J150)*100</f>
        <v>3.33254648208062E-2</v>
      </c>
      <c r="BX150">
        <f t="shared" si="88"/>
        <v>100</v>
      </c>
      <c r="BY150">
        <f t="shared" si="89"/>
        <v>0</v>
      </c>
      <c r="BZ150">
        <f>(AJ150/J150)*100</f>
        <v>2.360206617881889</v>
      </c>
      <c r="CA150">
        <f t="shared" si="90"/>
        <v>74.996322988674805</v>
      </c>
      <c r="CB150">
        <f t="shared" si="91"/>
        <v>25.003677011325191</v>
      </c>
      <c r="CC150">
        <f>(AM150/J150)*100</f>
        <v>4.1177777469208658</v>
      </c>
      <c r="CD150">
        <f t="shared" si="92"/>
        <v>94.436014162873036</v>
      </c>
      <c r="CE150">
        <f t="shared" si="93"/>
        <v>5.5639858371269595</v>
      </c>
      <c r="CF150">
        <f>(AP150/J150)*100</f>
        <v>0.39122707138592278</v>
      </c>
      <c r="CG150">
        <f t="shared" si="94"/>
        <v>97.515527950310556</v>
      </c>
      <c r="CH150">
        <f t="shared" si="95"/>
        <v>2.4844720496894408</v>
      </c>
      <c r="CI150">
        <f>(AS150/J150)*100</f>
        <v>2.0432675618256799</v>
      </c>
      <c r="CJ150">
        <f t="shared" si="96"/>
        <v>99.354400271831466</v>
      </c>
      <c r="CK150">
        <f t="shared" si="97"/>
        <v>0.6455997281685355</v>
      </c>
      <c r="CL150">
        <f>(AV150/J150)*100</f>
        <v>7.1260952275157257</v>
      </c>
      <c r="CM150">
        <f t="shared" si="98"/>
        <v>97.963756819953232</v>
      </c>
      <c r="CN150">
        <f t="shared" si="99"/>
        <v>2.0362431800467653</v>
      </c>
      <c r="CO150">
        <f>(AY150/J150)*100</f>
        <v>0.21314411874973965</v>
      </c>
      <c r="CP150">
        <f t="shared" si="100"/>
        <v>97.068403908794792</v>
      </c>
      <c r="CQ150">
        <f t="shared" si="101"/>
        <v>2.9315960912052117</v>
      </c>
      <c r="CR150">
        <f>(BB150/J150)*100</f>
        <v>1.7634725134343281</v>
      </c>
      <c r="CS150">
        <f t="shared" si="102"/>
        <v>98.917322834645674</v>
      </c>
      <c r="CT150">
        <f t="shared" si="103"/>
        <v>1.0826771653543308</v>
      </c>
      <c r="CU150">
        <f>(BE150/J150)*100</f>
        <v>1.8464390352277933</v>
      </c>
      <c r="CV150">
        <f t="shared" si="104"/>
        <v>91.069749952998677</v>
      </c>
      <c r="CW150">
        <f t="shared" si="105"/>
        <v>8.9302500470013157</v>
      </c>
      <c r="CX150">
        <f>(BH150/J150)*100</f>
        <v>6.4686115778219033</v>
      </c>
      <c r="CY150">
        <f t="shared" si="106"/>
        <v>86.503166255232372</v>
      </c>
      <c r="CZ150">
        <f t="shared" si="107"/>
        <v>13.496833744767628</v>
      </c>
    </row>
    <row r="151" spans="1:104" x14ac:dyDescent="0.25">
      <c r="A151" t="s">
        <v>2806</v>
      </c>
      <c r="B151">
        <v>9</v>
      </c>
      <c r="C151">
        <v>33</v>
      </c>
      <c r="D151" t="s">
        <v>2805</v>
      </c>
      <c r="E151">
        <f>VLOOKUP(A151,'2011B4'!A$1:B$641,2, FALSE)</f>
        <v>163</v>
      </c>
      <c r="G151">
        <v>1563336</v>
      </c>
      <c r="H151">
        <v>844339</v>
      </c>
      <c r="I151">
        <v>718997</v>
      </c>
      <c r="J151">
        <v>377240</v>
      </c>
      <c r="K151">
        <v>338813</v>
      </c>
      <c r="L151">
        <v>38427</v>
      </c>
      <c r="M151">
        <f t="shared" si="108"/>
        <v>24.130449244436257</v>
      </c>
      <c r="N151">
        <f t="shared" si="109"/>
        <v>40.127602775662382</v>
      </c>
      <c r="O151">
        <f t="shared" si="110"/>
        <v>5.3445285585336242</v>
      </c>
      <c r="P151">
        <f>(K151/J151)*100</f>
        <v>89.813646484996283</v>
      </c>
      <c r="Q151">
        <f>(L151/J151)*100</f>
        <v>10.186353515003711</v>
      </c>
      <c r="R151">
        <f t="shared" si="76"/>
        <v>75.95854098186831</v>
      </c>
      <c r="S151">
        <f t="shared" si="77"/>
        <v>8.0982928639592835</v>
      </c>
      <c r="T151">
        <f t="shared" si="78"/>
        <v>5.0890679673417454</v>
      </c>
      <c r="U151">
        <f t="shared" si="79"/>
        <v>1.4783692079312905</v>
      </c>
      <c r="V151">
        <f t="shared" si="80"/>
        <v>9.3757289788993745</v>
      </c>
      <c r="W151">
        <f t="shared" si="81"/>
        <v>24.04145901813169</v>
      </c>
      <c r="X151">
        <v>222811</v>
      </c>
      <c r="Y151">
        <v>203753</v>
      </c>
      <c r="Z151">
        <v>19058</v>
      </c>
      <c r="AA151">
        <v>59172</v>
      </c>
      <c r="AB151">
        <v>50827</v>
      </c>
      <c r="AC151">
        <v>8345</v>
      </c>
      <c r="AD151">
        <v>4563</v>
      </c>
      <c r="AE151">
        <v>3702</v>
      </c>
      <c r="AF151">
        <v>861</v>
      </c>
      <c r="AG151">
        <v>57</v>
      </c>
      <c r="AH151">
        <v>57</v>
      </c>
      <c r="AI151">
        <v>0</v>
      </c>
      <c r="AJ151">
        <v>11571</v>
      </c>
      <c r="AK151">
        <v>9073</v>
      </c>
      <c r="AL151">
        <v>2498</v>
      </c>
      <c r="AM151">
        <v>18922</v>
      </c>
      <c r="AN151">
        <v>16601</v>
      </c>
      <c r="AO151">
        <v>2321</v>
      </c>
      <c r="AP151">
        <v>399</v>
      </c>
      <c r="AQ151">
        <v>388</v>
      </c>
      <c r="AR151">
        <v>11</v>
      </c>
      <c r="AS151">
        <v>5577</v>
      </c>
      <c r="AT151">
        <v>5337</v>
      </c>
      <c r="AU151">
        <v>240</v>
      </c>
      <c r="AV151">
        <v>19198</v>
      </c>
      <c r="AW151">
        <v>18375</v>
      </c>
      <c r="AX151">
        <v>823</v>
      </c>
      <c r="AY151">
        <v>511</v>
      </c>
      <c r="AZ151">
        <v>494</v>
      </c>
      <c r="BA151">
        <v>17</v>
      </c>
      <c r="BB151">
        <v>6854</v>
      </c>
      <c r="BC151">
        <v>6765</v>
      </c>
      <c r="BD151">
        <v>89</v>
      </c>
      <c r="BE151">
        <v>9128</v>
      </c>
      <c r="BF151">
        <v>6840</v>
      </c>
      <c r="BG151">
        <v>2288</v>
      </c>
      <c r="BH151">
        <v>18477</v>
      </c>
      <c r="BI151">
        <v>16601</v>
      </c>
      <c r="BJ151">
        <v>1876</v>
      </c>
      <c r="BK151" t="str">
        <f t="shared" si="111"/>
        <v>CultivatorsTotal</v>
      </c>
      <c r="BL151" t="str">
        <f t="shared" si="112"/>
        <v>CultivatorsMale</v>
      </c>
      <c r="BM151" t="str">
        <f t="shared" si="113"/>
        <v>CultivatorsFemale</v>
      </c>
      <c r="BN151">
        <f>(X151/J151)*100</f>
        <v>59.06346092673099</v>
      </c>
      <c r="BO151">
        <f t="shared" si="82"/>
        <v>91.446562333098456</v>
      </c>
      <c r="BP151">
        <f t="shared" si="83"/>
        <v>8.5534376669015444</v>
      </c>
      <c r="BQ151">
        <f>(AA151/J151)*100</f>
        <v>15.685505248648077</v>
      </c>
      <c r="BR151">
        <f t="shared" si="84"/>
        <v>85.897045900087875</v>
      </c>
      <c r="BS151">
        <f t="shared" si="85"/>
        <v>14.102954099912122</v>
      </c>
      <c r="BT151">
        <f>(AD151/J151)*100</f>
        <v>1.2095748064892375</v>
      </c>
      <c r="BU151">
        <f t="shared" si="86"/>
        <v>81.130834976988822</v>
      </c>
      <c r="BV151">
        <f t="shared" si="87"/>
        <v>18.869165023011178</v>
      </c>
      <c r="BW151">
        <f>(AG151/J151)*100</f>
        <v>1.5109744459760365E-2</v>
      </c>
      <c r="BX151">
        <f t="shared" si="88"/>
        <v>100</v>
      </c>
      <c r="BY151">
        <f t="shared" si="89"/>
        <v>0</v>
      </c>
      <c r="BZ151">
        <f>(AJ151/J151)*100</f>
        <v>3.0672781253313541</v>
      </c>
      <c r="CA151">
        <f t="shared" si="90"/>
        <v>78.411546106645929</v>
      </c>
      <c r="CB151">
        <f t="shared" si="91"/>
        <v>21.588453893354075</v>
      </c>
      <c r="CC151">
        <f>(AM151/J151)*100</f>
        <v>5.015904994168169</v>
      </c>
      <c r="CD151">
        <f t="shared" si="92"/>
        <v>87.733854772222813</v>
      </c>
      <c r="CE151">
        <f t="shared" si="93"/>
        <v>12.266145227777191</v>
      </c>
      <c r="CF151">
        <f>(AP151/J151)*100</f>
        <v>0.10576821121832256</v>
      </c>
      <c r="CG151">
        <f t="shared" si="94"/>
        <v>97.24310776942356</v>
      </c>
      <c r="CH151">
        <f t="shared" si="95"/>
        <v>2.7568922305764412</v>
      </c>
      <c r="CI151">
        <f>(AS151/J151)*100</f>
        <v>1.4783692079312905</v>
      </c>
      <c r="CJ151">
        <f t="shared" si="96"/>
        <v>95.696611081226465</v>
      </c>
      <c r="CK151">
        <f t="shared" si="97"/>
        <v>4.3033889187735337</v>
      </c>
      <c r="CL151">
        <f>(AV151/J151)*100</f>
        <v>5.0890679673417454</v>
      </c>
      <c r="CM151">
        <f t="shared" si="98"/>
        <v>95.713095114074392</v>
      </c>
      <c r="CN151">
        <f t="shared" si="99"/>
        <v>4.2869048859256171</v>
      </c>
      <c r="CO151">
        <f>(AY151/J151)*100</f>
        <v>0.13545753366557098</v>
      </c>
      <c r="CP151">
        <f t="shared" si="100"/>
        <v>96.67318982387475</v>
      </c>
      <c r="CQ151">
        <f t="shared" si="101"/>
        <v>3.3268101761252442</v>
      </c>
      <c r="CR151">
        <f>(BB151/J151)*100</f>
        <v>1.8168805004771498</v>
      </c>
      <c r="CS151">
        <f t="shared" si="102"/>
        <v>98.701488182083452</v>
      </c>
      <c r="CT151">
        <f t="shared" si="103"/>
        <v>1.2985118179165451</v>
      </c>
      <c r="CU151">
        <f>(BE151/J151)*100</f>
        <v>2.4196797794507474</v>
      </c>
      <c r="CV151">
        <f t="shared" si="104"/>
        <v>74.934268185801926</v>
      </c>
      <c r="CW151">
        <f t="shared" si="105"/>
        <v>25.065731814198074</v>
      </c>
      <c r="CX151">
        <f>(BH151/J151)*100</f>
        <v>4.8979429540875836</v>
      </c>
      <c r="CY151">
        <f t="shared" si="106"/>
        <v>89.846836607674405</v>
      </c>
      <c r="CZ151">
        <f t="shared" si="107"/>
        <v>10.153163392325594</v>
      </c>
    </row>
    <row r="152" spans="1:104" x14ac:dyDescent="0.25">
      <c r="A152" t="s">
        <v>2808</v>
      </c>
      <c r="B152">
        <v>9</v>
      </c>
      <c r="C152">
        <v>34</v>
      </c>
      <c r="D152" t="s">
        <v>2807</v>
      </c>
      <c r="E152">
        <f>VLOOKUP(A152,'2011B4'!A$1:B$641,2, FALSE)</f>
        <v>164</v>
      </c>
      <c r="G152">
        <v>4167999</v>
      </c>
      <c r="H152">
        <v>2247216</v>
      </c>
      <c r="I152">
        <v>1920783</v>
      </c>
      <c r="J152">
        <v>1042671</v>
      </c>
      <c r="K152">
        <v>930771</v>
      </c>
      <c r="L152">
        <v>111900</v>
      </c>
      <c r="M152">
        <f t="shared" si="108"/>
        <v>25.016104850313063</v>
      </c>
      <c r="N152">
        <f t="shared" si="109"/>
        <v>41.418848922399981</v>
      </c>
      <c r="O152">
        <f t="shared" si="110"/>
        <v>5.8257491866598157</v>
      </c>
      <c r="P152">
        <f>(K152/J152)*100</f>
        <v>89.267947415819563</v>
      </c>
      <c r="Q152">
        <f>(L152/J152)*100</f>
        <v>10.732052584180437</v>
      </c>
      <c r="R152">
        <f t="shared" si="76"/>
        <v>27.146722216307925</v>
      </c>
      <c r="S152">
        <f t="shared" si="77"/>
        <v>20.049469103868816</v>
      </c>
      <c r="T152">
        <f t="shared" si="78"/>
        <v>17.502932372723514</v>
      </c>
      <c r="U152">
        <f t="shared" si="79"/>
        <v>4.1382180956409069</v>
      </c>
      <c r="V152">
        <f t="shared" si="80"/>
        <v>31.162658211458844</v>
      </c>
      <c r="W152">
        <f t="shared" si="81"/>
        <v>72.853277783692079</v>
      </c>
      <c r="X152">
        <v>192414</v>
      </c>
      <c r="Y152">
        <v>167088</v>
      </c>
      <c r="Z152">
        <v>25326</v>
      </c>
      <c r="AA152">
        <v>78742</v>
      </c>
      <c r="AB152">
        <v>62872</v>
      </c>
      <c r="AC152">
        <v>15870</v>
      </c>
      <c r="AD152">
        <v>11895</v>
      </c>
      <c r="AE152">
        <v>9276</v>
      </c>
      <c r="AF152">
        <v>2619</v>
      </c>
      <c r="AG152">
        <v>1756</v>
      </c>
      <c r="AH152">
        <v>1714</v>
      </c>
      <c r="AI152">
        <v>42</v>
      </c>
      <c r="AJ152">
        <v>36663</v>
      </c>
      <c r="AK152">
        <v>30065</v>
      </c>
      <c r="AL152">
        <v>6598</v>
      </c>
      <c r="AM152">
        <v>170631</v>
      </c>
      <c r="AN152">
        <v>161018</v>
      </c>
      <c r="AO152">
        <v>9613</v>
      </c>
      <c r="AP152">
        <v>6514</v>
      </c>
      <c r="AQ152">
        <v>6212</v>
      </c>
      <c r="AR152">
        <v>302</v>
      </c>
      <c r="AS152">
        <v>43148</v>
      </c>
      <c r="AT152">
        <v>40571</v>
      </c>
      <c r="AU152">
        <v>2577</v>
      </c>
      <c r="AV152">
        <v>182498</v>
      </c>
      <c r="AW152">
        <v>174427</v>
      </c>
      <c r="AX152">
        <v>8071</v>
      </c>
      <c r="AY152">
        <v>7418</v>
      </c>
      <c r="AZ152">
        <v>7132</v>
      </c>
      <c r="BA152">
        <v>286</v>
      </c>
      <c r="BB152">
        <v>63038</v>
      </c>
      <c r="BC152">
        <v>61583</v>
      </c>
      <c r="BD152">
        <v>1455</v>
      </c>
      <c r="BE152">
        <v>91670</v>
      </c>
      <c r="BF152">
        <v>80549</v>
      </c>
      <c r="BG152">
        <v>11121</v>
      </c>
      <c r="BH152">
        <v>156284</v>
      </c>
      <c r="BI152">
        <v>128264</v>
      </c>
      <c r="BJ152">
        <v>28020</v>
      </c>
      <c r="BK152" t="str">
        <f t="shared" si="111"/>
        <v>CultivatorsTotal</v>
      </c>
      <c r="BL152" t="str">
        <f t="shared" si="112"/>
        <v>Gmale</v>
      </c>
      <c r="BM152" t="str">
        <f t="shared" si="113"/>
        <v>LQFemale</v>
      </c>
      <c r="BN152">
        <f>(X152/J152)*100</f>
        <v>18.453951438181363</v>
      </c>
      <c r="BO152">
        <f t="shared" si="82"/>
        <v>86.837756088434318</v>
      </c>
      <c r="BP152">
        <f t="shared" si="83"/>
        <v>13.162243911565685</v>
      </c>
      <c r="BQ152">
        <f>(AA152/J152)*100</f>
        <v>7.5519507112022879</v>
      </c>
      <c r="BR152">
        <f t="shared" si="84"/>
        <v>79.845571613624244</v>
      </c>
      <c r="BS152">
        <f t="shared" si="85"/>
        <v>20.154428386375759</v>
      </c>
      <c r="BT152">
        <f>(AD152/J152)*100</f>
        <v>1.1408200669242743</v>
      </c>
      <c r="BU152">
        <f t="shared" si="86"/>
        <v>77.98234552332913</v>
      </c>
      <c r="BV152">
        <f t="shared" si="87"/>
        <v>22.01765447667087</v>
      </c>
      <c r="BW152">
        <f>(AG152/J152)*100</f>
        <v>0.1684136223219021</v>
      </c>
      <c r="BX152">
        <f t="shared" si="88"/>
        <v>97.608200455580857</v>
      </c>
      <c r="BY152">
        <f t="shared" si="89"/>
        <v>2.3917995444191344</v>
      </c>
      <c r="BZ152">
        <f>(AJ152/J152)*100</f>
        <v>3.516257764913381</v>
      </c>
      <c r="CA152">
        <f t="shared" si="90"/>
        <v>82.003654910945642</v>
      </c>
      <c r="CB152">
        <f t="shared" si="91"/>
        <v>17.996345089054362</v>
      </c>
      <c r="CC152">
        <f>(AM152/J152)*100</f>
        <v>16.364797716633532</v>
      </c>
      <c r="CD152">
        <f t="shared" si="92"/>
        <v>94.366205437464473</v>
      </c>
      <c r="CE152">
        <f t="shared" si="93"/>
        <v>5.6337945625355292</v>
      </c>
      <c r="CF152">
        <f>(AP152/J152)*100</f>
        <v>0.62474164909161178</v>
      </c>
      <c r="CG152">
        <f t="shared" si="94"/>
        <v>95.363831747006444</v>
      </c>
      <c r="CH152">
        <f t="shared" si="95"/>
        <v>4.636168252993552</v>
      </c>
      <c r="CI152">
        <f>(AS152/J152)*100</f>
        <v>4.1382180956409069</v>
      </c>
      <c r="CJ152">
        <f t="shared" si="96"/>
        <v>94.027533141744684</v>
      </c>
      <c r="CK152">
        <f t="shared" si="97"/>
        <v>5.9724668582553067</v>
      </c>
      <c r="CL152">
        <f>(AV152/J152)*100</f>
        <v>17.502932372723514</v>
      </c>
      <c r="CM152">
        <f t="shared" si="98"/>
        <v>95.577485780666095</v>
      </c>
      <c r="CN152">
        <f t="shared" si="99"/>
        <v>4.4225142193339106</v>
      </c>
      <c r="CO152">
        <f>(AY152/J152)*100</f>
        <v>0.71144205602726074</v>
      </c>
      <c r="CP152">
        <f t="shared" si="100"/>
        <v>96.144513345915342</v>
      </c>
      <c r="CQ152">
        <f t="shared" si="101"/>
        <v>3.8554866540846588</v>
      </c>
      <c r="CR152">
        <f>(BB152/J152)*100</f>
        <v>6.0458188632847758</v>
      </c>
      <c r="CS152">
        <f t="shared" si="102"/>
        <v>97.691868396839993</v>
      </c>
      <c r="CT152">
        <f t="shared" si="103"/>
        <v>2.3081316031599988</v>
      </c>
      <c r="CU152">
        <f>(BE152/J152)*100</f>
        <v>8.7918432564059046</v>
      </c>
      <c r="CV152">
        <f t="shared" si="104"/>
        <v>87.868441147594638</v>
      </c>
      <c r="CW152">
        <f t="shared" si="105"/>
        <v>12.131558852405368</v>
      </c>
      <c r="CX152">
        <f>(BH152/J152)*100</f>
        <v>14.98881238664929</v>
      </c>
      <c r="CY152">
        <f t="shared" si="106"/>
        <v>82.071101328350949</v>
      </c>
      <c r="CZ152">
        <f t="shared" si="107"/>
        <v>17.928898671649048</v>
      </c>
    </row>
    <row r="153" spans="1:104" x14ac:dyDescent="0.25">
      <c r="A153" t="s">
        <v>2810</v>
      </c>
      <c r="B153">
        <v>9</v>
      </c>
      <c r="C153">
        <v>35</v>
      </c>
      <c r="D153" t="s">
        <v>2809</v>
      </c>
      <c r="E153">
        <f>VLOOKUP(A153,'2011B4'!A$1:B$641,2, FALSE)</f>
        <v>165</v>
      </c>
      <c r="G153">
        <v>1454452</v>
      </c>
      <c r="H153">
        <v>786641</v>
      </c>
      <c r="I153">
        <v>667811</v>
      </c>
      <c r="J153">
        <v>355497</v>
      </c>
      <c r="K153">
        <v>317176</v>
      </c>
      <c r="L153">
        <v>38321</v>
      </c>
      <c r="M153">
        <f t="shared" si="108"/>
        <v>24.441989147802744</v>
      </c>
      <c r="N153">
        <f t="shared" si="109"/>
        <v>40.320298586013188</v>
      </c>
      <c r="O153">
        <f t="shared" si="110"/>
        <v>5.7383002076934941</v>
      </c>
      <c r="P153">
        <f>(K153/J153)*100</f>
        <v>89.220443491787549</v>
      </c>
      <c r="Q153">
        <f>(L153/J153)*100</f>
        <v>10.779556508212446</v>
      </c>
      <c r="R153">
        <f t="shared" si="76"/>
        <v>71.293991229180563</v>
      </c>
      <c r="S153">
        <f t="shared" si="77"/>
        <v>6.7840234938691477</v>
      </c>
      <c r="T153">
        <f t="shared" si="78"/>
        <v>6.7083547821781897</v>
      </c>
      <c r="U153">
        <f t="shared" si="79"/>
        <v>2.4754076687004392</v>
      </c>
      <c r="V153">
        <f t="shared" si="80"/>
        <v>12.738222826071668</v>
      </c>
      <c r="W153">
        <f t="shared" si="81"/>
        <v>28.706008770819437</v>
      </c>
      <c r="X153">
        <v>180623</v>
      </c>
      <c r="Y153">
        <v>164059</v>
      </c>
      <c r="Z153">
        <v>16564</v>
      </c>
      <c r="AA153">
        <v>67921</v>
      </c>
      <c r="AB153">
        <v>56418</v>
      </c>
      <c r="AC153">
        <v>11503</v>
      </c>
      <c r="AD153">
        <v>4904</v>
      </c>
      <c r="AE153">
        <v>4032</v>
      </c>
      <c r="AF153">
        <v>872</v>
      </c>
      <c r="AG153">
        <v>203</v>
      </c>
      <c r="AH153">
        <v>203</v>
      </c>
      <c r="AI153">
        <v>0</v>
      </c>
      <c r="AJ153">
        <v>12655</v>
      </c>
      <c r="AK153">
        <v>10222</v>
      </c>
      <c r="AL153">
        <v>2433</v>
      </c>
      <c r="AM153">
        <v>11259</v>
      </c>
      <c r="AN153">
        <v>10631</v>
      </c>
      <c r="AO153">
        <v>628</v>
      </c>
      <c r="AP153">
        <v>639</v>
      </c>
      <c r="AQ153">
        <v>625</v>
      </c>
      <c r="AR153">
        <v>14</v>
      </c>
      <c r="AS153">
        <v>8800</v>
      </c>
      <c r="AT153">
        <v>8535</v>
      </c>
      <c r="AU153">
        <v>265</v>
      </c>
      <c r="AV153">
        <v>23848</v>
      </c>
      <c r="AW153">
        <v>22751</v>
      </c>
      <c r="AX153">
        <v>1097</v>
      </c>
      <c r="AY153">
        <v>853</v>
      </c>
      <c r="AZ153">
        <v>825</v>
      </c>
      <c r="BA153">
        <v>28</v>
      </c>
      <c r="BB153">
        <v>6890</v>
      </c>
      <c r="BC153">
        <v>6763</v>
      </c>
      <c r="BD153">
        <v>127</v>
      </c>
      <c r="BE153">
        <v>10222</v>
      </c>
      <c r="BF153">
        <v>8602</v>
      </c>
      <c r="BG153">
        <v>1620</v>
      </c>
      <c r="BH153">
        <v>26680</v>
      </c>
      <c r="BI153">
        <v>23510</v>
      </c>
      <c r="BJ153">
        <v>3170</v>
      </c>
      <c r="BK153" t="str">
        <f t="shared" si="111"/>
        <v>CultivatorsTotal</v>
      </c>
      <c r="BL153" t="str">
        <f t="shared" si="112"/>
        <v>CultivatorsMale</v>
      </c>
      <c r="BM153" t="str">
        <f t="shared" si="113"/>
        <v>CultivatorsFemale</v>
      </c>
      <c r="BN153">
        <f>(X153/J153)*100</f>
        <v>50.808586289054482</v>
      </c>
      <c r="BO153">
        <f t="shared" si="82"/>
        <v>90.8295178354916</v>
      </c>
      <c r="BP153">
        <f t="shared" si="83"/>
        <v>9.170482164508396</v>
      </c>
      <c r="BQ153">
        <f>(AA153/J153)*100</f>
        <v>19.105927757477559</v>
      </c>
      <c r="BR153">
        <f t="shared" si="84"/>
        <v>83.064148054357261</v>
      </c>
      <c r="BS153">
        <f t="shared" si="85"/>
        <v>16.935851945642732</v>
      </c>
      <c r="BT153">
        <f>(AD153/J153)*100</f>
        <v>1.3794771826485175</v>
      </c>
      <c r="BU153">
        <f t="shared" si="86"/>
        <v>82.21859706362153</v>
      </c>
      <c r="BV153">
        <f t="shared" si="87"/>
        <v>17.781402936378466</v>
      </c>
      <c r="BW153">
        <f>(AG153/J153)*100</f>
        <v>5.7103154175703309E-2</v>
      </c>
      <c r="BX153">
        <f t="shared" si="88"/>
        <v>100</v>
      </c>
      <c r="BY153">
        <f t="shared" si="89"/>
        <v>0</v>
      </c>
      <c r="BZ153">
        <f>(AJ153/J153)*100</f>
        <v>3.5598050053868251</v>
      </c>
      <c r="CA153">
        <f t="shared" si="90"/>
        <v>80.774397471355201</v>
      </c>
      <c r="CB153">
        <f t="shared" si="91"/>
        <v>19.225602528644806</v>
      </c>
      <c r="CC153">
        <f>(AM153/J153)*100</f>
        <v>3.1671153343066187</v>
      </c>
      <c r="CD153">
        <f t="shared" si="92"/>
        <v>94.422239985789147</v>
      </c>
      <c r="CE153">
        <f t="shared" si="93"/>
        <v>5.5777600142108534</v>
      </c>
      <c r="CF153">
        <f>(AP153/J153)*100</f>
        <v>0.17974835230677053</v>
      </c>
      <c r="CG153">
        <f t="shared" si="94"/>
        <v>97.809076682316118</v>
      </c>
      <c r="CH153">
        <f t="shared" si="95"/>
        <v>2.1909233176838812</v>
      </c>
      <c r="CI153">
        <f>(AS153/J153)*100</f>
        <v>2.4754076687004392</v>
      </c>
      <c r="CJ153">
        <f t="shared" si="96"/>
        <v>96.98863636363636</v>
      </c>
      <c r="CK153">
        <f t="shared" si="97"/>
        <v>3.0113636363636362</v>
      </c>
      <c r="CL153">
        <f>(AV153/J153)*100</f>
        <v>6.7083547821781897</v>
      </c>
      <c r="CM153">
        <f t="shared" si="98"/>
        <v>95.400033545790009</v>
      </c>
      <c r="CN153">
        <f t="shared" si="99"/>
        <v>4.5999664542099961</v>
      </c>
      <c r="CO153">
        <f>(AY153/J153)*100</f>
        <v>0.23994576606834939</v>
      </c>
      <c r="CP153">
        <f t="shared" si="100"/>
        <v>96.717467760844073</v>
      </c>
      <c r="CQ153">
        <f t="shared" si="101"/>
        <v>3.2825322391559206</v>
      </c>
      <c r="CR153">
        <f>(BB153/J153)*100</f>
        <v>1.9381316860620483</v>
      </c>
      <c r="CS153">
        <f t="shared" si="102"/>
        <v>98.156748911465897</v>
      </c>
      <c r="CT153">
        <f t="shared" si="103"/>
        <v>1.8432510885341074</v>
      </c>
      <c r="CU153">
        <f>(BE153/J153)*100</f>
        <v>2.8754110442563507</v>
      </c>
      <c r="CV153">
        <f t="shared" si="104"/>
        <v>84.151829387595384</v>
      </c>
      <c r="CW153">
        <f t="shared" si="105"/>
        <v>15.848170612404616</v>
      </c>
      <c r="CX153">
        <f>(BH153/J153)*100</f>
        <v>7.5049859773781495</v>
      </c>
      <c r="CY153">
        <f t="shared" si="106"/>
        <v>88.118440779610197</v>
      </c>
      <c r="CZ153">
        <f t="shared" si="107"/>
        <v>11.881559220389805</v>
      </c>
    </row>
    <row r="154" spans="1:104" x14ac:dyDescent="0.25">
      <c r="A154" t="s">
        <v>2812</v>
      </c>
      <c r="B154">
        <v>9</v>
      </c>
      <c r="C154">
        <v>36</v>
      </c>
      <c r="D154" t="s">
        <v>2811</v>
      </c>
      <c r="E154">
        <f>VLOOKUP(A154,'2011B4'!A$1:B$641,2, FALSE)</f>
        <v>166</v>
      </c>
      <c r="G154">
        <v>1744931</v>
      </c>
      <c r="H154">
        <v>932818</v>
      </c>
      <c r="I154">
        <v>812113</v>
      </c>
      <c r="J154">
        <v>465128</v>
      </c>
      <c r="K154">
        <v>392709</v>
      </c>
      <c r="L154">
        <v>72419</v>
      </c>
      <c r="M154">
        <f t="shared" si="108"/>
        <v>26.655953731121745</v>
      </c>
      <c r="N154">
        <f t="shared" si="109"/>
        <v>42.099209063289948</v>
      </c>
      <c r="O154">
        <f t="shared" si="110"/>
        <v>8.9173550971354967</v>
      </c>
      <c r="P154">
        <f>(K154/J154)*100</f>
        <v>84.430307356254616</v>
      </c>
      <c r="Q154">
        <f>(L154/J154)*100</f>
        <v>15.569692643745379</v>
      </c>
      <c r="R154">
        <f t="shared" si="76"/>
        <v>56.780069142257616</v>
      </c>
      <c r="S154">
        <f t="shared" si="77"/>
        <v>10.23847199050584</v>
      </c>
      <c r="T154">
        <f t="shared" si="78"/>
        <v>7.8842813161108349</v>
      </c>
      <c r="U154">
        <f t="shared" si="79"/>
        <v>3.2750124696857639</v>
      </c>
      <c r="V154">
        <f t="shared" si="80"/>
        <v>21.822165081439948</v>
      </c>
      <c r="W154">
        <f t="shared" si="81"/>
        <v>43.219930857742384</v>
      </c>
      <c r="X154">
        <v>208013</v>
      </c>
      <c r="Y154">
        <v>173852</v>
      </c>
      <c r="Z154">
        <v>34161</v>
      </c>
      <c r="AA154">
        <v>49719</v>
      </c>
      <c r="AB154">
        <v>35926</v>
      </c>
      <c r="AC154">
        <v>13793</v>
      </c>
      <c r="AD154">
        <v>6368</v>
      </c>
      <c r="AE154">
        <v>5127</v>
      </c>
      <c r="AF154">
        <v>1241</v>
      </c>
      <c r="AG154">
        <v>1621</v>
      </c>
      <c r="AH154">
        <v>1593</v>
      </c>
      <c r="AI154">
        <v>28</v>
      </c>
      <c r="AJ154">
        <v>24121</v>
      </c>
      <c r="AK154">
        <v>16660</v>
      </c>
      <c r="AL154">
        <v>7461</v>
      </c>
      <c r="AM154">
        <v>21880</v>
      </c>
      <c r="AN154">
        <v>19543</v>
      </c>
      <c r="AO154">
        <v>2337</v>
      </c>
      <c r="AP154">
        <v>2425</v>
      </c>
      <c r="AQ154">
        <v>2339</v>
      </c>
      <c r="AR154">
        <v>86</v>
      </c>
      <c r="AS154">
        <v>15233</v>
      </c>
      <c r="AT154">
        <v>14253</v>
      </c>
      <c r="AU154">
        <v>980</v>
      </c>
      <c r="AV154">
        <v>36672</v>
      </c>
      <c r="AW154">
        <v>34732</v>
      </c>
      <c r="AX154">
        <v>1940</v>
      </c>
      <c r="AY154">
        <v>1511</v>
      </c>
      <c r="AZ154">
        <v>1482</v>
      </c>
      <c r="BA154">
        <v>29</v>
      </c>
      <c r="BB154">
        <v>22767</v>
      </c>
      <c r="BC154">
        <v>22067</v>
      </c>
      <c r="BD154">
        <v>700</v>
      </c>
      <c r="BE154">
        <v>17439</v>
      </c>
      <c r="BF154">
        <v>15018</v>
      </c>
      <c r="BG154">
        <v>2421</v>
      </c>
      <c r="BH154">
        <v>57359</v>
      </c>
      <c r="BI154">
        <v>50117</v>
      </c>
      <c r="BJ154">
        <v>7242</v>
      </c>
      <c r="BK154" t="str">
        <f t="shared" si="111"/>
        <v>CultivatorsTotal</v>
      </c>
      <c r="BL154" t="str">
        <f t="shared" si="112"/>
        <v>CultivatorsMale</v>
      </c>
      <c r="BM154" t="str">
        <f t="shared" si="113"/>
        <v>CultivatorsFemale</v>
      </c>
      <c r="BN154">
        <f>(X154/J154)*100</f>
        <v>44.721668013966045</v>
      </c>
      <c r="BO154">
        <f t="shared" si="82"/>
        <v>83.577468715897567</v>
      </c>
      <c r="BP154">
        <f t="shared" si="83"/>
        <v>16.422531284102433</v>
      </c>
      <c r="BQ154">
        <f>(AA154/J154)*100</f>
        <v>10.689315629246144</v>
      </c>
      <c r="BR154">
        <f t="shared" si="84"/>
        <v>72.258090468432584</v>
      </c>
      <c r="BS154">
        <f t="shared" si="85"/>
        <v>27.741909531567408</v>
      </c>
      <c r="BT154">
        <f>(AD154/J154)*100</f>
        <v>1.369085499045424</v>
      </c>
      <c r="BU154">
        <f t="shared" si="86"/>
        <v>80.511934673366838</v>
      </c>
      <c r="BV154">
        <f t="shared" si="87"/>
        <v>19.488065326633166</v>
      </c>
      <c r="BW154">
        <f>(AG154/J154)*100</f>
        <v>0.34850621764331541</v>
      </c>
      <c r="BX154">
        <f t="shared" si="88"/>
        <v>98.272671190623072</v>
      </c>
      <c r="BY154">
        <f t="shared" si="89"/>
        <v>1.7273288093769279</v>
      </c>
      <c r="BZ154">
        <f>(AJ154/J154)*100</f>
        <v>5.1858843157152439</v>
      </c>
      <c r="CA154">
        <f t="shared" si="90"/>
        <v>69.068446581816673</v>
      </c>
      <c r="CB154">
        <f t="shared" si="91"/>
        <v>30.931553418183327</v>
      </c>
      <c r="CC154">
        <f>(AM154/J154)*100</f>
        <v>4.7040814571472804</v>
      </c>
      <c r="CD154">
        <f t="shared" si="92"/>
        <v>89.319012797074961</v>
      </c>
      <c r="CE154">
        <f t="shared" si="93"/>
        <v>10.680987202925046</v>
      </c>
      <c r="CF154">
        <f>(AP154/J154)*100</f>
        <v>0.52136186168108567</v>
      </c>
      <c r="CG154">
        <f t="shared" si="94"/>
        <v>96.453608247422679</v>
      </c>
      <c r="CH154">
        <f t="shared" si="95"/>
        <v>3.5463917525773194</v>
      </c>
      <c r="CI154">
        <f>(AS154/J154)*100</f>
        <v>3.2750124696857639</v>
      </c>
      <c r="CJ154">
        <f t="shared" si="96"/>
        <v>93.566598831484285</v>
      </c>
      <c r="CK154">
        <f t="shared" si="97"/>
        <v>6.4334011685157222</v>
      </c>
      <c r="CL154">
        <f>(AV154/J154)*100</f>
        <v>7.8842813161108349</v>
      </c>
      <c r="CM154">
        <f t="shared" si="98"/>
        <v>94.709860383944161</v>
      </c>
      <c r="CN154">
        <f t="shared" si="99"/>
        <v>5.2901396160558463</v>
      </c>
      <c r="CO154">
        <f>(AY154/J154)*100</f>
        <v>0.32485681360829705</v>
      </c>
      <c r="CP154">
        <f t="shared" si="100"/>
        <v>98.080741230972862</v>
      </c>
      <c r="CQ154">
        <f t="shared" si="101"/>
        <v>1.9192587690271343</v>
      </c>
      <c r="CR154">
        <f>(BB154/J154)*100</f>
        <v>4.8947816515023819</v>
      </c>
      <c r="CS154">
        <f t="shared" si="102"/>
        <v>96.925374445469316</v>
      </c>
      <c r="CT154">
        <f t="shared" si="103"/>
        <v>3.0746255545306802</v>
      </c>
      <c r="CU154">
        <f>(BE154/J154)*100</f>
        <v>3.7492905178789497</v>
      </c>
      <c r="CV154">
        <f t="shared" si="104"/>
        <v>86.117323241011519</v>
      </c>
      <c r="CW154">
        <f t="shared" si="105"/>
        <v>13.882676758988474</v>
      </c>
      <c r="CX154">
        <f>(BH154/J154)*100</f>
        <v>12.331874236769233</v>
      </c>
      <c r="CY154">
        <f t="shared" si="106"/>
        <v>87.374256873376453</v>
      </c>
      <c r="CZ154">
        <f t="shared" si="107"/>
        <v>12.625743126623545</v>
      </c>
    </row>
    <row r="155" spans="1:104" x14ac:dyDescent="0.25">
      <c r="A155" t="s">
        <v>2814</v>
      </c>
      <c r="B155">
        <v>9</v>
      </c>
      <c r="C155">
        <v>37</v>
      </c>
      <c r="D155" t="s">
        <v>2813</v>
      </c>
      <c r="E155">
        <f>VLOOKUP(A155,'2011B4'!A$1:B$641,2, FALSE)</f>
        <v>167</v>
      </c>
      <c r="G155">
        <v>977734</v>
      </c>
      <c r="H155">
        <v>519413</v>
      </c>
      <c r="I155">
        <v>458321</v>
      </c>
      <c r="J155">
        <v>289207</v>
      </c>
      <c r="K155">
        <v>239428</v>
      </c>
      <c r="L155">
        <v>49779</v>
      </c>
      <c r="M155">
        <f t="shared" si="108"/>
        <v>29.579312982876733</v>
      </c>
      <c r="N155">
        <f t="shared" si="109"/>
        <v>46.095881312173546</v>
      </c>
      <c r="O155">
        <f t="shared" si="110"/>
        <v>10.861164991348858</v>
      </c>
      <c r="P155">
        <f>(K155/J155)*100</f>
        <v>82.78776101546643</v>
      </c>
      <c r="Q155">
        <f>(L155/J155)*100</f>
        <v>17.21223898453357</v>
      </c>
      <c r="R155">
        <f t="shared" si="76"/>
        <v>76.770271812231371</v>
      </c>
      <c r="S155">
        <f t="shared" si="77"/>
        <v>6.7073065313080251</v>
      </c>
      <c r="T155">
        <f t="shared" si="78"/>
        <v>4.5261698368296761</v>
      </c>
      <c r="U155">
        <f t="shared" si="79"/>
        <v>1.986466440992092</v>
      </c>
      <c r="V155">
        <f t="shared" si="80"/>
        <v>10.00978537863883</v>
      </c>
      <c r="W155">
        <f t="shared" si="81"/>
        <v>23.229728187768629</v>
      </c>
      <c r="X155">
        <v>198350</v>
      </c>
      <c r="Y155">
        <v>164952</v>
      </c>
      <c r="Z155">
        <v>33398</v>
      </c>
      <c r="AA155">
        <v>20852</v>
      </c>
      <c r="AB155">
        <v>13695</v>
      </c>
      <c r="AC155">
        <v>7157</v>
      </c>
      <c r="AD155">
        <v>2823</v>
      </c>
      <c r="AE155">
        <v>2274</v>
      </c>
      <c r="AF155">
        <v>549</v>
      </c>
      <c r="AG155">
        <v>4379</v>
      </c>
      <c r="AH155">
        <v>3496</v>
      </c>
      <c r="AI155">
        <v>883</v>
      </c>
      <c r="AJ155">
        <v>8172</v>
      </c>
      <c r="AK155">
        <v>5596</v>
      </c>
      <c r="AL155">
        <v>2576</v>
      </c>
      <c r="AM155">
        <v>6847</v>
      </c>
      <c r="AN155">
        <v>5990</v>
      </c>
      <c r="AO155">
        <v>857</v>
      </c>
      <c r="AP155">
        <v>351</v>
      </c>
      <c r="AQ155">
        <v>334</v>
      </c>
      <c r="AR155">
        <v>17</v>
      </c>
      <c r="AS155">
        <v>5745</v>
      </c>
      <c r="AT155">
        <v>5203</v>
      </c>
      <c r="AU155">
        <v>542</v>
      </c>
      <c r="AV155">
        <v>13090</v>
      </c>
      <c r="AW155">
        <v>12371</v>
      </c>
      <c r="AX155">
        <v>719</v>
      </c>
      <c r="AY155">
        <v>824</v>
      </c>
      <c r="AZ155">
        <v>801</v>
      </c>
      <c r="BA155">
        <v>23</v>
      </c>
      <c r="BB155">
        <v>6751</v>
      </c>
      <c r="BC155">
        <v>6672</v>
      </c>
      <c r="BD155">
        <v>79</v>
      </c>
      <c r="BE155">
        <v>4135</v>
      </c>
      <c r="BF155">
        <v>3633</v>
      </c>
      <c r="BG155">
        <v>502</v>
      </c>
      <c r="BH155">
        <v>16888</v>
      </c>
      <c r="BI155">
        <v>14411</v>
      </c>
      <c r="BJ155">
        <v>2477</v>
      </c>
      <c r="BK155" t="str">
        <f t="shared" si="111"/>
        <v>CultivatorsTotal</v>
      </c>
      <c r="BL155" t="str">
        <f t="shared" si="112"/>
        <v>CultivatorsMale</v>
      </c>
      <c r="BM155" t="str">
        <f t="shared" si="113"/>
        <v>CultivatorsFemale</v>
      </c>
      <c r="BN155">
        <f>(X155/J155)*100</f>
        <v>68.584093746001997</v>
      </c>
      <c r="BO155">
        <f t="shared" si="82"/>
        <v>83.162087219561386</v>
      </c>
      <c r="BP155">
        <f t="shared" si="83"/>
        <v>16.837912780438618</v>
      </c>
      <c r="BQ155">
        <f>(AA155/J155)*100</f>
        <v>7.210060614023865</v>
      </c>
      <c r="BR155">
        <f t="shared" si="84"/>
        <v>65.677153270669479</v>
      </c>
      <c r="BS155">
        <f t="shared" si="85"/>
        <v>34.322846729330521</v>
      </c>
      <c r="BT155">
        <f>(AD155/J155)*100</f>
        <v>0.9761174522055136</v>
      </c>
      <c r="BU155">
        <f t="shared" si="86"/>
        <v>80.552603613177482</v>
      </c>
      <c r="BV155">
        <f t="shared" si="87"/>
        <v>19.447396386822529</v>
      </c>
      <c r="BW155">
        <f>(AG155/J155)*100</f>
        <v>1.514140390792754</v>
      </c>
      <c r="BX155">
        <f t="shared" si="88"/>
        <v>79.835578899292088</v>
      </c>
      <c r="BY155">
        <f t="shared" si="89"/>
        <v>20.164421100707923</v>
      </c>
      <c r="BZ155">
        <f>(AJ155/J155)*100</f>
        <v>2.8256577468733468</v>
      </c>
      <c r="CA155">
        <f t="shared" si="90"/>
        <v>68.477728830151747</v>
      </c>
      <c r="CB155">
        <f t="shared" si="91"/>
        <v>31.522271169848263</v>
      </c>
      <c r="CC155">
        <f>(AM155/J155)*100</f>
        <v>2.3675083936419243</v>
      </c>
      <c r="CD155">
        <f t="shared" si="92"/>
        <v>87.483569446472913</v>
      </c>
      <c r="CE155">
        <f t="shared" si="93"/>
        <v>12.516430553527091</v>
      </c>
      <c r="CF155">
        <f>(AP155/J155)*100</f>
        <v>0.12136635696922966</v>
      </c>
      <c r="CG155">
        <f t="shared" si="94"/>
        <v>95.156695156695164</v>
      </c>
      <c r="CH155">
        <f t="shared" si="95"/>
        <v>4.8433048433048427</v>
      </c>
      <c r="CI155">
        <f>(AS155/J155)*100</f>
        <v>1.986466440992092</v>
      </c>
      <c r="CJ155">
        <f t="shared" si="96"/>
        <v>90.565709312445605</v>
      </c>
      <c r="CK155">
        <f t="shared" si="97"/>
        <v>9.4342906875543946</v>
      </c>
      <c r="CL155">
        <f>(AV155/J155)*100</f>
        <v>4.5261698368296761</v>
      </c>
      <c r="CM155">
        <f t="shared" si="98"/>
        <v>94.507257448433919</v>
      </c>
      <c r="CN155">
        <f t="shared" si="99"/>
        <v>5.4927425515660806</v>
      </c>
      <c r="CO155">
        <f>(AY155/J155)*100</f>
        <v>0.28491703174542804</v>
      </c>
      <c r="CP155">
        <f t="shared" si="100"/>
        <v>97.208737864077662</v>
      </c>
      <c r="CQ155">
        <f t="shared" si="101"/>
        <v>2.7912621359223304</v>
      </c>
      <c r="CR155">
        <f>(BB155/J155)*100</f>
        <v>2.334314176351195</v>
      </c>
      <c r="CS155">
        <f t="shared" si="102"/>
        <v>98.829802992149311</v>
      </c>
      <c r="CT155">
        <f t="shared" si="103"/>
        <v>1.1701970078506887</v>
      </c>
      <c r="CU155">
        <f>(BE155/J155)*100</f>
        <v>1.4297717551788165</v>
      </c>
      <c r="CV155">
        <f t="shared" si="104"/>
        <v>87.859733978234573</v>
      </c>
      <c r="CW155">
        <f t="shared" si="105"/>
        <v>12.140266021765417</v>
      </c>
      <c r="CX155">
        <f>(BH155/J155)*100</f>
        <v>5.8394160583941606</v>
      </c>
      <c r="CY155">
        <f t="shared" si="106"/>
        <v>85.332780672666985</v>
      </c>
      <c r="CZ155">
        <f t="shared" si="107"/>
        <v>14.667219327333017</v>
      </c>
    </row>
    <row r="156" spans="1:104" x14ac:dyDescent="0.25">
      <c r="A156" t="s">
        <v>2118</v>
      </c>
      <c r="B156">
        <v>9</v>
      </c>
      <c r="C156">
        <v>38</v>
      </c>
      <c r="D156" t="s">
        <v>2815</v>
      </c>
      <c r="E156">
        <v>168</v>
      </c>
      <c r="G156">
        <v>1043724</v>
      </c>
      <c r="H156">
        <v>563801</v>
      </c>
      <c r="I156">
        <v>479923</v>
      </c>
      <c r="J156">
        <v>273877</v>
      </c>
      <c r="K156">
        <v>232461</v>
      </c>
      <c r="L156">
        <v>41416</v>
      </c>
      <c r="M156">
        <f t="shared" si="108"/>
        <v>26.240366227086852</v>
      </c>
      <c r="N156">
        <f t="shared" si="109"/>
        <v>41.231037192200795</v>
      </c>
      <c r="O156">
        <f t="shared" si="110"/>
        <v>8.6297176838784555</v>
      </c>
      <c r="P156">
        <f>(K156/J156)*100</f>
        <v>84.877883137320765</v>
      </c>
      <c r="Q156">
        <f>(L156/J156)*100</f>
        <v>15.122116862679233</v>
      </c>
      <c r="R156">
        <f t="shared" si="76"/>
        <v>73.809775921307732</v>
      </c>
      <c r="S156">
        <f t="shared" si="77"/>
        <v>7.2901338922216912</v>
      </c>
      <c r="T156">
        <f t="shared" si="78"/>
        <v>5.9322250499311737</v>
      </c>
      <c r="U156">
        <f t="shared" si="79"/>
        <v>2.9699463627832934</v>
      </c>
      <c r="V156">
        <f t="shared" si="80"/>
        <v>9.9979187737561013</v>
      </c>
      <c r="W156">
        <f t="shared" si="81"/>
        <v>26.190224078692268</v>
      </c>
      <c r="X156">
        <v>135962</v>
      </c>
      <c r="Y156">
        <v>116515</v>
      </c>
      <c r="Z156">
        <v>19447</v>
      </c>
      <c r="AA156">
        <v>60482</v>
      </c>
      <c r="AB156">
        <v>45893</v>
      </c>
      <c r="AC156">
        <v>14589</v>
      </c>
      <c r="AD156">
        <v>5704</v>
      </c>
      <c r="AE156">
        <v>4791</v>
      </c>
      <c r="AF156">
        <v>913</v>
      </c>
      <c r="AG156">
        <v>2103</v>
      </c>
      <c r="AH156">
        <v>1818</v>
      </c>
      <c r="AI156">
        <v>285</v>
      </c>
      <c r="AJ156">
        <v>7959</v>
      </c>
      <c r="AK156">
        <v>6877</v>
      </c>
      <c r="AL156">
        <v>1082</v>
      </c>
      <c r="AM156">
        <v>9904</v>
      </c>
      <c r="AN156">
        <v>9407</v>
      </c>
      <c r="AO156">
        <v>497</v>
      </c>
      <c r="AP156">
        <v>417</v>
      </c>
      <c r="AQ156">
        <v>413</v>
      </c>
      <c r="AR156">
        <v>4</v>
      </c>
      <c r="AS156">
        <v>8134</v>
      </c>
      <c r="AT156">
        <v>7588</v>
      </c>
      <c r="AU156">
        <v>546</v>
      </c>
      <c r="AV156">
        <v>16247</v>
      </c>
      <c r="AW156">
        <v>15332</v>
      </c>
      <c r="AX156">
        <v>915</v>
      </c>
      <c r="AY156">
        <v>551</v>
      </c>
      <c r="AZ156">
        <v>484</v>
      </c>
      <c r="BA156">
        <v>67</v>
      </c>
      <c r="BB156">
        <v>5153</v>
      </c>
      <c r="BC156">
        <v>5026</v>
      </c>
      <c r="BD156">
        <v>127</v>
      </c>
      <c r="BE156">
        <v>3545</v>
      </c>
      <c r="BF156">
        <v>3256</v>
      </c>
      <c r="BG156">
        <v>289</v>
      </c>
      <c r="BH156">
        <v>17716</v>
      </c>
      <c r="BI156">
        <v>15061</v>
      </c>
      <c r="BJ156">
        <v>2655</v>
      </c>
      <c r="BK156" t="str">
        <f t="shared" si="111"/>
        <v>CultivatorsTotal</v>
      </c>
      <c r="BL156" t="str">
        <f t="shared" si="112"/>
        <v>CultivatorsMale</v>
      </c>
      <c r="BM156" t="str">
        <f t="shared" si="113"/>
        <v>CultivatorsFemale</v>
      </c>
      <c r="BN156">
        <f>(X156/J156)*100</f>
        <v>49.6434530829533</v>
      </c>
      <c r="BO156">
        <f t="shared" si="82"/>
        <v>85.696738794663219</v>
      </c>
      <c r="BP156">
        <f t="shared" si="83"/>
        <v>14.303261205336785</v>
      </c>
      <c r="BQ156">
        <f>(AA156/J156)*100</f>
        <v>22.083636084811793</v>
      </c>
      <c r="BR156">
        <f t="shared" si="84"/>
        <v>75.878773850071084</v>
      </c>
      <c r="BS156">
        <f t="shared" si="85"/>
        <v>24.121226149928905</v>
      </c>
      <c r="BT156">
        <f>(AD156/J156)*100</f>
        <v>2.0826867535426485</v>
      </c>
      <c r="BU156">
        <f t="shared" si="86"/>
        <v>83.993688639551195</v>
      </c>
      <c r="BV156">
        <f t="shared" si="87"/>
        <v>16.006311360448809</v>
      </c>
      <c r="BW156">
        <f>(AG156/J156)*100</f>
        <v>0.76786294577492809</v>
      </c>
      <c r="BX156">
        <f t="shared" si="88"/>
        <v>86.447931526390875</v>
      </c>
      <c r="BY156">
        <f t="shared" si="89"/>
        <v>13.552068473609131</v>
      </c>
      <c r="BZ156">
        <f>(AJ156/J156)*100</f>
        <v>2.9060490658215183</v>
      </c>
      <c r="CA156">
        <f t="shared" si="90"/>
        <v>86.405327302424922</v>
      </c>
      <c r="CB156">
        <f t="shared" si="91"/>
        <v>13.594672697575072</v>
      </c>
      <c r="CC156">
        <f>(AM156/J156)*100</f>
        <v>3.6162218806252442</v>
      </c>
      <c r="CD156">
        <f t="shared" si="92"/>
        <v>94.981825525040392</v>
      </c>
      <c r="CE156">
        <f t="shared" si="93"/>
        <v>5.0181744749596122</v>
      </c>
      <c r="CF156">
        <f>(AP156/J156)*100</f>
        <v>0.15225813047462913</v>
      </c>
      <c r="CG156">
        <f t="shared" si="94"/>
        <v>99.040767386091119</v>
      </c>
      <c r="CH156">
        <f t="shared" si="95"/>
        <v>0.95923261390887282</v>
      </c>
      <c r="CI156">
        <f>(AS156/J156)*100</f>
        <v>2.9699463627832934</v>
      </c>
      <c r="CJ156">
        <f t="shared" si="96"/>
        <v>93.28743545611016</v>
      </c>
      <c r="CK156">
        <f t="shared" si="97"/>
        <v>6.7125645438898456</v>
      </c>
      <c r="CL156">
        <f>(AV156/J156)*100</f>
        <v>5.9322250499311737</v>
      </c>
      <c r="CM156">
        <f t="shared" si="98"/>
        <v>94.368191050655497</v>
      </c>
      <c r="CN156">
        <f t="shared" si="99"/>
        <v>5.6318089493444949</v>
      </c>
      <c r="CO156">
        <f>(AY156/J156)*100</f>
        <v>0.2011852035767881</v>
      </c>
      <c r="CP156">
        <f t="shared" si="100"/>
        <v>87.840290381125229</v>
      </c>
      <c r="CQ156">
        <f t="shared" si="101"/>
        <v>12.159709618874773</v>
      </c>
      <c r="CR156">
        <f>(BB156/J156)*100</f>
        <v>1.8815015499658607</v>
      </c>
      <c r="CS156">
        <f t="shared" si="102"/>
        <v>97.535416262371427</v>
      </c>
      <c r="CT156">
        <f t="shared" si="103"/>
        <v>2.464583737628566</v>
      </c>
      <c r="CU156">
        <f>(BE156/J156)*100</f>
        <v>1.2943766727399526</v>
      </c>
      <c r="CV156">
        <f t="shared" si="104"/>
        <v>91.847672778561346</v>
      </c>
      <c r="CW156">
        <f t="shared" si="105"/>
        <v>8.1523272214386466</v>
      </c>
      <c r="CX156">
        <f>(BH156/J156)*100</f>
        <v>6.4685972169988712</v>
      </c>
      <c r="CY156">
        <f t="shared" si="106"/>
        <v>85.013547076089409</v>
      </c>
      <c r="CZ156">
        <f t="shared" si="107"/>
        <v>14.986452923910591</v>
      </c>
    </row>
    <row r="157" spans="1:104" x14ac:dyDescent="0.25">
      <c r="A157" t="s">
        <v>2817</v>
      </c>
      <c r="B157">
        <v>9</v>
      </c>
      <c r="C157">
        <v>39</v>
      </c>
      <c r="D157" t="s">
        <v>2816</v>
      </c>
      <c r="E157">
        <f>VLOOKUP(A157,'2011B4'!A$1:B$641,2, FALSE)</f>
        <v>169</v>
      </c>
      <c r="G157">
        <v>708447</v>
      </c>
      <c r="H157">
        <v>379691</v>
      </c>
      <c r="I157">
        <v>328756</v>
      </c>
      <c r="J157">
        <v>204262</v>
      </c>
      <c r="K157">
        <v>165216</v>
      </c>
      <c r="L157">
        <v>39046</v>
      </c>
      <c r="M157">
        <f t="shared" si="108"/>
        <v>28.832361489285717</v>
      </c>
      <c r="N157">
        <f t="shared" si="109"/>
        <v>43.513277902294234</v>
      </c>
      <c r="O157">
        <f t="shared" si="110"/>
        <v>11.876893501563469</v>
      </c>
      <c r="P157">
        <f>(K157/J157)*100</f>
        <v>80.884354407574591</v>
      </c>
      <c r="Q157">
        <f>(L157/J157)*100</f>
        <v>19.115645592425416</v>
      </c>
      <c r="R157">
        <f t="shared" si="76"/>
        <v>74.498927847568311</v>
      </c>
      <c r="S157">
        <f t="shared" si="77"/>
        <v>7.2362945628653401</v>
      </c>
      <c r="T157">
        <f t="shared" si="78"/>
        <v>4.9945658027435353</v>
      </c>
      <c r="U157">
        <f t="shared" si="79"/>
        <v>4.1848214547982492</v>
      </c>
      <c r="V157">
        <f t="shared" si="80"/>
        <v>9.0853903320245557</v>
      </c>
      <c r="W157">
        <f t="shared" si="81"/>
        <v>25.501072152431689</v>
      </c>
      <c r="X157">
        <v>111656</v>
      </c>
      <c r="Y157">
        <v>90927</v>
      </c>
      <c r="Z157">
        <v>20729</v>
      </c>
      <c r="AA157">
        <v>36830</v>
      </c>
      <c r="AB157">
        <v>24728</v>
      </c>
      <c r="AC157">
        <v>12102</v>
      </c>
      <c r="AD157">
        <v>3687</v>
      </c>
      <c r="AE157">
        <v>3320</v>
      </c>
      <c r="AF157">
        <v>367</v>
      </c>
      <c r="AG157">
        <v>2916</v>
      </c>
      <c r="AH157">
        <v>2645</v>
      </c>
      <c r="AI157">
        <v>271</v>
      </c>
      <c r="AJ157">
        <v>6506</v>
      </c>
      <c r="AK157">
        <v>5448</v>
      </c>
      <c r="AL157">
        <v>1058</v>
      </c>
      <c r="AM157">
        <v>5359</v>
      </c>
      <c r="AN157">
        <v>4902</v>
      </c>
      <c r="AO157">
        <v>457</v>
      </c>
      <c r="AP157">
        <v>228</v>
      </c>
      <c r="AQ157">
        <v>222</v>
      </c>
      <c r="AR157">
        <v>6</v>
      </c>
      <c r="AS157">
        <v>8548</v>
      </c>
      <c r="AT157">
        <v>7456</v>
      </c>
      <c r="AU157">
        <v>1092</v>
      </c>
      <c r="AV157">
        <v>10202</v>
      </c>
      <c r="AW157">
        <v>9467</v>
      </c>
      <c r="AX157">
        <v>735</v>
      </c>
      <c r="AY157">
        <v>492</v>
      </c>
      <c r="AZ157">
        <v>458</v>
      </c>
      <c r="BA157">
        <v>34</v>
      </c>
      <c r="BB157">
        <v>4436</v>
      </c>
      <c r="BC157">
        <v>4166</v>
      </c>
      <c r="BD157">
        <v>270</v>
      </c>
      <c r="BE157">
        <v>2612</v>
      </c>
      <c r="BF157">
        <v>2377</v>
      </c>
      <c r="BG157">
        <v>235</v>
      </c>
      <c r="BH157">
        <v>10790</v>
      </c>
      <c r="BI157">
        <v>9100</v>
      </c>
      <c r="BJ157">
        <v>1690</v>
      </c>
      <c r="BK157" t="str">
        <f t="shared" si="111"/>
        <v>CultivatorsTotal</v>
      </c>
      <c r="BL157" t="str">
        <f t="shared" si="112"/>
        <v>CultivatorsMale</v>
      </c>
      <c r="BM157" t="str">
        <f t="shared" si="113"/>
        <v>CultivatorsFemale</v>
      </c>
      <c r="BN157">
        <f>(X157/J157)*100</f>
        <v>54.663128726831225</v>
      </c>
      <c r="BO157">
        <f t="shared" si="82"/>
        <v>81.43494303933511</v>
      </c>
      <c r="BP157">
        <f t="shared" si="83"/>
        <v>18.565056960664901</v>
      </c>
      <c r="BQ157">
        <f>(AA157/J157)*100</f>
        <v>18.030764410414076</v>
      </c>
      <c r="BR157">
        <f t="shared" si="84"/>
        <v>67.140917730111326</v>
      </c>
      <c r="BS157">
        <f t="shared" si="85"/>
        <v>32.859082269888681</v>
      </c>
      <c r="BT157">
        <f>(AD157/J157)*100</f>
        <v>1.8050347103230164</v>
      </c>
      <c r="BU157">
        <f t="shared" si="86"/>
        <v>90.046107946840252</v>
      </c>
      <c r="BV157">
        <f t="shared" si="87"/>
        <v>9.9538920531597501</v>
      </c>
      <c r="BW157">
        <f>(AG157/J157)*100</f>
        <v>1.4275783062928984</v>
      </c>
      <c r="BX157">
        <f t="shared" si="88"/>
        <v>90.706447187928674</v>
      </c>
      <c r="BY157">
        <f t="shared" si="89"/>
        <v>9.2935528120713311</v>
      </c>
      <c r="BZ157">
        <f>(AJ157/J157)*100</f>
        <v>3.1851249865368989</v>
      </c>
      <c r="CA157">
        <f t="shared" si="90"/>
        <v>83.738087918844144</v>
      </c>
      <c r="CB157">
        <f t="shared" si="91"/>
        <v>16.261912081155856</v>
      </c>
      <c r="CC157">
        <f>(AM157/J157)*100</f>
        <v>2.6235912700355426</v>
      </c>
      <c r="CD157">
        <f t="shared" si="92"/>
        <v>91.472289606269825</v>
      </c>
      <c r="CE157">
        <f t="shared" si="93"/>
        <v>8.5277103937301728</v>
      </c>
      <c r="CF157">
        <f>(AP157/J157)*100</f>
        <v>0.11162134905170809</v>
      </c>
      <c r="CG157">
        <f t="shared" si="94"/>
        <v>97.368421052631575</v>
      </c>
      <c r="CH157">
        <f t="shared" si="95"/>
        <v>2.6315789473684208</v>
      </c>
      <c r="CI157">
        <f>(AS157/J157)*100</f>
        <v>4.1848214547982492</v>
      </c>
      <c r="CJ157">
        <f t="shared" si="96"/>
        <v>87.225081890500704</v>
      </c>
      <c r="CK157">
        <f t="shared" si="97"/>
        <v>12.774918109499298</v>
      </c>
      <c r="CL157">
        <f>(AV157/J157)*100</f>
        <v>4.9945658027435353</v>
      </c>
      <c r="CM157">
        <f t="shared" si="98"/>
        <v>92.795530288178782</v>
      </c>
      <c r="CN157">
        <f t="shared" si="99"/>
        <v>7.2044697118212113</v>
      </c>
      <c r="CO157">
        <f>(AY157/J157)*100</f>
        <v>0.24086712163789645</v>
      </c>
      <c r="CP157">
        <f t="shared" si="100"/>
        <v>93.089430894308947</v>
      </c>
      <c r="CQ157">
        <f t="shared" si="101"/>
        <v>6.9105691056910574</v>
      </c>
      <c r="CR157">
        <f>(BB157/J157)*100</f>
        <v>2.1717206333042856</v>
      </c>
      <c r="CS157">
        <f t="shared" si="102"/>
        <v>93.913435527502259</v>
      </c>
      <c r="CT157">
        <f t="shared" si="103"/>
        <v>6.0865644724977459</v>
      </c>
      <c r="CU157">
        <f>(BE157/J157)*100</f>
        <v>1.2787498408906208</v>
      </c>
      <c r="CV157">
        <f t="shared" si="104"/>
        <v>91.003062787136287</v>
      </c>
      <c r="CW157">
        <f t="shared" si="105"/>
        <v>8.9969372128637062</v>
      </c>
      <c r="CX157">
        <f>(BH157/J157)*100</f>
        <v>5.2824313871400452</v>
      </c>
      <c r="CY157">
        <f t="shared" si="106"/>
        <v>84.337349397590373</v>
      </c>
      <c r="CZ157">
        <f t="shared" si="107"/>
        <v>15.66265060240964</v>
      </c>
    </row>
    <row r="158" spans="1:104" x14ac:dyDescent="0.25">
      <c r="A158" t="s">
        <v>2819</v>
      </c>
      <c r="B158">
        <v>9</v>
      </c>
      <c r="C158">
        <v>40</v>
      </c>
      <c r="D158" t="s">
        <v>2818</v>
      </c>
      <c r="E158">
        <f>VLOOKUP(A158,'2011B4'!A$1:B$641,2, FALSE)</f>
        <v>170</v>
      </c>
      <c r="G158">
        <v>1537334</v>
      </c>
      <c r="H158">
        <v>826544</v>
      </c>
      <c r="I158">
        <v>710790</v>
      </c>
      <c r="J158">
        <v>417209</v>
      </c>
      <c r="K158">
        <v>336012</v>
      </c>
      <c r="L158">
        <v>81197</v>
      </c>
      <c r="M158">
        <f t="shared" si="108"/>
        <v>27.13847478817225</v>
      </c>
      <c r="N158">
        <f t="shared" si="109"/>
        <v>40.652645231227858</v>
      </c>
      <c r="O158">
        <f t="shared" si="110"/>
        <v>11.423486543142138</v>
      </c>
      <c r="P158">
        <f>(K158/J158)*100</f>
        <v>80.538051671943805</v>
      </c>
      <c r="Q158">
        <f>(L158/J158)*100</f>
        <v>19.461948328056202</v>
      </c>
      <c r="R158">
        <f t="shared" si="76"/>
        <v>75.937719464345207</v>
      </c>
      <c r="S158">
        <f t="shared" si="77"/>
        <v>6.3757013870745833</v>
      </c>
      <c r="T158">
        <f t="shared" si="78"/>
        <v>5.29446871951468</v>
      </c>
      <c r="U158">
        <f t="shared" si="79"/>
        <v>3.0574604095309548</v>
      </c>
      <c r="V158">
        <f t="shared" si="80"/>
        <v>9.3346500195345747</v>
      </c>
      <c r="W158">
        <f t="shared" si="81"/>
        <v>24.062280535654793</v>
      </c>
      <c r="X158">
        <v>225786</v>
      </c>
      <c r="Y158">
        <v>181229</v>
      </c>
      <c r="Z158">
        <v>44557</v>
      </c>
      <c r="AA158">
        <v>84723</v>
      </c>
      <c r="AB158">
        <v>60958</v>
      </c>
      <c r="AC158">
        <v>23765</v>
      </c>
      <c r="AD158">
        <v>6310</v>
      </c>
      <c r="AE158">
        <v>4861</v>
      </c>
      <c r="AF158">
        <v>1449</v>
      </c>
      <c r="AG158">
        <v>2597</v>
      </c>
      <c r="AH158">
        <v>1879</v>
      </c>
      <c r="AI158">
        <v>718</v>
      </c>
      <c r="AJ158">
        <v>13028</v>
      </c>
      <c r="AK158">
        <v>10152</v>
      </c>
      <c r="AL158">
        <v>2876</v>
      </c>
      <c r="AM158">
        <v>10975</v>
      </c>
      <c r="AN158">
        <v>10332</v>
      </c>
      <c r="AO158">
        <v>643</v>
      </c>
      <c r="AP158">
        <v>882</v>
      </c>
      <c r="AQ158">
        <v>858</v>
      </c>
      <c r="AR158">
        <v>24</v>
      </c>
      <c r="AS158">
        <v>12756</v>
      </c>
      <c r="AT158">
        <v>11497</v>
      </c>
      <c r="AU158">
        <v>1259</v>
      </c>
      <c r="AV158">
        <v>22089</v>
      </c>
      <c r="AW158">
        <v>20717</v>
      </c>
      <c r="AX158">
        <v>1372</v>
      </c>
      <c r="AY158">
        <v>950</v>
      </c>
      <c r="AZ158">
        <v>884</v>
      </c>
      <c r="BA158">
        <v>66</v>
      </c>
      <c r="BB158">
        <v>6553</v>
      </c>
      <c r="BC158">
        <v>6439</v>
      </c>
      <c r="BD158">
        <v>114</v>
      </c>
      <c r="BE158">
        <v>6900</v>
      </c>
      <c r="BF158">
        <v>5919</v>
      </c>
      <c r="BG158">
        <v>981</v>
      </c>
      <c r="BH158">
        <v>23660</v>
      </c>
      <c r="BI158">
        <v>20287</v>
      </c>
      <c r="BJ158">
        <v>3373</v>
      </c>
      <c r="BK158" t="str">
        <f t="shared" si="111"/>
        <v>CultivatorsTotal</v>
      </c>
      <c r="BL158" t="str">
        <f t="shared" si="112"/>
        <v>CultivatorsMale</v>
      </c>
      <c r="BM158" t="str">
        <f t="shared" si="113"/>
        <v>CultivatorsFemale</v>
      </c>
      <c r="BN158">
        <f>(X158/J158)*100</f>
        <v>54.118199751203832</v>
      </c>
      <c r="BO158">
        <f t="shared" si="82"/>
        <v>80.265826933467977</v>
      </c>
      <c r="BP158">
        <f t="shared" si="83"/>
        <v>19.734173066532026</v>
      </c>
      <c r="BQ158">
        <f>(AA158/J158)*100</f>
        <v>20.307088293876692</v>
      </c>
      <c r="BR158">
        <f t="shared" si="84"/>
        <v>71.94976570706892</v>
      </c>
      <c r="BS158">
        <f t="shared" si="85"/>
        <v>28.05023429293108</v>
      </c>
      <c r="BT158">
        <f>(AD158/J158)*100</f>
        <v>1.5124314192646851</v>
      </c>
      <c r="BU158">
        <f t="shared" si="86"/>
        <v>77.036450079239302</v>
      </c>
      <c r="BV158">
        <f t="shared" si="87"/>
        <v>22.963549920760698</v>
      </c>
      <c r="BW158">
        <f>(AG158/J158)*100</f>
        <v>0.62246979331701857</v>
      </c>
      <c r="BX158">
        <f t="shared" si="88"/>
        <v>72.352714670773963</v>
      </c>
      <c r="BY158">
        <f t="shared" si="89"/>
        <v>27.64728532922603</v>
      </c>
      <c r="BZ158">
        <f>(AJ158/J158)*100</f>
        <v>3.1226555515341232</v>
      </c>
      <c r="CA158">
        <f t="shared" si="90"/>
        <v>77.924470371507525</v>
      </c>
      <c r="CB158">
        <f t="shared" si="91"/>
        <v>22.075529628492475</v>
      </c>
      <c r="CC158">
        <f>(AM158/J158)*100</f>
        <v>2.6305760422234417</v>
      </c>
      <c r="CD158">
        <f t="shared" si="92"/>
        <v>94.141230068337137</v>
      </c>
      <c r="CE158">
        <f t="shared" si="93"/>
        <v>5.8587699316628701</v>
      </c>
      <c r="CF158">
        <f>(AP158/J158)*100</f>
        <v>0.21140483546615726</v>
      </c>
      <c r="CG158">
        <f t="shared" si="94"/>
        <v>97.278911564625844</v>
      </c>
      <c r="CH158">
        <f t="shared" si="95"/>
        <v>2.7210884353741496</v>
      </c>
      <c r="CI158">
        <f>(AS158/J158)*100</f>
        <v>3.0574604095309548</v>
      </c>
      <c r="CJ158">
        <f t="shared" si="96"/>
        <v>90.130134838507374</v>
      </c>
      <c r="CK158">
        <f t="shared" si="97"/>
        <v>9.8698651614926298</v>
      </c>
      <c r="CL158">
        <f>(AV158/J158)*100</f>
        <v>5.29446871951468</v>
      </c>
      <c r="CM158">
        <f t="shared" si="98"/>
        <v>93.788763638009868</v>
      </c>
      <c r="CN158">
        <f t="shared" si="99"/>
        <v>6.2112363619901307</v>
      </c>
      <c r="CO158">
        <f>(AY158/J158)*100</f>
        <v>0.2277036209669494</v>
      </c>
      <c r="CP158">
        <f t="shared" si="100"/>
        <v>93.05263157894737</v>
      </c>
      <c r="CQ158">
        <f t="shared" si="101"/>
        <v>6.947368421052631</v>
      </c>
      <c r="CR158">
        <f>(BB158/J158)*100</f>
        <v>1.5706756086278102</v>
      </c>
      <c r="CS158">
        <f t="shared" si="102"/>
        <v>98.260338776133068</v>
      </c>
      <c r="CT158">
        <f t="shared" si="103"/>
        <v>1.7396612238669311</v>
      </c>
      <c r="CU158">
        <f>(BE158/J158)*100</f>
        <v>1.6538473522862644</v>
      </c>
      <c r="CV158">
        <f t="shared" si="104"/>
        <v>85.782608695652172</v>
      </c>
      <c r="CW158">
        <f t="shared" si="105"/>
        <v>14.217391304347826</v>
      </c>
      <c r="CX158">
        <f>(BH158/J158)*100</f>
        <v>5.6710186021873925</v>
      </c>
      <c r="CY158">
        <f t="shared" si="106"/>
        <v>85.743871513102292</v>
      </c>
      <c r="CZ158">
        <f t="shared" si="107"/>
        <v>14.256128486897717</v>
      </c>
    </row>
    <row r="159" spans="1:104" x14ac:dyDescent="0.25">
      <c r="A159" t="s">
        <v>2821</v>
      </c>
      <c r="B159">
        <v>9</v>
      </c>
      <c r="C159">
        <v>41</v>
      </c>
      <c r="D159" t="s">
        <v>2820</v>
      </c>
      <c r="E159">
        <f>VLOOKUP(A159,'2011B4'!A$1:B$641,2, FALSE)</f>
        <v>171</v>
      </c>
      <c r="G159">
        <v>766225</v>
      </c>
      <c r="H159">
        <v>409178</v>
      </c>
      <c r="I159">
        <v>357047</v>
      </c>
      <c r="J159">
        <v>222835</v>
      </c>
      <c r="K159">
        <v>165375</v>
      </c>
      <c r="L159">
        <v>57460</v>
      </c>
      <c r="M159">
        <f t="shared" si="108"/>
        <v>29.082188652158308</v>
      </c>
      <c r="N159">
        <f t="shared" si="109"/>
        <v>40.416395798405588</v>
      </c>
      <c r="O159">
        <f t="shared" si="110"/>
        <v>16.093119393245146</v>
      </c>
      <c r="P159">
        <f>(K159/J159)*100</f>
        <v>74.214104606547451</v>
      </c>
      <c r="Q159">
        <f>(L159/J159)*100</f>
        <v>25.785895393452556</v>
      </c>
      <c r="R159">
        <f t="shared" si="76"/>
        <v>81.641573361455798</v>
      </c>
      <c r="S159">
        <f t="shared" si="77"/>
        <v>5.0974936612291604</v>
      </c>
      <c r="T159">
        <f t="shared" si="78"/>
        <v>4.1703502591603652</v>
      </c>
      <c r="U159">
        <f t="shared" si="79"/>
        <v>1.4544393834002738</v>
      </c>
      <c r="V159">
        <f t="shared" si="80"/>
        <v>7.636143334754415</v>
      </c>
      <c r="W159">
        <f t="shared" si="81"/>
        <v>18.358426638544202</v>
      </c>
      <c r="X159">
        <v>138936</v>
      </c>
      <c r="Y159">
        <v>101283</v>
      </c>
      <c r="Z159">
        <v>37653</v>
      </c>
      <c r="AA159">
        <v>38799</v>
      </c>
      <c r="AB159">
        <v>24832</v>
      </c>
      <c r="AC159">
        <v>13967</v>
      </c>
      <c r="AD159">
        <v>4191</v>
      </c>
      <c r="AE159">
        <v>2735</v>
      </c>
      <c r="AF159">
        <v>1456</v>
      </c>
      <c r="AG159">
        <v>1830</v>
      </c>
      <c r="AH159">
        <v>1525</v>
      </c>
      <c r="AI159">
        <v>305</v>
      </c>
      <c r="AJ159">
        <v>5574</v>
      </c>
      <c r="AK159">
        <v>4300</v>
      </c>
      <c r="AL159">
        <v>1274</v>
      </c>
      <c r="AM159">
        <v>3955</v>
      </c>
      <c r="AN159">
        <v>3788</v>
      </c>
      <c r="AO159">
        <v>167</v>
      </c>
      <c r="AP159">
        <v>329</v>
      </c>
      <c r="AQ159">
        <v>325</v>
      </c>
      <c r="AR159">
        <v>4</v>
      </c>
      <c r="AS159">
        <v>3241</v>
      </c>
      <c r="AT159">
        <v>2986</v>
      </c>
      <c r="AU159">
        <v>255</v>
      </c>
      <c r="AV159">
        <v>9293</v>
      </c>
      <c r="AW159">
        <v>8679</v>
      </c>
      <c r="AX159">
        <v>614</v>
      </c>
      <c r="AY159">
        <v>458</v>
      </c>
      <c r="AZ159">
        <v>428</v>
      </c>
      <c r="BA159">
        <v>30</v>
      </c>
      <c r="BB159">
        <v>2928</v>
      </c>
      <c r="BC159">
        <v>2885</v>
      </c>
      <c r="BD159">
        <v>43</v>
      </c>
      <c r="BE159">
        <v>2815</v>
      </c>
      <c r="BF159">
        <v>2326</v>
      </c>
      <c r="BG159">
        <v>489</v>
      </c>
      <c r="BH159">
        <v>10486</v>
      </c>
      <c r="BI159">
        <v>9283</v>
      </c>
      <c r="BJ159">
        <v>1203</v>
      </c>
      <c r="BK159" t="str">
        <f t="shared" si="111"/>
        <v>CultivatorsTotal</v>
      </c>
      <c r="BL159" t="str">
        <f t="shared" si="112"/>
        <v>CultivatorsMale</v>
      </c>
      <c r="BM159" t="str">
        <f t="shared" si="113"/>
        <v>CultivatorsFemale</v>
      </c>
      <c r="BN159">
        <f>(X159/J159)*100</f>
        <v>62.349271882783228</v>
      </c>
      <c r="BO159">
        <f t="shared" si="82"/>
        <v>72.899032648125768</v>
      </c>
      <c r="BP159">
        <f t="shared" si="83"/>
        <v>27.100967351874246</v>
      </c>
      <c r="BQ159">
        <f>(AA159/J159)*100</f>
        <v>17.411537684834069</v>
      </c>
      <c r="BR159">
        <f t="shared" si="84"/>
        <v>64.001649527049665</v>
      </c>
      <c r="BS159">
        <f t="shared" si="85"/>
        <v>35.998350472950335</v>
      </c>
      <c r="BT159">
        <f>(AD159/J159)*100</f>
        <v>1.8807637938384902</v>
      </c>
      <c r="BU159">
        <f t="shared" si="86"/>
        <v>65.258888093533756</v>
      </c>
      <c r="BV159">
        <f t="shared" si="87"/>
        <v>34.741111906466237</v>
      </c>
      <c r="BW159">
        <f>(AG159/J159)*100</f>
        <v>0.82123544326519626</v>
      </c>
      <c r="BX159">
        <f t="shared" si="88"/>
        <v>83.333333333333343</v>
      </c>
      <c r="BY159">
        <f t="shared" si="89"/>
        <v>16.666666666666664</v>
      </c>
      <c r="BZ159">
        <f>(AJ159/J159)*100</f>
        <v>2.501402382929073</v>
      </c>
      <c r="CA159">
        <f t="shared" si="90"/>
        <v>77.143882310728387</v>
      </c>
      <c r="CB159">
        <f t="shared" si="91"/>
        <v>22.856117689271617</v>
      </c>
      <c r="CC159">
        <f>(AM159/J159)*100</f>
        <v>1.7748558350348915</v>
      </c>
      <c r="CD159">
        <f t="shared" si="92"/>
        <v>95.777496839443742</v>
      </c>
      <c r="CE159">
        <f t="shared" si="93"/>
        <v>4.2225031605562586</v>
      </c>
      <c r="CF159">
        <f>(AP159/J159)*100</f>
        <v>0.14764287477281396</v>
      </c>
      <c r="CG159">
        <f t="shared" si="94"/>
        <v>98.784194528875375</v>
      </c>
      <c r="CH159">
        <f t="shared" si="95"/>
        <v>1.21580547112462</v>
      </c>
      <c r="CI159">
        <f>(AS159/J159)*100</f>
        <v>1.4544393834002738</v>
      </c>
      <c r="CJ159">
        <f t="shared" si="96"/>
        <v>92.132058006788029</v>
      </c>
      <c r="CK159">
        <f t="shared" si="97"/>
        <v>7.8679419932119714</v>
      </c>
      <c r="CL159">
        <f>(AV159/J159)*100</f>
        <v>4.1703502591603652</v>
      </c>
      <c r="CM159">
        <f t="shared" si="98"/>
        <v>93.392876358549444</v>
      </c>
      <c r="CN159">
        <f t="shared" si="99"/>
        <v>6.6071236414505545</v>
      </c>
      <c r="CO159">
        <f>(AY159/J159)*100</f>
        <v>0.20553324208495075</v>
      </c>
      <c r="CP159">
        <f t="shared" si="100"/>
        <v>93.449781659388648</v>
      </c>
      <c r="CQ159">
        <f t="shared" si="101"/>
        <v>6.5502183406113534</v>
      </c>
      <c r="CR159">
        <f>(BB159/J159)*100</f>
        <v>1.313976709224314</v>
      </c>
      <c r="CS159">
        <f t="shared" si="102"/>
        <v>98.53142076502732</v>
      </c>
      <c r="CT159">
        <f t="shared" si="103"/>
        <v>1.4685792349726776</v>
      </c>
      <c r="CU159">
        <f>(BE159/J159)*100</f>
        <v>1.2632665425090313</v>
      </c>
      <c r="CV159">
        <f t="shared" si="104"/>
        <v>82.628774422735347</v>
      </c>
      <c r="CW159">
        <f t="shared" si="105"/>
        <v>17.371225577264653</v>
      </c>
      <c r="CX159">
        <f>(BH159/J159)*100</f>
        <v>4.7057239661633048</v>
      </c>
      <c r="CY159">
        <f t="shared" si="106"/>
        <v>88.527560556933054</v>
      </c>
      <c r="CZ159">
        <f t="shared" si="107"/>
        <v>11.472439443066946</v>
      </c>
    </row>
    <row r="160" spans="1:104" x14ac:dyDescent="0.25">
      <c r="A160" t="s">
        <v>2823</v>
      </c>
      <c r="B160">
        <v>9</v>
      </c>
      <c r="C160">
        <v>42</v>
      </c>
      <c r="D160" t="s">
        <v>2822</v>
      </c>
      <c r="E160">
        <f>VLOOKUP(A160,'2011B4'!A$1:B$641,2, FALSE)</f>
        <v>172</v>
      </c>
      <c r="G160">
        <v>2308384</v>
      </c>
      <c r="H160">
        <v>1219602</v>
      </c>
      <c r="I160">
        <v>1088782</v>
      </c>
      <c r="J160">
        <v>591407</v>
      </c>
      <c r="K160">
        <v>482255</v>
      </c>
      <c r="L160">
        <v>109152</v>
      </c>
      <c r="M160">
        <f t="shared" si="108"/>
        <v>25.619957511401914</v>
      </c>
      <c r="N160">
        <f t="shared" si="109"/>
        <v>39.541998127257912</v>
      </c>
      <c r="O160">
        <f t="shared" si="110"/>
        <v>10.025147366506793</v>
      </c>
      <c r="P160">
        <f>(K160/J160)*100</f>
        <v>81.543674660597517</v>
      </c>
      <c r="Q160">
        <f>(L160/J160)*100</f>
        <v>18.456325339402476</v>
      </c>
      <c r="R160">
        <f t="shared" si="76"/>
        <v>75.809552474015362</v>
      </c>
      <c r="S160">
        <f t="shared" si="77"/>
        <v>8.0256067310667607</v>
      </c>
      <c r="T160">
        <f t="shared" si="78"/>
        <v>5.1747781138877285</v>
      </c>
      <c r="U160">
        <f t="shared" si="79"/>
        <v>2.1590884111956741</v>
      </c>
      <c r="V160">
        <f t="shared" si="80"/>
        <v>8.8309742698344778</v>
      </c>
      <c r="W160">
        <f t="shared" si="81"/>
        <v>24.190447525984638</v>
      </c>
      <c r="X160">
        <v>312613</v>
      </c>
      <c r="Y160">
        <v>255613</v>
      </c>
      <c r="Z160">
        <v>57000</v>
      </c>
      <c r="AA160">
        <v>126068</v>
      </c>
      <c r="AB160">
        <v>91405</v>
      </c>
      <c r="AC160">
        <v>34663</v>
      </c>
      <c r="AD160">
        <v>9662</v>
      </c>
      <c r="AE160">
        <v>7650</v>
      </c>
      <c r="AF160">
        <v>2012</v>
      </c>
      <c r="AG160">
        <v>427</v>
      </c>
      <c r="AH160">
        <v>417</v>
      </c>
      <c r="AI160">
        <v>10</v>
      </c>
      <c r="AJ160">
        <v>19626</v>
      </c>
      <c r="AK160">
        <v>14838</v>
      </c>
      <c r="AL160">
        <v>4788</v>
      </c>
      <c r="AM160">
        <v>27411</v>
      </c>
      <c r="AN160">
        <v>25357</v>
      </c>
      <c r="AO160">
        <v>2054</v>
      </c>
      <c r="AP160">
        <v>999</v>
      </c>
      <c r="AQ160">
        <v>980</v>
      </c>
      <c r="AR160">
        <v>19</v>
      </c>
      <c r="AS160">
        <v>12769</v>
      </c>
      <c r="AT160">
        <v>12298</v>
      </c>
      <c r="AU160">
        <v>471</v>
      </c>
      <c r="AV160">
        <v>30604</v>
      </c>
      <c r="AW160">
        <v>29053</v>
      </c>
      <c r="AX160">
        <v>1551</v>
      </c>
      <c r="AY160">
        <v>1349</v>
      </c>
      <c r="AZ160">
        <v>1306</v>
      </c>
      <c r="BA160">
        <v>43</v>
      </c>
      <c r="BB160">
        <v>9968</v>
      </c>
      <c r="BC160">
        <v>9801</v>
      </c>
      <c r="BD160">
        <v>167</v>
      </c>
      <c r="BE160">
        <v>11268</v>
      </c>
      <c r="BF160">
        <v>9222</v>
      </c>
      <c r="BG160">
        <v>2046</v>
      </c>
      <c r="BH160">
        <v>28643</v>
      </c>
      <c r="BI160">
        <v>24315</v>
      </c>
      <c r="BJ160">
        <v>4328</v>
      </c>
      <c r="BK160" t="str">
        <f t="shared" si="111"/>
        <v>CultivatorsTotal</v>
      </c>
      <c r="BL160" t="str">
        <f t="shared" si="112"/>
        <v>CultivatorsMale</v>
      </c>
      <c r="BM160" t="str">
        <f t="shared" si="113"/>
        <v>CultivatorsFemale</v>
      </c>
      <c r="BN160">
        <f>(X160/J160)*100</f>
        <v>52.859198487674306</v>
      </c>
      <c r="BO160">
        <f t="shared" si="82"/>
        <v>81.766593199898921</v>
      </c>
      <c r="BP160">
        <f t="shared" si="83"/>
        <v>18.233406800101086</v>
      </c>
      <c r="BQ160">
        <f>(AA160/J160)*100</f>
        <v>21.316622900980207</v>
      </c>
      <c r="BR160">
        <f t="shared" si="84"/>
        <v>72.504521369419678</v>
      </c>
      <c r="BS160">
        <f t="shared" si="85"/>
        <v>27.495478630580322</v>
      </c>
      <c r="BT160">
        <f>(AD160/J160)*100</f>
        <v>1.6337310853608429</v>
      </c>
      <c r="BU160">
        <f t="shared" si="86"/>
        <v>79.176154005381903</v>
      </c>
      <c r="BV160">
        <f t="shared" si="87"/>
        <v>20.823845994618093</v>
      </c>
      <c r="BW160">
        <f>(AG160/J160)*100</f>
        <v>7.2200701040062085E-2</v>
      </c>
      <c r="BX160">
        <f t="shared" si="88"/>
        <v>97.658079625292743</v>
      </c>
      <c r="BY160">
        <f t="shared" si="89"/>
        <v>2.3419203747072603</v>
      </c>
      <c r="BZ160">
        <f>(AJ160/J160)*100</f>
        <v>3.3185268351575141</v>
      </c>
      <c r="CA160">
        <f t="shared" si="90"/>
        <v>75.603790889636201</v>
      </c>
      <c r="CB160">
        <f t="shared" si="91"/>
        <v>24.396209110363802</v>
      </c>
      <c r="CC160">
        <f>(AM160/J160)*100</f>
        <v>4.6348791948691845</v>
      </c>
      <c r="CD160">
        <f t="shared" si="92"/>
        <v>92.506657911057601</v>
      </c>
      <c r="CE160">
        <f t="shared" si="93"/>
        <v>7.493342088942395</v>
      </c>
      <c r="CF160">
        <f>(AP160/J160)*100</f>
        <v>0.16891920454103518</v>
      </c>
      <c r="CG160">
        <f t="shared" si="94"/>
        <v>98.098098098098092</v>
      </c>
      <c r="CH160">
        <f t="shared" si="95"/>
        <v>1.9019019019019021</v>
      </c>
      <c r="CI160">
        <f>(AS160/J160)*100</f>
        <v>2.1590884111956741</v>
      </c>
      <c r="CJ160">
        <f t="shared" si="96"/>
        <v>96.311379121309429</v>
      </c>
      <c r="CK160">
        <f t="shared" si="97"/>
        <v>3.6886208786905788</v>
      </c>
      <c r="CL160">
        <f>(AV160/J160)*100</f>
        <v>5.1747781138877285</v>
      </c>
      <c r="CM160">
        <f t="shared" si="98"/>
        <v>94.932035028100898</v>
      </c>
      <c r="CN160">
        <f t="shared" si="99"/>
        <v>5.0679649718990989</v>
      </c>
      <c r="CO160">
        <f>(AY160/J160)*100</f>
        <v>0.22810010703288938</v>
      </c>
      <c r="CP160">
        <f t="shared" si="100"/>
        <v>96.812453669384738</v>
      </c>
      <c r="CQ160">
        <f t="shared" si="101"/>
        <v>3.1875463306152705</v>
      </c>
      <c r="CR160">
        <f>(BB160/J160)*100</f>
        <v>1.6854721029680066</v>
      </c>
      <c r="CS160">
        <f t="shared" si="102"/>
        <v>98.324638844301774</v>
      </c>
      <c r="CT160">
        <f t="shared" si="103"/>
        <v>1.6753611556982344</v>
      </c>
      <c r="CU160">
        <f>(BE160/J160)*100</f>
        <v>1.9052868836520367</v>
      </c>
      <c r="CV160">
        <f t="shared" si="104"/>
        <v>81.842385516506923</v>
      </c>
      <c r="CW160">
        <f t="shared" si="105"/>
        <v>18.157614483493077</v>
      </c>
      <c r="CX160">
        <f>(BH160/J160)*100</f>
        <v>4.8431959716405109</v>
      </c>
      <c r="CY160">
        <f t="shared" si="106"/>
        <v>84.889850923436796</v>
      </c>
      <c r="CZ160">
        <f t="shared" si="107"/>
        <v>15.110149076563209</v>
      </c>
    </row>
    <row r="161" spans="1:104" x14ac:dyDescent="0.25">
      <c r="A161" t="s">
        <v>2825</v>
      </c>
      <c r="B161">
        <v>9</v>
      </c>
      <c r="C161">
        <v>43</v>
      </c>
      <c r="D161" t="s">
        <v>2824</v>
      </c>
      <c r="E161">
        <v>173</v>
      </c>
      <c r="G161">
        <v>2731174</v>
      </c>
      <c r="H161">
        <v>1362948</v>
      </c>
      <c r="I161">
        <v>1368226</v>
      </c>
      <c r="J161">
        <v>575040</v>
      </c>
      <c r="K161">
        <v>449118</v>
      </c>
      <c r="L161">
        <v>125922</v>
      </c>
      <c r="M161">
        <f t="shared" si="108"/>
        <v>21.054681979251413</v>
      </c>
      <c r="N161">
        <f t="shared" si="109"/>
        <v>32.951954146453126</v>
      </c>
      <c r="O161">
        <f t="shared" si="110"/>
        <v>9.2033041325044245</v>
      </c>
      <c r="P161">
        <f>(K161/J161)*100</f>
        <v>78.102045075125204</v>
      </c>
      <c r="Q161">
        <f>(L161/J161)*100</f>
        <v>21.897954924874792</v>
      </c>
      <c r="R161">
        <f t="shared" si="76"/>
        <v>73.18725653867557</v>
      </c>
      <c r="S161">
        <f t="shared" si="77"/>
        <v>9.7127156371730656</v>
      </c>
      <c r="T161">
        <f t="shared" si="78"/>
        <v>5.4157971619365606</v>
      </c>
      <c r="U161">
        <f t="shared" si="79"/>
        <v>1.197829716193656</v>
      </c>
      <c r="V161">
        <f t="shared" si="80"/>
        <v>10.486400946021146</v>
      </c>
      <c r="W161">
        <f t="shared" si="81"/>
        <v>26.81274346132443</v>
      </c>
      <c r="X161">
        <v>327859</v>
      </c>
      <c r="Y161">
        <v>253072</v>
      </c>
      <c r="Z161">
        <v>74787</v>
      </c>
      <c r="AA161">
        <v>89209</v>
      </c>
      <c r="AB161">
        <v>58719</v>
      </c>
      <c r="AC161">
        <v>30490</v>
      </c>
      <c r="AD161">
        <v>3788</v>
      </c>
      <c r="AE161">
        <v>3005</v>
      </c>
      <c r="AF161">
        <v>783</v>
      </c>
      <c r="AG161">
        <v>170</v>
      </c>
      <c r="AH161">
        <v>115</v>
      </c>
      <c r="AI161">
        <v>55</v>
      </c>
      <c r="AJ161">
        <v>33474</v>
      </c>
      <c r="AK161">
        <v>25867</v>
      </c>
      <c r="AL161">
        <v>7607</v>
      </c>
      <c r="AM161">
        <v>22208</v>
      </c>
      <c r="AN161">
        <v>18947</v>
      </c>
      <c r="AO161">
        <v>3261</v>
      </c>
      <c r="AP161">
        <v>1238</v>
      </c>
      <c r="AQ161">
        <v>1198</v>
      </c>
      <c r="AR161">
        <v>40</v>
      </c>
      <c r="AS161">
        <v>6888</v>
      </c>
      <c r="AT161">
        <v>6754</v>
      </c>
      <c r="AU161">
        <v>134</v>
      </c>
      <c r="AV161">
        <v>31143</v>
      </c>
      <c r="AW161">
        <v>29476</v>
      </c>
      <c r="AX161">
        <v>1667</v>
      </c>
      <c r="AY161">
        <v>2552</v>
      </c>
      <c r="AZ161">
        <v>2421</v>
      </c>
      <c r="BA161">
        <v>131</v>
      </c>
      <c r="BB161">
        <v>12747</v>
      </c>
      <c r="BC161">
        <v>12579</v>
      </c>
      <c r="BD161">
        <v>168</v>
      </c>
      <c r="BE161">
        <v>12194</v>
      </c>
      <c r="BF161">
        <v>10109</v>
      </c>
      <c r="BG161">
        <v>2085</v>
      </c>
      <c r="BH161">
        <v>31570</v>
      </c>
      <c r="BI161">
        <v>26856</v>
      </c>
      <c r="BJ161">
        <v>4714</v>
      </c>
      <c r="BK161" t="str">
        <f t="shared" si="111"/>
        <v>CultivatorsTotal</v>
      </c>
      <c r="BL161" t="str">
        <f t="shared" si="112"/>
        <v>CultivatorsMale</v>
      </c>
      <c r="BM161" t="str">
        <f t="shared" si="113"/>
        <v>CultivatorsFemale</v>
      </c>
      <c r="BN161">
        <f>(X161/J161)*100</f>
        <v>57.014990261547027</v>
      </c>
      <c r="BO161">
        <f t="shared" si="82"/>
        <v>77.189279537850112</v>
      </c>
      <c r="BP161">
        <f t="shared" si="83"/>
        <v>22.810720462149888</v>
      </c>
      <c r="BQ161">
        <f>(AA161/J161)*100</f>
        <v>15.513529493600444</v>
      </c>
      <c r="BR161">
        <f t="shared" si="84"/>
        <v>65.821834119875803</v>
      </c>
      <c r="BS161">
        <f t="shared" si="85"/>
        <v>34.178165880124197</v>
      </c>
      <c r="BT161">
        <f>(AD161/J161)*100</f>
        <v>0.65873678352810239</v>
      </c>
      <c r="BU161">
        <f t="shared" si="86"/>
        <v>79.329461457233364</v>
      </c>
      <c r="BV161">
        <f t="shared" si="87"/>
        <v>20.670538542766632</v>
      </c>
      <c r="BW161">
        <f>(AG161/J161)*100</f>
        <v>2.9563160823594878E-2</v>
      </c>
      <c r="BX161">
        <f t="shared" si="88"/>
        <v>67.64705882352942</v>
      </c>
      <c r="BY161">
        <f t="shared" si="89"/>
        <v>32.352941176470587</v>
      </c>
      <c r="BZ161">
        <f>(AJ161/J161)*100</f>
        <v>5.8211602671118534</v>
      </c>
      <c r="CA161">
        <f t="shared" si="90"/>
        <v>77.274899922327776</v>
      </c>
      <c r="CB161">
        <f t="shared" si="91"/>
        <v>22.725100077672224</v>
      </c>
      <c r="CC161">
        <f>(AM161/J161)*100</f>
        <v>3.8619922092376182</v>
      </c>
      <c r="CD161">
        <f t="shared" si="92"/>
        <v>85.316102305475511</v>
      </c>
      <c r="CE161">
        <f t="shared" si="93"/>
        <v>14.683897694524495</v>
      </c>
      <c r="CF161">
        <f>(AP161/J161)*100</f>
        <v>0.21528937117417918</v>
      </c>
      <c r="CG161">
        <f t="shared" si="94"/>
        <v>96.768982229402269</v>
      </c>
      <c r="CH161">
        <f t="shared" si="95"/>
        <v>3.2310177705977381</v>
      </c>
      <c r="CI161">
        <f>(AS161/J161)*100</f>
        <v>1.197829716193656</v>
      </c>
      <c r="CJ161">
        <f t="shared" si="96"/>
        <v>98.054587688734031</v>
      </c>
      <c r="CK161">
        <f t="shared" si="97"/>
        <v>1.9454123112659698</v>
      </c>
      <c r="CL161">
        <f>(AV161/J161)*100</f>
        <v>5.4157971619365606</v>
      </c>
      <c r="CM161">
        <f t="shared" si="98"/>
        <v>94.647272260218998</v>
      </c>
      <c r="CN161">
        <f t="shared" si="99"/>
        <v>5.3527277397810105</v>
      </c>
      <c r="CO161">
        <f>(AY161/J161)*100</f>
        <v>0.44379521424596552</v>
      </c>
      <c r="CP161">
        <f t="shared" si="100"/>
        <v>94.866771159874602</v>
      </c>
      <c r="CQ161">
        <f t="shared" si="101"/>
        <v>5.1332288401253914</v>
      </c>
      <c r="CR161">
        <f>(BB161/J161)*100</f>
        <v>2.2167153589315527</v>
      </c>
      <c r="CS161">
        <f t="shared" si="102"/>
        <v>98.682042833607909</v>
      </c>
      <c r="CT161">
        <f t="shared" si="103"/>
        <v>1.3179571663920924</v>
      </c>
      <c r="CU161">
        <f>(BE161/J161)*100</f>
        <v>2.1205481357818585</v>
      </c>
      <c r="CV161">
        <f t="shared" si="104"/>
        <v>82.901426931277683</v>
      </c>
      <c r="CW161">
        <f t="shared" si="105"/>
        <v>17.098573068722324</v>
      </c>
      <c r="CX161">
        <f>(BH161/J161)*100</f>
        <v>5.4900528658875904</v>
      </c>
      <c r="CY161">
        <f t="shared" si="106"/>
        <v>85.06810262907824</v>
      </c>
      <c r="CZ161">
        <f t="shared" si="107"/>
        <v>14.931897370921762</v>
      </c>
    </row>
    <row r="162" spans="1:104" x14ac:dyDescent="0.25">
      <c r="A162" t="s">
        <v>2827</v>
      </c>
      <c r="B162">
        <v>9</v>
      </c>
      <c r="C162">
        <v>44</v>
      </c>
      <c r="D162" t="s">
        <v>2826</v>
      </c>
      <c r="E162">
        <f>VLOOKUP(A162,'2011B4'!A$1:B$641,2, FALSE)</f>
        <v>174</v>
      </c>
      <c r="G162">
        <v>1293154</v>
      </c>
      <c r="H162">
        <v>682290</v>
      </c>
      <c r="I162">
        <v>610864</v>
      </c>
      <c r="J162">
        <v>324375</v>
      </c>
      <c r="K162">
        <v>252044</v>
      </c>
      <c r="L162">
        <v>72331</v>
      </c>
      <c r="M162">
        <f t="shared" si="108"/>
        <v>25.084019382068956</v>
      </c>
      <c r="N162">
        <f t="shared" si="109"/>
        <v>36.940890237289132</v>
      </c>
      <c r="O162">
        <f t="shared" si="110"/>
        <v>11.840769794913435</v>
      </c>
      <c r="P162">
        <f>(K162/J162)*100</f>
        <v>77.70142581888247</v>
      </c>
      <c r="Q162">
        <f>(L162/J162)*100</f>
        <v>22.298574181117534</v>
      </c>
      <c r="R162">
        <f t="shared" si="76"/>
        <v>75.420423892100189</v>
      </c>
      <c r="S162">
        <f t="shared" si="77"/>
        <v>9.6422350674373796</v>
      </c>
      <c r="T162">
        <f t="shared" si="78"/>
        <v>5.1449710982658958</v>
      </c>
      <c r="U162">
        <f t="shared" si="79"/>
        <v>1.6758381502890174</v>
      </c>
      <c r="V162">
        <f t="shared" si="80"/>
        <v>8.1165317919075157</v>
      </c>
      <c r="W162">
        <f t="shared" si="81"/>
        <v>24.579576107899811</v>
      </c>
      <c r="X162">
        <v>145624</v>
      </c>
      <c r="Y162">
        <v>115656</v>
      </c>
      <c r="Z162">
        <v>29968</v>
      </c>
      <c r="AA162">
        <v>96643</v>
      </c>
      <c r="AB162">
        <v>64916</v>
      </c>
      <c r="AC162">
        <v>31727</v>
      </c>
      <c r="AD162">
        <v>2378</v>
      </c>
      <c r="AE162">
        <v>1980</v>
      </c>
      <c r="AF162">
        <v>398</v>
      </c>
      <c r="AG162">
        <v>338</v>
      </c>
      <c r="AH162">
        <v>328</v>
      </c>
      <c r="AI162">
        <v>10</v>
      </c>
      <c r="AJ162">
        <v>16905</v>
      </c>
      <c r="AK162">
        <v>12073</v>
      </c>
      <c r="AL162">
        <v>4832</v>
      </c>
      <c r="AM162">
        <v>14034</v>
      </c>
      <c r="AN162">
        <v>12333</v>
      </c>
      <c r="AO162">
        <v>1701</v>
      </c>
      <c r="AP162">
        <v>676</v>
      </c>
      <c r="AQ162">
        <v>653</v>
      </c>
      <c r="AR162">
        <v>23</v>
      </c>
      <c r="AS162">
        <v>5436</v>
      </c>
      <c r="AT162">
        <v>5280</v>
      </c>
      <c r="AU162">
        <v>156</v>
      </c>
      <c r="AV162">
        <v>16689</v>
      </c>
      <c r="AW162">
        <v>15568</v>
      </c>
      <c r="AX162">
        <v>1121</v>
      </c>
      <c r="AY162">
        <v>575</v>
      </c>
      <c r="AZ162">
        <v>537</v>
      </c>
      <c r="BA162">
        <v>38</v>
      </c>
      <c r="BB162">
        <v>6066</v>
      </c>
      <c r="BC162">
        <v>5989</v>
      </c>
      <c r="BD162">
        <v>77</v>
      </c>
      <c r="BE162">
        <v>5458</v>
      </c>
      <c r="BF162">
        <v>4479</v>
      </c>
      <c r="BG162">
        <v>979</v>
      </c>
      <c r="BH162">
        <v>13553</v>
      </c>
      <c r="BI162">
        <v>12252</v>
      </c>
      <c r="BJ162">
        <v>1301</v>
      </c>
      <c r="BK162" t="str">
        <f t="shared" si="111"/>
        <v>CultivatorsTotal</v>
      </c>
      <c r="BL162" t="str">
        <f t="shared" si="112"/>
        <v>CultivatorsMale</v>
      </c>
      <c r="BM162" t="str">
        <f t="shared" si="113"/>
        <v>AgriculturalLabourFemale</v>
      </c>
      <c r="BN162">
        <f>(X162/J162)*100</f>
        <v>44.893718689788052</v>
      </c>
      <c r="BO162">
        <f t="shared" si="82"/>
        <v>79.420974564632203</v>
      </c>
      <c r="BP162">
        <f t="shared" si="83"/>
        <v>20.579025435367797</v>
      </c>
      <c r="BQ162">
        <f>(AA162/J162)*100</f>
        <v>29.793603082851639</v>
      </c>
      <c r="BR162">
        <f t="shared" si="84"/>
        <v>67.170928054799631</v>
      </c>
      <c r="BS162">
        <f t="shared" si="85"/>
        <v>32.829071945200376</v>
      </c>
      <c r="BT162">
        <f>(AD162/J162)*100</f>
        <v>0.73310211946050097</v>
      </c>
      <c r="BU162">
        <f t="shared" si="86"/>
        <v>83.263246425567701</v>
      </c>
      <c r="BV162">
        <f t="shared" si="87"/>
        <v>16.736753574432296</v>
      </c>
      <c r="BW162">
        <f>(AG162/J162)*100</f>
        <v>0.10420038535645473</v>
      </c>
      <c r="BX162">
        <f t="shared" si="88"/>
        <v>97.041420118343197</v>
      </c>
      <c r="BY162">
        <f t="shared" si="89"/>
        <v>2.9585798816568047</v>
      </c>
      <c r="BZ162">
        <f>(AJ162/J162)*100</f>
        <v>5.2115606936416183</v>
      </c>
      <c r="CA162">
        <f t="shared" si="90"/>
        <v>71.416740609287189</v>
      </c>
      <c r="CB162">
        <f t="shared" si="91"/>
        <v>28.583259390712808</v>
      </c>
      <c r="CC162">
        <f>(AM162/J162)*100</f>
        <v>4.3264739884393064</v>
      </c>
      <c r="CD162">
        <f t="shared" si="92"/>
        <v>87.879435656263354</v>
      </c>
      <c r="CE162">
        <f t="shared" si="93"/>
        <v>12.120564343736639</v>
      </c>
      <c r="CF162">
        <f>(AP162/J162)*100</f>
        <v>0.20840077071290947</v>
      </c>
      <c r="CG162">
        <f t="shared" si="94"/>
        <v>96.597633136094672</v>
      </c>
      <c r="CH162">
        <f t="shared" si="95"/>
        <v>3.4023668639053253</v>
      </c>
      <c r="CI162">
        <f>(AS162/J162)*100</f>
        <v>1.6758381502890174</v>
      </c>
      <c r="CJ162">
        <f t="shared" si="96"/>
        <v>97.130242825607056</v>
      </c>
      <c r="CK162">
        <f t="shared" si="97"/>
        <v>2.869757174392936</v>
      </c>
      <c r="CL162">
        <f>(AV162/J162)*100</f>
        <v>5.1449710982658958</v>
      </c>
      <c r="CM162">
        <f t="shared" si="98"/>
        <v>93.283000778956193</v>
      </c>
      <c r="CN162">
        <f t="shared" si="99"/>
        <v>6.7169992210438014</v>
      </c>
      <c r="CO162">
        <f>(AY162/J162)*100</f>
        <v>0.17726396917148363</v>
      </c>
      <c r="CP162">
        <f t="shared" si="100"/>
        <v>93.391304347826093</v>
      </c>
      <c r="CQ162">
        <f t="shared" si="101"/>
        <v>6.6086956521739122</v>
      </c>
      <c r="CR162">
        <f>(BB162/J162)*100</f>
        <v>1.8700578034682083</v>
      </c>
      <c r="CS162">
        <f t="shared" si="102"/>
        <v>98.730629739531821</v>
      </c>
      <c r="CT162">
        <f t="shared" si="103"/>
        <v>1.2693702604681834</v>
      </c>
      <c r="CU162">
        <f>(BE162/J162)*100</f>
        <v>1.6826204238921001</v>
      </c>
      <c r="CV162">
        <f t="shared" si="104"/>
        <v>82.063026749725182</v>
      </c>
      <c r="CW162">
        <f t="shared" si="105"/>
        <v>17.936973250274825</v>
      </c>
      <c r="CX162">
        <f>(BH162/J162)*100</f>
        <v>4.1781888246628132</v>
      </c>
      <c r="CY162">
        <f t="shared" si="106"/>
        <v>90.400649302737406</v>
      </c>
      <c r="CZ162">
        <f t="shared" si="107"/>
        <v>9.599350697262599</v>
      </c>
    </row>
    <row r="163" spans="1:104" x14ac:dyDescent="0.25">
      <c r="A163" t="s">
        <v>2829</v>
      </c>
      <c r="B163">
        <v>9</v>
      </c>
      <c r="C163">
        <v>45</v>
      </c>
      <c r="D163" t="s">
        <v>2828</v>
      </c>
      <c r="E163">
        <f>VLOOKUP(A163,'2011B4'!A$1:B$641,2, FALSE)</f>
        <v>175</v>
      </c>
      <c r="G163">
        <v>4936105</v>
      </c>
      <c r="H163">
        <v>2626448</v>
      </c>
      <c r="I163">
        <v>2309657</v>
      </c>
      <c r="J163">
        <v>1112135</v>
      </c>
      <c r="K163">
        <v>901572</v>
      </c>
      <c r="L163">
        <v>210563</v>
      </c>
      <c r="M163">
        <f t="shared" si="108"/>
        <v>22.53061877735583</v>
      </c>
      <c r="N163">
        <f t="shared" si="109"/>
        <v>34.326664757878319</v>
      </c>
      <c r="O163">
        <f t="shared" si="110"/>
        <v>9.1166350674580698</v>
      </c>
      <c r="P163">
        <f>(K163/J163)*100</f>
        <v>81.066776965026733</v>
      </c>
      <c r="Q163">
        <f>(L163/J163)*100</f>
        <v>18.933223034973274</v>
      </c>
      <c r="R163">
        <f t="shared" si="76"/>
        <v>51.06016805513719</v>
      </c>
      <c r="S163">
        <f t="shared" si="77"/>
        <v>15.880356251714046</v>
      </c>
      <c r="T163">
        <f t="shared" si="78"/>
        <v>8.6570425353037184</v>
      </c>
      <c r="U163">
        <f t="shared" si="79"/>
        <v>3.2648014854311751</v>
      </c>
      <c r="V163">
        <f t="shared" si="80"/>
        <v>21.137631672413868</v>
      </c>
      <c r="W163">
        <f t="shared" si="81"/>
        <v>48.93983194486281</v>
      </c>
      <c r="X163">
        <v>399468</v>
      </c>
      <c r="Y163">
        <v>315440</v>
      </c>
      <c r="Z163">
        <v>84028</v>
      </c>
      <c r="AA163">
        <v>156549</v>
      </c>
      <c r="AB163">
        <v>107228</v>
      </c>
      <c r="AC163">
        <v>49321</v>
      </c>
      <c r="AD163">
        <v>11841</v>
      </c>
      <c r="AE163">
        <v>9265</v>
      </c>
      <c r="AF163">
        <v>2576</v>
      </c>
      <c r="AG163">
        <v>7337</v>
      </c>
      <c r="AH163">
        <v>5434</v>
      </c>
      <c r="AI163">
        <v>1903</v>
      </c>
      <c r="AJ163">
        <v>102156</v>
      </c>
      <c r="AK163">
        <v>70261</v>
      </c>
      <c r="AL163">
        <v>31895</v>
      </c>
      <c r="AM163">
        <v>67118</v>
      </c>
      <c r="AN163">
        <v>60210</v>
      </c>
      <c r="AO163">
        <v>6908</v>
      </c>
      <c r="AP163">
        <v>5081</v>
      </c>
      <c r="AQ163">
        <v>4914</v>
      </c>
      <c r="AR163">
        <v>167</v>
      </c>
      <c r="AS163">
        <v>36309</v>
      </c>
      <c r="AT163">
        <v>33868</v>
      </c>
      <c r="AU163">
        <v>2441</v>
      </c>
      <c r="AV163">
        <v>96278</v>
      </c>
      <c r="AW163">
        <v>90882</v>
      </c>
      <c r="AX163">
        <v>5396</v>
      </c>
      <c r="AY163">
        <v>5574</v>
      </c>
      <c r="AZ163">
        <v>5305</v>
      </c>
      <c r="BA163">
        <v>269</v>
      </c>
      <c r="BB163">
        <v>37253</v>
      </c>
      <c r="BC163">
        <v>36305</v>
      </c>
      <c r="BD163">
        <v>948</v>
      </c>
      <c r="BE163">
        <v>58758</v>
      </c>
      <c r="BF163">
        <v>49587</v>
      </c>
      <c r="BG163">
        <v>9171</v>
      </c>
      <c r="BH163">
        <v>128413</v>
      </c>
      <c r="BI163">
        <v>112873</v>
      </c>
      <c r="BJ163">
        <v>15540</v>
      </c>
      <c r="BK163" t="str">
        <f t="shared" si="111"/>
        <v>CultivatorsTotal</v>
      </c>
      <c r="BL163" t="str">
        <f t="shared" si="112"/>
        <v>CultivatorsMale</v>
      </c>
      <c r="BM163" t="str">
        <f t="shared" si="113"/>
        <v>CultivatorsFemale</v>
      </c>
      <c r="BN163">
        <f>(X163/J163)*100</f>
        <v>35.919020622496369</v>
      </c>
      <c r="BO163">
        <f t="shared" si="82"/>
        <v>78.965023481230034</v>
      </c>
      <c r="BP163">
        <f t="shared" si="83"/>
        <v>21.034976518769962</v>
      </c>
      <c r="BQ163">
        <f>(AA163/J163)*100</f>
        <v>14.07643856186524</v>
      </c>
      <c r="BR163">
        <f t="shared" si="84"/>
        <v>68.49484825837277</v>
      </c>
      <c r="BS163">
        <f t="shared" si="85"/>
        <v>31.505151741627223</v>
      </c>
      <c r="BT163">
        <f>(AD163/J163)*100</f>
        <v>1.0647088707755803</v>
      </c>
      <c r="BU163">
        <f t="shared" si="86"/>
        <v>78.245080651971961</v>
      </c>
      <c r="BV163">
        <f t="shared" si="87"/>
        <v>21.754919348028036</v>
      </c>
      <c r="BW163">
        <f>(AG163/J163)*100</f>
        <v>0.65972206611607409</v>
      </c>
      <c r="BX163">
        <f t="shared" si="88"/>
        <v>74.062968515742128</v>
      </c>
      <c r="BY163">
        <f t="shared" si="89"/>
        <v>25.937031484257872</v>
      </c>
      <c r="BZ163">
        <f>(AJ163/J163)*100</f>
        <v>9.1855754921839523</v>
      </c>
      <c r="CA163">
        <f t="shared" si="90"/>
        <v>68.778143231919813</v>
      </c>
      <c r="CB163">
        <f t="shared" si="91"/>
        <v>31.22185676808019</v>
      </c>
      <c r="CC163">
        <f>(AM163/J163)*100</f>
        <v>6.0350586934140189</v>
      </c>
      <c r="CD163">
        <f t="shared" si="92"/>
        <v>89.707679013081446</v>
      </c>
      <c r="CE163">
        <f t="shared" si="93"/>
        <v>10.292320986918561</v>
      </c>
      <c r="CF163">
        <f>(AP163/J163)*100</f>
        <v>0.45686899522090391</v>
      </c>
      <c r="CG163">
        <f t="shared" si="94"/>
        <v>96.713245424129113</v>
      </c>
      <c r="CH163">
        <f t="shared" si="95"/>
        <v>3.2867545758708911</v>
      </c>
      <c r="CI163">
        <f>(AS163/J163)*100</f>
        <v>3.2648014854311751</v>
      </c>
      <c r="CJ163">
        <f t="shared" si="96"/>
        <v>93.277148916246659</v>
      </c>
      <c r="CK163">
        <f t="shared" si="97"/>
        <v>6.7228510837533397</v>
      </c>
      <c r="CL163">
        <f>(AV163/J163)*100</f>
        <v>8.6570425353037184</v>
      </c>
      <c r="CM163">
        <f t="shared" si="98"/>
        <v>94.395396663827668</v>
      </c>
      <c r="CN163">
        <f t="shared" si="99"/>
        <v>5.6046033361723344</v>
      </c>
      <c r="CO163">
        <f>(AY163/J163)*100</f>
        <v>0.50119814590854528</v>
      </c>
      <c r="CP163">
        <f t="shared" si="100"/>
        <v>95.174022246142812</v>
      </c>
      <c r="CQ163">
        <f t="shared" si="101"/>
        <v>4.8259777538571944</v>
      </c>
      <c r="CR163">
        <f>(BB163/J163)*100</f>
        <v>3.3496832668695795</v>
      </c>
      <c r="CS163">
        <f t="shared" si="102"/>
        <v>97.455238504281539</v>
      </c>
      <c r="CT163">
        <f t="shared" si="103"/>
        <v>2.5447614957184657</v>
      </c>
      <c r="CU163">
        <f>(BE163/J163)*100</f>
        <v>5.2833513916925554</v>
      </c>
      <c r="CV163">
        <f t="shared" si="104"/>
        <v>84.391912590625964</v>
      </c>
      <c r="CW163">
        <f t="shared" si="105"/>
        <v>15.608087409374043</v>
      </c>
      <c r="CX163">
        <f>(BH163/J163)*100</f>
        <v>11.546529872722285</v>
      </c>
      <c r="CY163">
        <f t="shared" si="106"/>
        <v>87.898421499380902</v>
      </c>
      <c r="CZ163">
        <f t="shared" si="107"/>
        <v>12.101578500619096</v>
      </c>
    </row>
    <row r="164" spans="1:104" x14ac:dyDescent="0.25">
      <c r="A164" t="s">
        <v>2972</v>
      </c>
      <c r="B164">
        <v>9</v>
      </c>
      <c r="C164">
        <v>46</v>
      </c>
      <c r="D164" t="s">
        <v>2830</v>
      </c>
      <c r="E164">
        <f>VLOOKUP(A164,'2011B4'!A$1:B$641,2, FALSE)</f>
        <v>176</v>
      </c>
      <c r="G164">
        <v>2673581</v>
      </c>
      <c r="H164">
        <v>1416921</v>
      </c>
      <c r="I164">
        <v>1256660</v>
      </c>
      <c r="J164">
        <v>714576</v>
      </c>
      <c r="K164">
        <v>617519</v>
      </c>
      <c r="L164">
        <v>97057</v>
      </c>
      <c r="M164">
        <f t="shared" si="108"/>
        <v>26.727299453429687</v>
      </c>
      <c r="N164">
        <f t="shared" si="109"/>
        <v>43.581752264240556</v>
      </c>
      <c r="O164">
        <f t="shared" si="110"/>
        <v>7.7234096732608659</v>
      </c>
      <c r="P164">
        <f>(K164/J164)*100</f>
        <v>86.417539911779855</v>
      </c>
      <c r="Q164">
        <f>(L164/J164)*100</f>
        <v>13.582460088220147</v>
      </c>
      <c r="R164">
        <f t="shared" si="76"/>
        <v>77.655560780098966</v>
      </c>
      <c r="S164">
        <f t="shared" si="77"/>
        <v>9.1606771008262253</v>
      </c>
      <c r="T164">
        <f t="shared" si="78"/>
        <v>4.3950538501153131</v>
      </c>
      <c r="U164">
        <f t="shared" si="79"/>
        <v>0.98408006985960905</v>
      </c>
      <c r="V164">
        <f t="shared" si="80"/>
        <v>7.804628199099886</v>
      </c>
      <c r="W164">
        <f t="shared" si="81"/>
        <v>22.344439219901034</v>
      </c>
      <c r="X164">
        <v>435064</v>
      </c>
      <c r="Y164">
        <v>385710</v>
      </c>
      <c r="Z164">
        <v>49354</v>
      </c>
      <c r="AA164">
        <v>115886</v>
      </c>
      <c r="AB164">
        <v>91361</v>
      </c>
      <c r="AC164">
        <v>24525</v>
      </c>
      <c r="AD164">
        <v>3958</v>
      </c>
      <c r="AE164">
        <v>3089</v>
      </c>
      <c r="AF164">
        <v>869</v>
      </c>
      <c r="AG164">
        <v>254</v>
      </c>
      <c r="AH164">
        <v>248</v>
      </c>
      <c r="AI164">
        <v>6</v>
      </c>
      <c r="AJ164">
        <v>42396</v>
      </c>
      <c r="AK164">
        <v>31120</v>
      </c>
      <c r="AL164">
        <v>11276</v>
      </c>
      <c r="AM164">
        <v>22810</v>
      </c>
      <c r="AN164">
        <v>20899</v>
      </c>
      <c r="AO164">
        <v>1911</v>
      </c>
      <c r="AP164">
        <v>630</v>
      </c>
      <c r="AQ164">
        <v>624</v>
      </c>
      <c r="AR164">
        <v>6</v>
      </c>
      <c r="AS164">
        <v>7032</v>
      </c>
      <c r="AT164">
        <v>6773</v>
      </c>
      <c r="AU164">
        <v>259</v>
      </c>
      <c r="AV164">
        <v>31406</v>
      </c>
      <c r="AW164">
        <v>30019</v>
      </c>
      <c r="AX164">
        <v>1387</v>
      </c>
      <c r="AY164">
        <v>1825</v>
      </c>
      <c r="AZ164">
        <v>1784</v>
      </c>
      <c r="BA164">
        <v>41</v>
      </c>
      <c r="BB164">
        <v>8479</v>
      </c>
      <c r="BC164">
        <v>8374</v>
      </c>
      <c r="BD164">
        <v>105</v>
      </c>
      <c r="BE164">
        <v>13021</v>
      </c>
      <c r="BF164">
        <v>11026</v>
      </c>
      <c r="BG164">
        <v>1995</v>
      </c>
      <c r="BH164">
        <v>31815</v>
      </c>
      <c r="BI164">
        <v>26492</v>
      </c>
      <c r="BJ164">
        <v>5323</v>
      </c>
      <c r="BK164" t="str">
        <f t="shared" si="111"/>
        <v>CultivatorsTotal</v>
      </c>
      <c r="BL164" t="str">
        <f t="shared" si="112"/>
        <v>CultivatorsMale</v>
      </c>
      <c r="BM164" t="str">
        <f t="shared" si="113"/>
        <v>CultivatorsFemale</v>
      </c>
      <c r="BN164">
        <f>(X164/J164)*100</f>
        <v>60.884216654351675</v>
      </c>
      <c r="BO164">
        <f t="shared" si="82"/>
        <v>88.655921887354509</v>
      </c>
      <c r="BP164">
        <f t="shared" si="83"/>
        <v>11.344078112645496</v>
      </c>
      <c r="BQ164">
        <f>(AA164/J164)*100</f>
        <v>16.21744922863348</v>
      </c>
      <c r="BR164">
        <f t="shared" si="84"/>
        <v>78.836960461142851</v>
      </c>
      <c r="BS164">
        <f t="shared" si="85"/>
        <v>21.163039538857152</v>
      </c>
      <c r="BT164">
        <f>(AD164/J164)*100</f>
        <v>0.5538948971138129</v>
      </c>
      <c r="BU164">
        <f t="shared" si="86"/>
        <v>78.044466902475989</v>
      </c>
      <c r="BV164">
        <f t="shared" si="87"/>
        <v>21.955533097524</v>
      </c>
      <c r="BW164">
        <f>(AG164/J164)*100</f>
        <v>3.554555428673787E-2</v>
      </c>
      <c r="BX164">
        <f t="shared" si="88"/>
        <v>97.637795275590548</v>
      </c>
      <c r="BY164">
        <f t="shared" si="89"/>
        <v>2.3622047244094486</v>
      </c>
      <c r="BZ164">
        <f>(AJ164/J164)*100</f>
        <v>5.9330288170887355</v>
      </c>
      <c r="CA164">
        <f t="shared" si="90"/>
        <v>73.403151240683087</v>
      </c>
      <c r="CB164">
        <f t="shared" si="91"/>
        <v>26.596848759316916</v>
      </c>
      <c r="CC164">
        <f>(AM164/J164)*100</f>
        <v>3.1921027294507511</v>
      </c>
      <c r="CD164">
        <f t="shared" si="92"/>
        <v>91.622095572117487</v>
      </c>
      <c r="CE164">
        <f t="shared" si="93"/>
        <v>8.3779044278825072</v>
      </c>
      <c r="CF164">
        <f>(AP164/J164)*100</f>
        <v>8.816417008127897E-2</v>
      </c>
      <c r="CG164">
        <f t="shared" si="94"/>
        <v>99.047619047619051</v>
      </c>
      <c r="CH164">
        <f t="shared" si="95"/>
        <v>0.95238095238095244</v>
      </c>
      <c r="CI164">
        <f>(AS164/J164)*100</f>
        <v>0.98408006985960905</v>
      </c>
      <c r="CJ164">
        <f t="shared" si="96"/>
        <v>96.316837315130826</v>
      </c>
      <c r="CK164">
        <f t="shared" si="97"/>
        <v>3.6831626848691692</v>
      </c>
      <c r="CL164">
        <f>(AV164/J164)*100</f>
        <v>4.3950538501153131</v>
      </c>
      <c r="CM164">
        <f t="shared" si="98"/>
        <v>95.583646436986555</v>
      </c>
      <c r="CN164">
        <f t="shared" si="99"/>
        <v>4.4163535630134376</v>
      </c>
      <c r="CO164">
        <f>(AY164/J164)*100</f>
        <v>0.25539620698148274</v>
      </c>
      <c r="CP164">
        <f t="shared" si="100"/>
        <v>97.753424657534254</v>
      </c>
      <c r="CQ164">
        <f t="shared" si="101"/>
        <v>2.2465753424657531</v>
      </c>
      <c r="CR164">
        <f>(BB164/J164)*100</f>
        <v>1.1865777747923243</v>
      </c>
      <c r="CS164">
        <f t="shared" si="102"/>
        <v>98.761646420568468</v>
      </c>
      <c r="CT164">
        <f t="shared" si="103"/>
        <v>1.2383535794315368</v>
      </c>
      <c r="CU164">
        <f>(BE164/J164)*100</f>
        <v>1.8221994581402119</v>
      </c>
      <c r="CV164">
        <f t="shared" si="104"/>
        <v>84.678596113969746</v>
      </c>
      <c r="CW164">
        <f t="shared" si="105"/>
        <v>15.321403886030257</v>
      </c>
      <c r="CX164">
        <f>(BH164/J164)*100</f>
        <v>4.4522905891045879</v>
      </c>
      <c r="CY164">
        <f t="shared" si="106"/>
        <v>83.268898318403274</v>
      </c>
      <c r="CZ164">
        <f t="shared" si="107"/>
        <v>16.73110168159673</v>
      </c>
    </row>
    <row r="165" spans="1:104" x14ac:dyDescent="0.25">
      <c r="A165" t="s">
        <v>2833</v>
      </c>
      <c r="B165">
        <v>9</v>
      </c>
      <c r="C165">
        <v>47</v>
      </c>
      <c r="D165" t="s">
        <v>2832</v>
      </c>
      <c r="E165">
        <f>VLOOKUP(A165,'2011B4'!A$1:B$641,2, FALSE)</f>
        <v>177</v>
      </c>
      <c r="G165">
        <v>2088928</v>
      </c>
      <c r="H165">
        <v>1077472</v>
      </c>
      <c r="I165">
        <v>1011456</v>
      </c>
      <c r="J165">
        <v>521773</v>
      </c>
      <c r="K165">
        <v>428042</v>
      </c>
      <c r="L165">
        <v>93731</v>
      </c>
      <c r="M165">
        <f t="shared" si="108"/>
        <v>24.978027007153909</v>
      </c>
      <c r="N165">
        <f t="shared" si="109"/>
        <v>39.726507974221143</v>
      </c>
      <c r="O165">
        <f t="shared" si="110"/>
        <v>9.2669379587446219</v>
      </c>
      <c r="P165">
        <f>(K165/J165)*100</f>
        <v>82.036057825912806</v>
      </c>
      <c r="Q165">
        <f>(L165/J165)*100</f>
        <v>17.963942174087201</v>
      </c>
      <c r="R165">
        <f t="shared" si="76"/>
        <v>71.692479296552321</v>
      </c>
      <c r="S165">
        <f t="shared" si="77"/>
        <v>7.7169573741837922</v>
      </c>
      <c r="T165">
        <f t="shared" si="78"/>
        <v>5.9878529552123245</v>
      </c>
      <c r="U165">
        <f t="shared" si="79"/>
        <v>2.1384778438133059</v>
      </c>
      <c r="V165">
        <f t="shared" si="80"/>
        <v>12.464232530238245</v>
      </c>
      <c r="W165">
        <f t="shared" si="81"/>
        <v>28.307520703447679</v>
      </c>
      <c r="X165">
        <v>287957</v>
      </c>
      <c r="Y165">
        <v>236224</v>
      </c>
      <c r="Z165">
        <v>51733</v>
      </c>
      <c r="AA165">
        <v>80881</v>
      </c>
      <c r="AB165">
        <v>58406</v>
      </c>
      <c r="AC165">
        <v>22475</v>
      </c>
      <c r="AD165">
        <v>5234</v>
      </c>
      <c r="AE165">
        <v>4042</v>
      </c>
      <c r="AF165">
        <v>1192</v>
      </c>
      <c r="AG165">
        <v>405</v>
      </c>
      <c r="AH165">
        <v>316</v>
      </c>
      <c r="AI165">
        <v>89</v>
      </c>
      <c r="AJ165">
        <v>19121</v>
      </c>
      <c r="AK165">
        <v>13719</v>
      </c>
      <c r="AL165">
        <v>5402</v>
      </c>
      <c r="AM165">
        <v>20739</v>
      </c>
      <c r="AN165">
        <v>18252</v>
      </c>
      <c r="AO165">
        <v>2487</v>
      </c>
      <c r="AP165">
        <v>1843</v>
      </c>
      <c r="AQ165">
        <v>1774</v>
      </c>
      <c r="AR165">
        <v>69</v>
      </c>
      <c r="AS165">
        <v>11158</v>
      </c>
      <c r="AT165">
        <v>10416</v>
      </c>
      <c r="AU165">
        <v>742</v>
      </c>
      <c r="AV165">
        <v>31243</v>
      </c>
      <c r="AW165">
        <v>29488</v>
      </c>
      <c r="AX165">
        <v>1755</v>
      </c>
      <c r="AY165">
        <v>2381</v>
      </c>
      <c r="AZ165">
        <v>2242</v>
      </c>
      <c r="BA165">
        <v>139</v>
      </c>
      <c r="BB165">
        <v>10307</v>
      </c>
      <c r="BC165">
        <v>10104</v>
      </c>
      <c r="BD165">
        <v>203</v>
      </c>
      <c r="BE165">
        <v>14400</v>
      </c>
      <c r="BF165">
        <v>11827</v>
      </c>
      <c r="BG165">
        <v>2573</v>
      </c>
      <c r="BH165">
        <v>36104</v>
      </c>
      <c r="BI165">
        <v>31232</v>
      </c>
      <c r="BJ165">
        <v>4872</v>
      </c>
      <c r="BK165" t="str">
        <f t="shared" si="111"/>
        <v>CultivatorsTotal</v>
      </c>
      <c r="BL165" t="str">
        <f t="shared" si="112"/>
        <v>CultivatorsMale</v>
      </c>
      <c r="BM165" t="str">
        <f t="shared" si="113"/>
        <v>CultivatorsFemale</v>
      </c>
      <c r="BN165">
        <f>(X165/J165)*100</f>
        <v>55.18817570092741</v>
      </c>
      <c r="BO165">
        <f t="shared" si="82"/>
        <v>82.034470424403636</v>
      </c>
      <c r="BP165">
        <f t="shared" si="83"/>
        <v>17.965529575596356</v>
      </c>
      <c r="BQ165">
        <f>(AA165/J165)*100</f>
        <v>15.501185381382326</v>
      </c>
      <c r="BR165">
        <f t="shared" si="84"/>
        <v>72.212262459662952</v>
      </c>
      <c r="BS165">
        <f t="shared" si="85"/>
        <v>27.787737540337037</v>
      </c>
      <c r="BT165">
        <f>(AD165/J165)*100</f>
        <v>1.0031182142425921</v>
      </c>
      <c r="BU165">
        <f t="shared" si="86"/>
        <v>77.225831104317919</v>
      </c>
      <c r="BV165">
        <f t="shared" si="87"/>
        <v>22.774168895682077</v>
      </c>
      <c r="BW165">
        <f>(AG165/J165)*100</f>
        <v>7.7619961170853999E-2</v>
      </c>
      <c r="BX165">
        <f t="shared" si="88"/>
        <v>78.024691358024683</v>
      </c>
      <c r="BY165">
        <f t="shared" si="89"/>
        <v>21.975308641975307</v>
      </c>
      <c r="BZ165">
        <f>(AJ165/J165)*100</f>
        <v>3.6646204383898748</v>
      </c>
      <c r="CA165">
        <f t="shared" si="90"/>
        <v>71.748339521991525</v>
      </c>
      <c r="CB165">
        <f t="shared" si="91"/>
        <v>28.251660478008471</v>
      </c>
      <c r="CC165">
        <f>(AM165/J165)*100</f>
        <v>3.9747169746230639</v>
      </c>
      <c r="CD165">
        <f t="shared" si="92"/>
        <v>88.008100679878481</v>
      </c>
      <c r="CE165">
        <f t="shared" si="93"/>
        <v>11.99189932012151</v>
      </c>
      <c r="CF165">
        <f>(AP165/J165)*100</f>
        <v>0.35321873688366395</v>
      </c>
      <c r="CG165">
        <f t="shared" si="94"/>
        <v>96.256104177970698</v>
      </c>
      <c r="CH165">
        <f t="shared" si="95"/>
        <v>3.7438958220292999</v>
      </c>
      <c r="CI165">
        <f>(AS165/J165)*100</f>
        <v>2.1384778438133059</v>
      </c>
      <c r="CJ165">
        <f t="shared" si="96"/>
        <v>93.350062735257211</v>
      </c>
      <c r="CK165">
        <f t="shared" si="97"/>
        <v>6.6499372647427846</v>
      </c>
      <c r="CL165">
        <f>(AV165/J165)*100</f>
        <v>5.9878529552123245</v>
      </c>
      <c r="CM165">
        <f t="shared" si="98"/>
        <v>94.382741734148439</v>
      </c>
      <c r="CN165">
        <f t="shared" si="99"/>
        <v>5.6172582658515502</v>
      </c>
      <c r="CO165">
        <f>(AY165/J165)*100</f>
        <v>0.4563287099945762</v>
      </c>
      <c r="CP165">
        <f t="shared" si="100"/>
        <v>94.162116757664847</v>
      </c>
      <c r="CQ165">
        <f t="shared" si="101"/>
        <v>5.8378832423351534</v>
      </c>
      <c r="CR165">
        <f>(BB165/J165)*100</f>
        <v>1.9753800982419558</v>
      </c>
      <c r="CS165">
        <f t="shared" si="102"/>
        <v>98.030464732705923</v>
      </c>
      <c r="CT165">
        <f t="shared" si="103"/>
        <v>1.969535267294072</v>
      </c>
      <c r="CU165">
        <f>(BE165/J165)*100</f>
        <v>2.759820841630364</v>
      </c>
      <c r="CV165">
        <f t="shared" si="104"/>
        <v>82.131944444444443</v>
      </c>
      <c r="CW165">
        <f t="shared" si="105"/>
        <v>17.868055555555557</v>
      </c>
      <c r="CX165">
        <f>(BH165/J165)*100</f>
        <v>6.9194841434876846</v>
      </c>
      <c r="CY165">
        <f t="shared" si="106"/>
        <v>86.505650343452245</v>
      </c>
      <c r="CZ165">
        <f t="shared" si="107"/>
        <v>13.494349656547753</v>
      </c>
    </row>
    <row r="166" spans="1:104" x14ac:dyDescent="0.25">
      <c r="A166" t="s">
        <v>2835</v>
      </c>
      <c r="B166">
        <v>9</v>
      </c>
      <c r="C166">
        <v>48</v>
      </c>
      <c r="D166" t="s">
        <v>2834</v>
      </c>
      <c r="E166">
        <f>VLOOKUP(A166,'2011B4'!A$1:B$641,2, FALSE)</f>
        <v>178</v>
      </c>
      <c r="G166">
        <v>2026876</v>
      </c>
      <c r="H166">
        <v>1024953</v>
      </c>
      <c r="I166">
        <v>1001923</v>
      </c>
      <c r="J166">
        <v>444477</v>
      </c>
      <c r="K166">
        <v>367367</v>
      </c>
      <c r="L166">
        <v>77110</v>
      </c>
      <c r="M166">
        <f t="shared" si="108"/>
        <v>21.929165869051683</v>
      </c>
      <c r="N166">
        <f t="shared" si="109"/>
        <v>35.842326428626478</v>
      </c>
      <c r="O166">
        <f t="shared" si="110"/>
        <v>7.6962002070019349</v>
      </c>
      <c r="P166">
        <f>(K166/J166)*100</f>
        <v>82.651520776103155</v>
      </c>
      <c r="Q166">
        <f>(L166/J166)*100</f>
        <v>17.348479223896849</v>
      </c>
      <c r="R166">
        <f t="shared" si="76"/>
        <v>69.624075036503569</v>
      </c>
      <c r="S166">
        <f t="shared" si="77"/>
        <v>13.895207176074354</v>
      </c>
      <c r="T166">
        <f t="shared" si="78"/>
        <v>5.492522672714224</v>
      </c>
      <c r="U166">
        <f t="shared" si="79"/>
        <v>1.6331553713690474</v>
      </c>
      <c r="V166">
        <f t="shared" si="80"/>
        <v>9.3550397433388</v>
      </c>
      <c r="W166">
        <f t="shared" si="81"/>
        <v>30.375924963496431</v>
      </c>
      <c r="X166">
        <v>226586</v>
      </c>
      <c r="Y166">
        <v>189262</v>
      </c>
      <c r="Z166">
        <v>37324</v>
      </c>
      <c r="AA166">
        <v>80248</v>
      </c>
      <c r="AB166">
        <v>56396</v>
      </c>
      <c r="AC166">
        <v>23852</v>
      </c>
      <c r="AD166">
        <v>2629</v>
      </c>
      <c r="AE166">
        <v>2310</v>
      </c>
      <c r="AF166">
        <v>319</v>
      </c>
      <c r="AG166">
        <v>121</v>
      </c>
      <c r="AH166">
        <v>111</v>
      </c>
      <c r="AI166">
        <v>10</v>
      </c>
      <c r="AJ166">
        <v>30043</v>
      </c>
      <c r="AK166">
        <v>24333</v>
      </c>
      <c r="AL166">
        <v>5710</v>
      </c>
      <c r="AM166">
        <v>31597</v>
      </c>
      <c r="AN166">
        <v>29120</v>
      </c>
      <c r="AO166">
        <v>2477</v>
      </c>
      <c r="AP166">
        <v>772</v>
      </c>
      <c r="AQ166">
        <v>733</v>
      </c>
      <c r="AR166">
        <v>39</v>
      </c>
      <c r="AS166">
        <v>7259</v>
      </c>
      <c r="AT166">
        <v>6914</v>
      </c>
      <c r="AU166">
        <v>345</v>
      </c>
      <c r="AV166">
        <v>24413</v>
      </c>
      <c r="AW166">
        <v>22854</v>
      </c>
      <c r="AX166">
        <v>1559</v>
      </c>
      <c r="AY166">
        <v>1577</v>
      </c>
      <c r="AZ166">
        <v>1456</v>
      </c>
      <c r="BA166">
        <v>121</v>
      </c>
      <c r="BB166">
        <v>5396</v>
      </c>
      <c r="BC166">
        <v>5304</v>
      </c>
      <c r="BD166">
        <v>92</v>
      </c>
      <c r="BE166">
        <v>10517</v>
      </c>
      <c r="BF166">
        <v>8321</v>
      </c>
      <c r="BG166">
        <v>2196</v>
      </c>
      <c r="BH166">
        <v>23319</v>
      </c>
      <c r="BI166">
        <v>20253</v>
      </c>
      <c r="BJ166">
        <v>3066</v>
      </c>
      <c r="BK166" t="str">
        <f t="shared" si="111"/>
        <v>CultivatorsTotal</v>
      </c>
      <c r="BL166" t="str">
        <f t="shared" si="112"/>
        <v>CultivatorsMale</v>
      </c>
      <c r="BM166" t="str">
        <f t="shared" si="113"/>
        <v>CultivatorsFemale</v>
      </c>
      <c r="BN166">
        <f>(X166/J166)*100</f>
        <v>50.978115853013762</v>
      </c>
      <c r="BO166">
        <f t="shared" si="82"/>
        <v>83.527667199209134</v>
      </c>
      <c r="BP166">
        <f t="shared" si="83"/>
        <v>16.47233280079087</v>
      </c>
      <c r="BQ166">
        <f>(AA166/J166)*100</f>
        <v>18.054477509522428</v>
      </c>
      <c r="BR166">
        <f t="shared" si="84"/>
        <v>70.277140863323694</v>
      </c>
      <c r="BS166">
        <f t="shared" si="85"/>
        <v>29.722859136676306</v>
      </c>
      <c r="BT166">
        <f>(AD166/J166)*100</f>
        <v>0.59148167396738183</v>
      </c>
      <c r="BU166">
        <f t="shared" si="86"/>
        <v>87.86610878661088</v>
      </c>
      <c r="BV166">
        <f t="shared" si="87"/>
        <v>12.133891213389122</v>
      </c>
      <c r="BW166">
        <f>(AG166/J166)*100</f>
        <v>2.7223005914816741E-2</v>
      </c>
      <c r="BX166">
        <f t="shared" si="88"/>
        <v>91.735537190082653</v>
      </c>
      <c r="BY166">
        <f t="shared" si="89"/>
        <v>8.2644628099173563</v>
      </c>
      <c r="BZ166">
        <f>(AJ166/J166)*100</f>
        <v>6.7591798900730531</v>
      </c>
      <c r="CA166">
        <f t="shared" si="90"/>
        <v>80.993908730819157</v>
      </c>
      <c r="CB166">
        <f t="shared" si="91"/>
        <v>19.006091269180843</v>
      </c>
      <c r="CC166">
        <f>(AM166/J166)*100</f>
        <v>7.1088042800864839</v>
      </c>
      <c r="CD166">
        <f t="shared" si="92"/>
        <v>92.160648162800257</v>
      </c>
      <c r="CE166">
        <f t="shared" si="93"/>
        <v>7.8393518371997342</v>
      </c>
      <c r="CF166">
        <f>(AP166/J166)*100</f>
        <v>0.17368727740692996</v>
      </c>
      <c r="CG166">
        <f t="shared" si="94"/>
        <v>94.948186528497416</v>
      </c>
      <c r="CH166">
        <f t="shared" si="95"/>
        <v>5.0518134715025909</v>
      </c>
      <c r="CI166">
        <f>(AS166/J166)*100</f>
        <v>1.6331553713690474</v>
      </c>
      <c r="CJ166">
        <f t="shared" si="96"/>
        <v>95.247279239564676</v>
      </c>
      <c r="CK166">
        <f t="shared" si="97"/>
        <v>4.7527207604353219</v>
      </c>
      <c r="CL166">
        <f>(AV166/J166)*100</f>
        <v>5.492522672714224</v>
      </c>
      <c r="CM166">
        <f t="shared" si="98"/>
        <v>93.614058083807805</v>
      </c>
      <c r="CN166">
        <f t="shared" si="99"/>
        <v>6.3859419161921922</v>
      </c>
      <c r="CO166">
        <f>(AY166/J166)*100</f>
        <v>0.35479901097244626</v>
      </c>
      <c r="CP166">
        <f t="shared" si="100"/>
        <v>92.327203551046296</v>
      </c>
      <c r="CQ166">
        <f t="shared" si="101"/>
        <v>7.6727964489537097</v>
      </c>
      <c r="CR166">
        <f>(BB166/J166)*100</f>
        <v>1.2140110736888523</v>
      </c>
      <c r="CS166">
        <f t="shared" si="102"/>
        <v>98.295033358043</v>
      </c>
      <c r="CT166">
        <f t="shared" si="103"/>
        <v>1.7049666419570051</v>
      </c>
      <c r="CU166">
        <f>(BE166/J166)*100</f>
        <v>2.3661516793894846</v>
      </c>
      <c r="CV166">
        <f t="shared" si="104"/>
        <v>79.11952077588667</v>
      </c>
      <c r="CW166">
        <f t="shared" si="105"/>
        <v>20.880479224113341</v>
      </c>
      <c r="CX166">
        <f>(BH166/J166)*100</f>
        <v>5.2463907018810874</v>
      </c>
      <c r="CY166">
        <f t="shared" si="106"/>
        <v>86.851923324327799</v>
      </c>
      <c r="CZ166">
        <f t="shared" si="107"/>
        <v>13.148076675672199</v>
      </c>
    </row>
    <row r="167" spans="1:104" x14ac:dyDescent="0.25">
      <c r="A167" t="s">
        <v>2837</v>
      </c>
      <c r="B167">
        <v>9</v>
      </c>
      <c r="C167">
        <v>49</v>
      </c>
      <c r="D167" t="s">
        <v>2836</v>
      </c>
      <c r="E167">
        <f>VLOOKUP(A167,'2011B4'!A$1:B$641,2, FALSE)</f>
        <v>179</v>
      </c>
      <c r="G167">
        <v>3214832</v>
      </c>
      <c r="H167">
        <v>1623819</v>
      </c>
      <c r="I167">
        <v>1591013</v>
      </c>
      <c r="J167">
        <v>682275</v>
      </c>
      <c r="K167">
        <v>563711</v>
      </c>
      <c r="L167">
        <v>118564</v>
      </c>
      <c r="M167">
        <f t="shared" si="108"/>
        <v>21.222726413075396</v>
      </c>
      <c r="N167">
        <f t="shared" si="109"/>
        <v>34.715137586147229</v>
      </c>
      <c r="O167">
        <f t="shared" si="110"/>
        <v>7.452107556632158</v>
      </c>
      <c r="P167">
        <f>(K167/J167)*100</f>
        <v>82.622256421530906</v>
      </c>
      <c r="Q167">
        <f>(L167/J167)*100</f>
        <v>17.377743578469094</v>
      </c>
      <c r="R167">
        <f t="shared" si="76"/>
        <v>70.796819464292255</v>
      </c>
      <c r="S167">
        <f t="shared" si="77"/>
        <v>11.888901102927704</v>
      </c>
      <c r="T167">
        <f t="shared" si="78"/>
        <v>4.9720420651496831</v>
      </c>
      <c r="U167">
        <f t="shared" si="79"/>
        <v>1.5457110402696861</v>
      </c>
      <c r="V167">
        <f t="shared" si="80"/>
        <v>10.79652632736067</v>
      </c>
      <c r="W167">
        <f t="shared" si="81"/>
        <v>29.203180535707745</v>
      </c>
      <c r="X167">
        <v>349356</v>
      </c>
      <c r="Y167">
        <v>299503</v>
      </c>
      <c r="Z167">
        <v>49853</v>
      </c>
      <c r="AA167">
        <v>128945</v>
      </c>
      <c r="AB167">
        <v>93250</v>
      </c>
      <c r="AC167">
        <v>35695</v>
      </c>
      <c r="AD167">
        <v>4728</v>
      </c>
      <c r="AE167">
        <v>3512</v>
      </c>
      <c r="AF167">
        <v>1216</v>
      </c>
      <c r="AG167">
        <v>363</v>
      </c>
      <c r="AH167">
        <v>361</v>
      </c>
      <c r="AI167">
        <v>2</v>
      </c>
      <c r="AJ167">
        <v>46339</v>
      </c>
      <c r="AK167">
        <v>32634</v>
      </c>
      <c r="AL167">
        <v>13705</v>
      </c>
      <c r="AM167">
        <v>34413</v>
      </c>
      <c r="AN167">
        <v>27802</v>
      </c>
      <c r="AO167">
        <v>6611</v>
      </c>
      <c r="AP167">
        <v>1408</v>
      </c>
      <c r="AQ167">
        <v>1366</v>
      </c>
      <c r="AR167">
        <v>42</v>
      </c>
      <c r="AS167">
        <v>10546</v>
      </c>
      <c r="AT167">
        <v>10071</v>
      </c>
      <c r="AU167">
        <v>475</v>
      </c>
      <c r="AV167">
        <v>33923</v>
      </c>
      <c r="AW167">
        <v>32257</v>
      </c>
      <c r="AX167">
        <v>1666</v>
      </c>
      <c r="AY167">
        <v>2221</v>
      </c>
      <c r="AZ167">
        <v>2087</v>
      </c>
      <c r="BA167">
        <v>134</v>
      </c>
      <c r="BB167">
        <v>11783</v>
      </c>
      <c r="BC167">
        <v>11554</v>
      </c>
      <c r="BD167">
        <v>229</v>
      </c>
      <c r="BE167">
        <v>15447</v>
      </c>
      <c r="BF167">
        <v>12957</v>
      </c>
      <c r="BG167">
        <v>2490</v>
      </c>
      <c r="BH167">
        <v>42803</v>
      </c>
      <c r="BI167">
        <v>36357</v>
      </c>
      <c r="BJ167">
        <v>6446</v>
      </c>
      <c r="BK167" t="str">
        <f t="shared" si="111"/>
        <v>CultivatorsTotal</v>
      </c>
      <c r="BL167" t="str">
        <f t="shared" si="112"/>
        <v>CultivatorsMale</v>
      </c>
      <c r="BM167" t="str">
        <f t="shared" si="113"/>
        <v>CultivatorsFemale</v>
      </c>
      <c r="BN167">
        <f>(X167/J167)*100</f>
        <v>51.204572936132784</v>
      </c>
      <c r="BO167">
        <f t="shared" si="82"/>
        <v>85.730028967586065</v>
      </c>
      <c r="BP167">
        <f t="shared" si="83"/>
        <v>14.269971032413928</v>
      </c>
      <c r="BQ167">
        <f>(AA167/J167)*100</f>
        <v>18.89927082188267</v>
      </c>
      <c r="BR167">
        <f t="shared" si="84"/>
        <v>72.317654814068007</v>
      </c>
      <c r="BS167">
        <f t="shared" si="85"/>
        <v>27.68234518593199</v>
      </c>
      <c r="BT167">
        <f>(AD167/J167)*100</f>
        <v>0.6929757062767945</v>
      </c>
      <c r="BU167">
        <f t="shared" si="86"/>
        <v>74.280879864636205</v>
      </c>
      <c r="BV167">
        <f t="shared" si="87"/>
        <v>25.719120135363788</v>
      </c>
      <c r="BW167">
        <f>(AG167/J167)*100</f>
        <v>5.3204353083434096E-2</v>
      </c>
      <c r="BX167">
        <f t="shared" si="88"/>
        <v>99.449035812672179</v>
      </c>
      <c r="BY167">
        <f t="shared" si="89"/>
        <v>0.55096418732782371</v>
      </c>
      <c r="BZ167">
        <f>(AJ167/J167)*100</f>
        <v>6.7918361364552409</v>
      </c>
      <c r="CA167">
        <f t="shared" si="90"/>
        <v>70.424480459224412</v>
      </c>
      <c r="CB167">
        <f t="shared" si="91"/>
        <v>29.575519540775591</v>
      </c>
      <c r="CC167">
        <f>(AM167/J167)*100</f>
        <v>5.0438606133890289</v>
      </c>
      <c r="CD167">
        <f t="shared" si="92"/>
        <v>80.789236625693789</v>
      </c>
      <c r="CE167">
        <f t="shared" si="93"/>
        <v>19.210763374306222</v>
      </c>
      <c r="CF167">
        <f>(AP167/J167)*100</f>
        <v>0.20636839983877467</v>
      </c>
      <c r="CG167">
        <f t="shared" si="94"/>
        <v>97.017045454545453</v>
      </c>
      <c r="CH167">
        <f t="shared" si="95"/>
        <v>2.9829545454545454</v>
      </c>
      <c r="CI167">
        <f>(AS167/J167)*100</f>
        <v>1.5457110402696861</v>
      </c>
      <c r="CJ167">
        <f t="shared" si="96"/>
        <v>95.495922624691829</v>
      </c>
      <c r="CK167">
        <f t="shared" si="97"/>
        <v>4.5040773753081735</v>
      </c>
      <c r="CL167">
        <f>(AV167/J167)*100</f>
        <v>4.9720420651496831</v>
      </c>
      <c r="CM167">
        <f t="shared" si="98"/>
        <v>95.088877752557266</v>
      </c>
      <c r="CN167">
        <f t="shared" si="99"/>
        <v>4.9111222474427381</v>
      </c>
      <c r="CO167">
        <f>(AY167/J167)*100</f>
        <v>0.32552856252977175</v>
      </c>
      <c r="CP167">
        <f t="shared" si="100"/>
        <v>93.966681674921205</v>
      </c>
      <c r="CQ167">
        <f t="shared" si="101"/>
        <v>6.0333183250787927</v>
      </c>
      <c r="CR167">
        <f>(BB167/J167)*100</f>
        <v>1.7270162324575868</v>
      </c>
      <c r="CS167">
        <f t="shared" si="102"/>
        <v>98.056522108121868</v>
      </c>
      <c r="CT167">
        <f t="shared" si="103"/>
        <v>1.9434778918781295</v>
      </c>
      <c r="CU167">
        <f>(BE167/J167)*100</f>
        <v>2.2640430911289435</v>
      </c>
      <c r="CV167">
        <f t="shared" si="104"/>
        <v>83.880365119440668</v>
      </c>
      <c r="CW167">
        <f t="shared" si="105"/>
        <v>16.119634880559332</v>
      </c>
      <c r="CX167">
        <f>(BH167/J167)*100</f>
        <v>6.2735700414055922</v>
      </c>
      <c r="CY167">
        <f t="shared" si="106"/>
        <v>84.940307922341901</v>
      </c>
      <c r="CZ167">
        <f t="shared" si="107"/>
        <v>15.059692077658108</v>
      </c>
    </row>
    <row r="168" spans="1:104" x14ac:dyDescent="0.25">
      <c r="A168" t="s">
        <v>2839</v>
      </c>
      <c r="B168">
        <v>9</v>
      </c>
      <c r="C168">
        <v>50</v>
      </c>
      <c r="D168" t="s">
        <v>2838</v>
      </c>
      <c r="E168">
        <f>VLOOKUP(A168,'2011B4'!A$1:B$641,2, FALSE)</f>
        <v>180</v>
      </c>
      <c r="G168">
        <v>2381072</v>
      </c>
      <c r="H168">
        <v>1275351</v>
      </c>
      <c r="I168">
        <v>1105721</v>
      </c>
      <c r="J168">
        <v>636227</v>
      </c>
      <c r="K168">
        <v>573150</v>
      </c>
      <c r="L168">
        <v>63077</v>
      </c>
      <c r="M168">
        <f t="shared" si="108"/>
        <v>26.720191577575143</v>
      </c>
      <c r="N168">
        <f t="shared" si="109"/>
        <v>44.940569302098012</v>
      </c>
      <c r="O168">
        <f t="shared" si="110"/>
        <v>5.7046036025362641</v>
      </c>
      <c r="P168">
        <f>(K168/J168)*100</f>
        <v>90.085771273460566</v>
      </c>
      <c r="Q168">
        <f>(L168/J168)*100</f>
        <v>9.9142287265394273</v>
      </c>
      <c r="R168">
        <f t="shared" si="76"/>
        <v>81.891368961078356</v>
      </c>
      <c r="S168">
        <f t="shared" si="77"/>
        <v>4.898094548015095</v>
      </c>
      <c r="T168">
        <f t="shared" si="78"/>
        <v>4.5336020005438309</v>
      </c>
      <c r="U168">
        <f t="shared" si="79"/>
        <v>1.4347080523146614</v>
      </c>
      <c r="V168">
        <f t="shared" si="80"/>
        <v>7.2422264380480552</v>
      </c>
      <c r="W168">
        <f t="shared" si="81"/>
        <v>18.108631038921644</v>
      </c>
      <c r="X168">
        <v>385288</v>
      </c>
      <c r="Y168">
        <v>352302</v>
      </c>
      <c r="Z168">
        <v>32986</v>
      </c>
      <c r="AA168">
        <v>131630</v>
      </c>
      <c r="AB168">
        <v>110456</v>
      </c>
      <c r="AC168">
        <v>21174</v>
      </c>
      <c r="AD168">
        <v>4097</v>
      </c>
      <c r="AE168">
        <v>3660</v>
      </c>
      <c r="AF168">
        <v>437</v>
      </c>
      <c r="AG168">
        <v>56</v>
      </c>
      <c r="AH168">
        <v>56</v>
      </c>
      <c r="AI168">
        <v>0</v>
      </c>
      <c r="AJ168">
        <v>13902</v>
      </c>
      <c r="AK168">
        <v>11803</v>
      </c>
      <c r="AL168">
        <v>2099</v>
      </c>
      <c r="AM168">
        <v>17205</v>
      </c>
      <c r="AN168">
        <v>16395</v>
      </c>
      <c r="AO168">
        <v>810</v>
      </c>
      <c r="AP168">
        <v>414</v>
      </c>
      <c r="AQ168">
        <v>410</v>
      </c>
      <c r="AR168">
        <v>4</v>
      </c>
      <c r="AS168">
        <v>9128</v>
      </c>
      <c r="AT168">
        <v>9029</v>
      </c>
      <c r="AU168">
        <v>99</v>
      </c>
      <c r="AV168">
        <v>28844</v>
      </c>
      <c r="AW168">
        <v>28084</v>
      </c>
      <c r="AX168">
        <v>760</v>
      </c>
      <c r="AY168">
        <v>1612</v>
      </c>
      <c r="AZ168">
        <v>1583</v>
      </c>
      <c r="BA168">
        <v>29</v>
      </c>
      <c r="BB168">
        <v>9456</v>
      </c>
      <c r="BC168">
        <v>9386</v>
      </c>
      <c r="BD168">
        <v>70</v>
      </c>
      <c r="BE168">
        <v>10068</v>
      </c>
      <c r="BF168">
        <v>8946</v>
      </c>
      <c r="BG168">
        <v>1122</v>
      </c>
      <c r="BH168">
        <v>24527</v>
      </c>
      <c r="BI168">
        <v>21040</v>
      </c>
      <c r="BJ168">
        <v>3487</v>
      </c>
      <c r="BK168" t="str">
        <f t="shared" si="111"/>
        <v>CultivatorsTotal</v>
      </c>
      <c r="BL168" t="str">
        <f t="shared" si="112"/>
        <v>CultivatorsMale</v>
      </c>
      <c r="BM168" t="str">
        <f t="shared" si="113"/>
        <v>CultivatorsFemale</v>
      </c>
      <c r="BN168">
        <f>(X168/J168)*100</f>
        <v>60.558259866368445</v>
      </c>
      <c r="BO168">
        <f t="shared" si="82"/>
        <v>91.438612155063225</v>
      </c>
      <c r="BP168">
        <f t="shared" si="83"/>
        <v>8.5613878449367746</v>
      </c>
      <c r="BQ168">
        <f>(AA168/J168)*100</f>
        <v>20.689156543183486</v>
      </c>
      <c r="BR168">
        <f t="shared" si="84"/>
        <v>83.914001367469425</v>
      </c>
      <c r="BS168">
        <f t="shared" si="85"/>
        <v>16.085998632530579</v>
      </c>
      <c r="BT168">
        <f>(AD168/J168)*100</f>
        <v>0.64395255152642061</v>
      </c>
      <c r="BU168">
        <f t="shared" si="86"/>
        <v>89.333658774713214</v>
      </c>
      <c r="BV168">
        <f t="shared" si="87"/>
        <v>10.666341225286795</v>
      </c>
      <c r="BW168">
        <f>(AG168/J168)*100</f>
        <v>8.8018898915009896E-3</v>
      </c>
      <c r="BX168">
        <f t="shared" si="88"/>
        <v>100</v>
      </c>
      <c r="BY168">
        <f t="shared" si="89"/>
        <v>0</v>
      </c>
      <c r="BZ168">
        <f>(AJ168/J168)*100</f>
        <v>2.1850691655651207</v>
      </c>
      <c r="CA168">
        <f t="shared" si="90"/>
        <v>84.901453028341251</v>
      </c>
      <c r="CB168">
        <f t="shared" si="91"/>
        <v>15.098546971658756</v>
      </c>
      <c r="CC168">
        <f>(AM168/J168)*100</f>
        <v>2.7042234925584734</v>
      </c>
      <c r="CD168">
        <f t="shared" si="92"/>
        <v>95.292066259808195</v>
      </c>
      <c r="CE168">
        <f t="shared" si="93"/>
        <v>4.7079337401918044</v>
      </c>
      <c r="CF168">
        <f>(AP168/J168)*100</f>
        <v>6.5071114555025178E-2</v>
      </c>
      <c r="CG168">
        <f t="shared" si="94"/>
        <v>99.033816425120762</v>
      </c>
      <c r="CH168">
        <f t="shared" si="95"/>
        <v>0.96618357487922701</v>
      </c>
      <c r="CI168">
        <f>(AS168/J168)*100</f>
        <v>1.4347080523146614</v>
      </c>
      <c r="CJ168">
        <f t="shared" si="96"/>
        <v>98.91542506573181</v>
      </c>
      <c r="CK168">
        <f t="shared" si="97"/>
        <v>1.0845749342681859</v>
      </c>
      <c r="CL168">
        <f>(AV168/J168)*100</f>
        <v>4.5336020005438309</v>
      </c>
      <c r="CM168">
        <f t="shared" si="98"/>
        <v>97.365136596865895</v>
      </c>
      <c r="CN168">
        <f t="shared" si="99"/>
        <v>2.6348634031341005</v>
      </c>
      <c r="CO168">
        <f>(AY168/J168)*100</f>
        <v>0.25336868759106418</v>
      </c>
      <c r="CP168">
        <f t="shared" si="100"/>
        <v>98.200992555831263</v>
      </c>
      <c r="CQ168">
        <f t="shared" si="101"/>
        <v>1.7990074441687345</v>
      </c>
      <c r="CR168">
        <f>(BB168/J168)*100</f>
        <v>1.4862619788220242</v>
      </c>
      <c r="CS168">
        <f t="shared" si="102"/>
        <v>99.259729272419634</v>
      </c>
      <c r="CT168">
        <f t="shared" si="103"/>
        <v>0.74027072758037227</v>
      </c>
      <c r="CU168">
        <f>(BE168/J168)*100</f>
        <v>1.5824540612077138</v>
      </c>
      <c r="CV168">
        <f t="shared" si="104"/>
        <v>88.855780691299174</v>
      </c>
      <c r="CW168">
        <f t="shared" si="105"/>
        <v>11.144219308700833</v>
      </c>
      <c r="CX168">
        <f>(BH168/J168)*100</f>
        <v>3.855070595872228</v>
      </c>
      <c r="CY168">
        <f t="shared" si="106"/>
        <v>85.78301463693073</v>
      </c>
      <c r="CZ168">
        <f t="shared" si="107"/>
        <v>14.21698536306927</v>
      </c>
    </row>
    <row r="169" spans="1:104" x14ac:dyDescent="0.25">
      <c r="A169" t="s">
        <v>2841</v>
      </c>
      <c r="B169">
        <v>9</v>
      </c>
      <c r="C169">
        <v>51</v>
      </c>
      <c r="D169" t="s">
        <v>2840</v>
      </c>
      <c r="E169">
        <f>VLOOKUP(A169,'2011B4'!A$1:B$641,2, FALSE)</f>
        <v>181</v>
      </c>
      <c r="G169">
        <v>1176391</v>
      </c>
      <c r="H169">
        <v>631916</v>
      </c>
      <c r="I169">
        <v>544475</v>
      </c>
      <c r="J169">
        <v>336631</v>
      </c>
      <c r="K169">
        <v>292640</v>
      </c>
      <c r="L169">
        <v>43991</v>
      </c>
      <c r="M169">
        <f t="shared" si="108"/>
        <v>28.615570843367554</v>
      </c>
      <c r="N169">
        <f t="shared" si="109"/>
        <v>46.309952588635198</v>
      </c>
      <c r="O169">
        <f t="shared" si="110"/>
        <v>8.0795261490426551</v>
      </c>
      <c r="P169">
        <f>(K169/J169)*100</f>
        <v>86.931981903033289</v>
      </c>
      <c r="Q169">
        <f>(L169/J169)*100</f>
        <v>13.068018096966707</v>
      </c>
      <c r="R169">
        <f t="shared" si="76"/>
        <v>88.566709542496071</v>
      </c>
      <c r="S169">
        <f t="shared" si="77"/>
        <v>3.4473949220362954</v>
      </c>
      <c r="T169">
        <f t="shared" si="78"/>
        <v>2.7329627990292042</v>
      </c>
      <c r="U169">
        <f t="shared" si="79"/>
        <v>0.53797778576542266</v>
      </c>
      <c r="V169">
        <f t="shared" si="80"/>
        <v>4.7149549506729924</v>
      </c>
      <c r="W169">
        <f t="shared" si="81"/>
        <v>11.433290457503929</v>
      </c>
      <c r="X169">
        <v>247855</v>
      </c>
      <c r="Y169">
        <v>218507</v>
      </c>
      <c r="Z169">
        <v>29348</v>
      </c>
      <c r="AA169">
        <v>48775</v>
      </c>
      <c r="AB169">
        <v>39076</v>
      </c>
      <c r="AC169">
        <v>9699</v>
      </c>
      <c r="AD169">
        <v>1513</v>
      </c>
      <c r="AE169">
        <v>1277</v>
      </c>
      <c r="AF169">
        <v>236</v>
      </c>
      <c r="AG169">
        <v>10</v>
      </c>
      <c r="AH169">
        <v>10</v>
      </c>
      <c r="AI169">
        <v>0</v>
      </c>
      <c r="AJ169">
        <v>7059</v>
      </c>
      <c r="AK169">
        <v>5935</v>
      </c>
      <c r="AL169">
        <v>1124</v>
      </c>
      <c r="AM169">
        <v>4536</v>
      </c>
      <c r="AN169">
        <v>4376</v>
      </c>
      <c r="AO169">
        <v>160</v>
      </c>
      <c r="AP169">
        <v>152</v>
      </c>
      <c r="AQ169">
        <v>147</v>
      </c>
      <c r="AR169">
        <v>5</v>
      </c>
      <c r="AS169">
        <v>1811</v>
      </c>
      <c r="AT169">
        <v>1792</v>
      </c>
      <c r="AU169">
        <v>19</v>
      </c>
      <c r="AV169">
        <v>9200</v>
      </c>
      <c r="AW169">
        <v>8774</v>
      </c>
      <c r="AX169">
        <v>426</v>
      </c>
      <c r="AY169">
        <v>725</v>
      </c>
      <c r="AZ169">
        <v>718</v>
      </c>
      <c r="BA169">
        <v>7</v>
      </c>
      <c r="BB169">
        <v>1426</v>
      </c>
      <c r="BC169">
        <v>1409</v>
      </c>
      <c r="BD169">
        <v>17</v>
      </c>
      <c r="BE169">
        <v>3723</v>
      </c>
      <c r="BF169">
        <v>2580</v>
      </c>
      <c r="BG169">
        <v>1143</v>
      </c>
      <c r="BH169">
        <v>9846</v>
      </c>
      <c r="BI169">
        <v>8039</v>
      </c>
      <c r="BJ169">
        <v>1807</v>
      </c>
      <c r="BK169" t="str">
        <f t="shared" si="111"/>
        <v>CultivatorsTotal</v>
      </c>
      <c r="BL169" t="str">
        <f t="shared" si="112"/>
        <v>CultivatorsMale</v>
      </c>
      <c r="BM169" t="str">
        <f t="shared" si="113"/>
        <v>CultivatorsFemale</v>
      </c>
      <c r="BN169">
        <f>(X169/J169)*100</f>
        <v>73.628097234063404</v>
      </c>
      <c r="BO169">
        <f t="shared" si="82"/>
        <v>88.159205987371649</v>
      </c>
      <c r="BP169">
        <f t="shared" si="83"/>
        <v>11.840794012628351</v>
      </c>
      <c r="BQ169">
        <f>(AA169/J169)*100</f>
        <v>14.489158752461895</v>
      </c>
      <c r="BR169">
        <f t="shared" si="84"/>
        <v>80.114812916453104</v>
      </c>
      <c r="BS169">
        <f t="shared" si="85"/>
        <v>19.885187083546899</v>
      </c>
      <c r="BT169">
        <f>(AD169/J169)*100</f>
        <v>0.44945355597078107</v>
      </c>
      <c r="BU169">
        <f t="shared" si="86"/>
        <v>84.401850627891605</v>
      </c>
      <c r="BV169">
        <f t="shared" si="87"/>
        <v>15.598149372108395</v>
      </c>
      <c r="BW169">
        <f>(AG169/J169)*100</f>
        <v>2.9706117380752218E-3</v>
      </c>
      <c r="BX169">
        <f t="shared" si="88"/>
        <v>100</v>
      </c>
      <c r="BY169">
        <f t="shared" si="89"/>
        <v>0</v>
      </c>
      <c r="BZ169">
        <f>(AJ169/J169)*100</f>
        <v>2.0969548259072992</v>
      </c>
      <c r="CA169">
        <f t="shared" si="90"/>
        <v>84.077064740048172</v>
      </c>
      <c r="CB169">
        <f t="shared" si="91"/>
        <v>15.922935259951835</v>
      </c>
      <c r="CC169">
        <f>(AM169/J169)*100</f>
        <v>1.3474694843909207</v>
      </c>
      <c r="CD169">
        <f t="shared" si="92"/>
        <v>96.472663139329811</v>
      </c>
      <c r="CE169">
        <f t="shared" si="93"/>
        <v>3.5273368606701938</v>
      </c>
      <c r="CF169">
        <f>(AP169/J169)*100</f>
        <v>4.5153298418743375E-2</v>
      </c>
      <c r="CG169">
        <f t="shared" si="94"/>
        <v>96.710526315789465</v>
      </c>
      <c r="CH169">
        <f t="shared" si="95"/>
        <v>3.2894736842105261</v>
      </c>
      <c r="CI169">
        <f>(AS169/J169)*100</f>
        <v>0.53797778576542266</v>
      </c>
      <c r="CJ169">
        <f t="shared" si="96"/>
        <v>98.950855880728881</v>
      </c>
      <c r="CK169">
        <f t="shared" si="97"/>
        <v>1.0491441192711208</v>
      </c>
      <c r="CL169">
        <f>(AV169/J169)*100</f>
        <v>2.7329627990292042</v>
      </c>
      <c r="CM169">
        <f t="shared" si="98"/>
        <v>95.369565217391312</v>
      </c>
      <c r="CN169">
        <f t="shared" si="99"/>
        <v>4.6304347826086962</v>
      </c>
      <c r="CO169">
        <f>(AY169/J169)*100</f>
        <v>0.21536935101045357</v>
      </c>
      <c r="CP169">
        <f t="shared" si="100"/>
        <v>99.034482758620683</v>
      </c>
      <c r="CQ169">
        <f t="shared" si="101"/>
        <v>0.96551724137931039</v>
      </c>
      <c r="CR169">
        <f>(BB169/J169)*100</f>
        <v>0.42360923384952659</v>
      </c>
      <c r="CS169">
        <f t="shared" si="102"/>
        <v>98.807854137447407</v>
      </c>
      <c r="CT169">
        <f t="shared" si="103"/>
        <v>1.1921458625525947</v>
      </c>
      <c r="CU169">
        <f>(BE169/J169)*100</f>
        <v>1.1059587500854051</v>
      </c>
      <c r="CV169">
        <f t="shared" si="104"/>
        <v>69.298952457695407</v>
      </c>
      <c r="CW169">
        <f t="shared" si="105"/>
        <v>30.701047542304593</v>
      </c>
      <c r="CX169">
        <f>(BH169/J169)*100</f>
        <v>2.9248643173088635</v>
      </c>
      <c r="CY169">
        <f t="shared" si="106"/>
        <v>81.647369490148279</v>
      </c>
      <c r="CZ169">
        <f t="shared" si="107"/>
        <v>18.352630509851718</v>
      </c>
    </row>
    <row r="170" spans="1:104" x14ac:dyDescent="0.25">
      <c r="A170" t="s">
        <v>2843</v>
      </c>
      <c r="B170">
        <v>9</v>
      </c>
      <c r="C170">
        <v>52</v>
      </c>
      <c r="D170" t="s">
        <v>2842</v>
      </c>
      <c r="E170">
        <f>VLOOKUP(A170,'2011B4'!A$1:B$641,2, FALSE)</f>
        <v>182</v>
      </c>
      <c r="G170">
        <v>1682350</v>
      </c>
      <c r="H170">
        <v>887939</v>
      </c>
      <c r="I170">
        <v>794411</v>
      </c>
      <c r="J170">
        <v>499528</v>
      </c>
      <c r="K170">
        <v>396625</v>
      </c>
      <c r="L170">
        <v>102903</v>
      </c>
      <c r="M170">
        <f t="shared" si="108"/>
        <v>29.692275685796655</v>
      </c>
      <c r="N170">
        <f t="shared" si="109"/>
        <v>44.668045890539773</v>
      </c>
      <c r="O170">
        <f t="shared" si="110"/>
        <v>12.953370484547671</v>
      </c>
      <c r="P170">
        <f>(K170/J170)*100</f>
        <v>79.399953556157016</v>
      </c>
      <c r="Q170">
        <f>(L170/J170)*100</f>
        <v>20.600046443842988</v>
      </c>
      <c r="R170">
        <f t="shared" si="76"/>
        <v>85.64464854822954</v>
      </c>
      <c r="S170">
        <f t="shared" si="77"/>
        <v>4.1016719783475599</v>
      </c>
      <c r="T170">
        <f t="shared" si="78"/>
        <v>3.8400249835845037</v>
      </c>
      <c r="U170">
        <f t="shared" si="79"/>
        <v>0.92267100142534553</v>
      </c>
      <c r="V170">
        <f t="shared" si="80"/>
        <v>5.4909834884130619</v>
      </c>
      <c r="W170">
        <f t="shared" si="81"/>
        <v>14.35535145177046</v>
      </c>
      <c r="X170">
        <v>317074</v>
      </c>
      <c r="Y170">
        <v>253448</v>
      </c>
      <c r="Z170">
        <v>63626</v>
      </c>
      <c r="AA170">
        <v>107288</v>
      </c>
      <c r="AB170">
        <v>75418</v>
      </c>
      <c r="AC170">
        <v>31870</v>
      </c>
      <c r="AD170">
        <v>3457</v>
      </c>
      <c r="AE170">
        <v>2837</v>
      </c>
      <c r="AF170">
        <v>620</v>
      </c>
      <c r="AG170">
        <v>183</v>
      </c>
      <c r="AH170">
        <v>178</v>
      </c>
      <c r="AI170">
        <v>5</v>
      </c>
      <c r="AJ170">
        <v>10805</v>
      </c>
      <c r="AK170">
        <v>8844</v>
      </c>
      <c r="AL170">
        <v>1961</v>
      </c>
      <c r="AM170">
        <v>9501</v>
      </c>
      <c r="AN170">
        <v>8868</v>
      </c>
      <c r="AO170">
        <v>633</v>
      </c>
      <c r="AP170">
        <v>326</v>
      </c>
      <c r="AQ170">
        <v>326</v>
      </c>
      <c r="AR170">
        <v>0</v>
      </c>
      <c r="AS170">
        <v>4609</v>
      </c>
      <c r="AT170">
        <v>4500</v>
      </c>
      <c r="AU170">
        <v>109</v>
      </c>
      <c r="AV170">
        <v>19182</v>
      </c>
      <c r="AW170">
        <v>18190</v>
      </c>
      <c r="AX170">
        <v>992</v>
      </c>
      <c r="AY170">
        <v>1340</v>
      </c>
      <c r="AZ170">
        <v>1202</v>
      </c>
      <c r="BA170">
        <v>138</v>
      </c>
      <c r="BB170">
        <v>4371</v>
      </c>
      <c r="BC170">
        <v>4341</v>
      </c>
      <c r="BD170">
        <v>30</v>
      </c>
      <c r="BE170">
        <v>5299</v>
      </c>
      <c r="BF170">
        <v>4444</v>
      </c>
      <c r="BG170">
        <v>855</v>
      </c>
      <c r="BH170">
        <v>16093</v>
      </c>
      <c r="BI170">
        <v>14029</v>
      </c>
      <c r="BJ170">
        <v>2064</v>
      </c>
      <c r="BK170" t="str">
        <f t="shared" si="111"/>
        <v>CultivatorsTotal</v>
      </c>
      <c r="BL170" t="str">
        <f t="shared" si="112"/>
        <v>CultivatorsMale</v>
      </c>
      <c r="BM170" t="str">
        <f t="shared" si="113"/>
        <v>CultivatorsFemale</v>
      </c>
      <c r="BN170">
        <f>(X170/J170)*100</f>
        <v>63.474720135808205</v>
      </c>
      <c r="BO170">
        <f t="shared" si="82"/>
        <v>79.933390943439079</v>
      </c>
      <c r="BP170">
        <f t="shared" si="83"/>
        <v>20.066609056560932</v>
      </c>
      <c r="BQ170">
        <f>(AA170/J170)*100</f>
        <v>21.477875114107718</v>
      </c>
      <c r="BR170">
        <f t="shared" si="84"/>
        <v>70.29490716575944</v>
      </c>
      <c r="BS170">
        <f t="shared" si="85"/>
        <v>29.705092834240549</v>
      </c>
      <c r="BT170">
        <f>(AD170/J170)*100</f>
        <v>0.69205329831360807</v>
      </c>
      <c r="BU170">
        <f t="shared" si="86"/>
        <v>82.065374602256298</v>
      </c>
      <c r="BV170">
        <f t="shared" si="87"/>
        <v>17.934625397743709</v>
      </c>
      <c r="BW170">
        <f>(AG170/J170)*100</f>
        <v>3.6634583046395795E-2</v>
      </c>
      <c r="BX170">
        <f t="shared" si="88"/>
        <v>97.267759562841533</v>
      </c>
      <c r="BY170">
        <f t="shared" si="89"/>
        <v>2.7322404371584699</v>
      </c>
      <c r="BZ170">
        <f>(AJ170/J170)*100</f>
        <v>2.163041911564517</v>
      </c>
      <c r="CA170">
        <f t="shared" si="90"/>
        <v>81.850994909763997</v>
      </c>
      <c r="CB170">
        <f t="shared" si="91"/>
        <v>18.149005090235999</v>
      </c>
      <c r="CC170">
        <f>(AM170/J170)*100</f>
        <v>1.9019954837366473</v>
      </c>
      <c r="CD170">
        <f t="shared" si="92"/>
        <v>93.337543416482475</v>
      </c>
      <c r="CE170">
        <f t="shared" si="93"/>
        <v>6.6624565835175247</v>
      </c>
      <c r="CF170">
        <f>(AP170/J170)*100</f>
        <v>6.526160695696738E-2</v>
      </c>
      <c r="CG170">
        <f t="shared" si="94"/>
        <v>100</v>
      </c>
      <c r="CH170">
        <f t="shared" si="95"/>
        <v>0</v>
      </c>
      <c r="CI170">
        <f>(AS170/J170)*100</f>
        <v>0.92267100142534553</v>
      </c>
      <c r="CJ170">
        <f t="shared" si="96"/>
        <v>97.635061835539162</v>
      </c>
      <c r="CK170">
        <f t="shared" si="97"/>
        <v>2.3649381644608374</v>
      </c>
      <c r="CL170">
        <f>(AV170/J170)*100</f>
        <v>3.8400249835845037</v>
      </c>
      <c r="CM170">
        <f t="shared" si="98"/>
        <v>94.828485038056513</v>
      </c>
      <c r="CN170">
        <f t="shared" si="99"/>
        <v>5.1715149619434886</v>
      </c>
      <c r="CO170">
        <f>(AY170/J170)*100</f>
        <v>0.26825323105011134</v>
      </c>
      <c r="CP170">
        <f t="shared" si="100"/>
        <v>89.701492537313428</v>
      </c>
      <c r="CQ170">
        <f t="shared" si="101"/>
        <v>10.298507462686567</v>
      </c>
      <c r="CR170">
        <f>(BB170/J170)*100</f>
        <v>0.87502602456719147</v>
      </c>
      <c r="CS170">
        <f t="shared" si="102"/>
        <v>99.313658201784492</v>
      </c>
      <c r="CT170">
        <f t="shared" si="103"/>
        <v>0.68634179821551133</v>
      </c>
      <c r="CU170">
        <f>(BE170/J170)*100</f>
        <v>1.0608013965183132</v>
      </c>
      <c r="CV170">
        <f t="shared" si="104"/>
        <v>83.864880166069071</v>
      </c>
      <c r="CW170">
        <f t="shared" si="105"/>
        <v>16.135119833930929</v>
      </c>
      <c r="CX170">
        <f>(BH170/J170)*100</f>
        <v>3.2216412293204786</v>
      </c>
      <c r="CY170">
        <f t="shared" si="106"/>
        <v>87.174547940098179</v>
      </c>
      <c r="CZ170">
        <f t="shared" si="107"/>
        <v>12.825452059901821</v>
      </c>
    </row>
    <row r="171" spans="1:104" x14ac:dyDescent="0.25">
      <c r="A171" t="s">
        <v>2845</v>
      </c>
      <c r="B171">
        <v>9</v>
      </c>
      <c r="C171">
        <v>53</v>
      </c>
      <c r="D171" t="s">
        <v>2844</v>
      </c>
      <c r="E171">
        <f>VLOOKUP(A171,'2011B4'!A$1:B$641,2, FALSE)</f>
        <v>183</v>
      </c>
      <c r="G171">
        <v>2765586</v>
      </c>
      <c r="H171">
        <v>1451101</v>
      </c>
      <c r="I171">
        <v>1314485</v>
      </c>
      <c r="J171">
        <v>697252</v>
      </c>
      <c r="K171">
        <v>622410</v>
      </c>
      <c r="L171">
        <v>74842</v>
      </c>
      <c r="M171">
        <f t="shared" si="108"/>
        <v>25.211727279498813</v>
      </c>
      <c r="N171">
        <f t="shared" si="109"/>
        <v>42.892259050197055</v>
      </c>
      <c r="O171">
        <f t="shared" si="110"/>
        <v>5.693636671396022</v>
      </c>
      <c r="P171">
        <f>(K171/J171)*100</f>
        <v>89.266147676880095</v>
      </c>
      <c r="Q171">
        <f>(L171/J171)*100</f>
        <v>10.733852323119905</v>
      </c>
      <c r="R171">
        <f t="shared" si="76"/>
        <v>82.721885344179711</v>
      </c>
      <c r="S171">
        <f t="shared" si="77"/>
        <v>4.9613339223121624</v>
      </c>
      <c r="T171">
        <f t="shared" si="78"/>
        <v>4.1064062921296749</v>
      </c>
      <c r="U171">
        <f t="shared" si="79"/>
        <v>0.89020899187094471</v>
      </c>
      <c r="V171">
        <f t="shared" si="80"/>
        <v>7.3201654495074955</v>
      </c>
      <c r="W171">
        <f t="shared" si="81"/>
        <v>17.278114655820289</v>
      </c>
      <c r="X171">
        <v>478984</v>
      </c>
      <c r="Y171">
        <v>433324</v>
      </c>
      <c r="Z171">
        <v>45660</v>
      </c>
      <c r="AA171">
        <v>92040</v>
      </c>
      <c r="AB171">
        <v>74326</v>
      </c>
      <c r="AC171">
        <v>17714</v>
      </c>
      <c r="AD171">
        <v>5756</v>
      </c>
      <c r="AE171">
        <v>4904</v>
      </c>
      <c r="AF171">
        <v>852</v>
      </c>
      <c r="AG171">
        <v>295</v>
      </c>
      <c r="AH171">
        <v>225</v>
      </c>
      <c r="AI171">
        <v>70</v>
      </c>
      <c r="AJ171">
        <v>16298</v>
      </c>
      <c r="AK171">
        <v>13437</v>
      </c>
      <c r="AL171">
        <v>2861</v>
      </c>
      <c r="AM171">
        <v>18000</v>
      </c>
      <c r="AN171">
        <v>16494</v>
      </c>
      <c r="AO171">
        <v>1506</v>
      </c>
      <c r="AP171">
        <v>840</v>
      </c>
      <c r="AQ171">
        <v>801</v>
      </c>
      <c r="AR171">
        <v>39</v>
      </c>
      <c r="AS171">
        <v>6207</v>
      </c>
      <c r="AT171">
        <v>5936</v>
      </c>
      <c r="AU171">
        <v>271</v>
      </c>
      <c r="AV171">
        <v>28632</v>
      </c>
      <c r="AW171">
        <v>27422</v>
      </c>
      <c r="AX171">
        <v>1210</v>
      </c>
      <c r="AY171">
        <v>2416</v>
      </c>
      <c r="AZ171">
        <v>2266</v>
      </c>
      <c r="BA171">
        <v>150</v>
      </c>
      <c r="BB171">
        <v>10436</v>
      </c>
      <c r="BC171">
        <v>10264</v>
      </c>
      <c r="BD171">
        <v>172</v>
      </c>
      <c r="BE171">
        <v>11289</v>
      </c>
      <c r="BF171">
        <v>10026</v>
      </c>
      <c r="BG171">
        <v>1263</v>
      </c>
      <c r="BH171">
        <v>26059</v>
      </c>
      <c r="BI171">
        <v>22985</v>
      </c>
      <c r="BJ171">
        <v>3074</v>
      </c>
      <c r="BK171" t="str">
        <f t="shared" si="111"/>
        <v>CultivatorsTotal</v>
      </c>
      <c r="BL171" t="str">
        <f t="shared" si="112"/>
        <v>CultivatorsMale</v>
      </c>
      <c r="BM171" t="str">
        <f t="shared" si="113"/>
        <v>CultivatorsFemale</v>
      </c>
      <c r="BN171">
        <f>(X171/J171)*100</f>
        <v>68.69596645115395</v>
      </c>
      <c r="BO171">
        <f t="shared" si="82"/>
        <v>90.467322499290162</v>
      </c>
      <c r="BP171">
        <f t="shared" si="83"/>
        <v>9.5326775007098359</v>
      </c>
      <c r="BQ171">
        <f>(AA171/J171)*100</f>
        <v>13.200392397583657</v>
      </c>
      <c r="BR171">
        <f t="shared" si="84"/>
        <v>80.754019991308127</v>
      </c>
      <c r="BS171">
        <f t="shared" si="85"/>
        <v>19.245980008691873</v>
      </c>
      <c r="BT171">
        <f>(AD171/J171)*100</f>
        <v>0.82552649544210699</v>
      </c>
      <c r="BU171">
        <f t="shared" si="86"/>
        <v>85.198054204308548</v>
      </c>
      <c r="BV171">
        <f t="shared" si="87"/>
        <v>14.801945795691452</v>
      </c>
      <c r="BW171">
        <f>(AG171/J171)*100</f>
        <v>4.2308949992255311E-2</v>
      </c>
      <c r="BX171">
        <f t="shared" si="88"/>
        <v>76.271186440677965</v>
      </c>
      <c r="BY171">
        <f t="shared" si="89"/>
        <v>23.728813559322035</v>
      </c>
      <c r="BZ171">
        <f>(AJ171/J171)*100</f>
        <v>2.3374619219450068</v>
      </c>
      <c r="CA171">
        <f t="shared" si="90"/>
        <v>82.445698858755676</v>
      </c>
      <c r="CB171">
        <f t="shared" si="91"/>
        <v>17.554301141244324</v>
      </c>
      <c r="CC171">
        <f>(AM171/J171)*100</f>
        <v>2.5815630503749003</v>
      </c>
      <c r="CD171">
        <f t="shared" si="92"/>
        <v>91.63333333333334</v>
      </c>
      <c r="CE171">
        <f t="shared" si="93"/>
        <v>8.3666666666666671</v>
      </c>
      <c r="CF171">
        <f>(AP171/J171)*100</f>
        <v>0.12047294235082869</v>
      </c>
      <c r="CG171">
        <f t="shared" si="94"/>
        <v>95.357142857142861</v>
      </c>
      <c r="CH171">
        <f t="shared" si="95"/>
        <v>4.6428571428571432</v>
      </c>
      <c r="CI171">
        <f>(AS171/J171)*100</f>
        <v>0.89020899187094471</v>
      </c>
      <c r="CJ171">
        <f t="shared" si="96"/>
        <v>95.633961656194629</v>
      </c>
      <c r="CK171">
        <f t="shared" si="97"/>
        <v>4.3660383438053811</v>
      </c>
      <c r="CL171">
        <f>(AV171/J171)*100</f>
        <v>4.1064062921296749</v>
      </c>
      <c r="CM171">
        <f t="shared" si="98"/>
        <v>95.77395920648226</v>
      </c>
      <c r="CN171">
        <f t="shared" si="99"/>
        <v>4.2260407935177424</v>
      </c>
      <c r="CO171">
        <f>(AY171/J171)*100</f>
        <v>0.34650312942809769</v>
      </c>
      <c r="CP171">
        <f t="shared" si="100"/>
        <v>93.791390728476813</v>
      </c>
      <c r="CQ171">
        <f t="shared" si="101"/>
        <v>6.2086092715231782</v>
      </c>
      <c r="CR171">
        <f>(BB171/J171)*100</f>
        <v>1.496732888539581</v>
      </c>
      <c r="CS171">
        <f t="shared" si="102"/>
        <v>98.35185894978919</v>
      </c>
      <c r="CT171">
        <f t="shared" si="103"/>
        <v>1.6481410502108087</v>
      </c>
      <c r="CU171">
        <f>(BE171/J171)*100</f>
        <v>1.6190702930934584</v>
      </c>
      <c r="CV171">
        <f t="shared" si="104"/>
        <v>88.812117990964651</v>
      </c>
      <c r="CW171">
        <f t="shared" si="105"/>
        <v>11.187882009035343</v>
      </c>
      <c r="CX171">
        <f>(BH171/J171)*100</f>
        <v>3.7373861960955295</v>
      </c>
      <c r="CY171">
        <f t="shared" si="106"/>
        <v>88.203691622855828</v>
      </c>
      <c r="CZ171">
        <f t="shared" si="107"/>
        <v>11.796308377144173</v>
      </c>
    </row>
    <row r="172" spans="1:104" x14ac:dyDescent="0.25">
      <c r="A172" t="s">
        <v>2847</v>
      </c>
      <c r="B172">
        <v>9</v>
      </c>
      <c r="C172">
        <v>54</v>
      </c>
      <c r="D172" t="s">
        <v>2846</v>
      </c>
      <c r="E172">
        <f>VLOOKUP(A172,'2011B4'!A$1:B$641,2, FALSE)</f>
        <v>184</v>
      </c>
      <c r="G172">
        <v>2040085</v>
      </c>
      <c r="H172">
        <v>1047165</v>
      </c>
      <c r="I172">
        <v>992920</v>
      </c>
      <c r="J172">
        <v>492603</v>
      </c>
      <c r="K172">
        <v>395276</v>
      </c>
      <c r="L172">
        <v>97327</v>
      </c>
      <c r="M172">
        <f t="shared" si="108"/>
        <v>24.146199790694993</v>
      </c>
      <c r="N172">
        <f t="shared" si="109"/>
        <v>37.747250910792474</v>
      </c>
      <c r="O172">
        <f t="shared" si="110"/>
        <v>9.8020988599282912</v>
      </c>
      <c r="P172">
        <f>(K172/J172)*100</f>
        <v>80.242304655067059</v>
      </c>
      <c r="Q172">
        <f>(L172/J172)*100</f>
        <v>19.757695344932937</v>
      </c>
      <c r="R172">
        <f t="shared" si="76"/>
        <v>84.749991372362729</v>
      </c>
      <c r="S172">
        <f t="shared" si="77"/>
        <v>4.5318441016396562</v>
      </c>
      <c r="T172">
        <f t="shared" si="78"/>
        <v>3.8741136371479667</v>
      </c>
      <c r="U172">
        <f t="shared" si="79"/>
        <v>0.69305302647365119</v>
      </c>
      <c r="V172">
        <f t="shared" si="80"/>
        <v>6.1509978623759904</v>
      </c>
      <c r="W172">
        <f t="shared" si="81"/>
        <v>15.250008627637271</v>
      </c>
      <c r="X172">
        <v>313001</v>
      </c>
      <c r="Y172">
        <v>253141</v>
      </c>
      <c r="Z172">
        <v>59860</v>
      </c>
      <c r="AA172">
        <v>101839</v>
      </c>
      <c r="AB172">
        <v>72053</v>
      </c>
      <c r="AC172">
        <v>29786</v>
      </c>
      <c r="AD172">
        <v>2641</v>
      </c>
      <c r="AE172">
        <v>2022</v>
      </c>
      <c r="AF172">
        <v>619</v>
      </c>
      <c r="AG172">
        <v>28</v>
      </c>
      <c r="AH172">
        <v>28</v>
      </c>
      <c r="AI172">
        <v>0</v>
      </c>
      <c r="AJ172">
        <v>11952</v>
      </c>
      <c r="AK172">
        <v>9816</v>
      </c>
      <c r="AL172">
        <v>2136</v>
      </c>
      <c r="AM172">
        <v>10344</v>
      </c>
      <c r="AN172">
        <v>9647</v>
      </c>
      <c r="AO172">
        <v>697</v>
      </c>
      <c r="AP172">
        <v>209</v>
      </c>
      <c r="AQ172">
        <v>209</v>
      </c>
      <c r="AR172">
        <v>0</v>
      </c>
      <c r="AS172">
        <v>3414</v>
      </c>
      <c r="AT172">
        <v>3313</v>
      </c>
      <c r="AU172">
        <v>101</v>
      </c>
      <c r="AV172">
        <v>19084</v>
      </c>
      <c r="AW172">
        <v>18188</v>
      </c>
      <c r="AX172">
        <v>896</v>
      </c>
      <c r="AY172">
        <v>1329</v>
      </c>
      <c r="AZ172">
        <v>1258</v>
      </c>
      <c r="BA172">
        <v>71</v>
      </c>
      <c r="BB172">
        <v>4268</v>
      </c>
      <c r="BC172">
        <v>4154</v>
      </c>
      <c r="BD172">
        <v>114</v>
      </c>
      <c r="BE172">
        <v>6075</v>
      </c>
      <c r="BF172">
        <v>5217</v>
      </c>
      <c r="BG172">
        <v>858</v>
      </c>
      <c r="BH172">
        <v>18419</v>
      </c>
      <c r="BI172">
        <v>16230</v>
      </c>
      <c r="BJ172">
        <v>2189</v>
      </c>
      <c r="BK172" t="str">
        <f t="shared" si="111"/>
        <v>CultivatorsTotal</v>
      </c>
      <c r="BL172" t="str">
        <f t="shared" si="112"/>
        <v>CultivatorsMale</v>
      </c>
      <c r="BM172" t="str">
        <f t="shared" si="113"/>
        <v>CultivatorsFemale</v>
      </c>
      <c r="BN172">
        <f>(X172/J172)*100</f>
        <v>63.540213924803545</v>
      </c>
      <c r="BO172">
        <f t="shared" si="82"/>
        <v>80.875460461787668</v>
      </c>
      <c r="BP172">
        <f t="shared" si="83"/>
        <v>19.124539538212339</v>
      </c>
      <c r="BQ172">
        <f>(AA172/J172)*100</f>
        <v>20.673645917706551</v>
      </c>
      <c r="BR172">
        <f t="shared" si="84"/>
        <v>70.751873054527252</v>
      </c>
      <c r="BS172">
        <f t="shared" si="85"/>
        <v>29.248126945472759</v>
      </c>
      <c r="BT172">
        <f>(AD172/J172)*100</f>
        <v>0.53613152985264001</v>
      </c>
      <c r="BU172">
        <f t="shared" si="86"/>
        <v>76.56190836804241</v>
      </c>
      <c r="BV172">
        <f t="shared" si="87"/>
        <v>23.43809163195759</v>
      </c>
      <c r="BW172">
        <f>(AG172/J172)*100</f>
        <v>5.6840904338788028E-3</v>
      </c>
      <c r="BX172">
        <f t="shared" si="88"/>
        <v>100</v>
      </c>
      <c r="BY172">
        <f t="shared" si="89"/>
        <v>0</v>
      </c>
      <c r="BZ172">
        <f>(AJ172/J172)*100</f>
        <v>2.4262946023471232</v>
      </c>
      <c r="CA172">
        <f t="shared" si="90"/>
        <v>82.128514056224901</v>
      </c>
      <c r="CB172">
        <f t="shared" si="91"/>
        <v>17.871485943775099</v>
      </c>
      <c r="CC172">
        <f>(AM172/J172)*100</f>
        <v>2.0998654088586548</v>
      </c>
      <c r="CD172">
        <f t="shared" si="92"/>
        <v>93.261794276875492</v>
      </c>
      <c r="CE172">
        <f t="shared" si="93"/>
        <v>6.7382057231245174</v>
      </c>
      <c r="CF172">
        <f>(AP172/J172)*100</f>
        <v>4.2427675024309636E-2</v>
      </c>
      <c r="CG172">
        <f t="shared" si="94"/>
        <v>100</v>
      </c>
      <c r="CH172">
        <f t="shared" si="95"/>
        <v>0</v>
      </c>
      <c r="CI172">
        <f>(AS172/J172)*100</f>
        <v>0.69305302647365119</v>
      </c>
      <c r="CJ172">
        <f t="shared" si="96"/>
        <v>97.04159343878149</v>
      </c>
      <c r="CK172">
        <f t="shared" si="97"/>
        <v>2.9584065612185122</v>
      </c>
      <c r="CL172">
        <f>(AV172/J172)*100</f>
        <v>3.8741136371479667</v>
      </c>
      <c r="CM172">
        <f t="shared" si="98"/>
        <v>95.304967512051988</v>
      </c>
      <c r="CN172">
        <f t="shared" si="99"/>
        <v>4.6950324879480192</v>
      </c>
      <c r="CO172">
        <f>(AY172/J172)*100</f>
        <v>0.26979129237946176</v>
      </c>
      <c r="CP172">
        <f t="shared" si="100"/>
        <v>94.657637321294203</v>
      </c>
      <c r="CQ172">
        <f t="shared" si="101"/>
        <v>5.3423626787057943</v>
      </c>
      <c r="CR172">
        <f>(BB172/J172)*100</f>
        <v>0.86641778470695463</v>
      </c>
      <c r="CS172">
        <f t="shared" si="102"/>
        <v>97.328959700093719</v>
      </c>
      <c r="CT172">
        <f t="shared" si="103"/>
        <v>2.671040299906279</v>
      </c>
      <c r="CU172">
        <f>(BE172/J172)*100</f>
        <v>1.233244620921919</v>
      </c>
      <c r="CV172">
        <f t="shared" si="104"/>
        <v>85.876543209876544</v>
      </c>
      <c r="CW172">
        <f t="shared" si="105"/>
        <v>14.123456790123456</v>
      </c>
      <c r="CX172">
        <f>(BH172/J172)*100</f>
        <v>3.7391164893433455</v>
      </c>
      <c r="CY172">
        <f t="shared" si="106"/>
        <v>88.115532873663057</v>
      </c>
      <c r="CZ172">
        <f t="shared" si="107"/>
        <v>11.884467126336935</v>
      </c>
    </row>
    <row r="173" spans="1:104" x14ac:dyDescent="0.25">
      <c r="A173" t="s">
        <v>2849</v>
      </c>
      <c r="B173">
        <v>9</v>
      </c>
      <c r="C173">
        <v>55</v>
      </c>
      <c r="D173" t="s">
        <v>2848</v>
      </c>
      <c r="E173">
        <f>VLOOKUP(A173,'2011B4'!A$1:B$641,2, FALSE)</f>
        <v>185</v>
      </c>
      <c r="G173">
        <v>2084814</v>
      </c>
      <c r="H173">
        <v>1075765</v>
      </c>
      <c r="I173">
        <v>1009049</v>
      </c>
      <c r="J173">
        <v>475748</v>
      </c>
      <c r="K173">
        <v>396854</v>
      </c>
      <c r="L173">
        <v>78894</v>
      </c>
      <c r="M173">
        <f t="shared" si="108"/>
        <v>22.819685593055304</v>
      </c>
      <c r="N173">
        <f t="shared" si="109"/>
        <v>36.890398925415866</v>
      </c>
      <c r="O173">
        <f t="shared" si="110"/>
        <v>7.8186490447936619</v>
      </c>
      <c r="P173">
        <f>(K173/J173)*100</f>
        <v>83.416850937891482</v>
      </c>
      <c r="Q173">
        <f>(L173/J173)*100</f>
        <v>16.583149062108511</v>
      </c>
      <c r="R173">
        <f t="shared" si="76"/>
        <v>79.060342870595363</v>
      </c>
      <c r="S173">
        <f t="shared" si="77"/>
        <v>6.0504720986740885</v>
      </c>
      <c r="T173">
        <f t="shared" si="78"/>
        <v>4.4561406458881594</v>
      </c>
      <c r="U173">
        <f t="shared" si="79"/>
        <v>0.77015562861010445</v>
      </c>
      <c r="V173">
        <f t="shared" si="80"/>
        <v>9.6628887562322916</v>
      </c>
      <c r="W173">
        <f t="shared" si="81"/>
        <v>20.939657129404637</v>
      </c>
      <c r="X173">
        <v>302208</v>
      </c>
      <c r="Y173">
        <v>254728</v>
      </c>
      <c r="Z173">
        <v>47480</v>
      </c>
      <c r="AA173">
        <v>72028</v>
      </c>
      <c r="AB173">
        <v>53450</v>
      </c>
      <c r="AC173">
        <v>18578</v>
      </c>
      <c r="AD173">
        <v>1892</v>
      </c>
      <c r="AE173">
        <v>1587</v>
      </c>
      <c r="AF173">
        <v>305</v>
      </c>
      <c r="AG173">
        <v>98</v>
      </c>
      <c r="AH173">
        <v>98</v>
      </c>
      <c r="AI173">
        <v>0</v>
      </c>
      <c r="AJ173">
        <v>16763</v>
      </c>
      <c r="AK173">
        <v>13383</v>
      </c>
      <c r="AL173">
        <v>3380</v>
      </c>
      <c r="AM173">
        <v>11924</v>
      </c>
      <c r="AN173">
        <v>10852</v>
      </c>
      <c r="AO173">
        <v>1072</v>
      </c>
      <c r="AP173">
        <v>1063</v>
      </c>
      <c r="AQ173">
        <v>1039</v>
      </c>
      <c r="AR173">
        <v>24</v>
      </c>
      <c r="AS173">
        <v>3664</v>
      </c>
      <c r="AT173">
        <v>3536</v>
      </c>
      <c r="AU173">
        <v>128</v>
      </c>
      <c r="AV173">
        <v>21200</v>
      </c>
      <c r="AW173">
        <v>19697</v>
      </c>
      <c r="AX173">
        <v>1503</v>
      </c>
      <c r="AY173">
        <v>1142</v>
      </c>
      <c r="AZ173">
        <v>1059</v>
      </c>
      <c r="BA173">
        <v>83</v>
      </c>
      <c r="BB173">
        <v>6147</v>
      </c>
      <c r="BC173">
        <v>6003</v>
      </c>
      <c r="BD173">
        <v>144</v>
      </c>
      <c r="BE173">
        <v>10254</v>
      </c>
      <c r="BF173">
        <v>8107</v>
      </c>
      <c r="BG173">
        <v>2147</v>
      </c>
      <c r="BH173">
        <v>27365</v>
      </c>
      <c r="BI173">
        <v>23315</v>
      </c>
      <c r="BJ173">
        <v>4050</v>
      </c>
      <c r="BK173" t="str">
        <f t="shared" si="111"/>
        <v>CultivatorsTotal</v>
      </c>
      <c r="BL173" t="str">
        <f t="shared" si="112"/>
        <v>CultivatorsMale</v>
      </c>
      <c r="BM173" t="str">
        <f t="shared" si="113"/>
        <v>CultivatorsFemale</v>
      </c>
      <c r="BN173">
        <f>(X173/J173)*100</f>
        <v>63.522705297762684</v>
      </c>
      <c r="BO173">
        <f t="shared" si="82"/>
        <v>84.288966539601859</v>
      </c>
      <c r="BP173">
        <f t="shared" si="83"/>
        <v>15.711033460398136</v>
      </c>
      <c r="BQ173">
        <f>(AA173/J173)*100</f>
        <v>15.139948039718506</v>
      </c>
      <c r="BR173">
        <f t="shared" si="84"/>
        <v>74.207252735047476</v>
      </c>
      <c r="BS173">
        <f t="shared" si="85"/>
        <v>25.792747264952521</v>
      </c>
      <c r="BT173">
        <f>(AD173/J173)*100</f>
        <v>0.39768953311416966</v>
      </c>
      <c r="BU173">
        <f t="shared" si="86"/>
        <v>83.879492600422836</v>
      </c>
      <c r="BV173">
        <f t="shared" si="87"/>
        <v>16.120507399577168</v>
      </c>
      <c r="BW173">
        <f>(AG173/J173)*100</f>
        <v>2.0599140721558471E-2</v>
      </c>
      <c r="BX173">
        <f t="shared" si="88"/>
        <v>100</v>
      </c>
      <c r="BY173">
        <f t="shared" si="89"/>
        <v>0</v>
      </c>
      <c r="BZ173">
        <f>(AJ173/J173)*100</f>
        <v>3.523504039953925</v>
      </c>
      <c r="CA173">
        <f t="shared" si="90"/>
        <v>79.836544771222336</v>
      </c>
      <c r="CB173">
        <f t="shared" si="91"/>
        <v>20.163455228777664</v>
      </c>
      <c r="CC173">
        <f>(AM173/J173)*100</f>
        <v>2.5063689179986044</v>
      </c>
      <c r="CD173">
        <f t="shared" si="92"/>
        <v>91.009728279100983</v>
      </c>
      <c r="CE173">
        <f t="shared" si="93"/>
        <v>8.9902717208990275</v>
      </c>
      <c r="CF173">
        <f>(AP173/J173)*100</f>
        <v>0.22343761823486386</v>
      </c>
      <c r="CG173">
        <f t="shared" si="94"/>
        <v>97.74223894637818</v>
      </c>
      <c r="CH173">
        <f t="shared" si="95"/>
        <v>2.2577610536218251</v>
      </c>
      <c r="CI173">
        <f>(AS173/J173)*100</f>
        <v>0.77015562861010445</v>
      </c>
      <c r="CJ173">
        <f t="shared" si="96"/>
        <v>96.506550218340621</v>
      </c>
      <c r="CK173">
        <f t="shared" si="97"/>
        <v>3.4934497816593884</v>
      </c>
      <c r="CL173">
        <f>(AV173/J173)*100</f>
        <v>4.4561406458881594</v>
      </c>
      <c r="CM173">
        <f t="shared" si="98"/>
        <v>92.910377358490564</v>
      </c>
      <c r="CN173">
        <f t="shared" si="99"/>
        <v>7.0896226415094343</v>
      </c>
      <c r="CO173">
        <f>(AY173/J173)*100</f>
        <v>0.24004304800020179</v>
      </c>
      <c r="CP173">
        <f t="shared" si="100"/>
        <v>92.732049036777582</v>
      </c>
      <c r="CQ173">
        <f t="shared" si="101"/>
        <v>7.2679509632224164</v>
      </c>
      <c r="CR173">
        <f>(BB173/J173)*100</f>
        <v>1.2920705919940809</v>
      </c>
      <c r="CS173">
        <f t="shared" si="102"/>
        <v>97.657393850658863</v>
      </c>
      <c r="CT173">
        <f t="shared" si="103"/>
        <v>2.3426061493411421</v>
      </c>
      <c r="CU173">
        <f>(BE173/J173)*100</f>
        <v>2.155342744478169</v>
      </c>
      <c r="CV173">
        <f t="shared" si="104"/>
        <v>79.06182952993953</v>
      </c>
      <c r="CW173">
        <f t="shared" si="105"/>
        <v>20.938170470060463</v>
      </c>
      <c r="CX173">
        <f>(BH173/J173)*100</f>
        <v>5.7519947535249756</v>
      </c>
      <c r="CY173">
        <f t="shared" si="106"/>
        <v>85.200073086058836</v>
      </c>
      <c r="CZ173">
        <f t="shared" si="107"/>
        <v>14.799926913941167</v>
      </c>
    </row>
    <row r="174" spans="1:104" x14ac:dyDescent="0.25">
      <c r="A174" t="s">
        <v>2851</v>
      </c>
      <c r="B174">
        <v>9</v>
      </c>
      <c r="C174">
        <v>56</v>
      </c>
      <c r="D174" t="s">
        <v>2850</v>
      </c>
      <c r="E174">
        <f>VLOOKUP(A174,'2011B4'!A$1:B$641,2, FALSE)</f>
        <v>186</v>
      </c>
      <c r="G174">
        <v>1420226</v>
      </c>
      <c r="H174">
        <v>719465</v>
      </c>
      <c r="I174">
        <v>700761</v>
      </c>
      <c r="J174">
        <v>296362</v>
      </c>
      <c r="K174">
        <v>245816</v>
      </c>
      <c r="L174">
        <v>50546</v>
      </c>
      <c r="M174">
        <f t="shared" si="108"/>
        <v>20.867242255809991</v>
      </c>
      <c r="N174">
        <f t="shared" si="109"/>
        <v>34.166498717797253</v>
      </c>
      <c r="O174">
        <f t="shared" si="110"/>
        <v>7.2130155645077281</v>
      </c>
      <c r="P174">
        <f>(K174/J174)*100</f>
        <v>82.944507055560436</v>
      </c>
      <c r="Q174">
        <f>(L174/J174)*100</f>
        <v>17.055492944439571</v>
      </c>
      <c r="R174">
        <f t="shared" si="76"/>
        <v>77.19511948225481</v>
      </c>
      <c r="S174">
        <f t="shared" si="77"/>
        <v>7.9328658869895605</v>
      </c>
      <c r="T174">
        <f t="shared" si="78"/>
        <v>5.0387701527186346</v>
      </c>
      <c r="U174">
        <f t="shared" si="79"/>
        <v>1.2046078782030085</v>
      </c>
      <c r="V174">
        <f t="shared" si="80"/>
        <v>8.6286365998339853</v>
      </c>
      <c r="W174">
        <f t="shared" si="81"/>
        <v>22.80488051774519</v>
      </c>
      <c r="X174">
        <v>167036</v>
      </c>
      <c r="Y174">
        <v>141185</v>
      </c>
      <c r="Z174">
        <v>25851</v>
      </c>
      <c r="AA174">
        <v>59512</v>
      </c>
      <c r="AB174">
        <v>42854</v>
      </c>
      <c r="AC174">
        <v>16658</v>
      </c>
      <c r="AD174">
        <v>2229</v>
      </c>
      <c r="AE174">
        <v>1857</v>
      </c>
      <c r="AF174">
        <v>372</v>
      </c>
      <c r="AG174">
        <v>63</v>
      </c>
      <c r="AH174">
        <v>58</v>
      </c>
      <c r="AI174">
        <v>5</v>
      </c>
      <c r="AJ174">
        <v>11950</v>
      </c>
      <c r="AK174">
        <v>9314</v>
      </c>
      <c r="AL174">
        <v>2636</v>
      </c>
      <c r="AM174">
        <v>11497</v>
      </c>
      <c r="AN174">
        <v>10759</v>
      </c>
      <c r="AO174">
        <v>738</v>
      </c>
      <c r="AP174">
        <v>323</v>
      </c>
      <c r="AQ174">
        <v>318</v>
      </c>
      <c r="AR174">
        <v>5</v>
      </c>
      <c r="AS174">
        <v>3570</v>
      </c>
      <c r="AT174">
        <v>3459</v>
      </c>
      <c r="AU174">
        <v>111</v>
      </c>
      <c r="AV174">
        <v>14933</v>
      </c>
      <c r="AW174">
        <v>13844</v>
      </c>
      <c r="AX174">
        <v>1089</v>
      </c>
      <c r="AY174">
        <v>886</v>
      </c>
      <c r="AZ174">
        <v>801</v>
      </c>
      <c r="BA174">
        <v>85</v>
      </c>
      <c r="BB174">
        <v>4466</v>
      </c>
      <c r="BC174">
        <v>4403</v>
      </c>
      <c r="BD174">
        <v>63</v>
      </c>
      <c r="BE174">
        <v>4547</v>
      </c>
      <c r="BF174">
        <v>3695</v>
      </c>
      <c r="BG174">
        <v>852</v>
      </c>
      <c r="BH174">
        <v>15350</v>
      </c>
      <c r="BI174">
        <v>13269</v>
      </c>
      <c r="BJ174">
        <v>2081</v>
      </c>
      <c r="BK174" t="str">
        <f t="shared" si="111"/>
        <v>CultivatorsTotal</v>
      </c>
      <c r="BL174" t="str">
        <f t="shared" si="112"/>
        <v>CultivatorsMale</v>
      </c>
      <c r="BM174" t="str">
        <f t="shared" si="113"/>
        <v>CultivatorsFemale</v>
      </c>
      <c r="BN174">
        <f>(X174/J174)*100</f>
        <v>56.362151692862106</v>
      </c>
      <c r="BO174">
        <f t="shared" si="82"/>
        <v>84.523695490792406</v>
      </c>
      <c r="BP174">
        <f t="shared" si="83"/>
        <v>15.476304509207594</v>
      </c>
      <c r="BQ174">
        <f>(AA174/J174)*100</f>
        <v>20.080847072161749</v>
      </c>
      <c r="BR174">
        <f t="shared" si="84"/>
        <v>72.00900658690685</v>
      </c>
      <c r="BS174">
        <f t="shared" si="85"/>
        <v>27.990993413093157</v>
      </c>
      <c r="BT174">
        <f>(AD174/J174)*100</f>
        <v>0.75212071723095397</v>
      </c>
      <c r="BU174">
        <f t="shared" si="86"/>
        <v>83.310901749663529</v>
      </c>
      <c r="BV174">
        <f t="shared" si="87"/>
        <v>16.689098250336475</v>
      </c>
      <c r="BW174">
        <f>(AG174/J174)*100</f>
        <v>2.1257786085935444E-2</v>
      </c>
      <c r="BX174">
        <f t="shared" si="88"/>
        <v>92.063492063492063</v>
      </c>
      <c r="BY174">
        <f t="shared" si="89"/>
        <v>7.9365079365079358</v>
      </c>
      <c r="BZ174">
        <f>(AJ174/J174)*100</f>
        <v>4.0322308528083894</v>
      </c>
      <c r="CA174">
        <f t="shared" si="90"/>
        <v>77.941422594142267</v>
      </c>
      <c r="CB174">
        <f t="shared" si="91"/>
        <v>22.05857740585774</v>
      </c>
      <c r="CC174">
        <f>(AM174/J174)*100</f>
        <v>3.8793772480952353</v>
      </c>
      <c r="CD174">
        <f t="shared" si="92"/>
        <v>93.580934156736532</v>
      </c>
      <c r="CE174">
        <f t="shared" si="93"/>
        <v>6.4190658432634606</v>
      </c>
      <c r="CF174">
        <f>(AP174/J174)*100</f>
        <v>0.10898833183741505</v>
      </c>
      <c r="CG174">
        <f t="shared" si="94"/>
        <v>98.452012383900936</v>
      </c>
      <c r="CH174">
        <f t="shared" si="95"/>
        <v>1.5479876160990713</v>
      </c>
      <c r="CI174">
        <f>(AS174/J174)*100</f>
        <v>1.2046078782030085</v>
      </c>
      <c r="CJ174">
        <f t="shared" si="96"/>
        <v>96.890756302521012</v>
      </c>
      <c r="CK174">
        <f t="shared" si="97"/>
        <v>3.1092436974789917</v>
      </c>
      <c r="CL174">
        <f>(AV174/J174)*100</f>
        <v>5.0387701527186346</v>
      </c>
      <c r="CM174">
        <f t="shared" si="98"/>
        <v>92.707426505055906</v>
      </c>
      <c r="CN174">
        <f t="shared" si="99"/>
        <v>7.2925734949440839</v>
      </c>
      <c r="CO174">
        <f>(AY174/J174)*100</f>
        <v>0.29895870590696511</v>
      </c>
      <c r="CP174">
        <f t="shared" si="100"/>
        <v>90.406320541760721</v>
      </c>
      <c r="CQ174">
        <f t="shared" si="101"/>
        <v>9.5936794582392775</v>
      </c>
      <c r="CR174">
        <f>(BB174/J174)*100</f>
        <v>1.5069408358696459</v>
      </c>
      <c r="CS174">
        <f t="shared" si="102"/>
        <v>98.589341692789972</v>
      </c>
      <c r="CT174">
        <f t="shared" si="103"/>
        <v>1.4106583072100314</v>
      </c>
      <c r="CU174">
        <f>(BE174/J174)*100</f>
        <v>1.5342722751229916</v>
      </c>
      <c r="CV174">
        <f t="shared" si="104"/>
        <v>81.26237079393006</v>
      </c>
      <c r="CW174">
        <f t="shared" si="105"/>
        <v>18.737629206069936</v>
      </c>
      <c r="CX174">
        <f>(BH174/J174)*100</f>
        <v>5.1794764510969689</v>
      </c>
      <c r="CY174">
        <f t="shared" si="106"/>
        <v>86.442996742671014</v>
      </c>
      <c r="CZ174">
        <f t="shared" si="107"/>
        <v>13.55700325732899</v>
      </c>
    </row>
    <row r="175" spans="1:104" x14ac:dyDescent="0.25">
      <c r="A175" t="s">
        <v>2973</v>
      </c>
      <c r="B175">
        <v>9</v>
      </c>
      <c r="C175">
        <v>57</v>
      </c>
      <c r="D175" t="s">
        <v>2852</v>
      </c>
      <c r="E175">
        <f>VLOOKUP(A175,'2011B4'!A$1:B$641,2, FALSE)</f>
        <v>187</v>
      </c>
      <c r="G175">
        <v>2173878</v>
      </c>
      <c r="H175">
        <v>1124290</v>
      </c>
      <c r="I175">
        <v>1049588</v>
      </c>
      <c r="J175">
        <v>476112</v>
      </c>
      <c r="K175">
        <v>384343</v>
      </c>
      <c r="L175">
        <v>91769</v>
      </c>
      <c r="M175">
        <f t="shared" si="108"/>
        <v>21.901505052261442</v>
      </c>
      <c r="N175">
        <f t="shared" si="109"/>
        <v>34.185397006110527</v>
      </c>
      <c r="O175">
        <f t="shared" si="110"/>
        <v>8.7433354802074721</v>
      </c>
      <c r="P175">
        <f>(K175/J175)*100</f>
        <v>80.725333534966552</v>
      </c>
      <c r="Q175">
        <f>(L175/J175)*100</f>
        <v>19.274666465033437</v>
      </c>
      <c r="R175">
        <f t="shared" si="76"/>
        <v>79.760434519608836</v>
      </c>
      <c r="S175">
        <f t="shared" si="77"/>
        <v>6.4316799408542531</v>
      </c>
      <c r="T175">
        <f t="shared" si="78"/>
        <v>5.0486020096111837</v>
      </c>
      <c r="U175">
        <f t="shared" si="79"/>
        <v>0.95166683469435775</v>
      </c>
      <c r="V175">
        <f t="shared" si="80"/>
        <v>7.8076166952313741</v>
      </c>
      <c r="W175">
        <f t="shared" si="81"/>
        <v>20.239565480391164</v>
      </c>
      <c r="X175">
        <v>260903</v>
      </c>
      <c r="Y175">
        <v>210220</v>
      </c>
      <c r="Z175">
        <v>50683</v>
      </c>
      <c r="AA175">
        <v>115755</v>
      </c>
      <c r="AB175">
        <v>83020</v>
      </c>
      <c r="AC175">
        <v>32735</v>
      </c>
      <c r="AD175">
        <v>3091</v>
      </c>
      <c r="AE175">
        <v>2783</v>
      </c>
      <c r="AF175">
        <v>308</v>
      </c>
      <c r="AG175">
        <v>413</v>
      </c>
      <c r="AH175">
        <v>401</v>
      </c>
      <c r="AI175">
        <v>12</v>
      </c>
      <c r="AJ175">
        <v>15453</v>
      </c>
      <c r="AK175">
        <v>12762</v>
      </c>
      <c r="AL175">
        <v>2691</v>
      </c>
      <c r="AM175">
        <v>14756</v>
      </c>
      <c r="AN175">
        <v>14030</v>
      </c>
      <c r="AO175">
        <v>726</v>
      </c>
      <c r="AP175">
        <v>412</v>
      </c>
      <c r="AQ175">
        <v>400</v>
      </c>
      <c r="AR175">
        <v>12</v>
      </c>
      <c r="AS175">
        <v>4531</v>
      </c>
      <c r="AT175">
        <v>4461</v>
      </c>
      <c r="AU175">
        <v>70</v>
      </c>
      <c r="AV175">
        <v>24037</v>
      </c>
      <c r="AW175">
        <v>23001</v>
      </c>
      <c r="AX175">
        <v>1036</v>
      </c>
      <c r="AY175">
        <v>1717</v>
      </c>
      <c r="AZ175">
        <v>1559</v>
      </c>
      <c r="BA175">
        <v>158</v>
      </c>
      <c r="BB175">
        <v>5994</v>
      </c>
      <c r="BC175">
        <v>5958</v>
      </c>
      <c r="BD175">
        <v>36</v>
      </c>
      <c r="BE175">
        <v>8370</v>
      </c>
      <c r="BF175">
        <v>7239</v>
      </c>
      <c r="BG175">
        <v>1131</v>
      </c>
      <c r="BH175">
        <v>20680</v>
      </c>
      <c r="BI175">
        <v>18509</v>
      </c>
      <c r="BJ175">
        <v>2171</v>
      </c>
      <c r="BK175" t="str">
        <f t="shared" si="111"/>
        <v>CultivatorsTotal</v>
      </c>
      <c r="BL175" t="str">
        <f t="shared" si="112"/>
        <v>CultivatorsMale</v>
      </c>
      <c r="BM175" t="str">
        <f t="shared" si="113"/>
        <v>CultivatorsFemale</v>
      </c>
      <c r="BN175">
        <f>(X175/J175)*100</f>
        <v>54.798660819303024</v>
      </c>
      <c r="BO175">
        <f t="shared" si="82"/>
        <v>80.574006431509019</v>
      </c>
      <c r="BP175">
        <f t="shared" si="83"/>
        <v>19.42599356849097</v>
      </c>
      <c r="BQ175">
        <f>(AA175/J175)*100</f>
        <v>24.312556709345699</v>
      </c>
      <c r="BR175">
        <f t="shared" si="84"/>
        <v>71.720444041294115</v>
      </c>
      <c r="BS175">
        <f t="shared" si="85"/>
        <v>28.279555958705888</v>
      </c>
      <c r="BT175">
        <f>(AD175/J175)*100</f>
        <v>0.64921699096011032</v>
      </c>
      <c r="BU175">
        <f t="shared" si="86"/>
        <v>90.035587188612098</v>
      </c>
      <c r="BV175">
        <f t="shared" si="87"/>
        <v>9.9644128113879002</v>
      </c>
      <c r="BW175">
        <f>(AG175/J175)*100</f>
        <v>8.674429545989179E-2</v>
      </c>
      <c r="BX175">
        <f t="shared" si="88"/>
        <v>97.094430992736079</v>
      </c>
      <c r="BY175">
        <f t="shared" si="89"/>
        <v>2.9055690072639226</v>
      </c>
      <c r="BZ175">
        <f>(AJ175/J175)*100</f>
        <v>3.2456648855731429</v>
      </c>
      <c r="CA175">
        <f t="shared" si="90"/>
        <v>82.585905649388465</v>
      </c>
      <c r="CB175">
        <f t="shared" si="91"/>
        <v>17.414094350611531</v>
      </c>
      <c r="CC175">
        <f>(AM175/J175)*100</f>
        <v>3.0992707598212186</v>
      </c>
      <c r="CD175">
        <f t="shared" si="92"/>
        <v>95.079967470859316</v>
      </c>
      <c r="CE175">
        <f t="shared" si="93"/>
        <v>4.9200325291406886</v>
      </c>
      <c r="CF175">
        <f>(AP175/J175)*100</f>
        <v>8.6534260846187455E-2</v>
      </c>
      <c r="CG175">
        <f t="shared" si="94"/>
        <v>97.087378640776706</v>
      </c>
      <c r="CH175">
        <f t="shared" si="95"/>
        <v>2.912621359223301</v>
      </c>
      <c r="CI175">
        <f>(AS175/J175)*100</f>
        <v>0.95166683469435775</v>
      </c>
      <c r="CJ175">
        <f t="shared" si="96"/>
        <v>98.455087177223561</v>
      </c>
      <c r="CK175">
        <f t="shared" si="97"/>
        <v>1.5449128227764291</v>
      </c>
      <c r="CL175">
        <f>(AV175/J175)*100</f>
        <v>5.0486020096111837</v>
      </c>
      <c r="CM175">
        <f t="shared" si="98"/>
        <v>95.689977950659397</v>
      </c>
      <c r="CN175">
        <f t="shared" si="99"/>
        <v>4.3100220493406001</v>
      </c>
      <c r="CO175">
        <f>(AY175/J175)*100</f>
        <v>0.36062943173034917</v>
      </c>
      <c r="CP175">
        <f t="shared" si="100"/>
        <v>90.797903319743739</v>
      </c>
      <c r="CQ175">
        <f t="shared" si="101"/>
        <v>9.2020966802562612</v>
      </c>
      <c r="CR175">
        <f>(BB175/J175)*100</f>
        <v>1.2589474745438047</v>
      </c>
      <c r="CS175">
        <f t="shared" si="102"/>
        <v>99.3993993993994</v>
      </c>
      <c r="CT175">
        <f t="shared" si="103"/>
        <v>0.60060060060060061</v>
      </c>
      <c r="CU175">
        <f>(BE175/J175)*100</f>
        <v>1.7579897167053129</v>
      </c>
      <c r="CV175">
        <f t="shared" si="104"/>
        <v>86.487455197132618</v>
      </c>
      <c r="CW175">
        <f t="shared" si="105"/>
        <v>13.512544802867382</v>
      </c>
      <c r="CX175">
        <f>(BH175/J175)*100</f>
        <v>4.3435158114057195</v>
      </c>
      <c r="CY175">
        <f t="shared" si="106"/>
        <v>89.50193423597679</v>
      </c>
      <c r="CZ175">
        <f t="shared" si="107"/>
        <v>10.498065764023211</v>
      </c>
    </row>
    <row r="176" spans="1:104" x14ac:dyDescent="0.25">
      <c r="A176" t="s">
        <v>2855</v>
      </c>
      <c r="B176">
        <v>9</v>
      </c>
      <c r="C176">
        <v>58</v>
      </c>
      <c r="D176" t="s">
        <v>2854</v>
      </c>
      <c r="E176">
        <f>VLOOKUP(A176,'2011B4'!A$1:B$641,2, FALSE)</f>
        <v>188</v>
      </c>
      <c r="G176">
        <v>3769456</v>
      </c>
      <c r="H176">
        <v>1923197</v>
      </c>
      <c r="I176">
        <v>1846259</v>
      </c>
      <c r="J176">
        <v>694029</v>
      </c>
      <c r="K176">
        <v>594062</v>
      </c>
      <c r="L176">
        <v>99967</v>
      </c>
      <c r="M176">
        <f t="shared" si="108"/>
        <v>18.411914079909675</v>
      </c>
      <c r="N176">
        <f t="shared" si="109"/>
        <v>30.889295272403189</v>
      </c>
      <c r="O176">
        <f t="shared" si="110"/>
        <v>5.4145707617403627</v>
      </c>
      <c r="P176">
        <f>(K176/J176)*100</f>
        <v>85.596135031821447</v>
      </c>
      <c r="Q176">
        <f>(L176/J176)*100</f>
        <v>14.403864968178562</v>
      </c>
      <c r="R176">
        <f t="shared" si="76"/>
        <v>55.547102498598754</v>
      </c>
      <c r="S176">
        <f t="shared" si="77"/>
        <v>10.923318766218703</v>
      </c>
      <c r="T176">
        <f t="shared" si="78"/>
        <v>9.3278522943565747</v>
      </c>
      <c r="U176">
        <f t="shared" si="79"/>
        <v>4.054585615298496</v>
      </c>
      <c r="V176">
        <f t="shared" si="80"/>
        <v>20.147140825527465</v>
      </c>
      <c r="W176">
        <f t="shared" si="81"/>
        <v>44.452897501401246</v>
      </c>
      <c r="X176">
        <v>257783</v>
      </c>
      <c r="Y176">
        <v>218408</v>
      </c>
      <c r="Z176">
        <v>39375</v>
      </c>
      <c r="AA176">
        <v>117185</v>
      </c>
      <c r="AB176">
        <v>85948</v>
      </c>
      <c r="AC176">
        <v>31237</v>
      </c>
      <c r="AD176">
        <v>10545</v>
      </c>
      <c r="AE176">
        <v>8762</v>
      </c>
      <c r="AF176">
        <v>1783</v>
      </c>
      <c r="AG176">
        <v>939</v>
      </c>
      <c r="AH176">
        <v>930</v>
      </c>
      <c r="AI176">
        <v>9</v>
      </c>
      <c r="AJ176">
        <v>27797</v>
      </c>
      <c r="AK176">
        <v>22524</v>
      </c>
      <c r="AL176">
        <v>5273</v>
      </c>
      <c r="AM176">
        <v>47075</v>
      </c>
      <c r="AN176">
        <v>44112</v>
      </c>
      <c r="AO176">
        <v>2963</v>
      </c>
      <c r="AP176">
        <v>3423</v>
      </c>
      <c r="AQ176">
        <v>3349</v>
      </c>
      <c r="AR176">
        <v>74</v>
      </c>
      <c r="AS176">
        <v>28140</v>
      </c>
      <c r="AT176">
        <v>27351</v>
      </c>
      <c r="AU176">
        <v>789</v>
      </c>
      <c r="AV176">
        <v>64738</v>
      </c>
      <c r="AW176">
        <v>61737</v>
      </c>
      <c r="AX176">
        <v>3001</v>
      </c>
      <c r="AY176">
        <v>4603</v>
      </c>
      <c r="AZ176">
        <v>4212</v>
      </c>
      <c r="BA176">
        <v>391</v>
      </c>
      <c r="BB176">
        <v>36198</v>
      </c>
      <c r="BC176">
        <v>34913</v>
      </c>
      <c r="BD176">
        <v>1285</v>
      </c>
      <c r="BE176">
        <v>30081</v>
      </c>
      <c r="BF176">
        <v>26517</v>
      </c>
      <c r="BG176">
        <v>3564</v>
      </c>
      <c r="BH176">
        <v>65522</v>
      </c>
      <c r="BI176">
        <v>55299</v>
      </c>
      <c r="BJ176">
        <v>10223</v>
      </c>
      <c r="BK176" t="str">
        <f t="shared" si="111"/>
        <v>CultivatorsTotal</v>
      </c>
      <c r="BL176" t="str">
        <f t="shared" si="112"/>
        <v>CultivatorsMale</v>
      </c>
      <c r="BM176" t="str">
        <f t="shared" si="113"/>
        <v>CultivatorsFemale</v>
      </c>
      <c r="BN176">
        <f>(X176/J176)*100</f>
        <v>37.142972411815641</v>
      </c>
      <c r="BO176">
        <f t="shared" si="82"/>
        <v>84.725524957037507</v>
      </c>
      <c r="BP176">
        <f t="shared" si="83"/>
        <v>15.274475042962491</v>
      </c>
      <c r="BQ176">
        <f>(AA176/J176)*100</f>
        <v>16.884741127532134</v>
      </c>
      <c r="BR176">
        <f t="shared" si="84"/>
        <v>73.343858002304046</v>
      </c>
      <c r="BS176">
        <f t="shared" si="85"/>
        <v>26.656141997695954</v>
      </c>
      <c r="BT176">
        <f>(AD176/J176)*100</f>
        <v>1.5193889592509824</v>
      </c>
      <c r="BU176">
        <f t="shared" si="86"/>
        <v>83.09151256519678</v>
      </c>
      <c r="BV176">
        <f t="shared" si="87"/>
        <v>16.908487434803224</v>
      </c>
      <c r="BW176">
        <f>(AG176/J176)*100</f>
        <v>0.13529694004141035</v>
      </c>
      <c r="BX176">
        <f t="shared" si="88"/>
        <v>99.04153354632588</v>
      </c>
      <c r="BY176">
        <f t="shared" si="89"/>
        <v>0.95846645367412142</v>
      </c>
      <c r="BZ176">
        <f>(AJ176/J176)*100</f>
        <v>4.0051640493408778</v>
      </c>
      <c r="CA176">
        <f t="shared" si="90"/>
        <v>81.030327013706511</v>
      </c>
      <c r="CB176">
        <f t="shared" si="91"/>
        <v>18.969672986293485</v>
      </c>
      <c r="CC176">
        <f>(AM176/J176)*100</f>
        <v>6.7828577768364156</v>
      </c>
      <c r="CD176">
        <f t="shared" si="92"/>
        <v>93.705788635156665</v>
      </c>
      <c r="CE176">
        <f t="shared" si="93"/>
        <v>6.2942113648433358</v>
      </c>
      <c r="CF176">
        <f>(AP176/J176)*100</f>
        <v>0.49320705618929467</v>
      </c>
      <c r="CG176">
        <f t="shared" si="94"/>
        <v>97.838153666374524</v>
      </c>
      <c r="CH176">
        <f t="shared" si="95"/>
        <v>2.1618463336254745</v>
      </c>
      <c r="CI176">
        <f>(AS176/J176)*100</f>
        <v>4.054585615298496</v>
      </c>
      <c r="CJ176">
        <f t="shared" si="96"/>
        <v>97.196162046908313</v>
      </c>
      <c r="CK176">
        <f t="shared" si="97"/>
        <v>2.8038379530916844</v>
      </c>
      <c r="CL176">
        <f>(AV176/J176)*100</f>
        <v>9.3278522943565747</v>
      </c>
      <c r="CM176">
        <f t="shared" si="98"/>
        <v>95.364391856405817</v>
      </c>
      <c r="CN176">
        <f t="shared" si="99"/>
        <v>4.6356081435941796</v>
      </c>
      <c r="CO176">
        <f>(AY176/J176)*100</f>
        <v>0.66322876997935243</v>
      </c>
      <c r="CP176">
        <f t="shared" si="100"/>
        <v>91.505539865305238</v>
      </c>
      <c r="CQ176">
        <f t="shared" si="101"/>
        <v>8.4944601346947639</v>
      </c>
      <c r="CR176">
        <f>(BB176/J176)*100</f>
        <v>5.2156321998072119</v>
      </c>
      <c r="CS176">
        <f t="shared" si="102"/>
        <v>96.45008011492348</v>
      </c>
      <c r="CT176">
        <f t="shared" si="103"/>
        <v>3.5499198850765237</v>
      </c>
      <c r="CU176">
        <f>(BE176/J176)*100</f>
        <v>4.334256925863329</v>
      </c>
      <c r="CV176">
        <f t="shared" si="104"/>
        <v>88.151989628004387</v>
      </c>
      <c r="CW176">
        <f t="shared" si="105"/>
        <v>11.848010371995612</v>
      </c>
      <c r="CX176">
        <f>(BH176/J176)*100</f>
        <v>9.4408158736882761</v>
      </c>
      <c r="CY176">
        <f t="shared" si="106"/>
        <v>84.397606910655966</v>
      </c>
      <c r="CZ176">
        <f t="shared" si="107"/>
        <v>15.602393089344039</v>
      </c>
    </row>
    <row r="177" spans="1:104" x14ac:dyDescent="0.25">
      <c r="A177" t="s">
        <v>2857</v>
      </c>
      <c r="B177">
        <v>9</v>
      </c>
      <c r="C177">
        <v>59</v>
      </c>
      <c r="D177" t="s">
        <v>2856</v>
      </c>
      <c r="E177">
        <f>VLOOKUP(A177,'2011B4'!A$1:B$641,2, FALSE)</f>
        <v>189</v>
      </c>
      <c r="G177">
        <v>2893196</v>
      </c>
      <c r="H177">
        <v>1473637</v>
      </c>
      <c r="I177">
        <v>1419559</v>
      </c>
      <c r="J177">
        <v>573445</v>
      </c>
      <c r="K177">
        <v>478673</v>
      </c>
      <c r="L177">
        <v>94772</v>
      </c>
      <c r="M177">
        <f t="shared" si="108"/>
        <v>19.820468436981109</v>
      </c>
      <c r="N177">
        <f t="shared" si="109"/>
        <v>32.482422740471364</v>
      </c>
      <c r="O177">
        <f t="shared" si="110"/>
        <v>6.6761578771998913</v>
      </c>
      <c r="P177">
        <f>(K177/J177)*100</f>
        <v>83.473218878881156</v>
      </c>
      <c r="Q177">
        <f>(L177/J177)*100</f>
        <v>16.526781121118852</v>
      </c>
      <c r="R177">
        <f t="shared" si="76"/>
        <v>78.37909476933271</v>
      </c>
      <c r="S177">
        <f t="shared" si="77"/>
        <v>7.7637785663838725</v>
      </c>
      <c r="T177">
        <f t="shared" si="78"/>
        <v>4.5911988072090608</v>
      </c>
      <c r="U177">
        <f t="shared" si="79"/>
        <v>1.2937596456504112</v>
      </c>
      <c r="V177">
        <f t="shared" si="80"/>
        <v>7.9721682114239378</v>
      </c>
      <c r="W177">
        <f t="shared" si="81"/>
        <v>21.62090523066729</v>
      </c>
      <c r="X177">
        <v>285840</v>
      </c>
      <c r="Y177">
        <v>243902</v>
      </c>
      <c r="Z177">
        <v>41938</v>
      </c>
      <c r="AA177">
        <v>157732</v>
      </c>
      <c r="AB177">
        <v>116115</v>
      </c>
      <c r="AC177">
        <v>41617</v>
      </c>
      <c r="AD177">
        <v>5889</v>
      </c>
      <c r="AE177">
        <v>4835</v>
      </c>
      <c r="AF177">
        <v>1054</v>
      </c>
      <c r="AG177">
        <v>960</v>
      </c>
      <c r="AH177">
        <v>945</v>
      </c>
      <c r="AI177">
        <v>15</v>
      </c>
      <c r="AJ177">
        <v>22423</v>
      </c>
      <c r="AK177">
        <v>19146</v>
      </c>
      <c r="AL177">
        <v>3277</v>
      </c>
      <c r="AM177">
        <v>21138</v>
      </c>
      <c r="AN177">
        <v>20380</v>
      </c>
      <c r="AO177">
        <v>758</v>
      </c>
      <c r="AP177">
        <v>866</v>
      </c>
      <c r="AQ177">
        <v>855</v>
      </c>
      <c r="AR177">
        <v>11</v>
      </c>
      <c r="AS177">
        <v>7419</v>
      </c>
      <c r="AT177">
        <v>7116</v>
      </c>
      <c r="AU177">
        <v>303</v>
      </c>
      <c r="AV177">
        <v>26328</v>
      </c>
      <c r="AW177">
        <v>25392</v>
      </c>
      <c r="AX177">
        <v>936</v>
      </c>
      <c r="AY177">
        <v>2003</v>
      </c>
      <c r="AZ177">
        <v>1874</v>
      </c>
      <c r="BA177">
        <v>129</v>
      </c>
      <c r="BB177">
        <v>6850</v>
      </c>
      <c r="BC177">
        <v>6792</v>
      </c>
      <c r="BD177">
        <v>58</v>
      </c>
      <c r="BE177">
        <v>11267</v>
      </c>
      <c r="BF177">
        <v>9263</v>
      </c>
      <c r="BG177">
        <v>2004</v>
      </c>
      <c r="BH177">
        <v>24730</v>
      </c>
      <c r="BI177">
        <v>22058</v>
      </c>
      <c r="BJ177">
        <v>2672</v>
      </c>
      <c r="BK177" t="str">
        <f t="shared" si="111"/>
        <v>CultivatorsTotal</v>
      </c>
      <c r="BL177" t="str">
        <f t="shared" si="112"/>
        <v>CultivatorsMale</v>
      </c>
      <c r="BM177" t="str">
        <f t="shared" si="113"/>
        <v>CultivatorsFemale</v>
      </c>
      <c r="BN177">
        <f>(X177/J177)*100</f>
        <v>49.84610555502271</v>
      </c>
      <c r="BO177">
        <f t="shared" si="82"/>
        <v>85.328155611530931</v>
      </c>
      <c r="BP177">
        <f t="shared" si="83"/>
        <v>14.671844388469074</v>
      </c>
      <c r="BQ177">
        <f>(AA177/J177)*100</f>
        <v>27.506038068166955</v>
      </c>
      <c r="BR177">
        <f t="shared" si="84"/>
        <v>73.615372911013623</v>
      </c>
      <c r="BS177">
        <f t="shared" si="85"/>
        <v>26.384627088986385</v>
      </c>
      <c r="BT177">
        <f>(AD177/J177)*100</f>
        <v>1.0269511461430478</v>
      </c>
      <c r="BU177">
        <f t="shared" si="86"/>
        <v>82.102224486330442</v>
      </c>
      <c r="BV177">
        <f t="shared" si="87"/>
        <v>17.897775513669554</v>
      </c>
      <c r="BW177">
        <f>(AG177/J177)*100</f>
        <v>0.16740925459285547</v>
      </c>
      <c r="BX177">
        <f t="shared" si="88"/>
        <v>98.4375</v>
      </c>
      <c r="BY177">
        <f t="shared" si="89"/>
        <v>1.5625</v>
      </c>
      <c r="BZ177">
        <f>(AJ177/J177)*100</f>
        <v>3.9102267872245813</v>
      </c>
      <c r="CA177">
        <f t="shared" si="90"/>
        <v>85.385541631360667</v>
      </c>
      <c r="CB177">
        <f t="shared" si="91"/>
        <v>14.614458368639344</v>
      </c>
      <c r="CC177">
        <f>(AM177/J177)*100</f>
        <v>3.6861425245664359</v>
      </c>
      <c r="CD177">
        <f t="shared" si="92"/>
        <v>96.414041063487559</v>
      </c>
      <c r="CE177">
        <f t="shared" si="93"/>
        <v>3.585958936512442</v>
      </c>
      <c r="CF177">
        <f>(AP177/J177)*100</f>
        <v>0.15101709841397168</v>
      </c>
      <c r="CG177">
        <f t="shared" si="94"/>
        <v>98.729792147806009</v>
      </c>
      <c r="CH177">
        <f t="shared" si="95"/>
        <v>1.2702078521939952</v>
      </c>
      <c r="CI177">
        <f>(AS177/J177)*100</f>
        <v>1.2937596456504112</v>
      </c>
      <c r="CJ177">
        <f t="shared" si="96"/>
        <v>95.915891629599685</v>
      </c>
      <c r="CK177">
        <f t="shared" si="97"/>
        <v>4.0841083704003234</v>
      </c>
      <c r="CL177">
        <f>(AV177/J177)*100</f>
        <v>4.5911988072090608</v>
      </c>
      <c r="CM177">
        <f t="shared" si="98"/>
        <v>96.444849589790337</v>
      </c>
      <c r="CN177">
        <f t="shared" si="99"/>
        <v>3.5551504102096629</v>
      </c>
      <c r="CO177">
        <f>(AY177/J177)*100</f>
        <v>0.34929243432238488</v>
      </c>
      <c r="CP177">
        <f t="shared" si="100"/>
        <v>93.559660509236139</v>
      </c>
      <c r="CQ177">
        <f t="shared" si="101"/>
        <v>6.4403394907638534</v>
      </c>
      <c r="CR177">
        <f>(BB177/J177)*100</f>
        <v>1.1945347853761041</v>
      </c>
      <c r="CS177">
        <f t="shared" si="102"/>
        <v>99.153284671532845</v>
      </c>
      <c r="CT177">
        <f t="shared" si="103"/>
        <v>0.84671532846715325</v>
      </c>
      <c r="CU177">
        <f>(BE177/J177)*100</f>
        <v>1.9647917411434401</v>
      </c>
      <c r="CV177">
        <f t="shared" si="104"/>
        <v>82.213543977988806</v>
      </c>
      <c r="CW177">
        <f t="shared" si="105"/>
        <v>17.786456022011183</v>
      </c>
      <c r="CX177">
        <f>(BH177/J177)*100</f>
        <v>4.3125321521680373</v>
      </c>
      <c r="CY177">
        <f t="shared" si="106"/>
        <v>89.195309340881522</v>
      </c>
      <c r="CZ177">
        <f t="shared" si="107"/>
        <v>10.80469065911848</v>
      </c>
    </row>
    <row r="178" spans="1:104" x14ac:dyDescent="0.25">
      <c r="A178" t="s">
        <v>2859</v>
      </c>
      <c r="B178">
        <v>9</v>
      </c>
      <c r="C178">
        <v>60</v>
      </c>
      <c r="D178" t="s">
        <v>2858</v>
      </c>
      <c r="E178">
        <f>VLOOKUP(A178,'2011B4'!A$1:B$641,2, FALSE)</f>
        <v>190</v>
      </c>
      <c r="G178">
        <v>2712650</v>
      </c>
      <c r="H178">
        <v>1355023</v>
      </c>
      <c r="I178">
        <v>1357627</v>
      </c>
      <c r="J178">
        <v>466380</v>
      </c>
      <c r="K178">
        <v>398052</v>
      </c>
      <c r="L178">
        <v>68328</v>
      </c>
      <c r="M178">
        <f t="shared" si="108"/>
        <v>17.192781965974234</v>
      </c>
      <c r="N178">
        <f t="shared" si="109"/>
        <v>29.376032731547731</v>
      </c>
      <c r="O178">
        <f t="shared" si="110"/>
        <v>5.0328993162333981</v>
      </c>
      <c r="P178">
        <f>(K178/J178)*100</f>
        <v>85.349285989965267</v>
      </c>
      <c r="Q178">
        <f>(L178/J178)*100</f>
        <v>14.650714010034735</v>
      </c>
      <c r="R178">
        <f t="shared" si="76"/>
        <v>65.619451949054422</v>
      </c>
      <c r="S178">
        <f t="shared" si="77"/>
        <v>9.8143145074831679</v>
      </c>
      <c r="T178">
        <f t="shared" si="78"/>
        <v>7.8710493588918906</v>
      </c>
      <c r="U178">
        <f t="shared" si="79"/>
        <v>2.0361078948496933</v>
      </c>
      <c r="V178">
        <f t="shared" si="80"/>
        <v>14.659076289720829</v>
      </c>
      <c r="W178">
        <f t="shared" si="81"/>
        <v>34.380548050945578</v>
      </c>
      <c r="X178">
        <v>232471</v>
      </c>
      <c r="Y178">
        <v>197012</v>
      </c>
      <c r="Z178">
        <v>35459</v>
      </c>
      <c r="AA178">
        <v>69678</v>
      </c>
      <c r="AB178">
        <v>49819</v>
      </c>
      <c r="AC178">
        <v>19859</v>
      </c>
      <c r="AD178">
        <v>3887</v>
      </c>
      <c r="AE178">
        <v>3243</v>
      </c>
      <c r="AF178">
        <v>644</v>
      </c>
      <c r="AG178">
        <v>716</v>
      </c>
      <c r="AH178">
        <v>712</v>
      </c>
      <c r="AI178">
        <v>4</v>
      </c>
      <c r="AJ178">
        <v>19436</v>
      </c>
      <c r="AK178">
        <v>16372</v>
      </c>
      <c r="AL178">
        <v>3064</v>
      </c>
      <c r="AM178">
        <v>25620</v>
      </c>
      <c r="AN178">
        <v>24301</v>
      </c>
      <c r="AO178">
        <v>1319</v>
      </c>
      <c r="AP178">
        <v>1051</v>
      </c>
      <c r="AQ178">
        <v>1036</v>
      </c>
      <c r="AR178">
        <v>15</v>
      </c>
      <c r="AS178">
        <v>9496</v>
      </c>
      <c r="AT178">
        <v>9238</v>
      </c>
      <c r="AU178">
        <v>258</v>
      </c>
      <c r="AV178">
        <v>36709</v>
      </c>
      <c r="AW178">
        <v>35322</v>
      </c>
      <c r="AX178">
        <v>1387</v>
      </c>
      <c r="AY178">
        <v>1819</v>
      </c>
      <c r="AZ178">
        <v>1711</v>
      </c>
      <c r="BA178">
        <v>108</v>
      </c>
      <c r="BB178">
        <v>9471</v>
      </c>
      <c r="BC178">
        <v>9303</v>
      </c>
      <c r="BD178">
        <v>168</v>
      </c>
      <c r="BE178">
        <v>15332</v>
      </c>
      <c r="BF178">
        <v>13808</v>
      </c>
      <c r="BG178">
        <v>1524</v>
      </c>
      <c r="BH178">
        <v>40694</v>
      </c>
      <c r="BI178">
        <v>36175</v>
      </c>
      <c r="BJ178">
        <v>4519</v>
      </c>
      <c r="BK178" t="str">
        <f t="shared" si="111"/>
        <v>CultivatorsTotal</v>
      </c>
      <c r="BL178" t="str">
        <f t="shared" si="112"/>
        <v>CultivatorsMale</v>
      </c>
      <c r="BM178" t="str">
        <f t="shared" si="113"/>
        <v>CultivatorsFemale</v>
      </c>
      <c r="BN178">
        <f>(X178/J178)*100</f>
        <v>49.845833869376904</v>
      </c>
      <c r="BO178">
        <f t="shared" si="82"/>
        <v>84.746914668926436</v>
      </c>
      <c r="BP178">
        <f t="shared" si="83"/>
        <v>15.253085331073555</v>
      </c>
      <c r="BQ178">
        <f>(AA178/J178)*100</f>
        <v>14.940177537630259</v>
      </c>
      <c r="BR178">
        <f t="shared" si="84"/>
        <v>71.498894916616436</v>
      </c>
      <c r="BS178">
        <f t="shared" si="85"/>
        <v>28.501105083383564</v>
      </c>
      <c r="BT178">
        <f>(AD178/J178)*100</f>
        <v>0.8334405420472577</v>
      </c>
      <c r="BU178">
        <f t="shared" si="86"/>
        <v>83.431952662721898</v>
      </c>
      <c r="BV178">
        <f t="shared" si="87"/>
        <v>16.568047337278109</v>
      </c>
      <c r="BW178">
        <f>(AG178/J178)*100</f>
        <v>0.15352287833955142</v>
      </c>
      <c r="BX178">
        <f t="shared" si="88"/>
        <v>99.441340782122893</v>
      </c>
      <c r="BY178">
        <f t="shared" si="89"/>
        <v>0.55865921787709494</v>
      </c>
      <c r="BZ178">
        <f>(AJ178/J178)*100</f>
        <v>4.1674171276641365</v>
      </c>
      <c r="CA178">
        <f t="shared" si="90"/>
        <v>84.235439390821156</v>
      </c>
      <c r="CB178">
        <f t="shared" si="91"/>
        <v>15.764560609178844</v>
      </c>
      <c r="CC178">
        <f>(AM178/J178)*100</f>
        <v>5.4933745014794804</v>
      </c>
      <c r="CD178">
        <f t="shared" si="92"/>
        <v>94.851678376268538</v>
      </c>
      <c r="CE178">
        <f t="shared" si="93"/>
        <v>5.1483216237314595</v>
      </c>
      <c r="CF178">
        <f>(AP178/J178)*100</f>
        <v>0.22535271666881085</v>
      </c>
      <c r="CG178">
        <f t="shared" si="94"/>
        <v>98.572787821122745</v>
      </c>
      <c r="CH178">
        <f t="shared" si="95"/>
        <v>1.4272121788772598</v>
      </c>
      <c r="CI178">
        <f>(AS178/J178)*100</f>
        <v>2.0361078948496933</v>
      </c>
      <c r="CJ178">
        <f t="shared" si="96"/>
        <v>97.283066554338674</v>
      </c>
      <c r="CK178">
        <f t="shared" si="97"/>
        <v>2.716933445661331</v>
      </c>
      <c r="CL178">
        <f>(AV178/J178)*100</f>
        <v>7.8710493588918906</v>
      </c>
      <c r="CM178">
        <f t="shared" si="98"/>
        <v>96.221635021384401</v>
      </c>
      <c r="CN178">
        <f t="shared" si="99"/>
        <v>3.7783649786155982</v>
      </c>
      <c r="CO178">
        <f>(AY178/J178)*100</f>
        <v>0.3900253012564861</v>
      </c>
      <c r="CP178">
        <f t="shared" si="100"/>
        <v>94.062671797691038</v>
      </c>
      <c r="CQ178">
        <f t="shared" si="101"/>
        <v>5.9373282023089615</v>
      </c>
      <c r="CR178">
        <f>(BB178/J178)*100</f>
        <v>2.03074745915348</v>
      </c>
      <c r="CS178">
        <f t="shared" si="102"/>
        <v>98.226164079822624</v>
      </c>
      <c r="CT178">
        <f t="shared" si="103"/>
        <v>1.7738359201773837</v>
      </c>
      <c r="CU178">
        <f>(BE178/J178)*100</f>
        <v>3.287448003773747</v>
      </c>
      <c r="CV178">
        <f t="shared" si="104"/>
        <v>90.060005217845031</v>
      </c>
      <c r="CW178">
        <f t="shared" si="105"/>
        <v>9.9399947821549706</v>
      </c>
      <c r="CX178">
        <f>(BH178/J178)*100</f>
        <v>8.7255028088683044</v>
      </c>
      <c r="CY178">
        <f t="shared" si="106"/>
        <v>88.8951688209564</v>
      </c>
      <c r="CZ178">
        <f t="shared" si="107"/>
        <v>11.104831179043593</v>
      </c>
    </row>
    <row r="179" spans="1:104" x14ac:dyDescent="0.25">
      <c r="A179" t="s">
        <v>2861</v>
      </c>
      <c r="B179">
        <v>9</v>
      </c>
      <c r="C179">
        <v>61</v>
      </c>
      <c r="D179" t="s">
        <v>2860</v>
      </c>
      <c r="E179">
        <f>VLOOKUP(A179,'2011B4'!A$1:B$641,2, FALSE)</f>
        <v>191</v>
      </c>
      <c r="G179">
        <v>3939916</v>
      </c>
      <c r="H179">
        <v>1950415</v>
      </c>
      <c r="I179">
        <v>1989501</v>
      </c>
      <c r="J179">
        <v>768214</v>
      </c>
      <c r="K179">
        <v>623696</v>
      </c>
      <c r="L179">
        <v>144518</v>
      </c>
      <c r="M179">
        <f t="shared" si="108"/>
        <v>19.498232957250867</v>
      </c>
      <c r="N179">
        <f t="shared" si="109"/>
        <v>31.97760476616515</v>
      </c>
      <c r="O179">
        <f t="shared" si="110"/>
        <v>7.2640325388124971</v>
      </c>
      <c r="P179">
        <f>(K179/J179)*100</f>
        <v>81.187794026143763</v>
      </c>
      <c r="Q179">
        <f>(L179/J179)*100</f>
        <v>18.812205973856244</v>
      </c>
      <c r="R179">
        <f t="shared" si="76"/>
        <v>67.648858260849195</v>
      </c>
      <c r="S179">
        <f t="shared" si="77"/>
        <v>14.106095436948561</v>
      </c>
      <c r="T179">
        <f t="shared" si="78"/>
        <v>6.2105090508634309</v>
      </c>
      <c r="U179">
        <f t="shared" si="79"/>
        <v>1.6068439263017857</v>
      </c>
      <c r="V179">
        <f t="shared" si="80"/>
        <v>10.427693325037033</v>
      </c>
      <c r="W179">
        <f t="shared" si="81"/>
        <v>32.351141739150805</v>
      </c>
      <c r="X179">
        <v>407138</v>
      </c>
      <c r="Y179">
        <v>333928</v>
      </c>
      <c r="Z179">
        <v>73210</v>
      </c>
      <c r="AA179">
        <v>107438</v>
      </c>
      <c r="AB179">
        <v>71848</v>
      </c>
      <c r="AC179">
        <v>35590</v>
      </c>
      <c r="AD179">
        <v>5112</v>
      </c>
      <c r="AE179">
        <v>4191</v>
      </c>
      <c r="AF179">
        <v>921</v>
      </c>
      <c r="AG179">
        <v>421</v>
      </c>
      <c r="AH179">
        <v>411</v>
      </c>
      <c r="AI179">
        <v>10</v>
      </c>
      <c r="AJ179">
        <v>75958</v>
      </c>
      <c r="AK179">
        <v>57281</v>
      </c>
      <c r="AL179">
        <v>18677</v>
      </c>
      <c r="AM179">
        <v>31986</v>
      </c>
      <c r="AN179">
        <v>29016</v>
      </c>
      <c r="AO179">
        <v>2970</v>
      </c>
      <c r="AP179">
        <v>984</v>
      </c>
      <c r="AQ179">
        <v>971</v>
      </c>
      <c r="AR179">
        <v>13</v>
      </c>
      <c r="AS179">
        <v>12344</v>
      </c>
      <c r="AT179">
        <v>12065</v>
      </c>
      <c r="AU179">
        <v>279</v>
      </c>
      <c r="AV179">
        <v>47710</v>
      </c>
      <c r="AW179">
        <v>45095</v>
      </c>
      <c r="AX179">
        <v>2615</v>
      </c>
      <c r="AY179">
        <v>1830</v>
      </c>
      <c r="AZ179">
        <v>1681</v>
      </c>
      <c r="BA179">
        <v>149</v>
      </c>
      <c r="BB179">
        <v>13011</v>
      </c>
      <c r="BC179">
        <v>12861</v>
      </c>
      <c r="BD179">
        <v>150</v>
      </c>
      <c r="BE179">
        <v>18467</v>
      </c>
      <c r="BF179">
        <v>15504</v>
      </c>
      <c r="BG179">
        <v>2963</v>
      </c>
      <c r="BH179">
        <v>45815</v>
      </c>
      <c r="BI179">
        <v>38844</v>
      </c>
      <c r="BJ179">
        <v>6971</v>
      </c>
      <c r="BK179" t="str">
        <f t="shared" si="111"/>
        <v>CultivatorsTotal</v>
      </c>
      <c r="BL179" t="str">
        <f t="shared" si="112"/>
        <v>CultivatorsMale</v>
      </c>
      <c r="BM179" t="str">
        <f t="shared" si="113"/>
        <v>CultivatorsFemale</v>
      </c>
      <c r="BN179">
        <f>(X179/J179)*100</f>
        <v>52.997992746812741</v>
      </c>
      <c r="BO179">
        <f t="shared" si="82"/>
        <v>82.018381973679695</v>
      </c>
      <c r="BP179">
        <f t="shared" si="83"/>
        <v>17.981618026320316</v>
      </c>
      <c r="BQ179">
        <f>(AA179/J179)*100</f>
        <v>13.985425936002208</v>
      </c>
      <c r="BR179">
        <f t="shared" si="84"/>
        <v>66.873917980602769</v>
      </c>
      <c r="BS179">
        <f t="shared" si="85"/>
        <v>33.126082019397238</v>
      </c>
      <c r="BT179">
        <f>(AD179/J179)*100</f>
        <v>0.66543957803424569</v>
      </c>
      <c r="BU179">
        <f t="shared" si="86"/>
        <v>81.983568075117375</v>
      </c>
      <c r="BV179">
        <f t="shared" si="87"/>
        <v>18.016431924882628</v>
      </c>
      <c r="BW179">
        <f>(AG179/J179)*100</f>
        <v>5.4802437862366479E-2</v>
      </c>
      <c r="BX179">
        <f t="shared" si="88"/>
        <v>97.62470308788599</v>
      </c>
      <c r="BY179">
        <f t="shared" si="89"/>
        <v>2.3752969121140142</v>
      </c>
      <c r="BZ179">
        <f>(AJ179/J179)*100</f>
        <v>9.8876094421606489</v>
      </c>
      <c r="CA179">
        <f t="shared" si="90"/>
        <v>75.411411569551589</v>
      </c>
      <c r="CB179">
        <f t="shared" si="91"/>
        <v>24.588588430448404</v>
      </c>
      <c r="CC179">
        <f>(AM179/J179)*100</f>
        <v>4.1636835569255437</v>
      </c>
      <c r="CD179">
        <f t="shared" si="92"/>
        <v>90.714687675858187</v>
      </c>
      <c r="CE179">
        <f t="shared" si="93"/>
        <v>9.2853123241418114</v>
      </c>
      <c r="CF179">
        <f>(AP179/J179)*100</f>
        <v>0.12808930844790645</v>
      </c>
      <c r="CG179">
        <f t="shared" si="94"/>
        <v>98.678861788617894</v>
      </c>
      <c r="CH179">
        <f t="shared" si="95"/>
        <v>1.321138211382114</v>
      </c>
      <c r="CI179">
        <f>(AS179/J179)*100</f>
        <v>1.6068439263017857</v>
      </c>
      <c r="CJ179">
        <f t="shared" si="96"/>
        <v>97.73979261179521</v>
      </c>
      <c r="CK179">
        <f t="shared" si="97"/>
        <v>2.2602073882047957</v>
      </c>
      <c r="CL179">
        <f>(AV179/J179)*100</f>
        <v>6.2105090508634309</v>
      </c>
      <c r="CM179">
        <f t="shared" si="98"/>
        <v>94.518968769649973</v>
      </c>
      <c r="CN179">
        <f t="shared" si="99"/>
        <v>5.4810312303500313</v>
      </c>
      <c r="CO179">
        <f>(AY179/J179)*100</f>
        <v>0.23821487241836259</v>
      </c>
      <c r="CP179">
        <f t="shared" si="100"/>
        <v>91.857923497267763</v>
      </c>
      <c r="CQ179">
        <f t="shared" si="101"/>
        <v>8.1420765027322393</v>
      </c>
      <c r="CR179">
        <f>(BB179/J179)*100</f>
        <v>1.693668691276129</v>
      </c>
      <c r="CS179">
        <f t="shared" si="102"/>
        <v>98.847129352086696</v>
      </c>
      <c r="CT179">
        <f t="shared" si="103"/>
        <v>1.1528706479133042</v>
      </c>
      <c r="CU179">
        <f>(BE179/J179)*100</f>
        <v>2.4038874584425693</v>
      </c>
      <c r="CV179">
        <f t="shared" si="104"/>
        <v>83.955163264201005</v>
      </c>
      <c r="CW179">
        <f t="shared" si="105"/>
        <v>16.044836735798992</v>
      </c>
      <c r="CX179">
        <f>(BH179/J179)*100</f>
        <v>5.9638329944520665</v>
      </c>
      <c r="CY179">
        <f t="shared" si="106"/>
        <v>84.784459238240757</v>
      </c>
      <c r="CZ179">
        <f t="shared" si="107"/>
        <v>15.21554076175925</v>
      </c>
    </row>
    <row r="180" spans="1:104" x14ac:dyDescent="0.25">
      <c r="A180" t="s">
        <v>2863</v>
      </c>
      <c r="B180">
        <v>9</v>
      </c>
      <c r="C180">
        <v>62</v>
      </c>
      <c r="D180" t="s">
        <v>2862</v>
      </c>
      <c r="E180">
        <f>VLOOKUP(A180,'2011B4'!A$1:B$641,2, FALSE)</f>
        <v>192</v>
      </c>
      <c r="G180">
        <v>1853997</v>
      </c>
      <c r="H180">
        <v>933523</v>
      </c>
      <c r="I180">
        <v>920474</v>
      </c>
      <c r="J180">
        <v>397734</v>
      </c>
      <c r="K180">
        <v>314471</v>
      </c>
      <c r="L180">
        <v>83263</v>
      </c>
      <c r="M180">
        <f t="shared" si="108"/>
        <v>21.452785522306669</v>
      </c>
      <c r="N180">
        <f t="shared" si="109"/>
        <v>33.686475855442232</v>
      </c>
      <c r="O180">
        <f t="shared" si="110"/>
        <v>9.0456656027220763</v>
      </c>
      <c r="P180">
        <f>(K180/J180)*100</f>
        <v>79.065656946602502</v>
      </c>
      <c r="Q180">
        <f>(L180/J180)*100</f>
        <v>20.934343053397498</v>
      </c>
      <c r="R180">
        <f t="shared" si="76"/>
        <v>52.577602115987062</v>
      </c>
      <c r="S180">
        <f t="shared" si="77"/>
        <v>27.13999808917518</v>
      </c>
      <c r="T180">
        <f t="shared" si="78"/>
        <v>6.4392282279111157</v>
      </c>
      <c r="U180">
        <f t="shared" si="79"/>
        <v>1.9910291803064357</v>
      </c>
      <c r="V180">
        <f t="shared" si="80"/>
        <v>11.852142386620201</v>
      </c>
      <c r="W180">
        <f t="shared" si="81"/>
        <v>47.422397884012938</v>
      </c>
      <c r="X180">
        <v>157245</v>
      </c>
      <c r="Y180">
        <v>129874</v>
      </c>
      <c r="Z180">
        <v>27371</v>
      </c>
      <c r="AA180">
        <v>48589</v>
      </c>
      <c r="AB180">
        <v>31586</v>
      </c>
      <c r="AC180">
        <v>17003</v>
      </c>
      <c r="AD180">
        <v>3285</v>
      </c>
      <c r="AE180">
        <v>2736</v>
      </c>
      <c r="AF180">
        <v>549</v>
      </c>
      <c r="AG180">
        <v>503</v>
      </c>
      <c r="AH180">
        <v>499</v>
      </c>
      <c r="AI180">
        <v>4</v>
      </c>
      <c r="AJ180">
        <v>82361</v>
      </c>
      <c r="AK180">
        <v>55020</v>
      </c>
      <c r="AL180">
        <v>27341</v>
      </c>
      <c r="AM180">
        <v>25081</v>
      </c>
      <c r="AN180">
        <v>22897</v>
      </c>
      <c r="AO180">
        <v>2184</v>
      </c>
      <c r="AP180">
        <v>1359</v>
      </c>
      <c r="AQ180">
        <v>1315</v>
      </c>
      <c r="AR180">
        <v>44</v>
      </c>
      <c r="AS180">
        <v>7919</v>
      </c>
      <c r="AT180">
        <v>7723</v>
      </c>
      <c r="AU180">
        <v>196</v>
      </c>
      <c r="AV180">
        <v>25611</v>
      </c>
      <c r="AW180">
        <v>24204</v>
      </c>
      <c r="AX180">
        <v>1407</v>
      </c>
      <c r="AY180">
        <v>1482</v>
      </c>
      <c r="AZ180">
        <v>1366</v>
      </c>
      <c r="BA180">
        <v>116</v>
      </c>
      <c r="BB180">
        <v>7258</v>
      </c>
      <c r="BC180">
        <v>7133</v>
      </c>
      <c r="BD180">
        <v>125</v>
      </c>
      <c r="BE180">
        <v>10533</v>
      </c>
      <c r="BF180">
        <v>8213</v>
      </c>
      <c r="BG180">
        <v>2320</v>
      </c>
      <c r="BH180">
        <v>26508</v>
      </c>
      <c r="BI180">
        <v>21905</v>
      </c>
      <c r="BJ180">
        <v>4603</v>
      </c>
      <c r="BK180" t="str">
        <f t="shared" si="111"/>
        <v>CultivatorsTotal</v>
      </c>
      <c r="BL180" t="str">
        <f t="shared" si="112"/>
        <v>CultivatorsMale</v>
      </c>
      <c r="BM180" t="str">
        <f t="shared" si="113"/>
        <v>CultivatorsFemale</v>
      </c>
      <c r="BN180">
        <f>(X180/J180)*100</f>
        <v>39.535217004329525</v>
      </c>
      <c r="BO180">
        <f t="shared" si="82"/>
        <v>82.5934051957137</v>
      </c>
      <c r="BP180">
        <f t="shared" si="83"/>
        <v>17.406594804286303</v>
      </c>
      <c r="BQ180">
        <f>(AA180/J180)*100</f>
        <v>12.216456224511859</v>
      </c>
      <c r="BR180">
        <f t="shared" si="84"/>
        <v>65.006482948815574</v>
      </c>
      <c r="BS180">
        <f t="shared" si="85"/>
        <v>34.993517051184426</v>
      </c>
      <c r="BT180">
        <f>(AD180/J180)*100</f>
        <v>0.82592888714568025</v>
      </c>
      <c r="BU180">
        <f t="shared" si="86"/>
        <v>83.287671232876718</v>
      </c>
      <c r="BV180">
        <f t="shared" si="87"/>
        <v>16.712328767123289</v>
      </c>
      <c r="BW180">
        <f>(AG180/J180)*100</f>
        <v>0.12646643233920157</v>
      </c>
      <c r="BX180">
        <f t="shared" si="88"/>
        <v>99.204771371769382</v>
      </c>
      <c r="BY180">
        <f t="shared" si="89"/>
        <v>0.79522862823061624</v>
      </c>
      <c r="BZ180">
        <f>(AJ180/J180)*100</f>
        <v>20.707558317870738</v>
      </c>
      <c r="CA180">
        <f t="shared" si="90"/>
        <v>66.803462803997036</v>
      </c>
      <c r="CB180">
        <f t="shared" si="91"/>
        <v>33.196537196002964</v>
      </c>
      <c r="CC180">
        <f>(AM180/J180)*100</f>
        <v>6.3059733389652388</v>
      </c>
      <c r="CD180">
        <f t="shared" si="92"/>
        <v>91.292213229137602</v>
      </c>
      <c r="CE180">
        <f t="shared" si="93"/>
        <v>8.7077867708624055</v>
      </c>
      <c r="CF180">
        <f>(AP180/J180)*100</f>
        <v>0.34168564920273348</v>
      </c>
      <c r="CG180">
        <f t="shared" si="94"/>
        <v>96.762325239146435</v>
      </c>
      <c r="CH180">
        <f t="shared" si="95"/>
        <v>3.2376747608535692</v>
      </c>
      <c r="CI180">
        <f>(AS180/J180)*100</f>
        <v>1.9910291803064357</v>
      </c>
      <c r="CJ180">
        <f t="shared" si="96"/>
        <v>97.524940017679</v>
      </c>
      <c r="CK180">
        <f t="shared" si="97"/>
        <v>2.475059982321</v>
      </c>
      <c r="CL180">
        <f>(AV180/J180)*100</f>
        <v>6.4392282279111157</v>
      </c>
      <c r="CM180">
        <f t="shared" si="98"/>
        <v>94.506266838467852</v>
      </c>
      <c r="CN180">
        <f t="shared" si="99"/>
        <v>5.4937331615321545</v>
      </c>
      <c r="CO180">
        <f>(AY180/J180)*100</f>
        <v>0.3726108404109279</v>
      </c>
      <c r="CP180">
        <f t="shared" si="100"/>
        <v>92.172739541160595</v>
      </c>
      <c r="CQ180">
        <f t="shared" si="101"/>
        <v>7.8272604588394064</v>
      </c>
      <c r="CR180">
        <f>(BB180/J180)*100</f>
        <v>1.8248377056022367</v>
      </c>
      <c r="CS180">
        <f t="shared" si="102"/>
        <v>98.277762468999725</v>
      </c>
      <c r="CT180">
        <f t="shared" si="103"/>
        <v>1.7222375310002753</v>
      </c>
      <c r="CU180">
        <f>(BE180/J180)*100</f>
        <v>2.6482523495602588</v>
      </c>
      <c r="CV180">
        <f t="shared" si="104"/>
        <v>77.973986518560707</v>
      </c>
      <c r="CW180">
        <f t="shared" si="105"/>
        <v>22.026013481439286</v>
      </c>
      <c r="CX180">
        <f>(BH180/J180)*100</f>
        <v>6.6647558418440456</v>
      </c>
      <c r="CY180">
        <f t="shared" si="106"/>
        <v>82.635430813339369</v>
      </c>
      <c r="CZ180">
        <f t="shared" si="107"/>
        <v>17.364569186660631</v>
      </c>
    </row>
    <row r="181" spans="1:104" x14ac:dyDescent="0.25">
      <c r="A181" t="s">
        <v>2865</v>
      </c>
      <c r="B181">
        <v>9</v>
      </c>
      <c r="C181">
        <v>63</v>
      </c>
      <c r="D181" t="s">
        <v>2864</v>
      </c>
      <c r="E181">
        <f>VLOOKUP(A181,'2011B4'!A$1:B$641,2, FALSE)</f>
        <v>193</v>
      </c>
      <c r="G181">
        <v>2761620</v>
      </c>
      <c r="H181">
        <v>1413774</v>
      </c>
      <c r="I181">
        <v>1347846</v>
      </c>
      <c r="J181">
        <v>495785</v>
      </c>
      <c r="K181">
        <v>423061</v>
      </c>
      <c r="L181">
        <v>72724</v>
      </c>
      <c r="M181">
        <f t="shared" si="108"/>
        <v>17.952687190851748</v>
      </c>
      <c r="N181">
        <f t="shared" si="109"/>
        <v>29.924231171318755</v>
      </c>
      <c r="O181">
        <f t="shared" si="110"/>
        <v>5.3955718976797051</v>
      </c>
      <c r="P181">
        <f>(K181/J181)*100</f>
        <v>85.331544923706844</v>
      </c>
      <c r="Q181">
        <f>(L181/J181)*100</f>
        <v>14.668455076293153</v>
      </c>
      <c r="R181">
        <f t="shared" si="76"/>
        <v>66.995976078340405</v>
      </c>
      <c r="S181">
        <f t="shared" si="77"/>
        <v>9.0400072612120184</v>
      </c>
      <c r="T181">
        <f t="shared" si="78"/>
        <v>7.5954294704357732</v>
      </c>
      <c r="U181">
        <f t="shared" si="79"/>
        <v>2.3847030466835424</v>
      </c>
      <c r="V181">
        <f t="shared" si="80"/>
        <v>13.983884143328257</v>
      </c>
      <c r="W181">
        <f t="shared" si="81"/>
        <v>33.004023921659595</v>
      </c>
      <c r="X181">
        <v>199875</v>
      </c>
      <c r="Y181">
        <v>179035</v>
      </c>
      <c r="Z181">
        <v>20840</v>
      </c>
      <c r="AA181">
        <v>122759</v>
      </c>
      <c r="AB181">
        <v>90340</v>
      </c>
      <c r="AC181">
        <v>32419</v>
      </c>
      <c r="AD181">
        <v>9522</v>
      </c>
      <c r="AE181">
        <v>7874</v>
      </c>
      <c r="AF181">
        <v>1648</v>
      </c>
      <c r="AG181">
        <v>692</v>
      </c>
      <c r="AH181">
        <v>673</v>
      </c>
      <c r="AI181">
        <v>19</v>
      </c>
      <c r="AJ181">
        <v>25993</v>
      </c>
      <c r="AK181">
        <v>20750</v>
      </c>
      <c r="AL181">
        <v>5243</v>
      </c>
      <c r="AM181">
        <v>18134</v>
      </c>
      <c r="AN181">
        <v>17037</v>
      </c>
      <c r="AO181">
        <v>1097</v>
      </c>
      <c r="AP181">
        <v>856</v>
      </c>
      <c r="AQ181">
        <v>835</v>
      </c>
      <c r="AR181">
        <v>21</v>
      </c>
      <c r="AS181">
        <v>11823</v>
      </c>
      <c r="AT181">
        <v>11313</v>
      </c>
      <c r="AU181">
        <v>510</v>
      </c>
      <c r="AV181">
        <v>37657</v>
      </c>
      <c r="AW181">
        <v>35899</v>
      </c>
      <c r="AX181">
        <v>1758</v>
      </c>
      <c r="AY181">
        <v>1407</v>
      </c>
      <c r="AZ181">
        <v>1357</v>
      </c>
      <c r="BA181">
        <v>50</v>
      </c>
      <c r="BB181">
        <v>10979</v>
      </c>
      <c r="BC181">
        <v>10870</v>
      </c>
      <c r="BD181">
        <v>109</v>
      </c>
      <c r="BE181">
        <v>15892</v>
      </c>
      <c r="BF181">
        <v>13201</v>
      </c>
      <c r="BG181">
        <v>2691</v>
      </c>
      <c r="BH181">
        <v>40196</v>
      </c>
      <c r="BI181">
        <v>33877</v>
      </c>
      <c r="BJ181">
        <v>6319</v>
      </c>
      <c r="BK181" t="str">
        <f t="shared" si="111"/>
        <v>CultivatorsTotal</v>
      </c>
      <c r="BL181" t="str">
        <f t="shared" si="112"/>
        <v>CultivatorsMale</v>
      </c>
      <c r="BM181" t="str">
        <f t="shared" si="113"/>
        <v>AgriculturalLabourFemale</v>
      </c>
      <c r="BN181">
        <f>(X181/J181)*100</f>
        <v>40.314854221083735</v>
      </c>
      <c r="BO181">
        <f t="shared" si="82"/>
        <v>89.573483427141966</v>
      </c>
      <c r="BP181">
        <f t="shared" si="83"/>
        <v>10.426516572858038</v>
      </c>
      <c r="BQ181">
        <f>(AA181/J181)*100</f>
        <v>24.760531278679267</v>
      </c>
      <c r="BR181">
        <f t="shared" si="84"/>
        <v>73.591345644718515</v>
      </c>
      <c r="BS181">
        <f t="shared" si="85"/>
        <v>26.408654355281485</v>
      </c>
      <c r="BT181">
        <f>(AD181/J181)*100</f>
        <v>1.9205905785774076</v>
      </c>
      <c r="BU181">
        <f t="shared" si="86"/>
        <v>82.692711615206889</v>
      </c>
      <c r="BV181">
        <f t="shared" si="87"/>
        <v>17.307288384793111</v>
      </c>
      <c r="BW181">
        <f>(AG181/J181)*100</f>
        <v>0.1395766309993243</v>
      </c>
      <c r="BX181">
        <f t="shared" si="88"/>
        <v>97.25433526011561</v>
      </c>
      <c r="BY181">
        <f t="shared" si="89"/>
        <v>2.745664739884393</v>
      </c>
      <c r="BZ181">
        <f>(AJ181/J181)*100</f>
        <v>5.2427967768286656</v>
      </c>
      <c r="CA181">
        <f t="shared" si="90"/>
        <v>79.829184780517835</v>
      </c>
      <c r="CB181">
        <f t="shared" si="91"/>
        <v>20.170815219482169</v>
      </c>
      <c r="CC181">
        <f>(AM181/J181)*100</f>
        <v>3.6576338533840271</v>
      </c>
      <c r="CD181">
        <f t="shared" si="92"/>
        <v>93.950590051836329</v>
      </c>
      <c r="CE181">
        <f t="shared" si="93"/>
        <v>6.0494099481636709</v>
      </c>
      <c r="CF181">
        <f>(AP181/J181)*100</f>
        <v>0.17265548574482892</v>
      </c>
      <c r="CG181">
        <f t="shared" si="94"/>
        <v>97.546728971962608</v>
      </c>
      <c r="CH181">
        <f t="shared" si="95"/>
        <v>2.4532710280373831</v>
      </c>
      <c r="CI181">
        <f>(AS181/J181)*100</f>
        <v>2.3847030466835424</v>
      </c>
      <c r="CJ181">
        <f t="shared" si="96"/>
        <v>95.686374016747024</v>
      </c>
      <c r="CK181">
        <f t="shared" si="97"/>
        <v>4.3136259832529813</v>
      </c>
      <c r="CL181">
        <f>(AV181/J181)*100</f>
        <v>7.5954294704357732</v>
      </c>
      <c r="CM181">
        <f t="shared" si="98"/>
        <v>95.331545263828758</v>
      </c>
      <c r="CN181">
        <f t="shared" si="99"/>
        <v>4.6684547361712303</v>
      </c>
      <c r="CO181">
        <f>(AY181/J181)*100</f>
        <v>0.28379236967637184</v>
      </c>
      <c r="CP181">
        <f t="shared" si="100"/>
        <v>96.446339729921817</v>
      </c>
      <c r="CQ181">
        <f t="shared" si="101"/>
        <v>3.553660270078181</v>
      </c>
      <c r="CR181">
        <f>(BB181/J181)*100</f>
        <v>2.2144679649444821</v>
      </c>
      <c r="CS181">
        <f t="shared" si="102"/>
        <v>99.007195555150744</v>
      </c>
      <c r="CT181">
        <f t="shared" si="103"/>
        <v>0.99280444484925767</v>
      </c>
      <c r="CU181">
        <f>(BE181/J181)*100</f>
        <v>3.2054217049729217</v>
      </c>
      <c r="CV181">
        <f t="shared" si="104"/>
        <v>83.066951925497108</v>
      </c>
      <c r="CW181">
        <f t="shared" si="105"/>
        <v>16.933048074502892</v>
      </c>
      <c r="CX181">
        <f>(BH181/J181)*100</f>
        <v>8.1075466179896534</v>
      </c>
      <c r="CY181">
        <f t="shared" si="106"/>
        <v>84.279530301522541</v>
      </c>
      <c r="CZ181">
        <f t="shared" si="107"/>
        <v>15.72046969847746</v>
      </c>
    </row>
    <row r="182" spans="1:104" x14ac:dyDescent="0.25">
      <c r="A182" t="s">
        <v>2867</v>
      </c>
      <c r="B182">
        <v>9</v>
      </c>
      <c r="C182">
        <v>64</v>
      </c>
      <c r="D182" t="s">
        <v>2866</v>
      </c>
      <c r="E182">
        <f>VLOOKUP(A182,'2011B4'!A$1:B$641,2, FALSE)</f>
        <v>194</v>
      </c>
      <c r="G182">
        <v>3911679</v>
      </c>
      <c r="H182">
        <v>1941903</v>
      </c>
      <c r="I182">
        <v>1969776</v>
      </c>
      <c r="J182">
        <v>788200</v>
      </c>
      <c r="K182">
        <v>630048</v>
      </c>
      <c r="L182">
        <v>158152</v>
      </c>
      <c r="M182">
        <f t="shared" si="108"/>
        <v>20.149915164306684</v>
      </c>
      <c r="N182">
        <f t="shared" si="109"/>
        <v>32.44487494998463</v>
      </c>
      <c r="O182">
        <f t="shared" si="110"/>
        <v>8.0289332391094224</v>
      </c>
      <c r="P182">
        <f>(K182/J182)*100</f>
        <v>79.935041867546303</v>
      </c>
      <c r="Q182">
        <f>(L182/J182)*100</f>
        <v>20.064958132453693</v>
      </c>
      <c r="R182">
        <f t="shared" si="76"/>
        <v>67.455214412585633</v>
      </c>
      <c r="S182">
        <f t="shared" si="77"/>
        <v>13.431996955087541</v>
      </c>
      <c r="T182">
        <f t="shared" si="78"/>
        <v>6.6308043643745247</v>
      </c>
      <c r="U182">
        <f t="shared" si="79"/>
        <v>1.5603907637655419</v>
      </c>
      <c r="V182">
        <f t="shared" si="80"/>
        <v>10.921593504186754</v>
      </c>
      <c r="W182">
        <f t="shared" si="81"/>
        <v>32.544785587414367</v>
      </c>
      <c r="X182">
        <v>438145</v>
      </c>
      <c r="Y182">
        <v>341775</v>
      </c>
      <c r="Z182">
        <v>96370</v>
      </c>
      <c r="AA182">
        <v>87364</v>
      </c>
      <c r="AB182">
        <v>60235</v>
      </c>
      <c r="AC182">
        <v>27129</v>
      </c>
      <c r="AD182">
        <v>6173</v>
      </c>
      <c r="AE182">
        <v>4761</v>
      </c>
      <c r="AF182">
        <v>1412</v>
      </c>
      <c r="AG182">
        <v>237</v>
      </c>
      <c r="AH182">
        <v>235</v>
      </c>
      <c r="AI182">
        <v>2</v>
      </c>
      <c r="AJ182">
        <v>63114</v>
      </c>
      <c r="AK182">
        <v>48606</v>
      </c>
      <c r="AL182">
        <v>14508</v>
      </c>
      <c r="AM182">
        <v>42520</v>
      </c>
      <c r="AN182">
        <v>37286</v>
      </c>
      <c r="AO182">
        <v>5234</v>
      </c>
      <c r="AP182">
        <v>709</v>
      </c>
      <c r="AQ182">
        <v>703</v>
      </c>
      <c r="AR182">
        <v>6</v>
      </c>
      <c r="AS182">
        <v>12299</v>
      </c>
      <c r="AT182">
        <v>11793</v>
      </c>
      <c r="AU182">
        <v>506</v>
      </c>
      <c r="AV182">
        <v>52264</v>
      </c>
      <c r="AW182">
        <v>49658</v>
      </c>
      <c r="AX182">
        <v>2606</v>
      </c>
      <c r="AY182">
        <v>2779</v>
      </c>
      <c r="AZ182">
        <v>2632</v>
      </c>
      <c r="BA182">
        <v>147</v>
      </c>
      <c r="BB182">
        <v>15699</v>
      </c>
      <c r="BC182">
        <v>15478</v>
      </c>
      <c r="BD182">
        <v>221</v>
      </c>
      <c r="BE182">
        <v>18743</v>
      </c>
      <c r="BF182">
        <v>15394</v>
      </c>
      <c r="BG182">
        <v>3349</v>
      </c>
      <c r="BH182">
        <v>48154</v>
      </c>
      <c r="BI182">
        <v>41492</v>
      </c>
      <c r="BJ182">
        <v>6662</v>
      </c>
      <c r="BK182" t="str">
        <f t="shared" si="111"/>
        <v>CultivatorsTotal</v>
      </c>
      <c r="BL182" t="str">
        <f t="shared" si="112"/>
        <v>CultivatorsMale</v>
      </c>
      <c r="BM182" t="str">
        <f t="shared" si="113"/>
        <v>CultivatorsFemale</v>
      </c>
      <c r="BN182">
        <f>(X182/J182)*100</f>
        <v>55.588048718599339</v>
      </c>
      <c r="BO182">
        <f t="shared" si="82"/>
        <v>78.004998345296656</v>
      </c>
      <c r="BP182">
        <f t="shared" si="83"/>
        <v>21.995001654703351</v>
      </c>
      <c r="BQ182">
        <f>(AA182/J182)*100</f>
        <v>11.083988835320985</v>
      </c>
      <c r="BR182">
        <f t="shared" si="84"/>
        <v>68.947163591410657</v>
      </c>
      <c r="BS182">
        <f t="shared" si="85"/>
        <v>31.05283640858935</v>
      </c>
      <c r="BT182">
        <f>(AD182/J182)*100</f>
        <v>0.78317685866531339</v>
      </c>
      <c r="BU182">
        <f t="shared" si="86"/>
        <v>77.126194718937313</v>
      </c>
      <c r="BV182">
        <f t="shared" si="87"/>
        <v>22.873805281062694</v>
      </c>
      <c r="BW182">
        <f>(AG182/J182)*100</f>
        <v>3.0068510530322255E-2</v>
      </c>
      <c r="BX182">
        <f t="shared" si="88"/>
        <v>99.156118143459921</v>
      </c>
      <c r="BY182">
        <f t="shared" si="89"/>
        <v>0.8438818565400843</v>
      </c>
      <c r="BZ182">
        <f>(AJ182/J182)*100</f>
        <v>8.0073585384420198</v>
      </c>
      <c r="CA182">
        <f t="shared" si="90"/>
        <v>77.013024051715945</v>
      </c>
      <c r="CB182">
        <f t="shared" si="91"/>
        <v>22.986975948284059</v>
      </c>
      <c r="CC182">
        <f>(AM182/J182)*100</f>
        <v>5.3945699061151995</v>
      </c>
      <c r="CD182">
        <f t="shared" si="92"/>
        <v>87.690498588899345</v>
      </c>
      <c r="CE182">
        <f t="shared" si="93"/>
        <v>12.309501411100658</v>
      </c>
      <c r="CF182">
        <f>(AP182/J182)*100</f>
        <v>8.9951788886069528E-2</v>
      </c>
      <c r="CG182">
        <f t="shared" si="94"/>
        <v>99.153737658674189</v>
      </c>
      <c r="CH182">
        <f t="shared" si="95"/>
        <v>0.84626234132581102</v>
      </c>
      <c r="CI182">
        <f>(AS182/J182)*100</f>
        <v>1.5603907637655419</v>
      </c>
      <c r="CJ182">
        <f t="shared" si="96"/>
        <v>95.885844377591681</v>
      </c>
      <c r="CK182">
        <f t="shared" si="97"/>
        <v>4.114155622408326</v>
      </c>
      <c r="CL182">
        <f>(AV182/J182)*100</f>
        <v>6.6308043643745247</v>
      </c>
      <c r="CM182">
        <f t="shared" si="98"/>
        <v>95.013776213072106</v>
      </c>
      <c r="CN182">
        <f t="shared" si="99"/>
        <v>4.9862237869279049</v>
      </c>
      <c r="CO182">
        <f>(AY182/J182)*100</f>
        <v>0.35257548845470693</v>
      </c>
      <c r="CP182">
        <f t="shared" si="100"/>
        <v>94.710327455919398</v>
      </c>
      <c r="CQ182">
        <f t="shared" si="101"/>
        <v>5.2896725440806041</v>
      </c>
      <c r="CR182">
        <f>(BB182/J182)*100</f>
        <v>1.9917533620908399</v>
      </c>
      <c r="CS182">
        <f t="shared" si="102"/>
        <v>98.592267023377289</v>
      </c>
      <c r="CT182">
        <f t="shared" si="103"/>
        <v>1.4077329766227149</v>
      </c>
      <c r="CU182">
        <f>(BE182/J182)*100</f>
        <v>2.3779497589444301</v>
      </c>
      <c r="CV182">
        <f t="shared" si="104"/>
        <v>82.131995945152852</v>
      </c>
      <c r="CW182">
        <f t="shared" si="105"/>
        <v>17.868004054847141</v>
      </c>
      <c r="CX182">
        <f>(BH182/J182)*100</f>
        <v>6.1093631058107079</v>
      </c>
      <c r="CY182">
        <f t="shared" si="106"/>
        <v>86.165219919425169</v>
      </c>
      <c r="CZ182">
        <f t="shared" si="107"/>
        <v>13.834780080574822</v>
      </c>
    </row>
    <row r="183" spans="1:104" x14ac:dyDescent="0.25">
      <c r="A183" t="s">
        <v>2869</v>
      </c>
      <c r="B183">
        <v>9</v>
      </c>
      <c r="C183">
        <v>65</v>
      </c>
      <c r="D183" t="s">
        <v>2868</v>
      </c>
      <c r="E183">
        <f>VLOOKUP(A183,'2011B4'!A$1:B$641,2, FALSE)</f>
        <v>195</v>
      </c>
      <c r="G183">
        <v>3037582</v>
      </c>
      <c r="H183">
        <v>1537141</v>
      </c>
      <c r="I183">
        <v>1500441</v>
      </c>
      <c r="J183">
        <v>649900</v>
      </c>
      <c r="K183">
        <v>525834</v>
      </c>
      <c r="L183">
        <v>124066</v>
      </c>
      <c r="M183">
        <f t="shared" si="108"/>
        <v>21.395307188414996</v>
      </c>
      <c r="N183">
        <f t="shared" si="109"/>
        <v>34.20857292857324</v>
      </c>
      <c r="O183">
        <f t="shared" si="110"/>
        <v>8.2686356877744611</v>
      </c>
      <c r="P183">
        <f>(K183/J183)*100</f>
        <v>80.909986151715657</v>
      </c>
      <c r="Q183">
        <f>(L183/J183)*100</f>
        <v>19.09001384828435</v>
      </c>
      <c r="R183">
        <f t="shared" si="76"/>
        <v>68.632404985382365</v>
      </c>
      <c r="S183">
        <f t="shared" si="77"/>
        <v>10.535466994922295</v>
      </c>
      <c r="T183">
        <f t="shared" si="78"/>
        <v>6.7884289890752418</v>
      </c>
      <c r="U183">
        <f t="shared" si="79"/>
        <v>1.9932297276504078</v>
      </c>
      <c r="V183">
        <f t="shared" si="80"/>
        <v>12.050469302969688</v>
      </c>
      <c r="W183">
        <f t="shared" si="81"/>
        <v>31.367595014617635</v>
      </c>
      <c r="X183">
        <v>330906</v>
      </c>
      <c r="Y183">
        <v>266086</v>
      </c>
      <c r="Z183">
        <v>64820</v>
      </c>
      <c r="AA183">
        <v>105417</v>
      </c>
      <c r="AB183">
        <v>73726</v>
      </c>
      <c r="AC183">
        <v>31691</v>
      </c>
      <c r="AD183">
        <v>9719</v>
      </c>
      <c r="AE183">
        <v>6743</v>
      </c>
      <c r="AF183">
        <v>2976</v>
      </c>
      <c r="AG183">
        <v>676</v>
      </c>
      <c r="AH183">
        <v>654</v>
      </c>
      <c r="AI183">
        <v>22</v>
      </c>
      <c r="AJ183">
        <v>38927</v>
      </c>
      <c r="AK183">
        <v>28479</v>
      </c>
      <c r="AL183">
        <v>10448</v>
      </c>
      <c r="AM183">
        <v>28867</v>
      </c>
      <c r="AN183">
        <v>26295</v>
      </c>
      <c r="AO183">
        <v>2572</v>
      </c>
      <c r="AP183">
        <v>1549</v>
      </c>
      <c r="AQ183">
        <v>1542</v>
      </c>
      <c r="AR183">
        <v>7</v>
      </c>
      <c r="AS183">
        <v>12954</v>
      </c>
      <c r="AT183">
        <v>12734</v>
      </c>
      <c r="AU183">
        <v>220</v>
      </c>
      <c r="AV183">
        <v>44118</v>
      </c>
      <c r="AW183">
        <v>41494</v>
      </c>
      <c r="AX183">
        <v>2624</v>
      </c>
      <c r="AY183">
        <v>1941</v>
      </c>
      <c r="AZ183">
        <v>1783</v>
      </c>
      <c r="BA183">
        <v>158</v>
      </c>
      <c r="BB183">
        <v>12805</v>
      </c>
      <c r="BC183">
        <v>12638</v>
      </c>
      <c r="BD183">
        <v>167</v>
      </c>
      <c r="BE183">
        <v>14535</v>
      </c>
      <c r="BF183">
        <v>12408</v>
      </c>
      <c r="BG183">
        <v>2127</v>
      </c>
      <c r="BH183">
        <v>47486</v>
      </c>
      <c r="BI183">
        <v>41252</v>
      </c>
      <c r="BJ183">
        <v>6234</v>
      </c>
      <c r="BK183" t="str">
        <f t="shared" si="111"/>
        <v>CultivatorsTotal</v>
      </c>
      <c r="BL183" t="str">
        <f t="shared" si="112"/>
        <v>CultivatorsMale</v>
      </c>
      <c r="BM183" t="str">
        <f t="shared" si="113"/>
        <v>CultivatorsFemale</v>
      </c>
      <c r="BN183">
        <f>(X183/J183)*100</f>
        <v>50.916448684412984</v>
      </c>
      <c r="BO183">
        <f t="shared" si="82"/>
        <v>80.41135549068315</v>
      </c>
      <c r="BP183">
        <f t="shared" si="83"/>
        <v>19.588644509316847</v>
      </c>
      <c r="BQ183">
        <f>(AA183/J183)*100</f>
        <v>16.22049546084013</v>
      </c>
      <c r="BR183">
        <f t="shared" si="84"/>
        <v>69.937486363679483</v>
      </c>
      <c r="BS183">
        <f t="shared" si="85"/>
        <v>30.062513636320521</v>
      </c>
      <c r="BT183">
        <f>(AD183/J183)*100</f>
        <v>1.4954608401292506</v>
      </c>
      <c r="BU183">
        <f t="shared" si="86"/>
        <v>69.379565798950509</v>
      </c>
      <c r="BV183">
        <f t="shared" si="87"/>
        <v>30.620434201049491</v>
      </c>
      <c r="BW183">
        <f>(AG183/J183)*100</f>
        <v>0.10401600246191722</v>
      </c>
      <c r="BX183">
        <f t="shared" si="88"/>
        <v>96.745562130177504</v>
      </c>
      <c r="BY183">
        <f t="shared" si="89"/>
        <v>3.2544378698224854</v>
      </c>
      <c r="BZ183">
        <f>(AJ183/J183)*100</f>
        <v>5.9896907216494846</v>
      </c>
      <c r="CA183">
        <f t="shared" si="90"/>
        <v>73.160017468595058</v>
      </c>
      <c r="CB183">
        <f t="shared" si="91"/>
        <v>26.839982531404939</v>
      </c>
      <c r="CC183">
        <f>(AM183/J183)*100</f>
        <v>4.4417602708108941</v>
      </c>
      <c r="CD183">
        <f t="shared" si="92"/>
        <v>91.090172168912602</v>
      </c>
      <c r="CE183">
        <f t="shared" si="93"/>
        <v>8.9098278310874015</v>
      </c>
      <c r="CF183">
        <f>(AP183/J183)*100</f>
        <v>0.23834436067087245</v>
      </c>
      <c r="CG183">
        <f t="shared" si="94"/>
        <v>99.548095545513235</v>
      </c>
      <c r="CH183">
        <f t="shared" si="95"/>
        <v>0.45190445448676569</v>
      </c>
      <c r="CI183">
        <f>(AS183/J183)*100</f>
        <v>1.9932297276504078</v>
      </c>
      <c r="CJ183">
        <f t="shared" si="96"/>
        <v>98.301682877875564</v>
      </c>
      <c r="CK183">
        <f t="shared" si="97"/>
        <v>1.6983171221244402</v>
      </c>
      <c r="CL183">
        <f>(AV183/J183)*100</f>
        <v>6.7884289890752418</v>
      </c>
      <c r="CM183">
        <f t="shared" si="98"/>
        <v>94.052314248152683</v>
      </c>
      <c r="CN183">
        <f t="shared" si="99"/>
        <v>5.9476857518473185</v>
      </c>
      <c r="CO183">
        <f>(AY183/J183)*100</f>
        <v>0.29866133251269428</v>
      </c>
      <c r="CP183">
        <f t="shared" si="100"/>
        <v>91.859866048428643</v>
      </c>
      <c r="CQ183">
        <f t="shared" si="101"/>
        <v>8.1401339515713538</v>
      </c>
      <c r="CR183">
        <f>(BB183/J183)*100</f>
        <v>1.9703031235574704</v>
      </c>
      <c r="CS183">
        <f t="shared" si="102"/>
        <v>98.695821944552904</v>
      </c>
      <c r="CT183">
        <f t="shared" si="103"/>
        <v>1.304178055447091</v>
      </c>
      <c r="CU183">
        <f>(BE183/J183)*100</f>
        <v>2.2364979227573474</v>
      </c>
      <c r="CV183">
        <f t="shared" si="104"/>
        <v>85.366357069143447</v>
      </c>
      <c r="CW183">
        <f t="shared" si="105"/>
        <v>14.633642930856553</v>
      </c>
      <c r="CX183">
        <f>(BH183/J183)*100</f>
        <v>7.3066625634713027</v>
      </c>
      <c r="CY183">
        <f t="shared" si="106"/>
        <v>86.871920144884811</v>
      </c>
      <c r="CZ183">
        <f t="shared" si="107"/>
        <v>13.128079855115191</v>
      </c>
    </row>
    <row r="184" spans="1:104" x14ac:dyDescent="0.25">
      <c r="A184" t="s">
        <v>2871</v>
      </c>
      <c r="B184">
        <v>9</v>
      </c>
      <c r="C184">
        <v>66</v>
      </c>
      <c r="D184" t="s">
        <v>2870</v>
      </c>
      <c r="E184">
        <f>VLOOKUP(A184,'2011B4'!A$1:B$641,2, FALSE)</f>
        <v>196</v>
      </c>
      <c r="G184">
        <v>1643251</v>
      </c>
      <c r="H184">
        <v>855123</v>
      </c>
      <c r="I184">
        <v>788128</v>
      </c>
      <c r="J184">
        <v>340502</v>
      </c>
      <c r="K184">
        <v>284971</v>
      </c>
      <c r="L184">
        <v>55531</v>
      </c>
      <c r="M184">
        <f t="shared" si="108"/>
        <v>20.7212410033525</v>
      </c>
      <c r="N184">
        <f t="shared" si="109"/>
        <v>33.325147376459292</v>
      </c>
      <c r="O184">
        <f t="shared" si="110"/>
        <v>7.0459367006374602</v>
      </c>
      <c r="P184">
        <f>(K184/J184)*100</f>
        <v>83.691432062073062</v>
      </c>
      <c r="Q184">
        <f>(L184/J184)*100</f>
        <v>16.308567937926945</v>
      </c>
      <c r="R184">
        <f t="shared" si="76"/>
        <v>59.265437501101317</v>
      </c>
      <c r="S184">
        <f t="shared" si="77"/>
        <v>14.652483685852067</v>
      </c>
      <c r="T184">
        <f t="shared" si="78"/>
        <v>6.8005474270342026</v>
      </c>
      <c r="U184">
        <f t="shared" si="79"/>
        <v>2.778544619414864</v>
      </c>
      <c r="V184">
        <f t="shared" si="80"/>
        <v>16.502986766597552</v>
      </c>
      <c r="W184">
        <f t="shared" si="81"/>
        <v>40.734562498898683</v>
      </c>
      <c r="X184">
        <v>125214</v>
      </c>
      <c r="Y184">
        <v>107155</v>
      </c>
      <c r="Z184">
        <v>18059</v>
      </c>
      <c r="AA184">
        <v>70414</v>
      </c>
      <c r="AB184">
        <v>52427</v>
      </c>
      <c r="AC184">
        <v>17987</v>
      </c>
      <c r="AD184">
        <v>6172</v>
      </c>
      <c r="AE184">
        <v>5121</v>
      </c>
      <c r="AF184">
        <v>1051</v>
      </c>
      <c r="AG184">
        <v>1390</v>
      </c>
      <c r="AH184">
        <v>1363</v>
      </c>
      <c r="AI184">
        <v>27</v>
      </c>
      <c r="AJ184">
        <v>29996</v>
      </c>
      <c r="AK184">
        <v>22561</v>
      </c>
      <c r="AL184">
        <v>7435</v>
      </c>
      <c r="AM184">
        <v>18506</v>
      </c>
      <c r="AN184">
        <v>17246</v>
      </c>
      <c r="AO184">
        <v>1260</v>
      </c>
      <c r="AP184">
        <v>877</v>
      </c>
      <c r="AQ184">
        <v>871</v>
      </c>
      <c r="AR184">
        <v>6</v>
      </c>
      <c r="AS184">
        <v>9461</v>
      </c>
      <c r="AT184">
        <v>9068</v>
      </c>
      <c r="AU184">
        <v>393</v>
      </c>
      <c r="AV184">
        <v>23156</v>
      </c>
      <c r="AW184">
        <v>21730</v>
      </c>
      <c r="AX184">
        <v>1426</v>
      </c>
      <c r="AY184">
        <v>1167</v>
      </c>
      <c r="AZ184">
        <v>1127</v>
      </c>
      <c r="BA184">
        <v>40</v>
      </c>
      <c r="BB184">
        <v>14991</v>
      </c>
      <c r="BC184">
        <v>14734</v>
      </c>
      <c r="BD184">
        <v>257</v>
      </c>
      <c r="BE184">
        <v>12077</v>
      </c>
      <c r="BF184">
        <v>8335</v>
      </c>
      <c r="BG184">
        <v>3742</v>
      </c>
      <c r="BH184">
        <v>27081</v>
      </c>
      <c r="BI184">
        <v>23233</v>
      </c>
      <c r="BJ184">
        <v>3848</v>
      </c>
      <c r="BK184" t="str">
        <f t="shared" si="111"/>
        <v>CultivatorsTotal</v>
      </c>
      <c r="BL184" t="str">
        <f t="shared" si="112"/>
        <v>CultivatorsMale</v>
      </c>
      <c r="BM184" t="str">
        <f t="shared" si="113"/>
        <v>CultivatorsFemale</v>
      </c>
      <c r="BN184">
        <f>(X184/J184)*100</f>
        <v>36.773352285742817</v>
      </c>
      <c r="BO184">
        <f t="shared" si="82"/>
        <v>85.577491334834761</v>
      </c>
      <c r="BP184">
        <f t="shared" si="83"/>
        <v>14.422508665165237</v>
      </c>
      <c r="BQ184">
        <f>(AA184/J184)*100</f>
        <v>20.679467374640971</v>
      </c>
      <c r="BR184">
        <f t="shared" si="84"/>
        <v>74.4553639901156</v>
      </c>
      <c r="BS184">
        <f t="shared" si="85"/>
        <v>25.544636009884396</v>
      </c>
      <c r="BT184">
        <f>(AD184/J184)*100</f>
        <v>1.8126178407175291</v>
      </c>
      <c r="BU184">
        <f t="shared" si="86"/>
        <v>82.971484121840561</v>
      </c>
      <c r="BV184">
        <f t="shared" si="87"/>
        <v>17.028515878159432</v>
      </c>
      <c r="BW184">
        <f>(AG184/J184)*100</f>
        <v>0.40822080340203581</v>
      </c>
      <c r="BX184">
        <f t="shared" si="88"/>
        <v>98.057553956834525</v>
      </c>
      <c r="BY184">
        <f t="shared" si="89"/>
        <v>1.9424460431654675</v>
      </c>
      <c r="BZ184">
        <f>(AJ184/J184)*100</f>
        <v>8.8093462006096885</v>
      </c>
      <c r="CA184">
        <f t="shared" si="90"/>
        <v>75.213361781570882</v>
      </c>
      <c r="CB184">
        <f t="shared" si="91"/>
        <v>24.786638218429125</v>
      </c>
      <c r="CC184">
        <f>(AM184/J184)*100</f>
        <v>5.4349166818403418</v>
      </c>
      <c r="CD184">
        <f t="shared" si="92"/>
        <v>93.191397384632012</v>
      </c>
      <c r="CE184">
        <f t="shared" si="93"/>
        <v>6.8086026153679882</v>
      </c>
      <c r="CF184">
        <f>(AP184/J184)*100</f>
        <v>0.25756089538387439</v>
      </c>
      <c r="CG184">
        <f t="shared" si="94"/>
        <v>99.315849486887117</v>
      </c>
      <c r="CH184">
        <f t="shared" si="95"/>
        <v>0.68415051311288488</v>
      </c>
      <c r="CI184">
        <f>(AS184/J184)*100</f>
        <v>2.778544619414864</v>
      </c>
      <c r="CJ184">
        <f t="shared" si="96"/>
        <v>95.846105062889748</v>
      </c>
      <c r="CK184">
        <f t="shared" si="97"/>
        <v>4.153894937110242</v>
      </c>
      <c r="CL184">
        <f>(AV184/J184)*100</f>
        <v>6.8005474270342026</v>
      </c>
      <c r="CM184">
        <f t="shared" si="98"/>
        <v>93.841768871998624</v>
      </c>
      <c r="CN184">
        <f t="shared" si="99"/>
        <v>6.1582311280013817</v>
      </c>
      <c r="CO184">
        <f>(AY184/J184)*100</f>
        <v>0.34272926443897539</v>
      </c>
      <c r="CP184">
        <f t="shared" si="100"/>
        <v>96.572407883461864</v>
      </c>
      <c r="CQ184">
        <f t="shared" si="101"/>
        <v>3.4275921165381322</v>
      </c>
      <c r="CR184">
        <f>(BB184/J184)*100</f>
        <v>4.4026173120862726</v>
      </c>
      <c r="CS184">
        <f t="shared" si="102"/>
        <v>98.285638049496356</v>
      </c>
      <c r="CT184">
        <f t="shared" si="103"/>
        <v>1.7143619505036356</v>
      </c>
      <c r="CU184">
        <f>(BE184/J184)*100</f>
        <v>3.54682204509812</v>
      </c>
      <c r="CV184">
        <f t="shared" si="104"/>
        <v>69.015483977809055</v>
      </c>
      <c r="CW184">
        <f t="shared" si="105"/>
        <v>30.984516022190938</v>
      </c>
      <c r="CX184">
        <f>(BH184/J184)*100</f>
        <v>7.9532572495903109</v>
      </c>
      <c r="CY184">
        <f t="shared" si="106"/>
        <v>85.790775820686093</v>
      </c>
      <c r="CZ184">
        <f t="shared" si="107"/>
        <v>14.209224179313908</v>
      </c>
    </row>
    <row r="185" spans="1:104" x14ac:dyDescent="0.25">
      <c r="A185" t="s">
        <v>2873</v>
      </c>
      <c r="B185">
        <v>9</v>
      </c>
      <c r="C185">
        <v>67</v>
      </c>
      <c r="D185" t="s">
        <v>2872</v>
      </c>
      <c r="E185">
        <f>VLOOKUP(A185,'2011B4'!A$1:B$641,2, FALSE)</f>
        <v>197</v>
      </c>
      <c r="G185">
        <v>3138671</v>
      </c>
      <c r="H185">
        <v>1649187</v>
      </c>
      <c r="I185">
        <v>1489484</v>
      </c>
      <c r="J185">
        <v>767001</v>
      </c>
      <c r="K185">
        <v>649731</v>
      </c>
      <c r="L185">
        <v>117270</v>
      </c>
      <c r="M185">
        <f t="shared" si="108"/>
        <v>24.437126414332692</v>
      </c>
      <c r="N185">
        <f t="shared" si="109"/>
        <v>39.39704836383018</v>
      </c>
      <c r="O185">
        <f t="shared" si="110"/>
        <v>7.8731963552478579</v>
      </c>
      <c r="P185">
        <f>(K185/J185)*100</f>
        <v>84.710580559868887</v>
      </c>
      <c r="Q185">
        <f>(L185/J185)*100</f>
        <v>15.289419440131107</v>
      </c>
      <c r="R185">
        <f t="shared" si="76"/>
        <v>27.069847366561451</v>
      </c>
      <c r="S185">
        <f t="shared" si="77"/>
        <v>35.576224802835981</v>
      </c>
      <c r="T185">
        <f t="shared" si="78"/>
        <v>12.235968401605735</v>
      </c>
      <c r="U185">
        <f t="shared" si="79"/>
        <v>3.8353274637190826</v>
      </c>
      <c r="V185">
        <f t="shared" si="80"/>
        <v>21.282631965277751</v>
      </c>
      <c r="W185">
        <f t="shared" si="81"/>
        <v>72.930152633438553</v>
      </c>
      <c r="X185">
        <v>161193</v>
      </c>
      <c r="Y185">
        <v>120802</v>
      </c>
      <c r="Z185">
        <v>40391</v>
      </c>
      <c r="AA185">
        <v>37355</v>
      </c>
      <c r="AB185">
        <v>22907</v>
      </c>
      <c r="AC185">
        <v>14448</v>
      </c>
      <c r="AD185">
        <v>9078</v>
      </c>
      <c r="AE185">
        <v>7423</v>
      </c>
      <c r="AF185">
        <v>1655</v>
      </c>
      <c r="AG185">
        <v>681</v>
      </c>
      <c r="AH185">
        <v>663</v>
      </c>
      <c r="AI185">
        <v>18</v>
      </c>
      <c r="AJ185">
        <v>178588</v>
      </c>
      <c r="AK185">
        <v>150988</v>
      </c>
      <c r="AL185">
        <v>27600</v>
      </c>
      <c r="AM185">
        <v>93601</v>
      </c>
      <c r="AN185">
        <v>87106</v>
      </c>
      <c r="AO185">
        <v>6495</v>
      </c>
      <c r="AP185">
        <v>2423</v>
      </c>
      <c r="AQ185">
        <v>2331</v>
      </c>
      <c r="AR185">
        <v>92</v>
      </c>
      <c r="AS185">
        <v>29417</v>
      </c>
      <c r="AT185">
        <v>28355</v>
      </c>
      <c r="AU185">
        <v>1062</v>
      </c>
      <c r="AV185">
        <v>93850</v>
      </c>
      <c r="AW185">
        <v>88764</v>
      </c>
      <c r="AX185">
        <v>5086</v>
      </c>
      <c r="AY185">
        <v>5553</v>
      </c>
      <c r="AZ185">
        <v>5260</v>
      </c>
      <c r="BA185">
        <v>293</v>
      </c>
      <c r="BB185">
        <v>26696</v>
      </c>
      <c r="BC185">
        <v>26202</v>
      </c>
      <c r="BD185">
        <v>494</v>
      </c>
      <c r="BE185">
        <v>46166</v>
      </c>
      <c r="BF185">
        <v>39089</v>
      </c>
      <c r="BG185">
        <v>7077</v>
      </c>
      <c r="BH185">
        <v>82400</v>
      </c>
      <c r="BI185">
        <v>69841</v>
      </c>
      <c r="BJ185">
        <v>12559</v>
      </c>
      <c r="BK185" t="str">
        <f t="shared" si="111"/>
        <v>DHHITotal</v>
      </c>
      <c r="BL185" t="str">
        <f t="shared" si="112"/>
        <v>DHHIMale</v>
      </c>
      <c r="BM185" t="str">
        <f t="shared" si="113"/>
        <v>CultivatorsFemale</v>
      </c>
      <c r="BN185">
        <f>(X185/J185)*100</f>
        <v>21.016009105594385</v>
      </c>
      <c r="BO185">
        <f t="shared" si="82"/>
        <v>74.942460280533268</v>
      </c>
      <c r="BP185">
        <f t="shared" si="83"/>
        <v>25.057539719466725</v>
      </c>
      <c r="BQ185">
        <f>(AA185/J185)*100</f>
        <v>4.8702674442406204</v>
      </c>
      <c r="BR185">
        <f t="shared" si="84"/>
        <v>61.32244679427118</v>
      </c>
      <c r="BS185">
        <f t="shared" si="85"/>
        <v>38.67755320572882</v>
      </c>
      <c r="BT185">
        <f>(AD185/J185)*100</f>
        <v>1.1835708167264449</v>
      </c>
      <c r="BU185">
        <f t="shared" si="86"/>
        <v>81.76911213923772</v>
      </c>
      <c r="BV185">
        <f t="shared" si="87"/>
        <v>18.230887860762284</v>
      </c>
      <c r="BW185">
        <f>(AG185/J185)*100</f>
        <v>8.8787367943457707E-2</v>
      </c>
      <c r="BX185">
        <f t="shared" si="88"/>
        <v>97.356828193832598</v>
      </c>
      <c r="BY185">
        <f t="shared" si="89"/>
        <v>2.643171806167401</v>
      </c>
      <c r="BZ185">
        <f>(AJ185/J185)*100</f>
        <v>23.283933136984174</v>
      </c>
      <c r="CA185">
        <f t="shared" si="90"/>
        <v>84.545434183707755</v>
      </c>
      <c r="CB185">
        <f t="shared" si="91"/>
        <v>15.454565816292249</v>
      </c>
      <c r="CC185">
        <f>(AM185/J185)*100</f>
        <v>12.203504297908346</v>
      </c>
      <c r="CD185">
        <f t="shared" si="92"/>
        <v>93.060971570816548</v>
      </c>
      <c r="CE185">
        <f t="shared" si="93"/>
        <v>6.9390284291834483</v>
      </c>
      <c r="CF185">
        <f>(AP185/J185)*100</f>
        <v>0.3159057158986755</v>
      </c>
      <c r="CG185">
        <f t="shared" si="94"/>
        <v>96.20305406520842</v>
      </c>
      <c r="CH185">
        <f t="shared" si="95"/>
        <v>3.7969459347915806</v>
      </c>
      <c r="CI185">
        <f>(AS185/J185)*100</f>
        <v>3.8353274637190826</v>
      </c>
      <c r="CJ185">
        <f t="shared" si="96"/>
        <v>96.389842608015769</v>
      </c>
      <c r="CK185">
        <f t="shared" si="97"/>
        <v>3.6101573919842269</v>
      </c>
      <c r="CL185">
        <f>(AV185/J185)*100</f>
        <v>12.235968401605735</v>
      </c>
      <c r="CM185">
        <f t="shared" si="98"/>
        <v>94.580713905167826</v>
      </c>
      <c r="CN185">
        <f t="shared" si="99"/>
        <v>5.419286094832179</v>
      </c>
      <c r="CO185">
        <f>(AY185/J185)*100</f>
        <v>0.72398862582969259</v>
      </c>
      <c r="CP185">
        <f t="shared" si="100"/>
        <v>94.723572843508009</v>
      </c>
      <c r="CQ185">
        <f t="shared" si="101"/>
        <v>5.2764271564919865</v>
      </c>
      <c r="CR185">
        <f>(BB185/J185)*100</f>
        <v>3.4805691257247382</v>
      </c>
      <c r="CS185">
        <f t="shared" si="102"/>
        <v>98.149535510937966</v>
      </c>
      <c r="CT185">
        <f t="shared" si="103"/>
        <v>1.8504644890620319</v>
      </c>
      <c r="CU185">
        <f>(BE185/J185)*100</f>
        <v>6.0190273545927582</v>
      </c>
      <c r="CV185">
        <f t="shared" si="104"/>
        <v>84.670536758653554</v>
      </c>
      <c r="CW185">
        <f t="shared" si="105"/>
        <v>15.329463241346444</v>
      </c>
      <c r="CX185">
        <f>(BH185/J185)*100</f>
        <v>10.743141143231886</v>
      </c>
      <c r="CY185">
        <f t="shared" si="106"/>
        <v>84.758495145631059</v>
      </c>
      <c r="CZ185">
        <f t="shared" si="107"/>
        <v>15.241504854368932</v>
      </c>
    </row>
    <row r="186" spans="1:104" x14ac:dyDescent="0.25">
      <c r="A186" t="s">
        <v>3003</v>
      </c>
      <c r="B186">
        <v>9</v>
      </c>
      <c r="C186">
        <v>68</v>
      </c>
      <c r="D186" t="s">
        <v>2874</v>
      </c>
      <c r="E186">
        <f>VLOOKUP(A186,'2011B4'!A$1:B$641,2, FALSE)</f>
        <v>198</v>
      </c>
      <c r="G186">
        <v>1353705</v>
      </c>
      <c r="H186">
        <v>705997</v>
      </c>
      <c r="I186">
        <v>647708</v>
      </c>
      <c r="J186">
        <v>267472</v>
      </c>
      <c r="K186">
        <v>236417</v>
      </c>
      <c r="L186">
        <v>31055</v>
      </c>
      <c r="M186">
        <f t="shared" si="108"/>
        <v>19.758514595129661</v>
      </c>
      <c r="N186">
        <f t="shared" si="109"/>
        <v>33.486969491371774</v>
      </c>
      <c r="O186">
        <f t="shared" si="110"/>
        <v>4.79459880069414</v>
      </c>
      <c r="P186">
        <f>(K186/J186)*100</f>
        <v>88.3894388945385</v>
      </c>
      <c r="Q186">
        <f>(L186/J186)*100</f>
        <v>11.610561105461507</v>
      </c>
      <c r="R186">
        <f t="shared" si="76"/>
        <v>35.220135191721006</v>
      </c>
      <c r="S186">
        <f t="shared" si="77"/>
        <v>45.803672907818388</v>
      </c>
      <c r="T186">
        <f t="shared" si="78"/>
        <v>6.2533648381886699</v>
      </c>
      <c r="U186">
        <f t="shared" si="79"/>
        <v>1.5635281450020937</v>
      </c>
      <c r="V186">
        <f t="shared" si="80"/>
        <v>11.159298917269844</v>
      </c>
      <c r="W186">
        <f t="shared" si="81"/>
        <v>64.779864808279001</v>
      </c>
      <c r="X186">
        <v>75587</v>
      </c>
      <c r="Y186">
        <v>63282</v>
      </c>
      <c r="Z186">
        <v>12305</v>
      </c>
      <c r="AA186">
        <v>15842</v>
      </c>
      <c r="AB186">
        <v>11507</v>
      </c>
      <c r="AC186">
        <v>4335</v>
      </c>
      <c r="AD186">
        <v>2775</v>
      </c>
      <c r="AE186">
        <v>2206</v>
      </c>
      <c r="AF186">
        <v>569</v>
      </c>
      <c r="AG186">
        <v>159</v>
      </c>
      <c r="AH186">
        <v>159</v>
      </c>
      <c r="AI186">
        <v>0</v>
      </c>
      <c r="AJ186">
        <v>71367</v>
      </c>
      <c r="AK186">
        <v>63083</v>
      </c>
      <c r="AL186">
        <v>8284</v>
      </c>
      <c r="AM186">
        <v>50986</v>
      </c>
      <c r="AN186">
        <v>48745</v>
      </c>
      <c r="AO186">
        <v>2241</v>
      </c>
      <c r="AP186">
        <v>380</v>
      </c>
      <c r="AQ186">
        <v>376</v>
      </c>
      <c r="AR186">
        <v>4</v>
      </c>
      <c r="AS186">
        <v>4182</v>
      </c>
      <c r="AT186">
        <v>4094</v>
      </c>
      <c r="AU186">
        <v>88</v>
      </c>
      <c r="AV186">
        <v>16726</v>
      </c>
      <c r="AW186">
        <v>15934</v>
      </c>
      <c r="AX186">
        <v>792</v>
      </c>
      <c r="AY186">
        <v>901</v>
      </c>
      <c r="AZ186">
        <v>873</v>
      </c>
      <c r="BA186">
        <v>28</v>
      </c>
      <c r="BB186">
        <v>6767</v>
      </c>
      <c r="BC186">
        <v>6716</v>
      </c>
      <c r="BD186">
        <v>51</v>
      </c>
      <c r="BE186">
        <v>7970</v>
      </c>
      <c r="BF186">
        <v>6976</v>
      </c>
      <c r="BG186">
        <v>994</v>
      </c>
      <c r="BH186">
        <v>13830</v>
      </c>
      <c r="BI186">
        <v>12466</v>
      </c>
      <c r="BJ186">
        <v>1364</v>
      </c>
      <c r="BK186" t="str">
        <f t="shared" si="111"/>
        <v>CultivatorsTotal</v>
      </c>
      <c r="BL186" t="str">
        <f t="shared" si="112"/>
        <v>CultivatorsMale</v>
      </c>
      <c r="BM186" t="str">
        <f t="shared" si="113"/>
        <v>CultivatorsFemale</v>
      </c>
      <c r="BN186">
        <f>(X186/J186)*100</f>
        <v>28.259780463001732</v>
      </c>
      <c r="BO186">
        <f t="shared" si="82"/>
        <v>83.720745630862453</v>
      </c>
      <c r="BP186">
        <f t="shared" si="83"/>
        <v>16.279254369137551</v>
      </c>
      <c r="BQ186">
        <f>(AA186/J186)*100</f>
        <v>5.9228629538792852</v>
      </c>
      <c r="BR186">
        <f t="shared" si="84"/>
        <v>72.636030804191392</v>
      </c>
      <c r="BS186">
        <f t="shared" si="85"/>
        <v>27.363969195808608</v>
      </c>
      <c r="BT186">
        <f>(AD186/J186)*100</f>
        <v>1.0374917748399832</v>
      </c>
      <c r="BU186">
        <f t="shared" si="86"/>
        <v>79.49549549549549</v>
      </c>
      <c r="BV186">
        <f t="shared" si="87"/>
        <v>20.504504504504503</v>
      </c>
      <c r="BW186">
        <f>(AG186/J186)*100</f>
        <v>5.9445474666507146E-2</v>
      </c>
      <c r="BX186">
        <f t="shared" si="88"/>
        <v>100</v>
      </c>
      <c r="BY186">
        <f t="shared" si="89"/>
        <v>0</v>
      </c>
      <c r="BZ186">
        <f>(AJ186/J186)*100</f>
        <v>26.682045223425256</v>
      </c>
      <c r="CA186">
        <f t="shared" si="90"/>
        <v>88.392394243838197</v>
      </c>
      <c r="CB186">
        <f t="shared" si="91"/>
        <v>11.607605756161812</v>
      </c>
      <c r="CC186">
        <f>(AM186/J186)*100</f>
        <v>19.062182209726625</v>
      </c>
      <c r="CD186">
        <f t="shared" si="92"/>
        <v>95.604675793355042</v>
      </c>
      <c r="CE186">
        <f t="shared" si="93"/>
        <v>4.3953242066449612</v>
      </c>
      <c r="CF186">
        <f>(AP186/J186)*100</f>
        <v>0.14207094574385357</v>
      </c>
      <c r="CG186">
        <f t="shared" si="94"/>
        <v>98.94736842105263</v>
      </c>
      <c r="CH186">
        <f t="shared" si="95"/>
        <v>1.0526315789473684</v>
      </c>
      <c r="CI186">
        <f>(AS186/J186)*100</f>
        <v>1.5635281450020937</v>
      </c>
      <c r="CJ186">
        <f t="shared" si="96"/>
        <v>97.895743663318996</v>
      </c>
      <c r="CK186">
        <f t="shared" si="97"/>
        <v>2.1042563366810136</v>
      </c>
      <c r="CL186">
        <f>(AV186/J186)*100</f>
        <v>6.2533648381886699</v>
      </c>
      <c r="CM186">
        <f t="shared" si="98"/>
        <v>95.264857108693064</v>
      </c>
      <c r="CN186">
        <f t="shared" si="99"/>
        <v>4.7351428913069471</v>
      </c>
      <c r="CO186">
        <f>(AY186/J186)*100</f>
        <v>0.33685768977687386</v>
      </c>
      <c r="CP186">
        <f t="shared" si="100"/>
        <v>96.892341842397329</v>
      </c>
      <c r="CQ186">
        <f t="shared" si="101"/>
        <v>3.1076581576026641</v>
      </c>
      <c r="CR186">
        <f>(BB186/J186)*100</f>
        <v>2.52998444697015</v>
      </c>
      <c r="CS186">
        <f t="shared" si="102"/>
        <v>99.24634254470223</v>
      </c>
      <c r="CT186">
        <f t="shared" si="103"/>
        <v>0.75365745529776862</v>
      </c>
      <c r="CU186">
        <f>(BE186/J186)*100</f>
        <v>2.979751151522402</v>
      </c>
      <c r="CV186">
        <f t="shared" si="104"/>
        <v>87.528230865746551</v>
      </c>
      <c r="CW186">
        <f t="shared" si="105"/>
        <v>12.471769134253451</v>
      </c>
      <c r="CX186">
        <f>(BH186/J186)*100</f>
        <v>5.1706346832565648</v>
      </c>
      <c r="CY186">
        <f t="shared" si="106"/>
        <v>90.137382501807664</v>
      </c>
      <c r="CZ186">
        <f t="shared" si="107"/>
        <v>9.8626174981923356</v>
      </c>
    </row>
    <row r="187" spans="1:104" x14ac:dyDescent="0.25">
      <c r="A187" t="s">
        <v>2877</v>
      </c>
      <c r="B187">
        <v>9</v>
      </c>
      <c r="C187">
        <v>69</v>
      </c>
      <c r="D187" t="s">
        <v>2876</v>
      </c>
      <c r="E187">
        <f>VLOOKUP(A187,'2011B4'!A$1:B$641,2, FALSE)</f>
        <v>199</v>
      </c>
      <c r="G187">
        <v>2116042</v>
      </c>
      <c r="H187">
        <v>1115249</v>
      </c>
      <c r="I187">
        <v>1000793</v>
      </c>
      <c r="J187">
        <v>497002</v>
      </c>
      <c r="K187">
        <v>416814</v>
      </c>
      <c r="L187">
        <v>80188</v>
      </c>
      <c r="M187">
        <f t="shared" si="108"/>
        <v>23.487340988505899</v>
      </c>
      <c r="N187">
        <f t="shared" si="109"/>
        <v>37.374075206523386</v>
      </c>
      <c r="O187">
        <f t="shared" si="110"/>
        <v>8.012446130218736</v>
      </c>
      <c r="P187">
        <f>(K187/J187)*100</f>
        <v>83.865658488295821</v>
      </c>
      <c r="Q187">
        <f>(L187/J187)*100</f>
        <v>16.134341511704179</v>
      </c>
      <c r="R187">
        <f t="shared" si="76"/>
        <v>58.245842069045999</v>
      </c>
      <c r="S187">
        <f t="shared" si="77"/>
        <v>21.564701952909648</v>
      </c>
      <c r="T187">
        <f t="shared" si="78"/>
        <v>6.0078229061452468</v>
      </c>
      <c r="U187">
        <f t="shared" si="79"/>
        <v>2.5335914141190576</v>
      </c>
      <c r="V187">
        <f t="shared" si="80"/>
        <v>11.648041657780048</v>
      </c>
      <c r="W187">
        <f t="shared" si="81"/>
        <v>41.754157930954001</v>
      </c>
      <c r="X187">
        <v>175085</v>
      </c>
      <c r="Y187">
        <v>149009</v>
      </c>
      <c r="Z187">
        <v>26076</v>
      </c>
      <c r="AA187">
        <v>105531</v>
      </c>
      <c r="AB187">
        <v>70540</v>
      </c>
      <c r="AC187">
        <v>34991</v>
      </c>
      <c r="AD187">
        <v>8867</v>
      </c>
      <c r="AE187">
        <v>7540</v>
      </c>
      <c r="AF187">
        <v>1327</v>
      </c>
      <c r="AG187">
        <v>5505</v>
      </c>
      <c r="AH187">
        <v>5160</v>
      </c>
      <c r="AI187">
        <v>345</v>
      </c>
      <c r="AJ187">
        <v>57396</v>
      </c>
      <c r="AK187">
        <v>51025</v>
      </c>
      <c r="AL187">
        <v>6371</v>
      </c>
      <c r="AM187">
        <v>44276</v>
      </c>
      <c r="AN187">
        <v>41721</v>
      </c>
      <c r="AO187">
        <v>2555</v>
      </c>
      <c r="AP187">
        <v>1607</v>
      </c>
      <c r="AQ187">
        <v>1572</v>
      </c>
      <c r="AR187">
        <v>35</v>
      </c>
      <c r="AS187">
        <v>12592</v>
      </c>
      <c r="AT187">
        <v>11986</v>
      </c>
      <c r="AU187">
        <v>606</v>
      </c>
      <c r="AV187">
        <v>29859</v>
      </c>
      <c r="AW187">
        <v>28090</v>
      </c>
      <c r="AX187">
        <v>1769</v>
      </c>
      <c r="AY187">
        <v>1628</v>
      </c>
      <c r="AZ187">
        <v>1551</v>
      </c>
      <c r="BA187">
        <v>77</v>
      </c>
      <c r="BB187">
        <v>14343</v>
      </c>
      <c r="BC187">
        <v>14010</v>
      </c>
      <c r="BD187">
        <v>333</v>
      </c>
      <c r="BE187">
        <v>12102</v>
      </c>
      <c r="BF187">
        <v>10709</v>
      </c>
      <c r="BG187">
        <v>1393</v>
      </c>
      <c r="BH187">
        <v>28211</v>
      </c>
      <c r="BI187">
        <v>23901</v>
      </c>
      <c r="BJ187">
        <v>4310</v>
      </c>
      <c r="BK187" t="str">
        <f t="shared" si="111"/>
        <v>CultivatorsTotal</v>
      </c>
      <c r="BL187" t="str">
        <f t="shared" si="112"/>
        <v>CultivatorsMale</v>
      </c>
      <c r="BM187" t="str">
        <f t="shared" si="113"/>
        <v>AgriculturalLabourFemale</v>
      </c>
      <c r="BN187">
        <f>(X187/J187)*100</f>
        <v>35.228228457833168</v>
      </c>
      <c r="BO187">
        <f t="shared" si="82"/>
        <v>85.106662478224862</v>
      </c>
      <c r="BP187">
        <f t="shared" si="83"/>
        <v>14.893337521775138</v>
      </c>
      <c r="BQ187">
        <f>(AA187/J187)*100</f>
        <v>21.233516162912824</v>
      </c>
      <c r="BR187">
        <f t="shared" si="84"/>
        <v>66.842918194653706</v>
      </c>
      <c r="BS187">
        <f t="shared" si="85"/>
        <v>33.157081805346294</v>
      </c>
      <c r="BT187">
        <f>(AD187/J187)*100</f>
        <v>1.7840974483000069</v>
      </c>
      <c r="BU187">
        <f t="shared" si="86"/>
        <v>85.034397203112661</v>
      </c>
      <c r="BV187">
        <f t="shared" si="87"/>
        <v>14.965602796887334</v>
      </c>
      <c r="BW187">
        <f>(AG187/J187)*100</f>
        <v>1.1076414179419802</v>
      </c>
      <c r="BX187">
        <f t="shared" si="88"/>
        <v>93.732970027247958</v>
      </c>
      <c r="BY187">
        <f t="shared" si="89"/>
        <v>6.2670299727520433</v>
      </c>
      <c r="BZ187">
        <f>(AJ187/J187)*100</f>
        <v>11.548444473060471</v>
      </c>
      <c r="CA187">
        <f t="shared" si="90"/>
        <v>88.89992333960555</v>
      </c>
      <c r="CB187">
        <f t="shared" si="91"/>
        <v>11.100076660394452</v>
      </c>
      <c r="CC187">
        <f>(AM187/J187)*100</f>
        <v>8.9086160619071961</v>
      </c>
      <c r="CD187">
        <f t="shared" si="92"/>
        <v>94.2293793477279</v>
      </c>
      <c r="CE187">
        <f t="shared" si="93"/>
        <v>5.7706206522721111</v>
      </c>
      <c r="CF187">
        <f>(AP187/J187)*100</f>
        <v>0.32333873907952082</v>
      </c>
      <c r="CG187">
        <f t="shared" si="94"/>
        <v>97.822028624766645</v>
      </c>
      <c r="CH187">
        <f t="shared" si="95"/>
        <v>2.177971375233354</v>
      </c>
      <c r="CI187">
        <f>(AS187/J187)*100</f>
        <v>2.5335914141190576</v>
      </c>
      <c r="CJ187">
        <f t="shared" si="96"/>
        <v>95.187420584498099</v>
      </c>
      <c r="CK187">
        <f t="shared" si="97"/>
        <v>4.8125794155019062</v>
      </c>
      <c r="CL187">
        <f>(AV187/J187)*100</f>
        <v>6.0078229061452468</v>
      </c>
      <c r="CM187">
        <f t="shared" si="98"/>
        <v>94.075488127532736</v>
      </c>
      <c r="CN187">
        <f t="shared" si="99"/>
        <v>5.9245118724672627</v>
      </c>
      <c r="CO187">
        <f>(AY187/J187)*100</f>
        <v>0.32756407418883626</v>
      </c>
      <c r="CP187">
        <f t="shared" si="100"/>
        <v>95.270270270270274</v>
      </c>
      <c r="CQ187">
        <f t="shared" si="101"/>
        <v>4.7297297297297298</v>
      </c>
      <c r="CR187">
        <f>(BB187/J187)*100</f>
        <v>2.8859038796624561</v>
      </c>
      <c r="CS187">
        <f t="shared" si="102"/>
        <v>97.678309976992267</v>
      </c>
      <c r="CT187">
        <f t="shared" si="103"/>
        <v>2.3216900230077391</v>
      </c>
      <c r="CU187">
        <f>(BE187/J187)*100</f>
        <v>2.4350002615683639</v>
      </c>
      <c r="CV187">
        <f t="shared" si="104"/>
        <v>88.489505866798879</v>
      </c>
      <c r="CW187">
        <f t="shared" si="105"/>
        <v>11.510494133201124</v>
      </c>
      <c r="CX187">
        <f>(BH187/J187)*100</f>
        <v>5.6762347032808718</v>
      </c>
      <c r="CY187">
        <f t="shared" si="106"/>
        <v>84.72227145439723</v>
      </c>
      <c r="CZ187">
        <f t="shared" si="107"/>
        <v>15.277728545602779</v>
      </c>
    </row>
    <row r="188" spans="1:104" x14ac:dyDescent="0.25">
      <c r="A188" t="s">
        <v>2879</v>
      </c>
      <c r="B188">
        <v>9</v>
      </c>
      <c r="C188">
        <v>70</v>
      </c>
      <c r="D188" t="s">
        <v>2878</v>
      </c>
      <c r="E188">
        <f>VLOOKUP(A188,'2011B4'!A$1:B$641,2, FALSE)</f>
        <v>200</v>
      </c>
      <c r="G188">
        <v>1463519</v>
      </c>
      <c r="H188">
        <v>770897</v>
      </c>
      <c r="I188">
        <v>692622</v>
      </c>
      <c r="J188">
        <v>361447</v>
      </c>
      <c r="K188">
        <v>293045</v>
      </c>
      <c r="L188">
        <v>68402</v>
      </c>
      <c r="M188">
        <f t="shared" si="108"/>
        <v>24.697117017271385</v>
      </c>
      <c r="N188">
        <f t="shared" si="109"/>
        <v>38.013508938288773</v>
      </c>
      <c r="O188">
        <f t="shared" si="110"/>
        <v>9.8758052732948123</v>
      </c>
      <c r="P188">
        <f>(K188/J188)*100</f>
        <v>81.075510379115059</v>
      </c>
      <c r="Q188">
        <f>(L188/J188)*100</f>
        <v>18.924489620884945</v>
      </c>
      <c r="R188">
        <f t="shared" si="76"/>
        <v>67.050217597600749</v>
      </c>
      <c r="S188">
        <f t="shared" si="77"/>
        <v>11.525617863753192</v>
      </c>
      <c r="T188">
        <f t="shared" si="78"/>
        <v>4.6626476357529594</v>
      </c>
      <c r="U188">
        <f t="shared" si="79"/>
        <v>2.1336461500579613</v>
      </c>
      <c r="V188">
        <f t="shared" si="80"/>
        <v>14.627870752835133</v>
      </c>
      <c r="W188">
        <f t="shared" si="81"/>
        <v>32.949782402399251</v>
      </c>
      <c r="X188">
        <v>150382</v>
      </c>
      <c r="Y188">
        <v>122295</v>
      </c>
      <c r="Z188">
        <v>28087</v>
      </c>
      <c r="AA188">
        <v>86426</v>
      </c>
      <c r="AB188">
        <v>56826</v>
      </c>
      <c r="AC188">
        <v>29600</v>
      </c>
      <c r="AD188">
        <v>5543</v>
      </c>
      <c r="AE188">
        <v>4557</v>
      </c>
      <c r="AF188">
        <v>986</v>
      </c>
      <c r="AG188">
        <v>5792</v>
      </c>
      <c r="AH188">
        <v>5388</v>
      </c>
      <c r="AI188">
        <v>404</v>
      </c>
      <c r="AJ188">
        <v>11005</v>
      </c>
      <c r="AK188">
        <v>8049</v>
      </c>
      <c r="AL188">
        <v>2956</v>
      </c>
      <c r="AM188">
        <v>24862</v>
      </c>
      <c r="AN188">
        <v>24345</v>
      </c>
      <c r="AO188">
        <v>517</v>
      </c>
      <c r="AP188">
        <v>19073</v>
      </c>
      <c r="AQ188">
        <v>18500</v>
      </c>
      <c r="AR188">
        <v>573</v>
      </c>
      <c r="AS188">
        <v>7712</v>
      </c>
      <c r="AT188">
        <v>7254</v>
      </c>
      <c r="AU188">
        <v>458</v>
      </c>
      <c r="AV188">
        <v>16853</v>
      </c>
      <c r="AW188">
        <v>15980</v>
      </c>
      <c r="AX188">
        <v>873</v>
      </c>
      <c r="AY188">
        <v>1363</v>
      </c>
      <c r="AZ188">
        <v>1307</v>
      </c>
      <c r="BA188">
        <v>56</v>
      </c>
      <c r="BB188">
        <v>7313</v>
      </c>
      <c r="BC188">
        <v>7181</v>
      </c>
      <c r="BD188">
        <v>132</v>
      </c>
      <c r="BE188">
        <v>7503</v>
      </c>
      <c r="BF188">
        <v>6442</v>
      </c>
      <c r="BG188">
        <v>1061</v>
      </c>
      <c r="BH188">
        <v>17620</v>
      </c>
      <c r="BI188">
        <v>14921</v>
      </c>
      <c r="BJ188">
        <v>2699</v>
      </c>
      <c r="BK188" t="str">
        <f t="shared" si="111"/>
        <v>CultivatorsTotal</v>
      </c>
      <c r="BL188" t="str">
        <f t="shared" si="112"/>
        <v>CultivatorsMale</v>
      </c>
      <c r="BM188" t="str">
        <f t="shared" si="113"/>
        <v>AgriculturalLabourFemale</v>
      </c>
      <c r="BN188">
        <f>(X188/J188)*100</f>
        <v>41.605546594659799</v>
      </c>
      <c r="BO188">
        <f t="shared" si="82"/>
        <v>81.322897687223204</v>
      </c>
      <c r="BP188">
        <f t="shared" si="83"/>
        <v>18.677102312776796</v>
      </c>
      <c r="BQ188">
        <f>(AA188/J188)*100</f>
        <v>23.911112832586799</v>
      </c>
      <c r="BR188">
        <f t="shared" si="84"/>
        <v>65.751047138592554</v>
      </c>
      <c r="BS188">
        <f t="shared" si="85"/>
        <v>34.248952861407446</v>
      </c>
      <c r="BT188">
        <f>(AD188/J188)*100</f>
        <v>1.5335581703541596</v>
      </c>
      <c r="BU188">
        <f t="shared" si="86"/>
        <v>82.211798664982865</v>
      </c>
      <c r="BV188">
        <f t="shared" si="87"/>
        <v>17.788201335017138</v>
      </c>
      <c r="BW188">
        <f>(AG188/J188)*100</f>
        <v>1.6024479384252739</v>
      </c>
      <c r="BX188">
        <f t="shared" si="88"/>
        <v>93.024861878453038</v>
      </c>
      <c r="BY188">
        <f t="shared" si="89"/>
        <v>6.9751381215469612</v>
      </c>
      <c r="BZ188">
        <f>(AJ188/J188)*100</f>
        <v>3.0447064161550657</v>
      </c>
      <c r="CA188">
        <f t="shared" si="90"/>
        <v>73.139482053611999</v>
      </c>
      <c r="CB188">
        <f t="shared" si="91"/>
        <v>26.860517946388008</v>
      </c>
      <c r="CC188">
        <f>(AM188/J188)*100</f>
        <v>6.8784635091728523</v>
      </c>
      <c r="CD188">
        <f t="shared" si="92"/>
        <v>97.920521277451527</v>
      </c>
      <c r="CE188">
        <f t="shared" si="93"/>
        <v>2.0794787225484677</v>
      </c>
      <c r="CF188">
        <f>(AP188/J188)*100</f>
        <v>5.2768455679532549</v>
      </c>
      <c r="CG188">
        <f t="shared" si="94"/>
        <v>96.995753158915747</v>
      </c>
      <c r="CH188">
        <f t="shared" si="95"/>
        <v>3.0042468410842553</v>
      </c>
      <c r="CI188">
        <f>(AS188/J188)*100</f>
        <v>2.1336461500579613</v>
      </c>
      <c r="CJ188">
        <f t="shared" si="96"/>
        <v>94.06120331950207</v>
      </c>
      <c r="CK188">
        <f t="shared" si="97"/>
        <v>5.9387966804979246</v>
      </c>
      <c r="CL188">
        <f>(AV188/J188)*100</f>
        <v>4.6626476357529594</v>
      </c>
      <c r="CM188">
        <f t="shared" si="98"/>
        <v>94.819913368539716</v>
      </c>
      <c r="CN188">
        <f t="shared" si="99"/>
        <v>5.1800866314602745</v>
      </c>
      <c r="CO188">
        <f>(AY188/J188)*100</f>
        <v>0.37709539711216306</v>
      </c>
      <c r="CP188">
        <f t="shared" si="100"/>
        <v>95.891415994130597</v>
      </c>
      <c r="CQ188">
        <f t="shared" si="101"/>
        <v>4.1085840058694059</v>
      </c>
      <c r="CR188">
        <f>(BB188/J188)*100</f>
        <v>2.0232565217030438</v>
      </c>
      <c r="CS188">
        <f t="shared" si="102"/>
        <v>98.194995214002461</v>
      </c>
      <c r="CT188">
        <f t="shared" si="103"/>
        <v>1.8050047859975387</v>
      </c>
      <c r="CU188">
        <f>(BE188/J188)*100</f>
        <v>2.0758230113958618</v>
      </c>
      <c r="CV188">
        <f t="shared" si="104"/>
        <v>85.858989737438364</v>
      </c>
      <c r="CW188">
        <f t="shared" si="105"/>
        <v>14.141010262561643</v>
      </c>
      <c r="CX188">
        <f>(BH188/J188)*100</f>
        <v>4.8748502546708092</v>
      </c>
      <c r="CY188">
        <f t="shared" si="106"/>
        <v>84.682179341657204</v>
      </c>
      <c r="CZ188">
        <f t="shared" si="107"/>
        <v>15.317820658342793</v>
      </c>
    </row>
    <row r="189" spans="1:104" x14ac:dyDescent="0.25">
      <c r="A189" t="s">
        <v>1884</v>
      </c>
      <c r="B189">
        <v>10</v>
      </c>
      <c r="C189">
        <v>1</v>
      </c>
      <c r="D189" t="s">
        <v>1883</v>
      </c>
      <c r="E189">
        <f>VLOOKUP(A189,'2011B4'!A$1:B$641,2, FALSE)</f>
        <v>203</v>
      </c>
      <c r="G189">
        <v>3043466</v>
      </c>
      <c r="H189">
        <v>1600839</v>
      </c>
      <c r="I189">
        <v>1442627</v>
      </c>
      <c r="J189">
        <v>840649</v>
      </c>
      <c r="K189">
        <v>686992</v>
      </c>
      <c r="L189">
        <v>153657</v>
      </c>
      <c r="M189">
        <f t="shared" si="108"/>
        <v>27.6214355606404</v>
      </c>
      <c r="N189">
        <f t="shared" si="109"/>
        <v>42.914496710787283</v>
      </c>
      <c r="O189">
        <f t="shared" si="110"/>
        <v>10.651193967671476</v>
      </c>
      <c r="P189">
        <f>(K189/J189)*100</f>
        <v>81.72162222283022</v>
      </c>
      <c r="Q189">
        <f>(L189/J189)*100</f>
        <v>18.278377777169784</v>
      </c>
      <c r="R189">
        <f t="shared" si="76"/>
        <v>82.714307636123991</v>
      </c>
      <c r="S189">
        <f t="shared" si="77"/>
        <v>6.1774890590484262</v>
      </c>
      <c r="T189">
        <f t="shared" si="78"/>
        <v>4.2702721349814254</v>
      </c>
      <c r="U189">
        <f t="shared" si="79"/>
        <v>1.0659621316387695</v>
      </c>
      <c r="V189">
        <f t="shared" si="80"/>
        <v>5.7719690382073843</v>
      </c>
      <c r="W189">
        <f t="shared" si="81"/>
        <v>17.285692363876009</v>
      </c>
      <c r="X189">
        <v>209052</v>
      </c>
      <c r="Y189">
        <v>186838</v>
      </c>
      <c r="Z189">
        <v>22214</v>
      </c>
      <c r="AA189">
        <v>472106</v>
      </c>
      <c r="AB189">
        <v>355141</v>
      </c>
      <c r="AC189">
        <v>116965</v>
      </c>
      <c r="AD189">
        <v>14179</v>
      </c>
      <c r="AE189">
        <v>11950</v>
      </c>
      <c r="AF189">
        <v>2229</v>
      </c>
      <c r="AG189">
        <v>1820</v>
      </c>
      <c r="AH189">
        <v>1356</v>
      </c>
      <c r="AI189">
        <v>464</v>
      </c>
      <c r="AJ189">
        <v>23436</v>
      </c>
      <c r="AK189">
        <v>18998</v>
      </c>
      <c r="AL189">
        <v>4438</v>
      </c>
      <c r="AM189">
        <v>26675</v>
      </c>
      <c r="AN189">
        <v>25542</v>
      </c>
      <c r="AO189">
        <v>1133</v>
      </c>
      <c r="AP189">
        <v>829</v>
      </c>
      <c r="AQ189">
        <v>809</v>
      </c>
      <c r="AR189">
        <v>20</v>
      </c>
      <c r="AS189">
        <v>8961</v>
      </c>
      <c r="AT189">
        <v>8848</v>
      </c>
      <c r="AU189">
        <v>113</v>
      </c>
      <c r="AV189">
        <v>35898</v>
      </c>
      <c r="AW189">
        <v>34511</v>
      </c>
      <c r="AX189">
        <v>1387</v>
      </c>
      <c r="AY189">
        <v>1843</v>
      </c>
      <c r="AZ189">
        <v>1723</v>
      </c>
      <c r="BA189">
        <v>120</v>
      </c>
      <c r="BB189">
        <v>9801</v>
      </c>
      <c r="BC189">
        <v>9698</v>
      </c>
      <c r="BD189">
        <v>103</v>
      </c>
      <c r="BE189">
        <v>7891</v>
      </c>
      <c r="BF189">
        <v>7248</v>
      </c>
      <c r="BG189">
        <v>643</v>
      </c>
      <c r="BH189">
        <v>28158</v>
      </c>
      <c r="BI189">
        <v>24330</v>
      </c>
      <c r="BJ189">
        <v>3828</v>
      </c>
      <c r="BK189" t="str">
        <f t="shared" si="111"/>
        <v>AgriculturalLabourTotal</v>
      </c>
      <c r="BL189" t="str">
        <f t="shared" si="112"/>
        <v>AgriculturalLabourMale</v>
      </c>
      <c r="BM189" t="str">
        <f t="shared" si="113"/>
        <v>AgriculturalLabourFemale</v>
      </c>
      <c r="BN189">
        <f>(X189/J189)*100</f>
        <v>24.867929421197193</v>
      </c>
      <c r="BO189">
        <f t="shared" si="82"/>
        <v>89.373935671507567</v>
      </c>
      <c r="BP189">
        <f t="shared" si="83"/>
        <v>10.626064328492433</v>
      </c>
      <c r="BQ189">
        <f>(AA189/J189)*100</f>
        <v>56.15970518016438</v>
      </c>
      <c r="BR189">
        <f t="shared" si="84"/>
        <v>75.224843573265318</v>
      </c>
      <c r="BS189">
        <f t="shared" si="85"/>
        <v>24.775156426734675</v>
      </c>
      <c r="BT189">
        <f>(AD189/J189)*100</f>
        <v>1.6866730347624277</v>
      </c>
      <c r="BU189">
        <f t="shared" si="86"/>
        <v>84.279568375766985</v>
      </c>
      <c r="BV189">
        <f t="shared" si="87"/>
        <v>15.720431624233019</v>
      </c>
      <c r="BW189">
        <f>(AG189/J189)*100</f>
        <v>0.21649939511020652</v>
      </c>
      <c r="BX189">
        <f t="shared" si="88"/>
        <v>74.505494505494511</v>
      </c>
      <c r="BY189">
        <f t="shared" si="89"/>
        <v>25.494505494505493</v>
      </c>
      <c r="BZ189">
        <f>(AJ189/J189)*100</f>
        <v>2.7878460570345052</v>
      </c>
      <c r="CA189">
        <f t="shared" si="90"/>
        <v>81.063321385902029</v>
      </c>
      <c r="CB189">
        <f t="shared" si="91"/>
        <v>18.936678614097968</v>
      </c>
      <c r="CC189">
        <f>(AM189/J189)*100</f>
        <v>3.173143606903714</v>
      </c>
      <c r="CD189">
        <f t="shared" si="92"/>
        <v>95.75257731958763</v>
      </c>
      <c r="CE189">
        <f t="shared" si="93"/>
        <v>4.2474226804123711</v>
      </c>
      <c r="CF189">
        <f>(AP189/J189)*100</f>
        <v>9.8614284915583064E-2</v>
      </c>
      <c r="CG189">
        <f t="shared" si="94"/>
        <v>97.587454764776837</v>
      </c>
      <c r="CH189">
        <f t="shared" si="95"/>
        <v>2.4125452352231602</v>
      </c>
      <c r="CI189">
        <f>(AS189/J189)*100</f>
        <v>1.0659621316387695</v>
      </c>
      <c r="CJ189">
        <f t="shared" si="96"/>
        <v>98.738980024550827</v>
      </c>
      <c r="CK189">
        <f t="shared" si="97"/>
        <v>1.2610199754491687</v>
      </c>
      <c r="CL189">
        <f>(AV189/J189)*100</f>
        <v>4.2702721349814254</v>
      </c>
      <c r="CM189">
        <f t="shared" si="98"/>
        <v>96.136275001392832</v>
      </c>
      <c r="CN189">
        <f t="shared" si="99"/>
        <v>3.8637249986071645</v>
      </c>
      <c r="CO189">
        <f>(AY189/J189)*100</f>
        <v>0.21923537647698382</v>
      </c>
      <c r="CP189">
        <f t="shared" si="100"/>
        <v>93.488876831253393</v>
      </c>
      <c r="CQ189">
        <f t="shared" si="101"/>
        <v>6.5111231687466091</v>
      </c>
      <c r="CR189">
        <f>(BB189/J189)*100</f>
        <v>1.1658849293819418</v>
      </c>
      <c r="CS189">
        <f t="shared" si="102"/>
        <v>98.949086827874709</v>
      </c>
      <c r="CT189">
        <f t="shared" si="103"/>
        <v>1.0509131721252933</v>
      </c>
      <c r="CU189">
        <f>(BE189/J189)*100</f>
        <v>0.93867952022782397</v>
      </c>
      <c r="CV189">
        <f t="shared" si="104"/>
        <v>91.851476365479655</v>
      </c>
      <c r="CW189">
        <f t="shared" si="105"/>
        <v>8.1485236345203393</v>
      </c>
      <c r="CX189">
        <f>(BH189/J189)*100</f>
        <v>3.3495549272050522</v>
      </c>
      <c r="CY189">
        <f t="shared" si="106"/>
        <v>86.405284466226291</v>
      </c>
      <c r="CZ189">
        <f t="shared" si="107"/>
        <v>13.594715533773705</v>
      </c>
    </row>
    <row r="190" spans="1:104" x14ac:dyDescent="0.25">
      <c r="A190" t="s">
        <v>1886</v>
      </c>
      <c r="B190">
        <v>10</v>
      </c>
      <c r="C190">
        <v>2</v>
      </c>
      <c r="D190" t="s">
        <v>1885</v>
      </c>
      <c r="E190">
        <f>VLOOKUP(A190,'2011B4'!A$1:B$641,2, FALSE)</f>
        <v>204</v>
      </c>
      <c r="G190">
        <v>3939773</v>
      </c>
      <c r="H190">
        <v>2077047</v>
      </c>
      <c r="I190">
        <v>1862726</v>
      </c>
      <c r="J190">
        <v>1026332</v>
      </c>
      <c r="K190">
        <v>888892</v>
      </c>
      <c r="L190">
        <v>137440</v>
      </c>
      <c r="M190">
        <f t="shared" si="108"/>
        <v>26.050536414153814</v>
      </c>
      <c r="N190">
        <f t="shared" si="109"/>
        <v>42.795950212007725</v>
      </c>
      <c r="O190">
        <f t="shared" si="110"/>
        <v>7.3784335430975885</v>
      </c>
      <c r="P190">
        <f>(K190/J190)*100</f>
        <v>86.608621771512531</v>
      </c>
      <c r="Q190">
        <f>(L190/J190)*100</f>
        <v>13.391378228487469</v>
      </c>
      <c r="R190">
        <f t="shared" si="76"/>
        <v>81.785328724038621</v>
      </c>
      <c r="S190">
        <f t="shared" si="77"/>
        <v>5.7533039990958086</v>
      </c>
      <c r="T190">
        <f t="shared" si="78"/>
        <v>4.7785706769349492</v>
      </c>
      <c r="U190">
        <f t="shared" si="79"/>
        <v>0.90409341226815498</v>
      </c>
      <c r="V190">
        <f t="shared" si="80"/>
        <v>6.7787031876624715</v>
      </c>
      <c r="W190">
        <f t="shared" si="81"/>
        <v>18.214671275961379</v>
      </c>
      <c r="X190">
        <v>307373</v>
      </c>
      <c r="Y190">
        <v>283475</v>
      </c>
      <c r="Z190">
        <v>23898</v>
      </c>
      <c r="AA190">
        <v>519836</v>
      </c>
      <c r="AB190">
        <v>424213</v>
      </c>
      <c r="AC190">
        <v>95623</v>
      </c>
      <c r="AD190">
        <v>12180</v>
      </c>
      <c r="AE190">
        <v>10210</v>
      </c>
      <c r="AF190">
        <v>1970</v>
      </c>
      <c r="AG190">
        <v>444</v>
      </c>
      <c r="AH190">
        <v>442</v>
      </c>
      <c r="AI190">
        <v>2</v>
      </c>
      <c r="AJ190">
        <v>27935</v>
      </c>
      <c r="AK190">
        <v>21785</v>
      </c>
      <c r="AL190">
        <v>6150</v>
      </c>
      <c r="AM190">
        <v>30669</v>
      </c>
      <c r="AN190">
        <v>29783</v>
      </c>
      <c r="AO190">
        <v>886</v>
      </c>
      <c r="AP190">
        <v>1005</v>
      </c>
      <c r="AQ190">
        <v>994</v>
      </c>
      <c r="AR190">
        <v>11</v>
      </c>
      <c r="AS190">
        <v>9279</v>
      </c>
      <c r="AT190">
        <v>9135</v>
      </c>
      <c r="AU190">
        <v>144</v>
      </c>
      <c r="AV190">
        <v>49044</v>
      </c>
      <c r="AW190">
        <v>47230</v>
      </c>
      <c r="AX190">
        <v>1814</v>
      </c>
      <c r="AY190">
        <v>2317</v>
      </c>
      <c r="AZ190">
        <v>2268</v>
      </c>
      <c r="BA190">
        <v>49</v>
      </c>
      <c r="BB190">
        <v>14000</v>
      </c>
      <c r="BC190">
        <v>13919</v>
      </c>
      <c r="BD190">
        <v>81</v>
      </c>
      <c r="BE190">
        <v>13207</v>
      </c>
      <c r="BF190">
        <v>10770</v>
      </c>
      <c r="BG190">
        <v>2437</v>
      </c>
      <c r="BH190">
        <v>39043</v>
      </c>
      <c r="BI190">
        <v>34668</v>
      </c>
      <c r="BJ190">
        <v>4375</v>
      </c>
      <c r="BK190" t="str">
        <f t="shared" si="111"/>
        <v>AgriculturalLabourTotal</v>
      </c>
      <c r="BL190" t="str">
        <f t="shared" si="112"/>
        <v>AgriculturalLabourMale</v>
      </c>
      <c r="BM190" t="str">
        <f t="shared" si="113"/>
        <v>AgriculturalLabourFemale</v>
      </c>
      <c r="BN190">
        <f>(X190/J190)*100</f>
        <v>29.948691066828275</v>
      </c>
      <c r="BO190">
        <f t="shared" si="82"/>
        <v>92.225081578407995</v>
      </c>
      <c r="BP190">
        <f t="shared" si="83"/>
        <v>7.7749184215920071</v>
      </c>
      <c r="BQ190">
        <f>(AA190/J190)*100</f>
        <v>50.649887171012885</v>
      </c>
      <c r="BR190">
        <f t="shared" si="84"/>
        <v>81.605160088951138</v>
      </c>
      <c r="BS190">
        <f t="shared" si="85"/>
        <v>18.394839911048869</v>
      </c>
      <c r="BT190">
        <f>(AD190/J190)*100</f>
        <v>1.1867504861974487</v>
      </c>
      <c r="BU190">
        <f t="shared" si="86"/>
        <v>83.825944170771763</v>
      </c>
      <c r="BV190">
        <f t="shared" si="87"/>
        <v>16.174055829228244</v>
      </c>
      <c r="BW190">
        <f>(AG190/J190)*100</f>
        <v>4.3260855161877443E-2</v>
      </c>
      <c r="BX190">
        <f t="shared" si="88"/>
        <v>99.549549549549553</v>
      </c>
      <c r="BY190">
        <f t="shared" si="89"/>
        <v>0.45045045045045046</v>
      </c>
      <c r="BZ190">
        <f>(AJ190/J190)*100</f>
        <v>2.7218288039347889</v>
      </c>
      <c r="CA190">
        <f t="shared" si="90"/>
        <v>77.984607123679979</v>
      </c>
      <c r="CB190">
        <f t="shared" si="91"/>
        <v>22.015392876320028</v>
      </c>
      <c r="CC190">
        <f>(AM190/J190)*100</f>
        <v>2.9882143399991423</v>
      </c>
      <c r="CD190">
        <f t="shared" si="92"/>
        <v>97.111089373634613</v>
      </c>
      <c r="CE190">
        <f t="shared" si="93"/>
        <v>2.8889106263653854</v>
      </c>
      <c r="CF190">
        <f>(AP190/J190)*100</f>
        <v>9.7921530265060425E-2</v>
      </c>
      <c r="CG190">
        <f t="shared" si="94"/>
        <v>98.905472636815915</v>
      </c>
      <c r="CH190">
        <f t="shared" si="95"/>
        <v>1.0945273631840797</v>
      </c>
      <c r="CI190">
        <f>(AS190/J190)*100</f>
        <v>0.90409341226815498</v>
      </c>
      <c r="CJ190">
        <f t="shared" si="96"/>
        <v>98.44810863239573</v>
      </c>
      <c r="CK190">
        <f t="shared" si="97"/>
        <v>1.5518913676042678</v>
      </c>
      <c r="CL190">
        <f>(AV190/J190)*100</f>
        <v>4.7785706769349492</v>
      </c>
      <c r="CM190">
        <f t="shared" si="98"/>
        <v>96.301280482831743</v>
      </c>
      <c r="CN190">
        <f t="shared" si="99"/>
        <v>3.6987195171682572</v>
      </c>
      <c r="CO190">
        <f>(AY190/J190)*100</f>
        <v>0.22575540858123883</v>
      </c>
      <c r="CP190">
        <f t="shared" si="100"/>
        <v>97.885196374622353</v>
      </c>
      <c r="CQ190">
        <f t="shared" si="101"/>
        <v>2.1148036253776437</v>
      </c>
      <c r="CR190">
        <f>(BB190/J190)*100</f>
        <v>1.3640810186177572</v>
      </c>
      <c r="CS190">
        <f t="shared" si="102"/>
        <v>99.421428571428578</v>
      </c>
      <c r="CT190">
        <f t="shared" si="103"/>
        <v>0.57857142857142851</v>
      </c>
      <c r="CU190">
        <f>(BE190/J190)*100</f>
        <v>1.2868155723489085</v>
      </c>
      <c r="CV190">
        <f t="shared" si="104"/>
        <v>81.547664117513435</v>
      </c>
      <c r="CW190">
        <f t="shared" si="105"/>
        <v>18.452335882486558</v>
      </c>
      <c r="CX190">
        <f>(BH190/J190)*100</f>
        <v>3.8041296578495065</v>
      </c>
      <c r="CY190">
        <f t="shared" si="106"/>
        <v>88.794406167558847</v>
      </c>
      <c r="CZ190">
        <f t="shared" si="107"/>
        <v>11.205593832441155</v>
      </c>
    </row>
    <row r="191" spans="1:104" x14ac:dyDescent="0.25">
      <c r="A191" t="s">
        <v>1888</v>
      </c>
      <c r="B191">
        <v>10</v>
      </c>
      <c r="C191">
        <v>3</v>
      </c>
      <c r="D191" t="s">
        <v>1887</v>
      </c>
      <c r="E191">
        <f>VLOOKUP(A191,'2011B4'!A$1:B$641,2, FALSE)</f>
        <v>205</v>
      </c>
      <c r="G191">
        <v>515961</v>
      </c>
      <c r="H191">
        <v>273680</v>
      </c>
      <c r="I191">
        <v>242281</v>
      </c>
      <c r="J191">
        <v>133726</v>
      </c>
      <c r="K191">
        <v>123178</v>
      </c>
      <c r="L191">
        <v>10548</v>
      </c>
      <c r="M191">
        <f t="shared" si="108"/>
        <v>25.917850380164392</v>
      </c>
      <c r="N191">
        <f t="shared" si="109"/>
        <v>45.008038585209</v>
      </c>
      <c r="O191">
        <f t="shared" si="110"/>
        <v>4.3536224466631719</v>
      </c>
      <c r="P191">
        <f>(K191/J191)*100</f>
        <v>92.11222948416912</v>
      </c>
      <c r="Q191">
        <f>(L191/J191)*100</f>
        <v>7.8877705158308773</v>
      </c>
      <c r="R191">
        <f t="shared" si="76"/>
        <v>88.166848630782354</v>
      </c>
      <c r="S191">
        <f t="shared" si="77"/>
        <v>3.5415700761258098</v>
      </c>
      <c r="T191">
        <f t="shared" si="78"/>
        <v>2.7496522740529139</v>
      </c>
      <c r="U191">
        <f t="shared" si="79"/>
        <v>0.55112693118765232</v>
      </c>
      <c r="V191">
        <f t="shared" si="80"/>
        <v>4.9908020878512787</v>
      </c>
      <c r="W191">
        <f t="shared" si="81"/>
        <v>11.833151369217646</v>
      </c>
      <c r="X191">
        <v>37393</v>
      </c>
      <c r="Y191">
        <v>36004</v>
      </c>
      <c r="Z191">
        <v>1389</v>
      </c>
      <c r="AA191">
        <v>78792</v>
      </c>
      <c r="AB191">
        <v>71716</v>
      </c>
      <c r="AC191">
        <v>7076</v>
      </c>
      <c r="AD191">
        <v>1717</v>
      </c>
      <c r="AE191">
        <v>1327</v>
      </c>
      <c r="AF191">
        <v>390</v>
      </c>
      <c r="AG191">
        <v>55</v>
      </c>
      <c r="AH191">
        <v>55</v>
      </c>
      <c r="AI191">
        <v>0</v>
      </c>
      <c r="AJ191">
        <v>1883</v>
      </c>
      <c r="AK191">
        <v>1636</v>
      </c>
      <c r="AL191">
        <v>247</v>
      </c>
      <c r="AM191">
        <v>2798</v>
      </c>
      <c r="AN191">
        <v>2458</v>
      </c>
      <c r="AO191">
        <v>340</v>
      </c>
      <c r="AP191">
        <v>96</v>
      </c>
      <c r="AQ191">
        <v>96</v>
      </c>
      <c r="AR191">
        <v>0</v>
      </c>
      <c r="AS191">
        <v>737</v>
      </c>
      <c r="AT191">
        <v>732</v>
      </c>
      <c r="AU191">
        <v>5</v>
      </c>
      <c r="AV191">
        <v>3677</v>
      </c>
      <c r="AW191">
        <v>3221</v>
      </c>
      <c r="AX191">
        <v>456</v>
      </c>
      <c r="AY191">
        <v>134</v>
      </c>
      <c r="AZ191">
        <v>127</v>
      </c>
      <c r="BA191">
        <v>7</v>
      </c>
      <c r="BB191">
        <v>790</v>
      </c>
      <c r="BC191">
        <v>780</v>
      </c>
      <c r="BD191">
        <v>10</v>
      </c>
      <c r="BE191">
        <v>1234</v>
      </c>
      <c r="BF191">
        <v>1097</v>
      </c>
      <c r="BG191">
        <v>137</v>
      </c>
      <c r="BH191">
        <v>4420</v>
      </c>
      <c r="BI191">
        <v>3929</v>
      </c>
      <c r="BJ191">
        <v>491</v>
      </c>
      <c r="BK191" t="str">
        <f t="shared" si="111"/>
        <v>AgriculturalLabourTotal</v>
      </c>
      <c r="BL191" t="str">
        <f t="shared" si="112"/>
        <v>AgriculturalLabourMale</v>
      </c>
      <c r="BM191" t="str">
        <f t="shared" si="113"/>
        <v>AgriculturalLabourFemale</v>
      </c>
      <c r="BN191">
        <f>(X191/J191)*100</f>
        <v>27.962400729850589</v>
      </c>
      <c r="BO191">
        <f t="shared" si="82"/>
        <v>96.285401010884385</v>
      </c>
      <c r="BP191">
        <f t="shared" si="83"/>
        <v>3.7145989891156099</v>
      </c>
      <c r="BQ191">
        <f>(AA191/J191)*100</f>
        <v>58.920479188789024</v>
      </c>
      <c r="BR191">
        <f t="shared" si="84"/>
        <v>91.019392831759575</v>
      </c>
      <c r="BS191">
        <f t="shared" si="85"/>
        <v>8.9806071682404305</v>
      </c>
      <c r="BT191">
        <f>(AD191/J191)*100</f>
        <v>1.2839687121427397</v>
      </c>
      <c r="BU191">
        <f t="shared" si="86"/>
        <v>77.285963890506693</v>
      </c>
      <c r="BV191">
        <f t="shared" si="87"/>
        <v>22.714036109493303</v>
      </c>
      <c r="BW191">
        <f>(AG191/J191)*100</f>
        <v>4.1128875461765101E-2</v>
      </c>
      <c r="BX191">
        <f t="shared" si="88"/>
        <v>100</v>
      </c>
      <c r="BY191">
        <f t="shared" si="89"/>
        <v>0</v>
      </c>
      <c r="BZ191">
        <f>(AJ191/J191)*100</f>
        <v>1.4081031362637033</v>
      </c>
      <c r="CA191">
        <f t="shared" si="90"/>
        <v>86.882634094530005</v>
      </c>
      <c r="CB191">
        <f t="shared" si="91"/>
        <v>13.117365905469994</v>
      </c>
      <c r="CC191">
        <f>(AM191/J191)*100</f>
        <v>2.0923380644003413</v>
      </c>
      <c r="CD191">
        <f t="shared" si="92"/>
        <v>87.848463187991428</v>
      </c>
      <c r="CE191">
        <f t="shared" si="93"/>
        <v>12.151536812008578</v>
      </c>
      <c r="CF191">
        <f>(AP191/J191)*100</f>
        <v>7.1788582624171815E-2</v>
      </c>
      <c r="CG191">
        <f t="shared" si="94"/>
        <v>100</v>
      </c>
      <c r="CH191">
        <f t="shared" si="95"/>
        <v>0</v>
      </c>
      <c r="CI191">
        <f>(AS191/J191)*100</f>
        <v>0.55112693118765232</v>
      </c>
      <c r="CJ191">
        <f t="shared" si="96"/>
        <v>99.321573948439621</v>
      </c>
      <c r="CK191">
        <f t="shared" si="97"/>
        <v>0.67842605156037994</v>
      </c>
      <c r="CL191">
        <f>(AV191/J191)*100</f>
        <v>2.7496522740529139</v>
      </c>
      <c r="CM191">
        <f t="shared" si="98"/>
        <v>87.598585803644283</v>
      </c>
      <c r="CN191">
        <f t="shared" si="99"/>
        <v>12.401414196355724</v>
      </c>
      <c r="CO191">
        <f>(AY191/J191)*100</f>
        <v>0.10020489657957315</v>
      </c>
      <c r="CP191">
        <f t="shared" si="100"/>
        <v>94.776119402985074</v>
      </c>
      <c r="CQ191">
        <f t="shared" si="101"/>
        <v>5.2238805970149249</v>
      </c>
      <c r="CR191">
        <f>(BB191/J191)*100</f>
        <v>0.59076021117808053</v>
      </c>
      <c r="CS191">
        <f t="shared" si="102"/>
        <v>98.734177215189874</v>
      </c>
      <c r="CT191">
        <f t="shared" si="103"/>
        <v>1.2658227848101267</v>
      </c>
      <c r="CU191">
        <f>(BE191/J191)*100</f>
        <v>0.92278240581487525</v>
      </c>
      <c r="CV191">
        <f t="shared" si="104"/>
        <v>88.897893030794165</v>
      </c>
      <c r="CW191">
        <f t="shared" si="105"/>
        <v>11.102106969205835</v>
      </c>
      <c r="CX191">
        <f>(BH191/J191)*100</f>
        <v>3.3052659916545775</v>
      </c>
      <c r="CY191">
        <f t="shared" si="106"/>
        <v>88.891402714932127</v>
      </c>
      <c r="CZ191">
        <f t="shared" si="107"/>
        <v>11.108597285067873</v>
      </c>
    </row>
    <row r="192" spans="1:104" x14ac:dyDescent="0.25">
      <c r="A192" t="s">
        <v>1890</v>
      </c>
      <c r="B192">
        <v>10</v>
      </c>
      <c r="C192">
        <v>4</v>
      </c>
      <c r="D192" t="s">
        <v>1889</v>
      </c>
      <c r="E192">
        <f>VLOOKUP(A192,'2011B4'!A$1:B$641,2, FALSE)</f>
        <v>206</v>
      </c>
      <c r="G192">
        <v>2682720</v>
      </c>
      <c r="H192">
        <v>1417611</v>
      </c>
      <c r="I192">
        <v>1265109</v>
      </c>
      <c r="J192">
        <v>715390</v>
      </c>
      <c r="K192">
        <v>652995</v>
      </c>
      <c r="L192">
        <v>62395</v>
      </c>
      <c r="M192">
        <f t="shared" si="108"/>
        <v>26.666592115464898</v>
      </c>
      <c r="N192">
        <f t="shared" si="109"/>
        <v>46.063059612263167</v>
      </c>
      <c r="O192">
        <f t="shared" si="110"/>
        <v>4.931986097640598</v>
      </c>
      <c r="P192">
        <f>(K192/J192)*100</f>
        <v>91.278183927647859</v>
      </c>
      <c r="Q192">
        <f>(L192/J192)*100</f>
        <v>8.7218160723521443</v>
      </c>
      <c r="R192">
        <f t="shared" si="76"/>
        <v>80.279567788199444</v>
      </c>
      <c r="S192">
        <f t="shared" si="77"/>
        <v>6.7985294734340709</v>
      </c>
      <c r="T192">
        <f t="shared" si="78"/>
        <v>4.7512545604495449</v>
      </c>
      <c r="U192">
        <f t="shared" si="79"/>
        <v>1.2795817665888536</v>
      </c>
      <c r="V192">
        <f t="shared" si="80"/>
        <v>6.8910664113280866</v>
      </c>
      <c r="W192">
        <f t="shared" si="81"/>
        <v>19.720432211800556</v>
      </c>
      <c r="X192">
        <v>183666</v>
      </c>
      <c r="Y192">
        <v>172877</v>
      </c>
      <c r="Z192">
        <v>10789</v>
      </c>
      <c r="AA192">
        <v>380581</v>
      </c>
      <c r="AB192">
        <v>341749</v>
      </c>
      <c r="AC192">
        <v>38832</v>
      </c>
      <c r="AD192">
        <v>10065</v>
      </c>
      <c r="AE192">
        <v>7017</v>
      </c>
      <c r="AF192">
        <v>3048</v>
      </c>
      <c r="AG192">
        <v>281</v>
      </c>
      <c r="AH192">
        <v>275</v>
      </c>
      <c r="AI192">
        <v>6</v>
      </c>
      <c r="AJ192">
        <v>20521</v>
      </c>
      <c r="AK192">
        <v>16481</v>
      </c>
      <c r="AL192">
        <v>4040</v>
      </c>
      <c r="AM192">
        <v>27834</v>
      </c>
      <c r="AN192">
        <v>27195</v>
      </c>
      <c r="AO192">
        <v>639</v>
      </c>
      <c r="AP192">
        <v>869</v>
      </c>
      <c r="AQ192">
        <v>857</v>
      </c>
      <c r="AR192">
        <v>12</v>
      </c>
      <c r="AS192">
        <v>9154</v>
      </c>
      <c r="AT192">
        <v>9084</v>
      </c>
      <c r="AU192">
        <v>70</v>
      </c>
      <c r="AV192">
        <v>33990</v>
      </c>
      <c r="AW192">
        <v>32682</v>
      </c>
      <c r="AX192">
        <v>1308</v>
      </c>
      <c r="AY192">
        <v>2526</v>
      </c>
      <c r="AZ192">
        <v>2405</v>
      </c>
      <c r="BA192">
        <v>121</v>
      </c>
      <c r="BB192">
        <v>10437</v>
      </c>
      <c r="BC192">
        <v>10347</v>
      </c>
      <c r="BD192">
        <v>90</v>
      </c>
      <c r="BE192">
        <v>7638</v>
      </c>
      <c r="BF192">
        <v>7078</v>
      </c>
      <c r="BG192">
        <v>560</v>
      </c>
      <c r="BH192">
        <v>27828</v>
      </c>
      <c r="BI192">
        <v>24948</v>
      </c>
      <c r="BJ192">
        <v>2880</v>
      </c>
      <c r="BK192" t="str">
        <f t="shared" si="111"/>
        <v>AgriculturalLabourTotal</v>
      </c>
      <c r="BL192" t="str">
        <f t="shared" si="112"/>
        <v>AgriculturalLabourMale</v>
      </c>
      <c r="BM192" t="str">
        <f t="shared" si="113"/>
        <v>AgriculturalLabourFemale</v>
      </c>
      <c r="BN192">
        <f>(X192/J192)*100</f>
        <v>25.673548693719511</v>
      </c>
      <c r="BO192">
        <f t="shared" si="82"/>
        <v>94.125750002722327</v>
      </c>
      <c r="BP192">
        <f t="shared" si="83"/>
        <v>5.8742499972776665</v>
      </c>
      <c r="BQ192">
        <f>(AA192/J192)*100</f>
        <v>53.19909420036624</v>
      </c>
      <c r="BR192">
        <f t="shared" si="84"/>
        <v>89.796653012105182</v>
      </c>
      <c r="BS192">
        <f t="shared" si="85"/>
        <v>10.203346987894824</v>
      </c>
      <c r="BT192">
        <f>(AD192/J192)*100</f>
        <v>1.4069248941137003</v>
      </c>
      <c r="BU192">
        <f t="shared" si="86"/>
        <v>69.716840536512663</v>
      </c>
      <c r="BV192">
        <f t="shared" si="87"/>
        <v>30.28315946348733</v>
      </c>
      <c r="BW192">
        <f>(AG192/J192)*100</f>
        <v>3.9279274242021836E-2</v>
      </c>
      <c r="BX192">
        <f t="shared" si="88"/>
        <v>97.864768683274022</v>
      </c>
      <c r="BY192">
        <f t="shared" si="89"/>
        <v>2.1352313167259789</v>
      </c>
      <c r="BZ192">
        <f>(AJ192/J192)*100</f>
        <v>2.8685052908203916</v>
      </c>
      <c r="CA192">
        <f t="shared" si="90"/>
        <v>80.312850250962427</v>
      </c>
      <c r="CB192">
        <f t="shared" si="91"/>
        <v>19.687149749037573</v>
      </c>
      <c r="CC192">
        <f>(AM192/J192)*100</f>
        <v>3.8907449083716572</v>
      </c>
      <c r="CD192">
        <f t="shared" si="92"/>
        <v>97.704246604871742</v>
      </c>
      <c r="CE192">
        <f t="shared" si="93"/>
        <v>2.2957533951282603</v>
      </c>
      <c r="CF192">
        <f>(AP192/J192)*100</f>
        <v>0.12147220397265829</v>
      </c>
      <c r="CG192">
        <f t="shared" si="94"/>
        <v>98.619102416570769</v>
      </c>
      <c r="CH192">
        <f t="shared" si="95"/>
        <v>1.380897583429229</v>
      </c>
      <c r="CI192">
        <f>(AS192/J192)*100</f>
        <v>1.2795817665888536</v>
      </c>
      <c r="CJ192">
        <f t="shared" si="96"/>
        <v>99.23530696963077</v>
      </c>
      <c r="CK192">
        <f t="shared" si="97"/>
        <v>0.76469303036923753</v>
      </c>
      <c r="CL192">
        <f>(AV192/J192)*100</f>
        <v>4.7512545604495449</v>
      </c>
      <c r="CM192">
        <f t="shared" si="98"/>
        <v>96.151809355692848</v>
      </c>
      <c r="CN192">
        <f t="shared" si="99"/>
        <v>3.8481906443071492</v>
      </c>
      <c r="CO192">
        <f>(AY192/J192)*100</f>
        <v>0.35309411649589734</v>
      </c>
      <c r="CP192">
        <f t="shared" si="100"/>
        <v>95.209817893903406</v>
      </c>
      <c r="CQ192">
        <f t="shared" si="101"/>
        <v>4.7901821060965952</v>
      </c>
      <c r="CR192">
        <f>(BB192/J192)*100</f>
        <v>1.4589245027187967</v>
      </c>
      <c r="CS192">
        <f t="shared" si="102"/>
        <v>99.137683242311013</v>
      </c>
      <c r="CT192">
        <f t="shared" si="103"/>
        <v>0.86231675768899096</v>
      </c>
      <c r="CU192">
        <f>(BE192/J192)*100</f>
        <v>1.0676693831336754</v>
      </c>
      <c r="CV192">
        <f t="shared" si="104"/>
        <v>92.668237758575543</v>
      </c>
      <c r="CW192">
        <f t="shared" si="105"/>
        <v>7.3317622414244568</v>
      </c>
      <c r="CX192">
        <f>(BH192/J192)*100</f>
        <v>3.8899062050070592</v>
      </c>
      <c r="CY192">
        <f t="shared" si="106"/>
        <v>89.650711513583431</v>
      </c>
      <c r="CZ192">
        <f t="shared" si="107"/>
        <v>10.34928848641656</v>
      </c>
    </row>
    <row r="193" spans="1:104" x14ac:dyDescent="0.25">
      <c r="A193" t="s">
        <v>1892</v>
      </c>
      <c r="B193">
        <v>10</v>
      </c>
      <c r="C193">
        <v>5</v>
      </c>
      <c r="D193" t="s">
        <v>1891</v>
      </c>
      <c r="E193">
        <f>VLOOKUP(A193,'2011B4'!A$1:B$641,2, FALSE)</f>
        <v>207</v>
      </c>
      <c r="G193">
        <v>3575281</v>
      </c>
      <c r="H193">
        <v>1840997</v>
      </c>
      <c r="I193">
        <v>1734284</v>
      </c>
      <c r="J193">
        <v>877619</v>
      </c>
      <c r="K193">
        <v>746680</v>
      </c>
      <c r="L193">
        <v>130939</v>
      </c>
      <c r="M193">
        <f t="shared" si="108"/>
        <v>24.546853799743293</v>
      </c>
      <c r="N193">
        <f t="shared" si="109"/>
        <v>40.558458270165573</v>
      </c>
      <c r="O193">
        <f t="shared" si="110"/>
        <v>7.5500321746611281</v>
      </c>
      <c r="P193">
        <f>(K193/J193)*100</f>
        <v>85.080199950092236</v>
      </c>
      <c r="Q193">
        <f>(L193/J193)*100</f>
        <v>14.91980004990776</v>
      </c>
      <c r="R193">
        <f t="shared" si="76"/>
        <v>81.813520445660373</v>
      </c>
      <c r="S193">
        <f t="shared" si="77"/>
        <v>5.8503747070197889</v>
      </c>
      <c r="T193">
        <f t="shared" si="78"/>
        <v>3.9895444378483145</v>
      </c>
      <c r="U193">
        <f t="shared" si="79"/>
        <v>0.73323389762527924</v>
      </c>
      <c r="V193">
        <f t="shared" si="80"/>
        <v>7.6133265118462568</v>
      </c>
      <c r="W193">
        <f t="shared" si="81"/>
        <v>18.186479554339627</v>
      </c>
      <c r="X193">
        <v>291565</v>
      </c>
      <c r="Y193">
        <v>258319</v>
      </c>
      <c r="Z193">
        <v>33246</v>
      </c>
      <c r="AA193">
        <v>416627</v>
      </c>
      <c r="AB193">
        <v>334264</v>
      </c>
      <c r="AC193">
        <v>82363</v>
      </c>
      <c r="AD193">
        <v>9819</v>
      </c>
      <c r="AE193">
        <v>7606</v>
      </c>
      <c r="AF193">
        <v>2213</v>
      </c>
      <c r="AG193">
        <v>406</v>
      </c>
      <c r="AH193">
        <v>404</v>
      </c>
      <c r="AI193">
        <v>2</v>
      </c>
      <c r="AJ193">
        <v>28613</v>
      </c>
      <c r="AK193">
        <v>22443</v>
      </c>
      <c r="AL193">
        <v>6170</v>
      </c>
      <c r="AM193">
        <v>22325</v>
      </c>
      <c r="AN193">
        <v>21517</v>
      </c>
      <c r="AO193">
        <v>808</v>
      </c>
      <c r="AP193">
        <v>1272</v>
      </c>
      <c r="AQ193">
        <v>1229</v>
      </c>
      <c r="AR193">
        <v>43</v>
      </c>
      <c r="AS193">
        <v>6435</v>
      </c>
      <c r="AT193">
        <v>6289</v>
      </c>
      <c r="AU193">
        <v>146</v>
      </c>
      <c r="AV193">
        <v>35013</v>
      </c>
      <c r="AW193">
        <v>33333</v>
      </c>
      <c r="AX193">
        <v>1680</v>
      </c>
      <c r="AY193">
        <v>2360</v>
      </c>
      <c r="AZ193">
        <v>2255</v>
      </c>
      <c r="BA193">
        <v>105</v>
      </c>
      <c r="BB193">
        <v>11228</v>
      </c>
      <c r="BC193">
        <v>11096</v>
      </c>
      <c r="BD193">
        <v>132</v>
      </c>
      <c r="BE193">
        <v>12530</v>
      </c>
      <c r="BF193">
        <v>11675</v>
      </c>
      <c r="BG193">
        <v>855</v>
      </c>
      <c r="BH193">
        <v>39426</v>
      </c>
      <c r="BI193">
        <v>36250</v>
      </c>
      <c r="BJ193">
        <v>3176</v>
      </c>
      <c r="BK193" t="str">
        <f t="shared" si="111"/>
        <v>AgriculturalLabourTotal</v>
      </c>
      <c r="BL193" t="str">
        <f t="shared" si="112"/>
        <v>AgriculturalLabourMale</v>
      </c>
      <c r="BM193" t="str">
        <f t="shared" si="113"/>
        <v>AgriculturalLabourFemale</v>
      </c>
      <c r="BN193">
        <f>(X193/J193)*100</f>
        <v>33.222275269792476</v>
      </c>
      <c r="BO193">
        <f t="shared" si="82"/>
        <v>88.597396806886977</v>
      </c>
      <c r="BP193">
        <f t="shared" si="83"/>
        <v>11.402603193113029</v>
      </c>
      <c r="BQ193">
        <f>(AA193/J193)*100</f>
        <v>47.472422543267633</v>
      </c>
      <c r="BR193">
        <f t="shared" si="84"/>
        <v>80.230997991008749</v>
      </c>
      <c r="BS193">
        <f t="shared" si="85"/>
        <v>19.769002008991258</v>
      </c>
      <c r="BT193">
        <f>(AD193/J193)*100</f>
        <v>1.1188226326002515</v>
      </c>
      <c r="BU193">
        <f t="shared" si="86"/>
        <v>77.462063346572975</v>
      </c>
      <c r="BV193">
        <f t="shared" si="87"/>
        <v>22.537936653427028</v>
      </c>
      <c r="BW193">
        <f>(AG193/J193)*100</f>
        <v>4.6261532624065793E-2</v>
      </c>
      <c r="BX193">
        <f t="shared" si="88"/>
        <v>99.50738916256158</v>
      </c>
      <c r="BY193">
        <f t="shared" si="89"/>
        <v>0.49261083743842365</v>
      </c>
      <c r="BZ193">
        <f>(AJ193/J193)*100</f>
        <v>3.2602986033802823</v>
      </c>
      <c r="CA193">
        <f t="shared" si="90"/>
        <v>78.436375074266934</v>
      </c>
      <c r="CB193">
        <f t="shared" si="91"/>
        <v>21.563624925733059</v>
      </c>
      <c r="CC193">
        <f>(AM193/J193)*100</f>
        <v>2.5438145710154405</v>
      </c>
      <c r="CD193">
        <f t="shared" si="92"/>
        <v>96.380739081746924</v>
      </c>
      <c r="CE193">
        <f t="shared" si="93"/>
        <v>3.6192609182530795</v>
      </c>
      <c r="CF193">
        <f>(AP193/J193)*100</f>
        <v>0.14493760960052141</v>
      </c>
      <c r="CG193">
        <f t="shared" si="94"/>
        <v>96.619496855345915</v>
      </c>
      <c r="CH193">
        <f t="shared" si="95"/>
        <v>3.3805031446540879</v>
      </c>
      <c r="CI193">
        <f>(AS193/J193)*100</f>
        <v>0.73323389762527924</v>
      </c>
      <c r="CJ193">
        <f t="shared" si="96"/>
        <v>97.731157731157737</v>
      </c>
      <c r="CK193">
        <f t="shared" si="97"/>
        <v>2.2688422688422691</v>
      </c>
      <c r="CL193">
        <f>(AV193/J193)*100</f>
        <v>3.9895444378483145</v>
      </c>
      <c r="CM193">
        <f t="shared" si="98"/>
        <v>95.201782195184649</v>
      </c>
      <c r="CN193">
        <f t="shared" si="99"/>
        <v>4.7982178048153541</v>
      </c>
      <c r="CO193">
        <f>(AY193/J193)*100</f>
        <v>0.26890940146008691</v>
      </c>
      <c r="CP193">
        <f t="shared" si="100"/>
        <v>95.550847457627114</v>
      </c>
      <c r="CQ193">
        <f t="shared" si="101"/>
        <v>4.4491525423728815</v>
      </c>
      <c r="CR193">
        <f>(BB193/J193)*100</f>
        <v>1.2793706608448541</v>
      </c>
      <c r="CS193">
        <f t="shared" si="102"/>
        <v>98.824367652297823</v>
      </c>
      <c r="CT193">
        <f t="shared" si="103"/>
        <v>1.1756323477021733</v>
      </c>
      <c r="CU193">
        <f>(BE193/J193)*100</f>
        <v>1.4277266102944444</v>
      </c>
      <c r="CV193">
        <f t="shared" si="104"/>
        <v>93.176376695929761</v>
      </c>
      <c r="CW193">
        <f t="shared" si="105"/>
        <v>6.8236233040702308</v>
      </c>
      <c r="CX193">
        <f>(BH193/J193)*100</f>
        <v>4.49238222964635</v>
      </c>
      <c r="CY193">
        <f t="shared" si="106"/>
        <v>91.944402171156099</v>
      </c>
      <c r="CZ193">
        <f t="shared" si="107"/>
        <v>8.0555978288439114</v>
      </c>
    </row>
    <row r="194" spans="1:104" x14ac:dyDescent="0.25">
      <c r="A194" t="s">
        <v>1894</v>
      </c>
      <c r="B194">
        <v>10</v>
      </c>
      <c r="C194">
        <v>6</v>
      </c>
      <c r="D194" t="s">
        <v>1893</v>
      </c>
      <c r="E194">
        <f>VLOOKUP(A194,'2011B4'!A$1:B$641,2, FALSE)</f>
        <v>208</v>
      </c>
      <c r="G194">
        <v>1732578</v>
      </c>
      <c r="H194">
        <v>902207</v>
      </c>
      <c r="I194">
        <v>830371</v>
      </c>
      <c r="J194">
        <v>525739</v>
      </c>
      <c r="K194">
        <v>401778</v>
      </c>
      <c r="L194">
        <v>123961</v>
      </c>
      <c r="M194">
        <f t="shared" si="108"/>
        <v>30.344319274514625</v>
      </c>
      <c r="N194">
        <f t="shared" si="109"/>
        <v>44.532795688794259</v>
      </c>
      <c r="O194">
        <f t="shared" si="110"/>
        <v>14.928387431642001</v>
      </c>
      <c r="P194">
        <f>(K194/J194)*100</f>
        <v>76.421570399000259</v>
      </c>
      <c r="Q194">
        <f>(L194/J194)*100</f>
        <v>23.578429600999737</v>
      </c>
      <c r="R194">
        <f t="shared" ref="R194:R257" si="114">SUM(BN194,BQ194,BT194)</f>
        <v>88.497904853929427</v>
      </c>
      <c r="S194">
        <f t="shared" ref="S194:S257" si="115">SUM(BW194,BZ194,CC194)</f>
        <v>3.3185668173751615</v>
      </c>
      <c r="T194">
        <f t="shared" ref="T194:T257" si="116">CL194</f>
        <v>2.9307317889675293</v>
      </c>
      <c r="U194">
        <f t="shared" ref="U194:U257" si="117">CI194</f>
        <v>0.83958009582701687</v>
      </c>
      <c r="V194">
        <f t="shared" ref="V194:V257" si="118">SUM(CF194,CO194,CR194,CU194,CX194)</f>
        <v>4.413216443900871</v>
      </c>
      <c r="W194">
        <f t="shared" ref="W194:W257" si="119">100-R194</f>
        <v>11.502095146070573</v>
      </c>
      <c r="X194">
        <v>187190</v>
      </c>
      <c r="Y194">
        <v>154662</v>
      </c>
      <c r="Z194">
        <v>32528</v>
      </c>
      <c r="AA194">
        <v>272105</v>
      </c>
      <c r="AB194">
        <v>186977</v>
      </c>
      <c r="AC194">
        <v>85128</v>
      </c>
      <c r="AD194">
        <v>5973</v>
      </c>
      <c r="AE194">
        <v>4917</v>
      </c>
      <c r="AF194">
        <v>1056</v>
      </c>
      <c r="AG194">
        <v>67</v>
      </c>
      <c r="AH194">
        <v>67</v>
      </c>
      <c r="AI194">
        <v>0</v>
      </c>
      <c r="AJ194">
        <v>8917</v>
      </c>
      <c r="AK194">
        <v>6634</v>
      </c>
      <c r="AL194">
        <v>2283</v>
      </c>
      <c r="AM194">
        <v>8463</v>
      </c>
      <c r="AN194">
        <v>8153</v>
      </c>
      <c r="AO194">
        <v>310</v>
      </c>
      <c r="AP194">
        <v>348</v>
      </c>
      <c r="AQ194">
        <v>344</v>
      </c>
      <c r="AR194">
        <v>4</v>
      </c>
      <c r="AS194">
        <v>4414</v>
      </c>
      <c r="AT194">
        <v>4364</v>
      </c>
      <c r="AU194">
        <v>50</v>
      </c>
      <c r="AV194">
        <v>15408</v>
      </c>
      <c r="AW194">
        <v>14656</v>
      </c>
      <c r="AX194">
        <v>752</v>
      </c>
      <c r="AY194">
        <v>878</v>
      </c>
      <c r="AZ194">
        <v>797</v>
      </c>
      <c r="BA194">
        <v>81</v>
      </c>
      <c r="BB194">
        <v>3450</v>
      </c>
      <c r="BC194">
        <v>3410</v>
      </c>
      <c r="BD194">
        <v>40</v>
      </c>
      <c r="BE194">
        <v>3364</v>
      </c>
      <c r="BF194">
        <v>3071</v>
      </c>
      <c r="BG194">
        <v>293</v>
      </c>
      <c r="BH194">
        <v>15162</v>
      </c>
      <c r="BI194">
        <v>13726</v>
      </c>
      <c r="BJ194">
        <v>1436</v>
      </c>
      <c r="BK194" t="str">
        <f t="shared" si="111"/>
        <v>AgriculturalLabourTotal</v>
      </c>
      <c r="BL194" t="str">
        <f t="shared" si="112"/>
        <v>AgriculturalLabourMale</v>
      </c>
      <c r="BM194" t="str">
        <f t="shared" si="113"/>
        <v>AgriculturalLabourFemale</v>
      </c>
      <c r="BN194">
        <f>(X194/J194)*100</f>
        <v>35.60511965062512</v>
      </c>
      <c r="BO194">
        <f t="shared" ref="BO194:BO257" si="120">(Y194/X194)*100</f>
        <v>82.623003365564401</v>
      </c>
      <c r="BP194">
        <f t="shared" ref="BP194:BP257" si="121">(Z194/X194)*100</f>
        <v>17.376996634435603</v>
      </c>
      <c r="BQ194">
        <f>(AA194/J194)*100</f>
        <v>51.756670134800729</v>
      </c>
      <c r="BR194">
        <f t="shared" ref="BR194:BR257" si="122">(AB194/AA194)*100</f>
        <v>68.715018099630655</v>
      </c>
      <c r="BS194">
        <f t="shared" ref="BS194:BS257" si="123">(AC194/AA194)*100</f>
        <v>31.284981900369342</v>
      </c>
      <c r="BT194">
        <f>(AD194/J194)*100</f>
        <v>1.136115068503573</v>
      </c>
      <c r="BU194">
        <f t="shared" ref="BU194:BU257" si="124">(AE194/AD194)*100</f>
        <v>82.320441988950279</v>
      </c>
      <c r="BV194">
        <f t="shared" ref="BV194:BV257" si="125">(AF194/AD194)*100</f>
        <v>17.679558011049721</v>
      </c>
      <c r="BW194">
        <f>(AG194/J194)*100</f>
        <v>1.2743966112462648E-2</v>
      </c>
      <c r="BX194">
        <f t="shared" ref="BX194:BX257" si="126">(AH194/AG194)*100</f>
        <v>100</v>
      </c>
      <c r="BY194">
        <f t="shared" ref="BY194:BY257" si="127">(AI194/AG194)*100</f>
        <v>0</v>
      </c>
      <c r="BZ194">
        <f>(AJ194/J194)*100</f>
        <v>1.6960887436541707</v>
      </c>
      <c r="CA194">
        <f t="shared" ref="CA194:CA257" si="128">(AK194/AJ194)*100</f>
        <v>74.397218795559041</v>
      </c>
      <c r="CB194">
        <f t="shared" ref="CB194:CB257" si="129">(AL194/AJ194)*100</f>
        <v>25.602781204440955</v>
      </c>
      <c r="CC194">
        <f>(AM194/J194)*100</f>
        <v>1.6097341076085281</v>
      </c>
      <c r="CD194">
        <f t="shared" ref="CD194:CD257" si="130">(AN194/AM194)*100</f>
        <v>96.336996336996336</v>
      </c>
      <c r="CE194">
        <f t="shared" ref="CE194:CE257" si="131">(AO194/AM194)*100</f>
        <v>3.6630036630036633</v>
      </c>
      <c r="CF194">
        <f>(AP194/J194)*100</f>
        <v>6.6192540405029865E-2</v>
      </c>
      <c r="CG194">
        <f t="shared" ref="CG194:CG257" si="132">(AQ194/AP194)*100</f>
        <v>98.850574712643677</v>
      </c>
      <c r="CH194">
        <f t="shared" ref="CH194:CH257" si="133">(AR194/AP194)*100</f>
        <v>1.1494252873563218</v>
      </c>
      <c r="CI194">
        <f>(AS194/J194)*100</f>
        <v>0.83958009582701687</v>
      </c>
      <c r="CJ194">
        <f t="shared" ref="CJ194:CJ257" si="134">(AT194/AS194)*100</f>
        <v>98.867240598096956</v>
      </c>
      <c r="CK194">
        <f t="shared" ref="CK194:CK257" si="135">(AU194/AS194)*100</f>
        <v>1.1327594019030358</v>
      </c>
      <c r="CL194">
        <f>(AV194/J194)*100</f>
        <v>2.9307317889675293</v>
      </c>
      <c r="CM194">
        <f t="shared" ref="CM194:CM257" si="136">(AW194/AV194)*100</f>
        <v>95.119418483904468</v>
      </c>
      <c r="CN194">
        <f t="shared" ref="CN194:CN257" si="137">(AX194/AV194)*100</f>
        <v>4.8805815160955346</v>
      </c>
      <c r="CO194">
        <f>(AY194/J194)*100</f>
        <v>0.16700301860809261</v>
      </c>
      <c r="CP194">
        <f t="shared" ref="CP194:CP257" si="138">(AZ194/AY194)*100</f>
        <v>90.7744874715262</v>
      </c>
      <c r="CQ194">
        <f t="shared" ref="CQ194:CQ257" si="139">(BA194/AY194)*100</f>
        <v>9.2255125284738053</v>
      </c>
      <c r="CR194">
        <f>(BB194/J194)*100</f>
        <v>0.65621915056710656</v>
      </c>
      <c r="CS194">
        <f t="shared" ref="CS194:CS257" si="140">(BC194/BB194)*100</f>
        <v>98.840579710144922</v>
      </c>
      <c r="CT194">
        <f t="shared" ref="CT194:CT257" si="141">(BD194/BB194)*100</f>
        <v>1.1594202898550725</v>
      </c>
      <c r="CU194">
        <f>(BE194/J194)*100</f>
        <v>0.63986122391528877</v>
      </c>
      <c r="CV194">
        <f t="shared" ref="CV194:CV257" si="142">(BF194/BE194)*100</f>
        <v>91.290130796670638</v>
      </c>
      <c r="CW194">
        <f t="shared" ref="CW194:CW257" si="143">(BG194/BE194)*100</f>
        <v>8.7098692033293688</v>
      </c>
      <c r="CX194">
        <f>(BH194/J194)*100</f>
        <v>2.883940510405353</v>
      </c>
      <c r="CY194">
        <f t="shared" ref="CY194:CY257" si="144">(BI194/BH194)*100</f>
        <v>90.528953963857006</v>
      </c>
      <c r="CZ194">
        <f t="shared" ref="CZ194:CZ257" si="145">(BJ194/BH194)*100</f>
        <v>9.4710460361429902</v>
      </c>
    </row>
    <row r="195" spans="1:104" x14ac:dyDescent="0.25">
      <c r="A195" t="s">
        <v>1896</v>
      </c>
      <c r="B195">
        <v>10</v>
      </c>
      <c r="C195">
        <v>7</v>
      </c>
      <c r="D195" t="s">
        <v>1895</v>
      </c>
      <c r="E195">
        <f>VLOOKUP(A195,'2011B4'!A$1:B$641,2, FALSE)</f>
        <v>209</v>
      </c>
      <c r="G195">
        <v>2158608</v>
      </c>
      <c r="H195">
        <v>1128105</v>
      </c>
      <c r="I195">
        <v>1030503</v>
      </c>
      <c r="J195">
        <v>661756</v>
      </c>
      <c r="K195">
        <v>524315</v>
      </c>
      <c r="L195">
        <v>137441</v>
      </c>
      <c r="M195">
        <f t="shared" ref="M195:M258" si="146">(J195/G195)*100</f>
        <v>30.65660833277742</v>
      </c>
      <c r="N195">
        <f t="shared" ref="N195:N258" si="147">(K195/H195)*100</f>
        <v>46.47749987811418</v>
      </c>
      <c r="O195">
        <f t="shared" ref="O195:O258" si="148">(L195/I195)*100</f>
        <v>13.337273156895224</v>
      </c>
      <c r="P195">
        <f>(K195/J195)*100</f>
        <v>79.230864548262502</v>
      </c>
      <c r="Q195">
        <f>(L195/J195)*100</f>
        <v>20.769135451737498</v>
      </c>
      <c r="R195">
        <f t="shared" si="114"/>
        <v>87.323122117517642</v>
      </c>
      <c r="S195">
        <f t="shared" si="115"/>
        <v>3.4997793748753319</v>
      </c>
      <c r="T195">
        <f t="shared" si="116"/>
        <v>3.5569001263305506</v>
      </c>
      <c r="U195">
        <f t="shared" si="117"/>
        <v>0.77551242451900704</v>
      </c>
      <c r="V195">
        <f t="shared" si="118"/>
        <v>4.8446859567574752</v>
      </c>
      <c r="W195">
        <f t="shared" si="119"/>
        <v>12.676877882482358</v>
      </c>
      <c r="X195">
        <v>179500</v>
      </c>
      <c r="Y195">
        <v>156084</v>
      </c>
      <c r="Z195">
        <v>23416</v>
      </c>
      <c r="AA195">
        <v>392686</v>
      </c>
      <c r="AB195">
        <v>289726</v>
      </c>
      <c r="AC195">
        <v>102960</v>
      </c>
      <c r="AD195">
        <v>5680</v>
      </c>
      <c r="AE195">
        <v>5083</v>
      </c>
      <c r="AF195">
        <v>597</v>
      </c>
      <c r="AG195">
        <v>62</v>
      </c>
      <c r="AH195">
        <v>62</v>
      </c>
      <c r="AI195">
        <v>0</v>
      </c>
      <c r="AJ195">
        <v>11996</v>
      </c>
      <c r="AK195">
        <v>8188</v>
      </c>
      <c r="AL195">
        <v>3808</v>
      </c>
      <c r="AM195">
        <v>11102</v>
      </c>
      <c r="AN195">
        <v>10278</v>
      </c>
      <c r="AO195">
        <v>824</v>
      </c>
      <c r="AP195">
        <v>332</v>
      </c>
      <c r="AQ195">
        <v>320</v>
      </c>
      <c r="AR195">
        <v>12</v>
      </c>
      <c r="AS195">
        <v>5132</v>
      </c>
      <c r="AT195">
        <v>5041</v>
      </c>
      <c r="AU195">
        <v>91</v>
      </c>
      <c r="AV195">
        <v>23538</v>
      </c>
      <c r="AW195">
        <v>22158</v>
      </c>
      <c r="AX195">
        <v>1380</v>
      </c>
      <c r="AY195">
        <v>1051</v>
      </c>
      <c r="AZ195">
        <v>1012</v>
      </c>
      <c r="BA195">
        <v>39</v>
      </c>
      <c r="BB195">
        <v>5364</v>
      </c>
      <c r="BC195">
        <v>5326</v>
      </c>
      <c r="BD195">
        <v>38</v>
      </c>
      <c r="BE195">
        <v>5843</v>
      </c>
      <c r="BF195">
        <v>4820</v>
      </c>
      <c r="BG195">
        <v>1023</v>
      </c>
      <c r="BH195">
        <v>19470</v>
      </c>
      <c r="BI195">
        <v>16217</v>
      </c>
      <c r="BJ195">
        <v>3253</v>
      </c>
      <c r="BK195" t="str">
        <f t="shared" ref="BK195:BK258" si="149">INDEX($X$1:$BJ$1, MATCH(MAX(X195:BJ195),X195:BJ195,0))</f>
        <v>AgriculturalLabourTotal</v>
      </c>
      <c r="BL195" t="str">
        <f t="shared" ref="BL195:BL258" si="150">INDEX($X$1:$BJ$1, MATCH(MAX(Y195,AB195,AE195,AH195,AK195,AN195,AQ195,AT195,AW195,AZ195,BC195,BF195,BI195),X195:BJ195,0))</f>
        <v>AgriculturalLabourMale</v>
      </c>
      <c r="BM195" t="str">
        <f t="shared" ref="BM195:BM258" si="151">INDEX($X$1:$BJ$1, MATCH(MAX(Z195,AC195,AF195,AI195,AL195,AO195,AR195,AU195,AX195,BA195,BD195,BG195,BJ195),X195:BJ195,0))</f>
        <v>AgriculturalLabourFemale</v>
      </c>
      <c r="BN195">
        <f>(X195/J195)*100</f>
        <v>27.124801286274696</v>
      </c>
      <c r="BO195">
        <f t="shared" si="120"/>
        <v>86.954874651810584</v>
      </c>
      <c r="BP195">
        <f t="shared" si="121"/>
        <v>13.045125348189416</v>
      </c>
      <c r="BQ195">
        <f>(AA195/J195)*100</f>
        <v>59.339998428423769</v>
      </c>
      <c r="BR195">
        <f t="shared" si="122"/>
        <v>73.780577866285029</v>
      </c>
      <c r="BS195">
        <f t="shared" si="123"/>
        <v>26.219422133714975</v>
      </c>
      <c r="BT195">
        <f>(AD195/J195)*100</f>
        <v>0.85832240281916594</v>
      </c>
      <c r="BU195">
        <f t="shared" si="124"/>
        <v>89.489436619718305</v>
      </c>
      <c r="BV195">
        <f t="shared" si="125"/>
        <v>10.51056338028169</v>
      </c>
      <c r="BW195">
        <f>(AG195/J195)*100</f>
        <v>9.3690121434486431E-3</v>
      </c>
      <c r="BX195">
        <f t="shared" si="126"/>
        <v>100</v>
      </c>
      <c r="BY195">
        <f t="shared" si="127"/>
        <v>0</v>
      </c>
      <c r="BZ195">
        <f>(AJ195/J195)*100</f>
        <v>1.8127527366582246</v>
      </c>
      <c r="CA195">
        <f t="shared" si="128"/>
        <v>68.256085361787271</v>
      </c>
      <c r="CB195">
        <f t="shared" si="129"/>
        <v>31.74391463821274</v>
      </c>
      <c r="CC195">
        <f>(AM195/J195)*100</f>
        <v>1.6776576260736586</v>
      </c>
      <c r="CD195">
        <f t="shared" si="130"/>
        <v>92.577913889389293</v>
      </c>
      <c r="CE195">
        <f t="shared" si="131"/>
        <v>7.4220861106107012</v>
      </c>
      <c r="CF195">
        <f>(AP195/J195)*100</f>
        <v>5.0169548897176598E-2</v>
      </c>
      <c r="CG195">
        <f t="shared" si="132"/>
        <v>96.385542168674704</v>
      </c>
      <c r="CH195">
        <f t="shared" si="133"/>
        <v>3.6144578313253009</v>
      </c>
      <c r="CI195">
        <f>(AS195/J195)*100</f>
        <v>0.77551242451900704</v>
      </c>
      <c r="CJ195">
        <f t="shared" si="134"/>
        <v>98.226812159002336</v>
      </c>
      <c r="CK195">
        <f t="shared" si="135"/>
        <v>1.7731878409976618</v>
      </c>
      <c r="CL195">
        <f>(AV195/J195)*100</f>
        <v>3.5569001263305506</v>
      </c>
      <c r="CM195">
        <f t="shared" si="136"/>
        <v>94.137139943920474</v>
      </c>
      <c r="CN195">
        <f t="shared" si="137"/>
        <v>5.8628600560795308</v>
      </c>
      <c r="CO195">
        <f>(AY195/J195)*100</f>
        <v>0.15881986714136329</v>
      </c>
      <c r="CP195">
        <f t="shared" si="138"/>
        <v>96.289248334919122</v>
      </c>
      <c r="CQ195">
        <f t="shared" si="139"/>
        <v>3.7107516650808754</v>
      </c>
      <c r="CR195">
        <f>(BB195/J195)*100</f>
        <v>0.81057066350739537</v>
      </c>
      <c r="CS195">
        <f t="shared" si="140"/>
        <v>99.29157345264727</v>
      </c>
      <c r="CT195">
        <f t="shared" si="141"/>
        <v>0.70842654735272181</v>
      </c>
      <c r="CU195">
        <f>(BE195/J195)*100</f>
        <v>0.88295383797049065</v>
      </c>
      <c r="CV195">
        <f t="shared" si="142"/>
        <v>82.491870614410402</v>
      </c>
      <c r="CW195">
        <f t="shared" si="143"/>
        <v>17.508129385589594</v>
      </c>
      <c r="CX195">
        <f>(BH195/J195)*100</f>
        <v>2.9421720392410493</v>
      </c>
      <c r="CY195">
        <f t="shared" si="144"/>
        <v>83.292244478685149</v>
      </c>
      <c r="CZ195">
        <f t="shared" si="145"/>
        <v>16.707755521314844</v>
      </c>
    </row>
    <row r="196" spans="1:104" x14ac:dyDescent="0.25">
      <c r="A196" t="s">
        <v>1898</v>
      </c>
      <c r="B196">
        <v>10</v>
      </c>
      <c r="C196">
        <v>8</v>
      </c>
      <c r="D196" t="s">
        <v>1897</v>
      </c>
      <c r="E196">
        <f>VLOOKUP(A196,'2011B4'!A$1:B$641,2, FALSE)</f>
        <v>210</v>
      </c>
      <c r="G196">
        <v>1296348</v>
      </c>
      <c r="H196">
        <v>669552</v>
      </c>
      <c r="I196">
        <v>626796</v>
      </c>
      <c r="J196">
        <v>363012</v>
      </c>
      <c r="K196">
        <v>328038</v>
      </c>
      <c r="L196">
        <v>34974</v>
      </c>
      <c r="M196">
        <f t="shared" si="146"/>
        <v>28.002665950809501</v>
      </c>
      <c r="N196">
        <f t="shared" si="147"/>
        <v>48.9936554591727</v>
      </c>
      <c r="O196">
        <f t="shared" si="148"/>
        <v>5.5798058698523922</v>
      </c>
      <c r="P196">
        <f>(K196/J196)*100</f>
        <v>90.365607748504189</v>
      </c>
      <c r="Q196">
        <f>(L196/J196)*100</f>
        <v>9.634392251495818</v>
      </c>
      <c r="R196">
        <f t="shared" si="114"/>
        <v>84.26167729992396</v>
      </c>
      <c r="S196">
        <f t="shared" si="115"/>
        <v>4.6111423313829842</v>
      </c>
      <c r="T196">
        <f t="shared" si="116"/>
        <v>4.2665256244972616</v>
      </c>
      <c r="U196">
        <f t="shared" si="117"/>
        <v>1.0233821471466509</v>
      </c>
      <c r="V196">
        <f t="shared" si="118"/>
        <v>5.8372725970491324</v>
      </c>
      <c r="W196">
        <f t="shared" si="119"/>
        <v>15.73832270007604</v>
      </c>
      <c r="X196">
        <v>100812</v>
      </c>
      <c r="Y196">
        <v>95796</v>
      </c>
      <c r="Z196">
        <v>5016</v>
      </c>
      <c r="AA196">
        <v>201816</v>
      </c>
      <c r="AB196">
        <v>178448</v>
      </c>
      <c r="AC196">
        <v>23368</v>
      </c>
      <c r="AD196">
        <v>3252</v>
      </c>
      <c r="AE196">
        <v>2346</v>
      </c>
      <c r="AF196">
        <v>906</v>
      </c>
      <c r="AG196">
        <v>57</v>
      </c>
      <c r="AH196">
        <v>55</v>
      </c>
      <c r="AI196">
        <v>2</v>
      </c>
      <c r="AJ196">
        <v>6655</v>
      </c>
      <c r="AK196">
        <v>4547</v>
      </c>
      <c r="AL196">
        <v>2108</v>
      </c>
      <c r="AM196">
        <v>10027</v>
      </c>
      <c r="AN196">
        <v>9042</v>
      </c>
      <c r="AO196">
        <v>985</v>
      </c>
      <c r="AP196">
        <v>120</v>
      </c>
      <c r="AQ196">
        <v>120</v>
      </c>
      <c r="AR196">
        <v>0</v>
      </c>
      <c r="AS196">
        <v>3715</v>
      </c>
      <c r="AT196">
        <v>3552</v>
      </c>
      <c r="AU196">
        <v>163</v>
      </c>
      <c r="AV196">
        <v>15488</v>
      </c>
      <c r="AW196">
        <v>14984</v>
      </c>
      <c r="AX196">
        <v>504</v>
      </c>
      <c r="AY196">
        <v>1310</v>
      </c>
      <c r="AZ196">
        <v>1235</v>
      </c>
      <c r="BA196">
        <v>75</v>
      </c>
      <c r="BB196">
        <v>5102</v>
      </c>
      <c r="BC196">
        <v>5035</v>
      </c>
      <c r="BD196">
        <v>67</v>
      </c>
      <c r="BE196">
        <v>2353</v>
      </c>
      <c r="BF196">
        <v>2155</v>
      </c>
      <c r="BG196">
        <v>198</v>
      </c>
      <c r="BH196">
        <v>12305</v>
      </c>
      <c r="BI196">
        <v>10723</v>
      </c>
      <c r="BJ196">
        <v>1582</v>
      </c>
      <c r="BK196" t="str">
        <f t="shared" si="149"/>
        <v>AgriculturalLabourTotal</v>
      </c>
      <c r="BL196" t="str">
        <f t="shared" si="150"/>
        <v>AgriculturalLabourMale</v>
      </c>
      <c r="BM196" t="str">
        <f t="shared" si="151"/>
        <v>AgriculturalLabourFemale</v>
      </c>
      <c r="BN196">
        <f>(X196/J196)*100</f>
        <v>27.770982777428841</v>
      </c>
      <c r="BO196">
        <f t="shared" si="120"/>
        <v>95.024401856921799</v>
      </c>
      <c r="BP196">
        <f t="shared" si="121"/>
        <v>4.975598143078205</v>
      </c>
      <c r="BQ196">
        <f>(AA196/J196)*100</f>
        <v>55.594856368384512</v>
      </c>
      <c r="BR196">
        <f t="shared" si="122"/>
        <v>88.421136084354075</v>
      </c>
      <c r="BS196">
        <f t="shared" si="123"/>
        <v>11.578863915645934</v>
      </c>
      <c r="BT196">
        <f>(AD196/J196)*100</f>
        <v>0.89583815411060796</v>
      </c>
      <c r="BU196">
        <f t="shared" si="124"/>
        <v>72.140221402214024</v>
      </c>
      <c r="BV196">
        <f t="shared" si="125"/>
        <v>27.859778597785979</v>
      </c>
      <c r="BW196">
        <f>(AG196/J196)*100</f>
        <v>1.5701960265776336E-2</v>
      </c>
      <c r="BX196">
        <f t="shared" si="126"/>
        <v>96.491228070175438</v>
      </c>
      <c r="BY196">
        <f t="shared" si="127"/>
        <v>3.5087719298245612</v>
      </c>
      <c r="BZ196">
        <f>(AJ196/J196)*100</f>
        <v>1.8332727292761672</v>
      </c>
      <c r="CA196">
        <f t="shared" si="128"/>
        <v>68.324567993989476</v>
      </c>
      <c r="CB196">
        <f t="shared" si="129"/>
        <v>31.675432006010517</v>
      </c>
      <c r="CC196">
        <f>(AM196/J196)*100</f>
        <v>2.762167641841041</v>
      </c>
      <c r="CD196">
        <f t="shared" si="130"/>
        <v>90.176523386855493</v>
      </c>
      <c r="CE196">
        <f t="shared" si="131"/>
        <v>9.8234766131445088</v>
      </c>
      <c r="CF196">
        <f>(AP196/J196)*100</f>
        <v>3.3056758454265978E-2</v>
      </c>
      <c r="CG196">
        <f t="shared" si="132"/>
        <v>100</v>
      </c>
      <c r="CH196">
        <f t="shared" si="133"/>
        <v>0</v>
      </c>
      <c r="CI196">
        <f>(AS196/J196)*100</f>
        <v>1.0233821471466509</v>
      </c>
      <c r="CJ196">
        <f t="shared" si="134"/>
        <v>95.612382234185731</v>
      </c>
      <c r="CK196">
        <f t="shared" si="135"/>
        <v>4.3876177658142668</v>
      </c>
      <c r="CL196">
        <f>(AV196/J196)*100</f>
        <v>4.2665256244972616</v>
      </c>
      <c r="CM196">
        <f t="shared" si="136"/>
        <v>96.745867768595033</v>
      </c>
      <c r="CN196">
        <f t="shared" si="137"/>
        <v>3.254132231404959</v>
      </c>
      <c r="CO196">
        <f>(AY196/J196)*100</f>
        <v>0.3608696131257369</v>
      </c>
      <c r="CP196">
        <f t="shared" si="138"/>
        <v>94.274809160305338</v>
      </c>
      <c r="CQ196">
        <f t="shared" si="139"/>
        <v>5.7251908396946565</v>
      </c>
      <c r="CR196">
        <f>(BB196/J196)*100</f>
        <v>1.4054631802805417</v>
      </c>
      <c r="CS196">
        <f t="shared" si="140"/>
        <v>98.686789494315946</v>
      </c>
      <c r="CT196">
        <f t="shared" si="141"/>
        <v>1.3132105056840455</v>
      </c>
      <c r="CU196">
        <f>(BE196/J196)*100</f>
        <v>0.64818793869073199</v>
      </c>
      <c r="CV196">
        <f t="shared" si="142"/>
        <v>91.58521036974075</v>
      </c>
      <c r="CW196">
        <f t="shared" si="143"/>
        <v>8.4147896302592429</v>
      </c>
      <c r="CX196">
        <f>(BH196/J196)*100</f>
        <v>3.3896951064978564</v>
      </c>
      <c r="CY196">
        <f t="shared" si="144"/>
        <v>87.143437626980898</v>
      </c>
      <c r="CZ196">
        <f t="shared" si="145"/>
        <v>12.856562373019099</v>
      </c>
    </row>
    <row r="197" spans="1:104" x14ac:dyDescent="0.25">
      <c r="A197" t="s">
        <v>1900</v>
      </c>
      <c r="B197">
        <v>10</v>
      </c>
      <c r="C197">
        <v>9</v>
      </c>
      <c r="D197" t="s">
        <v>1899</v>
      </c>
      <c r="E197">
        <f>VLOOKUP(A197,'2011B4'!A$1:B$641,2, FALSE)</f>
        <v>211</v>
      </c>
      <c r="G197">
        <v>2543942</v>
      </c>
      <c r="H197">
        <v>1328417</v>
      </c>
      <c r="I197">
        <v>1215525</v>
      </c>
      <c r="J197">
        <v>778509</v>
      </c>
      <c r="K197">
        <v>613895</v>
      </c>
      <c r="L197">
        <v>164614</v>
      </c>
      <c r="M197">
        <f t="shared" si="146"/>
        <v>30.602466565668557</v>
      </c>
      <c r="N197">
        <f t="shared" si="147"/>
        <v>46.212522122195068</v>
      </c>
      <c r="O197">
        <f t="shared" si="148"/>
        <v>13.542625614446433</v>
      </c>
      <c r="P197">
        <f>(K197/J197)*100</f>
        <v>78.855221969174409</v>
      </c>
      <c r="Q197">
        <f>(L197/J197)*100</f>
        <v>21.144778030825591</v>
      </c>
      <c r="R197">
        <f t="shared" si="114"/>
        <v>86.325784287657555</v>
      </c>
      <c r="S197">
        <f t="shared" si="115"/>
        <v>3.1159562702550647</v>
      </c>
      <c r="T197">
        <f t="shared" si="116"/>
        <v>3.8763842164958913</v>
      </c>
      <c r="U197">
        <f t="shared" si="117"/>
        <v>0.75554682091022707</v>
      </c>
      <c r="V197">
        <f t="shared" si="118"/>
        <v>5.9263284046812554</v>
      </c>
      <c r="W197">
        <f t="shared" si="119"/>
        <v>13.674215712342445</v>
      </c>
      <c r="X197">
        <v>191615</v>
      </c>
      <c r="Y197">
        <v>168780</v>
      </c>
      <c r="Z197">
        <v>22835</v>
      </c>
      <c r="AA197">
        <v>473664</v>
      </c>
      <c r="AB197">
        <v>341402</v>
      </c>
      <c r="AC197">
        <v>132262</v>
      </c>
      <c r="AD197">
        <v>6775</v>
      </c>
      <c r="AE197">
        <v>5923</v>
      </c>
      <c r="AF197">
        <v>852</v>
      </c>
      <c r="AG197">
        <v>154</v>
      </c>
      <c r="AH197">
        <v>154</v>
      </c>
      <c r="AI197">
        <v>0</v>
      </c>
      <c r="AJ197">
        <v>11205</v>
      </c>
      <c r="AK197">
        <v>8836</v>
      </c>
      <c r="AL197">
        <v>2369</v>
      </c>
      <c r="AM197">
        <v>12899</v>
      </c>
      <c r="AN197">
        <v>12143</v>
      </c>
      <c r="AO197">
        <v>756</v>
      </c>
      <c r="AP197">
        <v>898</v>
      </c>
      <c r="AQ197">
        <v>886</v>
      </c>
      <c r="AR197">
        <v>12</v>
      </c>
      <c r="AS197">
        <v>5882</v>
      </c>
      <c r="AT197">
        <v>5551</v>
      </c>
      <c r="AU197">
        <v>331</v>
      </c>
      <c r="AV197">
        <v>30178</v>
      </c>
      <c r="AW197">
        <v>29038</v>
      </c>
      <c r="AX197">
        <v>1140</v>
      </c>
      <c r="AY197">
        <v>2160</v>
      </c>
      <c r="AZ197">
        <v>2079</v>
      </c>
      <c r="BA197">
        <v>81</v>
      </c>
      <c r="BB197">
        <v>8223</v>
      </c>
      <c r="BC197">
        <v>8143</v>
      </c>
      <c r="BD197">
        <v>80</v>
      </c>
      <c r="BE197">
        <v>7513</v>
      </c>
      <c r="BF197">
        <v>6808</v>
      </c>
      <c r="BG197">
        <v>705</v>
      </c>
      <c r="BH197">
        <v>27343</v>
      </c>
      <c r="BI197">
        <v>24152</v>
      </c>
      <c r="BJ197">
        <v>3191</v>
      </c>
      <c r="BK197" t="str">
        <f t="shared" si="149"/>
        <v>AgriculturalLabourTotal</v>
      </c>
      <c r="BL197" t="str">
        <f t="shared" si="150"/>
        <v>AgriculturalLabourMale</v>
      </c>
      <c r="BM197" t="str">
        <f t="shared" si="151"/>
        <v>AgriculturalLabourFemale</v>
      </c>
      <c r="BN197">
        <f>(X197/J197)*100</f>
        <v>24.613074479550011</v>
      </c>
      <c r="BO197">
        <f t="shared" si="120"/>
        <v>88.082874513999414</v>
      </c>
      <c r="BP197">
        <f t="shared" si="121"/>
        <v>11.917125486000574</v>
      </c>
      <c r="BQ197">
        <f>(AA197/J197)*100</f>
        <v>60.842456541928222</v>
      </c>
      <c r="BR197">
        <f t="shared" si="122"/>
        <v>72.076830833671124</v>
      </c>
      <c r="BS197">
        <f t="shared" si="123"/>
        <v>27.923169166328876</v>
      </c>
      <c r="BT197">
        <f>(AD197/J197)*100</f>
        <v>0.87025326617932475</v>
      </c>
      <c r="BU197">
        <f t="shared" si="124"/>
        <v>87.424354243542439</v>
      </c>
      <c r="BV197">
        <f t="shared" si="125"/>
        <v>12.575645756457565</v>
      </c>
      <c r="BW197">
        <f>(AG197/J197)*100</f>
        <v>1.978140265558908E-2</v>
      </c>
      <c r="BX197">
        <f t="shared" si="126"/>
        <v>100</v>
      </c>
      <c r="BY197">
        <f t="shared" si="127"/>
        <v>0</v>
      </c>
      <c r="BZ197">
        <f>(AJ197/J197)*100</f>
        <v>1.4392897191939977</v>
      </c>
      <c r="CA197">
        <f t="shared" si="128"/>
        <v>78.857652833556443</v>
      </c>
      <c r="CB197">
        <f t="shared" si="129"/>
        <v>21.14234716644355</v>
      </c>
      <c r="CC197">
        <f>(AM197/J197)*100</f>
        <v>1.6568851484054778</v>
      </c>
      <c r="CD197">
        <f t="shared" si="130"/>
        <v>94.139080548879761</v>
      </c>
      <c r="CE197">
        <f t="shared" si="131"/>
        <v>5.8609194511202416</v>
      </c>
      <c r="CF197">
        <f>(AP197/J197)*100</f>
        <v>0.11534869860207139</v>
      </c>
      <c r="CG197">
        <f t="shared" si="132"/>
        <v>98.663697104677055</v>
      </c>
      <c r="CH197">
        <f t="shared" si="133"/>
        <v>1.3363028953229399</v>
      </c>
      <c r="CI197">
        <f>(AS197/J197)*100</f>
        <v>0.75554682091022707</v>
      </c>
      <c r="CJ197">
        <f t="shared" si="134"/>
        <v>94.372662359741582</v>
      </c>
      <c r="CK197">
        <f t="shared" si="135"/>
        <v>5.627337640258415</v>
      </c>
      <c r="CL197">
        <f>(AV197/J197)*100</f>
        <v>3.8763842164958913</v>
      </c>
      <c r="CM197">
        <f t="shared" si="136"/>
        <v>96.22241367883889</v>
      </c>
      <c r="CN197">
        <f t="shared" si="137"/>
        <v>3.7775863211611109</v>
      </c>
      <c r="CO197">
        <f>(AY197/J197)*100</f>
        <v>0.27745343984462606</v>
      </c>
      <c r="CP197">
        <f t="shared" si="138"/>
        <v>96.25</v>
      </c>
      <c r="CQ197">
        <f t="shared" si="139"/>
        <v>3.75</v>
      </c>
      <c r="CR197">
        <f>(BB197/J197)*100</f>
        <v>1.0562498314085</v>
      </c>
      <c r="CS197">
        <f t="shared" si="140"/>
        <v>99.02711905630548</v>
      </c>
      <c r="CT197">
        <f t="shared" si="141"/>
        <v>0.97288094369451539</v>
      </c>
      <c r="CU197">
        <f>(BE197/J197)*100</f>
        <v>0.96504985812623878</v>
      </c>
      <c r="CV197">
        <f t="shared" si="142"/>
        <v>90.616265140423266</v>
      </c>
      <c r="CW197">
        <f t="shared" si="143"/>
        <v>9.3837348595767338</v>
      </c>
      <c r="CX197">
        <f>(BH197/J197)*100</f>
        <v>3.51222657669982</v>
      </c>
      <c r="CY197">
        <f t="shared" si="144"/>
        <v>88.329737044216074</v>
      </c>
      <c r="CZ197">
        <f t="shared" si="145"/>
        <v>11.670262955783931</v>
      </c>
    </row>
    <row r="198" spans="1:104" x14ac:dyDescent="0.25">
      <c r="A198" t="s">
        <v>1902</v>
      </c>
      <c r="B198">
        <v>10</v>
      </c>
      <c r="C198">
        <v>10</v>
      </c>
      <c r="D198" t="s">
        <v>1901</v>
      </c>
      <c r="E198">
        <f>VLOOKUP(A198,'2011B4'!A$1:B$641,2, FALSE)</f>
        <v>212</v>
      </c>
      <c r="G198">
        <v>2392638</v>
      </c>
      <c r="H198">
        <v>1246872</v>
      </c>
      <c r="I198">
        <v>1145766</v>
      </c>
      <c r="J198">
        <v>663291</v>
      </c>
      <c r="K198">
        <v>558218</v>
      </c>
      <c r="L198">
        <v>105073</v>
      </c>
      <c r="M198">
        <f t="shared" si="146"/>
        <v>27.722162734187116</v>
      </c>
      <c r="N198">
        <f t="shared" si="147"/>
        <v>44.769471124542051</v>
      </c>
      <c r="O198">
        <f t="shared" si="148"/>
        <v>9.1705461673675082</v>
      </c>
      <c r="P198">
        <f>(K198/J198)*100</f>
        <v>84.158838277618713</v>
      </c>
      <c r="Q198">
        <f>(L198/J198)*100</f>
        <v>15.841161722381278</v>
      </c>
      <c r="R198">
        <f t="shared" si="114"/>
        <v>82.847347544290514</v>
      </c>
      <c r="S198">
        <f t="shared" si="115"/>
        <v>4.3112299126627676</v>
      </c>
      <c r="T198">
        <f t="shared" si="116"/>
        <v>4.5699398906362365</v>
      </c>
      <c r="U198">
        <f t="shared" si="117"/>
        <v>0.99126929206034764</v>
      </c>
      <c r="V198">
        <f t="shared" si="118"/>
        <v>7.2802133603501336</v>
      </c>
      <c r="W198">
        <f t="shared" si="119"/>
        <v>17.152652455709486</v>
      </c>
      <c r="X198">
        <v>160117</v>
      </c>
      <c r="Y198">
        <v>147962</v>
      </c>
      <c r="Z198">
        <v>12155</v>
      </c>
      <c r="AA198">
        <v>379464</v>
      </c>
      <c r="AB198">
        <v>297965</v>
      </c>
      <c r="AC198">
        <v>81499</v>
      </c>
      <c r="AD198">
        <v>9938</v>
      </c>
      <c r="AE198">
        <v>8242</v>
      </c>
      <c r="AF198">
        <v>1696</v>
      </c>
      <c r="AG198">
        <v>214</v>
      </c>
      <c r="AH198">
        <v>208</v>
      </c>
      <c r="AI198">
        <v>6</v>
      </c>
      <c r="AJ198">
        <v>14060</v>
      </c>
      <c r="AK198">
        <v>10568</v>
      </c>
      <c r="AL198">
        <v>3492</v>
      </c>
      <c r="AM198">
        <v>14322</v>
      </c>
      <c r="AN198">
        <v>13491</v>
      </c>
      <c r="AO198">
        <v>831</v>
      </c>
      <c r="AP198">
        <v>468</v>
      </c>
      <c r="AQ198">
        <v>460</v>
      </c>
      <c r="AR198">
        <v>8</v>
      </c>
      <c r="AS198">
        <v>6575</v>
      </c>
      <c r="AT198">
        <v>6372</v>
      </c>
      <c r="AU198">
        <v>203</v>
      </c>
      <c r="AV198">
        <v>30312</v>
      </c>
      <c r="AW198">
        <v>28946</v>
      </c>
      <c r="AX198">
        <v>1366</v>
      </c>
      <c r="AY198">
        <v>2381</v>
      </c>
      <c r="AZ198">
        <v>2270</v>
      </c>
      <c r="BA198">
        <v>111</v>
      </c>
      <c r="BB198">
        <v>15212</v>
      </c>
      <c r="BC198">
        <v>14927</v>
      </c>
      <c r="BD198">
        <v>285</v>
      </c>
      <c r="BE198">
        <v>5372</v>
      </c>
      <c r="BF198">
        <v>4982</v>
      </c>
      <c r="BG198">
        <v>390</v>
      </c>
      <c r="BH198">
        <v>24856</v>
      </c>
      <c r="BI198">
        <v>21825</v>
      </c>
      <c r="BJ198">
        <v>3031</v>
      </c>
      <c r="BK198" t="str">
        <f t="shared" si="149"/>
        <v>AgriculturalLabourTotal</v>
      </c>
      <c r="BL198" t="str">
        <f t="shared" si="150"/>
        <v>AgriculturalLabourMale</v>
      </c>
      <c r="BM198" t="str">
        <f t="shared" si="151"/>
        <v>AgriculturalLabourFemale</v>
      </c>
      <c r="BN198">
        <f>(X198/J198)*100</f>
        <v>24.139781785068696</v>
      </c>
      <c r="BO198">
        <f t="shared" si="120"/>
        <v>92.408676155561238</v>
      </c>
      <c r="BP198">
        <f t="shared" si="121"/>
        <v>7.5913238444387545</v>
      </c>
      <c r="BQ198">
        <f>(AA198/J198)*100</f>
        <v>57.209279185154024</v>
      </c>
      <c r="BR198">
        <f t="shared" si="122"/>
        <v>78.522600299369643</v>
      </c>
      <c r="BS198">
        <f t="shared" si="123"/>
        <v>21.477399700630361</v>
      </c>
      <c r="BT198">
        <f>(AD198/J198)*100</f>
        <v>1.4982865740677924</v>
      </c>
      <c r="BU198">
        <f t="shared" si="124"/>
        <v>82.934191990340111</v>
      </c>
      <c r="BV198">
        <f t="shared" si="125"/>
        <v>17.065808009659893</v>
      </c>
      <c r="BW198">
        <f>(AG198/J198)*100</f>
        <v>3.2263365551469872E-2</v>
      </c>
      <c r="BX198">
        <f t="shared" si="126"/>
        <v>97.196261682242991</v>
      </c>
      <c r="BY198">
        <f t="shared" si="127"/>
        <v>2.8037383177570092</v>
      </c>
      <c r="BZ198">
        <f>(AJ198/J198)*100</f>
        <v>2.1197332694096556</v>
      </c>
      <c r="CA198">
        <f t="shared" si="128"/>
        <v>75.163584637268841</v>
      </c>
      <c r="CB198">
        <f t="shared" si="129"/>
        <v>24.836415362731152</v>
      </c>
      <c r="CC198">
        <f>(AM198/J198)*100</f>
        <v>2.1592332777016421</v>
      </c>
      <c r="CD198">
        <f t="shared" si="130"/>
        <v>94.197737746124844</v>
      </c>
      <c r="CE198">
        <f t="shared" si="131"/>
        <v>5.8022622538751571</v>
      </c>
      <c r="CF198">
        <f>(AP198/J198)*100</f>
        <v>7.0557266720036912E-2</v>
      </c>
      <c r="CG198">
        <f t="shared" si="132"/>
        <v>98.290598290598282</v>
      </c>
      <c r="CH198">
        <f t="shared" si="133"/>
        <v>1.7094017094017095</v>
      </c>
      <c r="CI198">
        <f>(AS198/J198)*100</f>
        <v>0.99126929206034764</v>
      </c>
      <c r="CJ198">
        <f t="shared" si="134"/>
        <v>96.912547528517109</v>
      </c>
      <c r="CK198">
        <f t="shared" si="135"/>
        <v>3.0874524714828899</v>
      </c>
      <c r="CL198">
        <f>(AV198/J198)*100</f>
        <v>4.5699398906362365</v>
      </c>
      <c r="CM198">
        <f t="shared" si="136"/>
        <v>95.493533913961471</v>
      </c>
      <c r="CN198">
        <f t="shared" si="137"/>
        <v>4.5064660860385324</v>
      </c>
      <c r="CO198">
        <f>(AY198/J198)*100</f>
        <v>0.35896763260770914</v>
      </c>
      <c r="CP198">
        <f t="shared" si="138"/>
        <v>95.33809323813523</v>
      </c>
      <c r="CQ198">
        <f t="shared" si="139"/>
        <v>4.6619067618647625</v>
      </c>
      <c r="CR198">
        <f>(BB198/J198)*100</f>
        <v>2.2934126951820542</v>
      </c>
      <c r="CS198">
        <f t="shared" si="140"/>
        <v>98.126479095450961</v>
      </c>
      <c r="CT198">
        <f t="shared" si="141"/>
        <v>1.8735209045490402</v>
      </c>
      <c r="CU198">
        <f>(BE198/J198)*100</f>
        <v>0.80990093337615021</v>
      </c>
      <c r="CV198">
        <f t="shared" si="142"/>
        <v>92.740134028294861</v>
      </c>
      <c r="CW198">
        <f t="shared" si="143"/>
        <v>7.2598659717051373</v>
      </c>
      <c r="CX198">
        <f>(BH198/J198)*100</f>
        <v>3.7473748324641822</v>
      </c>
      <c r="CY198">
        <f t="shared" si="144"/>
        <v>87.805761184422266</v>
      </c>
      <c r="CZ198">
        <f t="shared" si="145"/>
        <v>12.194238815577728</v>
      </c>
    </row>
    <row r="199" spans="1:104" x14ac:dyDescent="0.25">
      <c r="A199" t="s">
        <v>1904</v>
      </c>
      <c r="B199">
        <v>10</v>
      </c>
      <c r="C199">
        <v>11</v>
      </c>
      <c r="D199" t="s">
        <v>1903</v>
      </c>
      <c r="E199">
        <f>VLOOKUP(A199,'2011B4'!A$1:B$641,2, FALSE)</f>
        <v>213</v>
      </c>
      <c r="G199">
        <v>1526646</v>
      </c>
      <c r="H199">
        <v>797180</v>
      </c>
      <c r="I199">
        <v>729466</v>
      </c>
      <c r="J199">
        <v>496856</v>
      </c>
      <c r="K199">
        <v>361624</v>
      </c>
      <c r="L199">
        <v>135232</v>
      </c>
      <c r="M199">
        <f t="shared" si="146"/>
        <v>32.545593411963218</v>
      </c>
      <c r="N199">
        <f t="shared" si="147"/>
        <v>45.362904237436965</v>
      </c>
      <c r="O199">
        <f t="shared" si="148"/>
        <v>18.538492541119119</v>
      </c>
      <c r="P199">
        <f>(K199/J199)*100</f>
        <v>72.78245608385528</v>
      </c>
      <c r="Q199">
        <f>(L199/J199)*100</f>
        <v>27.217543916144717</v>
      </c>
      <c r="R199">
        <f t="shared" si="114"/>
        <v>89.807912151609315</v>
      </c>
      <c r="S199">
        <f t="shared" si="115"/>
        <v>2.883531646996313</v>
      </c>
      <c r="T199">
        <f t="shared" si="116"/>
        <v>2.9133189495548004</v>
      </c>
      <c r="U199">
        <f t="shared" si="117"/>
        <v>0.44479688279904039</v>
      </c>
      <c r="V199">
        <f t="shared" si="118"/>
        <v>3.9504403690405265</v>
      </c>
      <c r="W199">
        <f t="shared" si="119"/>
        <v>10.192087848390685</v>
      </c>
      <c r="X199">
        <v>167655</v>
      </c>
      <c r="Y199">
        <v>135336</v>
      </c>
      <c r="Z199">
        <v>32319</v>
      </c>
      <c r="AA199">
        <v>271105</v>
      </c>
      <c r="AB199">
        <v>176086</v>
      </c>
      <c r="AC199">
        <v>95019</v>
      </c>
      <c r="AD199">
        <v>7456</v>
      </c>
      <c r="AE199">
        <v>5713</v>
      </c>
      <c r="AF199">
        <v>1743</v>
      </c>
      <c r="AG199">
        <v>47</v>
      </c>
      <c r="AH199">
        <v>47</v>
      </c>
      <c r="AI199">
        <v>0</v>
      </c>
      <c r="AJ199">
        <v>8419</v>
      </c>
      <c r="AK199">
        <v>5470</v>
      </c>
      <c r="AL199">
        <v>2949</v>
      </c>
      <c r="AM199">
        <v>5861</v>
      </c>
      <c r="AN199">
        <v>5467</v>
      </c>
      <c r="AO199">
        <v>394</v>
      </c>
      <c r="AP199">
        <v>202</v>
      </c>
      <c r="AQ199">
        <v>195</v>
      </c>
      <c r="AR199">
        <v>7</v>
      </c>
      <c r="AS199">
        <v>2210</v>
      </c>
      <c r="AT199">
        <v>2176</v>
      </c>
      <c r="AU199">
        <v>34</v>
      </c>
      <c r="AV199">
        <v>14475</v>
      </c>
      <c r="AW199">
        <v>13512</v>
      </c>
      <c r="AX199">
        <v>963</v>
      </c>
      <c r="AY199">
        <v>841</v>
      </c>
      <c r="AZ199">
        <v>791</v>
      </c>
      <c r="BA199">
        <v>50</v>
      </c>
      <c r="BB199">
        <v>2501</v>
      </c>
      <c r="BC199">
        <v>2468</v>
      </c>
      <c r="BD199">
        <v>33</v>
      </c>
      <c r="BE199">
        <v>3166</v>
      </c>
      <c r="BF199">
        <v>2574</v>
      </c>
      <c r="BG199">
        <v>592</v>
      </c>
      <c r="BH199">
        <v>12918</v>
      </c>
      <c r="BI199">
        <v>11789</v>
      </c>
      <c r="BJ199">
        <v>1129</v>
      </c>
      <c r="BK199" t="str">
        <f t="shared" si="149"/>
        <v>AgriculturalLabourTotal</v>
      </c>
      <c r="BL199" t="str">
        <f t="shared" si="150"/>
        <v>AgriculturalLabourMale</v>
      </c>
      <c r="BM199" t="str">
        <f t="shared" si="151"/>
        <v>AgriculturalLabourFemale</v>
      </c>
      <c r="BN199">
        <f>(X199/J199)*100</f>
        <v>33.743177097589644</v>
      </c>
      <c r="BO199">
        <f t="shared" si="120"/>
        <v>80.72291312516775</v>
      </c>
      <c r="BP199">
        <f t="shared" si="121"/>
        <v>19.277086874832243</v>
      </c>
      <c r="BQ199">
        <f>(AA199/J199)*100</f>
        <v>54.564099054856939</v>
      </c>
      <c r="BR199">
        <f t="shared" si="122"/>
        <v>64.951218162704478</v>
      </c>
      <c r="BS199">
        <f t="shared" si="123"/>
        <v>35.048781837295515</v>
      </c>
      <c r="BT199">
        <f>(AD199/J199)*100</f>
        <v>1.5006359991627354</v>
      </c>
      <c r="BU199">
        <f t="shared" si="124"/>
        <v>76.622854077253223</v>
      </c>
      <c r="BV199">
        <f t="shared" si="125"/>
        <v>23.377145922746781</v>
      </c>
      <c r="BW199">
        <f>(AG199/J199)*100</f>
        <v>9.4594812178981445E-3</v>
      </c>
      <c r="BX199">
        <f t="shared" si="126"/>
        <v>100</v>
      </c>
      <c r="BY199">
        <f t="shared" si="127"/>
        <v>0</v>
      </c>
      <c r="BZ199">
        <f>(AJ199/J199)*100</f>
        <v>1.6944547313507337</v>
      </c>
      <c r="CA199">
        <f t="shared" si="128"/>
        <v>64.97208694619313</v>
      </c>
      <c r="CB199">
        <f t="shared" si="129"/>
        <v>35.027913053806863</v>
      </c>
      <c r="CC199">
        <f>(AM199/J199)*100</f>
        <v>1.1796174344276813</v>
      </c>
      <c r="CD199">
        <f t="shared" si="130"/>
        <v>93.277597679576857</v>
      </c>
      <c r="CE199">
        <f t="shared" si="131"/>
        <v>6.7224023204231358</v>
      </c>
      <c r="CF199">
        <f>(AP199/J199)*100</f>
        <v>4.0655642681179251E-2</v>
      </c>
      <c r="CG199">
        <f t="shared" si="132"/>
        <v>96.534653465346537</v>
      </c>
      <c r="CH199">
        <f t="shared" si="133"/>
        <v>3.4653465346534658</v>
      </c>
      <c r="CI199">
        <f>(AS199/J199)*100</f>
        <v>0.44479688279904039</v>
      </c>
      <c r="CJ199">
        <f t="shared" si="134"/>
        <v>98.461538461538467</v>
      </c>
      <c r="CK199">
        <f t="shared" si="135"/>
        <v>1.5384615384615385</v>
      </c>
      <c r="CL199">
        <f>(AV199/J199)*100</f>
        <v>2.9133189495548004</v>
      </c>
      <c r="CM199">
        <f t="shared" si="136"/>
        <v>93.347150259067362</v>
      </c>
      <c r="CN199">
        <f t="shared" si="137"/>
        <v>6.652849740932643</v>
      </c>
      <c r="CO199">
        <f>(AY199/J199)*100</f>
        <v>0.16926433413302847</v>
      </c>
      <c r="CP199">
        <f t="shared" si="138"/>
        <v>94.054696789536266</v>
      </c>
      <c r="CQ199">
        <f t="shared" si="139"/>
        <v>5.9453032104637336</v>
      </c>
      <c r="CR199">
        <f>(BB199/J199)*100</f>
        <v>0.50336516012687782</v>
      </c>
      <c r="CS199">
        <f t="shared" si="140"/>
        <v>98.680527788884447</v>
      </c>
      <c r="CT199">
        <f t="shared" si="141"/>
        <v>1.3194722111155539</v>
      </c>
      <c r="CU199">
        <f>(BE199/J199)*100</f>
        <v>0.63720675608224508</v>
      </c>
      <c r="CV199">
        <f t="shared" si="142"/>
        <v>81.301326595072638</v>
      </c>
      <c r="CW199">
        <f t="shared" si="143"/>
        <v>18.698673404927352</v>
      </c>
      <c r="CX199">
        <f>(BH199/J199)*100</f>
        <v>2.5999484760171958</v>
      </c>
      <c r="CY199">
        <f t="shared" si="144"/>
        <v>91.260257005728434</v>
      </c>
      <c r="CZ199">
        <f t="shared" si="145"/>
        <v>8.739742994271559</v>
      </c>
    </row>
    <row r="200" spans="1:104" x14ac:dyDescent="0.25">
      <c r="A200" t="s">
        <v>1906</v>
      </c>
      <c r="B200">
        <v>10</v>
      </c>
      <c r="C200">
        <v>12</v>
      </c>
      <c r="D200" t="s">
        <v>1905</v>
      </c>
      <c r="E200">
        <f>VLOOKUP(A200,'2011B4'!A$1:B$641,2, FALSE)</f>
        <v>214</v>
      </c>
      <c r="G200">
        <v>1508182</v>
      </c>
      <c r="H200">
        <v>789432</v>
      </c>
      <c r="I200">
        <v>718750</v>
      </c>
      <c r="J200">
        <v>411640</v>
      </c>
      <c r="K200">
        <v>329724</v>
      </c>
      <c r="L200">
        <v>81916</v>
      </c>
      <c r="M200">
        <f t="shared" si="146"/>
        <v>27.293788150236509</v>
      </c>
      <c r="N200">
        <f t="shared" si="147"/>
        <v>41.767245310552397</v>
      </c>
      <c r="O200">
        <f t="shared" si="148"/>
        <v>11.397008695652174</v>
      </c>
      <c r="P200">
        <f>(K200/J200)*100</f>
        <v>80.100087455057817</v>
      </c>
      <c r="Q200">
        <f>(L200/J200)*100</f>
        <v>19.899912544942183</v>
      </c>
      <c r="R200">
        <f t="shared" si="114"/>
        <v>82.771596540666593</v>
      </c>
      <c r="S200">
        <f t="shared" si="115"/>
        <v>4.3642503158099313</v>
      </c>
      <c r="T200">
        <f t="shared" si="116"/>
        <v>3.8939364493246522</v>
      </c>
      <c r="U200">
        <f t="shared" si="117"/>
        <v>1.2622680011660674</v>
      </c>
      <c r="V200">
        <f t="shared" si="118"/>
        <v>7.7079486930327477</v>
      </c>
      <c r="W200">
        <f t="shared" si="119"/>
        <v>17.228403459333407</v>
      </c>
      <c r="X200">
        <v>139007</v>
      </c>
      <c r="Y200">
        <v>121997</v>
      </c>
      <c r="Z200">
        <v>17010</v>
      </c>
      <c r="AA200">
        <v>194783</v>
      </c>
      <c r="AB200">
        <v>138642</v>
      </c>
      <c r="AC200">
        <v>56141</v>
      </c>
      <c r="AD200">
        <v>6931</v>
      </c>
      <c r="AE200">
        <v>5184</v>
      </c>
      <c r="AF200">
        <v>1747</v>
      </c>
      <c r="AG200">
        <v>180</v>
      </c>
      <c r="AH200">
        <v>180</v>
      </c>
      <c r="AI200">
        <v>0</v>
      </c>
      <c r="AJ200">
        <v>9759</v>
      </c>
      <c r="AK200">
        <v>6809</v>
      </c>
      <c r="AL200">
        <v>2950</v>
      </c>
      <c r="AM200">
        <v>8026</v>
      </c>
      <c r="AN200">
        <v>7595</v>
      </c>
      <c r="AO200">
        <v>431</v>
      </c>
      <c r="AP200">
        <v>780</v>
      </c>
      <c r="AQ200">
        <v>764</v>
      </c>
      <c r="AR200">
        <v>16</v>
      </c>
      <c r="AS200">
        <v>5196</v>
      </c>
      <c r="AT200">
        <v>5119</v>
      </c>
      <c r="AU200">
        <v>77</v>
      </c>
      <c r="AV200">
        <v>16029</v>
      </c>
      <c r="AW200">
        <v>15079</v>
      </c>
      <c r="AX200">
        <v>950</v>
      </c>
      <c r="AY200">
        <v>753</v>
      </c>
      <c r="AZ200">
        <v>724</v>
      </c>
      <c r="BA200">
        <v>29</v>
      </c>
      <c r="BB200">
        <v>5833</v>
      </c>
      <c r="BC200">
        <v>5806</v>
      </c>
      <c r="BD200">
        <v>27</v>
      </c>
      <c r="BE200">
        <v>4239</v>
      </c>
      <c r="BF200">
        <v>3676</v>
      </c>
      <c r="BG200">
        <v>563</v>
      </c>
      <c r="BH200">
        <v>20124</v>
      </c>
      <c r="BI200">
        <v>18149</v>
      </c>
      <c r="BJ200">
        <v>1975</v>
      </c>
      <c r="BK200" t="str">
        <f t="shared" si="149"/>
        <v>AgriculturalLabourTotal</v>
      </c>
      <c r="BL200" t="str">
        <f t="shared" si="150"/>
        <v>AgriculturalLabourMale</v>
      </c>
      <c r="BM200" t="str">
        <f t="shared" si="151"/>
        <v>AgriculturalLabourFemale</v>
      </c>
      <c r="BN200">
        <f>(X200/J200)*100</f>
        <v>33.769070061218542</v>
      </c>
      <c r="BO200">
        <f t="shared" si="120"/>
        <v>87.763206169473477</v>
      </c>
      <c r="BP200">
        <f t="shared" si="121"/>
        <v>12.236793830526519</v>
      </c>
      <c r="BQ200">
        <f>(AA200/J200)*100</f>
        <v>47.318773685744823</v>
      </c>
      <c r="BR200">
        <f t="shared" si="122"/>
        <v>71.177669509146085</v>
      </c>
      <c r="BS200">
        <f t="shared" si="123"/>
        <v>28.822330490853926</v>
      </c>
      <c r="BT200">
        <f>(AD200/J200)*100</f>
        <v>1.6837527937032359</v>
      </c>
      <c r="BU200">
        <f t="shared" si="124"/>
        <v>74.794401962198819</v>
      </c>
      <c r="BV200">
        <f t="shared" si="125"/>
        <v>25.205598037801185</v>
      </c>
      <c r="BW200">
        <f>(AG200/J200)*100</f>
        <v>4.3727528908755225E-2</v>
      </c>
      <c r="BX200">
        <f t="shared" si="126"/>
        <v>100</v>
      </c>
      <c r="BY200">
        <f t="shared" si="127"/>
        <v>0</v>
      </c>
      <c r="BZ200">
        <f>(AJ200/J200)*100</f>
        <v>2.3707608590030125</v>
      </c>
      <c r="CA200">
        <f t="shared" si="128"/>
        <v>69.771492980838204</v>
      </c>
      <c r="CB200">
        <f t="shared" si="129"/>
        <v>30.2285070191618</v>
      </c>
      <c r="CC200">
        <f>(AM200/J200)*100</f>
        <v>1.9497619278981633</v>
      </c>
      <c r="CD200">
        <f t="shared" si="130"/>
        <v>94.629952653874909</v>
      </c>
      <c r="CE200">
        <f t="shared" si="131"/>
        <v>5.3700473461250935</v>
      </c>
      <c r="CF200">
        <f>(AP200/J200)*100</f>
        <v>0.18948595860460596</v>
      </c>
      <c r="CG200">
        <f t="shared" si="132"/>
        <v>97.948717948717942</v>
      </c>
      <c r="CH200">
        <f t="shared" si="133"/>
        <v>2.0512820512820511</v>
      </c>
      <c r="CI200">
        <f>(AS200/J200)*100</f>
        <v>1.2622680011660674</v>
      </c>
      <c r="CJ200">
        <f t="shared" si="134"/>
        <v>98.518090839107003</v>
      </c>
      <c r="CK200">
        <f t="shared" si="135"/>
        <v>1.4819091608929946</v>
      </c>
      <c r="CL200">
        <f>(AV200/J200)*100</f>
        <v>3.8939364493246522</v>
      </c>
      <c r="CM200">
        <f t="shared" si="136"/>
        <v>94.073242248424719</v>
      </c>
      <c r="CN200">
        <f t="shared" si="137"/>
        <v>5.9267577515752699</v>
      </c>
      <c r="CO200">
        <f>(AY200/J200)*100</f>
        <v>0.18292682926829271</v>
      </c>
      <c r="CP200">
        <f t="shared" si="138"/>
        <v>96.148738379814077</v>
      </c>
      <c r="CQ200">
        <f t="shared" si="139"/>
        <v>3.8512616201859231</v>
      </c>
      <c r="CR200">
        <f>(BB200/J200)*100</f>
        <v>1.4170148673598291</v>
      </c>
      <c r="CS200">
        <f t="shared" si="140"/>
        <v>99.537116406651805</v>
      </c>
      <c r="CT200">
        <f t="shared" si="141"/>
        <v>0.46288359334819129</v>
      </c>
      <c r="CU200">
        <f>(BE200/J200)*100</f>
        <v>1.0297833058011856</v>
      </c>
      <c r="CV200">
        <f t="shared" si="142"/>
        <v>86.718565699457415</v>
      </c>
      <c r="CW200">
        <f t="shared" si="143"/>
        <v>13.28143430054258</v>
      </c>
      <c r="CX200">
        <f>(BH200/J200)*100</f>
        <v>4.8887377319988339</v>
      </c>
      <c r="CY200">
        <f t="shared" si="144"/>
        <v>90.185847743987281</v>
      </c>
      <c r="CZ200">
        <f t="shared" si="145"/>
        <v>9.8141522560127221</v>
      </c>
    </row>
    <row r="201" spans="1:104" x14ac:dyDescent="0.25">
      <c r="A201" t="s">
        <v>1908</v>
      </c>
      <c r="B201">
        <v>10</v>
      </c>
      <c r="C201">
        <v>13</v>
      </c>
      <c r="D201" t="s">
        <v>1907</v>
      </c>
      <c r="E201">
        <f>VLOOKUP(A201,'2011B4'!A$1:B$641,2, FALSE)</f>
        <v>215</v>
      </c>
      <c r="G201">
        <v>3295789</v>
      </c>
      <c r="H201">
        <v>1722189</v>
      </c>
      <c r="I201">
        <v>1573600</v>
      </c>
      <c r="J201">
        <v>753018</v>
      </c>
      <c r="K201">
        <v>652906</v>
      </c>
      <c r="L201">
        <v>100112</v>
      </c>
      <c r="M201">
        <f t="shared" si="146"/>
        <v>22.84788255558836</v>
      </c>
      <c r="N201">
        <f t="shared" si="147"/>
        <v>37.911402290921615</v>
      </c>
      <c r="O201">
        <f t="shared" si="148"/>
        <v>6.3619725470259274</v>
      </c>
      <c r="P201">
        <f>(K201/J201)*100</f>
        <v>86.705231481850362</v>
      </c>
      <c r="Q201">
        <f>(L201/J201)*100</f>
        <v>13.294768518149633</v>
      </c>
      <c r="R201">
        <f t="shared" si="114"/>
        <v>73.560392978653894</v>
      </c>
      <c r="S201">
        <f t="shared" si="115"/>
        <v>7.5998183310359115</v>
      </c>
      <c r="T201">
        <f t="shared" si="116"/>
        <v>6.0071605194032545</v>
      </c>
      <c r="U201">
        <f t="shared" si="117"/>
        <v>1.3383478216988174</v>
      </c>
      <c r="V201">
        <f t="shared" si="118"/>
        <v>11.49428034920812</v>
      </c>
      <c r="W201">
        <f t="shared" si="119"/>
        <v>26.439607021346106</v>
      </c>
      <c r="X201">
        <v>197347</v>
      </c>
      <c r="Y201">
        <v>180285</v>
      </c>
      <c r="Z201">
        <v>17062</v>
      </c>
      <c r="AA201">
        <v>342051</v>
      </c>
      <c r="AB201">
        <v>280490</v>
      </c>
      <c r="AC201">
        <v>61561</v>
      </c>
      <c r="AD201">
        <v>14525</v>
      </c>
      <c r="AE201">
        <v>11653</v>
      </c>
      <c r="AF201">
        <v>2872</v>
      </c>
      <c r="AG201">
        <v>549</v>
      </c>
      <c r="AH201">
        <v>533</v>
      </c>
      <c r="AI201">
        <v>16</v>
      </c>
      <c r="AJ201">
        <v>28027</v>
      </c>
      <c r="AK201">
        <v>20740</v>
      </c>
      <c r="AL201">
        <v>7287</v>
      </c>
      <c r="AM201">
        <v>28652</v>
      </c>
      <c r="AN201">
        <v>27421</v>
      </c>
      <c r="AO201">
        <v>1231</v>
      </c>
      <c r="AP201">
        <v>1803</v>
      </c>
      <c r="AQ201">
        <v>1781</v>
      </c>
      <c r="AR201">
        <v>22</v>
      </c>
      <c r="AS201">
        <v>10078</v>
      </c>
      <c r="AT201">
        <v>9933</v>
      </c>
      <c r="AU201">
        <v>145</v>
      </c>
      <c r="AV201">
        <v>45235</v>
      </c>
      <c r="AW201">
        <v>42767</v>
      </c>
      <c r="AX201">
        <v>2468</v>
      </c>
      <c r="AY201">
        <v>4276</v>
      </c>
      <c r="AZ201">
        <v>4005</v>
      </c>
      <c r="BA201">
        <v>271</v>
      </c>
      <c r="BB201">
        <v>17592</v>
      </c>
      <c r="BC201">
        <v>17425</v>
      </c>
      <c r="BD201">
        <v>167</v>
      </c>
      <c r="BE201">
        <v>18518</v>
      </c>
      <c r="BF201">
        <v>16655</v>
      </c>
      <c r="BG201">
        <v>1863</v>
      </c>
      <c r="BH201">
        <v>44365</v>
      </c>
      <c r="BI201">
        <v>39218</v>
      </c>
      <c r="BJ201">
        <v>5147</v>
      </c>
      <c r="BK201" t="str">
        <f t="shared" si="149"/>
        <v>AgriculturalLabourTotal</v>
      </c>
      <c r="BL201" t="str">
        <f t="shared" si="150"/>
        <v>AgriculturalLabourMale</v>
      </c>
      <c r="BM201" t="str">
        <f t="shared" si="151"/>
        <v>AgriculturalLabourFemale</v>
      </c>
      <c r="BN201">
        <f>(X201/J201)*100</f>
        <v>26.207474456121897</v>
      </c>
      <c r="BO201">
        <f t="shared" si="120"/>
        <v>91.354314988320056</v>
      </c>
      <c r="BP201">
        <f t="shared" si="121"/>
        <v>8.6456850116799355</v>
      </c>
      <c r="BQ201">
        <f>(AA201/J201)*100</f>
        <v>45.424013768595174</v>
      </c>
      <c r="BR201">
        <f t="shared" si="122"/>
        <v>82.002391456244823</v>
      </c>
      <c r="BS201">
        <f t="shared" si="123"/>
        <v>17.99760854375517</v>
      </c>
      <c r="BT201">
        <f>(AD201/J201)*100</f>
        <v>1.9289047539368247</v>
      </c>
      <c r="BU201">
        <f t="shared" si="124"/>
        <v>80.227194492254739</v>
      </c>
      <c r="BV201">
        <f t="shared" si="125"/>
        <v>19.772805507745268</v>
      </c>
      <c r="BW201">
        <f>(AG201/J201)*100</f>
        <v>7.2906623746045909E-2</v>
      </c>
      <c r="BX201">
        <f t="shared" si="126"/>
        <v>97.0856102003643</v>
      </c>
      <c r="BY201">
        <f t="shared" si="127"/>
        <v>2.9143897996357011</v>
      </c>
      <c r="BZ201">
        <f>(AJ201/J201)*100</f>
        <v>3.7219561816583404</v>
      </c>
      <c r="CA201">
        <f t="shared" si="128"/>
        <v>74.000071359760227</v>
      </c>
      <c r="CB201">
        <f t="shared" si="129"/>
        <v>25.999928640239766</v>
      </c>
      <c r="CC201">
        <f>(AM201/J201)*100</f>
        <v>3.8049555256315251</v>
      </c>
      <c r="CD201">
        <f t="shared" si="130"/>
        <v>95.703615803434317</v>
      </c>
      <c r="CE201">
        <f t="shared" si="131"/>
        <v>4.2963841965656853</v>
      </c>
      <c r="CF201">
        <f>(AP201/J201)*100</f>
        <v>0.23943650749384476</v>
      </c>
      <c r="CG201">
        <f t="shared" si="132"/>
        <v>98.779811425402102</v>
      </c>
      <c r="CH201">
        <f t="shared" si="133"/>
        <v>1.2201885745978924</v>
      </c>
      <c r="CI201">
        <f>(AS201/J201)*100</f>
        <v>1.3383478216988174</v>
      </c>
      <c r="CJ201">
        <f t="shared" si="134"/>
        <v>98.561222464774758</v>
      </c>
      <c r="CK201">
        <f t="shared" si="135"/>
        <v>1.438777535225243</v>
      </c>
      <c r="CL201">
        <f>(AV201/J201)*100</f>
        <v>6.0071605194032545</v>
      </c>
      <c r="CM201">
        <f t="shared" si="136"/>
        <v>94.544047750635571</v>
      </c>
      <c r="CN201">
        <f t="shared" si="137"/>
        <v>5.4559522493644304</v>
      </c>
      <c r="CO201">
        <f>(AY201/J201)*100</f>
        <v>0.56784831172694417</v>
      </c>
      <c r="CP201">
        <f t="shared" si="138"/>
        <v>93.662301216089801</v>
      </c>
      <c r="CQ201">
        <f t="shared" si="139"/>
        <v>6.3376987839101968</v>
      </c>
      <c r="CR201">
        <f>(BB201/J201)*100</f>
        <v>2.3361991346820394</v>
      </c>
      <c r="CS201">
        <f t="shared" si="140"/>
        <v>99.050704865848118</v>
      </c>
      <c r="CT201">
        <f t="shared" si="141"/>
        <v>0.94929513415188715</v>
      </c>
      <c r="CU201">
        <f>(BE201/J201)*100</f>
        <v>2.4591709627127107</v>
      </c>
      <c r="CV201">
        <f t="shared" si="142"/>
        <v>89.939518306512582</v>
      </c>
      <c r="CW201">
        <f t="shared" si="143"/>
        <v>10.060481693487418</v>
      </c>
      <c r="CX201">
        <f>(BH201/J201)*100</f>
        <v>5.8916254325925808</v>
      </c>
      <c r="CY201">
        <f t="shared" si="144"/>
        <v>88.398512340809205</v>
      </c>
      <c r="CZ201">
        <f t="shared" si="145"/>
        <v>11.601487659190804</v>
      </c>
    </row>
    <row r="202" spans="1:104" x14ac:dyDescent="0.25">
      <c r="A202" t="s">
        <v>1910</v>
      </c>
      <c r="B202">
        <v>10</v>
      </c>
      <c r="C202">
        <v>14</v>
      </c>
      <c r="D202" t="s">
        <v>1909</v>
      </c>
      <c r="E202">
        <f>VLOOKUP(A202,'2011B4'!A$1:B$641,2, FALSE)</f>
        <v>216</v>
      </c>
      <c r="G202">
        <v>3746714</v>
      </c>
      <c r="H202">
        <v>1951466</v>
      </c>
      <c r="I202">
        <v>1795248</v>
      </c>
      <c r="J202">
        <v>892554</v>
      </c>
      <c r="K202">
        <v>776916</v>
      </c>
      <c r="L202">
        <v>115638</v>
      </c>
      <c r="M202">
        <f t="shared" si="146"/>
        <v>23.822314700294712</v>
      </c>
      <c r="N202">
        <f t="shared" si="147"/>
        <v>39.811915759741652</v>
      </c>
      <c r="O202">
        <f t="shared" si="148"/>
        <v>6.4413384668859122</v>
      </c>
      <c r="P202">
        <f>(K202/J202)*100</f>
        <v>87.044145228187872</v>
      </c>
      <c r="Q202">
        <f>(L202/J202)*100</f>
        <v>12.955854771812126</v>
      </c>
      <c r="R202">
        <f t="shared" si="114"/>
        <v>71.013294433726145</v>
      </c>
      <c r="S202">
        <f t="shared" si="115"/>
        <v>6.8855217723521491</v>
      </c>
      <c r="T202">
        <f t="shared" si="116"/>
        <v>7.8716805929949345</v>
      </c>
      <c r="U202">
        <f t="shared" si="117"/>
        <v>1.6946873802593458</v>
      </c>
      <c r="V202">
        <f t="shared" si="118"/>
        <v>12.534815820667433</v>
      </c>
      <c r="W202">
        <f t="shared" si="119"/>
        <v>28.986705566273855</v>
      </c>
      <c r="X202">
        <v>251587</v>
      </c>
      <c r="Y202">
        <v>230823</v>
      </c>
      <c r="Z202">
        <v>20764</v>
      </c>
      <c r="AA202">
        <v>362231</v>
      </c>
      <c r="AB202">
        <v>293463</v>
      </c>
      <c r="AC202">
        <v>68768</v>
      </c>
      <c r="AD202">
        <v>20014</v>
      </c>
      <c r="AE202">
        <v>16408</v>
      </c>
      <c r="AF202">
        <v>3606</v>
      </c>
      <c r="AG202">
        <v>587</v>
      </c>
      <c r="AH202">
        <v>575</v>
      </c>
      <c r="AI202">
        <v>12</v>
      </c>
      <c r="AJ202">
        <v>29152</v>
      </c>
      <c r="AK202">
        <v>24057</v>
      </c>
      <c r="AL202">
        <v>5095</v>
      </c>
      <c r="AM202">
        <v>31718</v>
      </c>
      <c r="AN202">
        <v>30353</v>
      </c>
      <c r="AO202">
        <v>1365</v>
      </c>
      <c r="AP202">
        <v>3169</v>
      </c>
      <c r="AQ202">
        <v>3119</v>
      </c>
      <c r="AR202">
        <v>50</v>
      </c>
      <c r="AS202">
        <v>15126</v>
      </c>
      <c r="AT202">
        <v>14961</v>
      </c>
      <c r="AU202">
        <v>165</v>
      </c>
      <c r="AV202">
        <v>70259</v>
      </c>
      <c r="AW202">
        <v>66547</v>
      </c>
      <c r="AX202">
        <v>3712</v>
      </c>
      <c r="AY202">
        <v>4038</v>
      </c>
      <c r="AZ202">
        <v>3797</v>
      </c>
      <c r="BA202">
        <v>241</v>
      </c>
      <c r="BB202">
        <v>26549</v>
      </c>
      <c r="BC202">
        <v>26174</v>
      </c>
      <c r="BD202">
        <v>375</v>
      </c>
      <c r="BE202">
        <v>21088</v>
      </c>
      <c r="BF202">
        <v>18742</v>
      </c>
      <c r="BG202">
        <v>2346</v>
      </c>
      <c r="BH202">
        <v>57036</v>
      </c>
      <c r="BI202">
        <v>47897</v>
      </c>
      <c r="BJ202">
        <v>9139</v>
      </c>
      <c r="BK202" t="str">
        <f t="shared" si="149"/>
        <v>AgriculturalLabourTotal</v>
      </c>
      <c r="BL202" t="str">
        <f t="shared" si="150"/>
        <v>AgriculturalLabourMale</v>
      </c>
      <c r="BM202" t="str">
        <f t="shared" si="151"/>
        <v>AgriculturalLabourFemale</v>
      </c>
      <c r="BN202">
        <f>(X202/J202)*100</f>
        <v>28.187314156902556</v>
      </c>
      <c r="BO202">
        <f t="shared" si="120"/>
        <v>91.746791368393446</v>
      </c>
      <c r="BP202">
        <f t="shared" si="121"/>
        <v>8.2532086316065616</v>
      </c>
      <c r="BQ202">
        <f>(AA202/J202)*100</f>
        <v>40.583650961174342</v>
      </c>
      <c r="BR202">
        <f t="shared" si="122"/>
        <v>81.015429380699061</v>
      </c>
      <c r="BS202">
        <f t="shared" si="123"/>
        <v>18.984570619300946</v>
      </c>
      <c r="BT202">
        <f>(AD202/J202)*100</f>
        <v>2.2423293156492492</v>
      </c>
      <c r="BU202">
        <f t="shared" si="124"/>
        <v>81.982612171479957</v>
      </c>
      <c r="BV202">
        <f t="shared" si="125"/>
        <v>18.017387828520036</v>
      </c>
      <c r="BW202">
        <f>(AG202/J202)*100</f>
        <v>6.5766328984016659E-2</v>
      </c>
      <c r="BX202">
        <f t="shared" si="126"/>
        <v>97.955706984667799</v>
      </c>
      <c r="BY202">
        <f t="shared" si="127"/>
        <v>2.0442930153321974</v>
      </c>
      <c r="BZ202">
        <f>(AJ202/J202)*100</f>
        <v>3.2661329174481319</v>
      </c>
      <c r="CA202">
        <f t="shared" si="128"/>
        <v>82.522639956092206</v>
      </c>
      <c r="CB202">
        <f t="shared" si="129"/>
        <v>17.477360043907794</v>
      </c>
      <c r="CC202">
        <f>(AM202/J202)*100</f>
        <v>3.5536225259200007</v>
      </c>
      <c r="CD202">
        <f t="shared" si="130"/>
        <v>95.696449965319374</v>
      </c>
      <c r="CE202">
        <f t="shared" si="131"/>
        <v>4.3035500346806224</v>
      </c>
      <c r="CF202">
        <f>(AP202/J202)*100</f>
        <v>0.35504854608236586</v>
      </c>
      <c r="CG202">
        <f t="shared" si="132"/>
        <v>98.422215209845376</v>
      </c>
      <c r="CH202">
        <f t="shared" si="133"/>
        <v>1.5777847901546227</v>
      </c>
      <c r="CI202">
        <f>(AS202/J202)*100</f>
        <v>1.6946873802593458</v>
      </c>
      <c r="CJ202">
        <f t="shared" si="134"/>
        <v>98.909163030543439</v>
      </c>
      <c r="CK202">
        <f t="shared" si="135"/>
        <v>1.0908369694565649</v>
      </c>
      <c r="CL202">
        <f>(AV202/J202)*100</f>
        <v>7.8716805929949345</v>
      </c>
      <c r="CM202">
        <f t="shared" si="136"/>
        <v>94.716691100072595</v>
      </c>
      <c r="CN202">
        <f t="shared" si="137"/>
        <v>5.2833088999274116</v>
      </c>
      <c r="CO202">
        <f>(AY202/J202)*100</f>
        <v>0.45240960210810777</v>
      </c>
      <c r="CP202">
        <f t="shared" si="138"/>
        <v>94.031698860822189</v>
      </c>
      <c r="CQ202">
        <f t="shared" si="139"/>
        <v>5.9683011391778109</v>
      </c>
      <c r="CR202">
        <f>(BB202/J202)*100</f>
        <v>2.9744979015275264</v>
      </c>
      <c r="CS202">
        <f t="shared" si="140"/>
        <v>98.587517420618482</v>
      </c>
      <c r="CT202">
        <f t="shared" si="141"/>
        <v>1.412482579381521</v>
      </c>
      <c r="CU202">
        <f>(BE202/J202)*100</f>
        <v>2.3626581697017772</v>
      </c>
      <c r="CV202">
        <f t="shared" si="142"/>
        <v>88.875189681335357</v>
      </c>
      <c r="CW202">
        <f t="shared" si="143"/>
        <v>11.124810318664643</v>
      </c>
      <c r="CX202">
        <f>(BH202/J202)*100</f>
        <v>6.3902016012476555</v>
      </c>
      <c r="CY202">
        <f t="shared" si="144"/>
        <v>83.97678659092503</v>
      </c>
      <c r="CZ202">
        <f t="shared" si="145"/>
        <v>16.02321340907497</v>
      </c>
    </row>
    <row r="203" spans="1:104" x14ac:dyDescent="0.25">
      <c r="A203" t="s">
        <v>1912</v>
      </c>
      <c r="B203">
        <v>10</v>
      </c>
      <c r="C203">
        <v>15</v>
      </c>
      <c r="D203" t="s">
        <v>1911</v>
      </c>
      <c r="E203">
        <f>VLOOKUP(A203,'2011B4'!A$1:B$641,2, FALSE)</f>
        <v>217</v>
      </c>
      <c r="G203">
        <v>2152638</v>
      </c>
      <c r="H203">
        <v>1075710</v>
      </c>
      <c r="I203">
        <v>1076928</v>
      </c>
      <c r="J203">
        <v>470078</v>
      </c>
      <c r="K203">
        <v>400497</v>
      </c>
      <c r="L203">
        <v>69581</v>
      </c>
      <c r="M203">
        <f t="shared" si="146"/>
        <v>21.837299165024497</v>
      </c>
      <c r="N203">
        <f t="shared" si="147"/>
        <v>37.230945143207741</v>
      </c>
      <c r="O203">
        <f t="shared" si="148"/>
        <v>6.4610633208533903</v>
      </c>
      <c r="P203">
        <f>(K203/J203)*100</f>
        <v>85.19798841894324</v>
      </c>
      <c r="Q203">
        <f>(L203/J203)*100</f>
        <v>14.802011581056762</v>
      </c>
      <c r="R203">
        <f t="shared" si="114"/>
        <v>79.114317198422384</v>
      </c>
      <c r="S203">
        <f t="shared" si="115"/>
        <v>6.1649343300473536</v>
      </c>
      <c r="T203">
        <f t="shared" si="116"/>
        <v>5.1782895604559247</v>
      </c>
      <c r="U203">
        <f t="shared" si="117"/>
        <v>2.1356030275826563</v>
      </c>
      <c r="V203">
        <f t="shared" si="118"/>
        <v>7.4068558834916756</v>
      </c>
      <c r="W203">
        <f t="shared" si="119"/>
        <v>20.885682801577616</v>
      </c>
      <c r="X203">
        <v>215424</v>
      </c>
      <c r="Y203">
        <v>192926</v>
      </c>
      <c r="Z203">
        <v>22498</v>
      </c>
      <c r="AA203">
        <v>150529</v>
      </c>
      <c r="AB203">
        <v>111096</v>
      </c>
      <c r="AC203">
        <v>39433</v>
      </c>
      <c r="AD203">
        <v>5946</v>
      </c>
      <c r="AE203">
        <v>5261</v>
      </c>
      <c r="AF203">
        <v>685</v>
      </c>
      <c r="AG203">
        <v>225</v>
      </c>
      <c r="AH203">
        <v>225</v>
      </c>
      <c r="AI203">
        <v>0</v>
      </c>
      <c r="AJ203">
        <v>12141</v>
      </c>
      <c r="AK203">
        <v>9518</v>
      </c>
      <c r="AL203">
        <v>2623</v>
      </c>
      <c r="AM203">
        <v>16614</v>
      </c>
      <c r="AN203">
        <v>15945</v>
      </c>
      <c r="AO203">
        <v>669</v>
      </c>
      <c r="AP203">
        <v>689</v>
      </c>
      <c r="AQ203">
        <v>669</v>
      </c>
      <c r="AR203">
        <v>20</v>
      </c>
      <c r="AS203">
        <v>10039</v>
      </c>
      <c r="AT203">
        <v>9977</v>
      </c>
      <c r="AU203">
        <v>62</v>
      </c>
      <c r="AV203">
        <v>24342</v>
      </c>
      <c r="AW203">
        <v>23870</v>
      </c>
      <c r="AX203">
        <v>472</v>
      </c>
      <c r="AY203">
        <v>1312</v>
      </c>
      <c r="AZ203">
        <v>1255</v>
      </c>
      <c r="BA203">
        <v>57</v>
      </c>
      <c r="BB203">
        <v>6560</v>
      </c>
      <c r="BC203">
        <v>6502</v>
      </c>
      <c r="BD203">
        <v>58</v>
      </c>
      <c r="BE203">
        <v>6009</v>
      </c>
      <c r="BF203">
        <v>5578</v>
      </c>
      <c r="BG203">
        <v>431</v>
      </c>
      <c r="BH203">
        <v>20248</v>
      </c>
      <c r="BI203">
        <v>17675</v>
      </c>
      <c r="BJ203">
        <v>2573</v>
      </c>
      <c r="BK203" t="str">
        <f t="shared" si="149"/>
        <v>CultivatorsTotal</v>
      </c>
      <c r="BL203" t="str">
        <f t="shared" si="150"/>
        <v>CultivatorsMale</v>
      </c>
      <c r="BM203" t="str">
        <f t="shared" si="151"/>
        <v>AgriculturalLabourFemale</v>
      </c>
      <c r="BN203">
        <f>(X203/J203)*100</f>
        <v>45.827288237271262</v>
      </c>
      <c r="BO203">
        <f t="shared" si="120"/>
        <v>89.556409685086152</v>
      </c>
      <c r="BP203">
        <f t="shared" si="121"/>
        <v>10.443590314913845</v>
      </c>
      <c r="BQ203">
        <f>(AA203/J203)*100</f>
        <v>32.022132497160044</v>
      </c>
      <c r="BR203">
        <f t="shared" si="122"/>
        <v>73.803718884733172</v>
      </c>
      <c r="BS203">
        <f t="shared" si="123"/>
        <v>26.196281115266824</v>
      </c>
      <c r="BT203">
        <f>(AD203/J203)*100</f>
        <v>1.2648964639910822</v>
      </c>
      <c r="BU203">
        <f t="shared" si="124"/>
        <v>88.47965018499832</v>
      </c>
      <c r="BV203">
        <f t="shared" si="125"/>
        <v>11.520349815001682</v>
      </c>
      <c r="BW203">
        <f>(AG203/J203)*100</f>
        <v>4.7864396972417345E-2</v>
      </c>
      <c r="BX203">
        <f t="shared" si="126"/>
        <v>100</v>
      </c>
      <c r="BY203">
        <f t="shared" si="127"/>
        <v>0</v>
      </c>
      <c r="BZ203">
        <f>(AJ203/J203)*100</f>
        <v>2.58276286063164</v>
      </c>
      <c r="CA203">
        <f t="shared" si="128"/>
        <v>78.395519314718726</v>
      </c>
      <c r="CB203">
        <f t="shared" si="129"/>
        <v>21.604480685281278</v>
      </c>
      <c r="CC203">
        <f>(AM203/J203)*100</f>
        <v>3.5343070724432968</v>
      </c>
      <c r="CD203">
        <f t="shared" si="130"/>
        <v>95.97327555074034</v>
      </c>
      <c r="CE203">
        <f t="shared" si="131"/>
        <v>4.0267244492596603</v>
      </c>
      <c r="CF203">
        <f>(AP203/J203)*100</f>
        <v>0.14657142006220245</v>
      </c>
      <c r="CG203">
        <f t="shared" si="132"/>
        <v>97.09724238026125</v>
      </c>
      <c r="CH203">
        <f t="shared" si="133"/>
        <v>2.9027576197387517</v>
      </c>
      <c r="CI203">
        <f>(AS203/J203)*100</f>
        <v>2.1356030275826563</v>
      </c>
      <c r="CJ203">
        <f t="shared" si="134"/>
        <v>99.382408606434907</v>
      </c>
      <c r="CK203">
        <f t="shared" si="135"/>
        <v>0.61759139356509607</v>
      </c>
      <c r="CL203">
        <f>(AV203/J203)*100</f>
        <v>5.1782895604559247</v>
      </c>
      <c r="CM203">
        <f t="shared" si="136"/>
        <v>98.060964587954984</v>
      </c>
      <c r="CN203">
        <f t="shared" si="137"/>
        <v>1.9390354120450248</v>
      </c>
      <c r="CO203">
        <f>(AY203/J203)*100</f>
        <v>0.27910261701249578</v>
      </c>
      <c r="CP203">
        <f t="shared" si="138"/>
        <v>95.655487804878049</v>
      </c>
      <c r="CQ203">
        <f t="shared" si="139"/>
        <v>4.3445121951219505</v>
      </c>
      <c r="CR203">
        <f>(BB203/J203)*100</f>
        <v>1.3955130850624791</v>
      </c>
      <c r="CS203">
        <f t="shared" si="140"/>
        <v>99.115853658536594</v>
      </c>
      <c r="CT203">
        <f t="shared" si="141"/>
        <v>0.88414634146341453</v>
      </c>
      <c r="CU203">
        <f>(BE203/J203)*100</f>
        <v>1.2782984951433591</v>
      </c>
      <c r="CV203">
        <f t="shared" si="142"/>
        <v>92.827425528374107</v>
      </c>
      <c r="CW203">
        <f t="shared" si="143"/>
        <v>7.1725744716258948</v>
      </c>
      <c r="CX203">
        <f>(BH203/J203)*100</f>
        <v>4.3073702662111391</v>
      </c>
      <c r="CY203">
        <f t="shared" si="144"/>
        <v>87.292572105887004</v>
      </c>
      <c r="CZ203">
        <f t="shared" si="145"/>
        <v>12.707427894113</v>
      </c>
    </row>
    <row r="204" spans="1:104" x14ac:dyDescent="0.25">
      <c r="A204" t="s">
        <v>1914</v>
      </c>
      <c r="B204">
        <v>10</v>
      </c>
      <c r="C204">
        <v>16</v>
      </c>
      <c r="D204" t="s">
        <v>1913</v>
      </c>
      <c r="E204">
        <f>VLOOKUP(A204,'2011B4'!A$1:B$641,2, FALSE)</f>
        <v>218</v>
      </c>
      <c r="G204">
        <v>2714349</v>
      </c>
      <c r="H204">
        <v>1336283</v>
      </c>
      <c r="I204">
        <v>1378066</v>
      </c>
      <c r="J204">
        <v>514707</v>
      </c>
      <c r="K204">
        <v>441703</v>
      </c>
      <c r="L204">
        <v>73004</v>
      </c>
      <c r="M204">
        <f t="shared" si="146"/>
        <v>18.96244734925391</v>
      </c>
      <c r="N204">
        <f t="shared" si="147"/>
        <v>33.054599961235759</v>
      </c>
      <c r="O204">
        <f t="shared" si="148"/>
        <v>5.2975692020556346</v>
      </c>
      <c r="P204">
        <f>(K204/J204)*100</f>
        <v>85.816396512967572</v>
      </c>
      <c r="Q204">
        <f>(L204/J204)*100</f>
        <v>14.183603487032428</v>
      </c>
      <c r="R204">
        <f t="shared" si="114"/>
        <v>72.852710376971757</v>
      </c>
      <c r="S204">
        <f t="shared" si="115"/>
        <v>7.4875608841535088</v>
      </c>
      <c r="T204">
        <f t="shared" si="116"/>
        <v>7.4263610170446483</v>
      </c>
      <c r="U204">
        <f t="shared" si="117"/>
        <v>2.2995607209538629</v>
      </c>
      <c r="V204">
        <f t="shared" si="118"/>
        <v>9.9338070008762269</v>
      </c>
      <c r="W204">
        <f t="shared" si="119"/>
        <v>27.147289623028243</v>
      </c>
      <c r="X204">
        <v>243573</v>
      </c>
      <c r="Y204">
        <v>216645</v>
      </c>
      <c r="Z204">
        <v>26928</v>
      </c>
      <c r="AA204">
        <v>122101</v>
      </c>
      <c r="AB204">
        <v>88531</v>
      </c>
      <c r="AC204">
        <v>33570</v>
      </c>
      <c r="AD204">
        <v>9304</v>
      </c>
      <c r="AE204">
        <v>7919</v>
      </c>
      <c r="AF204">
        <v>1385</v>
      </c>
      <c r="AG204">
        <v>434</v>
      </c>
      <c r="AH204">
        <v>429</v>
      </c>
      <c r="AI204">
        <v>5</v>
      </c>
      <c r="AJ204">
        <v>16031</v>
      </c>
      <c r="AK204">
        <v>12718</v>
      </c>
      <c r="AL204">
        <v>3313</v>
      </c>
      <c r="AM204">
        <v>22074</v>
      </c>
      <c r="AN204">
        <v>21161</v>
      </c>
      <c r="AO204">
        <v>913</v>
      </c>
      <c r="AP204">
        <v>705</v>
      </c>
      <c r="AQ204">
        <v>696</v>
      </c>
      <c r="AR204">
        <v>9</v>
      </c>
      <c r="AS204">
        <v>11836</v>
      </c>
      <c r="AT204">
        <v>11716</v>
      </c>
      <c r="AU204">
        <v>120</v>
      </c>
      <c r="AV204">
        <v>38224</v>
      </c>
      <c r="AW204">
        <v>36664</v>
      </c>
      <c r="AX204">
        <v>1560</v>
      </c>
      <c r="AY204">
        <v>1644</v>
      </c>
      <c r="AZ204">
        <v>1577</v>
      </c>
      <c r="BA204">
        <v>67</v>
      </c>
      <c r="BB204">
        <v>11234</v>
      </c>
      <c r="BC204">
        <v>11190</v>
      </c>
      <c r="BD204">
        <v>44</v>
      </c>
      <c r="BE204">
        <v>9074</v>
      </c>
      <c r="BF204">
        <v>7824</v>
      </c>
      <c r="BG204">
        <v>1250</v>
      </c>
      <c r="BH204">
        <v>28473</v>
      </c>
      <c r="BI204">
        <v>24633</v>
      </c>
      <c r="BJ204">
        <v>3840</v>
      </c>
      <c r="BK204" t="str">
        <f t="shared" si="149"/>
        <v>CultivatorsTotal</v>
      </c>
      <c r="BL204" t="str">
        <f t="shared" si="150"/>
        <v>CultivatorsMale</v>
      </c>
      <c r="BM204" t="str">
        <f t="shared" si="151"/>
        <v>AgriculturalLabourFemale</v>
      </c>
      <c r="BN204">
        <f>(X204/J204)*100</f>
        <v>47.32265152795668</v>
      </c>
      <c r="BO204">
        <f t="shared" si="120"/>
        <v>88.944587454274497</v>
      </c>
      <c r="BP204">
        <f t="shared" si="121"/>
        <v>11.055412545725511</v>
      </c>
      <c r="BQ204">
        <f>(AA204/J204)*100</f>
        <v>23.722428488440997</v>
      </c>
      <c r="BR204">
        <f t="shared" si="122"/>
        <v>72.506367679216382</v>
      </c>
      <c r="BS204">
        <f t="shared" si="123"/>
        <v>27.493632320783611</v>
      </c>
      <c r="BT204">
        <f>(AD204/J204)*100</f>
        <v>1.807630360574074</v>
      </c>
      <c r="BU204">
        <f t="shared" si="124"/>
        <v>85.113929492691327</v>
      </c>
      <c r="BV204">
        <f t="shared" si="125"/>
        <v>14.886070507308686</v>
      </c>
      <c r="BW204">
        <f>(AG204/J204)*100</f>
        <v>8.4319816905540426E-2</v>
      </c>
      <c r="BX204">
        <f t="shared" si="126"/>
        <v>98.84792626728111</v>
      </c>
      <c r="BY204">
        <f t="shared" si="127"/>
        <v>1.1520737327188941</v>
      </c>
      <c r="BZ204">
        <f>(AJ204/J204)*100</f>
        <v>3.1145875226099511</v>
      </c>
      <c r="CA204">
        <f t="shared" si="128"/>
        <v>79.333790780363046</v>
      </c>
      <c r="CB204">
        <f t="shared" si="129"/>
        <v>20.666209219636951</v>
      </c>
      <c r="CC204">
        <f>(AM204/J204)*100</f>
        <v>4.2886535446380174</v>
      </c>
      <c r="CD204">
        <f t="shared" si="130"/>
        <v>95.863912295007708</v>
      </c>
      <c r="CE204">
        <f t="shared" si="131"/>
        <v>4.1360877049922991</v>
      </c>
      <c r="CF204">
        <f>(AP204/J204)*100</f>
        <v>0.13697113114840093</v>
      </c>
      <c r="CG204">
        <f t="shared" si="132"/>
        <v>98.723404255319153</v>
      </c>
      <c r="CH204">
        <f t="shared" si="133"/>
        <v>1.2765957446808509</v>
      </c>
      <c r="CI204">
        <f>(AS204/J204)*100</f>
        <v>2.2995607209538629</v>
      </c>
      <c r="CJ204">
        <f t="shared" si="134"/>
        <v>98.9861439675566</v>
      </c>
      <c r="CK204">
        <f t="shared" si="135"/>
        <v>1.0138560324433932</v>
      </c>
      <c r="CL204">
        <f>(AV204/J204)*100</f>
        <v>7.4263610170446483</v>
      </c>
      <c r="CM204">
        <f t="shared" si="136"/>
        <v>95.918794474675593</v>
      </c>
      <c r="CN204">
        <f t="shared" si="137"/>
        <v>4.0812055253244033</v>
      </c>
      <c r="CO204">
        <f>(AY204/J204)*100</f>
        <v>0.3194050207205264</v>
      </c>
      <c r="CP204">
        <f t="shared" si="138"/>
        <v>95.924574209245733</v>
      </c>
      <c r="CQ204">
        <f t="shared" si="139"/>
        <v>4.0754257907542577</v>
      </c>
      <c r="CR204">
        <f>(BB204/J204)*100</f>
        <v>2.1826009749235973</v>
      </c>
      <c r="CS204">
        <f t="shared" si="140"/>
        <v>99.608331849741859</v>
      </c>
      <c r="CT204">
        <f t="shared" si="141"/>
        <v>0.39166815025814494</v>
      </c>
      <c r="CU204">
        <f>(BE204/J204)*100</f>
        <v>1.7629447433199861</v>
      </c>
      <c r="CV204">
        <f t="shared" si="142"/>
        <v>86.224377341855856</v>
      </c>
      <c r="CW204">
        <f t="shared" si="143"/>
        <v>13.775622658144149</v>
      </c>
      <c r="CX204">
        <f>(BH204/J204)*100</f>
        <v>5.5318851307637162</v>
      </c>
      <c r="CY204">
        <f t="shared" si="144"/>
        <v>86.51353914234538</v>
      </c>
      <c r="CZ204">
        <f t="shared" si="145"/>
        <v>13.48646085765462</v>
      </c>
    </row>
    <row r="205" spans="1:104" x14ac:dyDescent="0.25">
      <c r="A205" t="s">
        <v>1916</v>
      </c>
      <c r="B205">
        <v>10</v>
      </c>
      <c r="C205">
        <v>17</v>
      </c>
      <c r="D205" t="s">
        <v>1915</v>
      </c>
      <c r="E205">
        <f>VLOOKUP(A205,'2011B4'!A$1:B$641,2, FALSE)</f>
        <v>219</v>
      </c>
      <c r="G205">
        <v>3248701</v>
      </c>
      <c r="H205">
        <v>1652661</v>
      </c>
      <c r="I205">
        <v>1596040</v>
      </c>
      <c r="J205">
        <v>645181</v>
      </c>
      <c r="K205">
        <v>567241</v>
      </c>
      <c r="L205">
        <v>77940</v>
      </c>
      <c r="M205">
        <f t="shared" si="146"/>
        <v>19.859660830590443</v>
      </c>
      <c r="N205">
        <f t="shared" si="147"/>
        <v>34.322888965129572</v>
      </c>
      <c r="O205">
        <f t="shared" si="148"/>
        <v>4.8833362572366612</v>
      </c>
      <c r="P205">
        <f>(K205/J205)*100</f>
        <v>87.9196690541104</v>
      </c>
      <c r="Q205">
        <f>(L205/J205)*100</f>
        <v>12.080330945889603</v>
      </c>
      <c r="R205">
        <f t="shared" si="114"/>
        <v>72.5232144157996</v>
      </c>
      <c r="S205">
        <f t="shared" si="115"/>
        <v>7.7324037750646717</v>
      </c>
      <c r="T205">
        <f t="shared" si="116"/>
        <v>7.1000230942944693</v>
      </c>
      <c r="U205">
        <f t="shared" si="117"/>
        <v>1.9210113131043847</v>
      </c>
      <c r="V205">
        <f t="shared" si="118"/>
        <v>10.723347401736877</v>
      </c>
      <c r="W205">
        <f t="shared" si="119"/>
        <v>27.4767855842004</v>
      </c>
      <c r="X205">
        <v>261964</v>
      </c>
      <c r="Y205">
        <v>242326</v>
      </c>
      <c r="Z205">
        <v>19638</v>
      </c>
      <c r="AA205">
        <v>190130</v>
      </c>
      <c r="AB205">
        <v>147679</v>
      </c>
      <c r="AC205">
        <v>42451</v>
      </c>
      <c r="AD205">
        <v>15812</v>
      </c>
      <c r="AE205">
        <v>13450</v>
      </c>
      <c r="AF205">
        <v>2362</v>
      </c>
      <c r="AG205">
        <v>519</v>
      </c>
      <c r="AH205">
        <v>519</v>
      </c>
      <c r="AI205">
        <v>0</v>
      </c>
      <c r="AJ205">
        <v>25212</v>
      </c>
      <c r="AK205">
        <v>20440</v>
      </c>
      <c r="AL205">
        <v>4772</v>
      </c>
      <c r="AM205">
        <v>24157</v>
      </c>
      <c r="AN205">
        <v>22761</v>
      </c>
      <c r="AO205">
        <v>1396</v>
      </c>
      <c r="AP205">
        <v>1417</v>
      </c>
      <c r="AQ205">
        <v>1395</v>
      </c>
      <c r="AR205">
        <v>22</v>
      </c>
      <c r="AS205">
        <v>12394</v>
      </c>
      <c r="AT205">
        <v>12257</v>
      </c>
      <c r="AU205">
        <v>137</v>
      </c>
      <c r="AV205">
        <v>45808</v>
      </c>
      <c r="AW205">
        <v>44135</v>
      </c>
      <c r="AX205">
        <v>1673</v>
      </c>
      <c r="AY205">
        <v>1801</v>
      </c>
      <c r="AZ205">
        <v>1696</v>
      </c>
      <c r="BA205">
        <v>105</v>
      </c>
      <c r="BB205">
        <v>18923</v>
      </c>
      <c r="BC205">
        <v>18721</v>
      </c>
      <c r="BD205">
        <v>202</v>
      </c>
      <c r="BE205">
        <v>11160</v>
      </c>
      <c r="BF205">
        <v>10170</v>
      </c>
      <c r="BG205">
        <v>990</v>
      </c>
      <c r="BH205">
        <v>35884</v>
      </c>
      <c r="BI205">
        <v>31692</v>
      </c>
      <c r="BJ205">
        <v>4192</v>
      </c>
      <c r="BK205" t="str">
        <f t="shared" si="149"/>
        <v>CultivatorsTotal</v>
      </c>
      <c r="BL205" t="str">
        <f t="shared" si="150"/>
        <v>CultivatorsMale</v>
      </c>
      <c r="BM205" t="str">
        <f t="shared" si="151"/>
        <v>AgriculturalLabourFemale</v>
      </c>
      <c r="BN205">
        <f>(X205/J205)*100</f>
        <v>40.60317957286405</v>
      </c>
      <c r="BO205">
        <f t="shared" si="120"/>
        <v>92.503550106121452</v>
      </c>
      <c r="BP205">
        <f t="shared" si="121"/>
        <v>7.4964498938785482</v>
      </c>
      <c r="BQ205">
        <f>(AA205/J205)*100</f>
        <v>29.469249714421224</v>
      </c>
      <c r="BR205">
        <f t="shared" si="122"/>
        <v>77.672645032346281</v>
      </c>
      <c r="BS205">
        <f t="shared" si="123"/>
        <v>22.327354967653712</v>
      </c>
      <c r="BT205">
        <f>(AD205/J205)*100</f>
        <v>2.4507851285143238</v>
      </c>
      <c r="BU205">
        <f t="shared" si="124"/>
        <v>85.06197824437136</v>
      </c>
      <c r="BV205">
        <f t="shared" si="125"/>
        <v>14.938021755628636</v>
      </c>
      <c r="BW205">
        <f>(AG205/J205)*100</f>
        <v>8.0442542480327228E-2</v>
      </c>
      <c r="BX205">
        <f t="shared" si="126"/>
        <v>100</v>
      </c>
      <c r="BY205">
        <f t="shared" si="127"/>
        <v>0</v>
      </c>
      <c r="BZ205">
        <f>(AJ205/J205)*100</f>
        <v>3.9077406185241039</v>
      </c>
      <c r="CA205">
        <f t="shared" si="128"/>
        <v>81.072505156274786</v>
      </c>
      <c r="CB205">
        <f t="shared" si="129"/>
        <v>18.92749484372521</v>
      </c>
      <c r="CC205">
        <f>(AM205/J205)*100</f>
        <v>3.7442206140602403</v>
      </c>
      <c r="CD205">
        <f t="shared" si="130"/>
        <v>94.221136730554292</v>
      </c>
      <c r="CE205">
        <f t="shared" si="131"/>
        <v>5.7788632694457096</v>
      </c>
      <c r="CF205">
        <f>(AP205/J205)*100</f>
        <v>0.21962829035572962</v>
      </c>
      <c r="CG205">
        <f t="shared" si="132"/>
        <v>98.447424135497528</v>
      </c>
      <c r="CH205">
        <f t="shared" si="133"/>
        <v>1.5525758645024701</v>
      </c>
      <c r="CI205">
        <f>(AS205/J205)*100</f>
        <v>1.9210113131043847</v>
      </c>
      <c r="CJ205">
        <f t="shared" si="134"/>
        <v>98.894626432144577</v>
      </c>
      <c r="CK205">
        <f t="shared" si="135"/>
        <v>1.105373567855414</v>
      </c>
      <c r="CL205">
        <f>(AV205/J205)*100</f>
        <v>7.1000230942944693</v>
      </c>
      <c r="CM205">
        <f t="shared" si="136"/>
        <v>96.347799511002435</v>
      </c>
      <c r="CN205">
        <f t="shared" si="137"/>
        <v>3.652200488997555</v>
      </c>
      <c r="CO205">
        <f>(AY205/J205)*100</f>
        <v>0.2791464720752781</v>
      </c>
      <c r="CP205">
        <f t="shared" si="138"/>
        <v>94.16990560799556</v>
      </c>
      <c r="CQ205">
        <f t="shared" si="139"/>
        <v>5.8300943920044412</v>
      </c>
      <c r="CR205">
        <f>(BB205/J205)*100</f>
        <v>2.9329753976016031</v>
      </c>
      <c r="CS205">
        <f t="shared" si="140"/>
        <v>98.932515985837341</v>
      </c>
      <c r="CT205">
        <f t="shared" si="141"/>
        <v>1.0674840141626591</v>
      </c>
      <c r="CU205">
        <f>(BE205/J205)*100</f>
        <v>1.7297471562243774</v>
      </c>
      <c r="CV205">
        <f t="shared" si="142"/>
        <v>91.129032258064512</v>
      </c>
      <c r="CW205">
        <f t="shared" si="143"/>
        <v>8.870967741935484</v>
      </c>
      <c r="CX205">
        <f>(BH205/J205)*100</f>
        <v>5.5618500854798887</v>
      </c>
      <c r="CY205">
        <f t="shared" si="144"/>
        <v>88.317913276111909</v>
      </c>
      <c r="CZ205">
        <f t="shared" si="145"/>
        <v>11.682086723888084</v>
      </c>
    </row>
    <row r="206" spans="1:104" x14ac:dyDescent="0.25">
      <c r="A206" t="s">
        <v>1918</v>
      </c>
      <c r="B206">
        <v>10</v>
      </c>
      <c r="C206">
        <v>18</v>
      </c>
      <c r="D206" t="s">
        <v>1917</v>
      </c>
      <c r="E206">
        <f>VLOOKUP(A206,'2011B4'!A$1:B$641,2, FALSE)</f>
        <v>220</v>
      </c>
      <c r="G206">
        <v>2718421</v>
      </c>
      <c r="H206">
        <v>1415603</v>
      </c>
      <c r="I206">
        <v>1302818</v>
      </c>
      <c r="J206">
        <v>623459</v>
      </c>
      <c r="K206">
        <v>552572</v>
      </c>
      <c r="L206">
        <v>70887</v>
      </c>
      <c r="M206">
        <f t="shared" si="146"/>
        <v>22.934600637649577</v>
      </c>
      <c r="N206">
        <f t="shared" si="147"/>
        <v>39.034390291628377</v>
      </c>
      <c r="O206">
        <f t="shared" si="148"/>
        <v>5.4410516280861945</v>
      </c>
      <c r="P206">
        <f>(K206/J206)*100</f>
        <v>88.630046242014316</v>
      </c>
      <c r="Q206">
        <f>(L206/J206)*100</f>
        <v>11.369953757985691</v>
      </c>
      <c r="R206">
        <f t="shared" si="114"/>
        <v>73.945680469766245</v>
      </c>
      <c r="S206">
        <f t="shared" si="115"/>
        <v>7.0670244554974744</v>
      </c>
      <c r="T206">
        <f t="shared" si="116"/>
        <v>6.6876891664086973</v>
      </c>
      <c r="U206">
        <f t="shared" si="117"/>
        <v>1.8142331733121182</v>
      </c>
      <c r="V206">
        <f t="shared" si="118"/>
        <v>10.485372735015453</v>
      </c>
      <c r="W206">
        <f t="shared" si="119"/>
        <v>26.054319530233755</v>
      </c>
      <c r="X206">
        <v>210357</v>
      </c>
      <c r="Y206">
        <v>195750</v>
      </c>
      <c r="Z206">
        <v>14607</v>
      </c>
      <c r="AA206">
        <v>232598</v>
      </c>
      <c r="AB206">
        <v>192367</v>
      </c>
      <c r="AC206">
        <v>40231</v>
      </c>
      <c r="AD206">
        <v>18066</v>
      </c>
      <c r="AE206">
        <v>15024</v>
      </c>
      <c r="AF206">
        <v>3042</v>
      </c>
      <c r="AG206">
        <v>356</v>
      </c>
      <c r="AH206">
        <v>351</v>
      </c>
      <c r="AI206">
        <v>5</v>
      </c>
      <c r="AJ206">
        <v>23276</v>
      </c>
      <c r="AK206">
        <v>19617</v>
      </c>
      <c r="AL206">
        <v>3659</v>
      </c>
      <c r="AM206">
        <v>20428</v>
      </c>
      <c r="AN206">
        <v>19478</v>
      </c>
      <c r="AO206">
        <v>950</v>
      </c>
      <c r="AP206">
        <v>1729</v>
      </c>
      <c r="AQ206">
        <v>1713</v>
      </c>
      <c r="AR206">
        <v>16</v>
      </c>
      <c r="AS206">
        <v>11311</v>
      </c>
      <c r="AT206">
        <v>11164</v>
      </c>
      <c r="AU206">
        <v>147</v>
      </c>
      <c r="AV206">
        <v>41695</v>
      </c>
      <c r="AW206">
        <v>39904</v>
      </c>
      <c r="AX206">
        <v>1791</v>
      </c>
      <c r="AY206">
        <v>2482</v>
      </c>
      <c r="AZ206">
        <v>2406</v>
      </c>
      <c r="BA206">
        <v>76</v>
      </c>
      <c r="BB206">
        <v>16342</v>
      </c>
      <c r="BC206">
        <v>16205</v>
      </c>
      <c r="BD206">
        <v>137</v>
      </c>
      <c r="BE206">
        <v>10317</v>
      </c>
      <c r="BF206">
        <v>8906</v>
      </c>
      <c r="BG206">
        <v>1411</v>
      </c>
      <c r="BH206">
        <v>34502</v>
      </c>
      <c r="BI206">
        <v>29687</v>
      </c>
      <c r="BJ206">
        <v>4815</v>
      </c>
      <c r="BK206" t="str">
        <f t="shared" si="149"/>
        <v>AgriculturalLabourTotal</v>
      </c>
      <c r="BL206" t="str">
        <f t="shared" si="150"/>
        <v>CultivatorsMale</v>
      </c>
      <c r="BM206" t="str">
        <f t="shared" si="151"/>
        <v>AgriculturalLabourFemale</v>
      </c>
      <c r="BN206">
        <f>(X206/J206)*100</f>
        <v>33.740310108603772</v>
      </c>
      <c r="BO206">
        <f t="shared" si="120"/>
        <v>93.05609036067257</v>
      </c>
      <c r="BP206">
        <f t="shared" si="121"/>
        <v>6.9439096393274298</v>
      </c>
      <c r="BQ206">
        <f>(AA206/J206)*100</f>
        <v>37.307665780749019</v>
      </c>
      <c r="BR206">
        <f t="shared" si="122"/>
        <v>82.703634597030074</v>
      </c>
      <c r="BS206">
        <f t="shared" si="123"/>
        <v>17.296365402969933</v>
      </c>
      <c r="BT206">
        <f>(AD206/J206)*100</f>
        <v>2.8977045804134676</v>
      </c>
      <c r="BU206">
        <f t="shared" si="124"/>
        <v>83.161740285619402</v>
      </c>
      <c r="BV206">
        <f t="shared" si="125"/>
        <v>16.838259714380605</v>
      </c>
      <c r="BW206">
        <f>(AG206/J206)*100</f>
        <v>5.7100787702158436E-2</v>
      </c>
      <c r="BX206">
        <f t="shared" si="126"/>
        <v>98.595505617977537</v>
      </c>
      <c r="BY206">
        <f t="shared" si="127"/>
        <v>1.4044943820224718</v>
      </c>
      <c r="BZ206">
        <f>(AJ206/J206)*100</f>
        <v>3.7333649847062915</v>
      </c>
      <c r="CA206">
        <f t="shared" si="128"/>
        <v>84.279945007733289</v>
      </c>
      <c r="CB206">
        <f t="shared" si="129"/>
        <v>15.720054992266713</v>
      </c>
      <c r="CC206">
        <f>(AM206/J206)*100</f>
        <v>3.2765586830890245</v>
      </c>
      <c r="CD206">
        <f t="shared" si="130"/>
        <v>95.349520266301155</v>
      </c>
      <c r="CE206">
        <f t="shared" si="131"/>
        <v>4.6504797336988446</v>
      </c>
      <c r="CF206">
        <f>(AP206/J206)*100</f>
        <v>0.27732376948604476</v>
      </c>
      <c r="CG206">
        <f t="shared" si="132"/>
        <v>99.074609600925385</v>
      </c>
      <c r="CH206">
        <f t="shared" si="133"/>
        <v>0.92539039907460952</v>
      </c>
      <c r="CI206">
        <f>(AS206/J206)*100</f>
        <v>1.8142331733121182</v>
      </c>
      <c r="CJ206">
        <f t="shared" si="134"/>
        <v>98.700380160905311</v>
      </c>
      <c r="CK206">
        <f t="shared" si="135"/>
        <v>1.2996198390946865</v>
      </c>
      <c r="CL206">
        <f>(AV206/J206)*100</f>
        <v>6.6876891664086973</v>
      </c>
      <c r="CM206">
        <f t="shared" si="136"/>
        <v>95.704520925770481</v>
      </c>
      <c r="CN206">
        <f t="shared" si="137"/>
        <v>4.2954790742295241</v>
      </c>
      <c r="CO206">
        <f>(AY206/J206)*100</f>
        <v>0.39810155920437429</v>
      </c>
      <c r="CP206">
        <f t="shared" si="138"/>
        <v>96.937953263497178</v>
      </c>
      <c r="CQ206">
        <f t="shared" si="139"/>
        <v>3.0620467365028206</v>
      </c>
      <c r="CR206">
        <f>(BB206/J206)*100</f>
        <v>2.6211827882827903</v>
      </c>
      <c r="CS206">
        <f t="shared" si="140"/>
        <v>99.161669318320889</v>
      </c>
      <c r="CT206">
        <f t="shared" si="141"/>
        <v>0.83833068167910896</v>
      </c>
      <c r="CU206">
        <f>(BE206/J206)*100</f>
        <v>1.6548000750650806</v>
      </c>
      <c r="CV206">
        <f t="shared" si="142"/>
        <v>86.323543665794318</v>
      </c>
      <c r="CW206">
        <f t="shared" si="143"/>
        <v>13.67645633420568</v>
      </c>
      <c r="CX206">
        <f>(BH206/J206)*100</f>
        <v>5.5339645429771638</v>
      </c>
      <c r="CY206">
        <f t="shared" si="144"/>
        <v>86.044287287693464</v>
      </c>
      <c r="CZ206">
        <f t="shared" si="145"/>
        <v>13.955712712306534</v>
      </c>
    </row>
    <row r="207" spans="1:104" x14ac:dyDescent="0.25">
      <c r="A207" t="s">
        <v>1920</v>
      </c>
      <c r="B207">
        <v>10</v>
      </c>
      <c r="C207">
        <v>19</v>
      </c>
      <c r="D207" t="s">
        <v>1919</v>
      </c>
      <c r="E207">
        <f>VLOOKUP(A207,'2011B4'!A$1:B$641,2, FALSE)</f>
        <v>221</v>
      </c>
      <c r="G207">
        <v>3394793</v>
      </c>
      <c r="H207">
        <v>1760692</v>
      </c>
      <c r="I207">
        <v>1634101</v>
      </c>
      <c r="J207">
        <v>837728</v>
      </c>
      <c r="K207">
        <v>724000</v>
      </c>
      <c r="L207">
        <v>113728</v>
      </c>
      <c r="M207">
        <f t="shared" si="146"/>
        <v>24.67685069457843</v>
      </c>
      <c r="N207">
        <f t="shared" si="147"/>
        <v>41.120195922966651</v>
      </c>
      <c r="O207">
        <f t="shared" si="148"/>
        <v>6.9596677316763165</v>
      </c>
      <c r="P207">
        <f>(K207/J207)*100</f>
        <v>86.424233163986401</v>
      </c>
      <c r="Q207">
        <f>(L207/J207)*100</f>
        <v>13.575766836013598</v>
      </c>
      <c r="R207">
        <f t="shared" si="114"/>
        <v>75.917123457733297</v>
      </c>
      <c r="S207">
        <f t="shared" si="115"/>
        <v>7.6641821689140155</v>
      </c>
      <c r="T207">
        <f t="shared" si="116"/>
        <v>5.7891105466213375</v>
      </c>
      <c r="U207">
        <f t="shared" si="117"/>
        <v>1.2518383055120517</v>
      </c>
      <c r="V207">
        <f t="shared" si="118"/>
        <v>9.3777455212192979</v>
      </c>
      <c r="W207">
        <f t="shared" si="119"/>
        <v>24.082876542266703</v>
      </c>
      <c r="X207">
        <v>248760</v>
      </c>
      <c r="Y207">
        <v>227501</v>
      </c>
      <c r="Z207">
        <v>21259</v>
      </c>
      <c r="AA207">
        <v>363316</v>
      </c>
      <c r="AB207">
        <v>297103</v>
      </c>
      <c r="AC207">
        <v>66213</v>
      </c>
      <c r="AD207">
        <v>23903</v>
      </c>
      <c r="AE207">
        <v>16765</v>
      </c>
      <c r="AF207">
        <v>7138</v>
      </c>
      <c r="AG207">
        <v>404</v>
      </c>
      <c r="AH207">
        <v>402</v>
      </c>
      <c r="AI207">
        <v>2</v>
      </c>
      <c r="AJ207">
        <v>33214</v>
      </c>
      <c r="AK207">
        <v>25686</v>
      </c>
      <c r="AL207">
        <v>7528</v>
      </c>
      <c r="AM207">
        <v>30587</v>
      </c>
      <c r="AN207">
        <v>29255</v>
      </c>
      <c r="AO207">
        <v>1332</v>
      </c>
      <c r="AP207">
        <v>1482</v>
      </c>
      <c r="AQ207">
        <v>1457</v>
      </c>
      <c r="AR207">
        <v>25</v>
      </c>
      <c r="AS207">
        <v>10487</v>
      </c>
      <c r="AT207">
        <v>10415</v>
      </c>
      <c r="AU207">
        <v>72</v>
      </c>
      <c r="AV207">
        <v>48497</v>
      </c>
      <c r="AW207">
        <v>45677</v>
      </c>
      <c r="AX207">
        <v>2820</v>
      </c>
      <c r="AY207">
        <v>3230</v>
      </c>
      <c r="AZ207">
        <v>3041</v>
      </c>
      <c r="BA207">
        <v>189</v>
      </c>
      <c r="BB207">
        <v>20955</v>
      </c>
      <c r="BC207">
        <v>20674</v>
      </c>
      <c r="BD207">
        <v>281</v>
      </c>
      <c r="BE207">
        <v>10510</v>
      </c>
      <c r="BF207">
        <v>9356</v>
      </c>
      <c r="BG207">
        <v>1154</v>
      </c>
      <c r="BH207">
        <v>42383</v>
      </c>
      <c r="BI207">
        <v>36668</v>
      </c>
      <c r="BJ207">
        <v>5715</v>
      </c>
      <c r="BK207" t="str">
        <f t="shared" si="149"/>
        <v>AgriculturalLabourTotal</v>
      </c>
      <c r="BL207" t="str">
        <f t="shared" si="150"/>
        <v>AgriculturalLabourMale</v>
      </c>
      <c r="BM207" t="str">
        <f t="shared" si="151"/>
        <v>AgriculturalLabourFemale</v>
      </c>
      <c r="BN207">
        <f>(X207/J207)*100</f>
        <v>29.694602544023834</v>
      </c>
      <c r="BO207">
        <f t="shared" si="120"/>
        <v>91.454011899019136</v>
      </c>
      <c r="BP207">
        <f t="shared" si="121"/>
        <v>8.5459881009808658</v>
      </c>
      <c r="BQ207">
        <f>(AA207/J207)*100</f>
        <v>43.369208143932156</v>
      </c>
      <c r="BR207">
        <f t="shared" si="122"/>
        <v>81.775369100177258</v>
      </c>
      <c r="BS207">
        <f t="shared" si="123"/>
        <v>18.224630899822746</v>
      </c>
      <c r="BT207">
        <f>(AD207/J207)*100</f>
        <v>2.8533127697773026</v>
      </c>
      <c r="BU207">
        <f t="shared" si="124"/>
        <v>70.137639626825091</v>
      </c>
      <c r="BV207">
        <f t="shared" si="125"/>
        <v>29.862360373174919</v>
      </c>
      <c r="BW207">
        <f>(AG207/J207)*100</f>
        <v>4.822567706940678E-2</v>
      </c>
      <c r="BX207">
        <f t="shared" si="126"/>
        <v>99.504950495049499</v>
      </c>
      <c r="BY207">
        <f t="shared" si="127"/>
        <v>0.49504950495049505</v>
      </c>
      <c r="BZ207">
        <f>(AJ207/J207)*100</f>
        <v>3.964771381641774</v>
      </c>
      <c r="CA207">
        <f t="shared" si="128"/>
        <v>77.334858794484248</v>
      </c>
      <c r="CB207">
        <f t="shared" si="129"/>
        <v>22.665141205515745</v>
      </c>
      <c r="CC207">
        <f>(AM207/J207)*100</f>
        <v>3.6511851102028343</v>
      </c>
      <c r="CD207">
        <f t="shared" si="130"/>
        <v>95.645208748814852</v>
      </c>
      <c r="CE207">
        <f t="shared" si="131"/>
        <v>4.3547912511851434</v>
      </c>
      <c r="CF207">
        <f>(AP207/J207)*100</f>
        <v>0.17690706291302188</v>
      </c>
      <c r="CG207">
        <f t="shared" si="132"/>
        <v>98.313090418353582</v>
      </c>
      <c r="CH207">
        <f t="shared" si="133"/>
        <v>1.6869095816464237</v>
      </c>
      <c r="CI207">
        <f>(AS207/J207)*100</f>
        <v>1.2518383055120517</v>
      </c>
      <c r="CJ207">
        <f t="shared" si="134"/>
        <v>99.313435682273294</v>
      </c>
      <c r="CK207">
        <f t="shared" si="135"/>
        <v>0.68656431772670923</v>
      </c>
      <c r="CL207">
        <f>(AV207/J207)*100</f>
        <v>5.7891105466213375</v>
      </c>
      <c r="CM207">
        <f t="shared" si="136"/>
        <v>94.185207332412318</v>
      </c>
      <c r="CN207">
        <f t="shared" si="137"/>
        <v>5.8147926675876853</v>
      </c>
      <c r="CO207">
        <f>(AY207/J207)*100</f>
        <v>0.38556667557966307</v>
      </c>
      <c r="CP207">
        <f t="shared" si="138"/>
        <v>94.148606811145513</v>
      </c>
      <c r="CQ207">
        <f t="shared" si="139"/>
        <v>5.8513931888544892</v>
      </c>
      <c r="CR207">
        <f>(BB207/J207)*100</f>
        <v>2.5014085717559875</v>
      </c>
      <c r="CS207">
        <f t="shared" si="140"/>
        <v>98.659031257456448</v>
      </c>
      <c r="CT207">
        <f t="shared" si="141"/>
        <v>1.3409687425435457</v>
      </c>
      <c r="CU207">
        <f>(BE207/J207)*100</f>
        <v>1.2545838267313496</v>
      </c>
      <c r="CV207">
        <f t="shared" si="142"/>
        <v>89.019980970504292</v>
      </c>
      <c r="CW207">
        <f t="shared" si="143"/>
        <v>10.980019029495718</v>
      </c>
      <c r="CX207">
        <f>(BH207/J207)*100</f>
        <v>5.059279384239276</v>
      </c>
      <c r="CY207">
        <f t="shared" si="144"/>
        <v>86.515820022178701</v>
      </c>
      <c r="CZ207">
        <f t="shared" si="145"/>
        <v>13.484179977821295</v>
      </c>
    </row>
    <row r="208" spans="1:104" x14ac:dyDescent="0.25">
      <c r="A208" t="s">
        <v>1922</v>
      </c>
      <c r="B208">
        <v>10</v>
      </c>
      <c r="C208">
        <v>20</v>
      </c>
      <c r="D208" t="s">
        <v>1921</v>
      </c>
      <c r="E208">
        <f>VLOOKUP(A208,'2011B4'!A$1:B$641,2, FALSE)</f>
        <v>222</v>
      </c>
      <c r="G208">
        <v>2349366</v>
      </c>
      <c r="H208">
        <v>1228874</v>
      </c>
      <c r="I208">
        <v>1120492</v>
      </c>
      <c r="J208">
        <v>571960</v>
      </c>
      <c r="K208">
        <v>478944</v>
      </c>
      <c r="L208">
        <v>93016</v>
      </c>
      <c r="M208">
        <f t="shared" si="146"/>
        <v>24.345291453098412</v>
      </c>
      <c r="N208">
        <f t="shared" si="147"/>
        <v>38.974215419969823</v>
      </c>
      <c r="O208">
        <f t="shared" si="148"/>
        <v>8.3013533340711039</v>
      </c>
      <c r="P208">
        <f>(K208/J208)*100</f>
        <v>83.73732428841177</v>
      </c>
      <c r="Q208">
        <f>(L208/J208)*100</f>
        <v>16.262675711588223</v>
      </c>
      <c r="R208">
        <f t="shared" si="114"/>
        <v>67.585320651793836</v>
      </c>
      <c r="S208">
        <f t="shared" si="115"/>
        <v>12.252255402475697</v>
      </c>
      <c r="T208">
        <f t="shared" si="116"/>
        <v>6.8992586894188399</v>
      </c>
      <c r="U208">
        <f t="shared" si="117"/>
        <v>1.9971676341002869</v>
      </c>
      <c r="V208">
        <f t="shared" si="118"/>
        <v>11.265997622211344</v>
      </c>
      <c r="W208">
        <f t="shared" si="119"/>
        <v>32.414679348206164</v>
      </c>
      <c r="X208">
        <v>123722</v>
      </c>
      <c r="Y208">
        <v>112303</v>
      </c>
      <c r="Z208">
        <v>11419</v>
      </c>
      <c r="AA208">
        <v>244578</v>
      </c>
      <c r="AB208">
        <v>190948</v>
      </c>
      <c r="AC208">
        <v>53630</v>
      </c>
      <c r="AD208">
        <v>18261</v>
      </c>
      <c r="AE208">
        <v>14102</v>
      </c>
      <c r="AF208">
        <v>4159</v>
      </c>
      <c r="AG208">
        <v>558</v>
      </c>
      <c r="AH208">
        <v>558</v>
      </c>
      <c r="AI208">
        <v>0</v>
      </c>
      <c r="AJ208">
        <v>40415</v>
      </c>
      <c r="AK208">
        <v>27672</v>
      </c>
      <c r="AL208">
        <v>12743</v>
      </c>
      <c r="AM208">
        <v>29105</v>
      </c>
      <c r="AN208">
        <v>26537</v>
      </c>
      <c r="AO208">
        <v>2568</v>
      </c>
      <c r="AP208">
        <v>2368</v>
      </c>
      <c r="AQ208">
        <v>2314</v>
      </c>
      <c r="AR208">
        <v>54</v>
      </c>
      <c r="AS208">
        <v>11423</v>
      </c>
      <c r="AT208">
        <v>11279</v>
      </c>
      <c r="AU208">
        <v>144</v>
      </c>
      <c r="AV208">
        <v>39461</v>
      </c>
      <c r="AW208">
        <v>36425</v>
      </c>
      <c r="AX208">
        <v>3036</v>
      </c>
      <c r="AY208">
        <v>2384</v>
      </c>
      <c r="AZ208">
        <v>2319</v>
      </c>
      <c r="BA208">
        <v>65</v>
      </c>
      <c r="BB208">
        <v>19339</v>
      </c>
      <c r="BC208">
        <v>19098</v>
      </c>
      <c r="BD208">
        <v>241</v>
      </c>
      <c r="BE208">
        <v>9496</v>
      </c>
      <c r="BF208">
        <v>8739</v>
      </c>
      <c r="BG208">
        <v>757</v>
      </c>
      <c r="BH208">
        <v>30850</v>
      </c>
      <c r="BI208">
        <v>26650</v>
      </c>
      <c r="BJ208">
        <v>4200</v>
      </c>
      <c r="BK208" t="str">
        <f t="shared" si="149"/>
        <v>AgriculturalLabourTotal</v>
      </c>
      <c r="BL208" t="str">
        <f t="shared" si="150"/>
        <v>AgriculturalLabourMale</v>
      </c>
      <c r="BM208" t="str">
        <f t="shared" si="151"/>
        <v>AgriculturalLabourFemale</v>
      </c>
      <c r="BN208">
        <f>(X208/J208)*100</f>
        <v>21.631232953353383</v>
      </c>
      <c r="BO208">
        <f t="shared" si="120"/>
        <v>90.770436947349708</v>
      </c>
      <c r="BP208">
        <f t="shared" si="121"/>
        <v>9.2295630526502972</v>
      </c>
      <c r="BQ208">
        <f>(AA208/J208)*100</f>
        <v>42.761381914819218</v>
      </c>
      <c r="BR208">
        <f t="shared" si="122"/>
        <v>78.072434969621142</v>
      </c>
      <c r="BS208">
        <f t="shared" si="123"/>
        <v>21.927565030378858</v>
      </c>
      <c r="BT208">
        <f>(AD208/J208)*100</f>
        <v>3.1927057836212325</v>
      </c>
      <c r="BU208">
        <f t="shared" si="124"/>
        <v>77.224686490334591</v>
      </c>
      <c r="BV208">
        <f t="shared" si="125"/>
        <v>22.775313509665406</v>
      </c>
      <c r="BW208">
        <f>(AG208/J208)*100</f>
        <v>9.755926987901252E-2</v>
      </c>
      <c r="BX208">
        <f t="shared" si="126"/>
        <v>100</v>
      </c>
      <c r="BY208">
        <f t="shared" si="127"/>
        <v>0</v>
      </c>
      <c r="BZ208">
        <f>(AJ208/J208)*100</f>
        <v>7.0660535701797329</v>
      </c>
      <c r="CA208">
        <f t="shared" si="128"/>
        <v>68.469627613509829</v>
      </c>
      <c r="CB208">
        <f t="shared" si="129"/>
        <v>31.530372386490164</v>
      </c>
      <c r="CC208">
        <f>(AM208/J208)*100</f>
        <v>5.0886425624169522</v>
      </c>
      <c r="CD208">
        <f t="shared" si="130"/>
        <v>91.176773750214736</v>
      </c>
      <c r="CE208">
        <f t="shared" si="131"/>
        <v>8.8232262497852592</v>
      </c>
      <c r="CF208">
        <f>(AP208/J208)*100</f>
        <v>0.41401496608154414</v>
      </c>
      <c r="CG208">
        <f t="shared" si="132"/>
        <v>97.719594594594597</v>
      </c>
      <c r="CH208">
        <f t="shared" si="133"/>
        <v>2.2804054054054053</v>
      </c>
      <c r="CI208">
        <f>(AS208/J208)*100</f>
        <v>1.9971676341002869</v>
      </c>
      <c r="CJ208">
        <f t="shared" si="134"/>
        <v>98.73938545040707</v>
      </c>
      <c r="CK208">
        <f t="shared" si="135"/>
        <v>1.2606145495929266</v>
      </c>
      <c r="CL208">
        <f>(AV208/J208)*100</f>
        <v>6.8992586894188399</v>
      </c>
      <c r="CM208">
        <f t="shared" si="136"/>
        <v>92.306327766655684</v>
      </c>
      <c r="CN208">
        <f t="shared" si="137"/>
        <v>7.6936722333443148</v>
      </c>
      <c r="CO208">
        <f>(AY208/J208)*100</f>
        <v>0.41681236450101411</v>
      </c>
      <c r="CP208">
        <f t="shared" si="138"/>
        <v>97.273489932885909</v>
      </c>
      <c r="CQ208">
        <f t="shared" si="139"/>
        <v>2.726510067114094</v>
      </c>
      <c r="CR208">
        <f>(BB208/J208)*100</f>
        <v>3.3811805021330161</v>
      </c>
      <c r="CS208">
        <f t="shared" si="140"/>
        <v>98.753813537411446</v>
      </c>
      <c r="CT208">
        <f t="shared" si="141"/>
        <v>1.2461864625885517</v>
      </c>
      <c r="CU208">
        <f>(BE208/J208)*100</f>
        <v>1.6602559619553814</v>
      </c>
      <c r="CV208">
        <f t="shared" si="142"/>
        <v>92.028222409435557</v>
      </c>
      <c r="CW208">
        <f t="shared" si="143"/>
        <v>7.9717775905644483</v>
      </c>
      <c r="CX208">
        <f>(BH208/J208)*100</f>
        <v>5.3937338275403874</v>
      </c>
      <c r="CY208">
        <f t="shared" si="144"/>
        <v>86.385737439222041</v>
      </c>
      <c r="CZ208">
        <f t="shared" si="145"/>
        <v>13.614262560777956</v>
      </c>
    </row>
    <row r="209" spans="1:104" x14ac:dyDescent="0.25">
      <c r="A209" t="s">
        <v>1924</v>
      </c>
      <c r="B209">
        <v>10</v>
      </c>
      <c r="C209">
        <v>21</v>
      </c>
      <c r="D209" t="s">
        <v>1923</v>
      </c>
      <c r="E209">
        <f>VLOOKUP(A209,'2011B4'!A$1:B$641,2, FALSE)</f>
        <v>223</v>
      </c>
      <c r="G209">
        <v>1280354</v>
      </c>
      <c r="H209">
        <v>679267</v>
      </c>
      <c r="I209">
        <v>601087</v>
      </c>
      <c r="J209">
        <v>330311</v>
      </c>
      <c r="K209">
        <v>273475</v>
      </c>
      <c r="L209">
        <v>56836</v>
      </c>
      <c r="M209">
        <f t="shared" si="146"/>
        <v>25.798412001680788</v>
      </c>
      <c r="N209">
        <f t="shared" si="147"/>
        <v>40.260310010643821</v>
      </c>
      <c r="O209">
        <f t="shared" si="148"/>
        <v>9.4555363865796469</v>
      </c>
      <c r="P209">
        <f>(K209/J209)*100</f>
        <v>82.793185815791787</v>
      </c>
      <c r="Q209">
        <f>(L209/J209)*100</f>
        <v>17.206814184208216</v>
      </c>
      <c r="R209">
        <f t="shared" si="114"/>
        <v>81.40812749196968</v>
      </c>
      <c r="S209">
        <f t="shared" si="115"/>
        <v>4.6235214691608819</v>
      </c>
      <c r="T209">
        <f t="shared" si="116"/>
        <v>4.7848845481985158</v>
      </c>
      <c r="U209">
        <f t="shared" si="117"/>
        <v>1.563677867222103</v>
      </c>
      <c r="V209">
        <f t="shared" si="118"/>
        <v>7.6197886234488097</v>
      </c>
      <c r="W209">
        <f t="shared" si="119"/>
        <v>18.59187250803032</v>
      </c>
      <c r="X209">
        <v>97308</v>
      </c>
      <c r="Y209">
        <v>85679</v>
      </c>
      <c r="Z209">
        <v>11629</v>
      </c>
      <c r="AA209">
        <v>159180</v>
      </c>
      <c r="AB209">
        <v>122194</v>
      </c>
      <c r="AC209">
        <v>36986</v>
      </c>
      <c r="AD209">
        <v>12412</v>
      </c>
      <c r="AE209">
        <v>9150</v>
      </c>
      <c r="AF209">
        <v>3262</v>
      </c>
      <c r="AG209">
        <v>187</v>
      </c>
      <c r="AH209">
        <v>182</v>
      </c>
      <c r="AI209">
        <v>5</v>
      </c>
      <c r="AJ209">
        <v>8029</v>
      </c>
      <c r="AK209">
        <v>6404</v>
      </c>
      <c r="AL209">
        <v>1625</v>
      </c>
      <c r="AM209">
        <v>7056</v>
      </c>
      <c r="AN209">
        <v>6534</v>
      </c>
      <c r="AO209">
        <v>522</v>
      </c>
      <c r="AP209">
        <v>239</v>
      </c>
      <c r="AQ209">
        <v>237</v>
      </c>
      <c r="AR209">
        <v>2</v>
      </c>
      <c r="AS209">
        <v>5165</v>
      </c>
      <c r="AT209">
        <v>5096</v>
      </c>
      <c r="AU209">
        <v>69</v>
      </c>
      <c r="AV209">
        <v>15805</v>
      </c>
      <c r="AW209">
        <v>14905</v>
      </c>
      <c r="AX209">
        <v>900</v>
      </c>
      <c r="AY209">
        <v>870</v>
      </c>
      <c r="AZ209">
        <v>805</v>
      </c>
      <c r="BA209">
        <v>65</v>
      </c>
      <c r="BB209">
        <v>6184</v>
      </c>
      <c r="BC209">
        <v>6133</v>
      </c>
      <c r="BD209">
        <v>51</v>
      </c>
      <c r="BE209">
        <v>3431</v>
      </c>
      <c r="BF209">
        <v>3151</v>
      </c>
      <c r="BG209">
        <v>280</v>
      </c>
      <c r="BH209">
        <v>14445</v>
      </c>
      <c r="BI209">
        <v>13005</v>
      </c>
      <c r="BJ209">
        <v>1440</v>
      </c>
      <c r="BK209" t="str">
        <f t="shared" si="149"/>
        <v>AgriculturalLabourTotal</v>
      </c>
      <c r="BL209" t="str">
        <f t="shared" si="150"/>
        <v>AgriculturalLabourMale</v>
      </c>
      <c r="BM209" t="str">
        <f t="shared" si="151"/>
        <v>AgriculturalLabourFemale</v>
      </c>
      <c r="BN209">
        <f>(X209/J209)*100</f>
        <v>29.459509371471128</v>
      </c>
      <c r="BO209">
        <f t="shared" si="120"/>
        <v>88.049286800674153</v>
      </c>
      <c r="BP209">
        <f t="shared" si="121"/>
        <v>11.950713199325852</v>
      </c>
      <c r="BQ209">
        <f>(AA209/J209)*100</f>
        <v>48.190947319344495</v>
      </c>
      <c r="BR209">
        <f t="shared" si="122"/>
        <v>76.764668928257322</v>
      </c>
      <c r="BS209">
        <f t="shared" si="123"/>
        <v>23.235331071742682</v>
      </c>
      <c r="BT209">
        <f>(AD209/J209)*100</f>
        <v>3.7576708011540636</v>
      </c>
      <c r="BU209">
        <f t="shared" si="124"/>
        <v>73.718981630679991</v>
      </c>
      <c r="BV209">
        <f t="shared" si="125"/>
        <v>26.281018369320012</v>
      </c>
      <c r="BW209">
        <f>(AG209/J209)*100</f>
        <v>5.6613312908138091E-2</v>
      </c>
      <c r="BX209">
        <f t="shared" si="126"/>
        <v>97.326203208556151</v>
      </c>
      <c r="BY209">
        <f t="shared" si="127"/>
        <v>2.6737967914438503</v>
      </c>
      <c r="BZ209">
        <f>(AJ209/J209)*100</f>
        <v>2.4307395151841749</v>
      </c>
      <c r="CA209">
        <f t="shared" si="128"/>
        <v>79.760866857641048</v>
      </c>
      <c r="CB209">
        <f t="shared" si="129"/>
        <v>20.239133142358948</v>
      </c>
      <c r="CC209">
        <f>(AM209/J209)*100</f>
        <v>2.136168641068569</v>
      </c>
      <c r="CD209">
        <f t="shared" si="130"/>
        <v>92.602040816326522</v>
      </c>
      <c r="CE209">
        <f t="shared" si="131"/>
        <v>7.3979591836734695</v>
      </c>
      <c r="CF209">
        <f>(AP209/J209)*100</f>
        <v>7.2356052326443862E-2</v>
      </c>
      <c r="CG209">
        <f t="shared" si="132"/>
        <v>99.163179916317986</v>
      </c>
      <c r="CH209">
        <f t="shared" si="133"/>
        <v>0.83682008368200833</v>
      </c>
      <c r="CI209">
        <f>(AS209/J209)*100</f>
        <v>1.563677867222103</v>
      </c>
      <c r="CJ209">
        <f t="shared" si="134"/>
        <v>98.664085188770571</v>
      </c>
      <c r="CK209">
        <f t="shared" si="135"/>
        <v>1.3359148112294288</v>
      </c>
      <c r="CL209">
        <f>(AV209/J209)*100</f>
        <v>4.7848845481985158</v>
      </c>
      <c r="CM209">
        <f t="shared" si="136"/>
        <v>94.305599493831068</v>
      </c>
      <c r="CN209">
        <f t="shared" si="137"/>
        <v>5.6944005061689342</v>
      </c>
      <c r="CO209">
        <f>(AY209/J209)*100</f>
        <v>0.26338814026780821</v>
      </c>
      <c r="CP209">
        <f t="shared" si="138"/>
        <v>92.52873563218391</v>
      </c>
      <c r="CQ209">
        <f t="shared" si="139"/>
        <v>7.4712643678160928</v>
      </c>
      <c r="CR209">
        <f>(BB209/J209)*100</f>
        <v>1.8721750108231332</v>
      </c>
      <c r="CS209">
        <f t="shared" si="140"/>
        <v>99.175291073738677</v>
      </c>
      <c r="CT209">
        <f t="shared" si="141"/>
        <v>0.82470892626131964</v>
      </c>
      <c r="CU209">
        <f>(BE209/J209)*100</f>
        <v>1.0387180566193679</v>
      </c>
      <c r="CV209">
        <f t="shared" si="142"/>
        <v>91.839113960944331</v>
      </c>
      <c r="CW209">
        <f t="shared" si="143"/>
        <v>8.1608860390556686</v>
      </c>
      <c r="CX209">
        <f>(BH209/J209)*100</f>
        <v>4.3731513634120569</v>
      </c>
      <c r="CY209">
        <f t="shared" si="144"/>
        <v>90.031152647975077</v>
      </c>
      <c r="CZ209">
        <f t="shared" si="145"/>
        <v>9.9688473520249214</v>
      </c>
    </row>
    <row r="210" spans="1:104" x14ac:dyDescent="0.25">
      <c r="A210" t="s">
        <v>1926</v>
      </c>
      <c r="B210">
        <v>10</v>
      </c>
      <c r="C210">
        <v>22</v>
      </c>
      <c r="D210" t="s">
        <v>1925</v>
      </c>
      <c r="E210">
        <f>VLOOKUP(A210,'2011B4'!A$1:B$641,2, FALSE)</f>
        <v>224</v>
      </c>
      <c r="G210">
        <v>2423172</v>
      </c>
      <c r="H210">
        <v>1291658</v>
      </c>
      <c r="I210">
        <v>1131514</v>
      </c>
      <c r="J210">
        <v>575377</v>
      </c>
      <c r="K210">
        <v>485234</v>
      </c>
      <c r="L210">
        <v>90143</v>
      </c>
      <c r="M210">
        <f t="shared" si="146"/>
        <v>23.744785760152396</v>
      </c>
      <c r="N210">
        <f t="shared" si="147"/>
        <v>37.566755286616115</v>
      </c>
      <c r="O210">
        <f t="shared" si="148"/>
        <v>7.9665828261956992</v>
      </c>
      <c r="P210">
        <f>(K210/J210)*100</f>
        <v>84.333228474547994</v>
      </c>
      <c r="Q210">
        <f>(L210/J210)*100</f>
        <v>15.666771525452008</v>
      </c>
      <c r="R210">
        <f t="shared" si="114"/>
        <v>65.497056712381621</v>
      </c>
      <c r="S210">
        <f t="shared" si="115"/>
        <v>11.751251787958156</v>
      </c>
      <c r="T210">
        <f t="shared" si="116"/>
        <v>7.1045592715732466</v>
      </c>
      <c r="U210">
        <f t="shared" si="117"/>
        <v>2.2084650585616039</v>
      </c>
      <c r="V210">
        <f t="shared" si="118"/>
        <v>13.438667169525374</v>
      </c>
      <c r="W210">
        <f t="shared" si="119"/>
        <v>34.502943287618379</v>
      </c>
      <c r="X210">
        <v>133414</v>
      </c>
      <c r="Y210">
        <v>116798</v>
      </c>
      <c r="Z210">
        <v>16616</v>
      </c>
      <c r="AA210">
        <v>226702</v>
      </c>
      <c r="AB210">
        <v>177731</v>
      </c>
      <c r="AC210">
        <v>48971</v>
      </c>
      <c r="AD210">
        <v>16739</v>
      </c>
      <c r="AE210">
        <v>13794</v>
      </c>
      <c r="AF210">
        <v>2945</v>
      </c>
      <c r="AG210">
        <v>1242</v>
      </c>
      <c r="AH210">
        <v>1218</v>
      </c>
      <c r="AI210">
        <v>24</v>
      </c>
      <c r="AJ210">
        <v>41621</v>
      </c>
      <c r="AK210">
        <v>31733</v>
      </c>
      <c r="AL210">
        <v>9888</v>
      </c>
      <c r="AM210">
        <v>24751</v>
      </c>
      <c r="AN210">
        <v>22554</v>
      </c>
      <c r="AO210">
        <v>2197</v>
      </c>
      <c r="AP210">
        <v>3287</v>
      </c>
      <c r="AQ210">
        <v>3197</v>
      </c>
      <c r="AR210">
        <v>90</v>
      </c>
      <c r="AS210">
        <v>12707</v>
      </c>
      <c r="AT210">
        <v>12339</v>
      </c>
      <c r="AU210">
        <v>368</v>
      </c>
      <c r="AV210">
        <v>40878</v>
      </c>
      <c r="AW210">
        <v>38540</v>
      </c>
      <c r="AX210">
        <v>2338</v>
      </c>
      <c r="AY210">
        <v>1440</v>
      </c>
      <c r="AZ210">
        <v>1370</v>
      </c>
      <c r="BA210">
        <v>70</v>
      </c>
      <c r="BB210">
        <v>18120</v>
      </c>
      <c r="BC210">
        <v>17745</v>
      </c>
      <c r="BD210">
        <v>375</v>
      </c>
      <c r="BE210">
        <v>14596</v>
      </c>
      <c r="BF210">
        <v>13269</v>
      </c>
      <c r="BG210">
        <v>1327</v>
      </c>
      <c r="BH210">
        <v>39880</v>
      </c>
      <c r="BI210">
        <v>34946</v>
      </c>
      <c r="BJ210">
        <v>4934</v>
      </c>
      <c r="BK210" t="str">
        <f t="shared" si="149"/>
        <v>AgriculturalLabourTotal</v>
      </c>
      <c r="BL210" t="str">
        <f t="shared" si="150"/>
        <v>AgriculturalLabourMale</v>
      </c>
      <c r="BM210" t="str">
        <f t="shared" si="151"/>
        <v>AgriculturalLabourFemale</v>
      </c>
      <c r="BN210">
        <f>(X210/J210)*100</f>
        <v>23.187232023525446</v>
      </c>
      <c r="BO210">
        <f t="shared" si="120"/>
        <v>87.545534951354426</v>
      </c>
      <c r="BP210">
        <f t="shared" si="121"/>
        <v>12.454465048645568</v>
      </c>
      <c r="BQ210">
        <f>(AA210/J210)*100</f>
        <v>39.400601692455552</v>
      </c>
      <c r="BR210">
        <f t="shared" si="122"/>
        <v>78.398514349233793</v>
      </c>
      <c r="BS210">
        <f t="shared" si="123"/>
        <v>21.601485650766204</v>
      </c>
      <c r="BT210">
        <f>(AD210/J210)*100</f>
        <v>2.9092229964006209</v>
      </c>
      <c r="BU210">
        <f t="shared" si="124"/>
        <v>82.406356413166861</v>
      </c>
      <c r="BV210">
        <f t="shared" si="125"/>
        <v>17.593643586833142</v>
      </c>
      <c r="BW210">
        <f>(AG210/J210)*100</f>
        <v>0.21585847192362573</v>
      </c>
      <c r="BX210">
        <f t="shared" si="126"/>
        <v>98.067632850241552</v>
      </c>
      <c r="BY210">
        <f t="shared" si="127"/>
        <v>1.932367149758454</v>
      </c>
      <c r="BZ210">
        <f>(AJ210/J210)*100</f>
        <v>7.233691996725625</v>
      </c>
      <c r="CA210">
        <f t="shared" si="128"/>
        <v>76.242762067225684</v>
      </c>
      <c r="CB210">
        <f t="shared" si="129"/>
        <v>23.75723793277432</v>
      </c>
      <c r="CC210">
        <f>(AM210/J210)*100</f>
        <v>4.3017013193089051</v>
      </c>
      <c r="CD210">
        <f t="shared" si="130"/>
        <v>91.123590966021567</v>
      </c>
      <c r="CE210">
        <f t="shared" si="131"/>
        <v>8.8764090339784243</v>
      </c>
      <c r="CF210">
        <f>(AP210/J210)*100</f>
        <v>0.57127761450318659</v>
      </c>
      <c r="CG210">
        <f t="shared" si="132"/>
        <v>97.261940979616668</v>
      </c>
      <c r="CH210">
        <f t="shared" si="133"/>
        <v>2.7380590203833282</v>
      </c>
      <c r="CI210">
        <f>(AS210/J210)*100</f>
        <v>2.2084650585616039</v>
      </c>
      <c r="CJ210">
        <f t="shared" si="134"/>
        <v>97.103958448099476</v>
      </c>
      <c r="CK210">
        <f t="shared" si="135"/>
        <v>2.8960415519005274</v>
      </c>
      <c r="CL210">
        <f>(AV210/J210)*100</f>
        <v>7.1045592715732466</v>
      </c>
      <c r="CM210">
        <f t="shared" si="136"/>
        <v>94.280542100885569</v>
      </c>
      <c r="CN210">
        <f t="shared" si="137"/>
        <v>5.7194578991144374</v>
      </c>
      <c r="CO210">
        <f>(AY210/J210)*100</f>
        <v>0.25027069208536318</v>
      </c>
      <c r="CP210">
        <f t="shared" si="138"/>
        <v>95.138888888888886</v>
      </c>
      <c r="CQ210">
        <f t="shared" si="139"/>
        <v>4.8611111111111116</v>
      </c>
      <c r="CR210">
        <f>(BB210/J210)*100</f>
        <v>3.1492395420741532</v>
      </c>
      <c r="CS210">
        <f t="shared" si="140"/>
        <v>97.930463576158942</v>
      </c>
      <c r="CT210">
        <f t="shared" si="141"/>
        <v>2.0695364238410598</v>
      </c>
      <c r="CU210">
        <f>(BE210/J210)*100</f>
        <v>2.5367715428319171</v>
      </c>
      <c r="CV210">
        <f t="shared" si="142"/>
        <v>90.90846807344478</v>
      </c>
      <c r="CW210">
        <f t="shared" si="143"/>
        <v>9.0915319265552199</v>
      </c>
      <c r="CX210">
        <f>(BH210/J210)*100</f>
        <v>6.9311077780307526</v>
      </c>
      <c r="CY210">
        <f t="shared" si="144"/>
        <v>87.627883650952853</v>
      </c>
      <c r="CZ210">
        <f t="shared" si="145"/>
        <v>12.372116349047142</v>
      </c>
    </row>
    <row r="211" spans="1:104" x14ac:dyDescent="0.25">
      <c r="A211" t="s">
        <v>1928</v>
      </c>
      <c r="B211">
        <v>10</v>
      </c>
      <c r="C211">
        <v>23</v>
      </c>
      <c r="D211" t="s">
        <v>1927</v>
      </c>
      <c r="E211">
        <f>VLOOKUP(A211,'2011B4'!A$1:B$641,2, FALSE)</f>
        <v>225</v>
      </c>
      <c r="G211">
        <v>1608773</v>
      </c>
      <c r="H211">
        <v>843293</v>
      </c>
      <c r="I211">
        <v>765480</v>
      </c>
      <c r="J211">
        <v>410291</v>
      </c>
      <c r="K211">
        <v>332494</v>
      </c>
      <c r="L211">
        <v>77797</v>
      </c>
      <c r="M211">
        <f t="shared" si="146"/>
        <v>25.503349447063073</v>
      </c>
      <c r="N211">
        <f t="shared" si="147"/>
        <v>39.428051697334141</v>
      </c>
      <c r="O211">
        <f t="shared" si="148"/>
        <v>10.163165595443383</v>
      </c>
      <c r="P211">
        <f>(K211/J211)*100</f>
        <v>81.038579934729256</v>
      </c>
      <c r="Q211">
        <f>(L211/J211)*100</f>
        <v>18.961420065270747</v>
      </c>
      <c r="R211">
        <f t="shared" si="114"/>
        <v>83.125147760979402</v>
      </c>
      <c r="S211">
        <f t="shared" si="115"/>
        <v>7.6828397405743738</v>
      </c>
      <c r="T211">
        <f t="shared" si="116"/>
        <v>2.8080069999098201</v>
      </c>
      <c r="U211">
        <f t="shared" si="117"/>
        <v>0.73240699893490224</v>
      </c>
      <c r="V211">
        <f t="shared" si="118"/>
        <v>5.6515984996015023</v>
      </c>
      <c r="W211">
        <f t="shared" si="119"/>
        <v>16.874852239020598</v>
      </c>
      <c r="X211">
        <v>158160</v>
      </c>
      <c r="Y211">
        <v>133116</v>
      </c>
      <c r="Z211">
        <v>25044</v>
      </c>
      <c r="AA211">
        <v>177564</v>
      </c>
      <c r="AB211">
        <v>136156</v>
      </c>
      <c r="AC211">
        <v>41408</v>
      </c>
      <c r="AD211">
        <v>5331</v>
      </c>
      <c r="AE211">
        <v>4045</v>
      </c>
      <c r="AF211">
        <v>1286</v>
      </c>
      <c r="AG211">
        <v>434</v>
      </c>
      <c r="AH211">
        <v>419</v>
      </c>
      <c r="AI211">
        <v>15</v>
      </c>
      <c r="AJ211">
        <v>24059</v>
      </c>
      <c r="AK211">
        <v>16797</v>
      </c>
      <c r="AL211">
        <v>7262</v>
      </c>
      <c r="AM211">
        <v>7029</v>
      </c>
      <c r="AN211">
        <v>6634</v>
      </c>
      <c r="AO211">
        <v>395</v>
      </c>
      <c r="AP211">
        <v>386</v>
      </c>
      <c r="AQ211">
        <v>382</v>
      </c>
      <c r="AR211">
        <v>4</v>
      </c>
      <c r="AS211">
        <v>3005</v>
      </c>
      <c r="AT211">
        <v>2961</v>
      </c>
      <c r="AU211">
        <v>44</v>
      </c>
      <c r="AV211">
        <v>11521</v>
      </c>
      <c r="AW211">
        <v>11206</v>
      </c>
      <c r="AX211">
        <v>315</v>
      </c>
      <c r="AY211">
        <v>651</v>
      </c>
      <c r="AZ211">
        <v>630</v>
      </c>
      <c r="BA211">
        <v>21</v>
      </c>
      <c r="BB211">
        <v>4216</v>
      </c>
      <c r="BC211">
        <v>4177</v>
      </c>
      <c r="BD211">
        <v>39</v>
      </c>
      <c r="BE211">
        <v>3436</v>
      </c>
      <c r="BF211">
        <v>3176</v>
      </c>
      <c r="BG211">
        <v>260</v>
      </c>
      <c r="BH211">
        <v>14499</v>
      </c>
      <c r="BI211">
        <v>12795</v>
      </c>
      <c r="BJ211">
        <v>1704</v>
      </c>
      <c r="BK211" t="str">
        <f t="shared" si="149"/>
        <v>AgriculturalLabourTotal</v>
      </c>
      <c r="BL211" t="str">
        <f t="shared" si="150"/>
        <v>AgriculturalLabourMale</v>
      </c>
      <c r="BM211" t="str">
        <f t="shared" si="151"/>
        <v>AgriculturalLabourFemale</v>
      </c>
      <c r="BN211">
        <f>(X211/J211)*100</f>
        <v>38.548249900680247</v>
      </c>
      <c r="BO211">
        <f t="shared" si="120"/>
        <v>84.165402124430955</v>
      </c>
      <c r="BP211">
        <f t="shared" si="121"/>
        <v>15.834597875569045</v>
      </c>
      <c r="BQ211">
        <f>(AA211/J211)*100</f>
        <v>43.277576159360066</v>
      </c>
      <c r="BR211">
        <f t="shared" si="122"/>
        <v>76.679957649073003</v>
      </c>
      <c r="BS211">
        <f t="shared" si="123"/>
        <v>23.32004235092699</v>
      </c>
      <c r="BT211">
        <f>(AD211/J211)*100</f>
        <v>1.2993217009390896</v>
      </c>
      <c r="BU211">
        <f t="shared" si="124"/>
        <v>75.876946163946727</v>
      </c>
      <c r="BV211">
        <f t="shared" si="125"/>
        <v>24.123053836053273</v>
      </c>
      <c r="BW211">
        <f>(AG211/J211)*100</f>
        <v>0.10577858154334363</v>
      </c>
      <c r="BX211">
        <f t="shared" si="126"/>
        <v>96.543778801843317</v>
      </c>
      <c r="BY211">
        <f t="shared" si="127"/>
        <v>3.4562211981566824</v>
      </c>
      <c r="BZ211">
        <f>(AJ211/J211)*100</f>
        <v>5.8638868510398723</v>
      </c>
      <c r="CA211">
        <f t="shared" si="128"/>
        <v>69.815869321251924</v>
      </c>
      <c r="CB211">
        <f t="shared" si="129"/>
        <v>30.184130678748076</v>
      </c>
      <c r="CC211">
        <f>(AM211/J211)*100</f>
        <v>1.7131743079911574</v>
      </c>
      <c r="CD211">
        <f t="shared" si="130"/>
        <v>94.380423957888752</v>
      </c>
      <c r="CE211">
        <f t="shared" si="131"/>
        <v>5.6195760421112535</v>
      </c>
      <c r="CF211">
        <f>(AP211/J211)*100</f>
        <v>9.4079567916430046E-2</v>
      </c>
      <c r="CG211">
        <f t="shared" si="132"/>
        <v>98.963730569948183</v>
      </c>
      <c r="CH211">
        <f t="shared" si="133"/>
        <v>1.0362694300518136</v>
      </c>
      <c r="CI211">
        <f>(AS211/J211)*100</f>
        <v>0.73240699893490224</v>
      </c>
      <c r="CJ211">
        <f t="shared" si="134"/>
        <v>98.53577371048253</v>
      </c>
      <c r="CK211">
        <f t="shared" si="135"/>
        <v>1.4642262895174709</v>
      </c>
      <c r="CL211">
        <f>(AV211/J211)*100</f>
        <v>2.8080069999098201</v>
      </c>
      <c r="CM211">
        <f t="shared" si="136"/>
        <v>97.265862338338678</v>
      </c>
      <c r="CN211">
        <f t="shared" si="137"/>
        <v>2.7341376616613138</v>
      </c>
      <c r="CO211">
        <f>(AY211/J211)*100</f>
        <v>0.15866787231501545</v>
      </c>
      <c r="CP211">
        <f t="shared" si="138"/>
        <v>96.774193548387103</v>
      </c>
      <c r="CQ211">
        <f t="shared" si="139"/>
        <v>3.225806451612903</v>
      </c>
      <c r="CR211">
        <f>(BB211/J211)*100</f>
        <v>1.0275633635639094</v>
      </c>
      <c r="CS211">
        <f t="shared" si="140"/>
        <v>99.074952561669832</v>
      </c>
      <c r="CT211">
        <f t="shared" si="141"/>
        <v>0.92504743833017078</v>
      </c>
      <c r="CU211">
        <f>(BE211/J211)*100</f>
        <v>0.83745439212656381</v>
      </c>
      <c r="CV211">
        <f t="shared" si="142"/>
        <v>92.43306169965075</v>
      </c>
      <c r="CW211">
        <f t="shared" si="143"/>
        <v>7.5669383003492436</v>
      </c>
      <c r="CX211">
        <f>(BH211/J211)*100</f>
        <v>3.5338333036795837</v>
      </c>
      <c r="CY211">
        <f t="shared" si="144"/>
        <v>88.247465342437408</v>
      </c>
      <c r="CZ211">
        <f t="shared" si="145"/>
        <v>11.752534657562592</v>
      </c>
    </row>
    <row r="212" spans="1:104" x14ac:dyDescent="0.25">
      <c r="A212" t="s">
        <v>1930</v>
      </c>
      <c r="B212">
        <v>10</v>
      </c>
      <c r="C212">
        <v>24</v>
      </c>
      <c r="D212" t="s">
        <v>1929</v>
      </c>
      <c r="E212">
        <f>VLOOKUP(A212,'2011B4'!A$1:B$641,2, FALSE)</f>
        <v>226</v>
      </c>
      <c r="G212">
        <v>1137797</v>
      </c>
      <c r="H212">
        <v>607730</v>
      </c>
      <c r="I212">
        <v>530067</v>
      </c>
      <c r="J212">
        <v>229667</v>
      </c>
      <c r="K212">
        <v>200324</v>
      </c>
      <c r="L212">
        <v>29343</v>
      </c>
      <c r="M212">
        <f t="shared" si="146"/>
        <v>20.185235151788937</v>
      </c>
      <c r="N212">
        <f t="shared" si="147"/>
        <v>32.962664341072518</v>
      </c>
      <c r="O212">
        <f t="shared" si="148"/>
        <v>5.5357152963681946</v>
      </c>
      <c r="P212">
        <f>(K212/J212)*100</f>
        <v>87.22367601788676</v>
      </c>
      <c r="Q212">
        <f>(L212/J212)*100</f>
        <v>12.776323982113233</v>
      </c>
      <c r="R212">
        <f t="shared" si="114"/>
        <v>55.985404955870891</v>
      </c>
      <c r="S212">
        <f t="shared" si="115"/>
        <v>12.757165809628724</v>
      </c>
      <c r="T212">
        <f t="shared" si="116"/>
        <v>8.1574627613022344</v>
      </c>
      <c r="U212">
        <f t="shared" si="117"/>
        <v>3.4541314163549837</v>
      </c>
      <c r="V212">
        <f t="shared" si="118"/>
        <v>19.645835056843168</v>
      </c>
      <c r="W212">
        <f t="shared" si="119"/>
        <v>44.014595044129109</v>
      </c>
      <c r="X212">
        <v>42870</v>
      </c>
      <c r="Y212">
        <v>38075</v>
      </c>
      <c r="Z212">
        <v>4795</v>
      </c>
      <c r="AA212">
        <v>78142</v>
      </c>
      <c r="AB212">
        <v>63347</v>
      </c>
      <c r="AC212">
        <v>14795</v>
      </c>
      <c r="AD212">
        <v>7568</v>
      </c>
      <c r="AE212">
        <v>6243</v>
      </c>
      <c r="AF212">
        <v>1325</v>
      </c>
      <c r="AG212">
        <v>2395</v>
      </c>
      <c r="AH212">
        <v>2342</v>
      </c>
      <c r="AI212">
        <v>53</v>
      </c>
      <c r="AJ212">
        <v>9107</v>
      </c>
      <c r="AK212">
        <v>7068</v>
      </c>
      <c r="AL212">
        <v>2039</v>
      </c>
      <c r="AM212">
        <v>17797</v>
      </c>
      <c r="AN212">
        <v>17078</v>
      </c>
      <c r="AO212">
        <v>719</v>
      </c>
      <c r="AP212">
        <v>886</v>
      </c>
      <c r="AQ212">
        <v>863</v>
      </c>
      <c r="AR212">
        <v>23</v>
      </c>
      <c r="AS212">
        <v>7933</v>
      </c>
      <c r="AT212">
        <v>7622</v>
      </c>
      <c r="AU212">
        <v>311</v>
      </c>
      <c r="AV212">
        <v>18735</v>
      </c>
      <c r="AW212">
        <v>17753</v>
      </c>
      <c r="AX212">
        <v>982</v>
      </c>
      <c r="AY212">
        <v>1010</v>
      </c>
      <c r="AZ212">
        <v>985</v>
      </c>
      <c r="BA212">
        <v>25</v>
      </c>
      <c r="BB212">
        <v>13314</v>
      </c>
      <c r="BC212">
        <v>13036</v>
      </c>
      <c r="BD212">
        <v>278</v>
      </c>
      <c r="BE212">
        <v>6986</v>
      </c>
      <c r="BF212">
        <v>6262</v>
      </c>
      <c r="BG212">
        <v>724</v>
      </c>
      <c r="BH212">
        <v>22924</v>
      </c>
      <c r="BI212">
        <v>19650</v>
      </c>
      <c r="BJ212">
        <v>3274</v>
      </c>
      <c r="BK212" t="str">
        <f t="shared" si="149"/>
        <v>AgriculturalLabourTotal</v>
      </c>
      <c r="BL212" t="str">
        <f t="shared" si="150"/>
        <v>AgriculturalLabourMale</v>
      </c>
      <c r="BM212" t="str">
        <f t="shared" si="151"/>
        <v>AgriculturalLabourFemale</v>
      </c>
      <c r="BN212">
        <f>(X212/J212)*100</f>
        <v>18.666155782067079</v>
      </c>
      <c r="BO212">
        <f t="shared" si="120"/>
        <v>88.815022160018657</v>
      </c>
      <c r="BP212">
        <f t="shared" si="121"/>
        <v>11.18497783998134</v>
      </c>
      <c r="BQ212">
        <f>(AA212/J212)*100</f>
        <v>34.024043506468061</v>
      </c>
      <c r="BR212">
        <f t="shared" si="122"/>
        <v>81.066519925264259</v>
      </c>
      <c r="BS212">
        <f t="shared" si="123"/>
        <v>18.933480074735737</v>
      </c>
      <c r="BT212">
        <f>(AD212/J212)*100</f>
        <v>3.2952056673357517</v>
      </c>
      <c r="BU212">
        <f t="shared" si="124"/>
        <v>82.492071881606762</v>
      </c>
      <c r="BV212">
        <f t="shared" si="125"/>
        <v>17.507928118393234</v>
      </c>
      <c r="BW212">
        <f>(AG212/J212)*100</f>
        <v>1.0428141613727702</v>
      </c>
      <c r="BX212">
        <f t="shared" si="126"/>
        <v>97.787056367432143</v>
      </c>
      <c r="BY212">
        <f t="shared" si="127"/>
        <v>2.2129436325678498</v>
      </c>
      <c r="BZ212">
        <f>(AJ212/J212)*100</f>
        <v>3.9653062912825963</v>
      </c>
      <c r="CA212">
        <f t="shared" si="128"/>
        <v>77.610629186340176</v>
      </c>
      <c r="CB212">
        <f t="shared" si="129"/>
        <v>22.389370813659824</v>
      </c>
      <c r="CC212">
        <f>(AM212/J212)*100</f>
        <v>7.7490453569733564</v>
      </c>
      <c r="CD212">
        <f t="shared" si="130"/>
        <v>95.959993257290549</v>
      </c>
      <c r="CE212">
        <f t="shared" si="131"/>
        <v>4.0400067427094459</v>
      </c>
      <c r="CF212">
        <f>(AP212/J212)*100</f>
        <v>0.38577592775627323</v>
      </c>
      <c r="CG212">
        <f t="shared" si="132"/>
        <v>97.404063205417614</v>
      </c>
      <c r="CH212">
        <f t="shared" si="133"/>
        <v>2.5959367945823928</v>
      </c>
      <c r="CI212">
        <f>(AS212/J212)*100</f>
        <v>3.4541314163549837</v>
      </c>
      <c r="CJ212">
        <f t="shared" si="134"/>
        <v>96.079667212908106</v>
      </c>
      <c r="CK212">
        <f t="shared" si="135"/>
        <v>3.9203327870918945</v>
      </c>
      <c r="CL212">
        <f>(AV212/J212)*100</f>
        <v>8.1574627613022344</v>
      </c>
      <c r="CM212">
        <f t="shared" si="136"/>
        <v>94.758473445423007</v>
      </c>
      <c r="CN212">
        <f t="shared" si="137"/>
        <v>5.2415265545769953</v>
      </c>
      <c r="CO212">
        <f>(AY212/J212)*100</f>
        <v>0.43976714112171106</v>
      </c>
      <c r="CP212">
        <f t="shared" si="138"/>
        <v>97.524752475247524</v>
      </c>
      <c r="CQ212">
        <f t="shared" si="139"/>
        <v>2.4752475247524752</v>
      </c>
      <c r="CR212">
        <f>(BB212/J212)*100</f>
        <v>5.797088828608377</v>
      </c>
      <c r="CS212">
        <f t="shared" si="140"/>
        <v>97.91197235992189</v>
      </c>
      <c r="CT212">
        <f t="shared" si="141"/>
        <v>2.0880276400781135</v>
      </c>
      <c r="CU212">
        <f>(BE212/J212)*100</f>
        <v>3.0417952949270028</v>
      </c>
      <c r="CV212">
        <f t="shared" si="142"/>
        <v>89.636415688519904</v>
      </c>
      <c r="CW212">
        <f t="shared" si="143"/>
        <v>10.363584311480103</v>
      </c>
      <c r="CX212">
        <f>(BH212/J212)*100</f>
        <v>9.981407864429805</v>
      </c>
      <c r="CY212">
        <f t="shared" si="144"/>
        <v>85.718024777525741</v>
      </c>
      <c r="CZ212">
        <f t="shared" si="145"/>
        <v>14.281975222474264</v>
      </c>
    </row>
    <row r="213" spans="1:104" x14ac:dyDescent="0.25">
      <c r="A213" t="s">
        <v>1932</v>
      </c>
      <c r="B213">
        <v>10</v>
      </c>
      <c r="C213">
        <v>25</v>
      </c>
      <c r="D213" t="s">
        <v>1931</v>
      </c>
      <c r="E213">
        <f>VLOOKUP(A213,'2011B4'!A$1:B$641,2, FALSE)</f>
        <v>227</v>
      </c>
      <c r="G213">
        <v>802225</v>
      </c>
      <c r="H213">
        <v>417672</v>
      </c>
      <c r="I213">
        <v>384553</v>
      </c>
      <c r="J213">
        <v>224402</v>
      </c>
      <c r="K213">
        <v>175654</v>
      </c>
      <c r="L213">
        <v>48748</v>
      </c>
      <c r="M213">
        <f t="shared" si="146"/>
        <v>27.972451618934834</v>
      </c>
      <c r="N213">
        <f t="shared" si="147"/>
        <v>42.055488517305442</v>
      </c>
      <c r="O213">
        <f t="shared" si="148"/>
        <v>12.676536134160962</v>
      </c>
      <c r="P213">
        <f>(K213/J213)*100</f>
        <v>78.276485949323089</v>
      </c>
      <c r="Q213">
        <f>(L213/J213)*100</f>
        <v>21.723514050676908</v>
      </c>
      <c r="R213">
        <f t="shared" si="114"/>
        <v>77.673104517785049</v>
      </c>
      <c r="S213">
        <f t="shared" si="115"/>
        <v>5.6091300434042477</v>
      </c>
      <c r="T213">
        <f t="shared" si="116"/>
        <v>5.9282002834199341</v>
      </c>
      <c r="U213">
        <f t="shared" si="117"/>
        <v>1.920214614843005</v>
      </c>
      <c r="V213">
        <f t="shared" si="118"/>
        <v>8.8693505405477673</v>
      </c>
      <c r="W213">
        <f t="shared" si="119"/>
        <v>22.326895482214951</v>
      </c>
      <c r="X213">
        <v>79039</v>
      </c>
      <c r="Y213">
        <v>67087</v>
      </c>
      <c r="Z213">
        <v>11952</v>
      </c>
      <c r="AA213">
        <v>88341</v>
      </c>
      <c r="AB213">
        <v>58807</v>
      </c>
      <c r="AC213">
        <v>29534</v>
      </c>
      <c r="AD213">
        <v>6920</v>
      </c>
      <c r="AE213">
        <v>4956</v>
      </c>
      <c r="AF213">
        <v>1964</v>
      </c>
      <c r="AG213">
        <v>789</v>
      </c>
      <c r="AH213">
        <v>775</v>
      </c>
      <c r="AI213">
        <v>14</v>
      </c>
      <c r="AJ213">
        <v>6107</v>
      </c>
      <c r="AK213">
        <v>4481</v>
      </c>
      <c r="AL213">
        <v>1626</v>
      </c>
      <c r="AM213">
        <v>5691</v>
      </c>
      <c r="AN213">
        <v>5098</v>
      </c>
      <c r="AO213">
        <v>593</v>
      </c>
      <c r="AP213">
        <v>281</v>
      </c>
      <c r="AQ213">
        <v>274</v>
      </c>
      <c r="AR213">
        <v>7</v>
      </c>
      <c r="AS213">
        <v>4309</v>
      </c>
      <c r="AT213">
        <v>4183</v>
      </c>
      <c r="AU213">
        <v>126</v>
      </c>
      <c r="AV213">
        <v>13303</v>
      </c>
      <c r="AW213">
        <v>12121</v>
      </c>
      <c r="AX213">
        <v>1182</v>
      </c>
      <c r="AY213">
        <v>693</v>
      </c>
      <c r="AZ213">
        <v>647</v>
      </c>
      <c r="BA213">
        <v>46</v>
      </c>
      <c r="BB213">
        <v>5577</v>
      </c>
      <c r="BC213">
        <v>5473</v>
      </c>
      <c r="BD213">
        <v>104</v>
      </c>
      <c r="BE213">
        <v>2598</v>
      </c>
      <c r="BF213">
        <v>2380</v>
      </c>
      <c r="BG213">
        <v>218</v>
      </c>
      <c r="BH213">
        <v>10754</v>
      </c>
      <c r="BI213">
        <v>9372</v>
      </c>
      <c r="BJ213">
        <v>1382</v>
      </c>
      <c r="BK213" t="str">
        <f t="shared" si="149"/>
        <v>AgriculturalLabourTotal</v>
      </c>
      <c r="BL213" t="str">
        <f t="shared" si="150"/>
        <v>CultivatorsMale</v>
      </c>
      <c r="BM213" t="str">
        <f t="shared" si="151"/>
        <v>AgriculturalLabourFemale</v>
      </c>
      <c r="BN213">
        <f>(X213/J213)*100</f>
        <v>35.222056844413153</v>
      </c>
      <c r="BO213">
        <f t="shared" si="120"/>
        <v>84.878351193714494</v>
      </c>
      <c r="BP213">
        <f t="shared" si="121"/>
        <v>15.121648806285503</v>
      </c>
      <c r="BQ213">
        <f>(AA213/J213)*100</f>
        <v>39.367296191656045</v>
      </c>
      <c r="BR213">
        <f t="shared" si="122"/>
        <v>66.568184648124884</v>
      </c>
      <c r="BS213">
        <f t="shared" si="123"/>
        <v>33.431815351875123</v>
      </c>
      <c r="BT213">
        <f>(AD213/J213)*100</f>
        <v>3.0837514817158493</v>
      </c>
      <c r="BU213">
        <f t="shared" si="124"/>
        <v>71.618497109826578</v>
      </c>
      <c r="BV213">
        <f t="shared" si="125"/>
        <v>28.381502890173412</v>
      </c>
      <c r="BW213">
        <f>(AG213/J213)*100</f>
        <v>0.35160114437482731</v>
      </c>
      <c r="BX213">
        <f t="shared" si="126"/>
        <v>98.225602027883397</v>
      </c>
      <c r="BY213">
        <f t="shared" si="127"/>
        <v>1.7743979721166032</v>
      </c>
      <c r="BZ213">
        <f>(AJ213/J213)*100</f>
        <v>2.7214552454969207</v>
      </c>
      <c r="CA213">
        <f t="shared" si="128"/>
        <v>73.374815785164557</v>
      </c>
      <c r="CB213">
        <f t="shared" si="129"/>
        <v>26.625184214835436</v>
      </c>
      <c r="CC213">
        <f>(AM213/J213)*100</f>
        <v>2.5360736535324997</v>
      </c>
      <c r="CD213">
        <f t="shared" si="130"/>
        <v>89.580038657529443</v>
      </c>
      <c r="CE213">
        <f t="shared" si="131"/>
        <v>10.419961342470566</v>
      </c>
      <c r="CF213">
        <f>(AP213/J213)*100</f>
        <v>0.12522170034135169</v>
      </c>
      <c r="CG213">
        <f t="shared" si="132"/>
        <v>97.508896797153028</v>
      </c>
      <c r="CH213">
        <f t="shared" si="133"/>
        <v>2.4911032028469751</v>
      </c>
      <c r="CI213">
        <f>(AS213/J213)*100</f>
        <v>1.920214614843005</v>
      </c>
      <c r="CJ213">
        <f t="shared" si="134"/>
        <v>97.075887676955205</v>
      </c>
      <c r="CK213">
        <f t="shared" si="135"/>
        <v>2.9241123230447901</v>
      </c>
      <c r="CL213">
        <f>(AV213/J213)*100</f>
        <v>5.9282002834199341</v>
      </c>
      <c r="CM213">
        <f t="shared" si="136"/>
        <v>91.114786138465007</v>
      </c>
      <c r="CN213">
        <f t="shared" si="137"/>
        <v>8.8852138615349929</v>
      </c>
      <c r="CO213">
        <f>(AY213/J213)*100</f>
        <v>0.30882077699842247</v>
      </c>
      <c r="CP213">
        <f t="shared" si="138"/>
        <v>93.362193362193352</v>
      </c>
      <c r="CQ213">
        <f t="shared" si="139"/>
        <v>6.637806637806638</v>
      </c>
      <c r="CR213">
        <f>(BB213/J213)*100</f>
        <v>2.485271967273019</v>
      </c>
      <c r="CS213">
        <f t="shared" si="140"/>
        <v>98.135198135198138</v>
      </c>
      <c r="CT213">
        <f t="shared" si="141"/>
        <v>1.8648018648018647</v>
      </c>
      <c r="CU213">
        <f>(BE213/J213)*100</f>
        <v>1.1577436921239561</v>
      </c>
      <c r="CV213">
        <f t="shared" si="142"/>
        <v>91.608929946112397</v>
      </c>
      <c r="CW213">
        <f t="shared" si="143"/>
        <v>8.3910700538876064</v>
      </c>
      <c r="CX213">
        <f>(BH213/J213)*100</f>
        <v>4.7922924038110182</v>
      </c>
      <c r="CY213">
        <f t="shared" si="144"/>
        <v>87.14896782592524</v>
      </c>
      <c r="CZ213">
        <f t="shared" si="145"/>
        <v>12.851032174074764</v>
      </c>
    </row>
    <row r="214" spans="1:104" x14ac:dyDescent="0.25">
      <c r="A214" t="s">
        <v>1934</v>
      </c>
      <c r="B214">
        <v>10</v>
      </c>
      <c r="C214">
        <v>26</v>
      </c>
      <c r="D214" t="s">
        <v>1933</v>
      </c>
      <c r="E214">
        <f>VLOOKUP(A214,'2011B4'!A$1:B$641,2, FALSE)</f>
        <v>228</v>
      </c>
      <c r="G214">
        <v>525502</v>
      </c>
      <c r="H214">
        <v>273992</v>
      </c>
      <c r="I214">
        <v>251510</v>
      </c>
      <c r="J214">
        <v>154139</v>
      </c>
      <c r="K214">
        <v>117794</v>
      </c>
      <c r="L214">
        <v>36345</v>
      </c>
      <c r="M214">
        <f t="shared" si="146"/>
        <v>29.331762771597443</v>
      </c>
      <c r="N214">
        <f t="shared" si="147"/>
        <v>42.991766182954244</v>
      </c>
      <c r="O214">
        <f t="shared" si="148"/>
        <v>14.45071766530158</v>
      </c>
      <c r="P214">
        <f>(K214/J214)*100</f>
        <v>76.420633324466877</v>
      </c>
      <c r="Q214">
        <f>(L214/J214)*100</f>
        <v>23.579366675533123</v>
      </c>
      <c r="R214">
        <f t="shared" si="114"/>
        <v>78.571289550340936</v>
      </c>
      <c r="S214">
        <f t="shared" si="115"/>
        <v>7.1818293877603976</v>
      </c>
      <c r="T214">
        <f t="shared" si="116"/>
        <v>5.3399853379092903</v>
      </c>
      <c r="U214">
        <f t="shared" si="117"/>
        <v>1.0743549653235067</v>
      </c>
      <c r="V214">
        <f t="shared" si="118"/>
        <v>7.8325407586658793</v>
      </c>
      <c r="W214">
        <f t="shared" si="119"/>
        <v>21.428710449659064</v>
      </c>
      <c r="X214">
        <v>61038</v>
      </c>
      <c r="Y214">
        <v>49630</v>
      </c>
      <c r="Z214">
        <v>11408</v>
      </c>
      <c r="AA214">
        <v>57268</v>
      </c>
      <c r="AB214">
        <v>37179</v>
      </c>
      <c r="AC214">
        <v>20089</v>
      </c>
      <c r="AD214">
        <v>2803</v>
      </c>
      <c r="AE214">
        <v>2420</v>
      </c>
      <c r="AF214">
        <v>383</v>
      </c>
      <c r="AG214">
        <v>3004</v>
      </c>
      <c r="AH214">
        <v>2030</v>
      </c>
      <c r="AI214">
        <v>974</v>
      </c>
      <c r="AJ214">
        <v>4520</v>
      </c>
      <c r="AK214">
        <v>3549</v>
      </c>
      <c r="AL214">
        <v>971</v>
      </c>
      <c r="AM214">
        <v>3546</v>
      </c>
      <c r="AN214">
        <v>3079</v>
      </c>
      <c r="AO214">
        <v>467</v>
      </c>
      <c r="AP214">
        <v>292</v>
      </c>
      <c r="AQ214">
        <v>290</v>
      </c>
      <c r="AR214">
        <v>2</v>
      </c>
      <c r="AS214">
        <v>1656</v>
      </c>
      <c r="AT214">
        <v>1507</v>
      </c>
      <c r="AU214">
        <v>149</v>
      </c>
      <c r="AV214">
        <v>8231</v>
      </c>
      <c r="AW214">
        <v>7835</v>
      </c>
      <c r="AX214">
        <v>396</v>
      </c>
      <c r="AY214">
        <v>364</v>
      </c>
      <c r="AZ214">
        <v>356</v>
      </c>
      <c r="BA214">
        <v>8</v>
      </c>
      <c r="BB214">
        <v>2219</v>
      </c>
      <c r="BC214">
        <v>2145</v>
      </c>
      <c r="BD214">
        <v>74</v>
      </c>
      <c r="BE214">
        <v>1977</v>
      </c>
      <c r="BF214">
        <v>1508</v>
      </c>
      <c r="BG214">
        <v>469</v>
      </c>
      <c r="BH214">
        <v>7221</v>
      </c>
      <c r="BI214">
        <v>6266</v>
      </c>
      <c r="BJ214">
        <v>955</v>
      </c>
      <c r="BK214" t="str">
        <f t="shared" si="149"/>
        <v>CultivatorsTotal</v>
      </c>
      <c r="BL214" t="str">
        <f t="shared" si="150"/>
        <v>CultivatorsMale</v>
      </c>
      <c r="BM214" t="str">
        <f t="shared" si="151"/>
        <v>AgriculturalLabourFemale</v>
      </c>
      <c r="BN214">
        <f>(X214/J214)*100</f>
        <v>39.599322689260994</v>
      </c>
      <c r="BO214">
        <f t="shared" si="120"/>
        <v>81.310003604312058</v>
      </c>
      <c r="BP214">
        <f t="shared" si="121"/>
        <v>18.689996395687931</v>
      </c>
      <c r="BQ214">
        <f>(AA214/J214)*100</f>
        <v>37.153478353953254</v>
      </c>
      <c r="BR214">
        <f t="shared" si="122"/>
        <v>64.921072850457492</v>
      </c>
      <c r="BS214">
        <f t="shared" si="123"/>
        <v>35.078927149542501</v>
      </c>
      <c r="BT214">
        <f>(AD214/J214)*100</f>
        <v>1.8184885071266845</v>
      </c>
      <c r="BU214">
        <f t="shared" si="124"/>
        <v>86.336068498037818</v>
      </c>
      <c r="BV214">
        <f t="shared" si="125"/>
        <v>13.663931501962184</v>
      </c>
      <c r="BW214">
        <f>(AG214/J214)*100</f>
        <v>1.948890287338052</v>
      </c>
      <c r="BX214">
        <f t="shared" si="126"/>
        <v>67.57656458055925</v>
      </c>
      <c r="BY214">
        <f t="shared" si="127"/>
        <v>32.423435419440743</v>
      </c>
      <c r="BZ214">
        <f>(AJ214/J214)*100</f>
        <v>2.9324181420665765</v>
      </c>
      <c r="CA214">
        <f t="shared" si="128"/>
        <v>78.517699115044252</v>
      </c>
      <c r="CB214">
        <f t="shared" si="129"/>
        <v>21.482300884955752</v>
      </c>
      <c r="CC214">
        <f>(AM214/J214)*100</f>
        <v>2.3005209583557695</v>
      </c>
      <c r="CD214">
        <f t="shared" si="130"/>
        <v>86.830231246474895</v>
      </c>
      <c r="CE214">
        <f t="shared" si="131"/>
        <v>13.1697687535251</v>
      </c>
      <c r="CF214">
        <f>(AP214/J214)*100</f>
        <v>0.18943940209810625</v>
      </c>
      <c r="CG214">
        <f t="shared" si="132"/>
        <v>99.315068493150676</v>
      </c>
      <c r="CH214">
        <f t="shared" si="133"/>
        <v>0.68493150684931503</v>
      </c>
      <c r="CI214">
        <f>(AS214/J214)*100</f>
        <v>1.0743549653235067</v>
      </c>
      <c r="CJ214">
        <f t="shared" si="134"/>
        <v>91.002415458937207</v>
      </c>
      <c r="CK214">
        <f t="shared" si="135"/>
        <v>8.9975845410628015</v>
      </c>
      <c r="CL214">
        <f>(AV214/J214)*100</f>
        <v>5.3399853379092903</v>
      </c>
      <c r="CM214">
        <f t="shared" si="136"/>
        <v>95.188919936824206</v>
      </c>
      <c r="CN214">
        <f t="shared" si="137"/>
        <v>4.8110800631757993</v>
      </c>
      <c r="CO214">
        <f>(AY214/J214)*100</f>
        <v>0.23615048754695436</v>
      </c>
      <c r="CP214">
        <f t="shared" si="138"/>
        <v>97.802197802197796</v>
      </c>
      <c r="CQ214">
        <f t="shared" si="139"/>
        <v>2.197802197802198</v>
      </c>
      <c r="CR214">
        <f>(BB214/J214)*100</f>
        <v>1.4396097029304717</v>
      </c>
      <c r="CS214">
        <f t="shared" si="140"/>
        <v>96.665164488508339</v>
      </c>
      <c r="CT214">
        <f t="shared" si="141"/>
        <v>3.3348355114916628</v>
      </c>
      <c r="CU214">
        <f>(BE214/J214)*100</f>
        <v>1.282608554616288</v>
      </c>
      <c r="CV214">
        <f t="shared" si="142"/>
        <v>76.277187658067774</v>
      </c>
      <c r="CW214">
        <f t="shared" si="143"/>
        <v>23.722812341932219</v>
      </c>
      <c r="CX214">
        <f>(BH214/J214)*100</f>
        <v>4.6847326114740593</v>
      </c>
      <c r="CY214">
        <f t="shared" si="144"/>
        <v>86.774684946683294</v>
      </c>
      <c r="CZ214">
        <f t="shared" si="145"/>
        <v>13.225315053316717</v>
      </c>
    </row>
    <row r="215" spans="1:104" x14ac:dyDescent="0.25">
      <c r="A215" t="s">
        <v>1936</v>
      </c>
      <c r="B215">
        <v>10</v>
      </c>
      <c r="C215">
        <v>27</v>
      </c>
      <c r="D215" t="s">
        <v>1935</v>
      </c>
      <c r="E215">
        <f>VLOOKUP(A215,'2011B4'!A$1:B$641,2, FALSE)</f>
        <v>229</v>
      </c>
      <c r="G215">
        <v>2370528</v>
      </c>
      <c r="H215">
        <v>1238599</v>
      </c>
      <c r="I215">
        <v>1131929</v>
      </c>
      <c r="J215">
        <v>700059</v>
      </c>
      <c r="K215">
        <v>523352</v>
      </c>
      <c r="L215">
        <v>176707</v>
      </c>
      <c r="M215">
        <f t="shared" si="146"/>
        <v>29.531775199449235</v>
      </c>
      <c r="N215">
        <f t="shared" si="147"/>
        <v>42.253546143667158</v>
      </c>
      <c r="O215">
        <f t="shared" si="148"/>
        <v>15.61113815442488</v>
      </c>
      <c r="P215">
        <f>(K215/J215)*100</f>
        <v>74.758270374354169</v>
      </c>
      <c r="Q215">
        <f>(L215/J215)*100</f>
        <v>25.241729625645839</v>
      </c>
      <c r="R215">
        <f t="shared" si="114"/>
        <v>77.561462676717255</v>
      </c>
      <c r="S215">
        <f t="shared" si="115"/>
        <v>7.8714794038788156</v>
      </c>
      <c r="T215">
        <f t="shared" si="116"/>
        <v>5.1592794321621467</v>
      </c>
      <c r="U215">
        <f t="shared" si="117"/>
        <v>1.0627675667336611</v>
      </c>
      <c r="V215">
        <f t="shared" si="118"/>
        <v>8.3450109205081269</v>
      </c>
      <c r="W215">
        <f t="shared" si="119"/>
        <v>22.438537323282745</v>
      </c>
      <c r="X215">
        <v>258256</v>
      </c>
      <c r="Y215">
        <v>203892</v>
      </c>
      <c r="Z215">
        <v>54364</v>
      </c>
      <c r="AA215">
        <v>274136</v>
      </c>
      <c r="AB215">
        <v>177880</v>
      </c>
      <c r="AC215">
        <v>96256</v>
      </c>
      <c r="AD215">
        <v>10584</v>
      </c>
      <c r="AE215">
        <v>8095</v>
      </c>
      <c r="AF215">
        <v>2489</v>
      </c>
      <c r="AG215">
        <v>1132</v>
      </c>
      <c r="AH215">
        <v>892</v>
      </c>
      <c r="AI215">
        <v>240</v>
      </c>
      <c r="AJ215">
        <v>31030</v>
      </c>
      <c r="AK215">
        <v>22014</v>
      </c>
      <c r="AL215">
        <v>9016</v>
      </c>
      <c r="AM215">
        <v>22943</v>
      </c>
      <c r="AN215">
        <v>18990</v>
      </c>
      <c r="AO215">
        <v>3953</v>
      </c>
      <c r="AP215">
        <v>1477</v>
      </c>
      <c r="AQ215">
        <v>1450</v>
      </c>
      <c r="AR215">
        <v>27</v>
      </c>
      <c r="AS215">
        <v>7440</v>
      </c>
      <c r="AT215">
        <v>6775</v>
      </c>
      <c r="AU215">
        <v>665</v>
      </c>
      <c r="AV215">
        <v>36118</v>
      </c>
      <c r="AW215">
        <v>33920</v>
      </c>
      <c r="AX215">
        <v>2198</v>
      </c>
      <c r="AY215">
        <v>1785</v>
      </c>
      <c r="AZ215">
        <v>1671</v>
      </c>
      <c r="BA215">
        <v>114</v>
      </c>
      <c r="BB215">
        <v>10365</v>
      </c>
      <c r="BC215">
        <v>10240</v>
      </c>
      <c r="BD215">
        <v>125</v>
      </c>
      <c r="BE215">
        <v>10295</v>
      </c>
      <c r="BF215">
        <v>8047</v>
      </c>
      <c r="BG215">
        <v>2248</v>
      </c>
      <c r="BH215">
        <v>34498</v>
      </c>
      <c r="BI215">
        <v>29486</v>
      </c>
      <c r="BJ215">
        <v>5012</v>
      </c>
      <c r="BK215" t="str">
        <f t="shared" si="149"/>
        <v>AgriculturalLabourTotal</v>
      </c>
      <c r="BL215" t="str">
        <f t="shared" si="150"/>
        <v>CultivatorsMale</v>
      </c>
      <c r="BM215" t="str">
        <f t="shared" si="151"/>
        <v>AgriculturalLabourFemale</v>
      </c>
      <c r="BN215">
        <f>(X215/J215)*100</f>
        <v>36.89060493472693</v>
      </c>
      <c r="BO215">
        <f t="shared" si="120"/>
        <v>78.949569419490743</v>
      </c>
      <c r="BP215">
        <f t="shared" si="121"/>
        <v>21.050430580509264</v>
      </c>
      <c r="BQ215">
        <f>(AA215/J215)*100</f>
        <v>39.158985171249853</v>
      </c>
      <c r="BR215">
        <f t="shared" si="122"/>
        <v>64.887501094347328</v>
      </c>
      <c r="BS215">
        <f t="shared" si="123"/>
        <v>35.112498905652664</v>
      </c>
      <c r="BT215">
        <f>(AD215/J215)*100</f>
        <v>1.5118725707404663</v>
      </c>
      <c r="BU215">
        <f t="shared" si="124"/>
        <v>76.483371126228278</v>
      </c>
      <c r="BV215">
        <f t="shared" si="125"/>
        <v>23.51662887377173</v>
      </c>
      <c r="BW215">
        <f>(AG215/J215)*100</f>
        <v>0.16170065665893874</v>
      </c>
      <c r="BX215">
        <f t="shared" si="126"/>
        <v>78.798586572438168</v>
      </c>
      <c r="BY215">
        <f t="shared" si="127"/>
        <v>21.201413427561839</v>
      </c>
      <c r="BZ215">
        <f>(AJ215/J215)*100</f>
        <v>4.4324835478152558</v>
      </c>
      <c r="CA215">
        <f t="shared" si="128"/>
        <v>70.944247502417014</v>
      </c>
      <c r="CB215">
        <f t="shared" si="129"/>
        <v>29.055752497582983</v>
      </c>
      <c r="CC215">
        <f>(AM215/J215)*100</f>
        <v>3.2772951994046213</v>
      </c>
      <c r="CD215">
        <f t="shared" si="130"/>
        <v>82.770343895741618</v>
      </c>
      <c r="CE215">
        <f t="shared" si="131"/>
        <v>17.229656104258378</v>
      </c>
      <c r="CF215">
        <f>(AP215/J215)*100</f>
        <v>0.2109822172131206</v>
      </c>
      <c r="CG215">
        <f t="shared" si="132"/>
        <v>98.171970209884904</v>
      </c>
      <c r="CH215">
        <f t="shared" si="133"/>
        <v>1.8280297901150981</v>
      </c>
      <c r="CI215">
        <f>(AS215/J215)*100</f>
        <v>1.0627675667336611</v>
      </c>
      <c r="CJ215">
        <f t="shared" si="134"/>
        <v>91.061827956989248</v>
      </c>
      <c r="CK215">
        <f t="shared" si="135"/>
        <v>8.9381720430107539</v>
      </c>
      <c r="CL215">
        <f>(AV215/J215)*100</f>
        <v>5.1592794321621467</v>
      </c>
      <c r="CM215">
        <f t="shared" si="136"/>
        <v>93.914391716041862</v>
      </c>
      <c r="CN215">
        <f t="shared" si="137"/>
        <v>6.0856082839581376</v>
      </c>
      <c r="CO215">
        <f>(AY215/J215)*100</f>
        <v>0.25497850895424529</v>
      </c>
      <c r="CP215">
        <f t="shared" si="138"/>
        <v>93.613445378151255</v>
      </c>
      <c r="CQ215">
        <f t="shared" si="139"/>
        <v>6.386554621848739</v>
      </c>
      <c r="CR215">
        <f>(BB215/J215)*100</f>
        <v>1.4805894931712897</v>
      </c>
      <c r="CS215">
        <f t="shared" si="140"/>
        <v>98.794018330921375</v>
      </c>
      <c r="CT215">
        <f t="shared" si="141"/>
        <v>1.20598166907863</v>
      </c>
      <c r="CU215">
        <f>(BE215/J215)*100</f>
        <v>1.470590335957398</v>
      </c>
      <c r="CV215">
        <f t="shared" si="142"/>
        <v>78.164157357940738</v>
      </c>
      <c r="CW215">
        <f t="shared" si="143"/>
        <v>21.835842642059252</v>
      </c>
      <c r="CX215">
        <f>(BH215/J215)*100</f>
        <v>4.9278703652120743</v>
      </c>
      <c r="CY215">
        <f t="shared" si="144"/>
        <v>85.471621543277877</v>
      </c>
      <c r="CZ215">
        <f t="shared" si="145"/>
        <v>14.52837845672213</v>
      </c>
    </row>
    <row r="216" spans="1:104" x14ac:dyDescent="0.25">
      <c r="A216" t="s">
        <v>1938</v>
      </c>
      <c r="B216">
        <v>10</v>
      </c>
      <c r="C216">
        <v>28</v>
      </c>
      <c r="D216" t="s">
        <v>1937</v>
      </c>
      <c r="E216">
        <f>VLOOKUP(A216,'2011B4'!A$1:B$641,2, FALSE)</f>
        <v>230</v>
      </c>
      <c r="G216">
        <v>4718592</v>
      </c>
      <c r="H216">
        <v>2519942</v>
      </c>
      <c r="I216">
        <v>2198650</v>
      </c>
      <c r="J216">
        <v>1159380</v>
      </c>
      <c r="K216">
        <v>995081</v>
      </c>
      <c r="L216">
        <v>164299</v>
      </c>
      <c r="M216">
        <f t="shared" si="146"/>
        <v>24.570465087890625</v>
      </c>
      <c r="N216">
        <f t="shared" si="147"/>
        <v>39.488250126391797</v>
      </c>
      <c r="O216">
        <f t="shared" si="148"/>
        <v>7.4727218975280287</v>
      </c>
      <c r="P216">
        <f>(K216/J216)*100</f>
        <v>85.828718797978226</v>
      </c>
      <c r="Q216">
        <f>(L216/J216)*100</f>
        <v>14.17128120202177</v>
      </c>
      <c r="R216">
        <f t="shared" si="114"/>
        <v>53.101830288602535</v>
      </c>
      <c r="S216">
        <f t="shared" si="115"/>
        <v>8.7396712035743249</v>
      </c>
      <c r="T216">
        <f t="shared" si="116"/>
        <v>11.052976590936535</v>
      </c>
      <c r="U216">
        <f t="shared" si="117"/>
        <v>2.862909486104642</v>
      </c>
      <c r="V216">
        <f t="shared" si="118"/>
        <v>24.242612430781971</v>
      </c>
      <c r="W216">
        <f t="shared" si="119"/>
        <v>46.898169711397465</v>
      </c>
      <c r="X216">
        <v>270963</v>
      </c>
      <c r="Y216">
        <v>246157</v>
      </c>
      <c r="Z216">
        <v>24806</v>
      </c>
      <c r="AA216">
        <v>314017</v>
      </c>
      <c r="AB216">
        <v>227445</v>
      </c>
      <c r="AC216">
        <v>86572</v>
      </c>
      <c r="AD216">
        <v>30672</v>
      </c>
      <c r="AE216">
        <v>25732</v>
      </c>
      <c r="AF216">
        <v>4940</v>
      </c>
      <c r="AG216">
        <v>1534</v>
      </c>
      <c r="AH216">
        <v>1492</v>
      </c>
      <c r="AI216">
        <v>42</v>
      </c>
      <c r="AJ216">
        <v>41285</v>
      </c>
      <c r="AK216">
        <v>33467</v>
      </c>
      <c r="AL216">
        <v>7818</v>
      </c>
      <c r="AM216">
        <v>58507</v>
      </c>
      <c r="AN216">
        <v>55317</v>
      </c>
      <c r="AO216">
        <v>3190</v>
      </c>
      <c r="AP216">
        <v>7983</v>
      </c>
      <c r="AQ216">
        <v>7796</v>
      </c>
      <c r="AR216">
        <v>187</v>
      </c>
      <c r="AS216">
        <v>33192</v>
      </c>
      <c r="AT216">
        <v>32007</v>
      </c>
      <c r="AU216">
        <v>1185</v>
      </c>
      <c r="AV216">
        <v>128146</v>
      </c>
      <c r="AW216">
        <v>122613</v>
      </c>
      <c r="AX216">
        <v>5533</v>
      </c>
      <c r="AY216">
        <v>7372</v>
      </c>
      <c r="AZ216">
        <v>7001</v>
      </c>
      <c r="BA216">
        <v>371</v>
      </c>
      <c r="BB216">
        <v>56780</v>
      </c>
      <c r="BC216">
        <v>55644</v>
      </c>
      <c r="BD216">
        <v>1136</v>
      </c>
      <c r="BE216">
        <v>54808</v>
      </c>
      <c r="BF216">
        <v>50469</v>
      </c>
      <c r="BG216">
        <v>4339</v>
      </c>
      <c r="BH216">
        <v>154121</v>
      </c>
      <c r="BI216">
        <v>129941</v>
      </c>
      <c r="BJ216">
        <v>24180</v>
      </c>
      <c r="BK216" t="str">
        <f t="shared" si="149"/>
        <v>AgriculturalLabourTotal</v>
      </c>
      <c r="BL216" t="str">
        <f t="shared" si="150"/>
        <v>CultivatorsMale</v>
      </c>
      <c r="BM216" t="str">
        <f t="shared" si="151"/>
        <v>AgriculturalLabourFemale</v>
      </c>
      <c r="BN216">
        <f>(X216/J216)*100</f>
        <v>23.371370905138953</v>
      </c>
      <c r="BO216">
        <f t="shared" si="120"/>
        <v>90.845244553684452</v>
      </c>
      <c r="BP216">
        <f t="shared" si="121"/>
        <v>9.1547554463155496</v>
      </c>
      <c r="BQ216">
        <f>(AA216/J216)*100</f>
        <v>27.084907450533908</v>
      </c>
      <c r="BR216">
        <f t="shared" si="122"/>
        <v>72.430791963492425</v>
      </c>
      <c r="BS216">
        <f t="shared" si="123"/>
        <v>27.569208036507575</v>
      </c>
      <c r="BT216">
        <f>(AD216/J216)*100</f>
        <v>2.6455519329296693</v>
      </c>
      <c r="BU216">
        <f t="shared" si="124"/>
        <v>83.894105372978615</v>
      </c>
      <c r="BV216">
        <f t="shared" si="125"/>
        <v>16.105894627021389</v>
      </c>
      <c r="BW216">
        <f>(AG216/J216)*100</f>
        <v>0.13231209784540013</v>
      </c>
      <c r="BX216">
        <f t="shared" si="126"/>
        <v>97.26205997392438</v>
      </c>
      <c r="BY216">
        <f t="shared" si="127"/>
        <v>2.737940026075619</v>
      </c>
      <c r="BZ216">
        <f>(AJ216/J216)*100</f>
        <v>3.5609549931860136</v>
      </c>
      <c r="CA216">
        <f t="shared" si="128"/>
        <v>81.06334019619716</v>
      </c>
      <c r="CB216">
        <f t="shared" si="129"/>
        <v>18.936659803802833</v>
      </c>
      <c r="CC216">
        <f>(AM216/J216)*100</f>
        <v>5.0464041125429109</v>
      </c>
      <c r="CD216">
        <f t="shared" si="130"/>
        <v>94.54766096364537</v>
      </c>
      <c r="CE216">
        <f t="shared" si="131"/>
        <v>5.4523390363546236</v>
      </c>
      <c r="CF216">
        <f>(AP216/J216)*100</f>
        <v>0.68855767737928897</v>
      </c>
      <c r="CG216">
        <f t="shared" si="132"/>
        <v>97.657522234748839</v>
      </c>
      <c r="CH216">
        <f t="shared" si="133"/>
        <v>2.3424777652511586</v>
      </c>
      <c r="CI216">
        <f>(AS216/J216)*100</f>
        <v>2.862909486104642</v>
      </c>
      <c r="CJ216">
        <f t="shared" si="134"/>
        <v>96.429862617498202</v>
      </c>
      <c r="CK216">
        <f t="shared" si="135"/>
        <v>3.5701373825018075</v>
      </c>
      <c r="CL216">
        <f>(AV216/J216)*100</f>
        <v>11.052976590936535</v>
      </c>
      <c r="CM216">
        <f t="shared" si="136"/>
        <v>95.682268662307052</v>
      </c>
      <c r="CN216">
        <f t="shared" si="137"/>
        <v>4.317731337692944</v>
      </c>
      <c r="CO216">
        <f>(AY216/J216)*100</f>
        <v>0.63585709603408724</v>
      </c>
      <c r="CP216">
        <f t="shared" si="138"/>
        <v>94.967444384156266</v>
      </c>
      <c r="CQ216">
        <f t="shared" si="139"/>
        <v>5.0325556158437337</v>
      </c>
      <c r="CR216">
        <f>(BB216/J216)*100</f>
        <v>4.8974451862202217</v>
      </c>
      <c r="CS216">
        <f t="shared" si="140"/>
        <v>97.999295526593869</v>
      </c>
      <c r="CT216">
        <f t="shared" si="141"/>
        <v>2.0007044734061288</v>
      </c>
      <c r="CU216">
        <f>(BE216/J216)*100</f>
        <v>4.7273542755610753</v>
      </c>
      <c r="CV216">
        <f t="shared" si="142"/>
        <v>92.083272514961322</v>
      </c>
      <c r="CW216">
        <f t="shared" si="143"/>
        <v>7.9167274850386802</v>
      </c>
      <c r="CX216">
        <f>(BH216/J216)*100</f>
        <v>13.293398195587297</v>
      </c>
      <c r="CY216">
        <f t="shared" si="144"/>
        <v>84.311028347856549</v>
      </c>
      <c r="CZ216">
        <f t="shared" si="145"/>
        <v>15.688971652143447</v>
      </c>
    </row>
    <row r="217" spans="1:104" x14ac:dyDescent="0.25">
      <c r="A217" t="s">
        <v>1940</v>
      </c>
      <c r="B217">
        <v>10</v>
      </c>
      <c r="C217">
        <v>29</v>
      </c>
      <c r="D217" t="s">
        <v>1939</v>
      </c>
      <c r="E217">
        <f>VLOOKUP(A217,'2011B4'!A$1:B$641,2, FALSE)</f>
        <v>231</v>
      </c>
      <c r="G217">
        <v>2243144</v>
      </c>
      <c r="H217">
        <v>1179611</v>
      </c>
      <c r="I217">
        <v>1063533</v>
      </c>
      <c r="J217">
        <v>496713</v>
      </c>
      <c r="K217">
        <v>438545</v>
      </c>
      <c r="L217">
        <v>58168</v>
      </c>
      <c r="M217">
        <f t="shared" si="146"/>
        <v>22.143607365376454</v>
      </c>
      <c r="N217">
        <f t="shared" si="147"/>
        <v>37.177086344566135</v>
      </c>
      <c r="O217">
        <f t="shared" si="148"/>
        <v>5.4693178302882934</v>
      </c>
      <c r="P217">
        <f>(K217/J217)*100</f>
        <v>88.289414611657037</v>
      </c>
      <c r="Q217">
        <f>(L217/J217)*100</f>
        <v>11.710585388342967</v>
      </c>
      <c r="R217">
        <f t="shared" si="114"/>
        <v>73.019228407551239</v>
      </c>
      <c r="S217">
        <f t="shared" si="115"/>
        <v>7.8870494631708858</v>
      </c>
      <c r="T217">
        <f t="shared" si="116"/>
        <v>6.616698173794525</v>
      </c>
      <c r="U217">
        <f t="shared" si="117"/>
        <v>1.4318127369325948</v>
      </c>
      <c r="V217">
        <f t="shared" si="118"/>
        <v>11.045211218550751</v>
      </c>
      <c r="W217">
        <f t="shared" si="119"/>
        <v>26.980771592448761</v>
      </c>
      <c r="X217">
        <v>195971</v>
      </c>
      <c r="Y217">
        <v>180012</v>
      </c>
      <c r="Z217">
        <v>15959</v>
      </c>
      <c r="AA217">
        <v>155108</v>
      </c>
      <c r="AB217">
        <v>125897</v>
      </c>
      <c r="AC217">
        <v>29211</v>
      </c>
      <c r="AD217">
        <v>11617</v>
      </c>
      <c r="AE217">
        <v>9393</v>
      </c>
      <c r="AF217">
        <v>2224</v>
      </c>
      <c r="AG217">
        <v>9052</v>
      </c>
      <c r="AH217">
        <v>9021</v>
      </c>
      <c r="AI217">
        <v>31</v>
      </c>
      <c r="AJ217">
        <v>17548</v>
      </c>
      <c r="AK217">
        <v>14062</v>
      </c>
      <c r="AL217">
        <v>3486</v>
      </c>
      <c r="AM217">
        <v>12576</v>
      </c>
      <c r="AN217">
        <v>11650</v>
      </c>
      <c r="AO217">
        <v>926</v>
      </c>
      <c r="AP217">
        <v>930</v>
      </c>
      <c r="AQ217">
        <v>905</v>
      </c>
      <c r="AR217">
        <v>25</v>
      </c>
      <c r="AS217">
        <v>7112</v>
      </c>
      <c r="AT217">
        <v>6990</v>
      </c>
      <c r="AU217">
        <v>122</v>
      </c>
      <c r="AV217">
        <v>32866</v>
      </c>
      <c r="AW217">
        <v>31309</v>
      </c>
      <c r="AX217">
        <v>1557</v>
      </c>
      <c r="AY217">
        <v>1669</v>
      </c>
      <c r="AZ217">
        <v>1622</v>
      </c>
      <c r="BA217">
        <v>47</v>
      </c>
      <c r="BB217">
        <v>10133</v>
      </c>
      <c r="BC217">
        <v>10024</v>
      </c>
      <c r="BD217">
        <v>109</v>
      </c>
      <c r="BE217">
        <v>10240</v>
      </c>
      <c r="BF217">
        <v>9217</v>
      </c>
      <c r="BG217">
        <v>1023</v>
      </c>
      <c r="BH217">
        <v>31891</v>
      </c>
      <c r="BI217">
        <v>28443</v>
      </c>
      <c r="BJ217">
        <v>3448</v>
      </c>
      <c r="BK217" t="str">
        <f t="shared" si="149"/>
        <v>CultivatorsTotal</v>
      </c>
      <c r="BL217" t="str">
        <f t="shared" si="150"/>
        <v>CultivatorsMale</v>
      </c>
      <c r="BM217" t="str">
        <f t="shared" si="151"/>
        <v>AgriculturalLabourFemale</v>
      </c>
      <c r="BN217">
        <f>(X217/J217)*100</f>
        <v>39.453567754417541</v>
      </c>
      <c r="BO217">
        <f t="shared" si="120"/>
        <v>91.856448147940256</v>
      </c>
      <c r="BP217">
        <f t="shared" si="121"/>
        <v>8.1435518520597441</v>
      </c>
      <c r="BQ217">
        <f>(AA217/J217)*100</f>
        <v>31.226885545576621</v>
      </c>
      <c r="BR217">
        <f t="shared" si="122"/>
        <v>81.167315676818731</v>
      </c>
      <c r="BS217">
        <f t="shared" si="123"/>
        <v>18.832684323181269</v>
      </c>
      <c r="BT217">
        <f>(AD217/J217)*100</f>
        <v>2.3387751075570802</v>
      </c>
      <c r="BU217">
        <f t="shared" si="124"/>
        <v>80.855642592751991</v>
      </c>
      <c r="BV217">
        <f t="shared" si="125"/>
        <v>19.144357407247998</v>
      </c>
      <c r="BW217">
        <f>(AG217/J217)*100</f>
        <v>1.8223803282781004</v>
      </c>
      <c r="BX217">
        <f t="shared" si="126"/>
        <v>99.657534246575338</v>
      </c>
      <c r="BY217">
        <f t="shared" si="127"/>
        <v>0.34246575342465752</v>
      </c>
      <c r="BZ217">
        <f>(AJ217/J217)*100</f>
        <v>3.5328247901705816</v>
      </c>
      <c r="CA217">
        <f t="shared" si="128"/>
        <v>80.134488260770453</v>
      </c>
      <c r="CB217">
        <f t="shared" si="129"/>
        <v>19.86551173922954</v>
      </c>
      <c r="CC217">
        <f>(AM217/J217)*100</f>
        <v>2.5318443447222037</v>
      </c>
      <c r="CD217">
        <f t="shared" si="130"/>
        <v>92.636768447837142</v>
      </c>
      <c r="CE217">
        <f t="shared" si="131"/>
        <v>7.3632315521628495</v>
      </c>
      <c r="CF217">
        <f>(AP217/J217)*100</f>
        <v>0.1872308556450103</v>
      </c>
      <c r="CG217">
        <f t="shared" si="132"/>
        <v>97.311827956989248</v>
      </c>
      <c r="CH217">
        <f t="shared" si="133"/>
        <v>2.6881720430107525</v>
      </c>
      <c r="CI217">
        <f>(AS217/J217)*100</f>
        <v>1.4318127369325948</v>
      </c>
      <c r="CJ217">
        <f t="shared" si="134"/>
        <v>98.284589426321716</v>
      </c>
      <c r="CK217">
        <f t="shared" si="135"/>
        <v>1.7154105736782901</v>
      </c>
      <c r="CL217">
        <f>(AV217/J217)*100</f>
        <v>6.616698173794525</v>
      </c>
      <c r="CM217">
        <f t="shared" si="136"/>
        <v>95.262581391103268</v>
      </c>
      <c r="CN217">
        <f t="shared" si="137"/>
        <v>4.7374186088967329</v>
      </c>
      <c r="CO217">
        <f>(AY217/J217)*100</f>
        <v>0.33600892265755072</v>
      </c>
      <c r="CP217">
        <f t="shared" si="138"/>
        <v>97.183942480527264</v>
      </c>
      <c r="CQ217">
        <f t="shared" si="139"/>
        <v>2.816057519472738</v>
      </c>
      <c r="CR217">
        <f>(BB217/J217)*100</f>
        <v>2.040011032527838</v>
      </c>
      <c r="CS217">
        <f t="shared" si="140"/>
        <v>98.924306720615803</v>
      </c>
      <c r="CT217">
        <f t="shared" si="141"/>
        <v>1.0756932793841902</v>
      </c>
      <c r="CU217">
        <f>(BE217/J217)*100</f>
        <v>2.0615526471020487</v>
      </c>
      <c r="CV217">
        <f t="shared" si="142"/>
        <v>90.009765625</v>
      </c>
      <c r="CW217">
        <f t="shared" si="143"/>
        <v>9.990234375</v>
      </c>
      <c r="CX217">
        <f>(BH217/J217)*100</f>
        <v>6.4204077606183043</v>
      </c>
      <c r="CY217">
        <f t="shared" si="144"/>
        <v>89.188172211595756</v>
      </c>
      <c r="CZ217">
        <f t="shared" si="145"/>
        <v>10.811827788404251</v>
      </c>
    </row>
    <row r="218" spans="1:104" x14ac:dyDescent="0.25">
      <c r="A218" t="s">
        <v>1942</v>
      </c>
      <c r="B218">
        <v>10</v>
      </c>
      <c r="C218">
        <v>30</v>
      </c>
      <c r="D218" t="s">
        <v>1941</v>
      </c>
      <c r="E218">
        <f>VLOOKUP(A218,'2011B4'!A$1:B$641,2, FALSE)</f>
        <v>232</v>
      </c>
      <c r="G218">
        <v>1402396</v>
      </c>
      <c r="H218">
        <v>738354</v>
      </c>
      <c r="I218">
        <v>664042</v>
      </c>
      <c r="J218">
        <v>303191</v>
      </c>
      <c r="K218">
        <v>271380</v>
      </c>
      <c r="L218">
        <v>31811</v>
      </c>
      <c r="M218">
        <f t="shared" si="146"/>
        <v>21.619499770392956</v>
      </c>
      <c r="N218">
        <f t="shared" si="147"/>
        <v>36.75472740717867</v>
      </c>
      <c r="O218">
        <f t="shared" si="148"/>
        <v>4.7905102388101959</v>
      </c>
      <c r="P218">
        <f>(K218/J218)*100</f>
        <v>89.507933942630231</v>
      </c>
      <c r="Q218">
        <f>(L218/J218)*100</f>
        <v>10.492066057369778</v>
      </c>
      <c r="R218">
        <f t="shared" si="114"/>
        <v>76.052059592797931</v>
      </c>
      <c r="S218">
        <f t="shared" si="115"/>
        <v>6.2353433973963615</v>
      </c>
      <c r="T218">
        <f t="shared" si="116"/>
        <v>6.4200454498979198</v>
      </c>
      <c r="U218">
        <f t="shared" si="117"/>
        <v>1.4294619563245612</v>
      </c>
      <c r="V218">
        <f t="shared" si="118"/>
        <v>9.8630896035832194</v>
      </c>
      <c r="W218">
        <f t="shared" si="119"/>
        <v>23.947940407202069</v>
      </c>
      <c r="X218">
        <v>128786</v>
      </c>
      <c r="Y218">
        <v>121457</v>
      </c>
      <c r="Z218">
        <v>7329</v>
      </c>
      <c r="AA218">
        <v>96717</v>
      </c>
      <c r="AB218">
        <v>79466</v>
      </c>
      <c r="AC218">
        <v>17251</v>
      </c>
      <c r="AD218">
        <v>5080</v>
      </c>
      <c r="AE218">
        <v>4372</v>
      </c>
      <c r="AF218">
        <v>708</v>
      </c>
      <c r="AG218">
        <v>212</v>
      </c>
      <c r="AH218">
        <v>210</v>
      </c>
      <c r="AI218">
        <v>2</v>
      </c>
      <c r="AJ218">
        <v>10813</v>
      </c>
      <c r="AK218">
        <v>8612</v>
      </c>
      <c r="AL218">
        <v>2201</v>
      </c>
      <c r="AM218">
        <v>7880</v>
      </c>
      <c r="AN218">
        <v>7292</v>
      </c>
      <c r="AO218">
        <v>588</v>
      </c>
      <c r="AP218">
        <v>592</v>
      </c>
      <c r="AQ218">
        <v>577</v>
      </c>
      <c r="AR218">
        <v>15</v>
      </c>
      <c r="AS218">
        <v>4334</v>
      </c>
      <c r="AT218">
        <v>4251</v>
      </c>
      <c r="AU218">
        <v>83</v>
      </c>
      <c r="AV218">
        <v>19465</v>
      </c>
      <c r="AW218">
        <v>18606</v>
      </c>
      <c r="AX218">
        <v>859</v>
      </c>
      <c r="AY218">
        <v>857</v>
      </c>
      <c r="AZ218">
        <v>841</v>
      </c>
      <c r="BA218">
        <v>16</v>
      </c>
      <c r="BB218">
        <v>6086</v>
      </c>
      <c r="BC218">
        <v>6032</v>
      </c>
      <c r="BD218">
        <v>54</v>
      </c>
      <c r="BE218">
        <v>5356</v>
      </c>
      <c r="BF218">
        <v>4694</v>
      </c>
      <c r="BG218">
        <v>662</v>
      </c>
      <c r="BH218">
        <v>17013</v>
      </c>
      <c r="BI218">
        <v>14970</v>
      </c>
      <c r="BJ218">
        <v>2043</v>
      </c>
      <c r="BK218" t="str">
        <f t="shared" si="149"/>
        <v>CultivatorsTotal</v>
      </c>
      <c r="BL218" t="str">
        <f t="shared" si="150"/>
        <v>CultivatorsMale</v>
      </c>
      <c r="BM218" t="str">
        <f t="shared" si="151"/>
        <v>AgriculturalLabourFemale</v>
      </c>
      <c r="BN218">
        <f>(X218/J218)*100</f>
        <v>42.476854524045898</v>
      </c>
      <c r="BO218">
        <f t="shared" si="120"/>
        <v>94.309164039569509</v>
      </c>
      <c r="BP218">
        <f t="shared" si="121"/>
        <v>5.6908359604304817</v>
      </c>
      <c r="BQ218">
        <f>(AA218/J218)*100</f>
        <v>31.899693592487903</v>
      </c>
      <c r="BR218">
        <f t="shared" si="122"/>
        <v>82.163425250990002</v>
      </c>
      <c r="BS218">
        <f t="shared" si="123"/>
        <v>17.836574749009998</v>
      </c>
      <c r="BT218">
        <f>(AD218/J218)*100</f>
        <v>1.6755114762641372</v>
      </c>
      <c r="BU218">
        <f t="shared" si="124"/>
        <v>86.062992125984252</v>
      </c>
      <c r="BV218">
        <f t="shared" si="125"/>
        <v>13.937007874015746</v>
      </c>
      <c r="BW218">
        <f>(AG218/J218)*100</f>
        <v>6.9922919875589976E-2</v>
      </c>
      <c r="BX218">
        <f t="shared" si="126"/>
        <v>99.056603773584911</v>
      </c>
      <c r="BY218">
        <f t="shared" si="127"/>
        <v>0.94339622641509435</v>
      </c>
      <c r="BZ218">
        <f>(AJ218/J218)*100</f>
        <v>3.5663987387488416</v>
      </c>
      <c r="CA218">
        <f t="shared" si="128"/>
        <v>79.644871913437527</v>
      </c>
      <c r="CB218">
        <f t="shared" si="129"/>
        <v>20.35512808656247</v>
      </c>
      <c r="CC218">
        <f>(AM218/J218)*100</f>
        <v>2.5990217387719294</v>
      </c>
      <c r="CD218">
        <f t="shared" si="130"/>
        <v>92.53807106598984</v>
      </c>
      <c r="CE218">
        <f t="shared" si="131"/>
        <v>7.4619289340101522</v>
      </c>
      <c r="CF218">
        <f>(AP218/J218)*100</f>
        <v>0.19525645550164747</v>
      </c>
      <c r="CG218">
        <f t="shared" si="132"/>
        <v>97.46621621621621</v>
      </c>
      <c r="CH218">
        <f t="shared" si="133"/>
        <v>2.5337837837837838</v>
      </c>
      <c r="CI218">
        <f>(AS218/J218)*100</f>
        <v>1.4294619563245612</v>
      </c>
      <c r="CJ218">
        <f t="shared" si="134"/>
        <v>98.084910013844024</v>
      </c>
      <c r="CK218">
        <f t="shared" si="135"/>
        <v>1.915089986155976</v>
      </c>
      <c r="CL218">
        <f>(AV218/J218)*100</f>
        <v>6.4200454498979198</v>
      </c>
      <c r="CM218">
        <f t="shared" si="136"/>
        <v>95.586950937580269</v>
      </c>
      <c r="CN218">
        <f t="shared" si="137"/>
        <v>4.4130490624197281</v>
      </c>
      <c r="CO218">
        <f>(AY218/J218)*100</f>
        <v>0.28266010534613495</v>
      </c>
      <c r="CP218">
        <f t="shared" si="138"/>
        <v>98.133022170361727</v>
      </c>
      <c r="CQ218">
        <f t="shared" si="139"/>
        <v>1.8669778296382729</v>
      </c>
      <c r="CR218">
        <f>(BB218/J218)*100</f>
        <v>2.0073155205794366</v>
      </c>
      <c r="CS218">
        <f t="shared" si="140"/>
        <v>99.112717712783436</v>
      </c>
      <c r="CT218">
        <f t="shared" si="141"/>
        <v>0.88728228721656266</v>
      </c>
      <c r="CU218">
        <f>(BE218/J218)*100</f>
        <v>1.766543202139905</v>
      </c>
      <c r="CV218">
        <f t="shared" si="142"/>
        <v>87.64002987303958</v>
      </c>
      <c r="CW218">
        <f t="shared" si="143"/>
        <v>12.359970126960418</v>
      </c>
      <c r="CX218">
        <f>(BH218/J218)*100</f>
        <v>5.6113143200160955</v>
      </c>
      <c r="CY218">
        <f t="shared" si="144"/>
        <v>87.991535884323753</v>
      </c>
      <c r="CZ218">
        <f t="shared" si="145"/>
        <v>12.008464115676247</v>
      </c>
    </row>
    <row r="219" spans="1:104" x14ac:dyDescent="0.25">
      <c r="A219" t="s">
        <v>1944</v>
      </c>
      <c r="B219">
        <v>10</v>
      </c>
      <c r="C219">
        <v>31</v>
      </c>
      <c r="D219" t="s">
        <v>1943</v>
      </c>
      <c r="E219">
        <f>VLOOKUP(A219,'2011B4'!A$1:B$641,2, FALSE)</f>
        <v>233</v>
      </c>
      <c r="G219">
        <v>1289074</v>
      </c>
      <c r="H219">
        <v>677623</v>
      </c>
      <c r="I219">
        <v>611451</v>
      </c>
      <c r="J219">
        <v>317201</v>
      </c>
      <c r="K219">
        <v>259803</v>
      </c>
      <c r="L219">
        <v>57398</v>
      </c>
      <c r="M219">
        <f t="shared" si="146"/>
        <v>24.606888355517217</v>
      </c>
      <c r="N219">
        <f t="shared" si="147"/>
        <v>38.340345590394662</v>
      </c>
      <c r="O219">
        <f t="shared" si="148"/>
        <v>9.3871790217041102</v>
      </c>
      <c r="P219">
        <f>(K219/J219)*100</f>
        <v>81.904848975885955</v>
      </c>
      <c r="Q219">
        <f>(L219/J219)*100</f>
        <v>18.095151024114049</v>
      </c>
      <c r="R219">
        <f t="shared" si="114"/>
        <v>81.607876393832299</v>
      </c>
      <c r="S219">
        <f t="shared" si="115"/>
        <v>5.9385058685186998</v>
      </c>
      <c r="T219">
        <f t="shared" si="116"/>
        <v>4.3514995223848603</v>
      </c>
      <c r="U219">
        <f t="shared" si="117"/>
        <v>1.0602110333826185</v>
      </c>
      <c r="V219">
        <f t="shared" si="118"/>
        <v>7.0419071818815198</v>
      </c>
      <c r="W219">
        <f t="shared" si="119"/>
        <v>18.392123606167701</v>
      </c>
      <c r="X219">
        <v>118634</v>
      </c>
      <c r="Y219">
        <v>105979</v>
      </c>
      <c r="Z219">
        <v>12655</v>
      </c>
      <c r="AA219">
        <v>134597</v>
      </c>
      <c r="AB219">
        <v>99383</v>
      </c>
      <c r="AC219">
        <v>35214</v>
      </c>
      <c r="AD219">
        <v>5630</v>
      </c>
      <c r="AE219">
        <v>4747</v>
      </c>
      <c r="AF219">
        <v>883</v>
      </c>
      <c r="AG219">
        <v>453</v>
      </c>
      <c r="AH219">
        <v>408</v>
      </c>
      <c r="AI219">
        <v>45</v>
      </c>
      <c r="AJ219">
        <v>11395</v>
      </c>
      <c r="AK219">
        <v>8577</v>
      </c>
      <c r="AL219">
        <v>2818</v>
      </c>
      <c r="AM219">
        <v>6989</v>
      </c>
      <c r="AN219">
        <v>6470</v>
      </c>
      <c r="AO219">
        <v>519</v>
      </c>
      <c r="AP219">
        <v>346</v>
      </c>
      <c r="AQ219">
        <v>342</v>
      </c>
      <c r="AR219">
        <v>4</v>
      </c>
      <c r="AS219">
        <v>3363</v>
      </c>
      <c r="AT219">
        <v>3218</v>
      </c>
      <c r="AU219">
        <v>145</v>
      </c>
      <c r="AV219">
        <v>13803</v>
      </c>
      <c r="AW219">
        <v>12904</v>
      </c>
      <c r="AX219">
        <v>899</v>
      </c>
      <c r="AY219">
        <v>410</v>
      </c>
      <c r="AZ219">
        <v>400</v>
      </c>
      <c r="BA219">
        <v>10</v>
      </c>
      <c r="BB219">
        <v>3626</v>
      </c>
      <c r="BC219">
        <v>3579</v>
      </c>
      <c r="BD219">
        <v>47</v>
      </c>
      <c r="BE219">
        <v>5446</v>
      </c>
      <c r="BF219">
        <v>3323</v>
      </c>
      <c r="BG219">
        <v>2123</v>
      </c>
      <c r="BH219">
        <v>12509</v>
      </c>
      <c r="BI219">
        <v>10473</v>
      </c>
      <c r="BJ219">
        <v>2036</v>
      </c>
      <c r="BK219" t="str">
        <f t="shared" si="149"/>
        <v>AgriculturalLabourTotal</v>
      </c>
      <c r="BL219" t="str">
        <f t="shared" si="150"/>
        <v>CultivatorsMale</v>
      </c>
      <c r="BM219" t="str">
        <f t="shared" si="151"/>
        <v>AgriculturalLabourFemale</v>
      </c>
      <c r="BN219">
        <f>(X219/J219)*100</f>
        <v>37.400260402709954</v>
      </c>
      <c r="BO219">
        <f t="shared" si="120"/>
        <v>89.332737663738897</v>
      </c>
      <c r="BP219">
        <f t="shared" si="121"/>
        <v>10.667262336261105</v>
      </c>
      <c r="BQ219">
        <f>(AA219/J219)*100</f>
        <v>42.432716164198723</v>
      </c>
      <c r="BR219">
        <f t="shared" si="122"/>
        <v>73.837455515353241</v>
      </c>
      <c r="BS219">
        <f t="shared" si="123"/>
        <v>26.162544484646759</v>
      </c>
      <c r="BT219">
        <f>(AD219/J219)*100</f>
        <v>1.7748998269236225</v>
      </c>
      <c r="BU219">
        <f t="shared" si="124"/>
        <v>84.316163410301954</v>
      </c>
      <c r="BV219">
        <f t="shared" si="125"/>
        <v>15.683836589698046</v>
      </c>
      <c r="BW219">
        <f>(AG219/J219)*100</f>
        <v>0.14281165570095933</v>
      </c>
      <c r="BX219">
        <f t="shared" si="126"/>
        <v>90.066225165562912</v>
      </c>
      <c r="BY219">
        <f t="shared" si="127"/>
        <v>9.9337748344370862</v>
      </c>
      <c r="BZ219">
        <f>(AJ219/J219)*100</f>
        <v>3.5923594187912395</v>
      </c>
      <c r="CA219">
        <f t="shared" si="128"/>
        <v>75.269855199648973</v>
      </c>
      <c r="CB219">
        <f t="shared" si="129"/>
        <v>24.730144800351031</v>
      </c>
      <c r="CC219">
        <f>(AM219/J219)*100</f>
        <v>2.2033347940265005</v>
      </c>
      <c r="CD219">
        <f t="shared" si="130"/>
        <v>92.574044927743586</v>
      </c>
      <c r="CE219">
        <f t="shared" si="131"/>
        <v>7.4259550722564027</v>
      </c>
      <c r="CF219">
        <f>(AP219/J219)*100</f>
        <v>0.1090791012638674</v>
      </c>
      <c r="CG219">
        <f t="shared" si="132"/>
        <v>98.843930635838149</v>
      </c>
      <c r="CH219">
        <f t="shared" si="133"/>
        <v>1.1560693641618496</v>
      </c>
      <c r="CI219">
        <f>(AS219/J219)*100</f>
        <v>1.0602110333826185</v>
      </c>
      <c r="CJ219">
        <f t="shared" si="134"/>
        <v>95.688373476063035</v>
      </c>
      <c r="CK219">
        <f t="shared" si="135"/>
        <v>4.3116265239369609</v>
      </c>
      <c r="CL219">
        <f>(AV219/J219)*100</f>
        <v>4.3514995223848603</v>
      </c>
      <c r="CM219">
        <f t="shared" si="136"/>
        <v>93.486923132652322</v>
      </c>
      <c r="CN219">
        <f t="shared" si="137"/>
        <v>6.513076867347678</v>
      </c>
      <c r="CO219">
        <f>(AY219/J219)*100</f>
        <v>0.12925558242250182</v>
      </c>
      <c r="CP219">
        <f t="shared" si="138"/>
        <v>97.560975609756099</v>
      </c>
      <c r="CQ219">
        <f t="shared" si="139"/>
        <v>2.4390243902439024</v>
      </c>
      <c r="CR219">
        <f>(BB219/J219)*100</f>
        <v>1.143123760643882</v>
      </c>
      <c r="CS219">
        <f t="shared" si="140"/>
        <v>98.703805846662988</v>
      </c>
      <c r="CT219">
        <f t="shared" si="141"/>
        <v>1.2961941533370105</v>
      </c>
      <c r="CU219">
        <f>(BE219/J219)*100</f>
        <v>1.7168924435925486</v>
      </c>
      <c r="CV219">
        <f t="shared" si="142"/>
        <v>61.017260374586854</v>
      </c>
      <c r="CW219">
        <f t="shared" si="143"/>
        <v>38.982739625413146</v>
      </c>
      <c r="CX219">
        <f>(BH219/J219)*100</f>
        <v>3.9435562939587201</v>
      </c>
      <c r="CY219">
        <f t="shared" si="144"/>
        <v>83.723718922375895</v>
      </c>
      <c r="CZ219">
        <f t="shared" si="145"/>
        <v>16.276281077624112</v>
      </c>
    </row>
    <row r="220" spans="1:104" x14ac:dyDescent="0.25">
      <c r="A220" t="s">
        <v>1946</v>
      </c>
      <c r="B220">
        <v>10</v>
      </c>
      <c r="C220">
        <v>32</v>
      </c>
      <c r="D220" t="s">
        <v>1945</v>
      </c>
      <c r="E220">
        <f>VLOOKUP(A220,'2011B4'!A$1:B$641,2, FALSE)</f>
        <v>234</v>
      </c>
      <c r="G220">
        <v>2450748</v>
      </c>
      <c r="H220">
        <v>1283485</v>
      </c>
      <c r="I220">
        <v>1167263</v>
      </c>
      <c r="J220">
        <v>549245</v>
      </c>
      <c r="K220">
        <v>488221</v>
      </c>
      <c r="L220">
        <v>61024</v>
      </c>
      <c r="M220">
        <f t="shared" si="146"/>
        <v>22.411320951807369</v>
      </c>
      <c r="N220">
        <f t="shared" si="147"/>
        <v>38.0386993225476</v>
      </c>
      <c r="O220">
        <f t="shared" si="148"/>
        <v>5.227956338888494</v>
      </c>
      <c r="P220">
        <f>(K220/J220)*100</f>
        <v>88.889475552804313</v>
      </c>
      <c r="Q220">
        <f>(L220/J220)*100</f>
        <v>11.110524447195697</v>
      </c>
      <c r="R220">
        <f t="shared" si="114"/>
        <v>72.055275878706226</v>
      </c>
      <c r="S220">
        <f t="shared" si="115"/>
        <v>7.0300139282105434</v>
      </c>
      <c r="T220">
        <f t="shared" si="116"/>
        <v>8.0641608025562359</v>
      </c>
      <c r="U220">
        <f t="shared" si="117"/>
        <v>1.8312410672832709</v>
      </c>
      <c r="V220">
        <f t="shared" si="118"/>
        <v>11.019308323243726</v>
      </c>
      <c r="W220">
        <f t="shared" si="119"/>
        <v>27.944724121293774</v>
      </c>
      <c r="X220">
        <v>222537</v>
      </c>
      <c r="Y220">
        <v>205186</v>
      </c>
      <c r="Z220">
        <v>17351</v>
      </c>
      <c r="AA220">
        <v>162605</v>
      </c>
      <c r="AB220">
        <v>133874</v>
      </c>
      <c r="AC220">
        <v>28731</v>
      </c>
      <c r="AD220">
        <v>10618</v>
      </c>
      <c r="AE220">
        <v>9351</v>
      </c>
      <c r="AF220">
        <v>1267</v>
      </c>
      <c r="AG220">
        <v>2177</v>
      </c>
      <c r="AH220">
        <v>2133</v>
      </c>
      <c r="AI220">
        <v>44</v>
      </c>
      <c r="AJ220">
        <v>18056</v>
      </c>
      <c r="AK220">
        <v>14928</v>
      </c>
      <c r="AL220">
        <v>3128</v>
      </c>
      <c r="AM220">
        <v>18379</v>
      </c>
      <c r="AN220">
        <v>16614</v>
      </c>
      <c r="AO220">
        <v>1765</v>
      </c>
      <c r="AP220">
        <v>1451</v>
      </c>
      <c r="AQ220">
        <v>1417</v>
      </c>
      <c r="AR220">
        <v>34</v>
      </c>
      <c r="AS220">
        <v>10058</v>
      </c>
      <c r="AT220">
        <v>9791</v>
      </c>
      <c r="AU220">
        <v>267</v>
      </c>
      <c r="AV220">
        <v>44292</v>
      </c>
      <c r="AW220">
        <v>42659</v>
      </c>
      <c r="AX220">
        <v>1633</v>
      </c>
      <c r="AY220">
        <v>2238</v>
      </c>
      <c r="AZ220">
        <v>2176</v>
      </c>
      <c r="BA220">
        <v>62</v>
      </c>
      <c r="BB220">
        <v>11181</v>
      </c>
      <c r="BC220">
        <v>11066</v>
      </c>
      <c r="BD220">
        <v>115</v>
      </c>
      <c r="BE220">
        <v>12022</v>
      </c>
      <c r="BF220">
        <v>10180</v>
      </c>
      <c r="BG220">
        <v>1842</v>
      </c>
      <c r="BH220">
        <v>33631</v>
      </c>
      <c r="BI220">
        <v>28846</v>
      </c>
      <c r="BJ220">
        <v>4785</v>
      </c>
      <c r="BK220" t="str">
        <f t="shared" si="149"/>
        <v>CultivatorsTotal</v>
      </c>
      <c r="BL220" t="str">
        <f t="shared" si="150"/>
        <v>CultivatorsMale</v>
      </c>
      <c r="BM220" t="str">
        <f t="shared" si="151"/>
        <v>AgriculturalLabourFemale</v>
      </c>
      <c r="BN220">
        <f>(X220/J220)*100</f>
        <v>40.516891369061163</v>
      </c>
      <c r="BO220">
        <f t="shared" si="120"/>
        <v>92.20309431690012</v>
      </c>
      <c r="BP220">
        <f t="shared" si="121"/>
        <v>7.7969056830998893</v>
      </c>
      <c r="BQ220">
        <f>(AA220/J220)*100</f>
        <v>29.605185299820665</v>
      </c>
      <c r="BR220">
        <f t="shared" si="122"/>
        <v>82.330801635866052</v>
      </c>
      <c r="BS220">
        <f t="shared" si="123"/>
        <v>17.669198364133944</v>
      </c>
      <c r="BT220">
        <f>(AD220/J220)*100</f>
        <v>1.9331992098243953</v>
      </c>
      <c r="BU220">
        <f t="shared" si="124"/>
        <v>88.067432661518168</v>
      </c>
      <c r="BV220">
        <f t="shared" si="125"/>
        <v>11.932567338481824</v>
      </c>
      <c r="BW220">
        <f>(AG220/J220)*100</f>
        <v>0.39636227912862204</v>
      </c>
      <c r="BX220">
        <f t="shared" si="126"/>
        <v>97.978870004593475</v>
      </c>
      <c r="BY220">
        <f t="shared" si="127"/>
        <v>2.0211299954065227</v>
      </c>
      <c r="BZ220">
        <f>(AJ220/J220)*100</f>
        <v>3.2874218245045475</v>
      </c>
      <c r="CA220">
        <f t="shared" si="128"/>
        <v>82.67611874169252</v>
      </c>
      <c r="CB220">
        <f t="shared" si="129"/>
        <v>17.323881258307487</v>
      </c>
      <c r="CC220">
        <f>(AM220/J220)*100</f>
        <v>3.3462298245773745</v>
      </c>
      <c r="CD220">
        <f t="shared" si="130"/>
        <v>90.396648348658786</v>
      </c>
      <c r="CE220">
        <f t="shared" si="131"/>
        <v>9.6033516513412049</v>
      </c>
      <c r="CF220">
        <f>(AP220/J220)*100</f>
        <v>0.26418083004852116</v>
      </c>
      <c r="CG220">
        <f t="shared" si="132"/>
        <v>97.656788421778089</v>
      </c>
      <c r="CH220">
        <f t="shared" si="133"/>
        <v>2.3432115782219163</v>
      </c>
      <c r="CI220">
        <f>(AS220/J220)*100</f>
        <v>1.8312410672832709</v>
      </c>
      <c r="CJ220">
        <f t="shared" si="134"/>
        <v>97.345396699144956</v>
      </c>
      <c r="CK220">
        <f t="shared" si="135"/>
        <v>2.6546033008550407</v>
      </c>
      <c r="CL220">
        <f>(AV220/J220)*100</f>
        <v>8.0641608025562359</v>
      </c>
      <c r="CM220">
        <f t="shared" si="136"/>
        <v>96.313103946536614</v>
      </c>
      <c r="CN220">
        <f t="shared" si="137"/>
        <v>3.6868960534633795</v>
      </c>
      <c r="CO220">
        <f>(AY220/J220)*100</f>
        <v>0.40746843394113735</v>
      </c>
      <c r="CP220">
        <f t="shared" si="138"/>
        <v>97.229669347631813</v>
      </c>
      <c r="CQ220">
        <f t="shared" si="139"/>
        <v>2.7703306523681857</v>
      </c>
      <c r="CR220">
        <f>(BB220/J220)*100</f>
        <v>2.0357035567005615</v>
      </c>
      <c r="CS220">
        <f t="shared" si="140"/>
        <v>98.97146945711475</v>
      </c>
      <c r="CT220">
        <f t="shared" si="141"/>
        <v>1.0285305428852518</v>
      </c>
      <c r="CU220">
        <f>(BE220/J220)*100</f>
        <v>2.1888228386239295</v>
      </c>
      <c r="CV220">
        <f t="shared" si="142"/>
        <v>84.678090168025292</v>
      </c>
      <c r="CW220">
        <f t="shared" si="143"/>
        <v>15.321909831974715</v>
      </c>
      <c r="CX220">
        <f>(BH220/J220)*100</f>
        <v>6.1231326639295762</v>
      </c>
      <c r="CY220">
        <f t="shared" si="144"/>
        <v>85.772055543992153</v>
      </c>
      <c r="CZ220">
        <f t="shared" si="145"/>
        <v>14.227944456007849</v>
      </c>
    </row>
    <row r="221" spans="1:104" x14ac:dyDescent="0.25">
      <c r="A221" t="s">
        <v>1948</v>
      </c>
      <c r="B221">
        <v>10</v>
      </c>
      <c r="C221">
        <v>33</v>
      </c>
      <c r="D221" t="s">
        <v>1947</v>
      </c>
      <c r="E221">
        <f>VLOOKUP(A221,'2011B4'!A$1:B$641,2, FALSE)</f>
        <v>239</v>
      </c>
      <c r="F221" t="s">
        <v>3187</v>
      </c>
      <c r="G221">
        <v>1514315</v>
      </c>
      <c r="H221">
        <v>784946</v>
      </c>
      <c r="I221">
        <v>729369</v>
      </c>
      <c r="J221">
        <v>424278</v>
      </c>
      <c r="K221">
        <v>322680</v>
      </c>
      <c r="L221">
        <v>101598</v>
      </c>
      <c r="M221">
        <f t="shared" si="146"/>
        <v>28.017816636565048</v>
      </c>
      <c r="N221">
        <f t="shared" si="147"/>
        <v>41.108560334086675</v>
      </c>
      <c r="O221">
        <f t="shared" si="148"/>
        <v>13.92957474200302</v>
      </c>
      <c r="P221">
        <f>(K221/J221)*100</f>
        <v>76.053908050853451</v>
      </c>
      <c r="Q221">
        <f>(L221/J221)*100</f>
        <v>23.946091949146549</v>
      </c>
      <c r="R221">
        <f t="shared" si="114"/>
        <v>80.405535992910302</v>
      </c>
      <c r="S221">
        <f t="shared" si="115"/>
        <v>5.4532641334219543</v>
      </c>
      <c r="T221">
        <f t="shared" si="116"/>
        <v>4.4930446546839571</v>
      </c>
      <c r="U221">
        <f t="shared" si="117"/>
        <v>1.0669890967714564</v>
      </c>
      <c r="V221">
        <f t="shared" si="118"/>
        <v>8.5811661222123234</v>
      </c>
      <c r="W221">
        <f t="shared" si="119"/>
        <v>19.594464007089698</v>
      </c>
      <c r="X221">
        <v>162937</v>
      </c>
      <c r="Y221">
        <v>131084</v>
      </c>
      <c r="Z221">
        <v>31853</v>
      </c>
      <c r="AA221">
        <v>174046</v>
      </c>
      <c r="AB221">
        <v>116207</v>
      </c>
      <c r="AC221">
        <v>57839</v>
      </c>
      <c r="AD221">
        <v>4160</v>
      </c>
      <c r="AE221">
        <v>3377</v>
      </c>
      <c r="AF221">
        <v>783</v>
      </c>
      <c r="AG221">
        <v>1424</v>
      </c>
      <c r="AH221">
        <v>994</v>
      </c>
      <c r="AI221">
        <v>430</v>
      </c>
      <c r="AJ221">
        <v>11496</v>
      </c>
      <c r="AK221">
        <v>8621</v>
      </c>
      <c r="AL221">
        <v>2875</v>
      </c>
      <c r="AM221">
        <v>10217</v>
      </c>
      <c r="AN221">
        <v>9213</v>
      </c>
      <c r="AO221">
        <v>1004</v>
      </c>
      <c r="AP221">
        <v>878</v>
      </c>
      <c r="AQ221">
        <v>854</v>
      </c>
      <c r="AR221">
        <v>24</v>
      </c>
      <c r="AS221">
        <v>4527</v>
      </c>
      <c r="AT221">
        <v>4224</v>
      </c>
      <c r="AU221">
        <v>303</v>
      </c>
      <c r="AV221">
        <v>19063</v>
      </c>
      <c r="AW221">
        <v>17677</v>
      </c>
      <c r="AX221">
        <v>1386</v>
      </c>
      <c r="AY221">
        <v>893</v>
      </c>
      <c r="AZ221">
        <v>817</v>
      </c>
      <c r="BA221">
        <v>76</v>
      </c>
      <c r="BB221">
        <v>5253</v>
      </c>
      <c r="BC221">
        <v>5200</v>
      </c>
      <c r="BD221">
        <v>53</v>
      </c>
      <c r="BE221">
        <v>7884</v>
      </c>
      <c r="BF221">
        <v>5284</v>
      </c>
      <c r="BG221">
        <v>2600</v>
      </c>
      <c r="BH221">
        <v>21500</v>
      </c>
      <c r="BI221">
        <v>19128</v>
      </c>
      <c r="BJ221">
        <v>2372</v>
      </c>
      <c r="BK221" t="str">
        <f t="shared" si="149"/>
        <v>AgriculturalLabourTotal</v>
      </c>
      <c r="BL221" t="str">
        <f t="shared" si="150"/>
        <v>CultivatorsMale</v>
      </c>
      <c r="BM221" t="str">
        <f t="shared" si="151"/>
        <v>AgriculturalLabourFemale</v>
      </c>
      <c r="BN221">
        <f>(X221/J221)*100</f>
        <v>38.40335817553585</v>
      </c>
      <c r="BO221">
        <f t="shared" si="120"/>
        <v>80.450726354357812</v>
      </c>
      <c r="BP221">
        <f t="shared" si="121"/>
        <v>19.549273645642181</v>
      </c>
      <c r="BQ221">
        <f>(AA221/J221)*100</f>
        <v>41.021688609826576</v>
      </c>
      <c r="BR221">
        <f t="shared" si="122"/>
        <v>66.767980878618289</v>
      </c>
      <c r="BS221">
        <f t="shared" si="123"/>
        <v>33.232019121381704</v>
      </c>
      <c r="BT221">
        <f>(AD221/J221)*100</f>
        <v>0.98048920754788127</v>
      </c>
      <c r="BU221">
        <f t="shared" si="124"/>
        <v>81.177884615384613</v>
      </c>
      <c r="BV221">
        <f t="shared" si="125"/>
        <v>18.822115384615383</v>
      </c>
      <c r="BW221">
        <f>(AG221/J221)*100</f>
        <v>0.33562899796831319</v>
      </c>
      <c r="BX221">
        <f t="shared" si="126"/>
        <v>69.803370786516851</v>
      </c>
      <c r="BY221">
        <f t="shared" si="127"/>
        <v>30.196629213483146</v>
      </c>
      <c r="BZ221">
        <f>(AJ221/J221)*100</f>
        <v>2.7095442139352026</v>
      </c>
      <c r="CA221">
        <f t="shared" si="128"/>
        <v>74.991301322199021</v>
      </c>
      <c r="CB221">
        <f t="shared" si="129"/>
        <v>25.008698677800972</v>
      </c>
      <c r="CC221">
        <f>(AM221/J221)*100</f>
        <v>2.4080909215184385</v>
      </c>
      <c r="CD221">
        <f t="shared" si="130"/>
        <v>90.17324067730253</v>
      </c>
      <c r="CE221">
        <f t="shared" si="131"/>
        <v>9.8267593226974643</v>
      </c>
      <c r="CF221">
        <f>(AP221/J221)*100</f>
        <v>0.20693978947765382</v>
      </c>
      <c r="CG221">
        <f t="shared" si="132"/>
        <v>97.26651480637814</v>
      </c>
      <c r="CH221">
        <f t="shared" si="133"/>
        <v>2.7334851936218678</v>
      </c>
      <c r="CI221">
        <f>(AS221/J221)*100</f>
        <v>1.0669890967714564</v>
      </c>
      <c r="CJ221">
        <f t="shared" si="134"/>
        <v>93.30682571239231</v>
      </c>
      <c r="CK221">
        <f t="shared" si="135"/>
        <v>6.693174287607687</v>
      </c>
      <c r="CL221">
        <f>(AV221/J221)*100</f>
        <v>4.4930446546839571</v>
      </c>
      <c r="CM221">
        <f t="shared" si="136"/>
        <v>92.729371032890938</v>
      </c>
      <c r="CN221">
        <f t="shared" si="137"/>
        <v>7.2706289671090589</v>
      </c>
      <c r="CO221">
        <f>(AY221/J221)*100</f>
        <v>0.21047520729333127</v>
      </c>
      <c r="CP221">
        <f t="shared" si="138"/>
        <v>91.489361702127653</v>
      </c>
      <c r="CQ221">
        <f t="shared" si="139"/>
        <v>8.5106382978723403</v>
      </c>
      <c r="CR221">
        <f>(BB221/J221)*100</f>
        <v>1.2381033190502453</v>
      </c>
      <c r="CS221">
        <f t="shared" si="140"/>
        <v>98.991052731772328</v>
      </c>
      <c r="CT221">
        <f t="shared" si="141"/>
        <v>1.0089472682276794</v>
      </c>
      <c r="CU221">
        <f>(BE221/J221)*100</f>
        <v>1.858215603920071</v>
      </c>
      <c r="CV221">
        <f t="shared" si="142"/>
        <v>67.021816336884825</v>
      </c>
      <c r="CW221">
        <f t="shared" si="143"/>
        <v>32.978183663115168</v>
      </c>
      <c r="CX221">
        <f>(BH221/J221)*100</f>
        <v>5.0674322024710214</v>
      </c>
      <c r="CY221">
        <f t="shared" si="144"/>
        <v>88.967441860465115</v>
      </c>
      <c r="CZ221">
        <f t="shared" si="145"/>
        <v>11.032558139534885</v>
      </c>
    </row>
    <row r="222" spans="1:104" x14ac:dyDescent="0.25">
      <c r="A222" t="s">
        <v>1950</v>
      </c>
      <c r="B222">
        <v>10</v>
      </c>
      <c r="C222">
        <v>34</v>
      </c>
      <c r="D222" t="s">
        <v>1949</v>
      </c>
      <c r="E222">
        <f>VLOOKUP(A222,'2011B4'!A$1:B$641,2, FALSE)</f>
        <v>235</v>
      </c>
      <c r="G222">
        <v>2013055</v>
      </c>
      <c r="H222">
        <v>1040945</v>
      </c>
      <c r="I222">
        <v>972110</v>
      </c>
      <c r="J222">
        <v>473886</v>
      </c>
      <c r="K222">
        <v>389922</v>
      </c>
      <c r="L222">
        <v>83964</v>
      </c>
      <c r="M222">
        <f t="shared" si="146"/>
        <v>23.54063848230674</v>
      </c>
      <c r="N222">
        <f t="shared" si="147"/>
        <v>37.458463223321118</v>
      </c>
      <c r="O222">
        <f t="shared" si="148"/>
        <v>8.6372941333799673</v>
      </c>
      <c r="P222">
        <f>(K222/J222)*100</f>
        <v>82.281814613641259</v>
      </c>
      <c r="Q222">
        <f>(L222/J222)*100</f>
        <v>17.718185386358744</v>
      </c>
      <c r="R222">
        <f t="shared" si="114"/>
        <v>78.263548617177975</v>
      </c>
      <c r="S222">
        <f t="shared" si="115"/>
        <v>7.1088827270693793</v>
      </c>
      <c r="T222">
        <f t="shared" si="116"/>
        <v>5.1115669169378295</v>
      </c>
      <c r="U222">
        <f t="shared" si="117"/>
        <v>1.210628716611168</v>
      </c>
      <c r="V222">
        <f t="shared" si="118"/>
        <v>8.3053730222036535</v>
      </c>
      <c r="W222">
        <f t="shared" si="119"/>
        <v>21.736451382822025</v>
      </c>
      <c r="X222">
        <v>198577</v>
      </c>
      <c r="Y222">
        <v>170562</v>
      </c>
      <c r="Z222">
        <v>28015</v>
      </c>
      <c r="AA222">
        <v>166089</v>
      </c>
      <c r="AB222">
        <v>123325</v>
      </c>
      <c r="AC222">
        <v>42764</v>
      </c>
      <c r="AD222">
        <v>6214</v>
      </c>
      <c r="AE222">
        <v>5405</v>
      </c>
      <c r="AF222">
        <v>809</v>
      </c>
      <c r="AG222">
        <v>1427</v>
      </c>
      <c r="AH222">
        <v>1398</v>
      </c>
      <c r="AI222">
        <v>29</v>
      </c>
      <c r="AJ222">
        <v>20079</v>
      </c>
      <c r="AK222">
        <v>14675</v>
      </c>
      <c r="AL222">
        <v>5404</v>
      </c>
      <c r="AM222">
        <v>12182</v>
      </c>
      <c r="AN222">
        <v>11310</v>
      </c>
      <c r="AO222">
        <v>872</v>
      </c>
      <c r="AP222">
        <v>856</v>
      </c>
      <c r="AQ222">
        <v>847</v>
      </c>
      <c r="AR222">
        <v>9</v>
      </c>
      <c r="AS222">
        <v>5737</v>
      </c>
      <c r="AT222">
        <v>5109</v>
      </c>
      <c r="AU222">
        <v>628</v>
      </c>
      <c r="AV222">
        <v>24223</v>
      </c>
      <c r="AW222">
        <v>22968</v>
      </c>
      <c r="AX222">
        <v>1255</v>
      </c>
      <c r="AY222">
        <v>825</v>
      </c>
      <c r="AZ222">
        <v>800</v>
      </c>
      <c r="BA222">
        <v>25</v>
      </c>
      <c r="BB222">
        <v>6662</v>
      </c>
      <c r="BC222">
        <v>6581</v>
      </c>
      <c r="BD222">
        <v>81</v>
      </c>
      <c r="BE222">
        <v>8227</v>
      </c>
      <c r="BF222">
        <v>6768</v>
      </c>
      <c r="BG222">
        <v>1459</v>
      </c>
      <c r="BH222">
        <v>22788</v>
      </c>
      <c r="BI222">
        <v>20174</v>
      </c>
      <c r="BJ222">
        <v>2614</v>
      </c>
      <c r="BK222" t="str">
        <f t="shared" si="149"/>
        <v>CultivatorsTotal</v>
      </c>
      <c r="BL222" t="str">
        <f t="shared" si="150"/>
        <v>CultivatorsMale</v>
      </c>
      <c r="BM222" t="str">
        <f t="shared" si="151"/>
        <v>AgriculturalLabourFemale</v>
      </c>
      <c r="BN222">
        <f>(X222/J222)*100</f>
        <v>41.903960024140829</v>
      </c>
      <c r="BO222">
        <f t="shared" si="120"/>
        <v>85.892122451240567</v>
      </c>
      <c r="BP222">
        <f t="shared" si="121"/>
        <v>14.107877548759424</v>
      </c>
      <c r="BQ222">
        <f>(AA222/J222)*100</f>
        <v>35.048302756359121</v>
      </c>
      <c r="BR222">
        <f t="shared" si="122"/>
        <v>74.252358675168125</v>
      </c>
      <c r="BS222">
        <f t="shared" si="123"/>
        <v>25.747641324831864</v>
      </c>
      <c r="BT222">
        <f>(AD222/J222)*100</f>
        <v>1.3112858366780196</v>
      </c>
      <c r="BU222">
        <f t="shared" si="124"/>
        <v>86.981010621177987</v>
      </c>
      <c r="BV222">
        <f t="shared" si="125"/>
        <v>13.018989378822015</v>
      </c>
      <c r="BW222">
        <f>(AG222/J222)*100</f>
        <v>0.30112727533626227</v>
      </c>
      <c r="BX222">
        <f t="shared" si="126"/>
        <v>97.967764540995091</v>
      </c>
      <c r="BY222">
        <f t="shared" si="127"/>
        <v>2.0322354590049057</v>
      </c>
      <c r="BZ222">
        <f>(AJ222/J222)*100</f>
        <v>4.2370949975310515</v>
      </c>
      <c r="CA222">
        <f t="shared" si="128"/>
        <v>73.086309079137408</v>
      </c>
      <c r="CB222">
        <f t="shared" si="129"/>
        <v>26.913690920862592</v>
      </c>
      <c r="CC222">
        <f>(AM222/J222)*100</f>
        <v>2.5706604542020655</v>
      </c>
      <c r="CD222">
        <f t="shared" si="130"/>
        <v>92.84189788212116</v>
      </c>
      <c r="CE222">
        <f t="shared" si="131"/>
        <v>7.1581021178788378</v>
      </c>
      <c r="CF222">
        <f>(AP222/J222)*100</f>
        <v>0.18063416095854276</v>
      </c>
      <c r="CG222">
        <f t="shared" si="132"/>
        <v>98.94859813084112</v>
      </c>
      <c r="CH222">
        <f t="shared" si="133"/>
        <v>1.0514018691588785</v>
      </c>
      <c r="CI222">
        <f>(AS222/J222)*100</f>
        <v>1.210628716611168</v>
      </c>
      <c r="CJ222">
        <f t="shared" si="134"/>
        <v>89.053512288652598</v>
      </c>
      <c r="CK222">
        <f t="shared" si="135"/>
        <v>10.946487711347395</v>
      </c>
      <c r="CL222">
        <f>(AV222/J222)*100</f>
        <v>5.1115669169378295</v>
      </c>
      <c r="CM222">
        <f t="shared" si="136"/>
        <v>94.818973702679273</v>
      </c>
      <c r="CN222">
        <f t="shared" si="137"/>
        <v>5.1810262973207282</v>
      </c>
      <c r="CO222">
        <f>(AY222/J222)*100</f>
        <v>0.17409250326027778</v>
      </c>
      <c r="CP222">
        <f t="shared" si="138"/>
        <v>96.969696969696969</v>
      </c>
      <c r="CQ222">
        <f t="shared" si="139"/>
        <v>3.0303030303030303</v>
      </c>
      <c r="CR222">
        <f>(BB222/J222)*100</f>
        <v>1.4058233414787522</v>
      </c>
      <c r="CS222">
        <f t="shared" si="140"/>
        <v>98.784148904232964</v>
      </c>
      <c r="CT222">
        <f t="shared" si="141"/>
        <v>1.215851095767037</v>
      </c>
      <c r="CU222">
        <f>(BE222/J222)*100</f>
        <v>1.7360715446330974</v>
      </c>
      <c r="CV222">
        <f t="shared" si="142"/>
        <v>82.265710465540295</v>
      </c>
      <c r="CW222">
        <f t="shared" si="143"/>
        <v>17.734289534459705</v>
      </c>
      <c r="CX222">
        <f>(BH222/J222)*100</f>
        <v>4.8087514718729825</v>
      </c>
      <c r="CY222">
        <f t="shared" si="144"/>
        <v>88.529050377391599</v>
      </c>
      <c r="CZ222">
        <f t="shared" si="145"/>
        <v>11.470949622608391</v>
      </c>
    </row>
    <row r="223" spans="1:104" x14ac:dyDescent="0.25">
      <c r="A223" t="s">
        <v>1952</v>
      </c>
      <c r="B223">
        <v>10</v>
      </c>
      <c r="C223">
        <v>35</v>
      </c>
      <c r="D223" t="s">
        <v>1951</v>
      </c>
      <c r="E223">
        <f>VLOOKUP(A223,'2011B4'!A$1:B$641,2, FALSE)</f>
        <v>236</v>
      </c>
      <c r="G223">
        <v>3473428</v>
      </c>
      <c r="H223">
        <v>1792163</v>
      </c>
      <c r="I223">
        <v>1681265</v>
      </c>
      <c r="J223">
        <v>996481</v>
      </c>
      <c r="K223">
        <v>745081</v>
      </c>
      <c r="L223">
        <v>251400</v>
      </c>
      <c r="M223">
        <f t="shared" si="146"/>
        <v>28.688690250668792</v>
      </c>
      <c r="N223">
        <f t="shared" si="147"/>
        <v>41.574399203643864</v>
      </c>
      <c r="O223">
        <f t="shared" si="148"/>
        <v>14.95302644139978</v>
      </c>
      <c r="P223">
        <f>(K223/J223)*100</f>
        <v>74.771219922908713</v>
      </c>
      <c r="Q223">
        <f>(L223/J223)*100</f>
        <v>25.228780077091283</v>
      </c>
      <c r="R223">
        <f t="shared" si="114"/>
        <v>77.871329207481111</v>
      </c>
      <c r="S223">
        <f t="shared" si="115"/>
        <v>7.2347591173338976</v>
      </c>
      <c r="T223">
        <f t="shared" si="116"/>
        <v>5.2504764265450117</v>
      </c>
      <c r="U223">
        <f t="shared" si="117"/>
        <v>0.91893372778808624</v>
      </c>
      <c r="V223">
        <f t="shared" si="118"/>
        <v>8.7245015208518772</v>
      </c>
      <c r="W223">
        <f t="shared" si="119"/>
        <v>22.128670792518889</v>
      </c>
      <c r="X223">
        <v>369834</v>
      </c>
      <c r="Y223">
        <v>285263</v>
      </c>
      <c r="Z223">
        <v>84571</v>
      </c>
      <c r="AA223">
        <v>395558</v>
      </c>
      <c r="AB223">
        <v>257441</v>
      </c>
      <c r="AC223">
        <v>138117</v>
      </c>
      <c r="AD223">
        <v>10581</v>
      </c>
      <c r="AE223">
        <v>8550</v>
      </c>
      <c r="AF223">
        <v>2031</v>
      </c>
      <c r="AG223">
        <v>2100</v>
      </c>
      <c r="AH223">
        <v>1925</v>
      </c>
      <c r="AI223">
        <v>175</v>
      </c>
      <c r="AJ223">
        <v>38219</v>
      </c>
      <c r="AK223">
        <v>27180</v>
      </c>
      <c r="AL223">
        <v>11039</v>
      </c>
      <c r="AM223">
        <v>31774</v>
      </c>
      <c r="AN223">
        <v>28684</v>
      </c>
      <c r="AO223">
        <v>3090</v>
      </c>
      <c r="AP223">
        <v>1985</v>
      </c>
      <c r="AQ223">
        <v>1909</v>
      </c>
      <c r="AR223">
        <v>76</v>
      </c>
      <c r="AS223">
        <v>9157</v>
      </c>
      <c r="AT223">
        <v>8759</v>
      </c>
      <c r="AU223">
        <v>398</v>
      </c>
      <c r="AV223">
        <v>52320</v>
      </c>
      <c r="AW223">
        <v>49801</v>
      </c>
      <c r="AX223">
        <v>2519</v>
      </c>
      <c r="AY223">
        <v>2631</v>
      </c>
      <c r="AZ223">
        <v>2503</v>
      </c>
      <c r="BA223">
        <v>128</v>
      </c>
      <c r="BB223">
        <v>17816</v>
      </c>
      <c r="BC223">
        <v>17573</v>
      </c>
      <c r="BD223">
        <v>243</v>
      </c>
      <c r="BE223">
        <v>16786</v>
      </c>
      <c r="BF223">
        <v>14003</v>
      </c>
      <c r="BG223">
        <v>2783</v>
      </c>
      <c r="BH223">
        <v>47720</v>
      </c>
      <c r="BI223">
        <v>41490</v>
      </c>
      <c r="BJ223">
        <v>6230</v>
      </c>
      <c r="BK223" t="str">
        <f t="shared" si="149"/>
        <v>AgriculturalLabourTotal</v>
      </c>
      <c r="BL223" t="str">
        <f t="shared" si="150"/>
        <v>CultivatorsMale</v>
      </c>
      <c r="BM223" t="str">
        <f t="shared" si="151"/>
        <v>AgriculturalLabourFemale</v>
      </c>
      <c r="BN223">
        <f>(X223/J223)*100</f>
        <v>37.114004180711923</v>
      </c>
      <c r="BO223">
        <f t="shared" si="120"/>
        <v>77.132713595829486</v>
      </c>
      <c r="BP223">
        <f t="shared" si="121"/>
        <v>22.867286404170521</v>
      </c>
      <c r="BQ223">
        <f>(AA223/J223)*100</f>
        <v>39.695488423763223</v>
      </c>
      <c r="BR223">
        <f t="shared" si="122"/>
        <v>65.082996678110419</v>
      </c>
      <c r="BS223">
        <f t="shared" si="123"/>
        <v>34.917003321889581</v>
      </c>
      <c r="BT223">
        <f>(AD223/J223)*100</f>
        <v>1.061836603005978</v>
      </c>
      <c r="BU223">
        <f t="shared" si="124"/>
        <v>80.805216898213786</v>
      </c>
      <c r="BV223">
        <f t="shared" si="125"/>
        <v>19.194783101786221</v>
      </c>
      <c r="BW223">
        <f>(AG223/J223)*100</f>
        <v>0.2107415996893067</v>
      </c>
      <c r="BX223">
        <f t="shared" si="126"/>
        <v>91.666666666666657</v>
      </c>
      <c r="BY223">
        <f t="shared" si="127"/>
        <v>8.3333333333333321</v>
      </c>
      <c r="BZ223">
        <f>(AJ223/J223)*100</f>
        <v>3.8353967612026723</v>
      </c>
      <c r="CA223">
        <f t="shared" si="128"/>
        <v>71.116460399277841</v>
      </c>
      <c r="CB223">
        <f t="shared" si="129"/>
        <v>28.883539600722152</v>
      </c>
      <c r="CC223">
        <f>(AM223/J223)*100</f>
        <v>3.1886207564419191</v>
      </c>
      <c r="CD223">
        <f t="shared" si="130"/>
        <v>90.2750676653868</v>
      </c>
      <c r="CE223">
        <f t="shared" si="131"/>
        <v>9.7249323346132055</v>
      </c>
      <c r="CF223">
        <f>(AP223/J223)*100</f>
        <v>0.19920098827774943</v>
      </c>
      <c r="CG223">
        <f t="shared" si="132"/>
        <v>96.171284634760696</v>
      </c>
      <c r="CH223">
        <f t="shared" si="133"/>
        <v>3.8287153652392951</v>
      </c>
      <c r="CI223">
        <f>(AS223/J223)*100</f>
        <v>0.91893372778808624</v>
      </c>
      <c r="CJ223">
        <f t="shared" si="134"/>
        <v>95.653598340067703</v>
      </c>
      <c r="CK223">
        <f t="shared" si="135"/>
        <v>4.346401659932293</v>
      </c>
      <c r="CL223">
        <f>(AV223/J223)*100</f>
        <v>5.2504764265450117</v>
      </c>
      <c r="CM223">
        <f t="shared" si="136"/>
        <v>95.185397553516822</v>
      </c>
      <c r="CN223">
        <f t="shared" si="137"/>
        <v>4.8146024464831809</v>
      </c>
      <c r="CO223">
        <f>(AY223/J223)*100</f>
        <v>0.26402911846788851</v>
      </c>
      <c r="CP223">
        <f t="shared" si="138"/>
        <v>95.134929684530604</v>
      </c>
      <c r="CQ223">
        <f t="shared" si="139"/>
        <v>4.8650703154694028</v>
      </c>
      <c r="CR223">
        <f>(BB223/J223)*100</f>
        <v>1.7878915905069941</v>
      </c>
      <c r="CS223">
        <f t="shared" si="140"/>
        <v>98.636057476425691</v>
      </c>
      <c r="CT223">
        <f t="shared" si="141"/>
        <v>1.3639425235743152</v>
      </c>
      <c r="CU223">
        <f>(BE223/J223)*100</f>
        <v>1.6845278535165247</v>
      </c>
      <c r="CV223">
        <f t="shared" si="142"/>
        <v>83.420707732634341</v>
      </c>
      <c r="CW223">
        <f t="shared" si="143"/>
        <v>16.579292267365663</v>
      </c>
      <c r="CX223">
        <f>(BH223/J223)*100</f>
        <v>4.788851970082721</v>
      </c>
      <c r="CY223">
        <f t="shared" si="144"/>
        <v>86.944677284157592</v>
      </c>
      <c r="CZ223">
        <f t="shared" si="145"/>
        <v>13.055322715842413</v>
      </c>
    </row>
    <row r="224" spans="1:104" x14ac:dyDescent="0.25">
      <c r="A224" t="s">
        <v>1954</v>
      </c>
      <c r="B224">
        <v>10</v>
      </c>
      <c r="C224">
        <v>36</v>
      </c>
      <c r="D224" t="s">
        <v>1953</v>
      </c>
      <c r="E224">
        <f>VLOOKUP(A224,'2011B4'!A$1:B$641,2, FALSE)</f>
        <v>237</v>
      </c>
      <c r="G224">
        <v>1809696</v>
      </c>
      <c r="H224">
        <v>929960</v>
      </c>
      <c r="I224">
        <v>879736</v>
      </c>
      <c r="J224">
        <v>512081</v>
      </c>
      <c r="K224">
        <v>391530</v>
      </c>
      <c r="L224">
        <v>120551</v>
      </c>
      <c r="M224">
        <f t="shared" si="146"/>
        <v>28.296520520573619</v>
      </c>
      <c r="N224">
        <f t="shared" si="147"/>
        <v>42.101810830573363</v>
      </c>
      <c r="O224">
        <f t="shared" si="148"/>
        <v>13.703088199187031</v>
      </c>
      <c r="P224">
        <f>(K224/J224)*100</f>
        <v>76.458607134418187</v>
      </c>
      <c r="Q224">
        <f>(L224/J224)*100</f>
        <v>23.541392865581813</v>
      </c>
      <c r="R224">
        <f t="shared" si="114"/>
        <v>79.89771149486117</v>
      </c>
      <c r="S224">
        <f t="shared" si="115"/>
        <v>6.6384029089148004</v>
      </c>
      <c r="T224">
        <f t="shared" si="116"/>
        <v>5.4362493433656001</v>
      </c>
      <c r="U224">
        <f t="shared" si="117"/>
        <v>0.59424192657021058</v>
      </c>
      <c r="V224">
        <f t="shared" si="118"/>
        <v>7.4333943262882229</v>
      </c>
      <c r="W224">
        <f t="shared" si="119"/>
        <v>20.10228850513883</v>
      </c>
      <c r="X224">
        <v>222913</v>
      </c>
      <c r="Y224">
        <v>177222</v>
      </c>
      <c r="Z224">
        <v>45691</v>
      </c>
      <c r="AA224">
        <v>180222</v>
      </c>
      <c r="AB224">
        <v>119907</v>
      </c>
      <c r="AC224">
        <v>60315</v>
      </c>
      <c r="AD224">
        <v>6006</v>
      </c>
      <c r="AE224">
        <v>4987</v>
      </c>
      <c r="AF224">
        <v>1019</v>
      </c>
      <c r="AG224">
        <v>646</v>
      </c>
      <c r="AH224">
        <v>571</v>
      </c>
      <c r="AI224">
        <v>75</v>
      </c>
      <c r="AJ224">
        <v>21230</v>
      </c>
      <c r="AK224">
        <v>14971</v>
      </c>
      <c r="AL224">
        <v>6259</v>
      </c>
      <c r="AM224">
        <v>12118</v>
      </c>
      <c r="AN224">
        <v>11311</v>
      </c>
      <c r="AO224">
        <v>807</v>
      </c>
      <c r="AP224">
        <v>612</v>
      </c>
      <c r="AQ224">
        <v>600</v>
      </c>
      <c r="AR224">
        <v>12</v>
      </c>
      <c r="AS224">
        <v>3043</v>
      </c>
      <c r="AT224">
        <v>2980</v>
      </c>
      <c r="AU224">
        <v>63</v>
      </c>
      <c r="AV224">
        <v>27838</v>
      </c>
      <c r="AW224">
        <v>26140</v>
      </c>
      <c r="AX224">
        <v>1698</v>
      </c>
      <c r="AY224">
        <v>1361</v>
      </c>
      <c r="AZ224">
        <v>1336</v>
      </c>
      <c r="BA224">
        <v>25</v>
      </c>
      <c r="BB224">
        <v>8475</v>
      </c>
      <c r="BC224">
        <v>8388</v>
      </c>
      <c r="BD224">
        <v>87</v>
      </c>
      <c r="BE224">
        <v>7318</v>
      </c>
      <c r="BF224">
        <v>5546</v>
      </c>
      <c r="BG224">
        <v>1772</v>
      </c>
      <c r="BH224">
        <v>20299</v>
      </c>
      <c r="BI224">
        <v>17571</v>
      </c>
      <c r="BJ224">
        <v>2728</v>
      </c>
      <c r="BK224" t="str">
        <f t="shared" si="149"/>
        <v>CultivatorsTotal</v>
      </c>
      <c r="BL224" t="str">
        <f t="shared" si="150"/>
        <v>CultivatorsMale</v>
      </c>
      <c r="BM224" t="str">
        <f t="shared" si="151"/>
        <v>AgriculturalLabourFemale</v>
      </c>
      <c r="BN224">
        <f>(X224/J224)*100</f>
        <v>43.530808602545299</v>
      </c>
      <c r="BO224">
        <f t="shared" si="120"/>
        <v>79.502765652967753</v>
      </c>
      <c r="BP224">
        <f t="shared" si="121"/>
        <v>20.497234347032251</v>
      </c>
      <c r="BQ224">
        <f>(AA224/J224)*100</f>
        <v>35.194041567642621</v>
      </c>
      <c r="BR224">
        <f t="shared" si="122"/>
        <v>66.532942703998401</v>
      </c>
      <c r="BS224">
        <f t="shared" si="123"/>
        <v>33.467057296001599</v>
      </c>
      <c r="BT224">
        <f>(AD224/J224)*100</f>
        <v>1.1728613246732451</v>
      </c>
      <c r="BU224">
        <f t="shared" si="124"/>
        <v>83.033633033633038</v>
      </c>
      <c r="BV224">
        <f t="shared" si="125"/>
        <v>16.966366966366966</v>
      </c>
      <c r="BW224">
        <f>(AG224/J224)*100</f>
        <v>0.12615191737244694</v>
      </c>
      <c r="BX224">
        <f t="shared" si="126"/>
        <v>88.390092879256969</v>
      </c>
      <c r="BY224">
        <f t="shared" si="127"/>
        <v>11.609907120743033</v>
      </c>
      <c r="BZ224">
        <f>(AJ224/J224)*100</f>
        <v>4.1458284919768555</v>
      </c>
      <c r="CA224">
        <f t="shared" si="128"/>
        <v>70.518134715025909</v>
      </c>
      <c r="CB224">
        <f t="shared" si="129"/>
        <v>29.481865284974095</v>
      </c>
      <c r="CC224">
        <f>(AM224/J224)*100</f>
        <v>2.3664224995654983</v>
      </c>
      <c r="CD224">
        <f t="shared" si="130"/>
        <v>93.340485228585578</v>
      </c>
      <c r="CE224">
        <f t="shared" si="131"/>
        <v>6.6595147714144254</v>
      </c>
      <c r="CF224">
        <f>(AP224/J224)*100</f>
        <v>0.11951234277389709</v>
      </c>
      <c r="CG224">
        <f t="shared" si="132"/>
        <v>98.039215686274503</v>
      </c>
      <c r="CH224">
        <f t="shared" si="133"/>
        <v>1.9607843137254901</v>
      </c>
      <c r="CI224">
        <f>(AS224/J224)*100</f>
        <v>0.59424192657021058</v>
      </c>
      <c r="CJ224">
        <f t="shared" si="134"/>
        <v>97.929674663161364</v>
      </c>
      <c r="CK224">
        <f t="shared" si="135"/>
        <v>2.0703253368386463</v>
      </c>
      <c r="CL224">
        <f>(AV224/J224)*100</f>
        <v>5.4362493433656001</v>
      </c>
      <c r="CM224">
        <f t="shared" si="136"/>
        <v>93.900423881025944</v>
      </c>
      <c r="CN224">
        <f t="shared" si="137"/>
        <v>6.0995761189740643</v>
      </c>
      <c r="CO224">
        <f>(AY224/J224)*100</f>
        <v>0.26577826554783329</v>
      </c>
      <c r="CP224">
        <f t="shared" si="138"/>
        <v>98.163115356355618</v>
      </c>
      <c r="CQ224">
        <f t="shared" si="139"/>
        <v>1.8368846436443791</v>
      </c>
      <c r="CR224">
        <f>(BB224/J224)*100</f>
        <v>1.6550116094914671</v>
      </c>
      <c r="CS224">
        <f t="shared" si="140"/>
        <v>98.973451327433622</v>
      </c>
      <c r="CT224">
        <f t="shared" si="141"/>
        <v>1.0265486725663717</v>
      </c>
      <c r="CU224">
        <f>(BE224/J224)*100</f>
        <v>1.429070791534933</v>
      </c>
      <c r="CV224">
        <f t="shared" si="142"/>
        <v>75.785733807051102</v>
      </c>
      <c r="CW224">
        <f t="shared" si="143"/>
        <v>24.214266192948894</v>
      </c>
      <c r="CX224">
        <f>(BH224/J224)*100</f>
        <v>3.9640213169400931</v>
      </c>
      <c r="CY224">
        <f t="shared" si="144"/>
        <v>86.56091433075521</v>
      </c>
      <c r="CZ224">
        <f t="shared" si="145"/>
        <v>13.439085669244792</v>
      </c>
    </row>
    <row r="225" spans="1:104" x14ac:dyDescent="0.25">
      <c r="A225" t="s">
        <v>1956</v>
      </c>
      <c r="B225">
        <v>10</v>
      </c>
      <c r="C225">
        <v>37</v>
      </c>
      <c r="D225" t="s">
        <v>1955</v>
      </c>
      <c r="E225">
        <f>VLOOKUP(A225,'2011B4'!A$1:B$641,2, FALSE)</f>
        <v>238</v>
      </c>
      <c r="G225">
        <v>1398796</v>
      </c>
      <c r="H225">
        <v>729138</v>
      </c>
      <c r="I225">
        <v>669658</v>
      </c>
      <c r="J225">
        <v>396996</v>
      </c>
      <c r="K225">
        <v>286775</v>
      </c>
      <c r="L225">
        <v>110221</v>
      </c>
      <c r="M225">
        <f t="shared" si="146"/>
        <v>28.381265030783613</v>
      </c>
      <c r="N225">
        <f t="shared" si="147"/>
        <v>39.330689115092063</v>
      </c>
      <c r="O225">
        <f t="shared" si="148"/>
        <v>16.459297133760813</v>
      </c>
      <c r="P225">
        <f>(K225/J225)*100</f>
        <v>72.236244193896155</v>
      </c>
      <c r="Q225">
        <f>(L225/J225)*100</f>
        <v>27.763755806103841</v>
      </c>
      <c r="R225">
        <f t="shared" si="114"/>
        <v>67.469193644268444</v>
      </c>
      <c r="S225">
        <f t="shared" si="115"/>
        <v>21.017592116797143</v>
      </c>
      <c r="T225">
        <f t="shared" si="116"/>
        <v>4.0766153815151789</v>
      </c>
      <c r="U225">
        <f t="shared" si="117"/>
        <v>0.99698737518765923</v>
      </c>
      <c r="V225">
        <f t="shared" si="118"/>
        <v>6.4396114822315589</v>
      </c>
      <c r="W225">
        <f t="shared" si="119"/>
        <v>32.530806355731556</v>
      </c>
      <c r="X225">
        <v>141157</v>
      </c>
      <c r="Y225">
        <v>115440</v>
      </c>
      <c r="Z225">
        <v>25717</v>
      </c>
      <c r="AA225">
        <v>118760</v>
      </c>
      <c r="AB225">
        <v>86924</v>
      </c>
      <c r="AC225">
        <v>31836</v>
      </c>
      <c r="AD225">
        <v>7933</v>
      </c>
      <c r="AE225">
        <v>5605</v>
      </c>
      <c r="AF225">
        <v>2328</v>
      </c>
      <c r="AG225">
        <v>1297</v>
      </c>
      <c r="AH225">
        <v>1207</v>
      </c>
      <c r="AI225">
        <v>90</v>
      </c>
      <c r="AJ225">
        <v>61346</v>
      </c>
      <c r="AK225">
        <v>23416</v>
      </c>
      <c r="AL225">
        <v>37930</v>
      </c>
      <c r="AM225">
        <v>20796</v>
      </c>
      <c r="AN225">
        <v>11885</v>
      </c>
      <c r="AO225">
        <v>8911</v>
      </c>
      <c r="AP225">
        <v>339</v>
      </c>
      <c r="AQ225">
        <v>330</v>
      </c>
      <c r="AR225">
        <v>9</v>
      </c>
      <c r="AS225">
        <v>3958</v>
      </c>
      <c r="AT225">
        <v>3762</v>
      </c>
      <c r="AU225">
        <v>196</v>
      </c>
      <c r="AV225">
        <v>16184</v>
      </c>
      <c r="AW225">
        <v>15402</v>
      </c>
      <c r="AX225">
        <v>782</v>
      </c>
      <c r="AY225">
        <v>787</v>
      </c>
      <c r="AZ225">
        <v>769</v>
      </c>
      <c r="BA225">
        <v>18</v>
      </c>
      <c r="BB225">
        <v>7731</v>
      </c>
      <c r="BC225">
        <v>7623</v>
      </c>
      <c r="BD225">
        <v>108</v>
      </c>
      <c r="BE225">
        <v>4617</v>
      </c>
      <c r="BF225">
        <v>3759</v>
      </c>
      <c r="BG225">
        <v>858</v>
      </c>
      <c r="BH225">
        <v>12091</v>
      </c>
      <c r="BI225">
        <v>10653</v>
      </c>
      <c r="BJ225">
        <v>1438</v>
      </c>
      <c r="BK225" t="str">
        <f t="shared" si="149"/>
        <v>CultivatorsTotal</v>
      </c>
      <c r="BL225" t="str">
        <f t="shared" si="150"/>
        <v>CultivatorsMale</v>
      </c>
      <c r="BM225" t="str">
        <f t="shared" si="151"/>
        <v>DHHIFemale</v>
      </c>
      <c r="BN225">
        <f>(X225/J225)*100</f>
        <v>35.556277645114811</v>
      </c>
      <c r="BO225">
        <f t="shared" si="120"/>
        <v>81.781279001395617</v>
      </c>
      <c r="BP225">
        <f t="shared" si="121"/>
        <v>18.21872099860439</v>
      </c>
      <c r="BQ225">
        <f>(AA225/J225)*100</f>
        <v>29.914659089764129</v>
      </c>
      <c r="BR225">
        <f t="shared" si="122"/>
        <v>73.192994274166395</v>
      </c>
      <c r="BS225">
        <f t="shared" si="123"/>
        <v>26.807005725833616</v>
      </c>
      <c r="BT225">
        <f>(AD225/J225)*100</f>
        <v>1.9982569093895155</v>
      </c>
      <c r="BU225">
        <f t="shared" si="124"/>
        <v>70.654229169292819</v>
      </c>
      <c r="BV225">
        <f t="shared" si="125"/>
        <v>29.345770830707174</v>
      </c>
      <c r="BW225">
        <f>(AG225/J225)*100</f>
        <v>0.32670354361253012</v>
      </c>
      <c r="BX225">
        <f t="shared" si="126"/>
        <v>93.060909791827299</v>
      </c>
      <c r="BY225">
        <f t="shared" si="127"/>
        <v>6.9390902081727059</v>
      </c>
      <c r="BZ225">
        <f>(AJ225/J225)*100</f>
        <v>15.452548640288565</v>
      </c>
      <c r="CA225">
        <f t="shared" si="128"/>
        <v>38.170377856746981</v>
      </c>
      <c r="CB225">
        <f t="shared" si="129"/>
        <v>61.829622143253026</v>
      </c>
      <c r="CC225">
        <f>(AM225/J225)*100</f>
        <v>5.2383399328960492</v>
      </c>
      <c r="CD225">
        <f t="shared" si="130"/>
        <v>57.150413541065589</v>
      </c>
      <c r="CE225">
        <f t="shared" si="131"/>
        <v>42.849586458934411</v>
      </c>
      <c r="CF225">
        <f>(AP225/J225)*100</f>
        <v>8.5391288577214883E-2</v>
      </c>
      <c r="CG225">
        <f t="shared" si="132"/>
        <v>97.345132743362825</v>
      </c>
      <c r="CH225">
        <f t="shared" si="133"/>
        <v>2.6548672566371683</v>
      </c>
      <c r="CI225">
        <f>(AS225/J225)*100</f>
        <v>0.99698737518765923</v>
      </c>
      <c r="CJ225">
        <f t="shared" si="134"/>
        <v>95.048004042445683</v>
      </c>
      <c r="CK225">
        <f t="shared" si="135"/>
        <v>4.9519959575543204</v>
      </c>
      <c r="CL225">
        <f>(AV225/J225)*100</f>
        <v>4.0766153815151789</v>
      </c>
      <c r="CM225">
        <f t="shared" si="136"/>
        <v>95.168067226890756</v>
      </c>
      <c r="CN225">
        <f t="shared" si="137"/>
        <v>4.8319327731092443</v>
      </c>
      <c r="CO225">
        <f>(AY225/J225)*100</f>
        <v>0.19823877318663163</v>
      </c>
      <c r="CP225">
        <f t="shared" si="138"/>
        <v>97.712833545107998</v>
      </c>
      <c r="CQ225">
        <f t="shared" si="139"/>
        <v>2.2871664548919948</v>
      </c>
      <c r="CR225">
        <f>(BB225/J225)*100</f>
        <v>1.9473747846325908</v>
      </c>
      <c r="CS225">
        <f t="shared" si="140"/>
        <v>98.603026775320131</v>
      </c>
      <c r="CT225">
        <f t="shared" si="141"/>
        <v>1.3969732246798603</v>
      </c>
      <c r="CU225">
        <f>(BE225/J225)*100</f>
        <v>1.1629840099144575</v>
      </c>
      <c r="CV225">
        <f t="shared" si="142"/>
        <v>81.41650422352177</v>
      </c>
      <c r="CW225">
        <f t="shared" si="143"/>
        <v>18.58349577647823</v>
      </c>
      <c r="CX225">
        <f>(BH225/J225)*100</f>
        <v>3.045622625920664</v>
      </c>
      <c r="CY225">
        <f t="shared" si="144"/>
        <v>88.106856339426017</v>
      </c>
      <c r="CZ225">
        <f t="shared" si="145"/>
        <v>11.893143660573982</v>
      </c>
    </row>
    <row r="226" spans="1:104" x14ac:dyDescent="0.25">
      <c r="A226" t="s">
        <v>2667</v>
      </c>
      <c r="B226">
        <v>11</v>
      </c>
      <c r="C226">
        <v>1</v>
      </c>
      <c r="D226" t="s">
        <v>2666</v>
      </c>
      <c r="E226">
        <v>241</v>
      </c>
      <c r="G226">
        <v>41030</v>
      </c>
      <c r="H226">
        <v>23414</v>
      </c>
      <c r="I226">
        <v>17616</v>
      </c>
      <c r="J226">
        <v>17553</v>
      </c>
      <c r="K226">
        <v>13002</v>
      </c>
      <c r="L226">
        <v>4551</v>
      </c>
      <c r="M226">
        <f t="shared" si="146"/>
        <v>42.780892030221793</v>
      </c>
      <c r="N226">
        <f t="shared" si="147"/>
        <v>55.530878961305199</v>
      </c>
      <c r="O226">
        <f t="shared" si="148"/>
        <v>25.834468664850135</v>
      </c>
      <c r="P226">
        <f>(K226/J226)*100</f>
        <v>74.072808066997098</v>
      </c>
      <c r="Q226">
        <f>(L226/J226)*100</f>
        <v>25.927191933002909</v>
      </c>
      <c r="R226">
        <f t="shared" si="114"/>
        <v>47.667065458895912</v>
      </c>
      <c r="S226">
        <f t="shared" si="115"/>
        <v>2.9567595282857626</v>
      </c>
      <c r="T226">
        <f t="shared" si="116"/>
        <v>3.4580983307696691</v>
      </c>
      <c r="U226">
        <f t="shared" si="117"/>
        <v>8.961431094399817</v>
      </c>
      <c r="V226">
        <f t="shared" si="118"/>
        <v>36.956645587648836</v>
      </c>
      <c r="W226">
        <f t="shared" si="119"/>
        <v>52.332934541104088</v>
      </c>
      <c r="X226">
        <v>6674</v>
      </c>
      <c r="Y226">
        <v>4088</v>
      </c>
      <c r="Z226">
        <v>2586</v>
      </c>
      <c r="AA226">
        <v>1038</v>
      </c>
      <c r="AB226">
        <v>706</v>
      </c>
      <c r="AC226">
        <v>332</v>
      </c>
      <c r="AD226">
        <v>655</v>
      </c>
      <c r="AE226">
        <v>522</v>
      </c>
      <c r="AF226">
        <v>133</v>
      </c>
      <c r="AG226">
        <v>27</v>
      </c>
      <c r="AH226">
        <v>14</v>
      </c>
      <c r="AI226">
        <v>13</v>
      </c>
      <c r="AJ226">
        <v>211</v>
      </c>
      <c r="AK226">
        <v>152</v>
      </c>
      <c r="AL226">
        <v>59</v>
      </c>
      <c r="AM226">
        <v>281</v>
      </c>
      <c r="AN226">
        <v>223</v>
      </c>
      <c r="AO226">
        <v>58</v>
      </c>
      <c r="AP226">
        <v>148</v>
      </c>
      <c r="AQ226">
        <v>139</v>
      </c>
      <c r="AR226">
        <v>9</v>
      </c>
      <c r="AS226">
        <v>1573</v>
      </c>
      <c r="AT226">
        <v>1087</v>
      </c>
      <c r="AU226">
        <v>486</v>
      </c>
      <c r="AV226">
        <v>607</v>
      </c>
      <c r="AW226">
        <v>467</v>
      </c>
      <c r="AX226">
        <v>140</v>
      </c>
      <c r="AY226">
        <v>86</v>
      </c>
      <c r="AZ226">
        <v>63</v>
      </c>
      <c r="BA226">
        <v>23</v>
      </c>
      <c r="BB226">
        <v>246</v>
      </c>
      <c r="BC226">
        <v>235</v>
      </c>
      <c r="BD226">
        <v>11</v>
      </c>
      <c r="BE226">
        <v>199</v>
      </c>
      <c r="BF226">
        <v>145</v>
      </c>
      <c r="BG226">
        <v>54</v>
      </c>
      <c r="BH226">
        <v>5808</v>
      </c>
      <c r="BI226">
        <v>5161</v>
      </c>
      <c r="BJ226">
        <v>647</v>
      </c>
      <c r="BK226" t="str">
        <f t="shared" si="149"/>
        <v>CultivatorsTotal</v>
      </c>
      <c r="BL226" t="str">
        <f t="shared" si="150"/>
        <v>LQMale</v>
      </c>
      <c r="BM226" t="str">
        <f t="shared" si="151"/>
        <v>CultivatorsFemale</v>
      </c>
      <c r="BN226">
        <f>(X226/J226)*100</f>
        <v>38.021990542927135</v>
      </c>
      <c r="BO226">
        <f t="shared" si="120"/>
        <v>61.252622115672764</v>
      </c>
      <c r="BP226">
        <f t="shared" si="121"/>
        <v>38.747377884327236</v>
      </c>
      <c r="BQ226">
        <f>(AA226/J226)*100</f>
        <v>5.9135190565715261</v>
      </c>
      <c r="BR226">
        <f t="shared" si="122"/>
        <v>68.015414258188827</v>
      </c>
      <c r="BS226">
        <f t="shared" si="123"/>
        <v>31.984585741811177</v>
      </c>
      <c r="BT226">
        <f>(AD226/J226)*100</f>
        <v>3.7315558593972544</v>
      </c>
      <c r="BU226">
        <f t="shared" si="124"/>
        <v>79.694656488549626</v>
      </c>
      <c r="BV226">
        <f t="shared" si="125"/>
        <v>20.305343511450381</v>
      </c>
      <c r="BW226">
        <f>(AG226/J226)*100</f>
        <v>0.15381985985301658</v>
      </c>
      <c r="BX226">
        <f t="shared" si="126"/>
        <v>51.851851851851848</v>
      </c>
      <c r="BY226">
        <f t="shared" si="127"/>
        <v>48.148148148148145</v>
      </c>
      <c r="BZ226">
        <f>(AJ226/J226)*100</f>
        <v>1.2020737195920925</v>
      </c>
      <c r="CA226">
        <f t="shared" si="128"/>
        <v>72.037914691943129</v>
      </c>
      <c r="CB226">
        <f t="shared" si="129"/>
        <v>27.962085308056871</v>
      </c>
      <c r="CC226">
        <f>(AM226/J226)*100</f>
        <v>1.6008659488406538</v>
      </c>
      <c r="CD226">
        <f t="shared" si="130"/>
        <v>79.359430604982208</v>
      </c>
      <c r="CE226">
        <f t="shared" si="131"/>
        <v>20.640569395017792</v>
      </c>
      <c r="CF226">
        <f>(AP226/J226)*100</f>
        <v>0.84316071326838715</v>
      </c>
      <c r="CG226">
        <f t="shared" si="132"/>
        <v>93.918918918918919</v>
      </c>
      <c r="CH226">
        <f t="shared" si="133"/>
        <v>6.0810810810810816</v>
      </c>
      <c r="CI226">
        <f>(AS226/J226)*100</f>
        <v>8.961431094399817</v>
      </c>
      <c r="CJ226">
        <f t="shared" si="134"/>
        <v>69.103623649078187</v>
      </c>
      <c r="CK226">
        <f t="shared" si="135"/>
        <v>30.896376350921805</v>
      </c>
      <c r="CL226">
        <f>(AV226/J226)*100</f>
        <v>3.4580983307696691</v>
      </c>
      <c r="CM226">
        <f t="shared" si="136"/>
        <v>76.935749588138378</v>
      </c>
      <c r="CN226">
        <f t="shared" si="137"/>
        <v>23.064250411861615</v>
      </c>
      <c r="CO226">
        <f>(AY226/J226)*100</f>
        <v>0.4899447387910898</v>
      </c>
      <c r="CP226">
        <f t="shared" si="138"/>
        <v>73.255813953488371</v>
      </c>
      <c r="CQ226">
        <f t="shared" si="139"/>
        <v>26.744186046511626</v>
      </c>
      <c r="CR226">
        <f>(BB226/J226)*100</f>
        <v>1.4014698342163732</v>
      </c>
      <c r="CS226">
        <f t="shared" si="140"/>
        <v>95.528455284552848</v>
      </c>
      <c r="CT226">
        <f t="shared" si="141"/>
        <v>4.4715447154471546</v>
      </c>
      <c r="CU226">
        <f>(BE226/J226)*100</f>
        <v>1.1337093374351963</v>
      </c>
      <c r="CV226">
        <f t="shared" si="142"/>
        <v>72.8643216080402</v>
      </c>
      <c r="CW226">
        <f t="shared" si="143"/>
        <v>27.1356783919598</v>
      </c>
      <c r="CX226">
        <f>(BH226/J226)*100</f>
        <v>33.088360963937788</v>
      </c>
      <c r="CY226">
        <f t="shared" si="144"/>
        <v>88.860192837465561</v>
      </c>
      <c r="CZ226">
        <f t="shared" si="145"/>
        <v>11.139807162534435</v>
      </c>
    </row>
    <row r="227" spans="1:104" x14ac:dyDescent="0.25">
      <c r="A227" t="s">
        <v>2669</v>
      </c>
      <c r="B227">
        <v>11</v>
      </c>
      <c r="C227">
        <v>2</v>
      </c>
      <c r="D227" t="s">
        <v>2668</v>
      </c>
      <c r="E227">
        <v>242</v>
      </c>
      <c r="G227">
        <v>123256</v>
      </c>
      <c r="H227">
        <v>63912</v>
      </c>
      <c r="I227">
        <v>59344</v>
      </c>
      <c r="J227">
        <v>45407</v>
      </c>
      <c r="K227">
        <v>30411</v>
      </c>
      <c r="L227">
        <v>14996</v>
      </c>
      <c r="M227">
        <f t="shared" si="146"/>
        <v>36.839585902511843</v>
      </c>
      <c r="N227">
        <f t="shared" si="147"/>
        <v>47.582613593691327</v>
      </c>
      <c r="O227">
        <f t="shared" si="148"/>
        <v>25.269614451334593</v>
      </c>
      <c r="P227">
        <f>(K227/J227)*100</f>
        <v>66.974255070804062</v>
      </c>
      <c r="Q227">
        <f>(L227/J227)*100</f>
        <v>33.025744929195938</v>
      </c>
      <c r="R227">
        <f t="shared" si="114"/>
        <v>75.030281674631667</v>
      </c>
      <c r="S227">
        <f t="shared" si="115"/>
        <v>3.1933402338846433</v>
      </c>
      <c r="T227">
        <f t="shared" si="116"/>
        <v>2.9995375162419893</v>
      </c>
      <c r="U227">
        <f t="shared" si="117"/>
        <v>3.3078600215825751</v>
      </c>
      <c r="V227">
        <f t="shared" si="118"/>
        <v>15.468980553659128</v>
      </c>
      <c r="W227">
        <f t="shared" si="119"/>
        <v>24.969718325368333</v>
      </c>
      <c r="X227">
        <v>30578</v>
      </c>
      <c r="Y227">
        <v>18950</v>
      </c>
      <c r="Z227">
        <v>11628</v>
      </c>
      <c r="AA227">
        <v>2458</v>
      </c>
      <c r="AB227">
        <v>1714</v>
      </c>
      <c r="AC227">
        <v>744</v>
      </c>
      <c r="AD227">
        <v>1033</v>
      </c>
      <c r="AE227">
        <v>728</v>
      </c>
      <c r="AF227">
        <v>305</v>
      </c>
      <c r="AG227">
        <v>78</v>
      </c>
      <c r="AH227">
        <v>47</v>
      </c>
      <c r="AI227">
        <v>31</v>
      </c>
      <c r="AJ227">
        <v>943</v>
      </c>
      <c r="AK227">
        <v>791</v>
      </c>
      <c r="AL227">
        <v>152</v>
      </c>
      <c r="AM227">
        <v>429</v>
      </c>
      <c r="AN227">
        <v>385</v>
      </c>
      <c r="AO227">
        <v>44</v>
      </c>
      <c r="AP227">
        <v>378</v>
      </c>
      <c r="AQ227">
        <v>346</v>
      </c>
      <c r="AR227">
        <v>32</v>
      </c>
      <c r="AS227">
        <v>1502</v>
      </c>
      <c r="AT227">
        <v>1363</v>
      </c>
      <c r="AU227">
        <v>139</v>
      </c>
      <c r="AV227">
        <v>1362</v>
      </c>
      <c r="AW227">
        <v>1075</v>
      </c>
      <c r="AX227">
        <v>287</v>
      </c>
      <c r="AY227">
        <v>276</v>
      </c>
      <c r="AZ227">
        <v>190</v>
      </c>
      <c r="BA227">
        <v>86</v>
      </c>
      <c r="BB227">
        <v>631</v>
      </c>
      <c r="BC227">
        <v>616</v>
      </c>
      <c r="BD227">
        <v>15</v>
      </c>
      <c r="BE227">
        <v>394</v>
      </c>
      <c r="BF227">
        <v>285</v>
      </c>
      <c r="BG227">
        <v>109</v>
      </c>
      <c r="BH227">
        <v>5345</v>
      </c>
      <c r="BI227">
        <v>3921</v>
      </c>
      <c r="BJ227">
        <v>1424</v>
      </c>
      <c r="BK227" t="str">
        <f t="shared" si="149"/>
        <v>CultivatorsTotal</v>
      </c>
      <c r="BL227" t="str">
        <f t="shared" si="150"/>
        <v>CultivatorsMale</v>
      </c>
      <c r="BM227" t="str">
        <f t="shared" si="151"/>
        <v>CultivatorsFemale</v>
      </c>
      <c r="BN227">
        <f>(X227/J227)*100</f>
        <v>67.34203977360319</v>
      </c>
      <c r="BO227">
        <f t="shared" si="120"/>
        <v>61.97266008241219</v>
      </c>
      <c r="BP227">
        <f t="shared" si="121"/>
        <v>38.02733991758781</v>
      </c>
      <c r="BQ227">
        <f>(AA227/J227)*100</f>
        <v>5.4132622723368637</v>
      </c>
      <c r="BR227">
        <f t="shared" si="122"/>
        <v>69.731489015459729</v>
      </c>
      <c r="BS227">
        <f t="shared" si="123"/>
        <v>30.268510984540274</v>
      </c>
      <c r="BT227">
        <f>(AD227/J227)*100</f>
        <v>2.2749796286916113</v>
      </c>
      <c r="BU227">
        <f t="shared" si="124"/>
        <v>70.474346563407551</v>
      </c>
      <c r="BV227">
        <f t="shared" si="125"/>
        <v>29.525653436592446</v>
      </c>
      <c r="BW227">
        <f>(AG227/J227)*100</f>
        <v>0.17177968154689804</v>
      </c>
      <c r="BX227">
        <f t="shared" si="126"/>
        <v>60.256410256410255</v>
      </c>
      <c r="BY227">
        <f t="shared" si="127"/>
        <v>39.743589743589745</v>
      </c>
      <c r="BZ227">
        <f>(AJ227/J227)*100</f>
        <v>2.0767723038298063</v>
      </c>
      <c r="CA227">
        <f t="shared" si="128"/>
        <v>83.881230116648993</v>
      </c>
      <c r="CB227">
        <f t="shared" si="129"/>
        <v>16.118769883351007</v>
      </c>
      <c r="CC227">
        <f>(AM227/J227)*100</f>
        <v>0.9447882485079393</v>
      </c>
      <c r="CD227">
        <f t="shared" si="130"/>
        <v>89.743589743589752</v>
      </c>
      <c r="CE227">
        <f t="shared" si="131"/>
        <v>10.256410256410255</v>
      </c>
      <c r="CF227">
        <f>(AP227/J227)*100</f>
        <v>0.8324707644195829</v>
      </c>
      <c r="CG227">
        <f t="shared" si="132"/>
        <v>91.534391534391531</v>
      </c>
      <c r="CH227">
        <f t="shared" si="133"/>
        <v>8.4656084656084651</v>
      </c>
      <c r="CI227">
        <f>(AS227/J227)*100</f>
        <v>3.3078600215825751</v>
      </c>
      <c r="CJ227">
        <f t="shared" si="134"/>
        <v>90.745672436751008</v>
      </c>
      <c r="CK227">
        <f t="shared" si="135"/>
        <v>9.2543275632490012</v>
      </c>
      <c r="CL227">
        <f>(AV227/J227)*100</f>
        <v>2.9995375162419893</v>
      </c>
      <c r="CM227">
        <f t="shared" si="136"/>
        <v>78.928046989720997</v>
      </c>
      <c r="CN227">
        <f t="shared" si="137"/>
        <v>21.071953010279003</v>
      </c>
      <c r="CO227">
        <f>(AY227/J227)*100</f>
        <v>0.6078357962428701</v>
      </c>
      <c r="CP227">
        <f t="shared" si="138"/>
        <v>68.840579710144922</v>
      </c>
      <c r="CQ227">
        <f t="shared" si="139"/>
        <v>31.159420289855071</v>
      </c>
      <c r="CR227">
        <f>(BB227/J227)*100</f>
        <v>1.3896535776422139</v>
      </c>
      <c r="CS227">
        <f t="shared" si="140"/>
        <v>97.622820919175908</v>
      </c>
      <c r="CT227">
        <f t="shared" si="141"/>
        <v>2.3771790808240887</v>
      </c>
      <c r="CU227">
        <f>(BE227/J227)*100</f>
        <v>0.86770762217279285</v>
      </c>
      <c r="CV227">
        <f t="shared" si="142"/>
        <v>72.335025380710661</v>
      </c>
      <c r="CW227">
        <f t="shared" si="143"/>
        <v>27.664974619289339</v>
      </c>
      <c r="CX227">
        <f>(BH227/J227)*100</f>
        <v>11.771312793181668</v>
      </c>
      <c r="CY227">
        <f t="shared" si="144"/>
        <v>73.358278765201121</v>
      </c>
      <c r="CZ227">
        <f t="shared" si="145"/>
        <v>26.641721234798876</v>
      </c>
    </row>
    <row r="228" spans="1:104" x14ac:dyDescent="0.25">
      <c r="A228" t="s">
        <v>2014</v>
      </c>
      <c r="B228">
        <v>11</v>
      </c>
      <c r="C228">
        <v>3</v>
      </c>
      <c r="D228" t="s">
        <v>2670</v>
      </c>
      <c r="E228">
        <v>243</v>
      </c>
      <c r="G228">
        <v>131525</v>
      </c>
      <c r="H228">
        <v>68241</v>
      </c>
      <c r="I228">
        <v>63284</v>
      </c>
      <c r="J228">
        <v>57367</v>
      </c>
      <c r="K228">
        <v>36013</v>
      </c>
      <c r="L228">
        <v>21354</v>
      </c>
      <c r="M228">
        <f t="shared" si="146"/>
        <v>43.616802889184562</v>
      </c>
      <c r="N228">
        <f t="shared" si="147"/>
        <v>52.773259477440249</v>
      </c>
      <c r="O228">
        <f t="shared" si="148"/>
        <v>33.743126224638139</v>
      </c>
      <c r="P228">
        <f>(K228/J228)*100</f>
        <v>62.776509142887029</v>
      </c>
      <c r="Q228">
        <f>(L228/J228)*100</f>
        <v>37.223490857112971</v>
      </c>
      <c r="R228">
        <f t="shared" si="114"/>
        <v>71.225617515296236</v>
      </c>
      <c r="S228">
        <f t="shared" si="115"/>
        <v>3.8942249028186935</v>
      </c>
      <c r="T228">
        <f t="shared" si="116"/>
        <v>3.8593616539125284</v>
      </c>
      <c r="U228">
        <f t="shared" si="117"/>
        <v>3.7913783185455054</v>
      </c>
      <c r="V228">
        <f t="shared" si="118"/>
        <v>17.229417609427021</v>
      </c>
      <c r="W228">
        <f t="shared" si="119"/>
        <v>28.774382484703764</v>
      </c>
      <c r="X228">
        <v>38562</v>
      </c>
      <c r="Y228">
        <v>21676</v>
      </c>
      <c r="Z228">
        <v>16886</v>
      </c>
      <c r="AA228">
        <v>1414</v>
      </c>
      <c r="AB228">
        <v>902</v>
      </c>
      <c r="AC228">
        <v>512</v>
      </c>
      <c r="AD228">
        <v>884</v>
      </c>
      <c r="AE228">
        <v>601</v>
      </c>
      <c r="AF228">
        <v>283</v>
      </c>
      <c r="AG228">
        <v>220</v>
      </c>
      <c r="AH228">
        <v>137</v>
      </c>
      <c r="AI228">
        <v>83</v>
      </c>
      <c r="AJ228">
        <v>608</v>
      </c>
      <c r="AK228">
        <v>419</v>
      </c>
      <c r="AL228">
        <v>189</v>
      </c>
      <c r="AM228">
        <v>1406</v>
      </c>
      <c r="AN228">
        <v>1201</v>
      </c>
      <c r="AO228">
        <v>205</v>
      </c>
      <c r="AP228">
        <v>793</v>
      </c>
      <c r="AQ228">
        <v>729</v>
      </c>
      <c r="AR228">
        <v>64</v>
      </c>
      <c r="AS228">
        <v>2175</v>
      </c>
      <c r="AT228">
        <v>1978</v>
      </c>
      <c r="AU228">
        <v>197</v>
      </c>
      <c r="AV228">
        <v>2214</v>
      </c>
      <c r="AW228">
        <v>1784</v>
      </c>
      <c r="AX228">
        <v>430</v>
      </c>
      <c r="AY228">
        <v>278</v>
      </c>
      <c r="AZ228">
        <v>196</v>
      </c>
      <c r="BA228">
        <v>82</v>
      </c>
      <c r="BB228">
        <v>1330</v>
      </c>
      <c r="BC228">
        <v>1282</v>
      </c>
      <c r="BD228">
        <v>48</v>
      </c>
      <c r="BE228">
        <v>650</v>
      </c>
      <c r="BF228">
        <v>474</v>
      </c>
      <c r="BG228">
        <v>176</v>
      </c>
      <c r="BH228">
        <v>6833</v>
      </c>
      <c r="BI228">
        <v>4634</v>
      </c>
      <c r="BJ228">
        <v>2199</v>
      </c>
      <c r="BK228" t="str">
        <f t="shared" si="149"/>
        <v>CultivatorsTotal</v>
      </c>
      <c r="BL228" t="str">
        <f t="shared" si="150"/>
        <v>CultivatorsMale</v>
      </c>
      <c r="BM228" t="str">
        <f t="shared" si="151"/>
        <v>CultivatorsFemale</v>
      </c>
      <c r="BN228">
        <f>(X228/J228)*100</f>
        <v>67.219830215977822</v>
      </c>
      <c r="BO228">
        <f t="shared" si="120"/>
        <v>56.210777449302419</v>
      </c>
      <c r="BP228">
        <f t="shared" si="121"/>
        <v>43.789222550697573</v>
      </c>
      <c r="BQ228">
        <f>(AA228/J228)*100</f>
        <v>2.4648316976659057</v>
      </c>
      <c r="BR228">
        <f t="shared" si="122"/>
        <v>63.790664780763798</v>
      </c>
      <c r="BS228">
        <f t="shared" si="123"/>
        <v>36.209335219236209</v>
      </c>
      <c r="BT228">
        <f>(AD228/J228)*100</f>
        <v>1.5409556016525181</v>
      </c>
      <c r="BU228">
        <f t="shared" si="124"/>
        <v>67.986425339366519</v>
      </c>
      <c r="BV228">
        <f t="shared" si="125"/>
        <v>32.013574660633481</v>
      </c>
      <c r="BW228">
        <f>(AG228/J228)*100</f>
        <v>0.38349573796782122</v>
      </c>
      <c r="BX228">
        <f t="shared" si="126"/>
        <v>62.272727272727266</v>
      </c>
      <c r="BY228">
        <f t="shared" si="127"/>
        <v>37.727272727272727</v>
      </c>
      <c r="BZ228">
        <f>(AJ228/J228)*100</f>
        <v>1.0598427667474331</v>
      </c>
      <c r="CA228">
        <f t="shared" si="128"/>
        <v>68.914473684210535</v>
      </c>
      <c r="CB228">
        <f t="shared" si="129"/>
        <v>31.085526315789476</v>
      </c>
      <c r="CC228">
        <f>(AM228/J228)*100</f>
        <v>2.4508863981034392</v>
      </c>
      <c r="CD228">
        <f t="shared" si="130"/>
        <v>85.419630156472266</v>
      </c>
      <c r="CE228">
        <f t="shared" si="131"/>
        <v>14.580369843527738</v>
      </c>
      <c r="CF228">
        <f>(AP228/J228)*100</f>
        <v>1.3823278191294646</v>
      </c>
      <c r="CG228">
        <f t="shared" si="132"/>
        <v>91.929382093316519</v>
      </c>
      <c r="CH228">
        <f t="shared" si="133"/>
        <v>8.0706179066834807</v>
      </c>
      <c r="CI228">
        <f>(AS228/J228)*100</f>
        <v>3.7913783185455054</v>
      </c>
      <c r="CJ228">
        <f t="shared" si="134"/>
        <v>90.942528735632195</v>
      </c>
      <c r="CK228">
        <f t="shared" si="135"/>
        <v>9.0574712643678161</v>
      </c>
      <c r="CL228">
        <f>(AV228/J228)*100</f>
        <v>3.8593616539125284</v>
      </c>
      <c r="CM228">
        <f t="shared" si="136"/>
        <v>80.578139114724479</v>
      </c>
      <c r="CN228">
        <f t="shared" si="137"/>
        <v>19.421860885275517</v>
      </c>
      <c r="CO228">
        <f>(AY228/J228)*100</f>
        <v>0.4845991597957014</v>
      </c>
      <c r="CP228">
        <f t="shared" si="138"/>
        <v>70.503597122302153</v>
      </c>
      <c r="CQ228">
        <f t="shared" si="139"/>
        <v>29.496402877697843</v>
      </c>
      <c r="CR228">
        <f>(BB228/J228)*100</f>
        <v>2.3184060522600101</v>
      </c>
      <c r="CS228">
        <f t="shared" si="140"/>
        <v>96.390977443609032</v>
      </c>
      <c r="CT228">
        <f t="shared" si="141"/>
        <v>3.6090225563909777</v>
      </c>
      <c r="CU228">
        <f>(BE228/J228)*100</f>
        <v>1.1330555894503809</v>
      </c>
      <c r="CV228">
        <f t="shared" si="142"/>
        <v>72.92307692307692</v>
      </c>
      <c r="CW228">
        <f t="shared" si="143"/>
        <v>27.076923076923077</v>
      </c>
      <c r="CX228">
        <f>(BH228/J228)*100</f>
        <v>11.911028988791465</v>
      </c>
      <c r="CY228">
        <f t="shared" si="144"/>
        <v>67.817942338650667</v>
      </c>
      <c r="CZ228">
        <f t="shared" si="145"/>
        <v>32.182057661349333</v>
      </c>
    </row>
    <row r="229" spans="1:104" x14ac:dyDescent="0.25">
      <c r="A229" t="s">
        <v>2672</v>
      </c>
      <c r="B229">
        <v>11</v>
      </c>
      <c r="C229">
        <v>4</v>
      </c>
      <c r="D229" t="s">
        <v>2671</v>
      </c>
      <c r="E229">
        <v>244</v>
      </c>
      <c r="G229">
        <v>245040</v>
      </c>
      <c r="H229">
        <v>132917</v>
      </c>
      <c r="I229">
        <v>112123</v>
      </c>
      <c r="J229">
        <v>92577</v>
      </c>
      <c r="K229">
        <v>67115</v>
      </c>
      <c r="L229">
        <v>25462</v>
      </c>
      <c r="M229">
        <f t="shared" si="146"/>
        <v>37.780362389813909</v>
      </c>
      <c r="N229">
        <f t="shared" si="147"/>
        <v>50.493917256633836</v>
      </c>
      <c r="O229">
        <f t="shared" si="148"/>
        <v>22.708989235036523</v>
      </c>
      <c r="P229">
        <f>(K229/J229)*100</f>
        <v>72.496408395173745</v>
      </c>
      <c r="Q229">
        <f>(L229/J229)*100</f>
        <v>27.503591604826255</v>
      </c>
      <c r="R229">
        <f t="shared" si="114"/>
        <v>35.624399148816664</v>
      </c>
      <c r="S229">
        <f t="shared" si="115"/>
        <v>6.1926828477915681</v>
      </c>
      <c r="T229">
        <f t="shared" si="116"/>
        <v>6.886159629281571</v>
      </c>
      <c r="U229">
        <f t="shared" si="117"/>
        <v>7.3074305713082088</v>
      </c>
      <c r="V229">
        <f t="shared" si="118"/>
        <v>43.989327802801995</v>
      </c>
      <c r="W229">
        <f t="shared" si="119"/>
        <v>64.375600851183336</v>
      </c>
      <c r="X229">
        <v>25386</v>
      </c>
      <c r="Y229">
        <v>15132</v>
      </c>
      <c r="Z229">
        <v>10254</v>
      </c>
      <c r="AA229">
        <v>4171</v>
      </c>
      <c r="AB229">
        <v>2655</v>
      </c>
      <c r="AC229">
        <v>1516</v>
      </c>
      <c r="AD229">
        <v>3423</v>
      </c>
      <c r="AE229">
        <v>2089</v>
      </c>
      <c r="AF229">
        <v>1334</v>
      </c>
      <c r="AG229">
        <v>617</v>
      </c>
      <c r="AH229">
        <v>403</v>
      </c>
      <c r="AI229">
        <v>214</v>
      </c>
      <c r="AJ229">
        <v>1406</v>
      </c>
      <c r="AK229">
        <v>1071</v>
      </c>
      <c r="AL229">
        <v>335</v>
      </c>
      <c r="AM229">
        <v>3710</v>
      </c>
      <c r="AN229">
        <v>3263</v>
      </c>
      <c r="AO229">
        <v>447</v>
      </c>
      <c r="AP229">
        <v>3307</v>
      </c>
      <c r="AQ229">
        <v>2747</v>
      </c>
      <c r="AR229">
        <v>560</v>
      </c>
      <c r="AS229">
        <v>6765</v>
      </c>
      <c r="AT229">
        <v>5716</v>
      </c>
      <c r="AU229">
        <v>1049</v>
      </c>
      <c r="AV229">
        <v>6375</v>
      </c>
      <c r="AW229">
        <v>5231</v>
      </c>
      <c r="AX229">
        <v>1144</v>
      </c>
      <c r="AY229">
        <v>1410</v>
      </c>
      <c r="AZ229">
        <v>1080</v>
      </c>
      <c r="BA229">
        <v>330</v>
      </c>
      <c r="BB229">
        <v>4012</v>
      </c>
      <c r="BC229">
        <v>3805</v>
      </c>
      <c r="BD229">
        <v>207</v>
      </c>
      <c r="BE229">
        <v>2476</v>
      </c>
      <c r="BF229">
        <v>1749</v>
      </c>
      <c r="BG229">
        <v>727</v>
      </c>
      <c r="BH229">
        <v>29519</v>
      </c>
      <c r="BI229">
        <v>22174</v>
      </c>
      <c r="BJ229">
        <v>7345</v>
      </c>
      <c r="BK229" t="str">
        <f t="shared" si="149"/>
        <v>LQTotal</v>
      </c>
      <c r="BL229" t="str">
        <f t="shared" si="150"/>
        <v>LQMale</v>
      </c>
      <c r="BM229" t="str">
        <f t="shared" si="151"/>
        <v>CultivatorsFemale</v>
      </c>
      <c r="BN229">
        <f>(X229/J229)*100</f>
        <v>27.42149778022619</v>
      </c>
      <c r="BO229">
        <f t="shared" si="120"/>
        <v>59.60765776412196</v>
      </c>
      <c r="BP229">
        <f t="shared" si="121"/>
        <v>40.39234223587804</v>
      </c>
      <c r="BQ229">
        <f>(AA229/J229)*100</f>
        <v>4.5054387158797535</v>
      </c>
      <c r="BR229">
        <f t="shared" si="122"/>
        <v>63.653800047950128</v>
      </c>
      <c r="BS229">
        <f t="shared" si="123"/>
        <v>36.346199952049865</v>
      </c>
      <c r="BT229">
        <f>(AD229/J229)*100</f>
        <v>3.6974626527107168</v>
      </c>
      <c r="BU229">
        <f t="shared" si="124"/>
        <v>61.028337715454285</v>
      </c>
      <c r="BV229">
        <f t="shared" si="125"/>
        <v>38.971662284545722</v>
      </c>
      <c r="BW229">
        <f>(AG229/J229)*100</f>
        <v>0.66647223392419286</v>
      </c>
      <c r="BX229">
        <f t="shared" si="126"/>
        <v>65.316045380875195</v>
      </c>
      <c r="BY229">
        <f t="shared" si="127"/>
        <v>34.683954619124798</v>
      </c>
      <c r="BZ229">
        <f>(AJ229/J229)*100</f>
        <v>1.5187357551011591</v>
      </c>
      <c r="CA229">
        <f t="shared" si="128"/>
        <v>76.173541963015651</v>
      </c>
      <c r="CB229">
        <f t="shared" si="129"/>
        <v>23.826458036984352</v>
      </c>
      <c r="CC229">
        <f>(AM229/J229)*100</f>
        <v>4.0074748587662166</v>
      </c>
      <c r="CD229">
        <f t="shared" si="130"/>
        <v>87.951482479784374</v>
      </c>
      <c r="CE229">
        <f t="shared" si="131"/>
        <v>12.048517520215633</v>
      </c>
      <c r="CF229">
        <f>(AP229/J229)*100</f>
        <v>3.5721615520053573</v>
      </c>
      <c r="CG229">
        <f t="shared" si="132"/>
        <v>83.066223162987612</v>
      </c>
      <c r="CH229">
        <f t="shared" si="133"/>
        <v>16.933776837012399</v>
      </c>
      <c r="CI229">
        <f>(AS229/J229)*100</f>
        <v>7.3074305713082088</v>
      </c>
      <c r="CJ229">
        <f t="shared" si="134"/>
        <v>84.493717664449377</v>
      </c>
      <c r="CK229">
        <f t="shared" si="135"/>
        <v>15.506282335550628</v>
      </c>
      <c r="CL229">
        <f>(AV229/J229)*100</f>
        <v>6.886159629281571</v>
      </c>
      <c r="CM229">
        <f t="shared" si="136"/>
        <v>82.054901960784306</v>
      </c>
      <c r="CN229">
        <f t="shared" si="137"/>
        <v>17.945098039215686</v>
      </c>
      <c r="CO229">
        <f>(AY229/J229)*100</f>
        <v>1.5230564827116886</v>
      </c>
      <c r="CP229">
        <f t="shared" si="138"/>
        <v>76.59574468085107</v>
      </c>
      <c r="CQ229">
        <f t="shared" si="139"/>
        <v>23.404255319148938</v>
      </c>
      <c r="CR229">
        <f>(BB229/J229)*100</f>
        <v>4.3336897933612022</v>
      </c>
      <c r="CS229">
        <f t="shared" si="140"/>
        <v>94.840478564307077</v>
      </c>
      <c r="CT229">
        <f t="shared" si="141"/>
        <v>5.1595214356929215</v>
      </c>
      <c r="CU229">
        <f>(BE229/J229)*100</f>
        <v>2.6745303909178308</v>
      </c>
      <c r="CV229">
        <f t="shared" si="142"/>
        <v>70.638126009693053</v>
      </c>
      <c r="CW229">
        <f t="shared" si="143"/>
        <v>29.361873990306947</v>
      </c>
      <c r="CX229">
        <f>(BH229/J229)*100</f>
        <v>31.885889583805916</v>
      </c>
      <c r="CY229">
        <f t="shared" si="144"/>
        <v>75.117720789999666</v>
      </c>
      <c r="CZ229">
        <f t="shared" si="145"/>
        <v>24.882279210000338</v>
      </c>
    </row>
    <row r="230" spans="1:104" x14ac:dyDescent="0.25">
      <c r="A230" t="s">
        <v>1812</v>
      </c>
      <c r="B230">
        <v>12</v>
      </c>
      <c r="C230">
        <v>1</v>
      </c>
      <c r="D230" t="s">
        <v>1811</v>
      </c>
      <c r="E230">
        <f>VLOOKUP(A230,'2011B4'!A$1:B$641,2, FALSE)</f>
        <v>245</v>
      </c>
      <c r="G230">
        <v>38924</v>
      </c>
      <c r="H230">
        <v>21846</v>
      </c>
      <c r="I230">
        <v>17078</v>
      </c>
      <c r="J230">
        <v>18134</v>
      </c>
      <c r="K230">
        <v>12228</v>
      </c>
      <c r="L230">
        <v>5906</v>
      </c>
      <c r="M230">
        <f t="shared" si="146"/>
        <v>46.588223204192786</v>
      </c>
      <c r="N230">
        <f t="shared" si="147"/>
        <v>55.973633617138155</v>
      </c>
      <c r="O230">
        <f t="shared" si="148"/>
        <v>34.582503806066285</v>
      </c>
      <c r="P230">
        <f>(K230/J230)*100</f>
        <v>67.431344435866322</v>
      </c>
      <c r="Q230">
        <f>(L230/J230)*100</f>
        <v>32.568655564133671</v>
      </c>
      <c r="R230">
        <f t="shared" si="114"/>
        <v>45.720745560824973</v>
      </c>
      <c r="S230">
        <f t="shared" si="115"/>
        <v>1.6598654461233042</v>
      </c>
      <c r="T230">
        <f t="shared" si="116"/>
        <v>3.1873828168082055</v>
      </c>
      <c r="U230">
        <f t="shared" si="117"/>
        <v>10.080511745891695</v>
      </c>
      <c r="V230">
        <f t="shared" si="118"/>
        <v>39.351494430351821</v>
      </c>
      <c r="W230">
        <f t="shared" si="119"/>
        <v>54.279254439175027</v>
      </c>
      <c r="X230">
        <v>7451</v>
      </c>
      <c r="Y230">
        <v>3330</v>
      </c>
      <c r="Z230">
        <v>4121</v>
      </c>
      <c r="AA230">
        <v>145</v>
      </c>
      <c r="AB230">
        <v>78</v>
      </c>
      <c r="AC230">
        <v>67</v>
      </c>
      <c r="AD230">
        <v>695</v>
      </c>
      <c r="AE230">
        <v>524</v>
      </c>
      <c r="AF230">
        <v>171</v>
      </c>
      <c r="AG230">
        <v>14</v>
      </c>
      <c r="AH230">
        <v>13</v>
      </c>
      <c r="AI230">
        <v>1</v>
      </c>
      <c r="AJ230">
        <v>87</v>
      </c>
      <c r="AK230">
        <v>64</v>
      </c>
      <c r="AL230">
        <v>23</v>
      </c>
      <c r="AM230">
        <v>200</v>
      </c>
      <c r="AN230">
        <v>154</v>
      </c>
      <c r="AO230">
        <v>46</v>
      </c>
      <c r="AP230">
        <v>300</v>
      </c>
      <c r="AQ230">
        <v>247</v>
      </c>
      <c r="AR230">
        <v>53</v>
      </c>
      <c r="AS230">
        <v>1828</v>
      </c>
      <c r="AT230">
        <v>1149</v>
      </c>
      <c r="AU230">
        <v>679</v>
      </c>
      <c r="AV230">
        <v>578</v>
      </c>
      <c r="AW230">
        <v>499</v>
      </c>
      <c r="AX230">
        <v>79</v>
      </c>
      <c r="AY230">
        <v>110</v>
      </c>
      <c r="AZ230">
        <v>65</v>
      </c>
      <c r="BA230">
        <v>45</v>
      </c>
      <c r="BB230">
        <v>127</v>
      </c>
      <c r="BC230">
        <v>115</v>
      </c>
      <c r="BD230">
        <v>12</v>
      </c>
      <c r="BE230">
        <v>976</v>
      </c>
      <c r="BF230">
        <v>884</v>
      </c>
      <c r="BG230">
        <v>92</v>
      </c>
      <c r="BH230">
        <v>5623</v>
      </c>
      <c r="BI230">
        <v>5106</v>
      </c>
      <c r="BJ230">
        <v>517</v>
      </c>
      <c r="BK230" t="str">
        <f t="shared" si="149"/>
        <v>CultivatorsTotal</v>
      </c>
      <c r="BL230" t="str">
        <f t="shared" si="150"/>
        <v>LQMale</v>
      </c>
      <c r="BM230" t="str">
        <f t="shared" si="151"/>
        <v>CultivatorsFemale</v>
      </c>
      <c r="BN230">
        <f>(X230/J230)*100</f>
        <v>41.088562920480868</v>
      </c>
      <c r="BO230">
        <f t="shared" si="120"/>
        <v>44.691987652664075</v>
      </c>
      <c r="BP230">
        <f t="shared" si="121"/>
        <v>55.308012347335932</v>
      </c>
      <c r="BQ230">
        <f>(AA230/J230)*100</f>
        <v>0.79960295577368479</v>
      </c>
      <c r="BR230">
        <f t="shared" si="122"/>
        <v>53.793103448275858</v>
      </c>
      <c r="BS230">
        <f t="shared" si="123"/>
        <v>46.206896551724135</v>
      </c>
      <c r="BT230">
        <f>(AD230/J230)*100</f>
        <v>3.8325796845704203</v>
      </c>
      <c r="BU230">
        <f t="shared" si="124"/>
        <v>75.39568345323741</v>
      </c>
      <c r="BV230">
        <f t="shared" si="125"/>
        <v>24.60431654676259</v>
      </c>
      <c r="BW230">
        <f>(AG230/J230)*100</f>
        <v>7.7203044005735091E-2</v>
      </c>
      <c r="BX230">
        <f t="shared" si="126"/>
        <v>92.857142857142861</v>
      </c>
      <c r="BY230">
        <f t="shared" si="127"/>
        <v>7.1428571428571423</v>
      </c>
      <c r="BZ230">
        <f>(AJ230/J230)*100</f>
        <v>0.47976177346421089</v>
      </c>
      <c r="CA230">
        <f t="shared" si="128"/>
        <v>73.563218390804593</v>
      </c>
      <c r="CB230">
        <f t="shared" si="129"/>
        <v>26.436781609195403</v>
      </c>
      <c r="CC230">
        <f>(AM230/J230)*100</f>
        <v>1.1029006286533583</v>
      </c>
      <c r="CD230">
        <f t="shared" si="130"/>
        <v>77</v>
      </c>
      <c r="CE230">
        <f t="shared" si="131"/>
        <v>23</v>
      </c>
      <c r="CF230">
        <f>(AP230/J230)*100</f>
        <v>1.6543509429800374</v>
      </c>
      <c r="CG230">
        <f t="shared" si="132"/>
        <v>82.333333333333343</v>
      </c>
      <c r="CH230">
        <f t="shared" si="133"/>
        <v>17.666666666666668</v>
      </c>
      <c r="CI230">
        <f>(AS230/J230)*100</f>
        <v>10.080511745891695</v>
      </c>
      <c r="CJ230">
        <f t="shared" si="134"/>
        <v>62.855579868708965</v>
      </c>
      <c r="CK230">
        <f t="shared" si="135"/>
        <v>37.144420131291028</v>
      </c>
      <c r="CL230">
        <f>(AV230/J230)*100</f>
        <v>3.1873828168082055</v>
      </c>
      <c r="CM230">
        <f t="shared" si="136"/>
        <v>86.332179930795846</v>
      </c>
      <c r="CN230">
        <f t="shared" si="137"/>
        <v>13.667820069204154</v>
      </c>
      <c r="CO230">
        <f>(AY230/J230)*100</f>
        <v>0.60659534575934704</v>
      </c>
      <c r="CP230">
        <f t="shared" si="138"/>
        <v>59.090909090909093</v>
      </c>
      <c r="CQ230">
        <f t="shared" si="139"/>
        <v>40.909090909090914</v>
      </c>
      <c r="CR230">
        <f>(BB230/J230)*100</f>
        <v>0.70034189919488254</v>
      </c>
      <c r="CS230">
        <f t="shared" si="140"/>
        <v>90.551181102362193</v>
      </c>
      <c r="CT230">
        <f t="shared" si="141"/>
        <v>9.4488188976377945</v>
      </c>
      <c r="CU230">
        <f>(BE230/J230)*100</f>
        <v>5.3821550678283883</v>
      </c>
      <c r="CV230">
        <f t="shared" si="142"/>
        <v>90.573770491803273</v>
      </c>
      <c r="CW230">
        <f t="shared" si="143"/>
        <v>9.4262295081967213</v>
      </c>
      <c r="CX230">
        <f>(BH230/J230)*100</f>
        <v>31.00805117458917</v>
      </c>
      <c r="CY230">
        <f t="shared" si="144"/>
        <v>90.805619775920334</v>
      </c>
      <c r="CZ230">
        <f t="shared" si="145"/>
        <v>9.1943802240796728</v>
      </c>
    </row>
    <row r="231" spans="1:104" x14ac:dyDescent="0.25">
      <c r="A231" t="s">
        <v>1814</v>
      </c>
      <c r="B231">
        <v>12</v>
      </c>
      <c r="C231">
        <v>2</v>
      </c>
      <c r="D231" t="s">
        <v>1813</v>
      </c>
      <c r="E231">
        <f>VLOOKUP(A231,'2011B4'!A$1:B$641,2, FALSE)</f>
        <v>246</v>
      </c>
      <c r="G231">
        <v>74599</v>
      </c>
      <c r="H231">
        <v>42542</v>
      </c>
      <c r="I231">
        <v>32057</v>
      </c>
      <c r="J231">
        <v>28850</v>
      </c>
      <c r="K231">
        <v>22300</v>
      </c>
      <c r="L231">
        <v>6550</v>
      </c>
      <c r="M231">
        <f t="shared" si="146"/>
        <v>38.673440662743467</v>
      </c>
      <c r="N231">
        <f t="shared" si="147"/>
        <v>52.418786140755017</v>
      </c>
      <c r="O231">
        <f t="shared" si="148"/>
        <v>20.432354867891569</v>
      </c>
      <c r="P231">
        <f>(K231/J231)*100</f>
        <v>77.296360485268636</v>
      </c>
      <c r="Q231">
        <f>(L231/J231)*100</f>
        <v>22.703639514731368</v>
      </c>
      <c r="R231">
        <f t="shared" si="114"/>
        <v>36.901213171577126</v>
      </c>
      <c r="S231">
        <f t="shared" si="115"/>
        <v>3.6533795493934136</v>
      </c>
      <c r="T231">
        <f t="shared" si="116"/>
        <v>4.239168110918544</v>
      </c>
      <c r="U231">
        <f t="shared" si="117"/>
        <v>11.164644714038129</v>
      </c>
      <c r="V231">
        <f t="shared" si="118"/>
        <v>44.041594454072793</v>
      </c>
      <c r="W231">
        <f t="shared" si="119"/>
        <v>63.098786828422874</v>
      </c>
      <c r="X231">
        <v>8808</v>
      </c>
      <c r="Y231">
        <v>5002</v>
      </c>
      <c r="Z231">
        <v>3806</v>
      </c>
      <c r="AA231">
        <v>795</v>
      </c>
      <c r="AB231">
        <v>580</v>
      </c>
      <c r="AC231">
        <v>215</v>
      </c>
      <c r="AD231">
        <v>1043</v>
      </c>
      <c r="AE231">
        <v>904</v>
      </c>
      <c r="AF231">
        <v>139</v>
      </c>
      <c r="AG231">
        <v>38</v>
      </c>
      <c r="AH231">
        <v>35</v>
      </c>
      <c r="AI231">
        <v>3</v>
      </c>
      <c r="AJ231">
        <v>383</v>
      </c>
      <c r="AK231">
        <v>226</v>
      </c>
      <c r="AL231">
        <v>157</v>
      </c>
      <c r="AM231">
        <v>633</v>
      </c>
      <c r="AN231">
        <v>553</v>
      </c>
      <c r="AO231">
        <v>80</v>
      </c>
      <c r="AP231">
        <v>681</v>
      </c>
      <c r="AQ231">
        <v>608</v>
      </c>
      <c r="AR231">
        <v>73</v>
      </c>
      <c r="AS231">
        <v>3221</v>
      </c>
      <c r="AT231">
        <v>2485</v>
      </c>
      <c r="AU231">
        <v>736</v>
      </c>
      <c r="AV231">
        <v>1223</v>
      </c>
      <c r="AW231">
        <v>1025</v>
      </c>
      <c r="AX231">
        <v>198</v>
      </c>
      <c r="AY231">
        <v>265</v>
      </c>
      <c r="AZ231">
        <v>197</v>
      </c>
      <c r="BA231">
        <v>68</v>
      </c>
      <c r="BB231">
        <v>422</v>
      </c>
      <c r="BC231">
        <v>408</v>
      </c>
      <c r="BD231">
        <v>14</v>
      </c>
      <c r="BE231">
        <v>689</v>
      </c>
      <c r="BF231">
        <v>567</v>
      </c>
      <c r="BG231">
        <v>122</v>
      </c>
      <c r="BH231">
        <v>10649</v>
      </c>
      <c r="BI231">
        <v>9710</v>
      </c>
      <c r="BJ231">
        <v>939</v>
      </c>
      <c r="BK231" t="str">
        <f t="shared" si="149"/>
        <v>LQTotal</v>
      </c>
      <c r="BL231" t="str">
        <f t="shared" si="150"/>
        <v>LQMale</v>
      </c>
      <c r="BM231" t="str">
        <f t="shared" si="151"/>
        <v>CultivatorsFemale</v>
      </c>
      <c r="BN231">
        <f>(X231/J231)*100</f>
        <v>30.530329289428078</v>
      </c>
      <c r="BO231">
        <f t="shared" si="120"/>
        <v>56.789282470481382</v>
      </c>
      <c r="BP231">
        <f t="shared" si="121"/>
        <v>43.210717529518625</v>
      </c>
      <c r="BQ231">
        <f>(AA231/J231)*100</f>
        <v>2.7556325823223569</v>
      </c>
      <c r="BR231">
        <f t="shared" si="122"/>
        <v>72.95597484276729</v>
      </c>
      <c r="BS231">
        <f t="shared" si="123"/>
        <v>27.044025157232703</v>
      </c>
      <c r="BT231">
        <f>(AD231/J231)*100</f>
        <v>3.6152512998266899</v>
      </c>
      <c r="BU231">
        <f t="shared" si="124"/>
        <v>86.673058485139023</v>
      </c>
      <c r="BV231">
        <f t="shared" si="125"/>
        <v>13.32694151486098</v>
      </c>
      <c r="BW231">
        <f>(AG231/J231)*100</f>
        <v>0.1317157712305026</v>
      </c>
      <c r="BX231">
        <f t="shared" si="126"/>
        <v>92.10526315789474</v>
      </c>
      <c r="BY231">
        <f t="shared" si="127"/>
        <v>7.8947368421052628</v>
      </c>
      <c r="BZ231">
        <f>(AJ231/J231)*100</f>
        <v>1.3275563258232235</v>
      </c>
      <c r="CA231">
        <f t="shared" si="128"/>
        <v>59.007832898172317</v>
      </c>
      <c r="CB231">
        <f t="shared" si="129"/>
        <v>40.992167101827675</v>
      </c>
      <c r="CC231">
        <f>(AM231/J231)*100</f>
        <v>2.1941074523396877</v>
      </c>
      <c r="CD231">
        <f t="shared" si="130"/>
        <v>87.361769352290679</v>
      </c>
      <c r="CE231">
        <f t="shared" si="131"/>
        <v>12.638230647709319</v>
      </c>
      <c r="CF231">
        <f>(AP231/J231)*100</f>
        <v>2.3604852686308493</v>
      </c>
      <c r="CG231">
        <f t="shared" si="132"/>
        <v>89.280469897209997</v>
      </c>
      <c r="CH231">
        <f t="shared" si="133"/>
        <v>10.719530102790015</v>
      </c>
      <c r="CI231">
        <f>(AS231/J231)*100</f>
        <v>11.164644714038129</v>
      </c>
      <c r="CJ231">
        <f t="shared" si="134"/>
        <v>77.149953430611603</v>
      </c>
      <c r="CK231">
        <f t="shared" si="135"/>
        <v>22.85004656938839</v>
      </c>
      <c r="CL231">
        <f>(AV231/J231)*100</f>
        <v>4.239168110918544</v>
      </c>
      <c r="CM231">
        <f t="shared" si="136"/>
        <v>83.810302534750619</v>
      </c>
      <c r="CN231">
        <f t="shared" si="137"/>
        <v>16.189697465249388</v>
      </c>
      <c r="CO231">
        <f>(AY231/J231)*100</f>
        <v>0.91854419410745225</v>
      </c>
      <c r="CP231">
        <f t="shared" si="138"/>
        <v>74.339622641509422</v>
      </c>
      <c r="CQ231">
        <f t="shared" si="139"/>
        <v>25.660377358490567</v>
      </c>
      <c r="CR231">
        <f>(BB231/J231)*100</f>
        <v>1.4627383015597919</v>
      </c>
      <c r="CS231">
        <f t="shared" si="140"/>
        <v>96.682464454976298</v>
      </c>
      <c r="CT231">
        <f t="shared" si="141"/>
        <v>3.3175355450236967</v>
      </c>
      <c r="CU231">
        <f>(BE231/J231)*100</f>
        <v>2.3882149046793764</v>
      </c>
      <c r="CV231">
        <f t="shared" si="142"/>
        <v>82.29317851959361</v>
      </c>
      <c r="CW231">
        <f t="shared" si="143"/>
        <v>17.706821480406386</v>
      </c>
      <c r="CX231">
        <f>(BH231/J231)*100</f>
        <v>36.911611785095324</v>
      </c>
      <c r="CY231">
        <f t="shared" si="144"/>
        <v>91.182270635740451</v>
      </c>
      <c r="CZ231">
        <f t="shared" si="145"/>
        <v>8.8177293642595558</v>
      </c>
    </row>
    <row r="232" spans="1:104" x14ac:dyDescent="0.25">
      <c r="A232" t="s">
        <v>1816</v>
      </c>
      <c r="B232">
        <v>12</v>
      </c>
      <c r="C232">
        <v>3</v>
      </c>
      <c r="D232" t="s">
        <v>1815</v>
      </c>
      <c r="E232">
        <f>VLOOKUP(A232,'2011B4'!A$1:B$641,2, FALSE)</f>
        <v>247</v>
      </c>
      <c r="G232">
        <v>57179</v>
      </c>
      <c r="H232">
        <v>28802</v>
      </c>
      <c r="I232">
        <v>28377</v>
      </c>
      <c r="J232">
        <v>23543</v>
      </c>
      <c r="K232">
        <v>13266</v>
      </c>
      <c r="L232">
        <v>10277</v>
      </c>
      <c r="M232">
        <f t="shared" si="146"/>
        <v>41.174207313873971</v>
      </c>
      <c r="N232">
        <f t="shared" si="147"/>
        <v>46.05930143740018</v>
      </c>
      <c r="O232">
        <f t="shared" si="148"/>
        <v>36.21594953659654</v>
      </c>
      <c r="P232">
        <f>(K232/J232)*100</f>
        <v>56.347959053646527</v>
      </c>
      <c r="Q232">
        <f>(L232/J232)*100</f>
        <v>43.65204094635348</v>
      </c>
      <c r="R232">
        <f t="shared" si="114"/>
        <v>74.616658879497095</v>
      </c>
      <c r="S232">
        <f t="shared" si="115"/>
        <v>1.5248693879284714</v>
      </c>
      <c r="T232">
        <f t="shared" si="116"/>
        <v>2.297922949496666</v>
      </c>
      <c r="U232">
        <f t="shared" si="117"/>
        <v>6.3245975449178093</v>
      </c>
      <c r="V232">
        <f t="shared" si="118"/>
        <v>15.235951238159961</v>
      </c>
      <c r="W232">
        <f t="shared" si="119"/>
        <v>25.383341120502905</v>
      </c>
      <c r="X232">
        <v>16903</v>
      </c>
      <c r="Y232">
        <v>7776</v>
      </c>
      <c r="Z232">
        <v>9127</v>
      </c>
      <c r="AA232">
        <v>444</v>
      </c>
      <c r="AB232">
        <v>266</v>
      </c>
      <c r="AC232">
        <v>178</v>
      </c>
      <c r="AD232">
        <v>220</v>
      </c>
      <c r="AE232">
        <v>188</v>
      </c>
      <c r="AF232">
        <v>32</v>
      </c>
      <c r="AG232">
        <v>19</v>
      </c>
      <c r="AH232">
        <v>19</v>
      </c>
      <c r="AI232">
        <v>0</v>
      </c>
      <c r="AJ232">
        <v>140</v>
      </c>
      <c r="AK232">
        <v>94</v>
      </c>
      <c r="AL232">
        <v>46</v>
      </c>
      <c r="AM232">
        <v>200</v>
      </c>
      <c r="AN232">
        <v>165</v>
      </c>
      <c r="AO232">
        <v>35</v>
      </c>
      <c r="AP232">
        <v>463</v>
      </c>
      <c r="AQ232">
        <v>406</v>
      </c>
      <c r="AR232">
        <v>57</v>
      </c>
      <c r="AS232">
        <v>1489</v>
      </c>
      <c r="AT232">
        <v>1285</v>
      </c>
      <c r="AU232">
        <v>204</v>
      </c>
      <c r="AV232">
        <v>541</v>
      </c>
      <c r="AW232">
        <v>471</v>
      </c>
      <c r="AX232">
        <v>70</v>
      </c>
      <c r="AY232">
        <v>77</v>
      </c>
      <c r="AZ232">
        <v>58</v>
      </c>
      <c r="BA232">
        <v>19</v>
      </c>
      <c r="BB232">
        <v>117</v>
      </c>
      <c r="BC232">
        <v>114</v>
      </c>
      <c r="BD232">
        <v>3</v>
      </c>
      <c r="BE232">
        <v>360</v>
      </c>
      <c r="BF232">
        <v>256</v>
      </c>
      <c r="BG232">
        <v>104</v>
      </c>
      <c r="BH232">
        <v>2570</v>
      </c>
      <c r="BI232">
        <v>2168</v>
      </c>
      <c r="BJ232">
        <v>402</v>
      </c>
      <c r="BK232" t="str">
        <f t="shared" si="149"/>
        <v>CultivatorsTotal</v>
      </c>
      <c r="BL232" t="str">
        <f t="shared" si="150"/>
        <v>CultivatorsMale</v>
      </c>
      <c r="BM232" t="str">
        <f t="shared" si="151"/>
        <v>CultivatorsFemale</v>
      </c>
      <c r="BN232">
        <f>(X232/J232)*100</f>
        <v>71.796287643885663</v>
      </c>
      <c r="BO232">
        <f t="shared" si="120"/>
        <v>46.003667987931138</v>
      </c>
      <c r="BP232">
        <f t="shared" si="121"/>
        <v>53.996332012068862</v>
      </c>
      <c r="BQ232">
        <f>(AA232/J232)*100</f>
        <v>1.8859108864630676</v>
      </c>
      <c r="BR232">
        <f t="shared" si="122"/>
        <v>59.909909909909906</v>
      </c>
      <c r="BS232">
        <f t="shared" si="123"/>
        <v>40.090090090090094</v>
      </c>
      <c r="BT232">
        <f>(AD232/J232)*100</f>
        <v>0.93446034914836684</v>
      </c>
      <c r="BU232">
        <f t="shared" si="124"/>
        <v>85.454545454545453</v>
      </c>
      <c r="BV232">
        <f t="shared" si="125"/>
        <v>14.545454545454545</v>
      </c>
      <c r="BW232">
        <f>(AG232/J232)*100</f>
        <v>8.0703393790086231E-2</v>
      </c>
      <c r="BX232">
        <f t="shared" si="126"/>
        <v>100</v>
      </c>
      <c r="BY232">
        <f t="shared" si="127"/>
        <v>0</v>
      </c>
      <c r="BZ232">
        <f>(AJ232/J232)*100</f>
        <v>0.5946565858216879</v>
      </c>
      <c r="CA232">
        <f t="shared" si="128"/>
        <v>67.142857142857139</v>
      </c>
      <c r="CB232">
        <f t="shared" si="129"/>
        <v>32.857142857142854</v>
      </c>
      <c r="CC232">
        <f>(AM232/J232)*100</f>
        <v>0.84950940831669719</v>
      </c>
      <c r="CD232">
        <f t="shared" si="130"/>
        <v>82.5</v>
      </c>
      <c r="CE232">
        <f t="shared" si="131"/>
        <v>17.5</v>
      </c>
      <c r="CF232">
        <f>(AP232/J232)*100</f>
        <v>1.9666142802531539</v>
      </c>
      <c r="CG232">
        <f t="shared" si="132"/>
        <v>87.688984881209507</v>
      </c>
      <c r="CH232">
        <f t="shared" si="133"/>
        <v>12.311015118790497</v>
      </c>
      <c r="CI232">
        <f>(AS232/J232)*100</f>
        <v>6.3245975449178093</v>
      </c>
      <c r="CJ232">
        <f t="shared" si="134"/>
        <v>86.299529885829415</v>
      </c>
      <c r="CK232">
        <f t="shared" si="135"/>
        <v>13.700470114170585</v>
      </c>
      <c r="CL232">
        <f>(AV232/J232)*100</f>
        <v>2.297922949496666</v>
      </c>
      <c r="CM232">
        <f t="shared" si="136"/>
        <v>87.06099815157117</v>
      </c>
      <c r="CN232">
        <f t="shared" si="137"/>
        <v>12.939001848428836</v>
      </c>
      <c r="CO232">
        <f>(AY232/J232)*100</f>
        <v>0.32706112220192834</v>
      </c>
      <c r="CP232">
        <f t="shared" si="138"/>
        <v>75.324675324675326</v>
      </c>
      <c r="CQ232">
        <f t="shared" si="139"/>
        <v>24.675324675324674</v>
      </c>
      <c r="CR232">
        <f>(BB232/J232)*100</f>
        <v>0.49696300386526782</v>
      </c>
      <c r="CS232">
        <f t="shared" si="140"/>
        <v>97.435897435897431</v>
      </c>
      <c r="CT232">
        <f t="shared" si="141"/>
        <v>2.5641025641025639</v>
      </c>
      <c r="CU232">
        <f>(BE232/J232)*100</f>
        <v>1.5291169349700549</v>
      </c>
      <c r="CV232">
        <f t="shared" si="142"/>
        <v>71.111111111111114</v>
      </c>
      <c r="CW232">
        <f t="shared" si="143"/>
        <v>28.888888888888886</v>
      </c>
      <c r="CX232">
        <f>(BH232/J232)*100</f>
        <v>10.916195896869556</v>
      </c>
      <c r="CY232">
        <f t="shared" si="144"/>
        <v>84.357976653696497</v>
      </c>
      <c r="CZ232">
        <f t="shared" si="145"/>
        <v>15.642023346303501</v>
      </c>
    </row>
    <row r="233" spans="1:104" x14ac:dyDescent="0.25">
      <c r="A233" t="s">
        <v>1818</v>
      </c>
      <c r="B233">
        <v>12</v>
      </c>
      <c r="C233">
        <v>4</v>
      </c>
      <c r="D233" t="s">
        <v>1817</v>
      </c>
      <c r="E233">
        <f>VLOOKUP(A233,'2011B4'!A$1:B$641,2, FALSE)</f>
        <v>248</v>
      </c>
      <c r="G233">
        <v>122003</v>
      </c>
      <c r="H233">
        <v>64184</v>
      </c>
      <c r="I233">
        <v>57819</v>
      </c>
      <c r="J233">
        <v>38401</v>
      </c>
      <c r="K233">
        <v>27223</v>
      </c>
      <c r="L233">
        <v>11178</v>
      </c>
      <c r="M233">
        <f t="shared" si="146"/>
        <v>31.475455521585534</v>
      </c>
      <c r="N233">
        <f t="shared" si="147"/>
        <v>42.413997257883587</v>
      </c>
      <c r="O233">
        <f t="shared" si="148"/>
        <v>19.332745291340217</v>
      </c>
      <c r="P233">
        <f>(K233/J233)*100</f>
        <v>70.891383036900081</v>
      </c>
      <c r="Q233">
        <f>(L233/J233)*100</f>
        <v>29.108616963099919</v>
      </c>
      <c r="R233">
        <f t="shared" si="114"/>
        <v>25.32225723288456</v>
      </c>
      <c r="S233">
        <f t="shared" si="115"/>
        <v>4.3149917970886174</v>
      </c>
      <c r="T233">
        <f t="shared" si="116"/>
        <v>7.6899039087523766</v>
      </c>
      <c r="U233">
        <f t="shared" si="117"/>
        <v>10.403374912111664</v>
      </c>
      <c r="V233">
        <f t="shared" si="118"/>
        <v>52.26947214916278</v>
      </c>
      <c r="W233">
        <f t="shared" si="119"/>
        <v>74.677742767115433</v>
      </c>
      <c r="X233">
        <v>8236</v>
      </c>
      <c r="Y233">
        <v>4149</v>
      </c>
      <c r="Z233">
        <v>4087</v>
      </c>
      <c r="AA233">
        <v>549</v>
      </c>
      <c r="AB233">
        <v>374</v>
      </c>
      <c r="AC233">
        <v>175</v>
      </c>
      <c r="AD233">
        <v>939</v>
      </c>
      <c r="AE233">
        <v>687</v>
      </c>
      <c r="AF233">
        <v>252</v>
      </c>
      <c r="AG233">
        <v>179</v>
      </c>
      <c r="AH233">
        <v>170</v>
      </c>
      <c r="AI233">
        <v>9</v>
      </c>
      <c r="AJ233">
        <v>523</v>
      </c>
      <c r="AK233">
        <v>303</v>
      </c>
      <c r="AL233">
        <v>220</v>
      </c>
      <c r="AM233">
        <v>955</v>
      </c>
      <c r="AN233">
        <v>839</v>
      </c>
      <c r="AO233">
        <v>116</v>
      </c>
      <c r="AP233">
        <v>1998</v>
      </c>
      <c r="AQ233">
        <v>1655</v>
      </c>
      <c r="AR233">
        <v>343</v>
      </c>
      <c r="AS233">
        <v>3995</v>
      </c>
      <c r="AT233">
        <v>3276</v>
      </c>
      <c r="AU233">
        <v>719</v>
      </c>
      <c r="AV233">
        <v>2953</v>
      </c>
      <c r="AW233">
        <v>2515</v>
      </c>
      <c r="AX233">
        <v>438</v>
      </c>
      <c r="AY233">
        <v>358</v>
      </c>
      <c r="AZ233">
        <v>316</v>
      </c>
      <c r="BA233">
        <v>42</v>
      </c>
      <c r="BB233">
        <v>1185</v>
      </c>
      <c r="BC233">
        <v>1105</v>
      </c>
      <c r="BD233">
        <v>80</v>
      </c>
      <c r="BE233">
        <v>2362</v>
      </c>
      <c r="BF233">
        <v>1579</v>
      </c>
      <c r="BG233">
        <v>783</v>
      </c>
      <c r="BH233">
        <v>14169</v>
      </c>
      <c r="BI233">
        <v>10255</v>
      </c>
      <c r="BJ233">
        <v>3914</v>
      </c>
      <c r="BK233" t="str">
        <f t="shared" si="149"/>
        <v>LQTotal</v>
      </c>
      <c r="BL233" t="str">
        <f t="shared" si="150"/>
        <v>LQMale</v>
      </c>
      <c r="BM233" t="str">
        <f t="shared" si="151"/>
        <v>CultivatorsFemale</v>
      </c>
      <c r="BN233">
        <f>(X233/J233)*100</f>
        <v>21.44735814171506</v>
      </c>
      <c r="BO233">
        <f t="shared" si="120"/>
        <v>50.376396308887806</v>
      </c>
      <c r="BP233">
        <f t="shared" si="121"/>
        <v>49.623603691112187</v>
      </c>
      <c r="BQ233">
        <f>(AA233/J233)*100</f>
        <v>1.429650269524231</v>
      </c>
      <c r="BR233">
        <f t="shared" si="122"/>
        <v>68.123861566484521</v>
      </c>
      <c r="BS233">
        <f t="shared" si="123"/>
        <v>31.876138433515482</v>
      </c>
      <c r="BT233">
        <f>(AD233/J233)*100</f>
        <v>2.4452488216452699</v>
      </c>
      <c r="BU233">
        <f t="shared" si="124"/>
        <v>73.162939297124595</v>
      </c>
      <c r="BV233">
        <f t="shared" si="125"/>
        <v>26.837060702875398</v>
      </c>
      <c r="BW233">
        <f>(AG233/J233)*100</f>
        <v>0.46613369443504071</v>
      </c>
      <c r="BX233">
        <f t="shared" si="126"/>
        <v>94.97206703910615</v>
      </c>
      <c r="BY233">
        <f t="shared" si="127"/>
        <v>5.027932960893855</v>
      </c>
      <c r="BZ233">
        <f>(AJ233/J233)*100</f>
        <v>1.3619436993828287</v>
      </c>
      <c r="CA233">
        <f t="shared" si="128"/>
        <v>57.934990439770552</v>
      </c>
      <c r="CB233">
        <f t="shared" si="129"/>
        <v>42.065009560229441</v>
      </c>
      <c r="CC233">
        <f>(AM233/J233)*100</f>
        <v>2.486914403270748</v>
      </c>
      <c r="CD233">
        <f t="shared" si="130"/>
        <v>87.853403141361255</v>
      </c>
      <c r="CE233">
        <f t="shared" si="131"/>
        <v>12.146596858638743</v>
      </c>
      <c r="CF233">
        <f>(AP233/J233)*100</f>
        <v>5.2029895054816286</v>
      </c>
      <c r="CG233">
        <f t="shared" si="132"/>
        <v>82.832832832832835</v>
      </c>
      <c r="CH233">
        <f t="shared" si="133"/>
        <v>17.167167167167165</v>
      </c>
      <c r="CI233">
        <f>(AS233/J233)*100</f>
        <v>10.403374912111664</v>
      </c>
      <c r="CJ233">
        <f t="shared" si="134"/>
        <v>82.002503128911144</v>
      </c>
      <c r="CK233">
        <f t="shared" si="135"/>
        <v>17.99749687108886</v>
      </c>
      <c r="CL233">
        <f>(AV233/J233)*100</f>
        <v>7.6899039087523766</v>
      </c>
      <c r="CM233">
        <f t="shared" si="136"/>
        <v>85.167626142905519</v>
      </c>
      <c r="CN233">
        <f t="shared" si="137"/>
        <v>14.832373857094479</v>
      </c>
      <c r="CO233">
        <f>(AY233/J233)*100</f>
        <v>0.93226738887008143</v>
      </c>
      <c r="CP233">
        <f t="shared" si="138"/>
        <v>88.268156424581008</v>
      </c>
      <c r="CQ233">
        <f t="shared" si="139"/>
        <v>11.731843575418994</v>
      </c>
      <c r="CR233">
        <f>(BB233/J233)*100</f>
        <v>3.0858571391370018</v>
      </c>
      <c r="CS233">
        <f t="shared" si="140"/>
        <v>93.248945147679336</v>
      </c>
      <c r="CT233">
        <f t="shared" si="141"/>
        <v>6.7510548523206744</v>
      </c>
      <c r="CU233">
        <f>(BE233/J233)*100</f>
        <v>6.1508814874612643</v>
      </c>
      <c r="CV233">
        <f t="shared" si="142"/>
        <v>66.850127011007615</v>
      </c>
      <c r="CW233">
        <f t="shared" si="143"/>
        <v>33.149872988992378</v>
      </c>
      <c r="CX233">
        <f>(BH233/J233)*100</f>
        <v>36.897476628212807</v>
      </c>
      <c r="CY233">
        <f t="shared" si="144"/>
        <v>72.376314489378217</v>
      </c>
      <c r="CZ233">
        <f t="shared" si="145"/>
        <v>27.623685510621783</v>
      </c>
    </row>
    <row r="234" spans="1:104" x14ac:dyDescent="0.25">
      <c r="A234" t="s">
        <v>1820</v>
      </c>
      <c r="B234">
        <v>12</v>
      </c>
      <c r="C234">
        <v>5</v>
      </c>
      <c r="D234" t="s">
        <v>1819</v>
      </c>
      <c r="E234">
        <f>VLOOKUP(A234,'2011B4'!A$1:B$641,2, FALSE)</f>
        <v>255</v>
      </c>
      <c r="F234" t="s">
        <v>3187</v>
      </c>
      <c r="G234">
        <v>98244</v>
      </c>
      <c r="H234">
        <v>49542</v>
      </c>
      <c r="I234">
        <v>48702</v>
      </c>
      <c r="J234">
        <v>37473</v>
      </c>
      <c r="K234">
        <v>20594</v>
      </c>
      <c r="L234">
        <v>16879</v>
      </c>
      <c r="M234">
        <f t="shared" si="146"/>
        <v>38.142787345792115</v>
      </c>
      <c r="N234">
        <f t="shared" si="147"/>
        <v>41.568769932582455</v>
      </c>
      <c r="O234">
        <f t="shared" si="148"/>
        <v>34.657714262247957</v>
      </c>
      <c r="P234">
        <f>(K234/J234)*100</f>
        <v>54.95690230299148</v>
      </c>
      <c r="Q234">
        <f>(L234/J234)*100</f>
        <v>45.043097697008513</v>
      </c>
      <c r="R234">
        <f t="shared" si="114"/>
        <v>72.155952285645668</v>
      </c>
      <c r="S234">
        <f t="shared" si="115"/>
        <v>2.7086168708136524</v>
      </c>
      <c r="T234">
        <f t="shared" si="116"/>
        <v>2.1722306727510476</v>
      </c>
      <c r="U234">
        <f t="shared" si="117"/>
        <v>3.7573719744882981</v>
      </c>
      <c r="V234">
        <f t="shared" si="118"/>
        <v>19.20582819630134</v>
      </c>
      <c r="W234">
        <f t="shared" si="119"/>
        <v>27.844047714354332</v>
      </c>
      <c r="X234">
        <v>26099</v>
      </c>
      <c r="Y234">
        <v>11801</v>
      </c>
      <c r="Z234">
        <v>14298</v>
      </c>
      <c r="AA234">
        <v>636</v>
      </c>
      <c r="AB234">
        <v>285</v>
      </c>
      <c r="AC234">
        <v>351</v>
      </c>
      <c r="AD234">
        <v>304</v>
      </c>
      <c r="AE234">
        <v>256</v>
      </c>
      <c r="AF234">
        <v>48</v>
      </c>
      <c r="AG234">
        <v>110</v>
      </c>
      <c r="AH234">
        <v>97</v>
      </c>
      <c r="AI234">
        <v>13</v>
      </c>
      <c r="AJ234">
        <v>652</v>
      </c>
      <c r="AK234">
        <v>359</v>
      </c>
      <c r="AL234">
        <v>293</v>
      </c>
      <c r="AM234">
        <v>253</v>
      </c>
      <c r="AN234">
        <v>224</v>
      </c>
      <c r="AO234">
        <v>29</v>
      </c>
      <c r="AP234">
        <v>1334</v>
      </c>
      <c r="AQ234">
        <v>1164</v>
      </c>
      <c r="AR234">
        <v>170</v>
      </c>
      <c r="AS234">
        <v>1408</v>
      </c>
      <c r="AT234">
        <v>1241</v>
      </c>
      <c r="AU234">
        <v>167</v>
      </c>
      <c r="AV234">
        <v>814</v>
      </c>
      <c r="AW234">
        <v>621</v>
      </c>
      <c r="AX234">
        <v>193</v>
      </c>
      <c r="AY234">
        <v>97</v>
      </c>
      <c r="AZ234">
        <v>74</v>
      </c>
      <c r="BA234">
        <v>23</v>
      </c>
      <c r="BB234">
        <v>254</v>
      </c>
      <c r="BC234">
        <v>250</v>
      </c>
      <c r="BD234">
        <v>4</v>
      </c>
      <c r="BE234">
        <v>992</v>
      </c>
      <c r="BF234">
        <v>635</v>
      </c>
      <c r="BG234">
        <v>357</v>
      </c>
      <c r="BH234">
        <v>4520</v>
      </c>
      <c r="BI234">
        <v>3587</v>
      </c>
      <c r="BJ234">
        <v>933</v>
      </c>
      <c r="BK234" t="str">
        <f t="shared" si="149"/>
        <v>CultivatorsTotal</v>
      </c>
      <c r="BL234" t="str">
        <f t="shared" si="150"/>
        <v>CultivatorsMale</v>
      </c>
      <c r="BM234" t="str">
        <f t="shared" si="151"/>
        <v>CultivatorsFemale</v>
      </c>
      <c r="BN234">
        <f>(X234/J234)*100</f>
        <v>69.647479518586721</v>
      </c>
      <c r="BO234">
        <f t="shared" si="120"/>
        <v>45.216291811946817</v>
      </c>
      <c r="BP234">
        <f t="shared" si="121"/>
        <v>54.783708188053183</v>
      </c>
      <c r="BQ234">
        <f>(AA234/J234)*100</f>
        <v>1.6972219998398845</v>
      </c>
      <c r="BR234">
        <f t="shared" si="122"/>
        <v>44.811320754716981</v>
      </c>
      <c r="BS234">
        <f t="shared" si="123"/>
        <v>55.188679245283026</v>
      </c>
      <c r="BT234">
        <f>(AD234/J234)*100</f>
        <v>0.81125076721906431</v>
      </c>
      <c r="BU234">
        <f t="shared" si="124"/>
        <v>84.210526315789465</v>
      </c>
      <c r="BV234">
        <f t="shared" si="125"/>
        <v>15.789473684210526</v>
      </c>
      <c r="BW234">
        <f>(AG234/J234)*100</f>
        <v>0.29354468550689833</v>
      </c>
      <c r="BX234">
        <f t="shared" si="126"/>
        <v>88.181818181818187</v>
      </c>
      <c r="BY234">
        <f t="shared" si="127"/>
        <v>11.818181818181818</v>
      </c>
      <c r="BZ234">
        <f>(AJ234/J234)*100</f>
        <v>1.739919408640888</v>
      </c>
      <c r="CA234">
        <f t="shared" si="128"/>
        <v>55.061349693251536</v>
      </c>
      <c r="CB234">
        <f t="shared" si="129"/>
        <v>44.938650306748471</v>
      </c>
      <c r="CC234">
        <f>(AM234/J234)*100</f>
        <v>0.67515277666586615</v>
      </c>
      <c r="CD234">
        <f t="shared" si="130"/>
        <v>88.537549407114625</v>
      </c>
      <c r="CE234">
        <f t="shared" si="131"/>
        <v>11.462450592885375</v>
      </c>
      <c r="CF234">
        <f>(AP234/J234)*100</f>
        <v>3.5598964587836575</v>
      </c>
      <c r="CG234">
        <f t="shared" si="132"/>
        <v>87.256371814092958</v>
      </c>
      <c r="CH234">
        <f t="shared" si="133"/>
        <v>12.743628185907047</v>
      </c>
      <c r="CI234">
        <f>(AS234/J234)*100</f>
        <v>3.7573719744882981</v>
      </c>
      <c r="CJ234">
        <f t="shared" si="134"/>
        <v>88.139204545454547</v>
      </c>
      <c r="CK234">
        <f t="shared" si="135"/>
        <v>11.860795454545455</v>
      </c>
      <c r="CL234">
        <f>(AV234/J234)*100</f>
        <v>2.1722306727510476</v>
      </c>
      <c r="CM234">
        <f t="shared" si="136"/>
        <v>76.289926289926285</v>
      </c>
      <c r="CN234">
        <f t="shared" si="137"/>
        <v>23.710073710073708</v>
      </c>
      <c r="CO234">
        <f>(AY234/J234)*100</f>
        <v>0.25885304085608307</v>
      </c>
      <c r="CP234">
        <f t="shared" si="138"/>
        <v>76.288659793814432</v>
      </c>
      <c r="CQ234">
        <f t="shared" si="139"/>
        <v>23.711340206185564</v>
      </c>
      <c r="CR234">
        <f>(BB234/J234)*100</f>
        <v>0.6778213647159288</v>
      </c>
      <c r="CS234">
        <f t="shared" si="140"/>
        <v>98.425196850393704</v>
      </c>
      <c r="CT234">
        <f t="shared" si="141"/>
        <v>1.5748031496062991</v>
      </c>
      <c r="CU234">
        <f>(BE234/J234)*100</f>
        <v>2.6472393456622103</v>
      </c>
      <c r="CV234">
        <f t="shared" si="142"/>
        <v>64.012096774193552</v>
      </c>
      <c r="CW234">
        <f t="shared" si="143"/>
        <v>35.987903225806448</v>
      </c>
      <c r="CX234">
        <f>(BH234/J234)*100</f>
        <v>12.062017986283458</v>
      </c>
      <c r="CY234">
        <f t="shared" si="144"/>
        <v>79.358407079646014</v>
      </c>
      <c r="CZ234">
        <f t="shared" si="145"/>
        <v>20.641592920353983</v>
      </c>
    </row>
    <row r="235" spans="1:104" x14ac:dyDescent="0.25">
      <c r="A235" t="s">
        <v>1822</v>
      </c>
      <c r="B235">
        <v>12</v>
      </c>
      <c r="C235">
        <v>6</v>
      </c>
      <c r="D235" t="s">
        <v>1821</v>
      </c>
      <c r="E235">
        <f>VLOOKUP(A235,'2011B4'!A$1:B$641,2, FALSE)</f>
        <v>249</v>
      </c>
      <c r="G235">
        <v>55346</v>
      </c>
      <c r="H235">
        <v>28240</v>
      </c>
      <c r="I235">
        <v>27106</v>
      </c>
      <c r="J235">
        <v>21067</v>
      </c>
      <c r="K235">
        <v>12084</v>
      </c>
      <c r="L235">
        <v>8983</v>
      </c>
      <c r="M235">
        <f t="shared" si="146"/>
        <v>38.06417807971669</v>
      </c>
      <c r="N235">
        <f t="shared" si="147"/>
        <v>42.790368271954677</v>
      </c>
      <c r="O235">
        <f t="shared" si="148"/>
        <v>33.140264148159076</v>
      </c>
      <c r="P235">
        <f>(K235/J235)*100</f>
        <v>57.359851901077519</v>
      </c>
      <c r="Q235">
        <f>(L235/J235)*100</f>
        <v>42.640148098922488</v>
      </c>
      <c r="R235">
        <f t="shared" si="114"/>
        <v>69.744149617885782</v>
      </c>
      <c r="S235">
        <f t="shared" si="115"/>
        <v>1.547443869559026</v>
      </c>
      <c r="T235">
        <f t="shared" si="116"/>
        <v>3.0616604167655574</v>
      </c>
      <c r="U235">
        <f t="shared" si="117"/>
        <v>5.6581383205961933</v>
      </c>
      <c r="V235">
        <f t="shared" si="118"/>
        <v>19.988607775193429</v>
      </c>
      <c r="W235">
        <f t="shared" si="119"/>
        <v>30.255850382114218</v>
      </c>
      <c r="X235">
        <v>14344</v>
      </c>
      <c r="Y235">
        <v>6645</v>
      </c>
      <c r="Z235">
        <v>7699</v>
      </c>
      <c r="AA235">
        <v>168</v>
      </c>
      <c r="AB235">
        <v>113</v>
      </c>
      <c r="AC235">
        <v>55</v>
      </c>
      <c r="AD235">
        <v>181</v>
      </c>
      <c r="AE235">
        <v>151</v>
      </c>
      <c r="AF235">
        <v>30</v>
      </c>
      <c r="AG235">
        <v>43</v>
      </c>
      <c r="AH235">
        <v>43</v>
      </c>
      <c r="AI235">
        <v>0</v>
      </c>
      <c r="AJ235">
        <v>122</v>
      </c>
      <c r="AK235">
        <v>82</v>
      </c>
      <c r="AL235">
        <v>40</v>
      </c>
      <c r="AM235">
        <v>161</v>
      </c>
      <c r="AN235">
        <v>146</v>
      </c>
      <c r="AO235">
        <v>15</v>
      </c>
      <c r="AP235">
        <v>487</v>
      </c>
      <c r="AQ235">
        <v>417</v>
      </c>
      <c r="AR235">
        <v>70</v>
      </c>
      <c r="AS235">
        <v>1192</v>
      </c>
      <c r="AT235">
        <v>993</v>
      </c>
      <c r="AU235">
        <v>199</v>
      </c>
      <c r="AV235">
        <v>645</v>
      </c>
      <c r="AW235">
        <v>520</v>
      </c>
      <c r="AX235">
        <v>125</v>
      </c>
      <c r="AY235">
        <v>70</v>
      </c>
      <c r="AZ235">
        <v>64</v>
      </c>
      <c r="BA235">
        <v>6</v>
      </c>
      <c r="BB235">
        <v>186</v>
      </c>
      <c r="BC235">
        <v>173</v>
      </c>
      <c r="BD235">
        <v>13</v>
      </c>
      <c r="BE235">
        <v>401</v>
      </c>
      <c r="BF235">
        <v>236</v>
      </c>
      <c r="BG235">
        <v>165</v>
      </c>
      <c r="BH235">
        <v>3067</v>
      </c>
      <c r="BI235">
        <v>2501</v>
      </c>
      <c r="BJ235">
        <v>566</v>
      </c>
      <c r="BK235" t="str">
        <f t="shared" si="149"/>
        <v>CultivatorsTotal</v>
      </c>
      <c r="BL235" t="str">
        <f t="shared" si="150"/>
        <v>CultivatorsMale</v>
      </c>
      <c r="BM235" t="str">
        <f t="shared" si="151"/>
        <v>CultivatorsFemale</v>
      </c>
      <c r="BN235">
        <f>(X235/J235)*100</f>
        <v>68.087530260597134</v>
      </c>
      <c r="BO235">
        <f t="shared" si="120"/>
        <v>46.325989960959284</v>
      </c>
      <c r="BP235">
        <f t="shared" si="121"/>
        <v>53.674010039040709</v>
      </c>
      <c r="BQ235">
        <f>(AA235/J235)*100</f>
        <v>0.79745573645986623</v>
      </c>
      <c r="BR235">
        <f t="shared" si="122"/>
        <v>67.261904761904773</v>
      </c>
      <c r="BS235">
        <f t="shared" si="123"/>
        <v>32.738095238095241</v>
      </c>
      <c r="BT235">
        <f>(AD235/J235)*100</f>
        <v>0.85916362082878428</v>
      </c>
      <c r="BU235">
        <f t="shared" si="124"/>
        <v>83.425414364640886</v>
      </c>
      <c r="BV235">
        <f t="shared" si="125"/>
        <v>16.574585635359114</v>
      </c>
      <c r="BW235">
        <f>(AG235/J235)*100</f>
        <v>0.20411069445103719</v>
      </c>
      <c r="BX235">
        <f t="shared" si="126"/>
        <v>100</v>
      </c>
      <c r="BY235">
        <f t="shared" si="127"/>
        <v>0</v>
      </c>
      <c r="BZ235">
        <f>(AJ235/J235)*100</f>
        <v>0.57910476100061714</v>
      </c>
      <c r="CA235">
        <f t="shared" si="128"/>
        <v>67.213114754098356</v>
      </c>
      <c r="CB235">
        <f t="shared" si="129"/>
        <v>32.786885245901637</v>
      </c>
      <c r="CC235">
        <f>(AM235/J235)*100</f>
        <v>0.76422841410737175</v>
      </c>
      <c r="CD235">
        <f t="shared" si="130"/>
        <v>90.683229813664596</v>
      </c>
      <c r="CE235">
        <f t="shared" si="131"/>
        <v>9.316770186335404</v>
      </c>
      <c r="CF235">
        <f>(AP235/J235)*100</f>
        <v>2.3116722836663977</v>
      </c>
      <c r="CG235">
        <f t="shared" si="132"/>
        <v>85.626283367556468</v>
      </c>
      <c r="CH235">
        <f t="shared" si="133"/>
        <v>14.37371663244353</v>
      </c>
      <c r="CI235">
        <f>(AS235/J235)*100</f>
        <v>5.6581383205961933</v>
      </c>
      <c r="CJ235">
        <f t="shared" si="134"/>
        <v>83.305369127516784</v>
      </c>
      <c r="CK235">
        <f t="shared" si="135"/>
        <v>16.69463087248322</v>
      </c>
      <c r="CL235">
        <f>(AV235/J235)*100</f>
        <v>3.0616604167655574</v>
      </c>
      <c r="CM235">
        <f t="shared" si="136"/>
        <v>80.620155038759691</v>
      </c>
      <c r="CN235">
        <f t="shared" si="137"/>
        <v>19.379844961240313</v>
      </c>
      <c r="CO235">
        <f>(AY235/J235)*100</f>
        <v>0.33227322352494426</v>
      </c>
      <c r="CP235">
        <f t="shared" si="138"/>
        <v>91.428571428571431</v>
      </c>
      <c r="CQ235">
        <f t="shared" si="139"/>
        <v>8.5714285714285712</v>
      </c>
      <c r="CR235">
        <f>(BB235/J235)*100</f>
        <v>0.88289742250913761</v>
      </c>
      <c r="CS235">
        <f t="shared" si="140"/>
        <v>93.010752688172033</v>
      </c>
      <c r="CT235">
        <f t="shared" si="141"/>
        <v>6.9892473118279561</v>
      </c>
      <c r="CU235">
        <f>(BE235/J235)*100</f>
        <v>1.9034508947643234</v>
      </c>
      <c r="CV235">
        <f t="shared" si="142"/>
        <v>58.852867830423939</v>
      </c>
      <c r="CW235">
        <f t="shared" si="143"/>
        <v>41.147132169576061</v>
      </c>
      <c r="CX235">
        <f>(BH235/J235)*100</f>
        <v>14.558313950728627</v>
      </c>
      <c r="CY235">
        <f t="shared" si="144"/>
        <v>81.545484186501469</v>
      </c>
      <c r="CZ235">
        <f t="shared" si="145"/>
        <v>18.454515813498531</v>
      </c>
    </row>
    <row r="236" spans="1:104" x14ac:dyDescent="0.25">
      <c r="A236" t="s">
        <v>1824</v>
      </c>
      <c r="B236">
        <v>12</v>
      </c>
      <c r="C236">
        <v>7</v>
      </c>
      <c r="D236" t="s">
        <v>1823</v>
      </c>
      <c r="E236">
        <f>VLOOKUP(A236,'2011B4'!A$1:B$641,2, FALSE)</f>
        <v>250</v>
      </c>
      <c r="G236">
        <v>103918</v>
      </c>
      <c r="H236">
        <v>54349</v>
      </c>
      <c r="I236">
        <v>49569</v>
      </c>
      <c r="J236">
        <v>36843</v>
      </c>
      <c r="K236">
        <v>23145</v>
      </c>
      <c r="L236">
        <v>13698</v>
      </c>
      <c r="M236">
        <f t="shared" si="146"/>
        <v>35.453915587289977</v>
      </c>
      <c r="N236">
        <f t="shared" si="147"/>
        <v>42.58588014498887</v>
      </c>
      <c r="O236">
        <f t="shared" si="148"/>
        <v>27.634206863160443</v>
      </c>
      <c r="P236">
        <f>(K236/J236)*100</f>
        <v>62.820617213581954</v>
      </c>
      <c r="Q236">
        <f>(L236/J236)*100</f>
        <v>37.179382786418039</v>
      </c>
      <c r="R236">
        <f t="shared" si="114"/>
        <v>63.382460711668436</v>
      </c>
      <c r="S236">
        <f t="shared" si="115"/>
        <v>2.3478001248541105</v>
      </c>
      <c r="T236">
        <f t="shared" si="116"/>
        <v>3.9654751241755557</v>
      </c>
      <c r="U236">
        <f t="shared" si="117"/>
        <v>5.8545721032489206</v>
      </c>
      <c r="V236">
        <f t="shared" si="118"/>
        <v>24.449691936052986</v>
      </c>
      <c r="W236">
        <f t="shared" si="119"/>
        <v>36.617539288331564</v>
      </c>
      <c r="X236">
        <v>22495</v>
      </c>
      <c r="Y236">
        <v>11282</v>
      </c>
      <c r="Z236">
        <v>11213</v>
      </c>
      <c r="AA236">
        <v>437</v>
      </c>
      <c r="AB236">
        <v>322</v>
      </c>
      <c r="AC236">
        <v>115</v>
      </c>
      <c r="AD236">
        <v>420</v>
      </c>
      <c r="AE236">
        <v>334</v>
      </c>
      <c r="AF236">
        <v>86</v>
      </c>
      <c r="AG236">
        <v>27</v>
      </c>
      <c r="AH236">
        <v>27</v>
      </c>
      <c r="AI236">
        <v>0</v>
      </c>
      <c r="AJ236">
        <v>438</v>
      </c>
      <c r="AK236">
        <v>304</v>
      </c>
      <c r="AL236">
        <v>134</v>
      </c>
      <c r="AM236">
        <v>400</v>
      </c>
      <c r="AN236">
        <v>353</v>
      </c>
      <c r="AO236">
        <v>47</v>
      </c>
      <c r="AP236">
        <v>920</v>
      </c>
      <c r="AQ236">
        <v>759</v>
      </c>
      <c r="AR236">
        <v>161</v>
      </c>
      <c r="AS236">
        <v>2157</v>
      </c>
      <c r="AT236">
        <v>1676</v>
      </c>
      <c r="AU236">
        <v>481</v>
      </c>
      <c r="AV236">
        <v>1461</v>
      </c>
      <c r="AW236">
        <v>1315</v>
      </c>
      <c r="AX236">
        <v>146</v>
      </c>
      <c r="AY236">
        <v>165</v>
      </c>
      <c r="AZ236">
        <v>147</v>
      </c>
      <c r="BA236">
        <v>18</v>
      </c>
      <c r="BB236">
        <v>361</v>
      </c>
      <c r="BC236">
        <v>350</v>
      </c>
      <c r="BD236">
        <v>11</v>
      </c>
      <c r="BE236">
        <v>802</v>
      </c>
      <c r="BF236">
        <v>545</v>
      </c>
      <c r="BG236">
        <v>257</v>
      </c>
      <c r="BH236">
        <v>6760</v>
      </c>
      <c r="BI236">
        <v>5731</v>
      </c>
      <c r="BJ236">
        <v>1029</v>
      </c>
      <c r="BK236" t="str">
        <f t="shared" si="149"/>
        <v>CultivatorsTotal</v>
      </c>
      <c r="BL236" t="str">
        <f t="shared" si="150"/>
        <v>CultivatorsMale</v>
      </c>
      <c r="BM236" t="str">
        <f t="shared" si="151"/>
        <v>CultivatorsFemale</v>
      </c>
      <c r="BN236">
        <f>(X236/J236)*100</f>
        <v>61.056374345194477</v>
      </c>
      <c r="BO236">
        <f t="shared" si="120"/>
        <v>50.153367414981112</v>
      </c>
      <c r="BP236">
        <f t="shared" si="121"/>
        <v>49.846632585018888</v>
      </c>
      <c r="BQ236">
        <f>(AA236/J236)*100</f>
        <v>1.1861140515158919</v>
      </c>
      <c r="BR236">
        <f t="shared" si="122"/>
        <v>73.68421052631578</v>
      </c>
      <c r="BS236">
        <f t="shared" si="123"/>
        <v>26.315789473684209</v>
      </c>
      <c r="BT236">
        <f>(AD236/J236)*100</f>
        <v>1.1399723149580652</v>
      </c>
      <c r="BU236">
        <f t="shared" si="124"/>
        <v>79.523809523809518</v>
      </c>
      <c r="BV236">
        <f t="shared" si="125"/>
        <v>20.476190476190474</v>
      </c>
      <c r="BW236">
        <f>(AG236/J236)*100</f>
        <v>7.3283934533018485E-2</v>
      </c>
      <c r="BX236">
        <f t="shared" si="126"/>
        <v>100</v>
      </c>
      <c r="BY236">
        <f t="shared" si="127"/>
        <v>0</v>
      </c>
      <c r="BZ236">
        <f>(AJ236/J236)*100</f>
        <v>1.1888282713134108</v>
      </c>
      <c r="CA236">
        <f t="shared" si="128"/>
        <v>69.406392694063925</v>
      </c>
      <c r="CB236">
        <f t="shared" si="129"/>
        <v>30.593607305936072</v>
      </c>
      <c r="CC236">
        <f>(AM236/J236)*100</f>
        <v>1.0856879190076811</v>
      </c>
      <c r="CD236">
        <f t="shared" si="130"/>
        <v>88.25</v>
      </c>
      <c r="CE236">
        <f t="shared" si="131"/>
        <v>11.75</v>
      </c>
      <c r="CF236">
        <f>(AP236/J236)*100</f>
        <v>2.4970822137176669</v>
      </c>
      <c r="CG236">
        <f t="shared" si="132"/>
        <v>82.5</v>
      </c>
      <c r="CH236">
        <f t="shared" si="133"/>
        <v>17.5</v>
      </c>
      <c r="CI236">
        <f>(AS236/J236)*100</f>
        <v>5.8545721032489206</v>
      </c>
      <c r="CJ236">
        <f t="shared" si="134"/>
        <v>77.700509967547518</v>
      </c>
      <c r="CK236">
        <f t="shared" si="135"/>
        <v>22.299490032452479</v>
      </c>
      <c r="CL236">
        <f>(AV236/J236)*100</f>
        <v>3.9654751241755557</v>
      </c>
      <c r="CM236">
        <f t="shared" si="136"/>
        <v>90.006844626967833</v>
      </c>
      <c r="CN236">
        <f t="shared" si="137"/>
        <v>9.9931553730321703</v>
      </c>
      <c r="CO236">
        <f>(AY236/J236)*100</f>
        <v>0.44784626659066845</v>
      </c>
      <c r="CP236">
        <f t="shared" si="138"/>
        <v>89.090909090909093</v>
      </c>
      <c r="CQ236">
        <f t="shared" si="139"/>
        <v>10.909090909090908</v>
      </c>
      <c r="CR236">
        <f>(BB236/J236)*100</f>
        <v>0.97983334690443236</v>
      </c>
      <c r="CS236">
        <f t="shared" si="140"/>
        <v>96.95290858725761</v>
      </c>
      <c r="CT236">
        <f t="shared" si="141"/>
        <v>3.0470914127423825</v>
      </c>
      <c r="CU236">
        <f>(BE236/J236)*100</f>
        <v>2.1768042776104011</v>
      </c>
      <c r="CV236">
        <f t="shared" si="142"/>
        <v>67.955112219451379</v>
      </c>
      <c r="CW236">
        <f t="shared" si="143"/>
        <v>32.044887780548628</v>
      </c>
      <c r="CX236">
        <f>(BH236/J236)*100</f>
        <v>18.348125831229815</v>
      </c>
      <c r="CY236">
        <f t="shared" si="144"/>
        <v>84.778106508875737</v>
      </c>
      <c r="CZ236">
        <f t="shared" si="145"/>
        <v>15.221893491124261</v>
      </c>
    </row>
    <row r="237" spans="1:104" x14ac:dyDescent="0.25">
      <c r="A237" t="s">
        <v>1826</v>
      </c>
      <c r="B237">
        <v>12</v>
      </c>
      <c r="C237">
        <v>8</v>
      </c>
      <c r="D237" t="s">
        <v>1825</v>
      </c>
      <c r="E237">
        <f>VLOOKUP(A237,'2011B4'!A$1:B$641,2, FALSE)</f>
        <v>251</v>
      </c>
      <c r="G237">
        <v>87397</v>
      </c>
      <c r="H237">
        <v>45265</v>
      </c>
      <c r="I237">
        <v>42132</v>
      </c>
      <c r="J237">
        <v>29183</v>
      </c>
      <c r="K237">
        <v>18843</v>
      </c>
      <c r="L237">
        <v>10340</v>
      </c>
      <c r="M237">
        <f t="shared" si="146"/>
        <v>33.391306337746144</v>
      </c>
      <c r="N237">
        <f t="shared" si="147"/>
        <v>41.628189550425269</v>
      </c>
      <c r="O237">
        <f t="shared" si="148"/>
        <v>24.541915883414031</v>
      </c>
      <c r="P237">
        <f>(K237/J237)*100</f>
        <v>64.568413117225788</v>
      </c>
      <c r="Q237">
        <f>(L237/J237)*100</f>
        <v>35.431586882774219</v>
      </c>
      <c r="R237">
        <f t="shared" si="114"/>
        <v>60.151458040640094</v>
      </c>
      <c r="S237">
        <f t="shared" si="115"/>
        <v>4.1873693588733172</v>
      </c>
      <c r="T237">
        <f t="shared" si="116"/>
        <v>5.9623753555151975</v>
      </c>
      <c r="U237">
        <f t="shared" si="117"/>
        <v>5.1673919747798376</v>
      </c>
      <c r="V237">
        <f t="shared" si="118"/>
        <v>24.531405270191549</v>
      </c>
      <c r="W237">
        <f t="shared" si="119"/>
        <v>39.848541959359906</v>
      </c>
      <c r="X237">
        <v>15075</v>
      </c>
      <c r="Y237">
        <v>8078</v>
      </c>
      <c r="Z237">
        <v>6997</v>
      </c>
      <c r="AA237">
        <v>1362</v>
      </c>
      <c r="AB237">
        <v>908</v>
      </c>
      <c r="AC237">
        <v>454</v>
      </c>
      <c r="AD237">
        <v>1117</v>
      </c>
      <c r="AE237">
        <v>808</v>
      </c>
      <c r="AF237">
        <v>309</v>
      </c>
      <c r="AG237">
        <v>44</v>
      </c>
      <c r="AH237">
        <v>42</v>
      </c>
      <c r="AI237">
        <v>2</v>
      </c>
      <c r="AJ237">
        <v>614</v>
      </c>
      <c r="AK237">
        <v>318</v>
      </c>
      <c r="AL237">
        <v>296</v>
      </c>
      <c r="AM237">
        <v>564</v>
      </c>
      <c r="AN237">
        <v>502</v>
      </c>
      <c r="AO237">
        <v>62</v>
      </c>
      <c r="AP237">
        <v>798</v>
      </c>
      <c r="AQ237">
        <v>700</v>
      </c>
      <c r="AR237">
        <v>98</v>
      </c>
      <c r="AS237">
        <v>1508</v>
      </c>
      <c r="AT237">
        <v>1207</v>
      </c>
      <c r="AU237">
        <v>301</v>
      </c>
      <c r="AV237">
        <v>1740</v>
      </c>
      <c r="AW237">
        <v>1535</v>
      </c>
      <c r="AX237">
        <v>205</v>
      </c>
      <c r="AY237">
        <v>133</v>
      </c>
      <c r="AZ237">
        <v>112</v>
      </c>
      <c r="BA237">
        <v>21</v>
      </c>
      <c r="BB237">
        <v>565</v>
      </c>
      <c r="BC237">
        <v>557</v>
      </c>
      <c r="BD237">
        <v>8</v>
      </c>
      <c r="BE237">
        <v>796</v>
      </c>
      <c r="BF237">
        <v>608</v>
      </c>
      <c r="BG237">
        <v>188</v>
      </c>
      <c r="BH237">
        <v>4867</v>
      </c>
      <c r="BI237">
        <v>3468</v>
      </c>
      <c r="BJ237">
        <v>1399</v>
      </c>
      <c r="BK237" t="str">
        <f t="shared" si="149"/>
        <v>CultivatorsTotal</v>
      </c>
      <c r="BL237" t="str">
        <f t="shared" si="150"/>
        <v>CultivatorsMale</v>
      </c>
      <c r="BM237" t="str">
        <f t="shared" si="151"/>
        <v>CultivatorsFemale</v>
      </c>
      <c r="BN237">
        <f>(X237/J237)*100</f>
        <v>51.656786485282524</v>
      </c>
      <c r="BO237">
        <f t="shared" si="120"/>
        <v>53.585406301824214</v>
      </c>
      <c r="BP237">
        <f t="shared" si="121"/>
        <v>46.414593698175786</v>
      </c>
      <c r="BQ237">
        <f>(AA237/J237)*100</f>
        <v>4.6671007093170678</v>
      </c>
      <c r="BR237">
        <f t="shared" si="122"/>
        <v>66.666666666666657</v>
      </c>
      <c r="BS237">
        <f t="shared" si="123"/>
        <v>33.333333333333329</v>
      </c>
      <c r="BT237">
        <f>(AD237/J237)*100</f>
        <v>3.8275708460405031</v>
      </c>
      <c r="BU237">
        <f t="shared" si="124"/>
        <v>72.33661593554163</v>
      </c>
      <c r="BV237">
        <f t="shared" si="125"/>
        <v>27.66338406445837</v>
      </c>
      <c r="BW237">
        <f>(AG237/J237)*100</f>
        <v>0.15077271013946475</v>
      </c>
      <c r="BX237">
        <f t="shared" si="126"/>
        <v>95.454545454545453</v>
      </c>
      <c r="BY237">
        <f t="shared" si="127"/>
        <v>4.5454545454545459</v>
      </c>
      <c r="BZ237">
        <f>(AJ237/J237)*100</f>
        <v>2.1039646369461673</v>
      </c>
      <c r="CA237">
        <f t="shared" si="128"/>
        <v>51.791530944625407</v>
      </c>
      <c r="CB237">
        <f t="shared" si="129"/>
        <v>48.208469055374593</v>
      </c>
      <c r="CC237">
        <f>(AM237/J237)*100</f>
        <v>1.9326320117876845</v>
      </c>
      <c r="CD237">
        <f t="shared" si="130"/>
        <v>89.00709219858156</v>
      </c>
      <c r="CE237">
        <f t="shared" si="131"/>
        <v>10.99290780141844</v>
      </c>
      <c r="CF237">
        <f>(AP237/J237)*100</f>
        <v>2.7344686975293837</v>
      </c>
      <c r="CG237">
        <f t="shared" si="132"/>
        <v>87.719298245614027</v>
      </c>
      <c r="CH237">
        <f t="shared" si="133"/>
        <v>12.280701754385964</v>
      </c>
      <c r="CI237">
        <f>(AS237/J237)*100</f>
        <v>5.1673919747798376</v>
      </c>
      <c r="CJ237">
        <f t="shared" si="134"/>
        <v>80.039787798408497</v>
      </c>
      <c r="CK237">
        <f t="shared" si="135"/>
        <v>19.960212201591514</v>
      </c>
      <c r="CL237">
        <f>(AV237/J237)*100</f>
        <v>5.9623753555151975</v>
      </c>
      <c r="CM237">
        <f t="shared" si="136"/>
        <v>88.218390804597703</v>
      </c>
      <c r="CN237">
        <f t="shared" si="137"/>
        <v>11.781609195402298</v>
      </c>
      <c r="CO237">
        <f>(AY237/J237)*100</f>
        <v>0.4557447829215639</v>
      </c>
      <c r="CP237">
        <f t="shared" si="138"/>
        <v>84.210526315789465</v>
      </c>
      <c r="CQ237">
        <f t="shared" si="139"/>
        <v>15.789473684210526</v>
      </c>
      <c r="CR237">
        <f>(BB237/J237)*100</f>
        <v>1.9360586642908542</v>
      </c>
      <c r="CS237">
        <f t="shared" si="140"/>
        <v>98.584070796460182</v>
      </c>
      <c r="CT237">
        <f t="shared" si="141"/>
        <v>1.415929203539823</v>
      </c>
      <c r="CU237">
        <f>(BE237/J237)*100</f>
        <v>2.727615392523044</v>
      </c>
      <c r="CV237">
        <f t="shared" si="142"/>
        <v>76.381909547738687</v>
      </c>
      <c r="CW237">
        <f t="shared" si="143"/>
        <v>23.618090452261306</v>
      </c>
      <c r="CX237">
        <f>(BH237/J237)*100</f>
        <v>16.677517732926702</v>
      </c>
      <c r="CY237">
        <f t="shared" si="144"/>
        <v>71.255393466200942</v>
      </c>
      <c r="CZ237">
        <f t="shared" si="145"/>
        <v>28.744606533799054</v>
      </c>
    </row>
    <row r="238" spans="1:104" x14ac:dyDescent="0.25">
      <c r="A238" t="s">
        <v>1828</v>
      </c>
      <c r="B238">
        <v>12</v>
      </c>
      <c r="C238">
        <v>9</v>
      </c>
      <c r="D238" t="s">
        <v>1827</v>
      </c>
      <c r="E238">
        <f>VLOOKUP(A238,'2011B4'!A$1:B$641,2, FALSE)</f>
        <v>252</v>
      </c>
      <c r="G238">
        <v>33363</v>
      </c>
      <c r="H238">
        <v>18057</v>
      </c>
      <c r="I238">
        <v>15306</v>
      </c>
      <c r="J238">
        <v>15395</v>
      </c>
      <c r="K238">
        <v>9494</v>
      </c>
      <c r="L238">
        <v>5901</v>
      </c>
      <c r="M238">
        <f t="shared" si="146"/>
        <v>46.143931900608457</v>
      </c>
      <c r="N238">
        <f t="shared" si="147"/>
        <v>52.577947610345021</v>
      </c>
      <c r="O238">
        <f t="shared" si="148"/>
        <v>38.553508428067424</v>
      </c>
      <c r="P238">
        <f>(K238/J238)*100</f>
        <v>61.669373173108156</v>
      </c>
      <c r="Q238">
        <f>(L238/J238)*100</f>
        <v>38.330626826891852</v>
      </c>
      <c r="R238">
        <f t="shared" si="114"/>
        <v>65.397856446898345</v>
      </c>
      <c r="S238">
        <f t="shared" si="115"/>
        <v>1.5524520948359857</v>
      </c>
      <c r="T238">
        <f t="shared" si="116"/>
        <v>2.7411497239363429</v>
      </c>
      <c r="U238">
        <f t="shared" si="117"/>
        <v>8.5482299447872681</v>
      </c>
      <c r="V238">
        <f t="shared" si="118"/>
        <v>21.760311789542058</v>
      </c>
      <c r="W238">
        <f t="shared" si="119"/>
        <v>34.602143553101655</v>
      </c>
      <c r="X238">
        <v>9524</v>
      </c>
      <c r="Y238">
        <v>4515</v>
      </c>
      <c r="Z238">
        <v>5009</v>
      </c>
      <c r="AA238">
        <v>359</v>
      </c>
      <c r="AB238">
        <v>254</v>
      </c>
      <c r="AC238">
        <v>105</v>
      </c>
      <c r="AD238">
        <v>185</v>
      </c>
      <c r="AE238">
        <v>145</v>
      </c>
      <c r="AF238">
        <v>40</v>
      </c>
      <c r="AG238">
        <v>10</v>
      </c>
      <c r="AH238">
        <v>9</v>
      </c>
      <c r="AI238">
        <v>1</v>
      </c>
      <c r="AJ238">
        <v>72</v>
      </c>
      <c r="AK238">
        <v>45</v>
      </c>
      <c r="AL238">
        <v>27</v>
      </c>
      <c r="AM238">
        <v>157</v>
      </c>
      <c r="AN238">
        <v>142</v>
      </c>
      <c r="AO238">
        <v>15</v>
      </c>
      <c r="AP238">
        <v>492</v>
      </c>
      <c r="AQ238">
        <v>430</v>
      </c>
      <c r="AR238">
        <v>62</v>
      </c>
      <c r="AS238">
        <v>1316</v>
      </c>
      <c r="AT238">
        <v>1071</v>
      </c>
      <c r="AU238">
        <v>245</v>
      </c>
      <c r="AV238">
        <v>422</v>
      </c>
      <c r="AW238">
        <v>377</v>
      </c>
      <c r="AX238">
        <v>45</v>
      </c>
      <c r="AY238">
        <v>42</v>
      </c>
      <c r="AZ238">
        <v>35</v>
      </c>
      <c r="BA238">
        <v>7</v>
      </c>
      <c r="BB238">
        <v>63</v>
      </c>
      <c r="BC238">
        <v>61</v>
      </c>
      <c r="BD238">
        <v>2</v>
      </c>
      <c r="BE238">
        <v>207</v>
      </c>
      <c r="BF238">
        <v>150</v>
      </c>
      <c r="BG238">
        <v>57</v>
      </c>
      <c r="BH238">
        <v>2546</v>
      </c>
      <c r="BI238">
        <v>2260</v>
      </c>
      <c r="BJ238">
        <v>286</v>
      </c>
      <c r="BK238" t="str">
        <f t="shared" si="149"/>
        <v>CultivatorsTotal</v>
      </c>
      <c r="BL238" t="str">
        <f t="shared" si="150"/>
        <v>CultivatorsMale</v>
      </c>
      <c r="BM238" t="str">
        <f t="shared" si="151"/>
        <v>CultivatorsFemale</v>
      </c>
      <c r="BN238">
        <f>(X238/J238)*100</f>
        <v>61.864241636895102</v>
      </c>
      <c r="BO238">
        <f t="shared" si="120"/>
        <v>47.406551868962623</v>
      </c>
      <c r="BP238">
        <f t="shared" si="121"/>
        <v>52.593448131037377</v>
      </c>
      <c r="BQ238">
        <f>(AA238/J238)*100</f>
        <v>2.331925949983761</v>
      </c>
      <c r="BR238">
        <f t="shared" si="122"/>
        <v>70.752089136490241</v>
      </c>
      <c r="BS238">
        <f t="shared" si="123"/>
        <v>29.247910863509752</v>
      </c>
      <c r="BT238">
        <f>(AD238/J238)*100</f>
        <v>1.2016888600194868</v>
      </c>
      <c r="BU238">
        <f t="shared" si="124"/>
        <v>78.378378378378372</v>
      </c>
      <c r="BV238">
        <f t="shared" si="125"/>
        <v>21.621621621621621</v>
      </c>
      <c r="BW238">
        <f>(AG238/J238)*100</f>
        <v>6.4956154595647936E-2</v>
      </c>
      <c r="BX238">
        <f t="shared" si="126"/>
        <v>90</v>
      </c>
      <c r="BY238">
        <f t="shared" si="127"/>
        <v>10</v>
      </c>
      <c r="BZ238">
        <f>(AJ238/J238)*100</f>
        <v>0.46768431308866515</v>
      </c>
      <c r="CA238">
        <f t="shared" si="128"/>
        <v>62.5</v>
      </c>
      <c r="CB238">
        <f t="shared" si="129"/>
        <v>37.5</v>
      </c>
      <c r="CC238">
        <f>(AM238/J238)*100</f>
        <v>1.0198116271516726</v>
      </c>
      <c r="CD238">
        <f t="shared" si="130"/>
        <v>90.445859872611464</v>
      </c>
      <c r="CE238">
        <f t="shared" si="131"/>
        <v>9.5541401273885356</v>
      </c>
      <c r="CF238">
        <f>(AP238/J238)*100</f>
        <v>3.1958428061058788</v>
      </c>
      <c r="CG238">
        <f t="shared" si="132"/>
        <v>87.398373983739845</v>
      </c>
      <c r="CH238">
        <f t="shared" si="133"/>
        <v>12.601626016260163</v>
      </c>
      <c r="CI238">
        <f>(AS238/J238)*100</f>
        <v>8.5482299447872681</v>
      </c>
      <c r="CJ238">
        <f t="shared" si="134"/>
        <v>81.38297872340425</v>
      </c>
      <c r="CK238">
        <f t="shared" si="135"/>
        <v>18.617021276595743</v>
      </c>
      <c r="CL238">
        <f>(AV238/J238)*100</f>
        <v>2.7411497239363429</v>
      </c>
      <c r="CM238">
        <f t="shared" si="136"/>
        <v>89.33649289099526</v>
      </c>
      <c r="CN238">
        <f t="shared" si="137"/>
        <v>10.66350710900474</v>
      </c>
      <c r="CO238">
        <f>(AY238/J238)*100</f>
        <v>0.27281584930172137</v>
      </c>
      <c r="CP238">
        <f t="shared" si="138"/>
        <v>83.333333333333343</v>
      </c>
      <c r="CQ238">
        <f t="shared" si="139"/>
        <v>16.666666666666664</v>
      </c>
      <c r="CR238">
        <f>(BB238/J238)*100</f>
        <v>0.40922377395258203</v>
      </c>
      <c r="CS238">
        <f t="shared" si="140"/>
        <v>96.825396825396822</v>
      </c>
      <c r="CT238">
        <f t="shared" si="141"/>
        <v>3.1746031746031744</v>
      </c>
      <c r="CU238">
        <f>(BE238/J238)*100</f>
        <v>1.3445924001299123</v>
      </c>
      <c r="CV238">
        <f t="shared" si="142"/>
        <v>72.463768115942031</v>
      </c>
      <c r="CW238">
        <f t="shared" si="143"/>
        <v>27.536231884057973</v>
      </c>
      <c r="CX238">
        <f>(BH238/J238)*100</f>
        <v>16.537836960051965</v>
      </c>
      <c r="CY238">
        <f t="shared" si="144"/>
        <v>88.766692851531815</v>
      </c>
      <c r="CZ238">
        <f t="shared" si="145"/>
        <v>11.233307148468185</v>
      </c>
    </row>
    <row r="239" spans="1:104" x14ac:dyDescent="0.25">
      <c r="A239" t="s">
        <v>1830</v>
      </c>
      <c r="B239">
        <v>12</v>
      </c>
      <c r="C239">
        <v>10</v>
      </c>
      <c r="D239" t="s">
        <v>1829</v>
      </c>
      <c r="E239">
        <f>VLOOKUP(A239,'2011B4'!A$1:B$641,2, FALSE)</f>
        <v>257</v>
      </c>
      <c r="F239" t="s">
        <v>3187</v>
      </c>
      <c r="G239">
        <v>57720</v>
      </c>
      <c r="H239">
        <v>31442</v>
      </c>
      <c r="I239">
        <v>26278</v>
      </c>
      <c r="J239">
        <v>22086</v>
      </c>
      <c r="K239">
        <v>15134</v>
      </c>
      <c r="L239">
        <v>6952</v>
      </c>
      <c r="M239">
        <f t="shared" si="146"/>
        <v>38.264033264033266</v>
      </c>
      <c r="N239">
        <f t="shared" si="147"/>
        <v>48.133070415367982</v>
      </c>
      <c r="O239">
        <f t="shared" si="148"/>
        <v>26.455590227566784</v>
      </c>
      <c r="P239">
        <f>(K239/J239)*100</f>
        <v>68.523046273657513</v>
      </c>
      <c r="Q239">
        <f>(L239/J239)*100</f>
        <v>31.476953726342476</v>
      </c>
      <c r="R239">
        <f t="shared" si="114"/>
        <v>60.916417640134021</v>
      </c>
      <c r="S239">
        <f t="shared" si="115"/>
        <v>3.0290681879923933</v>
      </c>
      <c r="T239">
        <f t="shared" si="116"/>
        <v>4.8628090192882372</v>
      </c>
      <c r="U239">
        <f t="shared" si="117"/>
        <v>9.5852576292674083</v>
      </c>
      <c r="V239">
        <f t="shared" si="118"/>
        <v>21.606447523317939</v>
      </c>
      <c r="W239">
        <f t="shared" si="119"/>
        <v>39.083582359865979</v>
      </c>
      <c r="X239">
        <v>11400</v>
      </c>
      <c r="Y239">
        <v>6422</v>
      </c>
      <c r="Z239">
        <v>4978</v>
      </c>
      <c r="AA239">
        <v>1250</v>
      </c>
      <c r="AB239">
        <v>835</v>
      </c>
      <c r="AC239">
        <v>415</v>
      </c>
      <c r="AD239">
        <v>804</v>
      </c>
      <c r="AE239">
        <v>617</v>
      </c>
      <c r="AF239">
        <v>187</v>
      </c>
      <c r="AG239">
        <v>28</v>
      </c>
      <c r="AH239">
        <v>26</v>
      </c>
      <c r="AI239">
        <v>2</v>
      </c>
      <c r="AJ239">
        <v>203</v>
      </c>
      <c r="AK239">
        <v>159</v>
      </c>
      <c r="AL239">
        <v>44</v>
      </c>
      <c r="AM239">
        <v>438</v>
      </c>
      <c r="AN239">
        <v>385</v>
      </c>
      <c r="AO239">
        <v>53</v>
      </c>
      <c r="AP239">
        <v>567</v>
      </c>
      <c r="AQ239">
        <v>497</v>
      </c>
      <c r="AR239">
        <v>70</v>
      </c>
      <c r="AS239">
        <v>2117</v>
      </c>
      <c r="AT239">
        <v>1814</v>
      </c>
      <c r="AU239">
        <v>303</v>
      </c>
      <c r="AV239">
        <v>1074</v>
      </c>
      <c r="AW239">
        <v>975</v>
      </c>
      <c r="AX239">
        <v>99</v>
      </c>
      <c r="AY239">
        <v>111</v>
      </c>
      <c r="AZ239">
        <v>90</v>
      </c>
      <c r="BA239">
        <v>21</v>
      </c>
      <c r="BB239">
        <v>380</v>
      </c>
      <c r="BC239">
        <v>366</v>
      </c>
      <c r="BD239">
        <v>14</v>
      </c>
      <c r="BE239">
        <v>400</v>
      </c>
      <c r="BF239">
        <v>287</v>
      </c>
      <c r="BG239">
        <v>113</v>
      </c>
      <c r="BH239">
        <v>3314</v>
      </c>
      <c r="BI239">
        <v>2661</v>
      </c>
      <c r="BJ239">
        <v>653</v>
      </c>
      <c r="BK239" t="str">
        <f t="shared" si="149"/>
        <v>CultivatorsTotal</v>
      </c>
      <c r="BL239" t="str">
        <f t="shared" si="150"/>
        <v>CultivatorsMale</v>
      </c>
      <c r="BM239" t="str">
        <f t="shared" si="151"/>
        <v>CultivatorsFemale</v>
      </c>
      <c r="BN239">
        <f>(X239/J239)*100</f>
        <v>51.616408584623741</v>
      </c>
      <c r="BO239">
        <f t="shared" si="120"/>
        <v>56.333333333333336</v>
      </c>
      <c r="BP239">
        <f t="shared" si="121"/>
        <v>43.666666666666664</v>
      </c>
      <c r="BQ239">
        <f>(AA239/J239)*100</f>
        <v>5.6596939237526032</v>
      </c>
      <c r="BR239">
        <f t="shared" si="122"/>
        <v>66.8</v>
      </c>
      <c r="BS239">
        <f t="shared" si="123"/>
        <v>33.200000000000003</v>
      </c>
      <c r="BT239">
        <f>(AD239/J239)*100</f>
        <v>3.6403151317576743</v>
      </c>
      <c r="BU239">
        <f t="shared" si="124"/>
        <v>76.741293532338304</v>
      </c>
      <c r="BV239">
        <f t="shared" si="125"/>
        <v>23.258706467661693</v>
      </c>
      <c r="BW239">
        <f>(AG239/J239)*100</f>
        <v>0.12677714389205832</v>
      </c>
      <c r="BX239">
        <f t="shared" si="126"/>
        <v>92.857142857142861</v>
      </c>
      <c r="BY239">
        <f t="shared" si="127"/>
        <v>7.1428571428571423</v>
      </c>
      <c r="BZ239">
        <f>(AJ239/J239)*100</f>
        <v>0.91913429321742279</v>
      </c>
      <c r="CA239">
        <f t="shared" si="128"/>
        <v>78.325123152709367</v>
      </c>
      <c r="CB239">
        <f t="shared" si="129"/>
        <v>21.674876847290641</v>
      </c>
      <c r="CC239">
        <f>(AM239/J239)*100</f>
        <v>1.9831567508829122</v>
      </c>
      <c r="CD239">
        <f t="shared" si="130"/>
        <v>87.899543378995432</v>
      </c>
      <c r="CE239">
        <f t="shared" si="131"/>
        <v>12.100456621004566</v>
      </c>
      <c r="CF239">
        <f>(AP239/J239)*100</f>
        <v>2.5672371638141809</v>
      </c>
      <c r="CG239">
        <f t="shared" si="132"/>
        <v>87.654320987654316</v>
      </c>
      <c r="CH239">
        <f t="shared" si="133"/>
        <v>12.345679012345679</v>
      </c>
      <c r="CI239">
        <f>(AS239/J239)*100</f>
        <v>9.5852576292674083</v>
      </c>
      <c r="CJ239">
        <f t="shared" si="134"/>
        <v>85.687293339631552</v>
      </c>
      <c r="CK239">
        <f t="shared" si="135"/>
        <v>14.312706660368447</v>
      </c>
      <c r="CL239">
        <f>(AV239/J239)*100</f>
        <v>4.8628090192882372</v>
      </c>
      <c r="CM239">
        <f t="shared" si="136"/>
        <v>90.782122905027933</v>
      </c>
      <c r="CN239">
        <f t="shared" si="137"/>
        <v>9.2178770949720672</v>
      </c>
      <c r="CO239">
        <f>(AY239/J239)*100</f>
        <v>0.50258082042923125</v>
      </c>
      <c r="CP239">
        <f t="shared" si="138"/>
        <v>81.081081081081081</v>
      </c>
      <c r="CQ239">
        <f t="shared" si="139"/>
        <v>18.918918918918919</v>
      </c>
      <c r="CR239">
        <f>(BB239/J239)*100</f>
        <v>1.7205469528207915</v>
      </c>
      <c r="CS239">
        <f t="shared" si="140"/>
        <v>96.315789473684205</v>
      </c>
      <c r="CT239">
        <f t="shared" si="141"/>
        <v>3.6842105263157889</v>
      </c>
      <c r="CU239">
        <f>(BE239/J239)*100</f>
        <v>1.8111020556008333</v>
      </c>
      <c r="CV239">
        <f t="shared" si="142"/>
        <v>71.75</v>
      </c>
      <c r="CW239">
        <f t="shared" si="143"/>
        <v>28.249999999999996</v>
      </c>
      <c r="CX239">
        <f>(BH239/J239)*100</f>
        <v>15.004980530652903</v>
      </c>
      <c r="CY239">
        <f t="shared" si="144"/>
        <v>80.295715147857578</v>
      </c>
      <c r="CZ239">
        <f t="shared" si="145"/>
        <v>19.704284852142425</v>
      </c>
    </row>
    <row r="240" spans="1:104" x14ac:dyDescent="0.25">
      <c r="A240" t="s">
        <v>1832</v>
      </c>
      <c r="B240">
        <v>12</v>
      </c>
      <c r="C240">
        <v>11</v>
      </c>
      <c r="D240" t="s">
        <v>1831</v>
      </c>
      <c r="E240">
        <f>VLOOKUP(A240,'2011B4'!A$1:B$641,2, FALSE)</f>
        <v>259</v>
      </c>
      <c r="F240" t="s">
        <v>3187</v>
      </c>
      <c r="G240">
        <v>143527</v>
      </c>
      <c r="H240">
        <v>77314</v>
      </c>
      <c r="I240">
        <v>66213</v>
      </c>
      <c r="J240">
        <v>51049</v>
      </c>
      <c r="K240">
        <v>36744</v>
      </c>
      <c r="L240">
        <v>14305</v>
      </c>
      <c r="M240">
        <f t="shared" si="146"/>
        <v>35.56752388052422</v>
      </c>
      <c r="N240">
        <f t="shared" si="147"/>
        <v>47.525674522078795</v>
      </c>
      <c r="O240">
        <f t="shared" si="148"/>
        <v>21.604518750094392</v>
      </c>
      <c r="P240">
        <f>(K240/J240)*100</f>
        <v>71.977903582832184</v>
      </c>
      <c r="Q240">
        <f>(L240/J240)*100</f>
        <v>28.02209641716782</v>
      </c>
      <c r="R240">
        <f t="shared" si="114"/>
        <v>65.776019118885785</v>
      </c>
      <c r="S240">
        <f t="shared" si="115"/>
        <v>3.0480518717310821</v>
      </c>
      <c r="T240">
        <f t="shared" si="116"/>
        <v>4.1607083390467983</v>
      </c>
      <c r="U240">
        <f t="shared" si="117"/>
        <v>6.4898430919312817</v>
      </c>
      <c r="V240">
        <f t="shared" si="118"/>
        <v>20.525377578405063</v>
      </c>
      <c r="W240">
        <f t="shared" si="119"/>
        <v>34.223980881114215</v>
      </c>
      <c r="X240">
        <v>28551</v>
      </c>
      <c r="Y240">
        <v>18031</v>
      </c>
      <c r="Z240">
        <v>10520</v>
      </c>
      <c r="AA240">
        <v>2260</v>
      </c>
      <c r="AB240">
        <v>1590</v>
      </c>
      <c r="AC240">
        <v>670</v>
      </c>
      <c r="AD240">
        <v>2767</v>
      </c>
      <c r="AE240">
        <v>1977</v>
      </c>
      <c r="AF240">
        <v>790</v>
      </c>
      <c r="AG240">
        <v>42</v>
      </c>
      <c r="AH240">
        <v>39</v>
      </c>
      <c r="AI240">
        <v>3</v>
      </c>
      <c r="AJ240">
        <v>364</v>
      </c>
      <c r="AK240">
        <v>296</v>
      </c>
      <c r="AL240">
        <v>68</v>
      </c>
      <c r="AM240">
        <v>1150</v>
      </c>
      <c r="AN240">
        <v>1007</v>
      </c>
      <c r="AO240">
        <v>143</v>
      </c>
      <c r="AP240">
        <v>792</v>
      </c>
      <c r="AQ240">
        <v>719</v>
      </c>
      <c r="AR240">
        <v>73</v>
      </c>
      <c r="AS240">
        <v>3313</v>
      </c>
      <c r="AT240">
        <v>2772</v>
      </c>
      <c r="AU240">
        <v>541</v>
      </c>
      <c r="AV240">
        <v>2124</v>
      </c>
      <c r="AW240">
        <v>2036</v>
      </c>
      <c r="AX240">
        <v>88</v>
      </c>
      <c r="AY240">
        <v>268</v>
      </c>
      <c r="AZ240">
        <v>203</v>
      </c>
      <c r="BA240">
        <v>65</v>
      </c>
      <c r="BB240">
        <v>847</v>
      </c>
      <c r="BC240">
        <v>837</v>
      </c>
      <c r="BD240">
        <v>10</v>
      </c>
      <c r="BE240">
        <v>779</v>
      </c>
      <c r="BF240">
        <v>632</v>
      </c>
      <c r="BG240">
        <v>147</v>
      </c>
      <c r="BH240">
        <v>7792</v>
      </c>
      <c r="BI240">
        <v>6605</v>
      </c>
      <c r="BJ240">
        <v>1187</v>
      </c>
      <c r="BK240" t="str">
        <f t="shared" si="149"/>
        <v>CultivatorsTotal</v>
      </c>
      <c r="BL240" t="str">
        <f t="shared" si="150"/>
        <v>CultivatorsMale</v>
      </c>
      <c r="BM240" t="str">
        <f t="shared" si="151"/>
        <v>CultivatorsFemale</v>
      </c>
      <c r="BN240">
        <f>(X240/J240)*100</f>
        <v>55.928617602695454</v>
      </c>
      <c r="BO240">
        <f t="shared" si="120"/>
        <v>63.153654863227203</v>
      </c>
      <c r="BP240">
        <f t="shared" si="121"/>
        <v>36.84634513677279</v>
      </c>
      <c r="BQ240">
        <f>(AA240/J240)*100</f>
        <v>4.4271190424885889</v>
      </c>
      <c r="BR240">
        <f t="shared" si="122"/>
        <v>70.353982300884951</v>
      </c>
      <c r="BS240">
        <f t="shared" si="123"/>
        <v>29.646017699115045</v>
      </c>
      <c r="BT240">
        <f>(AD240/J240)*100</f>
        <v>5.4202824737017377</v>
      </c>
      <c r="BU240">
        <f t="shared" si="124"/>
        <v>71.449222985182502</v>
      </c>
      <c r="BV240">
        <f t="shared" si="125"/>
        <v>28.550777014817491</v>
      </c>
      <c r="BW240">
        <f>(AG240/J240)*100</f>
        <v>8.2273893709964935E-2</v>
      </c>
      <c r="BX240">
        <f t="shared" si="126"/>
        <v>92.857142857142861</v>
      </c>
      <c r="BY240">
        <f t="shared" si="127"/>
        <v>7.1428571428571423</v>
      </c>
      <c r="BZ240">
        <f>(AJ240/J240)*100</f>
        <v>0.71304041215302949</v>
      </c>
      <c r="CA240">
        <f t="shared" si="128"/>
        <v>81.318681318681314</v>
      </c>
      <c r="CB240">
        <f t="shared" si="129"/>
        <v>18.681318681318682</v>
      </c>
      <c r="CC240">
        <f>(AM240/J240)*100</f>
        <v>2.2527375658680877</v>
      </c>
      <c r="CD240">
        <f t="shared" si="130"/>
        <v>87.565217391304344</v>
      </c>
      <c r="CE240">
        <f t="shared" si="131"/>
        <v>12.434782608695652</v>
      </c>
      <c r="CF240">
        <f>(AP240/J240)*100</f>
        <v>1.5514505671021961</v>
      </c>
      <c r="CG240">
        <f t="shared" si="132"/>
        <v>90.782828282828291</v>
      </c>
      <c r="CH240">
        <f t="shared" si="133"/>
        <v>9.2171717171717162</v>
      </c>
      <c r="CI240">
        <f>(AS240/J240)*100</f>
        <v>6.4898430919312817</v>
      </c>
      <c r="CJ240">
        <f t="shared" si="134"/>
        <v>83.670389375188648</v>
      </c>
      <c r="CK240">
        <f t="shared" si="135"/>
        <v>16.329610624811348</v>
      </c>
      <c r="CL240">
        <f>(AV240/J240)*100</f>
        <v>4.1607083390467983</v>
      </c>
      <c r="CM240">
        <f t="shared" si="136"/>
        <v>95.856873822975516</v>
      </c>
      <c r="CN240">
        <f t="shared" si="137"/>
        <v>4.1431261770244827</v>
      </c>
      <c r="CO240">
        <f>(AY240/J240)*100</f>
        <v>0.52498579795882383</v>
      </c>
      <c r="CP240">
        <f t="shared" si="138"/>
        <v>75.746268656716424</v>
      </c>
      <c r="CQ240">
        <f t="shared" si="139"/>
        <v>24.253731343283583</v>
      </c>
      <c r="CR240">
        <f>(BB240/J240)*100</f>
        <v>1.6591901898176262</v>
      </c>
      <c r="CS240">
        <f t="shared" si="140"/>
        <v>98.819362455726093</v>
      </c>
      <c r="CT240">
        <f t="shared" si="141"/>
        <v>1.1806375442739079</v>
      </c>
      <c r="CU240">
        <f>(BE240/J240)*100</f>
        <v>1.5259848380967305</v>
      </c>
      <c r="CV240">
        <f t="shared" si="142"/>
        <v>81.129653401797171</v>
      </c>
      <c r="CW240">
        <f t="shared" si="143"/>
        <v>18.870346598202826</v>
      </c>
      <c r="CX240">
        <f>(BH240/J240)*100</f>
        <v>15.263766185429686</v>
      </c>
      <c r="CY240">
        <f t="shared" si="144"/>
        <v>84.766427104722794</v>
      </c>
      <c r="CZ240">
        <f t="shared" si="145"/>
        <v>15.233572895277209</v>
      </c>
    </row>
    <row r="241" spans="1:104" x14ac:dyDescent="0.25">
      <c r="A241" t="s">
        <v>1834</v>
      </c>
      <c r="B241">
        <v>12</v>
      </c>
      <c r="C241">
        <v>12</v>
      </c>
      <c r="D241" t="s">
        <v>1833</v>
      </c>
      <c r="E241">
        <f>VLOOKUP(A241,'2011B4'!A$1:B$641,2, FALSE)</f>
        <v>253</v>
      </c>
      <c r="G241">
        <v>125422</v>
      </c>
      <c r="H241">
        <v>65821</v>
      </c>
      <c r="I241">
        <v>59601</v>
      </c>
      <c r="J241">
        <v>49176</v>
      </c>
      <c r="K241">
        <v>31155</v>
      </c>
      <c r="L241">
        <v>18021</v>
      </c>
      <c r="M241">
        <f t="shared" si="146"/>
        <v>39.208432332445668</v>
      </c>
      <c r="N241">
        <f t="shared" si="147"/>
        <v>47.33291806566293</v>
      </c>
      <c r="O241">
        <f t="shared" si="148"/>
        <v>30.236069864599585</v>
      </c>
      <c r="P241">
        <f>(K241/J241)*100</f>
        <v>63.354075158613952</v>
      </c>
      <c r="Q241">
        <f>(L241/J241)*100</f>
        <v>36.645924841386041</v>
      </c>
      <c r="R241">
        <f t="shared" si="114"/>
        <v>78.011631690255413</v>
      </c>
      <c r="S241">
        <f t="shared" si="115"/>
        <v>3.7945339189848708</v>
      </c>
      <c r="T241">
        <f t="shared" si="116"/>
        <v>2.1738246299007646</v>
      </c>
      <c r="U241">
        <f t="shared" si="117"/>
        <v>2.9851960305840244</v>
      </c>
      <c r="V241">
        <f t="shared" si="118"/>
        <v>13.03481373027493</v>
      </c>
      <c r="W241">
        <f t="shared" si="119"/>
        <v>21.988368309744587</v>
      </c>
      <c r="X241">
        <v>33439</v>
      </c>
      <c r="Y241">
        <v>18787</v>
      </c>
      <c r="Z241">
        <v>14652</v>
      </c>
      <c r="AA241">
        <v>2046</v>
      </c>
      <c r="AB241">
        <v>1354</v>
      </c>
      <c r="AC241">
        <v>692</v>
      </c>
      <c r="AD241">
        <v>2878</v>
      </c>
      <c r="AE241">
        <v>1883</v>
      </c>
      <c r="AF241">
        <v>995</v>
      </c>
      <c r="AG241">
        <v>380</v>
      </c>
      <c r="AH241">
        <v>376</v>
      </c>
      <c r="AI241">
        <v>4</v>
      </c>
      <c r="AJ241">
        <v>435</v>
      </c>
      <c r="AK241">
        <v>298</v>
      </c>
      <c r="AL241">
        <v>137</v>
      </c>
      <c r="AM241">
        <v>1051</v>
      </c>
      <c r="AN241">
        <v>868</v>
      </c>
      <c r="AO241">
        <v>183</v>
      </c>
      <c r="AP241">
        <v>702</v>
      </c>
      <c r="AQ241">
        <v>627</v>
      </c>
      <c r="AR241">
        <v>75</v>
      </c>
      <c r="AS241">
        <v>1468</v>
      </c>
      <c r="AT241">
        <v>1304</v>
      </c>
      <c r="AU241">
        <v>164</v>
      </c>
      <c r="AV241">
        <v>1069</v>
      </c>
      <c r="AW241">
        <v>970</v>
      </c>
      <c r="AX241">
        <v>99</v>
      </c>
      <c r="AY241">
        <v>124</v>
      </c>
      <c r="AZ241">
        <v>109</v>
      </c>
      <c r="BA241">
        <v>15</v>
      </c>
      <c r="BB241">
        <v>409</v>
      </c>
      <c r="BC241">
        <v>397</v>
      </c>
      <c r="BD241">
        <v>12</v>
      </c>
      <c r="BE241">
        <v>643</v>
      </c>
      <c r="BF241">
        <v>458</v>
      </c>
      <c r="BG241">
        <v>185</v>
      </c>
      <c r="BH241">
        <v>4532</v>
      </c>
      <c r="BI241">
        <v>3724</v>
      </c>
      <c r="BJ241">
        <v>808</v>
      </c>
      <c r="BK241" t="str">
        <f t="shared" si="149"/>
        <v>CultivatorsTotal</v>
      </c>
      <c r="BL241" t="str">
        <f t="shared" si="150"/>
        <v>CultivatorsMale</v>
      </c>
      <c r="BM241" t="str">
        <f t="shared" si="151"/>
        <v>CultivatorsFemale</v>
      </c>
      <c r="BN241">
        <f>(X241/J241)*100</f>
        <v>67.998617211647954</v>
      </c>
      <c r="BO241">
        <f t="shared" si="120"/>
        <v>56.182900206345884</v>
      </c>
      <c r="BP241">
        <f t="shared" si="121"/>
        <v>43.817099793654116</v>
      </c>
      <c r="BQ241">
        <f>(AA241/J241)*100</f>
        <v>4.1605661298194239</v>
      </c>
      <c r="BR241">
        <f t="shared" si="122"/>
        <v>66.177908113391979</v>
      </c>
      <c r="BS241">
        <f t="shared" si="123"/>
        <v>33.822091886608014</v>
      </c>
      <c r="BT241">
        <f>(AD241/J241)*100</f>
        <v>5.8524483487880268</v>
      </c>
      <c r="BU241">
        <f t="shared" si="124"/>
        <v>65.42738012508687</v>
      </c>
      <c r="BV241">
        <f t="shared" si="125"/>
        <v>34.572619874913137</v>
      </c>
      <c r="BW241">
        <f>(AG241/J241)*100</f>
        <v>0.7727346673173906</v>
      </c>
      <c r="BX241">
        <f t="shared" si="126"/>
        <v>98.94736842105263</v>
      </c>
      <c r="BY241">
        <f t="shared" si="127"/>
        <v>1.0526315789473684</v>
      </c>
      <c r="BZ241">
        <f>(AJ241/J241)*100</f>
        <v>0.88457784285017083</v>
      </c>
      <c r="CA241">
        <f t="shared" si="128"/>
        <v>68.505747126436773</v>
      </c>
      <c r="CB241">
        <f t="shared" si="129"/>
        <v>31.494252873563216</v>
      </c>
      <c r="CC241">
        <f>(AM241/J241)*100</f>
        <v>2.1372214088173092</v>
      </c>
      <c r="CD241">
        <f t="shared" si="130"/>
        <v>82.58801141769743</v>
      </c>
      <c r="CE241">
        <f t="shared" si="131"/>
        <v>17.411988582302566</v>
      </c>
      <c r="CF241">
        <f>(AP241/J241)*100</f>
        <v>1.4275256222547585</v>
      </c>
      <c r="CG241">
        <f t="shared" si="132"/>
        <v>89.316239316239319</v>
      </c>
      <c r="CH241">
        <f t="shared" si="133"/>
        <v>10.683760683760683</v>
      </c>
      <c r="CI241">
        <f>(AS241/J241)*100</f>
        <v>2.9851960305840244</v>
      </c>
      <c r="CJ241">
        <f t="shared" si="134"/>
        <v>88.828337874659397</v>
      </c>
      <c r="CK241">
        <f t="shared" si="135"/>
        <v>11.1716621253406</v>
      </c>
      <c r="CL241">
        <f>(AV241/J241)*100</f>
        <v>2.1738246299007646</v>
      </c>
      <c r="CM241">
        <f t="shared" si="136"/>
        <v>90.739008419083262</v>
      </c>
      <c r="CN241">
        <f t="shared" si="137"/>
        <v>9.2609915809167447</v>
      </c>
      <c r="CO241">
        <f>(AY241/J241)*100</f>
        <v>0.25215552301935901</v>
      </c>
      <c r="CP241">
        <f t="shared" si="138"/>
        <v>87.903225806451616</v>
      </c>
      <c r="CQ241">
        <f t="shared" si="139"/>
        <v>12.096774193548388</v>
      </c>
      <c r="CR241">
        <f>(BB241/J241)*100</f>
        <v>0.83170652350740193</v>
      </c>
      <c r="CS241">
        <f t="shared" si="140"/>
        <v>97.066014669926645</v>
      </c>
      <c r="CT241">
        <f t="shared" si="141"/>
        <v>2.9339853300733498</v>
      </c>
      <c r="CU241">
        <f>(BE241/J241)*100</f>
        <v>1.3075483975923214</v>
      </c>
      <c r="CV241">
        <f t="shared" si="142"/>
        <v>71.228615863141513</v>
      </c>
      <c r="CW241">
        <f t="shared" si="143"/>
        <v>28.771384136858476</v>
      </c>
      <c r="CX241">
        <f>(BH241/J241)*100</f>
        <v>9.2158776639010895</v>
      </c>
      <c r="CY241">
        <f t="shared" si="144"/>
        <v>82.171226831421009</v>
      </c>
      <c r="CZ241">
        <f t="shared" si="145"/>
        <v>17.828773168578994</v>
      </c>
    </row>
    <row r="242" spans="1:104" x14ac:dyDescent="0.25">
      <c r="A242" t="s">
        <v>1836</v>
      </c>
      <c r="B242">
        <v>12</v>
      </c>
      <c r="C242">
        <v>13</v>
      </c>
      <c r="D242" t="s">
        <v>1835</v>
      </c>
      <c r="E242">
        <f>VLOOKUP(A242,'2011B4'!A$1:B$641,2, FALSE)</f>
        <v>254</v>
      </c>
      <c r="G242">
        <v>100326</v>
      </c>
      <c r="H242">
        <v>52537</v>
      </c>
      <c r="I242">
        <v>47789</v>
      </c>
      <c r="J242">
        <v>43807</v>
      </c>
      <c r="K242">
        <v>25174</v>
      </c>
      <c r="L242">
        <v>18633</v>
      </c>
      <c r="M242">
        <f t="shared" si="146"/>
        <v>43.664653230468673</v>
      </c>
      <c r="N242">
        <f t="shared" si="147"/>
        <v>47.916706321259298</v>
      </c>
      <c r="O242">
        <f t="shared" si="148"/>
        <v>38.990144175437862</v>
      </c>
      <c r="P242">
        <f>(K242/J242)*100</f>
        <v>57.465701828474906</v>
      </c>
      <c r="Q242">
        <f>(L242/J242)*100</f>
        <v>42.534298171525094</v>
      </c>
      <c r="R242">
        <f t="shared" si="114"/>
        <v>77.903074851051201</v>
      </c>
      <c r="S242">
        <f t="shared" si="115"/>
        <v>1.1801766840915835</v>
      </c>
      <c r="T242">
        <f t="shared" si="116"/>
        <v>1.8261921610701486</v>
      </c>
      <c r="U242">
        <f t="shared" si="117"/>
        <v>3.3510626155637229</v>
      </c>
      <c r="V242">
        <f t="shared" si="118"/>
        <v>15.739493688223343</v>
      </c>
      <c r="W242">
        <f t="shared" si="119"/>
        <v>22.096925148948799</v>
      </c>
      <c r="X242">
        <v>32522</v>
      </c>
      <c r="Y242">
        <v>15531</v>
      </c>
      <c r="Z242">
        <v>16991</v>
      </c>
      <c r="AA242">
        <v>198</v>
      </c>
      <c r="AB242">
        <v>122</v>
      </c>
      <c r="AC242">
        <v>76</v>
      </c>
      <c r="AD242">
        <v>1407</v>
      </c>
      <c r="AE242">
        <v>1041</v>
      </c>
      <c r="AF242">
        <v>366</v>
      </c>
      <c r="AG242">
        <v>32</v>
      </c>
      <c r="AH242">
        <v>32</v>
      </c>
      <c r="AI242">
        <v>0</v>
      </c>
      <c r="AJ242">
        <v>119</v>
      </c>
      <c r="AK242">
        <v>80</v>
      </c>
      <c r="AL242">
        <v>39</v>
      </c>
      <c r="AM242">
        <v>366</v>
      </c>
      <c r="AN242">
        <v>311</v>
      </c>
      <c r="AO242">
        <v>55</v>
      </c>
      <c r="AP242">
        <v>661</v>
      </c>
      <c r="AQ242">
        <v>628</v>
      </c>
      <c r="AR242">
        <v>33</v>
      </c>
      <c r="AS242">
        <v>1468</v>
      </c>
      <c r="AT242">
        <v>1324</v>
      </c>
      <c r="AU242">
        <v>144</v>
      </c>
      <c r="AV242">
        <v>800</v>
      </c>
      <c r="AW242">
        <v>765</v>
      </c>
      <c r="AX242">
        <v>35</v>
      </c>
      <c r="AY242">
        <v>98</v>
      </c>
      <c r="AZ242">
        <v>91</v>
      </c>
      <c r="BA242">
        <v>7</v>
      </c>
      <c r="BB242">
        <v>297</v>
      </c>
      <c r="BC242">
        <v>287</v>
      </c>
      <c r="BD242">
        <v>10</v>
      </c>
      <c r="BE242">
        <v>264</v>
      </c>
      <c r="BF242">
        <v>208</v>
      </c>
      <c r="BG242">
        <v>56</v>
      </c>
      <c r="BH242">
        <v>5575</v>
      </c>
      <c r="BI242">
        <v>4754</v>
      </c>
      <c r="BJ242">
        <v>821</v>
      </c>
      <c r="BK242" t="str">
        <f t="shared" si="149"/>
        <v>CultivatorsTotal</v>
      </c>
      <c r="BL242" t="str">
        <f t="shared" si="150"/>
        <v>CultivatorsMale</v>
      </c>
      <c r="BM242" t="str">
        <f t="shared" si="151"/>
        <v>CultivatorsFemale</v>
      </c>
      <c r="BN242">
        <f>(X242/J242)*100</f>
        <v>74.23927682790422</v>
      </c>
      <c r="BO242">
        <f t="shared" si="120"/>
        <v>47.755365598671666</v>
      </c>
      <c r="BP242">
        <f t="shared" si="121"/>
        <v>52.244634401328327</v>
      </c>
      <c r="BQ242">
        <f>(AA242/J242)*100</f>
        <v>0.45198255986486174</v>
      </c>
      <c r="BR242">
        <f t="shared" si="122"/>
        <v>61.616161616161612</v>
      </c>
      <c r="BS242">
        <f t="shared" si="123"/>
        <v>38.383838383838381</v>
      </c>
      <c r="BT242">
        <f>(AD242/J242)*100</f>
        <v>3.2118154632821234</v>
      </c>
      <c r="BU242">
        <f t="shared" si="124"/>
        <v>73.987206823027719</v>
      </c>
      <c r="BV242">
        <f t="shared" si="125"/>
        <v>26.012793176972281</v>
      </c>
      <c r="BW242">
        <f>(AG242/J242)*100</f>
        <v>7.3047686442805945E-2</v>
      </c>
      <c r="BX242">
        <f t="shared" si="126"/>
        <v>100</v>
      </c>
      <c r="BY242">
        <f t="shared" si="127"/>
        <v>0</v>
      </c>
      <c r="BZ242">
        <f>(AJ242/J242)*100</f>
        <v>0.2716460839591846</v>
      </c>
      <c r="CA242">
        <f t="shared" si="128"/>
        <v>67.226890756302524</v>
      </c>
      <c r="CB242">
        <f t="shared" si="129"/>
        <v>32.773109243697476</v>
      </c>
      <c r="CC242">
        <f>(AM242/J242)*100</f>
        <v>0.83548291368959293</v>
      </c>
      <c r="CD242">
        <f t="shared" si="130"/>
        <v>84.972677595628426</v>
      </c>
      <c r="CE242">
        <f t="shared" si="131"/>
        <v>15.027322404371585</v>
      </c>
      <c r="CF242">
        <f>(AP242/J242)*100</f>
        <v>1.5088912730842103</v>
      </c>
      <c r="CG242">
        <f t="shared" si="132"/>
        <v>95.007564296520414</v>
      </c>
      <c r="CH242">
        <f t="shared" si="133"/>
        <v>4.9924357034795763</v>
      </c>
      <c r="CI242">
        <f>(AS242/J242)*100</f>
        <v>3.3510626155637229</v>
      </c>
      <c r="CJ242">
        <f t="shared" si="134"/>
        <v>90.190735694822891</v>
      </c>
      <c r="CK242">
        <f t="shared" si="135"/>
        <v>9.8092643051771127</v>
      </c>
      <c r="CL242">
        <f>(AV242/J242)*100</f>
        <v>1.8261921610701486</v>
      </c>
      <c r="CM242">
        <f t="shared" si="136"/>
        <v>95.625</v>
      </c>
      <c r="CN242">
        <f t="shared" si="137"/>
        <v>4.375</v>
      </c>
      <c r="CO242">
        <f>(AY242/J242)*100</f>
        <v>0.22370853973109323</v>
      </c>
      <c r="CP242">
        <f t="shared" si="138"/>
        <v>92.857142857142861</v>
      </c>
      <c r="CQ242">
        <f t="shared" si="139"/>
        <v>7.1428571428571423</v>
      </c>
      <c r="CR242">
        <f>(BB242/J242)*100</f>
        <v>0.67797383979729264</v>
      </c>
      <c r="CS242">
        <f t="shared" si="140"/>
        <v>96.632996632996637</v>
      </c>
      <c r="CT242">
        <f t="shared" si="141"/>
        <v>3.3670033670033668</v>
      </c>
      <c r="CU242">
        <f>(BE242/J242)*100</f>
        <v>0.60264341315314907</v>
      </c>
      <c r="CV242">
        <f t="shared" si="142"/>
        <v>78.787878787878782</v>
      </c>
      <c r="CW242">
        <f t="shared" si="143"/>
        <v>21.212121212121211</v>
      </c>
      <c r="CX242">
        <f>(BH242/J242)*100</f>
        <v>12.726276622457597</v>
      </c>
      <c r="CY242">
        <f t="shared" si="144"/>
        <v>85.27354260089686</v>
      </c>
      <c r="CZ242">
        <f t="shared" si="145"/>
        <v>14.726457399103138</v>
      </c>
    </row>
    <row r="243" spans="1:104" x14ac:dyDescent="0.25">
      <c r="A243" t="s">
        <v>2485</v>
      </c>
      <c r="B243">
        <v>13</v>
      </c>
      <c r="C243">
        <v>1</v>
      </c>
      <c r="D243" t="s">
        <v>2484</v>
      </c>
      <c r="E243">
        <f>VLOOKUP(A243,'2011B4'!A$1:B$641,2, FALSE)</f>
        <v>261</v>
      </c>
      <c r="G243">
        <v>260652</v>
      </c>
      <c r="H243">
        <v>138753</v>
      </c>
      <c r="I243">
        <v>121899</v>
      </c>
      <c r="J243">
        <v>108206</v>
      </c>
      <c r="K243">
        <v>63700</v>
      </c>
      <c r="L243">
        <v>44506</v>
      </c>
      <c r="M243">
        <f t="shared" si="146"/>
        <v>41.513588999892576</v>
      </c>
      <c r="N243">
        <f t="shared" si="147"/>
        <v>45.908917284671325</v>
      </c>
      <c r="O243">
        <f t="shared" si="148"/>
        <v>36.510553819145358</v>
      </c>
      <c r="P243">
        <f>(K243/J243)*100</f>
        <v>58.869193944882916</v>
      </c>
      <c r="Q243">
        <f>(L243/J243)*100</f>
        <v>41.130806055117091</v>
      </c>
      <c r="R243">
        <f t="shared" si="114"/>
        <v>86.082102656044952</v>
      </c>
      <c r="S243">
        <f t="shared" si="115"/>
        <v>3.0275585457368352</v>
      </c>
      <c r="T243">
        <f t="shared" si="116"/>
        <v>1.1801563684084062</v>
      </c>
      <c r="U243">
        <f t="shared" si="117"/>
        <v>0.62473430308855338</v>
      </c>
      <c r="V243">
        <f t="shared" si="118"/>
        <v>9.0854481267212535</v>
      </c>
      <c r="W243">
        <f t="shared" si="119"/>
        <v>13.917897343955048</v>
      </c>
      <c r="X243">
        <v>89752</v>
      </c>
      <c r="Y243">
        <v>49420</v>
      </c>
      <c r="Z243">
        <v>40332</v>
      </c>
      <c r="AA243">
        <v>2529</v>
      </c>
      <c r="AB243">
        <v>1636</v>
      </c>
      <c r="AC243">
        <v>893</v>
      </c>
      <c r="AD243">
        <v>865</v>
      </c>
      <c r="AE243">
        <v>635</v>
      </c>
      <c r="AF243">
        <v>230</v>
      </c>
      <c r="AG243">
        <v>80</v>
      </c>
      <c r="AH243">
        <v>75</v>
      </c>
      <c r="AI243">
        <v>5</v>
      </c>
      <c r="AJ243">
        <v>1590</v>
      </c>
      <c r="AK243">
        <v>883</v>
      </c>
      <c r="AL243">
        <v>707</v>
      </c>
      <c r="AM243">
        <v>1606</v>
      </c>
      <c r="AN243">
        <v>1451</v>
      </c>
      <c r="AO243">
        <v>155</v>
      </c>
      <c r="AP243">
        <v>505</v>
      </c>
      <c r="AQ243">
        <v>457</v>
      </c>
      <c r="AR243">
        <v>48</v>
      </c>
      <c r="AS243">
        <v>676</v>
      </c>
      <c r="AT243">
        <v>615</v>
      </c>
      <c r="AU243">
        <v>61</v>
      </c>
      <c r="AV243">
        <v>1277</v>
      </c>
      <c r="AW243">
        <v>1085</v>
      </c>
      <c r="AX243">
        <v>192</v>
      </c>
      <c r="AY243">
        <v>74</v>
      </c>
      <c r="AZ243">
        <v>71</v>
      </c>
      <c r="BA243">
        <v>3</v>
      </c>
      <c r="BB243">
        <v>288</v>
      </c>
      <c r="BC243">
        <v>283</v>
      </c>
      <c r="BD243">
        <v>5</v>
      </c>
      <c r="BE243">
        <v>2221</v>
      </c>
      <c r="BF243">
        <v>1254</v>
      </c>
      <c r="BG243">
        <v>967</v>
      </c>
      <c r="BH243">
        <v>6743</v>
      </c>
      <c r="BI243">
        <v>5835</v>
      </c>
      <c r="BJ243">
        <v>908</v>
      </c>
      <c r="BK243" t="str">
        <f t="shared" si="149"/>
        <v>CultivatorsTotal</v>
      </c>
      <c r="BL243" t="str">
        <f t="shared" si="150"/>
        <v>CultivatorsMale</v>
      </c>
      <c r="BM243" t="str">
        <f t="shared" si="151"/>
        <v>CultivatorsFemale</v>
      </c>
      <c r="BN243">
        <f>(X243/J243)*100</f>
        <v>82.945492856218692</v>
      </c>
      <c r="BO243">
        <f t="shared" si="120"/>
        <v>55.062839825296372</v>
      </c>
      <c r="BP243">
        <f t="shared" si="121"/>
        <v>44.937160174703628</v>
      </c>
      <c r="BQ243">
        <f>(AA243/J243)*100</f>
        <v>2.3372086575605788</v>
      </c>
      <c r="BR243">
        <f t="shared" si="122"/>
        <v>64.689600632661126</v>
      </c>
      <c r="BS243">
        <f t="shared" si="123"/>
        <v>35.310399367338867</v>
      </c>
      <c r="BT243">
        <f>(AD243/J243)*100</f>
        <v>0.79940114226567849</v>
      </c>
      <c r="BU243">
        <f t="shared" si="124"/>
        <v>73.410404624277461</v>
      </c>
      <c r="BV243">
        <f t="shared" si="125"/>
        <v>26.589595375722542</v>
      </c>
      <c r="BW243">
        <f>(AG243/J243)*100</f>
        <v>7.3933053619947134E-2</v>
      </c>
      <c r="BX243">
        <f t="shared" si="126"/>
        <v>93.75</v>
      </c>
      <c r="BY243">
        <f t="shared" si="127"/>
        <v>6.25</v>
      </c>
      <c r="BZ243">
        <f>(AJ243/J243)*100</f>
        <v>1.4694194406964494</v>
      </c>
      <c r="CA243">
        <f t="shared" si="128"/>
        <v>55.534591194968556</v>
      </c>
      <c r="CB243">
        <f t="shared" si="129"/>
        <v>44.465408805031444</v>
      </c>
      <c r="CC243">
        <f>(AM243/J243)*100</f>
        <v>1.4842060514204387</v>
      </c>
      <c r="CD243">
        <f t="shared" si="130"/>
        <v>90.348692403486922</v>
      </c>
      <c r="CE243">
        <f t="shared" si="131"/>
        <v>9.6513075965130763</v>
      </c>
      <c r="CF243">
        <f>(AP243/J243)*100</f>
        <v>0.46670240097591625</v>
      </c>
      <c r="CG243">
        <f t="shared" si="132"/>
        <v>90.495049504950501</v>
      </c>
      <c r="CH243">
        <f t="shared" si="133"/>
        <v>9.5049504950495045</v>
      </c>
      <c r="CI243">
        <f>(AS243/J243)*100</f>
        <v>0.62473430308855338</v>
      </c>
      <c r="CJ243">
        <f t="shared" si="134"/>
        <v>90.976331360946745</v>
      </c>
      <c r="CK243">
        <f t="shared" si="135"/>
        <v>9.0236686390532554</v>
      </c>
      <c r="CL243">
        <f>(AV243/J243)*100</f>
        <v>1.1801563684084062</v>
      </c>
      <c r="CM243">
        <f t="shared" si="136"/>
        <v>84.964761158966326</v>
      </c>
      <c r="CN243">
        <f t="shared" si="137"/>
        <v>15.035238841033674</v>
      </c>
      <c r="CO243">
        <f>(AY243/J243)*100</f>
        <v>6.8388074598451101E-2</v>
      </c>
      <c r="CP243">
        <f t="shared" si="138"/>
        <v>95.945945945945937</v>
      </c>
      <c r="CQ243">
        <f t="shared" si="139"/>
        <v>4.0540540540540544</v>
      </c>
      <c r="CR243">
        <f>(BB243/J243)*100</f>
        <v>0.26615899303180973</v>
      </c>
      <c r="CS243">
        <f t="shared" si="140"/>
        <v>98.263888888888886</v>
      </c>
      <c r="CT243">
        <f t="shared" si="141"/>
        <v>1.7361111111111112</v>
      </c>
      <c r="CU243">
        <f>(BE243/J243)*100</f>
        <v>2.0525664011237827</v>
      </c>
      <c r="CV243">
        <f t="shared" si="142"/>
        <v>56.461053579468711</v>
      </c>
      <c r="CW243">
        <f t="shared" si="143"/>
        <v>43.538946420531296</v>
      </c>
      <c r="CX243">
        <f>(BH243/J243)*100</f>
        <v>6.2316322569912943</v>
      </c>
      <c r="CY243">
        <f t="shared" si="144"/>
        <v>86.534183597805139</v>
      </c>
      <c r="CZ243">
        <f t="shared" si="145"/>
        <v>13.46581640219487</v>
      </c>
    </row>
    <row r="244" spans="1:104" x14ac:dyDescent="0.25">
      <c r="A244" t="s">
        <v>2487</v>
      </c>
      <c r="B244">
        <v>13</v>
      </c>
      <c r="C244">
        <v>2</v>
      </c>
      <c r="D244" t="s">
        <v>2486</v>
      </c>
      <c r="E244">
        <f>VLOOKUP(A244,'2011B4'!A$1:B$641,2, FALSE)</f>
        <v>267</v>
      </c>
      <c r="F244" t="s">
        <v>3187</v>
      </c>
      <c r="G244">
        <v>414818</v>
      </c>
      <c r="H244">
        <v>218678</v>
      </c>
      <c r="I244">
        <v>196140</v>
      </c>
      <c r="J244">
        <v>156950</v>
      </c>
      <c r="K244">
        <v>87494</v>
      </c>
      <c r="L244">
        <v>69456</v>
      </c>
      <c r="M244">
        <f t="shared" si="146"/>
        <v>37.83587018885391</v>
      </c>
      <c r="N244">
        <f t="shared" si="147"/>
        <v>40.010426288881369</v>
      </c>
      <c r="O244">
        <f t="shared" si="148"/>
        <v>35.411440807586416</v>
      </c>
      <c r="P244">
        <f>(K244/J244)*100</f>
        <v>55.746416056068817</v>
      </c>
      <c r="Q244">
        <f>(L244/J244)*100</f>
        <v>44.25358394393119</v>
      </c>
      <c r="R244">
        <f t="shared" si="114"/>
        <v>84.263778273335447</v>
      </c>
      <c r="S244">
        <f t="shared" si="115"/>
        <v>2.1153233513857916</v>
      </c>
      <c r="T244">
        <f t="shared" si="116"/>
        <v>1.305511309334183</v>
      </c>
      <c r="U244">
        <f t="shared" si="117"/>
        <v>1.1481363491557821</v>
      </c>
      <c r="V244">
        <f t="shared" si="118"/>
        <v>11.167250716788786</v>
      </c>
      <c r="W244">
        <f t="shared" si="119"/>
        <v>15.736221726664553</v>
      </c>
      <c r="X244">
        <v>129233</v>
      </c>
      <c r="Y244">
        <v>66022</v>
      </c>
      <c r="Z244">
        <v>63211</v>
      </c>
      <c r="AA244">
        <v>2586</v>
      </c>
      <c r="AB244">
        <v>1412</v>
      </c>
      <c r="AC244">
        <v>1174</v>
      </c>
      <c r="AD244">
        <v>433</v>
      </c>
      <c r="AE244">
        <v>370</v>
      </c>
      <c r="AF244">
        <v>63</v>
      </c>
      <c r="AG244">
        <v>32</v>
      </c>
      <c r="AH244">
        <v>31</v>
      </c>
      <c r="AI244">
        <v>1</v>
      </c>
      <c r="AJ244">
        <v>2856</v>
      </c>
      <c r="AK244">
        <v>1581</v>
      </c>
      <c r="AL244">
        <v>1275</v>
      </c>
      <c r="AM244">
        <v>432</v>
      </c>
      <c r="AN244">
        <v>343</v>
      </c>
      <c r="AO244">
        <v>89</v>
      </c>
      <c r="AP244">
        <v>1257</v>
      </c>
      <c r="AQ244">
        <v>1162</v>
      </c>
      <c r="AR244">
        <v>95</v>
      </c>
      <c r="AS244">
        <v>1802</v>
      </c>
      <c r="AT244">
        <v>1712</v>
      </c>
      <c r="AU244">
        <v>90</v>
      </c>
      <c r="AV244">
        <v>2049</v>
      </c>
      <c r="AW244">
        <v>1784</v>
      </c>
      <c r="AX244">
        <v>265</v>
      </c>
      <c r="AY244">
        <v>74</v>
      </c>
      <c r="AZ244">
        <v>61</v>
      </c>
      <c r="BA244">
        <v>13</v>
      </c>
      <c r="BB244">
        <v>448</v>
      </c>
      <c r="BC244">
        <v>436</v>
      </c>
      <c r="BD244">
        <v>12</v>
      </c>
      <c r="BE244">
        <v>3463</v>
      </c>
      <c r="BF244">
        <v>2144</v>
      </c>
      <c r="BG244">
        <v>1319</v>
      </c>
      <c r="BH244">
        <v>12285</v>
      </c>
      <c r="BI244">
        <v>10436</v>
      </c>
      <c r="BJ244">
        <v>1849</v>
      </c>
      <c r="BK244" t="str">
        <f t="shared" si="149"/>
        <v>CultivatorsTotal</v>
      </c>
      <c r="BL244" t="str">
        <f t="shared" si="150"/>
        <v>CultivatorsMale</v>
      </c>
      <c r="BM244" t="str">
        <f t="shared" si="151"/>
        <v>CultivatorsFemale</v>
      </c>
      <c r="BN244">
        <f>(X244/J244)*100</f>
        <v>82.340235743867467</v>
      </c>
      <c r="BO244">
        <f t="shared" si="120"/>
        <v>51.087570512175681</v>
      </c>
      <c r="BP244">
        <f t="shared" si="121"/>
        <v>48.912429487824319</v>
      </c>
      <c r="BQ244">
        <f>(AA244/J244)*100</f>
        <v>1.6476584899649569</v>
      </c>
      <c r="BR244">
        <f t="shared" si="122"/>
        <v>54.601701469450894</v>
      </c>
      <c r="BS244">
        <f t="shared" si="123"/>
        <v>45.398298530549106</v>
      </c>
      <c r="BT244">
        <f>(AD244/J244)*100</f>
        <v>0.27588403950302642</v>
      </c>
      <c r="BU244">
        <f t="shared" si="124"/>
        <v>85.450346420323328</v>
      </c>
      <c r="BV244">
        <f t="shared" si="125"/>
        <v>14.549653579676674</v>
      </c>
      <c r="BW244">
        <f>(AG244/J244)*100</f>
        <v>2.0388658808537751E-2</v>
      </c>
      <c r="BX244">
        <f t="shared" si="126"/>
        <v>96.875</v>
      </c>
      <c r="BY244">
        <f t="shared" si="127"/>
        <v>3.125</v>
      </c>
      <c r="BZ244">
        <f>(AJ244/J244)*100</f>
        <v>1.8196877986619941</v>
      </c>
      <c r="CA244">
        <f t="shared" si="128"/>
        <v>55.357142857142861</v>
      </c>
      <c r="CB244">
        <f t="shared" si="129"/>
        <v>44.642857142857146</v>
      </c>
      <c r="CC244">
        <f>(AM244/J244)*100</f>
        <v>0.27524689391525964</v>
      </c>
      <c r="CD244">
        <f t="shared" si="130"/>
        <v>79.398148148148152</v>
      </c>
      <c r="CE244">
        <f t="shared" si="131"/>
        <v>20.601851851851851</v>
      </c>
      <c r="CF244">
        <f>(AP244/J244)*100</f>
        <v>0.80089200382287351</v>
      </c>
      <c r="CG244">
        <f t="shared" si="132"/>
        <v>92.442322991249</v>
      </c>
      <c r="CH244">
        <f t="shared" si="133"/>
        <v>7.5576770087509946</v>
      </c>
      <c r="CI244">
        <f>(AS244/J244)*100</f>
        <v>1.1481363491557821</v>
      </c>
      <c r="CJ244">
        <f t="shared" si="134"/>
        <v>95.00554938956715</v>
      </c>
      <c r="CK244">
        <f t="shared" si="135"/>
        <v>4.9944506104328523</v>
      </c>
      <c r="CL244">
        <f>(AV244/J244)*100</f>
        <v>1.305511309334183</v>
      </c>
      <c r="CM244">
        <f t="shared" si="136"/>
        <v>87.066861883845775</v>
      </c>
      <c r="CN244">
        <f t="shared" si="137"/>
        <v>12.933138116154222</v>
      </c>
      <c r="CO244">
        <f>(AY244/J244)*100</f>
        <v>4.714877349474355E-2</v>
      </c>
      <c r="CP244">
        <f t="shared" si="138"/>
        <v>82.432432432432435</v>
      </c>
      <c r="CQ244">
        <f t="shared" si="139"/>
        <v>17.567567567567568</v>
      </c>
      <c r="CR244">
        <f>(BB244/J244)*100</f>
        <v>0.28544122331952854</v>
      </c>
      <c r="CS244">
        <f t="shared" si="140"/>
        <v>97.321428571428569</v>
      </c>
      <c r="CT244">
        <f t="shared" si="141"/>
        <v>2.6785714285714284</v>
      </c>
      <c r="CU244">
        <f>(BE244/J244)*100</f>
        <v>2.2064351704364449</v>
      </c>
      <c r="CV244">
        <f t="shared" si="142"/>
        <v>61.91163730869188</v>
      </c>
      <c r="CW244">
        <f t="shared" si="143"/>
        <v>38.088362691308113</v>
      </c>
      <c r="CX244">
        <f>(BH244/J244)*100</f>
        <v>7.8273335457151951</v>
      </c>
      <c r="CY244">
        <f t="shared" si="144"/>
        <v>84.94912494912495</v>
      </c>
      <c r="CZ244">
        <f t="shared" si="145"/>
        <v>15.050875050875051</v>
      </c>
    </row>
    <row r="245" spans="1:104" x14ac:dyDescent="0.25">
      <c r="A245" t="s">
        <v>2489</v>
      </c>
      <c r="B245">
        <v>13</v>
      </c>
      <c r="C245">
        <v>3</v>
      </c>
      <c r="D245" t="s">
        <v>2488</v>
      </c>
      <c r="E245">
        <f>VLOOKUP(A245,'2011B4'!A$1:B$641,2, FALSE)</f>
        <v>262</v>
      </c>
      <c r="G245">
        <v>232085</v>
      </c>
      <c r="H245">
        <v>120929</v>
      </c>
      <c r="I245">
        <v>111156</v>
      </c>
      <c r="J245">
        <v>82160</v>
      </c>
      <c r="K245">
        <v>48501</v>
      </c>
      <c r="L245">
        <v>33659</v>
      </c>
      <c r="M245">
        <f t="shared" si="146"/>
        <v>35.400822974341295</v>
      </c>
      <c r="N245">
        <f t="shared" si="147"/>
        <v>40.107004936781088</v>
      </c>
      <c r="O245">
        <f t="shared" si="148"/>
        <v>30.280866529921912</v>
      </c>
      <c r="P245">
        <f>(K245/J245)*100</f>
        <v>59.032375851996107</v>
      </c>
      <c r="Q245">
        <f>(L245/J245)*100</f>
        <v>40.967624148003893</v>
      </c>
      <c r="R245">
        <f t="shared" si="114"/>
        <v>64.890457643622199</v>
      </c>
      <c r="S245">
        <f t="shared" si="115"/>
        <v>4.1260954235637781</v>
      </c>
      <c r="T245">
        <f t="shared" si="116"/>
        <v>3.5686465433300874</v>
      </c>
      <c r="U245">
        <f t="shared" si="117"/>
        <v>2.4574001947419668</v>
      </c>
      <c r="V245">
        <f t="shared" si="118"/>
        <v>24.957400194741968</v>
      </c>
      <c r="W245">
        <f t="shared" si="119"/>
        <v>35.109542356377801</v>
      </c>
      <c r="X245">
        <v>50345</v>
      </c>
      <c r="Y245">
        <v>25227</v>
      </c>
      <c r="Z245">
        <v>25118</v>
      </c>
      <c r="AA245">
        <v>1802</v>
      </c>
      <c r="AB245">
        <v>1069</v>
      </c>
      <c r="AC245">
        <v>733</v>
      </c>
      <c r="AD245">
        <v>1167</v>
      </c>
      <c r="AE245">
        <v>868</v>
      </c>
      <c r="AF245">
        <v>299</v>
      </c>
      <c r="AG245">
        <v>108</v>
      </c>
      <c r="AH245">
        <v>107</v>
      </c>
      <c r="AI245">
        <v>1</v>
      </c>
      <c r="AJ245">
        <v>1477</v>
      </c>
      <c r="AK245">
        <v>735</v>
      </c>
      <c r="AL245">
        <v>742</v>
      </c>
      <c r="AM245">
        <v>1805</v>
      </c>
      <c r="AN245">
        <v>1502</v>
      </c>
      <c r="AO245">
        <v>303</v>
      </c>
      <c r="AP245">
        <v>1530</v>
      </c>
      <c r="AQ245">
        <v>1301</v>
      </c>
      <c r="AR245">
        <v>229</v>
      </c>
      <c r="AS245">
        <v>2019</v>
      </c>
      <c r="AT245">
        <v>1812</v>
      </c>
      <c r="AU245">
        <v>207</v>
      </c>
      <c r="AV245">
        <v>2932</v>
      </c>
      <c r="AW245">
        <v>2306</v>
      </c>
      <c r="AX245">
        <v>626</v>
      </c>
      <c r="AY245">
        <v>148</v>
      </c>
      <c r="AZ245">
        <v>114</v>
      </c>
      <c r="BA245">
        <v>34</v>
      </c>
      <c r="BB245">
        <v>1080</v>
      </c>
      <c r="BC245">
        <v>1019</v>
      </c>
      <c r="BD245">
        <v>61</v>
      </c>
      <c r="BE245">
        <v>2875</v>
      </c>
      <c r="BF245">
        <v>1619</v>
      </c>
      <c r="BG245">
        <v>1256</v>
      </c>
      <c r="BH245">
        <v>14872</v>
      </c>
      <c r="BI245">
        <v>10822</v>
      </c>
      <c r="BJ245">
        <v>4050</v>
      </c>
      <c r="BK245" t="str">
        <f t="shared" si="149"/>
        <v>CultivatorsTotal</v>
      </c>
      <c r="BL245" t="str">
        <f t="shared" si="150"/>
        <v>CultivatorsMale</v>
      </c>
      <c r="BM245" t="str">
        <f t="shared" si="151"/>
        <v>CultivatorsFemale</v>
      </c>
      <c r="BN245">
        <f>(X245/J245)*100</f>
        <v>61.276777020447902</v>
      </c>
      <c r="BO245">
        <f t="shared" si="120"/>
        <v>50.108253053927896</v>
      </c>
      <c r="BP245">
        <f t="shared" si="121"/>
        <v>49.891746946072104</v>
      </c>
      <c r="BQ245">
        <f>(AA245/J245)*100</f>
        <v>2.1932814021421616</v>
      </c>
      <c r="BR245">
        <f t="shared" si="122"/>
        <v>59.322974472807985</v>
      </c>
      <c r="BS245">
        <f t="shared" si="123"/>
        <v>40.677025527192008</v>
      </c>
      <c r="BT245">
        <f>(AD245/J245)*100</f>
        <v>1.4203992210321326</v>
      </c>
      <c r="BU245">
        <f t="shared" si="124"/>
        <v>74.378748928877457</v>
      </c>
      <c r="BV245">
        <f t="shared" si="125"/>
        <v>25.621251071122536</v>
      </c>
      <c r="BW245">
        <f>(AG245/J245)*100</f>
        <v>0.1314508276533593</v>
      </c>
      <c r="BX245">
        <f t="shared" si="126"/>
        <v>99.074074074074076</v>
      </c>
      <c r="BY245">
        <f t="shared" si="127"/>
        <v>0.92592592592592582</v>
      </c>
      <c r="BZ245">
        <f>(AJ245/J245)*100</f>
        <v>1.7977117818889972</v>
      </c>
      <c r="CA245">
        <f t="shared" si="128"/>
        <v>49.763033175355446</v>
      </c>
      <c r="CB245">
        <f t="shared" si="129"/>
        <v>50.236966824644547</v>
      </c>
      <c r="CC245">
        <f>(AM245/J245)*100</f>
        <v>2.1969328140214217</v>
      </c>
      <c r="CD245">
        <f t="shared" si="130"/>
        <v>83.21329639889197</v>
      </c>
      <c r="CE245">
        <f t="shared" si="131"/>
        <v>16.786703601108034</v>
      </c>
      <c r="CF245">
        <f>(AP245/J245)*100</f>
        <v>1.8622200584225903</v>
      </c>
      <c r="CG245">
        <f t="shared" si="132"/>
        <v>85.032679738562095</v>
      </c>
      <c r="CH245">
        <f t="shared" si="133"/>
        <v>14.967320261437909</v>
      </c>
      <c r="CI245">
        <f>(AS245/J245)*100</f>
        <v>2.4574001947419668</v>
      </c>
      <c r="CJ245">
        <f t="shared" si="134"/>
        <v>89.747399702823188</v>
      </c>
      <c r="CK245">
        <f t="shared" si="135"/>
        <v>10.252600297176819</v>
      </c>
      <c r="CL245">
        <f>(AV245/J245)*100</f>
        <v>3.5686465433300874</v>
      </c>
      <c r="CM245">
        <f t="shared" si="136"/>
        <v>78.649386084583909</v>
      </c>
      <c r="CN245">
        <f t="shared" si="137"/>
        <v>21.350613915416098</v>
      </c>
      <c r="CO245">
        <f>(AY245/J245)*100</f>
        <v>0.18013631937682573</v>
      </c>
      <c r="CP245">
        <f t="shared" si="138"/>
        <v>77.027027027027032</v>
      </c>
      <c r="CQ245">
        <f t="shared" si="139"/>
        <v>22.972972972972975</v>
      </c>
      <c r="CR245">
        <f>(BB245/J245)*100</f>
        <v>1.3145082765335931</v>
      </c>
      <c r="CS245">
        <f t="shared" si="140"/>
        <v>94.351851851851848</v>
      </c>
      <c r="CT245">
        <f t="shared" si="141"/>
        <v>5.6481481481481479</v>
      </c>
      <c r="CU245">
        <f>(BE245/J245)*100</f>
        <v>3.4992697176241485</v>
      </c>
      <c r="CV245">
        <f t="shared" si="142"/>
        <v>56.313043478260873</v>
      </c>
      <c r="CW245">
        <f t="shared" si="143"/>
        <v>43.686956521739127</v>
      </c>
      <c r="CX245">
        <f>(BH245/J245)*100</f>
        <v>18.101265822784811</v>
      </c>
      <c r="CY245">
        <f t="shared" si="144"/>
        <v>72.767616998386231</v>
      </c>
      <c r="CZ245">
        <f t="shared" si="145"/>
        <v>27.232383001613769</v>
      </c>
    </row>
    <row r="246" spans="1:104" x14ac:dyDescent="0.25">
      <c r="A246" t="s">
        <v>2491</v>
      </c>
      <c r="B246">
        <v>13</v>
      </c>
      <c r="C246">
        <v>4</v>
      </c>
      <c r="D246" t="s">
        <v>2490</v>
      </c>
      <c r="E246">
        <f>VLOOKUP(A246,'2011B4'!A$1:B$641,2, FALSE)</f>
        <v>263</v>
      </c>
      <c r="G246">
        <v>153955</v>
      </c>
      <c r="H246">
        <v>79056</v>
      </c>
      <c r="I246">
        <v>74899</v>
      </c>
      <c r="J246">
        <v>47491</v>
      </c>
      <c r="K246">
        <v>27349</v>
      </c>
      <c r="L246">
        <v>20142</v>
      </c>
      <c r="M246">
        <f t="shared" si="146"/>
        <v>30.847325517196584</v>
      </c>
      <c r="N246">
        <f t="shared" si="147"/>
        <v>34.594464683262501</v>
      </c>
      <c r="O246">
        <f t="shared" si="148"/>
        <v>26.892214849330433</v>
      </c>
      <c r="P246">
        <f>(K246/J246)*100</f>
        <v>57.587753469078351</v>
      </c>
      <c r="Q246">
        <f>(L246/J246)*100</f>
        <v>42.412246530921649</v>
      </c>
      <c r="R246">
        <f t="shared" si="114"/>
        <v>65.102861594828482</v>
      </c>
      <c r="S246">
        <f t="shared" si="115"/>
        <v>2.1498810300899116</v>
      </c>
      <c r="T246">
        <f t="shared" si="116"/>
        <v>2.6657682508264724</v>
      </c>
      <c r="U246">
        <f t="shared" si="117"/>
        <v>3.0153081636520604</v>
      </c>
      <c r="V246">
        <f t="shared" si="118"/>
        <v>27.066180960603063</v>
      </c>
      <c r="W246">
        <f t="shared" si="119"/>
        <v>34.897138405171518</v>
      </c>
      <c r="X246">
        <v>29919</v>
      </c>
      <c r="Y246">
        <v>13936</v>
      </c>
      <c r="Z246">
        <v>15983</v>
      </c>
      <c r="AA246">
        <v>683</v>
      </c>
      <c r="AB246">
        <v>278</v>
      </c>
      <c r="AC246">
        <v>405</v>
      </c>
      <c r="AD246">
        <v>316</v>
      </c>
      <c r="AE246">
        <v>261</v>
      </c>
      <c r="AF246">
        <v>55</v>
      </c>
      <c r="AG246">
        <v>28</v>
      </c>
      <c r="AH246">
        <v>28</v>
      </c>
      <c r="AI246">
        <v>0</v>
      </c>
      <c r="AJ246">
        <v>660</v>
      </c>
      <c r="AK246">
        <v>358</v>
      </c>
      <c r="AL246">
        <v>302</v>
      </c>
      <c r="AM246">
        <v>333</v>
      </c>
      <c r="AN246">
        <v>249</v>
      </c>
      <c r="AO246">
        <v>84</v>
      </c>
      <c r="AP246">
        <v>878</v>
      </c>
      <c r="AQ246">
        <v>819</v>
      </c>
      <c r="AR246">
        <v>59</v>
      </c>
      <c r="AS246">
        <v>1432</v>
      </c>
      <c r="AT246">
        <v>1281</v>
      </c>
      <c r="AU246">
        <v>151</v>
      </c>
      <c r="AV246">
        <v>1266</v>
      </c>
      <c r="AW246">
        <v>960</v>
      </c>
      <c r="AX246">
        <v>306</v>
      </c>
      <c r="AY246">
        <v>67</v>
      </c>
      <c r="AZ246">
        <v>53</v>
      </c>
      <c r="BA246">
        <v>14</v>
      </c>
      <c r="BB246">
        <v>429</v>
      </c>
      <c r="BC246">
        <v>413</v>
      </c>
      <c r="BD246">
        <v>16</v>
      </c>
      <c r="BE246">
        <v>1573</v>
      </c>
      <c r="BF246">
        <v>837</v>
      </c>
      <c r="BG246">
        <v>736</v>
      </c>
      <c r="BH246">
        <v>9907</v>
      </c>
      <c r="BI246">
        <v>7876</v>
      </c>
      <c r="BJ246">
        <v>2031</v>
      </c>
      <c r="BK246" t="str">
        <f t="shared" si="149"/>
        <v>CultivatorsTotal</v>
      </c>
      <c r="BL246" t="str">
        <f t="shared" si="150"/>
        <v>CultivatorsMale</v>
      </c>
      <c r="BM246" t="str">
        <f t="shared" si="151"/>
        <v>CultivatorsFemale</v>
      </c>
      <c r="BN246">
        <f>(X246/J246)*100</f>
        <v>62.999305131498595</v>
      </c>
      <c r="BO246">
        <f t="shared" si="120"/>
        <v>46.579096894949693</v>
      </c>
      <c r="BP246">
        <f t="shared" si="121"/>
        <v>53.4209031050503</v>
      </c>
      <c r="BQ246">
        <f>(AA246/J246)*100</f>
        <v>1.4381672316860037</v>
      </c>
      <c r="BR246">
        <f t="shared" si="122"/>
        <v>40.702781844802345</v>
      </c>
      <c r="BS246">
        <f t="shared" si="123"/>
        <v>59.297218155197662</v>
      </c>
      <c r="BT246">
        <f>(AD246/J246)*100</f>
        <v>0.66538923164389041</v>
      </c>
      <c r="BU246">
        <f t="shared" si="124"/>
        <v>82.594936708860757</v>
      </c>
      <c r="BV246">
        <f t="shared" si="125"/>
        <v>17.405063291139243</v>
      </c>
      <c r="BW246">
        <f>(AG246/J246)*100</f>
        <v>5.8958539512749791E-2</v>
      </c>
      <c r="BX246">
        <f t="shared" si="126"/>
        <v>100</v>
      </c>
      <c r="BY246">
        <f t="shared" si="127"/>
        <v>0</v>
      </c>
      <c r="BZ246">
        <f>(AJ246/J246)*100</f>
        <v>1.3897370028005305</v>
      </c>
      <c r="CA246">
        <f t="shared" si="128"/>
        <v>54.242424242424249</v>
      </c>
      <c r="CB246">
        <f t="shared" si="129"/>
        <v>45.757575757575758</v>
      </c>
      <c r="CC246">
        <f>(AM246/J246)*100</f>
        <v>0.70118548777663137</v>
      </c>
      <c r="CD246">
        <f t="shared" si="130"/>
        <v>74.774774774774784</v>
      </c>
      <c r="CE246">
        <f t="shared" si="131"/>
        <v>25.225225225225223</v>
      </c>
      <c r="CF246">
        <f>(AP246/J246)*100</f>
        <v>1.8487713461497968</v>
      </c>
      <c r="CG246">
        <f t="shared" si="132"/>
        <v>93.280182232346249</v>
      </c>
      <c r="CH246">
        <f t="shared" si="133"/>
        <v>6.7198177676537592</v>
      </c>
      <c r="CI246">
        <f>(AS246/J246)*100</f>
        <v>3.0153081636520604</v>
      </c>
      <c r="CJ246">
        <f t="shared" si="134"/>
        <v>89.455307262569832</v>
      </c>
      <c r="CK246">
        <f t="shared" si="135"/>
        <v>10.544692737430168</v>
      </c>
      <c r="CL246">
        <f>(AV246/J246)*100</f>
        <v>2.6657682508264724</v>
      </c>
      <c r="CM246">
        <f t="shared" si="136"/>
        <v>75.829383886255926</v>
      </c>
      <c r="CN246">
        <f t="shared" si="137"/>
        <v>24.170616113744074</v>
      </c>
      <c r="CO246">
        <f>(AY246/J246)*100</f>
        <v>0.14107936240550842</v>
      </c>
      <c r="CP246">
        <f t="shared" si="138"/>
        <v>79.104477611940297</v>
      </c>
      <c r="CQ246">
        <f t="shared" si="139"/>
        <v>20.8955223880597</v>
      </c>
      <c r="CR246">
        <f>(BB246/J246)*100</f>
        <v>0.90332905182034484</v>
      </c>
      <c r="CS246">
        <f t="shared" si="140"/>
        <v>96.270396270396276</v>
      </c>
      <c r="CT246">
        <f t="shared" si="141"/>
        <v>3.7296037296037294</v>
      </c>
      <c r="CU246">
        <f>(BE246/J246)*100</f>
        <v>3.3122065233412648</v>
      </c>
      <c r="CV246">
        <f t="shared" si="142"/>
        <v>53.210425937698666</v>
      </c>
      <c r="CW246">
        <f t="shared" si="143"/>
        <v>46.789574062301334</v>
      </c>
      <c r="CX246">
        <f>(BH246/J246)*100</f>
        <v>20.860794676886147</v>
      </c>
      <c r="CY246">
        <f t="shared" si="144"/>
        <v>79.499343898253755</v>
      </c>
      <c r="CZ246">
        <f t="shared" si="145"/>
        <v>20.500656101746241</v>
      </c>
    </row>
    <row r="247" spans="1:104" x14ac:dyDescent="0.25">
      <c r="A247" t="s">
        <v>2493</v>
      </c>
      <c r="B247">
        <v>13</v>
      </c>
      <c r="C247">
        <v>5</v>
      </c>
      <c r="D247" t="s">
        <v>2492</v>
      </c>
      <c r="E247">
        <f>VLOOKUP(A247,'2011B4'!A$1:B$641,2, FALSE)</f>
        <v>264</v>
      </c>
      <c r="G247">
        <v>161223</v>
      </c>
      <c r="H247">
        <v>83670</v>
      </c>
      <c r="I247">
        <v>77553</v>
      </c>
      <c r="J247">
        <v>49679</v>
      </c>
      <c r="K247">
        <v>28718</v>
      </c>
      <c r="L247">
        <v>20961</v>
      </c>
      <c r="M247">
        <f t="shared" si="146"/>
        <v>30.813841697524545</v>
      </c>
      <c r="N247">
        <f t="shared" si="147"/>
        <v>34.322935341221466</v>
      </c>
      <c r="O247">
        <f t="shared" si="148"/>
        <v>27.027967970291282</v>
      </c>
      <c r="P247">
        <f>(K247/J247)*100</f>
        <v>57.807121721451715</v>
      </c>
      <c r="Q247">
        <f>(L247/J247)*100</f>
        <v>42.192878278548278</v>
      </c>
      <c r="R247">
        <f t="shared" si="114"/>
        <v>65.260975462469048</v>
      </c>
      <c r="S247">
        <f t="shared" si="115"/>
        <v>2.4577789407999355</v>
      </c>
      <c r="T247">
        <f t="shared" si="116"/>
        <v>2.6329032387930513</v>
      </c>
      <c r="U247">
        <f t="shared" si="117"/>
        <v>2.322913102115582</v>
      </c>
      <c r="V247">
        <f t="shared" si="118"/>
        <v>27.325429255822378</v>
      </c>
      <c r="W247">
        <f t="shared" si="119"/>
        <v>34.739024537530952</v>
      </c>
      <c r="X247">
        <v>31723</v>
      </c>
      <c r="Y247">
        <v>14579</v>
      </c>
      <c r="Z247">
        <v>17144</v>
      </c>
      <c r="AA247">
        <v>231</v>
      </c>
      <c r="AB247">
        <v>121</v>
      </c>
      <c r="AC247">
        <v>110</v>
      </c>
      <c r="AD247">
        <v>467</v>
      </c>
      <c r="AE247">
        <v>384</v>
      </c>
      <c r="AF247">
        <v>83</v>
      </c>
      <c r="AG247">
        <v>71</v>
      </c>
      <c r="AH247">
        <v>70</v>
      </c>
      <c r="AI247">
        <v>1</v>
      </c>
      <c r="AJ247">
        <v>839</v>
      </c>
      <c r="AK247">
        <v>380</v>
      </c>
      <c r="AL247">
        <v>459</v>
      </c>
      <c r="AM247">
        <v>311</v>
      </c>
      <c r="AN247">
        <v>241</v>
      </c>
      <c r="AO247">
        <v>70</v>
      </c>
      <c r="AP247">
        <v>1250</v>
      </c>
      <c r="AQ247">
        <v>1121</v>
      </c>
      <c r="AR247">
        <v>129</v>
      </c>
      <c r="AS247">
        <v>1154</v>
      </c>
      <c r="AT247">
        <v>1039</v>
      </c>
      <c r="AU247">
        <v>115</v>
      </c>
      <c r="AV247">
        <v>1308</v>
      </c>
      <c r="AW247">
        <v>1073</v>
      </c>
      <c r="AX247">
        <v>235</v>
      </c>
      <c r="AY247">
        <v>156</v>
      </c>
      <c r="AZ247">
        <v>112</v>
      </c>
      <c r="BA247">
        <v>44</v>
      </c>
      <c r="BB247">
        <v>539</v>
      </c>
      <c r="BC247">
        <v>527</v>
      </c>
      <c r="BD247">
        <v>12</v>
      </c>
      <c r="BE247">
        <v>1272</v>
      </c>
      <c r="BF247">
        <v>851</v>
      </c>
      <c r="BG247">
        <v>421</v>
      </c>
      <c r="BH247">
        <v>10358</v>
      </c>
      <c r="BI247">
        <v>8220</v>
      </c>
      <c r="BJ247">
        <v>2138</v>
      </c>
      <c r="BK247" t="str">
        <f t="shared" si="149"/>
        <v>CultivatorsTotal</v>
      </c>
      <c r="BL247" t="str">
        <f t="shared" si="150"/>
        <v>CultivatorsMale</v>
      </c>
      <c r="BM247" t="str">
        <f t="shared" si="151"/>
        <v>CultivatorsFemale</v>
      </c>
      <c r="BN247">
        <f>(X247/J247)*100</f>
        <v>63.855955232593253</v>
      </c>
      <c r="BO247">
        <f t="shared" si="120"/>
        <v>45.957191942754463</v>
      </c>
      <c r="BP247">
        <f t="shared" si="121"/>
        <v>54.04280805724553</v>
      </c>
      <c r="BQ247">
        <f>(AA247/J247)*100</f>
        <v>0.46498520501620405</v>
      </c>
      <c r="BR247">
        <f t="shared" si="122"/>
        <v>52.380952380952387</v>
      </c>
      <c r="BS247">
        <f t="shared" si="123"/>
        <v>47.619047619047613</v>
      </c>
      <c r="BT247">
        <f>(AD247/J247)*100</f>
        <v>0.94003502485959856</v>
      </c>
      <c r="BU247">
        <f t="shared" si="124"/>
        <v>82.226980728051387</v>
      </c>
      <c r="BV247">
        <f t="shared" si="125"/>
        <v>17.773019271948609</v>
      </c>
      <c r="BW247">
        <f>(AG247/J247)*100</f>
        <v>0.14291753054610601</v>
      </c>
      <c r="BX247">
        <f t="shared" si="126"/>
        <v>98.591549295774655</v>
      </c>
      <c r="BY247">
        <f t="shared" si="127"/>
        <v>1.4084507042253522</v>
      </c>
      <c r="BZ247">
        <f>(AJ247/J247)*100</f>
        <v>1.6888423680025764</v>
      </c>
      <c r="CA247">
        <f t="shared" si="128"/>
        <v>45.292014302741357</v>
      </c>
      <c r="CB247">
        <f t="shared" si="129"/>
        <v>54.707985697258643</v>
      </c>
      <c r="CC247">
        <f>(AM247/J247)*100</f>
        <v>0.62601904225125304</v>
      </c>
      <c r="CD247">
        <f t="shared" si="130"/>
        <v>77.491961414791007</v>
      </c>
      <c r="CE247">
        <f t="shared" si="131"/>
        <v>22.508038585209004</v>
      </c>
      <c r="CF247">
        <f>(AP247/J247)*100</f>
        <v>2.5161537067976405</v>
      </c>
      <c r="CG247">
        <f t="shared" si="132"/>
        <v>89.68</v>
      </c>
      <c r="CH247">
        <f t="shared" si="133"/>
        <v>10.32</v>
      </c>
      <c r="CI247">
        <f>(AS247/J247)*100</f>
        <v>2.322913102115582</v>
      </c>
      <c r="CJ247">
        <f t="shared" si="134"/>
        <v>90.034662045060657</v>
      </c>
      <c r="CK247">
        <f t="shared" si="135"/>
        <v>9.9653379549393417</v>
      </c>
      <c r="CL247">
        <f>(AV247/J247)*100</f>
        <v>2.6329032387930513</v>
      </c>
      <c r="CM247">
        <f t="shared" si="136"/>
        <v>82.033639143730881</v>
      </c>
      <c r="CN247">
        <f t="shared" si="137"/>
        <v>17.966360856269112</v>
      </c>
      <c r="CO247">
        <f>(AY247/J247)*100</f>
        <v>0.31401598260834562</v>
      </c>
      <c r="CP247">
        <f t="shared" si="138"/>
        <v>71.794871794871796</v>
      </c>
      <c r="CQ247">
        <f t="shared" si="139"/>
        <v>28.205128205128204</v>
      </c>
      <c r="CR247">
        <f>(BB247/J247)*100</f>
        <v>1.0849654783711427</v>
      </c>
      <c r="CS247">
        <f t="shared" si="140"/>
        <v>97.773654916512058</v>
      </c>
      <c r="CT247">
        <f t="shared" si="141"/>
        <v>2.2263450834879404</v>
      </c>
      <c r="CU247">
        <f>(BE247/J247)*100</f>
        <v>2.5604380120372796</v>
      </c>
      <c r="CV247">
        <f t="shared" si="142"/>
        <v>66.90251572327044</v>
      </c>
      <c r="CW247">
        <f t="shared" si="143"/>
        <v>33.09748427672956</v>
      </c>
      <c r="CX247">
        <f>(BH247/J247)*100</f>
        <v>20.849856076007971</v>
      </c>
      <c r="CY247">
        <f t="shared" si="144"/>
        <v>79.358949604170689</v>
      </c>
      <c r="CZ247">
        <f t="shared" si="145"/>
        <v>20.641050395829311</v>
      </c>
    </row>
    <row r="248" spans="1:104" x14ac:dyDescent="0.25">
      <c r="A248" t="s">
        <v>2495</v>
      </c>
      <c r="B248">
        <v>13</v>
      </c>
      <c r="C248">
        <v>6</v>
      </c>
      <c r="D248" t="s">
        <v>2494</v>
      </c>
      <c r="E248">
        <f>VLOOKUP(A248,'2011B4'!A$1:B$641,2, FALSE)</f>
        <v>265</v>
      </c>
      <c r="G248">
        <v>309024</v>
      </c>
      <c r="H248">
        <v>166663</v>
      </c>
      <c r="I248">
        <v>142361</v>
      </c>
      <c r="J248">
        <v>87581</v>
      </c>
      <c r="K248">
        <v>70463</v>
      </c>
      <c r="L248">
        <v>17118</v>
      </c>
      <c r="M248">
        <f t="shared" si="146"/>
        <v>28.341164440302368</v>
      </c>
      <c r="N248">
        <f t="shared" si="147"/>
        <v>42.278730132062904</v>
      </c>
      <c r="O248">
        <f t="shared" si="148"/>
        <v>12.024360604379009</v>
      </c>
      <c r="P248">
        <f>(K248/J248)*100</f>
        <v>80.4546648245624</v>
      </c>
      <c r="Q248">
        <f>(L248/J248)*100</f>
        <v>19.545335175437593</v>
      </c>
      <c r="R248">
        <f t="shared" si="114"/>
        <v>31.132323220789896</v>
      </c>
      <c r="S248">
        <f t="shared" si="115"/>
        <v>6.4454619152555921</v>
      </c>
      <c r="T248">
        <f t="shared" si="116"/>
        <v>12.830408421917996</v>
      </c>
      <c r="U248">
        <f t="shared" si="117"/>
        <v>3.5635583060252793</v>
      </c>
      <c r="V248">
        <f t="shared" si="118"/>
        <v>46.028248136011236</v>
      </c>
      <c r="W248">
        <f t="shared" si="119"/>
        <v>68.8676767792101</v>
      </c>
      <c r="X248">
        <v>23203</v>
      </c>
      <c r="Y248">
        <v>15737</v>
      </c>
      <c r="Z248">
        <v>7466</v>
      </c>
      <c r="AA248">
        <v>2634</v>
      </c>
      <c r="AB248">
        <v>1951</v>
      </c>
      <c r="AC248">
        <v>683</v>
      </c>
      <c r="AD248">
        <v>1429</v>
      </c>
      <c r="AE248">
        <v>1196</v>
      </c>
      <c r="AF248">
        <v>233</v>
      </c>
      <c r="AG248">
        <v>181</v>
      </c>
      <c r="AH248">
        <v>164</v>
      </c>
      <c r="AI248">
        <v>17</v>
      </c>
      <c r="AJ248">
        <v>1717</v>
      </c>
      <c r="AK248">
        <v>937</v>
      </c>
      <c r="AL248">
        <v>780</v>
      </c>
      <c r="AM248">
        <v>3747</v>
      </c>
      <c r="AN248">
        <v>3342</v>
      </c>
      <c r="AO248">
        <v>405</v>
      </c>
      <c r="AP248">
        <v>1714</v>
      </c>
      <c r="AQ248">
        <v>1459</v>
      </c>
      <c r="AR248">
        <v>255</v>
      </c>
      <c r="AS248">
        <v>3121</v>
      </c>
      <c r="AT248">
        <v>2812</v>
      </c>
      <c r="AU248">
        <v>309</v>
      </c>
      <c r="AV248">
        <v>11237</v>
      </c>
      <c r="AW248">
        <v>10401</v>
      </c>
      <c r="AX248">
        <v>836</v>
      </c>
      <c r="AY248">
        <v>1023</v>
      </c>
      <c r="AZ248">
        <v>904</v>
      </c>
      <c r="BA248">
        <v>119</v>
      </c>
      <c r="BB248">
        <v>4411</v>
      </c>
      <c r="BC248">
        <v>4264</v>
      </c>
      <c r="BD248">
        <v>147</v>
      </c>
      <c r="BE248">
        <v>3139</v>
      </c>
      <c r="BF248">
        <v>2357</v>
      </c>
      <c r="BG248">
        <v>782</v>
      </c>
      <c r="BH248">
        <v>30025</v>
      </c>
      <c r="BI248">
        <v>24939</v>
      </c>
      <c r="BJ248">
        <v>5086</v>
      </c>
      <c r="BK248" t="str">
        <f t="shared" si="149"/>
        <v>LQTotal</v>
      </c>
      <c r="BL248" t="str">
        <f t="shared" si="150"/>
        <v>LQMale</v>
      </c>
      <c r="BM248" t="str">
        <f t="shared" si="151"/>
        <v>CultivatorsFemale</v>
      </c>
      <c r="BN248">
        <f>(X248/J248)*100</f>
        <v>26.493189162032859</v>
      </c>
      <c r="BO248">
        <f t="shared" si="120"/>
        <v>67.823126319872429</v>
      </c>
      <c r="BP248">
        <f t="shared" si="121"/>
        <v>32.176873680127571</v>
      </c>
      <c r="BQ248">
        <f>(AA248/J248)*100</f>
        <v>3.0075016270652308</v>
      </c>
      <c r="BR248">
        <f t="shared" si="122"/>
        <v>74.069855732725884</v>
      </c>
      <c r="BS248">
        <f t="shared" si="123"/>
        <v>25.930144267274109</v>
      </c>
      <c r="BT248">
        <f>(AD248/J248)*100</f>
        <v>1.6316324316918054</v>
      </c>
      <c r="BU248">
        <f t="shared" si="124"/>
        <v>83.69489153254024</v>
      </c>
      <c r="BV248">
        <f t="shared" si="125"/>
        <v>16.30510846745976</v>
      </c>
      <c r="BW248">
        <f>(AG248/J248)*100</f>
        <v>0.20666582934654776</v>
      </c>
      <c r="BX248">
        <f t="shared" si="126"/>
        <v>90.607734806629836</v>
      </c>
      <c r="BY248">
        <f t="shared" si="127"/>
        <v>9.3922651933701662</v>
      </c>
      <c r="BZ248">
        <f>(AJ248/J248)*100</f>
        <v>1.960470878386865</v>
      </c>
      <c r="CA248">
        <f t="shared" si="128"/>
        <v>54.571927781013393</v>
      </c>
      <c r="CB248">
        <f t="shared" si="129"/>
        <v>45.428072218986607</v>
      </c>
      <c r="CC248">
        <f>(AM248/J248)*100</f>
        <v>4.2783252075221796</v>
      </c>
      <c r="CD248">
        <f t="shared" si="130"/>
        <v>89.19135308246598</v>
      </c>
      <c r="CE248">
        <f t="shared" si="131"/>
        <v>10.808646917534027</v>
      </c>
      <c r="CF248">
        <f>(AP248/J248)*100</f>
        <v>1.9570454779004578</v>
      </c>
      <c r="CG248">
        <f t="shared" si="132"/>
        <v>85.122520420070018</v>
      </c>
      <c r="CH248">
        <f t="shared" si="133"/>
        <v>14.877479579929989</v>
      </c>
      <c r="CI248">
        <f>(AS248/J248)*100</f>
        <v>3.5635583060252793</v>
      </c>
      <c r="CJ248">
        <f t="shared" si="134"/>
        <v>90.099327138737578</v>
      </c>
      <c r="CK248">
        <f t="shared" si="135"/>
        <v>9.9006728612624162</v>
      </c>
      <c r="CL248">
        <f>(AV248/J248)*100</f>
        <v>12.830408421917996</v>
      </c>
      <c r="CM248">
        <f t="shared" si="136"/>
        <v>92.560291892853968</v>
      </c>
      <c r="CN248">
        <f t="shared" si="137"/>
        <v>7.4397081071460356</v>
      </c>
      <c r="CO248">
        <f>(AY248/J248)*100</f>
        <v>1.1680615658647424</v>
      </c>
      <c r="CP248">
        <f t="shared" si="138"/>
        <v>88.367546432062554</v>
      </c>
      <c r="CQ248">
        <f t="shared" si="139"/>
        <v>11.632453567937437</v>
      </c>
      <c r="CR248">
        <f>(BB248/J248)*100</f>
        <v>5.0364805151802337</v>
      </c>
      <c r="CS248">
        <f t="shared" si="140"/>
        <v>96.667422353207883</v>
      </c>
      <c r="CT248">
        <f t="shared" si="141"/>
        <v>3.3325776467921107</v>
      </c>
      <c r="CU248">
        <f>(BE248/J248)*100</f>
        <v>3.5841107089437205</v>
      </c>
      <c r="CV248">
        <f t="shared" si="142"/>
        <v>75.087607518317938</v>
      </c>
      <c r="CW248">
        <f t="shared" si="143"/>
        <v>24.912392481682062</v>
      </c>
      <c r="CX248">
        <f>(BH248/J248)*100</f>
        <v>34.282549868122082</v>
      </c>
      <c r="CY248">
        <f t="shared" si="144"/>
        <v>83.060782681099084</v>
      </c>
      <c r="CZ248">
        <f t="shared" si="145"/>
        <v>16.939217318900916</v>
      </c>
    </row>
    <row r="249" spans="1:104" x14ac:dyDescent="0.25">
      <c r="A249" t="s">
        <v>2497</v>
      </c>
      <c r="B249">
        <v>13</v>
      </c>
      <c r="C249">
        <v>7</v>
      </c>
      <c r="D249" t="s">
        <v>2496</v>
      </c>
      <c r="E249">
        <f>VLOOKUP(A249,'2011B4'!A$1:B$641,2, FALSE)</f>
        <v>270</v>
      </c>
      <c r="F249" t="s">
        <v>3187</v>
      </c>
      <c r="G249">
        <v>310084</v>
      </c>
      <c r="H249">
        <v>162251</v>
      </c>
      <c r="I249">
        <v>147833</v>
      </c>
      <c r="J249">
        <v>114456</v>
      </c>
      <c r="K249">
        <v>67556</v>
      </c>
      <c r="L249">
        <v>46900</v>
      </c>
      <c r="M249">
        <f t="shared" si="146"/>
        <v>36.911288554069223</v>
      </c>
      <c r="N249">
        <f t="shared" si="147"/>
        <v>41.636723348392309</v>
      </c>
      <c r="O249">
        <f t="shared" si="148"/>
        <v>31.724986978550117</v>
      </c>
      <c r="P249">
        <f>(K249/J249)*100</f>
        <v>59.023554903194238</v>
      </c>
      <c r="Q249">
        <f>(L249/J249)*100</f>
        <v>40.976445096805762</v>
      </c>
      <c r="R249">
        <f t="shared" si="114"/>
        <v>57.129377227930384</v>
      </c>
      <c r="S249">
        <f t="shared" si="115"/>
        <v>2.9697001467812956</v>
      </c>
      <c r="T249">
        <f t="shared" si="116"/>
        <v>3.8949465296707904</v>
      </c>
      <c r="U249">
        <f t="shared" si="117"/>
        <v>3.9281470608792897</v>
      </c>
      <c r="V249">
        <f t="shared" si="118"/>
        <v>32.077829034738244</v>
      </c>
      <c r="W249">
        <f t="shared" si="119"/>
        <v>42.870622772069616</v>
      </c>
      <c r="X249">
        <v>63320</v>
      </c>
      <c r="Y249">
        <v>29559</v>
      </c>
      <c r="Z249">
        <v>33761</v>
      </c>
      <c r="AA249">
        <v>955</v>
      </c>
      <c r="AB249">
        <v>491</v>
      </c>
      <c r="AC249">
        <v>464</v>
      </c>
      <c r="AD249">
        <v>1113</v>
      </c>
      <c r="AE249">
        <v>878</v>
      </c>
      <c r="AF249">
        <v>235</v>
      </c>
      <c r="AG249">
        <v>193</v>
      </c>
      <c r="AH249">
        <v>185</v>
      </c>
      <c r="AI249">
        <v>8</v>
      </c>
      <c r="AJ249">
        <v>1884</v>
      </c>
      <c r="AK249">
        <v>820</v>
      </c>
      <c r="AL249">
        <v>1064</v>
      </c>
      <c r="AM249">
        <v>1322</v>
      </c>
      <c r="AN249">
        <v>1042</v>
      </c>
      <c r="AO249">
        <v>280</v>
      </c>
      <c r="AP249">
        <v>1488</v>
      </c>
      <c r="AQ249">
        <v>1225</v>
      </c>
      <c r="AR249">
        <v>263</v>
      </c>
      <c r="AS249">
        <v>4496</v>
      </c>
      <c r="AT249">
        <v>3808</v>
      </c>
      <c r="AU249">
        <v>688</v>
      </c>
      <c r="AV249">
        <v>4458</v>
      </c>
      <c r="AW249">
        <v>3267</v>
      </c>
      <c r="AX249">
        <v>1191</v>
      </c>
      <c r="AY249">
        <v>399</v>
      </c>
      <c r="AZ249">
        <v>261</v>
      </c>
      <c r="BA249">
        <v>138</v>
      </c>
      <c r="BB249">
        <v>1727</v>
      </c>
      <c r="BC249">
        <v>1618</v>
      </c>
      <c r="BD249">
        <v>109</v>
      </c>
      <c r="BE249">
        <v>3027</v>
      </c>
      <c r="BF249">
        <v>1974</v>
      </c>
      <c r="BG249">
        <v>1053</v>
      </c>
      <c r="BH249">
        <v>30074</v>
      </c>
      <c r="BI249">
        <v>22428</v>
      </c>
      <c r="BJ249">
        <v>7646</v>
      </c>
      <c r="BK249" t="str">
        <f t="shared" si="149"/>
        <v>CultivatorsTotal</v>
      </c>
      <c r="BL249" t="str">
        <f t="shared" si="150"/>
        <v>CultivatorsMale</v>
      </c>
      <c r="BM249" t="str">
        <f t="shared" si="151"/>
        <v>CultivatorsFemale</v>
      </c>
      <c r="BN249">
        <f>(X249/J249)*100</f>
        <v>55.322569371636263</v>
      </c>
      <c r="BO249">
        <f t="shared" si="120"/>
        <v>46.681933038534432</v>
      </c>
      <c r="BP249">
        <f t="shared" si="121"/>
        <v>53.318066961465568</v>
      </c>
      <c r="BQ249">
        <f>(AA249/J249)*100</f>
        <v>0.83438177116097012</v>
      </c>
      <c r="BR249">
        <f t="shared" si="122"/>
        <v>51.413612565445021</v>
      </c>
      <c r="BS249">
        <f t="shared" si="123"/>
        <v>48.586387434554972</v>
      </c>
      <c r="BT249">
        <f>(AD249/J249)*100</f>
        <v>0.97242608513315154</v>
      </c>
      <c r="BU249">
        <f t="shared" si="124"/>
        <v>78.885893980233604</v>
      </c>
      <c r="BV249">
        <f t="shared" si="125"/>
        <v>21.114106019766396</v>
      </c>
      <c r="BW249">
        <f>(AG249/J249)*100</f>
        <v>0.16862375061158874</v>
      </c>
      <c r="BX249">
        <f t="shared" si="126"/>
        <v>95.854922279792746</v>
      </c>
      <c r="BY249">
        <f t="shared" si="127"/>
        <v>4.1450777202072544</v>
      </c>
      <c r="BZ249">
        <f>(AJ249/J249)*100</f>
        <v>1.6460473893898091</v>
      </c>
      <c r="CA249">
        <f t="shared" si="128"/>
        <v>43.524416135881104</v>
      </c>
      <c r="CB249">
        <f t="shared" si="129"/>
        <v>56.475583864118896</v>
      </c>
      <c r="CC249">
        <f>(AM249/J249)*100</f>
        <v>1.1550290067798978</v>
      </c>
      <c r="CD249">
        <f t="shared" si="130"/>
        <v>78.819969742813925</v>
      </c>
      <c r="CE249">
        <f t="shared" si="131"/>
        <v>21.180030257186079</v>
      </c>
      <c r="CF249">
        <f>(AP249/J249)*100</f>
        <v>1.3000629062696583</v>
      </c>
      <c r="CG249">
        <f t="shared" si="132"/>
        <v>82.325268817204304</v>
      </c>
      <c r="CH249">
        <f t="shared" si="133"/>
        <v>17.6747311827957</v>
      </c>
      <c r="CI249">
        <f>(AS249/J249)*100</f>
        <v>3.9281470608792897</v>
      </c>
      <c r="CJ249">
        <f t="shared" si="134"/>
        <v>84.69750889679716</v>
      </c>
      <c r="CK249">
        <f t="shared" si="135"/>
        <v>15.302491103202847</v>
      </c>
      <c r="CL249">
        <f>(AV249/J249)*100</f>
        <v>3.8949465296707904</v>
      </c>
      <c r="CM249">
        <f t="shared" si="136"/>
        <v>73.283983849259755</v>
      </c>
      <c r="CN249">
        <f t="shared" si="137"/>
        <v>26.716016150740241</v>
      </c>
      <c r="CO249">
        <f>(AY249/J249)*100</f>
        <v>0.348605577689243</v>
      </c>
      <c r="CP249">
        <f t="shared" si="138"/>
        <v>65.413533834586474</v>
      </c>
      <c r="CQ249">
        <f t="shared" si="139"/>
        <v>34.586466165413533</v>
      </c>
      <c r="CR249">
        <f>(BB249/J249)*100</f>
        <v>1.508876773607325</v>
      </c>
      <c r="CS249">
        <f t="shared" si="140"/>
        <v>93.688477127967573</v>
      </c>
      <c r="CT249">
        <f t="shared" si="141"/>
        <v>6.3115228720324268</v>
      </c>
      <c r="CU249">
        <f>(BE249/J249)*100</f>
        <v>2.6446844202138813</v>
      </c>
      <c r="CV249">
        <f t="shared" si="142"/>
        <v>65.21308225966304</v>
      </c>
      <c r="CW249">
        <f t="shared" si="143"/>
        <v>34.786917740336968</v>
      </c>
      <c r="CX249">
        <f>(BH249/J249)*100</f>
        <v>26.275599356958136</v>
      </c>
      <c r="CY249">
        <f t="shared" si="144"/>
        <v>74.576045753807279</v>
      </c>
      <c r="CZ249">
        <f t="shared" si="145"/>
        <v>25.423954246192725</v>
      </c>
    </row>
    <row r="250" spans="1:104" x14ac:dyDescent="0.25">
      <c r="A250" t="s">
        <v>2499</v>
      </c>
      <c r="B250">
        <v>13</v>
      </c>
      <c r="C250">
        <v>8</v>
      </c>
      <c r="D250" t="s">
        <v>2498</v>
      </c>
      <c r="E250">
        <f>VLOOKUP(A250,'2011B4'!A$1:B$641,2, FALSE)</f>
        <v>266</v>
      </c>
      <c r="G250">
        <v>148195</v>
      </c>
      <c r="H250">
        <v>77141</v>
      </c>
      <c r="I250">
        <v>71054</v>
      </c>
      <c r="J250">
        <v>57454</v>
      </c>
      <c r="K250">
        <v>31030</v>
      </c>
      <c r="L250">
        <v>26424</v>
      </c>
      <c r="M250">
        <f t="shared" si="146"/>
        <v>38.769189243901614</v>
      </c>
      <c r="N250">
        <f t="shared" si="147"/>
        <v>40.225042454725759</v>
      </c>
      <c r="O250">
        <f t="shared" si="148"/>
        <v>37.188617108114954</v>
      </c>
      <c r="P250">
        <f>(K250/J250)*100</f>
        <v>54.008424130608837</v>
      </c>
      <c r="Q250">
        <f>(L250/J250)*100</f>
        <v>45.991575869391163</v>
      </c>
      <c r="R250">
        <f t="shared" si="114"/>
        <v>73.853865701256666</v>
      </c>
      <c r="S250">
        <f t="shared" si="115"/>
        <v>1.9911581439064294</v>
      </c>
      <c r="T250">
        <f t="shared" si="116"/>
        <v>2.436731994291085</v>
      </c>
      <c r="U250">
        <f t="shared" si="117"/>
        <v>1.87106206704494</v>
      </c>
      <c r="V250">
        <f t="shared" si="118"/>
        <v>19.847182093500887</v>
      </c>
      <c r="W250">
        <f t="shared" si="119"/>
        <v>26.146134298743334</v>
      </c>
      <c r="X250">
        <v>41182</v>
      </c>
      <c r="Y250">
        <v>18172</v>
      </c>
      <c r="Z250">
        <v>23010</v>
      </c>
      <c r="AA250">
        <v>639</v>
      </c>
      <c r="AB250">
        <v>372</v>
      </c>
      <c r="AC250">
        <v>267</v>
      </c>
      <c r="AD250">
        <v>611</v>
      </c>
      <c r="AE250">
        <v>500</v>
      </c>
      <c r="AF250">
        <v>111</v>
      </c>
      <c r="AG250">
        <v>17</v>
      </c>
      <c r="AH250">
        <v>17</v>
      </c>
      <c r="AI250">
        <v>0</v>
      </c>
      <c r="AJ250">
        <v>537</v>
      </c>
      <c r="AK250">
        <v>239</v>
      </c>
      <c r="AL250">
        <v>298</v>
      </c>
      <c r="AM250">
        <v>590</v>
      </c>
      <c r="AN250">
        <v>480</v>
      </c>
      <c r="AO250">
        <v>110</v>
      </c>
      <c r="AP250">
        <v>868</v>
      </c>
      <c r="AQ250">
        <v>794</v>
      </c>
      <c r="AR250">
        <v>74</v>
      </c>
      <c r="AS250">
        <v>1075</v>
      </c>
      <c r="AT250">
        <v>939</v>
      </c>
      <c r="AU250">
        <v>136</v>
      </c>
      <c r="AV250">
        <v>1400</v>
      </c>
      <c r="AW250">
        <v>934</v>
      </c>
      <c r="AX250">
        <v>466</v>
      </c>
      <c r="AY250">
        <v>147</v>
      </c>
      <c r="AZ250">
        <v>92</v>
      </c>
      <c r="BA250">
        <v>55</v>
      </c>
      <c r="BB250">
        <v>392</v>
      </c>
      <c r="BC250">
        <v>375</v>
      </c>
      <c r="BD250">
        <v>17</v>
      </c>
      <c r="BE250">
        <v>754</v>
      </c>
      <c r="BF250">
        <v>541</v>
      </c>
      <c r="BG250">
        <v>213</v>
      </c>
      <c r="BH250">
        <v>9242</v>
      </c>
      <c r="BI250">
        <v>7575</v>
      </c>
      <c r="BJ250">
        <v>1667</v>
      </c>
      <c r="BK250" t="str">
        <f t="shared" si="149"/>
        <v>CultivatorsTotal</v>
      </c>
      <c r="BL250" t="str">
        <f t="shared" si="150"/>
        <v>CultivatorsMale</v>
      </c>
      <c r="BM250" t="str">
        <f t="shared" si="151"/>
        <v>CultivatorsFemale</v>
      </c>
      <c r="BN250">
        <f>(X250/J250)*100</f>
        <v>71.678212134925332</v>
      </c>
      <c r="BO250">
        <f t="shared" si="120"/>
        <v>44.126074498567334</v>
      </c>
      <c r="BP250">
        <f t="shared" si="121"/>
        <v>55.873925501432666</v>
      </c>
      <c r="BQ250">
        <f>(AA250/J250)*100</f>
        <v>1.1121941031085738</v>
      </c>
      <c r="BR250">
        <f t="shared" si="122"/>
        <v>58.215962441314552</v>
      </c>
      <c r="BS250">
        <f t="shared" si="123"/>
        <v>41.784037558685441</v>
      </c>
      <c r="BT250">
        <f>(AD250/J250)*100</f>
        <v>1.0634594632227521</v>
      </c>
      <c r="BU250">
        <f t="shared" si="124"/>
        <v>81.833060556464815</v>
      </c>
      <c r="BV250">
        <f t="shared" si="125"/>
        <v>18.166939443535188</v>
      </c>
      <c r="BW250">
        <f>(AG250/J250)*100</f>
        <v>2.9588888502106031E-2</v>
      </c>
      <c r="BX250">
        <f t="shared" si="126"/>
        <v>100</v>
      </c>
      <c r="BY250">
        <f t="shared" si="127"/>
        <v>0</v>
      </c>
      <c r="BZ250">
        <f>(AJ250/J250)*100</f>
        <v>0.93466077209593756</v>
      </c>
      <c r="CA250">
        <f t="shared" si="128"/>
        <v>44.506517690875228</v>
      </c>
      <c r="CB250">
        <f t="shared" si="129"/>
        <v>55.493482309124765</v>
      </c>
      <c r="CC250">
        <f>(AM250/J250)*100</f>
        <v>1.0269084833083859</v>
      </c>
      <c r="CD250">
        <f t="shared" si="130"/>
        <v>81.355932203389841</v>
      </c>
      <c r="CE250">
        <f t="shared" si="131"/>
        <v>18.64406779661017</v>
      </c>
      <c r="CF250">
        <f>(AP250/J250)*100</f>
        <v>1.5107738364604728</v>
      </c>
      <c r="CG250">
        <f t="shared" si="132"/>
        <v>91.474654377880185</v>
      </c>
      <c r="CH250">
        <f t="shared" si="133"/>
        <v>8.5253456221198167</v>
      </c>
      <c r="CI250">
        <f>(AS250/J250)*100</f>
        <v>1.87106206704494</v>
      </c>
      <c r="CJ250">
        <f t="shared" si="134"/>
        <v>87.348837209302317</v>
      </c>
      <c r="CK250">
        <f t="shared" si="135"/>
        <v>12.651162790697674</v>
      </c>
      <c r="CL250">
        <f>(AV250/J250)*100</f>
        <v>2.436731994291085</v>
      </c>
      <c r="CM250">
        <f t="shared" si="136"/>
        <v>66.714285714285708</v>
      </c>
      <c r="CN250">
        <f t="shared" si="137"/>
        <v>33.285714285714285</v>
      </c>
      <c r="CO250">
        <f>(AY250/J250)*100</f>
        <v>0.25585685940056391</v>
      </c>
      <c r="CP250">
        <f t="shared" si="138"/>
        <v>62.585034013605444</v>
      </c>
      <c r="CQ250">
        <f t="shared" si="139"/>
        <v>37.414965986394563</v>
      </c>
      <c r="CR250">
        <f>(BB250/J250)*100</f>
        <v>0.68228495840150383</v>
      </c>
      <c r="CS250">
        <f t="shared" si="140"/>
        <v>95.66326530612244</v>
      </c>
      <c r="CT250">
        <f t="shared" si="141"/>
        <v>4.3367346938775508</v>
      </c>
      <c r="CU250">
        <f>(BE250/J250)*100</f>
        <v>1.3123542312110559</v>
      </c>
      <c r="CV250">
        <f t="shared" si="142"/>
        <v>71.750663129973475</v>
      </c>
      <c r="CW250">
        <f t="shared" si="143"/>
        <v>28.249336870026525</v>
      </c>
      <c r="CX250">
        <f>(BH250/J250)*100</f>
        <v>16.085912208027292</v>
      </c>
      <c r="CY250">
        <f t="shared" si="144"/>
        <v>81.962778619346466</v>
      </c>
      <c r="CZ250">
        <f t="shared" si="145"/>
        <v>18.037221380653538</v>
      </c>
    </row>
    <row r="251" spans="1:104" x14ac:dyDescent="0.25">
      <c r="A251" t="s">
        <v>2437</v>
      </c>
      <c r="B251">
        <v>14</v>
      </c>
      <c r="C251">
        <v>1</v>
      </c>
      <c r="D251" t="s">
        <v>2436</v>
      </c>
      <c r="E251">
        <f>VLOOKUP(A251,'2011B4'!A$1:B$641,2, FALSE)</f>
        <v>272</v>
      </c>
      <c r="G251">
        <v>156513</v>
      </c>
      <c r="H251">
        <v>80230</v>
      </c>
      <c r="I251">
        <v>76283</v>
      </c>
      <c r="J251">
        <v>49650</v>
      </c>
      <c r="K251">
        <v>33165</v>
      </c>
      <c r="L251">
        <v>16485</v>
      </c>
      <c r="M251">
        <f t="shared" si="146"/>
        <v>31.722604512085255</v>
      </c>
      <c r="N251">
        <f t="shared" si="147"/>
        <v>41.337404960737878</v>
      </c>
      <c r="O251">
        <f t="shared" si="148"/>
        <v>21.610319468295689</v>
      </c>
      <c r="P251">
        <f>(K251/J251)*100</f>
        <v>66.797583081571005</v>
      </c>
      <c r="Q251">
        <f>(L251/J251)*100</f>
        <v>33.202416918429002</v>
      </c>
      <c r="R251">
        <f t="shared" si="114"/>
        <v>77.562940584088622</v>
      </c>
      <c r="S251">
        <f t="shared" si="115"/>
        <v>3.333333333333333</v>
      </c>
      <c r="T251">
        <f t="shared" si="116"/>
        <v>1.3595166163141994</v>
      </c>
      <c r="U251">
        <f t="shared" si="117"/>
        <v>0.4028197381671702</v>
      </c>
      <c r="V251">
        <f t="shared" si="118"/>
        <v>17.341389728096679</v>
      </c>
      <c r="W251">
        <f t="shared" si="119"/>
        <v>22.437059415911378</v>
      </c>
      <c r="X251">
        <v>34867</v>
      </c>
      <c r="Y251">
        <v>21946</v>
      </c>
      <c r="Z251">
        <v>12921</v>
      </c>
      <c r="AA251">
        <v>3048</v>
      </c>
      <c r="AB251">
        <v>1859</v>
      </c>
      <c r="AC251">
        <v>1189</v>
      </c>
      <c r="AD251">
        <v>595</v>
      </c>
      <c r="AE251">
        <v>450</v>
      </c>
      <c r="AF251">
        <v>145</v>
      </c>
      <c r="AG251">
        <v>20</v>
      </c>
      <c r="AH251">
        <v>20</v>
      </c>
      <c r="AI251">
        <v>0</v>
      </c>
      <c r="AJ251">
        <v>1230</v>
      </c>
      <c r="AK251">
        <v>610</v>
      </c>
      <c r="AL251">
        <v>620</v>
      </c>
      <c r="AM251">
        <v>405</v>
      </c>
      <c r="AN251">
        <v>280</v>
      </c>
      <c r="AO251">
        <v>125</v>
      </c>
      <c r="AP251">
        <v>195</v>
      </c>
      <c r="AQ251">
        <v>185</v>
      </c>
      <c r="AR251">
        <v>10</v>
      </c>
      <c r="AS251">
        <v>200</v>
      </c>
      <c r="AT251">
        <v>200</v>
      </c>
      <c r="AU251">
        <v>0</v>
      </c>
      <c r="AV251">
        <v>675</v>
      </c>
      <c r="AW251">
        <v>510</v>
      </c>
      <c r="AX251">
        <v>165</v>
      </c>
      <c r="AY251">
        <v>95</v>
      </c>
      <c r="AZ251">
        <v>60</v>
      </c>
      <c r="BA251">
        <v>35</v>
      </c>
      <c r="BB251">
        <v>405</v>
      </c>
      <c r="BC251">
        <v>395</v>
      </c>
      <c r="BD251">
        <v>10</v>
      </c>
      <c r="BE251">
        <v>925</v>
      </c>
      <c r="BF251">
        <v>570</v>
      </c>
      <c r="BG251">
        <v>355</v>
      </c>
      <c r="BH251">
        <v>6990</v>
      </c>
      <c r="BI251">
        <v>6080</v>
      </c>
      <c r="BJ251">
        <v>910</v>
      </c>
      <c r="BK251" t="str">
        <f t="shared" si="149"/>
        <v>CultivatorsTotal</v>
      </c>
      <c r="BL251" t="str">
        <f t="shared" si="150"/>
        <v>CultivatorsMale</v>
      </c>
      <c r="BM251" t="str">
        <f t="shared" si="151"/>
        <v>CultivatorsFemale</v>
      </c>
      <c r="BN251">
        <f>(X251/J251)*100</f>
        <v>70.225579053373608</v>
      </c>
      <c r="BO251">
        <f t="shared" si="120"/>
        <v>62.942036883012584</v>
      </c>
      <c r="BP251">
        <f t="shared" si="121"/>
        <v>37.057963116987409</v>
      </c>
      <c r="BQ251">
        <f>(AA251/J251)*100</f>
        <v>6.1389728096676741</v>
      </c>
      <c r="BR251">
        <f t="shared" si="122"/>
        <v>60.990813648293965</v>
      </c>
      <c r="BS251">
        <f t="shared" si="123"/>
        <v>39.009186351706035</v>
      </c>
      <c r="BT251">
        <f>(AD251/J251)*100</f>
        <v>1.1983887210473312</v>
      </c>
      <c r="BU251">
        <f t="shared" si="124"/>
        <v>75.630252100840337</v>
      </c>
      <c r="BV251">
        <f t="shared" si="125"/>
        <v>24.369747899159663</v>
      </c>
      <c r="BW251">
        <f>(AG251/J251)*100</f>
        <v>4.0281973816717019E-2</v>
      </c>
      <c r="BX251">
        <f t="shared" si="126"/>
        <v>100</v>
      </c>
      <c r="BY251">
        <f t="shared" si="127"/>
        <v>0</v>
      </c>
      <c r="BZ251">
        <f>(AJ251/J251)*100</f>
        <v>2.4773413897280965</v>
      </c>
      <c r="CA251">
        <f t="shared" si="128"/>
        <v>49.59349593495935</v>
      </c>
      <c r="CB251">
        <f t="shared" si="129"/>
        <v>50.40650406504065</v>
      </c>
      <c r="CC251">
        <f>(AM251/J251)*100</f>
        <v>0.81570996978851973</v>
      </c>
      <c r="CD251">
        <f t="shared" si="130"/>
        <v>69.135802469135797</v>
      </c>
      <c r="CE251">
        <f t="shared" si="131"/>
        <v>30.864197530864196</v>
      </c>
      <c r="CF251">
        <f>(AP251/J251)*100</f>
        <v>0.392749244712991</v>
      </c>
      <c r="CG251">
        <f t="shared" si="132"/>
        <v>94.871794871794862</v>
      </c>
      <c r="CH251">
        <f t="shared" si="133"/>
        <v>5.1282051282051277</v>
      </c>
      <c r="CI251">
        <f>(AS251/J251)*100</f>
        <v>0.4028197381671702</v>
      </c>
      <c r="CJ251">
        <f t="shared" si="134"/>
        <v>100</v>
      </c>
      <c r="CK251">
        <f t="shared" si="135"/>
        <v>0</v>
      </c>
      <c r="CL251">
        <f>(AV251/J251)*100</f>
        <v>1.3595166163141994</v>
      </c>
      <c r="CM251">
        <f t="shared" si="136"/>
        <v>75.555555555555557</v>
      </c>
      <c r="CN251">
        <f t="shared" si="137"/>
        <v>24.444444444444443</v>
      </c>
      <c r="CO251">
        <f>(AY251/J251)*100</f>
        <v>0.19133937562940584</v>
      </c>
      <c r="CP251">
        <f t="shared" si="138"/>
        <v>63.157894736842103</v>
      </c>
      <c r="CQ251">
        <f t="shared" si="139"/>
        <v>36.84210526315789</v>
      </c>
      <c r="CR251">
        <f>(BB251/J251)*100</f>
        <v>0.81570996978851973</v>
      </c>
      <c r="CS251">
        <f t="shared" si="140"/>
        <v>97.53086419753086</v>
      </c>
      <c r="CT251">
        <f t="shared" si="141"/>
        <v>2.4691358024691357</v>
      </c>
      <c r="CU251">
        <f>(BE251/J251)*100</f>
        <v>1.863041289023162</v>
      </c>
      <c r="CV251">
        <f t="shared" si="142"/>
        <v>61.621621621621628</v>
      </c>
      <c r="CW251">
        <f t="shared" si="143"/>
        <v>38.378378378378379</v>
      </c>
      <c r="CX251">
        <f>(BH251/J251)*100</f>
        <v>14.078549848942599</v>
      </c>
      <c r="CY251">
        <f t="shared" si="144"/>
        <v>86.98140200286123</v>
      </c>
      <c r="CZ251">
        <f t="shared" si="145"/>
        <v>13.01859799713877</v>
      </c>
    </row>
    <row r="252" spans="1:104" x14ac:dyDescent="0.25">
      <c r="A252" t="s">
        <v>2439</v>
      </c>
      <c r="B252">
        <v>14</v>
      </c>
      <c r="C252">
        <v>2</v>
      </c>
      <c r="D252" t="s">
        <v>2438</v>
      </c>
      <c r="E252">
        <f>VLOOKUP(A252,'2011B4'!A$1:B$641,2, FALSE)</f>
        <v>273</v>
      </c>
      <c r="G252">
        <v>111499</v>
      </c>
      <c r="H252">
        <v>58014</v>
      </c>
      <c r="I252">
        <v>53485</v>
      </c>
      <c r="J252">
        <v>44113</v>
      </c>
      <c r="K252">
        <v>24768</v>
      </c>
      <c r="L252">
        <v>19345</v>
      </c>
      <c r="M252">
        <f t="shared" si="146"/>
        <v>39.56358352989713</v>
      </c>
      <c r="N252">
        <f t="shared" si="147"/>
        <v>42.693143034439963</v>
      </c>
      <c r="O252">
        <f t="shared" si="148"/>
        <v>36.169019351219966</v>
      </c>
      <c r="P252">
        <f>(K252/J252)*100</f>
        <v>56.14671412055403</v>
      </c>
      <c r="Q252">
        <f>(L252/J252)*100</f>
        <v>43.85328587944597</v>
      </c>
      <c r="R252">
        <f t="shared" si="114"/>
        <v>78.317049395869702</v>
      </c>
      <c r="S252">
        <f t="shared" si="115"/>
        <v>1.1787908326343708</v>
      </c>
      <c r="T252">
        <f t="shared" si="116"/>
        <v>1.0314419785550744</v>
      </c>
      <c r="U252">
        <f t="shared" si="117"/>
        <v>0.3173667626323306</v>
      </c>
      <c r="V252">
        <f t="shared" si="118"/>
        <v>19.155351030308527</v>
      </c>
      <c r="W252">
        <f t="shared" si="119"/>
        <v>21.682950604130298</v>
      </c>
      <c r="X252">
        <v>34015</v>
      </c>
      <c r="Y252">
        <v>16490</v>
      </c>
      <c r="Z252">
        <v>17525</v>
      </c>
      <c r="AA252">
        <v>398</v>
      </c>
      <c r="AB252">
        <v>208</v>
      </c>
      <c r="AC252">
        <v>190</v>
      </c>
      <c r="AD252">
        <v>135</v>
      </c>
      <c r="AE252">
        <v>130</v>
      </c>
      <c r="AF252">
        <v>5</v>
      </c>
      <c r="AG252">
        <v>5</v>
      </c>
      <c r="AH252">
        <v>5</v>
      </c>
      <c r="AI252">
        <v>0</v>
      </c>
      <c r="AJ252">
        <v>440</v>
      </c>
      <c r="AK252">
        <v>250</v>
      </c>
      <c r="AL252">
        <v>190</v>
      </c>
      <c r="AM252">
        <v>75</v>
      </c>
      <c r="AN252">
        <v>70</v>
      </c>
      <c r="AO252">
        <v>5</v>
      </c>
      <c r="AP252">
        <v>125</v>
      </c>
      <c r="AQ252">
        <v>120</v>
      </c>
      <c r="AR252">
        <v>5</v>
      </c>
      <c r="AS252">
        <v>140</v>
      </c>
      <c r="AT252">
        <v>125</v>
      </c>
      <c r="AU252">
        <v>15</v>
      </c>
      <c r="AV252">
        <v>455</v>
      </c>
      <c r="AW252">
        <v>270</v>
      </c>
      <c r="AX252">
        <v>185</v>
      </c>
      <c r="AY252">
        <v>40</v>
      </c>
      <c r="AZ252">
        <v>25</v>
      </c>
      <c r="BA252">
        <v>15</v>
      </c>
      <c r="BB252">
        <v>100</v>
      </c>
      <c r="BC252">
        <v>100</v>
      </c>
      <c r="BD252">
        <v>0</v>
      </c>
      <c r="BE252">
        <v>1425</v>
      </c>
      <c r="BF252">
        <v>730</v>
      </c>
      <c r="BG252">
        <v>695</v>
      </c>
      <c r="BH252">
        <v>6760</v>
      </c>
      <c r="BI252">
        <v>6245</v>
      </c>
      <c r="BJ252">
        <v>515</v>
      </c>
      <c r="BK252" t="str">
        <f t="shared" si="149"/>
        <v>CultivatorsTotal</v>
      </c>
      <c r="BL252" t="str">
        <f t="shared" si="150"/>
        <v>CultivatorsMale</v>
      </c>
      <c r="BM252" t="str">
        <f t="shared" si="151"/>
        <v>CultivatorsFemale</v>
      </c>
      <c r="BN252">
        <f>(X252/J252)*100</f>
        <v>77.108788792419475</v>
      </c>
      <c r="BO252">
        <f t="shared" si="120"/>
        <v>48.478612376892549</v>
      </c>
      <c r="BP252">
        <f t="shared" si="121"/>
        <v>51.521387623107451</v>
      </c>
      <c r="BQ252">
        <f>(AA252/J252)*100</f>
        <v>0.90222836805476847</v>
      </c>
      <c r="BR252">
        <f t="shared" si="122"/>
        <v>52.261306532663319</v>
      </c>
      <c r="BS252">
        <f t="shared" si="123"/>
        <v>47.738693467336688</v>
      </c>
      <c r="BT252">
        <f>(AD252/J252)*100</f>
        <v>0.30603223539546165</v>
      </c>
      <c r="BU252">
        <f t="shared" si="124"/>
        <v>96.296296296296291</v>
      </c>
      <c r="BV252">
        <f t="shared" si="125"/>
        <v>3.7037037037037033</v>
      </c>
      <c r="BW252">
        <f>(AG252/J252)*100</f>
        <v>1.133452723686895E-2</v>
      </c>
      <c r="BX252">
        <f t="shared" si="126"/>
        <v>100</v>
      </c>
      <c r="BY252">
        <f t="shared" si="127"/>
        <v>0</v>
      </c>
      <c r="BZ252">
        <f>(AJ252/J252)*100</f>
        <v>0.99743839684446767</v>
      </c>
      <c r="CA252">
        <f t="shared" si="128"/>
        <v>56.81818181818182</v>
      </c>
      <c r="CB252">
        <f t="shared" si="129"/>
        <v>43.18181818181818</v>
      </c>
      <c r="CC252">
        <f>(AM252/J252)*100</f>
        <v>0.17001790855303425</v>
      </c>
      <c r="CD252">
        <f t="shared" si="130"/>
        <v>93.333333333333329</v>
      </c>
      <c r="CE252">
        <f t="shared" si="131"/>
        <v>6.666666666666667</v>
      </c>
      <c r="CF252">
        <f>(AP252/J252)*100</f>
        <v>0.28336318092172375</v>
      </c>
      <c r="CG252">
        <f t="shared" si="132"/>
        <v>96</v>
      </c>
      <c r="CH252">
        <f t="shared" si="133"/>
        <v>4</v>
      </c>
      <c r="CI252">
        <f>(AS252/J252)*100</f>
        <v>0.3173667626323306</v>
      </c>
      <c r="CJ252">
        <f t="shared" si="134"/>
        <v>89.285714285714292</v>
      </c>
      <c r="CK252">
        <f t="shared" si="135"/>
        <v>10.714285714285714</v>
      </c>
      <c r="CL252">
        <f>(AV252/J252)*100</f>
        <v>1.0314419785550744</v>
      </c>
      <c r="CM252">
        <f t="shared" si="136"/>
        <v>59.340659340659343</v>
      </c>
      <c r="CN252">
        <f t="shared" si="137"/>
        <v>40.659340659340657</v>
      </c>
      <c r="CO252">
        <f>(AY252/J252)*100</f>
        <v>9.0676217894951602E-2</v>
      </c>
      <c r="CP252">
        <f t="shared" si="138"/>
        <v>62.5</v>
      </c>
      <c r="CQ252">
        <f t="shared" si="139"/>
        <v>37.5</v>
      </c>
      <c r="CR252">
        <f>(BB252/J252)*100</f>
        <v>0.22669054473737899</v>
      </c>
      <c r="CS252">
        <f t="shared" si="140"/>
        <v>100</v>
      </c>
      <c r="CT252">
        <f t="shared" si="141"/>
        <v>0</v>
      </c>
      <c r="CU252">
        <f>(BE252/J252)*100</f>
        <v>3.2303402625076507</v>
      </c>
      <c r="CV252">
        <f t="shared" si="142"/>
        <v>51.228070175438603</v>
      </c>
      <c r="CW252">
        <f t="shared" si="143"/>
        <v>48.771929824561404</v>
      </c>
      <c r="CX252">
        <f>(BH252/J252)*100</f>
        <v>15.324280824246822</v>
      </c>
      <c r="CY252">
        <f t="shared" si="144"/>
        <v>92.381656804733723</v>
      </c>
      <c r="CZ252">
        <f t="shared" si="145"/>
        <v>7.6183431952662719</v>
      </c>
    </row>
    <row r="253" spans="1:104" x14ac:dyDescent="0.25">
      <c r="A253" t="s">
        <v>2441</v>
      </c>
      <c r="B253">
        <v>14</v>
      </c>
      <c r="C253">
        <v>3</v>
      </c>
      <c r="D253" t="s">
        <v>2440</v>
      </c>
      <c r="E253">
        <f>VLOOKUP(A253,'2011B4'!A$1:B$641,2, FALSE)</f>
        <v>274</v>
      </c>
      <c r="G253">
        <v>227905</v>
      </c>
      <c r="H253">
        <v>117232</v>
      </c>
      <c r="I253">
        <v>110673</v>
      </c>
      <c r="J253">
        <v>78899</v>
      </c>
      <c r="K253">
        <v>54855</v>
      </c>
      <c r="L253">
        <v>24044</v>
      </c>
      <c r="M253">
        <f t="shared" si="146"/>
        <v>34.619249248590421</v>
      </c>
      <c r="N253">
        <f t="shared" si="147"/>
        <v>46.791831581820666</v>
      </c>
      <c r="O253">
        <f t="shared" si="148"/>
        <v>21.725262710868957</v>
      </c>
      <c r="P253">
        <f>(K253/J253)*100</f>
        <v>69.525596015158612</v>
      </c>
      <c r="Q253">
        <f>(L253/J253)*100</f>
        <v>30.474403984841381</v>
      </c>
      <c r="R253">
        <f t="shared" si="114"/>
        <v>61.602808654102077</v>
      </c>
      <c r="S253">
        <f t="shared" si="115"/>
        <v>3.6882596737601236</v>
      </c>
      <c r="T253">
        <f t="shared" si="116"/>
        <v>1.6223272791797108</v>
      </c>
      <c r="U253">
        <f t="shared" si="117"/>
        <v>0.34854687638626602</v>
      </c>
      <c r="V253">
        <f t="shared" si="118"/>
        <v>32.738057516571821</v>
      </c>
      <c r="W253">
        <f t="shared" si="119"/>
        <v>38.397191345897923</v>
      </c>
      <c r="X253">
        <v>42438</v>
      </c>
      <c r="Y253">
        <v>25371</v>
      </c>
      <c r="Z253">
        <v>17067</v>
      </c>
      <c r="AA253">
        <v>5316</v>
      </c>
      <c r="AB253">
        <v>3109</v>
      </c>
      <c r="AC253">
        <v>2207</v>
      </c>
      <c r="AD253">
        <v>850</v>
      </c>
      <c r="AE253">
        <v>630</v>
      </c>
      <c r="AF253">
        <v>220</v>
      </c>
      <c r="AG253">
        <v>25</v>
      </c>
      <c r="AH253">
        <v>25</v>
      </c>
      <c r="AI253">
        <v>0</v>
      </c>
      <c r="AJ253">
        <v>2185</v>
      </c>
      <c r="AK253">
        <v>635</v>
      </c>
      <c r="AL253">
        <v>1550</v>
      </c>
      <c r="AM253">
        <v>700</v>
      </c>
      <c r="AN253">
        <v>425</v>
      </c>
      <c r="AO253">
        <v>275</v>
      </c>
      <c r="AP253">
        <v>390</v>
      </c>
      <c r="AQ253">
        <v>370</v>
      </c>
      <c r="AR253">
        <v>20</v>
      </c>
      <c r="AS253">
        <v>275</v>
      </c>
      <c r="AT253">
        <v>250</v>
      </c>
      <c r="AU253">
        <v>25</v>
      </c>
      <c r="AV253">
        <v>1280</v>
      </c>
      <c r="AW253">
        <v>800</v>
      </c>
      <c r="AX253">
        <v>480</v>
      </c>
      <c r="AY253">
        <v>215</v>
      </c>
      <c r="AZ253">
        <v>85</v>
      </c>
      <c r="BA253">
        <v>130</v>
      </c>
      <c r="BB253">
        <v>405</v>
      </c>
      <c r="BC253">
        <v>400</v>
      </c>
      <c r="BD253">
        <v>5</v>
      </c>
      <c r="BE253">
        <v>1860</v>
      </c>
      <c r="BF253">
        <v>1420</v>
      </c>
      <c r="BG253">
        <v>440</v>
      </c>
      <c r="BH253">
        <v>22960</v>
      </c>
      <c r="BI253">
        <v>21335</v>
      </c>
      <c r="BJ253">
        <v>1625</v>
      </c>
      <c r="BK253" t="str">
        <f t="shared" si="149"/>
        <v>CultivatorsTotal</v>
      </c>
      <c r="BL253" t="str">
        <f t="shared" si="150"/>
        <v>CultivatorsMale</v>
      </c>
      <c r="BM253" t="str">
        <f t="shared" si="151"/>
        <v>CultivatorsFemale</v>
      </c>
      <c r="BN253">
        <f>(X253/J253)*100</f>
        <v>53.787753963928566</v>
      </c>
      <c r="BO253">
        <f t="shared" si="120"/>
        <v>59.783684433762197</v>
      </c>
      <c r="BP253">
        <f t="shared" si="121"/>
        <v>40.216315566237803</v>
      </c>
      <c r="BQ253">
        <f>(AA253/J253)*100</f>
        <v>6.7377279813432365</v>
      </c>
      <c r="BR253">
        <f t="shared" si="122"/>
        <v>58.48382242287434</v>
      </c>
      <c r="BS253">
        <f t="shared" si="123"/>
        <v>41.51617757712566</v>
      </c>
      <c r="BT253">
        <f>(AD253/J253)*100</f>
        <v>1.0773267088302767</v>
      </c>
      <c r="BU253">
        <f t="shared" si="124"/>
        <v>74.117647058823536</v>
      </c>
      <c r="BV253">
        <f t="shared" si="125"/>
        <v>25.882352941176475</v>
      </c>
      <c r="BW253">
        <f>(AG253/J253)*100</f>
        <v>3.1686079671478726E-2</v>
      </c>
      <c r="BX253">
        <f t="shared" si="126"/>
        <v>100</v>
      </c>
      <c r="BY253">
        <f t="shared" si="127"/>
        <v>0</v>
      </c>
      <c r="BZ253">
        <f>(AJ253/J253)*100</f>
        <v>2.7693633632872405</v>
      </c>
      <c r="CA253">
        <f t="shared" si="128"/>
        <v>29.061784897025174</v>
      </c>
      <c r="CB253">
        <f t="shared" si="129"/>
        <v>70.938215102974837</v>
      </c>
      <c r="CC253">
        <f>(AM253/J253)*100</f>
        <v>0.88721023080140426</v>
      </c>
      <c r="CD253">
        <f t="shared" si="130"/>
        <v>60.714285714285708</v>
      </c>
      <c r="CE253">
        <f t="shared" si="131"/>
        <v>39.285714285714285</v>
      </c>
      <c r="CF253">
        <f>(AP253/J253)*100</f>
        <v>0.49430284287506809</v>
      </c>
      <c r="CG253">
        <f t="shared" si="132"/>
        <v>94.871794871794862</v>
      </c>
      <c r="CH253">
        <f t="shared" si="133"/>
        <v>5.1282051282051277</v>
      </c>
      <c r="CI253">
        <f>(AS253/J253)*100</f>
        <v>0.34854687638626602</v>
      </c>
      <c r="CJ253">
        <f t="shared" si="134"/>
        <v>90.909090909090907</v>
      </c>
      <c r="CK253">
        <f t="shared" si="135"/>
        <v>9.0909090909090917</v>
      </c>
      <c r="CL253">
        <f>(AV253/J253)*100</f>
        <v>1.6223272791797108</v>
      </c>
      <c r="CM253">
        <f t="shared" si="136"/>
        <v>62.5</v>
      </c>
      <c r="CN253">
        <f t="shared" si="137"/>
        <v>37.5</v>
      </c>
      <c r="CO253">
        <f>(AY253/J253)*100</f>
        <v>0.27250028517471703</v>
      </c>
      <c r="CP253">
        <f t="shared" si="138"/>
        <v>39.534883720930232</v>
      </c>
      <c r="CQ253">
        <f t="shared" si="139"/>
        <v>60.465116279069761</v>
      </c>
      <c r="CR253">
        <f>(BB253/J253)*100</f>
        <v>0.51331449067795532</v>
      </c>
      <c r="CS253">
        <f t="shared" si="140"/>
        <v>98.76543209876543</v>
      </c>
      <c r="CT253">
        <f t="shared" si="141"/>
        <v>1.2345679012345678</v>
      </c>
      <c r="CU253">
        <f>(BE253/J253)*100</f>
        <v>2.3574443275580172</v>
      </c>
      <c r="CV253">
        <f t="shared" si="142"/>
        <v>76.344086021505376</v>
      </c>
      <c r="CW253">
        <f t="shared" si="143"/>
        <v>23.655913978494624</v>
      </c>
      <c r="CX253">
        <f>(BH253/J253)*100</f>
        <v>29.100495570286061</v>
      </c>
      <c r="CY253">
        <f t="shared" si="144"/>
        <v>92.922473867595826</v>
      </c>
      <c r="CZ253">
        <f t="shared" si="145"/>
        <v>7.0775261324041816</v>
      </c>
    </row>
    <row r="254" spans="1:104" x14ac:dyDescent="0.25">
      <c r="A254" t="s">
        <v>2443</v>
      </c>
      <c r="B254">
        <v>14</v>
      </c>
      <c r="C254">
        <v>4</v>
      </c>
      <c r="D254" t="s">
        <v>2442</v>
      </c>
      <c r="E254">
        <f>VLOOKUP(A254,'2011B4'!A$1:B$641,2, FALSE)</f>
        <v>275</v>
      </c>
      <c r="G254">
        <v>208368</v>
      </c>
      <c r="H254">
        <v>104550</v>
      </c>
      <c r="I254">
        <v>103818</v>
      </c>
      <c r="J254">
        <v>56275</v>
      </c>
      <c r="K254">
        <v>40119</v>
      </c>
      <c r="L254">
        <v>16156</v>
      </c>
      <c r="M254">
        <f t="shared" si="146"/>
        <v>27.007505951009751</v>
      </c>
      <c r="N254">
        <f t="shared" si="147"/>
        <v>38.373027259684363</v>
      </c>
      <c r="O254">
        <f t="shared" si="148"/>
        <v>15.561848619699859</v>
      </c>
      <c r="P254">
        <f>(K254/J254)*100</f>
        <v>71.290981785872944</v>
      </c>
      <c r="Q254">
        <f>(L254/J254)*100</f>
        <v>28.709018214127052</v>
      </c>
      <c r="R254">
        <f t="shared" si="114"/>
        <v>50.333185250999549</v>
      </c>
      <c r="S254">
        <f t="shared" si="115"/>
        <v>11.450910706352731</v>
      </c>
      <c r="T254">
        <f t="shared" si="116"/>
        <v>6.7774322523322965</v>
      </c>
      <c r="U254">
        <f t="shared" si="117"/>
        <v>1.3043091959129276</v>
      </c>
      <c r="V254">
        <f t="shared" si="118"/>
        <v>30.13416259440249</v>
      </c>
      <c r="W254">
        <f t="shared" si="119"/>
        <v>49.666814749000451</v>
      </c>
      <c r="X254">
        <v>17366</v>
      </c>
      <c r="Y254">
        <v>13137</v>
      </c>
      <c r="Z254">
        <v>4229</v>
      </c>
      <c r="AA254">
        <v>4174</v>
      </c>
      <c r="AB254">
        <v>2741</v>
      </c>
      <c r="AC254">
        <v>1433</v>
      </c>
      <c r="AD254">
        <v>6785</v>
      </c>
      <c r="AE254">
        <v>5273</v>
      </c>
      <c r="AF254">
        <v>1512</v>
      </c>
      <c r="AG254">
        <v>123</v>
      </c>
      <c r="AH254">
        <v>77</v>
      </c>
      <c r="AI254">
        <v>46</v>
      </c>
      <c r="AJ254">
        <v>4082</v>
      </c>
      <c r="AK254">
        <v>1279</v>
      </c>
      <c r="AL254">
        <v>2803</v>
      </c>
      <c r="AM254">
        <v>2239</v>
      </c>
      <c r="AN254">
        <v>1421</v>
      </c>
      <c r="AO254">
        <v>818</v>
      </c>
      <c r="AP254">
        <v>468</v>
      </c>
      <c r="AQ254">
        <v>425</v>
      </c>
      <c r="AR254">
        <v>43</v>
      </c>
      <c r="AS254">
        <v>734</v>
      </c>
      <c r="AT254">
        <v>714</v>
      </c>
      <c r="AU254">
        <v>20</v>
      </c>
      <c r="AV254">
        <v>3814</v>
      </c>
      <c r="AW254">
        <v>1782</v>
      </c>
      <c r="AX254">
        <v>2032</v>
      </c>
      <c r="AY254">
        <v>419</v>
      </c>
      <c r="AZ254">
        <v>174</v>
      </c>
      <c r="BA254">
        <v>245</v>
      </c>
      <c r="BB254">
        <v>1376</v>
      </c>
      <c r="BC254">
        <v>1321</v>
      </c>
      <c r="BD254">
        <v>55</v>
      </c>
      <c r="BE254">
        <v>3840</v>
      </c>
      <c r="BF254">
        <v>2755</v>
      </c>
      <c r="BG254">
        <v>1085</v>
      </c>
      <c r="BH254">
        <v>10855</v>
      </c>
      <c r="BI254">
        <v>9020</v>
      </c>
      <c r="BJ254">
        <v>1835</v>
      </c>
      <c r="BK254" t="str">
        <f t="shared" si="149"/>
        <v>CultivatorsTotal</v>
      </c>
      <c r="BL254" t="str">
        <f t="shared" si="150"/>
        <v>CultivatorsMale</v>
      </c>
      <c r="BM254" t="str">
        <f t="shared" si="151"/>
        <v>CultivatorsFemale</v>
      </c>
      <c r="BN254">
        <f>(X254/J254)*100</f>
        <v>30.859173700577518</v>
      </c>
      <c r="BO254">
        <f t="shared" si="120"/>
        <v>75.647817574570993</v>
      </c>
      <c r="BP254">
        <f t="shared" si="121"/>
        <v>24.352182425429</v>
      </c>
      <c r="BQ254">
        <f>(AA254/J254)*100</f>
        <v>7.4171479342514433</v>
      </c>
      <c r="BR254">
        <f t="shared" si="122"/>
        <v>65.668423574508864</v>
      </c>
      <c r="BS254">
        <f t="shared" si="123"/>
        <v>34.331576425491136</v>
      </c>
      <c r="BT254">
        <f>(AD254/J254)*100</f>
        <v>12.05686361617059</v>
      </c>
      <c r="BU254">
        <f t="shared" si="124"/>
        <v>77.715549005158437</v>
      </c>
      <c r="BV254">
        <f t="shared" si="125"/>
        <v>22.284450994841563</v>
      </c>
      <c r="BW254">
        <f>(AG254/J254)*100</f>
        <v>0.21856952465570856</v>
      </c>
      <c r="BX254">
        <f t="shared" si="126"/>
        <v>62.601626016260155</v>
      </c>
      <c r="BY254">
        <f t="shared" si="127"/>
        <v>37.398373983739837</v>
      </c>
      <c r="BZ254">
        <f>(AJ254/J254)*100</f>
        <v>7.253665037760995</v>
      </c>
      <c r="CA254">
        <f t="shared" si="128"/>
        <v>31.332680058794711</v>
      </c>
      <c r="CB254">
        <f t="shared" si="129"/>
        <v>68.667319941205292</v>
      </c>
      <c r="CC254">
        <f>(AM254/J254)*100</f>
        <v>3.9786761439360281</v>
      </c>
      <c r="CD254">
        <f t="shared" si="130"/>
        <v>63.465832961143363</v>
      </c>
      <c r="CE254">
        <f t="shared" si="131"/>
        <v>36.53416703885663</v>
      </c>
      <c r="CF254">
        <f>(AP254/J254)*100</f>
        <v>0.83163038649489118</v>
      </c>
      <c r="CG254">
        <f t="shared" si="132"/>
        <v>90.811965811965806</v>
      </c>
      <c r="CH254">
        <f t="shared" si="133"/>
        <v>9.1880341880341891</v>
      </c>
      <c r="CI254">
        <f>(AS254/J254)*100</f>
        <v>1.3043091959129276</v>
      </c>
      <c r="CJ254">
        <f t="shared" si="134"/>
        <v>97.275204359673026</v>
      </c>
      <c r="CK254">
        <f t="shared" si="135"/>
        <v>2.7247956403269753</v>
      </c>
      <c r="CL254">
        <f>(AV254/J254)*100</f>
        <v>6.7774322523322965</v>
      </c>
      <c r="CM254">
        <f t="shared" si="136"/>
        <v>46.722600943890932</v>
      </c>
      <c r="CN254">
        <f t="shared" si="137"/>
        <v>53.277399056109076</v>
      </c>
      <c r="CO254">
        <f>(AY254/J254)*100</f>
        <v>0.74455797423367387</v>
      </c>
      <c r="CP254">
        <f t="shared" si="138"/>
        <v>41.527446300715994</v>
      </c>
      <c r="CQ254">
        <f t="shared" si="139"/>
        <v>58.472553699284013</v>
      </c>
      <c r="CR254">
        <f>(BB254/J254)*100</f>
        <v>2.4451354953354065</v>
      </c>
      <c r="CS254">
        <f t="shared" si="140"/>
        <v>96.002906976744185</v>
      </c>
      <c r="CT254">
        <f t="shared" si="141"/>
        <v>3.9970930232558142</v>
      </c>
      <c r="CU254">
        <f>(BE254/J254)*100</f>
        <v>6.8236339404709021</v>
      </c>
      <c r="CV254">
        <f t="shared" si="142"/>
        <v>71.744791666666657</v>
      </c>
      <c r="CW254">
        <f t="shared" si="143"/>
        <v>28.255208333333332</v>
      </c>
      <c r="CX254">
        <f>(BH254/J254)*100</f>
        <v>19.289204797867615</v>
      </c>
      <c r="CY254">
        <f t="shared" si="144"/>
        <v>83.095347766006441</v>
      </c>
      <c r="CZ254">
        <f t="shared" si="145"/>
        <v>16.904652233993549</v>
      </c>
    </row>
    <row r="255" spans="1:104" x14ac:dyDescent="0.25">
      <c r="A255" t="s">
        <v>2445</v>
      </c>
      <c r="B255">
        <v>14</v>
      </c>
      <c r="C255">
        <v>5</v>
      </c>
      <c r="D255" t="s">
        <v>2444</v>
      </c>
      <c r="E255">
        <f>VLOOKUP(A255,'2011B4'!A$1:B$641,2, FALSE)</f>
        <v>276</v>
      </c>
      <c r="G255">
        <v>364140</v>
      </c>
      <c r="H255">
        <v>182250</v>
      </c>
      <c r="I255">
        <v>181890</v>
      </c>
      <c r="J255">
        <v>111160</v>
      </c>
      <c r="K255">
        <v>73147</v>
      </c>
      <c r="L255">
        <v>38013</v>
      </c>
      <c r="M255">
        <f t="shared" si="146"/>
        <v>30.526720492118415</v>
      </c>
      <c r="N255">
        <f t="shared" si="147"/>
        <v>40.135528120713303</v>
      </c>
      <c r="O255">
        <f t="shared" si="148"/>
        <v>20.898894936500081</v>
      </c>
      <c r="P255">
        <f>(K255/J255)*100</f>
        <v>65.803346527527879</v>
      </c>
      <c r="Q255">
        <f>(L255/J255)*100</f>
        <v>34.196653472472107</v>
      </c>
      <c r="R255">
        <f t="shared" si="114"/>
        <v>58.653292551277445</v>
      </c>
      <c r="S255">
        <f t="shared" si="115"/>
        <v>12.565671104713925</v>
      </c>
      <c r="T255">
        <f t="shared" si="116"/>
        <v>5.08006477150054</v>
      </c>
      <c r="U255">
        <f t="shared" si="117"/>
        <v>1.2342569269521411</v>
      </c>
      <c r="V255">
        <f t="shared" si="118"/>
        <v>22.466714645555953</v>
      </c>
      <c r="W255">
        <f t="shared" si="119"/>
        <v>41.346707448722555</v>
      </c>
      <c r="X255">
        <v>48189</v>
      </c>
      <c r="Y255">
        <v>31547</v>
      </c>
      <c r="Z255">
        <v>16642</v>
      </c>
      <c r="AA255">
        <v>13820</v>
      </c>
      <c r="AB255">
        <v>8080</v>
      </c>
      <c r="AC255">
        <v>5740</v>
      </c>
      <c r="AD255">
        <v>3190</v>
      </c>
      <c r="AE255">
        <v>2248</v>
      </c>
      <c r="AF255">
        <v>942</v>
      </c>
      <c r="AG255">
        <v>76</v>
      </c>
      <c r="AH255">
        <v>49</v>
      </c>
      <c r="AI255">
        <v>27</v>
      </c>
      <c r="AJ255">
        <v>9422</v>
      </c>
      <c r="AK255">
        <v>3444</v>
      </c>
      <c r="AL255">
        <v>5978</v>
      </c>
      <c r="AM255">
        <v>4470</v>
      </c>
      <c r="AN255">
        <v>3107</v>
      </c>
      <c r="AO255">
        <v>1363</v>
      </c>
      <c r="AP255">
        <v>1151</v>
      </c>
      <c r="AQ255">
        <v>1102</v>
      </c>
      <c r="AR255">
        <v>49</v>
      </c>
      <c r="AS255">
        <v>1372</v>
      </c>
      <c r="AT255">
        <v>1330</v>
      </c>
      <c r="AU255">
        <v>42</v>
      </c>
      <c r="AV255">
        <v>5647</v>
      </c>
      <c r="AW255">
        <v>3045</v>
      </c>
      <c r="AX255">
        <v>2602</v>
      </c>
      <c r="AY255">
        <v>578</v>
      </c>
      <c r="AZ255">
        <v>281</v>
      </c>
      <c r="BA255">
        <v>297</v>
      </c>
      <c r="BB255">
        <v>3367</v>
      </c>
      <c r="BC255">
        <v>3324</v>
      </c>
      <c r="BD255">
        <v>43</v>
      </c>
      <c r="BE255">
        <v>4591</v>
      </c>
      <c r="BF255">
        <v>3228</v>
      </c>
      <c r="BG255">
        <v>1363</v>
      </c>
      <c r="BH255">
        <v>15287</v>
      </c>
      <c r="BI255">
        <v>12362</v>
      </c>
      <c r="BJ255">
        <v>2925</v>
      </c>
      <c r="BK255" t="str">
        <f t="shared" si="149"/>
        <v>CultivatorsTotal</v>
      </c>
      <c r="BL255" t="str">
        <f t="shared" si="150"/>
        <v>CultivatorsMale</v>
      </c>
      <c r="BM255" t="str">
        <f t="shared" si="151"/>
        <v>CultivatorsFemale</v>
      </c>
      <c r="BN255">
        <f>(X255/J255)*100</f>
        <v>43.35102554875855</v>
      </c>
      <c r="BO255">
        <f t="shared" si="120"/>
        <v>65.465147647803448</v>
      </c>
      <c r="BP255">
        <f t="shared" si="121"/>
        <v>34.534852352196559</v>
      </c>
      <c r="BQ255">
        <f>(AA255/J255)*100</f>
        <v>12.432529686937748</v>
      </c>
      <c r="BR255">
        <f t="shared" si="122"/>
        <v>58.465991316931984</v>
      </c>
      <c r="BS255">
        <f t="shared" si="123"/>
        <v>41.534008683068016</v>
      </c>
      <c r="BT255">
        <f>(AD255/J255)*100</f>
        <v>2.8697373155811441</v>
      </c>
      <c r="BU255">
        <f t="shared" si="124"/>
        <v>70.470219435736681</v>
      </c>
      <c r="BV255">
        <f t="shared" si="125"/>
        <v>29.529780564263326</v>
      </c>
      <c r="BW255">
        <f>(AG255/J255)*100</f>
        <v>6.8369917236415986E-2</v>
      </c>
      <c r="BX255">
        <f t="shared" si="126"/>
        <v>64.473684210526315</v>
      </c>
      <c r="BY255">
        <f t="shared" si="127"/>
        <v>35.526315789473685</v>
      </c>
      <c r="BZ255">
        <f>(AJ255/J255)*100</f>
        <v>8.476070528967254</v>
      </c>
      <c r="CA255">
        <f t="shared" si="128"/>
        <v>36.552748885586922</v>
      </c>
      <c r="CB255">
        <f t="shared" si="129"/>
        <v>63.447251114413071</v>
      </c>
      <c r="CC255">
        <f>(AM255/J255)*100</f>
        <v>4.0212306585102553</v>
      </c>
      <c r="CD255">
        <f t="shared" si="130"/>
        <v>69.507829977628631</v>
      </c>
      <c r="CE255">
        <f t="shared" si="131"/>
        <v>30.492170022371361</v>
      </c>
      <c r="CF255">
        <f>(AP255/J255)*100</f>
        <v>1.0354444044620368</v>
      </c>
      <c r="CG255">
        <f t="shared" si="132"/>
        <v>95.742832319721984</v>
      </c>
      <c r="CH255">
        <f t="shared" si="133"/>
        <v>4.2571676802780196</v>
      </c>
      <c r="CI255">
        <f>(AS255/J255)*100</f>
        <v>1.2342569269521411</v>
      </c>
      <c r="CJ255">
        <f t="shared" si="134"/>
        <v>96.938775510204081</v>
      </c>
      <c r="CK255">
        <f t="shared" si="135"/>
        <v>3.0612244897959182</v>
      </c>
      <c r="CL255">
        <f>(AV255/J255)*100</f>
        <v>5.08006477150054</v>
      </c>
      <c r="CM255">
        <f t="shared" si="136"/>
        <v>53.922436692048883</v>
      </c>
      <c r="CN255">
        <f t="shared" si="137"/>
        <v>46.077563307951124</v>
      </c>
      <c r="CO255">
        <f>(AY255/J255)*100</f>
        <v>0.51997121266642676</v>
      </c>
      <c r="CP255">
        <f t="shared" si="138"/>
        <v>48.615916955017305</v>
      </c>
      <c r="CQ255">
        <f t="shared" si="139"/>
        <v>51.384083044982695</v>
      </c>
      <c r="CR255">
        <f>(BB255/J255)*100</f>
        <v>3.0289672544080606</v>
      </c>
      <c r="CS255">
        <f t="shared" si="140"/>
        <v>98.722898722898719</v>
      </c>
      <c r="CT255">
        <f t="shared" si="141"/>
        <v>1.2771012771012771</v>
      </c>
      <c r="CU255">
        <f>(BE255/J255)*100</f>
        <v>4.1300827635840234</v>
      </c>
      <c r="CV255">
        <f t="shared" si="142"/>
        <v>70.311478980614254</v>
      </c>
      <c r="CW255">
        <f t="shared" si="143"/>
        <v>29.688521019385757</v>
      </c>
      <c r="CX255">
        <f>(BH255/J255)*100</f>
        <v>13.752249010435408</v>
      </c>
      <c r="CY255">
        <f t="shared" si="144"/>
        <v>80.866095375155354</v>
      </c>
      <c r="CZ255">
        <f t="shared" si="145"/>
        <v>19.133904624844639</v>
      </c>
    </row>
    <row r="256" spans="1:104" x14ac:dyDescent="0.25">
      <c r="A256" t="s">
        <v>2447</v>
      </c>
      <c r="B256">
        <v>14</v>
      </c>
      <c r="C256">
        <v>6</v>
      </c>
      <c r="D256" t="s">
        <v>2446</v>
      </c>
      <c r="E256">
        <f>VLOOKUP(A256,'2011B4'!A$1:B$641,2, FALSE)</f>
        <v>277</v>
      </c>
      <c r="G256">
        <v>444382</v>
      </c>
      <c r="H256">
        <v>221781</v>
      </c>
      <c r="I256">
        <v>222601</v>
      </c>
      <c r="J256">
        <v>128512</v>
      </c>
      <c r="K256">
        <v>85609</v>
      </c>
      <c r="L256">
        <v>42903</v>
      </c>
      <c r="M256">
        <f t="shared" si="146"/>
        <v>28.919263156473484</v>
      </c>
      <c r="N256">
        <f t="shared" si="147"/>
        <v>38.600691673317371</v>
      </c>
      <c r="O256">
        <f t="shared" si="148"/>
        <v>19.273498322109965</v>
      </c>
      <c r="P256">
        <f>(K256/J256)*100</f>
        <v>66.615568974103596</v>
      </c>
      <c r="Q256">
        <f>(L256/J256)*100</f>
        <v>33.384431025896419</v>
      </c>
      <c r="R256">
        <f t="shared" si="114"/>
        <v>24.964205677290838</v>
      </c>
      <c r="S256">
        <f t="shared" si="115"/>
        <v>16.417143924302788</v>
      </c>
      <c r="T256">
        <f t="shared" si="116"/>
        <v>10.520418326693228</v>
      </c>
      <c r="U256">
        <f t="shared" si="117"/>
        <v>3.9451568725099606</v>
      </c>
      <c r="V256">
        <f t="shared" si="118"/>
        <v>44.153075199203187</v>
      </c>
      <c r="W256">
        <f t="shared" si="119"/>
        <v>75.035794322709165</v>
      </c>
      <c r="X256">
        <v>24348</v>
      </c>
      <c r="Y256">
        <v>17189</v>
      </c>
      <c r="Z256">
        <v>7159</v>
      </c>
      <c r="AA256">
        <v>5088</v>
      </c>
      <c r="AB256">
        <v>3000</v>
      </c>
      <c r="AC256">
        <v>2088</v>
      </c>
      <c r="AD256">
        <v>2646</v>
      </c>
      <c r="AE256">
        <v>1885</v>
      </c>
      <c r="AF256">
        <v>761</v>
      </c>
      <c r="AG256">
        <v>311</v>
      </c>
      <c r="AH256">
        <v>301</v>
      </c>
      <c r="AI256">
        <v>10</v>
      </c>
      <c r="AJ256">
        <v>12262</v>
      </c>
      <c r="AK256">
        <v>4462</v>
      </c>
      <c r="AL256">
        <v>7800</v>
      </c>
      <c r="AM256">
        <v>8525</v>
      </c>
      <c r="AN256">
        <v>5014</v>
      </c>
      <c r="AO256">
        <v>3511</v>
      </c>
      <c r="AP256">
        <v>2379</v>
      </c>
      <c r="AQ256">
        <v>2018</v>
      </c>
      <c r="AR256">
        <v>361</v>
      </c>
      <c r="AS256">
        <v>5070</v>
      </c>
      <c r="AT256">
        <v>4598</v>
      </c>
      <c r="AU256">
        <v>472</v>
      </c>
      <c r="AV256">
        <v>13520</v>
      </c>
      <c r="AW256">
        <v>8419</v>
      </c>
      <c r="AX256">
        <v>5101</v>
      </c>
      <c r="AY256">
        <v>1400</v>
      </c>
      <c r="AZ256">
        <v>599</v>
      </c>
      <c r="BA256">
        <v>801</v>
      </c>
      <c r="BB256">
        <v>4851</v>
      </c>
      <c r="BC256">
        <v>4600</v>
      </c>
      <c r="BD256">
        <v>251</v>
      </c>
      <c r="BE256">
        <v>9140</v>
      </c>
      <c r="BF256">
        <v>6607</v>
      </c>
      <c r="BG256">
        <v>2533</v>
      </c>
      <c r="BH256">
        <v>38972</v>
      </c>
      <c r="BI256">
        <v>26917</v>
      </c>
      <c r="BJ256">
        <v>12055</v>
      </c>
      <c r="BK256" t="str">
        <f t="shared" si="149"/>
        <v>LQTotal</v>
      </c>
      <c r="BL256" t="str">
        <f t="shared" si="150"/>
        <v>LQMale</v>
      </c>
      <c r="BM256" t="str">
        <f t="shared" si="151"/>
        <v>LQFemale</v>
      </c>
      <c r="BN256">
        <f>(X256/J256)*100</f>
        <v>18.946090637450201</v>
      </c>
      <c r="BO256">
        <f t="shared" si="120"/>
        <v>70.597174305897809</v>
      </c>
      <c r="BP256">
        <f t="shared" si="121"/>
        <v>29.402825694102187</v>
      </c>
      <c r="BQ256">
        <f>(AA256/J256)*100</f>
        <v>3.9591633466135456</v>
      </c>
      <c r="BR256">
        <f t="shared" si="122"/>
        <v>58.962264150943398</v>
      </c>
      <c r="BS256">
        <f t="shared" si="123"/>
        <v>41.037735849056602</v>
      </c>
      <c r="BT256">
        <f>(AD256/J256)*100</f>
        <v>2.0589516932270917</v>
      </c>
      <c r="BU256">
        <f t="shared" si="124"/>
        <v>71.239606953892661</v>
      </c>
      <c r="BV256">
        <f t="shared" si="125"/>
        <v>28.760393046107328</v>
      </c>
      <c r="BW256">
        <f>(AG256/J256)*100</f>
        <v>0.24200074701195221</v>
      </c>
      <c r="BX256">
        <f t="shared" si="126"/>
        <v>96.784565916398719</v>
      </c>
      <c r="BY256">
        <f t="shared" si="127"/>
        <v>3.215434083601286</v>
      </c>
      <c r="BZ256">
        <f>(AJ256/J256)*100</f>
        <v>9.541521414342629</v>
      </c>
      <c r="CA256">
        <f t="shared" si="128"/>
        <v>36.388843581797424</v>
      </c>
      <c r="CB256">
        <f t="shared" si="129"/>
        <v>63.611156418202576</v>
      </c>
      <c r="CC256">
        <f>(AM256/J256)*100</f>
        <v>6.6336217629482066</v>
      </c>
      <c r="CD256">
        <f t="shared" si="130"/>
        <v>58.815249266862168</v>
      </c>
      <c r="CE256">
        <f t="shared" si="131"/>
        <v>41.184750733137832</v>
      </c>
      <c r="CF256">
        <f>(AP256/J256)*100</f>
        <v>1.8511889940239044</v>
      </c>
      <c r="CG256">
        <f t="shared" si="132"/>
        <v>84.825556956704489</v>
      </c>
      <c r="CH256">
        <f t="shared" si="133"/>
        <v>15.174443043295502</v>
      </c>
      <c r="CI256">
        <f>(AS256/J256)*100</f>
        <v>3.9451568725099606</v>
      </c>
      <c r="CJ256">
        <f t="shared" si="134"/>
        <v>90.690335305719913</v>
      </c>
      <c r="CK256">
        <f t="shared" si="135"/>
        <v>9.3096646942800785</v>
      </c>
      <c r="CL256">
        <f>(AV256/J256)*100</f>
        <v>10.520418326693228</v>
      </c>
      <c r="CM256">
        <f t="shared" si="136"/>
        <v>62.270710059171599</v>
      </c>
      <c r="CN256">
        <f t="shared" si="137"/>
        <v>37.729289940828401</v>
      </c>
      <c r="CO256">
        <f>(AY256/J256)*100</f>
        <v>1.0893924302788844</v>
      </c>
      <c r="CP256">
        <f t="shared" si="138"/>
        <v>42.785714285714285</v>
      </c>
      <c r="CQ256">
        <f t="shared" si="139"/>
        <v>57.214285714285715</v>
      </c>
      <c r="CR256">
        <f>(BB256/J256)*100</f>
        <v>3.7747447709163349</v>
      </c>
      <c r="CS256">
        <f t="shared" si="140"/>
        <v>94.825809111523398</v>
      </c>
      <c r="CT256">
        <f t="shared" si="141"/>
        <v>5.1741908884766028</v>
      </c>
      <c r="CU256">
        <f>(BE256/J256)*100</f>
        <v>7.112176294820717</v>
      </c>
      <c r="CV256">
        <f t="shared" si="142"/>
        <v>72.286652078774623</v>
      </c>
      <c r="CW256">
        <f t="shared" si="143"/>
        <v>27.713347921225385</v>
      </c>
      <c r="CX256">
        <f>(BH256/J256)*100</f>
        <v>30.325572709163346</v>
      </c>
      <c r="CY256">
        <f t="shared" si="144"/>
        <v>69.067535666632452</v>
      </c>
      <c r="CZ256">
        <f t="shared" si="145"/>
        <v>30.932464333367548</v>
      </c>
    </row>
    <row r="257" spans="1:104" x14ac:dyDescent="0.25">
      <c r="A257" t="s">
        <v>2449</v>
      </c>
      <c r="B257">
        <v>14</v>
      </c>
      <c r="C257">
        <v>7</v>
      </c>
      <c r="D257" t="s">
        <v>2448</v>
      </c>
      <c r="E257">
        <f>VLOOKUP(A257,'2011B4'!A$1:B$641,2, FALSE)</f>
        <v>278</v>
      </c>
      <c r="G257">
        <v>394876</v>
      </c>
      <c r="H257">
        <v>198371</v>
      </c>
      <c r="I257">
        <v>196505</v>
      </c>
      <c r="J257">
        <v>102947</v>
      </c>
      <c r="K257">
        <v>72195</v>
      </c>
      <c r="L257">
        <v>30752</v>
      </c>
      <c r="M257">
        <f t="shared" si="146"/>
        <v>26.070715870298521</v>
      </c>
      <c r="N257">
        <f t="shared" si="147"/>
        <v>36.393928548023652</v>
      </c>
      <c r="O257">
        <f t="shared" si="148"/>
        <v>15.649474568077149</v>
      </c>
      <c r="P257">
        <f>(K257/J257)*100</f>
        <v>70.128318455127385</v>
      </c>
      <c r="Q257">
        <f>(L257/J257)*100</f>
        <v>29.871681544872601</v>
      </c>
      <c r="R257">
        <f t="shared" si="114"/>
        <v>30.804200219530436</v>
      </c>
      <c r="S257">
        <f t="shared" si="115"/>
        <v>16.563862958609771</v>
      </c>
      <c r="T257">
        <f t="shared" si="116"/>
        <v>9.7710472378991131</v>
      </c>
      <c r="U257">
        <f t="shared" si="117"/>
        <v>4.6849349665361784</v>
      </c>
      <c r="V257">
        <f t="shared" si="118"/>
        <v>38.175954617424495</v>
      </c>
      <c r="W257">
        <f t="shared" si="119"/>
        <v>69.195799780469571</v>
      </c>
      <c r="X257">
        <v>21576</v>
      </c>
      <c r="Y257">
        <v>16802</v>
      </c>
      <c r="Z257">
        <v>4774</v>
      </c>
      <c r="AA257">
        <v>7739</v>
      </c>
      <c r="AB257">
        <v>5238</v>
      </c>
      <c r="AC257">
        <v>2501</v>
      </c>
      <c r="AD257">
        <v>2397</v>
      </c>
      <c r="AE257">
        <v>1899</v>
      </c>
      <c r="AF257">
        <v>498</v>
      </c>
      <c r="AG257">
        <v>249</v>
      </c>
      <c r="AH257">
        <v>227</v>
      </c>
      <c r="AI257">
        <v>22</v>
      </c>
      <c r="AJ257">
        <v>10465</v>
      </c>
      <c r="AK257">
        <v>3012</v>
      </c>
      <c r="AL257">
        <v>7453</v>
      </c>
      <c r="AM257">
        <v>6338</v>
      </c>
      <c r="AN257">
        <v>4103</v>
      </c>
      <c r="AO257">
        <v>2235</v>
      </c>
      <c r="AP257">
        <v>1512</v>
      </c>
      <c r="AQ257">
        <v>1383</v>
      </c>
      <c r="AR257">
        <v>129</v>
      </c>
      <c r="AS257">
        <v>4823</v>
      </c>
      <c r="AT257">
        <v>4486</v>
      </c>
      <c r="AU257">
        <v>337</v>
      </c>
      <c r="AV257">
        <v>10059</v>
      </c>
      <c r="AW257">
        <v>7256</v>
      </c>
      <c r="AX257">
        <v>2803</v>
      </c>
      <c r="AY257">
        <v>1072</v>
      </c>
      <c r="AZ257">
        <v>510</v>
      </c>
      <c r="BA257">
        <v>562</v>
      </c>
      <c r="BB257">
        <v>4717</v>
      </c>
      <c r="BC257">
        <v>4555</v>
      </c>
      <c r="BD257">
        <v>162</v>
      </c>
      <c r="BE257">
        <v>6435</v>
      </c>
      <c r="BF257">
        <v>4291</v>
      </c>
      <c r="BG257">
        <v>2144</v>
      </c>
      <c r="BH257">
        <v>25565</v>
      </c>
      <c r="BI257">
        <v>18433</v>
      </c>
      <c r="BJ257">
        <v>7132</v>
      </c>
      <c r="BK257" t="str">
        <f t="shared" si="149"/>
        <v>LQTotal</v>
      </c>
      <c r="BL257" t="str">
        <f t="shared" si="150"/>
        <v>LQMale</v>
      </c>
      <c r="BM257" t="str">
        <f t="shared" si="151"/>
        <v>DHHIFemale</v>
      </c>
      <c r="BN257">
        <f>(X257/J257)*100</f>
        <v>20.958357212934811</v>
      </c>
      <c r="BO257">
        <f t="shared" si="120"/>
        <v>77.873563218390814</v>
      </c>
      <c r="BP257">
        <f t="shared" si="121"/>
        <v>22.126436781609197</v>
      </c>
      <c r="BQ257">
        <f>(AA257/J257)*100</f>
        <v>7.5174604408093479</v>
      </c>
      <c r="BR257">
        <f t="shared" si="122"/>
        <v>67.683163199379777</v>
      </c>
      <c r="BS257">
        <f t="shared" si="123"/>
        <v>32.316836800620237</v>
      </c>
      <c r="BT257">
        <f>(AD257/J257)*100</f>
        <v>2.3283825657862782</v>
      </c>
      <c r="BU257">
        <f t="shared" si="124"/>
        <v>79.224030037546939</v>
      </c>
      <c r="BV257">
        <f t="shared" si="125"/>
        <v>20.775969962453068</v>
      </c>
      <c r="BW257">
        <f>(AG257/J257)*100</f>
        <v>0.24187203123937559</v>
      </c>
      <c r="BX257">
        <f t="shared" si="126"/>
        <v>91.164658634538156</v>
      </c>
      <c r="BY257">
        <f t="shared" si="127"/>
        <v>8.8353413654618471</v>
      </c>
      <c r="BZ257">
        <f>(AJ257/J257)*100</f>
        <v>10.165424927389823</v>
      </c>
      <c r="CA257">
        <f t="shared" si="128"/>
        <v>28.781653129479217</v>
      </c>
      <c r="CB257">
        <f t="shared" si="129"/>
        <v>71.21834687052079</v>
      </c>
      <c r="CC257">
        <f>(AM257/J257)*100</f>
        <v>6.1565659999805726</v>
      </c>
      <c r="CD257">
        <f t="shared" si="130"/>
        <v>64.736509940044172</v>
      </c>
      <c r="CE257">
        <f t="shared" si="131"/>
        <v>35.263490059955821</v>
      </c>
      <c r="CF257">
        <f>(AP257/J257)*100</f>
        <v>1.4687169125860882</v>
      </c>
      <c r="CG257">
        <f t="shared" si="132"/>
        <v>91.468253968253961</v>
      </c>
      <c r="CH257">
        <f t="shared" si="133"/>
        <v>8.5317460317460316</v>
      </c>
      <c r="CI257">
        <f>(AS257/J257)*100</f>
        <v>4.6849349665361784</v>
      </c>
      <c r="CJ257">
        <f t="shared" si="134"/>
        <v>93.012647729628867</v>
      </c>
      <c r="CK257">
        <f t="shared" si="135"/>
        <v>6.9873522703711384</v>
      </c>
      <c r="CL257">
        <f>(AV257/J257)*100</f>
        <v>9.7710472378991131</v>
      </c>
      <c r="CM257">
        <f t="shared" si="136"/>
        <v>72.134406998707618</v>
      </c>
      <c r="CN257">
        <f t="shared" si="137"/>
        <v>27.865593001292378</v>
      </c>
      <c r="CO257">
        <f>(AY257/J257)*100</f>
        <v>1.0413125200345807</v>
      </c>
      <c r="CP257">
        <f t="shared" si="138"/>
        <v>47.574626865671647</v>
      </c>
      <c r="CQ257">
        <f t="shared" si="139"/>
        <v>52.425373134328353</v>
      </c>
      <c r="CR257">
        <f>(BB257/J257)*100</f>
        <v>4.581969362876043</v>
      </c>
      <c r="CS257">
        <f t="shared" si="140"/>
        <v>96.56561373754505</v>
      </c>
      <c r="CT257">
        <f t="shared" si="141"/>
        <v>3.4343862624549506</v>
      </c>
      <c r="CU257">
        <f>(BE257/J257)*100</f>
        <v>6.2507892410657906</v>
      </c>
      <c r="CV257">
        <f t="shared" si="142"/>
        <v>66.682206682206683</v>
      </c>
      <c r="CW257">
        <f t="shared" si="143"/>
        <v>33.317793317793317</v>
      </c>
      <c r="CX257">
        <f>(BH257/J257)*100</f>
        <v>24.833166580861995</v>
      </c>
      <c r="CY257">
        <f t="shared" si="144"/>
        <v>72.102483864658723</v>
      </c>
      <c r="CZ257">
        <f t="shared" si="145"/>
        <v>27.897516135341288</v>
      </c>
    </row>
    <row r="258" spans="1:104" x14ac:dyDescent="0.25">
      <c r="A258" t="s">
        <v>2451</v>
      </c>
      <c r="B258">
        <v>14</v>
      </c>
      <c r="C258">
        <v>8</v>
      </c>
      <c r="D258" t="s">
        <v>2450</v>
      </c>
      <c r="E258">
        <f>VLOOKUP(A258,'2011B4'!A$1:B$641,2, FALSE)</f>
        <v>279</v>
      </c>
      <c r="G258">
        <v>140778</v>
      </c>
      <c r="H258">
        <v>73465</v>
      </c>
      <c r="I258">
        <v>67313</v>
      </c>
      <c r="J258">
        <v>50531</v>
      </c>
      <c r="K258">
        <v>28177</v>
      </c>
      <c r="L258">
        <v>22354</v>
      </c>
      <c r="M258">
        <f t="shared" si="146"/>
        <v>35.894102771739902</v>
      </c>
      <c r="N258">
        <f t="shared" si="147"/>
        <v>38.354318382903422</v>
      </c>
      <c r="O258">
        <f t="shared" si="148"/>
        <v>33.209038372974014</v>
      </c>
      <c r="P258">
        <f>(K258/J258)*100</f>
        <v>55.761809582236644</v>
      </c>
      <c r="Q258">
        <f>(L258/J258)*100</f>
        <v>44.238190417763349</v>
      </c>
      <c r="R258">
        <f t="shared" ref="R258:R321" si="152">SUM(BN258,BQ258,BT258)</f>
        <v>73.808157368743949</v>
      </c>
      <c r="S258">
        <f t="shared" ref="S258:S321" si="153">SUM(BW258,BZ258,CC258)</f>
        <v>3.2554273614217015</v>
      </c>
      <c r="T258">
        <f t="shared" ref="T258:T321" si="154">CL258</f>
        <v>1.2269695830282401</v>
      </c>
      <c r="U258">
        <f t="shared" ref="U258:U321" si="155">CI258</f>
        <v>0.56401021155330389</v>
      </c>
      <c r="V258">
        <f t="shared" ref="V258:V321" si="156">SUM(CF258,CO258,CR258,CU258,CX258)</f>
        <v>21.145435475252814</v>
      </c>
      <c r="W258">
        <f t="shared" ref="W258:W321" si="157">100-R258</f>
        <v>26.191842631256051</v>
      </c>
      <c r="X258">
        <v>36220</v>
      </c>
      <c r="Y258">
        <v>17488</v>
      </c>
      <c r="Z258">
        <v>18732</v>
      </c>
      <c r="AA258">
        <v>761</v>
      </c>
      <c r="AB258">
        <v>374</v>
      </c>
      <c r="AC258">
        <v>387</v>
      </c>
      <c r="AD258">
        <v>315</v>
      </c>
      <c r="AE258">
        <v>215</v>
      </c>
      <c r="AF258">
        <v>100</v>
      </c>
      <c r="AG258">
        <v>5</v>
      </c>
      <c r="AH258">
        <v>5</v>
      </c>
      <c r="AI258">
        <v>0</v>
      </c>
      <c r="AJ258">
        <v>1375</v>
      </c>
      <c r="AK258">
        <v>625</v>
      </c>
      <c r="AL258">
        <v>750</v>
      </c>
      <c r="AM258">
        <v>265</v>
      </c>
      <c r="AN258">
        <v>185</v>
      </c>
      <c r="AO258">
        <v>80</v>
      </c>
      <c r="AP258">
        <v>270</v>
      </c>
      <c r="AQ258">
        <v>240</v>
      </c>
      <c r="AR258">
        <v>30</v>
      </c>
      <c r="AS258">
        <v>285</v>
      </c>
      <c r="AT258">
        <v>260</v>
      </c>
      <c r="AU258">
        <v>25</v>
      </c>
      <c r="AV258">
        <v>620</v>
      </c>
      <c r="AW258">
        <v>460</v>
      </c>
      <c r="AX258">
        <v>160</v>
      </c>
      <c r="AY258">
        <v>90</v>
      </c>
      <c r="AZ258">
        <v>55</v>
      </c>
      <c r="BA258">
        <v>35</v>
      </c>
      <c r="BB258">
        <v>195</v>
      </c>
      <c r="BC258">
        <v>175</v>
      </c>
      <c r="BD258">
        <v>20</v>
      </c>
      <c r="BE258">
        <v>1265</v>
      </c>
      <c r="BF258">
        <v>850</v>
      </c>
      <c r="BG258">
        <v>415</v>
      </c>
      <c r="BH258">
        <v>8865</v>
      </c>
      <c r="BI258">
        <v>7245</v>
      </c>
      <c r="BJ258">
        <v>1620</v>
      </c>
      <c r="BK258" t="str">
        <f t="shared" si="149"/>
        <v>CultivatorsTotal</v>
      </c>
      <c r="BL258" t="str">
        <f t="shared" si="150"/>
        <v>CultivatorsMale</v>
      </c>
      <c r="BM258" t="str">
        <f t="shared" si="151"/>
        <v>CultivatorsFemale</v>
      </c>
      <c r="BN258">
        <f>(X258/J258)*100</f>
        <v>71.678771447230417</v>
      </c>
      <c r="BO258">
        <f t="shared" ref="BO258:BO321" si="158">(Y258/X258)*100</f>
        <v>48.282716731087802</v>
      </c>
      <c r="BP258">
        <f t="shared" ref="BP258:BP321" si="159">(Z258/X258)*100</f>
        <v>51.717283268912205</v>
      </c>
      <c r="BQ258">
        <f>(AA258/J258)*100</f>
        <v>1.506006214007243</v>
      </c>
      <c r="BR258">
        <f t="shared" ref="BR258:BR321" si="160">(AB258/AA258)*100</f>
        <v>49.14586070959264</v>
      </c>
      <c r="BS258">
        <f t="shared" ref="BS258:BS321" si="161">(AC258/AA258)*100</f>
        <v>50.85413929040736</v>
      </c>
      <c r="BT258">
        <f>(AD258/J258)*100</f>
        <v>0.62337970750628324</v>
      </c>
      <c r="BU258">
        <f t="shared" ref="BU258:BU321" si="162">(AE258/AD258)*100</f>
        <v>68.253968253968253</v>
      </c>
      <c r="BV258">
        <f t="shared" ref="BV258:BV321" si="163">(AF258/AD258)*100</f>
        <v>31.746031746031743</v>
      </c>
      <c r="BW258">
        <f>(AG258/J258)*100</f>
        <v>9.8949159921632272E-3</v>
      </c>
      <c r="BX258">
        <f t="shared" ref="BX258:BX321" si="164">(AH258/AG258)*100</f>
        <v>100</v>
      </c>
      <c r="BY258">
        <f t="shared" ref="BY258:BY321" si="165">(AI258/AG258)*100</f>
        <v>0</v>
      </c>
      <c r="BZ258">
        <f>(AJ258/J258)*100</f>
        <v>2.7211018978448873</v>
      </c>
      <c r="CA258">
        <f t="shared" ref="CA258:CA321" si="166">(AK258/AJ258)*100</f>
        <v>45.454545454545453</v>
      </c>
      <c r="CB258">
        <f t="shared" ref="CB258:CB321" si="167">(AL258/AJ258)*100</f>
        <v>54.54545454545454</v>
      </c>
      <c r="CC258">
        <f>(AM258/J258)*100</f>
        <v>0.52443054758465102</v>
      </c>
      <c r="CD258">
        <f t="shared" ref="CD258:CD321" si="168">(AN258/AM258)*100</f>
        <v>69.811320754716974</v>
      </c>
      <c r="CE258">
        <f t="shared" ref="CE258:CE321" si="169">(AO258/AM258)*100</f>
        <v>30.188679245283019</v>
      </c>
      <c r="CF258">
        <f>(AP258/J258)*100</f>
        <v>0.53432546357681421</v>
      </c>
      <c r="CG258">
        <f t="shared" ref="CG258:CG321" si="170">(AQ258/AP258)*100</f>
        <v>88.888888888888886</v>
      </c>
      <c r="CH258">
        <f t="shared" ref="CH258:CH321" si="171">(AR258/AP258)*100</f>
        <v>11.111111111111111</v>
      </c>
      <c r="CI258">
        <f>(AS258/J258)*100</f>
        <v>0.56401021155330389</v>
      </c>
      <c r="CJ258">
        <f t="shared" ref="CJ258:CJ321" si="172">(AT258/AS258)*100</f>
        <v>91.228070175438589</v>
      </c>
      <c r="CK258">
        <f t="shared" ref="CK258:CK321" si="173">(AU258/AS258)*100</f>
        <v>8.7719298245614024</v>
      </c>
      <c r="CL258">
        <f>(AV258/J258)*100</f>
        <v>1.2269695830282401</v>
      </c>
      <c r="CM258">
        <f t="shared" ref="CM258:CM321" si="174">(AW258/AV258)*100</f>
        <v>74.193548387096769</v>
      </c>
      <c r="CN258">
        <f t="shared" ref="CN258:CN321" si="175">(AX258/AV258)*100</f>
        <v>25.806451612903224</v>
      </c>
      <c r="CO258">
        <f>(AY258/J258)*100</f>
        <v>0.17810848785893807</v>
      </c>
      <c r="CP258">
        <f t="shared" ref="CP258:CP321" si="176">(AZ258/AY258)*100</f>
        <v>61.111111111111114</v>
      </c>
      <c r="CQ258">
        <f t="shared" ref="CQ258:CQ321" si="177">(BA258/AY258)*100</f>
        <v>38.888888888888893</v>
      </c>
      <c r="CR258">
        <f>(BB258/J258)*100</f>
        <v>0.38590172369436582</v>
      </c>
      <c r="CS258">
        <f t="shared" ref="CS258:CS321" si="178">(BC258/BB258)*100</f>
        <v>89.743589743589752</v>
      </c>
      <c r="CT258">
        <f t="shared" ref="CT258:CT321" si="179">(BD258/BB258)*100</f>
        <v>10.256410256410255</v>
      </c>
      <c r="CU258">
        <f>(BE258/J258)*100</f>
        <v>2.5034137460172965</v>
      </c>
      <c r="CV258">
        <f t="shared" ref="CV258:CV321" si="180">(BF258/BE258)*100</f>
        <v>67.193675889328063</v>
      </c>
      <c r="CW258">
        <f t="shared" ref="CW258:CW321" si="181">(BG258/BE258)*100</f>
        <v>32.806324110671937</v>
      </c>
      <c r="CX258">
        <f>(BH258/J258)*100</f>
        <v>17.5436860541054</v>
      </c>
      <c r="CY258">
        <f t="shared" ref="CY258:CY321" si="182">(BI258/BH258)*100</f>
        <v>81.725888324873097</v>
      </c>
      <c r="CZ258">
        <f t="shared" ref="CZ258:CZ321" si="183">(BJ258/BH258)*100</f>
        <v>18.274111675126903</v>
      </c>
    </row>
    <row r="259" spans="1:104" x14ac:dyDescent="0.25">
      <c r="A259" t="s">
        <v>2453</v>
      </c>
      <c r="B259">
        <v>14</v>
      </c>
      <c r="C259">
        <v>9</v>
      </c>
      <c r="D259" t="s">
        <v>2452</v>
      </c>
      <c r="E259">
        <f>VLOOKUP(A259,'2011B4'!A$1:B$641,2, FALSE)</f>
        <v>280</v>
      </c>
      <c r="G259">
        <v>118327</v>
      </c>
      <c r="H259">
        <v>59741</v>
      </c>
      <c r="I259">
        <v>58586</v>
      </c>
      <c r="J259">
        <v>38432</v>
      </c>
      <c r="K259">
        <v>22984</v>
      </c>
      <c r="L259">
        <v>15448</v>
      </c>
      <c r="M259">
        <f t="shared" ref="M259:M322" si="184">(J259/G259)*100</f>
        <v>32.479484817497273</v>
      </c>
      <c r="N259">
        <f t="shared" ref="N259:N322" si="185">(K259/H259)*100</f>
        <v>38.472740663865686</v>
      </c>
      <c r="O259">
        <f t="shared" ref="O259:O322" si="186">(L259/I259)*100</f>
        <v>26.368074283958627</v>
      </c>
      <c r="P259">
        <f>(K259/J259)*100</f>
        <v>59.804329725228975</v>
      </c>
      <c r="Q259">
        <f>(L259/J259)*100</f>
        <v>40.195670274771025</v>
      </c>
      <c r="R259">
        <f t="shared" si="152"/>
        <v>74.882910074937556</v>
      </c>
      <c r="S259">
        <f t="shared" si="153"/>
        <v>4.6653830141548713</v>
      </c>
      <c r="T259">
        <f t="shared" si="154"/>
        <v>3.7702955870108248</v>
      </c>
      <c r="U259">
        <f t="shared" si="155"/>
        <v>0.48917568692756036</v>
      </c>
      <c r="V259">
        <f t="shared" si="156"/>
        <v>16.192235636969194</v>
      </c>
      <c r="W259">
        <f t="shared" si="157"/>
        <v>25.117089925062444</v>
      </c>
      <c r="X259">
        <v>26790</v>
      </c>
      <c r="Y259">
        <v>14899</v>
      </c>
      <c r="Z259">
        <v>11891</v>
      </c>
      <c r="AA259">
        <v>1475</v>
      </c>
      <c r="AB259">
        <v>778</v>
      </c>
      <c r="AC259">
        <v>697</v>
      </c>
      <c r="AD259">
        <v>514</v>
      </c>
      <c r="AE259">
        <v>371</v>
      </c>
      <c r="AF259">
        <v>143</v>
      </c>
      <c r="AG259">
        <v>43</v>
      </c>
      <c r="AH259">
        <v>41</v>
      </c>
      <c r="AI259">
        <v>2</v>
      </c>
      <c r="AJ259">
        <v>1114</v>
      </c>
      <c r="AK259">
        <v>426</v>
      </c>
      <c r="AL259">
        <v>688</v>
      </c>
      <c r="AM259">
        <v>636</v>
      </c>
      <c r="AN259">
        <v>441</v>
      </c>
      <c r="AO259">
        <v>195</v>
      </c>
      <c r="AP259">
        <v>110</v>
      </c>
      <c r="AQ259">
        <v>105</v>
      </c>
      <c r="AR259">
        <v>5</v>
      </c>
      <c r="AS259">
        <v>188</v>
      </c>
      <c r="AT259">
        <v>156</v>
      </c>
      <c r="AU259">
        <v>32</v>
      </c>
      <c r="AV259">
        <v>1449</v>
      </c>
      <c r="AW259">
        <v>1074</v>
      </c>
      <c r="AX259">
        <v>375</v>
      </c>
      <c r="AY259">
        <v>193</v>
      </c>
      <c r="AZ259">
        <v>145</v>
      </c>
      <c r="BA259">
        <v>48</v>
      </c>
      <c r="BB259">
        <v>439</v>
      </c>
      <c r="BC259">
        <v>425</v>
      </c>
      <c r="BD259">
        <v>14</v>
      </c>
      <c r="BE259">
        <v>1172</v>
      </c>
      <c r="BF259">
        <v>796</v>
      </c>
      <c r="BG259">
        <v>376</v>
      </c>
      <c r="BH259">
        <v>4309</v>
      </c>
      <c r="BI259">
        <v>3327</v>
      </c>
      <c r="BJ259">
        <v>982</v>
      </c>
      <c r="BK259" t="str">
        <f t="shared" ref="BK259:BK322" si="187">INDEX($X$1:$BJ$1, MATCH(MAX(X259:BJ259),X259:BJ259,0))</f>
        <v>CultivatorsTotal</v>
      </c>
      <c r="BL259" t="str">
        <f t="shared" ref="BL259:BL322" si="188">INDEX($X$1:$BJ$1, MATCH(MAX(Y259,AB259,AE259,AH259,AK259,AN259,AQ259,AT259,AW259,AZ259,BC259,BF259,BI259),X259:BJ259,0))</f>
        <v>CultivatorsMale</v>
      </c>
      <c r="BM259" t="str">
        <f t="shared" ref="BM259:BM322" si="189">INDEX($X$1:$BJ$1, MATCH(MAX(Z259,AC259,AF259,AI259,AL259,AO259,AR259,AU259,AX259,BA259,BD259,BG259,BJ259),X259:BJ259,0))</f>
        <v>CultivatorsFemale</v>
      </c>
      <c r="BN259">
        <f>(X259/J259)*100</f>
        <v>69.707535387177359</v>
      </c>
      <c r="BO259">
        <f t="shared" si="158"/>
        <v>55.614035087719294</v>
      </c>
      <c r="BP259">
        <f t="shared" si="159"/>
        <v>44.385964912280699</v>
      </c>
      <c r="BQ259">
        <f>(AA259/J259)*100</f>
        <v>3.8379475437135722</v>
      </c>
      <c r="BR259">
        <f t="shared" si="160"/>
        <v>52.745762711864408</v>
      </c>
      <c r="BS259">
        <f t="shared" si="161"/>
        <v>47.254237288135592</v>
      </c>
      <c r="BT259">
        <f>(AD259/J259)*100</f>
        <v>1.3374271440466279</v>
      </c>
      <c r="BU259">
        <f t="shared" si="162"/>
        <v>72.178988326848241</v>
      </c>
      <c r="BV259">
        <f t="shared" si="163"/>
        <v>27.821011673151752</v>
      </c>
      <c r="BW259">
        <f>(AG259/J259)*100</f>
        <v>0.11188592839300583</v>
      </c>
      <c r="BX259">
        <f t="shared" si="164"/>
        <v>95.348837209302332</v>
      </c>
      <c r="BY259">
        <f t="shared" si="165"/>
        <v>4.6511627906976747</v>
      </c>
      <c r="BZ259">
        <f>(AJ259/J259)*100</f>
        <v>2.8986261448792674</v>
      </c>
      <c r="CA259">
        <f t="shared" si="166"/>
        <v>38.240574506283664</v>
      </c>
      <c r="CB259">
        <f t="shared" si="167"/>
        <v>61.759425493716336</v>
      </c>
      <c r="CC259">
        <f>(AM259/J259)*100</f>
        <v>1.6548709408825979</v>
      </c>
      <c r="CD259">
        <f t="shared" si="168"/>
        <v>69.339622641509436</v>
      </c>
      <c r="CE259">
        <f t="shared" si="169"/>
        <v>30.660377358490564</v>
      </c>
      <c r="CF259">
        <f>(AP259/J259)*100</f>
        <v>0.28621981681931724</v>
      </c>
      <c r="CG259">
        <f t="shared" si="170"/>
        <v>95.454545454545453</v>
      </c>
      <c r="CH259">
        <f t="shared" si="171"/>
        <v>4.5454545454545459</v>
      </c>
      <c r="CI259">
        <f>(AS259/J259)*100</f>
        <v>0.48917568692756036</v>
      </c>
      <c r="CJ259">
        <f t="shared" si="172"/>
        <v>82.978723404255319</v>
      </c>
      <c r="CK259">
        <f t="shared" si="173"/>
        <v>17.021276595744681</v>
      </c>
      <c r="CL259">
        <f>(AV259/J259)*100</f>
        <v>3.7702955870108248</v>
      </c>
      <c r="CM259">
        <f t="shared" si="174"/>
        <v>74.120082815734989</v>
      </c>
      <c r="CN259">
        <f t="shared" si="175"/>
        <v>25.879917184265011</v>
      </c>
      <c r="CO259">
        <f>(AY259/J259)*100</f>
        <v>0.5021856786011657</v>
      </c>
      <c r="CP259">
        <f t="shared" si="176"/>
        <v>75.129533678756474</v>
      </c>
      <c r="CQ259">
        <f t="shared" si="177"/>
        <v>24.870466321243523</v>
      </c>
      <c r="CR259">
        <f>(BB259/J259)*100</f>
        <v>1.1422772689425478</v>
      </c>
      <c r="CS259">
        <f t="shared" si="178"/>
        <v>96.81093394077449</v>
      </c>
      <c r="CT259">
        <f t="shared" si="179"/>
        <v>3.1890660592255129</v>
      </c>
      <c r="CU259">
        <f>(BE259/J259)*100</f>
        <v>3.0495420482930893</v>
      </c>
      <c r="CV259">
        <f t="shared" si="180"/>
        <v>67.918088737201359</v>
      </c>
      <c r="CW259">
        <f t="shared" si="181"/>
        <v>32.081911262798634</v>
      </c>
      <c r="CX259">
        <f>(BH259/J259)*100</f>
        <v>11.212010824313072</v>
      </c>
      <c r="CY259">
        <f t="shared" si="182"/>
        <v>77.210489672777911</v>
      </c>
      <c r="CZ259">
        <f t="shared" si="183"/>
        <v>22.789510327222093</v>
      </c>
    </row>
    <row r="260" spans="1:104" x14ac:dyDescent="0.25">
      <c r="A260" t="s">
        <v>2469</v>
      </c>
      <c r="B260">
        <v>15</v>
      </c>
      <c r="C260">
        <v>1</v>
      </c>
      <c r="D260" t="s">
        <v>2468</v>
      </c>
      <c r="E260">
        <f>VLOOKUP(A260,'2011B4'!A$1:B$641,2, FALSE)</f>
        <v>281</v>
      </c>
      <c r="G260">
        <v>62785</v>
      </c>
      <c r="H260">
        <v>33114</v>
      </c>
      <c r="I260">
        <v>29671</v>
      </c>
      <c r="J260">
        <v>27428</v>
      </c>
      <c r="K260">
        <v>17398</v>
      </c>
      <c r="L260">
        <v>10030</v>
      </c>
      <c r="M260">
        <f t="shared" si="184"/>
        <v>43.68559369276101</v>
      </c>
      <c r="N260">
        <f t="shared" si="185"/>
        <v>52.539711300356338</v>
      </c>
      <c r="O260">
        <f t="shared" si="186"/>
        <v>33.804051093660476</v>
      </c>
      <c r="P260">
        <f>(K260/J260)*100</f>
        <v>63.431529823537993</v>
      </c>
      <c r="Q260">
        <f>(L260/J260)*100</f>
        <v>36.568470176462007</v>
      </c>
      <c r="R260">
        <f t="shared" si="152"/>
        <v>81.730348548928092</v>
      </c>
      <c r="S260">
        <f t="shared" si="153"/>
        <v>1.3708618929561034</v>
      </c>
      <c r="T260">
        <f t="shared" si="154"/>
        <v>1.8630596470759808</v>
      </c>
      <c r="U260">
        <f t="shared" si="155"/>
        <v>2.3260901268776433</v>
      </c>
      <c r="V260">
        <f t="shared" si="156"/>
        <v>12.709639784162171</v>
      </c>
      <c r="W260">
        <f t="shared" si="157"/>
        <v>18.269651451071908</v>
      </c>
      <c r="X260">
        <v>21260</v>
      </c>
      <c r="Y260">
        <v>12763</v>
      </c>
      <c r="Z260">
        <v>8497</v>
      </c>
      <c r="AA260">
        <v>903</v>
      </c>
      <c r="AB260">
        <v>632</v>
      </c>
      <c r="AC260">
        <v>271</v>
      </c>
      <c r="AD260">
        <v>254</v>
      </c>
      <c r="AE260">
        <v>200</v>
      </c>
      <c r="AF260">
        <v>54</v>
      </c>
      <c r="AG260">
        <v>45</v>
      </c>
      <c r="AH260">
        <v>32</v>
      </c>
      <c r="AI260">
        <v>13</v>
      </c>
      <c r="AJ260">
        <v>220</v>
      </c>
      <c r="AK260">
        <v>169</v>
      </c>
      <c r="AL260">
        <v>51</v>
      </c>
      <c r="AM260">
        <v>111</v>
      </c>
      <c r="AN260">
        <v>85</v>
      </c>
      <c r="AO260">
        <v>26</v>
      </c>
      <c r="AP260">
        <v>170</v>
      </c>
      <c r="AQ260">
        <v>154</v>
      </c>
      <c r="AR260">
        <v>16</v>
      </c>
      <c r="AS260">
        <v>638</v>
      </c>
      <c r="AT260">
        <v>595</v>
      </c>
      <c r="AU260">
        <v>43</v>
      </c>
      <c r="AV260">
        <v>511</v>
      </c>
      <c r="AW260">
        <v>238</v>
      </c>
      <c r="AX260">
        <v>273</v>
      </c>
      <c r="AY260">
        <v>99</v>
      </c>
      <c r="AZ260">
        <v>14</v>
      </c>
      <c r="BA260">
        <v>85</v>
      </c>
      <c r="BB260">
        <v>265</v>
      </c>
      <c r="BC260">
        <v>249</v>
      </c>
      <c r="BD260">
        <v>16</v>
      </c>
      <c r="BE260">
        <v>233</v>
      </c>
      <c r="BF260">
        <v>170</v>
      </c>
      <c r="BG260">
        <v>63</v>
      </c>
      <c r="BH260">
        <v>2719</v>
      </c>
      <c r="BI260">
        <v>2097</v>
      </c>
      <c r="BJ260">
        <v>622</v>
      </c>
      <c r="BK260" t="str">
        <f t="shared" si="187"/>
        <v>CultivatorsTotal</v>
      </c>
      <c r="BL260" t="str">
        <f t="shared" si="188"/>
        <v>CultivatorsMale</v>
      </c>
      <c r="BM260" t="str">
        <f t="shared" si="189"/>
        <v>CultivatorsFemale</v>
      </c>
      <c r="BN260">
        <f>(X260/J260)*100</f>
        <v>77.512031500656263</v>
      </c>
      <c r="BO260">
        <f t="shared" si="158"/>
        <v>60.032925682031987</v>
      </c>
      <c r="BP260">
        <f t="shared" si="159"/>
        <v>39.967074317968013</v>
      </c>
      <c r="BQ260">
        <f>(AA260/J260)*100</f>
        <v>3.2922560886685139</v>
      </c>
      <c r="BR260">
        <f t="shared" si="160"/>
        <v>69.988925802879294</v>
      </c>
      <c r="BS260">
        <f t="shared" si="161"/>
        <v>30.011074197120706</v>
      </c>
      <c r="BT260">
        <f>(AD260/J260)*100</f>
        <v>0.92606095960332502</v>
      </c>
      <c r="BU260">
        <f t="shared" si="162"/>
        <v>78.740157480314963</v>
      </c>
      <c r="BV260">
        <f t="shared" si="163"/>
        <v>21.259842519685041</v>
      </c>
      <c r="BW260">
        <f>(AG260/J260)*100</f>
        <v>0.16406591803995915</v>
      </c>
      <c r="BX260">
        <f t="shared" si="164"/>
        <v>71.111111111111114</v>
      </c>
      <c r="BY260">
        <f t="shared" si="165"/>
        <v>28.888888888888886</v>
      </c>
      <c r="BZ260">
        <f>(AJ260/J260)*100</f>
        <v>0.80210004375091148</v>
      </c>
      <c r="CA260">
        <f t="shared" si="166"/>
        <v>76.818181818181813</v>
      </c>
      <c r="CB260">
        <f t="shared" si="167"/>
        <v>23.18181818181818</v>
      </c>
      <c r="CC260">
        <f>(AM260/J260)*100</f>
        <v>0.40469593116523267</v>
      </c>
      <c r="CD260">
        <f t="shared" si="168"/>
        <v>76.576576576576571</v>
      </c>
      <c r="CE260">
        <f t="shared" si="169"/>
        <v>23.423423423423422</v>
      </c>
      <c r="CF260">
        <f>(AP260/J260)*100</f>
        <v>0.61980457926206789</v>
      </c>
      <c r="CG260">
        <f t="shared" si="170"/>
        <v>90.588235294117652</v>
      </c>
      <c r="CH260">
        <f t="shared" si="171"/>
        <v>9.4117647058823533</v>
      </c>
      <c r="CI260">
        <f>(AS260/J260)*100</f>
        <v>2.3260901268776433</v>
      </c>
      <c r="CJ260">
        <f t="shared" si="172"/>
        <v>93.260188087774296</v>
      </c>
      <c r="CK260">
        <f t="shared" si="173"/>
        <v>6.7398119122257061</v>
      </c>
      <c r="CL260">
        <f>(AV260/J260)*100</f>
        <v>1.8630596470759808</v>
      </c>
      <c r="CM260">
        <f t="shared" si="174"/>
        <v>46.575342465753423</v>
      </c>
      <c r="CN260">
        <f t="shared" si="175"/>
        <v>53.424657534246577</v>
      </c>
      <c r="CO260">
        <f>(AY260/J260)*100</f>
        <v>0.36094501968791015</v>
      </c>
      <c r="CP260">
        <f t="shared" si="176"/>
        <v>14.14141414141414</v>
      </c>
      <c r="CQ260">
        <f t="shared" si="177"/>
        <v>85.858585858585855</v>
      </c>
      <c r="CR260">
        <f>(BB260/J260)*100</f>
        <v>0.96616596179087066</v>
      </c>
      <c r="CS260">
        <f t="shared" si="178"/>
        <v>93.962264150943398</v>
      </c>
      <c r="CT260">
        <f t="shared" si="179"/>
        <v>6.0377358490566042</v>
      </c>
      <c r="CU260">
        <f>(BE260/J260)*100</f>
        <v>0.84949686451801076</v>
      </c>
      <c r="CV260">
        <f t="shared" si="180"/>
        <v>72.961373390557938</v>
      </c>
      <c r="CW260">
        <f t="shared" si="181"/>
        <v>27.038626609442062</v>
      </c>
      <c r="CX260">
        <f>(BH260/J260)*100</f>
        <v>9.9132273589033115</v>
      </c>
      <c r="CY260">
        <f t="shared" si="182"/>
        <v>77.123942625965427</v>
      </c>
      <c r="CZ260">
        <f t="shared" si="183"/>
        <v>22.876057374034573</v>
      </c>
    </row>
    <row r="261" spans="1:104" x14ac:dyDescent="0.25">
      <c r="A261" t="s">
        <v>2471</v>
      </c>
      <c r="B261">
        <v>15</v>
      </c>
      <c r="C261">
        <v>2</v>
      </c>
      <c r="D261" t="s">
        <v>2470</v>
      </c>
      <c r="E261">
        <f>VLOOKUP(A261,'2011B4'!A$1:B$641,2, FALSE)</f>
        <v>282</v>
      </c>
      <c r="G261">
        <v>65960</v>
      </c>
      <c r="H261">
        <v>34562</v>
      </c>
      <c r="I261">
        <v>31398</v>
      </c>
      <c r="J261">
        <v>27441</v>
      </c>
      <c r="K261">
        <v>18019</v>
      </c>
      <c r="L261">
        <v>9422</v>
      </c>
      <c r="M261">
        <f t="shared" si="184"/>
        <v>41.602486355366892</v>
      </c>
      <c r="N261">
        <f t="shared" si="185"/>
        <v>52.135293096464331</v>
      </c>
      <c r="O261">
        <f t="shared" si="186"/>
        <v>30.008280782215429</v>
      </c>
      <c r="P261">
        <f>(K261/J261)*100</f>
        <v>65.664516599249296</v>
      </c>
      <c r="Q261">
        <f>(L261/J261)*100</f>
        <v>34.335483400750697</v>
      </c>
      <c r="R261">
        <f t="shared" si="152"/>
        <v>67.114901060456987</v>
      </c>
      <c r="S261">
        <f t="shared" si="153"/>
        <v>2.0516745016581028</v>
      </c>
      <c r="T261">
        <f t="shared" si="154"/>
        <v>3.9758026310994494</v>
      </c>
      <c r="U261">
        <f t="shared" si="155"/>
        <v>1.4394519150176743</v>
      </c>
      <c r="V261">
        <f t="shared" si="156"/>
        <v>25.418169891767789</v>
      </c>
      <c r="W261">
        <f t="shared" si="157"/>
        <v>32.885098939543013</v>
      </c>
      <c r="X261">
        <v>16881</v>
      </c>
      <c r="Y261">
        <v>10120</v>
      </c>
      <c r="Z261">
        <v>6761</v>
      </c>
      <c r="AA261">
        <v>1051</v>
      </c>
      <c r="AB261">
        <v>656</v>
      </c>
      <c r="AC261">
        <v>395</v>
      </c>
      <c r="AD261">
        <v>485</v>
      </c>
      <c r="AE261">
        <v>278</v>
      </c>
      <c r="AF261">
        <v>207</v>
      </c>
      <c r="AG261">
        <v>8</v>
      </c>
      <c r="AH261">
        <v>7</v>
      </c>
      <c r="AI261">
        <v>1</v>
      </c>
      <c r="AJ261">
        <v>310</v>
      </c>
      <c r="AK261">
        <v>242</v>
      </c>
      <c r="AL261">
        <v>68</v>
      </c>
      <c r="AM261">
        <v>245</v>
      </c>
      <c r="AN261">
        <v>190</v>
      </c>
      <c r="AO261">
        <v>55</v>
      </c>
      <c r="AP261">
        <v>385</v>
      </c>
      <c r="AQ261">
        <v>329</v>
      </c>
      <c r="AR261">
        <v>56</v>
      </c>
      <c r="AS261">
        <v>395</v>
      </c>
      <c r="AT261">
        <v>358</v>
      </c>
      <c r="AU261">
        <v>37</v>
      </c>
      <c r="AV261">
        <v>1091</v>
      </c>
      <c r="AW261">
        <v>488</v>
      </c>
      <c r="AX261">
        <v>603</v>
      </c>
      <c r="AY261">
        <v>159</v>
      </c>
      <c r="AZ261">
        <v>53</v>
      </c>
      <c r="BA261">
        <v>106</v>
      </c>
      <c r="BB261">
        <v>639</v>
      </c>
      <c r="BC261">
        <v>613</v>
      </c>
      <c r="BD261">
        <v>26</v>
      </c>
      <c r="BE261">
        <v>1108</v>
      </c>
      <c r="BF261">
        <v>768</v>
      </c>
      <c r="BG261">
        <v>340</v>
      </c>
      <c r="BH261">
        <v>4684</v>
      </c>
      <c r="BI261">
        <v>3917</v>
      </c>
      <c r="BJ261">
        <v>767</v>
      </c>
      <c r="BK261" t="str">
        <f t="shared" si="187"/>
        <v>CultivatorsTotal</v>
      </c>
      <c r="BL261" t="str">
        <f t="shared" si="188"/>
        <v>CultivatorsMale</v>
      </c>
      <c r="BM261" t="str">
        <f t="shared" si="189"/>
        <v>CultivatorsFemale</v>
      </c>
      <c r="BN261">
        <f>(X261/J261)*100</f>
        <v>61.517437411173063</v>
      </c>
      <c r="BO261">
        <f t="shared" si="158"/>
        <v>59.949055150761211</v>
      </c>
      <c r="BP261">
        <f t="shared" si="159"/>
        <v>40.050944849238789</v>
      </c>
      <c r="BQ261">
        <f>(AA261/J261)*100</f>
        <v>3.8300353485660148</v>
      </c>
      <c r="BR261">
        <f t="shared" si="160"/>
        <v>62.416745956232155</v>
      </c>
      <c r="BS261">
        <f t="shared" si="161"/>
        <v>37.583254043767838</v>
      </c>
      <c r="BT261">
        <f>(AD261/J261)*100</f>
        <v>1.7674283007179037</v>
      </c>
      <c r="BU261">
        <f t="shared" si="162"/>
        <v>57.319587628865975</v>
      </c>
      <c r="BV261">
        <f t="shared" si="163"/>
        <v>42.680412371134018</v>
      </c>
      <c r="BW261">
        <f>(AG261/J261)*100</f>
        <v>2.9153456506687075E-2</v>
      </c>
      <c r="BX261">
        <f t="shared" si="164"/>
        <v>87.5</v>
      </c>
      <c r="BY261">
        <f t="shared" si="165"/>
        <v>12.5</v>
      </c>
      <c r="BZ261">
        <f>(AJ261/J261)*100</f>
        <v>1.129696439634124</v>
      </c>
      <c r="CA261">
        <f t="shared" si="166"/>
        <v>78.064516129032256</v>
      </c>
      <c r="CB261">
        <f t="shared" si="167"/>
        <v>21.935483870967744</v>
      </c>
      <c r="CC261">
        <f>(AM261/J261)*100</f>
        <v>0.89282460551729159</v>
      </c>
      <c r="CD261">
        <f t="shared" si="168"/>
        <v>77.551020408163268</v>
      </c>
      <c r="CE261">
        <f t="shared" si="169"/>
        <v>22.448979591836736</v>
      </c>
      <c r="CF261">
        <f>(AP261/J261)*100</f>
        <v>1.4030100943843156</v>
      </c>
      <c r="CG261">
        <f t="shared" si="170"/>
        <v>85.454545454545453</v>
      </c>
      <c r="CH261">
        <f t="shared" si="171"/>
        <v>14.545454545454545</v>
      </c>
      <c r="CI261">
        <f>(AS261/J261)*100</f>
        <v>1.4394519150176743</v>
      </c>
      <c r="CJ261">
        <f t="shared" si="172"/>
        <v>90.632911392405063</v>
      </c>
      <c r="CK261">
        <f t="shared" si="173"/>
        <v>9.3670886075949369</v>
      </c>
      <c r="CL261">
        <f>(AV261/J261)*100</f>
        <v>3.9758026310994494</v>
      </c>
      <c r="CM261">
        <f t="shared" si="174"/>
        <v>44.72960586617782</v>
      </c>
      <c r="CN261">
        <f t="shared" si="175"/>
        <v>55.27039413382218</v>
      </c>
      <c r="CO261">
        <f>(AY261/J261)*100</f>
        <v>0.57942494807040557</v>
      </c>
      <c r="CP261">
        <f t="shared" si="176"/>
        <v>33.333333333333329</v>
      </c>
      <c r="CQ261">
        <f t="shared" si="177"/>
        <v>66.666666666666657</v>
      </c>
      <c r="CR261">
        <f>(BB261/J261)*100</f>
        <v>2.3286323384716301</v>
      </c>
      <c r="CS261">
        <f t="shared" si="178"/>
        <v>95.931142410015653</v>
      </c>
      <c r="CT261">
        <f t="shared" si="179"/>
        <v>4.0688575899843507</v>
      </c>
      <c r="CU261">
        <f>(BE261/J261)*100</f>
        <v>4.0377537261761596</v>
      </c>
      <c r="CV261">
        <f t="shared" si="180"/>
        <v>69.314079422382662</v>
      </c>
      <c r="CW261">
        <f t="shared" si="181"/>
        <v>30.685920577617328</v>
      </c>
      <c r="CX261">
        <f>(BH261/J261)*100</f>
        <v>17.06934878466528</v>
      </c>
      <c r="CY261">
        <f t="shared" si="182"/>
        <v>83.625106746370619</v>
      </c>
      <c r="CZ261">
        <f t="shared" si="183"/>
        <v>16.374893253629377</v>
      </c>
    </row>
    <row r="262" spans="1:104" x14ac:dyDescent="0.25">
      <c r="A262" t="s">
        <v>2473</v>
      </c>
      <c r="B262">
        <v>15</v>
      </c>
      <c r="C262">
        <v>3</v>
      </c>
      <c r="D262" t="s">
        <v>2472</v>
      </c>
      <c r="E262">
        <f>VLOOKUP(A262,'2011B4'!A$1:B$641,2, FALSE)</f>
        <v>283</v>
      </c>
      <c r="G262">
        <v>325676</v>
      </c>
      <c r="H262">
        <v>166877</v>
      </c>
      <c r="I262">
        <v>158799</v>
      </c>
      <c r="J262">
        <v>125328</v>
      </c>
      <c r="K262">
        <v>79579</v>
      </c>
      <c r="L262">
        <v>45749</v>
      </c>
      <c r="M262">
        <f t="shared" si="184"/>
        <v>38.482418108795244</v>
      </c>
      <c r="N262">
        <f t="shared" si="185"/>
        <v>47.687218729962787</v>
      </c>
      <c r="O262">
        <f t="shared" si="186"/>
        <v>28.809375373900338</v>
      </c>
      <c r="P262">
        <f>(K262/J262)*100</f>
        <v>63.496584961062176</v>
      </c>
      <c r="Q262">
        <f>(L262/J262)*100</f>
        <v>36.503415038937824</v>
      </c>
      <c r="R262">
        <f t="shared" si="152"/>
        <v>36.885612153708671</v>
      </c>
      <c r="S262">
        <f t="shared" si="153"/>
        <v>6.2571811566449629</v>
      </c>
      <c r="T262">
        <f t="shared" si="154"/>
        <v>12.289352738414401</v>
      </c>
      <c r="U262">
        <f t="shared" si="155"/>
        <v>6.4654346993489087</v>
      </c>
      <c r="V262">
        <f t="shared" si="156"/>
        <v>38.102419251883063</v>
      </c>
      <c r="W262">
        <f t="shared" si="157"/>
        <v>63.114387846291329</v>
      </c>
      <c r="X262">
        <v>39365</v>
      </c>
      <c r="Y262">
        <v>21465</v>
      </c>
      <c r="Z262">
        <v>17900</v>
      </c>
      <c r="AA262">
        <v>3145</v>
      </c>
      <c r="AB262">
        <v>1939</v>
      </c>
      <c r="AC262">
        <v>1206</v>
      </c>
      <c r="AD262">
        <v>3718</v>
      </c>
      <c r="AE262">
        <v>2081</v>
      </c>
      <c r="AF262">
        <v>1637</v>
      </c>
      <c r="AG262">
        <v>810</v>
      </c>
      <c r="AH262">
        <v>723</v>
      </c>
      <c r="AI262">
        <v>87</v>
      </c>
      <c r="AJ262">
        <v>1845</v>
      </c>
      <c r="AK262">
        <v>1114</v>
      </c>
      <c r="AL262">
        <v>731</v>
      </c>
      <c r="AM262">
        <v>5187</v>
      </c>
      <c r="AN262">
        <v>3674</v>
      </c>
      <c r="AO262">
        <v>1513</v>
      </c>
      <c r="AP262">
        <v>3104</v>
      </c>
      <c r="AQ262">
        <v>2497</v>
      </c>
      <c r="AR262">
        <v>607</v>
      </c>
      <c r="AS262">
        <v>8103</v>
      </c>
      <c r="AT262">
        <v>7542</v>
      </c>
      <c r="AU262">
        <v>561</v>
      </c>
      <c r="AV262">
        <v>15402</v>
      </c>
      <c r="AW262">
        <v>6532</v>
      </c>
      <c r="AX262">
        <v>8870</v>
      </c>
      <c r="AY262">
        <v>1330</v>
      </c>
      <c r="AZ262">
        <v>445</v>
      </c>
      <c r="BA262">
        <v>885</v>
      </c>
      <c r="BB262">
        <v>5372</v>
      </c>
      <c r="BC262">
        <v>5160</v>
      </c>
      <c r="BD262">
        <v>212</v>
      </c>
      <c r="BE262">
        <v>2760</v>
      </c>
      <c r="BF262">
        <v>1797</v>
      </c>
      <c r="BG262">
        <v>963</v>
      </c>
      <c r="BH262">
        <v>35187</v>
      </c>
      <c r="BI262">
        <v>24610</v>
      </c>
      <c r="BJ262">
        <v>10577</v>
      </c>
      <c r="BK262" t="str">
        <f t="shared" si="187"/>
        <v>CultivatorsTotal</v>
      </c>
      <c r="BL262" t="str">
        <f t="shared" si="188"/>
        <v>LQMale</v>
      </c>
      <c r="BM262" t="str">
        <f t="shared" si="189"/>
        <v>CultivatorsFemale</v>
      </c>
      <c r="BN262">
        <f>(X262/J262)*100</f>
        <v>31.409581258776971</v>
      </c>
      <c r="BO262">
        <f t="shared" si="158"/>
        <v>54.528134129302686</v>
      </c>
      <c r="BP262">
        <f t="shared" si="159"/>
        <v>45.471865870697322</v>
      </c>
      <c r="BQ262">
        <f>(AA262/J262)*100</f>
        <v>2.5094152942678414</v>
      </c>
      <c r="BR262">
        <f t="shared" si="160"/>
        <v>61.65341812400635</v>
      </c>
      <c r="BS262">
        <f t="shared" si="161"/>
        <v>38.346581875993643</v>
      </c>
      <c r="BT262">
        <f>(AD262/J262)*100</f>
        <v>2.9666156006638582</v>
      </c>
      <c r="BU262">
        <f t="shared" si="162"/>
        <v>55.970952124798281</v>
      </c>
      <c r="BV262">
        <f t="shared" si="163"/>
        <v>44.029047875201719</v>
      </c>
      <c r="BW262">
        <f>(AG262/J262)*100</f>
        <v>0.64630409804672539</v>
      </c>
      <c r="BX262">
        <f t="shared" si="164"/>
        <v>89.259259259259267</v>
      </c>
      <c r="BY262">
        <f t="shared" si="165"/>
        <v>10.74074074074074</v>
      </c>
      <c r="BZ262">
        <f>(AJ262/J262)*100</f>
        <v>1.4721371122175411</v>
      </c>
      <c r="CA262">
        <f t="shared" si="166"/>
        <v>60.379403794037941</v>
      </c>
      <c r="CB262">
        <f t="shared" si="167"/>
        <v>39.620596205962059</v>
      </c>
      <c r="CC262">
        <f>(AM262/J262)*100</f>
        <v>4.1387399463806966</v>
      </c>
      <c r="CD262">
        <f t="shared" si="168"/>
        <v>70.830923462502412</v>
      </c>
      <c r="CE262">
        <f t="shared" si="169"/>
        <v>29.169076537497592</v>
      </c>
      <c r="CF262">
        <f>(AP262/J262)*100</f>
        <v>2.4767011362185625</v>
      </c>
      <c r="CG262">
        <f t="shared" si="170"/>
        <v>80.444587628865989</v>
      </c>
      <c r="CH262">
        <f t="shared" si="171"/>
        <v>19.555412371134022</v>
      </c>
      <c r="CI262">
        <f>(AS262/J262)*100</f>
        <v>6.4654346993489087</v>
      </c>
      <c r="CJ262">
        <f t="shared" si="172"/>
        <v>93.076638282117727</v>
      </c>
      <c r="CK262">
        <f t="shared" si="173"/>
        <v>6.9233617178822664</v>
      </c>
      <c r="CL262">
        <f>(AV262/J262)*100</f>
        <v>12.289352738414401</v>
      </c>
      <c r="CM262">
        <f t="shared" si="174"/>
        <v>42.410076613426831</v>
      </c>
      <c r="CN262">
        <f t="shared" si="175"/>
        <v>57.589923386573169</v>
      </c>
      <c r="CO262">
        <f>(AY262/J262)*100</f>
        <v>1.0612153708668455</v>
      </c>
      <c r="CP262">
        <f t="shared" si="176"/>
        <v>33.458646616541351</v>
      </c>
      <c r="CQ262">
        <f t="shared" si="177"/>
        <v>66.541353383458642</v>
      </c>
      <c r="CR262">
        <f>(BB262/J262)*100</f>
        <v>4.2863526107493932</v>
      </c>
      <c r="CS262">
        <f t="shared" si="178"/>
        <v>96.053611317944899</v>
      </c>
      <c r="CT262">
        <f t="shared" si="179"/>
        <v>3.9463886820551006</v>
      </c>
      <c r="CU262">
        <f>(BE262/J262)*100</f>
        <v>2.2022213711221754</v>
      </c>
      <c r="CV262">
        <f t="shared" si="180"/>
        <v>65.108695652173907</v>
      </c>
      <c r="CW262">
        <f t="shared" si="181"/>
        <v>34.891304347826086</v>
      </c>
      <c r="CX262">
        <f>(BH262/J262)*100</f>
        <v>28.075928762926083</v>
      </c>
      <c r="CY262">
        <f t="shared" si="182"/>
        <v>69.940603063631457</v>
      </c>
      <c r="CZ262">
        <f t="shared" si="183"/>
        <v>30.059396936368543</v>
      </c>
    </row>
    <row r="263" spans="1:104" x14ac:dyDescent="0.25">
      <c r="A263" t="s">
        <v>2475</v>
      </c>
      <c r="B263">
        <v>15</v>
      </c>
      <c r="C263">
        <v>4</v>
      </c>
      <c r="D263" t="s">
        <v>2474</v>
      </c>
      <c r="E263">
        <f>VLOOKUP(A263,'2011B4'!A$1:B$641,2, FALSE)</f>
        <v>284</v>
      </c>
      <c r="G263">
        <v>108392</v>
      </c>
      <c r="H263">
        <v>55756</v>
      </c>
      <c r="I263">
        <v>52636</v>
      </c>
      <c r="J263">
        <v>49658</v>
      </c>
      <c r="K263">
        <v>29104</v>
      </c>
      <c r="L263">
        <v>20554</v>
      </c>
      <c r="M263">
        <f t="shared" si="184"/>
        <v>45.813344158240461</v>
      </c>
      <c r="N263">
        <f t="shared" si="185"/>
        <v>52.198866489705139</v>
      </c>
      <c r="O263">
        <f t="shared" si="186"/>
        <v>39.049319857132005</v>
      </c>
      <c r="P263">
        <f>(K263/J263)*100</f>
        <v>58.608884771839385</v>
      </c>
      <c r="Q263">
        <f>(L263/J263)*100</f>
        <v>41.391115228160622</v>
      </c>
      <c r="R263">
        <f t="shared" si="152"/>
        <v>77.862580047525057</v>
      </c>
      <c r="S263">
        <f t="shared" si="153"/>
        <v>2.0943251842603408</v>
      </c>
      <c r="T263">
        <f t="shared" si="154"/>
        <v>2.8776833541423334</v>
      </c>
      <c r="U263">
        <f t="shared" si="155"/>
        <v>1.5808127592734305</v>
      </c>
      <c r="V263">
        <f t="shared" si="156"/>
        <v>15.584598654798825</v>
      </c>
      <c r="W263">
        <f t="shared" si="157"/>
        <v>22.137419952474943</v>
      </c>
      <c r="X263">
        <v>34854</v>
      </c>
      <c r="Y263">
        <v>18818</v>
      </c>
      <c r="Z263">
        <v>16036</v>
      </c>
      <c r="AA263">
        <v>3165</v>
      </c>
      <c r="AB263">
        <v>1832</v>
      </c>
      <c r="AC263">
        <v>1333</v>
      </c>
      <c r="AD263">
        <v>646</v>
      </c>
      <c r="AE263">
        <v>356</v>
      </c>
      <c r="AF263">
        <v>290</v>
      </c>
      <c r="AG263">
        <v>32</v>
      </c>
      <c r="AH263">
        <v>20</v>
      </c>
      <c r="AI263">
        <v>12</v>
      </c>
      <c r="AJ263">
        <v>558</v>
      </c>
      <c r="AK263">
        <v>384</v>
      </c>
      <c r="AL263">
        <v>174</v>
      </c>
      <c r="AM263">
        <v>450</v>
      </c>
      <c r="AN263">
        <v>310</v>
      </c>
      <c r="AO263">
        <v>140</v>
      </c>
      <c r="AP263">
        <v>369</v>
      </c>
      <c r="AQ263">
        <v>329</v>
      </c>
      <c r="AR263">
        <v>40</v>
      </c>
      <c r="AS263">
        <v>785</v>
      </c>
      <c r="AT263">
        <v>758</v>
      </c>
      <c r="AU263">
        <v>27</v>
      </c>
      <c r="AV263">
        <v>1429</v>
      </c>
      <c r="AW263">
        <v>609</v>
      </c>
      <c r="AX263">
        <v>820</v>
      </c>
      <c r="AY263">
        <v>115</v>
      </c>
      <c r="AZ263">
        <v>30</v>
      </c>
      <c r="BA263">
        <v>85</v>
      </c>
      <c r="BB263">
        <v>613</v>
      </c>
      <c r="BC263">
        <v>581</v>
      </c>
      <c r="BD263">
        <v>32</v>
      </c>
      <c r="BE263">
        <v>833</v>
      </c>
      <c r="BF263">
        <v>472</v>
      </c>
      <c r="BG263">
        <v>361</v>
      </c>
      <c r="BH263">
        <v>5809</v>
      </c>
      <c r="BI263">
        <v>4605</v>
      </c>
      <c r="BJ263">
        <v>1204</v>
      </c>
      <c r="BK263" t="str">
        <f t="shared" si="187"/>
        <v>CultivatorsTotal</v>
      </c>
      <c r="BL263" t="str">
        <f t="shared" si="188"/>
        <v>CultivatorsMale</v>
      </c>
      <c r="BM263" t="str">
        <f t="shared" si="189"/>
        <v>CultivatorsFemale</v>
      </c>
      <c r="BN263">
        <f>(X263/J263)*100</f>
        <v>70.188086511740295</v>
      </c>
      <c r="BO263">
        <f t="shared" si="158"/>
        <v>53.990933608767996</v>
      </c>
      <c r="BP263">
        <f t="shared" si="159"/>
        <v>46.009066391231997</v>
      </c>
      <c r="BQ263">
        <f>(AA263/J263)*100</f>
        <v>6.3735953924845949</v>
      </c>
      <c r="BR263">
        <f t="shared" si="160"/>
        <v>57.883096366508688</v>
      </c>
      <c r="BS263">
        <f t="shared" si="161"/>
        <v>42.116903633491312</v>
      </c>
      <c r="BT263">
        <f>(AD263/J263)*100</f>
        <v>1.3008981433001732</v>
      </c>
      <c r="BU263">
        <f t="shared" si="162"/>
        <v>55.108359133126939</v>
      </c>
      <c r="BV263">
        <f t="shared" si="163"/>
        <v>44.891640866873068</v>
      </c>
      <c r="BW263">
        <f>(AG263/J263)*100</f>
        <v>6.4440774900318173E-2</v>
      </c>
      <c r="BX263">
        <f t="shared" si="164"/>
        <v>62.5</v>
      </c>
      <c r="BY263">
        <f t="shared" si="165"/>
        <v>37.5</v>
      </c>
      <c r="BZ263">
        <f>(AJ263/J263)*100</f>
        <v>1.1236860123242982</v>
      </c>
      <c r="CA263">
        <f t="shared" si="166"/>
        <v>68.817204301075279</v>
      </c>
      <c r="CB263">
        <f t="shared" si="167"/>
        <v>31.182795698924732</v>
      </c>
      <c r="CC263">
        <f>(AM263/J263)*100</f>
        <v>0.90619839703572436</v>
      </c>
      <c r="CD263">
        <f t="shared" si="168"/>
        <v>68.888888888888886</v>
      </c>
      <c r="CE263">
        <f t="shared" si="169"/>
        <v>31.111111111111111</v>
      </c>
      <c r="CF263">
        <f>(AP263/J263)*100</f>
        <v>0.74308268556929402</v>
      </c>
      <c r="CG263">
        <f t="shared" si="170"/>
        <v>89.159891598915991</v>
      </c>
      <c r="CH263">
        <f t="shared" si="171"/>
        <v>10.840108401084011</v>
      </c>
      <c r="CI263">
        <f>(AS263/J263)*100</f>
        <v>1.5808127592734305</v>
      </c>
      <c r="CJ263">
        <f t="shared" si="172"/>
        <v>96.560509554140125</v>
      </c>
      <c r="CK263">
        <f t="shared" si="173"/>
        <v>3.4394904458598727</v>
      </c>
      <c r="CL263">
        <f>(AV263/J263)*100</f>
        <v>2.8776833541423334</v>
      </c>
      <c r="CM263">
        <f t="shared" si="174"/>
        <v>42.617214835549333</v>
      </c>
      <c r="CN263">
        <f t="shared" si="175"/>
        <v>57.382785164450667</v>
      </c>
      <c r="CO263">
        <f>(AY263/J263)*100</f>
        <v>0.23158403479801845</v>
      </c>
      <c r="CP263">
        <f t="shared" si="176"/>
        <v>26.086956521739129</v>
      </c>
      <c r="CQ263">
        <f t="shared" si="177"/>
        <v>73.91304347826086</v>
      </c>
      <c r="CR263">
        <f>(BB263/J263)*100</f>
        <v>1.23444359418422</v>
      </c>
      <c r="CS263">
        <f t="shared" si="178"/>
        <v>94.779771615008158</v>
      </c>
      <c r="CT263">
        <f t="shared" si="179"/>
        <v>5.2202283849918434</v>
      </c>
      <c r="CU263">
        <f>(BE263/J263)*100</f>
        <v>1.6774739216239076</v>
      </c>
      <c r="CV263">
        <f t="shared" si="180"/>
        <v>56.662665066026406</v>
      </c>
      <c r="CW263">
        <f t="shared" si="181"/>
        <v>43.337334933973587</v>
      </c>
      <c r="CX263">
        <f>(BH263/J263)*100</f>
        <v>11.698014418623384</v>
      </c>
      <c r="CY263">
        <f t="shared" si="182"/>
        <v>79.273541056980548</v>
      </c>
      <c r="CZ263">
        <f t="shared" si="183"/>
        <v>20.726458943019452</v>
      </c>
    </row>
    <row r="264" spans="1:104" x14ac:dyDescent="0.25">
      <c r="A264" t="s">
        <v>2477</v>
      </c>
      <c r="B264">
        <v>15</v>
      </c>
      <c r="C264">
        <v>5</v>
      </c>
      <c r="D264" t="s">
        <v>2476</v>
      </c>
      <c r="E264">
        <f>VLOOKUP(A264,'2011B4'!A$1:B$641,2, FALSE)</f>
        <v>285</v>
      </c>
      <c r="G264">
        <v>53861</v>
      </c>
      <c r="H264">
        <v>27380</v>
      </c>
      <c r="I264">
        <v>26481</v>
      </c>
      <c r="J264">
        <v>24783</v>
      </c>
      <c r="K264">
        <v>13971</v>
      </c>
      <c r="L264">
        <v>10812</v>
      </c>
      <c r="M264">
        <f t="shared" si="184"/>
        <v>46.012885018844806</v>
      </c>
      <c r="N264">
        <f t="shared" si="185"/>
        <v>51.026296566837104</v>
      </c>
      <c r="O264">
        <f t="shared" si="186"/>
        <v>40.829273818964538</v>
      </c>
      <c r="P264">
        <f>(K264/J264)*100</f>
        <v>56.373320421256508</v>
      </c>
      <c r="Q264">
        <f>(L264/J264)*100</f>
        <v>43.626679578743492</v>
      </c>
      <c r="R264">
        <f t="shared" si="152"/>
        <v>76.04002743816325</v>
      </c>
      <c r="S264">
        <f t="shared" si="153"/>
        <v>3.5104708873017794</v>
      </c>
      <c r="T264">
        <f t="shared" si="154"/>
        <v>3.0706532703869591</v>
      </c>
      <c r="U264">
        <f t="shared" si="155"/>
        <v>1.0370011701569624</v>
      </c>
      <c r="V264">
        <f t="shared" si="156"/>
        <v>16.341847233991043</v>
      </c>
      <c r="W264">
        <f t="shared" si="157"/>
        <v>23.95997256183675</v>
      </c>
      <c r="X264">
        <v>18035</v>
      </c>
      <c r="Y264">
        <v>9434</v>
      </c>
      <c r="Z264">
        <v>8601</v>
      </c>
      <c r="AA264">
        <v>575</v>
      </c>
      <c r="AB264">
        <v>366</v>
      </c>
      <c r="AC264">
        <v>209</v>
      </c>
      <c r="AD264">
        <v>235</v>
      </c>
      <c r="AE264">
        <v>157</v>
      </c>
      <c r="AF264">
        <v>78</v>
      </c>
      <c r="AG264">
        <v>18</v>
      </c>
      <c r="AH264">
        <v>16</v>
      </c>
      <c r="AI264">
        <v>2</v>
      </c>
      <c r="AJ264">
        <v>655</v>
      </c>
      <c r="AK264">
        <v>300</v>
      </c>
      <c r="AL264">
        <v>355</v>
      </c>
      <c r="AM264">
        <v>197</v>
      </c>
      <c r="AN264">
        <v>118</v>
      </c>
      <c r="AO264">
        <v>79</v>
      </c>
      <c r="AP264">
        <v>370</v>
      </c>
      <c r="AQ264">
        <v>320</v>
      </c>
      <c r="AR264">
        <v>50</v>
      </c>
      <c r="AS264">
        <v>257</v>
      </c>
      <c r="AT264">
        <v>236</v>
      </c>
      <c r="AU264">
        <v>21</v>
      </c>
      <c r="AV264">
        <v>761</v>
      </c>
      <c r="AW264">
        <v>347</v>
      </c>
      <c r="AX264">
        <v>414</v>
      </c>
      <c r="AY264">
        <v>48</v>
      </c>
      <c r="AZ264">
        <v>13</v>
      </c>
      <c r="BA264">
        <v>35</v>
      </c>
      <c r="BB264">
        <v>214</v>
      </c>
      <c r="BC264">
        <v>206</v>
      </c>
      <c r="BD264">
        <v>8</v>
      </c>
      <c r="BE264">
        <v>876</v>
      </c>
      <c r="BF264">
        <v>553</v>
      </c>
      <c r="BG264">
        <v>323</v>
      </c>
      <c r="BH264">
        <v>2542</v>
      </c>
      <c r="BI264">
        <v>1905</v>
      </c>
      <c r="BJ264">
        <v>637</v>
      </c>
      <c r="BK264" t="str">
        <f t="shared" si="187"/>
        <v>CultivatorsTotal</v>
      </c>
      <c r="BL264" t="str">
        <f t="shared" si="188"/>
        <v>CultivatorsMale</v>
      </c>
      <c r="BM264" t="str">
        <f t="shared" si="189"/>
        <v>CultivatorsFemale</v>
      </c>
      <c r="BN264">
        <f>(X264/J264)*100</f>
        <v>72.771657991365046</v>
      </c>
      <c r="BO264">
        <f t="shared" si="158"/>
        <v>52.309398392015524</v>
      </c>
      <c r="BP264">
        <f t="shared" si="159"/>
        <v>47.690601607984476</v>
      </c>
      <c r="BQ264">
        <f>(AA264/J264)*100</f>
        <v>2.3201388048258886</v>
      </c>
      <c r="BR264">
        <f t="shared" si="160"/>
        <v>63.652173913043477</v>
      </c>
      <c r="BS264">
        <f t="shared" si="161"/>
        <v>36.347826086956516</v>
      </c>
      <c r="BT264">
        <f>(AD264/J264)*100</f>
        <v>0.94823064197231965</v>
      </c>
      <c r="BU264">
        <f t="shared" si="162"/>
        <v>66.808510638297875</v>
      </c>
      <c r="BV264">
        <f t="shared" si="163"/>
        <v>33.191489361702125</v>
      </c>
      <c r="BW264">
        <f>(AG264/J264)*100</f>
        <v>7.2630432151071303E-2</v>
      </c>
      <c r="BX264">
        <f t="shared" si="164"/>
        <v>88.888888888888886</v>
      </c>
      <c r="BY264">
        <f t="shared" si="165"/>
        <v>11.111111111111111</v>
      </c>
      <c r="BZ264">
        <f>(AJ264/J264)*100</f>
        <v>2.6429407254973167</v>
      </c>
      <c r="CA264">
        <f t="shared" si="166"/>
        <v>45.801526717557252</v>
      </c>
      <c r="CB264">
        <f t="shared" si="167"/>
        <v>54.198473282442748</v>
      </c>
      <c r="CC264">
        <f>(AM264/J264)*100</f>
        <v>0.79489972965339151</v>
      </c>
      <c r="CD264">
        <f t="shared" si="168"/>
        <v>59.898477157360411</v>
      </c>
      <c r="CE264">
        <f t="shared" si="169"/>
        <v>40.101522842639589</v>
      </c>
      <c r="CF264">
        <f>(AP264/J264)*100</f>
        <v>1.4929588831053544</v>
      </c>
      <c r="CG264">
        <f t="shared" si="170"/>
        <v>86.486486486486484</v>
      </c>
      <c r="CH264">
        <f t="shared" si="171"/>
        <v>13.513513513513514</v>
      </c>
      <c r="CI264">
        <f>(AS264/J264)*100</f>
        <v>1.0370011701569624</v>
      </c>
      <c r="CJ264">
        <f t="shared" si="172"/>
        <v>91.828793774319067</v>
      </c>
      <c r="CK264">
        <f t="shared" si="173"/>
        <v>8.1712062256809332</v>
      </c>
      <c r="CL264">
        <f>(AV264/J264)*100</f>
        <v>3.0706532703869591</v>
      </c>
      <c r="CM264">
        <f t="shared" si="174"/>
        <v>45.597897503285154</v>
      </c>
      <c r="CN264">
        <f t="shared" si="175"/>
        <v>54.402102496714846</v>
      </c>
      <c r="CO264">
        <f>(AY264/J264)*100</f>
        <v>0.1936811524028568</v>
      </c>
      <c r="CP264">
        <f t="shared" si="176"/>
        <v>27.083333333333332</v>
      </c>
      <c r="CQ264">
        <f t="shared" si="177"/>
        <v>72.916666666666657</v>
      </c>
      <c r="CR264">
        <f>(BB264/J264)*100</f>
        <v>0.8634951377960699</v>
      </c>
      <c r="CS264">
        <f t="shared" si="178"/>
        <v>96.261682242990659</v>
      </c>
      <c r="CT264">
        <f t="shared" si="179"/>
        <v>3.7383177570093453</v>
      </c>
      <c r="CU264">
        <f>(BE264/J264)*100</f>
        <v>3.5346810313521368</v>
      </c>
      <c r="CV264">
        <f t="shared" si="180"/>
        <v>63.12785388127854</v>
      </c>
      <c r="CW264">
        <f t="shared" si="181"/>
        <v>36.87214611872146</v>
      </c>
      <c r="CX264">
        <f>(BH264/J264)*100</f>
        <v>10.257031029334625</v>
      </c>
      <c r="CY264">
        <f t="shared" si="182"/>
        <v>74.940991345397322</v>
      </c>
      <c r="CZ264">
        <f t="shared" si="183"/>
        <v>25.059008654602678</v>
      </c>
    </row>
    <row r="265" spans="1:104" x14ac:dyDescent="0.25">
      <c r="A265" t="s">
        <v>2479</v>
      </c>
      <c r="B265">
        <v>15</v>
      </c>
      <c r="C265">
        <v>6</v>
      </c>
      <c r="D265" t="s">
        <v>2478</v>
      </c>
      <c r="E265">
        <f>VLOOKUP(A265,'2011B4'!A$1:B$641,2, FALSE)</f>
        <v>286</v>
      </c>
      <c r="G265">
        <v>137223</v>
      </c>
      <c r="H265">
        <v>71402</v>
      </c>
      <c r="I265">
        <v>65821</v>
      </c>
      <c r="J265">
        <v>60870</v>
      </c>
      <c r="K265">
        <v>37079</v>
      </c>
      <c r="L265">
        <v>23791</v>
      </c>
      <c r="M265">
        <f t="shared" si="184"/>
        <v>44.358453029011166</v>
      </c>
      <c r="N265">
        <f t="shared" si="185"/>
        <v>51.929917929469759</v>
      </c>
      <c r="O265">
        <f t="shared" si="186"/>
        <v>36.144999316327613</v>
      </c>
      <c r="P265">
        <f>(K265/J265)*100</f>
        <v>60.915064892393623</v>
      </c>
      <c r="Q265">
        <f>(L265/J265)*100</f>
        <v>39.08493510760637</v>
      </c>
      <c r="R265">
        <f t="shared" si="152"/>
        <v>67.888943650402496</v>
      </c>
      <c r="S265">
        <f t="shared" si="153"/>
        <v>2.4149827501232135</v>
      </c>
      <c r="T265">
        <f t="shared" si="154"/>
        <v>4.7001807129949071</v>
      </c>
      <c r="U265">
        <f t="shared" si="155"/>
        <v>2.350911779201577</v>
      </c>
      <c r="V265">
        <f t="shared" si="156"/>
        <v>22.644981107277804</v>
      </c>
      <c r="W265">
        <f t="shared" si="157"/>
        <v>32.111056349597504</v>
      </c>
      <c r="X265">
        <v>39707</v>
      </c>
      <c r="Y265">
        <v>21462</v>
      </c>
      <c r="Z265">
        <v>18245</v>
      </c>
      <c r="AA265">
        <v>927</v>
      </c>
      <c r="AB265">
        <v>550</v>
      </c>
      <c r="AC265">
        <v>377</v>
      </c>
      <c r="AD265">
        <v>690</v>
      </c>
      <c r="AE265">
        <v>533</v>
      </c>
      <c r="AF265">
        <v>157</v>
      </c>
      <c r="AG265">
        <v>97</v>
      </c>
      <c r="AH265">
        <v>87</v>
      </c>
      <c r="AI265">
        <v>10</v>
      </c>
      <c r="AJ265">
        <v>359</v>
      </c>
      <c r="AK265">
        <v>249</v>
      </c>
      <c r="AL265">
        <v>110</v>
      </c>
      <c r="AM265">
        <v>1014</v>
      </c>
      <c r="AN265">
        <v>789</v>
      </c>
      <c r="AO265">
        <v>225</v>
      </c>
      <c r="AP265">
        <v>914</v>
      </c>
      <c r="AQ265">
        <v>760</v>
      </c>
      <c r="AR265">
        <v>154</v>
      </c>
      <c r="AS265">
        <v>1431</v>
      </c>
      <c r="AT265">
        <v>1328</v>
      </c>
      <c r="AU265">
        <v>103</v>
      </c>
      <c r="AV265">
        <v>2861</v>
      </c>
      <c r="AW265">
        <v>1310</v>
      </c>
      <c r="AX265">
        <v>1551</v>
      </c>
      <c r="AY265">
        <v>372</v>
      </c>
      <c r="AZ265">
        <v>98</v>
      </c>
      <c r="BA265">
        <v>274</v>
      </c>
      <c r="BB265">
        <v>1088</v>
      </c>
      <c r="BC265">
        <v>1040</v>
      </c>
      <c r="BD265">
        <v>48</v>
      </c>
      <c r="BE265">
        <v>777</v>
      </c>
      <c r="BF265">
        <v>458</v>
      </c>
      <c r="BG265">
        <v>319</v>
      </c>
      <c r="BH265">
        <v>10633</v>
      </c>
      <c r="BI265">
        <v>8415</v>
      </c>
      <c r="BJ265">
        <v>2218</v>
      </c>
      <c r="BK265" t="str">
        <f t="shared" si="187"/>
        <v>CultivatorsTotal</v>
      </c>
      <c r="BL265" t="str">
        <f t="shared" si="188"/>
        <v>CultivatorsMale</v>
      </c>
      <c r="BM265" t="str">
        <f t="shared" si="189"/>
        <v>CultivatorsFemale</v>
      </c>
      <c r="BN265">
        <f>(X265/J265)*100</f>
        <v>65.232462625266962</v>
      </c>
      <c r="BO265">
        <f t="shared" si="158"/>
        <v>54.050923011055986</v>
      </c>
      <c r="BP265">
        <f t="shared" si="159"/>
        <v>45.949076988944014</v>
      </c>
      <c r="BQ265">
        <f>(AA265/J265)*100</f>
        <v>1.5229176934450468</v>
      </c>
      <c r="BR265">
        <f t="shared" si="160"/>
        <v>59.331175836030205</v>
      </c>
      <c r="BS265">
        <f t="shared" si="161"/>
        <v>40.668824163969795</v>
      </c>
      <c r="BT265">
        <f>(AD265/J265)*100</f>
        <v>1.1335633316904878</v>
      </c>
      <c r="BU265">
        <f t="shared" si="162"/>
        <v>77.246376811594203</v>
      </c>
      <c r="BV265">
        <f t="shared" si="163"/>
        <v>22.753623188405797</v>
      </c>
      <c r="BW265">
        <f>(AG265/J265)*100</f>
        <v>0.15935600459996715</v>
      </c>
      <c r="BX265">
        <f t="shared" si="164"/>
        <v>89.690721649484544</v>
      </c>
      <c r="BY265">
        <f t="shared" si="165"/>
        <v>10.309278350515463</v>
      </c>
      <c r="BZ265">
        <f>(AJ265/J265)*100</f>
        <v>0.58978150156070308</v>
      </c>
      <c r="CA265">
        <f t="shared" si="166"/>
        <v>69.359331476323121</v>
      </c>
      <c r="CB265">
        <f t="shared" si="167"/>
        <v>30.640668523676879</v>
      </c>
      <c r="CC265">
        <f>(AM265/J265)*100</f>
        <v>1.6658452439625431</v>
      </c>
      <c r="CD265">
        <f t="shared" si="168"/>
        <v>77.810650887573956</v>
      </c>
      <c r="CE265">
        <f t="shared" si="169"/>
        <v>22.189349112426036</v>
      </c>
      <c r="CF265">
        <f>(AP265/J265)*100</f>
        <v>1.5015607031378349</v>
      </c>
      <c r="CG265">
        <f t="shared" si="170"/>
        <v>83.150984682713343</v>
      </c>
      <c r="CH265">
        <f t="shared" si="171"/>
        <v>16.849015317286653</v>
      </c>
      <c r="CI265">
        <f>(AS265/J265)*100</f>
        <v>2.350911779201577</v>
      </c>
      <c r="CJ265">
        <f t="shared" si="172"/>
        <v>92.802236198462623</v>
      </c>
      <c r="CK265">
        <f t="shared" si="173"/>
        <v>7.1977638015373868</v>
      </c>
      <c r="CL265">
        <f>(AV265/J265)*100</f>
        <v>4.7001807129949071</v>
      </c>
      <c r="CM265">
        <f t="shared" si="174"/>
        <v>45.788185948968888</v>
      </c>
      <c r="CN265">
        <f t="shared" si="175"/>
        <v>54.211814051031105</v>
      </c>
      <c r="CO265">
        <f>(AY265/J265)*100</f>
        <v>0.61113849186791525</v>
      </c>
      <c r="CP265">
        <f t="shared" si="176"/>
        <v>26.344086021505376</v>
      </c>
      <c r="CQ265">
        <f t="shared" si="177"/>
        <v>73.655913978494624</v>
      </c>
      <c r="CR265">
        <f>(BB265/J265)*100</f>
        <v>1.7874158041728274</v>
      </c>
      <c r="CS265">
        <f t="shared" si="178"/>
        <v>95.588235294117652</v>
      </c>
      <c r="CT265">
        <f t="shared" si="179"/>
        <v>4.4117647058823533</v>
      </c>
      <c r="CU265">
        <f>(BE265/J265)*100</f>
        <v>1.2764908822079841</v>
      </c>
      <c r="CV265">
        <f t="shared" si="180"/>
        <v>58.944658944658947</v>
      </c>
      <c r="CW265">
        <f t="shared" si="181"/>
        <v>41.055341055341053</v>
      </c>
      <c r="CX265">
        <f>(BH265/J265)*100</f>
        <v>17.468375225891243</v>
      </c>
      <c r="CY265">
        <f t="shared" si="182"/>
        <v>79.140411925138721</v>
      </c>
      <c r="CZ265">
        <f t="shared" si="183"/>
        <v>20.859588074861282</v>
      </c>
    </row>
    <row r="266" spans="1:104" x14ac:dyDescent="0.25">
      <c r="A266" t="s">
        <v>2481</v>
      </c>
      <c r="B266">
        <v>15</v>
      </c>
      <c r="C266">
        <v>7</v>
      </c>
      <c r="D266" t="s">
        <v>2480</v>
      </c>
      <c r="E266">
        <f>VLOOKUP(A266,'2011B4'!A$1:B$641,2, FALSE)</f>
        <v>287</v>
      </c>
      <c r="G266">
        <v>73620</v>
      </c>
      <c r="H266">
        <v>38776</v>
      </c>
      <c r="I266">
        <v>34844</v>
      </c>
      <c r="J266">
        <v>26188</v>
      </c>
      <c r="K266">
        <v>17354</v>
      </c>
      <c r="L266">
        <v>8834</v>
      </c>
      <c r="M266">
        <f t="shared" si="184"/>
        <v>35.571855474055965</v>
      </c>
      <c r="N266">
        <f t="shared" si="185"/>
        <v>44.754487311739219</v>
      </c>
      <c r="O266">
        <f t="shared" si="186"/>
        <v>25.353001951555505</v>
      </c>
      <c r="P266">
        <f>(K266/J266)*100</f>
        <v>66.266992515656014</v>
      </c>
      <c r="Q266">
        <f>(L266/J266)*100</f>
        <v>33.733007484343972</v>
      </c>
      <c r="R266">
        <f t="shared" si="152"/>
        <v>75.568962883763561</v>
      </c>
      <c r="S266">
        <f t="shared" si="153"/>
        <v>1.6725217656942111</v>
      </c>
      <c r="T266">
        <f t="shared" si="154"/>
        <v>2.1116541927600427</v>
      </c>
      <c r="U266">
        <f t="shared" si="155"/>
        <v>0.76752711165419285</v>
      </c>
      <c r="V266">
        <f t="shared" si="156"/>
        <v>19.879334046128001</v>
      </c>
      <c r="W266">
        <f t="shared" si="157"/>
        <v>24.431037116236439</v>
      </c>
      <c r="X266">
        <v>18730</v>
      </c>
      <c r="Y266">
        <v>11327</v>
      </c>
      <c r="Z266">
        <v>7403</v>
      </c>
      <c r="AA266">
        <v>808</v>
      </c>
      <c r="AB266">
        <v>574</v>
      </c>
      <c r="AC266">
        <v>234</v>
      </c>
      <c r="AD266">
        <v>252</v>
      </c>
      <c r="AE266">
        <v>205</v>
      </c>
      <c r="AF266">
        <v>47</v>
      </c>
      <c r="AG266">
        <v>4</v>
      </c>
      <c r="AH266">
        <v>4</v>
      </c>
      <c r="AI266">
        <v>0</v>
      </c>
      <c r="AJ266">
        <v>260</v>
      </c>
      <c r="AK266">
        <v>160</v>
      </c>
      <c r="AL266">
        <v>100</v>
      </c>
      <c r="AM266">
        <v>174</v>
      </c>
      <c r="AN266">
        <v>153</v>
      </c>
      <c r="AO266">
        <v>21</v>
      </c>
      <c r="AP266">
        <v>173</v>
      </c>
      <c r="AQ266">
        <v>154</v>
      </c>
      <c r="AR266">
        <v>19</v>
      </c>
      <c r="AS266">
        <v>201</v>
      </c>
      <c r="AT266">
        <v>193</v>
      </c>
      <c r="AU266">
        <v>8</v>
      </c>
      <c r="AV266">
        <v>553</v>
      </c>
      <c r="AW266">
        <v>358</v>
      </c>
      <c r="AX266">
        <v>195</v>
      </c>
      <c r="AY266">
        <v>74</v>
      </c>
      <c r="AZ266">
        <v>35</v>
      </c>
      <c r="BA266">
        <v>39</v>
      </c>
      <c r="BB266">
        <v>272</v>
      </c>
      <c r="BC266">
        <v>264</v>
      </c>
      <c r="BD266">
        <v>8</v>
      </c>
      <c r="BE266">
        <v>309</v>
      </c>
      <c r="BF266">
        <v>212</v>
      </c>
      <c r="BG266">
        <v>97</v>
      </c>
      <c r="BH266">
        <v>4378</v>
      </c>
      <c r="BI266">
        <v>3715</v>
      </c>
      <c r="BJ266">
        <v>663</v>
      </c>
      <c r="BK266" t="str">
        <f t="shared" si="187"/>
        <v>CultivatorsTotal</v>
      </c>
      <c r="BL266" t="str">
        <f t="shared" si="188"/>
        <v>CultivatorsMale</v>
      </c>
      <c r="BM266" t="str">
        <f t="shared" si="189"/>
        <v>CultivatorsFemale</v>
      </c>
      <c r="BN266">
        <f>(X266/J266)*100</f>
        <v>71.521307469069811</v>
      </c>
      <c r="BO266">
        <f t="shared" si="158"/>
        <v>60.475173518419645</v>
      </c>
      <c r="BP266">
        <f t="shared" si="159"/>
        <v>39.524826481580348</v>
      </c>
      <c r="BQ266">
        <f>(AA266/J266)*100</f>
        <v>3.0853826179929738</v>
      </c>
      <c r="BR266">
        <f t="shared" si="160"/>
        <v>71.039603960396036</v>
      </c>
      <c r="BS266">
        <f t="shared" si="161"/>
        <v>28.960396039603957</v>
      </c>
      <c r="BT266">
        <f>(AD266/J266)*100</f>
        <v>0.96227279670077892</v>
      </c>
      <c r="BU266">
        <f t="shared" si="162"/>
        <v>81.349206349206355</v>
      </c>
      <c r="BV266">
        <f t="shared" si="163"/>
        <v>18.650793650793652</v>
      </c>
      <c r="BW266">
        <f>(AG266/J266)*100</f>
        <v>1.5274171376202839E-2</v>
      </c>
      <c r="BX266">
        <f t="shared" si="164"/>
        <v>100</v>
      </c>
      <c r="BY266">
        <f t="shared" si="165"/>
        <v>0</v>
      </c>
      <c r="BZ266">
        <f>(AJ266/J266)*100</f>
        <v>0.99282113945318473</v>
      </c>
      <c r="CA266">
        <f t="shared" si="166"/>
        <v>61.53846153846154</v>
      </c>
      <c r="CB266">
        <f t="shared" si="167"/>
        <v>38.461538461538467</v>
      </c>
      <c r="CC266">
        <f>(AM266/J266)*100</f>
        <v>0.66442645486482355</v>
      </c>
      <c r="CD266">
        <f t="shared" si="168"/>
        <v>87.931034482758619</v>
      </c>
      <c r="CE266">
        <f t="shared" si="169"/>
        <v>12.068965517241379</v>
      </c>
      <c r="CF266">
        <f>(AP266/J266)*100</f>
        <v>0.66060791202077296</v>
      </c>
      <c r="CG266">
        <f t="shared" si="170"/>
        <v>89.017341040462426</v>
      </c>
      <c r="CH266">
        <f t="shared" si="171"/>
        <v>10.982658959537572</v>
      </c>
      <c r="CI266">
        <f>(AS266/J266)*100</f>
        <v>0.76752711165419285</v>
      </c>
      <c r="CJ266">
        <f t="shared" si="172"/>
        <v>96.019900497512438</v>
      </c>
      <c r="CK266">
        <f t="shared" si="173"/>
        <v>3.9800995024875623</v>
      </c>
      <c r="CL266">
        <f>(AV266/J266)*100</f>
        <v>2.1116541927600427</v>
      </c>
      <c r="CM266">
        <f t="shared" si="174"/>
        <v>64.73779385171791</v>
      </c>
      <c r="CN266">
        <f t="shared" si="175"/>
        <v>35.262206148282097</v>
      </c>
      <c r="CO266">
        <f>(AY266/J266)*100</f>
        <v>0.28257217045975253</v>
      </c>
      <c r="CP266">
        <f t="shared" si="176"/>
        <v>47.297297297297298</v>
      </c>
      <c r="CQ266">
        <f t="shared" si="177"/>
        <v>52.702702702702695</v>
      </c>
      <c r="CR266">
        <f>(BB266/J266)*100</f>
        <v>1.0386436535817933</v>
      </c>
      <c r="CS266">
        <f t="shared" si="178"/>
        <v>97.058823529411768</v>
      </c>
      <c r="CT266">
        <f t="shared" si="179"/>
        <v>2.9411764705882351</v>
      </c>
      <c r="CU266">
        <f>(BE266/J266)*100</f>
        <v>1.1799297388116696</v>
      </c>
      <c r="CV266">
        <f t="shared" si="180"/>
        <v>68.608414239482201</v>
      </c>
      <c r="CW266">
        <f t="shared" si="181"/>
        <v>31.391585760517799</v>
      </c>
      <c r="CX266">
        <f>(BH266/J266)*100</f>
        <v>16.717580571254011</v>
      </c>
      <c r="CY266">
        <f t="shared" si="182"/>
        <v>84.856098675194147</v>
      </c>
      <c r="CZ266">
        <f t="shared" si="183"/>
        <v>15.143901324805848</v>
      </c>
    </row>
    <row r="267" spans="1:104" x14ac:dyDescent="0.25">
      <c r="A267" t="s">
        <v>2483</v>
      </c>
      <c r="B267">
        <v>15</v>
      </c>
      <c r="C267">
        <v>8</v>
      </c>
      <c r="D267" t="s">
        <v>2482</v>
      </c>
      <c r="E267">
        <f>VLOOKUP(A267,'2011B4'!A$1:B$641,2, FALSE)</f>
        <v>288</v>
      </c>
      <c r="G267">
        <v>61056</v>
      </c>
      <c r="H267">
        <v>31242</v>
      </c>
      <c r="I267">
        <v>29814</v>
      </c>
      <c r="J267">
        <v>20754</v>
      </c>
      <c r="K267">
        <v>12924</v>
      </c>
      <c r="L267">
        <v>7830</v>
      </c>
      <c r="M267">
        <f t="shared" si="184"/>
        <v>33.991745283018872</v>
      </c>
      <c r="N267">
        <f t="shared" si="185"/>
        <v>41.367390051853278</v>
      </c>
      <c r="O267">
        <f t="shared" si="186"/>
        <v>26.262829543167637</v>
      </c>
      <c r="P267">
        <f>(K267/J267)*100</f>
        <v>62.27233304423244</v>
      </c>
      <c r="Q267">
        <f>(L267/J267)*100</f>
        <v>37.72766695576756</v>
      </c>
      <c r="R267">
        <f t="shared" si="152"/>
        <v>70.164787510841279</v>
      </c>
      <c r="S267">
        <f t="shared" si="153"/>
        <v>1.7586971186277345</v>
      </c>
      <c r="T267">
        <f t="shared" si="154"/>
        <v>3.2186566445022642</v>
      </c>
      <c r="U267">
        <f t="shared" si="155"/>
        <v>1.2720439433362243</v>
      </c>
      <c r="V267">
        <f t="shared" si="156"/>
        <v>23.585814782692491</v>
      </c>
      <c r="W267">
        <f t="shared" si="157"/>
        <v>29.835212489158721</v>
      </c>
      <c r="X267">
        <v>14043</v>
      </c>
      <c r="Y267">
        <v>7625</v>
      </c>
      <c r="Z267">
        <v>6418</v>
      </c>
      <c r="AA267">
        <v>266</v>
      </c>
      <c r="AB267">
        <v>161</v>
      </c>
      <c r="AC267">
        <v>105</v>
      </c>
      <c r="AD267">
        <v>253</v>
      </c>
      <c r="AE267">
        <v>223</v>
      </c>
      <c r="AF267">
        <v>30</v>
      </c>
      <c r="AG267">
        <v>3</v>
      </c>
      <c r="AH267">
        <v>3</v>
      </c>
      <c r="AI267">
        <v>0</v>
      </c>
      <c r="AJ267">
        <v>165</v>
      </c>
      <c r="AK267">
        <v>129</v>
      </c>
      <c r="AL267">
        <v>36</v>
      </c>
      <c r="AM267">
        <v>197</v>
      </c>
      <c r="AN267">
        <v>151</v>
      </c>
      <c r="AO267">
        <v>46</v>
      </c>
      <c r="AP267">
        <v>174</v>
      </c>
      <c r="AQ267">
        <v>148</v>
      </c>
      <c r="AR267">
        <v>26</v>
      </c>
      <c r="AS267">
        <v>264</v>
      </c>
      <c r="AT267">
        <v>239</v>
      </c>
      <c r="AU267">
        <v>25</v>
      </c>
      <c r="AV267">
        <v>668</v>
      </c>
      <c r="AW267">
        <v>369</v>
      </c>
      <c r="AX267">
        <v>299</v>
      </c>
      <c r="AY267">
        <v>58</v>
      </c>
      <c r="AZ267">
        <v>32</v>
      </c>
      <c r="BA267">
        <v>26</v>
      </c>
      <c r="BB267">
        <v>332</v>
      </c>
      <c r="BC267">
        <v>319</v>
      </c>
      <c r="BD267">
        <v>13</v>
      </c>
      <c r="BE267">
        <v>288</v>
      </c>
      <c r="BF267">
        <v>225</v>
      </c>
      <c r="BG267">
        <v>63</v>
      </c>
      <c r="BH267">
        <v>4043</v>
      </c>
      <c r="BI267">
        <v>3300</v>
      </c>
      <c r="BJ267">
        <v>743</v>
      </c>
      <c r="BK267" t="str">
        <f t="shared" si="187"/>
        <v>CultivatorsTotal</v>
      </c>
      <c r="BL267" t="str">
        <f t="shared" si="188"/>
        <v>CultivatorsMale</v>
      </c>
      <c r="BM267" t="str">
        <f t="shared" si="189"/>
        <v>CultivatorsFemale</v>
      </c>
      <c r="BN267">
        <f>(X267/J267)*100</f>
        <v>67.664064758600745</v>
      </c>
      <c r="BO267">
        <f t="shared" si="158"/>
        <v>54.297514776045006</v>
      </c>
      <c r="BP267">
        <f t="shared" si="159"/>
        <v>45.702485223954994</v>
      </c>
      <c r="BQ267">
        <f>(AA267/J267)*100</f>
        <v>1.2816806398766503</v>
      </c>
      <c r="BR267">
        <f t="shared" si="160"/>
        <v>60.526315789473685</v>
      </c>
      <c r="BS267">
        <f t="shared" si="161"/>
        <v>39.473684210526315</v>
      </c>
      <c r="BT267">
        <f>(AD267/J267)*100</f>
        <v>1.2190421123638817</v>
      </c>
      <c r="BU267">
        <f t="shared" si="162"/>
        <v>88.142292490118578</v>
      </c>
      <c r="BV267">
        <f t="shared" si="163"/>
        <v>11.857707509881422</v>
      </c>
      <c r="BW267">
        <f>(AG267/J267)*100</f>
        <v>1.4455044810638914E-2</v>
      </c>
      <c r="BX267">
        <f t="shared" si="164"/>
        <v>100</v>
      </c>
      <c r="BY267">
        <f t="shared" si="165"/>
        <v>0</v>
      </c>
      <c r="BZ267">
        <f>(AJ267/J267)*100</f>
        <v>0.79502746458514018</v>
      </c>
      <c r="CA267">
        <f t="shared" si="166"/>
        <v>78.181818181818187</v>
      </c>
      <c r="CB267">
        <f t="shared" si="167"/>
        <v>21.818181818181817</v>
      </c>
      <c r="CC267">
        <f>(AM267/J267)*100</f>
        <v>0.94921460923195533</v>
      </c>
      <c r="CD267">
        <f t="shared" si="168"/>
        <v>76.649746192893403</v>
      </c>
      <c r="CE267">
        <f t="shared" si="169"/>
        <v>23.350253807106601</v>
      </c>
      <c r="CF267">
        <f>(AP267/J267)*100</f>
        <v>0.83839259901705687</v>
      </c>
      <c r="CG267">
        <f t="shared" si="170"/>
        <v>85.057471264367805</v>
      </c>
      <c r="CH267">
        <f t="shared" si="171"/>
        <v>14.942528735632186</v>
      </c>
      <c r="CI267">
        <f>(AS267/J267)*100</f>
        <v>1.2720439433362243</v>
      </c>
      <c r="CJ267">
        <f t="shared" si="172"/>
        <v>90.530303030303031</v>
      </c>
      <c r="CK267">
        <f t="shared" si="173"/>
        <v>9.4696969696969688</v>
      </c>
      <c r="CL267">
        <f>(AV267/J267)*100</f>
        <v>3.2186566445022642</v>
      </c>
      <c r="CM267">
        <f t="shared" si="174"/>
        <v>55.23952095808383</v>
      </c>
      <c r="CN267">
        <f t="shared" si="175"/>
        <v>44.76047904191617</v>
      </c>
      <c r="CO267">
        <f>(AY267/J267)*100</f>
        <v>0.27946419967235231</v>
      </c>
      <c r="CP267">
        <f t="shared" si="176"/>
        <v>55.172413793103445</v>
      </c>
      <c r="CQ267">
        <f t="shared" si="177"/>
        <v>44.827586206896555</v>
      </c>
      <c r="CR267">
        <f>(BB267/J267)*100</f>
        <v>1.5996916257107066</v>
      </c>
      <c r="CS267">
        <f t="shared" si="178"/>
        <v>96.084337349397586</v>
      </c>
      <c r="CT267">
        <f t="shared" si="179"/>
        <v>3.9156626506024099</v>
      </c>
      <c r="CU267">
        <f>(BE267/J267)*100</f>
        <v>1.3876843018213356</v>
      </c>
      <c r="CV267">
        <f t="shared" si="180"/>
        <v>78.125</v>
      </c>
      <c r="CW267">
        <f t="shared" si="181"/>
        <v>21.875</v>
      </c>
      <c r="CX267">
        <f>(BH267/J267)*100</f>
        <v>19.480582056471039</v>
      </c>
      <c r="CY267">
        <f t="shared" si="182"/>
        <v>81.622557506801883</v>
      </c>
      <c r="CZ267">
        <f t="shared" si="183"/>
        <v>18.377442493198121</v>
      </c>
    </row>
    <row r="268" spans="1:104" x14ac:dyDescent="0.25">
      <c r="A268" t="s">
        <v>2734</v>
      </c>
      <c r="B268">
        <v>16</v>
      </c>
      <c r="C268">
        <v>1</v>
      </c>
      <c r="D268" t="s">
        <v>2733</v>
      </c>
      <c r="E268">
        <f>VLOOKUP(A268,'2011B4'!A$1:B$641,2, FALSE)</f>
        <v>289</v>
      </c>
      <c r="G268">
        <v>1532982</v>
      </c>
      <c r="H268">
        <v>785579</v>
      </c>
      <c r="I268">
        <v>747403</v>
      </c>
      <c r="J268">
        <v>432977</v>
      </c>
      <c r="K268">
        <v>357458</v>
      </c>
      <c r="L268">
        <v>75519</v>
      </c>
      <c r="M268">
        <f t="shared" si="184"/>
        <v>28.244102018158074</v>
      </c>
      <c r="N268">
        <f t="shared" si="185"/>
        <v>45.502489246784855</v>
      </c>
      <c r="O268">
        <f t="shared" si="186"/>
        <v>10.104187433018064</v>
      </c>
      <c r="P268">
        <f>(K268/J268)*100</f>
        <v>82.558195931885521</v>
      </c>
      <c r="Q268">
        <f>(L268/J268)*100</f>
        <v>17.441804068114472</v>
      </c>
      <c r="R268">
        <f t="shared" si="152"/>
        <v>41.230827503539444</v>
      </c>
      <c r="S268">
        <f t="shared" si="153"/>
        <v>8.80924390902981</v>
      </c>
      <c r="T268">
        <f t="shared" si="154"/>
        <v>11.307298078188911</v>
      </c>
      <c r="U268">
        <f t="shared" si="155"/>
        <v>4.8561470932636146</v>
      </c>
      <c r="V268">
        <f t="shared" si="156"/>
        <v>33.796483415978216</v>
      </c>
      <c r="W268">
        <f t="shared" si="157"/>
        <v>58.769172496460556</v>
      </c>
      <c r="X268">
        <v>92004</v>
      </c>
      <c r="Y268">
        <v>75995</v>
      </c>
      <c r="Z268">
        <v>16009</v>
      </c>
      <c r="AA268">
        <v>72192</v>
      </c>
      <c r="AB268">
        <v>54753</v>
      </c>
      <c r="AC268">
        <v>17439</v>
      </c>
      <c r="AD268">
        <v>14324</v>
      </c>
      <c r="AE268">
        <v>10300</v>
      </c>
      <c r="AF268">
        <v>4024</v>
      </c>
      <c r="AG268">
        <v>1567</v>
      </c>
      <c r="AH268">
        <v>1488</v>
      </c>
      <c r="AI268">
        <v>79</v>
      </c>
      <c r="AJ268">
        <v>13381</v>
      </c>
      <c r="AK268">
        <v>8781</v>
      </c>
      <c r="AL268">
        <v>4600</v>
      </c>
      <c r="AM268">
        <v>23194</v>
      </c>
      <c r="AN268">
        <v>20611</v>
      </c>
      <c r="AO268">
        <v>2583</v>
      </c>
      <c r="AP268">
        <v>3743</v>
      </c>
      <c r="AQ268">
        <v>3520</v>
      </c>
      <c r="AR268">
        <v>223</v>
      </c>
      <c r="AS268">
        <v>21026</v>
      </c>
      <c r="AT268">
        <v>18960</v>
      </c>
      <c r="AU268">
        <v>2066</v>
      </c>
      <c r="AV268">
        <v>48958</v>
      </c>
      <c r="AW268">
        <v>46608</v>
      </c>
      <c r="AX268">
        <v>2350</v>
      </c>
      <c r="AY268">
        <v>3365</v>
      </c>
      <c r="AZ268">
        <v>3134</v>
      </c>
      <c r="BA268">
        <v>231</v>
      </c>
      <c r="BB268">
        <v>20422</v>
      </c>
      <c r="BC268">
        <v>20065</v>
      </c>
      <c r="BD268">
        <v>357</v>
      </c>
      <c r="BE268">
        <v>10464</v>
      </c>
      <c r="BF268">
        <v>8496</v>
      </c>
      <c r="BG268">
        <v>1968</v>
      </c>
      <c r="BH268">
        <v>108337</v>
      </c>
      <c r="BI268">
        <v>84747</v>
      </c>
      <c r="BJ268">
        <v>23590</v>
      </c>
      <c r="BK268" t="str">
        <f t="shared" si="187"/>
        <v>LQTotal</v>
      </c>
      <c r="BL268" t="str">
        <f t="shared" si="188"/>
        <v>LQMale</v>
      </c>
      <c r="BM268" t="str">
        <f t="shared" si="189"/>
        <v>LQFemale</v>
      </c>
      <c r="BN268">
        <f>(X268/J268)*100</f>
        <v>21.249165660069703</v>
      </c>
      <c r="BO268">
        <f t="shared" si="158"/>
        <v>82.599669579583505</v>
      </c>
      <c r="BP268">
        <f t="shared" si="159"/>
        <v>17.400330420416505</v>
      </c>
      <c r="BQ268">
        <f>(AA268/J268)*100</f>
        <v>16.673402975215772</v>
      </c>
      <c r="BR268">
        <f t="shared" si="160"/>
        <v>75.84358377659575</v>
      </c>
      <c r="BS268">
        <f t="shared" si="161"/>
        <v>24.156416223404257</v>
      </c>
      <c r="BT268">
        <f>(AD268/J268)*100</f>
        <v>3.3082588682539722</v>
      </c>
      <c r="BU268">
        <f t="shared" si="162"/>
        <v>71.907288466908682</v>
      </c>
      <c r="BV268">
        <f t="shared" si="163"/>
        <v>28.092711533091315</v>
      </c>
      <c r="BW268">
        <f>(AG268/J268)*100</f>
        <v>0.36191298844973291</v>
      </c>
      <c r="BX268">
        <f t="shared" si="164"/>
        <v>94.958519463943844</v>
      </c>
      <c r="BY268">
        <f t="shared" si="165"/>
        <v>5.0414805360561576</v>
      </c>
      <c r="BZ268">
        <f>(AJ268/J268)*100</f>
        <v>3.0904643895634178</v>
      </c>
      <c r="CA268">
        <f t="shared" si="166"/>
        <v>65.622898139152525</v>
      </c>
      <c r="CB268">
        <f t="shared" si="167"/>
        <v>34.377101860847468</v>
      </c>
      <c r="CC268">
        <f>(AM268/J268)*100</f>
        <v>5.3568665310166592</v>
      </c>
      <c r="CD268">
        <f t="shared" si="168"/>
        <v>88.863499180822629</v>
      </c>
      <c r="CE268">
        <f t="shared" si="169"/>
        <v>11.136500819177373</v>
      </c>
      <c r="CF268">
        <f>(AP268/J268)*100</f>
        <v>0.86448009940481829</v>
      </c>
      <c r="CG268">
        <f t="shared" si="170"/>
        <v>94.042212129308041</v>
      </c>
      <c r="CH268">
        <f t="shared" si="171"/>
        <v>5.9577878706919583</v>
      </c>
      <c r="CI268">
        <f>(AS268/J268)*100</f>
        <v>4.8561470932636146</v>
      </c>
      <c r="CJ268">
        <f t="shared" si="172"/>
        <v>90.174070198801488</v>
      </c>
      <c r="CK268">
        <f t="shared" si="173"/>
        <v>9.8259298011985159</v>
      </c>
      <c r="CL268">
        <f>(AV268/J268)*100</f>
        <v>11.307298078188911</v>
      </c>
      <c r="CM268">
        <f t="shared" si="174"/>
        <v>95.199967318926426</v>
      </c>
      <c r="CN268">
        <f t="shared" si="175"/>
        <v>4.8000326810735734</v>
      </c>
      <c r="CO268">
        <f>(AY268/J268)*100</f>
        <v>0.77717754060839261</v>
      </c>
      <c r="CP268">
        <f t="shared" si="176"/>
        <v>93.135215453194647</v>
      </c>
      <c r="CQ268">
        <f t="shared" si="177"/>
        <v>6.8647845468053497</v>
      </c>
      <c r="CR268">
        <f>(BB268/J268)*100</f>
        <v>4.7166477665095377</v>
      </c>
      <c r="CS268">
        <f t="shared" si="178"/>
        <v>98.251885221819606</v>
      </c>
      <c r="CT268">
        <f t="shared" si="179"/>
        <v>1.7481147781803936</v>
      </c>
      <c r="CU268">
        <f>(BE268/J268)*100</f>
        <v>2.4167565482693076</v>
      </c>
      <c r="CV268">
        <f t="shared" si="180"/>
        <v>81.192660550458712</v>
      </c>
      <c r="CW268">
        <f t="shared" si="181"/>
        <v>18.807339449541285</v>
      </c>
      <c r="CX268">
        <f>(BH268/J268)*100</f>
        <v>25.021421461186161</v>
      </c>
      <c r="CY268">
        <f t="shared" si="182"/>
        <v>78.225352372688931</v>
      </c>
      <c r="CZ268">
        <f t="shared" si="183"/>
        <v>21.774647627311076</v>
      </c>
    </row>
    <row r="269" spans="1:104" x14ac:dyDescent="0.25">
      <c r="A269" t="s">
        <v>2736</v>
      </c>
      <c r="B269">
        <v>16</v>
      </c>
      <c r="C269">
        <v>2</v>
      </c>
      <c r="D269" t="s">
        <v>2735</v>
      </c>
      <c r="E269">
        <f>VLOOKUP(A269,'2011B4'!A$1:B$641,2, FALSE)</f>
        <v>290</v>
      </c>
      <c r="G269">
        <v>767440</v>
      </c>
      <c r="H269">
        <v>394605</v>
      </c>
      <c r="I269">
        <v>372835</v>
      </c>
      <c r="J269">
        <v>223339</v>
      </c>
      <c r="K269">
        <v>177943</v>
      </c>
      <c r="L269">
        <v>45396</v>
      </c>
      <c r="M269">
        <f t="shared" si="184"/>
        <v>29.101819034712811</v>
      </c>
      <c r="N269">
        <f t="shared" si="185"/>
        <v>45.093954714207882</v>
      </c>
      <c r="O269">
        <f t="shared" si="186"/>
        <v>12.175895503372805</v>
      </c>
      <c r="P269">
        <f>(K269/J269)*100</f>
        <v>79.673948571454162</v>
      </c>
      <c r="Q269">
        <f>(L269/J269)*100</f>
        <v>20.326051428545846</v>
      </c>
      <c r="R269">
        <f t="shared" si="152"/>
        <v>64.741491633794354</v>
      </c>
      <c r="S269">
        <f t="shared" si="153"/>
        <v>4.9297256636771909</v>
      </c>
      <c r="T269">
        <f t="shared" si="154"/>
        <v>6.9951956442896233</v>
      </c>
      <c r="U269">
        <f t="shared" si="155"/>
        <v>2.3108368892132587</v>
      </c>
      <c r="V269">
        <f t="shared" si="156"/>
        <v>21.022750169025564</v>
      </c>
      <c r="W269">
        <f t="shared" si="157"/>
        <v>35.258508366205646</v>
      </c>
      <c r="X269">
        <v>81281</v>
      </c>
      <c r="Y269">
        <v>63632</v>
      </c>
      <c r="Z269">
        <v>17649</v>
      </c>
      <c r="AA269">
        <v>55258</v>
      </c>
      <c r="AB269">
        <v>40079</v>
      </c>
      <c r="AC269">
        <v>15179</v>
      </c>
      <c r="AD269">
        <v>8054</v>
      </c>
      <c r="AE269">
        <v>6259</v>
      </c>
      <c r="AF269">
        <v>1795</v>
      </c>
      <c r="AG269">
        <v>232</v>
      </c>
      <c r="AH269">
        <v>202</v>
      </c>
      <c r="AI269">
        <v>30</v>
      </c>
      <c r="AJ269">
        <v>2474</v>
      </c>
      <c r="AK269">
        <v>1800</v>
      </c>
      <c r="AL269">
        <v>674</v>
      </c>
      <c r="AM269">
        <v>8304</v>
      </c>
      <c r="AN269">
        <v>7494</v>
      </c>
      <c r="AO269">
        <v>810</v>
      </c>
      <c r="AP269">
        <v>1381</v>
      </c>
      <c r="AQ269">
        <v>1296</v>
      </c>
      <c r="AR269">
        <v>85</v>
      </c>
      <c r="AS269">
        <v>5161</v>
      </c>
      <c r="AT269">
        <v>4879</v>
      </c>
      <c r="AU269">
        <v>282</v>
      </c>
      <c r="AV269">
        <v>15623</v>
      </c>
      <c r="AW269">
        <v>14902</v>
      </c>
      <c r="AX269">
        <v>721</v>
      </c>
      <c r="AY269">
        <v>1638</v>
      </c>
      <c r="AZ269">
        <v>1518</v>
      </c>
      <c r="BA269">
        <v>120</v>
      </c>
      <c r="BB269">
        <v>4145</v>
      </c>
      <c r="BC269">
        <v>4093</v>
      </c>
      <c r="BD269">
        <v>52</v>
      </c>
      <c r="BE269">
        <v>2143</v>
      </c>
      <c r="BF269">
        <v>1758</v>
      </c>
      <c r="BG269">
        <v>385</v>
      </c>
      <c r="BH269">
        <v>37645</v>
      </c>
      <c r="BI269">
        <v>30031</v>
      </c>
      <c r="BJ269">
        <v>7614</v>
      </c>
      <c r="BK269" t="str">
        <f t="shared" si="187"/>
        <v>CultivatorsTotal</v>
      </c>
      <c r="BL269" t="str">
        <f t="shared" si="188"/>
        <v>CultivatorsMale</v>
      </c>
      <c r="BM269" t="str">
        <f t="shared" si="189"/>
        <v>CultivatorsFemale</v>
      </c>
      <c r="BN269">
        <f>(X269/J269)*100</f>
        <v>36.393554193401059</v>
      </c>
      <c r="BO269">
        <f t="shared" si="158"/>
        <v>78.286438405039306</v>
      </c>
      <c r="BP269">
        <f t="shared" si="159"/>
        <v>21.713561594960691</v>
      </c>
      <c r="BQ269">
        <f>(AA269/J269)*100</f>
        <v>24.741760283694294</v>
      </c>
      <c r="BR269">
        <f t="shared" si="160"/>
        <v>72.530674291505306</v>
      </c>
      <c r="BS269">
        <f t="shared" si="161"/>
        <v>27.469325708494697</v>
      </c>
      <c r="BT269">
        <f>(AD269/J269)*100</f>
        <v>3.6061771566990095</v>
      </c>
      <c r="BU269">
        <f t="shared" si="162"/>
        <v>77.712937670722624</v>
      </c>
      <c r="BV269">
        <f t="shared" si="163"/>
        <v>22.287062329277376</v>
      </c>
      <c r="BW269">
        <f>(AG269/J269)*100</f>
        <v>0.10387796130545941</v>
      </c>
      <c r="BX269">
        <f t="shared" si="164"/>
        <v>87.068965517241381</v>
      </c>
      <c r="BY269">
        <f t="shared" si="165"/>
        <v>12.931034482758621</v>
      </c>
      <c r="BZ269">
        <f>(AJ269/J269)*100</f>
        <v>1.1077330873694249</v>
      </c>
      <c r="CA269">
        <f t="shared" si="166"/>
        <v>72.756669361358135</v>
      </c>
      <c r="CB269">
        <f t="shared" si="167"/>
        <v>27.243330638641876</v>
      </c>
      <c r="CC269">
        <f>(AM269/J269)*100</f>
        <v>3.7181146150023063</v>
      </c>
      <c r="CD269">
        <f t="shared" si="168"/>
        <v>90.24566473988439</v>
      </c>
      <c r="CE269">
        <f t="shared" si="169"/>
        <v>9.7543352601156066</v>
      </c>
      <c r="CF269">
        <f>(AP269/J269)*100</f>
        <v>0.61834251966741138</v>
      </c>
      <c r="CG269">
        <f t="shared" si="170"/>
        <v>93.845039826212883</v>
      </c>
      <c r="CH269">
        <f t="shared" si="171"/>
        <v>6.1549601737871109</v>
      </c>
      <c r="CI269">
        <f>(AS269/J269)*100</f>
        <v>2.3108368892132587</v>
      </c>
      <c r="CJ269">
        <f t="shared" si="172"/>
        <v>94.53594264677389</v>
      </c>
      <c r="CK269">
        <f t="shared" si="173"/>
        <v>5.464057353226119</v>
      </c>
      <c r="CL269">
        <f>(AV269/J269)*100</f>
        <v>6.9951956442896233</v>
      </c>
      <c r="CM269">
        <f t="shared" si="174"/>
        <v>95.38500928118799</v>
      </c>
      <c r="CN269">
        <f t="shared" si="175"/>
        <v>4.6149907188120078</v>
      </c>
      <c r="CO269">
        <f>(AY269/J269)*100</f>
        <v>0.73341422680320056</v>
      </c>
      <c r="CP269">
        <f t="shared" si="176"/>
        <v>92.673992673992672</v>
      </c>
      <c r="CQ269">
        <f t="shared" si="177"/>
        <v>7.3260073260073266</v>
      </c>
      <c r="CR269">
        <f>(BB269/J269)*100</f>
        <v>1.8559230586686606</v>
      </c>
      <c r="CS269">
        <f t="shared" si="178"/>
        <v>98.745476477683951</v>
      </c>
      <c r="CT269">
        <f t="shared" si="179"/>
        <v>1.2545235223160434</v>
      </c>
      <c r="CU269">
        <f>(BE269/J269)*100</f>
        <v>0.95952789257586002</v>
      </c>
      <c r="CV269">
        <f t="shared" si="180"/>
        <v>82.034531031264578</v>
      </c>
      <c r="CW269">
        <f t="shared" si="181"/>
        <v>17.965468968735419</v>
      </c>
      <c r="CX269">
        <f>(BH269/J269)*100</f>
        <v>16.855542471310432</v>
      </c>
      <c r="CY269">
        <f t="shared" si="182"/>
        <v>79.774206401912608</v>
      </c>
      <c r="CZ269">
        <f t="shared" si="183"/>
        <v>20.225793598087396</v>
      </c>
    </row>
    <row r="270" spans="1:104" x14ac:dyDescent="0.25">
      <c r="A270" t="s">
        <v>2738</v>
      </c>
      <c r="B270">
        <v>16</v>
      </c>
      <c r="C270">
        <v>3</v>
      </c>
      <c r="D270" t="s">
        <v>2737</v>
      </c>
      <c r="E270">
        <f>VLOOKUP(A270,'2011B4'!A$1:B$641,2, FALSE)</f>
        <v>291</v>
      </c>
      <c r="G270">
        <v>307868</v>
      </c>
      <c r="H270">
        <v>159095</v>
      </c>
      <c r="I270">
        <v>148773</v>
      </c>
      <c r="J270">
        <v>92647</v>
      </c>
      <c r="K270">
        <v>73103</v>
      </c>
      <c r="L270">
        <v>19544</v>
      </c>
      <c r="M270">
        <f t="shared" si="184"/>
        <v>30.093091844556756</v>
      </c>
      <c r="N270">
        <f t="shared" si="185"/>
        <v>45.949275590056253</v>
      </c>
      <c r="O270">
        <f t="shared" si="186"/>
        <v>13.136792294300715</v>
      </c>
      <c r="P270">
        <f>(K270/J270)*100</f>
        <v>78.904875495159047</v>
      </c>
      <c r="Q270">
        <f>(L270/J270)*100</f>
        <v>21.095124504840957</v>
      </c>
      <c r="R270">
        <f t="shared" si="152"/>
        <v>65.065247660474711</v>
      </c>
      <c r="S270">
        <f t="shared" si="153"/>
        <v>4.007685084244498</v>
      </c>
      <c r="T270">
        <f t="shared" si="154"/>
        <v>6.1189245199520768</v>
      </c>
      <c r="U270">
        <f t="shared" si="155"/>
        <v>2.9833669735663326</v>
      </c>
      <c r="V270">
        <f t="shared" si="156"/>
        <v>21.824775761762389</v>
      </c>
      <c r="W270">
        <f t="shared" si="157"/>
        <v>34.934752339525289</v>
      </c>
      <c r="X270">
        <v>32991</v>
      </c>
      <c r="Y270">
        <v>25658</v>
      </c>
      <c r="Z270">
        <v>7333</v>
      </c>
      <c r="AA270">
        <v>23051</v>
      </c>
      <c r="AB270">
        <v>17235</v>
      </c>
      <c r="AC270">
        <v>5816</v>
      </c>
      <c r="AD270">
        <v>4239</v>
      </c>
      <c r="AE270">
        <v>3011</v>
      </c>
      <c r="AF270">
        <v>1228</v>
      </c>
      <c r="AG270">
        <v>84</v>
      </c>
      <c r="AH270">
        <v>84</v>
      </c>
      <c r="AI270">
        <v>0</v>
      </c>
      <c r="AJ270">
        <v>1340</v>
      </c>
      <c r="AK270">
        <v>926</v>
      </c>
      <c r="AL270">
        <v>414</v>
      </c>
      <c r="AM270">
        <v>2289</v>
      </c>
      <c r="AN270">
        <v>1908</v>
      </c>
      <c r="AO270">
        <v>381</v>
      </c>
      <c r="AP270">
        <v>490</v>
      </c>
      <c r="AQ270">
        <v>445</v>
      </c>
      <c r="AR270">
        <v>45</v>
      </c>
      <c r="AS270">
        <v>2764</v>
      </c>
      <c r="AT270">
        <v>2517</v>
      </c>
      <c r="AU270">
        <v>247</v>
      </c>
      <c r="AV270">
        <v>5669</v>
      </c>
      <c r="AW270">
        <v>5207</v>
      </c>
      <c r="AX270">
        <v>462</v>
      </c>
      <c r="AY270">
        <v>752</v>
      </c>
      <c r="AZ270">
        <v>688</v>
      </c>
      <c r="BA270">
        <v>64</v>
      </c>
      <c r="BB270">
        <v>1807</v>
      </c>
      <c r="BC270">
        <v>1757</v>
      </c>
      <c r="BD270">
        <v>50</v>
      </c>
      <c r="BE270">
        <v>1699</v>
      </c>
      <c r="BF270">
        <v>1113</v>
      </c>
      <c r="BG270">
        <v>586</v>
      </c>
      <c r="BH270">
        <v>15472</v>
      </c>
      <c r="BI270">
        <v>12554</v>
      </c>
      <c r="BJ270">
        <v>2918</v>
      </c>
      <c r="BK270" t="str">
        <f t="shared" si="187"/>
        <v>CultivatorsTotal</v>
      </c>
      <c r="BL270" t="str">
        <f t="shared" si="188"/>
        <v>CultivatorsMale</v>
      </c>
      <c r="BM270" t="str">
        <f t="shared" si="189"/>
        <v>CultivatorsFemale</v>
      </c>
      <c r="BN270">
        <f>(X270/J270)*100</f>
        <v>35.609355942448218</v>
      </c>
      <c r="BO270">
        <f t="shared" si="158"/>
        <v>77.772725894941047</v>
      </c>
      <c r="BP270">
        <f t="shared" si="159"/>
        <v>22.227274105058957</v>
      </c>
      <c r="BQ270">
        <f>(AA270/J270)*100</f>
        <v>24.880460241562059</v>
      </c>
      <c r="BR270">
        <f t="shared" si="160"/>
        <v>74.768990499327586</v>
      </c>
      <c r="BS270">
        <f t="shared" si="161"/>
        <v>25.231009500672425</v>
      </c>
      <c r="BT270">
        <f>(AD270/J270)*100</f>
        <v>4.5754314764644297</v>
      </c>
      <c r="BU270">
        <f t="shared" si="162"/>
        <v>71.030903514979954</v>
      </c>
      <c r="BV270">
        <f t="shared" si="163"/>
        <v>28.969096485020053</v>
      </c>
      <c r="BW270">
        <f>(AG270/J270)*100</f>
        <v>9.0666724232840792E-2</v>
      </c>
      <c r="BX270">
        <f t="shared" si="164"/>
        <v>100</v>
      </c>
      <c r="BY270">
        <f t="shared" si="165"/>
        <v>0</v>
      </c>
      <c r="BZ270">
        <f>(AJ270/J270)*100</f>
        <v>1.4463501246667458</v>
      </c>
      <c r="CA270">
        <f t="shared" si="166"/>
        <v>69.104477611940297</v>
      </c>
      <c r="CB270">
        <f t="shared" si="167"/>
        <v>30.895522388059703</v>
      </c>
      <c r="CC270">
        <f>(AM270/J270)*100</f>
        <v>2.4706682353449114</v>
      </c>
      <c r="CD270">
        <f t="shared" si="168"/>
        <v>83.355176933158575</v>
      </c>
      <c r="CE270">
        <f t="shared" si="169"/>
        <v>16.644823066841415</v>
      </c>
      <c r="CF270">
        <f>(AP270/J270)*100</f>
        <v>0.52888922469157129</v>
      </c>
      <c r="CG270">
        <f t="shared" si="170"/>
        <v>90.816326530612244</v>
      </c>
      <c r="CH270">
        <f t="shared" si="171"/>
        <v>9.183673469387756</v>
      </c>
      <c r="CI270">
        <f>(AS270/J270)*100</f>
        <v>2.9833669735663326</v>
      </c>
      <c r="CJ270">
        <f t="shared" si="172"/>
        <v>91.063675832127359</v>
      </c>
      <c r="CK270">
        <f t="shared" si="173"/>
        <v>8.9363241678726482</v>
      </c>
      <c r="CL270">
        <f>(AV270/J270)*100</f>
        <v>6.1189245199520768</v>
      </c>
      <c r="CM270">
        <f t="shared" si="174"/>
        <v>91.850414535191391</v>
      </c>
      <c r="CN270">
        <f t="shared" si="175"/>
        <v>8.1495854648086077</v>
      </c>
      <c r="CO270">
        <f>(AY270/J270)*100</f>
        <v>0.81168305503686033</v>
      </c>
      <c r="CP270">
        <f t="shared" si="176"/>
        <v>91.489361702127653</v>
      </c>
      <c r="CQ270">
        <f t="shared" si="177"/>
        <v>8.5106382978723403</v>
      </c>
      <c r="CR270">
        <f>(BB270/J270)*100</f>
        <v>1.9504139367707536</v>
      </c>
      <c r="CS270">
        <f t="shared" si="178"/>
        <v>97.232982844493634</v>
      </c>
      <c r="CT270">
        <f t="shared" si="179"/>
        <v>2.7670171555063643</v>
      </c>
      <c r="CU270">
        <f>(BE270/J270)*100</f>
        <v>1.8338424341856725</v>
      </c>
      <c r="CV270">
        <f t="shared" si="180"/>
        <v>65.509123013537376</v>
      </c>
      <c r="CW270">
        <f t="shared" si="181"/>
        <v>34.490876986462624</v>
      </c>
      <c r="CX270">
        <f>(BH270/J270)*100</f>
        <v>16.699947111077531</v>
      </c>
      <c r="CY270">
        <f t="shared" si="182"/>
        <v>81.140124095139612</v>
      </c>
      <c r="CZ270">
        <f t="shared" si="183"/>
        <v>18.859875904860392</v>
      </c>
    </row>
    <row r="271" spans="1:104" x14ac:dyDescent="0.25">
      <c r="A271" t="s">
        <v>2740</v>
      </c>
      <c r="B271">
        <v>16</v>
      </c>
      <c r="C271">
        <v>4</v>
      </c>
      <c r="D271" t="s">
        <v>2739</v>
      </c>
      <c r="E271">
        <f>VLOOKUP(A271,'2011B4'!A$1:B$641,2, FALSE)</f>
        <v>292</v>
      </c>
      <c r="G271">
        <v>590913</v>
      </c>
      <c r="H271">
        <v>302946</v>
      </c>
      <c r="I271">
        <v>287967</v>
      </c>
      <c r="J271">
        <v>151767</v>
      </c>
      <c r="K271">
        <v>125483</v>
      </c>
      <c r="L271">
        <v>26284</v>
      </c>
      <c r="M271">
        <f t="shared" si="184"/>
        <v>25.683476247772514</v>
      </c>
      <c r="N271">
        <f t="shared" si="185"/>
        <v>41.420913298079526</v>
      </c>
      <c r="O271">
        <f t="shared" si="186"/>
        <v>9.1274347407862706</v>
      </c>
      <c r="P271">
        <f>(K271/J271)*100</f>
        <v>82.681347064908707</v>
      </c>
      <c r="Q271">
        <f>(L271/J271)*100</f>
        <v>17.31865293509129</v>
      </c>
      <c r="R271">
        <f t="shared" si="152"/>
        <v>48.776743297291247</v>
      </c>
      <c r="S271">
        <f t="shared" si="153"/>
        <v>8.9433144227664769</v>
      </c>
      <c r="T271">
        <f t="shared" si="154"/>
        <v>9.3524942840011338</v>
      </c>
      <c r="U271">
        <f t="shared" si="155"/>
        <v>6.0507224890786535</v>
      </c>
      <c r="V271">
        <f t="shared" si="156"/>
        <v>26.876725506862492</v>
      </c>
      <c r="W271">
        <f t="shared" si="157"/>
        <v>51.223256702708753</v>
      </c>
      <c r="X271">
        <v>46067</v>
      </c>
      <c r="Y271">
        <v>38541</v>
      </c>
      <c r="Z271">
        <v>7526</v>
      </c>
      <c r="AA271">
        <v>18018</v>
      </c>
      <c r="AB271">
        <v>15110</v>
      </c>
      <c r="AC271">
        <v>2908</v>
      </c>
      <c r="AD271">
        <v>9942</v>
      </c>
      <c r="AE271">
        <v>6782</v>
      </c>
      <c r="AF271">
        <v>3160</v>
      </c>
      <c r="AG271">
        <v>911</v>
      </c>
      <c r="AH271">
        <v>660</v>
      </c>
      <c r="AI271">
        <v>251</v>
      </c>
      <c r="AJ271">
        <v>4268</v>
      </c>
      <c r="AK271">
        <v>2066</v>
      </c>
      <c r="AL271">
        <v>2202</v>
      </c>
      <c r="AM271">
        <v>8394</v>
      </c>
      <c r="AN271">
        <v>7045</v>
      </c>
      <c r="AO271">
        <v>1349</v>
      </c>
      <c r="AP271">
        <v>846</v>
      </c>
      <c r="AQ271">
        <v>792</v>
      </c>
      <c r="AR271">
        <v>54</v>
      </c>
      <c r="AS271">
        <v>9183</v>
      </c>
      <c r="AT271">
        <v>8791</v>
      </c>
      <c r="AU271">
        <v>392</v>
      </c>
      <c r="AV271">
        <v>14194</v>
      </c>
      <c r="AW271">
        <v>13587</v>
      </c>
      <c r="AX271">
        <v>607</v>
      </c>
      <c r="AY271">
        <v>1508</v>
      </c>
      <c r="AZ271">
        <v>1447</v>
      </c>
      <c r="BA271">
        <v>61</v>
      </c>
      <c r="BB271">
        <v>6582</v>
      </c>
      <c r="BC271">
        <v>6444</v>
      </c>
      <c r="BD271">
        <v>138</v>
      </c>
      <c r="BE271">
        <v>3183</v>
      </c>
      <c r="BF271">
        <v>2227</v>
      </c>
      <c r="BG271">
        <v>956</v>
      </c>
      <c r="BH271">
        <v>28671</v>
      </c>
      <c r="BI271">
        <v>21991</v>
      </c>
      <c r="BJ271">
        <v>6680</v>
      </c>
      <c r="BK271" t="str">
        <f t="shared" si="187"/>
        <v>CultivatorsTotal</v>
      </c>
      <c r="BL271" t="str">
        <f t="shared" si="188"/>
        <v>CultivatorsMale</v>
      </c>
      <c r="BM271" t="str">
        <f t="shared" si="189"/>
        <v>CultivatorsFemale</v>
      </c>
      <c r="BN271">
        <f>(X271/J271)*100</f>
        <v>30.353765970204329</v>
      </c>
      <c r="BO271">
        <f t="shared" si="158"/>
        <v>83.662925738598119</v>
      </c>
      <c r="BP271">
        <f t="shared" si="159"/>
        <v>16.33707426140187</v>
      </c>
      <c r="BQ271">
        <f>(AA271/J271)*100</f>
        <v>11.87214611872146</v>
      </c>
      <c r="BR271">
        <f t="shared" si="160"/>
        <v>83.860583860583858</v>
      </c>
      <c r="BS271">
        <f t="shared" si="161"/>
        <v>16.139416139416142</v>
      </c>
      <c r="BT271">
        <f>(AD271/J271)*100</f>
        <v>6.5508312083654552</v>
      </c>
      <c r="BU271">
        <f t="shared" si="162"/>
        <v>68.215650774492048</v>
      </c>
      <c r="BV271">
        <f t="shared" si="163"/>
        <v>31.784349225507945</v>
      </c>
      <c r="BW271">
        <f>(AG271/J271)*100</f>
        <v>0.60026224409786055</v>
      </c>
      <c r="BX271">
        <f t="shared" si="164"/>
        <v>72.447859495060371</v>
      </c>
      <c r="BY271">
        <f t="shared" si="165"/>
        <v>27.552140504939626</v>
      </c>
      <c r="BZ271">
        <f>(AJ271/J271)*100</f>
        <v>2.8122055519315792</v>
      </c>
      <c r="CA271">
        <f t="shared" si="166"/>
        <v>48.406747891283977</v>
      </c>
      <c r="CB271">
        <f t="shared" si="167"/>
        <v>51.593252108716023</v>
      </c>
      <c r="CC271">
        <f>(AM271/J271)*100</f>
        <v>5.5308466267370378</v>
      </c>
      <c r="CD271">
        <f t="shared" si="168"/>
        <v>83.928996902549429</v>
      </c>
      <c r="CE271">
        <f t="shared" si="169"/>
        <v>16.071003097450561</v>
      </c>
      <c r="CF271">
        <f>(AP271/J271)*100</f>
        <v>0.55743343414576285</v>
      </c>
      <c r="CG271">
        <f t="shared" si="170"/>
        <v>93.61702127659575</v>
      </c>
      <c r="CH271">
        <f t="shared" si="171"/>
        <v>6.3829787234042552</v>
      </c>
      <c r="CI271">
        <f>(AS271/J271)*100</f>
        <v>6.0507224890786535</v>
      </c>
      <c r="CJ271">
        <f t="shared" si="172"/>
        <v>95.731242513339865</v>
      </c>
      <c r="CK271">
        <f t="shared" si="173"/>
        <v>4.2687574866601334</v>
      </c>
      <c r="CL271">
        <f>(AV271/J271)*100</f>
        <v>9.3524942840011338</v>
      </c>
      <c r="CM271">
        <f t="shared" si="174"/>
        <v>95.723545159926729</v>
      </c>
      <c r="CN271">
        <f t="shared" si="175"/>
        <v>4.2764548400732707</v>
      </c>
      <c r="CO271">
        <f>(AY271/J271)*100</f>
        <v>0.99362839088866484</v>
      </c>
      <c r="CP271">
        <f t="shared" si="176"/>
        <v>95.954907161803717</v>
      </c>
      <c r="CQ271">
        <f t="shared" si="177"/>
        <v>4.045092838196287</v>
      </c>
      <c r="CR271">
        <f>(BB271/J271)*100</f>
        <v>4.3369111862262546</v>
      </c>
      <c r="CS271">
        <f t="shared" si="178"/>
        <v>97.903372835004561</v>
      </c>
      <c r="CT271">
        <f t="shared" si="179"/>
        <v>2.096627164995442</v>
      </c>
      <c r="CU271">
        <f>(BE271/J271)*100</f>
        <v>2.0972938781157957</v>
      </c>
      <c r="CV271">
        <f t="shared" si="180"/>
        <v>69.965441407477229</v>
      </c>
      <c r="CW271">
        <f t="shared" si="181"/>
        <v>30.034558592522774</v>
      </c>
      <c r="CX271">
        <f>(BH271/J271)*100</f>
        <v>18.891458617486016</v>
      </c>
      <c r="CY271">
        <f t="shared" si="182"/>
        <v>76.701196330787198</v>
      </c>
      <c r="CZ271">
        <f t="shared" si="183"/>
        <v>23.298803669212795</v>
      </c>
    </row>
    <row r="272" spans="1:104" x14ac:dyDescent="0.25">
      <c r="A272" t="s">
        <v>2455</v>
      </c>
      <c r="B272">
        <v>17</v>
      </c>
      <c r="C272">
        <v>1</v>
      </c>
      <c r="D272" t="s">
        <v>2454</v>
      </c>
      <c r="E272">
        <f>VLOOKUP(A272,'2011B4'!A$1:B$641,2, FALSE)</f>
        <v>293</v>
      </c>
      <c r="G272">
        <v>518390</v>
      </c>
      <c r="H272">
        <v>263424</v>
      </c>
      <c r="I272">
        <v>254966</v>
      </c>
      <c r="J272">
        <v>162512</v>
      </c>
      <c r="K272">
        <v>108384</v>
      </c>
      <c r="L272">
        <v>54128</v>
      </c>
      <c r="M272">
        <f t="shared" si="184"/>
        <v>31.349370165319545</v>
      </c>
      <c r="N272">
        <f t="shared" si="185"/>
        <v>41.144314868804663</v>
      </c>
      <c r="O272">
        <f t="shared" si="186"/>
        <v>21.229497266302175</v>
      </c>
      <c r="P272">
        <f>(K272/J272)*100</f>
        <v>66.692921138131339</v>
      </c>
      <c r="Q272">
        <f>(L272/J272)*100</f>
        <v>33.307078861868661</v>
      </c>
      <c r="R272">
        <f t="shared" si="152"/>
        <v>71.714088805749739</v>
      </c>
      <c r="S272">
        <f t="shared" si="153"/>
        <v>4.956557054248302</v>
      </c>
      <c r="T272">
        <f t="shared" si="154"/>
        <v>4.682731121394113</v>
      </c>
      <c r="U272">
        <f t="shared" si="155"/>
        <v>2.5013537461848969</v>
      </c>
      <c r="V272">
        <f t="shared" si="156"/>
        <v>16.145269272422958</v>
      </c>
      <c r="W272">
        <f t="shared" si="157"/>
        <v>28.285911194250261</v>
      </c>
      <c r="X272">
        <v>91927</v>
      </c>
      <c r="Y272">
        <v>56187</v>
      </c>
      <c r="Z272">
        <v>35740</v>
      </c>
      <c r="AA272">
        <v>19897</v>
      </c>
      <c r="AB272">
        <v>13725</v>
      </c>
      <c r="AC272">
        <v>6172</v>
      </c>
      <c r="AD272">
        <v>4720</v>
      </c>
      <c r="AE272">
        <v>3475</v>
      </c>
      <c r="AF272">
        <v>1245</v>
      </c>
      <c r="AG272">
        <v>628</v>
      </c>
      <c r="AH272">
        <v>525</v>
      </c>
      <c r="AI272">
        <v>103</v>
      </c>
      <c r="AJ272">
        <v>4703</v>
      </c>
      <c r="AK272">
        <v>2055</v>
      </c>
      <c r="AL272">
        <v>2648</v>
      </c>
      <c r="AM272">
        <v>2724</v>
      </c>
      <c r="AN272">
        <v>2309</v>
      </c>
      <c r="AO272">
        <v>415</v>
      </c>
      <c r="AP272">
        <v>951</v>
      </c>
      <c r="AQ272">
        <v>870</v>
      </c>
      <c r="AR272">
        <v>81</v>
      </c>
      <c r="AS272">
        <v>4065</v>
      </c>
      <c r="AT272">
        <v>3505</v>
      </c>
      <c r="AU272">
        <v>560</v>
      </c>
      <c r="AV272">
        <v>7610</v>
      </c>
      <c r="AW272">
        <v>6589</v>
      </c>
      <c r="AX272">
        <v>1021</v>
      </c>
      <c r="AY272">
        <v>978</v>
      </c>
      <c r="AZ272">
        <v>830</v>
      </c>
      <c r="BA272">
        <v>148</v>
      </c>
      <c r="BB272">
        <v>2574</v>
      </c>
      <c r="BC272">
        <v>2522</v>
      </c>
      <c r="BD272">
        <v>52</v>
      </c>
      <c r="BE272">
        <v>4495</v>
      </c>
      <c r="BF272">
        <v>2981</v>
      </c>
      <c r="BG272">
        <v>1514</v>
      </c>
      <c r="BH272">
        <v>17240</v>
      </c>
      <c r="BI272">
        <v>12811</v>
      </c>
      <c r="BJ272">
        <v>4429</v>
      </c>
      <c r="BK272" t="str">
        <f t="shared" si="187"/>
        <v>CultivatorsTotal</v>
      </c>
      <c r="BL272" t="str">
        <f t="shared" si="188"/>
        <v>CultivatorsMale</v>
      </c>
      <c r="BM272" t="str">
        <f t="shared" si="189"/>
        <v>CultivatorsFemale</v>
      </c>
      <c r="BN272">
        <f>(X272/J272)*100</f>
        <v>56.566284335925964</v>
      </c>
      <c r="BO272">
        <f t="shared" si="158"/>
        <v>61.121324529246039</v>
      </c>
      <c r="BP272">
        <f t="shared" si="159"/>
        <v>38.878675470753969</v>
      </c>
      <c r="BQ272">
        <f>(AA272/J272)*100</f>
        <v>12.243403564044501</v>
      </c>
      <c r="BR272">
        <f t="shared" si="160"/>
        <v>68.980248278634974</v>
      </c>
      <c r="BS272">
        <f t="shared" si="161"/>
        <v>31.019751721365029</v>
      </c>
      <c r="BT272">
        <f>(AD272/J272)*100</f>
        <v>2.9044009057792657</v>
      </c>
      <c r="BU272">
        <f t="shared" si="162"/>
        <v>73.622881355932208</v>
      </c>
      <c r="BV272">
        <f t="shared" si="163"/>
        <v>26.377118644067799</v>
      </c>
      <c r="BW272">
        <f>(AG272/J272)*100</f>
        <v>0.38643300187063107</v>
      </c>
      <c r="BX272">
        <f t="shared" si="164"/>
        <v>83.598726114649679</v>
      </c>
      <c r="BY272">
        <f t="shared" si="165"/>
        <v>16.401273885350317</v>
      </c>
      <c r="BZ272">
        <f>(AJ272/J272)*100</f>
        <v>2.8939401398050606</v>
      </c>
      <c r="CA272">
        <f t="shared" si="166"/>
        <v>43.695513502019992</v>
      </c>
      <c r="CB272">
        <f t="shared" si="167"/>
        <v>56.304486497980008</v>
      </c>
      <c r="CC272">
        <f>(AM272/J272)*100</f>
        <v>1.6761839125726101</v>
      </c>
      <c r="CD272">
        <f t="shared" si="168"/>
        <v>84.765051395007333</v>
      </c>
      <c r="CE272">
        <f t="shared" si="169"/>
        <v>15.234948604992656</v>
      </c>
      <c r="CF272">
        <f>(AP272/J272)*100</f>
        <v>0.58518755538052569</v>
      </c>
      <c r="CG272">
        <f t="shared" si="170"/>
        <v>91.482649842271286</v>
      </c>
      <c r="CH272">
        <f t="shared" si="171"/>
        <v>8.517350157728707</v>
      </c>
      <c r="CI272">
        <f>(AS272/J272)*100</f>
        <v>2.5013537461848969</v>
      </c>
      <c r="CJ272">
        <f t="shared" si="172"/>
        <v>86.223862238622388</v>
      </c>
      <c r="CK272">
        <f t="shared" si="173"/>
        <v>13.776137761377614</v>
      </c>
      <c r="CL272">
        <f>(AV272/J272)*100</f>
        <v>4.682731121394113</v>
      </c>
      <c r="CM272">
        <f t="shared" si="174"/>
        <v>86.583442838370559</v>
      </c>
      <c r="CN272">
        <f t="shared" si="175"/>
        <v>13.416557161629436</v>
      </c>
      <c r="CO272">
        <f>(AY272/J272)*100</f>
        <v>0.601801713104263</v>
      </c>
      <c r="CP272">
        <f t="shared" si="176"/>
        <v>84.867075664621666</v>
      </c>
      <c r="CQ272">
        <f t="shared" si="177"/>
        <v>15.132924335378323</v>
      </c>
      <c r="CR272">
        <f>(BB272/J272)*100</f>
        <v>1.5838830363296248</v>
      </c>
      <c r="CS272">
        <f t="shared" si="178"/>
        <v>97.979797979797979</v>
      </c>
      <c r="CT272">
        <f t="shared" si="179"/>
        <v>2.0202020202020203</v>
      </c>
      <c r="CU272">
        <f>(BE272/J272)*100</f>
        <v>2.7659495914147878</v>
      </c>
      <c r="CV272">
        <f t="shared" si="180"/>
        <v>66.318131256952171</v>
      </c>
      <c r="CW272">
        <f t="shared" si="181"/>
        <v>33.681868743047829</v>
      </c>
      <c r="CX272">
        <f>(BH272/J272)*100</f>
        <v>10.608447376193759</v>
      </c>
      <c r="CY272">
        <f t="shared" si="182"/>
        <v>74.30974477958236</v>
      </c>
      <c r="CZ272">
        <f t="shared" si="183"/>
        <v>25.690255220417633</v>
      </c>
    </row>
    <row r="273" spans="1:104" x14ac:dyDescent="0.25">
      <c r="A273" t="s">
        <v>2457</v>
      </c>
      <c r="B273">
        <v>17</v>
      </c>
      <c r="C273">
        <v>2</v>
      </c>
      <c r="D273" t="s">
        <v>2456</v>
      </c>
      <c r="E273">
        <f>VLOOKUP(A273,'2011B4'!A$1:B$641,2, FALSE)</f>
        <v>294</v>
      </c>
      <c r="G273">
        <v>250582</v>
      </c>
      <c r="H273">
        <v>127474</v>
      </c>
      <c r="I273">
        <v>123108</v>
      </c>
      <c r="J273">
        <v>80296</v>
      </c>
      <c r="K273">
        <v>52055</v>
      </c>
      <c r="L273">
        <v>28241</v>
      </c>
      <c r="M273">
        <f t="shared" si="184"/>
        <v>32.043802028876769</v>
      </c>
      <c r="N273">
        <f t="shared" si="185"/>
        <v>40.835778276354397</v>
      </c>
      <c r="O273">
        <f t="shared" si="186"/>
        <v>22.940020144913408</v>
      </c>
      <c r="P273">
        <f>(K273/J273)*100</f>
        <v>64.828883132410084</v>
      </c>
      <c r="Q273">
        <f>(L273/J273)*100</f>
        <v>35.171116867589916</v>
      </c>
      <c r="R273">
        <f t="shared" si="152"/>
        <v>79.712563514994528</v>
      </c>
      <c r="S273">
        <f t="shared" si="153"/>
        <v>2.3189199960147455</v>
      </c>
      <c r="T273">
        <f t="shared" si="154"/>
        <v>2.6925376108398922</v>
      </c>
      <c r="U273">
        <f t="shared" si="155"/>
        <v>1.4546179137192388</v>
      </c>
      <c r="V273">
        <f t="shared" si="156"/>
        <v>13.821360964431603</v>
      </c>
      <c r="W273">
        <f t="shared" si="157"/>
        <v>20.287436485005472</v>
      </c>
      <c r="X273">
        <v>55706</v>
      </c>
      <c r="Y273">
        <v>33534</v>
      </c>
      <c r="Z273">
        <v>22172</v>
      </c>
      <c r="AA273">
        <v>6945</v>
      </c>
      <c r="AB273">
        <v>4587</v>
      </c>
      <c r="AC273">
        <v>2358</v>
      </c>
      <c r="AD273">
        <v>1355</v>
      </c>
      <c r="AE273">
        <v>1086</v>
      </c>
      <c r="AF273">
        <v>269</v>
      </c>
      <c r="AG273">
        <v>190</v>
      </c>
      <c r="AH273">
        <v>157</v>
      </c>
      <c r="AI273">
        <v>33</v>
      </c>
      <c r="AJ273">
        <v>1194</v>
      </c>
      <c r="AK273">
        <v>621</v>
      </c>
      <c r="AL273">
        <v>573</v>
      </c>
      <c r="AM273">
        <v>478</v>
      </c>
      <c r="AN273">
        <v>391</v>
      </c>
      <c r="AO273">
        <v>87</v>
      </c>
      <c r="AP273">
        <v>397</v>
      </c>
      <c r="AQ273">
        <v>361</v>
      </c>
      <c r="AR273">
        <v>36</v>
      </c>
      <c r="AS273">
        <v>1168</v>
      </c>
      <c r="AT273">
        <v>1068</v>
      </c>
      <c r="AU273">
        <v>100</v>
      </c>
      <c r="AV273">
        <v>2162</v>
      </c>
      <c r="AW273">
        <v>1831</v>
      </c>
      <c r="AX273">
        <v>331</v>
      </c>
      <c r="AY273">
        <v>464</v>
      </c>
      <c r="AZ273">
        <v>409</v>
      </c>
      <c r="BA273">
        <v>55</v>
      </c>
      <c r="BB273">
        <v>499</v>
      </c>
      <c r="BC273">
        <v>484</v>
      </c>
      <c r="BD273">
        <v>15</v>
      </c>
      <c r="BE273">
        <v>1827</v>
      </c>
      <c r="BF273">
        <v>1189</v>
      </c>
      <c r="BG273">
        <v>638</v>
      </c>
      <c r="BH273">
        <v>7911</v>
      </c>
      <c r="BI273">
        <v>6337</v>
      </c>
      <c r="BJ273">
        <v>1574</v>
      </c>
      <c r="BK273" t="str">
        <f t="shared" si="187"/>
        <v>CultivatorsTotal</v>
      </c>
      <c r="BL273" t="str">
        <f t="shared" si="188"/>
        <v>CultivatorsMale</v>
      </c>
      <c r="BM273" t="str">
        <f t="shared" si="189"/>
        <v>CultivatorsFemale</v>
      </c>
      <c r="BN273">
        <f>(X273/J273)*100</f>
        <v>69.37580950483212</v>
      </c>
      <c r="BO273">
        <f t="shared" si="158"/>
        <v>60.198183319570596</v>
      </c>
      <c r="BP273">
        <f t="shared" si="159"/>
        <v>39.801816680429397</v>
      </c>
      <c r="BQ273">
        <f>(AA273/J273)*100</f>
        <v>8.6492477832021528</v>
      </c>
      <c r="BR273">
        <f t="shared" si="160"/>
        <v>66.047516198704102</v>
      </c>
      <c r="BS273">
        <f t="shared" si="161"/>
        <v>33.952483801295898</v>
      </c>
      <c r="BT273">
        <f>(AD273/J273)*100</f>
        <v>1.6875062269602472</v>
      </c>
      <c r="BU273">
        <f t="shared" si="162"/>
        <v>80.147601476014756</v>
      </c>
      <c r="BV273">
        <f t="shared" si="163"/>
        <v>19.85239852398524</v>
      </c>
      <c r="BW273">
        <f>(AG273/J273)*100</f>
        <v>0.23662448938925976</v>
      </c>
      <c r="BX273">
        <f t="shared" si="164"/>
        <v>82.631578947368425</v>
      </c>
      <c r="BY273">
        <f t="shared" si="165"/>
        <v>17.368421052631579</v>
      </c>
      <c r="BZ273">
        <f>(AJ273/J273)*100</f>
        <v>1.486998107004085</v>
      </c>
      <c r="CA273">
        <f t="shared" si="166"/>
        <v>52.010050251256281</v>
      </c>
      <c r="CB273">
        <f t="shared" si="167"/>
        <v>47.989949748743719</v>
      </c>
      <c r="CC273">
        <f>(AM273/J273)*100</f>
        <v>0.59529739962140082</v>
      </c>
      <c r="CD273">
        <f t="shared" si="168"/>
        <v>81.79916317991632</v>
      </c>
      <c r="CE273">
        <f t="shared" si="169"/>
        <v>18.200836820083683</v>
      </c>
      <c r="CF273">
        <f>(AP273/J273)*100</f>
        <v>0.4944206436186111</v>
      </c>
      <c r="CG273">
        <f t="shared" si="170"/>
        <v>90.931989924433253</v>
      </c>
      <c r="CH273">
        <f t="shared" si="171"/>
        <v>9.0680100755667503</v>
      </c>
      <c r="CI273">
        <f>(AS273/J273)*100</f>
        <v>1.4546179137192388</v>
      </c>
      <c r="CJ273">
        <f t="shared" si="172"/>
        <v>91.438356164383563</v>
      </c>
      <c r="CK273">
        <f t="shared" si="173"/>
        <v>8.5616438356164384</v>
      </c>
      <c r="CL273">
        <f>(AV273/J273)*100</f>
        <v>2.6925376108398922</v>
      </c>
      <c r="CM273">
        <f t="shared" si="174"/>
        <v>84.690101757631822</v>
      </c>
      <c r="CN273">
        <f t="shared" si="175"/>
        <v>15.309898242368178</v>
      </c>
      <c r="CO273">
        <f>(AY273/J273)*100</f>
        <v>0.57786191092956063</v>
      </c>
      <c r="CP273">
        <f t="shared" si="176"/>
        <v>88.146551724137936</v>
      </c>
      <c r="CQ273">
        <f t="shared" si="177"/>
        <v>11.853448275862069</v>
      </c>
      <c r="CR273">
        <f>(BB273/J273)*100</f>
        <v>0.62145063265916112</v>
      </c>
      <c r="CS273">
        <f t="shared" si="178"/>
        <v>96.993987975951896</v>
      </c>
      <c r="CT273">
        <f t="shared" si="179"/>
        <v>3.0060120240480961</v>
      </c>
      <c r="CU273">
        <f>(BE273/J273)*100</f>
        <v>2.2753312742851448</v>
      </c>
      <c r="CV273">
        <f t="shared" si="180"/>
        <v>65.079365079365076</v>
      </c>
      <c r="CW273">
        <f t="shared" si="181"/>
        <v>34.920634920634917</v>
      </c>
      <c r="CX273">
        <f>(BH273/J273)*100</f>
        <v>9.8522965029391258</v>
      </c>
      <c r="CY273">
        <f t="shared" si="182"/>
        <v>80.103653141195807</v>
      </c>
      <c r="CZ273">
        <f t="shared" si="183"/>
        <v>19.896346858804197</v>
      </c>
    </row>
    <row r="274" spans="1:104" x14ac:dyDescent="0.25">
      <c r="A274" t="s">
        <v>2459</v>
      </c>
      <c r="B274">
        <v>17</v>
      </c>
      <c r="C274">
        <v>3</v>
      </c>
      <c r="D274" t="s">
        <v>2458</v>
      </c>
      <c r="E274">
        <f>VLOOKUP(A274,'2011B4'!A$1:B$641,2, FALSE)</f>
        <v>295</v>
      </c>
      <c r="G274">
        <v>100980</v>
      </c>
      <c r="H274">
        <v>52007</v>
      </c>
      <c r="I274">
        <v>48973</v>
      </c>
      <c r="J274">
        <v>30337</v>
      </c>
      <c r="K274">
        <v>19597</v>
      </c>
      <c r="L274">
        <v>10740</v>
      </c>
      <c r="M274">
        <f t="shared" si="184"/>
        <v>30.042582689641513</v>
      </c>
      <c r="N274">
        <f t="shared" si="185"/>
        <v>37.681465956505853</v>
      </c>
      <c r="O274">
        <f t="shared" si="186"/>
        <v>21.930451473260774</v>
      </c>
      <c r="P274">
        <f>(K274/J274)*100</f>
        <v>64.597685994000713</v>
      </c>
      <c r="Q274">
        <f>(L274/J274)*100</f>
        <v>35.402314005999273</v>
      </c>
      <c r="R274">
        <f t="shared" si="152"/>
        <v>76.655569107031027</v>
      </c>
      <c r="S274">
        <f t="shared" si="153"/>
        <v>2.7721923723505948</v>
      </c>
      <c r="T274">
        <f t="shared" si="154"/>
        <v>5.1784949072090187</v>
      </c>
      <c r="U274">
        <f t="shared" si="155"/>
        <v>2.7623034578237795</v>
      </c>
      <c r="V274">
        <f t="shared" si="156"/>
        <v>12.631440155585588</v>
      </c>
      <c r="W274">
        <f t="shared" si="157"/>
        <v>23.344430892968973</v>
      </c>
      <c r="X274">
        <v>19772</v>
      </c>
      <c r="Y274">
        <v>11460</v>
      </c>
      <c r="Z274">
        <v>8312</v>
      </c>
      <c r="AA274">
        <v>2876</v>
      </c>
      <c r="AB274">
        <v>1853</v>
      </c>
      <c r="AC274">
        <v>1023</v>
      </c>
      <c r="AD274">
        <v>607</v>
      </c>
      <c r="AE274">
        <v>460</v>
      </c>
      <c r="AF274">
        <v>147</v>
      </c>
      <c r="AG274">
        <v>155</v>
      </c>
      <c r="AH274">
        <v>155</v>
      </c>
      <c r="AI274">
        <v>0</v>
      </c>
      <c r="AJ274">
        <v>292</v>
      </c>
      <c r="AK274">
        <v>228</v>
      </c>
      <c r="AL274">
        <v>64</v>
      </c>
      <c r="AM274">
        <v>394</v>
      </c>
      <c r="AN274">
        <v>364</v>
      </c>
      <c r="AO274">
        <v>30</v>
      </c>
      <c r="AP274">
        <v>180</v>
      </c>
      <c r="AQ274">
        <v>172</v>
      </c>
      <c r="AR274">
        <v>8</v>
      </c>
      <c r="AS274">
        <v>838</v>
      </c>
      <c r="AT274">
        <v>710</v>
      </c>
      <c r="AU274">
        <v>128</v>
      </c>
      <c r="AV274">
        <v>1571</v>
      </c>
      <c r="AW274">
        <v>1400</v>
      </c>
      <c r="AX274">
        <v>171</v>
      </c>
      <c r="AY274">
        <v>352</v>
      </c>
      <c r="AZ274">
        <v>276</v>
      </c>
      <c r="BA274">
        <v>76</v>
      </c>
      <c r="BB274">
        <v>182</v>
      </c>
      <c r="BC274">
        <v>175</v>
      </c>
      <c r="BD274">
        <v>7</v>
      </c>
      <c r="BE274">
        <v>629</v>
      </c>
      <c r="BF274">
        <v>435</v>
      </c>
      <c r="BG274">
        <v>194</v>
      </c>
      <c r="BH274">
        <v>2489</v>
      </c>
      <c r="BI274">
        <v>1909</v>
      </c>
      <c r="BJ274">
        <v>580</v>
      </c>
      <c r="BK274" t="str">
        <f t="shared" si="187"/>
        <v>CultivatorsTotal</v>
      </c>
      <c r="BL274" t="str">
        <f t="shared" si="188"/>
        <v>CultivatorsMale</v>
      </c>
      <c r="BM274" t="str">
        <f t="shared" si="189"/>
        <v>CultivatorsFemale</v>
      </c>
      <c r="BN274">
        <f>(X274/J274)*100</f>
        <v>65.174539341398301</v>
      </c>
      <c r="BO274">
        <f t="shared" si="158"/>
        <v>57.960752579405217</v>
      </c>
      <c r="BP274">
        <f t="shared" si="159"/>
        <v>42.039247420594783</v>
      </c>
      <c r="BQ274">
        <f>(AA274/J274)*100</f>
        <v>9.4801727263737359</v>
      </c>
      <c r="BR274">
        <f t="shared" si="160"/>
        <v>64.429763560500703</v>
      </c>
      <c r="BS274">
        <f t="shared" si="161"/>
        <v>35.570236439499304</v>
      </c>
      <c r="BT274">
        <f>(AD274/J274)*100</f>
        <v>2.0008570392589906</v>
      </c>
      <c r="BU274">
        <f t="shared" si="162"/>
        <v>75.782537067545306</v>
      </c>
      <c r="BV274">
        <f t="shared" si="163"/>
        <v>24.217462932454694</v>
      </c>
      <c r="BW274">
        <f>(AG274/J274)*100</f>
        <v>0.51092725055213106</v>
      </c>
      <c r="BX274">
        <f t="shared" si="164"/>
        <v>100</v>
      </c>
      <c r="BY274">
        <f t="shared" si="165"/>
        <v>0</v>
      </c>
      <c r="BZ274">
        <f>(AJ274/J274)*100</f>
        <v>0.96252101394336942</v>
      </c>
      <c r="CA274">
        <f t="shared" si="166"/>
        <v>78.082191780821915</v>
      </c>
      <c r="CB274">
        <f t="shared" si="167"/>
        <v>21.917808219178081</v>
      </c>
      <c r="CC274">
        <f>(AM274/J274)*100</f>
        <v>1.2987441078550943</v>
      </c>
      <c r="CD274">
        <f t="shared" si="168"/>
        <v>92.385786802030452</v>
      </c>
      <c r="CE274">
        <f t="shared" si="169"/>
        <v>7.6142131979695442</v>
      </c>
      <c r="CF274">
        <f>(AP274/J274)*100</f>
        <v>0.5933348716089264</v>
      </c>
      <c r="CG274">
        <f t="shared" si="170"/>
        <v>95.555555555555557</v>
      </c>
      <c r="CH274">
        <f t="shared" si="171"/>
        <v>4.4444444444444446</v>
      </c>
      <c r="CI274">
        <f>(AS274/J274)*100</f>
        <v>2.7623034578237795</v>
      </c>
      <c r="CJ274">
        <f t="shared" si="172"/>
        <v>84.725536992840105</v>
      </c>
      <c r="CK274">
        <f t="shared" si="173"/>
        <v>15.274463007159905</v>
      </c>
      <c r="CL274">
        <f>(AV274/J274)*100</f>
        <v>5.1784949072090187</v>
      </c>
      <c r="CM274">
        <f t="shared" si="174"/>
        <v>89.115213239974537</v>
      </c>
      <c r="CN274">
        <f t="shared" si="175"/>
        <v>10.884786760025461</v>
      </c>
      <c r="CO274">
        <f>(AY274/J274)*100</f>
        <v>1.1602993044796783</v>
      </c>
      <c r="CP274">
        <f t="shared" si="176"/>
        <v>78.409090909090907</v>
      </c>
      <c r="CQ274">
        <f t="shared" si="177"/>
        <v>21.59090909090909</v>
      </c>
      <c r="CR274">
        <f>(BB274/J274)*100</f>
        <v>0.59992748129347007</v>
      </c>
      <c r="CS274">
        <f t="shared" si="178"/>
        <v>96.15384615384616</v>
      </c>
      <c r="CT274">
        <f t="shared" si="179"/>
        <v>3.8461538461538463</v>
      </c>
      <c r="CU274">
        <f>(BE274/J274)*100</f>
        <v>2.0733757457889705</v>
      </c>
      <c r="CV274">
        <f t="shared" si="180"/>
        <v>69.157392686804457</v>
      </c>
      <c r="CW274">
        <f t="shared" si="181"/>
        <v>30.842607313195547</v>
      </c>
      <c r="CX274">
        <f>(BH274/J274)*100</f>
        <v>8.2045027524145429</v>
      </c>
      <c r="CY274">
        <f t="shared" si="182"/>
        <v>76.697468862997184</v>
      </c>
      <c r="CZ274">
        <f t="shared" si="183"/>
        <v>23.302531137002813</v>
      </c>
    </row>
    <row r="275" spans="1:104" x14ac:dyDescent="0.25">
      <c r="A275" t="s">
        <v>2461</v>
      </c>
      <c r="B275">
        <v>17</v>
      </c>
      <c r="C275">
        <v>4</v>
      </c>
      <c r="D275" t="s">
        <v>2460</v>
      </c>
      <c r="E275">
        <f>VLOOKUP(A275,'2011B4'!A$1:B$641,2, FALSE)</f>
        <v>296</v>
      </c>
      <c r="G275">
        <v>296049</v>
      </c>
      <c r="H275">
        <v>150419</v>
      </c>
      <c r="I275">
        <v>145630</v>
      </c>
      <c r="J275">
        <v>96101</v>
      </c>
      <c r="K275">
        <v>54665</v>
      </c>
      <c r="L275">
        <v>41436</v>
      </c>
      <c r="M275">
        <f t="shared" si="184"/>
        <v>32.46118041270195</v>
      </c>
      <c r="N275">
        <f t="shared" si="185"/>
        <v>36.34181852026672</v>
      </c>
      <c r="O275">
        <f t="shared" si="186"/>
        <v>28.452928654810133</v>
      </c>
      <c r="P275">
        <f>(K275/J275)*100</f>
        <v>56.882862821406647</v>
      </c>
      <c r="Q275">
        <f>(L275/J275)*100</f>
        <v>43.117137178593353</v>
      </c>
      <c r="R275">
        <f t="shared" si="152"/>
        <v>84.883612033173435</v>
      </c>
      <c r="S275">
        <f t="shared" si="153"/>
        <v>1.8553396946962051</v>
      </c>
      <c r="T275">
        <f t="shared" si="154"/>
        <v>2.1976878492419432</v>
      </c>
      <c r="U275">
        <f t="shared" si="155"/>
        <v>1.3995692032340974</v>
      </c>
      <c r="V275">
        <f t="shared" si="156"/>
        <v>9.663791219654323</v>
      </c>
      <c r="W275">
        <f t="shared" si="157"/>
        <v>15.116387966826565</v>
      </c>
      <c r="X275">
        <v>65570</v>
      </c>
      <c r="Y275">
        <v>34908</v>
      </c>
      <c r="Z275">
        <v>30662</v>
      </c>
      <c r="AA275">
        <v>15149</v>
      </c>
      <c r="AB275">
        <v>8945</v>
      </c>
      <c r="AC275">
        <v>6204</v>
      </c>
      <c r="AD275">
        <v>855</v>
      </c>
      <c r="AE275">
        <v>639</v>
      </c>
      <c r="AF275">
        <v>216</v>
      </c>
      <c r="AG275">
        <v>225</v>
      </c>
      <c r="AH275">
        <v>212</v>
      </c>
      <c r="AI275">
        <v>13</v>
      </c>
      <c r="AJ275">
        <v>906</v>
      </c>
      <c r="AK275">
        <v>522</v>
      </c>
      <c r="AL275">
        <v>384</v>
      </c>
      <c r="AM275">
        <v>652</v>
      </c>
      <c r="AN275">
        <v>575</v>
      </c>
      <c r="AO275">
        <v>77</v>
      </c>
      <c r="AP275">
        <v>197</v>
      </c>
      <c r="AQ275">
        <v>167</v>
      </c>
      <c r="AR275">
        <v>30</v>
      </c>
      <c r="AS275">
        <v>1345</v>
      </c>
      <c r="AT275">
        <v>1181</v>
      </c>
      <c r="AU275">
        <v>164</v>
      </c>
      <c r="AV275">
        <v>2112</v>
      </c>
      <c r="AW275">
        <v>1216</v>
      </c>
      <c r="AX275">
        <v>896</v>
      </c>
      <c r="AY275">
        <v>309</v>
      </c>
      <c r="AZ275">
        <v>114</v>
      </c>
      <c r="BA275">
        <v>195</v>
      </c>
      <c r="BB275">
        <v>794</v>
      </c>
      <c r="BC275">
        <v>753</v>
      </c>
      <c r="BD275">
        <v>41</v>
      </c>
      <c r="BE275">
        <v>1310</v>
      </c>
      <c r="BF275">
        <v>751</v>
      </c>
      <c r="BG275">
        <v>559</v>
      </c>
      <c r="BH275">
        <v>6677</v>
      </c>
      <c r="BI275">
        <v>4682</v>
      </c>
      <c r="BJ275">
        <v>1995</v>
      </c>
      <c r="BK275" t="str">
        <f t="shared" si="187"/>
        <v>CultivatorsTotal</v>
      </c>
      <c r="BL275" t="str">
        <f t="shared" si="188"/>
        <v>CultivatorsMale</v>
      </c>
      <c r="BM275" t="str">
        <f t="shared" si="189"/>
        <v>CultivatorsFemale</v>
      </c>
      <c r="BN275">
        <f>(X275/J275)*100</f>
        <v>68.230299372535143</v>
      </c>
      <c r="BO275">
        <f t="shared" si="158"/>
        <v>53.237761171267351</v>
      </c>
      <c r="BP275">
        <f t="shared" si="159"/>
        <v>46.762238828732649</v>
      </c>
      <c r="BQ275">
        <f>(AA275/J275)*100</f>
        <v>15.763623687578693</v>
      </c>
      <c r="BR275">
        <f t="shared" si="160"/>
        <v>59.046801769093669</v>
      </c>
      <c r="BS275">
        <f t="shared" si="161"/>
        <v>40.953198230906331</v>
      </c>
      <c r="BT275">
        <f>(AD275/J275)*100</f>
        <v>0.8896889730595936</v>
      </c>
      <c r="BU275">
        <f t="shared" si="162"/>
        <v>74.73684210526315</v>
      </c>
      <c r="BV275">
        <f t="shared" si="163"/>
        <v>25.263157894736842</v>
      </c>
      <c r="BW275">
        <f>(AG275/J275)*100</f>
        <v>0.23412867712094568</v>
      </c>
      <c r="BX275">
        <f t="shared" si="164"/>
        <v>94.222222222222214</v>
      </c>
      <c r="BY275">
        <f t="shared" si="165"/>
        <v>5.7777777777777777</v>
      </c>
      <c r="BZ275">
        <f>(AJ275/J275)*100</f>
        <v>0.94275813987367463</v>
      </c>
      <c r="CA275">
        <f t="shared" si="166"/>
        <v>57.615894039735096</v>
      </c>
      <c r="CB275">
        <f t="shared" si="167"/>
        <v>42.384105960264904</v>
      </c>
      <c r="CC275">
        <f>(AM275/J275)*100</f>
        <v>0.6784528777015848</v>
      </c>
      <c r="CD275">
        <f t="shared" si="168"/>
        <v>88.190184049079761</v>
      </c>
      <c r="CE275">
        <f t="shared" si="169"/>
        <v>11.809815950920246</v>
      </c>
      <c r="CF275">
        <f>(AP275/J275)*100</f>
        <v>0.20499266396811688</v>
      </c>
      <c r="CG275">
        <f t="shared" si="170"/>
        <v>84.771573604060919</v>
      </c>
      <c r="CH275">
        <f t="shared" si="171"/>
        <v>15.228426395939088</v>
      </c>
      <c r="CI275">
        <f>(AS275/J275)*100</f>
        <v>1.3995692032340974</v>
      </c>
      <c r="CJ275">
        <f t="shared" si="172"/>
        <v>87.806691449814124</v>
      </c>
      <c r="CK275">
        <f t="shared" si="173"/>
        <v>12.193308550185874</v>
      </c>
      <c r="CL275">
        <f>(AV275/J275)*100</f>
        <v>2.1976878492419432</v>
      </c>
      <c r="CM275">
        <f t="shared" si="174"/>
        <v>57.575757575757578</v>
      </c>
      <c r="CN275">
        <f t="shared" si="175"/>
        <v>42.424242424242422</v>
      </c>
      <c r="CO275">
        <f>(AY275/J275)*100</f>
        <v>0.32153671657943206</v>
      </c>
      <c r="CP275">
        <f t="shared" si="176"/>
        <v>36.893203883495147</v>
      </c>
      <c r="CQ275">
        <f t="shared" si="177"/>
        <v>63.10679611650486</v>
      </c>
      <c r="CR275">
        <f>(BB275/J275)*100</f>
        <v>0.82621408726235945</v>
      </c>
      <c r="CS275">
        <f t="shared" si="178"/>
        <v>94.836272040302276</v>
      </c>
      <c r="CT275">
        <f t="shared" si="179"/>
        <v>5.1637279596977326</v>
      </c>
      <c r="CU275">
        <f>(BE275/J275)*100</f>
        <v>1.3631491867930616</v>
      </c>
      <c r="CV275">
        <f t="shared" si="180"/>
        <v>57.328244274809158</v>
      </c>
      <c r="CW275">
        <f t="shared" si="181"/>
        <v>42.671755725190842</v>
      </c>
      <c r="CX275">
        <f>(BH275/J275)*100</f>
        <v>6.9478985650513527</v>
      </c>
      <c r="CY275">
        <f t="shared" si="182"/>
        <v>70.121311966451998</v>
      </c>
      <c r="CZ275">
        <f t="shared" si="183"/>
        <v>29.878688033548002</v>
      </c>
    </row>
    <row r="276" spans="1:104" x14ac:dyDescent="0.25">
      <c r="A276" t="s">
        <v>3016</v>
      </c>
      <c r="B276">
        <v>17</v>
      </c>
      <c r="C276">
        <v>5</v>
      </c>
      <c r="D276" t="s">
        <v>2462</v>
      </c>
      <c r="E276">
        <f>VLOOKUP(A276,'2011B4'!A$1:B$641,2, FALSE)</f>
        <v>297</v>
      </c>
      <c r="G276">
        <v>192790</v>
      </c>
      <c r="H276">
        <v>99319</v>
      </c>
      <c r="I276">
        <v>93471</v>
      </c>
      <c r="J276">
        <v>73051</v>
      </c>
      <c r="K276">
        <v>46787</v>
      </c>
      <c r="L276">
        <v>26264</v>
      </c>
      <c r="M276">
        <f t="shared" si="184"/>
        <v>37.891488147725504</v>
      </c>
      <c r="N276">
        <f t="shared" si="185"/>
        <v>47.107804146235864</v>
      </c>
      <c r="O276">
        <f t="shared" si="186"/>
        <v>28.098554631917921</v>
      </c>
      <c r="P276">
        <f>(K276/J276)*100</f>
        <v>64.047035632640217</v>
      </c>
      <c r="Q276">
        <f>(L276/J276)*100</f>
        <v>35.95296436735979</v>
      </c>
      <c r="R276">
        <f t="shared" si="152"/>
        <v>75.163926571847057</v>
      </c>
      <c r="S276">
        <f t="shared" si="153"/>
        <v>3.0266526125583493</v>
      </c>
      <c r="T276">
        <f t="shared" si="154"/>
        <v>3.5769530875689584</v>
      </c>
      <c r="U276">
        <f t="shared" si="155"/>
        <v>0.87746916537761299</v>
      </c>
      <c r="V276">
        <f t="shared" si="156"/>
        <v>17.354998562648014</v>
      </c>
      <c r="W276">
        <f t="shared" si="157"/>
        <v>24.836073428152943</v>
      </c>
      <c r="X276">
        <v>42194</v>
      </c>
      <c r="Y276">
        <v>24525</v>
      </c>
      <c r="Z276">
        <v>17669</v>
      </c>
      <c r="AA276">
        <v>10556</v>
      </c>
      <c r="AB276">
        <v>6637</v>
      </c>
      <c r="AC276">
        <v>3919</v>
      </c>
      <c r="AD276">
        <v>2158</v>
      </c>
      <c r="AE276">
        <v>1515</v>
      </c>
      <c r="AF276">
        <v>643</v>
      </c>
      <c r="AG276">
        <v>297</v>
      </c>
      <c r="AH276">
        <v>285</v>
      </c>
      <c r="AI276">
        <v>12</v>
      </c>
      <c r="AJ276">
        <v>978</v>
      </c>
      <c r="AK276">
        <v>636</v>
      </c>
      <c r="AL276">
        <v>342</v>
      </c>
      <c r="AM276">
        <v>936</v>
      </c>
      <c r="AN276">
        <v>859</v>
      </c>
      <c r="AO276">
        <v>77</v>
      </c>
      <c r="AP276">
        <v>1837</v>
      </c>
      <c r="AQ276">
        <v>1634</v>
      </c>
      <c r="AR276">
        <v>203</v>
      </c>
      <c r="AS276">
        <v>641</v>
      </c>
      <c r="AT276">
        <v>566</v>
      </c>
      <c r="AU276">
        <v>75</v>
      </c>
      <c r="AV276">
        <v>2613</v>
      </c>
      <c r="AW276">
        <v>1687</v>
      </c>
      <c r="AX276">
        <v>926</v>
      </c>
      <c r="AY276">
        <v>906</v>
      </c>
      <c r="AZ276">
        <v>536</v>
      </c>
      <c r="BA276">
        <v>370</v>
      </c>
      <c r="BB276">
        <v>1095</v>
      </c>
      <c r="BC276">
        <v>1071</v>
      </c>
      <c r="BD276">
        <v>24</v>
      </c>
      <c r="BE276">
        <v>1650</v>
      </c>
      <c r="BF276">
        <v>1119</v>
      </c>
      <c r="BG276">
        <v>531</v>
      </c>
      <c r="BH276">
        <v>7190</v>
      </c>
      <c r="BI276">
        <v>5717</v>
      </c>
      <c r="BJ276">
        <v>1473</v>
      </c>
      <c r="BK276" t="str">
        <f t="shared" si="187"/>
        <v>CultivatorsTotal</v>
      </c>
      <c r="BL276" t="str">
        <f t="shared" si="188"/>
        <v>CultivatorsMale</v>
      </c>
      <c r="BM276" t="str">
        <f t="shared" si="189"/>
        <v>CultivatorsFemale</v>
      </c>
      <c r="BN276">
        <f>(X276/J276)*100</f>
        <v>57.759647369645862</v>
      </c>
      <c r="BO276">
        <f t="shared" si="158"/>
        <v>58.124377873631317</v>
      </c>
      <c r="BP276">
        <f t="shared" si="159"/>
        <v>41.875622126368675</v>
      </c>
      <c r="BQ276">
        <f>(AA276/J276)*100</f>
        <v>14.450178642318381</v>
      </c>
      <c r="BR276">
        <f t="shared" si="160"/>
        <v>62.874194770746492</v>
      </c>
      <c r="BS276">
        <f t="shared" si="161"/>
        <v>37.125805229253508</v>
      </c>
      <c r="BT276">
        <f>(AD276/J276)*100</f>
        <v>2.9541005598828214</v>
      </c>
      <c r="BU276">
        <f t="shared" si="162"/>
        <v>70.203892493049125</v>
      </c>
      <c r="BV276">
        <f t="shared" si="163"/>
        <v>29.796107506950882</v>
      </c>
      <c r="BW276">
        <f>(AG276/J276)*100</f>
        <v>0.40656527631380818</v>
      </c>
      <c r="BX276">
        <f t="shared" si="164"/>
        <v>95.959595959595958</v>
      </c>
      <c r="BY276">
        <f t="shared" si="165"/>
        <v>4.0404040404040407</v>
      </c>
      <c r="BZ276">
        <f>(AJ276/J276)*100</f>
        <v>1.3387907078616308</v>
      </c>
      <c r="CA276">
        <f t="shared" si="166"/>
        <v>65.030674846625772</v>
      </c>
      <c r="CB276">
        <f t="shared" si="167"/>
        <v>34.969325153374228</v>
      </c>
      <c r="CC276">
        <f>(AM276/J276)*100</f>
        <v>1.2812966283829106</v>
      </c>
      <c r="CD276">
        <f t="shared" si="168"/>
        <v>91.773504273504273</v>
      </c>
      <c r="CE276">
        <f t="shared" si="169"/>
        <v>8.2264957264957257</v>
      </c>
      <c r="CF276">
        <f>(AP276/J276)*100</f>
        <v>2.5146815238668876</v>
      </c>
      <c r="CG276">
        <f t="shared" si="170"/>
        <v>88.949373979314089</v>
      </c>
      <c r="CH276">
        <f t="shared" si="171"/>
        <v>11.0506260206859</v>
      </c>
      <c r="CI276">
        <f>(AS276/J276)*100</f>
        <v>0.87746916537761299</v>
      </c>
      <c r="CJ276">
        <f t="shared" si="172"/>
        <v>88.299531981279259</v>
      </c>
      <c r="CK276">
        <f t="shared" si="173"/>
        <v>11.700468018720748</v>
      </c>
      <c r="CL276">
        <f>(AV276/J276)*100</f>
        <v>3.5769530875689584</v>
      </c>
      <c r="CM276">
        <f t="shared" si="174"/>
        <v>64.561806352851121</v>
      </c>
      <c r="CN276">
        <f t="shared" si="175"/>
        <v>35.438193647148871</v>
      </c>
      <c r="CO276">
        <f>(AY276/J276)*100</f>
        <v>1.2402294287552531</v>
      </c>
      <c r="CP276">
        <f t="shared" si="176"/>
        <v>59.161147902869757</v>
      </c>
      <c r="CQ276">
        <f t="shared" si="177"/>
        <v>40.838852097130243</v>
      </c>
      <c r="CR276">
        <f>(BB276/J276)*100</f>
        <v>1.4989527864094947</v>
      </c>
      <c r="CS276">
        <f t="shared" si="178"/>
        <v>97.808219178082183</v>
      </c>
      <c r="CT276">
        <f t="shared" si="179"/>
        <v>2.1917808219178081</v>
      </c>
      <c r="CU276">
        <f>(BE276/J276)*100</f>
        <v>2.2586959795211565</v>
      </c>
      <c r="CV276">
        <f t="shared" si="180"/>
        <v>67.818181818181827</v>
      </c>
      <c r="CW276">
        <f t="shared" si="181"/>
        <v>32.181818181818187</v>
      </c>
      <c r="CX276">
        <f>(BH276/J276)*100</f>
        <v>9.84243884409522</v>
      </c>
      <c r="CY276">
        <f t="shared" si="182"/>
        <v>79.513212795549364</v>
      </c>
      <c r="CZ276">
        <f t="shared" si="183"/>
        <v>20.486787204450625</v>
      </c>
    </row>
    <row r="277" spans="1:104" x14ac:dyDescent="0.25">
      <c r="A277" t="s">
        <v>2465</v>
      </c>
      <c r="B277">
        <v>17</v>
      </c>
      <c r="C277">
        <v>6</v>
      </c>
      <c r="D277" t="s">
        <v>2464</v>
      </c>
      <c r="E277">
        <f>VLOOKUP(A277,'2011B4'!A$1:B$641,2, FALSE)</f>
        <v>298</v>
      </c>
      <c r="G277">
        <v>660923</v>
      </c>
      <c r="H277">
        <v>333553</v>
      </c>
      <c r="I277">
        <v>327370</v>
      </c>
      <c r="J277">
        <v>223688</v>
      </c>
      <c r="K277">
        <v>149742</v>
      </c>
      <c r="L277">
        <v>73946</v>
      </c>
      <c r="M277">
        <f t="shared" si="184"/>
        <v>33.844789786404775</v>
      </c>
      <c r="N277">
        <f t="shared" si="185"/>
        <v>44.893015502783669</v>
      </c>
      <c r="O277">
        <f t="shared" si="186"/>
        <v>22.587897486024989</v>
      </c>
      <c r="P277">
        <f>(K277/J277)*100</f>
        <v>66.942348270805766</v>
      </c>
      <c r="Q277">
        <f>(L277/J277)*100</f>
        <v>33.057651729194234</v>
      </c>
      <c r="R277">
        <f t="shared" si="152"/>
        <v>39.729444583527055</v>
      </c>
      <c r="S277">
        <f t="shared" si="153"/>
        <v>7.5180608704981937</v>
      </c>
      <c r="T277">
        <f t="shared" si="154"/>
        <v>9.8038339115196163</v>
      </c>
      <c r="U277">
        <f t="shared" si="155"/>
        <v>4.6935910732806407</v>
      </c>
      <c r="V277">
        <f t="shared" si="156"/>
        <v>38.255069561174494</v>
      </c>
      <c r="W277">
        <f t="shared" si="157"/>
        <v>60.270555416472945</v>
      </c>
      <c r="X277">
        <v>52913</v>
      </c>
      <c r="Y277">
        <v>30418</v>
      </c>
      <c r="Z277">
        <v>22495</v>
      </c>
      <c r="AA277">
        <v>22446</v>
      </c>
      <c r="AB277">
        <v>14700</v>
      </c>
      <c r="AC277">
        <v>7746</v>
      </c>
      <c r="AD277">
        <v>13511</v>
      </c>
      <c r="AE277">
        <v>8635</v>
      </c>
      <c r="AF277">
        <v>4876</v>
      </c>
      <c r="AG277">
        <v>3882</v>
      </c>
      <c r="AH277">
        <v>3081</v>
      </c>
      <c r="AI277">
        <v>801</v>
      </c>
      <c r="AJ277">
        <v>2988</v>
      </c>
      <c r="AK277">
        <v>1707</v>
      </c>
      <c r="AL277">
        <v>1281</v>
      </c>
      <c r="AM277">
        <v>9947</v>
      </c>
      <c r="AN277">
        <v>8076</v>
      </c>
      <c r="AO277">
        <v>1871</v>
      </c>
      <c r="AP277">
        <v>2036</v>
      </c>
      <c r="AQ277">
        <v>1626</v>
      </c>
      <c r="AR277">
        <v>410</v>
      </c>
      <c r="AS277">
        <v>10499</v>
      </c>
      <c r="AT277">
        <v>9684</v>
      </c>
      <c r="AU277">
        <v>815</v>
      </c>
      <c r="AV277">
        <v>21930</v>
      </c>
      <c r="AW277">
        <v>14677</v>
      </c>
      <c r="AX277">
        <v>7253</v>
      </c>
      <c r="AY277">
        <v>2809</v>
      </c>
      <c r="AZ277">
        <v>1216</v>
      </c>
      <c r="BA277">
        <v>1593</v>
      </c>
      <c r="BB277">
        <v>7464</v>
      </c>
      <c r="BC277">
        <v>6930</v>
      </c>
      <c r="BD277">
        <v>534</v>
      </c>
      <c r="BE277">
        <v>8613</v>
      </c>
      <c r="BF277">
        <v>5999</v>
      </c>
      <c r="BG277">
        <v>2614</v>
      </c>
      <c r="BH277">
        <v>64650</v>
      </c>
      <c r="BI277">
        <v>42993</v>
      </c>
      <c r="BJ277">
        <v>21657</v>
      </c>
      <c r="BK277" t="str">
        <f t="shared" si="187"/>
        <v>LQTotal</v>
      </c>
      <c r="BL277" t="str">
        <f t="shared" si="188"/>
        <v>LQMale</v>
      </c>
      <c r="BM277" t="str">
        <f t="shared" si="189"/>
        <v>CultivatorsFemale</v>
      </c>
      <c r="BN277">
        <f>(X277/J277)*100</f>
        <v>23.654822788884516</v>
      </c>
      <c r="BO277">
        <f t="shared" si="158"/>
        <v>57.486817984238279</v>
      </c>
      <c r="BP277">
        <f t="shared" si="159"/>
        <v>42.513182015761721</v>
      </c>
      <c r="BQ277">
        <f>(AA277/J277)*100</f>
        <v>10.034512356496549</v>
      </c>
      <c r="BR277">
        <f t="shared" si="160"/>
        <v>65.49051055867416</v>
      </c>
      <c r="BS277">
        <f t="shared" si="161"/>
        <v>34.509489441325847</v>
      </c>
      <c r="BT277">
        <f>(AD277/J277)*100</f>
        <v>6.040109438145989</v>
      </c>
      <c r="BU277">
        <f t="shared" si="162"/>
        <v>63.910887425061055</v>
      </c>
      <c r="BV277">
        <f t="shared" si="163"/>
        <v>36.089112574938937</v>
      </c>
      <c r="BW277">
        <f>(AG277/J277)*100</f>
        <v>1.7354529523264546</v>
      </c>
      <c r="BX277">
        <f t="shared" si="164"/>
        <v>79.366306027820713</v>
      </c>
      <c r="BY277">
        <f t="shared" si="165"/>
        <v>20.633693972179291</v>
      </c>
      <c r="BZ277">
        <f>(AJ277/J277)*100</f>
        <v>1.335789134866421</v>
      </c>
      <c r="CA277">
        <f t="shared" si="166"/>
        <v>57.128514056224901</v>
      </c>
      <c r="CB277">
        <f t="shared" si="167"/>
        <v>42.871485943775099</v>
      </c>
      <c r="CC277">
        <f>(AM277/J277)*100</f>
        <v>4.4468187833053179</v>
      </c>
      <c r="CD277">
        <f t="shared" si="168"/>
        <v>81.190308635769583</v>
      </c>
      <c r="CE277">
        <f t="shared" si="169"/>
        <v>18.809691364230421</v>
      </c>
      <c r="CF277">
        <f>(AP277/J277)*100</f>
        <v>0.91019634490898027</v>
      </c>
      <c r="CG277">
        <f t="shared" si="170"/>
        <v>79.86247544204322</v>
      </c>
      <c r="CH277">
        <f t="shared" si="171"/>
        <v>20.13752455795678</v>
      </c>
      <c r="CI277">
        <f>(AS277/J277)*100</f>
        <v>4.6935910732806407</v>
      </c>
      <c r="CJ277">
        <f t="shared" si="172"/>
        <v>92.237355938660826</v>
      </c>
      <c r="CK277">
        <f t="shared" si="173"/>
        <v>7.7626440613391745</v>
      </c>
      <c r="CL277">
        <f>(AV277/J277)*100</f>
        <v>9.8038339115196163</v>
      </c>
      <c r="CM277">
        <f t="shared" si="174"/>
        <v>66.926584587323305</v>
      </c>
      <c r="CN277">
        <f t="shared" si="175"/>
        <v>33.073415412676695</v>
      </c>
      <c r="CO277">
        <f>(AY277/J277)*100</f>
        <v>1.2557669611244233</v>
      </c>
      <c r="CP277">
        <f t="shared" si="176"/>
        <v>43.289426842292634</v>
      </c>
      <c r="CQ277">
        <f t="shared" si="177"/>
        <v>56.710573157707366</v>
      </c>
      <c r="CR277">
        <f>(BB277/J277)*100</f>
        <v>3.3367905296663212</v>
      </c>
      <c r="CS277">
        <f t="shared" si="178"/>
        <v>92.845659163987136</v>
      </c>
      <c r="CT277">
        <f t="shared" si="179"/>
        <v>7.154340836012862</v>
      </c>
      <c r="CU277">
        <f>(BE277/J277)*100</f>
        <v>3.8504524158649551</v>
      </c>
      <c r="CV277">
        <f t="shared" si="180"/>
        <v>69.650528271217922</v>
      </c>
      <c r="CW277">
        <f t="shared" si="181"/>
        <v>30.349471728782074</v>
      </c>
      <c r="CX277">
        <f>(BH277/J277)*100</f>
        <v>28.901863309609816</v>
      </c>
      <c r="CY277">
        <f t="shared" si="182"/>
        <v>66.501160092807424</v>
      </c>
      <c r="CZ277">
        <f t="shared" si="183"/>
        <v>33.498839907192576</v>
      </c>
    </row>
    <row r="278" spans="1:104" x14ac:dyDescent="0.25">
      <c r="A278" t="s">
        <v>2467</v>
      </c>
      <c r="B278">
        <v>17</v>
      </c>
      <c r="C278">
        <v>7</v>
      </c>
      <c r="D278" t="s">
        <v>2466</v>
      </c>
      <c r="E278">
        <f>VLOOKUP(A278,'2011B4'!A$1:B$641,2, FALSE)</f>
        <v>299</v>
      </c>
      <c r="G278">
        <v>299108</v>
      </c>
      <c r="H278">
        <v>149891</v>
      </c>
      <c r="I278">
        <v>149217</v>
      </c>
      <c r="J278">
        <v>92095</v>
      </c>
      <c r="K278">
        <v>57147</v>
      </c>
      <c r="L278">
        <v>34948</v>
      </c>
      <c r="M278">
        <f t="shared" si="184"/>
        <v>30.789881915562272</v>
      </c>
      <c r="N278">
        <f t="shared" si="185"/>
        <v>38.125704678733214</v>
      </c>
      <c r="O278">
        <f t="shared" si="186"/>
        <v>23.420923889369174</v>
      </c>
      <c r="P278">
        <f>(K278/J278)*100</f>
        <v>62.052228676909714</v>
      </c>
      <c r="Q278">
        <f>(L278/J278)*100</f>
        <v>37.947771323090286</v>
      </c>
      <c r="R278">
        <f t="shared" si="152"/>
        <v>76.85759270318691</v>
      </c>
      <c r="S278">
        <f t="shared" si="153"/>
        <v>3.4073511048373963</v>
      </c>
      <c r="T278">
        <f t="shared" si="154"/>
        <v>5.0567348933166842</v>
      </c>
      <c r="U278">
        <f t="shared" si="155"/>
        <v>1.583147836473207</v>
      </c>
      <c r="V278">
        <f t="shared" si="156"/>
        <v>13.095173462185787</v>
      </c>
      <c r="W278">
        <f t="shared" si="157"/>
        <v>23.14240729681309</v>
      </c>
      <c r="X278">
        <v>52239</v>
      </c>
      <c r="Y278">
        <v>33519</v>
      </c>
      <c r="Z278">
        <v>18720</v>
      </c>
      <c r="AA278">
        <v>17069</v>
      </c>
      <c r="AB278">
        <v>9741</v>
      </c>
      <c r="AC278">
        <v>7328</v>
      </c>
      <c r="AD278">
        <v>1474</v>
      </c>
      <c r="AE278">
        <v>1040</v>
      </c>
      <c r="AF278">
        <v>434</v>
      </c>
      <c r="AG278">
        <v>796</v>
      </c>
      <c r="AH278">
        <v>684</v>
      </c>
      <c r="AI278">
        <v>112</v>
      </c>
      <c r="AJ278">
        <v>1059</v>
      </c>
      <c r="AK278">
        <v>571</v>
      </c>
      <c r="AL278">
        <v>488</v>
      </c>
      <c r="AM278">
        <v>1283</v>
      </c>
      <c r="AN278">
        <v>1002</v>
      </c>
      <c r="AO278">
        <v>281</v>
      </c>
      <c r="AP278">
        <v>170</v>
      </c>
      <c r="AQ278">
        <v>127</v>
      </c>
      <c r="AR278">
        <v>43</v>
      </c>
      <c r="AS278">
        <v>1458</v>
      </c>
      <c r="AT278">
        <v>1106</v>
      </c>
      <c r="AU278">
        <v>352</v>
      </c>
      <c r="AV278">
        <v>4657</v>
      </c>
      <c r="AW278">
        <v>2522</v>
      </c>
      <c r="AX278">
        <v>2135</v>
      </c>
      <c r="AY278">
        <v>497</v>
      </c>
      <c r="AZ278">
        <v>138</v>
      </c>
      <c r="BA278">
        <v>359</v>
      </c>
      <c r="BB278">
        <v>1771</v>
      </c>
      <c r="BC278">
        <v>1706</v>
      </c>
      <c r="BD278">
        <v>65</v>
      </c>
      <c r="BE278">
        <v>1539</v>
      </c>
      <c r="BF278">
        <v>916</v>
      </c>
      <c r="BG278">
        <v>623</v>
      </c>
      <c r="BH278">
        <v>8083</v>
      </c>
      <c r="BI278">
        <v>4075</v>
      </c>
      <c r="BJ278">
        <v>4008</v>
      </c>
      <c r="BK278" t="str">
        <f t="shared" si="187"/>
        <v>CultivatorsTotal</v>
      </c>
      <c r="BL278" t="str">
        <f t="shared" si="188"/>
        <v>CultivatorsMale</v>
      </c>
      <c r="BM278" t="str">
        <f t="shared" si="189"/>
        <v>CultivatorsFemale</v>
      </c>
      <c r="BN278">
        <f>(X278/J278)*100</f>
        <v>56.722949128617181</v>
      </c>
      <c r="BO278">
        <f t="shared" si="158"/>
        <v>64.164704531097456</v>
      </c>
      <c r="BP278">
        <f t="shared" si="159"/>
        <v>35.835295468902544</v>
      </c>
      <c r="BQ278">
        <f>(AA278/J278)*100</f>
        <v>18.53412237363592</v>
      </c>
      <c r="BR278">
        <f t="shared" si="160"/>
        <v>57.068369558849376</v>
      </c>
      <c r="BS278">
        <f t="shared" si="161"/>
        <v>42.931630441150624</v>
      </c>
      <c r="BT278">
        <f>(AD278/J278)*100</f>
        <v>1.6005212009338183</v>
      </c>
      <c r="BU278">
        <f t="shared" si="162"/>
        <v>70.556309362279507</v>
      </c>
      <c r="BV278">
        <f t="shared" si="163"/>
        <v>29.443690637720486</v>
      </c>
      <c r="BW278">
        <f>(AG278/J278)*100</f>
        <v>0.86432488191541346</v>
      </c>
      <c r="BX278">
        <f t="shared" si="164"/>
        <v>85.929648241206024</v>
      </c>
      <c r="BY278">
        <f t="shared" si="165"/>
        <v>14.07035175879397</v>
      </c>
      <c r="BZ278">
        <f>(AJ278/J278)*100</f>
        <v>1.1498995602367121</v>
      </c>
      <c r="CA278">
        <f t="shared" si="166"/>
        <v>53.918791312559023</v>
      </c>
      <c r="CB278">
        <f t="shared" si="167"/>
        <v>46.081208687440984</v>
      </c>
      <c r="CC278">
        <f>(AM278/J278)*100</f>
        <v>1.3931266626852707</v>
      </c>
      <c r="CD278">
        <f t="shared" si="168"/>
        <v>78.098207326578333</v>
      </c>
      <c r="CE278">
        <f t="shared" si="169"/>
        <v>21.901792673421667</v>
      </c>
      <c r="CF278">
        <f>(AP278/J278)*100</f>
        <v>0.18459199739399534</v>
      </c>
      <c r="CG278">
        <f t="shared" si="170"/>
        <v>74.705882352941174</v>
      </c>
      <c r="CH278">
        <f t="shared" si="171"/>
        <v>25.294117647058822</v>
      </c>
      <c r="CI278">
        <f>(AS278/J278)*100</f>
        <v>1.583147836473207</v>
      </c>
      <c r="CJ278">
        <f t="shared" si="172"/>
        <v>75.857338820301777</v>
      </c>
      <c r="CK278">
        <f t="shared" si="173"/>
        <v>24.142661179698216</v>
      </c>
      <c r="CL278">
        <f>(AV278/J278)*100</f>
        <v>5.0567348933166842</v>
      </c>
      <c r="CM278">
        <f t="shared" si="174"/>
        <v>54.155035430534681</v>
      </c>
      <c r="CN278">
        <f t="shared" si="175"/>
        <v>45.844964569465319</v>
      </c>
      <c r="CO278">
        <f>(AY278/J278)*100</f>
        <v>0.53966013355773934</v>
      </c>
      <c r="CP278">
        <f t="shared" si="176"/>
        <v>27.766599597585511</v>
      </c>
      <c r="CQ278">
        <f t="shared" si="177"/>
        <v>72.233400402414489</v>
      </c>
      <c r="CR278">
        <f>(BB278/J278)*100</f>
        <v>1.9230142787339162</v>
      </c>
      <c r="CS278">
        <f t="shared" si="178"/>
        <v>96.329757199322415</v>
      </c>
      <c r="CT278">
        <f t="shared" si="179"/>
        <v>3.6702428006775834</v>
      </c>
      <c r="CU278">
        <f>(BE278/J278)*100</f>
        <v>1.6711004940550518</v>
      </c>
      <c r="CV278">
        <f t="shared" si="180"/>
        <v>59.519168291098111</v>
      </c>
      <c r="CW278">
        <f t="shared" si="181"/>
        <v>40.480831708901881</v>
      </c>
      <c r="CX278">
        <f>(BH278/J278)*100</f>
        <v>8.7768065584450845</v>
      </c>
      <c r="CY278">
        <f t="shared" si="182"/>
        <v>50.414450080415683</v>
      </c>
      <c r="CZ278">
        <f t="shared" si="183"/>
        <v>49.585549919584317</v>
      </c>
    </row>
    <row r="279" spans="1:104" x14ac:dyDescent="0.25">
      <c r="A279" t="s">
        <v>1838</v>
      </c>
      <c r="B279">
        <v>18</v>
      </c>
      <c r="C279">
        <v>1</v>
      </c>
      <c r="D279" t="s">
        <v>1837</v>
      </c>
      <c r="E279">
        <f>VLOOKUP(A279,'2011B4'!A$1:B$641,2, FALSE)</f>
        <v>300</v>
      </c>
      <c r="G279">
        <v>905764</v>
      </c>
      <c r="H279">
        <v>466191</v>
      </c>
      <c r="I279">
        <v>439573</v>
      </c>
      <c r="J279">
        <v>237030</v>
      </c>
      <c r="K279">
        <v>185239</v>
      </c>
      <c r="L279">
        <v>51791</v>
      </c>
      <c r="M279">
        <f t="shared" si="184"/>
        <v>26.169068322432775</v>
      </c>
      <c r="N279">
        <f t="shared" si="185"/>
        <v>39.734572310490762</v>
      </c>
      <c r="O279">
        <f t="shared" si="186"/>
        <v>11.78211582604027</v>
      </c>
      <c r="P279">
        <f>(K279/J279)*100</f>
        <v>78.150023203813873</v>
      </c>
      <c r="Q279">
        <f>(L279/J279)*100</f>
        <v>21.849976796186137</v>
      </c>
      <c r="R279">
        <f t="shared" si="152"/>
        <v>66.694089355777749</v>
      </c>
      <c r="S279">
        <f t="shared" si="153"/>
        <v>5.4183014808252121</v>
      </c>
      <c r="T279">
        <f t="shared" si="154"/>
        <v>6.2747331561405728</v>
      </c>
      <c r="U279">
        <f t="shared" si="155"/>
        <v>2.2435978568113741</v>
      </c>
      <c r="V279">
        <f t="shared" si="156"/>
        <v>19.369278150445091</v>
      </c>
      <c r="W279">
        <f t="shared" si="157"/>
        <v>33.305910644222251</v>
      </c>
      <c r="X279">
        <v>112484</v>
      </c>
      <c r="Y279">
        <v>85667</v>
      </c>
      <c r="Z279">
        <v>26817</v>
      </c>
      <c r="AA279">
        <v>34760</v>
      </c>
      <c r="AB279">
        <v>28039</v>
      </c>
      <c r="AC279">
        <v>6721</v>
      </c>
      <c r="AD279">
        <v>10841</v>
      </c>
      <c r="AE279">
        <v>7553</v>
      </c>
      <c r="AF279">
        <v>3288</v>
      </c>
      <c r="AG279">
        <v>94</v>
      </c>
      <c r="AH279">
        <v>92</v>
      </c>
      <c r="AI279">
        <v>2</v>
      </c>
      <c r="AJ279">
        <v>6638</v>
      </c>
      <c r="AK279">
        <v>3999</v>
      </c>
      <c r="AL279">
        <v>2639</v>
      </c>
      <c r="AM279">
        <v>6111</v>
      </c>
      <c r="AN279">
        <v>5435</v>
      </c>
      <c r="AO279">
        <v>676</v>
      </c>
      <c r="AP279">
        <v>2002</v>
      </c>
      <c r="AQ279">
        <v>1922</v>
      </c>
      <c r="AR279">
        <v>80</v>
      </c>
      <c r="AS279">
        <v>5318</v>
      </c>
      <c r="AT279">
        <v>4811</v>
      </c>
      <c r="AU279">
        <v>507</v>
      </c>
      <c r="AV279">
        <v>14873</v>
      </c>
      <c r="AW279">
        <v>13501</v>
      </c>
      <c r="AX279">
        <v>1372</v>
      </c>
      <c r="AY279">
        <v>1479</v>
      </c>
      <c r="AZ279">
        <v>1254</v>
      </c>
      <c r="BA279">
        <v>225</v>
      </c>
      <c r="BB279">
        <v>6907</v>
      </c>
      <c r="BC279">
        <v>6820</v>
      </c>
      <c r="BD279">
        <v>87</v>
      </c>
      <c r="BE279">
        <v>5992</v>
      </c>
      <c r="BF279">
        <v>3802</v>
      </c>
      <c r="BG279">
        <v>2190</v>
      </c>
      <c r="BH279">
        <v>29531</v>
      </c>
      <c r="BI279">
        <v>22344</v>
      </c>
      <c r="BJ279">
        <v>7187</v>
      </c>
      <c r="BK279" t="str">
        <f t="shared" si="187"/>
        <v>CultivatorsTotal</v>
      </c>
      <c r="BL279" t="str">
        <f t="shared" si="188"/>
        <v>CultivatorsMale</v>
      </c>
      <c r="BM279" t="str">
        <f t="shared" si="189"/>
        <v>CultivatorsFemale</v>
      </c>
      <c r="BN279">
        <f>(X279/J279)*100</f>
        <v>47.455596338016285</v>
      </c>
      <c r="BO279">
        <f t="shared" si="158"/>
        <v>76.159275985918001</v>
      </c>
      <c r="BP279">
        <f t="shared" si="159"/>
        <v>23.840724014082003</v>
      </c>
      <c r="BQ279">
        <f>(AA279/J279)*100</f>
        <v>14.66481036155761</v>
      </c>
      <c r="BR279">
        <f t="shared" si="160"/>
        <v>80.664556962025316</v>
      </c>
      <c r="BS279">
        <f t="shared" si="161"/>
        <v>19.335443037974684</v>
      </c>
      <c r="BT279">
        <f>(AD279/J279)*100</f>
        <v>4.5736826562038564</v>
      </c>
      <c r="BU279">
        <f t="shared" si="162"/>
        <v>69.670694585370356</v>
      </c>
      <c r="BV279">
        <f t="shared" si="163"/>
        <v>30.329305414629648</v>
      </c>
      <c r="BW279">
        <f>(AG279/J279)*100</f>
        <v>3.9657427329873859E-2</v>
      </c>
      <c r="BX279">
        <f t="shared" si="164"/>
        <v>97.872340425531917</v>
      </c>
      <c r="BY279">
        <f t="shared" si="165"/>
        <v>2.1276595744680851</v>
      </c>
      <c r="BZ279">
        <f>(AJ279/J279)*100</f>
        <v>2.8004893895287517</v>
      </c>
      <c r="CA279">
        <f t="shared" si="166"/>
        <v>60.244049412473629</v>
      </c>
      <c r="CB279">
        <f t="shared" si="167"/>
        <v>39.755950587526364</v>
      </c>
      <c r="CC279">
        <f>(AM279/J279)*100</f>
        <v>2.5781546639665862</v>
      </c>
      <c r="CD279">
        <f t="shared" si="168"/>
        <v>88.937980690558007</v>
      </c>
      <c r="CE279">
        <f t="shared" si="169"/>
        <v>11.06201930944199</v>
      </c>
      <c r="CF279">
        <f>(AP279/J279)*100</f>
        <v>0.84461882462135607</v>
      </c>
      <c r="CG279">
        <f t="shared" si="170"/>
        <v>96.003996003996008</v>
      </c>
      <c r="CH279">
        <f t="shared" si="171"/>
        <v>3.9960039960039961</v>
      </c>
      <c r="CI279">
        <f>(AS279/J279)*100</f>
        <v>2.2435978568113741</v>
      </c>
      <c r="CJ279">
        <f t="shared" si="172"/>
        <v>90.46634072959759</v>
      </c>
      <c r="CK279">
        <f t="shared" si="173"/>
        <v>9.5336592704024081</v>
      </c>
      <c r="CL279">
        <f>(AV279/J279)*100</f>
        <v>6.2747331561405728</v>
      </c>
      <c r="CM279">
        <f t="shared" si="174"/>
        <v>90.775230283063266</v>
      </c>
      <c r="CN279">
        <f t="shared" si="175"/>
        <v>9.2247697169367306</v>
      </c>
      <c r="CO279">
        <f>(AY279/J279)*100</f>
        <v>0.62397164915833436</v>
      </c>
      <c r="CP279">
        <f t="shared" si="176"/>
        <v>84.78701825557809</v>
      </c>
      <c r="CQ279">
        <f t="shared" si="177"/>
        <v>15.212981744421908</v>
      </c>
      <c r="CR279">
        <f>(BB279/J279)*100</f>
        <v>2.9139771336961564</v>
      </c>
      <c r="CS279">
        <f t="shared" si="178"/>
        <v>98.740408281453597</v>
      </c>
      <c r="CT279">
        <f t="shared" si="179"/>
        <v>1.2595917185464023</v>
      </c>
      <c r="CU279">
        <f>(BE279/J279)*100</f>
        <v>2.5279500485170652</v>
      </c>
      <c r="CV279">
        <f t="shared" si="180"/>
        <v>63.451268357810406</v>
      </c>
      <c r="CW279">
        <f t="shared" si="181"/>
        <v>36.548731642189587</v>
      </c>
      <c r="CX279">
        <f>(BH279/J279)*100</f>
        <v>12.458760494452179</v>
      </c>
      <c r="CY279">
        <f t="shared" si="182"/>
        <v>75.662862754393686</v>
      </c>
      <c r="CZ279">
        <f t="shared" si="183"/>
        <v>24.337137245606311</v>
      </c>
    </row>
    <row r="280" spans="1:104" x14ac:dyDescent="0.25">
      <c r="A280" t="s">
        <v>1840</v>
      </c>
      <c r="B280">
        <v>18</v>
      </c>
      <c r="C280">
        <v>2</v>
      </c>
      <c r="D280" t="s">
        <v>1839</v>
      </c>
      <c r="E280">
        <f>VLOOKUP(A280,'2011B4'!A$1:B$641,2, FALSE)</f>
        <v>301</v>
      </c>
      <c r="G280">
        <v>1637344</v>
      </c>
      <c r="H280">
        <v>841044</v>
      </c>
      <c r="I280">
        <v>796300</v>
      </c>
      <c r="J280">
        <v>397132</v>
      </c>
      <c r="K280">
        <v>362643</v>
      </c>
      <c r="L280">
        <v>34489</v>
      </c>
      <c r="M280">
        <f t="shared" si="184"/>
        <v>24.254646549533877</v>
      </c>
      <c r="N280">
        <f t="shared" si="185"/>
        <v>43.118195956454116</v>
      </c>
      <c r="O280">
        <f t="shared" si="186"/>
        <v>4.3311565992716314</v>
      </c>
      <c r="P280">
        <f>(K280/J280)*100</f>
        <v>91.315482005982901</v>
      </c>
      <c r="Q280">
        <f>(L280/J280)*100</f>
        <v>8.6845179940171029</v>
      </c>
      <c r="R280">
        <f t="shared" si="152"/>
        <v>63.22683641711069</v>
      </c>
      <c r="S280">
        <f t="shared" si="153"/>
        <v>7.6934117623359484</v>
      </c>
      <c r="T280">
        <f t="shared" si="154"/>
        <v>9.0176565978062708</v>
      </c>
      <c r="U280">
        <f t="shared" si="155"/>
        <v>3.3978626753824925</v>
      </c>
      <c r="V280">
        <f t="shared" si="156"/>
        <v>16.664232547364605</v>
      </c>
      <c r="W280">
        <f t="shared" si="157"/>
        <v>36.77316358288931</v>
      </c>
      <c r="X280">
        <v>150921</v>
      </c>
      <c r="Y280">
        <v>144831</v>
      </c>
      <c r="Z280">
        <v>6090</v>
      </c>
      <c r="AA280">
        <v>85840</v>
      </c>
      <c r="AB280">
        <v>77437</v>
      </c>
      <c r="AC280">
        <v>8403</v>
      </c>
      <c r="AD280">
        <v>14333</v>
      </c>
      <c r="AE280">
        <v>11166</v>
      </c>
      <c r="AF280">
        <v>3167</v>
      </c>
      <c r="AG280">
        <v>1283</v>
      </c>
      <c r="AH280">
        <v>913</v>
      </c>
      <c r="AI280">
        <v>370</v>
      </c>
      <c r="AJ280">
        <v>12170</v>
      </c>
      <c r="AK280">
        <v>8837</v>
      </c>
      <c r="AL280">
        <v>3333</v>
      </c>
      <c r="AM280">
        <v>17100</v>
      </c>
      <c r="AN280">
        <v>15887</v>
      </c>
      <c r="AO280">
        <v>1213</v>
      </c>
      <c r="AP280">
        <v>1230</v>
      </c>
      <c r="AQ280">
        <v>1189</v>
      </c>
      <c r="AR280">
        <v>41</v>
      </c>
      <c r="AS280">
        <v>13494</v>
      </c>
      <c r="AT280">
        <v>12918</v>
      </c>
      <c r="AU280">
        <v>576</v>
      </c>
      <c r="AV280">
        <v>35812</v>
      </c>
      <c r="AW280">
        <v>34181</v>
      </c>
      <c r="AX280">
        <v>1631</v>
      </c>
      <c r="AY280">
        <v>2769</v>
      </c>
      <c r="AZ280">
        <v>2642</v>
      </c>
      <c r="BA280">
        <v>127</v>
      </c>
      <c r="BB280">
        <v>19244</v>
      </c>
      <c r="BC280">
        <v>19070</v>
      </c>
      <c r="BD280">
        <v>174</v>
      </c>
      <c r="BE280">
        <v>6293</v>
      </c>
      <c r="BF280">
        <v>4679</v>
      </c>
      <c r="BG280">
        <v>1614</v>
      </c>
      <c r="BH280">
        <v>36643</v>
      </c>
      <c r="BI280">
        <v>28893</v>
      </c>
      <c r="BJ280">
        <v>7750</v>
      </c>
      <c r="BK280" t="str">
        <f t="shared" si="187"/>
        <v>CultivatorsTotal</v>
      </c>
      <c r="BL280" t="str">
        <f t="shared" si="188"/>
        <v>CultivatorsMale</v>
      </c>
      <c r="BM280" t="str">
        <f t="shared" si="189"/>
        <v>AgriculturalLabourFemale</v>
      </c>
      <c r="BN280">
        <f>(X280/J280)*100</f>
        <v>38.002729571024247</v>
      </c>
      <c r="BO280">
        <f t="shared" si="158"/>
        <v>95.964776273679604</v>
      </c>
      <c r="BP280">
        <f t="shared" si="159"/>
        <v>4.0352237263203934</v>
      </c>
      <c r="BQ280">
        <f>(AA280/J280)*100</f>
        <v>21.614979402314596</v>
      </c>
      <c r="BR280">
        <f t="shared" si="160"/>
        <v>90.210857409133268</v>
      </c>
      <c r="BS280">
        <f t="shared" si="161"/>
        <v>9.789142590866728</v>
      </c>
      <c r="BT280">
        <f>(AD280/J280)*100</f>
        <v>3.6091274437718446</v>
      </c>
      <c r="BU280">
        <f t="shared" si="162"/>
        <v>77.904137305518731</v>
      </c>
      <c r="BV280">
        <f t="shared" si="163"/>
        <v>22.095862694481266</v>
      </c>
      <c r="BW280">
        <f>(AG280/J280)*100</f>
        <v>0.32306638598753057</v>
      </c>
      <c r="BX280">
        <f t="shared" si="164"/>
        <v>71.161340607950123</v>
      </c>
      <c r="BY280">
        <f t="shared" si="165"/>
        <v>28.83865939204988</v>
      </c>
      <c r="BZ280">
        <f>(AJ280/J280)*100</f>
        <v>3.0644722661482833</v>
      </c>
      <c r="CA280">
        <f t="shared" si="166"/>
        <v>72.612982744453575</v>
      </c>
      <c r="CB280">
        <f t="shared" si="167"/>
        <v>27.387017255546425</v>
      </c>
      <c r="CC280">
        <f>(AM280/J280)*100</f>
        <v>4.3058731102001344</v>
      </c>
      <c r="CD280">
        <f t="shared" si="168"/>
        <v>92.906432748538009</v>
      </c>
      <c r="CE280">
        <f t="shared" si="169"/>
        <v>7.0935672514619883</v>
      </c>
      <c r="CF280">
        <f>(AP280/J280)*100</f>
        <v>0.30972069740036062</v>
      </c>
      <c r="CG280">
        <f t="shared" si="170"/>
        <v>96.666666666666671</v>
      </c>
      <c r="CH280">
        <f t="shared" si="171"/>
        <v>3.3333333333333335</v>
      </c>
      <c r="CI280">
        <f>(AS280/J280)*100</f>
        <v>3.3978626753824925</v>
      </c>
      <c r="CJ280">
        <f t="shared" si="172"/>
        <v>95.731436193863942</v>
      </c>
      <c r="CK280">
        <f t="shared" si="173"/>
        <v>4.2685638061360605</v>
      </c>
      <c r="CL280">
        <f>(AV280/J280)*100</f>
        <v>9.0176565978062708</v>
      </c>
      <c r="CM280">
        <f t="shared" si="174"/>
        <v>95.445660672400308</v>
      </c>
      <c r="CN280">
        <f t="shared" si="175"/>
        <v>4.5543393275996875</v>
      </c>
      <c r="CO280">
        <f>(AY280/J280)*100</f>
        <v>0.69724927731837272</v>
      </c>
      <c r="CP280">
        <f t="shared" si="176"/>
        <v>95.41350668111231</v>
      </c>
      <c r="CQ280">
        <f t="shared" si="177"/>
        <v>4.5864933188876851</v>
      </c>
      <c r="CR280">
        <f>(BB280/J280)*100</f>
        <v>4.8457439843679184</v>
      </c>
      <c r="CS280">
        <f t="shared" si="178"/>
        <v>99.095822074412808</v>
      </c>
      <c r="CT280">
        <f t="shared" si="179"/>
        <v>0.90417792558719601</v>
      </c>
      <c r="CU280">
        <f>(BE280/J280)*100</f>
        <v>1.5846116656426581</v>
      </c>
      <c r="CV280">
        <f t="shared" si="180"/>
        <v>74.352455108851103</v>
      </c>
      <c r="CW280">
        <f t="shared" si="181"/>
        <v>25.647544891148893</v>
      </c>
      <c r="CX280">
        <f>(BH280/J280)*100</f>
        <v>9.226906922635294</v>
      </c>
      <c r="CY280">
        <f t="shared" si="182"/>
        <v>78.849984990311924</v>
      </c>
      <c r="CZ280">
        <f t="shared" si="183"/>
        <v>21.150015009688072</v>
      </c>
    </row>
    <row r="281" spans="1:104" x14ac:dyDescent="0.25">
      <c r="A281" t="s">
        <v>1842</v>
      </c>
      <c r="B281">
        <v>18</v>
      </c>
      <c r="C281">
        <v>3</v>
      </c>
      <c r="D281" t="s">
        <v>1841</v>
      </c>
      <c r="E281">
        <f>VLOOKUP(A281,'2011B4'!A$1:B$641,2, FALSE)</f>
        <v>302</v>
      </c>
      <c r="G281">
        <v>822035</v>
      </c>
      <c r="H281">
        <v>420251</v>
      </c>
      <c r="I281">
        <v>401784</v>
      </c>
      <c r="J281">
        <v>209415</v>
      </c>
      <c r="K281">
        <v>177987</v>
      </c>
      <c r="L281">
        <v>31428</v>
      </c>
      <c r="M281">
        <f t="shared" si="184"/>
        <v>25.475192662112928</v>
      </c>
      <c r="N281">
        <f t="shared" si="185"/>
        <v>42.352546454380835</v>
      </c>
      <c r="O281">
        <f t="shared" si="186"/>
        <v>7.8221133743503977</v>
      </c>
      <c r="P281">
        <f>(K281/J281)*100</f>
        <v>84.992479048778748</v>
      </c>
      <c r="Q281">
        <f>(L281/J281)*100</f>
        <v>15.00752095122126</v>
      </c>
      <c r="R281">
        <f t="shared" si="152"/>
        <v>56.558508225294261</v>
      </c>
      <c r="S281">
        <f t="shared" si="153"/>
        <v>7.7568464532149086</v>
      </c>
      <c r="T281">
        <f t="shared" si="154"/>
        <v>10.50784327770217</v>
      </c>
      <c r="U281">
        <f t="shared" si="155"/>
        <v>3.8965690136809688</v>
      </c>
      <c r="V281">
        <f t="shared" si="156"/>
        <v>21.280233030107681</v>
      </c>
      <c r="W281">
        <f t="shared" si="157"/>
        <v>43.441491774705739</v>
      </c>
      <c r="X281">
        <v>81929</v>
      </c>
      <c r="Y281">
        <v>71310</v>
      </c>
      <c r="Z281">
        <v>10619</v>
      </c>
      <c r="AA281">
        <v>28629</v>
      </c>
      <c r="AB281">
        <v>23731</v>
      </c>
      <c r="AC281">
        <v>4898</v>
      </c>
      <c r="AD281">
        <v>7884</v>
      </c>
      <c r="AE281">
        <v>5321</v>
      </c>
      <c r="AF281">
        <v>2563</v>
      </c>
      <c r="AG281">
        <v>1427</v>
      </c>
      <c r="AH281">
        <v>1353</v>
      </c>
      <c r="AI281">
        <v>74</v>
      </c>
      <c r="AJ281">
        <v>6817</v>
      </c>
      <c r="AK281">
        <v>3593</v>
      </c>
      <c r="AL281">
        <v>3224</v>
      </c>
      <c r="AM281">
        <v>8000</v>
      </c>
      <c r="AN281">
        <v>7325</v>
      </c>
      <c r="AO281">
        <v>675</v>
      </c>
      <c r="AP281">
        <v>647</v>
      </c>
      <c r="AQ281">
        <v>622</v>
      </c>
      <c r="AR281">
        <v>25</v>
      </c>
      <c r="AS281">
        <v>8160</v>
      </c>
      <c r="AT281">
        <v>7577</v>
      </c>
      <c r="AU281">
        <v>583</v>
      </c>
      <c r="AV281">
        <v>22005</v>
      </c>
      <c r="AW281">
        <v>20877</v>
      </c>
      <c r="AX281">
        <v>1128</v>
      </c>
      <c r="AY281">
        <v>2319</v>
      </c>
      <c r="AZ281">
        <v>2082</v>
      </c>
      <c r="BA281">
        <v>237</v>
      </c>
      <c r="BB281">
        <v>9730</v>
      </c>
      <c r="BC281">
        <v>9635</v>
      </c>
      <c r="BD281">
        <v>95</v>
      </c>
      <c r="BE281">
        <v>4145</v>
      </c>
      <c r="BF281">
        <v>3384</v>
      </c>
      <c r="BG281">
        <v>761</v>
      </c>
      <c r="BH281">
        <v>27723</v>
      </c>
      <c r="BI281">
        <v>21177</v>
      </c>
      <c r="BJ281">
        <v>6546</v>
      </c>
      <c r="BK281" t="str">
        <f t="shared" si="187"/>
        <v>CultivatorsTotal</v>
      </c>
      <c r="BL281" t="str">
        <f t="shared" si="188"/>
        <v>CultivatorsMale</v>
      </c>
      <c r="BM281" t="str">
        <f t="shared" si="189"/>
        <v>CultivatorsFemale</v>
      </c>
      <c r="BN281">
        <f>(X281/J281)*100</f>
        <v>39.122794451209316</v>
      </c>
      <c r="BO281">
        <f t="shared" si="158"/>
        <v>87.038777478060268</v>
      </c>
      <c r="BP281">
        <f t="shared" si="159"/>
        <v>12.961222521939728</v>
      </c>
      <c r="BQ281">
        <f>(AA281/J281)*100</f>
        <v>13.670940477043192</v>
      </c>
      <c r="BR281">
        <f t="shared" si="160"/>
        <v>82.891473680533721</v>
      </c>
      <c r="BS281">
        <f t="shared" si="161"/>
        <v>17.108526319466275</v>
      </c>
      <c r="BT281">
        <f>(AD281/J281)*100</f>
        <v>3.7647732970417591</v>
      </c>
      <c r="BU281">
        <f t="shared" si="162"/>
        <v>67.491121258244547</v>
      </c>
      <c r="BV281">
        <f t="shared" si="163"/>
        <v>32.508878741755453</v>
      </c>
      <c r="BW281">
        <f>(AG281/J281)*100</f>
        <v>0.68142205668170852</v>
      </c>
      <c r="BX281">
        <f t="shared" si="164"/>
        <v>94.814295725297825</v>
      </c>
      <c r="BY281">
        <f t="shared" si="165"/>
        <v>5.1857042747021724</v>
      </c>
      <c r="BZ281">
        <f>(AJ281/J281)*100</f>
        <v>3.255258696845976</v>
      </c>
      <c r="CA281">
        <f t="shared" si="166"/>
        <v>52.706469121314356</v>
      </c>
      <c r="CB281">
        <f t="shared" si="167"/>
        <v>47.293530878685644</v>
      </c>
      <c r="CC281">
        <f>(AM281/J281)*100</f>
        <v>3.820165699687224</v>
      </c>
      <c r="CD281">
        <f t="shared" si="168"/>
        <v>91.5625</v>
      </c>
      <c r="CE281">
        <f t="shared" si="169"/>
        <v>8.4375</v>
      </c>
      <c r="CF281">
        <f>(AP281/J281)*100</f>
        <v>0.30895590096220421</v>
      </c>
      <c r="CG281">
        <f t="shared" si="170"/>
        <v>96.136012364760433</v>
      </c>
      <c r="CH281">
        <f t="shared" si="171"/>
        <v>3.863987635239567</v>
      </c>
      <c r="CI281">
        <f>(AS281/J281)*100</f>
        <v>3.8965690136809688</v>
      </c>
      <c r="CJ281">
        <f t="shared" si="172"/>
        <v>92.855392156862749</v>
      </c>
      <c r="CK281">
        <f t="shared" si="173"/>
        <v>7.1446078431372548</v>
      </c>
      <c r="CL281">
        <f>(AV281/J281)*100</f>
        <v>10.50784327770217</v>
      </c>
      <c r="CM281">
        <f t="shared" si="174"/>
        <v>94.873892297205174</v>
      </c>
      <c r="CN281">
        <f t="shared" si="175"/>
        <v>5.1261077027948199</v>
      </c>
      <c r="CO281">
        <f>(AY281/J281)*100</f>
        <v>1.1073705321968341</v>
      </c>
      <c r="CP281">
        <f t="shared" si="176"/>
        <v>89.780077619663643</v>
      </c>
      <c r="CQ281">
        <f t="shared" si="177"/>
        <v>10.219922380336351</v>
      </c>
      <c r="CR281">
        <f>(BB281/J281)*100</f>
        <v>4.6462765322445856</v>
      </c>
      <c r="CS281">
        <f t="shared" si="178"/>
        <v>99.023638232271324</v>
      </c>
      <c r="CT281">
        <f t="shared" si="179"/>
        <v>0.97636176772867422</v>
      </c>
      <c r="CU281">
        <f>(BE281/J281)*100</f>
        <v>1.9793233531504428</v>
      </c>
      <c r="CV281">
        <f t="shared" si="180"/>
        <v>81.640530759951744</v>
      </c>
      <c r="CW281">
        <f t="shared" si="181"/>
        <v>18.359469240048252</v>
      </c>
      <c r="CX281">
        <f>(BH281/J281)*100</f>
        <v>13.238306711553612</v>
      </c>
      <c r="CY281">
        <f t="shared" si="182"/>
        <v>76.387836814197598</v>
      </c>
      <c r="CZ281">
        <f t="shared" si="183"/>
        <v>23.612163185802402</v>
      </c>
    </row>
    <row r="282" spans="1:104" x14ac:dyDescent="0.25">
      <c r="A282" t="s">
        <v>1844</v>
      </c>
      <c r="B282">
        <v>18</v>
      </c>
      <c r="C282">
        <v>4</v>
      </c>
      <c r="D282" t="s">
        <v>1843</v>
      </c>
      <c r="E282">
        <f>VLOOKUP(A282,'2011B4'!A$1:B$641,2, FALSE)</f>
        <v>319</v>
      </c>
      <c r="F282" t="s">
        <v>3188</v>
      </c>
      <c r="G282">
        <v>904835</v>
      </c>
      <c r="H282">
        <v>465240</v>
      </c>
      <c r="I282">
        <v>439595</v>
      </c>
      <c r="J282">
        <v>238775</v>
      </c>
      <c r="K282">
        <v>205849</v>
      </c>
      <c r="L282">
        <v>32926</v>
      </c>
      <c r="M282">
        <f t="shared" si="184"/>
        <v>26.388789116247715</v>
      </c>
      <c r="N282">
        <f t="shared" si="185"/>
        <v>44.245765626343392</v>
      </c>
      <c r="O282">
        <f t="shared" si="186"/>
        <v>7.4900760927672057</v>
      </c>
      <c r="P282">
        <f>(K282/J282)*100</f>
        <v>86.210449167626422</v>
      </c>
      <c r="Q282">
        <f>(L282/J282)*100</f>
        <v>13.789550832373573</v>
      </c>
      <c r="R282">
        <f t="shared" si="152"/>
        <v>53.769867029630404</v>
      </c>
      <c r="S282">
        <f t="shared" si="153"/>
        <v>8.2257355250759083</v>
      </c>
      <c r="T282">
        <f t="shared" si="154"/>
        <v>10.001465815097896</v>
      </c>
      <c r="U282">
        <f t="shared" si="155"/>
        <v>3.8429483823683386</v>
      </c>
      <c r="V282">
        <f t="shared" si="156"/>
        <v>24.159983247827455</v>
      </c>
      <c r="W282">
        <f t="shared" si="157"/>
        <v>46.230132970369596</v>
      </c>
      <c r="X282">
        <v>91776</v>
      </c>
      <c r="Y282">
        <v>79560</v>
      </c>
      <c r="Z282">
        <v>12216</v>
      </c>
      <c r="AA282">
        <v>30118</v>
      </c>
      <c r="AB282">
        <v>25117</v>
      </c>
      <c r="AC282">
        <v>5001</v>
      </c>
      <c r="AD282">
        <v>6495</v>
      </c>
      <c r="AE282">
        <v>5327</v>
      </c>
      <c r="AF282">
        <v>1168</v>
      </c>
      <c r="AG282">
        <v>1944</v>
      </c>
      <c r="AH282">
        <v>1783</v>
      </c>
      <c r="AI282">
        <v>161</v>
      </c>
      <c r="AJ282">
        <v>6665</v>
      </c>
      <c r="AK282">
        <v>3668</v>
      </c>
      <c r="AL282">
        <v>2997</v>
      </c>
      <c r="AM282">
        <v>11032</v>
      </c>
      <c r="AN282">
        <v>10464</v>
      </c>
      <c r="AO282">
        <v>568</v>
      </c>
      <c r="AP282">
        <v>992</v>
      </c>
      <c r="AQ282">
        <v>943</v>
      </c>
      <c r="AR282">
        <v>49</v>
      </c>
      <c r="AS282">
        <v>9176</v>
      </c>
      <c r="AT282">
        <v>8506</v>
      </c>
      <c r="AU282">
        <v>670</v>
      </c>
      <c r="AV282">
        <v>23881</v>
      </c>
      <c r="AW282">
        <v>22828</v>
      </c>
      <c r="AX282">
        <v>1053</v>
      </c>
      <c r="AY282">
        <v>2244</v>
      </c>
      <c r="AZ282">
        <v>2023</v>
      </c>
      <c r="BA282">
        <v>221</v>
      </c>
      <c r="BB282">
        <v>16113</v>
      </c>
      <c r="BC282">
        <v>15717</v>
      </c>
      <c r="BD282">
        <v>396</v>
      </c>
      <c r="BE282">
        <v>5756</v>
      </c>
      <c r="BF282">
        <v>4493</v>
      </c>
      <c r="BG282">
        <v>1263</v>
      </c>
      <c r="BH282">
        <v>32583</v>
      </c>
      <c r="BI282">
        <v>25420</v>
      </c>
      <c r="BJ282">
        <v>7163</v>
      </c>
      <c r="BK282" t="str">
        <f t="shared" si="187"/>
        <v>CultivatorsTotal</v>
      </c>
      <c r="BL282" t="str">
        <f t="shared" si="188"/>
        <v>CultivatorsMale</v>
      </c>
      <c r="BM282" t="str">
        <f t="shared" si="189"/>
        <v>CultivatorsFemale</v>
      </c>
      <c r="BN282">
        <f>(X282/J282)*100</f>
        <v>38.436184692702334</v>
      </c>
      <c r="BO282">
        <f t="shared" si="158"/>
        <v>86.689330543933053</v>
      </c>
      <c r="BP282">
        <f t="shared" si="159"/>
        <v>13.310669456066945</v>
      </c>
      <c r="BQ282">
        <f>(AA282/J282)*100</f>
        <v>12.613548319547691</v>
      </c>
      <c r="BR282">
        <f t="shared" si="160"/>
        <v>83.395311773690153</v>
      </c>
      <c r="BS282">
        <f t="shared" si="161"/>
        <v>16.604688226309847</v>
      </c>
      <c r="BT282">
        <f>(AD282/J282)*100</f>
        <v>2.7201340173803792</v>
      </c>
      <c r="BU282">
        <f t="shared" si="162"/>
        <v>82.016936104695915</v>
      </c>
      <c r="BV282">
        <f t="shared" si="163"/>
        <v>17.983063895304081</v>
      </c>
      <c r="BW282">
        <f>(AG282/J282)*100</f>
        <v>0.81415558580253378</v>
      </c>
      <c r="BX282">
        <f t="shared" si="164"/>
        <v>91.718106995884767</v>
      </c>
      <c r="BY282">
        <f t="shared" si="165"/>
        <v>8.2818930041152257</v>
      </c>
      <c r="BZ282">
        <f>(AJ282/J282)*100</f>
        <v>2.7913307507067322</v>
      </c>
      <c r="CA282">
        <f t="shared" si="166"/>
        <v>55.033758439609905</v>
      </c>
      <c r="CB282">
        <f t="shared" si="167"/>
        <v>44.966241560390095</v>
      </c>
      <c r="CC282">
        <f>(AM282/J282)*100</f>
        <v>4.6202491885666417</v>
      </c>
      <c r="CD282">
        <f t="shared" si="168"/>
        <v>94.85134155184916</v>
      </c>
      <c r="CE282">
        <f t="shared" si="169"/>
        <v>5.148658448150834</v>
      </c>
      <c r="CF282">
        <f>(AP282/J282)*100</f>
        <v>0.41545387917495552</v>
      </c>
      <c r="CG282">
        <f t="shared" si="170"/>
        <v>95.060483870967744</v>
      </c>
      <c r="CH282">
        <f t="shared" si="171"/>
        <v>4.939516129032258</v>
      </c>
      <c r="CI282">
        <f>(AS282/J282)*100</f>
        <v>3.8429483823683386</v>
      </c>
      <c r="CJ282">
        <f t="shared" si="172"/>
        <v>92.698343504795119</v>
      </c>
      <c r="CK282">
        <f t="shared" si="173"/>
        <v>7.3016564952048819</v>
      </c>
      <c r="CL282">
        <f>(AV282/J282)*100</f>
        <v>10.001465815097896</v>
      </c>
      <c r="CM282">
        <f t="shared" si="174"/>
        <v>95.590636908002182</v>
      </c>
      <c r="CN282">
        <f t="shared" si="175"/>
        <v>4.4093630919978226</v>
      </c>
      <c r="CO282">
        <f>(AY282/J282)*100</f>
        <v>0.93979687990786309</v>
      </c>
      <c r="CP282">
        <f t="shared" si="176"/>
        <v>90.151515151515156</v>
      </c>
      <c r="CQ282">
        <f t="shared" si="177"/>
        <v>9.8484848484848477</v>
      </c>
      <c r="CR282">
        <f>(BB282/J282)*100</f>
        <v>6.748193906397236</v>
      </c>
      <c r="CS282">
        <f t="shared" si="178"/>
        <v>97.542357102960338</v>
      </c>
      <c r="CT282">
        <f t="shared" si="179"/>
        <v>2.4576428970396571</v>
      </c>
      <c r="CU282">
        <f>(BE282/J282)*100</f>
        <v>2.4106376295675846</v>
      </c>
      <c r="CV282">
        <f t="shared" si="180"/>
        <v>78.057678943710911</v>
      </c>
      <c r="CW282">
        <f t="shared" si="181"/>
        <v>21.942321056289092</v>
      </c>
      <c r="CX282">
        <f>(BH282/J282)*100</f>
        <v>13.645900952779813</v>
      </c>
      <c r="CY282">
        <f t="shared" si="182"/>
        <v>78.016143387656143</v>
      </c>
      <c r="CZ282">
        <f t="shared" si="183"/>
        <v>21.98385661234386</v>
      </c>
    </row>
    <row r="283" spans="1:104" x14ac:dyDescent="0.25">
      <c r="A283" t="s">
        <v>1846</v>
      </c>
      <c r="B283">
        <v>18</v>
      </c>
      <c r="C283">
        <v>5</v>
      </c>
      <c r="D283" t="s">
        <v>1845</v>
      </c>
      <c r="E283">
        <f>VLOOKUP(A283,'2011B4'!A$1:B$641,2, FALSE)</f>
        <v>303</v>
      </c>
      <c r="F283" t="s">
        <v>3188</v>
      </c>
      <c r="G283">
        <v>1647201</v>
      </c>
      <c r="H283">
        <v>848578</v>
      </c>
      <c r="I283">
        <v>798623</v>
      </c>
      <c r="J283">
        <v>406522</v>
      </c>
      <c r="K283">
        <v>361121</v>
      </c>
      <c r="L283">
        <v>45401</v>
      </c>
      <c r="M283">
        <f t="shared" si="184"/>
        <v>24.679562482052887</v>
      </c>
      <c r="N283">
        <f t="shared" si="185"/>
        <v>42.55601724296411</v>
      </c>
      <c r="O283">
        <f t="shared" si="186"/>
        <v>5.684910151598439</v>
      </c>
      <c r="P283">
        <f>(K283/J283)*100</f>
        <v>88.831846738921882</v>
      </c>
      <c r="Q283">
        <f>(L283/J283)*100</f>
        <v>11.168153261078121</v>
      </c>
      <c r="R283">
        <f t="shared" si="152"/>
        <v>58.160689950359391</v>
      </c>
      <c r="S283">
        <f t="shared" si="153"/>
        <v>8.1887327131126977</v>
      </c>
      <c r="T283">
        <f t="shared" si="154"/>
        <v>10.615169658714658</v>
      </c>
      <c r="U283">
        <f t="shared" si="155"/>
        <v>3.1848214856760517</v>
      </c>
      <c r="V283">
        <f t="shared" si="156"/>
        <v>19.8505861921372</v>
      </c>
      <c r="W283">
        <f t="shared" si="157"/>
        <v>41.839310049640609</v>
      </c>
      <c r="X283">
        <v>175608</v>
      </c>
      <c r="Y283">
        <v>162497</v>
      </c>
      <c r="Z283">
        <v>13111</v>
      </c>
      <c r="AA283">
        <v>48921</v>
      </c>
      <c r="AB283">
        <v>43919</v>
      </c>
      <c r="AC283">
        <v>5002</v>
      </c>
      <c r="AD283">
        <v>11907</v>
      </c>
      <c r="AE283">
        <v>6590</v>
      </c>
      <c r="AF283">
        <v>5317</v>
      </c>
      <c r="AG283">
        <v>426</v>
      </c>
      <c r="AH283">
        <v>384</v>
      </c>
      <c r="AI283">
        <v>42</v>
      </c>
      <c r="AJ283">
        <v>16564</v>
      </c>
      <c r="AK283">
        <v>9152</v>
      </c>
      <c r="AL283">
        <v>7412</v>
      </c>
      <c r="AM283">
        <v>16299</v>
      </c>
      <c r="AN283">
        <v>14822</v>
      </c>
      <c r="AO283">
        <v>1477</v>
      </c>
      <c r="AP283">
        <v>1388</v>
      </c>
      <c r="AQ283">
        <v>1351</v>
      </c>
      <c r="AR283">
        <v>37</v>
      </c>
      <c r="AS283">
        <v>12947</v>
      </c>
      <c r="AT283">
        <v>12255</v>
      </c>
      <c r="AU283">
        <v>692</v>
      </c>
      <c r="AV283">
        <v>43153</v>
      </c>
      <c r="AW283">
        <v>41856</v>
      </c>
      <c r="AX283">
        <v>1297</v>
      </c>
      <c r="AY283">
        <v>3325</v>
      </c>
      <c r="AZ283">
        <v>3154</v>
      </c>
      <c r="BA283">
        <v>171</v>
      </c>
      <c r="BB283">
        <v>17928</v>
      </c>
      <c r="BC283">
        <v>17820</v>
      </c>
      <c r="BD283">
        <v>108</v>
      </c>
      <c r="BE283">
        <v>9579</v>
      </c>
      <c r="BF283">
        <v>7726</v>
      </c>
      <c r="BG283">
        <v>1853</v>
      </c>
      <c r="BH283">
        <v>48477</v>
      </c>
      <c r="BI283">
        <v>39595</v>
      </c>
      <c r="BJ283">
        <v>8882</v>
      </c>
      <c r="BK283" t="str">
        <f t="shared" si="187"/>
        <v>CultivatorsTotal</v>
      </c>
      <c r="BL283" t="str">
        <f t="shared" si="188"/>
        <v>CultivatorsMale</v>
      </c>
      <c r="BM283" t="str">
        <f t="shared" si="189"/>
        <v>CultivatorsFemale</v>
      </c>
      <c r="BN283">
        <f>(X283/J283)*100</f>
        <v>43.197662119147303</v>
      </c>
      <c r="BO283">
        <f t="shared" si="158"/>
        <v>92.53393922828117</v>
      </c>
      <c r="BP283">
        <f t="shared" si="159"/>
        <v>7.4660607717188281</v>
      </c>
      <c r="BQ283">
        <f>(AA283/J283)*100</f>
        <v>12.034035058373224</v>
      </c>
      <c r="BR283">
        <f t="shared" si="160"/>
        <v>89.775352098280905</v>
      </c>
      <c r="BS283">
        <f t="shared" si="161"/>
        <v>10.224647901719099</v>
      </c>
      <c r="BT283">
        <f>(AD283/J283)*100</f>
        <v>2.9289927728388623</v>
      </c>
      <c r="BU283">
        <f t="shared" si="162"/>
        <v>55.34559502813471</v>
      </c>
      <c r="BV283">
        <f t="shared" si="163"/>
        <v>44.65440497186529</v>
      </c>
      <c r="BW283">
        <f>(AG283/J283)*100</f>
        <v>0.10479137660446422</v>
      </c>
      <c r="BX283">
        <f t="shared" si="164"/>
        <v>90.140845070422543</v>
      </c>
      <c r="BY283">
        <f t="shared" si="165"/>
        <v>9.8591549295774641</v>
      </c>
      <c r="BZ283">
        <f>(AJ283/J283)*100</f>
        <v>4.0745642302261622</v>
      </c>
      <c r="CA283">
        <f t="shared" si="166"/>
        <v>55.252354503743064</v>
      </c>
      <c r="CB283">
        <f t="shared" si="167"/>
        <v>44.747645496256943</v>
      </c>
      <c r="CC283">
        <f>(AM283/J283)*100</f>
        <v>4.0093771062820709</v>
      </c>
      <c r="CD283">
        <f t="shared" si="168"/>
        <v>90.938094361617274</v>
      </c>
      <c r="CE283">
        <f t="shared" si="169"/>
        <v>9.0619056383827221</v>
      </c>
      <c r="CF283">
        <f>(AP283/J283)*100</f>
        <v>0.34143293597886459</v>
      </c>
      <c r="CG283">
        <f t="shared" si="170"/>
        <v>97.334293948126799</v>
      </c>
      <c r="CH283">
        <f t="shared" si="171"/>
        <v>2.6657060518731988</v>
      </c>
      <c r="CI283">
        <f>(AS283/J283)*100</f>
        <v>3.1848214856760517</v>
      </c>
      <c r="CJ283">
        <f t="shared" si="172"/>
        <v>94.655132463118875</v>
      </c>
      <c r="CK283">
        <f t="shared" si="173"/>
        <v>5.3448675368811305</v>
      </c>
      <c r="CL283">
        <f>(AV283/J283)*100</f>
        <v>10.615169658714658</v>
      </c>
      <c r="CM283">
        <f t="shared" si="174"/>
        <v>96.994415220262781</v>
      </c>
      <c r="CN283">
        <f t="shared" si="175"/>
        <v>3.0055847797372142</v>
      </c>
      <c r="CO283">
        <f>(AY283/J283)*100</f>
        <v>0.81791391363813026</v>
      </c>
      <c r="CP283">
        <f t="shared" si="176"/>
        <v>94.857142857142861</v>
      </c>
      <c r="CQ283">
        <f t="shared" si="177"/>
        <v>5.1428571428571423</v>
      </c>
      <c r="CR283">
        <f>(BB283/J283)*100</f>
        <v>4.4100934266780145</v>
      </c>
      <c r="CS283">
        <f t="shared" si="178"/>
        <v>99.397590361445793</v>
      </c>
      <c r="CT283">
        <f t="shared" si="179"/>
        <v>0.60240963855421692</v>
      </c>
      <c r="CU283">
        <f>(BE283/J283)*100</f>
        <v>2.3563300387186916</v>
      </c>
      <c r="CV283">
        <f t="shared" si="180"/>
        <v>80.655600793402243</v>
      </c>
      <c r="CW283">
        <f t="shared" si="181"/>
        <v>19.344399206597764</v>
      </c>
      <c r="CX283">
        <f>(BH283/J283)*100</f>
        <v>11.924815877123502</v>
      </c>
      <c r="CY283">
        <f t="shared" si="182"/>
        <v>81.677909111537431</v>
      </c>
      <c r="CZ283">
        <f t="shared" si="183"/>
        <v>18.322090888462569</v>
      </c>
    </row>
    <row r="284" spans="1:104" x14ac:dyDescent="0.25">
      <c r="A284" t="s">
        <v>1848</v>
      </c>
      <c r="B284">
        <v>18</v>
      </c>
      <c r="C284">
        <v>6</v>
      </c>
      <c r="D284" t="s">
        <v>1847</v>
      </c>
      <c r="E284">
        <f>VLOOKUP(A284,'2011B4'!A$1:B$641,2, FALSE)</f>
        <v>321</v>
      </c>
      <c r="F284" t="s">
        <v>3188</v>
      </c>
      <c r="G284">
        <v>2522324</v>
      </c>
      <c r="H284">
        <v>1326981</v>
      </c>
      <c r="I284">
        <v>1195343</v>
      </c>
      <c r="J284">
        <v>694945</v>
      </c>
      <c r="K284">
        <v>599224</v>
      </c>
      <c r="L284">
        <v>95721</v>
      </c>
      <c r="M284">
        <f t="shared" si="184"/>
        <v>27.551773681731611</v>
      </c>
      <c r="N284">
        <f t="shared" si="185"/>
        <v>45.15693894637527</v>
      </c>
      <c r="O284">
        <f t="shared" si="186"/>
        <v>8.0078270421125985</v>
      </c>
      <c r="P284">
        <f>(K284/J284)*100</f>
        <v>86.226104224075286</v>
      </c>
      <c r="Q284">
        <f>(L284/J284)*100</f>
        <v>13.773895775924712</v>
      </c>
      <c r="R284">
        <f t="shared" si="152"/>
        <v>31.757765002985849</v>
      </c>
      <c r="S284">
        <f t="shared" si="153"/>
        <v>9.8826525840174391</v>
      </c>
      <c r="T284">
        <f t="shared" si="154"/>
        <v>13.714466612465733</v>
      </c>
      <c r="U284">
        <f t="shared" si="155"/>
        <v>4.4658210361971085</v>
      </c>
      <c r="V284">
        <f t="shared" si="156"/>
        <v>40.179294764333868</v>
      </c>
      <c r="W284">
        <f t="shared" si="157"/>
        <v>68.242234997014151</v>
      </c>
      <c r="X284">
        <v>168929</v>
      </c>
      <c r="Y284">
        <v>151429</v>
      </c>
      <c r="Z284">
        <v>17500</v>
      </c>
      <c r="AA284">
        <v>34895</v>
      </c>
      <c r="AB284">
        <v>29291</v>
      </c>
      <c r="AC284">
        <v>5604</v>
      </c>
      <c r="AD284">
        <v>16875</v>
      </c>
      <c r="AE284">
        <v>14666</v>
      </c>
      <c r="AF284">
        <v>2209</v>
      </c>
      <c r="AG284">
        <v>3650</v>
      </c>
      <c r="AH284">
        <v>3446</v>
      </c>
      <c r="AI284">
        <v>204</v>
      </c>
      <c r="AJ284">
        <v>24287</v>
      </c>
      <c r="AK284">
        <v>13380</v>
      </c>
      <c r="AL284">
        <v>10907</v>
      </c>
      <c r="AM284">
        <v>40742</v>
      </c>
      <c r="AN284">
        <v>36321</v>
      </c>
      <c r="AO284">
        <v>4421</v>
      </c>
      <c r="AP284">
        <v>8415</v>
      </c>
      <c r="AQ284">
        <v>7983</v>
      </c>
      <c r="AR284">
        <v>432</v>
      </c>
      <c r="AS284">
        <v>31035</v>
      </c>
      <c r="AT284">
        <v>29119</v>
      </c>
      <c r="AU284">
        <v>1916</v>
      </c>
      <c r="AV284">
        <v>95308</v>
      </c>
      <c r="AW284">
        <v>89965</v>
      </c>
      <c r="AX284">
        <v>5343</v>
      </c>
      <c r="AY284">
        <v>7129</v>
      </c>
      <c r="AZ284">
        <v>6659</v>
      </c>
      <c r="BA284">
        <v>470</v>
      </c>
      <c r="BB284">
        <v>52495</v>
      </c>
      <c r="BC284">
        <v>50068</v>
      </c>
      <c r="BD284">
        <v>2427</v>
      </c>
      <c r="BE284">
        <v>47896</v>
      </c>
      <c r="BF284">
        <v>38375</v>
      </c>
      <c r="BG284">
        <v>9521</v>
      </c>
      <c r="BH284">
        <v>163289</v>
      </c>
      <c r="BI284">
        <v>128522</v>
      </c>
      <c r="BJ284">
        <v>34767</v>
      </c>
      <c r="BK284" t="str">
        <f t="shared" si="187"/>
        <v>CultivatorsTotal</v>
      </c>
      <c r="BL284" t="str">
        <f t="shared" si="188"/>
        <v>CultivatorsMale</v>
      </c>
      <c r="BM284" t="str">
        <f t="shared" si="189"/>
        <v>LQFemale</v>
      </c>
      <c r="BN284">
        <f>(X284/J284)*100</f>
        <v>24.308254610077057</v>
      </c>
      <c r="BO284">
        <f t="shared" si="158"/>
        <v>89.640618247902964</v>
      </c>
      <c r="BP284">
        <f t="shared" si="159"/>
        <v>10.359381752097036</v>
      </c>
      <c r="BQ284">
        <f>(AA284/J284)*100</f>
        <v>5.02126067530524</v>
      </c>
      <c r="BR284">
        <f t="shared" si="160"/>
        <v>83.940392606390603</v>
      </c>
      <c r="BS284">
        <f t="shared" si="161"/>
        <v>16.059607393609397</v>
      </c>
      <c r="BT284">
        <f>(AD284/J284)*100</f>
        <v>2.4282497176035513</v>
      </c>
      <c r="BU284">
        <f t="shared" si="162"/>
        <v>86.90962962962962</v>
      </c>
      <c r="BV284">
        <f t="shared" si="163"/>
        <v>13.090370370370371</v>
      </c>
      <c r="BW284">
        <f>(AG284/J284)*100</f>
        <v>0.5252214204001755</v>
      </c>
      <c r="BX284">
        <f t="shared" si="164"/>
        <v>94.410958904109592</v>
      </c>
      <c r="BY284">
        <f t="shared" si="165"/>
        <v>5.5890410958904111</v>
      </c>
      <c r="BZ284">
        <f>(AJ284/J284)*100</f>
        <v>3.4948089417148118</v>
      </c>
      <c r="CA284">
        <f t="shared" si="166"/>
        <v>55.091201054061841</v>
      </c>
      <c r="CB284">
        <f t="shared" si="167"/>
        <v>44.908798945938159</v>
      </c>
      <c r="CC284">
        <f>(AM284/J284)*100</f>
        <v>5.8626222219024529</v>
      </c>
      <c r="CD284">
        <f t="shared" si="168"/>
        <v>89.14878994649257</v>
      </c>
      <c r="CE284">
        <f t="shared" si="169"/>
        <v>10.851210053507437</v>
      </c>
      <c r="CF284">
        <f>(AP284/J284)*100</f>
        <v>1.2108871925116376</v>
      </c>
      <c r="CG284">
        <f t="shared" si="170"/>
        <v>94.866310160427801</v>
      </c>
      <c r="CH284">
        <f t="shared" si="171"/>
        <v>5.1336898395721926</v>
      </c>
      <c r="CI284">
        <f>(AS284/J284)*100</f>
        <v>4.4658210361971085</v>
      </c>
      <c r="CJ284">
        <f t="shared" si="172"/>
        <v>93.826325116803616</v>
      </c>
      <c r="CK284">
        <f t="shared" si="173"/>
        <v>6.1736748831963908</v>
      </c>
      <c r="CL284">
        <f>(AV284/J284)*100</f>
        <v>13.714466612465733</v>
      </c>
      <c r="CM284">
        <f t="shared" si="174"/>
        <v>94.393964829814919</v>
      </c>
      <c r="CN284">
        <f t="shared" si="175"/>
        <v>5.6060351701850841</v>
      </c>
      <c r="CO284">
        <f>(AY284/J284)*100</f>
        <v>1.0258365769953017</v>
      </c>
      <c r="CP284">
        <f t="shared" si="176"/>
        <v>93.407209987375509</v>
      </c>
      <c r="CQ284">
        <f t="shared" si="177"/>
        <v>6.5927900126244916</v>
      </c>
      <c r="CR284">
        <f>(BB284/J284)*100</f>
        <v>7.5538351955910175</v>
      </c>
      <c r="CS284">
        <f t="shared" si="178"/>
        <v>95.376702543099341</v>
      </c>
      <c r="CT284">
        <f t="shared" si="179"/>
        <v>4.6232974569006577</v>
      </c>
      <c r="CU284">
        <f>(BE284/J284)*100</f>
        <v>6.8920562058867967</v>
      </c>
      <c r="CV284">
        <f t="shared" si="180"/>
        <v>80.121513278770678</v>
      </c>
      <c r="CW284">
        <f t="shared" si="181"/>
        <v>19.878486721229329</v>
      </c>
      <c r="CX284">
        <f>(BH284/J284)*100</f>
        <v>23.496679593349114</v>
      </c>
      <c r="CY284">
        <f t="shared" si="182"/>
        <v>78.708302457605839</v>
      </c>
      <c r="CZ284">
        <f t="shared" si="183"/>
        <v>21.291697542394161</v>
      </c>
    </row>
    <row r="285" spans="1:104" x14ac:dyDescent="0.25">
      <c r="A285" t="s">
        <v>1850</v>
      </c>
      <c r="B285">
        <v>18</v>
      </c>
      <c r="C285">
        <v>7</v>
      </c>
      <c r="D285" t="s">
        <v>1849</v>
      </c>
      <c r="E285">
        <f>VLOOKUP(A285,'2011B4'!A$1:B$641,2, FALSE)</f>
        <v>323</v>
      </c>
      <c r="F285" t="s">
        <v>3188</v>
      </c>
      <c r="G285">
        <v>1148824</v>
      </c>
      <c r="H285">
        <v>592375</v>
      </c>
      <c r="I285">
        <v>556449</v>
      </c>
      <c r="J285">
        <v>283853</v>
      </c>
      <c r="K285">
        <v>239641</v>
      </c>
      <c r="L285">
        <v>44212</v>
      </c>
      <c r="M285">
        <f t="shared" si="184"/>
        <v>24.708136320271862</v>
      </c>
      <c r="N285">
        <f t="shared" si="185"/>
        <v>40.454273053386792</v>
      </c>
      <c r="O285">
        <f t="shared" si="186"/>
        <v>7.9453822362876032</v>
      </c>
      <c r="P285">
        <f>(K285/J285)*100</f>
        <v>84.424332312852073</v>
      </c>
      <c r="Q285">
        <f>(L285/J285)*100</f>
        <v>15.575667687147925</v>
      </c>
      <c r="R285">
        <f t="shared" si="152"/>
        <v>53.874364547846945</v>
      </c>
      <c r="S285">
        <f t="shared" si="153"/>
        <v>7.6913050064646136</v>
      </c>
      <c r="T285">
        <f t="shared" si="154"/>
        <v>9.0367197105544061</v>
      </c>
      <c r="U285">
        <f t="shared" si="155"/>
        <v>3.2971291478335614</v>
      </c>
      <c r="V285">
        <f t="shared" si="156"/>
        <v>26.100481587300465</v>
      </c>
      <c r="W285">
        <f t="shared" si="157"/>
        <v>46.125635452153055</v>
      </c>
      <c r="X285">
        <v>116903</v>
      </c>
      <c r="Y285">
        <v>100013</v>
      </c>
      <c r="Z285">
        <v>16890</v>
      </c>
      <c r="AA285">
        <v>25226</v>
      </c>
      <c r="AB285">
        <v>20793</v>
      </c>
      <c r="AC285">
        <v>4433</v>
      </c>
      <c r="AD285">
        <v>10795</v>
      </c>
      <c r="AE285">
        <v>7533</v>
      </c>
      <c r="AF285">
        <v>3262</v>
      </c>
      <c r="AG285">
        <v>314</v>
      </c>
      <c r="AH285">
        <v>295</v>
      </c>
      <c r="AI285">
        <v>19</v>
      </c>
      <c r="AJ285">
        <v>12072</v>
      </c>
      <c r="AK285">
        <v>5887</v>
      </c>
      <c r="AL285">
        <v>6185</v>
      </c>
      <c r="AM285">
        <v>9446</v>
      </c>
      <c r="AN285">
        <v>8492</v>
      </c>
      <c r="AO285">
        <v>954</v>
      </c>
      <c r="AP285">
        <v>2107</v>
      </c>
      <c r="AQ285">
        <v>2062</v>
      </c>
      <c r="AR285">
        <v>45</v>
      </c>
      <c r="AS285">
        <v>9359</v>
      </c>
      <c r="AT285">
        <v>9066</v>
      </c>
      <c r="AU285">
        <v>293</v>
      </c>
      <c r="AV285">
        <v>25651</v>
      </c>
      <c r="AW285">
        <v>24538</v>
      </c>
      <c r="AX285">
        <v>1113</v>
      </c>
      <c r="AY285">
        <v>1976</v>
      </c>
      <c r="AZ285">
        <v>1854</v>
      </c>
      <c r="BA285">
        <v>122</v>
      </c>
      <c r="BB285">
        <v>10596</v>
      </c>
      <c r="BC285">
        <v>10474</v>
      </c>
      <c r="BD285">
        <v>122</v>
      </c>
      <c r="BE285">
        <v>10150</v>
      </c>
      <c r="BF285">
        <v>7658</v>
      </c>
      <c r="BG285">
        <v>2492</v>
      </c>
      <c r="BH285">
        <v>49258</v>
      </c>
      <c r="BI285">
        <v>40976</v>
      </c>
      <c r="BJ285">
        <v>8282</v>
      </c>
      <c r="BK285" t="str">
        <f t="shared" si="187"/>
        <v>CultivatorsTotal</v>
      </c>
      <c r="BL285" t="str">
        <f t="shared" si="188"/>
        <v>CultivatorsMale</v>
      </c>
      <c r="BM285" t="str">
        <f t="shared" si="189"/>
        <v>CultivatorsFemale</v>
      </c>
      <c r="BN285">
        <f>(X285/J285)*100</f>
        <v>41.184345418227039</v>
      </c>
      <c r="BO285">
        <f t="shared" si="158"/>
        <v>85.552124410836342</v>
      </c>
      <c r="BP285">
        <f t="shared" si="159"/>
        <v>14.447875589163667</v>
      </c>
      <c r="BQ285">
        <f>(AA285/J285)*100</f>
        <v>8.8869943245271319</v>
      </c>
      <c r="BR285">
        <f t="shared" si="160"/>
        <v>82.4268611749782</v>
      </c>
      <c r="BS285">
        <f t="shared" si="161"/>
        <v>17.573138825021804</v>
      </c>
      <c r="BT285">
        <f>(AD285/J285)*100</f>
        <v>3.8030248050927771</v>
      </c>
      <c r="BU285">
        <f t="shared" si="162"/>
        <v>69.782306623436767</v>
      </c>
      <c r="BV285">
        <f t="shared" si="163"/>
        <v>30.217693376563226</v>
      </c>
      <c r="BW285">
        <f>(AG285/J285)*100</f>
        <v>0.11062063814721</v>
      </c>
      <c r="BX285">
        <f t="shared" si="164"/>
        <v>93.949044585987266</v>
      </c>
      <c r="BY285">
        <f t="shared" si="165"/>
        <v>6.0509554140127388</v>
      </c>
      <c r="BZ285">
        <f>(AJ285/J285)*100</f>
        <v>4.2529055532264941</v>
      </c>
      <c r="CA285">
        <f t="shared" si="166"/>
        <v>48.76573889993373</v>
      </c>
      <c r="CB285">
        <f t="shared" si="167"/>
        <v>51.23426110006627</v>
      </c>
      <c r="CC285">
        <f>(AM285/J285)*100</f>
        <v>3.3277788150909102</v>
      </c>
      <c r="CD285">
        <f t="shared" si="168"/>
        <v>89.900486978615291</v>
      </c>
      <c r="CE285">
        <f t="shared" si="169"/>
        <v>10.099513021384714</v>
      </c>
      <c r="CF285">
        <f>(AP285/J285)*100</f>
        <v>0.74228561966933593</v>
      </c>
      <c r="CG285">
        <f t="shared" si="170"/>
        <v>97.864261983863315</v>
      </c>
      <c r="CH285">
        <f t="shared" si="171"/>
        <v>2.1357380161366875</v>
      </c>
      <c r="CI285">
        <f>(AS285/J285)*100</f>
        <v>3.2971291478335614</v>
      </c>
      <c r="CJ285">
        <f t="shared" si="172"/>
        <v>96.869323645688638</v>
      </c>
      <c r="CK285">
        <f t="shared" si="173"/>
        <v>3.1306763543113583</v>
      </c>
      <c r="CL285">
        <f>(AV285/J285)*100</f>
        <v>9.0367197105544061</v>
      </c>
      <c r="CM285">
        <f t="shared" si="174"/>
        <v>95.660987875716344</v>
      </c>
      <c r="CN285">
        <f t="shared" si="175"/>
        <v>4.3390121242836539</v>
      </c>
      <c r="CO285">
        <f>(AY285/J285)*100</f>
        <v>0.69613497127034063</v>
      </c>
      <c r="CP285">
        <f t="shared" si="176"/>
        <v>93.825910931174079</v>
      </c>
      <c r="CQ285">
        <f t="shared" si="177"/>
        <v>6.1740890688259107</v>
      </c>
      <c r="CR285">
        <f>(BB285/J285)*100</f>
        <v>3.7329180949294174</v>
      </c>
      <c r="CS285">
        <f t="shared" si="178"/>
        <v>98.848622121555309</v>
      </c>
      <c r="CT285">
        <f t="shared" si="179"/>
        <v>1.1513778784446962</v>
      </c>
      <c r="CU285">
        <f>(BE285/J285)*100</f>
        <v>3.5757945133572657</v>
      </c>
      <c r="CV285">
        <f t="shared" si="180"/>
        <v>75.448275862068968</v>
      </c>
      <c r="CW285">
        <f t="shared" si="181"/>
        <v>24.551724137931036</v>
      </c>
      <c r="CX285">
        <f>(BH285/J285)*100</f>
        <v>17.353348388074107</v>
      </c>
      <c r="CY285">
        <f t="shared" si="182"/>
        <v>83.186487474115879</v>
      </c>
      <c r="CZ285">
        <f t="shared" si="183"/>
        <v>16.813512525884118</v>
      </c>
    </row>
    <row r="286" spans="1:104" x14ac:dyDescent="0.25">
      <c r="A286" t="s">
        <v>1852</v>
      </c>
      <c r="B286">
        <v>18</v>
      </c>
      <c r="C286">
        <v>8</v>
      </c>
      <c r="D286" t="s">
        <v>1851</v>
      </c>
      <c r="E286">
        <f>VLOOKUP(A286,'2011B4'!A$1:B$641,2, FALSE)</f>
        <v>325</v>
      </c>
      <c r="F286" t="s">
        <v>3188</v>
      </c>
      <c r="G286">
        <v>1504320</v>
      </c>
      <c r="H286">
        <v>773861</v>
      </c>
      <c r="I286">
        <v>730459</v>
      </c>
      <c r="J286">
        <v>404914</v>
      </c>
      <c r="K286">
        <v>343916</v>
      </c>
      <c r="L286">
        <v>60998</v>
      </c>
      <c r="M286">
        <f t="shared" si="184"/>
        <v>26.916746436928314</v>
      </c>
      <c r="N286">
        <f t="shared" si="185"/>
        <v>44.441572840600571</v>
      </c>
      <c r="O286">
        <f t="shared" si="186"/>
        <v>8.3506398031922391</v>
      </c>
      <c r="P286">
        <f>(K286/J286)*100</f>
        <v>84.935566564752023</v>
      </c>
      <c r="Q286">
        <f>(L286/J286)*100</f>
        <v>15.064433435247979</v>
      </c>
      <c r="R286">
        <f t="shared" si="152"/>
        <v>68.825972922645306</v>
      </c>
      <c r="S286">
        <f t="shared" si="153"/>
        <v>5.0064952063895047</v>
      </c>
      <c r="T286">
        <f t="shared" si="154"/>
        <v>7.4559042166978671</v>
      </c>
      <c r="U286">
        <f t="shared" si="155"/>
        <v>2.2955491783440434</v>
      </c>
      <c r="V286">
        <f t="shared" si="156"/>
        <v>16.416078475923282</v>
      </c>
      <c r="W286">
        <f t="shared" si="157"/>
        <v>31.174027077354694</v>
      </c>
      <c r="X286">
        <v>189816</v>
      </c>
      <c r="Y286">
        <v>169255</v>
      </c>
      <c r="Z286">
        <v>20561</v>
      </c>
      <c r="AA286">
        <v>47004</v>
      </c>
      <c r="AB286">
        <v>41089</v>
      </c>
      <c r="AC286">
        <v>5915</v>
      </c>
      <c r="AD286">
        <v>41866</v>
      </c>
      <c r="AE286">
        <v>24110</v>
      </c>
      <c r="AF286">
        <v>17756</v>
      </c>
      <c r="AG286">
        <v>632</v>
      </c>
      <c r="AH286">
        <v>475</v>
      </c>
      <c r="AI286">
        <v>157</v>
      </c>
      <c r="AJ286">
        <v>8379</v>
      </c>
      <c r="AK286">
        <v>6180</v>
      </c>
      <c r="AL286">
        <v>2199</v>
      </c>
      <c r="AM286">
        <v>11261</v>
      </c>
      <c r="AN286">
        <v>10298</v>
      </c>
      <c r="AO286">
        <v>963</v>
      </c>
      <c r="AP286">
        <v>1420</v>
      </c>
      <c r="AQ286">
        <v>1379</v>
      </c>
      <c r="AR286">
        <v>41</v>
      </c>
      <c r="AS286">
        <v>9295</v>
      </c>
      <c r="AT286">
        <v>8772</v>
      </c>
      <c r="AU286">
        <v>523</v>
      </c>
      <c r="AV286">
        <v>30190</v>
      </c>
      <c r="AW286">
        <v>28836</v>
      </c>
      <c r="AX286">
        <v>1354</v>
      </c>
      <c r="AY286">
        <v>2482</v>
      </c>
      <c r="AZ286">
        <v>2289</v>
      </c>
      <c r="BA286">
        <v>193</v>
      </c>
      <c r="BB286">
        <v>9951</v>
      </c>
      <c r="BC286">
        <v>9864</v>
      </c>
      <c r="BD286">
        <v>87</v>
      </c>
      <c r="BE286">
        <v>9619</v>
      </c>
      <c r="BF286">
        <v>7529</v>
      </c>
      <c r="BG286">
        <v>2090</v>
      </c>
      <c r="BH286">
        <v>42999</v>
      </c>
      <c r="BI286">
        <v>33840</v>
      </c>
      <c r="BJ286">
        <v>9159</v>
      </c>
      <c r="BK286" t="str">
        <f t="shared" si="187"/>
        <v>CultivatorsTotal</v>
      </c>
      <c r="BL286" t="str">
        <f t="shared" si="188"/>
        <v>CultivatorsMale</v>
      </c>
      <c r="BM286" t="str">
        <f t="shared" si="189"/>
        <v>CultivatorsFemale</v>
      </c>
      <c r="BN286">
        <f>(X286/J286)*100</f>
        <v>46.878102510656582</v>
      </c>
      <c r="BO286">
        <f t="shared" si="158"/>
        <v>89.167931049015891</v>
      </c>
      <c r="BP286">
        <f t="shared" si="159"/>
        <v>10.832068950984111</v>
      </c>
      <c r="BQ286">
        <f>(AA286/J286)*100</f>
        <v>11.608390917577561</v>
      </c>
      <c r="BR286">
        <f t="shared" si="160"/>
        <v>87.415964598757554</v>
      </c>
      <c r="BS286">
        <f t="shared" si="161"/>
        <v>12.584035401242447</v>
      </c>
      <c r="BT286">
        <f>(AD286/J286)*100</f>
        <v>10.33947949441116</v>
      </c>
      <c r="BU286">
        <f t="shared" si="162"/>
        <v>57.588496632111976</v>
      </c>
      <c r="BV286">
        <f t="shared" si="163"/>
        <v>42.411503367888024</v>
      </c>
      <c r="BW286">
        <f>(AG286/J286)*100</f>
        <v>0.15608252616605009</v>
      </c>
      <c r="BX286">
        <f t="shared" si="164"/>
        <v>75.158227848101262</v>
      </c>
      <c r="BY286">
        <f t="shared" si="165"/>
        <v>24.841772151898734</v>
      </c>
      <c r="BZ286">
        <f>(AJ286/J286)*100</f>
        <v>2.0693283018122366</v>
      </c>
      <c r="CA286">
        <f t="shared" si="166"/>
        <v>73.755818116720377</v>
      </c>
      <c r="CB286">
        <f t="shared" si="167"/>
        <v>26.244181883279627</v>
      </c>
      <c r="CC286">
        <f>(AM286/J286)*100</f>
        <v>2.7810843784112182</v>
      </c>
      <c r="CD286">
        <f t="shared" si="168"/>
        <v>91.448361601989177</v>
      </c>
      <c r="CE286">
        <f t="shared" si="169"/>
        <v>8.5516383980108337</v>
      </c>
      <c r="CF286">
        <f>(AP286/J286)*100</f>
        <v>0.35069175182878343</v>
      </c>
      <c r="CG286">
        <f t="shared" si="170"/>
        <v>97.112676056338032</v>
      </c>
      <c r="CH286">
        <f t="shared" si="171"/>
        <v>2.887323943661972</v>
      </c>
      <c r="CI286">
        <f>(AS286/J286)*100</f>
        <v>2.2955491783440434</v>
      </c>
      <c r="CJ286">
        <f t="shared" si="172"/>
        <v>94.373318988703602</v>
      </c>
      <c r="CK286">
        <f t="shared" si="173"/>
        <v>5.6266810112963954</v>
      </c>
      <c r="CL286">
        <f>(AV286/J286)*100</f>
        <v>7.4559042166978671</v>
      </c>
      <c r="CM286">
        <f t="shared" si="174"/>
        <v>95.515071215634322</v>
      </c>
      <c r="CN286">
        <f t="shared" si="175"/>
        <v>4.4849287843656844</v>
      </c>
      <c r="CO286">
        <f>(AY286/J286)*100</f>
        <v>0.61296966763312699</v>
      </c>
      <c r="CP286">
        <f t="shared" si="176"/>
        <v>92.22401289282837</v>
      </c>
      <c r="CQ286">
        <f t="shared" si="177"/>
        <v>7.7759871071716367</v>
      </c>
      <c r="CR286">
        <f>(BB286/J286)*100</f>
        <v>2.4575588890480446</v>
      </c>
      <c r="CS286">
        <f t="shared" si="178"/>
        <v>99.125716008441373</v>
      </c>
      <c r="CT286">
        <f t="shared" si="179"/>
        <v>0.87428399155863734</v>
      </c>
      <c r="CU286">
        <f>(BE286/J286)*100</f>
        <v>2.3755661696063859</v>
      </c>
      <c r="CV286">
        <f t="shared" si="180"/>
        <v>78.27216966420626</v>
      </c>
      <c r="CW286">
        <f t="shared" si="181"/>
        <v>21.72783033579374</v>
      </c>
      <c r="CX286">
        <f>(BH286/J286)*100</f>
        <v>10.619291997806942</v>
      </c>
      <c r="CY286">
        <f t="shared" si="182"/>
        <v>78.699504639642782</v>
      </c>
      <c r="CZ286">
        <f t="shared" si="183"/>
        <v>21.300495360357218</v>
      </c>
    </row>
    <row r="287" spans="1:104" x14ac:dyDescent="0.25">
      <c r="A287" t="s">
        <v>3017</v>
      </c>
      <c r="B287">
        <v>18</v>
      </c>
      <c r="C287">
        <v>9</v>
      </c>
      <c r="D287" t="s">
        <v>1853</v>
      </c>
      <c r="E287">
        <f>VLOOKUP(A287,'2011B4'!A$1:B$641,2, FALSE)</f>
        <v>304</v>
      </c>
      <c r="F287" t="s">
        <v>3188</v>
      </c>
      <c r="G287">
        <v>776256</v>
      </c>
      <c r="H287">
        <v>398926</v>
      </c>
      <c r="I287">
        <v>377330</v>
      </c>
      <c r="J287">
        <v>199554</v>
      </c>
      <c r="K287">
        <v>176819</v>
      </c>
      <c r="L287">
        <v>22735</v>
      </c>
      <c r="M287">
        <f t="shared" si="184"/>
        <v>25.707240910215184</v>
      </c>
      <c r="N287">
        <f t="shared" si="185"/>
        <v>44.323759293703596</v>
      </c>
      <c r="O287">
        <f t="shared" si="186"/>
        <v>6.0252299048578166</v>
      </c>
      <c r="P287">
        <f>(K287/J287)*100</f>
        <v>88.607093819216857</v>
      </c>
      <c r="Q287">
        <f>(L287/J287)*100</f>
        <v>11.392906180783147</v>
      </c>
      <c r="R287">
        <f t="shared" si="152"/>
        <v>72.051174118283782</v>
      </c>
      <c r="S287">
        <f t="shared" si="153"/>
        <v>4.9089469517022959</v>
      </c>
      <c r="T287">
        <f t="shared" si="154"/>
        <v>7.1028393317097125</v>
      </c>
      <c r="U287">
        <f t="shared" si="155"/>
        <v>1.9799152109203526</v>
      </c>
      <c r="V287">
        <f t="shared" si="156"/>
        <v>13.957124387383866</v>
      </c>
      <c r="W287">
        <f t="shared" si="157"/>
        <v>27.948825881716218</v>
      </c>
      <c r="X287">
        <v>110619</v>
      </c>
      <c r="Y287">
        <v>98628</v>
      </c>
      <c r="Z287">
        <v>11991</v>
      </c>
      <c r="AA287">
        <v>28903</v>
      </c>
      <c r="AB287">
        <v>26179</v>
      </c>
      <c r="AC287">
        <v>2724</v>
      </c>
      <c r="AD287">
        <v>4259</v>
      </c>
      <c r="AE287">
        <v>3215</v>
      </c>
      <c r="AF287">
        <v>1044</v>
      </c>
      <c r="AG287">
        <v>207</v>
      </c>
      <c r="AH287">
        <v>196</v>
      </c>
      <c r="AI287">
        <v>11</v>
      </c>
      <c r="AJ287">
        <v>3162</v>
      </c>
      <c r="AK287">
        <v>1920</v>
      </c>
      <c r="AL287">
        <v>1242</v>
      </c>
      <c r="AM287">
        <v>6427</v>
      </c>
      <c r="AN287">
        <v>5916</v>
      </c>
      <c r="AO287">
        <v>511</v>
      </c>
      <c r="AP287">
        <v>764</v>
      </c>
      <c r="AQ287">
        <v>749</v>
      </c>
      <c r="AR287">
        <v>15</v>
      </c>
      <c r="AS287">
        <v>3951</v>
      </c>
      <c r="AT287">
        <v>3778</v>
      </c>
      <c r="AU287">
        <v>173</v>
      </c>
      <c r="AV287">
        <v>14174</v>
      </c>
      <c r="AW287">
        <v>13646</v>
      </c>
      <c r="AX287">
        <v>528</v>
      </c>
      <c r="AY287">
        <v>1080</v>
      </c>
      <c r="AZ287">
        <v>1017</v>
      </c>
      <c r="BA287">
        <v>63</v>
      </c>
      <c r="BB287">
        <v>4206</v>
      </c>
      <c r="BC287">
        <v>4130</v>
      </c>
      <c r="BD287">
        <v>76</v>
      </c>
      <c r="BE287">
        <v>2912</v>
      </c>
      <c r="BF287">
        <v>2388</v>
      </c>
      <c r="BG287">
        <v>524</v>
      </c>
      <c r="BH287">
        <v>18890</v>
      </c>
      <c r="BI287">
        <v>15057</v>
      </c>
      <c r="BJ287">
        <v>3833</v>
      </c>
      <c r="BK287" t="str">
        <f t="shared" si="187"/>
        <v>CultivatorsTotal</v>
      </c>
      <c r="BL287" t="str">
        <f t="shared" si="188"/>
        <v>CultivatorsMale</v>
      </c>
      <c r="BM287" t="str">
        <f t="shared" si="189"/>
        <v>CultivatorsFemale</v>
      </c>
      <c r="BN287">
        <f>(X287/J287)*100</f>
        <v>55.433115848341806</v>
      </c>
      <c r="BO287">
        <f t="shared" si="158"/>
        <v>89.160090038781775</v>
      </c>
      <c r="BP287">
        <f t="shared" si="159"/>
        <v>10.839909961218236</v>
      </c>
      <c r="BQ287">
        <f>(AA287/J287)*100</f>
        <v>14.483798871483408</v>
      </c>
      <c r="BR287">
        <f t="shared" si="160"/>
        <v>90.57537279867141</v>
      </c>
      <c r="BS287">
        <f t="shared" si="161"/>
        <v>9.4246272013285814</v>
      </c>
      <c r="BT287">
        <f>(AD287/J287)*100</f>
        <v>2.1342593984585623</v>
      </c>
      <c r="BU287">
        <f t="shared" si="162"/>
        <v>75.487203568912889</v>
      </c>
      <c r="BV287">
        <f t="shared" si="163"/>
        <v>24.512796431087107</v>
      </c>
      <c r="BW287">
        <f>(AG287/J287)*100</f>
        <v>0.10373132084548543</v>
      </c>
      <c r="BX287">
        <f t="shared" si="164"/>
        <v>94.685990338164245</v>
      </c>
      <c r="BY287">
        <f t="shared" si="165"/>
        <v>5.3140096618357484</v>
      </c>
      <c r="BZ287">
        <f>(AJ287/J287)*100</f>
        <v>1.5845335097266906</v>
      </c>
      <c r="CA287">
        <f t="shared" si="166"/>
        <v>60.721062618595823</v>
      </c>
      <c r="CB287">
        <f t="shared" si="167"/>
        <v>39.27893738140417</v>
      </c>
      <c r="CC287">
        <f>(AM287/J287)*100</f>
        <v>3.2206821211301202</v>
      </c>
      <c r="CD287">
        <f t="shared" si="168"/>
        <v>92.049167574295936</v>
      </c>
      <c r="CE287">
        <f t="shared" si="169"/>
        <v>7.9508324257040615</v>
      </c>
      <c r="CF287">
        <f>(AP287/J287)*100</f>
        <v>0.38285376389348247</v>
      </c>
      <c r="CG287">
        <f t="shared" si="170"/>
        <v>98.03664921465969</v>
      </c>
      <c r="CH287">
        <f t="shared" si="171"/>
        <v>1.963350785340314</v>
      </c>
      <c r="CI287">
        <f>(AS287/J287)*100</f>
        <v>1.9799152109203526</v>
      </c>
      <c r="CJ287">
        <f t="shared" si="172"/>
        <v>95.621361680587185</v>
      </c>
      <c r="CK287">
        <f t="shared" si="173"/>
        <v>4.3786383194128069</v>
      </c>
      <c r="CL287">
        <f>(AV287/J287)*100</f>
        <v>7.1028393317097125</v>
      </c>
      <c r="CM287">
        <f t="shared" si="174"/>
        <v>96.274869479328345</v>
      </c>
      <c r="CN287">
        <f t="shared" si="175"/>
        <v>3.7251305206716525</v>
      </c>
      <c r="CO287">
        <f>(AY287/J287)*100</f>
        <v>0.54120689136775013</v>
      </c>
      <c r="CP287">
        <f t="shared" si="176"/>
        <v>94.166666666666671</v>
      </c>
      <c r="CQ287">
        <f t="shared" si="177"/>
        <v>5.833333333333333</v>
      </c>
      <c r="CR287">
        <f>(BB287/J287)*100</f>
        <v>2.1077001713821821</v>
      </c>
      <c r="CS287">
        <f t="shared" si="178"/>
        <v>98.193057536852109</v>
      </c>
      <c r="CT287">
        <f t="shared" si="179"/>
        <v>1.8069424631478839</v>
      </c>
      <c r="CU287">
        <f>(BE287/J287)*100</f>
        <v>1.4592541367248963</v>
      </c>
      <c r="CV287">
        <f t="shared" si="180"/>
        <v>82.005494505494497</v>
      </c>
      <c r="CW287">
        <f t="shared" si="181"/>
        <v>17.994505494505493</v>
      </c>
      <c r="CX287">
        <f>(BH287/J287)*100</f>
        <v>9.4661094240155546</v>
      </c>
      <c r="CY287">
        <f t="shared" si="182"/>
        <v>79.708840656431974</v>
      </c>
      <c r="CZ287">
        <f t="shared" si="183"/>
        <v>20.291159343568026</v>
      </c>
    </row>
    <row r="288" spans="1:104" x14ac:dyDescent="0.25">
      <c r="A288" t="s">
        <v>1856</v>
      </c>
      <c r="B288">
        <v>18</v>
      </c>
      <c r="C288">
        <v>10</v>
      </c>
      <c r="D288" t="s">
        <v>1855</v>
      </c>
      <c r="E288">
        <f>VLOOKUP(A288,'2011B4'!A$1:B$641,2, FALSE)</f>
        <v>305</v>
      </c>
      <c r="G288">
        <v>2314629</v>
      </c>
      <c r="H288">
        <v>1190950</v>
      </c>
      <c r="I288">
        <v>1123679</v>
      </c>
      <c r="J288">
        <v>566479</v>
      </c>
      <c r="K288">
        <v>502856</v>
      </c>
      <c r="L288">
        <v>63623</v>
      </c>
      <c r="M288">
        <f t="shared" si="184"/>
        <v>24.473857365478441</v>
      </c>
      <c r="N288">
        <f t="shared" si="185"/>
        <v>42.223099206515805</v>
      </c>
      <c r="O288">
        <f t="shared" si="186"/>
        <v>5.6620262548290032</v>
      </c>
      <c r="P288">
        <f>(K288/J288)*100</f>
        <v>88.76869221983516</v>
      </c>
      <c r="Q288">
        <f>(L288/J288)*100</f>
        <v>11.231307780164842</v>
      </c>
      <c r="R288">
        <f t="shared" si="152"/>
        <v>59.991632523006146</v>
      </c>
      <c r="S288">
        <f t="shared" si="153"/>
        <v>6.5165698993254821</v>
      </c>
      <c r="T288">
        <f t="shared" si="154"/>
        <v>11.148692184529347</v>
      </c>
      <c r="U288">
        <f t="shared" si="155"/>
        <v>2.4878239087415421</v>
      </c>
      <c r="V288">
        <f t="shared" si="156"/>
        <v>19.85528148439748</v>
      </c>
      <c r="W288">
        <f t="shared" si="157"/>
        <v>40.008367476993854</v>
      </c>
      <c r="X288">
        <v>220436</v>
      </c>
      <c r="Y288">
        <v>203320</v>
      </c>
      <c r="Z288">
        <v>17116</v>
      </c>
      <c r="AA288">
        <v>86087</v>
      </c>
      <c r="AB288">
        <v>79138</v>
      </c>
      <c r="AC288">
        <v>6949</v>
      </c>
      <c r="AD288">
        <v>33317</v>
      </c>
      <c r="AE288">
        <v>20778</v>
      </c>
      <c r="AF288">
        <v>12539</v>
      </c>
      <c r="AG288">
        <v>1237</v>
      </c>
      <c r="AH288">
        <v>1135</v>
      </c>
      <c r="AI288">
        <v>102</v>
      </c>
      <c r="AJ288">
        <v>13225</v>
      </c>
      <c r="AK288">
        <v>8038</v>
      </c>
      <c r="AL288">
        <v>5187</v>
      </c>
      <c r="AM288">
        <v>22453</v>
      </c>
      <c r="AN288">
        <v>20950</v>
      </c>
      <c r="AO288">
        <v>1503</v>
      </c>
      <c r="AP288">
        <v>3330</v>
      </c>
      <c r="AQ288">
        <v>3199</v>
      </c>
      <c r="AR288">
        <v>131</v>
      </c>
      <c r="AS288">
        <v>14093</v>
      </c>
      <c r="AT288">
        <v>13573</v>
      </c>
      <c r="AU288">
        <v>520</v>
      </c>
      <c r="AV288">
        <v>63155</v>
      </c>
      <c r="AW288">
        <v>61325</v>
      </c>
      <c r="AX288">
        <v>1830</v>
      </c>
      <c r="AY288">
        <v>4591</v>
      </c>
      <c r="AZ288">
        <v>4380</v>
      </c>
      <c r="BA288">
        <v>211</v>
      </c>
      <c r="BB288">
        <v>24896</v>
      </c>
      <c r="BC288">
        <v>24170</v>
      </c>
      <c r="BD288">
        <v>726</v>
      </c>
      <c r="BE288">
        <v>11655</v>
      </c>
      <c r="BF288">
        <v>9692</v>
      </c>
      <c r="BG288">
        <v>1963</v>
      </c>
      <c r="BH288">
        <v>68004</v>
      </c>
      <c r="BI288">
        <v>53158</v>
      </c>
      <c r="BJ288">
        <v>14846</v>
      </c>
      <c r="BK288" t="str">
        <f t="shared" si="187"/>
        <v>CultivatorsTotal</v>
      </c>
      <c r="BL288" t="str">
        <f t="shared" si="188"/>
        <v>CultivatorsMale</v>
      </c>
      <c r="BM288" t="str">
        <f t="shared" si="189"/>
        <v>CultivatorsFemale</v>
      </c>
      <c r="BN288">
        <f>(X288/J288)*100</f>
        <v>38.91335777672252</v>
      </c>
      <c r="BO288">
        <f t="shared" si="158"/>
        <v>92.235388049138976</v>
      </c>
      <c r="BP288">
        <f t="shared" si="159"/>
        <v>7.7646119508610205</v>
      </c>
      <c r="BQ288">
        <f>(AA288/J288)*100</f>
        <v>15.196856370668637</v>
      </c>
      <c r="BR288">
        <f t="shared" si="160"/>
        <v>91.927933369730624</v>
      </c>
      <c r="BS288">
        <f t="shared" si="161"/>
        <v>8.0720666302693775</v>
      </c>
      <c r="BT288">
        <f>(AD288/J288)*100</f>
        <v>5.8814183756149827</v>
      </c>
      <c r="BU288">
        <f t="shared" si="162"/>
        <v>62.364558633730525</v>
      </c>
      <c r="BV288">
        <f t="shared" si="163"/>
        <v>37.635441366269475</v>
      </c>
      <c r="BW288">
        <f>(AG288/J288)*100</f>
        <v>0.21836643547245355</v>
      </c>
      <c r="BX288">
        <f t="shared" si="164"/>
        <v>91.754244139046079</v>
      </c>
      <c r="BY288">
        <f t="shared" si="165"/>
        <v>8.2457558609539205</v>
      </c>
      <c r="BZ288">
        <f>(AJ288/J288)*100</f>
        <v>2.3345966929047677</v>
      </c>
      <c r="CA288">
        <f t="shared" si="166"/>
        <v>60.778827977315686</v>
      </c>
      <c r="CB288">
        <f t="shared" si="167"/>
        <v>39.221172022684307</v>
      </c>
      <c r="CC288">
        <f>(AM288/J288)*100</f>
        <v>3.9636067709482607</v>
      </c>
      <c r="CD288">
        <f t="shared" si="168"/>
        <v>93.306017013316705</v>
      </c>
      <c r="CE288">
        <f t="shared" si="169"/>
        <v>6.6939829866832943</v>
      </c>
      <c r="CF288">
        <f>(AP288/J288)*100</f>
        <v>0.58784173817564289</v>
      </c>
      <c r="CG288">
        <f t="shared" si="170"/>
        <v>96.066066066066071</v>
      </c>
      <c r="CH288">
        <f t="shared" si="171"/>
        <v>3.9339339339339343</v>
      </c>
      <c r="CI288">
        <f>(AS288/J288)*100</f>
        <v>2.4878239087415421</v>
      </c>
      <c r="CJ288">
        <f t="shared" si="172"/>
        <v>96.31022493436457</v>
      </c>
      <c r="CK288">
        <f t="shared" si="173"/>
        <v>3.689775065635422</v>
      </c>
      <c r="CL288">
        <f>(AV288/J288)*100</f>
        <v>11.148692184529347</v>
      </c>
      <c r="CM288">
        <f t="shared" si="174"/>
        <v>97.102367191829629</v>
      </c>
      <c r="CN288">
        <f t="shared" si="175"/>
        <v>2.8976328081703744</v>
      </c>
      <c r="CO288">
        <f>(AY288/J288)*100</f>
        <v>0.81044487086017314</v>
      </c>
      <c r="CP288">
        <f t="shared" si="176"/>
        <v>95.404051404922669</v>
      </c>
      <c r="CQ288">
        <f t="shared" si="177"/>
        <v>4.5959485950773251</v>
      </c>
      <c r="CR288">
        <f>(BB288/J288)*100</f>
        <v>4.3948672413275691</v>
      </c>
      <c r="CS288">
        <f t="shared" si="178"/>
        <v>97.083868894601551</v>
      </c>
      <c r="CT288">
        <f t="shared" si="179"/>
        <v>2.9161311053984575</v>
      </c>
      <c r="CU288">
        <f>(BE288/J288)*100</f>
        <v>2.0574460836147503</v>
      </c>
      <c r="CV288">
        <f t="shared" si="180"/>
        <v>83.157443157443154</v>
      </c>
      <c r="CW288">
        <f t="shared" si="181"/>
        <v>16.842556842556846</v>
      </c>
      <c r="CX288">
        <f>(BH288/J288)*100</f>
        <v>12.004681550419345</v>
      </c>
      <c r="CY288">
        <f t="shared" si="182"/>
        <v>78.16893123933886</v>
      </c>
      <c r="CZ288">
        <f t="shared" si="183"/>
        <v>21.831068760661136</v>
      </c>
    </row>
    <row r="289" spans="1:104" x14ac:dyDescent="0.25">
      <c r="A289" t="s">
        <v>1858</v>
      </c>
      <c r="B289">
        <v>18</v>
      </c>
      <c r="C289">
        <v>11</v>
      </c>
      <c r="D289" t="s">
        <v>1857</v>
      </c>
      <c r="E289">
        <f>VLOOKUP(A289,'2011B4'!A$1:B$641,2, FALSE)</f>
        <v>306</v>
      </c>
      <c r="F289" t="s">
        <v>3188</v>
      </c>
      <c r="G289">
        <v>1681513</v>
      </c>
      <c r="H289">
        <v>871568</v>
      </c>
      <c r="I289">
        <v>809945</v>
      </c>
      <c r="J289">
        <v>465222</v>
      </c>
      <c r="K289">
        <v>372829</v>
      </c>
      <c r="L289">
        <v>92393</v>
      </c>
      <c r="M289">
        <f t="shared" si="184"/>
        <v>27.666869063753889</v>
      </c>
      <c r="N289">
        <f t="shared" si="185"/>
        <v>42.776811447873257</v>
      </c>
      <c r="O289">
        <f t="shared" si="186"/>
        <v>11.407317780836971</v>
      </c>
      <c r="P289">
        <f>(K289/J289)*100</f>
        <v>80.140019173641832</v>
      </c>
      <c r="Q289">
        <f>(L289/J289)*100</f>
        <v>19.859980826358171</v>
      </c>
      <c r="R289">
        <f t="shared" si="152"/>
        <v>61.164347343848746</v>
      </c>
      <c r="S289">
        <f t="shared" si="153"/>
        <v>5.6682616041373795</v>
      </c>
      <c r="T289">
        <f t="shared" si="154"/>
        <v>8.7837634505676867</v>
      </c>
      <c r="U289">
        <f t="shared" si="155"/>
        <v>2.597039692877809</v>
      </c>
      <c r="V289">
        <f t="shared" si="156"/>
        <v>21.786587908568382</v>
      </c>
      <c r="W289">
        <f t="shared" si="157"/>
        <v>38.835652656151254</v>
      </c>
      <c r="X289">
        <v>157753</v>
      </c>
      <c r="Y289">
        <v>135365</v>
      </c>
      <c r="Z289">
        <v>22388</v>
      </c>
      <c r="AA289">
        <v>33526</v>
      </c>
      <c r="AB289">
        <v>25885</v>
      </c>
      <c r="AC289">
        <v>7641</v>
      </c>
      <c r="AD289">
        <v>93271</v>
      </c>
      <c r="AE289">
        <v>54984</v>
      </c>
      <c r="AF289">
        <v>38287</v>
      </c>
      <c r="AG289">
        <v>912</v>
      </c>
      <c r="AH289">
        <v>832</v>
      </c>
      <c r="AI289">
        <v>80</v>
      </c>
      <c r="AJ289">
        <v>9083</v>
      </c>
      <c r="AK289">
        <v>5828</v>
      </c>
      <c r="AL289">
        <v>3255</v>
      </c>
      <c r="AM289">
        <v>16375</v>
      </c>
      <c r="AN289">
        <v>14056</v>
      </c>
      <c r="AO289">
        <v>2319</v>
      </c>
      <c r="AP289">
        <v>2209</v>
      </c>
      <c r="AQ289">
        <v>2138</v>
      </c>
      <c r="AR289">
        <v>71</v>
      </c>
      <c r="AS289">
        <v>12082</v>
      </c>
      <c r="AT289">
        <v>11108</v>
      </c>
      <c r="AU289">
        <v>974</v>
      </c>
      <c r="AV289">
        <v>40864</v>
      </c>
      <c r="AW289">
        <v>38746</v>
      </c>
      <c r="AX289">
        <v>2118</v>
      </c>
      <c r="AY289">
        <v>3120</v>
      </c>
      <c r="AZ289">
        <v>2893</v>
      </c>
      <c r="BA289">
        <v>227</v>
      </c>
      <c r="BB289">
        <v>13580</v>
      </c>
      <c r="BC289">
        <v>13325</v>
      </c>
      <c r="BD289">
        <v>255</v>
      </c>
      <c r="BE289">
        <v>11457</v>
      </c>
      <c r="BF289">
        <v>8892</v>
      </c>
      <c r="BG289">
        <v>2565</v>
      </c>
      <c r="BH289">
        <v>70990</v>
      </c>
      <c r="BI289">
        <v>58777</v>
      </c>
      <c r="BJ289">
        <v>12213</v>
      </c>
      <c r="BK289" t="str">
        <f t="shared" si="187"/>
        <v>CultivatorsTotal</v>
      </c>
      <c r="BL289" t="str">
        <f t="shared" si="188"/>
        <v>CultivatorsMale</v>
      </c>
      <c r="BM289" t="str">
        <f t="shared" si="189"/>
        <v>PlantationFemale</v>
      </c>
      <c r="BN289">
        <f>(X289/J289)*100</f>
        <v>33.909187441694506</v>
      </c>
      <c r="BO289">
        <f t="shared" si="158"/>
        <v>85.80819382198753</v>
      </c>
      <c r="BP289">
        <f t="shared" si="159"/>
        <v>14.191806178012461</v>
      </c>
      <c r="BQ289">
        <f>(AA289/J289)*100</f>
        <v>7.2064519734664305</v>
      </c>
      <c r="BR289">
        <f t="shared" si="160"/>
        <v>77.208733520252935</v>
      </c>
      <c r="BS289">
        <f t="shared" si="161"/>
        <v>22.791266479747062</v>
      </c>
      <c r="BT289">
        <f>(AD289/J289)*100</f>
        <v>20.048707928687808</v>
      </c>
      <c r="BU289">
        <f t="shared" si="162"/>
        <v>58.950799283807399</v>
      </c>
      <c r="BV289">
        <f t="shared" si="163"/>
        <v>41.049200716192601</v>
      </c>
      <c r="BW289">
        <f>(AG289/J289)*100</f>
        <v>0.19603544114422791</v>
      </c>
      <c r="BX289">
        <f t="shared" si="164"/>
        <v>91.228070175438589</v>
      </c>
      <c r="BY289">
        <f t="shared" si="165"/>
        <v>8.7719298245614024</v>
      </c>
      <c r="BZ289">
        <f>(AJ289/J289)*100</f>
        <v>1.952401219202875</v>
      </c>
      <c r="CA289">
        <f t="shared" si="166"/>
        <v>64.163822525597269</v>
      </c>
      <c r="CB289">
        <f t="shared" si="167"/>
        <v>35.836177474402731</v>
      </c>
      <c r="CC289">
        <f>(AM289/J289)*100</f>
        <v>3.5198249437902764</v>
      </c>
      <c r="CD289">
        <f t="shared" si="168"/>
        <v>85.838167938931292</v>
      </c>
      <c r="CE289">
        <f t="shared" si="169"/>
        <v>14.161832061068703</v>
      </c>
      <c r="CF289">
        <f>(AP289/J289)*100</f>
        <v>0.47482707180657835</v>
      </c>
      <c r="CG289">
        <f t="shared" si="170"/>
        <v>96.785875961973744</v>
      </c>
      <c r="CH289">
        <f t="shared" si="171"/>
        <v>3.2141240380262559</v>
      </c>
      <c r="CI289">
        <f>(AS289/J289)*100</f>
        <v>2.597039692877809</v>
      </c>
      <c r="CJ289">
        <f t="shared" si="172"/>
        <v>91.938420791259716</v>
      </c>
      <c r="CK289">
        <f t="shared" si="173"/>
        <v>8.0615792087402749</v>
      </c>
      <c r="CL289">
        <f>(AV289/J289)*100</f>
        <v>8.7837634505676867</v>
      </c>
      <c r="CM289">
        <f t="shared" si="174"/>
        <v>94.816953797963976</v>
      </c>
      <c r="CN289">
        <f t="shared" si="175"/>
        <v>5.1830462020360217</v>
      </c>
      <c r="CO289">
        <f>(AY289/J289)*100</f>
        <v>0.67064756180920082</v>
      </c>
      <c r="CP289">
        <f t="shared" si="176"/>
        <v>92.724358974358978</v>
      </c>
      <c r="CQ289">
        <f t="shared" si="177"/>
        <v>7.2756410256410264</v>
      </c>
      <c r="CR289">
        <f>(BB289/J289)*100</f>
        <v>2.9190365030028675</v>
      </c>
      <c r="CS289">
        <f t="shared" si="178"/>
        <v>98.122238586156101</v>
      </c>
      <c r="CT289">
        <f t="shared" si="179"/>
        <v>1.8777614138438881</v>
      </c>
      <c r="CU289">
        <f>(BE289/J289)*100</f>
        <v>2.4626952293743631</v>
      </c>
      <c r="CV289">
        <f t="shared" si="180"/>
        <v>77.611940298507463</v>
      </c>
      <c r="CW289">
        <f t="shared" si="181"/>
        <v>22.388059701492537</v>
      </c>
      <c r="CX289">
        <f>(BH289/J289)*100</f>
        <v>15.259381542575372</v>
      </c>
      <c r="CY289">
        <f t="shared" si="182"/>
        <v>82.796168474433017</v>
      </c>
      <c r="CZ289">
        <f t="shared" si="183"/>
        <v>17.203831525566983</v>
      </c>
    </row>
    <row r="290" spans="1:104" x14ac:dyDescent="0.25">
      <c r="A290" t="s">
        <v>1860</v>
      </c>
      <c r="B290">
        <v>18</v>
      </c>
      <c r="C290">
        <v>12</v>
      </c>
      <c r="D290" t="s">
        <v>1859</v>
      </c>
      <c r="E290">
        <f>VLOOKUP(A290,'2011B4'!A$1:B$641,2, FALSE)</f>
        <v>307</v>
      </c>
      <c r="G290">
        <v>889010</v>
      </c>
      <c r="H290">
        <v>455691</v>
      </c>
      <c r="I290">
        <v>433319</v>
      </c>
      <c r="J290">
        <v>285834</v>
      </c>
      <c r="K290">
        <v>202680</v>
      </c>
      <c r="L290">
        <v>83154</v>
      </c>
      <c r="M290">
        <f t="shared" si="184"/>
        <v>32.151944297589452</v>
      </c>
      <c r="N290">
        <f t="shared" si="185"/>
        <v>44.477507784880544</v>
      </c>
      <c r="O290">
        <f t="shared" si="186"/>
        <v>19.190019362178905</v>
      </c>
      <c r="P290">
        <f>(K290/J290)*100</f>
        <v>70.908289426730192</v>
      </c>
      <c r="Q290">
        <f>(L290/J290)*100</f>
        <v>29.0917105732698</v>
      </c>
      <c r="R290">
        <f t="shared" si="152"/>
        <v>70.943624621283675</v>
      </c>
      <c r="S290">
        <f t="shared" si="153"/>
        <v>4.1251215740604685</v>
      </c>
      <c r="T290">
        <f t="shared" si="154"/>
        <v>6.6437162828774738</v>
      </c>
      <c r="U290">
        <f t="shared" si="155"/>
        <v>2.8992352204426348</v>
      </c>
      <c r="V290">
        <f t="shared" si="156"/>
        <v>15.388302301335742</v>
      </c>
      <c r="W290">
        <f t="shared" si="157"/>
        <v>29.056375378716325</v>
      </c>
      <c r="X290">
        <v>173020</v>
      </c>
      <c r="Y290">
        <v>114063</v>
      </c>
      <c r="Z290">
        <v>58957</v>
      </c>
      <c r="AA290">
        <v>11216</v>
      </c>
      <c r="AB290">
        <v>8315</v>
      </c>
      <c r="AC290">
        <v>2901</v>
      </c>
      <c r="AD290">
        <v>18545</v>
      </c>
      <c r="AE290">
        <v>10545</v>
      </c>
      <c r="AF290">
        <v>8000</v>
      </c>
      <c r="AG290">
        <v>456</v>
      </c>
      <c r="AH290">
        <v>412</v>
      </c>
      <c r="AI290">
        <v>44</v>
      </c>
      <c r="AJ290">
        <v>4433</v>
      </c>
      <c r="AK290">
        <v>2521</v>
      </c>
      <c r="AL290">
        <v>1912</v>
      </c>
      <c r="AM290">
        <v>6902</v>
      </c>
      <c r="AN290">
        <v>5669</v>
      </c>
      <c r="AO290">
        <v>1233</v>
      </c>
      <c r="AP290">
        <v>1064</v>
      </c>
      <c r="AQ290">
        <v>1003</v>
      </c>
      <c r="AR290">
        <v>61</v>
      </c>
      <c r="AS290">
        <v>8287</v>
      </c>
      <c r="AT290">
        <v>7464</v>
      </c>
      <c r="AU290">
        <v>823</v>
      </c>
      <c r="AV290">
        <v>18990</v>
      </c>
      <c r="AW290">
        <v>17920</v>
      </c>
      <c r="AX290">
        <v>1070</v>
      </c>
      <c r="AY290">
        <v>1515</v>
      </c>
      <c r="AZ290">
        <v>1318</v>
      </c>
      <c r="BA290">
        <v>197</v>
      </c>
      <c r="BB290">
        <v>5339</v>
      </c>
      <c r="BC290">
        <v>5240</v>
      </c>
      <c r="BD290">
        <v>99</v>
      </c>
      <c r="BE290">
        <v>4906</v>
      </c>
      <c r="BF290">
        <v>3717</v>
      </c>
      <c r="BG290">
        <v>1189</v>
      </c>
      <c r="BH290">
        <v>31161</v>
      </c>
      <c r="BI290">
        <v>24493</v>
      </c>
      <c r="BJ290">
        <v>6668</v>
      </c>
      <c r="BK290" t="str">
        <f t="shared" si="187"/>
        <v>CultivatorsTotal</v>
      </c>
      <c r="BL290" t="str">
        <f t="shared" si="188"/>
        <v>CultivatorsMale</v>
      </c>
      <c r="BM290" t="str">
        <f t="shared" si="189"/>
        <v>CultivatorsFemale</v>
      </c>
      <c r="BN290">
        <f>(X290/J290)*100</f>
        <v>60.531637243994766</v>
      </c>
      <c r="BO290">
        <f t="shared" si="158"/>
        <v>65.924748583978726</v>
      </c>
      <c r="BP290">
        <f t="shared" si="159"/>
        <v>34.075251416021267</v>
      </c>
      <c r="BQ290">
        <f>(AA290/J290)*100</f>
        <v>3.9239558624936151</v>
      </c>
      <c r="BR290">
        <f t="shared" si="160"/>
        <v>74.135164051355204</v>
      </c>
      <c r="BS290">
        <f t="shared" si="161"/>
        <v>25.864835948644792</v>
      </c>
      <c r="BT290">
        <f>(AD290/J290)*100</f>
        <v>6.4880315147953009</v>
      </c>
      <c r="BU290">
        <f t="shared" si="162"/>
        <v>56.861687786465353</v>
      </c>
      <c r="BV290">
        <f t="shared" si="163"/>
        <v>43.138312213534647</v>
      </c>
      <c r="BW290">
        <f>(AG290/J290)*100</f>
        <v>0.15953315560780032</v>
      </c>
      <c r="BX290">
        <f t="shared" si="164"/>
        <v>90.350877192982466</v>
      </c>
      <c r="BY290">
        <f t="shared" si="165"/>
        <v>9.6491228070175428</v>
      </c>
      <c r="BZ290">
        <f>(AJ290/J290)*100</f>
        <v>1.5509001728275853</v>
      </c>
      <c r="CA290">
        <f t="shared" si="166"/>
        <v>56.868937514098803</v>
      </c>
      <c r="CB290">
        <f t="shared" si="167"/>
        <v>43.131062485901197</v>
      </c>
      <c r="CC290">
        <f>(AM290/J290)*100</f>
        <v>2.4146882456250829</v>
      </c>
      <c r="CD290">
        <f t="shared" si="168"/>
        <v>82.135612865835995</v>
      </c>
      <c r="CE290">
        <f t="shared" si="169"/>
        <v>17.864387134164012</v>
      </c>
      <c r="CF290">
        <f>(AP290/J290)*100</f>
        <v>0.37224402975153409</v>
      </c>
      <c r="CG290">
        <f t="shared" si="170"/>
        <v>94.266917293233092</v>
      </c>
      <c r="CH290">
        <f t="shared" si="171"/>
        <v>5.7330827067669166</v>
      </c>
      <c r="CI290">
        <f>(AS290/J290)*100</f>
        <v>2.8992352204426348</v>
      </c>
      <c r="CJ290">
        <f t="shared" si="172"/>
        <v>90.068782430312538</v>
      </c>
      <c r="CK290">
        <f t="shared" si="173"/>
        <v>9.9312175696874618</v>
      </c>
      <c r="CL290">
        <f>(AV290/J290)*100</f>
        <v>6.6437162828774738</v>
      </c>
      <c r="CM290">
        <f t="shared" si="174"/>
        <v>94.365455502896253</v>
      </c>
      <c r="CN290">
        <f t="shared" si="175"/>
        <v>5.6345444971037395</v>
      </c>
      <c r="CO290">
        <f>(AY290/J290)*100</f>
        <v>0.53002791830223139</v>
      </c>
      <c r="CP290">
        <f t="shared" si="176"/>
        <v>86.996699669966986</v>
      </c>
      <c r="CQ290">
        <f t="shared" si="177"/>
        <v>13.003300330033005</v>
      </c>
      <c r="CR290">
        <f>(BB290/J290)*100</f>
        <v>1.8678673635746621</v>
      </c>
      <c r="CS290">
        <f t="shared" si="178"/>
        <v>98.145720172316913</v>
      </c>
      <c r="CT290">
        <f t="shared" si="179"/>
        <v>1.8542798276830867</v>
      </c>
      <c r="CU290">
        <f>(BE290/J290)*100</f>
        <v>1.7163808364295361</v>
      </c>
      <c r="CV290">
        <f t="shared" si="180"/>
        <v>75.764370158988996</v>
      </c>
      <c r="CW290">
        <f t="shared" si="181"/>
        <v>24.235629841011008</v>
      </c>
      <c r="CX290">
        <f>(BH290/J290)*100</f>
        <v>10.901782153277777</v>
      </c>
      <c r="CY290">
        <f t="shared" si="182"/>
        <v>78.601456949391874</v>
      </c>
      <c r="CZ290">
        <f t="shared" si="183"/>
        <v>21.398543050608133</v>
      </c>
    </row>
    <row r="291" spans="1:104" x14ac:dyDescent="0.25">
      <c r="A291" t="s">
        <v>1862</v>
      </c>
      <c r="B291">
        <v>18</v>
      </c>
      <c r="C291">
        <v>13</v>
      </c>
      <c r="D291" t="s">
        <v>1861</v>
      </c>
      <c r="E291">
        <f>VLOOKUP(A291,'2011B4'!A$1:B$641,2, FALSE)</f>
        <v>308</v>
      </c>
      <c r="G291">
        <v>571944</v>
      </c>
      <c r="H291">
        <v>294643</v>
      </c>
      <c r="I291">
        <v>277301</v>
      </c>
      <c r="J291">
        <v>152228</v>
      </c>
      <c r="K291">
        <v>110792</v>
      </c>
      <c r="L291">
        <v>41436</v>
      </c>
      <c r="M291">
        <f t="shared" si="184"/>
        <v>26.61589246499657</v>
      </c>
      <c r="N291">
        <f t="shared" si="185"/>
        <v>37.602115102004802</v>
      </c>
      <c r="O291">
        <f t="shared" si="186"/>
        <v>14.942607491498409</v>
      </c>
      <c r="P291">
        <f>(K291/J291)*100</f>
        <v>72.780303229366467</v>
      </c>
      <c r="Q291">
        <f>(L291/J291)*100</f>
        <v>27.219696770633522</v>
      </c>
      <c r="R291">
        <f t="shared" si="152"/>
        <v>76.716504191081796</v>
      </c>
      <c r="S291">
        <f t="shared" si="153"/>
        <v>3.2464461202932444</v>
      </c>
      <c r="T291">
        <f t="shared" si="154"/>
        <v>5.2940326352576399</v>
      </c>
      <c r="U291">
        <f t="shared" si="155"/>
        <v>1.5457077541582365</v>
      </c>
      <c r="V291">
        <f t="shared" si="156"/>
        <v>13.197309299209081</v>
      </c>
      <c r="W291">
        <f t="shared" si="157"/>
        <v>23.283495808918204</v>
      </c>
      <c r="X291">
        <v>109940</v>
      </c>
      <c r="Y291">
        <v>76595</v>
      </c>
      <c r="Z291">
        <v>33345</v>
      </c>
      <c r="AA291">
        <v>5310</v>
      </c>
      <c r="AB291">
        <v>3567</v>
      </c>
      <c r="AC291">
        <v>1743</v>
      </c>
      <c r="AD291">
        <v>1534</v>
      </c>
      <c r="AE291">
        <v>1338</v>
      </c>
      <c r="AF291">
        <v>196</v>
      </c>
      <c r="AG291">
        <v>409</v>
      </c>
      <c r="AH291">
        <v>407</v>
      </c>
      <c r="AI291">
        <v>2</v>
      </c>
      <c r="AJ291">
        <v>2174</v>
      </c>
      <c r="AK291">
        <v>1123</v>
      </c>
      <c r="AL291">
        <v>1051</v>
      </c>
      <c r="AM291">
        <v>2359</v>
      </c>
      <c r="AN291">
        <v>2207</v>
      </c>
      <c r="AO291">
        <v>152</v>
      </c>
      <c r="AP291">
        <v>541</v>
      </c>
      <c r="AQ291">
        <v>521</v>
      </c>
      <c r="AR291">
        <v>20</v>
      </c>
      <c r="AS291">
        <v>2353</v>
      </c>
      <c r="AT291">
        <v>2233</v>
      </c>
      <c r="AU291">
        <v>120</v>
      </c>
      <c r="AV291">
        <v>8059</v>
      </c>
      <c r="AW291">
        <v>7554</v>
      </c>
      <c r="AX291">
        <v>505</v>
      </c>
      <c r="AY291">
        <v>633</v>
      </c>
      <c r="AZ291">
        <v>561</v>
      </c>
      <c r="BA291">
        <v>72</v>
      </c>
      <c r="BB291">
        <v>2328</v>
      </c>
      <c r="BC291">
        <v>2283</v>
      </c>
      <c r="BD291">
        <v>45</v>
      </c>
      <c r="BE291">
        <v>2640</v>
      </c>
      <c r="BF291">
        <v>1760</v>
      </c>
      <c r="BG291">
        <v>880</v>
      </c>
      <c r="BH291">
        <v>13948</v>
      </c>
      <c r="BI291">
        <v>10643</v>
      </c>
      <c r="BJ291">
        <v>3305</v>
      </c>
      <c r="BK291" t="str">
        <f t="shared" si="187"/>
        <v>CultivatorsTotal</v>
      </c>
      <c r="BL291" t="str">
        <f t="shared" si="188"/>
        <v>CultivatorsMale</v>
      </c>
      <c r="BM291" t="str">
        <f t="shared" si="189"/>
        <v>CultivatorsFemale</v>
      </c>
      <c r="BN291">
        <f>(X291/J291)*100</f>
        <v>72.220616443755418</v>
      </c>
      <c r="BO291">
        <f t="shared" si="158"/>
        <v>69.669819901764598</v>
      </c>
      <c r="BP291">
        <f t="shared" si="159"/>
        <v>30.330180098235399</v>
      </c>
      <c r="BQ291">
        <f>(AA291/J291)*100</f>
        <v>3.4881887694773628</v>
      </c>
      <c r="BR291">
        <f t="shared" si="160"/>
        <v>67.175141242937855</v>
      </c>
      <c r="BS291">
        <f t="shared" si="161"/>
        <v>32.824858757062145</v>
      </c>
      <c r="BT291">
        <f>(AD291/J291)*100</f>
        <v>1.007698977849016</v>
      </c>
      <c r="BU291">
        <f t="shared" si="162"/>
        <v>87.222946544980445</v>
      </c>
      <c r="BV291">
        <f t="shared" si="163"/>
        <v>12.777053455019557</v>
      </c>
      <c r="BW291">
        <f>(AG291/J291)*100</f>
        <v>0.26867593346821872</v>
      </c>
      <c r="BX291">
        <f t="shared" si="164"/>
        <v>99.511002444987767</v>
      </c>
      <c r="BY291">
        <f t="shared" si="165"/>
        <v>0.48899755501222492</v>
      </c>
      <c r="BZ291">
        <f>(AJ291/J291)*100</f>
        <v>1.4281209764300917</v>
      </c>
      <c r="CA291">
        <f t="shared" si="166"/>
        <v>51.655933762649497</v>
      </c>
      <c r="CB291">
        <f t="shared" si="167"/>
        <v>48.344066237350511</v>
      </c>
      <c r="CC291">
        <f>(AM291/J291)*100</f>
        <v>1.549649210394934</v>
      </c>
      <c r="CD291">
        <f t="shared" si="168"/>
        <v>93.556591776176347</v>
      </c>
      <c r="CE291">
        <f t="shared" si="169"/>
        <v>6.4434082238236545</v>
      </c>
      <c r="CF291">
        <f>(AP291/J291)*100</f>
        <v>0.3553879706755656</v>
      </c>
      <c r="CG291">
        <f t="shared" si="170"/>
        <v>96.303142329020332</v>
      </c>
      <c r="CH291">
        <f t="shared" si="171"/>
        <v>3.6968576709796674</v>
      </c>
      <c r="CI291">
        <f>(AS291/J291)*100</f>
        <v>1.5457077541582365</v>
      </c>
      <c r="CJ291">
        <f t="shared" si="172"/>
        <v>94.900127496812587</v>
      </c>
      <c r="CK291">
        <f t="shared" si="173"/>
        <v>5.099872503187421</v>
      </c>
      <c r="CL291">
        <f>(AV291/J291)*100</f>
        <v>5.2940326352576399</v>
      </c>
      <c r="CM291">
        <f t="shared" si="174"/>
        <v>93.733713860280432</v>
      </c>
      <c r="CN291">
        <f t="shared" si="175"/>
        <v>6.2662861397195684</v>
      </c>
      <c r="CO291">
        <f>(AY291/J291)*100</f>
        <v>0.41582363297159525</v>
      </c>
      <c r="CP291">
        <f t="shared" si="176"/>
        <v>88.625592417061611</v>
      </c>
      <c r="CQ291">
        <f t="shared" si="177"/>
        <v>11.374407582938389</v>
      </c>
      <c r="CR291">
        <f>(BB291/J291)*100</f>
        <v>1.5292850198386629</v>
      </c>
      <c r="CS291">
        <f t="shared" si="178"/>
        <v>98.067010309278345</v>
      </c>
      <c r="CT291">
        <f t="shared" si="179"/>
        <v>1.9329896907216495</v>
      </c>
      <c r="CU291">
        <f>(BE291/J291)*100</f>
        <v>1.7342407441469376</v>
      </c>
      <c r="CV291">
        <f t="shared" si="180"/>
        <v>66.666666666666657</v>
      </c>
      <c r="CW291">
        <f t="shared" si="181"/>
        <v>33.333333333333329</v>
      </c>
      <c r="CX291">
        <f>(BH291/J291)*100</f>
        <v>9.1625719315763199</v>
      </c>
      <c r="CY291">
        <f t="shared" si="182"/>
        <v>76.304846572985369</v>
      </c>
      <c r="CZ291">
        <f t="shared" si="183"/>
        <v>23.695153427014624</v>
      </c>
    </row>
    <row r="292" spans="1:104" x14ac:dyDescent="0.25">
      <c r="A292" t="s">
        <v>1864</v>
      </c>
      <c r="B292">
        <v>18</v>
      </c>
      <c r="C292">
        <v>14</v>
      </c>
      <c r="D292" t="s">
        <v>1863</v>
      </c>
      <c r="E292">
        <f>VLOOKUP(A292,'2011B4'!A$1:B$641,2, FALSE)</f>
        <v>309</v>
      </c>
      <c r="G292">
        <v>1150062</v>
      </c>
      <c r="H292">
        <v>601099</v>
      </c>
      <c r="I292">
        <v>548963</v>
      </c>
      <c r="J292">
        <v>350667</v>
      </c>
      <c r="K292">
        <v>254092</v>
      </c>
      <c r="L292">
        <v>96575</v>
      </c>
      <c r="M292">
        <f t="shared" si="184"/>
        <v>30.491138738607138</v>
      </c>
      <c r="N292">
        <f t="shared" si="185"/>
        <v>42.271239845682658</v>
      </c>
      <c r="O292">
        <f t="shared" si="186"/>
        <v>17.592260316269037</v>
      </c>
      <c r="P292">
        <f>(K292/J292)*100</f>
        <v>72.459626939518117</v>
      </c>
      <c r="Q292">
        <f>(L292/J292)*100</f>
        <v>27.540373060481883</v>
      </c>
      <c r="R292">
        <f t="shared" si="152"/>
        <v>60.220950360313353</v>
      </c>
      <c r="S292">
        <f t="shared" si="153"/>
        <v>10.646282655624852</v>
      </c>
      <c r="T292">
        <f t="shared" si="154"/>
        <v>10.097043633988941</v>
      </c>
      <c r="U292">
        <f t="shared" si="155"/>
        <v>2.6258530172499834</v>
      </c>
      <c r="V292">
        <f t="shared" si="156"/>
        <v>16.409870332822877</v>
      </c>
      <c r="W292">
        <f t="shared" si="157"/>
        <v>39.779049639686647</v>
      </c>
      <c r="X292">
        <v>93216</v>
      </c>
      <c r="Y292">
        <v>64224</v>
      </c>
      <c r="Z292">
        <v>28992</v>
      </c>
      <c r="AA292">
        <v>10221</v>
      </c>
      <c r="AB292">
        <v>6732</v>
      </c>
      <c r="AC292">
        <v>3489</v>
      </c>
      <c r="AD292">
        <v>107738</v>
      </c>
      <c r="AE292">
        <v>63839</v>
      </c>
      <c r="AF292">
        <v>43899</v>
      </c>
      <c r="AG292">
        <v>8463</v>
      </c>
      <c r="AH292">
        <v>7976</v>
      </c>
      <c r="AI292">
        <v>487</v>
      </c>
      <c r="AJ292">
        <v>5156</v>
      </c>
      <c r="AK292">
        <v>3601</v>
      </c>
      <c r="AL292">
        <v>1555</v>
      </c>
      <c r="AM292">
        <v>23714</v>
      </c>
      <c r="AN292">
        <v>18544</v>
      </c>
      <c r="AO292">
        <v>5170</v>
      </c>
      <c r="AP292">
        <v>1715</v>
      </c>
      <c r="AQ292">
        <v>1641</v>
      </c>
      <c r="AR292">
        <v>74</v>
      </c>
      <c r="AS292">
        <v>9208</v>
      </c>
      <c r="AT292">
        <v>8616</v>
      </c>
      <c r="AU292">
        <v>592</v>
      </c>
      <c r="AV292">
        <v>35407</v>
      </c>
      <c r="AW292">
        <v>33578</v>
      </c>
      <c r="AX292">
        <v>1829</v>
      </c>
      <c r="AY292">
        <v>2238</v>
      </c>
      <c r="AZ292">
        <v>2136</v>
      </c>
      <c r="BA292">
        <v>102</v>
      </c>
      <c r="BB292">
        <v>10810</v>
      </c>
      <c r="BC292">
        <v>10411</v>
      </c>
      <c r="BD292">
        <v>399</v>
      </c>
      <c r="BE292">
        <v>12841</v>
      </c>
      <c r="BF292">
        <v>9796</v>
      </c>
      <c r="BG292">
        <v>3045</v>
      </c>
      <c r="BH292">
        <v>29940</v>
      </c>
      <c r="BI292">
        <v>22998</v>
      </c>
      <c r="BJ292">
        <v>6942</v>
      </c>
      <c r="BK292" t="str">
        <f t="shared" si="187"/>
        <v>PlantationTotal</v>
      </c>
      <c r="BL292" t="str">
        <f t="shared" si="188"/>
        <v>CultivatorsMale</v>
      </c>
      <c r="BM292" t="str">
        <f t="shared" si="189"/>
        <v>PlantationFemale</v>
      </c>
      <c r="BN292">
        <f>(X292/J292)*100</f>
        <v>26.582484237182285</v>
      </c>
      <c r="BO292">
        <f t="shared" si="158"/>
        <v>68.89804325437693</v>
      </c>
      <c r="BP292">
        <f t="shared" si="159"/>
        <v>31.10195674562307</v>
      </c>
      <c r="BQ292">
        <f>(AA292/J292)*100</f>
        <v>2.9147310696472721</v>
      </c>
      <c r="BR292">
        <f t="shared" si="160"/>
        <v>65.864396830055767</v>
      </c>
      <c r="BS292">
        <f t="shared" si="161"/>
        <v>34.135603169944233</v>
      </c>
      <c r="BT292">
        <f>(AD292/J292)*100</f>
        <v>30.723735053483793</v>
      </c>
      <c r="BU292">
        <f t="shared" si="162"/>
        <v>59.253930832204048</v>
      </c>
      <c r="BV292">
        <f t="shared" si="163"/>
        <v>40.746069167795952</v>
      </c>
      <c r="BW292">
        <f>(AG292/J292)*100</f>
        <v>2.4134007477179207</v>
      </c>
      <c r="BX292">
        <f t="shared" si="164"/>
        <v>94.245539406829721</v>
      </c>
      <c r="BY292">
        <f t="shared" si="165"/>
        <v>5.754460593170271</v>
      </c>
      <c r="BZ292">
        <f>(AJ292/J292)*100</f>
        <v>1.4703408076608293</v>
      </c>
      <c r="CA292">
        <f t="shared" si="166"/>
        <v>69.840961986035694</v>
      </c>
      <c r="CB292">
        <f t="shared" si="167"/>
        <v>30.159038013964313</v>
      </c>
      <c r="CC292">
        <f>(AM292/J292)*100</f>
        <v>6.7625411002461027</v>
      </c>
      <c r="CD292">
        <f t="shared" si="168"/>
        <v>78.198532512439911</v>
      </c>
      <c r="CE292">
        <f t="shared" si="169"/>
        <v>21.801467487560092</v>
      </c>
      <c r="CF292">
        <f>(AP292/J292)*100</f>
        <v>0.48906797617112535</v>
      </c>
      <c r="CG292">
        <f t="shared" si="170"/>
        <v>95.685131195335288</v>
      </c>
      <c r="CH292">
        <f t="shared" si="171"/>
        <v>4.314868804664723</v>
      </c>
      <c r="CI292">
        <f>(AS292/J292)*100</f>
        <v>2.6258530172499834</v>
      </c>
      <c r="CJ292">
        <f t="shared" si="172"/>
        <v>93.570807993049527</v>
      </c>
      <c r="CK292">
        <f t="shared" si="173"/>
        <v>6.429192006950478</v>
      </c>
      <c r="CL292">
        <f>(AV292/J292)*100</f>
        <v>10.097043633988941</v>
      </c>
      <c r="CM292">
        <f t="shared" si="174"/>
        <v>94.834354788601132</v>
      </c>
      <c r="CN292">
        <f t="shared" si="175"/>
        <v>5.1656452113988758</v>
      </c>
      <c r="CO292">
        <f>(AY292/J292)*100</f>
        <v>0.63821232109094961</v>
      </c>
      <c r="CP292">
        <f t="shared" si="176"/>
        <v>95.442359249329755</v>
      </c>
      <c r="CQ292">
        <f t="shared" si="177"/>
        <v>4.5576407506702417</v>
      </c>
      <c r="CR292">
        <f>(BB292/J292)*100</f>
        <v>3.082696689451816</v>
      </c>
      <c r="CS292">
        <f t="shared" si="178"/>
        <v>96.308973172987976</v>
      </c>
      <c r="CT292">
        <f t="shared" si="179"/>
        <v>3.6910268270120254</v>
      </c>
      <c r="CU292">
        <f>(BE292/J292)*100</f>
        <v>3.6618786484043264</v>
      </c>
      <c r="CV292">
        <f t="shared" si="180"/>
        <v>76.286893544116495</v>
      </c>
      <c r="CW292">
        <f t="shared" si="181"/>
        <v>23.713106455883498</v>
      </c>
      <c r="CX292">
        <f>(BH292/J292)*100</f>
        <v>8.5380146977046607</v>
      </c>
      <c r="CY292">
        <f t="shared" si="182"/>
        <v>76.813627254509015</v>
      </c>
      <c r="CZ292">
        <f t="shared" si="183"/>
        <v>23.186372745490981</v>
      </c>
    </row>
    <row r="293" spans="1:104" x14ac:dyDescent="0.25">
      <c r="A293" t="s">
        <v>1866</v>
      </c>
      <c r="B293">
        <v>18</v>
      </c>
      <c r="C293">
        <v>15</v>
      </c>
      <c r="D293" t="s">
        <v>1865</v>
      </c>
      <c r="E293">
        <f>VLOOKUP(A293,'2011B4'!A$1:B$641,2, FALSE)</f>
        <v>310</v>
      </c>
      <c r="G293">
        <v>1185072</v>
      </c>
      <c r="H293">
        <v>613555</v>
      </c>
      <c r="I293">
        <v>571517</v>
      </c>
      <c r="J293">
        <v>340152</v>
      </c>
      <c r="K293">
        <v>249676</v>
      </c>
      <c r="L293">
        <v>90476</v>
      </c>
      <c r="M293">
        <f t="shared" si="184"/>
        <v>28.703066142816642</v>
      </c>
      <c r="N293">
        <f t="shared" si="185"/>
        <v>40.693336375712043</v>
      </c>
      <c r="O293">
        <f t="shared" si="186"/>
        <v>15.830850175935273</v>
      </c>
      <c r="P293">
        <f>(K293/J293)*100</f>
        <v>73.401302946917852</v>
      </c>
      <c r="Q293">
        <f>(L293/J293)*100</f>
        <v>26.598697053082155</v>
      </c>
      <c r="R293">
        <f t="shared" si="152"/>
        <v>58.163997271807901</v>
      </c>
      <c r="S293">
        <f t="shared" si="153"/>
        <v>9.3237729015263753</v>
      </c>
      <c r="T293">
        <f t="shared" si="154"/>
        <v>9.063595098661775</v>
      </c>
      <c r="U293">
        <f t="shared" si="155"/>
        <v>2.4027493591100448</v>
      </c>
      <c r="V293">
        <f t="shared" si="156"/>
        <v>21.045885368893906</v>
      </c>
      <c r="W293">
        <f t="shared" si="157"/>
        <v>41.836002728192099</v>
      </c>
      <c r="X293">
        <v>77594</v>
      </c>
      <c r="Y293">
        <v>56667</v>
      </c>
      <c r="Z293">
        <v>20927</v>
      </c>
      <c r="AA293">
        <v>11463</v>
      </c>
      <c r="AB293">
        <v>7432</v>
      </c>
      <c r="AC293">
        <v>4031</v>
      </c>
      <c r="AD293">
        <v>108789</v>
      </c>
      <c r="AE293">
        <v>64048</v>
      </c>
      <c r="AF293">
        <v>44741</v>
      </c>
      <c r="AG293">
        <v>8893</v>
      </c>
      <c r="AH293">
        <v>8634</v>
      </c>
      <c r="AI293">
        <v>259</v>
      </c>
      <c r="AJ293">
        <v>5610</v>
      </c>
      <c r="AK293">
        <v>3271</v>
      </c>
      <c r="AL293">
        <v>2339</v>
      </c>
      <c r="AM293">
        <v>17212</v>
      </c>
      <c r="AN293">
        <v>14138</v>
      </c>
      <c r="AO293">
        <v>3074</v>
      </c>
      <c r="AP293">
        <v>3453</v>
      </c>
      <c r="AQ293">
        <v>3290</v>
      </c>
      <c r="AR293">
        <v>163</v>
      </c>
      <c r="AS293">
        <v>8173</v>
      </c>
      <c r="AT293">
        <v>7855</v>
      </c>
      <c r="AU293">
        <v>318</v>
      </c>
      <c r="AV293">
        <v>30830</v>
      </c>
      <c r="AW293">
        <v>29235</v>
      </c>
      <c r="AX293">
        <v>1595</v>
      </c>
      <c r="AY293">
        <v>2141</v>
      </c>
      <c r="AZ293">
        <v>2020</v>
      </c>
      <c r="BA293">
        <v>121</v>
      </c>
      <c r="BB293">
        <v>11875</v>
      </c>
      <c r="BC293">
        <v>11339</v>
      </c>
      <c r="BD293">
        <v>536</v>
      </c>
      <c r="BE293">
        <v>11523</v>
      </c>
      <c r="BF293">
        <v>8775</v>
      </c>
      <c r="BG293">
        <v>2748</v>
      </c>
      <c r="BH293">
        <v>42596</v>
      </c>
      <c r="BI293">
        <v>32972</v>
      </c>
      <c r="BJ293">
        <v>9624</v>
      </c>
      <c r="BK293" t="str">
        <f t="shared" si="187"/>
        <v>PlantationTotal</v>
      </c>
      <c r="BL293" t="str">
        <f t="shared" si="188"/>
        <v>PlantationMale</v>
      </c>
      <c r="BM293" t="str">
        <f t="shared" si="189"/>
        <v>PlantationFemale</v>
      </c>
      <c r="BN293">
        <f>(X293/J293)*100</f>
        <v>22.811566593758084</v>
      </c>
      <c r="BO293">
        <f t="shared" si="158"/>
        <v>73.030131195711007</v>
      </c>
      <c r="BP293">
        <f t="shared" si="159"/>
        <v>26.969868804288993</v>
      </c>
      <c r="BQ293">
        <f>(AA293/J293)*100</f>
        <v>3.369964016086926</v>
      </c>
      <c r="BR293">
        <f t="shared" si="160"/>
        <v>64.834685509901419</v>
      </c>
      <c r="BS293">
        <f t="shared" si="161"/>
        <v>35.165314490098574</v>
      </c>
      <c r="BT293">
        <f>(AD293/J293)*100</f>
        <v>31.982466661962889</v>
      </c>
      <c r="BU293">
        <f t="shared" si="162"/>
        <v>58.87359935287575</v>
      </c>
      <c r="BV293">
        <f t="shared" si="163"/>
        <v>41.12640064712425</v>
      </c>
      <c r="BW293">
        <f>(AG293/J293)*100</f>
        <v>2.6144194360168393</v>
      </c>
      <c r="BX293">
        <f t="shared" si="164"/>
        <v>97.087596986393805</v>
      </c>
      <c r="BY293">
        <f t="shared" si="165"/>
        <v>2.9124030136062071</v>
      </c>
      <c r="BZ293">
        <f>(AJ293/J293)*100</f>
        <v>1.6492626825654413</v>
      </c>
      <c r="CA293">
        <f t="shared" si="166"/>
        <v>58.306595365418886</v>
      </c>
      <c r="CB293">
        <f t="shared" si="167"/>
        <v>41.693404634581107</v>
      </c>
      <c r="CC293">
        <f>(AM293/J293)*100</f>
        <v>5.0600907829440951</v>
      </c>
      <c r="CD293">
        <f t="shared" si="168"/>
        <v>82.140367185684397</v>
      </c>
      <c r="CE293">
        <f t="shared" si="169"/>
        <v>17.859632814315592</v>
      </c>
      <c r="CF293">
        <f>(AP293/J293)*100</f>
        <v>1.0151344104988358</v>
      </c>
      <c r="CG293">
        <f t="shared" si="170"/>
        <v>95.279467130031861</v>
      </c>
      <c r="CH293">
        <f t="shared" si="171"/>
        <v>4.7205328699681433</v>
      </c>
      <c r="CI293">
        <f>(AS293/J293)*100</f>
        <v>2.4027493591100448</v>
      </c>
      <c r="CJ293">
        <f t="shared" si="172"/>
        <v>96.109139850728013</v>
      </c>
      <c r="CK293">
        <f t="shared" si="173"/>
        <v>3.890860149271993</v>
      </c>
      <c r="CL293">
        <f>(AV293/J293)*100</f>
        <v>9.063595098661775</v>
      </c>
      <c r="CM293">
        <f t="shared" si="174"/>
        <v>94.826467726240665</v>
      </c>
      <c r="CN293">
        <f t="shared" si="175"/>
        <v>5.1735322737593252</v>
      </c>
      <c r="CO293">
        <f>(AY293/J293)*100</f>
        <v>0.62942449257978783</v>
      </c>
      <c r="CP293">
        <f t="shared" si="176"/>
        <v>94.348435310602525</v>
      </c>
      <c r="CQ293">
        <f t="shared" si="177"/>
        <v>5.6515646893974782</v>
      </c>
      <c r="CR293">
        <f>(BB293/J293)*100</f>
        <v>3.4910863378724808</v>
      </c>
      <c r="CS293">
        <f t="shared" si="178"/>
        <v>95.486315789473679</v>
      </c>
      <c r="CT293">
        <f t="shared" si="179"/>
        <v>4.513684210526316</v>
      </c>
      <c r="CU293">
        <f>(BE293/J293)*100</f>
        <v>3.3876031891624923</v>
      </c>
      <c r="CV293">
        <f t="shared" si="180"/>
        <v>76.152043738609734</v>
      </c>
      <c r="CW293">
        <f t="shared" si="181"/>
        <v>23.847956261390262</v>
      </c>
      <c r="CX293">
        <f>(BH293/J293)*100</f>
        <v>12.522636938780311</v>
      </c>
      <c r="CY293">
        <f t="shared" si="182"/>
        <v>77.406329232791819</v>
      </c>
      <c r="CZ293">
        <f t="shared" si="183"/>
        <v>22.593670767208188</v>
      </c>
    </row>
    <row r="294" spans="1:104" x14ac:dyDescent="0.25">
      <c r="A294" t="s">
        <v>3018</v>
      </c>
      <c r="B294">
        <v>18</v>
      </c>
      <c r="C294">
        <v>16</v>
      </c>
      <c r="D294" t="s">
        <v>1867</v>
      </c>
      <c r="E294">
        <f>VLOOKUP(A294,'2011B4'!A$1:B$641,2, FALSE)</f>
        <v>311</v>
      </c>
      <c r="G294">
        <v>1051736</v>
      </c>
      <c r="H294">
        <v>545476</v>
      </c>
      <c r="I294">
        <v>506260</v>
      </c>
      <c r="J294">
        <v>284272</v>
      </c>
      <c r="K294">
        <v>215840</v>
      </c>
      <c r="L294">
        <v>68432</v>
      </c>
      <c r="M294">
        <f t="shared" si="184"/>
        <v>27.028836133782626</v>
      </c>
      <c r="N294">
        <f t="shared" si="185"/>
        <v>39.569110281662255</v>
      </c>
      <c r="O294">
        <f t="shared" si="186"/>
        <v>13.517165093035199</v>
      </c>
      <c r="P294">
        <f>(K294/J294)*100</f>
        <v>75.927280914054137</v>
      </c>
      <c r="Q294">
        <f>(L294/J294)*100</f>
        <v>24.072719085945852</v>
      </c>
      <c r="R294">
        <f t="shared" si="152"/>
        <v>56.718917093487924</v>
      </c>
      <c r="S294">
        <f t="shared" si="153"/>
        <v>8.6512213654528054</v>
      </c>
      <c r="T294">
        <f t="shared" si="154"/>
        <v>9.6217706984859568</v>
      </c>
      <c r="U294">
        <f t="shared" si="155"/>
        <v>3.1719620645016038</v>
      </c>
      <c r="V294">
        <f t="shared" si="156"/>
        <v>21.836128778071707</v>
      </c>
      <c r="W294">
        <f t="shared" si="157"/>
        <v>43.281082906512076</v>
      </c>
      <c r="X294">
        <v>68083</v>
      </c>
      <c r="Y294">
        <v>54195</v>
      </c>
      <c r="Z294">
        <v>13888</v>
      </c>
      <c r="AA294">
        <v>7510</v>
      </c>
      <c r="AB294">
        <v>5536</v>
      </c>
      <c r="AC294">
        <v>1974</v>
      </c>
      <c r="AD294">
        <v>85643</v>
      </c>
      <c r="AE294">
        <v>50313</v>
      </c>
      <c r="AF294">
        <v>35330</v>
      </c>
      <c r="AG294">
        <v>8106</v>
      </c>
      <c r="AH294">
        <v>7797</v>
      </c>
      <c r="AI294">
        <v>309</v>
      </c>
      <c r="AJ294">
        <v>5108</v>
      </c>
      <c r="AK294">
        <v>3553</v>
      </c>
      <c r="AL294">
        <v>1555</v>
      </c>
      <c r="AM294">
        <v>11379</v>
      </c>
      <c r="AN294">
        <v>9608</v>
      </c>
      <c r="AO294">
        <v>1771</v>
      </c>
      <c r="AP294">
        <v>2312</v>
      </c>
      <c r="AQ294">
        <v>2244</v>
      </c>
      <c r="AR294">
        <v>68</v>
      </c>
      <c r="AS294">
        <v>9017</v>
      </c>
      <c r="AT294">
        <v>8695</v>
      </c>
      <c r="AU294">
        <v>322</v>
      </c>
      <c r="AV294">
        <v>27352</v>
      </c>
      <c r="AW294">
        <v>26229</v>
      </c>
      <c r="AX294">
        <v>1123</v>
      </c>
      <c r="AY294">
        <v>1835</v>
      </c>
      <c r="AZ294">
        <v>1740</v>
      </c>
      <c r="BA294">
        <v>95</v>
      </c>
      <c r="BB294">
        <v>8807</v>
      </c>
      <c r="BC294">
        <v>8601</v>
      </c>
      <c r="BD294">
        <v>206</v>
      </c>
      <c r="BE294">
        <v>6244</v>
      </c>
      <c r="BF294">
        <v>5091</v>
      </c>
      <c r="BG294">
        <v>1153</v>
      </c>
      <c r="BH294">
        <v>42876</v>
      </c>
      <c r="BI294">
        <v>32238</v>
      </c>
      <c r="BJ294">
        <v>10638</v>
      </c>
      <c r="BK294" t="str">
        <f t="shared" si="187"/>
        <v>PlantationTotal</v>
      </c>
      <c r="BL294" t="str">
        <f t="shared" si="188"/>
        <v>CultivatorsMale</v>
      </c>
      <c r="BM294" t="str">
        <f t="shared" si="189"/>
        <v>PlantationFemale</v>
      </c>
      <c r="BN294">
        <f>(X294/J294)*100</f>
        <v>23.949949344289976</v>
      </c>
      <c r="BO294">
        <f t="shared" si="158"/>
        <v>79.601368917350882</v>
      </c>
      <c r="BP294">
        <f t="shared" si="159"/>
        <v>20.398631082649118</v>
      </c>
      <c r="BQ294">
        <f>(AA294/J294)*100</f>
        <v>2.6418359880677662</v>
      </c>
      <c r="BR294">
        <f t="shared" si="160"/>
        <v>73.715046604527302</v>
      </c>
      <c r="BS294">
        <f t="shared" si="161"/>
        <v>26.284953395472705</v>
      </c>
      <c r="BT294">
        <f>(AD294/J294)*100</f>
        <v>30.127131761130183</v>
      </c>
      <c r="BU294">
        <f t="shared" si="162"/>
        <v>58.747358219585955</v>
      </c>
      <c r="BV294">
        <f t="shared" si="163"/>
        <v>41.252641780414045</v>
      </c>
      <c r="BW294">
        <f>(AG294/J294)*100</f>
        <v>2.8514943434457143</v>
      </c>
      <c r="BX294">
        <f t="shared" si="164"/>
        <v>96.188008882309404</v>
      </c>
      <c r="BY294">
        <f t="shared" si="165"/>
        <v>3.8119911176905994</v>
      </c>
      <c r="BZ294">
        <f>(AJ294/J294)*100</f>
        <v>1.7968706028029493</v>
      </c>
      <c r="CA294">
        <f t="shared" si="166"/>
        <v>69.557556773688333</v>
      </c>
      <c r="CB294">
        <f t="shared" si="167"/>
        <v>30.442443226311667</v>
      </c>
      <c r="CC294">
        <f>(AM294/J294)*100</f>
        <v>4.0028564192041429</v>
      </c>
      <c r="CD294">
        <f t="shared" si="168"/>
        <v>84.436242200544868</v>
      </c>
      <c r="CE294">
        <f t="shared" si="169"/>
        <v>15.563757799455136</v>
      </c>
      <c r="CF294">
        <f>(AP294/J294)*100</f>
        <v>0.81330556649969044</v>
      </c>
      <c r="CG294">
        <f t="shared" si="170"/>
        <v>97.058823529411768</v>
      </c>
      <c r="CH294">
        <f t="shared" si="171"/>
        <v>2.9411764705882351</v>
      </c>
      <c r="CI294">
        <f>(AS294/J294)*100</f>
        <v>3.1719620645016038</v>
      </c>
      <c r="CJ294">
        <f t="shared" si="172"/>
        <v>96.428967505822342</v>
      </c>
      <c r="CK294">
        <f t="shared" si="173"/>
        <v>3.5710324941776643</v>
      </c>
      <c r="CL294">
        <f>(AV294/J294)*100</f>
        <v>9.6217706984859568</v>
      </c>
      <c r="CM294">
        <f t="shared" si="174"/>
        <v>95.894267329628548</v>
      </c>
      <c r="CN294">
        <f t="shared" si="175"/>
        <v>4.1057326703714541</v>
      </c>
      <c r="CO294">
        <f>(AY294/J294)*100</f>
        <v>0.64550852704452066</v>
      </c>
      <c r="CP294">
        <f t="shared" si="176"/>
        <v>94.822888283378745</v>
      </c>
      <c r="CQ294">
        <f t="shared" si="177"/>
        <v>5.1771117166212539</v>
      </c>
      <c r="CR294">
        <f>(BB294/J294)*100</f>
        <v>3.0980891540496427</v>
      </c>
      <c r="CS294">
        <f t="shared" si="178"/>
        <v>97.660951515839685</v>
      </c>
      <c r="CT294">
        <f t="shared" si="179"/>
        <v>2.339048484160327</v>
      </c>
      <c r="CU294">
        <f>(BE294/J294)*100</f>
        <v>2.1964878707716551</v>
      </c>
      <c r="CV294">
        <f t="shared" si="180"/>
        <v>81.534272901985901</v>
      </c>
      <c r="CW294">
        <f t="shared" si="181"/>
        <v>18.465727098014092</v>
      </c>
      <c r="CX294">
        <f>(BH294/J294)*100</f>
        <v>15.082737659706197</v>
      </c>
      <c r="CY294">
        <f t="shared" si="182"/>
        <v>75.188916876574311</v>
      </c>
      <c r="CZ294">
        <f t="shared" si="183"/>
        <v>24.811083123425693</v>
      </c>
    </row>
    <row r="295" spans="1:104" x14ac:dyDescent="0.25">
      <c r="A295" t="s">
        <v>1870</v>
      </c>
      <c r="B295">
        <v>18</v>
      </c>
      <c r="C295">
        <v>17</v>
      </c>
      <c r="D295" t="s">
        <v>1869</v>
      </c>
      <c r="E295">
        <f>VLOOKUP(A295,'2011B4'!A$1:B$641,2, FALSE)</f>
        <v>312</v>
      </c>
      <c r="G295">
        <v>999221</v>
      </c>
      <c r="H295">
        <v>517015</v>
      </c>
      <c r="I295">
        <v>482206</v>
      </c>
      <c r="J295">
        <v>285371</v>
      </c>
      <c r="K295">
        <v>218868</v>
      </c>
      <c r="L295">
        <v>66503</v>
      </c>
      <c r="M295">
        <f t="shared" si="184"/>
        <v>28.55934773188314</v>
      </c>
      <c r="N295">
        <f t="shared" si="185"/>
        <v>42.333007746390336</v>
      </c>
      <c r="O295">
        <f t="shared" si="186"/>
        <v>13.791408651074438</v>
      </c>
      <c r="P295">
        <f>(K295/J295)*100</f>
        <v>76.695950184146255</v>
      </c>
      <c r="Q295">
        <f>(L295/J295)*100</f>
        <v>23.304049815853748</v>
      </c>
      <c r="R295">
        <f t="shared" si="152"/>
        <v>53.63614382680791</v>
      </c>
      <c r="S295">
        <f t="shared" si="153"/>
        <v>7.5242403748103346</v>
      </c>
      <c r="T295">
        <f t="shared" si="154"/>
        <v>10.0826643211819</v>
      </c>
      <c r="U295">
        <f t="shared" si="155"/>
        <v>3.2897526377943098</v>
      </c>
      <c r="V295">
        <f t="shared" si="156"/>
        <v>25.467198839405548</v>
      </c>
      <c r="W295">
        <f t="shared" si="157"/>
        <v>46.36385617319209</v>
      </c>
      <c r="X295">
        <v>88492</v>
      </c>
      <c r="Y295">
        <v>64790</v>
      </c>
      <c r="Z295">
        <v>23702</v>
      </c>
      <c r="AA295">
        <v>7731</v>
      </c>
      <c r="AB295">
        <v>5630</v>
      </c>
      <c r="AC295">
        <v>2101</v>
      </c>
      <c r="AD295">
        <v>56839</v>
      </c>
      <c r="AE295">
        <v>33815</v>
      </c>
      <c r="AF295">
        <v>23024</v>
      </c>
      <c r="AG295">
        <v>1966</v>
      </c>
      <c r="AH295">
        <v>1936</v>
      </c>
      <c r="AI295">
        <v>30</v>
      </c>
      <c r="AJ295">
        <v>6986</v>
      </c>
      <c r="AK295">
        <v>4647</v>
      </c>
      <c r="AL295">
        <v>2339</v>
      </c>
      <c r="AM295">
        <v>12520</v>
      </c>
      <c r="AN295">
        <v>10981</v>
      </c>
      <c r="AO295">
        <v>1539</v>
      </c>
      <c r="AP295">
        <v>2526</v>
      </c>
      <c r="AQ295">
        <v>2430</v>
      </c>
      <c r="AR295">
        <v>96</v>
      </c>
      <c r="AS295">
        <v>9388</v>
      </c>
      <c r="AT295">
        <v>8999</v>
      </c>
      <c r="AU295">
        <v>389</v>
      </c>
      <c r="AV295">
        <v>28773</v>
      </c>
      <c r="AW295">
        <v>27604</v>
      </c>
      <c r="AX295">
        <v>1169</v>
      </c>
      <c r="AY295">
        <v>2255</v>
      </c>
      <c r="AZ295">
        <v>2149</v>
      </c>
      <c r="BA295">
        <v>106</v>
      </c>
      <c r="BB295">
        <v>10177</v>
      </c>
      <c r="BC295">
        <v>9864</v>
      </c>
      <c r="BD295">
        <v>313</v>
      </c>
      <c r="BE295">
        <v>8696</v>
      </c>
      <c r="BF295">
        <v>7055</v>
      </c>
      <c r="BG295">
        <v>1641</v>
      </c>
      <c r="BH295">
        <v>49022</v>
      </c>
      <c r="BI295">
        <v>38968</v>
      </c>
      <c r="BJ295">
        <v>10054</v>
      </c>
      <c r="BK295" t="str">
        <f t="shared" si="187"/>
        <v>CultivatorsTotal</v>
      </c>
      <c r="BL295" t="str">
        <f t="shared" si="188"/>
        <v>CultivatorsMale</v>
      </c>
      <c r="BM295" t="str">
        <f t="shared" si="189"/>
        <v>CultivatorsFemale</v>
      </c>
      <c r="BN295">
        <f>(X295/J295)*100</f>
        <v>31.00945786362314</v>
      </c>
      <c r="BO295">
        <f t="shared" si="158"/>
        <v>73.215657912579672</v>
      </c>
      <c r="BP295">
        <f t="shared" si="159"/>
        <v>26.784342087420331</v>
      </c>
      <c r="BQ295">
        <f>(AA295/J295)*100</f>
        <v>2.7091049896450587</v>
      </c>
      <c r="BR295">
        <f t="shared" si="160"/>
        <v>72.823696805070497</v>
      </c>
      <c r="BS295">
        <f t="shared" si="161"/>
        <v>27.176303194929503</v>
      </c>
      <c r="BT295">
        <f>(AD295/J295)*100</f>
        <v>19.91758097353971</v>
      </c>
      <c r="BU295">
        <f t="shared" si="162"/>
        <v>59.492601910659936</v>
      </c>
      <c r="BV295">
        <f t="shared" si="163"/>
        <v>40.507398089340064</v>
      </c>
      <c r="BW295">
        <f>(AG295/J295)*100</f>
        <v>0.68892774668764512</v>
      </c>
      <c r="BX295">
        <f t="shared" si="164"/>
        <v>98.474059003051877</v>
      </c>
      <c r="BY295">
        <f t="shared" si="165"/>
        <v>1.5259409969481181</v>
      </c>
      <c r="BZ295">
        <f>(AJ295/J295)*100</f>
        <v>2.4480413216479602</v>
      </c>
      <c r="CA295">
        <f t="shared" si="166"/>
        <v>66.518751789292878</v>
      </c>
      <c r="CB295">
        <f t="shared" si="167"/>
        <v>33.481248210707129</v>
      </c>
      <c r="CC295">
        <f>(AM295/J295)*100</f>
        <v>4.3872713064747293</v>
      </c>
      <c r="CD295">
        <f t="shared" si="168"/>
        <v>87.707667731629385</v>
      </c>
      <c r="CE295">
        <f t="shared" si="169"/>
        <v>12.292332268370606</v>
      </c>
      <c r="CF295">
        <f>(AP295/J295)*100</f>
        <v>0.88516352397405484</v>
      </c>
      <c r="CG295">
        <f t="shared" si="170"/>
        <v>96.199524940617579</v>
      </c>
      <c r="CH295">
        <f t="shared" si="171"/>
        <v>3.800475059382423</v>
      </c>
      <c r="CI295">
        <f>(AS295/J295)*100</f>
        <v>3.2897526377943098</v>
      </c>
      <c r="CJ295">
        <f t="shared" si="172"/>
        <v>95.856412441414577</v>
      </c>
      <c r="CK295">
        <f t="shared" si="173"/>
        <v>4.1435875585854278</v>
      </c>
      <c r="CL295">
        <f>(AV295/J295)*100</f>
        <v>10.0826643211819</v>
      </c>
      <c r="CM295">
        <f t="shared" si="174"/>
        <v>95.937163312828005</v>
      </c>
      <c r="CN295">
        <f t="shared" si="175"/>
        <v>4.0628366871720019</v>
      </c>
      <c r="CO295">
        <f>(AY295/J295)*100</f>
        <v>0.79019942460866721</v>
      </c>
      <c r="CP295">
        <f t="shared" si="176"/>
        <v>95.299334811529931</v>
      </c>
      <c r="CQ295">
        <f t="shared" si="177"/>
        <v>4.7006651884700661</v>
      </c>
      <c r="CR295">
        <f>(BB295/J295)*100</f>
        <v>3.5662348311496261</v>
      </c>
      <c r="CS295">
        <f t="shared" si="178"/>
        <v>96.92443745701091</v>
      </c>
      <c r="CT295">
        <f t="shared" si="179"/>
        <v>3.0755625429890929</v>
      </c>
      <c r="CU295">
        <f>(BE295/J295)*100</f>
        <v>3.0472612844332465</v>
      </c>
      <c r="CV295">
        <f t="shared" si="180"/>
        <v>81.129254829806811</v>
      </c>
      <c r="CW295">
        <f t="shared" si="181"/>
        <v>18.870745170193192</v>
      </c>
      <c r="CX295">
        <f>(BH295/J295)*100</f>
        <v>17.178339775239952</v>
      </c>
      <c r="CY295">
        <f t="shared" si="182"/>
        <v>79.490840846966677</v>
      </c>
      <c r="CZ295">
        <f t="shared" si="183"/>
        <v>20.509159153033334</v>
      </c>
    </row>
    <row r="296" spans="1:104" x14ac:dyDescent="0.25">
      <c r="A296" t="s">
        <v>1872</v>
      </c>
      <c r="B296">
        <v>18</v>
      </c>
      <c r="C296">
        <v>18</v>
      </c>
      <c r="D296" t="s">
        <v>1871</v>
      </c>
      <c r="E296">
        <f>VLOOKUP(A296,'2011B4'!A$1:B$641,2, FALSE)</f>
        <v>313</v>
      </c>
      <c r="G296">
        <v>946279</v>
      </c>
      <c r="H296">
        <v>490286</v>
      </c>
      <c r="I296">
        <v>455993</v>
      </c>
      <c r="J296">
        <v>276388</v>
      </c>
      <c r="K296">
        <v>209764</v>
      </c>
      <c r="L296">
        <v>66624</v>
      </c>
      <c r="M296">
        <f t="shared" si="184"/>
        <v>29.207876324001695</v>
      </c>
      <c r="N296">
        <f t="shared" si="185"/>
        <v>42.78400770162721</v>
      </c>
      <c r="O296">
        <f t="shared" si="186"/>
        <v>14.610750603627686</v>
      </c>
      <c r="P296">
        <f>(K296/J296)*100</f>
        <v>75.89475664645353</v>
      </c>
      <c r="Q296">
        <f>(L296/J296)*100</f>
        <v>24.105243353546463</v>
      </c>
      <c r="R296">
        <f t="shared" si="152"/>
        <v>68.032258998219902</v>
      </c>
      <c r="S296">
        <f t="shared" si="153"/>
        <v>7.05349002127444</v>
      </c>
      <c r="T296">
        <f t="shared" si="154"/>
        <v>7.2448876217491351</v>
      </c>
      <c r="U296">
        <f t="shared" si="155"/>
        <v>2.1183987727397717</v>
      </c>
      <c r="V296">
        <f t="shared" si="156"/>
        <v>15.550964586016759</v>
      </c>
      <c r="W296">
        <f t="shared" si="157"/>
        <v>31.967741001780098</v>
      </c>
      <c r="X296">
        <v>117158</v>
      </c>
      <c r="Y296">
        <v>91806</v>
      </c>
      <c r="Z296">
        <v>25352</v>
      </c>
      <c r="AA296">
        <v>13667</v>
      </c>
      <c r="AB296">
        <v>9757</v>
      </c>
      <c r="AC296">
        <v>3910</v>
      </c>
      <c r="AD296">
        <v>57208</v>
      </c>
      <c r="AE296">
        <v>32830</v>
      </c>
      <c r="AF296">
        <v>24378</v>
      </c>
      <c r="AG296">
        <v>1679</v>
      </c>
      <c r="AH296">
        <v>1521</v>
      </c>
      <c r="AI296">
        <v>158</v>
      </c>
      <c r="AJ296">
        <v>5400</v>
      </c>
      <c r="AK296">
        <v>3320</v>
      </c>
      <c r="AL296">
        <v>2080</v>
      </c>
      <c r="AM296">
        <v>12416</v>
      </c>
      <c r="AN296">
        <v>9991</v>
      </c>
      <c r="AO296">
        <v>2425</v>
      </c>
      <c r="AP296">
        <v>1070</v>
      </c>
      <c r="AQ296">
        <v>1027</v>
      </c>
      <c r="AR296">
        <v>43</v>
      </c>
      <c r="AS296">
        <v>5855</v>
      </c>
      <c r="AT296">
        <v>5468</v>
      </c>
      <c r="AU296">
        <v>387</v>
      </c>
      <c r="AV296">
        <v>20024</v>
      </c>
      <c r="AW296">
        <v>19198</v>
      </c>
      <c r="AX296">
        <v>826</v>
      </c>
      <c r="AY296">
        <v>1502</v>
      </c>
      <c r="AZ296">
        <v>1424</v>
      </c>
      <c r="BA296">
        <v>78</v>
      </c>
      <c r="BB296">
        <v>5884</v>
      </c>
      <c r="BC296">
        <v>5737</v>
      </c>
      <c r="BD296">
        <v>147</v>
      </c>
      <c r="BE296">
        <v>4528</v>
      </c>
      <c r="BF296">
        <v>3566</v>
      </c>
      <c r="BG296">
        <v>962</v>
      </c>
      <c r="BH296">
        <v>29997</v>
      </c>
      <c r="BI296">
        <v>24119</v>
      </c>
      <c r="BJ296">
        <v>5878</v>
      </c>
      <c r="BK296" t="str">
        <f t="shared" si="187"/>
        <v>CultivatorsTotal</v>
      </c>
      <c r="BL296" t="str">
        <f t="shared" si="188"/>
        <v>CultivatorsMale</v>
      </c>
      <c r="BM296" t="str">
        <f t="shared" si="189"/>
        <v>CultivatorsFemale</v>
      </c>
      <c r="BN296">
        <f>(X296/J296)*100</f>
        <v>42.388960446907973</v>
      </c>
      <c r="BO296">
        <f t="shared" si="158"/>
        <v>78.360846036975701</v>
      </c>
      <c r="BP296">
        <f t="shared" si="159"/>
        <v>21.639153963024292</v>
      </c>
      <c r="BQ296">
        <f>(AA296/J296)*100</f>
        <v>4.9448601241732639</v>
      </c>
      <c r="BR296">
        <f t="shared" si="160"/>
        <v>71.390941684349158</v>
      </c>
      <c r="BS296">
        <f t="shared" si="161"/>
        <v>28.609058315650838</v>
      </c>
      <c r="BT296">
        <f>(AD296/J296)*100</f>
        <v>20.698438427138662</v>
      </c>
      <c r="BU296">
        <f t="shared" si="162"/>
        <v>57.387078730247524</v>
      </c>
      <c r="BV296">
        <f t="shared" si="163"/>
        <v>42.612921269752476</v>
      </c>
      <c r="BW296">
        <f>(AG296/J296)*100</f>
        <v>0.60747934063707543</v>
      </c>
      <c r="BX296">
        <f t="shared" si="164"/>
        <v>90.589636688505067</v>
      </c>
      <c r="BY296">
        <f t="shared" si="165"/>
        <v>9.4103633114949368</v>
      </c>
      <c r="BZ296">
        <f>(AJ296/J296)*100</f>
        <v>1.9537751277190036</v>
      </c>
      <c r="CA296">
        <f t="shared" si="166"/>
        <v>61.481481481481481</v>
      </c>
      <c r="CB296">
        <f t="shared" si="167"/>
        <v>38.518518518518519</v>
      </c>
      <c r="CC296">
        <f>(AM296/J296)*100</f>
        <v>4.4922355529183609</v>
      </c>
      <c r="CD296">
        <f t="shared" si="168"/>
        <v>80.46875</v>
      </c>
      <c r="CE296">
        <f t="shared" si="169"/>
        <v>19.53125</v>
      </c>
      <c r="CF296">
        <f>(AP296/J296)*100</f>
        <v>0.38713692345543221</v>
      </c>
      <c r="CG296">
        <f t="shared" si="170"/>
        <v>95.981308411214954</v>
      </c>
      <c r="CH296">
        <f t="shared" si="171"/>
        <v>4.018691588785047</v>
      </c>
      <c r="CI296">
        <f>(AS296/J296)*100</f>
        <v>2.1183987727397717</v>
      </c>
      <c r="CJ296">
        <f t="shared" si="172"/>
        <v>93.390264730999149</v>
      </c>
      <c r="CK296">
        <f t="shared" si="173"/>
        <v>6.6097352690008533</v>
      </c>
      <c r="CL296">
        <f>(AV296/J296)*100</f>
        <v>7.2448876217491351</v>
      </c>
      <c r="CM296">
        <f t="shared" si="174"/>
        <v>95.874950059928082</v>
      </c>
      <c r="CN296">
        <f t="shared" si="175"/>
        <v>4.1250499400719134</v>
      </c>
      <c r="CO296">
        <f>(AY296/J296)*100</f>
        <v>0.54343893367295248</v>
      </c>
      <c r="CP296">
        <f t="shared" si="176"/>
        <v>94.806924101198405</v>
      </c>
      <c r="CQ296">
        <f t="shared" si="177"/>
        <v>5.1930758988015979</v>
      </c>
      <c r="CR296">
        <f>(BB296/J296)*100</f>
        <v>2.1288912687960404</v>
      </c>
      <c r="CS296">
        <f t="shared" si="178"/>
        <v>97.501699524133244</v>
      </c>
      <c r="CT296">
        <f t="shared" si="179"/>
        <v>2.4983004758667571</v>
      </c>
      <c r="CU296">
        <f>(BE296/J296)*100</f>
        <v>1.6382766256132684</v>
      </c>
      <c r="CV296">
        <f t="shared" si="180"/>
        <v>78.754416961130744</v>
      </c>
      <c r="CW296">
        <f t="shared" si="181"/>
        <v>21.24558303886926</v>
      </c>
      <c r="CX296">
        <f>(BH296/J296)*100</f>
        <v>10.853220834479066</v>
      </c>
      <c r="CY296">
        <f t="shared" si="182"/>
        <v>80.404707137380399</v>
      </c>
      <c r="CZ296">
        <f t="shared" si="183"/>
        <v>19.595292862619594</v>
      </c>
    </row>
    <row r="297" spans="1:104" x14ac:dyDescent="0.25">
      <c r="A297" t="s">
        <v>1874</v>
      </c>
      <c r="B297">
        <v>18</v>
      </c>
      <c r="C297">
        <v>19</v>
      </c>
      <c r="D297" t="s">
        <v>1873</v>
      </c>
      <c r="E297">
        <f>VLOOKUP(A297,'2011B4'!A$1:B$641,2, FALSE)</f>
        <v>314</v>
      </c>
      <c r="G297">
        <v>813311</v>
      </c>
      <c r="H297">
        <v>422250</v>
      </c>
      <c r="I297">
        <v>391061</v>
      </c>
      <c r="J297">
        <v>228792</v>
      </c>
      <c r="K297">
        <v>170046</v>
      </c>
      <c r="L297">
        <v>58746</v>
      </c>
      <c r="M297">
        <f t="shared" si="184"/>
        <v>28.13093638226951</v>
      </c>
      <c r="N297">
        <f t="shared" si="185"/>
        <v>40.271403197158087</v>
      </c>
      <c r="O297">
        <f t="shared" si="186"/>
        <v>15.022208811413055</v>
      </c>
      <c r="P297">
        <f>(K297/J297)*100</f>
        <v>74.32340291618587</v>
      </c>
      <c r="Q297">
        <f>(L297/J297)*100</f>
        <v>25.676597083814119</v>
      </c>
      <c r="R297">
        <f t="shared" si="152"/>
        <v>73.789293331934687</v>
      </c>
      <c r="S297">
        <f t="shared" si="153"/>
        <v>4.6404594566243578</v>
      </c>
      <c r="T297">
        <f t="shared" si="154"/>
        <v>4.727000944088954</v>
      </c>
      <c r="U297">
        <f t="shared" si="155"/>
        <v>2.1609147172978074</v>
      </c>
      <c r="V297">
        <f t="shared" si="156"/>
        <v>14.682331550054199</v>
      </c>
      <c r="W297">
        <f t="shared" si="157"/>
        <v>26.210706668065313</v>
      </c>
      <c r="X297">
        <v>145876</v>
      </c>
      <c r="Y297">
        <v>105722</v>
      </c>
      <c r="Z297">
        <v>40154</v>
      </c>
      <c r="AA297">
        <v>14940</v>
      </c>
      <c r="AB297">
        <v>10496</v>
      </c>
      <c r="AC297">
        <v>4444</v>
      </c>
      <c r="AD297">
        <v>8008</v>
      </c>
      <c r="AE297">
        <v>5548</v>
      </c>
      <c r="AF297">
        <v>2460</v>
      </c>
      <c r="AG297">
        <v>474</v>
      </c>
      <c r="AH297">
        <v>402</v>
      </c>
      <c r="AI297">
        <v>72</v>
      </c>
      <c r="AJ297">
        <v>5198</v>
      </c>
      <c r="AK297">
        <v>2060</v>
      </c>
      <c r="AL297">
        <v>3138</v>
      </c>
      <c r="AM297">
        <v>4945</v>
      </c>
      <c r="AN297">
        <v>4242</v>
      </c>
      <c r="AO297">
        <v>703</v>
      </c>
      <c r="AP297">
        <v>1361</v>
      </c>
      <c r="AQ297">
        <v>1313</v>
      </c>
      <c r="AR297">
        <v>48</v>
      </c>
      <c r="AS297">
        <v>4944</v>
      </c>
      <c r="AT297">
        <v>4584</v>
      </c>
      <c r="AU297">
        <v>360</v>
      </c>
      <c r="AV297">
        <v>10815</v>
      </c>
      <c r="AW297">
        <v>10002</v>
      </c>
      <c r="AX297">
        <v>813</v>
      </c>
      <c r="AY297">
        <v>1498</v>
      </c>
      <c r="AZ297">
        <v>1323</v>
      </c>
      <c r="BA297">
        <v>175</v>
      </c>
      <c r="BB297">
        <v>3820</v>
      </c>
      <c r="BC297">
        <v>3773</v>
      </c>
      <c r="BD297">
        <v>47</v>
      </c>
      <c r="BE297">
        <v>5064</v>
      </c>
      <c r="BF297">
        <v>3506</v>
      </c>
      <c r="BG297">
        <v>1558</v>
      </c>
      <c r="BH297">
        <v>21849</v>
      </c>
      <c r="BI297">
        <v>17075</v>
      </c>
      <c r="BJ297">
        <v>4774</v>
      </c>
      <c r="BK297" t="str">
        <f t="shared" si="187"/>
        <v>CultivatorsTotal</v>
      </c>
      <c r="BL297" t="str">
        <f t="shared" si="188"/>
        <v>CultivatorsMale</v>
      </c>
      <c r="BM297" t="str">
        <f t="shared" si="189"/>
        <v>CultivatorsFemale</v>
      </c>
      <c r="BN297">
        <f>(X297/J297)*100</f>
        <v>63.759222350431834</v>
      </c>
      <c r="BO297">
        <f t="shared" si="158"/>
        <v>72.473881927116182</v>
      </c>
      <c r="BP297">
        <f t="shared" si="159"/>
        <v>27.526118072883822</v>
      </c>
      <c r="BQ297">
        <f>(AA297/J297)*100</f>
        <v>6.5299485996013846</v>
      </c>
      <c r="BR297">
        <f t="shared" si="160"/>
        <v>70.254350736278454</v>
      </c>
      <c r="BS297">
        <f t="shared" si="161"/>
        <v>29.745649263721553</v>
      </c>
      <c r="BT297">
        <f>(AD297/J297)*100</f>
        <v>3.5001223819014653</v>
      </c>
      <c r="BU297">
        <f t="shared" si="162"/>
        <v>69.280719280719282</v>
      </c>
      <c r="BV297">
        <f t="shared" si="163"/>
        <v>30.719280719280718</v>
      </c>
      <c r="BW297">
        <f>(AG297/J297)*100</f>
        <v>0.20717507605161023</v>
      </c>
      <c r="BX297">
        <f t="shared" si="164"/>
        <v>84.810126582278471</v>
      </c>
      <c r="BY297">
        <f t="shared" si="165"/>
        <v>15.18987341772152</v>
      </c>
      <c r="BZ297">
        <f>(AJ297/J297)*100</f>
        <v>2.2719325850554215</v>
      </c>
      <c r="CA297">
        <f t="shared" si="166"/>
        <v>39.630627164293955</v>
      </c>
      <c r="CB297">
        <f t="shared" si="167"/>
        <v>60.369372835706038</v>
      </c>
      <c r="CC297">
        <f>(AM297/J297)*100</f>
        <v>2.161351795517326</v>
      </c>
      <c r="CD297">
        <f t="shared" si="168"/>
        <v>85.783619817997987</v>
      </c>
      <c r="CE297">
        <f t="shared" si="169"/>
        <v>14.216380182002023</v>
      </c>
      <c r="CF297">
        <f>(AP297/J297)*100</f>
        <v>0.59486345676422248</v>
      </c>
      <c r="CG297">
        <f t="shared" si="170"/>
        <v>96.473181484202797</v>
      </c>
      <c r="CH297">
        <f t="shared" si="171"/>
        <v>3.5268185157972081</v>
      </c>
      <c r="CI297">
        <f>(AS297/J297)*100</f>
        <v>2.1609147172978074</v>
      </c>
      <c r="CJ297">
        <f t="shared" si="172"/>
        <v>92.71844660194175</v>
      </c>
      <c r="CK297">
        <f t="shared" si="173"/>
        <v>7.2815533980582519</v>
      </c>
      <c r="CL297">
        <f>(AV297/J297)*100</f>
        <v>4.727000944088954</v>
      </c>
      <c r="CM297">
        <f t="shared" si="174"/>
        <v>92.482662968099859</v>
      </c>
      <c r="CN297">
        <f t="shared" si="175"/>
        <v>7.517337031900138</v>
      </c>
      <c r="CO297">
        <f>(AY297/J297)*100</f>
        <v>0.65474317283821115</v>
      </c>
      <c r="CP297">
        <f t="shared" si="176"/>
        <v>88.317757009345797</v>
      </c>
      <c r="CQ297">
        <f t="shared" si="177"/>
        <v>11.682242990654206</v>
      </c>
      <c r="CR297">
        <f>(BB297/J297)*100</f>
        <v>1.6696387985593901</v>
      </c>
      <c r="CS297">
        <f t="shared" si="178"/>
        <v>98.769633507853399</v>
      </c>
      <c r="CT297">
        <f t="shared" si="179"/>
        <v>1.2303664921465969</v>
      </c>
      <c r="CU297">
        <f>(BE297/J297)*100</f>
        <v>2.2133641036399876</v>
      </c>
      <c r="CV297">
        <f t="shared" si="180"/>
        <v>69.233807266982623</v>
      </c>
      <c r="CW297">
        <f t="shared" si="181"/>
        <v>30.766192733017377</v>
      </c>
      <c r="CX297">
        <f>(BH297/J297)*100</f>
        <v>9.5497220182523872</v>
      </c>
      <c r="CY297">
        <f t="shared" si="182"/>
        <v>78.150029749645284</v>
      </c>
      <c r="CZ297">
        <f t="shared" si="183"/>
        <v>21.849970250354708</v>
      </c>
    </row>
    <row r="298" spans="1:104" x14ac:dyDescent="0.25">
      <c r="A298" t="s">
        <v>3019</v>
      </c>
      <c r="B298">
        <v>18</v>
      </c>
      <c r="C298">
        <v>20</v>
      </c>
      <c r="D298" t="s">
        <v>1875</v>
      </c>
      <c r="E298">
        <f>VLOOKUP(A298,'2011B4'!A$1:B$641,2, FALSE)</f>
        <v>315</v>
      </c>
      <c r="G298">
        <v>188079</v>
      </c>
      <c r="H298">
        <v>99822</v>
      </c>
      <c r="I298">
        <v>88257</v>
      </c>
      <c r="J298">
        <v>56239</v>
      </c>
      <c r="K298">
        <v>44860</v>
      </c>
      <c r="L298">
        <v>11379</v>
      </c>
      <c r="M298">
        <f t="shared" si="184"/>
        <v>29.901796585477381</v>
      </c>
      <c r="N298">
        <f t="shared" si="185"/>
        <v>44.939993187874414</v>
      </c>
      <c r="O298">
        <f t="shared" si="186"/>
        <v>12.893028315034503</v>
      </c>
      <c r="P298">
        <f>(K298/J298)*100</f>
        <v>79.766709934387166</v>
      </c>
      <c r="Q298">
        <f>(L298/J298)*100</f>
        <v>20.233290065612831</v>
      </c>
      <c r="R298">
        <f t="shared" si="152"/>
        <v>50.795711161293767</v>
      </c>
      <c r="S298">
        <f t="shared" si="153"/>
        <v>5.8020235068191113</v>
      </c>
      <c r="T298">
        <f t="shared" si="154"/>
        <v>5.9033766603246853</v>
      </c>
      <c r="U298">
        <f t="shared" si="155"/>
        <v>3.6469354007005816</v>
      </c>
      <c r="V298">
        <f t="shared" si="156"/>
        <v>33.851953270861856</v>
      </c>
      <c r="W298">
        <f t="shared" si="157"/>
        <v>49.204288838706233</v>
      </c>
      <c r="X298">
        <v>25177</v>
      </c>
      <c r="Y298">
        <v>17930</v>
      </c>
      <c r="Z298">
        <v>7247</v>
      </c>
      <c r="AA298">
        <v>1551</v>
      </c>
      <c r="AB298">
        <v>1228</v>
      </c>
      <c r="AC298">
        <v>323</v>
      </c>
      <c r="AD298">
        <v>1839</v>
      </c>
      <c r="AE298">
        <v>1613</v>
      </c>
      <c r="AF298">
        <v>226</v>
      </c>
      <c r="AG298">
        <v>1064</v>
      </c>
      <c r="AH298">
        <v>1044</v>
      </c>
      <c r="AI298">
        <v>20</v>
      </c>
      <c r="AJ298">
        <v>548</v>
      </c>
      <c r="AK298">
        <v>414</v>
      </c>
      <c r="AL298">
        <v>134</v>
      </c>
      <c r="AM298">
        <v>1651</v>
      </c>
      <c r="AN298">
        <v>1597</v>
      </c>
      <c r="AO298">
        <v>54</v>
      </c>
      <c r="AP298">
        <v>1228</v>
      </c>
      <c r="AQ298">
        <v>1137</v>
      </c>
      <c r="AR298">
        <v>91</v>
      </c>
      <c r="AS298">
        <v>2051</v>
      </c>
      <c r="AT298">
        <v>1934</v>
      </c>
      <c r="AU298">
        <v>117</v>
      </c>
      <c r="AV298">
        <v>3320</v>
      </c>
      <c r="AW298">
        <v>3055</v>
      </c>
      <c r="AX298">
        <v>265</v>
      </c>
      <c r="AY298">
        <v>418</v>
      </c>
      <c r="AZ298">
        <v>376</v>
      </c>
      <c r="BA298">
        <v>42</v>
      </c>
      <c r="BB298">
        <v>2407</v>
      </c>
      <c r="BC298">
        <v>2308</v>
      </c>
      <c r="BD298">
        <v>99</v>
      </c>
      <c r="BE298">
        <v>1825</v>
      </c>
      <c r="BF298">
        <v>1518</v>
      </c>
      <c r="BG298">
        <v>307</v>
      </c>
      <c r="BH298">
        <v>13160</v>
      </c>
      <c r="BI298">
        <v>10706</v>
      </c>
      <c r="BJ298">
        <v>2454</v>
      </c>
      <c r="BK298" t="str">
        <f t="shared" si="187"/>
        <v>CultivatorsTotal</v>
      </c>
      <c r="BL298" t="str">
        <f t="shared" si="188"/>
        <v>CultivatorsMale</v>
      </c>
      <c r="BM298" t="str">
        <f t="shared" si="189"/>
        <v>CultivatorsFemale</v>
      </c>
      <c r="BN298">
        <f>(X298/J298)*100</f>
        <v>44.767865715962238</v>
      </c>
      <c r="BO298">
        <f t="shared" si="158"/>
        <v>71.215792191285701</v>
      </c>
      <c r="BP298">
        <f t="shared" si="159"/>
        <v>28.784207808714303</v>
      </c>
      <c r="BQ298">
        <f>(AA298/J298)*100</f>
        <v>2.7578726506516831</v>
      </c>
      <c r="BR298">
        <f t="shared" si="160"/>
        <v>79.174725983236627</v>
      </c>
      <c r="BS298">
        <f t="shared" si="161"/>
        <v>20.82527401676338</v>
      </c>
      <c r="BT298">
        <f>(AD298/J298)*100</f>
        <v>3.2699727946798482</v>
      </c>
      <c r="BU298">
        <f t="shared" si="162"/>
        <v>87.710712343665037</v>
      </c>
      <c r="BV298">
        <f t="shared" si="163"/>
        <v>12.289287656334965</v>
      </c>
      <c r="BW298">
        <f>(AG298/J298)*100</f>
        <v>1.8919255321040558</v>
      </c>
      <c r="BX298">
        <f t="shared" si="164"/>
        <v>98.120300751879697</v>
      </c>
      <c r="BY298">
        <f t="shared" si="165"/>
        <v>1.8796992481203008</v>
      </c>
      <c r="BZ298">
        <f>(AJ298/J298)*100</f>
        <v>0.97441277405359272</v>
      </c>
      <c r="CA298">
        <f t="shared" si="166"/>
        <v>75.547445255474457</v>
      </c>
      <c r="CB298">
        <f t="shared" si="167"/>
        <v>24.45255474452555</v>
      </c>
      <c r="CC298">
        <f>(AM298/J298)*100</f>
        <v>2.9356852006614629</v>
      </c>
      <c r="CD298">
        <f t="shared" si="168"/>
        <v>96.729254996971534</v>
      </c>
      <c r="CE298">
        <f t="shared" si="169"/>
        <v>3.2707450030284675</v>
      </c>
      <c r="CF298">
        <f>(AP298/J298)*100</f>
        <v>2.1835381141200947</v>
      </c>
      <c r="CG298">
        <f t="shared" si="170"/>
        <v>92.58957654723126</v>
      </c>
      <c r="CH298">
        <f t="shared" si="171"/>
        <v>7.4104234527687298</v>
      </c>
      <c r="CI298">
        <f>(AS298/J298)*100</f>
        <v>3.6469354007005816</v>
      </c>
      <c r="CJ298">
        <f t="shared" si="172"/>
        <v>94.295465626523651</v>
      </c>
      <c r="CK298">
        <f t="shared" si="173"/>
        <v>5.7045343734763536</v>
      </c>
      <c r="CL298">
        <f>(AV298/J298)*100</f>
        <v>5.9033766603246853</v>
      </c>
      <c r="CM298">
        <f t="shared" si="174"/>
        <v>92.018072289156621</v>
      </c>
      <c r="CN298">
        <f t="shared" si="175"/>
        <v>7.9819277108433724</v>
      </c>
      <c r="CO298">
        <f>(AY298/J298)*100</f>
        <v>0.74325645904087911</v>
      </c>
      <c r="CP298">
        <f t="shared" si="176"/>
        <v>89.952153110047846</v>
      </c>
      <c r="CQ298">
        <f t="shared" si="177"/>
        <v>10.047846889952153</v>
      </c>
      <c r="CR298">
        <f>(BB298/J298)*100</f>
        <v>4.2799480787353978</v>
      </c>
      <c r="CS298">
        <f t="shared" si="178"/>
        <v>95.88699626090569</v>
      </c>
      <c r="CT298">
        <f t="shared" si="179"/>
        <v>4.1130037390943084</v>
      </c>
      <c r="CU298">
        <f>(BE298/J298)*100</f>
        <v>3.2450790376784791</v>
      </c>
      <c r="CV298">
        <f t="shared" si="180"/>
        <v>83.178082191780817</v>
      </c>
      <c r="CW298">
        <f t="shared" si="181"/>
        <v>16.821917808219176</v>
      </c>
      <c r="CX298">
        <f>(BH298/J298)*100</f>
        <v>23.400131581287006</v>
      </c>
      <c r="CY298">
        <f t="shared" si="182"/>
        <v>81.352583586626139</v>
      </c>
      <c r="CZ298">
        <f t="shared" si="183"/>
        <v>18.647416413373861</v>
      </c>
    </row>
    <row r="299" spans="1:104" x14ac:dyDescent="0.25">
      <c r="A299" t="s">
        <v>1878</v>
      </c>
      <c r="B299">
        <v>18</v>
      </c>
      <c r="C299">
        <v>21</v>
      </c>
      <c r="D299" t="s">
        <v>1877</v>
      </c>
      <c r="E299">
        <f>VLOOKUP(A299,'2011B4'!A$1:B$641,2, FALSE)</f>
        <v>316</v>
      </c>
      <c r="G299">
        <v>1444921</v>
      </c>
      <c r="H299">
        <v>743042</v>
      </c>
      <c r="I299">
        <v>701879</v>
      </c>
      <c r="J299">
        <v>368158</v>
      </c>
      <c r="K299">
        <v>310579</v>
      </c>
      <c r="L299">
        <v>57579</v>
      </c>
      <c r="M299">
        <f t="shared" si="184"/>
        <v>25.479455278177838</v>
      </c>
      <c r="N299">
        <f t="shared" si="185"/>
        <v>41.798310189733556</v>
      </c>
      <c r="O299">
        <f t="shared" si="186"/>
        <v>8.2035507544747741</v>
      </c>
      <c r="P299">
        <f>(K299/J299)*100</f>
        <v>84.360247502431022</v>
      </c>
      <c r="Q299">
        <f>(L299/J299)*100</f>
        <v>15.639752497568979</v>
      </c>
      <c r="R299">
        <f t="shared" si="152"/>
        <v>49.705561199267706</v>
      </c>
      <c r="S299">
        <f t="shared" si="153"/>
        <v>8.2958946973853607</v>
      </c>
      <c r="T299">
        <f t="shared" si="154"/>
        <v>11.989689209524172</v>
      </c>
      <c r="U299">
        <f t="shared" si="155"/>
        <v>4.7175397519543241</v>
      </c>
      <c r="V299">
        <f t="shared" si="156"/>
        <v>25.291315141868438</v>
      </c>
      <c r="W299">
        <f t="shared" si="157"/>
        <v>50.294438800732294</v>
      </c>
      <c r="X299">
        <v>89517</v>
      </c>
      <c r="Y299">
        <v>82818</v>
      </c>
      <c r="Z299">
        <v>6699</v>
      </c>
      <c r="AA299">
        <v>29921</v>
      </c>
      <c r="AB299">
        <v>26070</v>
      </c>
      <c r="AC299">
        <v>3851</v>
      </c>
      <c r="AD299">
        <v>63557</v>
      </c>
      <c r="AE299">
        <v>40978</v>
      </c>
      <c r="AF299">
        <v>22579</v>
      </c>
      <c r="AG299">
        <v>2560</v>
      </c>
      <c r="AH299">
        <v>2407</v>
      </c>
      <c r="AI299">
        <v>153</v>
      </c>
      <c r="AJ299">
        <v>8986</v>
      </c>
      <c r="AK299">
        <v>5093</v>
      </c>
      <c r="AL299">
        <v>3893</v>
      </c>
      <c r="AM299">
        <v>18996</v>
      </c>
      <c r="AN299">
        <v>17048</v>
      </c>
      <c r="AO299">
        <v>1948</v>
      </c>
      <c r="AP299">
        <v>2069</v>
      </c>
      <c r="AQ299">
        <v>1947</v>
      </c>
      <c r="AR299">
        <v>122</v>
      </c>
      <c r="AS299">
        <v>17368</v>
      </c>
      <c r="AT299">
        <v>16565</v>
      </c>
      <c r="AU299">
        <v>803</v>
      </c>
      <c r="AV299">
        <v>44141</v>
      </c>
      <c r="AW299">
        <v>42260</v>
      </c>
      <c r="AX299">
        <v>1881</v>
      </c>
      <c r="AY299">
        <v>2649</v>
      </c>
      <c r="AZ299">
        <v>2552</v>
      </c>
      <c r="BA299">
        <v>97</v>
      </c>
      <c r="BB299">
        <v>17423</v>
      </c>
      <c r="BC299">
        <v>16977</v>
      </c>
      <c r="BD299">
        <v>446</v>
      </c>
      <c r="BE299">
        <v>12602</v>
      </c>
      <c r="BF299">
        <v>9123</v>
      </c>
      <c r="BG299">
        <v>3479</v>
      </c>
      <c r="BH299">
        <v>58369</v>
      </c>
      <c r="BI299">
        <v>46741</v>
      </c>
      <c r="BJ299">
        <v>11628</v>
      </c>
      <c r="BK299" t="str">
        <f t="shared" si="187"/>
        <v>CultivatorsTotal</v>
      </c>
      <c r="BL299" t="str">
        <f t="shared" si="188"/>
        <v>CultivatorsMale</v>
      </c>
      <c r="BM299" t="str">
        <f t="shared" si="189"/>
        <v>PlantationFemale</v>
      </c>
      <c r="BN299">
        <f>(X299/J299)*100</f>
        <v>24.314832218775635</v>
      </c>
      <c r="BO299">
        <f t="shared" si="158"/>
        <v>92.516505244813828</v>
      </c>
      <c r="BP299">
        <f t="shared" si="159"/>
        <v>7.4834947551861655</v>
      </c>
      <c r="BQ299">
        <f>(AA299/J299)*100</f>
        <v>8.1272171187370645</v>
      </c>
      <c r="BR299">
        <f t="shared" si="160"/>
        <v>87.129440860933798</v>
      </c>
      <c r="BS299">
        <f t="shared" si="161"/>
        <v>12.870559139066206</v>
      </c>
      <c r="BT299">
        <f>(AD299/J299)*100</f>
        <v>17.263511861755006</v>
      </c>
      <c r="BU299">
        <f t="shared" si="162"/>
        <v>64.474408798401441</v>
      </c>
      <c r="BV299">
        <f t="shared" si="163"/>
        <v>35.525591201598566</v>
      </c>
      <c r="BW299">
        <f>(AG299/J299)*100</f>
        <v>0.6953536253456396</v>
      </c>
      <c r="BX299">
        <f t="shared" si="164"/>
        <v>94.0234375</v>
      </c>
      <c r="BY299">
        <f t="shared" si="165"/>
        <v>5.9765625</v>
      </c>
      <c r="BZ299">
        <f>(AJ299/J299)*100</f>
        <v>2.4407998739671553</v>
      </c>
      <c r="CA299">
        <f t="shared" si="166"/>
        <v>56.677053193857105</v>
      </c>
      <c r="CB299">
        <f t="shared" si="167"/>
        <v>43.322946806142888</v>
      </c>
      <c r="CC299">
        <f>(AM299/J299)*100</f>
        <v>5.1597411980725667</v>
      </c>
      <c r="CD299">
        <f t="shared" si="168"/>
        <v>89.745209517793228</v>
      </c>
      <c r="CE299">
        <f t="shared" si="169"/>
        <v>10.254790482206779</v>
      </c>
      <c r="CF299">
        <f>(AP299/J299)*100</f>
        <v>0.56198697298442513</v>
      </c>
      <c r="CG299">
        <f t="shared" si="170"/>
        <v>94.103431609473176</v>
      </c>
      <c r="CH299">
        <f t="shared" si="171"/>
        <v>5.8965683905268245</v>
      </c>
      <c r="CI299">
        <f>(AS299/J299)*100</f>
        <v>4.7175397519543241</v>
      </c>
      <c r="CJ299">
        <f t="shared" si="172"/>
        <v>95.376554583141399</v>
      </c>
      <c r="CK299">
        <f t="shared" si="173"/>
        <v>4.6234454168585906</v>
      </c>
      <c r="CL299">
        <f>(AV299/J299)*100</f>
        <v>11.989689209524172</v>
      </c>
      <c r="CM299">
        <f t="shared" si="174"/>
        <v>95.73865567159784</v>
      </c>
      <c r="CN299">
        <f t="shared" si="175"/>
        <v>4.2613443284021661</v>
      </c>
      <c r="CO299">
        <f>(AY299/J299)*100</f>
        <v>0.71952802872679666</v>
      </c>
      <c r="CP299">
        <f t="shared" si="176"/>
        <v>96.338240845602115</v>
      </c>
      <c r="CQ299">
        <f t="shared" si="177"/>
        <v>3.661759154397886</v>
      </c>
      <c r="CR299">
        <f>(BB299/J299)*100</f>
        <v>4.7324789899988593</v>
      </c>
      <c r="CS299">
        <f t="shared" si="178"/>
        <v>97.44016529874304</v>
      </c>
      <c r="CT299">
        <f t="shared" si="179"/>
        <v>2.5598347012569591</v>
      </c>
      <c r="CU299">
        <f>(BE299/J299)*100</f>
        <v>3.4229868697678718</v>
      </c>
      <c r="CV299">
        <f t="shared" si="180"/>
        <v>72.393270909379453</v>
      </c>
      <c r="CW299">
        <f t="shared" si="181"/>
        <v>27.606729090620536</v>
      </c>
      <c r="CX299">
        <f>(BH299/J299)*100</f>
        <v>15.854334280390484</v>
      </c>
      <c r="CY299">
        <f t="shared" si="182"/>
        <v>80.078466309170963</v>
      </c>
      <c r="CZ299">
        <f t="shared" si="183"/>
        <v>19.921533690829037</v>
      </c>
    </row>
    <row r="300" spans="1:104" x14ac:dyDescent="0.25">
      <c r="A300" t="s">
        <v>1880</v>
      </c>
      <c r="B300">
        <v>18</v>
      </c>
      <c r="C300">
        <v>22</v>
      </c>
      <c r="D300" t="s">
        <v>1879</v>
      </c>
      <c r="E300">
        <f>VLOOKUP(A300,'2011B4'!A$1:B$641,2, FALSE)</f>
        <v>317</v>
      </c>
      <c r="G300">
        <v>1007976</v>
      </c>
      <c r="H300">
        <v>517680</v>
      </c>
      <c r="I300">
        <v>490296</v>
      </c>
      <c r="J300">
        <v>233573</v>
      </c>
      <c r="K300">
        <v>205086</v>
      </c>
      <c r="L300">
        <v>28487</v>
      </c>
      <c r="M300">
        <f t="shared" si="184"/>
        <v>23.17247632880148</v>
      </c>
      <c r="N300">
        <f t="shared" si="185"/>
        <v>39.616365322206768</v>
      </c>
      <c r="O300">
        <f t="shared" si="186"/>
        <v>5.8101636562403121</v>
      </c>
      <c r="P300">
        <f>(K300/J300)*100</f>
        <v>87.803812940708042</v>
      </c>
      <c r="Q300">
        <f>(L300/J300)*100</f>
        <v>12.196187059291956</v>
      </c>
      <c r="R300">
        <f t="shared" si="152"/>
        <v>49.197895304679903</v>
      </c>
      <c r="S300">
        <f t="shared" si="153"/>
        <v>9.0986543821417722</v>
      </c>
      <c r="T300">
        <f t="shared" si="154"/>
        <v>11.932886078442285</v>
      </c>
      <c r="U300">
        <f t="shared" si="155"/>
        <v>6.1685211903773123</v>
      </c>
      <c r="V300">
        <f t="shared" si="156"/>
        <v>23.602043044358723</v>
      </c>
      <c r="W300">
        <f t="shared" si="157"/>
        <v>50.802104695320097</v>
      </c>
      <c r="X300">
        <v>64647</v>
      </c>
      <c r="Y300">
        <v>61621</v>
      </c>
      <c r="Z300">
        <v>3026</v>
      </c>
      <c r="AA300">
        <v>24916</v>
      </c>
      <c r="AB300">
        <v>22983</v>
      </c>
      <c r="AC300">
        <v>1933</v>
      </c>
      <c r="AD300">
        <v>25350</v>
      </c>
      <c r="AE300">
        <v>17410</v>
      </c>
      <c r="AF300">
        <v>7940</v>
      </c>
      <c r="AG300">
        <v>894</v>
      </c>
      <c r="AH300">
        <v>767</v>
      </c>
      <c r="AI300">
        <v>127</v>
      </c>
      <c r="AJ300">
        <v>7001</v>
      </c>
      <c r="AK300">
        <v>4251</v>
      </c>
      <c r="AL300">
        <v>2750</v>
      </c>
      <c r="AM300">
        <v>13357</v>
      </c>
      <c r="AN300">
        <v>11997</v>
      </c>
      <c r="AO300">
        <v>1360</v>
      </c>
      <c r="AP300">
        <v>1109</v>
      </c>
      <c r="AQ300">
        <v>1081</v>
      </c>
      <c r="AR300">
        <v>28</v>
      </c>
      <c r="AS300">
        <v>14408</v>
      </c>
      <c r="AT300">
        <v>13955</v>
      </c>
      <c r="AU300">
        <v>453</v>
      </c>
      <c r="AV300">
        <v>27872</v>
      </c>
      <c r="AW300">
        <v>26534</v>
      </c>
      <c r="AX300">
        <v>1338</v>
      </c>
      <c r="AY300">
        <v>1745</v>
      </c>
      <c r="AZ300">
        <v>1699</v>
      </c>
      <c r="BA300">
        <v>46</v>
      </c>
      <c r="BB300">
        <v>10445</v>
      </c>
      <c r="BC300">
        <v>10150</v>
      </c>
      <c r="BD300">
        <v>295</v>
      </c>
      <c r="BE300">
        <v>8135</v>
      </c>
      <c r="BF300">
        <v>5915</v>
      </c>
      <c r="BG300">
        <v>2220</v>
      </c>
      <c r="BH300">
        <v>33694</v>
      </c>
      <c r="BI300">
        <v>26723</v>
      </c>
      <c r="BJ300">
        <v>6971</v>
      </c>
      <c r="BK300" t="str">
        <f t="shared" si="187"/>
        <v>CultivatorsTotal</v>
      </c>
      <c r="BL300" t="str">
        <f t="shared" si="188"/>
        <v>CultivatorsMale</v>
      </c>
      <c r="BM300" t="str">
        <f t="shared" si="189"/>
        <v>PlantationFemale</v>
      </c>
      <c r="BN300">
        <f>(X300/J300)*100</f>
        <v>27.6774284699002</v>
      </c>
      <c r="BO300">
        <f t="shared" si="158"/>
        <v>95.319195012916296</v>
      </c>
      <c r="BP300">
        <f t="shared" si="159"/>
        <v>4.6808049870837003</v>
      </c>
      <c r="BQ300">
        <f>(AA300/J300)*100</f>
        <v>10.667328843659156</v>
      </c>
      <c r="BR300">
        <f t="shared" si="160"/>
        <v>92.241932894525604</v>
      </c>
      <c r="BS300">
        <f t="shared" si="161"/>
        <v>7.7580671054743933</v>
      </c>
      <c r="BT300">
        <f>(AD300/J300)*100</f>
        <v>10.853137991120549</v>
      </c>
      <c r="BU300">
        <f t="shared" si="162"/>
        <v>68.678500986193285</v>
      </c>
      <c r="BV300">
        <f t="shared" si="163"/>
        <v>31.321499013806708</v>
      </c>
      <c r="BW300">
        <f>(AG300/J300)*100</f>
        <v>0.38274971850342293</v>
      </c>
      <c r="BX300">
        <f t="shared" si="164"/>
        <v>85.794183445190157</v>
      </c>
      <c r="BY300">
        <f t="shared" si="165"/>
        <v>14.205816554809845</v>
      </c>
      <c r="BZ300">
        <f>(AJ300/J300)*100</f>
        <v>2.9973498649244563</v>
      </c>
      <c r="CA300">
        <f t="shared" si="166"/>
        <v>60.719897157548921</v>
      </c>
      <c r="CB300">
        <f t="shared" si="167"/>
        <v>39.280102842451079</v>
      </c>
      <c r="CC300">
        <f>(AM300/J300)*100</f>
        <v>5.7185547987138925</v>
      </c>
      <c r="CD300">
        <f t="shared" si="168"/>
        <v>89.818072920565996</v>
      </c>
      <c r="CE300">
        <f t="shared" si="169"/>
        <v>10.181927079434004</v>
      </c>
      <c r="CF300">
        <f>(AP300/J300)*100</f>
        <v>0.47479802888176281</v>
      </c>
      <c r="CG300">
        <f t="shared" si="170"/>
        <v>97.475202885482418</v>
      </c>
      <c r="CH300">
        <f t="shared" si="171"/>
        <v>2.5247971145175834</v>
      </c>
      <c r="CI300">
        <f>(AS300/J300)*100</f>
        <v>6.1685211903773123</v>
      </c>
      <c r="CJ300">
        <f t="shared" si="172"/>
        <v>96.855913381454755</v>
      </c>
      <c r="CK300">
        <f t="shared" si="173"/>
        <v>3.1440866185452525</v>
      </c>
      <c r="CL300">
        <f>(AV300/J300)*100</f>
        <v>11.932886078442285</v>
      </c>
      <c r="CM300">
        <f t="shared" si="174"/>
        <v>95.199483352468434</v>
      </c>
      <c r="CN300">
        <f t="shared" si="175"/>
        <v>4.8005166475315724</v>
      </c>
      <c r="CO300">
        <f>(AY300/J300)*100</f>
        <v>0.74708977493117779</v>
      </c>
      <c r="CP300">
        <f t="shared" si="176"/>
        <v>97.363896848137529</v>
      </c>
      <c r="CQ300">
        <f t="shared" si="177"/>
        <v>2.6361031518624642</v>
      </c>
      <c r="CR300">
        <f>(BB300/J300)*100</f>
        <v>4.4718353576826093</v>
      </c>
      <c r="CS300">
        <f t="shared" si="178"/>
        <v>97.175682144566778</v>
      </c>
      <c r="CT300">
        <f t="shared" si="179"/>
        <v>2.8243178554332218</v>
      </c>
      <c r="CU300">
        <f>(BE300/J300)*100</f>
        <v>3.4828511857106772</v>
      </c>
      <c r="CV300">
        <f t="shared" si="180"/>
        <v>72.710510141364466</v>
      </c>
      <c r="CW300">
        <f t="shared" si="181"/>
        <v>27.289489858635523</v>
      </c>
      <c r="CX300">
        <f>(BH300/J300)*100</f>
        <v>14.425468697152496</v>
      </c>
      <c r="CY300">
        <f t="shared" si="182"/>
        <v>79.310856532320301</v>
      </c>
      <c r="CZ300">
        <f t="shared" si="183"/>
        <v>20.689143467679706</v>
      </c>
    </row>
    <row r="301" spans="1:104" x14ac:dyDescent="0.25">
      <c r="A301" t="s">
        <v>1882</v>
      </c>
      <c r="B301">
        <v>18</v>
      </c>
      <c r="C301">
        <v>23</v>
      </c>
      <c r="D301" t="s">
        <v>1881</v>
      </c>
      <c r="E301">
        <f>VLOOKUP(A301,'2011B4'!A$1:B$641,2, FALSE)</f>
        <v>318</v>
      </c>
      <c r="G301">
        <v>542872</v>
      </c>
      <c r="H301">
        <v>280513</v>
      </c>
      <c r="I301">
        <v>262359</v>
      </c>
      <c r="J301">
        <v>138508</v>
      </c>
      <c r="K301">
        <v>116455</v>
      </c>
      <c r="L301">
        <v>22053</v>
      </c>
      <c r="M301">
        <f t="shared" si="184"/>
        <v>25.513933302878026</v>
      </c>
      <c r="N301">
        <f t="shared" si="185"/>
        <v>41.515009999536559</v>
      </c>
      <c r="O301">
        <f t="shared" si="186"/>
        <v>8.4056578962414097</v>
      </c>
      <c r="P301">
        <f>(K301/J301)*100</f>
        <v>84.07817598983452</v>
      </c>
      <c r="Q301">
        <f>(L301/J301)*100</f>
        <v>15.921824010165478</v>
      </c>
      <c r="R301">
        <f t="shared" si="152"/>
        <v>64.208565570219776</v>
      </c>
      <c r="S301">
        <f t="shared" si="153"/>
        <v>7.2104138389118315</v>
      </c>
      <c r="T301">
        <f t="shared" si="154"/>
        <v>7.2739480752014325</v>
      </c>
      <c r="U301">
        <f t="shared" si="155"/>
        <v>3.2871747480289946</v>
      </c>
      <c r="V301">
        <f t="shared" si="156"/>
        <v>18.019897767637971</v>
      </c>
      <c r="W301">
        <f t="shared" si="157"/>
        <v>35.791434429780224</v>
      </c>
      <c r="X301">
        <v>50198</v>
      </c>
      <c r="Y301">
        <v>46117</v>
      </c>
      <c r="Z301">
        <v>4081</v>
      </c>
      <c r="AA301">
        <v>13996</v>
      </c>
      <c r="AB301">
        <v>12405</v>
      </c>
      <c r="AC301">
        <v>1591</v>
      </c>
      <c r="AD301">
        <v>24740</v>
      </c>
      <c r="AE301">
        <v>14792</v>
      </c>
      <c r="AF301">
        <v>9948</v>
      </c>
      <c r="AG301">
        <v>229</v>
      </c>
      <c r="AH301">
        <v>225</v>
      </c>
      <c r="AI301">
        <v>4</v>
      </c>
      <c r="AJ301">
        <v>2420</v>
      </c>
      <c r="AK301">
        <v>1378</v>
      </c>
      <c r="AL301">
        <v>1042</v>
      </c>
      <c r="AM301">
        <v>7338</v>
      </c>
      <c r="AN301">
        <v>6602</v>
      </c>
      <c r="AO301">
        <v>736</v>
      </c>
      <c r="AP301">
        <v>736</v>
      </c>
      <c r="AQ301">
        <v>703</v>
      </c>
      <c r="AR301">
        <v>33</v>
      </c>
      <c r="AS301">
        <v>4553</v>
      </c>
      <c r="AT301">
        <v>4312</v>
      </c>
      <c r="AU301">
        <v>241</v>
      </c>
      <c r="AV301">
        <v>10075</v>
      </c>
      <c r="AW301">
        <v>9494</v>
      </c>
      <c r="AX301">
        <v>581</v>
      </c>
      <c r="AY301">
        <v>758</v>
      </c>
      <c r="AZ301">
        <v>735</v>
      </c>
      <c r="BA301">
        <v>23</v>
      </c>
      <c r="BB301">
        <v>4749</v>
      </c>
      <c r="BC301">
        <v>4641</v>
      </c>
      <c r="BD301">
        <v>108</v>
      </c>
      <c r="BE301">
        <v>2705</v>
      </c>
      <c r="BF301">
        <v>2022</v>
      </c>
      <c r="BG301">
        <v>683</v>
      </c>
      <c r="BH301">
        <v>16011</v>
      </c>
      <c r="BI301">
        <v>13029</v>
      </c>
      <c r="BJ301">
        <v>2982</v>
      </c>
      <c r="BK301" t="str">
        <f t="shared" si="187"/>
        <v>CultivatorsTotal</v>
      </c>
      <c r="BL301" t="str">
        <f t="shared" si="188"/>
        <v>CultivatorsMale</v>
      </c>
      <c r="BM301" t="str">
        <f t="shared" si="189"/>
        <v>PlantationFemale</v>
      </c>
      <c r="BN301">
        <f>(X301/J301)*100</f>
        <v>36.241949923470123</v>
      </c>
      <c r="BO301">
        <f t="shared" si="158"/>
        <v>91.870194031634725</v>
      </c>
      <c r="BP301">
        <f t="shared" si="159"/>
        <v>8.1298059683652735</v>
      </c>
      <c r="BQ301">
        <f>(AA301/J301)*100</f>
        <v>10.104831489877842</v>
      </c>
      <c r="BR301">
        <f t="shared" si="160"/>
        <v>88.632466418976847</v>
      </c>
      <c r="BS301">
        <f t="shared" si="161"/>
        <v>11.367533581023149</v>
      </c>
      <c r="BT301">
        <f>(AD301/J301)*100</f>
        <v>17.861784156871803</v>
      </c>
      <c r="BU301">
        <f t="shared" si="162"/>
        <v>59.789814066289416</v>
      </c>
      <c r="BV301">
        <f t="shared" si="163"/>
        <v>40.210185933710591</v>
      </c>
      <c r="BW301">
        <f>(AG301/J301)*100</f>
        <v>0.16533341034452884</v>
      </c>
      <c r="BX301">
        <f t="shared" si="164"/>
        <v>98.253275109170303</v>
      </c>
      <c r="BY301">
        <f t="shared" si="165"/>
        <v>1.7467248908296942</v>
      </c>
      <c r="BZ301">
        <f>(AJ301/J301)*100</f>
        <v>1.7471914979640166</v>
      </c>
      <c r="CA301">
        <f t="shared" si="166"/>
        <v>56.942148760330582</v>
      </c>
      <c r="CB301">
        <f t="shared" si="167"/>
        <v>43.057851239669418</v>
      </c>
      <c r="CC301">
        <f>(AM301/J301)*100</f>
        <v>5.2978889306032864</v>
      </c>
      <c r="CD301">
        <f t="shared" si="168"/>
        <v>89.970019078768061</v>
      </c>
      <c r="CE301">
        <f t="shared" si="169"/>
        <v>10.029980921231942</v>
      </c>
      <c r="CF301">
        <f>(AP301/J301)*100</f>
        <v>0.53137724896756866</v>
      </c>
      <c r="CG301">
        <f t="shared" si="170"/>
        <v>95.516304347826093</v>
      </c>
      <c r="CH301">
        <f t="shared" si="171"/>
        <v>4.4836956521739131</v>
      </c>
      <c r="CI301">
        <f>(AS301/J301)*100</f>
        <v>3.2871747480289946</v>
      </c>
      <c r="CJ301">
        <f t="shared" si="172"/>
        <v>94.70678673402152</v>
      </c>
      <c r="CK301">
        <f t="shared" si="173"/>
        <v>5.2932132659784754</v>
      </c>
      <c r="CL301">
        <f>(AV301/J301)*100</f>
        <v>7.2739480752014325</v>
      </c>
      <c r="CM301">
        <f t="shared" si="174"/>
        <v>94.233250620347391</v>
      </c>
      <c r="CN301">
        <f t="shared" si="175"/>
        <v>5.7667493796526053</v>
      </c>
      <c r="CO301">
        <f>(AY301/J301)*100</f>
        <v>0.54726080803996879</v>
      </c>
      <c r="CP301">
        <f t="shared" si="176"/>
        <v>96.965699208443269</v>
      </c>
      <c r="CQ301">
        <f t="shared" si="177"/>
        <v>3.0343007915567282</v>
      </c>
      <c r="CR301">
        <f>(BB301/J301)*100</f>
        <v>3.4286828197649237</v>
      </c>
      <c r="CS301">
        <f t="shared" si="178"/>
        <v>97.725837018319652</v>
      </c>
      <c r="CT301">
        <f t="shared" si="179"/>
        <v>2.2741629816803539</v>
      </c>
      <c r="CU301">
        <f>(BE301/J301)*100</f>
        <v>1.9529557859473821</v>
      </c>
      <c r="CV301">
        <f t="shared" si="180"/>
        <v>74.750462107208875</v>
      </c>
      <c r="CW301">
        <f t="shared" si="181"/>
        <v>25.249537892791128</v>
      </c>
      <c r="CX301">
        <f>(BH301/J301)*100</f>
        <v>11.559621104918127</v>
      </c>
      <c r="CY301">
        <f t="shared" si="182"/>
        <v>81.375304478171259</v>
      </c>
      <c r="CZ301">
        <f t="shared" si="183"/>
        <v>18.624695521828745</v>
      </c>
    </row>
    <row r="302" spans="1:104" x14ac:dyDescent="0.25">
      <c r="A302" t="s">
        <v>2907</v>
      </c>
      <c r="B302">
        <v>19</v>
      </c>
      <c r="C302">
        <v>1</v>
      </c>
      <c r="D302" t="s">
        <v>2906</v>
      </c>
      <c r="E302">
        <f>VLOOKUP(A302,'2011B4'!A$1:B$641,2, FALSE)</f>
        <v>327</v>
      </c>
      <c r="G302">
        <v>1609172</v>
      </c>
      <c r="H302">
        <v>830644</v>
      </c>
      <c r="I302">
        <v>778528</v>
      </c>
      <c r="J302">
        <v>478115</v>
      </c>
      <c r="K302">
        <v>358647</v>
      </c>
      <c r="L302">
        <v>119468</v>
      </c>
      <c r="M302">
        <f t="shared" si="184"/>
        <v>29.711864238254211</v>
      </c>
      <c r="N302">
        <f t="shared" si="185"/>
        <v>43.176980752283775</v>
      </c>
      <c r="O302">
        <f t="shared" si="186"/>
        <v>15.345369723375397</v>
      </c>
      <c r="P302">
        <f>(K302/J302)*100</f>
        <v>75.012706148102453</v>
      </c>
      <c r="Q302">
        <f>(L302/J302)*100</f>
        <v>24.987293851897558</v>
      </c>
      <c r="R302">
        <f t="shared" si="152"/>
        <v>35.803310918921184</v>
      </c>
      <c r="S302">
        <f t="shared" si="153"/>
        <v>8.4467126109827131</v>
      </c>
      <c r="T302">
        <f t="shared" si="154"/>
        <v>12.664735471591563</v>
      </c>
      <c r="U302">
        <f t="shared" si="155"/>
        <v>5.4457609570919132</v>
      </c>
      <c r="V302">
        <f t="shared" si="156"/>
        <v>37.639480041412632</v>
      </c>
      <c r="W302">
        <f t="shared" si="157"/>
        <v>64.196689081078816</v>
      </c>
      <c r="X302">
        <v>68665</v>
      </c>
      <c r="Y302">
        <v>50347</v>
      </c>
      <c r="Z302">
        <v>18318</v>
      </c>
      <c r="AA302">
        <v>31288</v>
      </c>
      <c r="AB302">
        <v>23877</v>
      </c>
      <c r="AC302">
        <v>7411</v>
      </c>
      <c r="AD302">
        <v>71228</v>
      </c>
      <c r="AE302">
        <v>36998</v>
      </c>
      <c r="AF302">
        <v>34230</v>
      </c>
      <c r="AG302">
        <v>5626</v>
      </c>
      <c r="AH302">
        <v>3425</v>
      </c>
      <c r="AI302">
        <v>2201</v>
      </c>
      <c r="AJ302">
        <v>11287</v>
      </c>
      <c r="AK302">
        <v>8184</v>
      </c>
      <c r="AL302">
        <v>3103</v>
      </c>
      <c r="AM302">
        <v>23472</v>
      </c>
      <c r="AN302">
        <v>20849</v>
      </c>
      <c r="AO302">
        <v>2623</v>
      </c>
      <c r="AP302">
        <v>4687</v>
      </c>
      <c r="AQ302">
        <v>3944</v>
      </c>
      <c r="AR302">
        <v>743</v>
      </c>
      <c r="AS302">
        <v>26037</v>
      </c>
      <c r="AT302">
        <v>23472</v>
      </c>
      <c r="AU302">
        <v>2565</v>
      </c>
      <c r="AV302">
        <v>60552</v>
      </c>
      <c r="AW302">
        <v>53945</v>
      </c>
      <c r="AX302">
        <v>6607</v>
      </c>
      <c r="AY302">
        <v>7437</v>
      </c>
      <c r="AZ302">
        <v>5992</v>
      </c>
      <c r="BA302">
        <v>1445</v>
      </c>
      <c r="BB302">
        <v>28225</v>
      </c>
      <c r="BC302">
        <v>27053</v>
      </c>
      <c r="BD302">
        <v>1172</v>
      </c>
      <c r="BE302">
        <v>41500</v>
      </c>
      <c r="BF302">
        <v>26352</v>
      </c>
      <c r="BG302">
        <v>15148</v>
      </c>
      <c r="BH302">
        <v>98111</v>
      </c>
      <c r="BI302">
        <v>74209</v>
      </c>
      <c r="BJ302">
        <v>23902</v>
      </c>
      <c r="BK302" t="str">
        <f t="shared" si="187"/>
        <v>LQTotal</v>
      </c>
      <c r="BL302" t="str">
        <f t="shared" si="188"/>
        <v>LQMale</v>
      </c>
      <c r="BM302" t="str">
        <f t="shared" si="189"/>
        <v>PlantationFemale</v>
      </c>
      <c r="BN302">
        <f>(X302/J302)*100</f>
        <v>14.361607563033999</v>
      </c>
      <c r="BO302">
        <f t="shared" si="158"/>
        <v>73.322653462462682</v>
      </c>
      <c r="BP302">
        <f t="shared" si="159"/>
        <v>26.677346537537318</v>
      </c>
      <c r="BQ302">
        <f>(AA302/J302)*100</f>
        <v>6.544032293485877</v>
      </c>
      <c r="BR302">
        <f t="shared" si="160"/>
        <v>76.313602659166463</v>
      </c>
      <c r="BS302">
        <f t="shared" si="161"/>
        <v>23.686397340833544</v>
      </c>
      <c r="BT302">
        <f>(AD302/J302)*100</f>
        <v>14.897671062401304</v>
      </c>
      <c r="BU302">
        <f t="shared" si="162"/>
        <v>51.943056101533102</v>
      </c>
      <c r="BV302">
        <f t="shared" si="163"/>
        <v>48.056943898466898</v>
      </c>
      <c r="BW302">
        <f>(AG302/J302)*100</f>
        <v>1.1767043493720131</v>
      </c>
      <c r="BX302">
        <f t="shared" si="164"/>
        <v>60.878066121578392</v>
      </c>
      <c r="BY302">
        <f t="shared" si="165"/>
        <v>39.121933878421615</v>
      </c>
      <c r="BZ302">
        <f>(AJ302/J302)*100</f>
        <v>2.3607291132886439</v>
      </c>
      <c r="CA302">
        <f t="shared" si="166"/>
        <v>72.508195268893417</v>
      </c>
      <c r="CB302">
        <f t="shared" si="167"/>
        <v>27.491804731106583</v>
      </c>
      <c r="CC302">
        <f>(AM302/J302)*100</f>
        <v>4.9092791483220566</v>
      </c>
      <c r="CD302">
        <f t="shared" si="168"/>
        <v>88.824982958418545</v>
      </c>
      <c r="CE302">
        <f t="shared" si="169"/>
        <v>11.175017041581459</v>
      </c>
      <c r="CF302">
        <f>(AP302/J302)*100</f>
        <v>0.98030808487497778</v>
      </c>
      <c r="CG302">
        <f t="shared" si="170"/>
        <v>84.147642415190944</v>
      </c>
      <c r="CH302">
        <f t="shared" si="171"/>
        <v>15.852357584809045</v>
      </c>
      <c r="CI302">
        <f>(AS302/J302)*100</f>
        <v>5.4457609570919132</v>
      </c>
      <c r="CJ302">
        <f t="shared" si="172"/>
        <v>90.148634635326658</v>
      </c>
      <c r="CK302">
        <f t="shared" si="173"/>
        <v>9.8513653646733488</v>
      </c>
      <c r="CL302">
        <f>(AV302/J302)*100</f>
        <v>12.664735471591563</v>
      </c>
      <c r="CM302">
        <f t="shared" si="174"/>
        <v>89.08871713568503</v>
      </c>
      <c r="CN302">
        <f t="shared" si="175"/>
        <v>10.91128286431497</v>
      </c>
      <c r="CO302">
        <f>(AY302/J302)*100</f>
        <v>1.5554835133806721</v>
      </c>
      <c r="CP302">
        <f t="shared" si="176"/>
        <v>80.570122361167137</v>
      </c>
      <c r="CQ302">
        <f t="shared" si="177"/>
        <v>19.429877638832863</v>
      </c>
      <c r="CR302">
        <f>(BB302/J302)*100</f>
        <v>5.903391443481171</v>
      </c>
      <c r="CS302">
        <f t="shared" si="178"/>
        <v>95.847652790079721</v>
      </c>
      <c r="CT302">
        <f t="shared" si="179"/>
        <v>4.1523472099202836</v>
      </c>
      <c r="CU302">
        <f>(BE302/J302)*100</f>
        <v>8.6799201029041129</v>
      </c>
      <c r="CV302">
        <f t="shared" si="180"/>
        <v>63.498795180722887</v>
      </c>
      <c r="CW302">
        <f t="shared" si="181"/>
        <v>36.501204819277113</v>
      </c>
      <c r="CX302">
        <f>(BH302/J302)*100</f>
        <v>20.520376896771698</v>
      </c>
      <c r="CY302">
        <f t="shared" si="182"/>
        <v>75.637798004301246</v>
      </c>
      <c r="CZ302">
        <f t="shared" si="183"/>
        <v>24.362201995698747</v>
      </c>
    </row>
    <row r="303" spans="1:104" x14ac:dyDescent="0.25">
      <c r="A303" t="s">
        <v>2909</v>
      </c>
      <c r="B303">
        <v>19</v>
      </c>
      <c r="C303">
        <v>2</v>
      </c>
      <c r="D303" t="s">
        <v>2908</v>
      </c>
      <c r="E303">
        <f>VLOOKUP(A303,'2011B4'!A$1:B$641,2, FALSE)</f>
        <v>328</v>
      </c>
      <c r="G303">
        <v>3401173</v>
      </c>
      <c r="H303">
        <v>1751145</v>
      </c>
      <c r="I303">
        <v>1650028</v>
      </c>
      <c r="J303">
        <v>1023194</v>
      </c>
      <c r="K303">
        <v>816626</v>
      </c>
      <c r="L303">
        <v>206568</v>
      </c>
      <c r="M303">
        <f t="shared" si="184"/>
        <v>30.083562347460713</v>
      </c>
      <c r="N303">
        <f t="shared" si="185"/>
        <v>46.633831007712097</v>
      </c>
      <c r="O303">
        <f t="shared" si="186"/>
        <v>12.519060282613387</v>
      </c>
      <c r="P303">
        <f>(K303/J303)*100</f>
        <v>79.811453155511074</v>
      </c>
      <c r="Q303">
        <f>(L303/J303)*100</f>
        <v>20.188546844488926</v>
      </c>
      <c r="R303">
        <f t="shared" si="152"/>
        <v>53.667535188830271</v>
      </c>
      <c r="S303">
        <f t="shared" si="153"/>
        <v>8.9138521140663443</v>
      </c>
      <c r="T303">
        <f t="shared" si="154"/>
        <v>11.816038796161822</v>
      </c>
      <c r="U303">
        <f t="shared" si="155"/>
        <v>4.5428335193521461</v>
      </c>
      <c r="V303">
        <f t="shared" si="156"/>
        <v>21.059740381589414</v>
      </c>
      <c r="W303">
        <f t="shared" si="157"/>
        <v>46.332464811169729</v>
      </c>
      <c r="X303">
        <v>209830</v>
      </c>
      <c r="Y303">
        <v>185349</v>
      </c>
      <c r="Z303">
        <v>24481</v>
      </c>
      <c r="AA303">
        <v>134360</v>
      </c>
      <c r="AB303">
        <v>102902</v>
      </c>
      <c r="AC303">
        <v>31458</v>
      </c>
      <c r="AD303">
        <v>204933</v>
      </c>
      <c r="AE303">
        <v>113893</v>
      </c>
      <c r="AF303">
        <v>91040</v>
      </c>
      <c r="AG303">
        <v>3027</v>
      </c>
      <c r="AH303">
        <v>2571</v>
      </c>
      <c r="AI303">
        <v>456</v>
      </c>
      <c r="AJ303">
        <v>17155</v>
      </c>
      <c r="AK303">
        <v>12158</v>
      </c>
      <c r="AL303">
        <v>4997</v>
      </c>
      <c r="AM303">
        <v>71024</v>
      </c>
      <c r="AN303">
        <v>63808</v>
      </c>
      <c r="AO303">
        <v>7216</v>
      </c>
      <c r="AP303">
        <v>4080</v>
      </c>
      <c r="AQ303">
        <v>3834</v>
      </c>
      <c r="AR303">
        <v>246</v>
      </c>
      <c r="AS303">
        <v>46482</v>
      </c>
      <c r="AT303">
        <v>42416</v>
      </c>
      <c r="AU303">
        <v>4066</v>
      </c>
      <c r="AV303">
        <v>120901</v>
      </c>
      <c r="AW303">
        <v>115168</v>
      </c>
      <c r="AX303">
        <v>5733</v>
      </c>
      <c r="AY303">
        <v>8952</v>
      </c>
      <c r="AZ303">
        <v>8022</v>
      </c>
      <c r="BA303">
        <v>930</v>
      </c>
      <c r="BB303">
        <v>65116</v>
      </c>
      <c r="BC303">
        <v>63772</v>
      </c>
      <c r="BD303">
        <v>1344</v>
      </c>
      <c r="BE303">
        <v>32947</v>
      </c>
      <c r="BF303">
        <v>26732</v>
      </c>
      <c r="BG303">
        <v>6215</v>
      </c>
      <c r="BH303">
        <v>104387</v>
      </c>
      <c r="BI303">
        <v>76001</v>
      </c>
      <c r="BJ303">
        <v>28386</v>
      </c>
      <c r="BK303" t="str">
        <f t="shared" si="187"/>
        <v>CultivatorsTotal</v>
      </c>
      <c r="BL303" t="str">
        <f t="shared" si="188"/>
        <v>CultivatorsMale</v>
      </c>
      <c r="BM303" t="str">
        <f t="shared" si="189"/>
        <v>PlantationFemale</v>
      </c>
      <c r="BN303">
        <f>(X303/J303)*100</f>
        <v>20.507352466883113</v>
      </c>
      <c r="BO303">
        <f t="shared" si="158"/>
        <v>88.33293618643664</v>
      </c>
      <c r="BP303">
        <f t="shared" si="159"/>
        <v>11.667063813563361</v>
      </c>
      <c r="BQ303">
        <f>(AA303/J303)*100</f>
        <v>13.131429621362125</v>
      </c>
      <c r="BR303">
        <f t="shared" si="160"/>
        <v>76.586781780291759</v>
      </c>
      <c r="BS303">
        <f t="shared" si="161"/>
        <v>23.413218219708245</v>
      </c>
      <c r="BT303">
        <f>(AD303/J303)*100</f>
        <v>20.028753100585032</v>
      </c>
      <c r="BU303">
        <f t="shared" si="162"/>
        <v>55.575724749064328</v>
      </c>
      <c r="BV303">
        <f t="shared" si="163"/>
        <v>44.424275250935672</v>
      </c>
      <c r="BW303">
        <f>(AG303/J303)*100</f>
        <v>0.29583832586977638</v>
      </c>
      <c r="BX303">
        <f t="shared" si="164"/>
        <v>84.935579781962332</v>
      </c>
      <c r="BY303">
        <f t="shared" si="165"/>
        <v>15.064420218037661</v>
      </c>
      <c r="BZ303">
        <f>(AJ303/J303)*100</f>
        <v>1.6766126462821322</v>
      </c>
      <c r="CA303">
        <f t="shared" si="166"/>
        <v>70.871466044884869</v>
      </c>
      <c r="CB303">
        <f t="shared" si="167"/>
        <v>29.128533955115127</v>
      </c>
      <c r="CC303">
        <f>(AM303/J303)*100</f>
        <v>6.9414011419144366</v>
      </c>
      <c r="CD303">
        <f t="shared" si="168"/>
        <v>89.840054066231133</v>
      </c>
      <c r="CE303">
        <f t="shared" si="169"/>
        <v>10.159945933768867</v>
      </c>
      <c r="CF303">
        <f>(AP303/J303)*100</f>
        <v>0.39875136093448554</v>
      </c>
      <c r="CG303">
        <f t="shared" si="170"/>
        <v>93.970588235294116</v>
      </c>
      <c r="CH303">
        <f t="shared" si="171"/>
        <v>6.0294117647058822</v>
      </c>
      <c r="CI303">
        <f>(AS303/J303)*100</f>
        <v>4.5428335193521461</v>
      </c>
      <c r="CJ303">
        <f t="shared" si="172"/>
        <v>91.252527860246985</v>
      </c>
      <c r="CK303">
        <f t="shared" si="173"/>
        <v>8.7474721397530217</v>
      </c>
      <c r="CL303">
        <f>(AV303/J303)*100</f>
        <v>11.816038796161822</v>
      </c>
      <c r="CM303">
        <f t="shared" si="174"/>
        <v>95.25810373776892</v>
      </c>
      <c r="CN303">
        <f t="shared" si="175"/>
        <v>4.7418962622310818</v>
      </c>
      <c r="CO303">
        <f>(AY303/J303)*100</f>
        <v>0.8749073978150772</v>
      </c>
      <c r="CP303">
        <f t="shared" si="176"/>
        <v>89.611260053619304</v>
      </c>
      <c r="CQ303">
        <f t="shared" si="177"/>
        <v>10.388739946380698</v>
      </c>
      <c r="CR303">
        <f>(BB303/J303)*100</f>
        <v>6.3639935339730291</v>
      </c>
      <c r="CS303">
        <f t="shared" si="178"/>
        <v>97.935991154247802</v>
      </c>
      <c r="CT303">
        <f t="shared" si="179"/>
        <v>2.0640088457521961</v>
      </c>
      <c r="CU303">
        <f>(BE303/J303)*100</f>
        <v>3.2200149727226708</v>
      </c>
      <c r="CV303">
        <f t="shared" si="180"/>
        <v>81.136370534494802</v>
      </c>
      <c r="CW303">
        <f t="shared" si="181"/>
        <v>18.863629465505205</v>
      </c>
      <c r="CX303">
        <f>(BH303/J303)*100</f>
        <v>10.202073116144152</v>
      </c>
      <c r="CY303">
        <f t="shared" si="182"/>
        <v>72.806958720913528</v>
      </c>
      <c r="CZ303">
        <f t="shared" si="183"/>
        <v>27.193041279086476</v>
      </c>
    </row>
    <row r="304" spans="1:104" x14ac:dyDescent="0.25">
      <c r="A304" t="s">
        <v>2911</v>
      </c>
      <c r="B304">
        <v>19</v>
      </c>
      <c r="C304">
        <v>3</v>
      </c>
      <c r="D304" t="s">
        <v>2910</v>
      </c>
      <c r="E304">
        <f>VLOOKUP(A304,'2011B4'!A$1:B$641,2, FALSE)</f>
        <v>329</v>
      </c>
      <c r="G304">
        <v>2479155</v>
      </c>
      <c r="H304">
        <v>1272094</v>
      </c>
      <c r="I304">
        <v>1207061</v>
      </c>
      <c r="J304">
        <v>748047</v>
      </c>
      <c r="K304">
        <v>633726</v>
      </c>
      <c r="L304">
        <v>114321</v>
      </c>
      <c r="M304">
        <f t="shared" si="184"/>
        <v>30.173466362530782</v>
      </c>
      <c r="N304">
        <f t="shared" si="185"/>
        <v>49.817544929855814</v>
      </c>
      <c r="O304">
        <f t="shared" si="186"/>
        <v>9.4710209343189788</v>
      </c>
      <c r="P304">
        <f>(K304/J304)*100</f>
        <v>84.717404120329348</v>
      </c>
      <c r="Q304">
        <f>(L304/J304)*100</f>
        <v>15.282595879670662</v>
      </c>
      <c r="R304">
        <f t="shared" si="152"/>
        <v>65.665259001105554</v>
      </c>
      <c r="S304">
        <f t="shared" si="153"/>
        <v>9.257306024888809</v>
      </c>
      <c r="T304">
        <f t="shared" si="154"/>
        <v>8.2986764200645151</v>
      </c>
      <c r="U304">
        <f t="shared" si="155"/>
        <v>2.5954251537670761</v>
      </c>
      <c r="V304">
        <f t="shared" si="156"/>
        <v>14.183333400174053</v>
      </c>
      <c r="W304">
        <f t="shared" si="157"/>
        <v>34.334740998894446</v>
      </c>
      <c r="X304">
        <v>290598</v>
      </c>
      <c r="Y304">
        <v>259953</v>
      </c>
      <c r="Z304">
        <v>30645</v>
      </c>
      <c r="AA304">
        <v>188400</v>
      </c>
      <c r="AB304">
        <v>146740</v>
      </c>
      <c r="AC304">
        <v>41660</v>
      </c>
      <c r="AD304">
        <v>12209</v>
      </c>
      <c r="AE304">
        <v>9463</v>
      </c>
      <c r="AF304">
        <v>2746</v>
      </c>
      <c r="AG304">
        <v>233</v>
      </c>
      <c r="AH304">
        <v>229</v>
      </c>
      <c r="AI304">
        <v>4</v>
      </c>
      <c r="AJ304">
        <v>28726</v>
      </c>
      <c r="AK304">
        <v>16105</v>
      </c>
      <c r="AL304">
        <v>12621</v>
      </c>
      <c r="AM304">
        <v>40290</v>
      </c>
      <c r="AN304">
        <v>34111</v>
      </c>
      <c r="AO304">
        <v>6179</v>
      </c>
      <c r="AP304">
        <v>1491</v>
      </c>
      <c r="AQ304">
        <v>1408</v>
      </c>
      <c r="AR304">
        <v>83</v>
      </c>
      <c r="AS304">
        <v>19415</v>
      </c>
      <c r="AT304">
        <v>18557</v>
      </c>
      <c r="AU304">
        <v>858</v>
      </c>
      <c r="AV304">
        <v>62078</v>
      </c>
      <c r="AW304">
        <v>59457</v>
      </c>
      <c r="AX304">
        <v>2621</v>
      </c>
      <c r="AY304">
        <v>3527</v>
      </c>
      <c r="AZ304">
        <v>3276</v>
      </c>
      <c r="BA304">
        <v>251</v>
      </c>
      <c r="BB304">
        <v>37145</v>
      </c>
      <c r="BC304">
        <v>36747</v>
      </c>
      <c r="BD304">
        <v>398</v>
      </c>
      <c r="BE304">
        <v>9162</v>
      </c>
      <c r="BF304">
        <v>7716</v>
      </c>
      <c r="BG304">
        <v>1446</v>
      </c>
      <c r="BH304">
        <v>54773</v>
      </c>
      <c r="BI304">
        <v>39964</v>
      </c>
      <c r="BJ304">
        <v>14809</v>
      </c>
      <c r="BK304" t="str">
        <f t="shared" si="187"/>
        <v>CultivatorsTotal</v>
      </c>
      <c r="BL304" t="str">
        <f t="shared" si="188"/>
        <v>CultivatorsMale</v>
      </c>
      <c r="BM304" t="str">
        <f t="shared" si="189"/>
        <v>AgriculturalLabourFemale</v>
      </c>
      <c r="BN304">
        <f>(X304/J304)*100</f>
        <v>38.847559043749925</v>
      </c>
      <c r="BO304">
        <f t="shared" si="158"/>
        <v>89.45450416038652</v>
      </c>
      <c r="BP304">
        <f t="shared" si="159"/>
        <v>10.545495839613487</v>
      </c>
      <c r="BQ304">
        <f>(AA304/J304)*100</f>
        <v>25.185583258805934</v>
      </c>
      <c r="BR304">
        <f t="shared" si="160"/>
        <v>77.887473460721864</v>
      </c>
      <c r="BS304">
        <f t="shared" si="161"/>
        <v>22.112526539278132</v>
      </c>
      <c r="BT304">
        <f>(AD304/J304)*100</f>
        <v>1.63211669854969</v>
      </c>
      <c r="BU304">
        <f t="shared" si="162"/>
        <v>77.508395445982472</v>
      </c>
      <c r="BV304">
        <f t="shared" si="163"/>
        <v>22.491604554017528</v>
      </c>
      <c r="BW304">
        <f>(AG304/J304)*100</f>
        <v>3.1147775474000963E-2</v>
      </c>
      <c r="BX304">
        <f t="shared" si="164"/>
        <v>98.283261802575112</v>
      </c>
      <c r="BY304">
        <f t="shared" si="165"/>
        <v>1.7167381974248928</v>
      </c>
      <c r="BZ304">
        <f>(AJ304/J304)*100</f>
        <v>3.8401330397688915</v>
      </c>
      <c r="CA304">
        <f t="shared" si="166"/>
        <v>56.064192717398875</v>
      </c>
      <c r="CB304">
        <f t="shared" si="167"/>
        <v>43.935807282601132</v>
      </c>
      <c r="CC304">
        <f>(AM304/J304)*100</f>
        <v>5.3860252096459176</v>
      </c>
      <c r="CD304">
        <f t="shared" si="168"/>
        <v>84.663688260114171</v>
      </c>
      <c r="CE304">
        <f t="shared" si="169"/>
        <v>15.336311739885828</v>
      </c>
      <c r="CF304">
        <f>(AP304/J304)*100</f>
        <v>0.19931902674564564</v>
      </c>
      <c r="CG304">
        <f t="shared" si="170"/>
        <v>94.433266264252183</v>
      </c>
      <c r="CH304">
        <f t="shared" si="171"/>
        <v>5.5667337357478202</v>
      </c>
      <c r="CI304">
        <f>(AS304/J304)*100</f>
        <v>2.5954251537670761</v>
      </c>
      <c r="CJ304">
        <f t="shared" si="172"/>
        <v>95.580736543909353</v>
      </c>
      <c r="CK304">
        <f t="shared" si="173"/>
        <v>4.4192634560906514</v>
      </c>
      <c r="CL304">
        <f>(AV304/J304)*100</f>
        <v>8.2986764200645151</v>
      </c>
      <c r="CM304">
        <f t="shared" si="174"/>
        <v>95.777892329005439</v>
      </c>
      <c r="CN304">
        <f t="shared" si="175"/>
        <v>4.2221076709945553</v>
      </c>
      <c r="CO304">
        <f>(AY304/J304)*100</f>
        <v>0.47149443818369707</v>
      </c>
      <c r="CP304">
        <f t="shared" si="176"/>
        <v>92.883470371420472</v>
      </c>
      <c r="CQ304">
        <f t="shared" si="177"/>
        <v>7.1165296285795296</v>
      </c>
      <c r="CR304">
        <f>(BB304/J304)*100</f>
        <v>4.9655970814668065</v>
      </c>
      <c r="CS304">
        <f t="shared" si="178"/>
        <v>98.928523354421856</v>
      </c>
      <c r="CT304">
        <f t="shared" si="179"/>
        <v>1.0714766455781397</v>
      </c>
      <c r="CU304">
        <f>(BE304/J304)*100</f>
        <v>1.2247893514712311</v>
      </c>
      <c r="CV304">
        <f t="shared" si="180"/>
        <v>84.217419777341192</v>
      </c>
      <c r="CW304">
        <f t="shared" si="181"/>
        <v>15.782580222658806</v>
      </c>
      <c r="CX304">
        <f>(BH304/J304)*100</f>
        <v>7.3221335023066727</v>
      </c>
      <c r="CY304">
        <f t="shared" si="182"/>
        <v>72.962956201047959</v>
      </c>
      <c r="CZ304">
        <f t="shared" si="183"/>
        <v>27.037043798952038</v>
      </c>
    </row>
    <row r="305" spans="1:104" x14ac:dyDescent="0.25">
      <c r="A305" t="s">
        <v>2913</v>
      </c>
      <c r="B305">
        <v>19</v>
      </c>
      <c r="C305">
        <v>4</v>
      </c>
      <c r="D305" t="s">
        <v>2912</v>
      </c>
      <c r="E305">
        <f>VLOOKUP(A305,'2011B4'!A$1:B$641,2, FALSE)</f>
        <v>330</v>
      </c>
      <c r="G305">
        <v>2441794</v>
      </c>
      <c r="H305">
        <v>1259737</v>
      </c>
      <c r="I305">
        <v>1182057</v>
      </c>
      <c r="J305">
        <v>712299</v>
      </c>
      <c r="K305">
        <v>582971</v>
      </c>
      <c r="L305">
        <v>129328</v>
      </c>
      <c r="M305">
        <f t="shared" si="184"/>
        <v>29.171134010485734</v>
      </c>
      <c r="N305">
        <f t="shared" si="185"/>
        <v>46.2771991296596</v>
      </c>
      <c r="O305">
        <f t="shared" si="186"/>
        <v>10.940927552563032</v>
      </c>
      <c r="P305">
        <f>(K305/J305)*100</f>
        <v>81.843579732668445</v>
      </c>
      <c r="Q305">
        <f>(L305/J305)*100</f>
        <v>18.156420267331555</v>
      </c>
      <c r="R305">
        <f t="shared" si="152"/>
        <v>70.220090158767604</v>
      </c>
      <c r="S305">
        <f t="shared" si="153"/>
        <v>7.9559286198632879</v>
      </c>
      <c r="T305">
        <f t="shared" si="154"/>
        <v>8.1660931715473417</v>
      </c>
      <c r="U305">
        <f t="shared" si="155"/>
        <v>1.9863849310472148</v>
      </c>
      <c r="V305">
        <f t="shared" si="156"/>
        <v>11.671503118774559</v>
      </c>
      <c r="W305">
        <f t="shared" si="157"/>
        <v>29.779909841232396</v>
      </c>
      <c r="X305">
        <v>230208</v>
      </c>
      <c r="Y305">
        <v>203973</v>
      </c>
      <c r="Z305">
        <v>26235</v>
      </c>
      <c r="AA305">
        <v>245303</v>
      </c>
      <c r="AB305">
        <v>187670</v>
      </c>
      <c r="AC305">
        <v>57633</v>
      </c>
      <c r="AD305">
        <v>24666</v>
      </c>
      <c r="AE305">
        <v>16234</v>
      </c>
      <c r="AF305">
        <v>8432</v>
      </c>
      <c r="AG305">
        <v>226</v>
      </c>
      <c r="AH305">
        <v>208</v>
      </c>
      <c r="AI305">
        <v>18</v>
      </c>
      <c r="AJ305">
        <v>21031</v>
      </c>
      <c r="AK305">
        <v>9522</v>
      </c>
      <c r="AL305">
        <v>11509</v>
      </c>
      <c r="AM305">
        <v>35413</v>
      </c>
      <c r="AN305">
        <v>26152</v>
      </c>
      <c r="AO305">
        <v>9261</v>
      </c>
      <c r="AP305">
        <v>1630</v>
      </c>
      <c r="AQ305">
        <v>1564</v>
      </c>
      <c r="AR305">
        <v>66</v>
      </c>
      <c r="AS305">
        <v>14149</v>
      </c>
      <c r="AT305">
        <v>13697</v>
      </c>
      <c r="AU305">
        <v>452</v>
      </c>
      <c r="AV305">
        <v>58167</v>
      </c>
      <c r="AW305">
        <v>55851</v>
      </c>
      <c r="AX305">
        <v>2316</v>
      </c>
      <c r="AY305">
        <v>4400</v>
      </c>
      <c r="AZ305">
        <v>4023</v>
      </c>
      <c r="BA305">
        <v>377</v>
      </c>
      <c r="BB305">
        <v>24664</v>
      </c>
      <c r="BC305">
        <v>24448</v>
      </c>
      <c r="BD305">
        <v>216</v>
      </c>
      <c r="BE305">
        <v>6859</v>
      </c>
      <c r="BF305">
        <v>5931</v>
      </c>
      <c r="BG305">
        <v>928</v>
      </c>
      <c r="BH305">
        <v>45583</v>
      </c>
      <c r="BI305">
        <v>33698</v>
      </c>
      <c r="BJ305">
        <v>11885</v>
      </c>
      <c r="BK305" t="str">
        <f t="shared" si="187"/>
        <v>AgriculturalLabourTotal</v>
      </c>
      <c r="BL305" t="str">
        <f t="shared" si="188"/>
        <v>CultivatorsMale</v>
      </c>
      <c r="BM305" t="str">
        <f t="shared" si="189"/>
        <v>AgriculturalLabourFemale</v>
      </c>
      <c r="BN305">
        <f>(X305/J305)*100</f>
        <v>32.319012100255648</v>
      </c>
      <c r="BO305">
        <f t="shared" si="158"/>
        <v>88.603784403669721</v>
      </c>
      <c r="BP305">
        <f t="shared" si="159"/>
        <v>11.396215596330276</v>
      </c>
      <c r="BQ305">
        <f>(AA305/J305)*100</f>
        <v>34.438206427357052</v>
      </c>
      <c r="BR305">
        <f t="shared" si="160"/>
        <v>76.505383138404341</v>
      </c>
      <c r="BS305">
        <f t="shared" si="161"/>
        <v>23.494616861595659</v>
      </c>
      <c r="BT305">
        <f>(AD305/J305)*100</f>
        <v>3.4628716311548944</v>
      </c>
      <c r="BU305">
        <f t="shared" si="162"/>
        <v>65.815292305197431</v>
      </c>
      <c r="BV305">
        <f t="shared" si="163"/>
        <v>34.184707694802562</v>
      </c>
      <c r="BW305">
        <f>(AG305/J305)*100</f>
        <v>3.1728248951634078E-2</v>
      </c>
      <c r="BX305">
        <f t="shared" si="164"/>
        <v>92.035398230088489</v>
      </c>
      <c r="BY305">
        <f t="shared" si="165"/>
        <v>7.9646017699115044</v>
      </c>
      <c r="BZ305">
        <f>(AJ305/J305)*100</f>
        <v>2.9525522287690986</v>
      </c>
      <c r="CA305">
        <f t="shared" si="166"/>
        <v>45.276021111692266</v>
      </c>
      <c r="CB305">
        <f t="shared" si="167"/>
        <v>54.723978888307734</v>
      </c>
      <c r="CC305">
        <f>(AM305/J305)*100</f>
        <v>4.9716481421425556</v>
      </c>
      <c r="CD305">
        <f t="shared" si="168"/>
        <v>73.848586677208942</v>
      </c>
      <c r="CE305">
        <f t="shared" si="169"/>
        <v>26.151413322791068</v>
      </c>
      <c r="CF305">
        <f>(AP305/J305)*100</f>
        <v>0.22883648580160859</v>
      </c>
      <c r="CG305">
        <f t="shared" si="170"/>
        <v>95.950920245398777</v>
      </c>
      <c r="CH305">
        <f t="shared" si="171"/>
        <v>4.0490797546012276</v>
      </c>
      <c r="CI305">
        <f>(AS305/J305)*100</f>
        <v>1.9863849310472148</v>
      </c>
      <c r="CJ305">
        <f t="shared" si="172"/>
        <v>96.805427945437842</v>
      </c>
      <c r="CK305">
        <f t="shared" si="173"/>
        <v>3.1945720545621601</v>
      </c>
      <c r="CL305">
        <f>(AV305/J305)*100</f>
        <v>8.1660931715473417</v>
      </c>
      <c r="CM305">
        <f t="shared" si="174"/>
        <v>96.018360926298413</v>
      </c>
      <c r="CN305">
        <f t="shared" si="175"/>
        <v>3.981639073701583</v>
      </c>
      <c r="CO305">
        <f>(AY305/J305)*100</f>
        <v>0.61771812118225633</v>
      </c>
      <c r="CP305">
        <f t="shared" si="176"/>
        <v>91.431818181818187</v>
      </c>
      <c r="CQ305">
        <f t="shared" si="177"/>
        <v>8.5681818181818183</v>
      </c>
      <c r="CR305">
        <f>(BB305/J305)*100</f>
        <v>3.4625908501907205</v>
      </c>
      <c r="CS305">
        <f t="shared" si="178"/>
        <v>99.124229646448271</v>
      </c>
      <c r="CT305">
        <f t="shared" si="179"/>
        <v>0.87577035355173527</v>
      </c>
      <c r="CU305">
        <f>(BE305/J305)*100</f>
        <v>0.9629383166338854</v>
      </c>
      <c r="CV305">
        <f t="shared" si="180"/>
        <v>86.470330952033819</v>
      </c>
      <c r="CW305">
        <f t="shared" si="181"/>
        <v>13.529669047966175</v>
      </c>
      <c r="CX305">
        <f>(BH305/J305)*100</f>
        <v>6.3994193449660886</v>
      </c>
      <c r="CY305">
        <f t="shared" si="182"/>
        <v>73.926683193295744</v>
      </c>
      <c r="CZ305">
        <f t="shared" si="183"/>
        <v>26.073316806704256</v>
      </c>
    </row>
    <row r="306" spans="1:104" x14ac:dyDescent="0.25">
      <c r="A306" t="s">
        <v>2915</v>
      </c>
      <c r="B306">
        <v>19</v>
      </c>
      <c r="C306">
        <v>5</v>
      </c>
      <c r="D306" t="s">
        <v>2914</v>
      </c>
      <c r="E306">
        <f>VLOOKUP(A306,'2011B4'!A$1:B$641,2, FALSE)</f>
        <v>331</v>
      </c>
      <c r="G306">
        <v>1503178</v>
      </c>
      <c r="H306">
        <v>770335</v>
      </c>
      <c r="I306">
        <v>732843</v>
      </c>
      <c r="J306">
        <v>471808</v>
      </c>
      <c r="K306">
        <v>385641</v>
      </c>
      <c r="L306">
        <v>86167</v>
      </c>
      <c r="M306">
        <f t="shared" si="184"/>
        <v>31.387367297818358</v>
      </c>
      <c r="N306">
        <f t="shared" si="185"/>
        <v>50.061466764459617</v>
      </c>
      <c r="O306">
        <f t="shared" si="186"/>
        <v>11.757907218872255</v>
      </c>
      <c r="P306">
        <f>(K306/J306)*100</f>
        <v>81.736850583288117</v>
      </c>
      <c r="Q306">
        <f>(L306/J306)*100</f>
        <v>18.263149416711883</v>
      </c>
      <c r="R306">
        <f t="shared" si="152"/>
        <v>67.5365826776994</v>
      </c>
      <c r="S306">
        <f t="shared" si="153"/>
        <v>9.6221344275637541</v>
      </c>
      <c r="T306">
        <f t="shared" si="154"/>
        <v>7.90575827455236</v>
      </c>
      <c r="U306">
        <f t="shared" si="155"/>
        <v>1.607009631036354</v>
      </c>
      <c r="V306">
        <f t="shared" si="156"/>
        <v>13.328514989148129</v>
      </c>
      <c r="W306">
        <f t="shared" si="157"/>
        <v>32.4634173223006</v>
      </c>
      <c r="X306">
        <v>165471</v>
      </c>
      <c r="Y306">
        <v>150501</v>
      </c>
      <c r="Z306">
        <v>14970</v>
      </c>
      <c r="AA306">
        <v>142597</v>
      </c>
      <c r="AB306">
        <v>105822</v>
      </c>
      <c r="AC306">
        <v>36775</v>
      </c>
      <c r="AD306">
        <v>10575</v>
      </c>
      <c r="AE306">
        <v>6703</v>
      </c>
      <c r="AF306">
        <v>3872</v>
      </c>
      <c r="AG306">
        <v>116</v>
      </c>
      <c r="AH306">
        <v>112</v>
      </c>
      <c r="AI306">
        <v>4</v>
      </c>
      <c r="AJ306">
        <v>19573</v>
      </c>
      <c r="AK306">
        <v>10459</v>
      </c>
      <c r="AL306">
        <v>9114</v>
      </c>
      <c r="AM306">
        <v>25709</v>
      </c>
      <c r="AN306">
        <v>19482</v>
      </c>
      <c r="AO306">
        <v>6227</v>
      </c>
      <c r="AP306">
        <v>773</v>
      </c>
      <c r="AQ306">
        <v>742</v>
      </c>
      <c r="AR306">
        <v>31</v>
      </c>
      <c r="AS306">
        <v>7582</v>
      </c>
      <c r="AT306">
        <v>7365</v>
      </c>
      <c r="AU306">
        <v>217</v>
      </c>
      <c r="AV306">
        <v>37300</v>
      </c>
      <c r="AW306">
        <v>35788</v>
      </c>
      <c r="AX306">
        <v>1512</v>
      </c>
      <c r="AY306">
        <v>2027</v>
      </c>
      <c r="AZ306">
        <v>1858</v>
      </c>
      <c r="BA306">
        <v>169</v>
      </c>
      <c r="BB306">
        <v>16592</v>
      </c>
      <c r="BC306">
        <v>16370</v>
      </c>
      <c r="BD306">
        <v>222</v>
      </c>
      <c r="BE306">
        <v>5118</v>
      </c>
      <c r="BF306">
        <v>4356</v>
      </c>
      <c r="BG306">
        <v>762</v>
      </c>
      <c r="BH306">
        <v>38375</v>
      </c>
      <c r="BI306">
        <v>26083</v>
      </c>
      <c r="BJ306">
        <v>12292</v>
      </c>
      <c r="BK306" t="str">
        <f t="shared" si="187"/>
        <v>CultivatorsTotal</v>
      </c>
      <c r="BL306" t="str">
        <f t="shared" si="188"/>
        <v>CultivatorsMale</v>
      </c>
      <c r="BM306" t="str">
        <f t="shared" si="189"/>
        <v>AgriculturalLabourFemale</v>
      </c>
      <c r="BN306">
        <f>(X306/J306)*100</f>
        <v>35.071681701030926</v>
      </c>
      <c r="BO306">
        <f t="shared" si="158"/>
        <v>90.953097521620109</v>
      </c>
      <c r="BP306">
        <f t="shared" si="159"/>
        <v>9.0469024783798986</v>
      </c>
      <c r="BQ306">
        <f>(AA306/J306)*100</f>
        <v>30.223523128052086</v>
      </c>
      <c r="BR306">
        <f t="shared" si="160"/>
        <v>74.210537388584612</v>
      </c>
      <c r="BS306">
        <f t="shared" si="161"/>
        <v>25.789462611415388</v>
      </c>
      <c r="BT306">
        <f>(AD306/J306)*100</f>
        <v>2.2413778486163864</v>
      </c>
      <c r="BU306">
        <f t="shared" si="162"/>
        <v>63.385342789598113</v>
      </c>
      <c r="BV306">
        <f t="shared" si="163"/>
        <v>36.614657210401887</v>
      </c>
      <c r="BW306">
        <f>(AG306/J306)*100</f>
        <v>2.4586272381985894E-2</v>
      </c>
      <c r="BX306">
        <f t="shared" si="164"/>
        <v>96.551724137931032</v>
      </c>
      <c r="BY306">
        <f t="shared" si="165"/>
        <v>3.4482758620689653</v>
      </c>
      <c r="BZ306">
        <f>(AJ306/J306)*100</f>
        <v>4.148509563212154</v>
      </c>
      <c r="CA306">
        <f t="shared" si="166"/>
        <v>53.435855515250594</v>
      </c>
      <c r="CB306">
        <f t="shared" si="167"/>
        <v>46.564144484749399</v>
      </c>
      <c r="CC306">
        <f>(AM306/J306)*100</f>
        <v>5.4490385919696145</v>
      </c>
      <c r="CD306">
        <f t="shared" si="168"/>
        <v>75.778910109300242</v>
      </c>
      <c r="CE306">
        <f t="shared" si="169"/>
        <v>24.221089890699755</v>
      </c>
      <c r="CF306">
        <f>(AP306/J306)*100</f>
        <v>0.1638378323385784</v>
      </c>
      <c r="CG306">
        <f t="shared" si="170"/>
        <v>95.98965071151359</v>
      </c>
      <c r="CH306">
        <f t="shared" si="171"/>
        <v>4.0103492884864167</v>
      </c>
      <c r="CI306">
        <f>(AS306/J306)*100</f>
        <v>1.607009631036354</v>
      </c>
      <c r="CJ306">
        <f t="shared" si="172"/>
        <v>97.137958322342385</v>
      </c>
      <c r="CK306">
        <f t="shared" si="173"/>
        <v>2.8620416776576101</v>
      </c>
      <c r="CL306">
        <f>(AV306/J306)*100</f>
        <v>7.90575827455236</v>
      </c>
      <c r="CM306">
        <f t="shared" si="174"/>
        <v>95.946380697050941</v>
      </c>
      <c r="CN306">
        <f t="shared" si="175"/>
        <v>4.0536193029490617</v>
      </c>
      <c r="CO306">
        <f>(AY306/J306)*100</f>
        <v>0.42962391481280515</v>
      </c>
      <c r="CP306">
        <f t="shared" si="176"/>
        <v>91.662555500740012</v>
      </c>
      <c r="CQ306">
        <f t="shared" si="177"/>
        <v>8.3374444992599894</v>
      </c>
      <c r="CR306">
        <f>(BB306/J306)*100</f>
        <v>3.5166847531199132</v>
      </c>
      <c r="CS306">
        <f t="shared" si="178"/>
        <v>98.662005785920925</v>
      </c>
      <c r="CT306">
        <f t="shared" si="179"/>
        <v>1.3379942140790742</v>
      </c>
      <c r="CU306">
        <f>(BE306/J306)*100</f>
        <v>1.0847632935431362</v>
      </c>
      <c r="CV306">
        <f t="shared" si="180"/>
        <v>85.111371629542788</v>
      </c>
      <c r="CW306">
        <f t="shared" si="181"/>
        <v>14.88862837045721</v>
      </c>
      <c r="CX306">
        <f>(BH306/J306)*100</f>
        <v>8.1336051953336952</v>
      </c>
      <c r="CY306">
        <f t="shared" si="182"/>
        <v>67.968729641693812</v>
      </c>
      <c r="CZ306">
        <f t="shared" si="183"/>
        <v>32.031270358306188</v>
      </c>
    </row>
    <row r="307" spans="1:104" x14ac:dyDescent="0.25">
      <c r="A307" t="s">
        <v>2917</v>
      </c>
      <c r="B307">
        <v>19</v>
      </c>
      <c r="C307">
        <v>6</v>
      </c>
      <c r="D307" t="s">
        <v>2916</v>
      </c>
      <c r="E307">
        <f>VLOOKUP(A307,'2011B4'!A$1:B$641,2, FALSE)</f>
        <v>332</v>
      </c>
      <c r="G307">
        <v>3290468</v>
      </c>
      <c r="H307">
        <v>1689406</v>
      </c>
      <c r="I307">
        <v>1601062</v>
      </c>
      <c r="J307">
        <v>962708</v>
      </c>
      <c r="K307">
        <v>754771</v>
      </c>
      <c r="L307">
        <v>207937</v>
      </c>
      <c r="M307">
        <f t="shared" si="184"/>
        <v>29.257479483161664</v>
      </c>
      <c r="N307">
        <f t="shared" si="185"/>
        <v>44.676708855065037</v>
      </c>
      <c r="O307">
        <f t="shared" si="186"/>
        <v>12.987442085315873</v>
      </c>
      <c r="P307">
        <f>(K307/J307)*100</f>
        <v>78.400823510347891</v>
      </c>
      <c r="Q307">
        <f>(L307/J307)*100</f>
        <v>21.599176489652105</v>
      </c>
      <c r="R307">
        <f t="shared" si="152"/>
        <v>54.911146474320354</v>
      </c>
      <c r="S307">
        <f t="shared" si="153"/>
        <v>19.480984888460469</v>
      </c>
      <c r="T307">
        <f t="shared" si="154"/>
        <v>8.5627209912039781</v>
      </c>
      <c r="U307">
        <f t="shared" si="155"/>
        <v>4.2489519148069821</v>
      </c>
      <c r="V307">
        <f t="shared" si="156"/>
        <v>12.796195731208217</v>
      </c>
      <c r="W307">
        <f t="shared" si="157"/>
        <v>45.088853525679646</v>
      </c>
      <c r="X307">
        <v>245909</v>
      </c>
      <c r="Y307">
        <v>228343</v>
      </c>
      <c r="Z307">
        <v>17566</v>
      </c>
      <c r="AA307">
        <v>246723</v>
      </c>
      <c r="AB307">
        <v>204112</v>
      </c>
      <c r="AC307">
        <v>42611</v>
      </c>
      <c r="AD307">
        <v>36002</v>
      </c>
      <c r="AE307">
        <v>26198</v>
      </c>
      <c r="AF307">
        <v>9804</v>
      </c>
      <c r="AG307">
        <v>1723</v>
      </c>
      <c r="AH307">
        <v>1662</v>
      </c>
      <c r="AI307">
        <v>61</v>
      </c>
      <c r="AJ307">
        <v>121857</v>
      </c>
      <c r="AK307">
        <v>31986</v>
      </c>
      <c r="AL307">
        <v>89871</v>
      </c>
      <c r="AM307">
        <v>63965</v>
      </c>
      <c r="AN307">
        <v>38201</v>
      </c>
      <c r="AO307">
        <v>25764</v>
      </c>
      <c r="AP307">
        <v>3543</v>
      </c>
      <c r="AQ307">
        <v>3389</v>
      </c>
      <c r="AR307">
        <v>154</v>
      </c>
      <c r="AS307">
        <v>40905</v>
      </c>
      <c r="AT307">
        <v>40263</v>
      </c>
      <c r="AU307">
        <v>642</v>
      </c>
      <c r="AV307">
        <v>82434</v>
      </c>
      <c r="AW307">
        <v>77899</v>
      </c>
      <c r="AX307">
        <v>4535</v>
      </c>
      <c r="AY307">
        <v>5898</v>
      </c>
      <c r="AZ307">
        <v>5387</v>
      </c>
      <c r="BA307">
        <v>511</v>
      </c>
      <c r="BB307">
        <v>33982</v>
      </c>
      <c r="BC307">
        <v>33542</v>
      </c>
      <c r="BD307">
        <v>440</v>
      </c>
      <c r="BE307">
        <v>10928</v>
      </c>
      <c r="BF307">
        <v>9699</v>
      </c>
      <c r="BG307">
        <v>1229</v>
      </c>
      <c r="BH307">
        <v>68839</v>
      </c>
      <c r="BI307">
        <v>54090</v>
      </c>
      <c r="BJ307">
        <v>14749</v>
      </c>
      <c r="BK307" t="str">
        <f t="shared" si="187"/>
        <v>AgriculturalLabourTotal</v>
      </c>
      <c r="BL307" t="str">
        <f t="shared" si="188"/>
        <v>CultivatorsMale</v>
      </c>
      <c r="BM307" t="str">
        <f t="shared" si="189"/>
        <v>DHHIFemale</v>
      </c>
      <c r="BN307">
        <f>(X307/J307)*100</f>
        <v>25.543466970254741</v>
      </c>
      <c r="BO307">
        <f t="shared" si="158"/>
        <v>92.85670715589913</v>
      </c>
      <c r="BP307">
        <f t="shared" si="159"/>
        <v>7.1432928441008663</v>
      </c>
      <c r="BQ307">
        <f>(AA307/J307)*100</f>
        <v>25.628020126559665</v>
      </c>
      <c r="BR307">
        <f t="shared" si="160"/>
        <v>82.729214544245977</v>
      </c>
      <c r="BS307">
        <f t="shared" si="161"/>
        <v>17.270785455754023</v>
      </c>
      <c r="BT307">
        <f>(AD307/J307)*100</f>
        <v>3.7396593775059523</v>
      </c>
      <c r="BU307">
        <f t="shared" si="162"/>
        <v>72.768179545580807</v>
      </c>
      <c r="BV307">
        <f t="shared" si="163"/>
        <v>27.231820454419196</v>
      </c>
      <c r="BW307">
        <f>(AG307/J307)*100</f>
        <v>0.17897430996730057</v>
      </c>
      <c r="BX307">
        <f t="shared" si="164"/>
        <v>96.459663377829358</v>
      </c>
      <c r="BY307">
        <f t="shared" si="165"/>
        <v>3.5403366221706327</v>
      </c>
      <c r="BZ307">
        <f>(AJ307/J307)*100</f>
        <v>12.657732147234677</v>
      </c>
      <c r="CA307">
        <f t="shared" si="166"/>
        <v>26.248799822743052</v>
      </c>
      <c r="CB307">
        <f t="shared" si="167"/>
        <v>73.751200177256948</v>
      </c>
      <c r="CC307">
        <f>(AM307/J307)*100</f>
        <v>6.6442784312584919</v>
      </c>
      <c r="CD307">
        <f t="shared" si="168"/>
        <v>59.721722817165634</v>
      </c>
      <c r="CE307">
        <f t="shared" si="169"/>
        <v>40.278277182834358</v>
      </c>
      <c r="CF307">
        <f>(AP307/J307)*100</f>
        <v>0.36802436460484383</v>
      </c>
      <c r="CG307">
        <f t="shared" si="170"/>
        <v>95.653401072537406</v>
      </c>
      <c r="CH307">
        <f t="shared" si="171"/>
        <v>4.346598927462602</v>
      </c>
      <c r="CI307">
        <f>(AS307/J307)*100</f>
        <v>4.2489519148069821</v>
      </c>
      <c r="CJ307">
        <f t="shared" si="172"/>
        <v>98.430509717638429</v>
      </c>
      <c r="CK307">
        <f t="shared" si="173"/>
        <v>1.5694902823615697</v>
      </c>
      <c r="CL307">
        <f>(AV307/J307)*100</f>
        <v>8.5627209912039781</v>
      </c>
      <c r="CM307">
        <f t="shared" si="174"/>
        <v>94.498629206395421</v>
      </c>
      <c r="CN307">
        <f t="shared" si="175"/>
        <v>5.5013707936045808</v>
      </c>
      <c r="CO307">
        <f>(AY307/J307)*100</f>
        <v>0.61264682541331328</v>
      </c>
      <c r="CP307">
        <f t="shared" si="176"/>
        <v>91.336046117327911</v>
      </c>
      <c r="CQ307">
        <f t="shared" si="177"/>
        <v>8.6639538826720912</v>
      </c>
      <c r="CR307">
        <f>(BB307/J307)*100</f>
        <v>3.5298345915895575</v>
      </c>
      <c r="CS307">
        <f t="shared" si="178"/>
        <v>98.705196868930614</v>
      </c>
      <c r="CT307">
        <f t="shared" si="179"/>
        <v>1.2948031310693897</v>
      </c>
      <c r="CU307">
        <f>(BE307/J307)*100</f>
        <v>1.1351313170764135</v>
      </c>
      <c r="CV307">
        <f t="shared" si="180"/>
        <v>88.753660322108345</v>
      </c>
      <c r="CW307">
        <f t="shared" si="181"/>
        <v>11.246339677891655</v>
      </c>
      <c r="CX307">
        <f>(BH307/J307)*100</f>
        <v>7.1505586325240884</v>
      </c>
      <c r="CY307">
        <f t="shared" si="182"/>
        <v>78.574645186594807</v>
      </c>
      <c r="CZ307">
        <f t="shared" si="183"/>
        <v>21.425354813405193</v>
      </c>
    </row>
    <row r="308" spans="1:104" x14ac:dyDescent="0.25">
      <c r="A308" t="s">
        <v>2919</v>
      </c>
      <c r="B308">
        <v>19</v>
      </c>
      <c r="C308">
        <v>7</v>
      </c>
      <c r="D308" t="s">
        <v>2918</v>
      </c>
      <c r="E308">
        <f>VLOOKUP(A308,'2011B4'!A$1:B$641,2, FALSE)</f>
        <v>333</v>
      </c>
      <c r="G308">
        <v>5866569</v>
      </c>
      <c r="H308">
        <v>3005000</v>
      </c>
      <c r="I308">
        <v>2861569</v>
      </c>
      <c r="J308">
        <v>1681447</v>
      </c>
      <c r="K308">
        <v>1378993</v>
      </c>
      <c r="L308">
        <v>302454</v>
      </c>
      <c r="M308">
        <f t="shared" si="184"/>
        <v>28.661505558018664</v>
      </c>
      <c r="N308">
        <f t="shared" si="185"/>
        <v>45.889950083194677</v>
      </c>
      <c r="O308">
        <f t="shared" si="186"/>
        <v>10.569516233926212</v>
      </c>
      <c r="P308">
        <f>(K308/J308)*100</f>
        <v>82.012278709944468</v>
      </c>
      <c r="Q308">
        <f>(L308/J308)*100</f>
        <v>17.987721290055532</v>
      </c>
      <c r="R308">
        <f t="shared" si="152"/>
        <v>49.684587144287036</v>
      </c>
      <c r="S308">
        <f t="shared" si="153"/>
        <v>24.993710774113012</v>
      </c>
      <c r="T308">
        <f t="shared" si="154"/>
        <v>9.242634469001997</v>
      </c>
      <c r="U308">
        <f t="shared" si="155"/>
        <v>5.1591872952284543</v>
      </c>
      <c r="V308">
        <f t="shared" si="156"/>
        <v>10.919880317369504</v>
      </c>
      <c r="W308">
        <f t="shared" si="157"/>
        <v>50.315412855712964</v>
      </c>
      <c r="X308">
        <v>348182</v>
      </c>
      <c r="Y308">
        <v>337888</v>
      </c>
      <c r="Z308">
        <v>10294</v>
      </c>
      <c r="AA308">
        <v>454281</v>
      </c>
      <c r="AB308">
        <v>435330</v>
      </c>
      <c r="AC308">
        <v>18951</v>
      </c>
      <c r="AD308">
        <v>32957</v>
      </c>
      <c r="AE308">
        <v>27486</v>
      </c>
      <c r="AF308">
        <v>5471</v>
      </c>
      <c r="AG308">
        <v>5062</v>
      </c>
      <c r="AH308">
        <v>4885</v>
      </c>
      <c r="AI308">
        <v>177</v>
      </c>
      <c r="AJ308">
        <v>296552</v>
      </c>
      <c r="AK308">
        <v>101820</v>
      </c>
      <c r="AL308">
        <v>194732</v>
      </c>
      <c r="AM308">
        <v>118642</v>
      </c>
      <c r="AN308">
        <v>84762</v>
      </c>
      <c r="AO308">
        <v>33880</v>
      </c>
      <c r="AP308">
        <v>5868</v>
      </c>
      <c r="AQ308">
        <v>5645</v>
      </c>
      <c r="AR308">
        <v>223</v>
      </c>
      <c r="AS308">
        <v>86749</v>
      </c>
      <c r="AT308">
        <v>86063</v>
      </c>
      <c r="AU308">
        <v>686</v>
      </c>
      <c r="AV308">
        <v>155410</v>
      </c>
      <c r="AW308">
        <v>146834</v>
      </c>
      <c r="AX308">
        <v>8576</v>
      </c>
      <c r="AY308">
        <v>9023</v>
      </c>
      <c r="AZ308">
        <v>8573</v>
      </c>
      <c r="BA308">
        <v>450</v>
      </c>
      <c r="BB308">
        <v>47352</v>
      </c>
      <c r="BC308">
        <v>46719</v>
      </c>
      <c r="BD308">
        <v>633</v>
      </c>
      <c r="BE308">
        <v>23030</v>
      </c>
      <c r="BF308">
        <v>20300</v>
      </c>
      <c r="BG308">
        <v>2730</v>
      </c>
      <c r="BH308">
        <v>98339</v>
      </c>
      <c r="BI308">
        <v>72688</v>
      </c>
      <c r="BJ308">
        <v>25651</v>
      </c>
      <c r="BK308" t="str">
        <f t="shared" si="187"/>
        <v>AgriculturalLabourTotal</v>
      </c>
      <c r="BL308" t="str">
        <f t="shared" si="188"/>
        <v>AgriculturalLabourMale</v>
      </c>
      <c r="BM308" t="str">
        <f t="shared" si="189"/>
        <v>DHHIFemale</v>
      </c>
      <c r="BN308">
        <f>(X308/J308)*100</f>
        <v>20.707283666984448</v>
      </c>
      <c r="BO308">
        <f t="shared" si="158"/>
        <v>97.043500238381071</v>
      </c>
      <c r="BP308">
        <f t="shared" si="159"/>
        <v>2.9564997616189235</v>
      </c>
      <c r="BQ308">
        <f>(AA308/J308)*100</f>
        <v>27.017265486215148</v>
      </c>
      <c r="BR308">
        <f t="shared" si="160"/>
        <v>95.82835293573801</v>
      </c>
      <c r="BS308">
        <f t="shared" si="161"/>
        <v>4.1716470642619878</v>
      </c>
      <c r="BT308">
        <f>(AD308/J308)*100</f>
        <v>1.9600379910874384</v>
      </c>
      <c r="BU308">
        <f t="shared" si="162"/>
        <v>83.399581272567275</v>
      </c>
      <c r="BV308">
        <f t="shared" si="163"/>
        <v>16.600418727432714</v>
      </c>
      <c r="BW308">
        <f>(AG308/J308)*100</f>
        <v>0.30105022638239565</v>
      </c>
      <c r="BX308">
        <f t="shared" si="164"/>
        <v>96.503358356380872</v>
      </c>
      <c r="BY308">
        <f t="shared" si="165"/>
        <v>3.4966416436191228</v>
      </c>
      <c r="BZ308">
        <f>(AJ308/J308)*100</f>
        <v>17.636714092088539</v>
      </c>
      <c r="CA308">
        <f t="shared" si="166"/>
        <v>34.334619223610026</v>
      </c>
      <c r="CB308">
        <f t="shared" si="167"/>
        <v>65.665380776389966</v>
      </c>
      <c r="CC308">
        <f>(AM308/J308)*100</f>
        <v>7.0559464556420748</v>
      </c>
      <c r="CD308">
        <f t="shared" si="168"/>
        <v>71.443502301040112</v>
      </c>
      <c r="CE308">
        <f t="shared" si="169"/>
        <v>28.556497698959898</v>
      </c>
      <c r="CF308">
        <f>(AP308/J308)*100</f>
        <v>0.34898513006951748</v>
      </c>
      <c r="CG308">
        <f t="shared" si="170"/>
        <v>96.199727334696661</v>
      </c>
      <c r="CH308">
        <f t="shared" si="171"/>
        <v>3.8002726653033401</v>
      </c>
      <c r="CI308">
        <f>(AS308/J308)*100</f>
        <v>5.1591872952284543</v>
      </c>
      <c r="CJ308">
        <f t="shared" si="172"/>
        <v>99.209212786314538</v>
      </c>
      <c r="CK308">
        <f t="shared" si="173"/>
        <v>0.79078721368546034</v>
      </c>
      <c r="CL308">
        <f>(AV308/J308)*100</f>
        <v>9.242634469001997</v>
      </c>
      <c r="CM308">
        <f t="shared" si="174"/>
        <v>94.481693584711408</v>
      </c>
      <c r="CN308">
        <f t="shared" si="175"/>
        <v>5.5183064152885919</v>
      </c>
      <c r="CO308">
        <f>(AY308/J308)*100</f>
        <v>0.53662113643784193</v>
      </c>
      <c r="CP308">
        <f t="shared" si="176"/>
        <v>95.012745206694007</v>
      </c>
      <c r="CQ308">
        <f t="shared" si="177"/>
        <v>4.9872547933059961</v>
      </c>
      <c r="CR308">
        <f>(BB308/J308)*100</f>
        <v>2.8161458553258001</v>
      </c>
      <c r="CS308">
        <f t="shared" si="178"/>
        <v>98.663203243791173</v>
      </c>
      <c r="CT308">
        <f t="shared" si="179"/>
        <v>1.336796756208819</v>
      </c>
      <c r="CU308">
        <f>(BE308/J308)*100</f>
        <v>1.3696536376109387</v>
      </c>
      <c r="CV308">
        <f t="shared" si="180"/>
        <v>88.145896656534944</v>
      </c>
      <c r="CW308">
        <f t="shared" si="181"/>
        <v>11.854103343465045</v>
      </c>
      <c r="CX308">
        <f>(BH308/J308)*100</f>
        <v>5.8484745579254058</v>
      </c>
      <c r="CY308">
        <f t="shared" si="182"/>
        <v>73.915740448855487</v>
      </c>
      <c r="CZ308">
        <f t="shared" si="183"/>
        <v>26.084259551144513</v>
      </c>
    </row>
    <row r="309" spans="1:104" x14ac:dyDescent="0.25">
      <c r="A309" t="s">
        <v>2921</v>
      </c>
      <c r="B309">
        <v>19</v>
      </c>
      <c r="C309">
        <v>8</v>
      </c>
      <c r="D309" t="s">
        <v>2920</v>
      </c>
      <c r="E309">
        <f>VLOOKUP(A309,'2011B4'!A$1:B$641,2, FALSE)</f>
        <v>334</v>
      </c>
      <c r="G309">
        <v>3015422</v>
      </c>
      <c r="H309">
        <v>1546633</v>
      </c>
      <c r="I309">
        <v>1468789</v>
      </c>
      <c r="J309">
        <v>835060</v>
      </c>
      <c r="K309">
        <v>714572</v>
      </c>
      <c r="L309">
        <v>120488</v>
      </c>
      <c r="M309">
        <f t="shared" si="184"/>
        <v>27.692972990181808</v>
      </c>
      <c r="N309">
        <f t="shared" si="185"/>
        <v>46.20178154740006</v>
      </c>
      <c r="O309">
        <f t="shared" si="186"/>
        <v>8.203220476188207</v>
      </c>
      <c r="P309">
        <f>(K309/J309)*100</f>
        <v>85.57133619141139</v>
      </c>
      <c r="Q309">
        <f>(L309/J309)*100</f>
        <v>14.428663808588604</v>
      </c>
      <c r="R309">
        <f t="shared" si="152"/>
        <v>58.563336766220388</v>
      </c>
      <c r="S309">
        <f t="shared" si="153"/>
        <v>12.821952913563097</v>
      </c>
      <c r="T309">
        <f t="shared" si="154"/>
        <v>9.3739372021172134</v>
      </c>
      <c r="U309">
        <f t="shared" si="155"/>
        <v>3.2796445764376214</v>
      </c>
      <c r="V309">
        <f t="shared" si="156"/>
        <v>15.961128541661678</v>
      </c>
      <c r="W309">
        <f t="shared" si="157"/>
        <v>41.436663233779612</v>
      </c>
      <c r="X309">
        <v>220622</v>
      </c>
      <c r="Y309">
        <v>207436</v>
      </c>
      <c r="Z309">
        <v>13186</v>
      </c>
      <c r="AA309">
        <v>251844</v>
      </c>
      <c r="AB309">
        <v>209591</v>
      </c>
      <c r="AC309">
        <v>42253</v>
      </c>
      <c r="AD309">
        <v>16573</v>
      </c>
      <c r="AE309">
        <v>10840</v>
      </c>
      <c r="AF309">
        <v>5733</v>
      </c>
      <c r="AG309">
        <v>14974</v>
      </c>
      <c r="AH309">
        <v>13239</v>
      </c>
      <c r="AI309">
        <v>1735</v>
      </c>
      <c r="AJ309">
        <v>42753</v>
      </c>
      <c r="AK309">
        <v>23441</v>
      </c>
      <c r="AL309">
        <v>19312</v>
      </c>
      <c r="AM309">
        <v>49344</v>
      </c>
      <c r="AN309">
        <v>40166</v>
      </c>
      <c r="AO309">
        <v>9178</v>
      </c>
      <c r="AP309">
        <v>4452</v>
      </c>
      <c r="AQ309">
        <v>4276</v>
      </c>
      <c r="AR309">
        <v>176</v>
      </c>
      <c r="AS309">
        <v>27387</v>
      </c>
      <c r="AT309">
        <v>26010</v>
      </c>
      <c r="AU309">
        <v>1377</v>
      </c>
      <c r="AV309">
        <v>78278</v>
      </c>
      <c r="AW309">
        <v>74121</v>
      </c>
      <c r="AX309">
        <v>4157</v>
      </c>
      <c r="AY309">
        <v>6417</v>
      </c>
      <c r="AZ309">
        <v>5960</v>
      </c>
      <c r="BA309">
        <v>457</v>
      </c>
      <c r="BB309">
        <v>32160</v>
      </c>
      <c r="BC309">
        <v>31709</v>
      </c>
      <c r="BD309">
        <v>451</v>
      </c>
      <c r="BE309">
        <v>13645</v>
      </c>
      <c r="BF309">
        <v>12298</v>
      </c>
      <c r="BG309">
        <v>1347</v>
      </c>
      <c r="BH309">
        <v>76611</v>
      </c>
      <c r="BI309">
        <v>55485</v>
      </c>
      <c r="BJ309">
        <v>21126</v>
      </c>
      <c r="BK309" t="str">
        <f t="shared" si="187"/>
        <v>AgriculturalLabourTotal</v>
      </c>
      <c r="BL309" t="str">
        <f t="shared" si="188"/>
        <v>AgriculturalLabourMale</v>
      </c>
      <c r="BM309" t="str">
        <f t="shared" si="189"/>
        <v>AgriculturalLabourFemale</v>
      </c>
      <c r="BN309">
        <f>(X309/J309)*100</f>
        <v>26.419897971403252</v>
      </c>
      <c r="BO309">
        <f t="shared" si="158"/>
        <v>94.023261506105456</v>
      </c>
      <c r="BP309">
        <f t="shared" si="159"/>
        <v>5.9767384938945343</v>
      </c>
      <c r="BQ309">
        <f>(AA309/J309)*100</f>
        <v>30.158790985078916</v>
      </c>
      <c r="BR309">
        <f t="shared" si="160"/>
        <v>83.222550467749883</v>
      </c>
      <c r="BS309">
        <f t="shared" si="161"/>
        <v>16.777449532250124</v>
      </c>
      <c r="BT309">
        <f>(AD309/J309)*100</f>
        <v>1.9846478097382225</v>
      </c>
      <c r="BU309">
        <f t="shared" si="162"/>
        <v>65.407590659506425</v>
      </c>
      <c r="BV309">
        <f t="shared" si="163"/>
        <v>34.592409340493575</v>
      </c>
      <c r="BW309">
        <f>(AG309/J309)*100</f>
        <v>1.7931645630254112</v>
      </c>
      <c r="BX309">
        <f t="shared" si="164"/>
        <v>88.413249632696676</v>
      </c>
      <c r="BY309">
        <f t="shared" si="165"/>
        <v>11.586750367303326</v>
      </c>
      <c r="BZ309">
        <f>(AJ309/J309)*100</f>
        <v>5.1197518741168295</v>
      </c>
      <c r="CA309">
        <f t="shared" si="166"/>
        <v>54.828900895843567</v>
      </c>
      <c r="CB309">
        <f t="shared" si="167"/>
        <v>45.171099104156433</v>
      </c>
      <c r="CC309">
        <f>(AM309/J309)*100</f>
        <v>5.9090364764208561</v>
      </c>
      <c r="CD309">
        <f t="shared" si="168"/>
        <v>81.399967574578469</v>
      </c>
      <c r="CE309">
        <f t="shared" si="169"/>
        <v>18.600032425421531</v>
      </c>
      <c r="CF309">
        <f>(AP309/J309)*100</f>
        <v>0.53313534356812686</v>
      </c>
      <c r="CG309">
        <f t="shared" si="170"/>
        <v>96.046720575022462</v>
      </c>
      <c r="CH309">
        <f t="shared" si="171"/>
        <v>3.9532794249775383</v>
      </c>
      <c r="CI309">
        <f>(AS309/J309)*100</f>
        <v>3.2796445764376214</v>
      </c>
      <c r="CJ309">
        <f t="shared" si="172"/>
        <v>94.97206703910615</v>
      </c>
      <c r="CK309">
        <f t="shared" si="173"/>
        <v>5.027932960893855</v>
      </c>
      <c r="CL309">
        <f>(AV309/J309)*100</f>
        <v>9.3739372021172134</v>
      </c>
      <c r="CM309">
        <f t="shared" si="174"/>
        <v>94.689440200311708</v>
      </c>
      <c r="CN309">
        <f t="shared" si="175"/>
        <v>5.3105597996882903</v>
      </c>
      <c r="CO309">
        <f>(AY309/J309)*100</f>
        <v>0.76844777620769766</v>
      </c>
      <c r="CP309">
        <f t="shared" si="176"/>
        <v>92.87829203677731</v>
      </c>
      <c r="CQ309">
        <f t="shared" si="177"/>
        <v>7.1217079632226898</v>
      </c>
      <c r="CR309">
        <f>(BB309/J309)*100</f>
        <v>3.8512202715972506</v>
      </c>
      <c r="CS309">
        <f t="shared" si="178"/>
        <v>98.597636815920396</v>
      </c>
      <c r="CT309">
        <f t="shared" si="179"/>
        <v>1.402363184079602</v>
      </c>
      <c r="CU309">
        <f>(BE309/J309)*100</f>
        <v>1.6340143223241443</v>
      </c>
      <c r="CV309">
        <f t="shared" si="180"/>
        <v>90.1282521069989</v>
      </c>
      <c r="CW309">
        <f t="shared" si="181"/>
        <v>9.8717478930010998</v>
      </c>
      <c r="CX309">
        <f>(BH309/J309)*100</f>
        <v>9.1743108279644581</v>
      </c>
      <c r="CY309">
        <f t="shared" si="182"/>
        <v>72.424325488506867</v>
      </c>
      <c r="CZ309">
        <f t="shared" si="183"/>
        <v>27.575674511493126</v>
      </c>
    </row>
    <row r="310" spans="1:104" x14ac:dyDescent="0.25">
      <c r="A310" t="s">
        <v>2923</v>
      </c>
      <c r="B310">
        <v>19</v>
      </c>
      <c r="C310">
        <v>9</v>
      </c>
      <c r="D310" t="s">
        <v>2922</v>
      </c>
      <c r="E310">
        <f>VLOOKUP(A310,'2011B4'!A$1:B$641,2, FALSE)</f>
        <v>335</v>
      </c>
      <c r="G310">
        <v>6895514</v>
      </c>
      <c r="H310">
        <v>3588376</v>
      </c>
      <c r="I310">
        <v>3307138</v>
      </c>
      <c r="J310">
        <v>1920264</v>
      </c>
      <c r="K310">
        <v>1642679</v>
      </c>
      <c r="L310">
        <v>277585</v>
      </c>
      <c r="M310">
        <f t="shared" si="184"/>
        <v>27.848018291312293</v>
      </c>
      <c r="N310">
        <f t="shared" si="185"/>
        <v>45.777783599043133</v>
      </c>
      <c r="O310">
        <f t="shared" si="186"/>
        <v>8.3935112474895206</v>
      </c>
      <c r="P310">
        <f>(K310/J310)*100</f>
        <v>85.544435556777614</v>
      </c>
      <c r="Q310">
        <f>(L310/J310)*100</f>
        <v>14.455564443222391</v>
      </c>
      <c r="R310">
        <f t="shared" si="152"/>
        <v>42.616536059625133</v>
      </c>
      <c r="S310">
        <f t="shared" si="153"/>
        <v>19.869767906912799</v>
      </c>
      <c r="T310">
        <f t="shared" si="154"/>
        <v>12.681381310069865</v>
      </c>
      <c r="U310">
        <f t="shared" si="155"/>
        <v>3.7370903167481138</v>
      </c>
      <c r="V310">
        <f t="shared" si="156"/>
        <v>21.095224406644085</v>
      </c>
      <c r="W310">
        <f t="shared" si="157"/>
        <v>57.383463940374867</v>
      </c>
      <c r="X310">
        <v>314404</v>
      </c>
      <c r="Y310">
        <v>298311</v>
      </c>
      <c r="Z310">
        <v>16093</v>
      </c>
      <c r="AA310">
        <v>463185</v>
      </c>
      <c r="AB310">
        <v>360040</v>
      </c>
      <c r="AC310">
        <v>103145</v>
      </c>
      <c r="AD310">
        <v>40761</v>
      </c>
      <c r="AE310">
        <v>28783</v>
      </c>
      <c r="AF310">
        <v>11978</v>
      </c>
      <c r="AG310">
        <v>103515</v>
      </c>
      <c r="AH310">
        <v>97121</v>
      </c>
      <c r="AI310">
        <v>6394</v>
      </c>
      <c r="AJ310">
        <v>82625</v>
      </c>
      <c r="AK310">
        <v>49625</v>
      </c>
      <c r="AL310">
        <v>33000</v>
      </c>
      <c r="AM310">
        <v>195412</v>
      </c>
      <c r="AN310">
        <v>170222</v>
      </c>
      <c r="AO310">
        <v>25190</v>
      </c>
      <c r="AP310">
        <v>14291</v>
      </c>
      <c r="AQ310">
        <v>13583</v>
      </c>
      <c r="AR310">
        <v>708</v>
      </c>
      <c r="AS310">
        <v>71762</v>
      </c>
      <c r="AT310">
        <v>68302</v>
      </c>
      <c r="AU310">
        <v>3460</v>
      </c>
      <c r="AV310">
        <v>243516</v>
      </c>
      <c r="AW310">
        <v>233121</v>
      </c>
      <c r="AX310">
        <v>10395</v>
      </c>
      <c r="AY310">
        <v>18304</v>
      </c>
      <c r="AZ310">
        <v>17195</v>
      </c>
      <c r="BA310">
        <v>1109</v>
      </c>
      <c r="BB310">
        <v>106288</v>
      </c>
      <c r="BC310">
        <v>104057</v>
      </c>
      <c r="BD310">
        <v>2231</v>
      </c>
      <c r="BE310">
        <v>56804</v>
      </c>
      <c r="BF310">
        <v>50961</v>
      </c>
      <c r="BG310">
        <v>5843</v>
      </c>
      <c r="BH310">
        <v>209397</v>
      </c>
      <c r="BI310">
        <v>151358</v>
      </c>
      <c r="BJ310">
        <v>58039</v>
      </c>
      <c r="BK310" t="str">
        <f t="shared" si="187"/>
        <v>AgriculturalLabourTotal</v>
      </c>
      <c r="BL310" t="str">
        <f t="shared" si="188"/>
        <v>AgriculturalLabourMale</v>
      </c>
      <c r="BM310" t="str">
        <f t="shared" si="189"/>
        <v>AgriculturalLabourFemale</v>
      </c>
      <c r="BN310">
        <f>(X310/J310)*100</f>
        <v>16.37295705173872</v>
      </c>
      <c r="BO310">
        <f t="shared" si="158"/>
        <v>94.881426444956176</v>
      </c>
      <c r="BP310">
        <f t="shared" si="159"/>
        <v>5.1185735550438292</v>
      </c>
      <c r="BQ310">
        <f>(AA310/J310)*100</f>
        <v>24.120902125957681</v>
      </c>
      <c r="BR310">
        <f t="shared" si="160"/>
        <v>77.731360039724947</v>
      </c>
      <c r="BS310">
        <f t="shared" si="161"/>
        <v>22.268639960275053</v>
      </c>
      <c r="BT310">
        <f>(AD310/J310)*100</f>
        <v>2.1226768819287347</v>
      </c>
      <c r="BU310">
        <f t="shared" si="162"/>
        <v>70.614067368317762</v>
      </c>
      <c r="BV310">
        <f t="shared" si="163"/>
        <v>29.385932631682245</v>
      </c>
      <c r="BW310">
        <f>(AG310/J310)*100</f>
        <v>5.3906650335578856</v>
      </c>
      <c r="BX310">
        <f t="shared" si="164"/>
        <v>93.823117422595757</v>
      </c>
      <c r="BY310">
        <f t="shared" si="165"/>
        <v>6.1768825774042408</v>
      </c>
      <c r="BZ310">
        <f>(AJ310/J310)*100</f>
        <v>4.3027937825215696</v>
      </c>
      <c r="CA310">
        <f t="shared" si="166"/>
        <v>60.060514372163389</v>
      </c>
      <c r="CB310">
        <f t="shared" si="167"/>
        <v>39.939485627836611</v>
      </c>
      <c r="CC310">
        <f>(AM310/J310)*100</f>
        <v>10.176309090833344</v>
      </c>
      <c r="CD310">
        <f t="shared" si="168"/>
        <v>87.1092870448079</v>
      </c>
      <c r="CE310">
        <f t="shared" si="169"/>
        <v>12.890712955192107</v>
      </c>
      <c r="CF310">
        <f>(AP310/J310)*100</f>
        <v>0.74422058633604549</v>
      </c>
      <c r="CG310">
        <f t="shared" si="170"/>
        <v>95.045833041774543</v>
      </c>
      <c r="CH310">
        <f t="shared" si="171"/>
        <v>4.9541669582254571</v>
      </c>
      <c r="CI310">
        <f>(AS310/J310)*100</f>
        <v>3.7370903167481138</v>
      </c>
      <c r="CJ310">
        <f t="shared" si="172"/>
        <v>95.178506730581645</v>
      </c>
      <c r="CK310">
        <f t="shared" si="173"/>
        <v>4.8214932694183554</v>
      </c>
      <c r="CL310">
        <f>(AV310/J310)*100</f>
        <v>12.681381310069865</v>
      </c>
      <c r="CM310">
        <f t="shared" si="174"/>
        <v>95.73128665056916</v>
      </c>
      <c r="CN310">
        <f t="shared" si="175"/>
        <v>4.268713349430838</v>
      </c>
      <c r="CO310">
        <f>(AY310/J310)*100</f>
        <v>0.95320226802148045</v>
      </c>
      <c r="CP310">
        <f t="shared" si="176"/>
        <v>93.941215034965026</v>
      </c>
      <c r="CQ310">
        <f t="shared" si="177"/>
        <v>6.058784965034965</v>
      </c>
      <c r="CR310">
        <f>(BB310/J310)*100</f>
        <v>5.5350722608974596</v>
      </c>
      <c r="CS310">
        <f t="shared" si="178"/>
        <v>97.900986000301074</v>
      </c>
      <c r="CT310">
        <f t="shared" si="179"/>
        <v>2.099013999698931</v>
      </c>
      <c r="CU310">
        <f>(BE310/J310)*100</f>
        <v>2.9581349231147382</v>
      </c>
      <c r="CV310">
        <f t="shared" si="180"/>
        <v>89.713752552637132</v>
      </c>
      <c r="CW310">
        <f t="shared" si="181"/>
        <v>10.286247447362861</v>
      </c>
      <c r="CX310">
        <f>(BH310/J310)*100</f>
        <v>10.904594368274362</v>
      </c>
      <c r="CY310">
        <f t="shared" si="182"/>
        <v>72.282792972201122</v>
      </c>
      <c r="CZ310">
        <f t="shared" si="183"/>
        <v>27.717207027798867</v>
      </c>
    </row>
    <row r="311" spans="1:104" x14ac:dyDescent="0.25">
      <c r="A311" t="s">
        <v>2925</v>
      </c>
      <c r="B311">
        <v>19</v>
      </c>
      <c r="C311">
        <v>10</v>
      </c>
      <c r="D311" t="s">
        <v>2924</v>
      </c>
      <c r="E311">
        <f>VLOOKUP(A311,'2011B4'!A$1:B$641,2, FALSE)</f>
        <v>336</v>
      </c>
      <c r="G311">
        <v>4604827</v>
      </c>
      <c r="H311">
        <v>2366853</v>
      </c>
      <c r="I311">
        <v>2237974</v>
      </c>
      <c r="J311">
        <v>1399649</v>
      </c>
      <c r="K311">
        <v>1212117</v>
      </c>
      <c r="L311">
        <v>187532</v>
      </c>
      <c r="M311">
        <f t="shared" si="184"/>
        <v>30.395256977080788</v>
      </c>
      <c r="N311">
        <f t="shared" si="185"/>
        <v>51.212179210115714</v>
      </c>
      <c r="O311">
        <f t="shared" si="186"/>
        <v>8.3795432833446668</v>
      </c>
      <c r="P311">
        <f>(K311/J311)*100</f>
        <v>86.60149794698529</v>
      </c>
      <c r="Q311">
        <f>(L311/J311)*100</f>
        <v>13.398502053014722</v>
      </c>
      <c r="R311">
        <f t="shared" si="152"/>
        <v>46.201297611043913</v>
      </c>
      <c r="S311">
        <f t="shared" si="153"/>
        <v>21.673362392999962</v>
      </c>
      <c r="T311">
        <f t="shared" si="154"/>
        <v>12.385176569268438</v>
      </c>
      <c r="U311">
        <f t="shared" si="155"/>
        <v>3.1169957610800996</v>
      </c>
      <c r="V311">
        <f t="shared" si="156"/>
        <v>16.623167665607593</v>
      </c>
      <c r="W311">
        <f t="shared" si="157"/>
        <v>53.798702388956087</v>
      </c>
      <c r="X311">
        <v>287652</v>
      </c>
      <c r="Y311">
        <v>279298</v>
      </c>
      <c r="Z311">
        <v>8354</v>
      </c>
      <c r="AA311">
        <v>328464</v>
      </c>
      <c r="AB311">
        <v>308121</v>
      </c>
      <c r="AC311">
        <v>20343</v>
      </c>
      <c r="AD311">
        <v>30540</v>
      </c>
      <c r="AE311">
        <v>22344</v>
      </c>
      <c r="AF311">
        <v>8196</v>
      </c>
      <c r="AG311">
        <v>642</v>
      </c>
      <c r="AH311">
        <v>619</v>
      </c>
      <c r="AI311">
        <v>23</v>
      </c>
      <c r="AJ311">
        <v>145332</v>
      </c>
      <c r="AK311">
        <v>83904</v>
      </c>
      <c r="AL311">
        <v>61428</v>
      </c>
      <c r="AM311">
        <v>157377</v>
      </c>
      <c r="AN311">
        <v>119125</v>
      </c>
      <c r="AO311">
        <v>38252</v>
      </c>
      <c r="AP311">
        <v>4060</v>
      </c>
      <c r="AQ311">
        <v>3887</v>
      </c>
      <c r="AR311">
        <v>173</v>
      </c>
      <c r="AS311">
        <v>43627</v>
      </c>
      <c r="AT311">
        <v>42787</v>
      </c>
      <c r="AU311">
        <v>840</v>
      </c>
      <c r="AV311">
        <v>173349</v>
      </c>
      <c r="AW311">
        <v>164909</v>
      </c>
      <c r="AX311">
        <v>8440</v>
      </c>
      <c r="AY311">
        <v>10945</v>
      </c>
      <c r="AZ311">
        <v>10203</v>
      </c>
      <c r="BA311">
        <v>742</v>
      </c>
      <c r="BB311">
        <v>65714</v>
      </c>
      <c r="BC311">
        <v>64745</v>
      </c>
      <c r="BD311">
        <v>969</v>
      </c>
      <c r="BE311">
        <v>27994</v>
      </c>
      <c r="BF311">
        <v>25218</v>
      </c>
      <c r="BG311">
        <v>2776</v>
      </c>
      <c r="BH311">
        <v>123953</v>
      </c>
      <c r="BI311">
        <v>86957</v>
      </c>
      <c r="BJ311">
        <v>36996</v>
      </c>
      <c r="BK311" t="str">
        <f t="shared" si="187"/>
        <v>AgriculturalLabourTotal</v>
      </c>
      <c r="BL311" t="str">
        <f t="shared" si="188"/>
        <v>AgriculturalLabourMale</v>
      </c>
      <c r="BM311" t="str">
        <f t="shared" si="189"/>
        <v>DHHIFemale</v>
      </c>
      <c r="BN311">
        <f>(X311/J311)*100</f>
        <v>20.551724039384158</v>
      </c>
      <c r="BO311">
        <f t="shared" si="158"/>
        <v>97.095796309429446</v>
      </c>
      <c r="BP311">
        <f t="shared" si="159"/>
        <v>2.9042036905705504</v>
      </c>
      <c r="BQ311">
        <f>(AA311/J311)*100</f>
        <v>23.467597947771189</v>
      </c>
      <c r="BR311">
        <f t="shared" si="160"/>
        <v>93.806627210287886</v>
      </c>
      <c r="BS311">
        <f t="shared" si="161"/>
        <v>6.1933727897121145</v>
      </c>
      <c r="BT311">
        <f>(AD311/J311)*100</f>
        <v>2.1819756238885604</v>
      </c>
      <c r="BU311">
        <f t="shared" si="162"/>
        <v>73.163064833005905</v>
      </c>
      <c r="BV311">
        <f t="shared" si="163"/>
        <v>26.83693516699411</v>
      </c>
      <c r="BW311">
        <f>(AG311/J311)*100</f>
        <v>4.586864278115442E-2</v>
      </c>
      <c r="BX311">
        <f t="shared" si="164"/>
        <v>96.417445482866043</v>
      </c>
      <c r="BY311">
        <f t="shared" si="165"/>
        <v>3.5825545171339561</v>
      </c>
      <c r="BZ311">
        <f>(AJ311/J311)*100</f>
        <v>10.38346042472077</v>
      </c>
      <c r="CA311">
        <f t="shared" si="166"/>
        <v>57.732639748988525</v>
      </c>
      <c r="CB311">
        <f t="shared" si="167"/>
        <v>42.267360251011475</v>
      </c>
      <c r="CC311">
        <f>(AM311/J311)*100</f>
        <v>11.244033325498036</v>
      </c>
      <c r="CD311">
        <f t="shared" si="168"/>
        <v>75.694034071052315</v>
      </c>
      <c r="CE311">
        <f t="shared" si="169"/>
        <v>24.305965928947685</v>
      </c>
      <c r="CF311">
        <f>(AP311/J311)*100</f>
        <v>0.29007272537614787</v>
      </c>
      <c r="CG311">
        <f t="shared" si="170"/>
        <v>95.738916256157637</v>
      </c>
      <c r="CH311">
        <f t="shared" si="171"/>
        <v>4.2610837438423648</v>
      </c>
      <c r="CI311">
        <f>(AS311/J311)*100</f>
        <v>3.1169957610800996</v>
      </c>
      <c r="CJ311">
        <f t="shared" si="172"/>
        <v>98.074586838425745</v>
      </c>
      <c r="CK311">
        <f t="shared" si="173"/>
        <v>1.9254131615742545</v>
      </c>
      <c r="CL311">
        <f>(AV311/J311)*100</f>
        <v>12.385176569268438</v>
      </c>
      <c r="CM311">
        <f t="shared" si="174"/>
        <v>95.131209294544533</v>
      </c>
      <c r="CN311">
        <f t="shared" si="175"/>
        <v>4.868790705455468</v>
      </c>
      <c r="CO311">
        <f>(AY311/J311)*100</f>
        <v>0.78198176828619181</v>
      </c>
      <c r="CP311">
        <f t="shared" si="176"/>
        <v>93.220648698035632</v>
      </c>
      <c r="CQ311">
        <f t="shared" si="177"/>
        <v>6.7793513019643674</v>
      </c>
      <c r="CR311">
        <f>(BB311/J311)*100</f>
        <v>4.6950342550167941</v>
      </c>
      <c r="CS311">
        <f t="shared" si="178"/>
        <v>98.525428371427708</v>
      </c>
      <c r="CT311">
        <f t="shared" si="179"/>
        <v>1.4745716285722981</v>
      </c>
      <c r="CU311">
        <f>(BE311/J311)*100</f>
        <v>2.0000728754137644</v>
      </c>
      <c r="CV311">
        <f t="shared" si="180"/>
        <v>90.083589340572985</v>
      </c>
      <c r="CW311">
        <f t="shared" si="181"/>
        <v>9.9164106594270205</v>
      </c>
      <c r="CX311">
        <f>(BH311/J311)*100</f>
        <v>8.8560060415146946</v>
      </c>
      <c r="CY311">
        <f t="shared" si="182"/>
        <v>70.153203230256636</v>
      </c>
      <c r="CZ311">
        <f t="shared" si="183"/>
        <v>29.846796769743371</v>
      </c>
    </row>
    <row r="312" spans="1:104" x14ac:dyDescent="0.25">
      <c r="A312" t="s">
        <v>2927</v>
      </c>
      <c r="B312">
        <v>19</v>
      </c>
      <c r="C312">
        <v>11</v>
      </c>
      <c r="D312" t="s">
        <v>2926</v>
      </c>
      <c r="E312">
        <f>VLOOKUP(A312,'2011B4'!A$1:B$641,2, FALSE)</f>
        <v>337</v>
      </c>
      <c r="G312">
        <v>8934286</v>
      </c>
      <c r="H312">
        <v>4638756</v>
      </c>
      <c r="I312">
        <v>4295530</v>
      </c>
      <c r="J312">
        <v>2627438</v>
      </c>
      <c r="K312">
        <v>2309641</v>
      </c>
      <c r="L312">
        <v>317797</v>
      </c>
      <c r="M312">
        <f t="shared" si="184"/>
        <v>29.408483229661552</v>
      </c>
      <c r="N312">
        <f t="shared" si="185"/>
        <v>49.790094585703585</v>
      </c>
      <c r="O312">
        <f t="shared" si="186"/>
        <v>7.3983187173643303</v>
      </c>
      <c r="P312">
        <f>(K312/J312)*100</f>
        <v>87.904681290291151</v>
      </c>
      <c r="Q312">
        <f>(L312/J312)*100</f>
        <v>12.095318709708849</v>
      </c>
      <c r="R312">
        <f t="shared" si="152"/>
        <v>24.515212157242154</v>
      </c>
      <c r="S312">
        <f t="shared" si="153"/>
        <v>22.405856960278417</v>
      </c>
      <c r="T312">
        <f t="shared" si="154"/>
        <v>17.268076354227961</v>
      </c>
      <c r="U312">
        <f t="shared" si="155"/>
        <v>5.0760474652494176</v>
      </c>
      <c r="V312">
        <f t="shared" si="156"/>
        <v>30.734807063002059</v>
      </c>
      <c r="W312">
        <f t="shared" si="157"/>
        <v>75.484787842757839</v>
      </c>
      <c r="X312">
        <v>273751</v>
      </c>
      <c r="Y312">
        <v>264304</v>
      </c>
      <c r="Z312">
        <v>9447</v>
      </c>
      <c r="AA312">
        <v>309793</v>
      </c>
      <c r="AB312">
        <v>285971</v>
      </c>
      <c r="AC312">
        <v>23822</v>
      </c>
      <c r="AD312">
        <v>60578</v>
      </c>
      <c r="AE312">
        <v>47674</v>
      </c>
      <c r="AF312">
        <v>12904</v>
      </c>
      <c r="AG312">
        <v>3676</v>
      </c>
      <c r="AH312">
        <v>3538</v>
      </c>
      <c r="AI312">
        <v>138</v>
      </c>
      <c r="AJ312">
        <v>90405</v>
      </c>
      <c r="AK312">
        <v>56660</v>
      </c>
      <c r="AL312">
        <v>33745</v>
      </c>
      <c r="AM312">
        <v>494619</v>
      </c>
      <c r="AN312">
        <v>439225</v>
      </c>
      <c r="AO312">
        <v>55394</v>
      </c>
      <c r="AP312">
        <v>15084</v>
      </c>
      <c r="AQ312">
        <v>14409</v>
      </c>
      <c r="AR312">
        <v>675</v>
      </c>
      <c r="AS312">
        <v>133370</v>
      </c>
      <c r="AT312">
        <v>128707</v>
      </c>
      <c r="AU312">
        <v>4663</v>
      </c>
      <c r="AV312">
        <v>453708</v>
      </c>
      <c r="AW312">
        <v>431848</v>
      </c>
      <c r="AX312">
        <v>21860</v>
      </c>
      <c r="AY312">
        <v>29003</v>
      </c>
      <c r="AZ312">
        <v>26698</v>
      </c>
      <c r="BA312">
        <v>2305</v>
      </c>
      <c r="BB312">
        <v>207068</v>
      </c>
      <c r="BC312">
        <v>201848</v>
      </c>
      <c r="BD312">
        <v>5220</v>
      </c>
      <c r="BE312">
        <v>166268</v>
      </c>
      <c r="BF312">
        <v>147694</v>
      </c>
      <c r="BG312">
        <v>18574</v>
      </c>
      <c r="BH312">
        <v>390115</v>
      </c>
      <c r="BI312">
        <v>261065</v>
      </c>
      <c r="BJ312">
        <v>129050</v>
      </c>
      <c r="BK312" t="str">
        <f t="shared" si="187"/>
        <v>DNonHHITotal</v>
      </c>
      <c r="BL312" t="str">
        <f t="shared" si="188"/>
        <v>DNonHHIMale</v>
      </c>
      <c r="BM312" t="str">
        <f t="shared" si="189"/>
        <v>LQFemale</v>
      </c>
      <c r="BN312">
        <f>(X312/J312)*100</f>
        <v>10.418932815921822</v>
      </c>
      <c r="BO312">
        <f t="shared" si="158"/>
        <v>96.549053702086923</v>
      </c>
      <c r="BP312">
        <f t="shared" si="159"/>
        <v>3.4509462979130672</v>
      </c>
      <c r="BQ312">
        <f>(AA312/J312)*100</f>
        <v>11.790687353992748</v>
      </c>
      <c r="BR312">
        <f t="shared" si="160"/>
        <v>92.31034916863841</v>
      </c>
      <c r="BS312">
        <f t="shared" si="161"/>
        <v>7.689650831361587</v>
      </c>
      <c r="BT312">
        <f>(AD312/J312)*100</f>
        <v>2.3055919873275794</v>
      </c>
      <c r="BU312">
        <f t="shared" si="162"/>
        <v>78.69853742282676</v>
      </c>
      <c r="BV312">
        <f t="shared" si="163"/>
        <v>21.301462577173229</v>
      </c>
      <c r="BW312">
        <f>(AG312/J312)*100</f>
        <v>0.13990815387461092</v>
      </c>
      <c r="BX312">
        <f t="shared" si="164"/>
        <v>96.24591947769315</v>
      </c>
      <c r="BY312">
        <f t="shared" si="165"/>
        <v>3.7540805223068552</v>
      </c>
      <c r="BZ312">
        <f>(AJ312/J312)*100</f>
        <v>3.4408043120332432</v>
      </c>
      <c r="CA312">
        <f t="shared" si="166"/>
        <v>62.673524694430618</v>
      </c>
      <c r="CB312">
        <f t="shared" si="167"/>
        <v>37.326475305569382</v>
      </c>
      <c r="CC312">
        <f>(AM312/J312)*100</f>
        <v>18.825144494370562</v>
      </c>
      <c r="CD312">
        <f t="shared" si="168"/>
        <v>88.800672841116096</v>
      </c>
      <c r="CE312">
        <f t="shared" si="169"/>
        <v>11.199327158883907</v>
      </c>
      <c r="CF312">
        <f>(AP312/J312)*100</f>
        <v>0.57409537351594975</v>
      </c>
      <c r="CG312">
        <f t="shared" si="170"/>
        <v>95.525059665871126</v>
      </c>
      <c r="CH312">
        <f t="shared" si="171"/>
        <v>4.4749403341288785</v>
      </c>
      <c r="CI312">
        <f>(AS312/J312)*100</f>
        <v>5.0760474652494176</v>
      </c>
      <c r="CJ312">
        <f t="shared" si="172"/>
        <v>96.503711479343181</v>
      </c>
      <c r="CK312">
        <f t="shared" si="173"/>
        <v>3.4962885206568193</v>
      </c>
      <c r="CL312">
        <f>(AV312/J312)*100</f>
        <v>17.268076354227961</v>
      </c>
      <c r="CM312">
        <f t="shared" si="174"/>
        <v>95.181923175258092</v>
      </c>
      <c r="CN312">
        <f t="shared" si="175"/>
        <v>4.8180768247419046</v>
      </c>
      <c r="CO312">
        <f>(AY312/J312)*100</f>
        <v>1.1038509757413877</v>
      </c>
      <c r="CP312">
        <f t="shared" si="176"/>
        <v>92.052546288315</v>
      </c>
      <c r="CQ312">
        <f t="shared" si="177"/>
        <v>7.9474537116849984</v>
      </c>
      <c r="CR312">
        <f>(BB312/J312)*100</f>
        <v>7.8809852030761531</v>
      </c>
      <c r="CS312">
        <f t="shared" si="178"/>
        <v>97.479088994919536</v>
      </c>
      <c r="CT312">
        <f t="shared" si="179"/>
        <v>2.5209110050804564</v>
      </c>
      <c r="CU312">
        <f>(BE312/J312)*100</f>
        <v>6.3281417106702413</v>
      </c>
      <c r="CV312">
        <f t="shared" si="180"/>
        <v>88.828878677797292</v>
      </c>
      <c r="CW312">
        <f t="shared" si="181"/>
        <v>11.17112132220271</v>
      </c>
      <c r="CX312">
        <f>(BH312/J312)*100</f>
        <v>14.847733799998325</v>
      </c>
      <c r="CY312">
        <f t="shared" si="182"/>
        <v>66.920010766056166</v>
      </c>
      <c r="CZ312">
        <f t="shared" si="183"/>
        <v>33.079989233943834</v>
      </c>
    </row>
    <row r="313" spans="1:104" x14ac:dyDescent="0.25">
      <c r="A313" t="s">
        <v>2929</v>
      </c>
      <c r="B313">
        <v>19</v>
      </c>
      <c r="C313">
        <v>12</v>
      </c>
      <c r="D313" t="s">
        <v>2928</v>
      </c>
      <c r="E313">
        <f>VLOOKUP(A313,'2011B4'!A$1:B$641,2, FALSE)</f>
        <v>338</v>
      </c>
      <c r="G313">
        <v>5041976</v>
      </c>
      <c r="H313">
        <v>2589625</v>
      </c>
      <c r="I313">
        <v>2452351</v>
      </c>
      <c r="J313">
        <v>1533584</v>
      </c>
      <c r="K313">
        <v>1315008</v>
      </c>
      <c r="L313">
        <v>218576</v>
      </c>
      <c r="M313">
        <f t="shared" si="184"/>
        <v>30.416328836154715</v>
      </c>
      <c r="N313">
        <f t="shared" si="185"/>
        <v>50.779861949123905</v>
      </c>
      <c r="O313">
        <f t="shared" si="186"/>
        <v>8.9129166257195642</v>
      </c>
      <c r="P313">
        <f>(K313/J313)*100</f>
        <v>85.747373472858342</v>
      </c>
      <c r="Q313">
        <f>(L313/J313)*100</f>
        <v>14.252626527141649</v>
      </c>
      <c r="R313">
        <f t="shared" si="152"/>
        <v>37.309335517324129</v>
      </c>
      <c r="S313">
        <f t="shared" si="153"/>
        <v>23.348052666172833</v>
      </c>
      <c r="T313">
        <f t="shared" si="154"/>
        <v>13.358642239355653</v>
      </c>
      <c r="U313">
        <f t="shared" si="155"/>
        <v>3.8511095577418648</v>
      </c>
      <c r="V313">
        <f t="shared" si="156"/>
        <v>22.13286001940552</v>
      </c>
      <c r="W313">
        <f t="shared" si="157"/>
        <v>62.690664482675871</v>
      </c>
      <c r="X313">
        <v>237068</v>
      </c>
      <c r="Y313">
        <v>225261</v>
      </c>
      <c r="Z313">
        <v>11807</v>
      </c>
      <c r="AA313">
        <v>302286</v>
      </c>
      <c r="AB313">
        <v>231429</v>
      </c>
      <c r="AC313">
        <v>70857</v>
      </c>
      <c r="AD313">
        <v>32816</v>
      </c>
      <c r="AE313">
        <v>19066</v>
      </c>
      <c r="AF313">
        <v>13750</v>
      </c>
      <c r="AG313">
        <v>2592</v>
      </c>
      <c r="AH313">
        <v>2519</v>
      </c>
      <c r="AI313">
        <v>73</v>
      </c>
      <c r="AJ313">
        <v>62817</v>
      </c>
      <c r="AK313">
        <v>40301</v>
      </c>
      <c r="AL313">
        <v>22516</v>
      </c>
      <c r="AM313">
        <v>292653</v>
      </c>
      <c r="AN313">
        <v>270415</v>
      </c>
      <c r="AO313">
        <v>22238</v>
      </c>
      <c r="AP313">
        <v>8646</v>
      </c>
      <c r="AQ313">
        <v>8288</v>
      </c>
      <c r="AR313">
        <v>358</v>
      </c>
      <c r="AS313">
        <v>59060</v>
      </c>
      <c r="AT313">
        <v>57407</v>
      </c>
      <c r="AU313">
        <v>1653</v>
      </c>
      <c r="AV313">
        <v>204866</v>
      </c>
      <c r="AW313">
        <v>194477</v>
      </c>
      <c r="AX313">
        <v>10389</v>
      </c>
      <c r="AY313">
        <v>13269</v>
      </c>
      <c r="AZ313">
        <v>12415</v>
      </c>
      <c r="BA313">
        <v>854</v>
      </c>
      <c r="BB313">
        <v>80434</v>
      </c>
      <c r="BC313">
        <v>78294</v>
      </c>
      <c r="BD313">
        <v>2140</v>
      </c>
      <c r="BE313">
        <v>63229</v>
      </c>
      <c r="BF313">
        <v>57935</v>
      </c>
      <c r="BG313">
        <v>5294</v>
      </c>
      <c r="BH313">
        <v>173848</v>
      </c>
      <c r="BI313">
        <v>117201</v>
      </c>
      <c r="BJ313">
        <v>56647</v>
      </c>
      <c r="BK313" t="str">
        <f t="shared" si="187"/>
        <v>AgriculturalLabourTotal</v>
      </c>
      <c r="BL313" t="str">
        <f t="shared" si="188"/>
        <v>DNonHHIMale</v>
      </c>
      <c r="BM313" t="str">
        <f t="shared" si="189"/>
        <v>AgriculturalLabourFemale</v>
      </c>
      <c r="BN313">
        <f>(X313/J313)*100</f>
        <v>15.458429404584296</v>
      </c>
      <c r="BO313">
        <f t="shared" si="158"/>
        <v>95.019572443349588</v>
      </c>
      <c r="BP313">
        <f t="shared" si="159"/>
        <v>4.9804275566504126</v>
      </c>
      <c r="BQ313">
        <f>(AA313/J313)*100</f>
        <v>19.711082014418512</v>
      </c>
      <c r="BR313">
        <f t="shared" si="160"/>
        <v>76.559615728151485</v>
      </c>
      <c r="BS313">
        <f t="shared" si="161"/>
        <v>23.440384271848515</v>
      </c>
      <c r="BT313">
        <f>(AD313/J313)*100</f>
        <v>2.1398240983213181</v>
      </c>
      <c r="BU313">
        <f t="shared" si="162"/>
        <v>58.099707459775715</v>
      </c>
      <c r="BV313">
        <f t="shared" si="163"/>
        <v>41.900292540224285</v>
      </c>
      <c r="BW313">
        <f>(AG313/J313)*100</f>
        <v>0.16901584784400461</v>
      </c>
      <c r="BX313">
        <f t="shared" si="164"/>
        <v>97.183641975308646</v>
      </c>
      <c r="BY313">
        <f t="shared" si="165"/>
        <v>2.816358024691358</v>
      </c>
      <c r="BZ313">
        <f>(AJ313/J313)*100</f>
        <v>4.0960912476916818</v>
      </c>
      <c r="CA313">
        <f t="shared" si="166"/>
        <v>64.156199754843442</v>
      </c>
      <c r="CB313">
        <f t="shared" si="167"/>
        <v>35.843800245156565</v>
      </c>
      <c r="CC313">
        <f>(AM313/J313)*100</f>
        <v>19.082945570637147</v>
      </c>
      <c r="CD313">
        <f t="shared" si="168"/>
        <v>92.401239693425325</v>
      </c>
      <c r="CE313">
        <f t="shared" si="169"/>
        <v>7.5987603065746807</v>
      </c>
      <c r="CF313">
        <f>(AP313/J313)*100</f>
        <v>0.56377739986854325</v>
      </c>
      <c r="CG313">
        <f t="shared" si="170"/>
        <v>95.859356928059213</v>
      </c>
      <c r="CH313">
        <f t="shared" si="171"/>
        <v>4.1406430719407821</v>
      </c>
      <c r="CI313">
        <f>(AS313/J313)*100</f>
        <v>3.8511095577418648</v>
      </c>
      <c r="CJ313">
        <f t="shared" si="172"/>
        <v>97.201151371486631</v>
      </c>
      <c r="CK313">
        <f t="shared" si="173"/>
        <v>2.7988486285133765</v>
      </c>
      <c r="CL313">
        <f>(AV313/J313)*100</f>
        <v>13.358642239355653</v>
      </c>
      <c r="CM313">
        <f t="shared" si="174"/>
        <v>94.928880341296264</v>
      </c>
      <c r="CN313">
        <f t="shared" si="175"/>
        <v>5.0711196587037382</v>
      </c>
      <c r="CO313">
        <f>(AY313/J313)*100</f>
        <v>0.86522811922920428</v>
      </c>
      <c r="CP313">
        <f t="shared" si="176"/>
        <v>93.563946039641266</v>
      </c>
      <c r="CQ313">
        <f t="shared" si="177"/>
        <v>6.4360539603587315</v>
      </c>
      <c r="CR313">
        <f>(BB313/J313)*100</f>
        <v>5.2448382351406897</v>
      </c>
      <c r="CS313">
        <f t="shared" si="178"/>
        <v>97.339433572867193</v>
      </c>
      <c r="CT313">
        <f t="shared" si="179"/>
        <v>2.6605664271328044</v>
      </c>
      <c r="CU313">
        <f>(BE313/J313)*100</f>
        <v>4.122956421037256</v>
      </c>
      <c r="CV313">
        <f t="shared" si="180"/>
        <v>91.627259643518016</v>
      </c>
      <c r="CW313">
        <f t="shared" si="181"/>
        <v>8.3727403564819944</v>
      </c>
      <c r="CX313">
        <f>(BH313/J313)*100</f>
        <v>11.33605984412983</v>
      </c>
      <c r="CY313">
        <f t="shared" si="182"/>
        <v>67.415788504900831</v>
      </c>
      <c r="CZ313">
        <f t="shared" si="183"/>
        <v>32.584211495099169</v>
      </c>
    </row>
    <row r="314" spans="1:104" x14ac:dyDescent="0.25">
      <c r="A314" t="s">
        <v>2931</v>
      </c>
      <c r="B314">
        <v>19</v>
      </c>
      <c r="C314">
        <v>13</v>
      </c>
      <c r="D314" t="s">
        <v>2930</v>
      </c>
      <c r="E314">
        <f>VLOOKUP(A314,'2011B4'!A$1:B$641,2, FALSE)</f>
        <v>339</v>
      </c>
      <c r="G314">
        <v>3192695</v>
      </c>
      <c r="H314">
        <v>1636002</v>
      </c>
      <c r="I314">
        <v>1556693</v>
      </c>
      <c r="J314">
        <v>950706</v>
      </c>
      <c r="K314">
        <v>766209</v>
      </c>
      <c r="L314">
        <v>184497</v>
      </c>
      <c r="M314">
        <f t="shared" si="184"/>
        <v>29.777539038335952</v>
      </c>
      <c r="N314">
        <f t="shared" si="185"/>
        <v>46.83423369898081</v>
      </c>
      <c r="O314">
        <f t="shared" si="186"/>
        <v>11.851855182749585</v>
      </c>
      <c r="P314">
        <f>(K314/J314)*100</f>
        <v>80.59368511401</v>
      </c>
      <c r="Q314">
        <f>(L314/J314)*100</f>
        <v>19.406314885989989</v>
      </c>
      <c r="R314">
        <f t="shared" si="152"/>
        <v>64.281807414700239</v>
      </c>
      <c r="S314">
        <f t="shared" si="153"/>
        <v>11.391323921380533</v>
      </c>
      <c r="T314">
        <f t="shared" si="154"/>
        <v>7.8191365153896157</v>
      </c>
      <c r="U314">
        <f t="shared" si="155"/>
        <v>2.3828607371784756</v>
      </c>
      <c r="V314">
        <f t="shared" si="156"/>
        <v>14.124871411351144</v>
      </c>
      <c r="W314">
        <f t="shared" si="157"/>
        <v>35.718192585299761</v>
      </c>
      <c r="X314">
        <v>316593</v>
      </c>
      <c r="Y314">
        <v>283045</v>
      </c>
      <c r="Z314">
        <v>33548</v>
      </c>
      <c r="AA314">
        <v>265339</v>
      </c>
      <c r="AB314">
        <v>180253</v>
      </c>
      <c r="AC314">
        <v>85086</v>
      </c>
      <c r="AD314">
        <v>29199</v>
      </c>
      <c r="AE314">
        <v>17630</v>
      </c>
      <c r="AF314">
        <v>11569</v>
      </c>
      <c r="AG314">
        <v>5988</v>
      </c>
      <c r="AH314">
        <v>4907</v>
      </c>
      <c r="AI314">
        <v>1081</v>
      </c>
      <c r="AJ314">
        <v>49607</v>
      </c>
      <c r="AK314">
        <v>30998</v>
      </c>
      <c r="AL314">
        <v>18609</v>
      </c>
      <c r="AM314">
        <v>52703</v>
      </c>
      <c r="AN314">
        <v>44009</v>
      </c>
      <c r="AO314">
        <v>8694</v>
      </c>
      <c r="AP314">
        <v>4866</v>
      </c>
      <c r="AQ314">
        <v>4720</v>
      </c>
      <c r="AR314">
        <v>146</v>
      </c>
      <c r="AS314">
        <v>22654</v>
      </c>
      <c r="AT314">
        <v>21348</v>
      </c>
      <c r="AU314">
        <v>1306</v>
      </c>
      <c r="AV314">
        <v>74337</v>
      </c>
      <c r="AW314">
        <v>71347</v>
      </c>
      <c r="AX314">
        <v>2990</v>
      </c>
      <c r="AY314">
        <v>7253</v>
      </c>
      <c r="AZ314">
        <v>6817</v>
      </c>
      <c r="BA314">
        <v>436</v>
      </c>
      <c r="BB314">
        <v>25393</v>
      </c>
      <c r="BC314">
        <v>24793</v>
      </c>
      <c r="BD314">
        <v>600</v>
      </c>
      <c r="BE314">
        <v>12599</v>
      </c>
      <c r="BF314">
        <v>11471</v>
      </c>
      <c r="BG314">
        <v>1128</v>
      </c>
      <c r="BH314">
        <v>84175</v>
      </c>
      <c r="BI314">
        <v>64871</v>
      </c>
      <c r="BJ314">
        <v>19304</v>
      </c>
      <c r="BK314" t="str">
        <f t="shared" si="187"/>
        <v>CultivatorsTotal</v>
      </c>
      <c r="BL314" t="str">
        <f t="shared" si="188"/>
        <v>CultivatorsMale</v>
      </c>
      <c r="BM314" t="str">
        <f t="shared" si="189"/>
        <v>AgriculturalLabourFemale</v>
      </c>
      <c r="BN314">
        <f>(X314/J314)*100</f>
        <v>33.300831171781816</v>
      </c>
      <c r="BO314">
        <f t="shared" si="158"/>
        <v>89.403429639947817</v>
      </c>
      <c r="BP314">
        <f t="shared" si="159"/>
        <v>10.59657036005218</v>
      </c>
      <c r="BQ314">
        <f>(AA314/J314)*100</f>
        <v>27.909679753782978</v>
      </c>
      <c r="BR314">
        <f t="shared" si="160"/>
        <v>67.933096906221863</v>
      </c>
      <c r="BS314">
        <f t="shared" si="161"/>
        <v>32.066903093778151</v>
      </c>
      <c r="BT314">
        <f>(AD314/J314)*100</f>
        <v>3.0712964891354426</v>
      </c>
      <c r="BU314">
        <f t="shared" si="162"/>
        <v>60.378780095208739</v>
      </c>
      <c r="BV314">
        <f t="shared" si="163"/>
        <v>39.621219904791261</v>
      </c>
      <c r="BW314">
        <f>(AG314/J314)*100</f>
        <v>0.62984771317315769</v>
      </c>
      <c r="BX314">
        <f t="shared" si="164"/>
        <v>81.947227788911164</v>
      </c>
      <c r="BY314">
        <f t="shared" si="165"/>
        <v>18.052772211088843</v>
      </c>
      <c r="BZ314">
        <f>(AJ314/J314)*100</f>
        <v>5.2179117413795639</v>
      </c>
      <c r="CA314">
        <f t="shared" si="166"/>
        <v>62.487148991069809</v>
      </c>
      <c r="CB314">
        <f t="shared" si="167"/>
        <v>37.512851008930191</v>
      </c>
      <c r="CC314">
        <f>(AM314/J314)*100</f>
        <v>5.5435644668278101</v>
      </c>
      <c r="CD314">
        <f t="shared" si="168"/>
        <v>83.503785363262054</v>
      </c>
      <c r="CE314">
        <f t="shared" si="169"/>
        <v>16.496214636737946</v>
      </c>
      <c r="CF314">
        <f>(AP314/J314)*100</f>
        <v>0.51183015569482049</v>
      </c>
      <c r="CG314">
        <f t="shared" si="170"/>
        <v>96.999588984792439</v>
      </c>
      <c r="CH314">
        <f t="shared" si="171"/>
        <v>3.0004110152075625</v>
      </c>
      <c r="CI314">
        <f>(AS314/J314)*100</f>
        <v>2.3828607371784756</v>
      </c>
      <c r="CJ314">
        <f t="shared" si="172"/>
        <v>94.235013684117604</v>
      </c>
      <c r="CK314">
        <f t="shared" si="173"/>
        <v>5.7649863158824051</v>
      </c>
      <c r="CL314">
        <f>(AV314/J314)*100</f>
        <v>7.8191365153896157</v>
      </c>
      <c r="CM314">
        <f t="shared" si="174"/>
        <v>95.977776880961031</v>
      </c>
      <c r="CN314">
        <f t="shared" si="175"/>
        <v>4.0222231190389719</v>
      </c>
      <c r="CO314">
        <f>(AY314/J314)*100</f>
        <v>0.76290672405559656</v>
      </c>
      <c r="CP314">
        <f t="shared" si="176"/>
        <v>93.9886943333793</v>
      </c>
      <c r="CQ314">
        <f t="shared" si="177"/>
        <v>6.011305666620709</v>
      </c>
      <c r="CR314">
        <f>(BB314/J314)*100</f>
        <v>2.6709624216108874</v>
      </c>
      <c r="CS314">
        <f t="shared" si="178"/>
        <v>97.637144094829281</v>
      </c>
      <c r="CT314">
        <f t="shared" si="179"/>
        <v>2.3628559051707163</v>
      </c>
      <c r="CU314">
        <f>(BE314/J314)*100</f>
        <v>1.325225674393556</v>
      </c>
      <c r="CV314">
        <f t="shared" si="180"/>
        <v>91.046908484800383</v>
      </c>
      <c r="CW314">
        <f t="shared" si="181"/>
        <v>8.9530915151996204</v>
      </c>
      <c r="CX314">
        <f>(BH314/J314)*100</f>
        <v>8.8539464355962831</v>
      </c>
      <c r="CY314">
        <f t="shared" si="182"/>
        <v>77.066825066825061</v>
      </c>
      <c r="CZ314">
        <f t="shared" si="183"/>
        <v>22.933174933174932</v>
      </c>
    </row>
    <row r="315" spans="1:104" x14ac:dyDescent="0.25">
      <c r="A315" t="s">
        <v>2933</v>
      </c>
      <c r="B315">
        <v>19</v>
      </c>
      <c r="C315">
        <v>14</v>
      </c>
      <c r="D315" t="s">
        <v>2932</v>
      </c>
      <c r="E315">
        <f>VLOOKUP(A315,'2011B4'!A$1:B$641,2, FALSE)</f>
        <v>340</v>
      </c>
      <c r="G315">
        <v>2536516</v>
      </c>
      <c r="H315">
        <v>1298078</v>
      </c>
      <c r="I315">
        <v>1238438</v>
      </c>
      <c r="J315">
        <v>639585</v>
      </c>
      <c r="K315">
        <v>492952</v>
      </c>
      <c r="L315">
        <v>146633</v>
      </c>
      <c r="M315">
        <f t="shared" si="184"/>
        <v>25.2150981898005</v>
      </c>
      <c r="N315">
        <f t="shared" si="185"/>
        <v>37.975529975856617</v>
      </c>
      <c r="O315">
        <f t="shared" si="186"/>
        <v>11.840156713537537</v>
      </c>
      <c r="P315">
        <f>(K315/J315)*100</f>
        <v>77.073727495172648</v>
      </c>
      <c r="Q315">
        <f>(L315/J315)*100</f>
        <v>22.926272504827349</v>
      </c>
      <c r="R315">
        <f t="shared" si="152"/>
        <v>59.769225357067477</v>
      </c>
      <c r="S315">
        <f t="shared" si="153"/>
        <v>13.385711047007042</v>
      </c>
      <c r="T315">
        <f t="shared" si="154"/>
        <v>7.8615039439636645</v>
      </c>
      <c r="U315">
        <f t="shared" si="155"/>
        <v>2.6667292072203068</v>
      </c>
      <c r="V315">
        <f t="shared" si="156"/>
        <v>16.316830444741512</v>
      </c>
      <c r="W315">
        <f t="shared" si="157"/>
        <v>40.230774642932523</v>
      </c>
      <c r="X315">
        <v>243043</v>
      </c>
      <c r="Y315">
        <v>187885</v>
      </c>
      <c r="Z315">
        <v>55158</v>
      </c>
      <c r="AA315">
        <v>121357</v>
      </c>
      <c r="AB315">
        <v>76728</v>
      </c>
      <c r="AC315">
        <v>44629</v>
      </c>
      <c r="AD315">
        <v>17875</v>
      </c>
      <c r="AE315">
        <v>13687</v>
      </c>
      <c r="AF315">
        <v>4188</v>
      </c>
      <c r="AG315">
        <v>8290</v>
      </c>
      <c r="AH315">
        <v>7276</v>
      </c>
      <c r="AI315">
        <v>1014</v>
      </c>
      <c r="AJ315">
        <v>47658</v>
      </c>
      <c r="AK315">
        <v>28125</v>
      </c>
      <c r="AL315">
        <v>19533</v>
      </c>
      <c r="AM315">
        <v>29665</v>
      </c>
      <c r="AN315">
        <v>25961</v>
      </c>
      <c r="AO315">
        <v>3704</v>
      </c>
      <c r="AP315">
        <v>3892</v>
      </c>
      <c r="AQ315">
        <v>3690</v>
      </c>
      <c r="AR315">
        <v>202</v>
      </c>
      <c r="AS315">
        <v>17056</v>
      </c>
      <c r="AT315">
        <v>15811</v>
      </c>
      <c r="AU315">
        <v>1245</v>
      </c>
      <c r="AV315">
        <v>50281</v>
      </c>
      <c r="AW315">
        <v>47687</v>
      </c>
      <c r="AX315">
        <v>2594</v>
      </c>
      <c r="AY315">
        <v>5129</v>
      </c>
      <c r="AZ315">
        <v>4969</v>
      </c>
      <c r="BA315">
        <v>160</v>
      </c>
      <c r="BB315">
        <v>28255</v>
      </c>
      <c r="BC315">
        <v>26789</v>
      </c>
      <c r="BD315">
        <v>1466</v>
      </c>
      <c r="BE315">
        <v>10024</v>
      </c>
      <c r="BF315">
        <v>8469</v>
      </c>
      <c r="BG315">
        <v>1555</v>
      </c>
      <c r="BH315">
        <v>57060</v>
      </c>
      <c r="BI315">
        <v>45875</v>
      </c>
      <c r="BJ315">
        <v>11185</v>
      </c>
      <c r="BK315" t="str">
        <f t="shared" si="187"/>
        <v>CultivatorsTotal</v>
      </c>
      <c r="BL315" t="str">
        <f t="shared" si="188"/>
        <v>CultivatorsMale</v>
      </c>
      <c r="BM315" t="str">
        <f t="shared" si="189"/>
        <v>CultivatorsFemale</v>
      </c>
      <c r="BN315">
        <f>(X315/J315)*100</f>
        <v>38.000109445968874</v>
      </c>
      <c r="BO315">
        <f t="shared" si="158"/>
        <v>77.305250511226404</v>
      </c>
      <c r="BP315">
        <f t="shared" si="159"/>
        <v>22.694749488773592</v>
      </c>
      <c r="BQ315">
        <f>(AA315/J315)*100</f>
        <v>18.974334920299881</v>
      </c>
      <c r="BR315">
        <f t="shared" si="160"/>
        <v>63.225030282554769</v>
      </c>
      <c r="BS315">
        <f t="shared" si="161"/>
        <v>36.774969717445224</v>
      </c>
      <c r="BT315">
        <f>(AD315/J315)*100</f>
        <v>2.7947809907987211</v>
      </c>
      <c r="BU315">
        <f t="shared" si="162"/>
        <v>76.570629370629376</v>
      </c>
      <c r="BV315">
        <f t="shared" si="163"/>
        <v>23.429370629370631</v>
      </c>
      <c r="BW315">
        <f>(AG315/J315)*100</f>
        <v>1.2961529741942039</v>
      </c>
      <c r="BX315">
        <f t="shared" si="164"/>
        <v>87.76839565741858</v>
      </c>
      <c r="BY315">
        <f t="shared" si="165"/>
        <v>12.231604342581424</v>
      </c>
      <c r="BZ315">
        <f>(AJ315/J315)*100</f>
        <v>7.4513942634677175</v>
      </c>
      <c r="CA315">
        <f t="shared" si="166"/>
        <v>59.014226362835196</v>
      </c>
      <c r="CB315">
        <f t="shared" si="167"/>
        <v>40.985773637164804</v>
      </c>
      <c r="CC315">
        <f>(AM315/J315)*100</f>
        <v>4.6381638093451221</v>
      </c>
      <c r="CD315">
        <f t="shared" si="168"/>
        <v>87.513905275577272</v>
      </c>
      <c r="CE315">
        <f t="shared" si="169"/>
        <v>12.486094724422721</v>
      </c>
      <c r="CF315">
        <f>(AP315/J315)*100</f>
        <v>0.60851958691964314</v>
      </c>
      <c r="CG315">
        <f t="shared" si="170"/>
        <v>94.809866392600213</v>
      </c>
      <c r="CH315">
        <f t="shared" si="171"/>
        <v>5.1901336073997948</v>
      </c>
      <c r="CI315">
        <f>(AS315/J315)*100</f>
        <v>2.6667292072203068</v>
      </c>
      <c r="CJ315">
        <f t="shared" si="172"/>
        <v>92.700515947467167</v>
      </c>
      <c r="CK315">
        <f t="shared" si="173"/>
        <v>7.2994840525328328</v>
      </c>
      <c r="CL315">
        <f>(AV315/J315)*100</f>
        <v>7.8615039439636645</v>
      </c>
      <c r="CM315">
        <f t="shared" si="174"/>
        <v>94.840993615878773</v>
      </c>
      <c r="CN315">
        <f t="shared" si="175"/>
        <v>5.1590063841212386</v>
      </c>
      <c r="CO315">
        <f>(AY315/J315)*100</f>
        <v>0.80192624905211973</v>
      </c>
      <c r="CP315">
        <f t="shared" si="176"/>
        <v>96.88048352505362</v>
      </c>
      <c r="CQ315">
        <f t="shared" si="177"/>
        <v>3.1195164749463831</v>
      </c>
      <c r="CR315">
        <f>(BB315/J315)*100</f>
        <v>4.417708357763237</v>
      </c>
      <c r="CS315">
        <f t="shared" si="178"/>
        <v>94.811537780923729</v>
      </c>
      <c r="CT315">
        <f t="shared" si="179"/>
        <v>5.1884622190762695</v>
      </c>
      <c r="CU315">
        <f>(BE315/J315)*100</f>
        <v>1.5672662742246923</v>
      </c>
      <c r="CV315">
        <f t="shared" si="180"/>
        <v>84.487230646448523</v>
      </c>
      <c r="CW315">
        <f t="shared" si="181"/>
        <v>15.512769353551475</v>
      </c>
      <c r="CX315">
        <f>(BH315/J315)*100</f>
        <v>8.9214099767818187</v>
      </c>
      <c r="CY315">
        <f t="shared" si="182"/>
        <v>80.397826848930947</v>
      </c>
      <c r="CZ315">
        <f t="shared" si="183"/>
        <v>19.602173151069049</v>
      </c>
    </row>
    <row r="316" spans="1:104" x14ac:dyDescent="0.25">
      <c r="A316" t="s">
        <v>2935</v>
      </c>
      <c r="B316">
        <v>19</v>
      </c>
      <c r="C316">
        <v>15</v>
      </c>
      <c r="D316" t="s">
        <v>2934</v>
      </c>
      <c r="E316" t="e">
        <f>VLOOKUP(A316,'2011B4'!A$1:B$641,2, FALSE)</f>
        <v>#N/A</v>
      </c>
      <c r="F316" t="s">
        <v>3187</v>
      </c>
      <c r="G316">
        <v>9610788</v>
      </c>
      <c r="H316">
        <v>4916370</v>
      </c>
      <c r="I316">
        <v>4694418</v>
      </c>
      <c r="J316">
        <v>2514324</v>
      </c>
      <c r="K316">
        <v>2138934</v>
      </c>
      <c r="L316">
        <v>375390</v>
      </c>
      <c r="M316">
        <f t="shared" si="184"/>
        <v>26.161476041298592</v>
      </c>
      <c r="N316">
        <f t="shared" si="185"/>
        <v>43.506367502852719</v>
      </c>
      <c r="O316">
        <f t="shared" si="186"/>
        <v>7.9965184182575992</v>
      </c>
      <c r="P316">
        <f>(K316/J316)*100</f>
        <v>85.069943253136827</v>
      </c>
      <c r="Q316">
        <f>(L316/J316)*100</f>
        <v>14.930056746863174</v>
      </c>
      <c r="R316">
        <f t="shared" si="152"/>
        <v>57.546243045844534</v>
      </c>
      <c r="S316">
        <f t="shared" si="153"/>
        <v>13.160435966088698</v>
      </c>
      <c r="T316">
        <f t="shared" si="154"/>
        <v>8.8127862598455877</v>
      </c>
      <c r="U316">
        <f t="shared" si="155"/>
        <v>3.1033391082453972</v>
      </c>
      <c r="V316">
        <f t="shared" si="156"/>
        <v>17.377195619975787</v>
      </c>
      <c r="W316">
        <f t="shared" si="157"/>
        <v>42.453756954155466</v>
      </c>
      <c r="X316">
        <v>764520</v>
      </c>
      <c r="Y316">
        <v>703116</v>
      </c>
      <c r="Z316">
        <v>61404</v>
      </c>
      <c r="AA316">
        <v>616488</v>
      </c>
      <c r="AB316">
        <v>489252</v>
      </c>
      <c r="AC316">
        <v>127236</v>
      </c>
      <c r="AD316">
        <v>65891</v>
      </c>
      <c r="AE316">
        <v>37516</v>
      </c>
      <c r="AF316">
        <v>28375</v>
      </c>
      <c r="AG316">
        <v>4594</v>
      </c>
      <c r="AH316">
        <v>4184</v>
      </c>
      <c r="AI316">
        <v>410</v>
      </c>
      <c r="AJ316">
        <v>139762</v>
      </c>
      <c r="AK316">
        <v>76315</v>
      </c>
      <c r="AL316">
        <v>63447</v>
      </c>
      <c r="AM316">
        <v>186540</v>
      </c>
      <c r="AN316">
        <v>168448</v>
      </c>
      <c r="AO316">
        <v>18092</v>
      </c>
      <c r="AP316">
        <v>7918</v>
      </c>
      <c r="AQ316">
        <v>7689</v>
      </c>
      <c r="AR316">
        <v>229</v>
      </c>
      <c r="AS316">
        <v>78028</v>
      </c>
      <c r="AT316">
        <v>75545</v>
      </c>
      <c r="AU316">
        <v>2483</v>
      </c>
      <c r="AV316">
        <v>221582</v>
      </c>
      <c r="AW316">
        <v>210071</v>
      </c>
      <c r="AX316">
        <v>11511</v>
      </c>
      <c r="AY316">
        <v>25021</v>
      </c>
      <c r="AZ316">
        <v>22827</v>
      </c>
      <c r="BA316">
        <v>2194</v>
      </c>
      <c r="BB316">
        <v>121658</v>
      </c>
      <c r="BC316">
        <v>118607</v>
      </c>
      <c r="BD316">
        <v>3051</v>
      </c>
      <c r="BE316">
        <v>41506</v>
      </c>
      <c r="BF316">
        <v>38113</v>
      </c>
      <c r="BG316">
        <v>3393</v>
      </c>
      <c r="BH316">
        <v>240816</v>
      </c>
      <c r="BI316">
        <v>187251</v>
      </c>
      <c r="BJ316">
        <v>53565</v>
      </c>
      <c r="BK316" t="str">
        <f t="shared" si="187"/>
        <v>CultivatorsTotal</v>
      </c>
      <c r="BL316" t="str">
        <f t="shared" si="188"/>
        <v>CultivatorsMale</v>
      </c>
      <c r="BM316" t="str">
        <f t="shared" si="189"/>
        <v>AgriculturalLabourFemale</v>
      </c>
      <c r="BN316">
        <f>(X316/J316)*100</f>
        <v>30.406582445221858</v>
      </c>
      <c r="BO316">
        <f t="shared" si="158"/>
        <v>91.968293831423637</v>
      </c>
      <c r="BP316">
        <f t="shared" si="159"/>
        <v>8.0317061685763615</v>
      </c>
      <c r="BQ316">
        <f>(AA316/J316)*100</f>
        <v>24.519035732864978</v>
      </c>
      <c r="BR316">
        <f t="shared" si="160"/>
        <v>79.361155448281224</v>
      </c>
      <c r="BS316">
        <f t="shared" si="161"/>
        <v>20.638844551718769</v>
      </c>
      <c r="BT316">
        <f>(AD316/J316)*100</f>
        <v>2.6206248677576953</v>
      </c>
      <c r="BU316">
        <f t="shared" si="162"/>
        <v>56.936455661622986</v>
      </c>
      <c r="BV316">
        <f t="shared" si="163"/>
        <v>43.063544338377021</v>
      </c>
      <c r="BW316">
        <f>(AG316/J316)*100</f>
        <v>0.18271312686829541</v>
      </c>
      <c r="BX316">
        <f t="shared" si="164"/>
        <v>91.075315629081416</v>
      </c>
      <c r="BY316">
        <f t="shared" si="165"/>
        <v>8.9246843709185892</v>
      </c>
      <c r="BZ316">
        <f>(AJ316/J316)*100</f>
        <v>5.5586312662966275</v>
      </c>
      <c r="CA316">
        <f t="shared" si="166"/>
        <v>54.60354030423148</v>
      </c>
      <c r="CB316">
        <f t="shared" si="167"/>
        <v>45.39645969576852</v>
      </c>
      <c r="CC316">
        <f>(AM316/J316)*100</f>
        <v>7.4190915729237767</v>
      </c>
      <c r="CD316">
        <f t="shared" si="168"/>
        <v>90.301275865766044</v>
      </c>
      <c r="CE316">
        <f t="shared" si="169"/>
        <v>9.6987241342339452</v>
      </c>
      <c r="CF316">
        <f>(AP316/J316)*100</f>
        <v>0.31491565923882525</v>
      </c>
      <c r="CG316">
        <f t="shared" si="170"/>
        <v>97.107855519070469</v>
      </c>
      <c r="CH316">
        <f t="shared" si="171"/>
        <v>2.8921444809295278</v>
      </c>
      <c r="CI316">
        <f>(AS316/J316)*100</f>
        <v>3.1033391082453972</v>
      </c>
      <c r="CJ316">
        <f t="shared" si="172"/>
        <v>96.817808991644029</v>
      </c>
      <c r="CK316">
        <f t="shared" si="173"/>
        <v>3.1821910083559746</v>
      </c>
      <c r="CL316">
        <f>(AV316/J316)*100</f>
        <v>8.8127862598455877</v>
      </c>
      <c r="CM316">
        <f t="shared" si="174"/>
        <v>94.805083445406211</v>
      </c>
      <c r="CN316">
        <f t="shared" si="175"/>
        <v>5.1949165545937852</v>
      </c>
      <c r="CO316">
        <f>(AY316/J316)*100</f>
        <v>0.99513825584928595</v>
      </c>
      <c r="CP316">
        <f t="shared" si="176"/>
        <v>91.231365652851608</v>
      </c>
      <c r="CQ316">
        <f t="shared" si="177"/>
        <v>8.7686343471483941</v>
      </c>
      <c r="CR316">
        <f>(BB316/J316)*100</f>
        <v>4.8385967759127304</v>
      </c>
      <c r="CS316">
        <f t="shared" si="178"/>
        <v>97.492150125762379</v>
      </c>
      <c r="CT316">
        <f t="shared" si="179"/>
        <v>2.5078498742376167</v>
      </c>
      <c r="CU316">
        <f>(BE316/J316)*100</f>
        <v>1.6507816812789442</v>
      </c>
      <c r="CV316">
        <f t="shared" si="180"/>
        <v>91.825278273020771</v>
      </c>
      <c r="CW316">
        <f t="shared" si="181"/>
        <v>8.1747217269792323</v>
      </c>
      <c r="CX316">
        <f>(BH316/J316)*100</f>
        <v>9.5777632476960015</v>
      </c>
      <c r="CY316">
        <f t="shared" si="182"/>
        <v>77.756876619493724</v>
      </c>
      <c r="CZ316">
        <f t="shared" si="183"/>
        <v>22.24312338050628</v>
      </c>
    </row>
    <row r="317" spans="1:104" x14ac:dyDescent="0.25">
      <c r="A317" t="s">
        <v>2937</v>
      </c>
      <c r="B317">
        <v>19</v>
      </c>
      <c r="C317">
        <v>16</v>
      </c>
      <c r="D317" t="s">
        <v>2936</v>
      </c>
      <c r="E317">
        <f>VLOOKUP(A317,'2011B4'!A$1:B$641,2, FALSE)</f>
        <v>341</v>
      </c>
      <c r="G317">
        <v>4273099</v>
      </c>
      <c r="H317">
        <v>2241898</v>
      </c>
      <c r="I317">
        <v>2031201</v>
      </c>
      <c r="J317">
        <v>1221395</v>
      </c>
      <c r="K317">
        <v>1108517</v>
      </c>
      <c r="L317">
        <v>112878</v>
      </c>
      <c r="M317">
        <f t="shared" si="184"/>
        <v>28.583353673762296</v>
      </c>
      <c r="N317">
        <f t="shared" si="185"/>
        <v>49.445469865265949</v>
      </c>
      <c r="O317">
        <f t="shared" si="186"/>
        <v>5.5572048261102669</v>
      </c>
      <c r="P317">
        <f>(K317/J317)*100</f>
        <v>90.758272303390797</v>
      </c>
      <c r="Q317">
        <f>(L317/J317)*100</f>
        <v>9.241727696609205</v>
      </c>
      <c r="R317">
        <f t="shared" si="152"/>
        <v>13.963951055964696</v>
      </c>
      <c r="S317">
        <f t="shared" si="153"/>
        <v>40.506306313682302</v>
      </c>
      <c r="T317">
        <f t="shared" si="154"/>
        <v>16.400836748144538</v>
      </c>
      <c r="U317">
        <f t="shared" si="155"/>
        <v>3.7870631531977774</v>
      </c>
      <c r="V317">
        <f t="shared" si="156"/>
        <v>25.341842729010679</v>
      </c>
      <c r="W317">
        <f t="shared" si="157"/>
        <v>86.036048944035301</v>
      </c>
      <c r="X317">
        <v>63772</v>
      </c>
      <c r="Y317">
        <v>60847</v>
      </c>
      <c r="Z317">
        <v>2925</v>
      </c>
      <c r="AA317">
        <v>88770</v>
      </c>
      <c r="AB317">
        <v>84620</v>
      </c>
      <c r="AC317">
        <v>4150</v>
      </c>
      <c r="AD317">
        <v>18013</v>
      </c>
      <c r="AE317">
        <v>11119</v>
      </c>
      <c r="AF317">
        <v>6894</v>
      </c>
      <c r="AG317">
        <v>1530</v>
      </c>
      <c r="AH317">
        <v>1486</v>
      </c>
      <c r="AI317">
        <v>44</v>
      </c>
      <c r="AJ317">
        <v>119342</v>
      </c>
      <c r="AK317">
        <v>95072</v>
      </c>
      <c r="AL317">
        <v>24270</v>
      </c>
      <c r="AM317">
        <v>373870</v>
      </c>
      <c r="AN317">
        <v>355386</v>
      </c>
      <c r="AO317">
        <v>18484</v>
      </c>
      <c r="AP317">
        <v>4452</v>
      </c>
      <c r="AQ317">
        <v>4318</v>
      </c>
      <c r="AR317">
        <v>134</v>
      </c>
      <c r="AS317">
        <v>46255</v>
      </c>
      <c r="AT317">
        <v>45191</v>
      </c>
      <c r="AU317">
        <v>1064</v>
      </c>
      <c r="AV317">
        <v>200319</v>
      </c>
      <c r="AW317">
        <v>190453</v>
      </c>
      <c r="AX317">
        <v>9866</v>
      </c>
      <c r="AY317">
        <v>15427</v>
      </c>
      <c r="AZ317">
        <v>14675</v>
      </c>
      <c r="BA317">
        <v>752</v>
      </c>
      <c r="BB317">
        <v>90483</v>
      </c>
      <c r="BC317">
        <v>88114</v>
      </c>
      <c r="BD317">
        <v>2369</v>
      </c>
      <c r="BE317">
        <v>66188</v>
      </c>
      <c r="BF317">
        <v>60989</v>
      </c>
      <c r="BG317">
        <v>5199</v>
      </c>
      <c r="BH317">
        <v>132974</v>
      </c>
      <c r="BI317">
        <v>96247</v>
      </c>
      <c r="BJ317">
        <v>36727</v>
      </c>
      <c r="BK317" t="str">
        <f t="shared" si="187"/>
        <v>DNonHHITotal</v>
      </c>
      <c r="BL317" t="str">
        <f t="shared" si="188"/>
        <v>DNonHHIMale</v>
      </c>
      <c r="BM317" t="str">
        <f t="shared" si="189"/>
        <v>LQFemale</v>
      </c>
      <c r="BN317">
        <f>(X317/J317)*100</f>
        <v>5.2212429230511015</v>
      </c>
      <c r="BO317">
        <f t="shared" si="158"/>
        <v>95.413347550649192</v>
      </c>
      <c r="BP317">
        <f t="shared" si="159"/>
        <v>4.5866524493508125</v>
      </c>
      <c r="BQ317">
        <f>(AA317/J317)*100</f>
        <v>7.2679190597636305</v>
      </c>
      <c r="BR317">
        <f t="shared" si="160"/>
        <v>95.324997183733245</v>
      </c>
      <c r="BS317">
        <f t="shared" si="161"/>
        <v>4.6750028162667565</v>
      </c>
      <c r="BT317">
        <f>(AD317/J317)*100</f>
        <v>1.4747890731499638</v>
      </c>
      <c r="BU317">
        <f t="shared" si="162"/>
        <v>61.727641148059732</v>
      </c>
      <c r="BV317">
        <f t="shared" si="163"/>
        <v>38.272358851940261</v>
      </c>
      <c r="BW317">
        <f>(AG317/J317)*100</f>
        <v>0.1252666008948784</v>
      </c>
      <c r="BX317">
        <f t="shared" si="164"/>
        <v>97.124183006535944</v>
      </c>
      <c r="BY317">
        <f t="shared" si="165"/>
        <v>2.8758169934640523</v>
      </c>
      <c r="BZ317">
        <f>(AJ317/J317)*100</f>
        <v>9.7709586169912264</v>
      </c>
      <c r="CA317">
        <f t="shared" si="166"/>
        <v>79.663488126560651</v>
      </c>
      <c r="CB317">
        <f t="shared" si="167"/>
        <v>20.33651187343936</v>
      </c>
      <c r="CC317">
        <f>(AM317/J317)*100</f>
        <v>30.6100810957962</v>
      </c>
      <c r="CD317">
        <f t="shared" si="168"/>
        <v>95.056035520368042</v>
      </c>
      <c r="CE317">
        <f t="shared" si="169"/>
        <v>4.9439644796319575</v>
      </c>
      <c r="CF317">
        <f>(AP317/J317)*100</f>
        <v>0.36450124652548926</v>
      </c>
      <c r="CG317">
        <f t="shared" si="170"/>
        <v>96.990116801437551</v>
      </c>
      <c r="CH317">
        <f t="shared" si="171"/>
        <v>3.0098831985624441</v>
      </c>
      <c r="CI317">
        <f>(AS317/J317)*100</f>
        <v>3.7870631531977774</v>
      </c>
      <c r="CJ317">
        <f t="shared" si="172"/>
        <v>97.699708139660572</v>
      </c>
      <c r="CK317">
        <f t="shared" si="173"/>
        <v>2.3002918603394229</v>
      </c>
      <c r="CL317">
        <f>(AV317/J317)*100</f>
        <v>16.400836748144538</v>
      </c>
      <c r="CM317">
        <f t="shared" si="174"/>
        <v>95.074855605309523</v>
      </c>
      <c r="CN317">
        <f t="shared" si="175"/>
        <v>4.9251443946904683</v>
      </c>
      <c r="CO317">
        <f>(AY317/J317)*100</f>
        <v>1.2630639555590124</v>
      </c>
      <c r="CP317">
        <f t="shared" si="176"/>
        <v>95.125429441887604</v>
      </c>
      <c r="CQ317">
        <f t="shared" si="177"/>
        <v>4.8745705581124001</v>
      </c>
      <c r="CR317">
        <f>(BB317/J317)*100</f>
        <v>7.4081685286086811</v>
      </c>
      <c r="CS317">
        <f t="shared" si="178"/>
        <v>97.381828630792526</v>
      </c>
      <c r="CT317">
        <f t="shared" si="179"/>
        <v>2.6181713692074755</v>
      </c>
      <c r="CU317">
        <f>(BE317/J317)*100</f>
        <v>5.4190495294315104</v>
      </c>
      <c r="CV317">
        <f t="shared" si="180"/>
        <v>92.145101831147642</v>
      </c>
      <c r="CW317">
        <f t="shared" si="181"/>
        <v>7.85489816885236</v>
      </c>
      <c r="CX317">
        <f>(BH317/J317)*100</f>
        <v>10.887059468885987</v>
      </c>
      <c r="CY317">
        <f t="shared" si="182"/>
        <v>72.380314948786989</v>
      </c>
      <c r="CZ317">
        <f t="shared" si="183"/>
        <v>27.619685051213018</v>
      </c>
    </row>
    <row r="318" spans="1:104" x14ac:dyDescent="0.25">
      <c r="A318" t="s">
        <v>2939</v>
      </c>
      <c r="B318">
        <v>19</v>
      </c>
      <c r="C318">
        <v>17</v>
      </c>
      <c r="D318" t="s">
        <v>2938</v>
      </c>
      <c r="E318">
        <f>VLOOKUP(A318,'2011B4'!A$1:B$641,2, FALSE)</f>
        <v>342</v>
      </c>
      <c r="G318">
        <v>4572876</v>
      </c>
      <c r="H318">
        <v>2500040</v>
      </c>
      <c r="I318">
        <v>2072836</v>
      </c>
      <c r="J318">
        <v>1624811</v>
      </c>
      <c r="K318">
        <v>1387320</v>
      </c>
      <c r="L318">
        <v>237491</v>
      </c>
      <c r="M318">
        <f t="shared" si="184"/>
        <v>35.531490466830938</v>
      </c>
      <c r="N318">
        <f t="shared" si="185"/>
        <v>55.491912129405932</v>
      </c>
      <c r="O318">
        <f t="shared" si="186"/>
        <v>11.457298117168941</v>
      </c>
      <c r="P318">
        <f>(K318/J318)*100</f>
        <v>85.383469215804169</v>
      </c>
      <c r="Q318">
        <f>(L318/J318)*100</f>
        <v>14.616530784195824</v>
      </c>
      <c r="R318">
        <f t="shared" si="152"/>
        <v>0.94724863384110525</v>
      </c>
      <c r="S318">
        <f t="shared" si="153"/>
        <v>19.850924199799238</v>
      </c>
      <c r="T318">
        <f t="shared" si="154"/>
        <v>24.000576067001024</v>
      </c>
      <c r="U318">
        <f t="shared" si="155"/>
        <v>4.0221293430435905</v>
      </c>
      <c r="V318">
        <f t="shared" si="156"/>
        <v>51.179121756315041</v>
      </c>
      <c r="W318">
        <f t="shared" si="157"/>
        <v>99.052751366158901</v>
      </c>
      <c r="X318">
        <v>5796</v>
      </c>
      <c r="Y318">
        <v>3454</v>
      </c>
      <c r="Z318">
        <v>2342</v>
      </c>
      <c r="AA318">
        <v>3737</v>
      </c>
      <c r="AB318">
        <v>2932</v>
      </c>
      <c r="AC318">
        <v>805</v>
      </c>
      <c r="AD318">
        <v>5858</v>
      </c>
      <c r="AE318">
        <v>5240</v>
      </c>
      <c r="AF318">
        <v>618</v>
      </c>
      <c r="AG318">
        <v>3172</v>
      </c>
      <c r="AH318">
        <v>2946</v>
      </c>
      <c r="AI318">
        <v>226</v>
      </c>
      <c r="AJ318">
        <v>42350</v>
      </c>
      <c r="AK318">
        <v>34812</v>
      </c>
      <c r="AL318">
        <v>7538</v>
      </c>
      <c r="AM318">
        <v>277018</v>
      </c>
      <c r="AN318">
        <v>253762</v>
      </c>
      <c r="AO318">
        <v>23256</v>
      </c>
      <c r="AP318">
        <v>11008</v>
      </c>
      <c r="AQ318">
        <v>10354</v>
      </c>
      <c r="AR318">
        <v>654</v>
      </c>
      <c r="AS318">
        <v>65352</v>
      </c>
      <c r="AT318">
        <v>62172</v>
      </c>
      <c r="AU318">
        <v>3180</v>
      </c>
      <c r="AV318">
        <v>389964</v>
      </c>
      <c r="AW318">
        <v>367018</v>
      </c>
      <c r="AX318">
        <v>22946</v>
      </c>
      <c r="AY318">
        <v>36206</v>
      </c>
      <c r="AZ318">
        <v>33618</v>
      </c>
      <c r="BA318">
        <v>2588</v>
      </c>
      <c r="BB318">
        <v>171288</v>
      </c>
      <c r="BC318">
        <v>164590</v>
      </c>
      <c r="BD318">
        <v>6698</v>
      </c>
      <c r="BE318">
        <v>214670</v>
      </c>
      <c r="BF318">
        <v>185350</v>
      </c>
      <c r="BG318">
        <v>29320</v>
      </c>
      <c r="BH318">
        <v>398392</v>
      </c>
      <c r="BI318">
        <v>261072</v>
      </c>
      <c r="BJ318">
        <v>137320</v>
      </c>
      <c r="BK318" t="str">
        <f t="shared" si="187"/>
        <v>LQTotal</v>
      </c>
      <c r="BL318" t="str">
        <f t="shared" si="188"/>
        <v>Gmale</v>
      </c>
      <c r="BM318" t="str">
        <f t="shared" si="189"/>
        <v>LQFemale</v>
      </c>
      <c r="BN318">
        <f>(X318/J318)*100</f>
        <v>0.35671841217224654</v>
      </c>
      <c r="BO318">
        <f t="shared" si="158"/>
        <v>59.592822636300902</v>
      </c>
      <c r="BP318">
        <f t="shared" si="159"/>
        <v>40.407177363699105</v>
      </c>
      <c r="BQ318">
        <f>(AA318/J318)*100</f>
        <v>0.22999598107102917</v>
      </c>
      <c r="BR318">
        <f t="shared" si="160"/>
        <v>78.458656676478455</v>
      </c>
      <c r="BS318">
        <f t="shared" si="161"/>
        <v>21.541343323521541</v>
      </c>
      <c r="BT318">
        <f>(AD318/J318)*100</f>
        <v>0.36053424059782951</v>
      </c>
      <c r="BU318">
        <f t="shared" si="162"/>
        <v>89.450324342779112</v>
      </c>
      <c r="BV318">
        <f t="shared" si="163"/>
        <v>10.549675657220895</v>
      </c>
      <c r="BW318">
        <f>(AG318/J318)*100</f>
        <v>0.19522270590240956</v>
      </c>
      <c r="BX318">
        <f t="shared" si="164"/>
        <v>92.875157629255995</v>
      </c>
      <c r="BY318">
        <f t="shared" si="165"/>
        <v>7.1248423707440098</v>
      </c>
      <c r="BZ318">
        <f>(AJ318/J318)*100</f>
        <v>2.606456997152284</v>
      </c>
      <c r="CA318">
        <f t="shared" si="166"/>
        <v>82.200708382526571</v>
      </c>
      <c r="CB318">
        <f t="shared" si="167"/>
        <v>17.799291617473436</v>
      </c>
      <c r="CC318">
        <f>(AM318/J318)*100</f>
        <v>17.049244496744546</v>
      </c>
      <c r="CD318">
        <f t="shared" si="168"/>
        <v>91.604877661379405</v>
      </c>
      <c r="CE318">
        <f t="shared" si="169"/>
        <v>8.3951223386205953</v>
      </c>
      <c r="CF318">
        <f>(AP318/J318)*100</f>
        <v>0.67749418240029147</v>
      </c>
      <c r="CG318">
        <f t="shared" si="170"/>
        <v>94.058866279069761</v>
      </c>
      <c r="CH318">
        <f t="shared" si="171"/>
        <v>5.9411337209302326</v>
      </c>
      <c r="CI318">
        <f>(AS318/J318)*100</f>
        <v>4.0221293430435905</v>
      </c>
      <c r="CJ318">
        <f t="shared" si="172"/>
        <v>95.134043334557475</v>
      </c>
      <c r="CK318">
        <f t="shared" si="173"/>
        <v>4.8659566654425266</v>
      </c>
      <c r="CL318">
        <f>(AV318/J318)*100</f>
        <v>24.000576067001024</v>
      </c>
      <c r="CM318">
        <f t="shared" si="174"/>
        <v>94.115867105681545</v>
      </c>
      <c r="CN318">
        <f t="shared" si="175"/>
        <v>5.8841328943184497</v>
      </c>
      <c r="CO318">
        <f>(AY318/J318)*100</f>
        <v>2.2283207093009585</v>
      </c>
      <c r="CP318">
        <f t="shared" si="176"/>
        <v>92.852013478428987</v>
      </c>
      <c r="CQ318">
        <f t="shared" si="177"/>
        <v>7.1479865215710108</v>
      </c>
      <c r="CR318">
        <f>(BB318/J318)*100</f>
        <v>10.542026118730117</v>
      </c>
      <c r="CS318">
        <f t="shared" si="178"/>
        <v>96.089626827331742</v>
      </c>
      <c r="CT318">
        <f t="shared" si="179"/>
        <v>3.9103731726682542</v>
      </c>
      <c r="CU318">
        <f>(BE318/J318)*100</f>
        <v>13.211998195482428</v>
      </c>
      <c r="CV318">
        <f t="shared" si="180"/>
        <v>86.341826990264124</v>
      </c>
      <c r="CW318">
        <f t="shared" si="181"/>
        <v>13.658173009735874</v>
      </c>
      <c r="CX318">
        <f>(BH318/J318)*100</f>
        <v>24.519282550401247</v>
      </c>
      <c r="CY318">
        <f t="shared" si="182"/>
        <v>65.531436374224384</v>
      </c>
      <c r="CZ318">
        <f t="shared" si="183"/>
        <v>34.468563625775616</v>
      </c>
    </row>
    <row r="319" spans="1:104" x14ac:dyDescent="0.25">
      <c r="A319" t="s">
        <v>2941</v>
      </c>
      <c r="B319">
        <v>19</v>
      </c>
      <c r="C319">
        <v>18</v>
      </c>
      <c r="D319" t="s">
        <v>2940</v>
      </c>
      <c r="E319">
        <v>343</v>
      </c>
      <c r="G319">
        <v>6906689</v>
      </c>
      <c r="H319">
        <v>3564993</v>
      </c>
      <c r="I319">
        <v>3341696</v>
      </c>
      <c r="J319">
        <v>1690462</v>
      </c>
      <c r="K319">
        <v>1521258</v>
      </c>
      <c r="L319">
        <v>169204</v>
      </c>
      <c r="M319">
        <f t="shared" si="184"/>
        <v>24.475722013833256</v>
      </c>
      <c r="N319">
        <f t="shared" si="185"/>
        <v>42.672117448757959</v>
      </c>
      <c r="O319">
        <f t="shared" si="186"/>
        <v>5.0634168996820783</v>
      </c>
      <c r="P319">
        <f>(K319/J319)*100</f>
        <v>89.990665273753564</v>
      </c>
      <c r="Q319">
        <f>(L319/J319)*100</f>
        <v>10.009334726246434</v>
      </c>
      <c r="R319">
        <f t="shared" si="152"/>
        <v>39.168404850271699</v>
      </c>
      <c r="S319">
        <f t="shared" si="153"/>
        <v>20.508062293029955</v>
      </c>
      <c r="T319">
        <f t="shared" si="154"/>
        <v>13.767360638689304</v>
      </c>
      <c r="U319">
        <f t="shared" si="155"/>
        <v>4.4809643754192638</v>
      </c>
      <c r="V319">
        <f t="shared" si="156"/>
        <v>22.075207842589776</v>
      </c>
      <c r="W319">
        <f t="shared" si="157"/>
        <v>60.831595149728301</v>
      </c>
      <c r="X319">
        <v>269942</v>
      </c>
      <c r="Y319">
        <v>253577</v>
      </c>
      <c r="Z319">
        <v>16365</v>
      </c>
      <c r="AA319">
        <v>328719</v>
      </c>
      <c r="AB319">
        <v>309515</v>
      </c>
      <c r="AC319">
        <v>19204</v>
      </c>
      <c r="AD319">
        <v>63466</v>
      </c>
      <c r="AE319">
        <v>49085</v>
      </c>
      <c r="AF319">
        <v>14381</v>
      </c>
      <c r="AG319">
        <v>1226</v>
      </c>
      <c r="AH319">
        <v>1207</v>
      </c>
      <c r="AI319">
        <v>19</v>
      </c>
      <c r="AJ319">
        <v>93545</v>
      </c>
      <c r="AK319">
        <v>69499</v>
      </c>
      <c r="AL319">
        <v>24046</v>
      </c>
      <c r="AM319">
        <v>251910</v>
      </c>
      <c r="AN319">
        <v>235535</v>
      </c>
      <c r="AO319">
        <v>16375</v>
      </c>
      <c r="AP319">
        <v>4754</v>
      </c>
      <c r="AQ319">
        <v>4586</v>
      </c>
      <c r="AR319">
        <v>168</v>
      </c>
      <c r="AS319">
        <v>75749</v>
      </c>
      <c r="AT319">
        <v>74132</v>
      </c>
      <c r="AU319">
        <v>1617</v>
      </c>
      <c r="AV319">
        <v>232732</v>
      </c>
      <c r="AW319">
        <v>216794</v>
      </c>
      <c r="AX319">
        <v>15938</v>
      </c>
      <c r="AY319">
        <v>18852</v>
      </c>
      <c r="AZ319">
        <v>17586</v>
      </c>
      <c r="BA319">
        <v>1266</v>
      </c>
      <c r="BB319">
        <v>114286</v>
      </c>
      <c r="BC319">
        <v>112521</v>
      </c>
      <c r="BD319">
        <v>1765</v>
      </c>
      <c r="BE319">
        <v>60655</v>
      </c>
      <c r="BF319">
        <v>55510</v>
      </c>
      <c r="BG319">
        <v>5145</v>
      </c>
      <c r="BH319">
        <v>174626</v>
      </c>
      <c r="BI319">
        <v>121711</v>
      </c>
      <c r="BJ319">
        <v>52915</v>
      </c>
      <c r="BK319" t="str">
        <f t="shared" si="187"/>
        <v>AgriculturalLabourTotal</v>
      </c>
      <c r="BL319" t="str">
        <f t="shared" si="188"/>
        <v>AgriculturalLabourMale</v>
      </c>
      <c r="BM319" t="str">
        <f t="shared" si="189"/>
        <v>LQFemale</v>
      </c>
      <c r="BN319">
        <f>(X319/J319)*100</f>
        <v>15.968534045722413</v>
      </c>
      <c r="BO319">
        <f t="shared" si="158"/>
        <v>93.937586592675459</v>
      </c>
      <c r="BP319">
        <f t="shared" si="159"/>
        <v>6.0624134073245362</v>
      </c>
      <c r="BQ319">
        <f>(AA319/J319)*100</f>
        <v>19.445512528527704</v>
      </c>
      <c r="BR319">
        <f t="shared" si="160"/>
        <v>94.157928200073613</v>
      </c>
      <c r="BS319">
        <f t="shared" si="161"/>
        <v>5.8420717999263809</v>
      </c>
      <c r="BT319">
        <f>(AD319/J319)*100</f>
        <v>3.7543582760215846</v>
      </c>
      <c r="BU319">
        <f t="shared" si="162"/>
        <v>77.340623325875271</v>
      </c>
      <c r="BV319">
        <f t="shared" si="163"/>
        <v>22.659376674124729</v>
      </c>
      <c r="BW319">
        <f>(AG319/J319)*100</f>
        <v>7.2524552459623456E-2</v>
      </c>
      <c r="BX319">
        <f t="shared" si="164"/>
        <v>98.450244698205552</v>
      </c>
      <c r="BY319">
        <f t="shared" si="165"/>
        <v>1.5497553017944536</v>
      </c>
      <c r="BZ319">
        <f>(AJ319/J319)*100</f>
        <v>5.5336943391806503</v>
      </c>
      <c r="CA319">
        <f t="shared" si="166"/>
        <v>74.294724464161632</v>
      </c>
      <c r="CB319">
        <f t="shared" si="167"/>
        <v>25.705275535838368</v>
      </c>
      <c r="CC319">
        <f>(AM319/J319)*100</f>
        <v>14.90184340138968</v>
      </c>
      <c r="CD319">
        <f t="shared" si="168"/>
        <v>93.499662577904814</v>
      </c>
      <c r="CE319">
        <f t="shared" si="169"/>
        <v>6.5003374220951926</v>
      </c>
      <c r="CF319">
        <f>(AP319/J319)*100</f>
        <v>0.28122489591602773</v>
      </c>
      <c r="CG319">
        <f t="shared" si="170"/>
        <v>96.466133782078245</v>
      </c>
      <c r="CH319">
        <f t="shared" si="171"/>
        <v>3.5338662179217502</v>
      </c>
      <c r="CI319">
        <f>(AS319/J319)*100</f>
        <v>4.4809643754192638</v>
      </c>
      <c r="CJ319">
        <f t="shared" si="172"/>
        <v>97.865318354037683</v>
      </c>
      <c r="CK319">
        <f t="shared" si="173"/>
        <v>2.1346816459623228</v>
      </c>
      <c r="CL319">
        <f>(AV319/J319)*100</f>
        <v>13.767360638689304</v>
      </c>
      <c r="CM319">
        <f t="shared" si="174"/>
        <v>93.151779729474242</v>
      </c>
      <c r="CN319">
        <f t="shared" si="175"/>
        <v>6.8482202705257551</v>
      </c>
      <c r="CO319">
        <f>(AY319/J319)*100</f>
        <v>1.1151980937755479</v>
      </c>
      <c r="CP319">
        <f t="shared" si="176"/>
        <v>93.284532145130498</v>
      </c>
      <c r="CQ319">
        <f t="shared" si="177"/>
        <v>6.7154678548695097</v>
      </c>
      <c r="CR319">
        <f>(BB319/J319)*100</f>
        <v>6.760637032953122</v>
      </c>
      <c r="CS319">
        <f t="shared" si="178"/>
        <v>98.455628860927845</v>
      </c>
      <c r="CT319">
        <f t="shared" si="179"/>
        <v>1.5443711390721524</v>
      </c>
      <c r="CU319">
        <f>(BE319/J319)*100</f>
        <v>3.5880723731145689</v>
      </c>
      <c r="CV319">
        <f t="shared" si="180"/>
        <v>91.517599538372764</v>
      </c>
      <c r="CW319">
        <f t="shared" si="181"/>
        <v>8.4824004616272362</v>
      </c>
      <c r="CX319">
        <f>(BH319/J319)*100</f>
        <v>10.330075446830511</v>
      </c>
      <c r="CY319">
        <f t="shared" si="182"/>
        <v>69.698097648689199</v>
      </c>
      <c r="CZ319">
        <f t="shared" si="183"/>
        <v>30.301902351310801</v>
      </c>
    </row>
    <row r="320" spans="1:104" x14ac:dyDescent="0.25">
      <c r="A320" t="s">
        <v>2159</v>
      </c>
      <c r="B320">
        <v>20</v>
      </c>
      <c r="C320">
        <v>1</v>
      </c>
      <c r="D320" t="s">
        <v>2158</v>
      </c>
      <c r="E320">
        <f>VLOOKUP(A320,'2011B4'!A$1:B$641,2, FALSE)</f>
        <v>346</v>
      </c>
      <c r="G320">
        <v>1035464</v>
      </c>
      <c r="H320">
        <v>535332</v>
      </c>
      <c r="I320">
        <v>500132</v>
      </c>
      <c r="J320">
        <v>229511</v>
      </c>
      <c r="K320">
        <v>187329</v>
      </c>
      <c r="L320">
        <v>42182</v>
      </c>
      <c r="M320">
        <f t="shared" si="184"/>
        <v>22.165039054955074</v>
      </c>
      <c r="N320">
        <f t="shared" si="185"/>
        <v>34.993051041223019</v>
      </c>
      <c r="O320">
        <f t="shared" si="186"/>
        <v>8.4341733782281469</v>
      </c>
      <c r="P320">
        <f>(K320/J320)*100</f>
        <v>81.620924487279481</v>
      </c>
      <c r="Q320">
        <f>(L320/J320)*100</f>
        <v>18.379075512720522</v>
      </c>
      <c r="R320">
        <f t="shared" si="152"/>
        <v>80.409217858839014</v>
      </c>
      <c r="S320">
        <f t="shared" si="153"/>
        <v>7.144755589056734</v>
      </c>
      <c r="T320">
        <f t="shared" si="154"/>
        <v>4.2664621739263042</v>
      </c>
      <c r="U320">
        <f t="shared" si="155"/>
        <v>1.1986353595252515</v>
      </c>
      <c r="V320">
        <f t="shared" si="156"/>
        <v>6.9809290186527013</v>
      </c>
      <c r="W320">
        <f t="shared" si="157"/>
        <v>19.590782141160986</v>
      </c>
      <c r="X320">
        <v>103005</v>
      </c>
      <c r="Y320">
        <v>86865</v>
      </c>
      <c r="Z320">
        <v>16140</v>
      </c>
      <c r="AA320">
        <v>76515</v>
      </c>
      <c r="AB320">
        <v>55562</v>
      </c>
      <c r="AC320">
        <v>20953</v>
      </c>
      <c r="AD320">
        <v>5028</v>
      </c>
      <c r="AE320">
        <v>4046</v>
      </c>
      <c r="AF320">
        <v>982</v>
      </c>
      <c r="AG320">
        <v>1939</v>
      </c>
      <c r="AH320">
        <v>1838</v>
      </c>
      <c r="AI320">
        <v>101</v>
      </c>
      <c r="AJ320">
        <v>7068</v>
      </c>
      <c r="AK320">
        <v>5672</v>
      </c>
      <c r="AL320">
        <v>1396</v>
      </c>
      <c r="AM320">
        <v>7391</v>
      </c>
      <c r="AN320">
        <v>6915</v>
      </c>
      <c r="AO320">
        <v>476</v>
      </c>
      <c r="AP320">
        <v>226</v>
      </c>
      <c r="AQ320">
        <v>226</v>
      </c>
      <c r="AR320">
        <v>0</v>
      </c>
      <c r="AS320">
        <v>2751</v>
      </c>
      <c r="AT320">
        <v>2611</v>
      </c>
      <c r="AU320">
        <v>140</v>
      </c>
      <c r="AV320">
        <v>9792</v>
      </c>
      <c r="AW320">
        <v>9361</v>
      </c>
      <c r="AX320">
        <v>431</v>
      </c>
      <c r="AY320">
        <v>712</v>
      </c>
      <c r="AZ320">
        <v>652</v>
      </c>
      <c r="BA320">
        <v>60</v>
      </c>
      <c r="BB320">
        <v>3900</v>
      </c>
      <c r="BC320">
        <v>3881</v>
      </c>
      <c r="BD320">
        <v>19</v>
      </c>
      <c r="BE320">
        <v>1749</v>
      </c>
      <c r="BF320">
        <v>1595</v>
      </c>
      <c r="BG320">
        <v>154</v>
      </c>
      <c r="BH320">
        <v>9435</v>
      </c>
      <c r="BI320">
        <v>8105</v>
      </c>
      <c r="BJ320">
        <v>1330</v>
      </c>
      <c r="BK320" t="str">
        <f t="shared" si="187"/>
        <v>CultivatorsTotal</v>
      </c>
      <c r="BL320" t="str">
        <f t="shared" si="188"/>
        <v>CultivatorsMale</v>
      </c>
      <c r="BM320" t="str">
        <f t="shared" si="189"/>
        <v>AgriculturalLabourFemale</v>
      </c>
      <c r="BN320">
        <f>(X320/J320)*100</f>
        <v>44.880201820392053</v>
      </c>
      <c r="BO320">
        <f t="shared" si="158"/>
        <v>84.330857725353141</v>
      </c>
      <c r="BP320">
        <f t="shared" si="159"/>
        <v>15.669142274646861</v>
      </c>
      <c r="BQ320">
        <f>(AA320/J320)*100</f>
        <v>33.338271368256862</v>
      </c>
      <c r="BR320">
        <f t="shared" si="160"/>
        <v>72.615826962033594</v>
      </c>
      <c r="BS320">
        <f t="shared" si="161"/>
        <v>27.384173037966413</v>
      </c>
      <c r="BT320">
        <f>(AD320/J320)*100</f>
        <v>2.1907446701900999</v>
      </c>
      <c r="BU320">
        <f t="shared" si="162"/>
        <v>80.469371519490849</v>
      </c>
      <c r="BV320">
        <f t="shared" si="163"/>
        <v>19.530628480509151</v>
      </c>
      <c r="BW320">
        <f>(AG320/J320)*100</f>
        <v>0.84483968088675476</v>
      </c>
      <c r="BX320">
        <f t="shared" si="164"/>
        <v>94.791129448169158</v>
      </c>
      <c r="BY320">
        <f t="shared" si="165"/>
        <v>5.2088705518308407</v>
      </c>
      <c r="BZ320">
        <f>(AJ320/J320)*100</f>
        <v>3.0795909564247466</v>
      </c>
      <c r="CA320">
        <f t="shared" si="166"/>
        <v>80.249009620826257</v>
      </c>
      <c r="CB320">
        <f t="shared" si="167"/>
        <v>19.750990379173743</v>
      </c>
      <c r="CC320">
        <f>(AM320/J320)*100</f>
        <v>3.2203249517452321</v>
      </c>
      <c r="CD320">
        <f t="shared" si="168"/>
        <v>93.559734812609932</v>
      </c>
      <c r="CE320">
        <f t="shared" si="169"/>
        <v>6.4402651873900689</v>
      </c>
      <c r="CF320">
        <f>(AP320/J320)*100</f>
        <v>9.8470225827955976E-2</v>
      </c>
      <c r="CG320">
        <f t="shared" si="170"/>
        <v>100</v>
      </c>
      <c r="CH320">
        <f t="shared" si="171"/>
        <v>0</v>
      </c>
      <c r="CI320">
        <f>(AS320/J320)*100</f>
        <v>1.1986353595252515</v>
      </c>
      <c r="CJ320">
        <f t="shared" si="172"/>
        <v>94.910941475826974</v>
      </c>
      <c r="CK320">
        <f t="shared" si="173"/>
        <v>5.0890585241730273</v>
      </c>
      <c r="CL320">
        <f>(AV320/J320)*100</f>
        <v>4.2664621739263042</v>
      </c>
      <c r="CM320">
        <f t="shared" si="174"/>
        <v>95.598447712418306</v>
      </c>
      <c r="CN320">
        <f t="shared" si="175"/>
        <v>4.4015522875816995</v>
      </c>
      <c r="CO320">
        <f>(AY320/J320)*100</f>
        <v>0.31022478225444533</v>
      </c>
      <c r="CP320">
        <f t="shared" si="176"/>
        <v>91.573033707865164</v>
      </c>
      <c r="CQ320">
        <f t="shared" si="177"/>
        <v>8.4269662921348321</v>
      </c>
      <c r="CR320">
        <f>(BB320/J320)*100</f>
        <v>1.6992649589780011</v>
      </c>
      <c r="CS320">
        <f t="shared" si="178"/>
        <v>99.512820512820511</v>
      </c>
      <c r="CT320">
        <f t="shared" si="179"/>
        <v>0.48717948717948723</v>
      </c>
      <c r="CU320">
        <f>(BE320/J320)*100</f>
        <v>0.76205497775705733</v>
      </c>
      <c r="CV320">
        <f t="shared" si="180"/>
        <v>91.19496855345912</v>
      </c>
      <c r="CW320">
        <f t="shared" si="181"/>
        <v>8.8050314465408803</v>
      </c>
      <c r="CX320">
        <f>(BH320/J320)*100</f>
        <v>4.1109140738352412</v>
      </c>
      <c r="CY320">
        <f t="shared" si="182"/>
        <v>85.903550609432969</v>
      </c>
      <c r="CZ320">
        <f t="shared" si="183"/>
        <v>14.096449390567036</v>
      </c>
    </row>
    <row r="321" spans="1:104" x14ac:dyDescent="0.25">
      <c r="A321" t="s">
        <v>2161</v>
      </c>
      <c r="B321">
        <v>20</v>
      </c>
      <c r="C321">
        <v>2</v>
      </c>
      <c r="D321" t="s">
        <v>2160</v>
      </c>
      <c r="E321">
        <f>VLOOKUP(A321,'2011B4'!A$1:B$641,2, FALSE)</f>
        <v>358</v>
      </c>
      <c r="F321" t="s">
        <v>3187</v>
      </c>
      <c r="G321">
        <v>2098359</v>
      </c>
      <c r="H321">
        <v>1084417</v>
      </c>
      <c r="I321">
        <v>1013942</v>
      </c>
      <c r="J321">
        <v>448432</v>
      </c>
      <c r="K321">
        <v>361664</v>
      </c>
      <c r="L321">
        <v>86768</v>
      </c>
      <c r="M321">
        <f t="shared" si="184"/>
        <v>21.370604362742505</v>
      </c>
      <c r="N321">
        <f t="shared" si="185"/>
        <v>33.351007960959663</v>
      </c>
      <c r="O321">
        <f t="shared" si="186"/>
        <v>8.557491454146291</v>
      </c>
      <c r="P321">
        <f>(K321/J321)*100</f>
        <v>80.650801013308595</v>
      </c>
      <c r="Q321">
        <f>(L321/J321)*100</f>
        <v>19.349198986691405</v>
      </c>
      <c r="R321">
        <f t="shared" si="152"/>
        <v>75.545679166517999</v>
      </c>
      <c r="S321">
        <f t="shared" si="153"/>
        <v>7.6812091911371176</v>
      </c>
      <c r="T321">
        <f t="shared" si="154"/>
        <v>4.8825685945695225</v>
      </c>
      <c r="U321">
        <f t="shared" si="155"/>
        <v>1.6834213437042851</v>
      </c>
      <c r="V321">
        <f t="shared" si="156"/>
        <v>10.207121704071074</v>
      </c>
      <c r="W321">
        <f t="shared" si="157"/>
        <v>24.454320833482001</v>
      </c>
      <c r="X321">
        <v>200216</v>
      </c>
      <c r="Y321">
        <v>161037</v>
      </c>
      <c r="Z321">
        <v>39179</v>
      </c>
      <c r="AA321">
        <v>127311</v>
      </c>
      <c r="AB321">
        <v>94612</v>
      </c>
      <c r="AC321">
        <v>32699</v>
      </c>
      <c r="AD321">
        <v>11244</v>
      </c>
      <c r="AE321">
        <v>9100</v>
      </c>
      <c r="AF321">
        <v>2144</v>
      </c>
      <c r="AG321">
        <v>3685</v>
      </c>
      <c r="AH321">
        <v>3564</v>
      </c>
      <c r="AI321">
        <v>121</v>
      </c>
      <c r="AJ321">
        <v>16807</v>
      </c>
      <c r="AK321">
        <v>12673</v>
      </c>
      <c r="AL321">
        <v>4134</v>
      </c>
      <c r="AM321">
        <v>13953</v>
      </c>
      <c r="AN321">
        <v>12837</v>
      </c>
      <c r="AO321">
        <v>1116</v>
      </c>
      <c r="AP321">
        <v>810</v>
      </c>
      <c r="AQ321">
        <v>801</v>
      </c>
      <c r="AR321">
        <v>9</v>
      </c>
      <c r="AS321">
        <v>7549</v>
      </c>
      <c r="AT321">
        <v>7090</v>
      </c>
      <c r="AU321">
        <v>459</v>
      </c>
      <c r="AV321">
        <v>21895</v>
      </c>
      <c r="AW321">
        <v>20540</v>
      </c>
      <c r="AX321">
        <v>1355</v>
      </c>
      <c r="AY321">
        <v>1257</v>
      </c>
      <c r="AZ321">
        <v>1192</v>
      </c>
      <c r="BA321">
        <v>65</v>
      </c>
      <c r="BB321">
        <v>11216</v>
      </c>
      <c r="BC321">
        <v>11050</v>
      </c>
      <c r="BD321">
        <v>166</v>
      </c>
      <c r="BE321">
        <v>6573</v>
      </c>
      <c r="BF321">
        <v>5589</v>
      </c>
      <c r="BG321">
        <v>984</v>
      </c>
      <c r="BH321">
        <v>25916</v>
      </c>
      <c r="BI321">
        <v>21579</v>
      </c>
      <c r="BJ321">
        <v>4337</v>
      </c>
      <c r="BK321" t="str">
        <f t="shared" si="187"/>
        <v>CultivatorsTotal</v>
      </c>
      <c r="BL321" t="str">
        <f t="shared" si="188"/>
        <v>CultivatorsMale</v>
      </c>
      <c r="BM321" t="str">
        <f t="shared" si="189"/>
        <v>CultivatorsFemale</v>
      </c>
      <c r="BN321">
        <f>(X321/J321)*100</f>
        <v>44.648017982659574</v>
      </c>
      <c r="BO321">
        <f t="shared" si="158"/>
        <v>80.431633835457703</v>
      </c>
      <c r="BP321">
        <f t="shared" si="159"/>
        <v>19.568366164542294</v>
      </c>
      <c r="BQ321">
        <f>(AA321/J321)*100</f>
        <v>28.390257608734437</v>
      </c>
      <c r="BR321">
        <f t="shared" si="160"/>
        <v>74.315652221724747</v>
      </c>
      <c r="BS321">
        <f t="shared" si="161"/>
        <v>25.684347778275246</v>
      </c>
      <c r="BT321">
        <f>(AD321/J321)*100</f>
        <v>2.5074035751239876</v>
      </c>
      <c r="BU321">
        <f t="shared" si="162"/>
        <v>80.932052650302381</v>
      </c>
      <c r="BV321">
        <f t="shared" si="163"/>
        <v>19.067947349697619</v>
      </c>
      <c r="BW321">
        <f>(AG321/J321)*100</f>
        <v>0.82175223891247717</v>
      </c>
      <c r="BX321">
        <f t="shared" si="164"/>
        <v>96.71641791044776</v>
      </c>
      <c r="BY321">
        <f t="shared" si="165"/>
        <v>3.2835820895522385</v>
      </c>
      <c r="BZ321">
        <f>(AJ321/J321)*100</f>
        <v>3.7479484068933524</v>
      </c>
      <c r="CA321">
        <f t="shared" si="166"/>
        <v>75.403105848753498</v>
      </c>
      <c r="CB321">
        <f t="shared" si="167"/>
        <v>24.596894151246502</v>
      </c>
      <c r="CC321">
        <f>(AM321/J321)*100</f>
        <v>3.1115085453312878</v>
      </c>
      <c r="CD321">
        <f t="shared" si="168"/>
        <v>92.001720060202103</v>
      </c>
      <c r="CE321">
        <f t="shared" si="169"/>
        <v>7.9982799397978939</v>
      </c>
      <c r="CF321">
        <f>(AP321/J321)*100</f>
        <v>0.18062939308523923</v>
      </c>
      <c r="CG321">
        <f t="shared" si="170"/>
        <v>98.888888888888886</v>
      </c>
      <c r="CH321">
        <f t="shared" si="171"/>
        <v>1.1111111111111112</v>
      </c>
      <c r="CI321">
        <f>(AS321/J321)*100</f>
        <v>1.6834213437042851</v>
      </c>
      <c r="CJ321">
        <f t="shared" si="172"/>
        <v>93.919724466816803</v>
      </c>
      <c r="CK321">
        <f t="shared" si="173"/>
        <v>6.0802755331832037</v>
      </c>
      <c r="CL321">
        <f>(AV321/J321)*100</f>
        <v>4.8825685945695225</v>
      </c>
      <c r="CM321">
        <f t="shared" si="174"/>
        <v>93.81137245946563</v>
      </c>
      <c r="CN321">
        <f t="shared" si="175"/>
        <v>6.1886275405343687</v>
      </c>
      <c r="CO321">
        <f>(AY321/J321)*100</f>
        <v>0.28031005815820459</v>
      </c>
      <c r="CP321">
        <f t="shared" si="176"/>
        <v>94.828957836117738</v>
      </c>
      <c r="CQ321">
        <f t="shared" si="177"/>
        <v>5.1710421638822588</v>
      </c>
      <c r="CR321">
        <f>(BB321/J321)*100</f>
        <v>2.5011595961037569</v>
      </c>
      <c r="CS321">
        <f t="shared" si="178"/>
        <v>98.519971469329519</v>
      </c>
      <c r="CT321">
        <f t="shared" si="179"/>
        <v>1.4800285306704708</v>
      </c>
      <c r="CU321">
        <f>(BE321/J321)*100</f>
        <v>1.4657740749991079</v>
      </c>
      <c r="CV321">
        <f t="shared" si="180"/>
        <v>85.029666818804202</v>
      </c>
      <c r="CW321">
        <f t="shared" si="181"/>
        <v>14.970333181195802</v>
      </c>
      <c r="CX321">
        <f>(BH321/J321)*100</f>
        <v>5.7792485817247652</v>
      </c>
      <c r="CY321">
        <f t="shared" si="182"/>
        <v>83.26516437721871</v>
      </c>
      <c r="CZ321">
        <f t="shared" si="183"/>
        <v>16.734835622781294</v>
      </c>
    </row>
    <row r="322" spans="1:104" x14ac:dyDescent="0.25">
      <c r="A322" t="s">
        <v>2163</v>
      </c>
      <c r="B322">
        <v>20</v>
      </c>
      <c r="C322">
        <v>3</v>
      </c>
      <c r="D322" t="s">
        <v>2162</v>
      </c>
      <c r="E322">
        <f>VLOOKUP(A322,'2011B4'!A$1:B$641,2, FALSE)</f>
        <v>347</v>
      </c>
      <c r="G322">
        <v>791434</v>
      </c>
      <c r="H322">
        <v>404067</v>
      </c>
      <c r="I322">
        <v>387367</v>
      </c>
      <c r="J322">
        <v>193366</v>
      </c>
      <c r="K322">
        <v>147020</v>
      </c>
      <c r="L322">
        <v>46346</v>
      </c>
      <c r="M322">
        <f t="shared" si="184"/>
        <v>24.43235948923094</v>
      </c>
      <c r="N322">
        <f t="shared" si="185"/>
        <v>36.385054953757667</v>
      </c>
      <c r="O322">
        <f t="shared" si="186"/>
        <v>11.964364543185145</v>
      </c>
      <c r="P322">
        <f>(K322/J322)*100</f>
        <v>76.031980803243599</v>
      </c>
      <c r="Q322">
        <f>(L322/J322)*100</f>
        <v>23.968019196756408</v>
      </c>
      <c r="R322">
        <f t="shared" ref="R322:R385" si="190">SUM(BN322,BQ322,BT322)</f>
        <v>79.197997579719299</v>
      </c>
      <c r="S322">
        <f t="shared" ref="S322:S385" si="191">SUM(BW322,BZ322,CC322)</f>
        <v>8.2801526638602443</v>
      </c>
      <c r="T322">
        <f t="shared" ref="T322:T385" si="192">CL322</f>
        <v>3.429248161517537</v>
      </c>
      <c r="U322">
        <f t="shared" ref="U322:U385" si="193">CI322</f>
        <v>1.1072267099696946</v>
      </c>
      <c r="V322">
        <f t="shared" ref="V322:V385" si="194">SUM(CF322,CO322,CR322,CU322,CX322)</f>
        <v>7.9853748849332353</v>
      </c>
      <c r="W322">
        <f t="shared" ref="W322:W385" si="195">100-R322</f>
        <v>20.802002420280701</v>
      </c>
      <c r="X322">
        <v>94845</v>
      </c>
      <c r="Y322">
        <v>73026</v>
      </c>
      <c r="Z322">
        <v>21819</v>
      </c>
      <c r="AA322">
        <v>55296</v>
      </c>
      <c r="AB322">
        <v>38217</v>
      </c>
      <c r="AC322">
        <v>17079</v>
      </c>
      <c r="AD322">
        <v>3001</v>
      </c>
      <c r="AE322">
        <v>2410</v>
      </c>
      <c r="AF322">
        <v>591</v>
      </c>
      <c r="AG322">
        <v>1299</v>
      </c>
      <c r="AH322">
        <v>1144</v>
      </c>
      <c r="AI322">
        <v>155</v>
      </c>
      <c r="AJ322">
        <v>9822</v>
      </c>
      <c r="AK322">
        <v>6148</v>
      </c>
      <c r="AL322">
        <v>3674</v>
      </c>
      <c r="AM322">
        <v>4890</v>
      </c>
      <c r="AN322">
        <v>4334</v>
      </c>
      <c r="AO322">
        <v>556</v>
      </c>
      <c r="AP322">
        <v>237</v>
      </c>
      <c r="AQ322">
        <v>235</v>
      </c>
      <c r="AR322">
        <v>2</v>
      </c>
      <c r="AS322">
        <v>2141</v>
      </c>
      <c r="AT322">
        <v>1951</v>
      </c>
      <c r="AU322">
        <v>190</v>
      </c>
      <c r="AV322">
        <v>6631</v>
      </c>
      <c r="AW322">
        <v>6297</v>
      </c>
      <c r="AX322">
        <v>334</v>
      </c>
      <c r="AY322">
        <v>575</v>
      </c>
      <c r="AZ322">
        <v>535</v>
      </c>
      <c r="BA322">
        <v>40</v>
      </c>
      <c r="BB322">
        <v>3271</v>
      </c>
      <c r="BC322">
        <v>3253</v>
      </c>
      <c r="BD322">
        <v>18</v>
      </c>
      <c r="BE322">
        <v>1537</v>
      </c>
      <c r="BF322">
        <v>1305</v>
      </c>
      <c r="BG322">
        <v>232</v>
      </c>
      <c r="BH322">
        <v>9821</v>
      </c>
      <c r="BI322">
        <v>8165</v>
      </c>
      <c r="BJ322">
        <v>1656</v>
      </c>
      <c r="BK322" t="str">
        <f t="shared" si="187"/>
        <v>CultivatorsTotal</v>
      </c>
      <c r="BL322" t="str">
        <f t="shared" si="188"/>
        <v>CultivatorsMale</v>
      </c>
      <c r="BM322" t="str">
        <f t="shared" si="189"/>
        <v>CultivatorsFemale</v>
      </c>
      <c r="BN322">
        <f>(X322/J322)*100</f>
        <v>49.049470951459931</v>
      </c>
      <c r="BO322">
        <f t="shared" ref="BO322:BO385" si="196">(Y322/X322)*100</f>
        <v>76.995097263956978</v>
      </c>
      <c r="BP322">
        <f t="shared" ref="BP322:BP385" si="197">(Z322/X322)*100</f>
        <v>23.004902736043018</v>
      </c>
      <c r="BQ322">
        <f>(AA322/J322)*100</f>
        <v>28.596547479908569</v>
      </c>
      <c r="BR322">
        <f t="shared" ref="BR322:BR385" si="198">(AB322/AA322)*100</f>
        <v>69.113498263888886</v>
      </c>
      <c r="BS322">
        <f t="shared" ref="BS322:BS385" si="199">(AC322/AA322)*100</f>
        <v>30.886501736111111</v>
      </c>
      <c r="BT322">
        <f>(AD322/J322)*100</f>
        <v>1.5519791483507959</v>
      </c>
      <c r="BU322">
        <f t="shared" ref="BU322:BU385" si="200">(AE322/AD322)*100</f>
        <v>80.30656447850717</v>
      </c>
      <c r="BV322">
        <f t="shared" ref="BV322:BV385" si="201">(AF322/AD322)*100</f>
        <v>19.693435521492837</v>
      </c>
      <c r="BW322">
        <f>(AG322/J322)*100</f>
        <v>0.67178304355470964</v>
      </c>
      <c r="BX322">
        <f t="shared" ref="BX322:BX385" si="202">(AH322/AG322)*100</f>
        <v>88.067744418783676</v>
      </c>
      <c r="BY322">
        <f t="shared" ref="BY322:BY385" si="203">(AI322/AG322)*100</f>
        <v>11.932255581216321</v>
      </c>
      <c r="BZ322">
        <f>(AJ322/J322)*100</f>
        <v>5.079486569510669</v>
      </c>
      <c r="CA322">
        <f t="shared" ref="CA322:CA385" si="204">(AK322/AJ322)*100</f>
        <v>62.594176338831197</v>
      </c>
      <c r="CB322">
        <f t="shared" ref="CB322:CB385" si="205">(AL322/AJ322)*100</f>
        <v>37.405823661168803</v>
      </c>
      <c r="CC322">
        <f>(AM322/J322)*100</f>
        <v>2.5288830507948656</v>
      </c>
      <c r="CD322">
        <f t="shared" ref="CD322:CD385" si="206">(AN322/AM322)*100</f>
        <v>88.629856850715754</v>
      </c>
      <c r="CE322">
        <f t="shared" ref="CE322:CE385" si="207">(AO322/AM322)*100</f>
        <v>11.370143149284253</v>
      </c>
      <c r="CF322">
        <f>(AP322/J322)*100</f>
        <v>0.12256549755386159</v>
      </c>
      <c r="CG322">
        <f t="shared" ref="CG322:CG385" si="208">(AQ322/AP322)*100</f>
        <v>99.156118143459921</v>
      </c>
      <c r="CH322">
        <f t="shared" ref="CH322:CH385" si="209">(AR322/AP322)*100</f>
        <v>0.8438818565400843</v>
      </c>
      <c r="CI322">
        <f>(AS322/J322)*100</f>
        <v>1.1072267099696946</v>
      </c>
      <c r="CJ322">
        <f t="shared" ref="CJ322:CJ385" si="210">(AT322/AS322)*100</f>
        <v>91.125642223260158</v>
      </c>
      <c r="CK322">
        <f t="shared" ref="CK322:CK385" si="211">(AU322/AS322)*100</f>
        <v>8.8743577767398421</v>
      </c>
      <c r="CL322">
        <f>(AV322/J322)*100</f>
        <v>3.429248161517537</v>
      </c>
      <c r="CM322">
        <f t="shared" ref="CM322:CM385" si="212">(AW322/AV322)*100</f>
        <v>94.963052329965308</v>
      </c>
      <c r="CN322">
        <f t="shared" ref="CN322:CN385" si="213">(AX322/AV322)*100</f>
        <v>5.0369476700346851</v>
      </c>
      <c r="CO322">
        <f>(AY322/J322)*100</f>
        <v>0.2973635489175967</v>
      </c>
      <c r="CP322">
        <f t="shared" ref="CP322:CP385" si="214">(AZ322/AY322)*100</f>
        <v>93.043478260869563</v>
      </c>
      <c r="CQ322">
        <f t="shared" ref="CQ322:CQ385" si="215">(BA322/AY322)*100</f>
        <v>6.9565217391304346</v>
      </c>
      <c r="CR322">
        <f>(BB322/J322)*100</f>
        <v>1.691610727842537</v>
      </c>
      <c r="CS322">
        <f t="shared" ref="CS322:CS385" si="216">(BC322/BB322)*100</f>
        <v>99.449709568939156</v>
      </c>
      <c r="CT322">
        <f t="shared" ref="CT322:CT385" si="217">(BD322/BB322)*100</f>
        <v>0.55029043106083775</v>
      </c>
      <c r="CU322">
        <f>(BE322/J322)*100</f>
        <v>0.79486569510668881</v>
      </c>
      <c r="CV322">
        <f t="shared" ref="CV322:CV385" si="218">(BF322/BE322)*100</f>
        <v>84.905660377358487</v>
      </c>
      <c r="CW322">
        <f t="shared" ref="CW322:CW385" si="219">(BG322/BE322)*100</f>
        <v>15.09433962264151</v>
      </c>
      <c r="CX322">
        <f>(BH322/J322)*100</f>
        <v>5.0789694155125513</v>
      </c>
      <c r="CY322">
        <f t="shared" ref="CY322:CY385" si="220">(BI322/BH322)*100</f>
        <v>83.138173302107731</v>
      </c>
      <c r="CZ322">
        <f t="shared" ref="CZ322:CZ385" si="221">(BJ322/BH322)*100</f>
        <v>16.861826697892273</v>
      </c>
    </row>
    <row r="323" spans="1:104" x14ac:dyDescent="0.25">
      <c r="A323" t="s">
        <v>2165</v>
      </c>
      <c r="B323">
        <v>20</v>
      </c>
      <c r="C323">
        <v>4</v>
      </c>
      <c r="D323" t="s">
        <v>2164</v>
      </c>
      <c r="E323" t="e">
        <f>VLOOKUP(A323,'2011B4'!A$1:B$641,2, FALSE)</f>
        <v>#N/A</v>
      </c>
      <c r="F323" t="s">
        <v>3187</v>
      </c>
      <c r="G323">
        <v>2277475</v>
      </c>
      <c r="H323">
        <v>1167793</v>
      </c>
      <c r="I323">
        <v>1109682</v>
      </c>
      <c r="J323">
        <v>536403</v>
      </c>
      <c r="K323">
        <v>442020</v>
      </c>
      <c r="L323">
        <v>94383</v>
      </c>
      <c r="M323">
        <f t="shared" ref="M323:M386" si="222">(J323/G323)*100</f>
        <v>23.552530763235602</v>
      </c>
      <c r="N323">
        <f t="shared" ref="N323:N386" si="223">(K323/H323)*100</f>
        <v>37.850886244394339</v>
      </c>
      <c r="O323">
        <f t="shared" ref="O323:O386" si="224">(L323/I323)*100</f>
        <v>8.5054096579019944</v>
      </c>
      <c r="P323">
        <f>(K323/J323)*100</f>
        <v>82.40446082516317</v>
      </c>
      <c r="Q323">
        <f>(L323/J323)*100</f>
        <v>17.59553917483683</v>
      </c>
      <c r="R323">
        <f t="shared" si="190"/>
        <v>52.214473073416812</v>
      </c>
      <c r="S323">
        <f t="shared" si="191"/>
        <v>17.969884583046703</v>
      </c>
      <c r="T323">
        <f t="shared" si="192"/>
        <v>7.8187482172918505</v>
      </c>
      <c r="U323">
        <f t="shared" si="193"/>
        <v>4.0931911268206926</v>
      </c>
      <c r="V323">
        <f t="shared" si="194"/>
        <v>17.903702999423942</v>
      </c>
      <c r="W323">
        <f t="shared" si="195"/>
        <v>47.785526926583188</v>
      </c>
      <c r="X323">
        <v>224865</v>
      </c>
      <c r="Y323">
        <v>166319</v>
      </c>
      <c r="Z323">
        <v>58546</v>
      </c>
      <c r="AA323">
        <v>46499</v>
      </c>
      <c r="AB323">
        <v>33119</v>
      </c>
      <c r="AC323">
        <v>13380</v>
      </c>
      <c r="AD323">
        <v>8716</v>
      </c>
      <c r="AE323">
        <v>7545</v>
      </c>
      <c r="AF323">
        <v>1171</v>
      </c>
      <c r="AG323">
        <v>52080</v>
      </c>
      <c r="AH323">
        <v>48605</v>
      </c>
      <c r="AI323">
        <v>3475</v>
      </c>
      <c r="AJ323">
        <v>16625</v>
      </c>
      <c r="AK323">
        <v>12833</v>
      </c>
      <c r="AL323">
        <v>3792</v>
      </c>
      <c r="AM323">
        <v>27686</v>
      </c>
      <c r="AN323">
        <v>26174</v>
      </c>
      <c r="AO323">
        <v>1512</v>
      </c>
      <c r="AP323">
        <v>6069</v>
      </c>
      <c r="AQ323">
        <v>5903</v>
      </c>
      <c r="AR323">
        <v>166</v>
      </c>
      <c r="AS323">
        <v>21956</v>
      </c>
      <c r="AT323">
        <v>20050</v>
      </c>
      <c r="AU323">
        <v>1906</v>
      </c>
      <c r="AV323">
        <v>41940</v>
      </c>
      <c r="AW323">
        <v>40542</v>
      </c>
      <c r="AX323">
        <v>1398</v>
      </c>
      <c r="AY323">
        <v>4840</v>
      </c>
      <c r="AZ323">
        <v>4717</v>
      </c>
      <c r="BA323">
        <v>123</v>
      </c>
      <c r="BB323">
        <v>26133</v>
      </c>
      <c r="BC323">
        <v>25633</v>
      </c>
      <c r="BD323">
        <v>500</v>
      </c>
      <c r="BE323">
        <v>7921</v>
      </c>
      <c r="BF323">
        <v>7295</v>
      </c>
      <c r="BG323">
        <v>626</v>
      </c>
      <c r="BH323">
        <v>51073</v>
      </c>
      <c r="BI323">
        <v>43285</v>
      </c>
      <c r="BJ323">
        <v>7788</v>
      </c>
      <c r="BK323" t="str">
        <f t="shared" ref="BK323:BK386" si="225">INDEX($X$1:$BJ$1, MATCH(MAX(X323:BJ323),X323:BJ323,0))</f>
        <v>CultivatorsTotal</v>
      </c>
      <c r="BL323" t="str">
        <f t="shared" ref="BL323:BL386" si="226">INDEX($X$1:$BJ$1, MATCH(MAX(Y323,AB323,AE323,AH323,AK323,AN323,AQ323,AT323,AW323,AZ323,BC323,BF323,BI323),X323:BJ323,0))</f>
        <v>CultivatorsMale</v>
      </c>
      <c r="BM323" t="str">
        <f t="shared" ref="BM323:BM386" si="227">INDEX($X$1:$BJ$1, MATCH(MAX(Z323,AC323,AF323,AI323,AL323,AO323,AR323,AU323,AX323,BA323,BD323,BG323,BJ323),X323:BJ323,0))</f>
        <v>CultivatorsFemale</v>
      </c>
      <c r="BN323">
        <f>(X323/J323)*100</f>
        <v>41.920906482625938</v>
      </c>
      <c r="BO323">
        <f t="shared" si="196"/>
        <v>73.963933915905102</v>
      </c>
      <c r="BP323">
        <f t="shared" si="197"/>
        <v>26.036066084094898</v>
      </c>
      <c r="BQ323">
        <f>(AA323/J323)*100</f>
        <v>8.668668892605</v>
      </c>
      <c r="BR323">
        <f t="shared" si="198"/>
        <v>71.225187638443828</v>
      </c>
      <c r="BS323">
        <f t="shared" si="199"/>
        <v>28.774812361556162</v>
      </c>
      <c r="BT323">
        <f>(AD323/J323)*100</f>
        <v>1.6248976981858791</v>
      </c>
      <c r="BU323">
        <f t="shared" si="200"/>
        <v>86.564938044974753</v>
      </c>
      <c r="BV323">
        <f t="shared" si="201"/>
        <v>13.43506195502524</v>
      </c>
      <c r="BW323">
        <f>(AG323/J323)*100</f>
        <v>9.7091179579532554</v>
      </c>
      <c r="BX323">
        <f t="shared" si="202"/>
        <v>93.327572964669741</v>
      </c>
      <c r="BY323">
        <f t="shared" si="203"/>
        <v>6.6724270353302613</v>
      </c>
      <c r="BZ323">
        <f>(AJ323/J323)*100</f>
        <v>3.0993488105025513</v>
      </c>
      <c r="CA323">
        <f t="shared" si="204"/>
        <v>77.190977443609015</v>
      </c>
      <c r="CB323">
        <f t="shared" si="205"/>
        <v>22.809022556390978</v>
      </c>
      <c r="CC323">
        <f>(AM323/J323)*100</f>
        <v>5.1614178145908953</v>
      </c>
      <c r="CD323">
        <f t="shared" si="206"/>
        <v>94.538756049989161</v>
      </c>
      <c r="CE323">
        <f t="shared" si="207"/>
        <v>5.4612439500108358</v>
      </c>
      <c r="CF323">
        <f>(AP323/J323)*100</f>
        <v>1.1314254394550365</v>
      </c>
      <c r="CG323">
        <f t="shared" si="208"/>
        <v>97.264788268248481</v>
      </c>
      <c r="CH323">
        <f t="shared" si="209"/>
        <v>2.7352117317515243</v>
      </c>
      <c r="CI323">
        <f>(AS323/J323)*100</f>
        <v>4.0931911268206926</v>
      </c>
      <c r="CJ323">
        <f t="shared" si="210"/>
        <v>91.31900163964292</v>
      </c>
      <c r="CK323">
        <f t="shared" si="211"/>
        <v>8.6809983603570782</v>
      </c>
      <c r="CL323">
        <f>(AV323/J323)*100</f>
        <v>7.8187482172918505</v>
      </c>
      <c r="CM323">
        <f t="shared" si="212"/>
        <v>96.666666666666671</v>
      </c>
      <c r="CN323">
        <f t="shared" si="213"/>
        <v>3.3333333333333335</v>
      </c>
      <c r="CO323">
        <f>(AY323/J323)*100</f>
        <v>0.9023066612229983</v>
      </c>
      <c r="CP323">
        <f t="shared" si="214"/>
        <v>97.458677685950406</v>
      </c>
      <c r="CQ323">
        <f t="shared" si="215"/>
        <v>2.5413223140495869</v>
      </c>
      <c r="CR323">
        <f>(BB323/J323)*100</f>
        <v>4.8718966896158298</v>
      </c>
      <c r="CS323">
        <f t="shared" si="216"/>
        <v>98.08671028967207</v>
      </c>
      <c r="CT323">
        <f t="shared" si="217"/>
        <v>1.9132897103279378</v>
      </c>
      <c r="CU323">
        <f>(BE323/J323)*100</f>
        <v>1.4766882362701179</v>
      </c>
      <c r="CV323">
        <f t="shared" si="218"/>
        <v>92.096957454866811</v>
      </c>
      <c r="CW323">
        <f t="shared" si="219"/>
        <v>7.9030425451331903</v>
      </c>
      <c r="CX323">
        <f>(BH323/J323)*100</f>
        <v>9.5213859728599584</v>
      </c>
      <c r="CY323">
        <f t="shared" si="220"/>
        <v>84.751238423433122</v>
      </c>
      <c r="CZ323">
        <f t="shared" si="221"/>
        <v>15.248761576566874</v>
      </c>
    </row>
    <row r="324" spans="1:104" x14ac:dyDescent="0.25">
      <c r="A324" t="s">
        <v>2167</v>
      </c>
      <c r="B324">
        <v>20</v>
      </c>
      <c r="C324">
        <v>5</v>
      </c>
      <c r="D324" t="s">
        <v>2166</v>
      </c>
      <c r="E324">
        <f>VLOOKUP(A324,'2011B4'!A$1:B$641,2, FALSE)</f>
        <v>348</v>
      </c>
      <c r="G324">
        <v>499403</v>
      </c>
      <c r="H324">
        <v>249549</v>
      </c>
      <c r="I324">
        <v>249854</v>
      </c>
      <c r="J324">
        <v>110568</v>
      </c>
      <c r="K324">
        <v>91903</v>
      </c>
      <c r="L324">
        <v>18665</v>
      </c>
      <c r="M324">
        <f t="shared" si="222"/>
        <v>22.140035202031225</v>
      </c>
      <c r="N324">
        <f t="shared" si="223"/>
        <v>36.82763705725128</v>
      </c>
      <c r="O324">
        <f t="shared" si="224"/>
        <v>7.470362691812019</v>
      </c>
      <c r="P324">
        <f>(K324/J324)*100</f>
        <v>83.118985601620722</v>
      </c>
      <c r="Q324">
        <f>(L324/J324)*100</f>
        <v>16.881014398379275</v>
      </c>
      <c r="R324">
        <f t="shared" si="190"/>
        <v>53.425946024166123</v>
      </c>
      <c r="S324">
        <f t="shared" si="191"/>
        <v>12.719774256566096</v>
      </c>
      <c r="T324">
        <f t="shared" si="192"/>
        <v>12.049598437160842</v>
      </c>
      <c r="U324">
        <f t="shared" si="193"/>
        <v>4.4208089139714923</v>
      </c>
      <c r="V324">
        <f t="shared" si="194"/>
        <v>17.383872368135446</v>
      </c>
      <c r="W324">
        <f t="shared" si="195"/>
        <v>46.574053975833877</v>
      </c>
      <c r="X324">
        <v>43899</v>
      </c>
      <c r="Y324">
        <v>32947</v>
      </c>
      <c r="Z324">
        <v>10952</v>
      </c>
      <c r="AA324">
        <v>12525</v>
      </c>
      <c r="AB324">
        <v>8952</v>
      </c>
      <c r="AC324">
        <v>3573</v>
      </c>
      <c r="AD324">
        <v>2648</v>
      </c>
      <c r="AE324">
        <v>2155</v>
      </c>
      <c r="AF324">
        <v>493</v>
      </c>
      <c r="AG324">
        <v>5418</v>
      </c>
      <c r="AH324">
        <v>4691</v>
      </c>
      <c r="AI324">
        <v>727</v>
      </c>
      <c r="AJ324">
        <v>3122</v>
      </c>
      <c r="AK324">
        <v>2709</v>
      </c>
      <c r="AL324">
        <v>413</v>
      </c>
      <c r="AM324">
        <v>5524</v>
      </c>
      <c r="AN324">
        <v>5345</v>
      </c>
      <c r="AO324">
        <v>179</v>
      </c>
      <c r="AP324">
        <v>580</v>
      </c>
      <c r="AQ324">
        <v>572</v>
      </c>
      <c r="AR324">
        <v>8</v>
      </c>
      <c r="AS324">
        <v>4888</v>
      </c>
      <c r="AT324">
        <v>4691</v>
      </c>
      <c r="AU324">
        <v>197</v>
      </c>
      <c r="AV324">
        <v>13323</v>
      </c>
      <c r="AW324">
        <v>12227</v>
      </c>
      <c r="AX324">
        <v>1096</v>
      </c>
      <c r="AY324">
        <v>1396</v>
      </c>
      <c r="AZ324">
        <v>1382</v>
      </c>
      <c r="BA324">
        <v>14</v>
      </c>
      <c r="BB324">
        <v>6856</v>
      </c>
      <c r="BC324">
        <v>6789</v>
      </c>
      <c r="BD324">
        <v>67</v>
      </c>
      <c r="BE324">
        <v>1932</v>
      </c>
      <c r="BF324">
        <v>1776</v>
      </c>
      <c r="BG324">
        <v>156</v>
      </c>
      <c r="BH324">
        <v>8457</v>
      </c>
      <c r="BI324">
        <v>7667</v>
      </c>
      <c r="BJ324">
        <v>790</v>
      </c>
      <c r="BK324" t="str">
        <f t="shared" si="225"/>
        <v>CultivatorsTotal</v>
      </c>
      <c r="BL324" t="str">
        <f t="shared" si="226"/>
        <v>CultivatorsMale</v>
      </c>
      <c r="BM324" t="str">
        <f t="shared" si="227"/>
        <v>CultivatorsFemale</v>
      </c>
      <c r="BN324">
        <f>(X324/J324)*100</f>
        <v>39.703169090514436</v>
      </c>
      <c r="BO324">
        <f t="shared" si="196"/>
        <v>75.051823503952249</v>
      </c>
      <c r="BP324">
        <f t="shared" si="197"/>
        <v>24.948176496047747</v>
      </c>
      <c r="BQ324">
        <f>(AA324/J324)*100</f>
        <v>11.327870631647494</v>
      </c>
      <c r="BR324">
        <f t="shared" si="198"/>
        <v>71.47305389221556</v>
      </c>
      <c r="BS324">
        <f t="shared" si="199"/>
        <v>28.526946107784429</v>
      </c>
      <c r="BT324">
        <f>(AD324/J324)*100</f>
        <v>2.3949063020041965</v>
      </c>
      <c r="BU324">
        <f t="shared" si="200"/>
        <v>81.382175226586099</v>
      </c>
      <c r="BV324">
        <f t="shared" si="201"/>
        <v>18.617824773413897</v>
      </c>
      <c r="BW324">
        <f>(AG324/J324)*100</f>
        <v>4.9001519426958975</v>
      </c>
      <c r="BX324">
        <f t="shared" si="202"/>
        <v>86.581764488741229</v>
      </c>
      <c r="BY324">
        <f t="shared" si="203"/>
        <v>13.418235511258766</v>
      </c>
      <c r="BZ324">
        <f>(AJ324/J324)*100</f>
        <v>2.823601765429419</v>
      </c>
      <c r="CA324">
        <f t="shared" si="204"/>
        <v>86.771300448430495</v>
      </c>
      <c r="CB324">
        <f t="shared" si="205"/>
        <v>13.228699551569505</v>
      </c>
      <c r="CC324">
        <f>(AM324/J324)*100</f>
        <v>4.9960205484407787</v>
      </c>
      <c r="CD324">
        <f t="shared" si="206"/>
        <v>96.759594496741499</v>
      </c>
      <c r="CE324">
        <f t="shared" si="207"/>
        <v>3.2404055032585082</v>
      </c>
      <c r="CF324">
        <f>(AP324/J324)*100</f>
        <v>0.52456406917010345</v>
      </c>
      <c r="CG324">
        <f t="shared" si="208"/>
        <v>98.620689655172413</v>
      </c>
      <c r="CH324">
        <f t="shared" si="209"/>
        <v>1.3793103448275863</v>
      </c>
      <c r="CI324">
        <f>(AS324/J324)*100</f>
        <v>4.4208089139714923</v>
      </c>
      <c r="CJ324">
        <f t="shared" si="210"/>
        <v>95.969721767594109</v>
      </c>
      <c r="CK324">
        <f t="shared" si="211"/>
        <v>4.0302782324058919</v>
      </c>
      <c r="CL324">
        <f>(AV324/J324)*100</f>
        <v>12.049598437160842</v>
      </c>
      <c r="CM324">
        <f t="shared" si="212"/>
        <v>91.773624559033252</v>
      </c>
      <c r="CN324">
        <f t="shared" si="213"/>
        <v>8.2263754409667484</v>
      </c>
      <c r="CO324">
        <f>(AY324/J324)*100</f>
        <v>1.2625714492439042</v>
      </c>
      <c r="CP324">
        <f t="shared" si="214"/>
        <v>98.997134670487114</v>
      </c>
      <c r="CQ324">
        <f t="shared" si="215"/>
        <v>1.002865329512894</v>
      </c>
      <c r="CR324">
        <f>(BB324/J324)*100</f>
        <v>6.2007090659141886</v>
      </c>
      <c r="CS324">
        <f t="shared" si="216"/>
        <v>99.022753792298715</v>
      </c>
      <c r="CT324">
        <f t="shared" si="217"/>
        <v>0.97724620770128356</v>
      </c>
      <c r="CU324">
        <f>(BE324/J324)*100</f>
        <v>1.7473410028217931</v>
      </c>
      <c r="CV324">
        <f t="shared" si="218"/>
        <v>91.925465838509311</v>
      </c>
      <c r="CW324">
        <f t="shared" si="219"/>
        <v>8.0745341614906838</v>
      </c>
      <c r="CX324">
        <f>(BH324/J324)*100</f>
        <v>7.6486867809854573</v>
      </c>
      <c r="CY324">
        <f t="shared" si="220"/>
        <v>90.658625990303889</v>
      </c>
      <c r="CZ324">
        <f t="shared" si="221"/>
        <v>9.3413740096961106</v>
      </c>
    </row>
    <row r="325" spans="1:104" x14ac:dyDescent="0.25">
      <c r="A325" t="s">
        <v>2169</v>
      </c>
      <c r="B325">
        <v>20</v>
      </c>
      <c r="C325">
        <v>6</v>
      </c>
      <c r="D325" t="s">
        <v>2168</v>
      </c>
      <c r="E325">
        <f>VLOOKUP(A325,'2011B4'!A$1:B$641,2, FALSE)</f>
        <v>349</v>
      </c>
      <c r="G325">
        <v>1904430</v>
      </c>
      <c r="H325">
        <v>960679</v>
      </c>
      <c r="I325">
        <v>943751</v>
      </c>
      <c r="J325">
        <v>340151</v>
      </c>
      <c r="K325">
        <v>291640</v>
      </c>
      <c r="L325">
        <v>48511</v>
      </c>
      <c r="M325">
        <f t="shared" si="222"/>
        <v>17.861039786182744</v>
      </c>
      <c r="N325">
        <f t="shared" si="223"/>
        <v>30.357694922029104</v>
      </c>
      <c r="O325">
        <f t="shared" si="224"/>
        <v>5.1402329639915614</v>
      </c>
      <c r="P325">
        <f>(K325/J325)*100</f>
        <v>85.738392655026743</v>
      </c>
      <c r="Q325">
        <f>(L325/J325)*100</f>
        <v>14.261607344973262</v>
      </c>
      <c r="R325">
        <f t="shared" si="190"/>
        <v>65.586460130941845</v>
      </c>
      <c r="S325">
        <f t="shared" si="191"/>
        <v>11.051562394348393</v>
      </c>
      <c r="T325">
        <f t="shared" si="192"/>
        <v>7.0606877533801171</v>
      </c>
      <c r="U325">
        <f t="shared" si="193"/>
        <v>3.7883175413272339</v>
      </c>
      <c r="V325">
        <f t="shared" si="194"/>
        <v>12.512972180002411</v>
      </c>
      <c r="W325">
        <f t="shared" si="195"/>
        <v>34.413539869058155</v>
      </c>
      <c r="X325">
        <v>161329</v>
      </c>
      <c r="Y325">
        <v>133939</v>
      </c>
      <c r="Z325">
        <v>27390</v>
      </c>
      <c r="AA325">
        <v>56176</v>
      </c>
      <c r="AB325">
        <v>45101</v>
      </c>
      <c r="AC325">
        <v>11075</v>
      </c>
      <c r="AD325">
        <v>5588</v>
      </c>
      <c r="AE325">
        <v>4810</v>
      </c>
      <c r="AF325">
        <v>778</v>
      </c>
      <c r="AG325">
        <v>7671</v>
      </c>
      <c r="AH325">
        <v>7132</v>
      </c>
      <c r="AI325">
        <v>539</v>
      </c>
      <c r="AJ325">
        <v>14778</v>
      </c>
      <c r="AK325">
        <v>11485</v>
      </c>
      <c r="AL325">
        <v>3293</v>
      </c>
      <c r="AM325">
        <v>15143</v>
      </c>
      <c r="AN325">
        <v>14453</v>
      </c>
      <c r="AO325">
        <v>690</v>
      </c>
      <c r="AP325">
        <v>649</v>
      </c>
      <c r="AQ325">
        <v>635</v>
      </c>
      <c r="AR325">
        <v>14</v>
      </c>
      <c r="AS325">
        <v>12886</v>
      </c>
      <c r="AT325">
        <v>12455</v>
      </c>
      <c r="AU325">
        <v>431</v>
      </c>
      <c r="AV325">
        <v>24017</v>
      </c>
      <c r="AW325">
        <v>23288</v>
      </c>
      <c r="AX325">
        <v>729</v>
      </c>
      <c r="AY325">
        <v>2082</v>
      </c>
      <c r="AZ325">
        <v>2042</v>
      </c>
      <c r="BA325">
        <v>40</v>
      </c>
      <c r="BB325">
        <v>12175</v>
      </c>
      <c r="BC325">
        <v>12129</v>
      </c>
      <c r="BD325">
        <v>46</v>
      </c>
      <c r="BE325">
        <v>4533</v>
      </c>
      <c r="BF325">
        <v>3926</v>
      </c>
      <c r="BG325">
        <v>607</v>
      </c>
      <c r="BH325">
        <v>23124</v>
      </c>
      <c r="BI325">
        <v>20245</v>
      </c>
      <c r="BJ325">
        <v>2879</v>
      </c>
      <c r="BK325" t="str">
        <f t="shared" si="225"/>
        <v>CultivatorsTotal</v>
      </c>
      <c r="BL325" t="str">
        <f t="shared" si="226"/>
        <v>CultivatorsMale</v>
      </c>
      <c r="BM325" t="str">
        <f t="shared" si="227"/>
        <v>CultivatorsFemale</v>
      </c>
      <c r="BN325">
        <f>(X325/J325)*100</f>
        <v>47.42864198547116</v>
      </c>
      <c r="BO325">
        <f t="shared" si="196"/>
        <v>83.02227125935201</v>
      </c>
      <c r="BP325">
        <f t="shared" si="197"/>
        <v>16.977728740647994</v>
      </c>
      <c r="BQ325">
        <f>(AA325/J325)*100</f>
        <v>16.515018330094573</v>
      </c>
      <c r="BR325">
        <f t="shared" si="198"/>
        <v>80.285175163771001</v>
      </c>
      <c r="BS325">
        <f t="shared" si="199"/>
        <v>19.714824836228996</v>
      </c>
      <c r="BT325">
        <f>(AD325/J325)*100</f>
        <v>1.6427998153761125</v>
      </c>
      <c r="BU325">
        <f t="shared" si="200"/>
        <v>86.077308518253403</v>
      </c>
      <c r="BV325">
        <f t="shared" si="201"/>
        <v>13.922691481746599</v>
      </c>
      <c r="BW325">
        <f>(AG325/J325)*100</f>
        <v>2.2551749076145593</v>
      </c>
      <c r="BX325">
        <f t="shared" si="202"/>
        <v>92.973536696649717</v>
      </c>
      <c r="BY325">
        <f t="shared" si="203"/>
        <v>7.0264633033502806</v>
      </c>
      <c r="BZ325">
        <f>(AJ325/J325)*100</f>
        <v>4.3445411008640278</v>
      </c>
      <c r="CA325">
        <f t="shared" si="204"/>
        <v>77.716876437948301</v>
      </c>
      <c r="CB325">
        <f t="shared" si="205"/>
        <v>22.283123562051699</v>
      </c>
      <c r="CC325">
        <f>(AM325/J325)*100</f>
        <v>4.4518463858698052</v>
      </c>
      <c r="CD325">
        <f t="shared" si="206"/>
        <v>95.443439212837617</v>
      </c>
      <c r="CE325">
        <f t="shared" si="207"/>
        <v>4.5565607871623852</v>
      </c>
      <c r="CF325">
        <f>(AP325/J325)*100</f>
        <v>0.19079761635273745</v>
      </c>
      <c r="CG325">
        <f t="shared" si="208"/>
        <v>97.842835130970727</v>
      </c>
      <c r="CH325">
        <f t="shared" si="209"/>
        <v>2.157164869029276</v>
      </c>
      <c r="CI325">
        <f>(AS325/J325)*100</f>
        <v>3.7883175413272339</v>
      </c>
      <c r="CJ325">
        <f t="shared" si="210"/>
        <v>96.655284805214961</v>
      </c>
      <c r="CK325">
        <f t="shared" si="211"/>
        <v>3.3447151947850382</v>
      </c>
      <c r="CL325">
        <f>(AV325/J325)*100</f>
        <v>7.0606877533801171</v>
      </c>
      <c r="CM325">
        <f t="shared" si="212"/>
        <v>96.964650039555309</v>
      </c>
      <c r="CN325">
        <f t="shared" si="213"/>
        <v>3.0353499604446847</v>
      </c>
      <c r="CO325">
        <f>(AY325/J325)*100</f>
        <v>0.61208110515623948</v>
      </c>
      <c r="CP325">
        <f t="shared" si="214"/>
        <v>98.078770413064362</v>
      </c>
      <c r="CQ325">
        <f t="shared" si="215"/>
        <v>1.9212295869356391</v>
      </c>
      <c r="CR325">
        <f>(BB325/J325)*100</f>
        <v>3.5792927258776253</v>
      </c>
      <c r="CS325">
        <f t="shared" si="216"/>
        <v>99.622176591375762</v>
      </c>
      <c r="CT325">
        <f t="shared" si="217"/>
        <v>0.37782340862422997</v>
      </c>
      <c r="CU325">
        <f>(BE325/J325)*100</f>
        <v>1.3326434436470862</v>
      </c>
      <c r="CV325">
        <f t="shared" si="218"/>
        <v>86.609309508052064</v>
      </c>
      <c r="CW325">
        <f t="shared" si="219"/>
        <v>13.390690491947938</v>
      </c>
      <c r="CX325">
        <f>(BH325/J325)*100</f>
        <v>6.7981572889687234</v>
      </c>
      <c r="CY325">
        <f t="shared" si="220"/>
        <v>87.549731880297514</v>
      </c>
      <c r="CZ325">
        <f t="shared" si="221"/>
        <v>12.450268119702473</v>
      </c>
    </row>
    <row r="326" spans="1:104" x14ac:dyDescent="0.25">
      <c r="A326" t="s">
        <v>2171</v>
      </c>
      <c r="B326">
        <v>20</v>
      </c>
      <c r="C326">
        <v>7</v>
      </c>
      <c r="D326" t="s">
        <v>2170</v>
      </c>
      <c r="E326">
        <f>VLOOKUP(A326,'2011B4'!A$1:B$641,2, FALSE)</f>
        <v>350</v>
      </c>
      <c r="G326">
        <v>1165390</v>
      </c>
      <c r="H326">
        <v>608878</v>
      </c>
      <c r="I326">
        <v>556512</v>
      </c>
      <c r="J326">
        <v>278330</v>
      </c>
      <c r="K326">
        <v>236184</v>
      </c>
      <c r="L326">
        <v>42146</v>
      </c>
      <c r="M326">
        <f t="shared" si="222"/>
        <v>23.882991959773122</v>
      </c>
      <c r="N326">
        <f t="shared" si="223"/>
        <v>38.790036756131769</v>
      </c>
      <c r="O326">
        <f t="shared" si="224"/>
        <v>7.5732419067333678</v>
      </c>
      <c r="P326">
        <f>(K326/J326)*100</f>
        <v>84.857543204110229</v>
      </c>
      <c r="Q326">
        <f>(L326/J326)*100</f>
        <v>15.142456795889773</v>
      </c>
      <c r="R326">
        <f t="shared" si="190"/>
        <v>59.129091366363667</v>
      </c>
      <c r="S326">
        <f t="shared" si="191"/>
        <v>16.105342578953042</v>
      </c>
      <c r="T326">
        <f t="shared" si="192"/>
        <v>7.2852369489454967</v>
      </c>
      <c r="U326">
        <f t="shared" si="193"/>
        <v>3.0564437897459849</v>
      </c>
      <c r="V326">
        <f t="shared" si="194"/>
        <v>14.423885315991809</v>
      </c>
      <c r="W326">
        <f t="shared" si="195"/>
        <v>40.870908633636333</v>
      </c>
      <c r="X326">
        <v>99360</v>
      </c>
      <c r="Y326">
        <v>83922</v>
      </c>
      <c r="Z326">
        <v>15438</v>
      </c>
      <c r="AA326">
        <v>59398</v>
      </c>
      <c r="AB326">
        <v>47643</v>
      </c>
      <c r="AC326">
        <v>11755</v>
      </c>
      <c r="AD326">
        <v>5816</v>
      </c>
      <c r="AE326">
        <v>5196</v>
      </c>
      <c r="AF326">
        <v>620</v>
      </c>
      <c r="AG326">
        <v>3829</v>
      </c>
      <c r="AH326">
        <v>3634</v>
      </c>
      <c r="AI326">
        <v>195</v>
      </c>
      <c r="AJ326">
        <v>24620</v>
      </c>
      <c r="AK326">
        <v>15947</v>
      </c>
      <c r="AL326">
        <v>8673</v>
      </c>
      <c r="AM326">
        <v>16377</v>
      </c>
      <c r="AN326">
        <v>14955</v>
      </c>
      <c r="AO326">
        <v>1422</v>
      </c>
      <c r="AP326">
        <v>1108</v>
      </c>
      <c r="AQ326">
        <v>1056</v>
      </c>
      <c r="AR326">
        <v>52</v>
      </c>
      <c r="AS326">
        <v>8507</v>
      </c>
      <c r="AT326">
        <v>8260</v>
      </c>
      <c r="AU326">
        <v>247</v>
      </c>
      <c r="AV326">
        <v>20277</v>
      </c>
      <c r="AW326">
        <v>19792</v>
      </c>
      <c r="AX326">
        <v>485</v>
      </c>
      <c r="AY326">
        <v>1752</v>
      </c>
      <c r="AZ326">
        <v>1717</v>
      </c>
      <c r="BA326">
        <v>35</v>
      </c>
      <c r="BB326">
        <v>11589</v>
      </c>
      <c r="BC326">
        <v>11436</v>
      </c>
      <c r="BD326">
        <v>153</v>
      </c>
      <c r="BE326">
        <v>4612</v>
      </c>
      <c r="BF326">
        <v>4433</v>
      </c>
      <c r="BG326">
        <v>179</v>
      </c>
      <c r="BH326">
        <v>21085</v>
      </c>
      <c r="BI326">
        <v>18193</v>
      </c>
      <c r="BJ326">
        <v>2892</v>
      </c>
      <c r="BK326" t="str">
        <f t="shared" si="225"/>
        <v>CultivatorsTotal</v>
      </c>
      <c r="BL326" t="str">
        <f t="shared" si="226"/>
        <v>CultivatorsMale</v>
      </c>
      <c r="BM326" t="str">
        <f t="shared" si="227"/>
        <v>CultivatorsFemale</v>
      </c>
      <c r="BN326">
        <f>(X326/J326)*100</f>
        <v>35.698631121330791</v>
      </c>
      <c r="BO326">
        <f t="shared" si="196"/>
        <v>84.462560386473427</v>
      </c>
      <c r="BP326">
        <f t="shared" si="197"/>
        <v>15.537439613526571</v>
      </c>
      <c r="BQ326">
        <f>(AA326/J326)*100</f>
        <v>21.340854381489599</v>
      </c>
      <c r="BR326">
        <f t="shared" si="198"/>
        <v>80.209771372773503</v>
      </c>
      <c r="BS326">
        <f t="shared" si="199"/>
        <v>19.790228627226504</v>
      </c>
      <c r="BT326">
        <f>(AD326/J326)*100</f>
        <v>2.0896058635432762</v>
      </c>
      <c r="BU326">
        <f t="shared" si="200"/>
        <v>89.339752407152687</v>
      </c>
      <c r="BV326">
        <f t="shared" si="201"/>
        <v>10.660247592847318</v>
      </c>
      <c r="BW326">
        <f>(AG326/J326)*100</f>
        <v>1.3757050982646499</v>
      </c>
      <c r="BX326">
        <f t="shared" si="202"/>
        <v>94.907286497780092</v>
      </c>
      <c r="BY326">
        <f t="shared" si="203"/>
        <v>5.0927135022199002</v>
      </c>
      <c r="BZ326">
        <f>(AJ326/J326)*100</f>
        <v>8.8456149175439229</v>
      </c>
      <c r="CA326">
        <f t="shared" si="204"/>
        <v>64.772542648253449</v>
      </c>
      <c r="CB326">
        <f t="shared" si="205"/>
        <v>35.227457351746551</v>
      </c>
      <c r="CC326">
        <f>(AM326/J326)*100</f>
        <v>5.8840225631444687</v>
      </c>
      <c r="CD326">
        <f t="shared" si="206"/>
        <v>91.31709104231544</v>
      </c>
      <c r="CE326">
        <f t="shared" si="207"/>
        <v>8.6829089576845568</v>
      </c>
      <c r="CF326">
        <f>(AP326/J326)*100</f>
        <v>0.39808859986347139</v>
      </c>
      <c r="CG326">
        <f t="shared" si="208"/>
        <v>95.306859205776178</v>
      </c>
      <c r="CH326">
        <f t="shared" si="209"/>
        <v>4.6931407942238268</v>
      </c>
      <c r="CI326">
        <f>(AS326/J326)*100</f>
        <v>3.0564437897459849</v>
      </c>
      <c r="CJ326">
        <f t="shared" si="210"/>
        <v>97.096508757493822</v>
      </c>
      <c r="CK326">
        <f t="shared" si="211"/>
        <v>2.9034912425061714</v>
      </c>
      <c r="CL326">
        <f>(AV326/J326)*100</f>
        <v>7.2852369489454967</v>
      </c>
      <c r="CM326">
        <f t="shared" si="212"/>
        <v>97.608127435024912</v>
      </c>
      <c r="CN326">
        <f t="shared" si="213"/>
        <v>2.3918725649750949</v>
      </c>
      <c r="CO326">
        <f>(AY326/J326)*100</f>
        <v>0.62946861639061547</v>
      </c>
      <c r="CP326">
        <f t="shared" si="214"/>
        <v>98.00228310502284</v>
      </c>
      <c r="CQ326">
        <f t="shared" si="215"/>
        <v>1.9977168949771689</v>
      </c>
      <c r="CR326">
        <f>(BB326/J326)*100</f>
        <v>4.1637624402687461</v>
      </c>
      <c r="CS326">
        <f t="shared" si="216"/>
        <v>98.679782552420406</v>
      </c>
      <c r="CT326">
        <f t="shared" si="217"/>
        <v>1.3202174475796014</v>
      </c>
      <c r="CU326">
        <f>(BE326/J326)*100</f>
        <v>1.6570258326447023</v>
      </c>
      <c r="CV326">
        <f t="shared" si="218"/>
        <v>96.118820468343444</v>
      </c>
      <c r="CW326">
        <f t="shared" si="219"/>
        <v>3.8811795316565476</v>
      </c>
      <c r="CX326">
        <f>(BH326/J326)*100</f>
        <v>7.575539826824274</v>
      </c>
      <c r="CY326">
        <f t="shared" si="220"/>
        <v>86.284088214370399</v>
      </c>
      <c r="CZ326">
        <f t="shared" si="221"/>
        <v>13.715911785629595</v>
      </c>
    </row>
    <row r="327" spans="1:104" x14ac:dyDescent="0.25">
      <c r="A327" t="s">
        <v>2173</v>
      </c>
      <c r="B327">
        <v>20</v>
      </c>
      <c r="C327">
        <v>8</v>
      </c>
      <c r="D327" t="s">
        <v>2172</v>
      </c>
      <c r="E327">
        <f>VLOOKUP(A327,'2011B4'!A$1:B$641,2, FALSE)</f>
        <v>351</v>
      </c>
      <c r="G327">
        <v>1047939</v>
      </c>
      <c r="H327">
        <v>544043</v>
      </c>
      <c r="I327">
        <v>503896</v>
      </c>
      <c r="J327">
        <v>238051</v>
      </c>
      <c r="K327">
        <v>197847</v>
      </c>
      <c r="L327">
        <v>40204</v>
      </c>
      <c r="M327">
        <f t="shared" si="222"/>
        <v>22.716112292795668</v>
      </c>
      <c r="N327">
        <f t="shared" si="223"/>
        <v>36.36605930045971</v>
      </c>
      <c r="O327">
        <f t="shared" si="224"/>
        <v>7.9786305110578368</v>
      </c>
      <c r="P327">
        <f>(K327/J327)*100</f>
        <v>83.111182057626309</v>
      </c>
      <c r="Q327">
        <f>(L327/J327)*100</f>
        <v>16.888817942373695</v>
      </c>
      <c r="R327">
        <f t="shared" si="190"/>
        <v>76.287854283325856</v>
      </c>
      <c r="S327">
        <f t="shared" si="191"/>
        <v>9.2102112572515971</v>
      </c>
      <c r="T327">
        <f t="shared" si="192"/>
        <v>4.1390290315940703</v>
      </c>
      <c r="U327">
        <f t="shared" si="193"/>
        <v>1.6563677531285312</v>
      </c>
      <c r="V327">
        <f t="shared" si="194"/>
        <v>8.706537674699959</v>
      </c>
      <c r="W327">
        <f t="shared" si="195"/>
        <v>23.712145716674144</v>
      </c>
      <c r="X327">
        <v>94908</v>
      </c>
      <c r="Y327">
        <v>79619</v>
      </c>
      <c r="Z327">
        <v>15289</v>
      </c>
      <c r="AA327">
        <v>81388</v>
      </c>
      <c r="AB327">
        <v>64704</v>
      </c>
      <c r="AC327">
        <v>16684</v>
      </c>
      <c r="AD327">
        <v>5308</v>
      </c>
      <c r="AE327">
        <v>4432</v>
      </c>
      <c r="AF327">
        <v>876</v>
      </c>
      <c r="AG327">
        <v>2060</v>
      </c>
      <c r="AH327">
        <v>2025</v>
      </c>
      <c r="AI327">
        <v>35</v>
      </c>
      <c r="AJ327">
        <v>14286</v>
      </c>
      <c r="AK327">
        <v>10571</v>
      </c>
      <c r="AL327">
        <v>3715</v>
      </c>
      <c r="AM327">
        <v>5579</v>
      </c>
      <c r="AN327">
        <v>5188</v>
      </c>
      <c r="AO327">
        <v>391</v>
      </c>
      <c r="AP327">
        <v>316</v>
      </c>
      <c r="AQ327">
        <v>312</v>
      </c>
      <c r="AR327">
        <v>4</v>
      </c>
      <c r="AS327">
        <v>3943</v>
      </c>
      <c r="AT327">
        <v>3804</v>
      </c>
      <c r="AU327">
        <v>139</v>
      </c>
      <c r="AV327">
        <v>9853</v>
      </c>
      <c r="AW327">
        <v>9397</v>
      </c>
      <c r="AX327">
        <v>456</v>
      </c>
      <c r="AY327">
        <v>458</v>
      </c>
      <c r="AZ327">
        <v>434</v>
      </c>
      <c r="BA327">
        <v>24</v>
      </c>
      <c r="BB327">
        <v>2724</v>
      </c>
      <c r="BC327">
        <v>2657</v>
      </c>
      <c r="BD327">
        <v>67</v>
      </c>
      <c r="BE327">
        <v>2080</v>
      </c>
      <c r="BF327">
        <v>1744</v>
      </c>
      <c r="BG327">
        <v>336</v>
      </c>
      <c r="BH327">
        <v>15148</v>
      </c>
      <c r="BI327">
        <v>12960</v>
      </c>
      <c r="BJ327">
        <v>2188</v>
      </c>
      <c r="BK327" t="str">
        <f t="shared" si="225"/>
        <v>CultivatorsTotal</v>
      </c>
      <c r="BL327" t="str">
        <f t="shared" si="226"/>
        <v>CultivatorsMale</v>
      </c>
      <c r="BM327" t="str">
        <f t="shared" si="227"/>
        <v>AgriculturalLabourFemale</v>
      </c>
      <c r="BN327">
        <f>(X327/J327)*100</f>
        <v>39.868767617023245</v>
      </c>
      <c r="BO327">
        <f t="shared" si="196"/>
        <v>83.89071521894887</v>
      </c>
      <c r="BP327">
        <f t="shared" si="197"/>
        <v>16.109284781051123</v>
      </c>
      <c r="BQ327">
        <f>(AA327/J327)*100</f>
        <v>34.189312374239137</v>
      </c>
      <c r="BR327">
        <f t="shared" si="198"/>
        <v>79.500663488474956</v>
      </c>
      <c r="BS327">
        <f t="shared" si="199"/>
        <v>20.499336511525041</v>
      </c>
      <c r="BT327">
        <f>(AD327/J327)*100</f>
        <v>2.2297742920634653</v>
      </c>
      <c r="BU327">
        <f t="shared" si="200"/>
        <v>83.496608892238129</v>
      </c>
      <c r="BV327">
        <f t="shared" si="201"/>
        <v>16.503391107761871</v>
      </c>
      <c r="BW327">
        <f>(AG327/J327)*100</f>
        <v>0.86536078403367345</v>
      </c>
      <c r="BX327">
        <f t="shared" si="202"/>
        <v>98.300970873786412</v>
      </c>
      <c r="BY327">
        <f t="shared" si="203"/>
        <v>1.6990291262135921</v>
      </c>
      <c r="BZ327">
        <f>(AJ327/J327)*100</f>
        <v>6.0012350294684751</v>
      </c>
      <c r="CA327">
        <f t="shared" si="204"/>
        <v>73.995520089598216</v>
      </c>
      <c r="CB327">
        <f t="shared" si="205"/>
        <v>26.004479910401791</v>
      </c>
      <c r="CC327">
        <f>(AM327/J327)*100</f>
        <v>2.3436154437494485</v>
      </c>
      <c r="CD327">
        <f t="shared" si="206"/>
        <v>92.991575551174037</v>
      </c>
      <c r="CE327">
        <f t="shared" si="207"/>
        <v>7.0084244488259548</v>
      </c>
      <c r="CF327">
        <f>(AP327/J327)*100</f>
        <v>0.13274466395856349</v>
      </c>
      <c r="CG327">
        <f t="shared" si="208"/>
        <v>98.734177215189874</v>
      </c>
      <c r="CH327">
        <f t="shared" si="209"/>
        <v>1.2658227848101267</v>
      </c>
      <c r="CI327">
        <f>(AS327/J327)*100</f>
        <v>1.6563677531285312</v>
      </c>
      <c r="CJ327">
        <f t="shared" si="210"/>
        <v>96.474765407050469</v>
      </c>
      <c r="CK327">
        <f t="shared" si="211"/>
        <v>3.525234592949531</v>
      </c>
      <c r="CL327">
        <f>(AV327/J327)*100</f>
        <v>4.1390290315940703</v>
      </c>
      <c r="CM327">
        <f t="shared" si="212"/>
        <v>95.37196792854968</v>
      </c>
      <c r="CN327">
        <f t="shared" si="213"/>
        <v>4.6280320714503196</v>
      </c>
      <c r="CO327">
        <f>(AY327/J327)*100</f>
        <v>0.19239574712981672</v>
      </c>
      <c r="CP327">
        <f t="shared" si="214"/>
        <v>94.75982532751091</v>
      </c>
      <c r="CQ327">
        <f t="shared" si="215"/>
        <v>5.2401746724890828</v>
      </c>
      <c r="CR327">
        <f>(BB327/J327)*100</f>
        <v>1.1442926095668575</v>
      </c>
      <c r="CS327">
        <f t="shared" si="216"/>
        <v>97.540381791483114</v>
      </c>
      <c r="CT327">
        <f t="shared" si="217"/>
        <v>2.4596182085168872</v>
      </c>
      <c r="CU327">
        <f>(BE327/J327)*100</f>
        <v>0.8737623450437092</v>
      </c>
      <c r="CV327">
        <f t="shared" si="218"/>
        <v>83.846153846153854</v>
      </c>
      <c r="CW327">
        <f t="shared" si="219"/>
        <v>16.153846153846153</v>
      </c>
      <c r="CX327">
        <f>(BH327/J327)*100</f>
        <v>6.3633423090010117</v>
      </c>
      <c r="CY327">
        <f t="shared" si="220"/>
        <v>85.555848956958016</v>
      </c>
      <c r="CZ327">
        <f t="shared" si="221"/>
        <v>14.444151043041986</v>
      </c>
    </row>
    <row r="328" spans="1:104" x14ac:dyDescent="0.25">
      <c r="A328" t="s">
        <v>2175</v>
      </c>
      <c r="B328">
        <v>20</v>
      </c>
      <c r="C328">
        <v>9</v>
      </c>
      <c r="D328" t="s">
        <v>2174</v>
      </c>
      <c r="E328">
        <f>VLOOKUP(A328,'2011B4'!A$1:B$641,2, FALSE)</f>
        <v>352</v>
      </c>
      <c r="G328">
        <v>927770</v>
      </c>
      <c r="H328">
        <v>477662</v>
      </c>
      <c r="I328">
        <v>450108</v>
      </c>
      <c r="J328">
        <v>277514</v>
      </c>
      <c r="K328">
        <v>207157</v>
      </c>
      <c r="L328">
        <v>70357</v>
      </c>
      <c r="M328">
        <f t="shared" si="222"/>
        <v>29.911939381527748</v>
      </c>
      <c r="N328">
        <f t="shared" si="223"/>
        <v>43.368951266795349</v>
      </c>
      <c r="O328">
        <f t="shared" si="224"/>
        <v>15.631137415909071</v>
      </c>
      <c r="P328">
        <f>(K328/J328)*100</f>
        <v>74.647405175955086</v>
      </c>
      <c r="Q328">
        <f>(L328/J328)*100</f>
        <v>25.35259482404491</v>
      </c>
      <c r="R328">
        <f t="shared" si="190"/>
        <v>64.392787390906406</v>
      </c>
      <c r="S328">
        <f t="shared" si="191"/>
        <v>19.80188386892193</v>
      </c>
      <c r="T328">
        <f t="shared" si="192"/>
        <v>4.9842530466931398</v>
      </c>
      <c r="U328">
        <f t="shared" si="193"/>
        <v>1.9469288035918908</v>
      </c>
      <c r="V328">
        <f t="shared" si="194"/>
        <v>8.8741468898866369</v>
      </c>
      <c r="W328">
        <f t="shared" si="195"/>
        <v>35.607212609093594</v>
      </c>
      <c r="X328">
        <v>96598</v>
      </c>
      <c r="Y328">
        <v>76267</v>
      </c>
      <c r="Z328">
        <v>20331</v>
      </c>
      <c r="AA328">
        <v>73631</v>
      </c>
      <c r="AB328">
        <v>57790</v>
      </c>
      <c r="AC328">
        <v>15841</v>
      </c>
      <c r="AD328">
        <v>8470</v>
      </c>
      <c r="AE328">
        <v>6227</v>
      </c>
      <c r="AF328">
        <v>2243</v>
      </c>
      <c r="AG328">
        <v>11629</v>
      </c>
      <c r="AH328">
        <v>9678</v>
      </c>
      <c r="AI328">
        <v>1951</v>
      </c>
      <c r="AJ328">
        <v>18478</v>
      </c>
      <c r="AK328">
        <v>9903</v>
      </c>
      <c r="AL328">
        <v>8575</v>
      </c>
      <c r="AM328">
        <v>24846</v>
      </c>
      <c r="AN328">
        <v>7380</v>
      </c>
      <c r="AO328">
        <v>17466</v>
      </c>
      <c r="AP328">
        <v>513</v>
      </c>
      <c r="AQ328">
        <v>494</v>
      </c>
      <c r="AR328">
        <v>19</v>
      </c>
      <c r="AS328">
        <v>5403</v>
      </c>
      <c r="AT328">
        <v>5265</v>
      </c>
      <c r="AU328">
        <v>138</v>
      </c>
      <c r="AV328">
        <v>13832</v>
      </c>
      <c r="AW328">
        <v>13060</v>
      </c>
      <c r="AX328">
        <v>772</v>
      </c>
      <c r="AY328">
        <v>1057</v>
      </c>
      <c r="AZ328">
        <v>991</v>
      </c>
      <c r="BA328">
        <v>66</v>
      </c>
      <c r="BB328">
        <v>9075</v>
      </c>
      <c r="BC328">
        <v>8894</v>
      </c>
      <c r="BD328">
        <v>181</v>
      </c>
      <c r="BE328">
        <v>1842</v>
      </c>
      <c r="BF328">
        <v>1653</v>
      </c>
      <c r="BG328">
        <v>189</v>
      </c>
      <c r="BH328">
        <v>12140</v>
      </c>
      <c r="BI328">
        <v>9555</v>
      </c>
      <c r="BJ328">
        <v>2585</v>
      </c>
      <c r="BK328" t="str">
        <f t="shared" si="225"/>
        <v>CultivatorsTotal</v>
      </c>
      <c r="BL328" t="str">
        <f t="shared" si="226"/>
        <v>CultivatorsMale</v>
      </c>
      <c r="BM328" t="str">
        <f t="shared" si="227"/>
        <v>CultivatorsFemale</v>
      </c>
      <c r="BN328">
        <f>(X328/J328)*100</f>
        <v>34.808333993960666</v>
      </c>
      <c r="BO328">
        <f t="shared" si="196"/>
        <v>78.952980392968797</v>
      </c>
      <c r="BP328">
        <f t="shared" si="197"/>
        <v>21.047019607031199</v>
      </c>
      <c r="BQ328">
        <f>(AA328/J328)*100</f>
        <v>26.532355124426154</v>
      </c>
      <c r="BR328">
        <f t="shared" si="198"/>
        <v>78.485963792424386</v>
      </c>
      <c r="BS328">
        <f t="shared" si="199"/>
        <v>21.514036207575611</v>
      </c>
      <c r="BT328">
        <f>(AD328/J328)*100</f>
        <v>3.0520982725195847</v>
      </c>
      <c r="BU328">
        <f t="shared" si="200"/>
        <v>73.518299881936244</v>
      </c>
      <c r="BV328">
        <f t="shared" si="201"/>
        <v>26.481700118063756</v>
      </c>
      <c r="BW328">
        <f>(AG328/J328)*100</f>
        <v>4.1904192220933005</v>
      </c>
      <c r="BX328">
        <f t="shared" si="202"/>
        <v>83.222977040158227</v>
      </c>
      <c r="BY328">
        <f t="shared" si="203"/>
        <v>16.777022959841776</v>
      </c>
      <c r="BZ328">
        <f>(AJ328/J328)*100</f>
        <v>6.6584028193172236</v>
      </c>
      <c r="CA328">
        <f t="shared" si="204"/>
        <v>53.593462495941125</v>
      </c>
      <c r="CB328">
        <f t="shared" si="205"/>
        <v>46.406537504058882</v>
      </c>
      <c r="CC328">
        <f>(AM328/J328)*100</f>
        <v>8.9530618275114051</v>
      </c>
      <c r="CD328">
        <f t="shared" si="206"/>
        <v>29.702970297029701</v>
      </c>
      <c r="CE328">
        <f t="shared" si="207"/>
        <v>70.297029702970292</v>
      </c>
      <c r="CF328">
        <f>(AP328/J328)*100</f>
        <v>0.18485553881966316</v>
      </c>
      <c r="CG328">
        <f t="shared" si="208"/>
        <v>96.296296296296291</v>
      </c>
      <c r="CH328">
        <f t="shared" si="209"/>
        <v>3.7037037037037033</v>
      </c>
      <c r="CI328">
        <f>(AS328/J328)*100</f>
        <v>1.9469288035918908</v>
      </c>
      <c r="CJ328">
        <f t="shared" si="210"/>
        <v>97.445863409217111</v>
      </c>
      <c r="CK328">
        <f t="shared" si="211"/>
        <v>2.5541365907828983</v>
      </c>
      <c r="CL328">
        <f>(AV328/J328)*100</f>
        <v>4.9842530466931398</v>
      </c>
      <c r="CM328">
        <f t="shared" si="212"/>
        <v>94.418739155581264</v>
      </c>
      <c r="CN328">
        <f t="shared" si="213"/>
        <v>5.5812608444187397</v>
      </c>
      <c r="CO328">
        <f>(AY328/J328)*100</f>
        <v>0.38088168524831179</v>
      </c>
      <c r="CP328">
        <f t="shared" si="214"/>
        <v>93.755912961210981</v>
      </c>
      <c r="CQ328">
        <f t="shared" si="215"/>
        <v>6.2440870387890257</v>
      </c>
      <c r="CR328">
        <f>(BB328/J328)*100</f>
        <v>3.2701052919852693</v>
      </c>
      <c r="CS328">
        <f t="shared" si="216"/>
        <v>98.005509641873275</v>
      </c>
      <c r="CT328">
        <f t="shared" si="217"/>
        <v>1.9944903581267219</v>
      </c>
      <c r="CU328">
        <f>(BE328/J328)*100</f>
        <v>0.66375029728229928</v>
      </c>
      <c r="CV328">
        <f t="shared" si="218"/>
        <v>89.739413680781752</v>
      </c>
      <c r="CW328">
        <f t="shared" si="219"/>
        <v>10.260586319218241</v>
      </c>
      <c r="CX328">
        <f>(BH328/J328)*100</f>
        <v>4.3745540765510933</v>
      </c>
      <c r="CY328">
        <f t="shared" si="220"/>
        <v>78.706754530477767</v>
      </c>
      <c r="CZ328">
        <f t="shared" si="221"/>
        <v>21.29324546952224</v>
      </c>
    </row>
    <row r="329" spans="1:104" x14ac:dyDescent="0.25">
      <c r="A329" t="s">
        <v>3027</v>
      </c>
      <c r="B329">
        <v>20</v>
      </c>
      <c r="C329">
        <v>10</v>
      </c>
      <c r="D329" t="s">
        <v>2176</v>
      </c>
      <c r="E329">
        <f>VLOOKUP(A329,'2011B4'!A$1:B$641,2, FALSE)</f>
        <v>353</v>
      </c>
      <c r="G329">
        <v>701664</v>
      </c>
      <c r="H329">
        <v>358545</v>
      </c>
      <c r="I329">
        <v>343119</v>
      </c>
      <c r="J329">
        <v>210660</v>
      </c>
      <c r="K329">
        <v>155504</v>
      </c>
      <c r="L329">
        <v>55156</v>
      </c>
      <c r="M329">
        <f t="shared" si="222"/>
        <v>30.022916951703376</v>
      </c>
      <c r="N329">
        <f t="shared" si="223"/>
        <v>43.370846058374816</v>
      </c>
      <c r="O329">
        <f t="shared" si="224"/>
        <v>16.07488946983408</v>
      </c>
      <c r="P329">
        <f>(K329/J329)*100</f>
        <v>73.817525871071865</v>
      </c>
      <c r="Q329">
        <f>(L329/J329)*100</f>
        <v>26.182474128928128</v>
      </c>
      <c r="R329">
        <f t="shared" si="190"/>
        <v>62.985853982720968</v>
      </c>
      <c r="S329">
        <f t="shared" si="191"/>
        <v>23.838412607993924</v>
      </c>
      <c r="T329">
        <f t="shared" si="192"/>
        <v>4.4194436532801671</v>
      </c>
      <c r="U329">
        <f t="shared" si="193"/>
        <v>1.3875439096173929</v>
      </c>
      <c r="V329">
        <f t="shared" si="194"/>
        <v>7.3687458463875437</v>
      </c>
      <c r="W329">
        <f t="shared" si="195"/>
        <v>37.014146017279032</v>
      </c>
      <c r="X329">
        <v>82880</v>
      </c>
      <c r="Y329">
        <v>65334</v>
      </c>
      <c r="Z329">
        <v>17546</v>
      </c>
      <c r="AA329">
        <v>47614</v>
      </c>
      <c r="AB329">
        <v>36700</v>
      </c>
      <c r="AC329">
        <v>10914</v>
      </c>
      <c r="AD329">
        <v>2192</v>
      </c>
      <c r="AE329">
        <v>1758</v>
      </c>
      <c r="AF329">
        <v>434</v>
      </c>
      <c r="AG329">
        <v>15491</v>
      </c>
      <c r="AH329">
        <v>14256</v>
      </c>
      <c r="AI329">
        <v>1235</v>
      </c>
      <c r="AJ329">
        <v>18858</v>
      </c>
      <c r="AK329">
        <v>6546</v>
      </c>
      <c r="AL329">
        <v>12312</v>
      </c>
      <c r="AM329">
        <v>15869</v>
      </c>
      <c r="AN329">
        <v>5774</v>
      </c>
      <c r="AO329">
        <v>10095</v>
      </c>
      <c r="AP329">
        <v>121</v>
      </c>
      <c r="AQ329">
        <v>119</v>
      </c>
      <c r="AR329">
        <v>2</v>
      </c>
      <c r="AS329">
        <v>2923</v>
      </c>
      <c r="AT329">
        <v>2801</v>
      </c>
      <c r="AU329">
        <v>122</v>
      </c>
      <c r="AV329">
        <v>9310</v>
      </c>
      <c r="AW329">
        <v>8816</v>
      </c>
      <c r="AX329">
        <v>494</v>
      </c>
      <c r="AY329">
        <v>706</v>
      </c>
      <c r="AZ329">
        <v>689</v>
      </c>
      <c r="BA329">
        <v>17</v>
      </c>
      <c r="BB329">
        <v>5296</v>
      </c>
      <c r="BC329">
        <v>5162</v>
      </c>
      <c r="BD329">
        <v>134</v>
      </c>
      <c r="BE329">
        <v>1743</v>
      </c>
      <c r="BF329">
        <v>1414</v>
      </c>
      <c r="BG329">
        <v>329</v>
      </c>
      <c r="BH329">
        <v>7657</v>
      </c>
      <c r="BI329">
        <v>6135</v>
      </c>
      <c r="BJ329">
        <v>1522</v>
      </c>
      <c r="BK329" t="str">
        <f t="shared" si="225"/>
        <v>CultivatorsTotal</v>
      </c>
      <c r="BL329" t="str">
        <f t="shared" si="226"/>
        <v>CultivatorsMale</v>
      </c>
      <c r="BM329" t="str">
        <f t="shared" si="227"/>
        <v>CultivatorsFemale</v>
      </c>
      <c r="BN329">
        <f>(X329/J329)*100</f>
        <v>39.343017184088104</v>
      </c>
      <c r="BO329">
        <f t="shared" si="196"/>
        <v>78.829633204633211</v>
      </c>
      <c r="BP329">
        <f t="shared" si="197"/>
        <v>21.170366795366796</v>
      </c>
      <c r="BQ329">
        <f>(AA329/J329)*100</f>
        <v>22.602297541061425</v>
      </c>
      <c r="BR329">
        <f t="shared" si="198"/>
        <v>77.078170286050323</v>
      </c>
      <c r="BS329">
        <f t="shared" si="199"/>
        <v>22.92182971394968</v>
      </c>
      <c r="BT329">
        <f>(AD329/J329)*100</f>
        <v>1.0405392575714423</v>
      </c>
      <c r="BU329">
        <f t="shared" si="200"/>
        <v>80.200729927007302</v>
      </c>
      <c r="BV329">
        <f t="shared" si="201"/>
        <v>19.799270072992702</v>
      </c>
      <c r="BW329">
        <f>(AG329/J329)*100</f>
        <v>7.3535554922624131</v>
      </c>
      <c r="BX329">
        <f t="shared" si="202"/>
        <v>92.027628945839524</v>
      </c>
      <c r="BY329">
        <f t="shared" si="203"/>
        <v>7.9723710541604804</v>
      </c>
      <c r="BZ329">
        <f>(AJ329/J329)*100</f>
        <v>8.951865565365992</v>
      </c>
      <c r="CA329">
        <f t="shared" si="204"/>
        <v>34.712058542793514</v>
      </c>
      <c r="CB329">
        <f t="shared" si="205"/>
        <v>65.287941457206486</v>
      </c>
      <c r="CC329">
        <f>(AM329/J329)*100</f>
        <v>7.5329915503655185</v>
      </c>
      <c r="CD329">
        <f t="shared" si="206"/>
        <v>36.385405507593418</v>
      </c>
      <c r="CE329">
        <f t="shared" si="207"/>
        <v>63.614594492406582</v>
      </c>
      <c r="CF329">
        <f>(AP329/J329)*100</f>
        <v>5.7438526535649868E-2</v>
      </c>
      <c r="CG329">
        <f t="shared" si="208"/>
        <v>98.347107438016536</v>
      </c>
      <c r="CH329">
        <f t="shared" si="209"/>
        <v>1.6528925619834711</v>
      </c>
      <c r="CI329">
        <f>(AS329/J329)*100</f>
        <v>1.3875439096173929</v>
      </c>
      <c r="CJ329">
        <f t="shared" si="210"/>
        <v>95.826205952788229</v>
      </c>
      <c r="CK329">
        <f t="shared" si="211"/>
        <v>4.1737940472117687</v>
      </c>
      <c r="CL329">
        <f>(AV329/J329)*100</f>
        <v>4.4194436532801671</v>
      </c>
      <c r="CM329">
        <f t="shared" si="212"/>
        <v>94.693877551020407</v>
      </c>
      <c r="CN329">
        <f t="shared" si="213"/>
        <v>5.3061224489795915</v>
      </c>
      <c r="CO329">
        <f>(AY329/J329)*100</f>
        <v>0.33513718788569258</v>
      </c>
      <c r="CP329">
        <f t="shared" si="214"/>
        <v>97.592067988668546</v>
      </c>
      <c r="CQ329">
        <f t="shared" si="215"/>
        <v>2.4079320113314444</v>
      </c>
      <c r="CR329">
        <f>(BB329/J329)*100</f>
        <v>2.5140036077091046</v>
      </c>
      <c r="CS329">
        <f t="shared" si="216"/>
        <v>97.469788519637461</v>
      </c>
      <c r="CT329">
        <f t="shared" si="217"/>
        <v>2.5302114803625377</v>
      </c>
      <c r="CU329">
        <f>(BE329/J329)*100</f>
        <v>0.82739960125320422</v>
      </c>
      <c r="CV329">
        <f t="shared" si="218"/>
        <v>81.124497991967871</v>
      </c>
      <c r="CW329">
        <f t="shared" si="219"/>
        <v>18.875502008032129</v>
      </c>
      <c r="CX329">
        <f>(BH329/J329)*100</f>
        <v>3.6347669230038924</v>
      </c>
      <c r="CY329">
        <f t="shared" si="220"/>
        <v>80.12276348439336</v>
      </c>
      <c r="CZ329">
        <f t="shared" si="221"/>
        <v>19.877236515606633</v>
      </c>
    </row>
    <row r="330" spans="1:104" x14ac:dyDescent="0.25">
      <c r="A330" t="s">
        <v>2179</v>
      </c>
      <c r="B330">
        <v>20</v>
      </c>
      <c r="C330">
        <v>11</v>
      </c>
      <c r="D330" t="s">
        <v>2178</v>
      </c>
      <c r="E330">
        <f>VLOOKUP(A330,'2011B4'!A$1:B$641,2, FALSE)</f>
        <v>362</v>
      </c>
      <c r="F330" t="s">
        <v>3187</v>
      </c>
      <c r="G330">
        <v>1759602</v>
      </c>
      <c r="H330">
        <v>897364</v>
      </c>
      <c r="I330">
        <v>862238</v>
      </c>
      <c r="J330">
        <v>480436</v>
      </c>
      <c r="K330">
        <v>368842</v>
      </c>
      <c r="L330">
        <v>111594</v>
      </c>
      <c r="M330">
        <f t="shared" si="222"/>
        <v>27.303674353632239</v>
      </c>
      <c r="N330">
        <f t="shared" si="223"/>
        <v>41.102830066728771</v>
      </c>
      <c r="O330">
        <f t="shared" si="224"/>
        <v>12.942366260823579</v>
      </c>
      <c r="P330">
        <f>(K330/J330)*100</f>
        <v>76.772348450157764</v>
      </c>
      <c r="Q330">
        <f>(L330/J330)*100</f>
        <v>23.227651549842225</v>
      </c>
      <c r="R330">
        <f t="shared" si="190"/>
        <v>75.595500753482256</v>
      </c>
      <c r="S330">
        <f t="shared" si="191"/>
        <v>9.4066639469148861</v>
      </c>
      <c r="T330">
        <f t="shared" si="192"/>
        <v>4.6632642016834707</v>
      </c>
      <c r="U330">
        <f t="shared" si="193"/>
        <v>2.0452255867586944</v>
      </c>
      <c r="V330">
        <f t="shared" si="194"/>
        <v>8.2893455111606951</v>
      </c>
      <c r="W330">
        <f t="shared" si="195"/>
        <v>24.404499246517744</v>
      </c>
      <c r="X330">
        <v>246940</v>
      </c>
      <c r="Y330">
        <v>187366</v>
      </c>
      <c r="Z330">
        <v>59574</v>
      </c>
      <c r="AA330">
        <v>108980</v>
      </c>
      <c r="AB330">
        <v>77022</v>
      </c>
      <c r="AC330">
        <v>31958</v>
      </c>
      <c r="AD330">
        <v>7268</v>
      </c>
      <c r="AE330">
        <v>6255</v>
      </c>
      <c r="AF330">
        <v>1013</v>
      </c>
      <c r="AG330">
        <v>3390</v>
      </c>
      <c r="AH330">
        <v>2874</v>
      </c>
      <c r="AI330">
        <v>516</v>
      </c>
      <c r="AJ330">
        <v>28032</v>
      </c>
      <c r="AK330">
        <v>18869</v>
      </c>
      <c r="AL330">
        <v>9163</v>
      </c>
      <c r="AM330">
        <v>13771</v>
      </c>
      <c r="AN330">
        <v>12798</v>
      </c>
      <c r="AO330">
        <v>973</v>
      </c>
      <c r="AP330">
        <v>620</v>
      </c>
      <c r="AQ330">
        <v>587</v>
      </c>
      <c r="AR330">
        <v>33</v>
      </c>
      <c r="AS330">
        <v>9826</v>
      </c>
      <c r="AT330">
        <v>9170</v>
      </c>
      <c r="AU330">
        <v>656</v>
      </c>
      <c r="AV330">
        <v>22404</v>
      </c>
      <c r="AW330">
        <v>21717</v>
      </c>
      <c r="AX330">
        <v>687</v>
      </c>
      <c r="AY330">
        <v>1131</v>
      </c>
      <c r="AZ330">
        <v>1093</v>
      </c>
      <c r="BA330">
        <v>38</v>
      </c>
      <c r="BB330">
        <v>9610</v>
      </c>
      <c r="BC330">
        <v>9401</v>
      </c>
      <c r="BD330">
        <v>209</v>
      </c>
      <c r="BE330">
        <v>3867</v>
      </c>
      <c r="BF330">
        <v>3396</v>
      </c>
      <c r="BG330">
        <v>471</v>
      </c>
      <c r="BH330">
        <v>24597</v>
      </c>
      <c r="BI330">
        <v>18294</v>
      </c>
      <c r="BJ330">
        <v>6303</v>
      </c>
      <c r="BK330" t="str">
        <f t="shared" si="225"/>
        <v>CultivatorsTotal</v>
      </c>
      <c r="BL330" t="str">
        <f t="shared" si="226"/>
        <v>CultivatorsMale</v>
      </c>
      <c r="BM330" t="str">
        <f t="shared" si="227"/>
        <v>CultivatorsFemale</v>
      </c>
      <c r="BN330">
        <f>(X330/J330)*100</f>
        <v>51.399145775920211</v>
      </c>
      <c r="BO330">
        <f t="shared" si="196"/>
        <v>75.875111363084145</v>
      </c>
      <c r="BP330">
        <f t="shared" si="197"/>
        <v>24.124888636915852</v>
      </c>
      <c r="BQ330">
        <f>(AA330/J330)*100</f>
        <v>22.68356243079203</v>
      </c>
      <c r="BR330">
        <f t="shared" si="198"/>
        <v>70.675353275830432</v>
      </c>
      <c r="BS330">
        <f t="shared" si="199"/>
        <v>29.324646724169572</v>
      </c>
      <c r="BT330">
        <f>(AD330/J330)*100</f>
        <v>1.5127925467700172</v>
      </c>
      <c r="BU330">
        <f t="shared" si="200"/>
        <v>86.062190423775448</v>
      </c>
      <c r="BV330">
        <f t="shared" si="201"/>
        <v>13.937809576224547</v>
      </c>
      <c r="BW330">
        <f>(AG330/J330)*100</f>
        <v>0.70560907175981813</v>
      </c>
      <c r="BX330">
        <f t="shared" si="202"/>
        <v>84.778761061946909</v>
      </c>
      <c r="BY330">
        <f t="shared" si="203"/>
        <v>15.221238938053098</v>
      </c>
      <c r="BZ330">
        <f>(AJ330/J330)*100</f>
        <v>5.8347001473661422</v>
      </c>
      <c r="CA330">
        <f t="shared" si="204"/>
        <v>67.312357305936075</v>
      </c>
      <c r="CB330">
        <f t="shared" si="205"/>
        <v>32.687642694063932</v>
      </c>
      <c r="CC330">
        <f>(AM330/J330)*100</f>
        <v>2.866354727788925</v>
      </c>
      <c r="CD330">
        <f t="shared" si="206"/>
        <v>92.934427419940462</v>
      </c>
      <c r="CE330">
        <f t="shared" si="207"/>
        <v>7.0655725800595457</v>
      </c>
      <c r="CF330">
        <f>(AP330/J330)*100</f>
        <v>0.1290494467525331</v>
      </c>
      <c r="CG330">
        <f t="shared" si="208"/>
        <v>94.677419354838705</v>
      </c>
      <c r="CH330">
        <f t="shared" si="209"/>
        <v>5.32258064516129</v>
      </c>
      <c r="CI330">
        <f>(AS330/J330)*100</f>
        <v>2.0452255867586944</v>
      </c>
      <c r="CJ330">
        <f t="shared" si="210"/>
        <v>93.323834724201106</v>
      </c>
      <c r="CK330">
        <f t="shared" si="211"/>
        <v>6.6761652757989012</v>
      </c>
      <c r="CL330">
        <f>(AV330/J330)*100</f>
        <v>4.6632642016834707</v>
      </c>
      <c r="CM330">
        <f t="shared" si="212"/>
        <v>96.933583288698443</v>
      </c>
      <c r="CN330">
        <f t="shared" si="213"/>
        <v>3.0664167113015535</v>
      </c>
      <c r="CO330">
        <f>(AY330/J330)*100</f>
        <v>0.2354111681888951</v>
      </c>
      <c r="CP330">
        <f t="shared" si="214"/>
        <v>96.640141467727673</v>
      </c>
      <c r="CQ330">
        <f t="shared" si="215"/>
        <v>3.3598585322723249</v>
      </c>
      <c r="CR330">
        <f>(BB330/J330)*100</f>
        <v>2.0002664246642632</v>
      </c>
      <c r="CS330">
        <f t="shared" si="216"/>
        <v>97.825182101977106</v>
      </c>
      <c r="CT330">
        <f t="shared" si="217"/>
        <v>2.1748178980228929</v>
      </c>
      <c r="CU330">
        <f>(BE330/J330)*100</f>
        <v>0.80489388805168649</v>
      </c>
      <c r="CV330">
        <f t="shared" si="218"/>
        <v>87.820015515903805</v>
      </c>
      <c r="CW330">
        <f t="shared" si="219"/>
        <v>12.179984484096199</v>
      </c>
      <c r="CX330">
        <f>(BH330/J330)*100</f>
        <v>5.1197245835033174</v>
      </c>
      <c r="CY330">
        <f t="shared" si="220"/>
        <v>74.374923771191604</v>
      </c>
      <c r="CZ330">
        <f t="shared" si="221"/>
        <v>25.625076228808393</v>
      </c>
    </row>
    <row r="331" spans="1:104" x14ac:dyDescent="0.25">
      <c r="A331" t="s">
        <v>2181</v>
      </c>
      <c r="B331">
        <v>20</v>
      </c>
      <c r="C331">
        <v>12</v>
      </c>
      <c r="D331" t="s">
        <v>2180</v>
      </c>
      <c r="E331">
        <f>VLOOKUP(A331,'2011B4'!A$1:B$641,2, FALSE)</f>
        <v>354</v>
      </c>
      <c r="G331">
        <v>2397102</v>
      </c>
      <c r="H331">
        <v>1278946</v>
      </c>
      <c r="I331">
        <v>1118156</v>
      </c>
      <c r="J331">
        <v>486936</v>
      </c>
      <c r="K331">
        <v>447828</v>
      </c>
      <c r="L331">
        <v>39108</v>
      </c>
      <c r="M331">
        <f t="shared" si="222"/>
        <v>20.313528585767315</v>
      </c>
      <c r="N331">
        <f t="shared" si="223"/>
        <v>35.015395489723574</v>
      </c>
      <c r="O331">
        <f t="shared" si="224"/>
        <v>3.4975441709385811</v>
      </c>
      <c r="P331">
        <f>(K331/J331)*100</f>
        <v>91.968554389077823</v>
      </c>
      <c r="Q331">
        <f>(L331/J331)*100</f>
        <v>8.0314456109221748</v>
      </c>
      <c r="R331">
        <f t="shared" si="190"/>
        <v>16.114027305436444</v>
      </c>
      <c r="S331">
        <f t="shared" si="191"/>
        <v>39.068378595955117</v>
      </c>
      <c r="T331">
        <f t="shared" si="192"/>
        <v>13.806331838270328</v>
      </c>
      <c r="U331">
        <f t="shared" si="193"/>
        <v>5.8003515862454202</v>
      </c>
      <c r="V331">
        <f t="shared" si="194"/>
        <v>25.210910674092695</v>
      </c>
      <c r="W331">
        <f t="shared" si="195"/>
        <v>83.885972694563549</v>
      </c>
      <c r="X331">
        <v>46599</v>
      </c>
      <c r="Y331">
        <v>39697</v>
      </c>
      <c r="Z331">
        <v>6902</v>
      </c>
      <c r="AA331">
        <v>16302</v>
      </c>
      <c r="AB331">
        <v>13548</v>
      </c>
      <c r="AC331">
        <v>2754</v>
      </c>
      <c r="AD331">
        <v>15564</v>
      </c>
      <c r="AE331">
        <v>14318</v>
      </c>
      <c r="AF331">
        <v>1246</v>
      </c>
      <c r="AG331">
        <v>113297</v>
      </c>
      <c r="AH331">
        <v>106499</v>
      </c>
      <c r="AI331">
        <v>6798</v>
      </c>
      <c r="AJ331">
        <v>12940</v>
      </c>
      <c r="AK331">
        <v>10625</v>
      </c>
      <c r="AL331">
        <v>2315</v>
      </c>
      <c r="AM331">
        <v>64001</v>
      </c>
      <c r="AN331">
        <v>60485</v>
      </c>
      <c r="AO331">
        <v>3516</v>
      </c>
      <c r="AP331">
        <v>5439</v>
      </c>
      <c r="AQ331">
        <v>5162</v>
      </c>
      <c r="AR331">
        <v>277</v>
      </c>
      <c r="AS331">
        <v>28244</v>
      </c>
      <c r="AT331">
        <v>26845</v>
      </c>
      <c r="AU331">
        <v>1399</v>
      </c>
      <c r="AV331">
        <v>67228</v>
      </c>
      <c r="AW331">
        <v>65057</v>
      </c>
      <c r="AX331">
        <v>2171</v>
      </c>
      <c r="AY331">
        <v>6451</v>
      </c>
      <c r="AZ331">
        <v>6259</v>
      </c>
      <c r="BA331">
        <v>192</v>
      </c>
      <c r="BB331">
        <v>38917</v>
      </c>
      <c r="BC331">
        <v>37660</v>
      </c>
      <c r="BD331">
        <v>1257</v>
      </c>
      <c r="BE331">
        <v>16834</v>
      </c>
      <c r="BF331">
        <v>15568</v>
      </c>
      <c r="BG331">
        <v>1266</v>
      </c>
      <c r="BH331">
        <v>55120</v>
      </c>
      <c r="BI331">
        <v>46105</v>
      </c>
      <c r="BJ331">
        <v>9015</v>
      </c>
      <c r="BK331" t="str">
        <f t="shared" si="225"/>
        <v>Ctotal</v>
      </c>
      <c r="BL331" t="str">
        <f t="shared" si="226"/>
        <v>Cmale</v>
      </c>
      <c r="BM331" t="str">
        <f t="shared" si="227"/>
        <v>LQFemale</v>
      </c>
      <c r="BN331">
        <f>(X331/J331)*100</f>
        <v>9.5698408004337328</v>
      </c>
      <c r="BO331">
        <f t="shared" si="196"/>
        <v>85.188523358870356</v>
      </c>
      <c r="BP331">
        <f t="shared" si="197"/>
        <v>14.811476641129637</v>
      </c>
      <c r="BQ331">
        <f>(AA331/J331)*100</f>
        <v>3.3478732318004827</v>
      </c>
      <c r="BR331">
        <f t="shared" si="198"/>
        <v>83.106367316893639</v>
      </c>
      <c r="BS331">
        <f t="shared" si="199"/>
        <v>16.893632683106365</v>
      </c>
      <c r="BT331">
        <f>(AD331/J331)*100</f>
        <v>3.1963132732022279</v>
      </c>
      <c r="BU331">
        <f t="shared" si="200"/>
        <v>91.994345926497047</v>
      </c>
      <c r="BV331">
        <f t="shared" si="201"/>
        <v>8.0056540735029564</v>
      </c>
      <c r="BW331">
        <f>(AG331/J331)*100</f>
        <v>23.267328765997995</v>
      </c>
      <c r="BX331">
        <f t="shared" si="202"/>
        <v>93.999841125537316</v>
      </c>
      <c r="BY331">
        <f t="shared" si="203"/>
        <v>6.000158874462695</v>
      </c>
      <c r="BZ331">
        <f>(AJ331/J331)*100</f>
        <v>2.6574334204084313</v>
      </c>
      <c r="CA331">
        <f t="shared" si="204"/>
        <v>82.109737248840815</v>
      </c>
      <c r="CB331">
        <f t="shared" si="205"/>
        <v>17.890262751159199</v>
      </c>
      <c r="CC331">
        <f>(AM331/J331)*100</f>
        <v>13.14361640954869</v>
      </c>
      <c r="CD331">
        <f t="shared" si="206"/>
        <v>94.506335838502523</v>
      </c>
      <c r="CE331">
        <f t="shared" si="207"/>
        <v>5.4936641614974766</v>
      </c>
      <c r="CF331">
        <f>(AP331/J331)*100</f>
        <v>1.1169845729212873</v>
      </c>
      <c r="CG331">
        <f t="shared" si="208"/>
        <v>94.907152050009188</v>
      </c>
      <c r="CH331">
        <f t="shared" si="209"/>
        <v>5.0928479499908068</v>
      </c>
      <c r="CI331">
        <f>(AS331/J331)*100</f>
        <v>5.8003515862454202</v>
      </c>
      <c r="CJ331">
        <f t="shared" si="210"/>
        <v>95.046735589859793</v>
      </c>
      <c r="CK331">
        <f t="shared" si="211"/>
        <v>4.953264410140207</v>
      </c>
      <c r="CL331">
        <f>(AV331/J331)*100</f>
        <v>13.806331838270328</v>
      </c>
      <c r="CM331">
        <f t="shared" si="212"/>
        <v>96.770690783602078</v>
      </c>
      <c r="CN331">
        <f t="shared" si="213"/>
        <v>3.2293092163979291</v>
      </c>
      <c r="CO331">
        <f>(AY331/J331)*100</f>
        <v>1.3248147600506022</v>
      </c>
      <c r="CP331">
        <f t="shared" si="214"/>
        <v>97.023717253139054</v>
      </c>
      <c r="CQ331">
        <f t="shared" si="215"/>
        <v>2.9762827468609516</v>
      </c>
      <c r="CR331">
        <f>(BB331/J331)*100</f>
        <v>7.9922207435884793</v>
      </c>
      <c r="CS331">
        <f t="shared" si="216"/>
        <v>96.770049078808754</v>
      </c>
      <c r="CT331">
        <f t="shared" si="217"/>
        <v>3.2299509211912532</v>
      </c>
      <c r="CU331">
        <f>(BE331/J331)*100</f>
        <v>3.4571278361016642</v>
      </c>
      <c r="CV331">
        <f t="shared" si="218"/>
        <v>92.479505762148023</v>
      </c>
      <c r="CW331">
        <f t="shared" si="219"/>
        <v>7.5204942378519659</v>
      </c>
      <c r="CX331">
        <f>(BH331/J331)*100</f>
        <v>11.31976276143066</v>
      </c>
      <c r="CY331">
        <f t="shared" si="220"/>
        <v>83.644775036284472</v>
      </c>
      <c r="CZ331">
        <f t="shared" si="221"/>
        <v>16.355224963715532</v>
      </c>
    </row>
    <row r="332" spans="1:104" x14ac:dyDescent="0.25">
      <c r="A332" t="s">
        <v>2183</v>
      </c>
      <c r="B332">
        <v>20</v>
      </c>
      <c r="C332">
        <v>13</v>
      </c>
      <c r="D332" t="s">
        <v>2182</v>
      </c>
      <c r="E332">
        <f>VLOOKUP(A332,'2011B4'!A$1:B$641,2, FALSE)</f>
        <v>355</v>
      </c>
      <c r="G332">
        <v>1777662</v>
      </c>
      <c r="H332">
        <v>938436</v>
      </c>
      <c r="I332">
        <v>839226</v>
      </c>
      <c r="J332">
        <v>329610</v>
      </c>
      <c r="K332">
        <v>301740</v>
      </c>
      <c r="L332">
        <v>27870</v>
      </c>
      <c r="M332">
        <f t="shared" si="222"/>
        <v>18.541770032773382</v>
      </c>
      <c r="N332">
        <f t="shared" si="223"/>
        <v>32.153497947649065</v>
      </c>
      <c r="O332">
        <f t="shared" si="224"/>
        <v>3.3209171307847942</v>
      </c>
      <c r="P332">
        <f>(K332/J332)*100</f>
        <v>91.544552653135526</v>
      </c>
      <c r="Q332">
        <f>(L332/J332)*100</f>
        <v>8.4554473468644762</v>
      </c>
      <c r="R332">
        <f t="shared" si="190"/>
        <v>33.912502654652471</v>
      </c>
      <c r="S332">
        <f t="shared" si="191"/>
        <v>31.230241800916232</v>
      </c>
      <c r="T332">
        <f t="shared" si="192"/>
        <v>9.8628682382209281</v>
      </c>
      <c r="U332">
        <f t="shared" si="193"/>
        <v>4.2859743333029945</v>
      </c>
      <c r="V332">
        <f t="shared" si="194"/>
        <v>20.708412972907375</v>
      </c>
      <c r="W332">
        <f t="shared" si="195"/>
        <v>66.087497345347529</v>
      </c>
      <c r="X332">
        <v>74543</v>
      </c>
      <c r="Y332">
        <v>65093</v>
      </c>
      <c r="Z332">
        <v>9450</v>
      </c>
      <c r="AA332">
        <v>28732</v>
      </c>
      <c r="AB332">
        <v>23827</v>
      </c>
      <c r="AC332">
        <v>4905</v>
      </c>
      <c r="AD332">
        <v>8504</v>
      </c>
      <c r="AE332">
        <v>7728</v>
      </c>
      <c r="AF332">
        <v>776</v>
      </c>
      <c r="AG332">
        <v>33587</v>
      </c>
      <c r="AH332">
        <v>31752</v>
      </c>
      <c r="AI332">
        <v>1835</v>
      </c>
      <c r="AJ332">
        <v>10875</v>
      </c>
      <c r="AK332">
        <v>9379</v>
      </c>
      <c r="AL332">
        <v>1496</v>
      </c>
      <c r="AM332">
        <v>58476</v>
      </c>
      <c r="AN332">
        <v>56373</v>
      </c>
      <c r="AO332">
        <v>2103</v>
      </c>
      <c r="AP332">
        <v>6847</v>
      </c>
      <c r="AQ332">
        <v>6603</v>
      </c>
      <c r="AR332">
        <v>244</v>
      </c>
      <c r="AS332">
        <v>14127</v>
      </c>
      <c r="AT332">
        <v>13270</v>
      </c>
      <c r="AU332">
        <v>857</v>
      </c>
      <c r="AV332">
        <v>32509</v>
      </c>
      <c r="AW332">
        <v>31747</v>
      </c>
      <c r="AX332">
        <v>762</v>
      </c>
      <c r="AY332">
        <v>2595</v>
      </c>
      <c r="AZ332">
        <v>2539</v>
      </c>
      <c r="BA332">
        <v>56</v>
      </c>
      <c r="BB332">
        <v>18136</v>
      </c>
      <c r="BC332">
        <v>17827</v>
      </c>
      <c r="BD332">
        <v>309</v>
      </c>
      <c r="BE332">
        <v>8195</v>
      </c>
      <c r="BF332">
        <v>7699</v>
      </c>
      <c r="BG332">
        <v>496</v>
      </c>
      <c r="BH332">
        <v>32484</v>
      </c>
      <c r="BI332">
        <v>27903</v>
      </c>
      <c r="BJ332">
        <v>4581</v>
      </c>
      <c r="BK332" t="str">
        <f t="shared" si="225"/>
        <v>CultivatorsTotal</v>
      </c>
      <c r="BL332" t="str">
        <f t="shared" si="226"/>
        <v>CultivatorsMale</v>
      </c>
      <c r="BM332" t="str">
        <f t="shared" si="227"/>
        <v>CultivatorsFemale</v>
      </c>
      <c r="BN332">
        <f>(X332/J332)*100</f>
        <v>22.615515305967659</v>
      </c>
      <c r="BO332">
        <f t="shared" si="196"/>
        <v>87.322753310169958</v>
      </c>
      <c r="BP332">
        <f t="shared" si="197"/>
        <v>12.677246689830032</v>
      </c>
      <c r="BQ332">
        <f>(AA332/J332)*100</f>
        <v>8.7169685385758928</v>
      </c>
      <c r="BR332">
        <f t="shared" si="198"/>
        <v>82.928442155088405</v>
      </c>
      <c r="BS332">
        <f t="shared" si="199"/>
        <v>17.071557844911599</v>
      </c>
      <c r="BT332">
        <f>(AD332/J332)*100</f>
        <v>2.5800188101089168</v>
      </c>
      <c r="BU332">
        <f t="shared" si="200"/>
        <v>90.874882408278452</v>
      </c>
      <c r="BV332">
        <f t="shared" si="201"/>
        <v>9.1251175917215441</v>
      </c>
      <c r="BW332">
        <f>(AG332/J332)*100</f>
        <v>10.189921422286945</v>
      </c>
      <c r="BX332">
        <f t="shared" si="202"/>
        <v>94.536576651680718</v>
      </c>
      <c r="BY332">
        <f t="shared" si="203"/>
        <v>5.4634233483192896</v>
      </c>
      <c r="BZ332">
        <f>(AJ332/J332)*100</f>
        <v>3.2993537817420586</v>
      </c>
      <c r="CA332">
        <f t="shared" si="204"/>
        <v>86.243678160919544</v>
      </c>
      <c r="CB332">
        <f t="shared" si="205"/>
        <v>13.75632183908046</v>
      </c>
      <c r="CC332">
        <f>(AM332/J332)*100</f>
        <v>17.74096659688723</v>
      </c>
      <c r="CD332">
        <f t="shared" si="206"/>
        <v>96.403652780627951</v>
      </c>
      <c r="CE332">
        <f t="shared" si="207"/>
        <v>3.59634721937205</v>
      </c>
      <c r="CF332">
        <f>(AP332/J332)*100</f>
        <v>2.0773034798701495</v>
      </c>
      <c r="CG332">
        <f t="shared" si="208"/>
        <v>96.43639550167957</v>
      </c>
      <c r="CH332">
        <f t="shared" si="209"/>
        <v>3.5636044983204322</v>
      </c>
      <c r="CI332">
        <f>(AS332/J332)*100</f>
        <v>4.2859743333029945</v>
      </c>
      <c r="CJ332">
        <f t="shared" si="210"/>
        <v>93.933602321795135</v>
      </c>
      <c r="CK332">
        <f t="shared" si="211"/>
        <v>6.0663976782048561</v>
      </c>
      <c r="CL332">
        <f>(AV332/J332)*100</f>
        <v>9.8628682382209281</v>
      </c>
      <c r="CM332">
        <f t="shared" si="212"/>
        <v>97.656033713740811</v>
      </c>
      <c r="CN332">
        <f t="shared" si="213"/>
        <v>2.3439662862591897</v>
      </c>
      <c r="CO332">
        <f>(AY332/J332)*100</f>
        <v>0.78729407481569136</v>
      </c>
      <c r="CP332">
        <f t="shared" si="214"/>
        <v>97.842003853564549</v>
      </c>
      <c r="CQ332">
        <f t="shared" si="215"/>
        <v>2.1579961464354529</v>
      </c>
      <c r="CR332">
        <f>(BB332/J332)*100</f>
        <v>5.5022602469585271</v>
      </c>
      <c r="CS332">
        <f t="shared" si="216"/>
        <v>98.296206440229383</v>
      </c>
      <c r="CT332">
        <f t="shared" si="217"/>
        <v>1.7037935597706217</v>
      </c>
      <c r="CU332">
        <f>(BE332/J332)*100</f>
        <v>2.4862716543794181</v>
      </c>
      <c r="CV332">
        <f t="shared" si="218"/>
        <v>93.947528981086023</v>
      </c>
      <c r="CW332">
        <f t="shared" si="219"/>
        <v>6.0524710189139723</v>
      </c>
      <c r="CX332">
        <f>(BH332/J332)*100</f>
        <v>9.8552835168835902</v>
      </c>
      <c r="CY332">
        <f t="shared" si="220"/>
        <v>85.89767270040636</v>
      </c>
      <c r="CZ332">
        <f t="shared" si="221"/>
        <v>14.102327299593645</v>
      </c>
    </row>
    <row r="333" spans="1:104" x14ac:dyDescent="0.25">
      <c r="A333" t="s">
        <v>2185</v>
      </c>
      <c r="B333">
        <v>20</v>
      </c>
      <c r="C333">
        <v>14</v>
      </c>
      <c r="D333" t="s">
        <v>2184</v>
      </c>
      <c r="E333">
        <f>VLOOKUP(A333,'2011B4'!A$1:B$641,2, FALSE)</f>
        <v>364</v>
      </c>
      <c r="F333" t="s">
        <v>3187</v>
      </c>
      <c r="G333">
        <v>2785064</v>
      </c>
      <c r="H333">
        <v>1436976</v>
      </c>
      <c r="I333">
        <v>1348088</v>
      </c>
      <c r="J333">
        <v>753022</v>
      </c>
      <c r="K333">
        <v>558911</v>
      </c>
      <c r="L333">
        <v>194111</v>
      </c>
      <c r="M333">
        <f t="shared" si="222"/>
        <v>27.037870583943491</v>
      </c>
      <c r="N333">
        <f t="shared" si="223"/>
        <v>38.89494326975538</v>
      </c>
      <c r="O333">
        <f t="shared" si="224"/>
        <v>14.398985822883967</v>
      </c>
      <c r="P333">
        <f>(K333/J333)*100</f>
        <v>74.22239987676322</v>
      </c>
      <c r="Q333">
        <f>(L333/J333)*100</f>
        <v>25.77760012323677</v>
      </c>
      <c r="R333">
        <f t="shared" si="190"/>
        <v>57.029409499324053</v>
      </c>
      <c r="S333">
        <f t="shared" si="191"/>
        <v>10.870333137677253</v>
      </c>
      <c r="T333">
        <f t="shared" si="192"/>
        <v>8.3284419313114348</v>
      </c>
      <c r="U333">
        <f t="shared" si="193"/>
        <v>3.4810403945701451</v>
      </c>
      <c r="V333">
        <f t="shared" si="194"/>
        <v>20.290775037117108</v>
      </c>
      <c r="W333">
        <f t="shared" si="195"/>
        <v>42.970590500675947</v>
      </c>
      <c r="X333">
        <v>352465</v>
      </c>
      <c r="Y333">
        <v>233794</v>
      </c>
      <c r="Z333">
        <v>118671</v>
      </c>
      <c r="AA333">
        <v>64358</v>
      </c>
      <c r="AB333">
        <v>39941</v>
      </c>
      <c r="AC333">
        <v>24417</v>
      </c>
      <c r="AD333">
        <v>12621</v>
      </c>
      <c r="AE333">
        <v>10610</v>
      </c>
      <c r="AF333">
        <v>2011</v>
      </c>
      <c r="AG333">
        <v>14222</v>
      </c>
      <c r="AH333">
        <v>12268</v>
      </c>
      <c r="AI333">
        <v>1954</v>
      </c>
      <c r="AJ333">
        <v>24155</v>
      </c>
      <c r="AK333">
        <v>17149</v>
      </c>
      <c r="AL333">
        <v>7006</v>
      </c>
      <c r="AM333">
        <v>43479</v>
      </c>
      <c r="AN333">
        <v>39428</v>
      </c>
      <c r="AO333">
        <v>4051</v>
      </c>
      <c r="AP333">
        <v>4067</v>
      </c>
      <c r="AQ333">
        <v>3858</v>
      </c>
      <c r="AR333">
        <v>209</v>
      </c>
      <c r="AS333">
        <v>26213</v>
      </c>
      <c r="AT333">
        <v>21472</v>
      </c>
      <c r="AU333">
        <v>4741</v>
      </c>
      <c r="AV333">
        <v>62715</v>
      </c>
      <c r="AW333">
        <v>58491</v>
      </c>
      <c r="AX333">
        <v>4224</v>
      </c>
      <c r="AY333">
        <v>4486</v>
      </c>
      <c r="AZ333">
        <v>4202</v>
      </c>
      <c r="BA333">
        <v>284</v>
      </c>
      <c r="BB333">
        <v>35031</v>
      </c>
      <c r="BC333">
        <v>33859</v>
      </c>
      <c r="BD333">
        <v>1172</v>
      </c>
      <c r="BE333">
        <v>21573</v>
      </c>
      <c r="BF333">
        <v>18917</v>
      </c>
      <c r="BG333">
        <v>2656</v>
      </c>
      <c r="BH333">
        <v>87637</v>
      </c>
      <c r="BI333">
        <v>64922</v>
      </c>
      <c r="BJ333">
        <v>22715</v>
      </c>
      <c r="BK333" t="str">
        <f t="shared" si="225"/>
        <v>CultivatorsTotal</v>
      </c>
      <c r="BL333" t="str">
        <f t="shared" si="226"/>
        <v>CultivatorsMale</v>
      </c>
      <c r="BM333" t="str">
        <f t="shared" si="227"/>
        <v>CultivatorsFemale</v>
      </c>
      <c r="BN333">
        <f>(X333/J333)*100</f>
        <v>46.806733402211357</v>
      </c>
      <c r="BO333">
        <f t="shared" si="196"/>
        <v>66.331125076248711</v>
      </c>
      <c r="BP333">
        <f t="shared" si="197"/>
        <v>33.668874923751297</v>
      </c>
      <c r="BQ333">
        <f>(AA333/J333)*100</f>
        <v>8.546629447745218</v>
      </c>
      <c r="BR333">
        <f t="shared" si="198"/>
        <v>62.060660679325032</v>
      </c>
      <c r="BS333">
        <f t="shared" si="199"/>
        <v>37.939339320674975</v>
      </c>
      <c r="BT333">
        <f>(AD333/J333)*100</f>
        <v>1.6760466493674817</v>
      </c>
      <c r="BU333">
        <f t="shared" si="200"/>
        <v>84.066238808335314</v>
      </c>
      <c r="BV333">
        <f t="shared" si="201"/>
        <v>15.933761191664686</v>
      </c>
      <c r="BW333">
        <f>(AG333/J333)*100</f>
        <v>1.8886566395138522</v>
      </c>
      <c r="BX333">
        <f t="shared" si="202"/>
        <v>86.260722823794126</v>
      </c>
      <c r="BY333">
        <f t="shared" si="203"/>
        <v>13.739277176205878</v>
      </c>
      <c r="BZ333">
        <f>(AJ333/J333)*100</f>
        <v>3.2077416064869286</v>
      </c>
      <c r="CA333">
        <f t="shared" si="204"/>
        <v>70.995653073897742</v>
      </c>
      <c r="CB333">
        <f t="shared" si="205"/>
        <v>29.004346926102254</v>
      </c>
      <c r="CC333">
        <f>(AM333/J333)*100</f>
        <v>5.7739348916764719</v>
      </c>
      <c r="CD333">
        <f t="shared" si="206"/>
        <v>90.68285839140735</v>
      </c>
      <c r="CE333">
        <f t="shared" si="207"/>
        <v>9.3171416085926531</v>
      </c>
      <c r="CF333">
        <f>(AP333/J333)*100</f>
        <v>0.540090462164452</v>
      </c>
      <c r="CG333">
        <f t="shared" si="208"/>
        <v>94.861076960904839</v>
      </c>
      <c r="CH333">
        <f t="shared" si="209"/>
        <v>5.1389230390951566</v>
      </c>
      <c r="CI333">
        <f>(AS333/J333)*100</f>
        <v>3.4810403945701451</v>
      </c>
      <c r="CJ333">
        <f t="shared" si="210"/>
        <v>81.913554343264792</v>
      </c>
      <c r="CK333">
        <f t="shared" si="211"/>
        <v>18.086445656735208</v>
      </c>
      <c r="CL333">
        <f>(AV333/J333)*100</f>
        <v>8.3284419313114348</v>
      </c>
      <c r="CM333">
        <f t="shared" si="212"/>
        <v>93.264769193972725</v>
      </c>
      <c r="CN333">
        <f t="shared" si="213"/>
        <v>6.7352308060272659</v>
      </c>
      <c r="CO333">
        <f>(AY333/J333)*100</f>
        <v>0.59573292679363954</v>
      </c>
      <c r="CP333">
        <f t="shared" si="214"/>
        <v>93.669193045028976</v>
      </c>
      <c r="CQ333">
        <f t="shared" si="215"/>
        <v>6.3308069549710213</v>
      </c>
      <c r="CR333">
        <f>(BB333/J333)*100</f>
        <v>4.6520553184369113</v>
      </c>
      <c r="CS333">
        <f t="shared" si="216"/>
        <v>96.654391824384106</v>
      </c>
      <c r="CT333">
        <f t="shared" si="217"/>
        <v>3.3456081756158831</v>
      </c>
      <c r="CU333">
        <f>(BE333/J333)*100</f>
        <v>2.8648565380559932</v>
      </c>
      <c r="CV333">
        <f t="shared" si="218"/>
        <v>87.688314096324106</v>
      </c>
      <c r="CW333">
        <f t="shared" si="219"/>
        <v>12.31168590367589</v>
      </c>
      <c r="CX333">
        <f>(BH333/J333)*100</f>
        <v>11.638039791666113</v>
      </c>
      <c r="CY333">
        <f t="shared" si="220"/>
        <v>74.080582402409945</v>
      </c>
      <c r="CZ333">
        <f t="shared" si="221"/>
        <v>25.919417597590062</v>
      </c>
    </row>
    <row r="334" spans="1:104" x14ac:dyDescent="0.25">
      <c r="A334" t="s">
        <v>2187</v>
      </c>
      <c r="B334">
        <v>20</v>
      </c>
      <c r="C334">
        <v>15</v>
      </c>
      <c r="D334" t="s">
        <v>2186</v>
      </c>
      <c r="E334">
        <f>VLOOKUP(A334,'2011B4'!A$1:B$641,2, FALSE)</f>
        <v>356</v>
      </c>
      <c r="G334">
        <v>364521</v>
      </c>
      <c r="H334">
        <v>184507</v>
      </c>
      <c r="I334">
        <v>180014</v>
      </c>
      <c r="J334">
        <v>101025</v>
      </c>
      <c r="K334">
        <v>69116</v>
      </c>
      <c r="L334">
        <v>31909</v>
      </c>
      <c r="M334">
        <f t="shared" si="222"/>
        <v>27.714452665278543</v>
      </c>
      <c r="N334">
        <f t="shared" si="223"/>
        <v>37.459825372479095</v>
      </c>
      <c r="O334">
        <f t="shared" si="224"/>
        <v>17.725843545502016</v>
      </c>
      <c r="P334">
        <f>(K334/J334)*100</f>
        <v>68.414748824548383</v>
      </c>
      <c r="Q334">
        <f>(L334/J334)*100</f>
        <v>31.585251175451624</v>
      </c>
      <c r="R334">
        <f t="shared" si="190"/>
        <v>77.857955951497161</v>
      </c>
      <c r="S334">
        <f t="shared" si="191"/>
        <v>7.0527097253155162</v>
      </c>
      <c r="T334">
        <f t="shared" si="192"/>
        <v>4.8977975748577078</v>
      </c>
      <c r="U334">
        <f t="shared" si="193"/>
        <v>1.2769116555308091</v>
      </c>
      <c r="V334">
        <f t="shared" si="194"/>
        <v>8.9146250927988131</v>
      </c>
      <c r="W334">
        <f t="shared" si="195"/>
        <v>22.142044048502839</v>
      </c>
      <c r="X334">
        <v>64674</v>
      </c>
      <c r="Y334">
        <v>42680</v>
      </c>
      <c r="Z334">
        <v>21994</v>
      </c>
      <c r="AA334">
        <v>12511</v>
      </c>
      <c r="AB334">
        <v>6983</v>
      </c>
      <c r="AC334">
        <v>5528</v>
      </c>
      <c r="AD334">
        <v>1471</v>
      </c>
      <c r="AE334">
        <v>1080</v>
      </c>
      <c r="AF334">
        <v>391</v>
      </c>
      <c r="AG334">
        <v>961</v>
      </c>
      <c r="AH334">
        <v>917</v>
      </c>
      <c r="AI334">
        <v>44</v>
      </c>
      <c r="AJ334">
        <v>3575</v>
      </c>
      <c r="AK334">
        <v>2337</v>
      </c>
      <c r="AL334">
        <v>1238</v>
      </c>
      <c r="AM334">
        <v>2589</v>
      </c>
      <c r="AN334">
        <v>2212</v>
      </c>
      <c r="AO334">
        <v>377</v>
      </c>
      <c r="AP334">
        <v>60</v>
      </c>
      <c r="AQ334">
        <v>53</v>
      </c>
      <c r="AR334">
        <v>7</v>
      </c>
      <c r="AS334">
        <v>1290</v>
      </c>
      <c r="AT334">
        <v>1056</v>
      </c>
      <c r="AU334">
        <v>234</v>
      </c>
      <c r="AV334">
        <v>4948</v>
      </c>
      <c r="AW334">
        <v>4671</v>
      </c>
      <c r="AX334">
        <v>277</v>
      </c>
      <c r="AY334">
        <v>608</v>
      </c>
      <c r="AZ334">
        <v>549</v>
      </c>
      <c r="BA334">
        <v>59</v>
      </c>
      <c r="BB334">
        <v>1916</v>
      </c>
      <c r="BC334">
        <v>1895</v>
      </c>
      <c r="BD334">
        <v>21</v>
      </c>
      <c r="BE334">
        <v>756</v>
      </c>
      <c r="BF334">
        <v>651</v>
      </c>
      <c r="BG334">
        <v>105</v>
      </c>
      <c r="BH334">
        <v>5666</v>
      </c>
      <c r="BI334">
        <v>4032</v>
      </c>
      <c r="BJ334">
        <v>1634</v>
      </c>
      <c r="BK334" t="str">
        <f t="shared" si="225"/>
        <v>CultivatorsTotal</v>
      </c>
      <c r="BL334" t="str">
        <f t="shared" si="226"/>
        <v>CultivatorsMale</v>
      </c>
      <c r="BM334" t="str">
        <f t="shared" si="227"/>
        <v>CultivatorsFemale</v>
      </c>
      <c r="BN334">
        <f>(X334/J334)*100</f>
        <v>64.017817371937639</v>
      </c>
      <c r="BO334">
        <f t="shared" si="196"/>
        <v>65.992516312583106</v>
      </c>
      <c r="BP334">
        <f t="shared" si="197"/>
        <v>34.007483687416887</v>
      </c>
      <c r="BQ334">
        <f>(AA334/J334)*100</f>
        <v>12.384063350655779</v>
      </c>
      <c r="BR334">
        <f t="shared" si="198"/>
        <v>55.814882903045316</v>
      </c>
      <c r="BS334">
        <f t="shared" si="199"/>
        <v>44.185117096954677</v>
      </c>
      <c r="BT334">
        <f>(AD334/J334)*100</f>
        <v>1.4560752289037366</v>
      </c>
      <c r="BU334">
        <f t="shared" si="200"/>
        <v>73.419442556084292</v>
      </c>
      <c r="BV334">
        <f t="shared" si="201"/>
        <v>26.580557443915705</v>
      </c>
      <c r="BW334">
        <f>(AG334/J334)*100</f>
        <v>0.95124969067062604</v>
      </c>
      <c r="BX334">
        <f t="shared" si="202"/>
        <v>95.421436004162331</v>
      </c>
      <c r="BY334">
        <f t="shared" si="203"/>
        <v>4.5785639958376692</v>
      </c>
      <c r="BZ334">
        <f>(AJ334/J334)*100</f>
        <v>3.5387280376144519</v>
      </c>
      <c r="CA334">
        <f t="shared" si="204"/>
        <v>65.370629370629374</v>
      </c>
      <c r="CB334">
        <f t="shared" si="205"/>
        <v>34.629370629370634</v>
      </c>
      <c r="CC334">
        <f>(AM334/J334)*100</f>
        <v>2.5627319970304381</v>
      </c>
      <c r="CD334">
        <f t="shared" si="206"/>
        <v>85.438393202008498</v>
      </c>
      <c r="CE334">
        <f t="shared" si="207"/>
        <v>14.561606797991503</v>
      </c>
      <c r="CF334">
        <f>(AP334/J334)*100</f>
        <v>5.9391239792130665E-2</v>
      </c>
      <c r="CG334">
        <f t="shared" si="208"/>
        <v>88.333333333333329</v>
      </c>
      <c r="CH334">
        <f t="shared" si="209"/>
        <v>11.666666666666666</v>
      </c>
      <c r="CI334">
        <f>(AS334/J334)*100</f>
        <v>1.2769116555308091</v>
      </c>
      <c r="CJ334">
        <f t="shared" si="210"/>
        <v>81.860465116279073</v>
      </c>
      <c r="CK334">
        <f t="shared" si="211"/>
        <v>18.13953488372093</v>
      </c>
      <c r="CL334">
        <f>(AV334/J334)*100</f>
        <v>4.8977975748577078</v>
      </c>
      <c r="CM334">
        <f t="shared" si="212"/>
        <v>94.401778496362169</v>
      </c>
      <c r="CN334">
        <f t="shared" si="213"/>
        <v>5.5982215036378333</v>
      </c>
      <c r="CO334">
        <f>(AY334/J334)*100</f>
        <v>0.60183122989359072</v>
      </c>
      <c r="CP334">
        <f t="shared" si="214"/>
        <v>90.296052631578945</v>
      </c>
      <c r="CQ334">
        <f t="shared" si="215"/>
        <v>9.7039473684210531</v>
      </c>
      <c r="CR334">
        <f>(BB334/J334)*100</f>
        <v>1.8965602573620393</v>
      </c>
      <c r="CS334">
        <f t="shared" si="216"/>
        <v>98.903966597077243</v>
      </c>
      <c r="CT334">
        <f t="shared" si="217"/>
        <v>1.0960334029227559</v>
      </c>
      <c r="CU334">
        <f>(BE334/J334)*100</f>
        <v>0.74832962138084635</v>
      </c>
      <c r="CV334">
        <f t="shared" si="218"/>
        <v>86.111111111111114</v>
      </c>
      <c r="CW334">
        <f t="shared" si="219"/>
        <v>13.888888888888889</v>
      </c>
      <c r="CX334">
        <f>(BH334/J334)*100</f>
        <v>5.6085127443702056</v>
      </c>
      <c r="CY334">
        <f t="shared" si="220"/>
        <v>71.161313095658301</v>
      </c>
      <c r="CZ334">
        <f t="shared" si="221"/>
        <v>28.838686904341689</v>
      </c>
    </row>
    <row r="335" spans="1:104" x14ac:dyDescent="0.25">
      <c r="A335" t="s">
        <v>2189</v>
      </c>
      <c r="B335">
        <v>20</v>
      </c>
      <c r="C335">
        <v>16</v>
      </c>
      <c r="D335" t="s">
        <v>2188</v>
      </c>
      <c r="E335">
        <f>VLOOKUP(A335,'2011B4'!A$1:B$641,2, FALSE)</f>
        <v>366</v>
      </c>
      <c r="F335" t="s">
        <v>3187</v>
      </c>
      <c r="G335">
        <v>1346767</v>
      </c>
      <c r="H335">
        <v>675769</v>
      </c>
      <c r="I335">
        <v>670998</v>
      </c>
      <c r="J335">
        <v>446689</v>
      </c>
      <c r="K335">
        <v>295390</v>
      </c>
      <c r="L335">
        <v>151299</v>
      </c>
      <c r="M335">
        <f t="shared" si="222"/>
        <v>33.167504104273419</v>
      </c>
      <c r="N335">
        <f t="shared" si="223"/>
        <v>43.711682542407246</v>
      </c>
      <c r="O335">
        <f t="shared" si="224"/>
        <v>22.548353348296121</v>
      </c>
      <c r="P335">
        <f>(K335/J335)*100</f>
        <v>66.128783113083159</v>
      </c>
      <c r="Q335">
        <f>(L335/J335)*100</f>
        <v>33.871216886916848</v>
      </c>
      <c r="R335">
        <f t="shared" si="190"/>
        <v>85.282825410968258</v>
      </c>
      <c r="S335">
        <f t="shared" si="191"/>
        <v>5.4879345584959554</v>
      </c>
      <c r="T335">
        <f t="shared" si="192"/>
        <v>2.5156204876323347</v>
      </c>
      <c r="U335">
        <f t="shared" si="193"/>
        <v>0.59258231118294835</v>
      </c>
      <c r="V335">
        <f t="shared" si="194"/>
        <v>6.1210372317205035</v>
      </c>
      <c r="W335">
        <f t="shared" si="195"/>
        <v>14.717174589031742</v>
      </c>
      <c r="X335">
        <v>340067</v>
      </c>
      <c r="Y335">
        <v>219916</v>
      </c>
      <c r="Z335">
        <v>120151</v>
      </c>
      <c r="AA335">
        <v>37631</v>
      </c>
      <c r="AB335">
        <v>22064</v>
      </c>
      <c r="AC335">
        <v>15567</v>
      </c>
      <c r="AD335">
        <v>3251</v>
      </c>
      <c r="AE335">
        <v>2332</v>
      </c>
      <c r="AF335">
        <v>919</v>
      </c>
      <c r="AG335">
        <v>2321</v>
      </c>
      <c r="AH335">
        <v>2119</v>
      </c>
      <c r="AI335">
        <v>202</v>
      </c>
      <c r="AJ335">
        <v>17310</v>
      </c>
      <c r="AK335">
        <v>11323</v>
      </c>
      <c r="AL335">
        <v>5987</v>
      </c>
      <c r="AM335">
        <v>4883</v>
      </c>
      <c r="AN335">
        <v>4279</v>
      </c>
      <c r="AO335">
        <v>604</v>
      </c>
      <c r="AP335">
        <v>348</v>
      </c>
      <c r="AQ335">
        <v>319</v>
      </c>
      <c r="AR335">
        <v>29</v>
      </c>
      <c r="AS335">
        <v>2647</v>
      </c>
      <c r="AT335">
        <v>2371</v>
      </c>
      <c r="AU335">
        <v>276</v>
      </c>
      <c r="AV335">
        <v>11237</v>
      </c>
      <c r="AW335">
        <v>10354</v>
      </c>
      <c r="AX335">
        <v>883</v>
      </c>
      <c r="AY335">
        <v>1130</v>
      </c>
      <c r="AZ335">
        <v>957</v>
      </c>
      <c r="BA335">
        <v>173</v>
      </c>
      <c r="BB335">
        <v>4334</v>
      </c>
      <c r="BC335">
        <v>4221</v>
      </c>
      <c r="BD335">
        <v>113</v>
      </c>
      <c r="BE335">
        <v>2857</v>
      </c>
      <c r="BF335">
        <v>2383</v>
      </c>
      <c r="BG335">
        <v>474</v>
      </c>
      <c r="BH335">
        <v>18673</v>
      </c>
      <c r="BI335">
        <v>12752</v>
      </c>
      <c r="BJ335">
        <v>5921</v>
      </c>
      <c r="BK335" t="str">
        <f t="shared" si="225"/>
        <v>CultivatorsTotal</v>
      </c>
      <c r="BL335" t="str">
        <f t="shared" si="226"/>
        <v>CultivatorsMale</v>
      </c>
      <c r="BM335" t="str">
        <f t="shared" si="227"/>
        <v>CultivatorsFemale</v>
      </c>
      <c r="BN335">
        <f>(X335/J335)*100</f>
        <v>76.130596455251862</v>
      </c>
      <c r="BO335">
        <f t="shared" si="196"/>
        <v>64.668432985264673</v>
      </c>
      <c r="BP335">
        <f t="shared" si="197"/>
        <v>35.331567014735334</v>
      </c>
      <c r="BQ335">
        <f>(AA335/J335)*100</f>
        <v>8.4244295247924157</v>
      </c>
      <c r="BR335">
        <f t="shared" si="198"/>
        <v>58.632510430230397</v>
      </c>
      <c r="BS335">
        <f t="shared" si="199"/>
        <v>41.367489569769603</v>
      </c>
      <c r="BT335">
        <f>(AD335/J335)*100</f>
        <v>0.72779943092397614</v>
      </c>
      <c r="BU335">
        <f t="shared" si="200"/>
        <v>71.731774838511228</v>
      </c>
      <c r="BV335">
        <f t="shared" si="201"/>
        <v>28.268225161488775</v>
      </c>
      <c r="BW335">
        <f>(AG335/J335)*100</f>
        <v>0.5196008856273604</v>
      </c>
      <c r="BX335">
        <f t="shared" si="202"/>
        <v>91.296854803963811</v>
      </c>
      <c r="BY335">
        <f t="shared" si="203"/>
        <v>8.703145196036191</v>
      </c>
      <c r="BZ335">
        <f>(AJ335/J335)*100</f>
        <v>3.8751793753595902</v>
      </c>
      <c r="CA335">
        <f t="shared" si="204"/>
        <v>65.413056036972847</v>
      </c>
      <c r="CB335">
        <f t="shared" si="205"/>
        <v>34.586943963027153</v>
      </c>
      <c r="CC335">
        <f>(AM335/J335)*100</f>
        <v>1.0931542975090052</v>
      </c>
      <c r="CD335">
        <f t="shared" si="206"/>
        <v>87.630554986688509</v>
      </c>
      <c r="CE335">
        <f t="shared" si="207"/>
        <v>12.369445013311489</v>
      </c>
      <c r="CF335">
        <f>(AP335/J335)*100</f>
        <v>7.7906552433572349E-2</v>
      </c>
      <c r="CG335">
        <f t="shared" si="208"/>
        <v>91.666666666666657</v>
      </c>
      <c r="CH335">
        <f t="shared" si="209"/>
        <v>8.3333333333333321</v>
      </c>
      <c r="CI335">
        <f>(AS335/J335)*100</f>
        <v>0.59258231118294835</v>
      </c>
      <c r="CJ335">
        <f t="shared" si="210"/>
        <v>89.573101624480543</v>
      </c>
      <c r="CK335">
        <f t="shared" si="211"/>
        <v>10.426898375519455</v>
      </c>
      <c r="CL335">
        <f>(AV335/J335)*100</f>
        <v>2.5156204876323347</v>
      </c>
      <c r="CM335">
        <f t="shared" si="212"/>
        <v>92.14203079113642</v>
      </c>
      <c r="CN335">
        <f t="shared" si="213"/>
        <v>7.857969208863576</v>
      </c>
      <c r="CO335">
        <f>(AY335/J335)*100</f>
        <v>0.25297242600556535</v>
      </c>
      <c r="CP335">
        <f t="shared" si="214"/>
        <v>84.690265486725664</v>
      </c>
      <c r="CQ335">
        <f t="shared" si="215"/>
        <v>15.309734513274337</v>
      </c>
      <c r="CR335">
        <f>(BB335/J335)*100</f>
        <v>0.9702499949629384</v>
      </c>
      <c r="CS335">
        <f t="shared" si="216"/>
        <v>97.392708814028609</v>
      </c>
      <c r="CT335">
        <f t="shared" si="217"/>
        <v>2.607291185971389</v>
      </c>
      <c r="CU335">
        <f>(BE335/J335)*100</f>
        <v>0.63959488592734537</v>
      </c>
      <c r="CV335">
        <f t="shared" si="218"/>
        <v>83.409170458522937</v>
      </c>
      <c r="CW335">
        <f t="shared" si="219"/>
        <v>16.590829541477074</v>
      </c>
      <c r="CX335">
        <f>(BH335/J335)*100</f>
        <v>4.1803133723910824</v>
      </c>
      <c r="CY335">
        <f t="shared" si="220"/>
        <v>68.291115514379058</v>
      </c>
      <c r="CZ335">
        <f t="shared" si="221"/>
        <v>31.708884485620949</v>
      </c>
    </row>
    <row r="336" spans="1:104" x14ac:dyDescent="0.25">
      <c r="A336" t="s">
        <v>2191</v>
      </c>
      <c r="B336">
        <v>20</v>
      </c>
      <c r="C336">
        <v>17</v>
      </c>
      <c r="D336" t="s">
        <v>2190</v>
      </c>
      <c r="E336">
        <f>VLOOKUP(A336,'2011B4'!A$1:B$641,2, FALSE)</f>
        <v>368</v>
      </c>
      <c r="F336" t="s">
        <v>3187</v>
      </c>
      <c r="G336">
        <v>2082795</v>
      </c>
      <c r="H336">
        <v>1054641</v>
      </c>
      <c r="I336">
        <v>1028154</v>
      </c>
      <c r="J336">
        <v>536943</v>
      </c>
      <c r="K336">
        <v>397629</v>
      </c>
      <c r="L336">
        <v>139314</v>
      </c>
      <c r="M336">
        <f t="shared" si="222"/>
        <v>25.779925532757662</v>
      </c>
      <c r="N336">
        <f t="shared" si="223"/>
        <v>37.702782273778467</v>
      </c>
      <c r="O336">
        <f t="shared" si="224"/>
        <v>13.549915674111077</v>
      </c>
      <c r="P336">
        <f>(K336/J336)*100</f>
        <v>74.054229219861327</v>
      </c>
      <c r="Q336">
        <f>(L336/J336)*100</f>
        <v>25.945770780138673</v>
      </c>
      <c r="R336">
        <f t="shared" si="190"/>
        <v>64.637400990421696</v>
      </c>
      <c r="S336">
        <f t="shared" si="191"/>
        <v>14.148801641887498</v>
      </c>
      <c r="T336">
        <f t="shared" si="192"/>
        <v>5.1426315269963476</v>
      </c>
      <c r="U336">
        <f t="shared" si="193"/>
        <v>2.781114568957971</v>
      </c>
      <c r="V336">
        <f t="shared" si="194"/>
        <v>13.290051271736479</v>
      </c>
      <c r="W336">
        <f t="shared" si="195"/>
        <v>35.362599009578304</v>
      </c>
      <c r="X336">
        <v>254119</v>
      </c>
      <c r="Y336">
        <v>180155</v>
      </c>
      <c r="Z336">
        <v>73964</v>
      </c>
      <c r="AA336">
        <v>83800</v>
      </c>
      <c r="AB336">
        <v>50396</v>
      </c>
      <c r="AC336">
        <v>33404</v>
      </c>
      <c r="AD336">
        <v>9147</v>
      </c>
      <c r="AE336">
        <v>7898</v>
      </c>
      <c r="AF336">
        <v>1249</v>
      </c>
      <c r="AG336">
        <v>9611</v>
      </c>
      <c r="AH336">
        <v>7945</v>
      </c>
      <c r="AI336">
        <v>1666</v>
      </c>
      <c r="AJ336">
        <v>32519</v>
      </c>
      <c r="AK336">
        <v>21903</v>
      </c>
      <c r="AL336">
        <v>10616</v>
      </c>
      <c r="AM336">
        <v>33841</v>
      </c>
      <c r="AN336">
        <v>30665</v>
      </c>
      <c r="AO336">
        <v>3176</v>
      </c>
      <c r="AP336">
        <v>1730</v>
      </c>
      <c r="AQ336">
        <v>1671</v>
      </c>
      <c r="AR336">
        <v>59</v>
      </c>
      <c r="AS336">
        <v>14933</v>
      </c>
      <c r="AT336">
        <v>12485</v>
      </c>
      <c r="AU336">
        <v>2448</v>
      </c>
      <c r="AV336">
        <v>27613</v>
      </c>
      <c r="AW336">
        <v>25702</v>
      </c>
      <c r="AX336">
        <v>1911</v>
      </c>
      <c r="AY336">
        <v>2560</v>
      </c>
      <c r="AZ336">
        <v>2424</v>
      </c>
      <c r="BA336">
        <v>136</v>
      </c>
      <c r="BB336">
        <v>22810</v>
      </c>
      <c r="BC336">
        <v>21624</v>
      </c>
      <c r="BD336">
        <v>1186</v>
      </c>
      <c r="BE336">
        <v>8930</v>
      </c>
      <c r="BF336">
        <v>8017</v>
      </c>
      <c r="BG336">
        <v>913</v>
      </c>
      <c r="BH336">
        <v>35330</v>
      </c>
      <c r="BI336">
        <v>26744</v>
      </c>
      <c r="BJ336">
        <v>8586</v>
      </c>
      <c r="BK336" t="str">
        <f t="shared" si="225"/>
        <v>CultivatorsTotal</v>
      </c>
      <c r="BL336" t="str">
        <f t="shared" si="226"/>
        <v>CultivatorsMale</v>
      </c>
      <c r="BM336" t="str">
        <f t="shared" si="227"/>
        <v>CultivatorsFemale</v>
      </c>
      <c r="BN336">
        <f>(X336/J336)*100</f>
        <v>47.3269974652803</v>
      </c>
      <c r="BO336">
        <f t="shared" si="196"/>
        <v>70.893951259055797</v>
      </c>
      <c r="BP336">
        <f t="shared" si="197"/>
        <v>29.106048740944203</v>
      </c>
      <c r="BQ336">
        <f>(AA336/J336)*100</f>
        <v>15.606870747919238</v>
      </c>
      <c r="BR336">
        <f t="shared" si="198"/>
        <v>60.138424821002388</v>
      </c>
      <c r="BS336">
        <f t="shared" si="199"/>
        <v>39.861575178997619</v>
      </c>
      <c r="BT336">
        <f>(AD336/J336)*100</f>
        <v>1.7035327772221633</v>
      </c>
      <c r="BU336">
        <f t="shared" si="200"/>
        <v>86.34524980868045</v>
      </c>
      <c r="BV336">
        <f t="shared" si="201"/>
        <v>13.654750191319559</v>
      </c>
      <c r="BW336">
        <f>(AG336/J336)*100</f>
        <v>1.7899479088096872</v>
      </c>
      <c r="BX336">
        <f t="shared" si="202"/>
        <v>82.665695557174075</v>
      </c>
      <c r="BY336">
        <f t="shared" si="203"/>
        <v>17.334304442825928</v>
      </c>
      <c r="BZ336">
        <f>(AJ336/J336)*100</f>
        <v>6.0563225519282309</v>
      </c>
      <c r="CA336">
        <f t="shared" si="204"/>
        <v>67.354469694640045</v>
      </c>
      <c r="CB336">
        <f t="shared" si="205"/>
        <v>32.645530305359941</v>
      </c>
      <c r="CC336">
        <f>(AM336/J336)*100</f>
        <v>6.3025311811495817</v>
      </c>
      <c r="CD336">
        <f t="shared" si="206"/>
        <v>90.614934546851458</v>
      </c>
      <c r="CE336">
        <f t="shared" si="207"/>
        <v>9.3850654531485471</v>
      </c>
      <c r="CF336">
        <f>(AP336/J336)*100</f>
        <v>0.32219434837589839</v>
      </c>
      <c r="CG336">
        <f t="shared" si="208"/>
        <v>96.589595375722553</v>
      </c>
      <c r="CH336">
        <f t="shared" si="209"/>
        <v>3.4104046242774562</v>
      </c>
      <c r="CI336">
        <f>(AS336/J336)*100</f>
        <v>2.781114568957971</v>
      </c>
      <c r="CJ336">
        <f t="shared" si="210"/>
        <v>83.606776936985199</v>
      </c>
      <c r="CK336">
        <f t="shared" si="211"/>
        <v>16.393223063014801</v>
      </c>
      <c r="CL336">
        <f>(AV336/J336)*100</f>
        <v>5.1426315269963476</v>
      </c>
      <c r="CM336">
        <f t="shared" si="212"/>
        <v>93.079346684532652</v>
      </c>
      <c r="CN336">
        <f t="shared" si="213"/>
        <v>6.9206533154673524</v>
      </c>
      <c r="CO336">
        <f>(AY336/J336)*100</f>
        <v>0.47677313979323693</v>
      </c>
      <c r="CP336">
        <f t="shared" si="214"/>
        <v>94.6875</v>
      </c>
      <c r="CQ336">
        <f t="shared" si="215"/>
        <v>5.3125</v>
      </c>
      <c r="CR336">
        <f>(BB336/J336)*100</f>
        <v>4.2481231713608336</v>
      </c>
      <c r="CS336">
        <f t="shared" si="216"/>
        <v>94.800526085050421</v>
      </c>
      <c r="CT336">
        <f t="shared" si="217"/>
        <v>5.1994739149495839</v>
      </c>
      <c r="CU336">
        <f>(BE336/J336)*100</f>
        <v>1.6631188040443772</v>
      </c>
      <c r="CV336">
        <f t="shared" si="218"/>
        <v>89.776035834266523</v>
      </c>
      <c r="CW336">
        <f t="shared" si="219"/>
        <v>10.223964165733483</v>
      </c>
      <c r="CX336">
        <f>(BH336/J336)*100</f>
        <v>6.5798418081621328</v>
      </c>
      <c r="CY336">
        <f t="shared" si="220"/>
        <v>75.697707330880277</v>
      </c>
      <c r="CZ336">
        <f t="shared" si="221"/>
        <v>24.30229266911973</v>
      </c>
    </row>
    <row r="337" spans="1:104" x14ac:dyDescent="0.25">
      <c r="A337" t="s">
        <v>2193</v>
      </c>
      <c r="B337">
        <v>20</v>
      </c>
      <c r="C337">
        <v>18</v>
      </c>
      <c r="D337" t="s">
        <v>2192</v>
      </c>
      <c r="E337">
        <f>VLOOKUP(A337,'2011B4'!A$1:B$641,2, FALSE)</f>
        <v>357</v>
      </c>
      <c r="G337">
        <v>1982988</v>
      </c>
      <c r="H337">
        <v>1027433</v>
      </c>
      <c r="I337">
        <v>955555</v>
      </c>
      <c r="J337">
        <v>452726</v>
      </c>
      <c r="K337">
        <v>380500</v>
      </c>
      <c r="L337">
        <v>72226</v>
      </c>
      <c r="M337">
        <f t="shared" si="222"/>
        <v>22.830496200683008</v>
      </c>
      <c r="N337">
        <f t="shared" si="223"/>
        <v>37.034045042353128</v>
      </c>
      <c r="O337">
        <f t="shared" si="224"/>
        <v>7.5585392782205112</v>
      </c>
      <c r="P337">
        <f>(K337/J337)*100</f>
        <v>84.046421014034976</v>
      </c>
      <c r="Q337">
        <f>(L337/J337)*100</f>
        <v>15.95357898596502</v>
      </c>
      <c r="R337">
        <f t="shared" si="190"/>
        <v>32.269187102132413</v>
      </c>
      <c r="S337">
        <f t="shared" si="191"/>
        <v>25.134849776686121</v>
      </c>
      <c r="T337">
        <f t="shared" si="192"/>
        <v>12.285134938130348</v>
      </c>
      <c r="U337">
        <f t="shared" si="193"/>
        <v>6.2536721990784709</v>
      </c>
      <c r="V337">
        <f t="shared" si="194"/>
        <v>24.057155983972645</v>
      </c>
      <c r="W337">
        <f t="shared" si="195"/>
        <v>67.730812897867594</v>
      </c>
      <c r="X337">
        <v>74511</v>
      </c>
      <c r="Y337">
        <v>60575</v>
      </c>
      <c r="Z337">
        <v>13936</v>
      </c>
      <c r="AA337">
        <v>63658</v>
      </c>
      <c r="AB337">
        <v>41920</v>
      </c>
      <c r="AC337">
        <v>21738</v>
      </c>
      <c r="AD337">
        <v>7922</v>
      </c>
      <c r="AE337">
        <v>6749</v>
      </c>
      <c r="AF337">
        <v>1173</v>
      </c>
      <c r="AG337">
        <v>11699</v>
      </c>
      <c r="AH337">
        <v>10719</v>
      </c>
      <c r="AI337">
        <v>980</v>
      </c>
      <c r="AJ337">
        <v>15754</v>
      </c>
      <c r="AK337">
        <v>11677</v>
      </c>
      <c r="AL337">
        <v>4077</v>
      </c>
      <c r="AM337">
        <v>86339</v>
      </c>
      <c r="AN337">
        <v>81747</v>
      </c>
      <c r="AO337">
        <v>4592</v>
      </c>
      <c r="AP337">
        <v>1963</v>
      </c>
      <c r="AQ337">
        <v>1895</v>
      </c>
      <c r="AR337">
        <v>68</v>
      </c>
      <c r="AS337">
        <v>28312</v>
      </c>
      <c r="AT337">
        <v>23360</v>
      </c>
      <c r="AU337">
        <v>4952</v>
      </c>
      <c r="AV337">
        <v>55618</v>
      </c>
      <c r="AW337">
        <v>53045</v>
      </c>
      <c r="AX337">
        <v>2573</v>
      </c>
      <c r="AY337">
        <v>5218</v>
      </c>
      <c r="AZ337">
        <v>4990</v>
      </c>
      <c r="BA337">
        <v>228</v>
      </c>
      <c r="BB337">
        <v>31582</v>
      </c>
      <c r="BC337">
        <v>30545</v>
      </c>
      <c r="BD337">
        <v>1037</v>
      </c>
      <c r="BE337">
        <v>19799</v>
      </c>
      <c r="BF337">
        <v>17811</v>
      </c>
      <c r="BG337">
        <v>1988</v>
      </c>
      <c r="BH337">
        <v>50351</v>
      </c>
      <c r="BI337">
        <v>35467</v>
      </c>
      <c r="BJ337">
        <v>14884</v>
      </c>
      <c r="BK337" t="str">
        <f t="shared" si="225"/>
        <v>DNonHHITotal</v>
      </c>
      <c r="BL337" t="str">
        <f t="shared" si="226"/>
        <v>DNonHHIMale</v>
      </c>
      <c r="BM337" t="str">
        <f t="shared" si="227"/>
        <v>AgriculturalLabourFemale</v>
      </c>
      <c r="BN337">
        <f>(X337/J337)*100</f>
        <v>16.458299280359423</v>
      </c>
      <c r="BO337">
        <f t="shared" si="196"/>
        <v>81.296721289474036</v>
      </c>
      <c r="BP337">
        <f t="shared" si="197"/>
        <v>18.703278710525961</v>
      </c>
      <c r="BQ337">
        <f>(AA337/J337)*100</f>
        <v>14.061043545102336</v>
      </c>
      <c r="BR337">
        <f t="shared" si="198"/>
        <v>65.851896069622043</v>
      </c>
      <c r="BS337">
        <f t="shared" si="199"/>
        <v>34.148103930377957</v>
      </c>
      <c r="BT337">
        <f>(AD337/J337)*100</f>
        <v>1.7498442766706572</v>
      </c>
      <c r="BU337">
        <f t="shared" si="200"/>
        <v>85.193133047210296</v>
      </c>
      <c r="BV337">
        <f t="shared" si="201"/>
        <v>14.806866952789699</v>
      </c>
      <c r="BW337">
        <f>(AG337/J337)*100</f>
        <v>2.5841237304683187</v>
      </c>
      <c r="BX337">
        <f t="shared" si="202"/>
        <v>91.623215659458069</v>
      </c>
      <c r="BY337">
        <f t="shared" si="203"/>
        <v>8.376784340541926</v>
      </c>
      <c r="BZ337">
        <f>(AJ337/J337)*100</f>
        <v>3.479808979382673</v>
      </c>
      <c r="CA337">
        <f t="shared" si="204"/>
        <v>74.120858194744187</v>
      </c>
      <c r="CB337">
        <f t="shared" si="205"/>
        <v>25.879141805255806</v>
      </c>
      <c r="CC337">
        <f>(AM337/J337)*100</f>
        <v>19.070917066835129</v>
      </c>
      <c r="CD337">
        <f t="shared" si="206"/>
        <v>94.681430176397683</v>
      </c>
      <c r="CE337">
        <f t="shared" si="207"/>
        <v>5.3185698236023118</v>
      </c>
      <c r="CF337">
        <f>(AP337/J337)*100</f>
        <v>0.433595596453484</v>
      </c>
      <c r="CG337">
        <f t="shared" si="208"/>
        <v>96.535914416709119</v>
      </c>
      <c r="CH337">
        <f t="shared" si="209"/>
        <v>3.4640855832908817</v>
      </c>
      <c r="CI337">
        <f>(AS337/J337)*100</f>
        <v>6.2536721990784709</v>
      </c>
      <c r="CJ337">
        <f t="shared" si="210"/>
        <v>82.509183385137035</v>
      </c>
      <c r="CK337">
        <f t="shared" si="211"/>
        <v>17.490816614862954</v>
      </c>
      <c r="CL337">
        <f>(AV337/J337)*100</f>
        <v>12.285134938130348</v>
      </c>
      <c r="CM337">
        <f t="shared" si="212"/>
        <v>95.373799848969753</v>
      </c>
      <c r="CN337">
        <f t="shared" si="213"/>
        <v>4.6262001510302424</v>
      </c>
      <c r="CO337">
        <f>(AY337/J337)*100</f>
        <v>1.1525735212910238</v>
      </c>
      <c r="CP337">
        <f t="shared" si="214"/>
        <v>95.630509773859714</v>
      </c>
      <c r="CQ337">
        <f t="shared" si="215"/>
        <v>4.3694902261402842</v>
      </c>
      <c r="CR337">
        <f>(BB337/J337)*100</f>
        <v>6.9759633862424506</v>
      </c>
      <c r="CS337">
        <f t="shared" si="216"/>
        <v>96.71648407320626</v>
      </c>
      <c r="CT337">
        <f t="shared" si="217"/>
        <v>3.283515926793743</v>
      </c>
      <c r="CU337">
        <f>(BE337/J337)*100</f>
        <v>4.3732853867460673</v>
      </c>
      <c r="CV337">
        <f t="shared" si="218"/>
        <v>89.959088842870855</v>
      </c>
      <c r="CW337">
        <f t="shared" si="219"/>
        <v>10.040911157129148</v>
      </c>
      <c r="CX337">
        <f>(BH337/J337)*100</f>
        <v>11.121738093239619</v>
      </c>
      <c r="CY337">
        <f t="shared" si="220"/>
        <v>70.439514607455664</v>
      </c>
      <c r="CZ337">
        <f t="shared" si="221"/>
        <v>29.56048539254434</v>
      </c>
    </row>
    <row r="338" spans="1:104" x14ac:dyDescent="0.25">
      <c r="A338" t="s">
        <v>2501</v>
      </c>
      <c r="B338">
        <v>21</v>
      </c>
      <c r="C338">
        <v>1</v>
      </c>
      <c r="D338" t="s">
        <v>2500</v>
      </c>
      <c r="E338">
        <f>VLOOKUP(A338,'2011B4'!A$1:B$641,2, FALSE)</f>
        <v>370</v>
      </c>
      <c r="G338">
        <v>1346336</v>
      </c>
      <c r="H338">
        <v>681500</v>
      </c>
      <c r="I338">
        <v>664836</v>
      </c>
      <c r="J338">
        <v>382612</v>
      </c>
      <c r="K338">
        <v>318662</v>
      </c>
      <c r="L338">
        <v>63950</v>
      </c>
      <c r="M338">
        <f t="shared" si="222"/>
        <v>28.418760250041597</v>
      </c>
      <c r="N338">
        <f t="shared" si="223"/>
        <v>46.758914159941305</v>
      </c>
      <c r="O338">
        <f t="shared" si="224"/>
        <v>9.6189135365714247</v>
      </c>
      <c r="P338">
        <f>(K338/J338)*100</f>
        <v>83.28593980324716</v>
      </c>
      <c r="Q338">
        <f>(L338/J338)*100</f>
        <v>16.714060196752847</v>
      </c>
      <c r="R338">
        <f t="shared" si="190"/>
        <v>70.871535654919356</v>
      </c>
      <c r="S338">
        <f t="shared" si="191"/>
        <v>11.846204510051958</v>
      </c>
      <c r="T338">
        <f t="shared" si="192"/>
        <v>4.7544248481490383</v>
      </c>
      <c r="U338">
        <f t="shared" si="193"/>
        <v>1.7918936154642302</v>
      </c>
      <c r="V338">
        <f t="shared" si="194"/>
        <v>10.735941371415429</v>
      </c>
      <c r="W338">
        <f t="shared" si="195"/>
        <v>29.128464345080644</v>
      </c>
      <c r="X338">
        <v>159094</v>
      </c>
      <c r="Y338">
        <v>142373</v>
      </c>
      <c r="Z338">
        <v>16721</v>
      </c>
      <c r="AA338">
        <v>106090</v>
      </c>
      <c r="AB338">
        <v>79427</v>
      </c>
      <c r="AC338">
        <v>26663</v>
      </c>
      <c r="AD338">
        <v>5979</v>
      </c>
      <c r="AE338">
        <v>5242</v>
      </c>
      <c r="AF338">
        <v>737</v>
      </c>
      <c r="AG338">
        <v>710</v>
      </c>
      <c r="AH338">
        <v>653</v>
      </c>
      <c r="AI338">
        <v>57</v>
      </c>
      <c r="AJ338">
        <v>29145</v>
      </c>
      <c r="AK338">
        <v>20292</v>
      </c>
      <c r="AL338">
        <v>8853</v>
      </c>
      <c r="AM338">
        <v>15470</v>
      </c>
      <c r="AN338">
        <v>12918</v>
      </c>
      <c r="AO338">
        <v>2552</v>
      </c>
      <c r="AP338">
        <v>1195</v>
      </c>
      <c r="AQ338">
        <v>1145</v>
      </c>
      <c r="AR338">
        <v>50</v>
      </c>
      <c r="AS338">
        <v>6856</v>
      </c>
      <c r="AT338">
        <v>5905</v>
      </c>
      <c r="AU338">
        <v>951</v>
      </c>
      <c r="AV338">
        <v>18191</v>
      </c>
      <c r="AW338">
        <v>16742</v>
      </c>
      <c r="AX338">
        <v>1449</v>
      </c>
      <c r="AY338">
        <v>2265</v>
      </c>
      <c r="AZ338">
        <v>2117</v>
      </c>
      <c r="BA338">
        <v>148</v>
      </c>
      <c r="BB338">
        <v>6468</v>
      </c>
      <c r="BC338">
        <v>6323</v>
      </c>
      <c r="BD338">
        <v>145</v>
      </c>
      <c r="BE338">
        <v>4613</v>
      </c>
      <c r="BF338">
        <v>4179</v>
      </c>
      <c r="BG338">
        <v>434</v>
      </c>
      <c r="BH338">
        <v>26536</v>
      </c>
      <c r="BI338">
        <v>21346</v>
      </c>
      <c r="BJ338">
        <v>5190</v>
      </c>
      <c r="BK338" t="str">
        <f t="shared" si="225"/>
        <v>CultivatorsTotal</v>
      </c>
      <c r="BL338" t="str">
        <f t="shared" si="226"/>
        <v>CultivatorsMale</v>
      </c>
      <c r="BM338" t="str">
        <f t="shared" si="227"/>
        <v>AgriculturalLabourFemale</v>
      </c>
      <c r="BN338">
        <f>(X338/J338)*100</f>
        <v>41.581027254764621</v>
      </c>
      <c r="BO338">
        <f t="shared" si="196"/>
        <v>89.489861339836835</v>
      </c>
      <c r="BP338">
        <f t="shared" si="197"/>
        <v>10.510138660163173</v>
      </c>
      <c r="BQ338">
        <f>(AA338/J338)*100</f>
        <v>27.727828714206559</v>
      </c>
      <c r="BR338">
        <f t="shared" si="198"/>
        <v>74.867565274766719</v>
      </c>
      <c r="BS338">
        <f t="shared" si="199"/>
        <v>25.132434725233292</v>
      </c>
      <c r="BT338">
        <f>(AD338/J338)*100</f>
        <v>1.5626796859481669</v>
      </c>
      <c r="BU338">
        <f t="shared" si="200"/>
        <v>87.673524000669005</v>
      </c>
      <c r="BV338">
        <f t="shared" si="201"/>
        <v>12.326475999330992</v>
      </c>
      <c r="BW338">
        <f>(AG338/J338)*100</f>
        <v>0.18556657919772512</v>
      </c>
      <c r="BX338">
        <f t="shared" si="202"/>
        <v>91.971830985915489</v>
      </c>
      <c r="BY338">
        <f t="shared" si="203"/>
        <v>8.0281690140845079</v>
      </c>
      <c r="BZ338">
        <f>(AJ338/J338)*100</f>
        <v>7.6173773953770398</v>
      </c>
      <c r="CA338">
        <f t="shared" si="204"/>
        <v>69.624292331446213</v>
      </c>
      <c r="CB338">
        <f t="shared" si="205"/>
        <v>30.37570766855378</v>
      </c>
      <c r="CC338">
        <f>(AM338/J338)*100</f>
        <v>4.0432605354771933</v>
      </c>
      <c r="CD338">
        <f t="shared" si="206"/>
        <v>83.503555268261152</v>
      </c>
      <c r="CE338">
        <f t="shared" si="207"/>
        <v>16.496444731738848</v>
      </c>
      <c r="CF338">
        <f>(AP338/J338)*100</f>
        <v>0.312326848086312</v>
      </c>
      <c r="CG338">
        <f t="shared" si="208"/>
        <v>95.81589958158996</v>
      </c>
      <c r="CH338">
        <f t="shared" si="209"/>
        <v>4.1841004184100417</v>
      </c>
      <c r="CI338">
        <f>(AS338/J338)*100</f>
        <v>1.7918936154642302</v>
      </c>
      <c r="CJ338">
        <f t="shared" si="210"/>
        <v>86.128938156359396</v>
      </c>
      <c r="CK338">
        <f t="shared" si="211"/>
        <v>13.871061843640605</v>
      </c>
      <c r="CL338">
        <f>(AV338/J338)*100</f>
        <v>4.7544248481490383</v>
      </c>
      <c r="CM338">
        <f t="shared" si="212"/>
        <v>92.034522566104116</v>
      </c>
      <c r="CN338">
        <f t="shared" si="213"/>
        <v>7.9654774338958827</v>
      </c>
      <c r="CO338">
        <f>(AY338/J338)*100</f>
        <v>0.59198352377865826</v>
      </c>
      <c r="CP338">
        <f t="shared" si="214"/>
        <v>93.465783664459153</v>
      </c>
      <c r="CQ338">
        <f t="shared" si="215"/>
        <v>6.5342163355408394</v>
      </c>
      <c r="CR338">
        <f>(BB338/J338)*100</f>
        <v>1.6904854003533605</v>
      </c>
      <c r="CS338">
        <f t="shared" si="216"/>
        <v>97.758194186765607</v>
      </c>
      <c r="CT338">
        <f t="shared" si="217"/>
        <v>2.2418058132343845</v>
      </c>
      <c r="CU338">
        <f>(BE338/J338)*100</f>
        <v>1.2056600420269099</v>
      </c>
      <c r="CV338">
        <f t="shared" si="218"/>
        <v>90.591805766312589</v>
      </c>
      <c r="CW338">
        <f t="shared" si="219"/>
        <v>9.4081942336874054</v>
      </c>
      <c r="CX338">
        <f>(BH338/J338)*100</f>
        <v>6.935485557170189</v>
      </c>
      <c r="CY338">
        <f t="shared" si="220"/>
        <v>80.441664154356346</v>
      </c>
      <c r="CZ338">
        <f t="shared" si="221"/>
        <v>19.558335845643654</v>
      </c>
    </row>
    <row r="339" spans="1:104" x14ac:dyDescent="0.25">
      <c r="A339" t="s">
        <v>2503</v>
      </c>
      <c r="B339">
        <v>21</v>
      </c>
      <c r="C339">
        <v>2</v>
      </c>
      <c r="D339" t="s">
        <v>2502</v>
      </c>
      <c r="E339">
        <f>VLOOKUP(A339,'2011B4'!A$1:B$641,2, FALSE)</f>
        <v>371</v>
      </c>
      <c r="G339">
        <v>509716</v>
      </c>
      <c r="H339">
        <v>261941</v>
      </c>
      <c r="I339">
        <v>247775</v>
      </c>
      <c r="J339">
        <v>133929</v>
      </c>
      <c r="K339">
        <v>111311</v>
      </c>
      <c r="L339">
        <v>22618</v>
      </c>
      <c r="M339">
        <f t="shared" si="222"/>
        <v>26.275219926390381</v>
      </c>
      <c r="N339">
        <f t="shared" si="223"/>
        <v>42.494683917370708</v>
      </c>
      <c r="O339">
        <f t="shared" si="224"/>
        <v>9.1284431439814355</v>
      </c>
      <c r="P339">
        <f>(K339/J339)*100</f>
        <v>83.111947375101735</v>
      </c>
      <c r="Q339">
        <f>(L339/J339)*100</f>
        <v>16.888052624898268</v>
      </c>
      <c r="R339">
        <f t="shared" si="190"/>
        <v>41.372667607463654</v>
      </c>
      <c r="S339">
        <f t="shared" si="191"/>
        <v>22.521634597435956</v>
      </c>
      <c r="T339">
        <f t="shared" si="192"/>
        <v>7.902694711376923</v>
      </c>
      <c r="U339">
        <f t="shared" si="193"/>
        <v>8.1341606373526272</v>
      </c>
      <c r="V339">
        <f t="shared" si="194"/>
        <v>20.068842446370837</v>
      </c>
      <c r="W339">
        <f t="shared" si="195"/>
        <v>58.627332392536346</v>
      </c>
      <c r="X339">
        <v>32568</v>
      </c>
      <c r="Y339">
        <v>27787</v>
      </c>
      <c r="Z339">
        <v>4781</v>
      </c>
      <c r="AA339">
        <v>18562</v>
      </c>
      <c r="AB339">
        <v>14039</v>
      </c>
      <c r="AC339">
        <v>4523</v>
      </c>
      <c r="AD339">
        <v>4280</v>
      </c>
      <c r="AE339">
        <v>3845</v>
      </c>
      <c r="AF339">
        <v>435</v>
      </c>
      <c r="AG339">
        <v>12870</v>
      </c>
      <c r="AH339">
        <v>12349</v>
      </c>
      <c r="AI339">
        <v>521</v>
      </c>
      <c r="AJ339">
        <v>7779</v>
      </c>
      <c r="AK339">
        <v>3033</v>
      </c>
      <c r="AL339">
        <v>4746</v>
      </c>
      <c r="AM339">
        <v>9514</v>
      </c>
      <c r="AN339">
        <v>8277</v>
      </c>
      <c r="AO339">
        <v>1237</v>
      </c>
      <c r="AP339">
        <v>1016</v>
      </c>
      <c r="AQ339">
        <v>989</v>
      </c>
      <c r="AR339">
        <v>27</v>
      </c>
      <c r="AS339">
        <v>10894</v>
      </c>
      <c r="AT339">
        <v>9587</v>
      </c>
      <c r="AU339">
        <v>1307</v>
      </c>
      <c r="AV339">
        <v>10584</v>
      </c>
      <c r="AW339">
        <v>9980</v>
      </c>
      <c r="AX339">
        <v>604</v>
      </c>
      <c r="AY339">
        <v>1539</v>
      </c>
      <c r="AZ339">
        <v>1447</v>
      </c>
      <c r="BA339">
        <v>92</v>
      </c>
      <c r="BB339">
        <v>7233</v>
      </c>
      <c r="BC339">
        <v>6959</v>
      </c>
      <c r="BD339">
        <v>274</v>
      </c>
      <c r="BE339">
        <v>2380</v>
      </c>
      <c r="BF339">
        <v>2091</v>
      </c>
      <c r="BG339">
        <v>289</v>
      </c>
      <c r="BH339">
        <v>14710</v>
      </c>
      <c r="BI339">
        <v>10928</v>
      </c>
      <c r="BJ339">
        <v>3782</v>
      </c>
      <c r="BK339" t="str">
        <f t="shared" si="225"/>
        <v>CultivatorsTotal</v>
      </c>
      <c r="BL339" t="str">
        <f t="shared" si="226"/>
        <v>CultivatorsMale</v>
      </c>
      <c r="BM339" t="str">
        <f t="shared" si="227"/>
        <v>CultivatorsFemale</v>
      </c>
      <c r="BN339">
        <f>(X339/J339)*100</f>
        <v>24.317362184441009</v>
      </c>
      <c r="BO339">
        <f t="shared" si="196"/>
        <v>85.319945959223773</v>
      </c>
      <c r="BP339">
        <f t="shared" si="197"/>
        <v>14.680054040776222</v>
      </c>
      <c r="BQ339">
        <f>(AA339/J339)*100</f>
        <v>13.859582316003255</v>
      </c>
      <c r="BR339">
        <f t="shared" si="198"/>
        <v>75.633013683870274</v>
      </c>
      <c r="BS339">
        <f t="shared" si="199"/>
        <v>24.366986316129726</v>
      </c>
      <c r="BT339">
        <f>(AD339/J339)*100</f>
        <v>3.1957231070193908</v>
      </c>
      <c r="BU339">
        <f t="shared" si="200"/>
        <v>89.836448598130829</v>
      </c>
      <c r="BV339">
        <f t="shared" si="201"/>
        <v>10.163551401869158</v>
      </c>
      <c r="BW339">
        <f>(AG339/J339)*100</f>
        <v>9.6095692493784028</v>
      </c>
      <c r="BX339">
        <f t="shared" si="202"/>
        <v>95.951825951825953</v>
      </c>
      <c r="BY339">
        <f t="shared" si="203"/>
        <v>4.0481740481740482</v>
      </c>
      <c r="BZ339">
        <f>(AJ339/J339)*100</f>
        <v>5.8083014134354771</v>
      </c>
      <c r="CA339">
        <f t="shared" si="204"/>
        <v>38.989587350559198</v>
      </c>
      <c r="CB339">
        <f t="shared" si="205"/>
        <v>61.010412649440802</v>
      </c>
      <c r="CC339">
        <f>(AM339/J339)*100</f>
        <v>7.1037639346220764</v>
      </c>
      <c r="CD339">
        <f t="shared" si="206"/>
        <v>86.998108051292832</v>
      </c>
      <c r="CE339">
        <f t="shared" si="207"/>
        <v>13.001891948707167</v>
      </c>
      <c r="CF339">
        <f>(AP339/J339)*100</f>
        <v>0.75861090577843482</v>
      </c>
      <c r="CG339">
        <f t="shared" si="208"/>
        <v>97.342519685039377</v>
      </c>
      <c r="CH339">
        <f t="shared" si="209"/>
        <v>2.6574803149606301</v>
      </c>
      <c r="CI339">
        <f>(AS339/J339)*100</f>
        <v>8.1341606373526272</v>
      </c>
      <c r="CJ339">
        <f t="shared" si="210"/>
        <v>88.002570222140633</v>
      </c>
      <c r="CK339">
        <f t="shared" si="211"/>
        <v>11.997429777859372</v>
      </c>
      <c r="CL339">
        <f>(AV339/J339)*100</f>
        <v>7.902694711376923</v>
      </c>
      <c r="CM339">
        <f t="shared" si="212"/>
        <v>94.293272864701436</v>
      </c>
      <c r="CN339">
        <f t="shared" si="213"/>
        <v>5.7067271352985633</v>
      </c>
      <c r="CO339">
        <f>(AY339/J339)*100</f>
        <v>1.149116322827767</v>
      </c>
      <c r="CP339">
        <f t="shared" si="214"/>
        <v>94.022092267706299</v>
      </c>
      <c r="CQ339">
        <f t="shared" si="215"/>
        <v>5.9779077322936969</v>
      </c>
      <c r="CR339">
        <f>(BB339/J339)*100</f>
        <v>5.4006227180073019</v>
      </c>
      <c r="CS339">
        <f t="shared" si="216"/>
        <v>96.211806995714085</v>
      </c>
      <c r="CT339">
        <f t="shared" si="217"/>
        <v>3.7881930042859122</v>
      </c>
      <c r="CU339">
        <f>(BE339/J339)*100</f>
        <v>1.7770609800715302</v>
      </c>
      <c r="CV339">
        <f t="shared" si="218"/>
        <v>87.857142857142861</v>
      </c>
      <c r="CW339">
        <f t="shared" si="219"/>
        <v>12.142857142857142</v>
      </c>
      <c r="CX339">
        <f>(BH339/J339)*100</f>
        <v>10.983431519685803</v>
      </c>
      <c r="CY339">
        <f t="shared" si="220"/>
        <v>74.289598912304555</v>
      </c>
      <c r="CZ339">
        <f t="shared" si="221"/>
        <v>25.710401087695445</v>
      </c>
    </row>
    <row r="340" spans="1:104" x14ac:dyDescent="0.25">
      <c r="A340" t="s">
        <v>2505</v>
      </c>
      <c r="B340">
        <v>21</v>
      </c>
      <c r="C340">
        <v>3</v>
      </c>
      <c r="D340" t="s">
        <v>2504</v>
      </c>
      <c r="E340">
        <f>VLOOKUP(A340,'2011B4'!A$1:B$641,2, FALSE)</f>
        <v>372</v>
      </c>
      <c r="G340">
        <v>935613</v>
      </c>
      <c r="H340">
        <v>475122</v>
      </c>
      <c r="I340">
        <v>460491</v>
      </c>
      <c r="J340">
        <v>275775</v>
      </c>
      <c r="K340">
        <v>207834</v>
      </c>
      <c r="L340">
        <v>67941</v>
      </c>
      <c r="M340">
        <f t="shared" si="222"/>
        <v>29.47532794007779</v>
      </c>
      <c r="N340">
        <f t="shared" si="223"/>
        <v>43.743291196787354</v>
      </c>
      <c r="O340">
        <f t="shared" si="224"/>
        <v>14.754034280800276</v>
      </c>
      <c r="P340">
        <f>(K340/J340)*100</f>
        <v>75.36361163992386</v>
      </c>
      <c r="Q340">
        <f>(L340/J340)*100</f>
        <v>24.63638836007615</v>
      </c>
      <c r="R340">
        <f t="shared" si="190"/>
        <v>49.801831202973439</v>
      </c>
      <c r="S340">
        <f t="shared" si="191"/>
        <v>17.504124739370866</v>
      </c>
      <c r="T340">
        <f t="shared" si="192"/>
        <v>7.1181216571480368</v>
      </c>
      <c r="U340">
        <f t="shared" si="193"/>
        <v>6.3544556250566586</v>
      </c>
      <c r="V340">
        <f t="shared" si="194"/>
        <v>19.221466775450999</v>
      </c>
      <c r="W340">
        <f t="shared" si="195"/>
        <v>50.198168797026561</v>
      </c>
      <c r="X340">
        <v>72775</v>
      </c>
      <c r="Y340">
        <v>61092</v>
      </c>
      <c r="Z340">
        <v>11683</v>
      </c>
      <c r="AA340">
        <v>57547</v>
      </c>
      <c r="AB340">
        <v>41955</v>
      </c>
      <c r="AC340">
        <v>15592</v>
      </c>
      <c r="AD340">
        <v>7019</v>
      </c>
      <c r="AE340">
        <v>6053</v>
      </c>
      <c r="AF340">
        <v>966</v>
      </c>
      <c r="AG340">
        <v>1422</v>
      </c>
      <c r="AH340">
        <v>1257</v>
      </c>
      <c r="AI340">
        <v>165</v>
      </c>
      <c r="AJ340">
        <v>30515</v>
      </c>
      <c r="AK340">
        <v>8690</v>
      </c>
      <c r="AL340">
        <v>21825</v>
      </c>
      <c r="AM340">
        <v>16335</v>
      </c>
      <c r="AN340">
        <v>12035</v>
      </c>
      <c r="AO340">
        <v>4300</v>
      </c>
      <c r="AP340">
        <v>2920</v>
      </c>
      <c r="AQ340">
        <v>2797</v>
      </c>
      <c r="AR340">
        <v>123</v>
      </c>
      <c r="AS340">
        <v>17524</v>
      </c>
      <c r="AT340">
        <v>14838</v>
      </c>
      <c r="AU340">
        <v>2686</v>
      </c>
      <c r="AV340">
        <v>19630</v>
      </c>
      <c r="AW340">
        <v>18163</v>
      </c>
      <c r="AX340">
        <v>1467</v>
      </c>
      <c r="AY340">
        <v>2246</v>
      </c>
      <c r="AZ340">
        <v>2104</v>
      </c>
      <c r="BA340">
        <v>142</v>
      </c>
      <c r="BB340">
        <v>9357</v>
      </c>
      <c r="BC340">
        <v>9080</v>
      </c>
      <c r="BD340">
        <v>277</v>
      </c>
      <c r="BE340">
        <v>7594</v>
      </c>
      <c r="BF340">
        <v>6338</v>
      </c>
      <c r="BG340">
        <v>1256</v>
      </c>
      <c r="BH340">
        <v>30891</v>
      </c>
      <c r="BI340">
        <v>23432</v>
      </c>
      <c r="BJ340">
        <v>7459</v>
      </c>
      <c r="BK340" t="str">
        <f t="shared" si="225"/>
        <v>CultivatorsTotal</v>
      </c>
      <c r="BL340" t="str">
        <f t="shared" si="226"/>
        <v>CultivatorsMale</v>
      </c>
      <c r="BM340" t="str">
        <f t="shared" si="227"/>
        <v>DHHIFemale</v>
      </c>
      <c r="BN340">
        <f>(X340/J340)*100</f>
        <v>26.389266612274497</v>
      </c>
      <c r="BO340">
        <f t="shared" si="196"/>
        <v>83.946410168327034</v>
      </c>
      <c r="BP340">
        <f t="shared" si="197"/>
        <v>16.053589831672966</v>
      </c>
      <c r="BQ340">
        <f>(AA340/J340)*100</f>
        <v>20.86737376484453</v>
      </c>
      <c r="BR340">
        <f t="shared" si="198"/>
        <v>72.905624967417936</v>
      </c>
      <c r="BS340">
        <f t="shared" si="199"/>
        <v>27.094375032582064</v>
      </c>
      <c r="BT340">
        <f>(AD340/J340)*100</f>
        <v>2.54519082585441</v>
      </c>
      <c r="BU340">
        <f t="shared" si="200"/>
        <v>86.237355748682148</v>
      </c>
      <c r="BV340">
        <f t="shared" si="201"/>
        <v>13.762644251317852</v>
      </c>
      <c r="BW340">
        <f>(AG340/J340)*100</f>
        <v>0.51563774816426433</v>
      </c>
      <c r="BX340">
        <f t="shared" si="202"/>
        <v>88.396624472573833</v>
      </c>
      <c r="BY340">
        <f t="shared" si="203"/>
        <v>11.603375527426159</v>
      </c>
      <c r="BZ340">
        <f>(AJ340/J340)*100</f>
        <v>11.065179947420905</v>
      </c>
      <c r="CA340">
        <f t="shared" si="204"/>
        <v>28.477797804358513</v>
      </c>
      <c r="CB340">
        <f t="shared" si="205"/>
        <v>71.522202195641498</v>
      </c>
      <c r="CC340">
        <f>(AM340/J340)*100</f>
        <v>5.9233070437856954</v>
      </c>
      <c r="CD340">
        <f t="shared" si="206"/>
        <v>73.676155494337308</v>
      </c>
      <c r="CE340">
        <f t="shared" si="207"/>
        <v>26.323844505662684</v>
      </c>
      <c r="CF340">
        <f>(AP340/J340)*100</f>
        <v>1.0588341945426525</v>
      </c>
      <c r="CG340">
        <f t="shared" si="208"/>
        <v>95.787671232876718</v>
      </c>
      <c r="CH340">
        <f t="shared" si="209"/>
        <v>4.2123287671232879</v>
      </c>
      <c r="CI340">
        <f>(AS340/J340)*100</f>
        <v>6.3544556250566586</v>
      </c>
      <c r="CJ340">
        <f t="shared" si="210"/>
        <v>84.672449212508553</v>
      </c>
      <c r="CK340">
        <f t="shared" si="211"/>
        <v>15.32755078749144</v>
      </c>
      <c r="CL340">
        <f>(AV340/J340)*100</f>
        <v>7.1181216571480368</v>
      </c>
      <c r="CM340">
        <f t="shared" si="212"/>
        <v>92.526744778400399</v>
      </c>
      <c r="CN340">
        <f t="shared" si="213"/>
        <v>7.473255221599592</v>
      </c>
      <c r="CO340">
        <f>(AY340/J340)*100</f>
        <v>0.81443205511739647</v>
      </c>
      <c r="CP340">
        <f t="shared" si="214"/>
        <v>93.67764915405165</v>
      </c>
      <c r="CQ340">
        <f t="shared" si="215"/>
        <v>6.3223508459483533</v>
      </c>
      <c r="CR340">
        <f>(BB340/J340)*100</f>
        <v>3.3929834103889043</v>
      </c>
      <c r="CS340">
        <f t="shared" si="216"/>
        <v>97.039649460297113</v>
      </c>
      <c r="CT340">
        <f t="shared" si="217"/>
        <v>2.9603505397028962</v>
      </c>
      <c r="CU340">
        <f>(BE340/J340)*100</f>
        <v>2.7536941347112682</v>
      </c>
      <c r="CV340">
        <f t="shared" si="218"/>
        <v>83.46062681063998</v>
      </c>
      <c r="CW340">
        <f t="shared" si="219"/>
        <v>16.53937318936002</v>
      </c>
      <c r="CX340">
        <f>(BH340/J340)*100</f>
        <v>11.201522980690779</v>
      </c>
      <c r="CY340">
        <f t="shared" si="220"/>
        <v>75.853808552652879</v>
      </c>
      <c r="CZ340">
        <f t="shared" si="221"/>
        <v>24.146191447347125</v>
      </c>
    </row>
    <row r="341" spans="1:104" x14ac:dyDescent="0.25">
      <c r="A341" t="s">
        <v>2507</v>
      </c>
      <c r="B341">
        <v>21</v>
      </c>
      <c r="C341">
        <v>4</v>
      </c>
      <c r="D341" t="s">
        <v>2506</v>
      </c>
      <c r="E341">
        <f>VLOOKUP(A341,'2011B4'!A$1:B$641,2, FALSE)</f>
        <v>373</v>
      </c>
      <c r="G341">
        <v>274108</v>
      </c>
      <c r="H341">
        <v>138408</v>
      </c>
      <c r="I341">
        <v>135700</v>
      </c>
      <c r="J341">
        <v>70595</v>
      </c>
      <c r="K341">
        <v>55437</v>
      </c>
      <c r="L341">
        <v>15158</v>
      </c>
      <c r="M341">
        <f t="shared" si="222"/>
        <v>25.754447152217374</v>
      </c>
      <c r="N341">
        <f t="shared" si="223"/>
        <v>40.05332061730536</v>
      </c>
      <c r="O341">
        <f t="shared" si="224"/>
        <v>11.170228445099484</v>
      </c>
      <c r="P341">
        <f>(K341/J341)*100</f>
        <v>78.528224378497058</v>
      </c>
      <c r="Q341">
        <f>(L341/J341)*100</f>
        <v>21.471775621502939</v>
      </c>
      <c r="R341">
        <f t="shared" si="190"/>
        <v>71.414406119413556</v>
      </c>
      <c r="S341">
        <f t="shared" si="191"/>
        <v>7.1704794957149938</v>
      </c>
      <c r="T341">
        <f t="shared" si="192"/>
        <v>3.2566045753948578</v>
      </c>
      <c r="U341">
        <f t="shared" si="193"/>
        <v>4.8700332884765212</v>
      </c>
      <c r="V341">
        <f t="shared" si="194"/>
        <v>13.288476521000073</v>
      </c>
      <c r="W341">
        <f t="shared" si="195"/>
        <v>28.585593880586444</v>
      </c>
      <c r="X341">
        <v>31516</v>
      </c>
      <c r="Y341">
        <v>25210</v>
      </c>
      <c r="Z341">
        <v>6306</v>
      </c>
      <c r="AA341">
        <v>16930</v>
      </c>
      <c r="AB341">
        <v>12027</v>
      </c>
      <c r="AC341">
        <v>4903</v>
      </c>
      <c r="AD341">
        <v>1969</v>
      </c>
      <c r="AE341">
        <v>1756</v>
      </c>
      <c r="AF341">
        <v>213</v>
      </c>
      <c r="AG341">
        <v>49</v>
      </c>
      <c r="AH341">
        <v>49</v>
      </c>
      <c r="AI341">
        <v>0</v>
      </c>
      <c r="AJ341">
        <v>3788</v>
      </c>
      <c r="AK341">
        <v>2424</v>
      </c>
      <c r="AL341">
        <v>1364</v>
      </c>
      <c r="AM341">
        <v>1225</v>
      </c>
      <c r="AN341">
        <v>1059</v>
      </c>
      <c r="AO341">
        <v>166</v>
      </c>
      <c r="AP341">
        <v>393</v>
      </c>
      <c r="AQ341">
        <v>389</v>
      </c>
      <c r="AR341">
        <v>4</v>
      </c>
      <c r="AS341">
        <v>3438</v>
      </c>
      <c r="AT341">
        <v>2776</v>
      </c>
      <c r="AU341">
        <v>662</v>
      </c>
      <c r="AV341">
        <v>2299</v>
      </c>
      <c r="AW341">
        <v>2159</v>
      </c>
      <c r="AX341">
        <v>140</v>
      </c>
      <c r="AY341">
        <v>371</v>
      </c>
      <c r="AZ341">
        <v>342</v>
      </c>
      <c r="BA341">
        <v>29</v>
      </c>
      <c r="BB341">
        <v>894</v>
      </c>
      <c r="BC341">
        <v>894</v>
      </c>
      <c r="BD341">
        <v>0</v>
      </c>
      <c r="BE341">
        <v>608</v>
      </c>
      <c r="BF341">
        <v>545</v>
      </c>
      <c r="BG341">
        <v>63</v>
      </c>
      <c r="BH341">
        <v>7115</v>
      </c>
      <c r="BI341">
        <v>5807</v>
      </c>
      <c r="BJ341">
        <v>1308</v>
      </c>
      <c r="BK341" t="str">
        <f t="shared" si="225"/>
        <v>CultivatorsTotal</v>
      </c>
      <c r="BL341" t="str">
        <f t="shared" si="226"/>
        <v>CultivatorsMale</v>
      </c>
      <c r="BM341" t="str">
        <f t="shared" si="227"/>
        <v>CultivatorsFemale</v>
      </c>
      <c r="BN341">
        <f>(X341/J341)*100</f>
        <v>44.643388341950562</v>
      </c>
      <c r="BO341">
        <f t="shared" si="196"/>
        <v>79.991115623810131</v>
      </c>
      <c r="BP341">
        <f t="shared" si="197"/>
        <v>20.008884376189872</v>
      </c>
      <c r="BQ341">
        <f>(AA341/J341)*100</f>
        <v>23.981868404277922</v>
      </c>
      <c r="BR341">
        <f t="shared" si="198"/>
        <v>71.039574719432963</v>
      </c>
      <c r="BS341">
        <f t="shared" si="199"/>
        <v>28.960425280567044</v>
      </c>
      <c r="BT341">
        <f>(AD341/J341)*100</f>
        <v>2.7891493731850696</v>
      </c>
      <c r="BU341">
        <f t="shared" si="200"/>
        <v>89.182326053834444</v>
      </c>
      <c r="BV341">
        <f t="shared" si="201"/>
        <v>10.817673946165566</v>
      </c>
      <c r="BW341">
        <f>(AG341/J341)*100</f>
        <v>6.9410014873574621E-2</v>
      </c>
      <c r="BX341">
        <f t="shared" si="202"/>
        <v>100</v>
      </c>
      <c r="BY341">
        <f t="shared" si="203"/>
        <v>0</v>
      </c>
      <c r="BZ341">
        <f>(AJ341/J341)*100</f>
        <v>5.3658191090020537</v>
      </c>
      <c r="CA341">
        <f t="shared" si="204"/>
        <v>63.991552270327347</v>
      </c>
      <c r="CB341">
        <f t="shared" si="205"/>
        <v>36.008447729672646</v>
      </c>
      <c r="CC341">
        <f>(AM341/J341)*100</f>
        <v>1.7352503718393655</v>
      </c>
      <c r="CD341">
        <f t="shared" si="206"/>
        <v>86.448979591836732</v>
      </c>
      <c r="CE341">
        <f t="shared" si="207"/>
        <v>13.551020408163264</v>
      </c>
      <c r="CF341">
        <f>(AP341/J341)*100</f>
        <v>0.55669664990438417</v>
      </c>
      <c r="CG341">
        <f t="shared" si="208"/>
        <v>98.9821882951654</v>
      </c>
      <c r="CH341">
        <f t="shared" si="209"/>
        <v>1.0178117048346056</v>
      </c>
      <c r="CI341">
        <f>(AS341/J341)*100</f>
        <v>4.8700332884765212</v>
      </c>
      <c r="CJ341">
        <f t="shared" si="210"/>
        <v>80.744618964514245</v>
      </c>
      <c r="CK341">
        <f t="shared" si="211"/>
        <v>19.255381035485748</v>
      </c>
      <c r="CL341">
        <f>(AV341/J341)*100</f>
        <v>3.2566045753948578</v>
      </c>
      <c r="CM341">
        <f t="shared" si="212"/>
        <v>93.910395824271419</v>
      </c>
      <c r="CN341">
        <f t="shared" si="213"/>
        <v>6.089604175728577</v>
      </c>
      <c r="CO341">
        <f>(AY341/J341)*100</f>
        <v>0.52553296975706487</v>
      </c>
      <c r="CP341">
        <f t="shared" si="214"/>
        <v>92.183288409703508</v>
      </c>
      <c r="CQ341">
        <f t="shared" si="215"/>
        <v>7.8167115902964959</v>
      </c>
      <c r="CR341">
        <f>(BB341/J341)*100</f>
        <v>1.2663786387137899</v>
      </c>
      <c r="CS341">
        <f t="shared" si="216"/>
        <v>100</v>
      </c>
      <c r="CT341">
        <f t="shared" si="217"/>
        <v>0</v>
      </c>
      <c r="CU341">
        <f>(BE341/J341)*100</f>
        <v>0.86125079679864014</v>
      </c>
      <c r="CV341">
        <f t="shared" si="218"/>
        <v>89.63815789473685</v>
      </c>
      <c r="CW341">
        <f t="shared" si="219"/>
        <v>10.361842105263158</v>
      </c>
      <c r="CX341">
        <f>(BH341/J341)*100</f>
        <v>10.078617465826193</v>
      </c>
      <c r="CY341">
        <f t="shared" si="220"/>
        <v>81.616303583977512</v>
      </c>
      <c r="CZ341">
        <f t="shared" si="221"/>
        <v>18.383696416022488</v>
      </c>
    </row>
    <row r="342" spans="1:104" x14ac:dyDescent="0.25">
      <c r="A342" t="s">
        <v>2509</v>
      </c>
      <c r="B342">
        <v>21</v>
      </c>
      <c r="C342">
        <v>5</v>
      </c>
      <c r="D342" t="s">
        <v>2508</v>
      </c>
      <c r="E342">
        <f>VLOOKUP(A342,'2011B4'!A$1:B$641,2, FALSE)</f>
        <v>374</v>
      </c>
      <c r="G342">
        <v>1830673</v>
      </c>
      <c r="H342">
        <v>935601</v>
      </c>
      <c r="I342">
        <v>895072</v>
      </c>
      <c r="J342">
        <v>477906</v>
      </c>
      <c r="K342">
        <v>386531</v>
      </c>
      <c r="L342">
        <v>91375</v>
      </c>
      <c r="M342">
        <f t="shared" si="222"/>
        <v>26.105481426775835</v>
      </c>
      <c r="N342">
        <f t="shared" si="223"/>
        <v>41.313658279544377</v>
      </c>
      <c r="O342">
        <f t="shared" si="224"/>
        <v>10.208675950091166</v>
      </c>
      <c r="P342">
        <f>(K342/J342)*100</f>
        <v>80.880131239197667</v>
      </c>
      <c r="Q342">
        <f>(L342/J342)*100</f>
        <v>19.119868760802333</v>
      </c>
      <c r="R342">
        <f t="shared" si="190"/>
        <v>48.125782057559441</v>
      </c>
      <c r="S342">
        <f t="shared" si="191"/>
        <v>17.927584085573315</v>
      </c>
      <c r="T342">
        <f t="shared" si="192"/>
        <v>8.3664988512385285</v>
      </c>
      <c r="U342">
        <f t="shared" si="193"/>
        <v>5.5877097169736309</v>
      </c>
      <c r="V342">
        <f t="shared" si="194"/>
        <v>19.992425288655092</v>
      </c>
      <c r="W342">
        <f t="shared" si="195"/>
        <v>51.874217942440559</v>
      </c>
      <c r="X342">
        <v>157056</v>
      </c>
      <c r="Y342">
        <v>127407</v>
      </c>
      <c r="Z342">
        <v>29649</v>
      </c>
      <c r="AA342">
        <v>64797</v>
      </c>
      <c r="AB342">
        <v>41117</v>
      </c>
      <c r="AC342">
        <v>23680</v>
      </c>
      <c r="AD342">
        <v>8143</v>
      </c>
      <c r="AE342">
        <v>6593</v>
      </c>
      <c r="AF342">
        <v>1550</v>
      </c>
      <c r="AG342">
        <v>12600</v>
      </c>
      <c r="AH342">
        <v>9643</v>
      </c>
      <c r="AI342">
        <v>2957</v>
      </c>
      <c r="AJ342">
        <v>9918</v>
      </c>
      <c r="AK342">
        <v>7306</v>
      </c>
      <c r="AL342">
        <v>2612</v>
      </c>
      <c r="AM342">
        <v>63159</v>
      </c>
      <c r="AN342">
        <v>57702</v>
      </c>
      <c r="AO342">
        <v>5457</v>
      </c>
      <c r="AP342">
        <v>2478</v>
      </c>
      <c r="AQ342">
        <v>2391</v>
      </c>
      <c r="AR342">
        <v>87</v>
      </c>
      <c r="AS342">
        <v>26704</v>
      </c>
      <c r="AT342">
        <v>22815</v>
      </c>
      <c r="AU342">
        <v>3889</v>
      </c>
      <c r="AV342">
        <v>39984</v>
      </c>
      <c r="AW342">
        <v>37408</v>
      </c>
      <c r="AX342">
        <v>2576</v>
      </c>
      <c r="AY342">
        <v>5256</v>
      </c>
      <c r="AZ342">
        <v>4971</v>
      </c>
      <c r="BA342">
        <v>285</v>
      </c>
      <c r="BB342">
        <v>24178</v>
      </c>
      <c r="BC342">
        <v>23210</v>
      </c>
      <c r="BD342">
        <v>968</v>
      </c>
      <c r="BE342">
        <v>12122</v>
      </c>
      <c r="BF342">
        <v>10262</v>
      </c>
      <c r="BG342">
        <v>1860</v>
      </c>
      <c r="BH342">
        <v>51511</v>
      </c>
      <c r="BI342">
        <v>35706</v>
      </c>
      <c r="BJ342">
        <v>15805</v>
      </c>
      <c r="BK342" t="str">
        <f t="shared" si="225"/>
        <v>CultivatorsTotal</v>
      </c>
      <c r="BL342" t="str">
        <f t="shared" si="226"/>
        <v>CultivatorsMale</v>
      </c>
      <c r="BM342" t="str">
        <f t="shared" si="227"/>
        <v>CultivatorsFemale</v>
      </c>
      <c r="BN342">
        <f>(X342/J342)*100</f>
        <v>32.863366436077392</v>
      </c>
      <c r="BO342">
        <f t="shared" si="196"/>
        <v>81.122020171149146</v>
      </c>
      <c r="BP342">
        <f t="shared" si="197"/>
        <v>18.877979828850854</v>
      </c>
      <c r="BQ342">
        <f>(AA342/J342)*100</f>
        <v>13.558524061217058</v>
      </c>
      <c r="BR342">
        <f t="shared" si="198"/>
        <v>63.455098229856318</v>
      </c>
      <c r="BS342">
        <f t="shared" si="199"/>
        <v>36.544901770143682</v>
      </c>
      <c r="BT342">
        <f>(AD342/J342)*100</f>
        <v>1.7038915602649893</v>
      </c>
      <c r="BU342">
        <f t="shared" si="200"/>
        <v>80.965246223750469</v>
      </c>
      <c r="BV342">
        <f t="shared" si="201"/>
        <v>19.034753776249538</v>
      </c>
      <c r="BW342">
        <f>(AG342/J342)*100</f>
        <v>2.6365017388356704</v>
      </c>
      <c r="BX342">
        <f t="shared" si="202"/>
        <v>76.531746031746025</v>
      </c>
      <c r="BY342">
        <f t="shared" si="203"/>
        <v>23.468253968253968</v>
      </c>
      <c r="BZ342">
        <f>(AJ342/J342)*100</f>
        <v>2.0753035115692207</v>
      </c>
      <c r="CA342">
        <f t="shared" si="204"/>
        <v>73.664045170397259</v>
      </c>
      <c r="CB342">
        <f t="shared" si="205"/>
        <v>26.335954829602741</v>
      </c>
      <c r="CC342">
        <f>(AM342/J342)*100</f>
        <v>13.215778835168424</v>
      </c>
      <c r="CD342">
        <f t="shared" si="206"/>
        <v>91.35990120172896</v>
      </c>
      <c r="CE342">
        <f t="shared" si="207"/>
        <v>8.6400987982710298</v>
      </c>
      <c r="CF342">
        <f>(AP342/J342)*100</f>
        <v>0.51851200863768188</v>
      </c>
      <c r="CG342">
        <f t="shared" si="208"/>
        <v>96.489104116222762</v>
      </c>
      <c r="CH342">
        <f t="shared" si="209"/>
        <v>3.5108958837772395</v>
      </c>
      <c r="CI342">
        <f>(AS342/J342)*100</f>
        <v>5.5877097169736309</v>
      </c>
      <c r="CJ342">
        <f t="shared" si="210"/>
        <v>85.436638705811859</v>
      </c>
      <c r="CK342">
        <f t="shared" si="211"/>
        <v>14.563361294188137</v>
      </c>
      <c r="CL342">
        <f>(AV342/J342)*100</f>
        <v>8.3664988512385285</v>
      </c>
      <c r="CM342">
        <f t="shared" si="212"/>
        <v>93.55742296918767</v>
      </c>
      <c r="CN342">
        <f t="shared" si="213"/>
        <v>6.4425770308123242</v>
      </c>
      <c r="CO342">
        <f>(AY342/J342)*100</f>
        <v>1.0997978682000227</v>
      </c>
      <c r="CP342">
        <f t="shared" si="214"/>
        <v>94.577625570776263</v>
      </c>
      <c r="CQ342">
        <f t="shared" si="215"/>
        <v>5.4223744292237441</v>
      </c>
      <c r="CR342">
        <f>(BB342/J342)*100</f>
        <v>5.0591538921880037</v>
      </c>
      <c r="CS342">
        <f t="shared" si="216"/>
        <v>95.996360327570514</v>
      </c>
      <c r="CT342">
        <f t="shared" si="217"/>
        <v>4.0036396724294816</v>
      </c>
      <c r="CU342">
        <f>(BE342/J342)*100</f>
        <v>2.536482069695714</v>
      </c>
      <c r="CV342">
        <f t="shared" si="218"/>
        <v>84.655997360171582</v>
      </c>
      <c r="CW342">
        <f t="shared" si="219"/>
        <v>15.34400263982841</v>
      </c>
      <c r="CX342">
        <f>(BH342/J342)*100</f>
        <v>10.778479449933668</v>
      </c>
      <c r="CY342">
        <f t="shared" si="220"/>
        <v>69.317233212323586</v>
      </c>
      <c r="CZ342">
        <f t="shared" si="221"/>
        <v>30.682766787676417</v>
      </c>
    </row>
    <row r="343" spans="1:104" x14ac:dyDescent="0.25">
      <c r="A343" t="s">
        <v>2511</v>
      </c>
      <c r="B343">
        <v>21</v>
      </c>
      <c r="C343">
        <v>6</v>
      </c>
      <c r="D343" t="s">
        <v>2510</v>
      </c>
      <c r="E343">
        <f>VLOOKUP(A343,'2011B4'!A$1:B$641,2, FALSE)</f>
        <v>375</v>
      </c>
      <c r="G343">
        <v>1561990</v>
      </c>
      <c r="H343">
        <v>790036</v>
      </c>
      <c r="I343">
        <v>771954</v>
      </c>
      <c r="J343">
        <v>401291</v>
      </c>
      <c r="K343">
        <v>328441</v>
      </c>
      <c r="L343">
        <v>72850</v>
      </c>
      <c r="M343">
        <f t="shared" si="222"/>
        <v>25.691009545515659</v>
      </c>
      <c r="N343">
        <f t="shared" si="223"/>
        <v>41.572915664602625</v>
      </c>
      <c r="O343">
        <f t="shared" si="224"/>
        <v>9.4370908111105063</v>
      </c>
      <c r="P343">
        <f>(K343/J343)*100</f>
        <v>81.846091738912662</v>
      </c>
      <c r="Q343">
        <f>(L343/J343)*100</f>
        <v>18.153908261087341</v>
      </c>
      <c r="R343">
        <f t="shared" si="190"/>
        <v>62.006125230817531</v>
      </c>
      <c r="S343">
        <f t="shared" si="191"/>
        <v>14.287387456982589</v>
      </c>
      <c r="T343">
        <f t="shared" si="192"/>
        <v>4.789541753989</v>
      </c>
      <c r="U343">
        <f t="shared" si="193"/>
        <v>2.8430739787336372</v>
      </c>
      <c r="V343">
        <f t="shared" si="194"/>
        <v>16.073871579477235</v>
      </c>
      <c r="W343">
        <f t="shared" si="195"/>
        <v>37.993874769182469</v>
      </c>
      <c r="X343">
        <v>161200</v>
      </c>
      <c r="Y343">
        <v>138962</v>
      </c>
      <c r="Z343">
        <v>22238</v>
      </c>
      <c r="AA343">
        <v>80459</v>
      </c>
      <c r="AB343">
        <v>58484</v>
      </c>
      <c r="AC343">
        <v>21975</v>
      </c>
      <c r="AD343">
        <v>7166</v>
      </c>
      <c r="AE343">
        <v>6208</v>
      </c>
      <c r="AF343">
        <v>958</v>
      </c>
      <c r="AG343">
        <v>26591</v>
      </c>
      <c r="AH343">
        <v>19926</v>
      </c>
      <c r="AI343">
        <v>6665</v>
      </c>
      <c r="AJ343">
        <v>14426</v>
      </c>
      <c r="AK343">
        <v>9026</v>
      </c>
      <c r="AL343">
        <v>5400</v>
      </c>
      <c r="AM343">
        <v>16317</v>
      </c>
      <c r="AN343">
        <v>14833</v>
      </c>
      <c r="AO343">
        <v>1484</v>
      </c>
      <c r="AP343">
        <v>1577</v>
      </c>
      <c r="AQ343">
        <v>1542</v>
      </c>
      <c r="AR343">
        <v>35</v>
      </c>
      <c r="AS343">
        <v>11409</v>
      </c>
      <c r="AT343">
        <v>9709</v>
      </c>
      <c r="AU343">
        <v>1700</v>
      </c>
      <c r="AV343">
        <v>19220</v>
      </c>
      <c r="AW343">
        <v>18483</v>
      </c>
      <c r="AX343">
        <v>737</v>
      </c>
      <c r="AY343">
        <v>2271</v>
      </c>
      <c r="AZ343">
        <v>2157</v>
      </c>
      <c r="BA343">
        <v>114</v>
      </c>
      <c r="BB343">
        <v>13134</v>
      </c>
      <c r="BC343">
        <v>11490</v>
      </c>
      <c r="BD343">
        <v>1644</v>
      </c>
      <c r="BE343">
        <v>8981</v>
      </c>
      <c r="BF343">
        <v>7839</v>
      </c>
      <c r="BG343">
        <v>1142</v>
      </c>
      <c r="BH343">
        <v>38540</v>
      </c>
      <c r="BI343">
        <v>29782</v>
      </c>
      <c r="BJ343">
        <v>8758</v>
      </c>
      <c r="BK343" t="str">
        <f t="shared" si="225"/>
        <v>CultivatorsTotal</v>
      </c>
      <c r="BL343" t="str">
        <f t="shared" si="226"/>
        <v>CultivatorsMale</v>
      </c>
      <c r="BM343" t="str">
        <f t="shared" si="227"/>
        <v>CultivatorsFemale</v>
      </c>
      <c r="BN343">
        <f>(X343/J343)*100</f>
        <v>40.170350194746455</v>
      </c>
      <c r="BO343">
        <f t="shared" si="196"/>
        <v>86.204714640198503</v>
      </c>
      <c r="BP343">
        <f t="shared" si="197"/>
        <v>13.79528535980149</v>
      </c>
      <c r="BQ343">
        <f>(AA343/J343)*100</f>
        <v>20.050038500738864</v>
      </c>
      <c r="BR343">
        <f t="shared" si="198"/>
        <v>72.68795287040605</v>
      </c>
      <c r="BS343">
        <f t="shared" si="199"/>
        <v>27.312047129593953</v>
      </c>
      <c r="BT343">
        <f>(AD343/J343)*100</f>
        <v>1.7857365353322152</v>
      </c>
      <c r="BU343">
        <f t="shared" si="200"/>
        <v>86.63131454088753</v>
      </c>
      <c r="BV343">
        <f t="shared" si="201"/>
        <v>13.368685459112475</v>
      </c>
      <c r="BW343">
        <f>(AG343/J343)*100</f>
        <v>6.6263634120874881</v>
      </c>
      <c r="BX343">
        <f t="shared" si="202"/>
        <v>74.935128426911362</v>
      </c>
      <c r="BY343">
        <f t="shared" si="203"/>
        <v>25.064871573088638</v>
      </c>
      <c r="BZ343">
        <f>(AJ343/J343)*100</f>
        <v>3.594897468420672</v>
      </c>
      <c r="CA343">
        <f t="shared" si="204"/>
        <v>62.567586302509362</v>
      </c>
      <c r="CB343">
        <f t="shared" si="205"/>
        <v>37.432413697490638</v>
      </c>
      <c r="CC343">
        <f>(AM343/J343)*100</f>
        <v>4.0661265764744288</v>
      </c>
      <c r="CD343">
        <f t="shared" si="206"/>
        <v>90.905190905190906</v>
      </c>
      <c r="CE343">
        <f t="shared" si="207"/>
        <v>9.0948090948090954</v>
      </c>
      <c r="CF343">
        <f>(AP343/J343)*100</f>
        <v>0.39298165171907667</v>
      </c>
      <c r="CG343">
        <f t="shared" si="208"/>
        <v>97.780596068484456</v>
      </c>
      <c r="CH343">
        <f t="shared" si="209"/>
        <v>2.2194039315155361</v>
      </c>
      <c r="CI343">
        <f>(AS343/J343)*100</f>
        <v>2.8430739787336372</v>
      </c>
      <c r="CJ343">
        <f t="shared" si="210"/>
        <v>85.099482864405303</v>
      </c>
      <c r="CK343">
        <f t="shared" si="211"/>
        <v>14.900517135594708</v>
      </c>
      <c r="CL343">
        <f>(AV343/J343)*100</f>
        <v>4.789541753989</v>
      </c>
      <c r="CM343">
        <f t="shared" si="212"/>
        <v>96.165452653485943</v>
      </c>
      <c r="CN343">
        <f t="shared" si="213"/>
        <v>3.8345473465140478</v>
      </c>
      <c r="CO343">
        <f>(AY343/J343)*100</f>
        <v>0.56592348196196773</v>
      </c>
      <c r="CP343">
        <f t="shared" si="214"/>
        <v>94.980184940554821</v>
      </c>
      <c r="CQ343">
        <f t="shared" si="215"/>
        <v>5.019815059445178</v>
      </c>
      <c r="CR343">
        <f>(BB343/J343)*100</f>
        <v>3.2729365971327544</v>
      </c>
      <c r="CS343">
        <f t="shared" si="216"/>
        <v>87.482868889904069</v>
      </c>
      <c r="CT343">
        <f t="shared" si="217"/>
        <v>12.517131110095933</v>
      </c>
      <c r="CU343">
        <f>(BE343/J343)*100</f>
        <v>2.2380267686043296</v>
      </c>
      <c r="CV343">
        <f t="shared" si="218"/>
        <v>87.284266785435918</v>
      </c>
      <c r="CW343">
        <f t="shared" si="219"/>
        <v>12.715733214564079</v>
      </c>
      <c r="CX343">
        <f>(BH343/J343)*100</f>
        <v>9.6040030800591083</v>
      </c>
      <c r="CY343">
        <f t="shared" si="220"/>
        <v>77.275557861961602</v>
      </c>
      <c r="CZ343">
        <f t="shared" si="221"/>
        <v>22.724442138038402</v>
      </c>
    </row>
    <row r="344" spans="1:104" x14ac:dyDescent="0.25">
      <c r="A344" t="s">
        <v>2513</v>
      </c>
      <c r="B344">
        <v>21</v>
      </c>
      <c r="C344">
        <v>7</v>
      </c>
      <c r="D344" t="s">
        <v>2512</v>
      </c>
      <c r="E344">
        <f>VLOOKUP(A344,'2011B4'!A$1:B$641,2, FALSE)</f>
        <v>376</v>
      </c>
      <c r="G344">
        <v>2223456</v>
      </c>
      <c r="H344">
        <v>1123200</v>
      </c>
      <c r="I344">
        <v>1100256</v>
      </c>
      <c r="J344">
        <v>614625</v>
      </c>
      <c r="K344">
        <v>454201</v>
      </c>
      <c r="L344">
        <v>160424</v>
      </c>
      <c r="M344">
        <f t="shared" si="222"/>
        <v>27.642777729804415</v>
      </c>
      <c r="N344">
        <f t="shared" si="223"/>
        <v>40.438123219373217</v>
      </c>
      <c r="O344">
        <f t="shared" si="224"/>
        <v>14.580606695169124</v>
      </c>
      <c r="P344">
        <f>(K344/J344)*100</f>
        <v>73.898881431767336</v>
      </c>
      <c r="Q344">
        <f>(L344/J344)*100</f>
        <v>26.101118568232661</v>
      </c>
      <c r="R344">
        <f t="shared" si="190"/>
        <v>66.163758389261744</v>
      </c>
      <c r="S344">
        <f t="shared" si="191"/>
        <v>13.501403294691887</v>
      </c>
      <c r="T344">
        <f t="shared" si="192"/>
        <v>4.4046369737644904</v>
      </c>
      <c r="U344">
        <f t="shared" si="193"/>
        <v>3.0948952613382144</v>
      </c>
      <c r="V344">
        <f t="shared" si="194"/>
        <v>12.835306080943665</v>
      </c>
      <c r="W344">
        <f t="shared" si="195"/>
        <v>33.836241610738256</v>
      </c>
      <c r="X344">
        <v>230742</v>
      </c>
      <c r="Y344">
        <v>190376</v>
      </c>
      <c r="Z344">
        <v>40366</v>
      </c>
      <c r="AA344">
        <v>165423</v>
      </c>
      <c r="AB344">
        <v>105888</v>
      </c>
      <c r="AC344">
        <v>59535</v>
      </c>
      <c r="AD344">
        <v>10494</v>
      </c>
      <c r="AE344">
        <v>7939</v>
      </c>
      <c r="AF344">
        <v>2555</v>
      </c>
      <c r="AG344">
        <v>2734</v>
      </c>
      <c r="AH344">
        <v>1911</v>
      </c>
      <c r="AI344">
        <v>823</v>
      </c>
      <c r="AJ344">
        <v>61788</v>
      </c>
      <c r="AK344">
        <v>28218</v>
      </c>
      <c r="AL344">
        <v>33570</v>
      </c>
      <c r="AM344">
        <v>18461</v>
      </c>
      <c r="AN344">
        <v>14823</v>
      </c>
      <c r="AO344">
        <v>3638</v>
      </c>
      <c r="AP344">
        <v>1827</v>
      </c>
      <c r="AQ344">
        <v>1790</v>
      </c>
      <c r="AR344">
        <v>37</v>
      </c>
      <c r="AS344">
        <v>19022</v>
      </c>
      <c r="AT344">
        <v>15258</v>
      </c>
      <c r="AU344">
        <v>3764</v>
      </c>
      <c r="AV344">
        <v>27072</v>
      </c>
      <c r="AW344">
        <v>25874</v>
      </c>
      <c r="AX344">
        <v>1198</v>
      </c>
      <c r="AY344">
        <v>3547</v>
      </c>
      <c r="AZ344">
        <v>3410</v>
      </c>
      <c r="BA344">
        <v>137</v>
      </c>
      <c r="BB344">
        <v>11252</v>
      </c>
      <c r="BC344">
        <v>10943</v>
      </c>
      <c r="BD344">
        <v>309</v>
      </c>
      <c r="BE344">
        <v>11571</v>
      </c>
      <c r="BF344">
        <v>9703</v>
      </c>
      <c r="BG344">
        <v>1868</v>
      </c>
      <c r="BH344">
        <v>50692</v>
      </c>
      <c r="BI344">
        <v>38068</v>
      </c>
      <c r="BJ344">
        <v>12624</v>
      </c>
      <c r="BK344" t="str">
        <f t="shared" si="225"/>
        <v>CultivatorsTotal</v>
      </c>
      <c r="BL344" t="str">
        <f t="shared" si="226"/>
        <v>CultivatorsMale</v>
      </c>
      <c r="BM344" t="str">
        <f t="shared" si="227"/>
        <v>AgriculturalLabourFemale</v>
      </c>
      <c r="BN344">
        <f>(X344/J344)*100</f>
        <v>37.541915802318485</v>
      </c>
      <c r="BO344">
        <f t="shared" si="196"/>
        <v>82.506002374946902</v>
      </c>
      <c r="BP344">
        <f t="shared" si="197"/>
        <v>17.49399762505309</v>
      </c>
      <c r="BQ344">
        <f>(AA344/J344)*100</f>
        <v>26.914460036607689</v>
      </c>
      <c r="BR344">
        <f t="shared" si="198"/>
        <v>64.010445947661452</v>
      </c>
      <c r="BS344">
        <f t="shared" si="199"/>
        <v>35.989554052338555</v>
      </c>
      <c r="BT344">
        <f>(AD344/J344)*100</f>
        <v>1.7073825503355704</v>
      </c>
      <c r="BU344">
        <f t="shared" si="200"/>
        <v>75.652753954640744</v>
      </c>
      <c r="BV344">
        <f t="shared" si="201"/>
        <v>24.347246045359253</v>
      </c>
      <c r="BW344">
        <f>(AG344/J344)*100</f>
        <v>0.44482407972340859</v>
      </c>
      <c r="BX344">
        <f t="shared" si="202"/>
        <v>69.897585954645209</v>
      </c>
      <c r="BY344">
        <f t="shared" si="203"/>
        <v>30.102414045354791</v>
      </c>
      <c r="BZ344">
        <f>(AJ344/J344)*100</f>
        <v>10.052959121415498</v>
      </c>
      <c r="CA344">
        <f t="shared" si="204"/>
        <v>45.669061953777437</v>
      </c>
      <c r="CB344">
        <f t="shared" si="205"/>
        <v>54.330938046222563</v>
      </c>
      <c r="CC344">
        <f>(AM344/J344)*100</f>
        <v>3.0036200935529793</v>
      </c>
      <c r="CD344">
        <f t="shared" si="206"/>
        <v>80.293591896430314</v>
      </c>
      <c r="CE344">
        <f t="shared" si="207"/>
        <v>19.706408103569686</v>
      </c>
      <c r="CF344">
        <f>(AP344/J344)*100</f>
        <v>0.29725442342892006</v>
      </c>
      <c r="CG344">
        <f t="shared" si="208"/>
        <v>97.974822112753145</v>
      </c>
      <c r="CH344">
        <f t="shared" si="209"/>
        <v>2.0251778872468527</v>
      </c>
      <c r="CI344">
        <f>(AS344/J344)*100</f>
        <v>3.0948952613382144</v>
      </c>
      <c r="CJ344">
        <f t="shared" si="210"/>
        <v>80.212385658710957</v>
      </c>
      <c r="CK344">
        <f t="shared" si="211"/>
        <v>19.787614341289032</v>
      </c>
      <c r="CL344">
        <f>(AV344/J344)*100</f>
        <v>4.4046369737644904</v>
      </c>
      <c r="CM344">
        <f t="shared" si="212"/>
        <v>95.574763593380624</v>
      </c>
      <c r="CN344">
        <f t="shared" si="213"/>
        <v>4.4252364066193852</v>
      </c>
      <c r="CO344">
        <f>(AY344/J344)*100</f>
        <v>0.57709985763677041</v>
      </c>
      <c r="CP344">
        <f t="shared" si="214"/>
        <v>96.13758105441218</v>
      </c>
      <c r="CQ344">
        <f t="shared" si="215"/>
        <v>3.8624189455878208</v>
      </c>
      <c r="CR344">
        <f>(BB344/J344)*100</f>
        <v>1.8307097823876346</v>
      </c>
      <c r="CS344">
        <f t="shared" si="216"/>
        <v>97.253821542836832</v>
      </c>
      <c r="CT344">
        <f t="shared" si="217"/>
        <v>2.7461784571631709</v>
      </c>
      <c r="CU344">
        <f>(BE344/J344)*100</f>
        <v>1.8826113483831606</v>
      </c>
      <c r="CV344">
        <f t="shared" si="218"/>
        <v>83.85619220464956</v>
      </c>
      <c r="CW344">
        <f t="shared" si="219"/>
        <v>16.143807795350444</v>
      </c>
      <c r="CX344">
        <f>(BH344/J344)*100</f>
        <v>8.2476306691071795</v>
      </c>
      <c r="CY344">
        <f t="shared" si="220"/>
        <v>75.096662195218173</v>
      </c>
      <c r="CZ344">
        <f t="shared" si="221"/>
        <v>24.90333780478182</v>
      </c>
    </row>
    <row r="345" spans="1:104" x14ac:dyDescent="0.25">
      <c r="A345" t="s">
        <v>2515</v>
      </c>
      <c r="B345">
        <v>21</v>
      </c>
      <c r="C345">
        <v>8</v>
      </c>
      <c r="D345" t="s">
        <v>2514</v>
      </c>
      <c r="E345">
        <f>VLOOKUP(A345,'2011B4'!A$1:B$641,2, FALSE)</f>
        <v>377</v>
      </c>
      <c r="G345">
        <v>2024508</v>
      </c>
      <c r="H345">
        <v>1036511</v>
      </c>
      <c r="I345">
        <v>987997</v>
      </c>
      <c r="J345">
        <v>480715</v>
      </c>
      <c r="K345">
        <v>436764</v>
      </c>
      <c r="L345">
        <v>43951</v>
      </c>
      <c r="M345">
        <f t="shared" si="222"/>
        <v>23.744781448134557</v>
      </c>
      <c r="N345">
        <f t="shared" si="223"/>
        <v>42.137903022736857</v>
      </c>
      <c r="O345">
        <f t="shared" si="224"/>
        <v>4.4484952889533069</v>
      </c>
      <c r="P345">
        <f>(K345/J345)*100</f>
        <v>90.857160687725582</v>
      </c>
      <c r="Q345">
        <f>(L345/J345)*100</f>
        <v>9.1428393122744236</v>
      </c>
      <c r="R345">
        <f t="shared" si="190"/>
        <v>66.594759888915476</v>
      </c>
      <c r="S345">
        <f t="shared" si="191"/>
        <v>8.2957677626036208</v>
      </c>
      <c r="T345">
        <f t="shared" si="192"/>
        <v>6.0890548453865589</v>
      </c>
      <c r="U345">
        <f t="shared" si="193"/>
        <v>2.672893502387069</v>
      </c>
      <c r="V345">
        <f t="shared" si="194"/>
        <v>16.347524000707281</v>
      </c>
      <c r="W345">
        <f t="shared" si="195"/>
        <v>33.405240111084524</v>
      </c>
      <c r="X345">
        <v>185433</v>
      </c>
      <c r="Y345">
        <v>178363</v>
      </c>
      <c r="Z345">
        <v>7070</v>
      </c>
      <c r="AA345">
        <v>122304</v>
      </c>
      <c r="AB345">
        <v>104648</v>
      </c>
      <c r="AC345">
        <v>17656</v>
      </c>
      <c r="AD345">
        <v>12394</v>
      </c>
      <c r="AE345">
        <v>11499</v>
      </c>
      <c r="AF345">
        <v>895</v>
      </c>
      <c r="AG345">
        <v>5827</v>
      </c>
      <c r="AH345">
        <v>4110</v>
      </c>
      <c r="AI345">
        <v>1717</v>
      </c>
      <c r="AJ345">
        <v>12115</v>
      </c>
      <c r="AK345">
        <v>9631</v>
      </c>
      <c r="AL345">
        <v>2484</v>
      </c>
      <c r="AM345">
        <v>21937</v>
      </c>
      <c r="AN345">
        <v>20505</v>
      </c>
      <c r="AO345">
        <v>1432</v>
      </c>
      <c r="AP345">
        <v>1977</v>
      </c>
      <c r="AQ345">
        <v>1936</v>
      </c>
      <c r="AR345">
        <v>41</v>
      </c>
      <c r="AS345">
        <v>12849</v>
      </c>
      <c r="AT345">
        <v>11332</v>
      </c>
      <c r="AU345">
        <v>1517</v>
      </c>
      <c r="AV345">
        <v>29271</v>
      </c>
      <c r="AW345">
        <v>28323</v>
      </c>
      <c r="AX345">
        <v>948</v>
      </c>
      <c r="AY345">
        <v>3565</v>
      </c>
      <c r="AZ345">
        <v>3384</v>
      </c>
      <c r="BA345">
        <v>181</v>
      </c>
      <c r="BB345">
        <v>12278</v>
      </c>
      <c r="BC345">
        <v>11992</v>
      </c>
      <c r="BD345">
        <v>286</v>
      </c>
      <c r="BE345">
        <v>10981</v>
      </c>
      <c r="BF345">
        <v>9708</v>
      </c>
      <c r="BG345">
        <v>1273</v>
      </c>
      <c r="BH345">
        <v>49784</v>
      </c>
      <c r="BI345">
        <v>41333</v>
      </c>
      <c r="BJ345">
        <v>8451</v>
      </c>
      <c r="BK345" t="str">
        <f t="shared" si="225"/>
        <v>CultivatorsTotal</v>
      </c>
      <c r="BL345" t="str">
        <f t="shared" si="226"/>
        <v>CultivatorsMale</v>
      </c>
      <c r="BM345" t="str">
        <f t="shared" si="227"/>
        <v>AgriculturalLabourFemale</v>
      </c>
      <c r="BN345">
        <f>(X345/J345)*100</f>
        <v>38.57441519403389</v>
      </c>
      <c r="BO345">
        <f t="shared" si="196"/>
        <v>96.187302152259846</v>
      </c>
      <c r="BP345">
        <f t="shared" si="197"/>
        <v>3.8126978477401541</v>
      </c>
      <c r="BQ345">
        <f>(AA345/J345)*100</f>
        <v>25.442101869090834</v>
      </c>
      <c r="BR345">
        <f t="shared" si="198"/>
        <v>85.563840920983779</v>
      </c>
      <c r="BS345">
        <f t="shared" si="199"/>
        <v>14.436159079016223</v>
      </c>
      <c r="BT345">
        <f>(AD345/J345)*100</f>
        <v>2.5782428257907495</v>
      </c>
      <c r="BU345">
        <f t="shared" si="200"/>
        <v>92.77876391802485</v>
      </c>
      <c r="BV345">
        <f t="shared" si="201"/>
        <v>7.2212360819751495</v>
      </c>
      <c r="BW345">
        <f>(AG345/J345)*100</f>
        <v>1.2121527308280373</v>
      </c>
      <c r="BX345">
        <f t="shared" si="202"/>
        <v>70.533722327097991</v>
      </c>
      <c r="BY345">
        <f t="shared" si="203"/>
        <v>29.466277672902009</v>
      </c>
      <c r="BZ345">
        <f>(AJ345/J345)*100</f>
        <v>2.5202042790426757</v>
      </c>
      <c r="CA345">
        <f t="shared" si="204"/>
        <v>79.496491952125467</v>
      </c>
      <c r="CB345">
        <f t="shared" si="205"/>
        <v>20.503508047874536</v>
      </c>
      <c r="CC345">
        <f>(AM345/J345)*100</f>
        <v>4.5634107527329082</v>
      </c>
      <c r="CD345">
        <f t="shared" si="206"/>
        <v>93.47221589096047</v>
      </c>
      <c r="CE345">
        <f t="shared" si="207"/>
        <v>6.5277841090395219</v>
      </c>
      <c r="CF345">
        <f>(AP345/J345)*100</f>
        <v>0.4112623903976369</v>
      </c>
      <c r="CG345">
        <f t="shared" si="208"/>
        <v>97.926150733434497</v>
      </c>
      <c r="CH345">
        <f t="shared" si="209"/>
        <v>2.0738492665655031</v>
      </c>
      <c r="CI345">
        <f>(AS345/J345)*100</f>
        <v>2.672893502387069</v>
      </c>
      <c r="CJ345">
        <f t="shared" si="210"/>
        <v>88.193633745816797</v>
      </c>
      <c r="CK345">
        <f t="shared" si="211"/>
        <v>11.806366254183205</v>
      </c>
      <c r="CL345">
        <f>(AV345/J345)*100</f>
        <v>6.0890548453865589</v>
      </c>
      <c r="CM345">
        <f t="shared" si="212"/>
        <v>96.761299579788869</v>
      </c>
      <c r="CN345">
        <f t="shared" si="213"/>
        <v>3.2387004202111305</v>
      </c>
      <c r="CO345">
        <f>(AY345/J345)*100</f>
        <v>0.74160365289204622</v>
      </c>
      <c r="CP345">
        <f t="shared" si="214"/>
        <v>94.922861150070119</v>
      </c>
      <c r="CQ345">
        <f t="shared" si="215"/>
        <v>5.0771388499298737</v>
      </c>
      <c r="CR345">
        <f>(BB345/J345)*100</f>
        <v>2.5541121038453136</v>
      </c>
      <c r="CS345">
        <f t="shared" si="216"/>
        <v>97.670630395829932</v>
      </c>
      <c r="CT345">
        <f t="shared" si="217"/>
        <v>2.3293696041700604</v>
      </c>
      <c r="CU345">
        <f>(BE345/J345)*100</f>
        <v>2.2843056696795401</v>
      </c>
      <c r="CV345">
        <f t="shared" si="218"/>
        <v>88.407248884436754</v>
      </c>
      <c r="CW345">
        <f t="shared" si="219"/>
        <v>11.592751115563246</v>
      </c>
      <c r="CX345">
        <f>(BH345/J345)*100</f>
        <v>10.356240183892742</v>
      </c>
      <c r="CY345">
        <f t="shared" si="220"/>
        <v>83.024666559537195</v>
      </c>
      <c r="CZ345">
        <f t="shared" si="221"/>
        <v>16.975333440462801</v>
      </c>
    </row>
    <row r="346" spans="1:104" x14ac:dyDescent="0.25">
      <c r="A346" t="s">
        <v>2517</v>
      </c>
      <c r="B346">
        <v>21</v>
      </c>
      <c r="C346">
        <v>9</v>
      </c>
      <c r="D346" t="s">
        <v>2516</v>
      </c>
      <c r="E346">
        <f>VLOOKUP(A346,'2011B4'!A$1:B$641,2, FALSE)</f>
        <v>378</v>
      </c>
      <c r="G346">
        <v>1333749</v>
      </c>
      <c r="H346">
        <v>675642</v>
      </c>
      <c r="I346">
        <v>658107</v>
      </c>
      <c r="J346">
        <v>301247</v>
      </c>
      <c r="K346">
        <v>280961</v>
      </c>
      <c r="L346">
        <v>20286</v>
      </c>
      <c r="M346">
        <f t="shared" si="222"/>
        <v>22.586483663717836</v>
      </c>
      <c r="N346">
        <f t="shared" si="223"/>
        <v>41.58430056153999</v>
      </c>
      <c r="O346">
        <f t="shared" si="224"/>
        <v>3.0824774694692505</v>
      </c>
      <c r="P346">
        <f>(K346/J346)*100</f>
        <v>93.265991030616064</v>
      </c>
      <c r="Q346">
        <f>(L346/J346)*100</f>
        <v>6.7340089693839271</v>
      </c>
      <c r="R346">
        <f t="shared" si="190"/>
        <v>68.406656331847287</v>
      </c>
      <c r="S346">
        <f t="shared" si="191"/>
        <v>6.0272799397172419</v>
      </c>
      <c r="T346">
        <f t="shared" si="192"/>
        <v>7.1267099755350252</v>
      </c>
      <c r="U346">
        <f t="shared" si="193"/>
        <v>2.1832582565137577</v>
      </c>
      <c r="V346">
        <f t="shared" si="194"/>
        <v>16.256095496386685</v>
      </c>
      <c r="W346">
        <f t="shared" si="195"/>
        <v>31.593343668152713</v>
      </c>
      <c r="X346">
        <v>129463</v>
      </c>
      <c r="Y346">
        <v>125321</v>
      </c>
      <c r="Z346">
        <v>4142</v>
      </c>
      <c r="AA346">
        <v>68238</v>
      </c>
      <c r="AB346">
        <v>62339</v>
      </c>
      <c r="AC346">
        <v>5899</v>
      </c>
      <c r="AD346">
        <v>8372</v>
      </c>
      <c r="AE346">
        <v>7798</v>
      </c>
      <c r="AF346">
        <v>574</v>
      </c>
      <c r="AG346">
        <v>237</v>
      </c>
      <c r="AH346">
        <v>237</v>
      </c>
      <c r="AI346">
        <v>0</v>
      </c>
      <c r="AJ346">
        <v>5539</v>
      </c>
      <c r="AK346">
        <v>3788</v>
      </c>
      <c r="AL346">
        <v>1751</v>
      </c>
      <c r="AM346">
        <v>12381</v>
      </c>
      <c r="AN346">
        <v>11873</v>
      </c>
      <c r="AO346">
        <v>508</v>
      </c>
      <c r="AP346">
        <v>1066</v>
      </c>
      <c r="AQ346">
        <v>1057</v>
      </c>
      <c r="AR346">
        <v>9</v>
      </c>
      <c r="AS346">
        <v>6577</v>
      </c>
      <c r="AT346">
        <v>6393</v>
      </c>
      <c r="AU346">
        <v>184</v>
      </c>
      <c r="AV346">
        <v>21469</v>
      </c>
      <c r="AW346">
        <v>20510</v>
      </c>
      <c r="AX346">
        <v>959</v>
      </c>
      <c r="AY346">
        <v>2705</v>
      </c>
      <c r="AZ346">
        <v>2669</v>
      </c>
      <c r="BA346">
        <v>36</v>
      </c>
      <c r="BB346">
        <v>8768</v>
      </c>
      <c r="BC346">
        <v>8664</v>
      </c>
      <c r="BD346">
        <v>104</v>
      </c>
      <c r="BE346">
        <v>7174</v>
      </c>
      <c r="BF346">
        <v>6101</v>
      </c>
      <c r="BG346">
        <v>1073</v>
      </c>
      <c r="BH346">
        <v>29258</v>
      </c>
      <c r="BI346">
        <v>24211</v>
      </c>
      <c r="BJ346">
        <v>5047</v>
      </c>
      <c r="BK346" t="str">
        <f t="shared" si="225"/>
        <v>CultivatorsTotal</v>
      </c>
      <c r="BL346" t="str">
        <f t="shared" si="226"/>
        <v>CultivatorsMale</v>
      </c>
      <c r="BM346" t="str">
        <f t="shared" si="227"/>
        <v>AgriculturalLabourFemale</v>
      </c>
      <c r="BN346">
        <f>(X346/J346)*100</f>
        <v>42.975697683296431</v>
      </c>
      <c r="BO346">
        <f t="shared" si="196"/>
        <v>96.800630295914658</v>
      </c>
      <c r="BP346">
        <f t="shared" si="197"/>
        <v>3.1993697040853371</v>
      </c>
      <c r="BQ346">
        <f>(AA346/J346)*100</f>
        <v>22.651843835789236</v>
      </c>
      <c r="BR346">
        <f t="shared" si="198"/>
        <v>91.355256601893373</v>
      </c>
      <c r="BS346">
        <f t="shared" si="199"/>
        <v>8.6447433981066268</v>
      </c>
      <c r="BT346">
        <f>(AD346/J346)*100</f>
        <v>2.7791148127616205</v>
      </c>
      <c r="BU346">
        <f t="shared" si="200"/>
        <v>93.143812709030101</v>
      </c>
      <c r="BV346">
        <f t="shared" si="201"/>
        <v>6.8561872909698991</v>
      </c>
      <c r="BW346">
        <f>(AG346/J346)*100</f>
        <v>7.8672982635511729E-2</v>
      </c>
      <c r="BX346">
        <f t="shared" si="202"/>
        <v>100</v>
      </c>
      <c r="BY346">
        <f t="shared" si="203"/>
        <v>0</v>
      </c>
      <c r="BZ346">
        <f>(AJ346/J346)*100</f>
        <v>1.8386905097810102</v>
      </c>
      <c r="CA346">
        <f t="shared" si="204"/>
        <v>68.387795630980321</v>
      </c>
      <c r="CB346">
        <f t="shared" si="205"/>
        <v>31.612204369019679</v>
      </c>
      <c r="CC346">
        <f>(AM346/J346)*100</f>
        <v>4.1099164473007201</v>
      </c>
      <c r="CD346">
        <f t="shared" si="206"/>
        <v>95.896938857927466</v>
      </c>
      <c r="CE346">
        <f t="shared" si="207"/>
        <v>4.10306114207253</v>
      </c>
      <c r="CF346">
        <f>(AP346/J346)*100</f>
        <v>0.35386244510318776</v>
      </c>
      <c r="CG346">
        <f t="shared" si="208"/>
        <v>99.155722326454026</v>
      </c>
      <c r="CH346">
        <f t="shared" si="209"/>
        <v>0.84427767354596628</v>
      </c>
      <c r="CI346">
        <f>(AS346/J346)*100</f>
        <v>2.1832582565137577</v>
      </c>
      <c r="CJ346">
        <f t="shared" si="210"/>
        <v>97.202371902083016</v>
      </c>
      <c r="CK346">
        <f t="shared" si="211"/>
        <v>2.7976280979169834</v>
      </c>
      <c r="CL346">
        <f>(AV346/J346)*100</f>
        <v>7.1267099755350252</v>
      </c>
      <c r="CM346">
        <f t="shared" si="212"/>
        <v>95.53309422888816</v>
      </c>
      <c r="CN346">
        <f t="shared" si="213"/>
        <v>4.4669057711118354</v>
      </c>
      <c r="CO346">
        <f>(AY346/J346)*100</f>
        <v>0.89793425328716958</v>
      </c>
      <c r="CP346">
        <f t="shared" si="214"/>
        <v>98.669131238447321</v>
      </c>
      <c r="CQ346">
        <f t="shared" si="215"/>
        <v>1.3308687615526802</v>
      </c>
      <c r="CR346">
        <f>(BB346/J346)*100</f>
        <v>2.910568404000704</v>
      </c>
      <c r="CS346">
        <f t="shared" si="216"/>
        <v>98.813868613138695</v>
      </c>
      <c r="CT346">
        <f t="shared" si="217"/>
        <v>1.1861313868613137</v>
      </c>
      <c r="CU346">
        <f>(BE346/J346)*100</f>
        <v>2.3814345039120721</v>
      </c>
      <c r="CV346">
        <f t="shared" si="218"/>
        <v>85.043211597435189</v>
      </c>
      <c r="CW346">
        <f t="shared" si="219"/>
        <v>14.956788402564817</v>
      </c>
      <c r="CX346">
        <f>(BH346/J346)*100</f>
        <v>9.7122958900835528</v>
      </c>
      <c r="CY346">
        <f t="shared" si="220"/>
        <v>82.750017089343089</v>
      </c>
      <c r="CZ346">
        <f t="shared" si="221"/>
        <v>17.249982910656914</v>
      </c>
    </row>
    <row r="347" spans="1:104" x14ac:dyDescent="0.25">
      <c r="A347" t="s">
        <v>2519</v>
      </c>
      <c r="B347">
        <v>21</v>
      </c>
      <c r="C347">
        <v>10</v>
      </c>
      <c r="D347" t="s">
        <v>2518</v>
      </c>
      <c r="E347">
        <f>VLOOKUP(A347,'2011B4'!A$1:B$641,2, FALSE)</f>
        <v>379</v>
      </c>
      <c r="G347">
        <v>1302005</v>
      </c>
      <c r="H347">
        <v>646438</v>
      </c>
      <c r="I347">
        <v>655567</v>
      </c>
      <c r="J347">
        <v>296425</v>
      </c>
      <c r="K347">
        <v>278575</v>
      </c>
      <c r="L347">
        <v>17850</v>
      </c>
      <c r="M347">
        <f t="shared" si="222"/>
        <v>22.76680965126862</v>
      </c>
      <c r="N347">
        <f t="shared" si="223"/>
        <v>43.093846586989009</v>
      </c>
      <c r="O347">
        <f t="shared" si="224"/>
        <v>2.7228338217146377</v>
      </c>
      <c r="P347">
        <f>(K347/J347)*100</f>
        <v>93.978240701695199</v>
      </c>
      <c r="Q347">
        <f>(L347/J347)*100</f>
        <v>6.0217592983047989</v>
      </c>
      <c r="R347">
        <f t="shared" si="190"/>
        <v>68.930758201906045</v>
      </c>
      <c r="S347">
        <f t="shared" si="191"/>
        <v>6.0187231171459903</v>
      </c>
      <c r="T347">
        <f t="shared" si="192"/>
        <v>6.7342498102386781</v>
      </c>
      <c r="U347">
        <f t="shared" si="193"/>
        <v>3.8394197520452056</v>
      </c>
      <c r="V347">
        <f t="shared" si="194"/>
        <v>14.476849118664079</v>
      </c>
      <c r="W347">
        <f t="shared" si="195"/>
        <v>31.069241798093955</v>
      </c>
      <c r="X347">
        <v>129062</v>
      </c>
      <c r="Y347">
        <v>125100</v>
      </c>
      <c r="Z347">
        <v>3962</v>
      </c>
      <c r="AA347">
        <v>60866</v>
      </c>
      <c r="AB347">
        <v>56509</v>
      </c>
      <c r="AC347">
        <v>4357</v>
      </c>
      <c r="AD347">
        <v>14400</v>
      </c>
      <c r="AE347">
        <v>11980</v>
      </c>
      <c r="AF347">
        <v>2420</v>
      </c>
      <c r="AG347">
        <v>354</v>
      </c>
      <c r="AH347">
        <v>329</v>
      </c>
      <c r="AI347">
        <v>25</v>
      </c>
      <c r="AJ347">
        <v>5850</v>
      </c>
      <c r="AK347">
        <v>5136</v>
      </c>
      <c r="AL347">
        <v>714</v>
      </c>
      <c r="AM347">
        <v>11637</v>
      </c>
      <c r="AN347">
        <v>10812</v>
      </c>
      <c r="AO347">
        <v>825</v>
      </c>
      <c r="AP347">
        <v>1455</v>
      </c>
      <c r="AQ347">
        <v>1414</v>
      </c>
      <c r="AR347">
        <v>41</v>
      </c>
      <c r="AS347">
        <v>11381</v>
      </c>
      <c r="AT347">
        <v>11206</v>
      </c>
      <c r="AU347">
        <v>175</v>
      </c>
      <c r="AV347">
        <v>19962</v>
      </c>
      <c r="AW347">
        <v>19510</v>
      </c>
      <c r="AX347">
        <v>452</v>
      </c>
      <c r="AY347">
        <v>2266</v>
      </c>
      <c r="AZ347">
        <v>2232</v>
      </c>
      <c r="BA347">
        <v>34</v>
      </c>
      <c r="BB347">
        <v>6201</v>
      </c>
      <c r="BC347">
        <v>6129</v>
      </c>
      <c r="BD347">
        <v>72</v>
      </c>
      <c r="BE347">
        <v>4363</v>
      </c>
      <c r="BF347">
        <v>4086</v>
      </c>
      <c r="BG347">
        <v>277</v>
      </c>
      <c r="BH347">
        <v>28628</v>
      </c>
      <c r="BI347">
        <v>24132</v>
      </c>
      <c r="BJ347">
        <v>4496</v>
      </c>
      <c r="BK347" t="str">
        <f t="shared" si="225"/>
        <v>CultivatorsTotal</v>
      </c>
      <c r="BL347" t="str">
        <f t="shared" si="226"/>
        <v>CultivatorsMale</v>
      </c>
      <c r="BM347" t="str">
        <f t="shared" si="227"/>
        <v>LQFemale</v>
      </c>
      <c r="BN347">
        <f>(X347/J347)*100</f>
        <v>43.539512524247279</v>
      </c>
      <c r="BO347">
        <f t="shared" si="196"/>
        <v>96.930157598673503</v>
      </c>
      <c r="BP347">
        <f t="shared" si="197"/>
        <v>3.0698424013264942</v>
      </c>
      <c r="BQ347">
        <f>(AA347/J347)*100</f>
        <v>20.53335582356414</v>
      </c>
      <c r="BR347">
        <f t="shared" si="198"/>
        <v>92.841652153911866</v>
      </c>
      <c r="BS347">
        <f t="shared" si="199"/>
        <v>7.1583478460881285</v>
      </c>
      <c r="BT347">
        <f>(AD347/J347)*100</f>
        <v>4.857889854094628</v>
      </c>
      <c r="BU347">
        <f t="shared" si="200"/>
        <v>83.194444444444443</v>
      </c>
      <c r="BV347">
        <f t="shared" si="201"/>
        <v>16.805555555555557</v>
      </c>
      <c r="BW347">
        <f>(AG347/J347)*100</f>
        <v>0.11942312557982626</v>
      </c>
      <c r="BX347">
        <f t="shared" si="202"/>
        <v>92.937853107344637</v>
      </c>
      <c r="BY347">
        <f t="shared" si="203"/>
        <v>7.0621468926553677</v>
      </c>
      <c r="BZ347">
        <f>(AJ347/J347)*100</f>
        <v>1.9735177532259423</v>
      </c>
      <c r="CA347">
        <f t="shared" si="204"/>
        <v>87.794871794871796</v>
      </c>
      <c r="CB347">
        <f t="shared" si="205"/>
        <v>12.205128205128204</v>
      </c>
      <c r="CC347">
        <f>(AM347/J347)*100</f>
        <v>3.9257822383402212</v>
      </c>
      <c r="CD347">
        <f t="shared" si="206"/>
        <v>92.910543954627485</v>
      </c>
      <c r="CE347">
        <f t="shared" si="207"/>
        <v>7.0894560453725193</v>
      </c>
      <c r="CF347">
        <f>(AP347/J347)*100</f>
        <v>0.49084928734081135</v>
      </c>
      <c r="CG347">
        <f t="shared" si="208"/>
        <v>97.182130584192436</v>
      </c>
      <c r="CH347">
        <f t="shared" si="209"/>
        <v>2.8178694158075603</v>
      </c>
      <c r="CI347">
        <f>(AS347/J347)*100</f>
        <v>3.8394197520452056</v>
      </c>
      <c r="CJ347">
        <f t="shared" si="210"/>
        <v>98.462349529918285</v>
      </c>
      <c r="CK347">
        <f t="shared" si="211"/>
        <v>1.5376504700817151</v>
      </c>
      <c r="CL347">
        <f>(AV347/J347)*100</f>
        <v>6.7342498102386781</v>
      </c>
      <c r="CM347">
        <f t="shared" si="212"/>
        <v>97.735697825869153</v>
      </c>
      <c r="CN347">
        <f t="shared" si="213"/>
        <v>2.2643021741308487</v>
      </c>
      <c r="CO347">
        <f>(AY347/J347)*100</f>
        <v>0.76444294509572408</v>
      </c>
      <c r="CP347">
        <f t="shared" si="214"/>
        <v>98.499558693733448</v>
      </c>
      <c r="CQ347">
        <f t="shared" si="215"/>
        <v>1.5004413062665489</v>
      </c>
      <c r="CR347">
        <f>(BB347/J347)*100</f>
        <v>2.0919288184194991</v>
      </c>
      <c r="CS347">
        <f t="shared" si="216"/>
        <v>98.838896952104506</v>
      </c>
      <c r="CT347">
        <f t="shared" si="217"/>
        <v>1.1611030478955007</v>
      </c>
      <c r="CU347">
        <f>(BE347/J347)*100</f>
        <v>1.4718731550982542</v>
      </c>
      <c r="CV347">
        <f t="shared" si="218"/>
        <v>93.651157460462983</v>
      </c>
      <c r="CW347">
        <f t="shared" si="219"/>
        <v>6.3488425395370154</v>
      </c>
      <c r="CX347">
        <f>(BH347/J347)*100</f>
        <v>9.657754912709791</v>
      </c>
      <c r="CY347">
        <f t="shared" si="220"/>
        <v>84.295095710493229</v>
      </c>
      <c r="CZ347">
        <f t="shared" si="221"/>
        <v>15.704904289506777</v>
      </c>
    </row>
    <row r="348" spans="1:104" x14ac:dyDescent="0.25">
      <c r="A348" t="s">
        <v>2521</v>
      </c>
      <c r="B348">
        <v>21</v>
      </c>
      <c r="C348">
        <v>11</v>
      </c>
      <c r="D348" t="s">
        <v>2520</v>
      </c>
      <c r="E348">
        <f>VLOOKUP(A348,'2011B4'!A$1:B$641,2, FALSE)</f>
        <v>380</v>
      </c>
      <c r="G348">
        <v>1057629</v>
      </c>
      <c r="H348">
        <v>538881</v>
      </c>
      <c r="I348">
        <v>518748</v>
      </c>
      <c r="J348">
        <v>253301</v>
      </c>
      <c r="K348">
        <v>228088</v>
      </c>
      <c r="L348">
        <v>25213</v>
      </c>
      <c r="M348">
        <f t="shared" si="222"/>
        <v>23.949891691699072</v>
      </c>
      <c r="N348">
        <f t="shared" si="223"/>
        <v>42.326227868490449</v>
      </c>
      <c r="O348">
        <f t="shared" si="224"/>
        <v>4.8603560881198575</v>
      </c>
      <c r="P348">
        <f>(K348/J348)*100</f>
        <v>90.046229584565395</v>
      </c>
      <c r="Q348">
        <f>(L348/J348)*100</f>
        <v>9.9537704154346009</v>
      </c>
      <c r="R348">
        <f t="shared" si="190"/>
        <v>56.786195080161555</v>
      </c>
      <c r="S348">
        <f t="shared" si="191"/>
        <v>9.3307961674055768</v>
      </c>
      <c r="T348">
        <f t="shared" si="192"/>
        <v>8.2155222442864417</v>
      </c>
      <c r="U348">
        <f t="shared" si="193"/>
        <v>4.9478683463547322</v>
      </c>
      <c r="V348">
        <f t="shared" si="194"/>
        <v>20.719618161791701</v>
      </c>
      <c r="W348">
        <f t="shared" si="195"/>
        <v>43.213804919838445</v>
      </c>
      <c r="X348">
        <v>80272</v>
      </c>
      <c r="Y348">
        <v>76759</v>
      </c>
      <c r="Z348">
        <v>3513</v>
      </c>
      <c r="AA348">
        <v>46382</v>
      </c>
      <c r="AB348">
        <v>39515</v>
      </c>
      <c r="AC348">
        <v>6867</v>
      </c>
      <c r="AD348">
        <v>17186</v>
      </c>
      <c r="AE348">
        <v>14909</v>
      </c>
      <c r="AF348">
        <v>2277</v>
      </c>
      <c r="AG348">
        <v>242</v>
      </c>
      <c r="AH348">
        <v>237</v>
      </c>
      <c r="AI348">
        <v>5</v>
      </c>
      <c r="AJ348">
        <v>6944</v>
      </c>
      <c r="AK348">
        <v>5492</v>
      </c>
      <c r="AL348">
        <v>1452</v>
      </c>
      <c r="AM348">
        <v>16449</v>
      </c>
      <c r="AN348">
        <v>15227</v>
      </c>
      <c r="AO348">
        <v>1222</v>
      </c>
      <c r="AP348">
        <v>1128</v>
      </c>
      <c r="AQ348">
        <v>1126</v>
      </c>
      <c r="AR348">
        <v>2</v>
      </c>
      <c r="AS348">
        <v>12533</v>
      </c>
      <c r="AT348">
        <v>11479</v>
      </c>
      <c r="AU348">
        <v>1054</v>
      </c>
      <c r="AV348">
        <v>20810</v>
      </c>
      <c r="AW348">
        <v>19812</v>
      </c>
      <c r="AX348">
        <v>998</v>
      </c>
      <c r="AY348">
        <v>2358</v>
      </c>
      <c r="AZ348">
        <v>2281</v>
      </c>
      <c r="BA348">
        <v>77</v>
      </c>
      <c r="BB348">
        <v>12965</v>
      </c>
      <c r="BC348">
        <v>12757</v>
      </c>
      <c r="BD348">
        <v>208</v>
      </c>
      <c r="BE348">
        <v>6729</v>
      </c>
      <c r="BF348">
        <v>5119</v>
      </c>
      <c r="BG348">
        <v>1610</v>
      </c>
      <c r="BH348">
        <v>29303</v>
      </c>
      <c r="BI348">
        <v>23375</v>
      </c>
      <c r="BJ348">
        <v>5928</v>
      </c>
      <c r="BK348" t="str">
        <f t="shared" si="225"/>
        <v>CultivatorsTotal</v>
      </c>
      <c r="BL348" t="str">
        <f t="shared" si="226"/>
        <v>CultivatorsMale</v>
      </c>
      <c r="BM348" t="str">
        <f t="shared" si="227"/>
        <v>AgriculturalLabourFemale</v>
      </c>
      <c r="BN348">
        <f>(X348/J348)*100</f>
        <v>31.690360480219187</v>
      </c>
      <c r="BO348">
        <f t="shared" si="196"/>
        <v>95.623629659158865</v>
      </c>
      <c r="BP348">
        <f t="shared" si="197"/>
        <v>4.3763703408411398</v>
      </c>
      <c r="BQ348">
        <f>(AA348/J348)*100</f>
        <v>18.311021275083796</v>
      </c>
      <c r="BR348">
        <f t="shared" si="198"/>
        <v>85.194687594325387</v>
      </c>
      <c r="BS348">
        <f t="shared" si="199"/>
        <v>14.805312405674615</v>
      </c>
      <c r="BT348">
        <f>(AD348/J348)*100</f>
        <v>6.7848133248585674</v>
      </c>
      <c r="BU348">
        <f t="shared" si="200"/>
        <v>86.750843709996502</v>
      </c>
      <c r="BV348">
        <f t="shared" si="201"/>
        <v>13.249156290003491</v>
      </c>
      <c r="BW348">
        <f>(AG348/J348)*100</f>
        <v>9.5538509520294038E-2</v>
      </c>
      <c r="BX348">
        <f t="shared" si="202"/>
        <v>97.933884297520663</v>
      </c>
      <c r="BY348">
        <f t="shared" si="203"/>
        <v>2.0661157024793391</v>
      </c>
      <c r="BZ348">
        <f>(AJ348/J348)*100</f>
        <v>2.7414025211112469</v>
      </c>
      <c r="CA348">
        <f t="shared" si="204"/>
        <v>79.089861751152071</v>
      </c>
      <c r="CB348">
        <f t="shared" si="205"/>
        <v>20.910138248847925</v>
      </c>
      <c r="CC348">
        <f>(AM348/J348)*100</f>
        <v>6.4938551367740365</v>
      </c>
      <c r="CD348">
        <f t="shared" si="206"/>
        <v>92.570976959085655</v>
      </c>
      <c r="CE348">
        <f t="shared" si="207"/>
        <v>7.4290230409143412</v>
      </c>
      <c r="CF348">
        <f>(AP348/J348)*100</f>
        <v>0.44531999478880857</v>
      </c>
      <c r="CG348">
        <f t="shared" si="208"/>
        <v>99.822695035460995</v>
      </c>
      <c r="CH348">
        <f t="shared" si="209"/>
        <v>0.1773049645390071</v>
      </c>
      <c r="CI348">
        <f>(AS348/J348)*100</f>
        <v>4.9478683463547322</v>
      </c>
      <c r="CJ348">
        <f t="shared" si="210"/>
        <v>91.590201867070931</v>
      </c>
      <c r="CK348">
        <f t="shared" si="211"/>
        <v>8.4097981329290672</v>
      </c>
      <c r="CL348">
        <f>(AV348/J348)*100</f>
        <v>8.2155222442864417</v>
      </c>
      <c r="CM348">
        <f t="shared" si="212"/>
        <v>95.204228736184533</v>
      </c>
      <c r="CN348">
        <f t="shared" si="213"/>
        <v>4.7957712638154728</v>
      </c>
      <c r="CO348">
        <f>(AY348/J348)*100</f>
        <v>0.93090828697873285</v>
      </c>
      <c r="CP348">
        <f t="shared" si="214"/>
        <v>96.734520780322313</v>
      </c>
      <c r="CQ348">
        <f t="shared" si="215"/>
        <v>3.2654792196776929</v>
      </c>
      <c r="CR348">
        <f>(BB348/J348)*100</f>
        <v>5.1184164294653396</v>
      </c>
      <c r="CS348">
        <f t="shared" si="216"/>
        <v>98.39568067875048</v>
      </c>
      <c r="CT348">
        <f t="shared" si="217"/>
        <v>1.6043193212495179</v>
      </c>
      <c r="CU348">
        <f>(BE348/J348)*100</f>
        <v>2.6565232667853658</v>
      </c>
      <c r="CV348">
        <f t="shared" si="218"/>
        <v>76.073710803982763</v>
      </c>
      <c r="CW348">
        <f t="shared" si="219"/>
        <v>23.92628919601724</v>
      </c>
      <c r="CX348">
        <f>(BH348/J348)*100</f>
        <v>11.568450183773455</v>
      </c>
      <c r="CY348">
        <f t="shared" si="220"/>
        <v>79.769989420878403</v>
      </c>
      <c r="CZ348">
        <f t="shared" si="221"/>
        <v>20.23001057912159</v>
      </c>
    </row>
    <row r="349" spans="1:104" x14ac:dyDescent="0.25">
      <c r="A349" t="s">
        <v>2523</v>
      </c>
      <c r="B349">
        <v>21</v>
      </c>
      <c r="C349">
        <v>12</v>
      </c>
      <c r="D349" t="s">
        <v>2522</v>
      </c>
      <c r="E349">
        <f>VLOOKUP(A349,'2011B4'!A$1:B$641,2, FALSE)</f>
        <v>381</v>
      </c>
      <c r="G349">
        <v>2341094</v>
      </c>
      <c r="H349">
        <v>1207781</v>
      </c>
      <c r="I349">
        <v>1133313</v>
      </c>
      <c r="J349">
        <v>612491</v>
      </c>
      <c r="K349">
        <v>547323</v>
      </c>
      <c r="L349">
        <v>65168</v>
      </c>
      <c r="M349">
        <f t="shared" si="222"/>
        <v>26.162597486474269</v>
      </c>
      <c r="N349">
        <f t="shared" si="223"/>
        <v>45.316410839382307</v>
      </c>
      <c r="O349">
        <f t="shared" si="224"/>
        <v>5.7502208127851704</v>
      </c>
      <c r="P349">
        <f>(K349/J349)*100</f>
        <v>89.360170190255857</v>
      </c>
      <c r="Q349">
        <f>(L349/J349)*100</f>
        <v>10.639829809744143</v>
      </c>
      <c r="R349">
        <f t="shared" si="190"/>
        <v>42.628544745963609</v>
      </c>
      <c r="S349">
        <f t="shared" si="191"/>
        <v>12.924761343431987</v>
      </c>
      <c r="T349">
        <f t="shared" si="192"/>
        <v>12.809657611295513</v>
      </c>
      <c r="U349">
        <f t="shared" si="193"/>
        <v>5.6012251608595065</v>
      </c>
      <c r="V349">
        <f t="shared" si="194"/>
        <v>26.035811138449382</v>
      </c>
      <c r="W349">
        <f t="shared" si="195"/>
        <v>57.371455254036391</v>
      </c>
      <c r="X349">
        <v>131976</v>
      </c>
      <c r="Y349">
        <v>126493</v>
      </c>
      <c r="Z349">
        <v>5483</v>
      </c>
      <c r="AA349">
        <v>104244</v>
      </c>
      <c r="AB349">
        <v>88453</v>
      </c>
      <c r="AC349">
        <v>15791</v>
      </c>
      <c r="AD349">
        <v>24876</v>
      </c>
      <c r="AE349">
        <v>18011</v>
      </c>
      <c r="AF349">
        <v>6865</v>
      </c>
      <c r="AG349">
        <v>3557</v>
      </c>
      <c r="AH349">
        <v>3410</v>
      </c>
      <c r="AI349">
        <v>147</v>
      </c>
      <c r="AJ349">
        <v>25045</v>
      </c>
      <c r="AK349">
        <v>19597</v>
      </c>
      <c r="AL349">
        <v>5448</v>
      </c>
      <c r="AM349">
        <v>50561</v>
      </c>
      <c r="AN349">
        <v>46725</v>
      </c>
      <c r="AO349">
        <v>3836</v>
      </c>
      <c r="AP349">
        <v>4660</v>
      </c>
      <c r="AQ349">
        <v>4563</v>
      </c>
      <c r="AR349">
        <v>97</v>
      </c>
      <c r="AS349">
        <v>34307</v>
      </c>
      <c r="AT349">
        <v>31006</v>
      </c>
      <c r="AU349">
        <v>3301</v>
      </c>
      <c r="AV349">
        <v>78458</v>
      </c>
      <c r="AW349">
        <v>75957</v>
      </c>
      <c r="AX349">
        <v>2501</v>
      </c>
      <c r="AY349">
        <v>9296</v>
      </c>
      <c r="AZ349">
        <v>9080</v>
      </c>
      <c r="BA349">
        <v>216</v>
      </c>
      <c r="BB349">
        <v>32050</v>
      </c>
      <c r="BC349">
        <v>31410</v>
      </c>
      <c r="BD349">
        <v>640</v>
      </c>
      <c r="BE349">
        <v>22754</v>
      </c>
      <c r="BF349">
        <v>20185</v>
      </c>
      <c r="BG349">
        <v>2569</v>
      </c>
      <c r="BH349">
        <v>90707</v>
      </c>
      <c r="BI349">
        <v>72433</v>
      </c>
      <c r="BJ349">
        <v>18274</v>
      </c>
      <c r="BK349" t="str">
        <f t="shared" si="225"/>
        <v>CultivatorsTotal</v>
      </c>
      <c r="BL349" t="str">
        <f t="shared" si="226"/>
        <v>CultivatorsMale</v>
      </c>
      <c r="BM349" t="str">
        <f t="shared" si="227"/>
        <v>LQFemale</v>
      </c>
      <c r="BN349">
        <f>(X349/J349)*100</f>
        <v>21.547418655947599</v>
      </c>
      <c r="BO349">
        <f t="shared" si="196"/>
        <v>95.845456749712071</v>
      </c>
      <c r="BP349">
        <f t="shared" si="197"/>
        <v>4.1545432502879311</v>
      </c>
      <c r="BQ349">
        <f>(AA349/J349)*100</f>
        <v>17.019678656502705</v>
      </c>
      <c r="BR349">
        <f t="shared" si="198"/>
        <v>84.851885959863395</v>
      </c>
      <c r="BS349">
        <f t="shared" si="199"/>
        <v>15.148114040136603</v>
      </c>
      <c r="BT349">
        <f>(AD349/J349)*100</f>
        <v>4.0614474335133082</v>
      </c>
      <c r="BU349">
        <f t="shared" si="200"/>
        <v>72.403119472584024</v>
      </c>
      <c r="BV349">
        <f t="shared" si="201"/>
        <v>27.596880527415983</v>
      </c>
      <c r="BW349">
        <f>(AG349/J349)*100</f>
        <v>0.58074322724742078</v>
      </c>
      <c r="BX349">
        <f t="shared" si="202"/>
        <v>95.867303907787459</v>
      </c>
      <c r="BY349">
        <f t="shared" si="203"/>
        <v>4.1326960922125382</v>
      </c>
      <c r="BZ349">
        <f>(AJ349/J349)*100</f>
        <v>4.0890396756850311</v>
      </c>
      <c r="CA349">
        <f t="shared" si="204"/>
        <v>78.247155120782594</v>
      </c>
      <c r="CB349">
        <f t="shared" si="205"/>
        <v>21.75284487921741</v>
      </c>
      <c r="CC349">
        <f>(AM349/J349)*100</f>
        <v>8.254978440499535</v>
      </c>
      <c r="CD349">
        <f t="shared" si="206"/>
        <v>92.41312474041257</v>
      </c>
      <c r="CE349">
        <f t="shared" si="207"/>
        <v>7.5868752595874289</v>
      </c>
      <c r="CF349">
        <f>(AP349/J349)*100</f>
        <v>0.76082750603682336</v>
      </c>
      <c r="CG349">
        <f t="shared" si="208"/>
        <v>97.918454935622307</v>
      </c>
      <c r="CH349">
        <f t="shared" si="209"/>
        <v>2.0815450643776821</v>
      </c>
      <c r="CI349">
        <f>(AS349/J349)*100</f>
        <v>5.6012251608595065</v>
      </c>
      <c r="CJ349">
        <f t="shared" si="210"/>
        <v>90.378056956306295</v>
      </c>
      <c r="CK349">
        <f t="shared" si="211"/>
        <v>9.6219430436937063</v>
      </c>
      <c r="CL349">
        <f>(AV349/J349)*100</f>
        <v>12.809657611295513</v>
      </c>
      <c r="CM349">
        <f t="shared" si="212"/>
        <v>96.812307221698234</v>
      </c>
      <c r="CN349">
        <f t="shared" si="213"/>
        <v>3.1876927783017663</v>
      </c>
      <c r="CO349">
        <f>(AY349/J349)*100</f>
        <v>1.5177365871498518</v>
      </c>
      <c r="CP349">
        <f t="shared" si="214"/>
        <v>97.676419965576585</v>
      </c>
      <c r="CQ349">
        <f t="shared" si="215"/>
        <v>2.3235800344234079</v>
      </c>
      <c r="CR349">
        <f>(BB349/J349)*100</f>
        <v>5.2327299503176379</v>
      </c>
      <c r="CS349">
        <f t="shared" si="216"/>
        <v>98.003120124804994</v>
      </c>
      <c r="CT349">
        <f t="shared" si="217"/>
        <v>1.9968798751950079</v>
      </c>
      <c r="CU349">
        <f>(BE349/J349)*100</f>
        <v>3.7149933631677854</v>
      </c>
      <c r="CV349">
        <f t="shared" si="218"/>
        <v>88.709677419354833</v>
      </c>
      <c r="CW349">
        <f t="shared" si="219"/>
        <v>11.29032258064516</v>
      </c>
      <c r="CX349">
        <f>(BH349/J349)*100</f>
        <v>14.809523731777283</v>
      </c>
      <c r="CY349">
        <f t="shared" si="220"/>
        <v>79.853815030813507</v>
      </c>
      <c r="CZ349">
        <f t="shared" si="221"/>
        <v>20.1461849691865</v>
      </c>
    </row>
    <row r="350" spans="1:104" x14ac:dyDescent="0.25">
      <c r="A350" t="s">
        <v>2525</v>
      </c>
      <c r="B350">
        <v>21</v>
      </c>
      <c r="C350">
        <v>13</v>
      </c>
      <c r="D350" t="s">
        <v>2524</v>
      </c>
      <c r="E350">
        <f>VLOOKUP(A350,'2011B4'!A$1:B$641,2, FALSE)</f>
        <v>382</v>
      </c>
      <c r="G350">
        <v>1624341</v>
      </c>
      <c r="H350">
        <v>823747</v>
      </c>
      <c r="I350">
        <v>800594</v>
      </c>
      <c r="J350">
        <v>346123</v>
      </c>
      <c r="K350">
        <v>323240</v>
      </c>
      <c r="L350">
        <v>22883</v>
      </c>
      <c r="M350">
        <f t="shared" si="222"/>
        <v>21.308518346824957</v>
      </c>
      <c r="N350">
        <f t="shared" si="223"/>
        <v>39.240203606204332</v>
      </c>
      <c r="O350">
        <f t="shared" si="224"/>
        <v>2.8582527473351034</v>
      </c>
      <c r="P350">
        <f>(K350/J350)*100</f>
        <v>93.388766421185537</v>
      </c>
      <c r="Q350">
        <f>(L350/J350)*100</f>
        <v>6.6112335788144687</v>
      </c>
      <c r="R350">
        <f t="shared" si="190"/>
        <v>55.561173340113193</v>
      </c>
      <c r="S350">
        <f t="shared" si="191"/>
        <v>11.887970461367779</v>
      </c>
      <c r="T350">
        <f t="shared" si="192"/>
        <v>9.3053625445289683</v>
      </c>
      <c r="U350">
        <f t="shared" si="193"/>
        <v>4.1574815889149237</v>
      </c>
      <c r="V350">
        <f t="shared" si="194"/>
        <v>19.088012065075134</v>
      </c>
      <c r="W350">
        <f t="shared" si="195"/>
        <v>44.438826659886807</v>
      </c>
      <c r="X350">
        <v>102134</v>
      </c>
      <c r="Y350">
        <v>99799</v>
      </c>
      <c r="Z350">
        <v>2335</v>
      </c>
      <c r="AA350">
        <v>81907</v>
      </c>
      <c r="AB350">
        <v>76149</v>
      </c>
      <c r="AC350">
        <v>5758</v>
      </c>
      <c r="AD350">
        <v>8269</v>
      </c>
      <c r="AE350">
        <v>6455</v>
      </c>
      <c r="AF350">
        <v>1814</v>
      </c>
      <c r="AG350">
        <v>13391</v>
      </c>
      <c r="AH350">
        <v>11507</v>
      </c>
      <c r="AI350">
        <v>1884</v>
      </c>
      <c r="AJ350">
        <v>9278</v>
      </c>
      <c r="AK350">
        <v>8184</v>
      </c>
      <c r="AL350">
        <v>1094</v>
      </c>
      <c r="AM350">
        <v>18478</v>
      </c>
      <c r="AN350">
        <v>17441</v>
      </c>
      <c r="AO350">
        <v>1037</v>
      </c>
      <c r="AP350">
        <v>1597</v>
      </c>
      <c r="AQ350">
        <v>1541</v>
      </c>
      <c r="AR350">
        <v>56</v>
      </c>
      <c r="AS350">
        <v>14390</v>
      </c>
      <c r="AT350">
        <v>13609</v>
      </c>
      <c r="AU350">
        <v>781</v>
      </c>
      <c r="AV350">
        <v>32208</v>
      </c>
      <c r="AW350">
        <v>31152</v>
      </c>
      <c r="AX350">
        <v>1056</v>
      </c>
      <c r="AY350">
        <v>4717</v>
      </c>
      <c r="AZ350">
        <v>4640</v>
      </c>
      <c r="BA350">
        <v>77</v>
      </c>
      <c r="BB350">
        <v>13584</v>
      </c>
      <c r="BC350">
        <v>13356</v>
      </c>
      <c r="BD350">
        <v>228</v>
      </c>
      <c r="BE350">
        <v>7446</v>
      </c>
      <c r="BF350">
        <v>6457</v>
      </c>
      <c r="BG350">
        <v>989</v>
      </c>
      <c r="BH350">
        <v>38724</v>
      </c>
      <c r="BI350">
        <v>32950</v>
      </c>
      <c r="BJ350">
        <v>5774</v>
      </c>
      <c r="BK350" t="str">
        <f t="shared" si="225"/>
        <v>CultivatorsTotal</v>
      </c>
      <c r="BL350" t="str">
        <f t="shared" si="226"/>
        <v>CultivatorsMale</v>
      </c>
      <c r="BM350" t="str">
        <f t="shared" si="227"/>
        <v>LQFemale</v>
      </c>
      <c r="BN350">
        <f>(X350/J350)*100</f>
        <v>29.5080072690922</v>
      </c>
      <c r="BO350">
        <f t="shared" si="196"/>
        <v>97.713787769009343</v>
      </c>
      <c r="BP350">
        <f t="shared" si="197"/>
        <v>2.2862122309906594</v>
      </c>
      <c r="BQ350">
        <f>(AA350/J350)*100</f>
        <v>23.664130959225478</v>
      </c>
      <c r="BR350">
        <f t="shared" si="198"/>
        <v>92.970075817695673</v>
      </c>
      <c r="BS350">
        <f t="shared" si="199"/>
        <v>7.0299241823043204</v>
      </c>
      <c r="BT350">
        <f>(AD350/J350)*100</f>
        <v>2.3890351117955175</v>
      </c>
      <c r="BU350">
        <f t="shared" si="200"/>
        <v>78.062643608658846</v>
      </c>
      <c r="BV350">
        <f t="shared" si="201"/>
        <v>21.937356391341154</v>
      </c>
      <c r="BW350">
        <f>(AG350/J350)*100</f>
        <v>3.8688558691563402</v>
      </c>
      <c r="BX350">
        <f t="shared" si="202"/>
        <v>85.930849077738785</v>
      </c>
      <c r="BY350">
        <f t="shared" si="203"/>
        <v>14.069150922261219</v>
      </c>
      <c r="BZ350">
        <f>(AJ350/J350)*100</f>
        <v>2.6805499778980302</v>
      </c>
      <c r="CA350">
        <f t="shared" si="204"/>
        <v>88.208665660702735</v>
      </c>
      <c r="CB350">
        <f t="shared" si="205"/>
        <v>11.791334339297261</v>
      </c>
      <c r="CC350">
        <f>(AM350/J350)*100</f>
        <v>5.3385646143134089</v>
      </c>
      <c r="CD350">
        <f t="shared" si="206"/>
        <v>94.387920770646176</v>
      </c>
      <c r="CE350">
        <f t="shared" si="207"/>
        <v>5.6120792293538262</v>
      </c>
      <c r="CF350">
        <f>(AP350/J350)*100</f>
        <v>0.46139667112558258</v>
      </c>
      <c r="CG350">
        <f t="shared" si="208"/>
        <v>96.49342517219786</v>
      </c>
      <c r="CH350">
        <f t="shared" si="209"/>
        <v>3.5065748278021287</v>
      </c>
      <c r="CI350">
        <f>(AS350/J350)*100</f>
        <v>4.1574815889149237</v>
      </c>
      <c r="CJ350">
        <f t="shared" si="210"/>
        <v>94.57261987491313</v>
      </c>
      <c r="CK350">
        <f t="shared" si="211"/>
        <v>5.4273801250868656</v>
      </c>
      <c r="CL350">
        <f>(AV350/J350)*100</f>
        <v>9.3053625445289683</v>
      </c>
      <c r="CM350">
        <f t="shared" si="212"/>
        <v>96.721311475409834</v>
      </c>
      <c r="CN350">
        <f t="shared" si="213"/>
        <v>3.278688524590164</v>
      </c>
      <c r="CO350">
        <f>(AY350/J350)*100</f>
        <v>1.3628103304316674</v>
      </c>
      <c r="CP350">
        <f t="shared" si="214"/>
        <v>98.367606529573877</v>
      </c>
      <c r="CQ350">
        <f t="shared" si="215"/>
        <v>1.6323934704261183</v>
      </c>
      <c r="CR350">
        <f>(BB350/J350)*100</f>
        <v>3.9246163935941847</v>
      </c>
      <c r="CS350">
        <f t="shared" si="216"/>
        <v>98.321554770318016</v>
      </c>
      <c r="CT350">
        <f t="shared" si="217"/>
        <v>1.678445229681979</v>
      </c>
      <c r="CU350">
        <f>(BE350/J350)*100</f>
        <v>2.1512583676900987</v>
      </c>
      <c r="CV350">
        <f t="shared" si="218"/>
        <v>86.717700778941705</v>
      </c>
      <c r="CW350">
        <f t="shared" si="219"/>
        <v>13.282299221058286</v>
      </c>
      <c r="CX350">
        <f>(BH350/J350)*100</f>
        <v>11.1879303022336</v>
      </c>
      <c r="CY350">
        <f t="shared" si="220"/>
        <v>85.089350273732052</v>
      </c>
      <c r="CZ350">
        <f t="shared" si="221"/>
        <v>14.910649726267946</v>
      </c>
    </row>
    <row r="351" spans="1:104" x14ac:dyDescent="0.25">
      <c r="A351" t="s">
        <v>2527</v>
      </c>
      <c r="B351">
        <v>21</v>
      </c>
      <c r="C351">
        <v>14</v>
      </c>
      <c r="D351" t="s">
        <v>2526</v>
      </c>
      <c r="E351">
        <f>VLOOKUP(A351,'2011B4'!A$1:B$641,2, FALSE)</f>
        <v>383</v>
      </c>
      <c r="G351">
        <v>1066878</v>
      </c>
      <c r="H351">
        <v>544001</v>
      </c>
      <c r="I351">
        <v>522877</v>
      </c>
      <c r="J351">
        <v>264670</v>
      </c>
      <c r="K351">
        <v>235541</v>
      </c>
      <c r="L351">
        <v>29129</v>
      </c>
      <c r="M351">
        <f t="shared" si="222"/>
        <v>24.807897435320626</v>
      </c>
      <c r="N351">
        <f t="shared" si="223"/>
        <v>43.297898349451565</v>
      </c>
      <c r="O351">
        <f t="shared" si="224"/>
        <v>5.5709086458191885</v>
      </c>
      <c r="P351">
        <f>(K351/J351)*100</f>
        <v>88.99421921638266</v>
      </c>
      <c r="Q351">
        <f>(L351/J351)*100</f>
        <v>11.005780783617334</v>
      </c>
      <c r="R351">
        <f t="shared" si="190"/>
        <v>59.069785015302074</v>
      </c>
      <c r="S351">
        <f t="shared" si="191"/>
        <v>11.313333585219329</v>
      </c>
      <c r="T351">
        <f t="shared" si="192"/>
        <v>6.7091094570597347</v>
      </c>
      <c r="U351">
        <f t="shared" si="193"/>
        <v>5.7819171043185857</v>
      </c>
      <c r="V351">
        <f t="shared" si="194"/>
        <v>17.125854838100274</v>
      </c>
      <c r="W351">
        <f t="shared" si="195"/>
        <v>40.930214984697926</v>
      </c>
      <c r="X351">
        <v>77450</v>
      </c>
      <c r="Y351">
        <v>73601</v>
      </c>
      <c r="Z351">
        <v>3849</v>
      </c>
      <c r="AA351">
        <v>67009</v>
      </c>
      <c r="AB351">
        <v>54401</v>
      </c>
      <c r="AC351">
        <v>12608</v>
      </c>
      <c r="AD351">
        <v>11881</v>
      </c>
      <c r="AE351">
        <v>9846</v>
      </c>
      <c r="AF351">
        <v>2035</v>
      </c>
      <c r="AG351">
        <v>6751</v>
      </c>
      <c r="AH351">
        <v>6479</v>
      </c>
      <c r="AI351">
        <v>272</v>
      </c>
      <c r="AJ351">
        <v>8512</v>
      </c>
      <c r="AK351">
        <v>6629</v>
      </c>
      <c r="AL351">
        <v>1883</v>
      </c>
      <c r="AM351">
        <v>14680</v>
      </c>
      <c r="AN351">
        <v>13415</v>
      </c>
      <c r="AO351">
        <v>1265</v>
      </c>
      <c r="AP351">
        <v>1488</v>
      </c>
      <c r="AQ351">
        <v>1466</v>
      </c>
      <c r="AR351">
        <v>22</v>
      </c>
      <c r="AS351">
        <v>15303</v>
      </c>
      <c r="AT351">
        <v>14174</v>
      </c>
      <c r="AU351">
        <v>1129</v>
      </c>
      <c r="AV351">
        <v>17757</v>
      </c>
      <c r="AW351">
        <v>17367</v>
      </c>
      <c r="AX351">
        <v>390</v>
      </c>
      <c r="AY351">
        <v>2259</v>
      </c>
      <c r="AZ351">
        <v>2199</v>
      </c>
      <c r="BA351">
        <v>60</v>
      </c>
      <c r="BB351">
        <v>8442</v>
      </c>
      <c r="BC351">
        <v>8355</v>
      </c>
      <c r="BD351">
        <v>87</v>
      </c>
      <c r="BE351">
        <v>4677</v>
      </c>
      <c r="BF351">
        <v>4360</v>
      </c>
      <c r="BG351">
        <v>317</v>
      </c>
      <c r="BH351">
        <v>28461</v>
      </c>
      <c r="BI351">
        <v>23249</v>
      </c>
      <c r="BJ351">
        <v>5212</v>
      </c>
      <c r="BK351" t="str">
        <f t="shared" si="225"/>
        <v>CultivatorsTotal</v>
      </c>
      <c r="BL351" t="str">
        <f t="shared" si="226"/>
        <v>CultivatorsMale</v>
      </c>
      <c r="BM351" t="str">
        <f t="shared" si="227"/>
        <v>AgriculturalLabourFemale</v>
      </c>
      <c r="BN351">
        <f>(X351/J351)*100</f>
        <v>29.262855631541164</v>
      </c>
      <c r="BO351">
        <f t="shared" si="196"/>
        <v>95.030342156229835</v>
      </c>
      <c r="BP351">
        <f t="shared" si="197"/>
        <v>4.9696578437701744</v>
      </c>
      <c r="BQ351">
        <f>(AA351/J351)*100</f>
        <v>25.317943098953418</v>
      </c>
      <c r="BR351">
        <f t="shared" si="198"/>
        <v>81.184616991747376</v>
      </c>
      <c r="BS351">
        <f t="shared" si="199"/>
        <v>18.815383008252624</v>
      </c>
      <c r="BT351">
        <f>(AD351/J351)*100</f>
        <v>4.4889862848074964</v>
      </c>
      <c r="BU351">
        <f t="shared" si="200"/>
        <v>82.871812137025501</v>
      </c>
      <c r="BV351">
        <f t="shared" si="201"/>
        <v>17.128187862974499</v>
      </c>
      <c r="BW351">
        <f>(AG351/J351)*100</f>
        <v>2.5507235425246533</v>
      </c>
      <c r="BX351">
        <f t="shared" si="202"/>
        <v>95.970967264109021</v>
      </c>
      <c r="BY351">
        <f t="shared" si="203"/>
        <v>4.0290327358909792</v>
      </c>
      <c r="BZ351">
        <f>(AJ351/J351)*100</f>
        <v>3.2160804020100504</v>
      </c>
      <c r="CA351">
        <f t="shared" si="204"/>
        <v>77.87828947368422</v>
      </c>
      <c r="CB351">
        <f t="shared" si="205"/>
        <v>22.121710526315788</v>
      </c>
      <c r="CC351">
        <f>(AM351/J351)*100</f>
        <v>5.5465296406846258</v>
      </c>
      <c r="CD351">
        <f t="shared" si="206"/>
        <v>91.382833787465941</v>
      </c>
      <c r="CE351">
        <f t="shared" si="207"/>
        <v>8.6171662125340589</v>
      </c>
      <c r="CF351">
        <f>(AP351/J351)*100</f>
        <v>0.56220954396040357</v>
      </c>
      <c r="CG351">
        <f t="shared" si="208"/>
        <v>98.521505376344081</v>
      </c>
      <c r="CH351">
        <f t="shared" si="209"/>
        <v>1.478494623655914</v>
      </c>
      <c r="CI351">
        <f>(AS351/J351)*100</f>
        <v>5.7819171043185857</v>
      </c>
      <c r="CJ351">
        <f t="shared" si="210"/>
        <v>92.622361628438867</v>
      </c>
      <c r="CK351">
        <f t="shared" si="211"/>
        <v>7.3776383715611322</v>
      </c>
      <c r="CL351">
        <f>(AV351/J351)*100</f>
        <v>6.7091094570597347</v>
      </c>
      <c r="CM351">
        <f t="shared" si="212"/>
        <v>97.80368305457003</v>
      </c>
      <c r="CN351">
        <f t="shared" si="213"/>
        <v>2.1963169454299711</v>
      </c>
      <c r="CO351">
        <f>(AY351/J351)*100</f>
        <v>0.85351569879472555</v>
      </c>
      <c r="CP351">
        <f t="shared" si="214"/>
        <v>97.343957503320055</v>
      </c>
      <c r="CQ351">
        <f t="shared" si="215"/>
        <v>2.6560424966799467</v>
      </c>
      <c r="CR351">
        <f>(BB351/J351)*100</f>
        <v>3.1896323723882567</v>
      </c>
      <c r="CS351">
        <f t="shared" si="216"/>
        <v>98.969438521677333</v>
      </c>
      <c r="CT351">
        <f t="shared" si="217"/>
        <v>1.0305614783226724</v>
      </c>
      <c r="CU351">
        <f>(BE351/J351)*100</f>
        <v>1.7671062077303814</v>
      </c>
      <c r="CV351">
        <f t="shared" si="218"/>
        <v>93.222150951464613</v>
      </c>
      <c r="CW351">
        <f t="shared" si="219"/>
        <v>6.7778490485353862</v>
      </c>
      <c r="CX351">
        <f>(BH351/J351)*100</f>
        <v>10.753391015226509</v>
      </c>
      <c r="CY351">
        <f t="shared" si="220"/>
        <v>81.687221109588563</v>
      </c>
      <c r="CZ351">
        <f t="shared" si="221"/>
        <v>18.31277889041144</v>
      </c>
    </row>
    <row r="352" spans="1:104" x14ac:dyDescent="0.25">
      <c r="A352" t="s">
        <v>2529</v>
      </c>
      <c r="B352">
        <v>21</v>
      </c>
      <c r="C352">
        <v>15</v>
      </c>
      <c r="D352" t="s">
        <v>2528</v>
      </c>
      <c r="E352">
        <f>VLOOKUP(A352,'2011B4'!A$1:B$641,2, FALSE)</f>
        <v>384</v>
      </c>
      <c r="G352">
        <v>1140003</v>
      </c>
      <c r="H352">
        <v>587234</v>
      </c>
      <c r="I352">
        <v>552769</v>
      </c>
      <c r="J352">
        <v>282450</v>
      </c>
      <c r="K352">
        <v>232522</v>
      </c>
      <c r="L352">
        <v>49928</v>
      </c>
      <c r="M352">
        <f t="shared" si="222"/>
        <v>24.776250588814239</v>
      </c>
      <c r="N352">
        <f t="shared" si="223"/>
        <v>39.596140550444971</v>
      </c>
      <c r="O352">
        <f t="shared" si="224"/>
        <v>9.0323444332080847</v>
      </c>
      <c r="P352">
        <f>(K352/J352)*100</f>
        <v>82.323243051867593</v>
      </c>
      <c r="Q352">
        <f>(L352/J352)*100</f>
        <v>17.676756948132414</v>
      </c>
      <c r="R352">
        <f t="shared" si="190"/>
        <v>54.484333510355818</v>
      </c>
      <c r="S352">
        <f t="shared" si="191"/>
        <v>16.114356523278452</v>
      </c>
      <c r="T352">
        <f t="shared" si="192"/>
        <v>5.7836785271729507</v>
      </c>
      <c r="U352">
        <f t="shared" si="193"/>
        <v>5.1078066914498139</v>
      </c>
      <c r="V352">
        <f t="shared" si="194"/>
        <v>18.509824747742964</v>
      </c>
      <c r="W352">
        <f t="shared" si="195"/>
        <v>45.515666489644182</v>
      </c>
      <c r="X352">
        <v>100506</v>
      </c>
      <c r="Y352">
        <v>81190</v>
      </c>
      <c r="Z352">
        <v>19316</v>
      </c>
      <c r="AA352">
        <v>46222</v>
      </c>
      <c r="AB352">
        <v>32835</v>
      </c>
      <c r="AC352">
        <v>13387</v>
      </c>
      <c r="AD352">
        <v>7163</v>
      </c>
      <c r="AE352">
        <v>6461</v>
      </c>
      <c r="AF352">
        <v>702</v>
      </c>
      <c r="AG352">
        <v>12863</v>
      </c>
      <c r="AH352">
        <v>12185</v>
      </c>
      <c r="AI352">
        <v>678</v>
      </c>
      <c r="AJ352">
        <v>13649</v>
      </c>
      <c r="AK352">
        <v>8978</v>
      </c>
      <c r="AL352">
        <v>4671</v>
      </c>
      <c r="AM352">
        <v>19003</v>
      </c>
      <c r="AN352">
        <v>17132</v>
      </c>
      <c r="AO352">
        <v>1871</v>
      </c>
      <c r="AP352">
        <v>7487</v>
      </c>
      <c r="AQ352">
        <v>7199</v>
      </c>
      <c r="AR352">
        <v>288</v>
      </c>
      <c r="AS352">
        <v>14427</v>
      </c>
      <c r="AT352">
        <v>12746</v>
      </c>
      <c r="AU352">
        <v>1681</v>
      </c>
      <c r="AV352">
        <v>16336</v>
      </c>
      <c r="AW352">
        <v>15636</v>
      </c>
      <c r="AX352">
        <v>700</v>
      </c>
      <c r="AY352">
        <v>2326</v>
      </c>
      <c r="AZ352">
        <v>2268</v>
      </c>
      <c r="BA352">
        <v>58</v>
      </c>
      <c r="BB352">
        <v>7986</v>
      </c>
      <c r="BC352">
        <v>7849</v>
      </c>
      <c r="BD352">
        <v>137</v>
      </c>
      <c r="BE352">
        <v>8709</v>
      </c>
      <c r="BF352">
        <v>7265</v>
      </c>
      <c r="BG352">
        <v>1444</v>
      </c>
      <c r="BH352">
        <v>25773</v>
      </c>
      <c r="BI352">
        <v>20778</v>
      </c>
      <c r="BJ352">
        <v>4995</v>
      </c>
      <c r="BK352" t="str">
        <f t="shared" si="225"/>
        <v>CultivatorsTotal</v>
      </c>
      <c r="BL352" t="str">
        <f t="shared" si="226"/>
        <v>CultivatorsMale</v>
      </c>
      <c r="BM352" t="str">
        <f t="shared" si="227"/>
        <v>CultivatorsFemale</v>
      </c>
      <c r="BN352">
        <f>(X352/J352)*100</f>
        <v>35.583643122676577</v>
      </c>
      <c r="BO352">
        <f t="shared" si="196"/>
        <v>80.781246890732888</v>
      </c>
      <c r="BP352">
        <f t="shared" si="197"/>
        <v>19.218753109267109</v>
      </c>
      <c r="BQ352">
        <f>(AA352/J352)*100</f>
        <v>16.364666312621704</v>
      </c>
      <c r="BR352">
        <f t="shared" si="198"/>
        <v>71.037601142313193</v>
      </c>
      <c r="BS352">
        <f t="shared" si="199"/>
        <v>28.962398857686818</v>
      </c>
      <c r="BT352">
        <f>(AD352/J352)*100</f>
        <v>2.5360240750575325</v>
      </c>
      <c r="BU352">
        <f t="shared" si="200"/>
        <v>90.199637023593468</v>
      </c>
      <c r="BV352">
        <f t="shared" si="201"/>
        <v>9.8003629764065341</v>
      </c>
      <c r="BW352">
        <f>(AG352/J352)*100</f>
        <v>4.5540803682067619</v>
      </c>
      <c r="BX352">
        <f t="shared" si="202"/>
        <v>94.729067869081859</v>
      </c>
      <c r="BY352">
        <f t="shared" si="203"/>
        <v>5.2709321309181369</v>
      </c>
      <c r="BZ352">
        <f>(AJ352/J352)*100</f>
        <v>4.8323597096831294</v>
      </c>
      <c r="CA352">
        <f t="shared" si="204"/>
        <v>65.777712652941617</v>
      </c>
      <c r="CB352">
        <f t="shared" si="205"/>
        <v>34.222287347058398</v>
      </c>
      <c r="CC352">
        <f>(AM352/J352)*100</f>
        <v>6.7279164453885638</v>
      </c>
      <c r="CD352">
        <f t="shared" si="206"/>
        <v>90.15418618112929</v>
      </c>
      <c r="CE352">
        <f t="shared" si="207"/>
        <v>9.8458138188707043</v>
      </c>
      <c r="CF352">
        <f>(AP352/J352)*100</f>
        <v>2.6507346432996992</v>
      </c>
      <c r="CG352">
        <f t="shared" si="208"/>
        <v>96.153332442901032</v>
      </c>
      <c r="CH352">
        <f t="shared" si="209"/>
        <v>3.8466675570989715</v>
      </c>
      <c r="CI352">
        <f>(AS352/J352)*100</f>
        <v>5.1078066914498139</v>
      </c>
      <c r="CJ352">
        <f t="shared" si="210"/>
        <v>88.348235946489211</v>
      </c>
      <c r="CK352">
        <f t="shared" si="211"/>
        <v>11.651764053510778</v>
      </c>
      <c r="CL352">
        <f>(AV352/J352)*100</f>
        <v>5.7836785271729507</v>
      </c>
      <c r="CM352">
        <f t="shared" si="212"/>
        <v>95.714985308521065</v>
      </c>
      <c r="CN352">
        <f t="shared" si="213"/>
        <v>4.285014691478942</v>
      </c>
      <c r="CO352">
        <f>(AY352/J352)*100</f>
        <v>0.82350858559036999</v>
      </c>
      <c r="CP352">
        <f t="shared" si="214"/>
        <v>97.506448839208943</v>
      </c>
      <c r="CQ352">
        <f t="shared" si="215"/>
        <v>2.4935511607910579</v>
      </c>
      <c r="CR352">
        <f>(BB352/J352)*100</f>
        <v>2.8274030801911842</v>
      </c>
      <c r="CS352">
        <f t="shared" si="216"/>
        <v>98.284497871274738</v>
      </c>
      <c r="CT352">
        <f t="shared" si="217"/>
        <v>1.7155021287252694</v>
      </c>
      <c r="CU352">
        <f>(BE352/J352)*100</f>
        <v>3.0833775889537973</v>
      </c>
      <c r="CV352">
        <f t="shared" si="218"/>
        <v>83.419451142496271</v>
      </c>
      <c r="CW352">
        <f t="shared" si="219"/>
        <v>16.580548857503732</v>
      </c>
      <c r="CX352">
        <f>(BH352/J352)*100</f>
        <v>9.1248008497079134</v>
      </c>
      <c r="CY352">
        <f t="shared" si="220"/>
        <v>80.619252706320566</v>
      </c>
      <c r="CZ352">
        <f t="shared" si="221"/>
        <v>19.38074729367943</v>
      </c>
    </row>
    <row r="353" spans="1:104" x14ac:dyDescent="0.25">
      <c r="A353" t="s">
        <v>2531</v>
      </c>
      <c r="B353">
        <v>21</v>
      </c>
      <c r="C353">
        <v>16</v>
      </c>
      <c r="D353" t="s">
        <v>2530</v>
      </c>
      <c r="E353">
        <f>VLOOKUP(A353,'2011B4'!A$1:B$641,2, FALSE)</f>
        <v>385</v>
      </c>
      <c r="G353">
        <v>864516</v>
      </c>
      <c r="H353">
        <v>446177</v>
      </c>
      <c r="I353">
        <v>418339</v>
      </c>
      <c r="J353">
        <v>189065</v>
      </c>
      <c r="K353">
        <v>176316</v>
      </c>
      <c r="L353">
        <v>12749</v>
      </c>
      <c r="M353">
        <f t="shared" si="222"/>
        <v>21.86946221932272</v>
      </c>
      <c r="N353">
        <f t="shared" si="223"/>
        <v>39.517052649509047</v>
      </c>
      <c r="O353">
        <f t="shared" si="224"/>
        <v>3.047528439853803</v>
      </c>
      <c r="P353">
        <f>(K353/J353)*100</f>
        <v>93.256816438790892</v>
      </c>
      <c r="Q353">
        <f>(L353/J353)*100</f>
        <v>6.7431835612091078</v>
      </c>
      <c r="R353">
        <f t="shared" si="190"/>
        <v>66.910321846983848</v>
      </c>
      <c r="S353">
        <f t="shared" si="191"/>
        <v>8.9392536958188984</v>
      </c>
      <c r="T353">
        <f t="shared" si="192"/>
        <v>6.2195541215983923</v>
      </c>
      <c r="U353">
        <f t="shared" si="193"/>
        <v>3.2946341205405552</v>
      </c>
      <c r="V353">
        <f t="shared" si="194"/>
        <v>14.636236215058313</v>
      </c>
      <c r="W353">
        <f t="shared" si="195"/>
        <v>33.089678153016152</v>
      </c>
      <c r="X353">
        <v>72588</v>
      </c>
      <c r="Y353">
        <v>70172</v>
      </c>
      <c r="Z353">
        <v>2416</v>
      </c>
      <c r="AA353">
        <v>49465</v>
      </c>
      <c r="AB353">
        <v>46188</v>
      </c>
      <c r="AC353">
        <v>3277</v>
      </c>
      <c r="AD353">
        <v>4451</v>
      </c>
      <c r="AE353">
        <v>4042</v>
      </c>
      <c r="AF353">
        <v>409</v>
      </c>
      <c r="AG353">
        <v>1154</v>
      </c>
      <c r="AH353">
        <v>1040</v>
      </c>
      <c r="AI353">
        <v>114</v>
      </c>
      <c r="AJ353">
        <v>9368</v>
      </c>
      <c r="AK353">
        <v>7015</v>
      </c>
      <c r="AL353">
        <v>2353</v>
      </c>
      <c r="AM353">
        <v>6379</v>
      </c>
      <c r="AN353">
        <v>5561</v>
      </c>
      <c r="AO353">
        <v>818</v>
      </c>
      <c r="AP353">
        <v>525</v>
      </c>
      <c r="AQ353">
        <v>509</v>
      </c>
      <c r="AR353">
        <v>16</v>
      </c>
      <c r="AS353">
        <v>6229</v>
      </c>
      <c r="AT353">
        <v>6079</v>
      </c>
      <c r="AU353">
        <v>150</v>
      </c>
      <c r="AV353">
        <v>11759</v>
      </c>
      <c r="AW353">
        <v>11557</v>
      </c>
      <c r="AX353">
        <v>202</v>
      </c>
      <c r="AY353">
        <v>1533</v>
      </c>
      <c r="AZ353">
        <v>1510</v>
      </c>
      <c r="BA353">
        <v>23</v>
      </c>
      <c r="BB353">
        <v>3393</v>
      </c>
      <c r="BC353">
        <v>3375</v>
      </c>
      <c r="BD353">
        <v>18</v>
      </c>
      <c r="BE353">
        <v>4937</v>
      </c>
      <c r="BF353">
        <v>4634</v>
      </c>
      <c r="BG353">
        <v>303</v>
      </c>
      <c r="BH353">
        <v>17284</v>
      </c>
      <c r="BI353">
        <v>14634</v>
      </c>
      <c r="BJ353">
        <v>2650</v>
      </c>
      <c r="BK353" t="str">
        <f t="shared" si="225"/>
        <v>CultivatorsTotal</v>
      </c>
      <c r="BL353" t="str">
        <f t="shared" si="226"/>
        <v>CultivatorsMale</v>
      </c>
      <c r="BM353" t="str">
        <f t="shared" si="227"/>
        <v>AgriculturalLabourFemale</v>
      </c>
      <c r="BN353">
        <f>(X353/J353)*100</f>
        <v>38.39314521460873</v>
      </c>
      <c r="BO353">
        <f t="shared" si="196"/>
        <v>96.671626164104268</v>
      </c>
      <c r="BP353">
        <f t="shared" si="197"/>
        <v>3.3283738358957407</v>
      </c>
      <c r="BQ353">
        <f>(AA353/J353)*100</f>
        <v>26.162959828630367</v>
      </c>
      <c r="BR353">
        <f t="shared" si="198"/>
        <v>93.375113716769434</v>
      </c>
      <c r="BS353">
        <f t="shared" si="199"/>
        <v>6.6248862832305671</v>
      </c>
      <c r="BT353">
        <f>(AD353/J353)*100</f>
        <v>2.3542168037447442</v>
      </c>
      <c r="BU353">
        <f t="shared" si="200"/>
        <v>90.811053695798691</v>
      </c>
      <c r="BV353">
        <f t="shared" si="201"/>
        <v>9.1889463042013038</v>
      </c>
      <c r="BW353">
        <f>(AG353/J353)*100</f>
        <v>0.61037209425329908</v>
      </c>
      <c r="BX353">
        <f t="shared" si="202"/>
        <v>90.121317157712298</v>
      </c>
      <c r="BY353">
        <f t="shared" si="203"/>
        <v>9.8786828422876951</v>
      </c>
      <c r="BZ353">
        <f>(AJ353/J353)*100</f>
        <v>4.9549096871446325</v>
      </c>
      <c r="CA353">
        <f t="shared" si="204"/>
        <v>74.882578992314265</v>
      </c>
      <c r="CB353">
        <f t="shared" si="205"/>
        <v>25.117421007685735</v>
      </c>
      <c r="CC353">
        <f>(AM353/J353)*100</f>
        <v>3.3739719144209666</v>
      </c>
      <c r="CD353">
        <f t="shared" si="206"/>
        <v>87.176673459789939</v>
      </c>
      <c r="CE353">
        <f t="shared" si="207"/>
        <v>12.823326540210065</v>
      </c>
      <c r="CF353">
        <f>(AP353/J353)*100</f>
        <v>0.27768227858144029</v>
      </c>
      <c r="CG353">
        <f t="shared" si="208"/>
        <v>96.952380952380963</v>
      </c>
      <c r="CH353">
        <f t="shared" si="209"/>
        <v>3.0476190476190474</v>
      </c>
      <c r="CI353">
        <f>(AS353/J353)*100</f>
        <v>3.2946341205405552</v>
      </c>
      <c r="CJ353">
        <f t="shared" si="210"/>
        <v>97.591908813613742</v>
      </c>
      <c r="CK353">
        <f t="shared" si="211"/>
        <v>2.4080911863862577</v>
      </c>
      <c r="CL353">
        <f>(AV353/J353)*100</f>
        <v>6.2195541215983923</v>
      </c>
      <c r="CM353">
        <f t="shared" si="212"/>
        <v>98.282166850922692</v>
      </c>
      <c r="CN353">
        <f t="shared" si="213"/>
        <v>1.7178331490773024</v>
      </c>
      <c r="CO353">
        <f>(AY353/J353)*100</f>
        <v>0.81083225345780552</v>
      </c>
      <c r="CP353">
        <f t="shared" si="214"/>
        <v>98.499673842139586</v>
      </c>
      <c r="CQ353">
        <f t="shared" si="215"/>
        <v>1.5003261578604044</v>
      </c>
      <c r="CR353">
        <f>(BB353/J353)*100</f>
        <v>1.7946208975749081</v>
      </c>
      <c r="CS353">
        <f t="shared" si="216"/>
        <v>99.469496021220166</v>
      </c>
      <c r="CT353">
        <f t="shared" si="217"/>
        <v>0.53050397877984079</v>
      </c>
      <c r="CU353">
        <f>(BE353/J353)*100</f>
        <v>2.611271255917277</v>
      </c>
      <c r="CV353">
        <f t="shared" si="218"/>
        <v>93.862669637431637</v>
      </c>
      <c r="CW353">
        <f t="shared" si="219"/>
        <v>6.1373303625683615</v>
      </c>
      <c r="CX353">
        <f>(BH353/J353)*100</f>
        <v>9.1418295295268823</v>
      </c>
      <c r="CY353">
        <f t="shared" si="220"/>
        <v>84.667900948854438</v>
      </c>
      <c r="CZ353">
        <f t="shared" si="221"/>
        <v>15.332099051145567</v>
      </c>
    </row>
    <row r="354" spans="1:104" x14ac:dyDescent="0.25">
      <c r="A354" t="s">
        <v>2533</v>
      </c>
      <c r="B354">
        <v>21</v>
      </c>
      <c r="C354">
        <v>17</v>
      </c>
      <c r="D354" t="s">
        <v>2532</v>
      </c>
      <c r="E354">
        <f>VLOOKUP(A354,'2011B4'!A$1:B$641,2, FALSE)</f>
        <v>386</v>
      </c>
      <c r="G354">
        <v>1877395</v>
      </c>
      <c r="H354">
        <v>986886</v>
      </c>
      <c r="I354">
        <v>890509</v>
      </c>
      <c r="J354">
        <v>478396</v>
      </c>
      <c r="K354">
        <v>432140</v>
      </c>
      <c r="L354">
        <v>46256</v>
      </c>
      <c r="M354">
        <f t="shared" si="222"/>
        <v>25.481904447385872</v>
      </c>
      <c r="N354">
        <f t="shared" si="223"/>
        <v>43.788238965797468</v>
      </c>
      <c r="O354">
        <f t="shared" si="224"/>
        <v>5.1943326794002083</v>
      </c>
      <c r="P354">
        <f>(K354/J354)*100</f>
        <v>90.331022834639086</v>
      </c>
      <c r="Q354">
        <f>(L354/J354)*100</f>
        <v>9.6689771653609142</v>
      </c>
      <c r="R354">
        <f t="shared" si="190"/>
        <v>29.285570949589879</v>
      </c>
      <c r="S354">
        <f t="shared" si="191"/>
        <v>10.751135042935141</v>
      </c>
      <c r="T354">
        <f t="shared" si="192"/>
        <v>13.538783769095058</v>
      </c>
      <c r="U354">
        <f t="shared" si="193"/>
        <v>9.3096514184901213</v>
      </c>
      <c r="V354">
        <f t="shared" si="194"/>
        <v>37.114858819889797</v>
      </c>
      <c r="W354">
        <f t="shared" si="195"/>
        <v>70.714429050410118</v>
      </c>
      <c r="X354">
        <v>68357</v>
      </c>
      <c r="Y354">
        <v>66531</v>
      </c>
      <c r="Z354">
        <v>1826</v>
      </c>
      <c r="AA354">
        <v>50966</v>
      </c>
      <c r="AB354">
        <v>45092</v>
      </c>
      <c r="AC354">
        <v>5874</v>
      </c>
      <c r="AD354">
        <v>20778</v>
      </c>
      <c r="AE354">
        <v>18930</v>
      </c>
      <c r="AF354">
        <v>1848</v>
      </c>
      <c r="AG354">
        <v>8975</v>
      </c>
      <c r="AH354">
        <v>7873</v>
      </c>
      <c r="AI354">
        <v>1102</v>
      </c>
      <c r="AJ354">
        <v>12621</v>
      </c>
      <c r="AK354">
        <v>10749</v>
      </c>
      <c r="AL354">
        <v>1872</v>
      </c>
      <c r="AM354">
        <v>29837</v>
      </c>
      <c r="AN354">
        <v>27355</v>
      </c>
      <c r="AO354">
        <v>2482</v>
      </c>
      <c r="AP354">
        <v>6048</v>
      </c>
      <c r="AQ354">
        <v>5833</v>
      </c>
      <c r="AR354">
        <v>215</v>
      </c>
      <c r="AS354">
        <v>44537</v>
      </c>
      <c r="AT354">
        <v>38268</v>
      </c>
      <c r="AU354">
        <v>6269</v>
      </c>
      <c r="AV354">
        <v>64769</v>
      </c>
      <c r="AW354">
        <v>62126</v>
      </c>
      <c r="AX354">
        <v>2643</v>
      </c>
      <c r="AY354">
        <v>9892</v>
      </c>
      <c r="AZ354">
        <v>9526</v>
      </c>
      <c r="BA354">
        <v>366</v>
      </c>
      <c r="BB354">
        <v>32920</v>
      </c>
      <c r="BC354">
        <v>32049</v>
      </c>
      <c r="BD354">
        <v>871</v>
      </c>
      <c r="BE354">
        <v>26604</v>
      </c>
      <c r="BF354">
        <v>23978</v>
      </c>
      <c r="BG354">
        <v>2626</v>
      </c>
      <c r="BH354">
        <v>102092</v>
      </c>
      <c r="BI354">
        <v>83830</v>
      </c>
      <c r="BJ354">
        <v>18262</v>
      </c>
      <c r="BK354" t="str">
        <f t="shared" si="225"/>
        <v>LQTotal</v>
      </c>
      <c r="BL354" t="str">
        <f t="shared" si="226"/>
        <v>LQMale</v>
      </c>
      <c r="BM354" t="str">
        <f t="shared" si="227"/>
        <v>LQFemale</v>
      </c>
      <c r="BN354">
        <f>(X354/J354)*100</f>
        <v>14.288790040050504</v>
      </c>
      <c r="BO354">
        <f t="shared" si="196"/>
        <v>97.328730049592579</v>
      </c>
      <c r="BP354">
        <f t="shared" si="197"/>
        <v>2.67126995040742</v>
      </c>
      <c r="BQ354">
        <f>(AA354/J354)*100</f>
        <v>10.653517169876002</v>
      </c>
      <c r="BR354">
        <f t="shared" si="198"/>
        <v>88.474669387434759</v>
      </c>
      <c r="BS354">
        <f t="shared" si="199"/>
        <v>11.52533061256524</v>
      </c>
      <c r="BT354">
        <f>(AD354/J354)*100</f>
        <v>4.3432637396633753</v>
      </c>
      <c r="BU354">
        <f t="shared" si="200"/>
        <v>91.105977476176719</v>
      </c>
      <c r="BV354">
        <f t="shared" si="201"/>
        <v>8.8940225238232742</v>
      </c>
      <c r="BW354">
        <f>(AG354/J354)*100</f>
        <v>1.8760608366290688</v>
      </c>
      <c r="BX354">
        <f t="shared" si="202"/>
        <v>87.721448467966582</v>
      </c>
      <c r="BY354">
        <f t="shared" si="203"/>
        <v>12.278551532033426</v>
      </c>
      <c r="BZ354">
        <f>(AJ354/J354)*100</f>
        <v>2.6381909547738691</v>
      </c>
      <c r="CA354">
        <f t="shared" si="204"/>
        <v>85.167577846446392</v>
      </c>
      <c r="CB354">
        <f t="shared" si="205"/>
        <v>14.832422153553601</v>
      </c>
      <c r="CC354">
        <f>(AM354/J354)*100</f>
        <v>6.2368832515322037</v>
      </c>
      <c r="CD354">
        <f t="shared" si="206"/>
        <v>91.681469316620294</v>
      </c>
      <c r="CE354">
        <f t="shared" si="207"/>
        <v>8.3185306833796968</v>
      </c>
      <c r="CF354">
        <f>(AP354/J354)*100</f>
        <v>1.2642246172626861</v>
      </c>
      <c r="CG354">
        <f t="shared" si="208"/>
        <v>96.445105820105823</v>
      </c>
      <c r="CH354">
        <f t="shared" si="209"/>
        <v>3.5548941798941804</v>
      </c>
      <c r="CI354">
        <f>(AS354/J354)*100</f>
        <v>9.3096514184901213</v>
      </c>
      <c r="CJ354">
        <f t="shared" si="210"/>
        <v>85.924063138514043</v>
      </c>
      <c r="CK354">
        <f t="shared" si="211"/>
        <v>14.075936861485955</v>
      </c>
      <c r="CL354">
        <f>(AV354/J354)*100</f>
        <v>13.538783769095058</v>
      </c>
      <c r="CM354">
        <f t="shared" si="212"/>
        <v>95.919344130679789</v>
      </c>
      <c r="CN354">
        <f t="shared" si="213"/>
        <v>4.0806558693202</v>
      </c>
      <c r="CO354">
        <f>(AY354/J354)*100</f>
        <v>2.067743041329777</v>
      </c>
      <c r="CP354">
        <f t="shared" si="214"/>
        <v>96.300040436716543</v>
      </c>
      <c r="CQ354">
        <f t="shared" si="215"/>
        <v>3.6999595632834614</v>
      </c>
      <c r="CR354">
        <f>(BB354/J354)*100</f>
        <v>6.8813284392009972</v>
      </c>
      <c r="CS354">
        <f t="shared" si="216"/>
        <v>97.354191980558937</v>
      </c>
      <c r="CT354">
        <f t="shared" si="217"/>
        <v>2.6458080194410694</v>
      </c>
      <c r="CU354">
        <f>(BE354/J354)*100</f>
        <v>5.5610832866495539</v>
      </c>
      <c r="CV354">
        <f t="shared" si="218"/>
        <v>90.129303864080583</v>
      </c>
      <c r="CW354">
        <f t="shared" si="219"/>
        <v>9.8706961359194096</v>
      </c>
      <c r="CX354">
        <f>(BH354/J354)*100</f>
        <v>21.340479435446785</v>
      </c>
      <c r="CY354">
        <f t="shared" si="220"/>
        <v>82.112212514202881</v>
      </c>
      <c r="CZ354">
        <f t="shared" si="221"/>
        <v>17.887787485797123</v>
      </c>
    </row>
    <row r="355" spans="1:104" x14ac:dyDescent="0.25">
      <c r="A355" t="s">
        <v>2535</v>
      </c>
      <c r="B355">
        <v>21</v>
      </c>
      <c r="C355">
        <v>18</v>
      </c>
      <c r="D355" t="s">
        <v>2534</v>
      </c>
      <c r="E355">
        <f>VLOOKUP(A355,'2011B4'!A$1:B$641,2, FALSE)</f>
        <v>387</v>
      </c>
      <c r="G355">
        <v>1502682</v>
      </c>
      <c r="H355">
        <v>763389</v>
      </c>
      <c r="I355">
        <v>739293</v>
      </c>
      <c r="J355">
        <v>370804</v>
      </c>
      <c r="K355">
        <v>341998</v>
      </c>
      <c r="L355">
        <v>28806</v>
      </c>
      <c r="M355">
        <f t="shared" si="222"/>
        <v>24.676145718122662</v>
      </c>
      <c r="N355">
        <f t="shared" si="223"/>
        <v>44.799964369410617</v>
      </c>
      <c r="O355">
        <f t="shared" si="224"/>
        <v>3.8964253685615855</v>
      </c>
      <c r="P355">
        <f>(K355/J355)*100</f>
        <v>92.23147538861501</v>
      </c>
      <c r="Q355">
        <f>(L355/J355)*100</f>
        <v>7.76852461138499</v>
      </c>
      <c r="R355">
        <f t="shared" si="190"/>
        <v>64.353674717640587</v>
      </c>
      <c r="S355">
        <f t="shared" si="191"/>
        <v>5.7566800789635497</v>
      </c>
      <c r="T355">
        <f t="shared" si="192"/>
        <v>8.8647911025771027</v>
      </c>
      <c r="U355">
        <f t="shared" si="193"/>
        <v>2.6348151584125308</v>
      </c>
      <c r="V355">
        <f t="shared" si="194"/>
        <v>18.390038942406228</v>
      </c>
      <c r="W355">
        <f t="shared" si="195"/>
        <v>35.646325282359413</v>
      </c>
      <c r="X355">
        <v>143560</v>
      </c>
      <c r="Y355">
        <v>140535</v>
      </c>
      <c r="Z355">
        <v>3025</v>
      </c>
      <c r="AA355">
        <v>73574</v>
      </c>
      <c r="AB355">
        <v>65377</v>
      </c>
      <c r="AC355">
        <v>8197</v>
      </c>
      <c r="AD355">
        <v>21492</v>
      </c>
      <c r="AE355">
        <v>19359</v>
      </c>
      <c r="AF355">
        <v>2133</v>
      </c>
      <c r="AG355">
        <v>488</v>
      </c>
      <c r="AH355">
        <v>483</v>
      </c>
      <c r="AI355">
        <v>5</v>
      </c>
      <c r="AJ355">
        <v>8309</v>
      </c>
      <c r="AK355">
        <v>6414</v>
      </c>
      <c r="AL355">
        <v>1895</v>
      </c>
      <c r="AM355">
        <v>12549</v>
      </c>
      <c r="AN355">
        <v>11253</v>
      </c>
      <c r="AO355">
        <v>1296</v>
      </c>
      <c r="AP355">
        <v>1459</v>
      </c>
      <c r="AQ355">
        <v>1436</v>
      </c>
      <c r="AR355">
        <v>23</v>
      </c>
      <c r="AS355">
        <v>9770</v>
      </c>
      <c r="AT355">
        <v>8566</v>
      </c>
      <c r="AU355">
        <v>1204</v>
      </c>
      <c r="AV355">
        <v>32871</v>
      </c>
      <c r="AW355">
        <v>30430</v>
      </c>
      <c r="AX355">
        <v>2441</v>
      </c>
      <c r="AY355">
        <v>4592</v>
      </c>
      <c r="AZ355">
        <v>4423</v>
      </c>
      <c r="BA355">
        <v>169</v>
      </c>
      <c r="BB355">
        <v>11748</v>
      </c>
      <c r="BC355">
        <v>11580</v>
      </c>
      <c r="BD355">
        <v>168</v>
      </c>
      <c r="BE355">
        <v>9053</v>
      </c>
      <c r="BF355">
        <v>7737</v>
      </c>
      <c r="BG355">
        <v>1316</v>
      </c>
      <c r="BH355">
        <v>41339</v>
      </c>
      <c r="BI355">
        <v>34405</v>
      </c>
      <c r="BJ355">
        <v>6934</v>
      </c>
      <c r="BK355" t="str">
        <f t="shared" si="225"/>
        <v>CultivatorsTotal</v>
      </c>
      <c r="BL355" t="str">
        <f t="shared" si="226"/>
        <v>CultivatorsMale</v>
      </c>
      <c r="BM355" t="str">
        <f t="shared" si="227"/>
        <v>AgriculturalLabourFemale</v>
      </c>
      <c r="BN355">
        <f>(X355/J355)*100</f>
        <v>38.715871457697325</v>
      </c>
      <c r="BO355">
        <f t="shared" si="196"/>
        <v>97.892867093898019</v>
      </c>
      <c r="BP355">
        <f t="shared" si="197"/>
        <v>2.1071329061019783</v>
      </c>
      <c r="BQ355">
        <f>(AA355/J355)*100</f>
        <v>19.841749279943045</v>
      </c>
      <c r="BR355">
        <f t="shared" si="198"/>
        <v>88.858836001848474</v>
      </c>
      <c r="BS355">
        <f t="shared" si="199"/>
        <v>11.141163998151521</v>
      </c>
      <c r="BT355">
        <f>(AD355/J355)*100</f>
        <v>5.7960539800002158</v>
      </c>
      <c r="BU355">
        <f t="shared" si="200"/>
        <v>90.075376884422113</v>
      </c>
      <c r="BV355">
        <f t="shared" si="201"/>
        <v>9.924623115577889</v>
      </c>
      <c r="BW355">
        <f>(AG355/J355)*100</f>
        <v>0.13160591579378864</v>
      </c>
      <c r="BX355">
        <f t="shared" si="202"/>
        <v>98.97540983606558</v>
      </c>
      <c r="BY355">
        <f t="shared" si="203"/>
        <v>1.0245901639344261</v>
      </c>
      <c r="BZ355">
        <f>(AJ355/J355)*100</f>
        <v>2.2408064637921923</v>
      </c>
      <c r="CA355">
        <f t="shared" si="204"/>
        <v>77.193404741846194</v>
      </c>
      <c r="CB355">
        <f t="shared" si="205"/>
        <v>22.806595258153809</v>
      </c>
      <c r="CC355">
        <f>(AM355/J355)*100</f>
        <v>3.3842676993775687</v>
      </c>
      <c r="CD355">
        <f t="shared" si="206"/>
        <v>89.672483863256033</v>
      </c>
      <c r="CE355">
        <f t="shared" si="207"/>
        <v>10.327516136743963</v>
      </c>
      <c r="CF355">
        <f>(AP355/J355)*100</f>
        <v>0.39346932611298691</v>
      </c>
      <c r="CG355">
        <f t="shared" si="208"/>
        <v>98.423577793008903</v>
      </c>
      <c r="CH355">
        <f t="shared" si="209"/>
        <v>1.5764222069910898</v>
      </c>
      <c r="CI355">
        <f>(AS355/J355)*100</f>
        <v>2.6348151584125308</v>
      </c>
      <c r="CJ355">
        <f t="shared" si="210"/>
        <v>87.676560900716481</v>
      </c>
      <c r="CK355">
        <f t="shared" si="211"/>
        <v>12.323439099283522</v>
      </c>
      <c r="CL355">
        <f>(AV355/J355)*100</f>
        <v>8.8647911025771027</v>
      </c>
      <c r="CM355">
        <f t="shared" si="212"/>
        <v>92.574001399409809</v>
      </c>
      <c r="CN355">
        <f t="shared" si="213"/>
        <v>7.4259986005901863</v>
      </c>
      <c r="CO355">
        <f>(AY355/J355)*100</f>
        <v>1.2383900928792571</v>
      </c>
      <c r="CP355">
        <f t="shared" si="214"/>
        <v>96.319686411149831</v>
      </c>
      <c r="CQ355">
        <f t="shared" si="215"/>
        <v>3.6803135888501743</v>
      </c>
      <c r="CR355">
        <f>(BB355/J355)*100</f>
        <v>3.1682506121832557</v>
      </c>
      <c r="CS355">
        <f t="shared" si="216"/>
        <v>98.569969356486212</v>
      </c>
      <c r="CT355">
        <f t="shared" si="217"/>
        <v>1.4300306435137897</v>
      </c>
      <c r="CU355">
        <f>(BE355/J355)*100</f>
        <v>2.4414515485269845</v>
      </c>
      <c r="CV355">
        <f t="shared" si="218"/>
        <v>85.463382304208551</v>
      </c>
      <c r="CW355">
        <f t="shared" si="219"/>
        <v>14.536617695791451</v>
      </c>
      <c r="CX355">
        <f>(BH355/J355)*100</f>
        <v>11.148477362703746</v>
      </c>
      <c r="CY355">
        <f t="shared" si="220"/>
        <v>83.226493142069231</v>
      </c>
      <c r="CZ355">
        <f t="shared" si="221"/>
        <v>16.773506857930766</v>
      </c>
    </row>
    <row r="356" spans="1:104" x14ac:dyDescent="0.25">
      <c r="A356" t="s">
        <v>2537</v>
      </c>
      <c r="B356">
        <v>21</v>
      </c>
      <c r="C356">
        <v>19</v>
      </c>
      <c r="D356" t="s">
        <v>2536</v>
      </c>
      <c r="E356">
        <f>VLOOKUP(A356,'2011B4'!A$1:B$641,2, FALSE)</f>
        <v>388</v>
      </c>
      <c r="G356">
        <v>3160635</v>
      </c>
      <c r="H356">
        <v>1581986</v>
      </c>
      <c r="I356">
        <v>1578649</v>
      </c>
      <c r="J356">
        <v>822418</v>
      </c>
      <c r="K356">
        <v>651280</v>
      </c>
      <c r="L356">
        <v>171138</v>
      </c>
      <c r="M356">
        <f t="shared" si="222"/>
        <v>26.020657241345489</v>
      </c>
      <c r="N356">
        <f t="shared" si="223"/>
        <v>41.168505915981555</v>
      </c>
      <c r="O356">
        <f t="shared" si="224"/>
        <v>10.840788547675892</v>
      </c>
      <c r="P356">
        <f>(K356/J356)*100</f>
        <v>79.190873740603934</v>
      </c>
      <c r="Q356">
        <f>(L356/J356)*100</f>
        <v>20.809126259396074</v>
      </c>
      <c r="R356">
        <f t="shared" si="190"/>
        <v>56.813080453005654</v>
      </c>
      <c r="S356">
        <f t="shared" si="191"/>
        <v>10.854091228548013</v>
      </c>
      <c r="T356">
        <f t="shared" si="192"/>
        <v>8.7646427972150409</v>
      </c>
      <c r="U356">
        <f t="shared" si="193"/>
        <v>4.9324066350687845</v>
      </c>
      <c r="V356">
        <f t="shared" si="194"/>
        <v>18.635778886162512</v>
      </c>
      <c r="W356">
        <f t="shared" si="195"/>
        <v>43.186919546994346</v>
      </c>
      <c r="X356">
        <v>261069</v>
      </c>
      <c r="Y356">
        <v>214964</v>
      </c>
      <c r="Z356">
        <v>46105</v>
      </c>
      <c r="AA356">
        <v>171651</v>
      </c>
      <c r="AB356">
        <v>105465</v>
      </c>
      <c r="AC356">
        <v>66186</v>
      </c>
      <c r="AD356">
        <v>34521</v>
      </c>
      <c r="AE356">
        <v>28908</v>
      </c>
      <c r="AF356">
        <v>5613</v>
      </c>
      <c r="AG356">
        <v>12555</v>
      </c>
      <c r="AH356">
        <v>9376</v>
      </c>
      <c r="AI356">
        <v>3179</v>
      </c>
      <c r="AJ356">
        <v>31939</v>
      </c>
      <c r="AK356">
        <v>22806</v>
      </c>
      <c r="AL356">
        <v>9133</v>
      </c>
      <c r="AM356">
        <v>44772</v>
      </c>
      <c r="AN356">
        <v>40503</v>
      </c>
      <c r="AO356">
        <v>4269</v>
      </c>
      <c r="AP356">
        <v>4346</v>
      </c>
      <c r="AQ356">
        <v>4214</v>
      </c>
      <c r="AR356">
        <v>132</v>
      </c>
      <c r="AS356">
        <v>40565</v>
      </c>
      <c r="AT356">
        <v>33706</v>
      </c>
      <c r="AU356">
        <v>6859</v>
      </c>
      <c r="AV356">
        <v>72082</v>
      </c>
      <c r="AW356">
        <v>65666</v>
      </c>
      <c r="AX356">
        <v>6416</v>
      </c>
      <c r="AY356">
        <v>8967</v>
      </c>
      <c r="AZ356">
        <v>8387</v>
      </c>
      <c r="BA356">
        <v>580</v>
      </c>
      <c r="BB356">
        <v>24559</v>
      </c>
      <c r="BC356">
        <v>24023</v>
      </c>
      <c r="BD356">
        <v>536</v>
      </c>
      <c r="BE356">
        <v>36823</v>
      </c>
      <c r="BF356">
        <v>30611</v>
      </c>
      <c r="BG356">
        <v>6212</v>
      </c>
      <c r="BH356">
        <v>78569</v>
      </c>
      <c r="BI356">
        <v>62651</v>
      </c>
      <c r="BJ356">
        <v>15918</v>
      </c>
      <c r="BK356" t="str">
        <f t="shared" si="225"/>
        <v>CultivatorsTotal</v>
      </c>
      <c r="BL356" t="str">
        <f t="shared" si="226"/>
        <v>CultivatorsMale</v>
      </c>
      <c r="BM356" t="str">
        <f t="shared" si="227"/>
        <v>AgriculturalLabourFemale</v>
      </c>
      <c r="BN356">
        <f>(X356/J356)*100</f>
        <v>31.744076613109151</v>
      </c>
      <c r="BO356">
        <f t="shared" si="196"/>
        <v>82.339917799508939</v>
      </c>
      <c r="BP356">
        <f t="shared" si="197"/>
        <v>17.660082200491058</v>
      </c>
      <c r="BQ356">
        <f>(AA356/J356)*100</f>
        <v>20.87150329880912</v>
      </c>
      <c r="BR356">
        <f t="shared" si="198"/>
        <v>61.441529615324121</v>
      </c>
      <c r="BS356">
        <f t="shared" si="199"/>
        <v>38.558470384675879</v>
      </c>
      <c r="BT356">
        <f>(AD356/J356)*100</f>
        <v>4.1975005410873791</v>
      </c>
      <c r="BU356">
        <f t="shared" si="200"/>
        <v>83.740331971843233</v>
      </c>
      <c r="BV356">
        <f t="shared" si="201"/>
        <v>16.259668028156774</v>
      </c>
      <c r="BW356">
        <f>(AG356/J356)*100</f>
        <v>1.5265959645824871</v>
      </c>
      <c r="BX356">
        <f t="shared" si="202"/>
        <v>74.679410593389079</v>
      </c>
      <c r="BY356">
        <f t="shared" si="203"/>
        <v>25.32058940661091</v>
      </c>
      <c r="BZ356">
        <f>(AJ356/J356)*100</f>
        <v>3.88354826864198</v>
      </c>
      <c r="CA356">
        <f t="shared" si="204"/>
        <v>71.404865524906853</v>
      </c>
      <c r="CB356">
        <f t="shared" si="205"/>
        <v>28.595134475093147</v>
      </c>
      <c r="CC356">
        <f>(AM356/J356)*100</f>
        <v>5.4439469953235458</v>
      </c>
      <c r="CD356">
        <f t="shared" si="206"/>
        <v>90.465022782095943</v>
      </c>
      <c r="CE356">
        <f t="shared" si="207"/>
        <v>9.5349772179040482</v>
      </c>
      <c r="CF356">
        <f>(AP356/J356)*100</f>
        <v>0.52844174130430022</v>
      </c>
      <c r="CG356">
        <f t="shared" si="208"/>
        <v>96.962724344224569</v>
      </c>
      <c r="CH356">
        <f t="shared" si="209"/>
        <v>3.0372756557754257</v>
      </c>
      <c r="CI356">
        <f>(AS356/J356)*100</f>
        <v>4.9324066350687845</v>
      </c>
      <c r="CJ356">
        <f t="shared" si="210"/>
        <v>83.091334894613581</v>
      </c>
      <c r="CK356">
        <f t="shared" si="211"/>
        <v>16.908665105386415</v>
      </c>
      <c r="CL356">
        <f>(AV356/J356)*100</f>
        <v>8.7646427972150409</v>
      </c>
      <c r="CM356">
        <f t="shared" si="212"/>
        <v>91.099026109153471</v>
      </c>
      <c r="CN356">
        <f t="shared" si="213"/>
        <v>8.9009738908465366</v>
      </c>
      <c r="CO356">
        <f>(AY356/J356)*100</f>
        <v>1.0903214666994157</v>
      </c>
      <c r="CP356">
        <f t="shared" si="214"/>
        <v>93.531838965094238</v>
      </c>
      <c r="CQ356">
        <f t="shared" si="215"/>
        <v>6.4681610349057657</v>
      </c>
      <c r="CR356">
        <f>(BB356/J356)*100</f>
        <v>2.9861943683139232</v>
      </c>
      <c r="CS356">
        <f t="shared" si="216"/>
        <v>97.817500712569725</v>
      </c>
      <c r="CT356">
        <f t="shared" si="217"/>
        <v>2.1824992874302702</v>
      </c>
      <c r="CU356">
        <f>(BE356/J356)*100</f>
        <v>4.4774068660948565</v>
      </c>
      <c r="CV356">
        <f t="shared" si="218"/>
        <v>83.13010889932923</v>
      </c>
      <c r="CW356">
        <f t="shared" si="219"/>
        <v>16.869891100670774</v>
      </c>
      <c r="CX356">
        <f>(BH356/J356)*100</f>
        <v>9.5534144437500146</v>
      </c>
      <c r="CY356">
        <f t="shared" si="220"/>
        <v>79.740101057669051</v>
      </c>
      <c r="CZ356">
        <f t="shared" si="221"/>
        <v>20.259898942330945</v>
      </c>
    </row>
    <row r="357" spans="1:104" x14ac:dyDescent="0.25">
      <c r="A357" t="s">
        <v>2539</v>
      </c>
      <c r="B357">
        <v>21</v>
      </c>
      <c r="C357">
        <v>20</v>
      </c>
      <c r="D357" t="s">
        <v>2538</v>
      </c>
      <c r="E357">
        <f>VLOOKUP(A357,'2011B4'!A$1:B$641,2, FALSE)</f>
        <v>389</v>
      </c>
      <c r="G357">
        <v>518837</v>
      </c>
      <c r="H357">
        <v>255423</v>
      </c>
      <c r="I357">
        <v>263414</v>
      </c>
      <c r="J357">
        <v>176515</v>
      </c>
      <c r="K357">
        <v>113494</v>
      </c>
      <c r="L357">
        <v>63021</v>
      </c>
      <c r="M357">
        <f t="shared" si="222"/>
        <v>34.021282213874493</v>
      </c>
      <c r="N357">
        <f t="shared" si="223"/>
        <v>44.433743241603146</v>
      </c>
      <c r="O357">
        <f t="shared" si="224"/>
        <v>23.92469648538043</v>
      </c>
      <c r="P357">
        <f>(K357/J357)*100</f>
        <v>64.297085233549552</v>
      </c>
      <c r="Q357">
        <f>(L357/J357)*100</f>
        <v>35.702914766450448</v>
      </c>
      <c r="R357">
        <f t="shared" si="190"/>
        <v>77.494263943574197</v>
      </c>
      <c r="S357">
        <f t="shared" si="191"/>
        <v>4.2500637339602862</v>
      </c>
      <c r="T357">
        <f t="shared" si="192"/>
        <v>4.2477976375945383</v>
      </c>
      <c r="U357">
        <f t="shared" si="193"/>
        <v>3.7690847803302834</v>
      </c>
      <c r="V357">
        <f t="shared" si="194"/>
        <v>10.238789904540692</v>
      </c>
      <c r="W357">
        <f t="shared" si="195"/>
        <v>22.505736056425803</v>
      </c>
      <c r="X357">
        <v>76595</v>
      </c>
      <c r="Y357">
        <v>49565</v>
      </c>
      <c r="Z357">
        <v>27030</v>
      </c>
      <c r="AA357">
        <v>55101</v>
      </c>
      <c r="AB357">
        <v>30278</v>
      </c>
      <c r="AC357">
        <v>24823</v>
      </c>
      <c r="AD357">
        <v>5093</v>
      </c>
      <c r="AE357">
        <v>3259</v>
      </c>
      <c r="AF357">
        <v>1834</v>
      </c>
      <c r="AG357">
        <v>783</v>
      </c>
      <c r="AH357">
        <v>421</v>
      </c>
      <c r="AI357">
        <v>362</v>
      </c>
      <c r="AJ357">
        <v>3341</v>
      </c>
      <c r="AK357">
        <v>2201</v>
      </c>
      <c r="AL357">
        <v>1140</v>
      </c>
      <c r="AM357">
        <v>3378</v>
      </c>
      <c r="AN357">
        <v>2891</v>
      </c>
      <c r="AO357">
        <v>487</v>
      </c>
      <c r="AP357">
        <v>439</v>
      </c>
      <c r="AQ357">
        <v>424</v>
      </c>
      <c r="AR357">
        <v>15</v>
      </c>
      <c r="AS357">
        <v>6653</v>
      </c>
      <c r="AT357">
        <v>4593</v>
      </c>
      <c r="AU357">
        <v>2060</v>
      </c>
      <c r="AV357">
        <v>7498</v>
      </c>
      <c r="AW357">
        <v>6394</v>
      </c>
      <c r="AX357">
        <v>1104</v>
      </c>
      <c r="AY357">
        <v>1234</v>
      </c>
      <c r="AZ357">
        <v>993</v>
      </c>
      <c r="BA357">
        <v>241</v>
      </c>
      <c r="BB357">
        <v>1975</v>
      </c>
      <c r="BC357">
        <v>1909</v>
      </c>
      <c r="BD357">
        <v>66</v>
      </c>
      <c r="BE357">
        <v>2061</v>
      </c>
      <c r="BF357">
        <v>1609</v>
      </c>
      <c r="BG357">
        <v>452</v>
      </c>
      <c r="BH357">
        <v>12364</v>
      </c>
      <c r="BI357">
        <v>8957</v>
      </c>
      <c r="BJ357">
        <v>3407</v>
      </c>
      <c r="BK357" t="str">
        <f t="shared" si="225"/>
        <v>CultivatorsTotal</v>
      </c>
      <c r="BL357" t="str">
        <f t="shared" si="226"/>
        <v>CultivatorsMale</v>
      </c>
      <c r="BM357" t="str">
        <f t="shared" si="227"/>
        <v>CultivatorsFemale</v>
      </c>
      <c r="BN357">
        <f>(X357/J357)*100</f>
        <v>43.392912783616126</v>
      </c>
      <c r="BO357">
        <f t="shared" si="196"/>
        <v>64.710490240877334</v>
      </c>
      <c r="BP357">
        <f t="shared" si="197"/>
        <v>35.289509759122659</v>
      </c>
      <c r="BQ357">
        <f>(AA357/J357)*100</f>
        <v>31.216043962269495</v>
      </c>
      <c r="BR357">
        <f t="shared" si="198"/>
        <v>54.950000907424545</v>
      </c>
      <c r="BS357">
        <f t="shared" si="199"/>
        <v>45.049999092575455</v>
      </c>
      <c r="BT357">
        <f>(AD357/J357)*100</f>
        <v>2.8853071976885816</v>
      </c>
      <c r="BU357">
        <f t="shared" si="200"/>
        <v>63.989789907716478</v>
      </c>
      <c r="BV357">
        <f t="shared" si="201"/>
        <v>36.010210092283529</v>
      </c>
      <c r="BW357">
        <f>(AG357/J357)*100</f>
        <v>0.44358836359516185</v>
      </c>
      <c r="BX357">
        <f t="shared" si="202"/>
        <v>53.767560664112388</v>
      </c>
      <c r="BY357">
        <f t="shared" si="203"/>
        <v>46.232439335887612</v>
      </c>
      <c r="BZ357">
        <f>(AJ357/J357)*100</f>
        <v>1.8927569894909779</v>
      </c>
      <c r="CA357">
        <f t="shared" si="204"/>
        <v>65.878479497156533</v>
      </c>
      <c r="CB357">
        <f t="shared" si="205"/>
        <v>34.12152050284346</v>
      </c>
      <c r="CC357">
        <f>(AM357/J357)*100</f>
        <v>1.9137183808741469</v>
      </c>
      <c r="CD357">
        <f t="shared" si="206"/>
        <v>85.583185316755475</v>
      </c>
      <c r="CE357">
        <f t="shared" si="207"/>
        <v>14.416814683244523</v>
      </c>
      <c r="CF357">
        <f>(AP357/J357)*100</f>
        <v>0.24870407614083789</v>
      </c>
      <c r="CG357">
        <f t="shared" si="208"/>
        <v>96.583143507972665</v>
      </c>
      <c r="CH357">
        <f t="shared" si="209"/>
        <v>3.416856492027335</v>
      </c>
      <c r="CI357">
        <f>(AS357/J357)*100</f>
        <v>3.7690847803302834</v>
      </c>
      <c r="CJ357">
        <f t="shared" si="210"/>
        <v>69.036524875995781</v>
      </c>
      <c r="CK357">
        <f t="shared" si="211"/>
        <v>30.963475124004209</v>
      </c>
      <c r="CL357">
        <f>(AV357/J357)*100</f>
        <v>4.2477976375945383</v>
      </c>
      <c r="CM357">
        <f t="shared" si="212"/>
        <v>85.276073619631902</v>
      </c>
      <c r="CN357">
        <f t="shared" si="213"/>
        <v>14.723926380368098</v>
      </c>
      <c r="CO357">
        <f>(AY357/J357)*100</f>
        <v>0.69909072883324364</v>
      </c>
      <c r="CP357">
        <f t="shared" si="214"/>
        <v>80.47001620745543</v>
      </c>
      <c r="CQ357">
        <f t="shared" si="215"/>
        <v>19.52998379254457</v>
      </c>
      <c r="CR357">
        <f>(BB357/J357)*100</f>
        <v>1.1188850805880521</v>
      </c>
      <c r="CS357">
        <f t="shared" si="216"/>
        <v>96.658227848101262</v>
      </c>
      <c r="CT357">
        <f t="shared" si="217"/>
        <v>3.3417721518987342</v>
      </c>
      <c r="CU357">
        <f>(BE357/J357)*100</f>
        <v>1.167606152451633</v>
      </c>
      <c r="CV357">
        <f t="shared" si="218"/>
        <v>78.068898592916057</v>
      </c>
      <c r="CW357">
        <f t="shared" si="219"/>
        <v>21.93110140708394</v>
      </c>
      <c r="CX357">
        <f>(BH357/J357)*100</f>
        <v>7.0045038665269246</v>
      </c>
      <c r="CY357">
        <f t="shared" si="220"/>
        <v>72.444192817858294</v>
      </c>
      <c r="CZ357">
        <f t="shared" si="221"/>
        <v>27.555807182141699</v>
      </c>
    </row>
    <row r="358" spans="1:104" x14ac:dyDescent="0.25">
      <c r="A358" t="s">
        <v>2541</v>
      </c>
      <c r="B358">
        <v>21</v>
      </c>
      <c r="C358">
        <v>21</v>
      </c>
      <c r="D358" t="s">
        <v>2540</v>
      </c>
      <c r="E358">
        <f>VLOOKUP(A358,'2011B4'!A$1:B$641,2, FALSE)</f>
        <v>390</v>
      </c>
      <c r="G358">
        <v>648201</v>
      </c>
      <c r="H358">
        <v>322799</v>
      </c>
      <c r="I358">
        <v>325402</v>
      </c>
      <c r="J358">
        <v>172201</v>
      </c>
      <c r="K358">
        <v>128967</v>
      </c>
      <c r="L358">
        <v>43234</v>
      </c>
      <c r="M358">
        <f t="shared" si="222"/>
        <v>26.565988019148378</v>
      </c>
      <c r="N358">
        <f t="shared" si="223"/>
        <v>39.952725999770756</v>
      </c>
      <c r="O358">
        <f t="shared" si="224"/>
        <v>13.286335056330323</v>
      </c>
      <c r="P358">
        <f>(K358/J358)*100</f>
        <v>74.89329330259406</v>
      </c>
      <c r="Q358">
        <f>(L358/J358)*100</f>
        <v>25.10670669740594</v>
      </c>
      <c r="R358">
        <f t="shared" si="190"/>
        <v>69.647679165626215</v>
      </c>
      <c r="S358">
        <f t="shared" si="191"/>
        <v>5.6701180597092931</v>
      </c>
      <c r="T358">
        <f t="shared" si="192"/>
        <v>3.6271566367210415</v>
      </c>
      <c r="U358">
        <f t="shared" si="193"/>
        <v>7.7682475711523162</v>
      </c>
      <c r="V358">
        <f t="shared" si="194"/>
        <v>13.286798566791134</v>
      </c>
      <c r="W358">
        <f t="shared" si="195"/>
        <v>30.352320834373785</v>
      </c>
      <c r="X358">
        <v>75686</v>
      </c>
      <c r="Y358">
        <v>58868</v>
      </c>
      <c r="Z358">
        <v>16818</v>
      </c>
      <c r="AA358">
        <v>39424</v>
      </c>
      <c r="AB358">
        <v>26186</v>
      </c>
      <c r="AC358">
        <v>13238</v>
      </c>
      <c r="AD358">
        <v>4824</v>
      </c>
      <c r="AE358">
        <v>3593</v>
      </c>
      <c r="AF358">
        <v>1231</v>
      </c>
      <c r="AG358">
        <v>413</v>
      </c>
      <c r="AH358">
        <v>283</v>
      </c>
      <c r="AI358">
        <v>130</v>
      </c>
      <c r="AJ358">
        <v>6125</v>
      </c>
      <c r="AK358">
        <v>3195</v>
      </c>
      <c r="AL358">
        <v>2930</v>
      </c>
      <c r="AM358">
        <v>3226</v>
      </c>
      <c r="AN358">
        <v>2813</v>
      </c>
      <c r="AO358">
        <v>413</v>
      </c>
      <c r="AP358">
        <v>520</v>
      </c>
      <c r="AQ358">
        <v>510</v>
      </c>
      <c r="AR358">
        <v>10</v>
      </c>
      <c r="AS358">
        <v>13377</v>
      </c>
      <c r="AT358">
        <v>10174</v>
      </c>
      <c r="AU358">
        <v>3203</v>
      </c>
      <c r="AV358">
        <v>6246</v>
      </c>
      <c r="AW358">
        <v>5751</v>
      </c>
      <c r="AX358">
        <v>495</v>
      </c>
      <c r="AY358">
        <v>1097</v>
      </c>
      <c r="AZ358">
        <v>1006</v>
      </c>
      <c r="BA358">
        <v>91</v>
      </c>
      <c r="BB358">
        <v>2704</v>
      </c>
      <c r="BC358">
        <v>2660</v>
      </c>
      <c r="BD358">
        <v>44</v>
      </c>
      <c r="BE358">
        <v>1678</v>
      </c>
      <c r="BF358">
        <v>1487</v>
      </c>
      <c r="BG358">
        <v>191</v>
      </c>
      <c r="BH358">
        <v>16881</v>
      </c>
      <c r="BI358">
        <v>12441</v>
      </c>
      <c r="BJ358">
        <v>4440</v>
      </c>
      <c r="BK358" t="str">
        <f t="shared" si="225"/>
        <v>CultivatorsTotal</v>
      </c>
      <c r="BL358" t="str">
        <f t="shared" si="226"/>
        <v>CultivatorsMale</v>
      </c>
      <c r="BM358" t="str">
        <f t="shared" si="227"/>
        <v>CultivatorsFemale</v>
      </c>
      <c r="BN358">
        <f>(X358/J358)*100</f>
        <v>43.952125713555674</v>
      </c>
      <c r="BO358">
        <f t="shared" si="196"/>
        <v>77.779245831461566</v>
      </c>
      <c r="BP358">
        <f t="shared" si="197"/>
        <v>22.220754168538434</v>
      </c>
      <c r="BQ358">
        <f>(AA358/J358)*100</f>
        <v>22.894175992009338</v>
      </c>
      <c r="BR358">
        <f t="shared" si="198"/>
        <v>66.421469155844164</v>
      </c>
      <c r="BS358">
        <f t="shared" si="199"/>
        <v>33.578530844155843</v>
      </c>
      <c r="BT358">
        <f>(AD358/J358)*100</f>
        <v>2.8013774600612074</v>
      </c>
      <c r="BU358">
        <f t="shared" si="200"/>
        <v>74.481757877280259</v>
      </c>
      <c r="BV358">
        <f t="shared" si="201"/>
        <v>25.518242122719737</v>
      </c>
      <c r="BW358">
        <f>(AG358/J358)*100</f>
        <v>0.23983600559810916</v>
      </c>
      <c r="BX358">
        <f t="shared" si="202"/>
        <v>68.52300242130751</v>
      </c>
      <c r="BY358">
        <f t="shared" si="203"/>
        <v>31.476997578692494</v>
      </c>
      <c r="BZ358">
        <f>(AJ358/J358)*100</f>
        <v>3.5568899135312804</v>
      </c>
      <c r="CA358">
        <f t="shared" si="204"/>
        <v>52.163265306122454</v>
      </c>
      <c r="CB358">
        <f t="shared" si="205"/>
        <v>47.836734693877553</v>
      </c>
      <c r="CC358">
        <f>(AM358/J358)*100</f>
        <v>1.8733921405799037</v>
      </c>
      <c r="CD358">
        <f t="shared" si="206"/>
        <v>87.197768133911964</v>
      </c>
      <c r="CE358">
        <f t="shared" si="207"/>
        <v>12.802231866088034</v>
      </c>
      <c r="CF358">
        <f>(AP358/J358)*100</f>
        <v>0.30197269469979848</v>
      </c>
      <c r="CG358">
        <f t="shared" si="208"/>
        <v>98.076923076923066</v>
      </c>
      <c r="CH358">
        <f t="shared" si="209"/>
        <v>1.9230769230769231</v>
      </c>
      <c r="CI358">
        <f>(AS358/J358)*100</f>
        <v>7.7682475711523162</v>
      </c>
      <c r="CJ358">
        <f t="shared" si="210"/>
        <v>76.055916872243401</v>
      </c>
      <c r="CK358">
        <f t="shared" si="211"/>
        <v>23.944083127756596</v>
      </c>
      <c r="CL358">
        <f>(AV358/J358)*100</f>
        <v>3.6271566367210415</v>
      </c>
      <c r="CM358">
        <f t="shared" si="212"/>
        <v>92.074927953890494</v>
      </c>
      <c r="CN358">
        <f t="shared" si="213"/>
        <v>7.9250720461095101</v>
      </c>
      <c r="CO358">
        <f>(AY358/J358)*100</f>
        <v>0.63704624247245956</v>
      </c>
      <c r="CP358">
        <f t="shared" si="214"/>
        <v>91.704649042844125</v>
      </c>
      <c r="CQ358">
        <f t="shared" si="215"/>
        <v>8.295350957155879</v>
      </c>
      <c r="CR358">
        <f>(BB358/J358)*100</f>
        <v>1.570258012438952</v>
      </c>
      <c r="CS358">
        <f t="shared" si="216"/>
        <v>98.372781065088759</v>
      </c>
      <c r="CT358">
        <f t="shared" si="217"/>
        <v>1.6272189349112427</v>
      </c>
      <c r="CU358">
        <f>(BE358/J358)*100</f>
        <v>0.97444265712742661</v>
      </c>
      <c r="CV358">
        <f t="shared" si="218"/>
        <v>88.617401668653159</v>
      </c>
      <c r="CW358">
        <f t="shared" si="219"/>
        <v>11.382598331346841</v>
      </c>
      <c r="CX358">
        <f>(BH358/J358)*100</f>
        <v>9.8030789600524972</v>
      </c>
      <c r="CY358">
        <f t="shared" si="220"/>
        <v>73.698240625555357</v>
      </c>
      <c r="CZ358">
        <f t="shared" si="221"/>
        <v>26.301759374444643</v>
      </c>
    </row>
    <row r="359" spans="1:104" x14ac:dyDescent="0.25">
      <c r="A359" t="s">
        <v>2543</v>
      </c>
      <c r="B359">
        <v>21</v>
      </c>
      <c r="C359">
        <v>22</v>
      </c>
      <c r="D359" t="s">
        <v>2542</v>
      </c>
      <c r="E359">
        <f>VLOOKUP(A359,'2011B4'!A$1:B$641,2, FALSE)</f>
        <v>391</v>
      </c>
      <c r="G359">
        <v>373372</v>
      </c>
      <c r="H359">
        <v>188155</v>
      </c>
      <c r="I359">
        <v>185217</v>
      </c>
      <c r="J359">
        <v>105544</v>
      </c>
      <c r="K359">
        <v>85109</v>
      </c>
      <c r="L359">
        <v>20435</v>
      </c>
      <c r="M359">
        <f t="shared" si="222"/>
        <v>28.267786550678682</v>
      </c>
      <c r="N359">
        <f t="shared" si="223"/>
        <v>45.23345114400361</v>
      </c>
      <c r="O359">
        <f t="shared" si="224"/>
        <v>11.033004529821778</v>
      </c>
      <c r="P359">
        <f>(K359/J359)*100</f>
        <v>80.638406730842121</v>
      </c>
      <c r="Q359">
        <f>(L359/J359)*100</f>
        <v>19.361593269157886</v>
      </c>
      <c r="R359">
        <f t="shared" si="190"/>
        <v>74.646592890169032</v>
      </c>
      <c r="S359">
        <f t="shared" si="191"/>
        <v>9.8811869931024034</v>
      </c>
      <c r="T359">
        <f t="shared" si="192"/>
        <v>3.4781702417948908</v>
      </c>
      <c r="U359">
        <f t="shared" si="193"/>
        <v>2.4861669066929433</v>
      </c>
      <c r="V359">
        <f t="shared" si="194"/>
        <v>9.5078829682407342</v>
      </c>
      <c r="W359">
        <f t="shared" si="195"/>
        <v>25.353407109830968</v>
      </c>
      <c r="X359">
        <v>52451</v>
      </c>
      <c r="Y359">
        <v>45509</v>
      </c>
      <c r="Z359">
        <v>6942</v>
      </c>
      <c r="AA359">
        <v>24048</v>
      </c>
      <c r="AB359">
        <v>17004</v>
      </c>
      <c r="AC359">
        <v>7044</v>
      </c>
      <c r="AD359">
        <v>2286</v>
      </c>
      <c r="AE359">
        <v>1979</v>
      </c>
      <c r="AF359">
        <v>307</v>
      </c>
      <c r="AG359">
        <v>44</v>
      </c>
      <c r="AH359">
        <v>39</v>
      </c>
      <c r="AI359">
        <v>5</v>
      </c>
      <c r="AJ359">
        <v>8118</v>
      </c>
      <c r="AK359">
        <v>5379</v>
      </c>
      <c r="AL359">
        <v>2739</v>
      </c>
      <c r="AM359">
        <v>2267</v>
      </c>
      <c r="AN359">
        <v>1736</v>
      </c>
      <c r="AO359">
        <v>531</v>
      </c>
      <c r="AP359">
        <v>136</v>
      </c>
      <c r="AQ359">
        <v>136</v>
      </c>
      <c r="AR359">
        <v>0</v>
      </c>
      <c r="AS359">
        <v>2624</v>
      </c>
      <c r="AT359">
        <v>1922</v>
      </c>
      <c r="AU359">
        <v>702</v>
      </c>
      <c r="AV359">
        <v>3671</v>
      </c>
      <c r="AW359">
        <v>3247</v>
      </c>
      <c r="AX359">
        <v>424</v>
      </c>
      <c r="AY359">
        <v>406</v>
      </c>
      <c r="AZ359">
        <v>392</v>
      </c>
      <c r="BA359">
        <v>14</v>
      </c>
      <c r="BB359">
        <v>804</v>
      </c>
      <c r="BC359">
        <v>804</v>
      </c>
      <c r="BD359">
        <v>0</v>
      </c>
      <c r="BE359">
        <v>1430</v>
      </c>
      <c r="BF359">
        <v>1219</v>
      </c>
      <c r="BG359">
        <v>211</v>
      </c>
      <c r="BH359">
        <v>7259</v>
      </c>
      <c r="BI359">
        <v>5743</v>
      </c>
      <c r="BJ359">
        <v>1516</v>
      </c>
      <c r="BK359" t="str">
        <f t="shared" si="225"/>
        <v>CultivatorsTotal</v>
      </c>
      <c r="BL359" t="str">
        <f t="shared" si="226"/>
        <v>CultivatorsMale</v>
      </c>
      <c r="BM359" t="str">
        <f t="shared" si="227"/>
        <v>AgriculturalLabourFemale</v>
      </c>
      <c r="BN359">
        <f>(X359/J359)*100</f>
        <v>49.695861441673614</v>
      </c>
      <c r="BO359">
        <f t="shared" si="196"/>
        <v>86.76478999447103</v>
      </c>
      <c r="BP359">
        <f t="shared" si="197"/>
        <v>13.23521000552897</v>
      </c>
      <c r="BQ359">
        <f>(AA359/J359)*100</f>
        <v>22.784810126582279</v>
      </c>
      <c r="BR359">
        <f t="shared" si="198"/>
        <v>70.708582834331338</v>
      </c>
      <c r="BS359">
        <f t="shared" si="199"/>
        <v>29.291417165668665</v>
      </c>
      <c r="BT359">
        <f>(AD359/J359)*100</f>
        <v>2.1659213219131357</v>
      </c>
      <c r="BU359">
        <f t="shared" si="200"/>
        <v>86.570428696412947</v>
      </c>
      <c r="BV359">
        <f t="shared" si="201"/>
        <v>13.429571303587052</v>
      </c>
      <c r="BW359">
        <f>(AG359/J359)*100</f>
        <v>4.1688774350034111E-2</v>
      </c>
      <c r="BX359">
        <f t="shared" si="202"/>
        <v>88.63636363636364</v>
      </c>
      <c r="BY359">
        <f t="shared" si="203"/>
        <v>11.363636363636363</v>
      </c>
      <c r="BZ359">
        <f>(AJ359/J359)*100</f>
        <v>7.6915788675812928</v>
      </c>
      <c r="CA359">
        <f t="shared" si="204"/>
        <v>66.260162601626021</v>
      </c>
      <c r="CB359">
        <f t="shared" si="205"/>
        <v>33.739837398373986</v>
      </c>
      <c r="CC359">
        <f>(AM359/J359)*100</f>
        <v>2.1479193511710752</v>
      </c>
      <c r="CD359">
        <f t="shared" si="206"/>
        <v>76.576973974415523</v>
      </c>
      <c r="CE359">
        <f t="shared" si="207"/>
        <v>23.423026025584473</v>
      </c>
      <c r="CF359">
        <f>(AP359/J359)*100</f>
        <v>0.12885621162737815</v>
      </c>
      <c r="CG359">
        <f t="shared" si="208"/>
        <v>100</v>
      </c>
      <c r="CH359">
        <f t="shared" si="209"/>
        <v>0</v>
      </c>
      <c r="CI359">
        <f>(AS359/J359)*100</f>
        <v>2.4861669066929433</v>
      </c>
      <c r="CJ359">
        <f t="shared" si="210"/>
        <v>73.246951219512198</v>
      </c>
      <c r="CK359">
        <f t="shared" si="211"/>
        <v>26.753048780487802</v>
      </c>
      <c r="CL359">
        <f>(AV359/J359)*100</f>
        <v>3.4781702417948908</v>
      </c>
      <c r="CM359">
        <f t="shared" si="212"/>
        <v>88.450013620266958</v>
      </c>
      <c r="CN359">
        <f t="shared" si="213"/>
        <v>11.549986379733044</v>
      </c>
      <c r="CO359">
        <f>(AY359/J359)*100</f>
        <v>0.38467369059349654</v>
      </c>
      <c r="CP359">
        <f t="shared" si="214"/>
        <v>96.551724137931032</v>
      </c>
      <c r="CQ359">
        <f t="shared" si="215"/>
        <v>3.4482758620689653</v>
      </c>
      <c r="CR359">
        <f>(BB359/J359)*100</f>
        <v>0.76176760403244148</v>
      </c>
      <c r="CS359">
        <f t="shared" si="216"/>
        <v>100</v>
      </c>
      <c r="CT359">
        <f t="shared" si="217"/>
        <v>0</v>
      </c>
      <c r="CU359">
        <f>(BE359/J359)*100</f>
        <v>1.3548851663761086</v>
      </c>
      <c r="CV359">
        <f t="shared" si="218"/>
        <v>85.24475524475524</v>
      </c>
      <c r="CW359">
        <f t="shared" si="219"/>
        <v>14.755244755244757</v>
      </c>
      <c r="CX359">
        <f>(BH359/J359)*100</f>
        <v>6.8777002956113096</v>
      </c>
      <c r="CY359">
        <f t="shared" si="220"/>
        <v>79.115580658492902</v>
      </c>
      <c r="CZ359">
        <f t="shared" si="221"/>
        <v>20.884419341507094</v>
      </c>
    </row>
    <row r="360" spans="1:104" x14ac:dyDescent="0.25">
      <c r="A360" t="s">
        <v>2545</v>
      </c>
      <c r="B360">
        <v>21</v>
      </c>
      <c r="C360">
        <v>23</v>
      </c>
      <c r="D360" t="s">
        <v>2544</v>
      </c>
      <c r="E360">
        <v>392</v>
      </c>
      <c r="G360">
        <v>541835</v>
      </c>
      <c r="H360">
        <v>275601</v>
      </c>
      <c r="I360">
        <v>266234</v>
      </c>
      <c r="J360">
        <v>145361</v>
      </c>
      <c r="K360">
        <v>120069</v>
      </c>
      <c r="L360">
        <v>25292</v>
      </c>
      <c r="M360">
        <f t="shared" si="222"/>
        <v>26.827539749185636</v>
      </c>
      <c r="N360">
        <f t="shared" si="223"/>
        <v>43.566242502748537</v>
      </c>
      <c r="O360">
        <f t="shared" si="224"/>
        <v>9.4999136098319514</v>
      </c>
      <c r="P360">
        <f>(K360/J360)*100</f>
        <v>82.60055998514045</v>
      </c>
      <c r="Q360">
        <f>(L360/J360)*100</f>
        <v>17.399440014859557</v>
      </c>
      <c r="R360">
        <f t="shared" si="190"/>
        <v>75.167341996821705</v>
      </c>
      <c r="S360">
        <f t="shared" si="191"/>
        <v>9.5108041359099076</v>
      </c>
      <c r="T360">
        <f t="shared" si="192"/>
        <v>4.2824416452831224</v>
      </c>
      <c r="U360">
        <f t="shared" si="193"/>
        <v>1.5595654955593317</v>
      </c>
      <c r="V360">
        <f t="shared" si="194"/>
        <v>9.479846726425933</v>
      </c>
      <c r="W360">
        <f t="shared" si="195"/>
        <v>24.832658003178295</v>
      </c>
      <c r="X360">
        <v>64286</v>
      </c>
      <c r="Y360">
        <v>56867</v>
      </c>
      <c r="Z360">
        <v>7419</v>
      </c>
      <c r="AA360">
        <v>42032</v>
      </c>
      <c r="AB360">
        <v>30478</v>
      </c>
      <c r="AC360">
        <v>11554</v>
      </c>
      <c r="AD360">
        <v>2946</v>
      </c>
      <c r="AE360">
        <v>2801</v>
      </c>
      <c r="AF360">
        <v>145</v>
      </c>
      <c r="AG360">
        <v>24</v>
      </c>
      <c r="AH360">
        <v>24</v>
      </c>
      <c r="AI360">
        <v>0</v>
      </c>
      <c r="AJ360">
        <v>9804</v>
      </c>
      <c r="AK360">
        <v>7287</v>
      </c>
      <c r="AL360">
        <v>2517</v>
      </c>
      <c r="AM360">
        <v>3997</v>
      </c>
      <c r="AN360">
        <v>3407</v>
      </c>
      <c r="AO360">
        <v>590</v>
      </c>
      <c r="AP360">
        <v>209</v>
      </c>
      <c r="AQ360">
        <v>207</v>
      </c>
      <c r="AR360">
        <v>2</v>
      </c>
      <c r="AS360">
        <v>2267</v>
      </c>
      <c r="AT360">
        <v>1991</v>
      </c>
      <c r="AU360">
        <v>276</v>
      </c>
      <c r="AV360">
        <v>6225</v>
      </c>
      <c r="AW360">
        <v>5442</v>
      </c>
      <c r="AX360">
        <v>783</v>
      </c>
      <c r="AY360">
        <v>694</v>
      </c>
      <c r="AZ360">
        <v>633</v>
      </c>
      <c r="BA360">
        <v>61</v>
      </c>
      <c r="BB360">
        <v>1156</v>
      </c>
      <c r="BC360">
        <v>1152</v>
      </c>
      <c r="BD360">
        <v>4</v>
      </c>
      <c r="BE360">
        <v>1511</v>
      </c>
      <c r="BF360">
        <v>1330</v>
      </c>
      <c r="BG360">
        <v>181</v>
      </c>
      <c r="BH360">
        <v>10210</v>
      </c>
      <c r="BI360">
        <v>8450</v>
      </c>
      <c r="BJ360">
        <v>1760</v>
      </c>
      <c r="BK360" t="str">
        <f t="shared" si="225"/>
        <v>CultivatorsTotal</v>
      </c>
      <c r="BL360" t="str">
        <f t="shared" si="226"/>
        <v>CultivatorsMale</v>
      </c>
      <c r="BM360" t="str">
        <f t="shared" si="227"/>
        <v>AgriculturalLabourFemale</v>
      </c>
      <c r="BN360">
        <f>(X360/J360)*100</f>
        <v>44.225067246372824</v>
      </c>
      <c r="BO360">
        <f t="shared" si="196"/>
        <v>88.459384624957224</v>
      </c>
      <c r="BP360">
        <f t="shared" si="197"/>
        <v>11.540615375042778</v>
      </c>
      <c r="BQ360">
        <f>(AA360/J360)*100</f>
        <v>28.915596342898027</v>
      </c>
      <c r="BR360">
        <f t="shared" si="198"/>
        <v>72.511419870574798</v>
      </c>
      <c r="BS360">
        <f t="shared" si="199"/>
        <v>27.488580129425198</v>
      </c>
      <c r="BT360">
        <f>(AD360/J360)*100</f>
        <v>2.0266784075508562</v>
      </c>
      <c r="BU360">
        <f t="shared" si="200"/>
        <v>95.078071961982346</v>
      </c>
      <c r="BV360">
        <f t="shared" si="201"/>
        <v>4.9219280380176516</v>
      </c>
      <c r="BW360">
        <f>(AG360/J360)*100</f>
        <v>1.6510618391453003E-2</v>
      </c>
      <c r="BX360">
        <f t="shared" si="202"/>
        <v>100</v>
      </c>
      <c r="BY360">
        <f t="shared" si="203"/>
        <v>0</v>
      </c>
      <c r="BZ360">
        <f>(AJ360/J360)*100</f>
        <v>6.7445876129085525</v>
      </c>
      <c r="CA360">
        <f t="shared" si="204"/>
        <v>74.326805385556909</v>
      </c>
      <c r="CB360">
        <f t="shared" si="205"/>
        <v>25.673194614443084</v>
      </c>
      <c r="CC360">
        <f>(AM360/J360)*100</f>
        <v>2.7497059046099022</v>
      </c>
      <c r="CD360">
        <f t="shared" si="206"/>
        <v>85.238929196897672</v>
      </c>
      <c r="CE360">
        <f t="shared" si="207"/>
        <v>14.761070803102328</v>
      </c>
      <c r="CF360">
        <f>(AP360/J360)*100</f>
        <v>0.14377996849223657</v>
      </c>
      <c r="CG360">
        <f t="shared" si="208"/>
        <v>99.043062200956939</v>
      </c>
      <c r="CH360">
        <f t="shared" si="209"/>
        <v>0.9569377990430622</v>
      </c>
      <c r="CI360">
        <f>(AS360/J360)*100</f>
        <v>1.5595654955593317</v>
      </c>
      <c r="CJ360">
        <f t="shared" si="210"/>
        <v>87.825319805910894</v>
      </c>
      <c r="CK360">
        <f t="shared" si="211"/>
        <v>12.174680194089104</v>
      </c>
      <c r="CL360">
        <f>(AV360/J360)*100</f>
        <v>4.2824416452831224</v>
      </c>
      <c r="CM360">
        <f t="shared" si="212"/>
        <v>87.421686746987945</v>
      </c>
      <c r="CN360">
        <f t="shared" si="213"/>
        <v>12.57831325301205</v>
      </c>
      <c r="CO360">
        <f>(AY360/J360)*100</f>
        <v>0.47743204848618265</v>
      </c>
      <c r="CP360">
        <f t="shared" si="214"/>
        <v>91.210374639769455</v>
      </c>
      <c r="CQ360">
        <f t="shared" si="215"/>
        <v>8.7896253602305485</v>
      </c>
      <c r="CR360">
        <f>(BB360/J360)*100</f>
        <v>0.79526145252165303</v>
      </c>
      <c r="CS360">
        <f t="shared" si="216"/>
        <v>99.653979238754317</v>
      </c>
      <c r="CT360">
        <f t="shared" si="217"/>
        <v>0.34602076124567477</v>
      </c>
      <c r="CU360">
        <f>(BE360/J360)*100</f>
        <v>1.0394810162285619</v>
      </c>
      <c r="CV360">
        <f t="shared" si="218"/>
        <v>88.021178027796168</v>
      </c>
      <c r="CW360">
        <f t="shared" si="219"/>
        <v>11.978821972203839</v>
      </c>
      <c r="CX360">
        <f>(BH360/J360)*100</f>
        <v>7.0238922406972977</v>
      </c>
      <c r="CY360">
        <f t="shared" si="220"/>
        <v>82.761998041136138</v>
      </c>
      <c r="CZ360">
        <f t="shared" si="221"/>
        <v>17.238001958863858</v>
      </c>
    </row>
    <row r="361" spans="1:104" x14ac:dyDescent="0.25">
      <c r="A361" t="s">
        <v>2547</v>
      </c>
      <c r="B361">
        <v>21</v>
      </c>
      <c r="C361">
        <v>24</v>
      </c>
      <c r="D361" t="s">
        <v>2546</v>
      </c>
      <c r="E361">
        <f>VLOOKUP(A361,'2011B4'!A$1:B$641,2, FALSE)</f>
        <v>393</v>
      </c>
      <c r="G361">
        <v>1337194</v>
      </c>
      <c r="H361">
        <v>673985</v>
      </c>
      <c r="I361">
        <v>663209</v>
      </c>
      <c r="J361">
        <v>353978</v>
      </c>
      <c r="K361">
        <v>300603</v>
      </c>
      <c r="L361">
        <v>53375</v>
      </c>
      <c r="M361">
        <f t="shared" si="222"/>
        <v>26.471701189206655</v>
      </c>
      <c r="N361">
        <f t="shared" si="223"/>
        <v>44.600844232438405</v>
      </c>
      <c r="O361">
        <f t="shared" si="224"/>
        <v>8.0479909048278895</v>
      </c>
      <c r="P361">
        <f>(K361/J361)*100</f>
        <v>84.921379294758438</v>
      </c>
      <c r="Q361">
        <f>(L361/J361)*100</f>
        <v>15.078620705241569</v>
      </c>
      <c r="R361">
        <f t="shared" si="190"/>
        <v>64.083926119702355</v>
      </c>
      <c r="S361">
        <f t="shared" si="191"/>
        <v>9.3601862262626501</v>
      </c>
      <c r="T361">
        <f t="shared" si="192"/>
        <v>6.0693037420404661</v>
      </c>
      <c r="U361">
        <f t="shared" si="193"/>
        <v>5.0655690466639172</v>
      </c>
      <c r="V361">
        <f t="shared" si="194"/>
        <v>15.421014865330614</v>
      </c>
      <c r="W361">
        <f t="shared" si="195"/>
        <v>35.916073880297645</v>
      </c>
      <c r="X361">
        <v>142730</v>
      </c>
      <c r="Y361">
        <v>128858</v>
      </c>
      <c r="Z361">
        <v>13872</v>
      </c>
      <c r="AA361">
        <v>78449</v>
      </c>
      <c r="AB361">
        <v>61107</v>
      </c>
      <c r="AC361">
        <v>17342</v>
      </c>
      <c r="AD361">
        <v>5664</v>
      </c>
      <c r="AE361">
        <v>5064</v>
      </c>
      <c r="AF361">
        <v>600</v>
      </c>
      <c r="AG361">
        <v>1086</v>
      </c>
      <c r="AH361">
        <v>924</v>
      </c>
      <c r="AI361">
        <v>162</v>
      </c>
      <c r="AJ361">
        <v>19623</v>
      </c>
      <c r="AK361">
        <v>14235</v>
      </c>
      <c r="AL361">
        <v>5388</v>
      </c>
      <c r="AM361">
        <v>12424</v>
      </c>
      <c r="AN361">
        <v>10836</v>
      </c>
      <c r="AO361">
        <v>1588</v>
      </c>
      <c r="AP361">
        <v>1438</v>
      </c>
      <c r="AQ361">
        <v>1403</v>
      </c>
      <c r="AR361">
        <v>35</v>
      </c>
      <c r="AS361">
        <v>17931</v>
      </c>
      <c r="AT361">
        <v>15526</v>
      </c>
      <c r="AU361">
        <v>2405</v>
      </c>
      <c r="AV361">
        <v>21484</v>
      </c>
      <c r="AW361">
        <v>19412</v>
      </c>
      <c r="AX361">
        <v>2072</v>
      </c>
      <c r="AY361">
        <v>2089</v>
      </c>
      <c r="AZ361">
        <v>1946</v>
      </c>
      <c r="BA361">
        <v>143</v>
      </c>
      <c r="BB361">
        <v>8409</v>
      </c>
      <c r="BC361">
        <v>8240</v>
      </c>
      <c r="BD361">
        <v>169</v>
      </c>
      <c r="BE361">
        <v>7212</v>
      </c>
      <c r="BF361">
        <v>5305</v>
      </c>
      <c r="BG361">
        <v>1907</v>
      </c>
      <c r="BH361">
        <v>35439</v>
      </c>
      <c r="BI361">
        <v>27747</v>
      </c>
      <c r="BJ361">
        <v>7692</v>
      </c>
      <c r="BK361" t="str">
        <f t="shared" si="225"/>
        <v>CultivatorsTotal</v>
      </c>
      <c r="BL361" t="str">
        <f t="shared" si="226"/>
        <v>CultivatorsMale</v>
      </c>
      <c r="BM361" t="str">
        <f t="shared" si="227"/>
        <v>AgriculturalLabourFemale</v>
      </c>
      <c r="BN361">
        <f>(X361/J361)*100</f>
        <v>40.321714908836142</v>
      </c>
      <c r="BO361">
        <f t="shared" si="196"/>
        <v>90.280950045540536</v>
      </c>
      <c r="BP361">
        <f t="shared" si="197"/>
        <v>9.719049954459468</v>
      </c>
      <c r="BQ361">
        <f>(AA361/J361)*100</f>
        <v>22.162111769658001</v>
      </c>
      <c r="BR361">
        <f t="shared" si="198"/>
        <v>77.893918341852668</v>
      </c>
      <c r="BS361">
        <f t="shared" si="199"/>
        <v>22.106081658147332</v>
      </c>
      <c r="BT361">
        <f>(AD361/J361)*100</f>
        <v>1.6000994412082106</v>
      </c>
      <c r="BU361">
        <f t="shared" si="200"/>
        <v>89.406779661016941</v>
      </c>
      <c r="BV361">
        <f t="shared" si="201"/>
        <v>10.59322033898305</v>
      </c>
      <c r="BW361">
        <f>(AG361/J361)*100</f>
        <v>0.30679872760454041</v>
      </c>
      <c r="BX361">
        <f t="shared" si="202"/>
        <v>85.082872928176798</v>
      </c>
      <c r="BY361">
        <f t="shared" si="203"/>
        <v>14.917127071823206</v>
      </c>
      <c r="BZ361">
        <f>(AJ361/J361)*100</f>
        <v>5.5435648543129803</v>
      </c>
      <c r="CA361">
        <f t="shared" si="204"/>
        <v>72.542424705702487</v>
      </c>
      <c r="CB361">
        <f t="shared" si="205"/>
        <v>27.457575294297509</v>
      </c>
      <c r="CC361">
        <f>(AM361/J361)*100</f>
        <v>3.5098226443451286</v>
      </c>
      <c r="CD361">
        <f t="shared" si="206"/>
        <v>87.21828718609143</v>
      </c>
      <c r="CE361">
        <f t="shared" si="207"/>
        <v>12.781712813908563</v>
      </c>
      <c r="CF361">
        <f>(AP361/J361)*100</f>
        <v>0.40623993581522017</v>
      </c>
      <c r="CG361">
        <f t="shared" si="208"/>
        <v>97.566063977746879</v>
      </c>
      <c r="CH361">
        <f t="shared" si="209"/>
        <v>2.4339360222531292</v>
      </c>
      <c r="CI361">
        <f>(AS361/J361)*100</f>
        <v>5.0655690466639172</v>
      </c>
      <c r="CJ361">
        <f t="shared" si="210"/>
        <v>86.587474206681165</v>
      </c>
      <c r="CK361">
        <f t="shared" si="211"/>
        <v>13.412525793318833</v>
      </c>
      <c r="CL361">
        <f>(AV361/J361)*100</f>
        <v>6.0693037420404661</v>
      </c>
      <c r="CM361">
        <f t="shared" si="212"/>
        <v>90.355613479798919</v>
      </c>
      <c r="CN361">
        <f t="shared" si="213"/>
        <v>9.6443865202010794</v>
      </c>
      <c r="CO361">
        <f>(AY361/J361)*100</f>
        <v>0.5901496703184943</v>
      </c>
      <c r="CP361">
        <f t="shared" si="214"/>
        <v>93.154619435136425</v>
      </c>
      <c r="CQ361">
        <f t="shared" si="215"/>
        <v>6.8453805648635706</v>
      </c>
      <c r="CR361">
        <f>(BB361/J361)*100</f>
        <v>2.375571363192063</v>
      </c>
      <c r="CS361">
        <f t="shared" si="216"/>
        <v>97.990248543227494</v>
      </c>
      <c r="CT361">
        <f t="shared" si="217"/>
        <v>2.0097514567725057</v>
      </c>
      <c r="CU361">
        <f>(BE361/J361)*100</f>
        <v>2.0374147545892685</v>
      </c>
      <c r="CV361">
        <f t="shared" si="218"/>
        <v>73.557958957293408</v>
      </c>
      <c r="CW361">
        <f t="shared" si="219"/>
        <v>26.442041042706599</v>
      </c>
      <c r="CX361">
        <f>(BH361/J361)*100</f>
        <v>10.011639141415568</v>
      </c>
      <c r="CY361">
        <f t="shared" si="220"/>
        <v>78.295098620164225</v>
      </c>
      <c r="CZ361">
        <f t="shared" si="221"/>
        <v>21.704901379835775</v>
      </c>
    </row>
    <row r="362" spans="1:104" x14ac:dyDescent="0.25">
      <c r="A362" t="s">
        <v>2549</v>
      </c>
      <c r="B362">
        <v>21</v>
      </c>
      <c r="C362">
        <v>25</v>
      </c>
      <c r="D362" t="s">
        <v>2548</v>
      </c>
      <c r="E362">
        <f>VLOOKUP(A362,'2011B4'!A$1:B$641,2, FALSE)</f>
        <v>394</v>
      </c>
      <c r="G362">
        <v>530690</v>
      </c>
      <c r="H362">
        <v>264396</v>
      </c>
      <c r="I362">
        <v>266294</v>
      </c>
      <c r="J362">
        <v>130716</v>
      </c>
      <c r="K362">
        <v>108495</v>
      </c>
      <c r="L362">
        <v>22221</v>
      </c>
      <c r="M362">
        <f t="shared" si="222"/>
        <v>24.631329024477566</v>
      </c>
      <c r="N362">
        <f t="shared" si="223"/>
        <v>41.035038351563564</v>
      </c>
      <c r="O362">
        <f t="shared" si="224"/>
        <v>8.344536489744419</v>
      </c>
      <c r="P362">
        <f>(K362/J362)*100</f>
        <v>83.000550812448353</v>
      </c>
      <c r="Q362">
        <f>(L362/J362)*100</f>
        <v>16.999449187551637</v>
      </c>
      <c r="R362">
        <f t="shared" si="190"/>
        <v>74.192141742403365</v>
      </c>
      <c r="S362">
        <f t="shared" si="191"/>
        <v>6.3963095565959796</v>
      </c>
      <c r="T362">
        <f t="shared" si="192"/>
        <v>4.7293368830135556</v>
      </c>
      <c r="U362">
        <f t="shared" si="193"/>
        <v>2.9728571865724165</v>
      </c>
      <c r="V362">
        <f t="shared" si="194"/>
        <v>11.709354631414669</v>
      </c>
      <c r="W362">
        <f t="shared" si="195"/>
        <v>25.807858257596635</v>
      </c>
      <c r="X362">
        <v>65134</v>
      </c>
      <c r="Y362">
        <v>57204</v>
      </c>
      <c r="Z362">
        <v>7930</v>
      </c>
      <c r="AA362">
        <v>29363</v>
      </c>
      <c r="AB362">
        <v>21091</v>
      </c>
      <c r="AC362">
        <v>8272</v>
      </c>
      <c r="AD362">
        <v>2484</v>
      </c>
      <c r="AE362">
        <v>2139</v>
      </c>
      <c r="AF362">
        <v>345</v>
      </c>
      <c r="AG362">
        <v>241</v>
      </c>
      <c r="AH362">
        <v>166</v>
      </c>
      <c r="AI362">
        <v>75</v>
      </c>
      <c r="AJ362">
        <v>4608</v>
      </c>
      <c r="AK362">
        <v>3338</v>
      </c>
      <c r="AL362">
        <v>1270</v>
      </c>
      <c r="AM362">
        <v>3512</v>
      </c>
      <c r="AN362">
        <v>3080</v>
      </c>
      <c r="AO362">
        <v>432</v>
      </c>
      <c r="AP362">
        <v>287</v>
      </c>
      <c r="AQ362">
        <v>285</v>
      </c>
      <c r="AR362">
        <v>2</v>
      </c>
      <c r="AS362">
        <v>3886</v>
      </c>
      <c r="AT362">
        <v>3383</v>
      </c>
      <c r="AU362">
        <v>503</v>
      </c>
      <c r="AV362">
        <v>6182</v>
      </c>
      <c r="AW362">
        <v>5475</v>
      </c>
      <c r="AX362">
        <v>707</v>
      </c>
      <c r="AY362">
        <v>583</v>
      </c>
      <c r="AZ362">
        <v>535</v>
      </c>
      <c r="BA362">
        <v>48</v>
      </c>
      <c r="BB362">
        <v>1785</v>
      </c>
      <c r="BC362">
        <v>1757</v>
      </c>
      <c r="BD362">
        <v>28</v>
      </c>
      <c r="BE362">
        <v>1297</v>
      </c>
      <c r="BF362">
        <v>1145</v>
      </c>
      <c r="BG362">
        <v>152</v>
      </c>
      <c r="BH362">
        <v>11354</v>
      </c>
      <c r="BI362">
        <v>8897</v>
      </c>
      <c r="BJ362">
        <v>2457</v>
      </c>
      <c r="BK362" t="str">
        <f t="shared" si="225"/>
        <v>CultivatorsTotal</v>
      </c>
      <c r="BL362" t="str">
        <f t="shared" si="226"/>
        <v>CultivatorsMale</v>
      </c>
      <c r="BM362" t="str">
        <f t="shared" si="227"/>
        <v>AgriculturalLabourFemale</v>
      </c>
      <c r="BN362">
        <f>(X362/J362)*100</f>
        <v>49.828636127176473</v>
      </c>
      <c r="BO362">
        <f t="shared" si="196"/>
        <v>87.825099026622041</v>
      </c>
      <c r="BP362">
        <f t="shared" si="197"/>
        <v>12.174900973377961</v>
      </c>
      <c r="BQ362">
        <f>(AA362/J362)*100</f>
        <v>22.463202668380305</v>
      </c>
      <c r="BR362">
        <f t="shared" si="198"/>
        <v>71.828491639137695</v>
      </c>
      <c r="BS362">
        <f t="shared" si="199"/>
        <v>28.171508360862308</v>
      </c>
      <c r="BT362">
        <f>(AD362/J362)*100</f>
        <v>1.9003029468465986</v>
      </c>
      <c r="BU362">
        <f t="shared" si="200"/>
        <v>86.111111111111114</v>
      </c>
      <c r="BV362">
        <f t="shared" si="201"/>
        <v>13.888888888888889</v>
      </c>
      <c r="BW362">
        <f>(AG362/J362)*100</f>
        <v>0.18436916674316839</v>
      </c>
      <c r="BX362">
        <f t="shared" si="202"/>
        <v>68.879668049792528</v>
      </c>
      <c r="BY362">
        <f t="shared" si="203"/>
        <v>31.120331950207468</v>
      </c>
      <c r="BZ362">
        <f>(AJ362/J362)*100</f>
        <v>3.5251996695125314</v>
      </c>
      <c r="CA362">
        <f t="shared" si="204"/>
        <v>72.439236111111114</v>
      </c>
      <c r="CB362">
        <f t="shared" si="205"/>
        <v>27.560763888888889</v>
      </c>
      <c r="CC362">
        <f>(AM362/J362)*100</f>
        <v>2.6867407203402798</v>
      </c>
      <c r="CD362">
        <f t="shared" si="206"/>
        <v>87.699316628701595</v>
      </c>
      <c r="CE362">
        <f t="shared" si="207"/>
        <v>12.300683371298406</v>
      </c>
      <c r="CF362">
        <f>(AP362/J362)*100</f>
        <v>0.21955996205514244</v>
      </c>
      <c r="CG362">
        <f t="shared" si="208"/>
        <v>99.303135888501743</v>
      </c>
      <c r="CH362">
        <f t="shared" si="209"/>
        <v>0.69686411149825789</v>
      </c>
      <c r="CI362">
        <f>(AS362/J362)*100</f>
        <v>2.9728571865724165</v>
      </c>
      <c r="CJ362">
        <f t="shared" si="210"/>
        <v>87.0560988162635</v>
      </c>
      <c r="CK362">
        <f t="shared" si="211"/>
        <v>12.943901183736489</v>
      </c>
      <c r="CL362">
        <f>(AV362/J362)*100</f>
        <v>4.7293368830135556</v>
      </c>
      <c r="CM362">
        <f t="shared" si="212"/>
        <v>88.563571659657072</v>
      </c>
      <c r="CN362">
        <f t="shared" si="213"/>
        <v>11.436428340342932</v>
      </c>
      <c r="CO362">
        <f>(AY362/J362)*100</f>
        <v>0.44600507971480152</v>
      </c>
      <c r="CP362">
        <f t="shared" si="214"/>
        <v>91.766723842195546</v>
      </c>
      <c r="CQ362">
        <f t="shared" si="215"/>
        <v>8.2332761578044611</v>
      </c>
      <c r="CR362">
        <f>(BB362/J362)*100</f>
        <v>1.3655558615624712</v>
      </c>
      <c r="CS362">
        <f t="shared" si="216"/>
        <v>98.431372549019599</v>
      </c>
      <c r="CT362">
        <f t="shared" si="217"/>
        <v>1.5686274509803921</v>
      </c>
      <c r="CU362">
        <f>(BE362/J362)*100</f>
        <v>0.99222742433979005</v>
      </c>
      <c r="CV362">
        <f t="shared" si="218"/>
        <v>88.280647648419432</v>
      </c>
      <c r="CW362">
        <f t="shared" si="219"/>
        <v>11.719352351580572</v>
      </c>
      <c r="CX362">
        <f>(BH362/J362)*100</f>
        <v>8.6860063037424649</v>
      </c>
      <c r="CY362">
        <f t="shared" si="220"/>
        <v>78.360049321824903</v>
      </c>
      <c r="CZ362">
        <f t="shared" si="221"/>
        <v>21.639950678175094</v>
      </c>
    </row>
    <row r="363" spans="1:104" x14ac:dyDescent="0.25">
      <c r="A363" t="s">
        <v>2551</v>
      </c>
      <c r="B363">
        <v>21</v>
      </c>
      <c r="C363">
        <v>26</v>
      </c>
      <c r="D363" t="s">
        <v>2550</v>
      </c>
      <c r="E363">
        <f>VLOOKUP(A363,'2011B4'!A$1:B$641,2, FALSE)</f>
        <v>395</v>
      </c>
      <c r="G363">
        <v>1335494</v>
      </c>
      <c r="H363">
        <v>667526</v>
      </c>
      <c r="I363">
        <v>667968</v>
      </c>
      <c r="J363">
        <v>378428</v>
      </c>
      <c r="K363">
        <v>311101</v>
      </c>
      <c r="L363">
        <v>67327</v>
      </c>
      <c r="M363">
        <f t="shared" si="222"/>
        <v>28.336181218335689</v>
      </c>
      <c r="N363">
        <f t="shared" si="223"/>
        <v>46.605076056962574</v>
      </c>
      <c r="O363">
        <f t="shared" si="224"/>
        <v>10.079375059883109</v>
      </c>
      <c r="P363">
        <f>(K363/J363)*100</f>
        <v>82.208768907163318</v>
      </c>
      <c r="Q363">
        <f>(L363/J363)*100</f>
        <v>17.791231092836682</v>
      </c>
      <c r="R363">
        <f t="shared" si="190"/>
        <v>76.097434650712955</v>
      </c>
      <c r="S363">
        <f t="shared" si="191"/>
        <v>5.5540287716553749</v>
      </c>
      <c r="T363">
        <f t="shared" si="192"/>
        <v>4.2742608897861682</v>
      </c>
      <c r="U363">
        <f t="shared" si="193"/>
        <v>3.050249981502426</v>
      </c>
      <c r="V363">
        <f t="shared" si="194"/>
        <v>11.024025706343082</v>
      </c>
      <c r="W363">
        <f t="shared" si="195"/>
        <v>23.902565349287045</v>
      </c>
      <c r="X363">
        <v>152795</v>
      </c>
      <c r="Y363">
        <v>135583</v>
      </c>
      <c r="Z363">
        <v>17212</v>
      </c>
      <c r="AA363">
        <v>126538</v>
      </c>
      <c r="AB363">
        <v>92806</v>
      </c>
      <c r="AC363">
        <v>33732</v>
      </c>
      <c r="AD363">
        <v>8641</v>
      </c>
      <c r="AE363">
        <v>7233</v>
      </c>
      <c r="AF363">
        <v>1408</v>
      </c>
      <c r="AG363">
        <v>761</v>
      </c>
      <c r="AH363">
        <v>644</v>
      </c>
      <c r="AI363">
        <v>117</v>
      </c>
      <c r="AJ363">
        <v>10888</v>
      </c>
      <c r="AK363">
        <v>8035</v>
      </c>
      <c r="AL363">
        <v>2853</v>
      </c>
      <c r="AM363">
        <v>9369</v>
      </c>
      <c r="AN363">
        <v>8171</v>
      </c>
      <c r="AO363">
        <v>1198</v>
      </c>
      <c r="AP363">
        <v>1562</v>
      </c>
      <c r="AQ363">
        <v>1545</v>
      </c>
      <c r="AR363">
        <v>17</v>
      </c>
      <c r="AS363">
        <v>11543</v>
      </c>
      <c r="AT363">
        <v>9383</v>
      </c>
      <c r="AU363">
        <v>2160</v>
      </c>
      <c r="AV363">
        <v>16175</v>
      </c>
      <c r="AW363">
        <v>14345</v>
      </c>
      <c r="AX363">
        <v>1830</v>
      </c>
      <c r="AY363">
        <v>1972</v>
      </c>
      <c r="AZ363">
        <v>1809</v>
      </c>
      <c r="BA363">
        <v>163</v>
      </c>
      <c r="BB363">
        <v>5184</v>
      </c>
      <c r="BC363">
        <v>5063</v>
      </c>
      <c r="BD363">
        <v>121</v>
      </c>
      <c r="BE363">
        <v>3792</v>
      </c>
      <c r="BF363">
        <v>3360</v>
      </c>
      <c r="BG363">
        <v>432</v>
      </c>
      <c r="BH363">
        <v>29208</v>
      </c>
      <c r="BI363">
        <v>23124</v>
      </c>
      <c r="BJ363">
        <v>6084</v>
      </c>
      <c r="BK363" t="str">
        <f t="shared" si="225"/>
        <v>CultivatorsTotal</v>
      </c>
      <c r="BL363" t="str">
        <f t="shared" si="226"/>
        <v>CultivatorsMale</v>
      </c>
      <c r="BM363" t="str">
        <f t="shared" si="227"/>
        <v>AgriculturalLabourFemale</v>
      </c>
      <c r="BN363">
        <f>(X363/J363)*100</f>
        <v>40.376240658725045</v>
      </c>
      <c r="BO363">
        <f t="shared" si="196"/>
        <v>88.735233482771037</v>
      </c>
      <c r="BP363">
        <f t="shared" si="197"/>
        <v>11.264766517228967</v>
      </c>
      <c r="BQ363">
        <f>(AA363/J363)*100</f>
        <v>33.437800585580348</v>
      </c>
      <c r="BR363">
        <f t="shared" si="198"/>
        <v>73.342395169830411</v>
      </c>
      <c r="BS363">
        <f t="shared" si="199"/>
        <v>26.657604830169596</v>
      </c>
      <c r="BT363">
        <f>(AD363/J363)*100</f>
        <v>2.2833934064075594</v>
      </c>
      <c r="BU363">
        <f t="shared" si="200"/>
        <v>83.705589630829763</v>
      </c>
      <c r="BV363">
        <f t="shared" si="201"/>
        <v>16.294410369170233</v>
      </c>
      <c r="BW363">
        <f>(AG363/J363)*100</f>
        <v>0.20109505639117611</v>
      </c>
      <c r="BX363">
        <f t="shared" si="202"/>
        <v>84.625492772667542</v>
      </c>
      <c r="BY363">
        <f t="shared" si="203"/>
        <v>15.374507227332456</v>
      </c>
      <c r="BZ363">
        <f>(AJ363/J363)*100</f>
        <v>2.8771655374338052</v>
      </c>
      <c r="CA363">
        <f t="shared" si="204"/>
        <v>73.796840558412939</v>
      </c>
      <c r="CB363">
        <f t="shared" si="205"/>
        <v>26.203159441587072</v>
      </c>
      <c r="CC363">
        <f>(AM363/J363)*100</f>
        <v>2.475768177830393</v>
      </c>
      <c r="CD363">
        <f t="shared" si="206"/>
        <v>87.2131497491728</v>
      </c>
      <c r="CE363">
        <f t="shared" si="207"/>
        <v>12.786850250827195</v>
      </c>
      <c r="CF363">
        <f>(AP363/J363)*100</f>
        <v>0.41276015516822223</v>
      </c>
      <c r="CG363">
        <f t="shared" si="208"/>
        <v>98.911651728553139</v>
      </c>
      <c r="CH363">
        <f t="shared" si="209"/>
        <v>1.0883482714468631</v>
      </c>
      <c r="CI363">
        <f>(AS363/J363)*100</f>
        <v>3.050249981502426</v>
      </c>
      <c r="CJ363">
        <f t="shared" si="210"/>
        <v>81.287360304946716</v>
      </c>
      <c r="CK363">
        <f t="shared" si="211"/>
        <v>18.71263969505328</v>
      </c>
      <c r="CL363">
        <f>(AV363/J363)*100</f>
        <v>4.2742608897861682</v>
      </c>
      <c r="CM363">
        <f t="shared" si="212"/>
        <v>88.68624420401855</v>
      </c>
      <c r="CN363">
        <f t="shared" si="213"/>
        <v>11.313755795981454</v>
      </c>
      <c r="CO363">
        <f>(AY363/J363)*100</f>
        <v>0.52110308962338936</v>
      </c>
      <c r="CP363">
        <f t="shared" si="214"/>
        <v>91.73427991886409</v>
      </c>
      <c r="CQ363">
        <f t="shared" si="215"/>
        <v>8.2657200811359015</v>
      </c>
      <c r="CR363">
        <f>(BB363/J363)*100</f>
        <v>1.3698774932087476</v>
      </c>
      <c r="CS363">
        <f t="shared" si="216"/>
        <v>97.665895061728392</v>
      </c>
      <c r="CT363">
        <f t="shared" si="217"/>
        <v>2.3341049382716048</v>
      </c>
      <c r="CU363">
        <f>(BE363/J363)*100</f>
        <v>1.0020400181804729</v>
      </c>
      <c r="CV363">
        <f t="shared" si="218"/>
        <v>88.60759493670885</v>
      </c>
      <c r="CW363">
        <f t="shared" si="219"/>
        <v>11.39240506329114</v>
      </c>
      <c r="CX363">
        <f>(BH363/J363)*100</f>
        <v>7.7182449501622505</v>
      </c>
      <c r="CY363">
        <f t="shared" si="220"/>
        <v>79.170090386195554</v>
      </c>
      <c r="CZ363">
        <f t="shared" si="221"/>
        <v>20.829909613804436</v>
      </c>
    </row>
    <row r="364" spans="1:104" x14ac:dyDescent="0.25">
      <c r="A364" t="s">
        <v>2553</v>
      </c>
      <c r="B364">
        <v>21</v>
      </c>
      <c r="C364">
        <v>27</v>
      </c>
      <c r="D364" t="s">
        <v>2552</v>
      </c>
      <c r="E364">
        <f>VLOOKUP(A364,'2011B4'!A$1:B$641,2, FALSE)</f>
        <v>396</v>
      </c>
      <c r="G364">
        <v>831109</v>
      </c>
      <c r="H364">
        <v>409792</v>
      </c>
      <c r="I364">
        <v>421317</v>
      </c>
      <c r="J364">
        <v>248090</v>
      </c>
      <c r="K364">
        <v>178709</v>
      </c>
      <c r="L364">
        <v>69381</v>
      </c>
      <c r="M364">
        <f t="shared" si="222"/>
        <v>29.85047689292259</v>
      </c>
      <c r="N364">
        <f t="shared" si="223"/>
        <v>43.609684913321878</v>
      </c>
      <c r="O364">
        <f t="shared" si="224"/>
        <v>16.467647875590114</v>
      </c>
      <c r="P364">
        <f>(K364/J364)*100</f>
        <v>72.033939296223153</v>
      </c>
      <c r="Q364">
        <f>(L364/J364)*100</f>
        <v>27.966060703776858</v>
      </c>
      <c r="R364">
        <f t="shared" si="190"/>
        <v>72.256842274980841</v>
      </c>
      <c r="S364">
        <f t="shared" si="191"/>
        <v>6.1759845217461411</v>
      </c>
      <c r="T364">
        <f t="shared" si="192"/>
        <v>5.1025837397718572</v>
      </c>
      <c r="U364">
        <f t="shared" si="193"/>
        <v>4.6317868515458098</v>
      </c>
      <c r="V364">
        <f t="shared" si="194"/>
        <v>11.832802611955339</v>
      </c>
      <c r="W364">
        <f t="shared" si="195"/>
        <v>27.743157725019159</v>
      </c>
      <c r="X364">
        <v>95383</v>
      </c>
      <c r="Y364">
        <v>72572</v>
      </c>
      <c r="Z364">
        <v>22811</v>
      </c>
      <c r="AA364">
        <v>76428</v>
      </c>
      <c r="AB364">
        <v>45150</v>
      </c>
      <c r="AC364">
        <v>31278</v>
      </c>
      <c r="AD364">
        <v>7451</v>
      </c>
      <c r="AE364">
        <v>5479</v>
      </c>
      <c r="AF364">
        <v>1972</v>
      </c>
      <c r="AG364">
        <v>667</v>
      </c>
      <c r="AH364">
        <v>543</v>
      </c>
      <c r="AI364">
        <v>124</v>
      </c>
      <c r="AJ364">
        <v>4785</v>
      </c>
      <c r="AK364">
        <v>3180</v>
      </c>
      <c r="AL364">
        <v>1605</v>
      </c>
      <c r="AM364">
        <v>9870</v>
      </c>
      <c r="AN364">
        <v>8892</v>
      </c>
      <c r="AO364">
        <v>978</v>
      </c>
      <c r="AP364">
        <v>1067</v>
      </c>
      <c r="AQ364">
        <v>1027</v>
      </c>
      <c r="AR364">
        <v>40</v>
      </c>
      <c r="AS364">
        <v>11491</v>
      </c>
      <c r="AT364">
        <v>8290</v>
      </c>
      <c r="AU364">
        <v>3201</v>
      </c>
      <c r="AV364">
        <v>12659</v>
      </c>
      <c r="AW364">
        <v>11048</v>
      </c>
      <c r="AX364">
        <v>1611</v>
      </c>
      <c r="AY364">
        <v>1734</v>
      </c>
      <c r="AZ364">
        <v>1454</v>
      </c>
      <c r="BA364">
        <v>280</v>
      </c>
      <c r="BB364">
        <v>5042</v>
      </c>
      <c r="BC364">
        <v>4838</v>
      </c>
      <c r="BD364">
        <v>204</v>
      </c>
      <c r="BE364">
        <v>3560</v>
      </c>
      <c r="BF364">
        <v>2836</v>
      </c>
      <c r="BG364">
        <v>724</v>
      </c>
      <c r="BH364">
        <v>17953</v>
      </c>
      <c r="BI364">
        <v>13400</v>
      </c>
      <c r="BJ364">
        <v>4553</v>
      </c>
      <c r="BK364" t="str">
        <f t="shared" si="225"/>
        <v>CultivatorsTotal</v>
      </c>
      <c r="BL364" t="str">
        <f t="shared" si="226"/>
        <v>CultivatorsMale</v>
      </c>
      <c r="BM364" t="str">
        <f t="shared" si="227"/>
        <v>AgriculturalLabourFemale</v>
      </c>
      <c r="BN364">
        <f>(X364/J364)*100</f>
        <v>38.446934580192668</v>
      </c>
      <c r="BO364">
        <f t="shared" si="196"/>
        <v>76.084836920625264</v>
      </c>
      <c r="BP364">
        <f t="shared" si="197"/>
        <v>23.915163079374732</v>
      </c>
      <c r="BQ364">
        <f>(AA364/J364)*100</f>
        <v>30.806562134709175</v>
      </c>
      <c r="BR364">
        <f t="shared" si="198"/>
        <v>59.075208038938612</v>
      </c>
      <c r="BS364">
        <f t="shared" si="199"/>
        <v>40.924791961061388</v>
      </c>
      <c r="BT364">
        <f>(AD364/J364)*100</f>
        <v>3.0033455600790036</v>
      </c>
      <c r="BU364">
        <f t="shared" si="200"/>
        <v>73.533753858542468</v>
      </c>
      <c r="BV364">
        <f t="shared" si="201"/>
        <v>26.466246141457521</v>
      </c>
      <c r="BW364">
        <f>(AG364/J364)*100</f>
        <v>0.26885404490305936</v>
      </c>
      <c r="BX364">
        <f t="shared" si="202"/>
        <v>81.409295352323838</v>
      </c>
      <c r="BY364">
        <f t="shared" si="203"/>
        <v>18.590704647676162</v>
      </c>
      <c r="BZ364">
        <f>(AJ364/J364)*100</f>
        <v>1.9287355395219479</v>
      </c>
      <c r="CA364">
        <f t="shared" si="204"/>
        <v>66.457680250783696</v>
      </c>
      <c r="CB364">
        <f t="shared" si="205"/>
        <v>33.542319749216297</v>
      </c>
      <c r="CC364">
        <f>(AM364/J364)*100</f>
        <v>3.9783949373211334</v>
      </c>
      <c r="CD364">
        <f t="shared" si="206"/>
        <v>90.091185410334347</v>
      </c>
      <c r="CE364">
        <f t="shared" si="207"/>
        <v>9.9088145896656528</v>
      </c>
      <c r="CF364">
        <f>(AP364/J364)*100</f>
        <v>0.43008585593937687</v>
      </c>
      <c r="CG364">
        <f t="shared" si="208"/>
        <v>96.251171508903468</v>
      </c>
      <c r="CH364">
        <f t="shared" si="209"/>
        <v>3.7488284910965319</v>
      </c>
      <c r="CI364">
        <f>(AS364/J364)*100</f>
        <v>4.6317868515458098</v>
      </c>
      <c r="CJ364">
        <f t="shared" si="210"/>
        <v>72.143416586894091</v>
      </c>
      <c r="CK364">
        <f t="shared" si="211"/>
        <v>27.856583413105906</v>
      </c>
      <c r="CL364">
        <f>(AV364/J364)*100</f>
        <v>5.1025837397718572</v>
      </c>
      <c r="CM364">
        <f t="shared" si="212"/>
        <v>87.273876293546095</v>
      </c>
      <c r="CN364">
        <f t="shared" si="213"/>
        <v>12.726123706453906</v>
      </c>
      <c r="CO364">
        <f>(AY364/J364)*100</f>
        <v>0.69893990084243618</v>
      </c>
      <c r="CP364">
        <f t="shared" si="214"/>
        <v>83.852364475201853</v>
      </c>
      <c r="CQ364">
        <f t="shared" si="215"/>
        <v>16.147635524798154</v>
      </c>
      <c r="CR364">
        <f>(BB364/J364)*100</f>
        <v>2.0323269781127817</v>
      </c>
      <c r="CS364">
        <f t="shared" si="216"/>
        <v>95.953986513288385</v>
      </c>
      <c r="CT364">
        <f t="shared" si="217"/>
        <v>4.0460134867116224</v>
      </c>
      <c r="CU364">
        <f>(BE364/J364)*100</f>
        <v>1.4349631182232254</v>
      </c>
      <c r="CV364">
        <f t="shared" si="218"/>
        <v>79.662921348314612</v>
      </c>
      <c r="CW364">
        <f t="shared" si="219"/>
        <v>20.337078651685395</v>
      </c>
      <c r="CX364">
        <f>(BH364/J364)*100</f>
        <v>7.2364867588375184</v>
      </c>
      <c r="CY364">
        <f t="shared" si="220"/>
        <v>74.639336044115197</v>
      </c>
      <c r="CZ364">
        <f t="shared" si="221"/>
        <v>25.36066395588481</v>
      </c>
    </row>
    <row r="365" spans="1:104" x14ac:dyDescent="0.25">
      <c r="A365" t="s">
        <v>2555</v>
      </c>
      <c r="B365">
        <v>21</v>
      </c>
      <c r="C365">
        <v>28</v>
      </c>
      <c r="D365" t="s">
        <v>2554</v>
      </c>
      <c r="E365">
        <f>VLOOKUP(A365,'2011B4'!A$1:B$641,2, FALSE)</f>
        <v>397</v>
      </c>
      <c r="G365">
        <v>1025766</v>
      </c>
      <c r="H365">
        <v>515162</v>
      </c>
      <c r="I365">
        <v>510604</v>
      </c>
      <c r="J365">
        <v>262997</v>
      </c>
      <c r="K365">
        <v>214449</v>
      </c>
      <c r="L365">
        <v>48548</v>
      </c>
      <c r="M365">
        <f t="shared" si="222"/>
        <v>25.639083377690429</v>
      </c>
      <c r="N365">
        <f t="shared" si="223"/>
        <v>41.627488052301992</v>
      </c>
      <c r="O365">
        <f t="shared" si="224"/>
        <v>9.5079552843299311</v>
      </c>
      <c r="P365">
        <f>(K365/J365)*100</f>
        <v>81.540473845709272</v>
      </c>
      <c r="Q365">
        <f>(L365/J365)*100</f>
        <v>18.459526154290735</v>
      </c>
      <c r="R365">
        <f t="shared" si="190"/>
        <v>78.698236101552482</v>
      </c>
      <c r="S365">
        <f t="shared" si="191"/>
        <v>4.8027163807952178</v>
      </c>
      <c r="T365">
        <f t="shared" si="192"/>
        <v>4.8232489343984914</v>
      </c>
      <c r="U365">
        <f t="shared" si="193"/>
        <v>3.2068806868519415</v>
      </c>
      <c r="V365">
        <f t="shared" si="194"/>
        <v>8.4689178964018605</v>
      </c>
      <c r="W365">
        <f t="shared" si="195"/>
        <v>21.301763898447518</v>
      </c>
      <c r="X365">
        <v>127204</v>
      </c>
      <c r="Y365">
        <v>111449</v>
      </c>
      <c r="Z365">
        <v>15755</v>
      </c>
      <c r="AA365">
        <v>74554</v>
      </c>
      <c r="AB365">
        <v>53795</v>
      </c>
      <c r="AC365">
        <v>20759</v>
      </c>
      <c r="AD365">
        <v>5216</v>
      </c>
      <c r="AE365">
        <v>4593</v>
      </c>
      <c r="AF365">
        <v>623</v>
      </c>
      <c r="AG365">
        <v>376</v>
      </c>
      <c r="AH365">
        <v>302</v>
      </c>
      <c r="AI365">
        <v>74</v>
      </c>
      <c r="AJ365">
        <v>6970</v>
      </c>
      <c r="AK365">
        <v>4973</v>
      </c>
      <c r="AL365">
        <v>1997</v>
      </c>
      <c r="AM365">
        <v>5285</v>
      </c>
      <c r="AN365">
        <v>4451</v>
      </c>
      <c r="AO365">
        <v>834</v>
      </c>
      <c r="AP365">
        <v>585</v>
      </c>
      <c r="AQ365">
        <v>567</v>
      </c>
      <c r="AR365">
        <v>18</v>
      </c>
      <c r="AS365">
        <v>8434</v>
      </c>
      <c r="AT365">
        <v>7732</v>
      </c>
      <c r="AU365">
        <v>702</v>
      </c>
      <c r="AV365">
        <v>12685</v>
      </c>
      <c r="AW365">
        <v>10251</v>
      </c>
      <c r="AX365">
        <v>2434</v>
      </c>
      <c r="AY365">
        <v>1582</v>
      </c>
      <c r="AZ365">
        <v>1285</v>
      </c>
      <c r="BA365">
        <v>297</v>
      </c>
      <c r="BB365">
        <v>2344</v>
      </c>
      <c r="BC365">
        <v>2277</v>
      </c>
      <c r="BD365">
        <v>67</v>
      </c>
      <c r="BE365">
        <v>2626</v>
      </c>
      <c r="BF365">
        <v>2013</v>
      </c>
      <c r="BG365">
        <v>613</v>
      </c>
      <c r="BH365">
        <v>15136</v>
      </c>
      <c r="BI365">
        <v>10761</v>
      </c>
      <c r="BJ365">
        <v>4375</v>
      </c>
      <c r="BK365" t="str">
        <f t="shared" si="225"/>
        <v>CultivatorsTotal</v>
      </c>
      <c r="BL365" t="str">
        <f t="shared" si="226"/>
        <v>CultivatorsMale</v>
      </c>
      <c r="BM365" t="str">
        <f t="shared" si="227"/>
        <v>AgriculturalLabourFemale</v>
      </c>
      <c r="BN365">
        <f>(X365/J365)*100</f>
        <v>48.367091639828594</v>
      </c>
      <c r="BO365">
        <f t="shared" si="196"/>
        <v>87.614383195496998</v>
      </c>
      <c r="BP365">
        <f t="shared" si="197"/>
        <v>12.385616804503002</v>
      </c>
      <c r="BQ365">
        <f>(AA365/J365)*100</f>
        <v>28.347851876637375</v>
      </c>
      <c r="BR365">
        <f t="shared" si="198"/>
        <v>72.155752877109208</v>
      </c>
      <c r="BS365">
        <f t="shared" si="199"/>
        <v>27.844247122890792</v>
      </c>
      <c r="BT365">
        <f>(AD365/J365)*100</f>
        <v>1.983292585086522</v>
      </c>
      <c r="BU365">
        <f t="shared" si="200"/>
        <v>88.055981595092021</v>
      </c>
      <c r="BV365">
        <f t="shared" si="201"/>
        <v>11.944018404907975</v>
      </c>
      <c r="BW365">
        <f>(AG365/J365)*100</f>
        <v>0.14296741027464191</v>
      </c>
      <c r="BX365">
        <f t="shared" si="202"/>
        <v>80.319148936170208</v>
      </c>
      <c r="BY365">
        <f t="shared" si="203"/>
        <v>19.680851063829788</v>
      </c>
      <c r="BZ365">
        <f>(AJ365/J365)*100</f>
        <v>2.6502203447187611</v>
      </c>
      <c r="CA365">
        <f t="shared" si="204"/>
        <v>71.348637015781918</v>
      </c>
      <c r="CB365">
        <f t="shared" si="205"/>
        <v>28.651362984218075</v>
      </c>
      <c r="CC365">
        <f>(AM365/J365)*100</f>
        <v>2.0095286258018152</v>
      </c>
      <c r="CD365">
        <f t="shared" si="206"/>
        <v>84.219489120151366</v>
      </c>
      <c r="CE365">
        <f t="shared" si="207"/>
        <v>15.780510879848627</v>
      </c>
      <c r="CF365">
        <f>(AP365/J365)*100</f>
        <v>0.22243599736879127</v>
      </c>
      <c r="CG365">
        <f t="shared" si="208"/>
        <v>96.92307692307692</v>
      </c>
      <c r="CH365">
        <f t="shared" si="209"/>
        <v>3.0769230769230771</v>
      </c>
      <c r="CI365">
        <f>(AS365/J365)*100</f>
        <v>3.2068806868519415</v>
      </c>
      <c r="CJ365">
        <f t="shared" si="210"/>
        <v>91.67654730851315</v>
      </c>
      <c r="CK365">
        <f t="shared" si="211"/>
        <v>8.323452691486839</v>
      </c>
      <c r="CL365">
        <f>(AV365/J365)*100</f>
        <v>4.8232489343984914</v>
      </c>
      <c r="CM365">
        <f t="shared" si="212"/>
        <v>80.81198265668111</v>
      </c>
      <c r="CN365">
        <f t="shared" si="213"/>
        <v>19.188017343318879</v>
      </c>
      <c r="CO365">
        <f>(AY365/J365)*100</f>
        <v>0.60152777408107316</v>
      </c>
      <c r="CP365">
        <f t="shared" si="214"/>
        <v>81.226295828065744</v>
      </c>
      <c r="CQ365">
        <f t="shared" si="215"/>
        <v>18.773704171934259</v>
      </c>
      <c r="CR365">
        <f>(BB365/J365)*100</f>
        <v>0.89126491937170393</v>
      </c>
      <c r="CS365">
        <f t="shared" si="216"/>
        <v>97.141638225255974</v>
      </c>
      <c r="CT365">
        <f t="shared" si="217"/>
        <v>2.8583617747440271</v>
      </c>
      <c r="CU365">
        <f>(BE365/J365)*100</f>
        <v>0.99849047707768535</v>
      </c>
      <c r="CV365">
        <f t="shared" si="218"/>
        <v>76.656511805026668</v>
      </c>
      <c r="CW365">
        <f t="shared" si="219"/>
        <v>23.343488194973343</v>
      </c>
      <c r="CX365">
        <f>(BH365/J365)*100</f>
        <v>5.7551987285026067</v>
      </c>
      <c r="CY365">
        <f t="shared" si="220"/>
        <v>71.095401691331929</v>
      </c>
      <c r="CZ365">
        <f t="shared" si="221"/>
        <v>28.904598308668078</v>
      </c>
    </row>
    <row r="366" spans="1:104" x14ac:dyDescent="0.25">
      <c r="A366" t="s">
        <v>2557</v>
      </c>
      <c r="B366">
        <v>21</v>
      </c>
      <c r="C366">
        <v>29</v>
      </c>
      <c r="D366" t="s">
        <v>2556</v>
      </c>
      <c r="E366">
        <f>VLOOKUP(A366,'2011B4'!A$1:B$641,2, FALSE)</f>
        <v>398</v>
      </c>
      <c r="G366">
        <v>1180637</v>
      </c>
      <c r="H366">
        <v>590743</v>
      </c>
      <c r="I366">
        <v>589894</v>
      </c>
      <c r="J366">
        <v>349205</v>
      </c>
      <c r="K366">
        <v>260372</v>
      </c>
      <c r="L366">
        <v>88833</v>
      </c>
      <c r="M366">
        <f t="shared" si="222"/>
        <v>29.577677135309159</v>
      </c>
      <c r="N366">
        <f t="shared" si="223"/>
        <v>44.075342407781385</v>
      </c>
      <c r="O366">
        <f t="shared" si="224"/>
        <v>15.059146219490282</v>
      </c>
      <c r="P366">
        <f>(K366/J366)*100</f>
        <v>74.561360805257664</v>
      </c>
      <c r="Q366">
        <f>(L366/J366)*100</f>
        <v>25.43863919474234</v>
      </c>
      <c r="R366">
        <f t="shared" si="190"/>
        <v>68.459787230996128</v>
      </c>
      <c r="S366">
        <f t="shared" si="191"/>
        <v>6.5832390716055045</v>
      </c>
      <c r="T366">
        <f t="shared" si="192"/>
        <v>4.7800002863647428</v>
      </c>
      <c r="U366">
        <f t="shared" si="193"/>
        <v>5.6408127031399893</v>
      </c>
      <c r="V366">
        <f t="shared" si="194"/>
        <v>14.536160707893645</v>
      </c>
      <c r="W366">
        <f t="shared" si="195"/>
        <v>31.540212769003872</v>
      </c>
      <c r="X366">
        <v>148578</v>
      </c>
      <c r="Y366">
        <v>114627</v>
      </c>
      <c r="Z366">
        <v>33951</v>
      </c>
      <c r="AA366">
        <v>79975</v>
      </c>
      <c r="AB366">
        <v>50212</v>
      </c>
      <c r="AC366">
        <v>29763</v>
      </c>
      <c r="AD366">
        <v>10512</v>
      </c>
      <c r="AE366">
        <v>8265</v>
      </c>
      <c r="AF366">
        <v>2247</v>
      </c>
      <c r="AG366">
        <v>1609</v>
      </c>
      <c r="AH366">
        <v>1124</v>
      </c>
      <c r="AI366">
        <v>485</v>
      </c>
      <c r="AJ366">
        <v>5823</v>
      </c>
      <c r="AK366">
        <v>4297</v>
      </c>
      <c r="AL366">
        <v>1526</v>
      </c>
      <c r="AM366">
        <v>15557</v>
      </c>
      <c r="AN366">
        <v>13727</v>
      </c>
      <c r="AO366">
        <v>1830</v>
      </c>
      <c r="AP366">
        <v>2633</v>
      </c>
      <c r="AQ366">
        <v>2460</v>
      </c>
      <c r="AR366">
        <v>173</v>
      </c>
      <c r="AS366">
        <v>19698</v>
      </c>
      <c r="AT366">
        <v>14081</v>
      </c>
      <c r="AU366">
        <v>5617</v>
      </c>
      <c r="AV366">
        <v>16692</v>
      </c>
      <c r="AW366">
        <v>14343</v>
      </c>
      <c r="AX366">
        <v>2349</v>
      </c>
      <c r="AY366">
        <v>2866</v>
      </c>
      <c r="AZ366">
        <v>2369</v>
      </c>
      <c r="BA366">
        <v>497</v>
      </c>
      <c r="BB366">
        <v>9402</v>
      </c>
      <c r="BC366">
        <v>8962</v>
      </c>
      <c r="BD366">
        <v>440</v>
      </c>
      <c r="BE366">
        <v>5488</v>
      </c>
      <c r="BF366">
        <v>4205</v>
      </c>
      <c r="BG366">
        <v>1283</v>
      </c>
      <c r="BH366">
        <v>30372</v>
      </c>
      <c r="BI366">
        <v>21700</v>
      </c>
      <c r="BJ366">
        <v>8672</v>
      </c>
      <c r="BK366" t="str">
        <f t="shared" si="225"/>
        <v>CultivatorsTotal</v>
      </c>
      <c r="BL366" t="str">
        <f t="shared" si="226"/>
        <v>CultivatorsMale</v>
      </c>
      <c r="BM366" t="str">
        <f t="shared" si="227"/>
        <v>CultivatorsFemale</v>
      </c>
      <c r="BN366">
        <f>(X366/J366)*100</f>
        <v>42.547500751707453</v>
      </c>
      <c r="BO366">
        <f t="shared" si="196"/>
        <v>77.149376085288537</v>
      </c>
      <c r="BP366">
        <f t="shared" si="197"/>
        <v>22.850623914711466</v>
      </c>
      <c r="BQ366">
        <f>(AA366/J366)*100</f>
        <v>22.902020303260262</v>
      </c>
      <c r="BR366">
        <f t="shared" si="198"/>
        <v>62.784620193810568</v>
      </c>
      <c r="BS366">
        <f t="shared" si="199"/>
        <v>37.215379806189439</v>
      </c>
      <c r="BT366">
        <f>(AD366/J366)*100</f>
        <v>3.0102661760284075</v>
      </c>
      <c r="BU366">
        <f t="shared" si="200"/>
        <v>78.624429223744301</v>
      </c>
      <c r="BV366">
        <f t="shared" si="201"/>
        <v>21.37557077625571</v>
      </c>
      <c r="BW366">
        <f>(AG366/J366)*100</f>
        <v>0.46076087112154757</v>
      </c>
      <c r="BX366">
        <f t="shared" si="202"/>
        <v>69.857054070851461</v>
      </c>
      <c r="BY366">
        <f t="shared" si="203"/>
        <v>30.142945929148539</v>
      </c>
      <c r="BZ366">
        <f>(AJ366/J366)*100</f>
        <v>1.6675018971664208</v>
      </c>
      <c r="CA366">
        <f t="shared" si="204"/>
        <v>73.793577193886321</v>
      </c>
      <c r="CB366">
        <f t="shared" si="205"/>
        <v>26.206422806113689</v>
      </c>
      <c r="CC366">
        <f>(AM366/J366)*100</f>
        <v>4.4549763033175358</v>
      </c>
      <c r="CD366">
        <f t="shared" si="206"/>
        <v>88.236806582245933</v>
      </c>
      <c r="CE366">
        <f t="shared" si="207"/>
        <v>11.763193417754065</v>
      </c>
      <c r="CF366">
        <f>(AP366/J366)*100</f>
        <v>0.75399836772096618</v>
      </c>
      <c r="CG366">
        <f t="shared" si="208"/>
        <v>93.429548044056205</v>
      </c>
      <c r="CH366">
        <f t="shared" si="209"/>
        <v>6.5704519559437902</v>
      </c>
      <c r="CI366">
        <f>(AS366/J366)*100</f>
        <v>5.6408127031399893</v>
      </c>
      <c r="CJ366">
        <f t="shared" si="210"/>
        <v>71.484414661386936</v>
      </c>
      <c r="CK366">
        <f t="shared" si="211"/>
        <v>28.515585338613057</v>
      </c>
      <c r="CL366">
        <f>(AV366/J366)*100</f>
        <v>4.7800002863647428</v>
      </c>
      <c r="CM366">
        <f t="shared" si="212"/>
        <v>85.927390366642712</v>
      </c>
      <c r="CN366">
        <f t="shared" si="213"/>
        <v>14.072609633357297</v>
      </c>
      <c r="CO366">
        <f>(AY366/J366)*100</f>
        <v>0.82072135278704483</v>
      </c>
      <c r="CP366">
        <f t="shared" si="214"/>
        <v>82.658757850662951</v>
      </c>
      <c r="CQ366">
        <f t="shared" si="215"/>
        <v>17.341242149337056</v>
      </c>
      <c r="CR366">
        <f>(BB366/J366)*100</f>
        <v>2.6924013115505221</v>
      </c>
      <c r="CS366">
        <f t="shared" si="216"/>
        <v>95.320144650074454</v>
      </c>
      <c r="CT366">
        <f t="shared" si="217"/>
        <v>4.679855349925548</v>
      </c>
      <c r="CU366">
        <f>(BE366/J366)*100</f>
        <v>1.5715697083375095</v>
      </c>
      <c r="CV366">
        <f t="shared" si="218"/>
        <v>76.621720116618079</v>
      </c>
      <c r="CW366">
        <f t="shared" si="219"/>
        <v>23.378279883381925</v>
      </c>
      <c r="CX366">
        <f>(BH366/J366)*100</f>
        <v>8.6974699674976019</v>
      </c>
      <c r="CY366">
        <f t="shared" si="220"/>
        <v>71.447385750032922</v>
      </c>
      <c r="CZ366">
        <f t="shared" si="221"/>
        <v>28.552614249967075</v>
      </c>
    </row>
    <row r="367" spans="1:104" x14ac:dyDescent="0.25">
      <c r="A367" t="s">
        <v>2559</v>
      </c>
      <c r="B367">
        <v>21</v>
      </c>
      <c r="C367">
        <v>30</v>
      </c>
      <c r="D367" t="s">
        <v>2558</v>
      </c>
      <c r="E367">
        <f>VLOOKUP(A367,'2011B4'!A$1:B$641,2, FALSE)</f>
        <v>399</v>
      </c>
      <c r="G367">
        <v>504198</v>
      </c>
      <c r="H367">
        <v>252507</v>
      </c>
      <c r="I367">
        <v>251691</v>
      </c>
      <c r="J367">
        <v>152411</v>
      </c>
      <c r="K367">
        <v>113445</v>
      </c>
      <c r="L367">
        <v>38966</v>
      </c>
      <c r="M367">
        <f t="shared" si="222"/>
        <v>30.228402334003707</v>
      </c>
      <c r="N367">
        <f t="shared" si="223"/>
        <v>44.927467357340589</v>
      </c>
      <c r="O367">
        <f t="shared" si="224"/>
        <v>15.481681903604022</v>
      </c>
      <c r="P367">
        <f>(K367/J367)*100</f>
        <v>74.433603873736146</v>
      </c>
      <c r="Q367">
        <f>(L367/J367)*100</f>
        <v>25.56639612626385</v>
      </c>
      <c r="R367">
        <f t="shared" si="190"/>
        <v>85.100156812828473</v>
      </c>
      <c r="S367">
        <f t="shared" si="191"/>
        <v>2.9676335697554634</v>
      </c>
      <c r="T367">
        <f t="shared" si="192"/>
        <v>2.3121690691616745</v>
      </c>
      <c r="U367">
        <f t="shared" si="193"/>
        <v>2.7458647997847927</v>
      </c>
      <c r="V367">
        <f t="shared" si="194"/>
        <v>6.8741757484695984</v>
      </c>
      <c r="W367">
        <f t="shared" si="195"/>
        <v>14.899843187171527</v>
      </c>
      <c r="X367">
        <v>107507</v>
      </c>
      <c r="Y367">
        <v>81517</v>
      </c>
      <c r="Z367">
        <v>25990</v>
      </c>
      <c r="AA367">
        <v>19610</v>
      </c>
      <c r="AB367">
        <v>12429</v>
      </c>
      <c r="AC367">
        <v>7181</v>
      </c>
      <c r="AD367">
        <v>2585</v>
      </c>
      <c r="AE367">
        <v>2158</v>
      </c>
      <c r="AF367">
        <v>427</v>
      </c>
      <c r="AG367">
        <v>204</v>
      </c>
      <c r="AH367">
        <v>95</v>
      </c>
      <c r="AI367">
        <v>109</v>
      </c>
      <c r="AJ367">
        <v>2449</v>
      </c>
      <c r="AK367">
        <v>1388</v>
      </c>
      <c r="AL367">
        <v>1061</v>
      </c>
      <c r="AM367">
        <v>1870</v>
      </c>
      <c r="AN367">
        <v>1519</v>
      </c>
      <c r="AO367">
        <v>351</v>
      </c>
      <c r="AP367">
        <v>759</v>
      </c>
      <c r="AQ367">
        <v>717</v>
      </c>
      <c r="AR367">
        <v>42</v>
      </c>
      <c r="AS367">
        <v>4185</v>
      </c>
      <c r="AT367">
        <v>3220</v>
      </c>
      <c r="AU367">
        <v>965</v>
      </c>
      <c r="AV367">
        <v>3524</v>
      </c>
      <c r="AW367">
        <v>2809</v>
      </c>
      <c r="AX367">
        <v>715</v>
      </c>
      <c r="AY367">
        <v>535</v>
      </c>
      <c r="AZ367">
        <v>435</v>
      </c>
      <c r="BA367">
        <v>100</v>
      </c>
      <c r="BB367">
        <v>908</v>
      </c>
      <c r="BC367">
        <v>861</v>
      </c>
      <c r="BD367">
        <v>47</v>
      </c>
      <c r="BE367">
        <v>1462</v>
      </c>
      <c r="BF367">
        <v>1060</v>
      </c>
      <c r="BG367">
        <v>402</v>
      </c>
      <c r="BH367">
        <v>6813</v>
      </c>
      <c r="BI367">
        <v>5237</v>
      </c>
      <c r="BJ367">
        <v>1576</v>
      </c>
      <c r="BK367" t="str">
        <f t="shared" si="225"/>
        <v>CultivatorsTotal</v>
      </c>
      <c r="BL367" t="str">
        <f t="shared" si="226"/>
        <v>CultivatorsMale</v>
      </c>
      <c r="BM367" t="str">
        <f t="shared" si="227"/>
        <v>CultivatorsFemale</v>
      </c>
      <c r="BN367">
        <f>(X367/J367)*100</f>
        <v>70.53755962496146</v>
      </c>
      <c r="BO367">
        <f t="shared" si="196"/>
        <v>75.824830011069039</v>
      </c>
      <c r="BP367">
        <f t="shared" si="197"/>
        <v>24.175169988930953</v>
      </c>
      <c r="BQ367">
        <f>(AA367/J367)*100</f>
        <v>12.86652538202623</v>
      </c>
      <c r="BR367">
        <f t="shared" si="198"/>
        <v>63.380928097909226</v>
      </c>
      <c r="BS367">
        <f t="shared" si="199"/>
        <v>36.619071902090774</v>
      </c>
      <c r="BT367">
        <f>(AD367/J367)*100</f>
        <v>1.6960718058407858</v>
      </c>
      <c r="BU367">
        <f t="shared" si="200"/>
        <v>83.481624758220505</v>
      </c>
      <c r="BV367">
        <f t="shared" si="201"/>
        <v>16.518375241779498</v>
      </c>
      <c r="BW367">
        <f>(AG367/J367)*100</f>
        <v>0.13384860672786086</v>
      </c>
      <c r="BX367">
        <f t="shared" si="202"/>
        <v>46.568627450980394</v>
      </c>
      <c r="BY367">
        <f t="shared" si="203"/>
        <v>53.431372549019606</v>
      </c>
      <c r="BZ367">
        <f>(AJ367/J367)*100</f>
        <v>1.6068394013555451</v>
      </c>
      <c r="CA367">
        <f t="shared" si="204"/>
        <v>56.67619436504696</v>
      </c>
      <c r="CB367">
        <f t="shared" si="205"/>
        <v>43.323805634953047</v>
      </c>
      <c r="CC367">
        <f>(AM367/J367)*100</f>
        <v>1.2269455616720577</v>
      </c>
      <c r="CD367">
        <f t="shared" si="206"/>
        <v>81.229946524064161</v>
      </c>
      <c r="CE367">
        <f t="shared" si="207"/>
        <v>18.770053475935828</v>
      </c>
      <c r="CF367">
        <f>(AP367/J367)*100</f>
        <v>0.49799555150218816</v>
      </c>
      <c r="CG367">
        <f t="shared" si="208"/>
        <v>94.466403162055329</v>
      </c>
      <c r="CH367">
        <f t="shared" si="209"/>
        <v>5.5335968379446641</v>
      </c>
      <c r="CI367">
        <f>(AS367/J367)*100</f>
        <v>2.7458647997847927</v>
      </c>
      <c r="CJ367">
        <f t="shared" si="210"/>
        <v>76.941457586618881</v>
      </c>
      <c r="CK367">
        <f t="shared" si="211"/>
        <v>23.058542413381122</v>
      </c>
      <c r="CL367">
        <f>(AV367/J367)*100</f>
        <v>2.3121690691616745</v>
      </c>
      <c r="CM367">
        <f t="shared" si="212"/>
        <v>79.710556186152104</v>
      </c>
      <c r="CN367">
        <f t="shared" si="213"/>
        <v>20.2894438138479</v>
      </c>
      <c r="CO367">
        <f>(AY367/J367)*100</f>
        <v>0.35102453235002723</v>
      </c>
      <c r="CP367">
        <f t="shared" si="214"/>
        <v>81.308411214953267</v>
      </c>
      <c r="CQ367">
        <f t="shared" si="215"/>
        <v>18.691588785046729</v>
      </c>
      <c r="CR367">
        <f>(BB367/J367)*100</f>
        <v>0.5957575240632238</v>
      </c>
      <c r="CS367">
        <f t="shared" si="216"/>
        <v>94.8237885462555</v>
      </c>
      <c r="CT367">
        <f t="shared" si="217"/>
        <v>5.176211453744493</v>
      </c>
      <c r="CU367">
        <f>(BE367/J367)*100</f>
        <v>0.95924834821633598</v>
      </c>
      <c r="CV367">
        <f t="shared" si="218"/>
        <v>72.503419972640216</v>
      </c>
      <c r="CW367">
        <f t="shared" si="219"/>
        <v>27.49658002735978</v>
      </c>
      <c r="CX367">
        <f>(BH367/J367)*100</f>
        <v>4.4701497923378231</v>
      </c>
      <c r="CY367">
        <f t="shared" si="220"/>
        <v>76.867752825480693</v>
      </c>
      <c r="CZ367">
        <f t="shared" si="221"/>
        <v>23.132247174519303</v>
      </c>
    </row>
    <row r="368" spans="1:104" x14ac:dyDescent="0.25">
      <c r="A368" t="s">
        <v>1960</v>
      </c>
      <c r="B368">
        <v>22</v>
      </c>
      <c r="C368">
        <v>1</v>
      </c>
      <c r="D368" t="s">
        <v>1959</v>
      </c>
      <c r="E368">
        <f>VLOOKUP(A368,'2011B4'!A$1:B$641,2, FALSE)</f>
        <v>400</v>
      </c>
      <c r="G368">
        <v>586327</v>
      </c>
      <c r="H368">
        <v>301251</v>
      </c>
      <c r="I368">
        <v>285076</v>
      </c>
      <c r="J368">
        <v>185297</v>
      </c>
      <c r="K368">
        <v>143587</v>
      </c>
      <c r="L368">
        <v>41710</v>
      </c>
      <c r="M368">
        <f t="shared" si="222"/>
        <v>31.603013335561897</v>
      </c>
      <c r="N368">
        <f t="shared" si="223"/>
        <v>47.663576220493873</v>
      </c>
      <c r="O368">
        <f t="shared" si="224"/>
        <v>14.631186069679664</v>
      </c>
      <c r="P368">
        <f>(K368/J368)*100</f>
        <v>77.490191422419144</v>
      </c>
      <c r="Q368">
        <f>(L368/J368)*100</f>
        <v>22.509808577580856</v>
      </c>
      <c r="R368">
        <f t="shared" si="190"/>
        <v>62.434901806289361</v>
      </c>
      <c r="S368">
        <f t="shared" si="191"/>
        <v>17.170272589410512</v>
      </c>
      <c r="T368">
        <f t="shared" si="192"/>
        <v>5.6476899248233918</v>
      </c>
      <c r="U368">
        <f t="shared" si="193"/>
        <v>3.0880154562675055</v>
      </c>
      <c r="V368">
        <f t="shared" si="194"/>
        <v>11.659120223209227</v>
      </c>
      <c r="W368">
        <f t="shared" si="195"/>
        <v>37.565098193710639</v>
      </c>
      <c r="X368">
        <v>93228</v>
      </c>
      <c r="Y368">
        <v>67373</v>
      </c>
      <c r="Z368">
        <v>25855</v>
      </c>
      <c r="AA368">
        <v>19273</v>
      </c>
      <c r="AB368">
        <v>12450</v>
      </c>
      <c r="AC368">
        <v>6823</v>
      </c>
      <c r="AD368">
        <v>3189</v>
      </c>
      <c r="AE368">
        <v>2657</v>
      </c>
      <c r="AF368">
        <v>532</v>
      </c>
      <c r="AG368">
        <v>24984</v>
      </c>
      <c r="AH368">
        <v>23851</v>
      </c>
      <c r="AI368">
        <v>1133</v>
      </c>
      <c r="AJ368">
        <v>2874</v>
      </c>
      <c r="AK368">
        <v>2115</v>
      </c>
      <c r="AL368">
        <v>759</v>
      </c>
      <c r="AM368">
        <v>3958</v>
      </c>
      <c r="AN368">
        <v>3547</v>
      </c>
      <c r="AO368">
        <v>411</v>
      </c>
      <c r="AP368">
        <v>279</v>
      </c>
      <c r="AQ368">
        <v>275</v>
      </c>
      <c r="AR368">
        <v>4</v>
      </c>
      <c r="AS368">
        <v>5722</v>
      </c>
      <c r="AT368">
        <v>4917</v>
      </c>
      <c r="AU368">
        <v>805</v>
      </c>
      <c r="AV368">
        <v>10465</v>
      </c>
      <c r="AW368">
        <v>9751</v>
      </c>
      <c r="AX368">
        <v>714</v>
      </c>
      <c r="AY368">
        <v>1104</v>
      </c>
      <c r="AZ368">
        <v>1026</v>
      </c>
      <c r="BA368">
        <v>78</v>
      </c>
      <c r="BB368">
        <v>4427</v>
      </c>
      <c r="BC368">
        <v>4299</v>
      </c>
      <c r="BD368">
        <v>128</v>
      </c>
      <c r="BE368">
        <v>1430</v>
      </c>
      <c r="BF368">
        <v>1264</v>
      </c>
      <c r="BG368">
        <v>166</v>
      </c>
      <c r="BH368">
        <v>14364</v>
      </c>
      <c r="BI368">
        <v>10062</v>
      </c>
      <c r="BJ368">
        <v>4302</v>
      </c>
      <c r="BK368" t="str">
        <f t="shared" si="225"/>
        <v>CultivatorsTotal</v>
      </c>
      <c r="BL368" t="str">
        <f t="shared" si="226"/>
        <v>CultivatorsMale</v>
      </c>
      <c r="BM368" t="str">
        <f t="shared" si="227"/>
        <v>CultivatorsFemale</v>
      </c>
      <c r="BN368">
        <f>(X368/J368)*100</f>
        <v>50.312741166883434</v>
      </c>
      <c r="BO368">
        <f t="shared" si="196"/>
        <v>72.26691551894281</v>
      </c>
      <c r="BP368">
        <f t="shared" si="197"/>
        <v>27.73308448105719</v>
      </c>
      <c r="BQ368">
        <f>(AA368/J368)*100</f>
        <v>10.401139791793716</v>
      </c>
      <c r="BR368">
        <f t="shared" si="198"/>
        <v>64.598142479115864</v>
      </c>
      <c r="BS368">
        <f t="shared" si="199"/>
        <v>35.401857520884136</v>
      </c>
      <c r="BT368">
        <f>(AD368/J368)*100</f>
        <v>1.7210208476122117</v>
      </c>
      <c r="BU368">
        <f t="shared" si="200"/>
        <v>83.317654437127629</v>
      </c>
      <c r="BV368">
        <f t="shared" si="201"/>
        <v>16.682345562872374</v>
      </c>
      <c r="BW368">
        <f>(AG368/J368)*100</f>
        <v>13.483218832468955</v>
      </c>
      <c r="BX368">
        <f t="shared" si="202"/>
        <v>95.465097662504007</v>
      </c>
      <c r="BY368">
        <f t="shared" si="203"/>
        <v>4.5349023374959971</v>
      </c>
      <c r="BZ368">
        <f>(AJ368/J368)*100</f>
        <v>1.551023492015521</v>
      </c>
      <c r="CA368">
        <f t="shared" si="204"/>
        <v>73.590814196242178</v>
      </c>
      <c r="CB368">
        <f t="shared" si="205"/>
        <v>26.409185803757829</v>
      </c>
      <c r="CC368">
        <f>(AM368/J368)*100</f>
        <v>2.1360302649260374</v>
      </c>
      <c r="CD368">
        <f t="shared" si="206"/>
        <v>89.615967660434563</v>
      </c>
      <c r="CE368">
        <f t="shared" si="207"/>
        <v>10.384032339565437</v>
      </c>
      <c r="CF368">
        <f>(AP368/J368)*100</f>
        <v>0.15056908638564037</v>
      </c>
      <c r="CG368">
        <f t="shared" si="208"/>
        <v>98.56630824372759</v>
      </c>
      <c r="CH368">
        <f t="shared" si="209"/>
        <v>1.4336917562724014</v>
      </c>
      <c r="CI368">
        <f>(AS368/J368)*100</f>
        <v>3.0880154562675055</v>
      </c>
      <c r="CJ368">
        <f t="shared" si="210"/>
        <v>85.931492485145057</v>
      </c>
      <c r="CK368">
        <f t="shared" si="211"/>
        <v>14.068507514854947</v>
      </c>
      <c r="CL368">
        <f>(AV368/J368)*100</f>
        <v>5.6476899248233918</v>
      </c>
      <c r="CM368">
        <f t="shared" si="212"/>
        <v>93.177257525083618</v>
      </c>
      <c r="CN368">
        <f t="shared" si="213"/>
        <v>6.8227424749163879</v>
      </c>
      <c r="CO368">
        <f>(AY368/J368)*100</f>
        <v>0.59580025580554463</v>
      </c>
      <c r="CP368">
        <f t="shared" si="214"/>
        <v>92.934782608695656</v>
      </c>
      <c r="CQ368">
        <f t="shared" si="215"/>
        <v>7.0652173913043477</v>
      </c>
      <c r="CR368">
        <f>(BB368/J368)*100</f>
        <v>2.3891374388144437</v>
      </c>
      <c r="CS368">
        <f t="shared" si="216"/>
        <v>97.108651456968602</v>
      </c>
      <c r="CT368">
        <f t="shared" si="217"/>
        <v>2.8913485430313983</v>
      </c>
      <c r="CU368">
        <f>(BE368/J368)*100</f>
        <v>0.77173402699450067</v>
      </c>
      <c r="CV368">
        <f t="shared" si="218"/>
        <v>88.391608391608386</v>
      </c>
      <c r="CW368">
        <f t="shared" si="219"/>
        <v>11.608391608391608</v>
      </c>
      <c r="CX368">
        <f>(BH368/J368)*100</f>
        <v>7.7518794152090971</v>
      </c>
      <c r="CY368">
        <f t="shared" si="220"/>
        <v>70.050125313283203</v>
      </c>
      <c r="CZ368">
        <f t="shared" si="221"/>
        <v>29.949874686716793</v>
      </c>
    </row>
    <row r="369" spans="1:104" x14ac:dyDescent="0.25">
      <c r="A369" t="s">
        <v>1962</v>
      </c>
      <c r="B369">
        <v>22</v>
      </c>
      <c r="C369">
        <v>2</v>
      </c>
      <c r="D369" t="s">
        <v>1961</v>
      </c>
      <c r="E369">
        <f>VLOOKUP(A369,'2011B4'!A$1:B$641,2, FALSE)</f>
        <v>401</v>
      </c>
      <c r="G369">
        <v>1972094</v>
      </c>
      <c r="H369">
        <v>1000050</v>
      </c>
      <c r="I369">
        <v>972044</v>
      </c>
      <c r="J369">
        <v>604634</v>
      </c>
      <c r="K369">
        <v>459952</v>
      </c>
      <c r="L369">
        <v>144682</v>
      </c>
      <c r="M369">
        <f t="shared" si="222"/>
        <v>30.659491890345997</v>
      </c>
      <c r="N369">
        <f t="shared" si="223"/>
        <v>45.992900354982254</v>
      </c>
      <c r="O369">
        <f t="shared" si="224"/>
        <v>14.88430564871549</v>
      </c>
      <c r="P369">
        <f>(K369/J369)*100</f>
        <v>76.07114386554511</v>
      </c>
      <c r="Q369">
        <f>(L369/J369)*100</f>
        <v>23.928856134454893</v>
      </c>
      <c r="R369">
        <f t="shared" si="190"/>
        <v>82.477994952318269</v>
      </c>
      <c r="S369">
        <f t="shared" si="191"/>
        <v>5.215055719658503</v>
      </c>
      <c r="T369">
        <f t="shared" si="192"/>
        <v>2.9232560524217956</v>
      </c>
      <c r="U369">
        <f t="shared" si="193"/>
        <v>0.92237618129314591</v>
      </c>
      <c r="V369">
        <f t="shared" si="194"/>
        <v>8.461317094308292</v>
      </c>
      <c r="W369">
        <f t="shared" si="195"/>
        <v>17.522005047681731</v>
      </c>
      <c r="X369">
        <v>371364</v>
      </c>
      <c r="Y369">
        <v>287263</v>
      </c>
      <c r="Z369">
        <v>84101</v>
      </c>
      <c r="AA369">
        <v>120251</v>
      </c>
      <c r="AB369">
        <v>78920</v>
      </c>
      <c r="AC369">
        <v>41331</v>
      </c>
      <c r="AD369">
        <v>7075</v>
      </c>
      <c r="AE369">
        <v>5797</v>
      </c>
      <c r="AF369">
        <v>1278</v>
      </c>
      <c r="AG369">
        <v>12221</v>
      </c>
      <c r="AH369">
        <v>11776</v>
      </c>
      <c r="AI369">
        <v>445</v>
      </c>
      <c r="AJ369">
        <v>12296</v>
      </c>
      <c r="AK369">
        <v>8704</v>
      </c>
      <c r="AL369">
        <v>3592</v>
      </c>
      <c r="AM369">
        <v>7015</v>
      </c>
      <c r="AN369">
        <v>6507</v>
      </c>
      <c r="AO369">
        <v>508</v>
      </c>
      <c r="AP369">
        <v>978</v>
      </c>
      <c r="AQ369">
        <v>950</v>
      </c>
      <c r="AR369">
        <v>28</v>
      </c>
      <c r="AS369">
        <v>5577</v>
      </c>
      <c r="AT369">
        <v>5183</v>
      </c>
      <c r="AU369">
        <v>394</v>
      </c>
      <c r="AV369">
        <v>17675</v>
      </c>
      <c r="AW369">
        <v>16792</v>
      </c>
      <c r="AX369">
        <v>883</v>
      </c>
      <c r="AY369">
        <v>1677</v>
      </c>
      <c r="AZ369">
        <v>1422</v>
      </c>
      <c r="BA369">
        <v>255</v>
      </c>
      <c r="BB369">
        <v>6040</v>
      </c>
      <c r="BC369">
        <v>5933</v>
      </c>
      <c r="BD369">
        <v>107</v>
      </c>
      <c r="BE369">
        <v>4064</v>
      </c>
      <c r="BF369">
        <v>3460</v>
      </c>
      <c r="BG369">
        <v>604</v>
      </c>
      <c r="BH369">
        <v>38401</v>
      </c>
      <c r="BI369">
        <v>27245</v>
      </c>
      <c r="BJ369">
        <v>11156</v>
      </c>
      <c r="BK369" t="str">
        <f t="shared" si="225"/>
        <v>CultivatorsTotal</v>
      </c>
      <c r="BL369" t="str">
        <f t="shared" si="226"/>
        <v>CultivatorsMale</v>
      </c>
      <c r="BM369" t="str">
        <f t="shared" si="227"/>
        <v>CultivatorsFemale</v>
      </c>
      <c r="BN369">
        <f>(X369/J369)*100</f>
        <v>61.419635680428165</v>
      </c>
      <c r="BO369">
        <f t="shared" si="196"/>
        <v>77.353486067577904</v>
      </c>
      <c r="BP369">
        <f t="shared" si="197"/>
        <v>22.646513932422099</v>
      </c>
      <c r="BQ369">
        <f>(AA369/J369)*100</f>
        <v>19.888229904371901</v>
      </c>
      <c r="BR369">
        <f t="shared" si="198"/>
        <v>65.629391855369192</v>
      </c>
      <c r="BS369">
        <f t="shared" si="199"/>
        <v>34.370608144630815</v>
      </c>
      <c r="BT369">
        <f>(AD369/J369)*100</f>
        <v>1.1701293675182012</v>
      </c>
      <c r="BU369">
        <f t="shared" si="200"/>
        <v>81.936395759717314</v>
      </c>
      <c r="BV369">
        <f t="shared" si="201"/>
        <v>18.063604240282686</v>
      </c>
      <c r="BW369">
        <f>(AG369/J369)*100</f>
        <v>2.0212227562459271</v>
      </c>
      <c r="BX369">
        <f t="shared" si="202"/>
        <v>96.358726781769093</v>
      </c>
      <c r="BY369">
        <f t="shared" si="203"/>
        <v>3.6412732182309142</v>
      </c>
      <c r="BZ369">
        <f>(AJ369/J369)*100</f>
        <v>2.0336269544881698</v>
      </c>
      <c r="CA369">
        <f t="shared" si="204"/>
        <v>70.787247885491212</v>
      </c>
      <c r="CB369">
        <f t="shared" si="205"/>
        <v>29.212752114508785</v>
      </c>
      <c r="CC369">
        <f>(AM369/J369)*100</f>
        <v>1.1602060089244071</v>
      </c>
      <c r="CD369">
        <f t="shared" si="206"/>
        <v>92.758374910905204</v>
      </c>
      <c r="CE369">
        <f t="shared" si="207"/>
        <v>7.2416250890947973</v>
      </c>
      <c r="CF369">
        <f>(AP369/J369)*100</f>
        <v>0.16175074507884107</v>
      </c>
      <c r="CG369">
        <f t="shared" si="208"/>
        <v>97.137014314928422</v>
      </c>
      <c r="CH369">
        <f t="shared" si="209"/>
        <v>2.8629856850715747</v>
      </c>
      <c r="CI369">
        <f>(AS369/J369)*100</f>
        <v>0.92237618129314591</v>
      </c>
      <c r="CJ369">
        <f t="shared" si="210"/>
        <v>92.935269858346786</v>
      </c>
      <c r="CK369">
        <f t="shared" si="211"/>
        <v>7.064730141653218</v>
      </c>
      <c r="CL369">
        <f>(AV369/J369)*100</f>
        <v>2.9232560524217956</v>
      </c>
      <c r="CM369">
        <f t="shared" si="212"/>
        <v>95.004243281471005</v>
      </c>
      <c r="CN369">
        <f t="shared" si="213"/>
        <v>4.9957567185289955</v>
      </c>
      <c r="CO369">
        <f>(AY369/J369)*100</f>
        <v>0.27735787269654039</v>
      </c>
      <c r="CP369">
        <f t="shared" si="214"/>
        <v>84.794275491949918</v>
      </c>
      <c r="CQ369">
        <f t="shared" si="215"/>
        <v>15.205724508050089</v>
      </c>
      <c r="CR369">
        <f>(BB369/J369)*100</f>
        <v>0.9989514317752558</v>
      </c>
      <c r="CS369">
        <f t="shared" si="216"/>
        <v>98.228476821192061</v>
      </c>
      <c r="CT369">
        <f t="shared" si="217"/>
        <v>1.7715231788079471</v>
      </c>
      <c r="CU369">
        <f>(BE369/J369)*100</f>
        <v>0.67214215541964228</v>
      </c>
      <c r="CV369">
        <f t="shared" si="218"/>
        <v>85.137795275590548</v>
      </c>
      <c r="CW369">
        <f t="shared" si="219"/>
        <v>14.86220472440945</v>
      </c>
      <c r="CX369">
        <f>(BH369/J369)*100</f>
        <v>6.351114889338012</v>
      </c>
      <c r="CY369">
        <f t="shared" si="220"/>
        <v>70.948673211635111</v>
      </c>
      <c r="CZ369">
        <f t="shared" si="221"/>
        <v>29.051326788364882</v>
      </c>
    </row>
    <row r="370" spans="1:104" x14ac:dyDescent="0.25">
      <c r="A370" t="s">
        <v>1964</v>
      </c>
      <c r="B370">
        <v>22</v>
      </c>
      <c r="C370">
        <v>3</v>
      </c>
      <c r="D370" t="s">
        <v>1963</v>
      </c>
      <c r="E370">
        <f>VLOOKUP(A370,'2011B4'!A$1:B$641,2, FALSE)</f>
        <v>402</v>
      </c>
      <c r="G370">
        <v>743160</v>
      </c>
      <c r="H370">
        <v>371697</v>
      </c>
      <c r="I370">
        <v>371463</v>
      </c>
      <c r="J370">
        <v>262249</v>
      </c>
      <c r="K370">
        <v>182401</v>
      </c>
      <c r="L370">
        <v>79848</v>
      </c>
      <c r="M370">
        <f t="shared" si="222"/>
        <v>35.288363205769954</v>
      </c>
      <c r="N370">
        <f t="shared" si="223"/>
        <v>49.0724972221998</v>
      </c>
      <c r="O370">
        <f t="shared" si="224"/>
        <v>21.495545989775565</v>
      </c>
      <c r="P370">
        <f>(K370/J370)*100</f>
        <v>69.552600772548217</v>
      </c>
      <c r="Q370">
        <f>(L370/J370)*100</f>
        <v>30.447399227451772</v>
      </c>
      <c r="R370">
        <f t="shared" si="190"/>
        <v>84.883069144210268</v>
      </c>
      <c r="S370">
        <f t="shared" si="191"/>
        <v>4.7615052869601024</v>
      </c>
      <c r="T370">
        <f t="shared" si="192"/>
        <v>2.3077304393915705</v>
      </c>
      <c r="U370">
        <f t="shared" si="193"/>
        <v>0.8110612433221861</v>
      </c>
      <c r="V370">
        <f t="shared" si="194"/>
        <v>7.2366338861158681</v>
      </c>
      <c r="W370">
        <f t="shared" si="195"/>
        <v>15.116930855789732</v>
      </c>
      <c r="X370">
        <v>176307</v>
      </c>
      <c r="Y370">
        <v>122907</v>
      </c>
      <c r="Z370">
        <v>53400</v>
      </c>
      <c r="AA370">
        <v>43862</v>
      </c>
      <c r="AB370">
        <v>27461</v>
      </c>
      <c r="AC370">
        <v>16401</v>
      </c>
      <c r="AD370">
        <v>2436</v>
      </c>
      <c r="AE370">
        <v>1999</v>
      </c>
      <c r="AF370">
        <v>437</v>
      </c>
      <c r="AG370">
        <v>389</v>
      </c>
      <c r="AH370">
        <v>307</v>
      </c>
      <c r="AI370">
        <v>82</v>
      </c>
      <c r="AJ370">
        <v>9596</v>
      </c>
      <c r="AK370">
        <v>6224</v>
      </c>
      <c r="AL370">
        <v>3372</v>
      </c>
      <c r="AM370">
        <v>2502</v>
      </c>
      <c r="AN370">
        <v>2042</v>
      </c>
      <c r="AO370">
        <v>460</v>
      </c>
      <c r="AP370">
        <v>272</v>
      </c>
      <c r="AQ370">
        <v>253</v>
      </c>
      <c r="AR370">
        <v>19</v>
      </c>
      <c r="AS370">
        <v>2127</v>
      </c>
      <c r="AT370">
        <v>1866</v>
      </c>
      <c r="AU370">
        <v>261</v>
      </c>
      <c r="AV370">
        <v>6052</v>
      </c>
      <c r="AW370">
        <v>5657</v>
      </c>
      <c r="AX370">
        <v>395</v>
      </c>
      <c r="AY370">
        <v>887</v>
      </c>
      <c r="AZ370">
        <v>753</v>
      </c>
      <c r="BA370">
        <v>134</v>
      </c>
      <c r="BB370">
        <v>1866</v>
      </c>
      <c r="BC370">
        <v>1848</v>
      </c>
      <c r="BD370">
        <v>18</v>
      </c>
      <c r="BE370">
        <v>1282</v>
      </c>
      <c r="BF370">
        <v>1045</v>
      </c>
      <c r="BG370">
        <v>237</v>
      </c>
      <c r="BH370">
        <v>14671</v>
      </c>
      <c r="BI370">
        <v>10039</v>
      </c>
      <c r="BJ370">
        <v>4632</v>
      </c>
      <c r="BK370" t="str">
        <f t="shared" si="225"/>
        <v>CultivatorsTotal</v>
      </c>
      <c r="BL370" t="str">
        <f t="shared" si="226"/>
        <v>CultivatorsMale</v>
      </c>
      <c r="BM370" t="str">
        <f t="shared" si="227"/>
        <v>CultivatorsFemale</v>
      </c>
      <c r="BN370">
        <f>(X370/J370)*100</f>
        <v>67.228855019466224</v>
      </c>
      <c r="BO370">
        <f t="shared" si="196"/>
        <v>69.711922952577041</v>
      </c>
      <c r="BP370">
        <f t="shared" si="197"/>
        <v>30.288077047422963</v>
      </c>
      <c r="BQ370">
        <f>(AA370/J370)*100</f>
        <v>16.725325930699452</v>
      </c>
      <c r="BR370">
        <f t="shared" si="198"/>
        <v>62.607724225981485</v>
      </c>
      <c r="BS370">
        <f t="shared" si="199"/>
        <v>37.392275774018515</v>
      </c>
      <c r="BT370">
        <f>(AD370/J370)*100</f>
        <v>0.92888819404459122</v>
      </c>
      <c r="BU370">
        <f t="shared" si="200"/>
        <v>82.060755336617405</v>
      </c>
      <c r="BV370">
        <f t="shared" si="201"/>
        <v>17.939244663382595</v>
      </c>
      <c r="BW370">
        <f>(AG370/J370)*100</f>
        <v>0.14833231013273643</v>
      </c>
      <c r="BX370">
        <f t="shared" si="202"/>
        <v>78.920308483290498</v>
      </c>
      <c r="BY370">
        <f t="shared" si="203"/>
        <v>21.079691516709513</v>
      </c>
      <c r="BZ370">
        <f>(AJ370/J370)*100</f>
        <v>3.6591178612692516</v>
      </c>
      <c r="CA370">
        <f t="shared" si="204"/>
        <v>64.86035848270113</v>
      </c>
      <c r="CB370">
        <f t="shared" si="205"/>
        <v>35.139641517298877</v>
      </c>
      <c r="CC370">
        <f>(AM370/J370)*100</f>
        <v>0.95405511555811462</v>
      </c>
      <c r="CD370">
        <f t="shared" si="206"/>
        <v>81.614708233413268</v>
      </c>
      <c r="CE370">
        <f t="shared" si="207"/>
        <v>18.385291766586732</v>
      </c>
      <c r="CF370">
        <f>(AP370/J370)*100</f>
        <v>0.10371822199512677</v>
      </c>
      <c r="CG370">
        <f t="shared" si="208"/>
        <v>93.014705882352942</v>
      </c>
      <c r="CH370">
        <f t="shared" si="209"/>
        <v>6.9852941176470589</v>
      </c>
      <c r="CI370">
        <f>(AS370/J370)*100</f>
        <v>0.8110612433221861</v>
      </c>
      <c r="CJ370">
        <f t="shared" si="210"/>
        <v>87.729196050775741</v>
      </c>
      <c r="CK370">
        <f t="shared" si="211"/>
        <v>12.270803949224259</v>
      </c>
      <c r="CL370">
        <f>(AV370/J370)*100</f>
        <v>2.3077304393915705</v>
      </c>
      <c r="CM370">
        <f t="shared" si="212"/>
        <v>93.473231989424988</v>
      </c>
      <c r="CN370">
        <f t="shared" si="213"/>
        <v>6.526768010575017</v>
      </c>
      <c r="CO370">
        <f>(AY370/J370)*100</f>
        <v>0.33822817246204945</v>
      </c>
      <c r="CP370">
        <f t="shared" si="214"/>
        <v>84.89289740698986</v>
      </c>
      <c r="CQ370">
        <f t="shared" si="215"/>
        <v>15.107102593010147</v>
      </c>
      <c r="CR370">
        <f>(BB370/J370)*100</f>
        <v>0.71153750824597994</v>
      </c>
      <c r="CS370">
        <f t="shared" si="216"/>
        <v>99.035369774919616</v>
      </c>
      <c r="CT370">
        <f t="shared" si="217"/>
        <v>0.96463022508038598</v>
      </c>
      <c r="CU370">
        <f>(BE370/J370)*100</f>
        <v>0.48884838455056073</v>
      </c>
      <c r="CV370">
        <f t="shared" si="218"/>
        <v>81.513260530421221</v>
      </c>
      <c r="CW370">
        <f t="shared" si="219"/>
        <v>18.486739469578783</v>
      </c>
      <c r="CX370">
        <f>(BH370/J370)*100</f>
        <v>5.5943015988621507</v>
      </c>
      <c r="CY370">
        <f t="shared" si="220"/>
        <v>68.427510053847726</v>
      </c>
      <c r="CZ370">
        <f t="shared" si="221"/>
        <v>31.57248994615227</v>
      </c>
    </row>
    <row r="371" spans="1:104" x14ac:dyDescent="0.25">
      <c r="A371" t="s">
        <v>1966</v>
      </c>
      <c r="B371">
        <v>22</v>
      </c>
      <c r="C371">
        <v>4</v>
      </c>
      <c r="D371" t="s">
        <v>1965</v>
      </c>
      <c r="E371">
        <f>VLOOKUP(A371,'2011B4'!A$1:B$641,2, FALSE)</f>
        <v>403</v>
      </c>
      <c r="G371">
        <v>1265529</v>
      </c>
      <c r="H371">
        <v>634597</v>
      </c>
      <c r="I371">
        <v>630932</v>
      </c>
      <c r="J371">
        <v>428068</v>
      </c>
      <c r="K371">
        <v>306147</v>
      </c>
      <c r="L371">
        <v>121921</v>
      </c>
      <c r="M371">
        <f t="shared" si="222"/>
        <v>33.825222495889072</v>
      </c>
      <c r="N371">
        <f t="shared" si="223"/>
        <v>48.242743032192081</v>
      </c>
      <c r="O371">
        <f t="shared" si="224"/>
        <v>19.323952502012894</v>
      </c>
      <c r="P371">
        <f>(K371/J371)*100</f>
        <v>71.518310175018911</v>
      </c>
      <c r="Q371">
        <f>(L371/J371)*100</f>
        <v>28.481689824981078</v>
      </c>
      <c r="R371">
        <f t="shared" si="190"/>
        <v>76.884280067652796</v>
      </c>
      <c r="S371">
        <f t="shared" si="191"/>
        <v>6.464393507573563</v>
      </c>
      <c r="T371">
        <f t="shared" si="192"/>
        <v>4.3668295691338761</v>
      </c>
      <c r="U371">
        <f t="shared" si="193"/>
        <v>1.6452993449638842</v>
      </c>
      <c r="V371">
        <f t="shared" si="194"/>
        <v>10.639197510675872</v>
      </c>
      <c r="W371">
        <f t="shared" si="195"/>
        <v>23.115719932347204</v>
      </c>
      <c r="X371">
        <v>194678</v>
      </c>
      <c r="Y371">
        <v>139594</v>
      </c>
      <c r="Z371">
        <v>55084</v>
      </c>
      <c r="AA371">
        <v>128942</v>
      </c>
      <c r="AB371">
        <v>80343</v>
      </c>
      <c r="AC371">
        <v>48599</v>
      </c>
      <c r="AD371">
        <v>5497</v>
      </c>
      <c r="AE371">
        <v>4432</v>
      </c>
      <c r="AF371">
        <v>1065</v>
      </c>
      <c r="AG371">
        <v>3187</v>
      </c>
      <c r="AH371">
        <v>3027</v>
      </c>
      <c r="AI371">
        <v>160</v>
      </c>
      <c r="AJ371">
        <v>9591</v>
      </c>
      <c r="AK371">
        <v>6147</v>
      </c>
      <c r="AL371">
        <v>3444</v>
      </c>
      <c r="AM371">
        <v>14894</v>
      </c>
      <c r="AN371">
        <v>13248</v>
      </c>
      <c r="AO371">
        <v>1646</v>
      </c>
      <c r="AP371">
        <v>658</v>
      </c>
      <c r="AQ371">
        <v>642</v>
      </c>
      <c r="AR371">
        <v>16</v>
      </c>
      <c r="AS371">
        <v>7043</v>
      </c>
      <c r="AT371">
        <v>6008</v>
      </c>
      <c r="AU371">
        <v>1035</v>
      </c>
      <c r="AV371">
        <v>18693</v>
      </c>
      <c r="AW371">
        <v>16894</v>
      </c>
      <c r="AX371">
        <v>1799</v>
      </c>
      <c r="AY371">
        <v>2463</v>
      </c>
      <c r="AZ371">
        <v>2195</v>
      </c>
      <c r="BA371">
        <v>268</v>
      </c>
      <c r="BB371">
        <v>7888</v>
      </c>
      <c r="BC371">
        <v>7732</v>
      </c>
      <c r="BD371">
        <v>156</v>
      </c>
      <c r="BE371">
        <v>3265</v>
      </c>
      <c r="BF371">
        <v>2821</v>
      </c>
      <c r="BG371">
        <v>444</v>
      </c>
      <c r="BH371">
        <v>31269</v>
      </c>
      <c r="BI371">
        <v>23064</v>
      </c>
      <c r="BJ371">
        <v>8205</v>
      </c>
      <c r="BK371" t="str">
        <f t="shared" si="225"/>
        <v>CultivatorsTotal</v>
      </c>
      <c r="BL371" t="str">
        <f t="shared" si="226"/>
        <v>CultivatorsMale</v>
      </c>
      <c r="BM371" t="str">
        <f t="shared" si="227"/>
        <v>CultivatorsFemale</v>
      </c>
      <c r="BN371">
        <f>(X371/J371)*100</f>
        <v>45.478288496220223</v>
      </c>
      <c r="BO371">
        <f t="shared" si="196"/>
        <v>71.705071964988349</v>
      </c>
      <c r="BP371">
        <f t="shared" si="197"/>
        <v>28.294928035011662</v>
      </c>
      <c r="BQ371">
        <f>(AA371/J371)*100</f>
        <v>30.121849799564554</v>
      </c>
      <c r="BR371">
        <f t="shared" si="198"/>
        <v>62.309410432597602</v>
      </c>
      <c r="BS371">
        <f t="shared" si="199"/>
        <v>37.690589567402398</v>
      </c>
      <c r="BT371">
        <f>(AD371/J371)*100</f>
        <v>1.284141771868021</v>
      </c>
      <c r="BU371">
        <f t="shared" si="200"/>
        <v>80.625795888666545</v>
      </c>
      <c r="BV371">
        <f t="shared" si="201"/>
        <v>19.374204111333455</v>
      </c>
      <c r="BW371">
        <f>(AG371/J371)*100</f>
        <v>0.7445078819253016</v>
      </c>
      <c r="BX371">
        <f t="shared" si="202"/>
        <v>94.979604643865699</v>
      </c>
      <c r="BY371">
        <f t="shared" si="203"/>
        <v>5.0203953561342951</v>
      </c>
      <c r="BZ371">
        <f>(AJ371/J371)*100</f>
        <v>2.2405318781128232</v>
      </c>
      <c r="CA371">
        <f t="shared" si="204"/>
        <v>64.091335627150457</v>
      </c>
      <c r="CB371">
        <f t="shared" si="205"/>
        <v>35.90866437284955</v>
      </c>
      <c r="CC371">
        <f>(AM371/J371)*100</f>
        <v>3.4793537475354381</v>
      </c>
      <c r="CD371">
        <f t="shared" si="206"/>
        <v>88.948569893917011</v>
      </c>
      <c r="CE371">
        <f t="shared" si="207"/>
        <v>11.051430106082986</v>
      </c>
      <c r="CF371">
        <f>(AP371/J371)*100</f>
        <v>0.15371389592307763</v>
      </c>
      <c r="CG371">
        <f t="shared" si="208"/>
        <v>97.568389057750764</v>
      </c>
      <c r="CH371">
        <f t="shared" si="209"/>
        <v>2.43161094224924</v>
      </c>
      <c r="CI371">
        <f>(AS371/J371)*100</f>
        <v>1.6452993449638842</v>
      </c>
      <c r="CJ371">
        <f t="shared" si="210"/>
        <v>85.304557716882016</v>
      </c>
      <c r="CK371">
        <f t="shared" si="211"/>
        <v>14.695442283117991</v>
      </c>
      <c r="CL371">
        <f>(AV371/J371)*100</f>
        <v>4.3668295691338761</v>
      </c>
      <c r="CM371">
        <f t="shared" si="212"/>
        <v>90.37607660621623</v>
      </c>
      <c r="CN371">
        <f t="shared" si="213"/>
        <v>9.6239233937837696</v>
      </c>
      <c r="CO371">
        <f>(AY371/J371)*100</f>
        <v>0.57537587486100339</v>
      </c>
      <c r="CP371">
        <f t="shared" si="214"/>
        <v>89.118960617133581</v>
      </c>
      <c r="CQ371">
        <f t="shared" si="215"/>
        <v>10.881039382866422</v>
      </c>
      <c r="CR371">
        <f>(BB371/J371)*100</f>
        <v>1.84269788912042</v>
      </c>
      <c r="CS371">
        <f t="shared" si="216"/>
        <v>98.022312373225148</v>
      </c>
      <c r="CT371">
        <f t="shared" si="217"/>
        <v>1.9776876267748478</v>
      </c>
      <c r="CU371">
        <f>(BE371/J371)*100</f>
        <v>0.76272928600128953</v>
      </c>
      <c r="CV371">
        <f t="shared" si="218"/>
        <v>86.401225114854512</v>
      </c>
      <c r="CW371">
        <f t="shared" si="219"/>
        <v>13.598774885145481</v>
      </c>
      <c r="CX371">
        <f>(BH371/J371)*100</f>
        <v>7.3046805647700825</v>
      </c>
      <c r="CY371">
        <f t="shared" si="220"/>
        <v>73.759953947999605</v>
      </c>
      <c r="CZ371">
        <f t="shared" si="221"/>
        <v>26.24004605200038</v>
      </c>
    </row>
    <row r="372" spans="1:104" x14ac:dyDescent="0.25">
      <c r="A372" t="s">
        <v>1968</v>
      </c>
      <c r="B372">
        <v>22</v>
      </c>
      <c r="C372">
        <v>5</v>
      </c>
      <c r="D372" t="s">
        <v>1967</v>
      </c>
      <c r="E372">
        <f>VLOOKUP(A372,'2011B4'!A$1:B$641,2, FALSE)</f>
        <v>404</v>
      </c>
      <c r="G372">
        <v>1011823</v>
      </c>
      <c r="H372">
        <v>515147</v>
      </c>
      <c r="I372">
        <v>496676</v>
      </c>
      <c r="J372">
        <v>302216</v>
      </c>
      <c r="K372">
        <v>223004</v>
      </c>
      <c r="L372">
        <v>79212</v>
      </c>
      <c r="M372">
        <f t="shared" si="222"/>
        <v>29.868465136688926</v>
      </c>
      <c r="N372">
        <f t="shared" si="223"/>
        <v>43.289391183487432</v>
      </c>
      <c r="O372">
        <f t="shared" si="224"/>
        <v>15.948425130266008</v>
      </c>
      <c r="P372">
        <f>(K372/J372)*100</f>
        <v>73.789607433094204</v>
      </c>
      <c r="Q372">
        <f>(L372/J372)*100</f>
        <v>26.210392566905789</v>
      </c>
      <c r="R372">
        <f t="shared" si="190"/>
        <v>59.166291658945923</v>
      </c>
      <c r="S372">
        <f t="shared" si="191"/>
        <v>15.065383699076158</v>
      </c>
      <c r="T372">
        <f t="shared" si="192"/>
        <v>6.0820737485771765</v>
      </c>
      <c r="U372">
        <f t="shared" si="193"/>
        <v>3.9898615559732113</v>
      </c>
      <c r="V372">
        <f t="shared" si="194"/>
        <v>15.696389337427535</v>
      </c>
      <c r="W372">
        <f t="shared" si="195"/>
        <v>40.833708341054077</v>
      </c>
      <c r="X372">
        <v>115916</v>
      </c>
      <c r="Y372">
        <v>79744</v>
      </c>
      <c r="Z372">
        <v>36172</v>
      </c>
      <c r="AA372">
        <v>56192</v>
      </c>
      <c r="AB372">
        <v>31307</v>
      </c>
      <c r="AC372">
        <v>24885</v>
      </c>
      <c r="AD372">
        <v>6702</v>
      </c>
      <c r="AE372">
        <v>5187</v>
      </c>
      <c r="AF372">
        <v>1515</v>
      </c>
      <c r="AG372">
        <v>22658</v>
      </c>
      <c r="AH372">
        <v>21735</v>
      </c>
      <c r="AI372">
        <v>923</v>
      </c>
      <c r="AJ372">
        <v>6949</v>
      </c>
      <c r="AK372">
        <v>4615</v>
      </c>
      <c r="AL372">
        <v>2334</v>
      </c>
      <c r="AM372">
        <v>15923</v>
      </c>
      <c r="AN372">
        <v>14544</v>
      </c>
      <c r="AO372">
        <v>1379</v>
      </c>
      <c r="AP372">
        <v>9653</v>
      </c>
      <c r="AQ372">
        <v>9113</v>
      </c>
      <c r="AR372">
        <v>540</v>
      </c>
      <c r="AS372">
        <v>12058</v>
      </c>
      <c r="AT372">
        <v>9888</v>
      </c>
      <c r="AU372">
        <v>2170</v>
      </c>
      <c r="AV372">
        <v>18381</v>
      </c>
      <c r="AW372">
        <v>16622</v>
      </c>
      <c r="AX372">
        <v>1759</v>
      </c>
      <c r="AY372">
        <v>2202</v>
      </c>
      <c r="AZ372">
        <v>1984</v>
      </c>
      <c r="BA372">
        <v>218</v>
      </c>
      <c r="BB372">
        <v>7985</v>
      </c>
      <c r="BC372">
        <v>7773</v>
      </c>
      <c r="BD372">
        <v>212</v>
      </c>
      <c r="BE372">
        <v>2953</v>
      </c>
      <c r="BF372">
        <v>2538</v>
      </c>
      <c r="BG372">
        <v>415</v>
      </c>
      <c r="BH372">
        <v>24644</v>
      </c>
      <c r="BI372">
        <v>17954</v>
      </c>
      <c r="BJ372">
        <v>6690</v>
      </c>
      <c r="BK372" t="str">
        <f t="shared" si="225"/>
        <v>CultivatorsTotal</v>
      </c>
      <c r="BL372" t="str">
        <f t="shared" si="226"/>
        <v>CultivatorsMale</v>
      </c>
      <c r="BM372" t="str">
        <f t="shared" si="227"/>
        <v>CultivatorsFemale</v>
      </c>
      <c r="BN372">
        <f>(X372/J372)*100</f>
        <v>38.355348492468963</v>
      </c>
      <c r="BO372">
        <f t="shared" si="196"/>
        <v>68.794644397667284</v>
      </c>
      <c r="BP372">
        <f t="shared" si="197"/>
        <v>31.205355602332723</v>
      </c>
      <c r="BQ372">
        <f>(AA372/J372)*100</f>
        <v>18.593323980199592</v>
      </c>
      <c r="BR372">
        <f t="shared" si="198"/>
        <v>55.714336560364465</v>
      </c>
      <c r="BS372">
        <f t="shared" si="199"/>
        <v>44.285663439635535</v>
      </c>
      <c r="BT372">
        <f>(AD372/J372)*100</f>
        <v>2.2176191862773647</v>
      </c>
      <c r="BU372">
        <f t="shared" si="200"/>
        <v>77.394807520143232</v>
      </c>
      <c r="BV372">
        <f t="shared" si="201"/>
        <v>22.605192479856758</v>
      </c>
      <c r="BW372">
        <f>(AG372/J372)*100</f>
        <v>7.4972867088440056</v>
      </c>
      <c r="BX372">
        <f t="shared" si="202"/>
        <v>95.926383617265415</v>
      </c>
      <c r="BY372">
        <f t="shared" si="203"/>
        <v>4.073616382734575</v>
      </c>
      <c r="BZ372">
        <f>(AJ372/J372)*100</f>
        <v>2.2993488101225612</v>
      </c>
      <c r="CA372">
        <f t="shared" si="204"/>
        <v>66.412433443660959</v>
      </c>
      <c r="CB372">
        <f t="shared" si="205"/>
        <v>33.587566556339041</v>
      </c>
      <c r="CC372">
        <f>(AM372/J372)*100</f>
        <v>5.2687481801095908</v>
      </c>
      <c r="CD372">
        <f t="shared" si="206"/>
        <v>91.339571688752116</v>
      </c>
      <c r="CE372">
        <f t="shared" si="207"/>
        <v>8.6604283112478804</v>
      </c>
      <c r="CF372">
        <f>(AP372/J372)*100</f>
        <v>3.1940731132699787</v>
      </c>
      <c r="CG372">
        <f t="shared" si="208"/>
        <v>94.405884181083593</v>
      </c>
      <c r="CH372">
        <f t="shared" si="209"/>
        <v>5.5941158189163991</v>
      </c>
      <c r="CI372">
        <f>(AS372/J372)*100</f>
        <v>3.9898615559732113</v>
      </c>
      <c r="CJ372">
        <f t="shared" si="210"/>
        <v>82.003649029689825</v>
      </c>
      <c r="CK372">
        <f t="shared" si="211"/>
        <v>17.996350970310168</v>
      </c>
      <c r="CL372">
        <f>(AV372/J372)*100</f>
        <v>6.0820737485771765</v>
      </c>
      <c r="CM372">
        <f t="shared" si="212"/>
        <v>90.43033567270551</v>
      </c>
      <c r="CN372">
        <f t="shared" si="213"/>
        <v>9.5696643272944879</v>
      </c>
      <c r="CO372">
        <f>(AY372/J372)*100</f>
        <v>0.72861794213410269</v>
      </c>
      <c r="CP372">
        <f t="shared" si="214"/>
        <v>90.09990917347865</v>
      </c>
      <c r="CQ372">
        <f t="shared" si="215"/>
        <v>9.9000908265213443</v>
      </c>
      <c r="CR372">
        <f>(BB372/J372)*100</f>
        <v>2.6421499854408768</v>
      </c>
      <c r="CS372">
        <f t="shared" si="216"/>
        <v>97.345021916092676</v>
      </c>
      <c r="CT372">
        <f t="shared" si="217"/>
        <v>2.6549780839073263</v>
      </c>
      <c r="CU372">
        <f>(BE372/J372)*100</f>
        <v>0.97711570532334502</v>
      </c>
      <c r="CV372">
        <f t="shared" si="218"/>
        <v>85.946495089739244</v>
      </c>
      <c r="CW372">
        <f t="shared" si="219"/>
        <v>14.053504910260752</v>
      </c>
      <c r="CX372">
        <f>(BH372/J372)*100</f>
        <v>8.1544325912592317</v>
      </c>
      <c r="CY372">
        <f t="shared" si="220"/>
        <v>72.853432884272024</v>
      </c>
      <c r="CZ372">
        <f t="shared" si="221"/>
        <v>27.146567115727965</v>
      </c>
    </row>
    <row r="373" spans="1:104" x14ac:dyDescent="0.25">
      <c r="A373" t="s">
        <v>1970</v>
      </c>
      <c r="B373">
        <v>22</v>
      </c>
      <c r="C373">
        <v>6</v>
      </c>
      <c r="D373" t="s">
        <v>1969</v>
      </c>
      <c r="E373">
        <f>VLOOKUP(A373,'2011B4'!A$1:B$641,2, FALSE)</f>
        <v>405</v>
      </c>
      <c r="G373">
        <v>1317431</v>
      </c>
      <c r="H373">
        <v>659388</v>
      </c>
      <c r="I373">
        <v>658043</v>
      </c>
      <c r="J373">
        <v>412786</v>
      </c>
      <c r="K373">
        <v>274226</v>
      </c>
      <c r="L373">
        <v>138560</v>
      </c>
      <c r="M373">
        <f t="shared" si="222"/>
        <v>31.332646643353616</v>
      </c>
      <c r="N373">
        <f t="shared" si="223"/>
        <v>41.587957317997905</v>
      </c>
      <c r="O373">
        <f t="shared" si="224"/>
        <v>21.056374735389632</v>
      </c>
      <c r="P373">
        <f>(K373/J373)*100</f>
        <v>66.432970110420413</v>
      </c>
      <c r="Q373">
        <f>(L373/J373)*100</f>
        <v>33.567029889579587</v>
      </c>
      <c r="R373">
        <f t="shared" si="190"/>
        <v>79.62067511979572</v>
      </c>
      <c r="S373">
        <f t="shared" si="191"/>
        <v>6.6613208781305566</v>
      </c>
      <c r="T373">
        <f t="shared" si="192"/>
        <v>4.3058630864418852</v>
      </c>
      <c r="U373">
        <f t="shared" si="193"/>
        <v>1.2519804450732341</v>
      </c>
      <c r="V373">
        <f t="shared" si="194"/>
        <v>8.1601604705585942</v>
      </c>
      <c r="W373">
        <f t="shared" si="195"/>
        <v>20.37932488020428</v>
      </c>
      <c r="X373">
        <v>221263</v>
      </c>
      <c r="Y373">
        <v>144482</v>
      </c>
      <c r="Z373">
        <v>76781</v>
      </c>
      <c r="AA373">
        <v>103073</v>
      </c>
      <c r="AB373">
        <v>55330</v>
      </c>
      <c r="AC373">
        <v>47743</v>
      </c>
      <c r="AD373">
        <v>4327</v>
      </c>
      <c r="AE373">
        <v>3865</v>
      </c>
      <c r="AF373">
        <v>462</v>
      </c>
      <c r="AG373">
        <v>1883</v>
      </c>
      <c r="AH373">
        <v>1394</v>
      </c>
      <c r="AI373">
        <v>489</v>
      </c>
      <c r="AJ373">
        <v>12324</v>
      </c>
      <c r="AK373">
        <v>7942</v>
      </c>
      <c r="AL373">
        <v>4382</v>
      </c>
      <c r="AM373">
        <v>13290</v>
      </c>
      <c r="AN373">
        <v>11762</v>
      </c>
      <c r="AO373">
        <v>1528</v>
      </c>
      <c r="AP373">
        <v>738</v>
      </c>
      <c r="AQ373">
        <v>738</v>
      </c>
      <c r="AR373">
        <v>0</v>
      </c>
      <c r="AS373">
        <v>5168</v>
      </c>
      <c r="AT373">
        <v>4329</v>
      </c>
      <c r="AU373">
        <v>839</v>
      </c>
      <c r="AV373">
        <v>17774</v>
      </c>
      <c r="AW373">
        <v>16245</v>
      </c>
      <c r="AX373">
        <v>1529</v>
      </c>
      <c r="AY373">
        <v>1586</v>
      </c>
      <c r="AZ373">
        <v>1426</v>
      </c>
      <c r="BA373">
        <v>160</v>
      </c>
      <c r="BB373">
        <v>6114</v>
      </c>
      <c r="BC373">
        <v>5916</v>
      </c>
      <c r="BD373">
        <v>198</v>
      </c>
      <c r="BE373">
        <v>2553</v>
      </c>
      <c r="BF373">
        <v>2301</v>
      </c>
      <c r="BG373">
        <v>252</v>
      </c>
      <c r="BH373">
        <v>22693</v>
      </c>
      <c r="BI373">
        <v>18496</v>
      </c>
      <c r="BJ373">
        <v>4197</v>
      </c>
      <c r="BK373" t="str">
        <f t="shared" si="225"/>
        <v>CultivatorsTotal</v>
      </c>
      <c r="BL373" t="str">
        <f t="shared" si="226"/>
        <v>CultivatorsMale</v>
      </c>
      <c r="BM373" t="str">
        <f t="shared" si="227"/>
        <v>CultivatorsFemale</v>
      </c>
      <c r="BN373">
        <f>(X373/J373)*100</f>
        <v>53.602350854922406</v>
      </c>
      <c r="BO373">
        <f t="shared" si="196"/>
        <v>65.298762106633276</v>
      </c>
      <c r="BP373">
        <f t="shared" si="197"/>
        <v>34.701237893366716</v>
      </c>
      <c r="BQ373">
        <f>(AA373/J373)*100</f>
        <v>24.970081349658177</v>
      </c>
      <c r="BR373">
        <f t="shared" si="198"/>
        <v>53.680401269003518</v>
      </c>
      <c r="BS373">
        <f t="shared" si="199"/>
        <v>46.319598730996482</v>
      </c>
      <c r="BT373">
        <f>(AD373/J373)*100</f>
        <v>1.0482429152151478</v>
      </c>
      <c r="BU373">
        <f t="shared" si="200"/>
        <v>89.322856482551416</v>
      </c>
      <c r="BV373">
        <f t="shared" si="201"/>
        <v>10.677143517448579</v>
      </c>
      <c r="BW373">
        <f>(AG373/J373)*100</f>
        <v>0.4561685716085333</v>
      </c>
      <c r="BX373">
        <f t="shared" si="202"/>
        <v>74.030801911842801</v>
      </c>
      <c r="BY373">
        <f t="shared" si="203"/>
        <v>25.969198088157196</v>
      </c>
      <c r="BZ373">
        <f>(AJ373/J373)*100</f>
        <v>2.9855663709525033</v>
      </c>
      <c r="CA373">
        <f t="shared" si="204"/>
        <v>64.443362544628371</v>
      </c>
      <c r="CB373">
        <f t="shared" si="205"/>
        <v>35.556637455371629</v>
      </c>
      <c r="CC373">
        <f>(AM373/J373)*100</f>
        <v>3.2195859355695204</v>
      </c>
      <c r="CD373">
        <f t="shared" si="206"/>
        <v>88.502633559066965</v>
      </c>
      <c r="CE373">
        <f t="shared" si="207"/>
        <v>11.497366440933032</v>
      </c>
      <c r="CF373">
        <f>(AP373/J373)*100</f>
        <v>0.17878513321672732</v>
      </c>
      <c r="CG373">
        <f t="shared" si="208"/>
        <v>100</v>
      </c>
      <c r="CH373">
        <f t="shared" si="209"/>
        <v>0</v>
      </c>
      <c r="CI373">
        <f>(AS373/J373)*100</f>
        <v>1.2519804450732341</v>
      </c>
      <c r="CJ373">
        <f t="shared" si="210"/>
        <v>83.765479876160981</v>
      </c>
      <c r="CK373">
        <f t="shared" si="211"/>
        <v>16.234520123839008</v>
      </c>
      <c r="CL373">
        <f>(AV373/J373)*100</f>
        <v>4.3058630864418852</v>
      </c>
      <c r="CM373">
        <f t="shared" si="212"/>
        <v>91.397546978732976</v>
      </c>
      <c r="CN373">
        <f t="shared" si="213"/>
        <v>8.6024530212670189</v>
      </c>
      <c r="CO373">
        <f>(AY373/J373)*100</f>
        <v>0.38421845702131369</v>
      </c>
      <c r="CP373">
        <f t="shared" si="214"/>
        <v>89.911727616645649</v>
      </c>
      <c r="CQ373">
        <f t="shared" si="215"/>
        <v>10.088272383354351</v>
      </c>
      <c r="CR373">
        <f>(BB373/J373)*100</f>
        <v>1.4811548841288222</v>
      </c>
      <c r="CS373">
        <f t="shared" si="216"/>
        <v>96.761530912659467</v>
      </c>
      <c r="CT373">
        <f t="shared" si="217"/>
        <v>3.2384690873405302</v>
      </c>
      <c r="CU373">
        <f>(BE373/J373)*100</f>
        <v>0.61848027791640225</v>
      </c>
      <c r="CV373">
        <f t="shared" si="218"/>
        <v>90.129259694477085</v>
      </c>
      <c r="CW373">
        <f t="shared" si="219"/>
        <v>9.8707403055229133</v>
      </c>
      <c r="CX373">
        <f>(BH373/J373)*100</f>
        <v>5.4975217182753289</v>
      </c>
      <c r="CY373">
        <f t="shared" si="220"/>
        <v>81.505310007491289</v>
      </c>
      <c r="CZ373">
        <f t="shared" si="221"/>
        <v>18.494689992508704</v>
      </c>
    </row>
    <row r="374" spans="1:104" x14ac:dyDescent="0.25">
      <c r="A374" t="s">
        <v>1972</v>
      </c>
      <c r="B374">
        <v>22</v>
      </c>
      <c r="C374">
        <v>7</v>
      </c>
      <c r="D374" t="s">
        <v>1971</v>
      </c>
      <c r="E374">
        <v>406</v>
      </c>
      <c r="G374">
        <v>1998355</v>
      </c>
      <c r="H374">
        <v>1013875</v>
      </c>
      <c r="I374">
        <v>984480</v>
      </c>
      <c r="J374">
        <v>632198</v>
      </c>
      <c r="K374">
        <v>423778</v>
      </c>
      <c r="L374">
        <v>208420</v>
      </c>
      <c r="M374">
        <f t="shared" si="222"/>
        <v>31.635920544647973</v>
      </c>
      <c r="N374">
        <f t="shared" si="223"/>
        <v>41.797854765133771</v>
      </c>
      <c r="O374">
        <f t="shared" si="224"/>
        <v>21.170567202990412</v>
      </c>
      <c r="P374">
        <f>(K374/J374)*100</f>
        <v>67.032480330529367</v>
      </c>
      <c r="Q374">
        <f>(L374/J374)*100</f>
        <v>32.96751966947064</v>
      </c>
      <c r="R374">
        <f t="shared" si="190"/>
        <v>69.081996463133379</v>
      </c>
      <c r="S374">
        <f t="shared" si="191"/>
        <v>6.7327008310687475</v>
      </c>
      <c r="T374">
        <f t="shared" si="192"/>
        <v>6.4960661058718951</v>
      </c>
      <c r="U374">
        <f t="shared" si="193"/>
        <v>3.3828009579277376</v>
      </c>
      <c r="V374">
        <f t="shared" si="194"/>
        <v>14.306435641998235</v>
      </c>
      <c r="W374">
        <f t="shared" si="195"/>
        <v>30.918003536866621</v>
      </c>
      <c r="X374">
        <v>248268</v>
      </c>
      <c r="Y374">
        <v>161910</v>
      </c>
      <c r="Z374">
        <v>86358</v>
      </c>
      <c r="AA374">
        <v>175423</v>
      </c>
      <c r="AB374">
        <v>89233</v>
      </c>
      <c r="AC374">
        <v>86190</v>
      </c>
      <c r="AD374">
        <v>13044</v>
      </c>
      <c r="AE374">
        <v>11467</v>
      </c>
      <c r="AF374">
        <v>1577</v>
      </c>
      <c r="AG374">
        <v>3757</v>
      </c>
      <c r="AH374">
        <v>3066</v>
      </c>
      <c r="AI374">
        <v>691</v>
      </c>
      <c r="AJ374">
        <v>16343</v>
      </c>
      <c r="AK374">
        <v>10808</v>
      </c>
      <c r="AL374">
        <v>5535</v>
      </c>
      <c r="AM374">
        <v>22464</v>
      </c>
      <c r="AN374">
        <v>19375</v>
      </c>
      <c r="AO374">
        <v>3089</v>
      </c>
      <c r="AP374">
        <v>2016</v>
      </c>
      <c r="AQ374">
        <v>1935</v>
      </c>
      <c r="AR374">
        <v>81</v>
      </c>
      <c r="AS374">
        <v>21386</v>
      </c>
      <c r="AT374">
        <v>16079</v>
      </c>
      <c r="AU374">
        <v>5307</v>
      </c>
      <c r="AV374">
        <v>41068</v>
      </c>
      <c r="AW374">
        <v>37733</v>
      </c>
      <c r="AX374">
        <v>3335</v>
      </c>
      <c r="AY374">
        <v>4965</v>
      </c>
      <c r="AZ374">
        <v>4554</v>
      </c>
      <c r="BA374">
        <v>411</v>
      </c>
      <c r="BB374">
        <v>22057</v>
      </c>
      <c r="BC374">
        <v>21033</v>
      </c>
      <c r="BD374">
        <v>1024</v>
      </c>
      <c r="BE374">
        <v>7184</v>
      </c>
      <c r="BF374">
        <v>6321</v>
      </c>
      <c r="BG374">
        <v>863</v>
      </c>
      <c r="BH374">
        <v>54223</v>
      </c>
      <c r="BI374">
        <v>40264</v>
      </c>
      <c r="BJ374">
        <v>13959</v>
      </c>
      <c r="BK374" t="str">
        <f t="shared" si="225"/>
        <v>CultivatorsTotal</v>
      </c>
      <c r="BL374" t="str">
        <f t="shared" si="226"/>
        <v>CultivatorsMale</v>
      </c>
      <c r="BM374" t="str">
        <f t="shared" si="227"/>
        <v>CultivatorsFemale</v>
      </c>
      <c r="BN374">
        <f>(X374/J374)*100</f>
        <v>39.270608258804998</v>
      </c>
      <c r="BO374">
        <f t="shared" si="196"/>
        <v>65.215815167480301</v>
      </c>
      <c r="BP374">
        <f t="shared" si="197"/>
        <v>34.784184832519699</v>
      </c>
      <c r="BQ374">
        <f>(AA374/J374)*100</f>
        <v>27.748110560299143</v>
      </c>
      <c r="BR374">
        <f t="shared" si="198"/>
        <v>50.867332105824204</v>
      </c>
      <c r="BS374">
        <f t="shared" si="199"/>
        <v>49.132667894175789</v>
      </c>
      <c r="BT374">
        <f>(AD374/J374)*100</f>
        <v>2.063277644029244</v>
      </c>
      <c r="BU374">
        <f t="shared" si="200"/>
        <v>87.910150260656238</v>
      </c>
      <c r="BV374">
        <f t="shared" si="201"/>
        <v>12.089849739343759</v>
      </c>
      <c r="BW374">
        <f>(AG374/J374)*100</f>
        <v>0.59427584396027822</v>
      </c>
      <c r="BX374">
        <f t="shared" si="202"/>
        <v>81.607665690710675</v>
      </c>
      <c r="BY374">
        <f t="shared" si="203"/>
        <v>18.392334309289325</v>
      </c>
      <c r="BZ374">
        <f>(AJ374/J374)*100</f>
        <v>2.5851078301418227</v>
      </c>
      <c r="CA374">
        <f t="shared" si="204"/>
        <v>66.132289053417367</v>
      </c>
      <c r="CB374">
        <f t="shared" si="205"/>
        <v>33.867710946582633</v>
      </c>
      <c r="CC374">
        <f>(AM374/J374)*100</f>
        <v>3.5533171569666462</v>
      </c>
      <c r="CD374">
        <f t="shared" si="206"/>
        <v>86.249109686609685</v>
      </c>
      <c r="CE374">
        <f t="shared" si="207"/>
        <v>13.750890313390313</v>
      </c>
      <c r="CF374">
        <f>(AP374/J374)*100</f>
        <v>0.3188874371636734</v>
      </c>
      <c r="CG374">
        <f t="shared" si="208"/>
        <v>95.982142857142861</v>
      </c>
      <c r="CH374">
        <f t="shared" si="209"/>
        <v>4.0178571428571432</v>
      </c>
      <c r="CI374">
        <f>(AS374/J374)*100</f>
        <v>3.3828009579277376</v>
      </c>
      <c r="CJ374">
        <f t="shared" si="210"/>
        <v>75.184700271205458</v>
      </c>
      <c r="CK374">
        <f t="shared" si="211"/>
        <v>24.815299728794539</v>
      </c>
      <c r="CL374">
        <f>(AV374/J374)*100</f>
        <v>6.4960661058718951</v>
      </c>
      <c r="CM374">
        <f t="shared" si="212"/>
        <v>91.879322099931812</v>
      </c>
      <c r="CN374">
        <f t="shared" si="213"/>
        <v>8.1206779000681788</v>
      </c>
      <c r="CO374">
        <f>(AY374/J374)*100</f>
        <v>0.78535522099089217</v>
      </c>
      <c r="CP374">
        <f t="shared" si="214"/>
        <v>91.722054380664659</v>
      </c>
      <c r="CQ374">
        <f t="shared" si="215"/>
        <v>8.2779456193353482</v>
      </c>
      <c r="CR374">
        <f>(BB374/J374)*100</f>
        <v>3.4889385920233851</v>
      </c>
      <c r="CS374">
        <f t="shared" si="216"/>
        <v>95.357482885251841</v>
      </c>
      <c r="CT374">
        <f t="shared" si="217"/>
        <v>4.642517114748153</v>
      </c>
      <c r="CU374">
        <f>(BE374/J374)*100</f>
        <v>1.1363528514800743</v>
      </c>
      <c r="CV374">
        <f t="shared" si="218"/>
        <v>87.987193763919819</v>
      </c>
      <c r="CW374">
        <f t="shared" si="219"/>
        <v>12.012806236080179</v>
      </c>
      <c r="CX374">
        <f>(BH374/J374)*100</f>
        <v>8.5769015403402094</v>
      </c>
      <c r="CY374">
        <f t="shared" si="220"/>
        <v>74.256311897165403</v>
      </c>
      <c r="CZ374">
        <f t="shared" si="221"/>
        <v>25.743688102834589</v>
      </c>
    </row>
    <row r="375" spans="1:104" x14ac:dyDescent="0.25">
      <c r="A375" t="s">
        <v>3037</v>
      </c>
      <c r="B375">
        <v>22</v>
      </c>
      <c r="C375">
        <v>8</v>
      </c>
      <c r="D375" t="s">
        <v>1973</v>
      </c>
      <c r="E375">
        <f>VLOOKUP(A375,'2011B4'!A$1:B$641,2, FALSE)</f>
        <v>407</v>
      </c>
      <c r="G375">
        <v>584552</v>
      </c>
      <c r="H375">
        <v>291963</v>
      </c>
      <c r="I375">
        <v>292589</v>
      </c>
      <c r="J375">
        <v>230090</v>
      </c>
      <c r="K375">
        <v>134257</v>
      </c>
      <c r="L375">
        <v>95833</v>
      </c>
      <c r="M375">
        <f t="shared" si="222"/>
        <v>39.361767644281429</v>
      </c>
      <c r="N375">
        <f t="shared" si="223"/>
        <v>45.984251429119446</v>
      </c>
      <c r="O375">
        <f t="shared" si="224"/>
        <v>32.753452795559639</v>
      </c>
      <c r="P375">
        <f>(K375/J375)*100</f>
        <v>58.349776174540402</v>
      </c>
      <c r="Q375">
        <f>(L375/J375)*100</f>
        <v>41.650223825459605</v>
      </c>
      <c r="R375">
        <f t="shared" si="190"/>
        <v>87.373201790603673</v>
      </c>
      <c r="S375">
        <f t="shared" si="191"/>
        <v>2.6454865487417969</v>
      </c>
      <c r="T375">
        <f t="shared" si="192"/>
        <v>3.0800990916597852</v>
      </c>
      <c r="U375">
        <f t="shared" si="193"/>
        <v>0.88226346212351681</v>
      </c>
      <c r="V375">
        <f t="shared" si="194"/>
        <v>6.018949106871224</v>
      </c>
      <c r="W375">
        <f t="shared" si="195"/>
        <v>12.626798209396327</v>
      </c>
      <c r="X375">
        <v>140711</v>
      </c>
      <c r="Y375">
        <v>80448</v>
      </c>
      <c r="Z375">
        <v>60263</v>
      </c>
      <c r="AA375">
        <v>56132</v>
      </c>
      <c r="AB375">
        <v>26590</v>
      </c>
      <c r="AC375">
        <v>29542</v>
      </c>
      <c r="AD375">
        <v>4194</v>
      </c>
      <c r="AE375">
        <v>3654</v>
      </c>
      <c r="AF375">
        <v>540</v>
      </c>
      <c r="AG375">
        <v>495</v>
      </c>
      <c r="AH375">
        <v>265</v>
      </c>
      <c r="AI375">
        <v>230</v>
      </c>
      <c r="AJ375">
        <v>2935</v>
      </c>
      <c r="AK375">
        <v>1964</v>
      </c>
      <c r="AL375">
        <v>971</v>
      </c>
      <c r="AM375">
        <v>2657</v>
      </c>
      <c r="AN375">
        <v>2318</v>
      </c>
      <c r="AO375">
        <v>339</v>
      </c>
      <c r="AP375">
        <v>238</v>
      </c>
      <c r="AQ375">
        <v>238</v>
      </c>
      <c r="AR375">
        <v>0</v>
      </c>
      <c r="AS375">
        <v>2030</v>
      </c>
      <c r="AT375">
        <v>1475</v>
      </c>
      <c r="AU375">
        <v>555</v>
      </c>
      <c r="AV375">
        <v>7087</v>
      </c>
      <c r="AW375">
        <v>6312</v>
      </c>
      <c r="AX375">
        <v>775</v>
      </c>
      <c r="AY375">
        <v>921</v>
      </c>
      <c r="AZ375">
        <v>791</v>
      </c>
      <c r="BA375">
        <v>130</v>
      </c>
      <c r="BB375">
        <v>1480</v>
      </c>
      <c r="BC375">
        <v>1444</v>
      </c>
      <c r="BD375">
        <v>36</v>
      </c>
      <c r="BE375">
        <v>826</v>
      </c>
      <c r="BF375">
        <v>742</v>
      </c>
      <c r="BG375">
        <v>84</v>
      </c>
      <c r="BH375">
        <v>10384</v>
      </c>
      <c r="BI375">
        <v>8016</v>
      </c>
      <c r="BJ375">
        <v>2368</v>
      </c>
      <c r="BK375" t="str">
        <f t="shared" si="225"/>
        <v>CultivatorsTotal</v>
      </c>
      <c r="BL375" t="str">
        <f t="shared" si="226"/>
        <v>CultivatorsMale</v>
      </c>
      <c r="BM375" t="str">
        <f t="shared" si="227"/>
        <v>CultivatorsFemale</v>
      </c>
      <c r="BN375">
        <f>(X375/J375)*100</f>
        <v>61.154765526533097</v>
      </c>
      <c r="BO375">
        <f t="shared" si="196"/>
        <v>57.172502505134638</v>
      </c>
      <c r="BP375">
        <f t="shared" si="197"/>
        <v>42.827497494865362</v>
      </c>
      <c r="BQ375">
        <f>(AA375/J375)*100</f>
        <v>24.395671259072536</v>
      </c>
      <c r="BR375">
        <f t="shared" si="198"/>
        <v>47.370483859474092</v>
      </c>
      <c r="BS375">
        <f t="shared" si="199"/>
        <v>52.629516140525901</v>
      </c>
      <c r="BT375">
        <f>(AD375/J375)*100</f>
        <v>1.8227650049980442</v>
      </c>
      <c r="BU375">
        <f t="shared" si="200"/>
        <v>87.124463519313295</v>
      </c>
      <c r="BV375">
        <f t="shared" si="201"/>
        <v>12.875536480686694</v>
      </c>
      <c r="BW375">
        <f>(AG375/J375)*100</f>
        <v>0.21513320874440434</v>
      </c>
      <c r="BX375">
        <f t="shared" si="202"/>
        <v>53.535353535353536</v>
      </c>
      <c r="BY375">
        <f t="shared" si="203"/>
        <v>46.464646464646464</v>
      </c>
      <c r="BZ375">
        <f>(AJ375/J375)*100</f>
        <v>1.2755878134642966</v>
      </c>
      <c r="CA375">
        <f t="shared" si="204"/>
        <v>66.916524701873939</v>
      </c>
      <c r="CB375">
        <f t="shared" si="205"/>
        <v>33.083475298126061</v>
      </c>
      <c r="CC375">
        <f>(AM375/J375)*100</f>
        <v>1.1547655265330958</v>
      </c>
      <c r="CD375">
        <f t="shared" si="206"/>
        <v>87.241249529544589</v>
      </c>
      <c r="CE375">
        <f t="shared" si="207"/>
        <v>12.758750470455402</v>
      </c>
      <c r="CF375">
        <f>(AP375/J375)*100</f>
        <v>0.1034377852144813</v>
      </c>
      <c r="CG375">
        <f t="shared" si="208"/>
        <v>100</v>
      </c>
      <c r="CH375">
        <f t="shared" si="209"/>
        <v>0</v>
      </c>
      <c r="CI375">
        <f>(AS375/J375)*100</f>
        <v>0.88226346212351681</v>
      </c>
      <c r="CJ375">
        <f t="shared" si="210"/>
        <v>72.660098522167488</v>
      </c>
      <c r="CK375">
        <f t="shared" si="211"/>
        <v>27.339901477832512</v>
      </c>
      <c r="CL375">
        <f>(AV375/J375)*100</f>
        <v>3.0800990916597852</v>
      </c>
      <c r="CM375">
        <f t="shared" si="212"/>
        <v>89.064484266967696</v>
      </c>
      <c r="CN375">
        <f t="shared" si="213"/>
        <v>10.935515733032313</v>
      </c>
      <c r="CO375">
        <f>(AY375/J375)*100</f>
        <v>0.40027815202746753</v>
      </c>
      <c r="CP375">
        <f t="shared" si="214"/>
        <v>85.884907709011955</v>
      </c>
      <c r="CQ375">
        <f t="shared" si="215"/>
        <v>14.115092290988057</v>
      </c>
      <c r="CR375">
        <f>(BB375/J375)*100</f>
        <v>0.64322656351862317</v>
      </c>
      <c r="CS375">
        <f t="shared" si="216"/>
        <v>97.567567567567565</v>
      </c>
      <c r="CT375">
        <f t="shared" si="217"/>
        <v>2.4324324324324325</v>
      </c>
      <c r="CU375">
        <f>(BE375/J375)*100</f>
        <v>0.35898996045025861</v>
      </c>
      <c r="CV375">
        <f t="shared" si="218"/>
        <v>89.830508474576277</v>
      </c>
      <c r="CW375">
        <f t="shared" si="219"/>
        <v>10.16949152542373</v>
      </c>
      <c r="CX375">
        <f>(BH375/J375)*100</f>
        <v>4.5130166456603931</v>
      </c>
      <c r="CY375">
        <f t="shared" si="220"/>
        <v>77.195685670261938</v>
      </c>
      <c r="CZ375">
        <f t="shared" si="221"/>
        <v>22.804314329738059</v>
      </c>
    </row>
    <row r="376" spans="1:104" x14ac:dyDescent="0.25">
      <c r="A376" t="s">
        <v>1976</v>
      </c>
      <c r="B376">
        <v>22</v>
      </c>
      <c r="C376">
        <v>9</v>
      </c>
      <c r="D376" t="s">
        <v>1975</v>
      </c>
      <c r="E376">
        <f>VLOOKUP(A376,'2011B4'!A$1:B$641,2, FALSE)</f>
        <v>408</v>
      </c>
      <c r="G376">
        <v>1283224</v>
      </c>
      <c r="H376">
        <v>634342</v>
      </c>
      <c r="I376">
        <v>648882</v>
      </c>
      <c r="J376">
        <v>557790</v>
      </c>
      <c r="K376">
        <v>310234</v>
      </c>
      <c r="L376">
        <v>247556</v>
      </c>
      <c r="M376">
        <f t="shared" si="222"/>
        <v>43.467859079942393</v>
      </c>
      <c r="N376">
        <f t="shared" si="223"/>
        <v>48.906425871217735</v>
      </c>
      <c r="O376">
        <f t="shared" si="224"/>
        <v>38.151158454079479</v>
      </c>
      <c r="P376">
        <f>(K376/J376)*100</f>
        <v>55.618422703884974</v>
      </c>
      <c r="Q376">
        <f>(L376/J376)*100</f>
        <v>44.381577296115026</v>
      </c>
      <c r="R376">
        <f t="shared" si="190"/>
        <v>79.803331002707111</v>
      </c>
      <c r="S376">
        <f t="shared" si="191"/>
        <v>5.7541368615428743</v>
      </c>
      <c r="T376">
        <f t="shared" si="192"/>
        <v>3.9064881048423241</v>
      </c>
      <c r="U376">
        <f t="shared" si="193"/>
        <v>1.7373922085372633</v>
      </c>
      <c r="V376">
        <f t="shared" si="194"/>
        <v>8.7986518223704273</v>
      </c>
      <c r="W376">
        <f t="shared" si="195"/>
        <v>20.196668997292889</v>
      </c>
      <c r="X376">
        <v>322206</v>
      </c>
      <c r="Y376">
        <v>162844</v>
      </c>
      <c r="Z376">
        <v>159362</v>
      </c>
      <c r="AA376">
        <v>114081</v>
      </c>
      <c r="AB376">
        <v>49709</v>
      </c>
      <c r="AC376">
        <v>64372</v>
      </c>
      <c r="AD376">
        <v>8848</v>
      </c>
      <c r="AE376">
        <v>7948</v>
      </c>
      <c r="AF376">
        <v>900</v>
      </c>
      <c r="AG376">
        <v>1329</v>
      </c>
      <c r="AH376">
        <v>949</v>
      </c>
      <c r="AI376">
        <v>380</v>
      </c>
      <c r="AJ376">
        <v>12253</v>
      </c>
      <c r="AK376">
        <v>7152</v>
      </c>
      <c r="AL376">
        <v>5101</v>
      </c>
      <c r="AM376">
        <v>18514</v>
      </c>
      <c r="AN376">
        <v>15516</v>
      </c>
      <c r="AO376">
        <v>2998</v>
      </c>
      <c r="AP376">
        <v>919</v>
      </c>
      <c r="AQ376">
        <v>910</v>
      </c>
      <c r="AR376">
        <v>9</v>
      </c>
      <c r="AS376">
        <v>9691</v>
      </c>
      <c r="AT376">
        <v>7672</v>
      </c>
      <c r="AU376">
        <v>2019</v>
      </c>
      <c r="AV376">
        <v>21790</v>
      </c>
      <c r="AW376">
        <v>19595</v>
      </c>
      <c r="AX376">
        <v>2195</v>
      </c>
      <c r="AY376">
        <v>2674</v>
      </c>
      <c r="AZ376">
        <v>2313</v>
      </c>
      <c r="BA376">
        <v>361</v>
      </c>
      <c r="BB376">
        <v>10217</v>
      </c>
      <c r="BC376">
        <v>9827</v>
      </c>
      <c r="BD376">
        <v>390</v>
      </c>
      <c r="BE376">
        <v>3953</v>
      </c>
      <c r="BF376">
        <v>3377</v>
      </c>
      <c r="BG376">
        <v>576</v>
      </c>
      <c r="BH376">
        <v>31315</v>
      </c>
      <c r="BI376">
        <v>22422</v>
      </c>
      <c r="BJ376">
        <v>8893</v>
      </c>
      <c r="BK376" t="str">
        <f t="shared" si="225"/>
        <v>CultivatorsTotal</v>
      </c>
      <c r="BL376" t="str">
        <f t="shared" si="226"/>
        <v>CultivatorsMale</v>
      </c>
      <c r="BM376" t="str">
        <f t="shared" si="227"/>
        <v>CultivatorsFemale</v>
      </c>
      <c r="BN376">
        <f>(X376/J376)*100</f>
        <v>57.764750174796966</v>
      </c>
      <c r="BO376">
        <f t="shared" si="196"/>
        <v>50.540337548028283</v>
      </c>
      <c r="BP376">
        <f t="shared" si="197"/>
        <v>49.459662451971717</v>
      </c>
      <c r="BQ376">
        <f>(AA376/J376)*100</f>
        <v>20.45232076587963</v>
      </c>
      <c r="BR376">
        <f t="shared" si="198"/>
        <v>43.573425899141839</v>
      </c>
      <c r="BS376">
        <f t="shared" si="199"/>
        <v>56.426574100858161</v>
      </c>
      <c r="BT376">
        <f>(AD376/J376)*100</f>
        <v>1.5862600620305132</v>
      </c>
      <c r="BU376">
        <f t="shared" si="200"/>
        <v>89.828209764918626</v>
      </c>
      <c r="BV376">
        <f t="shared" si="201"/>
        <v>10.171790235081374</v>
      </c>
      <c r="BW376">
        <f>(AG376/J376)*100</f>
        <v>0.23826171139676222</v>
      </c>
      <c r="BX376">
        <f t="shared" si="202"/>
        <v>71.407072987208437</v>
      </c>
      <c r="BY376">
        <f t="shared" si="203"/>
        <v>28.592927012791574</v>
      </c>
      <c r="BZ376">
        <f>(AJ376/J376)*100</f>
        <v>2.1967048530809086</v>
      </c>
      <c r="CA376">
        <f t="shared" si="204"/>
        <v>58.36937892760956</v>
      </c>
      <c r="CB376">
        <f t="shared" si="205"/>
        <v>41.630621072390433</v>
      </c>
      <c r="CC376">
        <f>(AM376/J376)*100</f>
        <v>3.3191702970652033</v>
      </c>
      <c r="CD376">
        <f t="shared" si="206"/>
        <v>83.806848871124544</v>
      </c>
      <c r="CE376">
        <f t="shared" si="207"/>
        <v>16.193151128875446</v>
      </c>
      <c r="CF376">
        <f>(AP376/J376)*100</f>
        <v>0.1647573459545707</v>
      </c>
      <c r="CG376">
        <f t="shared" si="208"/>
        <v>99.020674646354735</v>
      </c>
      <c r="CH376">
        <f t="shared" si="209"/>
        <v>0.97932535364526652</v>
      </c>
      <c r="CI376">
        <f>(AS376/J376)*100</f>
        <v>1.7373922085372633</v>
      </c>
      <c r="CJ376">
        <f t="shared" si="210"/>
        <v>79.16623671447735</v>
      </c>
      <c r="CK376">
        <f t="shared" si="211"/>
        <v>20.83376328552265</v>
      </c>
      <c r="CL376">
        <f>(AV376/J376)*100</f>
        <v>3.9064881048423241</v>
      </c>
      <c r="CM376">
        <f t="shared" si="212"/>
        <v>89.926571821936662</v>
      </c>
      <c r="CN376">
        <f t="shared" si="213"/>
        <v>10.073428178063331</v>
      </c>
      <c r="CO376">
        <f>(AY376/J376)*100</f>
        <v>0.47939188583517095</v>
      </c>
      <c r="CP376">
        <f t="shared" si="214"/>
        <v>86.499626028421844</v>
      </c>
      <c r="CQ376">
        <f t="shared" si="215"/>
        <v>13.500373971578162</v>
      </c>
      <c r="CR376">
        <f>(BB376/J376)*100</f>
        <v>1.8316929310313916</v>
      </c>
      <c r="CS376">
        <f t="shared" si="216"/>
        <v>96.182832534011936</v>
      </c>
      <c r="CT376">
        <f t="shared" si="217"/>
        <v>3.8171674659880592</v>
      </c>
      <c r="CU376">
        <f>(BE376/J376)*100</f>
        <v>0.70868965022678787</v>
      </c>
      <c r="CV376">
        <f t="shared" si="218"/>
        <v>85.428788262079436</v>
      </c>
      <c r="CW376">
        <f t="shared" si="219"/>
        <v>14.571211737920567</v>
      </c>
      <c r="CX376">
        <f>(BH376/J376)*100</f>
        <v>5.6141200093225052</v>
      </c>
      <c r="CY376">
        <f t="shared" si="220"/>
        <v>71.60146894459524</v>
      </c>
      <c r="CZ376">
        <f t="shared" si="221"/>
        <v>28.398531055404757</v>
      </c>
    </row>
    <row r="377" spans="1:104" x14ac:dyDescent="0.25">
      <c r="A377" t="s">
        <v>1978</v>
      </c>
      <c r="B377">
        <v>22</v>
      </c>
      <c r="C377">
        <v>10</v>
      </c>
      <c r="D377" t="s">
        <v>1977</v>
      </c>
      <c r="E377">
        <f>VLOOKUP(A377,'2011B4'!A$1:B$641,2, FALSE)</f>
        <v>409</v>
      </c>
      <c r="G377">
        <v>2810436</v>
      </c>
      <c r="H377">
        <v>1417893</v>
      </c>
      <c r="I377">
        <v>1392543</v>
      </c>
      <c r="J377">
        <v>961467</v>
      </c>
      <c r="K377">
        <v>622016</v>
      </c>
      <c r="L377">
        <v>339451</v>
      </c>
      <c r="M377">
        <f t="shared" si="222"/>
        <v>34.210599351844337</v>
      </c>
      <c r="N377">
        <f t="shared" si="223"/>
        <v>43.869036662145874</v>
      </c>
      <c r="O377">
        <f t="shared" si="224"/>
        <v>24.376338827598143</v>
      </c>
      <c r="P377">
        <f>(K377/J377)*100</f>
        <v>64.69447209316597</v>
      </c>
      <c r="Q377">
        <f>(L377/J377)*100</f>
        <v>35.30552790683403</v>
      </c>
      <c r="R377">
        <f t="shared" si="190"/>
        <v>62.956710942757269</v>
      </c>
      <c r="S377">
        <f t="shared" si="191"/>
        <v>13.017295445397503</v>
      </c>
      <c r="T377">
        <f t="shared" si="192"/>
        <v>6.8745989201917492</v>
      </c>
      <c r="U377">
        <f t="shared" si="193"/>
        <v>3.7924338536840061</v>
      </c>
      <c r="V377">
        <f t="shared" si="194"/>
        <v>13.358960837969478</v>
      </c>
      <c r="W377">
        <f t="shared" si="195"/>
        <v>37.043289057242731</v>
      </c>
      <c r="X377">
        <v>356040</v>
      </c>
      <c r="Y377">
        <v>195204</v>
      </c>
      <c r="Z377">
        <v>160836</v>
      </c>
      <c r="AA377">
        <v>231118</v>
      </c>
      <c r="AB377">
        <v>108164</v>
      </c>
      <c r="AC377">
        <v>122954</v>
      </c>
      <c r="AD377">
        <v>18150</v>
      </c>
      <c r="AE377">
        <v>15381</v>
      </c>
      <c r="AF377">
        <v>2769</v>
      </c>
      <c r="AG377">
        <v>10230</v>
      </c>
      <c r="AH377">
        <v>9106</v>
      </c>
      <c r="AI377">
        <v>1124</v>
      </c>
      <c r="AJ377">
        <v>17400</v>
      </c>
      <c r="AK377">
        <v>12045</v>
      </c>
      <c r="AL377">
        <v>5355</v>
      </c>
      <c r="AM377">
        <v>97527</v>
      </c>
      <c r="AN377">
        <v>89655</v>
      </c>
      <c r="AO377">
        <v>7872</v>
      </c>
      <c r="AP377">
        <v>3089</v>
      </c>
      <c r="AQ377">
        <v>2998</v>
      </c>
      <c r="AR377">
        <v>91</v>
      </c>
      <c r="AS377">
        <v>36463</v>
      </c>
      <c r="AT377">
        <v>29758</v>
      </c>
      <c r="AU377">
        <v>6705</v>
      </c>
      <c r="AV377">
        <v>66097</v>
      </c>
      <c r="AW377">
        <v>59791</v>
      </c>
      <c r="AX377">
        <v>6306</v>
      </c>
      <c r="AY377">
        <v>6998</v>
      </c>
      <c r="AZ377">
        <v>6223</v>
      </c>
      <c r="BA377">
        <v>775</v>
      </c>
      <c r="BB377">
        <v>32847</v>
      </c>
      <c r="BC377">
        <v>31799</v>
      </c>
      <c r="BD377">
        <v>1048</v>
      </c>
      <c r="BE377">
        <v>11963</v>
      </c>
      <c r="BF377">
        <v>10493</v>
      </c>
      <c r="BG377">
        <v>1470</v>
      </c>
      <c r="BH377">
        <v>73545</v>
      </c>
      <c r="BI377">
        <v>51399</v>
      </c>
      <c r="BJ377">
        <v>22146</v>
      </c>
      <c r="BK377" t="str">
        <f t="shared" si="225"/>
        <v>CultivatorsTotal</v>
      </c>
      <c r="BL377" t="str">
        <f t="shared" si="226"/>
        <v>CultivatorsMale</v>
      </c>
      <c r="BM377" t="str">
        <f t="shared" si="227"/>
        <v>CultivatorsFemale</v>
      </c>
      <c r="BN377">
        <f>(X377/J377)*100</f>
        <v>37.030912137390047</v>
      </c>
      <c r="BO377">
        <f t="shared" si="196"/>
        <v>54.826423997303678</v>
      </c>
      <c r="BP377">
        <f t="shared" si="197"/>
        <v>45.173576002696322</v>
      </c>
      <c r="BQ377">
        <f>(AA377/J377)*100</f>
        <v>24.038058508508353</v>
      </c>
      <c r="BR377">
        <f t="shared" si="198"/>
        <v>46.800335759222563</v>
      </c>
      <c r="BS377">
        <f t="shared" si="199"/>
        <v>53.19966424077743</v>
      </c>
      <c r="BT377">
        <f>(AD377/J377)*100</f>
        <v>1.8877402968588624</v>
      </c>
      <c r="BU377">
        <f t="shared" si="200"/>
        <v>84.743801652892557</v>
      </c>
      <c r="BV377">
        <f t="shared" si="201"/>
        <v>15.256198347107439</v>
      </c>
      <c r="BW377">
        <f>(AG377/J377)*100</f>
        <v>1.0639990764113589</v>
      </c>
      <c r="BX377">
        <f t="shared" si="202"/>
        <v>89.012707722385144</v>
      </c>
      <c r="BY377">
        <f t="shared" si="203"/>
        <v>10.987292277614859</v>
      </c>
      <c r="BZ377">
        <f>(AJ377/J377)*100</f>
        <v>1.8097344994680007</v>
      </c>
      <c r="CA377">
        <f t="shared" si="204"/>
        <v>69.224137931034477</v>
      </c>
      <c r="CB377">
        <f t="shared" si="205"/>
        <v>30.775862068965516</v>
      </c>
      <c r="CC377">
        <f>(AM377/J377)*100</f>
        <v>10.143561869518143</v>
      </c>
      <c r="CD377">
        <f t="shared" si="206"/>
        <v>91.928389061490662</v>
      </c>
      <c r="CE377">
        <f t="shared" si="207"/>
        <v>8.0716109385093358</v>
      </c>
      <c r="CF377">
        <f>(AP377/J377)*100</f>
        <v>0.32127987752049736</v>
      </c>
      <c r="CG377">
        <f t="shared" si="208"/>
        <v>97.054062803496279</v>
      </c>
      <c r="CH377">
        <f t="shared" si="209"/>
        <v>2.9459371965037229</v>
      </c>
      <c r="CI377">
        <f>(AS377/J377)*100</f>
        <v>3.7924338536840061</v>
      </c>
      <c r="CJ377">
        <f t="shared" si="210"/>
        <v>81.6114965855799</v>
      </c>
      <c r="CK377">
        <f t="shared" si="211"/>
        <v>18.388503414420097</v>
      </c>
      <c r="CL377">
        <f>(AV377/J377)*100</f>
        <v>6.8745989201917492</v>
      </c>
      <c r="CM377">
        <f t="shared" si="212"/>
        <v>90.459476224336953</v>
      </c>
      <c r="CN377">
        <f t="shared" si="213"/>
        <v>9.5405237756630399</v>
      </c>
      <c r="CO377">
        <f>(AY377/J377)*100</f>
        <v>0.72784609352167051</v>
      </c>
      <c r="CP377">
        <f t="shared" si="214"/>
        <v>88.925407259216911</v>
      </c>
      <c r="CQ377">
        <f t="shared" si="215"/>
        <v>11.07459274078308</v>
      </c>
      <c r="CR377">
        <f>(BB377/J377)*100</f>
        <v>3.4163419025301964</v>
      </c>
      <c r="CS377">
        <f t="shared" si="216"/>
        <v>96.809449873656646</v>
      </c>
      <c r="CT377">
        <f t="shared" si="217"/>
        <v>3.1905501263433491</v>
      </c>
      <c r="CU377">
        <f>(BE377/J377)*100</f>
        <v>1.2442444722491774</v>
      </c>
      <c r="CV377">
        <f t="shared" si="218"/>
        <v>87.712112346401412</v>
      </c>
      <c r="CW377">
        <f t="shared" si="219"/>
        <v>12.287887653598597</v>
      </c>
      <c r="CX377">
        <f>(BH377/J377)*100</f>
        <v>7.6492484921479367</v>
      </c>
      <c r="CY377">
        <f t="shared" si="220"/>
        <v>69.88782378135835</v>
      </c>
      <c r="CZ377">
        <f t="shared" si="221"/>
        <v>30.112176218641647</v>
      </c>
    </row>
    <row r="378" spans="1:104" x14ac:dyDescent="0.25">
      <c r="A378" t="s">
        <v>1980</v>
      </c>
      <c r="B378">
        <v>22</v>
      </c>
      <c r="C378">
        <v>11</v>
      </c>
      <c r="D378" t="s">
        <v>1979</v>
      </c>
      <c r="E378">
        <f>VLOOKUP(A378,'2011B4'!A$1:B$641,2, FALSE)</f>
        <v>410</v>
      </c>
      <c r="G378">
        <v>3016930</v>
      </c>
      <c r="H378">
        <v>1523925</v>
      </c>
      <c r="I378">
        <v>1493005</v>
      </c>
      <c r="J378">
        <v>966496</v>
      </c>
      <c r="K378">
        <v>660807</v>
      </c>
      <c r="L378">
        <v>305689</v>
      </c>
      <c r="M378">
        <f t="shared" si="222"/>
        <v>32.035744946021289</v>
      </c>
      <c r="N378">
        <f t="shared" si="223"/>
        <v>43.362173335301932</v>
      </c>
      <c r="O378">
        <f t="shared" si="224"/>
        <v>20.474747237952986</v>
      </c>
      <c r="P378">
        <f>(K378/J378)*100</f>
        <v>68.371415918948458</v>
      </c>
      <c r="Q378">
        <f>(L378/J378)*100</f>
        <v>31.628584081051553</v>
      </c>
      <c r="R378">
        <f t="shared" si="190"/>
        <v>57.769613117902203</v>
      </c>
      <c r="S378">
        <f t="shared" si="191"/>
        <v>12.581531635930206</v>
      </c>
      <c r="T378">
        <f t="shared" si="192"/>
        <v>8.5716857596927465</v>
      </c>
      <c r="U378">
        <f t="shared" si="193"/>
        <v>3.9642171307486014</v>
      </c>
      <c r="V378">
        <f t="shared" si="194"/>
        <v>17.11295235572625</v>
      </c>
      <c r="W378">
        <f t="shared" si="195"/>
        <v>42.230386882097797</v>
      </c>
      <c r="X378">
        <v>333579</v>
      </c>
      <c r="Y378">
        <v>202554</v>
      </c>
      <c r="Z378">
        <v>131025</v>
      </c>
      <c r="AA378">
        <v>204094</v>
      </c>
      <c r="AB378">
        <v>102874</v>
      </c>
      <c r="AC378">
        <v>101220</v>
      </c>
      <c r="AD378">
        <v>20668</v>
      </c>
      <c r="AE378">
        <v>17866</v>
      </c>
      <c r="AF378">
        <v>2802</v>
      </c>
      <c r="AG378">
        <v>4958</v>
      </c>
      <c r="AH378">
        <v>3740</v>
      </c>
      <c r="AI378">
        <v>1218</v>
      </c>
      <c r="AJ378">
        <v>24943</v>
      </c>
      <c r="AK378">
        <v>16446</v>
      </c>
      <c r="AL378">
        <v>8497</v>
      </c>
      <c r="AM378">
        <v>91699</v>
      </c>
      <c r="AN378">
        <v>78921</v>
      </c>
      <c r="AO378">
        <v>12778</v>
      </c>
      <c r="AP378">
        <v>3555</v>
      </c>
      <c r="AQ378">
        <v>3409</v>
      </c>
      <c r="AR378">
        <v>146</v>
      </c>
      <c r="AS378">
        <v>38314</v>
      </c>
      <c r="AT378">
        <v>31096</v>
      </c>
      <c r="AU378">
        <v>7218</v>
      </c>
      <c r="AV378">
        <v>82845</v>
      </c>
      <c r="AW378">
        <v>75024</v>
      </c>
      <c r="AX378">
        <v>7821</v>
      </c>
      <c r="AY378">
        <v>9394</v>
      </c>
      <c r="AZ378">
        <v>8387</v>
      </c>
      <c r="BA378">
        <v>1007</v>
      </c>
      <c r="BB378">
        <v>39998</v>
      </c>
      <c r="BC378">
        <v>38282</v>
      </c>
      <c r="BD378">
        <v>1716</v>
      </c>
      <c r="BE378">
        <v>19099</v>
      </c>
      <c r="BF378">
        <v>16862</v>
      </c>
      <c r="BG378">
        <v>2237</v>
      </c>
      <c r="BH378">
        <v>93350</v>
      </c>
      <c r="BI378">
        <v>65346</v>
      </c>
      <c r="BJ378">
        <v>28004</v>
      </c>
      <c r="BK378" t="str">
        <f t="shared" si="225"/>
        <v>CultivatorsTotal</v>
      </c>
      <c r="BL378" t="str">
        <f t="shared" si="226"/>
        <v>CultivatorsMale</v>
      </c>
      <c r="BM378" t="str">
        <f t="shared" si="227"/>
        <v>CultivatorsFemale</v>
      </c>
      <c r="BN378">
        <f>(X378/J378)*100</f>
        <v>34.514265966956927</v>
      </c>
      <c r="BO378">
        <f t="shared" si="196"/>
        <v>60.721448292608351</v>
      </c>
      <c r="BP378">
        <f t="shared" si="197"/>
        <v>39.278551707391649</v>
      </c>
      <c r="BQ378">
        <f>(AA378/J378)*100</f>
        <v>21.116900639009369</v>
      </c>
      <c r="BR378">
        <f t="shared" si="198"/>
        <v>50.405205444550063</v>
      </c>
      <c r="BS378">
        <f t="shared" si="199"/>
        <v>49.594794555449937</v>
      </c>
      <c r="BT378">
        <f>(AD378/J378)*100</f>
        <v>2.1384465119359004</v>
      </c>
      <c r="BU378">
        <f t="shared" si="200"/>
        <v>86.442810141281214</v>
      </c>
      <c r="BV378">
        <f t="shared" si="201"/>
        <v>13.557189858718793</v>
      </c>
      <c r="BW378">
        <f>(AG378/J378)*100</f>
        <v>0.51298712048472006</v>
      </c>
      <c r="BX378">
        <f t="shared" si="202"/>
        <v>75.433642597821702</v>
      </c>
      <c r="BY378">
        <f t="shared" si="203"/>
        <v>24.566357402178298</v>
      </c>
      <c r="BZ378">
        <f>(AJ378/J378)*100</f>
        <v>2.5807659835115717</v>
      </c>
      <c r="CA378">
        <f t="shared" si="204"/>
        <v>65.934330273022496</v>
      </c>
      <c r="CB378">
        <f t="shared" si="205"/>
        <v>34.065669726977511</v>
      </c>
      <c r="CC378">
        <f>(AM378/J378)*100</f>
        <v>9.4877785319339143</v>
      </c>
      <c r="CD378">
        <f t="shared" si="206"/>
        <v>86.065278792571348</v>
      </c>
      <c r="CE378">
        <f t="shared" si="207"/>
        <v>13.934721207428652</v>
      </c>
      <c r="CF378">
        <f>(AP378/J378)*100</f>
        <v>0.36782356057345295</v>
      </c>
      <c r="CG378">
        <f t="shared" si="208"/>
        <v>95.893108298171597</v>
      </c>
      <c r="CH378">
        <f t="shared" si="209"/>
        <v>4.1068917018284106</v>
      </c>
      <c r="CI378">
        <f>(AS378/J378)*100</f>
        <v>3.9642171307486014</v>
      </c>
      <c r="CJ378">
        <f t="shared" si="210"/>
        <v>81.160933340293369</v>
      </c>
      <c r="CK378">
        <f t="shared" si="211"/>
        <v>18.839066659706635</v>
      </c>
      <c r="CL378">
        <f>(AV378/J378)*100</f>
        <v>8.5716857596927465</v>
      </c>
      <c r="CM378">
        <f t="shared" si="212"/>
        <v>90.559478544269425</v>
      </c>
      <c r="CN378">
        <f t="shared" si="213"/>
        <v>9.4405214557305808</v>
      </c>
      <c r="CO378">
        <f>(AY378/J378)*100</f>
        <v>0.97196470549283187</v>
      </c>
      <c r="CP378">
        <f t="shared" si="214"/>
        <v>89.280391739408145</v>
      </c>
      <c r="CQ378">
        <f t="shared" si="215"/>
        <v>10.719608260591867</v>
      </c>
      <c r="CR378">
        <f>(BB378/J378)*100</f>
        <v>4.1384547892593453</v>
      </c>
      <c r="CS378">
        <f t="shared" si="216"/>
        <v>95.709785489274466</v>
      </c>
      <c r="CT378">
        <f t="shared" si="217"/>
        <v>4.2902145107255363</v>
      </c>
      <c r="CU378">
        <f>(BE378/J378)*100</f>
        <v>1.9761075058768995</v>
      </c>
      <c r="CV378">
        <f t="shared" si="218"/>
        <v>88.287344887166867</v>
      </c>
      <c r="CW378">
        <f t="shared" si="219"/>
        <v>11.712655112833133</v>
      </c>
      <c r="CX378">
        <f>(BH378/J378)*100</f>
        <v>9.6586017945237224</v>
      </c>
      <c r="CY378">
        <f t="shared" si="220"/>
        <v>70.001071237279049</v>
      </c>
      <c r="CZ378">
        <f t="shared" si="221"/>
        <v>29.998928762720944</v>
      </c>
    </row>
    <row r="379" spans="1:104" x14ac:dyDescent="0.25">
      <c r="A379" t="s">
        <v>1982</v>
      </c>
      <c r="B379">
        <v>22</v>
      </c>
      <c r="C379">
        <v>12</v>
      </c>
      <c r="D379" t="s">
        <v>1981</v>
      </c>
      <c r="E379">
        <f>VLOOKUP(A379,'2011B4'!A$1:B$641,2, FALSE)</f>
        <v>411</v>
      </c>
      <c r="G379">
        <v>860257</v>
      </c>
      <c r="H379">
        <v>426201</v>
      </c>
      <c r="I379">
        <v>434056</v>
      </c>
      <c r="J379">
        <v>300533</v>
      </c>
      <c r="K379">
        <v>207079</v>
      </c>
      <c r="L379">
        <v>93454</v>
      </c>
      <c r="M379">
        <f t="shared" si="222"/>
        <v>34.935257719495453</v>
      </c>
      <c r="N379">
        <f t="shared" si="223"/>
        <v>48.587168964878074</v>
      </c>
      <c r="O379">
        <f t="shared" si="224"/>
        <v>21.530401607165896</v>
      </c>
      <c r="P379">
        <f>(K379/J379)*100</f>
        <v>68.903914046044861</v>
      </c>
      <c r="Q379">
        <f>(L379/J379)*100</f>
        <v>31.096085953955139</v>
      </c>
      <c r="R379">
        <f t="shared" si="190"/>
        <v>81.648604313003901</v>
      </c>
      <c r="S379">
        <f t="shared" si="191"/>
        <v>4.9907996792365568</v>
      </c>
      <c r="T379">
        <f t="shared" si="192"/>
        <v>4.145301847051738</v>
      </c>
      <c r="U379">
        <f t="shared" si="193"/>
        <v>1.2338079345695814</v>
      </c>
      <c r="V379">
        <f t="shared" si="194"/>
        <v>7.9814862261382276</v>
      </c>
      <c r="W379">
        <f t="shared" si="195"/>
        <v>18.351395686996099</v>
      </c>
      <c r="X379">
        <v>140559</v>
      </c>
      <c r="Y379">
        <v>99672</v>
      </c>
      <c r="Z379">
        <v>40887</v>
      </c>
      <c r="AA379">
        <v>101048</v>
      </c>
      <c r="AB379">
        <v>58576</v>
      </c>
      <c r="AC379">
        <v>42472</v>
      </c>
      <c r="AD379">
        <v>3774</v>
      </c>
      <c r="AE379">
        <v>3475</v>
      </c>
      <c r="AF379">
        <v>299</v>
      </c>
      <c r="AG379">
        <v>1352</v>
      </c>
      <c r="AH379">
        <v>1022</v>
      </c>
      <c r="AI379">
        <v>330</v>
      </c>
      <c r="AJ379">
        <v>6764</v>
      </c>
      <c r="AK379">
        <v>4164</v>
      </c>
      <c r="AL379">
        <v>2600</v>
      </c>
      <c r="AM379">
        <v>6883</v>
      </c>
      <c r="AN379">
        <v>5989</v>
      </c>
      <c r="AO379">
        <v>894</v>
      </c>
      <c r="AP379">
        <v>395</v>
      </c>
      <c r="AQ379">
        <v>385</v>
      </c>
      <c r="AR379">
        <v>10</v>
      </c>
      <c r="AS379">
        <v>3708</v>
      </c>
      <c r="AT379">
        <v>3077</v>
      </c>
      <c r="AU379">
        <v>631</v>
      </c>
      <c r="AV379">
        <v>12458</v>
      </c>
      <c r="AW379">
        <v>11215</v>
      </c>
      <c r="AX379">
        <v>1243</v>
      </c>
      <c r="AY379">
        <v>1515</v>
      </c>
      <c r="AZ379">
        <v>1276</v>
      </c>
      <c r="BA379">
        <v>239</v>
      </c>
      <c r="BB379">
        <v>3516</v>
      </c>
      <c r="BC379">
        <v>3467</v>
      </c>
      <c r="BD379">
        <v>49</v>
      </c>
      <c r="BE379">
        <v>2293</v>
      </c>
      <c r="BF379">
        <v>2004</v>
      </c>
      <c r="BG379">
        <v>289</v>
      </c>
      <c r="BH379">
        <v>16268</v>
      </c>
      <c r="BI379">
        <v>12757</v>
      </c>
      <c r="BJ379">
        <v>3511</v>
      </c>
      <c r="BK379" t="str">
        <f t="shared" si="225"/>
        <v>CultivatorsTotal</v>
      </c>
      <c r="BL379" t="str">
        <f t="shared" si="226"/>
        <v>CultivatorsMale</v>
      </c>
      <c r="BM379" t="str">
        <f t="shared" si="227"/>
        <v>AgriculturalLabourFemale</v>
      </c>
      <c r="BN379">
        <f>(X379/J379)*100</f>
        <v>46.769905467951936</v>
      </c>
      <c r="BO379">
        <f t="shared" si="196"/>
        <v>70.911147631955259</v>
      </c>
      <c r="BP379">
        <f t="shared" si="197"/>
        <v>29.088852368044737</v>
      </c>
      <c r="BQ379">
        <f>(AA379/J379)*100</f>
        <v>33.622929927828224</v>
      </c>
      <c r="BR379">
        <f t="shared" si="198"/>
        <v>57.968490222468525</v>
      </c>
      <c r="BS379">
        <f t="shared" si="199"/>
        <v>42.031509777531475</v>
      </c>
      <c r="BT379">
        <f>(AD379/J379)*100</f>
        <v>1.2557689172237325</v>
      </c>
      <c r="BU379">
        <f t="shared" si="200"/>
        <v>92.077371489136198</v>
      </c>
      <c r="BV379">
        <f t="shared" si="201"/>
        <v>7.922628510863805</v>
      </c>
      <c r="BW379">
        <f>(AG379/J379)*100</f>
        <v>0.4498674022486715</v>
      </c>
      <c r="BX379">
        <f t="shared" si="202"/>
        <v>75.591715976331358</v>
      </c>
      <c r="BY379">
        <f t="shared" si="203"/>
        <v>24.408284023668639</v>
      </c>
      <c r="BZ379">
        <f>(AJ379/J379)*100</f>
        <v>2.2506679798890641</v>
      </c>
      <c r="CA379">
        <f t="shared" si="204"/>
        <v>61.561206386753398</v>
      </c>
      <c r="CB379">
        <f t="shared" si="205"/>
        <v>38.438793613246602</v>
      </c>
      <c r="CC379">
        <f>(AM379/J379)*100</f>
        <v>2.2902642970988212</v>
      </c>
      <c r="CD379">
        <f t="shared" si="206"/>
        <v>87.01147755339241</v>
      </c>
      <c r="CE379">
        <f t="shared" si="207"/>
        <v>12.988522446607584</v>
      </c>
      <c r="CF379">
        <f>(AP379/J379)*100</f>
        <v>0.13143315376348022</v>
      </c>
      <c r="CG379">
        <f t="shared" si="208"/>
        <v>97.468354430379748</v>
      </c>
      <c r="CH379">
        <f t="shared" si="209"/>
        <v>2.5316455696202533</v>
      </c>
      <c r="CI379">
        <f>(AS379/J379)*100</f>
        <v>1.2338079345695814</v>
      </c>
      <c r="CJ379">
        <f t="shared" si="210"/>
        <v>82.982740021574969</v>
      </c>
      <c r="CK379">
        <f t="shared" si="211"/>
        <v>17.017259978425027</v>
      </c>
      <c r="CL379">
        <f>(AV379/J379)*100</f>
        <v>4.145301847051738</v>
      </c>
      <c r="CM379">
        <f t="shared" si="212"/>
        <v>90.022475517739608</v>
      </c>
      <c r="CN379">
        <f t="shared" si="213"/>
        <v>9.9775244822603941</v>
      </c>
      <c r="CO379">
        <f>(AY379/J379)*100</f>
        <v>0.50410437456119628</v>
      </c>
      <c r="CP379">
        <f t="shared" si="214"/>
        <v>84.224422442244233</v>
      </c>
      <c r="CQ379">
        <f t="shared" si="215"/>
        <v>15.775577557755776</v>
      </c>
      <c r="CR379">
        <f>(BB379/J379)*100</f>
        <v>1.1699214395756872</v>
      </c>
      <c r="CS379">
        <f t="shared" si="216"/>
        <v>98.606370875995452</v>
      </c>
      <c r="CT379">
        <f t="shared" si="217"/>
        <v>1.3936291240045506</v>
      </c>
      <c r="CU379">
        <f>(BE379/J379)*100</f>
        <v>0.76297777615103834</v>
      </c>
      <c r="CV379">
        <f t="shared" si="218"/>
        <v>87.396423898822505</v>
      </c>
      <c r="CW379">
        <f t="shared" si="219"/>
        <v>12.603576101177497</v>
      </c>
      <c r="CX379">
        <f>(BH379/J379)*100</f>
        <v>5.4130494820868256</v>
      </c>
      <c r="CY379">
        <f t="shared" si="220"/>
        <v>78.417752643225967</v>
      </c>
      <c r="CZ379">
        <f t="shared" si="221"/>
        <v>21.582247356774033</v>
      </c>
    </row>
    <row r="380" spans="1:104" x14ac:dyDescent="0.25">
      <c r="A380" t="s">
        <v>1984</v>
      </c>
      <c r="B380">
        <v>22</v>
      </c>
      <c r="C380">
        <v>13</v>
      </c>
      <c r="D380" t="s">
        <v>1983</v>
      </c>
      <c r="E380">
        <f>VLOOKUP(A380,'2011B4'!A$1:B$641,2, FALSE)</f>
        <v>412</v>
      </c>
      <c r="G380">
        <v>706591</v>
      </c>
      <c r="H380">
        <v>352524</v>
      </c>
      <c r="I380">
        <v>354067</v>
      </c>
      <c r="J380">
        <v>268630</v>
      </c>
      <c r="K380">
        <v>164298</v>
      </c>
      <c r="L380">
        <v>104332</v>
      </c>
      <c r="M380">
        <f t="shared" si="222"/>
        <v>38.017750013798647</v>
      </c>
      <c r="N380">
        <f t="shared" si="223"/>
        <v>46.606188514824524</v>
      </c>
      <c r="O380">
        <f t="shared" si="224"/>
        <v>29.466739345943001</v>
      </c>
      <c r="P380">
        <f>(K380/J380)*100</f>
        <v>61.161448832967281</v>
      </c>
      <c r="Q380">
        <f>(L380/J380)*100</f>
        <v>38.838551167032719</v>
      </c>
      <c r="R380">
        <f t="shared" si="190"/>
        <v>77.665190038342701</v>
      </c>
      <c r="S380">
        <f t="shared" si="191"/>
        <v>6.7725123776197744</v>
      </c>
      <c r="T380">
        <f t="shared" si="192"/>
        <v>4.8352752857089678</v>
      </c>
      <c r="U380">
        <f t="shared" si="193"/>
        <v>1.4328258199009791</v>
      </c>
      <c r="V380">
        <f t="shared" si="194"/>
        <v>9.2941964784275761</v>
      </c>
      <c r="W380">
        <f t="shared" si="195"/>
        <v>22.334809961657299</v>
      </c>
      <c r="X380">
        <v>116377</v>
      </c>
      <c r="Y380">
        <v>70565</v>
      </c>
      <c r="Z380">
        <v>45812</v>
      </c>
      <c r="AA380">
        <v>87175</v>
      </c>
      <c r="AB380">
        <v>42351</v>
      </c>
      <c r="AC380">
        <v>44824</v>
      </c>
      <c r="AD380">
        <v>5080</v>
      </c>
      <c r="AE380">
        <v>4255</v>
      </c>
      <c r="AF380">
        <v>825</v>
      </c>
      <c r="AG380">
        <v>184</v>
      </c>
      <c r="AH380">
        <v>174</v>
      </c>
      <c r="AI380">
        <v>10</v>
      </c>
      <c r="AJ380">
        <v>10194</v>
      </c>
      <c r="AK380">
        <v>4910</v>
      </c>
      <c r="AL380">
        <v>5284</v>
      </c>
      <c r="AM380">
        <v>7815</v>
      </c>
      <c r="AN380">
        <v>6602</v>
      </c>
      <c r="AO380">
        <v>1213</v>
      </c>
      <c r="AP380">
        <v>509</v>
      </c>
      <c r="AQ380">
        <v>468</v>
      </c>
      <c r="AR380">
        <v>41</v>
      </c>
      <c r="AS380">
        <v>3849</v>
      </c>
      <c r="AT380">
        <v>3222</v>
      </c>
      <c r="AU380">
        <v>627</v>
      </c>
      <c r="AV380">
        <v>12989</v>
      </c>
      <c r="AW380">
        <v>11829</v>
      </c>
      <c r="AX380">
        <v>1160</v>
      </c>
      <c r="AY380">
        <v>1256</v>
      </c>
      <c r="AZ380">
        <v>1108</v>
      </c>
      <c r="BA380">
        <v>148</v>
      </c>
      <c r="BB380">
        <v>4433</v>
      </c>
      <c r="BC380">
        <v>4322</v>
      </c>
      <c r="BD380">
        <v>111</v>
      </c>
      <c r="BE380">
        <v>2121</v>
      </c>
      <c r="BF380">
        <v>1957</v>
      </c>
      <c r="BG380">
        <v>164</v>
      </c>
      <c r="BH380">
        <v>16648</v>
      </c>
      <c r="BI380">
        <v>12535</v>
      </c>
      <c r="BJ380">
        <v>4113</v>
      </c>
      <c r="BK380" t="str">
        <f t="shared" si="225"/>
        <v>CultivatorsTotal</v>
      </c>
      <c r="BL380" t="str">
        <f t="shared" si="226"/>
        <v>CultivatorsMale</v>
      </c>
      <c r="BM380" t="str">
        <f t="shared" si="227"/>
        <v>CultivatorsFemale</v>
      </c>
      <c r="BN380">
        <f>(X380/J380)*100</f>
        <v>43.322413728920822</v>
      </c>
      <c r="BO380">
        <f t="shared" si="196"/>
        <v>60.634833343358217</v>
      </c>
      <c r="BP380">
        <f t="shared" si="197"/>
        <v>39.365166656641776</v>
      </c>
      <c r="BQ380">
        <f>(AA380/J380)*100</f>
        <v>32.451699363436695</v>
      </c>
      <c r="BR380">
        <f t="shared" si="198"/>
        <v>48.581588758244912</v>
      </c>
      <c r="BS380">
        <f t="shared" si="199"/>
        <v>51.418411241755088</v>
      </c>
      <c r="BT380">
        <f>(AD380/J380)*100</f>
        <v>1.8910769459851842</v>
      </c>
      <c r="BU380">
        <f t="shared" si="200"/>
        <v>83.759842519685037</v>
      </c>
      <c r="BV380">
        <f t="shared" si="201"/>
        <v>16.240157480314959</v>
      </c>
      <c r="BW380">
        <f>(AG380/J380)*100</f>
        <v>6.8495700405762569E-2</v>
      </c>
      <c r="BX380">
        <f t="shared" si="202"/>
        <v>94.565217391304344</v>
      </c>
      <c r="BY380">
        <f t="shared" si="203"/>
        <v>5.4347826086956523</v>
      </c>
      <c r="BZ380">
        <f>(AJ380/J380)*100</f>
        <v>3.794810706175781</v>
      </c>
      <c r="CA380">
        <f t="shared" si="204"/>
        <v>48.165587600549344</v>
      </c>
      <c r="CB380">
        <f t="shared" si="205"/>
        <v>51.834412399450656</v>
      </c>
      <c r="CC380">
        <f>(AM380/J380)*100</f>
        <v>2.9092059710382308</v>
      </c>
      <c r="CD380">
        <f t="shared" si="206"/>
        <v>84.478566858605248</v>
      </c>
      <c r="CE380">
        <f t="shared" si="207"/>
        <v>15.521433141394752</v>
      </c>
      <c r="CF380">
        <f>(AP380/J380)*100</f>
        <v>0.18947995383985408</v>
      </c>
      <c r="CG380">
        <f t="shared" si="208"/>
        <v>91.944990176817285</v>
      </c>
      <c r="CH380">
        <f t="shared" si="209"/>
        <v>8.0550098231827114</v>
      </c>
      <c r="CI380">
        <f>(AS380/J380)*100</f>
        <v>1.4328258199009791</v>
      </c>
      <c r="CJ380">
        <f t="shared" si="210"/>
        <v>83.710054559625874</v>
      </c>
      <c r="CK380">
        <f t="shared" si="211"/>
        <v>16.289945440374122</v>
      </c>
      <c r="CL380">
        <f>(AV380/J380)*100</f>
        <v>4.8352752857089678</v>
      </c>
      <c r="CM380">
        <f t="shared" si="212"/>
        <v>91.069366386942789</v>
      </c>
      <c r="CN380">
        <f t="shared" si="213"/>
        <v>8.9306336130572017</v>
      </c>
      <c r="CO380">
        <f>(AY380/J380)*100</f>
        <v>0.4675576071175967</v>
      </c>
      <c r="CP380">
        <f t="shared" si="214"/>
        <v>88.216560509554142</v>
      </c>
      <c r="CQ380">
        <f t="shared" si="215"/>
        <v>11.783439490445859</v>
      </c>
      <c r="CR380">
        <f>(BB380/J380)*100</f>
        <v>1.6502252168410079</v>
      </c>
      <c r="CS380">
        <f t="shared" si="216"/>
        <v>97.496052334762012</v>
      </c>
      <c r="CT380">
        <f t="shared" si="217"/>
        <v>2.5039476652379875</v>
      </c>
      <c r="CU380">
        <f>(BE380/J380)*100</f>
        <v>0.78956185087294783</v>
      </c>
      <c r="CV380">
        <f t="shared" si="218"/>
        <v>92.267798208392264</v>
      </c>
      <c r="CW380">
        <f t="shared" si="219"/>
        <v>7.7322017916077321</v>
      </c>
      <c r="CX380">
        <f>(BH380/J380)*100</f>
        <v>6.1973718497561707</v>
      </c>
      <c r="CY380">
        <f t="shared" si="220"/>
        <v>75.294329649207114</v>
      </c>
      <c r="CZ380">
        <f t="shared" si="221"/>
        <v>24.705670350792889</v>
      </c>
    </row>
    <row r="381" spans="1:104" x14ac:dyDescent="0.25">
      <c r="A381" t="s">
        <v>1986</v>
      </c>
      <c r="B381">
        <v>22</v>
      </c>
      <c r="C381">
        <v>14</v>
      </c>
      <c r="D381" t="s">
        <v>1985</v>
      </c>
      <c r="E381" t="e">
        <f>VLOOKUP(A381,'2011B4'!A$1:B$641,2, FALSE)</f>
        <v>#N/A</v>
      </c>
      <c r="G381">
        <v>650934</v>
      </c>
      <c r="H381">
        <v>324636</v>
      </c>
      <c r="I381">
        <v>326298</v>
      </c>
      <c r="J381">
        <v>251739</v>
      </c>
      <c r="K381">
        <v>156343</v>
      </c>
      <c r="L381">
        <v>95396</v>
      </c>
      <c r="M381">
        <f t="shared" si="222"/>
        <v>38.673506069739787</v>
      </c>
      <c r="N381">
        <f t="shared" si="223"/>
        <v>48.159477075863428</v>
      </c>
      <c r="O381">
        <f t="shared" si="224"/>
        <v>29.235851889990133</v>
      </c>
      <c r="P381">
        <f>(K381/J381)*100</f>
        <v>62.105196254851258</v>
      </c>
      <c r="Q381">
        <f>(L381/J381)*100</f>
        <v>37.894803745148749</v>
      </c>
      <c r="R381">
        <f t="shared" si="190"/>
        <v>84.911356603466288</v>
      </c>
      <c r="S381">
        <f t="shared" si="191"/>
        <v>4.0367205717032322</v>
      </c>
      <c r="T381">
        <f t="shared" si="192"/>
        <v>2.4938527602000486</v>
      </c>
      <c r="U381">
        <f t="shared" si="193"/>
        <v>0.76031127477268123</v>
      </c>
      <c r="V381">
        <f t="shared" si="194"/>
        <v>7.7977587898577498</v>
      </c>
      <c r="W381">
        <f t="shared" si="195"/>
        <v>15.088643396533712</v>
      </c>
      <c r="X381">
        <v>169447</v>
      </c>
      <c r="Y381">
        <v>104838</v>
      </c>
      <c r="Z381">
        <v>64609</v>
      </c>
      <c r="AA381">
        <v>40565</v>
      </c>
      <c r="AB381">
        <v>20085</v>
      </c>
      <c r="AC381">
        <v>20480</v>
      </c>
      <c r="AD381">
        <v>3743</v>
      </c>
      <c r="AE381">
        <v>2598</v>
      </c>
      <c r="AF381">
        <v>1145</v>
      </c>
      <c r="AG381">
        <v>58</v>
      </c>
      <c r="AH381">
        <v>53</v>
      </c>
      <c r="AI381">
        <v>5</v>
      </c>
      <c r="AJ381">
        <v>4221</v>
      </c>
      <c r="AK381">
        <v>2337</v>
      </c>
      <c r="AL381">
        <v>1884</v>
      </c>
      <c r="AM381">
        <v>5883</v>
      </c>
      <c r="AN381">
        <v>3809</v>
      </c>
      <c r="AO381">
        <v>2074</v>
      </c>
      <c r="AP381">
        <v>386</v>
      </c>
      <c r="AQ381">
        <v>377</v>
      </c>
      <c r="AR381">
        <v>9</v>
      </c>
      <c r="AS381">
        <v>1914</v>
      </c>
      <c r="AT381">
        <v>1614</v>
      </c>
      <c r="AU381">
        <v>300</v>
      </c>
      <c r="AV381">
        <v>6278</v>
      </c>
      <c r="AW381">
        <v>5596</v>
      </c>
      <c r="AX381">
        <v>682</v>
      </c>
      <c r="AY381">
        <v>855</v>
      </c>
      <c r="AZ381">
        <v>712</v>
      </c>
      <c r="BA381">
        <v>143</v>
      </c>
      <c r="BB381">
        <v>2122</v>
      </c>
      <c r="BC381">
        <v>2086</v>
      </c>
      <c r="BD381">
        <v>36</v>
      </c>
      <c r="BE381">
        <v>945</v>
      </c>
      <c r="BF381">
        <v>793</v>
      </c>
      <c r="BG381">
        <v>152</v>
      </c>
      <c r="BH381">
        <v>15322</v>
      </c>
      <c r="BI381">
        <v>11445</v>
      </c>
      <c r="BJ381">
        <v>3877</v>
      </c>
      <c r="BK381" t="str">
        <f t="shared" si="225"/>
        <v>CultivatorsTotal</v>
      </c>
      <c r="BL381" t="str">
        <f t="shared" si="226"/>
        <v>CultivatorsMale</v>
      </c>
      <c r="BM381" t="str">
        <f t="shared" si="227"/>
        <v>CultivatorsFemale</v>
      </c>
      <c r="BN381">
        <f>(X381/J381)*100</f>
        <v>67.31058755298146</v>
      </c>
      <c r="BO381">
        <f t="shared" si="196"/>
        <v>61.870673425908983</v>
      </c>
      <c r="BP381">
        <f t="shared" si="197"/>
        <v>38.129326574091017</v>
      </c>
      <c r="BQ381">
        <f>(AA381/J381)*100</f>
        <v>16.113911630696872</v>
      </c>
      <c r="BR381">
        <f t="shared" si="198"/>
        <v>49.513127079995066</v>
      </c>
      <c r="BS381">
        <f t="shared" si="199"/>
        <v>50.486872920004934</v>
      </c>
      <c r="BT381">
        <f>(AD381/J381)*100</f>
        <v>1.4868574197879549</v>
      </c>
      <c r="BU381">
        <f t="shared" si="200"/>
        <v>69.409564520438153</v>
      </c>
      <c r="BV381">
        <f t="shared" si="201"/>
        <v>30.590435479561851</v>
      </c>
      <c r="BW381">
        <f>(AG381/J381)*100</f>
        <v>2.3039735599172158E-2</v>
      </c>
      <c r="BX381">
        <f t="shared" si="202"/>
        <v>91.379310344827587</v>
      </c>
      <c r="BY381">
        <f t="shared" si="203"/>
        <v>8.6206896551724146</v>
      </c>
      <c r="BZ381">
        <f>(AJ381/J381)*100</f>
        <v>1.6767366200707876</v>
      </c>
      <c r="CA381">
        <f t="shared" si="204"/>
        <v>55.366027007818055</v>
      </c>
      <c r="CB381">
        <f t="shared" si="205"/>
        <v>44.633972992181945</v>
      </c>
      <c r="CC381">
        <f>(AM381/J381)*100</f>
        <v>2.3369442160332725</v>
      </c>
      <c r="CD381">
        <f t="shared" si="206"/>
        <v>64.745877953425122</v>
      </c>
      <c r="CE381">
        <f t="shared" si="207"/>
        <v>35.254122046574878</v>
      </c>
      <c r="CF381">
        <f>(AP381/J381)*100</f>
        <v>0.15333341278069748</v>
      </c>
      <c r="CG381">
        <f t="shared" si="208"/>
        <v>97.668393782383419</v>
      </c>
      <c r="CH381">
        <f t="shared" si="209"/>
        <v>2.3316062176165802</v>
      </c>
      <c r="CI381">
        <f>(AS381/J381)*100</f>
        <v>0.76031127477268123</v>
      </c>
      <c r="CJ381">
        <f t="shared" si="210"/>
        <v>84.32601880877742</v>
      </c>
      <c r="CK381">
        <f t="shared" si="211"/>
        <v>15.673981191222571</v>
      </c>
      <c r="CL381">
        <f>(AV381/J381)*100</f>
        <v>2.4938527602000486</v>
      </c>
      <c r="CM381">
        <f t="shared" si="212"/>
        <v>89.136667728575986</v>
      </c>
      <c r="CN381">
        <f t="shared" si="213"/>
        <v>10.863332271424021</v>
      </c>
      <c r="CO381">
        <f>(AY381/J381)*100</f>
        <v>0.33963748167745161</v>
      </c>
      <c r="CP381">
        <f t="shared" si="214"/>
        <v>83.274853801169584</v>
      </c>
      <c r="CQ381">
        <f t="shared" si="215"/>
        <v>16.725146198830409</v>
      </c>
      <c r="CR381">
        <f>(BB381/J381)*100</f>
        <v>0.84293653347316067</v>
      </c>
      <c r="CS381">
        <f t="shared" si="216"/>
        <v>98.30348727615457</v>
      </c>
      <c r="CT381">
        <f t="shared" si="217"/>
        <v>1.6965127238454287</v>
      </c>
      <c r="CU381">
        <f>(BE381/J381)*100</f>
        <v>0.37538879553823606</v>
      </c>
      <c r="CV381">
        <f t="shared" si="218"/>
        <v>83.915343915343925</v>
      </c>
      <c r="CW381">
        <f t="shared" si="219"/>
        <v>16.084656084656086</v>
      </c>
      <c r="CX381">
        <f>(BH381/J381)*100</f>
        <v>6.0864625663882039</v>
      </c>
      <c r="CY381">
        <f t="shared" si="220"/>
        <v>74.696514815298258</v>
      </c>
      <c r="CZ381">
        <f t="shared" si="221"/>
        <v>25.303485184701735</v>
      </c>
    </row>
    <row r="382" spans="1:104" x14ac:dyDescent="0.25">
      <c r="A382" t="s">
        <v>3038</v>
      </c>
      <c r="B382">
        <v>22</v>
      </c>
      <c r="C382">
        <v>15</v>
      </c>
      <c r="D382" t="s">
        <v>1987</v>
      </c>
      <c r="E382">
        <v>413</v>
      </c>
      <c r="F382" t="s">
        <v>3187</v>
      </c>
      <c r="G382">
        <v>1306673</v>
      </c>
      <c r="H382">
        <v>649801</v>
      </c>
      <c r="I382">
        <v>656872</v>
      </c>
      <c r="J382">
        <v>405743</v>
      </c>
      <c r="K382">
        <v>296651</v>
      </c>
      <c r="L382">
        <v>109092</v>
      </c>
      <c r="M382">
        <f t="shared" si="222"/>
        <v>31.051609698830539</v>
      </c>
      <c r="N382">
        <f t="shared" si="223"/>
        <v>45.652592101274081</v>
      </c>
      <c r="O382">
        <f t="shared" si="224"/>
        <v>16.607801824404145</v>
      </c>
      <c r="P382">
        <f>(K382/J382)*100</f>
        <v>73.113029676420794</v>
      </c>
      <c r="Q382">
        <f>(L382/J382)*100</f>
        <v>26.886970323579213</v>
      </c>
      <c r="R382">
        <f t="shared" si="190"/>
        <v>80.134469356218105</v>
      </c>
      <c r="S382">
        <f t="shared" si="191"/>
        <v>4.1279824913800116</v>
      </c>
      <c r="T382">
        <f t="shared" si="192"/>
        <v>3.3728246698032991</v>
      </c>
      <c r="U382">
        <f t="shared" si="193"/>
        <v>1.7981825934150435</v>
      </c>
      <c r="V382">
        <f t="shared" si="194"/>
        <v>10.566540889183548</v>
      </c>
      <c r="W382">
        <f t="shared" si="195"/>
        <v>19.865530643781895</v>
      </c>
      <c r="X382">
        <v>257891</v>
      </c>
      <c r="Y382">
        <v>188917</v>
      </c>
      <c r="Z382">
        <v>68974</v>
      </c>
      <c r="AA382">
        <v>54939</v>
      </c>
      <c r="AB382">
        <v>34662</v>
      </c>
      <c r="AC382">
        <v>20277</v>
      </c>
      <c r="AD382">
        <v>12310</v>
      </c>
      <c r="AE382">
        <v>8434</v>
      </c>
      <c r="AF382">
        <v>3876</v>
      </c>
      <c r="AG382">
        <v>464</v>
      </c>
      <c r="AH382">
        <v>373</v>
      </c>
      <c r="AI382">
        <v>91</v>
      </c>
      <c r="AJ382">
        <v>8444</v>
      </c>
      <c r="AK382">
        <v>5952</v>
      </c>
      <c r="AL382">
        <v>2492</v>
      </c>
      <c r="AM382">
        <v>7841</v>
      </c>
      <c r="AN382">
        <v>6835</v>
      </c>
      <c r="AO382">
        <v>1006</v>
      </c>
      <c r="AP382">
        <v>679</v>
      </c>
      <c r="AQ382">
        <v>612</v>
      </c>
      <c r="AR382">
        <v>67</v>
      </c>
      <c r="AS382">
        <v>7296</v>
      </c>
      <c r="AT382">
        <v>6363</v>
      </c>
      <c r="AU382">
        <v>933</v>
      </c>
      <c r="AV382">
        <v>13685</v>
      </c>
      <c r="AW382">
        <v>11942</v>
      </c>
      <c r="AX382">
        <v>1743</v>
      </c>
      <c r="AY382">
        <v>1649</v>
      </c>
      <c r="AZ382">
        <v>1330</v>
      </c>
      <c r="BA382">
        <v>319</v>
      </c>
      <c r="BB382">
        <v>6686</v>
      </c>
      <c r="BC382">
        <v>6552</v>
      </c>
      <c r="BD382">
        <v>134</v>
      </c>
      <c r="BE382">
        <v>3036</v>
      </c>
      <c r="BF382">
        <v>2469</v>
      </c>
      <c r="BG382">
        <v>567</v>
      </c>
      <c r="BH382">
        <v>30823</v>
      </c>
      <c r="BI382">
        <v>22210</v>
      </c>
      <c r="BJ382">
        <v>8613</v>
      </c>
      <c r="BK382" t="str">
        <f t="shared" si="225"/>
        <v>CultivatorsTotal</v>
      </c>
      <c r="BL382" t="str">
        <f t="shared" si="226"/>
        <v>CultivatorsMale</v>
      </c>
      <c r="BM382" t="str">
        <f t="shared" si="227"/>
        <v>CultivatorsFemale</v>
      </c>
      <c r="BN382">
        <f>(X382/J382)*100</f>
        <v>63.560184648903373</v>
      </c>
      <c r="BO382">
        <f t="shared" si="196"/>
        <v>73.254592056333877</v>
      </c>
      <c r="BP382">
        <f t="shared" si="197"/>
        <v>26.745407943666123</v>
      </c>
      <c r="BQ382">
        <f>(AA382/J382)*100</f>
        <v>13.54034450378688</v>
      </c>
      <c r="BR382">
        <f t="shared" si="198"/>
        <v>63.091792715557247</v>
      </c>
      <c r="BS382">
        <f t="shared" si="199"/>
        <v>36.908207284442746</v>
      </c>
      <c r="BT382">
        <f>(AD382/J382)*100</f>
        <v>3.0339402035278491</v>
      </c>
      <c r="BU382">
        <f t="shared" si="200"/>
        <v>68.513403736799347</v>
      </c>
      <c r="BV382">
        <f t="shared" si="201"/>
        <v>31.486596263200649</v>
      </c>
      <c r="BW382">
        <f>(AG382/J382)*100</f>
        <v>0.1143581035285883</v>
      </c>
      <c r="BX382">
        <f t="shared" si="202"/>
        <v>80.387931034482762</v>
      </c>
      <c r="BY382">
        <f t="shared" si="203"/>
        <v>19.612068965517242</v>
      </c>
      <c r="BZ382">
        <f>(AJ382/J382)*100</f>
        <v>2.081120315076292</v>
      </c>
      <c r="CA382">
        <f t="shared" si="204"/>
        <v>70.487920416864043</v>
      </c>
      <c r="CB382">
        <f t="shared" si="205"/>
        <v>29.512079583135954</v>
      </c>
      <c r="CC382">
        <f>(AM382/J382)*100</f>
        <v>1.9325040727751313</v>
      </c>
      <c r="CD382">
        <f t="shared" si="206"/>
        <v>87.170003826042603</v>
      </c>
      <c r="CE382">
        <f t="shared" si="207"/>
        <v>12.829996173957403</v>
      </c>
      <c r="CF382">
        <f>(AP382/J382)*100</f>
        <v>0.16734731098256778</v>
      </c>
      <c r="CG382">
        <f t="shared" si="208"/>
        <v>90.132547864506634</v>
      </c>
      <c r="CH382">
        <f t="shared" si="209"/>
        <v>9.8674521354933731</v>
      </c>
      <c r="CI382">
        <f>(AS382/J382)*100</f>
        <v>1.7981825934150435</v>
      </c>
      <c r="CJ382">
        <f t="shared" si="210"/>
        <v>87.212171052631575</v>
      </c>
      <c r="CK382">
        <f t="shared" si="211"/>
        <v>12.787828947368421</v>
      </c>
      <c r="CL382">
        <f>(AV382/J382)*100</f>
        <v>3.3728246698032991</v>
      </c>
      <c r="CM382">
        <f t="shared" si="212"/>
        <v>87.26342710997443</v>
      </c>
      <c r="CN382">
        <f t="shared" si="213"/>
        <v>12.736572890025574</v>
      </c>
      <c r="CO382">
        <f>(AY382/J382)*100</f>
        <v>0.40641489810052173</v>
      </c>
      <c r="CP382">
        <f t="shared" si="214"/>
        <v>80.654942389326862</v>
      </c>
      <c r="CQ382">
        <f t="shared" si="215"/>
        <v>19.345057610673138</v>
      </c>
      <c r="CR382">
        <f>(BB382/J382)*100</f>
        <v>1.6478411211037529</v>
      </c>
      <c r="CS382">
        <f t="shared" si="216"/>
        <v>97.995812144780132</v>
      </c>
      <c r="CT382">
        <f t="shared" si="217"/>
        <v>2.0041878552198624</v>
      </c>
      <c r="CU382">
        <f>(BE382/J382)*100</f>
        <v>0.74825690153619406</v>
      </c>
      <c r="CV382">
        <f t="shared" si="218"/>
        <v>81.324110671936751</v>
      </c>
      <c r="CW382">
        <f t="shared" si="219"/>
        <v>18.675889328063242</v>
      </c>
      <c r="CX382">
        <f>(BH382/J382)*100</f>
        <v>7.596680657460511</v>
      </c>
      <c r="CY382">
        <f t="shared" si="220"/>
        <v>72.056581124484964</v>
      </c>
      <c r="CZ382">
        <f t="shared" si="221"/>
        <v>27.943418875515036</v>
      </c>
    </row>
    <row r="383" spans="1:104" x14ac:dyDescent="0.25">
      <c r="A383" t="s">
        <v>1990</v>
      </c>
      <c r="B383">
        <v>22</v>
      </c>
      <c r="C383">
        <v>16</v>
      </c>
      <c r="D383" t="s">
        <v>1989</v>
      </c>
      <c r="E383" t="e">
        <f>VLOOKUP(A383,'2011B4'!A$1:B$641,2, FALSE)</f>
        <v>#N/A</v>
      </c>
      <c r="F383" t="s">
        <v>3187</v>
      </c>
      <c r="G383">
        <v>719487</v>
      </c>
      <c r="H383">
        <v>356928</v>
      </c>
      <c r="I383">
        <v>362559</v>
      </c>
      <c r="J383">
        <v>282312</v>
      </c>
      <c r="K383">
        <v>175597</v>
      </c>
      <c r="L383">
        <v>106715</v>
      </c>
      <c r="M383">
        <f t="shared" si="222"/>
        <v>39.237957044394129</v>
      </c>
      <c r="N383">
        <f t="shared" si="223"/>
        <v>49.196756768872149</v>
      </c>
      <c r="O383">
        <f t="shared" si="224"/>
        <v>29.433830080069729</v>
      </c>
      <c r="P383">
        <f>(K383/J383)*100</f>
        <v>62.19962311201791</v>
      </c>
      <c r="Q383">
        <f>(L383/J383)*100</f>
        <v>37.80037688798209</v>
      </c>
      <c r="R383">
        <f t="shared" si="190"/>
        <v>88.006531780441492</v>
      </c>
      <c r="S383">
        <f t="shared" si="191"/>
        <v>2.8270140837088045</v>
      </c>
      <c r="T383">
        <f t="shared" si="192"/>
        <v>1.3807418742384312</v>
      </c>
      <c r="U383">
        <f t="shared" si="193"/>
        <v>1.4813397942701692</v>
      </c>
      <c r="V383">
        <f t="shared" si="194"/>
        <v>6.3043724673410972</v>
      </c>
      <c r="W383">
        <f t="shared" si="195"/>
        <v>11.993468219558508</v>
      </c>
      <c r="X383">
        <v>230838</v>
      </c>
      <c r="Y383">
        <v>138390</v>
      </c>
      <c r="Z383">
        <v>92448</v>
      </c>
      <c r="AA383">
        <v>15915</v>
      </c>
      <c r="AB383">
        <v>8633</v>
      </c>
      <c r="AC383">
        <v>7282</v>
      </c>
      <c r="AD383">
        <v>1700</v>
      </c>
      <c r="AE383">
        <v>1267</v>
      </c>
      <c r="AF383">
        <v>433</v>
      </c>
      <c r="AG383">
        <v>3596</v>
      </c>
      <c r="AH383">
        <v>3380</v>
      </c>
      <c r="AI383">
        <v>216</v>
      </c>
      <c r="AJ383">
        <v>2576</v>
      </c>
      <c r="AK383">
        <v>1872</v>
      </c>
      <c r="AL383">
        <v>704</v>
      </c>
      <c r="AM383">
        <v>1809</v>
      </c>
      <c r="AN383">
        <v>1606</v>
      </c>
      <c r="AO383">
        <v>203</v>
      </c>
      <c r="AP383">
        <v>564</v>
      </c>
      <c r="AQ383">
        <v>552</v>
      </c>
      <c r="AR383">
        <v>12</v>
      </c>
      <c r="AS383">
        <v>4182</v>
      </c>
      <c r="AT383">
        <v>3314</v>
      </c>
      <c r="AU383">
        <v>868</v>
      </c>
      <c r="AV383">
        <v>3898</v>
      </c>
      <c r="AW383">
        <v>3408</v>
      </c>
      <c r="AX383">
        <v>490</v>
      </c>
      <c r="AY383">
        <v>527</v>
      </c>
      <c r="AZ383">
        <v>427</v>
      </c>
      <c r="BA383">
        <v>100</v>
      </c>
      <c r="BB383">
        <v>2369</v>
      </c>
      <c r="BC383">
        <v>2318</v>
      </c>
      <c r="BD383">
        <v>51</v>
      </c>
      <c r="BE383">
        <v>1076</v>
      </c>
      <c r="BF383">
        <v>891</v>
      </c>
      <c r="BG383">
        <v>185</v>
      </c>
      <c r="BH383">
        <v>13262</v>
      </c>
      <c r="BI383">
        <v>9539</v>
      </c>
      <c r="BJ383">
        <v>3723</v>
      </c>
      <c r="BK383" t="str">
        <f t="shared" si="225"/>
        <v>CultivatorsTotal</v>
      </c>
      <c r="BL383" t="str">
        <f t="shared" si="226"/>
        <v>CultivatorsMale</v>
      </c>
      <c r="BM383" t="str">
        <f t="shared" si="227"/>
        <v>CultivatorsFemale</v>
      </c>
      <c r="BN383">
        <f>(X383/J383)*100</f>
        <v>81.76698121227578</v>
      </c>
      <c r="BO383">
        <f t="shared" si="196"/>
        <v>59.951134561900552</v>
      </c>
      <c r="BP383">
        <f t="shared" si="197"/>
        <v>40.048865438099448</v>
      </c>
      <c r="BQ383">
        <f>(AA383/J383)*100</f>
        <v>5.6373799200884127</v>
      </c>
      <c r="BR383">
        <f t="shared" si="198"/>
        <v>54.244423499842917</v>
      </c>
      <c r="BS383">
        <f t="shared" si="199"/>
        <v>45.755576500157083</v>
      </c>
      <c r="BT383">
        <f>(AD383/J383)*100</f>
        <v>0.60217064807730458</v>
      </c>
      <c r="BU383">
        <f t="shared" si="200"/>
        <v>74.529411764705884</v>
      </c>
      <c r="BV383">
        <f t="shared" si="201"/>
        <v>25.470588235294116</v>
      </c>
      <c r="BW383">
        <f>(AG383/J383)*100</f>
        <v>1.2737680296976395</v>
      </c>
      <c r="BX383">
        <f t="shared" si="202"/>
        <v>93.99332591768632</v>
      </c>
      <c r="BY383">
        <f t="shared" si="203"/>
        <v>6.0066740823136815</v>
      </c>
      <c r="BZ383">
        <f>(AJ383/J383)*100</f>
        <v>0.91246564085125681</v>
      </c>
      <c r="CA383">
        <f t="shared" si="204"/>
        <v>72.67080745341616</v>
      </c>
      <c r="CB383">
        <f t="shared" si="205"/>
        <v>27.329192546583851</v>
      </c>
      <c r="CC383">
        <f>(AM383/J383)*100</f>
        <v>0.64078041315990819</v>
      </c>
      <c r="CD383">
        <f t="shared" si="206"/>
        <v>88.778330569375342</v>
      </c>
      <c r="CE383">
        <f t="shared" si="207"/>
        <v>11.221669430624654</v>
      </c>
      <c r="CF383">
        <f>(AP383/J383)*100</f>
        <v>0.1997789679503528</v>
      </c>
      <c r="CG383">
        <f t="shared" si="208"/>
        <v>97.872340425531917</v>
      </c>
      <c r="CH383">
        <f t="shared" si="209"/>
        <v>2.1276595744680851</v>
      </c>
      <c r="CI383">
        <f>(AS383/J383)*100</f>
        <v>1.4813397942701692</v>
      </c>
      <c r="CJ383">
        <f t="shared" si="210"/>
        <v>79.244380679100914</v>
      </c>
      <c r="CK383">
        <f t="shared" si="211"/>
        <v>20.75561932089909</v>
      </c>
      <c r="CL383">
        <f>(AV383/J383)*100</f>
        <v>1.3807418742384312</v>
      </c>
      <c r="CM383">
        <f t="shared" si="212"/>
        <v>87.429451000513083</v>
      </c>
      <c r="CN383">
        <f t="shared" si="213"/>
        <v>12.570548999486917</v>
      </c>
      <c r="CO383">
        <f>(AY383/J383)*100</f>
        <v>0.18667290090396441</v>
      </c>
      <c r="CP383">
        <f t="shared" si="214"/>
        <v>81.024667931688811</v>
      </c>
      <c r="CQ383">
        <f t="shared" si="215"/>
        <v>18.975332068311197</v>
      </c>
      <c r="CR383">
        <f>(BB383/J383)*100</f>
        <v>0.83914250899713783</v>
      </c>
      <c r="CS383">
        <f t="shared" si="216"/>
        <v>97.847192908400174</v>
      </c>
      <c r="CT383">
        <f t="shared" si="217"/>
        <v>2.152807091599831</v>
      </c>
      <c r="CU383">
        <f>(BE383/J383)*100</f>
        <v>0.38113859843010567</v>
      </c>
      <c r="CV383">
        <f t="shared" si="218"/>
        <v>82.806691449814124</v>
      </c>
      <c r="CW383">
        <f t="shared" si="219"/>
        <v>17.193308550185872</v>
      </c>
      <c r="CX383">
        <f>(BH383/J383)*100</f>
        <v>4.6976394910595367</v>
      </c>
      <c r="CY383">
        <f t="shared" si="220"/>
        <v>71.927311114462384</v>
      </c>
      <c r="CZ383">
        <f t="shared" si="221"/>
        <v>28.072688885537627</v>
      </c>
    </row>
    <row r="384" spans="1:104" x14ac:dyDescent="0.25">
      <c r="A384" t="s">
        <v>2279</v>
      </c>
      <c r="B384">
        <v>23</v>
      </c>
      <c r="C384">
        <v>1</v>
      </c>
      <c r="D384" t="s">
        <v>2278</v>
      </c>
      <c r="E384">
        <f>VLOOKUP(A384,'2011B4'!A$1:B$641,2, FALSE)</f>
        <v>418</v>
      </c>
      <c r="G384">
        <v>559495</v>
      </c>
      <c r="H384">
        <v>295297</v>
      </c>
      <c r="I384">
        <v>264198</v>
      </c>
      <c r="J384">
        <v>150219</v>
      </c>
      <c r="K384">
        <v>126543</v>
      </c>
      <c r="L384">
        <v>23676</v>
      </c>
      <c r="M384">
        <f t="shared" si="222"/>
        <v>26.849033503427201</v>
      </c>
      <c r="N384">
        <f t="shared" si="223"/>
        <v>42.852788887120425</v>
      </c>
      <c r="O384">
        <f t="shared" si="224"/>
        <v>8.9614607226398384</v>
      </c>
      <c r="P384">
        <f>(K384/J384)*100</f>
        <v>84.239011043875948</v>
      </c>
      <c r="Q384">
        <f>(L384/J384)*100</f>
        <v>15.760988956124059</v>
      </c>
      <c r="R384">
        <f t="shared" si="190"/>
        <v>80.072427589053305</v>
      </c>
      <c r="S384">
        <f t="shared" si="191"/>
        <v>3.8623609530086074</v>
      </c>
      <c r="T384">
        <f t="shared" si="192"/>
        <v>4.9747368841491424</v>
      </c>
      <c r="U384">
        <f t="shared" si="193"/>
        <v>2.0183864890593068</v>
      </c>
      <c r="V384">
        <f t="shared" si="194"/>
        <v>9.0720880847296286</v>
      </c>
      <c r="W384">
        <f t="shared" si="195"/>
        <v>19.927572410946695</v>
      </c>
      <c r="X384">
        <v>93498</v>
      </c>
      <c r="Y384">
        <v>78754</v>
      </c>
      <c r="Z384">
        <v>14744</v>
      </c>
      <c r="AA384">
        <v>24140</v>
      </c>
      <c r="AB384">
        <v>18312</v>
      </c>
      <c r="AC384">
        <v>5828</v>
      </c>
      <c r="AD384">
        <v>2646</v>
      </c>
      <c r="AE384">
        <v>2161</v>
      </c>
      <c r="AF384">
        <v>485</v>
      </c>
      <c r="AG384">
        <v>626</v>
      </c>
      <c r="AH384">
        <v>622</v>
      </c>
      <c r="AI384">
        <v>4</v>
      </c>
      <c r="AJ384">
        <v>1216</v>
      </c>
      <c r="AK384">
        <v>1007</v>
      </c>
      <c r="AL384">
        <v>209</v>
      </c>
      <c r="AM384">
        <v>3960</v>
      </c>
      <c r="AN384">
        <v>3391</v>
      </c>
      <c r="AO384">
        <v>569</v>
      </c>
      <c r="AP384">
        <v>337</v>
      </c>
      <c r="AQ384">
        <v>335</v>
      </c>
      <c r="AR384">
        <v>2</v>
      </c>
      <c r="AS384">
        <v>3032</v>
      </c>
      <c r="AT384">
        <v>2904</v>
      </c>
      <c r="AU384">
        <v>128</v>
      </c>
      <c r="AV384">
        <v>7473</v>
      </c>
      <c r="AW384">
        <v>7219</v>
      </c>
      <c r="AX384">
        <v>254</v>
      </c>
      <c r="AY384">
        <v>600</v>
      </c>
      <c r="AZ384">
        <v>592</v>
      </c>
      <c r="BA384">
        <v>8</v>
      </c>
      <c r="BB384">
        <v>2564</v>
      </c>
      <c r="BC384">
        <v>2542</v>
      </c>
      <c r="BD384">
        <v>22</v>
      </c>
      <c r="BE384">
        <v>1334</v>
      </c>
      <c r="BF384">
        <v>1229</v>
      </c>
      <c r="BG384">
        <v>105</v>
      </c>
      <c r="BH384">
        <v>8793</v>
      </c>
      <c r="BI384">
        <v>7475</v>
      </c>
      <c r="BJ384">
        <v>1318</v>
      </c>
      <c r="BK384" t="str">
        <f t="shared" si="225"/>
        <v>CultivatorsTotal</v>
      </c>
      <c r="BL384" t="str">
        <f t="shared" si="226"/>
        <v>CultivatorsMale</v>
      </c>
      <c r="BM384" t="str">
        <f t="shared" si="227"/>
        <v>CultivatorsFemale</v>
      </c>
      <c r="BN384">
        <f>(X384/J384)*100</f>
        <v>62.241127953188347</v>
      </c>
      <c r="BO384">
        <f t="shared" si="196"/>
        <v>84.23067873109585</v>
      </c>
      <c r="BP384">
        <f t="shared" si="197"/>
        <v>15.769321268904148</v>
      </c>
      <c r="BQ384">
        <f>(AA384/J384)*100</f>
        <v>16.069871321204374</v>
      </c>
      <c r="BR384">
        <f t="shared" si="198"/>
        <v>75.857497928748955</v>
      </c>
      <c r="BS384">
        <f t="shared" si="199"/>
        <v>24.142502071251034</v>
      </c>
      <c r="BT384">
        <f>(AD384/J384)*100</f>
        <v>1.7614283146605954</v>
      </c>
      <c r="BU384">
        <f t="shared" si="200"/>
        <v>81.670445956160236</v>
      </c>
      <c r="BV384">
        <f t="shared" si="201"/>
        <v>18.329554043839757</v>
      </c>
      <c r="BW384">
        <f>(AG384/J384)*100</f>
        <v>0.41672491495749536</v>
      </c>
      <c r="BX384">
        <f t="shared" si="202"/>
        <v>99.361022364217249</v>
      </c>
      <c r="BY384">
        <f t="shared" si="203"/>
        <v>0.63897763578274758</v>
      </c>
      <c r="BZ384">
        <f>(AJ384/J384)*100</f>
        <v>0.80948481883117307</v>
      </c>
      <c r="CA384">
        <f t="shared" si="204"/>
        <v>82.8125</v>
      </c>
      <c r="CB384">
        <f t="shared" si="205"/>
        <v>17.1875</v>
      </c>
      <c r="CC384">
        <f>(AM384/J384)*100</f>
        <v>2.636151219219939</v>
      </c>
      <c r="CD384">
        <f t="shared" si="206"/>
        <v>85.631313131313135</v>
      </c>
      <c r="CE384">
        <f t="shared" si="207"/>
        <v>14.36868686868687</v>
      </c>
      <c r="CF384">
        <f>(AP384/J384)*100</f>
        <v>0.22433913153462612</v>
      </c>
      <c r="CG384">
        <f t="shared" si="208"/>
        <v>99.406528189910986</v>
      </c>
      <c r="CH384">
        <f t="shared" si="209"/>
        <v>0.59347181008902083</v>
      </c>
      <c r="CI384">
        <f>(AS384/J384)*100</f>
        <v>2.0183864890593068</v>
      </c>
      <c r="CJ384">
        <f t="shared" si="210"/>
        <v>95.778364116094977</v>
      </c>
      <c r="CK384">
        <f t="shared" si="211"/>
        <v>4.2216358839050132</v>
      </c>
      <c r="CL384">
        <f>(AV384/J384)*100</f>
        <v>4.9747368841491424</v>
      </c>
      <c r="CM384">
        <f t="shared" si="212"/>
        <v>96.601097283554125</v>
      </c>
      <c r="CN384">
        <f t="shared" si="213"/>
        <v>3.3989027164458716</v>
      </c>
      <c r="CO384">
        <f>(AY384/J384)*100</f>
        <v>0.39941685139696043</v>
      </c>
      <c r="CP384">
        <f t="shared" si="214"/>
        <v>98.666666666666671</v>
      </c>
      <c r="CQ384">
        <f t="shared" si="215"/>
        <v>1.3333333333333335</v>
      </c>
      <c r="CR384">
        <f>(BB384/J384)*100</f>
        <v>1.7068413449696778</v>
      </c>
      <c r="CS384">
        <f t="shared" si="216"/>
        <v>99.141965678627145</v>
      </c>
      <c r="CT384">
        <f t="shared" si="217"/>
        <v>0.85803432137285496</v>
      </c>
      <c r="CU384">
        <f>(BE384/J384)*100</f>
        <v>0.88803679960590876</v>
      </c>
      <c r="CV384">
        <f t="shared" si="218"/>
        <v>92.128935532233882</v>
      </c>
      <c r="CW384">
        <f t="shared" si="219"/>
        <v>7.871064467766117</v>
      </c>
      <c r="CX384">
        <f>(BH384/J384)*100</f>
        <v>5.8534539572224551</v>
      </c>
      <c r="CY384">
        <f t="shared" si="220"/>
        <v>85.010804048675084</v>
      </c>
      <c r="CZ384">
        <f t="shared" si="221"/>
        <v>14.989195951324918</v>
      </c>
    </row>
    <row r="385" spans="1:104" x14ac:dyDescent="0.25">
      <c r="A385" t="s">
        <v>2281</v>
      </c>
      <c r="B385">
        <v>23</v>
      </c>
      <c r="C385">
        <v>2</v>
      </c>
      <c r="D385" t="s">
        <v>2280</v>
      </c>
      <c r="E385">
        <f>VLOOKUP(A385,'2011B4'!A$1:B$641,2, FALSE)</f>
        <v>419</v>
      </c>
      <c r="G385">
        <v>1592714</v>
      </c>
      <c r="H385">
        <v>874089</v>
      </c>
      <c r="I385">
        <v>718625</v>
      </c>
      <c r="J385">
        <v>454048</v>
      </c>
      <c r="K385">
        <v>376701</v>
      </c>
      <c r="L385">
        <v>77347</v>
      </c>
      <c r="M385">
        <f t="shared" si="222"/>
        <v>28.507817473821412</v>
      </c>
      <c r="N385">
        <f t="shared" si="223"/>
        <v>43.096412379059799</v>
      </c>
      <c r="O385">
        <f t="shared" si="224"/>
        <v>10.763193598886762</v>
      </c>
      <c r="P385">
        <f>(K385/J385)*100</f>
        <v>82.965016914511239</v>
      </c>
      <c r="Q385">
        <f>(L385/J385)*100</f>
        <v>17.034983085488758</v>
      </c>
      <c r="R385">
        <f t="shared" si="190"/>
        <v>75.969060539854823</v>
      </c>
      <c r="S385">
        <f t="shared" si="191"/>
        <v>4.9752449080273449</v>
      </c>
      <c r="T385">
        <f t="shared" si="192"/>
        <v>5.376524067939954</v>
      </c>
      <c r="U385">
        <f t="shared" si="193"/>
        <v>2.6909049263513989</v>
      </c>
      <c r="V385">
        <f t="shared" si="194"/>
        <v>10.988265557826486</v>
      </c>
      <c r="W385">
        <f t="shared" si="195"/>
        <v>24.030939460145177</v>
      </c>
      <c r="X385">
        <v>282462</v>
      </c>
      <c r="Y385">
        <v>242898</v>
      </c>
      <c r="Z385">
        <v>39564</v>
      </c>
      <c r="AA385">
        <v>31168</v>
      </c>
      <c r="AB385">
        <v>25162</v>
      </c>
      <c r="AC385">
        <v>6006</v>
      </c>
      <c r="AD385">
        <v>31306</v>
      </c>
      <c r="AE385">
        <v>8461</v>
      </c>
      <c r="AF385">
        <v>22845</v>
      </c>
      <c r="AG385">
        <v>2507</v>
      </c>
      <c r="AH385">
        <v>2441</v>
      </c>
      <c r="AI385">
        <v>66</v>
      </c>
      <c r="AJ385">
        <v>6567</v>
      </c>
      <c r="AK385">
        <v>4603</v>
      </c>
      <c r="AL385">
        <v>1964</v>
      </c>
      <c r="AM385">
        <v>13516</v>
      </c>
      <c r="AN385">
        <v>12610</v>
      </c>
      <c r="AO385">
        <v>906</v>
      </c>
      <c r="AP385">
        <v>1157</v>
      </c>
      <c r="AQ385">
        <v>1137</v>
      </c>
      <c r="AR385">
        <v>20</v>
      </c>
      <c r="AS385">
        <v>12218</v>
      </c>
      <c r="AT385">
        <v>11931</v>
      </c>
      <c r="AU385">
        <v>287</v>
      </c>
      <c r="AV385">
        <v>24412</v>
      </c>
      <c r="AW385">
        <v>23583</v>
      </c>
      <c r="AX385">
        <v>829</v>
      </c>
      <c r="AY385">
        <v>1110</v>
      </c>
      <c r="AZ385">
        <v>1068</v>
      </c>
      <c r="BA385">
        <v>42</v>
      </c>
      <c r="BB385">
        <v>10775</v>
      </c>
      <c r="BC385">
        <v>10666</v>
      </c>
      <c r="BD385">
        <v>109</v>
      </c>
      <c r="BE385">
        <v>5793</v>
      </c>
      <c r="BF385">
        <v>5306</v>
      </c>
      <c r="BG385">
        <v>487</v>
      </c>
      <c r="BH385">
        <v>31057</v>
      </c>
      <c r="BI385">
        <v>26835</v>
      </c>
      <c r="BJ385">
        <v>4222</v>
      </c>
      <c r="BK385" t="str">
        <f t="shared" si="225"/>
        <v>CultivatorsTotal</v>
      </c>
      <c r="BL385" t="str">
        <f t="shared" si="226"/>
        <v>CultivatorsMale</v>
      </c>
      <c r="BM385" t="str">
        <f t="shared" si="227"/>
        <v>CultivatorsFemale</v>
      </c>
      <c r="BN385">
        <f>(X385/J385)*100</f>
        <v>62.209722320107133</v>
      </c>
      <c r="BO385">
        <f t="shared" si="196"/>
        <v>85.993160141895203</v>
      </c>
      <c r="BP385">
        <f t="shared" si="197"/>
        <v>14.006839858104808</v>
      </c>
      <c r="BQ385">
        <f>(AA385/J385)*100</f>
        <v>6.8644724786806677</v>
      </c>
      <c r="BR385">
        <f t="shared" si="198"/>
        <v>80.730236139630378</v>
      </c>
      <c r="BS385">
        <f t="shared" si="199"/>
        <v>19.269763860369611</v>
      </c>
      <c r="BT385">
        <f>(AD385/J385)*100</f>
        <v>6.894865741067024</v>
      </c>
      <c r="BU385">
        <f t="shared" si="200"/>
        <v>27.026768031687215</v>
      </c>
      <c r="BV385">
        <f t="shared" si="201"/>
        <v>72.973231968312774</v>
      </c>
      <c r="BW385">
        <f>(AG385/J385)*100</f>
        <v>0.55214426668546057</v>
      </c>
      <c r="BX385">
        <f t="shared" si="202"/>
        <v>97.36737136019147</v>
      </c>
      <c r="BY385">
        <f t="shared" si="203"/>
        <v>2.6326286398085359</v>
      </c>
      <c r="BZ385">
        <f>(AJ385/J385)*100</f>
        <v>1.4463228557333145</v>
      </c>
      <c r="CA385">
        <f t="shared" si="204"/>
        <v>70.092888685853509</v>
      </c>
      <c r="CB385">
        <f t="shared" si="205"/>
        <v>29.907111314146491</v>
      </c>
      <c r="CC385">
        <f>(AM385/J385)*100</f>
        <v>2.97677778560857</v>
      </c>
      <c r="CD385">
        <f t="shared" si="206"/>
        <v>93.296833382657596</v>
      </c>
      <c r="CE385">
        <f t="shared" si="207"/>
        <v>6.7031666173424087</v>
      </c>
      <c r="CF385">
        <f>(AP385/J385)*100</f>
        <v>0.25481887377545986</v>
      </c>
      <c r="CG385">
        <f t="shared" si="208"/>
        <v>98.271391529818501</v>
      </c>
      <c r="CH385">
        <f t="shared" si="209"/>
        <v>1.7286084701815041</v>
      </c>
      <c r="CI385">
        <f>(AS385/J385)*100</f>
        <v>2.6909049263513989</v>
      </c>
      <c r="CJ385">
        <f t="shared" si="210"/>
        <v>97.651006711409394</v>
      </c>
      <c r="CK385">
        <f t="shared" si="211"/>
        <v>2.348993288590604</v>
      </c>
      <c r="CL385">
        <f>(AV385/J385)*100</f>
        <v>5.376524067939954</v>
      </c>
      <c r="CM385">
        <f t="shared" si="212"/>
        <v>96.604129116827792</v>
      </c>
      <c r="CN385">
        <f t="shared" si="213"/>
        <v>3.3958708831722104</v>
      </c>
      <c r="CO385">
        <f>(AY385/J385)*100</f>
        <v>0.24446754528155615</v>
      </c>
      <c r="CP385">
        <f t="shared" si="214"/>
        <v>96.216216216216225</v>
      </c>
      <c r="CQ385">
        <f t="shared" si="215"/>
        <v>3.7837837837837842</v>
      </c>
      <c r="CR385">
        <f>(BB385/J385)*100</f>
        <v>2.3730971174853761</v>
      </c>
      <c r="CS385">
        <f t="shared" si="216"/>
        <v>98.988399071925755</v>
      </c>
      <c r="CT385">
        <f t="shared" si="217"/>
        <v>1.011600928074246</v>
      </c>
      <c r="CU385">
        <f>(BE385/J385)*100</f>
        <v>1.2758562971315808</v>
      </c>
      <c r="CV385">
        <f t="shared" si="218"/>
        <v>91.593302261349905</v>
      </c>
      <c r="CW385">
        <f t="shared" si="219"/>
        <v>8.4066977386500952</v>
      </c>
      <c r="CX385">
        <f>(BH385/J385)*100</f>
        <v>6.8400257241525129</v>
      </c>
      <c r="CY385">
        <f t="shared" si="220"/>
        <v>86.405641240300085</v>
      </c>
      <c r="CZ385">
        <f t="shared" si="221"/>
        <v>13.594358759699906</v>
      </c>
    </row>
    <row r="386" spans="1:104" x14ac:dyDescent="0.25">
      <c r="A386" t="s">
        <v>2283</v>
      </c>
      <c r="B386">
        <v>23</v>
      </c>
      <c r="C386">
        <v>3</v>
      </c>
      <c r="D386" t="s">
        <v>2282</v>
      </c>
      <c r="E386">
        <f>VLOOKUP(A386,'2011B4'!A$1:B$641,2, FALSE)</f>
        <v>420</v>
      </c>
      <c r="G386">
        <v>1428559</v>
      </c>
      <c r="H386">
        <v>780902</v>
      </c>
      <c r="I386">
        <v>647657</v>
      </c>
      <c r="J386">
        <v>398180</v>
      </c>
      <c r="K386">
        <v>334531</v>
      </c>
      <c r="L386">
        <v>63649</v>
      </c>
      <c r="M386">
        <f t="shared" si="222"/>
        <v>27.872842493729692</v>
      </c>
      <c r="N386">
        <f t="shared" si="223"/>
        <v>42.839050226532905</v>
      </c>
      <c r="O386">
        <f t="shared" si="224"/>
        <v>9.8275784867607392</v>
      </c>
      <c r="P386">
        <f>(K386/J386)*100</f>
        <v>84.015018333417046</v>
      </c>
      <c r="Q386">
        <f>(L386/J386)*100</f>
        <v>15.984981666582954</v>
      </c>
      <c r="R386">
        <f t="shared" ref="R386:R449" si="228">SUM(BN386,BQ386,BT386)</f>
        <v>77.795469385704962</v>
      </c>
      <c r="S386">
        <f t="shared" ref="S386:S449" si="229">SUM(BW386,BZ386,CC386)</f>
        <v>4.5183083027776387</v>
      </c>
      <c r="T386">
        <f t="shared" ref="T386:T449" si="230">CL386</f>
        <v>4.8169169722236171</v>
      </c>
      <c r="U386">
        <f t="shared" ref="U386:U449" si="231">CI386</f>
        <v>2.2457180169772464</v>
      </c>
      <c r="V386">
        <f t="shared" ref="V386:V449" si="232">SUM(CF386,CO386,CR386,CU386,CX386)</f>
        <v>10.62358732231654</v>
      </c>
      <c r="W386">
        <f t="shared" ref="W386:W449" si="233">100-R386</f>
        <v>22.204530614295038</v>
      </c>
      <c r="X386">
        <v>237046</v>
      </c>
      <c r="Y386">
        <v>208505</v>
      </c>
      <c r="Z386">
        <v>28541</v>
      </c>
      <c r="AA386">
        <v>48633</v>
      </c>
      <c r="AB386">
        <v>38246</v>
      </c>
      <c r="AC386">
        <v>10387</v>
      </c>
      <c r="AD386">
        <v>24087</v>
      </c>
      <c r="AE386">
        <v>7028</v>
      </c>
      <c r="AF386">
        <v>17059</v>
      </c>
      <c r="AG386">
        <v>1026</v>
      </c>
      <c r="AH386">
        <v>995</v>
      </c>
      <c r="AI386">
        <v>31</v>
      </c>
      <c r="AJ386">
        <v>7374</v>
      </c>
      <c r="AK386">
        <v>5557</v>
      </c>
      <c r="AL386">
        <v>1817</v>
      </c>
      <c r="AM386">
        <v>9591</v>
      </c>
      <c r="AN386">
        <v>8911</v>
      </c>
      <c r="AO386">
        <v>680</v>
      </c>
      <c r="AP386">
        <v>973</v>
      </c>
      <c r="AQ386">
        <v>969</v>
      </c>
      <c r="AR386">
        <v>4</v>
      </c>
      <c r="AS386">
        <v>8942</v>
      </c>
      <c r="AT386">
        <v>8707</v>
      </c>
      <c r="AU386">
        <v>235</v>
      </c>
      <c r="AV386">
        <v>19180</v>
      </c>
      <c r="AW386">
        <v>18343</v>
      </c>
      <c r="AX386">
        <v>837</v>
      </c>
      <c r="AY386">
        <v>1097</v>
      </c>
      <c r="AZ386">
        <v>1065</v>
      </c>
      <c r="BA386">
        <v>32</v>
      </c>
      <c r="BB386">
        <v>6095</v>
      </c>
      <c r="BC386">
        <v>6051</v>
      </c>
      <c r="BD386">
        <v>44</v>
      </c>
      <c r="BE386">
        <v>4415</v>
      </c>
      <c r="BF386">
        <v>4057</v>
      </c>
      <c r="BG386">
        <v>358</v>
      </c>
      <c r="BH386">
        <v>29721</v>
      </c>
      <c r="BI386">
        <v>26097</v>
      </c>
      <c r="BJ386">
        <v>3624</v>
      </c>
      <c r="BK386" t="str">
        <f t="shared" si="225"/>
        <v>CultivatorsTotal</v>
      </c>
      <c r="BL386" t="str">
        <f t="shared" si="226"/>
        <v>CultivatorsMale</v>
      </c>
      <c r="BM386" t="str">
        <f t="shared" si="227"/>
        <v>CultivatorsFemale</v>
      </c>
      <c r="BN386">
        <f>(X386/J386)*100</f>
        <v>59.532372293937421</v>
      </c>
      <c r="BO386">
        <f t="shared" ref="BO386:BO449" si="234">(Y386/X386)*100</f>
        <v>87.959720898053533</v>
      </c>
      <c r="BP386">
        <f t="shared" ref="BP386:BP449" si="235">(Z386/X386)*100</f>
        <v>12.040279101946458</v>
      </c>
      <c r="BQ386">
        <f>(AA386/J386)*100</f>
        <v>12.213822894168466</v>
      </c>
      <c r="BR386">
        <f t="shared" ref="BR386:BR449" si="236">(AB386/AA386)*100</f>
        <v>78.64207431168137</v>
      </c>
      <c r="BS386">
        <f t="shared" ref="BS386:BS449" si="237">(AC386/AA386)*100</f>
        <v>21.357925688318634</v>
      </c>
      <c r="BT386">
        <f>(AD386/J386)*100</f>
        <v>6.0492741975990754</v>
      </c>
      <c r="BU386">
        <f t="shared" ref="BU386:BU449" si="238">(AE386/AD386)*100</f>
        <v>29.177564661435628</v>
      </c>
      <c r="BV386">
        <f t="shared" ref="BV386:BV449" si="239">(AF386/AD386)*100</f>
        <v>70.822435338564375</v>
      </c>
      <c r="BW386">
        <f>(AG386/J386)*100</f>
        <v>0.25767240946305692</v>
      </c>
      <c r="BX386">
        <f t="shared" ref="BX386:BX449" si="240">(AH386/AG386)*100</f>
        <v>96.978557504873294</v>
      </c>
      <c r="BY386">
        <f t="shared" ref="BY386:BY449" si="241">(AI386/AG386)*100</f>
        <v>3.0214424951267054</v>
      </c>
      <c r="BZ386">
        <f>(AJ386/J386)*100</f>
        <v>1.8519262645034908</v>
      </c>
      <c r="CA386">
        <f t="shared" ref="CA386:CA449" si="242">(AK386/AJ386)*100</f>
        <v>75.359370762137232</v>
      </c>
      <c r="CB386">
        <f t="shared" ref="CB386:CB449" si="243">(AL386/AJ386)*100</f>
        <v>24.640629237862761</v>
      </c>
      <c r="CC386">
        <f>(AM386/J386)*100</f>
        <v>2.4087096288110907</v>
      </c>
      <c r="CD386">
        <f t="shared" ref="CD386:CD449" si="244">(AN386/AM386)*100</f>
        <v>92.910019810238765</v>
      </c>
      <c r="CE386">
        <f t="shared" ref="CE386:CE449" si="245">(AO386/AM386)*100</f>
        <v>7.089980189761234</v>
      </c>
      <c r="CF386">
        <f>(AP386/J386)*100</f>
        <v>0.24436184640112513</v>
      </c>
      <c r="CG386">
        <f t="shared" ref="CG386:CG449" si="246">(AQ386/AP386)*100</f>
        <v>99.588900308324767</v>
      </c>
      <c r="CH386">
        <f t="shared" ref="CH386:CH449" si="247">(AR386/AP386)*100</f>
        <v>0.41109969167523125</v>
      </c>
      <c r="CI386">
        <f>(AS386/J386)*100</f>
        <v>2.2457180169772464</v>
      </c>
      <c r="CJ386">
        <f t="shared" ref="CJ386:CJ449" si="248">(AT386/AS386)*100</f>
        <v>97.371952583314695</v>
      </c>
      <c r="CK386">
        <f t="shared" ref="CK386:CK449" si="249">(AU386/AS386)*100</f>
        <v>2.6280474166853054</v>
      </c>
      <c r="CL386">
        <f>(AV386/J386)*100</f>
        <v>4.8169169722236171</v>
      </c>
      <c r="CM386">
        <f t="shared" ref="CM386:CM449" si="250">(AW386/AV386)*100</f>
        <v>95.636079249217929</v>
      </c>
      <c r="CN386">
        <f t="shared" ref="CN386:CN449" si="251">(AX386/AV386)*100</f>
        <v>4.3639207507820643</v>
      </c>
      <c r="CO386">
        <f>(AY386/J386)*100</f>
        <v>0.27550354111205988</v>
      </c>
      <c r="CP386">
        <f t="shared" ref="CP386:CP449" si="252">(AZ386/AY386)*100</f>
        <v>97.082953509571553</v>
      </c>
      <c r="CQ386">
        <f t="shared" ref="CQ386:CQ449" si="253">(BA386/AY386)*100</f>
        <v>2.917046490428441</v>
      </c>
      <c r="CR386">
        <f>(BB386/J386)*100</f>
        <v>1.5307147521221558</v>
      </c>
      <c r="CS386">
        <f t="shared" ref="CS386:CS449" si="254">(BC386/BB386)*100</f>
        <v>99.278096800656286</v>
      </c>
      <c r="CT386">
        <f t="shared" ref="CT386:CT449" si="255">(BD386/BB386)*100</f>
        <v>0.72190319934372438</v>
      </c>
      <c r="CU386">
        <f>(BE386/J386)*100</f>
        <v>1.1087950173288463</v>
      </c>
      <c r="CV386">
        <f t="shared" ref="CV386:CV449" si="256">(BF386/BE386)*100</f>
        <v>91.891279728199322</v>
      </c>
      <c r="CW386">
        <f t="shared" ref="CW386:CW449" si="257">(BG386/BE386)*100</f>
        <v>8.1087202718006797</v>
      </c>
      <c r="CX386">
        <f>(BH386/J386)*100</f>
        <v>7.464212165352353</v>
      </c>
      <c r="CY386">
        <f t="shared" ref="CY386:CY449" si="258">(BI386/BH386)*100</f>
        <v>87.806601392954477</v>
      </c>
      <c r="CZ386">
        <f t="shared" ref="CZ386:CZ449" si="259">(BJ386/BH386)*100</f>
        <v>12.193398607045523</v>
      </c>
    </row>
    <row r="387" spans="1:104" x14ac:dyDescent="0.25">
      <c r="A387" t="s">
        <v>2285</v>
      </c>
      <c r="B387">
        <v>23</v>
      </c>
      <c r="C387">
        <v>4</v>
      </c>
      <c r="D387" t="s">
        <v>2284</v>
      </c>
      <c r="E387">
        <f>VLOOKUP(A387,'2011B4'!A$1:B$641,2, FALSE)</f>
        <v>421</v>
      </c>
      <c r="G387">
        <v>1632109</v>
      </c>
      <c r="H387">
        <v>883317</v>
      </c>
      <c r="I387">
        <v>748792</v>
      </c>
      <c r="J387">
        <v>441412</v>
      </c>
      <c r="K387">
        <v>381327</v>
      </c>
      <c r="L387">
        <v>60085</v>
      </c>
      <c r="M387">
        <f t="shared" ref="M387:M450" si="260">(J387/G387)*100</f>
        <v>27.045497573997817</v>
      </c>
      <c r="N387">
        <f t="shared" ref="N387:N450" si="261">(K387/H387)*100</f>
        <v>43.169892575372145</v>
      </c>
      <c r="O387">
        <f t="shared" ref="O387:O450" si="262">(L387/I387)*100</f>
        <v>8.0242577377963435</v>
      </c>
      <c r="P387">
        <f>(K387/J387)*100</f>
        <v>86.388000326225836</v>
      </c>
      <c r="Q387">
        <f>(L387/J387)*100</f>
        <v>13.611999673774161</v>
      </c>
      <c r="R387">
        <f t="shared" si="228"/>
        <v>37.012813426005636</v>
      </c>
      <c r="S387">
        <f t="shared" si="229"/>
        <v>14.00528304622439</v>
      </c>
      <c r="T387">
        <f t="shared" si="230"/>
        <v>12.487200166737651</v>
      </c>
      <c r="U387">
        <f t="shared" si="231"/>
        <v>6.2601379210352235</v>
      </c>
      <c r="V387">
        <f t="shared" si="232"/>
        <v>30.234565439997102</v>
      </c>
      <c r="W387">
        <f t="shared" si="233"/>
        <v>62.987186573994364</v>
      </c>
      <c r="X387">
        <v>119864</v>
      </c>
      <c r="Y387">
        <v>103962</v>
      </c>
      <c r="Z387">
        <v>15902</v>
      </c>
      <c r="AA387">
        <v>33457</v>
      </c>
      <c r="AB387">
        <v>24267</v>
      </c>
      <c r="AC387">
        <v>9190</v>
      </c>
      <c r="AD387">
        <v>10058</v>
      </c>
      <c r="AE387">
        <v>7939</v>
      </c>
      <c r="AF387">
        <v>2119</v>
      </c>
      <c r="AG387">
        <v>6428</v>
      </c>
      <c r="AH387">
        <v>5153</v>
      </c>
      <c r="AI387">
        <v>1275</v>
      </c>
      <c r="AJ387">
        <v>12757</v>
      </c>
      <c r="AK387">
        <v>7923</v>
      </c>
      <c r="AL387">
        <v>4834</v>
      </c>
      <c r="AM387">
        <v>42636</v>
      </c>
      <c r="AN387">
        <v>38237</v>
      </c>
      <c r="AO387">
        <v>4399</v>
      </c>
      <c r="AP387">
        <v>2485</v>
      </c>
      <c r="AQ387">
        <v>2419</v>
      </c>
      <c r="AR387">
        <v>66</v>
      </c>
      <c r="AS387">
        <v>27633</v>
      </c>
      <c r="AT387">
        <v>26320</v>
      </c>
      <c r="AU387">
        <v>1313</v>
      </c>
      <c r="AV387">
        <v>55120</v>
      </c>
      <c r="AW387">
        <v>52571</v>
      </c>
      <c r="AX387">
        <v>2549</v>
      </c>
      <c r="AY387">
        <v>4449</v>
      </c>
      <c r="AZ387">
        <v>4220</v>
      </c>
      <c r="BA387">
        <v>229</v>
      </c>
      <c r="BB387">
        <v>25527</v>
      </c>
      <c r="BC387">
        <v>25021</v>
      </c>
      <c r="BD387">
        <v>506</v>
      </c>
      <c r="BE387">
        <v>14723</v>
      </c>
      <c r="BF387">
        <v>13436</v>
      </c>
      <c r="BG387">
        <v>1287</v>
      </c>
      <c r="BH387">
        <v>86275</v>
      </c>
      <c r="BI387">
        <v>69859</v>
      </c>
      <c r="BJ387">
        <v>16416</v>
      </c>
      <c r="BK387" t="str">
        <f t="shared" ref="BK387:BK450" si="263">INDEX($X$1:$BJ$1, MATCH(MAX(X387:BJ387),X387:BJ387,0))</f>
        <v>CultivatorsTotal</v>
      </c>
      <c r="BL387" t="str">
        <f t="shared" ref="BL387:BL450" si="264">INDEX($X$1:$BJ$1, MATCH(MAX(Y387,AB387,AE387,AH387,AK387,AN387,AQ387,AT387,AW387,AZ387,BC387,BF387,BI387),X387:BJ387,0))</f>
        <v>CultivatorsMale</v>
      </c>
      <c r="BM387" t="str">
        <f t="shared" ref="BM387:BM450" si="265">INDEX($X$1:$BJ$1, MATCH(MAX(Z387,AC387,AF387,AI387,AL387,AO387,AR387,AU387,AX387,BA387,BD387,BG387,BJ387),X387:BJ387,0))</f>
        <v>LQFemale</v>
      </c>
      <c r="BN387">
        <f>(X387/J387)*100</f>
        <v>27.154676356782325</v>
      </c>
      <c r="BO387">
        <f t="shared" si="234"/>
        <v>86.733297737435748</v>
      </c>
      <c r="BP387">
        <f t="shared" si="235"/>
        <v>13.266702262564239</v>
      </c>
      <c r="BQ387">
        <f>(AA387/J387)*100</f>
        <v>7.5795402028037291</v>
      </c>
      <c r="BR387">
        <f t="shared" si="236"/>
        <v>72.531906626416003</v>
      </c>
      <c r="BS387">
        <f t="shared" si="237"/>
        <v>27.468093373584001</v>
      </c>
      <c r="BT387">
        <f>(AD387/J387)*100</f>
        <v>2.2785968664195808</v>
      </c>
      <c r="BU387">
        <f t="shared" si="238"/>
        <v>78.932193278981913</v>
      </c>
      <c r="BV387">
        <f t="shared" si="239"/>
        <v>21.067806721018094</v>
      </c>
      <c r="BW387">
        <f>(AG387/J387)*100</f>
        <v>1.4562358975288392</v>
      </c>
      <c r="BX387">
        <f t="shared" si="240"/>
        <v>80.164903546981961</v>
      </c>
      <c r="BY387">
        <f t="shared" si="241"/>
        <v>19.835096453018046</v>
      </c>
      <c r="BZ387">
        <f>(AJ387/J387)*100</f>
        <v>2.8900437686333857</v>
      </c>
      <c r="CA387">
        <f t="shared" si="242"/>
        <v>62.107078466724154</v>
      </c>
      <c r="CB387">
        <f t="shared" si="243"/>
        <v>37.892921533275846</v>
      </c>
      <c r="CC387">
        <f>(AM387/J387)*100</f>
        <v>9.6590033800621651</v>
      </c>
      <c r="CD387">
        <f t="shared" si="244"/>
        <v>89.6824279951215</v>
      </c>
      <c r="CE387">
        <f t="shared" si="245"/>
        <v>10.317572004878507</v>
      </c>
      <c r="CF387">
        <f>(AP387/J387)*100</f>
        <v>0.56296611782189887</v>
      </c>
      <c r="CG387">
        <f t="shared" si="246"/>
        <v>97.34406438631791</v>
      </c>
      <c r="CH387">
        <f t="shared" si="247"/>
        <v>2.6559356136820926</v>
      </c>
      <c r="CI387">
        <f>(AS387/J387)*100</f>
        <v>6.2601379210352235</v>
      </c>
      <c r="CJ387">
        <f t="shared" si="248"/>
        <v>95.248434842398581</v>
      </c>
      <c r="CK387">
        <f t="shared" si="249"/>
        <v>4.7515651576014184</v>
      </c>
      <c r="CL387">
        <f>(AV387/J387)*100</f>
        <v>12.487200166737651</v>
      </c>
      <c r="CM387">
        <f t="shared" si="250"/>
        <v>95.375544267053698</v>
      </c>
      <c r="CN387">
        <f t="shared" si="251"/>
        <v>4.6244557329462994</v>
      </c>
      <c r="CO387">
        <f>(AY387/J387)*100</f>
        <v>1.0079019147644377</v>
      </c>
      <c r="CP387">
        <f t="shared" si="252"/>
        <v>94.85277590469768</v>
      </c>
      <c r="CQ387">
        <f t="shared" si="253"/>
        <v>5.147224095302315</v>
      </c>
      <c r="CR387">
        <f>(BB387/J387)*100</f>
        <v>5.7830326316457192</v>
      </c>
      <c r="CS387">
        <f t="shared" si="254"/>
        <v>98.017785090296556</v>
      </c>
      <c r="CT387">
        <f t="shared" si="255"/>
        <v>1.9822149097034514</v>
      </c>
      <c r="CU387">
        <f>(BE387/J387)*100</f>
        <v>3.3354326570188393</v>
      </c>
      <c r="CV387">
        <f t="shared" si="256"/>
        <v>91.258575018678258</v>
      </c>
      <c r="CW387">
        <f t="shared" si="257"/>
        <v>8.7414249813217406</v>
      </c>
      <c r="CX387">
        <f>(BH387/J387)*100</f>
        <v>19.545232118746206</v>
      </c>
      <c r="CY387">
        <f t="shared" si="258"/>
        <v>80.972471747319616</v>
      </c>
      <c r="CZ387">
        <f t="shared" si="259"/>
        <v>19.02752825268038</v>
      </c>
    </row>
    <row r="388" spans="1:104" x14ac:dyDescent="0.25">
      <c r="A388" t="s">
        <v>2287</v>
      </c>
      <c r="B388">
        <v>23</v>
      </c>
      <c r="C388">
        <v>5</v>
      </c>
      <c r="D388" t="s">
        <v>2286</v>
      </c>
      <c r="E388">
        <f>VLOOKUP(A388,'2011B4'!A$1:B$641,2, FALSE)</f>
        <v>422</v>
      </c>
      <c r="G388">
        <v>628240</v>
      </c>
      <c r="H388">
        <v>338232</v>
      </c>
      <c r="I388">
        <v>290008</v>
      </c>
      <c r="J388">
        <v>228568</v>
      </c>
      <c r="K388">
        <v>166363</v>
      </c>
      <c r="L388">
        <v>62205</v>
      </c>
      <c r="M388">
        <f t="shared" si="260"/>
        <v>36.382274290080225</v>
      </c>
      <c r="N388">
        <f t="shared" si="261"/>
        <v>49.186061638165519</v>
      </c>
      <c r="O388">
        <f t="shared" si="262"/>
        <v>21.449408292185044</v>
      </c>
      <c r="P388">
        <f>(K388/J388)*100</f>
        <v>72.784904273564095</v>
      </c>
      <c r="Q388">
        <f>(L388/J388)*100</f>
        <v>27.215095726435894</v>
      </c>
      <c r="R388">
        <f t="shared" si="228"/>
        <v>77.053218298274473</v>
      </c>
      <c r="S388">
        <f t="shared" si="229"/>
        <v>5.086451296769452</v>
      </c>
      <c r="T388">
        <f t="shared" si="230"/>
        <v>4.7303209548143226</v>
      </c>
      <c r="U388">
        <f t="shared" si="231"/>
        <v>3.4409891148367224</v>
      </c>
      <c r="V388">
        <f t="shared" si="232"/>
        <v>9.6890203353050293</v>
      </c>
      <c r="W388">
        <f t="shared" si="233"/>
        <v>22.946781701725527</v>
      </c>
      <c r="X388">
        <v>143825</v>
      </c>
      <c r="Y388">
        <v>101937</v>
      </c>
      <c r="Z388">
        <v>41888</v>
      </c>
      <c r="AA388">
        <v>26109</v>
      </c>
      <c r="AB388">
        <v>16602</v>
      </c>
      <c r="AC388">
        <v>9507</v>
      </c>
      <c r="AD388">
        <v>6185</v>
      </c>
      <c r="AE388">
        <v>3603</v>
      </c>
      <c r="AF388">
        <v>2582</v>
      </c>
      <c r="AG388">
        <v>541</v>
      </c>
      <c r="AH388">
        <v>511</v>
      </c>
      <c r="AI388">
        <v>30</v>
      </c>
      <c r="AJ388">
        <v>4008</v>
      </c>
      <c r="AK388">
        <v>2595</v>
      </c>
      <c r="AL388">
        <v>1413</v>
      </c>
      <c r="AM388">
        <v>7077</v>
      </c>
      <c r="AN388">
        <v>5145</v>
      </c>
      <c r="AO388">
        <v>1932</v>
      </c>
      <c r="AP388">
        <v>366</v>
      </c>
      <c r="AQ388">
        <v>353</v>
      </c>
      <c r="AR388">
        <v>13</v>
      </c>
      <c r="AS388">
        <v>7865</v>
      </c>
      <c r="AT388">
        <v>6859</v>
      </c>
      <c r="AU388">
        <v>1006</v>
      </c>
      <c r="AV388">
        <v>10812</v>
      </c>
      <c r="AW388">
        <v>9955</v>
      </c>
      <c r="AX388">
        <v>857</v>
      </c>
      <c r="AY388">
        <v>767</v>
      </c>
      <c r="AZ388">
        <v>713</v>
      </c>
      <c r="BA388">
        <v>54</v>
      </c>
      <c r="BB388">
        <v>3812</v>
      </c>
      <c r="BC388">
        <v>3753</v>
      </c>
      <c r="BD388">
        <v>59</v>
      </c>
      <c r="BE388">
        <v>2128</v>
      </c>
      <c r="BF388">
        <v>1879</v>
      </c>
      <c r="BG388">
        <v>249</v>
      </c>
      <c r="BH388">
        <v>15073</v>
      </c>
      <c r="BI388">
        <v>12458</v>
      </c>
      <c r="BJ388">
        <v>2615</v>
      </c>
      <c r="BK388" t="str">
        <f t="shared" si="263"/>
        <v>CultivatorsTotal</v>
      </c>
      <c r="BL388" t="str">
        <f t="shared" si="264"/>
        <v>CultivatorsMale</v>
      </c>
      <c r="BM388" t="str">
        <f t="shared" si="265"/>
        <v>CultivatorsFemale</v>
      </c>
      <c r="BN388">
        <f>(X388/J388)*100</f>
        <v>62.924381365720485</v>
      </c>
      <c r="BO388">
        <f t="shared" si="234"/>
        <v>70.875717017208416</v>
      </c>
      <c r="BP388">
        <f t="shared" si="235"/>
        <v>29.124282982791588</v>
      </c>
      <c r="BQ388">
        <f>(AA388/J388)*100</f>
        <v>11.422858842882643</v>
      </c>
      <c r="BR388">
        <f t="shared" si="236"/>
        <v>63.587268757899572</v>
      </c>
      <c r="BS388">
        <f t="shared" si="237"/>
        <v>36.412731242100428</v>
      </c>
      <c r="BT388">
        <f>(AD388/J388)*100</f>
        <v>2.705978089671345</v>
      </c>
      <c r="BU388">
        <f t="shared" si="238"/>
        <v>58.253839935327399</v>
      </c>
      <c r="BV388">
        <f t="shared" si="239"/>
        <v>41.746160064672594</v>
      </c>
      <c r="BW388">
        <f>(AG388/J388)*100</f>
        <v>0.23669105036575547</v>
      </c>
      <c r="BX388">
        <f t="shared" si="240"/>
        <v>94.454713493530491</v>
      </c>
      <c r="BY388">
        <f t="shared" si="241"/>
        <v>5.5452865064695009</v>
      </c>
      <c r="BZ388">
        <f>(AJ388/J388)*100</f>
        <v>1.7535263028945436</v>
      </c>
      <c r="CA388">
        <f t="shared" si="242"/>
        <v>64.745508982035929</v>
      </c>
      <c r="CB388">
        <f t="shared" si="243"/>
        <v>35.254491017964071</v>
      </c>
      <c r="CC388">
        <f>(AM388/J388)*100</f>
        <v>3.0962339435091528</v>
      </c>
      <c r="CD388">
        <f t="shared" si="244"/>
        <v>72.700296735905042</v>
      </c>
      <c r="CE388">
        <f t="shared" si="245"/>
        <v>27.299703264094955</v>
      </c>
      <c r="CF388">
        <f>(AP388/J388)*100</f>
        <v>0.16012740191102867</v>
      </c>
      <c r="CG388">
        <f t="shared" si="246"/>
        <v>96.448087431693992</v>
      </c>
      <c r="CH388">
        <f t="shared" si="247"/>
        <v>3.5519125683060109</v>
      </c>
      <c r="CI388">
        <f>(AS388/J388)*100</f>
        <v>3.4409891148367224</v>
      </c>
      <c r="CJ388">
        <f t="shared" si="248"/>
        <v>87.209154481881754</v>
      </c>
      <c r="CK388">
        <f t="shared" si="249"/>
        <v>12.790845518118246</v>
      </c>
      <c r="CL388">
        <f>(AV388/J388)*100</f>
        <v>4.7303209548143226</v>
      </c>
      <c r="CM388">
        <f t="shared" si="250"/>
        <v>92.073621901590826</v>
      </c>
      <c r="CN388">
        <f t="shared" si="251"/>
        <v>7.9263780984091747</v>
      </c>
      <c r="CO388">
        <f>(AY388/J388)*100</f>
        <v>0.33556753351300267</v>
      </c>
      <c r="CP388">
        <f t="shared" si="252"/>
        <v>92.959582790091261</v>
      </c>
      <c r="CQ388">
        <f t="shared" si="253"/>
        <v>7.0404172099087354</v>
      </c>
      <c r="CR388">
        <f>(BB388/J388)*100</f>
        <v>1.6677750166252492</v>
      </c>
      <c r="CS388">
        <f t="shared" si="254"/>
        <v>98.45225603357818</v>
      </c>
      <c r="CT388">
        <f t="shared" si="255"/>
        <v>1.5477439664218258</v>
      </c>
      <c r="CU388">
        <f>(BE388/J388)*100</f>
        <v>0.9310139652094781</v>
      </c>
      <c r="CV388">
        <f t="shared" si="256"/>
        <v>88.298872180451127</v>
      </c>
      <c r="CW388">
        <f t="shared" si="257"/>
        <v>11.701127819548871</v>
      </c>
      <c r="CX388">
        <f>(BH388/J388)*100</f>
        <v>6.5945364180462711</v>
      </c>
      <c r="CY388">
        <f t="shared" si="258"/>
        <v>82.651097989783054</v>
      </c>
      <c r="CZ388">
        <f t="shared" si="259"/>
        <v>17.348902010216943</v>
      </c>
    </row>
    <row r="389" spans="1:104" x14ac:dyDescent="0.25">
      <c r="A389" t="s">
        <v>2289</v>
      </c>
      <c r="B389">
        <v>23</v>
      </c>
      <c r="C389">
        <v>6</v>
      </c>
      <c r="D389" t="s">
        <v>2288</v>
      </c>
      <c r="E389">
        <f>VLOOKUP(A389,'2011B4'!A$1:B$641,2, FALSE)</f>
        <v>423</v>
      </c>
      <c r="G389">
        <v>1441950</v>
      </c>
      <c r="H389">
        <v>776190</v>
      </c>
      <c r="I389">
        <v>665760</v>
      </c>
      <c r="J389">
        <v>511961</v>
      </c>
      <c r="K389">
        <v>366222</v>
      </c>
      <c r="L389">
        <v>145739</v>
      </c>
      <c r="M389">
        <f t="shared" si="260"/>
        <v>35.504767849093241</v>
      </c>
      <c r="N389">
        <f t="shared" si="261"/>
        <v>47.182004406137672</v>
      </c>
      <c r="O389">
        <f t="shared" si="262"/>
        <v>21.890621244893055</v>
      </c>
      <c r="P389">
        <f>(K389/J389)*100</f>
        <v>71.533183191688437</v>
      </c>
      <c r="Q389">
        <f>(L389/J389)*100</f>
        <v>28.466816808311567</v>
      </c>
      <c r="R389">
        <f t="shared" si="228"/>
        <v>81.353853125531046</v>
      </c>
      <c r="S389">
        <f t="shared" si="229"/>
        <v>4.7529010998884687</v>
      </c>
      <c r="T389">
        <f t="shared" si="230"/>
        <v>3.9909289965446586</v>
      </c>
      <c r="U389">
        <f t="shared" si="231"/>
        <v>1.8044343221456323</v>
      </c>
      <c r="V389">
        <f t="shared" si="232"/>
        <v>8.0978824558901934</v>
      </c>
      <c r="W389">
        <f t="shared" si="233"/>
        <v>18.646146874468954</v>
      </c>
      <c r="X389">
        <v>350060</v>
      </c>
      <c r="Y389">
        <v>241673</v>
      </c>
      <c r="Z389">
        <v>108387</v>
      </c>
      <c r="AA389">
        <v>59303</v>
      </c>
      <c r="AB389">
        <v>36421</v>
      </c>
      <c r="AC389">
        <v>22882</v>
      </c>
      <c r="AD389">
        <v>7137</v>
      </c>
      <c r="AE389">
        <v>5744</v>
      </c>
      <c r="AF389">
        <v>1393</v>
      </c>
      <c r="AG389">
        <v>6478</v>
      </c>
      <c r="AH389">
        <v>5161</v>
      </c>
      <c r="AI389">
        <v>1317</v>
      </c>
      <c r="AJ389">
        <v>8864</v>
      </c>
      <c r="AK389">
        <v>5912</v>
      </c>
      <c r="AL389">
        <v>2952</v>
      </c>
      <c r="AM389">
        <v>8991</v>
      </c>
      <c r="AN389">
        <v>8165</v>
      </c>
      <c r="AO389">
        <v>826</v>
      </c>
      <c r="AP389">
        <v>1059</v>
      </c>
      <c r="AQ389">
        <v>1053</v>
      </c>
      <c r="AR389">
        <v>6</v>
      </c>
      <c r="AS389">
        <v>9238</v>
      </c>
      <c r="AT389">
        <v>8321</v>
      </c>
      <c r="AU389">
        <v>917</v>
      </c>
      <c r="AV389">
        <v>20432</v>
      </c>
      <c r="AW389">
        <v>18926</v>
      </c>
      <c r="AX389">
        <v>1506</v>
      </c>
      <c r="AY389">
        <v>1324</v>
      </c>
      <c r="AZ389">
        <v>1274</v>
      </c>
      <c r="BA389">
        <v>50</v>
      </c>
      <c r="BB389">
        <v>6442</v>
      </c>
      <c r="BC389">
        <v>6364</v>
      </c>
      <c r="BD389">
        <v>78</v>
      </c>
      <c r="BE389">
        <v>5041</v>
      </c>
      <c r="BF389">
        <v>4216</v>
      </c>
      <c r="BG389">
        <v>825</v>
      </c>
      <c r="BH389">
        <v>27592</v>
      </c>
      <c r="BI389">
        <v>22992</v>
      </c>
      <c r="BJ389">
        <v>4600</v>
      </c>
      <c r="BK389" t="str">
        <f t="shared" si="263"/>
        <v>CultivatorsTotal</v>
      </c>
      <c r="BL389" t="str">
        <f t="shared" si="264"/>
        <v>CultivatorsMale</v>
      </c>
      <c r="BM389" t="str">
        <f t="shared" si="265"/>
        <v>CultivatorsFemale</v>
      </c>
      <c r="BN389">
        <f>(X389/J389)*100</f>
        <v>68.376302101136616</v>
      </c>
      <c r="BO389">
        <f t="shared" si="234"/>
        <v>69.037593555390515</v>
      </c>
      <c r="BP389">
        <f t="shared" si="235"/>
        <v>30.962406444609496</v>
      </c>
      <c r="BQ389">
        <f>(AA389/J389)*100</f>
        <v>11.583499524377833</v>
      </c>
      <c r="BR389">
        <f t="shared" si="236"/>
        <v>61.415105475271069</v>
      </c>
      <c r="BS389">
        <f t="shared" si="237"/>
        <v>38.584894524728938</v>
      </c>
      <c r="BT389">
        <f>(AD389/J389)*100</f>
        <v>1.3940515000166027</v>
      </c>
      <c r="BU389">
        <f t="shared" si="238"/>
        <v>80.481995236093596</v>
      </c>
      <c r="BV389">
        <f t="shared" si="239"/>
        <v>19.518004763906401</v>
      </c>
      <c r="BW389">
        <f>(AG389/J389)*100</f>
        <v>1.2653307576163029</v>
      </c>
      <c r="BX389">
        <f t="shared" si="240"/>
        <v>79.669651126891011</v>
      </c>
      <c r="BY389">
        <f t="shared" si="241"/>
        <v>20.330348873108981</v>
      </c>
      <c r="BZ389">
        <f>(AJ389/J389)*100</f>
        <v>1.7313818826043392</v>
      </c>
      <c r="CA389">
        <f t="shared" si="242"/>
        <v>66.696750902527086</v>
      </c>
      <c r="CB389">
        <f t="shared" si="243"/>
        <v>33.303249097472928</v>
      </c>
      <c r="CC389">
        <f>(AM389/J389)*100</f>
        <v>1.7561884596678263</v>
      </c>
      <c r="CD389">
        <f t="shared" si="244"/>
        <v>90.813035257479697</v>
      </c>
      <c r="CE389">
        <f t="shared" si="245"/>
        <v>9.1869647425202992</v>
      </c>
      <c r="CF389">
        <f>(AP389/J389)*100</f>
        <v>0.20685169378136226</v>
      </c>
      <c r="CG389">
        <f t="shared" si="246"/>
        <v>99.433427762039656</v>
      </c>
      <c r="CH389">
        <f t="shared" si="247"/>
        <v>0.56657223796033995</v>
      </c>
      <c r="CI389">
        <f>(AS389/J389)*100</f>
        <v>1.8044343221456323</v>
      </c>
      <c r="CJ389">
        <f t="shared" si="248"/>
        <v>90.073609006278417</v>
      </c>
      <c r="CK389">
        <f t="shared" si="249"/>
        <v>9.9263909937215846</v>
      </c>
      <c r="CL389">
        <f>(AV389/J389)*100</f>
        <v>3.9909289965446586</v>
      </c>
      <c r="CM389">
        <f t="shared" si="250"/>
        <v>92.62920908379013</v>
      </c>
      <c r="CN389">
        <f t="shared" si="251"/>
        <v>7.3707909162098666</v>
      </c>
      <c r="CO389">
        <f>(AY389/J389)*100</f>
        <v>0.25861344907131595</v>
      </c>
      <c r="CP389">
        <f t="shared" si="252"/>
        <v>96.223564954682786</v>
      </c>
      <c r="CQ389">
        <f t="shared" si="253"/>
        <v>3.7764350453172204</v>
      </c>
      <c r="CR389">
        <f>(BB389/J389)*100</f>
        <v>1.2582989719920072</v>
      </c>
      <c r="CS389">
        <f t="shared" si="254"/>
        <v>98.789195901893819</v>
      </c>
      <c r="CT389">
        <f t="shared" si="255"/>
        <v>1.2108040981061783</v>
      </c>
      <c r="CU389">
        <f>(BE389/J389)*100</f>
        <v>0.98464531477983674</v>
      </c>
      <c r="CV389">
        <f t="shared" si="256"/>
        <v>83.634199563578662</v>
      </c>
      <c r="CW389">
        <f t="shared" si="257"/>
        <v>16.365800436421345</v>
      </c>
      <c r="CX389">
        <f>(BH389/J389)*100</f>
        <v>5.389473026265672</v>
      </c>
      <c r="CY389">
        <f t="shared" si="258"/>
        <v>83.328501014786895</v>
      </c>
      <c r="CZ389">
        <f t="shared" si="259"/>
        <v>16.671498985213105</v>
      </c>
    </row>
    <row r="390" spans="1:104" x14ac:dyDescent="0.25">
      <c r="A390" t="s">
        <v>2291</v>
      </c>
      <c r="B390">
        <v>23</v>
      </c>
      <c r="C390">
        <v>7</v>
      </c>
      <c r="D390" t="s">
        <v>2290</v>
      </c>
      <c r="E390">
        <f>VLOOKUP(A390,'2011B4'!A$1:B$641,2, FALSE)</f>
        <v>458</v>
      </c>
      <c r="F390" t="s">
        <v>3187</v>
      </c>
      <c r="G390">
        <v>1666767</v>
      </c>
      <c r="H390">
        <v>884020</v>
      </c>
      <c r="I390">
        <v>782747</v>
      </c>
      <c r="J390">
        <v>496984</v>
      </c>
      <c r="K390">
        <v>400470</v>
      </c>
      <c r="L390">
        <v>96514</v>
      </c>
      <c r="M390">
        <f t="shared" si="260"/>
        <v>29.817245001850889</v>
      </c>
      <c r="N390">
        <f t="shared" si="261"/>
        <v>45.301011289337346</v>
      </c>
      <c r="O390">
        <f t="shared" si="262"/>
        <v>12.33016543020925</v>
      </c>
      <c r="P390">
        <f>(K390/J390)*100</f>
        <v>80.580058915377563</v>
      </c>
      <c r="Q390">
        <f>(L390/J390)*100</f>
        <v>19.41994108462244</v>
      </c>
      <c r="R390">
        <f t="shared" si="228"/>
        <v>75.176665647183825</v>
      </c>
      <c r="S390">
        <f t="shared" si="229"/>
        <v>6.6022246189012126</v>
      </c>
      <c r="T390">
        <f t="shared" si="230"/>
        <v>5.2790431885131115</v>
      </c>
      <c r="U390">
        <f t="shared" si="231"/>
        <v>2.7632680327736909</v>
      </c>
      <c r="V390">
        <f t="shared" si="232"/>
        <v>10.178798512628173</v>
      </c>
      <c r="W390">
        <f t="shared" si="233"/>
        <v>24.823334352816175</v>
      </c>
      <c r="X390">
        <v>277861</v>
      </c>
      <c r="Y390">
        <v>225887</v>
      </c>
      <c r="Z390">
        <v>51974</v>
      </c>
      <c r="AA390">
        <v>88411</v>
      </c>
      <c r="AB390">
        <v>61369</v>
      </c>
      <c r="AC390">
        <v>27042</v>
      </c>
      <c r="AD390">
        <v>7344</v>
      </c>
      <c r="AE390">
        <v>5950</v>
      </c>
      <c r="AF390">
        <v>1394</v>
      </c>
      <c r="AG390">
        <v>868</v>
      </c>
      <c r="AH390">
        <v>793</v>
      </c>
      <c r="AI390">
        <v>75</v>
      </c>
      <c r="AJ390">
        <v>15173</v>
      </c>
      <c r="AK390">
        <v>10168</v>
      </c>
      <c r="AL390">
        <v>5005</v>
      </c>
      <c r="AM390">
        <v>16771</v>
      </c>
      <c r="AN390">
        <v>14299</v>
      </c>
      <c r="AO390">
        <v>2472</v>
      </c>
      <c r="AP390">
        <v>1796</v>
      </c>
      <c r="AQ390">
        <v>1770</v>
      </c>
      <c r="AR390">
        <v>26</v>
      </c>
      <c r="AS390">
        <v>13733</v>
      </c>
      <c r="AT390">
        <v>12736</v>
      </c>
      <c r="AU390">
        <v>997</v>
      </c>
      <c r="AV390">
        <v>26236</v>
      </c>
      <c r="AW390">
        <v>25077</v>
      </c>
      <c r="AX390">
        <v>1159</v>
      </c>
      <c r="AY390">
        <v>2459</v>
      </c>
      <c r="AZ390">
        <v>2399</v>
      </c>
      <c r="BA390">
        <v>60</v>
      </c>
      <c r="BB390">
        <v>9523</v>
      </c>
      <c r="BC390">
        <v>9391</v>
      </c>
      <c r="BD390">
        <v>132</v>
      </c>
      <c r="BE390">
        <v>5276</v>
      </c>
      <c r="BF390">
        <v>4585</v>
      </c>
      <c r="BG390">
        <v>691</v>
      </c>
      <c r="BH390">
        <v>31533</v>
      </c>
      <c r="BI390">
        <v>26046</v>
      </c>
      <c r="BJ390">
        <v>5487</v>
      </c>
      <c r="BK390" t="str">
        <f t="shared" si="263"/>
        <v>CultivatorsTotal</v>
      </c>
      <c r="BL390" t="str">
        <f t="shared" si="264"/>
        <v>CultivatorsMale</v>
      </c>
      <c r="BM390" t="str">
        <f t="shared" si="265"/>
        <v>CultivatorsFemale</v>
      </c>
      <c r="BN390">
        <f>(X390/J390)*100</f>
        <v>55.909445776926425</v>
      </c>
      <c r="BO390">
        <f t="shared" si="234"/>
        <v>81.294964028776988</v>
      </c>
      <c r="BP390">
        <f t="shared" si="235"/>
        <v>18.705035971223023</v>
      </c>
      <c r="BQ390">
        <f>(AA390/J390)*100</f>
        <v>17.789506302013748</v>
      </c>
      <c r="BR390">
        <f t="shared" si="236"/>
        <v>69.4133082987411</v>
      </c>
      <c r="BS390">
        <f t="shared" si="237"/>
        <v>30.586691701258893</v>
      </c>
      <c r="BT390">
        <f>(AD390/J390)*100</f>
        <v>1.4777135682436457</v>
      </c>
      <c r="BU390">
        <f t="shared" si="238"/>
        <v>81.018518518518519</v>
      </c>
      <c r="BV390">
        <f t="shared" si="239"/>
        <v>18.981481481481481</v>
      </c>
      <c r="BW390">
        <f>(AG390/J390)*100</f>
        <v>0.17465350997215201</v>
      </c>
      <c r="BX390">
        <f t="shared" si="240"/>
        <v>91.359447004608299</v>
      </c>
      <c r="BY390">
        <f t="shared" si="241"/>
        <v>8.6405529953917046</v>
      </c>
      <c r="BZ390">
        <f>(AJ390/J390)*100</f>
        <v>3.0530157912528373</v>
      </c>
      <c r="CA390">
        <f t="shared" si="242"/>
        <v>67.013774467804652</v>
      </c>
      <c r="CB390">
        <f t="shared" si="243"/>
        <v>32.986225532195348</v>
      </c>
      <c r="CC390">
        <f>(AM390/J390)*100</f>
        <v>3.3745553176762226</v>
      </c>
      <c r="CD390">
        <f t="shared" si="244"/>
        <v>85.260270705384286</v>
      </c>
      <c r="CE390">
        <f t="shared" si="245"/>
        <v>14.739729294615705</v>
      </c>
      <c r="CF390">
        <f>(AP390/J390)*100</f>
        <v>0.36137984321426847</v>
      </c>
      <c r="CG390">
        <f t="shared" si="246"/>
        <v>98.55233853006682</v>
      </c>
      <c r="CH390">
        <f t="shared" si="247"/>
        <v>1.4476614699331849</v>
      </c>
      <c r="CI390">
        <f>(AS390/J390)*100</f>
        <v>2.7632680327736909</v>
      </c>
      <c r="CJ390">
        <f t="shared" si="248"/>
        <v>92.740115051336204</v>
      </c>
      <c r="CK390">
        <f t="shared" si="249"/>
        <v>7.2598849486638031</v>
      </c>
      <c r="CL390">
        <f>(AV390/J390)*100</f>
        <v>5.2790431885131115</v>
      </c>
      <c r="CM390">
        <f t="shared" si="250"/>
        <v>95.582405854550998</v>
      </c>
      <c r="CN390">
        <f t="shared" si="251"/>
        <v>4.4175941454490015</v>
      </c>
      <c r="CO390">
        <f>(AY390/J390)*100</f>
        <v>0.4947845403473754</v>
      </c>
      <c r="CP390">
        <f t="shared" si="252"/>
        <v>97.559983733224882</v>
      </c>
      <c r="CQ390">
        <f t="shared" si="253"/>
        <v>2.4400162667751117</v>
      </c>
      <c r="CR390">
        <f>(BB390/J390)*100</f>
        <v>1.9161582666645205</v>
      </c>
      <c r="CS390">
        <f t="shared" si="254"/>
        <v>98.613882179985296</v>
      </c>
      <c r="CT390">
        <f t="shared" si="255"/>
        <v>1.3861178200147011</v>
      </c>
      <c r="CU390">
        <f>(BE390/J390)*100</f>
        <v>1.0616035928722052</v>
      </c>
      <c r="CV390">
        <f t="shared" si="256"/>
        <v>86.902956785443521</v>
      </c>
      <c r="CW390">
        <f t="shared" si="257"/>
        <v>13.097043214556484</v>
      </c>
      <c r="CX390">
        <f>(BH390/J390)*100</f>
        <v>6.3448722695298043</v>
      </c>
      <c r="CY390">
        <f t="shared" si="258"/>
        <v>82.59918180953288</v>
      </c>
      <c r="CZ390">
        <f t="shared" si="259"/>
        <v>17.400818190467131</v>
      </c>
    </row>
    <row r="391" spans="1:104" x14ac:dyDescent="0.25">
      <c r="A391" t="s">
        <v>2293</v>
      </c>
      <c r="B391">
        <v>23</v>
      </c>
      <c r="C391">
        <v>8</v>
      </c>
      <c r="D391" t="s">
        <v>2292</v>
      </c>
      <c r="E391">
        <f>VLOOKUP(A391,'2011B4'!A$1:B$641,2, FALSE)</f>
        <v>424</v>
      </c>
      <c r="G391">
        <v>1202998</v>
      </c>
      <c r="H391">
        <v>637913</v>
      </c>
      <c r="I391">
        <v>565085</v>
      </c>
      <c r="J391">
        <v>394762</v>
      </c>
      <c r="K391">
        <v>297498</v>
      </c>
      <c r="L391">
        <v>97264</v>
      </c>
      <c r="M391">
        <f t="shared" si="260"/>
        <v>32.814850897507725</v>
      </c>
      <c r="N391">
        <f t="shared" si="261"/>
        <v>46.636140037904852</v>
      </c>
      <c r="O391">
        <f t="shared" si="262"/>
        <v>17.212277798915206</v>
      </c>
      <c r="P391">
        <f>(K391/J391)*100</f>
        <v>75.361356969515811</v>
      </c>
      <c r="Q391">
        <f>(L391/J391)*100</f>
        <v>24.638643030484189</v>
      </c>
      <c r="R391">
        <f t="shared" si="228"/>
        <v>80.883924997846805</v>
      </c>
      <c r="S391">
        <f t="shared" si="229"/>
        <v>5.0802762170624325</v>
      </c>
      <c r="T391">
        <f t="shared" si="230"/>
        <v>3.6809520673215759</v>
      </c>
      <c r="U391">
        <f t="shared" si="231"/>
        <v>2.6742695598867163</v>
      </c>
      <c r="V391">
        <f t="shared" si="232"/>
        <v>7.6805771578824711</v>
      </c>
      <c r="W391">
        <f t="shared" si="233"/>
        <v>19.116075002153195</v>
      </c>
      <c r="X391">
        <v>272696</v>
      </c>
      <c r="Y391">
        <v>203053</v>
      </c>
      <c r="Z391">
        <v>69643</v>
      </c>
      <c r="AA391">
        <v>38296</v>
      </c>
      <c r="AB391">
        <v>25173</v>
      </c>
      <c r="AC391">
        <v>13123</v>
      </c>
      <c r="AD391">
        <v>8307</v>
      </c>
      <c r="AE391">
        <v>6134</v>
      </c>
      <c r="AF391">
        <v>2173</v>
      </c>
      <c r="AG391">
        <v>898</v>
      </c>
      <c r="AH391">
        <v>820</v>
      </c>
      <c r="AI391">
        <v>78</v>
      </c>
      <c r="AJ391">
        <v>12564</v>
      </c>
      <c r="AK391">
        <v>8058</v>
      </c>
      <c r="AL391">
        <v>4506</v>
      </c>
      <c r="AM391">
        <v>6593</v>
      </c>
      <c r="AN391">
        <v>5791</v>
      </c>
      <c r="AO391">
        <v>802</v>
      </c>
      <c r="AP391">
        <v>850</v>
      </c>
      <c r="AQ391">
        <v>846</v>
      </c>
      <c r="AR391">
        <v>4</v>
      </c>
      <c r="AS391">
        <v>10557</v>
      </c>
      <c r="AT391">
        <v>9300</v>
      </c>
      <c r="AU391">
        <v>1257</v>
      </c>
      <c r="AV391">
        <v>14531</v>
      </c>
      <c r="AW391">
        <v>13353</v>
      </c>
      <c r="AX391">
        <v>1178</v>
      </c>
      <c r="AY391">
        <v>1073</v>
      </c>
      <c r="AZ391">
        <v>1024</v>
      </c>
      <c r="BA391">
        <v>49</v>
      </c>
      <c r="BB391">
        <v>3985</v>
      </c>
      <c r="BC391">
        <v>3934</v>
      </c>
      <c r="BD391">
        <v>51</v>
      </c>
      <c r="BE391">
        <v>2836</v>
      </c>
      <c r="BF391">
        <v>2503</v>
      </c>
      <c r="BG391">
        <v>333</v>
      </c>
      <c r="BH391">
        <v>21576</v>
      </c>
      <c r="BI391">
        <v>17509</v>
      </c>
      <c r="BJ391">
        <v>4067</v>
      </c>
      <c r="BK391" t="str">
        <f t="shared" si="263"/>
        <v>CultivatorsTotal</v>
      </c>
      <c r="BL391" t="str">
        <f t="shared" si="264"/>
        <v>CultivatorsMale</v>
      </c>
      <c r="BM391" t="str">
        <f t="shared" si="265"/>
        <v>CultivatorsFemale</v>
      </c>
      <c r="BN391">
        <f>(X391/J391)*100</f>
        <v>69.078584058242683</v>
      </c>
      <c r="BO391">
        <f t="shared" si="234"/>
        <v>74.461304896294777</v>
      </c>
      <c r="BP391">
        <f t="shared" si="235"/>
        <v>25.538695103705223</v>
      </c>
      <c r="BQ391">
        <f>(AA391/J391)*100</f>
        <v>9.7010350540325554</v>
      </c>
      <c r="BR391">
        <f t="shared" si="236"/>
        <v>65.732713599331532</v>
      </c>
      <c r="BS391">
        <f t="shared" si="237"/>
        <v>34.267286400668482</v>
      </c>
      <c r="BT391">
        <f>(AD391/J391)*100</f>
        <v>2.1043058855715597</v>
      </c>
      <c r="BU391">
        <f t="shared" si="238"/>
        <v>73.841338630071036</v>
      </c>
      <c r="BV391">
        <f t="shared" si="239"/>
        <v>26.158661369928975</v>
      </c>
      <c r="BW391">
        <f>(AG391/J391)*100</f>
        <v>0.22747883534889377</v>
      </c>
      <c r="BX391">
        <f t="shared" si="240"/>
        <v>91.314031180400889</v>
      </c>
      <c r="BY391">
        <f t="shared" si="241"/>
        <v>8.6859688195991094</v>
      </c>
      <c r="BZ391">
        <f>(AJ391/J391)*100</f>
        <v>3.1826771573758363</v>
      </c>
      <c r="CA391">
        <f t="shared" si="242"/>
        <v>64.13562559694364</v>
      </c>
      <c r="CB391">
        <f t="shared" si="243"/>
        <v>35.864374403056352</v>
      </c>
      <c r="CC391">
        <f>(AM391/J391)*100</f>
        <v>1.6701202243377022</v>
      </c>
      <c r="CD391">
        <f t="shared" si="244"/>
        <v>87.835583194296987</v>
      </c>
      <c r="CE391">
        <f t="shared" si="245"/>
        <v>12.164416805703018</v>
      </c>
      <c r="CF391">
        <f>(AP391/J391)*100</f>
        <v>0.21531961029683708</v>
      </c>
      <c r="CG391">
        <f t="shared" si="246"/>
        <v>99.529411764705884</v>
      </c>
      <c r="CH391">
        <f t="shared" si="247"/>
        <v>0.47058823529411759</v>
      </c>
      <c r="CI391">
        <f>(AS391/J391)*100</f>
        <v>2.6742695598867163</v>
      </c>
      <c r="CJ391">
        <f t="shared" si="248"/>
        <v>88.09320829781187</v>
      </c>
      <c r="CK391">
        <f t="shared" si="249"/>
        <v>11.906791702188121</v>
      </c>
      <c r="CL391">
        <f>(AV391/J391)*100</f>
        <v>3.6809520673215759</v>
      </c>
      <c r="CM391">
        <f t="shared" si="250"/>
        <v>91.893193861399766</v>
      </c>
      <c r="CN391">
        <f t="shared" si="251"/>
        <v>8.1068061386002341</v>
      </c>
      <c r="CO391">
        <f>(AY391/J391)*100</f>
        <v>0.27180934335118373</v>
      </c>
      <c r="CP391">
        <f t="shared" si="252"/>
        <v>95.433364398881636</v>
      </c>
      <c r="CQ391">
        <f t="shared" si="253"/>
        <v>4.5666356011183593</v>
      </c>
      <c r="CR391">
        <f>(BB391/J391)*100</f>
        <v>1.0094689965092891</v>
      </c>
      <c r="CS391">
        <f t="shared" si="254"/>
        <v>98.720200752823089</v>
      </c>
      <c r="CT391">
        <f t="shared" si="255"/>
        <v>1.2797992471769133</v>
      </c>
      <c r="CU391">
        <f>(BE391/J391)*100</f>
        <v>0.71840754682568231</v>
      </c>
      <c r="CV391">
        <f t="shared" si="256"/>
        <v>88.258110014104375</v>
      </c>
      <c r="CW391">
        <f t="shared" si="257"/>
        <v>11.741889985895627</v>
      </c>
      <c r="CX391">
        <f>(BH391/J391)*100</f>
        <v>5.4655716608994789</v>
      </c>
      <c r="CY391">
        <f t="shared" si="258"/>
        <v>81.150352243233229</v>
      </c>
      <c r="CZ391">
        <f t="shared" si="259"/>
        <v>18.849647756766778</v>
      </c>
    </row>
    <row r="392" spans="1:104" x14ac:dyDescent="0.25">
      <c r="A392" t="s">
        <v>2295</v>
      </c>
      <c r="B392">
        <v>23</v>
      </c>
      <c r="C392">
        <v>9</v>
      </c>
      <c r="D392" t="s">
        <v>2294</v>
      </c>
      <c r="E392">
        <f>VLOOKUP(A392,'2011B4'!A$1:B$641,2, FALSE)</f>
        <v>425</v>
      </c>
      <c r="G392">
        <v>1474723</v>
      </c>
      <c r="H392">
        <v>788933</v>
      </c>
      <c r="I392">
        <v>685790</v>
      </c>
      <c r="J392">
        <v>444406</v>
      </c>
      <c r="K392">
        <v>350292</v>
      </c>
      <c r="L392">
        <v>94114</v>
      </c>
      <c r="M392">
        <f t="shared" si="260"/>
        <v>30.134879567213641</v>
      </c>
      <c r="N392">
        <f t="shared" si="261"/>
        <v>44.400728578979461</v>
      </c>
      <c r="O392">
        <f t="shared" si="262"/>
        <v>13.723443036498054</v>
      </c>
      <c r="P392">
        <f>(K392/J392)*100</f>
        <v>78.822518147819792</v>
      </c>
      <c r="Q392">
        <f>(L392/J392)*100</f>
        <v>21.177481852180215</v>
      </c>
      <c r="R392">
        <f t="shared" si="228"/>
        <v>74.040179475524639</v>
      </c>
      <c r="S392">
        <f t="shared" si="229"/>
        <v>6.9690778252318824</v>
      </c>
      <c r="T392">
        <f t="shared" si="230"/>
        <v>5.1169426155362441</v>
      </c>
      <c r="U392">
        <f t="shared" si="231"/>
        <v>3.602111582651899</v>
      </c>
      <c r="V392">
        <f t="shared" si="232"/>
        <v>10.271688501055342</v>
      </c>
      <c r="W392">
        <f t="shared" si="233"/>
        <v>25.959820524475361</v>
      </c>
      <c r="X392">
        <v>263970</v>
      </c>
      <c r="Y392">
        <v>207505</v>
      </c>
      <c r="Z392">
        <v>56465</v>
      </c>
      <c r="AA392">
        <v>56168</v>
      </c>
      <c r="AB392">
        <v>37548</v>
      </c>
      <c r="AC392">
        <v>18620</v>
      </c>
      <c r="AD392">
        <v>8901</v>
      </c>
      <c r="AE392">
        <v>7749</v>
      </c>
      <c r="AF392">
        <v>1152</v>
      </c>
      <c r="AG392">
        <v>830</v>
      </c>
      <c r="AH392">
        <v>721</v>
      </c>
      <c r="AI392">
        <v>109</v>
      </c>
      <c r="AJ392">
        <v>18961</v>
      </c>
      <c r="AK392">
        <v>12652</v>
      </c>
      <c r="AL392">
        <v>6309</v>
      </c>
      <c r="AM392">
        <v>11180</v>
      </c>
      <c r="AN392">
        <v>9956</v>
      </c>
      <c r="AO392">
        <v>1224</v>
      </c>
      <c r="AP392">
        <v>1153</v>
      </c>
      <c r="AQ392">
        <v>1147</v>
      </c>
      <c r="AR392">
        <v>6</v>
      </c>
      <c r="AS392">
        <v>16008</v>
      </c>
      <c r="AT392">
        <v>14120</v>
      </c>
      <c r="AU392">
        <v>1888</v>
      </c>
      <c r="AV392">
        <v>22740</v>
      </c>
      <c r="AW392">
        <v>21237</v>
      </c>
      <c r="AX392">
        <v>1503</v>
      </c>
      <c r="AY392">
        <v>2073</v>
      </c>
      <c r="AZ392">
        <v>1977</v>
      </c>
      <c r="BA392">
        <v>96</v>
      </c>
      <c r="BB392">
        <v>7763</v>
      </c>
      <c r="BC392">
        <v>7310</v>
      </c>
      <c r="BD392">
        <v>453</v>
      </c>
      <c r="BE392">
        <v>4654</v>
      </c>
      <c r="BF392">
        <v>4225</v>
      </c>
      <c r="BG392">
        <v>429</v>
      </c>
      <c r="BH392">
        <v>30005</v>
      </c>
      <c r="BI392">
        <v>24145</v>
      </c>
      <c r="BJ392">
        <v>5860</v>
      </c>
      <c r="BK392" t="str">
        <f t="shared" si="263"/>
        <v>CultivatorsTotal</v>
      </c>
      <c r="BL392" t="str">
        <f t="shared" si="264"/>
        <v>CultivatorsMale</v>
      </c>
      <c r="BM392" t="str">
        <f t="shared" si="265"/>
        <v>CultivatorsFemale</v>
      </c>
      <c r="BN392">
        <f>(X392/J392)*100</f>
        <v>59.398387960558587</v>
      </c>
      <c r="BO392">
        <f t="shared" si="234"/>
        <v>78.609311664204256</v>
      </c>
      <c r="BP392">
        <f t="shared" si="235"/>
        <v>21.390688335795733</v>
      </c>
      <c r="BQ392">
        <f>(AA392/J392)*100</f>
        <v>12.638893264267359</v>
      </c>
      <c r="BR392">
        <f t="shared" si="236"/>
        <v>66.849451645064804</v>
      </c>
      <c r="BS392">
        <f t="shared" si="237"/>
        <v>33.150548354935196</v>
      </c>
      <c r="BT392">
        <f>(AD392/J392)*100</f>
        <v>2.0028982506986854</v>
      </c>
      <c r="BU392">
        <f t="shared" si="238"/>
        <v>87.057633973710821</v>
      </c>
      <c r="BV392">
        <f t="shared" si="239"/>
        <v>12.942366026289182</v>
      </c>
      <c r="BW392">
        <f>(AG392/J392)*100</f>
        <v>0.18676615527243107</v>
      </c>
      <c r="BX392">
        <f t="shared" si="240"/>
        <v>86.867469879518083</v>
      </c>
      <c r="BY392">
        <f t="shared" si="241"/>
        <v>13.132530120481928</v>
      </c>
      <c r="BZ392">
        <f>(AJ392/J392)*100</f>
        <v>4.2665940603862236</v>
      </c>
      <c r="CA392">
        <f t="shared" si="242"/>
        <v>66.726438478983169</v>
      </c>
      <c r="CB392">
        <f t="shared" si="243"/>
        <v>33.273561521016823</v>
      </c>
      <c r="CC392">
        <f>(AM392/J392)*100</f>
        <v>2.5157176095732279</v>
      </c>
      <c r="CD392">
        <f t="shared" si="244"/>
        <v>89.051878354203936</v>
      </c>
      <c r="CE392">
        <f t="shared" si="245"/>
        <v>10.948121645796064</v>
      </c>
      <c r="CF392">
        <f>(AP392/J392)*100</f>
        <v>0.25944744220375066</v>
      </c>
      <c r="CG392">
        <f t="shared" si="246"/>
        <v>99.479618386817009</v>
      </c>
      <c r="CH392">
        <f t="shared" si="247"/>
        <v>0.52038161318300091</v>
      </c>
      <c r="CI392">
        <f>(AS392/J392)*100</f>
        <v>3.602111582651899</v>
      </c>
      <c r="CJ392">
        <f t="shared" si="248"/>
        <v>88.205897051474253</v>
      </c>
      <c r="CK392">
        <f t="shared" si="249"/>
        <v>11.794102948525737</v>
      </c>
      <c r="CL392">
        <f>(AV392/J392)*100</f>
        <v>5.1169426155362441</v>
      </c>
      <c r="CM392">
        <f t="shared" si="250"/>
        <v>93.390501319261205</v>
      </c>
      <c r="CN392">
        <f t="shared" si="251"/>
        <v>6.6094986807387857</v>
      </c>
      <c r="CO392">
        <f>(AY392/J392)*100</f>
        <v>0.46646534925271038</v>
      </c>
      <c r="CP392">
        <f t="shared" si="252"/>
        <v>95.369030390738061</v>
      </c>
      <c r="CQ392">
        <f t="shared" si="253"/>
        <v>4.630969609261939</v>
      </c>
      <c r="CR392">
        <f>(BB392/J392)*100</f>
        <v>1.7468261004576897</v>
      </c>
      <c r="CS392">
        <f t="shared" si="254"/>
        <v>94.164627077160887</v>
      </c>
      <c r="CT392">
        <f t="shared" si="255"/>
        <v>5.8353729228391087</v>
      </c>
      <c r="CU392">
        <f>(BE392/J392)*100</f>
        <v>1.0472405863107159</v>
      </c>
      <c r="CV392">
        <f t="shared" si="256"/>
        <v>90.782122905027933</v>
      </c>
      <c r="CW392">
        <f t="shared" si="257"/>
        <v>9.2178770949720672</v>
      </c>
      <c r="CX392">
        <f>(BH392/J392)*100</f>
        <v>6.7517090228304752</v>
      </c>
      <c r="CY392">
        <f t="shared" si="258"/>
        <v>80.469921679720045</v>
      </c>
      <c r="CZ392">
        <f t="shared" si="259"/>
        <v>19.530078320279955</v>
      </c>
    </row>
    <row r="393" spans="1:104" x14ac:dyDescent="0.25">
      <c r="A393" t="s">
        <v>2297</v>
      </c>
      <c r="B393">
        <v>23</v>
      </c>
      <c r="C393">
        <v>10</v>
      </c>
      <c r="D393" t="s">
        <v>2296</v>
      </c>
      <c r="E393">
        <f>VLOOKUP(A393,'2011B4'!A$1:B$641,2, FALSE)</f>
        <v>426</v>
      </c>
      <c r="G393">
        <v>856558</v>
      </c>
      <c r="H393">
        <v>450549</v>
      </c>
      <c r="I393">
        <v>406009</v>
      </c>
      <c r="J393">
        <v>259543</v>
      </c>
      <c r="K393">
        <v>196520</v>
      </c>
      <c r="L393">
        <v>63023</v>
      </c>
      <c r="M393">
        <f t="shared" si="260"/>
        <v>30.300691838731293</v>
      </c>
      <c r="N393">
        <f t="shared" si="261"/>
        <v>43.617897276433858</v>
      </c>
      <c r="O393">
        <f t="shared" si="262"/>
        <v>15.522562307732093</v>
      </c>
      <c r="P393">
        <f>(K393/J393)*100</f>
        <v>75.717703810158625</v>
      </c>
      <c r="Q393">
        <f>(L393/J393)*100</f>
        <v>24.282296189841375</v>
      </c>
      <c r="R393">
        <f t="shared" si="228"/>
        <v>78.728765561005318</v>
      </c>
      <c r="S393">
        <f t="shared" si="229"/>
        <v>7.0188754849870749</v>
      </c>
      <c r="T393">
        <f t="shared" si="230"/>
        <v>3.4599276420477532</v>
      </c>
      <c r="U393">
        <f t="shared" si="231"/>
        <v>2.2897939840411801</v>
      </c>
      <c r="V393">
        <f t="shared" si="232"/>
        <v>8.5026373279186878</v>
      </c>
      <c r="W393">
        <f t="shared" si="233"/>
        <v>21.271234438994682</v>
      </c>
      <c r="X393">
        <v>140809</v>
      </c>
      <c r="Y393">
        <v>109167</v>
      </c>
      <c r="Z393">
        <v>31642</v>
      </c>
      <c r="AA393">
        <v>56209</v>
      </c>
      <c r="AB393">
        <v>35790</v>
      </c>
      <c r="AC393">
        <v>20419</v>
      </c>
      <c r="AD393">
        <v>7317</v>
      </c>
      <c r="AE393">
        <v>5126</v>
      </c>
      <c r="AF393">
        <v>2191</v>
      </c>
      <c r="AG393">
        <v>5531</v>
      </c>
      <c r="AH393">
        <v>4507</v>
      </c>
      <c r="AI393">
        <v>1024</v>
      </c>
      <c r="AJ393">
        <v>8163</v>
      </c>
      <c r="AK393">
        <v>5890</v>
      </c>
      <c r="AL393">
        <v>2273</v>
      </c>
      <c r="AM393">
        <v>4523</v>
      </c>
      <c r="AN393">
        <v>3966</v>
      </c>
      <c r="AO393">
        <v>557</v>
      </c>
      <c r="AP393">
        <v>387</v>
      </c>
      <c r="AQ393">
        <v>379</v>
      </c>
      <c r="AR393">
        <v>8</v>
      </c>
      <c r="AS393">
        <v>5943</v>
      </c>
      <c r="AT393">
        <v>5308</v>
      </c>
      <c r="AU393">
        <v>635</v>
      </c>
      <c r="AV393">
        <v>8980</v>
      </c>
      <c r="AW393">
        <v>8214</v>
      </c>
      <c r="AX393">
        <v>766</v>
      </c>
      <c r="AY393">
        <v>1078</v>
      </c>
      <c r="AZ393">
        <v>987</v>
      </c>
      <c r="BA393">
        <v>91</v>
      </c>
      <c r="BB393">
        <v>2691</v>
      </c>
      <c r="BC393">
        <v>2604</v>
      </c>
      <c r="BD393">
        <v>87</v>
      </c>
      <c r="BE393">
        <v>2118</v>
      </c>
      <c r="BF393">
        <v>1791</v>
      </c>
      <c r="BG393">
        <v>327</v>
      </c>
      <c r="BH393">
        <v>15794</v>
      </c>
      <c r="BI393">
        <v>12791</v>
      </c>
      <c r="BJ393">
        <v>3003</v>
      </c>
      <c r="BK393" t="str">
        <f t="shared" si="263"/>
        <v>CultivatorsTotal</v>
      </c>
      <c r="BL393" t="str">
        <f t="shared" si="264"/>
        <v>CultivatorsMale</v>
      </c>
      <c r="BM393" t="str">
        <f t="shared" si="265"/>
        <v>CultivatorsFemale</v>
      </c>
      <c r="BN393">
        <f>(X393/J393)*100</f>
        <v>54.252667188096005</v>
      </c>
      <c r="BO393">
        <f t="shared" si="234"/>
        <v>77.528425029650094</v>
      </c>
      <c r="BP393">
        <f t="shared" si="235"/>
        <v>22.471574970349906</v>
      </c>
      <c r="BQ393">
        <f>(AA393/J393)*100</f>
        <v>21.65691234207819</v>
      </c>
      <c r="BR393">
        <f t="shared" si="236"/>
        <v>63.673077265206636</v>
      </c>
      <c r="BS393">
        <f t="shared" si="237"/>
        <v>36.326922734793357</v>
      </c>
      <c r="BT393">
        <f>(AD393/J393)*100</f>
        <v>2.8191860308311147</v>
      </c>
      <c r="BU393">
        <f t="shared" si="238"/>
        <v>70.056033893672264</v>
      </c>
      <c r="BV393">
        <f t="shared" si="239"/>
        <v>29.943966106327728</v>
      </c>
      <c r="BW393">
        <f>(AG393/J393)*100</f>
        <v>2.1310534285262945</v>
      </c>
      <c r="BX393">
        <f t="shared" si="240"/>
        <v>81.486168866389448</v>
      </c>
      <c r="BY393">
        <f t="shared" si="241"/>
        <v>18.513831133610559</v>
      </c>
      <c r="BZ393">
        <f>(AJ393/J393)*100</f>
        <v>3.1451435792912932</v>
      </c>
      <c r="CA393">
        <f t="shared" si="242"/>
        <v>72.154845032463555</v>
      </c>
      <c r="CB393">
        <f t="shared" si="243"/>
        <v>27.845154967536445</v>
      </c>
      <c r="CC393">
        <f>(AM393/J393)*100</f>
        <v>1.7426784771694865</v>
      </c>
      <c r="CD393">
        <f t="shared" si="244"/>
        <v>87.685164713685609</v>
      </c>
      <c r="CE393">
        <f t="shared" si="245"/>
        <v>12.314835286314393</v>
      </c>
      <c r="CF393">
        <f>(AP393/J393)*100</f>
        <v>0.14910824025306019</v>
      </c>
      <c r="CG393">
        <f t="shared" si="246"/>
        <v>97.932816537467701</v>
      </c>
      <c r="CH393">
        <f t="shared" si="247"/>
        <v>2.0671834625323</v>
      </c>
      <c r="CI393">
        <f>(AS393/J393)*100</f>
        <v>2.2897939840411801</v>
      </c>
      <c r="CJ393">
        <f t="shared" si="248"/>
        <v>89.315160693252565</v>
      </c>
      <c r="CK393">
        <f t="shared" si="249"/>
        <v>10.684839306747435</v>
      </c>
      <c r="CL393">
        <f>(AV393/J393)*100</f>
        <v>3.4599276420477532</v>
      </c>
      <c r="CM393">
        <f t="shared" si="250"/>
        <v>91.469933184855236</v>
      </c>
      <c r="CN393">
        <f t="shared" si="251"/>
        <v>8.5300668151447656</v>
      </c>
      <c r="CO393">
        <f>(AY393/J393)*100</f>
        <v>0.41534543408991959</v>
      </c>
      <c r="CP393">
        <f t="shared" si="252"/>
        <v>91.558441558441558</v>
      </c>
      <c r="CQ393">
        <f t="shared" si="253"/>
        <v>8.4415584415584419</v>
      </c>
      <c r="CR393">
        <f>(BB393/J393)*100</f>
        <v>1.0368224147829068</v>
      </c>
      <c r="CS393">
        <f t="shared" si="254"/>
        <v>96.767001114827195</v>
      </c>
      <c r="CT393">
        <f t="shared" si="255"/>
        <v>3.2329988851727984</v>
      </c>
      <c r="CU393">
        <f>(BE393/J393)*100</f>
        <v>0.81604974898186433</v>
      </c>
      <c r="CV393">
        <f t="shared" si="256"/>
        <v>84.56090651558074</v>
      </c>
      <c r="CW393">
        <f t="shared" si="257"/>
        <v>15.439093484419264</v>
      </c>
      <c r="CX393">
        <f>(BH393/J393)*100</f>
        <v>6.0853114898109375</v>
      </c>
      <c r="CY393">
        <f t="shared" si="258"/>
        <v>80.986450550842093</v>
      </c>
      <c r="CZ393">
        <f t="shared" si="259"/>
        <v>19.013549449157907</v>
      </c>
    </row>
    <row r="394" spans="1:104" x14ac:dyDescent="0.25">
      <c r="A394" t="s">
        <v>2299</v>
      </c>
      <c r="B394">
        <v>23</v>
      </c>
      <c r="C394">
        <v>11</v>
      </c>
      <c r="D394" t="s">
        <v>2298</v>
      </c>
      <c r="E394">
        <f>VLOOKUP(A394,'2011B4'!A$1:B$641,2, FALSE)</f>
        <v>427</v>
      </c>
      <c r="G394">
        <v>2021987</v>
      </c>
      <c r="H394">
        <v>1073205</v>
      </c>
      <c r="I394">
        <v>948782</v>
      </c>
      <c r="J394">
        <v>637892</v>
      </c>
      <c r="K394">
        <v>485644</v>
      </c>
      <c r="L394">
        <v>152248</v>
      </c>
      <c r="M394">
        <f t="shared" si="260"/>
        <v>31.547779486218257</v>
      </c>
      <c r="N394">
        <f t="shared" si="261"/>
        <v>45.25174593856719</v>
      </c>
      <c r="O394">
        <f t="shared" si="262"/>
        <v>16.046678794496522</v>
      </c>
      <c r="P394">
        <f>(K394/J394)*100</f>
        <v>76.13263687269945</v>
      </c>
      <c r="Q394">
        <f>(L394/J394)*100</f>
        <v>23.867363127300546</v>
      </c>
      <c r="R394">
        <f t="shared" si="228"/>
        <v>53.246787857505659</v>
      </c>
      <c r="S394">
        <f t="shared" si="229"/>
        <v>25.323565744671512</v>
      </c>
      <c r="T394">
        <f t="shared" si="230"/>
        <v>5.6026725527205228</v>
      </c>
      <c r="U394">
        <f t="shared" si="231"/>
        <v>3.0375047813736495</v>
      </c>
      <c r="V394">
        <f t="shared" si="232"/>
        <v>12.789469063728657</v>
      </c>
      <c r="W394">
        <f t="shared" si="233"/>
        <v>46.753212142494341</v>
      </c>
      <c r="X394">
        <v>193977</v>
      </c>
      <c r="Y394">
        <v>166227</v>
      </c>
      <c r="Z394">
        <v>27750</v>
      </c>
      <c r="AA394">
        <v>133174</v>
      </c>
      <c r="AB394">
        <v>98931</v>
      </c>
      <c r="AC394">
        <v>34243</v>
      </c>
      <c r="AD394">
        <v>12506</v>
      </c>
      <c r="AE394">
        <v>9770</v>
      </c>
      <c r="AF394">
        <v>2736</v>
      </c>
      <c r="AG394">
        <v>2577</v>
      </c>
      <c r="AH394">
        <v>2047</v>
      </c>
      <c r="AI394">
        <v>530</v>
      </c>
      <c r="AJ394">
        <v>135606</v>
      </c>
      <c r="AK394">
        <v>65816</v>
      </c>
      <c r="AL394">
        <v>69790</v>
      </c>
      <c r="AM394">
        <v>23354</v>
      </c>
      <c r="AN394">
        <v>20582</v>
      </c>
      <c r="AO394">
        <v>2772</v>
      </c>
      <c r="AP394">
        <v>1245</v>
      </c>
      <c r="AQ394">
        <v>1225</v>
      </c>
      <c r="AR394">
        <v>20</v>
      </c>
      <c r="AS394">
        <v>19376</v>
      </c>
      <c r="AT394">
        <v>18190</v>
      </c>
      <c r="AU394">
        <v>1186</v>
      </c>
      <c r="AV394">
        <v>35739</v>
      </c>
      <c r="AW394">
        <v>33854</v>
      </c>
      <c r="AX394">
        <v>1885</v>
      </c>
      <c r="AY394">
        <v>4832</v>
      </c>
      <c r="AZ394">
        <v>4700</v>
      </c>
      <c r="BA394">
        <v>132</v>
      </c>
      <c r="BB394">
        <v>15807</v>
      </c>
      <c r="BC394">
        <v>15562</v>
      </c>
      <c r="BD394">
        <v>245</v>
      </c>
      <c r="BE394">
        <v>6460</v>
      </c>
      <c r="BF394">
        <v>5960</v>
      </c>
      <c r="BG394">
        <v>500</v>
      </c>
      <c r="BH394">
        <v>53239</v>
      </c>
      <c r="BI394">
        <v>42780</v>
      </c>
      <c r="BJ394">
        <v>10459</v>
      </c>
      <c r="BK394" t="str">
        <f t="shared" si="263"/>
        <v>CultivatorsTotal</v>
      </c>
      <c r="BL394" t="str">
        <f t="shared" si="264"/>
        <v>CultivatorsMale</v>
      </c>
      <c r="BM394" t="str">
        <f t="shared" si="265"/>
        <v>DHHIFemale</v>
      </c>
      <c r="BN394">
        <f>(X394/J394)*100</f>
        <v>30.409066111504767</v>
      </c>
      <c r="BO394">
        <f t="shared" si="234"/>
        <v>85.69418023786325</v>
      </c>
      <c r="BP394">
        <f t="shared" si="235"/>
        <v>14.305819762136748</v>
      </c>
      <c r="BQ394">
        <f>(AA394/J394)*100</f>
        <v>20.877201783373987</v>
      </c>
      <c r="BR394">
        <f t="shared" si="236"/>
        <v>74.287022992476011</v>
      </c>
      <c r="BS394">
        <f t="shared" si="237"/>
        <v>25.712977007523989</v>
      </c>
      <c r="BT394">
        <f>(AD394/J394)*100</f>
        <v>1.9605199626269023</v>
      </c>
      <c r="BU394">
        <f t="shared" si="238"/>
        <v>78.122501199424278</v>
      </c>
      <c r="BV394">
        <f t="shared" si="239"/>
        <v>21.877498800575722</v>
      </c>
      <c r="BW394">
        <f>(AG394/J394)*100</f>
        <v>0.40398688179190212</v>
      </c>
      <c r="BX394">
        <f t="shared" si="240"/>
        <v>79.433449747768719</v>
      </c>
      <c r="BY394">
        <f t="shared" si="241"/>
        <v>20.566550252231277</v>
      </c>
      <c r="BZ394">
        <f>(AJ394/J394)*100</f>
        <v>21.258457544537322</v>
      </c>
      <c r="CA394">
        <f t="shared" si="242"/>
        <v>48.534725602111997</v>
      </c>
      <c r="CB394">
        <f t="shared" si="243"/>
        <v>51.465274397887995</v>
      </c>
      <c r="CC394">
        <f>(AM394/J394)*100</f>
        <v>3.6611213183422899</v>
      </c>
      <c r="CD394">
        <f t="shared" si="244"/>
        <v>88.130512974222825</v>
      </c>
      <c r="CE394">
        <f t="shared" si="245"/>
        <v>11.869487025777168</v>
      </c>
      <c r="CF394">
        <f>(AP394/J394)*100</f>
        <v>0.19517410470737995</v>
      </c>
      <c r="CG394">
        <f t="shared" si="246"/>
        <v>98.393574297188763</v>
      </c>
      <c r="CH394">
        <f t="shared" si="247"/>
        <v>1.6064257028112447</v>
      </c>
      <c r="CI394">
        <f>(AS394/J394)*100</f>
        <v>3.0375047813736495</v>
      </c>
      <c r="CJ394">
        <f t="shared" si="248"/>
        <v>93.87902559867878</v>
      </c>
      <c r="CK394">
        <f t="shared" si="249"/>
        <v>6.1209744013212219</v>
      </c>
      <c r="CL394">
        <f>(AV394/J394)*100</f>
        <v>5.6026725527205228</v>
      </c>
      <c r="CM394">
        <f t="shared" si="250"/>
        <v>94.725649850303597</v>
      </c>
      <c r="CN394">
        <f t="shared" si="251"/>
        <v>5.27435014969641</v>
      </c>
      <c r="CO394">
        <f>(AY394/J394)*100</f>
        <v>0.75749499915346175</v>
      </c>
      <c r="CP394">
        <f t="shared" si="252"/>
        <v>97.268211920529808</v>
      </c>
      <c r="CQ394">
        <f t="shared" si="253"/>
        <v>2.7317880794701987</v>
      </c>
      <c r="CR394">
        <f>(BB394/J394)*100</f>
        <v>2.4780056812124935</v>
      </c>
      <c r="CS394">
        <f t="shared" si="254"/>
        <v>98.450053773644584</v>
      </c>
      <c r="CT394">
        <f t="shared" si="255"/>
        <v>1.5499462263554122</v>
      </c>
      <c r="CU394">
        <f>(BE394/J394)*100</f>
        <v>1.0127106155901</v>
      </c>
      <c r="CV394">
        <f t="shared" si="256"/>
        <v>92.260061919504636</v>
      </c>
      <c r="CW394">
        <f t="shared" si="257"/>
        <v>7.7399380804953566</v>
      </c>
      <c r="CX394">
        <f>(BH394/J394)*100</f>
        <v>8.3460836630652206</v>
      </c>
      <c r="CY394">
        <f t="shared" si="258"/>
        <v>80.354627246943039</v>
      </c>
      <c r="CZ394">
        <f t="shared" si="259"/>
        <v>19.645372753056968</v>
      </c>
    </row>
    <row r="395" spans="1:104" x14ac:dyDescent="0.25">
      <c r="A395" t="s">
        <v>2301</v>
      </c>
      <c r="B395">
        <v>23</v>
      </c>
      <c r="C395">
        <v>12</v>
      </c>
      <c r="D395" t="s">
        <v>2300</v>
      </c>
      <c r="E395">
        <f>VLOOKUP(A395,'2011B4'!A$1:B$641,2, FALSE)</f>
        <v>428</v>
      </c>
      <c r="G395">
        <v>1083949</v>
      </c>
      <c r="H395">
        <v>570229</v>
      </c>
      <c r="I395">
        <v>513720</v>
      </c>
      <c r="J395">
        <v>347378</v>
      </c>
      <c r="K395">
        <v>261116</v>
      </c>
      <c r="L395">
        <v>86262</v>
      </c>
      <c r="M395">
        <f t="shared" si="260"/>
        <v>32.047448726831249</v>
      </c>
      <c r="N395">
        <f t="shared" si="261"/>
        <v>45.791427654503721</v>
      </c>
      <c r="O395">
        <f t="shared" si="262"/>
        <v>16.791637467881337</v>
      </c>
      <c r="P395">
        <f>(K395/J395)*100</f>
        <v>75.167684769904824</v>
      </c>
      <c r="Q395">
        <f>(L395/J395)*100</f>
        <v>24.832315230095169</v>
      </c>
      <c r="R395">
        <f t="shared" si="228"/>
        <v>59.481026432301412</v>
      </c>
      <c r="S395">
        <f t="shared" si="229"/>
        <v>23.484216041315225</v>
      </c>
      <c r="T395">
        <f t="shared" si="230"/>
        <v>4.7795197162744909</v>
      </c>
      <c r="U395">
        <f t="shared" si="231"/>
        <v>2.3038304095250703</v>
      </c>
      <c r="V395">
        <f t="shared" si="232"/>
        <v>9.9514074005838005</v>
      </c>
      <c r="W395">
        <f t="shared" si="233"/>
        <v>40.518973567698588</v>
      </c>
      <c r="X395">
        <v>114624</v>
      </c>
      <c r="Y395">
        <v>98462</v>
      </c>
      <c r="Z395">
        <v>16162</v>
      </c>
      <c r="AA395">
        <v>84793</v>
      </c>
      <c r="AB395">
        <v>61774</v>
      </c>
      <c r="AC395">
        <v>23019</v>
      </c>
      <c r="AD395">
        <v>7207</v>
      </c>
      <c r="AE395">
        <v>5421</v>
      </c>
      <c r="AF395">
        <v>1786</v>
      </c>
      <c r="AG395">
        <v>788</v>
      </c>
      <c r="AH395">
        <v>774</v>
      </c>
      <c r="AI395">
        <v>14</v>
      </c>
      <c r="AJ395">
        <v>70369</v>
      </c>
      <c r="AK395">
        <v>34004</v>
      </c>
      <c r="AL395">
        <v>36365</v>
      </c>
      <c r="AM395">
        <v>10422</v>
      </c>
      <c r="AN395">
        <v>9106</v>
      </c>
      <c r="AO395">
        <v>1316</v>
      </c>
      <c r="AP395">
        <v>557</v>
      </c>
      <c r="AQ395">
        <v>547</v>
      </c>
      <c r="AR395">
        <v>10</v>
      </c>
      <c r="AS395">
        <v>8003</v>
      </c>
      <c r="AT395">
        <v>7373</v>
      </c>
      <c r="AU395">
        <v>630</v>
      </c>
      <c r="AV395">
        <v>16603</v>
      </c>
      <c r="AW395">
        <v>14950</v>
      </c>
      <c r="AX395">
        <v>1653</v>
      </c>
      <c r="AY395">
        <v>2400</v>
      </c>
      <c r="AZ395">
        <v>2328</v>
      </c>
      <c r="BA395">
        <v>72</v>
      </c>
      <c r="BB395">
        <v>5842</v>
      </c>
      <c r="BC395">
        <v>5701</v>
      </c>
      <c r="BD395">
        <v>141</v>
      </c>
      <c r="BE395">
        <v>2869</v>
      </c>
      <c r="BF395">
        <v>2540</v>
      </c>
      <c r="BG395">
        <v>329</v>
      </c>
      <c r="BH395">
        <v>22901</v>
      </c>
      <c r="BI395">
        <v>18136</v>
      </c>
      <c r="BJ395">
        <v>4765</v>
      </c>
      <c r="BK395" t="str">
        <f t="shared" si="263"/>
        <v>CultivatorsTotal</v>
      </c>
      <c r="BL395" t="str">
        <f t="shared" si="264"/>
        <v>CultivatorsMale</v>
      </c>
      <c r="BM395" t="str">
        <f t="shared" si="265"/>
        <v>DHHIFemale</v>
      </c>
      <c r="BN395">
        <f>(X395/J395)*100</f>
        <v>32.996908267075057</v>
      </c>
      <c r="BO395">
        <f t="shared" si="234"/>
        <v>85.899986041317703</v>
      </c>
      <c r="BP395">
        <f t="shared" si="235"/>
        <v>14.1000139586823</v>
      </c>
      <c r="BQ395">
        <f>(AA395/J395)*100</f>
        <v>24.409432952000415</v>
      </c>
      <c r="BR395">
        <f t="shared" si="236"/>
        <v>72.852711898387838</v>
      </c>
      <c r="BS395">
        <f t="shared" si="237"/>
        <v>27.147288101612162</v>
      </c>
      <c r="BT395">
        <f>(AD395/J395)*100</f>
        <v>2.0746852132259384</v>
      </c>
      <c r="BU395">
        <f t="shared" si="238"/>
        <v>75.218537532954073</v>
      </c>
      <c r="BV395">
        <f t="shared" si="239"/>
        <v>24.781462467045927</v>
      </c>
      <c r="BW395">
        <f>(AG395/J395)*100</f>
        <v>0.22684222950215613</v>
      </c>
      <c r="BX395">
        <f t="shared" si="240"/>
        <v>98.223350253807112</v>
      </c>
      <c r="BY395">
        <f t="shared" si="241"/>
        <v>1.7766497461928936</v>
      </c>
      <c r="BZ395">
        <f>(AJ395/J395)*100</f>
        <v>20.257183817052319</v>
      </c>
      <c r="CA395">
        <f t="shared" si="242"/>
        <v>48.322414699654672</v>
      </c>
      <c r="CB395">
        <f t="shared" si="243"/>
        <v>51.677585300345321</v>
      </c>
      <c r="CC395">
        <f>(AM395/J395)*100</f>
        <v>3.0001899947607504</v>
      </c>
      <c r="CD395">
        <f t="shared" si="244"/>
        <v>87.372865093072349</v>
      </c>
      <c r="CE395">
        <f t="shared" si="245"/>
        <v>12.627134906927653</v>
      </c>
      <c r="CF395">
        <f>(AP395/J395)*100</f>
        <v>0.16034406323946823</v>
      </c>
      <c r="CG395">
        <f t="shared" si="246"/>
        <v>98.204667863554761</v>
      </c>
      <c r="CH395">
        <f t="shared" si="247"/>
        <v>1.7953321364452424</v>
      </c>
      <c r="CI395">
        <f>(AS395/J395)*100</f>
        <v>2.3038304095250703</v>
      </c>
      <c r="CJ395">
        <f t="shared" si="248"/>
        <v>92.127952017993252</v>
      </c>
      <c r="CK395">
        <f t="shared" si="249"/>
        <v>7.8720479820067464</v>
      </c>
      <c r="CL395">
        <f>(AV395/J395)*100</f>
        <v>4.7795197162744909</v>
      </c>
      <c r="CM395">
        <f t="shared" si="250"/>
        <v>90.043967957598028</v>
      </c>
      <c r="CN395">
        <f t="shared" si="251"/>
        <v>9.9560320424019757</v>
      </c>
      <c r="CO395">
        <f>(AY395/J395)*100</f>
        <v>0.6908900390928614</v>
      </c>
      <c r="CP395">
        <f t="shared" si="252"/>
        <v>97</v>
      </c>
      <c r="CQ395">
        <f t="shared" si="253"/>
        <v>3</v>
      </c>
      <c r="CR395">
        <f>(BB395/J395)*100</f>
        <v>1.6817415034918732</v>
      </c>
      <c r="CS395">
        <f t="shared" si="254"/>
        <v>97.586442998972956</v>
      </c>
      <c r="CT395">
        <f t="shared" si="255"/>
        <v>2.4135570010270455</v>
      </c>
      <c r="CU395">
        <f>(BE395/J395)*100</f>
        <v>0.82590146756559135</v>
      </c>
      <c r="CV395">
        <f t="shared" si="256"/>
        <v>88.532589752527016</v>
      </c>
      <c r="CW395">
        <f t="shared" si="257"/>
        <v>11.467410247472987</v>
      </c>
      <c r="CX395">
        <f>(BH395/J395)*100</f>
        <v>6.592530327194007</v>
      </c>
      <c r="CY395">
        <f t="shared" si="258"/>
        <v>79.193048338500503</v>
      </c>
      <c r="CZ395">
        <f t="shared" si="259"/>
        <v>20.806951661499497</v>
      </c>
    </row>
    <row r="396" spans="1:104" x14ac:dyDescent="0.25">
      <c r="A396" t="s">
        <v>2303</v>
      </c>
      <c r="B396">
        <v>23</v>
      </c>
      <c r="C396">
        <v>13</v>
      </c>
      <c r="D396" t="s">
        <v>2302</v>
      </c>
      <c r="E396">
        <f>VLOOKUP(A396,'2011B4'!A$1:B$641,2, FALSE)</f>
        <v>429</v>
      </c>
      <c r="G396">
        <v>1870104</v>
      </c>
      <c r="H396">
        <v>971396</v>
      </c>
      <c r="I396">
        <v>898708</v>
      </c>
      <c r="J396">
        <v>556942</v>
      </c>
      <c r="K396">
        <v>405272</v>
      </c>
      <c r="L396">
        <v>151670</v>
      </c>
      <c r="M396">
        <f t="shared" si="260"/>
        <v>29.781338364069594</v>
      </c>
      <c r="N396">
        <f t="shared" si="261"/>
        <v>41.720575336937763</v>
      </c>
      <c r="O396">
        <f t="shared" si="262"/>
        <v>16.876449302776876</v>
      </c>
      <c r="P396">
        <f>(K396/J396)*100</f>
        <v>72.767361771961887</v>
      </c>
      <c r="Q396">
        <f>(L396/J396)*100</f>
        <v>27.232638228038109</v>
      </c>
      <c r="R396">
        <f t="shared" si="228"/>
        <v>63.24105562159076</v>
      </c>
      <c r="S396">
        <f t="shared" si="229"/>
        <v>15.224745126063397</v>
      </c>
      <c r="T396">
        <f t="shared" si="230"/>
        <v>5.8979211479830935</v>
      </c>
      <c r="U396">
        <f t="shared" si="231"/>
        <v>3.0139583655030506</v>
      </c>
      <c r="V396">
        <f t="shared" si="232"/>
        <v>12.622319738859701</v>
      </c>
      <c r="W396">
        <f t="shared" si="233"/>
        <v>36.75894437840924</v>
      </c>
      <c r="X396">
        <v>205166</v>
      </c>
      <c r="Y396">
        <v>152575</v>
      </c>
      <c r="Z396">
        <v>52591</v>
      </c>
      <c r="AA396">
        <v>136595</v>
      </c>
      <c r="AB396">
        <v>83098</v>
      </c>
      <c r="AC396">
        <v>53497</v>
      </c>
      <c r="AD396">
        <v>10455</v>
      </c>
      <c r="AE396">
        <v>7988</v>
      </c>
      <c r="AF396">
        <v>2467</v>
      </c>
      <c r="AG396">
        <v>7334</v>
      </c>
      <c r="AH396">
        <v>5347</v>
      </c>
      <c r="AI396">
        <v>1987</v>
      </c>
      <c r="AJ396">
        <v>47311</v>
      </c>
      <c r="AK396">
        <v>24285</v>
      </c>
      <c r="AL396">
        <v>23026</v>
      </c>
      <c r="AM396">
        <v>30148</v>
      </c>
      <c r="AN396">
        <v>26185</v>
      </c>
      <c r="AO396">
        <v>3963</v>
      </c>
      <c r="AP396">
        <v>2140</v>
      </c>
      <c r="AQ396">
        <v>2102</v>
      </c>
      <c r="AR396">
        <v>38</v>
      </c>
      <c r="AS396">
        <v>16786</v>
      </c>
      <c r="AT396">
        <v>13998</v>
      </c>
      <c r="AU396">
        <v>2788</v>
      </c>
      <c r="AV396">
        <v>32848</v>
      </c>
      <c r="AW396">
        <v>30298</v>
      </c>
      <c r="AX396">
        <v>2550</v>
      </c>
      <c r="AY396">
        <v>3705</v>
      </c>
      <c r="AZ396">
        <v>3479</v>
      </c>
      <c r="BA396">
        <v>226</v>
      </c>
      <c r="BB396">
        <v>13797</v>
      </c>
      <c r="BC396">
        <v>13472</v>
      </c>
      <c r="BD396">
        <v>325</v>
      </c>
      <c r="BE396">
        <v>7816</v>
      </c>
      <c r="BF396">
        <v>6925</v>
      </c>
      <c r="BG396">
        <v>891</v>
      </c>
      <c r="BH396">
        <v>42841</v>
      </c>
      <c r="BI396">
        <v>35520</v>
      </c>
      <c r="BJ396">
        <v>7321</v>
      </c>
      <c r="BK396" t="str">
        <f t="shared" si="263"/>
        <v>CultivatorsTotal</v>
      </c>
      <c r="BL396" t="str">
        <f t="shared" si="264"/>
        <v>CultivatorsMale</v>
      </c>
      <c r="BM396" t="str">
        <f t="shared" si="265"/>
        <v>AgriculturalLabourFemale</v>
      </c>
      <c r="BN396">
        <f>(X396/J396)*100</f>
        <v>36.837947218920462</v>
      </c>
      <c r="BO396">
        <f t="shared" si="234"/>
        <v>74.366610452024219</v>
      </c>
      <c r="BP396">
        <f t="shared" si="235"/>
        <v>25.633389547975789</v>
      </c>
      <c r="BQ396">
        <f>(AA396/J396)*100</f>
        <v>24.525893180977555</v>
      </c>
      <c r="BR396">
        <f t="shared" si="236"/>
        <v>60.83531608038362</v>
      </c>
      <c r="BS396">
        <f t="shared" si="237"/>
        <v>39.16468391961638</v>
      </c>
      <c r="BT396">
        <f>(AD396/J396)*100</f>
        <v>1.8772152216927434</v>
      </c>
      <c r="BU396">
        <f t="shared" si="238"/>
        <v>76.403634624581542</v>
      </c>
      <c r="BV396">
        <f t="shared" si="239"/>
        <v>23.596365375418461</v>
      </c>
      <c r="BW396">
        <f>(AG396/J396)*100</f>
        <v>1.3168337097938385</v>
      </c>
      <c r="BX396">
        <f t="shared" si="240"/>
        <v>72.907008453776939</v>
      </c>
      <c r="BY396">
        <f t="shared" si="241"/>
        <v>27.092991546223072</v>
      </c>
      <c r="BZ396">
        <f>(AJ396/J396)*100</f>
        <v>8.494780425968953</v>
      </c>
      <c r="CA396">
        <f t="shared" si="242"/>
        <v>51.330557375663169</v>
      </c>
      <c r="CB396">
        <f t="shared" si="243"/>
        <v>48.669442624336831</v>
      </c>
      <c r="CC396">
        <f>(AM396/J396)*100</f>
        <v>5.4131309903006057</v>
      </c>
      <c r="CD396">
        <f t="shared" si="244"/>
        <v>86.854849409579401</v>
      </c>
      <c r="CE396">
        <f t="shared" si="245"/>
        <v>13.145150590420593</v>
      </c>
      <c r="CF396">
        <f>(AP396/J396)*100</f>
        <v>0.38424108794093464</v>
      </c>
      <c r="CG396">
        <f t="shared" si="246"/>
        <v>98.224299065420567</v>
      </c>
      <c r="CH396">
        <f t="shared" si="247"/>
        <v>1.7757009345794394</v>
      </c>
      <c r="CI396">
        <f>(AS396/J396)*100</f>
        <v>3.0139583655030506</v>
      </c>
      <c r="CJ396">
        <f t="shared" si="248"/>
        <v>83.390921005599907</v>
      </c>
      <c r="CK396">
        <f t="shared" si="249"/>
        <v>16.609078994400093</v>
      </c>
      <c r="CL396">
        <f>(AV396/J396)*100</f>
        <v>5.8979211479830935</v>
      </c>
      <c r="CM396">
        <f t="shared" si="250"/>
        <v>92.23697028738431</v>
      </c>
      <c r="CN396">
        <f t="shared" si="251"/>
        <v>7.7630297126156851</v>
      </c>
      <c r="CO396">
        <f>(AY396/J396)*100</f>
        <v>0.66523982748652466</v>
      </c>
      <c r="CP396">
        <f t="shared" si="252"/>
        <v>93.900134952766535</v>
      </c>
      <c r="CQ396">
        <f t="shared" si="253"/>
        <v>6.0998650472334681</v>
      </c>
      <c r="CR396">
        <f>(BB396/J396)*100</f>
        <v>2.4772777057575115</v>
      </c>
      <c r="CS396">
        <f t="shared" si="254"/>
        <v>97.644415452634632</v>
      </c>
      <c r="CT396">
        <f t="shared" si="255"/>
        <v>2.3555845473653694</v>
      </c>
      <c r="CU396">
        <f>(BE396/J396)*100</f>
        <v>1.4033777305356752</v>
      </c>
      <c r="CV396">
        <f t="shared" si="256"/>
        <v>88.60030706243603</v>
      </c>
      <c r="CW396">
        <f t="shared" si="257"/>
        <v>11.399692937563971</v>
      </c>
      <c r="CX396">
        <f>(BH396/J396)*100</f>
        <v>7.692183387139055</v>
      </c>
      <c r="CY396">
        <f t="shared" si="258"/>
        <v>82.911229896594392</v>
      </c>
      <c r="CZ396">
        <f t="shared" si="259"/>
        <v>17.088770103405615</v>
      </c>
    </row>
    <row r="397" spans="1:104" x14ac:dyDescent="0.25">
      <c r="A397" t="s">
        <v>2305</v>
      </c>
      <c r="B397">
        <v>23</v>
      </c>
      <c r="C397">
        <v>14</v>
      </c>
      <c r="D397" t="s">
        <v>2304</v>
      </c>
      <c r="E397">
        <f>VLOOKUP(A397,'2011B4'!A$1:B$641,2, FALSE)</f>
        <v>430</v>
      </c>
      <c r="G397">
        <v>1973306</v>
      </c>
      <c r="H397">
        <v>1016687</v>
      </c>
      <c r="I397">
        <v>956619</v>
      </c>
      <c r="J397">
        <v>588914</v>
      </c>
      <c r="K397">
        <v>411775</v>
      </c>
      <c r="L397">
        <v>177139</v>
      </c>
      <c r="M397">
        <f t="shared" si="260"/>
        <v>29.844028244985825</v>
      </c>
      <c r="N397">
        <f t="shared" si="261"/>
        <v>40.501648983413773</v>
      </c>
      <c r="O397">
        <f t="shared" si="262"/>
        <v>18.517194410731964</v>
      </c>
      <c r="P397">
        <f>(K397/J397)*100</f>
        <v>69.92107506359163</v>
      </c>
      <c r="Q397">
        <f>(L397/J397)*100</f>
        <v>30.078924936408374</v>
      </c>
      <c r="R397">
        <f t="shared" si="228"/>
        <v>73.35672101529255</v>
      </c>
      <c r="S397">
        <f t="shared" si="229"/>
        <v>8.6973649802857462</v>
      </c>
      <c r="T397">
        <f t="shared" si="230"/>
        <v>4.2824588989224237</v>
      </c>
      <c r="U397">
        <f t="shared" si="231"/>
        <v>1.815375419840588</v>
      </c>
      <c r="V397">
        <f t="shared" si="232"/>
        <v>11.848079685658687</v>
      </c>
      <c r="W397">
        <f t="shared" si="233"/>
        <v>26.64327898470745</v>
      </c>
      <c r="X397">
        <v>247163</v>
      </c>
      <c r="Y397">
        <v>168771</v>
      </c>
      <c r="Z397">
        <v>78392</v>
      </c>
      <c r="AA397">
        <v>178637</v>
      </c>
      <c r="AB397">
        <v>106813</v>
      </c>
      <c r="AC397">
        <v>71824</v>
      </c>
      <c r="AD397">
        <v>6208</v>
      </c>
      <c r="AE397">
        <v>5110</v>
      </c>
      <c r="AF397">
        <v>1098</v>
      </c>
      <c r="AG397">
        <v>3089</v>
      </c>
      <c r="AH397">
        <v>2368</v>
      </c>
      <c r="AI397">
        <v>721</v>
      </c>
      <c r="AJ397">
        <v>30504</v>
      </c>
      <c r="AK397">
        <v>19566</v>
      </c>
      <c r="AL397">
        <v>10938</v>
      </c>
      <c r="AM397">
        <v>17627</v>
      </c>
      <c r="AN397">
        <v>15949</v>
      </c>
      <c r="AO397">
        <v>1678</v>
      </c>
      <c r="AP397">
        <v>2177</v>
      </c>
      <c r="AQ397">
        <v>2148</v>
      </c>
      <c r="AR397">
        <v>29</v>
      </c>
      <c r="AS397">
        <v>10691</v>
      </c>
      <c r="AT397">
        <v>9275</v>
      </c>
      <c r="AU397">
        <v>1416</v>
      </c>
      <c r="AV397">
        <v>25220</v>
      </c>
      <c r="AW397">
        <v>23065</v>
      </c>
      <c r="AX397">
        <v>2155</v>
      </c>
      <c r="AY397">
        <v>2327</v>
      </c>
      <c r="AZ397">
        <v>2160</v>
      </c>
      <c r="BA397">
        <v>167</v>
      </c>
      <c r="BB397">
        <v>9532</v>
      </c>
      <c r="BC397">
        <v>9303</v>
      </c>
      <c r="BD397">
        <v>229</v>
      </c>
      <c r="BE397">
        <v>6951</v>
      </c>
      <c r="BF397">
        <v>6265</v>
      </c>
      <c r="BG397">
        <v>686</v>
      </c>
      <c r="BH397">
        <v>48788</v>
      </c>
      <c r="BI397">
        <v>40982</v>
      </c>
      <c r="BJ397">
        <v>7806</v>
      </c>
      <c r="BK397" t="str">
        <f t="shared" si="263"/>
        <v>CultivatorsTotal</v>
      </c>
      <c r="BL397" t="str">
        <f t="shared" si="264"/>
        <v>CultivatorsMale</v>
      </c>
      <c r="BM397" t="str">
        <f t="shared" si="265"/>
        <v>CultivatorsFemale</v>
      </c>
      <c r="BN397">
        <f>(X397/J397)*100</f>
        <v>41.969285838000111</v>
      </c>
      <c r="BO397">
        <f t="shared" si="234"/>
        <v>68.283278646075658</v>
      </c>
      <c r="BP397">
        <f t="shared" si="235"/>
        <v>31.716721353924331</v>
      </c>
      <c r="BQ397">
        <f>(AA397/J397)*100</f>
        <v>30.333291448326921</v>
      </c>
      <c r="BR397">
        <f t="shared" si="236"/>
        <v>59.793323891467054</v>
      </c>
      <c r="BS397">
        <f t="shared" si="237"/>
        <v>40.206676108532946</v>
      </c>
      <c r="BT397">
        <f>(AD397/J397)*100</f>
        <v>1.0541437289655196</v>
      </c>
      <c r="BU397">
        <f t="shared" si="238"/>
        <v>82.3131443298969</v>
      </c>
      <c r="BV397">
        <f t="shared" si="239"/>
        <v>17.686855670103093</v>
      </c>
      <c r="BW397">
        <f>(AG397/J397)*100</f>
        <v>0.52452480328197326</v>
      </c>
      <c r="BX397">
        <f t="shared" si="240"/>
        <v>76.659112981547423</v>
      </c>
      <c r="BY397">
        <f t="shared" si="241"/>
        <v>23.340887018452573</v>
      </c>
      <c r="BZ397">
        <f>(AJ397/J397)*100</f>
        <v>5.1797036579194922</v>
      </c>
      <c r="CA397">
        <f t="shared" si="242"/>
        <v>64.142407553107788</v>
      </c>
      <c r="CB397">
        <f t="shared" si="243"/>
        <v>35.857592446892212</v>
      </c>
      <c r="CC397">
        <f>(AM397/J397)*100</f>
        <v>2.9931365190842807</v>
      </c>
      <c r="CD397">
        <f t="shared" si="244"/>
        <v>90.480512849605716</v>
      </c>
      <c r="CE397">
        <f t="shared" si="245"/>
        <v>9.5194871503942817</v>
      </c>
      <c r="CF397">
        <f>(AP397/J397)*100</f>
        <v>0.36966348227415208</v>
      </c>
      <c r="CG397">
        <f t="shared" si="246"/>
        <v>98.667891593936602</v>
      </c>
      <c r="CH397">
        <f t="shared" si="247"/>
        <v>1.3321084060633899</v>
      </c>
      <c r="CI397">
        <f>(AS397/J397)*100</f>
        <v>1.815375419840588</v>
      </c>
      <c r="CJ397">
        <f t="shared" si="248"/>
        <v>86.755214666541946</v>
      </c>
      <c r="CK397">
        <f t="shared" si="249"/>
        <v>13.244785333458047</v>
      </c>
      <c r="CL397">
        <f>(AV397/J397)*100</f>
        <v>4.2824588989224237</v>
      </c>
      <c r="CM397">
        <f t="shared" si="250"/>
        <v>91.455194290245828</v>
      </c>
      <c r="CN397">
        <f t="shared" si="251"/>
        <v>8.5448057097541632</v>
      </c>
      <c r="CO397">
        <f>(AY397/J397)*100</f>
        <v>0.3951340942820174</v>
      </c>
      <c r="CP397">
        <f t="shared" si="252"/>
        <v>92.823377739578859</v>
      </c>
      <c r="CQ397">
        <f t="shared" si="253"/>
        <v>7.1766222604211434</v>
      </c>
      <c r="CR397">
        <f>(BB397/J397)*100</f>
        <v>1.6185724910598152</v>
      </c>
      <c r="CS397">
        <f t="shared" si="254"/>
        <v>97.597566093159884</v>
      </c>
      <c r="CT397">
        <f t="shared" si="255"/>
        <v>2.4024339068401175</v>
      </c>
      <c r="CU397">
        <f>(BE397/J397)*100</f>
        <v>1.1803081604444792</v>
      </c>
      <c r="CV397">
        <f t="shared" si="256"/>
        <v>90.130916414904334</v>
      </c>
      <c r="CW397">
        <f t="shared" si="257"/>
        <v>9.8690835850956695</v>
      </c>
      <c r="CX397">
        <f>(BH397/J397)*100</f>
        <v>8.2844014575982232</v>
      </c>
      <c r="CY397">
        <f t="shared" si="258"/>
        <v>84.000163974747892</v>
      </c>
      <c r="CZ397">
        <f t="shared" si="259"/>
        <v>15.999836025252112</v>
      </c>
    </row>
    <row r="398" spans="1:104" x14ac:dyDescent="0.25">
      <c r="A398" t="s">
        <v>2307</v>
      </c>
      <c r="B398">
        <v>23</v>
      </c>
      <c r="C398">
        <v>15</v>
      </c>
      <c r="D398" t="s">
        <v>2306</v>
      </c>
      <c r="E398">
        <f>VLOOKUP(A398,'2011B4'!A$1:B$641,2, FALSE)</f>
        <v>431</v>
      </c>
      <c r="G398">
        <v>515963</v>
      </c>
      <c r="H398">
        <v>265128</v>
      </c>
      <c r="I398">
        <v>250835</v>
      </c>
      <c r="J398">
        <v>141350</v>
      </c>
      <c r="K398">
        <v>105303</v>
      </c>
      <c r="L398">
        <v>36047</v>
      </c>
      <c r="M398">
        <f t="shared" si="260"/>
        <v>27.395375249775661</v>
      </c>
      <c r="N398">
        <f t="shared" si="261"/>
        <v>39.717796686883318</v>
      </c>
      <c r="O398">
        <f t="shared" si="262"/>
        <v>14.370801522913467</v>
      </c>
      <c r="P398">
        <f>(K398/J398)*100</f>
        <v>74.498054474708169</v>
      </c>
      <c r="Q398">
        <f>(L398/J398)*100</f>
        <v>25.501945525291831</v>
      </c>
      <c r="R398">
        <f t="shared" si="228"/>
        <v>73.633533781393709</v>
      </c>
      <c r="S398">
        <f t="shared" si="229"/>
        <v>9.4347364697559257</v>
      </c>
      <c r="T398">
        <f t="shared" si="230"/>
        <v>3.3003183586841169</v>
      </c>
      <c r="U398">
        <f t="shared" si="231"/>
        <v>2.3353378139370355</v>
      </c>
      <c r="V398">
        <f t="shared" si="232"/>
        <v>11.296073576229219</v>
      </c>
      <c r="W398">
        <f t="shared" si="233"/>
        <v>26.366466218606291</v>
      </c>
      <c r="X398">
        <v>70210</v>
      </c>
      <c r="Y398">
        <v>51789</v>
      </c>
      <c r="Z398">
        <v>18421</v>
      </c>
      <c r="AA398">
        <v>31285</v>
      </c>
      <c r="AB398">
        <v>18899</v>
      </c>
      <c r="AC398">
        <v>12386</v>
      </c>
      <c r="AD398">
        <v>2586</v>
      </c>
      <c r="AE398">
        <v>2214</v>
      </c>
      <c r="AF398">
        <v>372</v>
      </c>
      <c r="AG398">
        <v>6906</v>
      </c>
      <c r="AH398">
        <v>6653</v>
      </c>
      <c r="AI398">
        <v>253</v>
      </c>
      <c r="AJ398">
        <v>4056</v>
      </c>
      <c r="AK398">
        <v>2986</v>
      </c>
      <c r="AL398">
        <v>1070</v>
      </c>
      <c r="AM398">
        <v>2374</v>
      </c>
      <c r="AN398">
        <v>2170</v>
      </c>
      <c r="AO398">
        <v>204</v>
      </c>
      <c r="AP398">
        <v>2169</v>
      </c>
      <c r="AQ398">
        <v>2107</v>
      </c>
      <c r="AR398">
        <v>62</v>
      </c>
      <c r="AS398">
        <v>3301</v>
      </c>
      <c r="AT398">
        <v>2969</v>
      </c>
      <c r="AU398">
        <v>332</v>
      </c>
      <c r="AV398">
        <v>4665</v>
      </c>
      <c r="AW398">
        <v>4309</v>
      </c>
      <c r="AX398">
        <v>356</v>
      </c>
      <c r="AY398">
        <v>530</v>
      </c>
      <c r="AZ398">
        <v>491</v>
      </c>
      <c r="BA398">
        <v>39</v>
      </c>
      <c r="BB398">
        <v>2482</v>
      </c>
      <c r="BC398">
        <v>2404</v>
      </c>
      <c r="BD398">
        <v>78</v>
      </c>
      <c r="BE398">
        <v>1320</v>
      </c>
      <c r="BF398">
        <v>1109</v>
      </c>
      <c r="BG398">
        <v>211</v>
      </c>
      <c r="BH398">
        <v>9466</v>
      </c>
      <c r="BI398">
        <v>7203</v>
      </c>
      <c r="BJ398">
        <v>2263</v>
      </c>
      <c r="BK398" t="str">
        <f t="shared" si="263"/>
        <v>CultivatorsTotal</v>
      </c>
      <c r="BL398" t="str">
        <f t="shared" si="264"/>
        <v>CultivatorsMale</v>
      </c>
      <c r="BM398" t="str">
        <f t="shared" si="265"/>
        <v>CultivatorsFemale</v>
      </c>
      <c r="BN398">
        <f>(X398/J398)*100</f>
        <v>49.671029359745312</v>
      </c>
      <c r="BO398">
        <f t="shared" si="234"/>
        <v>73.762996724113378</v>
      </c>
      <c r="BP398">
        <f t="shared" si="235"/>
        <v>26.237003275886629</v>
      </c>
      <c r="BQ398">
        <f>(AA398/J398)*100</f>
        <v>22.13300318358684</v>
      </c>
      <c r="BR398">
        <f t="shared" si="236"/>
        <v>60.409141761227424</v>
      </c>
      <c r="BS398">
        <f t="shared" si="237"/>
        <v>39.590858238772576</v>
      </c>
      <c r="BT398">
        <f>(AD398/J398)*100</f>
        <v>1.8295012380615494</v>
      </c>
      <c r="BU398">
        <f t="shared" si="238"/>
        <v>85.614849187935036</v>
      </c>
      <c r="BV398">
        <f t="shared" si="239"/>
        <v>14.385150812064964</v>
      </c>
      <c r="BW398">
        <f>(AG398/J398)*100</f>
        <v>4.8857446055889637</v>
      </c>
      <c r="BX398">
        <f t="shared" si="240"/>
        <v>96.336518969012445</v>
      </c>
      <c r="BY398">
        <f t="shared" si="241"/>
        <v>3.6634810309875467</v>
      </c>
      <c r="BZ398">
        <f>(AJ398/J398)*100</f>
        <v>2.8694729395118501</v>
      </c>
      <c r="CA398">
        <f t="shared" si="242"/>
        <v>73.619329388560161</v>
      </c>
      <c r="CB398">
        <f t="shared" si="243"/>
        <v>26.380670611439843</v>
      </c>
      <c r="CC398">
        <f>(AM398/J398)*100</f>
        <v>1.6795189246551114</v>
      </c>
      <c r="CD398">
        <f t="shared" si="244"/>
        <v>91.406908171861829</v>
      </c>
      <c r="CE398">
        <f t="shared" si="245"/>
        <v>8.5930918281381636</v>
      </c>
      <c r="CF398">
        <f>(AP398/J398)*100</f>
        <v>1.5344888574460558</v>
      </c>
      <c r="CG398">
        <f t="shared" si="246"/>
        <v>97.141539880129088</v>
      </c>
      <c r="CH398">
        <f t="shared" si="247"/>
        <v>2.8584601198709083</v>
      </c>
      <c r="CI398">
        <f>(AS398/J398)*100</f>
        <v>2.3353378139370355</v>
      </c>
      <c r="CJ398">
        <f t="shared" si="248"/>
        <v>89.942441684338078</v>
      </c>
      <c r="CK398">
        <f t="shared" si="249"/>
        <v>10.05755831566192</v>
      </c>
      <c r="CL398">
        <f>(AV398/J398)*100</f>
        <v>3.3003183586841169</v>
      </c>
      <c r="CM398">
        <f t="shared" si="250"/>
        <v>92.368703108252944</v>
      </c>
      <c r="CN398">
        <f t="shared" si="251"/>
        <v>7.6312968917470521</v>
      </c>
      <c r="CO398">
        <f>(AY398/J398)*100</f>
        <v>0.37495578351609482</v>
      </c>
      <c r="CP398">
        <f t="shared" si="252"/>
        <v>92.64150943396227</v>
      </c>
      <c r="CQ398">
        <f t="shared" si="253"/>
        <v>7.3584905660377355</v>
      </c>
      <c r="CR398">
        <f>(BB398/J398)*100</f>
        <v>1.7559250088432967</v>
      </c>
      <c r="CS398">
        <f t="shared" si="254"/>
        <v>96.85737308622079</v>
      </c>
      <c r="CT398">
        <f t="shared" si="255"/>
        <v>3.1426269137792104</v>
      </c>
      <c r="CU398">
        <f>(BE398/J398)*100</f>
        <v>0.93385214007782102</v>
      </c>
      <c r="CV398">
        <f t="shared" si="256"/>
        <v>84.015151515151516</v>
      </c>
      <c r="CW398">
        <f t="shared" si="257"/>
        <v>15.984848484848484</v>
      </c>
      <c r="CX398">
        <f>(BH398/J398)*100</f>
        <v>6.6968517863459507</v>
      </c>
      <c r="CY398">
        <f t="shared" si="258"/>
        <v>76.093386858229451</v>
      </c>
      <c r="CZ398">
        <f t="shared" si="259"/>
        <v>23.906613141770546</v>
      </c>
    </row>
    <row r="399" spans="1:104" x14ac:dyDescent="0.25">
      <c r="A399" t="s">
        <v>2309</v>
      </c>
      <c r="B399">
        <v>23</v>
      </c>
      <c r="C399">
        <v>16</v>
      </c>
      <c r="D399" t="s">
        <v>2308</v>
      </c>
      <c r="E399" t="e">
        <f>VLOOKUP(A399,'2011B4'!A$1:B$641,2, FALSE)</f>
        <v>#N/A</v>
      </c>
      <c r="F399" t="s">
        <v>3187</v>
      </c>
      <c r="G399">
        <v>1575303</v>
      </c>
      <c r="H399">
        <v>804988</v>
      </c>
      <c r="I399">
        <v>770315</v>
      </c>
      <c r="J399">
        <v>451667</v>
      </c>
      <c r="K399">
        <v>335672</v>
      </c>
      <c r="L399">
        <v>115995</v>
      </c>
      <c r="M399">
        <f t="shared" si="260"/>
        <v>28.671753941940061</v>
      </c>
      <c r="N399">
        <f t="shared" si="261"/>
        <v>41.699006693267478</v>
      </c>
      <c r="O399">
        <f t="shared" si="262"/>
        <v>15.058125572006256</v>
      </c>
      <c r="P399">
        <f>(K399/J399)*100</f>
        <v>74.318469137661154</v>
      </c>
      <c r="Q399">
        <f>(L399/J399)*100</f>
        <v>25.681530862338846</v>
      </c>
      <c r="R399">
        <f t="shared" si="228"/>
        <v>67.822754374351021</v>
      </c>
      <c r="S399">
        <f t="shared" si="229"/>
        <v>12.840876132194737</v>
      </c>
      <c r="T399">
        <f t="shared" si="230"/>
        <v>4.6213250027121751</v>
      </c>
      <c r="U399">
        <f t="shared" si="231"/>
        <v>2.922949872361718</v>
      </c>
      <c r="V399">
        <f t="shared" si="232"/>
        <v>11.792094618380357</v>
      </c>
      <c r="W399">
        <f t="shared" si="233"/>
        <v>32.177245625648979</v>
      </c>
      <c r="X399">
        <v>212529</v>
      </c>
      <c r="Y399">
        <v>153583</v>
      </c>
      <c r="Z399">
        <v>58946</v>
      </c>
      <c r="AA399">
        <v>87362</v>
      </c>
      <c r="AB399">
        <v>51423</v>
      </c>
      <c r="AC399">
        <v>35939</v>
      </c>
      <c r="AD399">
        <v>6442</v>
      </c>
      <c r="AE399">
        <v>5546</v>
      </c>
      <c r="AF399">
        <v>896</v>
      </c>
      <c r="AG399">
        <v>30618</v>
      </c>
      <c r="AH399">
        <v>29562</v>
      </c>
      <c r="AI399">
        <v>1056</v>
      </c>
      <c r="AJ399">
        <v>13985</v>
      </c>
      <c r="AK399">
        <v>10071</v>
      </c>
      <c r="AL399">
        <v>3914</v>
      </c>
      <c r="AM399">
        <v>13395</v>
      </c>
      <c r="AN399">
        <v>12222</v>
      </c>
      <c r="AO399">
        <v>1173</v>
      </c>
      <c r="AP399">
        <v>2030</v>
      </c>
      <c r="AQ399">
        <v>1972</v>
      </c>
      <c r="AR399">
        <v>58</v>
      </c>
      <c r="AS399">
        <v>13202</v>
      </c>
      <c r="AT399">
        <v>10537</v>
      </c>
      <c r="AU399">
        <v>2665</v>
      </c>
      <c r="AV399">
        <v>20873</v>
      </c>
      <c r="AW399">
        <v>19180</v>
      </c>
      <c r="AX399">
        <v>1693</v>
      </c>
      <c r="AY399">
        <v>2415</v>
      </c>
      <c r="AZ399">
        <v>2225</v>
      </c>
      <c r="BA399">
        <v>190</v>
      </c>
      <c r="BB399">
        <v>9879</v>
      </c>
      <c r="BC399">
        <v>9599</v>
      </c>
      <c r="BD399">
        <v>280</v>
      </c>
      <c r="BE399">
        <v>5139</v>
      </c>
      <c r="BF399">
        <v>4096</v>
      </c>
      <c r="BG399">
        <v>1043</v>
      </c>
      <c r="BH399">
        <v>33798</v>
      </c>
      <c r="BI399">
        <v>25656</v>
      </c>
      <c r="BJ399">
        <v>8142</v>
      </c>
      <c r="BK399" t="str">
        <f t="shared" si="263"/>
        <v>CultivatorsTotal</v>
      </c>
      <c r="BL399" t="str">
        <f t="shared" si="264"/>
        <v>CultivatorsMale</v>
      </c>
      <c r="BM399" t="str">
        <f t="shared" si="265"/>
        <v>CultivatorsFemale</v>
      </c>
      <c r="BN399">
        <f>(X399/J399)*100</f>
        <v>47.054356417449142</v>
      </c>
      <c r="BO399">
        <f t="shared" si="234"/>
        <v>72.264490963586141</v>
      </c>
      <c r="BP399">
        <f t="shared" si="235"/>
        <v>27.735509036413852</v>
      </c>
      <c r="BQ399">
        <f>(AA399/J399)*100</f>
        <v>19.342125946770519</v>
      </c>
      <c r="BR399">
        <f t="shared" si="236"/>
        <v>58.861976603099741</v>
      </c>
      <c r="BS399">
        <f t="shared" si="237"/>
        <v>41.138023396900252</v>
      </c>
      <c r="BT399">
        <f>(AD399/J399)*100</f>
        <v>1.426272010131358</v>
      </c>
      <c r="BU399">
        <f t="shared" si="238"/>
        <v>86.091276001241852</v>
      </c>
      <c r="BV399">
        <f t="shared" si="239"/>
        <v>13.908723998758148</v>
      </c>
      <c r="BW399">
        <f>(AG399/J399)*100</f>
        <v>6.7788879860605267</v>
      </c>
      <c r="BX399">
        <f t="shared" si="240"/>
        <v>96.55104840290025</v>
      </c>
      <c r="BY399">
        <f t="shared" si="241"/>
        <v>3.4489515970997453</v>
      </c>
      <c r="BZ399">
        <f>(AJ399/J399)*100</f>
        <v>3.0963076780017138</v>
      </c>
      <c r="CA399">
        <f t="shared" si="242"/>
        <v>72.012870933142651</v>
      </c>
      <c r="CB399">
        <f t="shared" si="243"/>
        <v>27.987129066857346</v>
      </c>
      <c r="CC399">
        <f>(AM399/J399)*100</f>
        <v>2.9656804681324962</v>
      </c>
      <c r="CD399">
        <f t="shared" si="244"/>
        <v>91.243001119820832</v>
      </c>
      <c r="CE399">
        <f t="shared" si="245"/>
        <v>8.7569988801791716</v>
      </c>
      <c r="CF399">
        <f>(AP399/J399)*100</f>
        <v>0.44944616277035954</v>
      </c>
      <c r="CG399">
        <f t="shared" si="246"/>
        <v>97.142857142857139</v>
      </c>
      <c r="CH399">
        <f t="shared" si="247"/>
        <v>2.8571428571428572</v>
      </c>
      <c r="CI399">
        <f>(AS399/J399)*100</f>
        <v>2.922949872361718</v>
      </c>
      <c r="CJ399">
        <f t="shared" si="248"/>
        <v>79.813664596273298</v>
      </c>
      <c r="CK399">
        <f t="shared" si="249"/>
        <v>20.186335403726709</v>
      </c>
      <c r="CL399">
        <f>(AV399/J399)*100</f>
        <v>4.6213250027121751</v>
      </c>
      <c r="CM399">
        <f t="shared" si="250"/>
        <v>91.889043261629851</v>
      </c>
      <c r="CN399">
        <f t="shared" si="251"/>
        <v>8.1109567383701435</v>
      </c>
      <c r="CO399">
        <f>(AY399/J399)*100</f>
        <v>0.53468595226128979</v>
      </c>
      <c r="CP399">
        <f t="shared" si="252"/>
        <v>92.132505175983439</v>
      </c>
      <c r="CQ399">
        <f t="shared" si="253"/>
        <v>7.8674948240165632</v>
      </c>
      <c r="CR399">
        <f>(BB399/J399)*100</f>
        <v>2.187230858132208</v>
      </c>
      <c r="CS399">
        <f t="shared" si="254"/>
        <v>97.165705030873568</v>
      </c>
      <c r="CT399">
        <f t="shared" si="255"/>
        <v>2.8342949691264296</v>
      </c>
      <c r="CU399">
        <f>(BE399/J399)*100</f>
        <v>1.1377851381659496</v>
      </c>
      <c r="CV399">
        <f t="shared" si="256"/>
        <v>79.704222611402997</v>
      </c>
      <c r="CW399">
        <f t="shared" si="257"/>
        <v>20.295777388597003</v>
      </c>
      <c r="CX399">
        <f>(BH399/J399)*100</f>
        <v>7.4829465070505492</v>
      </c>
      <c r="CY399">
        <f t="shared" si="258"/>
        <v>75.909817148943731</v>
      </c>
      <c r="CZ399">
        <f t="shared" si="259"/>
        <v>24.090182851056273</v>
      </c>
    </row>
    <row r="400" spans="1:104" x14ac:dyDescent="0.25">
      <c r="A400" t="s">
        <v>2311</v>
      </c>
      <c r="B400">
        <v>23</v>
      </c>
      <c r="C400">
        <v>17</v>
      </c>
      <c r="D400" t="s">
        <v>2310</v>
      </c>
      <c r="E400" t="e">
        <f>VLOOKUP(A400,'2011B4'!A$1:B$641,2, FALSE)</f>
        <v>#N/A</v>
      </c>
      <c r="F400" t="s">
        <v>3187</v>
      </c>
      <c r="G400">
        <v>1831152</v>
      </c>
      <c r="H400">
        <v>947830</v>
      </c>
      <c r="I400">
        <v>883322</v>
      </c>
      <c r="J400">
        <v>543519</v>
      </c>
      <c r="K400">
        <v>395899</v>
      </c>
      <c r="L400">
        <v>147620</v>
      </c>
      <c r="M400">
        <f t="shared" si="260"/>
        <v>29.681806862565207</v>
      </c>
      <c r="N400">
        <f t="shared" si="261"/>
        <v>41.768988109682113</v>
      </c>
      <c r="O400">
        <f t="shared" si="262"/>
        <v>16.7119125301985</v>
      </c>
      <c r="P400">
        <f>(K400/J400)*100</f>
        <v>72.839955916904458</v>
      </c>
      <c r="Q400">
        <f>(L400/J400)*100</f>
        <v>27.160044083095531</v>
      </c>
      <c r="R400">
        <f t="shared" si="228"/>
        <v>79.183800382323341</v>
      </c>
      <c r="S400">
        <f t="shared" si="229"/>
        <v>6.8667332696741052</v>
      </c>
      <c r="T400">
        <f t="shared" si="230"/>
        <v>2.9673295689755097</v>
      </c>
      <c r="U400">
        <f t="shared" si="231"/>
        <v>2.0054496714926247</v>
      </c>
      <c r="V400">
        <f t="shared" si="232"/>
        <v>8.9766871075344206</v>
      </c>
      <c r="W400">
        <f t="shared" si="233"/>
        <v>20.816199617676659</v>
      </c>
      <c r="X400">
        <v>297806</v>
      </c>
      <c r="Y400">
        <v>211994</v>
      </c>
      <c r="Z400">
        <v>85812</v>
      </c>
      <c r="AA400">
        <v>126032</v>
      </c>
      <c r="AB400">
        <v>78950</v>
      </c>
      <c r="AC400">
        <v>47082</v>
      </c>
      <c r="AD400">
        <v>6541</v>
      </c>
      <c r="AE400">
        <v>5321</v>
      </c>
      <c r="AF400">
        <v>1220</v>
      </c>
      <c r="AG400">
        <v>12966</v>
      </c>
      <c r="AH400">
        <v>12512</v>
      </c>
      <c r="AI400">
        <v>454</v>
      </c>
      <c r="AJ400">
        <v>14689</v>
      </c>
      <c r="AK400">
        <v>11148</v>
      </c>
      <c r="AL400">
        <v>3541</v>
      </c>
      <c r="AM400">
        <v>9667</v>
      </c>
      <c r="AN400">
        <v>8808</v>
      </c>
      <c r="AO400">
        <v>859</v>
      </c>
      <c r="AP400">
        <v>4530</v>
      </c>
      <c r="AQ400">
        <v>4427</v>
      </c>
      <c r="AR400">
        <v>103</v>
      </c>
      <c r="AS400">
        <v>10900</v>
      </c>
      <c r="AT400">
        <v>9462</v>
      </c>
      <c r="AU400">
        <v>1438</v>
      </c>
      <c r="AV400">
        <v>16128</v>
      </c>
      <c r="AW400">
        <v>14889</v>
      </c>
      <c r="AX400">
        <v>1239</v>
      </c>
      <c r="AY400">
        <v>1680</v>
      </c>
      <c r="AZ400">
        <v>1584</v>
      </c>
      <c r="BA400">
        <v>96</v>
      </c>
      <c r="BB400">
        <v>6772</v>
      </c>
      <c r="BC400">
        <v>6597</v>
      </c>
      <c r="BD400">
        <v>175</v>
      </c>
      <c r="BE400">
        <v>4798</v>
      </c>
      <c r="BF400">
        <v>4356</v>
      </c>
      <c r="BG400">
        <v>442</v>
      </c>
      <c r="BH400">
        <v>31010</v>
      </c>
      <c r="BI400">
        <v>25851</v>
      </c>
      <c r="BJ400">
        <v>5159</v>
      </c>
      <c r="BK400" t="str">
        <f t="shared" si="263"/>
        <v>CultivatorsTotal</v>
      </c>
      <c r="BL400" t="str">
        <f t="shared" si="264"/>
        <v>CultivatorsMale</v>
      </c>
      <c r="BM400" t="str">
        <f t="shared" si="265"/>
        <v>CultivatorsFemale</v>
      </c>
      <c r="BN400">
        <f>(X400/J400)*100</f>
        <v>54.7921967769296</v>
      </c>
      <c r="BO400">
        <f t="shared" si="234"/>
        <v>71.185268261888609</v>
      </c>
      <c r="BP400">
        <f t="shared" si="235"/>
        <v>28.814731738111387</v>
      </c>
      <c r="BQ400">
        <f>(AA400/J400)*100</f>
        <v>23.188149816289773</v>
      </c>
      <c r="BR400">
        <f t="shared" si="236"/>
        <v>62.642820870889935</v>
      </c>
      <c r="BS400">
        <f t="shared" si="237"/>
        <v>37.357179129110065</v>
      </c>
      <c r="BT400">
        <f>(AD400/J400)*100</f>
        <v>1.2034537891039687</v>
      </c>
      <c r="BU400">
        <f t="shared" si="238"/>
        <v>81.348417673138655</v>
      </c>
      <c r="BV400">
        <f t="shared" si="239"/>
        <v>18.651582326861334</v>
      </c>
      <c r="BW400">
        <f>(AG400/J400)*100</f>
        <v>2.3855651780342546</v>
      </c>
      <c r="BX400">
        <f t="shared" si="240"/>
        <v>96.498534629029777</v>
      </c>
      <c r="BY400">
        <f t="shared" si="241"/>
        <v>3.5014653709702297</v>
      </c>
      <c r="BZ400">
        <f>(AJ400/J400)*100</f>
        <v>2.7025734150968042</v>
      </c>
      <c r="CA400">
        <f t="shared" si="242"/>
        <v>75.893525767581181</v>
      </c>
      <c r="CB400">
        <f t="shared" si="243"/>
        <v>24.106474232418819</v>
      </c>
      <c r="CC400">
        <f>(AM400/J400)*100</f>
        <v>1.7785946765430463</v>
      </c>
      <c r="CD400">
        <f t="shared" si="244"/>
        <v>91.114099513809862</v>
      </c>
      <c r="CE400">
        <f t="shared" si="245"/>
        <v>8.8859004861901312</v>
      </c>
      <c r="CF400">
        <f>(AP400/J400)*100</f>
        <v>0.8334575240239992</v>
      </c>
      <c r="CG400">
        <f t="shared" si="246"/>
        <v>97.726269315673292</v>
      </c>
      <c r="CH400">
        <f t="shared" si="247"/>
        <v>2.2737306843267109</v>
      </c>
      <c r="CI400">
        <f>(AS400/J400)*100</f>
        <v>2.0054496714926247</v>
      </c>
      <c r="CJ400">
        <f t="shared" si="248"/>
        <v>86.807339449541288</v>
      </c>
      <c r="CK400">
        <f t="shared" si="249"/>
        <v>13.192660550458715</v>
      </c>
      <c r="CL400">
        <f>(AV400/J400)*100</f>
        <v>2.9673295689755097</v>
      </c>
      <c r="CM400">
        <f t="shared" si="250"/>
        <v>92.317708333333343</v>
      </c>
      <c r="CN400">
        <f t="shared" si="251"/>
        <v>7.682291666666667</v>
      </c>
      <c r="CO400">
        <f>(AY400/J400)*100</f>
        <v>0.30909683010161559</v>
      </c>
      <c r="CP400">
        <f t="shared" si="252"/>
        <v>94.285714285714278</v>
      </c>
      <c r="CQ400">
        <f t="shared" si="253"/>
        <v>5.7142857142857144</v>
      </c>
      <c r="CR400">
        <f>(BB400/J400)*100</f>
        <v>1.2459546032429407</v>
      </c>
      <c r="CS400">
        <f t="shared" si="254"/>
        <v>97.415829887773185</v>
      </c>
      <c r="CT400">
        <f t="shared" si="255"/>
        <v>2.5841701122268161</v>
      </c>
      <c r="CU400">
        <f>(BE400/J400)*100</f>
        <v>0.88276582787354263</v>
      </c>
      <c r="CV400">
        <f t="shared" si="256"/>
        <v>90.787828261775743</v>
      </c>
      <c r="CW400">
        <f t="shared" si="257"/>
        <v>9.2121717382242601</v>
      </c>
      <c r="CX400">
        <f>(BH400/J400)*100</f>
        <v>5.7054123222923216</v>
      </c>
      <c r="CY400">
        <f t="shared" si="258"/>
        <v>83.363431151241542</v>
      </c>
      <c r="CZ400">
        <f t="shared" si="259"/>
        <v>16.636568848758465</v>
      </c>
    </row>
    <row r="401" spans="1:104" x14ac:dyDescent="0.25">
      <c r="A401" t="s">
        <v>2313</v>
      </c>
      <c r="B401">
        <v>23</v>
      </c>
      <c r="C401">
        <v>18</v>
      </c>
      <c r="D401" t="s">
        <v>2312</v>
      </c>
      <c r="E401">
        <f>VLOOKUP(A401,'2011B4'!A$1:B$641,2, FALSE)</f>
        <v>432</v>
      </c>
      <c r="G401">
        <v>726070</v>
      </c>
      <c r="H401">
        <v>372419</v>
      </c>
      <c r="I401">
        <v>353651</v>
      </c>
      <c r="J401">
        <v>282073</v>
      </c>
      <c r="K401">
        <v>184529</v>
      </c>
      <c r="L401">
        <v>97544</v>
      </c>
      <c r="M401">
        <f t="shared" si="260"/>
        <v>38.849284504248907</v>
      </c>
      <c r="N401">
        <f t="shared" si="261"/>
        <v>49.548760938620212</v>
      </c>
      <c r="O401">
        <f t="shared" si="262"/>
        <v>27.581994678369355</v>
      </c>
      <c r="P401">
        <f>(K401/J401)*100</f>
        <v>65.41888092798672</v>
      </c>
      <c r="Q401">
        <f>(L401/J401)*100</f>
        <v>34.581119072013273</v>
      </c>
      <c r="R401">
        <f t="shared" si="228"/>
        <v>74.763979537211995</v>
      </c>
      <c r="S401">
        <f t="shared" si="229"/>
        <v>6.6950753882860106</v>
      </c>
      <c r="T401">
        <f t="shared" si="230"/>
        <v>5.7970808974981658</v>
      </c>
      <c r="U401">
        <f t="shared" si="231"/>
        <v>2.3082677179311739</v>
      </c>
      <c r="V401">
        <f t="shared" si="232"/>
        <v>10.435596459072652</v>
      </c>
      <c r="W401">
        <f t="shared" si="233"/>
        <v>25.236020462788005</v>
      </c>
      <c r="X401">
        <v>155669</v>
      </c>
      <c r="Y401">
        <v>89987</v>
      </c>
      <c r="Z401">
        <v>65682</v>
      </c>
      <c r="AA401">
        <v>48302</v>
      </c>
      <c r="AB401">
        <v>25939</v>
      </c>
      <c r="AC401">
        <v>22363</v>
      </c>
      <c r="AD401">
        <v>6918</v>
      </c>
      <c r="AE401">
        <v>5194</v>
      </c>
      <c r="AF401">
        <v>1724</v>
      </c>
      <c r="AG401">
        <v>1494</v>
      </c>
      <c r="AH401">
        <v>1416</v>
      </c>
      <c r="AI401">
        <v>78</v>
      </c>
      <c r="AJ401">
        <v>3973</v>
      </c>
      <c r="AK401">
        <v>2791</v>
      </c>
      <c r="AL401">
        <v>1182</v>
      </c>
      <c r="AM401">
        <v>13418</v>
      </c>
      <c r="AN401">
        <v>12423</v>
      </c>
      <c r="AO401">
        <v>995</v>
      </c>
      <c r="AP401">
        <v>661</v>
      </c>
      <c r="AQ401">
        <v>650</v>
      </c>
      <c r="AR401">
        <v>11</v>
      </c>
      <c r="AS401">
        <v>6511</v>
      </c>
      <c r="AT401">
        <v>5778</v>
      </c>
      <c r="AU401">
        <v>733</v>
      </c>
      <c r="AV401">
        <v>16352</v>
      </c>
      <c r="AW401">
        <v>15608</v>
      </c>
      <c r="AX401">
        <v>744</v>
      </c>
      <c r="AY401">
        <v>2075</v>
      </c>
      <c r="AZ401">
        <v>2023</v>
      </c>
      <c r="BA401">
        <v>52</v>
      </c>
      <c r="BB401">
        <v>6054</v>
      </c>
      <c r="BC401">
        <v>5965</v>
      </c>
      <c r="BD401">
        <v>89</v>
      </c>
      <c r="BE401">
        <v>3622</v>
      </c>
      <c r="BF401">
        <v>3221</v>
      </c>
      <c r="BG401">
        <v>401</v>
      </c>
      <c r="BH401">
        <v>17024</v>
      </c>
      <c r="BI401">
        <v>13534</v>
      </c>
      <c r="BJ401">
        <v>3490</v>
      </c>
      <c r="BK401" t="str">
        <f t="shared" si="263"/>
        <v>CultivatorsTotal</v>
      </c>
      <c r="BL401" t="str">
        <f t="shared" si="264"/>
        <v>CultivatorsMale</v>
      </c>
      <c r="BM401" t="str">
        <f t="shared" si="265"/>
        <v>CultivatorsFemale</v>
      </c>
      <c r="BN401">
        <f>(X401/J401)*100</f>
        <v>55.18748692714297</v>
      </c>
      <c r="BO401">
        <f t="shared" si="234"/>
        <v>57.806628166173098</v>
      </c>
      <c r="BP401">
        <f t="shared" si="235"/>
        <v>42.193371833826902</v>
      </c>
      <c r="BQ401">
        <f>(AA401/J401)*100</f>
        <v>17.123936002382361</v>
      </c>
      <c r="BR401">
        <f t="shared" si="236"/>
        <v>53.701710074117017</v>
      </c>
      <c r="BS401">
        <f t="shared" si="237"/>
        <v>46.298289925882983</v>
      </c>
      <c r="BT401">
        <f>(AD401/J401)*100</f>
        <v>2.4525566076866627</v>
      </c>
      <c r="BU401">
        <f t="shared" si="238"/>
        <v>75.079502746458516</v>
      </c>
      <c r="BV401">
        <f t="shared" si="239"/>
        <v>24.920497253541484</v>
      </c>
      <c r="BW401">
        <f>(AG401/J401)*100</f>
        <v>0.52965012603120465</v>
      </c>
      <c r="BX401">
        <f t="shared" si="240"/>
        <v>94.779116465863453</v>
      </c>
      <c r="BY401">
        <f t="shared" si="241"/>
        <v>5.2208835341365463</v>
      </c>
      <c r="BZ401">
        <f>(AJ401/J401)*100</f>
        <v>1.4085006363600912</v>
      </c>
      <c r="CA401">
        <f t="shared" si="242"/>
        <v>70.249181978353889</v>
      </c>
      <c r="CB401">
        <f t="shared" si="243"/>
        <v>29.750818021646115</v>
      </c>
      <c r="CC401">
        <f>(AM401/J401)*100</f>
        <v>4.7569246258947153</v>
      </c>
      <c r="CD401">
        <f t="shared" si="244"/>
        <v>92.584587867044263</v>
      </c>
      <c r="CE401">
        <f t="shared" si="245"/>
        <v>7.4154121329557316</v>
      </c>
      <c r="CF401">
        <f>(AP401/J401)*100</f>
        <v>0.23433650154392657</v>
      </c>
      <c r="CG401">
        <f t="shared" si="246"/>
        <v>98.335854765506809</v>
      </c>
      <c r="CH401">
        <f t="shared" si="247"/>
        <v>1.6641452344931922</v>
      </c>
      <c r="CI401">
        <f>(AS401/J401)*100</f>
        <v>2.3082677179311739</v>
      </c>
      <c r="CJ401">
        <f t="shared" si="248"/>
        <v>88.742128705268016</v>
      </c>
      <c r="CK401">
        <f t="shared" si="249"/>
        <v>11.257871294731991</v>
      </c>
      <c r="CL401">
        <f>(AV401/J401)*100</f>
        <v>5.7970808974981658</v>
      </c>
      <c r="CM401">
        <f t="shared" si="250"/>
        <v>95.450097847358123</v>
      </c>
      <c r="CN401">
        <f t="shared" si="251"/>
        <v>4.5499021526418781</v>
      </c>
      <c r="CO401">
        <f>(AY401/J401)*100</f>
        <v>0.73562517504333991</v>
      </c>
      <c r="CP401">
        <f t="shared" si="252"/>
        <v>97.493975903614455</v>
      </c>
      <c r="CQ401">
        <f t="shared" si="253"/>
        <v>2.5060240963855418</v>
      </c>
      <c r="CR401">
        <f>(BB401/J401)*100</f>
        <v>2.1462529203433154</v>
      </c>
      <c r="CS401">
        <f t="shared" si="254"/>
        <v>98.529897588371327</v>
      </c>
      <c r="CT401">
        <f t="shared" si="255"/>
        <v>1.4701024116286754</v>
      </c>
      <c r="CU401">
        <f>(BE401/J401)*100</f>
        <v>1.2840647633768565</v>
      </c>
      <c r="CV401">
        <f t="shared" si="256"/>
        <v>88.928768636112636</v>
      </c>
      <c r="CW401">
        <f t="shared" si="257"/>
        <v>11.071231363887355</v>
      </c>
      <c r="CX401">
        <f>(BH401/J401)*100</f>
        <v>6.0353170987652129</v>
      </c>
      <c r="CY401">
        <f t="shared" si="258"/>
        <v>79.499530075187977</v>
      </c>
      <c r="CZ401">
        <f t="shared" si="259"/>
        <v>20.50046992481203</v>
      </c>
    </row>
    <row r="402" spans="1:104" x14ac:dyDescent="0.25">
      <c r="A402" t="s">
        <v>2315</v>
      </c>
      <c r="B402">
        <v>23</v>
      </c>
      <c r="C402">
        <v>19</v>
      </c>
      <c r="D402" t="s">
        <v>2314</v>
      </c>
      <c r="E402">
        <f>VLOOKUP(A402,'2011B4'!A$1:B$641,2, FALSE)</f>
        <v>433</v>
      </c>
      <c r="G402">
        <v>1183724</v>
      </c>
      <c r="H402">
        <v>605119</v>
      </c>
      <c r="I402">
        <v>578605</v>
      </c>
      <c r="J402">
        <v>454258</v>
      </c>
      <c r="K402">
        <v>304583</v>
      </c>
      <c r="L402">
        <v>149675</v>
      </c>
      <c r="M402">
        <f t="shared" si="260"/>
        <v>38.375330735880993</v>
      </c>
      <c r="N402">
        <f t="shared" si="261"/>
        <v>50.334397035954915</v>
      </c>
      <c r="O402">
        <f t="shared" si="262"/>
        <v>25.868252089076311</v>
      </c>
      <c r="P402">
        <f>(K402/J402)*100</f>
        <v>67.050662839179495</v>
      </c>
      <c r="Q402">
        <f>(L402/J402)*100</f>
        <v>32.949337160820505</v>
      </c>
      <c r="R402">
        <f t="shared" si="228"/>
        <v>78.031427074481897</v>
      </c>
      <c r="S402">
        <f t="shared" si="229"/>
        <v>5.4563706087729873</v>
      </c>
      <c r="T402">
        <f t="shared" si="230"/>
        <v>5.6036437443038976</v>
      </c>
      <c r="U402">
        <f t="shared" si="231"/>
        <v>1.7941346107278242</v>
      </c>
      <c r="V402">
        <f t="shared" si="232"/>
        <v>9.1144239617133884</v>
      </c>
      <c r="W402">
        <f t="shared" si="233"/>
        <v>21.968572925518103</v>
      </c>
      <c r="X402">
        <v>253240</v>
      </c>
      <c r="Y402">
        <v>160634</v>
      </c>
      <c r="Z402">
        <v>92606</v>
      </c>
      <c r="AA402">
        <v>96241</v>
      </c>
      <c r="AB402">
        <v>53456</v>
      </c>
      <c r="AC402">
        <v>42785</v>
      </c>
      <c r="AD402">
        <v>4983</v>
      </c>
      <c r="AE402">
        <v>4490</v>
      </c>
      <c r="AF402">
        <v>493</v>
      </c>
      <c r="AG402">
        <v>1579</v>
      </c>
      <c r="AH402">
        <v>1109</v>
      </c>
      <c r="AI402">
        <v>470</v>
      </c>
      <c r="AJ402">
        <v>5738</v>
      </c>
      <c r="AK402">
        <v>4351</v>
      </c>
      <c r="AL402">
        <v>1387</v>
      </c>
      <c r="AM402">
        <v>17469</v>
      </c>
      <c r="AN402">
        <v>14800</v>
      </c>
      <c r="AO402">
        <v>2669</v>
      </c>
      <c r="AP402">
        <v>1347</v>
      </c>
      <c r="AQ402">
        <v>1332</v>
      </c>
      <c r="AR402">
        <v>15</v>
      </c>
      <c r="AS402">
        <v>8150</v>
      </c>
      <c r="AT402">
        <v>6893</v>
      </c>
      <c r="AU402">
        <v>1257</v>
      </c>
      <c r="AV402">
        <v>25455</v>
      </c>
      <c r="AW402">
        <v>23576</v>
      </c>
      <c r="AX402">
        <v>1879</v>
      </c>
      <c r="AY402">
        <v>3202</v>
      </c>
      <c r="AZ402">
        <v>3125</v>
      </c>
      <c r="BA402">
        <v>77</v>
      </c>
      <c r="BB402">
        <v>8492</v>
      </c>
      <c r="BC402">
        <v>8255</v>
      </c>
      <c r="BD402">
        <v>237</v>
      </c>
      <c r="BE402">
        <v>4381</v>
      </c>
      <c r="BF402">
        <v>3831</v>
      </c>
      <c r="BG402">
        <v>550</v>
      </c>
      <c r="BH402">
        <v>23981</v>
      </c>
      <c r="BI402">
        <v>18731</v>
      </c>
      <c r="BJ402">
        <v>5250</v>
      </c>
      <c r="BK402" t="str">
        <f t="shared" si="263"/>
        <v>CultivatorsTotal</v>
      </c>
      <c r="BL402" t="str">
        <f t="shared" si="264"/>
        <v>CultivatorsMale</v>
      </c>
      <c r="BM402" t="str">
        <f t="shared" si="265"/>
        <v>CultivatorsFemale</v>
      </c>
      <c r="BN402">
        <f>(X402/J402)*100</f>
        <v>55.748055070026282</v>
      </c>
      <c r="BO402">
        <f t="shared" si="234"/>
        <v>63.431527404833354</v>
      </c>
      <c r="BP402">
        <f t="shared" si="235"/>
        <v>36.568472595166639</v>
      </c>
      <c r="BQ402">
        <f>(AA402/J402)*100</f>
        <v>21.186418290927183</v>
      </c>
      <c r="BR402">
        <f t="shared" si="236"/>
        <v>55.543895013559705</v>
      </c>
      <c r="BS402">
        <f t="shared" si="237"/>
        <v>44.456104986440295</v>
      </c>
      <c r="BT402">
        <f>(AD402/J402)*100</f>
        <v>1.0969537135284355</v>
      </c>
      <c r="BU402">
        <f t="shared" si="238"/>
        <v>90.10636162954043</v>
      </c>
      <c r="BV402">
        <f t="shared" si="239"/>
        <v>9.8936383704595627</v>
      </c>
      <c r="BW402">
        <f>(AG402/J402)*100</f>
        <v>0.34759982212751345</v>
      </c>
      <c r="BX402">
        <f t="shared" si="240"/>
        <v>70.234325522482592</v>
      </c>
      <c r="BY402">
        <f t="shared" si="241"/>
        <v>29.765674477517418</v>
      </c>
      <c r="BZ402">
        <f>(AJ402/J402)*100</f>
        <v>1.2631588216388043</v>
      </c>
      <c r="CA402">
        <f t="shared" si="242"/>
        <v>75.827814569536429</v>
      </c>
      <c r="CB402">
        <f t="shared" si="243"/>
        <v>24.172185430463578</v>
      </c>
      <c r="CC402">
        <f>(AM402/J402)*100</f>
        <v>3.84561196500667</v>
      </c>
      <c r="CD402">
        <f t="shared" si="244"/>
        <v>84.721506668956437</v>
      </c>
      <c r="CE402">
        <f t="shared" si="245"/>
        <v>15.278493331043563</v>
      </c>
      <c r="CF402">
        <f>(AP402/J402)*100</f>
        <v>0.29652752400618149</v>
      </c>
      <c r="CG402">
        <f t="shared" si="246"/>
        <v>98.886414253897541</v>
      </c>
      <c r="CH402">
        <f t="shared" si="247"/>
        <v>1.1135857461024499</v>
      </c>
      <c r="CI402">
        <f>(AS402/J402)*100</f>
        <v>1.7941346107278242</v>
      </c>
      <c r="CJ402">
        <f t="shared" si="248"/>
        <v>84.576687116564415</v>
      </c>
      <c r="CK402">
        <f t="shared" si="249"/>
        <v>15.423312883435583</v>
      </c>
      <c r="CL402">
        <f>(AV402/J402)*100</f>
        <v>5.6036437443038976</v>
      </c>
      <c r="CM402">
        <f t="shared" si="250"/>
        <v>92.618346100962484</v>
      </c>
      <c r="CN402">
        <f t="shared" si="251"/>
        <v>7.3816538990375173</v>
      </c>
      <c r="CO402">
        <f>(AY402/J402)*100</f>
        <v>0.70488576976079675</v>
      </c>
      <c r="CP402">
        <f t="shared" si="252"/>
        <v>97.595252966895686</v>
      </c>
      <c r="CQ402">
        <f t="shared" si="253"/>
        <v>2.4047470331043099</v>
      </c>
      <c r="CR402">
        <f>(BB402/J402)*100</f>
        <v>1.8694222226135808</v>
      </c>
      <c r="CS402">
        <f t="shared" si="254"/>
        <v>97.209138012246825</v>
      </c>
      <c r="CT402">
        <f t="shared" si="255"/>
        <v>2.7908619877531797</v>
      </c>
      <c r="CU402">
        <f>(BE402/J402)*100</f>
        <v>0.96442990547222063</v>
      </c>
      <c r="CV402">
        <f t="shared" si="256"/>
        <v>87.44578863273226</v>
      </c>
      <c r="CW402">
        <f t="shared" si="257"/>
        <v>12.554211367267747</v>
      </c>
      <c r="CX402">
        <f>(BH402/J402)*100</f>
        <v>5.2791585398606085</v>
      </c>
      <c r="CY402">
        <f t="shared" si="258"/>
        <v>78.107668570952001</v>
      </c>
      <c r="CZ402">
        <f t="shared" si="259"/>
        <v>21.892331429047996</v>
      </c>
    </row>
    <row r="403" spans="1:104" x14ac:dyDescent="0.25">
      <c r="A403" t="s">
        <v>2317</v>
      </c>
      <c r="B403">
        <v>23</v>
      </c>
      <c r="C403">
        <v>20</v>
      </c>
      <c r="D403" t="s">
        <v>2316</v>
      </c>
      <c r="E403">
        <f>VLOOKUP(A403,'2011B4'!A$1:B$641,2, FALSE)</f>
        <v>434</v>
      </c>
      <c r="G403">
        <v>1215393</v>
      </c>
      <c r="H403">
        <v>620862</v>
      </c>
      <c r="I403">
        <v>594531</v>
      </c>
      <c r="J403">
        <v>405716</v>
      </c>
      <c r="K403">
        <v>292426</v>
      </c>
      <c r="L403">
        <v>113290</v>
      </c>
      <c r="M403">
        <f t="shared" si="260"/>
        <v>33.381465912671871</v>
      </c>
      <c r="N403">
        <f t="shared" si="261"/>
        <v>47.099999677867224</v>
      </c>
      <c r="O403">
        <f t="shared" si="262"/>
        <v>19.055356238783176</v>
      </c>
      <c r="P403">
        <f>(K403/J403)*100</f>
        <v>72.076526437212237</v>
      </c>
      <c r="Q403">
        <f>(L403/J403)*100</f>
        <v>27.923473562787766</v>
      </c>
      <c r="R403">
        <f t="shared" si="228"/>
        <v>70.522730185647106</v>
      </c>
      <c r="S403">
        <f t="shared" si="229"/>
        <v>6.5932820002169006</v>
      </c>
      <c r="T403">
        <f t="shared" si="230"/>
        <v>6.892752565834229</v>
      </c>
      <c r="U403">
        <f t="shared" si="231"/>
        <v>2.5170316181762615</v>
      </c>
      <c r="V403">
        <f t="shared" si="232"/>
        <v>13.474203630125507</v>
      </c>
      <c r="W403">
        <f t="shared" si="233"/>
        <v>29.477269814352894</v>
      </c>
      <c r="X403">
        <v>209807</v>
      </c>
      <c r="Y403">
        <v>144393</v>
      </c>
      <c r="Z403">
        <v>65414</v>
      </c>
      <c r="AA403">
        <v>70964</v>
      </c>
      <c r="AB403">
        <v>40080</v>
      </c>
      <c r="AC403">
        <v>30884</v>
      </c>
      <c r="AD403">
        <v>5351</v>
      </c>
      <c r="AE403">
        <v>4570</v>
      </c>
      <c r="AF403">
        <v>781</v>
      </c>
      <c r="AG403">
        <v>984</v>
      </c>
      <c r="AH403">
        <v>640</v>
      </c>
      <c r="AI403">
        <v>344</v>
      </c>
      <c r="AJ403">
        <v>8431</v>
      </c>
      <c r="AK403">
        <v>6470</v>
      </c>
      <c r="AL403">
        <v>1961</v>
      </c>
      <c r="AM403">
        <v>17335</v>
      </c>
      <c r="AN403">
        <v>15895</v>
      </c>
      <c r="AO403">
        <v>1440</v>
      </c>
      <c r="AP403">
        <v>1021</v>
      </c>
      <c r="AQ403">
        <v>992</v>
      </c>
      <c r="AR403">
        <v>29</v>
      </c>
      <c r="AS403">
        <v>10212</v>
      </c>
      <c r="AT403">
        <v>8937</v>
      </c>
      <c r="AU403">
        <v>1275</v>
      </c>
      <c r="AV403">
        <v>27965</v>
      </c>
      <c r="AW403">
        <v>26271</v>
      </c>
      <c r="AX403">
        <v>1694</v>
      </c>
      <c r="AY403">
        <v>3527</v>
      </c>
      <c r="AZ403">
        <v>3358</v>
      </c>
      <c r="BA403">
        <v>169</v>
      </c>
      <c r="BB403">
        <v>12754</v>
      </c>
      <c r="BC403">
        <v>12334</v>
      </c>
      <c r="BD403">
        <v>420</v>
      </c>
      <c r="BE403">
        <v>6069</v>
      </c>
      <c r="BF403">
        <v>5339</v>
      </c>
      <c r="BG403">
        <v>730</v>
      </c>
      <c r="BH403">
        <v>31296</v>
      </c>
      <c r="BI403">
        <v>23147</v>
      </c>
      <c r="BJ403">
        <v>8149</v>
      </c>
      <c r="BK403" t="str">
        <f t="shared" si="263"/>
        <v>CultivatorsTotal</v>
      </c>
      <c r="BL403" t="str">
        <f t="shared" si="264"/>
        <v>CultivatorsMale</v>
      </c>
      <c r="BM403" t="str">
        <f t="shared" si="265"/>
        <v>CultivatorsFemale</v>
      </c>
      <c r="BN403">
        <f>(X403/J403)*100</f>
        <v>51.712774453065691</v>
      </c>
      <c r="BO403">
        <f t="shared" si="234"/>
        <v>68.821821960182447</v>
      </c>
      <c r="BP403">
        <f t="shared" si="235"/>
        <v>31.178178039817546</v>
      </c>
      <c r="BQ403">
        <f>(AA403/J403)*100</f>
        <v>17.49105285470625</v>
      </c>
      <c r="BR403">
        <f t="shared" si="236"/>
        <v>56.479341638013636</v>
      </c>
      <c r="BS403">
        <f t="shared" si="237"/>
        <v>43.520658361986357</v>
      </c>
      <c r="BT403">
        <f>(AD403/J403)*100</f>
        <v>1.3189028778751639</v>
      </c>
      <c r="BU403">
        <f t="shared" si="238"/>
        <v>85.404597271538023</v>
      </c>
      <c r="BV403">
        <f t="shared" si="239"/>
        <v>14.59540272846197</v>
      </c>
      <c r="BW403">
        <f>(AG403/J403)*100</f>
        <v>0.24253418647526842</v>
      </c>
      <c r="BX403">
        <f t="shared" si="240"/>
        <v>65.040650406504056</v>
      </c>
      <c r="BY403">
        <f t="shared" si="241"/>
        <v>34.959349593495936</v>
      </c>
      <c r="BZ403">
        <f>(AJ403/J403)*100</f>
        <v>2.0780545997692967</v>
      </c>
      <c r="CA403">
        <f t="shared" si="242"/>
        <v>76.740600166053852</v>
      </c>
      <c r="CB403">
        <f t="shared" si="243"/>
        <v>23.259399833946151</v>
      </c>
      <c r="CC403">
        <f>(AM403/J403)*100</f>
        <v>4.2726932139723353</v>
      </c>
      <c r="CD403">
        <f t="shared" si="244"/>
        <v>91.693106432073833</v>
      </c>
      <c r="CE403">
        <f t="shared" si="245"/>
        <v>8.3068935679261617</v>
      </c>
      <c r="CF403">
        <f>(AP403/J403)*100</f>
        <v>0.25165386625126934</v>
      </c>
      <c r="CG403">
        <f t="shared" si="246"/>
        <v>97.159647404505392</v>
      </c>
      <c r="CH403">
        <f t="shared" si="247"/>
        <v>2.8403525954946129</v>
      </c>
      <c r="CI403">
        <f>(AS403/J403)*100</f>
        <v>2.5170316181762615</v>
      </c>
      <c r="CJ403">
        <f t="shared" si="248"/>
        <v>87.514688601645119</v>
      </c>
      <c r="CK403">
        <f t="shared" si="249"/>
        <v>12.485311398354877</v>
      </c>
      <c r="CL403">
        <f>(AV403/J403)*100</f>
        <v>6.892752565834229</v>
      </c>
      <c r="CM403">
        <f t="shared" si="250"/>
        <v>93.942428035043804</v>
      </c>
      <c r="CN403">
        <f t="shared" si="251"/>
        <v>6.0575719649561952</v>
      </c>
      <c r="CO403">
        <f>(AY403/J403)*100</f>
        <v>0.86932731270149555</v>
      </c>
      <c r="CP403">
        <f t="shared" si="252"/>
        <v>95.208392401474342</v>
      </c>
      <c r="CQ403">
        <f t="shared" si="253"/>
        <v>4.7916075985256592</v>
      </c>
      <c r="CR403">
        <f>(BB403/J403)*100</f>
        <v>3.1435782665707048</v>
      </c>
      <c r="CS403">
        <f t="shared" si="254"/>
        <v>96.706915477497262</v>
      </c>
      <c r="CT403">
        <f t="shared" si="255"/>
        <v>3.2930845225027441</v>
      </c>
      <c r="CU403">
        <f>(BE403/J403)*100</f>
        <v>1.4958739610959391</v>
      </c>
      <c r="CV403">
        <f t="shared" si="256"/>
        <v>87.971659251936074</v>
      </c>
      <c r="CW403">
        <f t="shared" si="257"/>
        <v>12.028340748063931</v>
      </c>
      <c r="CX403">
        <f>(BH403/J403)*100</f>
        <v>7.7137702235060974</v>
      </c>
      <c r="CY403">
        <f t="shared" si="258"/>
        <v>73.961528629856858</v>
      </c>
      <c r="CZ403">
        <f t="shared" si="259"/>
        <v>26.038471370143153</v>
      </c>
    </row>
    <row r="404" spans="1:104" x14ac:dyDescent="0.25">
      <c r="A404" t="s">
        <v>2319</v>
      </c>
      <c r="B404">
        <v>23</v>
      </c>
      <c r="C404">
        <v>21</v>
      </c>
      <c r="D404" t="s">
        <v>2318</v>
      </c>
      <c r="E404">
        <f>VLOOKUP(A404,'2011B4'!A$1:B$641,2, FALSE)</f>
        <v>435</v>
      </c>
      <c r="G404">
        <v>1710982</v>
      </c>
      <c r="H404">
        <v>882871</v>
      </c>
      <c r="I404">
        <v>828111</v>
      </c>
      <c r="J404">
        <v>588097</v>
      </c>
      <c r="K404">
        <v>420590</v>
      </c>
      <c r="L404">
        <v>167507</v>
      </c>
      <c r="M404">
        <f t="shared" si="260"/>
        <v>34.371898710798824</v>
      </c>
      <c r="N404">
        <f t="shared" si="261"/>
        <v>47.638896282695889</v>
      </c>
      <c r="O404">
        <f t="shared" si="262"/>
        <v>20.22760233833387</v>
      </c>
      <c r="P404">
        <f>(K404/J404)*100</f>
        <v>71.517113673424632</v>
      </c>
      <c r="Q404">
        <f>(L404/J404)*100</f>
        <v>28.482886326575379</v>
      </c>
      <c r="R404">
        <f t="shared" si="228"/>
        <v>64.712964017840591</v>
      </c>
      <c r="S404">
        <f t="shared" si="229"/>
        <v>9.8723509897176829</v>
      </c>
      <c r="T404">
        <f t="shared" si="230"/>
        <v>7.3659617376045112</v>
      </c>
      <c r="U404">
        <f t="shared" si="231"/>
        <v>3.0527276962813956</v>
      </c>
      <c r="V404">
        <f t="shared" si="232"/>
        <v>14.995995558555816</v>
      </c>
      <c r="W404">
        <f t="shared" si="233"/>
        <v>35.287035982159409</v>
      </c>
      <c r="X404">
        <v>267312</v>
      </c>
      <c r="Y404">
        <v>174190</v>
      </c>
      <c r="Z404">
        <v>93122</v>
      </c>
      <c r="AA404">
        <v>102995</v>
      </c>
      <c r="AB404">
        <v>59384</v>
      </c>
      <c r="AC404">
        <v>43611</v>
      </c>
      <c r="AD404">
        <v>10268</v>
      </c>
      <c r="AE404">
        <v>8942</v>
      </c>
      <c r="AF404">
        <v>1326</v>
      </c>
      <c r="AG404">
        <v>2514</v>
      </c>
      <c r="AH404">
        <v>1661</v>
      </c>
      <c r="AI404">
        <v>853</v>
      </c>
      <c r="AJ404">
        <v>13173</v>
      </c>
      <c r="AK404">
        <v>9117</v>
      </c>
      <c r="AL404">
        <v>4056</v>
      </c>
      <c r="AM404">
        <v>42372</v>
      </c>
      <c r="AN404">
        <v>37792</v>
      </c>
      <c r="AO404">
        <v>4580</v>
      </c>
      <c r="AP404">
        <v>2305</v>
      </c>
      <c r="AQ404">
        <v>2249</v>
      </c>
      <c r="AR404">
        <v>56</v>
      </c>
      <c r="AS404">
        <v>17953</v>
      </c>
      <c r="AT404">
        <v>15684</v>
      </c>
      <c r="AU404">
        <v>2269</v>
      </c>
      <c r="AV404">
        <v>43319</v>
      </c>
      <c r="AW404">
        <v>40457</v>
      </c>
      <c r="AX404">
        <v>2862</v>
      </c>
      <c r="AY404">
        <v>5339</v>
      </c>
      <c r="AZ404">
        <v>5108</v>
      </c>
      <c r="BA404">
        <v>231</v>
      </c>
      <c r="BB404">
        <v>19169</v>
      </c>
      <c r="BC404">
        <v>18659</v>
      </c>
      <c r="BD404">
        <v>510</v>
      </c>
      <c r="BE404">
        <v>12179</v>
      </c>
      <c r="BF404">
        <v>10412</v>
      </c>
      <c r="BG404">
        <v>1767</v>
      </c>
      <c r="BH404">
        <v>49199</v>
      </c>
      <c r="BI404">
        <v>36935</v>
      </c>
      <c r="BJ404">
        <v>12264</v>
      </c>
      <c r="BK404" t="str">
        <f t="shared" si="263"/>
        <v>CultivatorsTotal</v>
      </c>
      <c r="BL404" t="str">
        <f t="shared" si="264"/>
        <v>CultivatorsMale</v>
      </c>
      <c r="BM404" t="str">
        <f t="shared" si="265"/>
        <v>CultivatorsFemale</v>
      </c>
      <c r="BN404">
        <f>(X404/J404)*100</f>
        <v>45.453726171022808</v>
      </c>
      <c r="BO404">
        <f t="shared" si="234"/>
        <v>65.16355419883881</v>
      </c>
      <c r="BP404">
        <f t="shared" si="235"/>
        <v>34.83644580116119</v>
      </c>
      <c r="BQ404">
        <f>(AA404/J404)*100</f>
        <v>17.513267369158488</v>
      </c>
      <c r="BR404">
        <f t="shared" si="236"/>
        <v>57.657167823680766</v>
      </c>
      <c r="BS404">
        <f t="shared" si="237"/>
        <v>42.342832176319241</v>
      </c>
      <c r="BT404">
        <f>(AD404/J404)*100</f>
        <v>1.7459704776592977</v>
      </c>
      <c r="BU404">
        <f t="shared" si="238"/>
        <v>87.086092715231786</v>
      </c>
      <c r="BV404">
        <f t="shared" si="239"/>
        <v>12.913907284768211</v>
      </c>
      <c r="BW404">
        <f>(AG404/J404)*100</f>
        <v>0.42748050066570653</v>
      </c>
      <c r="BX404">
        <f t="shared" si="240"/>
        <v>66.070007955449483</v>
      </c>
      <c r="BY404">
        <f t="shared" si="241"/>
        <v>33.929992044550517</v>
      </c>
      <c r="BZ404">
        <f>(AJ404/J404)*100</f>
        <v>2.2399366090967989</v>
      </c>
      <c r="CA404">
        <f t="shared" si="242"/>
        <v>69.209747210202693</v>
      </c>
      <c r="CB404">
        <f t="shared" si="243"/>
        <v>30.790252789797311</v>
      </c>
      <c r="CC404">
        <f>(AM404/J404)*100</f>
        <v>7.2049338799551776</v>
      </c>
      <c r="CD404">
        <f t="shared" si="244"/>
        <v>89.190975172283586</v>
      </c>
      <c r="CE404">
        <f t="shared" si="245"/>
        <v>10.809024827716417</v>
      </c>
      <c r="CF404">
        <f>(AP404/J404)*100</f>
        <v>0.39194214559843016</v>
      </c>
      <c r="CG404">
        <f t="shared" si="246"/>
        <v>97.570498915401302</v>
      </c>
      <c r="CH404">
        <f t="shared" si="247"/>
        <v>2.4295010845986984</v>
      </c>
      <c r="CI404">
        <f>(AS404/J404)*100</f>
        <v>3.0527276962813956</v>
      </c>
      <c r="CJ404">
        <f t="shared" si="248"/>
        <v>87.36144376984349</v>
      </c>
      <c r="CK404">
        <f t="shared" si="249"/>
        <v>12.638556230156519</v>
      </c>
      <c r="CL404">
        <f>(AV404/J404)*100</f>
        <v>7.3659617376045112</v>
      </c>
      <c r="CM404">
        <f t="shared" si="250"/>
        <v>93.393199288995589</v>
      </c>
      <c r="CN404">
        <f t="shared" si="251"/>
        <v>6.6068007110044098</v>
      </c>
      <c r="CO404">
        <f>(AY404/J404)*100</f>
        <v>0.90784343399133138</v>
      </c>
      <c r="CP404">
        <f t="shared" si="252"/>
        <v>95.673347068739474</v>
      </c>
      <c r="CQ404">
        <f t="shared" si="253"/>
        <v>4.3266529312605355</v>
      </c>
      <c r="CR404">
        <f>(BB404/J404)*100</f>
        <v>3.2594963075819128</v>
      </c>
      <c r="CS404">
        <f t="shared" si="254"/>
        <v>97.339454327299293</v>
      </c>
      <c r="CT404">
        <f t="shared" si="255"/>
        <v>2.6605456727007146</v>
      </c>
      <c r="CU404">
        <f>(BE404/J404)*100</f>
        <v>2.070916872556738</v>
      </c>
      <c r="CV404">
        <f t="shared" si="256"/>
        <v>85.491419656786277</v>
      </c>
      <c r="CW404">
        <f t="shared" si="257"/>
        <v>14.508580343213728</v>
      </c>
      <c r="CX404">
        <f>(BH404/J404)*100</f>
        <v>8.3657967988274038</v>
      </c>
      <c r="CY404">
        <f t="shared" si="258"/>
        <v>75.072664078538182</v>
      </c>
      <c r="CZ404">
        <f t="shared" si="259"/>
        <v>24.927335921461818</v>
      </c>
    </row>
    <row r="405" spans="1:104" x14ac:dyDescent="0.25">
      <c r="A405" t="s">
        <v>2321</v>
      </c>
      <c r="B405">
        <v>23</v>
      </c>
      <c r="C405">
        <v>22</v>
      </c>
      <c r="D405" t="s">
        <v>2320</v>
      </c>
      <c r="E405">
        <f>VLOOKUP(A405,'2011B4'!A$1:B$641,2, FALSE)</f>
        <v>436</v>
      </c>
      <c r="G405">
        <v>1290685</v>
      </c>
      <c r="H405">
        <v>669852</v>
      </c>
      <c r="I405">
        <v>620833</v>
      </c>
      <c r="J405">
        <v>437625</v>
      </c>
      <c r="K405">
        <v>325897</v>
      </c>
      <c r="L405">
        <v>111728</v>
      </c>
      <c r="M405">
        <f t="shared" si="260"/>
        <v>33.906414035957653</v>
      </c>
      <c r="N405">
        <f t="shared" si="261"/>
        <v>48.652090312486941</v>
      </c>
      <c r="O405">
        <f t="shared" si="262"/>
        <v>17.996466038371029</v>
      </c>
      <c r="P405">
        <f>(K405/J405)*100</f>
        <v>74.469465866895163</v>
      </c>
      <c r="Q405">
        <f>(L405/J405)*100</f>
        <v>25.530534133104826</v>
      </c>
      <c r="R405">
        <f t="shared" si="228"/>
        <v>78.565895458440451</v>
      </c>
      <c r="S405">
        <f t="shared" si="229"/>
        <v>4.5287632105112827</v>
      </c>
      <c r="T405">
        <f t="shared" si="230"/>
        <v>5.1877749214510143</v>
      </c>
      <c r="U405">
        <f t="shared" si="231"/>
        <v>2.133104827192231</v>
      </c>
      <c r="V405">
        <f t="shared" si="232"/>
        <v>9.5844615824050265</v>
      </c>
      <c r="W405">
        <f t="shared" si="233"/>
        <v>21.434104541559549</v>
      </c>
      <c r="X405">
        <v>225988</v>
      </c>
      <c r="Y405">
        <v>164209</v>
      </c>
      <c r="Z405">
        <v>61779</v>
      </c>
      <c r="AA405">
        <v>103840</v>
      </c>
      <c r="AB405">
        <v>65711</v>
      </c>
      <c r="AC405">
        <v>38129</v>
      </c>
      <c r="AD405">
        <v>13996</v>
      </c>
      <c r="AE405">
        <v>13063</v>
      </c>
      <c r="AF405">
        <v>933</v>
      </c>
      <c r="AG405">
        <v>295</v>
      </c>
      <c r="AH405">
        <v>240</v>
      </c>
      <c r="AI405">
        <v>55</v>
      </c>
      <c r="AJ405">
        <v>7257</v>
      </c>
      <c r="AK405">
        <v>5261</v>
      </c>
      <c r="AL405">
        <v>1996</v>
      </c>
      <c r="AM405">
        <v>12267</v>
      </c>
      <c r="AN405">
        <v>11111</v>
      </c>
      <c r="AO405">
        <v>1156</v>
      </c>
      <c r="AP405">
        <v>700</v>
      </c>
      <c r="AQ405">
        <v>682</v>
      </c>
      <c r="AR405">
        <v>18</v>
      </c>
      <c r="AS405">
        <v>9335</v>
      </c>
      <c r="AT405">
        <v>8168</v>
      </c>
      <c r="AU405">
        <v>1167</v>
      </c>
      <c r="AV405">
        <v>22703</v>
      </c>
      <c r="AW405">
        <v>21694</v>
      </c>
      <c r="AX405">
        <v>1009</v>
      </c>
      <c r="AY405">
        <v>3086</v>
      </c>
      <c r="AZ405">
        <v>3006</v>
      </c>
      <c r="BA405">
        <v>80</v>
      </c>
      <c r="BB405">
        <v>7401</v>
      </c>
      <c r="BC405">
        <v>7245</v>
      </c>
      <c r="BD405">
        <v>156</v>
      </c>
      <c r="BE405">
        <v>3574</v>
      </c>
      <c r="BF405">
        <v>3297</v>
      </c>
      <c r="BG405">
        <v>277</v>
      </c>
      <c r="BH405">
        <v>27183</v>
      </c>
      <c r="BI405">
        <v>22210</v>
      </c>
      <c r="BJ405">
        <v>4973</v>
      </c>
      <c r="BK405" t="str">
        <f t="shared" si="263"/>
        <v>CultivatorsTotal</v>
      </c>
      <c r="BL405" t="str">
        <f t="shared" si="264"/>
        <v>CultivatorsMale</v>
      </c>
      <c r="BM405" t="str">
        <f t="shared" si="265"/>
        <v>CultivatorsFemale</v>
      </c>
      <c r="BN405">
        <f>(X405/J405)*100</f>
        <v>51.639645815481295</v>
      </c>
      <c r="BO405">
        <f t="shared" si="234"/>
        <v>72.662707754394035</v>
      </c>
      <c r="BP405">
        <f t="shared" si="235"/>
        <v>27.337292245605958</v>
      </c>
      <c r="BQ405">
        <f>(AA405/J405)*100</f>
        <v>23.728077692087975</v>
      </c>
      <c r="BR405">
        <f t="shared" si="236"/>
        <v>63.281009244992291</v>
      </c>
      <c r="BS405">
        <f t="shared" si="237"/>
        <v>36.718990755007702</v>
      </c>
      <c r="BT405">
        <f>(AD405/J405)*100</f>
        <v>3.1981719508711794</v>
      </c>
      <c r="BU405">
        <f t="shared" si="238"/>
        <v>93.33380965990284</v>
      </c>
      <c r="BV405">
        <f t="shared" si="239"/>
        <v>6.6661903400971712</v>
      </c>
      <c r="BW405">
        <f>(AG405/J405)*100</f>
        <v>6.7409311625249935E-2</v>
      </c>
      <c r="BX405">
        <f t="shared" si="240"/>
        <v>81.355932203389841</v>
      </c>
      <c r="BY405">
        <f t="shared" si="241"/>
        <v>18.64406779661017</v>
      </c>
      <c r="BZ405">
        <f>(AJ405/J405)*100</f>
        <v>1.6582690659811483</v>
      </c>
      <c r="CA405">
        <f t="shared" si="242"/>
        <v>72.495521565385147</v>
      </c>
      <c r="CB405">
        <f t="shared" si="243"/>
        <v>27.504478434614853</v>
      </c>
      <c r="CC405">
        <f>(AM405/J405)*100</f>
        <v>2.8030848329048843</v>
      </c>
      <c r="CD405">
        <f t="shared" si="244"/>
        <v>90.576343034156679</v>
      </c>
      <c r="CE405">
        <f t="shared" si="245"/>
        <v>9.4236569658433194</v>
      </c>
      <c r="CF405">
        <f>(AP405/J405)*100</f>
        <v>0.1599542987717795</v>
      </c>
      <c r="CG405">
        <f t="shared" si="246"/>
        <v>97.428571428571431</v>
      </c>
      <c r="CH405">
        <f t="shared" si="247"/>
        <v>2.5714285714285712</v>
      </c>
      <c r="CI405">
        <f>(AS405/J405)*100</f>
        <v>2.133104827192231</v>
      </c>
      <c r="CJ405">
        <f t="shared" si="248"/>
        <v>87.498660953401171</v>
      </c>
      <c r="CK405">
        <f t="shared" si="249"/>
        <v>12.501339046598822</v>
      </c>
      <c r="CL405">
        <f>(AV405/J405)*100</f>
        <v>5.1877749214510143</v>
      </c>
      <c r="CM405">
        <f t="shared" si="250"/>
        <v>95.555653437871641</v>
      </c>
      <c r="CN405">
        <f t="shared" si="251"/>
        <v>4.4443465621283531</v>
      </c>
      <c r="CO405">
        <f>(AY405/J405)*100</f>
        <v>0.70516995144244499</v>
      </c>
      <c r="CP405">
        <f t="shared" si="252"/>
        <v>97.407647440051846</v>
      </c>
      <c r="CQ405">
        <f t="shared" si="253"/>
        <v>2.5923525599481532</v>
      </c>
      <c r="CR405">
        <f>(BB405/J405)*100</f>
        <v>1.6911739502999144</v>
      </c>
      <c r="CS405">
        <f t="shared" si="254"/>
        <v>97.892176732873935</v>
      </c>
      <c r="CT405">
        <f t="shared" si="255"/>
        <v>2.1078232671260642</v>
      </c>
      <c r="CU405">
        <f>(BE405/J405)*100</f>
        <v>0.81668094830048554</v>
      </c>
      <c r="CV405">
        <f t="shared" si="256"/>
        <v>92.249580302182437</v>
      </c>
      <c r="CW405">
        <f t="shared" si="257"/>
        <v>7.7504196978175717</v>
      </c>
      <c r="CX405">
        <f>(BH405/J405)*100</f>
        <v>6.2114824335904029</v>
      </c>
      <c r="CY405">
        <f t="shared" si="258"/>
        <v>81.705477688261041</v>
      </c>
      <c r="CZ405">
        <f t="shared" si="259"/>
        <v>18.294522311738952</v>
      </c>
    </row>
    <row r="406" spans="1:104" x14ac:dyDescent="0.25">
      <c r="A406" t="s">
        <v>2323</v>
      </c>
      <c r="B406">
        <v>23</v>
      </c>
      <c r="C406">
        <v>23</v>
      </c>
      <c r="D406" t="s">
        <v>2322</v>
      </c>
      <c r="E406">
        <f>VLOOKUP(A406,'2011B4'!A$1:B$641,2, FALSE)</f>
        <v>437</v>
      </c>
      <c r="G406">
        <v>1308223</v>
      </c>
      <c r="H406">
        <v>677866</v>
      </c>
      <c r="I406">
        <v>630357</v>
      </c>
      <c r="J406">
        <v>427121</v>
      </c>
      <c r="K406">
        <v>305125</v>
      </c>
      <c r="L406">
        <v>121996</v>
      </c>
      <c r="M406">
        <f t="shared" si="260"/>
        <v>32.648944407795923</v>
      </c>
      <c r="N406">
        <f t="shared" si="261"/>
        <v>45.012583607969717</v>
      </c>
      <c r="O406">
        <f t="shared" si="262"/>
        <v>19.353477473875916</v>
      </c>
      <c r="P406">
        <f>(K406/J406)*100</f>
        <v>71.437601991004897</v>
      </c>
      <c r="Q406">
        <f>(L406/J406)*100</f>
        <v>28.56239800899511</v>
      </c>
      <c r="R406">
        <f t="shared" si="228"/>
        <v>73.551288744875578</v>
      </c>
      <c r="S406">
        <f t="shared" si="229"/>
        <v>8.6127818580683222</v>
      </c>
      <c r="T406">
        <f t="shared" si="230"/>
        <v>4.8833936987411066</v>
      </c>
      <c r="U406">
        <f t="shared" si="231"/>
        <v>2.2665708312164465</v>
      </c>
      <c r="V406">
        <f t="shared" si="232"/>
        <v>10.685964867098551</v>
      </c>
      <c r="W406">
        <f t="shared" si="233"/>
        <v>26.448711255124422</v>
      </c>
      <c r="X406">
        <v>194307</v>
      </c>
      <c r="Y406">
        <v>132572</v>
      </c>
      <c r="Z406">
        <v>61735</v>
      </c>
      <c r="AA406">
        <v>113278</v>
      </c>
      <c r="AB406">
        <v>67957</v>
      </c>
      <c r="AC406">
        <v>45321</v>
      </c>
      <c r="AD406">
        <v>6568</v>
      </c>
      <c r="AE406">
        <v>5759</v>
      </c>
      <c r="AF406">
        <v>809</v>
      </c>
      <c r="AG406">
        <v>710</v>
      </c>
      <c r="AH406">
        <v>643</v>
      </c>
      <c r="AI406">
        <v>67</v>
      </c>
      <c r="AJ406">
        <v>7091</v>
      </c>
      <c r="AK406">
        <v>5319</v>
      </c>
      <c r="AL406">
        <v>1772</v>
      </c>
      <c r="AM406">
        <v>28986</v>
      </c>
      <c r="AN406">
        <v>27235</v>
      </c>
      <c r="AO406">
        <v>1751</v>
      </c>
      <c r="AP406">
        <v>1206</v>
      </c>
      <c r="AQ406">
        <v>1184</v>
      </c>
      <c r="AR406">
        <v>22</v>
      </c>
      <c r="AS406">
        <v>9681</v>
      </c>
      <c r="AT406">
        <v>8136</v>
      </c>
      <c r="AU406">
        <v>1545</v>
      </c>
      <c r="AV406">
        <v>20858</v>
      </c>
      <c r="AW406">
        <v>19426</v>
      </c>
      <c r="AX406">
        <v>1432</v>
      </c>
      <c r="AY406">
        <v>2365</v>
      </c>
      <c r="AZ406">
        <v>2252</v>
      </c>
      <c r="BA406">
        <v>113</v>
      </c>
      <c r="BB406">
        <v>9127</v>
      </c>
      <c r="BC406">
        <v>8874</v>
      </c>
      <c r="BD406">
        <v>253</v>
      </c>
      <c r="BE406">
        <v>5436</v>
      </c>
      <c r="BF406">
        <v>4637</v>
      </c>
      <c r="BG406">
        <v>799</v>
      </c>
      <c r="BH406">
        <v>27508</v>
      </c>
      <c r="BI406">
        <v>21131</v>
      </c>
      <c r="BJ406">
        <v>6377</v>
      </c>
      <c r="BK406" t="str">
        <f t="shared" si="263"/>
        <v>CultivatorsTotal</v>
      </c>
      <c r="BL406" t="str">
        <f t="shared" si="264"/>
        <v>CultivatorsMale</v>
      </c>
      <c r="BM406" t="str">
        <f t="shared" si="265"/>
        <v>CultivatorsFemale</v>
      </c>
      <c r="BN406">
        <f>(X406/J406)*100</f>
        <v>45.492260975227161</v>
      </c>
      <c r="BO406">
        <f t="shared" si="234"/>
        <v>68.228113243475534</v>
      </c>
      <c r="BP406">
        <f t="shared" si="235"/>
        <v>31.77188675652447</v>
      </c>
      <c r="BQ406">
        <f>(AA406/J406)*100</f>
        <v>26.521290219867439</v>
      </c>
      <c r="BR406">
        <f t="shared" si="236"/>
        <v>59.991348717314928</v>
      </c>
      <c r="BS406">
        <f t="shared" si="237"/>
        <v>40.008651282685079</v>
      </c>
      <c r="BT406">
        <f>(AD406/J406)*100</f>
        <v>1.5377375497809753</v>
      </c>
      <c r="BU406">
        <f t="shared" si="238"/>
        <v>87.682704019488426</v>
      </c>
      <c r="BV406">
        <f t="shared" si="239"/>
        <v>12.31729598051157</v>
      </c>
      <c r="BW406">
        <f>(AG406/J406)*100</f>
        <v>0.16622924183076926</v>
      </c>
      <c r="BX406">
        <f t="shared" si="240"/>
        <v>90.563380281690144</v>
      </c>
      <c r="BY406">
        <f t="shared" si="241"/>
        <v>9.4366197183098599</v>
      </c>
      <c r="BZ406">
        <f>(AJ406/J406)*100</f>
        <v>1.6601852870732181</v>
      </c>
      <c r="CA406">
        <f t="shared" si="242"/>
        <v>75.010576787477078</v>
      </c>
      <c r="CB406">
        <f t="shared" si="243"/>
        <v>24.989423212522915</v>
      </c>
      <c r="CC406">
        <f>(AM406/J406)*100</f>
        <v>6.7863673291643352</v>
      </c>
      <c r="CD406">
        <f t="shared" si="244"/>
        <v>93.959152694404196</v>
      </c>
      <c r="CE406">
        <f t="shared" si="245"/>
        <v>6.040847305595805</v>
      </c>
      <c r="CF406">
        <f>(AP406/J406)*100</f>
        <v>0.28235558541958833</v>
      </c>
      <c r="CG406">
        <f t="shared" si="246"/>
        <v>98.175787728026535</v>
      </c>
      <c r="CH406">
        <f t="shared" si="247"/>
        <v>1.8242122719734661</v>
      </c>
      <c r="CI406">
        <f>(AS406/J406)*100</f>
        <v>2.2665708312164465</v>
      </c>
      <c r="CJ406">
        <f t="shared" si="248"/>
        <v>84.040904865199877</v>
      </c>
      <c r="CK406">
        <f t="shared" si="249"/>
        <v>15.959095134800124</v>
      </c>
      <c r="CL406">
        <f>(AV406/J406)*100</f>
        <v>4.8833936987411066</v>
      </c>
      <c r="CM406">
        <f t="shared" si="250"/>
        <v>93.134528717997895</v>
      </c>
      <c r="CN406">
        <f t="shared" si="251"/>
        <v>6.86547128200211</v>
      </c>
      <c r="CO406">
        <f>(AY406/J406)*100</f>
        <v>0.55370726328136533</v>
      </c>
      <c r="CP406">
        <f t="shared" si="252"/>
        <v>95.221987315010566</v>
      </c>
      <c r="CQ406">
        <f t="shared" si="253"/>
        <v>4.7780126849894291</v>
      </c>
      <c r="CR406">
        <f>(BB406/J406)*100</f>
        <v>2.1368651974499029</v>
      </c>
      <c r="CS406">
        <f t="shared" si="254"/>
        <v>97.228004820861173</v>
      </c>
      <c r="CT406">
        <f t="shared" si="255"/>
        <v>2.7719951791388189</v>
      </c>
      <c r="CU406">
        <f>(BE406/J406)*100</f>
        <v>1.2727072656226222</v>
      </c>
      <c r="CV406">
        <f t="shared" si="256"/>
        <v>85.301692420897723</v>
      </c>
      <c r="CW406">
        <f t="shared" si="257"/>
        <v>14.698307579102282</v>
      </c>
      <c r="CX406">
        <f>(BH406/J406)*100</f>
        <v>6.4403295553250723</v>
      </c>
      <c r="CY406">
        <f t="shared" si="258"/>
        <v>76.817653046386496</v>
      </c>
      <c r="CZ406">
        <f t="shared" si="259"/>
        <v>23.182346953613493</v>
      </c>
    </row>
    <row r="407" spans="1:104" x14ac:dyDescent="0.25">
      <c r="A407" t="s">
        <v>2325</v>
      </c>
      <c r="B407">
        <v>23</v>
      </c>
      <c r="C407">
        <v>24</v>
      </c>
      <c r="D407" t="s">
        <v>2324</v>
      </c>
      <c r="E407" t="e">
        <f>VLOOKUP(A407,'2011B4'!A$1:B$641,2, FALSE)</f>
        <v>#N/A</v>
      </c>
      <c r="F407" t="s">
        <v>3187</v>
      </c>
      <c r="G407">
        <v>1394561</v>
      </c>
      <c r="H407">
        <v>702053</v>
      </c>
      <c r="I407">
        <v>692508</v>
      </c>
      <c r="J407">
        <v>491279</v>
      </c>
      <c r="K407">
        <v>312393</v>
      </c>
      <c r="L407">
        <v>178886</v>
      </c>
      <c r="M407">
        <f t="shared" si="260"/>
        <v>35.228218772789432</v>
      </c>
      <c r="N407">
        <f t="shared" si="261"/>
        <v>44.497067885188159</v>
      </c>
      <c r="O407">
        <f t="shared" si="262"/>
        <v>25.831614941632441</v>
      </c>
      <c r="P407">
        <f>(K407/J407)*100</f>
        <v>63.587696604169928</v>
      </c>
      <c r="Q407">
        <f>(L407/J407)*100</f>
        <v>36.412303395830072</v>
      </c>
      <c r="R407">
        <f t="shared" si="228"/>
        <v>86.607202831792108</v>
      </c>
      <c r="S407">
        <f t="shared" si="229"/>
        <v>2.5510962202740197</v>
      </c>
      <c r="T407">
        <f t="shared" si="230"/>
        <v>2.5219885238326896</v>
      </c>
      <c r="U407">
        <f t="shared" si="231"/>
        <v>1.2852167505633254</v>
      </c>
      <c r="V407">
        <f t="shared" si="232"/>
        <v>7.0344956735378465</v>
      </c>
      <c r="W407">
        <f t="shared" si="233"/>
        <v>13.392797168207892</v>
      </c>
      <c r="X407">
        <v>391775</v>
      </c>
      <c r="Y407">
        <v>241967</v>
      </c>
      <c r="Z407">
        <v>149808</v>
      </c>
      <c r="AA407">
        <v>25801</v>
      </c>
      <c r="AB407">
        <v>13584</v>
      </c>
      <c r="AC407">
        <v>12217</v>
      </c>
      <c r="AD407">
        <v>7907</v>
      </c>
      <c r="AE407">
        <v>4497</v>
      </c>
      <c r="AF407">
        <v>3410</v>
      </c>
      <c r="AG407">
        <v>578</v>
      </c>
      <c r="AH407">
        <v>443</v>
      </c>
      <c r="AI407">
        <v>135</v>
      </c>
      <c r="AJ407">
        <v>5609</v>
      </c>
      <c r="AK407">
        <v>3915</v>
      </c>
      <c r="AL407">
        <v>1694</v>
      </c>
      <c r="AM407">
        <v>6346</v>
      </c>
      <c r="AN407">
        <v>5170</v>
      </c>
      <c r="AO407">
        <v>1176</v>
      </c>
      <c r="AP407">
        <v>720</v>
      </c>
      <c r="AQ407">
        <v>699</v>
      </c>
      <c r="AR407">
        <v>21</v>
      </c>
      <c r="AS407">
        <v>6314</v>
      </c>
      <c r="AT407">
        <v>4975</v>
      </c>
      <c r="AU407">
        <v>1339</v>
      </c>
      <c r="AV407">
        <v>12390</v>
      </c>
      <c r="AW407">
        <v>11094</v>
      </c>
      <c r="AX407">
        <v>1296</v>
      </c>
      <c r="AY407">
        <v>1706</v>
      </c>
      <c r="AZ407">
        <v>1499</v>
      </c>
      <c r="BA407">
        <v>207</v>
      </c>
      <c r="BB407">
        <v>4466</v>
      </c>
      <c r="BC407">
        <v>4393</v>
      </c>
      <c r="BD407">
        <v>73</v>
      </c>
      <c r="BE407">
        <v>2156</v>
      </c>
      <c r="BF407">
        <v>1796</v>
      </c>
      <c r="BG407">
        <v>360</v>
      </c>
      <c r="BH407">
        <v>25511</v>
      </c>
      <c r="BI407">
        <v>18361</v>
      </c>
      <c r="BJ407">
        <v>7150</v>
      </c>
      <c r="BK407" t="str">
        <f t="shared" si="263"/>
        <v>CultivatorsTotal</v>
      </c>
      <c r="BL407" t="str">
        <f t="shared" si="264"/>
        <v>CultivatorsMale</v>
      </c>
      <c r="BM407" t="str">
        <f t="shared" si="265"/>
        <v>CultivatorsFemale</v>
      </c>
      <c r="BN407">
        <f>(X407/J407)*100</f>
        <v>79.745928484628891</v>
      </c>
      <c r="BO407">
        <f t="shared" si="234"/>
        <v>61.761725480186335</v>
      </c>
      <c r="BP407">
        <f t="shared" si="235"/>
        <v>38.238274519813672</v>
      </c>
      <c r="BQ407">
        <f>(AA407/J407)*100</f>
        <v>5.2518019292499778</v>
      </c>
      <c r="BR407">
        <f t="shared" si="236"/>
        <v>52.649122127049338</v>
      </c>
      <c r="BS407">
        <f t="shared" si="237"/>
        <v>47.350877872950662</v>
      </c>
      <c r="BT407">
        <f>(AD407/J407)*100</f>
        <v>1.6094724179132429</v>
      </c>
      <c r="BU407">
        <f t="shared" si="238"/>
        <v>56.873656253952198</v>
      </c>
      <c r="BV407">
        <f t="shared" si="239"/>
        <v>43.126343746047809</v>
      </c>
      <c r="BW407">
        <f>(AG407/J407)*100</f>
        <v>0.11765208771390594</v>
      </c>
      <c r="BX407">
        <f t="shared" si="240"/>
        <v>76.643598615916957</v>
      </c>
      <c r="BY407">
        <f t="shared" si="241"/>
        <v>23.356401384083046</v>
      </c>
      <c r="BZ407">
        <f>(AJ407/J407)*100</f>
        <v>1.1417137716043226</v>
      </c>
      <c r="CA407">
        <f t="shared" si="242"/>
        <v>69.798538063826001</v>
      </c>
      <c r="CB407">
        <f t="shared" si="243"/>
        <v>30.201461936174006</v>
      </c>
      <c r="CC407">
        <f>(AM407/J407)*100</f>
        <v>1.2917303609557909</v>
      </c>
      <c r="CD407">
        <f t="shared" si="244"/>
        <v>81.468641664040348</v>
      </c>
      <c r="CE407">
        <f t="shared" si="245"/>
        <v>18.531358335959659</v>
      </c>
      <c r="CF407">
        <f>(AP407/J407)*100</f>
        <v>0.14655623383047106</v>
      </c>
      <c r="CG407">
        <f t="shared" si="246"/>
        <v>97.083333333333329</v>
      </c>
      <c r="CH407">
        <f t="shared" si="247"/>
        <v>2.9166666666666665</v>
      </c>
      <c r="CI407">
        <f>(AS407/J407)*100</f>
        <v>1.2852167505633254</v>
      </c>
      <c r="CJ407">
        <f t="shared" si="248"/>
        <v>78.79315806145074</v>
      </c>
      <c r="CK407">
        <f t="shared" si="249"/>
        <v>21.206841938549257</v>
      </c>
      <c r="CL407">
        <f>(AV407/J407)*100</f>
        <v>2.5219885238326896</v>
      </c>
      <c r="CM407">
        <f t="shared" si="250"/>
        <v>89.539951573849876</v>
      </c>
      <c r="CN407">
        <f t="shared" si="251"/>
        <v>10.460048426150122</v>
      </c>
      <c r="CO407">
        <f>(AY407/J407)*100</f>
        <v>0.34725685404831064</v>
      </c>
      <c r="CP407">
        <f t="shared" si="252"/>
        <v>87.866354044548657</v>
      </c>
      <c r="CQ407">
        <f t="shared" si="253"/>
        <v>12.133645955451348</v>
      </c>
      <c r="CR407">
        <f>(BB407/J407)*100</f>
        <v>0.90905575039844977</v>
      </c>
      <c r="CS407">
        <f t="shared" si="254"/>
        <v>98.365427675772494</v>
      </c>
      <c r="CT407">
        <f t="shared" si="255"/>
        <v>1.6345723242274968</v>
      </c>
      <c r="CU407">
        <f>(BE407/J407)*100</f>
        <v>0.43885450019235506</v>
      </c>
      <c r="CV407">
        <f t="shared" si="256"/>
        <v>83.302411873840441</v>
      </c>
      <c r="CW407">
        <f t="shared" si="257"/>
        <v>16.697588126159555</v>
      </c>
      <c r="CX407">
        <f>(BH407/J407)*100</f>
        <v>5.19277233506826</v>
      </c>
      <c r="CY407">
        <f t="shared" si="258"/>
        <v>71.972874446317263</v>
      </c>
      <c r="CZ407">
        <f t="shared" si="259"/>
        <v>28.027125553682726</v>
      </c>
    </row>
    <row r="408" spans="1:104" x14ac:dyDescent="0.25">
      <c r="A408" t="s">
        <v>2327</v>
      </c>
      <c r="B408">
        <v>23</v>
      </c>
      <c r="C408">
        <v>25</v>
      </c>
      <c r="D408" t="s">
        <v>2326</v>
      </c>
      <c r="E408">
        <f>VLOOKUP(A408,'2011B4'!A$1:B$641,2, FALSE)</f>
        <v>438</v>
      </c>
      <c r="G408">
        <v>1740329</v>
      </c>
      <c r="H408">
        <v>890416</v>
      </c>
      <c r="I408">
        <v>849913</v>
      </c>
      <c r="J408">
        <v>597689</v>
      </c>
      <c r="K408">
        <v>408404</v>
      </c>
      <c r="L408">
        <v>189285</v>
      </c>
      <c r="M408">
        <f t="shared" si="260"/>
        <v>34.343448853636296</v>
      </c>
      <c r="N408">
        <f t="shared" si="261"/>
        <v>45.866651093421503</v>
      </c>
      <c r="O408">
        <f t="shared" si="262"/>
        <v>22.271103042311388</v>
      </c>
      <c r="P408">
        <f>(K408/J408)*100</f>
        <v>68.330519718448883</v>
      </c>
      <c r="Q408">
        <f>(L408/J408)*100</f>
        <v>31.66948028155111</v>
      </c>
      <c r="R408">
        <f t="shared" si="228"/>
        <v>78.591207132806531</v>
      </c>
      <c r="S408">
        <f t="shared" si="229"/>
        <v>6.4839741069352117</v>
      </c>
      <c r="T408">
        <f t="shared" si="230"/>
        <v>4.1422880461243219</v>
      </c>
      <c r="U408">
        <f t="shared" si="231"/>
        <v>1.375966430702255</v>
      </c>
      <c r="V408">
        <f t="shared" si="232"/>
        <v>9.4065642834316847</v>
      </c>
      <c r="W408">
        <f t="shared" si="233"/>
        <v>21.408792867193469</v>
      </c>
      <c r="X408">
        <v>340368</v>
      </c>
      <c r="Y408">
        <v>221629</v>
      </c>
      <c r="Z408">
        <v>118739</v>
      </c>
      <c r="AA408">
        <v>122549</v>
      </c>
      <c r="AB408">
        <v>69626</v>
      </c>
      <c r="AC408">
        <v>52923</v>
      </c>
      <c r="AD408">
        <v>6814</v>
      </c>
      <c r="AE408">
        <v>5263</v>
      </c>
      <c r="AF408">
        <v>1551</v>
      </c>
      <c r="AG408">
        <v>953</v>
      </c>
      <c r="AH408">
        <v>816</v>
      </c>
      <c r="AI408">
        <v>137</v>
      </c>
      <c r="AJ408">
        <v>7806</v>
      </c>
      <c r="AK408">
        <v>6008</v>
      </c>
      <c r="AL408">
        <v>1798</v>
      </c>
      <c r="AM408">
        <v>29995</v>
      </c>
      <c r="AN408">
        <v>27798</v>
      </c>
      <c r="AO408">
        <v>2197</v>
      </c>
      <c r="AP408">
        <v>1110</v>
      </c>
      <c r="AQ408">
        <v>1091</v>
      </c>
      <c r="AR408">
        <v>19</v>
      </c>
      <c r="AS408">
        <v>8224</v>
      </c>
      <c r="AT408">
        <v>7261</v>
      </c>
      <c r="AU408">
        <v>963</v>
      </c>
      <c r="AV408">
        <v>24758</v>
      </c>
      <c r="AW408">
        <v>23181</v>
      </c>
      <c r="AX408">
        <v>1577</v>
      </c>
      <c r="AY408">
        <v>3471</v>
      </c>
      <c r="AZ408">
        <v>3174</v>
      </c>
      <c r="BA408">
        <v>297</v>
      </c>
      <c r="BB408">
        <v>9869</v>
      </c>
      <c r="BC408">
        <v>9602</v>
      </c>
      <c r="BD408">
        <v>267</v>
      </c>
      <c r="BE408">
        <v>6577</v>
      </c>
      <c r="BF408">
        <v>5869</v>
      </c>
      <c r="BG408">
        <v>708</v>
      </c>
      <c r="BH408">
        <v>35195</v>
      </c>
      <c r="BI408">
        <v>27086</v>
      </c>
      <c r="BJ408">
        <v>8109</v>
      </c>
      <c r="BK408" t="str">
        <f t="shared" si="263"/>
        <v>CultivatorsTotal</v>
      </c>
      <c r="BL408" t="str">
        <f t="shared" si="264"/>
        <v>CultivatorsMale</v>
      </c>
      <c r="BM408" t="str">
        <f t="shared" si="265"/>
        <v>CultivatorsFemale</v>
      </c>
      <c r="BN408">
        <f>(X408/J408)*100</f>
        <v>56.947342179628535</v>
      </c>
      <c r="BO408">
        <f t="shared" si="234"/>
        <v>65.11452310440464</v>
      </c>
      <c r="BP408">
        <f t="shared" si="235"/>
        <v>34.88547689559536</v>
      </c>
      <c r="BQ408">
        <f>(AA408/J408)*100</f>
        <v>20.503807163926389</v>
      </c>
      <c r="BR408">
        <f t="shared" si="236"/>
        <v>56.814825090372011</v>
      </c>
      <c r="BS408">
        <f t="shared" si="237"/>
        <v>43.185174909627989</v>
      </c>
      <c r="BT408">
        <f>(AD408/J408)*100</f>
        <v>1.1400577892516008</v>
      </c>
      <c r="BU408">
        <f t="shared" si="238"/>
        <v>77.238039330789547</v>
      </c>
      <c r="BV408">
        <f t="shared" si="239"/>
        <v>22.761960669210449</v>
      </c>
      <c r="BW408">
        <f>(AG408/J408)*100</f>
        <v>0.1594474718457258</v>
      </c>
      <c r="BX408">
        <f t="shared" si="240"/>
        <v>85.624344176285419</v>
      </c>
      <c r="BY408">
        <f t="shared" si="241"/>
        <v>14.375655823714586</v>
      </c>
      <c r="BZ408">
        <f>(AJ408/J408)*100</f>
        <v>1.3060303937331956</v>
      </c>
      <c r="CA408">
        <f t="shared" si="242"/>
        <v>76.966436074814254</v>
      </c>
      <c r="CB408">
        <f t="shared" si="243"/>
        <v>23.033563925185753</v>
      </c>
      <c r="CC408">
        <f>(AM408/J408)*100</f>
        <v>5.0184962413562904</v>
      </c>
      <c r="CD408">
        <f t="shared" si="244"/>
        <v>92.67544590765128</v>
      </c>
      <c r="CE408">
        <f t="shared" si="245"/>
        <v>7.3245540923487242</v>
      </c>
      <c r="CF408">
        <f>(AP408/J408)*100</f>
        <v>0.18571531348242984</v>
      </c>
      <c r="CG408">
        <f t="shared" si="246"/>
        <v>98.288288288288285</v>
      </c>
      <c r="CH408">
        <f t="shared" si="247"/>
        <v>1.7117117117117115</v>
      </c>
      <c r="CI408">
        <f>(AS408/J408)*100</f>
        <v>1.375966430702255</v>
      </c>
      <c r="CJ408">
        <f t="shared" si="248"/>
        <v>88.290369649805442</v>
      </c>
      <c r="CK408">
        <f t="shared" si="249"/>
        <v>11.709630350194553</v>
      </c>
      <c r="CL408">
        <f>(AV408/J408)*100</f>
        <v>4.1422880461243219</v>
      </c>
      <c r="CM408">
        <f t="shared" si="250"/>
        <v>93.630341707730835</v>
      </c>
      <c r="CN408">
        <f t="shared" si="251"/>
        <v>6.3696582922691665</v>
      </c>
      <c r="CO408">
        <f>(AY408/J408)*100</f>
        <v>0.58073680459235488</v>
      </c>
      <c r="CP408">
        <f t="shared" si="252"/>
        <v>91.44338807260155</v>
      </c>
      <c r="CQ408">
        <f t="shared" si="253"/>
        <v>8.5566119273984445</v>
      </c>
      <c r="CR408">
        <f>(BB408/J408)*100</f>
        <v>1.6511931790613512</v>
      </c>
      <c r="CS408">
        <f t="shared" si="254"/>
        <v>97.294558719221797</v>
      </c>
      <c r="CT408">
        <f t="shared" si="255"/>
        <v>2.705441280778194</v>
      </c>
      <c r="CU408">
        <f>(BE408/J408)*100</f>
        <v>1.1004050601567035</v>
      </c>
      <c r="CV408">
        <f t="shared" si="256"/>
        <v>89.235213623232482</v>
      </c>
      <c r="CW408">
        <f t="shared" si="257"/>
        <v>10.764786376767523</v>
      </c>
      <c r="CX408">
        <f>(BH408/J408)*100</f>
        <v>5.8885139261388453</v>
      </c>
      <c r="CY408">
        <f t="shared" si="258"/>
        <v>76.959795425486575</v>
      </c>
      <c r="CZ408">
        <f t="shared" si="259"/>
        <v>23.040204574513425</v>
      </c>
    </row>
    <row r="409" spans="1:104" x14ac:dyDescent="0.25">
      <c r="A409" t="s">
        <v>2329</v>
      </c>
      <c r="B409">
        <v>23</v>
      </c>
      <c r="C409">
        <v>26</v>
      </c>
      <c r="D409" t="s">
        <v>2328</v>
      </c>
      <c r="E409">
        <f>VLOOKUP(A409,'2011B4'!A$1:B$641,2, FALSE)</f>
        <v>439</v>
      </c>
      <c r="G409">
        <v>2465827</v>
      </c>
      <c r="H409">
        <v>1289352</v>
      </c>
      <c r="I409">
        <v>1176475</v>
      </c>
      <c r="J409">
        <v>771682</v>
      </c>
      <c r="K409">
        <v>616074</v>
      </c>
      <c r="L409">
        <v>155608</v>
      </c>
      <c r="M409">
        <f t="shared" si="260"/>
        <v>31.295058412451482</v>
      </c>
      <c r="N409">
        <f t="shared" si="261"/>
        <v>47.781676376970758</v>
      </c>
      <c r="O409">
        <f t="shared" si="262"/>
        <v>13.226630400135999</v>
      </c>
      <c r="P409">
        <f>(K409/J409)*100</f>
        <v>79.835217097198068</v>
      </c>
      <c r="Q409">
        <f>(L409/J409)*100</f>
        <v>20.164782902801932</v>
      </c>
      <c r="R409">
        <f t="shared" si="228"/>
        <v>27.682516891672996</v>
      </c>
      <c r="S409">
        <f t="shared" si="229"/>
        <v>19.751788949334056</v>
      </c>
      <c r="T409">
        <f t="shared" si="230"/>
        <v>16.383821314997629</v>
      </c>
      <c r="U409">
        <f t="shared" si="231"/>
        <v>6.9474213471352186</v>
      </c>
      <c r="V409">
        <f t="shared" si="232"/>
        <v>29.23445149686011</v>
      </c>
      <c r="W409">
        <f t="shared" si="233"/>
        <v>72.317483108326996</v>
      </c>
      <c r="X409">
        <v>125103</v>
      </c>
      <c r="Y409">
        <v>84471</v>
      </c>
      <c r="Z409">
        <v>40632</v>
      </c>
      <c r="AA409">
        <v>79444</v>
      </c>
      <c r="AB409">
        <v>46592</v>
      </c>
      <c r="AC409">
        <v>32852</v>
      </c>
      <c r="AD409">
        <v>9074</v>
      </c>
      <c r="AE409">
        <v>7360</v>
      </c>
      <c r="AF409">
        <v>1714</v>
      </c>
      <c r="AG409">
        <v>2692</v>
      </c>
      <c r="AH409">
        <v>2090</v>
      </c>
      <c r="AI409">
        <v>602</v>
      </c>
      <c r="AJ409">
        <v>29371</v>
      </c>
      <c r="AK409">
        <v>21677</v>
      </c>
      <c r="AL409">
        <v>7694</v>
      </c>
      <c r="AM409">
        <v>120358</v>
      </c>
      <c r="AN409">
        <v>105449</v>
      </c>
      <c r="AO409">
        <v>14909</v>
      </c>
      <c r="AP409">
        <v>2702</v>
      </c>
      <c r="AQ409">
        <v>2606</v>
      </c>
      <c r="AR409">
        <v>96</v>
      </c>
      <c r="AS409">
        <v>53612</v>
      </c>
      <c r="AT409">
        <v>46476</v>
      </c>
      <c r="AU409">
        <v>7136</v>
      </c>
      <c r="AV409">
        <v>126431</v>
      </c>
      <c r="AW409">
        <v>117530</v>
      </c>
      <c r="AX409">
        <v>8901</v>
      </c>
      <c r="AY409">
        <v>10864</v>
      </c>
      <c r="AZ409">
        <v>10158</v>
      </c>
      <c r="BA409">
        <v>706</v>
      </c>
      <c r="BB409">
        <v>50218</v>
      </c>
      <c r="BC409">
        <v>48573</v>
      </c>
      <c r="BD409">
        <v>1645</v>
      </c>
      <c r="BE409">
        <v>45251</v>
      </c>
      <c r="BF409">
        <v>39332</v>
      </c>
      <c r="BG409">
        <v>5919</v>
      </c>
      <c r="BH409">
        <v>116562</v>
      </c>
      <c r="BI409">
        <v>83760</v>
      </c>
      <c r="BJ409">
        <v>32802</v>
      </c>
      <c r="BK409" t="str">
        <f t="shared" si="263"/>
        <v>Gtotal</v>
      </c>
      <c r="BL409" t="str">
        <f t="shared" si="264"/>
        <v>Gmale</v>
      </c>
      <c r="BM409" t="str">
        <f t="shared" si="265"/>
        <v>CultivatorsFemale</v>
      </c>
      <c r="BN409">
        <f>(X409/J409)*100</f>
        <v>16.211729702131191</v>
      </c>
      <c r="BO409">
        <f t="shared" si="234"/>
        <v>67.521162562048872</v>
      </c>
      <c r="BP409">
        <f t="shared" si="235"/>
        <v>32.478837437951128</v>
      </c>
      <c r="BQ409">
        <f>(AA409/J409)*100</f>
        <v>10.294914226326387</v>
      </c>
      <c r="BR409">
        <f t="shared" si="236"/>
        <v>58.647600825738891</v>
      </c>
      <c r="BS409">
        <f t="shared" si="237"/>
        <v>41.352399174261116</v>
      </c>
      <c r="BT409">
        <f>(AD409/J409)*100</f>
        <v>1.1758729632154177</v>
      </c>
      <c r="BU409">
        <f t="shared" si="238"/>
        <v>81.110866211152739</v>
      </c>
      <c r="BV409">
        <f t="shared" si="239"/>
        <v>18.889133788847257</v>
      </c>
      <c r="BW409">
        <f>(AG409/J409)*100</f>
        <v>0.34884835981660839</v>
      </c>
      <c r="BX409">
        <f t="shared" si="240"/>
        <v>77.637444279346212</v>
      </c>
      <c r="BY409">
        <f t="shared" si="241"/>
        <v>22.362555720653791</v>
      </c>
      <c r="BZ409">
        <f>(AJ409/J409)*100</f>
        <v>3.8061014770332857</v>
      </c>
      <c r="CA409">
        <f t="shared" si="242"/>
        <v>73.804092472166431</v>
      </c>
      <c r="CB409">
        <f t="shared" si="243"/>
        <v>26.19590752783358</v>
      </c>
      <c r="CC409">
        <f>(AM409/J409)*100</f>
        <v>15.59683911248416</v>
      </c>
      <c r="CD409">
        <f t="shared" si="244"/>
        <v>87.612788514265773</v>
      </c>
      <c r="CE409">
        <f t="shared" si="245"/>
        <v>12.387211485734225</v>
      </c>
      <c r="CF409">
        <f>(AP409/J409)*100</f>
        <v>0.35014423039542192</v>
      </c>
      <c r="CG409">
        <f t="shared" si="246"/>
        <v>96.447076239822351</v>
      </c>
      <c r="CH409">
        <f t="shared" si="247"/>
        <v>3.552923760177646</v>
      </c>
      <c r="CI409">
        <f>(AS409/J409)*100</f>
        <v>6.9474213471352186</v>
      </c>
      <c r="CJ409">
        <f t="shared" si="248"/>
        <v>86.689547116317243</v>
      </c>
      <c r="CK409">
        <f t="shared" si="249"/>
        <v>13.310452883682759</v>
      </c>
      <c r="CL409">
        <f>(AV409/J409)*100</f>
        <v>16.383821314997629</v>
      </c>
      <c r="CM409">
        <f t="shared" si="250"/>
        <v>92.959796252501377</v>
      </c>
      <c r="CN409">
        <f t="shared" si="251"/>
        <v>7.0402037474986354</v>
      </c>
      <c r="CO409">
        <f>(AY409/J409)*100</f>
        <v>1.4078337968230437</v>
      </c>
      <c r="CP409">
        <f t="shared" si="252"/>
        <v>93.50147275405007</v>
      </c>
      <c r="CQ409">
        <f t="shared" si="253"/>
        <v>6.4985272459499273</v>
      </c>
      <c r="CR409">
        <f>(BB409/J409)*100</f>
        <v>6.5076028726858999</v>
      </c>
      <c r="CS409">
        <f t="shared" si="254"/>
        <v>96.724282129913576</v>
      </c>
      <c r="CT409">
        <f t="shared" si="255"/>
        <v>3.2757178700864231</v>
      </c>
      <c r="CU409">
        <f>(BE409/J409)*100</f>
        <v>5.8639439561892077</v>
      </c>
      <c r="CV409">
        <f t="shared" si="256"/>
        <v>86.91962608561137</v>
      </c>
      <c r="CW409">
        <f t="shared" si="257"/>
        <v>13.080373914388632</v>
      </c>
      <c r="CX409">
        <f>(BH409/J409)*100</f>
        <v>15.104926640766534</v>
      </c>
      <c r="CY409">
        <f t="shared" si="258"/>
        <v>71.858753281515419</v>
      </c>
      <c r="CZ409">
        <f t="shared" si="259"/>
        <v>28.141246718484584</v>
      </c>
    </row>
    <row r="410" spans="1:104" x14ac:dyDescent="0.25">
      <c r="A410" t="s">
        <v>3041</v>
      </c>
      <c r="B410">
        <v>23</v>
      </c>
      <c r="C410">
        <v>27</v>
      </c>
      <c r="D410" t="s">
        <v>2330</v>
      </c>
      <c r="E410">
        <f>VLOOKUP(A410,'2011B4'!A$1:B$641,2, FALSE)</f>
        <v>440</v>
      </c>
      <c r="G410">
        <v>1529562</v>
      </c>
      <c r="H410">
        <v>784604</v>
      </c>
      <c r="I410">
        <v>744958</v>
      </c>
      <c r="J410">
        <v>583683</v>
      </c>
      <c r="K410">
        <v>372187</v>
      </c>
      <c r="L410">
        <v>211496</v>
      </c>
      <c r="M410">
        <f t="shared" si="260"/>
        <v>38.160139961636077</v>
      </c>
      <c r="N410">
        <f t="shared" si="261"/>
        <v>47.436286330429105</v>
      </c>
      <c r="O410">
        <f t="shared" si="262"/>
        <v>28.39032536062436</v>
      </c>
      <c r="P410">
        <f>(K410/J410)*100</f>
        <v>63.765262993782578</v>
      </c>
      <c r="Q410">
        <f>(L410/J410)*100</f>
        <v>36.234737006217415</v>
      </c>
      <c r="R410">
        <f t="shared" si="228"/>
        <v>81.587608342199445</v>
      </c>
      <c r="S410">
        <f t="shared" si="229"/>
        <v>4.525230304805862</v>
      </c>
      <c r="T410">
        <f t="shared" si="230"/>
        <v>4.098457553158136</v>
      </c>
      <c r="U410">
        <f t="shared" si="231"/>
        <v>1.6051521116770575</v>
      </c>
      <c r="V410">
        <f t="shared" si="232"/>
        <v>8.183551688159497</v>
      </c>
      <c r="W410">
        <f t="shared" si="233"/>
        <v>18.412391657800555</v>
      </c>
      <c r="X410">
        <v>288292</v>
      </c>
      <c r="Y410">
        <v>175597</v>
      </c>
      <c r="Z410">
        <v>112695</v>
      </c>
      <c r="AA410">
        <v>181848</v>
      </c>
      <c r="AB410">
        <v>97641</v>
      </c>
      <c r="AC410">
        <v>84207</v>
      </c>
      <c r="AD410">
        <v>6073</v>
      </c>
      <c r="AE410">
        <v>5203</v>
      </c>
      <c r="AF410">
        <v>870</v>
      </c>
      <c r="AG410">
        <v>804</v>
      </c>
      <c r="AH410">
        <v>615</v>
      </c>
      <c r="AI410">
        <v>189</v>
      </c>
      <c r="AJ410">
        <v>7651</v>
      </c>
      <c r="AK410">
        <v>5642</v>
      </c>
      <c r="AL410">
        <v>2009</v>
      </c>
      <c r="AM410">
        <v>17958</v>
      </c>
      <c r="AN410">
        <v>15927</v>
      </c>
      <c r="AO410">
        <v>2031</v>
      </c>
      <c r="AP410">
        <v>1279</v>
      </c>
      <c r="AQ410">
        <v>1253</v>
      </c>
      <c r="AR410">
        <v>26</v>
      </c>
      <c r="AS410">
        <v>9369</v>
      </c>
      <c r="AT410">
        <v>8363</v>
      </c>
      <c r="AU410">
        <v>1006</v>
      </c>
      <c r="AV410">
        <v>23922</v>
      </c>
      <c r="AW410">
        <v>22473</v>
      </c>
      <c r="AX410">
        <v>1449</v>
      </c>
      <c r="AY410">
        <v>2690</v>
      </c>
      <c r="AZ410">
        <v>2584</v>
      </c>
      <c r="BA410">
        <v>106</v>
      </c>
      <c r="BB410">
        <v>8196</v>
      </c>
      <c r="BC410">
        <v>7978</v>
      </c>
      <c r="BD410">
        <v>218</v>
      </c>
      <c r="BE410">
        <v>4776</v>
      </c>
      <c r="BF410">
        <v>4341</v>
      </c>
      <c r="BG410">
        <v>435</v>
      </c>
      <c r="BH410">
        <v>30825</v>
      </c>
      <c r="BI410">
        <v>24570</v>
      </c>
      <c r="BJ410">
        <v>6255</v>
      </c>
      <c r="BK410" t="str">
        <f t="shared" si="263"/>
        <v>CultivatorsTotal</v>
      </c>
      <c r="BL410" t="str">
        <f t="shared" si="264"/>
        <v>CultivatorsMale</v>
      </c>
      <c r="BM410" t="str">
        <f t="shared" si="265"/>
        <v>CultivatorsFemale</v>
      </c>
      <c r="BN410">
        <f>(X410/J410)*100</f>
        <v>49.39187881092991</v>
      </c>
      <c r="BO410">
        <f t="shared" si="234"/>
        <v>60.909425166150989</v>
      </c>
      <c r="BP410">
        <f t="shared" si="235"/>
        <v>39.090574833849011</v>
      </c>
      <c r="BQ410">
        <f>(AA410/J410)*100</f>
        <v>31.155267499653068</v>
      </c>
      <c r="BR410">
        <f t="shared" si="236"/>
        <v>53.693744225946951</v>
      </c>
      <c r="BS410">
        <f t="shared" si="237"/>
        <v>46.306255774053056</v>
      </c>
      <c r="BT410">
        <f>(AD410/J410)*100</f>
        <v>1.0404620316164768</v>
      </c>
      <c r="BU410">
        <f t="shared" si="238"/>
        <v>85.674296064547988</v>
      </c>
      <c r="BV410">
        <f t="shared" si="239"/>
        <v>14.325703935451999</v>
      </c>
      <c r="BW410">
        <f>(AG410/J410)*100</f>
        <v>0.13774600253904945</v>
      </c>
      <c r="BX410">
        <f t="shared" si="240"/>
        <v>76.492537313432834</v>
      </c>
      <c r="BY410">
        <f t="shared" si="241"/>
        <v>23.507462686567166</v>
      </c>
      <c r="BZ410">
        <f>(AJ410/J410)*100</f>
        <v>1.310814260480432</v>
      </c>
      <c r="CA410">
        <f t="shared" si="242"/>
        <v>73.741994510521508</v>
      </c>
      <c r="CB410">
        <f t="shared" si="243"/>
        <v>26.258005489478499</v>
      </c>
      <c r="CC410">
        <f>(AM410/J410)*100</f>
        <v>3.0766700417863806</v>
      </c>
      <c r="CD410">
        <f t="shared" si="244"/>
        <v>88.690277313732054</v>
      </c>
      <c r="CE410">
        <f t="shared" si="245"/>
        <v>11.309722686267959</v>
      </c>
      <c r="CF410">
        <f>(AP410/J410)*100</f>
        <v>0.2191257925963237</v>
      </c>
      <c r="CG410">
        <f t="shared" si="246"/>
        <v>97.967161845191555</v>
      </c>
      <c r="CH410">
        <f t="shared" si="247"/>
        <v>2.0328381548084442</v>
      </c>
      <c r="CI410">
        <f>(AS410/J410)*100</f>
        <v>1.6051521116770575</v>
      </c>
      <c r="CJ410">
        <f t="shared" si="248"/>
        <v>89.262461308570821</v>
      </c>
      <c r="CK410">
        <f t="shared" si="249"/>
        <v>10.737538691429181</v>
      </c>
      <c r="CL410">
        <f>(AV410/J410)*100</f>
        <v>4.098457553158136</v>
      </c>
      <c r="CM410">
        <f t="shared" si="250"/>
        <v>93.942814145974424</v>
      </c>
      <c r="CN410">
        <f t="shared" si="251"/>
        <v>6.0571858540255832</v>
      </c>
      <c r="CO410">
        <f>(AY410/J410)*100</f>
        <v>0.46086660053487932</v>
      </c>
      <c r="CP410">
        <f t="shared" si="252"/>
        <v>96.059479553903344</v>
      </c>
      <c r="CQ410">
        <f t="shared" si="253"/>
        <v>3.9405204460966541</v>
      </c>
      <c r="CR410">
        <f>(BB410/J410)*100</f>
        <v>1.4041868617040414</v>
      </c>
      <c r="CS410">
        <f t="shared" si="254"/>
        <v>97.34016593460224</v>
      </c>
      <c r="CT410">
        <f t="shared" si="255"/>
        <v>2.6598340653977552</v>
      </c>
      <c r="CU410">
        <f>(BE410/J410)*100</f>
        <v>0.81825237329166689</v>
      </c>
      <c r="CV410">
        <f t="shared" si="256"/>
        <v>90.891959798994975</v>
      </c>
      <c r="CW410">
        <f t="shared" si="257"/>
        <v>9.108040201005025</v>
      </c>
      <c r="CX410">
        <f>(BH410/J410)*100</f>
        <v>5.2811200600325865</v>
      </c>
      <c r="CY410">
        <f t="shared" si="258"/>
        <v>79.708029197080293</v>
      </c>
      <c r="CZ410">
        <f t="shared" si="259"/>
        <v>20.29197080291971</v>
      </c>
    </row>
    <row r="411" spans="1:104" x14ac:dyDescent="0.25">
      <c r="A411" t="s">
        <v>2333</v>
      </c>
      <c r="B411">
        <v>23</v>
      </c>
      <c r="C411">
        <v>28</v>
      </c>
      <c r="D411" t="s">
        <v>2332</v>
      </c>
      <c r="E411">
        <f>VLOOKUP(A411,'2011B4'!A$1:B$641,2, FALSE)</f>
        <v>441</v>
      </c>
      <c r="G411">
        <v>1081441</v>
      </c>
      <c r="H411">
        <v>548609</v>
      </c>
      <c r="I411">
        <v>532832</v>
      </c>
      <c r="J411">
        <v>391906</v>
      </c>
      <c r="K411">
        <v>254923</v>
      </c>
      <c r="L411">
        <v>136983</v>
      </c>
      <c r="M411">
        <f t="shared" si="260"/>
        <v>36.239240051006014</v>
      </c>
      <c r="N411">
        <f t="shared" si="261"/>
        <v>46.467156025511798</v>
      </c>
      <c r="O411">
        <f t="shared" si="262"/>
        <v>25.708478469761577</v>
      </c>
      <c r="P411">
        <f>(K411/J411)*100</f>
        <v>65.046975550259504</v>
      </c>
      <c r="Q411">
        <f>(L411/J411)*100</f>
        <v>34.953024449740496</v>
      </c>
      <c r="R411">
        <f t="shared" si="228"/>
        <v>83.054099707582935</v>
      </c>
      <c r="S411">
        <f t="shared" si="229"/>
        <v>3.8402065801493217</v>
      </c>
      <c r="T411">
        <f t="shared" si="230"/>
        <v>4.4449434303123709</v>
      </c>
      <c r="U411">
        <f t="shared" si="231"/>
        <v>1.3487928227687251</v>
      </c>
      <c r="V411">
        <f t="shared" si="232"/>
        <v>7.3119574591866412</v>
      </c>
      <c r="W411">
        <f t="shared" si="233"/>
        <v>16.945900292417065</v>
      </c>
      <c r="X411">
        <v>233127</v>
      </c>
      <c r="Y411">
        <v>146651</v>
      </c>
      <c r="Z411">
        <v>86476</v>
      </c>
      <c r="AA411">
        <v>85278</v>
      </c>
      <c r="AB411">
        <v>47121</v>
      </c>
      <c r="AC411">
        <v>38157</v>
      </c>
      <c r="AD411">
        <v>7089</v>
      </c>
      <c r="AE411">
        <v>5358</v>
      </c>
      <c r="AF411">
        <v>1731</v>
      </c>
      <c r="AG411">
        <v>239</v>
      </c>
      <c r="AH411">
        <v>179</v>
      </c>
      <c r="AI411">
        <v>60</v>
      </c>
      <c r="AJ411">
        <v>5479</v>
      </c>
      <c r="AK411">
        <v>3970</v>
      </c>
      <c r="AL411">
        <v>1509</v>
      </c>
      <c r="AM411">
        <v>9332</v>
      </c>
      <c r="AN411">
        <v>7855</v>
      </c>
      <c r="AO411">
        <v>1477</v>
      </c>
      <c r="AP411">
        <v>411</v>
      </c>
      <c r="AQ411">
        <v>404</v>
      </c>
      <c r="AR411">
        <v>7</v>
      </c>
      <c r="AS411">
        <v>5286</v>
      </c>
      <c r="AT411">
        <v>4509</v>
      </c>
      <c r="AU411">
        <v>777</v>
      </c>
      <c r="AV411">
        <v>17420</v>
      </c>
      <c r="AW411">
        <v>16116</v>
      </c>
      <c r="AX411">
        <v>1304</v>
      </c>
      <c r="AY411">
        <v>2156</v>
      </c>
      <c r="AZ411">
        <v>1969</v>
      </c>
      <c r="BA411">
        <v>187</v>
      </c>
      <c r="BB411">
        <v>5815</v>
      </c>
      <c r="BC411">
        <v>5728</v>
      </c>
      <c r="BD411">
        <v>87</v>
      </c>
      <c r="BE411">
        <v>2491</v>
      </c>
      <c r="BF411">
        <v>2149</v>
      </c>
      <c r="BG411">
        <v>342</v>
      </c>
      <c r="BH411">
        <v>17783</v>
      </c>
      <c r="BI411">
        <v>12914</v>
      </c>
      <c r="BJ411">
        <v>4869</v>
      </c>
      <c r="BK411" t="str">
        <f t="shared" si="263"/>
        <v>CultivatorsTotal</v>
      </c>
      <c r="BL411" t="str">
        <f t="shared" si="264"/>
        <v>CultivatorsMale</v>
      </c>
      <c r="BM411" t="str">
        <f t="shared" si="265"/>
        <v>CultivatorsFemale</v>
      </c>
      <c r="BN411">
        <f>(X411/J411)*100</f>
        <v>59.485437834582775</v>
      </c>
      <c r="BO411">
        <f t="shared" si="234"/>
        <v>62.906055497647209</v>
      </c>
      <c r="BP411">
        <f t="shared" si="235"/>
        <v>37.093944502352791</v>
      </c>
      <c r="BQ411">
        <f>(AA411/J411)*100</f>
        <v>21.759809750297265</v>
      </c>
      <c r="BR411">
        <f t="shared" si="236"/>
        <v>55.255751776542603</v>
      </c>
      <c r="BS411">
        <f t="shared" si="237"/>
        <v>44.744248223457397</v>
      </c>
      <c r="BT411">
        <f>(AD411/J411)*100</f>
        <v>1.8088521227028931</v>
      </c>
      <c r="BU411">
        <f t="shared" si="238"/>
        <v>75.581887431231493</v>
      </c>
      <c r="BV411">
        <f t="shared" si="239"/>
        <v>24.418112568768517</v>
      </c>
      <c r="BW411">
        <f>(AG411/J411)*100</f>
        <v>6.0984011472138729E-2</v>
      </c>
      <c r="BX411">
        <f t="shared" si="240"/>
        <v>74.895397489539747</v>
      </c>
      <c r="BY411">
        <f t="shared" si="241"/>
        <v>25.10460251046025</v>
      </c>
      <c r="BZ411">
        <f>(AJ411/J411)*100</f>
        <v>1.3980393257566865</v>
      </c>
      <c r="CA411">
        <f t="shared" si="242"/>
        <v>72.458477824420527</v>
      </c>
      <c r="CB411">
        <f t="shared" si="243"/>
        <v>27.541522175579487</v>
      </c>
      <c r="CC411">
        <f>(AM411/J411)*100</f>
        <v>2.3811832429204962</v>
      </c>
      <c r="CD411">
        <f t="shared" si="244"/>
        <v>84.172738962708962</v>
      </c>
      <c r="CE411">
        <f t="shared" si="245"/>
        <v>15.827261037291041</v>
      </c>
      <c r="CF411">
        <f>(AP411/J411)*100</f>
        <v>0.10487208667384526</v>
      </c>
      <c r="CG411">
        <f t="shared" si="246"/>
        <v>98.296836982968372</v>
      </c>
      <c r="CH411">
        <f t="shared" si="247"/>
        <v>1.7031630170316301</v>
      </c>
      <c r="CI411">
        <f>(AS411/J411)*100</f>
        <v>1.3487928227687251</v>
      </c>
      <c r="CJ411">
        <f t="shared" si="248"/>
        <v>85.300794551645851</v>
      </c>
      <c r="CK411">
        <f t="shared" si="249"/>
        <v>14.699205448354144</v>
      </c>
      <c r="CL411">
        <f>(AV411/J411)*100</f>
        <v>4.4449434303123709</v>
      </c>
      <c r="CM411">
        <f t="shared" si="250"/>
        <v>92.514351320321467</v>
      </c>
      <c r="CN411">
        <f t="shared" si="251"/>
        <v>7.4856486796785306</v>
      </c>
      <c r="CO411">
        <f>(AY411/J411)*100</f>
        <v>0.55013191938883299</v>
      </c>
      <c r="CP411">
        <f t="shared" si="252"/>
        <v>91.326530612244895</v>
      </c>
      <c r="CQ411">
        <f t="shared" si="253"/>
        <v>8.6734693877551017</v>
      </c>
      <c r="CR411">
        <f>(BB411/J411)*100</f>
        <v>1.4837741703367644</v>
      </c>
      <c r="CS411">
        <f t="shared" si="254"/>
        <v>98.503869303525377</v>
      </c>
      <c r="CT411">
        <f t="shared" si="255"/>
        <v>1.4961306964746346</v>
      </c>
      <c r="CU411">
        <f>(BE411/J411)*100</f>
        <v>0.63561160074099399</v>
      </c>
      <c r="CV411">
        <f t="shared" si="256"/>
        <v>86.270574066639909</v>
      </c>
      <c r="CW411">
        <f t="shared" si="257"/>
        <v>13.729425933360096</v>
      </c>
      <c r="CX411">
        <f>(BH411/J411)*100</f>
        <v>4.5375676820462045</v>
      </c>
      <c r="CY411">
        <f t="shared" si="258"/>
        <v>72.619917899117141</v>
      </c>
      <c r="CZ411">
        <f t="shared" si="259"/>
        <v>27.380082100882863</v>
      </c>
    </row>
    <row r="412" spans="1:104" x14ac:dyDescent="0.25">
      <c r="A412" t="s">
        <v>2980</v>
      </c>
      <c r="B412">
        <v>23</v>
      </c>
      <c r="C412">
        <v>29</v>
      </c>
      <c r="D412" t="s">
        <v>2334</v>
      </c>
      <c r="E412">
        <f>VLOOKUP(A412,'2011B4'!A$1:B$641,2, FALSE)</f>
        <v>466</v>
      </c>
      <c r="F412" t="s">
        <v>3187</v>
      </c>
      <c r="G412">
        <v>1713134</v>
      </c>
      <c r="H412">
        <v>884966</v>
      </c>
      <c r="I412">
        <v>828168</v>
      </c>
      <c r="J412">
        <v>625508</v>
      </c>
      <c r="K412">
        <v>425562</v>
      </c>
      <c r="L412">
        <v>199946</v>
      </c>
      <c r="M412">
        <f t="shared" si="260"/>
        <v>36.512496979220536</v>
      </c>
      <c r="N412">
        <f t="shared" si="261"/>
        <v>48.08794914154894</v>
      </c>
      <c r="O412">
        <f t="shared" si="262"/>
        <v>24.143169018846418</v>
      </c>
      <c r="P412">
        <f>(K412/J412)*100</f>
        <v>68.034621459677567</v>
      </c>
      <c r="Q412">
        <f>(L412/J412)*100</f>
        <v>31.965378540322426</v>
      </c>
      <c r="R412">
        <f t="shared" si="228"/>
        <v>74.688253387646526</v>
      </c>
      <c r="S412">
        <f t="shared" si="229"/>
        <v>7.937228620577196</v>
      </c>
      <c r="T412">
        <f t="shared" si="230"/>
        <v>5.016562537969139</v>
      </c>
      <c r="U412">
        <f t="shared" si="231"/>
        <v>2.1780696649763072</v>
      </c>
      <c r="V412">
        <f t="shared" si="232"/>
        <v>10.179885788830839</v>
      </c>
      <c r="W412">
        <f t="shared" si="233"/>
        <v>25.311746612353474</v>
      </c>
      <c r="X412">
        <v>241287</v>
      </c>
      <c r="Y412">
        <v>161234</v>
      </c>
      <c r="Z412">
        <v>80053</v>
      </c>
      <c r="AA412">
        <v>216002</v>
      </c>
      <c r="AB412">
        <v>118159</v>
      </c>
      <c r="AC412">
        <v>97843</v>
      </c>
      <c r="AD412">
        <v>9892</v>
      </c>
      <c r="AE412">
        <v>8330</v>
      </c>
      <c r="AF412">
        <v>1562</v>
      </c>
      <c r="AG412">
        <v>1977</v>
      </c>
      <c r="AH412">
        <v>1225</v>
      </c>
      <c r="AI412">
        <v>752</v>
      </c>
      <c r="AJ412">
        <v>10563</v>
      </c>
      <c r="AK412">
        <v>7530</v>
      </c>
      <c r="AL412">
        <v>3033</v>
      </c>
      <c r="AM412">
        <v>37108</v>
      </c>
      <c r="AN412">
        <v>33293</v>
      </c>
      <c r="AO412">
        <v>3815</v>
      </c>
      <c r="AP412">
        <v>1297</v>
      </c>
      <c r="AQ412">
        <v>1287</v>
      </c>
      <c r="AR412">
        <v>10</v>
      </c>
      <c r="AS412">
        <v>13624</v>
      </c>
      <c r="AT412">
        <v>12520</v>
      </c>
      <c r="AU412">
        <v>1104</v>
      </c>
      <c r="AV412">
        <v>31379</v>
      </c>
      <c r="AW412">
        <v>29910</v>
      </c>
      <c r="AX412">
        <v>1469</v>
      </c>
      <c r="AY412">
        <v>3597</v>
      </c>
      <c r="AZ412">
        <v>3519</v>
      </c>
      <c r="BA412">
        <v>78</v>
      </c>
      <c r="BB412">
        <v>13169</v>
      </c>
      <c r="BC412">
        <v>12914</v>
      </c>
      <c r="BD412">
        <v>255</v>
      </c>
      <c r="BE412">
        <v>10086</v>
      </c>
      <c r="BF412">
        <v>9169</v>
      </c>
      <c r="BG412">
        <v>917</v>
      </c>
      <c r="BH412">
        <v>35527</v>
      </c>
      <c r="BI412">
        <v>26472</v>
      </c>
      <c r="BJ412">
        <v>9055</v>
      </c>
      <c r="BK412" t="str">
        <f t="shared" si="263"/>
        <v>CultivatorsTotal</v>
      </c>
      <c r="BL412" t="str">
        <f t="shared" si="264"/>
        <v>CultivatorsMale</v>
      </c>
      <c r="BM412" t="str">
        <f t="shared" si="265"/>
        <v>AgriculturalLabourFemale</v>
      </c>
      <c r="BN412">
        <f>(X412/J412)*100</f>
        <v>38.574566592273804</v>
      </c>
      <c r="BO412">
        <f t="shared" si="234"/>
        <v>66.822497689473536</v>
      </c>
      <c r="BP412">
        <f t="shared" si="235"/>
        <v>33.177502310526471</v>
      </c>
      <c r="BQ412">
        <f>(AA412/J412)*100</f>
        <v>34.532252185423687</v>
      </c>
      <c r="BR412">
        <f t="shared" si="236"/>
        <v>54.702734233942273</v>
      </c>
      <c r="BS412">
        <f t="shared" si="237"/>
        <v>45.29726576605772</v>
      </c>
      <c r="BT412">
        <f>(AD412/J412)*100</f>
        <v>1.5814346099490333</v>
      </c>
      <c r="BU412">
        <f t="shared" si="238"/>
        <v>84.209462191670042</v>
      </c>
      <c r="BV412">
        <f t="shared" si="239"/>
        <v>15.790537808329963</v>
      </c>
      <c r="BW412">
        <f>(AG412/J412)*100</f>
        <v>0.31606310390914266</v>
      </c>
      <c r="BX412">
        <f t="shared" si="240"/>
        <v>61.962569549822966</v>
      </c>
      <c r="BY412">
        <f t="shared" si="241"/>
        <v>38.037430450177034</v>
      </c>
      <c r="BZ412">
        <f>(AJ412/J412)*100</f>
        <v>1.6887074186101536</v>
      </c>
      <c r="CA412">
        <f t="shared" si="242"/>
        <v>71.286566316387393</v>
      </c>
      <c r="CB412">
        <f t="shared" si="243"/>
        <v>28.71343368361261</v>
      </c>
      <c r="CC412">
        <f>(AM412/J412)*100</f>
        <v>5.9324580980578991</v>
      </c>
      <c r="CD412">
        <f t="shared" si="244"/>
        <v>89.719198016600203</v>
      </c>
      <c r="CE412">
        <f t="shared" si="245"/>
        <v>10.280801983399806</v>
      </c>
      <c r="CF412">
        <f>(AP412/J412)*100</f>
        <v>0.20735146472946792</v>
      </c>
      <c r="CG412">
        <f t="shared" si="246"/>
        <v>99.228989976869698</v>
      </c>
      <c r="CH412">
        <f t="shared" si="247"/>
        <v>0.77101002313030076</v>
      </c>
      <c r="CI412">
        <f>(AS412/J412)*100</f>
        <v>2.1780696649763072</v>
      </c>
      <c r="CJ412">
        <f t="shared" si="248"/>
        <v>91.896652965355258</v>
      </c>
      <c r="CK412">
        <f t="shared" si="249"/>
        <v>8.1033470346447452</v>
      </c>
      <c r="CL412">
        <f>(AV412/J412)*100</f>
        <v>5.016562537969139</v>
      </c>
      <c r="CM412">
        <f t="shared" si="250"/>
        <v>95.318525128270508</v>
      </c>
      <c r="CN412">
        <f t="shared" si="251"/>
        <v>4.6814748717295007</v>
      </c>
      <c r="CO412">
        <f>(AY412/J412)*100</f>
        <v>0.57505259724895608</v>
      </c>
      <c r="CP412">
        <f t="shared" si="252"/>
        <v>97.831526271893239</v>
      </c>
      <c r="CQ412">
        <f t="shared" si="253"/>
        <v>2.1684737281067559</v>
      </c>
      <c r="CR412">
        <f>(BB412/J412)*100</f>
        <v>2.1053287887604957</v>
      </c>
      <c r="CS412">
        <f t="shared" si="254"/>
        <v>98.063634292656999</v>
      </c>
      <c r="CT412">
        <f t="shared" si="255"/>
        <v>1.9363657073430025</v>
      </c>
      <c r="CU412">
        <f>(BE412/J412)*100</f>
        <v>1.6124494011267643</v>
      </c>
      <c r="CV412">
        <f t="shared" si="256"/>
        <v>90.908189569700568</v>
      </c>
      <c r="CW412">
        <f t="shared" si="257"/>
        <v>9.0918104302994251</v>
      </c>
      <c r="CX412">
        <f>(BH412/J412)*100</f>
        <v>5.679703536965155</v>
      </c>
      <c r="CY412">
        <f t="shared" si="258"/>
        <v>74.512342725251216</v>
      </c>
      <c r="CZ412">
        <f t="shared" si="259"/>
        <v>25.487657274748781</v>
      </c>
    </row>
    <row r="413" spans="1:104" x14ac:dyDescent="0.25">
      <c r="A413" t="s">
        <v>2337</v>
      </c>
      <c r="B413">
        <v>23</v>
      </c>
      <c r="C413">
        <v>30</v>
      </c>
      <c r="D413" t="s">
        <v>2336</v>
      </c>
      <c r="E413">
        <f>VLOOKUP(A413,'2011B4'!A$1:B$641,2, FALSE)</f>
        <v>442</v>
      </c>
      <c r="G413">
        <v>1254085</v>
      </c>
      <c r="H413">
        <v>649106</v>
      </c>
      <c r="I413">
        <v>604979</v>
      </c>
      <c r="J413">
        <v>437651</v>
      </c>
      <c r="K413">
        <v>301934</v>
      </c>
      <c r="L413">
        <v>135717</v>
      </c>
      <c r="M413">
        <f t="shared" si="260"/>
        <v>34.898033227412817</v>
      </c>
      <c r="N413">
        <f t="shared" si="261"/>
        <v>46.515361127458384</v>
      </c>
      <c r="O413">
        <f t="shared" si="262"/>
        <v>22.433340661411389</v>
      </c>
      <c r="P413">
        <f>(K413/J413)*100</f>
        <v>68.98967442094272</v>
      </c>
      <c r="Q413">
        <f>(L413/J413)*100</f>
        <v>31.010325579057284</v>
      </c>
      <c r="R413">
        <f t="shared" si="228"/>
        <v>80.048029137371998</v>
      </c>
      <c r="S413">
        <f t="shared" si="229"/>
        <v>5.3001135608052987</v>
      </c>
      <c r="T413">
        <f t="shared" si="230"/>
        <v>3.8880295029601211</v>
      </c>
      <c r="U413">
        <f t="shared" si="231"/>
        <v>2.0897930085844658</v>
      </c>
      <c r="V413">
        <f t="shared" si="232"/>
        <v>8.6740347902780979</v>
      </c>
      <c r="W413">
        <f t="shared" si="233"/>
        <v>19.951970862628002</v>
      </c>
      <c r="X413">
        <v>260890</v>
      </c>
      <c r="Y413">
        <v>171311</v>
      </c>
      <c r="Z413">
        <v>89579</v>
      </c>
      <c r="AA413">
        <v>79312</v>
      </c>
      <c r="AB413">
        <v>45367</v>
      </c>
      <c r="AC413">
        <v>33945</v>
      </c>
      <c r="AD413">
        <v>10129</v>
      </c>
      <c r="AE413">
        <v>9102</v>
      </c>
      <c r="AF413">
        <v>1027</v>
      </c>
      <c r="AG413">
        <v>864</v>
      </c>
      <c r="AH413">
        <v>833</v>
      </c>
      <c r="AI413">
        <v>31</v>
      </c>
      <c r="AJ413">
        <v>9651</v>
      </c>
      <c r="AK413">
        <v>7002</v>
      </c>
      <c r="AL413">
        <v>2649</v>
      </c>
      <c r="AM413">
        <v>12681</v>
      </c>
      <c r="AN413">
        <v>11581</v>
      </c>
      <c r="AO413">
        <v>1100</v>
      </c>
      <c r="AP413">
        <v>840</v>
      </c>
      <c r="AQ413">
        <v>819</v>
      </c>
      <c r="AR413">
        <v>21</v>
      </c>
      <c r="AS413">
        <v>9146</v>
      </c>
      <c r="AT413">
        <v>7751</v>
      </c>
      <c r="AU413">
        <v>1395</v>
      </c>
      <c r="AV413">
        <v>17016</v>
      </c>
      <c r="AW413">
        <v>16231</v>
      </c>
      <c r="AX413">
        <v>785</v>
      </c>
      <c r="AY413">
        <v>2204</v>
      </c>
      <c r="AZ413">
        <v>2133</v>
      </c>
      <c r="BA413">
        <v>71</v>
      </c>
      <c r="BB413">
        <v>6259</v>
      </c>
      <c r="BC413">
        <v>6127</v>
      </c>
      <c r="BD413">
        <v>132</v>
      </c>
      <c r="BE413">
        <v>3212</v>
      </c>
      <c r="BF413">
        <v>2824</v>
      </c>
      <c r="BG413">
        <v>388</v>
      </c>
      <c r="BH413">
        <v>25447</v>
      </c>
      <c r="BI413">
        <v>20853</v>
      </c>
      <c r="BJ413">
        <v>4594</v>
      </c>
      <c r="BK413" t="str">
        <f t="shared" si="263"/>
        <v>CultivatorsTotal</v>
      </c>
      <c r="BL413" t="str">
        <f t="shared" si="264"/>
        <v>CultivatorsMale</v>
      </c>
      <c r="BM413" t="str">
        <f t="shared" si="265"/>
        <v>CultivatorsFemale</v>
      </c>
      <c r="BN413">
        <f>(X413/J413)*100</f>
        <v>59.611425542269977</v>
      </c>
      <c r="BO413">
        <f t="shared" si="234"/>
        <v>65.664072980949825</v>
      </c>
      <c r="BP413">
        <f t="shared" si="235"/>
        <v>34.335927019050175</v>
      </c>
      <c r="BQ413">
        <f>(AA413/J413)*100</f>
        <v>18.122202394145106</v>
      </c>
      <c r="BR413">
        <f t="shared" si="236"/>
        <v>57.200675811983061</v>
      </c>
      <c r="BS413">
        <f t="shared" si="237"/>
        <v>42.799324188016946</v>
      </c>
      <c r="BT413">
        <f>(AD413/J413)*100</f>
        <v>2.3144012009569268</v>
      </c>
      <c r="BU413">
        <f t="shared" si="238"/>
        <v>89.860795735018257</v>
      </c>
      <c r="BV413">
        <f t="shared" si="239"/>
        <v>10.139204264981736</v>
      </c>
      <c r="BW413">
        <f>(AG413/J413)*100</f>
        <v>0.19741757701913168</v>
      </c>
      <c r="BX413">
        <f t="shared" si="240"/>
        <v>96.412037037037038</v>
      </c>
      <c r="BY413">
        <f t="shared" si="241"/>
        <v>3.5879629629629628</v>
      </c>
      <c r="BZ413">
        <f>(AJ413/J413)*100</f>
        <v>2.2051817544116203</v>
      </c>
      <c r="CA413">
        <f t="shared" si="242"/>
        <v>72.552067143301215</v>
      </c>
      <c r="CB413">
        <f t="shared" si="243"/>
        <v>27.447932856698788</v>
      </c>
      <c r="CC413">
        <f>(AM413/J413)*100</f>
        <v>2.8975142293745471</v>
      </c>
      <c r="CD413">
        <f t="shared" si="244"/>
        <v>91.32560523618011</v>
      </c>
      <c r="CE413">
        <f t="shared" si="245"/>
        <v>8.6743947638198886</v>
      </c>
      <c r="CF413">
        <f>(AP413/J413)*100</f>
        <v>0.19193375543526692</v>
      </c>
      <c r="CG413">
        <f t="shared" si="246"/>
        <v>97.5</v>
      </c>
      <c r="CH413">
        <f t="shared" si="247"/>
        <v>2.5</v>
      </c>
      <c r="CI413">
        <f>(AS413/J413)*100</f>
        <v>2.0897930085844658</v>
      </c>
      <c r="CJ413">
        <f t="shared" si="248"/>
        <v>84.747430570741315</v>
      </c>
      <c r="CK413">
        <f t="shared" si="249"/>
        <v>15.252569429258692</v>
      </c>
      <c r="CL413">
        <f>(AV413/J413)*100</f>
        <v>3.8880295029601211</v>
      </c>
      <c r="CM413">
        <f t="shared" si="250"/>
        <v>95.386694875411379</v>
      </c>
      <c r="CN413">
        <f t="shared" si="251"/>
        <v>4.6133051245886225</v>
      </c>
      <c r="CO413">
        <f>(AY413/J413)*100</f>
        <v>0.50359761545158122</v>
      </c>
      <c r="CP413">
        <f t="shared" si="252"/>
        <v>96.778584392014523</v>
      </c>
      <c r="CQ413">
        <f t="shared" si="253"/>
        <v>3.221415607985481</v>
      </c>
      <c r="CR413">
        <f>(BB413/J413)*100</f>
        <v>1.430134970558733</v>
      </c>
      <c r="CS413">
        <f t="shared" si="254"/>
        <v>97.89103690685414</v>
      </c>
      <c r="CT413">
        <f t="shared" si="255"/>
        <v>2.1089630931458698</v>
      </c>
      <c r="CU413">
        <f>(BE413/J413)*100</f>
        <v>0.7339181219739016</v>
      </c>
      <c r="CV413">
        <f t="shared" si="256"/>
        <v>87.920298879202988</v>
      </c>
      <c r="CW413">
        <f t="shared" si="257"/>
        <v>12.079701120797012</v>
      </c>
      <c r="CX413">
        <f>(BH413/J413)*100</f>
        <v>5.8144503268586156</v>
      </c>
      <c r="CY413">
        <f t="shared" si="258"/>
        <v>81.946791370299053</v>
      </c>
      <c r="CZ413">
        <f t="shared" si="259"/>
        <v>18.053208629700947</v>
      </c>
    </row>
    <row r="414" spans="1:104" x14ac:dyDescent="0.25">
      <c r="A414" t="s">
        <v>2339</v>
      </c>
      <c r="B414">
        <v>23</v>
      </c>
      <c r="C414">
        <v>31</v>
      </c>
      <c r="D414" t="s">
        <v>2338</v>
      </c>
      <c r="E414">
        <f>VLOOKUP(A414,'2011B4'!A$1:B$641,2, FALSE)</f>
        <v>443</v>
      </c>
      <c r="G414">
        <v>1214857</v>
      </c>
      <c r="H414">
        <v>647838</v>
      </c>
      <c r="I414">
        <v>567019</v>
      </c>
      <c r="J414">
        <v>343359</v>
      </c>
      <c r="K414">
        <v>289182</v>
      </c>
      <c r="L414">
        <v>54177</v>
      </c>
      <c r="M414">
        <f t="shared" si="260"/>
        <v>28.263326465584015</v>
      </c>
      <c r="N414">
        <f t="shared" si="261"/>
        <v>44.638011354690526</v>
      </c>
      <c r="O414">
        <f t="shared" si="262"/>
        <v>9.5547062796837494</v>
      </c>
      <c r="P414">
        <f>(K414/J414)*100</f>
        <v>84.221470822084171</v>
      </c>
      <c r="Q414">
        <f>(L414/J414)*100</f>
        <v>15.778529177915827</v>
      </c>
      <c r="R414">
        <f t="shared" si="228"/>
        <v>72.521471695805261</v>
      </c>
      <c r="S414">
        <f t="shared" si="229"/>
        <v>6.9944285718446295</v>
      </c>
      <c r="T414">
        <f t="shared" si="230"/>
        <v>5.8827641040427077</v>
      </c>
      <c r="U414">
        <f t="shared" si="231"/>
        <v>3.1756849245250596</v>
      </c>
      <c r="V414">
        <f t="shared" si="232"/>
        <v>11.425650703782338</v>
      </c>
      <c r="W414">
        <f t="shared" si="233"/>
        <v>27.478528304194739</v>
      </c>
      <c r="X414">
        <v>144055</v>
      </c>
      <c r="Y414">
        <v>129297</v>
      </c>
      <c r="Z414">
        <v>14758</v>
      </c>
      <c r="AA414">
        <v>100508</v>
      </c>
      <c r="AB414">
        <v>74861</v>
      </c>
      <c r="AC414">
        <v>25647</v>
      </c>
      <c r="AD414">
        <v>4446</v>
      </c>
      <c r="AE414">
        <v>3904</v>
      </c>
      <c r="AF414">
        <v>542</v>
      </c>
      <c r="AG414">
        <v>3644</v>
      </c>
      <c r="AH414">
        <v>3143</v>
      </c>
      <c r="AI414">
        <v>501</v>
      </c>
      <c r="AJ414">
        <v>8445</v>
      </c>
      <c r="AK414">
        <v>5477</v>
      </c>
      <c r="AL414">
        <v>2968</v>
      </c>
      <c r="AM414">
        <v>11927</v>
      </c>
      <c r="AN414">
        <v>10414</v>
      </c>
      <c r="AO414">
        <v>1513</v>
      </c>
      <c r="AP414">
        <v>615</v>
      </c>
      <c r="AQ414">
        <v>607</v>
      </c>
      <c r="AR414">
        <v>8</v>
      </c>
      <c r="AS414">
        <v>10904</v>
      </c>
      <c r="AT414">
        <v>9912</v>
      </c>
      <c r="AU414">
        <v>992</v>
      </c>
      <c r="AV414">
        <v>20199</v>
      </c>
      <c r="AW414">
        <v>19019</v>
      </c>
      <c r="AX414">
        <v>1180</v>
      </c>
      <c r="AY414">
        <v>1746</v>
      </c>
      <c r="AZ414">
        <v>1700</v>
      </c>
      <c r="BA414">
        <v>46</v>
      </c>
      <c r="BB414">
        <v>7004</v>
      </c>
      <c r="BC414">
        <v>6824</v>
      </c>
      <c r="BD414">
        <v>180</v>
      </c>
      <c r="BE414">
        <v>4509</v>
      </c>
      <c r="BF414">
        <v>4103</v>
      </c>
      <c r="BG414">
        <v>406</v>
      </c>
      <c r="BH414">
        <v>25357</v>
      </c>
      <c r="BI414">
        <v>19921</v>
      </c>
      <c r="BJ414">
        <v>5436</v>
      </c>
      <c r="BK414" t="str">
        <f t="shared" si="263"/>
        <v>CultivatorsTotal</v>
      </c>
      <c r="BL414" t="str">
        <f t="shared" si="264"/>
        <v>CultivatorsMale</v>
      </c>
      <c r="BM414" t="str">
        <f t="shared" si="265"/>
        <v>AgriculturalLabourFemale</v>
      </c>
      <c r="BN414">
        <f>(X414/J414)*100</f>
        <v>41.95463057616081</v>
      </c>
      <c r="BO414">
        <f t="shared" si="234"/>
        <v>89.755301794453516</v>
      </c>
      <c r="BP414">
        <f t="shared" si="235"/>
        <v>10.244698205546493</v>
      </c>
      <c r="BQ414">
        <f>(AA414/J414)*100</f>
        <v>29.271986463147904</v>
      </c>
      <c r="BR414">
        <f t="shared" si="236"/>
        <v>74.482628248497633</v>
      </c>
      <c r="BS414">
        <f t="shared" si="237"/>
        <v>25.517371751502367</v>
      </c>
      <c r="BT414">
        <f>(AD414/J414)*100</f>
        <v>1.2948546564965531</v>
      </c>
      <c r="BU414">
        <f t="shared" si="238"/>
        <v>87.809266756635168</v>
      </c>
      <c r="BV414">
        <f t="shared" si="239"/>
        <v>12.190733243364821</v>
      </c>
      <c r="BW414">
        <f>(AG414/J414)*100</f>
        <v>1.0612798849018084</v>
      </c>
      <c r="BX414">
        <f t="shared" si="240"/>
        <v>86.251372118551046</v>
      </c>
      <c r="BY414">
        <f t="shared" si="241"/>
        <v>13.748627881448957</v>
      </c>
      <c r="BZ414">
        <f>(AJ414/J414)*100</f>
        <v>2.4595248704708483</v>
      </c>
      <c r="CA414">
        <f t="shared" si="242"/>
        <v>64.854943753700411</v>
      </c>
      <c r="CB414">
        <f t="shared" si="243"/>
        <v>35.145056246299582</v>
      </c>
      <c r="CC414">
        <f>(AM414/J414)*100</f>
        <v>3.4736238164719726</v>
      </c>
      <c r="CD414">
        <f t="shared" si="244"/>
        <v>87.314496520499702</v>
      </c>
      <c r="CE414">
        <f t="shared" si="245"/>
        <v>12.685503479500293</v>
      </c>
      <c r="CF414">
        <f>(AP414/J414)*100</f>
        <v>0.179112823604449</v>
      </c>
      <c r="CG414">
        <f t="shared" si="246"/>
        <v>98.699186991869908</v>
      </c>
      <c r="CH414">
        <f t="shared" si="247"/>
        <v>1.3008130081300813</v>
      </c>
      <c r="CI414">
        <f>(AS414/J414)*100</f>
        <v>3.1756849245250596</v>
      </c>
      <c r="CJ414">
        <f t="shared" si="248"/>
        <v>90.902421129860599</v>
      </c>
      <c r="CK414">
        <f t="shared" si="249"/>
        <v>9.0975788701393991</v>
      </c>
      <c r="CL414">
        <f>(AV414/J414)*100</f>
        <v>5.8827641040427077</v>
      </c>
      <c r="CM414">
        <f t="shared" si="250"/>
        <v>94.158126639932675</v>
      </c>
      <c r="CN414">
        <f t="shared" si="251"/>
        <v>5.8418733600673303</v>
      </c>
      <c r="CO414">
        <f>(AY414/J414)*100</f>
        <v>0.50850567481848441</v>
      </c>
      <c r="CP414">
        <f t="shared" si="252"/>
        <v>97.365406643757154</v>
      </c>
      <c r="CQ414">
        <f t="shared" si="253"/>
        <v>2.6345933562428407</v>
      </c>
      <c r="CR414">
        <f>(BB414/J414)*100</f>
        <v>2.0398475065456272</v>
      </c>
      <c r="CS414">
        <f t="shared" si="254"/>
        <v>97.430039977155914</v>
      </c>
      <c r="CT414">
        <f t="shared" si="255"/>
        <v>2.5699600228440889</v>
      </c>
      <c r="CU414">
        <f>(BE414/J414)*100</f>
        <v>1.3132027994023747</v>
      </c>
      <c r="CV414">
        <f t="shared" si="256"/>
        <v>90.99578620536704</v>
      </c>
      <c r="CW414">
        <f t="shared" si="257"/>
        <v>9.0042137946329568</v>
      </c>
      <c r="CX414">
        <f>(BH414/J414)*100</f>
        <v>7.3849818994114038</v>
      </c>
      <c r="CY414">
        <f t="shared" si="258"/>
        <v>78.562132744409823</v>
      </c>
      <c r="CZ414">
        <f t="shared" si="259"/>
        <v>21.437867255590174</v>
      </c>
    </row>
    <row r="415" spans="1:104" x14ac:dyDescent="0.25">
      <c r="A415" t="s">
        <v>2341</v>
      </c>
      <c r="B415">
        <v>23</v>
      </c>
      <c r="C415">
        <v>32</v>
      </c>
      <c r="D415" t="s">
        <v>2340</v>
      </c>
      <c r="E415">
        <f>VLOOKUP(A415,'2011B4'!A$1:B$641,2, FALSE)</f>
        <v>444</v>
      </c>
      <c r="G415">
        <v>1843510</v>
      </c>
      <c r="H415">
        <v>972649</v>
      </c>
      <c r="I415">
        <v>870861</v>
      </c>
      <c r="J415">
        <v>503002</v>
      </c>
      <c r="K415">
        <v>416487</v>
      </c>
      <c r="L415">
        <v>86515</v>
      </c>
      <c r="M415">
        <f t="shared" si="260"/>
        <v>27.285016083449509</v>
      </c>
      <c r="N415">
        <f t="shared" si="261"/>
        <v>42.819866159323659</v>
      </c>
      <c r="O415">
        <f t="shared" si="262"/>
        <v>9.9344212222157147</v>
      </c>
      <c r="P415">
        <f>(K415/J415)*100</f>
        <v>82.800267195756675</v>
      </c>
      <c r="Q415">
        <f>(L415/J415)*100</f>
        <v>17.199732804243322</v>
      </c>
      <c r="R415">
        <f t="shared" si="228"/>
        <v>19.076862517445257</v>
      </c>
      <c r="S415">
        <f t="shared" si="229"/>
        <v>15.139104814692587</v>
      </c>
      <c r="T415">
        <f t="shared" si="230"/>
        <v>15.262165955602564</v>
      </c>
      <c r="U415">
        <f t="shared" si="231"/>
        <v>9.1355501568582227</v>
      </c>
      <c r="V415">
        <f t="shared" si="232"/>
        <v>41.386316555401372</v>
      </c>
      <c r="W415">
        <f t="shared" si="233"/>
        <v>80.92313748255475</v>
      </c>
      <c r="X415">
        <v>56886</v>
      </c>
      <c r="Y415">
        <v>43782</v>
      </c>
      <c r="Z415">
        <v>13104</v>
      </c>
      <c r="AA415">
        <v>33408</v>
      </c>
      <c r="AB415">
        <v>22943</v>
      </c>
      <c r="AC415">
        <v>10465</v>
      </c>
      <c r="AD415">
        <v>5663</v>
      </c>
      <c r="AE415">
        <v>4887</v>
      </c>
      <c r="AF415">
        <v>776</v>
      </c>
      <c r="AG415">
        <v>2491</v>
      </c>
      <c r="AH415">
        <v>1901</v>
      </c>
      <c r="AI415">
        <v>590</v>
      </c>
      <c r="AJ415">
        <v>9250</v>
      </c>
      <c r="AK415">
        <v>6257</v>
      </c>
      <c r="AL415">
        <v>2993</v>
      </c>
      <c r="AM415">
        <v>64409</v>
      </c>
      <c r="AN415">
        <v>57982</v>
      </c>
      <c r="AO415">
        <v>6427</v>
      </c>
      <c r="AP415">
        <v>2155</v>
      </c>
      <c r="AQ415">
        <v>2091</v>
      </c>
      <c r="AR415">
        <v>64</v>
      </c>
      <c r="AS415">
        <v>45952</v>
      </c>
      <c r="AT415">
        <v>40034</v>
      </c>
      <c r="AU415">
        <v>5918</v>
      </c>
      <c r="AV415">
        <v>76769</v>
      </c>
      <c r="AW415">
        <v>72838</v>
      </c>
      <c r="AX415">
        <v>3931</v>
      </c>
      <c r="AY415">
        <v>9085</v>
      </c>
      <c r="AZ415">
        <v>8697</v>
      </c>
      <c r="BA415">
        <v>388</v>
      </c>
      <c r="BB415">
        <v>36743</v>
      </c>
      <c r="BC415">
        <v>35492</v>
      </c>
      <c r="BD415">
        <v>1251</v>
      </c>
      <c r="BE415">
        <v>28013</v>
      </c>
      <c r="BF415">
        <v>24142</v>
      </c>
      <c r="BG415">
        <v>3871</v>
      </c>
      <c r="BH415">
        <v>132178</v>
      </c>
      <c r="BI415">
        <v>95441</v>
      </c>
      <c r="BJ415">
        <v>36737</v>
      </c>
      <c r="BK415" t="str">
        <f t="shared" si="263"/>
        <v>LQTotal</v>
      </c>
      <c r="BL415" t="str">
        <f t="shared" si="264"/>
        <v>LQMale</v>
      </c>
      <c r="BM415" t="str">
        <f t="shared" si="265"/>
        <v>LQFemale</v>
      </c>
      <c r="BN415">
        <f>(X415/J415)*100</f>
        <v>11.309298968990184</v>
      </c>
      <c r="BO415">
        <f t="shared" si="234"/>
        <v>76.964455226241952</v>
      </c>
      <c r="BP415">
        <f t="shared" si="235"/>
        <v>23.035544773758044</v>
      </c>
      <c r="BQ415">
        <f>(AA415/J415)*100</f>
        <v>6.6417230945403789</v>
      </c>
      <c r="BR415">
        <f t="shared" si="236"/>
        <v>68.675167624521066</v>
      </c>
      <c r="BS415">
        <f t="shared" si="237"/>
        <v>31.324832375478927</v>
      </c>
      <c r="BT415">
        <f>(AD415/J415)*100</f>
        <v>1.125840453914696</v>
      </c>
      <c r="BU415">
        <f t="shared" si="238"/>
        <v>86.297015716051561</v>
      </c>
      <c r="BV415">
        <f t="shared" si="239"/>
        <v>13.702984283948439</v>
      </c>
      <c r="BW415">
        <f>(AG415/J415)*100</f>
        <v>0.4952266591385322</v>
      </c>
      <c r="BX415">
        <f t="shared" si="240"/>
        <v>76.31473303894019</v>
      </c>
      <c r="BY415">
        <f t="shared" si="241"/>
        <v>23.685266961059813</v>
      </c>
      <c r="BZ415">
        <f>(AJ415/J415)*100</f>
        <v>1.8389588908195194</v>
      </c>
      <c r="CA415">
        <f t="shared" si="242"/>
        <v>67.643243243243248</v>
      </c>
      <c r="CB415">
        <f t="shared" si="243"/>
        <v>32.356756756756752</v>
      </c>
      <c r="CC415">
        <f>(AM415/J415)*100</f>
        <v>12.804919264734535</v>
      </c>
      <c r="CD415">
        <f t="shared" si="244"/>
        <v>90.021580834976476</v>
      </c>
      <c r="CE415">
        <f t="shared" si="245"/>
        <v>9.9784191650235226</v>
      </c>
      <c r="CF415">
        <f>(AP415/J415)*100</f>
        <v>0.42842771996930429</v>
      </c>
      <c r="CG415">
        <f t="shared" si="246"/>
        <v>97.030162412993036</v>
      </c>
      <c r="CH415">
        <f t="shared" si="247"/>
        <v>2.9698375870069604</v>
      </c>
      <c r="CI415">
        <f>(AS415/J415)*100</f>
        <v>9.1355501568582227</v>
      </c>
      <c r="CJ415">
        <f t="shared" si="248"/>
        <v>87.121344011142071</v>
      </c>
      <c r="CK415">
        <f t="shared" si="249"/>
        <v>12.87865598885794</v>
      </c>
      <c r="CL415">
        <f>(AV415/J415)*100</f>
        <v>15.262165955602564</v>
      </c>
      <c r="CM415">
        <f t="shared" si="250"/>
        <v>94.879443525381333</v>
      </c>
      <c r="CN415">
        <f t="shared" si="251"/>
        <v>5.1205564746186614</v>
      </c>
      <c r="CO415">
        <f>(AY415/J415)*100</f>
        <v>1.8061558403346309</v>
      </c>
      <c r="CP415">
        <f t="shared" si="252"/>
        <v>95.729223995597138</v>
      </c>
      <c r="CQ415">
        <f t="shared" si="253"/>
        <v>4.2707760044028618</v>
      </c>
      <c r="CR415">
        <f>(BB415/J415)*100</f>
        <v>7.3047423270682827</v>
      </c>
      <c r="CS415">
        <f t="shared" si="254"/>
        <v>96.595269847317851</v>
      </c>
      <c r="CT415">
        <f t="shared" si="255"/>
        <v>3.4047301526821436</v>
      </c>
      <c r="CU415">
        <f>(BE415/J415)*100</f>
        <v>5.5691627468678053</v>
      </c>
      <c r="CV415">
        <f t="shared" si="256"/>
        <v>86.181415771249064</v>
      </c>
      <c r="CW415">
        <f t="shared" si="257"/>
        <v>13.818584228750938</v>
      </c>
      <c r="CX415">
        <f>(BH415/J415)*100</f>
        <v>26.277827921161347</v>
      </c>
      <c r="CY415">
        <f t="shared" si="258"/>
        <v>72.206418617319073</v>
      </c>
      <c r="CZ415">
        <f t="shared" si="259"/>
        <v>27.793581382680934</v>
      </c>
    </row>
    <row r="416" spans="1:104" x14ac:dyDescent="0.25">
      <c r="A416" t="s">
        <v>2343</v>
      </c>
      <c r="B416">
        <v>23</v>
      </c>
      <c r="C416">
        <v>33</v>
      </c>
      <c r="D416" t="s">
        <v>2342</v>
      </c>
      <c r="E416">
        <f>VLOOKUP(A416,'2011B4'!A$1:B$641,2, FALSE)</f>
        <v>445</v>
      </c>
      <c r="G416">
        <v>1078912</v>
      </c>
      <c r="H416">
        <v>565137</v>
      </c>
      <c r="I416">
        <v>513775</v>
      </c>
      <c r="J416">
        <v>308324</v>
      </c>
      <c r="K416">
        <v>233312</v>
      </c>
      <c r="L416">
        <v>75012</v>
      </c>
      <c r="M416">
        <f t="shared" si="260"/>
        <v>28.577307509787637</v>
      </c>
      <c r="N416">
        <f t="shared" si="261"/>
        <v>41.284148799317691</v>
      </c>
      <c r="O416">
        <f t="shared" si="262"/>
        <v>14.600165442070946</v>
      </c>
      <c r="P416">
        <f>(K416/J416)*100</f>
        <v>75.671047339811366</v>
      </c>
      <c r="Q416">
        <f>(L416/J416)*100</f>
        <v>24.328952660188634</v>
      </c>
      <c r="R416">
        <f t="shared" si="228"/>
        <v>77.394558970433692</v>
      </c>
      <c r="S416">
        <f t="shared" si="229"/>
        <v>4.506622903179772</v>
      </c>
      <c r="T416">
        <f t="shared" si="230"/>
        <v>4.7771175776131605</v>
      </c>
      <c r="U416">
        <f t="shared" si="231"/>
        <v>2.0634138114451033</v>
      </c>
      <c r="V416">
        <f t="shared" si="232"/>
        <v>11.258286737328266</v>
      </c>
      <c r="W416">
        <f t="shared" si="233"/>
        <v>22.605441029566308</v>
      </c>
      <c r="X416">
        <v>164367</v>
      </c>
      <c r="Y416">
        <v>119950</v>
      </c>
      <c r="Z416">
        <v>44417</v>
      </c>
      <c r="AA416">
        <v>70630</v>
      </c>
      <c r="AB416">
        <v>48383</v>
      </c>
      <c r="AC416">
        <v>22247</v>
      </c>
      <c r="AD416">
        <v>3629</v>
      </c>
      <c r="AE416">
        <v>3321</v>
      </c>
      <c r="AF416">
        <v>308</v>
      </c>
      <c r="AG416">
        <v>301</v>
      </c>
      <c r="AH416">
        <v>229</v>
      </c>
      <c r="AI416">
        <v>72</v>
      </c>
      <c r="AJ416">
        <v>5771</v>
      </c>
      <c r="AK416">
        <v>4601</v>
      </c>
      <c r="AL416">
        <v>1170</v>
      </c>
      <c r="AM416">
        <v>7823</v>
      </c>
      <c r="AN416">
        <v>7013</v>
      </c>
      <c r="AO416">
        <v>810</v>
      </c>
      <c r="AP416">
        <v>1223</v>
      </c>
      <c r="AQ416">
        <v>1199</v>
      </c>
      <c r="AR416">
        <v>24</v>
      </c>
      <c r="AS416">
        <v>6362</v>
      </c>
      <c r="AT416">
        <v>5598</v>
      </c>
      <c r="AU416">
        <v>764</v>
      </c>
      <c r="AV416">
        <v>14729</v>
      </c>
      <c r="AW416">
        <v>14150</v>
      </c>
      <c r="AX416">
        <v>579</v>
      </c>
      <c r="AY416">
        <v>1818</v>
      </c>
      <c r="AZ416">
        <v>1777</v>
      </c>
      <c r="BA416">
        <v>41</v>
      </c>
      <c r="BB416">
        <v>5948</v>
      </c>
      <c r="BC416">
        <v>5866</v>
      </c>
      <c r="BD416">
        <v>82</v>
      </c>
      <c r="BE416">
        <v>3596</v>
      </c>
      <c r="BF416">
        <v>3264</v>
      </c>
      <c r="BG416">
        <v>332</v>
      </c>
      <c r="BH416">
        <v>22127</v>
      </c>
      <c r="BI416">
        <v>17961</v>
      </c>
      <c r="BJ416">
        <v>4166</v>
      </c>
      <c r="BK416" t="str">
        <f t="shared" si="263"/>
        <v>CultivatorsTotal</v>
      </c>
      <c r="BL416" t="str">
        <f t="shared" si="264"/>
        <v>CultivatorsMale</v>
      </c>
      <c r="BM416" t="str">
        <f t="shared" si="265"/>
        <v>CultivatorsFemale</v>
      </c>
      <c r="BN416">
        <f>(X416/J416)*100</f>
        <v>53.309829919175932</v>
      </c>
      <c r="BO416">
        <f t="shared" si="234"/>
        <v>72.976935759611123</v>
      </c>
      <c r="BP416">
        <f t="shared" si="235"/>
        <v>27.023064240388884</v>
      </c>
      <c r="BQ416">
        <f>(AA416/J416)*100</f>
        <v>22.907720449916322</v>
      </c>
      <c r="BR416">
        <f t="shared" si="236"/>
        <v>68.502052952003396</v>
      </c>
      <c r="BS416">
        <f t="shared" si="237"/>
        <v>31.4979470479966</v>
      </c>
      <c r="BT416">
        <f>(AD416/J416)*100</f>
        <v>1.177008601341446</v>
      </c>
      <c r="BU416">
        <f t="shared" si="238"/>
        <v>91.512813447230641</v>
      </c>
      <c r="BV416">
        <f t="shared" si="239"/>
        <v>8.4871865527693569</v>
      </c>
      <c r="BW416">
        <f>(AG416/J416)*100</f>
        <v>9.7624576743944674E-2</v>
      </c>
      <c r="BX416">
        <f t="shared" si="240"/>
        <v>76.079734219269099</v>
      </c>
      <c r="BY416">
        <f t="shared" si="241"/>
        <v>23.920265780730897</v>
      </c>
      <c r="BZ416">
        <f>(AJ416/J416)*100</f>
        <v>1.871732333519285</v>
      </c>
      <c r="CA416">
        <f t="shared" si="242"/>
        <v>79.726217293363362</v>
      </c>
      <c r="CB416">
        <f t="shared" si="243"/>
        <v>20.273782706636631</v>
      </c>
      <c r="CC416">
        <f>(AM416/J416)*100</f>
        <v>2.5372659929165424</v>
      </c>
      <c r="CD416">
        <f t="shared" si="244"/>
        <v>89.645915889045128</v>
      </c>
      <c r="CE416">
        <f t="shared" si="245"/>
        <v>10.354084110954878</v>
      </c>
      <c r="CF416">
        <f>(AP416/J416)*100</f>
        <v>0.39666065567390146</v>
      </c>
      <c r="CG416">
        <f t="shared" si="246"/>
        <v>98.037612428454622</v>
      </c>
      <c r="CH416">
        <f t="shared" si="247"/>
        <v>1.9623875715453802</v>
      </c>
      <c r="CI416">
        <f>(AS416/J416)*100</f>
        <v>2.0634138114451033</v>
      </c>
      <c r="CJ416">
        <f t="shared" si="248"/>
        <v>87.991197736560835</v>
      </c>
      <c r="CK416">
        <f t="shared" si="249"/>
        <v>12.00880226343917</v>
      </c>
      <c r="CL416">
        <f>(AV416/J416)*100</f>
        <v>4.7771175776131605</v>
      </c>
      <c r="CM416">
        <f t="shared" si="250"/>
        <v>96.068979564125186</v>
      </c>
      <c r="CN416">
        <f t="shared" si="251"/>
        <v>3.9310204358748049</v>
      </c>
      <c r="CO416">
        <f>(AY416/J416)*100</f>
        <v>0.58963947016774554</v>
      </c>
      <c r="CP416">
        <f t="shared" si="252"/>
        <v>97.744774477447748</v>
      </c>
      <c r="CQ416">
        <f t="shared" si="253"/>
        <v>2.2552255225522551</v>
      </c>
      <c r="CR416">
        <f>(BB416/J416)*100</f>
        <v>1.9291394766544285</v>
      </c>
      <c r="CS416">
        <f t="shared" si="254"/>
        <v>98.621385339609958</v>
      </c>
      <c r="CT416">
        <f t="shared" si="255"/>
        <v>1.3786146603900471</v>
      </c>
      <c r="CU416">
        <f>(BE416/J416)*100</f>
        <v>1.1663055746552329</v>
      </c>
      <c r="CV416">
        <f t="shared" si="256"/>
        <v>90.767519466073409</v>
      </c>
      <c r="CW416">
        <f t="shared" si="257"/>
        <v>9.2324805339265854</v>
      </c>
      <c r="CX416">
        <f>(BH416/J416)*100</f>
        <v>7.1765415601769567</v>
      </c>
      <c r="CY416">
        <f t="shared" si="258"/>
        <v>81.172323405793819</v>
      </c>
      <c r="CZ416">
        <f t="shared" si="259"/>
        <v>18.827676594206174</v>
      </c>
    </row>
    <row r="417" spans="1:104" x14ac:dyDescent="0.25">
      <c r="A417" t="s">
        <v>2345</v>
      </c>
      <c r="B417">
        <v>23</v>
      </c>
      <c r="C417">
        <v>34</v>
      </c>
      <c r="D417" t="s">
        <v>2344</v>
      </c>
      <c r="E417">
        <f>VLOOKUP(A417,'2011B4'!A$1:B$641,2, FALSE)</f>
        <v>446</v>
      </c>
      <c r="G417">
        <v>1125154</v>
      </c>
      <c r="H417">
        <v>598247</v>
      </c>
      <c r="I417">
        <v>526907</v>
      </c>
      <c r="J417">
        <v>306983</v>
      </c>
      <c r="K417">
        <v>254066</v>
      </c>
      <c r="L417">
        <v>52917</v>
      </c>
      <c r="M417">
        <f t="shared" si="260"/>
        <v>27.283642950209479</v>
      </c>
      <c r="N417">
        <f t="shared" si="261"/>
        <v>42.468411876699754</v>
      </c>
      <c r="O417">
        <f t="shared" si="262"/>
        <v>10.042948755662765</v>
      </c>
      <c r="P417">
        <f>(K417/J417)*100</f>
        <v>82.762237648338839</v>
      </c>
      <c r="Q417">
        <f>(L417/J417)*100</f>
        <v>17.237762351661168</v>
      </c>
      <c r="R417">
        <f t="shared" si="228"/>
        <v>70.334839388500328</v>
      </c>
      <c r="S417">
        <f t="shared" si="229"/>
        <v>10.624692572552878</v>
      </c>
      <c r="T417">
        <f t="shared" si="230"/>
        <v>4.7869100243335954</v>
      </c>
      <c r="U417">
        <f t="shared" si="231"/>
        <v>3.2408960756784579</v>
      </c>
      <c r="V417">
        <f t="shared" si="232"/>
        <v>11.012661938934729</v>
      </c>
      <c r="W417">
        <f t="shared" si="233"/>
        <v>29.665160611499672</v>
      </c>
      <c r="X417">
        <v>122994</v>
      </c>
      <c r="Y417">
        <v>107917</v>
      </c>
      <c r="Z417">
        <v>15077</v>
      </c>
      <c r="AA417">
        <v>87988</v>
      </c>
      <c r="AB417">
        <v>65423</v>
      </c>
      <c r="AC417">
        <v>22565</v>
      </c>
      <c r="AD417">
        <v>4934</v>
      </c>
      <c r="AE417">
        <v>4235</v>
      </c>
      <c r="AF417">
        <v>699</v>
      </c>
      <c r="AG417">
        <v>1739</v>
      </c>
      <c r="AH417">
        <v>1413</v>
      </c>
      <c r="AI417">
        <v>326</v>
      </c>
      <c r="AJ417">
        <v>11629</v>
      </c>
      <c r="AK417">
        <v>7076</v>
      </c>
      <c r="AL417">
        <v>4553</v>
      </c>
      <c r="AM417">
        <v>19248</v>
      </c>
      <c r="AN417">
        <v>16565</v>
      </c>
      <c r="AO417">
        <v>2683</v>
      </c>
      <c r="AP417">
        <v>698</v>
      </c>
      <c r="AQ417">
        <v>689</v>
      </c>
      <c r="AR417">
        <v>9</v>
      </c>
      <c r="AS417">
        <v>9949</v>
      </c>
      <c r="AT417">
        <v>8949</v>
      </c>
      <c r="AU417">
        <v>1000</v>
      </c>
      <c r="AV417">
        <v>14695</v>
      </c>
      <c r="AW417">
        <v>13715</v>
      </c>
      <c r="AX417">
        <v>980</v>
      </c>
      <c r="AY417">
        <v>1591</v>
      </c>
      <c r="AZ417">
        <v>1521</v>
      </c>
      <c r="BA417">
        <v>70</v>
      </c>
      <c r="BB417">
        <v>5878</v>
      </c>
      <c r="BC417">
        <v>5718</v>
      </c>
      <c r="BD417">
        <v>160</v>
      </c>
      <c r="BE417">
        <v>3728</v>
      </c>
      <c r="BF417">
        <v>3373</v>
      </c>
      <c r="BG417">
        <v>355</v>
      </c>
      <c r="BH417">
        <v>21912</v>
      </c>
      <c r="BI417">
        <v>17472</v>
      </c>
      <c r="BJ417">
        <v>4440</v>
      </c>
      <c r="BK417" t="str">
        <f t="shared" si="263"/>
        <v>CultivatorsTotal</v>
      </c>
      <c r="BL417" t="str">
        <f t="shared" si="264"/>
        <v>CultivatorsMale</v>
      </c>
      <c r="BM417" t="str">
        <f t="shared" si="265"/>
        <v>AgriculturalLabourFemale</v>
      </c>
      <c r="BN417">
        <f>(X417/J417)*100</f>
        <v>40.065410788219538</v>
      </c>
      <c r="BO417">
        <f t="shared" si="234"/>
        <v>87.741678455859642</v>
      </c>
      <c r="BP417">
        <f t="shared" si="235"/>
        <v>12.258321544140365</v>
      </c>
      <c r="BQ417">
        <f>(AA417/J417)*100</f>
        <v>28.662173475404174</v>
      </c>
      <c r="BR417">
        <f t="shared" si="236"/>
        <v>74.354457426012644</v>
      </c>
      <c r="BS417">
        <f t="shared" si="237"/>
        <v>25.645542573987363</v>
      </c>
      <c r="BT417">
        <f>(AD417/J417)*100</f>
        <v>1.6072551248766216</v>
      </c>
      <c r="BU417">
        <f t="shared" si="238"/>
        <v>85.832995541143092</v>
      </c>
      <c r="BV417">
        <f t="shared" si="239"/>
        <v>14.16700445885691</v>
      </c>
      <c r="BW417">
        <f>(AG417/J417)*100</f>
        <v>0.56648088004873232</v>
      </c>
      <c r="BX417">
        <f t="shared" si="240"/>
        <v>81.253594019551471</v>
      </c>
      <c r="BY417">
        <f t="shared" si="241"/>
        <v>18.746405980448532</v>
      </c>
      <c r="BZ417">
        <f>(AJ417/J417)*100</f>
        <v>3.7881576504236389</v>
      </c>
      <c r="CA417">
        <f t="shared" si="242"/>
        <v>60.847880299251869</v>
      </c>
      <c r="CB417">
        <f t="shared" si="243"/>
        <v>39.152119700748131</v>
      </c>
      <c r="CC417">
        <f>(AM417/J417)*100</f>
        <v>6.2700540420805053</v>
      </c>
      <c r="CD417">
        <f t="shared" si="244"/>
        <v>86.060889443059025</v>
      </c>
      <c r="CE417">
        <f t="shared" si="245"/>
        <v>13.939110556940982</v>
      </c>
      <c r="CF417">
        <f>(AP417/J417)*100</f>
        <v>0.22737415426912891</v>
      </c>
      <c r="CG417">
        <f t="shared" si="246"/>
        <v>98.710601719197712</v>
      </c>
      <c r="CH417">
        <f t="shared" si="247"/>
        <v>1.2893982808022924</v>
      </c>
      <c r="CI417">
        <f>(AS417/J417)*100</f>
        <v>3.2408960756784579</v>
      </c>
      <c r="CJ417">
        <f t="shared" si="248"/>
        <v>89.948738566690125</v>
      </c>
      <c r="CK417">
        <f t="shared" si="249"/>
        <v>10.051261433309881</v>
      </c>
      <c r="CL417">
        <f>(AV417/J417)*100</f>
        <v>4.7869100243335954</v>
      </c>
      <c r="CM417">
        <f t="shared" si="250"/>
        <v>93.331064988091185</v>
      </c>
      <c r="CN417">
        <f t="shared" si="251"/>
        <v>6.668935011908812</v>
      </c>
      <c r="CO417">
        <f>(AY417/J417)*100</f>
        <v>0.51826974132118064</v>
      </c>
      <c r="CP417">
        <f t="shared" si="252"/>
        <v>95.600251414204905</v>
      </c>
      <c r="CQ417">
        <f t="shared" si="253"/>
        <v>4.3997485857950975</v>
      </c>
      <c r="CR417">
        <f>(BB417/J417)*100</f>
        <v>1.914764009733438</v>
      </c>
      <c r="CS417">
        <f t="shared" si="254"/>
        <v>97.277985709424968</v>
      </c>
      <c r="CT417">
        <f t="shared" si="255"/>
        <v>2.7220142905750255</v>
      </c>
      <c r="CU417">
        <f>(BE417/J417)*100</f>
        <v>1.2143994944345453</v>
      </c>
      <c r="CV417">
        <f t="shared" si="256"/>
        <v>90.477467811158789</v>
      </c>
      <c r="CW417">
        <f t="shared" si="257"/>
        <v>9.5225321888412005</v>
      </c>
      <c r="CX417">
        <f>(BH417/J417)*100</f>
        <v>7.1378545391764359</v>
      </c>
      <c r="CY417">
        <f t="shared" si="258"/>
        <v>79.737130339539974</v>
      </c>
      <c r="CZ417">
        <f t="shared" si="259"/>
        <v>20.262869660460023</v>
      </c>
    </row>
    <row r="418" spans="1:104" x14ac:dyDescent="0.25">
      <c r="A418" t="s">
        <v>2347</v>
      </c>
      <c r="B418">
        <v>23</v>
      </c>
      <c r="C418">
        <v>35</v>
      </c>
      <c r="D418" t="s">
        <v>2346</v>
      </c>
      <c r="E418">
        <f>VLOOKUP(A418,'2011B4'!A$1:B$641,2, FALSE)</f>
        <v>447</v>
      </c>
      <c r="G418">
        <v>1395175</v>
      </c>
      <c r="H418">
        <v>709956</v>
      </c>
      <c r="I418">
        <v>685219</v>
      </c>
      <c r="J418">
        <v>417310</v>
      </c>
      <c r="K418">
        <v>296320</v>
      </c>
      <c r="L418">
        <v>120990</v>
      </c>
      <c r="M418">
        <f t="shared" si="260"/>
        <v>29.910943071657677</v>
      </c>
      <c r="N418">
        <f t="shared" si="261"/>
        <v>41.737797835358812</v>
      </c>
      <c r="O418">
        <f t="shared" si="262"/>
        <v>17.65712859684276</v>
      </c>
      <c r="P418">
        <f>(K418/J418)*100</f>
        <v>71.007164937336753</v>
      </c>
      <c r="Q418">
        <f>(L418/J418)*100</f>
        <v>28.992835062663247</v>
      </c>
      <c r="R418">
        <f t="shared" si="228"/>
        <v>75.569959981788116</v>
      </c>
      <c r="S418">
        <f t="shared" si="229"/>
        <v>6.8452709017277327</v>
      </c>
      <c r="T418">
        <f t="shared" si="230"/>
        <v>3.7207351848745538</v>
      </c>
      <c r="U418">
        <f t="shared" si="231"/>
        <v>1.8226258656634156</v>
      </c>
      <c r="V418">
        <f t="shared" si="232"/>
        <v>12.041408065946179</v>
      </c>
      <c r="W418">
        <f t="shared" si="233"/>
        <v>24.430040018211884</v>
      </c>
      <c r="X418">
        <v>212133</v>
      </c>
      <c r="Y418">
        <v>147746</v>
      </c>
      <c r="Z418">
        <v>64387</v>
      </c>
      <c r="AA418">
        <v>96124</v>
      </c>
      <c r="AB418">
        <v>54879</v>
      </c>
      <c r="AC418">
        <v>41245</v>
      </c>
      <c r="AD418">
        <v>7104</v>
      </c>
      <c r="AE418">
        <v>6171</v>
      </c>
      <c r="AF418">
        <v>933</v>
      </c>
      <c r="AG418">
        <v>10440</v>
      </c>
      <c r="AH418">
        <v>10128</v>
      </c>
      <c r="AI418">
        <v>312</v>
      </c>
      <c r="AJ418">
        <v>8649</v>
      </c>
      <c r="AK418">
        <v>6422</v>
      </c>
      <c r="AL418">
        <v>2227</v>
      </c>
      <c r="AM418">
        <v>9477</v>
      </c>
      <c r="AN418">
        <v>8344</v>
      </c>
      <c r="AO418">
        <v>1133</v>
      </c>
      <c r="AP418">
        <v>3104</v>
      </c>
      <c r="AQ418">
        <v>3058</v>
      </c>
      <c r="AR418">
        <v>46</v>
      </c>
      <c r="AS418">
        <v>7606</v>
      </c>
      <c r="AT418">
        <v>6752</v>
      </c>
      <c r="AU418">
        <v>854</v>
      </c>
      <c r="AV418">
        <v>15527</v>
      </c>
      <c r="AW418">
        <v>14469</v>
      </c>
      <c r="AX418">
        <v>1058</v>
      </c>
      <c r="AY418">
        <v>1487</v>
      </c>
      <c r="AZ418">
        <v>1395</v>
      </c>
      <c r="BA418">
        <v>92</v>
      </c>
      <c r="BB418">
        <v>9438</v>
      </c>
      <c r="BC418">
        <v>9217</v>
      </c>
      <c r="BD418">
        <v>221</v>
      </c>
      <c r="BE418">
        <v>3685</v>
      </c>
      <c r="BF418">
        <v>3168</v>
      </c>
      <c r="BG418">
        <v>517</v>
      </c>
      <c r="BH418">
        <v>32536</v>
      </c>
      <c r="BI418">
        <v>24571</v>
      </c>
      <c r="BJ418">
        <v>7965</v>
      </c>
      <c r="BK418" t="str">
        <f t="shared" si="263"/>
        <v>CultivatorsTotal</v>
      </c>
      <c r="BL418" t="str">
        <f t="shared" si="264"/>
        <v>CultivatorsMale</v>
      </c>
      <c r="BM418" t="str">
        <f t="shared" si="265"/>
        <v>CultivatorsFemale</v>
      </c>
      <c r="BN418">
        <f>(X418/J418)*100</f>
        <v>50.833433179171358</v>
      </c>
      <c r="BO418">
        <f t="shared" si="234"/>
        <v>69.647815285693397</v>
      </c>
      <c r="BP418">
        <f t="shared" si="235"/>
        <v>30.352184714306592</v>
      </c>
      <c r="BQ418">
        <f>(AA418/J418)*100</f>
        <v>23.034195202607176</v>
      </c>
      <c r="BR418">
        <f t="shared" si="236"/>
        <v>57.091881319961715</v>
      </c>
      <c r="BS418">
        <f t="shared" si="237"/>
        <v>42.908118680038285</v>
      </c>
      <c r="BT418">
        <f>(AD418/J418)*100</f>
        <v>1.7023316000095852</v>
      </c>
      <c r="BU418">
        <f t="shared" si="238"/>
        <v>86.866554054054063</v>
      </c>
      <c r="BV418">
        <f t="shared" si="239"/>
        <v>13.133445945945946</v>
      </c>
      <c r="BW418">
        <f>(AG418/J418)*100</f>
        <v>2.5017373175816542</v>
      </c>
      <c r="BX418">
        <f t="shared" si="240"/>
        <v>97.011494252873561</v>
      </c>
      <c r="BY418">
        <f t="shared" si="241"/>
        <v>2.9885057471264367</v>
      </c>
      <c r="BZ418">
        <f>(AJ418/J418)*100</f>
        <v>2.0725599674103186</v>
      </c>
      <c r="CA418">
        <f t="shared" si="242"/>
        <v>74.251358538559373</v>
      </c>
      <c r="CB418">
        <f t="shared" si="243"/>
        <v>25.748641461440631</v>
      </c>
      <c r="CC418">
        <f>(AM418/J418)*100</f>
        <v>2.2709736167357599</v>
      </c>
      <c r="CD418">
        <f t="shared" si="244"/>
        <v>88.04473989659175</v>
      </c>
      <c r="CE418">
        <f t="shared" si="245"/>
        <v>11.955260103408252</v>
      </c>
      <c r="CF418">
        <f>(AP418/J418)*100</f>
        <v>0.74381155495914308</v>
      </c>
      <c r="CG418">
        <f t="shared" si="246"/>
        <v>98.518041237113408</v>
      </c>
      <c r="CH418">
        <f t="shared" si="247"/>
        <v>1.4819587628865978</v>
      </c>
      <c r="CI418">
        <f>(AS418/J418)*100</f>
        <v>1.8226258656634156</v>
      </c>
      <c r="CJ418">
        <f t="shared" si="248"/>
        <v>88.772022087825391</v>
      </c>
      <c r="CK418">
        <f t="shared" si="249"/>
        <v>11.227977912174598</v>
      </c>
      <c r="CL418">
        <f>(AV418/J418)*100</f>
        <v>3.7207351848745538</v>
      </c>
      <c r="CM418">
        <f t="shared" si="250"/>
        <v>93.186062987054811</v>
      </c>
      <c r="CN418">
        <f t="shared" si="251"/>
        <v>6.8139370129451926</v>
      </c>
      <c r="CO418">
        <f>(AY418/J418)*100</f>
        <v>0.35632982674750185</v>
      </c>
      <c r="CP418">
        <f t="shared" si="252"/>
        <v>93.813046402151983</v>
      </c>
      <c r="CQ418">
        <f t="shared" si="253"/>
        <v>6.1869535978480164</v>
      </c>
      <c r="CR418">
        <f>(BB418/J418)*100</f>
        <v>2.2616280462965181</v>
      </c>
      <c r="CS418">
        <f t="shared" si="254"/>
        <v>97.658402203856753</v>
      </c>
      <c r="CT418">
        <f t="shared" si="255"/>
        <v>2.3415977961432506</v>
      </c>
      <c r="CU418">
        <f>(BE418/J418)*100</f>
        <v>0.88303659150271974</v>
      </c>
      <c r="CV418">
        <f t="shared" si="256"/>
        <v>85.970149253731336</v>
      </c>
      <c r="CW418">
        <f t="shared" si="257"/>
        <v>14.029850746268657</v>
      </c>
      <c r="CX418">
        <f>(BH418/J418)*100</f>
        <v>7.7966020464402961</v>
      </c>
      <c r="CY418">
        <f t="shared" si="258"/>
        <v>75.519424637324803</v>
      </c>
      <c r="CZ418">
        <f t="shared" si="259"/>
        <v>24.480575362675193</v>
      </c>
    </row>
    <row r="419" spans="1:104" x14ac:dyDescent="0.25">
      <c r="A419" t="s">
        <v>2349</v>
      </c>
      <c r="B419">
        <v>23</v>
      </c>
      <c r="C419">
        <v>36</v>
      </c>
      <c r="D419" t="s">
        <v>2348</v>
      </c>
      <c r="E419">
        <f>VLOOKUP(A419,'2011B4'!A$1:B$641,2, FALSE)</f>
        <v>448</v>
      </c>
      <c r="G419">
        <v>474416</v>
      </c>
      <c r="H419">
        <v>247226</v>
      </c>
      <c r="I419">
        <v>227190</v>
      </c>
      <c r="J419">
        <v>152471</v>
      </c>
      <c r="K419">
        <v>114959</v>
      </c>
      <c r="L419">
        <v>37512</v>
      </c>
      <c r="M419">
        <f t="shared" si="260"/>
        <v>32.138671545647703</v>
      </c>
      <c r="N419">
        <f t="shared" si="261"/>
        <v>46.499559107860819</v>
      </c>
      <c r="O419">
        <f t="shared" si="262"/>
        <v>16.511290109599894</v>
      </c>
      <c r="P419">
        <f>(K419/J419)*100</f>
        <v>75.397288664729686</v>
      </c>
      <c r="Q419">
        <f>(L419/J419)*100</f>
        <v>24.602711335270314</v>
      </c>
      <c r="R419">
        <f t="shared" si="228"/>
        <v>76.509631339730177</v>
      </c>
      <c r="S419">
        <f t="shared" si="229"/>
        <v>5.3033035790412608</v>
      </c>
      <c r="T419">
        <f t="shared" si="230"/>
        <v>5.6076237448432824</v>
      </c>
      <c r="U419">
        <f t="shared" si="231"/>
        <v>2.2122239639013319</v>
      </c>
      <c r="V419">
        <f t="shared" si="232"/>
        <v>10.367217372483948</v>
      </c>
      <c r="W419">
        <f t="shared" si="233"/>
        <v>23.490368660269823</v>
      </c>
      <c r="X419">
        <v>65770</v>
      </c>
      <c r="Y419">
        <v>48850</v>
      </c>
      <c r="Z419">
        <v>16920</v>
      </c>
      <c r="AA419">
        <v>48759</v>
      </c>
      <c r="AB419">
        <v>32272</v>
      </c>
      <c r="AC419">
        <v>16487</v>
      </c>
      <c r="AD419">
        <v>2126</v>
      </c>
      <c r="AE419">
        <v>1985</v>
      </c>
      <c r="AF419">
        <v>141</v>
      </c>
      <c r="AG419">
        <v>754</v>
      </c>
      <c r="AH419">
        <v>384</v>
      </c>
      <c r="AI419">
        <v>370</v>
      </c>
      <c r="AJ419">
        <v>2406</v>
      </c>
      <c r="AK419">
        <v>1962</v>
      </c>
      <c r="AL419">
        <v>444</v>
      </c>
      <c r="AM419">
        <v>4926</v>
      </c>
      <c r="AN419">
        <v>4628</v>
      </c>
      <c r="AO419">
        <v>298</v>
      </c>
      <c r="AP419">
        <v>360</v>
      </c>
      <c r="AQ419">
        <v>354</v>
      </c>
      <c r="AR419">
        <v>6</v>
      </c>
      <c r="AS419">
        <v>3373</v>
      </c>
      <c r="AT419">
        <v>3008</v>
      </c>
      <c r="AU419">
        <v>365</v>
      </c>
      <c r="AV419">
        <v>8550</v>
      </c>
      <c r="AW419">
        <v>8214</v>
      </c>
      <c r="AX419">
        <v>336</v>
      </c>
      <c r="AY419">
        <v>683</v>
      </c>
      <c r="AZ419">
        <v>665</v>
      </c>
      <c r="BA419">
        <v>18</v>
      </c>
      <c r="BB419">
        <v>3650</v>
      </c>
      <c r="BC419">
        <v>3563</v>
      </c>
      <c r="BD419">
        <v>87</v>
      </c>
      <c r="BE419">
        <v>1789</v>
      </c>
      <c r="BF419">
        <v>1626</v>
      </c>
      <c r="BG419">
        <v>163</v>
      </c>
      <c r="BH419">
        <v>9325</v>
      </c>
      <c r="BI419">
        <v>7448</v>
      </c>
      <c r="BJ419">
        <v>1877</v>
      </c>
      <c r="BK419" t="str">
        <f t="shared" si="263"/>
        <v>CultivatorsTotal</v>
      </c>
      <c r="BL419" t="str">
        <f t="shared" si="264"/>
        <v>CultivatorsMale</v>
      </c>
      <c r="BM419" t="str">
        <f t="shared" si="265"/>
        <v>CultivatorsFemale</v>
      </c>
      <c r="BN419">
        <f>(X419/J419)*100</f>
        <v>43.136071777583936</v>
      </c>
      <c r="BO419">
        <f t="shared" si="234"/>
        <v>74.273985099589481</v>
      </c>
      <c r="BP419">
        <f t="shared" si="235"/>
        <v>25.726014900410522</v>
      </c>
      <c r="BQ419">
        <f>(AA419/J419)*100</f>
        <v>31.979196043837842</v>
      </c>
      <c r="BR419">
        <f t="shared" si="236"/>
        <v>66.186755265694543</v>
      </c>
      <c r="BS419">
        <f t="shared" si="237"/>
        <v>33.813244734305464</v>
      </c>
      <c r="BT419">
        <f>(AD419/J419)*100</f>
        <v>1.3943635183083998</v>
      </c>
      <c r="BU419">
        <f t="shared" si="238"/>
        <v>93.36782690498589</v>
      </c>
      <c r="BV419">
        <f t="shared" si="239"/>
        <v>6.6321730950141111</v>
      </c>
      <c r="BW419">
        <f>(AG419/J419)*100</f>
        <v>0.49452026942828475</v>
      </c>
      <c r="BX419">
        <f t="shared" si="240"/>
        <v>50.928381962864719</v>
      </c>
      <c r="BY419">
        <f t="shared" si="241"/>
        <v>49.071618037135281</v>
      </c>
      <c r="BZ419">
        <f>(AJ419/J419)*100</f>
        <v>1.5780049976716886</v>
      </c>
      <c r="CA419">
        <f t="shared" si="242"/>
        <v>81.546134663341647</v>
      </c>
      <c r="CB419">
        <f t="shared" si="243"/>
        <v>18.453865336658353</v>
      </c>
      <c r="CC419">
        <f>(AM419/J419)*100</f>
        <v>3.2307783119412874</v>
      </c>
      <c r="CD419">
        <f t="shared" si="244"/>
        <v>93.950466910272027</v>
      </c>
      <c r="CE419">
        <f t="shared" si="245"/>
        <v>6.0495330897279747</v>
      </c>
      <c r="CF419">
        <f>(AP419/J419)*100</f>
        <v>0.23611047346708555</v>
      </c>
      <c r="CG419">
        <f t="shared" si="246"/>
        <v>98.333333333333329</v>
      </c>
      <c r="CH419">
        <f t="shared" si="247"/>
        <v>1.6666666666666667</v>
      </c>
      <c r="CI419">
        <f>(AS419/J419)*100</f>
        <v>2.2122239639013319</v>
      </c>
      <c r="CJ419">
        <f t="shared" si="248"/>
        <v>89.178772605988726</v>
      </c>
      <c r="CK419">
        <f t="shared" si="249"/>
        <v>10.821227394011267</v>
      </c>
      <c r="CL419">
        <f>(AV419/J419)*100</f>
        <v>5.6076237448432824</v>
      </c>
      <c r="CM419">
        <f t="shared" si="250"/>
        <v>96.070175438596493</v>
      </c>
      <c r="CN419">
        <f t="shared" si="251"/>
        <v>3.929824561403509</v>
      </c>
      <c r="CO419">
        <f>(AY419/J419)*100</f>
        <v>0.44795403716116511</v>
      </c>
      <c r="CP419">
        <f t="shared" si="252"/>
        <v>97.364568081991223</v>
      </c>
      <c r="CQ419">
        <f t="shared" si="253"/>
        <v>2.6354319180087851</v>
      </c>
      <c r="CR419">
        <f>(BB419/J419)*100</f>
        <v>2.3938978559857285</v>
      </c>
      <c r="CS419">
        <f t="shared" si="254"/>
        <v>97.61643835616438</v>
      </c>
      <c r="CT419">
        <f t="shared" si="255"/>
        <v>2.3835616438356166</v>
      </c>
      <c r="CU419">
        <f>(BE419/J419)*100</f>
        <v>1.1733378806461556</v>
      </c>
      <c r="CV419">
        <f t="shared" si="256"/>
        <v>90.888764673001674</v>
      </c>
      <c r="CW419">
        <f t="shared" si="257"/>
        <v>9.1112353269983242</v>
      </c>
      <c r="CX419">
        <f>(BH419/J419)*100</f>
        <v>6.1159171252238131</v>
      </c>
      <c r="CY419">
        <f t="shared" si="258"/>
        <v>79.871313672922255</v>
      </c>
      <c r="CZ419">
        <f t="shared" si="259"/>
        <v>20.128686327077748</v>
      </c>
    </row>
    <row r="420" spans="1:104" x14ac:dyDescent="0.25">
      <c r="A420" t="s">
        <v>2351</v>
      </c>
      <c r="B420">
        <v>23</v>
      </c>
      <c r="C420">
        <v>37</v>
      </c>
      <c r="D420" t="s">
        <v>2350</v>
      </c>
      <c r="E420">
        <f>VLOOKUP(A420,'2011B4'!A$1:B$641,2, FALSE)</f>
        <v>449</v>
      </c>
      <c r="G420">
        <v>1084265</v>
      </c>
      <c r="H420">
        <v>571774</v>
      </c>
      <c r="I420">
        <v>512491</v>
      </c>
      <c r="J420">
        <v>297221</v>
      </c>
      <c r="K420">
        <v>247862</v>
      </c>
      <c r="L420">
        <v>49359</v>
      </c>
      <c r="M420">
        <f t="shared" si="260"/>
        <v>27.412210114685987</v>
      </c>
      <c r="N420">
        <f t="shared" si="261"/>
        <v>43.349645139513164</v>
      </c>
      <c r="O420">
        <f t="shared" si="262"/>
        <v>9.6311935233984602</v>
      </c>
      <c r="P420">
        <f>(K420/J420)*100</f>
        <v>83.393165355072483</v>
      </c>
      <c r="Q420">
        <f>(L420/J420)*100</f>
        <v>16.606834644927513</v>
      </c>
      <c r="R420">
        <f t="shared" si="228"/>
        <v>59.176505024880477</v>
      </c>
      <c r="S420">
        <f t="shared" si="229"/>
        <v>8.3244454463177231</v>
      </c>
      <c r="T420">
        <f t="shared" si="230"/>
        <v>7.8204433737858361</v>
      </c>
      <c r="U420">
        <f t="shared" si="231"/>
        <v>4.398074160304958</v>
      </c>
      <c r="V420">
        <f t="shared" si="232"/>
        <v>20.280531994711005</v>
      </c>
      <c r="W420">
        <f t="shared" si="233"/>
        <v>40.823494975119523</v>
      </c>
      <c r="X420">
        <v>97544</v>
      </c>
      <c r="Y420">
        <v>84468</v>
      </c>
      <c r="Z420">
        <v>13076</v>
      </c>
      <c r="AA420">
        <v>73221</v>
      </c>
      <c r="AB420">
        <v>53318</v>
      </c>
      <c r="AC420">
        <v>19903</v>
      </c>
      <c r="AD420">
        <v>5120</v>
      </c>
      <c r="AE420">
        <v>4337</v>
      </c>
      <c r="AF420">
        <v>783</v>
      </c>
      <c r="AG420">
        <v>337</v>
      </c>
      <c r="AH420">
        <v>262</v>
      </c>
      <c r="AI420">
        <v>75</v>
      </c>
      <c r="AJ420">
        <v>8316</v>
      </c>
      <c r="AK420">
        <v>5802</v>
      </c>
      <c r="AL420">
        <v>2514</v>
      </c>
      <c r="AM420">
        <v>16089</v>
      </c>
      <c r="AN420">
        <v>14625</v>
      </c>
      <c r="AO420">
        <v>1464</v>
      </c>
      <c r="AP420">
        <v>1397</v>
      </c>
      <c r="AQ420">
        <v>1357</v>
      </c>
      <c r="AR420">
        <v>40</v>
      </c>
      <c r="AS420">
        <v>13072</v>
      </c>
      <c r="AT420">
        <v>11309</v>
      </c>
      <c r="AU420">
        <v>1763</v>
      </c>
      <c r="AV420">
        <v>23244</v>
      </c>
      <c r="AW420">
        <v>21801</v>
      </c>
      <c r="AX420">
        <v>1443</v>
      </c>
      <c r="AY420">
        <v>2629</v>
      </c>
      <c r="AZ420">
        <v>2527</v>
      </c>
      <c r="BA420">
        <v>102</v>
      </c>
      <c r="BB420">
        <v>15183</v>
      </c>
      <c r="BC420">
        <v>14695</v>
      </c>
      <c r="BD420">
        <v>488</v>
      </c>
      <c r="BE420">
        <v>5397</v>
      </c>
      <c r="BF420">
        <v>4696</v>
      </c>
      <c r="BG420">
        <v>701</v>
      </c>
      <c r="BH420">
        <v>35672</v>
      </c>
      <c r="BI420">
        <v>28665</v>
      </c>
      <c r="BJ420">
        <v>7007</v>
      </c>
      <c r="BK420" t="str">
        <f t="shared" si="263"/>
        <v>CultivatorsTotal</v>
      </c>
      <c r="BL420" t="str">
        <f t="shared" si="264"/>
        <v>CultivatorsMale</v>
      </c>
      <c r="BM420" t="str">
        <f t="shared" si="265"/>
        <v>AgriculturalLabourFemale</v>
      </c>
      <c r="BN420">
        <f>(X420/J420)*100</f>
        <v>32.8186770113821</v>
      </c>
      <c r="BO420">
        <f t="shared" si="234"/>
        <v>86.594767489543173</v>
      </c>
      <c r="BP420">
        <f t="shared" si="235"/>
        <v>13.405232510456818</v>
      </c>
      <c r="BQ420">
        <f>(AA420/J420)*100</f>
        <v>24.635204107381377</v>
      </c>
      <c r="BR420">
        <f t="shared" si="236"/>
        <v>72.817907430928287</v>
      </c>
      <c r="BS420">
        <f t="shared" si="237"/>
        <v>27.182092569071713</v>
      </c>
      <c r="BT420">
        <f>(AD420/J420)*100</f>
        <v>1.7226239061169972</v>
      </c>
      <c r="BU420">
        <f t="shared" si="238"/>
        <v>84.70703125</v>
      </c>
      <c r="BV420">
        <f t="shared" si="239"/>
        <v>15.29296875</v>
      </c>
      <c r="BW420">
        <f>(AG420/J420)*100</f>
        <v>0.11338364382059141</v>
      </c>
      <c r="BX420">
        <f t="shared" si="240"/>
        <v>77.744807121661722</v>
      </c>
      <c r="BY420">
        <f t="shared" si="241"/>
        <v>22.255192878338278</v>
      </c>
      <c r="BZ420">
        <f>(AJ420/J420)*100</f>
        <v>2.7979180475134662</v>
      </c>
      <c r="CA420">
        <f t="shared" si="242"/>
        <v>69.769119769119769</v>
      </c>
      <c r="CB420">
        <f t="shared" si="243"/>
        <v>30.230880230880231</v>
      </c>
      <c r="CC420">
        <f>(AM420/J420)*100</f>
        <v>5.4131437549836656</v>
      </c>
      <c r="CD420">
        <f t="shared" si="244"/>
        <v>90.900615327242221</v>
      </c>
      <c r="CE420">
        <f t="shared" si="245"/>
        <v>9.0993846727577843</v>
      </c>
      <c r="CF420">
        <f>(AP420/J420)*100</f>
        <v>0.47002062438387604</v>
      </c>
      <c r="CG420">
        <f t="shared" si="246"/>
        <v>97.136721546170364</v>
      </c>
      <c r="CH420">
        <f t="shared" si="247"/>
        <v>2.863278453829635</v>
      </c>
      <c r="CI420">
        <f>(AS420/J420)*100</f>
        <v>4.398074160304958</v>
      </c>
      <c r="CJ420">
        <f t="shared" si="248"/>
        <v>86.51315789473685</v>
      </c>
      <c r="CK420">
        <f t="shared" si="249"/>
        <v>13.486842105263158</v>
      </c>
      <c r="CL420">
        <f>(AV420/J420)*100</f>
        <v>7.8204433737858361</v>
      </c>
      <c r="CM420">
        <f t="shared" si="250"/>
        <v>93.791946308724832</v>
      </c>
      <c r="CN420">
        <f t="shared" si="251"/>
        <v>6.2080536912751683</v>
      </c>
      <c r="CO420">
        <f>(AY420/J420)*100</f>
        <v>0.88452700179327848</v>
      </c>
      <c r="CP420">
        <f t="shared" si="252"/>
        <v>96.12019779383796</v>
      </c>
      <c r="CQ420">
        <f t="shared" si="253"/>
        <v>3.8798022061620392</v>
      </c>
      <c r="CR420">
        <f>(BB420/J420)*100</f>
        <v>5.1083200715965562</v>
      </c>
      <c r="CS420">
        <f t="shared" si="254"/>
        <v>96.785878943555289</v>
      </c>
      <c r="CT420">
        <f t="shared" si="255"/>
        <v>3.2141210564447076</v>
      </c>
      <c r="CU420">
        <f>(BE420/J420)*100</f>
        <v>1.8158205510377798</v>
      </c>
      <c r="CV420">
        <f t="shared" si="256"/>
        <v>87.011302575504914</v>
      </c>
      <c r="CW420">
        <f t="shared" si="257"/>
        <v>12.988697424495092</v>
      </c>
      <c r="CX420">
        <f>(BH420/J420)*100</f>
        <v>12.001843745899516</v>
      </c>
      <c r="CY420">
        <f t="shared" si="258"/>
        <v>80.357142857142861</v>
      </c>
      <c r="CZ420">
        <f t="shared" si="259"/>
        <v>19.642857142857142</v>
      </c>
    </row>
    <row r="421" spans="1:104" x14ac:dyDescent="0.25">
      <c r="A421" t="s">
        <v>2353</v>
      </c>
      <c r="B421">
        <v>23</v>
      </c>
      <c r="C421">
        <v>38</v>
      </c>
      <c r="D421" t="s">
        <v>2352</v>
      </c>
      <c r="E421">
        <f>VLOOKUP(A421,'2011B4'!A$1:B$641,2, FALSE)</f>
        <v>450</v>
      </c>
      <c r="G421">
        <v>1064167</v>
      </c>
      <c r="H421">
        <v>548368</v>
      </c>
      <c r="I421">
        <v>515799</v>
      </c>
      <c r="J421">
        <v>297079</v>
      </c>
      <c r="K421">
        <v>228374</v>
      </c>
      <c r="L421">
        <v>68705</v>
      </c>
      <c r="M421">
        <f t="shared" si="260"/>
        <v>27.916577003421455</v>
      </c>
      <c r="N421">
        <f t="shared" si="261"/>
        <v>41.646120853149711</v>
      </c>
      <c r="O421">
        <f t="shared" si="262"/>
        <v>13.32011112855977</v>
      </c>
      <c r="P421">
        <f>(K421/J421)*100</f>
        <v>76.873154952049788</v>
      </c>
      <c r="Q421">
        <f>(L421/J421)*100</f>
        <v>23.126845047950209</v>
      </c>
      <c r="R421">
        <f t="shared" si="228"/>
        <v>57.474611130372736</v>
      </c>
      <c r="S421">
        <f t="shared" si="229"/>
        <v>17.242551644512066</v>
      </c>
      <c r="T421">
        <f t="shared" si="230"/>
        <v>7.2031345197742009</v>
      </c>
      <c r="U421">
        <f t="shared" si="231"/>
        <v>4.0157668498951455</v>
      </c>
      <c r="V421">
        <f t="shared" si="232"/>
        <v>14.063935855445859</v>
      </c>
      <c r="W421">
        <f t="shared" si="233"/>
        <v>42.525388869627264</v>
      </c>
      <c r="X421">
        <v>107378</v>
      </c>
      <c r="Y421">
        <v>83688</v>
      </c>
      <c r="Z421">
        <v>23690</v>
      </c>
      <c r="AA421">
        <v>58406</v>
      </c>
      <c r="AB421">
        <v>37251</v>
      </c>
      <c r="AC421">
        <v>21155</v>
      </c>
      <c r="AD421">
        <v>4961</v>
      </c>
      <c r="AE421">
        <v>3957</v>
      </c>
      <c r="AF421">
        <v>1004</v>
      </c>
      <c r="AG421">
        <v>9278</v>
      </c>
      <c r="AH421">
        <v>6268</v>
      </c>
      <c r="AI421">
        <v>3010</v>
      </c>
      <c r="AJ421">
        <v>23393</v>
      </c>
      <c r="AK421">
        <v>14274</v>
      </c>
      <c r="AL421">
        <v>9119</v>
      </c>
      <c r="AM421">
        <v>18553</v>
      </c>
      <c r="AN421">
        <v>16217</v>
      </c>
      <c r="AO421">
        <v>2336</v>
      </c>
      <c r="AP421">
        <v>689</v>
      </c>
      <c r="AQ421">
        <v>682</v>
      </c>
      <c r="AR421">
        <v>7</v>
      </c>
      <c r="AS421">
        <v>11930</v>
      </c>
      <c r="AT421">
        <v>10463</v>
      </c>
      <c r="AU421">
        <v>1467</v>
      </c>
      <c r="AV421">
        <v>21399</v>
      </c>
      <c r="AW421">
        <v>20196</v>
      </c>
      <c r="AX421">
        <v>1203</v>
      </c>
      <c r="AY421">
        <v>2348</v>
      </c>
      <c r="AZ421">
        <v>2241</v>
      </c>
      <c r="BA421">
        <v>107</v>
      </c>
      <c r="BB421">
        <v>12541</v>
      </c>
      <c r="BC421">
        <v>12053</v>
      </c>
      <c r="BD421">
        <v>488</v>
      </c>
      <c r="BE421">
        <v>5083</v>
      </c>
      <c r="BF421">
        <v>4647</v>
      </c>
      <c r="BG421">
        <v>436</v>
      </c>
      <c r="BH421">
        <v>21120</v>
      </c>
      <c r="BI421">
        <v>16437</v>
      </c>
      <c r="BJ421">
        <v>4683</v>
      </c>
      <c r="BK421" t="str">
        <f t="shared" si="263"/>
        <v>CultivatorsTotal</v>
      </c>
      <c r="BL421" t="str">
        <f t="shared" si="264"/>
        <v>CultivatorsMale</v>
      </c>
      <c r="BM421" t="str">
        <f t="shared" si="265"/>
        <v>CultivatorsFemale</v>
      </c>
      <c r="BN421">
        <f>(X421/J421)*100</f>
        <v>36.144594535460264</v>
      </c>
      <c r="BO421">
        <f t="shared" si="234"/>
        <v>77.937752612266948</v>
      </c>
      <c r="BP421">
        <f t="shared" si="235"/>
        <v>22.062247387733056</v>
      </c>
      <c r="BQ421">
        <f>(AA421/J421)*100</f>
        <v>19.660090413661013</v>
      </c>
      <c r="BR421">
        <f t="shared" si="236"/>
        <v>63.779406225387802</v>
      </c>
      <c r="BS421">
        <f t="shared" si="237"/>
        <v>36.220593774612198</v>
      </c>
      <c r="BT421">
        <f>(AD421/J421)*100</f>
        <v>1.6699261812514516</v>
      </c>
      <c r="BU421">
        <f t="shared" si="238"/>
        <v>79.762144728885303</v>
      </c>
      <c r="BV421">
        <f t="shared" si="239"/>
        <v>20.237855271114693</v>
      </c>
      <c r="BW421">
        <f>(AG421/J421)*100</f>
        <v>3.1230750069846742</v>
      </c>
      <c r="BX421">
        <f t="shared" si="240"/>
        <v>67.557663289502045</v>
      </c>
      <c r="BY421">
        <f t="shared" si="241"/>
        <v>32.442336710497955</v>
      </c>
      <c r="BZ421">
        <f>(AJ421/J421)*100</f>
        <v>7.8743364559595257</v>
      </c>
      <c r="CA421">
        <f t="shared" si="242"/>
        <v>61.018253323643826</v>
      </c>
      <c r="CB421">
        <f t="shared" si="243"/>
        <v>38.981746676356174</v>
      </c>
      <c r="CC421">
        <f>(AM421/J421)*100</f>
        <v>6.2451401815678658</v>
      </c>
      <c r="CD421">
        <f t="shared" si="244"/>
        <v>87.409044359402785</v>
      </c>
      <c r="CE421">
        <f t="shared" si="245"/>
        <v>12.590955640597207</v>
      </c>
      <c r="CF421">
        <f>(AP421/J421)*100</f>
        <v>0.23192484154046566</v>
      </c>
      <c r="CG421">
        <f t="shared" si="246"/>
        <v>98.984034833091442</v>
      </c>
      <c r="CH421">
        <f t="shared" si="247"/>
        <v>1.0159651669085632</v>
      </c>
      <c r="CI421">
        <f>(AS421/J421)*100</f>
        <v>4.0157668498951455</v>
      </c>
      <c r="CJ421">
        <f t="shared" si="248"/>
        <v>87.703269069572514</v>
      </c>
      <c r="CK421">
        <f t="shared" si="249"/>
        <v>12.296730930427493</v>
      </c>
      <c r="CL421">
        <f>(AV421/J421)*100</f>
        <v>7.2031345197742009</v>
      </c>
      <c r="CM421">
        <f t="shared" si="250"/>
        <v>94.37824197392402</v>
      </c>
      <c r="CN421">
        <f t="shared" si="251"/>
        <v>5.6217580260759847</v>
      </c>
      <c r="CO421">
        <f>(AY421/J421)*100</f>
        <v>0.79036215956025169</v>
      </c>
      <c r="CP421">
        <f t="shared" si="252"/>
        <v>95.442930153321981</v>
      </c>
      <c r="CQ421">
        <f t="shared" si="253"/>
        <v>4.5570698466780239</v>
      </c>
      <c r="CR421">
        <f>(BB421/J421)*100</f>
        <v>4.2214360489970684</v>
      </c>
      <c r="CS421">
        <f t="shared" si="254"/>
        <v>96.108763256518614</v>
      </c>
      <c r="CT421">
        <f t="shared" si="255"/>
        <v>3.8912367434813815</v>
      </c>
      <c r="CU421">
        <f>(BE421/J421)*100</f>
        <v>1.7109926989117372</v>
      </c>
      <c r="CV421">
        <f t="shared" si="256"/>
        <v>91.422388353334654</v>
      </c>
      <c r="CW421">
        <f t="shared" si="257"/>
        <v>8.5776116466653551</v>
      </c>
      <c r="CX421">
        <f>(BH421/J421)*100</f>
        <v>7.1092201064363358</v>
      </c>
      <c r="CY421">
        <f t="shared" si="258"/>
        <v>77.826704545454547</v>
      </c>
      <c r="CZ421">
        <f t="shared" si="259"/>
        <v>22.173295454545457</v>
      </c>
    </row>
    <row r="422" spans="1:104" x14ac:dyDescent="0.25">
      <c r="A422" t="s">
        <v>2355</v>
      </c>
      <c r="B422">
        <v>23</v>
      </c>
      <c r="C422">
        <v>39</v>
      </c>
      <c r="D422" t="s">
        <v>2354</v>
      </c>
      <c r="E422">
        <f>VLOOKUP(A422,'2011B4'!A$1:B$641,2, FALSE)</f>
        <v>451</v>
      </c>
      <c r="G422">
        <v>2151203</v>
      </c>
      <c r="H422">
        <v>1127304</v>
      </c>
      <c r="I422">
        <v>1023899</v>
      </c>
      <c r="J422">
        <v>622424</v>
      </c>
      <c r="K422">
        <v>484475</v>
      </c>
      <c r="L422">
        <v>137949</v>
      </c>
      <c r="M422">
        <f t="shared" si="260"/>
        <v>28.933764038075438</v>
      </c>
      <c r="N422">
        <f t="shared" si="261"/>
        <v>42.976428718429098</v>
      </c>
      <c r="O422">
        <f t="shared" si="262"/>
        <v>13.472910902344859</v>
      </c>
      <c r="P422">
        <f>(K422/J422)*100</f>
        <v>77.836812205184884</v>
      </c>
      <c r="Q422">
        <f>(L422/J422)*100</f>
        <v>22.163187794815109</v>
      </c>
      <c r="R422">
        <f t="shared" si="228"/>
        <v>35.538796704497258</v>
      </c>
      <c r="S422">
        <f t="shared" si="229"/>
        <v>20.924482346439085</v>
      </c>
      <c r="T422">
        <f t="shared" si="230"/>
        <v>10.997487243422491</v>
      </c>
      <c r="U422">
        <f t="shared" si="231"/>
        <v>5.4819544233512847</v>
      </c>
      <c r="V422">
        <f t="shared" si="232"/>
        <v>27.057279282289883</v>
      </c>
      <c r="W422">
        <f t="shared" si="233"/>
        <v>64.461203295502742</v>
      </c>
      <c r="X422">
        <v>101305</v>
      </c>
      <c r="Y422">
        <v>79251</v>
      </c>
      <c r="Z422">
        <v>22054</v>
      </c>
      <c r="AA422">
        <v>111123</v>
      </c>
      <c r="AB422">
        <v>69479</v>
      </c>
      <c r="AC422">
        <v>41644</v>
      </c>
      <c r="AD422">
        <v>8774</v>
      </c>
      <c r="AE422">
        <v>7256</v>
      </c>
      <c r="AF422">
        <v>1518</v>
      </c>
      <c r="AG422">
        <v>2828</v>
      </c>
      <c r="AH422">
        <v>2314</v>
      </c>
      <c r="AI422">
        <v>514</v>
      </c>
      <c r="AJ422">
        <v>56440</v>
      </c>
      <c r="AK422">
        <v>31367</v>
      </c>
      <c r="AL422">
        <v>25073</v>
      </c>
      <c r="AM422">
        <v>70971</v>
      </c>
      <c r="AN422">
        <v>60057</v>
      </c>
      <c r="AO422">
        <v>10914</v>
      </c>
      <c r="AP422">
        <v>3861</v>
      </c>
      <c r="AQ422">
        <v>3640</v>
      </c>
      <c r="AR422">
        <v>221</v>
      </c>
      <c r="AS422">
        <v>34121</v>
      </c>
      <c r="AT422">
        <v>29756</v>
      </c>
      <c r="AU422">
        <v>4365</v>
      </c>
      <c r="AV422">
        <v>68451</v>
      </c>
      <c r="AW422">
        <v>64255</v>
      </c>
      <c r="AX422">
        <v>4196</v>
      </c>
      <c r="AY422">
        <v>6708</v>
      </c>
      <c r="AZ422">
        <v>6393</v>
      </c>
      <c r="BA422">
        <v>315</v>
      </c>
      <c r="BB422">
        <v>30379</v>
      </c>
      <c r="BC422">
        <v>29312</v>
      </c>
      <c r="BD422">
        <v>1067</v>
      </c>
      <c r="BE422">
        <v>18951</v>
      </c>
      <c r="BF422">
        <v>16467</v>
      </c>
      <c r="BG422">
        <v>2484</v>
      </c>
      <c r="BH422">
        <v>108512</v>
      </c>
      <c r="BI422">
        <v>84928</v>
      </c>
      <c r="BJ422">
        <v>23584</v>
      </c>
      <c r="BK422" t="str">
        <f t="shared" si="263"/>
        <v>AgriculturalLabourTotal</v>
      </c>
      <c r="BL422" t="str">
        <f t="shared" si="264"/>
        <v>LQMale</v>
      </c>
      <c r="BM422" t="str">
        <f t="shared" si="265"/>
        <v>AgriculturalLabourFemale</v>
      </c>
      <c r="BN422">
        <f>(X422/J422)*100</f>
        <v>16.275882678045832</v>
      </c>
      <c r="BO422">
        <f t="shared" si="234"/>
        <v>78.230097231133712</v>
      </c>
      <c r="BP422">
        <f t="shared" si="235"/>
        <v>21.769902768866295</v>
      </c>
      <c r="BQ422">
        <f>(AA422/J422)*100</f>
        <v>17.853264012955801</v>
      </c>
      <c r="BR422">
        <f t="shared" si="236"/>
        <v>62.524409888141975</v>
      </c>
      <c r="BS422">
        <f t="shared" si="237"/>
        <v>37.475590111858033</v>
      </c>
      <c r="BT422">
        <f>(AD422/J422)*100</f>
        <v>1.4096500134956236</v>
      </c>
      <c r="BU422">
        <f t="shared" si="238"/>
        <v>82.698883063596995</v>
      </c>
      <c r="BV422">
        <f t="shared" si="239"/>
        <v>17.301116936403009</v>
      </c>
      <c r="BW422">
        <f>(AG422/J422)*100</f>
        <v>0.45435265992313917</v>
      </c>
      <c r="BX422">
        <f t="shared" si="240"/>
        <v>81.82461103253182</v>
      </c>
      <c r="BY422">
        <f t="shared" si="241"/>
        <v>18.175388967468177</v>
      </c>
      <c r="BZ422">
        <f>(AJ422/J422)*100</f>
        <v>9.0677737362312509</v>
      </c>
      <c r="CA422">
        <f t="shared" si="242"/>
        <v>55.575832742735656</v>
      </c>
      <c r="CB422">
        <f t="shared" si="243"/>
        <v>44.424167257264351</v>
      </c>
      <c r="CC422">
        <f>(AM422/J422)*100</f>
        <v>11.402355950284694</v>
      </c>
      <c r="CD422">
        <f t="shared" si="244"/>
        <v>84.621887813332208</v>
      </c>
      <c r="CE422">
        <f t="shared" si="245"/>
        <v>15.378112186667794</v>
      </c>
      <c r="CF422">
        <f>(AP422/J422)*100</f>
        <v>0.62031669729958994</v>
      </c>
      <c r="CG422">
        <f t="shared" si="246"/>
        <v>94.276094276094284</v>
      </c>
      <c r="CH422">
        <f t="shared" si="247"/>
        <v>5.7239057239057241</v>
      </c>
      <c r="CI422">
        <f>(AS422/J422)*100</f>
        <v>5.4819544233512847</v>
      </c>
      <c r="CJ422">
        <f t="shared" si="248"/>
        <v>87.207291697195274</v>
      </c>
      <c r="CK422">
        <f t="shared" si="249"/>
        <v>12.792708302804726</v>
      </c>
      <c r="CL422">
        <f>(AV422/J422)*100</f>
        <v>10.997487243422491</v>
      </c>
      <c r="CM422">
        <f t="shared" si="250"/>
        <v>93.870067639625418</v>
      </c>
      <c r="CN422">
        <f t="shared" si="251"/>
        <v>6.1299323603745748</v>
      </c>
      <c r="CO422">
        <f>(AY422/J422)*100</f>
        <v>1.0777219387427219</v>
      </c>
      <c r="CP422">
        <f t="shared" si="252"/>
        <v>95.304114490161012</v>
      </c>
      <c r="CQ422">
        <f t="shared" si="253"/>
        <v>4.6958855098389982</v>
      </c>
      <c r="CR422">
        <f>(BB422/J422)*100</f>
        <v>4.8807565260979651</v>
      </c>
      <c r="CS422">
        <f t="shared" si="254"/>
        <v>96.487705322755843</v>
      </c>
      <c r="CT422">
        <f t="shared" si="255"/>
        <v>3.5122946772441486</v>
      </c>
      <c r="CU422">
        <f>(BE422/J422)*100</f>
        <v>3.0447090729149262</v>
      </c>
      <c r="CV422">
        <f t="shared" si="256"/>
        <v>86.892512268481866</v>
      </c>
      <c r="CW422">
        <f t="shared" si="257"/>
        <v>13.107487731518125</v>
      </c>
      <c r="CX422">
        <f>(BH422/J422)*100</f>
        <v>17.433775047234683</v>
      </c>
      <c r="CY422">
        <f t="shared" si="258"/>
        <v>78.265998230610435</v>
      </c>
      <c r="CZ422">
        <f t="shared" si="259"/>
        <v>21.734001769389561</v>
      </c>
    </row>
    <row r="423" spans="1:104" x14ac:dyDescent="0.25">
      <c r="A423" t="s">
        <v>2357</v>
      </c>
      <c r="B423">
        <v>23</v>
      </c>
      <c r="C423">
        <v>40</v>
      </c>
      <c r="D423" t="s">
        <v>2356</v>
      </c>
      <c r="E423">
        <f>VLOOKUP(A423,'2011B4'!A$1:B$641,2, FALSE)</f>
        <v>452</v>
      </c>
      <c r="G423">
        <v>957646</v>
      </c>
      <c r="H423">
        <v>501645</v>
      </c>
      <c r="I423">
        <v>456001</v>
      </c>
      <c r="J423">
        <v>312272</v>
      </c>
      <c r="K423">
        <v>238849</v>
      </c>
      <c r="L423">
        <v>73423</v>
      </c>
      <c r="M423">
        <f t="shared" si="260"/>
        <v>32.608291581649169</v>
      </c>
      <c r="N423">
        <f t="shared" si="261"/>
        <v>47.613152727526433</v>
      </c>
      <c r="O423">
        <f t="shared" si="262"/>
        <v>16.101499777412769</v>
      </c>
      <c r="P423">
        <f>(K423/J423)*100</f>
        <v>76.487485269252446</v>
      </c>
      <c r="Q423">
        <f>(L423/J423)*100</f>
        <v>23.512514730747551</v>
      </c>
      <c r="R423">
        <f t="shared" si="228"/>
        <v>74.825472664856278</v>
      </c>
      <c r="S423">
        <f t="shared" si="229"/>
        <v>6.6531741558641189</v>
      </c>
      <c r="T423">
        <f t="shared" si="230"/>
        <v>5.5281933698826657</v>
      </c>
      <c r="U423">
        <f t="shared" si="231"/>
        <v>1.9832069477891068</v>
      </c>
      <c r="V423">
        <f t="shared" si="232"/>
        <v>11.009952861607829</v>
      </c>
      <c r="W423">
        <f t="shared" si="233"/>
        <v>25.174527335143722</v>
      </c>
      <c r="X423">
        <v>119313</v>
      </c>
      <c r="Y423">
        <v>98397</v>
      </c>
      <c r="Z423">
        <v>20916</v>
      </c>
      <c r="AA423">
        <v>110777</v>
      </c>
      <c r="AB423">
        <v>71725</v>
      </c>
      <c r="AC423">
        <v>39052</v>
      </c>
      <c r="AD423">
        <v>3569</v>
      </c>
      <c r="AE423">
        <v>2804</v>
      </c>
      <c r="AF423">
        <v>765</v>
      </c>
      <c r="AG423">
        <v>150</v>
      </c>
      <c r="AH423">
        <v>141</v>
      </c>
      <c r="AI423">
        <v>9</v>
      </c>
      <c r="AJ423">
        <v>12817</v>
      </c>
      <c r="AK423">
        <v>8835</v>
      </c>
      <c r="AL423">
        <v>3982</v>
      </c>
      <c r="AM423">
        <v>7809</v>
      </c>
      <c r="AN423">
        <v>6817</v>
      </c>
      <c r="AO423">
        <v>992</v>
      </c>
      <c r="AP423">
        <v>663</v>
      </c>
      <c r="AQ423">
        <v>641</v>
      </c>
      <c r="AR423">
        <v>22</v>
      </c>
      <c r="AS423">
        <v>6193</v>
      </c>
      <c r="AT423">
        <v>5395</v>
      </c>
      <c r="AU423">
        <v>798</v>
      </c>
      <c r="AV423">
        <v>17263</v>
      </c>
      <c r="AW423">
        <v>15913</v>
      </c>
      <c r="AX423">
        <v>1350</v>
      </c>
      <c r="AY423">
        <v>2091</v>
      </c>
      <c r="AZ423">
        <v>1974</v>
      </c>
      <c r="BA423">
        <v>117</v>
      </c>
      <c r="BB423">
        <v>5865</v>
      </c>
      <c r="BC423">
        <v>5742</v>
      </c>
      <c r="BD423">
        <v>123</v>
      </c>
      <c r="BE423">
        <v>3376</v>
      </c>
      <c r="BF423">
        <v>3024</v>
      </c>
      <c r="BG423">
        <v>352</v>
      </c>
      <c r="BH423">
        <v>22386</v>
      </c>
      <c r="BI423">
        <v>17441</v>
      </c>
      <c r="BJ423">
        <v>4945</v>
      </c>
      <c r="BK423" t="str">
        <f t="shared" si="263"/>
        <v>CultivatorsTotal</v>
      </c>
      <c r="BL423" t="str">
        <f t="shared" si="264"/>
        <v>CultivatorsMale</v>
      </c>
      <c r="BM423" t="str">
        <f t="shared" si="265"/>
        <v>AgriculturalLabourFemale</v>
      </c>
      <c r="BN423">
        <f>(X423/J423)*100</f>
        <v>38.208036583491314</v>
      </c>
      <c r="BO423">
        <f t="shared" si="234"/>
        <v>82.4696386814513</v>
      </c>
      <c r="BP423">
        <f t="shared" si="235"/>
        <v>17.530361318548689</v>
      </c>
      <c r="BQ423">
        <f>(AA423/J423)*100</f>
        <v>35.474522211405443</v>
      </c>
      <c r="BR423">
        <f t="shared" si="236"/>
        <v>64.747194814808125</v>
      </c>
      <c r="BS423">
        <f t="shared" si="237"/>
        <v>35.252805185191875</v>
      </c>
      <c r="BT423">
        <f>(AD423/J423)*100</f>
        <v>1.1429138699595225</v>
      </c>
      <c r="BU423">
        <f t="shared" si="238"/>
        <v>78.565424488652283</v>
      </c>
      <c r="BV423">
        <f t="shared" si="239"/>
        <v>21.434575511347717</v>
      </c>
      <c r="BW423">
        <f>(AG423/J423)*100</f>
        <v>4.8035046369831427E-2</v>
      </c>
      <c r="BX423">
        <f t="shared" si="240"/>
        <v>94</v>
      </c>
      <c r="BY423">
        <f t="shared" si="241"/>
        <v>6</v>
      </c>
      <c r="BZ423">
        <f>(AJ423/J423)*100</f>
        <v>4.1044345954808632</v>
      </c>
      <c r="CA423">
        <f t="shared" si="242"/>
        <v>68.931887337130377</v>
      </c>
      <c r="CB423">
        <f t="shared" si="243"/>
        <v>31.068112662869623</v>
      </c>
      <c r="CC423">
        <f>(AM423/J423)*100</f>
        <v>2.5007045140134245</v>
      </c>
      <c r="CD423">
        <f t="shared" si="244"/>
        <v>87.296708925598665</v>
      </c>
      <c r="CE423">
        <f t="shared" si="245"/>
        <v>12.703291074401331</v>
      </c>
      <c r="CF423">
        <f>(AP423/J423)*100</f>
        <v>0.21231490495465491</v>
      </c>
      <c r="CG423">
        <f t="shared" si="246"/>
        <v>96.681749622926091</v>
      </c>
      <c r="CH423">
        <f t="shared" si="247"/>
        <v>3.3182503770739067</v>
      </c>
      <c r="CI423">
        <f>(AS423/J423)*100</f>
        <v>1.9832069477891068</v>
      </c>
      <c r="CJ423">
        <f t="shared" si="248"/>
        <v>87.114484094945908</v>
      </c>
      <c r="CK423">
        <f t="shared" si="249"/>
        <v>12.885515905054094</v>
      </c>
      <c r="CL423">
        <f>(AV423/J423)*100</f>
        <v>5.5281933698826657</v>
      </c>
      <c r="CM423">
        <f t="shared" si="250"/>
        <v>92.179806522620638</v>
      </c>
      <c r="CN423">
        <f t="shared" si="251"/>
        <v>7.8201934773793669</v>
      </c>
      <c r="CO423">
        <f>(AY423/J423)*100</f>
        <v>0.6696085463954502</v>
      </c>
      <c r="CP423">
        <f t="shared" si="252"/>
        <v>94.404591104734578</v>
      </c>
      <c r="CQ423">
        <f t="shared" si="253"/>
        <v>5.5954088952654235</v>
      </c>
      <c r="CR423">
        <f>(BB423/J423)*100</f>
        <v>1.878170313060409</v>
      </c>
      <c r="CS423">
        <f t="shared" si="254"/>
        <v>97.902813299232733</v>
      </c>
      <c r="CT423">
        <f t="shared" si="255"/>
        <v>2.0971867007672635</v>
      </c>
      <c r="CU423">
        <f>(BE423/J423)*100</f>
        <v>1.0811087769636727</v>
      </c>
      <c r="CV423">
        <f t="shared" si="256"/>
        <v>89.573459715639814</v>
      </c>
      <c r="CW423">
        <f t="shared" si="257"/>
        <v>10.42654028436019</v>
      </c>
      <c r="CX423">
        <f>(BH423/J423)*100</f>
        <v>7.1687503202336424</v>
      </c>
      <c r="CY423">
        <f t="shared" si="258"/>
        <v>77.910301081032785</v>
      </c>
      <c r="CZ423">
        <f t="shared" si="259"/>
        <v>22.089698918967212</v>
      </c>
    </row>
    <row r="424" spans="1:104" x14ac:dyDescent="0.25">
      <c r="A424" t="s">
        <v>2359</v>
      </c>
      <c r="B424">
        <v>23</v>
      </c>
      <c r="C424">
        <v>41</v>
      </c>
      <c r="D424" t="s">
        <v>2358</v>
      </c>
      <c r="E424">
        <f>VLOOKUP(A424,'2011B4'!A$1:B$641,2, FALSE)</f>
        <v>453</v>
      </c>
      <c r="G424">
        <v>580730</v>
      </c>
      <c r="H424">
        <v>291716</v>
      </c>
      <c r="I424">
        <v>289014</v>
      </c>
      <c r="J424">
        <v>257824</v>
      </c>
      <c r="K424">
        <v>144932</v>
      </c>
      <c r="L424">
        <v>112892</v>
      </c>
      <c r="M424">
        <f t="shared" si="260"/>
        <v>44.396535395106156</v>
      </c>
      <c r="N424">
        <f t="shared" si="261"/>
        <v>49.682567977073596</v>
      </c>
      <c r="O424">
        <f t="shared" si="262"/>
        <v>39.061083546125793</v>
      </c>
      <c r="P424">
        <f>(K424/J424)*100</f>
        <v>56.213541020230849</v>
      </c>
      <c r="Q424">
        <f>(L424/J424)*100</f>
        <v>43.786458979769144</v>
      </c>
      <c r="R424">
        <f t="shared" si="228"/>
        <v>90.975626784162827</v>
      </c>
      <c r="S424">
        <f t="shared" si="229"/>
        <v>2.2115861983368497</v>
      </c>
      <c r="T424">
        <f t="shared" si="230"/>
        <v>1.5991529105125979</v>
      </c>
      <c r="U424">
        <f t="shared" si="231"/>
        <v>0.52671589921807127</v>
      </c>
      <c r="V424">
        <f t="shared" si="232"/>
        <v>4.686918207769641</v>
      </c>
      <c r="W424">
        <f t="shared" si="233"/>
        <v>9.0243732158371728</v>
      </c>
      <c r="X424">
        <v>180392</v>
      </c>
      <c r="Y424">
        <v>100064</v>
      </c>
      <c r="Z424">
        <v>80328</v>
      </c>
      <c r="AA424">
        <v>52173</v>
      </c>
      <c r="AB424">
        <v>25684</v>
      </c>
      <c r="AC424">
        <v>26489</v>
      </c>
      <c r="AD424">
        <v>1992</v>
      </c>
      <c r="AE424">
        <v>1484</v>
      </c>
      <c r="AF424">
        <v>508</v>
      </c>
      <c r="AG424">
        <v>155</v>
      </c>
      <c r="AH424">
        <v>111</v>
      </c>
      <c r="AI424">
        <v>44</v>
      </c>
      <c r="AJ424">
        <v>4463</v>
      </c>
      <c r="AK424">
        <v>2936</v>
      </c>
      <c r="AL424">
        <v>1527</v>
      </c>
      <c r="AM424">
        <v>1084</v>
      </c>
      <c r="AN424">
        <v>946</v>
      </c>
      <c r="AO424">
        <v>138</v>
      </c>
      <c r="AP424">
        <v>208</v>
      </c>
      <c r="AQ424">
        <v>204</v>
      </c>
      <c r="AR424">
        <v>4</v>
      </c>
      <c r="AS424">
        <v>1358</v>
      </c>
      <c r="AT424">
        <v>1052</v>
      </c>
      <c r="AU424">
        <v>306</v>
      </c>
      <c r="AV424">
        <v>4123</v>
      </c>
      <c r="AW424">
        <v>3419</v>
      </c>
      <c r="AX424">
        <v>704</v>
      </c>
      <c r="AY424">
        <v>432</v>
      </c>
      <c r="AZ424">
        <v>406</v>
      </c>
      <c r="BA424">
        <v>26</v>
      </c>
      <c r="BB424">
        <v>756</v>
      </c>
      <c r="BC424">
        <v>749</v>
      </c>
      <c r="BD424">
        <v>7</v>
      </c>
      <c r="BE424">
        <v>1137</v>
      </c>
      <c r="BF424">
        <v>896</v>
      </c>
      <c r="BG424">
        <v>241</v>
      </c>
      <c r="BH424">
        <v>9551</v>
      </c>
      <c r="BI424">
        <v>6981</v>
      </c>
      <c r="BJ424">
        <v>2570</v>
      </c>
      <c r="BK424" t="str">
        <f t="shared" si="263"/>
        <v>CultivatorsTotal</v>
      </c>
      <c r="BL424" t="str">
        <f t="shared" si="264"/>
        <v>CultivatorsMale</v>
      </c>
      <c r="BM424" t="str">
        <f t="shared" si="265"/>
        <v>CultivatorsFemale</v>
      </c>
      <c r="BN424">
        <f>(X424/J424)*100</f>
        <v>69.967109345910387</v>
      </c>
      <c r="BO424">
        <f t="shared" si="234"/>
        <v>55.470309104616611</v>
      </c>
      <c r="BP424">
        <f t="shared" si="235"/>
        <v>44.529690895383389</v>
      </c>
      <c r="BQ424">
        <f>(AA424/J424)*100</f>
        <v>20.235897356336103</v>
      </c>
      <c r="BR424">
        <f t="shared" si="236"/>
        <v>49.228528165909566</v>
      </c>
      <c r="BS424">
        <f t="shared" si="237"/>
        <v>50.771471834090434</v>
      </c>
      <c r="BT424">
        <f>(AD424/J424)*100</f>
        <v>0.77262008191634601</v>
      </c>
      <c r="BU424">
        <f t="shared" si="238"/>
        <v>74.497991967871485</v>
      </c>
      <c r="BV424">
        <f t="shared" si="239"/>
        <v>25.502008032128515</v>
      </c>
      <c r="BW424">
        <f>(AG424/J424)*100</f>
        <v>6.0118530470398411E-2</v>
      </c>
      <c r="BX424">
        <f t="shared" si="240"/>
        <v>71.612903225806463</v>
      </c>
      <c r="BY424">
        <f t="shared" si="241"/>
        <v>28.387096774193548</v>
      </c>
      <c r="BZ424">
        <f>(AJ424/J424)*100</f>
        <v>1.7310258160605683</v>
      </c>
      <c r="CA424">
        <f t="shared" si="242"/>
        <v>65.785346179699758</v>
      </c>
      <c r="CB424">
        <f t="shared" si="243"/>
        <v>34.214653820300242</v>
      </c>
      <c r="CC424">
        <f>(AM424/J424)*100</f>
        <v>0.42044185180588306</v>
      </c>
      <c r="CD424">
        <f t="shared" si="244"/>
        <v>87.269372693726936</v>
      </c>
      <c r="CE424">
        <f t="shared" si="245"/>
        <v>12.730627306273062</v>
      </c>
      <c r="CF424">
        <f>(AP424/J424)*100</f>
        <v>8.0675189276405615E-2</v>
      </c>
      <c r="CG424">
        <f t="shared" si="246"/>
        <v>98.076923076923066</v>
      </c>
      <c r="CH424">
        <f t="shared" si="247"/>
        <v>1.9230769230769231</v>
      </c>
      <c r="CI424">
        <f>(AS424/J424)*100</f>
        <v>0.52671589921807127</v>
      </c>
      <c r="CJ424">
        <f t="shared" si="248"/>
        <v>77.466863033873352</v>
      </c>
      <c r="CK424">
        <f t="shared" si="249"/>
        <v>22.533136966126659</v>
      </c>
      <c r="CL424">
        <f>(AV424/J424)*100</f>
        <v>1.5991529105125979</v>
      </c>
      <c r="CM424">
        <f t="shared" si="250"/>
        <v>82.925054571913662</v>
      </c>
      <c r="CN424">
        <f t="shared" si="251"/>
        <v>17.074945428086345</v>
      </c>
      <c r="CO424">
        <f>(AY424/J424)*100</f>
        <v>0.16755616234330398</v>
      </c>
      <c r="CP424">
        <f t="shared" si="252"/>
        <v>93.981481481481481</v>
      </c>
      <c r="CQ424">
        <f t="shared" si="253"/>
        <v>6.0185185185185182</v>
      </c>
      <c r="CR424">
        <f>(BB424/J424)*100</f>
        <v>0.29322328410078191</v>
      </c>
      <c r="CS424">
        <f t="shared" si="254"/>
        <v>99.074074074074076</v>
      </c>
      <c r="CT424">
        <f t="shared" si="255"/>
        <v>0.92592592592592582</v>
      </c>
      <c r="CU424">
        <f>(BE424/J424)*100</f>
        <v>0.44099851061189027</v>
      </c>
      <c r="CV424">
        <f t="shared" si="256"/>
        <v>78.803869832893582</v>
      </c>
      <c r="CW424">
        <f t="shared" si="257"/>
        <v>21.196130167106418</v>
      </c>
      <c r="CX424">
        <f>(BH424/J424)*100</f>
        <v>3.7044650614372592</v>
      </c>
      <c r="CY424">
        <f t="shared" si="258"/>
        <v>73.091822845775312</v>
      </c>
      <c r="CZ424">
        <f t="shared" si="259"/>
        <v>26.908177154224688</v>
      </c>
    </row>
    <row r="425" spans="1:104" x14ac:dyDescent="0.25">
      <c r="A425" t="s">
        <v>2361</v>
      </c>
      <c r="B425">
        <v>23</v>
      </c>
      <c r="C425">
        <v>42</v>
      </c>
      <c r="D425" t="s">
        <v>2360</v>
      </c>
      <c r="E425">
        <f>VLOOKUP(A425,'2011B4'!A$1:B$641,2, FALSE)</f>
        <v>454</v>
      </c>
      <c r="G425">
        <v>894236</v>
      </c>
      <c r="H425">
        <v>447956</v>
      </c>
      <c r="I425">
        <v>446280</v>
      </c>
      <c r="J425">
        <v>321601</v>
      </c>
      <c r="K425">
        <v>198869</v>
      </c>
      <c r="L425">
        <v>122732</v>
      </c>
      <c r="M425">
        <f t="shared" si="260"/>
        <v>35.963772426965591</v>
      </c>
      <c r="N425">
        <f t="shared" si="261"/>
        <v>44.394761985552151</v>
      </c>
      <c r="O425">
        <f t="shared" si="262"/>
        <v>27.50112037286009</v>
      </c>
      <c r="P425">
        <f>(K425/J425)*100</f>
        <v>61.837183342091592</v>
      </c>
      <c r="Q425">
        <f>(L425/J425)*100</f>
        <v>38.162816657908401</v>
      </c>
      <c r="R425">
        <f t="shared" si="228"/>
        <v>82.597379983271182</v>
      </c>
      <c r="S425">
        <f t="shared" si="229"/>
        <v>3.3634845662793333</v>
      </c>
      <c r="T425">
        <f t="shared" si="230"/>
        <v>2.9312719798756848</v>
      </c>
      <c r="U425">
        <f t="shared" si="231"/>
        <v>1.7913501512744054</v>
      </c>
      <c r="V425">
        <f t="shared" si="232"/>
        <v>9.3165133192993803</v>
      </c>
      <c r="W425">
        <f t="shared" si="233"/>
        <v>17.402620016728818</v>
      </c>
      <c r="X425">
        <v>173998</v>
      </c>
      <c r="Y425">
        <v>105146</v>
      </c>
      <c r="Z425">
        <v>68852</v>
      </c>
      <c r="AA425">
        <v>87342</v>
      </c>
      <c r="AB425">
        <v>45951</v>
      </c>
      <c r="AC425">
        <v>41391</v>
      </c>
      <c r="AD425">
        <v>4294</v>
      </c>
      <c r="AE425">
        <v>3414</v>
      </c>
      <c r="AF425">
        <v>880</v>
      </c>
      <c r="AG425">
        <v>245</v>
      </c>
      <c r="AH425">
        <v>193</v>
      </c>
      <c r="AI425">
        <v>52</v>
      </c>
      <c r="AJ425">
        <v>5588</v>
      </c>
      <c r="AK425">
        <v>3761</v>
      </c>
      <c r="AL425">
        <v>1827</v>
      </c>
      <c r="AM425">
        <v>4984</v>
      </c>
      <c r="AN425">
        <v>4049</v>
      </c>
      <c r="AO425">
        <v>935</v>
      </c>
      <c r="AP425">
        <v>514</v>
      </c>
      <c r="AQ425">
        <v>501</v>
      </c>
      <c r="AR425">
        <v>13</v>
      </c>
      <c r="AS425">
        <v>5761</v>
      </c>
      <c r="AT425">
        <v>4316</v>
      </c>
      <c r="AU425">
        <v>1445</v>
      </c>
      <c r="AV425">
        <v>9427</v>
      </c>
      <c r="AW425">
        <v>8478</v>
      </c>
      <c r="AX425">
        <v>949</v>
      </c>
      <c r="AY425">
        <v>1202</v>
      </c>
      <c r="AZ425">
        <v>1084</v>
      </c>
      <c r="BA425">
        <v>118</v>
      </c>
      <c r="BB425">
        <v>3539</v>
      </c>
      <c r="BC425">
        <v>3425</v>
      </c>
      <c r="BD425">
        <v>114</v>
      </c>
      <c r="BE425">
        <v>2429</v>
      </c>
      <c r="BF425">
        <v>2030</v>
      </c>
      <c r="BG425">
        <v>399</v>
      </c>
      <c r="BH425">
        <v>22278</v>
      </c>
      <c r="BI425">
        <v>16521</v>
      </c>
      <c r="BJ425">
        <v>5757</v>
      </c>
      <c r="BK425" t="str">
        <f t="shared" si="263"/>
        <v>CultivatorsTotal</v>
      </c>
      <c r="BL425" t="str">
        <f t="shared" si="264"/>
        <v>CultivatorsMale</v>
      </c>
      <c r="BM425" t="str">
        <f t="shared" si="265"/>
        <v>CultivatorsFemale</v>
      </c>
      <c r="BN425">
        <f>(X425/J425)*100</f>
        <v>54.103687488533922</v>
      </c>
      <c r="BO425">
        <f t="shared" si="234"/>
        <v>60.429430223335899</v>
      </c>
      <c r="BP425">
        <f t="shared" si="235"/>
        <v>39.570569776664101</v>
      </c>
      <c r="BQ425">
        <f>(AA425/J425)*100</f>
        <v>27.158497641487433</v>
      </c>
      <c r="BR425">
        <f t="shared" si="236"/>
        <v>52.610427972796593</v>
      </c>
      <c r="BS425">
        <f t="shared" si="237"/>
        <v>47.389572027203407</v>
      </c>
      <c r="BT425">
        <f>(AD425/J425)*100</f>
        <v>1.3351948532498346</v>
      </c>
      <c r="BU425">
        <f t="shared" si="238"/>
        <v>79.506287843502562</v>
      </c>
      <c r="BV425">
        <f t="shared" si="239"/>
        <v>20.493712156497438</v>
      </c>
      <c r="BW425">
        <f>(AG425/J425)*100</f>
        <v>7.6181355157477745E-2</v>
      </c>
      <c r="BX425">
        <f t="shared" si="240"/>
        <v>78.775510204081627</v>
      </c>
      <c r="BY425">
        <f t="shared" si="241"/>
        <v>21.224489795918366</v>
      </c>
      <c r="BZ425">
        <f>(AJ425/J425)*100</f>
        <v>1.7375567862040229</v>
      </c>
      <c r="CA425">
        <f t="shared" si="242"/>
        <v>67.30493915533286</v>
      </c>
      <c r="CB425">
        <f t="shared" si="243"/>
        <v>32.695060844667147</v>
      </c>
      <c r="CC425">
        <f>(AM425/J425)*100</f>
        <v>1.549746424917833</v>
      </c>
      <c r="CD425">
        <f t="shared" si="244"/>
        <v>81.239967897271271</v>
      </c>
      <c r="CE425">
        <f t="shared" si="245"/>
        <v>18.760032102728733</v>
      </c>
      <c r="CF425">
        <f>(AP425/J425)*100</f>
        <v>0.15982537367732064</v>
      </c>
      <c r="CG425">
        <f t="shared" si="246"/>
        <v>97.47081712062257</v>
      </c>
      <c r="CH425">
        <f t="shared" si="247"/>
        <v>2.5291828793774318</v>
      </c>
      <c r="CI425">
        <f>(AS425/J425)*100</f>
        <v>1.7913501512744054</v>
      </c>
      <c r="CJ425">
        <f t="shared" si="248"/>
        <v>74.917549036625587</v>
      </c>
      <c r="CK425">
        <f t="shared" si="249"/>
        <v>25.082450963374413</v>
      </c>
      <c r="CL425">
        <f>(AV425/J425)*100</f>
        <v>2.9312719798756848</v>
      </c>
      <c r="CM425">
        <f t="shared" si="250"/>
        <v>89.933170679961819</v>
      </c>
      <c r="CN425">
        <f t="shared" si="251"/>
        <v>10.066829320038188</v>
      </c>
      <c r="CO425">
        <f>(AY425/J425)*100</f>
        <v>0.37375505673178877</v>
      </c>
      <c r="CP425">
        <f t="shared" si="252"/>
        <v>90.183028286189682</v>
      </c>
      <c r="CQ425">
        <f t="shared" si="253"/>
        <v>9.8169717138103163</v>
      </c>
      <c r="CR425">
        <f>(BB425/J425)*100</f>
        <v>1.1004319016420969</v>
      </c>
      <c r="CS425">
        <f t="shared" si="254"/>
        <v>96.778751059621356</v>
      </c>
      <c r="CT425">
        <f t="shared" si="255"/>
        <v>3.2212489403786382</v>
      </c>
      <c r="CU425">
        <f>(BE425/J425)*100</f>
        <v>0.75528372113270792</v>
      </c>
      <c r="CV425">
        <f t="shared" si="256"/>
        <v>83.573487031700296</v>
      </c>
      <c r="CW425">
        <f t="shared" si="257"/>
        <v>16.426512968299711</v>
      </c>
      <c r="CX425">
        <f>(BH425/J425)*100</f>
        <v>6.9272172661154663</v>
      </c>
      <c r="CY425">
        <f t="shared" si="258"/>
        <v>74.15836251009965</v>
      </c>
      <c r="CZ425">
        <f t="shared" si="259"/>
        <v>25.84163748990035</v>
      </c>
    </row>
    <row r="426" spans="1:104" x14ac:dyDescent="0.25">
      <c r="A426" t="s">
        <v>2363</v>
      </c>
      <c r="B426">
        <v>23</v>
      </c>
      <c r="C426">
        <v>43</v>
      </c>
      <c r="D426" t="s">
        <v>2362</v>
      </c>
      <c r="E426">
        <f>VLOOKUP(A426,'2011B4'!A$1:B$641,2, FALSE)</f>
        <v>455</v>
      </c>
      <c r="G426">
        <v>1849283</v>
      </c>
      <c r="H426">
        <v>947337</v>
      </c>
      <c r="I426">
        <v>901946</v>
      </c>
      <c r="J426">
        <v>558822</v>
      </c>
      <c r="K426">
        <v>411376</v>
      </c>
      <c r="L426">
        <v>147446</v>
      </c>
      <c r="M426">
        <f t="shared" si="260"/>
        <v>30.21830623003618</v>
      </c>
      <c r="N426">
        <f t="shared" si="261"/>
        <v>43.424462466894042</v>
      </c>
      <c r="O426">
        <f t="shared" si="262"/>
        <v>16.347541870577619</v>
      </c>
      <c r="P426">
        <f>(K426/J426)*100</f>
        <v>73.61485410381124</v>
      </c>
      <c r="Q426">
        <f>(L426/J426)*100</f>
        <v>26.385145896188767</v>
      </c>
      <c r="R426">
        <f t="shared" si="228"/>
        <v>70.311834537652416</v>
      </c>
      <c r="S426">
        <f t="shared" si="229"/>
        <v>8.7641503018850369</v>
      </c>
      <c r="T426">
        <f t="shared" si="230"/>
        <v>5.3806041995483351</v>
      </c>
      <c r="U426">
        <f t="shared" si="231"/>
        <v>2.8903658052116774</v>
      </c>
      <c r="V426">
        <f t="shared" si="232"/>
        <v>12.653045155702532</v>
      </c>
      <c r="W426">
        <f t="shared" si="233"/>
        <v>29.688165462347584</v>
      </c>
      <c r="X426">
        <v>251134</v>
      </c>
      <c r="Y426">
        <v>181132</v>
      </c>
      <c r="Z426">
        <v>70002</v>
      </c>
      <c r="AA426">
        <v>133271</v>
      </c>
      <c r="AB426">
        <v>79641</v>
      </c>
      <c r="AC426">
        <v>53630</v>
      </c>
      <c r="AD426">
        <v>8513</v>
      </c>
      <c r="AE426">
        <v>7403</v>
      </c>
      <c r="AF426">
        <v>1110</v>
      </c>
      <c r="AG426">
        <v>19802</v>
      </c>
      <c r="AH426">
        <v>18583</v>
      </c>
      <c r="AI426">
        <v>1219</v>
      </c>
      <c r="AJ426">
        <v>11299</v>
      </c>
      <c r="AK426">
        <v>8791</v>
      </c>
      <c r="AL426">
        <v>2508</v>
      </c>
      <c r="AM426">
        <v>17875</v>
      </c>
      <c r="AN426">
        <v>16128</v>
      </c>
      <c r="AO426">
        <v>1747</v>
      </c>
      <c r="AP426">
        <v>2145</v>
      </c>
      <c r="AQ426">
        <v>2116</v>
      </c>
      <c r="AR426">
        <v>29</v>
      </c>
      <c r="AS426">
        <v>16152</v>
      </c>
      <c r="AT426">
        <v>13641</v>
      </c>
      <c r="AU426">
        <v>2511</v>
      </c>
      <c r="AV426">
        <v>30068</v>
      </c>
      <c r="AW426">
        <v>27662</v>
      </c>
      <c r="AX426">
        <v>2406</v>
      </c>
      <c r="AY426">
        <v>3618</v>
      </c>
      <c r="AZ426">
        <v>3352</v>
      </c>
      <c r="BA426">
        <v>266</v>
      </c>
      <c r="BB426">
        <v>14881</v>
      </c>
      <c r="BC426">
        <v>14642</v>
      </c>
      <c r="BD426">
        <v>239</v>
      </c>
      <c r="BE426">
        <v>6549</v>
      </c>
      <c r="BF426">
        <v>5797</v>
      </c>
      <c r="BG426">
        <v>752</v>
      </c>
      <c r="BH426">
        <v>43515</v>
      </c>
      <c r="BI426">
        <v>32488</v>
      </c>
      <c r="BJ426">
        <v>11027</v>
      </c>
      <c r="BK426" t="str">
        <f t="shared" si="263"/>
        <v>CultivatorsTotal</v>
      </c>
      <c r="BL426" t="str">
        <f t="shared" si="264"/>
        <v>CultivatorsMale</v>
      </c>
      <c r="BM426" t="str">
        <f t="shared" si="265"/>
        <v>CultivatorsFemale</v>
      </c>
      <c r="BN426">
        <f>(X426/J426)*100</f>
        <v>44.939891414439657</v>
      </c>
      <c r="BO426">
        <f t="shared" si="234"/>
        <v>72.125638105553207</v>
      </c>
      <c r="BP426">
        <f t="shared" si="235"/>
        <v>27.874361894446793</v>
      </c>
      <c r="BQ426">
        <f>(AA426/J426)*100</f>
        <v>23.848560006585281</v>
      </c>
      <c r="BR426">
        <f t="shared" si="236"/>
        <v>59.758687186259571</v>
      </c>
      <c r="BS426">
        <f t="shared" si="237"/>
        <v>40.241312813740429</v>
      </c>
      <c r="BT426">
        <f>(AD426/J426)*100</f>
        <v>1.5233831166274772</v>
      </c>
      <c r="BU426">
        <f t="shared" si="238"/>
        <v>86.961118289674616</v>
      </c>
      <c r="BV426">
        <f t="shared" si="239"/>
        <v>13.038881710325384</v>
      </c>
      <c r="BW426">
        <f>(AG426/J426)*100</f>
        <v>3.5435254875434397</v>
      </c>
      <c r="BX426">
        <f t="shared" si="240"/>
        <v>93.844056155943846</v>
      </c>
      <c r="BY426">
        <f t="shared" si="241"/>
        <v>6.1559438440561562</v>
      </c>
      <c r="BZ426">
        <f>(AJ426/J426)*100</f>
        <v>2.0219318494976934</v>
      </c>
      <c r="CA426">
        <f t="shared" si="242"/>
        <v>77.803345428799005</v>
      </c>
      <c r="CB426">
        <f t="shared" si="243"/>
        <v>22.196654571200991</v>
      </c>
      <c r="CC426">
        <f>(AM426/J426)*100</f>
        <v>3.1986929648439038</v>
      </c>
      <c r="CD426">
        <f t="shared" si="244"/>
        <v>90.226573426573424</v>
      </c>
      <c r="CE426">
        <f t="shared" si="245"/>
        <v>9.7734265734265726</v>
      </c>
      <c r="CF426">
        <f>(AP426/J426)*100</f>
        <v>0.38384315578126849</v>
      </c>
      <c r="CG426">
        <f t="shared" si="246"/>
        <v>98.648018648018649</v>
      </c>
      <c r="CH426">
        <f t="shared" si="247"/>
        <v>1.3519813519813522</v>
      </c>
      <c r="CI426">
        <f>(AS426/J426)*100</f>
        <v>2.8903658052116774</v>
      </c>
      <c r="CJ426">
        <f t="shared" si="248"/>
        <v>84.45393759286776</v>
      </c>
      <c r="CK426">
        <f t="shared" si="249"/>
        <v>15.546062407132244</v>
      </c>
      <c r="CL426">
        <f>(AV426/J426)*100</f>
        <v>5.3806041995483351</v>
      </c>
      <c r="CM426">
        <f t="shared" si="250"/>
        <v>91.998137554875612</v>
      </c>
      <c r="CN426">
        <f t="shared" si="251"/>
        <v>8.0018624451243845</v>
      </c>
      <c r="CO426">
        <f>(AY426/J426)*100</f>
        <v>0.64743335087022347</v>
      </c>
      <c r="CP426">
        <f t="shared" si="252"/>
        <v>92.64787175234936</v>
      </c>
      <c r="CQ426">
        <f t="shared" si="253"/>
        <v>7.3521282476506356</v>
      </c>
      <c r="CR426">
        <f>(BB426/J426)*100</f>
        <v>2.6629230774736858</v>
      </c>
      <c r="CS426">
        <f t="shared" si="254"/>
        <v>98.39392513943956</v>
      </c>
      <c r="CT426">
        <f t="shared" si="255"/>
        <v>1.6060748605604462</v>
      </c>
      <c r="CU426">
        <f>(BE426/J426)*100</f>
        <v>1.1719295231755371</v>
      </c>
      <c r="CV426">
        <f t="shared" si="256"/>
        <v>88.517330890212236</v>
      </c>
      <c r="CW426">
        <f t="shared" si="257"/>
        <v>11.482669109787754</v>
      </c>
      <c r="CX426">
        <f>(BH426/J426)*100</f>
        <v>7.7869160484018165</v>
      </c>
      <c r="CY426">
        <f t="shared" si="258"/>
        <v>74.659312880615886</v>
      </c>
      <c r="CZ426">
        <f t="shared" si="259"/>
        <v>25.340687119384121</v>
      </c>
    </row>
    <row r="427" spans="1:104" x14ac:dyDescent="0.25">
      <c r="A427" t="s">
        <v>2365</v>
      </c>
      <c r="B427">
        <v>23</v>
      </c>
      <c r="C427">
        <v>44</v>
      </c>
      <c r="D427" t="s">
        <v>2364</v>
      </c>
      <c r="E427">
        <f>VLOOKUP(A427,'2011B4'!A$1:B$641,2, FALSE)</f>
        <v>456</v>
      </c>
      <c r="G427">
        <v>1166608</v>
      </c>
      <c r="H427">
        <v>588750</v>
      </c>
      <c r="I427">
        <v>577858</v>
      </c>
      <c r="J427">
        <v>379609</v>
      </c>
      <c r="K427">
        <v>261775</v>
      </c>
      <c r="L427">
        <v>117834</v>
      </c>
      <c r="M427">
        <f t="shared" si="260"/>
        <v>32.53955056025675</v>
      </c>
      <c r="N427">
        <f t="shared" si="261"/>
        <v>44.462845010615709</v>
      </c>
      <c r="O427">
        <f t="shared" si="262"/>
        <v>20.391514870435298</v>
      </c>
      <c r="P427">
        <f>(K427/J427)*100</f>
        <v>68.95911319278521</v>
      </c>
      <c r="Q427">
        <f>(L427/J427)*100</f>
        <v>31.04088680721479</v>
      </c>
      <c r="R427">
        <f t="shared" si="228"/>
        <v>80.098996599132263</v>
      </c>
      <c r="S427">
        <f t="shared" si="229"/>
        <v>3.4646175406800159</v>
      </c>
      <c r="T427">
        <f t="shared" si="230"/>
        <v>3.8774107041719241</v>
      </c>
      <c r="U427">
        <f t="shared" si="231"/>
        <v>1.9783514089497352</v>
      </c>
      <c r="V427">
        <f t="shared" si="232"/>
        <v>10.58062374706606</v>
      </c>
      <c r="W427">
        <f t="shared" si="233"/>
        <v>19.901003400867737</v>
      </c>
      <c r="X427">
        <v>180726</v>
      </c>
      <c r="Y427">
        <v>125130</v>
      </c>
      <c r="Z427">
        <v>55596</v>
      </c>
      <c r="AA427">
        <v>117157</v>
      </c>
      <c r="AB427">
        <v>67974</v>
      </c>
      <c r="AC427">
        <v>49183</v>
      </c>
      <c r="AD427">
        <v>6180</v>
      </c>
      <c r="AE427">
        <v>5447</v>
      </c>
      <c r="AF427">
        <v>733</v>
      </c>
      <c r="AG427">
        <v>284</v>
      </c>
      <c r="AH427">
        <v>244</v>
      </c>
      <c r="AI427">
        <v>40</v>
      </c>
      <c r="AJ427">
        <v>6165</v>
      </c>
      <c r="AK427">
        <v>4557</v>
      </c>
      <c r="AL427">
        <v>1608</v>
      </c>
      <c r="AM427">
        <v>6703</v>
      </c>
      <c r="AN427">
        <v>5776</v>
      </c>
      <c r="AO427">
        <v>927</v>
      </c>
      <c r="AP427">
        <v>847</v>
      </c>
      <c r="AQ427">
        <v>833</v>
      </c>
      <c r="AR427">
        <v>14</v>
      </c>
      <c r="AS427">
        <v>7510</v>
      </c>
      <c r="AT427">
        <v>6267</v>
      </c>
      <c r="AU427">
        <v>1243</v>
      </c>
      <c r="AV427">
        <v>14719</v>
      </c>
      <c r="AW427">
        <v>13855</v>
      </c>
      <c r="AX427">
        <v>864</v>
      </c>
      <c r="AY427">
        <v>2141</v>
      </c>
      <c r="AZ427">
        <v>1973</v>
      </c>
      <c r="BA427">
        <v>168</v>
      </c>
      <c r="BB427">
        <v>6036</v>
      </c>
      <c r="BC427">
        <v>5917</v>
      </c>
      <c r="BD427">
        <v>119</v>
      </c>
      <c r="BE427">
        <v>2627</v>
      </c>
      <c r="BF427">
        <v>2382</v>
      </c>
      <c r="BG427">
        <v>245</v>
      </c>
      <c r="BH427">
        <v>28514</v>
      </c>
      <c r="BI427">
        <v>21420</v>
      </c>
      <c r="BJ427">
        <v>7094</v>
      </c>
      <c r="BK427" t="str">
        <f t="shared" si="263"/>
        <v>CultivatorsTotal</v>
      </c>
      <c r="BL427" t="str">
        <f t="shared" si="264"/>
        <v>CultivatorsMale</v>
      </c>
      <c r="BM427" t="str">
        <f t="shared" si="265"/>
        <v>CultivatorsFemale</v>
      </c>
      <c r="BN427">
        <f>(X427/J427)*100</f>
        <v>47.608460284134466</v>
      </c>
      <c r="BO427">
        <f t="shared" si="234"/>
        <v>69.2374091165632</v>
      </c>
      <c r="BP427">
        <f t="shared" si="235"/>
        <v>30.7625908834368</v>
      </c>
      <c r="BQ427">
        <f>(AA427/J427)*100</f>
        <v>30.862545408565129</v>
      </c>
      <c r="BR427">
        <f t="shared" si="236"/>
        <v>58.019580562834484</v>
      </c>
      <c r="BS427">
        <f t="shared" si="237"/>
        <v>41.980419437165509</v>
      </c>
      <c r="BT427">
        <f>(AD427/J427)*100</f>
        <v>1.6279909064326716</v>
      </c>
      <c r="BU427">
        <f t="shared" si="238"/>
        <v>88.139158576051784</v>
      </c>
      <c r="BV427">
        <f t="shared" si="239"/>
        <v>11.860841423948221</v>
      </c>
      <c r="BW427">
        <f>(AG427/J427)*100</f>
        <v>7.4813821590109825E-2</v>
      </c>
      <c r="BX427">
        <f t="shared" si="240"/>
        <v>85.91549295774648</v>
      </c>
      <c r="BY427">
        <f t="shared" si="241"/>
        <v>14.084507042253522</v>
      </c>
      <c r="BZ427">
        <f>(AJ427/J427)*100</f>
        <v>1.6240394721937574</v>
      </c>
      <c r="CA427">
        <f t="shared" si="242"/>
        <v>73.917274939172756</v>
      </c>
      <c r="CB427">
        <f t="shared" si="243"/>
        <v>26.082725060827251</v>
      </c>
      <c r="CC427">
        <f>(AM427/J427)*100</f>
        <v>1.7657642468961485</v>
      </c>
      <c r="CD427">
        <f t="shared" si="244"/>
        <v>86.170371475458751</v>
      </c>
      <c r="CE427">
        <f t="shared" si="245"/>
        <v>13.829628524541251</v>
      </c>
      <c r="CF427">
        <f>(AP427/J427)*100</f>
        <v>0.22312432002402471</v>
      </c>
      <c r="CG427">
        <f t="shared" si="246"/>
        <v>98.347107438016536</v>
      </c>
      <c r="CH427">
        <f t="shared" si="247"/>
        <v>1.6528925619834711</v>
      </c>
      <c r="CI427">
        <f>(AS427/J427)*100</f>
        <v>1.9783514089497352</v>
      </c>
      <c r="CJ427">
        <f t="shared" si="248"/>
        <v>83.44873501997337</v>
      </c>
      <c r="CK427">
        <f t="shared" si="249"/>
        <v>16.55126498002663</v>
      </c>
      <c r="CL427">
        <f>(AV427/J427)*100</f>
        <v>3.8774107041719241</v>
      </c>
      <c r="CM427">
        <f t="shared" si="250"/>
        <v>94.130036007880975</v>
      </c>
      <c r="CN427">
        <f t="shared" si="251"/>
        <v>5.8699639921190299</v>
      </c>
      <c r="CO427">
        <f>(AY427/J427)*100</f>
        <v>0.56400138036769409</v>
      </c>
      <c r="CP427">
        <f t="shared" si="252"/>
        <v>92.153199439514239</v>
      </c>
      <c r="CQ427">
        <f t="shared" si="253"/>
        <v>7.8468005604857547</v>
      </c>
      <c r="CR427">
        <f>(BB427/J427)*100</f>
        <v>1.5900571377390946</v>
      </c>
      <c r="CS427">
        <f t="shared" si="254"/>
        <v>98.028495692511598</v>
      </c>
      <c r="CT427">
        <f t="shared" si="255"/>
        <v>1.9715043074884027</v>
      </c>
      <c r="CU427">
        <f>(BE427/J427)*100</f>
        <v>0.69202784970851583</v>
      </c>
      <c r="CV427">
        <f t="shared" si="256"/>
        <v>90.673772363913201</v>
      </c>
      <c r="CW427">
        <f t="shared" si="257"/>
        <v>9.3262276360867915</v>
      </c>
      <c r="CX427">
        <f>(BH427/J427)*100</f>
        <v>7.5114130592267303</v>
      </c>
      <c r="CY427">
        <f t="shared" si="258"/>
        <v>75.120993196324619</v>
      </c>
      <c r="CZ427">
        <f t="shared" si="259"/>
        <v>24.879006803675388</v>
      </c>
    </row>
    <row r="428" spans="1:104" x14ac:dyDescent="0.25">
      <c r="A428" t="s">
        <v>2367</v>
      </c>
      <c r="B428">
        <v>23</v>
      </c>
      <c r="C428">
        <v>45</v>
      </c>
      <c r="D428" t="s">
        <v>2366</v>
      </c>
      <c r="E428">
        <f>VLOOKUP(A428,'2011B4'!A$1:B$641,2, FALSE)</f>
        <v>457</v>
      </c>
      <c r="G428">
        <v>1497968</v>
      </c>
      <c r="H428">
        <v>740749</v>
      </c>
      <c r="I428">
        <v>757219</v>
      </c>
      <c r="J428">
        <v>496483</v>
      </c>
      <c r="K428">
        <v>321828</v>
      </c>
      <c r="L428">
        <v>174655</v>
      </c>
      <c r="M428">
        <f t="shared" si="260"/>
        <v>33.143765420890162</v>
      </c>
      <c r="N428">
        <f t="shared" si="261"/>
        <v>43.446295573804349</v>
      </c>
      <c r="O428">
        <f t="shared" si="262"/>
        <v>23.065321921399224</v>
      </c>
      <c r="P428">
        <f>(K428/J428)*100</f>
        <v>64.82155481657982</v>
      </c>
      <c r="Q428">
        <f>(L428/J428)*100</f>
        <v>35.178445183420173</v>
      </c>
      <c r="R428">
        <f t="shared" si="228"/>
        <v>73.819647399810265</v>
      </c>
      <c r="S428">
        <f t="shared" si="229"/>
        <v>9.4144210375783253</v>
      </c>
      <c r="T428">
        <f t="shared" si="230"/>
        <v>4.2887671884032281</v>
      </c>
      <c r="U428">
        <f t="shared" si="231"/>
        <v>2.0097364864456591</v>
      </c>
      <c r="V428">
        <f t="shared" si="232"/>
        <v>10.467427887762522</v>
      </c>
      <c r="W428">
        <f t="shared" si="233"/>
        <v>26.180352600189735</v>
      </c>
      <c r="X428">
        <v>223115</v>
      </c>
      <c r="Y428">
        <v>138963</v>
      </c>
      <c r="Z428">
        <v>84152</v>
      </c>
      <c r="AA428">
        <v>134392</v>
      </c>
      <c r="AB428">
        <v>74719</v>
      </c>
      <c r="AC428">
        <v>59673</v>
      </c>
      <c r="AD428">
        <v>8995</v>
      </c>
      <c r="AE428">
        <v>7930</v>
      </c>
      <c r="AF428">
        <v>1065</v>
      </c>
      <c r="AG428">
        <v>6469</v>
      </c>
      <c r="AH428">
        <v>5344</v>
      </c>
      <c r="AI428">
        <v>1125</v>
      </c>
      <c r="AJ428">
        <v>26024</v>
      </c>
      <c r="AK428">
        <v>13997</v>
      </c>
      <c r="AL428">
        <v>12027</v>
      </c>
      <c r="AM428">
        <v>14248</v>
      </c>
      <c r="AN428">
        <v>11141</v>
      </c>
      <c r="AO428">
        <v>3107</v>
      </c>
      <c r="AP428">
        <v>770</v>
      </c>
      <c r="AQ428">
        <v>760</v>
      </c>
      <c r="AR428">
        <v>10</v>
      </c>
      <c r="AS428">
        <v>9978</v>
      </c>
      <c r="AT428">
        <v>8222</v>
      </c>
      <c r="AU428">
        <v>1756</v>
      </c>
      <c r="AV428">
        <v>21293</v>
      </c>
      <c r="AW428">
        <v>19153</v>
      </c>
      <c r="AX428">
        <v>2140</v>
      </c>
      <c r="AY428">
        <v>2417</v>
      </c>
      <c r="AZ428">
        <v>2168</v>
      </c>
      <c r="BA428">
        <v>249</v>
      </c>
      <c r="BB428">
        <v>6033</v>
      </c>
      <c r="BC428">
        <v>5812</v>
      </c>
      <c r="BD428">
        <v>221</v>
      </c>
      <c r="BE428">
        <v>4309</v>
      </c>
      <c r="BF428">
        <v>3819</v>
      </c>
      <c r="BG428">
        <v>490</v>
      </c>
      <c r="BH428">
        <v>38440</v>
      </c>
      <c r="BI428">
        <v>29800</v>
      </c>
      <c r="BJ428">
        <v>8640</v>
      </c>
      <c r="BK428" t="str">
        <f t="shared" si="263"/>
        <v>CultivatorsTotal</v>
      </c>
      <c r="BL428" t="str">
        <f t="shared" si="264"/>
        <v>CultivatorsMale</v>
      </c>
      <c r="BM428" t="str">
        <f t="shared" si="265"/>
        <v>CultivatorsFemale</v>
      </c>
      <c r="BN428">
        <f>(X428/J428)*100</f>
        <v>44.939101640942383</v>
      </c>
      <c r="BO428">
        <f t="shared" si="234"/>
        <v>62.283127535127626</v>
      </c>
      <c r="BP428">
        <f t="shared" si="235"/>
        <v>37.716872464872374</v>
      </c>
      <c r="BQ428">
        <f>(AA428/J428)*100</f>
        <v>27.068801952936962</v>
      </c>
      <c r="BR428">
        <f t="shared" si="236"/>
        <v>55.597803440680991</v>
      </c>
      <c r="BS428">
        <f t="shared" si="237"/>
        <v>44.402196559319009</v>
      </c>
      <c r="BT428">
        <f>(AD428/J428)*100</f>
        <v>1.8117438059309183</v>
      </c>
      <c r="BU428">
        <f t="shared" si="238"/>
        <v>88.160088938299054</v>
      </c>
      <c r="BV428">
        <f t="shared" si="239"/>
        <v>11.839911061700944</v>
      </c>
      <c r="BW428">
        <f>(AG428/J428)*100</f>
        <v>1.3029650562053483</v>
      </c>
      <c r="BX428">
        <f t="shared" si="240"/>
        <v>82.609367753903229</v>
      </c>
      <c r="BY428">
        <f t="shared" si="241"/>
        <v>17.390632246096768</v>
      </c>
      <c r="BZ428">
        <f>(AJ428/J428)*100</f>
        <v>5.2416699061196459</v>
      </c>
      <c r="CA428">
        <f t="shared" si="242"/>
        <v>53.784967722102671</v>
      </c>
      <c r="CB428">
        <f t="shared" si="243"/>
        <v>46.215032277897329</v>
      </c>
      <c r="CC428">
        <f>(AM428/J428)*100</f>
        <v>2.869786075253332</v>
      </c>
      <c r="CD428">
        <f t="shared" si="244"/>
        <v>78.193430656934311</v>
      </c>
      <c r="CE428">
        <f t="shared" si="245"/>
        <v>21.806569343065693</v>
      </c>
      <c r="CF428">
        <f>(AP428/J428)*100</f>
        <v>0.1550909094571214</v>
      </c>
      <c r="CG428">
        <f t="shared" si="246"/>
        <v>98.701298701298697</v>
      </c>
      <c r="CH428">
        <f t="shared" si="247"/>
        <v>1.2987012987012987</v>
      </c>
      <c r="CI428">
        <f>(AS428/J428)*100</f>
        <v>2.0097364864456591</v>
      </c>
      <c r="CJ428">
        <f t="shared" si="248"/>
        <v>82.401282822208856</v>
      </c>
      <c r="CK428">
        <f t="shared" si="249"/>
        <v>17.598717177791141</v>
      </c>
      <c r="CL428">
        <f>(AV428/J428)*100</f>
        <v>4.2887671884032281</v>
      </c>
      <c r="CM428">
        <f t="shared" si="250"/>
        <v>89.949748743718601</v>
      </c>
      <c r="CN428">
        <f t="shared" si="251"/>
        <v>10.050251256281408</v>
      </c>
      <c r="CO428">
        <f>(AY428/J428)*100</f>
        <v>0.4868243222829382</v>
      </c>
      <c r="CP428">
        <f t="shared" si="252"/>
        <v>89.697972693421605</v>
      </c>
      <c r="CQ428">
        <f t="shared" si="253"/>
        <v>10.302027306578402</v>
      </c>
      <c r="CR428">
        <f>(BB428/J428)*100</f>
        <v>1.2151473464348226</v>
      </c>
      <c r="CS428">
        <f t="shared" si="254"/>
        <v>96.336814188629205</v>
      </c>
      <c r="CT428">
        <f t="shared" si="255"/>
        <v>3.663185811370794</v>
      </c>
      <c r="CU428">
        <f>(BE428/J428)*100</f>
        <v>0.8679048426632936</v>
      </c>
      <c r="CV428">
        <f t="shared" si="256"/>
        <v>88.628452077048038</v>
      </c>
      <c r="CW428">
        <f t="shared" si="257"/>
        <v>11.37154792295196</v>
      </c>
      <c r="CX428">
        <f>(BH428/J428)*100</f>
        <v>7.7424604669243458</v>
      </c>
      <c r="CY428">
        <f t="shared" si="258"/>
        <v>77.52341311134235</v>
      </c>
      <c r="CZ428">
        <f t="shared" si="259"/>
        <v>22.47658688865765</v>
      </c>
    </row>
    <row r="429" spans="1:104" x14ac:dyDescent="0.25">
      <c r="A429" t="s">
        <v>2020</v>
      </c>
      <c r="B429">
        <v>24</v>
      </c>
      <c r="C429">
        <v>1</v>
      </c>
      <c r="D429" t="s">
        <v>2019</v>
      </c>
      <c r="E429">
        <f>VLOOKUP(A429,'2011B4'!A$1:B$641,2, FALSE)</f>
        <v>468</v>
      </c>
      <c r="G429">
        <v>1583225</v>
      </c>
      <c r="H429">
        <v>815152</v>
      </c>
      <c r="I429">
        <v>768073</v>
      </c>
      <c r="J429">
        <v>498552</v>
      </c>
      <c r="K429">
        <v>412736</v>
      </c>
      <c r="L429">
        <v>85816</v>
      </c>
      <c r="M429">
        <f t="shared" si="260"/>
        <v>31.489649291793647</v>
      </c>
      <c r="N429">
        <f t="shared" si="261"/>
        <v>50.633010775904374</v>
      </c>
      <c r="O429">
        <f t="shared" si="262"/>
        <v>11.172896326260656</v>
      </c>
      <c r="P429">
        <f>(K429/J429)*100</f>
        <v>82.786951010125321</v>
      </c>
      <c r="Q429">
        <f>(L429/J429)*100</f>
        <v>17.213048989874675</v>
      </c>
      <c r="R429">
        <f t="shared" si="228"/>
        <v>45.395465267414437</v>
      </c>
      <c r="S429">
        <f t="shared" si="229"/>
        <v>11.346860508031257</v>
      </c>
      <c r="T429">
        <f t="shared" si="230"/>
        <v>11.093928015532983</v>
      </c>
      <c r="U429">
        <f t="shared" si="231"/>
        <v>10.517257979107496</v>
      </c>
      <c r="V429">
        <f t="shared" si="232"/>
        <v>21.646488229913828</v>
      </c>
      <c r="W429">
        <f t="shared" si="233"/>
        <v>54.604534732585563</v>
      </c>
      <c r="X429">
        <v>98545</v>
      </c>
      <c r="Y429">
        <v>79377</v>
      </c>
      <c r="Z429">
        <v>19168</v>
      </c>
      <c r="AA429">
        <v>94870</v>
      </c>
      <c r="AB429">
        <v>67064</v>
      </c>
      <c r="AC429">
        <v>27806</v>
      </c>
      <c r="AD429">
        <v>32905</v>
      </c>
      <c r="AE429">
        <v>26556</v>
      </c>
      <c r="AF429">
        <v>6349</v>
      </c>
      <c r="AG429">
        <v>9901</v>
      </c>
      <c r="AH429">
        <v>7794</v>
      </c>
      <c r="AI429">
        <v>2107</v>
      </c>
      <c r="AJ429">
        <v>14256</v>
      </c>
      <c r="AK429">
        <v>8145</v>
      </c>
      <c r="AL429">
        <v>6111</v>
      </c>
      <c r="AM429">
        <v>32413</v>
      </c>
      <c r="AN429">
        <v>28829</v>
      </c>
      <c r="AO429">
        <v>3584</v>
      </c>
      <c r="AP429">
        <v>3838</v>
      </c>
      <c r="AQ429">
        <v>3697</v>
      </c>
      <c r="AR429">
        <v>141</v>
      </c>
      <c r="AS429">
        <v>52434</v>
      </c>
      <c r="AT429">
        <v>47478</v>
      </c>
      <c r="AU429">
        <v>4956</v>
      </c>
      <c r="AV429">
        <v>55309</v>
      </c>
      <c r="AW429">
        <v>52127</v>
      </c>
      <c r="AX429">
        <v>3182</v>
      </c>
      <c r="AY429">
        <v>4955</v>
      </c>
      <c r="AZ429">
        <v>4780</v>
      </c>
      <c r="BA429">
        <v>175</v>
      </c>
      <c r="BB429">
        <v>45868</v>
      </c>
      <c r="BC429">
        <v>44648</v>
      </c>
      <c r="BD429">
        <v>1220</v>
      </c>
      <c r="BE429">
        <v>10411</v>
      </c>
      <c r="BF429">
        <v>9354</v>
      </c>
      <c r="BG429">
        <v>1057</v>
      </c>
      <c r="BH429">
        <v>42847</v>
      </c>
      <c r="BI429">
        <v>32887</v>
      </c>
      <c r="BJ429">
        <v>9960</v>
      </c>
      <c r="BK429" t="str">
        <f t="shared" si="263"/>
        <v>CultivatorsTotal</v>
      </c>
      <c r="BL429" t="str">
        <f t="shared" si="264"/>
        <v>CultivatorsMale</v>
      </c>
      <c r="BM429" t="str">
        <f t="shared" si="265"/>
        <v>AgriculturalLabourFemale</v>
      </c>
      <c r="BN429">
        <f>(X429/J429)*100</f>
        <v>19.766243039843388</v>
      </c>
      <c r="BO429">
        <f t="shared" si="234"/>
        <v>80.548987772083819</v>
      </c>
      <c r="BP429">
        <f t="shared" si="235"/>
        <v>19.451012227916181</v>
      </c>
      <c r="BQ429">
        <f>(AA429/J429)*100</f>
        <v>19.029108297629939</v>
      </c>
      <c r="BR429">
        <f t="shared" si="236"/>
        <v>70.690418467376418</v>
      </c>
      <c r="BS429">
        <f t="shared" si="237"/>
        <v>29.309581532623589</v>
      </c>
      <c r="BT429">
        <f>(AD429/J429)*100</f>
        <v>6.6001139299411093</v>
      </c>
      <c r="BU429">
        <f t="shared" si="238"/>
        <v>80.705060021273368</v>
      </c>
      <c r="BV429">
        <f t="shared" si="239"/>
        <v>19.294939978726639</v>
      </c>
      <c r="BW429">
        <f>(AG429/J429)*100</f>
        <v>1.9859513150082639</v>
      </c>
      <c r="BX429">
        <f t="shared" si="240"/>
        <v>78.719321280678727</v>
      </c>
      <c r="BY429">
        <f t="shared" si="241"/>
        <v>21.28067871932128</v>
      </c>
      <c r="BZ429">
        <f>(AJ429/J429)*100</f>
        <v>2.8594810571414815</v>
      </c>
      <c r="CA429">
        <f t="shared" si="242"/>
        <v>57.133838383838388</v>
      </c>
      <c r="CB429">
        <f t="shared" si="243"/>
        <v>42.866161616161619</v>
      </c>
      <c r="CC429">
        <f>(AM429/J429)*100</f>
        <v>6.501428135881512</v>
      </c>
      <c r="CD429">
        <f t="shared" si="244"/>
        <v>88.942708172646775</v>
      </c>
      <c r="CE429">
        <f t="shared" si="245"/>
        <v>11.057291827353223</v>
      </c>
      <c r="CF429">
        <f>(AP429/J429)*100</f>
        <v>0.7698294260177474</v>
      </c>
      <c r="CG429">
        <f t="shared" si="246"/>
        <v>96.326211568525281</v>
      </c>
      <c r="CH429">
        <f t="shared" si="247"/>
        <v>3.6737884314747262</v>
      </c>
      <c r="CI429">
        <f>(AS429/J429)*100</f>
        <v>10.517257979107496</v>
      </c>
      <c r="CJ429">
        <f t="shared" si="248"/>
        <v>90.548117633596519</v>
      </c>
      <c r="CK429">
        <f t="shared" si="249"/>
        <v>9.4518823664034795</v>
      </c>
      <c r="CL429">
        <f>(AV429/J429)*100</f>
        <v>11.093928015532983</v>
      </c>
      <c r="CM429">
        <f t="shared" si="250"/>
        <v>94.246867598401707</v>
      </c>
      <c r="CN429">
        <f t="shared" si="251"/>
        <v>5.7531324015982932</v>
      </c>
      <c r="CO429">
        <f>(AY429/J429)*100</f>
        <v>0.99387827147418928</v>
      </c>
      <c r="CP429">
        <f t="shared" si="252"/>
        <v>96.468213925327944</v>
      </c>
      <c r="CQ429">
        <f t="shared" si="253"/>
        <v>3.5317860746720484</v>
      </c>
      <c r="CR429">
        <f>(BB429/J429)*100</f>
        <v>9.2002439063527977</v>
      </c>
      <c r="CS429">
        <f t="shared" si="254"/>
        <v>97.34019359902328</v>
      </c>
      <c r="CT429">
        <f t="shared" si="255"/>
        <v>2.6598064009767155</v>
      </c>
      <c r="CU429">
        <f>(BE429/J429)*100</f>
        <v>2.0882475649480896</v>
      </c>
      <c r="CV429">
        <f t="shared" si="256"/>
        <v>89.847276918643743</v>
      </c>
      <c r="CW429">
        <f t="shared" si="257"/>
        <v>10.152723081356257</v>
      </c>
      <c r="CX429">
        <f>(BH429/J429)*100</f>
        <v>8.5942890611210068</v>
      </c>
      <c r="CY429">
        <f t="shared" si="258"/>
        <v>76.754498564660295</v>
      </c>
      <c r="CZ429">
        <f t="shared" si="259"/>
        <v>23.245501435339698</v>
      </c>
    </row>
    <row r="430" spans="1:104" x14ac:dyDescent="0.25">
      <c r="A430" t="s">
        <v>2022</v>
      </c>
      <c r="B430">
        <v>24</v>
      </c>
      <c r="C430">
        <v>2</v>
      </c>
      <c r="D430" t="s">
        <v>2021</v>
      </c>
      <c r="E430">
        <f>VLOOKUP(A430,'2011B4'!A$1:B$641,2, FALSE)</f>
        <v>469</v>
      </c>
      <c r="G430">
        <v>2504244</v>
      </c>
      <c r="H430">
        <v>1297404</v>
      </c>
      <c r="I430">
        <v>1206840</v>
      </c>
      <c r="J430">
        <v>825135</v>
      </c>
      <c r="K430">
        <v>619626</v>
      </c>
      <c r="L430">
        <v>205509</v>
      </c>
      <c r="M430">
        <f t="shared" si="260"/>
        <v>32.949464988235974</v>
      </c>
      <c r="N430">
        <f t="shared" si="261"/>
        <v>47.758909329707635</v>
      </c>
      <c r="O430">
        <f t="shared" si="262"/>
        <v>17.028686487023965</v>
      </c>
      <c r="P430">
        <f>(K430/J430)*100</f>
        <v>75.093893726481127</v>
      </c>
      <c r="Q430">
        <f>(L430/J430)*100</f>
        <v>24.90610627351888</v>
      </c>
      <c r="R430">
        <f t="shared" si="228"/>
        <v>73.625770328491711</v>
      </c>
      <c r="S430">
        <f t="shared" si="229"/>
        <v>6.7254449271937311</v>
      </c>
      <c r="T430">
        <f t="shared" si="230"/>
        <v>7.321468608167149</v>
      </c>
      <c r="U430">
        <f t="shared" si="231"/>
        <v>2.5784871566470939</v>
      </c>
      <c r="V430">
        <f t="shared" si="232"/>
        <v>9.748828979500324</v>
      </c>
      <c r="W430">
        <f t="shared" si="233"/>
        <v>26.374229671508289</v>
      </c>
      <c r="X430">
        <v>397709</v>
      </c>
      <c r="Y430">
        <v>322669</v>
      </c>
      <c r="Z430">
        <v>75040</v>
      </c>
      <c r="AA430">
        <v>139927</v>
      </c>
      <c r="AB430">
        <v>96638</v>
      </c>
      <c r="AC430">
        <v>43289</v>
      </c>
      <c r="AD430">
        <v>69876</v>
      </c>
      <c r="AE430">
        <v>13085</v>
      </c>
      <c r="AF430">
        <v>56791</v>
      </c>
      <c r="AG430">
        <v>1580</v>
      </c>
      <c r="AH430">
        <v>1455</v>
      </c>
      <c r="AI430">
        <v>125</v>
      </c>
      <c r="AJ430">
        <v>12295</v>
      </c>
      <c r="AK430">
        <v>9736</v>
      </c>
      <c r="AL430">
        <v>2559</v>
      </c>
      <c r="AM430">
        <v>41619</v>
      </c>
      <c r="AN430">
        <v>39982</v>
      </c>
      <c r="AO430">
        <v>1637</v>
      </c>
      <c r="AP430">
        <v>2192</v>
      </c>
      <c r="AQ430">
        <v>2145</v>
      </c>
      <c r="AR430">
        <v>47</v>
      </c>
      <c r="AS430">
        <v>21276</v>
      </c>
      <c r="AT430">
        <v>19446</v>
      </c>
      <c r="AU430">
        <v>1830</v>
      </c>
      <c r="AV430">
        <v>60412</v>
      </c>
      <c r="AW430">
        <v>46472</v>
      </c>
      <c r="AX430">
        <v>13940</v>
      </c>
      <c r="AY430">
        <v>4897</v>
      </c>
      <c r="AZ430">
        <v>4783</v>
      </c>
      <c r="BA430">
        <v>114</v>
      </c>
      <c r="BB430">
        <v>18343</v>
      </c>
      <c r="BC430">
        <v>18119</v>
      </c>
      <c r="BD430">
        <v>224</v>
      </c>
      <c r="BE430">
        <v>8760</v>
      </c>
      <c r="BF430">
        <v>7902</v>
      </c>
      <c r="BG430">
        <v>858</v>
      </c>
      <c r="BH430">
        <v>46249</v>
      </c>
      <c r="BI430">
        <v>37194</v>
      </c>
      <c r="BJ430">
        <v>9055</v>
      </c>
      <c r="BK430" t="str">
        <f t="shared" si="263"/>
        <v>CultivatorsTotal</v>
      </c>
      <c r="BL430" t="str">
        <f t="shared" si="264"/>
        <v>CultivatorsMale</v>
      </c>
      <c r="BM430" t="str">
        <f t="shared" si="265"/>
        <v>CultivatorsFemale</v>
      </c>
      <c r="BN430">
        <f>(X430/J430)*100</f>
        <v>48.199264362801237</v>
      </c>
      <c r="BO430">
        <f t="shared" si="234"/>
        <v>81.131933147100014</v>
      </c>
      <c r="BP430">
        <f t="shared" si="235"/>
        <v>18.868066852899982</v>
      </c>
      <c r="BQ430">
        <f>(AA430/J430)*100</f>
        <v>16.958073527362188</v>
      </c>
      <c r="BR430">
        <f t="shared" si="236"/>
        <v>69.063154359058657</v>
      </c>
      <c r="BS430">
        <f t="shared" si="237"/>
        <v>30.936845640941346</v>
      </c>
      <c r="BT430">
        <f>(AD430/J430)*100</f>
        <v>8.4684324383282732</v>
      </c>
      <c r="BU430">
        <f t="shared" si="238"/>
        <v>18.7260289655962</v>
      </c>
      <c r="BV430">
        <f t="shared" si="239"/>
        <v>81.2739710344038</v>
      </c>
      <c r="BW430">
        <f>(AG430/J430)*100</f>
        <v>0.1914838177995116</v>
      </c>
      <c r="BX430">
        <f t="shared" si="240"/>
        <v>92.088607594936718</v>
      </c>
      <c r="BY430">
        <f t="shared" si="241"/>
        <v>7.9113924050632916</v>
      </c>
      <c r="BZ430">
        <f>(AJ430/J430)*100</f>
        <v>1.4900592024335411</v>
      </c>
      <c r="CA430">
        <f t="shared" si="242"/>
        <v>79.186661244408299</v>
      </c>
      <c r="CB430">
        <f t="shared" si="243"/>
        <v>20.813338755591705</v>
      </c>
      <c r="CC430">
        <f>(AM430/J430)*100</f>
        <v>5.043901906960679</v>
      </c>
      <c r="CD430">
        <f t="shared" si="244"/>
        <v>96.066700305149084</v>
      </c>
      <c r="CE430">
        <f t="shared" si="245"/>
        <v>3.9332996948509091</v>
      </c>
      <c r="CF430">
        <f>(AP430/J430)*100</f>
        <v>0.26565349912438568</v>
      </c>
      <c r="CG430">
        <f t="shared" si="246"/>
        <v>97.855839416058402</v>
      </c>
      <c r="CH430">
        <f t="shared" si="247"/>
        <v>2.144160583941606</v>
      </c>
      <c r="CI430">
        <f>(AS430/J430)*100</f>
        <v>2.5784871566470939</v>
      </c>
      <c r="CJ430">
        <f t="shared" si="248"/>
        <v>91.398759165256621</v>
      </c>
      <c r="CK430">
        <f t="shared" si="249"/>
        <v>8.6012408347433738</v>
      </c>
      <c r="CL430">
        <f>(AV430/J430)*100</f>
        <v>7.321468608167149</v>
      </c>
      <c r="CM430">
        <f t="shared" si="250"/>
        <v>76.925114215718722</v>
      </c>
      <c r="CN430">
        <f t="shared" si="251"/>
        <v>23.074885784281268</v>
      </c>
      <c r="CO430">
        <f>(AY430/J430)*100</f>
        <v>0.59347864288873942</v>
      </c>
      <c r="CP430">
        <f t="shared" si="252"/>
        <v>97.672044108637948</v>
      </c>
      <c r="CQ430">
        <f t="shared" si="253"/>
        <v>2.3279558913620586</v>
      </c>
      <c r="CR430">
        <f>(BB430/J430)*100</f>
        <v>2.2230301708205324</v>
      </c>
      <c r="CS430">
        <f t="shared" si="254"/>
        <v>98.778825710080142</v>
      </c>
      <c r="CT430">
        <f t="shared" si="255"/>
        <v>1.2211742899198603</v>
      </c>
      <c r="CU430">
        <f>(BE430/J430)*100</f>
        <v>1.0616444581795705</v>
      </c>
      <c r="CV430">
        <f t="shared" si="256"/>
        <v>90.205479452054789</v>
      </c>
      <c r="CW430">
        <f t="shared" si="257"/>
        <v>9.794520547945206</v>
      </c>
      <c r="CX430">
        <f>(BH430/J430)*100</f>
        <v>5.605022208487096</v>
      </c>
      <c r="CY430">
        <f t="shared" si="258"/>
        <v>80.421198296179369</v>
      </c>
      <c r="CZ430">
        <f t="shared" si="259"/>
        <v>19.578801703820623</v>
      </c>
    </row>
    <row r="431" spans="1:104" x14ac:dyDescent="0.25">
      <c r="A431" t="s">
        <v>2024</v>
      </c>
      <c r="B431">
        <v>24</v>
      </c>
      <c r="C431">
        <v>3</v>
      </c>
      <c r="D431" t="s">
        <v>2023</v>
      </c>
      <c r="E431">
        <f>VLOOKUP(A431,'2011B4'!A$1:B$641,2, FALSE)</f>
        <v>470</v>
      </c>
      <c r="G431">
        <v>1182709</v>
      </c>
      <c r="H431">
        <v>612100</v>
      </c>
      <c r="I431">
        <v>570609</v>
      </c>
      <c r="J431">
        <v>390397</v>
      </c>
      <c r="K431">
        <v>295337</v>
      </c>
      <c r="L431">
        <v>95060</v>
      </c>
      <c r="M431">
        <f t="shared" si="260"/>
        <v>33.00871135672427</v>
      </c>
      <c r="N431">
        <f t="shared" si="261"/>
        <v>48.249795785002455</v>
      </c>
      <c r="O431">
        <f t="shared" si="262"/>
        <v>16.659393735465091</v>
      </c>
      <c r="P431">
        <f>(K431/J431)*100</f>
        <v>75.650427641605859</v>
      </c>
      <c r="Q431">
        <f>(L431/J431)*100</f>
        <v>24.349572358394148</v>
      </c>
      <c r="R431">
        <f t="shared" si="228"/>
        <v>67.404462636751816</v>
      </c>
      <c r="S431">
        <f t="shared" si="229"/>
        <v>7.4229566313265725</v>
      </c>
      <c r="T431">
        <f t="shared" si="230"/>
        <v>9.3904410126102391</v>
      </c>
      <c r="U431">
        <f t="shared" si="231"/>
        <v>2.9790187936895007</v>
      </c>
      <c r="V431">
        <f t="shared" si="232"/>
        <v>12.803120925621865</v>
      </c>
      <c r="W431">
        <f t="shared" si="233"/>
        <v>32.595537363248184</v>
      </c>
      <c r="X431">
        <v>128876</v>
      </c>
      <c r="Y431">
        <v>106382</v>
      </c>
      <c r="Z431">
        <v>22494</v>
      </c>
      <c r="AA431">
        <v>105098</v>
      </c>
      <c r="AB431">
        <v>71686</v>
      </c>
      <c r="AC431">
        <v>33412</v>
      </c>
      <c r="AD431">
        <v>29171</v>
      </c>
      <c r="AE431">
        <v>8011</v>
      </c>
      <c r="AF431">
        <v>21160</v>
      </c>
      <c r="AG431">
        <v>706</v>
      </c>
      <c r="AH431">
        <v>627</v>
      </c>
      <c r="AI431">
        <v>79</v>
      </c>
      <c r="AJ431">
        <v>5722</v>
      </c>
      <c r="AK431">
        <v>4109</v>
      </c>
      <c r="AL431">
        <v>1613</v>
      </c>
      <c r="AM431">
        <v>22551</v>
      </c>
      <c r="AN431">
        <v>21001</v>
      </c>
      <c r="AO431">
        <v>1550</v>
      </c>
      <c r="AP431">
        <v>1714</v>
      </c>
      <c r="AQ431">
        <v>1696</v>
      </c>
      <c r="AR431">
        <v>18</v>
      </c>
      <c r="AS431">
        <v>11630</v>
      </c>
      <c r="AT431">
        <v>10482</v>
      </c>
      <c r="AU431">
        <v>1148</v>
      </c>
      <c r="AV431">
        <v>36660</v>
      </c>
      <c r="AW431">
        <v>30797</v>
      </c>
      <c r="AX431">
        <v>5863</v>
      </c>
      <c r="AY431">
        <v>3211</v>
      </c>
      <c r="AZ431">
        <v>3139</v>
      </c>
      <c r="BA431">
        <v>72</v>
      </c>
      <c r="BB431">
        <v>13272</v>
      </c>
      <c r="BC431">
        <v>13137</v>
      </c>
      <c r="BD431">
        <v>135</v>
      </c>
      <c r="BE431">
        <v>5096</v>
      </c>
      <c r="BF431">
        <v>4641</v>
      </c>
      <c r="BG431">
        <v>455</v>
      </c>
      <c r="BH431">
        <v>26690</v>
      </c>
      <c r="BI431">
        <v>19629</v>
      </c>
      <c r="BJ431">
        <v>7061</v>
      </c>
      <c r="BK431" t="str">
        <f t="shared" si="263"/>
        <v>CultivatorsTotal</v>
      </c>
      <c r="BL431" t="str">
        <f t="shared" si="264"/>
        <v>CultivatorsMale</v>
      </c>
      <c r="BM431" t="str">
        <f t="shared" si="265"/>
        <v>AgriculturalLabourFemale</v>
      </c>
      <c r="BN431">
        <f>(X431/J431)*100</f>
        <v>33.01152416642546</v>
      </c>
      <c r="BO431">
        <f t="shared" si="234"/>
        <v>82.546013222011865</v>
      </c>
      <c r="BP431">
        <f t="shared" si="235"/>
        <v>17.453986777988142</v>
      </c>
      <c r="BQ431">
        <f>(AA431/J431)*100</f>
        <v>26.92080113320543</v>
      </c>
      <c r="BR431">
        <f t="shared" si="236"/>
        <v>68.208719480865483</v>
      </c>
      <c r="BS431">
        <f t="shared" si="237"/>
        <v>31.791280519134524</v>
      </c>
      <c r="BT431">
        <f>(AD431/J431)*100</f>
        <v>7.4721373371209303</v>
      </c>
      <c r="BU431">
        <f t="shared" si="238"/>
        <v>27.462205615165747</v>
      </c>
      <c r="BV431">
        <f t="shared" si="239"/>
        <v>72.537794384834257</v>
      </c>
      <c r="BW431">
        <f>(AG431/J431)*100</f>
        <v>0.18084155359800408</v>
      </c>
      <c r="BX431">
        <f t="shared" si="240"/>
        <v>88.81019830028329</v>
      </c>
      <c r="BY431">
        <f t="shared" si="241"/>
        <v>11.189801699716714</v>
      </c>
      <c r="BZ431">
        <f>(AJ431/J431)*100</f>
        <v>1.465687492475608</v>
      </c>
      <c r="CA431">
        <f t="shared" si="242"/>
        <v>71.810555749737858</v>
      </c>
      <c r="CB431">
        <f t="shared" si="243"/>
        <v>28.189444250262145</v>
      </c>
      <c r="CC431">
        <f>(AM431/J431)*100</f>
        <v>5.7764275852529607</v>
      </c>
      <c r="CD431">
        <f t="shared" si="244"/>
        <v>93.126690612389694</v>
      </c>
      <c r="CE431">
        <f t="shared" si="245"/>
        <v>6.8733093876103064</v>
      </c>
      <c r="CF431">
        <f>(AP431/J431)*100</f>
        <v>0.43904025901838384</v>
      </c>
      <c r="CG431">
        <f t="shared" si="246"/>
        <v>98.949824970828473</v>
      </c>
      <c r="CH431">
        <f t="shared" si="247"/>
        <v>1.0501750291715286</v>
      </c>
      <c r="CI431">
        <f>(AS431/J431)*100</f>
        <v>2.9790187936895007</v>
      </c>
      <c r="CJ431">
        <f t="shared" si="248"/>
        <v>90.128976784178846</v>
      </c>
      <c r="CK431">
        <f t="shared" si="249"/>
        <v>9.8710232158211522</v>
      </c>
      <c r="CL431">
        <f>(AV431/J431)*100</f>
        <v>9.3904410126102391</v>
      </c>
      <c r="CM431">
        <f t="shared" si="250"/>
        <v>84.00709219858156</v>
      </c>
      <c r="CN431">
        <f t="shared" si="251"/>
        <v>15.99290780141844</v>
      </c>
      <c r="CO431">
        <f>(AY431/J431)*100</f>
        <v>0.82249607450876927</v>
      </c>
      <c r="CP431">
        <f t="shared" si="252"/>
        <v>97.757707879165366</v>
      </c>
      <c r="CQ431">
        <f t="shared" si="253"/>
        <v>2.2422921208346311</v>
      </c>
      <c r="CR431">
        <f>(BB431/J431)*100</f>
        <v>3.3996162880350003</v>
      </c>
      <c r="CS431">
        <f t="shared" si="254"/>
        <v>98.982820976491865</v>
      </c>
      <c r="CT431">
        <f t="shared" si="255"/>
        <v>1.0171790235081375</v>
      </c>
      <c r="CU431">
        <f>(BE431/J431)*100</f>
        <v>1.3053378996252534</v>
      </c>
      <c r="CV431">
        <f t="shared" si="256"/>
        <v>91.071428571428569</v>
      </c>
      <c r="CW431">
        <f t="shared" si="257"/>
        <v>8.9285714285714288</v>
      </c>
      <c r="CX431">
        <f>(BH431/J431)*100</f>
        <v>6.8366304044344597</v>
      </c>
      <c r="CY431">
        <f t="shared" si="258"/>
        <v>73.544398651180217</v>
      </c>
      <c r="CZ431">
        <f t="shared" si="259"/>
        <v>26.455601348819783</v>
      </c>
    </row>
    <row r="432" spans="1:104" x14ac:dyDescent="0.25">
      <c r="A432" t="s">
        <v>2026</v>
      </c>
      <c r="B432">
        <v>24</v>
      </c>
      <c r="C432">
        <v>4</v>
      </c>
      <c r="D432" t="s">
        <v>2025</v>
      </c>
      <c r="E432">
        <f>VLOOKUP(A432,'2011B4'!A$1:B$641,2, FALSE)</f>
        <v>471</v>
      </c>
      <c r="G432">
        <v>1837892</v>
      </c>
      <c r="H432">
        <v>953842</v>
      </c>
      <c r="I432">
        <v>884050</v>
      </c>
      <c r="J432">
        <v>674306</v>
      </c>
      <c r="K432">
        <v>476671</v>
      </c>
      <c r="L432">
        <v>197635</v>
      </c>
      <c r="M432">
        <f t="shared" si="260"/>
        <v>36.689098162460034</v>
      </c>
      <c r="N432">
        <f t="shared" si="261"/>
        <v>49.97379020844123</v>
      </c>
      <c r="O432">
        <f t="shared" si="262"/>
        <v>22.355635993439286</v>
      </c>
      <c r="P432">
        <f>(K432/J432)*100</f>
        <v>70.690606341927847</v>
      </c>
      <c r="Q432">
        <f>(L432/J432)*100</f>
        <v>29.309393658072153</v>
      </c>
      <c r="R432">
        <f t="shared" si="228"/>
        <v>59.989085074135474</v>
      </c>
      <c r="S432">
        <f t="shared" si="229"/>
        <v>11.034604467407972</v>
      </c>
      <c r="T432">
        <f t="shared" si="230"/>
        <v>11.230806191847618</v>
      </c>
      <c r="U432">
        <f t="shared" si="231"/>
        <v>3.5270337205956936</v>
      </c>
      <c r="V432">
        <f t="shared" si="232"/>
        <v>14.218470546013233</v>
      </c>
      <c r="W432">
        <f t="shared" si="233"/>
        <v>40.010914925864526</v>
      </c>
      <c r="X432">
        <v>172949</v>
      </c>
      <c r="Y432">
        <v>154133</v>
      </c>
      <c r="Z432">
        <v>18816</v>
      </c>
      <c r="AA432">
        <v>126542</v>
      </c>
      <c r="AB432">
        <v>84873</v>
      </c>
      <c r="AC432">
        <v>41669</v>
      </c>
      <c r="AD432">
        <v>105019</v>
      </c>
      <c r="AE432">
        <v>13231</v>
      </c>
      <c r="AF432">
        <v>91788</v>
      </c>
      <c r="AG432">
        <v>3613</v>
      </c>
      <c r="AH432">
        <v>3419</v>
      </c>
      <c r="AI432">
        <v>194</v>
      </c>
      <c r="AJ432">
        <v>9722</v>
      </c>
      <c r="AK432">
        <v>6788</v>
      </c>
      <c r="AL432">
        <v>2934</v>
      </c>
      <c r="AM432">
        <v>61072</v>
      </c>
      <c r="AN432">
        <v>57484</v>
      </c>
      <c r="AO432">
        <v>3588</v>
      </c>
      <c r="AP432">
        <v>3018</v>
      </c>
      <c r="AQ432">
        <v>2927</v>
      </c>
      <c r="AR432">
        <v>91</v>
      </c>
      <c r="AS432">
        <v>23783</v>
      </c>
      <c r="AT432">
        <v>21625</v>
      </c>
      <c r="AU432">
        <v>2158</v>
      </c>
      <c r="AV432">
        <v>75730</v>
      </c>
      <c r="AW432">
        <v>56805</v>
      </c>
      <c r="AX432">
        <v>18925</v>
      </c>
      <c r="AY432">
        <v>3344</v>
      </c>
      <c r="AZ432">
        <v>3199</v>
      </c>
      <c r="BA432">
        <v>145</v>
      </c>
      <c r="BB432">
        <v>27196</v>
      </c>
      <c r="BC432">
        <v>26841</v>
      </c>
      <c r="BD432">
        <v>355</v>
      </c>
      <c r="BE432">
        <v>14868</v>
      </c>
      <c r="BF432">
        <v>12562</v>
      </c>
      <c r="BG432">
        <v>2306</v>
      </c>
      <c r="BH432">
        <v>47450</v>
      </c>
      <c r="BI432">
        <v>32784</v>
      </c>
      <c r="BJ432">
        <v>14666</v>
      </c>
      <c r="BK432" t="str">
        <f t="shared" si="263"/>
        <v>CultivatorsTotal</v>
      </c>
      <c r="BL432" t="str">
        <f t="shared" si="264"/>
        <v>CultivatorsMale</v>
      </c>
      <c r="BM432" t="str">
        <f t="shared" si="265"/>
        <v>PlantationFemale</v>
      </c>
      <c r="BN432">
        <f>(X432/J432)*100</f>
        <v>25.648444474763682</v>
      </c>
      <c r="BO432">
        <f t="shared" si="234"/>
        <v>89.120492168211442</v>
      </c>
      <c r="BP432">
        <f t="shared" si="235"/>
        <v>10.879507831788562</v>
      </c>
      <c r="BQ432">
        <f>(AA432/J432)*100</f>
        <v>18.766257455813829</v>
      </c>
      <c r="BR432">
        <f t="shared" si="236"/>
        <v>67.071011996017134</v>
      </c>
      <c r="BS432">
        <f t="shared" si="237"/>
        <v>32.928988003982866</v>
      </c>
      <c r="BT432">
        <f>(AD432/J432)*100</f>
        <v>15.574383143557968</v>
      </c>
      <c r="BU432">
        <f t="shared" si="238"/>
        <v>12.598672621144747</v>
      </c>
      <c r="BV432">
        <f t="shared" si="239"/>
        <v>87.401327378855257</v>
      </c>
      <c r="BW432">
        <f>(AG432/J432)*100</f>
        <v>0.53581015147425648</v>
      </c>
      <c r="BX432">
        <f t="shared" si="240"/>
        <v>94.63050096872405</v>
      </c>
      <c r="BY432">
        <f t="shared" si="241"/>
        <v>5.3694990312759483</v>
      </c>
      <c r="BZ432">
        <f>(AJ432/J432)*100</f>
        <v>1.4417786583539225</v>
      </c>
      <c r="CA432">
        <f t="shared" si="242"/>
        <v>69.821024480559558</v>
      </c>
      <c r="CB432">
        <f t="shared" si="243"/>
        <v>30.178975519440442</v>
      </c>
      <c r="CC432">
        <f>(AM432/J432)*100</f>
        <v>9.0570156575797931</v>
      </c>
      <c r="CD432">
        <f t="shared" si="244"/>
        <v>94.12496725176841</v>
      </c>
      <c r="CE432">
        <f t="shared" si="245"/>
        <v>5.8750327482315958</v>
      </c>
      <c r="CF432">
        <f>(AP432/J432)*100</f>
        <v>0.44757128069452146</v>
      </c>
      <c r="CG432">
        <f t="shared" si="246"/>
        <v>96.984758117958918</v>
      </c>
      <c r="CH432">
        <f t="shared" si="247"/>
        <v>3.0152418820410869</v>
      </c>
      <c r="CI432">
        <f>(AS432/J432)*100</f>
        <v>3.5270337205956936</v>
      </c>
      <c r="CJ432">
        <f t="shared" si="248"/>
        <v>90.926291889164531</v>
      </c>
      <c r="CK432">
        <f t="shared" si="249"/>
        <v>9.0737081108354705</v>
      </c>
      <c r="CL432">
        <f>(AV432/J432)*100</f>
        <v>11.230806191847618</v>
      </c>
      <c r="CM432">
        <f t="shared" si="250"/>
        <v>75.009903604912182</v>
      </c>
      <c r="CN432">
        <f t="shared" si="251"/>
        <v>24.990096395087814</v>
      </c>
      <c r="CO432">
        <f>(AY432/J432)*100</f>
        <v>0.49591728384442674</v>
      </c>
      <c r="CP432">
        <f t="shared" si="252"/>
        <v>95.663875598086122</v>
      </c>
      <c r="CQ432">
        <f t="shared" si="253"/>
        <v>4.3361244019138754</v>
      </c>
      <c r="CR432">
        <f>(BB432/J432)*100</f>
        <v>4.0331837474381063</v>
      </c>
      <c r="CS432">
        <f t="shared" si="254"/>
        <v>98.69466097955582</v>
      </c>
      <c r="CT432">
        <f t="shared" si="255"/>
        <v>1.305339020444183</v>
      </c>
      <c r="CU432">
        <f>(BE432/J432)*100</f>
        <v>2.2049336651312608</v>
      </c>
      <c r="CV432">
        <f t="shared" si="256"/>
        <v>84.490180252892117</v>
      </c>
      <c r="CW432">
        <f t="shared" si="257"/>
        <v>15.509819747107883</v>
      </c>
      <c r="CX432">
        <f>(BH432/J432)*100</f>
        <v>7.0368645689049183</v>
      </c>
      <c r="CY432">
        <f t="shared" si="258"/>
        <v>69.091675447839833</v>
      </c>
      <c r="CZ432">
        <f t="shared" si="259"/>
        <v>30.90832455216017</v>
      </c>
    </row>
    <row r="433" spans="1:104" x14ac:dyDescent="0.25">
      <c r="A433" t="s">
        <v>2028</v>
      </c>
      <c r="B433">
        <v>24</v>
      </c>
      <c r="C433">
        <v>5</v>
      </c>
      <c r="D433" t="s">
        <v>2027</v>
      </c>
      <c r="E433">
        <f>VLOOKUP(A433,'2011B4'!A$1:B$641,2, FALSE)</f>
        <v>472</v>
      </c>
      <c r="G433">
        <v>2082531</v>
      </c>
      <c r="H433">
        <v>1069554</v>
      </c>
      <c r="I433">
        <v>1012977</v>
      </c>
      <c r="J433">
        <v>660364</v>
      </c>
      <c r="K433">
        <v>497253</v>
      </c>
      <c r="L433">
        <v>163111</v>
      </c>
      <c r="M433">
        <f t="shared" si="260"/>
        <v>31.709684033514989</v>
      </c>
      <c r="N433">
        <f t="shared" si="261"/>
        <v>46.491621741398752</v>
      </c>
      <c r="O433">
        <f t="shared" si="262"/>
        <v>16.102142496818782</v>
      </c>
      <c r="P433">
        <f>(K433/J433)*100</f>
        <v>75.299834636654936</v>
      </c>
      <c r="Q433">
        <f>(L433/J433)*100</f>
        <v>24.700165363345064</v>
      </c>
      <c r="R433">
        <f t="shared" si="228"/>
        <v>69.206679952268743</v>
      </c>
      <c r="S433">
        <f t="shared" si="229"/>
        <v>5.6023647564070718</v>
      </c>
      <c r="T433">
        <f t="shared" si="230"/>
        <v>7.8412814750652675</v>
      </c>
      <c r="U433">
        <f t="shared" si="231"/>
        <v>3.0690649399422139</v>
      </c>
      <c r="V433">
        <f t="shared" si="232"/>
        <v>14.280608876316698</v>
      </c>
      <c r="W433">
        <f t="shared" si="233"/>
        <v>30.793320047731257</v>
      </c>
      <c r="X433">
        <v>288700</v>
      </c>
      <c r="Y433">
        <v>254205</v>
      </c>
      <c r="Z433">
        <v>34495</v>
      </c>
      <c r="AA433">
        <v>107022</v>
      </c>
      <c r="AB433">
        <v>70925</v>
      </c>
      <c r="AC433">
        <v>36097</v>
      </c>
      <c r="AD433">
        <v>61294</v>
      </c>
      <c r="AE433">
        <v>10360</v>
      </c>
      <c r="AF433">
        <v>50934</v>
      </c>
      <c r="AG433">
        <v>1948</v>
      </c>
      <c r="AH433">
        <v>1542</v>
      </c>
      <c r="AI433">
        <v>406</v>
      </c>
      <c r="AJ433">
        <v>11608</v>
      </c>
      <c r="AK433">
        <v>8766</v>
      </c>
      <c r="AL433">
        <v>2842</v>
      </c>
      <c r="AM433">
        <v>23440</v>
      </c>
      <c r="AN433">
        <v>21861</v>
      </c>
      <c r="AO433">
        <v>1579</v>
      </c>
      <c r="AP433">
        <v>2319</v>
      </c>
      <c r="AQ433">
        <v>2281</v>
      </c>
      <c r="AR433">
        <v>38</v>
      </c>
      <c r="AS433">
        <v>20267</v>
      </c>
      <c r="AT433">
        <v>17759</v>
      </c>
      <c r="AU433">
        <v>2508</v>
      </c>
      <c r="AV433">
        <v>51781</v>
      </c>
      <c r="AW433">
        <v>40665</v>
      </c>
      <c r="AX433">
        <v>11116</v>
      </c>
      <c r="AY433">
        <v>2623</v>
      </c>
      <c r="AZ433">
        <v>2481</v>
      </c>
      <c r="BA433">
        <v>142</v>
      </c>
      <c r="BB433">
        <v>21152</v>
      </c>
      <c r="BC433">
        <v>20810</v>
      </c>
      <c r="BD433">
        <v>342</v>
      </c>
      <c r="BE433">
        <v>12833</v>
      </c>
      <c r="BF433">
        <v>10225</v>
      </c>
      <c r="BG433">
        <v>2608</v>
      </c>
      <c r="BH433">
        <v>55377</v>
      </c>
      <c r="BI433">
        <v>35373</v>
      </c>
      <c r="BJ433">
        <v>20004</v>
      </c>
      <c r="BK433" t="str">
        <f t="shared" si="263"/>
        <v>CultivatorsTotal</v>
      </c>
      <c r="BL433" t="str">
        <f t="shared" si="264"/>
        <v>CultivatorsMale</v>
      </c>
      <c r="BM433" t="str">
        <f t="shared" si="265"/>
        <v>PlantationFemale</v>
      </c>
      <c r="BN433">
        <f>(X433/J433)*100</f>
        <v>43.718312930444419</v>
      </c>
      <c r="BO433">
        <f t="shared" si="234"/>
        <v>88.05161066851403</v>
      </c>
      <c r="BP433">
        <f t="shared" si="235"/>
        <v>11.948389331485972</v>
      </c>
      <c r="BQ433">
        <f>(AA433/J433)*100</f>
        <v>16.206516406103301</v>
      </c>
      <c r="BR433">
        <f t="shared" si="236"/>
        <v>66.271420829362185</v>
      </c>
      <c r="BS433">
        <f t="shared" si="237"/>
        <v>33.728579170637815</v>
      </c>
      <c r="BT433">
        <f>(AD433/J433)*100</f>
        <v>9.2818506157210265</v>
      </c>
      <c r="BU433">
        <f t="shared" si="238"/>
        <v>16.902143766110875</v>
      </c>
      <c r="BV433">
        <f t="shared" si="239"/>
        <v>83.097856233889118</v>
      </c>
      <c r="BW433">
        <f>(AG433/J433)*100</f>
        <v>0.29498882434536106</v>
      </c>
      <c r="BX433">
        <f t="shared" si="240"/>
        <v>79.158110882956876</v>
      </c>
      <c r="BY433">
        <f t="shared" si="241"/>
        <v>20.841889117043124</v>
      </c>
      <c r="BZ433">
        <f>(AJ433/J433)*100</f>
        <v>1.7578184152982295</v>
      </c>
      <c r="CA433">
        <f t="shared" si="242"/>
        <v>75.516884906960712</v>
      </c>
      <c r="CB433">
        <f t="shared" si="243"/>
        <v>24.483115093039284</v>
      </c>
      <c r="CC433">
        <f>(AM433/J433)*100</f>
        <v>3.5495575167634819</v>
      </c>
      <c r="CD433">
        <f t="shared" si="244"/>
        <v>93.2636518771331</v>
      </c>
      <c r="CE433">
        <f t="shared" si="245"/>
        <v>6.7363481228668949</v>
      </c>
      <c r="CF433">
        <f>(AP433/J433)*100</f>
        <v>0.35116996080949298</v>
      </c>
      <c r="CG433">
        <f t="shared" si="246"/>
        <v>98.361362656317368</v>
      </c>
      <c r="CH433">
        <f t="shared" si="247"/>
        <v>1.6386373436826216</v>
      </c>
      <c r="CI433">
        <f>(AS433/J433)*100</f>
        <v>3.0690649399422139</v>
      </c>
      <c r="CJ433">
        <f t="shared" si="248"/>
        <v>87.625203532836622</v>
      </c>
      <c r="CK433">
        <f t="shared" si="249"/>
        <v>12.374796467163369</v>
      </c>
      <c r="CL433">
        <f>(AV433/J433)*100</f>
        <v>7.8412814750652675</v>
      </c>
      <c r="CM433">
        <f t="shared" si="250"/>
        <v>78.532666422046688</v>
      </c>
      <c r="CN433">
        <f t="shared" si="251"/>
        <v>21.467333577953305</v>
      </c>
      <c r="CO433">
        <f>(AY433/J433)*100</f>
        <v>0.39720517775045278</v>
      </c>
      <c r="CP433">
        <f t="shared" si="252"/>
        <v>94.586351505909263</v>
      </c>
      <c r="CQ433">
        <f t="shared" si="253"/>
        <v>5.4136484940907357</v>
      </c>
      <c r="CR433">
        <f>(BB433/J433)*100</f>
        <v>3.2030819366288896</v>
      </c>
      <c r="CS433">
        <f t="shared" si="254"/>
        <v>98.38313161875945</v>
      </c>
      <c r="CT433">
        <f t="shared" si="255"/>
        <v>1.6168683812405444</v>
      </c>
      <c r="CU433">
        <f>(BE433/J433)*100</f>
        <v>1.9433221677741368</v>
      </c>
      <c r="CV433">
        <f t="shared" si="256"/>
        <v>79.677394218031637</v>
      </c>
      <c r="CW433">
        <f t="shared" si="257"/>
        <v>20.322605781968363</v>
      </c>
      <c r="CX433">
        <f>(BH433/J433)*100</f>
        <v>8.3858296333537261</v>
      </c>
      <c r="CY433">
        <f t="shared" si="258"/>
        <v>63.876699712877183</v>
      </c>
      <c r="CZ433">
        <f t="shared" si="259"/>
        <v>36.123300287122809</v>
      </c>
    </row>
    <row r="434" spans="1:104" x14ac:dyDescent="0.25">
      <c r="A434" t="s">
        <v>2030</v>
      </c>
      <c r="B434">
        <v>24</v>
      </c>
      <c r="C434">
        <v>6</v>
      </c>
      <c r="D434" t="s">
        <v>2029</v>
      </c>
      <c r="E434">
        <f>VLOOKUP(A434,'2011B4'!A$1:B$641,2, FALSE)</f>
        <v>473</v>
      </c>
      <c r="G434">
        <v>1334455</v>
      </c>
      <c r="H434">
        <v>697999</v>
      </c>
      <c r="I434">
        <v>636456</v>
      </c>
      <c r="J434">
        <v>463692</v>
      </c>
      <c r="K434">
        <v>344696</v>
      </c>
      <c r="L434">
        <v>118996</v>
      </c>
      <c r="M434">
        <f t="shared" si="260"/>
        <v>34.747668523854308</v>
      </c>
      <c r="N434">
        <f t="shared" si="261"/>
        <v>49.383451838756216</v>
      </c>
      <c r="O434">
        <f t="shared" si="262"/>
        <v>18.696657742247698</v>
      </c>
      <c r="P434">
        <f>(K434/J434)*100</f>
        <v>74.337275605358727</v>
      </c>
      <c r="Q434">
        <f>(L434/J434)*100</f>
        <v>25.662724394641273</v>
      </c>
      <c r="R434">
        <f t="shared" si="228"/>
        <v>51.325233128887284</v>
      </c>
      <c r="S434">
        <f t="shared" si="229"/>
        <v>11.914805517455553</v>
      </c>
      <c r="T434">
        <f t="shared" si="230"/>
        <v>10.918238830948129</v>
      </c>
      <c r="U434">
        <f t="shared" si="231"/>
        <v>4.3763964010593241</v>
      </c>
      <c r="V434">
        <f t="shared" si="232"/>
        <v>21.465326121649714</v>
      </c>
      <c r="W434">
        <f t="shared" si="233"/>
        <v>48.674766871112716</v>
      </c>
      <c r="X434">
        <v>94658</v>
      </c>
      <c r="Y434">
        <v>87789</v>
      </c>
      <c r="Z434">
        <v>6869</v>
      </c>
      <c r="AA434">
        <v>77881</v>
      </c>
      <c r="AB434">
        <v>54750</v>
      </c>
      <c r="AC434">
        <v>23131</v>
      </c>
      <c r="AD434">
        <v>65452</v>
      </c>
      <c r="AE434">
        <v>10307</v>
      </c>
      <c r="AF434">
        <v>55145</v>
      </c>
      <c r="AG434">
        <v>2675</v>
      </c>
      <c r="AH434">
        <v>2554</v>
      </c>
      <c r="AI434">
        <v>121</v>
      </c>
      <c r="AJ434">
        <v>5386</v>
      </c>
      <c r="AK434">
        <v>4108</v>
      </c>
      <c r="AL434">
        <v>1278</v>
      </c>
      <c r="AM434">
        <v>47187</v>
      </c>
      <c r="AN434">
        <v>43751</v>
      </c>
      <c r="AO434">
        <v>3436</v>
      </c>
      <c r="AP434">
        <v>5188</v>
      </c>
      <c r="AQ434">
        <v>5037</v>
      </c>
      <c r="AR434">
        <v>151</v>
      </c>
      <c r="AS434">
        <v>20293</v>
      </c>
      <c r="AT434">
        <v>18423</v>
      </c>
      <c r="AU434">
        <v>1870</v>
      </c>
      <c r="AV434">
        <v>50627</v>
      </c>
      <c r="AW434">
        <v>38557</v>
      </c>
      <c r="AX434">
        <v>12070</v>
      </c>
      <c r="AY434">
        <v>2894</v>
      </c>
      <c r="AZ434">
        <v>2783</v>
      </c>
      <c r="BA434">
        <v>111</v>
      </c>
      <c r="BB434">
        <v>20946</v>
      </c>
      <c r="BC434">
        <v>20122</v>
      </c>
      <c r="BD434">
        <v>824</v>
      </c>
      <c r="BE434">
        <v>11998</v>
      </c>
      <c r="BF434">
        <v>10372</v>
      </c>
      <c r="BG434">
        <v>1626</v>
      </c>
      <c r="BH434">
        <v>58507</v>
      </c>
      <c r="BI434">
        <v>46143</v>
      </c>
      <c r="BJ434">
        <v>12364</v>
      </c>
      <c r="BK434" t="str">
        <f t="shared" si="263"/>
        <v>CultivatorsTotal</v>
      </c>
      <c r="BL434" t="str">
        <f t="shared" si="264"/>
        <v>CultivatorsMale</v>
      </c>
      <c r="BM434" t="str">
        <f t="shared" si="265"/>
        <v>PlantationFemale</v>
      </c>
      <c r="BN434">
        <f>(X434/J434)*100</f>
        <v>20.413981694745651</v>
      </c>
      <c r="BO434">
        <f t="shared" si="234"/>
        <v>92.743349743286359</v>
      </c>
      <c r="BP434">
        <f t="shared" si="235"/>
        <v>7.2566502567136428</v>
      </c>
      <c r="BQ434">
        <f>(AA434/J434)*100</f>
        <v>16.795847243428828</v>
      </c>
      <c r="BR434">
        <f t="shared" si="236"/>
        <v>70.299559584494304</v>
      </c>
      <c r="BS434">
        <f t="shared" si="237"/>
        <v>29.700440415505707</v>
      </c>
      <c r="BT434">
        <f>(AD434/J434)*100</f>
        <v>14.115404190712802</v>
      </c>
      <c r="BU434">
        <f t="shared" si="238"/>
        <v>15.747417955142701</v>
      </c>
      <c r="BV434">
        <f t="shared" si="239"/>
        <v>84.252582044857306</v>
      </c>
      <c r="BW434">
        <f>(AG434/J434)*100</f>
        <v>0.57689155732684627</v>
      </c>
      <c r="BX434">
        <f t="shared" si="240"/>
        <v>95.476635514018696</v>
      </c>
      <c r="BY434">
        <f t="shared" si="241"/>
        <v>4.5233644859813085</v>
      </c>
      <c r="BZ434">
        <f>(AJ434/J434)*100</f>
        <v>1.161546888883138</v>
      </c>
      <c r="CA434">
        <f t="shared" si="242"/>
        <v>76.271815818789463</v>
      </c>
      <c r="CB434">
        <f t="shared" si="243"/>
        <v>23.728184181210548</v>
      </c>
      <c r="CC434">
        <f>(AM434/J434)*100</f>
        <v>10.176367071245568</v>
      </c>
      <c r="CD434">
        <f t="shared" si="244"/>
        <v>92.718333439294724</v>
      </c>
      <c r="CE434">
        <f t="shared" si="245"/>
        <v>7.2816665607052782</v>
      </c>
      <c r="CF434">
        <f>(AP434/J434)*100</f>
        <v>1.1188461306211883</v>
      </c>
      <c r="CG434">
        <f t="shared" si="246"/>
        <v>97.089437162683112</v>
      </c>
      <c r="CH434">
        <f t="shared" si="247"/>
        <v>2.9105628373168853</v>
      </c>
      <c r="CI434">
        <f>(AS434/J434)*100</f>
        <v>4.3763964010593241</v>
      </c>
      <c r="CJ434">
        <f t="shared" si="248"/>
        <v>90.784999753609625</v>
      </c>
      <c r="CK434">
        <f t="shared" si="249"/>
        <v>9.2150002463903817</v>
      </c>
      <c r="CL434">
        <f>(AV434/J434)*100</f>
        <v>10.918238830948129</v>
      </c>
      <c r="CM434">
        <f t="shared" si="250"/>
        <v>76.158966559345814</v>
      </c>
      <c r="CN434">
        <f t="shared" si="251"/>
        <v>23.841033440654197</v>
      </c>
      <c r="CO434">
        <f>(AY434/J434)*100</f>
        <v>0.62412118388930582</v>
      </c>
      <c r="CP434">
        <f t="shared" si="252"/>
        <v>96.164478230822397</v>
      </c>
      <c r="CQ434">
        <f t="shared" si="253"/>
        <v>3.8355217691776091</v>
      </c>
      <c r="CR434">
        <f>(BB434/J434)*100</f>
        <v>4.5172226391656531</v>
      </c>
      <c r="CS434">
        <f t="shared" si="254"/>
        <v>96.066074668194403</v>
      </c>
      <c r="CT434">
        <f t="shared" si="255"/>
        <v>3.9339253318055953</v>
      </c>
      <c r="CU434">
        <f>(BE434/J434)*100</f>
        <v>2.5874934223579444</v>
      </c>
      <c r="CV434">
        <f t="shared" si="256"/>
        <v>86.447741290215035</v>
      </c>
      <c r="CW434">
        <f t="shared" si="257"/>
        <v>13.552258709784965</v>
      </c>
      <c r="CX434">
        <f>(BH434/J434)*100</f>
        <v>12.617642745615623</v>
      </c>
      <c r="CY434">
        <f t="shared" si="258"/>
        <v>78.867485941853104</v>
      </c>
      <c r="CZ434">
        <f t="shared" si="259"/>
        <v>21.132514058146889</v>
      </c>
    </row>
    <row r="435" spans="1:104" x14ac:dyDescent="0.25">
      <c r="A435" t="s">
        <v>2032</v>
      </c>
      <c r="B435">
        <v>24</v>
      </c>
      <c r="C435">
        <v>7</v>
      </c>
      <c r="D435" t="s">
        <v>2031</v>
      </c>
      <c r="E435">
        <f>VLOOKUP(A435,'2011B4'!A$1:B$641,2, FALSE)</f>
        <v>474</v>
      </c>
      <c r="G435">
        <v>5816519</v>
      </c>
      <c r="H435">
        <v>3074556</v>
      </c>
      <c r="I435">
        <v>2741963</v>
      </c>
      <c r="J435">
        <v>1799380</v>
      </c>
      <c r="K435">
        <v>1565581</v>
      </c>
      <c r="L435">
        <v>233799</v>
      </c>
      <c r="M435">
        <f t="shared" si="260"/>
        <v>30.935685072119597</v>
      </c>
      <c r="N435">
        <f t="shared" si="261"/>
        <v>50.920555683487315</v>
      </c>
      <c r="O435">
        <f t="shared" si="262"/>
        <v>8.5267014908662144</v>
      </c>
      <c r="P435">
        <f>(K435/J435)*100</f>
        <v>87.006691193633372</v>
      </c>
      <c r="Q435">
        <f>(L435/J435)*100</f>
        <v>12.993308806366638</v>
      </c>
      <c r="R435">
        <f t="shared" si="228"/>
        <v>16.17857261945781</v>
      </c>
      <c r="S435">
        <f t="shared" si="229"/>
        <v>27.758672431615331</v>
      </c>
      <c r="T435">
        <f t="shared" si="230"/>
        <v>19.53984150096144</v>
      </c>
      <c r="U435">
        <f t="shared" si="231"/>
        <v>7.1599662105836455</v>
      </c>
      <c r="V435">
        <f t="shared" si="232"/>
        <v>29.362947237381764</v>
      </c>
      <c r="W435">
        <f t="shared" si="233"/>
        <v>83.82142738054219</v>
      </c>
      <c r="X435">
        <v>113563</v>
      </c>
      <c r="Y435">
        <v>101038</v>
      </c>
      <c r="Z435">
        <v>12525</v>
      </c>
      <c r="AA435">
        <v>138428</v>
      </c>
      <c r="AB435">
        <v>97932</v>
      </c>
      <c r="AC435">
        <v>40496</v>
      </c>
      <c r="AD435">
        <v>39123</v>
      </c>
      <c r="AE435">
        <v>20892</v>
      </c>
      <c r="AF435">
        <v>18231</v>
      </c>
      <c r="AG435">
        <v>2820</v>
      </c>
      <c r="AH435">
        <v>2708</v>
      </c>
      <c r="AI435">
        <v>112</v>
      </c>
      <c r="AJ435">
        <v>37837</v>
      </c>
      <c r="AK435">
        <v>24807</v>
      </c>
      <c r="AL435">
        <v>13030</v>
      </c>
      <c r="AM435">
        <v>458827</v>
      </c>
      <c r="AN435">
        <v>433245</v>
      </c>
      <c r="AO435">
        <v>25582</v>
      </c>
      <c r="AP435">
        <v>9057</v>
      </c>
      <c r="AQ435">
        <v>8722</v>
      </c>
      <c r="AR435">
        <v>335</v>
      </c>
      <c r="AS435">
        <v>128835</v>
      </c>
      <c r="AT435">
        <v>117708</v>
      </c>
      <c r="AU435">
        <v>11127</v>
      </c>
      <c r="AV435">
        <v>351596</v>
      </c>
      <c r="AW435">
        <v>328843</v>
      </c>
      <c r="AX435">
        <v>22753</v>
      </c>
      <c r="AY435">
        <v>17462</v>
      </c>
      <c r="AZ435">
        <v>16532</v>
      </c>
      <c r="BA435">
        <v>930</v>
      </c>
      <c r="BB435">
        <v>141500</v>
      </c>
      <c r="BC435">
        <v>135634</v>
      </c>
      <c r="BD435">
        <v>5866</v>
      </c>
      <c r="BE435">
        <v>119407</v>
      </c>
      <c r="BF435">
        <v>105350</v>
      </c>
      <c r="BG435">
        <v>14057</v>
      </c>
      <c r="BH435">
        <v>240925</v>
      </c>
      <c r="BI435">
        <v>172170</v>
      </c>
      <c r="BJ435">
        <v>68755</v>
      </c>
      <c r="BK435" t="str">
        <f t="shared" si="263"/>
        <v>DNonHHITotal</v>
      </c>
      <c r="BL435" t="str">
        <f t="shared" si="264"/>
        <v>DNonHHIMale</v>
      </c>
      <c r="BM435" t="str">
        <f t="shared" si="265"/>
        <v>LQFemale</v>
      </c>
      <c r="BN435">
        <f>(X435/J435)*100</f>
        <v>6.3112294234680828</v>
      </c>
      <c r="BO435">
        <f t="shared" si="234"/>
        <v>88.970879599869676</v>
      </c>
      <c r="BP435">
        <f t="shared" si="235"/>
        <v>11.029120400130324</v>
      </c>
      <c r="BQ435">
        <f>(AA435/J435)*100</f>
        <v>7.6930942880325439</v>
      </c>
      <c r="BR435">
        <f t="shared" si="236"/>
        <v>70.745802872251275</v>
      </c>
      <c r="BS435">
        <f t="shared" si="237"/>
        <v>29.254197127748721</v>
      </c>
      <c r="BT435">
        <f>(AD435/J435)*100</f>
        <v>2.1742489079571854</v>
      </c>
      <c r="BU435">
        <f t="shared" si="238"/>
        <v>53.400812821102676</v>
      </c>
      <c r="BV435">
        <f t="shared" si="239"/>
        <v>46.599187178897324</v>
      </c>
      <c r="BW435">
        <f>(AG435/J435)*100</f>
        <v>0.15672064822327691</v>
      </c>
      <c r="BX435">
        <f t="shared" si="240"/>
        <v>96.028368794326241</v>
      </c>
      <c r="BY435">
        <f t="shared" si="241"/>
        <v>3.9716312056737593</v>
      </c>
      <c r="BZ435">
        <f>(AJ435/J435)*100</f>
        <v>2.1027798463915346</v>
      </c>
      <c r="CA435">
        <f t="shared" si="242"/>
        <v>65.562808890768295</v>
      </c>
      <c r="CB435">
        <f t="shared" si="243"/>
        <v>34.437191109231705</v>
      </c>
      <c r="CC435">
        <f>(AM435/J435)*100</f>
        <v>25.499171937000519</v>
      </c>
      <c r="CD435">
        <f t="shared" si="244"/>
        <v>94.424478071255606</v>
      </c>
      <c r="CE435">
        <f t="shared" si="245"/>
        <v>5.5755219287443847</v>
      </c>
      <c r="CF435">
        <f>(AP435/J435)*100</f>
        <v>0.50334003934688609</v>
      </c>
      <c r="CG435">
        <f t="shared" si="246"/>
        <v>96.301203489014014</v>
      </c>
      <c r="CH435">
        <f t="shared" si="247"/>
        <v>3.6987965109859777</v>
      </c>
      <c r="CI435">
        <f>(AS435/J435)*100</f>
        <v>7.1599662105836455</v>
      </c>
      <c r="CJ435">
        <f t="shared" si="248"/>
        <v>91.363371754569798</v>
      </c>
      <c r="CK435">
        <f t="shared" si="249"/>
        <v>8.6366282454302024</v>
      </c>
      <c r="CL435">
        <f>(AV435/J435)*100</f>
        <v>19.53984150096144</v>
      </c>
      <c r="CM435">
        <f t="shared" si="250"/>
        <v>93.52865220309674</v>
      </c>
      <c r="CN435">
        <f t="shared" si="251"/>
        <v>6.471347796903264</v>
      </c>
      <c r="CO435">
        <f>(AY435/J435)*100</f>
        <v>0.97044537562938349</v>
      </c>
      <c r="CP435">
        <f t="shared" si="252"/>
        <v>94.674149581949379</v>
      </c>
      <c r="CQ435">
        <f t="shared" si="253"/>
        <v>5.3258504180506243</v>
      </c>
      <c r="CR435">
        <f>(BB435/J435)*100</f>
        <v>7.863819760139604</v>
      </c>
      <c r="CS435">
        <f t="shared" si="254"/>
        <v>95.854416961130738</v>
      </c>
      <c r="CT435">
        <f t="shared" si="255"/>
        <v>4.1455830388692574</v>
      </c>
      <c r="CU435">
        <f>(BE435/J435)*100</f>
        <v>6.6360079582967471</v>
      </c>
      <c r="CV435">
        <f t="shared" si="256"/>
        <v>88.227658344988143</v>
      </c>
      <c r="CW435">
        <f t="shared" si="257"/>
        <v>11.77234165501185</v>
      </c>
      <c r="CX435">
        <f>(BH435/J435)*100</f>
        <v>13.389334103969144</v>
      </c>
      <c r="CY435">
        <f t="shared" si="258"/>
        <v>71.462073259313058</v>
      </c>
      <c r="CZ435">
        <f t="shared" si="259"/>
        <v>28.537926740686935</v>
      </c>
    </row>
    <row r="436" spans="1:104" x14ac:dyDescent="0.25">
      <c r="A436" t="s">
        <v>2034</v>
      </c>
      <c r="B436">
        <v>24</v>
      </c>
      <c r="C436">
        <v>8</v>
      </c>
      <c r="D436" t="s">
        <v>2033</v>
      </c>
      <c r="E436">
        <f>VLOOKUP(A436,'2011B4'!A$1:B$641,2, FALSE)</f>
        <v>475</v>
      </c>
      <c r="G436">
        <v>1515148</v>
      </c>
      <c r="H436">
        <v>787650</v>
      </c>
      <c r="I436">
        <v>727498</v>
      </c>
      <c r="J436">
        <v>515577</v>
      </c>
      <c r="K436">
        <v>400524</v>
      </c>
      <c r="L436">
        <v>115053</v>
      </c>
      <c r="M436">
        <f t="shared" si="260"/>
        <v>34.02816094533339</v>
      </c>
      <c r="N436">
        <f t="shared" si="261"/>
        <v>50.850504665777954</v>
      </c>
      <c r="O436">
        <f t="shared" si="262"/>
        <v>15.814888838182373</v>
      </c>
      <c r="P436">
        <f>(K436/J436)*100</f>
        <v>77.684613549479522</v>
      </c>
      <c r="Q436">
        <f>(L436/J436)*100</f>
        <v>22.315386450520485</v>
      </c>
      <c r="R436">
        <f t="shared" si="228"/>
        <v>60.142519933976892</v>
      </c>
      <c r="S436">
        <f t="shared" si="229"/>
        <v>14.147062417446861</v>
      </c>
      <c r="T436">
        <f t="shared" si="230"/>
        <v>7.8577981562404835</v>
      </c>
      <c r="U436">
        <f t="shared" si="231"/>
        <v>4.380722956997694</v>
      </c>
      <c r="V436">
        <f t="shared" si="232"/>
        <v>13.471896535338079</v>
      </c>
      <c r="W436">
        <f t="shared" si="233"/>
        <v>39.857480066023108</v>
      </c>
      <c r="X436">
        <v>165609</v>
      </c>
      <c r="Y436">
        <v>124713</v>
      </c>
      <c r="Z436">
        <v>40896</v>
      </c>
      <c r="AA436">
        <v>128708</v>
      </c>
      <c r="AB436">
        <v>83517</v>
      </c>
      <c r="AC436">
        <v>45191</v>
      </c>
      <c r="AD436">
        <v>15764</v>
      </c>
      <c r="AE436">
        <v>11706</v>
      </c>
      <c r="AF436">
        <v>4058</v>
      </c>
      <c r="AG436">
        <v>7787</v>
      </c>
      <c r="AH436">
        <v>6653</v>
      </c>
      <c r="AI436">
        <v>1134</v>
      </c>
      <c r="AJ436">
        <v>12090</v>
      </c>
      <c r="AK436">
        <v>9391</v>
      </c>
      <c r="AL436">
        <v>2699</v>
      </c>
      <c r="AM436">
        <v>53062</v>
      </c>
      <c r="AN436">
        <v>49162</v>
      </c>
      <c r="AO436">
        <v>3900</v>
      </c>
      <c r="AP436">
        <v>1821</v>
      </c>
      <c r="AQ436">
        <v>1796</v>
      </c>
      <c r="AR436">
        <v>25</v>
      </c>
      <c r="AS436">
        <v>22586</v>
      </c>
      <c r="AT436">
        <v>19124</v>
      </c>
      <c r="AU436">
        <v>3462</v>
      </c>
      <c r="AV436">
        <v>40513</v>
      </c>
      <c r="AW436">
        <v>37533</v>
      </c>
      <c r="AX436">
        <v>2980</v>
      </c>
      <c r="AY436">
        <v>2533</v>
      </c>
      <c r="AZ436">
        <v>2402</v>
      </c>
      <c r="BA436">
        <v>131</v>
      </c>
      <c r="BB436">
        <v>19446</v>
      </c>
      <c r="BC436">
        <v>18957</v>
      </c>
      <c r="BD436">
        <v>489</v>
      </c>
      <c r="BE436">
        <v>7768</v>
      </c>
      <c r="BF436">
        <v>6832</v>
      </c>
      <c r="BG436">
        <v>936</v>
      </c>
      <c r="BH436">
        <v>37890</v>
      </c>
      <c r="BI436">
        <v>28738</v>
      </c>
      <c r="BJ436">
        <v>9152</v>
      </c>
      <c r="BK436" t="str">
        <f t="shared" si="263"/>
        <v>CultivatorsTotal</v>
      </c>
      <c r="BL436" t="str">
        <f t="shared" si="264"/>
        <v>CultivatorsMale</v>
      </c>
      <c r="BM436" t="str">
        <f t="shared" si="265"/>
        <v>AgriculturalLabourFemale</v>
      </c>
      <c r="BN436">
        <f>(X436/J436)*100</f>
        <v>32.121099273241441</v>
      </c>
      <c r="BO436">
        <f t="shared" si="234"/>
        <v>75.305689908157163</v>
      </c>
      <c r="BP436">
        <f t="shared" si="235"/>
        <v>24.694310091842837</v>
      </c>
      <c r="BQ436">
        <f>(AA436/J436)*100</f>
        <v>24.96387542500926</v>
      </c>
      <c r="BR436">
        <f t="shared" si="236"/>
        <v>64.888740404636863</v>
      </c>
      <c r="BS436">
        <f t="shared" si="237"/>
        <v>35.111259595363151</v>
      </c>
      <c r="BT436">
        <f>(AD436/J436)*100</f>
        <v>3.0575452357261867</v>
      </c>
      <c r="BU436">
        <f t="shared" si="238"/>
        <v>74.257802588175593</v>
      </c>
      <c r="BV436">
        <f t="shared" si="239"/>
        <v>25.742197411824407</v>
      </c>
      <c r="BW436">
        <f>(AG436/J436)*100</f>
        <v>1.5103466601496962</v>
      </c>
      <c r="BX436">
        <f t="shared" si="240"/>
        <v>85.437267240272249</v>
      </c>
      <c r="BY436">
        <f t="shared" si="241"/>
        <v>14.562732759727751</v>
      </c>
      <c r="BZ436">
        <f>(AJ436/J436)*100</f>
        <v>2.3449455658417655</v>
      </c>
      <c r="CA436">
        <f t="shared" si="242"/>
        <v>77.675765095119928</v>
      </c>
      <c r="CB436">
        <f t="shared" si="243"/>
        <v>22.324234904880065</v>
      </c>
      <c r="CC436">
        <f>(AM436/J436)*100</f>
        <v>10.291770191455399</v>
      </c>
      <c r="CD436">
        <f t="shared" si="244"/>
        <v>92.650107421506917</v>
      </c>
      <c r="CE436">
        <f t="shared" si="245"/>
        <v>7.3498925784930833</v>
      </c>
      <c r="CF436">
        <f>(AP436/J436)*100</f>
        <v>0.35319651574837513</v>
      </c>
      <c r="CG436">
        <f t="shared" si="246"/>
        <v>98.627127951674908</v>
      </c>
      <c r="CH436">
        <f t="shared" si="247"/>
        <v>1.3728720483250962</v>
      </c>
      <c r="CI436">
        <f>(AS436/J436)*100</f>
        <v>4.380722956997694</v>
      </c>
      <c r="CJ436">
        <f t="shared" si="248"/>
        <v>84.671920658815196</v>
      </c>
      <c r="CK436">
        <f t="shared" si="249"/>
        <v>15.328079341184806</v>
      </c>
      <c r="CL436">
        <f>(AV436/J436)*100</f>
        <v>7.8577981562404835</v>
      </c>
      <c r="CM436">
        <f t="shared" si="250"/>
        <v>92.64433638585146</v>
      </c>
      <c r="CN436">
        <f t="shared" si="251"/>
        <v>7.3556636141485443</v>
      </c>
      <c r="CO436">
        <f>(AY436/J436)*100</f>
        <v>0.49129421987404398</v>
      </c>
      <c r="CP436">
        <f t="shared" si="252"/>
        <v>94.828266877220685</v>
      </c>
      <c r="CQ436">
        <f t="shared" si="253"/>
        <v>5.1717331227793126</v>
      </c>
      <c r="CR436">
        <f>(BB436/J436)*100</f>
        <v>3.7716965652075247</v>
      </c>
      <c r="CS436">
        <f t="shared" si="254"/>
        <v>97.485344029620492</v>
      </c>
      <c r="CT436">
        <f t="shared" si="255"/>
        <v>2.5146559703795126</v>
      </c>
      <c r="CU436">
        <f>(BE436/J436)*100</f>
        <v>1.506661468607017</v>
      </c>
      <c r="CV436">
        <f t="shared" si="256"/>
        <v>87.950566426364574</v>
      </c>
      <c r="CW436">
        <f t="shared" si="257"/>
        <v>12.049433573635428</v>
      </c>
      <c r="CX436">
        <f>(BH436/J436)*100</f>
        <v>7.3490477659011164</v>
      </c>
      <c r="CY436">
        <f t="shared" si="258"/>
        <v>75.845869622591707</v>
      </c>
      <c r="CZ436">
        <f t="shared" si="259"/>
        <v>24.154130377408286</v>
      </c>
    </row>
    <row r="437" spans="1:104" x14ac:dyDescent="0.25">
      <c r="A437" t="s">
        <v>2036</v>
      </c>
      <c r="B437">
        <v>24</v>
      </c>
      <c r="C437">
        <v>9</v>
      </c>
      <c r="D437" t="s">
        <v>2035</v>
      </c>
      <c r="E437">
        <f>VLOOKUP(A437,'2011B4'!A$1:B$641,2, FALSE)</f>
        <v>476</v>
      </c>
      <c r="G437">
        <v>3169881</v>
      </c>
      <c r="H437">
        <v>1642018</v>
      </c>
      <c r="I437">
        <v>1527863</v>
      </c>
      <c r="J437">
        <v>1076054</v>
      </c>
      <c r="K437">
        <v>879567</v>
      </c>
      <c r="L437">
        <v>196487</v>
      </c>
      <c r="M437">
        <f t="shared" si="260"/>
        <v>33.946195456548686</v>
      </c>
      <c r="N437">
        <f t="shared" si="261"/>
        <v>53.566221563953619</v>
      </c>
      <c r="O437">
        <f t="shared" si="262"/>
        <v>12.860249904605322</v>
      </c>
      <c r="P437">
        <f>(K437/J437)*100</f>
        <v>81.740042785956831</v>
      </c>
      <c r="Q437">
        <f>(L437/J437)*100</f>
        <v>18.259957214043162</v>
      </c>
      <c r="R437">
        <f t="shared" si="228"/>
        <v>41.243376261786118</v>
      </c>
      <c r="S437">
        <f t="shared" si="229"/>
        <v>22.831846728881636</v>
      </c>
      <c r="T437">
        <f t="shared" si="230"/>
        <v>13.261695045044208</v>
      </c>
      <c r="U437">
        <f t="shared" si="231"/>
        <v>5.2613530547723446</v>
      </c>
      <c r="V437">
        <f t="shared" si="232"/>
        <v>17.401728909515693</v>
      </c>
      <c r="W437">
        <f t="shared" si="233"/>
        <v>58.756623738213882</v>
      </c>
      <c r="X437">
        <v>302826</v>
      </c>
      <c r="Y437">
        <v>211007</v>
      </c>
      <c r="Z437">
        <v>91819</v>
      </c>
      <c r="AA437">
        <v>119440</v>
      </c>
      <c r="AB437">
        <v>78373</v>
      </c>
      <c r="AC437">
        <v>41067</v>
      </c>
      <c r="AD437">
        <v>21535</v>
      </c>
      <c r="AE437">
        <v>17144</v>
      </c>
      <c r="AF437">
        <v>4391</v>
      </c>
      <c r="AG437">
        <v>7328</v>
      </c>
      <c r="AH437">
        <v>6078</v>
      </c>
      <c r="AI437">
        <v>1250</v>
      </c>
      <c r="AJ437">
        <v>16631</v>
      </c>
      <c r="AK437">
        <v>12206</v>
      </c>
      <c r="AL437">
        <v>4425</v>
      </c>
      <c r="AM437">
        <v>221724</v>
      </c>
      <c r="AN437">
        <v>207146</v>
      </c>
      <c r="AO437">
        <v>14578</v>
      </c>
      <c r="AP437">
        <v>4231</v>
      </c>
      <c r="AQ437">
        <v>4052</v>
      </c>
      <c r="AR437">
        <v>179</v>
      </c>
      <c r="AS437">
        <v>56615</v>
      </c>
      <c r="AT437">
        <v>51624</v>
      </c>
      <c r="AU437">
        <v>4991</v>
      </c>
      <c r="AV437">
        <v>142703</v>
      </c>
      <c r="AW437">
        <v>135756</v>
      </c>
      <c r="AX437">
        <v>6947</v>
      </c>
      <c r="AY437">
        <v>7890</v>
      </c>
      <c r="AZ437">
        <v>7468</v>
      </c>
      <c r="BA437">
        <v>422</v>
      </c>
      <c r="BB437">
        <v>58768</v>
      </c>
      <c r="BC437">
        <v>57509</v>
      </c>
      <c r="BD437">
        <v>1259</v>
      </c>
      <c r="BE437">
        <v>33025</v>
      </c>
      <c r="BF437">
        <v>29918</v>
      </c>
      <c r="BG437">
        <v>3107</v>
      </c>
      <c r="BH437">
        <v>83338</v>
      </c>
      <c r="BI437">
        <v>61286</v>
      </c>
      <c r="BJ437">
        <v>22052</v>
      </c>
      <c r="BK437" t="str">
        <f t="shared" si="263"/>
        <v>CultivatorsTotal</v>
      </c>
      <c r="BL437" t="str">
        <f t="shared" si="264"/>
        <v>CultivatorsMale</v>
      </c>
      <c r="BM437" t="str">
        <f t="shared" si="265"/>
        <v>CultivatorsFemale</v>
      </c>
      <c r="BN437">
        <f>(X437/J437)*100</f>
        <v>28.142267953095292</v>
      </c>
      <c r="BO437">
        <f t="shared" si="234"/>
        <v>69.679287775818452</v>
      </c>
      <c r="BP437">
        <f t="shared" si="235"/>
        <v>30.320712224181545</v>
      </c>
      <c r="BQ437">
        <f>(AA437/J437)*100</f>
        <v>11.099814693314649</v>
      </c>
      <c r="BR437">
        <f t="shared" si="236"/>
        <v>65.617046215673142</v>
      </c>
      <c r="BS437">
        <f t="shared" si="237"/>
        <v>34.382953784326858</v>
      </c>
      <c r="BT437">
        <f>(AD437/J437)*100</f>
        <v>2.0012936153761802</v>
      </c>
      <c r="BU437">
        <f t="shared" si="238"/>
        <v>79.609937311353605</v>
      </c>
      <c r="BV437">
        <f t="shared" si="239"/>
        <v>20.390062688646392</v>
      </c>
      <c r="BW437">
        <f>(AG437/J437)*100</f>
        <v>0.68100671527637091</v>
      </c>
      <c r="BX437">
        <f t="shared" si="240"/>
        <v>82.942139737991269</v>
      </c>
      <c r="BY437">
        <f t="shared" si="241"/>
        <v>17.057860262008735</v>
      </c>
      <c r="BZ437">
        <f>(AJ437/J437)*100</f>
        <v>1.5455544052621895</v>
      </c>
      <c r="CA437">
        <f t="shared" si="242"/>
        <v>73.393061150862849</v>
      </c>
      <c r="CB437">
        <f t="shared" si="243"/>
        <v>26.606938849137151</v>
      </c>
      <c r="CC437">
        <f>(AM437/J437)*100</f>
        <v>20.605285608343078</v>
      </c>
      <c r="CD437">
        <f t="shared" si="244"/>
        <v>93.42515920694197</v>
      </c>
      <c r="CE437">
        <f t="shared" si="245"/>
        <v>6.5748407930580361</v>
      </c>
      <c r="CF437">
        <f>(AP437/J437)*100</f>
        <v>0.39319588050413828</v>
      </c>
      <c r="CG437">
        <f t="shared" si="246"/>
        <v>95.769321673363265</v>
      </c>
      <c r="CH437">
        <f t="shared" si="247"/>
        <v>4.2306783266367294</v>
      </c>
      <c r="CI437">
        <f>(AS437/J437)*100</f>
        <v>5.2613530547723446</v>
      </c>
      <c r="CJ437">
        <f t="shared" si="248"/>
        <v>91.184315110836351</v>
      </c>
      <c r="CK437">
        <f t="shared" si="249"/>
        <v>8.8156848891636503</v>
      </c>
      <c r="CL437">
        <f>(AV437/J437)*100</f>
        <v>13.261695045044208</v>
      </c>
      <c r="CM437">
        <f t="shared" si="250"/>
        <v>95.131847263196988</v>
      </c>
      <c r="CN437">
        <f t="shared" si="251"/>
        <v>4.86815273680301</v>
      </c>
      <c r="CO437">
        <f>(AY437/J437)*100</f>
        <v>0.73323457744685683</v>
      </c>
      <c r="CP437">
        <f t="shared" si="252"/>
        <v>94.651457541191391</v>
      </c>
      <c r="CQ437">
        <f t="shared" si="253"/>
        <v>5.3485424588086188</v>
      </c>
      <c r="CR437">
        <f>(BB437/J437)*100</f>
        <v>5.4614359502404151</v>
      </c>
      <c r="CS437">
        <f t="shared" si="254"/>
        <v>97.857677647699433</v>
      </c>
      <c r="CT437">
        <f t="shared" si="255"/>
        <v>2.1423223523005719</v>
      </c>
      <c r="CU437">
        <f>(BE437/J437)*100</f>
        <v>3.0690838935592453</v>
      </c>
      <c r="CV437">
        <f t="shared" si="256"/>
        <v>90.591975775927324</v>
      </c>
      <c r="CW437">
        <f t="shared" si="257"/>
        <v>9.4080242240726726</v>
      </c>
      <c r="CX437">
        <f>(BH437/J437)*100</f>
        <v>7.7447786077650376</v>
      </c>
      <c r="CY437">
        <f t="shared" si="258"/>
        <v>73.539081811418555</v>
      </c>
      <c r="CZ437">
        <f t="shared" si="259"/>
        <v>26.460918188581438</v>
      </c>
    </row>
    <row r="438" spans="1:104" x14ac:dyDescent="0.25">
      <c r="A438" t="s">
        <v>2038</v>
      </c>
      <c r="B438">
        <v>24</v>
      </c>
      <c r="C438">
        <v>10</v>
      </c>
      <c r="D438" t="s">
        <v>2037</v>
      </c>
      <c r="E438">
        <f>VLOOKUP(A438,'2011B4'!A$1:B$641,2, FALSE)</f>
        <v>477</v>
      </c>
      <c r="G438">
        <v>1904278</v>
      </c>
      <c r="H438">
        <v>981320</v>
      </c>
      <c r="I438">
        <v>922958</v>
      </c>
      <c r="J438">
        <v>629551</v>
      </c>
      <c r="K438">
        <v>514523</v>
      </c>
      <c r="L438">
        <v>115028</v>
      </c>
      <c r="M438">
        <f t="shared" si="260"/>
        <v>33.059826348883938</v>
      </c>
      <c r="N438">
        <f t="shared" si="261"/>
        <v>52.431724615823583</v>
      </c>
      <c r="O438">
        <f t="shared" si="262"/>
        <v>12.462972312932981</v>
      </c>
      <c r="P438">
        <f>(K438/J438)*100</f>
        <v>81.728565279063972</v>
      </c>
      <c r="Q438">
        <f>(L438/J438)*100</f>
        <v>18.271434720936032</v>
      </c>
      <c r="R438">
        <f t="shared" si="228"/>
        <v>49.897307763787211</v>
      </c>
      <c r="S438">
        <f t="shared" si="229"/>
        <v>15.604454603360173</v>
      </c>
      <c r="T438">
        <f t="shared" si="230"/>
        <v>10.736699647844256</v>
      </c>
      <c r="U438">
        <f t="shared" si="231"/>
        <v>5.2686756116660929</v>
      </c>
      <c r="V438">
        <f t="shared" si="232"/>
        <v>18.492862373342273</v>
      </c>
      <c r="W438">
        <f t="shared" si="233"/>
        <v>50.102692236212789</v>
      </c>
      <c r="X438">
        <v>216362</v>
      </c>
      <c r="Y438">
        <v>158570</v>
      </c>
      <c r="Z438">
        <v>57792</v>
      </c>
      <c r="AA438">
        <v>69398</v>
      </c>
      <c r="AB438">
        <v>47997</v>
      </c>
      <c r="AC438">
        <v>21401</v>
      </c>
      <c r="AD438">
        <v>28369</v>
      </c>
      <c r="AE438">
        <v>23240</v>
      </c>
      <c r="AF438">
        <v>5129</v>
      </c>
      <c r="AG438">
        <v>4703</v>
      </c>
      <c r="AH438">
        <v>3557</v>
      </c>
      <c r="AI438">
        <v>1146</v>
      </c>
      <c r="AJ438">
        <v>9566</v>
      </c>
      <c r="AK438">
        <v>6795</v>
      </c>
      <c r="AL438">
        <v>2771</v>
      </c>
      <c r="AM438">
        <v>83969</v>
      </c>
      <c r="AN438">
        <v>78986</v>
      </c>
      <c r="AO438">
        <v>4983</v>
      </c>
      <c r="AP438">
        <v>3266</v>
      </c>
      <c r="AQ438">
        <v>3185</v>
      </c>
      <c r="AR438">
        <v>81</v>
      </c>
      <c r="AS438">
        <v>33169</v>
      </c>
      <c r="AT438">
        <v>30871</v>
      </c>
      <c r="AU438">
        <v>2298</v>
      </c>
      <c r="AV438">
        <v>67593</v>
      </c>
      <c r="AW438">
        <v>63705</v>
      </c>
      <c r="AX438">
        <v>3888</v>
      </c>
      <c r="AY438">
        <v>4924</v>
      </c>
      <c r="AZ438">
        <v>4707</v>
      </c>
      <c r="BA438">
        <v>217</v>
      </c>
      <c r="BB438">
        <v>36413</v>
      </c>
      <c r="BC438">
        <v>35760</v>
      </c>
      <c r="BD438">
        <v>653</v>
      </c>
      <c r="BE438">
        <v>14149</v>
      </c>
      <c r="BF438">
        <v>12248</v>
      </c>
      <c r="BG438">
        <v>1901</v>
      </c>
      <c r="BH438">
        <v>57670</v>
      </c>
      <c r="BI438">
        <v>44902</v>
      </c>
      <c r="BJ438">
        <v>12768</v>
      </c>
      <c r="BK438" t="str">
        <f t="shared" si="263"/>
        <v>CultivatorsTotal</v>
      </c>
      <c r="BL438" t="str">
        <f t="shared" si="264"/>
        <v>CultivatorsMale</v>
      </c>
      <c r="BM438" t="str">
        <f t="shared" si="265"/>
        <v>CultivatorsFemale</v>
      </c>
      <c r="BN438">
        <f>(X438/J438)*100</f>
        <v>34.367668385881366</v>
      </c>
      <c r="BO438">
        <f t="shared" si="234"/>
        <v>73.289209750325853</v>
      </c>
      <c r="BP438">
        <f t="shared" si="235"/>
        <v>26.710790249674154</v>
      </c>
      <c r="BQ438">
        <f>(AA438/J438)*100</f>
        <v>11.023411923736123</v>
      </c>
      <c r="BR438">
        <f t="shared" si="236"/>
        <v>69.161935502464047</v>
      </c>
      <c r="BS438">
        <f t="shared" si="237"/>
        <v>30.838064497535949</v>
      </c>
      <c r="BT438">
        <f>(AD438/J438)*100</f>
        <v>4.5062274541697178</v>
      </c>
      <c r="BU438">
        <f t="shared" si="238"/>
        <v>81.920406077055944</v>
      </c>
      <c r="BV438">
        <f t="shared" si="239"/>
        <v>18.07959392294406</v>
      </c>
      <c r="BW438">
        <f>(AG438/J438)*100</f>
        <v>0.74704035098030175</v>
      </c>
      <c r="BX438">
        <f t="shared" si="240"/>
        <v>75.632574952158194</v>
      </c>
      <c r="BY438">
        <f t="shared" si="241"/>
        <v>24.367425047841802</v>
      </c>
      <c r="BZ438">
        <f>(AJ438/J438)*100</f>
        <v>1.519495640543816</v>
      </c>
      <c r="CA438">
        <f t="shared" si="242"/>
        <v>71.032824587079233</v>
      </c>
      <c r="CB438">
        <f t="shared" si="243"/>
        <v>28.96717541292076</v>
      </c>
      <c r="CC438">
        <f>(AM438/J438)*100</f>
        <v>13.337918611836056</v>
      </c>
      <c r="CD438">
        <f t="shared" si="244"/>
        <v>94.06566709142659</v>
      </c>
      <c r="CE438">
        <f t="shared" si="245"/>
        <v>5.9343329085734027</v>
      </c>
      <c r="CF438">
        <f>(AP438/J438)*100</f>
        <v>0.51878243382982481</v>
      </c>
      <c r="CG438">
        <f t="shared" si="246"/>
        <v>97.519902020820567</v>
      </c>
      <c r="CH438">
        <f t="shared" si="247"/>
        <v>2.4800979791794244</v>
      </c>
      <c r="CI438">
        <f>(AS438/J438)*100</f>
        <v>5.2686756116660929</v>
      </c>
      <c r="CJ438">
        <f t="shared" si="248"/>
        <v>93.071844191865893</v>
      </c>
      <c r="CK438">
        <f t="shared" si="249"/>
        <v>6.9281558081341013</v>
      </c>
      <c r="CL438">
        <f>(AV438/J438)*100</f>
        <v>10.736699647844256</v>
      </c>
      <c r="CM438">
        <f t="shared" si="250"/>
        <v>94.247925080999522</v>
      </c>
      <c r="CN438">
        <f t="shared" si="251"/>
        <v>5.7520749190004885</v>
      </c>
      <c r="CO438">
        <f>(AY438/J438)*100</f>
        <v>0.78214473489836411</v>
      </c>
      <c r="CP438">
        <f t="shared" si="252"/>
        <v>95.593013809910644</v>
      </c>
      <c r="CQ438">
        <f t="shared" si="253"/>
        <v>4.4069861900893583</v>
      </c>
      <c r="CR438">
        <f>(BB438/J438)*100</f>
        <v>5.7839634914407254</v>
      </c>
      <c r="CS438">
        <f t="shared" si="254"/>
        <v>98.206684425891851</v>
      </c>
      <c r="CT438">
        <f t="shared" si="255"/>
        <v>1.7933155741081483</v>
      </c>
      <c r="CU438">
        <f>(BE438/J438)*100</f>
        <v>2.2474747875867087</v>
      </c>
      <c r="CV438">
        <f t="shared" si="256"/>
        <v>86.564421513887908</v>
      </c>
      <c r="CW438">
        <f t="shared" si="257"/>
        <v>13.435578486112092</v>
      </c>
      <c r="CX438">
        <f>(BH438/J438)*100</f>
        <v>9.1604969255866493</v>
      </c>
      <c r="CY438">
        <f t="shared" si="258"/>
        <v>77.860239292526444</v>
      </c>
      <c r="CZ438">
        <f t="shared" si="259"/>
        <v>22.139760707473556</v>
      </c>
    </row>
    <row r="439" spans="1:104" x14ac:dyDescent="0.25">
      <c r="A439" t="s">
        <v>2040</v>
      </c>
      <c r="B439">
        <v>24</v>
      </c>
      <c r="C439">
        <v>11</v>
      </c>
      <c r="D439" t="s">
        <v>2039</v>
      </c>
      <c r="E439">
        <f>VLOOKUP(A439,'2011B4'!A$1:B$641,2, FALSE)</f>
        <v>478</v>
      </c>
      <c r="G439">
        <v>536835</v>
      </c>
      <c r="H439">
        <v>275821</v>
      </c>
      <c r="I439">
        <v>261014</v>
      </c>
      <c r="J439">
        <v>171164</v>
      </c>
      <c r="K439">
        <v>143280</v>
      </c>
      <c r="L439">
        <v>27884</v>
      </c>
      <c r="M439">
        <f t="shared" si="260"/>
        <v>31.883912189033875</v>
      </c>
      <c r="N439">
        <f t="shared" si="261"/>
        <v>51.946733569960223</v>
      </c>
      <c r="O439">
        <f t="shared" si="262"/>
        <v>10.682951872313362</v>
      </c>
      <c r="P439">
        <f>(K439/J439)*100</f>
        <v>83.709191185062281</v>
      </c>
      <c r="Q439">
        <f>(L439/J439)*100</f>
        <v>16.290808814937723</v>
      </c>
      <c r="R439">
        <f t="shared" si="228"/>
        <v>50.93010212427847</v>
      </c>
      <c r="S439">
        <f t="shared" si="229"/>
        <v>13.033114439952326</v>
      </c>
      <c r="T439">
        <f t="shared" si="230"/>
        <v>12.012455890257296</v>
      </c>
      <c r="U439">
        <f t="shared" si="231"/>
        <v>5.7494566614475007</v>
      </c>
      <c r="V439">
        <f t="shared" si="232"/>
        <v>18.274870884064406</v>
      </c>
      <c r="W439">
        <f t="shared" si="233"/>
        <v>49.06989787572153</v>
      </c>
      <c r="X439">
        <v>52049</v>
      </c>
      <c r="Y439">
        <v>41341</v>
      </c>
      <c r="Z439">
        <v>10708</v>
      </c>
      <c r="AA439">
        <v>25567</v>
      </c>
      <c r="AB439">
        <v>17700</v>
      </c>
      <c r="AC439">
        <v>7867</v>
      </c>
      <c r="AD439">
        <v>9558</v>
      </c>
      <c r="AE439">
        <v>8327</v>
      </c>
      <c r="AF439">
        <v>1231</v>
      </c>
      <c r="AG439">
        <v>6238</v>
      </c>
      <c r="AH439">
        <v>4726</v>
      </c>
      <c r="AI439">
        <v>1512</v>
      </c>
      <c r="AJ439">
        <v>1974</v>
      </c>
      <c r="AK439">
        <v>1532</v>
      </c>
      <c r="AL439">
        <v>442</v>
      </c>
      <c r="AM439">
        <v>14096</v>
      </c>
      <c r="AN439">
        <v>13260</v>
      </c>
      <c r="AO439">
        <v>836</v>
      </c>
      <c r="AP439">
        <v>988</v>
      </c>
      <c r="AQ439">
        <v>946</v>
      </c>
      <c r="AR439">
        <v>42</v>
      </c>
      <c r="AS439">
        <v>9841</v>
      </c>
      <c r="AT439">
        <v>9155</v>
      </c>
      <c r="AU439">
        <v>686</v>
      </c>
      <c r="AV439">
        <v>20561</v>
      </c>
      <c r="AW439">
        <v>19532</v>
      </c>
      <c r="AX439">
        <v>1029</v>
      </c>
      <c r="AY439">
        <v>1434</v>
      </c>
      <c r="AZ439">
        <v>1372</v>
      </c>
      <c r="BA439">
        <v>62</v>
      </c>
      <c r="BB439">
        <v>13566</v>
      </c>
      <c r="BC439">
        <v>13357</v>
      </c>
      <c r="BD439">
        <v>209</v>
      </c>
      <c r="BE439">
        <v>3363</v>
      </c>
      <c r="BF439">
        <v>3112</v>
      </c>
      <c r="BG439">
        <v>251</v>
      </c>
      <c r="BH439">
        <v>11929</v>
      </c>
      <c r="BI439">
        <v>8920</v>
      </c>
      <c r="BJ439">
        <v>3009</v>
      </c>
      <c r="BK439" t="str">
        <f t="shared" si="263"/>
        <v>CultivatorsTotal</v>
      </c>
      <c r="BL439" t="str">
        <f t="shared" si="264"/>
        <v>CultivatorsMale</v>
      </c>
      <c r="BM439" t="str">
        <f t="shared" si="265"/>
        <v>CultivatorsFemale</v>
      </c>
      <c r="BN439">
        <f>(X439/J439)*100</f>
        <v>30.408847654880699</v>
      </c>
      <c r="BO439">
        <f t="shared" si="234"/>
        <v>79.427078330035158</v>
      </c>
      <c r="BP439">
        <f t="shared" si="235"/>
        <v>20.572921669964842</v>
      </c>
      <c r="BQ439">
        <f>(AA439/J439)*100</f>
        <v>14.937136313710827</v>
      </c>
      <c r="BR439">
        <f t="shared" si="236"/>
        <v>69.229866624946226</v>
      </c>
      <c r="BS439">
        <f t="shared" si="237"/>
        <v>30.770133375053781</v>
      </c>
      <c r="BT439">
        <f>(AD439/J439)*100</f>
        <v>5.5841181556869435</v>
      </c>
      <c r="BU439">
        <f t="shared" si="238"/>
        <v>87.120736555764793</v>
      </c>
      <c r="BV439">
        <f t="shared" si="239"/>
        <v>12.879263444235194</v>
      </c>
      <c r="BW439">
        <f>(AG439/J439)*100</f>
        <v>3.6444579467645069</v>
      </c>
      <c r="BX439">
        <f t="shared" si="240"/>
        <v>75.761462007053552</v>
      </c>
      <c r="BY439">
        <f t="shared" si="241"/>
        <v>24.238537992946458</v>
      </c>
      <c r="BZ439">
        <f>(AJ439/J439)*100</f>
        <v>1.1532798953050876</v>
      </c>
      <c r="CA439">
        <f t="shared" si="242"/>
        <v>77.608915906788241</v>
      </c>
      <c r="CB439">
        <f t="shared" si="243"/>
        <v>22.391084093211752</v>
      </c>
      <c r="CC439">
        <f>(AM439/J439)*100</f>
        <v>8.2353765978827322</v>
      </c>
      <c r="CD439">
        <f t="shared" si="244"/>
        <v>94.069239500567534</v>
      </c>
      <c r="CE439">
        <f t="shared" si="245"/>
        <v>5.9307604994324628</v>
      </c>
      <c r="CF439">
        <f>(AP439/J439)*100</f>
        <v>0.57722418265523123</v>
      </c>
      <c r="CG439">
        <f t="shared" si="246"/>
        <v>95.748987854251013</v>
      </c>
      <c r="CH439">
        <f t="shared" si="247"/>
        <v>4.2510121457489873</v>
      </c>
      <c r="CI439">
        <f>(AS439/J439)*100</f>
        <v>5.7494566614475007</v>
      </c>
      <c r="CJ439">
        <f t="shared" si="248"/>
        <v>93.029163702875735</v>
      </c>
      <c r="CK439">
        <f t="shared" si="249"/>
        <v>6.9708362971242765</v>
      </c>
      <c r="CL439">
        <f>(AV439/J439)*100</f>
        <v>12.012455890257296</v>
      </c>
      <c r="CM439">
        <f t="shared" si="250"/>
        <v>94.995379602159431</v>
      </c>
      <c r="CN439">
        <f t="shared" si="251"/>
        <v>5.0046203978405721</v>
      </c>
      <c r="CO439">
        <f>(AY439/J439)*100</f>
        <v>0.83779299385384776</v>
      </c>
      <c r="CP439">
        <f t="shared" si="252"/>
        <v>95.676429567642955</v>
      </c>
      <c r="CQ439">
        <f t="shared" si="253"/>
        <v>4.3235704323570436</v>
      </c>
      <c r="CR439">
        <f>(BB439/J439)*100</f>
        <v>7.9257320464583669</v>
      </c>
      <c r="CS439">
        <f t="shared" si="254"/>
        <v>98.459383753501413</v>
      </c>
      <c r="CT439">
        <f t="shared" si="255"/>
        <v>1.5406162464985995</v>
      </c>
      <c r="CU439">
        <f>(BE439/J439)*100</f>
        <v>1.9647823140379987</v>
      </c>
      <c r="CV439">
        <f t="shared" si="256"/>
        <v>92.536425810288435</v>
      </c>
      <c r="CW439">
        <f t="shared" si="257"/>
        <v>7.4635741897115668</v>
      </c>
      <c r="CX439">
        <f>(BH439/J439)*100</f>
        <v>6.9693393470589617</v>
      </c>
      <c r="CY439">
        <f t="shared" si="258"/>
        <v>74.775756559644563</v>
      </c>
      <c r="CZ439">
        <f t="shared" si="259"/>
        <v>25.224243440355437</v>
      </c>
    </row>
    <row r="440" spans="1:104" x14ac:dyDescent="0.25">
      <c r="A440" t="s">
        <v>2042</v>
      </c>
      <c r="B440">
        <v>24</v>
      </c>
      <c r="C440">
        <v>12</v>
      </c>
      <c r="D440" t="s">
        <v>2041</v>
      </c>
      <c r="E440">
        <f>VLOOKUP(A440,'2011B4'!A$1:B$641,2, FALSE)</f>
        <v>479</v>
      </c>
      <c r="G440">
        <v>2448173</v>
      </c>
      <c r="H440">
        <v>1252350</v>
      </c>
      <c r="I440">
        <v>1195823</v>
      </c>
      <c r="J440">
        <v>778792</v>
      </c>
      <c r="K440">
        <v>638874</v>
      </c>
      <c r="L440">
        <v>139918</v>
      </c>
      <c r="M440">
        <f t="shared" si="260"/>
        <v>31.811150600876655</v>
      </c>
      <c r="N440">
        <f t="shared" si="261"/>
        <v>51.014013654329858</v>
      </c>
      <c r="O440">
        <f t="shared" si="262"/>
        <v>11.700561036206864</v>
      </c>
      <c r="P440">
        <f>(K440/J440)*100</f>
        <v>82.03397055953323</v>
      </c>
      <c r="Q440">
        <f>(L440/J440)*100</f>
        <v>17.966029440466773</v>
      </c>
      <c r="R440">
        <f t="shared" si="228"/>
        <v>62.746920872325347</v>
      </c>
      <c r="S440">
        <f t="shared" si="229"/>
        <v>9.5169185096919335</v>
      </c>
      <c r="T440">
        <f t="shared" si="230"/>
        <v>10.381462572805063</v>
      </c>
      <c r="U440">
        <f t="shared" si="231"/>
        <v>3.6903306659544528</v>
      </c>
      <c r="V440">
        <f t="shared" si="232"/>
        <v>13.664367379223208</v>
      </c>
      <c r="W440">
        <f t="shared" si="233"/>
        <v>37.253079127674653</v>
      </c>
      <c r="X440">
        <v>297151</v>
      </c>
      <c r="Y440">
        <v>230932</v>
      </c>
      <c r="Z440">
        <v>66219</v>
      </c>
      <c r="AA440">
        <v>155746</v>
      </c>
      <c r="AB440">
        <v>111400</v>
      </c>
      <c r="AC440">
        <v>44346</v>
      </c>
      <c r="AD440">
        <v>35771</v>
      </c>
      <c r="AE440">
        <v>31551</v>
      </c>
      <c r="AF440">
        <v>4220</v>
      </c>
      <c r="AG440">
        <v>5634</v>
      </c>
      <c r="AH440">
        <v>5102</v>
      </c>
      <c r="AI440">
        <v>532</v>
      </c>
      <c r="AJ440">
        <v>10521</v>
      </c>
      <c r="AK440">
        <v>8637</v>
      </c>
      <c r="AL440">
        <v>1884</v>
      </c>
      <c r="AM440">
        <v>57962</v>
      </c>
      <c r="AN440">
        <v>55944</v>
      </c>
      <c r="AO440">
        <v>2018</v>
      </c>
      <c r="AP440">
        <v>3158</v>
      </c>
      <c r="AQ440">
        <v>3034</v>
      </c>
      <c r="AR440">
        <v>124</v>
      </c>
      <c r="AS440">
        <v>28740</v>
      </c>
      <c r="AT440">
        <v>27150</v>
      </c>
      <c r="AU440">
        <v>1590</v>
      </c>
      <c r="AV440">
        <v>80850</v>
      </c>
      <c r="AW440">
        <v>76721</v>
      </c>
      <c r="AX440">
        <v>4129</v>
      </c>
      <c r="AY440">
        <v>3948</v>
      </c>
      <c r="AZ440">
        <v>3800</v>
      </c>
      <c r="BA440">
        <v>148</v>
      </c>
      <c r="BB440">
        <v>33774</v>
      </c>
      <c r="BC440">
        <v>33217</v>
      </c>
      <c r="BD440">
        <v>557</v>
      </c>
      <c r="BE440">
        <v>12928</v>
      </c>
      <c r="BF440">
        <v>11386</v>
      </c>
      <c r="BG440">
        <v>1542</v>
      </c>
      <c r="BH440">
        <v>52609</v>
      </c>
      <c r="BI440">
        <v>40000</v>
      </c>
      <c r="BJ440">
        <v>12609</v>
      </c>
      <c r="BK440" t="str">
        <f t="shared" si="263"/>
        <v>CultivatorsTotal</v>
      </c>
      <c r="BL440" t="str">
        <f t="shared" si="264"/>
        <v>CultivatorsMale</v>
      </c>
      <c r="BM440" t="str">
        <f t="shared" si="265"/>
        <v>CultivatorsFemale</v>
      </c>
      <c r="BN440">
        <f>(X440/J440)*100</f>
        <v>38.155373963779802</v>
      </c>
      <c r="BO440">
        <f t="shared" si="234"/>
        <v>77.715370299948518</v>
      </c>
      <c r="BP440">
        <f t="shared" si="235"/>
        <v>22.284629700051489</v>
      </c>
      <c r="BQ440">
        <f>(AA440/J440)*100</f>
        <v>19.998407790526869</v>
      </c>
      <c r="BR440">
        <f t="shared" si="236"/>
        <v>71.526716576990751</v>
      </c>
      <c r="BS440">
        <f t="shared" si="237"/>
        <v>28.47328342300926</v>
      </c>
      <c r="BT440">
        <f>(AD440/J440)*100</f>
        <v>4.5931391180186747</v>
      </c>
      <c r="BU440">
        <f t="shared" si="238"/>
        <v>88.202734058315386</v>
      </c>
      <c r="BV440">
        <f t="shared" si="239"/>
        <v>11.797265941684605</v>
      </c>
      <c r="BW440">
        <f>(AG440/J440)*100</f>
        <v>0.72342807835725076</v>
      </c>
      <c r="BX440">
        <f t="shared" si="240"/>
        <v>90.55733049343273</v>
      </c>
      <c r="BY440">
        <f t="shared" si="241"/>
        <v>9.4426695065672703</v>
      </c>
      <c r="BZ440">
        <f>(AJ440/J440)*100</f>
        <v>1.3509383763572302</v>
      </c>
      <c r="CA440">
        <f t="shared" si="242"/>
        <v>82.09295694325634</v>
      </c>
      <c r="CB440">
        <f t="shared" si="243"/>
        <v>17.907043056743653</v>
      </c>
      <c r="CC440">
        <f>(AM440/J440)*100</f>
        <v>7.4425520549774529</v>
      </c>
      <c r="CD440">
        <f t="shared" si="244"/>
        <v>96.518408612539247</v>
      </c>
      <c r="CE440">
        <f t="shared" si="245"/>
        <v>3.48159138746075</v>
      </c>
      <c r="CF440">
        <f>(AP440/J440)*100</f>
        <v>0.40549979968977601</v>
      </c>
      <c r="CG440">
        <f t="shared" si="246"/>
        <v>96.07346421785941</v>
      </c>
      <c r="CH440">
        <f t="shared" si="247"/>
        <v>3.9265357821405953</v>
      </c>
      <c r="CI440">
        <f>(AS440/J440)*100</f>
        <v>3.6903306659544528</v>
      </c>
      <c r="CJ440">
        <f t="shared" si="248"/>
        <v>94.467640918580372</v>
      </c>
      <c r="CK440">
        <f t="shared" si="249"/>
        <v>5.5323590814196244</v>
      </c>
      <c r="CL440">
        <f>(AV440/J440)*100</f>
        <v>10.381462572805063</v>
      </c>
      <c r="CM440">
        <f t="shared" si="250"/>
        <v>94.893011750154614</v>
      </c>
      <c r="CN440">
        <f t="shared" si="251"/>
        <v>5.1069882498453927</v>
      </c>
      <c r="CO440">
        <f>(AY440/J440)*100</f>
        <v>0.50693895160710434</v>
      </c>
      <c r="CP440">
        <f t="shared" si="252"/>
        <v>96.251266464032426</v>
      </c>
      <c r="CQ440">
        <f t="shared" si="253"/>
        <v>3.7487335359675784</v>
      </c>
      <c r="CR440">
        <f>(BB440/J440)*100</f>
        <v>4.3367163504504411</v>
      </c>
      <c r="CS440">
        <f t="shared" si="254"/>
        <v>98.350802392372827</v>
      </c>
      <c r="CT440">
        <f t="shared" si="255"/>
        <v>1.6491976076271688</v>
      </c>
      <c r="CU440">
        <f>(BE440/J440)*100</f>
        <v>1.6600067797306599</v>
      </c>
      <c r="CV440">
        <f t="shared" si="256"/>
        <v>88.072400990099013</v>
      </c>
      <c r="CW440">
        <f t="shared" si="257"/>
        <v>11.927599009900989</v>
      </c>
      <c r="CX440">
        <f>(BH440/J440)*100</f>
        <v>6.7552054977452256</v>
      </c>
      <c r="CY440">
        <f t="shared" si="258"/>
        <v>76.032617993119047</v>
      </c>
      <c r="CZ440">
        <f t="shared" si="259"/>
        <v>23.967382006880953</v>
      </c>
    </row>
    <row r="441" spans="1:104" x14ac:dyDescent="0.25">
      <c r="A441" t="s">
        <v>2044</v>
      </c>
      <c r="B441">
        <v>24</v>
      </c>
      <c r="C441">
        <v>13</v>
      </c>
      <c r="D441" t="s">
        <v>2043</v>
      </c>
      <c r="E441">
        <f>VLOOKUP(A441,'2011B4'!A$1:B$641,2, FALSE)</f>
        <v>480</v>
      </c>
      <c r="G441">
        <v>1393918</v>
      </c>
      <c r="H441">
        <v>701593</v>
      </c>
      <c r="I441">
        <v>692325</v>
      </c>
      <c r="J441">
        <v>469135</v>
      </c>
      <c r="K441">
        <v>366001</v>
      </c>
      <c r="L441">
        <v>103134</v>
      </c>
      <c r="M441">
        <f t="shared" si="260"/>
        <v>33.655853500708076</v>
      </c>
      <c r="N441">
        <f t="shared" si="261"/>
        <v>52.167139637938234</v>
      </c>
      <c r="O441">
        <f t="shared" si="262"/>
        <v>14.896760914310475</v>
      </c>
      <c r="P441">
        <f>(K441/J441)*100</f>
        <v>78.016136080232769</v>
      </c>
      <c r="Q441">
        <f>(L441/J441)*100</f>
        <v>21.983863919767231</v>
      </c>
      <c r="R441">
        <f t="shared" si="228"/>
        <v>60.83749880098479</v>
      </c>
      <c r="S441">
        <f t="shared" si="229"/>
        <v>17.010455412621102</v>
      </c>
      <c r="T441">
        <f t="shared" si="230"/>
        <v>8.1151480917006822</v>
      </c>
      <c r="U441">
        <f t="shared" si="231"/>
        <v>3.0479499504407048</v>
      </c>
      <c r="V441">
        <f t="shared" si="232"/>
        <v>10.988947744252719</v>
      </c>
      <c r="W441">
        <f t="shared" si="233"/>
        <v>39.16250119901521</v>
      </c>
      <c r="X441">
        <v>174138</v>
      </c>
      <c r="Y441">
        <v>125881</v>
      </c>
      <c r="Z441">
        <v>48257</v>
      </c>
      <c r="AA441">
        <v>96251</v>
      </c>
      <c r="AB441">
        <v>63208</v>
      </c>
      <c r="AC441">
        <v>33043</v>
      </c>
      <c r="AD441">
        <v>15021</v>
      </c>
      <c r="AE441">
        <v>10287</v>
      </c>
      <c r="AF441">
        <v>4734</v>
      </c>
      <c r="AG441">
        <v>3896</v>
      </c>
      <c r="AH441">
        <v>3381</v>
      </c>
      <c r="AI441">
        <v>515</v>
      </c>
      <c r="AJ441">
        <v>7297</v>
      </c>
      <c r="AK441">
        <v>5782</v>
      </c>
      <c r="AL441">
        <v>1515</v>
      </c>
      <c r="AM441">
        <v>68609</v>
      </c>
      <c r="AN441">
        <v>65919</v>
      </c>
      <c r="AO441">
        <v>2690</v>
      </c>
      <c r="AP441">
        <v>1489</v>
      </c>
      <c r="AQ441">
        <v>1437</v>
      </c>
      <c r="AR441">
        <v>52</v>
      </c>
      <c r="AS441">
        <v>14299</v>
      </c>
      <c r="AT441">
        <v>12645</v>
      </c>
      <c r="AU441">
        <v>1654</v>
      </c>
      <c r="AV441">
        <v>38071</v>
      </c>
      <c r="AW441">
        <v>35836</v>
      </c>
      <c r="AX441">
        <v>2235</v>
      </c>
      <c r="AY441">
        <v>1385</v>
      </c>
      <c r="AZ441">
        <v>1328</v>
      </c>
      <c r="BA441">
        <v>57</v>
      </c>
      <c r="BB441">
        <v>16138</v>
      </c>
      <c r="BC441">
        <v>15902</v>
      </c>
      <c r="BD441">
        <v>236</v>
      </c>
      <c r="BE441">
        <v>6049</v>
      </c>
      <c r="BF441">
        <v>5469</v>
      </c>
      <c r="BG441">
        <v>580</v>
      </c>
      <c r="BH441">
        <v>26492</v>
      </c>
      <c r="BI441">
        <v>18926</v>
      </c>
      <c r="BJ441">
        <v>7566</v>
      </c>
      <c r="BK441" t="str">
        <f t="shared" si="263"/>
        <v>CultivatorsTotal</v>
      </c>
      <c r="BL441" t="str">
        <f t="shared" si="264"/>
        <v>CultivatorsMale</v>
      </c>
      <c r="BM441" t="str">
        <f t="shared" si="265"/>
        <v>CultivatorsFemale</v>
      </c>
      <c r="BN441">
        <f>(X441/J441)*100</f>
        <v>37.118952966630076</v>
      </c>
      <c r="BO441">
        <f t="shared" si="234"/>
        <v>72.288070380962225</v>
      </c>
      <c r="BP441">
        <f t="shared" si="235"/>
        <v>27.711929619037772</v>
      </c>
      <c r="BQ441">
        <f>(AA441/J441)*100</f>
        <v>20.516695620663562</v>
      </c>
      <c r="BR441">
        <f t="shared" si="236"/>
        <v>65.669967065277248</v>
      </c>
      <c r="BS441">
        <f t="shared" si="237"/>
        <v>34.330032934722752</v>
      </c>
      <c r="BT441">
        <f>(AD441/J441)*100</f>
        <v>3.2018502136911549</v>
      </c>
      <c r="BU441">
        <f t="shared" si="238"/>
        <v>68.484122228879571</v>
      </c>
      <c r="BV441">
        <f t="shared" si="239"/>
        <v>31.515877771120433</v>
      </c>
      <c r="BW441">
        <f>(AG441/J441)*100</f>
        <v>0.83046457842625254</v>
      </c>
      <c r="BX441">
        <f t="shared" si="240"/>
        <v>86.781314168377818</v>
      </c>
      <c r="BY441">
        <f t="shared" si="241"/>
        <v>13.218685831622176</v>
      </c>
      <c r="BZ441">
        <f>(AJ441/J441)*100</f>
        <v>1.5554158184744264</v>
      </c>
      <c r="CA441">
        <f t="shared" si="242"/>
        <v>79.238043031382759</v>
      </c>
      <c r="CB441">
        <f t="shared" si="243"/>
        <v>20.761956968617241</v>
      </c>
      <c r="CC441">
        <f>(AM441/J441)*100</f>
        <v>14.624575015720422</v>
      </c>
      <c r="CD441">
        <f t="shared" si="244"/>
        <v>96.079231587692576</v>
      </c>
      <c r="CE441">
        <f t="shared" si="245"/>
        <v>3.9207684123074231</v>
      </c>
      <c r="CF441">
        <f>(AP441/J441)*100</f>
        <v>0.31739264817163504</v>
      </c>
      <c r="CG441">
        <f t="shared" si="246"/>
        <v>96.507723304231035</v>
      </c>
      <c r="CH441">
        <f t="shared" si="247"/>
        <v>3.4922766957689726</v>
      </c>
      <c r="CI441">
        <f>(AS441/J441)*100</f>
        <v>3.0479499504407048</v>
      </c>
      <c r="CJ441">
        <f t="shared" si="248"/>
        <v>88.432757535491987</v>
      </c>
      <c r="CK441">
        <f t="shared" si="249"/>
        <v>11.567242464508007</v>
      </c>
      <c r="CL441">
        <f>(AV441/J441)*100</f>
        <v>8.1151480917006822</v>
      </c>
      <c r="CM441">
        <f t="shared" si="250"/>
        <v>94.129389824275705</v>
      </c>
      <c r="CN441">
        <f t="shared" si="251"/>
        <v>5.8706101757243045</v>
      </c>
      <c r="CO441">
        <f>(AY441/J441)*100</f>
        <v>0.29522418919927101</v>
      </c>
      <c r="CP441">
        <f t="shared" si="252"/>
        <v>95.884476534296027</v>
      </c>
      <c r="CQ441">
        <f t="shared" si="253"/>
        <v>4.115523465703971</v>
      </c>
      <c r="CR441">
        <f>(BB441/J441)*100</f>
        <v>3.4399479893847187</v>
      </c>
      <c r="CS441">
        <f t="shared" si="254"/>
        <v>98.53761308712356</v>
      </c>
      <c r="CT441">
        <f t="shared" si="255"/>
        <v>1.4623869128764406</v>
      </c>
      <c r="CU441">
        <f>(BE441/J441)*100</f>
        <v>1.2893943108060579</v>
      </c>
      <c r="CV441">
        <f t="shared" si="256"/>
        <v>90.411638287320216</v>
      </c>
      <c r="CW441">
        <f t="shared" si="257"/>
        <v>9.5883617126797809</v>
      </c>
      <c r="CX441">
        <f>(BH441/J441)*100</f>
        <v>5.6469886066910373</v>
      </c>
      <c r="CY441">
        <f t="shared" si="258"/>
        <v>71.440434848256075</v>
      </c>
      <c r="CZ441">
        <f t="shared" si="259"/>
        <v>28.559565151743922</v>
      </c>
    </row>
    <row r="442" spans="1:104" x14ac:dyDescent="0.25">
      <c r="A442" t="s">
        <v>2046</v>
      </c>
      <c r="B442">
        <v>24</v>
      </c>
      <c r="C442">
        <v>14</v>
      </c>
      <c r="D442" t="s">
        <v>2045</v>
      </c>
      <c r="E442">
        <f>VLOOKUP(A442,'2011B4'!A$1:B$641,2, FALSE)</f>
        <v>481</v>
      </c>
      <c r="G442">
        <v>2469630</v>
      </c>
      <c r="H442">
        <v>1274920</v>
      </c>
      <c r="I442">
        <v>1194710</v>
      </c>
      <c r="J442">
        <v>779876</v>
      </c>
      <c r="K442">
        <v>645721</v>
      </c>
      <c r="L442">
        <v>134155</v>
      </c>
      <c r="M442">
        <f t="shared" si="260"/>
        <v>31.578657531695033</v>
      </c>
      <c r="N442">
        <f t="shared" si="261"/>
        <v>50.647962225080789</v>
      </c>
      <c r="O442">
        <f t="shared" si="262"/>
        <v>11.229084882523791</v>
      </c>
      <c r="P442">
        <f>(K442/J442)*100</f>
        <v>82.797906333827427</v>
      </c>
      <c r="Q442">
        <f>(L442/J442)*100</f>
        <v>17.202093666172573</v>
      </c>
      <c r="R442">
        <f t="shared" si="228"/>
        <v>40.450148485143792</v>
      </c>
      <c r="S442">
        <f t="shared" si="229"/>
        <v>30.575501746431485</v>
      </c>
      <c r="T442">
        <f t="shared" si="230"/>
        <v>9.958890900604711</v>
      </c>
      <c r="U442">
        <f t="shared" si="231"/>
        <v>4.4964840564397415</v>
      </c>
      <c r="V442">
        <f t="shared" si="232"/>
        <v>14.518974811380271</v>
      </c>
      <c r="W442">
        <f t="shared" si="233"/>
        <v>59.549851514856208</v>
      </c>
      <c r="X442">
        <v>175178</v>
      </c>
      <c r="Y442">
        <v>132070</v>
      </c>
      <c r="Z442">
        <v>43108</v>
      </c>
      <c r="AA442">
        <v>122677</v>
      </c>
      <c r="AB442">
        <v>78392</v>
      </c>
      <c r="AC442">
        <v>44285</v>
      </c>
      <c r="AD442">
        <v>17606</v>
      </c>
      <c r="AE442">
        <v>12721</v>
      </c>
      <c r="AF442">
        <v>4885</v>
      </c>
      <c r="AG442">
        <v>1664</v>
      </c>
      <c r="AH442">
        <v>1368</v>
      </c>
      <c r="AI442">
        <v>296</v>
      </c>
      <c r="AJ442">
        <v>33152</v>
      </c>
      <c r="AK442">
        <v>28245</v>
      </c>
      <c r="AL442">
        <v>4907</v>
      </c>
      <c r="AM442">
        <v>203635</v>
      </c>
      <c r="AN442">
        <v>191496</v>
      </c>
      <c r="AO442">
        <v>12139</v>
      </c>
      <c r="AP442">
        <v>2266</v>
      </c>
      <c r="AQ442">
        <v>2190</v>
      </c>
      <c r="AR442">
        <v>76</v>
      </c>
      <c r="AS442">
        <v>35067</v>
      </c>
      <c r="AT442">
        <v>31266</v>
      </c>
      <c r="AU442">
        <v>3801</v>
      </c>
      <c r="AV442">
        <v>77667</v>
      </c>
      <c r="AW442">
        <v>73562</v>
      </c>
      <c r="AX442">
        <v>4105</v>
      </c>
      <c r="AY442">
        <v>4343</v>
      </c>
      <c r="AZ442">
        <v>4106</v>
      </c>
      <c r="BA442">
        <v>237</v>
      </c>
      <c r="BB442">
        <v>34215</v>
      </c>
      <c r="BC442">
        <v>33323</v>
      </c>
      <c r="BD442">
        <v>892</v>
      </c>
      <c r="BE442">
        <v>19923</v>
      </c>
      <c r="BF442">
        <v>18105</v>
      </c>
      <c r="BG442">
        <v>1818</v>
      </c>
      <c r="BH442">
        <v>52483</v>
      </c>
      <c r="BI442">
        <v>38877</v>
      </c>
      <c r="BJ442">
        <v>13606</v>
      </c>
      <c r="BK442" t="str">
        <f t="shared" si="263"/>
        <v>DNonHHITotal</v>
      </c>
      <c r="BL442" t="str">
        <f t="shared" si="264"/>
        <v>DNonHHIMale</v>
      </c>
      <c r="BM442" t="str">
        <f t="shared" si="265"/>
        <v>AgriculturalLabourFemale</v>
      </c>
      <c r="BN442">
        <f>(X442/J442)*100</f>
        <v>22.462288876693218</v>
      </c>
      <c r="BO442">
        <f t="shared" si="234"/>
        <v>75.391887109111877</v>
      </c>
      <c r="BP442">
        <f t="shared" si="235"/>
        <v>24.608112890888126</v>
      </c>
      <c r="BQ442">
        <f>(AA442/J442)*100</f>
        <v>15.730321230554601</v>
      </c>
      <c r="BR442">
        <f t="shared" si="236"/>
        <v>63.90113876276726</v>
      </c>
      <c r="BS442">
        <f t="shared" si="237"/>
        <v>36.098861237232732</v>
      </c>
      <c r="BT442">
        <f>(AD442/J442)*100</f>
        <v>2.257538377895973</v>
      </c>
      <c r="BU442">
        <f t="shared" si="238"/>
        <v>72.253777121435874</v>
      </c>
      <c r="BV442">
        <f t="shared" si="239"/>
        <v>27.746222878564126</v>
      </c>
      <c r="BW442">
        <f>(AG442/J442)*100</f>
        <v>0.21336725325564579</v>
      </c>
      <c r="BX442">
        <f t="shared" si="240"/>
        <v>82.211538461538453</v>
      </c>
      <c r="BY442">
        <f t="shared" si="241"/>
        <v>17.78846153846154</v>
      </c>
      <c r="BZ442">
        <f>(AJ442/J442)*100</f>
        <v>4.2509321994778659</v>
      </c>
      <c r="CA442">
        <f t="shared" si="242"/>
        <v>85.198479729729726</v>
      </c>
      <c r="CB442">
        <f t="shared" si="243"/>
        <v>14.801520270270272</v>
      </c>
      <c r="CC442">
        <f>(AM442/J442)*100</f>
        <v>26.111202293697971</v>
      </c>
      <c r="CD442">
        <f t="shared" si="244"/>
        <v>94.038844010116136</v>
      </c>
      <c r="CE442">
        <f t="shared" si="245"/>
        <v>5.9611559898838609</v>
      </c>
      <c r="CF442">
        <f>(AP442/J442)*100</f>
        <v>0.29055901194548878</v>
      </c>
      <c r="CG442">
        <f t="shared" si="246"/>
        <v>96.646072374227714</v>
      </c>
      <c r="CH442">
        <f t="shared" si="247"/>
        <v>3.3539276257722856</v>
      </c>
      <c r="CI442">
        <f>(AS442/J442)*100</f>
        <v>4.4964840564397415</v>
      </c>
      <c r="CJ442">
        <f t="shared" si="248"/>
        <v>89.160749422533996</v>
      </c>
      <c r="CK442">
        <f t="shared" si="249"/>
        <v>10.839250577465993</v>
      </c>
      <c r="CL442">
        <f>(AV442/J442)*100</f>
        <v>9.958890900604711</v>
      </c>
      <c r="CM442">
        <f t="shared" si="250"/>
        <v>94.714614958734074</v>
      </c>
      <c r="CN442">
        <f t="shared" si="251"/>
        <v>5.2853850412659176</v>
      </c>
      <c r="CO442">
        <f>(AY442/J442)*100</f>
        <v>0.55688340197672448</v>
      </c>
      <c r="CP442">
        <f t="shared" si="252"/>
        <v>94.542942666359664</v>
      </c>
      <c r="CQ442">
        <f t="shared" si="253"/>
        <v>5.457057333640341</v>
      </c>
      <c r="CR442">
        <f>(BB442/J442)*100</f>
        <v>4.3872359195564421</v>
      </c>
      <c r="CS442">
        <f t="shared" si="254"/>
        <v>97.392956305713881</v>
      </c>
      <c r="CT442">
        <f t="shared" si="255"/>
        <v>2.6070436942861317</v>
      </c>
      <c r="CU442">
        <f>(BE442/J442)*100</f>
        <v>2.5546368909929269</v>
      </c>
      <c r="CV442">
        <f t="shared" si="256"/>
        <v>90.874868242734536</v>
      </c>
      <c r="CW442">
        <f t="shared" si="257"/>
        <v>9.1251317572654713</v>
      </c>
      <c r="CX442">
        <f>(BH442/J442)*100</f>
        <v>6.7296595869086886</v>
      </c>
      <c r="CY442">
        <f t="shared" si="258"/>
        <v>74.075414896252127</v>
      </c>
      <c r="CZ442">
        <f t="shared" si="259"/>
        <v>25.924585103747884</v>
      </c>
    </row>
    <row r="443" spans="1:104" x14ac:dyDescent="0.25">
      <c r="A443" t="s">
        <v>2048</v>
      </c>
      <c r="B443">
        <v>24</v>
      </c>
      <c r="C443">
        <v>15</v>
      </c>
      <c r="D443" t="s">
        <v>2047</v>
      </c>
      <c r="E443">
        <f>VLOOKUP(A443,'2011B4'!A$1:B$641,2, FALSE)</f>
        <v>482</v>
      </c>
      <c r="G443">
        <v>1856872</v>
      </c>
      <c r="H443">
        <v>972000</v>
      </c>
      <c r="I443">
        <v>884872</v>
      </c>
      <c r="J443">
        <v>624636</v>
      </c>
      <c r="K443">
        <v>496218</v>
      </c>
      <c r="L443">
        <v>128418</v>
      </c>
      <c r="M443">
        <f t="shared" si="260"/>
        <v>33.639152294826999</v>
      </c>
      <c r="N443">
        <f t="shared" si="261"/>
        <v>51.05123456790124</v>
      </c>
      <c r="O443">
        <f t="shared" si="262"/>
        <v>14.51260747317126</v>
      </c>
      <c r="P443">
        <f>(K443/J443)*100</f>
        <v>79.441146523735426</v>
      </c>
      <c r="Q443">
        <f>(L443/J443)*100</f>
        <v>20.558853476264577</v>
      </c>
      <c r="R443">
        <f t="shared" si="228"/>
        <v>61.943115670566542</v>
      </c>
      <c r="S443">
        <f t="shared" si="229"/>
        <v>11.585787562676503</v>
      </c>
      <c r="T443">
        <f t="shared" si="230"/>
        <v>9.3079809681158316</v>
      </c>
      <c r="U443">
        <f t="shared" si="231"/>
        <v>2.7480004354536085</v>
      </c>
      <c r="V443">
        <f t="shared" si="232"/>
        <v>14.415115363187519</v>
      </c>
      <c r="W443">
        <f t="shared" si="233"/>
        <v>38.056884329433458</v>
      </c>
      <c r="X443">
        <v>144541</v>
      </c>
      <c r="Y443">
        <v>135463</v>
      </c>
      <c r="Z443">
        <v>9078</v>
      </c>
      <c r="AA443">
        <v>188805</v>
      </c>
      <c r="AB443">
        <v>142950</v>
      </c>
      <c r="AC443">
        <v>45855</v>
      </c>
      <c r="AD443">
        <v>53573</v>
      </c>
      <c r="AE443">
        <v>12728</v>
      </c>
      <c r="AF443">
        <v>40845</v>
      </c>
      <c r="AG443">
        <v>558</v>
      </c>
      <c r="AH443">
        <v>534</v>
      </c>
      <c r="AI443">
        <v>24</v>
      </c>
      <c r="AJ443">
        <v>18226</v>
      </c>
      <c r="AK443">
        <v>15283</v>
      </c>
      <c r="AL443">
        <v>2943</v>
      </c>
      <c r="AM443">
        <v>53585</v>
      </c>
      <c r="AN443">
        <v>49488</v>
      </c>
      <c r="AO443">
        <v>4097</v>
      </c>
      <c r="AP443">
        <v>3247</v>
      </c>
      <c r="AQ443">
        <v>3122</v>
      </c>
      <c r="AR443">
        <v>125</v>
      </c>
      <c r="AS443">
        <v>17165</v>
      </c>
      <c r="AT443">
        <v>15553</v>
      </c>
      <c r="AU443">
        <v>1612</v>
      </c>
      <c r="AV443">
        <v>58141</v>
      </c>
      <c r="AW443">
        <v>51596</v>
      </c>
      <c r="AX443">
        <v>6545</v>
      </c>
      <c r="AY443">
        <v>2824</v>
      </c>
      <c r="AZ443">
        <v>2654</v>
      </c>
      <c r="BA443">
        <v>170</v>
      </c>
      <c r="BB443">
        <v>21707</v>
      </c>
      <c r="BC443">
        <v>21150</v>
      </c>
      <c r="BD443">
        <v>557</v>
      </c>
      <c r="BE443">
        <v>15271</v>
      </c>
      <c r="BF443">
        <v>13161</v>
      </c>
      <c r="BG443">
        <v>2110</v>
      </c>
      <c r="BH443">
        <v>46993</v>
      </c>
      <c r="BI443">
        <v>32536</v>
      </c>
      <c r="BJ443">
        <v>14457</v>
      </c>
      <c r="BK443" t="str">
        <f t="shared" si="263"/>
        <v>AgriculturalLabourTotal</v>
      </c>
      <c r="BL443" t="str">
        <f t="shared" si="264"/>
        <v>AgriculturalLabourMale</v>
      </c>
      <c r="BM443" t="str">
        <f t="shared" si="265"/>
        <v>AgriculturalLabourFemale</v>
      </c>
      <c r="BN443">
        <f>(X443/J443)*100</f>
        <v>23.140036757407515</v>
      </c>
      <c r="BO443">
        <f t="shared" si="234"/>
        <v>93.719429089324137</v>
      </c>
      <c r="BP443">
        <f t="shared" si="235"/>
        <v>6.2805709106758627</v>
      </c>
      <c r="BQ443">
        <f>(AA443/J443)*100</f>
        <v>30.22640385760667</v>
      </c>
      <c r="BR443">
        <f t="shared" si="236"/>
        <v>75.713037260665757</v>
      </c>
      <c r="BS443">
        <f t="shared" si="237"/>
        <v>24.286962739334232</v>
      </c>
      <c r="BT443">
        <f>(AD443/J443)*100</f>
        <v>8.5766750555523537</v>
      </c>
      <c r="BU443">
        <f t="shared" si="238"/>
        <v>23.758236425064865</v>
      </c>
      <c r="BV443">
        <f t="shared" si="239"/>
        <v>76.241763574935135</v>
      </c>
      <c r="BW443">
        <f>(AG443/J443)*100</f>
        <v>8.9332026972508791E-2</v>
      </c>
      <c r="BX443">
        <f t="shared" si="240"/>
        <v>95.6989247311828</v>
      </c>
      <c r="BY443">
        <f t="shared" si="241"/>
        <v>4.3010752688172049</v>
      </c>
      <c r="BZ443">
        <f>(AJ443/J443)*100</f>
        <v>2.9178593612920167</v>
      </c>
      <c r="CA443">
        <f t="shared" si="242"/>
        <v>83.852737847031705</v>
      </c>
      <c r="CB443">
        <f t="shared" si="243"/>
        <v>16.147262152968285</v>
      </c>
      <c r="CC443">
        <f>(AM443/J443)*100</f>
        <v>8.5785961744119774</v>
      </c>
      <c r="CD443">
        <f t="shared" si="244"/>
        <v>92.354203601754222</v>
      </c>
      <c r="CE443">
        <f t="shared" si="245"/>
        <v>7.6457963982457775</v>
      </c>
      <c r="CF443">
        <f>(AP443/J443)*100</f>
        <v>0.5198227447665521</v>
      </c>
      <c r="CG443">
        <f t="shared" si="246"/>
        <v>96.150292577764091</v>
      </c>
      <c r="CH443">
        <f t="shared" si="247"/>
        <v>3.8497074222359102</v>
      </c>
      <c r="CI443">
        <f>(AS443/J443)*100</f>
        <v>2.7480004354536085</v>
      </c>
      <c r="CJ443">
        <f t="shared" si="248"/>
        <v>90.608796970579661</v>
      </c>
      <c r="CK443">
        <f t="shared" si="249"/>
        <v>9.3912030294203319</v>
      </c>
      <c r="CL443">
        <f>(AV443/J443)*100</f>
        <v>9.3079809681158316</v>
      </c>
      <c r="CM443">
        <f t="shared" si="250"/>
        <v>88.742883679331285</v>
      </c>
      <c r="CN443">
        <f t="shared" si="251"/>
        <v>11.25711632066872</v>
      </c>
      <c r="CO443">
        <f>(AY443/J443)*100</f>
        <v>0.45210330496481155</v>
      </c>
      <c r="CP443">
        <f t="shared" si="252"/>
        <v>93.980169971671387</v>
      </c>
      <c r="CQ443">
        <f t="shared" si="253"/>
        <v>6.0198300283286121</v>
      </c>
      <c r="CR443">
        <f>(BB443/J443)*100</f>
        <v>3.4751439238212334</v>
      </c>
      <c r="CS443">
        <f t="shared" si="254"/>
        <v>97.434007463030355</v>
      </c>
      <c r="CT443">
        <f t="shared" si="255"/>
        <v>2.5659925369696412</v>
      </c>
      <c r="CU443">
        <f>(BE443/J443)*100</f>
        <v>2.4447838421096444</v>
      </c>
      <c r="CV443">
        <f t="shared" si="256"/>
        <v>86.182961168227351</v>
      </c>
      <c r="CW443">
        <f t="shared" si="257"/>
        <v>13.81703883177264</v>
      </c>
      <c r="CX443">
        <f>(BH443/J443)*100</f>
        <v>7.5232615475252782</v>
      </c>
      <c r="CY443">
        <f t="shared" si="258"/>
        <v>69.235843636286248</v>
      </c>
      <c r="CZ443">
        <f t="shared" si="259"/>
        <v>30.764156363713745</v>
      </c>
    </row>
    <row r="444" spans="1:104" x14ac:dyDescent="0.25">
      <c r="A444" t="s">
        <v>2050</v>
      </c>
      <c r="B444">
        <v>24</v>
      </c>
      <c r="C444">
        <v>16</v>
      </c>
      <c r="D444" t="s">
        <v>2049</v>
      </c>
      <c r="E444">
        <f>VLOOKUP(A444,'2011B4'!A$1:B$641,2, FALSE)</f>
        <v>483</v>
      </c>
      <c r="G444">
        <v>2024216</v>
      </c>
      <c r="H444">
        <v>1052823</v>
      </c>
      <c r="I444">
        <v>971393</v>
      </c>
      <c r="J444">
        <v>703363</v>
      </c>
      <c r="K444">
        <v>526134</v>
      </c>
      <c r="L444">
        <v>177229</v>
      </c>
      <c r="M444">
        <f t="shared" si="260"/>
        <v>34.747428140079911</v>
      </c>
      <c r="N444">
        <f t="shared" si="261"/>
        <v>49.973642293148991</v>
      </c>
      <c r="O444">
        <f t="shared" si="262"/>
        <v>18.244829847445885</v>
      </c>
      <c r="P444">
        <f>(K444/J444)*100</f>
        <v>74.80262680863224</v>
      </c>
      <c r="Q444">
        <f>(L444/J444)*100</f>
        <v>25.197373191367756</v>
      </c>
      <c r="R444">
        <f t="shared" si="228"/>
        <v>68.665255351788474</v>
      </c>
      <c r="S444">
        <f t="shared" si="229"/>
        <v>6.768908799581439</v>
      </c>
      <c r="T444">
        <f t="shared" si="230"/>
        <v>8.2416902794147546</v>
      </c>
      <c r="U444">
        <f t="shared" si="231"/>
        <v>2.593966415634601</v>
      </c>
      <c r="V444">
        <f t="shared" si="232"/>
        <v>13.730179153580725</v>
      </c>
      <c r="W444">
        <f t="shared" si="233"/>
        <v>31.334744648211526</v>
      </c>
      <c r="X444">
        <v>223286</v>
      </c>
      <c r="Y444">
        <v>204149</v>
      </c>
      <c r="Z444">
        <v>19137</v>
      </c>
      <c r="AA444">
        <v>168229</v>
      </c>
      <c r="AB444">
        <v>122392</v>
      </c>
      <c r="AC444">
        <v>45837</v>
      </c>
      <c r="AD444">
        <v>91451</v>
      </c>
      <c r="AE444">
        <v>12107</v>
      </c>
      <c r="AF444">
        <v>79344</v>
      </c>
      <c r="AG444">
        <v>2039</v>
      </c>
      <c r="AH444">
        <v>1914</v>
      </c>
      <c r="AI444">
        <v>125</v>
      </c>
      <c r="AJ444">
        <v>8509</v>
      </c>
      <c r="AK444">
        <v>6568</v>
      </c>
      <c r="AL444">
        <v>1941</v>
      </c>
      <c r="AM444">
        <v>37062</v>
      </c>
      <c r="AN444">
        <v>35080</v>
      </c>
      <c r="AO444">
        <v>1982</v>
      </c>
      <c r="AP444">
        <v>4498</v>
      </c>
      <c r="AQ444">
        <v>4399</v>
      </c>
      <c r="AR444">
        <v>99</v>
      </c>
      <c r="AS444">
        <v>18245</v>
      </c>
      <c r="AT444">
        <v>16662</v>
      </c>
      <c r="AU444">
        <v>1583</v>
      </c>
      <c r="AV444">
        <v>57969</v>
      </c>
      <c r="AW444">
        <v>49347</v>
      </c>
      <c r="AX444">
        <v>8622</v>
      </c>
      <c r="AY444">
        <v>2773</v>
      </c>
      <c r="AZ444">
        <v>2627</v>
      </c>
      <c r="BA444">
        <v>146</v>
      </c>
      <c r="BB444">
        <v>25324</v>
      </c>
      <c r="BC444">
        <v>24890</v>
      </c>
      <c r="BD444">
        <v>434</v>
      </c>
      <c r="BE444">
        <v>12834</v>
      </c>
      <c r="BF444">
        <v>10734</v>
      </c>
      <c r="BG444">
        <v>2100</v>
      </c>
      <c r="BH444">
        <v>51144</v>
      </c>
      <c r="BI444">
        <v>35265</v>
      </c>
      <c r="BJ444">
        <v>15879</v>
      </c>
      <c r="BK444" t="str">
        <f t="shared" si="263"/>
        <v>CultivatorsTotal</v>
      </c>
      <c r="BL444" t="str">
        <f t="shared" si="264"/>
        <v>CultivatorsMale</v>
      </c>
      <c r="BM444" t="str">
        <f t="shared" si="265"/>
        <v>PlantationFemale</v>
      </c>
      <c r="BN444">
        <f>(X444/J444)*100</f>
        <v>31.745485616957385</v>
      </c>
      <c r="BO444">
        <f t="shared" si="234"/>
        <v>91.429377569574442</v>
      </c>
      <c r="BP444">
        <f t="shared" si="235"/>
        <v>8.5706224304255532</v>
      </c>
      <c r="BQ444">
        <f>(AA444/J444)*100</f>
        <v>23.917806310539508</v>
      </c>
      <c r="BR444">
        <f t="shared" si="236"/>
        <v>72.753211396370418</v>
      </c>
      <c r="BS444">
        <f t="shared" si="237"/>
        <v>27.246788603629575</v>
      </c>
      <c r="BT444">
        <f>(AD444/J444)*100</f>
        <v>13.001963424291581</v>
      </c>
      <c r="BU444">
        <f t="shared" si="238"/>
        <v>13.238783610895451</v>
      </c>
      <c r="BV444">
        <f t="shared" si="239"/>
        <v>86.761216389104547</v>
      </c>
      <c r="BW444">
        <f>(AG444/J444)*100</f>
        <v>0.28989298555653342</v>
      </c>
      <c r="BX444">
        <f t="shared" si="240"/>
        <v>93.869543894065714</v>
      </c>
      <c r="BY444">
        <f t="shared" si="241"/>
        <v>6.1304561059342815</v>
      </c>
      <c r="BZ444">
        <f>(AJ444/J444)*100</f>
        <v>1.209759398774175</v>
      </c>
      <c r="CA444">
        <f t="shared" si="242"/>
        <v>77.188858855329656</v>
      </c>
      <c r="CB444">
        <f t="shared" si="243"/>
        <v>22.811141144670348</v>
      </c>
      <c r="CC444">
        <f>(AM444/J444)*100</f>
        <v>5.2692564152507311</v>
      </c>
      <c r="CD444">
        <f t="shared" si="244"/>
        <v>94.652204414224812</v>
      </c>
      <c r="CE444">
        <f t="shared" si="245"/>
        <v>5.347795585775188</v>
      </c>
      <c r="CF444">
        <f>(AP444/J444)*100</f>
        <v>0.63949909221838508</v>
      </c>
      <c r="CG444">
        <f t="shared" si="246"/>
        <v>97.799021787461101</v>
      </c>
      <c r="CH444">
        <f t="shared" si="247"/>
        <v>2.2009782125389061</v>
      </c>
      <c r="CI444">
        <f>(AS444/J444)*100</f>
        <v>2.593966415634601</v>
      </c>
      <c r="CJ444">
        <f t="shared" si="248"/>
        <v>91.323650315154836</v>
      </c>
      <c r="CK444">
        <f t="shared" si="249"/>
        <v>8.676349684845162</v>
      </c>
      <c r="CL444">
        <f>(AV444/J444)*100</f>
        <v>8.2416902794147546</v>
      </c>
      <c r="CM444">
        <f t="shared" si="250"/>
        <v>85.126533147026862</v>
      </c>
      <c r="CN444">
        <f t="shared" si="251"/>
        <v>14.873466852973142</v>
      </c>
      <c r="CO444">
        <f>(AY444/J444)*100</f>
        <v>0.39424877339297065</v>
      </c>
      <c r="CP444">
        <f t="shared" si="252"/>
        <v>94.734944103858638</v>
      </c>
      <c r="CQ444">
        <f t="shared" si="253"/>
        <v>5.2650558961413632</v>
      </c>
      <c r="CR444">
        <f>(BB444/J444)*100</f>
        <v>3.600416854454954</v>
      </c>
      <c r="CS444">
        <f t="shared" si="254"/>
        <v>98.28621070920866</v>
      </c>
      <c r="CT444">
        <f t="shared" si="255"/>
        <v>1.7137892907913441</v>
      </c>
      <c r="CU444">
        <f>(BE444/J444)*100</f>
        <v>1.8246623720610837</v>
      </c>
      <c r="CV444">
        <f t="shared" si="256"/>
        <v>83.637213651238895</v>
      </c>
      <c r="CW444">
        <f t="shared" si="257"/>
        <v>16.362786348761102</v>
      </c>
      <c r="CX444">
        <f>(BH444/J444)*100</f>
        <v>7.2713520614533316</v>
      </c>
      <c r="CY444">
        <f t="shared" si="258"/>
        <v>68.952369779446272</v>
      </c>
      <c r="CZ444">
        <f t="shared" si="259"/>
        <v>31.047630220553728</v>
      </c>
    </row>
    <row r="445" spans="1:104" x14ac:dyDescent="0.25">
      <c r="A445" t="s">
        <v>2052</v>
      </c>
      <c r="B445">
        <v>24</v>
      </c>
      <c r="C445">
        <v>17</v>
      </c>
      <c r="D445" t="s">
        <v>2051</v>
      </c>
      <c r="E445">
        <f>VLOOKUP(A445,'2011B4'!A$1:B$641,2, FALSE)</f>
        <v>484</v>
      </c>
      <c r="G445">
        <v>2025277</v>
      </c>
      <c r="H445">
        <v>1044937</v>
      </c>
      <c r="I445">
        <v>980340</v>
      </c>
      <c r="J445">
        <v>619748</v>
      </c>
      <c r="K445">
        <v>482969</v>
      </c>
      <c r="L445">
        <v>136779</v>
      </c>
      <c r="M445">
        <f t="shared" si="260"/>
        <v>30.600653638983704</v>
      </c>
      <c r="N445">
        <f t="shared" si="261"/>
        <v>46.219915650417207</v>
      </c>
      <c r="O445">
        <f t="shared" si="262"/>
        <v>13.952200257053676</v>
      </c>
      <c r="P445">
        <f>(K445/J445)*100</f>
        <v>77.929900540219577</v>
      </c>
      <c r="Q445">
        <f>(L445/J445)*100</f>
        <v>22.070099459780426</v>
      </c>
      <c r="R445">
        <f t="shared" si="228"/>
        <v>73.793864603032205</v>
      </c>
      <c r="S445">
        <f t="shared" si="229"/>
        <v>5.9706525878260202</v>
      </c>
      <c r="T445">
        <f t="shared" si="230"/>
        <v>5.3904167500338849</v>
      </c>
      <c r="U445">
        <f t="shared" si="231"/>
        <v>2.5721744967309292</v>
      </c>
      <c r="V445">
        <f t="shared" si="232"/>
        <v>12.272891562376966</v>
      </c>
      <c r="W445">
        <f t="shared" si="233"/>
        <v>26.206135396967795</v>
      </c>
      <c r="X445">
        <v>373360</v>
      </c>
      <c r="Y445">
        <v>296218</v>
      </c>
      <c r="Z445">
        <v>77142</v>
      </c>
      <c r="AA445">
        <v>67130</v>
      </c>
      <c r="AB445">
        <v>43171</v>
      </c>
      <c r="AC445">
        <v>23959</v>
      </c>
      <c r="AD445">
        <v>16846</v>
      </c>
      <c r="AE445">
        <v>5716</v>
      </c>
      <c r="AF445">
        <v>11130</v>
      </c>
      <c r="AG445">
        <v>1366</v>
      </c>
      <c r="AH445">
        <v>1243</v>
      </c>
      <c r="AI445">
        <v>123</v>
      </c>
      <c r="AJ445">
        <v>9805</v>
      </c>
      <c r="AK445">
        <v>6858</v>
      </c>
      <c r="AL445">
        <v>2947</v>
      </c>
      <c r="AM445">
        <v>25832</v>
      </c>
      <c r="AN445">
        <v>24882</v>
      </c>
      <c r="AO445">
        <v>950</v>
      </c>
      <c r="AP445">
        <v>2509</v>
      </c>
      <c r="AQ445">
        <v>2459</v>
      </c>
      <c r="AR445">
        <v>50</v>
      </c>
      <c r="AS445">
        <v>15941</v>
      </c>
      <c r="AT445">
        <v>14602</v>
      </c>
      <c r="AU445">
        <v>1339</v>
      </c>
      <c r="AV445">
        <v>33407</v>
      </c>
      <c r="AW445">
        <v>29234</v>
      </c>
      <c r="AX445">
        <v>4173</v>
      </c>
      <c r="AY445">
        <v>1812</v>
      </c>
      <c r="AZ445">
        <v>1677</v>
      </c>
      <c r="BA445">
        <v>135</v>
      </c>
      <c r="BB445">
        <v>20048</v>
      </c>
      <c r="BC445">
        <v>19789</v>
      </c>
      <c r="BD445">
        <v>259</v>
      </c>
      <c r="BE445">
        <v>7534</v>
      </c>
      <c r="BF445">
        <v>6149</v>
      </c>
      <c r="BG445">
        <v>1385</v>
      </c>
      <c r="BH445">
        <v>44158</v>
      </c>
      <c r="BI445">
        <v>30971</v>
      </c>
      <c r="BJ445">
        <v>13187</v>
      </c>
      <c r="BK445" t="str">
        <f t="shared" si="263"/>
        <v>CultivatorsTotal</v>
      </c>
      <c r="BL445" t="str">
        <f t="shared" si="264"/>
        <v>CultivatorsMale</v>
      </c>
      <c r="BM445" t="str">
        <f t="shared" si="265"/>
        <v>CultivatorsFemale</v>
      </c>
      <c r="BN445">
        <f>(X445/J445)*100</f>
        <v>60.243841045069935</v>
      </c>
      <c r="BO445">
        <f t="shared" si="234"/>
        <v>79.33844011142061</v>
      </c>
      <c r="BP445">
        <f t="shared" si="235"/>
        <v>20.661559888579387</v>
      </c>
      <c r="BQ445">
        <f>(AA445/J445)*100</f>
        <v>10.831821966347613</v>
      </c>
      <c r="BR445">
        <f t="shared" si="236"/>
        <v>64.309548636973034</v>
      </c>
      <c r="BS445">
        <f t="shared" si="237"/>
        <v>35.690451363026966</v>
      </c>
      <c r="BT445">
        <f>(AD445/J445)*100</f>
        <v>2.718201591614656</v>
      </c>
      <c r="BU445">
        <f t="shared" si="238"/>
        <v>33.930903478570578</v>
      </c>
      <c r="BV445">
        <f t="shared" si="239"/>
        <v>66.069096521429415</v>
      </c>
      <c r="BW445">
        <f>(AG445/J445)*100</f>
        <v>0.22041216752615578</v>
      </c>
      <c r="BX445">
        <f t="shared" si="240"/>
        <v>90.995607613469986</v>
      </c>
      <c r="BY445">
        <f t="shared" si="241"/>
        <v>9.0043923865300144</v>
      </c>
      <c r="BZ445">
        <f>(AJ445/J445)*100</f>
        <v>1.5820946578286657</v>
      </c>
      <c r="CA445">
        <f t="shared" si="242"/>
        <v>69.94390617032127</v>
      </c>
      <c r="CB445">
        <f t="shared" si="243"/>
        <v>30.056093829678737</v>
      </c>
      <c r="CC445">
        <f>(AM445/J445)*100</f>
        <v>4.1681457624711982</v>
      </c>
      <c r="CD445">
        <f t="shared" si="244"/>
        <v>96.322390833075261</v>
      </c>
      <c r="CE445">
        <f t="shared" si="245"/>
        <v>3.6776091669247446</v>
      </c>
      <c r="CF445">
        <f>(AP445/J445)*100</f>
        <v>0.40484196802571365</v>
      </c>
      <c r="CG445">
        <f t="shared" si="246"/>
        <v>98.007174172977287</v>
      </c>
      <c r="CH445">
        <f t="shared" si="247"/>
        <v>1.9928258270227182</v>
      </c>
      <c r="CI445">
        <f>(AS445/J445)*100</f>
        <v>2.5721744967309292</v>
      </c>
      <c r="CJ445">
        <f t="shared" si="248"/>
        <v>91.600276017815702</v>
      </c>
      <c r="CK445">
        <f t="shared" si="249"/>
        <v>8.3997239821843035</v>
      </c>
      <c r="CL445">
        <f>(AV445/J445)*100</f>
        <v>5.3904167500338849</v>
      </c>
      <c r="CM445">
        <f t="shared" si="250"/>
        <v>87.508605980782477</v>
      </c>
      <c r="CN445">
        <f t="shared" si="251"/>
        <v>12.491394019217529</v>
      </c>
      <c r="CO445">
        <f>(AY445/J445)*100</f>
        <v>0.29237690157935159</v>
      </c>
      <c r="CP445">
        <f t="shared" si="252"/>
        <v>92.549668874172184</v>
      </c>
      <c r="CQ445">
        <f t="shared" si="253"/>
        <v>7.4503311258278151</v>
      </c>
      <c r="CR445">
        <f>(BB445/J445)*100</f>
        <v>3.2348632024629365</v>
      </c>
      <c r="CS445">
        <f t="shared" si="254"/>
        <v>98.708100558659211</v>
      </c>
      <c r="CT445">
        <f t="shared" si="255"/>
        <v>1.2918994413407821</v>
      </c>
      <c r="CU445">
        <f>(BE445/J445)*100</f>
        <v>1.2156553954187832</v>
      </c>
      <c r="CV445">
        <f t="shared" si="256"/>
        <v>81.616671091053888</v>
      </c>
      <c r="CW445">
        <f t="shared" si="257"/>
        <v>18.383328908946112</v>
      </c>
      <c r="CX445">
        <f>(BH445/J445)*100</f>
        <v>7.1251540948901804</v>
      </c>
      <c r="CY445">
        <f t="shared" si="258"/>
        <v>70.136781557135748</v>
      </c>
      <c r="CZ445">
        <f t="shared" si="259"/>
        <v>29.863218442864259</v>
      </c>
    </row>
    <row r="446" spans="1:104" x14ac:dyDescent="0.25">
      <c r="A446" t="s">
        <v>2054</v>
      </c>
      <c r="B446">
        <v>24</v>
      </c>
      <c r="C446">
        <v>18</v>
      </c>
      <c r="D446" t="s">
        <v>2053</v>
      </c>
      <c r="E446">
        <f>VLOOKUP(A446,'2011B4'!A$1:B$641,2, FALSE)</f>
        <v>485</v>
      </c>
      <c r="G446">
        <v>1636433</v>
      </c>
      <c r="H446">
        <v>824208</v>
      </c>
      <c r="I446">
        <v>812225</v>
      </c>
      <c r="J446">
        <v>493527</v>
      </c>
      <c r="K446">
        <v>348671</v>
      </c>
      <c r="L446">
        <v>144856</v>
      </c>
      <c r="M446">
        <f t="shared" si="260"/>
        <v>30.158704939340623</v>
      </c>
      <c r="N446">
        <f t="shared" si="261"/>
        <v>42.303763127754159</v>
      </c>
      <c r="O446">
        <f t="shared" si="262"/>
        <v>17.834467050386284</v>
      </c>
      <c r="P446">
        <f>(K446/J446)*100</f>
        <v>70.648819618784785</v>
      </c>
      <c r="Q446">
        <f>(L446/J446)*100</f>
        <v>29.351180381215215</v>
      </c>
      <c r="R446">
        <f t="shared" si="228"/>
        <v>80.873386866372044</v>
      </c>
      <c r="S446">
        <f t="shared" si="229"/>
        <v>2.9785604435015713</v>
      </c>
      <c r="T446">
        <f t="shared" si="230"/>
        <v>3.6976700362898081</v>
      </c>
      <c r="U446">
        <f t="shared" si="231"/>
        <v>3.7939160370151983</v>
      </c>
      <c r="V446">
        <f t="shared" si="232"/>
        <v>8.6564666168213691</v>
      </c>
      <c r="W446">
        <f t="shared" si="233"/>
        <v>19.126613133627956</v>
      </c>
      <c r="X446">
        <v>348276</v>
      </c>
      <c r="Y446">
        <v>248823</v>
      </c>
      <c r="Z446">
        <v>99453</v>
      </c>
      <c r="AA446">
        <v>41601</v>
      </c>
      <c r="AB446">
        <v>18545</v>
      </c>
      <c r="AC446">
        <v>23056</v>
      </c>
      <c r="AD446">
        <v>9255</v>
      </c>
      <c r="AE446">
        <v>4193</v>
      </c>
      <c r="AF446">
        <v>5062</v>
      </c>
      <c r="AG446">
        <v>441</v>
      </c>
      <c r="AH446">
        <v>411</v>
      </c>
      <c r="AI446">
        <v>30</v>
      </c>
      <c r="AJ446">
        <v>6417</v>
      </c>
      <c r="AK446">
        <v>4247</v>
      </c>
      <c r="AL446">
        <v>2170</v>
      </c>
      <c r="AM446">
        <v>7842</v>
      </c>
      <c r="AN446">
        <v>6955</v>
      </c>
      <c r="AO446">
        <v>887</v>
      </c>
      <c r="AP446">
        <v>601</v>
      </c>
      <c r="AQ446">
        <v>588</v>
      </c>
      <c r="AR446">
        <v>13</v>
      </c>
      <c r="AS446">
        <v>18724</v>
      </c>
      <c r="AT446">
        <v>15082</v>
      </c>
      <c r="AU446">
        <v>3642</v>
      </c>
      <c r="AV446">
        <v>18249</v>
      </c>
      <c r="AW446">
        <v>17095</v>
      </c>
      <c r="AX446">
        <v>1154</v>
      </c>
      <c r="AY446">
        <v>1201</v>
      </c>
      <c r="AZ446">
        <v>1165</v>
      </c>
      <c r="BA446">
        <v>36</v>
      </c>
      <c r="BB446">
        <v>14562</v>
      </c>
      <c r="BC446">
        <v>13679</v>
      </c>
      <c r="BD446">
        <v>883</v>
      </c>
      <c r="BE446">
        <v>3926</v>
      </c>
      <c r="BF446">
        <v>3126</v>
      </c>
      <c r="BG446">
        <v>800</v>
      </c>
      <c r="BH446">
        <v>22432</v>
      </c>
      <c r="BI446">
        <v>14762</v>
      </c>
      <c r="BJ446">
        <v>7670</v>
      </c>
      <c r="BK446" t="str">
        <f t="shared" si="263"/>
        <v>CultivatorsTotal</v>
      </c>
      <c r="BL446" t="str">
        <f t="shared" si="264"/>
        <v>CultivatorsMale</v>
      </c>
      <c r="BM446" t="str">
        <f t="shared" si="265"/>
        <v>CultivatorsFemale</v>
      </c>
      <c r="BN446">
        <f>(X446/J446)*100</f>
        <v>70.568783470813145</v>
      </c>
      <c r="BO446">
        <f t="shared" si="234"/>
        <v>71.444199428039838</v>
      </c>
      <c r="BP446">
        <f t="shared" si="235"/>
        <v>28.555800571960173</v>
      </c>
      <c r="BQ446">
        <f>(AA446/J446)*100</f>
        <v>8.4293260551094473</v>
      </c>
      <c r="BR446">
        <f t="shared" si="236"/>
        <v>44.578255330400715</v>
      </c>
      <c r="BS446">
        <f t="shared" si="237"/>
        <v>55.421744669599292</v>
      </c>
      <c r="BT446">
        <f>(AD446/J446)*100</f>
        <v>1.8752773404494587</v>
      </c>
      <c r="BU446">
        <f t="shared" si="238"/>
        <v>45.305240410588873</v>
      </c>
      <c r="BV446">
        <f t="shared" si="239"/>
        <v>54.69475958941112</v>
      </c>
      <c r="BW446">
        <f>(AG446/J446)*100</f>
        <v>8.9356813305047147E-2</v>
      </c>
      <c r="BX446">
        <f t="shared" si="240"/>
        <v>93.197278911564624</v>
      </c>
      <c r="BY446">
        <f t="shared" si="241"/>
        <v>6.8027210884353746</v>
      </c>
      <c r="BZ446">
        <f>(AJ446/J446)*100</f>
        <v>1.3002328140101758</v>
      </c>
      <c r="CA446">
        <f t="shared" si="242"/>
        <v>66.183574879227052</v>
      </c>
      <c r="CB446">
        <f t="shared" si="243"/>
        <v>33.816425120772948</v>
      </c>
      <c r="CC446">
        <f>(AM446/J446)*100</f>
        <v>1.5889708161863483</v>
      </c>
      <c r="CD446">
        <f t="shared" si="244"/>
        <v>88.689109920938535</v>
      </c>
      <c r="CE446">
        <f t="shared" si="245"/>
        <v>11.310890079061464</v>
      </c>
      <c r="CF446">
        <f>(AP446/J446)*100</f>
        <v>0.12177651881254724</v>
      </c>
      <c r="CG446">
        <f t="shared" si="246"/>
        <v>97.836938435940098</v>
      </c>
      <c r="CH446">
        <f t="shared" si="247"/>
        <v>2.1630615640599005</v>
      </c>
      <c r="CI446">
        <f>(AS446/J446)*100</f>
        <v>3.7939160370151983</v>
      </c>
      <c r="CJ446">
        <f t="shared" si="248"/>
        <v>80.549027985473188</v>
      </c>
      <c r="CK446">
        <f t="shared" si="249"/>
        <v>19.450972014526808</v>
      </c>
      <c r="CL446">
        <f>(AV446/J446)*100</f>
        <v>3.6976700362898081</v>
      </c>
      <c r="CM446">
        <f t="shared" si="250"/>
        <v>93.676365828264565</v>
      </c>
      <c r="CN446">
        <f t="shared" si="251"/>
        <v>6.3236341717354367</v>
      </c>
      <c r="CO446">
        <f>(AY446/J446)*100</f>
        <v>0.24335041446567257</v>
      </c>
      <c r="CP446">
        <f t="shared" si="252"/>
        <v>97.002497918401332</v>
      </c>
      <c r="CQ446">
        <f t="shared" si="253"/>
        <v>2.9975020815986677</v>
      </c>
      <c r="CR446">
        <f>(BB446/J446)*100</f>
        <v>2.9505984475013523</v>
      </c>
      <c r="CS446">
        <f t="shared" si="254"/>
        <v>93.936272490042569</v>
      </c>
      <c r="CT446">
        <f t="shared" si="255"/>
        <v>6.0637275099574239</v>
      </c>
      <c r="CU446">
        <f>(BE446/J446)*100</f>
        <v>0.79549852389028364</v>
      </c>
      <c r="CV446">
        <f t="shared" si="256"/>
        <v>79.62302598064187</v>
      </c>
      <c r="CW446">
        <f t="shared" si="257"/>
        <v>20.376974019358126</v>
      </c>
      <c r="CX446">
        <f>(BH446/J446)*100</f>
        <v>4.5452427121515138</v>
      </c>
      <c r="CY446">
        <f t="shared" si="258"/>
        <v>65.80777460770328</v>
      </c>
      <c r="CZ446">
        <f t="shared" si="259"/>
        <v>34.19222539229672</v>
      </c>
    </row>
    <row r="447" spans="1:104" x14ac:dyDescent="0.25">
      <c r="A447" t="s">
        <v>2056</v>
      </c>
      <c r="B447">
        <v>24</v>
      </c>
      <c r="C447">
        <v>19</v>
      </c>
      <c r="D447" t="s">
        <v>2055</v>
      </c>
      <c r="E447">
        <f>VLOOKUP(A447,'2011B4'!A$1:B$641,2, FALSE)</f>
        <v>486</v>
      </c>
      <c r="G447">
        <v>3641802</v>
      </c>
      <c r="H447">
        <v>1897368</v>
      </c>
      <c r="I447">
        <v>1744434</v>
      </c>
      <c r="J447">
        <v>1203740</v>
      </c>
      <c r="K447">
        <v>977849</v>
      </c>
      <c r="L447">
        <v>225891</v>
      </c>
      <c r="M447">
        <f t="shared" si="260"/>
        <v>33.053416962262091</v>
      </c>
      <c r="N447">
        <f t="shared" si="261"/>
        <v>51.53712932862787</v>
      </c>
      <c r="O447">
        <f t="shared" si="262"/>
        <v>12.949243135595845</v>
      </c>
      <c r="P447">
        <f>(K447/J447)*100</f>
        <v>81.234236629172401</v>
      </c>
      <c r="Q447">
        <f>(L447/J447)*100</f>
        <v>18.765763370827589</v>
      </c>
      <c r="R447">
        <f t="shared" si="228"/>
        <v>47.214680911160215</v>
      </c>
      <c r="S447">
        <f t="shared" si="229"/>
        <v>14.85977038230847</v>
      </c>
      <c r="T447">
        <f t="shared" si="230"/>
        <v>10.80349577151212</v>
      </c>
      <c r="U447">
        <f t="shared" si="231"/>
        <v>4.6191868675959924</v>
      </c>
      <c r="V447">
        <f t="shared" si="232"/>
        <v>22.502866067423199</v>
      </c>
      <c r="W447">
        <f t="shared" si="233"/>
        <v>52.785319088839785</v>
      </c>
      <c r="X447">
        <v>276190</v>
      </c>
      <c r="Y447">
        <v>230988</v>
      </c>
      <c r="Z447">
        <v>45202</v>
      </c>
      <c r="AA447">
        <v>272253</v>
      </c>
      <c r="AB447">
        <v>183680</v>
      </c>
      <c r="AC447">
        <v>88573</v>
      </c>
      <c r="AD447">
        <v>19899</v>
      </c>
      <c r="AE447">
        <v>12135</v>
      </c>
      <c r="AF447">
        <v>7764</v>
      </c>
      <c r="AG447">
        <v>5859</v>
      </c>
      <c r="AH447">
        <v>5133</v>
      </c>
      <c r="AI447">
        <v>726</v>
      </c>
      <c r="AJ447">
        <v>16496</v>
      </c>
      <c r="AK447">
        <v>13292</v>
      </c>
      <c r="AL447">
        <v>3204</v>
      </c>
      <c r="AM447">
        <v>156518</v>
      </c>
      <c r="AN447">
        <v>148286</v>
      </c>
      <c r="AO447">
        <v>8232</v>
      </c>
      <c r="AP447">
        <v>6927</v>
      </c>
      <c r="AQ447">
        <v>6439</v>
      </c>
      <c r="AR447">
        <v>488</v>
      </c>
      <c r="AS447">
        <v>55603</v>
      </c>
      <c r="AT447">
        <v>49415</v>
      </c>
      <c r="AU447">
        <v>6188</v>
      </c>
      <c r="AV447">
        <v>130046</v>
      </c>
      <c r="AW447">
        <v>121203</v>
      </c>
      <c r="AX447">
        <v>8843</v>
      </c>
      <c r="AY447">
        <v>8930</v>
      </c>
      <c r="AZ447">
        <v>8240</v>
      </c>
      <c r="BA447">
        <v>690</v>
      </c>
      <c r="BB447">
        <v>64829</v>
      </c>
      <c r="BC447">
        <v>62710</v>
      </c>
      <c r="BD447">
        <v>2119</v>
      </c>
      <c r="BE447">
        <v>47702</v>
      </c>
      <c r="BF447">
        <v>40853</v>
      </c>
      <c r="BG447">
        <v>6849</v>
      </c>
      <c r="BH447">
        <v>142488</v>
      </c>
      <c r="BI447">
        <v>95475</v>
      </c>
      <c r="BJ447">
        <v>47013</v>
      </c>
      <c r="BK447" t="str">
        <f t="shared" si="263"/>
        <v>CultivatorsTotal</v>
      </c>
      <c r="BL447" t="str">
        <f t="shared" si="264"/>
        <v>CultivatorsMale</v>
      </c>
      <c r="BM447" t="str">
        <f t="shared" si="265"/>
        <v>AgriculturalLabourFemale</v>
      </c>
      <c r="BN447">
        <f>(X447/J447)*100</f>
        <v>22.944323525013708</v>
      </c>
      <c r="BO447">
        <f t="shared" si="234"/>
        <v>83.633730402983446</v>
      </c>
      <c r="BP447">
        <f t="shared" si="235"/>
        <v>16.366269597016547</v>
      </c>
      <c r="BQ447">
        <f>(AA447/J447)*100</f>
        <v>22.617259541096914</v>
      </c>
      <c r="BR447">
        <f t="shared" si="236"/>
        <v>67.466657851336805</v>
      </c>
      <c r="BS447">
        <f t="shared" si="237"/>
        <v>32.533342148663195</v>
      </c>
      <c r="BT447">
        <f>(AD447/J447)*100</f>
        <v>1.6530978450495954</v>
      </c>
      <c r="BU447">
        <f t="shared" si="238"/>
        <v>60.982963968038597</v>
      </c>
      <c r="BV447">
        <f t="shared" si="239"/>
        <v>39.017036031961403</v>
      </c>
      <c r="BW447">
        <f>(AG447/J447)*100</f>
        <v>0.48673301543522685</v>
      </c>
      <c r="BX447">
        <f t="shared" si="240"/>
        <v>87.608806963645662</v>
      </c>
      <c r="BY447">
        <f t="shared" si="241"/>
        <v>12.391193036354327</v>
      </c>
      <c r="BZ447">
        <f>(AJ447/J447)*100</f>
        <v>1.3703956003788194</v>
      </c>
      <c r="CA447">
        <f t="shared" si="242"/>
        <v>80.577109602327837</v>
      </c>
      <c r="CB447">
        <f t="shared" si="243"/>
        <v>19.422890397672163</v>
      </c>
      <c r="CC447">
        <f>(AM447/J447)*100</f>
        <v>13.002641766494424</v>
      </c>
      <c r="CD447">
        <f t="shared" si="244"/>
        <v>94.740541024035579</v>
      </c>
      <c r="CE447">
        <f t="shared" si="245"/>
        <v>5.2594589759644261</v>
      </c>
      <c r="CF447">
        <f>(AP447/J447)*100</f>
        <v>0.57545649392725995</v>
      </c>
      <c r="CG447">
        <f t="shared" si="246"/>
        <v>92.955103219286855</v>
      </c>
      <c r="CH447">
        <f t="shared" si="247"/>
        <v>7.0448967807131515</v>
      </c>
      <c r="CI447">
        <f>(AS447/J447)*100</f>
        <v>4.6191868675959924</v>
      </c>
      <c r="CJ447">
        <f t="shared" si="248"/>
        <v>88.871104077118147</v>
      </c>
      <c r="CK447">
        <f t="shared" si="249"/>
        <v>11.12889592288186</v>
      </c>
      <c r="CL447">
        <f>(AV447/J447)*100</f>
        <v>10.80349577151212</v>
      </c>
      <c r="CM447">
        <f t="shared" si="250"/>
        <v>93.200098426710554</v>
      </c>
      <c r="CN447">
        <f t="shared" si="251"/>
        <v>6.7999015732894517</v>
      </c>
      <c r="CO447">
        <f>(AY447/J447)*100</f>
        <v>0.74185455330885408</v>
      </c>
      <c r="CP447">
        <f t="shared" si="252"/>
        <v>92.273236282194844</v>
      </c>
      <c r="CQ447">
        <f t="shared" si="253"/>
        <v>7.7267637178051523</v>
      </c>
      <c r="CR447">
        <f>(BB447/J447)*100</f>
        <v>5.3856314486517025</v>
      </c>
      <c r="CS447">
        <f t="shared" si="254"/>
        <v>96.731401070508568</v>
      </c>
      <c r="CT447">
        <f t="shared" si="255"/>
        <v>3.2685989294914313</v>
      </c>
      <c r="CU447">
        <f>(BE447/J447)*100</f>
        <v>3.9628158904746873</v>
      </c>
      <c r="CV447">
        <f t="shared" si="256"/>
        <v>85.642111441868266</v>
      </c>
      <c r="CW447">
        <f t="shared" si="257"/>
        <v>14.357888558131734</v>
      </c>
      <c r="CX447">
        <f>(BH447/J447)*100</f>
        <v>11.837107681060695</v>
      </c>
      <c r="CY447">
        <f t="shared" si="258"/>
        <v>67.005642580427832</v>
      </c>
      <c r="CZ447">
        <f t="shared" si="259"/>
        <v>32.994357419572175</v>
      </c>
    </row>
    <row r="448" spans="1:104" x14ac:dyDescent="0.25">
      <c r="A448" t="s">
        <v>2058</v>
      </c>
      <c r="B448">
        <v>24</v>
      </c>
      <c r="C448">
        <v>20</v>
      </c>
      <c r="D448" t="s">
        <v>2057</v>
      </c>
      <c r="E448">
        <f>VLOOKUP(A448,'2011B4'!A$1:B$641,2, FALSE)</f>
        <v>487</v>
      </c>
      <c r="G448">
        <v>514404</v>
      </c>
      <c r="H448">
        <v>263986</v>
      </c>
      <c r="I448">
        <v>250418</v>
      </c>
      <c r="J448">
        <v>178647</v>
      </c>
      <c r="K448">
        <v>130355</v>
      </c>
      <c r="L448">
        <v>48292</v>
      </c>
      <c r="M448">
        <f t="shared" si="260"/>
        <v>34.728929012993675</v>
      </c>
      <c r="N448">
        <f t="shared" si="261"/>
        <v>49.37951254990795</v>
      </c>
      <c r="O448">
        <f t="shared" si="262"/>
        <v>19.284556221996819</v>
      </c>
      <c r="P448">
        <f>(K448/J448)*100</f>
        <v>72.967919976266046</v>
      </c>
      <c r="Q448">
        <f>(L448/J448)*100</f>
        <v>27.032080023733958</v>
      </c>
      <c r="R448">
        <f t="shared" si="228"/>
        <v>77.832821150089273</v>
      </c>
      <c r="S448">
        <f t="shared" si="229"/>
        <v>4.9236763001897597</v>
      </c>
      <c r="T448">
        <f t="shared" si="230"/>
        <v>4.5223261515726545</v>
      </c>
      <c r="U448">
        <f t="shared" si="231"/>
        <v>1.8819235699451993</v>
      </c>
      <c r="V448">
        <f t="shared" si="232"/>
        <v>10.839252828203104</v>
      </c>
      <c r="W448">
        <f t="shared" si="233"/>
        <v>22.167178849910727</v>
      </c>
      <c r="X448">
        <v>71529</v>
      </c>
      <c r="Y448">
        <v>54043</v>
      </c>
      <c r="Z448">
        <v>17486</v>
      </c>
      <c r="AA448">
        <v>61374</v>
      </c>
      <c r="AB448">
        <v>39574</v>
      </c>
      <c r="AC448">
        <v>21800</v>
      </c>
      <c r="AD448">
        <v>6143</v>
      </c>
      <c r="AE448">
        <v>4220</v>
      </c>
      <c r="AF448">
        <v>1923</v>
      </c>
      <c r="AG448">
        <v>158</v>
      </c>
      <c r="AH448">
        <v>158</v>
      </c>
      <c r="AI448">
        <v>0</v>
      </c>
      <c r="AJ448">
        <v>2098</v>
      </c>
      <c r="AK448">
        <v>1708</v>
      </c>
      <c r="AL448">
        <v>390</v>
      </c>
      <c r="AM448">
        <v>6540</v>
      </c>
      <c r="AN448">
        <v>5968</v>
      </c>
      <c r="AO448">
        <v>572</v>
      </c>
      <c r="AP448">
        <v>816</v>
      </c>
      <c r="AQ448">
        <v>793</v>
      </c>
      <c r="AR448">
        <v>23</v>
      </c>
      <c r="AS448">
        <v>3362</v>
      </c>
      <c r="AT448">
        <v>2941</v>
      </c>
      <c r="AU448">
        <v>421</v>
      </c>
      <c r="AV448">
        <v>8079</v>
      </c>
      <c r="AW448">
        <v>7053</v>
      </c>
      <c r="AX448">
        <v>1026</v>
      </c>
      <c r="AY448">
        <v>626</v>
      </c>
      <c r="AZ448">
        <v>523</v>
      </c>
      <c r="BA448">
        <v>103</v>
      </c>
      <c r="BB448">
        <v>3382</v>
      </c>
      <c r="BC448">
        <v>3324</v>
      </c>
      <c r="BD448">
        <v>58</v>
      </c>
      <c r="BE448">
        <v>1330</v>
      </c>
      <c r="BF448">
        <v>1156</v>
      </c>
      <c r="BG448">
        <v>174</v>
      </c>
      <c r="BH448">
        <v>13210</v>
      </c>
      <c r="BI448">
        <v>8894</v>
      </c>
      <c r="BJ448">
        <v>4316</v>
      </c>
      <c r="BK448" t="str">
        <f t="shared" si="263"/>
        <v>CultivatorsTotal</v>
      </c>
      <c r="BL448" t="str">
        <f t="shared" si="264"/>
        <v>CultivatorsMale</v>
      </c>
      <c r="BM448" t="str">
        <f t="shared" si="265"/>
        <v>AgriculturalLabourFemale</v>
      </c>
      <c r="BN448">
        <f>(X448/J448)*100</f>
        <v>40.039295370199326</v>
      </c>
      <c r="BO448">
        <f t="shared" si="234"/>
        <v>75.553971116610043</v>
      </c>
      <c r="BP448">
        <f t="shared" si="235"/>
        <v>24.446028883389953</v>
      </c>
      <c r="BQ448">
        <f>(AA448/J448)*100</f>
        <v>34.354901005894305</v>
      </c>
      <c r="BR448">
        <f t="shared" si="236"/>
        <v>64.480072995079354</v>
      </c>
      <c r="BS448">
        <f t="shared" si="237"/>
        <v>35.519927004920646</v>
      </c>
      <c r="BT448">
        <f>(AD448/J448)*100</f>
        <v>3.4386247739956453</v>
      </c>
      <c r="BU448">
        <f t="shared" si="238"/>
        <v>68.696076835422431</v>
      </c>
      <c r="BV448">
        <f t="shared" si="239"/>
        <v>31.303923164577569</v>
      </c>
      <c r="BW448">
        <f>(AG448/J448)*100</f>
        <v>8.8442571103908824E-2</v>
      </c>
      <c r="BX448">
        <f t="shared" si="240"/>
        <v>100</v>
      </c>
      <c r="BY448">
        <f t="shared" si="241"/>
        <v>0</v>
      </c>
      <c r="BZ448">
        <f>(AJ448/J448)*100</f>
        <v>1.1743830011139287</v>
      </c>
      <c r="CA448">
        <f t="shared" si="242"/>
        <v>81.410867492850343</v>
      </c>
      <c r="CB448">
        <f t="shared" si="243"/>
        <v>18.589132507149667</v>
      </c>
      <c r="CC448">
        <f>(AM448/J448)*100</f>
        <v>3.6608507279719227</v>
      </c>
      <c r="CD448">
        <f t="shared" si="244"/>
        <v>91.25382262996942</v>
      </c>
      <c r="CE448">
        <f t="shared" si="245"/>
        <v>8.7461773700305798</v>
      </c>
      <c r="CF448">
        <f>(AP448/J448)*100</f>
        <v>0.45676669633411143</v>
      </c>
      <c r="CG448">
        <f t="shared" si="246"/>
        <v>97.181372549019613</v>
      </c>
      <c r="CH448">
        <f t="shared" si="247"/>
        <v>2.8186274509803924</v>
      </c>
      <c r="CI448">
        <f>(AS448/J448)*100</f>
        <v>1.8819235699451993</v>
      </c>
      <c r="CJ448">
        <f t="shared" si="248"/>
        <v>87.477691850089229</v>
      </c>
      <c r="CK448">
        <f t="shared" si="249"/>
        <v>12.522308149910769</v>
      </c>
      <c r="CL448">
        <f>(AV448/J448)*100</f>
        <v>4.5223261515726545</v>
      </c>
      <c r="CM448">
        <f t="shared" si="250"/>
        <v>87.300408466394359</v>
      </c>
      <c r="CN448">
        <f t="shared" si="251"/>
        <v>12.699591533605645</v>
      </c>
      <c r="CO448">
        <f>(AY448/J448)*100</f>
        <v>0.35041170576611974</v>
      </c>
      <c r="CP448">
        <f t="shared" si="252"/>
        <v>83.546325878594246</v>
      </c>
      <c r="CQ448">
        <f t="shared" si="253"/>
        <v>16.453674121405751</v>
      </c>
      <c r="CR448">
        <f>(BB448/J448)*100</f>
        <v>1.893118832110251</v>
      </c>
      <c r="CS448">
        <f t="shared" si="254"/>
        <v>98.28503843879362</v>
      </c>
      <c r="CT448">
        <f t="shared" si="255"/>
        <v>1.7149615612063869</v>
      </c>
      <c r="CU448">
        <f>(BE448/J448)*100</f>
        <v>0.7444849339759414</v>
      </c>
      <c r="CV448">
        <f t="shared" si="256"/>
        <v>86.917293233082702</v>
      </c>
      <c r="CW448">
        <f t="shared" si="257"/>
        <v>13.082706766917292</v>
      </c>
      <c r="CX448">
        <f>(BH448/J448)*100</f>
        <v>7.3944706600166805</v>
      </c>
      <c r="CY448">
        <f t="shared" si="258"/>
        <v>67.327781983345943</v>
      </c>
      <c r="CZ448">
        <f t="shared" si="259"/>
        <v>32.67221801665405</v>
      </c>
    </row>
    <row r="449" spans="1:104" x14ac:dyDescent="0.25">
      <c r="A449" t="s">
        <v>2060</v>
      </c>
      <c r="B449">
        <v>24</v>
      </c>
      <c r="C449">
        <v>21</v>
      </c>
      <c r="D449" t="s">
        <v>2059</v>
      </c>
      <c r="E449">
        <f>VLOOKUP(A449,'2011B4'!A$1:B$641,2, FALSE)</f>
        <v>488</v>
      </c>
      <c r="G449">
        <v>1370656</v>
      </c>
      <c r="H449">
        <v>713676</v>
      </c>
      <c r="I449">
        <v>656980</v>
      </c>
      <c r="J449">
        <v>463945</v>
      </c>
      <c r="K449">
        <v>370495</v>
      </c>
      <c r="L449">
        <v>93450</v>
      </c>
      <c r="M449">
        <f t="shared" si="260"/>
        <v>33.848390843508511</v>
      </c>
      <c r="N449">
        <f t="shared" si="261"/>
        <v>51.913613460449838</v>
      </c>
      <c r="O449">
        <f t="shared" si="262"/>
        <v>14.224177296112513</v>
      </c>
      <c r="P449">
        <f>(K449/J449)*100</f>
        <v>79.8575262153919</v>
      </c>
      <c r="Q449">
        <f>(L449/J449)*100</f>
        <v>20.142473784608089</v>
      </c>
      <c r="R449">
        <f t="shared" si="228"/>
        <v>53.511299830798912</v>
      </c>
      <c r="S449">
        <f t="shared" si="229"/>
        <v>16.332970502969101</v>
      </c>
      <c r="T449">
        <f t="shared" si="230"/>
        <v>8.8713101768528588</v>
      </c>
      <c r="U449">
        <f t="shared" si="231"/>
        <v>3.4428649947730872</v>
      </c>
      <c r="V449">
        <f t="shared" si="232"/>
        <v>17.841554494606044</v>
      </c>
      <c r="W449">
        <f t="shared" si="233"/>
        <v>46.488700169201088</v>
      </c>
      <c r="X449">
        <v>79137</v>
      </c>
      <c r="Y449">
        <v>69517</v>
      </c>
      <c r="Z449">
        <v>9620</v>
      </c>
      <c r="AA449">
        <v>157400</v>
      </c>
      <c r="AB449">
        <v>102959</v>
      </c>
      <c r="AC449">
        <v>54441</v>
      </c>
      <c r="AD449">
        <v>11726</v>
      </c>
      <c r="AE449">
        <v>7764</v>
      </c>
      <c r="AF449">
        <v>3962</v>
      </c>
      <c r="AG449">
        <v>4703</v>
      </c>
      <c r="AH449">
        <v>4368</v>
      </c>
      <c r="AI449">
        <v>335</v>
      </c>
      <c r="AJ449">
        <v>6292</v>
      </c>
      <c r="AK449">
        <v>5189</v>
      </c>
      <c r="AL449">
        <v>1103</v>
      </c>
      <c r="AM449">
        <v>64781</v>
      </c>
      <c r="AN449">
        <v>62226</v>
      </c>
      <c r="AO449">
        <v>2555</v>
      </c>
      <c r="AP449">
        <v>2452</v>
      </c>
      <c r="AQ449">
        <v>2378</v>
      </c>
      <c r="AR449">
        <v>74</v>
      </c>
      <c r="AS449">
        <v>15973</v>
      </c>
      <c r="AT449">
        <v>14515</v>
      </c>
      <c r="AU449">
        <v>1458</v>
      </c>
      <c r="AV449">
        <v>41158</v>
      </c>
      <c r="AW449">
        <v>38184</v>
      </c>
      <c r="AX449">
        <v>2974</v>
      </c>
      <c r="AY449">
        <v>2924</v>
      </c>
      <c r="AZ449">
        <v>2702</v>
      </c>
      <c r="BA449">
        <v>222</v>
      </c>
      <c r="BB449">
        <v>26194</v>
      </c>
      <c r="BC449">
        <v>25787</v>
      </c>
      <c r="BD449">
        <v>407</v>
      </c>
      <c r="BE449">
        <v>9518</v>
      </c>
      <c r="BF449">
        <v>8174</v>
      </c>
      <c r="BG449">
        <v>1344</v>
      </c>
      <c r="BH449">
        <v>41687</v>
      </c>
      <c r="BI449">
        <v>26732</v>
      </c>
      <c r="BJ449">
        <v>14955</v>
      </c>
      <c r="BK449" t="str">
        <f t="shared" si="263"/>
        <v>AgriculturalLabourTotal</v>
      </c>
      <c r="BL449" t="str">
        <f t="shared" si="264"/>
        <v>AgriculturalLabourMale</v>
      </c>
      <c r="BM449" t="str">
        <f t="shared" si="265"/>
        <v>AgriculturalLabourFemale</v>
      </c>
      <c r="BN449">
        <f>(X449/J449)*100</f>
        <v>17.057409822284971</v>
      </c>
      <c r="BO449">
        <f t="shared" si="234"/>
        <v>87.843865701252255</v>
      </c>
      <c r="BP449">
        <f t="shared" si="235"/>
        <v>12.156134298747741</v>
      </c>
      <c r="BQ449">
        <f>(AA449/J449)*100</f>
        <v>33.926435245557123</v>
      </c>
      <c r="BR449">
        <f t="shared" si="236"/>
        <v>65.412325285895818</v>
      </c>
      <c r="BS449">
        <f t="shared" si="237"/>
        <v>34.587674714104196</v>
      </c>
      <c r="BT449">
        <f>(AD449/J449)*100</f>
        <v>2.527454762956816</v>
      </c>
      <c r="BU449">
        <f t="shared" si="238"/>
        <v>66.211836943544256</v>
      </c>
      <c r="BV449">
        <f t="shared" si="239"/>
        <v>33.788163056455737</v>
      </c>
      <c r="BW449">
        <f>(AG449/J449)*100</f>
        <v>1.013697744344696</v>
      </c>
      <c r="BX449">
        <f t="shared" si="240"/>
        <v>92.876887093344678</v>
      </c>
      <c r="BY449">
        <f t="shared" si="241"/>
        <v>7.1231129066553267</v>
      </c>
      <c r="BZ449">
        <f>(AJ449/J449)*100</f>
        <v>1.3561952386597549</v>
      </c>
      <c r="CA449">
        <f t="shared" si="242"/>
        <v>82.469802924348386</v>
      </c>
      <c r="CB449">
        <f t="shared" si="243"/>
        <v>17.530197075651621</v>
      </c>
      <c r="CC449">
        <f>(AM449/J449)*100</f>
        <v>13.963077519964651</v>
      </c>
      <c r="CD449">
        <f t="shared" si="244"/>
        <v>96.055942328769234</v>
      </c>
      <c r="CE449">
        <f t="shared" si="245"/>
        <v>3.944057671230762</v>
      </c>
      <c r="CF449">
        <f>(AP449/J449)*100</f>
        <v>0.52851092263091537</v>
      </c>
      <c r="CG449">
        <f t="shared" si="246"/>
        <v>96.982055464926589</v>
      </c>
      <c r="CH449">
        <f t="shared" si="247"/>
        <v>3.0179445350734095</v>
      </c>
      <c r="CI449">
        <f>(AS449/J449)*100</f>
        <v>3.4428649947730872</v>
      </c>
      <c r="CJ449">
        <f t="shared" si="248"/>
        <v>90.872096663119024</v>
      </c>
      <c r="CK449">
        <f t="shared" si="249"/>
        <v>9.127903336880987</v>
      </c>
      <c r="CL449">
        <f>(AV449/J449)*100</f>
        <v>8.8713101768528588</v>
      </c>
      <c r="CM449">
        <f t="shared" si="250"/>
        <v>92.774187278293411</v>
      </c>
      <c r="CN449">
        <f t="shared" si="251"/>
        <v>7.2258127217065944</v>
      </c>
      <c r="CO449">
        <f>(AY449/J449)*100</f>
        <v>0.63024711980946024</v>
      </c>
      <c r="CP449">
        <f t="shared" si="252"/>
        <v>92.4076607387141</v>
      </c>
      <c r="CQ449">
        <f t="shared" si="253"/>
        <v>7.5923392612859102</v>
      </c>
      <c r="CR449">
        <f>(BB449/J449)*100</f>
        <v>5.6459278578279752</v>
      </c>
      <c r="CS449">
        <f t="shared" si="254"/>
        <v>98.446209055508888</v>
      </c>
      <c r="CT449">
        <f t="shared" si="255"/>
        <v>1.5537909444911049</v>
      </c>
      <c r="CU449">
        <f>(BE449/J449)*100</f>
        <v>2.0515362812402334</v>
      </c>
      <c r="CV449">
        <f t="shared" si="256"/>
        <v>85.879386425719687</v>
      </c>
      <c r="CW449">
        <f t="shared" si="257"/>
        <v>14.120613574280311</v>
      </c>
      <c r="CX449">
        <f>(BH449/J449)*100</f>
        <v>8.9853323130974569</v>
      </c>
      <c r="CY449">
        <f t="shared" si="258"/>
        <v>64.12550675270468</v>
      </c>
      <c r="CZ449">
        <f t="shared" si="259"/>
        <v>35.87449324729532</v>
      </c>
    </row>
    <row r="450" spans="1:104" x14ac:dyDescent="0.25">
      <c r="A450" t="s">
        <v>2062</v>
      </c>
      <c r="B450">
        <v>24</v>
      </c>
      <c r="C450">
        <v>22</v>
      </c>
      <c r="D450" t="s">
        <v>2061</v>
      </c>
      <c r="E450">
        <f>VLOOKUP(A450,'2011B4'!A$1:B$641,2, FALSE)</f>
        <v>492</v>
      </c>
      <c r="F450" t="s">
        <v>3187</v>
      </c>
      <c r="G450">
        <v>4995174</v>
      </c>
      <c r="H450">
        <v>2722539</v>
      </c>
      <c r="I450">
        <v>2272635</v>
      </c>
      <c r="J450">
        <v>1968560</v>
      </c>
      <c r="K450">
        <v>1591859</v>
      </c>
      <c r="L450">
        <v>376701</v>
      </c>
      <c r="M450">
        <f t="shared" si="260"/>
        <v>39.409237796321008</v>
      </c>
      <c r="N450">
        <f t="shared" si="261"/>
        <v>58.469649103281895</v>
      </c>
      <c r="O450">
        <f t="shared" si="262"/>
        <v>16.575516965988818</v>
      </c>
      <c r="P450">
        <f>(K450/J450)*100</f>
        <v>80.864134189458284</v>
      </c>
      <c r="Q450">
        <f>(L450/J450)*100</f>
        <v>19.135865810541716</v>
      </c>
      <c r="R450">
        <f t="shared" ref="R450:R513" si="266">SUM(BN450,BQ450,BT450)</f>
        <v>32.271355711789326</v>
      </c>
      <c r="S450">
        <f t="shared" ref="S450:S513" si="267">SUM(BW450,BZ450,CC450)</f>
        <v>37.355782907302796</v>
      </c>
      <c r="T450">
        <f t="shared" ref="T450:T513" si="268">CL450</f>
        <v>11.633224285772341</v>
      </c>
      <c r="U450">
        <f t="shared" ref="U450:U513" si="269">CI450</f>
        <v>3.754419474133377</v>
      </c>
      <c r="V450">
        <f t="shared" ref="V450:V513" si="270">SUM(CF450,CO450,CR450,CU450,CX450)</f>
        <v>14.985217621002153</v>
      </c>
      <c r="W450">
        <f t="shared" ref="W450:W513" si="271">100-R450</f>
        <v>67.728644288210674</v>
      </c>
      <c r="X450">
        <v>227358</v>
      </c>
      <c r="Y450">
        <v>165776</v>
      </c>
      <c r="Z450">
        <v>61582</v>
      </c>
      <c r="AA450">
        <v>361598</v>
      </c>
      <c r="AB450">
        <v>196727</v>
      </c>
      <c r="AC450">
        <v>164871</v>
      </c>
      <c r="AD450">
        <v>46325</v>
      </c>
      <c r="AE450">
        <v>26493</v>
      </c>
      <c r="AF450">
        <v>19832</v>
      </c>
      <c r="AG450">
        <v>4301</v>
      </c>
      <c r="AH450">
        <v>3701</v>
      </c>
      <c r="AI450">
        <v>600</v>
      </c>
      <c r="AJ450">
        <v>40926</v>
      </c>
      <c r="AK450">
        <v>26399</v>
      </c>
      <c r="AL450">
        <v>14527</v>
      </c>
      <c r="AM450">
        <v>690144</v>
      </c>
      <c r="AN450">
        <v>666724</v>
      </c>
      <c r="AO450">
        <v>23420</v>
      </c>
      <c r="AP450">
        <v>8141</v>
      </c>
      <c r="AQ450">
        <v>7632</v>
      </c>
      <c r="AR450">
        <v>509</v>
      </c>
      <c r="AS450">
        <v>73908</v>
      </c>
      <c r="AT450">
        <v>65437</v>
      </c>
      <c r="AU450">
        <v>8471</v>
      </c>
      <c r="AV450">
        <v>229007</v>
      </c>
      <c r="AW450">
        <v>213122</v>
      </c>
      <c r="AX450">
        <v>15885</v>
      </c>
      <c r="AY450">
        <v>11019</v>
      </c>
      <c r="AZ450">
        <v>10205</v>
      </c>
      <c r="BA450">
        <v>814</v>
      </c>
      <c r="BB450">
        <v>76937</v>
      </c>
      <c r="BC450">
        <v>75247</v>
      </c>
      <c r="BD450">
        <v>1690</v>
      </c>
      <c r="BE450">
        <v>57575</v>
      </c>
      <c r="BF450">
        <v>51077</v>
      </c>
      <c r="BG450">
        <v>6498</v>
      </c>
      <c r="BH450">
        <v>141321</v>
      </c>
      <c r="BI450">
        <v>83319</v>
      </c>
      <c r="BJ450">
        <v>58002</v>
      </c>
      <c r="BK450" t="str">
        <f t="shared" si="263"/>
        <v>DNonHHITotal</v>
      </c>
      <c r="BL450" t="str">
        <f t="shared" si="264"/>
        <v>DNonHHIMale</v>
      </c>
      <c r="BM450" t="str">
        <f t="shared" si="265"/>
        <v>AgriculturalLabourFemale</v>
      </c>
      <c r="BN450">
        <f>(X450/J450)*100</f>
        <v>11.549457471451213</v>
      </c>
      <c r="BO450">
        <f t="shared" ref="BO450:BO513" si="272">(Y450/X450)*100</f>
        <v>72.914082636194905</v>
      </c>
      <c r="BP450">
        <f t="shared" ref="BP450:BP513" si="273">(Z450/X450)*100</f>
        <v>27.085917363805102</v>
      </c>
      <c r="BQ450">
        <f>(AA450/J450)*100</f>
        <v>18.368655260698176</v>
      </c>
      <c r="BR450">
        <f t="shared" ref="BR450:BR513" si="274">(AB450/AA450)*100</f>
        <v>54.404891619975771</v>
      </c>
      <c r="BS450">
        <f t="shared" ref="BS450:BS513" si="275">(AC450/AA450)*100</f>
        <v>45.595108380024222</v>
      </c>
      <c r="BT450">
        <f>(AD450/J450)*100</f>
        <v>2.3532429796399397</v>
      </c>
      <c r="BU450">
        <f t="shared" ref="BU450:BU513" si="276">(AE450/AD450)*100</f>
        <v>57.189422558014037</v>
      </c>
      <c r="BV450">
        <f t="shared" ref="BV450:BV513" si="277">(AF450/AD450)*100</f>
        <v>42.81057744198597</v>
      </c>
      <c r="BW450">
        <f>(AG450/J450)*100</f>
        <v>0.21848457755923112</v>
      </c>
      <c r="BX450">
        <f t="shared" ref="BX450:BX513" si="278">(AH450/AG450)*100</f>
        <v>86.049755870727736</v>
      </c>
      <c r="BY450">
        <f t="shared" ref="BY450:BY513" si="279">(AI450/AG450)*100</f>
        <v>13.950244129272264</v>
      </c>
      <c r="BZ450">
        <f>(AJ450/J450)*100</f>
        <v>2.0789815906042999</v>
      </c>
      <c r="CA450">
        <f t="shared" ref="CA450:CA513" si="280">(AK450/AJ450)*100</f>
        <v>64.504227141670327</v>
      </c>
      <c r="CB450">
        <f t="shared" ref="CB450:CB513" si="281">(AL450/AJ450)*100</f>
        <v>35.495772858329666</v>
      </c>
      <c r="CC450">
        <f>(AM450/J450)*100</f>
        <v>35.058316739139265</v>
      </c>
      <c r="CD450">
        <f t="shared" ref="CD450:CD513" si="282">(AN450/AM450)*100</f>
        <v>96.606505309036947</v>
      </c>
      <c r="CE450">
        <f t="shared" ref="CE450:CE513" si="283">(AO450/AM450)*100</f>
        <v>3.3934946909630455</v>
      </c>
      <c r="CF450">
        <f>(AP450/J450)*100</f>
        <v>0.41355102206689154</v>
      </c>
      <c r="CG450">
        <f t="shared" ref="CG450:CG513" si="284">(AQ450/AP450)*100</f>
        <v>93.747696843139664</v>
      </c>
      <c r="CH450">
        <f t="shared" ref="CH450:CH513" si="285">(AR450/AP450)*100</f>
        <v>6.2523031568603367</v>
      </c>
      <c r="CI450">
        <f>(AS450/J450)*100</f>
        <v>3.754419474133377</v>
      </c>
      <c r="CJ450">
        <f t="shared" ref="CJ450:CJ513" si="286">(AT450/AS450)*100</f>
        <v>88.53845321210153</v>
      </c>
      <c r="CK450">
        <f t="shared" ref="CK450:CK513" si="287">(AU450/AS450)*100</f>
        <v>11.461546787898468</v>
      </c>
      <c r="CL450">
        <f>(AV450/J450)*100</f>
        <v>11.633224285772341</v>
      </c>
      <c r="CM450">
        <f t="shared" ref="CM450:CM513" si="288">(AW450/AV450)*100</f>
        <v>93.063530809101906</v>
      </c>
      <c r="CN450">
        <f t="shared" ref="CN450:CN513" si="289">(AX450/AV450)*100</f>
        <v>6.9364691908980953</v>
      </c>
      <c r="CO450">
        <f>(AY450/J450)*100</f>
        <v>0.55974925834112244</v>
      </c>
      <c r="CP450">
        <f t="shared" ref="CP450:CP513" si="290">(AZ450/AY450)*100</f>
        <v>92.612759778564296</v>
      </c>
      <c r="CQ450">
        <f t="shared" ref="CQ450:CQ513" si="291">(BA450/AY450)*100</f>
        <v>7.387240221435702</v>
      </c>
      <c r="CR450">
        <f>(BB450/J450)*100</f>
        <v>3.9082882919494453</v>
      </c>
      <c r="CS450">
        <f t="shared" ref="CS450:CS513" si="292">(BC450/BB450)*100</f>
        <v>97.803397585037118</v>
      </c>
      <c r="CT450">
        <f t="shared" ref="CT450:CT513" si="293">(BD450/BB450)*100</f>
        <v>2.1966024149628915</v>
      </c>
      <c r="CU450">
        <f>(BE450/J450)*100</f>
        <v>2.9247267037834765</v>
      </c>
      <c r="CV450">
        <f t="shared" ref="CV450:CV513" si="294">(BF450/BE450)*100</f>
        <v>88.713851498046026</v>
      </c>
      <c r="CW450">
        <f t="shared" ref="CW450:CW513" si="295">(BG450/BE450)*100</f>
        <v>11.286148501953972</v>
      </c>
      <c r="CX450">
        <f>(BH450/J450)*100</f>
        <v>7.1789023448612186</v>
      </c>
      <c r="CY450">
        <f t="shared" ref="CY450:CY513" si="296">(BI450/BH450)*100</f>
        <v>58.957267497399535</v>
      </c>
      <c r="CZ450">
        <f t="shared" ref="CZ450:CZ513" si="297">(BJ450/BH450)*100</f>
        <v>41.042732502600465</v>
      </c>
    </row>
    <row r="451" spans="1:104" x14ac:dyDescent="0.25">
      <c r="A451" t="s">
        <v>2064</v>
      </c>
      <c r="B451">
        <v>24</v>
      </c>
      <c r="C451">
        <v>23</v>
      </c>
      <c r="D451" t="s">
        <v>2063</v>
      </c>
      <c r="E451">
        <f>VLOOKUP(A451,'2011B4'!A$1:B$641,2, FALSE)</f>
        <v>489</v>
      </c>
      <c r="G451">
        <v>186729</v>
      </c>
      <c r="H451">
        <v>93974</v>
      </c>
      <c r="I451">
        <v>92755</v>
      </c>
      <c r="J451">
        <v>67782</v>
      </c>
      <c r="K451">
        <v>42236</v>
      </c>
      <c r="L451">
        <v>25546</v>
      </c>
      <c r="M451">
        <f t="shared" ref="M451:M514" si="298">(J451/G451)*100</f>
        <v>36.299664219269637</v>
      </c>
      <c r="N451">
        <f t="shared" ref="N451:N514" si="299">(K451/H451)*100</f>
        <v>44.944346308553428</v>
      </c>
      <c r="O451">
        <f t="shared" ref="O451:O514" si="300">(L451/I451)*100</f>
        <v>27.541372432752954</v>
      </c>
      <c r="P451">
        <f>(K451/J451)*100</f>
        <v>62.311528134312944</v>
      </c>
      <c r="Q451">
        <f>(L451/J451)*100</f>
        <v>37.688471865687056</v>
      </c>
      <c r="R451">
        <f t="shared" si="266"/>
        <v>86.102505089846858</v>
      </c>
      <c r="S451">
        <f t="shared" si="267"/>
        <v>2.862116786167419</v>
      </c>
      <c r="T451">
        <f t="shared" si="268"/>
        <v>2.0728216930748578</v>
      </c>
      <c r="U451">
        <f t="shared" si="269"/>
        <v>1.4531881620489215</v>
      </c>
      <c r="V451">
        <f t="shared" si="270"/>
        <v>7.5093682688619392</v>
      </c>
      <c r="W451">
        <f t="shared" si="271"/>
        <v>13.897494910153142</v>
      </c>
      <c r="X451">
        <v>45590</v>
      </c>
      <c r="Y451">
        <v>27662</v>
      </c>
      <c r="Z451">
        <v>17928</v>
      </c>
      <c r="AA451">
        <v>11772</v>
      </c>
      <c r="AB451">
        <v>7039</v>
      </c>
      <c r="AC451">
        <v>4733</v>
      </c>
      <c r="AD451">
        <v>1000</v>
      </c>
      <c r="AE451">
        <v>895</v>
      </c>
      <c r="AF451">
        <v>105</v>
      </c>
      <c r="AG451">
        <v>45</v>
      </c>
      <c r="AH451">
        <v>30</v>
      </c>
      <c r="AI451">
        <v>15</v>
      </c>
      <c r="AJ451">
        <v>690</v>
      </c>
      <c r="AK451">
        <v>455</v>
      </c>
      <c r="AL451">
        <v>235</v>
      </c>
      <c r="AM451">
        <v>1205</v>
      </c>
      <c r="AN451">
        <v>865</v>
      </c>
      <c r="AO451">
        <v>340</v>
      </c>
      <c r="AP451">
        <v>135</v>
      </c>
      <c r="AQ451">
        <v>135</v>
      </c>
      <c r="AR451">
        <v>0</v>
      </c>
      <c r="AS451">
        <v>985</v>
      </c>
      <c r="AT451">
        <v>820</v>
      </c>
      <c r="AU451">
        <v>165</v>
      </c>
      <c r="AV451">
        <v>1405</v>
      </c>
      <c r="AW451">
        <v>1145</v>
      </c>
      <c r="AX451">
        <v>260</v>
      </c>
      <c r="AY451">
        <v>170</v>
      </c>
      <c r="AZ451">
        <v>150</v>
      </c>
      <c r="BA451">
        <v>20</v>
      </c>
      <c r="BB451">
        <v>550</v>
      </c>
      <c r="BC451">
        <v>525</v>
      </c>
      <c r="BD451">
        <v>25</v>
      </c>
      <c r="BE451">
        <v>280</v>
      </c>
      <c r="BF451">
        <v>185</v>
      </c>
      <c r="BG451">
        <v>95</v>
      </c>
      <c r="BH451">
        <v>3955</v>
      </c>
      <c r="BI451">
        <v>2330</v>
      </c>
      <c r="BJ451">
        <v>1625</v>
      </c>
      <c r="BK451" t="str">
        <f t="shared" ref="BK451:BK514" si="301">INDEX($X$1:$BJ$1, MATCH(MAX(X451:BJ451),X451:BJ451,0))</f>
        <v>CultivatorsTotal</v>
      </c>
      <c r="BL451" t="str">
        <f t="shared" ref="BL451:BL514" si="302">INDEX($X$1:$BJ$1, MATCH(MAX(Y451,AB451,AE451,AH451,AK451,AN451,AQ451,AT451,AW451,AZ451,BC451,BF451,BI451),X451:BJ451,0))</f>
        <v>CultivatorsMale</v>
      </c>
      <c r="BM451" t="str">
        <f t="shared" ref="BM451:BM514" si="303">INDEX($X$1:$BJ$1, MATCH(MAX(Z451,AC451,AF451,AI451,AL451,AO451,AR451,AU451,AX451,BA451,BD451,BG451,BJ451),X451:BJ451,0))</f>
        <v>CultivatorsFemale</v>
      </c>
      <c r="BN451">
        <f>(X451/J451)*100</f>
        <v>67.259744474934351</v>
      </c>
      <c r="BO451">
        <f t="shared" si="272"/>
        <v>60.675586751480594</v>
      </c>
      <c r="BP451">
        <f t="shared" si="273"/>
        <v>39.324413248519413</v>
      </c>
      <c r="BQ451">
        <f>(AA451/J451)*100</f>
        <v>17.367442683898378</v>
      </c>
      <c r="BR451">
        <f t="shared" si="274"/>
        <v>59.794427454977914</v>
      </c>
      <c r="BS451">
        <f t="shared" si="275"/>
        <v>40.205572545022086</v>
      </c>
      <c r="BT451">
        <f>(AD451/J451)*100</f>
        <v>1.4753179310141336</v>
      </c>
      <c r="BU451">
        <f t="shared" si="276"/>
        <v>89.5</v>
      </c>
      <c r="BV451">
        <f t="shared" si="277"/>
        <v>10.5</v>
      </c>
      <c r="BW451">
        <f>(AG451/J451)*100</f>
        <v>6.6389306895636005E-2</v>
      </c>
      <c r="BX451">
        <f t="shared" si="278"/>
        <v>66.666666666666657</v>
      </c>
      <c r="BY451">
        <f t="shared" si="279"/>
        <v>33.333333333333329</v>
      </c>
      <c r="BZ451">
        <f>(AJ451/J451)*100</f>
        <v>1.0179693723997523</v>
      </c>
      <c r="CA451">
        <f t="shared" si="280"/>
        <v>65.94202898550725</v>
      </c>
      <c r="CB451">
        <f t="shared" si="281"/>
        <v>34.057971014492757</v>
      </c>
      <c r="CC451">
        <f>(AM451/J451)*100</f>
        <v>1.7777581068720307</v>
      </c>
      <c r="CD451">
        <f t="shared" si="282"/>
        <v>71.784232365145229</v>
      </c>
      <c r="CE451">
        <f t="shared" si="283"/>
        <v>28.215767634854771</v>
      </c>
      <c r="CF451">
        <f>(AP451/J451)*100</f>
        <v>0.199167920686908</v>
      </c>
      <c r="CG451">
        <f t="shared" si="284"/>
        <v>100</v>
      </c>
      <c r="CH451">
        <f t="shared" si="285"/>
        <v>0</v>
      </c>
      <c r="CI451">
        <f>(AS451/J451)*100</f>
        <v>1.4531881620489215</v>
      </c>
      <c r="CJ451">
        <f t="shared" si="286"/>
        <v>83.248730964467015</v>
      </c>
      <c r="CK451">
        <f t="shared" si="287"/>
        <v>16.751269035532996</v>
      </c>
      <c r="CL451">
        <f>(AV451/J451)*100</f>
        <v>2.0728216930748578</v>
      </c>
      <c r="CM451">
        <f t="shared" si="288"/>
        <v>81.494661921708186</v>
      </c>
      <c r="CN451">
        <f t="shared" si="289"/>
        <v>18.505338078291814</v>
      </c>
      <c r="CO451">
        <f>(AY451/J451)*100</f>
        <v>0.25080404827240271</v>
      </c>
      <c r="CP451">
        <f t="shared" si="290"/>
        <v>88.235294117647058</v>
      </c>
      <c r="CQ451">
        <f t="shared" si="291"/>
        <v>11.76470588235294</v>
      </c>
      <c r="CR451">
        <f>(BB451/J451)*100</f>
        <v>0.81142486205777342</v>
      </c>
      <c r="CS451">
        <f t="shared" si="292"/>
        <v>95.454545454545453</v>
      </c>
      <c r="CT451">
        <f t="shared" si="293"/>
        <v>4.5454545454545459</v>
      </c>
      <c r="CU451">
        <f>(BE451/J451)*100</f>
        <v>0.41308902068395742</v>
      </c>
      <c r="CV451">
        <f t="shared" si="294"/>
        <v>66.071428571428569</v>
      </c>
      <c r="CW451">
        <f t="shared" si="295"/>
        <v>33.928571428571431</v>
      </c>
      <c r="CX451">
        <f>(BH451/J451)*100</f>
        <v>5.8348824171608982</v>
      </c>
      <c r="CY451">
        <f t="shared" si="296"/>
        <v>58.912768647281922</v>
      </c>
      <c r="CZ451">
        <f t="shared" si="297"/>
        <v>41.087231352718078</v>
      </c>
    </row>
    <row r="452" spans="1:104" x14ac:dyDescent="0.25">
      <c r="A452" t="s">
        <v>2066</v>
      </c>
      <c r="B452">
        <v>24</v>
      </c>
      <c r="C452">
        <v>24</v>
      </c>
      <c r="D452" t="s">
        <v>2065</v>
      </c>
      <c r="E452">
        <f>VLOOKUP(A452,'2011B4'!A$1:B$641,2, FALSE)</f>
        <v>490</v>
      </c>
      <c r="G452">
        <v>1229463</v>
      </c>
      <c r="H452">
        <v>628988</v>
      </c>
      <c r="I452">
        <v>600475</v>
      </c>
      <c r="J452">
        <v>463169</v>
      </c>
      <c r="K452">
        <v>338480</v>
      </c>
      <c r="L452">
        <v>124689</v>
      </c>
      <c r="M452">
        <f t="shared" si="298"/>
        <v>37.67246350642516</v>
      </c>
      <c r="N452">
        <f t="shared" si="299"/>
        <v>53.813427283191416</v>
      </c>
      <c r="O452">
        <f t="shared" si="300"/>
        <v>20.765060993380242</v>
      </c>
      <c r="P452">
        <f>(K452/J452)*100</f>
        <v>73.079156852034572</v>
      </c>
      <c r="Q452">
        <f>(L452/J452)*100</f>
        <v>26.920843147965428</v>
      </c>
      <c r="R452">
        <f t="shared" si="266"/>
        <v>53.818800481033918</v>
      </c>
      <c r="S452">
        <f t="shared" si="267"/>
        <v>18.376877554413181</v>
      </c>
      <c r="T452">
        <f t="shared" si="268"/>
        <v>8.6517016466991539</v>
      </c>
      <c r="U452">
        <f t="shared" si="269"/>
        <v>3.5233359745578827</v>
      </c>
      <c r="V452">
        <f t="shared" si="270"/>
        <v>15.629284343295861</v>
      </c>
      <c r="W452">
        <f t="shared" si="271"/>
        <v>46.181199518966082</v>
      </c>
      <c r="X452">
        <v>100306</v>
      </c>
      <c r="Y452">
        <v>73315</v>
      </c>
      <c r="Z452">
        <v>26991</v>
      </c>
      <c r="AA452">
        <v>135488</v>
      </c>
      <c r="AB452">
        <v>78098</v>
      </c>
      <c r="AC452">
        <v>57390</v>
      </c>
      <c r="AD452">
        <v>13478</v>
      </c>
      <c r="AE452">
        <v>9285</v>
      </c>
      <c r="AF452">
        <v>4193</v>
      </c>
      <c r="AG452">
        <v>1581</v>
      </c>
      <c r="AH452">
        <v>1355</v>
      </c>
      <c r="AI452">
        <v>226</v>
      </c>
      <c r="AJ452">
        <v>8471</v>
      </c>
      <c r="AK452">
        <v>6360</v>
      </c>
      <c r="AL452">
        <v>2111</v>
      </c>
      <c r="AM452">
        <v>75064</v>
      </c>
      <c r="AN452">
        <v>69231</v>
      </c>
      <c r="AO452">
        <v>5833</v>
      </c>
      <c r="AP452">
        <v>1919</v>
      </c>
      <c r="AQ452">
        <v>1813</v>
      </c>
      <c r="AR452">
        <v>106</v>
      </c>
      <c r="AS452">
        <v>16319</v>
      </c>
      <c r="AT452">
        <v>14624</v>
      </c>
      <c r="AU452">
        <v>1695</v>
      </c>
      <c r="AV452">
        <v>40072</v>
      </c>
      <c r="AW452">
        <v>35564</v>
      </c>
      <c r="AX452">
        <v>4508</v>
      </c>
      <c r="AY452">
        <v>1966</v>
      </c>
      <c r="AZ452">
        <v>1768</v>
      </c>
      <c r="BA452">
        <v>198</v>
      </c>
      <c r="BB452">
        <v>15879</v>
      </c>
      <c r="BC452">
        <v>15306</v>
      </c>
      <c r="BD452">
        <v>573</v>
      </c>
      <c r="BE452">
        <v>10870</v>
      </c>
      <c r="BF452">
        <v>9570</v>
      </c>
      <c r="BG452">
        <v>1300</v>
      </c>
      <c r="BH452">
        <v>41756</v>
      </c>
      <c r="BI452">
        <v>22191</v>
      </c>
      <c r="BJ452">
        <v>19565</v>
      </c>
      <c r="BK452" t="str">
        <f t="shared" si="301"/>
        <v>AgriculturalLabourTotal</v>
      </c>
      <c r="BL452" t="str">
        <f t="shared" si="302"/>
        <v>AgriculturalLabourMale</v>
      </c>
      <c r="BM452" t="str">
        <f t="shared" si="303"/>
        <v>AgriculturalLabourFemale</v>
      </c>
      <c r="BN452">
        <f>(X452/J452)*100</f>
        <v>21.656458009927263</v>
      </c>
      <c r="BO452">
        <f t="shared" si="272"/>
        <v>73.09134049807588</v>
      </c>
      <c r="BP452">
        <f t="shared" si="273"/>
        <v>26.908659501924113</v>
      </c>
      <c r="BQ452">
        <f>(AA452/J452)*100</f>
        <v>29.252389516569544</v>
      </c>
      <c r="BR452">
        <f t="shared" si="274"/>
        <v>57.642005196032123</v>
      </c>
      <c r="BS452">
        <f t="shared" si="275"/>
        <v>42.357994803967877</v>
      </c>
      <c r="BT452">
        <f>(AD452/J452)*100</f>
        <v>2.909952954537113</v>
      </c>
      <c r="BU452">
        <f t="shared" si="276"/>
        <v>68.890043033090961</v>
      </c>
      <c r="BV452">
        <f t="shared" si="277"/>
        <v>31.109956966909035</v>
      </c>
      <c r="BW452">
        <f>(AG452/J452)*100</f>
        <v>0.34134408822697548</v>
      </c>
      <c r="BX452">
        <f t="shared" si="278"/>
        <v>85.705249841872231</v>
      </c>
      <c r="BY452">
        <f t="shared" si="279"/>
        <v>14.294750158127767</v>
      </c>
      <c r="BZ452">
        <f>(AJ452/J452)*100</f>
        <v>1.8289220565279627</v>
      </c>
      <c r="CA452">
        <f t="shared" si="280"/>
        <v>75.079683626490379</v>
      </c>
      <c r="CB452">
        <f t="shared" si="281"/>
        <v>24.920316373509621</v>
      </c>
      <c r="CC452">
        <f>(AM452/J452)*100</f>
        <v>16.206611409658244</v>
      </c>
      <c r="CD452">
        <f t="shared" si="282"/>
        <v>92.22929766599168</v>
      </c>
      <c r="CE452">
        <f t="shared" si="283"/>
        <v>7.7707023340083126</v>
      </c>
      <c r="CF452">
        <f>(AP452/J452)*100</f>
        <v>0.41431961120023147</v>
      </c>
      <c r="CG452">
        <f t="shared" si="284"/>
        <v>94.476289734236587</v>
      </c>
      <c r="CH452">
        <f t="shared" si="285"/>
        <v>5.5237102657634187</v>
      </c>
      <c r="CI452">
        <f>(AS452/J452)*100</f>
        <v>3.5233359745578827</v>
      </c>
      <c r="CJ452">
        <f t="shared" si="286"/>
        <v>89.613334150376872</v>
      </c>
      <c r="CK452">
        <f t="shared" si="287"/>
        <v>10.386665849623139</v>
      </c>
      <c r="CL452">
        <f>(AV452/J452)*100</f>
        <v>8.6517016466991539</v>
      </c>
      <c r="CM452">
        <f t="shared" si="288"/>
        <v>88.750249550808547</v>
      </c>
      <c r="CN452">
        <f t="shared" si="289"/>
        <v>11.249750449191454</v>
      </c>
      <c r="CO452">
        <f>(AY452/J452)*100</f>
        <v>0.42446709516396819</v>
      </c>
      <c r="CP452">
        <f t="shared" si="290"/>
        <v>89.928789420142422</v>
      </c>
      <c r="CQ452">
        <f t="shared" si="291"/>
        <v>10.071210579857578</v>
      </c>
      <c r="CR452">
        <f>(BB452/J452)*100</f>
        <v>3.4283382523441772</v>
      </c>
      <c r="CS452">
        <f t="shared" si="292"/>
        <v>96.391460419421875</v>
      </c>
      <c r="CT452">
        <f t="shared" si="293"/>
        <v>3.608539580578122</v>
      </c>
      <c r="CU452">
        <f>(BE452/J452)*100</f>
        <v>2.3468755465067828</v>
      </c>
      <c r="CV452">
        <f t="shared" si="294"/>
        <v>88.040478380864755</v>
      </c>
      <c r="CW452">
        <f t="shared" si="295"/>
        <v>11.959521619135234</v>
      </c>
      <c r="CX452">
        <f>(BH452/J452)*100</f>
        <v>9.0152838380807019</v>
      </c>
      <c r="CY452">
        <f t="shared" si="296"/>
        <v>53.144458281444585</v>
      </c>
      <c r="CZ452">
        <f t="shared" si="297"/>
        <v>46.855541718555415</v>
      </c>
    </row>
    <row r="453" spans="1:104" x14ac:dyDescent="0.25">
      <c r="A453" t="s">
        <v>2068</v>
      </c>
      <c r="B453">
        <v>24</v>
      </c>
      <c r="C453">
        <v>25</v>
      </c>
      <c r="D453" t="s">
        <v>2067</v>
      </c>
      <c r="E453">
        <f>VLOOKUP(A453,'2011B4'!A$1:B$641,2, FALSE)</f>
        <v>491</v>
      </c>
      <c r="G453">
        <v>1410553</v>
      </c>
      <c r="H453">
        <v>734799</v>
      </c>
      <c r="I453">
        <v>675754</v>
      </c>
      <c r="J453">
        <v>503345</v>
      </c>
      <c r="K453">
        <v>381462</v>
      </c>
      <c r="L453">
        <v>121883</v>
      </c>
      <c r="M453">
        <f t="shared" si="298"/>
        <v>35.684231645319251</v>
      </c>
      <c r="N453">
        <f t="shared" si="299"/>
        <v>51.913788668737979</v>
      </c>
      <c r="O453">
        <f t="shared" si="300"/>
        <v>18.036593198116474</v>
      </c>
      <c r="P453">
        <f>(K453/J453)*100</f>
        <v>75.785395702748616</v>
      </c>
      <c r="Q453">
        <f>(L453/J453)*100</f>
        <v>24.214604297251388</v>
      </c>
      <c r="R453">
        <f t="shared" si="266"/>
        <v>47.92021376987951</v>
      </c>
      <c r="S453">
        <f t="shared" si="267"/>
        <v>23.382967944451618</v>
      </c>
      <c r="T453">
        <f t="shared" si="268"/>
        <v>7.8580297807666701</v>
      </c>
      <c r="U453">
        <f t="shared" si="269"/>
        <v>4.099971192720699</v>
      </c>
      <c r="V453">
        <f t="shared" si="270"/>
        <v>16.738817312181506</v>
      </c>
      <c r="W453">
        <f t="shared" si="271"/>
        <v>52.07978623012049</v>
      </c>
      <c r="X453">
        <v>143208</v>
      </c>
      <c r="Y453">
        <v>94862</v>
      </c>
      <c r="Z453">
        <v>48346</v>
      </c>
      <c r="AA453">
        <v>75508</v>
      </c>
      <c r="AB453">
        <v>44546</v>
      </c>
      <c r="AC453">
        <v>30962</v>
      </c>
      <c r="AD453">
        <v>22488</v>
      </c>
      <c r="AE453">
        <v>20392</v>
      </c>
      <c r="AF453">
        <v>2096</v>
      </c>
      <c r="AG453">
        <v>1252</v>
      </c>
      <c r="AH453">
        <v>1032</v>
      </c>
      <c r="AI453">
        <v>220</v>
      </c>
      <c r="AJ453">
        <v>7409</v>
      </c>
      <c r="AK453">
        <v>4896</v>
      </c>
      <c r="AL453">
        <v>2513</v>
      </c>
      <c r="AM453">
        <v>109036</v>
      </c>
      <c r="AN453">
        <v>97843</v>
      </c>
      <c r="AO453">
        <v>11193</v>
      </c>
      <c r="AP453">
        <v>1408</v>
      </c>
      <c r="AQ453">
        <v>1355</v>
      </c>
      <c r="AR453">
        <v>53</v>
      </c>
      <c r="AS453">
        <v>20637</v>
      </c>
      <c r="AT453">
        <v>18493</v>
      </c>
      <c r="AU453">
        <v>2144</v>
      </c>
      <c r="AV453">
        <v>39553</v>
      </c>
      <c r="AW453">
        <v>35329</v>
      </c>
      <c r="AX453">
        <v>4224</v>
      </c>
      <c r="AY453">
        <v>3597</v>
      </c>
      <c r="AZ453">
        <v>3356</v>
      </c>
      <c r="BA453">
        <v>241</v>
      </c>
      <c r="BB453">
        <v>25908</v>
      </c>
      <c r="BC453">
        <v>25171</v>
      </c>
      <c r="BD453">
        <v>737</v>
      </c>
      <c r="BE453">
        <v>12515</v>
      </c>
      <c r="BF453">
        <v>10800</v>
      </c>
      <c r="BG453">
        <v>1715</v>
      </c>
      <c r="BH453">
        <v>40826</v>
      </c>
      <c r="BI453">
        <v>23387</v>
      </c>
      <c r="BJ453">
        <v>17439</v>
      </c>
      <c r="BK453" t="str">
        <f t="shared" si="301"/>
        <v>CultivatorsTotal</v>
      </c>
      <c r="BL453" t="str">
        <f t="shared" si="302"/>
        <v>DNonHHIMale</v>
      </c>
      <c r="BM453" t="str">
        <f t="shared" si="303"/>
        <v>CultivatorsFemale</v>
      </c>
      <c r="BN453">
        <f>(X453/J453)*100</f>
        <v>28.451261063485283</v>
      </c>
      <c r="BO453">
        <f t="shared" si="272"/>
        <v>66.240712809340266</v>
      </c>
      <c r="BP453">
        <f t="shared" si="273"/>
        <v>33.759287190659734</v>
      </c>
      <c r="BQ453">
        <f>(AA453/J453)*100</f>
        <v>15.001241693073339</v>
      </c>
      <c r="BR453">
        <f t="shared" si="274"/>
        <v>58.995073369709175</v>
      </c>
      <c r="BS453">
        <f t="shared" si="275"/>
        <v>41.004926630290825</v>
      </c>
      <c r="BT453">
        <f>(AD453/J453)*100</f>
        <v>4.4677110133208835</v>
      </c>
      <c r="BU453">
        <f t="shared" si="276"/>
        <v>90.679473496976158</v>
      </c>
      <c r="BV453">
        <f t="shared" si="277"/>
        <v>9.3205265030238351</v>
      </c>
      <c r="BW453">
        <f>(AG453/J453)*100</f>
        <v>0.24873595645134053</v>
      </c>
      <c r="BX453">
        <f t="shared" si="278"/>
        <v>82.428115015974441</v>
      </c>
      <c r="BY453">
        <f t="shared" si="279"/>
        <v>17.571884984025559</v>
      </c>
      <c r="BZ453">
        <f>(AJ453/J453)*100</f>
        <v>1.4719526368594105</v>
      </c>
      <c r="CA453">
        <f t="shared" si="280"/>
        <v>66.081792414630854</v>
      </c>
      <c r="CB453">
        <f t="shared" si="281"/>
        <v>33.918207585369146</v>
      </c>
      <c r="CC453">
        <f>(AM453/J453)*100</f>
        <v>21.662279351140867</v>
      </c>
      <c r="CD453">
        <f t="shared" si="282"/>
        <v>89.734583073480323</v>
      </c>
      <c r="CE453">
        <f t="shared" si="283"/>
        <v>10.265416926519681</v>
      </c>
      <c r="CF453">
        <f>(AP453/J453)*100</f>
        <v>0.27972861556189099</v>
      </c>
      <c r="CG453">
        <f t="shared" si="284"/>
        <v>96.235795454545453</v>
      </c>
      <c r="CH453">
        <f t="shared" si="285"/>
        <v>3.7642045454545454</v>
      </c>
      <c r="CI453">
        <f>(AS453/J453)*100</f>
        <v>4.099971192720699</v>
      </c>
      <c r="CJ453">
        <f t="shared" si="286"/>
        <v>89.610893056161274</v>
      </c>
      <c r="CK453">
        <f t="shared" si="287"/>
        <v>10.389106943838735</v>
      </c>
      <c r="CL453">
        <f>(AV453/J453)*100</f>
        <v>7.8580297807666701</v>
      </c>
      <c r="CM453">
        <f t="shared" si="288"/>
        <v>89.320658357141042</v>
      </c>
      <c r="CN453">
        <f t="shared" si="289"/>
        <v>10.679341642858949</v>
      </c>
      <c r="CO453">
        <f>(AY453/J453)*100</f>
        <v>0.71461919756826831</v>
      </c>
      <c r="CP453">
        <f t="shared" si="290"/>
        <v>93.299972199054764</v>
      </c>
      <c r="CQ453">
        <f t="shared" si="291"/>
        <v>6.7000278009452323</v>
      </c>
      <c r="CR453">
        <f>(BB453/J453)*100</f>
        <v>5.1471654630521808</v>
      </c>
      <c r="CS453">
        <f t="shared" si="292"/>
        <v>97.155318820441565</v>
      </c>
      <c r="CT453">
        <f t="shared" si="293"/>
        <v>2.8446811795584375</v>
      </c>
      <c r="CU453">
        <f>(BE453/J453)*100</f>
        <v>2.4863662100547339</v>
      </c>
      <c r="CV453">
        <f t="shared" si="294"/>
        <v>86.296444266879746</v>
      </c>
      <c r="CW453">
        <f t="shared" si="295"/>
        <v>13.703555733120258</v>
      </c>
      <c r="CX453">
        <f>(BH453/J453)*100</f>
        <v>8.1109378259444327</v>
      </c>
      <c r="CY453">
        <f t="shared" si="296"/>
        <v>57.284573556067208</v>
      </c>
      <c r="CZ453">
        <f t="shared" si="297"/>
        <v>42.715426443932785</v>
      </c>
    </row>
    <row r="454" spans="1:104" x14ac:dyDescent="0.25">
      <c r="A454" t="s">
        <v>1994</v>
      </c>
      <c r="B454">
        <v>25</v>
      </c>
      <c r="C454">
        <v>1</v>
      </c>
      <c r="D454" t="s">
        <v>1993</v>
      </c>
      <c r="E454">
        <f>VLOOKUP(A454,'2011B4'!A$1:B$641,2, FALSE)</f>
        <v>494</v>
      </c>
      <c r="G454">
        <v>44215</v>
      </c>
      <c r="H454">
        <v>20878</v>
      </c>
      <c r="I454">
        <v>23337</v>
      </c>
      <c r="J454">
        <v>11404</v>
      </c>
      <c r="K454">
        <v>8973</v>
      </c>
      <c r="L454">
        <v>2431</v>
      </c>
      <c r="M454">
        <f t="shared" si="298"/>
        <v>25.792151984620602</v>
      </c>
      <c r="N454">
        <f t="shared" si="299"/>
        <v>42.97825462209024</v>
      </c>
      <c r="O454">
        <f t="shared" si="300"/>
        <v>10.416934481724301</v>
      </c>
      <c r="P454">
        <f>(K454/J454)*100</f>
        <v>78.682918274289733</v>
      </c>
      <c r="Q454">
        <f>(L454/J454)*100</f>
        <v>21.317081725710278</v>
      </c>
      <c r="R454">
        <f t="shared" si="266"/>
        <v>45.975096457383373</v>
      </c>
      <c r="S454">
        <f t="shared" si="267"/>
        <v>6.5064889512451778</v>
      </c>
      <c r="T454">
        <f t="shared" si="268"/>
        <v>12.478077867414942</v>
      </c>
      <c r="U454">
        <f t="shared" si="269"/>
        <v>6.0943528586460891</v>
      </c>
      <c r="V454">
        <f t="shared" si="270"/>
        <v>28.945983865310417</v>
      </c>
      <c r="W454">
        <f t="shared" si="271"/>
        <v>54.024903542616627</v>
      </c>
      <c r="X454">
        <v>940</v>
      </c>
      <c r="Y454">
        <v>382</v>
      </c>
      <c r="Z454">
        <v>558</v>
      </c>
      <c r="AA454">
        <v>53</v>
      </c>
      <c r="AB454">
        <v>15</v>
      </c>
      <c r="AC454">
        <v>38</v>
      </c>
      <c r="AD454">
        <v>4250</v>
      </c>
      <c r="AE454">
        <v>3900</v>
      </c>
      <c r="AF454">
        <v>350</v>
      </c>
      <c r="AG454">
        <v>38</v>
      </c>
      <c r="AH454">
        <v>33</v>
      </c>
      <c r="AI454">
        <v>5</v>
      </c>
      <c r="AJ454">
        <v>315</v>
      </c>
      <c r="AK454">
        <v>167</v>
      </c>
      <c r="AL454">
        <v>148</v>
      </c>
      <c r="AM454">
        <v>389</v>
      </c>
      <c r="AN454">
        <v>326</v>
      </c>
      <c r="AO454">
        <v>63</v>
      </c>
      <c r="AP454">
        <v>112</v>
      </c>
      <c r="AQ454">
        <v>111</v>
      </c>
      <c r="AR454">
        <v>1</v>
      </c>
      <c r="AS454">
        <v>695</v>
      </c>
      <c r="AT454">
        <v>540</v>
      </c>
      <c r="AU454">
        <v>155</v>
      </c>
      <c r="AV454">
        <v>1423</v>
      </c>
      <c r="AW454">
        <v>887</v>
      </c>
      <c r="AX454">
        <v>536</v>
      </c>
      <c r="AY454">
        <v>421</v>
      </c>
      <c r="AZ454">
        <v>398</v>
      </c>
      <c r="BA454">
        <v>23</v>
      </c>
      <c r="BB454">
        <v>941</v>
      </c>
      <c r="BC454">
        <v>912</v>
      </c>
      <c r="BD454">
        <v>29</v>
      </c>
      <c r="BE454">
        <v>205</v>
      </c>
      <c r="BF454">
        <v>184</v>
      </c>
      <c r="BG454">
        <v>21</v>
      </c>
      <c r="BH454">
        <v>1622</v>
      </c>
      <c r="BI454">
        <v>1118</v>
      </c>
      <c r="BJ454">
        <v>504</v>
      </c>
      <c r="BK454" t="str">
        <f t="shared" si="301"/>
        <v>PlantationTotal</v>
      </c>
      <c r="BL454" t="str">
        <f t="shared" si="302"/>
        <v>PlantationMale</v>
      </c>
      <c r="BM454" t="str">
        <f t="shared" si="303"/>
        <v>CultivatorsFemale</v>
      </c>
      <c r="BN454">
        <f>(X454/J454)*100</f>
        <v>8.2427218519817593</v>
      </c>
      <c r="BO454">
        <f t="shared" si="272"/>
        <v>40.638297872340424</v>
      </c>
      <c r="BP454">
        <f t="shared" si="273"/>
        <v>59.361702127659576</v>
      </c>
      <c r="BQ454">
        <f>(AA454/J454)*100</f>
        <v>0.46474921080322695</v>
      </c>
      <c r="BR454">
        <f t="shared" si="274"/>
        <v>28.30188679245283</v>
      </c>
      <c r="BS454">
        <f t="shared" si="275"/>
        <v>71.698113207547166</v>
      </c>
      <c r="BT454">
        <f>(AD454/J454)*100</f>
        <v>37.267625394598383</v>
      </c>
      <c r="BU454">
        <f t="shared" si="276"/>
        <v>91.764705882352942</v>
      </c>
      <c r="BV454">
        <f t="shared" si="277"/>
        <v>8.235294117647058</v>
      </c>
      <c r="BW454">
        <f>(AG454/J454)*100</f>
        <v>0.33321641529287971</v>
      </c>
      <c r="BX454">
        <f t="shared" si="278"/>
        <v>86.842105263157904</v>
      </c>
      <c r="BY454">
        <f t="shared" si="279"/>
        <v>13.157894736842104</v>
      </c>
      <c r="BZ454">
        <f>(AJ454/J454)*100</f>
        <v>2.7621887057172922</v>
      </c>
      <c r="CA454">
        <f t="shared" si="280"/>
        <v>53.015873015873019</v>
      </c>
      <c r="CB454">
        <f t="shared" si="281"/>
        <v>46.984126984126981</v>
      </c>
      <c r="CC454">
        <f>(AM454/J454)*100</f>
        <v>3.4110838302350053</v>
      </c>
      <c r="CD454">
        <f t="shared" si="282"/>
        <v>83.804627249357324</v>
      </c>
      <c r="CE454">
        <f t="shared" si="283"/>
        <v>16.195372750642672</v>
      </c>
      <c r="CF454">
        <f>(AP454/J454)*100</f>
        <v>0.98211153981059285</v>
      </c>
      <c r="CG454">
        <f t="shared" si="284"/>
        <v>99.107142857142861</v>
      </c>
      <c r="CH454">
        <f t="shared" si="285"/>
        <v>0.89285714285714279</v>
      </c>
      <c r="CI454">
        <f>(AS454/J454)*100</f>
        <v>6.0943528586460891</v>
      </c>
      <c r="CJ454">
        <f t="shared" si="286"/>
        <v>77.697841726618705</v>
      </c>
      <c r="CK454">
        <f t="shared" si="287"/>
        <v>22.302158273381295</v>
      </c>
      <c r="CL454">
        <f>(AV454/J454)*100</f>
        <v>12.478077867414942</v>
      </c>
      <c r="CM454">
        <f t="shared" si="288"/>
        <v>62.333099086437102</v>
      </c>
      <c r="CN454">
        <f t="shared" si="289"/>
        <v>37.666900913562898</v>
      </c>
      <c r="CO454">
        <f>(AY454/J454)*100</f>
        <v>3.6916871273237457</v>
      </c>
      <c r="CP454">
        <f t="shared" si="290"/>
        <v>94.536817102137775</v>
      </c>
      <c r="CQ454">
        <f t="shared" si="291"/>
        <v>5.4631828978622332</v>
      </c>
      <c r="CR454">
        <f>(BB454/J454)*100</f>
        <v>8.2514907050157831</v>
      </c>
      <c r="CS454">
        <f t="shared" si="292"/>
        <v>96.918172157279486</v>
      </c>
      <c r="CT454">
        <f t="shared" si="293"/>
        <v>3.0818278427205104</v>
      </c>
      <c r="CU454">
        <f>(BE454/J454)*100</f>
        <v>1.7976148719747458</v>
      </c>
      <c r="CV454">
        <f t="shared" si="294"/>
        <v>89.756097560975618</v>
      </c>
      <c r="CW454">
        <f t="shared" si="295"/>
        <v>10.24390243902439</v>
      </c>
      <c r="CX454">
        <f>(BH454/J454)*100</f>
        <v>14.223079621185549</v>
      </c>
      <c r="CY454">
        <f t="shared" si="296"/>
        <v>68.927250308261407</v>
      </c>
      <c r="CZ454">
        <f t="shared" si="297"/>
        <v>31.072749691738593</v>
      </c>
    </row>
    <row r="455" spans="1:104" x14ac:dyDescent="0.25">
      <c r="A455" t="s">
        <v>1996</v>
      </c>
      <c r="B455">
        <v>25</v>
      </c>
      <c r="C455">
        <v>2</v>
      </c>
      <c r="D455" t="s">
        <v>1995</v>
      </c>
      <c r="E455">
        <f>VLOOKUP(A455,'2011B4'!A$1:B$641,2, FALSE)</f>
        <v>495</v>
      </c>
      <c r="G455">
        <v>113989</v>
      </c>
      <c r="H455">
        <v>71634</v>
      </c>
      <c r="I455">
        <v>42355</v>
      </c>
      <c r="J455">
        <v>56118</v>
      </c>
      <c r="K455">
        <v>49901</v>
      </c>
      <c r="L455">
        <v>6217</v>
      </c>
      <c r="M455">
        <f t="shared" si="298"/>
        <v>49.231066155506234</v>
      </c>
      <c r="N455">
        <f t="shared" si="299"/>
        <v>69.661054806376868</v>
      </c>
      <c r="O455">
        <f t="shared" si="300"/>
        <v>14.678314248612914</v>
      </c>
      <c r="P455">
        <f>(K455/J455)*100</f>
        <v>88.921558145336604</v>
      </c>
      <c r="Q455">
        <f>(L455/J455)*100</f>
        <v>11.078441854663387</v>
      </c>
      <c r="R455">
        <f t="shared" si="266"/>
        <v>8.6923981610178558</v>
      </c>
      <c r="S455">
        <f t="shared" si="267"/>
        <v>56.468512776649206</v>
      </c>
      <c r="T455">
        <f t="shared" si="268"/>
        <v>8.460743433479454</v>
      </c>
      <c r="U455">
        <f t="shared" si="269"/>
        <v>5.2478705584660901</v>
      </c>
      <c r="V455">
        <f t="shared" si="270"/>
        <v>21.130475070387398</v>
      </c>
      <c r="W455">
        <f t="shared" si="271"/>
        <v>91.307601838982151</v>
      </c>
      <c r="X455">
        <v>1803</v>
      </c>
      <c r="Y455">
        <v>1439</v>
      </c>
      <c r="Z455">
        <v>364</v>
      </c>
      <c r="AA455">
        <v>392</v>
      </c>
      <c r="AB455">
        <v>248</v>
      </c>
      <c r="AC455">
        <v>144</v>
      </c>
      <c r="AD455">
        <v>2683</v>
      </c>
      <c r="AE455">
        <v>2446</v>
      </c>
      <c r="AF455">
        <v>237</v>
      </c>
      <c r="AG455">
        <v>162</v>
      </c>
      <c r="AH455">
        <v>149</v>
      </c>
      <c r="AI455">
        <v>13</v>
      </c>
      <c r="AJ455">
        <v>279</v>
      </c>
      <c r="AK455">
        <v>199</v>
      </c>
      <c r="AL455">
        <v>80</v>
      </c>
      <c r="AM455">
        <v>31248</v>
      </c>
      <c r="AN455">
        <v>29360</v>
      </c>
      <c r="AO455">
        <v>1888</v>
      </c>
      <c r="AP455">
        <v>365</v>
      </c>
      <c r="AQ455">
        <v>328</v>
      </c>
      <c r="AR455">
        <v>37</v>
      </c>
      <c r="AS455">
        <v>2945</v>
      </c>
      <c r="AT455">
        <v>2433</v>
      </c>
      <c r="AU455">
        <v>512</v>
      </c>
      <c r="AV455">
        <v>4748</v>
      </c>
      <c r="AW455">
        <v>3670</v>
      </c>
      <c r="AX455">
        <v>1078</v>
      </c>
      <c r="AY455">
        <v>1594</v>
      </c>
      <c r="AZ455">
        <v>1534</v>
      </c>
      <c r="BA455">
        <v>60</v>
      </c>
      <c r="BB455">
        <v>3095</v>
      </c>
      <c r="BC455">
        <v>3024</v>
      </c>
      <c r="BD455">
        <v>71</v>
      </c>
      <c r="BE455">
        <v>1394</v>
      </c>
      <c r="BF455">
        <v>1240</v>
      </c>
      <c r="BG455">
        <v>154</v>
      </c>
      <c r="BH455">
        <v>5410</v>
      </c>
      <c r="BI455">
        <v>3831</v>
      </c>
      <c r="BJ455">
        <v>1579</v>
      </c>
      <c r="BK455" t="str">
        <f t="shared" si="301"/>
        <v>DNonHHITotal</v>
      </c>
      <c r="BL455" t="str">
        <f t="shared" si="302"/>
        <v>DNonHHIMale</v>
      </c>
      <c r="BM455" t="str">
        <f t="shared" si="303"/>
        <v>DNonHHIFemale</v>
      </c>
      <c r="BN455">
        <f>(X455/J455)*100</f>
        <v>3.2128728750133644</v>
      </c>
      <c r="BO455">
        <f t="shared" si="272"/>
        <v>79.811425402107588</v>
      </c>
      <c r="BP455">
        <f t="shared" si="273"/>
        <v>20.188574597892401</v>
      </c>
      <c r="BQ455">
        <f>(AA455/J455)*100</f>
        <v>0.69852810150040978</v>
      </c>
      <c r="BR455">
        <f t="shared" si="274"/>
        <v>63.265306122448983</v>
      </c>
      <c r="BS455">
        <f t="shared" si="275"/>
        <v>36.734693877551024</v>
      </c>
      <c r="BT455">
        <f>(AD455/J455)*100</f>
        <v>4.7809971845040806</v>
      </c>
      <c r="BU455">
        <f t="shared" si="276"/>
        <v>91.166604547148708</v>
      </c>
      <c r="BV455">
        <f t="shared" si="277"/>
        <v>8.8333954528512866</v>
      </c>
      <c r="BW455">
        <f>(AG455/J455)*100</f>
        <v>0.28867742970170002</v>
      </c>
      <c r="BX455">
        <f t="shared" si="278"/>
        <v>91.975308641975303</v>
      </c>
      <c r="BY455">
        <f t="shared" si="279"/>
        <v>8.0246913580246915</v>
      </c>
      <c r="BZ455">
        <f>(AJ455/J455)*100</f>
        <v>0.49716668448626111</v>
      </c>
      <c r="CA455">
        <f t="shared" si="280"/>
        <v>71.326164874551964</v>
      </c>
      <c r="CB455">
        <f t="shared" si="281"/>
        <v>28.673835125448026</v>
      </c>
      <c r="CC455">
        <f>(AM455/J455)*100</f>
        <v>55.682668662461246</v>
      </c>
      <c r="CD455">
        <f t="shared" si="282"/>
        <v>93.958013312852017</v>
      </c>
      <c r="CE455">
        <f t="shared" si="283"/>
        <v>6.0419866871479773</v>
      </c>
      <c r="CF455">
        <f>(AP455/J455)*100</f>
        <v>0.65041519655012658</v>
      </c>
      <c r="CG455">
        <f t="shared" si="284"/>
        <v>89.863013698630141</v>
      </c>
      <c r="CH455">
        <f t="shared" si="285"/>
        <v>10.136986301369863</v>
      </c>
      <c r="CI455">
        <f>(AS455/J455)*100</f>
        <v>5.2478705584660901</v>
      </c>
      <c r="CJ455">
        <f t="shared" si="286"/>
        <v>82.614601018675728</v>
      </c>
      <c r="CK455">
        <f t="shared" si="287"/>
        <v>17.385398981324279</v>
      </c>
      <c r="CL455">
        <f>(AV455/J455)*100</f>
        <v>8.460743433479454</v>
      </c>
      <c r="CM455">
        <f t="shared" si="288"/>
        <v>77.295703454085924</v>
      </c>
      <c r="CN455">
        <f t="shared" si="289"/>
        <v>22.704296545914069</v>
      </c>
      <c r="CO455">
        <f>(AY455/J455)*100</f>
        <v>2.8404433515093199</v>
      </c>
      <c r="CP455">
        <f t="shared" si="290"/>
        <v>96.235884567126732</v>
      </c>
      <c r="CQ455">
        <f t="shared" si="291"/>
        <v>3.7641154328732744</v>
      </c>
      <c r="CR455">
        <f>(BB455/J455)*100</f>
        <v>5.5151644748565518</v>
      </c>
      <c r="CS455">
        <f t="shared" si="292"/>
        <v>97.705977382875602</v>
      </c>
      <c r="CT455">
        <f t="shared" si="293"/>
        <v>2.2940226171243938</v>
      </c>
      <c r="CU455">
        <f>(BE455/J455)*100</f>
        <v>2.4840514629887021</v>
      </c>
      <c r="CV455">
        <f t="shared" si="294"/>
        <v>88.952654232424678</v>
      </c>
      <c r="CW455">
        <f t="shared" si="295"/>
        <v>11.047345767575322</v>
      </c>
      <c r="CX455">
        <f>(BH455/J455)*100</f>
        <v>9.6404005844826965</v>
      </c>
      <c r="CY455">
        <f t="shared" si="296"/>
        <v>70.813308687615532</v>
      </c>
      <c r="CZ455">
        <f t="shared" si="297"/>
        <v>29.186691312384472</v>
      </c>
    </row>
    <row r="456" spans="1:104" x14ac:dyDescent="0.25">
      <c r="A456" t="s">
        <v>1992</v>
      </c>
      <c r="B456">
        <v>26</v>
      </c>
      <c r="C456">
        <v>1</v>
      </c>
      <c r="D456" t="s">
        <v>1991</v>
      </c>
      <c r="E456">
        <f>VLOOKUP(A456,'2011B4'!A$1:B$641,2, FALSE)</f>
        <v>496</v>
      </c>
      <c r="G456">
        <v>220490</v>
      </c>
      <c r="H456">
        <v>121666</v>
      </c>
      <c r="I456">
        <v>98824</v>
      </c>
      <c r="J456">
        <v>96184</v>
      </c>
      <c r="K456">
        <v>71156</v>
      </c>
      <c r="L456">
        <v>25028</v>
      </c>
      <c r="M456">
        <f t="shared" si="298"/>
        <v>43.622840038096967</v>
      </c>
      <c r="N456">
        <f t="shared" si="299"/>
        <v>58.484704025775478</v>
      </c>
      <c r="O456">
        <f t="shared" si="300"/>
        <v>25.325831781753422</v>
      </c>
      <c r="P456">
        <f>(K456/J456)*100</f>
        <v>73.979040173001749</v>
      </c>
      <c r="Q456">
        <f>(L456/J456)*100</f>
        <v>26.020959826998251</v>
      </c>
      <c r="R456">
        <f t="shared" si="266"/>
        <v>41.849995841304164</v>
      </c>
      <c r="S456">
        <f t="shared" si="267"/>
        <v>34.363303667969724</v>
      </c>
      <c r="T456">
        <f t="shared" si="268"/>
        <v>4.3032105131830658</v>
      </c>
      <c r="U456">
        <f t="shared" si="269"/>
        <v>4.4165349746319551</v>
      </c>
      <c r="V456">
        <f t="shared" si="270"/>
        <v>15.066955002911087</v>
      </c>
      <c r="W456">
        <f t="shared" si="271"/>
        <v>58.150004158695836</v>
      </c>
      <c r="X456">
        <v>32287</v>
      </c>
      <c r="Y456">
        <v>16591</v>
      </c>
      <c r="Z456">
        <v>15696</v>
      </c>
      <c r="AA456">
        <v>6945</v>
      </c>
      <c r="AB456">
        <v>3514</v>
      </c>
      <c r="AC456">
        <v>3431</v>
      </c>
      <c r="AD456">
        <v>1021</v>
      </c>
      <c r="AE456">
        <v>875</v>
      </c>
      <c r="AF456">
        <v>146</v>
      </c>
      <c r="AG456">
        <v>558</v>
      </c>
      <c r="AH456">
        <v>485</v>
      </c>
      <c r="AI456">
        <v>73</v>
      </c>
      <c r="AJ456">
        <v>691</v>
      </c>
      <c r="AK456">
        <v>447</v>
      </c>
      <c r="AL456">
        <v>244</v>
      </c>
      <c r="AM456">
        <v>31803</v>
      </c>
      <c r="AN456">
        <v>29946</v>
      </c>
      <c r="AO456">
        <v>1857</v>
      </c>
      <c r="AP456">
        <v>451</v>
      </c>
      <c r="AQ456">
        <v>438</v>
      </c>
      <c r="AR456">
        <v>13</v>
      </c>
      <c r="AS456">
        <v>4248</v>
      </c>
      <c r="AT456">
        <v>3428</v>
      </c>
      <c r="AU456">
        <v>820</v>
      </c>
      <c r="AV456">
        <v>4139</v>
      </c>
      <c r="AW456">
        <v>3832</v>
      </c>
      <c r="AX456">
        <v>307</v>
      </c>
      <c r="AY456">
        <v>933</v>
      </c>
      <c r="AZ456">
        <v>863</v>
      </c>
      <c r="BA456">
        <v>70</v>
      </c>
      <c r="BB456">
        <v>4321</v>
      </c>
      <c r="BC456">
        <v>4085</v>
      </c>
      <c r="BD456">
        <v>236</v>
      </c>
      <c r="BE456">
        <v>2099</v>
      </c>
      <c r="BF456">
        <v>1859</v>
      </c>
      <c r="BG456">
        <v>240</v>
      </c>
      <c r="BH456">
        <v>6688</v>
      </c>
      <c r="BI456">
        <v>4793</v>
      </c>
      <c r="BJ456">
        <v>1895</v>
      </c>
      <c r="BK456" t="str">
        <f t="shared" si="301"/>
        <v>CultivatorsTotal</v>
      </c>
      <c r="BL456" t="str">
        <f t="shared" si="302"/>
        <v>DNonHHIMale</v>
      </c>
      <c r="BM456" t="str">
        <f t="shared" si="303"/>
        <v>CultivatorsFemale</v>
      </c>
      <c r="BN456">
        <f>(X456/J456)*100</f>
        <v>33.567953089911001</v>
      </c>
      <c r="BO456">
        <f t="shared" si="272"/>
        <v>51.386006751943505</v>
      </c>
      <c r="BP456">
        <f t="shared" si="273"/>
        <v>48.613993248056495</v>
      </c>
      <c r="BQ456">
        <f>(AA456/J456)*100</f>
        <v>7.2205356400232885</v>
      </c>
      <c r="BR456">
        <f t="shared" si="274"/>
        <v>50.597552195824335</v>
      </c>
      <c r="BS456">
        <f t="shared" si="275"/>
        <v>49.402447804175665</v>
      </c>
      <c r="BT456">
        <f>(AD456/J456)*100</f>
        <v>1.0615071113698744</v>
      </c>
      <c r="BU456">
        <f t="shared" si="276"/>
        <v>85.70029382957884</v>
      </c>
      <c r="BV456">
        <f t="shared" si="277"/>
        <v>14.299706170421157</v>
      </c>
      <c r="BW456">
        <f>(AG456/J456)*100</f>
        <v>0.58013806870165519</v>
      </c>
      <c r="BX456">
        <f t="shared" si="278"/>
        <v>86.917562724014346</v>
      </c>
      <c r="BY456">
        <f t="shared" si="279"/>
        <v>13.082437275985665</v>
      </c>
      <c r="BZ456">
        <f>(AJ456/J456)*100</f>
        <v>0.71841470514846539</v>
      </c>
      <c r="CA456">
        <f t="shared" si="280"/>
        <v>64.688856729377704</v>
      </c>
      <c r="CB456">
        <f t="shared" si="281"/>
        <v>35.311143270622289</v>
      </c>
      <c r="CC456">
        <f>(AM456/J456)*100</f>
        <v>33.064750894119605</v>
      </c>
      <c r="CD456">
        <f t="shared" si="282"/>
        <v>94.160928214319412</v>
      </c>
      <c r="CE456">
        <f t="shared" si="283"/>
        <v>5.8390717856805958</v>
      </c>
      <c r="CF456">
        <f>(AP456/J456)*100</f>
        <v>0.46889295516925888</v>
      </c>
      <c r="CG456">
        <f t="shared" si="284"/>
        <v>97.117516629711758</v>
      </c>
      <c r="CH456">
        <f t="shared" si="285"/>
        <v>2.8824833702882482</v>
      </c>
      <c r="CI456">
        <f>(AS456/J456)*100</f>
        <v>4.4165349746319551</v>
      </c>
      <c r="CJ456">
        <f t="shared" si="286"/>
        <v>80.696798493408664</v>
      </c>
      <c r="CK456">
        <f t="shared" si="287"/>
        <v>19.303201506591336</v>
      </c>
      <c r="CL456">
        <f>(AV456/J456)*100</f>
        <v>4.3032105131830658</v>
      </c>
      <c r="CM456">
        <f t="shared" si="288"/>
        <v>92.582749456390431</v>
      </c>
      <c r="CN456">
        <f t="shared" si="289"/>
        <v>7.4172505436095673</v>
      </c>
      <c r="CO456">
        <f>(AY456/J456)*100</f>
        <v>0.97001580304416535</v>
      </c>
      <c r="CP456">
        <f t="shared" si="290"/>
        <v>92.497320471596993</v>
      </c>
      <c r="CQ456">
        <f t="shared" si="291"/>
        <v>7.5026795284030019</v>
      </c>
      <c r="CR456">
        <f>(BB456/J456)*100</f>
        <v>4.4924311735839639</v>
      </c>
      <c r="CS456">
        <f t="shared" si="292"/>
        <v>94.53830131913908</v>
      </c>
      <c r="CT456">
        <f t="shared" si="293"/>
        <v>5.4616986808609118</v>
      </c>
      <c r="CU456">
        <f>(BE456/J456)*100</f>
        <v>2.1822756383598105</v>
      </c>
      <c r="CV456">
        <f t="shared" si="294"/>
        <v>88.56598380181039</v>
      </c>
      <c r="CW456">
        <f t="shared" si="295"/>
        <v>11.434016198189614</v>
      </c>
      <c r="CX456">
        <f>(BH456/J456)*100</f>
        <v>6.9533394327538884</v>
      </c>
      <c r="CY456">
        <f t="shared" si="296"/>
        <v>71.665669856459331</v>
      </c>
      <c r="CZ456">
        <f t="shared" si="297"/>
        <v>28.334330143540669</v>
      </c>
    </row>
    <row r="457" spans="1:104" x14ac:dyDescent="0.25">
      <c r="A457" t="s">
        <v>2369</v>
      </c>
      <c r="B457">
        <v>27</v>
      </c>
      <c r="C457">
        <v>1</v>
      </c>
      <c r="D457" t="s">
        <v>2368</v>
      </c>
      <c r="E457">
        <f>VLOOKUP(A457,'2011B4'!A$1:B$641,2, FALSE)</f>
        <v>497</v>
      </c>
      <c r="G457">
        <v>1311709</v>
      </c>
      <c r="H457">
        <v>663511</v>
      </c>
      <c r="I457">
        <v>648198</v>
      </c>
      <c r="J457">
        <v>455632</v>
      </c>
      <c r="K457">
        <v>293223</v>
      </c>
      <c r="L457">
        <v>162409</v>
      </c>
      <c r="M457">
        <f t="shared" si="298"/>
        <v>34.735753128170963</v>
      </c>
      <c r="N457">
        <f t="shared" si="299"/>
        <v>44.192635841756953</v>
      </c>
      <c r="O457">
        <f t="shared" si="300"/>
        <v>25.055461448508016</v>
      </c>
      <c r="P457">
        <f>(K457/J457)*100</f>
        <v>64.355225269515742</v>
      </c>
      <c r="Q457">
        <f>(L457/J457)*100</f>
        <v>35.644774730484251</v>
      </c>
      <c r="R457">
        <f t="shared" si="266"/>
        <v>79.957509569125961</v>
      </c>
      <c r="S457">
        <f t="shared" si="267"/>
        <v>4.7727113108824666</v>
      </c>
      <c r="T457">
        <f t="shared" si="268"/>
        <v>4.4338413456473642</v>
      </c>
      <c r="U457">
        <f t="shared" si="269"/>
        <v>1.5075762896372511</v>
      </c>
      <c r="V457">
        <f t="shared" si="270"/>
        <v>9.3283614847069565</v>
      </c>
      <c r="W457">
        <f t="shared" si="271"/>
        <v>20.042490430874039</v>
      </c>
      <c r="X457">
        <v>177962</v>
      </c>
      <c r="Y457">
        <v>119629</v>
      </c>
      <c r="Z457">
        <v>58333</v>
      </c>
      <c r="AA457">
        <v>180009</v>
      </c>
      <c r="AB457">
        <v>91662</v>
      </c>
      <c r="AC457">
        <v>88347</v>
      </c>
      <c r="AD457">
        <v>6341</v>
      </c>
      <c r="AE457">
        <v>4917</v>
      </c>
      <c r="AF457">
        <v>1424</v>
      </c>
      <c r="AG457">
        <v>682</v>
      </c>
      <c r="AH457">
        <v>579</v>
      </c>
      <c r="AI457">
        <v>103</v>
      </c>
      <c r="AJ457">
        <v>7720</v>
      </c>
      <c r="AK457">
        <v>5136</v>
      </c>
      <c r="AL457">
        <v>2584</v>
      </c>
      <c r="AM457">
        <v>13344</v>
      </c>
      <c r="AN457">
        <v>11379</v>
      </c>
      <c r="AO457">
        <v>1965</v>
      </c>
      <c r="AP457">
        <v>873</v>
      </c>
      <c r="AQ457">
        <v>865</v>
      </c>
      <c r="AR457">
        <v>8</v>
      </c>
      <c r="AS457">
        <v>6869</v>
      </c>
      <c r="AT457">
        <v>6107</v>
      </c>
      <c r="AU457">
        <v>762</v>
      </c>
      <c r="AV457">
        <v>20202</v>
      </c>
      <c r="AW457">
        <v>18408</v>
      </c>
      <c r="AX457">
        <v>1794</v>
      </c>
      <c r="AY457">
        <v>2061</v>
      </c>
      <c r="AZ457">
        <v>1809</v>
      </c>
      <c r="BA457">
        <v>252</v>
      </c>
      <c r="BB457">
        <v>9394</v>
      </c>
      <c r="BC457">
        <v>9194</v>
      </c>
      <c r="BD457">
        <v>200</v>
      </c>
      <c r="BE457">
        <v>4561</v>
      </c>
      <c r="BF457">
        <v>3985</v>
      </c>
      <c r="BG457">
        <v>576</v>
      </c>
      <c r="BH457">
        <v>25614</v>
      </c>
      <c r="BI457">
        <v>19553</v>
      </c>
      <c r="BJ457">
        <v>6061</v>
      </c>
      <c r="BK457" t="str">
        <f t="shared" si="301"/>
        <v>AgriculturalLabourTotal</v>
      </c>
      <c r="BL457" t="str">
        <f t="shared" si="302"/>
        <v>CultivatorsMale</v>
      </c>
      <c r="BM457" t="str">
        <f t="shared" si="303"/>
        <v>AgriculturalLabourFemale</v>
      </c>
      <c r="BN457">
        <f>(X457/J457)*100</f>
        <v>39.058275099202866</v>
      </c>
      <c r="BO457">
        <f t="shared" si="272"/>
        <v>67.221654060979304</v>
      </c>
      <c r="BP457">
        <f t="shared" si="273"/>
        <v>32.778345939020696</v>
      </c>
      <c r="BQ457">
        <f>(AA457/J457)*100</f>
        <v>39.507541173578673</v>
      </c>
      <c r="BR457">
        <f t="shared" si="274"/>
        <v>50.920787293968637</v>
      </c>
      <c r="BS457">
        <f t="shared" si="275"/>
        <v>49.079212706031363</v>
      </c>
      <c r="BT457">
        <f>(AD457/J457)*100</f>
        <v>1.3916932963444184</v>
      </c>
      <c r="BU457">
        <f t="shared" si="276"/>
        <v>77.542974294275353</v>
      </c>
      <c r="BV457">
        <f t="shared" si="277"/>
        <v>22.457025705724647</v>
      </c>
      <c r="BW457">
        <f>(AG457/J457)*100</f>
        <v>0.14968219966990903</v>
      </c>
      <c r="BX457">
        <f t="shared" si="278"/>
        <v>84.897360703812325</v>
      </c>
      <c r="BY457">
        <f t="shared" si="279"/>
        <v>15.102639296187684</v>
      </c>
      <c r="BZ457">
        <f>(AJ457/J457)*100</f>
        <v>1.6943498261755101</v>
      </c>
      <c r="CA457">
        <f t="shared" si="280"/>
        <v>66.52849740932642</v>
      </c>
      <c r="CB457">
        <f t="shared" si="281"/>
        <v>33.471502590673573</v>
      </c>
      <c r="CC457">
        <f>(AM457/J457)*100</f>
        <v>2.9286792850370476</v>
      </c>
      <c r="CD457">
        <f t="shared" si="282"/>
        <v>85.274280575539578</v>
      </c>
      <c r="CE457">
        <f t="shared" si="283"/>
        <v>14.725719424460431</v>
      </c>
      <c r="CF457">
        <f>(AP457/J457)*100</f>
        <v>0.19160199459212698</v>
      </c>
      <c r="CG457">
        <f t="shared" si="284"/>
        <v>99.083619702176406</v>
      </c>
      <c r="CH457">
        <f t="shared" si="285"/>
        <v>0.91638029782359687</v>
      </c>
      <c r="CI457">
        <f>(AS457/J457)*100</f>
        <v>1.5075762896372511</v>
      </c>
      <c r="CJ457">
        <f t="shared" si="286"/>
        <v>88.906682195370507</v>
      </c>
      <c r="CK457">
        <f t="shared" si="287"/>
        <v>11.093317804629494</v>
      </c>
      <c r="CL457">
        <f>(AV457/J457)*100</f>
        <v>4.4338413456473642</v>
      </c>
      <c r="CM457">
        <f t="shared" si="288"/>
        <v>91.119691119691112</v>
      </c>
      <c r="CN457">
        <f t="shared" si="289"/>
        <v>8.8803088803088812</v>
      </c>
      <c r="CO457">
        <f>(AY457/J457)*100</f>
        <v>0.45233872950100079</v>
      </c>
      <c r="CP457">
        <f t="shared" si="290"/>
        <v>87.772925764192138</v>
      </c>
      <c r="CQ457">
        <f t="shared" si="291"/>
        <v>12.22707423580786</v>
      </c>
      <c r="CR457">
        <f>(BB457/J457)*100</f>
        <v>2.0617515890016502</v>
      </c>
      <c r="CS457">
        <f t="shared" si="292"/>
        <v>97.870981477538848</v>
      </c>
      <c r="CT457">
        <f t="shared" si="293"/>
        <v>2.1290185224611453</v>
      </c>
      <c r="CU457">
        <f>(BE457/J457)*100</f>
        <v>1.0010271447132775</v>
      </c>
      <c r="CV457">
        <f t="shared" si="294"/>
        <v>87.371190528392901</v>
      </c>
      <c r="CW457">
        <f t="shared" si="295"/>
        <v>12.628809471607102</v>
      </c>
      <c r="CX457">
        <f>(BH457/J457)*100</f>
        <v>5.6216420268989005</v>
      </c>
      <c r="CY457">
        <f t="shared" si="296"/>
        <v>76.337159365971729</v>
      </c>
      <c r="CZ457">
        <f t="shared" si="297"/>
        <v>23.662840634028264</v>
      </c>
    </row>
    <row r="458" spans="1:104" x14ac:dyDescent="0.25">
      <c r="A458" t="s">
        <v>2371</v>
      </c>
      <c r="B458">
        <v>27</v>
      </c>
      <c r="C458">
        <v>2</v>
      </c>
      <c r="D458" t="s">
        <v>2370</v>
      </c>
      <c r="E458">
        <f>VLOOKUP(A458,'2011B4'!A$1:B$641,2, FALSE)</f>
        <v>498</v>
      </c>
      <c r="G458">
        <v>1707947</v>
      </c>
      <c r="H458">
        <v>878372</v>
      </c>
      <c r="I458">
        <v>829575</v>
      </c>
      <c r="J458">
        <v>576130</v>
      </c>
      <c r="K458">
        <v>402714</v>
      </c>
      <c r="L458">
        <v>173416</v>
      </c>
      <c r="M458">
        <f t="shared" si="298"/>
        <v>33.732311365633713</v>
      </c>
      <c r="N458">
        <f t="shared" si="299"/>
        <v>45.847772925366478</v>
      </c>
      <c r="O458">
        <f t="shared" si="300"/>
        <v>20.904197932676372</v>
      </c>
      <c r="P458">
        <f>(K458/J458)*100</f>
        <v>69.899848992414903</v>
      </c>
      <c r="Q458">
        <f>(L458/J458)*100</f>
        <v>30.10015100758509</v>
      </c>
      <c r="R458">
        <f t="shared" si="266"/>
        <v>67.407355978685359</v>
      </c>
      <c r="S458">
        <f t="shared" si="267"/>
        <v>7.604186555117769</v>
      </c>
      <c r="T458">
        <f t="shared" si="268"/>
        <v>7.134500893895475</v>
      </c>
      <c r="U458">
        <f t="shared" si="269"/>
        <v>3.0841997465849724</v>
      </c>
      <c r="V458">
        <f t="shared" si="270"/>
        <v>14.769756825716419</v>
      </c>
      <c r="W458">
        <f t="shared" si="271"/>
        <v>32.592644021314641</v>
      </c>
      <c r="X458">
        <v>179514</v>
      </c>
      <c r="Y458">
        <v>124598</v>
      </c>
      <c r="Z458">
        <v>54916</v>
      </c>
      <c r="AA458">
        <v>200046</v>
      </c>
      <c r="AB458">
        <v>106084</v>
      </c>
      <c r="AC458">
        <v>93962</v>
      </c>
      <c r="AD458">
        <v>8794</v>
      </c>
      <c r="AE458">
        <v>7800</v>
      </c>
      <c r="AF458">
        <v>994</v>
      </c>
      <c r="AG458">
        <v>606</v>
      </c>
      <c r="AH458">
        <v>519</v>
      </c>
      <c r="AI458">
        <v>87</v>
      </c>
      <c r="AJ458">
        <v>14930</v>
      </c>
      <c r="AK458">
        <v>10166</v>
      </c>
      <c r="AL458">
        <v>4764</v>
      </c>
      <c r="AM458">
        <v>28274</v>
      </c>
      <c r="AN458">
        <v>25857</v>
      </c>
      <c r="AO458">
        <v>2417</v>
      </c>
      <c r="AP458">
        <v>2385</v>
      </c>
      <c r="AQ458">
        <v>2318</v>
      </c>
      <c r="AR458">
        <v>67</v>
      </c>
      <c r="AS458">
        <v>17769</v>
      </c>
      <c r="AT458">
        <v>16900</v>
      </c>
      <c r="AU458">
        <v>869</v>
      </c>
      <c r="AV458">
        <v>41104</v>
      </c>
      <c r="AW458">
        <v>38034</v>
      </c>
      <c r="AX458">
        <v>3070</v>
      </c>
      <c r="AY458">
        <v>4414</v>
      </c>
      <c r="AZ458">
        <v>4186</v>
      </c>
      <c r="BA458">
        <v>228</v>
      </c>
      <c r="BB458">
        <v>20828</v>
      </c>
      <c r="BC458">
        <v>20521</v>
      </c>
      <c r="BD458">
        <v>307</v>
      </c>
      <c r="BE458">
        <v>10635</v>
      </c>
      <c r="BF458">
        <v>9528</v>
      </c>
      <c r="BG458">
        <v>1107</v>
      </c>
      <c r="BH458">
        <v>46831</v>
      </c>
      <c r="BI458">
        <v>36203</v>
      </c>
      <c r="BJ458">
        <v>10628</v>
      </c>
      <c r="BK458" t="str">
        <f t="shared" si="301"/>
        <v>AgriculturalLabourTotal</v>
      </c>
      <c r="BL458" t="str">
        <f t="shared" si="302"/>
        <v>CultivatorsMale</v>
      </c>
      <c r="BM458" t="str">
        <f t="shared" si="303"/>
        <v>AgriculturalLabourFemale</v>
      </c>
      <c r="BN458">
        <f>(X458/J458)*100</f>
        <v>31.158592678735701</v>
      </c>
      <c r="BO458">
        <f t="shared" si="272"/>
        <v>69.408514099178902</v>
      </c>
      <c r="BP458">
        <f t="shared" si="273"/>
        <v>30.591485900821109</v>
      </c>
      <c r="BQ458">
        <f>(AA458/J458)*100</f>
        <v>34.72237168694565</v>
      </c>
      <c r="BR458">
        <f t="shared" si="274"/>
        <v>53.029803145276588</v>
      </c>
      <c r="BS458">
        <f t="shared" si="275"/>
        <v>46.970196854723412</v>
      </c>
      <c r="BT458">
        <f>(AD458/J458)*100</f>
        <v>1.5263916130040096</v>
      </c>
      <c r="BU458">
        <f t="shared" si="276"/>
        <v>88.696838753695701</v>
      </c>
      <c r="BV458">
        <f t="shared" si="277"/>
        <v>11.303161246304299</v>
      </c>
      <c r="BW458">
        <f>(AG458/J458)*100</f>
        <v>0.10518459375488171</v>
      </c>
      <c r="BX458">
        <f t="shared" si="278"/>
        <v>85.643564356435647</v>
      </c>
      <c r="BY458">
        <f t="shared" si="279"/>
        <v>14.356435643564355</v>
      </c>
      <c r="BZ458">
        <f>(AJ458/J458)*100</f>
        <v>2.591429017756409</v>
      </c>
      <c r="CA458">
        <f t="shared" si="280"/>
        <v>68.091091761553926</v>
      </c>
      <c r="CB458">
        <f t="shared" si="281"/>
        <v>31.908908238446081</v>
      </c>
      <c r="CC458">
        <f>(AM458/J458)*100</f>
        <v>4.9075729436064783</v>
      </c>
      <c r="CD458">
        <f t="shared" si="282"/>
        <v>91.451510221404817</v>
      </c>
      <c r="CE458">
        <f t="shared" si="283"/>
        <v>8.5484897785951759</v>
      </c>
      <c r="CF458">
        <f>(AP458/J458)*100</f>
        <v>0.41396906948084633</v>
      </c>
      <c r="CG458">
        <f t="shared" si="284"/>
        <v>97.190775681341719</v>
      </c>
      <c r="CH458">
        <f t="shared" si="285"/>
        <v>2.8092243186582806</v>
      </c>
      <c r="CI458">
        <f>(AS458/J458)*100</f>
        <v>3.0841997465849724</v>
      </c>
      <c r="CJ458">
        <f t="shared" si="286"/>
        <v>95.109460296021169</v>
      </c>
      <c r="CK458">
        <f t="shared" si="287"/>
        <v>4.8905397039788401</v>
      </c>
      <c r="CL458">
        <f>(AV458/J458)*100</f>
        <v>7.134500893895475</v>
      </c>
      <c r="CM458">
        <f t="shared" si="288"/>
        <v>92.531140521603731</v>
      </c>
      <c r="CN458">
        <f t="shared" si="289"/>
        <v>7.4688594783962632</v>
      </c>
      <c r="CO458">
        <f>(AY458/J458)*100</f>
        <v>0.76614652942912187</v>
      </c>
      <c r="CP458">
        <f t="shared" si="290"/>
        <v>94.834617127322147</v>
      </c>
      <c r="CQ458">
        <f t="shared" si="291"/>
        <v>5.1653828726778439</v>
      </c>
      <c r="CR458">
        <f>(BB458/J458)*100</f>
        <v>3.615156301529169</v>
      </c>
      <c r="CS458">
        <f t="shared" si="292"/>
        <v>98.52602266180142</v>
      </c>
      <c r="CT458">
        <f t="shared" si="293"/>
        <v>1.4739773381985788</v>
      </c>
      <c r="CU458">
        <f>(BE458/J458)*100</f>
        <v>1.8459375488171073</v>
      </c>
      <c r="CV458">
        <f t="shared" si="294"/>
        <v>89.59097320169252</v>
      </c>
      <c r="CW458">
        <f t="shared" si="295"/>
        <v>10.409026798307474</v>
      </c>
      <c r="CX458">
        <f>(BH458/J458)*100</f>
        <v>8.1285473764601743</v>
      </c>
      <c r="CY458">
        <f t="shared" si="296"/>
        <v>77.30563088552455</v>
      </c>
      <c r="CZ458">
        <f t="shared" si="297"/>
        <v>22.694369114475453</v>
      </c>
    </row>
    <row r="459" spans="1:104" x14ac:dyDescent="0.25">
      <c r="A459" t="s">
        <v>2373</v>
      </c>
      <c r="B459">
        <v>27</v>
      </c>
      <c r="C459">
        <v>3</v>
      </c>
      <c r="D459" t="s">
        <v>2372</v>
      </c>
      <c r="E459">
        <f>VLOOKUP(A459,'2011B4'!A$1:B$641,2, FALSE)</f>
        <v>499</v>
      </c>
      <c r="G459">
        <v>3682690</v>
      </c>
      <c r="H459">
        <v>1905493</v>
      </c>
      <c r="I459">
        <v>1777197</v>
      </c>
      <c r="J459">
        <v>1300156</v>
      </c>
      <c r="K459">
        <v>879918</v>
      </c>
      <c r="L459">
        <v>420238</v>
      </c>
      <c r="M459">
        <f t="shared" si="298"/>
        <v>35.304519250873682</v>
      </c>
      <c r="N459">
        <f t="shared" si="299"/>
        <v>46.177970740380573</v>
      </c>
      <c r="O459">
        <f t="shared" si="300"/>
        <v>23.646112389341191</v>
      </c>
      <c r="P459">
        <f>(K459/J459)*100</f>
        <v>67.677878654561454</v>
      </c>
      <c r="Q459">
        <f>(L459/J459)*100</f>
        <v>32.322121345438546</v>
      </c>
      <c r="R459">
        <f t="shared" si="266"/>
        <v>69.8346967594658</v>
      </c>
      <c r="S459">
        <f t="shared" si="267"/>
        <v>6.2550186285338061</v>
      </c>
      <c r="T459">
        <f t="shared" si="268"/>
        <v>6.535984912579722</v>
      </c>
      <c r="U459">
        <f t="shared" si="269"/>
        <v>2.8651946381818796</v>
      </c>
      <c r="V459">
        <f t="shared" si="270"/>
        <v>14.509105061238806</v>
      </c>
      <c r="W459">
        <f t="shared" si="271"/>
        <v>30.1653032405342</v>
      </c>
      <c r="X459">
        <v>340002</v>
      </c>
      <c r="Y459">
        <v>224165</v>
      </c>
      <c r="Z459">
        <v>115837</v>
      </c>
      <c r="AA459">
        <v>546762</v>
      </c>
      <c r="AB459">
        <v>290286</v>
      </c>
      <c r="AC459">
        <v>256476</v>
      </c>
      <c r="AD459">
        <v>21196</v>
      </c>
      <c r="AE459">
        <v>18302</v>
      </c>
      <c r="AF459">
        <v>2894</v>
      </c>
      <c r="AG459">
        <v>1302</v>
      </c>
      <c r="AH459">
        <v>1201</v>
      </c>
      <c r="AI459">
        <v>101</v>
      </c>
      <c r="AJ459">
        <v>26939</v>
      </c>
      <c r="AK459">
        <v>19082</v>
      </c>
      <c r="AL459">
        <v>7857</v>
      </c>
      <c r="AM459">
        <v>53084</v>
      </c>
      <c r="AN459">
        <v>48736</v>
      </c>
      <c r="AO459">
        <v>4348</v>
      </c>
      <c r="AP459">
        <v>8732</v>
      </c>
      <c r="AQ459">
        <v>8513</v>
      </c>
      <c r="AR459">
        <v>219</v>
      </c>
      <c r="AS459">
        <v>37252</v>
      </c>
      <c r="AT459">
        <v>34413</v>
      </c>
      <c r="AU459">
        <v>2839</v>
      </c>
      <c r="AV459">
        <v>84978</v>
      </c>
      <c r="AW459">
        <v>79608</v>
      </c>
      <c r="AX459">
        <v>5370</v>
      </c>
      <c r="AY459">
        <v>7955</v>
      </c>
      <c r="AZ459">
        <v>7612</v>
      </c>
      <c r="BA459">
        <v>343</v>
      </c>
      <c r="BB459">
        <v>52922</v>
      </c>
      <c r="BC459">
        <v>51412</v>
      </c>
      <c r="BD459">
        <v>1510</v>
      </c>
      <c r="BE459">
        <v>24269</v>
      </c>
      <c r="BF459">
        <v>21766</v>
      </c>
      <c r="BG459">
        <v>2503</v>
      </c>
      <c r="BH459">
        <v>94763</v>
      </c>
      <c r="BI459">
        <v>74822</v>
      </c>
      <c r="BJ459">
        <v>19941</v>
      </c>
      <c r="BK459" t="str">
        <f t="shared" si="301"/>
        <v>AgriculturalLabourTotal</v>
      </c>
      <c r="BL459" t="str">
        <f t="shared" si="302"/>
        <v>AgriculturalLabourMale</v>
      </c>
      <c r="BM459" t="str">
        <f t="shared" si="303"/>
        <v>AgriculturalLabourFemale</v>
      </c>
      <c r="BN459">
        <f>(X459/J459)*100</f>
        <v>26.150861896572415</v>
      </c>
      <c r="BO459">
        <f t="shared" si="272"/>
        <v>65.930494526502784</v>
      </c>
      <c r="BP459">
        <f t="shared" si="273"/>
        <v>34.069505473497216</v>
      </c>
      <c r="BQ459">
        <f>(AA459/J459)*100</f>
        <v>42.053568956340627</v>
      </c>
      <c r="BR459">
        <f t="shared" si="274"/>
        <v>53.091838862247201</v>
      </c>
      <c r="BS459">
        <f t="shared" si="275"/>
        <v>46.908161137752806</v>
      </c>
      <c r="BT459">
        <f>(AD459/J459)*100</f>
        <v>1.6302659065527521</v>
      </c>
      <c r="BU459">
        <f t="shared" si="276"/>
        <v>86.346480468012828</v>
      </c>
      <c r="BV459">
        <f t="shared" si="277"/>
        <v>13.653519531987168</v>
      </c>
      <c r="BW459">
        <f>(AG459/J459)*100</f>
        <v>0.10014182913435003</v>
      </c>
      <c r="BX459">
        <f t="shared" si="278"/>
        <v>92.242703533026116</v>
      </c>
      <c r="BY459">
        <f t="shared" si="279"/>
        <v>7.7572964669738873</v>
      </c>
      <c r="BZ459">
        <f>(AJ459/J459)*100</f>
        <v>2.0719821313750044</v>
      </c>
      <c r="CA459">
        <f t="shared" si="280"/>
        <v>70.834106685474595</v>
      </c>
      <c r="CB459">
        <f t="shared" si="281"/>
        <v>29.165893314525409</v>
      </c>
      <c r="CC459">
        <f>(AM459/J459)*100</f>
        <v>4.0828946680244522</v>
      </c>
      <c r="CD459">
        <f t="shared" si="282"/>
        <v>91.809208047622633</v>
      </c>
      <c r="CE459">
        <f t="shared" si="283"/>
        <v>8.1907919523773653</v>
      </c>
      <c r="CF459">
        <f>(AP459/J459)*100</f>
        <v>0.67161171428659328</v>
      </c>
      <c r="CG459">
        <f t="shared" si="284"/>
        <v>97.491983508932663</v>
      </c>
      <c r="CH459">
        <f t="shared" si="285"/>
        <v>2.5080164910673384</v>
      </c>
      <c r="CI459">
        <f>(AS459/J459)*100</f>
        <v>2.8651946381818796</v>
      </c>
      <c r="CJ459">
        <f t="shared" si="286"/>
        <v>92.378932674755717</v>
      </c>
      <c r="CK459">
        <f t="shared" si="287"/>
        <v>7.6210673252442822</v>
      </c>
      <c r="CL459">
        <f>(AV459/J459)*100</f>
        <v>6.535984912579722</v>
      </c>
      <c r="CM459">
        <f t="shared" si="288"/>
        <v>93.680717362140783</v>
      </c>
      <c r="CN459">
        <f t="shared" si="289"/>
        <v>6.3192826378592111</v>
      </c>
      <c r="CO459">
        <f>(AY459/J459)*100</f>
        <v>0.61184965496448118</v>
      </c>
      <c r="CP459">
        <f t="shared" si="290"/>
        <v>95.688246385920806</v>
      </c>
      <c r="CQ459">
        <f t="shared" si="291"/>
        <v>4.311753614079195</v>
      </c>
      <c r="CR459">
        <f>(BB459/J459)*100</f>
        <v>4.0704346247681045</v>
      </c>
      <c r="CS459">
        <f t="shared" si="292"/>
        <v>97.146744265144932</v>
      </c>
      <c r="CT459">
        <f t="shared" si="293"/>
        <v>2.85325573485507</v>
      </c>
      <c r="CU459">
        <f>(BE459/J459)*100</f>
        <v>1.8666221591870515</v>
      </c>
      <c r="CV459">
        <f t="shared" si="294"/>
        <v>89.686431249742469</v>
      </c>
      <c r="CW459">
        <f t="shared" si="295"/>
        <v>10.313568750257531</v>
      </c>
      <c r="CX459">
        <f>(BH459/J459)*100</f>
        <v>7.2885869080325749</v>
      </c>
      <c r="CY459">
        <f t="shared" si="296"/>
        <v>78.956976879161701</v>
      </c>
      <c r="CZ459">
        <f t="shared" si="297"/>
        <v>21.043023120838303</v>
      </c>
    </row>
    <row r="460" spans="1:104" x14ac:dyDescent="0.25">
      <c r="A460" t="s">
        <v>2375</v>
      </c>
      <c r="B460">
        <v>27</v>
      </c>
      <c r="C460">
        <v>4</v>
      </c>
      <c r="D460" t="s">
        <v>2374</v>
      </c>
      <c r="E460">
        <f>VLOOKUP(A460,'2011B4'!A$1:B$641,2, FALSE)</f>
        <v>500</v>
      </c>
      <c r="G460">
        <v>2232480</v>
      </c>
      <c r="H460">
        <v>1147403</v>
      </c>
      <c r="I460">
        <v>1085077</v>
      </c>
      <c r="J460">
        <v>909601</v>
      </c>
      <c r="K460">
        <v>557265</v>
      </c>
      <c r="L460">
        <v>352336</v>
      </c>
      <c r="M460">
        <f t="shared" si="298"/>
        <v>40.743970830645736</v>
      </c>
      <c r="N460">
        <f t="shared" si="299"/>
        <v>48.567504181181334</v>
      </c>
      <c r="O460">
        <f t="shared" si="300"/>
        <v>32.471059657517394</v>
      </c>
      <c r="P460">
        <f>(K460/J460)*100</f>
        <v>61.264774335120563</v>
      </c>
      <c r="Q460">
        <f>(L460/J460)*100</f>
        <v>38.735225664879437</v>
      </c>
      <c r="R460">
        <f t="shared" si="266"/>
        <v>80.90151615928302</v>
      </c>
      <c r="S460">
        <f t="shared" si="267"/>
        <v>3.6271947810083764</v>
      </c>
      <c r="T460">
        <f t="shared" si="268"/>
        <v>4.4918596175685828</v>
      </c>
      <c r="U460">
        <f t="shared" si="269"/>
        <v>1.8055169244536891</v>
      </c>
      <c r="V460">
        <f t="shared" si="270"/>
        <v>9.1739125176863254</v>
      </c>
      <c r="W460">
        <f t="shared" si="271"/>
        <v>19.09848384071698</v>
      </c>
      <c r="X460">
        <v>325895</v>
      </c>
      <c r="Y460">
        <v>192469</v>
      </c>
      <c r="Z460">
        <v>133426</v>
      </c>
      <c r="AA460">
        <v>400535</v>
      </c>
      <c r="AB460">
        <v>202152</v>
      </c>
      <c r="AC460">
        <v>198383</v>
      </c>
      <c r="AD460">
        <v>9451</v>
      </c>
      <c r="AE460">
        <v>8320</v>
      </c>
      <c r="AF460">
        <v>1131</v>
      </c>
      <c r="AG460">
        <v>722</v>
      </c>
      <c r="AH460">
        <v>562</v>
      </c>
      <c r="AI460">
        <v>160</v>
      </c>
      <c r="AJ460">
        <v>10991</v>
      </c>
      <c r="AK460">
        <v>6898</v>
      </c>
      <c r="AL460">
        <v>4093</v>
      </c>
      <c r="AM460">
        <v>21280</v>
      </c>
      <c r="AN460">
        <v>19250</v>
      </c>
      <c r="AO460">
        <v>2030</v>
      </c>
      <c r="AP460">
        <v>2683</v>
      </c>
      <c r="AQ460">
        <v>2604</v>
      </c>
      <c r="AR460">
        <v>79</v>
      </c>
      <c r="AS460">
        <v>16423</v>
      </c>
      <c r="AT460">
        <v>15145</v>
      </c>
      <c r="AU460">
        <v>1278</v>
      </c>
      <c r="AV460">
        <v>40858</v>
      </c>
      <c r="AW460">
        <v>38698</v>
      </c>
      <c r="AX460">
        <v>2160</v>
      </c>
      <c r="AY460">
        <v>4912</v>
      </c>
      <c r="AZ460">
        <v>4715</v>
      </c>
      <c r="BA460">
        <v>197</v>
      </c>
      <c r="BB460">
        <v>18522</v>
      </c>
      <c r="BC460">
        <v>18228</v>
      </c>
      <c r="BD460">
        <v>294</v>
      </c>
      <c r="BE460">
        <v>9485</v>
      </c>
      <c r="BF460">
        <v>8732</v>
      </c>
      <c r="BG460">
        <v>753</v>
      </c>
      <c r="BH460">
        <v>47844</v>
      </c>
      <c r="BI460">
        <v>39492</v>
      </c>
      <c r="BJ460">
        <v>8352</v>
      </c>
      <c r="BK460" t="str">
        <f t="shared" si="301"/>
        <v>AgriculturalLabourTotal</v>
      </c>
      <c r="BL460" t="str">
        <f t="shared" si="302"/>
        <v>AgriculturalLabourMale</v>
      </c>
      <c r="BM460" t="str">
        <f t="shared" si="303"/>
        <v>AgriculturalLabourFemale</v>
      </c>
      <c r="BN460">
        <f>(X460/J460)*100</f>
        <v>35.828346714658402</v>
      </c>
      <c r="BO460">
        <f t="shared" si="272"/>
        <v>59.058592491446625</v>
      </c>
      <c r="BP460">
        <f t="shared" si="273"/>
        <v>40.941407508553368</v>
      </c>
      <c r="BQ460">
        <f>(AA460/J460)*100</f>
        <v>44.034142442675417</v>
      </c>
      <c r="BR460">
        <f t="shared" si="274"/>
        <v>50.470495711985222</v>
      </c>
      <c r="BS460">
        <f t="shared" si="275"/>
        <v>49.529504288014778</v>
      </c>
      <c r="BT460">
        <f>(AD460/J460)*100</f>
        <v>1.0390270019492063</v>
      </c>
      <c r="BU460">
        <f t="shared" si="276"/>
        <v>88.033012379642358</v>
      </c>
      <c r="BV460">
        <f t="shared" si="277"/>
        <v>11.966987620357635</v>
      </c>
      <c r="BW460">
        <f>(AG460/J460)*100</f>
        <v>7.9375462428031632E-2</v>
      </c>
      <c r="BX460">
        <f t="shared" si="278"/>
        <v>77.8393351800554</v>
      </c>
      <c r="BY460">
        <f t="shared" si="279"/>
        <v>22.160664819944596</v>
      </c>
      <c r="BZ460">
        <f>(AJ460/J460)*100</f>
        <v>1.2083320049120438</v>
      </c>
      <c r="CA460">
        <f t="shared" si="280"/>
        <v>62.760440360294787</v>
      </c>
      <c r="CB460">
        <f t="shared" si="281"/>
        <v>37.239559639705213</v>
      </c>
      <c r="CC460">
        <f>(AM460/J460)*100</f>
        <v>2.3394873136683008</v>
      </c>
      <c r="CD460">
        <f t="shared" si="282"/>
        <v>90.460526315789465</v>
      </c>
      <c r="CE460">
        <f t="shared" si="283"/>
        <v>9.5394736842105274</v>
      </c>
      <c r="CF460">
        <f>(AP460/J460)*100</f>
        <v>0.2949644954216189</v>
      </c>
      <c r="CG460">
        <f t="shared" si="284"/>
        <v>97.055534849049579</v>
      </c>
      <c r="CH460">
        <f t="shared" si="285"/>
        <v>2.9444651509504283</v>
      </c>
      <c r="CI460">
        <f>(AS460/J460)*100</f>
        <v>1.8055169244536891</v>
      </c>
      <c r="CJ460">
        <f t="shared" si="286"/>
        <v>92.218230530353779</v>
      </c>
      <c r="CK460">
        <f t="shared" si="287"/>
        <v>7.7817694696462283</v>
      </c>
      <c r="CL460">
        <f>(AV460/J460)*100</f>
        <v>4.4918596175685828</v>
      </c>
      <c r="CM460">
        <f t="shared" si="288"/>
        <v>94.713397621028932</v>
      </c>
      <c r="CN460">
        <f t="shared" si="289"/>
        <v>5.2866023789710708</v>
      </c>
      <c r="CO460">
        <f>(AY460/J460)*100</f>
        <v>0.54001699646328449</v>
      </c>
      <c r="CP460">
        <f t="shared" si="290"/>
        <v>95.989413680781752</v>
      </c>
      <c r="CQ460">
        <f t="shared" si="291"/>
        <v>4.0105863192182412</v>
      </c>
      <c r="CR460">
        <f>(BB460/J460)*100</f>
        <v>2.0362774447257643</v>
      </c>
      <c r="CS460">
        <f t="shared" si="292"/>
        <v>98.412698412698404</v>
      </c>
      <c r="CT460">
        <f t="shared" si="293"/>
        <v>1.5873015873015872</v>
      </c>
      <c r="CU460">
        <f>(BE460/J460)*100</f>
        <v>1.0427649046120222</v>
      </c>
      <c r="CV460">
        <f t="shared" si="294"/>
        <v>92.061149182920403</v>
      </c>
      <c r="CW460">
        <f t="shared" si="295"/>
        <v>7.9388508170795999</v>
      </c>
      <c r="CX460">
        <f>(BH460/J460)*100</f>
        <v>5.2598886764636363</v>
      </c>
      <c r="CY460">
        <f t="shared" si="296"/>
        <v>82.543265613243051</v>
      </c>
      <c r="CZ460">
        <f t="shared" si="297"/>
        <v>17.45673438675696</v>
      </c>
    </row>
    <row r="461" spans="1:104" x14ac:dyDescent="0.25">
      <c r="A461" t="s">
        <v>2377</v>
      </c>
      <c r="B461">
        <v>27</v>
      </c>
      <c r="C461">
        <v>5</v>
      </c>
      <c r="D461" t="s">
        <v>2376</v>
      </c>
      <c r="E461">
        <f>VLOOKUP(A461,'2011B4'!A$1:B$641,2, FALSE)</f>
        <v>501</v>
      </c>
      <c r="G461">
        <v>1630239</v>
      </c>
      <c r="H461">
        <v>841253</v>
      </c>
      <c r="I461">
        <v>788986</v>
      </c>
      <c r="J461">
        <v>582553</v>
      </c>
      <c r="K461">
        <v>408975</v>
      </c>
      <c r="L461">
        <v>173578</v>
      </c>
      <c r="M461">
        <f t="shared" si="298"/>
        <v>35.734208297065642</v>
      </c>
      <c r="N461">
        <f t="shared" si="299"/>
        <v>48.614982650879107</v>
      </c>
      <c r="O461">
        <f t="shared" si="300"/>
        <v>22.000136884558156</v>
      </c>
      <c r="P461">
        <f>(K461/J461)*100</f>
        <v>70.203912777034887</v>
      </c>
      <c r="Q461">
        <f>(L461/J461)*100</f>
        <v>29.796087222965124</v>
      </c>
      <c r="R461">
        <f t="shared" si="266"/>
        <v>67.399017771773558</v>
      </c>
      <c r="S461">
        <f t="shared" si="267"/>
        <v>5.6777666581409765</v>
      </c>
      <c r="T461">
        <f t="shared" si="268"/>
        <v>7.9175628655246815</v>
      </c>
      <c r="U461">
        <f t="shared" si="269"/>
        <v>3.4185730740378983</v>
      </c>
      <c r="V461">
        <f t="shared" si="270"/>
        <v>15.587079630522888</v>
      </c>
      <c r="W461">
        <f t="shared" si="271"/>
        <v>32.600982228226442</v>
      </c>
      <c r="X461">
        <v>114058</v>
      </c>
      <c r="Y461">
        <v>84635</v>
      </c>
      <c r="Z461">
        <v>29423</v>
      </c>
      <c r="AA461">
        <v>271692</v>
      </c>
      <c r="AB461">
        <v>150579</v>
      </c>
      <c r="AC461">
        <v>121113</v>
      </c>
      <c r="AD461">
        <v>6885</v>
      </c>
      <c r="AE461">
        <v>6255</v>
      </c>
      <c r="AF461">
        <v>630</v>
      </c>
      <c r="AG461">
        <v>380</v>
      </c>
      <c r="AH461">
        <v>337</v>
      </c>
      <c r="AI461">
        <v>43</v>
      </c>
      <c r="AJ461">
        <v>6357</v>
      </c>
      <c r="AK461">
        <v>4416</v>
      </c>
      <c r="AL461">
        <v>1941</v>
      </c>
      <c r="AM461">
        <v>26339</v>
      </c>
      <c r="AN461">
        <v>23377</v>
      </c>
      <c r="AO461">
        <v>2962</v>
      </c>
      <c r="AP461">
        <v>3638</v>
      </c>
      <c r="AQ461">
        <v>3534</v>
      </c>
      <c r="AR461">
        <v>104</v>
      </c>
      <c r="AS461">
        <v>19915</v>
      </c>
      <c r="AT461">
        <v>17907</v>
      </c>
      <c r="AU461">
        <v>2008</v>
      </c>
      <c r="AV461">
        <v>46124</v>
      </c>
      <c r="AW461">
        <v>44300</v>
      </c>
      <c r="AX461">
        <v>1824</v>
      </c>
      <c r="AY461">
        <v>4610</v>
      </c>
      <c r="AZ461">
        <v>4404</v>
      </c>
      <c r="BA461">
        <v>206</v>
      </c>
      <c r="BB461">
        <v>24627</v>
      </c>
      <c r="BC461">
        <v>24236</v>
      </c>
      <c r="BD461">
        <v>391</v>
      </c>
      <c r="BE461">
        <v>10728</v>
      </c>
      <c r="BF461">
        <v>9830</v>
      </c>
      <c r="BG461">
        <v>898</v>
      </c>
      <c r="BH461">
        <v>47200</v>
      </c>
      <c r="BI461">
        <v>35165</v>
      </c>
      <c r="BJ461">
        <v>12035</v>
      </c>
      <c r="BK461" t="str">
        <f t="shared" si="301"/>
        <v>AgriculturalLabourTotal</v>
      </c>
      <c r="BL461" t="str">
        <f t="shared" si="302"/>
        <v>AgriculturalLabourMale</v>
      </c>
      <c r="BM461" t="str">
        <f t="shared" si="303"/>
        <v>AgriculturalLabourFemale</v>
      </c>
      <c r="BN461">
        <f>(X461/J461)*100</f>
        <v>19.578991096089108</v>
      </c>
      <c r="BO461">
        <f t="shared" si="272"/>
        <v>74.203475424783889</v>
      </c>
      <c r="BP461">
        <f t="shared" si="273"/>
        <v>25.796524575216118</v>
      </c>
      <c r="BQ461">
        <f>(AA461/J461)*100</f>
        <v>46.638159961411233</v>
      </c>
      <c r="BR461">
        <f t="shared" si="274"/>
        <v>55.422684510401488</v>
      </c>
      <c r="BS461">
        <f t="shared" si="275"/>
        <v>44.577315489598519</v>
      </c>
      <c r="BT461">
        <f>(AD461/J461)*100</f>
        <v>1.1818667142732078</v>
      </c>
      <c r="BU461">
        <f t="shared" si="276"/>
        <v>90.849673202614383</v>
      </c>
      <c r="BV461">
        <f t="shared" si="277"/>
        <v>9.1503267973856204</v>
      </c>
      <c r="BW461">
        <f>(AG461/J461)*100</f>
        <v>6.5230116401426133E-2</v>
      </c>
      <c r="BX461">
        <f t="shared" si="278"/>
        <v>88.68421052631578</v>
      </c>
      <c r="BY461">
        <f t="shared" si="279"/>
        <v>11.315789473684211</v>
      </c>
      <c r="BZ461">
        <f>(AJ461/J461)*100</f>
        <v>1.0912311841154367</v>
      </c>
      <c r="CA461">
        <f t="shared" si="280"/>
        <v>69.466729589428979</v>
      </c>
      <c r="CB461">
        <f t="shared" si="281"/>
        <v>30.533270410571024</v>
      </c>
      <c r="CC461">
        <f>(AM461/J461)*100</f>
        <v>4.5213053576241133</v>
      </c>
      <c r="CD461">
        <f t="shared" si="282"/>
        <v>88.754318690914616</v>
      </c>
      <c r="CE461">
        <f t="shared" si="283"/>
        <v>11.245681309085388</v>
      </c>
      <c r="CF461">
        <f>(AP461/J461)*100</f>
        <v>0.62449253544312711</v>
      </c>
      <c r="CG461">
        <f t="shared" si="284"/>
        <v>97.141286421110493</v>
      </c>
      <c r="CH461">
        <f t="shared" si="285"/>
        <v>2.8587135788894997</v>
      </c>
      <c r="CI461">
        <f>(AS461/J461)*100</f>
        <v>3.4185730740378983</v>
      </c>
      <c r="CJ461">
        <f t="shared" si="286"/>
        <v>89.917147878483547</v>
      </c>
      <c r="CK461">
        <f t="shared" si="287"/>
        <v>10.082852121516444</v>
      </c>
      <c r="CL461">
        <f>(AV461/J461)*100</f>
        <v>7.9175628655246815</v>
      </c>
      <c r="CM461">
        <f t="shared" si="288"/>
        <v>96.045442719625356</v>
      </c>
      <c r="CN461">
        <f t="shared" si="289"/>
        <v>3.9545572803746425</v>
      </c>
      <c r="CO461">
        <f>(AY461/J461)*100</f>
        <v>0.79134430686993285</v>
      </c>
      <c r="CP461">
        <f t="shared" si="290"/>
        <v>95.531453362255974</v>
      </c>
      <c r="CQ461">
        <f t="shared" si="291"/>
        <v>4.4685466377440353</v>
      </c>
      <c r="CR461">
        <f>(BB461/J461)*100</f>
        <v>4.2274265174155827</v>
      </c>
      <c r="CS461">
        <f t="shared" si="292"/>
        <v>98.412311690421078</v>
      </c>
      <c r="CT461">
        <f t="shared" si="293"/>
        <v>1.5876883095789174</v>
      </c>
      <c r="CU461">
        <f>(BE461/J461)*100</f>
        <v>1.8415491809328937</v>
      </c>
      <c r="CV461">
        <f t="shared" si="294"/>
        <v>91.629381058911264</v>
      </c>
      <c r="CW461">
        <f t="shared" si="295"/>
        <v>8.3706189410887397</v>
      </c>
      <c r="CX461">
        <f>(BH461/J461)*100</f>
        <v>8.1022670898613516</v>
      </c>
      <c r="CY461">
        <f t="shared" si="296"/>
        <v>74.502118644067792</v>
      </c>
      <c r="CZ461">
        <f t="shared" si="297"/>
        <v>25.497881355932208</v>
      </c>
    </row>
    <row r="462" spans="1:104" x14ac:dyDescent="0.25">
      <c r="A462" t="s">
        <v>2379</v>
      </c>
      <c r="B462">
        <v>27</v>
      </c>
      <c r="C462">
        <v>6</v>
      </c>
      <c r="D462" t="s">
        <v>2378</v>
      </c>
      <c r="E462">
        <f>VLOOKUP(A462,'2011B4'!A$1:B$641,2, FALSE)</f>
        <v>502</v>
      </c>
      <c r="G462">
        <v>1020216</v>
      </c>
      <c r="H462">
        <v>526094</v>
      </c>
      <c r="I462">
        <v>494122</v>
      </c>
      <c r="J462">
        <v>394399</v>
      </c>
      <c r="K462">
        <v>246609</v>
      </c>
      <c r="L462">
        <v>147790</v>
      </c>
      <c r="M462">
        <f t="shared" si="298"/>
        <v>38.658382146525831</v>
      </c>
      <c r="N462">
        <f t="shared" si="299"/>
        <v>46.875463320243149</v>
      </c>
      <c r="O462">
        <f t="shared" si="300"/>
        <v>29.909617462893777</v>
      </c>
      <c r="P462">
        <f>(K462/J462)*100</f>
        <v>62.52779545587083</v>
      </c>
      <c r="Q462">
        <f>(L462/J462)*100</f>
        <v>37.47220454412917</v>
      </c>
      <c r="R462">
        <f t="shared" si="266"/>
        <v>83.565120601218567</v>
      </c>
      <c r="S462">
        <f t="shared" si="267"/>
        <v>2.9946830493992129</v>
      </c>
      <c r="T462">
        <f t="shared" si="268"/>
        <v>3.9893610277916527</v>
      </c>
      <c r="U462">
        <f t="shared" si="269"/>
        <v>1.4257135540404513</v>
      </c>
      <c r="V462">
        <f t="shared" si="270"/>
        <v>8.0251217675501216</v>
      </c>
      <c r="W462">
        <f t="shared" si="271"/>
        <v>16.434879398781433</v>
      </c>
      <c r="X462">
        <v>131843</v>
      </c>
      <c r="Y462">
        <v>84831</v>
      </c>
      <c r="Z462">
        <v>47012</v>
      </c>
      <c r="AA462">
        <v>194966</v>
      </c>
      <c r="AB462">
        <v>102055</v>
      </c>
      <c r="AC462">
        <v>92911</v>
      </c>
      <c r="AD462">
        <v>2771</v>
      </c>
      <c r="AE462">
        <v>2506</v>
      </c>
      <c r="AF462">
        <v>265</v>
      </c>
      <c r="AG462">
        <v>415</v>
      </c>
      <c r="AH462">
        <v>265</v>
      </c>
      <c r="AI462">
        <v>150</v>
      </c>
      <c r="AJ462">
        <v>4758</v>
      </c>
      <c r="AK462">
        <v>3263</v>
      </c>
      <c r="AL462">
        <v>1495</v>
      </c>
      <c r="AM462">
        <v>6638</v>
      </c>
      <c r="AN462">
        <v>5984</v>
      </c>
      <c r="AO462">
        <v>654</v>
      </c>
      <c r="AP462">
        <v>978</v>
      </c>
      <c r="AQ462">
        <v>944</v>
      </c>
      <c r="AR462">
        <v>34</v>
      </c>
      <c r="AS462">
        <v>5623</v>
      </c>
      <c r="AT462">
        <v>5006</v>
      </c>
      <c r="AU462">
        <v>617</v>
      </c>
      <c r="AV462">
        <v>15734</v>
      </c>
      <c r="AW462">
        <v>15170</v>
      </c>
      <c r="AX462">
        <v>564</v>
      </c>
      <c r="AY462">
        <v>1596</v>
      </c>
      <c r="AZ462">
        <v>1497</v>
      </c>
      <c r="BA462">
        <v>99</v>
      </c>
      <c r="BB462">
        <v>6636</v>
      </c>
      <c r="BC462">
        <v>6578</v>
      </c>
      <c r="BD462">
        <v>58</v>
      </c>
      <c r="BE462">
        <v>3437</v>
      </c>
      <c r="BF462">
        <v>3145</v>
      </c>
      <c r="BG462">
        <v>292</v>
      </c>
      <c r="BH462">
        <v>19004</v>
      </c>
      <c r="BI462">
        <v>15365</v>
      </c>
      <c r="BJ462">
        <v>3639</v>
      </c>
      <c r="BK462" t="str">
        <f t="shared" si="301"/>
        <v>AgriculturalLabourTotal</v>
      </c>
      <c r="BL462" t="str">
        <f t="shared" si="302"/>
        <v>AgriculturalLabourMale</v>
      </c>
      <c r="BM462" t="str">
        <f t="shared" si="303"/>
        <v>AgriculturalLabourFemale</v>
      </c>
      <c r="BN462">
        <f>(X462/J462)*100</f>
        <v>33.428837294212208</v>
      </c>
      <c r="BO462">
        <f t="shared" si="272"/>
        <v>64.342437596231889</v>
      </c>
      <c r="BP462">
        <f t="shared" si="273"/>
        <v>35.657562403768118</v>
      </c>
      <c r="BQ462">
        <f>(AA462/J462)*100</f>
        <v>49.433695318700103</v>
      </c>
      <c r="BR462">
        <f t="shared" si="274"/>
        <v>52.345024260640315</v>
      </c>
      <c r="BS462">
        <f t="shared" si="275"/>
        <v>47.654975739359685</v>
      </c>
      <c r="BT462">
        <f>(AD462/J462)*100</f>
        <v>0.70258798830625835</v>
      </c>
      <c r="BU462">
        <f t="shared" si="276"/>
        <v>90.436665463731501</v>
      </c>
      <c r="BV462">
        <f t="shared" si="277"/>
        <v>9.5633345362684938</v>
      </c>
      <c r="BW462">
        <f>(AG462/J462)*100</f>
        <v>0.10522339052583805</v>
      </c>
      <c r="BX462">
        <f t="shared" si="278"/>
        <v>63.855421686746979</v>
      </c>
      <c r="BY462">
        <f t="shared" si="279"/>
        <v>36.144578313253014</v>
      </c>
      <c r="BZ462">
        <f>(AJ462/J462)*100</f>
        <v>1.2063925111371987</v>
      </c>
      <c r="CA462">
        <f t="shared" si="280"/>
        <v>68.579234972677597</v>
      </c>
      <c r="CB462">
        <f t="shared" si="281"/>
        <v>31.420765027322407</v>
      </c>
      <c r="CC462">
        <f>(AM462/J462)*100</f>
        <v>1.6830671477361761</v>
      </c>
      <c r="CD462">
        <f t="shared" si="282"/>
        <v>90.147634829767995</v>
      </c>
      <c r="CE462">
        <f t="shared" si="283"/>
        <v>9.8523651702319963</v>
      </c>
      <c r="CF462">
        <f>(AP462/J462)*100</f>
        <v>0.24797223116691472</v>
      </c>
      <c r="CG462">
        <f t="shared" si="284"/>
        <v>96.52351738241309</v>
      </c>
      <c r="CH462">
        <f t="shared" si="285"/>
        <v>3.4764826175869121</v>
      </c>
      <c r="CI462">
        <f>(AS462/J462)*100</f>
        <v>1.4257135540404513</v>
      </c>
      <c r="CJ462">
        <f t="shared" si="286"/>
        <v>89.02720967455096</v>
      </c>
      <c r="CK462">
        <f t="shared" si="287"/>
        <v>10.972790325449049</v>
      </c>
      <c r="CL462">
        <f>(AV462/J462)*100</f>
        <v>3.9893610277916527</v>
      </c>
      <c r="CM462">
        <f t="shared" si="288"/>
        <v>96.415406126859025</v>
      </c>
      <c r="CN462">
        <f t="shared" si="289"/>
        <v>3.5845938731409683</v>
      </c>
      <c r="CO462">
        <f>(AY462/J462)*100</f>
        <v>0.40466634043189764</v>
      </c>
      <c r="CP462">
        <f t="shared" si="290"/>
        <v>93.796992481203006</v>
      </c>
      <c r="CQ462">
        <f t="shared" si="291"/>
        <v>6.2030075187969924</v>
      </c>
      <c r="CR462">
        <f>(BB462/J462)*100</f>
        <v>1.6825600470589428</v>
      </c>
      <c r="CS462">
        <f t="shared" si="292"/>
        <v>99.125979505726335</v>
      </c>
      <c r="CT462">
        <f t="shared" si="293"/>
        <v>0.8740204942736588</v>
      </c>
      <c r="CU462">
        <f>(BE462/J462)*100</f>
        <v>0.87145251382483213</v>
      </c>
      <c r="CV462">
        <f t="shared" si="294"/>
        <v>91.504218795461156</v>
      </c>
      <c r="CW462">
        <f t="shared" si="295"/>
        <v>8.4957812045388419</v>
      </c>
      <c r="CX462">
        <f>(BH462/J462)*100</f>
        <v>4.8184706350675333</v>
      </c>
      <c r="CY462">
        <f t="shared" si="296"/>
        <v>80.851399705325207</v>
      </c>
      <c r="CZ462">
        <f t="shared" si="297"/>
        <v>19.148600294674807</v>
      </c>
    </row>
    <row r="463" spans="1:104" x14ac:dyDescent="0.25">
      <c r="A463" t="s">
        <v>2381</v>
      </c>
      <c r="B463">
        <v>27</v>
      </c>
      <c r="C463">
        <v>7</v>
      </c>
      <c r="D463" t="s">
        <v>2380</v>
      </c>
      <c r="E463">
        <f>VLOOKUP(A463,'2011B4'!A$1:B$641,2, FALSE)</f>
        <v>503</v>
      </c>
      <c r="G463">
        <v>2607160</v>
      </c>
      <c r="H463">
        <v>1345614</v>
      </c>
      <c r="I463">
        <v>1261546</v>
      </c>
      <c r="J463">
        <v>910486</v>
      </c>
      <c r="K463">
        <v>650404</v>
      </c>
      <c r="L463">
        <v>260082</v>
      </c>
      <c r="M463">
        <f t="shared" si="298"/>
        <v>34.922521057395791</v>
      </c>
      <c r="N463">
        <f t="shared" si="299"/>
        <v>48.335109474187995</v>
      </c>
      <c r="O463">
        <f t="shared" si="300"/>
        <v>20.616132903596064</v>
      </c>
      <c r="P463">
        <f>(K463/J463)*100</f>
        <v>71.434816131165107</v>
      </c>
      <c r="Q463">
        <f>(L463/J463)*100</f>
        <v>28.565183868834886</v>
      </c>
      <c r="R463">
        <f t="shared" si="266"/>
        <v>69.257517413776824</v>
      </c>
      <c r="S463">
        <f t="shared" si="267"/>
        <v>5.0449979461518355</v>
      </c>
      <c r="T463">
        <f t="shared" si="268"/>
        <v>6.8731424755570103</v>
      </c>
      <c r="U463">
        <f t="shared" si="269"/>
        <v>3.2796770076640382</v>
      </c>
      <c r="V463">
        <f t="shared" si="270"/>
        <v>15.544665156850296</v>
      </c>
      <c r="W463">
        <f t="shared" si="271"/>
        <v>30.742482586223176</v>
      </c>
      <c r="X463">
        <v>185644</v>
      </c>
      <c r="Y463">
        <v>144235</v>
      </c>
      <c r="Z463">
        <v>41409</v>
      </c>
      <c r="AA463">
        <v>428625</v>
      </c>
      <c r="AB463">
        <v>248368</v>
      </c>
      <c r="AC463">
        <v>180257</v>
      </c>
      <c r="AD463">
        <v>16311</v>
      </c>
      <c r="AE463">
        <v>14579</v>
      </c>
      <c r="AF463">
        <v>1732</v>
      </c>
      <c r="AG463">
        <v>1203</v>
      </c>
      <c r="AH463">
        <v>939</v>
      </c>
      <c r="AI463">
        <v>264</v>
      </c>
      <c r="AJ463">
        <v>14663</v>
      </c>
      <c r="AK463">
        <v>10410</v>
      </c>
      <c r="AL463">
        <v>4253</v>
      </c>
      <c r="AM463">
        <v>30068</v>
      </c>
      <c r="AN463">
        <v>26815</v>
      </c>
      <c r="AO463">
        <v>3253</v>
      </c>
      <c r="AP463">
        <v>5815</v>
      </c>
      <c r="AQ463">
        <v>5657</v>
      </c>
      <c r="AR463">
        <v>158</v>
      </c>
      <c r="AS463">
        <v>29861</v>
      </c>
      <c r="AT463">
        <v>27247</v>
      </c>
      <c r="AU463">
        <v>2614</v>
      </c>
      <c r="AV463">
        <v>62579</v>
      </c>
      <c r="AW463">
        <v>60048</v>
      </c>
      <c r="AX463">
        <v>2531</v>
      </c>
      <c r="AY463">
        <v>6371</v>
      </c>
      <c r="AZ463">
        <v>5980</v>
      </c>
      <c r="BA463">
        <v>391</v>
      </c>
      <c r="BB463">
        <v>33616</v>
      </c>
      <c r="BC463">
        <v>33130</v>
      </c>
      <c r="BD463">
        <v>486</v>
      </c>
      <c r="BE463">
        <v>18285</v>
      </c>
      <c r="BF463">
        <v>16492</v>
      </c>
      <c r="BG463">
        <v>1793</v>
      </c>
      <c r="BH463">
        <v>77445</v>
      </c>
      <c r="BI463">
        <v>56504</v>
      </c>
      <c r="BJ463">
        <v>20941</v>
      </c>
      <c r="BK463" t="str">
        <f t="shared" si="301"/>
        <v>AgriculturalLabourTotal</v>
      </c>
      <c r="BL463" t="str">
        <f t="shared" si="302"/>
        <v>AgriculturalLabourMale</v>
      </c>
      <c r="BM463" t="str">
        <f t="shared" si="303"/>
        <v>AgriculturalLabourFemale</v>
      </c>
      <c r="BN463">
        <f>(X463/J463)*100</f>
        <v>20.389550196268804</v>
      </c>
      <c r="BO463">
        <f t="shared" si="272"/>
        <v>77.694404343797814</v>
      </c>
      <c r="BP463">
        <f t="shared" si="273"/>
        <v>22.305595656202193</v>
      </c>
      <c r="BQ463">
        <f>(AA463/J463)*100</f>
        <v>47.076506393288859</v>
      </c>
      <c r="BR463">
        <f t="shared" si="274"/>
        <v>57.945290172061824</v>
      </c>
      <c r="BS463">
        <f t="shared" si="275"/>
        <v>42.054709827938176</v>
      </c>
      <c r="BT463">
        <f>(AD463/J463)*100</f>
        <v>1.7914608242191532</v>
      </c>
      <c r="BU463">
        <f t="shared" si="276"/>
        <v>89.381399055851887</v>
      </c>
      <c r="BV463">
        <f t="shared" si="277"/>
        <v>10.61860094414812</v>
      </c>
      <c r="BW463">
        <f>(AG463/J463)*100</f>
        <v>0.13212723754126918</v>
      </c>
      <c r="BX463">
        <f t="shared" si="278"/>
        <v>78.054862842892774</v>
      </c>
      <c r="BY463">
        <f t="shared" si="279"/>
        <v>21.945137157107229</v>
      </c>
      <c r="BZ463">
        <f>(AJ463/J463)*100</f>
        <v>1.6104585902474062</v>
      </c>
      <c r="CA463">
        <f t="shared" si="280"/>
        <v>70.995021482643381</v>
      </c>
      <c r="CB463">
        <f t="shared" si="281"/>
        <v>29.004978517356612</v>
      </c>
      <c r="CC463">
        <f>(AM463/J463)*100</f>
        <v>3.3024121183631601</v>
      </c>
      <c r="CD463">
        <f t="shared" si="282"/>
        <v>89.181189304243716</v>
      </c>
      <c r="CE463">
        <f t="shared" si="283"/>
        <v>10.818810695756286</v>
      </c>
      <c r="CF463">
        <f>(AP463/J463)*100</f>
        <v>0.63866989717579403</v>
      </c>
      <c r="CG463">
        <f t="shared" si="284"/>
        <v>97.282889079965599</v>
      </c>
      <c r="CH463">
        <f t="shared" si="285"/>
        <v>2.7171109200343939</v>
      </c>
      <c r="CI463">
        <f>(AS463/J463)*100</f>
        <v>3.2796770076640382</v>
      </c>
      <c r="CJ463">
        <f t="shared" si="286"/>
        <v>91.246106962258466</v>
      </c>
      <c r="CK463">
        <f t="shared" si="287"/>
        <v>8.7538930377415358</v>
      </c>
      <c r="CL463">
        <f>(AV463/J463)*100</f>
        <v>6.8731424755570103</v>
      </c>
      <c r="CM463">
        <f t="shared" si="288"/>
        <v>95.955512232538069</v>
      </c>
      <c r="CN463">
        <f t="shared" si="289"/>
        <v>4.044487767461928</v>
      </c>
      <c r="CO463">
        <f>(AY463/J463)*100</f>
        <v>0.69973618485072808</v>
      </c>
      <c r="CP463">
        <f t="shared" si="290"/>
        <v>93.862815884476532</v>
      </c>
      <c r="CQ463">
        <f t="shared" si="291"/>
        <v>6.1371841155234659</v>
      </c>
      <c r="CR463">
        <f>(BB463/J463)*100</f>
        <v>3.6920941123751492</v>
      </c>
      <c r="CS463">
        <f t="shared" si="292"/>
        <v>98.554259876249404</v>
      </c>
      <c r="CT463">
        <f t="shared" si="293"/>
        <v>1.4457401237505949</v>
      </c>
      <c r="CU463">
        <f>(BE463/J463)*100</f>
        <v>2.0082681117556995</v>
      </c>
      <c r="CV463">
        <f t="shared" si="294"/>
        <v>90.194148208914413</v>
      </c>
      <c r="CW463">
        <f t="shared" si="295"/>
        <v>9.8058517910855887</v>
      </c>
      <c r="CX463">
        <f>(BH463/J463)*100</f>
        <v>8.5058968506929258</v>
      </c>
      <c r="CY463">
        <f t="shared" si="296"/>
        <v>72.960165278584796</v>
      </c>
      <c r="CZ463">
        <f t="shared" si="297"/>
        <v>27.039834721415197</v>
      </c>
    </row>
    <row r="464" spans="1:104" x14ac:dyDescent="0.25">
      <c r="A464" t="s">
        <v>2383</v>
      </c>
      <c r="B464">
        <v>27</v>
      </c>
      <c r="C464">
        <v>8</v>
      </c>
      <c r="D464" t="s">
        <v>2382</v>
      </c>
      <c r="E464">
        <f>VLOOKUP(A464,'2011B4'!A$1:B$641,2, FALSE)</f>
        <v>504</v>
      </c>
      <c r="G464">
        <v>1236736</v>
      </c>
      <c r="H464">
        <v>638990</v>
      </c>
      <c r="I464">
        <v>597746</v>
      </c>
      <c r="J464">
        <v>428905</v>
      </c>
      <c r="K464">
        <v>300097</v>
      </c>
      <c r="L464">
        <v>128808</v>
      </c>
      <c r="M464">
        <f t="shared" si="298"/>
        <v>34.680400667563646</v>
      </c>
      <c r="N464">
        <f t="shared" si="299"/>
        <v>46.964271741341804</v>
      </c>
      <c r="O464">
        <f t="shared" si="300"/>
        <v>21.548952230546085</v>
      </c>
      <c r="P464">
        <f>(K464/J464)*100</f>
        <v>69.968174770636864</v>
      </c>
      <c r="Q464">
        <f>(L464/J464)*100</f>
        <v>30.031825229363147</v>
      </c>
      <c r="R464">
        <f t="shared" si="266"/>
        <v>67.560182324757236</v>
      </c>
      <c r="S464">
        <f t="shared" si="267"/>
        <v>6.9789347291358226</v>
      </c>
      <c r="T464">
        <f t="shared" si="268"/>
        <v>6.2867068465044706</v>
      </c>
      <c r="U464">
        <f t="shared" si="269"/>
        <v>3.937468670218347</v>
      </c>
      <c r="V464">
        <f t="shared" si="270"/>
        <v>15.236707429384129</v>
      </c>
      <c r="W464">
        <f t="shared" si="271"/>
        <v>32.439817675242764</v>
      </c>
      <c r="X464">
        <v>123306</v>
      </c>
      <c r="Y464">
        <v>87240</v>
      </c>
      <c r="Z464">
        <v>36066</v>
      </c>
      <c r="AA464">
        <v>157229</v>
      </c>
      <c r="AB464">
        <v>85131</v>
      </c>
      <c r="AC464">
        <v>72098</v>
      </c>
      <c r="AD464">
        <v>9234</v>
      </c>
      <c r="AE464">
        <v>8302</v>
      </c>
      <c r="AF464">
        <v>932</v>
      </c>
      <c r="AG464">
        <v>1890</v>
      </c>
      <c r="AH464">
        <v>1185</v>
      </c>
      <c r="AI464">
        <v>705</v>
      </c>
      <c r="AJ464">
        <v>8211</v>
      </c>
      <c r="AK464">
        <v>6144</v>
      </c>
      <c r="AL464">
        <v>2067</v>
      </c>
      <c r="AM464">
        <v>19832</v>
      </c>
      <c r="AN464">
        <v>18479</v>
      </c>
      <c r="AO464">
        <v>1353</v>
      </c>
      <c r="AP464">
        <v>2289</v>
      </c>
      <c r="AQ464">
        <v>2240</v>
      </c>
      <c r="AR464">
        <v>49</v>
      </c>
      <c r="AS464">
        <v>16888</v>
      </c>
      <c r="AT464">
        <v>13961</v>
      </c>
      <c r="AU464">
        <v>2927</v>
      </c>
      <c r="AV464">
        <v>26964</v>
      </c>
      <c r="AW464">
        <v>25215</v>
      </c>
      <c r="AX464">
        <v>1749</v>
      </c>
      <c r="AY464">
        <v>2668</v>
      </c>
      <c r="AZ464">
        <v>2462</v>
      </c>
      <c r="BA464">
        <v>206</v>
      </c>
      <c r="BB464">
        <v>14561</v>
      </c>
      <c r="BC464">
        <v>14256</v>
      </c>
      <c r="BD464">
        <v>305</v>
      </c>
      <c r="BE464">
        <v>7906</v>
      </c>
      <c r="BF464">
        <v>7129</v>
      </c>
      <c r="BG464">
        <v>777</v>
      </c>
      <c r="BH464">
        <v>37927</v>
      </c>
      <c r="BI464">
        <v>28353</v>
      </c>
      <c r="BJ464">
        <v>9574</v>
      </c>
      <c r="BK464" t="str">
        <f t="shared" si="301"/>
        <v>AgriculturalLabourTotal</v>
      </c>
      <c r="BL464" t="str">
        <f t="shared" si="302"/>
        <v>CultivatorsMale</v>
      </c>
      <c r="BM464" t="str">
        <f t="shared" si="303"/>
        <v>AgriculturalLabourFemale</v>
      </c>
      <c r="BN464">
        <f>(X464/J464)*100</f>
        <v>28.749023676571735</v>
      </c>
      <c r="BO464">
        <f t="shared" si="272"/>
        <v>70.75081504549658</v>
      </c>
      <c r="BP464">
        <f t="shared" si="273"/>
        <v>29.249184954503431</v>
      </c>
      <c r="BQ464">
        <f>(AA464/J464)*100</f>
        <v>36.658234340937966</v>
      </c>
      <c r="BR464">
        <f t="shared" si="274"/>
        <v>54.144591646579201</v>
      </c>
      <c r="BS464">
        <f t="shared" si="275"/>
        <v>45.855408353420806</v>
      </c>
      <c r="BT464">
        <f>(AD464/J464)*100</f>
        <v>2.1529243072475257</v>
      </c>
      <c r="BU464">
        <f t="shared" si="276"/>
        <v>89.906865930257737</v>
      </c>
      <c r="BV464">
        <f t="shared" si="277"/>
        <v>10.093134069742257</v>
      </c>
      <c r="BW464">
        <f>(AG464/J464)*100</f>
        <v>0.44065702195124795</v>
      </c>
      <c r="BX464">
        <f t="shared" si="278"/>
        <v>62.698412698412696</v>
      </c>
      <c r="BY464">
        <f t="shared" si="279"/>
        <v>37.301587301587304</v>
      </c>
      <c r="BZ464">
        <f>(AJ464/J464)*100</f>
        <v>1.9144099509215327</v>
      </c>
      <c r="CA464">
        <f t="shared" si="280"/>
        <v>74.826452320058451</v>
      </c>
      <c r="CB464">
        <f t="shared" si="281"/>
        <v>25.173547679941542</v>
      </c>
      <c r="CC464">
        <f>(AM464/J464)*100</f>
        <v>4.6238677562630421</v>
      </c>
      <c r="CD464">
        <f t="shared" si="282"/>
        <v>93.177692617991127</v>
      </c>
      <c r="CE464">
        <f t="shared" si="283"/>
        <v>6.8223073820088747</v>
      </c>
      <c r="CF464">
        <f>(AP464/J464)*100</f>
        <v>0.53368461547428914</v>
      </c>
      <c r="CG464">
        <f t="shared" si="284"/>
        <v>97.859327217125383</v>
      </c>
      <c r="CH464">
        <f t="shared" si="285"/>
        <v>2.1406727828746175</v>
      </c>
      <c r="CI464">
        <f>(AS464/J464)*100</f>
        <v>3.937468670218347</v>
      </c>
      <c r="CJ464">
        <f t="shared" si="286"/>
        <v>82.668166745618194</v>
      </c>
      <c r="CK464">
        <f t="shared" si="287"/>
        <v>17.331833254381809</v>
      </c>
      <c r="CL464">
        <f>(AV464/J464)*100</f>
        <v>6.2867068465044706</v>
      </c>
      <c r="CM464">
        <f t="shared" si="288"/>
        <v>93.513573653760574</v>
      </c>
      <c r="CN464">
        <f t="shared" si="289"/>
        <v>6.4864263462394307</v>
      </c>
      <c r="CO464">
        <f>(AY464/J464)*100</f>
        <v>0.622049171728005</v>
      </c>
      <c r="CP464">
        <f t="shared" si="290"/>
        <v>92.278860569715135</v>
      </c>
      <c r="CQ464">
        <f t="shared" si="291"/>
        <v>7.7211394302848584</v>
      </c>
      <c r="CR464">
        <f>(BB464/J464)*100</f>
        <v>3.3949242839323395</v>
      </c>
      <c r="CS464">
        <f t="shared" si="292"/>
        <v>97.905363642606972</v>
      </c>
      <c r="CT464">
        <f t="shared" si="293"/>
        <v>2.094636357393036</v>
      </c>
      <c r="CU464">
        <f>(BE464/J464)*100</f>
        <v>1.8432986325643208</v>
      </c>
      <c r="CV464">
        <f t="shared" si="294"/>
        <v>90.17202124968378</v>
      </c>
      <c r="CW464">
        <f t="shared" si="295"/>
        <v>9.8279787503162161</v>
      </c>
      <c r="CX464">
        <f>(BH464/J464)*100</f>
        <v>8.8427507256851747</v>
      </c>
      <c r="CY464">
        <f t="shared" si="296"/>
        <v>74.756769583673901</v>
      </c>
      <c r="CZ464">
        <f t="shared" si="297"/>
        <v>25.243230416326099</v>
      </c>
    </row>
    <row r="465" spans="1:104" x14ac:dyDescent="0.25">
      <c r="A465" t="s">
        <v>2385</v>
      </c>
      <c r="B465">
        <v>27</v>
      </c>
      <c r="C465">
        <v>9</v>
      </c>
      <c r="D465" t="s">
        <v>2384</v>
      </c>
      <c r="E465">
        <f>VLOOKUP(A465,'2011B4'!A$1:B$641,2, FALSE)</f>
        <v>505</v>
      </c>
      <c r="G465">
        <v>4067637</v>
      </c>
      <c r="H465">
        <v>2105314</v>
      </c>
      <c r="I465">
        <v>1962323</v>
      </c>
      <c r="J465">
        <v>1271986</v>
      </c>
      <c r="K465">
        <v>960009</v>
      </c>
      <c r="L465">
        <v>311977</v>
      </c>
      <c r="M465">
        <f t="shared" si="298"/>
        <v>31.270882824598161</v>
      </c>
      <c r="N465">
        <f t="shared" si="299"/>
        <v>45.599326276270432</v>
      </c>
      <c r="O465">
        <f t="shared" si="300"/>
        <v>15.898351086951537</v>
      </c>
      <c r="P465">
        <f>(K465/J465)*100</f>
        <v>75.473236340651553</v>
      </c>
      <c r="Q465">
        <f>(L465/J465)*100</f>
        <v>24.526763659348454</v>
      </c>
      <c r="R465">
        <f t="shared" si="266"/>
        <v>36.413529708660313</v>
      </c>
      <c r="S465">
        <f t="shared" si="267"/>
        <v>15.703710575430863</v>
      </c>
      <c r="T465">
        <f t="shared" si="268"/>
        <v>12.178435926181578</v>
      </c>
      <c r="U465">
        <f t="shared" si="269"/>
        <v>7.371779249142679</v>
      </c>
      <c r="V465">
        <f t="shared" si="270"/>
        <v>28.332544540584564</v>
      </c>
      <c r="W465">
        <f t="shared" si="271"/>
        <v>63.586470291339687</v>
      </c>
      <c r="X465">
        <v>199076</v>
      </c>
      <c r="Y465">
        <v>130849</v>
      </c>
      <c r="Z465">
        <v>68227</v>
      </c>
      <c r="AA465">
        <v>241648</v>
      </c>
      <c r="AB465">
        <v>124839</v>
      </c>
      <c r="AC465">
        <v>116809</v>
      </c>
      <c r="AD465">
        <v>22451</v>
      </c>
      <c r="AE465">
        <v>20318</v>
      </c>
      <c r="AF465">
        <v>2133</v>
      </c>
      <c r="AG465">
        <v>25735</v>
      </c>
      <c r="AH465">
        <v>22959</v>
      </c>
      <c r="AI465">
        <v>2776</v>
      </c>
      <c r="AJ465">
        <v>27186</v>
      </c>
      <c r="AK465">
        <v>18585</v>
      </c>
      <c r="AL465">
        <v>8601</v>
      </c>
      <c r="AM465">
        <v>146828</v>
      </c>
      <c r="AN465">
        <v>132124</v>
      </c>
      <c r="AO465">
        <v>14704</v>
      </c>
      <c r="AP465">
        <v>15338</v>
      </c>
      <c r="AQ465">
        <v>14634</v>
      </c>
      <c r="AR465">
        <v>704</v>
      </c>
      <c r="AS465">
        <v>93768</v>
      </c>
      <c r="AT465">
        <v>79596</v>
      </c>
      <c r="AU465">
        <v>14172</v>
      </c>
      <c r="AV465">
        <v>154908</v>
      </c>
      <c r="AW465">
        <v>142665</v>
      </c>
      <c r="AX465">
        <v>12243</v>
      </c>
      <c r="AY465">
        <v>17853</v>
      </c>
      <c r="AZ465">
        <v>16437</v>
      </c>
      <c r="BA465">
        <v>1416</v>
      </c>
      <c r="BB465">
        <v>90865</v>
      </c>
      <c r="BC465">
        <v>87063</v>
      </c>
      <c r="BD465">
        <v>3802</v>
      </c>
      <c r="BE465">
        <v>54280</v>
      </c>
      <c r="BF465">
        <v>46432</v>
      </c>
      <c r="BG465">
        <v>7848</v>
      </c>
      <c r="BH465">
        <v>182050</v>
      </c>
      <c r="BI465">
        <v>123508</v>
      </c>
      <c r="BJ465">
        <v>58542</v>
      </c>
      <c r="BK465" t="str">
        <f t="shared" si="301"/>
        <v>AgriculturalLabourTotal</v>
      </c>
      <c r="BL465" t="str">
        <f t="shared" si="302"/>
        <v>Gmale</v>
      </c>
      <c r="BM465" t="str">
        <f t="shared" si="303"/>
        <v>AgriculturalLabourFemale</v>
      </c>
      <c r="BN465">
        <f>(X465/J465)*100</f>
        <v>15.65080118806339</v>
      </c>
      <c r="BO465">
        <f t="shared" si="272"/>
        <v>65.728164118226204</v>
      </c>
      <c r="BP465">
        <f t="shared" si="273"/>
        <v>34.271835881773796</v>
      </c>
      <c r="BQ465">
        <f>(AA465/J465)*100</f>
        <v>18.997693370838988</v>
      </c>
      <c r="BR465">
        <f t="shared" si="274"/>
        <v>51.661507647487262</v>
      </c>
      <c r="BS465">
        <f t="shared" si="275"/>
        <v>48.338492352512745</v>
      </c>
      <c r="BT465">
        <f>(AD465/J465)*100</f>
        <v>1.7650351497579375</v>
      </c>
      <c r="BU465">
        <f t="shared" si="276"/>
        <v>90.499309607589865</v>
      </c>
      <c r="BV465">
        <f t="shared" si="277"/>
        <v>9.5006903924101387</v>
      </c>
      <c r="BW465">
        <f>(AG465/J465)*100</f>
        <v>2.0232140919789998</v>
      </c>
      <c r="BX465">
        <f t="shared" si="278"/>
        <v>89.213133864387018</v>
      </c>
      <c r="BY465">
        <f t="shared" si="279"/>
        <v>10.786866135612978</v>
      </c>
      <c r="BZ465">
        <f>(AJ465/J465)*100</f>
        <v>2.1372876745498774</v>
      </c>
      <c r="CA465">
        <f t="shared" si="280"/>
        <v>68.362392407856987</v>
      </c>
      <c r="CB465">
        <f t="shared" si="281"/>
        <v>31.637607592143013</v>
      </c>
      <c r="CC465">
        <f>(AM465/J465)*100</f>
        <v>11.543208808901985</v>
      </c>
      <c r="CD465">
        <f t="shared" si="282"/>
        <v>89.985561337074671</v>
      </c>
      <c r="CE465">
        <f t="shared" si="283"/>
        <v>10.014438662925327</v>
      </c>
      <c r="CF465">
        <f>(AP465/J465)*100</f>
        <v>1.2058308817864347</v>
      </c>
      <c r="CG465">
        <f t="shared" si="284"/>
        <v>95.410092580518963</v>
      </c>
      <c r="CH465">
        <f t="shared" si="285"/>
        <v>4.5899074194810279</v>
      </c>
      <c r="CI465">
        <f>(AS465/J465)*100</f>
        <v>7.371779249142679</v>
      </c>
      <c r="CJ465">
        <f t="shared" si="286"/>
        <v>84.886101868441258</v>
      </c>
      <c r="CK465">
        <f t="shared" si="287"/>
        <v>15.11389813155874</v>
      </c>
      <c r="CL465">
        <f>(AV465/J465)*100</f>
        <v>12.178435926181578</v>
      </c>
      <c r="CM465">
        <f t="shared" si="288"/>
        <v>92.096599271825866</v>
      </c>
      <c r="CN465">
        <f t="shared" si="289"/>
        <v>7.9034007281741427</v>
      </c>
      <c r="CO465">
        <f>(AY465/J465)*100</f>
        <v>1.4035531837614565</v>
      </c>
      <c r="CP465">
        <f t="shared" si="290"/>
        <v>92.068559905898169</v>
      </c>
      <c r="CQ465">
        <f t="shared" si="291"/>
        <v>7.9314400941018315</v>
      </c>
      <c r="CR465">
        <f>(BB465/J465)*100</f>
        <v>7.1435534667834393</v>
      </c>
      <c r="CS465">
        <f t="shared" si="292"/>
        <v>95.815770648764655</v>
      </c>
      <c r="CT465">
        <f t="shared" si="293"/>
        <v>4.1842293512353486</v>
      </c>
      <c r="CU465">
        <f>(BE465/J465)*100</f>
        <v>4.2673425650911252</v>
      </c>
      <c r="CV465">
        <f t="shared" si="294"/>
        <v>85.541635961680171</v>
      </c>
      <c r="CW465">
        <f t="shared" si="295"/>
        <v>14.458364038319823</v>
      </c>
      <c r="CX465">
        <f>(BH465/J465)*100</f>
        <v>14.312264443162109</v>
      </c>
      <c r="CY465">
        <f t="shared" si="296"/>
        <v>67.842900302114799</v>
      </c>
      <c r="CZ465">
        <f t="shared" si="297"/>
        <v>32.157099697885194</v>
      </c>
    </row>
    <row r="466" spans="1:104" x14ac:dyDescent="0.25">
      <c r="A466" t="s">
        <v>2387</v>
      </c>
      <c r="B466">
        <v>27</v>
      </c>
      <c r="C466">
        <v>10</v>
      </c>
      <c r="D466" t="s">
        <v>2386</v>
      </c>
      <c r="E466">
        <f>VLOOKUP(A466,'2011B4'!A$1:B$641,2, FALSE)</f>
        <v>506</v>
      </c>
      <c r="G466">
        <v>1136146</v>
      </c>
      <c r="H466">
        <v>573445</v>
      </c>
      <c r="I466">
        <v>562701</v>
      </c>
      <c r="J466">
        <v>363723</v>
      </c>
      <c r="K466">
        <v>235704</v>
      </c>
      <c r="L466">
        <v>128019</v>
      </c>
      <c r="M466">
        <f t="shared" si="298"/>
        <v>32.013755274410158</v>
      </c>
      <c r="N466">
        <f t="shared" si="299"/>
        <v>41.103157233910835</v>
      </c>
      <c r="O466">
        <f t="shared" si="300"/>
        <v>22.750803712806626</v>
      </c>
      <c r="P466">
        <f>(K466/J466)*100</f>
        <v>64.803160646975854</v>
      </c>
      <c r="Q466">
        <f>(L466/J466)*100</f>
        <v>35.196839353024139</v>
      </c>
      <c r="R466">
        <f t="shared" si="266"/>
        <v>66.28340797804924</v>
      </c>
      <c r="S466">
        <f t="shared" si="267"/>
        <v>12.314316114185795</v>
      </c>
      <c r="T466">
        <f t="shared" si="268"/>
        <v>5.1981865320587373</v>
      </c>
      <c r="U466">
        <f t="shared" si="269"/>
        <v>3.6277606860165568</v>
      </c>
      <c r="V466">
        <f t="shared" si="270"/>
        <v>12.576328689689682</v>
      </c>
      <c r="W466">
        <f t="shared" si="271"/>
        <v>33.71659202195076</v>
      </c>
      <c r="X466">
        <v>105965</v>
      </c>
      <c r="Y466">
        <v>65897</v>
      </c>
      <c r="Z466">
        <v>40068</v>
      </c>
      <c r="AA466">
        <v>125148</v>
      </c>
      <c r="AB466">
        <v>65367</v>
      </c>
      <c r="AC466">
        <v>59781</v>
      </c>
      <c r="AD466">
        <v>9975</v>
      </c>
      <c r="AE466">
        <v>8897</v>
      </c>
      <c r="AF466">
        <v>1078</v>
      </c>
      <c r="AG466">
        <v>4591</v>
      </c>
      <c r="AH466">
        <v>3718</v>
      </c>
      <c r="AI466">
        <v>873</v>
      </c>
      <c r="AJ466">
        <v>20787</v>
      </c>
      <c r="AK466">
        <v>10494</v>
      </c>
      <c r="AL466">
        <v>10293</v>
      </c>
      <c r="AM466">
        <v>19412</v>
      </c>
      <c r="AN466">
        <v>16054</v>
      </c>
      <c r="AO466">
        <v>3358</v>
      </c>
      <c r="AP466">
        <v>1434</v>
      </c>
      <c r="AQ466">
        <v>1394</v>
      </c>
      <c r="AR466">
        <v>40</v>
      </c>
      <c r="AS466">
        <v>13195</v>
      </c>
      <c r="AT466">
        <v>10712</v>
      </c>
      <c r="AU466">
        <v>2483</v>
      </c>
      <c r="AV466">
        <v>18907</v>
      </c>
      <c r="AW466">
        <v>17062</v>
      </c>
      <c r="AX466">
        <v>1845</v>
      </c>
      <c r="AY466">
        <v>2882</v>
      </c>
      <c r="AZ466">
        <v>2677</v>
      </c>
      <c r="BA466">
        <v>205</v>
      </c>
      <c r="BB466">
        <v>7616</v>
      </c>
      <c r="BC466">
        <v>7455</v>
      </c>
      <c r="BD466">
        <v>161</v>
      </c>
      <c r="BE466">
        <v>4695</v>
      </c>
      <c r="BF466">
        <v>4322</v>
      </c>
      <c r="BG466">
        <v>373</v>
      </c>
      <c r="BH466">
        <v>29116</v>
      </c>
      <c r="BI466">
        <v>21655</v>
      </c>
      <c r="BJ466">
        <v>7461</v>
      </c>
      <c r="BK466" t="str">
        <f t="shared" si="301"/>
        <v>AgriculturalLabourTotal</v>
      </c>
      <c r="BL466" t="str">
        <f t="shared" si="302"/>
        <v>CultivatorsMale</v>
      </c>
      <c r="BM466" t="str">
        <f t="shared" si="303"/>
        <v>AgriculturalLabourFemale</v>
      </c>
      <c r="BN466">
        <f>(X466/J466)*100</f>
        <v>29.133433959359184</v>
      </c>
      <c r="BO466">
        <f t="shared" si="272"/>
        <v>62.187514745434811</v>
      </c>
      <c r="BP466">
        <f t="shared" si="273"/>
        <v>37.812485254565189</v>
      </c>
      <c r="BQ466">
        <f>(AA466/J466)*100</f>
        <v>34.407502412550208</v>
      </c>
      <c r="BR466">
        <f t="shared" si="274"/>
        <v>52.231757599002783</v>
      </c>
      <c r="BS466">
        <f t="shared" si="275"/>
        <v>47.768242400997217</v>
      </c>
      <c r="BT466">
        <f>(AD466/J466)*100</f>
        <v>2.7424716061398371</v>
      </c>
      <c r="BU466">
        <f t="shared" si="276"/>
        <v>89.192982456140342</v>
      </c>
      <c r="BV466">
        <f t="shared" si="277"/>
        <v>10.807017543859649</v>
      </c>
      <c r="BW466">
        <f>(AG466/J466)*100</f>
        <v>1.2622242750664654</v>
      </c>
      <c r="BX466">
        <f t="shared" si="278"/>
        <v>80.984534959703765</v>
      </c>
      <c r="BY466">
        <f t="shared" si="279"/>
        <v>19.015465040296231</v>
      </c>
      <c r="BZ466">
        <f>(AJ466/J466)*100</f>
        <v>5.71506338614825</v>
      </c>
      <c r="CA466">
        <f t="shared" si="280"/>
        <v>50.483475248953667</v>
      </c>
      <c r="CB466">
        <f t="shared" si="281"/>
        <v>49.516524751046326</v>
      </c>
      <c r="CC466">
        <f>(AM466/J466)*100</f>
        <v>5.3370284529710794</v>
      </c>
      <c r="CD466">
        <f t="shared" si="282"/>
        <v>82.70142180094787</v>
      </c>
      <c r="CE466">
        <f t="shared" si="283"/>
        <v>17.298578199052134</v>
      </c>
      <c r="CF466">
        <f>(AP466/J466)*100</f>
        <v>0.39425606849168188</v>
      </c>
      <c r="CG466">
        <f t="shared" si="284"/>
        <v>97.210599721059978</v>
      </c>
      <c r="CH466">
        <f t="shared" si="285"/>
        <v>2.7894002789400281</v>
      </c>
      <c r="CI466">
        <f>(AS466/J466)*100</f>
        <v>3.6277606860165568</v>
      </c>
      <c r="CJ466">
        <f t="shared" si="286"/>
        <v>81.182266009852228</v>
      </c>
      <c r="CK466">
        <f t="shared" si="287"/>
        <v>18.817733990147783</v>
      </c>
      <c r="CL466">
        <f>(AV466/J466)*100</f>
        <v>5.1981865320587373</v>
      </c>
      <c r="CM466">
        <f t="shared" si="288"/>
        <v>90.241709419791619</v>
      </c>
      <c r="CN466">
        <f t="shared" si="289"/>
        <v>9.7582905802083886</v>
      </c>
      <c r="CO466">
        <f>(AY466/J466)*100</f>
        <v>0.79236121993934949</v>
      </c>
      <c r="CP466">
        <f t="shared" si="290"/>
        <v>92.886884108258144</v>
      </c>
      <c r="CQ466">
        <f t="shared" si="291"/>
        <v>7.1131158917418462</v>
      </c>
      <c r="CR466">
        <f>(BB466/J466)*100</f>
        <v>2.0939011280562405</v>
      </c>
      <c r="CS466">
        <f t="shared" si="292"/>
        <v>97.88602941176471</v>
      </c>
      <c r="CT466">
        <f t="shared" si="293"/>
        <v>2.1139705882352944</v>
      </c>
      <c r="CU466">
        <f>(BE466/J466)*100</f>
        <v>1.2908174627395024</v>
      </c>
      <c r="CV466">
        <f t="shared" si="294"/>
        <v>92.05537806176784</v>
      </c>
      <c r="CW466">
        <f t="shared" si="295"/>
        <v>7.9446219382321619</v>
      </c>
      <c r="CX466">
        <f>(BH466/J466)*100</f>
        <v>8.0049928104629071</v>
      </c>
      <c r="CY466">
        <f t="shared" si="296"/>
        <v>74.374914136557223</v>
      </c>
      <c r="CZ466">
        <f t="shared" si="297"/>
        <v>25.625085863442781</v>
      </c>
    </row>
    <row r="467" spans="1:104" x14ac:dyDescent="0.25">
      <c r="A467" t="s">
        <v>2389</v>
      </c>
      <c r="B467">
        <v>27</v>
      </c>
      <c r="C467">
        <v>11</v>
      </c>
      <c r="D467" t="s">
        <v>2388</v>
      </c>
      <c r="E467">
        <f>VLOOKUP(A467,'2011B4'!A$1:B$641,2, FALSE)</f>
        <v>507</v>
      </c>
      <c r="G467">
        <v>1200707</v>
      </c>
      <c r="H467">
        <v>598834</v>
      </c>
      <c r="I467">
        <v>601873</v>
      </c>
      <c r="J467">
        <v>393821</v>
      </c>
      <c r="K467">
        <v>252776</v>
      </c>
      <c r="L467">
        <v>141045</v>
      </c>
      <c r="M467">
        <f t="shared" si="298"/>
        <v>32.799092534648338</v>
      </c>
      <c r="N467">
        <f t="shared" si="299"/>
        <v>42.211364084203638</v>
      </c>
      <c r="O467">
        <f t="shared" si="300"/>
        <v>23.434345783911223</v>
      </c>
      <c r="P467">
        <f>(K467/J467)*100</f>
        <v>64.185505597720791</v>
      </c>
      <c r="Q467">
        <f>(L467/J467)*100</f>
        <v>35.814494402279209</v>
      </c>
      <c r="R467">
        <f t="shared" si="266"/>
        <v>63.600976077964361</v>
      </c>
      <c r="S467">
        <f t="shared" si="267"/>
        <v>14.901947839246766</v>
      </c>
      <c r="T467">
        <f t="shared" si="268"/>
        <v>5.6764367568006779</v>
      </c>
      <c r="U467">
        <f t="shared" si="269"/>
        <v>3.7659241127314185</v>
      </c>
      <c r="V467">
        <f t="shared" si="270"/>
        <v>12.054715213256785</v>
      </c>
      <c r="W467">
        <f t="shared" si="271"/>
        <v>36.399023922035639</v>
      </c>
      <c r="X467">
        <v>136153</v>
      </c>
      <c r="Y467">
        <v>85223</v>
      </c>
      <c r="Z467">
        <v>50930</v>
      </c>
      <c r="AA467">
        <v>104727</v>
      </c>
      <c r="AB467">
        <v>58568</v>
      </c>
      <c r="AC467">
        <v>46159</v>
      </c>
      <c r="AD467">
        <v>9594</v>
      </c>
      <c r="AE467">
        <v>9063</v>
      </c>
      <c r="AF467">
        <v>531</v>
      </c>
      <c r="AG467">
        <v>1323</v>
      </c>
      <c r="AH467">
        <v>856</v>
      </c>
      <c r="AI467">
        <v>467</v>
      </c>
      <c r="AJ467">
        <v>39719</v>
      </c>
      <c r="AK467">
        <v>13717</v>
      </c>
      <c r="AL467">
        <v>26002</v>
      </c>
      <c r="AM467">
        <v>17645</v>
      </c>
      <c r="AN467">
        <v>13164</v>
      </c>
      <c r="AO467">
        <v>4481</v>
      </c>
      <c r="AP467">
        <v>869</v>
      </c>
      <c r="AQ467">
        <v>849</v>
      </c>
      <c r="AR467">
        <v>20</v>
      </c>
      <c r="AS467">
        <v>14831</v>
      </c>
      <c r="AT467">
        <v>12378</v>
      </c>
      <c r="AU467">
        <v>2453</v>
      </c>
      <c r="AV467">
        <v>22355</v>
      </c>
      <c r="AW467">
        <v>20559</v>
      </c>
      <c r="AX467">
        <v>1796</v>
      </c>
      <c r="AY467">
        <v>3182</v>
      </c>
      <c r="AZ467">
        <v>2965</v>
      </c>
      <c r="BA467">
        <v>217</v>
      </c>
      <c r="BB467">
        <v>10045</v>
      </c>
      <c r="BC467">
        <v>9684</v>
      </c>
      <c r="BD467">
        <v>361</v>
      </c>
      <c r="BE467">
        <v>3651</v>
      </c>
      <c r="BF467">
        <v>3351</v>
      </c>
      <c r="BG467">
        <v>300</v>
      </c>
      <c r="BH467">
        <v>29727</v>
      </c>
      <c r="BI467">
        <v>22399</v>
      </c>
      <c r="BJ467">
        <v>7328</v>
      </c>
      <c r="BK467" t="str">
        <f t="shared" si="301"/>
        <v>CultivatorsTotal</v>
      </c>
      <c r="BL467" t="str">
        <f t="shared" si="302"/>
        <v>CultivatorsMale</v>
      </c>
      <c r="BM467" t="str">
        <f t="shared" si="303"/>
        <v>CultivatorsFemale</v>
      </c>
      <c r="BN467">
        <f>(X467/J467)*100</f>
        <v>34.572305692179953</v>
      </c>
      <c r="BO467">
        <f t="shared" si="272"/>
        <v>62.593552841288847</v>
      </c>
      <c r="BP467">
        <f t="shared" si="273"/>
        <v>37.406447158711153</v>
      </c>
      <c r="BQ467">
        <f>(AA467/J467)*100</f>
        <v>26.592538234375517</v>
      </c>
      <c r="BR467">
        <f t="shared" si="274"/>
        <v>55.92445119214721</v>
      </c>
      <c r="BS467">
        <f t="shared" si="275"/>
        <v>44.075548807852797</v>
      </c>
      <c r="BT467">
        <f>(AD467/J467)*100</f>
        <v>2.4361321514088887</v>
      </c>
      <c r="BU467">
        <f t="shared" si="276"/>
        <v>94.465290806754226</v>
      </c>
      <c r="BV467">
        <f t="shared" si="277"/>
        <v>5.5347091932457788</v>
      </c>
      <c r="BW467">
        <f>(AG467/J467)*100</f>
        <v>0.33593942425619761</v>
      </c>
      <c r="BX467">
        <f t="shared" si="278"/>
        <v>64.701436130007565</v>
      </c>
      <c r="BY467">
        <f t="shared" si="279"/>
        <v>35.298563869992435</v>
      </c>
      <c r="BZ467">
        <f>(AJ467/J467)*100</f>
        <v>10.08554647923803</v>
      </c>
      <c r="CA467">
        <f t="shared" si="280"/>
        <v>34.535109141720589</v>
      </c>
      <c r="CB467">
        <f t="shared" si="281"/>
        <v>65.464890858279418</v>
      </c>
      <c r="CC467">
        <f>(AM467/J467)*100</f>
        <v>4.4804619357525377</v>
      </c>
      <c r="CD467">
        <f t="shared" si="282"/>
        <v>74.60470388211958</v>
      </c>
      <c r="CE467">
        <f t="shared" si="283"/>
        <v>25.395296117880417</v>
      </c>
      <c r="CF467">
        <f>(AP467/J467)*100</f>
        <v>0.2206586240957186</v>
      </c>
      <c r="CG467">
        <f t="shared" si="284"/>
        <v>97.698504027617943</v>
      </c>
      <c r="CH467">
        <f t="shared" si="285"/>
        <v>2.3014959723820483</v>
      </c>
      <c r="CI467">
        <f>(AS467/J467)*100</f>
        <v>3.7659241127314185</v>
      </c>
      <c r="CJ467">
        <f t="shared" si="286"/>
        <v>83.460319600836087</v>
      </c>
      <c r="CK467">
        <f t="shared" si="287"/>
        <v>16.539680399163913</v>
      </c>
      <c r="CL467">
        <f>(AV467/J467)*100</f>
        <v>5.6764367568006779</v>
      </c>
      <c r="CM467">
        <f t="shared" si="288"/>
        <v>91.966003131290535</v>
      </c>
      <c r="CN467">
        <f t="shared" si="289"/>
        <v>8.0339968687094618</v>
      </c>
      <c r="CO467">
        <f>(AY467/J467)*100</f>
        <v>0.80798129099260829</v>
      </c>
      <c r="CP467">
        <f t="shared" si="290"/>
        <v>93.180389692017599</v>
      </c>
      <c r="CQ467">
        <f t="shared" si="291"/>
        <v>6.8196103079824013</v>
      </c>
      <c r="CR467">
        <f>(BB467/J467)*100</f>
        <v>2.5506511841674264</v>
      </c>
      <c r="CS467">
        <f t="shared" si="292"/>
        <v>96.406172224987557</v>
      </c>
      <c r="CT467">
        <f t="shared" si="293"/>
        <v>3.5938277750124441</v>
      </c>
      <c r="CU467">
        <f>(BE467/J467)*100</f>
        <v>0.92707092816279468</v>
      </c>
      <c r="CV467">
        <f t="shared" si="294"/>
        <v>91.783073130649143</v>
      </c>
      <c r="CW467">
        <f t="shared" si="295"/>
        <v>8.2169268693508624</v>
      </c>
      <c r="CX467">
        <f>(BH467/J467)*100</f>
        <v>7.548353185838236</v>
      </c>
      <c r="CY467">
        <f t="shared" si="296"/>
        <v>75.349009318128296</v>
      </c>
      <c r="CZ467">
        <f t="shared" si="297"/>
        <v>24.650990681871697</v>
      </c>
    </row>
    <row r="468" spans="1:104" x14ac:dyDescent="0.25">
      <c r="A468" t="s">
        <v>2391</v>
      </c>
      <c r="B468">
        <v>27</v>
      </c>
      <c r="C468">
        <v>12</v>
      </c>
      <c r="D468" t="s">
        <v>2390</v>
      </c>
      <c r="E468">
        <f>VLOOKUP(A468,'2011B4'!A$1:B$641,2, FALSE)</f>
        <v>508</v>
      </c>
      <c r="G468">
        <v>970294</v>
      </c>
      <c r="H468">
        <v>491101</v>
      </c>
      <c r="I468">
        <v>479193</v>
      </c>
      <c r="J468">
        <v>333856</v>
      </c>
      <c r="K468">
        <v>212160</v>
      </c>
      <c r="L468">
        <v>121696</v>
      </c>
      <c r="M468">
        <f t="shared" si="298"/>
        <v>34.407715599601765</v>
      </c>
      <c r="N468">
        <f t="shared" si="299"/>
        <v>43.200889430076501</v>
      </c>
      <c r="O468">
        <f t="shared" si="300"/>
        <v>25.396030409459236</v>
      </c>
      <c r="P468">
        <f>(K468/J468)*100</f>
        <v>63.548356177513654</v>
      </c>
      <c r="Q468">
        <f>(L468/J468)*100</f>
        <v>36.451643822486339</v>
      </c>
      <c r="R468">
        <f t="shared" si="266"/>
        <v>81.51059139269627</v>
      </c>
      <c r="S468">
        <f t="shared" si="267"/>
        <v>3.3493482219879231</v>
      </c>
      <c r="T468">
        <f t="shared" si="268"/>
        <v>3.1672337774369783</v>
      </c>
      <c r="U468">
        <f t="shared" si="269"/>
        <v>1.6123718010160069</v>
      </c>
      <c r="V468">
        <f t="shared" si="270"/>
        <v>10.360454806862839</v>
      </c>
      <c r="W468">
        <f t="shared" si="271"/>
        <v>18.48940860730373</v>
      </c>
      <c r="X468">
        <v>177806</v>
      </c>
      <c r="Y468">
        <v>110098</v>
      </c>
      <c r="Z468">
        <v>67708</v>
      </c>
      <c r="AA468">
        <v>86273</v>
      </c>
      <c r="AB468">
        <v>43886</v>
      </c>
      <c r="AC468">
        <v>42387</v>
      </c>
      <c r="AD468">
        <v>8049</v>
      </c>
      <c r="AE468">
        <v>7265</v>
      </c>
      <c r="AF468">
        <v>784</v>
      </c>
      <c r="AG468">
        <v>120</v>
      </c>
      <c r="AH468">
        <v>98</v>
      </c>
      <c r="AI468">
        <v>22</v>
      </c>
      <c r="AJ468">
        <v>4900</v>
      </c>
      <c r="AK468">
        <v>3602</v>
      </c>
      <c r="AL468">
        <v>1298</v>
      </c>
      <c r="AM468">
        <v>6162</v>
      </c>
      <c r="AN468">
        <v>5674</v>
      </c>
      <c r="AO468">
        <v>488</v>
      </c>
      <c r="AP468">
        <v>1145</v>
      </c>
      <c r="AQ468">
        <v>1120</v>
      </c>
      <c r="AR468">
        <v>25</v>
      </c>
      <c r="AS468">
        <v>5383</v>
      </c>
      <c r="AT468">
        <v>4683</v>
      </c>
      <c r="AU468">
        <v>700</v>
      </c>
      <c r="AV468">
        <v>10574</v>
      </c>
      <c r="AW468">
        <v>9479</v>
      </c>
      <c r="AX468">
        <v>1095</v>
      </c>
      <c r="AY468">
        <v>1409</v>
      </c>
      <c r="AZ468">
        <v>1219</v>
      </c>
      <c r="BA468">
        <v>190</v>
      </c>
      <c r="BB468">
        <v>2851</v>
      </c>
      <c r="BC468">
        <v>2760</v>
      </c>
      <c r="BD468">
        <v>91</v>
      </c>
      <c r="BE468">
        <v>2313</v>
      </c>
      <c r="BF468">
        <v>1987</v>
      </c>
      <c r="BG468">
        <v>326</v>
      </c>
      <c r="BH468">
        <v>26871</v>
      </c>
      <c r="BI468">
        <v>20289</v>
      </c>
      <c r="BJ468">
        <v>6582</v>
      </c>
      <c r="BK468" t="str">
        <f t="shared" si="301"/>
        <v>CultivatorsTotal</v>
      </c>
      <c r="BL468" t="str">
        <f t="shared" si="302"/>
        <v>CultivatorsMale</v>
      </c>
      <c r="BM468" t="str">
        <f t="shared" si="303"/>
        <v>CultivatorsFemale</v>
      </c>
      <c r="BN468">
        <f>(X468/J468)*100</f>
        <v>53.258290999712457</v>
      </c>
      <c r="BO468">
        <f t="shared" si="272"/>
        <v>61.920295153144437</v>
      </c>
      <c r="BP468">
        <f t="shared" si="273"/>
        <v>38.079704846855563</v>
      </c>
      <c r="BQ468">
        <f>(AA468/J468)*100</f>
        <v>25.84138071503882</v>
      </c>
      <c r="BR468">
        <f t="shared" si="274"/>
        <v>50.868753839555822</v>
      </c>
      <c r="BS468">
        <f t="shared" si="275"/>
        <v>49.131246160444171</v>
      </c>
      <c r="BT468">
        <f>(AD468/J468)*100</f>
        <v>2.4109196779449822</v>
      </c>
      <c r="BU468">
        <f t="shared" si="276"/>
        <v>90.259659585041618</v>
      </c>
      <c r="BV468">
        <f t="shared" si="277"/>
        <v>9.7403404149583803</v>
      </c>
      <c r="BW468">
        <f>(AG468/J468)*100</f>
        <v>3.5943640371896866E-2</v>
      </c>
      <c r="BX468">
        <f t="shared" si="278"/>
        <v>81.666666666666671</v>
      </c>
      <c r="BY468">
        <f t="shared" si="279"/>
        <v>18.333333333333332</v>
      </c>
      <c r="BZ468">
        <f>(AJ468/J468)*100</f>
        <v>1.4676986485191219</v>
      </c>
      <c r="CA468">
        <f t="shared" si="280"/>
        <v>73.510204081632651</v>
      </c>
      <c r="CB468">
        <f t="shared" si="281"/>
        <v>26.489795918367349</v>
      </c>
      <c r="CC468">
        <f>(AM468/J468)*100</f>
        <v>1.8457059330969041</v>
      </c>
      <c r="CD468">
        <f t="shared" si="282"/>
        <v>92.080493346316132</v>
      </c>
      <c r="CE468">
        <f t="shared" si="283"/>
        <v>7.919506653683869</v>
      </c>
      <c r="CF468">
        <f>(AP468/J468)*100</f>
        <v>0.3429622352151826</v>
      </c>
      <c r="CG468">
        <f t="shared" si="284"/>
        <v>97.816593886462883</v>
      </c>
      <c r="CH468">
        <f t="shared" si="285"/>
        <v>2.1834061135371177</v>
      </c>
      <c r="CI468">
        <f>(AS468/J468)*100</f>
        <v>1.6123718010160069</v>
      </c>
      <c r="CJ468">
        <f t="shared" si="286"/>
        <v>86.996098829648901</v>
      </c>
      <c r="CK468">
        <f t="shared" si="287"/>
        <v>13.003901170351106</v>
      </c>
      <c r="CL468">
        <f>(AV468/J468)*100</f>
        <v>3.1672337774369783</v>
      </c>
      <c r="CM468">
        <f t="shared" si="288"/>
        <v>89.644410818989968</v>
      </c>
      <c r="CN468">
        <f t="shared" si="289"/>
        <v>10.355589181010025</v>
      </c>
      <c r="CO468">
        <f>(AY468/J468)*100</f>
        <v>0.42203824403335571</v>
      </c>
      <c r="CP468">
        <f t="shared" si="290"/>
        <v>86.515259048970904</v>
      </c>
      <c r="CQ468">
        <f t="shared" si="291"/>
        <v>13.484740951029098</v>
      </c>
      <c r="CR468">
        <f>(BB468/J468)*100</f>
        <v>0.853960989168983</v>
      </c>
      <c r="CS468">
        <f t="shared" si="292"/>
        <v>96.808137495615583</v>
      </c>
      <c r="CT468">
        <f t="shared" si="293"/>
        <v>3.1918625043844266</v>
      </c>
      <c r="CU468">
        <f>(BE468/J468)*100</f>
        <v>0.69281366816831214</v>
      </c>
      <c r="CV468">
        <f t="shared" si="294"/>
        <v>85.905750108084732</v>
      </c>
      <c r="CW468">
        <f t="shared" si="295"/>
        <v>14.094249891915261</v>
      </c>
      <c r="CX468">
        <f>(BH468/J468)*100</f>
        <v>8.0486796702770054</v>
      </c>
      <c r="CY468">
        <f t="shared" si="296"/>
        <v>75.505191470358383</v>
      </c>
      <c r="CZ468">
        <f t="shared" si="297"/>
        <v>24.49480852964162</v>
      </c>
    </row>
    <row r="469" spans="1:104" x14ac:dyDescent="0.25">
      <c r="A469" t="s">
        <v>2393</v>
      </c>
      <c r="B469">
        <v>27</v>
      </c>
      <c r="C469">
        <v>13</v>
      </c>
      <c r="D469" t="s">
        <v>2392</v>
      </c>
      <c r="E469">
        <f>VLOOKUP(A469,'2011B4'!A$1:B$641,2, FALSE)</f>
        <v>509</v>
      </c>
      <c r="G469">
        <v>2071101</v>
      </c>
      <c r="H469">
        <v>1062993</v>
      </c>
      <c r="I469">
        <v>1008108</v>
      </c>
      <c r="J469">
        <v>685269</v>
      </c>
      <c r="K469">
        <v>473528</v>
      </c>
      <c r="L469">
        <v>211741</v>
      </c>
      <c r="M469">
        <f t="shared" si="298"/>
        <v>33.087184062969406</v>
      </c>
      <c r="N469">
        <f t="shared" si="299"/>
        <v>44.546671520884892</v>
      </c>
      <c r="O469">
        <f t="shared" si="300"/>
        <v>21.003801180032298</v>
      </c>
      <c r="P469">
        <f>(K469/J469)*100</f>
        <v>69.101039153967264</v>
      </c>
      <c r="Q469">
        <f>(L469/J469)*100</f>
        <v>30.898960846032725</v>
      </c>
      <c r="R469">
        <f t="shared" si="266"/>
        <v>60.895064565885797</v>
      </c>
      <c r="S469">
        <f t="shared" si="267"/>
        <v>11.900582107172511</v>
      </c>
      <c r="T469">
        <f t="shared" si="268"/>
        <v>6.1140953406618426</v>
      </c>
      <c r="U469">
        <f t="shared" si="269"/>
        <v>4.4458453541601912</v>
      </c>
      <c r="V469">
        <f t="shared" si="270"/>
        <v>16.64441263211965</v>
      </c>
      <c r="W469">
        <f t="shared" si="271"/>
        <v>39.104935434114203</v>
      </c>
      <c r="X469">
        <v>207577</v>
      </c>
      <c r="Y469">
        <v>132645</v>
      </c>
      <c r="Z469">
        <v>74932</v>
      </c>
      <c r="AA469">
        <v>190172</v>
      </c>
      <c r="AB469">
        <v>94979</v>
      </c>
      <c r="AC469">
        <v>95193</v>
      </c>
      <c r="AD469">
        <v>19546</v>
      </c>
      <c r="AE469">
        <v>18026</v>
      </c>
      <c r="AF469">
        <v>1520</v>
      </c>
      <c r="AG469">
        <v>29474</v>
      </c>
      <c r="AH469">
        <v>26827</v>
      </c>
      <c r="AI469">
        <v>2647</v>
      </c>
      <c r="AJ469">
        <v>15138</v>
      </c>
      <c r="AK469">
        <v>11479</v>
      </c>
      <c r="AL469">
        <v>3659</v>
      </c>
      <c r="AM469">
        <v>36939</v>
      </c>
      <c r="AN469">
        <v>33606</v>
      </c>
      <c r="AO469">
        <v>3333</v>
      </c>
      <c r="AP469">
        <v>7642</v>
      </c>
      <c r="AQ469">
        <v>7404</v>
      </c>
      <c r="AR469">
        <v>238</v>
      </c>
      <c r="AS469">
        <v>30466</v>
      </c>
      <c r="AT469">
        <v>25258</v>
      </c>
      <c r="AU469">
        <v>5208</v>
      </c>
      <c r="AV469">
        <v>41898</v>
      </c>
      <c r="AW469">
        <v>38020</v>
      </c>
      <c r="AX469">
        <v>3878</v>
      </c>
      <c r="AY469">
        <v>5053</v>
      </c>
      <c r="AZ469">
        <v>4528</v>
      </c>
      <c r="BA469">
        <v>525</v>
      </c>
      <c r="BB469">
        <v>23701</v>
      </c>
      <c r="BC469">
        <v>22488</v>
      </c>
      <c r="BD469">
        <v>1213</v>
      </c>
      <c r="BE469">
        <v>10580</v>
      </c>
      <c r="BF469">
        <v>9281</v>
      </c>
      <c r="BG469">
        <v>1299</v>
      </c>
      <c r="BH469">
        <v>67083</v>
      </c>
      <c r="BI469">
        <v>48987</v>
      </c>
      <c r="BJ469">
        <v>18096</v>
      </c>
      <c r="BK469" t="str">
        <f t="shared" si="301"/>
        <v>CultivatorsTotal</v>
      </c>
      <c r="BL469" t="str">
        <f t="shared" si="302"/>
        <v>CultivatorsMale</v>
      </c>
      <c r="BM469" t="str">
        <f t="shared" si="303"/>
        <v>AgriculturalLabourFemale</v>
      </c>
      <c r="BN469">
        <f>(X469/J469)*100</f>
        <v>30.29131625682761</v>
      </c>
      <c r="BO469">
        <f t="shared" si="272"/>
        <v>63.901588326259649</v>
      </c>
      <c r="BP469">
        <f t="shared" si="273"/>
        <v>36.098411673740351</v>
      </c>
      <c r="BQ469">
        <f>(AA469/J469)*100</f>
        <v>27.751437756559831</v>
      </c>
      <c r="BR469">
        <f t="shared" si="274"/>
        <v>49.943735145026608</v>
      </c>
      <c r="BS469">
        <f t="shared" si="275"/>
        <v>50.056264854973399</v>
      </c>
      <c r="BT469">
        <f>(AD469/J469)*100</f>
        <v>2.8523105524983619</v>
      </c>
      <c r="BU469">
        <f t="shared" si="276"/>
        <v>92.223472833316279</v>
      </c>
      <c r="BV469">
        <f t="shared" si="277"/>
        <v>7.7765271666837208</v>
      </c>
      <c r="BW469">
        <f>(AG469/J469)*100</f>
        <v>4.3010846835330359</v>
      </c>
      <c r="BX469">
        <f t="shared" si="278"/>
        <v>91.019203365678223</v>
      </c>
      <c r="BY469">
        <f t="shared" si="279"/>
        <v>8.9807966343217753</v>
      </c>
      <c r="BZ469">
        <f>(AJ469/J469)*100</f>
        <v>2.2090595080180195</v>
      </c>
      <c r="CA469">
        <f t="shared" si="280"/>
        <v>75.829039503236885</v>
      </c>
      <c r="CB469">
        <f t="shared" si="281"/>
        <v>24.170960496763115</v>
      </c>
      <c r="CC469">
        <f>(AM469/J469)*100</f>
        <v>5.3904379156214564</v>
      </c>
      <c r="CD469">
        <f t="shared" si="282"/>
        <v>90.977016161780227</v>
      </c>
      <c r="CE469">
        <f t="shared" si="283"/>
        <v>9.0229838382197691</v>
      </c>
      <c r="CF469">
        <f>(AP469/J469)*100</f>
        <v>1.1151825049724999</v>
      </c>
      <c r="CG469">
        <f t="shared" si="284"/>
        <v>96.885632033499078</v>
      </c>
      <c r="CH469">
        <f t="shared" si="285"/>
        <v>3.1143679665009159</v>
      </c>
      <c r="CI469">
        <f>(AS469/J469)*100</f>
        <v>4.4458453541601912</v>
      </c>
      <c r="CJ469">
        <f t="shared" si="286"/>
        <v>82.905534037943937</v>
      </c>
      <c r="CK469">
        <f t="shared" si="287"/>
        <v>17.094465962056063</v>
      </c>
      <c r="CL469">
        <f>(AV469/J469)*100</f>
        <v>6.1140953406618426</v>
      </c>
      <c r="CM469">
        <f t="shared" si="288"/>
        <v>90.744188266743038</v>
      </c>
      <c r="CN469">
        <f t="shared" si="289"/>
        <v>9.2558117332569587</v>
      </c>
      <c r="CO469">
        <f>(AY469/J469)*100</f>
        <v>0.73737466600707169</v>
      </c>
      <c r="CP469">
        <f t="shared" si="290"/>
        <v>89.61013259449831</v>
      </c>
      <c r="CQ469">
        <f t="shared" si="291"/>
        <v>10.389867405501683</v>
      </c>
      <c r="CR469">
        <f>(BB469/J469)*100</f>
        <v>3.458641788844965</v>
      </c>
      <c r="CS469">
        <f t="shared" si="292"/>
        <v>94.882072486392971</v>
      </c>
      <c r="CT469">
        <f t="shared" si="293"/>
        <v>5.1179275136070208</v>
      </c>
      <c r="CU469">
        <f>(BE469/J469)*100</f>
        <v>1.5439192492291349</v>
      </c>
      <c r="CV469">
        <f t="shared" si="294"/>
        <v>87.722117202268436</v>
      </c>
      <c r="CW469">
        <f t="shared" si="295"/>
        <v>12.27788279773157</v>
      </c>
      <c r="CX469">
        <f>(BH469/J469)*100</f>
        <v>9.7892944230659786</v>
      </c>
      <c r="CY469">
        <f t="shared" si="296"/>
        <v>73.024462233352722</v>
      </c>
      <c r="CZ469">
        <f t="shared" si="297"/>
        <v>26.975537766647289</v>
      </c>
    </row>
    <row r="470" spans="1:104" x14ac:dyDescent="0.25">
      <c r="A470" t="s">
        <v>2395</v>
      </c>
      <c r="B470">
        <v>27</v>
      </c>
      <c r="C470">
        <v>14</v>
      </c>
      <c r="D470" t="s">
        <v>2394</v>
      </c>
      <c r="E470">
        <f>VLOOKUP(A470,'2011B4'!A$1:B$641,2, FALSE)</f>
        <v>510</v>
      </c>
      <c r="G470">
        <v>2458271</v>
      </c>
      <c r="H470">
        <v>1265681</v>
      </c>
      <c r="I470">
        <v>1192590</v>
      </c>
      <c r="J470">
        <v>951071</v>
      </c>
      <c r="K470">
        <v>614361</v>
      </c>
      <c r="L470">
        <v>336710</v>
      </c>
      <c r="M470">
        <f t="shared" si="298"/>
        <v>38.688614884201137</v>
      </c>
      <c r="N470">
        <f t="shared" si="299"/>
        <v>48.539955960467132</v>
      </c>
      <c r="O470">
        <f t="shared" si="300"/>
        <v>28.233508582161516</v>
      </c>
      <c r="P470">
        <f>(K470/J470)*100</f>
        <v>64.596754606123</v>
      </c>
      <c r="Q470">
        <f>(L470/J470)*100</f>
        <v>35.403245393877008</v>
      </c>
      <c r="R470">
        <f t="shared" si="266"/>
        <v>76.970068480691765</v>
      </c>
      <c r="S470">
        <f t="shared" si="267"/>
        <v>4.9285489726844789</v>
      </c>
      <c r="T470">
        <f t="shared" si="268"/>
        <v>4.9451618228292107</v>
      </c>
      <c r="U470">
        <f t="shared" si="269"/>
        <v>2.800632129462469</v>
      </c>
      <c r="V470">
        <f t="shared" si="270"/>
        <v>10.355588594332074</v>
      </c>
      <c r="W470">
        <f t="shared" si="271"/>
        <v>23.029931519308235</v>
      </c>
      <c r="X470">
        <v>284888</v>
      </c>
      <c r="Y470">
        <v>188136</v>
      </c>
      <c r="Z470">
        <v>96752</v>
      </c>
      <c r="AA470">
        <v>431234</v>
      </c>
      <c r="AB470">
        <v>224799</v>
      </c>
      <c r="AC470">
        <v>206435</v>
      </c>
      <c r="AD470">
        <v>15918</v>
      </c>
      <c r="AE470">
        <v>13803</v>
      </c>
      <c r="AF470">
        <v>2115</v>
      </c>
      <c r="AG470">
        <v>7757</v>
      </c>
      <c r="AH470">
        <v>6561</v>
      </c>
      <c r="AI470">
        <v>1196</v>
      </c>
      <c r="AJ470">
        <v>10688</v>
      </c>
      <c r="AK470">
        <v>8053</v>
      </c>
      <c r="AL470">
        <v>2635</v>
      </c>
      <c r="AM470">
        <v>28429</v>
      </c>
      <c r="AN470">
        <v>24189</v>
      </c>
      <c r="AO470">
        <v>4240</v>
      </c>
      <c r="AP470">
        <v>2858</v>
      </c>
      <c r="AQ470">
        <v>2726</v>
      </c>
      <c r="AR470">
        <v>132</v>
      </c>
      <c r="AS470">
        <v>26636</v>
      </c>
      <c r="AT470">
        <v>23197</v>
      </c>
      <c r="AU470">
        <v>3439</v>
      </c>
      <c r="AV470">
        <v>47032</v>
      </c>
      <c r="AW470">
        <v>44308</v>
      </c>
      <c r="AX470">
        <v>2724</v>
      </c>
      <c r="AY470">
        <v>5483</v>
      </c>
      <c r="AZ470">
        <v>5106</v>
      </c>
      <c r="BA470">
        <v>377</v>
      </c>
      <c r="BB470">
        <v>21466</v>
      </c>
      <c r="BC470">
        <v>20981</v>
      </c>
      <c r="BD470">
        <v>485</v>
      </c>
      <c r="BE470">
        <v>11455</v>
      </c>
      <c r="BF470">
        <v>10213</v>
      </c>
      <c r="BG470">
        <v>1242</v>
      </c>
      <c r="BH470">
        <v>57227</v>
      </c>
      <c r="BI470">
        <v>42289</v>
      </c>
      <c r="BJ470">
        <v>14938</v>
      </c>
      <c r="BK470" t="str">
        <f t="shared" si="301"/>
        <v>AgriculturalLabourTotal</v>
      </c>
      <c r="BL470" t="str">
        <f t="shared" si="302"/>
        <v>AgriculturalLabourMale</v>
      </c>
      <c r="BM470" t="str">
        <f t="shared" si="303"/>
        <v>AgriculturalLabourFemale</v>
      </c>
      <c r="BN470">
        <f>(X470/J470)*100</f>
        <v>29.954440835647389</v>
      </c>
      <c r="BO470">
        <f t="shared" si="272"/>
        <v>66.038583583724133</v>
      </c>
      <c r="BP470">
        <f t="shared" si="273"/>
        <v>33.961416416275867</v>
      </c>
      <c r="BQ470">
        <f>(AA470/J470)*100</f>
        <v>45.341935565273253</v>
      </c>
      <c r="BR470">
        <f t="shared" si="274"/>
        <v>52.129238418121012</v>
      </c>
      <c r="BS470">
        <f t="shared" si="275"/>
        <v>47.87076158187898</v>
      </c>
      <c r="BT470">
        <f>(AD470/J470)*100</f>
        <v>1.6736920797711212</v>
      </c>
      <c r="BU470">
        <f t="shared" si="276"/>
        <v>86.713154918959674</v>
      </c>
      <c r="BV470">
        <f t="shared" si="277"/>
        <v>13.286845081040333</v>
      </c>
      <c r="BW470">
        <f>(AG470/J470)*100</f>
        <v>0.81560682640938487</v>
      </c>
      <c r="BX470">
        <f t="shared" si="278"/>
        <v>84.581668170684537</v>
      </c>
      <c r="BY470">
        <f t="shared" si="279"/>
        <v>15.418331829315457</v>
      </c>
      <c r="BZ470">
        <f>(AJ470/J470)*100</f>
        <v>1.1237857110562723</v>
      </c>
      <c r="CA470">
        <f t="shared" si="280"/>
        <v>75.346182634730539</v>
      </c>
      <c r="CB470">
        <f t="shared" si="281"/>
        <v>24.653817365269461</v>
      </c>
      <c r="CC470">
        <f>(AM470/J470)*100</f>
        <v>2.9891564352188218</v>
      </c>
      <c r="CD470">
        <f t="shared" si="282"/>
        <v>85.085651975095857</v>
      </c>
      <c r="CE470">
        <f t="shared" si="283"/>
        <v>14.914348024904148</v>
      </c>
      <c r="CF470">
        <f>(AP470/J470)*100</f>
        <v>0.30050332730153689</v>
      </c>
      <c r="CG470">
        <f t="shared" si="284"/>
        <v>95.381385584324704</v>
      </c>
      <c r="CH470">
        <f t="shared" si="285"/>
        <v>4.6186144156752977</v>
      </c>
      <c r="CI470">
        <f>(AS470/J470)*100</f>
        <v>2.800632129462469</v>
      </c>
      <c r="CJ470">
        <f t="shared" si="286"/>
        <v>87.088902237573208</v>
      </c>
      <c r="CK470">
        <f t="shared" si="287"/>
        <v>12.91109776242679</v>
      </c>
      <c r="CL470">
        <f>(AV470/J470)*100</f>
        <v>4.9451618228292107</v>
      </c>
      <c r="CM470">
        <f t="shared" si="288"/>
        <v>94.208198673243743</v>
      </c>
      <c r="CN470">
        <f t="shared" si="289"/>
        <v>5.7918013267562509</v>
      </c>
      <c r="CO470">
        <f>(AY470/J470)*100</f>
        <v>0.57650795787065312</v>
      </c>
      <c r="CP470">
        <f t="shared" si="290"/>
        <v>93.124202079153747</v>
      </c>
      <c r="CQ470">
        <f t="shared" si="291"/>
        <v>6.8757979208462521</v>
      </c>
      <c r="CR470">
        <f>(BB470/J470)*100</f>
        <v>2.2570344380177714</v>
      </c>
      <c r="CS470">
        <f t="shared" si="292"/>
        <v>97.740613062517468</v>
      </c>
      <c r="CT470">
        <f t="shared" si="293"/>
        <v>2.2593869374825304</v>
      </c>
      <c r="CU470">
        <f>(BE470/J470)*100</f>
        <v>1.2044316354930389</v>
      </c>
      <c r="CV470">
        <f t="shared" si="294"/>
        <v>89.157573112178085</v>
      </c>
      <c r="CW470">
        <f t="shared" si="295"/>
        <v>10.842426887821912</v>
      </c>
      <c r="CX470">
        <f>(BH470/J470)*100</f>
        <v>6.0171112356490735</v>
      </c>
      <c r="CY470">
        <f t="shared" si="296"/>
        <v>73.896936760619994</v>
      </c>
      <c r="CZ470">
        <f t="shared" si="297"/>
        <v>26.103063239380013</v>
      </c>
    </row>
    <row r="471" spans="1:104" x14ac:dyDescent="0.25">
      <c r="A471" t="s">
        <v>2397</v>
      </c>
      <c r="B471">
        <v>27</v>
      </c>
      <c r="C471">
        <v>15</v>
      </c>
      <c r="D471" t="s">
        <v>2396</v>
      </c>
      <c r="E471">
        <f>VLOOKUP(A471,'2011B4'!A$1:B$641,2, FALSE)</f>
        <v>511</v>
      </c>
      <c r="G471">
        <v>2876259</v>
      </c>
      <c r="H471">
        <v>1481358</v>
      </c>
      <c r="I471">
        <v>1394901</v>
      </c>
      <c r="J471">
        <v>961284</v>
      </c>
      <c r="K471">
        <v>640019</v>
      </c>
      <c r="L471">
        <v>321265</v>
      </c>
      <c r="M471">
        <f t="shared" si="298"/>
        <v>33.421329581237295</v>
      </c>
      <c r="N471">
        <f t="shared" si="299"/>
        <v>43.204883627050314</v>
      </c>
      <c r="O471">
        <f t="shared" si="300"/>
        <v>23.03138358922963</v>
      </c>
      <c r="P471">
        <f>(K471/J471)*100</f>
        <v>66.579595624185984</v>
      </c>
      <c r="Q471">
        <f>(L471/J471)*100</f>
        <v>33.420404375814016</v>
      </c>
      <c r="R471">
        <f t="shared" si="266"/>
        <v>73.363855010590001</v>
      </c>
      <c r="S471">
        <f t="shared" si="267"/>
        <v>5.6057315007843673</v>
      </c>
      <c r="T471">
        <f t="shared" si="268"/>
        <v>5.7881957881333719</v>
      </c>
      <c r="U471">
        <f t="shared" si="269"/>
        <v>2.5842518964218688</v>
      </c>
      <c r="V471">
        <f t="shared" si="270"/>
        <v>12.65796580407039</v>
      </c>
      <c r="W471">
        <f t="shared" si="271"/>
        <v>26.636144989409999</v>
      </c>
      <c r="X471">
        <v>339606</v>
      </c>
      <c r="Y471">
        <v>221830</v>
      </c>
      <c r="Z471">
        <v>117776</v>
      </c>
      <c r="AA471">
        <v>349876</v>
      </c>
      <c r="AB471">
        <v>186102</v>
      </c>
      <c r="AC471">
        <v>163774</v>
      </c>
      <c r="AD471">
        <v>15753</v>
      </c>
      <c r="AE471">
        <v>14482</v>
      </c>
      <c r="AF471">
        <v>1271</v>
      </c>
      <c r="AG471">
        <v>2294</v>
      </c>
      <c r="AH471">
        <v>1515</v>
      </c>
      <c r="AI471">
        <v>779</v>
      </c>
      <c r="AJ471">
        <v>19812</v>
      </c>
      <c r="AK471">
        <v>10867</v>
      </c>
      <c r="AL471">
        <v>8945</v>
      </c>
      <c r="AM471">
        <v>31781</v>
      </c>
      <c r="AN471">
        <v>27725</v>
      </c>
      <c r="AO471">
        <v>4056</v>
      </c>
      <c r="AP471">
        <v>3513</v>
      </c>
      <c r="AQ471">
        <v>3436</v>
      </c>
      <c r="AR471">
        <v>77</v>
      </c>
      <c r="AS471">
        <v>24842</v>
      </c>
      <c r="AT471">
        <v>21969</v>
      </c>
      <c r="AU471">
        <v>2873</v>
      </c>
      <c r="AV471">
        <v>55641</v>
      </c>
      <c r="AW471">
        <v>52759</v>
      </c>
      <c r="AX471">
        <v>2882</v>
      </c>
      <c r="AY471">
        <v>7137</v>
      </c>
      <c r="AZ471">
        <v>6820</v>
      </c>
      <c r="BA471">
        <v>317</v>
      </c>
      <c r="BB471">
        <v>24413</v>
      </c>
      <c r="BC471">
        <v>23937</v>
      </c>
      <c r="BD471">
        <v>476</v>
      </c>
      <c r="BE471">
        <v>17093</v>
      </c>
      <c r="BF471">
        <v>14409</v>
      </c>
      <c r="BG471">
        <v>2684</v>
      </c>
      <c r="BH471">
        <v>69523</v>
      </c>
      <c r="BI471">
        <v>54168</v>
      </c>
      <c r="BJ471">
        <v>15355</v>
      </c>
      <c r="BK471" t="str">
        <f t="shared" si="301"/>
        <v>AgriculturalLabourTotal</v>
      </c>
      <c r="BL471" t="str">
        <f t="shared" si="302"/>
        <v>CultivatorsMale</v>
      </c>
      <c r="BM471" t="str">
        <f t="shared" si="303"/>
        <v>AgriculturalLabourFemale</v>
      </c>
      <c r="BN471">
        <f>(X471/J471)*100</f>
        <v>35.328373300710297</v>
      </c>
      <c r="BO471">
        <f t="shared" si="272"/>
        <v>65.319811781888433</v>
      </c>
      <c r="BP471">
        <f t="shared" si="273"/>
        <v>34.680188218111574</v>
      </c>
      <c r="BQ471">
        <f>(AA471/J471)*100</f>
        <v>36.396736032223572</v>
      </c>
      <c r="BR471">
        <f t="shared" si="274"/>
        <v>53.190844756427992</v>
      </c>
      <c r="BS471">
        <f t="shared" si="275"/>
        <v>46.809155243572008</v>
      </c>
      <c r="BT471">
        <f>(AD471/J471)*100</f>
        <v>1.6387456776561349</v>
      </c>
      <c r="BU471">
        <f t="shared" si="276"/>
        <v>91.931695550053959</v>
      </c>
      <c r="BV471">
        <f t="shared" si="277"/>
        <v>8.0683044499460426</v>
      </c>
      <c r="BW471">
        <f>(AG471/J471)*100</f>
        <v>0.23863915346557316</v>
      </c>
      <c r="BX471">
        <f t="shared" si="278"/>
        <v>66.041848299912814</v>
      </c>
      <c r="BY471">
        <f t="shared" si="279"/>
        <v>33.958151700087186</v>
      </c>
      <c r="BZ471">
        <f>(AJ471/J471)*100</f>
        <v>2.0609934212990124</v>
      </c>
      <c r="CA471">
        <f t="shared" si="280"/>
        <v>54.850595598627095</v>
      </c>
      <c r="CB471">
        <f t="shared" si="281"/>
        <v>45.149404401372905</v>
      </c>
      <c r="CC471">
        <f>(AM471/J471)*100</f>
        <v>3.3060989260197822</v>
      </c>
      <c r="CD471">
        <f t="shared" si="282"/>
        <v>87.237657720021403</v>
      </c>
      <c r="CE471">
        <f t="shared" si="283"/>
        <v>12.762342279978602</v>
      </c>
      <c r="CF471">
        <f>(AP471/J471)*100</f>
        <v>0.36544871234723558</v>
      </c>
      <c r="CG471">
        <f t="shared" si="284"/>
        <v>97.80814118986622</v>
      </c>
      <c r="CH471">
        <f t="shared" si="285"/>
        <v>2.1918588101337888</v>
      </c>
      <c r="CI471">
        <f>(AS471/J471)*100</f>
        <v>2.5842518964218688</v>
      </c>
      <c r="CJ471">
        <f t="shared" si="286"/>
        <v>88.434908622494163</v>
      </c>
      <c r="CK471">
        <f t="shared" si="287"/>
        <v>11.565091377505837</v>
      </c>
      <c r="CL471">
        <f>(AV471/J471)*100</f>
        <v>5.7881957881333719</v>
      </c>
      <c r="CM471">
        <f t="shared" si="288"/>
        <v>94.820366276666491</v>
      </c>
      <c r="CN471">
        <f t="shared" si="289"/>
        <v>5.179633723333513</v>
      </c>
      <c r="CO471">
        <f>(AY471/J471)*100</f>
        <v>0.74244448050732148</v>
      </c>
      <c r="CP471">
        <f t="shared" si="290"/>
        <v>95.55835785343983</v>
      </c>
      <c r="CQ471">
        <f t="shared" si="291"/>
        <v>4.441642146560179</v>
      </c>
      <c r="CR471">
        <f>(BB471/J471)*100</f>
        <v>2.5396240861181503</v>
      </c>
      <c r="CS471">
        <f t="shared" si="292"/>
        <v>98.050219145537213</v>
      </c>
      <c r="CT471">
        <f t="shared" si="293"/>
        <v>1.9497808544627862</v>
      </c>
      <c r="CU471">
        <f>(BE471/J471)*100</f>
        <v>1.7781425676491027</v>
      </c>
      <c r="CV471">
        <f t="shared" si="294"/>
        <v>84.297665711109815</v>
      </c>
      <c r="CW471">
        <f t="shared" si="295"/>
        <v>15.702334288890189</v>
      </c>
      <c r="CX471">
        <f>(BH471/J471)*100</f>
        <v>7.2323059574485784</v>
      </c>
      <c r="CY471">
        <f t="shared" si="296"/>
        <v>77.913783927621068</v>
      </c>
      <c r="CZ471">
        <f t="shared" si="297"/>
        <v>22.086216072378924</v>
      </c>
    </row>
    <row r="472" spans="1:104" x14ac:dyDescent="0.25">
      <c r="A472" t="s">
        <v>2399</v>
      </c>
      <c r="B472">
        <v>27</v>
      </c>
      <c r="C472">
        <v>16</v>
      </c>
      <c r="D472" t="s">
        <v>2398</v>
      </c>
      <c r="E472">
        <f>VLOOKUP(A472,'2011B4'!A$1:B$641,2, FALSE)</f>
        <v>512</v>
      </c>
      <c r="G472">
        <v>987160</v>
      </c>
      <c r="H472">
        <v>505373</v>
      </c>
      <c r="I472">
        <v>481787</v>
      </c>
      <c r="J472">
        <v>412428</v>
      </c>
      <c r="K472">
        <v>242663</v>
      </c>
      <c r="L472">
        <v>169765</v>
      </c>
      <c r="M472">
        <f t="shared" si="298"/>
        <v>41.779245512378942</v>
      </c>
      <c r="N472">
        <f t="shared" si="299"/>
        <v>48.016613471633825</v>
      </c>
      <c r="O472">
        <f t="shared" si="300"/>
        <v>35.236525684586759</v>
      </c>
      <c r="P472">
        <f>(K472/J472)*100</f>
        <v>58.837663786163887</v>
      </c>
      <c r="Q472">
        <f>(L472/J472)*100</f>
        <v>41.162336213836106</v>
      </c>
      <c r="R472">
        <f t="shared" si="266"/>
        <v>84.43097946793138</v>
      </c>
      <c r="S472">
        <f t="shared" si="267"/>
        <v>3.4483594712289176</v>
      </c>
      <c r="T472">
        <f t="shared" si="268"/>
        <v>3.6900986353981784</v>
      </c>
      <c r="U472">
        <f t="shared" si="269"/>
        <v>1.2981659829109566</v>
      </c>
      <c r="V472">
        <f t="shared" si="270"/>
        <v>7.1323964425305739</v>
      </c>
      <c r="W472">
        <f t="shared" si="271"/>
        <v>15.56902053206862</v>
      </c>
      <c r="X472">
        <v>193689</v>
      </c>
      <c r="Y472">
        <v>109822</v>
      </c>
      <c r="Z472">
        <v>83867</v>
      </c>
      <c r="AA472">
        <v>146822</v>
      </c>
      <c r="AB472">
        <v>71282</v>
      </c>
      <c r="AC472">
        <v>75540</v>
      </c>
      <c r="AD472">
        <v>7706</v>
      </c>
      <c r="AE472">
        <v>5665</v>
      </c>
      <c r="AF472">
        <v>2041</v>
      </c>
      <c r="AG472">
        <v>502</v>
      </c>
      <c r="AH472">
        <v>353</v>
      </c>
      <c r="AI472">
        <v>149</v>
      </c>
      <c r="AJ472">
        <v>5569</v>
      </c>
      <c r="AK472">
        <v>3615</v>
      </c>
      <c r="AL472">
        <v>1954</v>
      </c>
      <c r="AM472">
        <v>8151</v>
      </c>
      <c r="AN472">
        <v>6995</v>
      </c>
      <c r="AO472">
        <v>1156</v>
      </c>
      <c r="AP472">
        <v>706</v>
      </c>
      <c r="AQ472">
        <v>690</v>
      </c>
      <c r="AR472">
        <v>16</v>
      </c>
      <c r="AS472">
        <v>5354</v>
      </c>
      <c r="AT472">
        <v>4735</v>
      </c>
      <c r="AU472">
        <v>619</v>
      </c>
      <c r="AV472">
        <v>15219</v>
      </c>
      <c r="AW472">
        <v>14573</v>
      </c>
      <c r="AX472">
        <v>646</v>
      </c>
      <c r="AY472">
        <v>1881</v>
      </c>
      <c r="AZ472">
        <v>1798</v>
      </c>
      <c r="BA472">
        <v>83</v>
      </c>
      <c r="BB472">
        <v>5733</v>
      </c>
      <c r="BC472">
        <v>5652</v>
      </c>
      <c r="BD472">
        <v>81</v>
      </c>
      <c r="BE472">
        <v>3339</v>
      </c>
      <c r="BF472">
        <v>3042</v>
      </c>
      <c r="BG472">
        <v>297</v>
      </c>
      <c r="BH472">
        <v>17757</v>
      </c>
      <c r="BI472">
        <v>14441</v>
      </c>
      <c r="BJ472">
        <v>3316</v>
      </c>
      <c r="BK472" t="str">
        <f t="shared" si="301"/>
        <v>CultivatorsTotal</v>
      </c>
      <c r="BL472" t="str">
        <f t="shared" si="302"/>
        <v>CultivatorsMale</v>
      </c>
      <c r="BM472" t="str">
        <f t="shared" si="303"/>
        <v>CultivatorsFemale</v>
      </c>
      <c r="BN472">
        <f>(X472/J472)*100</f>
        <v>46.963106287642937</v>
      </c>
      <c r="BO472">
        <f t="shared" si="272"/>
        <v>56.700173990262734</v>
      </c>
      <c r="BP472">
        <f t="shared" si="273"/>
        <v>43.299826009737259</v>
      </c>
      <c r="BQ472">
        <f>(AA472/J472)*100</f>
        <v>35.599425839176781</v>
      </c>
      <c r="BR472">
        <f t="shared" si="274"/>
        <v>48.549944831156097</v>
      </c>
      <c r="BS472">
        <f t="shared" si="275"/>
        <v>51.45005516884391</v>
      </c>
      <c r="BT472">
        <f>(AD472/J472)*100</f>
        <v>1.8684473411116607</v>
      </c>
      <c r="BU472">
        <f t="shared" si="276"/>
        <v>73.514144822216451</v>
      </c>
      <c r="BV472">
        <f t="shared" si="277"/>
        <v>26.485855177783545</v>
      </c>
      <c r="BW472">
        <f>(AG472/J472)*100</f>
        <v>0.12171821505814347</v>
      </c>
      <c r="BX472">
        <f t="shared" si="278"/>
        <v>70.318725099601593</v>
      </c>
      <c r="BY472">
        <f t="shared" si="279"/>
        <v>29.681274900398407</v>
      </c>
      <c r="BZ472">
        <f>(AJ472/J472)*100</f>
        <v>1.3502962941410379</v>
      </c>
      <c r="CA472">
        <f t="shared" si="280"/>
        <v>64.912910755970557</v>
      </c>
      <c r="CB472">
        <f t="shared" si="281"/>
        <v>35.08708924402945</v>
      </c>
      <c r="CC472">
        <f>(AM472/J472)*100</f>
        <v>1.9763449620297362</v>
      </c>
      <c r="CD472">
        <f t="shared" si="282"/>
        <v>85.817691080848974</v>
      </c>
      <c r="CE472">
        <f t="shared" si="283"/>
        <v>14.182308919151025</v>
      </c>
      <c r="CF472">
        <f>(AP472/J472)*100</f>
        <v>0.17118139408575556</v>
      </c>
      <c r="CG472">
        <f t="shared" si="284"/>
        <v>97.733711048158639</v>
      </c>
      <c r="CH472">
        <f t="shared" si="285"/>
        <v>2.2662889518413598</v>
      </c>
      <c r="CI472">
        <f>(AS472/J472)*100</f>
        <v>1.2981659829109566</v>
      </c>
      <c r="CJ472">
        <f t="shared" si="286"/>
        <v>88.438550616361596</v>
      </c>
      <c r="CK472">
        <f t="shared" si="287"/>
        <v>11.561449383638402</v>
      </c>
      <c r="CL472">
        <f>(AV472/J472)*100</f>
        <v>3.6900986353981784</v>
      </c>
      <c r="CM472">
        <f t="shared" si="288"/>
        <v>95.755305867665413</v>
      </c>
      <c r="CN472">
        <f t="shared" si="289"/>
        <v>4.2446941323345815</v>
      </c>
      <c r="CO472">
        <f>(AY472/J472)*100</f>
        <v>0.45607960662224684</v>
      </c>
      <c r="CP472">
        <f t="shared" si="290"/>
        <v>95.587453482190327</v>
      </c>
      <c r="CQ472">
        <f t="shared" si="291"/>
        <v>4.4125465178096759</v>
      </c>
      <c r="CR472">
        <f>(BB472/J472)*100</f>
        <v>1.3900608106142163</v>
      </c>
      <c r="CS472">
        <f t="shared" si="292"/>
        <v>98.587127158555731</v>
      </c>
      <c r="CT472">
        <f t="shared" si="293"/>
        <v>1.4128728414442702</v>
      </c>
      <c r="CU472">
        <f>(BE472/J472)*100</f>
        <v>0.80959585673135681</v>
      </c>
      <c r="CV472">
        <f t="shared" si="294"/>
        <v>91.105121293800536</v>
      </c>
      <c r="CW472">
        <f t="shared" si="295"/>
        <v>8.8948787061994601</v>
      </c>
      <c r="CX472">
        <f>(BH472/J472)*100</f>
        <v>4.3054787744769989</v>
      </c>
      <c r="CY472">
        <f t="shared" si="296"/>
        <v>81.325674381933894</v>
      </c>
      <c r="CZ472">
        <f t="shared" si="297"/>
        <v>18.674325618066113</v>
      </c>
    </row>
    <row r="473" spans="1:104" x14ac:dyDescent="0.25">
      <c r="A473" t="s">
        <v>2401</v>
      </c>
      <c r="B473">
        <v>27</v>
      </c>
      <c r="C473">
        <v>17</v>
      </c>
      <c r="D473" t="s">
        <v>2400</v>
      </c>
      <c r="E473">
        <f>VLOOKUP(A473,'2011B4'!A$1:B$641,2, FALSE)</f>
        <v>513</v>
      </c>
      <c r="G473">
        <v>1527715</v>
      </c>
      <c r="H473">
        <v>780191</v>
      </c>
      <c r="I473">
        <v>747524</v>
      </c>
      <c r="J473">
        <v>559341</v>
      </c>
      <c r="K473">
        <v>361083</v>
      </c>
      <c r="L473">
        <v>198258</v>
      </c>
      <c r="M473">
        <f t="shared" si="298"/>
        <v>36.612915367067814</v>
      </c>
      <c r="N473">
        <f t="shared" si="299"/>
        <v>46.281359308169414</v>
      </c>
      <c r="O473">
        <f t="shared" si="300"/>
        <v>26.521957823427744</v>
      </c>
      <c r="P473">
        <f>(K473/J473)*100</f>
        <v>64.555074632469285</v>
      </c>
      <c r="Q473">
        <f>(L473/J473)*100</f>
        <v>35.444925367530722</v>
      </c>
      <c r="R473">
        <f t="shared" si="266"/>
        <v>75.804026524070295</v>
      </c>
      <c r="S473">
        <f t="shared" si="267"/>
        <v>4.4638243933486006</v>
      </c>
      <c r="T473">
        <f t="shared" si="268"/>
        <v>5.5787078007869972</v>
      </c>
      <c r="U473">
        <f t="shared" si="269"/>
        <v>2.4578924126784916</v>
      </c>
      <c r="V473">
        <f t="shared" si="270"/>
        <v>11.695548869115619</v>
      </c>
      <c r="W473">
        <f t="shared" si="271"/>
        <v>24.195973475929705</v>
      </c>
      <c r="X473">
        <v>213367</v>
      </c>
      <c r="Y473">
        <v>132127</v>
      </c>
      <c r="Z473">
        <v>81240</v>
      </c>
      <c r="AA473">
        <v>198438</v>
      </c>
      <c r="AB473">
        <v>99527</v>
      </c>
      <c r="AC473">
        <v>98911</v>
      </c>
      <c r="AD473">
        <v>12198</v>
      </c>
      <c r="AE473">
        <v>10520</v>
      </c>
      <c r="AF473">
        <v>1678</v>
      </c>
      <c r="AG473">
        <v>1090</v>
      </c>
      <c r="AH473">
        <v>849</v>
      </c>
      <c r="AI473">
        <v>241</v>
      </c>
      <c r="AJ473">
        <v>7153</v>
      </c>
      <c r="AK473">
        <v>5013</v>
      </c>
      <c r="AL473">
        <v>2140</v>
      </c>
      <c r="AM473">
        <v>16725</v>
      </c>
      <c r="AN473">
        <v>14820</v>
      </c>
      <c r="AO473">
        <v>1905</v>
      </c>
      <c r="AP473">
        <v>1968</v>
      </c>
      <c r="AQ473">
        <v>1914</v>
      </c>
      <c r="AR473">
        <v>54</v>
      </c>
      <c r="AS473">
        <v>13748</v>
      </c>
      <c r="AT473">
        <v>12263</v>
      </c>
      <c r="AU473">
        <v>1485</v>
      </c>
      <c r="AV473">
        <v>31204</v>
      </c>
      <c r="AW473">
        <v>29607</v>
      </c>
      <c r="AX473">
        <v>1597</v>
      </c>
      <c r="AY473">
        <v>4225</v>
      </c>
      <c r="AZ473">
        <v>4040</v>
      </c>
      <c r="BA473">
        <v>185</v>
      </c>
      <c r="BB473">
        <v>13548</v>
      </c>
      <c r="BC473">
        <v>13368</v>
      </c>
      <c r="BD473">
        <v>180</v>
      </c>
      <c r="BE473">
        <v>7244</v>
      </c>
      <c r="BF473">
        <v>6553</v>
      </c>
      <c r="BG473">
        <v>691</v>
      </c>
      <c r="BH473">
        <v>38433</v>
      </c>
      <c r="BI473">
        <v>30482</v>
      </c>
      <c r="BJ473">
        <v>7951</v>
      </c>
      <c r="BK473" t="str">
        <f t="shared" si="301"/>
        <v>CultivatorsTotal</v>
      </c>
      <c r="BL473" t="str">
        <f t="shared" si="302"/>
        <v>CultivatorsMale</v>
      </c>
      <c r="BM473" t="str">
        <f t="shared" si="303"/>
        <v>AgriculturalLabourFemale</v>
      </c>
      <c r="BN473">
        <f>(X473/J473)*100</f>
        <v>38.146139832409922</v>
      </c>
      <c r="BO473">
        <f t="shared" si="272"/>
        <v>61.924758749009925</v>
      </c>
      <c r="BP473">
        <f t="shared" si="273"/>
        <v>38.075241250990075</v>
      </c>
      <c r="BQ473">
        <f>(AA473/J473)*100</f>
        <v>35.477106094493344</v>
      </c>
      <c r="BR473">
        <f t="shared" si="274"/>
        <v>50.155212207339318</v>
      </c>
      <c r="BS473">
        <f t="shared" si="275"/>
        <v>49.844787792660675</v>
      </c>
      <c r="BT473">
        <f>(AD473/J473)*100</f>
        <v>2.1807805971670233</v>
      </c>
      <c r="BU473">
        <f t="shared" si="276"/>
        <v>86.243646499426134</v>
      </c>
      <c r="BV473">
        <f t="shared" si="277"/>
        <v>13.756353500573864</v>
      </c>
      <c r="BW473">
        <f>(AG473/J473)*100</f>
        <v>0.19487217994032263</v>
      </c>
      <c r="BX473">
        <f t="shared" si="278"/>
        <v>77.88990825688073</v>
      </c>
      <c r="BY473">
        <f t="shared" si="279"/>
        <v>22.110091743119266</v>
      </c>
      <c r="BZ473">
        <f>(AJ473/J473)*100</f>
        <v>1.2788263331313099</v>
      </c>
      <c r="CA473">
        <f t="shared" si="280"/>
        <v>70.082482874318458</v>
      </c>
      <c r="CB473">
        <f t="shared" si="281"/>
        <v>29.917517125681531</v>
      </c>
      <c r="CC473">
        <f>(AM473/J473)*100</f>
        <v>2.9901258802769686</v>
      </c>
      <c r="CD473">
        <f t="shared" si="282"/>
        <v>88.609865470852029</v>
      </c>
      <c r="CE473">
        <f t="shared" si="283"/>
        <v>11.390134529147982</v>
      </c>
      <c r="CF473">
        <f>(AP473/J473)*100</f>
        <v>0.35184261479133483</v>
      </c>
      <c r="CG473">
        <f t="shared" si="284"/>
        <v>97.256097560975604</v>
      </c>
      <c r="CH473">
        <f t="shared" si="285"/>
        <v>2.7439024390243905</v>
      </c>
      <c r="CI473">
        <f>(AS473/J473)*100</f>
        <v>2.4578924126784916</v>
      </c>
      <c r="CJ473">
        <f t="shared" si="286"/>
        <v>89.198428862379984</v>
      </c>
      <c r="CK473">
        <f t="shared" si="287"/>
        <v>10.801571137620018</v>
      </c>
      <c r="CL473">
        <f>(AV473/J473)*100</f>
        <v>5.5787078007869972</v>
      </c>
      <c r="CM473">
        <f t="shared" si="288"/>
        <v>94.882066401743373</v>
      </c>
      <c r="CN473">
        <f t="shared" si="289"/>
        <v>5.1179335982566343</v>
      </c>
      <c r="CO473">
        <f>(AY473/J473)*100</f>
        <v>0.75535317453932393</v>
      </c>
      <c r="CP473">
        <f t="shared" si="290"/>
        <v>95.621301775147927</v>
      </c>
      <c r="CQ473">
        <f t="shared" si="291"/>
        <v>4.3786982248520712</v>
      </c>
      <c r="CR473">
        <f>(BB473/J473)*100</f>
        <v>2.422136049386689</v>
      </c>
      <c r="CS473">
        <f t="shared" si="292"/>
        <v>98.671390611160319</v>
      </c>
      <c r="CT473">
        <f t="shared" si="293"/>
        <v>1.328609388839681</v>
      </c>
      <c r="CU473">
        <f>(BE473/J473)*100</f>
        <v>1.29509547842908</v>
      </c>
      <c r="CV473">
        <f t="shared" si="294"/>
        <v>90.461071231363889</v>
      </c>
      <c r="CW473">
        <f t="shared" si="295"/>
        <v>9.5389287686361115</v>
      </c>
      <c r="CX473">
        <f>(BH473/J473)*100</f>
        <v>6.8711215519691917</v>
      </c>
      <c r="CY473">
        <f t="shared" si="296"/>
        <v>79.312049540759247</v>
      </c>
      <c r="CZ473">
        <f t="shared" si="297"/>
        <v>20.687950459240756</v>
      </c>
    </row>
    <row r="474" spans="1:104" x14ac:dyDescent="0.25">
      <c r="A474" t="s">
        <v>2403</v>
      </c>
      <c r="B474">
        <v>27</v>
      </c>
      <c r="C474">
        <v>18</v>
      </c>
      <c r="D474" t="s">
        <v>2402</v>
      </c>
      <c r="E474">
        <f>VLOOKUP(A474,'2011B4'!A$1:B$641,2, FALSE)</f>
        <v>514</v>
      </c>
      <c r="G474">
        <v>1612980</v>
      </c>
      <c r="H474">
        <v>826903</v>
      </c>
      <c r="I474">
        <v>786077</v>
      </c>
      <c r="J474">
        <v>607368</v>
      </c>
      <c r="K474">
        <v>380444</v>
      </c>
      <c r="L474">
        <v>226924</v>
      </c>
      <c r="M474">
        <f t="shared" si="298"/>
        <v>37.655023620875646</v>
      </c>
      <c r="N474">
        <f t="shared" si="299"/>
        <v>46.008298434036398</v>
      </c>
      <c r="O474">
        <f t="shared" si="300"/>
        <v>28.867909886690491</v>
      </c>
      <c r="P474">
        <f>(K474/J474)*100</f>
        <v>62.638137010840211</v>
      </c>
      <c r="Q474">
        <f>(L474/J474)*100</f>
        <v>37.361862989159782</v>
      </c>
      <c r="R474">
        <f t="shared" si="266"/>
        <v>79.127645842388787</v>
      </c>
      <c r="S474">
        <f t="shared" si="267"/>
        <v>5.2562861395397844</v>
      </c>
      <c r="T474">
        <f t="shared" si="268"/>
        <v>4.4829493815940253</v>
      </c>
      <c r="U474">
        <f t="shared" si="269"/>
        <v>2.0136062486005191</v>
      </c>
      <c r="V474">
        <f t="shared" si="270"/>
        <v>9.1195123878768722</v>
      </c>
      <c r="W474">
        <f t="shared" si="271"/>
        <v>20.872354157611213</v>
      </c>
      <c r="X474">
        <v>292018</v>
      </c>
      <c r="Y474">
        <v>176025</v>
      </c>
      <c r="Z474">
        <v>115993</v>
      </c>
      <c r="AA474">
        <v>179336</v>
      </c>
      <c r="AB474">
        <v>87277</v>
      </c>
      <c r="AC474">
        <v>92059</v>
      </c>
      <c r="AD474">
        <v>9242</v>
      </c>
      <c r="AE474">
        <v>8111</v>
      </c>
      <c r="AF474">
        <v>1131</v>
      </c>
      <c r="AG474">
        <v>881</v>
      </c>
      <c r="AH474">
        <v>569</v>
      </c>
      <c r="AI474">
        <v>312</v>
      </c>
      <c r="AJ474">
        <v>9905</v>
      </c>
      <c r="AK474">
        <v>6434</v>
      </c>
      <c r="AL474">
        <v>3471</v>
      </c>
      <c r="AM474">
        <v>21139</v>
      </c>
      <c r="AN474">
        <v>18419</v>
      </c>
      <c r="AO474">
        <v>2720</v>
      </c>
      <c r="AP474">
        <v>1596</v>
      </c>
      <c r="AQ474">
        <v>1555</v>
      </c>
      <c r="AR474">
        <v>41</v>
      </c>
      <c r="AS474">
        <v>12230</v>
      </c>
      <c r="AT474">
        <v>10179</v>
      </c>
      <c r="AU474">
        <v>2051</v>
      </c>
      <c r="AV474">
        <v>27228</v>
      </c>
      <c r="AW474">
        <v>25598</v>
      </c>
      <c r="AX474">
        <v>1630</v>
      </c>
      <c r="AY474">
        <v>3970</v>
      </c>
      <c r="AZ474">
        <v>3825</v>
      </c>
      <c r="BA474">
        <v>145</v>
      </c>
      <c r="BB474">
        <v>11310</v>
      </c>
      <c r="BC474">
        <v>11145</v>
      </c>
      <c r="BD474">
        <v>165</v>
      </c>
      <c r="BE474">
        <v>7053</v>
      </c>
      <c r="BF474">
        <v>6387</v>
      </c>
      <c r="BG474">
        <v>666</v>
      </c>
      <c r="BH474">
        <v>31460</v>
      </c>
      <c r="BI474">
        <v>24920</v>
      </c>
      <c r="BJ474">
        <v>6540</v>
      </c>
      <c r="BK474" t="str">
        <f t="shared" si="301"/>
        <v>CultivatorsTotal</v>
      </c>
      <c r="BL474" t="str">
        <f t="shared" si="302"/>
        <v>CultivatorsMale</v>
      </c>
      <c r="BM474" t="str">
        <f t="shared" si="303"/>
        <v>CultivatorsFemale</v>
      </c>
      <c r="BN474">
        <f>(X474/J474)*100</f>
        <v>48.079253434491115</v>
      </c>
      <c r="BO474">
        <f t="shared" si="272"/>
        <v>60.27881842900095</v>
      </c>
      <c r="BP474">
        <f t="shared" si="273"/>
        <v>39.72118157099905</v>
      </c>
      <c r="BQ474">
        <f>(AA474/J474)*100</f>
        <v>29.526744905889018</v>
      </c>
      <c r="BR474">
        <f t="shared" si="274"/>
        <v>48.666748449837179</v>
      </c>
      <c r="BS474">
        <f t="shared" si="275"/>
        <v>51.333251550162828</v>
      </c>
      <c r="BT474">
        <f>(AD474/J474)*100</f>
        <v>1.5216475020086668</v>
      </c>
      <c r="BU474">
        <f t="shared" si="276"/>
        <v>87.76238909326986</v>
      </c>
      <c r="BV474">
        <f t="shared" si="277"/>
        <v>12.237610906730145</v>
      </c>
      <c r="BW474">
        <f>(AG474/J474)*100</f>
        <v>0.14505209362363508</v>
      </c>
      <c r="BX474">
        <f t="shared" si="278"/>
        <v>64.585698070374576</v>
      </c>
      <c r="BY474">
        <f t="shared" si="279"/>
        <v>35.414301929625424</v>
      </c>
      <c r="BZ474">
        <f>(AJ474/J474)*100</f>
        <v>1.6308070230897906</v>
      </c>
      <c r="CA474">
        <f t="shared" si="280"/>
        <v>64.957092377587074</v>
      </c>
      <c r="CB474">
        <f t="shared" si="281"/>
        <v>35.042907622412919</v>
      </c>
      <c r="CC474">
        <f>(AM474/J474)*100</f>
        <v>3.4804270228263587</v>
      </c>
      <c r="CD474">
        <f t="shared" si="282"/>
        <v>87.132787738303605</v>
      </c>
      <c r="CE474">
        <f t="shared" si="283"/>
        <v>12.867212261696389</v>
      </c>
      <c r="CF474">
        <f>(AP474/J474)*100</f>
        <v>0.26277314576994509</v>
      </c>
      <c r="CG474">
        <f t="shared" si="284"/>
        <v>97.431077694235597</v>
      </c>
      <c r="CH474">
        <f t="shared" si="285"/>
        <v>2.5689223057644108</v>
      </c>
      <c r="CI474">
        <f>(AS474/J474)*100</f>
        <v>2.0136062486005191</v>
      </c>
      <c r="CJ474">
        <f t="shared" si="286"/>
        <v>83.22976287816843</v>
      </c>
      <c r="CK474">
        <f t="shared" si="287"/>
        <v>16.77023712183156</v>
      </c>
      <c r="CL474">
        <f>(AV474/J474)*100</f>
        <v>4.4829493815940253</v>
      </c>
      <c r="CM474">
        <f t="shared" si="288"/>
        <v>94.013515498751289</v>
      </c>
      <c r="CN474">
        <f t="shared" si="289"/>
        <v>5.9864845012487145</v>
      </c>
      <c r="CO474">
        <f>(AY474/J474)*100</f>
        <v>0.65363996786132961</v>
      </c>
      <c r="CP474">
        <f t="shared" si="290"/>
        <v>96.34760705289672</v>
      </c>
      <c r="CQ474">
        <f t="shared" si="291"/>
        <v>3.6523929471032743</v>
      </c>
      <c r="CR474">
        <f>(BB474/J474)*100</f>
        <v>1.8621330066779942</v>
      </c>
      <c r="CS474">
        <f t="shared" si="292"/>
        <v>98.541114058355433</v>
      </c>
      <c r="CT474">
        <f t="shared" si="293"/>
        <v>1.4588859416445623</v>
      </c>
      <c r="CU474">
        <f>(BE474/J474)*100</f>
        <v>1.1612399731299639</v>
      </c>
      <c r="CV474">
        <f t="shared" si="294"/>
        <v>90.557209698000847</v>
      </c>
      <c r="CW474">
        <f t="shared" si="295"/>
        <v>9.4427903019991497</v>
      </c>
      <c r="CX474">
        <f>(BH474/J474)*100</f>
        <v>5.1797262944376392</v>
      </c>
      <c r="CY474">
        <f t="shared" si="296"/>
        <v>79.211697393515578</v>
      </c>
      <c r="CZ474">
        <f t="shared" si="297"/>
        <v>20.788302606484425</v>
      </c>
    </row>
    <row r="475" spans="1:104" x14ac:dyDescent="0.25">
      <c r="A475" t="s">
        <v>1950</v>
      </c>
      <c r="B475">
        <v>27</v>
      </c>
      <c r="C475">
        <v>19</v>
      </c>
      <c r="D475" t="s">
        <v>2404</v>
      </c>
      <c r="E475">
        <v>515</v>
      </c>
      <c r="G475">
        <v>2897013</v>
      </c>
      <c r="H475">
        <v>1505363</v>
      </c>
      <c r="I475">
        <v>1391650</v>
      </c>
      <c r="J475">
        <v>1022473</v>
      </c>
      <c r="K475">
        <v>685831</v>
      </c>
      <c r="L475">
        <v>336642</v>
      </c>
      <c r="M475">
        <f t="shared" si="298"/>
        <v>35.294042518966947</v>
      </c>
      <c r="N475">
        <f t="shared" si="299"/>
        <v>45.559177420994139</v>
      </c>
      <c r="O475">
        <f t="shared" si="300"/>
        <v>24.190134013581002</v>
      </c>
      <c r="P475">
        <f>(K475/J475)*100</f>
        <v>67.075707622597363</v>
      </c>
      <c r="Q475">
        <f>(L475/J475)*100</f>
        <v>32.924292377402629</v>
      </c>
      <c r="R475">
        <f t="shared" si="266"/>
        <v>61.863051640483413</v>
      </c>
      <c r="S475">
        <f t="shared" si="267"/>
        <v>9.9075476809656582</v>
      </c>
      <c r="T475">
        <f t="shared" si="268"/>
        <v>7.0034123150440166</v>
      </c>
      <c r="U475">
        <f t="shared" si="269"/>
        <v>5.1661999876769364</v>
      </c>
      <c r="V475">
        <f t="shared" si="270"/>
        <v>16.059788375829974</v>
      </c>
      <c r="W475">
        <f t="shared" si="271"/>
        <v>38.136948359516587</v>
      </c>
      <c r="X475">
        <v>400081</v>
      </c>
      <c r="Y475">
        <v>233316</v>
      </c>
      <c r="Z475">
        <v>166765</v>
      </c>
      <c r="AA475">
        <v>216776</v>
      </c>
      <c r="AB475">
        <v>104349</v>
      </c>
      <c r="AC475">
        <v>112427</v>
      </c>
      <c r="AD475">
        <v>15676</v>
      </c>
      <c r="AE475">
        <v>13072</v>
      </c>
      <c r="AF475">
        <v>2604</v>
      </c>
      <c r="AG475">
        <v>2008</v>
      </c>
      <c r="AH475">
        <v>1617</v>
      </c>
      <c r="AI475">
        <v>391</v>
      </c>
      <c r="AJ475">
        <v>14097</v>
      </c>
      <c r="AK475">
        <v>8774</v>
      </c>
      <c r="AL475">
        <v>5323</v>
      </c>
      <c r="AM475">
        <v>85197</v>
      </c>
      <c r="AN475">
        <v>78353</v>
      </c>
      <c r="AO475">
        <v>6844</v>
      </c>
      <c r="AP475">
        <v>5100</v>
      </c>
      <c r="AQ475">
        <v>4916</v>
      </c>
      <c r="AR475">
        <v>184</v>
      </c>
      <c r="AS475">
        <v>52823</v>
      </c>
      <c r="AT475">
        <v>44190</v>
      </c>
      <c r="AU475">
        <v>8633</v>
      </c>
      <c r="AV475">
        <v>71608</v>
      </c>
      <c r="AW475">
        <v>66742</v>
      </c>
      <c r="AX475">
        <v>4866</v>
      </c>
      <c r="AY475">
        <v>11410</v>
      </c>
      <c r="AZ475">
        <v>10710</v>
      </c>
      <c r="BA475">
        <v>700</v>
      </c>
      <c r="BB475">
        <v>37928</v>
      </c>
      <c r="BC475">
        <v>37224</v>
      </c>
      <c r="BD475">
        <v>704</v>
      </c>
      <c r="BE475">
        <v>23299</v>
      </c>
      <c r="BF475">
        <v>20294</v>
      </c>
      <c r="BG475">
        <v>3005</v>
      </c>
      <c r="BH475">
        <v>86470</v>
      </c>
      <c r="BI475">
        <v>62274</v>
      </c>
      <c r="BJ475">
        <v>24196</v>
      </c>
      <c r="BK475" t="str">
        <f t="shared" si="301"/>
        <v>CultivatorsTotal</v>
      </c>
      <c r="BL475" t="str">
        <f t="shared" si="302"/>
        <v>CultivatorsMale</v>
      </c>
      <c r="BM475" t="str">
        <f t="shared" si="303"/>
        <v>CultivatorsFemale</v>
      </c>
      <c r="BN475">
        <f>(X475/J475)*100</f>
        <v>39.128759390223507</v>
      </c>
      <c r="BO475">
        <f t="shared" si="272"/>
        <v>58.31719076886931</v>
      </c>
      <c r="BP475">
        <f t="shared" si="273"/>
        <v>41.682809231130697</v>
      </c>
      <c r="BQ475">
        <f>(AA475/J475)*100</f>
        <v>21.201146631744798</v>
      </c>
      <c r="BR475">
        <f t="shared" si="274"/>
        <v>48.136786360113668</v>
      </c>
      <c r="BS475">
        <f t="shared" si="275"/>
        <v>51.863213639886332</v>
      </c>
      <c r="BT475">
        <f>(AD475/J475)*100</f>
        <v>1.53314561851511</v>
      </c>
      <c r="BU475">
        <f t="shared" si="276"/>
        <v>83.388619545802499</v>
      </c>
      <c r="BV475">
        <f t="shared" si="277"/>
        <v>16.611380454197501</v>
      </c>
      <c r="BW475">
        <f>(AG475/J475)*100</f>
        <v>0.19638660385164203</v>
      </c>
      <c r="BX475">
        <f t="shared" si="278"/>
        <v>80.52788844621513</v>
      </c>
      <c r="BY475">
        <f t="shared" si="279"/>
        <v>19.47211155378486</v>
      </c>
      <c r="BZ475">
        <f>(AJ475/J475)*100</f>
        <v>1.3787161127971106</v>
      </c>
      <c r="CA475">
        <f t="shared" si="280"/>
        <v>62.240192948854364</v>
      </c>
      <c r="CB475">
        <f t="shared" si="281"/>
        <v>37.759807051145636</v>
      </c>
      <c r="CC475">
        <f>(AM475/J475)*100</f>
        <v>8.3324449643169061</v>
      </c>
      <c r="CD475">
        <f t="shared" si="282"/>
        <v>91.96685329295633</v>
      </c>
      <c r="CE475">
        <f t="shared" si="283"/>
        <v>8.0331467070436755</v>
      </c>
      <c r="CF475">
        <f>(AP475/J475)*100</f>
        <v>0.49879067711323433</v>
      </c>
      <c r="CG475">
        <f t="shared" si="284"/>
        <v>96.392156862745097</v>
      </c>
      <c r="CH475">
        <f t="shared" si="285"/>
        <v>3.607843137254902</v>
      </c>
      <c r="CI475">
        <f>(AS475/J475)*100</f>
        <v>5.1661999876769364</v>
      </c>
      <c r="CJ475">
        <f t="shared" si="286"/>
        <v>83.656740435037761</v>
      </c>
      <c r="CK475">
        <f t="shared" si="287"/>
        <v>16.343259564962231</v>
      </c>
      <c r="CL475">
        <f>(AV475/J475)*100</f>
        <v>7.0034123150440166</v>
      </c>
      <c r="CM475">
        <f t="shared" si="288"/>
        <v>93.204669869288352</v>
      </c>
      <c r="CN475">
        <f t="shared" si="289"/>
        <v>6.795330130711652</v>
      </c>
      <c r="CO475">
        <f>(AY475/J475)*100</f>
        <v>1.1159218874239221</v>
      </c>
      <c r="CP475">
        <f t="shared" si="290"/>
        <v>93.865030674846622</v>
      </c>
      <c r="CQ475">
        <f t="shared" si="291"/>
        <v>6.1349693251533743</v>
      </c>
      <c r="CR475">
        <f>(BB475/J475)*100</f>
        <v>3.7094378042256371</v>
      </c>
      <c r="CS475">
        <f t="shared" si="292"/>
        <v>98.143851508120648</v>
      </c>
      <c r="CT475">
        <f t="shared" si="293"/>
        <v>1.8561484918793503</v>
      </c>
      <c r="CU475">
        <f>(BE475/J475)*100</f>
        <v>2.278690977659068</v>
      </c>
      <c r="CV475">
        <f t="shared" si="294"/>
        <v>87.102450748959185</v>
      </c>
      <c r="CW475">
        <f t="shared" si="295"/>
        <v>12.897549251040818</v>
      </c>
      <c r="CX475">
        <f>(BH475/J475)*100</f>
        <v>8.456947029408111</v>
      </c>
      <c r="CY475">
        <f t="shared" si="296"/>
        <v>72.018040939054004</v>
      </c>
      <c r="CZ475">
        <f t="shared" si="297"/>
        <v>27.981959060945993</v>
      </c>
    </row>
    <row r="476" spans="1:104" x14ac:dyDescent="0.25">
      <c r="A476" t="s">
        <v>2406</v>
      </c>
      <c r="B476">
        <v>27</v>
      </c>
      <c r="C476">
        <v>20</v>
      </c>
      <c r="D476" t="s">
        <v>2405</v>
      </c>
      <c r="E476">
        <f>VLOOKUP(A476,'2011B4'!A$1:B$641,2, FALSE)</f>
        <v>516</v>
      </c>
      <c r="G476">
        <v>4993796</v>
      </c>
      <c r="H476">
        <v>2590912</v>
      </c>
      <c r="I476">
        <v>2402884</v>
      </c>
      <c r="J476">
        <v>1904160</v>
      </c>
      <c r="K476">
        <v>1260121</v>
      </c>
      <c r="L476">
        <v>644039</v>
      </c>
      <c r="M476">
        <f t="shared" si="298"/>
        <v>38.130512339711117</v>
      </c>
      <c r="N476">
        <f t="shared" si="299"/>
        <v>48.63619451374651</v>
      </c>
      <c r="O476">
        <f t="shared" si="300"/>
        <v>26.802750361648751</v>
      </c>
      <c r="P476">
        <f>(K476/J476)*100</f>
        <v>66.177264515586927</v>
      </c>
      <c r="Q476">
        <f>(L476/J476)*100</f>
        <v>33.822735484413073</v>
      </c>
      <c r="R476">
        <f t="shared" si="266"/>
        <v>62.056182253592134</v>
      </c>
      <c r="S476">
        <f t="shared" si="267"/>
        <v>12.438503066969162</v>
      </c>
      <c r="T476">
        <f t="shared" si="268"/>
        <v>6.4303945046634743</v>
      </c>
      <c r="U476">
        <f t="shared" si="269"/>
        <v>3.7204331568775735</v>
      </c>
      <c r="V476">
        <f t="shared" si="270"/>
        <v>15.354487017897656</v>
      </c>
      <c r="W476">
        <f t="shared" si="271"/>
        <v>37.943817746407866</v>
      </c>
      <c r="X476">
        <v>747243</v>
      </c>
      <c r="Y476">
        <v>425089</v>
      </c>
      <c r="Z476">
        <v>322154</v>
      </c>
      <c r="AA476">
        <v>406687</v>
      </c>
      <c r="AB476">
        <v>195579</v>
      </c>
      <c r="AC476">
        <v>211108</v>
      </c>
      <c r="AD476">
        <v>27719</v>
      </c>
      <c r="AE476">
        <v>22033</v>
      </c>
      <c r="AF476">
        <v>5686</v>
      </c>
      <c r="AG476">
        <v>3387</v>
      </c>
      <c r="AH476">
        <v>2575</v>
      </c>
      <c r="AI476">
        <v>812</v>
      </c>
      <c r="AJ476">
        <v>34102</v>
      </c>
      <c r="AK476">
        <v>21621</v>
      </c>
      <c r="AL476">
        <v>12481</v>
      </c>
      <c r="AM476">
        <v>199360</v>
      </c>
      <c r="AN476">
        <v>182264</v>
      </c>
      <c r="AO476">
        <v>17096</v>
      </c>
      <c r="AP476">
        <v>10319</v>
      </c>
      <c r="AQ476">
        <v>9918</v>
      </c>
      <c r="AR476">
        <v>401</v>
      </c>
      <c r="AS476">
        <v>70843</v>
      </c>
      <c r="AT476">
        <v>60098</v>
      </c>
      <c r="AU476">
        <v>10745</v>
      </c>
      <c r="AV476">
        <v>122445</v>
      </c>
      <c r="AW476">
        <v>109694</v>
      </c>
      <c r="AX476">
        <v>12751</v>
      </c>
      <c r="AY476">
        <v>17991</v>
      </c>
      <c r="AZ476">
        <v>16474</v>
      </c>
      <c r="BA476">
        <v>1517</v>
      </c>
      <c r="BB476">
        <v>72787</v>
      </c>
      <c r="BC476">
        <v>70442</v>
      </c>
      <c r="BD476">
        <v>2345</v>
      </c>
      <c r="BE476">
        <v>36609</v>
      </c>
      <c r="BF476">
        <v>31070</v>
      </c>
      <c r="BG476">
        <v>5539</v>
      </c>
      <c r="BH476">
        <v>154668</v>
      </c>
      <c r="BI476">
        <v>113264</v>
      </c>
      <c r="BJ476">
        <v>41404</v>
      </c>
      <c r="BK476" t="str">
        <f t="shared" si="301"/>
        <v>CultivatorsTotal</v>
      </c>
      <c r="BL476" t="str">
        <f t="shared" si="302"/>
        <v>CultivatorsMale</v>
      </c>
      <c r="BM476" t="str">
        <f t="shared" si="303"/>
        <v>CultivatorsFemale</v>
      </c>
      <c r="BN476">
        <f>(X476/J476)*100</f>
        <v>39.242658179984872</v>
      </c>
      <c r="BO476">
        <f t="shared" si="272"/>
        <v>56.887652343347483</v>
      </c>
      <c r="BP476">
        <f t="shared" si="273"/>
        <v>43.112347656652524</v>
      </c>
      <c r="BQ476">
        <f>(AA476/J476)*100</f>
        <v>21.357816570036132</v>
      </c>
      <c r="BR476">
        <f t="shared" si="274"/>
        <v>48.09079218170239</v>
      </c>
      <c r="BS476">
        <f t="shared" si="275"/>
        <v>51.90920781829761</v>
      </c>
      <c r="BT476">
        <f>(AD476/J476)*100</f>
        <v>1.4557075035711287</v>
      </c>
      <c r="BU476">
        <f t="shared" si="276"/>
        <v>79.486994480320362</v>
      </c>
      <c r="BV476">
        <f t="shared" si="277"/>
        <v>20.513005519679641</v>
      </c>
      <c r="BW476">
        <f>(AG476/J476)*100</f>
        <v>0.17787370809175701</v>
      </c>
      <c r="BX476">
        <f t="shared" si="278"/>
        <v>76.025981694715085</v>
      </c>
      <c r="BY476">
        <f t="shared" si="279"/>
        <v>23.974018305284915</v>
      </c>
      <c r="BZ476">
        <f>(AJ476/J476)*100</f>
        <v>1.7909209310142005</v>
      </c>
      <c r="CA476">
        <f t="shared" si="280"/>
        <v>63.400973549938421</v>
      </c>
      <c r="CB476">
        <f t="shared" si="281"/>
        <v>36.599026450061579</v>
      </c>
      <c r="CC476">
        <f>(AM476/J476)*100</f>
        <v>10.469708427863205</v>
      </c>
      <c r="CD476">
        <f t="shared" si="282"/>
        <v>91.424558587479936</v>
      </c>
      <c r="CE476">
        <f t="shared" si="283"/>
        <v>8.575441412520064</v>
      </c>
      <c r="CF476">
        <f>(AP476/J476)*100</f>
        <v>0.5419187463238383</v>
      </c>
      <c r="CG476">
        <f t="shared" si="284"/>
        <v>96.113964531446854</v>
      </c>
      <c r="CH476">
        <f t="shared" si="285"/>
        <v>3.8860354685531542</v>
      </c>
      <c r="CI476">
        <f>(AS476/J476)*100</f>
        <v>3.7204331568775735</v>
      </c>
      <c r="CJ476">
        <f t="shared" si="286"/>
        <v>84.832658131360887</v>
      </c>
      <c r="CK476">
        <f t="shared" si="287"/>
        <v>15.167341868639102</v>
      </c>
      <c r="CL476">
        <f>(AV476/J476)*100</f>
        <v>6.4303945046634743</v>
      </c>
      <c r="CM476">
        <f t="shared" si="288"/>
        <v>89.586344889542247</v>
      </c>
      <c r="CN476">
        <f t="shared" si="289"/>
        <v>10.413655110457757</v>
      </c>
      <c r="CO476">
        <f>(AY476/J476)*100</f>
        <v>0.94482606503655153</v>
      </c>
      <c r="CP476">
        <f t="shared" si="290"/>
        <v>91.568006225334884</v>
      </c>
      <c r="CQ476">
        <f t="shared" si="291"/>
        <v>8.4319937746651092</v>
      </c>
      <c r="CR476">
        <f>(BB476/J476)*100</f>
        <v>3.822525418032098</v>
      </c>
      <c r="CS476">
        <f t="shared" si="292"/>
        <v>96.778270845068491</v>
      </c>
      <c r="CT476">
        <f t="shared" si="293"/>
        <v>3.2217291549315124</v>
      </c>
      <c r="CU476">
        <f>(BE476/J476)*100</f>
        <v>1.9225800352911522</v>
      </c>
      <c r="CV476">
        <f t="shared" si="294"/>
        <v>84.869840749542462</v>
      </c>
      <c r="CW476">
        <f t="shared" si="295"/>
        <v>15.130159250457536</v>
      </c>
      <c r="CX476">
        <f>(BH476/J476)*100</f>
        <v>8.1226367532140156</v>
      </c>
      <c r="CY476">
        <f t="shared" si="296"/>
        <v>73.23040318617943</v>
      </c>
      <c r="CZ476">
        <f t="shared" si="297"/>
        <v>26.769596813820574</v>
      </c>
    </row>
    <row r="477" spans="1:104" x14ac:dyDescent="0.25">
      <c r="A477" t="s">
        <v>2408</v>
      </c>
      <c r="B477">
        <v>27</v>
      </c>
      <c r="C477">
        <v>21</v>
      </c>
      <c r="D477" t="s">
        <v>2407</v>
      </c>
      <c r="E477">
        <f>VLOOKUP(A477,'2011B4'!A$1:B$641,2, FALSE)</f>
        <v>517</v>
      </c>
      <c r="G477">
        <v>8131849</v>
      </c>
      <c r="H477">
        <v>4377747</v>
      </c>
      <c r="I477">
        <v>3754102</v>
      </c>
      <c r="J477">
        <v>2795454</v>
      </c>
      <c r="K477">
        <v>2268695</v>
      </c>
      <c r="L477">
        <v>526759</v>
      </c>
      <c r="M477">
        <f t="shared" si="298"/>
        <v>34.376609796861693</v>
      </c>
      <c r="N477">
        <f t="shared" si="299"/>
        <v>51.823346575304605</v>
      </c>
      <c r="O477">
        <f t="shared" si="300"/>
        <v>14.031558013074767</v>
      </c>
      <c r="P477">
        <f>(K477/J477)*100</f>
        <v>81.156584941122262</v>
      </c>
      <c r="Q477">
        <f>(L477/J477)*100</f>
        <v>18.843415058877735</v>
      </c>
      <c r="R477">
        <f t="shared" si="266"/>
        <v>18.512019872264037</v>
      </c>
      <c r="S477">
        <f t="shared" si="267"/>
        <v>30.710074284892542</v>
      </c>
      <c r="T477">
        <f t="shared" si="268"/>
        <v>12.937719597603826</v>
      </c>
      <c r="U477">
        <f t="shared" si="269"/>
        <v>5.3206742089120409</v>
      </c>
      <c r="V477">
        <f t="shared" si="270"/>
        <v>32.519512036327555</v>
      </c>
      <c r="W477">
        <f t="shared" si="271"/>
        <v>81.487980127735966</v>
      </c>
      <c r="X477">
        <v>293629</v>
      </c>
      <c r="Y477">
        <v>167350</v>
      </c>
      <c r="Z477">
        <v>126279</v>
      </c>
      <c r="AA477">
        <v>176030</v>
      </c>
      <c r="AB477">
        <v>94793</v>
      </c>
      <c r="AC477">
        <v>81237</v>
      </c>
      <c r="AD477">
        <v>47836</v>
      </c>
      <c r="AE477">
        <v>41294</v>
      </c>
      <c r="AF477">
        <v>6542</v>
      </c>
      <c r="AG477">
        <v>18531</v>
      </c>
      <c r="AH477">
        <v>16384</v>
      </c>
      <c r="AI477">
        <v>2147</v>
      </c>
      <c r="AJ477">
        <v>54126</v>
      </c>
      <c r="AK477">
        <v>35781</v>
      </c>
      <c r="AL477">
        <v>18345</v>
      </c>
      <c r="AM477">
        <v>785829</v>
      </c>
      <c r="AN477">
        <v>727677</v>
      </c>
      <c r="AO477">
        <v>58152</v>
      </c>
      <c r="AP477">
        <v>18889</v>
      </c>
      <c r="AQ477">
        <v>17814</v>
      </c>
      <c r="AR477">
        <v>1075</v>
      </c>
      <c r="AS477">
        <v>148737</v>
      </c>
      <c r="AT477">
        <v>131859</v>
      </c>
      <c r="AU477">
        <v>16878</v>
      </c>
      <c r="AV477">
        <v>361668</v>
      </c>
      <c r="AW477">
        <v>329275</v>
      </c>
      <c r="AX477">
        <v>32393</v>
      </c>
      <c r="AY477">
        <v>52344</v>
      </c>
      <c r="AZ477">
        <v>49455</v>
      </c>
      <c r="BA477">
        <v>2889</v>
      </c>
      <c r="BB477">
        <v>255061</v>
      </c>
      <c r="BC477">
        <v>242275</v>
      </c>
      <c r="BD477">
        <v>12786</v>
      </c>
      <c r="BE477">
        <v>228179</v>
      </c>
      <c r="BF477">
        <v>185817</v>
      </c>
      <c r="BG477">
        <v>42362</v>
      </c>
      <c r="BH477">
        <v>354595</v>
      </c>
      <c r="BI477">
        <v>228921</v>
      </c>
      <c r="BJ477">
        <v>125674</v>
      </c>
      <c r="BK477" t="str">
        <f t="shared" si="301"/>
        <v>DNonHHITotal</v>
      </c>
      <c r="BL477" t="str">
        <f t="shared" si="302"/>
        <v>DNonHHIMale</v>
      </c>
      <c r="BM477" t="str">
        <f t="shared" si="303"/>
        <v>CultivatorsFemale</v>
      </c>
      <c r="BN477">
        <f>(X477/J477)*100</f>
        <v>10.503803675538927</v>
      </c>
      <c r="BO477">
        <f t="shared" si="272"/>
        <v>56.993689315428654</v>
      </c>
      <c r="BP477">
        <f t="shared" si="273"/>
        <v>43.006310684571346</v>
      </c>
      <c r="BQ477">
        <f>(AA477/J477)*100</f>
        <v>6.2970093587660534</v>
      </c>
      <c r="BR477">
        <f t="shared" si="274"/>
        <v>53.850480031812765</v>
      </c>
      <c r="BS477">
        <f t="shared" si="275"/>
        <v>46.149519968187242</v>
      </c>
      <c r="BT477">
        <f>(AD477/J477)*100</f>
        <v>1.7112068379590579</v>
      </c>
      <c r="BU477">
        <f t="shared" si="276"/>
        <v>86.324107366836685</v>
      </c>
      <c r="BV477">
        <f t="shared" si="277"/>
        <v>13.675892633163308</v>
      </c>
      <c r="BW477">
        <f>(AG477/J477)*100</f>
        <v>0.66289769032150059</v>
      </c>
      <c r="BX477">
        <f t="shared" si="278"/>
        <v>88.414008957962338</v>
      </c>
      <c r="BY477">
        <f t="shared" si="279"/>
        <v>11.585991042037666</v>
      </c>
      <c r="BZ477">
        <f>(AJ477/J477)*100</f>
        <v>1.9362150119443926</v>
      </c>
      <c r="CA477">
        <f t="shared" si="280"/>
        <v>66.106861766988132</v>
      </c>
      <c r="CB477">
        <f t="shared" si="281"/>
        <v>33.893138233011861</v>
      </c>
      <c r="CC477">
        <f>(AM477/J477)*100</f>
        <v>28.110961582626647</v>
      </c>
      <c r="CD477">
        <f t="shared" si="282"/>
        <v>92.599916775787094</v>
      </c>
      <c r="CE477">
        <f t="shared" si="283"/>
        <v>7.4000832242129011</v>
      </c>
      <c r="CF477">
        <f>(AP477/J477)*100</f>
        <v>0.67570419688537176</v>
      </c>
      <c r="CG477">
        <f t="shared" si="284"/>
        <v>94.308857006723485</v>
      </c>
      <c r="CH477">
        <f t="shared" si="285"/>
        <v>5.6911429932765101</v>
      </c>
      <c r="CI477">
        <f>(AS477/J477)*100</f>
        <v>5.3206742089120409</v>
      </c>
      <c r="CJ477">
        <f t="shared" si="286"/>
        <v>88.652453659815649</v>
      </c>
      <c r="CK477">
        <f t="shared" si="287"/>
        <v>11.347546340184353</v>
      </c>
      <c r="CL477">
        <f>(AV477/J477)*100</f>
        <v>12.937719597603826</v>
      </c>
      <c r="CM477">
        <f t="shared" si="288"/>
        <v>91.043443157813243</v>
      </c>
      <c r="CN477">
        <f t="shared" si="289"/>
        <v>8.9565568421867567</v>
      </c>
      <c r="CO477">
        <f>(AY477/J477)*100</f>
        <v>1.8724686580426648</v>
      </c>
      <c r="CP477">
        <f t="shared" si="290"/>
        <v>94.480742778541952</v>
      </c>
      <c r="CQ477">
        <f t="shared" si="291"/>
        <v>5.5192572214580471</v>
      </c>
      <c r="CR477">
        <f>(BB477/J477)*100</f>
        <v>9.1241351136523807</v>
      </c>
      <c r="CS477">
        <f t="shared" si="292"/>
        <v>94.987081521675208</v>
      </c>
      <c r="CT477">
        <f t="shared" si="293"/>
        <v>5.0129184783247931</v>
      </c>
      <c r="CU477">
        <f>(BE477/J477)*100</f>
        <v>8.1625024056915265</v>
      </c>
      <c r="CV477">
        <f t="shared" si="294"/>
        <v>81.43475078775873</v>
      </c>
      <c r="CW477">
        <f t="shared" si="295"/>
        <v>18.565249212241266</v>
      </c>
      <c r="CX477">
        <f>(BH477/J477)*100</f>
        <v>12.684701662055609</v>
      </c>
      <c r="CY477">
        <f t="shared" si="296"/>
        <v>64.558439910320217</v>
      </c>
      <c r="CZ477">
        <f t="shared" si="297"/>
        <v>35.441560089679776</v>
      </c>
    </row>
    <row r="478" spans="1:104" x14ac:dyDescent="0.25">
      <c r="A478" t="s">
        <v>3044</v>
      </c>
      <c r="B478">
        <v>27</v>
      </c>
      <c r="C478">
        <v>22</v>
      </c>
      <c r="D478" t="s">
        <v>2409</v>
      </c>
      <c r="E478">
        <f>VLOOKUP(A478,'2011B4'!A$1:B$641,2, FALSE)</f>
        <v>518</v>
      </c>
      <c r="G478">
        <v>8640419</v>
      </c>
      <c r="H478">
        <v>4741720</v>
      </c>
      <c r="I478">
        <v>3898699</v>
      </c>
      <c r="J478">
        <v>2836490</v>
      </c>
      <c r="K478">
        <v>2413204</v>
      </c>
      <c r="L478">
        <v>423286</v>
      </c>
      <c r="M478">
        <f t="shared" si="298"/>
        <v>32.828153356914754</v>
      </c>
      <c r="N478">
        <f t="shared" si="299"/>
        <v>50.893009287768997</v>
      </c>
      <c r="O478">
        <f t="shared" si="300"/>
        <v>10.857108999694514</v>
      </c>
      <c r="P478">
        <f>(K478/J478)*100</f>
        <v>85.077119961642737</v>
      </c>
      <c r="Q478">
        <f>(L478/J478)*100</f>
        <v>14.922880038357267</v>
      </c>
      <c r="R478">
        <f t="shared" si="266"/>
        <v>0.90865823605935503</v>
      </c>
      <c r="S478">
        <f t="shared" si="267"/>
        <v>29.943627511466634</v>
      </c>
      <c r="T478">
        <f t="shared" si="268"/>
        <v>18.153492520685777</v>
      </c>
      <c r="U478">
        <f t="shared" si="269"/>
        <v>6.7389625910896918</v>
      </c>
      <c r="V478">
        <f t="shared" si="270"/>
        <v>44.255259140698541</v>
      </c>
      <c r="W478">
        <f t="shared" si="271"/>
        <v>99.091341763940648</v>
      </c>
      <c r="X478">
        <v>2658</v>
      </c>
      <c r="Y478">
        <v>1803</v>
      </c>
      <c r="Z478">
        <v>855</v>
      </c>
      <c r="AA478">
        <v>2234</v>
      </c>
      <c r="AB478">
        <v>1631</v>
      </c>
      <c r="AC478">
        <v>603</v>
      </c>
      <c r="AD478">
        <v>20882</v>
      </c>
      <c r="AE478">
        <v>18786</v>
      </c>
      <c r="AF478">
        <v>2096</v>
      </c>
      <c r="AG478">
        <v>8354</v>
      </c>
      <c r="AH478">
        <v>7712</v>
      </c>
      <c r="AI478">
        <v>642</v>
      </c>
      <c r="AJ478">
        <v>77014</v>
      </c>
      <c r="AK478">
        <v>56312</v>
      </c>
      <c r="AL478">
        <v>20702</v>
      </c>
      <c r="AM478">
        <v>763980</v>
      </c>
      <c r="AN478">
        <v>697338</v>
      </c>
      <c r="AO478">
        <v>66642</v>
      </c>
      <c r="AP478">
        <v>15200</v>
      </c>
      <c r="AQ478">
        <v>14238</v>
      </c>
      <c r="AR478">
        <v>962</v>
      </c>
      <c r="AS478">
        <v>191150</v>
      </c>
      <c r="AT478">
        <v>177684</v>
      </c>
      <c r="AU478">
        <v>13466</v>
      </c>
      <c r="AV478">
        <v>514922</v>
      </c>
      <c r="AW478">
        <v>477874</v>
      </c>
      <c r="AX478">
        <v>37048</v>
      </c>
      <c r="AY478">
        <v>78992</v>
      </c>
      <c r="AZ478">
        <v>74476</v>
      </c>
      <c r="BA478">
        <v>4516</v>
      </c>
      <c r="BB478">
        <v>353518</v>
      </c>
      <c r="BC478">
        <v>334380</v>
      </c>
      <c r="BD478">
        <v>19138</v>
      </c>
      <c r="BE478">
        <v>327518</v>
      </c>
      <c r="BF478">
        <v>258214</v>
      </c>
      <c r="BG478">
        <v>69304</v>
      </c>
      <c r="BH478">
        <v>480068</v>
      </c>
      <c r="BI478">
        <v>292756</v>
      </c>
      <c r="BJ478">
        <v>187312</v>
      </c>
      <c r="BK478" t="str">
        <f t="shared" si="301"/>
        <v>DNonHHITotal</v>
      </c>
      <c r="BL478" t="str">
        <f t="shared" si="302"/>
        <v>DNonHHIMale</v>
      </c>
      <c r="BM478" t="str">
        <f t="shared" si="303"/>
        <v>LQFemale</v>
      </c>
      <c r="BN478">
        <f>(X478/J478)*100</f>
        <v>9.3707363678348934E-2</v>
      </c>
      <c r="BO478">
        <f t="shared" si="272"/>
        <v>67.832957110609485</v>
      </c>
      <c r="BP478">
        <f t="shared" si="273"/>
        <v>32.167042889390515</v>
      </c>
      <c r="BQ478">
        <f>(AA478/J478)*100</f>
        <v>7.8759311684511488E-2</v>
      </c>
      <c r="BR478">
        <f t="shared" si="274"/>
        <v>73.008057296329454</v>
      </c>
      <c r="BS478">
        <f t="shared" si="275"/>
        <v>26.991942703670546</v>
      </c>
      <c r="BT478">
        <f>(AD478/J478)*100</f>
        <v>0.73619156069649461</v>
      </c>
      <c r="BU478">
        <f t="shared" si="276"/>
        <v>89.962647256009959</v>
      </c>
      <c r="BV478">
        <f t="shared" si="277"/>
        <v>10.03735274399004</v>
      </c>
      <c r="BW478">
        <f>(AG478/J478)*100</f>
        <v>0.29451893008612756</v>
      </c>
      <c r="BX478">
        <f t="shared" si="278"/>
        <v>92.315058654536756</v>
      </c>
      <c r="BY478">
        <f t="shared" si="279"/>
        <v>7.684941345463252</v>
      </c>
      <c r="BZ478">
        <f>(AJ478/J478)*100</f>
        <v>2.7151162175787684</v>
      </c>
      <c r="CA478">
        <f t="shared" si="280"/>
        <v>73.119173137351652</v>
      </c>
      <c r="CB478">
        <f t="shared" si="281"/>
        <v>26.880826862648348</v>
      </c>
      <c r="CC478">
        <f>(AM478/J478)*100</f>
        <v>26.933992363801739</v>
      </c>
      <c r="CD478">
        <f t="shared" si="282"/>
        <v>91.276996780020411</v>
      </c>
      <c r="CE478">
        <f t="shared" si="283"/>
        <v>8.7230032199795797</v>
      </c>
      <c r="CF478">
        <f>(AP478/J478)*100</f>
        <v>0.53587356204322945</v>
      </c>
      <c r="CG478">
        <f t="shared" si="284"/>
        <v>93.671052631578945</v>
      </c>
      <c r="CH478">
        <f t="shared" si="285"/>
        <v>6.3289473684210522</v>
      </c>
      <c r="CI478">
        <f>(AS478/J478)*100</f>
        <v>6.7389625910896918</v>
      </c>
      <c r="CJ478">
        <f t="shared" si="286"/>
        <v>92.955270729793355</v>
      </c>
      <c r="CK478">
        <f t="shared" si="287"/>
        <v>7.044729270206644</v>
      </c>
      <c r="CL478">
        <f>(AV478/J478)*100</f>
        <v>18.153492520685777</v>
      </c>
      <c r="CM478">
        <f t="shared" si="288"/>
        <v>92.805123882840519</v>
      </c>
      <c r="CN478">
        <f t="shared" si="289"/>
        <v>7.1948761171594917</v>
      </c>
      <c r="CO478">
        <f>(AY478/J478)*100</f>
        <v>2.7848502903236043</v>
      </c>
      <c r="CP478">
        <f t="shared" si="290"/>
        <v>94.282965363581113</v>
      </c>
      <c r="CQ478">
        <f t="shared" si="291"/>
        <v>5.7170346364188784</v>
      </c>
      <c r="CR478">
        <f>(BB478/J478)*100</f>
        <v>12.463220388578842</v>
      </c>
      <c r="CS478">
        <f t="shared" si="292"/>
        <v>94.586414270277601</v>
      </c>
      <c r="CT478">
        <f t="shared" si="293"/>
        <v>5.4135857297223904</v>
      </c>
      <c r="CU478">
        <f>(BE478/J478)*100</f>
        <v>11.546594558768055</v>
      </c>
      <c r="CV478">
        <f t="shared" si="294"/>
        <v>78.839636294799064</v>
      </c>
      <c r="CW478">
        <f t="shared" si="295"/>
        <v>21.160363705200936</v>
      </c>
      <c r="CX478">
        <f>(BH478/J478)*100</f>
        <v>16.924720340984809</v>
      </c>
      <c r="CY478">
        <f t="shared" si="296"/>
        <v>60.982194189156537</v>
      </c>
      <c r="CZ478">
        <f t="shared" si="297"/>
        <v>39.017805810843463</v>
      </c>
    </row>
    <row r="479" spans="1:104" x14ac:dyDescent="0.25">
      <c r="A479" t="s">
        <v>2412</v>
      </c>
      <c r="B479">
        <v>27</v>
      </c>
      <c r="C479">
        <v>23</v>
      </c>
      <c r="D479" t="s">
        <v>2411</v>
      </c>
      <c r="E479">
        <f>VLOOKUP(A479,'2011B4'!A$1:B$641,2, FALSE)</f>
        <v>519</v>
      </c>
      <c r="G479">
        <v>3338031</v>
      </c>
      <c r="H479">
        <v>1878246</v>
      </c>
      <c r="I479">
        <v>1459785</v>
      </c>
      <c r="J479">
        <v>1250851</v>
      </c>
      <c r="K479">
        <v>1067068</v>
      </c>
      <c r="L479">
        <v>183783</v>
      </c>
      <c r="M479">
        <f t="shared" si="298"/>
        <v>37.472719696132238</v>
      </c>
      <c r="N479">
        <f t="shared" si="299"/>
        <v>56.811940501936384</v>
      </c>
      <c r="O479">
        <f t="shared" si="300"/>
        <v>12.589730679517874</v>
      </c>
      <c r="P479">
        <f>(K479/J479)*100</f>
        <v>85.307362747441545</v>
      </c>
      <c r="Q479">
        <f>(L479/J479)*100</f>
        <v>14.692637252558457</v>
      </c>
      <c r="R479">
        <f t="shared" si="266"/>
        <v>0.72198847024945423</v>
      </c>
      <c r="S479">
        <f t="shared" si="267"/>
        <v>26.004696002961182</v>
      </c>
      <c r="T479">
        <f t="shared" si="268"/>
        <v>20.703345162613292</v>
      </c>
      <c r="U479">
        <f t="shared" si="269"/>
        <v>3.8920702785543604</v>
      </c>
      <c r="V479">
        <f t="shared" si="270"/>
        <v>48.677900085621708</v>
      </c>
      <c r="W479">
        <f t="shared" si="271"/>
        <v>99.278011529750543</v>
      </c>
      <c r="X479">
        <v>1289</v>
      </c>
      <c r="Y479">
        <v>847</v>
      </c>
      <c r="Z479">
        <v>442</v>
      </c>
      <c r="AA479">
        <v>736</v>
      </c>
      <c r="AB479">
        <v>529</v>
      </c>
      <c r="AC479">
        <v>207</v>
      </c>
      <c r="AD479">
        <v>7006</v>
      </c>
      <c r="AE479">
        <v>4434</v>
      </c>
      <c r="AF479">
        <v>2572</v>
      </c>
      <c r="AG479">
        <v>1436</v>
      </c>
      <c r="AH479">
        <v>1296</v>
      </c>
      <c r="AI479">
        <v>140</v>
      </c>
      <c r="AJ479">
        <v>35470</v>
      </c>
      <c r="AK479">
        <v>25878</v>
      </c>
      <c r="AL479">
        <v>9592</v>
      </c>
      <c r="AM479">
        <v>288374</v>
      </c>
      <c r="AN479">
        <v>264834</v>
      </c>
      <c r="AO479">
        <v>23540</v>
      </c>
      <c r="AP479">
        <v>4426</v>
      </c>
      <c r="AQ479">
        <v>4128</v>
      </c>
      <c r="AR479">
        <v>298</v>
      </c>
      <c r="AS479">
        <v>48684</v>
      </c>
      <c r="AT479">
        <v>45966</v>
      </c>
      <c r="AU479">
        <v>2718</v>
      </c>
      <c r="AV479">
        <v>258968</v>
      </c>
      <c r="AW479">
        <v>240694</v>
      </c>
      <c r="AX479">
        <v>18274</v>
      </c>
      <c r="AY479">
        <v>50792</v>
      </c>
      <c r="AZ479">
        <v>48244</v>
      </c>
      <c r="BA479">
        <v>2548</v>
      </c>
      <c r="BB479">
        <v>154518</v>
      </c>
      <c r="BC479">
        <v>145884</v>
      </c>
      <c r="BD479">
        <v>8634</v>
      </c>
      <c r="BE479">
        <v>132710</v>
      </c>
      <c r="BF479">
        <v>104428</v>
      </c>
      <c r="BG479">
        <v>28282</v>
      </c>
      <c r="BH479">
        <v>266442</v>
      </c>
      <c r="BI479">
        <v>179906</v>
      </c>
      <c r="BJ479">
        <v>86536</v>
      </c>
      <c r="BK479" t="str">
        <f t="shared" si="301"/>
        <v>DNonHHITotal</v>
      </c>
      <c r="BL479" t="str">
        <f t="shared" si="302"/>
        <v>DNonHHIMale</v>
      </c>
      <c r="BM479" t="str">
        <f t="shared" si="303"/>
        <v>LQFemale</v>
      </c>
      <c r="BN479">
        <f>(X479/J479)*100</f>
        <v>0.1030498436664319</v>
      </c>
      <c r="BO479">
        <f t="shared" si="272"/>
        <v>65.709852598913884</v>
      </c>
      <c r="BP479">
        <f t="shared" si="273"/>
        <v>34.290147401086116</v>
      </c>
      <c r="BQ479">
        <f>(AA479/J479)*100</f>
        <v>5.8839941767644593E-2</v>
      </c>
      <c r="BR479">
        <f t="shared" si="274"/>
        <v>71.875</v>
      </c>
      <c r="BS479">
        <f t="shared" si="275"/>
        <v>28.125</v>
      </c>
      <c r="BT479">
        <f>(AD479/J479)*100</f>
        <v>0.56009868481537772</v>
      </c>
      <c r="BU479">
        <f t="shared" si="276"/>
        <v>63.288609763060236</v>
      </c>
      <c r="BV479">
        <f t="shared" si="277"/>
        <v>36.711390236939764</v>
      </c>
      <c r="BW479">
        <f>(AG479/J479)*100</f>
        <v>0.11480184290535005</v>
      </c>
      <c r="BX479">
        <f t="shared" si="278"/>
        <v>90.250696378830085</v>
      </c>
      <c r="BY479">
        <f t="shared" si="279"/>
        <v>9.7493036211699167</v>
      </c>
      <c r="BZ479">
        <f>(AJ479/J479)*100</f>
        <v>2.835669476220589</v>
      </c>
      <c r="CA479">
        <f t="shared" si="280"/>
        <v>72.957428813081478</v>
      </c>
      <c r="CB479">
        <f t="shared" si="281"/>
        <v>27.042571186918522</v>
      </c>
      <c r="CC479">
        <f>(AM479/J479)*100</f>
        <v>23.054224683835244</v>
      </c>
      <c r="CD479">
        <f t="shared" si="282"/>
        <v>91.836989465069664</v>
      </c>
      <c r="CE479">
        <f t="shared" si="283"/>
        <v>8.1630105349303328</v>
      </c>
      <c r="CF479">
        <f>(AP479/J479)*100</f>
        <v>0.3538391063364062</v>
      </c>
      <c r="CG479">
        <f t="shared" si="284"/>
        <v>93.267058291911425</v>
      </c>
      <c r="CH479">
        <f t="shared" si="285"/>
        <v>6.7329417080885676</v>
      </c>
      <c r="CI479">
        <f>(AS479/J479)*100</f>
        <v>3.8920702785543604</v>
      </c>
      <c r="CJ479">
        <f t="shared" si="286"/>
        <v>94.417056938624597</v>
      </c>
      <c r="CK479">
        <f t="shared" si="287"/>
        <v>5.582943061375401</v>
      </c>
      <c r="CL479">
        <f>(AV479/J479)*100</f>
        <v>20.703345162613292</v>
      </c>
      <c r="CM479">
        <f t="shared" si="288"/>
        <v>92.943529702511512</v>
      </c>
      <c r="CN479">
        <f t="shared" si="289"/>
        <v>7.0564702974884934</v>
      </c>
      <c r="CO479">
        <f>(AY479/J479)*100</f>
        <v>4.060595546551907</v>
      </c>
      <c r="CP479">
        <f t="shared" si="290"/>
        <v>94.983461962513786</v>
      </c>
      <c r="CQ479">
        <f t="shared" si="291"/>
        <v>5.0165380374862183</v>
      </c>
      <c r="CR479">
        <f>(BB479/J479)*100</f>
        <v>12.353030057137101</v>
      </c>
      <c r="CS479">
        <f t="shared" si="292"/>
        <v>94.412301479439293</v>
      </c>
      <c r="CT479">
        <f t="shared" si="293"/>
        <v>5.5876985205607115</v>
      </c>
      <c r="CU479">
        <f>(BE479/J479)*100</f>
        <v>10.609576999978415</v>
      </c>
      <c r="CV479">
        <f t="shared" si="294"/>
        <v>78.688870469444652</v>
      </c>
      <c r="CW479">
        <f t="shared" si="295"/>
        <v>21.311129530555345</v>
      </c>
      <c r="CX479">
        <f>(BH479/J479)*100</f>
        <v>21.300858375617878</v>
      </c>
      <c r="CY479">
        <f t="shared" si="296"/>
        <v>67.521636979154948</v>
      </c>
      <c r="CZ479">
        <f t="shared" si="297"/>
        <v>32.478363020845066</v>
      </c>
    </row>
    <row r="480" spans="1:104" x14ac:dyDescent="0.25">
      <c r="A480" t="s">
        <v>1966</v>
      </c>
      <c r="B480">
        <v>27</v>
      </c>
      <c r="C480">
        <v>24</v>
      </c>
      <c r="D480" t="s">
        <v>2413</v>
      </c>
      <c r="E480">
        <v>520</v>
      </c>
      <c r="G480">
        <v>2207929</v>
      </c>
      <c r="H480">
        <v>1117628</v>
      </c>
      <c r="I480">
        <v>1090301</v>
      </c>
      <c r="J480">
        <v>661532</v>
      </c>
      <c r="K480">
        <v>481974</v>
      </c>
      <c r="L480">
        <v>179558</v>
      </c>
      <c r="M480">
        <f t="shared" si="298"/>
        <v>29.961651846594705</v>
      </c>
      <c r="N480">
        <f t="shared" si="299"/>
        <v>43.124724863729256</v>
      </c>
      <c r="O480">
        <f t="shared" si="300"/>
        <v>16.468663240701421</v>
      </c>
      <c r="P480">
        <f>(K480/J480)*100</f>
        <v>72.857246512640359</v>
      </c>
      <c r="Q480">
        <f>(L480/J480)*100</f>
        <v>27.142753487359645</v>
      </c>
      <c r="R480">
        <f t="shared" si="266"/>
        <v>45.189650689611391</v>
      </c>
      <c r="S480">
        <f t="shared" si="267"/>
        <v>17.528706094338595</v>
      </c>
      <c r="T480">
        <f t="shared" si="268"/>
        <v>8.4142566043668339</v>
      </c>
      <c r="U480">
        <f t="shared" si="269"/>
        <v>5.0697471928795581</v>
      </c>
      <c r="V480">
        <f t="shared" si="270"/>
        <v>23.797639418803627</v>
      </c>
      <c r="W480">
        <f t="shared" si="271"/>
        <v>54.810349310388609</v>
      </c>
      <c r="X480">
        <v>193279</v>
      </c>
      <c r="Y480">
        <v>105057</v>
      </c>
      <c r="Z480">
        <v>88222</v>
      </c>
      <c r="AA480">
        <v>76067</v>
      </c>
      <c r="AB480">
        <v>41817</v>
      </c>
      <c r="AC480">
        <v>34250</v>
      </c>
      <c r="AD480">
        <v>29598</v>
      </c>
      <c r="AE480">
        <v>23722</v>
      </c>
      <c r="AF480">
        <v>5876</v>
      </c>
      <c r="AG480">
        <v>7367</v>
      </c>
      <c r="AH480">
        <v>6535</v>
      </c>
      <c r="AI480">
        <v>832</v>
      </c>
      <c r="AJ480">
        <v>15875</v>
      </c>
      <c r="AK480">
        <v>10992</v>
      </c>
      <c r="AL480">
        <v>4883</v>
      </c>
      <c r="AM480">
        <v>92716</v>
      </c>
      <c r="AN480">
        <v>86504</v>
      </c>
      <c r="AO480">
        <v>6212</v>
      </c>
      <c r="AP480">
        <v>5291</v>
      </c>
      <c r="AQ480">
        <v>5067</v>
      </c>
      <c r="AR480">
        <v>224</v>
      </c>
      <c r="AS480">
        <v>33538</v>
      </c>
      <c r="AT480">
        <v>29677</v>
      </c>
      <c r="AU480">
        <v>3861</v>
      </c>
      <c r="AV480">
        <v>55663</v>
      </c>
      <c r="AW480">
        <v>47454</v>
      </c>
      <c r="AX480">
        <v>8209</v>
      </c>
      <c r="AY480">
        <v>10945</v>
      </c>
      <c r="AZ480">
        <v>10192</v>
      </c>
      <c r="BA480">
        <v>753</v>
      </c>
      <c r="BB480">
        <v>46895</v>
      </c>
      <c r="BC480">
        <v>45558</v>
      </c>
      <c r="BD480">
        <v>1337</v>
      </c>
      <c r="BE480">
        <v>21695</v>
      </c>
      <c r="BF480">
        <v>18462</v>
      </c>
      <c r="BG480">
        <v>3233</v>
      </c>
      <c r="BH480">
        <v>72603</v>
      </c>
      <c r="BI480">
        <v>50937</v>
      </c>
      <c r="BJ480">
        <v>21666</v>
      </c>
      <c r="BK480" t="str">
        <f t="shared" si="301"/>
        <v>CultivatorsTotal</v>
      </c>
      <c r="BL480" t="str">
        <f t="shared" si="302"/>
        <v>CultivatorsMale</v>
      </c>
      <c r="BM480" t="str">
        <f t="shared" si="303"/>
        <v>CultivatorsFemale</v>
      </c>
      <c r="BN480">
        <f>(X480/J480)*100</f>
        <v>29.216878397416906</v>
      </c>
      <c r="BO480">
        <f t="shared" si="272"/>
        <v>54.355103244532508</v>
      </c>
      <c r="BP480">
        <f t="shared" si="273"/>
        <v>45.644896755467485</v>
      </c>
      <c r="BQ480">
        <f>(AA480/J480)*100</f>
        <v>11.498612312027234</v>
      </c>
      <c r="BR480">
        <f t="shared" si="274"/>
        <v>54.973904584116632</v>
      </c>
      <c r="BS480">
        <f t="shared" si="275"/>
        <v>45.026095415883368</v>
      </c>
      <c r="BT480">
        <f>(AD480/J480)*100</f>
        <v>4.474159980167248</v>
      </c>
      <c r="BU480">
        <f t="shared" si="276"/>
        <v>80.147307250489902</v>
      </c>
      <c r="BV480">
        <f t="shared" si="277"/>
        <v>19.852692749510101</v>
      </c>
      <c r="BW480">
        <f>(AG480/J480)*100</f>
        <v>1.1136271563582716</v>
      </c>
      <c r="BX480">
        <f t="shared" si="278"/>
        <v>88.706393375865346</v>
      </c>
      <c r="BY480">
        <f t="shared" si="279"/>
        <v>11.293606624134654</v>
      </c>
      <c r="BZ480">
        <f>(AJ480/J480)*100</f>
        <v>2.3997327415756153</v>
      </c>
      <c r="CA480">
        <f t="shared" si="280"/>
        <v>69.24094488188976</v>
      </c>
      <c r="CB480">
        <f t="shared" si="281"/>
        <v>30.759055118110233</v>
      </c>
      <c r="CC480">
        <f>(AM480/J480)*100</f>
        <v>14.01534619640471</v>
      </c>
      <c r="CD480">
        <f t="shared" si="282"/>
        <v>93.299969800250224</v>
      </c>
      <c r="CE480">
        <f t="shared" si="283"/>
        <v>6.700030199749774</v>
      </c>
      <c r="CF480">
        <f>(AP480/J480)*100</f>
        <v>0.79981013768041453</v>
      </c>
      <c r="CG480">
        <f t="shared" si="284"/>
        <v>95.76639576639576</v>
      </c>
      <c r="CH480">
        <f t="shared" si="285"/>
        <v>4.2336042336042334</v>
      </c>
      <c r="CI480">
        <f>(AS480/J480)*100</f>
        <v>5.0697471928795581</v>
      </c>
      <c r="CJ480">
        <f t="shared" si="286"/>
        <v>88.487685610352443</v>
      </c>
      <c r="CK480">
        <f t="shared" si="287"/>
        <v>11.512314389647564</v>
      </c>
      <c r="CL480">
        <f>(AV480/J480)*100</f>
        <v>8.4142566043668339</v>
      </c>
      <c r="CM480">
        <f t="shared" si="288"/>
        <v>85.252322009234135</v>
      </c>
      <c r="CN480">
        <f t="shared" si="289"/>
        <v>14.747677990765858</v>
      </c>
      <c r="CO480">
        <f>(AY480/J480)*100</f>
        <v>1.6544929043492984</v>
      </c>
      <c r="CP480">
        <f t="shared" si="290"/>
        <v>93.120146185472819</v>
      </c>
      <c r="CQ480">
        <f t="shared" si="291"/>
        <v>6.8798538145271815</v>
      </c>
      <c r="CR480">
        <f>(BB480/J480)*100</f>
        <v>7.0888483096811647</v>
      </c>
      <c r="CS480">
        <f t="shared" si="292"/>
        <v>97.148949781426595</v>
      </c>
      <c r="CT480">
        <f t="shared" si="293"/>
        <v>2.851050218573409</v>
      </c>
      <c r="CU480">
        <f>(BE480/J480)*100</f>
        <v>3.279508776597353</v>
      </c>
      <c r="CV480">
        <f t="shared" si="294"/>
        <v>85.097948836137363</v>
      </c>
      <c r="CW480">
        <f t="shared" si="295"/>
        <v>14.902051163862643</v>
      </c>
      <c r="CX480">
        <f>(BH480/J480)*100</f>
        <v>10.974979290495396</v>
      </c>
      <c r="CY480">
        <f t="shared" si="296"/>
        <v>70.158257923226302</v>
      </c>
      <c r="CZ480">
        <f t="shared" si="297"/>
        <v>29.841742076773688</v>
      </c>
    </row>
    <row r="481" spans="1:104" x14ac:dyDescent="0.25">
      <c r="A481" t="s">
        <v>2415</v>
      </c>
      <c r="B481">
        <v>27</v>
      </c>
      <c r="C481">
        <v>25</v>
      </c>
      <c r="D481" t="s">
        <v>2414</v>
      </c>
      <c r="E481">
        <f>VLOOKUP(A481,'2011B4'!A$1:B$641,2, FALSE)</f>
        <v>521</v>
      </c>
      <c r="G481">
        <v>7232555</v>
      </c>
      <c r="H481">
        <v>3769128</v>
      </c>
      <c r="I481">
        <v>3463427</v>
      </c>
      <c r="J481">
        <v>2641521</v>
      </c>
      <c r="K481">
        <v>1882056</v>
      </c>
      <c r="L481">
        <v>759465</v>
      </c>
      <c r="M481">
        <f t="shared" si="298"/>
        <v>36.522653474463731</v>
      </c>
      <c r="N481">
        <f t="shared" si="299"/>
        <v>49.933459410240246</v>
      </c>
      <c r="O481">
        <f t="shared" si="300"/>
        <v>21.928136496019693</v>
      </c>
      <c r="P481">
        <f>(K481/J481)*100</f>
        <v>71.248950888522174</v>
      </c>
      <c r="Q481">
        <f>(L481/J481)*100</f>
        <v>28.751049111477816</v>
      </c>
      <c r="R481">
        <f t="shared" si="266"/>
        <v>39.252271702553195</v>
      </c>
      <c r="S481">
        <f t="shared" si="267"/>
        <v>17.13641496698304</v>
      </c>
      <c r="T481">
        <f t="shared" si="268"/>
        <v>9.200267573114127</v>
      </c>
      <c r="U481">
        <f t="shared" si="269"/>
        <v>7.2536618107522139</v>
      </c>
      <c r="V481">
        <f t="shared" si="270"/>
        <v>27.157383946597434</v>
      </c>
      <c r="W481">
        <f t="shared" si="271"/>
        <v>60.747728297446805</v>
      </c>
      <c r="X481">
        <v>709537</v>
      </c>
      <c r="Y481">
        <v>391397</v>
      </c>
      <c r="Z481">
        <v>318140</v>
      </c>
      <c r="AA481">
        <v>277732</v>
      </c>
      <c r="AB481">
        <v>133362</v>
      </c>
      <c r="AC481">
        <v>144370</v>
      </c>
      <c r="AD481">
        <v>49588</v>
      </c>
      <c r="AE481">
        <v>34585</v>
      </c>
      <c r="AF481">
        <v>15003</v>
      </c>
      <c r="AG481">
        <v>5520</v>
      </c>
      <c r="AH481">
        <v>4326</v>
      </c>
      <c r="AI481">
        <v>1194</v>
      </c>
      <c r="AJ481">
        <v>64151</v>
      </c>
      <c r="AK481">
        <v>37932</v>
      </c>
      <c r="AL481">
        <v>26219</v>
      </c>
      <c r="AM481">
        <v>382991</v>
      </c>
      <c r="AN481">
        <v>347489</v>
      </c>
      <c r="AO481">
        <v>35502</v>
      </c>
      <c r="AP481">
        <v>11013</v>
      </c>
      <c r="AQ481">
        <v>10304</v>
      </c>
      <c r="AR481">
        <v>709</v>
      </c>
      <c r="AS481">
        <v>191607</v>
      </c>
      <c r="AT481">
        <v>160047</v>
      </c>
      <c r="AU481">
        <v>31560</v>
      </c>
      <c r="AV481">
        <v>243027</v>
      </c>
      <c r="AW481">
        <v>216204</v>
      </c>
      <c r="AX481">
        <v>26823</v>
      </c>
      <c r="AY481">
        <v>39391</v>
      </c>
      <c r="AZ481">
        <v>35172</v>
      </c>
      <c r="BA481">
        <v>4219</v>
      </c>
      <c r="BB481">
        <v>161208</v>
      </c>
      <c r="BC481">
        <v>154555</v>
      </c>
      <c r="BD481">
        <v>6653</v>
      </c>
      <c r="BE481">
        <v>140072</v>
      </c>
      <c r="BF481">
        <v>110894</v>
      </c>
      <c r="BG481">
        <v>29178</v>
      </c>
      <c r="BH481">
        <v>365684</v>
      </c>
      <c r="BI481">
        <v>245789</v>
      </c>
      <c r="BJ481">
        <v>119895</v>
      </c>
      <c r="BK481" t="str">
        <f t="shared" si="301"/>
        <v>CultivatorsTotal</v>
      </c>
      <c r="BL481" t="str">
        <f t="shared" si="302"/>
        <v>CultivatorsMale</v>
      </c>
      <c r="BM481" t="str">
        <f t="shared" si="303"/>
        <v>CultivatorsFemale</v>
      </c>
      <c r="BN481">
        <f>(X481/J481)*100</f>
        <v>26.860925958945625</v>
      </c>
      <c r="BO481">
        <f t="shared" si="272"/>
        <v>55.16231006980609</v>
      </c>
      <c r="BP481">
        <f t="shared" si="273"/>
        <v>44.83768993019391</v>
      </c>
      <c r="BQ481">
        <f>(AA481/J481)*100</f>
        <v>10.514093963288575</v>
      </c>
      <c r="BR481">
        <f t="shared" si="274"/>
        <v>48.018233404865121</v>
      </c>
      <c r="BS481">
        <f t="shared" si="275"/>
        <v>51.981766595134879</v>
      </c>
      <c r="BT481">
        <f>(AD481/J481)*100</f>
        <v>1.8772517803189905</v>
      </c>
      <c r="BU481">
        <f t="shared" si="276"/>
        <v>69.74469629749133</v>
      </c>
      <c r="BV481">
        <f t="shared" si="277"/>
        <v>30.255303702508673</v>
      </c>
      <c r="BW481">
        <f>(AG481/J481)*100</f>
        <v>0.2089705135791084</v>
      </c>
      <c r="BX481">
        <f t="shared" si="278"/>
        <v>78.369565217391298</v>
      </c>
      <c r="BY481">
        <f t="shared" si="279"/>
        <v>21.630434782608695</v>
      </c>
      <c r="BZ481">
        <f>(AJ481/J481)*100</f>
        <v>2.4285629377922797</v>
      </c>
      <c r="CA481">
        <f t="shared" si="280"/>
        <v>59.129241944786514</v>
      </c>
      <c r="CB481">
        <f t="shared" si="281"/>
        <v>40.870758055213479</v>
      </c>
      <c r="CC481">
        <f>(AM481/J481)*100</f>
        <v>14.49888151561165</v>
      </c>
      <c r="CD481">
        <f t="shared" si="282"/>
        <v>90.730330477739685</v>
      </c>
      <c r="CE481">
        <f t="shared" si="283"/>
        <v>9.2696695222603136</v>
      </c>
      <c r="CF481">
        <f>(AP481/J481)*100</f>
        <v>0.41691888877657984</v>
      </c>
      <c r="CG481">
        <f t="shared" si="284"/>
        <v>93.562153818214838</v>
      </c>
      <c r="CH481">
        <f t="shared" si="285"/>
        <v>6.4378461817851633</v>
      </c>
      <c r="CI481">
        <f>(AS481/J481)*100</f>
        <v>7.2536618107522139</v>
      </c>
      <c r="CJ481">
        <f t="shared" si="286"/>
        <v>83.528785482785068</v>
      </c>
      <c r="CK481">
        <f t="shared" si="287"/>
        <v>16.471214517214925</v>
      </c>
      <c r="CL481">
        <f>(AV481/J481)*100</f>
        <v>9.200267573114127</v>
      </c>
      <c r="CM481">
        <f t="shared" si="288"/>
        <v>88.962954733424681</v>
      </c>
      <c r="CN481">
        <f t="shared" si="289"/>
        <v>11.037045266575319</v>
      </c>
      <c r="CO481">
        <f>(AY481/J481)*100</f>
        <v>1.491224184854105</v>
      </c>
      <c r="CP481">
        <f t="shared" si="290"/>
        <v>89.289431596049866</v>
      </c>
      <c r="CQ481">
        <f t="shared" si="291"/>
        <v>10.710568403950141</v>
      </c>
      <c r="CR481">
        <f>(BB481/J481)*100</f>
        <v>6.1028475639603093</v>
      </c>
      <c r="CS481">
        <f t="shared" si="292"/>
        <v>95.873033596347582</v>
      </c>
      <c r="CT481">
        <f t="shared" si="293"/>
        <v>4.1269664036524238</v>
      </c>
      <c r="CU481">
        <f>(BE481/J481)*100</f>
        <v>5.3027024960240716</v>
      </c>
      <c r="CV481">
        <f t="shared" si="294"/>
        <v>79.1692843680393</v>
      </c>
      <c r="CW481">
        <f t="shared" si="295"/>
        <v>20.830715631960707</v>
      </c>
      <c r="CX481">
        <f>(BH481/J481)*100</f>
        <v>13.843690812982368</v>
      </c>
      <c r="CY481">
        <f t="shared" si="296"/>
        <v>67.213495805121354</v>
      </c>
      <c r="CZ481">
        <f t="shared" si="297"/>
        <v>32.786504194878638</v>
      </c>
    </row>
    <row r="482" spans="1:104" x14ac:dyDescent="0.25">
      <c r="A482" t="s">
        <v>2417</v>
      </c>
      <c r="B482">
        <v>27</v>
      </c>
      <c r="C482">
        <v>26</v>
      </c>
      <c r="D482" t="s">
        <v>2416</v>
      </c>
      <c r="E482">
        <f>VLOOKUP(A482,'2011B4'!A$1:B$641,2, FALSE)</f>
        <v>522</v>
      </c>
      <c r="G482">
        <v>4040642</v>
      </c>
      <c r="H482">
        <v>2083053</v>
      </c>
      <c r="I482">
        <v>1957589</v>
      </c>
      <c r="J482">
        <v>1611066</v>
      </c>
      <c r="K482">
        <v>1012502</v>
      </c>
      <c r="L482">
        <v>598564</v>
      </c>
      <c r="M482">
        <f t="shared" si="298"/>
        <v>39.871535265930511</v>
      </c>
      <c r="N482">
        <f t="shared" si="299"/>
        <v>48.606636509008652</v>
      </c>
      <c r="O482">
        <f t="shared" si="300"/>
        <v>30.576591919958684</v>
      </c>
      <c r="P482">
        <f>(K482/J482)*100</f>
        <v>62.846711432058036</v>
      </c>
      <c r="Q482">
        <f>(L482/J482)*100</f>
        <v>37.153288567941971</v>
      </c>
      <c r="R482">
        <f t="shared" si="266"/>
        <v>71.741194960355429</v>
      </c>
      <c r="S482">
        <f t="shared" si="267"/>
        <v>8.121765340464016</v>
      </c>
      <c r="T482">
        <f t="shared" si="268"/>
        <v>5.2234359113779316</v>
      </c>
      <c r="U482">
        <f t="shared" si="269"/>
        <v>2.3862461252363345</v>
      </c>
      <c r="V482">
        <f t="shared" si="270"/>
        <v>12.527357662566276</v>
      </c>
      <c r="W482">
        <f t="shared" si="271"/>
        <v>28.258805039644571</v>
      </c>
      <c r="X482">
        <v>748820</v>
      </c>
      <c r="Y482">
        <v>425251</v>
      </c>
      <c r="Z482">
        <v>323569</v>
      </c>
      <c r="AA482">
        <v>358925</v>
      </c>
      <c r="AB482">
        <v>175864</v>
      </c>
      <c r="AC482">
        <v>183061</v>
      </c>
      <c r="AD482">
        <v>48053</v>
      </c>
      <c r="AE482">
        <v>33922</v>
      </c>
      <c r="AF482">
        <v>14131</v>
      </c>
      <c r="AG482">
        <v>2725</v>
      </c>
      <c r="AH482">
        <v>2222</v>
      </c>
      <c r="AI482">
        <v>503</v>
      </c>
      <c r="AJ482">
        <v>39756</v>
      </c>
      <c r="AK482">
        <v>22280</v>
      </c>
      <c r="AL482">
        <v>17476</v>
      </c>
      <c r="AM482">
        <v>88366</v>
      </c>
      <c r="AN482">
        <v>74401</v>
      </c>
      <c r="AO482">
        <v>13965</v>
      </c>
      <c r="AP482">
        <v>5251</v>
      </c>
      <c r="AQ482">
        <v>5110</v>
      </c>
      <c r="AR482">
        <v>141</v>
      </c>
      <c r="AS482">
        <v>38444</v>
      </c>
      <c r="AT482">
        <v>33620</v>
      </c>
      <c r="AU482">
        <v>4824</v>
      </c>
      <c r="AV482">
        <v>84153</v>
      </c>
      <c r="AW482">
        <v>75763</v>
      </c>
      <c r="AX482">
        <v>8390</v>
      </c>
      <c r="AY482">
        <v>12816</v>
      </c>
      <c r="AZ482">
        <v>11711</v>
      </c>
      <c r="BA482">
        <v>1105</v>
      </c>
      <c r="BB482">
        <v>39874</v>
      </c>
      <c r="BC482">
        <v>38705</v>
      </c>
      <c r="BD482">
        <v>1169</v>
      </c>
      <c r="BE482">
        <v>29883</v>
      </c>
      <c r="BF482">
        <v>26133</v>
      </c>
      <c r="BG482">
        <v>3750</v>
      </c>
      <c r="BH482">
        <v>114000</v>
      </c>
      <c r="BI482">
        <v>87520</v>
      </c>
      <c r="BJ482">
        <v>26480</v>
      </c>
      <c r="BK482" t="str">
        <f t="shared" si="301"/>
        <v>CultivatorsTotal</v>
      </c>
      <c r="BL482" t="str">
        <f t="shared" si="302"/>
        <v>CultivatorsMale</v>
      </c>
      <c r="BM482" t="str">
        <f t="shared" si="303"/>
        <v>CultivatorsFemale</v>
      </c>
      <c r="BN482">
        <f>(X482/J482)*100</f>
        <v>46.47978419257808</v>
      </c>
      <c r="BO482">
        <f t="shared" si="272"/>
        <v>56.789482118533165</v>
      </c>
      <c r="BP482">
        <f t="shared" si="273"/>
        <v>43.210517881466842</v>
      </c>
      <c r="BQ482">
        <f>(AA482/J482)*100</f>
        <v>22.278727252638937</v>
      </c>
      <c r="BR482">
        <f t="shared" si="274"/>
        <v>48.997422859928953</v>
      </c>
      <c r="BS482">
        <f t="shared" si="275"/>
        <v>51.002577140071047</v>
      </c>
      <c r="BT482">
        <f>(AD482/J482)*100</f>
        <v>2.9826835151384237</v>
      </c>
      <c r="BU482">
        <f t="shared" si="276"/>
        <v>70.592887020581443</v>
      </c>
      <c r="BV482">
        <f t="shared" si="277"/>
        <v>29.40711297941856</v>
      </c>
      <c r="BW482">
        <f>(AG482/J482)*100</f>
        <v>0.16914266702915956</v>
      </c>
      <c r="BX482">
        <f t="shared" si="278"/>
        <v>81.541284403669721</v>
      </c>
      <c r="BY482">
        <f t="shared" si="279"/>
        <v>18.458715596330276</v>
      </c>
      <c r="BZ482">
        <f>(AJ482/J482)*100</f>
        <v>2.4676828882243185</v>
      </c>
      <c r="CA482">
        <f t="shared" si="280"/>
        <v>56.041855317436365</v>
      </c>
      <c r="CB482">
        <f t="shared" si="281"/>
        <v>43.958144682563635</v>
      </c>
      <c r="CC482">
        <f>(AM482/J482)*100</f>
        <v>5.4849397852105373</v>
      </c>
      <c r="CD482">
        <f t="shared" si="282"/>
        <v>84.196410384084373</v>
      </c>
      <c r="CE482">
        <f t="shared" si="283"/>
        <v>15.803589615915623</v>
      </c>
      <c r="CF482">
        <f>(AP482/J482)*100</f>
        <v>0.32593326406242823</v>
      </c>
      <c r="CG482">
        <f t="shared" si="284"/>
        <v>97.31479718148924</v>
      </c>
      <c r="CH482">
        <f t="shared" si="285"/>
        <v>2.6852028185107599</v>
      </c>
      <c r="CI482">
        <f>(AS482/J482)*100</f>
        <v>2.3862461252363345</v>
      </c>
      <c r="CJ482">
        <f t="shared" si="286"/>
        <v>87.451878056393724</v>
      </c>
      <c r="CK482">
        <f t="shared" si="287"/>
        <v>12.548121943606287</v>
      </c>
      <c r="CL482">
        <f>(AV482/J482)*100</f>
        <v>5.2234359113779316</v>
      </c>
      <c r="CM482">
        <f t="shared" si="288"/>
        <v>90.030064287666505</v>
      </c>
      <c r="CN482">
        <f t="shared" si="289"/>
        <v>9.9699357123334877</v>
      </c>
      <c r="CO482">
        <f>(AY482/J482)*100</f>
        <v>0.79549813601677388</v>
      </c>
      <c r="CP482">
        <f t="shared" si="290"/>
        <v>91.377965043695383</v>
      </c>
      <c r="CQ482">
        <f t="shared" si="291"/>
        <v>8.6220349563046188</v>
      </c>
      <c r="CR482">
        <f>(BB482/J482)*100</f>
        <v>2.4750072312369573</v>
      </c>
      <c r="CS482">
        <f t="shared" si="292"/>
        <v>97.06826503485982</v>
      </c>
      <c r="CT482">
        <f t="shared" si="293"/>
        <v>2.9317349651401914</v>
      </c>
      <c r="CU482">
        <f>(BE482/J482)*100</f>
        <v>1.8548588325990367</v>
      </c>
      <c r="CV482">
        <f t="shared" si="294"/>
        <v>87.45105913060938</v>
      </c>
      <c r="CW482">
        <f t="shared" si="295"/>
        <v>12.548940869390623</v>
      </c>
      <c r="CX482">
        <f>(BH482/J482)*100</f>
        <v>7.0760601986510796</v>
      </c>
      <c r="CY482">
        <f t="shared" si="296"/>
        <v>76.771929824561397</v>
      </c>
      <c r="CZ482">
        <f t="shared" si="297"/>
        <v>23.228070175438596</v>
      </c>
    </row>
    <row r="483" spans="1:104" x14ac:dyDescent="0.25">
      <c r="A483" t="s">
        <v>2419</v>
      </c>
      <c r="B483">
        <v>27</v>
      </c>
      <c r="C483">
        <v>27</v>
      </c>
      <c r="D483" t="s">
        <v>2418</v>
      </c>
      <c r="E483">
        <f>VLOOKUP(A483,'2011B4'!A$1:B$641,2, FALSE)</f>
        <v>523</v>
      </c>
      <c r="G483">
        <v>2161250</v>
      </c>
      <c r="H483">
        <v>1116356</v>
      </c>
      <c r="I483">
        <v>1044894</v>
      </c>
      <c r="J483">
        <v>829061</v>
      </c>
      <c r="K483">
        <v>503859</v>
      </c>
      <c r="L483">
        <v>325202</v>
      </c>
      <c r="M483">
        <f t="shared" si="298"/>
        <v>38.360254482359743</v>
      </c>
      <c r="N483">
        <f t="shared" si="299"/>
        <v>45.134258247369118</v>
      </c>
      <c r="O483">
        <f t="shared" si="300"/>
        <v>31.122965583111778</v>
      </c>
      <c r="P483">
        <f>(K483/J483)*100</f>
        <v>60.774659524449945</v>
      </c>
      <c r="Q483">
        <f>(L483/J483)*100</f>
        <v>39.225340475550055</v>
      </c>
      <c r="R483">
        <f t="shared" si="266"/>
        <v>78.566112746830441</v>
      </c>
      <c r="S483">
        <f t="shared" si="267"/>
        <v>4.5186059891853549</v>
      </c>
      <c r="T483">
        <f t="shared" si="268"/>
        <v>4.2694084030005026</v>
      </c>
      <c r="U483">
        <f t="shared" si="269"/>
        <v>2.1923597901722549</v>
      </c>
      <c r="V483">
        <f t="shared" si="270"/>
        <v>10.453513070811436</v>
      </c>
      <c r="W483">
        <f t="shared" si="271"/>
        <v>21.433887253169559</v>
      </c>
      <c r="X483">
        <v>424195</v>
      </c>
      <c r="Y483">
        <v>237612</v>
      </c>
      <c r="Z483">
        <v>186583</v>
      </c>
      <c r="AA483">
        <v>213170</v>
      </c>
      <c r="AB483">
        <v>101340</v>
      </c>
      <c r="AC483">
        <v>111830</v>
      </c>
      <c r="AD483">
        <v>13996</v>
      </c>
      <c r="AE483">
        <v>11397</v>
      </c>
      <c r="AF483">
        <v>2599</v>
      </c>
      <c r="AG483">
        <v>2018</v>
      </c>
      <c r="AH483">
        <v>1320</v>
      </c>
      <c r="AI483">
        <v>698</v>
      </c>
      <c r="AJ483">
        <v>11334</v>
      </c>
      <c r="AK483">
        <v>7660</v>
      </c>
      <c r="AL483">
        <v>3674</v>
      </c>
      <c r="AM483">
        <v>24110</v>
      </c>
      <c r="AN483">
        <v>21203</v>
      </c>
      <c r="AO483">
        <v>2907</v>
      </c>
      <c r="AP483">
        <v>4768</v>
      </c>
      <c r="AQ483">
        <v>4635</v>
      </c>
      <c r="AR483">
        <v>133</v>
      </c>
      <c r="AS483">
        <v>18176</v>
      </c>
      <c r="AT483">
        <v>15863</v>
      </c>
      <c r="AU483">
        <v>2313</v>
      </c>
      <c r="AV483">
        <v>35396</v>
      </c>
      <c r="AW483">
        <v>33134</v>
      </c>
      <c r="AX483">
        <v>2262</v>
      </c>
      <c r="AY483">
        <v>5556</v>
      </c>
      <c r="AZ483">
        <v>5220</v>
      </c>
      <c r="BA483">
        <v>336</v>
      </c>
      <c r="BB483">
        <v>18175</v>
      </c>
      <c r="BC483">
        <v>17988</v>
      </c>
      <c r="BD483">
        <v>187</v>
      </c>
      <c r="BE483">
        <v>8530</v>
      </c>
      <c r="BF483">
        <v>7730</v>
      </c>
      <c r="BG483">
        <v>800</v>
      </c>
      <c r="BH483">
        <v>49637</v>
      </c>
      <c r="BI483">
        <v>38757</v>
      </c>
      <c r="BJ483">
        <v>10880</v>
      </c>
      <c r="BK483" t="str">
        <f t="shared" si="301"/>
        <v>CultivatorsTotal</v>
      </c>
      <c r="BL483" t="str">
        <f t="shared" si="302"/>
        <v>CultivatorsMale</v>
      </c>
      <c r="BM483" t="str">
        <f t="shared" si="303"/>
        <v>CultivatorsFemale</v>
      </c>
      <c r="BN483">
        <f>(X483/J483)*100</f>
        <v>51.165716394812932</v>
      </c>
      <c r="BO483">
        <f t="shared" si="272"/>
        <v>56.014804512075813</v>
      </c>
      <c r="BP483">
        <f t="shared" si="273"/>
        <v>43.98519548792418</v>
      </c>
      <c r="BQ483">
        <f>(AA483/J483)*100</f>
        <v>25.712221416759441</v>
      </c>
      <c r="BR483">
        <f t="shared" si="274"/>
        <v>47.539522446873391</v>
      </c>
      <c r="BS483">
        <f t="shared" si="275"/>
        <v>52.460477553126616</v>
      </c>
      <c r="BT483">
        <f>(AD483/J483)*100</f>
        <v>1.688174935258081</v>
      </c>
      <c r="BU483">
        <f t="shared" si="276"/>
        <v>81.430408688196636</v>
      </c>
      <c r="BV483">
        <f t="shared" si="277"/>
        <v>18.569591311803372</v>
      </c>
      <c r="BW483">
        <f>(AG483/J483)*100</f>
        <v>0.24340790364038353</v>
      </c>
      <c r="BX483">
        <f t="shared" si="278"/>
        <v>65.411298315163521</v>
      </c>
      <c r="BY483">
        <f t="shared" si="279"/>
        <v>34.588701684836472</v>
      </c>
      <c r="BZ483">
        <f>(AJ483/J483)*100</f>
        <v>1.3670887908127387</v>
      </c>
      <c r="CA483">
        <f t="shared" si="280"/>
        <v>67.584259749426508</v>
      </c>
      <c r="CB483">
        <f t="shared" si="281"/>
        <v>32.415740250573492</v>
      </c>
      <c r="CC483">
        <f>(AM483/J483)*100</f>
        <v>2.9081092947322329</v>
      </c>
      <c r="CD483">
        <f t="shared" si="282"/>
        <v>87.942762339278318</v>
      </c>
      <c r="CE483">
        <f t="shared" si="283"/>
        <v>12.057237660721693</v>
      </c>
      <c r="CF483">
        <f>(AP483/J483)*100</f>
        <v>0.57510846608391908</v>
      </c>
      <c r="CG483">
        <f t="shared" si="284"/>
        <v>97.210570469798668</v>
      </c>
      <c r="CH483">
        <f t="shared" si="285"/>
        <v>2.7894295302013425</v>
      </c>
      <c r="CI483">
        <f>(AS483/J483)*100</f>
        <v>2.1923597901722549</v>
      </c>
      <c r="CJ483">
        <f t="shared" si="286"/>
        <v>87.274427816901408</v>
      </c>
      <c r="CK483">
        <f t="shared" si="287"/>
        <v>12.72557218309859</v>
      </c>
      <c r="CL483">
        <f>(AV483/J483)*100</f>
        <v>4.2694084030005026</v>
      </c>
      <c r="CM483">
        <f t="shared" si="288"/>
        <v>93.609447395185896</v>
      </c>
      <c r="CN483">
        <f t="shared" si="289"/>
        <v>6.3905526048141041</v>
      </c>
      <c r="CO483">
        <f>(AY483/J483)*100</f>
        <v>0.67015575452228482</v>
      </c>
      <c r="CP483">
        <f t="shared" si="290"/>
        <v>93.952483801295898</v>
      </c>
      <c r="CQ483">
        <f t="shared" si="291"/>
        <v>6.0475161987041037</v>
      </c>
      <c r="CR483">
        <f>(BB483/J483)*100</f>
        <v>2.192239171785912</v>
      </c>
      <c r="CS483">
        <f t="shared" si="292"/>
        <v>98.971114167812928</v>
      </c>
      <c r="CT483">
        <f t="shared" si="293"/>
        <v>1.0288858321870702</v>
      </c>
      <c r="CU483">
        <f>(BE483/J483)*100</f>
        <v>1.0288748355066757</v>
      </c>
      <c r="CV483">
        <f t="shared" si="294"/>
        <v>90.621336459554513</v>
      </c>
      <c r="CW483">
        <f t="shared" si="295"/>
        <v>9.378663540445487</v>
      </c>
      <c r="CX483">
        <f>(BH483/J483)*100</f>
        <v>5.9871348429126447</v>
      </c>
      <c r="CY483">
        <f t="shared" si="296"/>
        <v>78.080867095110506</v>
      </c>
      <c r="CZ483">
        <f t="shared" si="297"/>
        <v>21.919132904889498</v>
      </c>
    </row>
    <row r="484" spans="1:104" x14ac:dyDescent="0.25">
      <c r="A484" t="s">
        <v>2421</v>
      </c>
      <c r="B484">
        <v>27</v>
      </c>
      <c r="C484">
        <v>28</v>
      </c>
      <c r="D484" t="s">
        <v>2420</v>
      </c>
      <c r="E484">
        <f>VLOOKUP(A484,'2011B4'!A$1:B$641,2, FALSE)</f>
        <v>524</v>
      </c>
      <c r="G484">
        <v>2080285</v>
      </c>
      <c r="H484">
        <v>1075257</v>
      </c>
      <c r="I484">
        <v>1005028</v>
      </c>
      <c r="J484">
        <v>713050</v>
      </c>
      <c r="K484">
        <v>493523</v>
      </c>
      <c r="L484">
        <v>219527</v>
      </c>
      <c r="M484">
        <f t="shared" si="298"/>
        <v>34.276553453012447</v>
      </c>
      <c r="N484">
        <f t="shared" si="299"/>
        <v>45.898143420596192</v>
      </c>
      <c r="O484">
        <f t="shared" si="300"/>
        <v>21.842874029380276</v>
      </c>
      <c r="P484">
        <f>(K484/J484)*100</f>
        <v>69.212958418063252</v>
      </c>
      <c r="Q484">
        <f>(L484/J484)*100</f>
        <v>30.787041581936752</v>
      </c>
      <c r="R484">
        <f t="shared" si="266"/>
        <v>71.945305378304468</v>
      </c>
      <c r="S484">
        <f t="shared" si="267"/>
        <v>5.5433700301521629</v>
      </c>
      <c r="T484">
        <f t="shared" si="268"/>
        <v>6.2769791739709699</v>
      </c>
      <c r="U484">
        <f t="shared" si="269"/>
        <v>3.104831358249772</v>
      </c>
      <c r="V484">
        <f t="shared" si="270"/>
        <v>13.129514059322627</v>
      </c>
      <c r="W484">
        <f t="shared" si="271"/>
        <v>28.054694621695532</v>
      </c>
      <c r="X484">
        <v>261904</v>
      </c>
      <c r="Y484">
        <v>176397</v>
      </c>
      <c r="Z484">
        <v>85507</v>
      </c>
      <c r="AA484">
        <v>242041</v>
      </c>
      <c r="AB484">
        <v>134694</v>
      </c>
      <c r="AC484">
        <v>107347</v>
      </c>
      <c r="AD484">
        <v>9061</v>
      </c>
      <c r="AE484">
        <v>7680</v>
      </c>
      <c r="AF484">
        <v>1381</v>
      </c>
      <c r="AG484">
        <v>1538</v>
      </c>
      <c r="AH484">
        <v>1164</v>
      </c>
      <c r="AI484">
        <v>374</v>
      </c>
      <c r="AJ484">
        <v>10463</v>
      </c>
      <c r="AK484">
        <v>7205</v>
      </c>
      <c r="AL484">
        <v>3258</v>
      </c>
      <c r="AM484">
        <v>27526</v>
      </c>
      <c r="AN484">
        <v>23973</v>
      </c>
      <c r="AO484">
        <v>3553</v>
      </c>
      <c r="AP484">
        <v>2625</v>
      </c>
      <c r="AQ484">
        <v>2566</v>
      </c>
      <c r="AR484">
        <v>59</v>
      </c>
      <c r="AS484">
        <v>22139</v>
      </c>
      <c r="AT484">
        <v>19698</v>
      </c>
      <c r="AU484">
        <v>2441</v>
      </c>
      <c r="AV484">
        <v>44758</v>
      </c>
      <c r="AW484">
        <v>42105</v>
      </c>
      <c r="AX484">
        <v>2653</v>
      </c>
      <c r="AY484">
        <v>5630</v>
      </c>
      <c r="AZ484">
        <v>5092</v>
      </c>
      <c r="BA484">
        <v>538</v>
      </c>
      <c r="BB484">
        <v>19951</v>
      </c>
      <c r="BC484">
        <v>19683</v>
      </c>
      <c r="BD484">
        <v>268</v>
      </c>
      <c r="BE484">
        <v>12025</v>
      </c>
      <c r="BF484">
        <v>10578</v>
      </c>
      <c r="BG484">
        <v>1447</v>
      </c>
      <c r="BH484">
        <v>53389</v>
      </c>
      <c r="BI484">
        <v>42688</v>
      </c>
      <c r="BJ484">
        <v>10701</v>
      </c>
      <c r="BK484" t="str">
        <f t="shared" si="301"/>
        <v>CultivatorsTotal</v>
      </c>
      <c r="BL484" t="str">
        <f t="shared" si="302"/>
        <v>CultivatorsMale</v>
      </c>
      <c r="BM484" t="str">
        <f t="shared" si="303"/>
        <v>AgriculturalLabourFemale</v>
      </c>
      <c r="BN484">
        <f>(X484/J484)*100</f>
        <v>36.730103078325506</v>
      </c>
      <c r="BO484">
        <f t="shared" si="272"/>
        <v>67.351777750626184</v>
      </c>
      <c r="BP484">
        <f t="shared" si="273"/>
        <v>32.648222249373816</v>
      </c>
      <c r="BQ484">
        <f>(AA484/J484)*100</f>
        <v>33.944463922586074</v>
      </c>
      <c r="BR484">
        <f t="shared" si="274"/>
        <v>55.649249507314877</v>
      </c>
      <c r="BS484">
        <f t="shared" si="275"/>
        <v>44.350750492685123</v>
      </c>
      <c r="BT484">
        <f>(AD484/J484)*100</f>
        <v>1.2707383773928898</v>
      </c>
      <c r="BU484">
        <f t="shared" si="276"/>
        <v>84.758856638340134</v>
      </c>
      <c r="BV484">
        <f t="shared" si="277"/>
        <v>15.241143361659862</v>
      </c>
      <c r="BW484">
        <f>(AG484/J484)*100</f>
        <v>0.21569314914802609</v>
      </c>
      <c r="BX484">
        <f t="shared" si="278"/>
        <v>75.682704811443429</v>
      </c>
      <c r="BY484">
        <f t="shared" si="279"/>
        <v>24.317295188556567</v>
      </c>
      <c r="BZ484">
        <f>(AJ484/J484)*100</f>
        <v>1.4673585302573451</v>
      </c>
      <c r="CA484">
        <f t="shared" si="280"/>
        <v>68.861703144413639</v>
      </c>
      <c r="CB484">
        <f t="shared" si="281"/>
        <v>31.138296855586351</v>
      </c>
      <c r="CC484">
        <f>(AM484/J484)*100</f>
        <v>3.860318350746792</v>
      </c>
      <c r="CD484">
        <f t="shared" si="282"/>
        <v>87.09220373465088</v>
      </c>
      <c r="CE484">
        <f t="shared" si="283"/>
        <v>12.907796265349125</v>
      </c>
      <c r="CF484">
        <f>(AP484/J484)*100</f>
        <v>0.36813687679685858</v>
      </c>
      <c r="CG484">
        <f t="shared" si="284"/>
        <v>97.75238095238096</v>
      </c>
      <c r="CH484">
        <f t="shared" si="285"/>
        <v>2.2476190476190476</v>
      </c>
      <c r="CI484">
        <f>(AS484/J484)*100</f>
        <v>3.104831358249772</v>
      </c>
      <c r="CJ484">
        <f t="shared" si="286"/>
        <v>88.974208410497312</v>
      </c>
      <c r="CK484">
        <f t="shared" si="287"/>
        <v>11.025791589502687</v>
      </c>
      <c r="CL484">
        <f>(AV484/J484)*100</f>
        <v>6.2769791739709699</v>
      </c>
      <c r="CM484">
        <f t="shared" si="288"/>
        <v>94.072568032530498</v>
      </c>
      <c r="CN484">
        <f t="shared" si="289"/>
        <v>5.9274319674695031</v>
      </c>
      <c r="CO484">
        <f>(AY484/J484)*100</f>
        <v>0.78956594909192912</v>
      </c>
      <c r="CP484">
        <f t="shared" si="290"/>
        <v>90.444049733570168</v>
      </c>
      <c r="CQ484">
        <f t="shared" si="291"/>
        <v>9.5559502664298392</v>
      </c>
      <c r="CR484">
        <f>(BB484/J484)*100</f>
        <v>2.7979805062758571</v>
      </c>
      <c r="CS484">
        <f t="shared" si="292"/>
        <v>98.656708936895399</v>
      </c>
      <c r="CT484">
        <f t="shared" si="293"/>
        <v>1.3432910631046064</v>
      </c>
      <c r="CU484">
        <f>(BE484/J484)*100</f>
        <v>1.6864175022789425</v>
      </c>
      <c r="CV484">
        <f t="shared" si="294"/>
        <v>87.966735966735968</v>
      </c>
      <c r="CW484">
        <f t="shared" si="295"/>
        <v>12.033264033264034</v>
      </c>
      <c r="CX484">
        <f>(BH484/J484)*100</f>
        <v>7.4874132248790399</v>
      </c>
      <c r="CY484">
        <f t="shared" si="296"/>
        <v>79.956545355784897</v>
      </c>
      <c r="CZ484">
        <f t="shared" si="297"/>
        <v>20.0434546442151</v>
      </c>
    </row>
    <row r="485" spans="1:104" x14ac:dyDescent="0.25">
      <c r="A485" t="s">
        <v>2423</v>
      </c>
      <c r="B485">
        <v>27</v>
      </c>
      <c r="C485">
        <v>29</v>
      </c>
      <c r="D485" t="s">
        <v>2422</v>
      </c>
      <c r="E485">
        <f>VLOOKUP(A485,'2011B4'!A$1:B$641,2, FALSE)</f>
        <v>525</v>
      </c>
      <c r="G485">
        <v>1486586</v>
      </c>
      <c r="H485">
        <v>769368</v>
      </c>
      <c r="I485">
        <v>717218</v>
      </c>
      <c r="J485">
        <v>556418</v>
      </c>
      <c r="K485">
        <v>360407</v>
      </c>
      <c r="L485">
        <v>196011</v>
      </c>
      <c r="M485">
        <f t="shared" si="298"/>
        <v>37.429250645438614</v>
      </c>
      <c r="N485">
        <f t="shared" si="299"/>
        <v>46.844552931756972</v>
      </c>
      <c r="O485">
        <f t="shared" si="300"/>
        <v>27.329347562386889</v>
      </c>
      <c r="P485">
        <f>(K485/J485)*100</f>
        <v>64.772706849886248</v>
      </c>
      <c r="Q485">
        <f>(L485/J485)*100</f>
        <v>35.227293150113766</v>
      </c>
      <c r="R485">
        <f t="shared" si="266"/>
        <v>79.49239600444271</v>
      </c>
      <c r="S485">
        <f t="shared" si="267"/>
        <v>4.7264826083987224</v>
      </c>
      <c r="T485">
        <f t="shared" si="268"/>
        <v>3.5645863361717267</v>
      </c>
      <c r="U485">
        <f t="shared" si="269"/>
        <v>1.732510450776215</v>
      </c>
      <c r="V485">
        <f t="shared" si="270"/>
        <v>10.484024600210633</v>
      </c>
      <c r="W485">
        <f t="shared" si="271"/>
        <v>20.50760399555729</v>
      </c>
      <c r="X485">
        <v>236068</v>
      </c>
      <c r="Y485">
        <v>155780</v>
      </c>
      <c r="Z485">
        <v>80288</v>
      </c>
      <c r="AA485">
        <v>196582</v>
      </c>
      <c r="AB485">
        <v>100154</v>
      </c>
      <c r="AC485">
        <v>96428</v>
      </c>
      <c r="AD485">
        <v>9660</v>
      </c>
      <c r="AE485">
        <v>7553</v>
      </c>
      <c r="AF485">
        <v>2107</v>
      </c>
      <c r="AG485">
        <v>759</v>
      </c>
      <c r="AH485">
        <v>587</v>
      </c>
      <c r="AI485">
        <v>172</v>
      </c>
      <c r="AJ485">
        <v>10945</v>
      </c>
      <c r="AK485">
        <v>7196</v>
      </c>
      <c r="AL485">
        <v>3749</v>
      </c>
      <c r="AM485">
        <v>14595</v>
      </c>
      <c r="AN485">
        <v>12623</v>
      </c>
      <c r="AO485">
        <v>1972</v>
      </c>
      <c r="AP485">
        <v>1906</v>
      </c>
      <c r="AQ485">
        <v>1860</v>
      </c>
      <c r="AR485">
        <v>46</v>
      </c>
      <c r="AS485">
        <v>9640</v>
      </c>
      <c r="AT485">
        <v>8553</v>
      </c>
      <c r="AU485">
        <v>1087</v>
      </c>
      <c r="AV485">
        <v>19834</v>
      </c>
      <c r="AW485">
        <v>18416</v>
      </c>
      <c r="AX485">
        <v>1418</v>
      </c>
      <c r="AY485">
        <v>3217</v>
      </c>
      <c r="AZ485">
        <v>2944</v>
      </c>
      <c r="BA485">
        <v>273</v>
      </c>
      <c r="BB485">
        <v>12180</v>
      </c>
      <c r="BC485">
        <v>11726</v>
      </c>
      <c r="BD485">
        <v>454</v>
      </c>
      <c r="BE485">
        <v>7820</v>
      </c>
      <c r="BF485">
        <v>6684</v>
      </c>
      <c r="BG485">
        <v>1136</v>
      </c>
      <c r="BH485">
        <v>33212</v>
      </c>
      <c r="BI485">
        <v>26331</v>
      </c>
      <c r="BJ485">
        <v>6881</v>
      </c>
      <c r="BK485" t="str">
        <f t="shared" si="301"/>
        <v>CultivatorsTotal</v>
      </c>
      <c r="BL485" t="str">
        <f t="shared" si="302"/>
        <v>CultivatorsMale</v>
      </c>
      <c r="BM485" t="str">
        <f t="shared" si="303"/>
        <v>AgriculturalLabourFemale</v>
      </c>
      <c r="BN485">
        <f>(X485/J485)*100</f>
        <v>42.426377291892067</v>
      </c>
      <c r="BO485">
        <f t="shared" si="272"/>
        <v>65.989460663876514</v>
      </c>
      <c r="BP485">
        <f t="shared" si="273"/>
        <v>34.010539336123493</v>
      </c>
      <c r="BQ485">
        <f>(AA485/J485)*100</f>
        <v>35.329913841752067</v>
      </c>
      <c r="BR485">
        <f t="shared" si="274"/>
        <v>50.947696126807131</v>
      </c>
      <c r="BS485">
        <f t="shared" si="275"/>
        <v>49.052303873192862</v>
      </c>
      <c r="BT485">
        <f>(AD485/J485)*100</f>
        <v>1.7361048707985722</v>
      </c>
      <c r="BU485">
        <f t="shared" si="276"/>
        <v>78.188405797101439</v>
      </c>
      <c r="BV485">
        <f t="shared" si="277"/>
        <v>21.811594202898551</v>
      </c>
      <c r="BW485">
        <f>(AG485/J485)*100</f>
        <v>0.13640823984845926</v>
      </c>
      <c r="BX485">
        <f t="shared" si="278"/>
        <v>77.338603425559953</v>
      </c>
      <c r="BY485">
        <f t="shared" si="279"/>
        <v>22.661396574440051</v>
      </c>
      <c r="BZ485">
        <f>(AJ485/J485)*100</f>
        <v>1.9670463572350285</v>
      </c>
      <c r="CA485">
        <f t="shared" si="280"/>
        <v>65.746916400182727</v>
      </c>
      <c r="CB485">
        <f t="shared" si="281"/>
        <v>34.253083599817266</v>
      </c>
      <c r="CC485">
        <f>(AM485/J485)*100</f>
        <v>2.6230280113152342</v>
      </c>
      <c r="CD485">
        <f t="shared" si="282"/>
        <v>86.488523466940734</v>
      </c>
      <c r="CE485">
        <f t="shared" si="283"/>
        <v>13.511476533059266</v>
      </c>
      <c r="CF485">
        <f>(AP485/J485)*100</f>
        <v>0.34254822813065</v>
      </c>
      <c r="CG485">
        <f t="shared" si="284"/>
        <v>97.586568730325283</v>
      </c>
      <c r="CH485">
        <f t="shared" si="285"/>
        <v>2.4134312696747111</v>
      </c>
      <c r="CI485">
        <f>(AS485/J485)*100</f>
        <v>1.732510450776215</v>
      </c>
      <c r="CJ485">
        <f t="shared" si="286"/>
        <v>88.724066390041486</v>
      </c>
      <c r="CK485">
        <f t="shared" si="287"/>
        <v>11.275933609958507</v>
      </c>
      <c r="CL485">
        <f>(AV485/J485)*100</f>
        <v>3.5645863361717267</v>
      </c>
      <c r="CM485">
        <f t="shared" si="288"/>
        <v>92.850660482000606</v>
      </c>
      <c r="CN485">
        <f t="shared" si="289"/>
        <v>7.1493395179993948</v>
      </c>
      <c r="CO485">
        <f>(AY485/J485)*100</f>
        <v>0.57816246059617049</v>
      </c>
      <c r="CP485">
        <f t="shared" si="290"/>
        <v>91.513832763444199</v>
      </c>
      <c r="CQ485">
        <f t="shared" si="291"/>
        <v>8.4861672365557972</v>
      </c>
      <c r="CR485">
        <f>(BB485/J485)*100</f>
        <v>2.1890017936155912</v>
      </c>
      <c r="CS485">
        <f t="shared" si="292"/>
        <v>96.272577996715924</v>
      </c>
      <c r="CT485">
        <f t="shared" si="293"/>
        <v>3.7274220032840719</v>
      </c>
      <c r="CU485">
        <f>(BE485/J485)*100</f>
        <v>1.4054182287417014</v>
      </c>
      <c r="CV485">
        <f t="shared" si="294"/>
        <v>85.473145780051155</v>
      </c>
      <c r="CW485">
        <f t="shared" si="295"/>
        <v>14.526854219948849</v>
      </c>
      <c r="CX485">
        <f>(BH485/J485)*100</f>
        <v>5.9688938891265195</v>
      </c>
      <c r="CY485">
        <f t="shared" si="296"/>
        <v>79.281584969288204</v>
      </c>
      <c r="CZ485">
        <f t="shared" si="297"/>
        <v>20.718415030711789</v>
      </c>
    </row>
    <row r="486" spans="1:104" x14ac:dyDescent="0.25">
      <c r="A486" t="s">
        <v>2425</v>
      </c>
      <c r="B486">
        <v>27</v>
      </c>
      <c r="C486">
        <v>30</v>
      </c>
      <c r="D486" t="s">
        <v>2424</v>
      </c>
      <c r="E486">
        <f>VLOOKUP(A486,'2011B4'!A$1:B$641,2, FALSE)</f>
        <v>526</v>
      </c>
      <c r="G486">
        <v>3849543</v>
      </c>
      <c r="H486">
        <v>1989623</v>
      </c>
      <c r="I486">
        <v>1859920</v>
      </c>
      <c r="J486">
        <v>1492179</v>
      </c>
      <c r="K486">
        <v>971973</v>
      </c>
      <c r="L486">
        <v>520206</v>
      </c>
      <c r="M486">
        <f t="shared" si="298"/>
        <v>38.762497262662087</v>
      </c>
      <c r="N486">
        <f t="shared" si="299"/>
        <v>48.852119220575958</v>
      </c>
      <c r="O486">
        <f t="shared" si="300"/>
        <v>27.969267495376144</v>
      </c>
      <c r="P486">
        <f>(K486/J486)*100</f>
        <v>65.137828638521242</v>
      </c>
      <c r="Q486">
        <f>(L486/J486)*100</f>
        <v>34.862171361478751</v>
      </c>
      <c r="R486">
        <f t="shared" si="266"/>
        <v>63.55805838307603</v>
      </c>
      <c r="S486">
        <f t="shared" si="267"/>
        <v>13.28332592805555</v>
      </c>
      <c r="T486">
        <f t="shared" si="268"/>
        <v>6.7809559040838936</v>
      </c>
      <c r="U486">
        <f t="shared" si="269"/>
        <v>2.8899347866442295</v>
      </c>
      <c r="V486">
        <f t="shared" si="270"/>
        <v>13.487724998140301</v>
      </c>
      <c r="W486">
        <f t="shared" si="271"/>
        <v>36.44194161692397</v>
      </c>
      <c r="X486">
        <v>525775</v>
      </c>
      <c r="Y486">
        <v>331254</v>
      </c>
      <c r="Z486">
        <v>194521</v>
      </c>
      <c r="AA486">
        <v>377394</v>
      </c>
      <c r="AB486">
        <v>186349</v>
      </c>
      <c r="AC486">
        <v>191045</v>
      </c>
      <c r="AD486">
        <v>45231</v>
      </c>
      <c r="AE486">
        <v>30347</v>
      </c>
      <c r="AF486">
        <v>14884</v>
      </c>
      <c r="AG486">
        <v>2090</v>
      </c>
      <c r="AH486">
        <v>1676</v>
      </c>
      <c r="AI486">
        <v>414</v>
      </c>
      <c r="AJ486">
        <v>72117</v>
      </c>
      <c r="AK486">
        <v>20586</v>
      </c>
      <c r="AL486">
        <v>51531</v>
      </c>
      <c r="AM486">
        <v>124004</v>
      </c>
      <c r="AN486">
        <v>105214</v>
      </c>
      <c r="AO486">
        <v>18790</v>
      </c>
      <c r="AP486">
        <v>4259</v>
      </c>
      <c r="AQ486">
        <v>4136</v>
      </c>
      <c r="AR486">
        <v>123</v>
      </c>
      <c r="AS486">
        <v>43123</v>
      </c>
      <c r="AT486">
        <v>38553</v>
      </c>
      <c r="AU486">
        <v>4570</v>
      </c>
      <c r="AV486">
        <v>101184</v>
      </c>
      <c r="AW486">
        <v>91443</v>
      </c>
      <c r="AX486">
        <v>9741</v>
      </c>
      <c r="AY486">
        <v>14484</v>
      </c>
      <c r="AZ486">
        <v>12824</v>
      </c>
      <c r="BA486">
        <v>1660</v>
      </c>
      <c r="BB486">
        <v>48416</v>
      </c>
      <c r="BC486">
        <v>47201</v>
      </c>
      <c r="BD486">
        <v>1215</v>
      </c>
      <c r="BE486">
        <v>29094</v>
      </c>
      <c r="BF486">
        <v>25527</v>
      </c>
      <c r="BG486">
        <v>3567</v>
      </c>
      <c r="BH486">
        <v>105008</v>
      </c>
      <c r="BI486">
        <v>76863</v>
      </c>
      <c r="BJ486">
        <v>28145</v>
      </c>
      <c r="BK486" t="str">
        <f t="shared" si="301"/>
        <v>CultivatorsTotal</v>
      </c>
      <c r="BL486" t="str">
        <f t="shared" si="302"/>
        <v>CultivatorsMale</v>
      </c>
      <c r="BM486" t="str">
        <f t="shared" si="303"/>
        <v>CultivatorsFemale</v>
      </c>
      <c r="BN486">
        <f>(X486/J486)*100</f>
        <v>35.235383958626947</v>
      </c>
      <c r="BO486">
        <f t="shared" si="272"/>
        <v>63.002995577956355</v>
      </c>
      <c r="BP486">
        <f t="shared" si="273"/>
        <v>36.997004422043652</v>
      </c>
      <c r="BQ486">
        <f>(AA486/J486)*100</f>
        <v>25.291469723136434</v>
      </c>
      <c r="BR486">
        <f t="shared" si="274"/>
        <v>49.377838545392876</v>
      </c>
      <c r="BS486">
        <f t="shared" si="275"/>
        <v>50.622161454607117</v>
      </c>
      <c r="BT486">
        <f>(AD486/J486)*100</f>
        <v>3.0312047013126442</v>
      </c>
      <c r="BU486">
        <f t="shared" si="276"/>
        <v>67.093365169905596</v>
      </c>
      <c r="BV486">
        <f t="shared" si="277"/>
        <v>32.906634830094404</v>
      </c>
      <c r="BW486">
        <f>(AG486/J486)*100</f>
        <v>0.14006362507447162</v>
      </c>
      <c r="BX486">
        <f t="shared" si="278"/>
        <v>80.191387559808618</v>
      </c>
      <c r="BY486">
        <f t="shared" si="279"/>
        <v>19.808612440191386</v>
      </c>
      <c r="BZ486">
        <f>(AJ486/J486)*100</f>
        <v>4.8329992581318999</v>
      </c>
      <c r="CA486">
        <f t="shared" si="280"/>
        <v>28.545280585714877</v>
      </c>
      <c r="CB486">
        <f t="shared" si="281"/>
        <v>71.454719414285123</v>
      </c>
      <c r="CC486">
        <f>(AM486/J486)*100</f>
        <v>8.3102630448491777</v>
      </c>
      <c r="CD486">
        <f t="shared" si="282"/>
        <v>84.847262991516402</v>
      </c>
      <c r="CE486">
        <f t="shared" si="283"/>
        <v>15.152737008483596</v>
      </c>
      <c r="CF486">
        <f>(AP486/J486)*100</f>
        <v>0.28542152114458114</v>
      </c>
      <c r="CG486">
        <f t="shared" si="284"/>
        <v>97.111998121624794</v>
      </c>
      <c r="CH486">
        <f t="shared" si="285"/>
        <v>2.8880018783752055</v>
      </c>
      <c r="CI486">
        <f>(AS486/J486)*100</f>
        <v>2.8899347866442295</v>
      </c>
      <c r="CJ486">
        <f t="shared" si="286"/>
        <v>89.402407068153892</v>
      </c>
      <c r="CK486">
        <f t="shared" si="287"/>
        <v>10.597592931846114</v>
      </c>
      <c r="CL486">
        <f>(AV486/J486)*100</f>
        <v>6.7809559040838936</v>
      </c>
      <c r="CM486">
        <f t="shared" si="288"/>
        <v>90.372983870967744</v>
      </c>
      <c r="CN486">
        <f t="shared" si="289"/>
        <v>9.627016129032258</v>
      </c>
      <c r="CO486">
        <f>(AY486/J486)*100</f>
        <v>0.97066102659265407</v>
      </c>
      <c r="CP486">
        <f t="shared" si="290"/>
        <v>88.539077602872126</v>
      </c>
      <c r="CQ486">
        <f t="shared" si="291"/>
        <v>11.460922397127865</v>
      </c>
      <c r="CR486">
        <f>(BB486/J486)*100</f>
        <v>3.2446509433519704</v>
      </c>
      <c r="CS486">
        <f t="shared" si="292"/>
        <v>97.490499008592195</v>
      </c>
      <c r="CT486">
        <f t="shared" si="293"/>
        <v>2.509500991407799</v>
      </c>
      <c r="CU486">
        <f>(BE486/J486)*100</f>
        <v>1.949766080342908</v>
      </c>
      <c r="CV486">
        <f t="shared" si="294"/>
        <v>87.739740152608775</v>
      </c>
      <c r="CW486">
        <f t="shared" si="295"/>
        <v>12.260259847391215</v>
      </c>
      <c r="CX486">
        <f>(BH486/J486)*100</f>
        <v>7.0372254267081891</v>
      </c>
      <c r="CY486">
        <f t="shared" si="296"/>
        <v>73.197280207222306</v>
      </c>
      <c r="CZ486">
        <f t="shared" si="297"/>
        <v>26.80271979277769</v>
      </c>
    </row>
    <row r="487" spans="1:104" x14ac:dyDescent="0.25">
      <c r="A487" t="s">
        <v>2427</v>
      </c>
      <c r="B487">
        <v>27</v>
      </c>
      <c r="C487">
        <v>31</v>
      </c>
      <c r="D487" t="s">
        <v>2426</v>
      </c>
      <c r="E487">
        <f>VLOOKUP(A487,'2011B4'!A$1:B$641,2, FALSE)</f>
        <v>527</v>
      </c>
      <c r="G487">
        <v>2808994</v>
      </c>
      <c r="H487">
        <v>1408326</v>
      </c>
      <c r="I487">
        <v>1400668</v>
      </c>
      <c r="J487">
        <v>1040476</v>
      </c>
      <c r="K487">
        <v>673177</v>
      </c>
      <c r="L487">
        <v>367299</v>
      </c>
      <c r="M487">
        <f t="shared" si="298"/>
        <v>37.040876555806101</v>
      </c>
      <c r="N487">
        <f t="shared" si="299"/>
        <v>47.799799194220654</v>
      </c>
      <c r="O487">
        <f t="shared" si="300"/>
        <v>26.223130677648093</v>
      </c>
      <c r="P487">
        <f>(K487/J487)*100</f>
        <v>64.698945482644476</v>
      </c>
      <c r="Q487">
        <f>(L487/J487)*100</f>
        <v>35.301054517355517</v>
      </c>
      <c r="R487">
        <f t="shared" si="266"/>
        <v>70.247944210149967</v>
      </c>
      <c r="S487">
        <f t="shared" si="267"/>
        <v>7.6370814896259027</v>
      </c>
      <c r="T487">
        <f t="shared" si="268"/>
        <v>5.3051680192527266</v>
      </c>
      <c r="U487">
        <f t="shared" si="269"/>
        <v>3.3653827671181267</v>
      </c>
      <c r="V487">
        <f t="shared" si="270"/>
        <v>13.444423513853273</v>
      </c>
      <c r="W487">
        <f t="shared" si="271"/>
        <v>29.752055789850033</v>
      </c>
      <c r="X487">
        <v>515217</v>
      </c>
      <c r="Y487">
        <v>301981</v>
      </c>
      <c r="Z487">
        <v>213236</v>
      </c>
      <c r="AA487">
        <v>185229</v>
      </c>
      <c r="AB487">
        <v>88025</v>
      </c>
      <c r="AC487">
        <v>97204</v>
      </c>
      <c r="AD487">
        <v>30467</v>
      </c>
      <c r="AE487">
        <v>21083</v>
      </c>
      <c r="AF487">
        <v>9384</v>
      </c>
      <c r="AG487">
        <v>2541</v>
      </c>
      <c r="AH487">
        <v>1885</v>
      </c>
      <c r="AI487">
        <v>656</v>
      </c>
      <c r="AJ487">
        <v>23965</v>
      </c>
      <c r="AK487">
        <v>16572</v>
      </c>
      <c r="AL487">
        <v>7393</v>
      </c>
      <c r="AM487">
        <v>52956</v>
      </c>
      <c r="AN487">
        <v>47555</v>
      </c>
      <c r="AO487">
        <v>5401</v>
      </c>
      <c r="AP487">
        <v>5056</v>
      </c>
      <c r="AQ487">
        <v>4903</v>
      </c>
      <c r="AR487">
        <v>153</v>
      </c>
      <c r="AS487">
        <v>35016</v>
      </c>
      <c r="AT487">
        <v>30537</v>
      </c>
      <c r="AU487">
        <v>4479</v>
      </c>
      <c r="AV487">
        <v>55199</v>
      </c>
      <c r="AW487">
        <v>49391</v>
      </c>
      <c r="AX487">
        <v>5808</v>
      </c>
      <c r="AY487">
        <v>8251</v>
      </c>
      <c r="AZ487">
        <v>7274</v>
      </c>
      <c r="BA487">
        <v>977</v>
      </c>
      <c r="BB487">
        <v>35998</v>
      </c>
      <c r="BC487">
        <v>35391</v>
      </c>
      <c r="BD487">
        <v>607</v>
      </c>
      <c r="BE487">
        <v>20517</v>
      </c>
      <c r="BF487">
        <v>18190</v>
      </c>
      <c r="BG487">
        <v>2327</v>
      </c>
      <c r="BH487">
        <v>70064</v>
      </c>
      <c r="BI487">
        <v>50390</v>
      </c>
      <c r="BJ487">
        <v>19674</v>
      </c>
      <c r="BK487" t="str">
        <f t="shared" si="301"/>
        <v>CultivatorsTotal</v>
      </c>
      <c r="BL487" t="str">
        <f t="shared" si="302"/>
        <v>CultivatorsMale</v>
      </c>
      <c r="BM487" t="str">
        <f t="shared" si="303"/>
        <v>CultivatorsFemale</v>
      </c>
      <c r="BN487">
        <f>(X487/J487)*100</f>
        <v>49.517432405937285</v>
      </c>
      <c r="BO487">
        <f t="shared" si="272"/>
        <v>58.612390507300802</v>
      </c>
      <c r="BP487">
        <f t="shared" si="273"/>
        <v>41.387609492699198</v>
      </c>
      <c r="BQ487">
        <f>(AA487/J487)*100</f>
        <v>17.802332778459089</v>
      </c>
      <c r="BR487">
        <f t="shared" si="274"/>
        <v>47.522256234174989</v>
      </c>
      <c r="BS487">
        <f t="shared" si="275"/>
        <v>52.477743765825004</v>
      </c>
      <c r="BT487">
        <f>(AD487/J487)*100</f>
        <v>2.9281790257535976</v>
      </c>
      <c r="BU487">
        <f t="shared" si="276"/>
        <v>69.199461712672729</v>
      </c>
      <c r="BV487">
        <f t="shared" si="277"/>
        <v>30.800538287327271</v>
      </c>
      <c r="BW487">
        <f>(AG487/J487)*100</f>
        <v>0.2442151476824069</v>
      </c>
      <c r="BX487">
        <f t="shared" si="278"/>
        <v>74.183392365210537</v>
      </c>
      <c r="BY487">
        <f t="shared" si="279"/>
        <v>25.816607634789452</v>
      </c>
      <c r="BZ487">
        <f>(AJ487/J487)*100</f>
        <v>2.3032727328645737</v>
      </c>
      <c r="CA487">
        <f t="shared" si="280"/>
        <v>69.150844982265795</v>
      </c>
      <c r="CB487">
        <f t="shared" si="281"/>
        <v>30.849155017734198</v>
      </c>
      <c r="CC487">
        <f>(AM487/J487)*100</f>
        <v>5.0895936090789222</v>
      </c>
      <c r="CD487">
        <f t="shared" si="282"/>
        <v>89.800966840395802</v>
      </c>
      <c r="CE487">
        <f t="shared" si="283"/>
        <v>10.1990331596042</v>
      </c>
      <c r="CF487">
        <f>(AP487/J487)*100</f>
        <v>0.485931439072117</v>
      </c>
      <c r="CG487">
        <f t="shared" si="284"/>
        <v>96.973892405063282</v>
      </c>
      <c r="CH487">
        <f t="shared" si="285"/>
        <v>3.0261075949367089</v>
      </c>
      <c r="CI487">
        <f>(AS487/J487)*100</f>
        <v>3.3653827671181267</v>
      </c>
      <c r="CJ487">
        <f t="shared" si="286"/>
        <v>87.208704592186422</v>
      </c>
      <c r="CK487">
        <f t="shared" si="287"/>
        <v>12.791295407813571</v>
      </c>
      <c r="CL487">
        <f>(AV487/J487)*100</f>
        <v>5.3051680192527266</v>
      </c>
      <c r="CM487">
        <f t="shared" si="288"/>
        <v>89.478070254895925</v>
      </c>
      <c r="CN487">
        <f t="shared" si="289"/>
        <v>10.521929745104078</v>
      </c>
      <c r="CO487">
        <f>(AY487/J487)*100</f>
        <v>0.79300243350158961</v>
      </c>
      <c r="CP487">
        <f t="shared" si="290"/>
        <v>88.159011028966177</v>
      </c>
      <c r="CQ487">
        <f t="shared" si="291"/>
        <v>11.840988971033815</v>
      </c>
      <c r="CR487">
        <f>(BB487/J487)*100</f>
        <v>3.4597626470961367</v>
      </c>
      <c r="CS487">
        <f t="shared" si="292"/>
        <v>98.313795210845043</v>
      </c>
      <c r="CT487">
        <f t="shared" si="293"/>
        <v>1.686204789154953</v>
      </c>
      <c r="CU487">
        <f>(BE487/J487)*100</f>
        <v>1.9718859445100128</v>
      </c>
      <c r="CV487">
        <f t="shared" si="294"/>
        <v>88.658185894623969</v>
      </c>
      <c r="CW487">
        <f t="shared" si="295"/>
        <v>11.341814105376031</v>
      </c>
      <c r="CX487">
        <f>(BH487/J487)*100</f>
        <v>6.7338410496734182</v>
      </c>
      <c r="CY487">
        <f t="shared" si="296"/>
        <v>71.919958894724829</v>
      </c>
      <c r="CZ487">
        <f t="shared" si="297"/>
        <v>28.080041105275178</v>
      </c>
    </row>
    <row r="488" spans="1:104" x14ac:dyDescent="0.25">
      <c r="A488" t="s">
        <v>2429</v>
      </c>
      <c r="B488">
        <v>27</v>
      </c>
      <c r="C488">
        <v>32</v>
      </c>
      <c r="D488" t="s">
        <v>2428</v>
      </c>
      <c r="E488">
        <f>VLOOKUP(A488,'2011B4'!A$1:B$641,2, FALSE)</f>
        <v>528</v>
      </c>
      <c r="G488">
        <v>1696777</v>
      </c>
      <c r="H488">
        <v>794498</v>
      </c>
      <c r="I488">
        <v>902279</v>
      </c>
      <c r="J488">
        <v>554975</v>
      </c>
      <c r="K488">
        <v>334229</v>
      </c>
      <c r="L488">
        <v>220746</v>
      </c>
      <c r="M488">
        <f t="shared" si="298"/>
        <v>32.707597993136403</v>
      </c>
      <c r="N488">
        <f t="shared" si="299"/>
        <v>42.067947307608073</v>
      </c>
      <c r="O488">
        <f t="shared" si="300"/>
        <v>24.465381550496019</v>
      </c>
      <c r="P488">
        <f>(K488/J488)*100</f>
        <v>60.224154241182035</v>
      </c>
      <c r="Q488">
        <f>(L488/J488)*100</f>
        <v>39.775845758817965</v>
      </c>
      <c r="R488">
        <f t="shared" si="266"/>
        <v>65.091220325239874</v>
      </c>
      <c r="S488">
        <f t="shared" si="267"/>
        <v>7.5010586062435252</v>
      </c>
      <c r="T488">
        <f t="shared" si="268"/>
        <v>5.8508941844227218</v>
      </c>
      <c r="U488">
        <f t="shared" si="269"/>
        <v>5.4094328573359167</v>
      </c>
      <c r="V488">
        <f t="shared" si="270"/>
        <v>16.147394026757965</v>
      </c>
      <c r="W488">
        <f t="shared" si="271"/>
        <v>34.908779674760126</v>
      </c>
      <c r="X488">
        <v>292293</v>
      </c>
      <c r="Y488">
        <v>129548</v>
      </c>
      <c r="Z488">
        <v>162745</v>
      </c>
      <c r="AA488">
        <v>45128</v>
      </c>
      <c r="AB488">
        <v>24222</v>
      </c>
      <c r="AC488">
        <v>20906</v>
      </c>
      <c r="AD488">
        <v>23819</v>
      </c>
      <c r="AE488">
        <v>21244</v>
      </c>
      <c r="AF488">
        <v>2575</v>
      </c>
      <c r="AG488">
        <v>5148</v>
      </c>
      <c r="AH488">
        <v>3679</v>
      </c>
      <c r="AI488">
        <v>1469</v>
      </c>
      <c r="AJ488">
        <v>9518</v>
      </c>
      <c r="AK488">
        <v>7364</v>
      </c>
      <c r="AL488">
        <v>2154</v>
      </c>
      <c r="AM488">
        <v>26963</v>
      </c>
      <c r="AN488">
        <v>25080</v>
      </c>
      <c r="AO488">
        <v>1883</v>
      </c>
      <c r="AP488">
        <v>6418</v>
      </c>
      <c r="AQ488">
        <v>6311</v>
      </c>
      <c r="AR488">
        <v>107</v>
      </c>
      <c r="AS488">
        <v>30021</v>
      </c>
      <c r="AT488">
        <v>24355</v>
      </c>
      <c r="AU488">
        <v>5666</v>
      </c>
      <c r="AV488">
        <v>32471</v>
      </c>
      <c r="AW488">
        <v>27291</v>
      </c>
      <c r="AX488">
        <v>5180</v>
      </c>
      <c r="AY488">
        <v>4765</v>
      </c>
      <c r="AZ488">
        <v>4372</v>
      </c>
      <c r="BA488">
        <v>393</v>
      </c>
      <c r="BB488">
        <v>23555</v>
      </c>
      <c r="BC488">
        <v>22375</v>
      </c>
      <c r="BD488">
        <v>1180</v>
      </c>
      <c r="BE488">
        <v>8709</v>
      </c>
      <c r="BF488">
        <v>7378</v>
      </c>
      <c r="BG488">
        <v>1331</v>
      </c>
      <c r="BH488">
        <v>46167</v>
      </c>
      <c r="BI488">
        <v>31010</v>
      </c>
      <c r="BJ488">
        <v>15157</v>
      </c>
      <c r="BK488" t="str">
        <f t="shared" si="301"/>
        <v>CultivatorsTotal</v>
      </c>
      <c r="BL488" t="str">
        <f t="shared" si="302"/>
        <v>CultivatorsMale</v>
      </c>
      <c r="BM488" t="str">
        <f t="shared" si="303"/>
        <v>CultivatorsFemale</v>
      </c>
      <c r="BN488">
        <f>(X488/J488)*100</f>
        <v>52.667777827830086</v>
      </c>
      <c r="BO488">
        <f t="shared" si="272"/>
        <v>44.321280359091737</v>
      </c>
      <c r="BP488">
        <f t="shared" si="273"/>
        <v>55.67871964090827</v>
      </c>
      <c r="BQ488">
        <f>(AA488/J488)*100</f>
        <v>8.1315374566421905</v>
      </c>
      <c r="BR488">
        <f t="shared" si="274"/>
        <v>53.673993972699876</v>
      </c>
      <c r="BS488">
        <f t="shared" si="275"/>
        <v>46.326006027300124</v>
      </c>
      <c r="BT488">
        <f>(AD488/J488)*100</f>
        <v>4.2919050407676016</v>
      </c>
      <c r="BU488">
        <f t="shared" si="276"/>
        <v>89.189302657542299</v>
      </c>
      <c r="BV488">
        <f t="shared" si="277"/>
        <v>10.810697342457702</v>
      </c>
      <c r="BW488">
        <f>(AG488/J488)*100</f>
        <v>0.9276093517726024</v>
      </c>
      <c r="BX488">
        <f t="shared" si="278"/>
        <v>71.464646464646464</v>
      </c>
      <c r="BY488">
        <f t="shared" si="279"/>
        <v>28.535353535353536</v>
      </c>
      <c r="BZ488">
        <f>(AJ488/J488)*100</f>
        <v>1.7150322086580478</v>
      </c>
      <c r="CA488">
        <f t="shared" si="280"/>
        <v>77.369195209077532</v>
      </c>
      <c r="CB488">
        <f t="shared" si="281"/>
        <v>22.630804790922461</v>
      </c>
      <c r="CC488">
        <f>(AM488/J488)*100</f>
        <v>4.8584170458128746</v>
      </c>
      <c r="CD488">
        <f t="shared" si="282"/>
        <v>93.016355746764077</v>
      </c>
      <c r="CE488">
        <f t="shared" si="283"/>
        <v>6.9836442532359158</v>
      </c>
      <c r="CF488">
        <f>(AP488/J488)*100</f>
        <v>1.156448488670661</v>
      </c>
      <c r="CG488">
        <f t="shared" si="284"/>
        <v>98.332813960735436</v>
      </c>
      <c r="CH488">
        <f t="shared" si="285"/>
        <v>1.6671860392645683</v>
      </c>
      <c r="CI488">
        <f>(AS488/J488)*100</f>
        <v>5.4094328573359167</v>
      </c>
      <c r="CJ488">
        <f t="shared" si="286"/>
        <v>81.126544752006922</v>
      </c>
      <c r="CK488">
        <f t="shared" si="287"/>
        <v>18.873455247993071</v>
      </c>
      <c r="CL488">
        <f>(AV488/J488)*100</f>
        <v>5.8508941844227218</v>
      </c>
      <c r="CM488">
        <f t="shared" si="288"/>
        <v>84.047303747959717</v>
      </c>
      <c r="CN488">
        <f t="shared" si="289"/>
        <v>15.952696252040283</v>
      </c>
      <c r="CO488">
        <f>(AY488/J488)*100</f>
        <v>0.8585972341096445</v>
      </c>
      <c r="CP488">
        <f t="shared" si="290"/>
        <v>91.752360965372503</v>
      </c>
      <c r="CQ488">
        <f t="shared" si="291"/>
        <v>8.2476390346274915</v>
      </c>
      <c r="CR488">
        <f>(BB488/J488)*100</f>
        <v>4.2443353304202898</v>
      </c>
      <c r="CS488">
        <f t="shared" si="292"/>
        <v>94.990447887921874</v>
      </c>
      <c r="CT488">
        <f t="shared" si="293"/>
        <v>5.009552112078115</v>
      </c>
      <c r="CU488">
        <f>(BE488/J488)*100</f>
        <v>1.5692598765710168</v>
      </c>
      <c r="CV488">
        <f t="shared" si="294"/>
        <v>84.716959467217819</v>
      </c>
      <c r="CW488">
        <f t="shared" si="295"/>
        <v>15.283040532782181</v>
      </c>
      <c r="CX488">
        <f>(BH488/J488)*100</f>
        <v>8.3187530969863506</v>
      </c>
      <c r="CY488">
        <f t="shared" si="296"/>
        <v>67.169190114150794</v>
      </c>
      <c r="CZ488">
        <f t="shared" si="297"/>
        <v>32.830809885849199</v>
      </c>
    </row>
    <row r="489" spans="1:104" x14ac:dyDescent="0.25">
      <c r="A489" t="s">
        <v>2431</v>
      </c>
      <c r="B489">
        <v>27</v>
      </c>
      <c r="C489">
        <v>33</v>
      </c>
      <c r="D489" t="s">
        <v>2430</v>
      </c>
      <c r="E489">
        <f>VLOOKUP(A489,'2011B4'!A$1:B$641,2, FALSE)</f>
        <v>529</v>
      </c>
      <c r="G489">
        <v>868825</v>
      </c>
      <c r="H489">
        <v>417890</v>
      </c>
      <c r="I489">
        <v>450935</v>
      </c>
      <c r="J489">
        <v>231457</v>
      </c>
      <c r="K489">
        <v>160296</v>
      </c>
      <c r="L489">
        <v>71161</v>
      </c>
      <c r="M489">
        <f t="shared" si="298"/>
        <v>26.64023249791385</v>
      </c>
      <c r="N489">
        <f t="shared" si="299"/>
        <v>38.358419679820052</v>
      </c>
      <c r="O489">
        <f t="shared" si="300"/>
        <v>15.780766629336823</v>
      </c>
      <c r="P489">
        <f>(K489/J489)*100</f>
        <v>69.255196429574397</v>
      </c>
      <c r="Q489">
        <f>(L489/J489)*100</f>
        <v>30.74480357042561</v>
      </c>
      <c r="R489">
        <f t="shared" si="266"/>
        <v>60.501950686304589</v>
      </c>
      <c r="S489">
        <f t="shared" si="267"/>
        <v>8.3903273610217024</v>
      </c>
      <c r="T489">
        <f t="shared" si="268"/>
        <v>6.1592434015821516</v>
      </c>
      <c r="U489">
        <f t="shared" si="269"/>
        <v>5.0968430421201347</v>
      </c>
      <c r="V489">
        <f t="shared" si="270"/>
        <v>19.851635508971427</v>
      </c>
      <c r="W489">
        <f t="shared" si="271"/>
        <v>39.498049313695411</v>
      </c>
      <c r="X489">
        <v>106440</v>
      </c>
      <c r="Y489">
        <v>62843</v>
      </c>
      <c r="Z489">
        <v>43597</v>
      </c>
      <c r="AA489">
        <v>23963</v>
      </c>
      <c r="AB489">
        <v>15387</v>
      </c>
      <c r="AC489">
        <v>8576</v>
      </c>
      <c r="AD489">
        <v>9633</v>
      </c>
      <c r="AE489">
        <v>8038</v>
      </c>
      <c r="AF489">
        <v>1595</v>
      </c>
      <c r="AG489">
        <v>3457</v>
      </c>
      <c r="AH489">
        <v>2508</v>
      </c>
      <c r="AI489">
        <v>949</v>
      </c>
      <c r="AJ489">
        <v>6778</v>
      </c>
      <c r="AK489">
        <v>4849</v>
      </c>
      <c r="AL489">
        <v>1929</v>
      </c>
      <c r="AM489">
        <v>9185</v>
      </c>
      <c r="AN489">
        <v>7897</v>
      </c>
      <c r="AO489">
        <v>1288</v>
      </c>
      <c r="AP489">
        <v>1365</v>
      </c>
      <c r="AQ489">
        <v>1322</v>
      </c>
      <c r="AR489">
        <v>43</v>
      </c>
      <c r="AS489">
        <v>11797</v>
      </c>
      <c r="AT489">
        <v>10302</v>
      </c>
      <c r="AU489">
        <v>1495</v>
      </c>
      <c r="AV489">
        <v>14256</v>
      </c>
      <c r="AW489">
        <v>12546</v>
      </c>
      <c r="AX489">
        <v>1710</v>
      </c>
      <c r="AY489">
        <v>2441</v>
      </c>
      <c r="AZ489">
        <v>2170</v>
      </c>
      <c r="BA489">
        <v>271</v>
      </c>
      <c r="BB489">
        <v>10599</v>
      </c>
      <c r="BC489">
        <v>10262</v>
      </c>
      <c r="BD489">
        <v>337</v>
      </c>
      <c r="BE489">
        <v>5952</v>
      </c>
      <c r="BF489">
        <v>4616</v>
      </c>
      <c r="BG489">
        <v>1336</v>
      </c>
      <c r="BH489">
        <v>25591</v>
      </c>
      <c r="BI489">
        <v>17556</v>
      </c>
      <c r="BJ489">
        <v>8035</v>
      </c>
      <c r="BK489" t="str">
        <f t="shared" si="301"/>
        <v>CultivatorsTotal</v>
      </c>
      <c r="BL489" t="str">
        <f t="shared" si="302"/>
        <v>CultivatorsMale</v>
      </c>
      <c r="BM489" t="str">
        <f t="shared" si="303"/>
        <v>CultivatorsFemale</v>
      </c>
      <c r="BN489">
        <f>(X489/J489)*100</f>
        <v>45.986943579152936</v>
      </c>
      <c r="BO489">
        <f t="shared" si="272"/>
        <v>59.040774145058251</v>
      </c>
      <c r="BP489">
        <f t="shared" si="273"/>
        <v>40.959225854941749</v>
      </c>
      <c r="BQ489">
        <f>(AA489/J489)*100</f>
        <v>10.353110945013546</v>
      </c>
      <c r="BR489">
        <f t="shared" si="274"/>
        <v>64.21149271794016</v>
      </c>
      <c r="BS489">
        <f t="shared" si="275"/>
        <v>35.788507282059847</v>
      </c>
      <c r="BT489">
        <f>(AD489/J489)*100</f>
        <v>4.1618961621381079</v>
      </c>
      <c r="BU489">
        <f t="shared" si="276"/>
        <v>83.442333644762783</v>
      </c>
      <c r="BV489">
        <f t="shared" si="277"/>
        <v>16.557666355237206</v>
      </c>
      <c r="BW489">
        <f>(AG489/J489)*100</f>
        <v>1.4935819612282195</v>
      </c>
      <c r="BX489">
        <f t="shared" si="278"/>
        <v>72.548452415389065</v>
      </c>
      <c r="BY489">
        <f t="shared" si="279"/>
        <v>27.451547584610935</v>
      </c>
      <c r="BZ489">
        <f>(AJ489/J489)*100</f>
        <v>2.928405708187698</v>
      </c>
      <c r="CA489">
        <f t="shared" si="280"/>
        <v>71.540277367955156</v>
      </c>
      <c r="CB489">
        <f t="shared" si="281"/>
        <v>28.459722632044855</v>
      </c>
      <c r="CC489">
        <f>(AM489/J489)*100</f>
        <v>3.9683396916057845</v>
      </c>
      <c r="CD489">
        <f t="shared" si="282"/>
        <v>85.977136635819278</v>
      </c>
      <c r="CE489">
        <f t="shared" si="283"/>
        <v>14.022863364180729</v>
      </c>
      <c r="CF489">
        <f>(AP489/J489)*100</f>
        <v>0.58974237115317318</v>
      </c>
      <c r="CG489">
        <f t="shared" si="284"/>
        <v>96.849816849816847</v>
      </c>
      <c r="CH489">
        <f t="shared" si="285"/>
        <v>3.1501831501831501</v>
      </c>
      <c r="CI489">
        <f>(AS489/J489)*100</f>
        <v>5.0968430421201347</v>
      </c>
      <c r="CJ489">
        <f t="shared" si="286"/>
        <v>87.327286598287699</v>
      </c>
      <c r="CK489">
        <f t="shared" si="287"/>
        <v>12.672713401712299</v>
      </c>
      <c r="CL489">
        <f>(AV489/J489)*100</f>
        <v>6.1592434015821516</v>
      </c>
      <c r="CM489">
        <f t="shared" si="288"/>
        <v>88.005050505050505</v>
      </c>
      <c r="CN489">
        <f t="shared" si="289"/>
        <v>11.994949494949495</v>
      </c>
      <c r="CO489">
        <f>(AY489/J489)*100</f>
        <v>1.0546235369852714</v>
      </c>
      <c r="CP489">
        <f t="shared" si="290"/>
        <v>88.897992625972961</v>
      </c>
      <c r="CQ489">
        <f t="shared" si="291"/>
        <v>11.102007374027039</v>
      </c>
      <c r="CR489">
        <f>(BB489/J489)*100</f>
        <v>4.5792523017234306</v>
      </c>
      <c r="CS489">
        <f t="shared" si="292"/>
        <v>96.820454759883006</v>
      </c>
      <c r="CT489">
        <f t="shared" si="293"/>
        <v>3.1795452401169917</v>
      </c>
      <c r="CU489">
        <f>(BE489/J489)*100</f>
        <v>2.5715359656437267</v>
      </c>
      <c r="CV489">
        <f t="shared" si="294"/>
        <v>77.553763440860209</v>
      </c>
      <c r="CW489">
        <f t="shared" si="295"/>
        <v>22.446236559139784</v>
      </c>
      <c r="CX489">
        <f>(BH489/J489)*100</f>
        <v>11.056481333465827</v>
      </c>
      <c r="CY489">
        <f t="shared" si="296"/>
        <v>68.60224297604627</v>
      </c>
      <c r="CZ489">
        <f t="shared" si="297"/>
        <v>31.39775702395373</v>
      </c>
    </row>
    <row r="490" spans="1:104" x14ac:dyDescent="0.25">
      <c r="A490" t="s">
        <v>2433</v>
      </c>
      <c r="B490">
        <v>27</v>
      </c>
      <c r="C490">
        <v>34</v>
      </c>
      <c r="D490" t="s">
        <v>2432</v>
      </c>
      <c r="E490">
        <f>VLOOKUP(A490,'2011B4'!A$1:B$641,2, FALSE)</f>
        <v>530</v>
      </c>
      <c r="G490">
        <v>3523162</v>
      </c>
      <c r="H490">
        <v>1807470</v>
      </c>
      <c r="I490">
        <v>1715692</v>
      </c>
      <c r="J490">
        <v>1407558</v>
      </c>
      <c r="K490">
        <v>951169</v>
      </c>
      <c r="L490">
        <v>456389</v>
      </c>
      <c r="M490">
        <f t="shared" si="298"/>
        <v>39.951554881665956</v>
      </c>
      <c r="N490">
        <f t="shared" si="299"/>
        <v>52.624331247544909</v>
      </c>
      <c r="O490">
        <f t="shared" si="300"/>
        <v>26.600870086239254</v>
      </c>
      <c r="P490">
        <f>(K490/J490)*100</f>
        <v>67.575829912515147</v>
      </c>
      <c r="Q490">
        <f>(L490/J490)*100</f>
        <v>32.424170087484846</v>
      </c>
      <c r="R490">
        <f t="shared" si="266"/>
        <v>60.331936588048237</v>
      </c>
      <c r="S490">
        <f t="shared" si="267"/>
        <v>15.126197286364043</v>
      </c>
      <c r="T490">
        <f t="shared" si="268"/>
        <v>6.6520882265597576</v>
      </c>
      <c r="U490">
        <f t="shared" si="269"/>
        <v>3.3084249458992097</v>
      </c>
      <c r="V490">
        <f t="shared" si="270"/>
        <v>14.581352953128754</v>
      </c>
      <c r="W490">
        <f t="shared" si="271"/>
        <v>39.668063411951763</v>
      </c>
      <c r="X490">
        <v>561840</v>
      </c>
      <c r="Y490">
        <v>332240</v>
      </c>
      <c r="Z490">
        <v>229600</v>
      </c>
      <c r="AA490">
        <v>217497</v>
      </c>
      <c r="AB490">
        <v>108234</v>
      </c>
      <c r="AC490">
        <v>109263</v>
      </c>
      <c r="AD490">
        <v>69870</v>
      </c>
      <c r="AE490">
        <v>30036</v>
      </c>
      <c r="AF490">
        <v>39834</v>
      </c>
      <c r="AG490">
        <v>3952</v>
      </c>
      <c r="AH490">
        <v>3197</v>
      </c>
      <c r="AI490">
        <v>755</v>
      </c>
      <c r="AJ490">
        <v>45990</v>
      </c>
      <c r="AK490">
        <v>30395</v>
      </c>
      <c r="AL490">
        <v>15595</v>
      </c>
      <c r="AM490">
        <v>162968</v>
      </c>
      <c r="AN490">
        <v>149830</v>
      </c>
      <c r="AO490">
        <v>13138</v>
      </c>
      <c r="AP490">
        <v>6300</v>
      </c>
      <c r="AQ490">
        <v>6092</v>
      </c>
      <c r="AR490">
        <v>208</v>
      </c>
      <c r="AS490">
        <v>46568</v>
      </c>
      <c r="AT490">
        <v>42093</v>
      </c>
      <c r="AU490">
        <v>4475</v>
      </c>
      <c r="AV490">
        <v>93632</v>
      </c>
      <c r="AW490">
        <v>83675</v>
      </c>
      <c r="AX490">
        <v>9957</v>
      </c>
      <c r="AY490">
        <v>11576</v>
      </c>
      <c r="AZ490">
        <v>10231</v>
      </c>
      <c r="BA490">
        <v>1345</v>
      </c>
      <c r="BB490">
        <v>44783</v>
      </c>
      <c r="BC490">
        <v>43745</v>
      </c>
      <c r="BD490">
        <v>1038</v>
      </c>
      <c r="BE490">
        <v>43297</v>
      </c>
      <c r="BF490">
        <v>38693</v>
      </c>
      <c r="BG490">
        <v>4604</v>
      </c>
      <c r="BH490">
        <v>99285</v>
      </c>
      <c r="BI490">
        <v>72708</v>
      </c>
      <c r="BJ490">
        <v>26577</v>
      </c>
      <c r="BK490" t="str">
        <f t="shared" si="301"/>
        <v>CultivatorsTotal</v>
      </c>
      <c r="BL490" t="str">
        <f t="shared" si="302"/>
        <v>CultivatorsMale</v>
      </c>
      <c r="BM490" t="str">
        <f t="shared" si="303"/>
        <v>CultivatorsFemale</v>
      </c>
      <c r="BN490">
        <f>(X490/J490)*100</f>
        <v>39.915939520787063</v>
      </c>
      <c r="BO490">
        <f t="shared" si="272"/>
        <v>59.134273102662682</v>
      </c>
      <c r="BP490">
        <f t="shared" si="273"/>
        <v>40.865726897337318</v>
      </c>
      <c r="BQ490">
        <f>(AA490/J490)*100</f>
        <v>15.452080837876665</v>
      </c>
      <c r="BR490">
        <f t="shared" si="274"/>
        <v>49.763445013034662</v>
      </c>
      <c r="BS490">
        <f t="shared" si="275"/>
        <v>50.236554986965345</v>
      </c>
      <c r="BT490">
        <f>(AD490/J490)*100</f>
        <v>4.9639162293845089</v>
      </c>
      <c r="BU490">
        <f t="shared" si="276"/>
        <v>42.988407041648777</v>
      </c>
      <c r="BV490">
        <f t="shared" si="277"/>
        <v>57.011592958351223</v>
      </c>
      <c r="BW490">
        <f>(AG490/J490)*100</f>
        <v>0.28076995761453527</v>
      </c>
      <c r="BX490">
        <f t="shared" si="278"/>
        <v>80.895748987854262</v>
      </c>
      <c r="BY490">
        <f t="shared" si="279"/>
        <v>19.104251012145749</v>
      </c>
      <c r="BZ490">
        <f>(AJ490/J490)*100</f>
        <v>3.2673609186974888</v>
      </c>
      <c r="CA490">
        <f t="shared" si="280"/>
        <v>66.090454446618836</v>
      </c>
      <c r="CB490">
        <f t="shared" si="281"/>
        <v>33.909545553381172</v>
      </c>
      <c r="CC490">
        <f>(AM490/J490)*100</f>
        <v>11.578066410052019</v>
      </c>
      <c r="CD490">
        <f t="shared" si="282"/>
        <v>91.938294634529484</v>
      </c>
      <c r="CE490">
        <f t="shared" si="283"/>
        <v>8.0617053654705213</v>
      </c>
      <c r="CF490">
        <f>(AP490/J490)*100</f>
        <v>0.44758368749280669</v>
      </c>
      <c r="CG490">
        <f t="shared" si="284"/>
        <v>96.698412698412696</v>
      </c>
      <c r="CH490">
        <f t="shared" si="285"/>
        <v>3.3015873015873018</v>
      </c>
      <c r="CI490">
        <f>(AS490/J490)*100</f>
        <v>3.3084249458992097</v>
      </c>
      <c r="CJ490">
        <f t="shared" si="286"/>
        <v>90.390396839031098</v>
      </c>
      <c r="CK490">
        <f t="shared" si="287"/>
        <v>9.6096031609689057</v>
      </c>
      <c r="CL490">
        <f>(AV490/J490)*100</f>
        <v>6.6520882265597576</v>
      </c>
      <c r="CM490">
        <f t="shared" si="288"/>
        <v>89.365815105946695</v>
      </c>
      <c r="CN490">
        <f t="shared" si="289"/>
        <v>10.634184894053316</v>
      </c>
      <c r="CO490">
        <f>(AY490/J490)*100</f>
        <v>0.82241726451059216</v>
      </c>
      <c r="CP490">
        <f t="shared" si="290"/>
        <v>88.381133379405668</v>
      </c>
      <c r="CQ490">
        <f t="shared" si="291"/>
        <v>11.618866620594332</v>
      </c>
      <c r="CR490">
        <f>(BB490/J490)*100</f>
        <v>3.1816095677762481</v>
      </c>
      <c r="CS490">
        <f t="shared" si="292"/>
        <v>97.682156175334384</v>
      </c>
      <c r="CT490">
        <f t="shared" si="293"/>
        <v>2.3178438246656099</v>
      </c>
      <c r="CU490">
        <f>(BE490/J490)*100</f>
        <v>3.0760366535517543</v>
      </c>
      <c r="CV490">
        <f t="shared" si="294"/>
        <v>89.366468808462486</v>
      </c>
      <c r="CW490">
        <f t="shared" si="295"/>
        <v>10.63353119153752</v>
      </c>
      <c r="CX490">
        <f>(BH490/J490)*100</f>
        <v>7.053705779797351</v>
      </c>
      <c r="CY490">
        <f t="shared" si="296"/>
        <v>73.231605982776856</v>
      </c>
      <c r="CZ490">
        <f t="shared" si="297"/>
        <v>26.768394017223144</v>
      </c>
    </row>
    <row r="491" spans="1:104" x14ac:dyDescent="0.25">
      <c r="A491" t="s">
        <v>2435</v>
      </c>
      <c r="B491">
        <v>27</v>
      </c>
      <c r="C491">
        <v>35</v>
      </c>
      <c r="D491" t="s">
        <v>2434</v>
      </c>
      <c r="E491">
        <f>VLOOKUP(A491,'2011B4'!A$1:B$641,2, FALSE)</f>
        <v>531</v>
      </c>
      <c r="G491">
        <v>2583524</v>
      </c>
      <c r="H491">
        <v>1320088</v>
      </c>
      <c r="I491">
        <v>1263436</v>
      </c>
      <c r="J491">
        <v>950879</v>
      </c>
      <c r="K491">
        <v>663194</v>
      </c>
      <c r="L491">
        <v>287685</v>
      </c>
      <c r="M491">
        <f t="shared" si="298"/>
        <v>36.805502871271948</v>
      </c>
      <c r="N491">
        <f t="shared" si="299"/>
        <v>50.238620455605989</v>
      </c>
      <c r="O491">
        <f t="shared" si="300"/>
        <v>22.770049294147071</v>
      </c>
      <c r="P491">
        <f>(K491/J491)*100</f>
        <v>69.745361923020695</v>
      </c>
      <c r="Q491">
        <f>(L491/J491)*100</f>
        <v>30.254638076979301</v>
      </c>
      <c r="R491">
        <f t="shared" si="266"/>
        <v>67.872568434048915</v>
      </c>
      <c r="S491">
        <f t="shared" si="267"/>
        <v>9.2684768514185301</v>
      </c>
      <c r="T491">
        <f t="shared" si="268"/>
        <v>6.3287757958688751</v>
      </c>
      <c r="U491">
        <f t="shared" si="269"/>
        <v>2.7123324839438037</v>
      </c>
      <c r="V491">
        <f t="shared" si="270"/>
        <v>13.817846434719876</v>
      </c>
      <c r="W491">
        <f t="shared" si="271"/>
        <v>32.127431565951085</v>
      </c>
      <c r="X491">
        <v>433071</v>
      </c>
      <c r="Y491">
        <v>288765</v>
      </c>
      <c r="Z491">
        <v>144306</v>
      </c>
      <c r="AA491">
        <v>191490</v>
      </c>
      <c r="AB491">
        <v>102380</v>
      </c>
      <c r="AC491">
        <v>89110</v>
      </c>
      <c r="AD491">
        <v>20825</v>
      </c>
      <c r="AE491">
        <v>13482</v>
      </c>
      <c r="AF491">
        <v>7343</v>
      </c>
      <c r="AG491">
        <v>1020</v>
      </c>
      <c r="AH491">
        <v>800</v>
      </c>
      <c r="AI491">
        <v>220</v>
      </c>
      <c r="AJ491">
        <v>27341</v>
      </c>
      <c r="AK491">
        <v>15602</v>
      </c>
      <c r="AL491">
        <v>11739</v>
      </c>
      <c r="AM491">
        <v>59771</v>
      </c>
      <c r="AN491">
        <v>54928</v>
      </c>
      <c r="AO491">
        <v>4843</v>
      </c>
      <c r="AP491">
        <v>4471</v>
      </c>
      <c r="AQ491">
        <v>4372</v>
      </c>
      <c r="AR491">
        <v>99</v>
      </c>
      <c r="AS491">
        <v>25791</v>
      </c>
      <c r="AT491">
        <v>23748</v>
      </c>
      <c r="AU491">
        <v>2043</v>
      </c>
      <c r="AV491">
        <v>60179</v>
      </c>
      <c r="AW491">
        <v>55362</v>
      </c>
      <c r="AX491">
        <v>4817</v>
      </c>
      <c r="AY491">
        <v>6372</v>
      </c>
      <c r="AZ491">
        <v>5776</v>
      </c>
      <c r="BA491">
        <v>596</v>
      </c>
      <c r="BB491">
        <v>28538</v>
      </c>
      <c r="BC491">
        <v>27909</v>
      </c>
      <c r="BD491">
        <v>629</v>
      </c>
      <c r="BE491">
        <v>24112</v>
      </c>
      <c r="BF491">
        <v>21268</v>
      </c>
      <c r="BG491">
        <v>2844</v>
      </c>
      <c r="BH491">
        <v>67898</v>
      </c>
      <c r="BI491">
        <v>48802</v>
      </c>
      <c r="BJ491">
        <v>19096</v>
      </c>
      <c r="BK491" t="str">
        <f t="shared" si="301"/>
        <v>CultivatorsTotal</v>
      </c>
      <c r="BL491" t="str">
        <f t="shared" si="302"/>
        <v>CultivatorsMale</v>
      </c>
      <c r="BM491" t="str">
        <f t="shared" si="303"/>
        <v>CultivatorsFemale</v>
      </c>
      <c r="BN491">
        <f>(X491/J491)*100</f>
        <v>45.544280607732425</v>
      </c>
      <c r="BO491">
        <f t="shared" si="272"/>
        <v>66.678443026663061</v>
      </c>
      <c r="BP491">
        <f t="shared" si="273"/>
        <v>33.321556973336932</v>
      </c>
      <c r="BQ491">
        <f>(AA491/J491)*100</f>
        <v>20.138208962444224</v>
      </c>
      <c r="BR491">
        <f t="shared" si="274"/>
        <v>53.464932894668124</v>
      </c>
      <c r="BS491">
        <f t="shared" si="275"/>
        <v>46.535067105331876</v>
      </c>
      <c r="BT491">
        <f>(AD491/J491)*100</f>
        <v>2.1900788638722699</v>
      </c>
      <c r="BU491">
        <f t="shared" si="276"/>
        <v>64.739495798319325</v>
      </c>
      <c r="BV491">
        <f t="shared" si="277"/>
        <v>35.260504201680668</v>
      </c>
      <c r="BW491">
        <f>(AG491/J491)*100</f>
        <v>0.10726916884272342</v>
      </c>
      <c r="BX491">
        <f t="shared" si="278"/>
        <v>78.431372549019613</v>
      </c>
      <c r="BY491">
        <f t="shared" si="279"/>
        <v>21.568627450980394</v>
      </c>
      <c r="BZ491">
        <f>(AJ491/J491)*100</f>
        <v>2.8753395542440203</v>
      </c>
      <c r="CA491">
        <f t="shared" si="280"/>
        <v>57.064481913609598</v>
      </c>
      <c r="CB491">
        <f t="shared" si="281"/>
        <v>42.935518086390402</v>
      </c>
      <c r="CC491">
        <f>(AM491/J491)*100</f>
        <v>6.2858681283317859</v>
      </c>
      <c r="CD491">
        <f t="shared" si="282"/>
        <v>91.897408442221135</v>
      </c>
      <c r="CE491">
        <f t="shared" si="283"/>
        <v>8.1025915577788563</v>
      </c>
      <c r="CF491">
        <f>(AP491/J491)*100</f>
        <v>0.47019652342727097</v>
      </c>
      <c r="CG491">
        <f t="shared" si="284"/>
        <v>97.785730261686425</v>
      </c>
      <c r="CH491">
        <f t="shared" si="285"/>
        <v>2.2142697383135763</v>
      </c>
      <c r="CI491">
        <f>(AS491/J491)*100</f>
        <v>2.7123324839438037</v>
      </c>
      <c r="CJ491">
        <f t="shared" si="286"/>
        <v>92.078632080958471</v>
      </c>
      <c r="CK491">
        <f t="shared" si="287"/>
        <v>7.9213679190415265</v>
      </c>
      <c r="CL491">
        <f>(AV491/J491)*100</f>
        <v>6.3287757958688751</v>
      </c>
      <c r="CM491">
        <f t="shared" si="288"/>
        <v>91.995546619252565</v>
      </c>
      <c r="CN491">
        <f t="shared" si="289"/>
        <v>8.004453380747437</v>
      </c>
      <c r="CO491">
        <f>(AY491/J491)*100</f>
        <v>0.67011680771160165</v>
      </c>
      <c r="CP491">
        <f t="shared" si="290"/>
        <v>90.646578782172</v>
      </c>
      <c r="CQ491">
        <f t="shared" si="291"/>
        <v>9.3534212178279983</v>
      </c>
      <c r="CR491">
        <f>(BB491/J491)*100</f>
        <v>3.0012230788565106</v>
      </c>
      <c r="CS491">
        <f t="shared" si="292"/>
        <v>97.795921227836573</v>
      </c>
      <c r="CT491">
        <f t="shared" si="293"/>
        <v>2.204078772163431</v>
      </c>
      <c r="CU491">
        <f>(BE491/J491)*100</f>
        <v>2.5357590187605363</v>
      </c>
      <c r="CV491">
        <f t="shared" si="294"/>
        <v>88.205043132050434</v>
      </c>
      <c r="CW491">
        <f t="shared" si="295"/>
        <v>11.794956867949569</v>
      </c>
      <c r="CX491">
        <f>(BH491/J491)*100</f>
        <v>7.140551005963955</v>
      </c>
      <c r="CY491">
        <f t="shared" si="296"/>
        <v>71.875460249197317</v>
      </c>
      <c r="CZ491">
        <f t="shared" si="297"/>
        <v>28.124539750802676</v>
      </c>
    </row>
    <row r="492" spans="1:104" x14ac:dyDescent="0.25">
      <c r="A492" t="s">
        <v>1766</v>
      </c>
      <c r="B492">
        <v>28</v>
      </c>
      <c r="C492">
        <v>1</v>
      </c>
      <c r="D492" t="s">
        <v>1765</v>
      </c>
      <c r="E492">
        <f>VLOOKUP(A492,'2011B4'!A$1:B$641,2, FALSE)</f>
        <v>532</v>
      </c>
      <c r="G492">
        <v>2488003</v>
      </c>
      <c r="H492">
        <v>1250958</v>
      </c>
      <c r="I492">
        <v>1237045</v>
      </c>
      <c r="J492">
        <v>907535</v>
      </c>
      <c r="K492">
        <v>578916</v>
      </c>
      <c r="L492">
        <v>328619</v>
      </c>
      <c r="M492">
        <f t="shared" si="298"/>
        <v>36.476443155414202</v>
      </c>
      <c r="N492">
        <f t="shared" si="299"/>
        <v>46.277812684358707</v>
      </c>
      <c r="O492">
        <f t="shared" si="300"/>
        <v>26.564837980833357</v>
      </c>
      <c r="P492">
        <f>(K492/J492)*100</f>
        <v>63.789936476279152</v>
      </c>
      <c r="Q492">
        <f>(L492/J492)*100</f>
        <v>36.210063523720848</v>
      </c>
      <c r="R492">
        <f t="shared" si="266"/>
        <v>60.751375979989753</v>
      </c>
      <c r="S492">
        <f t="shared" si="267"/>
        <v>19.289393797484394</v>
      </c>
      <c r="T492">
        <f t="shared" si="268"/>
        <v>5.1718115554771993</v>
      </c>
      <c r="U492">
        <f t="shared" si="269"/>
        <v>2.9950360041210531</v>
      </c>
      <c r="V492">
        <f t="shared" si="270"/>
        <v>11.792382662927601</v>
      </c>
      <c r="W492">
        <f t="shared" si="271"/>
        <v>39.248624020010247</v>
      </c>
      <c r="X492">
        <v>324059</v>
      </c>
      <c r="Y492">
        <v>209884</v>
      </c>
      <c r="Z492">
        <v>114175</v>
      </c>
      <c r="AA492">
        <v>207153</v>
      </c>
      <c r="AB492">
        <v>103036</v>
      </c>
      <c r="AC492">
        <v>104117</v>
      </c>
      <c r="AD492">
        <v>20128</v>
      </c>
      <c r="AE492">
        <v>17501</v>
      </c>
      <c r="AF492">
        <v>2627</v>
      </c>
      <c r="AG492">
        <v>47007</v>
      </c>
      <c r="AH492">
        <v>45225</v>
      </c>
      <c r="AI492">
        <v>1782</v>
      </c>
      <c r="AJ492">
        <v>81280</v>
      </c>
      <c r="AK492">
        <v>19461</v>
      </c>
      <c r="AL492">
        <v>61819</v>
      </c>
      <c r="AM492">
        <v>46771</v>
      </c>
      <c r="AN492">
        <v>31493</v>
      </c>
      <c r="AO492">
        <v>15278</v>
      </c>
      <c r="AP492">
        <v>1387</v>
      </c>
      <c r="AQ492">
        <v>1346</v>
      </c>
      <c r="AR492">
        <v>41</v>
      </c>
      <c r="AS492">
        <v>27181</v>
      </c>
      <c r="AT492">
        <v>22231</v>
      </c>
      <c r="AU492">
        <v>4950</v>
      </c>
      <c r="AV492">
        <v>46936</v>
      </c>
      <c r="AW492">
        <v>42420</v>
      </c>
      <c r="AX492">
        <v>4516</v>
      </c>
      <c r="AY492">
        <v>4954</v>
      </c>
      <c r="AZ492">
        <v>4501</v>
      </c>
      <c r="BA492">
        <v>453</v>
      </c>
      <c r="BB492">
        <v>23771</v>
      </c>
      <c r="BC492">
        <v>23341</v>
      </c>
      <c r="BD492">
        <v>430</v>
      </c>
      <c r="BE492">
        <v>15734</v>
      </c>
      <c r="BF492">
        <v>12252</v>
      </c>
      <c r="BG492">
        <v>3482</v>
      </c>
      <c r="BH492">
        <v>61174</v>
      </c>
      <c r="BI492">
        <v>46225</v>
      </c>
      <c r="BJ492">
        <v>14949</v>
      </c>
      <c r="BK492" t="str">
        <f t="shared" si="301"/>
        <v>CultivatorsTotal</v>
      </c>
      <c r="BL492" t="str">
        <f t="shared" si="302"/>
        <v>CultivatorsMale</v>
      </c>
      <c r="BM492" t="str">
        <f t="shared" si="303"/>
        <v>CultivatorsFemale</v>
      </c>
      <c r="BN492">
        <f>(X492/J492)*100</f>
        <v>35.707603563498928</v>
      </c>
      <c r="BO492">
        <f t="shared" si="272"/>
        <v>64.767218315183356</v>
      </c>
      <c r="BP492">
        <f t="shared" si="273"/>
        <v>35.232781684816658</v>
      </c>
      <c r="BQ492">
        <f>(AA492/J492)*100</f>
        <v>22.825896521897228</v>
      </c>
      <c r="BR492">
        <f t="shared" si="274"/>
        <v>49.739081741514724</v>
      </c>
      <c r="BS492">
        <f t="shared" si="275"/>
        <v>50.260918258485276</v>
      </c>
      <c r="BT492">
        <f>(AD492/J492)*100</f>
        <v>2.2178758945935968</v>
      </c>
      <c r="BU492">
        <f t="shared" si="276"/>
        <v>86.94852941176471</v>
      </c>
      <c r="BV492">
        <f t="shared" si="277"/>
        <v>13.051470588235295</v>
      </c>
      <c r="BW492">
        <f>(AG492/J492)*100</f>
        <v>5.1796349452087247</v>
      </c>
      <c r="BX492">
        <f t="shared" si="278"/>
        <v>96.209075244112569</v>
      </c>
      <c r="BY492">
        <f t="shared" si="279"/>
        <v>3.7909247558874211</v>
      </c>
      <c r="BZ492">
        <f>(AJ492/J492)*100</f>
        <v>8.9561284137801849</v>
      </c>
      <c r="CA492">
        <f t="shared" si="280"/>
        <v>23.9431594488189</v>
      </c>
      <c r="CB492">
        <f t="shared" si="281"/>
        <v>76.056840551181111</v>
      </c>
      <c r="CC492">
        <f>(AM492/J492)*100</f>
        <v>5.153630438495485</v>
      </c>
      <c r="CD492">
        <f t="shared" si="282"/>
        <v>67.334459387227128</v>
      </c>
      <c r="CE492">
        <f t="shared" si="283"/>
        <v>32.665540612772872</v>
      </c>
      <c r="CF492">
        <f>(AP492/J492)*100</f>
        <v>0.15283157123416727</v>
      </c>
      <c r="CG492">
        <f t="shared" si="284"/>
        <v>97.043979812545061</v>
      </c>
      <c r="CH492">
        <f t="shared" si="285"/>
        <v>2.9560201874549383</v>
      </c>
      <c r="CI492">
        <f>(AS492/J492)*100</f>
        <v>2.9950360041210531</v>
      </c>
      <c r="CJ492">
        <f t="shared" si="286"/>
        <v>81.788749494131935</v>
      </c>
      <c r="CK492">
        <f t="shared" si="287"/>
        <v>18.211250505868072</v>
      </c>
      <c r="CL492">
        <f>(AV492/J492)*100</f>
        <v>5.1718115554771993</v>
      </c>
      <c r="CM492">
        <f t="shared" si="288"/>
        <v>90.378387591614114</v>
      </c>
      <c r="CN492">
        <f t="shared" si="289"/>
        <v>9.6216124083858876</v>
      </c>
      <c r="CO492">
        <f>(AY492/J492)*100</f>
        <v>0.54587426380249804</v>
      </c>
      <c r="CP492">
        <f t="shared" si="290"/>
        <v>90.855874041178836</v>
      </c>
      <c r="CQ492">
        <f t="shared" si="291"/>
        <v>9.1441259588211548</v>
      </c>
      <c r="CR492">
        <f>(BB492/J492)*100</f>
        <v>2.6192929198322932</v>
      </c>
      <c r="CS492">
        <f t="shared" si="292"/>
        <v>98.191073156366997</v>
      </c>
      <c r="CT492">
        <f t="shared" si="293"/>
        <v>1.8089268436329982</v>
      </c>
      <c r="CU492">
        <f>(BE492/J492)*100</f>
        <v>1.7337072399411593</v>
      </c>
      <c r="CV492">
        <f t="shared" si="294"/>
        <v>77.869581797381471</v>
      </c>
      <c r="CW492">
        <f t="shared" si="295"/>
        <v>22.130418202618532</v>
      </c>
      <c r="CX492">
        <f>(BH492/J492)*100</f>
        <v>6.7406766681174828</v>
      </c>
      <c r="CY492">
        <f t="shared" si="296"/>
        <v>75.563147742504981</v>
      </c>
      <c r="CZ492">
        <f t="shared" si="297"/>
        <v>24.436852257495016</v>
      </c>
    </row>
    <row r="493" spans="1:104" x14ac:dyDescent="0.25">
      <c r="A493" t="s">
        <v>1768</v>
      </c>
      <c r="B493">
        <v>28</v>
      </c>
      <c r="C493">
        <v>2</v>
      </c>
      <c r="D493" t="s">
        <v>1767</v>
      </c>
      <c r="E493">
        <f>VLOOKUP(A493,'2011B4'!A$1:B$641,2, FALSE)</f>
        <v>533</v>
      </c>
      <c r="G493">
        <v>2345685</v>
      </c>
      <c r="H493">
        <v>1162905</v>
      </c>
      <c r="I493">
        <v>1182780</v>
      </c>
      <c r="J493">
        <v>968965</v>
      </c>
      <c r="K493">
        <v>551873</v>
      </c>
      <c r="L493">
        <v>417092</v>
      </c>
      <c r="M493">
        <f t="shared" si="298"/>
        <v>41.308402449604273</v>
      </c>
      <c r="N493">
        <f t="shared" si="299"/>
        <v>47.456413034598697</v>
      </c>
      <c r="O493">
        <f t="shared" si="300"/>
        <v>35.263700772755712</v>
      </c>
      <c r="P493">
        <f>(K493/J493)*100</f>
        <v>56.954895171652232</v>
      </c>
      <c r="Q493">
        <f>(L493/J493)*100</f>
        <v>43.045104828347775</v>
      </c>
      <c r="R493">
        <f t="shared" si="266"/>
        <v>57.089781364651977</v>
      </c>
      <c r="S493">
        <f t="shared" si="267"/>
        <v>23.544503671443245</v>
      </c>
      <c r="T493">
        <f t="shared" si="268"/>
        <v>6.0728715691485249</v>
      </c>
      <c r="U493">
        <f t="shared" si="269"/>
        <v>2.2388837574112586</v>
      </c>
      <c r="V493">
        <f t="shared" si="270"/>
        <v>11.053959637345002</v>
      </c>
      <c r="W493">
        <f t="shared" si="271"/>
        <v>42.910218635348023</v>
      </c>
      <c r="X493">
        <v>304721</v>
      </c>
      <c r="Y493">
        <v>192896</v>
      </c>
      <c r="Z493">
        <v>111825</v>
      </c>
      <c r="AA493">
        <v>227125</v>
      </c>
      <c r="AB493">
        <v>118126</v>
      </c>
      <c r="AC493">
        <v>108999</v>
      </c>
      <c r="AD493">
        <v>21334</v>
      </c>
      <c r="AE493">
        <v>20065</v>
      </c>
      <c r="AF493">
        <v>1269</v>
      </c>
      <c r="AG493">
        <v>4395</v>
      </c>
      <c r="AH493">
        <v>2670</v>
      </c>
      <c r="AI493">
        <v>1725</v>
      </c>
      <c r="AJ493">
        <v>142610</v>
      </c>
      <c r="AK493">
        <v>23696</v>
      </c>
      <c r="AL493">
        <v>118914</v>
      </c>
      <c r="AM493">
        <v>81133</v>
      </c>
      <c r="AN493">
        <v>34540</v>
      </c>
      <c r="AO493">
        <v>46593</v>
      </c>
      <c r="AP493">
        <v>1464</v>
      </c>
      <c r="AQ493">
        <v>1437</v>
      </c>
      <c r="AR493">
        <v>27</v>
      </c>
      <c r="AS493">
        <v>21694</v>
      </c>
      <c r="AT493">
        <v>18412</v>
      </c>
      <c r="AU493">
        <v>3282</v>
      </c>
      <c r="AV493">
        <v>58844</v>
      </c>
      <c r="AW493">
        <v>53958</v>
      </c>
      <c r="AX493">
        <v>4886</v>
      </c>
      <c r="AY493">
        <v>7141</v>
      </c>
      <c r="AZ493">
        <v>6226</v>
      </c>
      <c r="BA493">
        <v>915</v>
      </c>
      <c r="BB493">
        <v>18926</v>
      </c>
      <c r="BC493">
        <v>18548</v>
      </c>
      <c r="BD493">
        <v>378</v>
      </c>
      <c r="BE493">
        <v>19109</v>
      </c>
      <c r="BF493">
        <v>15445</v>
      </c>
      <c r="BG493">
        <v>3664</v>
      </c>
      <c r="BH493">
        <v>60469</v>
      </c>
      <c r="BI493">
        <v>45854</v>
      </c>
      <c r="BJ493">
        <v>14615</v>
      </c>
      <c r="BK493" t="str">
        <f t="shared" si="301"/>
        <v>CultivatorsTotal</v>
      </c>
      <c r="BL493" t="str">
        <f t="shared" si="302"/>
        <v>CultivatorsMale</v>
      </c>
      <c r="BM493" t="str">
        <f t="shared" si="303"/>
        <v>DHHIFemale</v>
      </c>
      <c r="BN493">
        <f>(X493/J493)*100</f>
        <v>31.448091520333556</v>
      </c>
      <c r="BO493">
        <f t="shared" si="272"/>
        <v>63.302496381936265</v>
      </c>
      <c r="BP493">
        <f t="shared" si="273"/>
        <v>36.697503618063735</v>
      </c>
      <c r="BQ493">
        <f>(AA493/J493)*100</f>
        <v>23.439959131650781</v>
      </c>
      <c r="BR493">
        <f t="shared" si="274"/>
        <v>52.009246009906441</v>
      </c>
      <c r="BS493">
        <f t="shared" si="275"/>
        <v>47.990753990093559</v>
      </c>
      <c r="BT493">
        <f>(AD493/J493)*100</f>
        <v>2.20173071266764</v>
      </c>
      <c r="BU493">
        <f t="shared" si="276"/>
        <v>94.051748382863025</v>
      </c>
      <c r="BV493">
        <f t="shared" si="277"/>
        <v>5.9482516171369646</v>
      </c>
      <c r="BW493">
        <f>(AG493/J493)*100</f>
        <v>0.45357675457833879</v>
      </c>
      <c r="BX493">
        <f t="shared" si="278"/>
        <v>60.750853242320822</v>
      </c>
      <c r="BY493">
        <f t="shared" si="279"/>
        <v>39.249146757679185</v>
      </c>
      <c r="BZ493">
        <f>(AJ493/J493)*100</f>
        <v>14.717765863576085</v>
      </c>
      <c r="CA493">
        <f t="shared" si="280"/>
        <v>16.615945585863546</v>
      </c>
      <c r="CB493">
        <f t="shared" si="281"/>
        <v>83.384054414136457</v>
      </c>
      <c r="CC493">
        <f>(AM493/J493)*100</f>
        <v>8.3731610532888183</v>
      </c>
      <c r="CD493">
        <f t="shared" si="282"/>
        <v>42.572073015912146</v>
      </c>
      <c r="CE493">
        <f t="shared" si="283"/>
        <v>57.427926984087854</v>
      </c>
      <c r="CF493">
        <f>(AP493/J493)*100</f>
        <v>0.15108904862404729</v>
      </c>
      <c r="CG493">
        <f t="shared" si="284"/>
        <v>98.155737704918039</v>
      </c>
      <c r="CH493">
        <f t="shared" si="285"/>
        <v>1.8442622950819672</v>
      </c>
      <c r="CI493">
        <f>(AS493/J493)*100</f>
        <v>2.2388837574112586</v>
      </c>
      <c r="CJ493">
        <f t="shared" si="286"/>
        <v>84.871393011892692</v>
      </c>
      <c r="CK493">
        <f t="shared" si="287"/>
        <v>15.128606988107309</v>
      </c>
      <c r="CL493">
        <f>(AV493/J493)*100</f>
        <v>6.0728715691485249</v>
      </c>
      <c r="CM493">
        <f t="shared" si="288"/>
        <v>91.696689552035892</v>
      </c>
      <c r="CN493">
        <f t="shared" si="289"/>
        <v>8.3033104479641082</v>
      </c>
      <c r="CO493">
        <f>(AY493/J493)*100</f>
        <v>0.73697192365049302</v>
      </c>
      <c r="CP493">
        <f t="shared" si="290"/>
        <v>87.186668533818789</v>
      </c>
      <c r="CQ493">
        <f t="shared" si="291"/>
        <v>12.813331466181207</v>
      </c>
      <c r="CR493">
        <f>(BB493/J493)*100</f>
        <v>1.9532181244936608</v>
      </c>
      <c r="CS493">
        <f t="shared" si="292"/>
        <v>98.002747543062455</v>
      </c>
      <c r="CT493">
        <f t="shared" si="293"/>
        <v>1.9972524569375463</v>
      </c>
      <c r="CU493">
        <f>(BE493/J493)*100</f>
        <v>1.9721042555716668</v>
      </c>
      <c r="CV493">
        <f t="shared" si="294"/>
        <v>80.825788895284944</v>
      </c>
      <c r="CW493">
        <f t="shared" si="295"/>
        <v>19.174211104715056</v>
      </c>
      <c r="CX493">
        <f>(BH493/J493)*100</f>
        <v>6.2405762850051349</v>
      </c>
      <c r="CY493">
        <f t="shared" si="296"/>
        <v>75.830590881278013</v>
      </c>
      <c r="CZ493">
        <f t="shared" si="297"/>
        <v>24.16940911872199</v>
      </c>
    </row>
    <row r="494" spans="1:104" x14ac:dyDescent="0.25">
      <c r="A494" t="s">
        <v>1770</v>
      </c>
      <c r="B494">
        <v>28</v>
      </c>
      <c r="C494">
        <v>3</v>
      </c>
      <c r="D494" t="s">
        <v>1769</v>
      </c>
      <c r="E494">
        <f>VLOOKUP(A494,'2011B4'!A$1:B$641,2, FALSE)</f>
        <v>534</v>
      </c>
      <c r="G494">
        <v>3491822</v>
      </c>
      <c r="H494">
        <v>1747968</v>
      </c>
      <c r="I494">
        <v>1743854</v>
      </c>
      <c r="J494">
        <v>1455012</v>
      </c>
      <c r="K494">
        <v>864324</v>
      </c>
      <c r="L494">
        <v>590688</v>
      </c>
      <c r="M494">
        <f t="shared" si="298"/>
        <v>41.66913433731731</v>
      </c>
      <c r="N494">
        <f t="shared" si="299"/>
        <v>49.447358304042176</v>
      </c>
      <c r="O494">
        <f t="shared" si="300"/>
        <v>33.872560432238018</v>
      </c>
      <c r="P494">
        <f>(K494/J494)*100</f>
        <v>59.403221416730581</v>
      </c>
      <c r="Q494">
        <f>(L494/J494)*100</f>
        <v>40.596778583269419</v>
      </c>
      <c r="R494">
        <f t="shared" si="266"/>
        <v>59.695521411507265</v>
      </c>
      <c r="S494">
        <f t="shared" si="267"/>
        <v>21.116114506272112</v>
      </c>
      <c r="T494">
        <f t="shared" si="268"/>
        <v>5.0003711309597447</v>
      </c>
      <c r="U494">
        <f t="shared" si="269"/>
        <v>3.0533768793659433</v>
      </c>
      <c r="V494">
        <f t="shared" si="270"/>
        <v>11.134616071894939</v>
      </c>
      <c r="W494">
        <f t="shared" si="271"/>
        <v>40.304478588492735</v>
      </c>
      <c r="X494">
        <v>416830</v>
      </c>
      <c r="Y494">
        <v>261346</v>
      </c>
      <c r="Z494">
        <v>155484</v>
      </c>
      <c r="AA494">
        <v>399143</v>
      </c>
      <c r="AB494">
        <v>185829</v>
      </c>
      <c r="AC494">
        <v>213314</v>
      </c>
      <c r="AD494">
        <v>52604</v>
      </c>
      <c r="AE494">
        <v>49589</v>
      </c>
      <c r="AF494">
        <v>3015</v>
      </c>
      <c r="AG494">
        <v>40430</v>
      </c>
      <c r="AH494">
        <v>36277</v>
      </c>
      <c r="AI494">
        <v>4153</v>
      </c>
      <c r="AJ494">
        <v>187290</v>
      </c>
      <c r="AK494">
        <v>45756</v>
      </c>
      <c r="AL494">
        <v>141534</v>
      </c>
      <c r="AM494">
        <v>79522</v>
      </c>
      <c r="AN494">
        <v>54443</v>
      </c>
      <c r="AO494">
        <v>25079</v>
      </c>
      <c r="AP494">
        <v>6676</v>
      </c>
      <c r="AQ494">
        <v>6213</v>
      </c>
      <c r="AR494">
        <v>463</v>
      </c>
      <c r="AS494">
        <v>44427</v>
      </c>
      <c r="AT494">
        <v>35127</v>
      </c>
      <c r="AU494">
        <v>9300</v>
      </c>
      <c r="AV494">
        <v>72756</v>
      </c>
      <c r="AW494">
        <v>65017</v>
      </c>
      <c r="AX494">
        <v>7739</v>
      </c>
      <c r="AY494">
        <v>7381</v>
      </c>
      <c r="AZ494">
        <v>6127</v>
      </c>
      <c r="BA494">
        <v>1254</v>
      </c>
      <c r="BB494">
        <v>31596</v>
      </c>
      <c r="BC494">
        <v>30964</v>
      </c>
      <c r="BD494">
        <v>632</v>
      </c>
      <c r="BE494">
        <v>20430</v>
      </c>
      <c r="BF494">
        <v>16765</v>
      </c>
      <c r="BG494">
        <v>3665</v>
      </c>
      <c r="BH494">
        <v>95927</v>
      </c>
      <c r="BI494">
        <v>70871</v>
      </c>
      <c r="BJ494">
        <v>25056</v>
      </c>
      <c r="BK494" t="str">
        <f t="shared" si="301"/>
        <v>CultivatorsTotal</v>
      </c>
      <c r="BL494" t="str">
        <f t="shared" si="302"/>
        <v>CultivatorsMale</v>
      </c>
      <c r="BM494" t="str">
        <f t="shared" si="303"/>
        <v>AgriculturalLabourFemale</v>
      </c>
      <c r="BN494">
        <f>(X494/J494)*100</f>
        <v>28.647873694512487</v>
      </c>
      <c r="BO494">
        <f t="shared" si="272"/>
        <v>62.698462202816494</v>
      </c>
      <c r="BP494">
        <f t="shared" si="273"/>
        <v>37.301537797183506</v>
      </c>
      <c r="BQ494">
        <f>(AA494/J494)*100</f>
        <v>27.432282345437702</v>
      </c>
      <c r="BR494">
        <f t="shared" si="274"/>
        <v>46.556998369005591</v>
      </c>
      <c r="BS494">
        <f t="shared" si="275"/>
        <v>53.443001630994402</v>
      </c>
      <c r="BT494">
        <f>(AD494/J494)*100</f>
        <v>3.6153653715570728</v>
      </c>
      <c r="BU494">
        <f t="shared" si="276"/>
        <v>94.268496692266751</v>
      </c>
      <c r="BV494">
        <f t="shared" si="277"/>
        <v>5.7315033077332522</v>
      </c>
      <c r="BW494">
        <f>(AG494/J494)*100</f>
        <v>2.7786712411993855</v>
      </c>
      <c r="BX494">
        <f t="shared" si="278"/>
        <v>89.727924808310661</v>
      </c>
      <c r="BY494">
        <f t="shared" si="279"/>
        <v>10.272075191689339</v>
      </c>
      <c r="BZ494">
        <f>(AJ494/J494)*100</f>
        <v>12.872058787144022</v>
      </c>
      <c r="CA494">
        <f t="shared" si="280"/>
        <v>24.430562229697262</v>
      </c>
      <c r="CB494">
        <f t="shared" si="281"/>
        <v>75.569437770302741</v>
      </c>
      <c r="CC494">
        <f>(AM494/J494)*100</f>
        <v>5.4653844779287049</v>
      </c>
      <c r="CD494">
        <f t="shared" si="282"/>
        <v>68.462815321546245</v>
      </c>
      <c r="CE494">
        <f t="shared" si="283"/>
        <v>31.537184678453762</v>
      </c>
      <c r="CF494">
        <f>(AP494/J494)*100</f>
        <v>0.45882783097321533</v>
      </c>
      <c r="CG494">
        <f t="shared" si="284"/>
        <v>93.064709406830431</v>
      </c>
      <c r="CH494">
        <f t="shared" si="285"/>
        <v>6.9352905931695634</v>
      </c>
      <c r="CI494">
        <f>(AS494/J494)*100</f>
        <v>3.0533768793659433</v>
      </c>
      <c r="CJ494">
        <f t="shared" si="286"/>
        <v>79.066783712607204</v>
      </c>
      <c r="CK494">
        <f t="shared" si="287"/>
        <v>20.933216287392803</v>
      </c>
      <c r="CL494">
        <f>(AV494/J494)*100</f>
        <v>5.0003711309597447</v>
      </c>
      <c r="CM494">
        <f t="shared" si="288"/>
        <v>89.363076584749024</v>
      </c>
      <c r="CN494">
        <f t="shared" si="289"/>
        <v>10.636923415250976</v>
      </c>
      <c r="CO494">
        <f>(AY494/J494)*100</f>
        <v>0.50728103960654625</v>
      </c>
      <c r="CP494">
        <f t="shared" si="290"/>
        <v>83.010432190760071</v>
      </c>
      <c r="CQ494">
        <f t="shared" si="291"/>
        <v>16.98956780923994</v>
      </c>
      <c r="CR494">
        <f>(BB494/J494)*100</f>
        <v>2.1715284822393217</v>
      </c>
      <c r="CS494">
        <f t="shared" si="292"/>
        <v>97.999746803392839</v>
      </c>
      <c r="CT494">
        <f t="shared" si="293"/>
        <v>2.0002531966071655</v>
      </c>
      <c r="CU494">
        <f>(BE494/J494)*100</f>
        <v>1.4041121310339708</v>
      </c>
      <c r="CV494">
        <f t="shared" si="294"/>
        <v>82.060695056289774</v>
      </c>
      <c r="CW494">
        <f t="shared" si="295"/>
        <v>17.93930494371023</v>
      </c>
      <c r="CX494">
        <f>(BH494/J494)*100</f>
        <v>6.5928665880418862</v>
      </c>
      <c r="CY494">
        <f t="shared" si="296"/>
        <v>73.88013802162061</v>
      </c>
      <c r="CZ494">
        <f t="shared" si="297"/>
        <v>26.119861978379394</v>
      </c>
    </row>
    <row r="495" spans="1:104" x14ac:dyDescent="0.25">
      <c r="A495" t="s">
        <v>1772</v>
      </c>
      <c r="B495">
        <v>28</v>
      </c>
      <c r="C495">
        <v>4</v>
      </c>
      <c r="D495" t="s">
        <v>1771</v>
      </c>
      <c r="E495">
        <f>VLOOKUP(A495,'2011B4'!A$1:B$641,2, FALSE)</f>
        <v>535</v>
      </c>
      <c r="G495">
        <v>2670097</v>
      </c>
      <c r="H495">
        <v>1352446</v>
      </c>
      <c r="I495">
        <v>1317651</v>
      </c>
      <c r="J495">
        <v>1072414</v>
      </c>
      <c r="K495">
        <v>665179</v>
      </c>
      <c r="L495">
        <v>407235</v>
      </c>
      <c r="M495">
        <f t="shared" si="298"/>
        <v>40.163859215601533</v>
      </c>
      <c r="N495">
        <f t="shared" si="299"/>
        <v>49.183405474229652</v>
      </c>
      <c r="O495">
        <f t="shared" si="300"/>
        <v>30.906135236113357</v>
      </c>
      <c r="P495">
        <f>(K495/J495)*100</f>
        <v>62.026325654085078</v>
      </c>
      <c r="Q495">
        <f>(L495/J495)*100</f>
        <v>37.973674345914915</v>
      </c>
      <c r="R495">
        <f t="shared" si="266"/>
        <v>67.738765066476191</v>
      </c>
      <c r="S495">
        <f t="shared" si="267"/>
        <v>14.150691803725053</v>
      </c>
      <c r="T495">
        <f t="shared" si="268"/>
        <v>5.2428446476827046</v>
      </c>
      <c r="U495">
        <f t="shared" si="269"/>
        <v>2.2442825252188054</v>
      </c>
      <c r="V495">
        <f t="shared" si="270"/>
        <v>10.623415956897244</v>
      </c>
      <c r="W495">
        <f t="shared" si="271"/>
        <v>32.261234933523809</v>
      </c>
      <c r="X495">
        <v>373886</v>
      </c>
      <c r="Y495">
        <v>242260</v>
      </c>
      <c r="Z495">
        <v>131626</v>
      </c>
      <c r="AA495">
        <v>326424</v>
      </c>
      <c r="AB495">
        <v>153875</v>
      </c>
      <c r="AC495">
        <v>172549</v>
      </c>
      <c r="AD495">
        <v>26130</v>
      </c>
      <c r="AE495">
        <v>23408</v>
      </c>
      <c r="AF495">
        <v>2722</v>
      </c>
      <c r="AG495">
        <v>7433</v>
      </c>
      <c r="AH495">
        <v>4541</v>
      </c>
      <c r="AI495">
        <v>2892</v>
      </c>
      <c r="AJ495">
        <v>44547</v>
      </c>
      <c r="AK495">
        <v>17943</v>
      </c>
      <c r="AL495">
        <v>26604</v>
      </c>
      <c r="AM495">
        <v>99774</v>
      </c>
      <c r="AN495">
        <v>59610</v>
      </c>
      <c r="AO495">
        <v>40164</v>
      </c>
      <c r="AP495">
        <v>2999</v>
      </c>
      <c r="AQ495">
        <v>2854</v>
      </c>
      <c r="AR495">
        <v>145</v>
      </c>
      <c r="AS495">
        <v>24068</v>
      </c>
      <c r="AT495">
        <v>20062</v>
      </c>
      <c r="AU495">
        <v>4006</v>
      </c>
      <c r="AV495">
        <v>56225</v>
      </c>
      <c r="AW495">
        <v>50378</v>
      </c>
      <c r="AX495">
        <v>5847</v>
      </c>
      <c r="AY495">
        <v>7727</v>
      </c>
      <c r="AZ495">
        <v>6368</v>
      </c>
      <c r="BA495">
        <v>1359</v>
      </c>
      <c r="BB495">
        <v>24554</v>
      </c>
      <c r="BC495">
        <v>24105</v>
      </c>
      <c r="BD495">
        <v>449</v>
      </c>
      <c r="BE495">
        <v>18113</v>
      </c>
      <c r="BF495">
        <v>14860</v>
      </c>
      <c r="BG495">
        <v>3253</v>
      </c>
      <c r="BH495">
        <v>60534</v>
      </c>
      <c r="BI495">
        <v>44915</v>
      </c>
      <c r="BJ495">
        <v>15619</v>
      </c>
      <c r="BK495" t="str">
        <f t="shared" si="301"/>
        <v>CultivatorsTotal</v>
      </c>
      <c r="BL495" t="str">
        <f t="shared" si="302"/>
        <v>CultivatorsMale</v>
      </c>
      <c r="BM495" t="str">
        <f t="shared" si="303"/>
        <v>AgriculturalLabourFemale</v>
      </c>
      <c r="BN495">
        <f>(X495/J495)*100</f>
        <v>34.863961119493034</v>
      </c>
      <c r="BO495">
        <f t="shared" si="272"/>
        <v>64.795151463280249</v>
      </c>
      <c r="BP495">
        <f t="shared" si="273"/>
        <v>35.204848536719744</v>
      </c>
      <c r="BQ495">
        <f>(AA495/J495)*100</f>
        <v>30.438244931528306</v>
      </c>
      <c r="BR495">
        <f t="shared" si="274"/>
        <v>47.139609832610347</v>
      </c>
      <c r="BS495">
        <f t="shared" si="275"/>
        <v>52.860390167389646</v>
      </c>
      <c r="BT495">
        <f>(AD495/J495)*100</f>
        <v>2.4365590154548524</v>
      </c>
      <c r="BU495">
        <f t="shared" si="276"/>
        <v>89.582854955989291</v>
      </c>
      <c r="BV495">
        <f t="shared" si="277"/>
        <v>10.417145044010717</v>
      </c>
      <c r="BW495">
        <f>(AG495/J495)*100</f>
        <v>0.69310919104002744</v>
      </c>
      <c r="BX495">
        <f t="shared" si="278"/>
        <v>61.092425669312519</v>
      </c>
      <c r="BY495">
        <f t="shared" si="279"/>
        <v>38.907574330687474</v>
      </c>
      <c r="BZ495">
        <f>(AJ495/J495)*100</f>
        <v>4.153899520148002</v>
      </c>
      <c r="CA495">
        <f t="shared" si="280"/>
        <v>40.278806653646711</v>
      </c>
      <c r="CB495">
        <f t="shared" si="281"/>
        <v>59.721193346353289</v>
      </c>
      <c r="CC495">
        <f>(AM495/J495)*100</f>
        <v>9.3036830925370246</v>
      </c>
      <c r="CD495">
        <f t="shared" si="282"/>
        <v>59.745023753683327</v>
      </c>
      <c r="CE495">
        <f t="shared" si="283"/>
        <v>40.254976246316673</v>
      </c>
      <c r="CF495">
        <f>(AP495/J495)*100</f>
        <v>0.27964946373322241</v>
      </c>
      <c r="CG495">
        <f t="shared" si="284"/>
        <v>95.165055018339444</v>
      </c>
      <c r="CH495">
        <f t="shared" si="285"/>
        <v>4.8349449816605539</v>
      </c>
      <c r="CI495">
        <f>(AS495/J495)*100</f>
        <v>2.2442825252188054</v>
      </c>
      <c r="CJ495">
        <f t="shared" si="286"/>
        <v>83.355492770483636</v>
      </c>
      <c r="CK495">
        <f t="shared" si="287"/>
        <v>16.644507229516371</v>
      </c>
      <c r="CL495">
        <f>(AV495/J495)*100</f>
        <v>5.2428446476827046</v>
      </c>
      <c r="CM495">
        <f t="shared" si="288"/>
        <v>89.600711427301022</v>
      </c>
      <c r="CN495">
        <f t="shared" si="289"/>
        <v>10.399288572698977</v>
      </c>
      <c r="CO495">
        <f>(AY495/J495)*100</f>
        <v>0.7205239767477859</v>
      </c>
      <c r="CP495">
        <f t="shared" si="290"/>
        <v>82.412320434838875</v>
      </c>
      <c r="CQ495">
        <f t="shared" si="291"/>
        <v>17.587679565161125</v>
      </c>
      <c r="CR495">
        <f>(BB495/J495)*100</f>
        <v>2.2896008444499976</v>
      </c>
      <c r="CS495">
        <f t="shared" si="292"/>
        <v>98.171377372322226</v>
      </c>
      <c r="CT495">
        <f t="shared" si="293"/>
        <v>1.8286226276777715</v>
      </c>
      <c r="CU495">
        <f>(BE495/J495)*100</f>
        <v>1.6889932432810464</v>
      </c>
      <c r="CV495">
        <f t="shared" si="294"/>
        <v>82.040523380997072</v>
      </c>
      <c r="CW495">
        <f t="shared" si="295"/>
        <v>17.959476619002928</v>
      </c>
      <c r="CX495">
        <f>(BH495/J495)*100</f>
        <v>5.6446484286851906</v>
      </c>
      <c r="CY495">
        <f t="shared" si="296"/>
        <v>74.197971387980317</v>
      </c>
      <c r="CZ495">
        <f t="shared" si="297"/>
        <v>25.80202861201969</v>
      </c>
    </row>
    <row r="496" spans="1:104" x14ac:dyDescent="0.25">
      <c r="A496" t="s">
        <v>1774</v>
      </c>
      <c r="B496">
        <v>28</v>
      </c>
      <c r="C496">
        <v>5</v>
      </c>
      <c r="D496" t="s">
        <v>1773</v>
      </c>
      <c r="E496">
        <f>VLOOKUP(A496,'2011B4'!A$1:B$641,2, FALSE)</f>
        <v>536</v>
      </c>
      <c r="G496">
        <v>3829753</v>
      </c>
      <c r="H496">
        <v>1981173</v>
      </c>
      <c r="I496">
        <v>1848580</v>
      </c>
      <c r="J496">
        <v>1033505</v>
      </c>
      <c r="K496">
        <v>878460</v>
      </c>
      <c r="L496">
        <v>155045</v>
      </c>
      <c r="M496">
        <f t="shared" si="298"/>
        <v>26.986205115577949</v>
      </c>
      <c r="N496">
        <f t="shared" si="299"/>
        <v>44.34039833977144</v>
      </c>
      <c r="O496">
        <f t="shared" si="300"/>
        <v>8.387248590810243</v>
      </c>
      <c r="P496">
        <f>(K496/J496)*100</f>
        <v>84.998137406205103</v>
      </c>
      <c r="Q496">
        <f>(L496/J496)*100</f>
        <v>15.0018625937949</v>
      </c>
      <c r="R496">
        <f t="shared" si="266"/>
        <v>1.8924920537394594</v>
      </c>
      <c r="S496">
        <f t="shared" si="267"/>
        <v>15.320874112848994</v>
      </c>
      <c r="T496">
        <f t="shared" si="268"/>
        <v>23.275552609808368</v>
      </c>
      <c r="U496">
        <f t="shared" si="269"/>
        <v>8.8779444705153825</v>
      </c>
      <c r="V496">
        <f t="shared" si="270"/>
        <v>50.63313675308779</v>
      </c>
      <c r="W496">
        <f t="shared" si="271"/>
        <v>98.10750794626054</v>
      </c>
      <c r="X496">
        <v>10258</v>
      </c>
      <c r="Y496">
        <v>5762</v>
      </c>
      <c r="Z496">
        <v>4496</v>
      </c>
      <c r="AA496">
        <v>5287</v>
      </c>
      <c r="AB496">
        <v>3686</v>
      </c>
      <c r="AC496">
        <v>1601</v>
      </c>
      <c r="AD496">
        <v>4014</v>
      </c>
      <c r="AE496">
        <v>3624</v>
      </c>
      <c r="AF496">
        <v>390</v>
      </c>
      <c r="AG496">
        <v>3912</v>
      </c>
      <c r="AH496">
        <v>3662</v>
      </c>
      <c r="AI496">
        <v>250</v>
      </c>
      <c r="AJ496">
        <v>26366</v>
      </c>
      <c r="AK496">
        <v>18118</v>
      </c>
      <c r="AL496">
        <v>8248</v>
      </c>
      <c r="AM496">
        <v>128064</v>
      </c>
      <c r="AN496">
        <v>116054</v>
      </c>
      <c r="AO496">
        <v>12010</v>
      </c>
      <c r="AP496">
        <v>5794</v>
      </c>
      <c r="AQ496">
        <v>5380</v>
      </c>
      <c r="AR496">
        <v>414</v>
      </c>
      <c r="AS496">
        <v>91754</v>
      </c>
      <c r="AT496">
        <v>79190</v>
      </c>
      <c r="AU496">
        <v>12564</v>
      </c>
      <c r="AV496">
        <v>240554</v>
      </c>
      <c r="AW496">
        <v>222980</v>
      </c>
      <c r="AX496">
        <v>17574</v>
      </c>
      <c r="AY496">
        <v>19420</v>
      </c>
      <c r="AZ496">
        <v>18382</v>
      </c>
      <c r="BA496">
        <v>1038</v>
      </c>
      <c r="BB496">
        <v>114052</v>
      </c>
      <c r="BC496">
        <v>109270</v>
      </c>
      <c r="BD496">
        <v>4782</v>
      </c>
      <c r="BE496">
        <v>158574</v>
      </c>
      <c r="BF496">
        <v>132372</v>
      </c>
      <c r="BG496">
        <v>26202</v>
      </c>
      <c r="BH496">
        <v>225456</v>
      </c>
      <c r="BI496">
        <v>159980</v>
      </c>
      <c r="BJ496">
        <v>65476</v>
      </c>
      <c r="BK496" t="str">
        <f t="shared" si="301"/>
        <v>Gtotal</v>
      </c>
      <c r="BL496" t="str">
        <f t="shared" si="302"/>
        <v>Gmale</v>
      </c>
      <c r="BM496" t="str">
        <f t="shared" si="303"/>
        <v>LQFemale</v>
      </c>
      <c r="BN496">
        <f>(X496/J496)*100</f>
        <v>0.99254478691443193</v>
      </c>
      <c r="BO496">
        <f t="shared" si="272"/>
        <v>56.170793527003312</v>
      </c>
      <c r="BP496">
        <f t="shared" si="273"/>
        <v>43.829206472996688</v>
      </c>
      <c r="BQ496">
        <f>(AA496/J496)*100</f>
        <v>0.5115601762932932</v>
      </c>
      <c r="BR496">
        <f t="shared" si="274"/>
        <v>69.718176659731412</v>
      </c>
      <c r="BS496">
        <f t="shared" si="275"/>
        <v>30.281823340268581</v>
      </c>
      <c r="BT496">
        <f>(AD496/J496)*100</f>
        <v>0.38838709053173426</v>
      </c>
      <c r="BU496">
        <f t="shared" si="276"/>
        <v>90.284005979073243</v>
      </c>
      <c r="BV496">
        <f t="shared" si="277"/>
        <v>9.7159940209267557</v>
      </c>
      <c r="BW496">
        <f>(AG496/J496)*100</f>
        <v>0.37851776237173501</v>
      </c>
      <c r="BX496">
        <f t="shared" si="278"/>
        <v>93.60940695296523</v>
      </c>
      <c r="BY496">
        <f t="shared" si="279"/>
        <v>6.3905930470347645</v>
      </c>
      <c r="BZ496">
        <f>(AJ496/J496)*100</f>
        <v>2.5511245712405839</v>
      </c>
      <c r="CA496">
        <f t="shared" si="280"/>
        <v>68.717287415611011</v>
      </c>
      <c r="CB496">
        <f t="shared" si="281"/>
        <v>31.282712584388982</v>
      </c>
      <c r="CC496">
        <f>(AM496/J496)*100</f>
        <v>12.391231779236675</v>
      </c>
      <c r="CD496">
        <f t="shared" si="282"/>
        <v>90.621876561719134</v>
      </c>
      <c r="CE496">
        <f t="shared" si="283"/>
        <v>9.3781234382808591</v>
      </c>
      <c r="CF496">
        <f>(AP496/J496)*100</f>
        <v>0.56061654273564232</v>
      </c>
      <c r="CG496">
        <f t="shared" si="284"/>
        <v>92.854677252329992</v>
      </c>
      <c r="CH496">
        <f t="shared" si="285"/>
        <v>7.1453227476700034</v>
      </c>
      <c r="CI496">
        <f>(AS496/J496)*100</f>
        <v>8.8779444705153825</v>
      </c>
      <c r="CJ496">
        <f t="shared" si="286"/>
        <v>86.306864005928901</v>
      </c>
      <c r="CK496">
        <f t="shared" si="287"/>
        <v>13.693135994071104</v>
      </c>
      <c r="CL496">
        <f>(AV496/J496)*100</f>
        <v>23.275552609808368</v>
      </c>
      <c r="CM496">
        <f t="shared" si="288"/>
        <v>92.694363843461346</v>
      </c>
      <c r="CN496">
        <f t="shared" si="289"/>
        <v>7.3056361565386574</v>
      </c>
      <c r="CO496">
        <f>(AY496/J496)*100</f>
        <v>1.8790426751684801</v>
      </c>
      <c r="CP496">
        <f t="shared" si="290"/>
        <v>94.654994850669411</v>
      </c>
      <c r="CQ496">
        <f t="shared" si="291"/>
        <v>5.3450051493305866</v>
      </c>
      <c r="CR496">
        <f>(BB496/J496)*100</f>
        <v>11.035457012786585</v>
      </c>
      <c r="CS496">
        <f t="shared" si="292"/>
        <v>95.807175674253855</v>
      </c>
      <c r="CT496">
        <f t="shared" si="293"/>
        <v>4.1928243257461508</v>
      </c>
      <c r="CU496">
        <f>(BE496/J496)*100</f>
        <v>15.343321996507031</v>
      </c>
      <c r="CV496">
        <f t="shared" si="294"/>
        <v>83.476484165121647</v>
      </c>
      <c r="CW496">
        <f t="shared" si="295"/>
        <v>16.523515834878353</v>
      </c>
      <c r="CX496">
        <f>(BH496/J496)*100</f>
        <v>21.814698525890051</v>
      </c>
      <c r="CY496">
        <f t="shared" si="296"/>
        <v>70.958413171527923</v>
      </c>
      <c r="CZ496">
        <f t="shared" si="297"/>
        <v>29.041586828472077</v>
      </c>
    </row>
    <row r="497" spans="1:104" x14ac:dyDescent="0.25">
      <c r="A497" t="s">
        <v>3045</v>
      </c>
      <c r="B497">
        <v>28</v>
      </c>
      <c r="C497">
        <v>6</v>
      </c>
      <c r="D497" t="s">
        <v>1775</v>
      </c>
      <c r="E497">
        <f>VLOOKUP(A497,'2011B4'!A$1:B$641,2, FALSE)</f>
        <v>537</v>
      </c>
      <c r="G497">
        <v>3575064</v>
      </c>
      <c r="H497">
        <v>1839227</v>
      </c>
      <c r="I497">
        <v>1735837</v>
      </c>
      <c r="J497">
        <v>1248348</v>
      </c>
      <c r="K497">
        <v>890942</v>
      </c>
      <c r="L497">
        <v>357406</v>
      </c>
      <c r="M497">
        <f t="shared" si="298"/>
        <v>34.918200065789037</v>
      </c>
      <c r="N497">
        <f t="shared" si="299"/>
        <v>48.441111401692119</v>
      </c>
      <c r="O497">
        <f t="shared" si="300"/>
        <v>20.589836488103433</v>
      </c>
      <c r="P497">
        <f>(K497/J497)*100</f>
        <v>71.369682171958459</v>
      </c>
      <c r="Q497">
        <f>(L497/J497)*100</f>
        <v>28.630317828041541</v>
      </c>
      <c r="R497">
        <f t="shared" si="266"/>
        <v>40.615357256149736</v>
      </c>
      <c r="S497">
        <f t="shared" si="267"/>
        <v>16.268059867921444</v>
      </c>
      <c r="T497">
        <f t="shared" si="268"/>
        <v>9.3955371418867166</v>
      </c>
      <c r="U497">
        <f t="shared" si="269"/>
        <v>7.6525936677913533</v>
      </c>
      <c r="V497">
        <f t="shared" si="270"/>
        <v>26.068452066250757</v>
      </c>
      <c r="W497">
        <f t="shared" si="271"/>
        <v>59.384642743850264</v>
      </c>
      <c r="X497">
        <v>272584</v>
      </c>
      <c r="Y497">
        <v>169205</v>
      </c>
      <c r="Z497">
        <v>103379</v>
      </c>
      <c r="AA497">
        <v>211789</v>
      </c>
      <c r="AB497">
        <v>93160</v>
      </c>
      <c r="AC497">
        <v>118629</v>
      </c>
      <c r="AD497">
        <v>22648</v>
      </c>
      <c r="AE497">
        <v>18726</v>
      </c>
      <c r="AF497">
        <v>3922</v>
      </c>
      <c r="AG497">
        <v>18386</v>
      </c>
      <c r="AH497">
        <v>12674</v>
      </c>
      <c r="AI497">
        <v>5712</v>
      </c>
      <c r="AJ497">
        <v>31684</v>
      </c>
      <c r="AK497">
        <v>20254</v>
      </c>
      <c r="AL497">
        <v>11430</v>
      </c>
      <c r="AM497">
        <v>153012</v>
      </c>
      <c r="AN497">
        <v>131441</v>
      </c>
      <c r="AO497">
        <v>21571</v>
      </c>
      <c r="AP497">
        <v>4644</v>
      </c>
      <c r="AQ497">
        <v>4407</v>
      </c>
      <c r="AR497">
        <v>237</v>
      </c>
      <c r="AS497">
        <v>95531</v>
      </c>
      <c r="AT497">
        <v>77970</v>
      </c>
      <c r="AU497">
        <v>17561</v>
      </c>
      <c r="AV497">
        <v>117289</v>
      </c>
      <c r="AW497">
        <v>102166</v>
      </c>
      <c r="AX497">
        <v>15123</v>
      </c>
      <c r="AY497">
        <v>11260</v>
      </c>
      <c r="AZ497">
        <v>9532</v>
      </c>
      <c r="BA497">
        <v>1728</v>
      </c>
      <c r="BB497">
        <v>72474</v>
      </c>
      <c r="BC497">
        <v>69659</v>
      </c>
      <c r="BD497">
        <v>2815</v>
      </c>
      <c r="BE497">
        <v>95391</v>
      </c>
      <c r="BF497">
        <v>78954</v>
      </c>
      <c r="BG497">
        <v>16437</v>
      </c>
      <c r="BH497">
        <v>141656</v>
      </c>
      <c r="BI497">
        <v>102794</v>
      </c>
      <c r="BJ497">
        <v>38862</v>
      </c>
      <c r="BK497" t="str">
        <f t="shared" si="301"/>
        <v>CultivatorsTotal</v>
      </c>
      <c r="BL497" t="str">
        <f t="shared" si="302"/>
        <v>CultivatorsMale</v>
      </c>
      <c r="BM497" t="str">
        <f t="shared" si="303"/>
        <v>AgriculturalLabourFemale</v>
      </c>
      <c r="BN497">
        <f>(X497/J497)*100</f>
        <v>21.835577899752312</v>
      </c>
      <c r="BO497">
        <f t="shared" si="272"/>
        <v>62.074443107445774</v>
      </c>
      <c r="BP497">
        <f t="shared" si="273"/>
        <v>37.925556892554226</v>
      </c>
      <c r="BQ497">
        <f>(AA497/J497)*100</f>
        <v>16.965541659857671</v>
      </c>
      <c r="BR497">
        <f t="shared" si="274"/>
        <v>43.987175915651896</v>
      </c>
      <c r="BS497">
        <f t="shared" si="275"/>
        <v>56.012824084348104</v>
      </c>
      <c r="BT497">
        <f>(AD497/J497)*100</f>
        <v>1.8142376965397469</v>
      </c>
      <c r="BU497">
        <f t="shared" si="276"/>
        <v>82.682797598021892</v>
      </c>
      <c r="BV497">
        <f t="shared" si="277"/>
        <v>17.317202401978101</v>
      </c>
      <c r="BW497">
        <f>(AG497/J497)*100</f>
        <v>1.4728264874858614</v>
      </c>
      <c r="BX497">
        <f t="shared" si="278"/>
        <v>68.932883715870773</v>
      </c>
      <c r="BY497">
        <f t="shared" si="279"/>
        <v>31.067116284129231</v>
      </c>
      <c r="BZ497">
        <f>(AJ497/J497)*100</f>
        <v>2.538074319020017</v>
      </c>
      <c r="CA497">
        <f t="shared" si="280"/>
        <v>63.92500946850145</v>
      </c>
      <c r="CB497">
        <f t="shared" si="281"/>
        <v>36.07499053149855</v>
      </c>
      <c r="CC497">
        <f>(AM497/J497)*100</f>
        <v>12.257159061415566</v>
      </c>
      <c r="CD497">
        <f t="shared" si="282"/>
        <v>85.902412882649728</v>
      </c>
      <c r="CE497">
        <f t="shared" si="283"/>
        <v>14.097587117350274</v>
      </c>
      <c r="CF497">
        <f>(AP497/J497)*100</f>
        <v>0.37201165059742958</v>
      </c>
      <c r="CG497">
        <f t="shared" si="284"/>
        <v>94.89664082687338</v>
      </c>
      <c r="CH497">
        <f t="shared" si="285"/>
        <v>5.1033591731266146</v>
      </c>
      <c r="CI497">
        <f>(AS497/J497)*100</f>
        <v>7.6525936677913533</v>
      </c>
      <c r="CJ497">
        <f t="shared" si="286"/>
        <v>81.61748542357978</v>
      </c>
      <c r="CK497">
        <f t="shared" si="287"/>
        <v>18.38251457642022</v>
      </c>
      <c r="CL497">
        <f>(AV497/J497)*100</f>
        <v>9.3955371418867166</v>
      </c>
      <c r="CM497">
        <f t="shared" si="288"/>
        <v>87.106207743266623</v>
      </c>
      <c r="CN497">
        <f t="shared" si="289"/>
        <v>12.893792256733368</v>
      </c>
      <c r="CO497">
        <f>(AY497/J497)*100</f>
        <v>0.90199207272331117</v>
      </c>
      <c r="CP497">
        <f t="shared" si="290"/>
        <v>84.653641207815284</v>
      </c>
      <c r="CQ497">
        <f t="shared" si="291"/>
        <v>15.346358792184725</v>
      </c>
      <c r="CR497">
        <f>(BB497/J497)*100</f>
        <v>5.805592671274356</v>
      </c>
      <c r="CS497">
        <f t="shared" si="292"/>
        <v>96.115848442199962</v>
      </c>
      <c r="CT497">
        <f t="shared" si="293"/>
        <v>3.8841515578000383</v>
      </c>
      <c r="CU497">
        <f>(BE497/J497)*100</f>
        <v>7.6413788462832475</v>
      </c>
      <c r="CV497">
        <f t="shared" si="294"/>
        <v>82.768814668050453</v>
      </c>
      <c r="CW497">
        <f t="shared" si="295"/>
        <v>17.231185331949554</v>
      </c>
      <c r="CX497">
        <f>(BH497/J497)*100</f>
        <v>11.347476825372413</v>
      </c>
      <c r="CY497">
        <f t="shared" si="296"/>
        <v>72.56593437623539</v>
      </c>
      <c r="CZ497">
        <f t="shared" si="297"/>
        <v>27.434065623764614</v>
      </c>
    </row>
    <row r="498" spans="1:104" x14ac:dyDescent="0.25">
      <c r="A498" t="s">
        <v>1778</v>
      </c>
      <c r="B498">
        <v>28</v>
      </c>
      <c r="C498">
        <v>7</v>
      </c>
      <c r="D498" t="s">
        <v>1777</v>
      </c>
      <c r="E498">
        <f>VLOOKUP(A498,'2011B4'!A$1:B$641,2, FALSE)</f>
        <v>538</v>
      </c>
      <c r="G498">
        <v>3513934</v>
      </c>
      <c r="H498">
        <v>1782340</v>
      </c>
      <c r="I498">
        <v>1731594</v>
      </c>
      <c r="J498">
        <v>1492603</v>
      </c>
      <c r="K498">
        <v>892692</v>
      </c>
      <c r="L498">
        <v>599911</v>
      </c>
      <c r="M498">
        <f t="shared" si="298"/>
        <v>42.476694212241895</v>
      </c>
      <c r="N498">
        <f t="shared" si="299"/>
        <v>50.085393359291722</v>
      </c>
      <c r="O498">
        <f t="shared" si="300"/>
        <v>34.645014939991711</v>
      </c>
      <c r="P498">
        <f>(K498/J498)*100</f>
        <v>59.807731861720768</v>
      </c>
      <c r="Q498">
        <f>(L498/J498)*100</f>
        <v>40.192268138279239</v>
      </c>
      <c r="R498">
        <f t="shared" si="266"/>
        <v>73.383813378373219</v>
      </c>
      <c r="S498">
        <f t="shared" si="267"/>
        <v>8.6598378805348784</v>
      </c>
      <c r="T498">
        <f t="shared" si="268"/>
        <v>4.7115676439079914</v>
      </c>
      <c r="U498">
        <f t="shared" si="269"/>
        <v>3.5227049657544569</v>
      </c>
      <c r="V498">
        <f t="shared" si="270"/>
        <v>9.722076131429457</v>
      </c>
      <c r="W498">
        <f t="shared" si="271"/>
        <v>26.616186621626781</v>
      </c>
      <c r="X498">
        <v>528915</v>
      </c>
      <c r="Y498">
        <v>347365</v>
      </c>
      <c r="Z498">
        <v>181550</v>
      </c>
      <c r="AA498">
        <v>527132</v>
      </c>
      <c r="AB498">
        <v>216104</v>
      </c>
      <c r="AC498">
        <v>311028</v>
      </c>
      <c r="AD498">
        <v>39282</v>
      </c>
      <c r="AE498">
        <v>33675</v>
      </c>
      <c r="AF498">
        <v>5607</v>
      </c>
      <c r="AG498">
        <v>6982</v>
      </c>
      <c r="AH498">
        <v>4720</v>
      </c>
      <c r="AI498">
        <v>2262</v>
      </c>
      <c r="AJ498">
        <v>59263</v>
      </c>
      <c r="AK498">
        <v>30098</v>
      </c>
      <c r="AL498">
        <v>29165</v>
      </c>
      <c r="AM498">
        <v>63012</v>
      </c>
      <c r="AN498">
        <v>46175</v>
      </c>
      <c r="AO498">
        <v>16837</v>
      </c>
      <c r="AP498">
        <v>2106</v>
      </c>
      <c r="AQ498">
        <v>2049</v>
      </c>
      <c r="AR498">
        <v>57</v>
      </c>
      <c r="AS498">
        <v>52580</v>
      </c>
      <c r="AT498">
        <v>39371</v>
      </c>
      <c r="AU498">
        <v>13209</v>
      </c>
      <c r="AV498">
        <v>70325</v>
      </c>
      <c r="AW498">
        <v>59533</v>
      </c>
      <c r="AX498">
        <v>10792</v>
      </c>
      <c r="AY498">
        <v>10951</v>
      </c>
      <c r="AZ498">
        <v>8691</v>
      </c>
      <c r="BA498">
        <v>2260</v>
      </c>
      <c r="BB498">
        <v>29655</v>
      </c>
      <c r="BC498">
        <v>29016</v>
      </c>
      <c r="BD498">
        <v>639</v>
      </c>
      <c r="BE498">
        <v>25016</v>
      </c>
      <c r="BF498">
        <v>19506</v>
      </c>
      <c r="BG498">
        <v>5510</v>
      </c>
      <c r="BH498">
        <v>77384</v>
      </c>
      <c r="BI498">
        <v>56389</v>
      </c>
      <c r="BJ498">
        <v>20995</v>
      </c>
      <c r="BK498" t="str">
        <f t="shared" si="301"/>
        <v>CultivatorsTotal</v>
      </c>
      <c r="BL498" t="str">
        <f t="shared" si="302"/>
        <v>CultivatorsMale</v>
      </c>
      <c r="BM498" t="str">
        <f t="shared" si="303"/>
        <v>AgriculturalLabourFemale</v>
      </c>
      <c r="BN498">
        <f>(X498/J498)*100</f>
        <v>35.435745472841738</v>
      </c>
      <c r="BO498">
        <f t="shared" si="272"/>
        <v>65.675013943639343</v>
      </c>
      <c r="BP498">
        <f t="shared" si="273"/>
        <v>34.324986056360665</v>
      </c>
      <c r="BQ498">
        <f>(AA498/J498)*100</f>
        <v>35.316289730088982</v>
      </c>
      <c r="BR498">
        <f t="shared" si="274"/>
        <v>40.996183119218713</v>
      </c>
      <c r="BS498">
        <f t="shared" si="275"/>
        <v>59.00381688078128</v>
      </c>
      <c r="BT498">
        <f>(AD498/J498)*100</f>
        <v>2.6317781754424985</v>
      </c>
      <c r="BU498">
        <f t="shared" si="276"/>
        <v>85.726286848938443</v>
      </c>
      <c r="BV498">
        <f t="shared" si="277"/>
        <v>14.273713151061553</v>
      </c>
      <c r="BW498">
        <f>(AG498/J498)*100</f>
        <v>0.467773413292081</v>
      </c>
      <c r="BX498">
        <f t="shared" si="278"/>
        <v>67.602406187338872</v>
      </c>
      <c r="BY498">
        <f t="shared" si="279"/>
        <v>32.397593812661128</v>
      </c>
      <c r="BZ498">
        <f>(AJ498/J498)*100</f>
        <v>3.9704462606600681</v>
      </c>
      <c r="CA498">
        <f t="shared" si="280"/>
        <v>50.787169059953087</v>
      </c>
      <c r="CB498">
        <f t="shared" si="281"/>
        <v>49.212830940046906</v>
      </c>
      <c r="CC498">
        <f>(AM498/J498)*100</f>
        <v>4.221618206582729</v>
      </c>
      <c r="CD498">
        <f t="shared" si="282"/>
        <v>73.279692756935191</v>
      </c>
      <c r="CE498">
        <f t="shared" si="283"/>
        <v>26.720307243064813</v>
      </c>
      <c r="CF498">
        <f>(AP498/J498)*100</f>
        <v>0.14109579037426562</v>
      </c>
      <c r="CG498">
        <f t="shared" si="284"/>
        <v>97.293447293447286</v>
      </c>
      <c r="CH498">
        <f t="shared" si="285"/>
        <v>2.7065527065527064</v>
      </c>
      <c r="CI498">
        <f>(AS498/J498)*100</f>
        <v>3.5227049657544569</v>
      </c>
      <c r="CJ498">
        <f t="shared" si="286"/>
        <v>74.8782807151008</v>
      </c>
      <c r="CK498">
        <f t="shared" si="287"/>
        <v>25.121719284899203</v>
      </c>
      <c r="CL498">
        <f>(AV498/J498)*100</f>
        <v>4.7115676439079914</v>
      </c>
      <c r="CM498">
        <f t="shared" si="288"/>
        <v>84.65410593672236</v>
      </c>
      <c r="CN498">
        <f t="shared" si="289"/>
        <v>15.34589406327764</v>
      </c>
      <c r="CO498">
        <f>(AY498/J498)*100</f>
        <v>0.73368471053588935</v>
      </c>
      <c r="CP498">
        <f t="shared" si="290"/>
        <v>79.362615286275229</v>
      </c>
      <c r="CQ498">
        <f t="shared" si="291"/>
        <v>20.637384713724774</v>
      </c>
      <c r="CR498">
        <f>(BB498/J498)*100</f>
        <v>1.9867975610393389</v>
      </c>
      <c r="CS498">
        <f t="shared" si="292"/>
        <v>97.845220030349012</v>
      </c>
      <c r="CT498">
        <f t="shared" si="293"/>
        <v>2.1547799696509862</v>
      </c>
      <c r="CU498">
        <f>(BE498/J498)*100</f>
        <v>1.6759982393174877</v>
      </c>
      <c r="CV498">
        <f t="shared" si="294"/>
        <v>77.974096578189958</v>
      </c>
      <c r="CW498">
        <f t="shared" si="295"/>
        <v>22.025903421810042</v>
      </c>
      <c r="CX498">
        <f>(BH498/J498)*100</f>
        <v>5.1844998301624745</v>
      </c>
      <c r="CY498">
        <f t="shared" si="296"/>
        <v>72.869068541300535</v>
      </c>
      <c r="CZ498">
        <f t="shared" si="297"/>
        <v>27.130931458699475</v>
      </c>
    </row>
    <row r="499" spans="1:104" x14ac:dyDescent="0.25">
      <c r="A499" t="s">
        <v>1780</v>
      </c>
      <c r="B499">
        <v>28</v>
      </c>
      <c r="C499">
        <v>8</v>
      </c>
      <c r="D499" t="s">
        <v>1779</v>
      </c>
      <c r="E499">
        <f>VLOOKUP(A499,'2011B4'!A$1:B$641,2, FALSE)</f>
        <v>539</v>
      </c>
      <c r="G499">
        <v>3247982</v>
      </c>
      <c r="H499">
        <v>1651990</v>
      </c>
      <c r="I499">
        <v>1595992</v>
      </c>
      <c r="J499">
        <v>1309138</v>
      </c>
      <c r="K499">
        <v>823499</v>
      </c>
      <c r="L499">
        <v>485639</v>
      </c>
      <c r="M499">
        <f t="shared" si="298"/>
        <v>40.306196278181346</v>
      </c>
      <c r="N499">
        <f t="shared" si="299"/>
        <v>49.848909497030853</v>
      </c>
      <c r="O499">
        <f t="shared" si="300"/>
        <v>30.428661296547855</v>
      </c>
      <c r="P499">
        <f>(K499/J499)*100</f>
        <v>62.90391081765253</v>
      </c>
      <c r="Q499">
        <f>(L499/J499)*100</f>
        <v>37.09608918234747</v>
      </c>
      <c r="R499">
        <f t="shared" si="266"/>
        <v>68.397984016963832</v>
      </c>
      <c r="S499">
        <f t="shared" si="267"/>
        <v>10.78396624343652</v>
      </c>
      <c r="T499">
        <f t="shared" si="268"/>
        <v>5.8699693997118718</v>
      </c>
      <c r="U499">
        <f t="shared" si="269"/>
        <v>3.4123980817912245</v>
      </c>
      <c r="V499">
        <f t="shared" si="270"/>
        <v>11.53568225809655</v>
      </c>
      <c r="W499">
        <f t="shared" si="271"/>
        <v>31.602015983036168</v>
      </c>
      <c r="X499">
        <v>387931</v>
      </c>
      <c r="Y499">
        <v>261876</v>
      </c>
      <c r="Z499">
        <v>126055</v>
      </c>
      <c r="AA499">
        <v>457932</v>
      </c>
      <c r="AB499">
        <v>196602</v>
      </c>
      <c r="AC499">
        <v>261330</v>
      </c>
      <c r="AD499">
        <v>49561</v>
      </c>
      <c r="AE499">
        <v>41134</v>
      </c>
      <c r="AF499">
        <v>8427</v>
      </c>
      <c r="AG499">
        <v>10163</v>
      </c>
      <c r="AH499">
        <v>7303</v>
      </c>
      <c r="AI499">
        <v>2860</v>
      </c>
      <c r="AJ499">
        <v>56429</v>
      </c>
      <c r="AK499">
        <v>35996</v>
      </c>
      <c r="AL499">
        <v>20433</v>
      </c>
      <c r="AM499">
        <v>74585</v>
      </c>
      <c r="AN499">
        <v>60877</v>
      </c>
      <c r="AO499">
        <v>13708</v>
      </c>
      <c r="AP499">
        <v>2825</v>
      </c>
      <c r="AQ499">
        <v>2714</v>
      </c>
      <c r="AR499">
        <v>111</v>
      </c>
      <c r="AS499">
        <v>44673</v>
      </c>
      <c r="AT499">
        <v>34516</v>
      </c>
      <c r="AU499">
        <v>10157</v>
      </c>
      <c r="AV499">
        <v>76846</v>
      </c>
      <c r="AW499">
        <v>61818</v>
      </c>
      <c r="AX499">
        <v>15028</v>
      </c>
      <c r="AY499">
        <v>6897</v>
      </c>
      <c r="AZ499">
        <v>5099</v>
      </c>
      <c r="BA499">
        <v>1798</v>
      </c>
      <c r="BB499">
        <v>39755</v>
      </c>
      <c r="BC499">
        <v>38530</v>
      </c>
      <c r="BD499">
        <v>1225</v>
      </c>
      <c r="BE499">
        <v>22652</v>
      </c>
      <c r="BF499">
        <v>18981</v>
      </c>
      <c r="BG499">
        <v>3671</v>
      </c>
      <c r="BH499">
        <v>78889</v>
      </c>
      <c r="BI499">
        <v>58053</v>
      </c>
      <c r="BJ499">
        <v>20836</v>
      </c>
      <c r="BK499" t="str">
        <f t="shared" si="301"/>
        <v>AgriculturalLabourTotal</v>
      </c>
      <c r="BL499" t="str">
        <f t="shared" si="302"/>
        <v>CultivatorsMale</v>
      </c>
      <c r="BM499" t="str">
        <f t="shared" si="303"/>
        <v>AgriculturalLabourFemale</v>
      </c>
      <c r="BN499">
        <f>(X499/J499)*100</f>
        <v>29.632552106806159</v>
      </c>
      <c r="BO499">
        <f t="shared" si="272"/>
        <v>67.50581933385061</v>
      </c>
      <c r="BP499">
        <f t="shared" si="273"/>
        <v>32.49418066614939</v>
      </c>
      <c r="BQ499">
        <f>(AA499/J499)*100</f>
        <v>34.979658370622502</v>
      </c>
      <c r="BR499">
        <f t="shared" si="274"/>
        <v>42.932575142160843</v>
      </c>
      <c r="BS499">
        <f t="shared" si="275"/>
        <v>57.067424857839157</v>
      </c>
      <c r="BT499">
        <f>(AD499/J499)*100</f>
        <v>3.7857735395351746</v>
      </c>
      <c r="BU499">
        <f t="shared" si="276"/>
        <v>82.99671112366579</v>
      </c>
      <c r="BV499">
        <f t="shared" si="277"/>
        <v>17.003288876334214</v>
      </c>
      <c r="BW499">
        <f>(AG499/J499)*100</f>
        <v>0.77631235209733429</v>
      </c>
      <c r="BX499">
        <f t="shared" si="278"/>
        <v>71.858703138836958</v>
      </c>
      <c r="BY499">
        <f t="shared" si="279"/>
        <v>28.141296861163038</v>
      </c>
      <c r="BZ499">
        <f>(AJ499/J499)*100</f>
        <v>4.3103935566762255</v>
      </c>
      <c r="CA499">
        <f t="shared" si="280"/>
        <v>63.789895266618224</v>
      </c>
      <c r="CB499">
        <f t="shared" si="281"/>
        <v>36.210104733381769</v>
      </c>
      <c r="CC499">
        <f>(AM499/J499)*100</f>
        <v>5.6972603346629613</v>
      </c>
      <c r="CD499">
        <f t="shared" si="282"/>
        <v>81.620969363813103</v>
      </c>
      <c r="CE499">
        <f t="shared" si="283"/>
        <v>18.379030636186901</v>
      </c>
      <c r="CF499">
        <f>(AP499/J499)*100</f>
        <v>0.21579084863475048</v>
      </c>
      <c r="CG499">
        <f t="shared" si="284"/>
        <v>96.070796460176993</v>
      </c>
      <c r="CH499">
        <f t="shared" si="285"/>
        <v>3.9292035398230092</v>
      </c>
      <c r="CI499">
        <f>(AS499/J499)*100</f>
        <v>3.4123980817912245</v>
      </c>
      <c r="CJ499">
        <f t="shared" si="286"/>
        <v>77.263671568956639</v>
      </c>
      <c r="CK499">
        <f t="shared" si="287"/>
        <v>22.736328431043358</v>
      </c>
      <c r="CL499">
        <f>(AV499/J499)*100</f>
        <v>5.8699693997118718</v>
      </c>
      <c r="CM499">
        <f t="shared" si="288"/>
        <v>80.444004892902683</v>
      </c>
      <c r="CN499">
        <f t="shared" si="289"/>
        <v>19.555995107097313</v>
      </c>
      <c r="CO499">
        <f>(AY499/J499)*100</f>
        <v>0.52683521523322985</v>
      </c>
      <c r="CP499">
        <f t="shared" si="290"/>
        <v>73.930694504857186</v>
      </c>
      <c r="CQ499">
        <f t="shared" si="291"/>
        <v>26.069305495142814</v>
      </c>
      <c r="CR499">
        <f>(BB499/J499)*100</f>
        <v>3.0367310398139846</v>
      </c>
      <c r="CS499">
        <f t="shared" si="292"/>
        <v>96.918626587850582</v>
      </c>
      <c r="CT499">
        <f t="shared" si="293"/>
        <v>3.0813734121494152</v>
      </c>
      <c r="CU499">
        <f>(BE499/J499)*100</f>
        <v>1.7302988684157055</v>
      </c>
      <c r="CV499">
        <f t="shared" si="294"/>
        <v>83.79392548119371</v>
      </c>
      <c r="CW499">
        <f t="shared" si="295"/>
        <v>16.206074518806286</v>
      </c>
      <c r="CX499">
        <f>(BH499/J499)*100</f>
        <v>6.0260262859988787</v>
      </c>
      <c r="CY499">
        <f t="shared" si="296"/>
        <v>73.588206213794066</v>
      </c>
      <c r="CZ499">
        <f t="shared" si="297"/>
        <v>26.411793786205934</v>
      </c>
    </row>
    <row r="500" spans="1:104" x14ac:dyDescent="0.25">
      <c r="A500" t="s">
        <v>1782</v>
      </c>
      <c r="B500">
        <v>28</v>
      </c>
      <c r="C500">
        <v>9</v>
      </c>
      <c r="D500" t="s">
        <v>1781</v>
      </c>
      <c r="E500">
        <f>VLOOKUP(A500,'2011B4'!A$1:B$641,2, FALSE)</f>
        <v>540</v>
      </c>
      <c r="G500">
        <v>3246004</v>
      </c>
      <c r="H500">
        <v>1644895</v>
      </c>
      <c r="I500">
        <v>1601109</v>
      </c>
      <c r="J500">
        <v>1279959</v>
      </c>
      <c r="K500">
        <v>796430</v>
      </c>
      <c r="L500">
        <v>483529</v>
      </c>
      <c r="M500">
        <f t="shared" si="298"/>
        <v>39.431836806116074</v>
      </c>
      <c r="N500">
        <f t="shared" si="299"/>
        <v>48.41828809741655</v>
      </c>
      <c r="O500">
        <f t="shared" si="300"/>
        <v>30.199630381192037</v>
      </c>
      <c r="P500">
        <f>(K500/J500)*100</f>
        <v>62.223086833250129</v>
      </c>
      <c r="Q500">
        <f>(L500/J500)*100</f>
        <v>37.776913166749871</v>
      </c>
      <c r="R500">
        <f t="shared" si="266"/>
        <v>67.750529509148336</v>
      </c>
      <c r="S500">
        <f t="shared" si="267"/>
        <v>10.617449465178181</v>
      </c>
      <c r="T500">
        <f t="shared" si="268"/>
        <v>5.6979950139027888</v>
      </c>
      <c r="U500">
        <f t="shared" si="269"/>
        <v>2.9440005500176176</v>
      </c>
      <c r="V500">
        <f t="shared" si="270"/>
        <v>12.990025461753071</v>
      </c>
      <c r="W500">
        <f t="shared" si="271"/>
        <v>32.249470490851664</v>
      </c>
      <c r="X500">
        <v>440478</v>
      </c>
      <c r="Y500">
        <v>280473</v>
      </c>
      <c r="Z500">
        <v>160005</v>
      </c>
      <c r="AA500">
        <v>389663</v>
      </c>
      <c r="AB500">
        <v>167692</v>
      </c>
      <c r="AC500">
        <v>221971</v>
      </c>
      <c r="AD500">
        <v>37038</v>
      </c>
      <c r="AE500">
        <v>34436</v>
      </c>
      <c r="AF500">
        <v>2602</v>
      </c>
      <c r="AG500">
        <v>8522</v>
      </c>
      <c r="AH500">
        <v>6821</v>
      </c>
      <c r="AI500">
        <v>1701</v>
      </c>
      <c r="AJ500">
        <v>68579</v>
      </c>
      <c r="AK500">
        <v>34931</v>
      </c>
      <c r="AL500">
        <v>33648</v>
      </c>
      <c r="AM500">
        <v>58798</v>
      </c>
      <c r="AN500">
        <v>43348</v>
      </c>
      <c r="AO500">
        <v>15450</v>
      </c>
      <c r="AP500">
        <v>2125</v>
      </c>
      <c r="AQ500">
        <v>2064</v>
      </c>
      <c r="AR500">
        <v>61</v>
      </c>
      <c r="AS500">
        <v>37682</v>
      </c>
      <c r="AT500">
        <v>30064</v>
      </c>
      <c r="AU500">
        <v>7618</v>
      </c>
      <c r="AV500">
        <v>72932</v>
      </c>
      <c r="AW500">
        <v>62195</v>
      </c>
      <c r="AX500">
        <v>10737</v>
      </c>
      <c r="AY500">
        <v>6124</v>
      </c>
      <c r="AZ500">
        <v>4919</v>
      </c>
      <c r="BA500">
        <v>1205</v>
      </c>
      <c r="BB500">
        <v>40221</v>
      </c>
      <c r="BC500">
        <v>38948</v>
      </c>
      <c r="BD500">
        <v>1273</v>
      </c>
      <c r="BE500">
        <v>28191</v>
      </c>
      <c r="BF500">
        <v>22574</v>
      </c>
      <c r="BG500">
        <v>5617</v>
      </c>
      <c r="BH500">
        <v>89606</v>
      </c>
      <c r="BI500">
        <v>67965</v>
      </c>
      <c r="BJ500">
        <v>21641</v>
      </c>
      <c r="BK500" t="str">
        <f t="shared" si="301"/>
        <v>CultivatorsTotal</v>
      </c>
      <c r="BL500" t="str">
        <f t="shared" si="302"/>
        <v>CultivatorsMale</v>
      </c>
      <c r="BM500" t="str">
        <f t="shared" si="303"/>
        <v>AgriculturalLabourFemale</v>
      </c>
      <c r="BN500">
        <f>(X500/J500)*100</f>
        <v>34.413446055693967</v>
      </c>
      <c r="BO500">
        <f t="shared" si="272"/>
        <v>63.674689768842029</v>
      </c>
      <c r="BP500">
        <f t="shared" si="273"/>
        <v>36.325310231157971</v>
      </c>
      <c r="BQ500">
        <f>(AA500/J500)*100</f>
        <v>30.443397015060636</v>
      </c>
      <c r="BR500">
        <f t="shared" si="274"/>
        <v>43.035135488871148</v>
      </c>
      <c r="BS500">
        <f t="shared" si="275"/>
        <v>56.964864511128845</v>
      </c>
      <c r="BT500">
        <f>(AD500/J500)*100</f>
        <v>2.89368643839373</v>
      </c>
      <c r="BU500">
        <f t="shared" si="276"/>
        <v>92.974782655650955</v>
      </c>
      <c r="BV500">
        <f t="shared" si="277"/>
        <v>7.0252173443490467</v>
      </c>
      <c r="BW500">
        <f>(AG500/J500)*100</f>
        <v>0.66580257648877816</v>
      </c>
      <c r="BX500">
        <f t="shared" si="278"/>
        <v>80.03989673785496</v>
      </c>
      <c r="BY500">
        <f t="shared" si="279"/>
        <v>19.960103262145036</v>
      </c>
      <c r="BZ500">
        <f>(AJ500/J500)*100</f>
        <v>5.3579059954264157</v>
      </c>
      <c r="CA500">
        <f t="shared" si="280"/>
        <v>50.935417547645777</v>
      </c>
      <c r="CB500">
        <f t="shared" si="281"/>
        <v>49.064582452354223</v>
      </c>
      <c r="CC500">
        <f>(AM500/J500)*100</f>
        <v>4.5937408932629875</v>
      </c>
      <c r="CD500">
        <f t="shared" si="282"/>
        <v>73.723596040681656</v>
      </c>
      <c r="CE500">
        <f t="shared" si="283"/>
        <v>26.276403959318344</v>
      </c>
      <c r="CF500">
        <f>(AP500/J500)*100</f>
        <v>0.16602094285832594</v>
      </c>
      <c r="CG500">
        <f t="shared" si="284"/>
        <v>97.129411764705893</v>
      </c>
      <c r="CH500">
        <f t="shared" si="285"/>
        <v>2.8705882352941177</v>
      </c>
      <c r="CI500">
        <f>(AS500/J500)*100</f>
        <v>2.9440005500176176</v>
      </c>
      <c r="CJ500">
        <f t="shared" si="286"/>
        <v>79.78345098455496</v>
      </c>
      <c r="CK500">
        <f t="shared" si="287"/>
        <v>20.21654901544504</v>
      </c>
      <c r="CL500">
        <f>(AV500/J500)*100</f>
        <v>5.6979950139027888</v>
      </c>
      <c r="CM500">
        <f t="shared" si="288"/>
        <v>85.278067240717377</v>
      </c>
      <c r="CN500">
        <f t="shared" si="289"/>
        <v>14.72193275928262</v>
      </c>
      <c r="CO500">
        <f>(AY500/J500)*100</f>
        <v>0.47845282544206491</v>
      </c>
      <c r="CP500">
        <f t="shared" si="290"/>
        <v>80.323318092749844</v>
      </c>
      <c r="CQ500">
        <f t="shared" si="291"/>
        <v>19.676681907250163</v>
      </c>
      <c r="CR500">
        <f>(BB500/J500)*100</f>
        <v>3.1423662789198716</v>
      </c>
      <c r="CS500">
        <f t="shared" si="292"/>
        <v>96.834986698490837</v>
      </c>
      <c r="CT500">
        <f t="shared" si="293"/>
        <v>3.1650133015091617</v>
      </c>
      <c r="CU500">
        <f>(BE500/J500)*100</f>
        <v>2.2024924235854431</v>
      </c>
      <c r="CV500">
        <f t="shared" si="294"/>
        <v>80.075201305381142</v>
      </c>
      <c r="CW500">
        <f t="shared" si="295"/>
        <v>19.92479869461885</v>
      </c>
      <c r="CX500">
        <f>(BH500/J500)*100</f>
        <v>7.0006929909473659</v>
      </c>
      <c r="CY500">
        <f t="shared" si="296"/>
        <v>75.848715487802153</v>
      </c>
      <c r="CZ500">
        <f t="shared" si="297"/>
        <v>24.151284512197844</v>
      </c>
    </row>
    <row r="501" spans="1:104" x14ac:dyDescent="0.25">
      <c r="A501" t="s">
        <v>1784</v>
      </c>
      <c r="B501">
        <v>28</v>
      </c>
      <c r="C501">
        <v>10</v>
      </c>
      <c r="D501" t="s">
        <v>1783</v>
      </c>
      <c r="E501">
        <f>VLOOKUP(A501,'2011B4'!A$1:B$641,2, FALSE)</f>
        <v>541</v>
      </c>
      <c r="G501">
        <v>2578927</v>
      </c>
      <c r="H501">
        <v>1305543</v>
      </c>
      <c r="I501">
        <v>1273384</v>
      </c>
      <c r="J501">
        <v>1037764</v>
      </c>
      <c r="K501">
        <v>660265</v>
      </c>
      <c r="L501">
        <v>377499</v>
      </c>
      <c r="M501">
        <f t="shared" si="298"/>
        <v>40.240146386462278</v>
      </c>
      <c r="N501">
        <f t="shared" si="299"/>
        <v>50.573975732702792</v>
      </c>
      <c r="O501">
        <f t="shared" si="300"/>
        <v>29.645338719506448</v>
      </c>
      <c r="P501">
        <f>(K501/J501)*100</f>
        <v>63.623810423179059</v>
      </c>
      <c r="Q501">
        <f>(L501/J501)*100</f>
        <v>36.376189576820934</v>
      </c>
      <c r="R501">
        <f t="shared" si="266"/>
        <v>72.09808781187246</v>
      </c>
      <c r="S501">
        <f t="shared" si="267"/>
        <v>7.9014111108113214</v>
      </c>
      <c r="T501">
        <f t="shared" si="268"/>
        <v>5.0666625552630462</v>
      </c>
      <c r="U501">
        <f t="shared" si="269"/>
        <v>2.8968050539429004</v>
      </c>
      <c r="V501">
        <f t="shared" si="270"/>
        <v>12.037033468110284</v>
      </c>
      <c r="W501">
        <f t="shared" si="271"/>
        <v>27.90191218812754</v>
      </c>
      <c r="X501">
        <v>270138</v>
      </c>
      <c r="Y501">
        <v>187068</v>
      </c>
      <c r="Z501">
        <v>83070</v>
      </c>
      <c r="AA501">
        <v>459338</v>
      </c>
      <c r="AB501">
        <v>222536</v>
      </c>
      <c r="AC501">
        <v>236802</v>
      </c>
      <c r="AD501">
        <v>18732</v>
      </c>
      <c r="AE501">
        <v>16123</v>
      </c>
      <c r="AF501">
        <v>2609</v>
      </c>
      <c r="AG501">
        <v>24794</v>
      </c>
      <c r="AH501">
        <v>22632</v>
      </c>
      <c r="AI501">
        <v>2162</v>
      </c>
      <c r="AJ501">
        <v>20128</v>
      </c>
      <c r="AK501">
        <v>12413</v>
      </c>
      <c r="AL501">
        <v>7715</v>
      </c>
      <c r="AM501">
        <v>37076</v>
      </c>
      <c r="AN501">
        <v>31947</v>
      </c>
      <c r="AO501">
        <v>5129</v>
      </c>
      <c r="AP501">
        <v>6712</v>
      </c>
      <c r="AQ501">
        <v>6327</v>
      </c>
      <c r="AR501">
        <v>385</v>
      </c>
      <c r="AS501">
        <v>30062</v>
      </c>
      <c r="AT501">
        <v>24473</v>
      </c>
      <c r="AU501">
        <v>5589</v>
      </c>
      <c r="AV501">
        <v>52580</v>
      </c>
      <c r="AW501">
        <v>45405</v>
      </c>
      <c r="AX501">
        <v>7175</v>
      </c>
      <c r="AY501">
        <v>5234</v>
      </c>
      <c r="AZ501">
        <v>4024</v>
      </c>
      <c r="BA501">
        <v>1210</v>
      </c>
      <c r="BB501">
        <v>24732</v>
      </c>
      <c r="BC501">
        <v>23800</v>
      </c>
      <c r="BD501">
        <v>932</v>
      </c>
      <c r="BE501">
        <v>17292</v>
      </c>
      <c r="BF501">
        <v>13818</v>
      </c>
      <c r="BG501">
        <v>3474</v>
      </c>
      <c r="BH501">
        <v>70946</v>
      </c>
      <c r="BI501">
        <v>49699</v>
      </c>
      <c r="BJ501">
        <v>21247</v>
      </c>
      <c r="BK501" t="str">
        <f t="shared" si="301"/>
        <v>AgriculturalLabourTotal</v>
      </c>
      <c r="BL501" t="str">
        <f t="shared" si="302"/>
        <v>AgriculturalLabourMale</v>
      </c>
      <c r="BM501" t="str">
        <f t="shared" si="303"/>
        <v>AgriculturalLabourFemale</v>
      </c>
      <c r="BN501">
        <f>(X501/J501)*100</f>
        <v>26.030773856098303</v>
      </c>
      <c r="BO501">
        <f t="shared" si="272"/>
        <v>69.249050485307507</v>
      </c>
      <c r="BP501">
        <f t="shared" si="273"/>
        <v>30.75094951469249</v>
      </c>
      <c r="BQ501">
        <f>(AA501/J501)*100</f>
        <v>44.262279285078307</v>
      </c>
      <c r="BR501">
        <f t="shared" si="274"/>
        <v>48.44711301917107</v>
      </c>
      <c r="BS501">
        <f t="shared" si="275"/>
        <v>51.55288698082893</v>
      </c>
      <c r="BT501">
        <f>(AD501/J501)*100</f>
        <v>1.805034670695842</v>
      </c>
      <c r="BU501">
        <f t="shared" si="276"/>
        <v>86.0719624172539</v>
      </c>
      <c r="BV501">
        <f t="shared" si="277"/>
        <v>13.928037582746104</v>
      </c>
      <c r="BW501">
        <f>(AG501/J501)*100</f>
        <v>2.3891751881930769</v>
      </c>
      <c r="BX501">
        <f t="shared" si="278"/>
        <v>91.280148423005571</v>
      </c>
      <c r="BY501">
        <f t="shared" si="279"/>
        <v>8.7198515769944329</v>
      </c>
      <c r="BZ501">
        <f>(AJ501/J501)*100</f>
        <v>1.9395546578990983</v>
      </c>
      <c r="CA501">
        <f t="shared" si="280"/>
        <v>61.670310015898252</v>
      </c>
      <c r="CB501">
        <f t="shared" si="281"/>
        <v>38.329689984101748</v>
      </c>
      <c r="CC501">
        <f>(AM501/J501)*100</f>
        <v>3.5726812647191464</v>
      </c>
      <c r="CD501">
        <f t="shared" si="282"/>
        <v>86.166253101736984</v>
      </c>
      <c r="CE501">
        <f t="shared" si="283"/>
        <v>13.833746898263028</v>
      </c>
      <c r="CF501">
        <f>(AP501/J501)*100</f>
        <v>0.64677518202597128</v>
      </c>
      <c r="CG501">
        <f t="shared" si="284"/>
        <v>94.26400476758046</v>
      </c>
      <c r="CH501">
        <f t="shared" si="285"/>
        <v>5.7359952324195467</v>
      </c>
      <c r="CI501">
        <f>(AS501/J501)*100</f>
        <v>2.8968050539429004</v>
      </c>
      <c r="CJ501">
        <f t="shared" si="286"/>
        <v>81.408422593307165</v>
      </c>
      <c r="CK501">
        <f t="shared" si="287"/>
        <v>18.591577406692835</v>
      </c>
      <c r="CL501">
        <f>(AV501/J501)*100</f>
        <v>5.0666625552630462</v>
      </c>
      <c r="CM501">
        <f t="shared" si="288"/>
        <v>86.354127044503613</v>
      </c>
      <c r="CN501">
        <f t="shared" si="289"/>
        <v>13.645872955496385</v>
      </c>
      <c r="CO501">
        <f>(AY501/J501)*100</f>
        <v>0.50435359098985899</v>
      </c>
      <c r="CP501">
        <f t="shared" si="290"/>
        <v>76.881925869316021</v>
      </c>
      <c r="CQ501">
        <f t="shared" si="291"/>
        <v>23.11807413068399</v>
      </c>
      <c r="CR501">
        <f>(BB501/J501)*100</f>
        <v>2.3832008048072586</v>
      </c>
      <c r="CS501">
        <f t="shared" si="292"/>
        <v>96.231602781821124</v>
      </c>
      <c r="CT501">
        <f t="shared" si="293"/>
        <v>3.7683972181788774</v>
      </c>
      <c r="CU501">
        <f>(BE501/J501)*100</f>
        <v>1.6662747985091022</v>
      </c>
      <c r="CV501">
        <f t="shared" si="294"/>
        <v>79.909784871616935</v>
      </c>
      <c r="CW501">
        <f t="shared" si="295"/>
        <v>20.090215128383068</v>
      </c>
      <c r="CX501">
        <f>(BH501/J501)*100</f>
        <v>6.8364290917780917</v>
      </c>
      <c r="CY501">
        <f t="shared" si="296"/>
        <v>70.051870436670143</v>
      </c>
      <c r="CZ501">
        <f t="shared" si="297"/>
        <v>29.948129563329857</v>
      </c>
    </row>
    <row r="502" spans="1:104" x14ac:dyDescent="0.25">
      <c r="A502" t="s">
        <v>1786</v>
      </c>
      <c r="B502">
        <v>28</v>
      </c>
      <c r="C502">
        <v>11</v>
      </c>
      <c r="D502" t="s">
        <v>1785</v>
      </c>
      <c r="E502">
        <f>VLOOKUP(A502,'2011B4'!A$1:B$641,2, FALSE)</f>
        <v>542</v>
      </c>
      <c r="G502">
        <v>2537593</v>
      </c>
      <c r="H502">
        <v>1260020</v>
      </c>
      <c r="I502">
        <v>1277573</v>
      </c>
      <c r="J502">
        <v>865397</v>
      </c>
      <c r="K502">
        <v>587925</v>
      </c>
      <c r="L502">
        <v>277472</v>
      </c>
      <c r="M502">
        <f t="shared" si="298"/>
        <v>34.103065385189822</v>
      </c>
      <c r="N502">
        <f t="shared" si="299"/>
        <v>46.659973651211885</v>
      </c>
      <c r="O502">
        <f t="shared" si="300"/>
        <v>21.718680654647525</v>
      </c>
      <c r="P502">
        <f>(K502/J502)*100</f>
        <v>67.93702774564737</v>
      </c>
      <c r="Q502">
        <f>(L502/J502)*100</f>
        <v>32.06297225435263</v>
      </c>
      <c r="R502">
        <f t="shared" si="266"/>
        <v>68.791086634226843</v>
      </c>
      <c r="S502">
        <f t="shared" si="267"/>
        <v>9.1673532494334964</v>
      </c>
      <c r="T502">
        <f t="shared" si="268"/>
        <v>6.1008993560181048</v>
      </c>
      <c r="U502">
        <f t="shared" si="269"/>
        <v>2.2751407735409299</v>
      </c>
      <c r="V502">
        <f t="shared" si="270"/>
        <v>13.665519986780634</v>
      </c>
      <c r="W502">
        <f t="shared" si="271"/>
        <v>31.208913365773157</v>
      </c>
      <c r="X502">
        <v>233577</v>
      </c>
      <c r="Y502">
        <v>162054</v>
      </c>
      <c r="Z502">
        <v>71523</v>
      </c>
      <c r="AA502">
        <v>318161</v>
      </c>
      <c r="AB502">
        <v>176284</v>
      </c>
      <c r="AC502">
        <v>141877</v>
      </c>
      <c r="AD502">
        <v>43578</v>
      </c>
      <c r="AE502">
        <v>36859</v>
      </c>
      <c r="AF502">
        <v>6719</v>
      </c>
      <c r="AG502">
        <v>4892</v>
      </c>
      <c r="AH502">
        <v>3193</v>
      </c>
      <c r="AI502">
        <v>1699</v>
      </c>
      <c r="AJ502">
        <v>33132</v>
      </c>
      <c r="AK502">
        <v>20174</v>
      </c>
      <c r="AL502">
        <v>12958</v>
      </c>
      <c r="AM502">
        <v>41310</v>
      </c>
      <c r="AN502">
        <v>33796</v>
      </c>
      <c r="AO502">
        <v>7514</v>
      </c>
      <c r="AP502">
        <v>1152</v>
      </c>
      <c r="AQ502">
        <v>1087</v>
      </c>
      <c r="AR502">
        <v>65</v>
      </c>
      <c r="AS502">
        <v>19689</v>
      </c>
      <c r="AT502">
        <v>17382</v>
      </c>
      <c r="AU502">
        <v>2307</v>
      </c>
      <c r="AV502">
        <v>52797</v>
      </c>
      <c r="AW502">
        <v>43556</v>
      </c>
      <c r="AX502">
        <v>9241</v>
      </c>
      <c r="AY502">
        <v>6208</v>
      </c>
      <c r="AZ502">
        <v>4912</v>
      </c>
      <c r="BA502">
        <v>1296</v>
      </c>
      <c r="BB502">
        <v>23591</v>
      </c>
      <c r="BC502">
        <v>22593</v>
      </c>
      <c r="BD502">
        <v>998</v>
      </c>
      <c r="BE502">
        <v>14592</v>
      </c>
      <c r="BF502">
        <v>12123</v>
      </c>
      <c r="BG502">
        <v>2469</v>
      </c>
      <c r="BH502">
        <v>72718</v>
      </c>
      <c r="BI502">
        <v>53912</v>
      </c>
      <c r="BJ502">
        <v>18806</v>
      </c>
      <c r="BK502" t="str">
        <f t="shared" si="301"/>
        <v>AgriculturalLabourTotal</v>
      </c>
      <c r="BL502" t="str">
        <f t="shared" si="302"/>
        <v>AgriculturalLabourMale</v>
      </c>
      <c r="BM502" t="str">
        <f t="shared" si="303"/>
        <v>AgriculturalLabourFemale</v>
      </c>
      <c r="BN502">
        <f>(X502/J502)*100</f>
        <v>26.990733732610583</v>
      </c>
      <c r="BO502">
        <f t="shared" si="272"/>
        <v>69.379262513004278</v>
      </c>
      <c r="BP502">
        <f t="shared" si="273"/>
        <v>30.620737486995726</v>
      </c>
      <c r="BQ502">
        <f>(AA502/J502)*100</f>
        <v>36.764744966760922</v>
      </c>
      <c r="BR502">
        <f t="shared" si="274"/>
        <v>55.407168068996512</v>
      </c>
      <c r="BS502">
        <f t="shared" si="275"/>
        <v>44.592831931003488</v>
      </c>
      <c r="BT502">
        <f>(AD502/J502)*100</f>
        <v>5.0356079348553324</v>
      </c>
      <c r="BU502">
        <f t="shared" si="276"/>
        <v>84.581669649823311</v>
      </c>
      <c r="BV502">
        <f t="shared" si="277"/>
        <v>15.418330350176696</v>
      </c>
      <c r="BW502">
        <f>(AG502/J502)*100</f>
        <v>0.56528968785424494</v>
      </c>
      <c r="BX502">
        <f t="shared" si="278"/>
        <v>65.269828291087492</v>
      </c>
      <c r="BY502">
        <f t="shared" si="279"/>
        <v>34.730171708912508</v>
      </c>
      <c r="BZ502">
        <f>(AJ502/J502)*100</f>
        <v>3.8285318761215952</v>
      </c>
      <c r="CA502">
        <f t="shared" si="280"/>
        <v>60.889774236387787</v>
      </c>
      <c r="CB502">
        <f t="shared" si="281"/>
        <v>39.110225763612213</v>
      </c>
      <c r="CC502">
        <f>(AM502/J502)*100</f>
        <v>4.773531685457657</v>
      </c>
      <c r="CD502">
        <f t="shared" si="282"/>
        <v>81.810699588477362</v>
      </c>
      <c r="CE502">
        <f t="shared" si="283"/>
        <v>18.189300411522634</v>
      </c>
      <c r="CF502">
        <f>(AP502/J502)*100</f>
        <v>0.13311809493215251</v>
      </c>
      <c r="CG502">
        <f t="shared" si="284"/>
        <v>94.357638888888886</v>
      </c>
      <c r="CH502">
        <f t="shared" si="285"/>
        <v>5.6423611111111116</v>
      </c>
      <c r="CI502">
        <f>(AS502/J502)*100</f>
        <v>2.2751407735409299</v>
      </c>
      <c r="CJ502">
        <f t="shared" si="286"/>
        <v>88.282797501142767</v>
      </c>
      <c r="CK502">
        <f t="shared" si="287"/>
        <v>11.71720249885723</v>
      </c>
      <c r="CL502">
        <f>(AV502/J502)*100</f>
        <v>6.1008993560181048</v>
      </c>
      <c r="CM502">
        <f t="shared" si="288"/>
        <v>82.497111578309372</v>
      </c>
      <c r="CN502">
        <f t="shared" si="289"/>
        <v>17.502888421690628</v>
      </c>
      <c r="CO502">
        <f>(AY502/J502)*100</f>
        <v>0.71735862268993311</v>
      </c>
      <c r="CP502">
        <f t="shared" si="290"/>
        <v>79.123711340206185</v>
      </c>
      <c r="CQ502">
        <f t="shared" si="291"/>
        <v>20.876288659793815</v>
      </c>
      <c r="CR502">
        <f>(BB502/J502)*100</f>
        <v>2.7260320985628561</v>
      </c>
      <c r="CS502">
        <f t="shared" si="292"/>
        <v>95.769573142300032</v>
      </c>
      <c r="CT502">
        <f t="shared" si="293"/>
        <v>4.2304268576999702</v>
      </c>
      <c r="CU502">
        <f>(BE502/J502)*100</f>
        <v>1.6861625358072654</v>
      </c>
      <c r="CV502">
        <f t="shared" si="294"/>
        <v>83.079769736842096</v>
      </c>
      <c r="CW502">
        <f t="shared" si="295"/>
        <v>16.920230263157894</v>
      </c>
      <c r="CX502">
        <f>(BH502/J502)*100</f>
        <v>8.4028486347884268</v>
      </c>
      <c r="CY502">
        <f t="shared" si="296"/>
        <v>74.138452652713212</v>
      </c>
      <c r="CZ502">
        <f t="shared" si="297"/>
        <v>25.861547347286777</v>
      </c>
    </row>
    <row r="503" spans="1:104" x14ac:dyDescent="0.25">
      <c r="A503" t="s">
        <v>1788</v>
      </c>
      <c r="B503">
        <v>28</v>
      </c>
      <c r="C503">
        <v>12</v>
      </c>
      <c r="D503" t="s">
        <v>1787</v>
      </c>
      <c r="E503">
        <f>VLOOKUP(A503,'2011B4'!A$1:B$641,2, FALSE)</f>
        <v>543</v>
      </c>
      <c r="G503">
        <v>2249254</v>
      </c>
      <c r="H503">
        <v>1119541</v>
      </c>
      <c r="I503">
        <v>1129713</v>
      </c>
      <c r="J503">
        <v>909657</v>
      </c>
      <c r="K503">
        <v>583818</v>
      </c>
      <c r="L503">
        <v>325839</v>
      </c>
      <c r="M503">
        <f t="shared" si="298"/>
        <v>40.442608971685722</v>
      </c>
      <c r="N503">
        <f t="shared" si="299"/>
        <v>52.1479785019039</v>
      </c>
      <c r="O503">
        <f t="shared" si="300"/>
        <v>28.842635253378511</v>
      </c>
      <c r="P503">
        <f>(K503/J503)*100</f>
        <v>64.180015104594361</v>
      </c>
      <c r="Q503">
        <f>(L503/J503)*100</f>
        <v>35.819984895405632</v>
      </c>
      <c r="R503">
        <f t="shared" si="266"/>
        <v>68.059939075937407</v>
      </c>
      <c r="S503">
        <f t="shared" si="267"/>
        <v>9.096395674413543</v>
      </c>
      <c r="T503">
        <f t="shared" si="268"/>
        <v>6.4622159781104305</v>
      </c>
      <c r="U503">
        <f t="shared" si="269"/>
        <v>2.377489537265145</v>
      </c>
      <c r="V503">
        <f t="shared" si="270"/>
        <v>14.003959734273469</v>
      </c>
      <c r="W503">
        <f t="shared" si="271"/>
        <v>31.940060924062593</v>
      </c>
      <c r="X503">
        <v>302482</v>
      </c>
      <c r="Y503">
        <v>186497</v>
      </c>
      <c r="Z503">
        <v>115985</v>
      </c>
      <c r="AA503">
        <v>290199</v>
      </c>
      <c r="AB503">
        <v>147382</v>
      </c>
      <c r="AC503">
        <v>142817</v>
      </c>
      <c r="AD503">
        <v>26431</v>
      </c>
      <c r="AE503">
        <v>21652</v>
      </c>
      <c r="AF503">
        <v>4779</v>
      </c>
      <c r="AG503">
        <v>6669</v>
      </c>
      <c r="AH503">
        <v>4582</v>
      </c>
      <c r="AI503">
        <v>2087</v>
      </c>
      <c r="AJ503">
        <v>34510</v>
      </c>
      <c r="AK503">
        <v>21186</v>
      </c>
      <c r="AL503">
        <v>13324</v>
      </c>
      <c r="AM503">
        <v>41567</v>
      </c>
      <c r="AN503">
        <v>37943</v>
      </c>
      <c r="AO503">
        <v>3624</v>
      </c>
      <c r="AP503">
        <v>1056</v>
      </c>
      <c r="AQ503">
        <v>992</v>
      </c>
      <c r="AR503">
        <v>64</v>
      </c>
      <c r="AS503">
        <v>21627</v>
      </c>
      <c r="AT503">
        <v>18737</v>
      </c>
      <c r="AU503">
        <v>2890</v>
      </c>
      <c r="AV503">
        <v>58784</v>
      </c>
      <c r="AW503">
        <v>48082</v>
      </c>
      <c r="AX503">
        <v>10702</v>
      </c>
      <c r="AY503">
        <v>8317</v>
      </c>
      <c r="AZ503">
        <v>6082</v>
      </c>
      <c r="BA503">
        <v>2235</v>
      </c>
      <c r="BB503">
        <v>28169</v>
      </c>
      <c r="BC503">
        <v>27480</v>
      </c>
      <c r="BD503">
        <v>689</v>
      </c>
      <c r="BE503">
        <v>13969</v>
      </c>
      <c r="BF503">
        <v>10984</v>
      </c>
      <c r="BG503">
        <v>2985</v>
      </c>
      <c r="BH503">
        <v>75877</v>
      </c>
      <c r="BI503">
        <v>52219</v>
      </c>
      <c r="BJ503">
        <v>23658</v>
      </c>
      <c r="BK503" t="str">
        <f t="shared" si="301"/>
        <v>CultivatorsTotal</v>
      </c>
      <c r="BL503" t="str">
        <f t="shared" si="302"/>
        <v>CultivatorsMale</v>
      </c>
      <c r="BM503" t="str">
        <f t="shared" si="303"/>
        <v>AgriculturalLabourFemale</v>
      </c>
      <c r="BN503">
        <f>(X503/J503)*100</f>
        <v>33.252313784206571</v>
      </c>
      <c r="BO503">
        <f t="shared" si="272"/>
        <v>61.655569587611822</v>
      </c>
      <c r="BP503">
        <f t="shared" si="273"/>
        <v>38.344430412388178</v>
      </c>
      <c r="BQ503">
        <f>(AA503/J503)*100</f>
        <v>31.902024609275802</v>
      </c>
      <c r="BR503">
        <f t="shared" si="274"/>
        <v>50.786529243725852</v>
      </c>
      <c r="BS503">
        <f t="shared" si="275"/>
        <v>49.213470756274141</v>
      </c>
      <c r="BT503">
        <f>(AD503/J503)*100</f>
        <v>2.9056006824550353</v>
      </c>
      <c r="BU503">
        <f t="shared" si="276"/>
        <v>81.918958798380686</v>
      </c>
      <c r="BV503">
        <f t="shared" si="277"/>
        <v>18.08104120161931</v>
      </c>
      <c r="BW503">
        <f>(AG503/J503)*100</f>
        <v>0.73313347778338422</v>
      </c>
      <c r="BX503">
        <f t="shared" si="278"/>
        <v>68.705952916479234</v>
      </c>
      <c r="BY503">
        <f t="shared" si="279"/>
        <v>31.294047083520766</v>
      </c>
      <c r="BZ503">
        <f>(AJ503/J503)*100</f>
        <v>3.7937376395718383</v>
      </c>
      <c r="CA503">
        <f t="shared" si="280"/>
        <v>61.390901188061434</v>
      </c>
      <c r="CB503">
        <f t="shared" si="281"/>
        <v>38.609098811938566</v>
      </c>
      <c r="CC503">
        <f>(AM503/J503)*100</f>
        <v>4.5695245570583198</v>
      </c>
      <c r="CD503">
        <f t="shared" si="282"/>
        <v>91.281545456732502</v>
      </c>
      <c r="CE503">
        <f t="shared" si="283"/>
        <v>8.7184545432674945</v>
      </c>
      <c r="CF503">
        <f>(AP503/J503)*100</f>
        <v>0.1160877121816245</v>
      </c>
      <c r="CG503">
        <f t="shared" si="284"/>
        <v>93.939393939393938</v>
      </c>
      <c r="CH503">
        <f t="shared" si="285"/>
        <v>6.0606060606060606</v>
      </c>
      <c r="CI503">
        <f>(AS503/J503)*100</f>
        <v>2.377489537265145</v>
      </c>
      <c r="CJ503">
        <f t="shared" si="286"/>
        <v>86.637074027835581</v>
      </c>
      <c r="CK503">
        <f t="shared" si="287"/>
        <v>13.362925972164424</v>
      </c>
      <c r="CL503">
        <f>(AV503/J503)*100</f>
        <v>6.4622159781104305</v>
      </c>
      <c r="CM503">
        <f t="shared" si="288"/>
        <v>81.7943658138269</v>
      </c>
      <c r="CN503">
        <f t="shared" si="289"/>
        <v>18.205634186173107</v>
      </c>
      <c r="CO503">
        <f>(AY503/J503)*100</f>
        <v>0.91430066497591944</v>
      </c>
      <c r="CP503">
        <f t="shared" si="290"/>
        <v>73.127329565949267</v>
      </c>
      <c r="CQ503">
        <f t="shared" si="291"/>
        <v>26.87267043405074</v>
      </c>
      <c r="CR503">
        <f>(BB503/J503)*100</f>
        <v>3.0966617087539587</v>
      </c>
      <c r="CS503">
        <f t="shared" si="292"/>
        <v>97.554048777024391</v>
      </c>
      <c r="CT503">
        <f t="shared" si="293"/>
        <v>2.4459512229756117</v>
      </c>
      <c r="CU503">
        <f>(BE503/J503)*100</f>
        <v>1.5356337608571142</v>
      </c>
      <c r="CV503">
        <f t="shared" si="294"/>
        <v>78.63125492161214</v>
      </c>
      <c r="CW503">
        <f t="shared" si="295"/>
        <v>21.36874507838786</v>
      </c>
      <c r="CX503">
        <f>(BH503/J503)*100</f>
        <v>8.3412758875048514</v>
      </c>
      <c r="CY503">
        <f t="shared" si="296"/>
        <v>68.820591220000793</v>
      </c>
      <c r="CZ503">
        <f t="shared" si="297"/>
        <v>31.179408779999207</v>
      </c>
    </row>
    <row r="504" spans="1:104" x14ac:dyDescent="0.25">
      <c r="A504" t="s">
        <v>1790</v>
      </c>
      <c r="B504">
        <v>28</v>
      </c>
      <c r="C504">
        <v>13</v>
      </c>
      <c r="D504" t="s">
        <v>1789</v>
      </c>
      <c r="E504">
        <f>VLOOKUP(A504,'2011B4'!A$1:B$641,2, FALSE)</f>
        <v>544</v>
      </c>
      <c r="G504">
        <v>3832336</v>
      </c>
      <c r="H504">
        <v>1930197</v>
      </c>
      <c r="I504">
        <v>1902139</v>
      </c>
      <c r="J504">
        <v>1298733</v>
      </c>
      <c r="K504">
        <v>927533</v>
      </c>
      <c r="L504">
        <v>371200</v>
      </c>
      <c r="M504">
        <f t="shared" si="298"/>
        <v>33.888808288208551</v>
      </c>
      <c r="N504">
        <f t="shared" si="299"/>
        <v>48.053799689876215</v>
      </c>
      <c r="O504">
        <f t="shared" si="300"/>
        <v>19.514872467259227</v>
      </c>
      <c r="P504">
        <f>(K504/J504)*100</f>
        <v>71.418297679353643</v>
      </c>
      <c r="Q504">
        <f>(L504/J504)*100</f>
        <v>28.58170232064635</v>
      </c>
      <c r="R504">
        <f t="shared" si="266"/>
        <v>54.455380744156031</v>
      </c>
      <c r="S504">
        <f t="shared" si="267"/>
        <v>11.527388616443872</v>
      </c>
      <c r="T504">
        <f t="shared" si="268"/>
        <v>7.4845253027373602</v>
      </c>
      <c r="U504">
        <f t="shared" si="269"/>
        <v>5.7482176860062841</v>
      </c>
      <c r="V504">
        <f t="shared" si="270"/>
        <v>20.784487650656448</v>
      </c>
      <c r="W504">
        <f t="shared" si="271"/>
        <v>45.544619255843969</v>
      </c>
      <c r="X504">
        <v>403911</v>
      </c>
      <c r="Y504">
        <v>249489</v>
      </c>
      <c r="Z504">
        <v>154422</v>
      </c>
      <c r="AA504">
        <v>265160</v>
      </c>
      <c r="AB504">
        <v>152256</v>
      </c>
      <c r="AC504">
        <v>112904</v>
      </c>
      <c r="AD504">
        <v>38159</v>
      </c>
      <c r="AE504">
        <v>31285</v>
      </c>
      <c r="AF504">
        <v>6874</v>
      </c>
      <c r="AG504">
        <v>9974</v>
      </c>
      <c r="AH504">
        <v>8097</v>
      </c>
      <c r="AI504">
        <v>1877</v>
      </c>
      <c r="AJ504">
        <v>42600</v>
      </c>
      <c r="AK504">
        <v>26180</v>
      </c>
      <c r="AL504">
        <v>16420</v>
      </c>
      <c r="AM504">
        <v>97136</v>
      </c>
      <c r="AN504">
        <v>89423</v>
      </c>
      <c r="AO504">
        <v>7713</v>
      </c>
      <c r="AP504">
        <v>4416</v>
      </c>
      <c r="AQ504">
        <v>4169</v>
      </c>
      <c r="AR504">
        <v>247</v>
      </c>
      <c r="AS504">
        <v>74654</v>
      </c>
      <c r="AT504">
        <v>64907</v>
      </c>
      <c r="AU504">
        <v>9747</v>
      </c>
      <c r="AV504">
        <v>97204</v>
      </c>
      <c r="AW504">
        <v>83150</v>
      </c>
      <c r="AX504">
        <v>14054</v>
      </c>
      <c r="AY504">
        <v>10926</v>
      </c>
      <c r="AZ504">
        <v>8472</v>
      </c>
      <c r="BA504">
        <v>2454</v>
      </c>
      <c r="BB504">
        <v>73414</v>
      </c>
      <c r="BC504">
        <v>70903</v>
      </c>
      <c r="BD504">
        <v>2511</v>
      </c>
      <c r="BE504">
        <v>47943</v>
      </c>
      <c r="BF504">
        <v>39757</v>
      </c>
      <c r="BG504">
        <v>8186</v>
      </c>
      <c r="BH504">
        <v>133236</v>
      </c>
      <c r="BI504">
        <v>99445</v>
      </c>
      <c r="BJ504">
        <v>33791</v>
      </c>
      <c r="BK504" t="str">
        <f t="shared" si="301"/>
        <v>CultivatorsTotal</v>
      </c>
      <c r="BL504" t="str">
        <f t="shared" si="302"/>
        <v>CultivatorsMale</v>
      </c>
      <c r="BM504" t="str">
        <f t="shared" si="303"/>
        <v>CultivatorsFemale</v>
      </c>
      <c r="BN504">
        <f>(X504/J504)*100</f>
        <v>31.100387839532839</v>
      </c>
      <c r="BO504">
        <f t="shared" si="272"/>
        <v>61.768310345595935</v>
      </c>
      <c r="BP504">
        <f t="shared" si="273"/>
        <v>38.231689654404065</v>
      </c>
      <c r="BQ504">
        <f>(AA504/J504)*100</f>
        <v>20.416821625384124</v>
      </c>
      <c r="BR504">
        <f t="shared" si="274"/>
        <v>57.42042540352994</v>
      </c>
      <c r="BS504">
        <f t="shared" si="275"/>
        <v>42.579574596470053</v>
      </c>
      <c r="BT504">
        <f>(AD504/J504)*100</f>
        <v>2.9381712792390737</v>
      </c>
      <c r="BU504">
        <f t="shared" si="276"/>
        <v>81.985901098037161</v>
      </c>
      <c r="BV504">
        <f t="shared" si="277"/>
        <v>18.014098901962839</v>
      </c>
      <c r="BW504">
        <f>(AG504/J504)*100</f>
        <v>0.76797925362641895</v>
      </c>
      <c r="BX504">
        <f t="shared" si="278"/>
        <v>81.181070784038496</v>
      </c>
      <c r="BY504">
        <f t="shared" si="279"/>
        <v>18.8189292159615</v>
      </c>
      <c r="BZ504">
        <f>(AJ504/J504)*100</f>
        <v>3.280119932272453</v>
      </c>
      <c r="CA504">
        <f t="shared" si="280"/>
        <v>61.455399061032864</v>
      </c>
      <c r="CB504">
        <f t="shared" si="281"/>
        <v>38.544600938967136</v>
      </c>
      <c r="CC504">
        <f>(AM504/J504)*100</f>
        <v>7.4792894305450002</v>
      </c>
      <c r="CD504">
        <f t="shared" si="282"/>
        <v>92.059586559051226</v>
      </c>
      <c r="CE504">
        <f t="shared" si="283"/>
        <v>7.9404134409487721</v>
      </c>
      <c r="CF504">
        <f>(AP504/J504)*100</f>
        <v>0.34002370002148247</v>
      </c>
      <c r="CG504">
        <f t="shared" si="284"/>
        <v>94.406702898550719</v>
      </c>
      <c r="CH504">
        <f t="shared" si="285"/>
        <v>5.5932971014492754</v>
      </c>
      <c r="CI504">
        <f>(AS504/J504)*100</f>
        <v>5.7482176860062841</v>
      </c>
      <c r="CJ504">
        <f t="shared" si="286"/>
        <v>86.943767246229271</v>
      </c>
      <c r="CK504">
        <f t="shared" si="287"/>
        <v>13.056232753770731</v>
      </c>
      <c r="CL504">
        <f>(AV504/J504)*100</f>
        <v>7.4845253027373602</v>
      </c>
      <c r="CM504">
        <f t="shared" si="288"/>
        <v>85.541747253199446</v>
      </c>
      <c r="CN504">
        <f t="shared" si="289"/>
        <v>14.458252746800543</v>
      </c>
      <c r="CO504">
        <f>(AY504/J504)*100</f>
        <v>0.84128146431945594</v>
      </c>
      <c r="CP504">
        <f t="shared" si="290"/>
        <v>77.539813289401422</v>
      </c>
      <c r="CQ504">
        <f t="shared" si="291"/>
        <v>22.460186710598574</v>
      </c>
      <c r="CR504">
        <f>(BB504/J504)*100</f>
        <v>5.6527400166161943</v>
      </c>
      <c r="CS504">
        <f t="shared" si="292"/>
        <v>96.579671452311544</v>
      </c>
      <c r="CT504">
        <f t="shared" si="293"/>
        <v>3.420328547688452</v>
      </c>
      <c r="CU504">
        <f>(BE504/J504)*100</f>
        <v>3.691520889975076</v>
      </c>
      <c r="CV504">
        <f t="shared" si="294"/>
        <v>82.925557432784771</v>
      </c>
      <c r="CW504">
        <f t="shared" si="295"/>
        <v>17.074442567215232</v>
      </c>
      <c r="CX504">
        <f>(BH504/J504)*100</f>
        <v>10.258921579724239</v>
      </c>
      <c r="CY504">
        <f t="shared" si="296"/>
        <v>74.638235912215919</v>
      </c>
      <c r="CZ504">
        <f t="shared" si="297"/>
        <v>25.361764087784085</v>
      </c>
    </row>
    <row r="505" spans="1:104" x14ac:dyDescent="0.25">
      <c r="A505" t="s">
        <v>1792</v>
      </c>
      <c r="B505">
        <v>28</v>
      </c>
      <c r="C505">
        <v>14</v>
      </c>
      <c r="D505" t="s">
        <v>1791</v>
      </c>
      <c r="E505">
        <f>VLOOKUP(A505,'2011B4'!A$1:B$641,2, FALSE)</f>
        <v>545</v>
      </c>
      <c r="G505">
        <v>4901420</v>
      </c>
      <c r="H505">
        <v>2459640</v>
      </c>
      <c r="I505">
        <v>2441780</v>
      </c>
      <c r="J505">
        <v>1607519</v>
      </c>
      <c r="K505">
        <v>1286677</v>
      </c>
      <c r="L505">
        <v>320842</v>
      </c>
      <c r="M505">
        <f t="shared" si="298"/>
        <v>32.797005765676069</v>
      </c>
      <c r="N505">
        <f t="shared" si="299"/>
        <v>52.31159844530093</v>
      </c>
      <c r="O505">
        <f t="shared" si="300"/>
        <v>13.139676793159088</v>
      </c>
      <c r="P505">
        <f>(K505/J505)*100</f>
        <v>80.041169031283616</v>
      </c>
      <c r="Q505">
        <f>(L505/J505)*100</f>
        <v>19.958830968716388</v>
      </c>
      <c r="R505">
        <f t="shared" si="266"/>
        <v>63.62568653931929</v>
      </c>
      <c r="S505">
        <f t="shared" si="267"/>
        <v>9.6331676328553506</v>
      </c>
      <c r="T505">
        <f t="shared" si="268"/>
        <v>8.2890466613458376</v>
      </c>
      <c r="U505">
        <f t="shared" si="269"/>
        <v>2.9431689454370367</v>
      </c>
      <c r="V505">
        <f t="shared" si="270"/>
        <v>15.508930221042489</v>
      </c>
      <c r="W505">
        <f t="shared" si="271"/>
        <v>36.37431346068071</v>
      </c>
      <c r="X505">
        <v>208573</v>
      </c>
      <c r="Y505">
        <v>184694</v>
      </c>
      <c r="Z505">
        <v>23879</v>
      </c>
      <c r="AA505">
        <v>746496</v>
      </c>
      <c r="AB505">
        <v>551939</v>
      </c>
      <c r="AC505">
        <v>194557</v>
      </c>
      <c r="AD505">
        <v>67726</v>
      </c>
      <c r="AE505">
        <v>62849</v>
      </c>
      <c r="AF505">
        <v>4877</v>
      </c>
      <c r="AG505">
        <v>6989</v>
      </c>
      <c r="AH505">
        <v>5105</v>
      </c>
      <c r="AI505">
        <v>1884</v>
      </c>
      <c r="AJ505">
        <v>57467</v>
      </c>
      <c r="AK505">
        <v>36665</v>
      </c>
      <c r="AL505">
        <v>20802</v>
      </c>
      <c r="AM505">
        <v>90399</v>
      </c>
      <c r="AN505">
        <v>81089</v>
      </c>
      <c r="AO505">
        <v>9310</v>
      </c>
      <c r="AP505">
        <v>3153</v>
      </c>
      <c r="AQ505">
        <v>3030</v>
      </c>
      <c r="AR505">
        <v>123</v>
      </c>
      <c r="AS505">
        <v>47312</v>
      </c>
      <c r="AT505">
        <v>42625</v>
      </c>
      <c r="AU505">
        <v>4687</v>
      </c>
      <c r="AV505">
        <v>133248</v>
      </c>
      <c r="AW505">
        <v>120228</v>
      </c>
      <c r="AX505">
        <v>13020</v>
      </c>
      <c r="AY505">
        <v>13239</v>
      </c>
      <c r="AZ505">
        <v>11106</v>
      </c>
      <c r="BA505">
        <v>2133</v>
      </c>
      <c r="BB505">
        <v>53490</v>
      </c>
      <c r="BC505">
        <v>52231</v>
      </c>
      <c r="BD505">
        <v>1259</v>
      </c>
      <c r="BE505">
        <v>39483</v>
      </c>
      <c r="BF505">
        <v>35380</v>
      </c>
      <c r="BG505">
        <v>4103</v>
      </c>
      <c r="BH505">
        <v>139944</v>
      </c>
      <c r="BI505">
        <v>99736</v>
      </c>
      <c r="BJ505">
        <v>40208</v>
      </c>
      <c r="BK505" t="str">
        <f t="shared" si="301"/>
        <v>AgriculturalLabourTotal</v>
      </c>
      <c r="BL505" t="str">
        <f t="shared" si="302"/>
        <v>AgriculturalLabourMale</v>
      </c>
      <c r="BM505" t="str">
        <f t="shared" si="303"/>
        <v>AgriculturalLabourFemale</v>
      </c>
      <c r="BN505">
        <f>(X505/J505)*100</f>
        <v>12.974838866601266</v>
      </c>
      <c r="BO505">
        <f t="shared" si="272"/>
        <v>88.551250641262286</v>
      </c>
      <c r="BP505">
        <f t="shared" si="273"/>
        <v>11.448749358737709</v>
      </c>
      <c r="BQ505">
        <f>(AA505/J505)*100</f>
        <v>46.437771497568612</v>
      </c>
      <c r="BR505">
        <f t="shared" si="274"/>
        <v>73.937301740397814</v>
      </c>
      <c r="BS505">
        <f t="shared" si="275"/>
        <v>26.062698259602197</v>
      </c>
      <c r="BT505">
        <f>(AD505/J505)*100</f>
        <v>4.213076175149407</v>
      </c>
      <c r="BU505">
        <f t="shared" si="276"/>
        <v>92.798925080471307</v>
      </c>
      <c r="BV505">
        <f t="shared" si="277"/>
        <v>7.2010749195286898</v>
      </c>
      <c r="BW505">
        <f>(AG505/J505)*100</f>
        <v>0.43476935575878106</v>
      </c>
      <c r="BX505">
        <f t="shared" si="278"/>
        <v>73.043353841751326</v>
      </c>
      <c r="BY505">
        <f t="shared" si="279"/>
        <v>26.956646158248677</v>
      </c>
      <c r="BZ505">
        <f>(AJ505/J505)*100</f>
        <v>3.5748877618242769</v>
      </c>
      <c r="CA505">
        <f t="shared" si="280"/>
        <v>63.801834096089927</v>
      </c>
      <c r="CB505">
        <f t="shared" si="281"/>
        <v>36.198165903910066</v>
      </c>
      <c r="CC505">
        <f>(AM505/J505)*100</f>
        <v>5.6235105152722928</v>
      </c>
      <c r="CD505">
        <f t="shared" si="282"/>
        <v>89.70121350899899</v>
      </c>
      <c r="CE505">
        <f t="shared" si="283"/>
        <v>10.298786491001007</v>
      </c>
      <c r="CF505">
        <f>(AP505/J505)*100</f>
        <v>0.19614076101122291</v>
      </c>
      <c r="CG505">
        <f t="shared" si="284"/>
        <v>96.098953377735484</v>
      </c>
      <c r="CH505">
        <f t="shared" si="285"/>
        <v>3.9010466222645097</v>
      </c>
      <c r="CI505">
        <f>(AS505/J505)*100</f>
        <v>2.9431689454370367</v>
      </c>
      <c r="CJ505">
        <f t="shared" si="286"/>
        <v>90.093422387554952</v>
      </c>
      <c r="CK505">
        <f t="shared" si="287"/>
        <v>9.9065776124450462</v>
      </c>
      <c r="CL505">
        <f>(AV505/J505)*100</f>
        <v>8.2890466613458376</v>
      </c>
      <c r="CM505">
        <f t="shared" si="288"/>
        <v>90.228746397694522</v>
      </c>
      <c r="CN505">
        <f t="shared" si="289"/>
        <v>9.7712536023054763</v>
      </c>
      <c r="CO505">
        <f>(AY505/J505)*100</f>
        <v>0.82356724866082465</v>
      </c>
      <c r="CP505">
        <f t="shared" si="290"/>
        <v>83.888511216859271</v>
      </c>
      <c r="CQ505">
        <f t="shared" si="291"/>
        <v>16.111488783140722</v>
      </c>
      <c r="CR505">
        <f>(BB505/J505)*100</f>
        <v>3.327487886612849</v>
      </c>
      <c r="CS505">
        <f t="shared" si="292"/>
        <v>97.646289025986164</v>
      </c>
      <c r="CT505">
        <f t="shared" si="293"/>
        <v>2.3537109740138344</v>
      </c>
      <c r="CU505">
        <f>(BE505/J505)*100</f>
        <v>2.4561451528722209</v>
      </c>
      <c r="CV505">
        <f t="shared" si="294"/>
        <v>89.608185801484183</v>
      </c>
      <c r="CW505">
        <f t="shared" si="295"/>
        <v>10.391814198515817</v>
      </c>
      <c r="CX505">
        <f>(BH505/J505)*100</f>
        <v>8.7055891718853715</v>
      </c>
      <c r="CY505">
        <f t="shared" si="296"/>
        <v>71.268507402961191</v>
      </c>
      <c r="CZ505">
        <f t="shared" si="297"/>
        <v>28.731492597038816</v>
      </c>
    </row>
    <row r="506" spans="1:104" x14ac:dyDescent="0.25">
      <c r="A506" t="s">
        <v>1794</v>
      </c>
      <c r="B506">
        <v>28</v>
      </c>
      <c r="C506">
        <v>15</v>
      </c>
      <c r="D506" t="s">
        <v>1793</v>
      </c>
      <c r="E506">
        <f>VLOOKUP(A506,'2011B4'!A$1:B$641,2, FALSE)</f>
        <v>546</v>
      </c>
      <c r="G506">
        <v>3803517</v>
      </c>
      <c r="H506">
        <v>1910038</v>
      </c>
      <c r="I506">
        <v>1893479</v>
      </c>
      <c r="J506">
        <v>1434933</v>
      </c>
      <c r="K506">
        <v>1053287</v>
      </c>
      <c r="L506">
        <v>381646</v>
      </c>
      <c r="M506">
        <f t="shared" si="298"/>
        <v>37.726477888754012</v>
      </c>
      <c r="N506">
        <f t="shared" si="299"/>
        <v>55.144819108310941</v>
      </c>
      <c r="O506">
        <f t="shared" si="300"/>
        <v>20.155808435160885</v>
      </c>
      <c r="P506">
        <f>(K506/J506)*100</f>
        <v>73.403218129348204</v>
      </c>
      <c r="Q506">
        <f>(L506/J506)*100</f>
        <v>26.596781870651796</v>
      </c>
      <c r="R506">
        <f t="shared" si="266"/>
        <v>69.252222926087839</v>
      </c>
      <c r="S506">
        <f t="shared" si="267"/>
        <v>7.9115192137890755</v>
      </c>
      <c r="T506">
        <f t="shared" si="268"/>
        <v>6.8422009947502778</v>
      </c>
      <c r="U506">
        <f t="shared" si="269"/>
        <v>2.1078336061683718</v>
      </c>
      <c r="V506">
        <f t="shared" si="270"/>
        <v>13.886223259204439</v>
      </c>
      <c r="W506">
        <f t="shared" si="271"/>
        <v>30.747777073912161</v>
      </c>
      <c r="X506">
        <v>202503</v>
      </c>
      <c r="Y506">
        <v>183711</v>
      </c>
      <c r="Z506">
        <v>18792</v>
      </c>
      <c r="AA506">
        <v>759118</v>
      </c>
      <c r="AB506">
        <v>482484</v>
      </c>
      <c r="AC506">
        <v>276634</v>
      </c>
      <c r="AD506">
        <v>32102</v>
      </c>
      <c r="AE506">
        <v>28987</v>
      </c>
      <c r="AF506">
        <v>3115</v>
      </c>
      <c r="AG506">
        <v>2173</v>
      </c>
      <c r="AH506">
        <v>1689</v>
      </c>
      <c r="AI506">
        <v>484</v>
      </c>
      <c r="AJ506">
        <v>40960</v>
      </c>
      <c r="AK506">
        <v>25256</v>
      </c>
      <c r="AL506">
        <v>15704</v>
      </c>
      <c r="AM506">
        <v>70392</v>
      </c>
      <c r="AN506">
        <v>59325</v>
      </c>
      <c r="AO506">
        <v>11067</v>
      </c>
      <c r="AP506">
        <v>2518</v>
      </c>
      <c r="AQ506">
        <v>2459</v>
      </c>
      <c r="AR506">
        <v>59</v>
      </c>
      <c r="AS506">
        <v>30246</v>
      </c>
      <c r="AT506">
        <v>27121</v>
      </c>
      <c r="AU506">
        <v>3125</v>
      </c>
      <c r="AV506">
        <v>98181</v>
      </c>
      <c r="AW506">
        <v>89521</v>
      </c>
      <c r="AX506">
        <v>8660</v>
      </c>
      <c r="AY506">
        <v>10043</v>
      </c>
      <c r="AZ506">
        <v>8026</v>
      </c>
      <c r="BA506">
        <v>2017</v>
      </c>
      <c r="BB506">
        <v>40930</v>
      </c>
      <c r="BC506">
        <v>39671</v>
      </c>
      <c r="BD506">
        <v>1259</v>
      </c>
      <c r="BE506">
        <v>30418</v>
      </c>
      <c r="BF506">
        <v>26797</v>
      </c>
      <c r="BG506">
        <v>3621</v>
      </c>
      <c r="BH506">
        <v>115349</v>
      </c>
      <c r="BI506">
        <v>78240</v>
      </c>
      <c r="BJ506">
        <v>37109</v>
      </c>
      <c r="BK506" t="str">
        <f t="shared" si="301"/>
        <v>AgriculturalLabourTotal</v>
      </c>
      <c r="BL506" t="str">
        <f t="shared" si="302"/>
        <v>AgriculturalLabourMale</v>
      </c>
      <c r="BM506" t="str">
        <f t="shared" si="303"/>
        <v>AgriculturalLabourFemale</v>
      </c>
      <c r="BN506">
        <f>(X506/J506)*100</f>
        <v>14.112366221976917</v>
      </c>
      <c r="BO506">
        <f t="shared" si="272"/>
        <v>90.720137479444745</v>
      </c>
      <c r="BP506">
        <f t="shared" si="273"/>
        <v>9.2798625205552518</v>
      </c>
      <c r="BQ506">
        <f>(AA506/J506)*100</f>
        <v>52.902679079789785</v>
      </c>
      <c r="BR506">
        <f t="shared" si="274"/>
        <v>63.558498151802489</v>
      </c>
      <c r="BS506">
        <f t="shared" si="275"/>
        <v>36.441501848197518</v>
      </c>
      <c r="BT506">
        <f>(AD506/J506)*100</f>
        <v>2.2371776243211356</v>
      </c>
      <c r="BU506">
        <f t="shared" si="276"/>
        <v>90.296554731792412</v>
      </c>
      <c r="BV506">
        <f t="shared" si="277"/>
        <v>9.703445268207588</v>
      </c>
      <c r="BW506">
        <f>(AG506/J506)*100</f>
        <v>0.15143564194286424</v>
      </c>
      <c r="BX506">
        <f t="shared" si="278"/>
        <v>77.726645190980221</v>
      </c>
      <c r="BY506">
        <f t="shared" si="279"/>
        <v>22.273354809019789</v>
      </c>
      <c r="BZ506">
        <f>(AJ506/J506)*100</f>
        <v>2.8544886764747903</v>
      </c>
      <c r="CA506">
        <f t="shared" si="280"/>
        <v>61.66015625</v>
      </c>
      <c r="CB506">
        <f t="shared" si="281"/>
        <v>38.33984375</v>
      </c>
      <c r="CC506">
        <f>(AM506/J506)*100</f>
        <v>4.9055948953714212</v>
      </c>
      <c r="CD506">
        <f t="shared" si="282"/>
        <v>84.278042959427211</v>
      </c>
      <c r="CE506">
        <f t="shared" si="283"/>
        <v>15.721957040572793</v>
      </c>
      <c r="CF506">
        <f>(AP506/J506)*100</f>
        <v>0.17547857635164846</v>
      </c>
      <c r="CG506">
        <f t="shared" si="284"/>
        <v>97.656870532168384</v>
      </c>
      <c r="CH506">
        <f t="shared" si="285"/>
        <v>2.3431294678316124</v>
      </c>
      <c r="CI506">
        <f>(AS506/J506)*100</f>
        <v>2.1078336061683718</v>
      </c>
      <c r="CJ506">
        <f t="shared" si="286"/>
        <v>89.668055280037024</v>
      </c>
      <c r="CK506">
        <f t="shared" si="287"/>
        <v>10.331944719962969</v>
      </c>
      <c r="CL506">
        <f>(AV506/J506)*100</f>
        <v>6.8422009947502778</v>
      </c>
      <c r="CM506">
        <f t="shared" si="288"/>
        <v>91.179556125930688</v>
      </c>
      <c r="CN506">
        <f t="shared" si="289"/>
        <v>8.820443874069321</v>
      </c>
      <c r="CO506">
        <f>(AY506/J506)*100</f>
        <v>0.699893305122957</v>
      </c>
      <c r="CP506">
        <f t="shared" si="290"/>
        <v>79.916359653489991</v>
      </c>
      <c r="CQ506">
        <f t="shared" si="291"/>
        <v>20.083640346510006</v>
      </c>
      <c r="CR506">
        <f>(BB506/J506)*100</f>
        <v>2.8523979865262001</v>
      </c>
      <c r="CS506">
        <f t="shared" si="292"/>
        <v>96.924016613730757</v>
      </c>
      <c r="CT506">
        <f t="shared" si="293"/>
        <v>3.0759833862692401</v>
      </c>
      <c r="CU506">
        <f>(BE506/J506)*100</f>
        <v>2.119820228540287</v>
      </c>
      <c r="CV506">
        <f t="shared" si="294"/>
        <v>88.095864290880399</v>
      </c>
      <c r="CW506">
        <f t="shared" si="295"/>
        <v>11.904135709119599</v>
      </c>
      <c r="CX506">
        <f>(BH506/J506)*100</f>
        <v>8.0386331626633449</v>
      </c>
      <c r="CY506">
        <f t="shared" si="296"/>
        <v>67.828936531742798</v>
      </c>
      <c r="CZ506">
        <f t="shared" si="297"/>
        <v>32.171063468257202</v>
      </c>
    </row>
    <row r="507" spans="1:104" x14ac:dyDescent="0.25">
      <c r="A507" t="s">
        <v>1796</v>
      </c>
      <c r="B507">
        <v>28</v>
      </c>
      <c r="C507">
        <v>16</v>
      </c>
      <c r="D507" t="s">
        <v>1795</v>
      </c>
      <c r="E507">
        <f>VLOOKUP(A507,'2011B4'!A$1:B$641,2, FALSE)</f>
        <v>547</v>
      </c>
      <c r="G507">
        <v>4187841</v>
      </c>
      <c r="H507">
        <v>2117401</v>
      </c>
      <c r="I507">
        <v>2070440</v>
      </c>
      <c r="J507">
        <v>1584996</v>
      </c>
      <c r="K507">
        <v>1139592</v>
      </c>
      <c r="L507">
        <v>445404</v>
      </c>
      <c r="M507">
        <f t="shared" si="298"/>
        <v>37.847568711419562</v>
      </c>
      <c r="N507">
        <f t="shared" si="299"/>
        <v>53.820320288882449</v>
      </c>
      <c r="O507">
        <f t="shared" si="300"/>
        <v>21.512528737852822</v>
      </c>
      <c r="P507">
        <f>(K507/J507)*100</f>
        <v>71.898730343798974</v>
      </c>
      <c r="Q507">
        <f>(L507/J507)*100</f>
        <v>28.101269656201026</v>
      </c>
      <c r="R507">
        <f t="shared" si="266"/>
        <v>57.96355322032359</v>
      </c>
      <c r="S507">
        <f t="shared" si="267"/>
        <v>10.025009526837923</v>
      </c>
      <c r="T507">
        <f t="shared" si="268"/>
        <v>9.5233047906745494</v>
      </c>
      <c r="U507">
        <f t="shared" si="269"/>
        <v>3.9147732864940985</v>
      </c>
      <c r="V507">
        <f t="shared" si="270"/>
        <v>18.573359175669843</v>
      </c>
      <c r="W507">
        <f t="shared" si="271"/>
        <v>42.03644677967641</v>
      </c>
      <c r="X507">
        <v>199459</v>
      </c>
      <c r="Y507">
        <v>171631</v>
      </c>
      <c r="Z507">
        <v>27828</v>
      </c>
      <c r="AA507">
        <v>672618</v>
      </c>
      <c r="AB507">
        <v>374438</v>
      </c>
      <c r="AC507">
        <v>298180</v>
      </c>
      <c r="AD507">
        <v>46643</v>
      </c>
      <c r="AE507">
        <v>39039</v>
      </c>
      <c r="AF507">
        <v>7604</v>
      </c>
      <c r="AG507">
        <v>8050</v>
      </c>
      <c r="AH507">
        <v>5129</v>
      </c>
      <c r="AI507">
        <v>2921</v>
      </c>
      <c r="AJ507">
        <v>46491</v>
      </c>
      <c r="AK507">
        <v>27498</v>
      </c>
      <c r="AL507">
        <v>18993</v>
      </c>
      <c r="AM507">
        <v>104355</v>
      </c>
      <c r="AN507">
        <v>90813</v>
      </c>
      <c r="AO507">
        <v>13542</v>
      </c>
      <c r="AP507">
        <v>4549</v>
      </c>
      <c r="AQ507">
        <v>4297</v>
      </c>
      <c r="AR507">
        <v>252</v>
      </c>
      <c r="AS507">
        <v>62049</v>
      </c>
      <c r="AT507">
        <v>54751</v>
      </c>
      <c r="AU507">
        <v>7298</v>
      </c>
      <c r="AV507">
        <v>150944</v>
      </c>
      <c r="AW507">
        <v>134408</v>
      </c>
      <c r="AX507">
        <v>16536</v>
      </c>
      <c r="AY507">
        <v>15123</v>
      </c>
      <c r="AZ507">
        <v>12303</v>
      </c>
      <c r="BA507">
        <v>2820</v>
      </c>
      <c r="BB507">
        <v>99946</v>
      </c>
      <c r="BC507">
        <v>97443</v>
      </c>
      <c r="BD507">
        <v>2503</v>
      </c>
      <c r="BE507">
        <v>50071</v>
      </c>
      <c r="BF507">
        <v>43744</v>
      </c>
      <c r="BG507">
        <v>6327</v>
      </c>
      <c r="BH507">
        <v>124698</v>
      </c>
      <c r="BI507">
        <v>84098</v>
      </c>
      <c r="BJ507">
        <v>40600</v>
      </c>
      <c r="BK507" t="str">
        <f t="shared" si="301"/>
        <v>AgriculturalLabourTotal</v>
      </c>
      <c r="BL507" t="str">
        <f t="shared" si="302"/>
        <v>AgriculturalLabourMale</v>
      </c>
      <c r="BM507" t="str">
        <f t="shared" si="303"/>
        <v>AgriculturalLabourFemale</v>
      </c>
      <c r="BN507">
        <f>(X507/J507)*100</f>
        <v>12.584195796077719</v>
      </c>
      <c r="BO507">
        <f t="shared" si="272"/>
        <v>86.048260544773612</v>
      </c>
      <c r="BP507">
        <f t="shared" si="273"/>
        <v>13.951739455226386</v>
      </c>
      <c r="BQ507">
        <f>(AA507/J507)*100</f>
        <v>42.43657397242643</v>
      </c>
      <c r="BR507">
        <f t="shared" si="274"/>
        <v>55.668745112381771</v>
      </c>
      <c r="BS507">
        <f t="shared" si="275"/>
        <v>44.331254887618229</v>
      </c>
      <c r="BT507">
        <f>(AD507/J507)*100</f>
        <v>2.9427834518194369</v>
      </c>
      <c r="BU507">
        <f t="shared" si="276"/>
        <v>83.697446562185107</v>
      </c>
      <c r="BV507">
        <f t="shared" si="277"/>
        <v>16.302553437814893</v>
      </c>
      <c r="BW507">
        <f>(AG507/J507)*100</f>
        <v>0.50788771706679392</v>
      </c>
      <c r="BX507">
        <f t="shared" si="278"/>
        <v>63.714285714285715</v>
      </c>
      <c r="BY507">
        <f t="shared" si="279"/>
        <v>36.285714285714285</v>
      </c>
      <c r="BZ507">
        <f>(AJ507/J507)*100</f>
        <v>2.9331935222549457</v>
      </c>
      <c r="CA507">
        <f t="shared" si="280"/>
        <v>59.146931664193069</v>
      </c>
      <c r="CB507">
        <f t="shared" si="281"/>
        <v>40.853068335806931</v>
      </c>
      <c r="CC507">
        <f>(AM507/J507)*100</f>
        <v>6.5839282875161835</v>
      </c>
      <c r="CD507">
        <f t="shared" si="282"/>
        <v>87.023142158976569</v>
      </c>
      <c r="CE507">
        <f t="shared" si="283"/>
        <v>12.976857841023429</v>
      </c>
      <c r="CF507">
        <f>(AP507/J507)*100</f>
        <v>0.28700387887414225</v>
      </c>
      <c r="CG507">
        <f t="shared" si="284"/>
        <v>94.460320949659277</v>
      </c>
      <c r="CH507">
        <f t="shared" si="285"/>
        <v>5.5396790503407347</v>
      </c>
      <c r="CI507">
        <f>(AS507/J507)*100</f>
        <v>3.9147732864940985</v>
      </c>
      <c r="CJ507">
        <f t="shared" si="286"/>
        <v>88.238327773211495</v>
      </c>
      <c r="CK507">
        <f t="shared" si="287"/>
        <v>11.761672226788505</v>
      </c>
      <c r="CL507">
        <f>(AV507/J507)*100</f>
        <v>9.5233047906745494</v>
      </c>
      <c r="CM507">
        <f t="shared" si="288"/>
        <v>89.044943820224717</v>
      </c>
      <c r="CN507">
        <f t="shared" si="289"/>
        <v>10.955056179775282</v>
      </c>
      <c r="CO507">
        <f>(AY507/J507)*100</f>
        <v>0.95413490002498424</v>
      </c>
      <c r="CP507">
        <f t="shared" si="290"/>
        <v>81.352906169410829</v>
      </c>
      <c r="CQ507">
        <f t="shared" si="291"/>
        <v>18.647093830589167</v>
      </c>
      <c r="CR507">
        <f>(BB507/J507)*100</f>
        <v>6.3057572385040714</v>
      </c>
      <c r="CS507">
        <f t="shared" si="292"/>
        <v>97.495647649730856</v>
      </c>
      <c r="CT507">
        <f t="shared" si="293"/>
        <v>2.5043523502691452</v>
      </c>
      <c r="CU507">
        <f>(BE507/J507)*100</f>
        <v>3.1590616001554577</v>
      </c>
      <c r="CV507">
        <f t="shared" si="294"/>
        <v>87.363943200655072</v>
      </c>
      <c r="CW507">
        <f t="shared" si="295"/>
        <v>12.63605679934493</v>
      </c>
      <c r="CX507">
        <f>(BH507/J507)*100</f>
        <v>7.8674015581111885</v>
      </c>
      <c r="CY507">
        <f t="shared" si="296"/>
        <v>67.441338273268215</v>
      </c>
      <c r="CZ507">
        <f t="shared" si="297"/>
        <v>32.558661726731785</v>
      </c>
    </row>
    <row r="508" spans="1:104" x14ac:dyDescent="0.25">
      <c r="A508" t="s">
        <v>1798</v>
      </c>
      <c r="B508">
        <v>28</v>
      </c>
      <c r="C508">
        <v>17</v>
      </c>
      <c r="D508" t="s">
        <v>1797</v>
      </c>
      <c r="E508">
        <f>VLOOKUP(A508,'2011B4'!A$1:B$641,2, FALSE)</f>
        <v>548</v>
      </c>
      <c r="G508">
        <v>4465144</v>
      </c>
      <c r="H508">
        <v>2250279</v>
      </c>
      <c r="I508">
        <v>2214865</v>
      </c>
      <c r="J508">
        <v>1877711</v>
      </c>
      <c r="K508">
        <v>1218110</v>
      </c>
      <c r="L508">
        <v>659601</v>
      </c>
      <c r="M508">
        <f t="shared" si="298"/>
        <v>42.052641527350517</v>
      </c>
      <c r="N508">
        <f t="shared" si="299"/>
        <v>54.131509914992762</v>
      </c>
      <c r="O508">
        <f t="shared" si="300"/>
        <v>29.780641258045073</v>
      </c>
      <c r="P508">
        <f>(K508/J508)*100</f>
        <v>64.872070302618454</v>
      </c>
      <c r="Q508">
        <f>(L508/J508)*100</f>
        <v>35.127929697381546</v>
      </c>
      <c r="R508">
        <f t="shared" si="266"/>
        <v>66.221159699229531</v>
      </c>
      <c r="S508">
        <f t="shared" si="267"/>
        <v>9.1100281140175454</v>
      </c>
      <c r="T508">
        <f t="shared" si="268"/>
        <v>7.7516188593452346</v>
      </c>
      <c r="U508">
        <f t="shared" si="269"/>
        <v>3.2658380336484152</v>
      </c>
      <c r="V508">
        <f t="shared" si="270"/>
        <v>13.651355293759263</v>
      </c>
      <c r="W508">
        <f t="shared" si="271"/>
        <v>33.778840300770469</v>
      </c>
      <c r="X508">
        <v>370987</v>
      </c>
      <c r="Y508">
        <v>261384</v>
      </c>
      <c r="Z508">
        <v>109603</v>
      </c>
      <c r="AA508">
        <v>833431</v>
      </c>
      <c r="AB508">
        <v>420366</v>
      </c>
      <c r="AC508">
        <v>413065</v>
      </c>
      <c r="AD508">
        <v>39024</v>
      </c>
      <c r="AE508">
        <v>26410</v>
      </c>
      <c r="AF508">
        <v>12614</v>
      </c>
      <c r="AG508">
        <v>16920</v>
      </c>
      <c r="AH508">
        <v>11374</v>
      </c>
      <c r="AI508">
        <v>5546</v>
      </c>
      <c r="AJ508">
        <v>50257</v>
      </c>
      <c r="AK508">
        <v>28215</v>
      </c>
      <c r="AL508">
        <v>22042</v>
      </c>
      <c r="AM508">
        <v>103883</v>
      </c>
      <c r="AN508">
        <v>83276</v>
      </c>
      <c r="AO508">
        <v>20607</v>
      </c>
      <c r="AP508">
        <v>2106</v>
      </c>
      <c r="AQ508">
        <v>2048</v>
      </c>
      <c r="AR508">
        <v>58</v>
      </c>
      <c r="AS508">
        <v>61323</v>
      </c>
      <c r="AT508">
        <v>54811</v>
      </c>
      <c r="AU508">
        <v>6512</v>
      </c>
      <c r="AV508">
        <v>145553</v>
      </c>
      <c r="AW508">
        <v>127124</v>
      </c>
      <c r="AX508">
        <v>18429</v>
      </c>
      <c r="AY508">
        <v>16611</v>
      </c>
      <c r="AZ508">
        <v>13254</v>
      </c>
      <c r="BA508">
        <v>3357</v>
      </c>
      <c r="BB508">
        <v>66859</v>
      </c>
      <c r="BC508">
        <v>64984</v>
      </c>
      <c r="BD508">
        <v>1875</v>
      </c>
      <c r="BE508">
        <v>45739</v>
      </c>
      <c r="BF508">
        <v>38847</v>
      </c>
      <c r="BG508">
        <v>6892</v>
      </c>
      <c r="BH508">
        <v>125018</v>
      </c>
      <c r="BI508">
        <v>86017</v>
      </c>
      <c r="BJ508">
        <v>39001</v>
      </c>
      <c r="BK508" t="str">
        <f t="shared" si="301"/>
        <v>AgriculturalLabourTotal</v>
      </c>
      <c r="BL508" t="str">
        <f t="shared" si="302"/>
        <v>AgriculturalLabourMale</v>
      </c>
      <c r="BM508" t="str">
        <f t="shared" si="303"/>
        <v>AgriculturalLabourFemale</v>
      </c>
      <c r="BN508">
        <f>(X508/J508)*100</f>
        <v>19.757406757482915</v>
      </c>
      <c r="BO508">
        <f t="shared" si="272"/>
        <v>70.456377177636952</v>
      </c>
      <c r="BP508">
        <f t="shared" si="273"/>
        <v>29.543622822363048</v>
      </c>
      <c r="BQ508">
        <f>(AA508/J508)*100</f>
        <v>44.385477850425332</v>
      </c>
      <c r="BR508">
        <f t="shared" si="274"/>
        <v>50.438008665384416</v>
      </c>
      <c r="BS508">
        <f t="shared" si="275"/>
        <v>49.561991334615584</v>
      </c>
      <c r="BT508">
        <f>(AD508/J508)*100</f>
        <v>2.0782750913212951</v>
      </c>
      <c r="BU508">
        <f t="shared" si="276"/>
        <v>67.676301763017634</v>
      </c>
      <c r="BV508">
        <f t="shared" si="277"/>
        <v>32.323698236982366</v>
      </c>
      <c r="BW508">
        <f>(AG508/J508)*100</f>
        <v>0.90109713369096733</v>
      </c>
      <c r="BX508">
        <f t="shared" si="278"/>
        <v>67.222222222222229</v>
      </c>
      <c r="BY508">
        <f t="shared" si="279"/>
        <v>32.777777777777779</v>
      </c>
      <c r="BZ508">
        <f>(AJ508/J508)*100</f>
        <v>2.6765034661883536</v>
      </c>
      <c r="CA508">
        <f t="shared" si="280"/>
        <v>56.141433034204191</v>
      </c>
      <c r="CB508">
        <f t="shared" si="281"/>
        <v>43.858566965795809</v>
      </c>
      <c r="CC508">
        <f>(AM508/J508)*100</f>
        <v>5.5324275141382246</v>
      </c>
      <c r="CD508">
        <f t="shared" si="282"/>
        <v>80.163260591242064</v>
      </c>
      <c r="CE508">
        <f t="shared" si="283"/>
        <v>19.836739408757932</v>
      </c>
      <c r="CF508">
        <f>(AP508/J508)*100</f>
        <v>0.11215783472536507</v>
      </c>
      <c r="CG508">
        <f t="shared" si="284"/>
        <v>97.245963912630586</v>
      </c>
      <c r="CH508">
        <f t="shared" si="285"/>
        <v>2.7540360873694207</v>
      </c>
      <c r="CI508">
        <f>(AS508/J508)*100</f>
        <v>3.2658380336484152</v>
      </c>
      <c r="CJ508">
        <f t="shared" si="286"/>
        <v>89.380819594605612</v>
      </c>
      <c r="CK508">
        <f t="shared" si="287"/>
        <v>10.619180405394388</v>
      </c>
      <c r="CL508">
        <f>(AV508/J508)*100</f>
        <v>7.7516188593452346</v>
      </c>
      <c r="CM508">
        <f t="shared" si="288"/>
        <v>87.338632663016227</v>
      </c>
      <c r="CN508">
        <f t="shared" si="289"/>
        <v>12.661367336983778</v>
      </c>
      <c r="CO508">
        <f>(AY508/J508)*100</f>
        <v>0.88464092717143383</v>
      </c>
      <c r="CP508">
        <f t="shared" si="290"/>
        <v>79.790500270904815</v>
      </c>
      <c r="CQ508">
        <f t="shared" si="291"/>
        <v>20.209499729095178</v>
      </c>
      <c r="CR508">
        <f>(BB508/J508)*100</f>
        <v>3.5606650863737812</v>
      </c>
      <c r="CS508">
        <f t="shared" si="292"/>
        <v>97.195590720770582</v>
      </c>
      <c r="CT508">
        <f t="shared" si="293"/>
        <v>2.8044092792294228</v>
      </c>
      <c r="CU508">
        <f>(BE508/J508)*100</f>
        <v>2.4358913592134255</v>
      </c>
      <c r="CV508">
        <f t="shared" si="294"/>
        <v>84.931896193620332</v>
      </c>
      <c r="CW508">
        <f t="shared" si="295"/>
        <v>15.068103806379677</v>
      </c>
      <c r="CX508">
        <f>(BH508/J508)*100</f>
        <v>6.6580000862752575</v>
      </c>
      <c r="CY508">
        <f t="shared" si="296"/>
        <v>68.80369226831337</v>
      </c>
      <c r="CZ508">
        <f t="shared" si="297"/>
        <v>31.196307731686634</v>
      </c>
    </row>
    <row r="509" spans="1:104" x14ac:dyDescent="0.25">
      <c r="A509" t="s">
        <v>1800</v>
      </c>
      <c r="B509">
        <v>28</v>
      </c>
      <c r="C509">
        <v>18</v>
      </c>
      <c r="D509" t="s">
        <v>1799</v>
      </c>
      <c r="E509">
        <f>VLOOKUP(A509,'2011B4'!A$1:B$641,2, FALSE)</f>
        <v>549</v>
      </c>
      <c r="G509">
        <v>3059423</v>
      </c>
      <c r="H509">
        <v>1552332</v>
      </c>
      <c r="I509">
        <v>1507091</v>
      </c>
      <c r="J509">
        <v>1305862</v>
      </c>
      <c r="K509">
        <v>819155</v>
      </c>
      <c r="L509">
        <v>486707</v>
      </c>
      <c r="M509">
        <f t="shared" si="298"/>
        <v>42.683277206192152</v>
      </c>
      <c r="N509">
        <f t="shared" si="299"/>
        <v>52.769317388290645</v>
      </c>
      <c r="O509">
        <f t="shared" si="300"/>
        <v>32.294466624775808</v>
      </c>
      <c r="P509">
        <f>(K509/J509)*100</f>
        <v>62.729063254769649</v>
      </c>
      <c r="Q509">
        <f>(L509/J509)*100</f>
        <v>37.270936745230351</v>
      </c>
      <c r="R509">
        <f t="shared" si="266"/>
        <v>70.058015318617137</v>
      </c>
      <c r="S509">
        <f t="shared" si="267"/>
        <v>9.087254242791353</v>
      </c>
      <c r="T509">
        <f t="shared" si="268"/>
        <v>5.6100874364978841</v>
      </c>
      <c r="U509">
        <f t="shared" si="269"/>
        <v>4.1341274958609713</v>
      </c>
      <c r="V509">
        <f t="shared" si="270"/>
        <v>11.110515506232664</v>
      </c>
      <c r="W509">
        <f t="shared" si="271"/>
        <v>29.941984681382863</v>
      </c>
      <c r="X509">
        <v>359700</v>
      </c>
      <c r="Y509">
        <v>240854</v>
      </c>
      <c r="Z509">
        <v>118846</v>
      </c>
      <c r="AA509">
        <v>510258</v>
      </c>
      <c r="AB509">
        <v>246125</v>
      </c>
      <c r="AC509">
        <v>264133</v>
      </c>
      <c r="AD509">
        <v>44903</v>
      </c>
      <c r="AE509">
        <v>29532</v>
      </c>
      <c r="AF509">
        <v>15371</v>
      </c>
      <c r="AG509">
        <v>11856</v>
      </c>
      <c r="AH509">
        <v>8031</v>
      </c>
      <c r="AI509">
        <v>3825</v>
      </c>
      <c r="AJ509">
        <v>48860</v>
      </c>
      <c r="AK509">
        <v>27778</v>
      </c>
      <c r="AL509">
        <v>21082</v>
      </c>
      <c r="AM509">
        <v>57951</v>
      </c>
      <c r="AN509">
        <v>42803</v>
      </c>
      <c r="AO509">
        <v>15148</v>
      </c>
      <c r="AP509">
        <v>1256</v>
      </c>
      <c r="AQ509">
        <v>1223</v>
      </c>
      <c r="AR509">
        <v>33</v>
      </c>
      <c r="AS509">
        <v>53986</v>
      </c>
      <c r="AT509">
        <v>48281</v>
      </c>
      <c r="AU509">
        <v>5705</v>
      </c>
      <c r="AV509">
        <v>73260</v>
      </c>
      <c r="AW509">
        <v>61475</v>
      </c>
      <c r="AX509">
        <v>11785</v>
      </c>
      <c r="AY509">
        <v>9614</v>
      </c>
      <c r="AZ509">
        <v>7338</v>
      </c>
      <c r="BA509">
        <v>2276</v>
      </c>
      <c r="BB509">
        <v>30681</v>
      </c>
      <c r="BC509">
        <v>29844</v>
      </c>
      <c r="BD509">
        <v>837</v>
      </c>
      <c r="BE509">
        <v>20465</v>
      </c>
      <c r="BF509">
        <v>16878</v>
      </c>
      <c r="BG509">
        <v>3587</v>
      </c>
      <c r="BH509">
        <v>83072</v>
      </c>
      <c r="BI509">
        <v>58993</v>
      </c>
      <c r="BJ509">
        <v>24079</v>
      </c>
      <c r="BK509" t="str">
        <f t="shared" si="301"/>
        <v>AgriculturalLabourTotal</v>
      </c>
      <c r="BL509" t="str">
        <f t="shared" si="302"/>
        <v>AgriculturalLabourMale</v>
      </c>
      <c r="BM509" t="str">
        <f t="shared" si="303"/>
        <v>AgriculturalLabourFemale</v>
      </c>
      <c r="BN509">
        <f>(X509/J509)*100</f>
        <v>27.545023899922043</v>
      </c>
      <c r="BO509">
        <f t="shared" si="272"/>
        <v>66.959688629413407</v>
      </c>
      <c r="BP509">
        <f t="shared" si="273"/>
        <v>33.040311370586601</v>
      </c>
      <c r="BQ509">
        <f>(AA509/J509)*100</f>
        <v>39.074419808524944</v>
      </c>
      <c r="BR509">
        <f t="shared" si="274"/>
        <v>48.235402482665627</v>
      </c>
      <c r="BS509">
        <f t="shared" si="275"/>
        <v>51.764597517334366</v>
      </c>
      <c r="BT509">
        <f>(AD509/J509)*100</f>
        <v>3.4385716101701407</v>
      </c>
      <c r="BU509">
        <f t="shared" si="276"/>
        <v>65.768434180344286</v>
      </c>
      <c r="BV509">
        <f t="shared" si="277"/>
        <v>34.2315658196557</v>
      </c>
      <c r="BW509">
        <f>(AG509/J509)*100</f>
        <v>0.90790604213921533</v>
      </c>
      <c r="BX509">
        <f t="shared" si="278"/>
        <v>67.737854251012138</v>
      </c>
      <c r="BY509">
        <f t="shared" si="279"/>
        <v>32.262145748987855</v>
      </c>
      <c r="BZ509">
        <f>(AJ509/J509)*100</f>
        <v>3.7415898464003088</v>
      </c>
      <c r="CA509">
        <f t="shared" si="280"/>
        <v>56.852230863692178</v>
      </c>
      <c r="CB509">
        <f t="shared" si="281"/>
        <v>43.147769136307815</v>
      </c>
      <c r="CC509">
        <f>(AM509/J509)*100</f>
        <v>4.4377583542518275</v>
      </c>
      <c r="CD509">
        <f t="shared" si="282"/>
        <v>73.860675398181215</v>
      </c>
      <c r="CE509">
        <f t="shared" si="283"/>
        <v>26.139324601818775</v>
      </c>
      <c r="CF509">
        <f>(AP509/J509)*100</f>
        <v>9.6181679227973549E-2</v>
      </c>
      <c r="CG509">
        <f t="shared" si="284"/>
        <v>97.372611464968145</v>
      </c>
      <c r="CH509">
        <f t="shared" si="285"/>
        <v>2.6273885350318471</v>
      </c>
      <c r="CI509">
        <f>(AS509/J509)*100</f>
        <v>4.1341274958609713</v>
      </c>
      <c r="CJ509">
        <f t="shared" si="286"/>
        <v>89.432445448820062</v>
      </c>
      <c r="CK509">
        <f t="shared" si="287"/>
        <v>10.567554551179935</v>
      </c>
      <c r="CL509">
        <f>(AV509/J509)*100</f>
        <v>5.6100874364978841</v>
      </c>
      <c r="CM509">
        <f t="shared" si="288"/>
        <v>83.913458913458911</v>
      </c>
      <c r="CN509">
        <f t="shared" si="289"/>
        <v>16.086541086541086</v>
      </c>
      <c r="CO509">
        <f>(AY509/J509)*100</f>
        <v>0.73621868160647908</v>
      </c>
      <c r="CP509">
        <f t="shared" si="290"/>
        <v>76.326190971499898</v>
      </c>
      <c r="CQ509">
        <f t="shared" si="291"/>
        <v>23.673809028500102</v>
      </c>
      <c r="CR509">
        <f>(BB509/J509)*100</f>
        <v>2.3494825640075292</v>
      </c>
      <c r="CS509">
        <f t="shared" si="292"/>
        <v>97.271927251393379</v>
      </c>
      <c r="CT509">
        <f t="shared" si="293"/>
        <v>2.7280727486066296</v>
      </c>
      <c r="CU509">
        <f>(BE509/J509)*100</f>
        <v>1.5671640648092984</v>
      </c>
      <c r="CV509">
        <f t="shared" si="294"/>
        <v>82.472514048375274</v>
      </c>
      <c r="CW509">
        <f t="shared" si="295"/>
        <v>17.527485951624726</v>
      </c>
      <c r="CX509">
        <f>(BH509/J509)*100</f>
        <v>6.3614685165813842</v>
      </c>
      <c r="CY509">
        <f t="shared" si="296"/>
        <v>71.014300847457619</v>
      </c>
      <c r="CZ509">
        <f t="shared" si="297"/>
        <v>28.98569915254237</v>
      </c>
    </row>
    <row r="510" spans="1:104" x14ac:dyDescent="0.25">
      <c r="A510" t="s">
        <v>3046</v>
      </c>
      <c r="B510">
        <v>28</v>
      </c>
      <c r="C510">
        <v>19</v>
      </c>
      <c r="D510" t="s">
        <v>1801</v>
      </c>
      <c r="E510">
        <f>VLOOKUP(A510,'2011B4'!A$1:B$641,2, FALSE)</f>
        <v>550</v>
      </c>
      <c r="G510">
        <v>2668564</v>
      </c>
      <c r="H510">
        <v>1344935</v>
      </c>
      <c r="I510">
        <v>1323629</v>
      </c>
      <c r="J510">
        <v>979108</v>
      </c>
      <c r="K510">
        <v>693283</v>
      </c>
      <c r="L510">
        <v>285825</v>
      </c>
      <c r="M510">
        <f t="shared" si="298"/>
        <v>36.690444748561397</v>
      </c>
      <c r="N510">
        <f t="shared" si="299"/>
        <v>51.547695613542665</v>
      </c>
      <c r="O510">
        <f t="shared" si="300"/>
        <v>21.594041834985482</v>
      </c>
      <c r="P510">
        <f>(K510/J510)*100</f>
        <v>70.807612643344768</v>
      </c>
      <c r="Q510">
        <f>(L510/J510)*100</f>
        <v>29.192387356655242</v>
      </c>
      <c r="R510">
        <f t="shared" si="266"/>
        <v>62.678989447537958</v>
      </c>
      <c r="S510">
        <f t="shared" si="267"/>
        <v>9.9478300657332994</v>
      </c>
      <c r="T510">
        <f t="shared" si="268"/>
        <v>7.5661724753551196</v>
      </c>
      <c r="U510">
        <f t="shared" si="269"/>
        <v>4.5014441716337732</v>
      </c>
      <c r="V510">
        <f t="shared" si="270"/>
        <v>15.305563839739847</v>
      </c>
      <c r="W510">
        <f t="shared" si="271"/>
        <v>37.321010552462042</v>
      </c>
      <c r="X510">
        <v>194491</v>
      </c>
      <c r="Y510">
        <v>155428</v>
      </c>
      <c r="Z510">
        <v>39063</v>
      </c>
      <c r="AA510">
        <v>382394</v>
      </c>
      <c r="AB510">
        <v>211463</v>
      </c>
      <c r="AC510">
        <v>170931</v>
      </c>
      <c r="AD510">
        <v>36810</v>
      </c>
      <c r="AE510">
        <v>31006</v>
      </c>
      <c r="AF510">
        <v>5804</v>
      </c>
      <c r="AG510">
        <v>3176</v>
      </c>
      <c r="AH510">
        <v>2148</v>
      </c>
      <c r="AI510">
        <v>1028</v>
      </c>
      <c r="AJ510">
        <v>40862</v>
      </c>
      <c r="AK510">
        <v>23941</v>
      </c>
      <c r="AL510">
        <v>16921</v>
      </c>
      <c r="AM510">
        <v>53362</v>
      </c>
      <c r="AN510">
        <v>46634</v>
      </c>
      <c r="AO510">
        <v>6728</v>
      </c>
      <c r="AP510">
        <v>2092</v>
      </c>
      <c r="AQ510">
        <v>1978</v>
      </c>
      <c r="AR510">
        <v>114</v>
      </c>
      <c r="AS510">
        <v>44074</v>
      </c>
      <c r="AT510">
        <v>40245</v>
      </c>
      <c r="AU510">
        <v>3829</v>
      </c>
      <c r="AV510">
        <v>74081</v>
      </c>
      <c r="AW510">
        <v>63683</v>
      </c>
      <c r="AX510">
        <v>10398</v>
      </c>
      <c r="AY510">
        <v>8757</v>
      </c>
      <c r="AZ510">
        <v>6769</v>
      </c>
      <c r="BA510">
        <v>1988</v>
      </c>
      <c r="BB510">
        <v>33896</v>
      </c>
      <c r="BC510">
        <v>33033</v>
      </c>
      <c r="BD510">
        <v>863</v>
      </c>
      <c r="BE510">
        <v>21903</v>
      </c>
      <c r="BF510">
        <v>19023</v>
      </c>
      <c r="BG510">
        <v>2880</v>
      </c>
      <c r="BH510">
        <v>83210</v>
      </c>
      <c r="BI510">
        <v>57932</v>
      </c>
      <c r="BJ510">
        <v>25278</v>
      </c>
      <c r="BK510" t="str">
        <f t="shared" si="301"/>
        <v>AgriculturalLabourTotal</v>
      </c>
      <c r="BL510" t="str">
        <f t="shared" si="302"/>
        <v>AgriculturalLabourMale</v>
      </c>
      <c r="BM510" t="str">
        <f t="shared" si="303"/>
        <v>AgriculturalLabourFemale</v>
      </c>
      <c r="BN510">
        <f>(X510/J510)*100</f>
        <v>19.864100793783727</v>
      </c>
      <c r="BO510">
        <f t="shared" si="272"/>
        <v>79.915266002025803</v>
      </c>
      <c r="BP510">
        <f t="shared" si="273"/>
        <v>20.084733997974201</v>
      </c>
      <c r="BQ510">
        <f>(AA510/J510)*100</f>
        <v>39.055344252115191</v>
      </c>
      <c r="BR510">
        <f t="shared" si="274"/>
        <v>55.29976934784542</v>
      </c>
      <c r="BS510">
        <f t="shared" si="275"/>
        <v>44.70023065215458</v>
      </c>
      <c r="BT510">
        <f>(AD510/J510)*100</f>
        <v>3.7595444016390429</v>
      </c>
      <c r="BU510">
        <f t="shared" si="276"/>
        <v>84.23254550393915</v>
      </c>
      <c r="BV510">
        <f t="shared" si="277"/>
        <v>15.767454496060854</v>
      </c>
      <c r="BW510">
        <f>(AG510/J510)*100</f>
        <v>0.32437688181487639</v>
      </c>
      <c r="BX510">
        <f t="shared" si="278"/>
        <v>67.632241813602008</v>
      </c>
      <c r="BY510">
        <f t="shared" si="279"/>
        <v>32.367758186397985</v>
      </c>
      <c r="BZ510">
        <f>(AJ510/J510)*100</f>
        <v>4.1733904737781735</v>
      </c>
      <c r="CA510">
        <f t="shared" si="280"/>
        <v>58.589887915422644</v>
      </c>
      <c r="CB510">
        <f t="shared" si="281"/>
        <v>41.410112084577364</v>
      </c>
      <c r="CC510">
        <f>(AM510/J510)*100</f>
        <v>5.4500627101402497</v>
      </c>
      <c r="CD510">
        <f t="shared" si="282"/>
        <v>87.391776919905553</v>
      </c>
      <c r="CE510">
        <f t="shared" si="283"/>
        <v>12.608223080094449</v>
      </c>
      <c r="CF510">
        <f>(AP510/J510)*100</f>
        <v>0.21366386547755711</v>
      </c>
      <c r="CG510">
        <f t="shared" si="284"/>
        <v>94.550669216061195</v>
      </c>
      <c r="CH510">
        <f t="shared" si="285"/>
        <v>5.449330783938815</v>
      </c>
      <c r="CI510">
        <f>(AS510/J510)*100</f>
        <v>4.5014441716337732</v>
      </c>
      <c r="CJ510">
        <f t="shared" si="286"/>
        <v>91.312338340064443</v>
      </c>
      <c r="CK510">
        <f t="shared" si="287"/>
        <v>8.6876616599355625</v>
      </c>
      <c r="CL510">
        <f>(AV510/J510)*100</f>
        <v>7.5661724753551196</v>
      </c>
      <c r="CM510">
        <f t="shared" si="288"/>
        <v>85.964012364843896</v>
      </c>
      <c r="CN510">
        <f t="shared" si="289"/>
        <v>14.035987635156113</v>
      </c>
      <c r="CO510">
        <f>(AY510/J510)*100</f>
        <v>0.89438550190581634</v>
      </c>
      <c r="CP510">
        <f t="shared" si="290"/>
        <v>77.298161470823345</v>
      </c>
      <c r="CQ510">
        <f t="shared" si="291"/>
        <v>22.701838529176658</v>
      </c>
      <c r="CR510">
        <f>(BB510/J510)*100</f>
        <v>3.4619265698983162</v>
      </c>
      <c r="CS510">
        <f t="shared" si="292"/>
        <v>97.453976870427184</v>
      </c>
      <c r="CT510">
        <f t="shared" si="293"/>
        <v>2.5460231295728111</v>
      </c>
      <c r="CU510">
        <f>(BE510/J510)*100</f>
        <v>2.2370361594430852</v>
      </c>
      <c r="CV510">
        <f t="shared" si="294"/>
        <v>86.851116285440355</v>
      </c>
      <c r="CW510">
        <f t="shared" si="295"/>
        <v>13.14888371455965</v>
      </c>
      <c r="CX510">
        <f>(BH510/J510)*100</f>
        <v>8.4985517430150708</v>
      </c>
      <c r="CY510">
        <f t="shared" si="296"/>
        <v>69.621439730801583</v>
      </c>
      <c r="CZ510">
        <f t="shared" si="297"/>
        <v>30.378560269198413</v>
      </c>
    </row>
    <row r="511" spans="1:104" x14ac:dyDescent="0.25">
      <c r="A511" t="s">
        <v>3047</v>
      </c>
      <c r="B511">
        <v>28</v>
      </c>
      <c r="C511">
        <v>20</v>
      </c>
      <c r="D511" t="s">
        <v>1803</v>
      </c>
      <c r="E511">
        <f>VLOOKUP(A511,'2011B4'!A$1:B$641,2, FALSE)</f>
        <v>551</v>
      </c>
      <c r="G511">
        <v>2601797</v>
      </c>
      <c r="H511">
        <v>1318093</v>
      </c>
      <c r="I511">
        <v>1283704</v>
      </c>
      <c r="J511">
        <v>923704</v>
      </c>
      <c r="K511">
        <v>652675</v>
      </c>
      <c r="L511">
        <v>271029</v>
      </c>
      <c r="M511">
        <f t="shared" si="298"/>
        <v>35.502539206556079</v>
      </c>
      <c r="N511">
        <f t="shared" si="299"/>
        <v>49.51661225725347</v>
      </c>
      <c r="O511">
        <f t="shared" si="300"/>
        <v>21.113044751749623</v>
      </c>
      <c r="P511">
        <f>(K511/J511)*100</f>
        <v>70.658457687744118</v>
      </c>
      <c r="Q511">
        <f>(L511/J511)*100</f>
        <v>29.341542312255875</v>
      </c>
      <c r="R511">
        <f t="shared" si="266"/>
        <v>61.345625871491301</v>
      </c>
      <c r="S511">
        <f t="shared" si="267"/>
        <v>11.766972969695921</v>
      </c>
      <c r="T511">
        <f t="shared" si="268"/>
        <v>7.6970544676649668</v>
      </c>
      <c r="U511">
        <f t="shared" si="269"/>
        <v>3.95548790521639</v>
      </c>
      <c r="V511">
        <f t="shared" si="270"/>
        <v>15.234858785931426</v>
      </c>
      <c r="W511">
        <f t="shared" si="271"/>
        <v>38.654374128508699</v>
      </c>
      <c r="X511">
        <v>252029</v>
      </c>
      <c r="Y511">
        <v>189131</v>
      </c>
      <c r="Z511">
        <v>62898</v>
      </c>
      <c r="AA511">
        <v>299239</v>
      </c>
      <c r="AB511">
        <v>161433</v>
      </c>
      <c r="AC511">
        <v>137806</v>
      </c>
      <c r="AD511">
        <v>15384</v>
      </c>
      <c r="AE511">
        <v>11276</v>
      </c>
      <c r="AF511">
        <v>4108</v>
      </c>
      <c r="AG511">
        <v>9428</v>
      </c>
      <c r="AH511">
        <v>7236</v>
      </c>
      <c r="AI511">
        <v>2192</v>
      </c>
      <c r="AJ511">
        <v>49323</v>
      </c>
      <c r="AK511">
        <v>28758</v>
      </c>
      <c r="AL511">
        <v>20565</v>
      </c>
      <c r="AM511">
        <v>49941</v>
      </c>
      <c r="AN511">
        <v>43382</v>
      </c>
      <c r="AO511">
        <v>6559</v>
      </c>
      <c r="AP511">
        <v>2796</v>
      </c>
      <c r="AQ511">
        <v>2719</v>
      </c>
      <c r="AR511">
        <v>77</v>
      </c>
      <c r="AS511">
        <v>36537</v>
      </c>
      <c r="AT511">
        <v>32221</v>
      </c>
      <c r="AU511">
        <v>4316</v>
      </c>
      <c r="AV511">
        <v>71098</v>
      </c>
      <c r="AW511">
        <v>64685</v>
      </c>
      <c r="AX511">
        <v>6413</v>
      </c>
      <c r="AY511">
        <v>6862</v>
      </c>
      <c r="AZ511">
        <v>5675</v>
      </c>
      <c r="BA511">
        <v>1187</v>
      </c>
      <c r="BB511">
        <v>33902</v>
      </c>
      <c r="BC511">
        <v>33238</v>
      </c>
      <c r="BD511">
        <v>664</v>
      </c>
      <c r="BE511">
        <v>19061</v>
      </c>
      <c r="BF511">
        <v>16034</v>
      </c>
      <c r="BG511">
        <v>3027</v>
      </c>
      <c r="BH511">
        <v>78104</v>
      </c>
      <c r="BI511">
        <v>56887</v>
      </c>
      <c r="BJ511">
        <v>21217</v>
      </c>
      <c r="BK511" t="str">
        <f t="shared" si="301"/>
        <v>AgriculturalLabourTotal</v>
      </c>
      <c r="BL511" t="str">
        <f t="shared" si="302"/>
        <v>CultivatorsMale</v>
      </c>
      <c r="BM511" t="str">
        <f t="shared" si="303"/>
        <v>AgriculturalLabourFemale</v>
      </c>
      <c r="BN511">
        <f>(X511/J511)*100</f>
        <v>27.284606324103827</v>
      </c>
      <c r="BO511">
        <f t="shared" si="272"/>
        <v>75.043348186121435</v>
      </c>
      <c r="BP511">
        <f t="shared" si="273"/>
        <v>24.956651813878562</v>
      </c>
      <c r="BQ511">
        <f>(AA511/J511)*100</f>
        <v>32.395550955717418</v>
      </c>
      <c r="BR511">
        <f t="shared" si="274"/>
        <v>53.947847707016791</v>
      </c>
      <c r="BS511">
        <f t="shared" si="275"/>
        <v>46.052152292983202</v>
      </c>
      <c r="BT511">
        <f>(AD511/J511)*100</f>
        <v>1.6654685916700589</v>
      </c>
      <c r="BU511">
        <f t="shared" si="276"/>
        <v>73.2969318772751</v>
      </c>
      <c r="BV511">
        <f t="shared" si="277"/>
        <v>26.703068122724911</v>
      </c>
      <c r="BW511">
        <f>(AG511/J511)*100</f>
        <v>1.0206732892788166</v>
      </c>
      <c r="BX511">
        <f t="shared" si="278"/>
        <v>76.750106067034366</v>
      </c>
      <c r="BY511">
        <f t="shared" si="279"/>
        <v>23.249893932965634</v>
      </c>
      <c r="BZ511">
        <f>(AJ511/J511)*100</f>
        <v>5.3396975654538688</v>
      </c>
      <c r="CA511">
        <f t="shared" si="280"/>
        <v>58.305455872513832</v>
      </c>
      <c r="CB511">
        <f t="shared" si="281"/>
        <v>41.694544127486161</v>
      </c>
      <c r="CC511">
        <f>(AM511/J511)*100</f>
        <v>5.4066021149632348</v>
      </c>
      <c r="CD511">
        <f t="shared" si="282"/>
        <v>86.866502472918043</v>
      </c>
      <c r="CE511">
        <f t="shared" si="283"/>
        <v>13.133497527081955</v>
      </c>
      <c r="CF511">
        <f>(AP511/J511)*100</f>
        <v>0.30269436962490148</v>
      </c>
      <c r="CG511">
        <f t="shared" si="284"/>
        <v>97.246065808297573</v>
      </c>
      <c r="CH511">
        <f t="shared" si="285"/>
        <v>2.7539341917024318</v>
      </c>
      <c r="CI511">
        <f>(AS511/J511)*100</f>
        <v>3.95548790521639</v>
      </c>
      <c r="CJ511">
        <f t="shared" si="286"/>
        <v>88.187316966362857</v>
      </c>
      <c r="CK511">
        <f t="shared" si="287"/>
        <v>11.812683033637136</v>
      </c>
      <c r="CL511">
        <f>(AV511/J511)*100</f>
        <v>7.6970544676649668</v>
      </c>
      <c r="CM511">
        <f t="shared" si="288"/>
        <v>90.980055697769274</v>
      </c>
      <c r="CN511">
        <f t="shared" si="289"/>
        <v>9.0199443022307246</v>
      </c>
      <c r="CO511">
        <f>(AY511/J511)*100</f>
        <v>0.74287867108943995</v>
      </c>
      <c r="CP511">
        <f t="shared" si="290"/>
        <v>82.701836199358794</v>
      </c>
      <c r="CQ511">
        <f t="shared" si="291"/>
        <v>17.298163800641213</v>
      </c>
      <c r="CR511">
        <f>(BB511/J511)*100</f>
        <v>3.670223361596356</v>
      </c>
      <c r="CS511">
        <f t="shared" si="292"/>
        <v>98.041413485930036</v>
      </c>
      <c r="CT511">
        <f t="shared" si="293"/>
        <v>1.9585865140699665</v>
      </c>
      <c r="CU511">
        <f>(BE511/J511)*100</f>
        <v>2.063539835271905</v>
      </c>
      <c r="CV511">
        <f t="shared" si="294"/>
        <v>84.119406117202672</v>
      </c>
      <c r="CW511">
        <f t="shared" si="295"/>
        <v>15.880593882797333</v>
      </c>
      <c r="CX511">
        <f>(BH511/J511)*100</f>
        <v>8.4555225483488226</v>
      </c>
      <c r="CY511">
        <f t="shared" si="296"/>
        <v>72.834938031342816</v>
      </c>
      <c r="CZ511">
        <f t="shared" si="297"/>
        <v>27.165061968657174</v>
      </c>
    </row>
    <row r="512" spans="1:104" x14ac:dyDescent="0.25">
      <c r="A512" t="s">
        <v>1806</v>
      </c>
      <c r="B512">
        <v>28</v>
      </c>
      <c r="C512">
        <v>21</v>
      </c>
      <c r="D512" t="s">
        <v>1805</v>
      </c>
      <c r="E512">
        <f>VLOOKUP(A512,'2011B4'!A$1:B$641,2, FALSE)</f>
        <v>552</v>
      </c>
      <c r="G512">
        <v>3529494</v>
      </c>
      <c r="H512">
        <v>1796214</v>
      </c>
      <c r="I512">
        <v>1733280</v>
      </c>
      <c r="J512">
        <v>1511534</v>
      </c>
      <c r="K512">
        <v>929633</v>
      </c>
      <c r="L512">
        <v>581901</v>
      </c>
      <c r="M512">
        <f t="shared" si="298"/>
        <v>42.825798825554031</v>
      </c>
      <c r="N512">
        <f t="shared" si="299"/>
        <v>51.755136080667455</v>
      </c>
      <c r="O512">
        <f t="shared" si="300"/>
        <v>33.57224453060094</v>
      </c>
      <c r="P512">
        <f>(K512/J512)*100</f>
        <v>61.502619193481593</v>
      </c>
      <c r="Q512">
        <f>(L512/J512)*100</f>
        <v>38.497380806518407</v>
      </c>
      <c r="R512">
        <f t="shared" si="266"/>
        <v>66.955688724170273</v>
      </c>
      <c r="S512">
        <f t="shared" si="267"/>
        <v>10.815436503578484</v>
      </c>
      <c r="T512">
        <f t="shared" si="268"/>
        <v>6.4249299056455227</v>
      </c>
      <c r="U512">
        <f t="shared" si="269"/>
        <v>3.1761111559515034</v>
      </c>
      <c r="V512">
        <f t="shared" si="270"/>
        <v>12.627833710654208</v>
      </c>
      <c r="W512">
        <f t="shared" si="271"/>
        <v>33.044311275829727</v>
      </c>
      <c r="X512">
        <v>364030</v>
      </c>
      <c r="Y512">
        <v>243397</v>
      </c>
      <c r="Z512">
        <v>120633</v>
      </c>
      <c r="AA512">
        <v>625487</v>
      </c>
      <c r="AB512">
        <v>289144</v>
      </c>
      <c r="AC512">
        <v>336343</v>
      </c>
      <c r="AD512">
        <v>22541</v>
      </c>
      <c r="AE512">
        <v>15685</v>
      </c>
      <c r="AF512">
        <v>6856</v>
      </c>
      <c r="AG512">
        <v>38626</v>
      </c>
      <c r="AH512">
        <v>24553</v>
      </c>
      <c r="AI512">
        <v>14073</v>
      </c>
      <c r="AJ512">
        <v>57777</v>
      </c>
      <c r="AK512">
        <v>28015</v>
      </c>
      <c r="AL512">
        <v>29762</v>
      </c>
      <c r="AM512">
        <v>67076</v>
      </c>
      <c r="AN512">
        <v>53085</v>
      </c>
      <c r="AO512">
        <v>13991</v>
      </c>
      <c r="AP512">
        <v>2409</v>
      </c>
      <c r="AQ512">
        <v>2329</v>
      </c>
      <c r="AR512">
        <v>80</v>
      </c>
      <c r="AS512">
        <v>48008</v>
      </c>
      <c r="AT512">
        <v>41414</v>
      </c>
      <c r="AU512">
        <v>6594</v>
      </c>
      <c r="AV512">
        <v>97115</v>
      </c>
      <c r="AW512">
        <v>84227</v>
      </c>
      <c r="AX512">
        <v>12888</v>
      </c>
      <c r="AY512">
        <v>12945</v>
      </c>
      <c r="AZ512">
        <v>10446</v>
      </c>
      <c r="BA512">
        <v>2499</v>
      </c>
      <c r="BB512">
        <v>42238</v>
      </c>
      <c r="BC512">
        <v>41177</v>
      </c>
      <c r="BD512">
        <v>1061</v>
      </c>
      <c r="BE512">
        <v>26903</v>
      </c>
      <c r="BF512">
        <v>21759</v>
      </c>
      <c r="BG512">
        <v>5144</v>
      </c>
      <c r="BH512">
        <v>106379</v>
      </c>
      <c r="BI512">
        <v>74402</v>
      </c>
      <c r="BJ512">
        <v>31977</v>
      </c>
      <c r="BK512" t="str">
        <f t="shared" si="301"/>
        <v>AgriculturalLabourTotal</v>
      </c>
      <c r="BL512" t="str">
        <f t="shared" si="302"/>
        <v>AgriculturalLabourMale</v>
      </c>
      <c r="BM512" t="str">
        <f t="shared" si="303"/>
        <v>AgriculturalLabourFemale</v>
      </c>
      <c r="BN512">
        <f>(X512/J512)*100</f>
        <v>24.083480755312152</v>
      </c>
      <c r="BO512">
        <f t="shared" si="272"/>
        <v>66.861797104634235</v>
      </c>
      <c r="BP512">
        <f t="shared" si="273"/>
        <v>33.138202895365765</v>
      </c>
      <c r="BQ512">
        <f>(AA512/J512)*100</f>
        <v>41.380941480641518</v>
      </c>
      <c r="BR512">
        <f t="shared" si="274"/>
        <v>46.227019906089176</v>
      </c>
      <c r="BS512">
        <f t="shared" si="275"/>
        <v>53.772980093910824</v>
      </c>
      <c r="BT512">
        <f>(AD512/J512)*100</f>
        <v>1.4912664882166065</v>
      </c>
      <c r="BU512">
        <f t="shared" si="276"/>
        <v>69.584313029590533</v>
      </c>
      <c r="BV512">
        <f t="shared" si="277"/>
        <v>30.415686970409478</v>
      </c>
      <c r="BW512">
        <f>(AG512/J512)*100</f>
        <v>2.5554172119184879</v>
      </c>
      <c r="BX512">
        <f t="shared" si="278"/>
        <v>63.565991818982035</v>
      </c>
      <c r="BY512">
        <f t="shared" si="279"/>
        <v>36.434008181017965</v>
      </c>
      <c r="BZ512">
        <f>(AJ512/J512)*100</f>
        <v>3.8224082289912102</v>
      </c>
      <c r="CA512">
        <f t="shared" si="280"/>
        <v>48.488152725132835</v>
      </c>
      <c r="CB512">
        <f t="shared" si="281"/>
        <v>51.511847274867165</v>
      </c>
      <c r="CC512">
        <f>(AM512/J512)*100</f>
        <v>4.4376110626687861</v>
      </c>
      <c r="CD512">
        <f t="shared" si="282"/>
        <v>79.141570755560849</v>
      </c>
      <c r="CE512">
        <f t="shared" si="283"/>
        <v>20.858429244439144</v>
      </c>
      <c r="CF512">
        <f>(AP512/J512)*100</f>
        <v>0.15937451621994611</v>
      </c>
      <c r="CG512">
        <f t="shared" si="284"/>
        <v>96.679119966791205</v>
      </c>
      <c r="CH512">
        <f t="shared" si="285"/>
        <v>3.3208800332088009</v>
      </c>
      <c r="CI512">
        <f>(AS512/J512)*100</f>
        <v>3.1761111559515034</v>
      </c>
      <c r="CJ512">
        <f t="shared" si="286"/>
        <v>86.264789201799701</v>
      </c>
      <c r="CK512">
        <f t="shared" si="287"/>
        <v>13.735210798200301</v>
      </c>
      <c r="CL512">
        <f>(AV512/J512)*100</f>
        <v>6.4249299056455227</v>
      </c>
      <c r="CM512">
        <f t="shared" si="288"/>
        <v>86.729135560932917</v>
      </c>
      <c r="CN512">
        <f t="shared" si="289"/>
        <v>13.270864439067084</v>
      </c>
      <c r="CO512">
        <f>(AY512/J512)*100</f>
        <v>0.85641474158040765</v>
      </c>
      <c r="CP512">
        <f t="shared" si="290"/>
        <v>80.695249130938578</v>
      </c>
      <c r="CQ512">
        <f t="shared" si="291"/>
        <v>19.304750869061412</v>
      </c>
      <c r="CR512">
        <f>(BB512/J512)*100</f>
        <v>2.7943797493142726</v>
      </c>
      <c r="CS512">
        <f t="shared" si="292"/>
        <v>97.488043941474501</v>
      </c>
      <c r="CT512">
        <f t="shared" si="293"/>
        <v>2.5119560585254983</v>
      </c>
      <c r="CU512">
        <f>(BE512/J512)*100</f>
        <v>1.7798474926796222</v>
      </c>
      <c r="CV512">
        <f t="shared" si="294"/>
        <v>80.879455822770694</v>
      </c>
      <c r="CW512">
        <f t="shared" si="295"/>
        <v>19.120544177229306</v>
      </c>
      <c r="CX512">
        <f>(BH512/J512)*100</f>
        <v>7.0378172108599601</v>
      </c>
      <c r="CY512">
        <f t="shared" si="296"/>
        <v>69.940495774541972</v>
      </c>
      <c r="CZ512">
        <f t="shared" si="297"/>
        <v>30.059504225458035</v>
      </c>
    </row>
    <row r="513" spans="1:104" x14ac:dyDescent="0.25">
      <c r="A513" t="s">
        <v>1808</v>
      </c>
      <c r="B513">
        <v>28</v>
      </c>
      <c r="C513">
        <v>22</v>
      </c>
      <c r="D513" t="s">
        <v>1807</v>
      </c>
      <c r="E513">
        <f>VLOOKUP(A513,'2011B4'!A$1:B$641,2, FALSE)</f>
        <v>553</v>
      </c>
      <c r="G513">
        <v>3640478</v>
      </c>
      <c r="H513">
        <v>1859588</v>
      </c>
      <c r="I513">
        <v>1780890</v>
      </c>
      <c r="J513">
        <v>1474577</v>
      </c>
      <c r="K513">
        <v>975692</v>
      </c>
      <c r="L513">
        <v>498885</v>
      </c>
      <c r="M513">
        <f t="shared" si="298"/>
        <v>40.505038074670416</v>
      </c>
      <c r="N513">
        <f t="shared" si="299"/>
        <v>52.468181123990909</v>
      </c>
      <c r="O513">
        <f t="shared" si="300"/>
        <v>28.013240570725873</v>
      </c>
      <c r="P513">
        <f>(K513/J513)*100</f>
        <v>66.167585687285239</v>
      </c>
      <c r="Q513">
        <f>(L513/J513)*100</f>
        <v>33.832414312714768</v>
      </c>
      <c r="R513">
        <f t="shared" si="266"/>
        <v>66.041312186477882</v>
      </c>
      <c r="S513">
        <f t="shared" si="267"/>
        <v>12.013682567949996</v>
      </c>
      <c r="T513">
        <f t="shared" si="268"/>
        <v>6.4731105937499365</v>
      </c>
      <c r="U513">
        <f t="shared" si="269"/>
        <v>3.0024881711840075</v>
      </c>
      <c r="V513">
        <f t="shared" si="270"/>
        <v>12.469406480638177</v>
      </c>
      <c r="W513">
        <f t="shared" si="271"/>
        <v>33.958687813522118</v>
      </c>
      <c r="X513">
        <v>488056</v>
      </c>
      <c r="Y513">
        <v>334872</v>
      </c>
      <c r="Z513">
        <v>153184</v>
      </c>
      <c r="AA513">
        <v>462292</v>
      </c>
      <c r="AB513">
        <v>224008</v>
      </c>
      <c r="AC513">
        <v>238284</v>
      </c>
      <c r="AD513">
        <v>23482</v>
      </c>
      <c r="AE513">
        <v>19273</v>
      </c>
      <c r="AF513">
        <v>4209</v>
      </c>
      <c r="AG513">
        <v>9796</v>
      </c>
      <c r="AH513">
        <v>7406</v>
      </c>
      <c r="AI513">
        <v>2390</v>
      </c>
      <c r="AJ513">
        <v>88231</v>
      </c>
      <c r="AK513">
        <v>57440</v>
      </c>
      <c r="AL513">
        <v>30791</v>
      </c>
      <c r="AM513">
        <v>79124</v>
      </c>
      <c r="AN513">
        <v>66470</v>
      </c>
      <c r="AO513">
        <v>12654</v>
      </c>
      <c r="AP513">
        <v>2462</v>
      </c>
      <c r="AQ513">
        <v>2396</v>
      </c>
      <c r="AR513">
        <v>66</v>
      </c>
      <c r="AS513">
        <v>44274</v>
      </c>
      <c r="AT513">
        <v>38176</v>
      </c>
      <c r="AU513">
        <v>6098</v>
      </c>
      <c r="AV513">
        <v>95451</v>
      </c>
      <c r="AW513">
        <v>82481</v>
      </c>
      <c r="AX513">
        <v>12970</v>
      </c>
      <c r="AY513">
        <v>11609</v>
      </c>
      <c r="AZ513">
        <v>9398</v>
      </c>
      <c r="BA513">
        <v>2211</v>
      </c>
      <c r="BB513">
        <v>46133</v>
      </c>
      <c r="BC513">
        <v>44884</v>
      </c>
      <c r="BD513">
        <v>1249</v>
      </c>
      <c r="BE513">
        <v>24028</v>
      </c>
      <c r="BF513">
        <v>19474</v>
      </c>
      <c r="BG513">
        <v>4554</v>
      </c>
      <c r="BH513">
        <v>99639</v>
      </c>
      <c r="BI513">
        <v>69414</v>
      </c>
      <c r="BJ513">
        <v>30225</v>
      </c>
      <c r="BK513" t="str">
        <f t="shared" si="301"/>
        <v>CultivatorsTotal</v>
      </c>
      <c r="BL513" t="str">
        <f t="shared" si="302"/>
        <v>CultivatorsMale</v>
      </c>
      <c r="BM513" t="str">
        <f t="shared" si="303"/>
        <v>AgriculturalLabourFemale</v>
      </c>
      <c r="BN513">
        <f>(X513/J513)*100</f>
        <v>33.098034215914126</v>
      </c>
      <c r="BO513">
        <f t="shared" si="272"/>
        <v>68.613437802219408</v>
      </c>
      <c r="BP513">
        <f t="shared" si="273"/>
        <v>31.386562197780581</v>
      </c>
      <c r="BQ513">
        <f>(AA513/J513)*100</f>
        <v>31.350821286375684</v>
      </c>
      <c r="BR513">
        <f t="shared" si="274"/>
        <v>48.45595424536873</v>
      </c>
      <c r="BS513">
        <f t="shared" si="275"/>
        <v>51.54404575463127</v>
      </c>
      <c r="BT513">
        <f>(AD513/J513)*100</f>
        <v>1.5924566841880756</v>
      </c>
      <c r="BU513">
        <f t="shared" si="276"/>
        <v>82.075632399284558</v>
      </c>
      <c r="BV513">
        <f t="shared" si="277"/>
        <v>17.924367600715442</v>
      </c>
      <c r="BW513">
        <f>(AG513/J513)*100</f>
        <v>0.66432610843652107</v>
      </c>
      <c r="BX513">
        <f t="shared" si="278"/>
        <v>75.602286647611265</v>
      </c>
      <c r="BY513">
        <f t="shared" si="279"/>
        <v>24.397713352388731</v>
      </c>
      <c r="BZ513">
        <f>(AJ513/J513)*100</f>
        <v>5.9834786518438845</v>
      </c>
      <c r="CA513">
        <f t="shared" si="280"/>
        <v>65.101834955967846</v>
      </c>
      <c r="CB513">
        <f t="shared" si="281"/>
        <v>34.89816504403214</v>
      </c>
      <c r="CC513">
        <f>(AM513/J513)*100</f>
        <v>5.3658778076695892</v>
      </c>
      <c r="CD513">
        <f t="shared" si="282"/>
        <v>84.007380819978778</v>
      </c>
      <c r="CE513">
        <f t="shared" si="283"/>
        <v>15.992619180021233</v>
      </c>
      <c r="CF513">
        <f>(AP513/J513)*100</f>
        <v>0.16696313586879491</v>
      </c>
      <c r="CG513">
        <f t="shared" si="284"/>
        <v>97.319252640129974</v>
      </c>
      <c r="CH513">
        <f t="shared" si="285"/>
        <v>2.6807473598700242</v>
      </c>
      <c r="CI513">
        <f>(AS513/J513)*100</f>
        <v>3.0024881711840075</v>
      </c>
      <c r="CJ513">
        <f t="shared" si="286"/>
        <v>86.226679315173698</v>
      </c>
      <c r="CK513">
        <f t="shared" si="287"/>
        <v>13.773320684826309</v>
      </c>
      <c r="CL513">
        <f>(AV513/J513)*100</f>
        <v>6.4731105937499365</v>
      </c>
      <c r="CM513">
        <f t="shared" si="288"/>
        <v>86.411876250641697</v>
      </c>
      <c r="CN513">
        <f t="shared" si="289"/>
        <v>13.58812374935831</v>
      </c>
      <c r="CO513">
        <f>(AY513/J513)*100</f>
        <v>0.78727662238051999</v>
      </c>
      <c r="CP513">
        <f t="shared" si="290"/>
        <v>80.954431906279609</v>
      </c>
      <c r="CQ513">
        <f t="shared" si="291"/>
        <v>19.045568093720387</v>
      </c>
      <c r="CR513">
        <f>(BB513/J513)*100</f>
        <v>3.1285582238160505</v>
      </c>
      <c r="CS513">
        <f t="shared" si="292"/>
        <v>97.292610495740576</v>
      </c>
      <c r="CT513">
        <f t="shared" si="293"/>
        <v>2.7073895042594236</v>
      </c>
      <c r="CU513">
        <f>(BE513/J513)*100</f>
        <v>1.6294842520939903</v>
      </c>
      <c r="CV513">
        <f t="shared" si="294"/>
        <v>81.047111703013158</v>
      </c>
      <c r="CW513">
        <f t="shared" si="295"/>
        <v>18.952888296986849</v>
      </c>
      <c r="CX513">
        <f>(BH513/J513)*100</f>
        <v>6.7571242464788215</v>
      </c>
      <c r="CY513">
        <f t="shared" si="296"/>
        <v>69.665492427663864</v>
      </c>
      <c r="CZ513">
        <f t="shared" si="297"/>
        <v>30.334507572336133</v>
      </c>
    </row>
    <row r="514" spans="1:104" x14ac:dyDescent="0.25">
      <c r="A514" t="s">
        <v>1810</v>
      </c>
      <c r="B514">
        <v>28</v>
      </c>
      <c r="C514">
        <v>23</v>
      </c>
      <c r="D514" t="s">
        <v>1809</v>
      </c>
      <c r="E514">
        <f>VLOOKUP(A514,'2011B4'!A$1:B$641,2, FALSE)</f>
        <v>554</v>
      </c>
      <c r="G514">
        <v>3745875</v>
      </c>
      <c r="H514">
        <v>1889690</v>
      </c>
      <c r="I514">
        <v>1856185</v>
      </c>
      <c r="J514">
        <v>1453628</v>
      </c>
      <c r="K514">
        <v>974147</v>
      </c>
      <c r="L514">
        <v>479481</v>
      </c>
      <c r="M514">
        <f t="shared" si="298"/>
        <v>38.806100043381051</v>
      </c>
      <c r="N514">
        <f t="shared" si="299"/>
        <v>51.550624705639549</v>
      </c>
      <c r="O514">
        <f t="shared" si="300"/>
        <v>25.831530801078557</v>
      </c>
      <c r="P514">
        <f>(K514/J514)*100</f>
        <v>67.014875882963182</v>
      </c>
      <c r="Q514">
        <f>(L514/J514)*100</f>
        <v>32.985124117036825</v>
      </c>
      <c r="R514">
        <f t="shared" ref="R514:R577" si="304">SUM(BN514,BQ514,BT514)</f>
        <v>66.3414573742388</v>
      </c>
      <c r="S514">
        <f t="shared" ref="S514:S577" si="305">SUM(BW514,BZ514,CC514)</f>
        <v>9.6241266678957746</v>
      </c>
      <c r="T514">
        <f t="shared" ref="T514:T577" si="306">CL514</f>
        <v>6.6971054492621223</v>
      </c>
      <c r="U514">
        <f t="shared" ref="U514:U577" si="307">CI514</f>
        <v>3.3957105944574537</v>
      </c>
      <c r="V514">
        <f t="shared" ref="V514:V577" si="308">SUM(CF514,CO514,CR514,CU514,CX514)</f>
        <v>13.941599914145849</v>
      </c>
      <c r="W514">
        <f t="shared" ref="W514:W577" si="309">100-R514</f>
        <v>33.6585426257612</v>
      </c>
      <c r="X514">
        <v>488090</v>
      </c>
      <c r="Y514">
        <v>319404</v>
      </c>
      <c r="Z514">
        <v>168686</v>
      </c>
      <c r="AA514">
        <v>447425</v>
      </c>
      <c r="AB514">
        <v>243046</v>
      </c>
      <c r="AC514">
        <v>204379</v>
      </c>
      <c r="AD514">
        <v>28843</v>
      </c>
      <c r="AE514">
        <v>18044</v>
      </c>
      <c r="AF514">
        <v>10799</v>
      </c>
      <c r="AG514">
        <v>14996</v>
      </c>
      <c r="AH514">
        <v>11066</v>
      </c>
      <c r="AI514">
        <v>3930</v>
      </c>
      <c r="AJ514">
        <v>52668</v>
      </c>
      <c r="AK514">
        <v>32019</v>
      </c>
      <c r="AL514">
        <v>20649</v>
      </c>
      <c r="AM514">
        <v>72235</v>
      </c>
      <c r="AN514">
        <v>63183</v>
      </c>
      <c r="AO514">
        <v>9052</v>
      </c>
      <c r="AP514">
        <v>3022</v>
      </c>
      <c r="AQ514">
        <v>2906</v>
      </c>
      <c r="AR514">
        <v>116</v>
      </c>
      <c r="AS514">
        <v>49361</v>
      </c>
      <c r="AT514">
        <v>42084</v>
      </c>
      <c r="AU514">
        <v>7277</v>
      </c>
      <c r="AV514">
        <v>97351</v>
      </c>
      <c r="AW514">
        <v>83499</v>
      </c>
      <c r="AX514">
        <v>13852</v>
      </c>
      <c r="AY514">
        <v>12479</v>
      </c>
      <c r="AZ514">
        <v>10168</v>
      </c>
      <c r="BA514">
        <v>2311</v>
      </c>
      <c r="BB514">
        <v>45573</v>
      </c>
      <c r="BC514">
        <v>44365</v>
      </c>
      <c r="BD514">
        <v>1208</v>
      </c>
      <c r="BE514">
        <v>28306</v>
      </c>
      <c r="BF514">
        <v>23712</v>
      </c>
      <c r="BG514">
        <v>4594</v>
      </c>
      <c r="BH514">
        <v>113279</v>
      </c>
      <c r="BI514">
        <v>80651</v>
      </c>
      <c r="BJ514">
        <v>32628</v>
      </c>
      <c r="BK514" t="str">
        <f t="shared" si="301"/>
        <v>CultivatorsTotal</v>
      </c>
      <c r="BL514" t="str">
        <f t="shared" si="302"/>
        <v>CultivatorsMale</v>
      </c>
      <c r="BM514" t="str">
        <f t="shared" si="303"/>
        <v>AgriculturalLabourFemale</v>
      </c>
      <c r="BN514">
        <f>(X514/J514)*100</f>
        <v>33.577366423871858</v>
      </c>
      <c r="BO514">
        <f t="shared" ref="BO514:BO577" si="310">(Y514/X514)*100</f>
        <v>65.439570571001255</v>
      </c>
      <c r="BP514">
        <f t="shared" ref="BP514:BP577" si="311">(Z514/X514)*100</f>
        <v>34.560429428998752</v>
      </c>
      <c r="BQ514">
        <f>(AA514/J514)*100</f>
        <v>30.779883161303996</v>
      </c>
      <c r="BR514">
        <f t="shared" ref="BR514:BR577" si="312">(AB514/AA514)*100</f>
        <v>54.321059395429408</v>
      </c>
      <c r="BS514">
        <f t="shared" ref="BS514:BS577" si="313">(AC514/AA514)*100</f>
        <v>45.678940604570599</v>
      </c>
      <c r="BT514">
        <f>(AD514/J514)*100</f>
        <v>1.9842077890629515</v>
      </c>
      <c r="BU514">
        <f t="shared" ref="BU514:BU577" si="314">(AE514/AD514)*100</f>
        <v>62.559373158131962</v>
      </c>
      <c r="BV514">
        <f t="shared" ref="BV514:BV577" si="315">(AF514/AD514)*100</f>
        <v>37.440626841868045</v>
      </c>
      <c r="BW514">
        <f>(AG514/J514)*100</f>
        <v>1.031625697908956</v>
      </c>
      <c r="BX514">
        <f t="shared" ref="BX514:BX577" si="316">(AH514/AG514)*100</f>
        <v>73.793011469725258</v>
      </c>
      <c r="BY514">
        <f t="shared" ref="BY514:BY577" si="317">(AI514/AG514)*100</f>
        <v>26.206988530274739</v>
      </c>
      <c r="BZ514">
        <f>(AJ514/J514)*100</f>
        <v>3.6232103399219056</v>
      </c>
      <c r="CA514">
        <f t="shared" ref="CA514:CA577" si="318">(AK514/AJ514)*100</f>
        <v>60.794030530872632</v>
      </c>
      <c r="CB514">
        <f t="shared" ref="CB514:CB577" si="319">(AL514/AJ514)*100</f>
        <v>39.205969469127368</v>
      </c>
      <c r="CC514">
        <f>(AM514/J514)*100</f>
        <v>4.9692906300649131</v>
      </c>
      <c r="CD514">
        <f t="shared" ref="CD514:CD577" si="320">(AN514/AM514)*100</f>
        <v>87.468678618398286</v>
      </c>
      <c r="CE514">
        <f t="shared" ref="CE514:CE577" si="321">(AO514/AM514)*100</f>
        <v>12.531321381601717</v>
      </c>
      <c r="CF514">
        <f>(AP514/J514)*100</f>
        <v>0.2078936289064327</v>
      </c>
      <c r="CG514">
        <f t="shared" ref="CG514:CG577" si="322">(AQ514/AP514)*100</f>
        <v>96.161482461945738</v>
      </c>
      <c r="CH514">
        <f t="shared" ref="CH514:CH577" si="323">(AR514/AP514)*100</f>
        <v>3.8385175380542687</v>
      </c>
      <c r="CI514">
        <f>(AS514/J514)*100</f>
        <v>3.3957105944574537</v>
      </c>
      <c r="CJ514">
        <f t="shared" ref="CJ514:CJ577" si="324">(AT514/AS514)*100</f>
        <v>85.257592026093477</v>
      </c>
      <c r="CK514">
        <f t="shared" ref="CK514:CK577" si="325">(AU514/AS514)*100</f>
        <v>14.742407973906527</v>
      </c>
      <c r="CL514">
        <f>(AV514/J514)*100</f>
        <v>6.6971054492621223</v>
      </c>
      <c r="CM514">
        <f t="shared" ref="CM514:CM577" si="326">(AW514/AV514)*100</f>
        <v>85.771075797885999</v>
      </c>
      <c r="CN514">
        <f t="shared" ref="CN514:CN577" si="327">(AX514/AV514)*100</f>
        <v>14.228924202113999</v>
      </c>
      <c r="CO514">
        <f>(AY514/J514)*100</f>
        <v>0.85847273167550431</v>
      </c>
      <c r="CP514">
        <f t="shared" ref="CP514:CP577" si="328">(AZ514/AY514)*100</f>
        <v>81.480887891657986</v>
      </c>
      <c r="CQ514">
        <f t="shared" ref="CQ514:CQ577" si="329">(BA514/AY514)*100</f>
        <v>18.519112108342014</v>
      </c>
      <c r="CR514">
        <f>(BB514/J514)*100</f>
        <v>3.135121227714381</v>
      </c>
      <c r="CS514">
        <f t="shared" ref="CS514:CS577" si="330">(BC514/BB514)*100</f>
        <v>97.349307704123049</v>
      </c>
      <c r="CT514">
        <f t="shared" ref="CT514:CT577" si="331">(BD514/BB514)*100</f>
        <v>2.650692295876945</v>
      </c>
      <c r="CU514">
        <f>(BE514/J514)*100</f>
        <v>1.9472657378641578</v>
      </c>
      <c r="CV514">
        <f t="shared" ref="CV514:CV577" si="332">(BF514/BE514)*100</f>
        <v>83.770225393909413</v>
      </c>
      <c r="CW514">
        <f t="shared" ref="CW514:CW577" si="333">(BG514/BE514)*100</f>
        <v>16.229774606090583</v>
      </c>
      <c r="CX514">
        <f>(BH514/J514)*100</f>
        <v>7.7928465879853723</v>
      </c>
      <c r="CY514">
        <f t="shared" ref="CY514:CY577" si="334">(BI514/BH514)*100</f>
        <v>71.196779632588573</v>
      </c>
      <c r="CZ514">
        <f t="shared" ref="CZ514:CZ577" si="335">(BJ514/BH514)*100</f>
        <v>28.803220367411438</v>
      </c>
    </row>
    <row r="515" spans="1:104" x14ac:dyDescent="0.25">
      <c r="A515" t="s">
        <v>2195</v>
      </c>
      <c r="B515">
        <v>29</v>
      </c>
      <c r="C515">
        <v>1</v>
      </c>
      <c r="D515" t="s">
        <v>2194</v>
      </c>
      <c r="E515">
        <f>VLOOKUP(A515,'2011B4'!A$1:B$641,2, FALSE)</f>
        <v>555</v>
      </c>
      <c r="G515">
        <v>4214505</v>
      </c>
      <c r="H515">
        <v>2150090</v>
      </c>
      <c r="I515">
        <v>2064415</v>
      </c>
      <c r="J515">
        <v>1530617</v>
      </c>
      <c r="K515">
        <v>1112785</v>
      </c>
      <c r="L515">
        <v>417832</v>
      </c>
      <c r="M515">
        <f t="shared" ref="M515:M544" si="336">(J515/G515)*100</f>
        <v>36.317835665161155</v>
      </c>
      <c r="N515">
        <f t="shared" ref="N515:N544" si="337">(K515/H515)*100</f>
        <v>51.755275360566301</v>
      </c>
      <c r="O515">
        <f t="shared" ref="O515:O544" si="338">(L515/I515)*100</f>
        <v>20.239728930471827</v>
      </c>
      <c r="P515">
        <f>(K515/J515)*100</f>
        <v>72.701727473299982</v>
      </c>
      <c r="Q515">
        <f>(L515/J515)*100</f>
        <v>27.298272526700018</v>
      </c>
      <c r="R515">
        <f t="shared" si="304"/>
        <v>67.625212577672926</v>
      </c>
      <c r="S515">
        <f t="shared" si="305"/>
        <v>9.5788169084754706</v>
      </c>
      <c r="T515">
        <f t="shared" si="306"/>
        <v>6.473925221005647</v>
      </c>
      <c r="U515">
        <f t="shared" si="307"/>
        <v>3.3236270079320951</v>
      </c>
      <c r="V515">
        <f t="shared" si="308"/>
        <v>12.998418284913861</v>
      </c>
      <c r="W515">
        <f t="shared" si="309"/>
        <v>32.374787422327074</v>
      </c>
      <c r="X515">
        <v>619161</v>
      </c>
      <c r="Y515">
        <v>462716</v>
      </c>
      <c r="Z515">
        <v>156445</v>
      </c>
      <c r="AA515">
        <v>385322</v>
      </c>
      <c r="AB515">
        <v>204427</v>
      </c>
      <c r="AC515">
        <v>180895</v>
      </c>
      <c r="AD515">
        <v>30600</v>
      </c>
      <c r="AE515">
        <v>20622</v>
      </c>
      <c r="AF515">
        <v>9978</v>
      </c>
      <c r="AG515">
        <v>3779</v>
      </c>
      <c r="AH515">
        <v>3142</v>
      </c>
      <c r="AI515">
        <v>637</v>
      </c>
      <c r="AJ515">
        <v>52526</v>
      </c>
      <c r="AK515">
        <v>37208</v>
      </c>
      <c r="AL515">
        <v>15318</v>
      </c>
      <c r="AM515">
        <v>90310</v>
      </c>
      <c r="AN515">
        <v>81353</v>
      </c>
      <c r="AO515">
        <v>8957</v>
      </c>
      <c r="AP515">
        <v>5126</v>
      </c>
      <c r="AQ515">
        <v>4898</v>
      </c>
      <c r="AR515">
        <v>228</v>
      </c>
      <c r="AS515">
        <v>50872</v>
      </c>
      <c r="AT515">
        <v>48273</v>
      </c>
      <c r="AU515">
        <v>2599</v>
      </c>
      <c r="AV515">
        <v>99091</v>
      </c>
      <c r="AW515">
        <v>88739</v>
      </c>
      <c r="AX515">
        <v>10352</v>
      </c>
      <c r="AY515">
        <v>12026</v>
      </c>
      <c r="AZ515">
        <v>10908</v>
      </c>
      <c r="BA515">
        <v>1118</v>
      </c>
      <c r="BB515">
        <v>45219</v>
      </c>
      <c r="BC515">
        <v>43878</v>
      </c>
      <c r="BD515">
        <v>1341</v>
      </c>
      <c r="BE515">
        <v>32897</v>
      </c>
      <c r="BF515">
        <v>28561</v>
      </c>
      <c r="BG515">
        <v>4336</v>
      </c>
      <c r="BH515">
        <v>103688</v>
      </c>
      <c r="BI515">
        <v>78060</v>
      </c>
      <c r="BJ515">
        <v>25628</v>
      </c>
      <c r="BK515" t="str">
        <f t="shared" ref="BK515:BK578" si="339">INDEX($X$1:$BJ$1, MATCH(MAX(X515:BJ515),X515:BJ515,0))</f>
        <v>CultivatorsTotal</v>
      </c>
      <c r="BL515" t="str">
        <f t="shared" ref="BL515:BL578" si="340">INDEX($X$1:$BJ$1, MATCH(MAX(Y515,AB515,AE515,AH515,AK515,AN515,AQ515,AT515,AW515,AZ515,BC515,BF515,BI515),X515:BJ515,0))</f>
        <v>CultivatorsMale</v>
      </c>
      <c r="BM515" t="str">
        <f t="shared" ref="BM515:BM578" si="341">INDEX($X$1:$BJ$1, MATCH(MAX(Z515,AC515,AF515,AI515,AL515,AO515,AR515,AU515,AX515,BA515,BD515,BG515,BJ515),X515:BJ515,0))</f>
        <v>AgriculturalLabourFemale</v>
      </c>
      <c r="BN515">
        <f>(X515/J515)*100</f>
        <v>40.451726329970199</v>
      </c>
      <c r="BO515">
        <f t="shared" si="310"/>
        <v>74.732743179883741</v>
      </c>
      <c r="BP515">
        <f t="shared" si="311"/>
        <v>25.267256820116252</v>
      </c>
      <c r="BQ515">
        <f>(AA515/J515)*100</f>
        <v>25.174292458531429</v>
      </c>
      <c r="BR515">
        <f t="shared" si="312"/>
        <v>53.053550017907099</v>
      </c>
      <c r="BS515">
        <f t="shared" si="313"/>
        <v>46.946449982092901</v>
      </c>
      <c r="BT515">
        <f>(AD515/J515)*100</f>
        <v>1.9991937891712952</v>
      </c>
      <c r="BU515">
        <f t="shared" si="314"/>
        <v>67.392156862745097</v>
      </c>
      <c r="BV515">
        <f t="shared" si="315"/>
        <v>32.607843137254896</v>
      </c>
      <c r="BW515">
        <f>(AG515/J515)*100</f>
        <v>0.24689389964961841</v>
      </c>
      <c r="BX515">
        <f t="shared" si="316"/>
        <v>83.143688806562594</v>
      </c>
      <c r="BY515">
        <f t="shared" si="317"/>
        <v>16.856311193437417</v>
      </c>
      <c r="BZ515">
        <f>(AJ515/J515)*100</f>
        <v>3.4316880055559293</v>
      </c>
      <c r="CA515">
        <f t="shared" si="318"/>
        <v>70.837299623043819</v>
      </c>
      <c r="CB515">
        <f t="shared" si="319"/>
        <v>29.162700376956174</v>
      </c>
      <c r="CC515">
        <f>(AM515/J515)*100</f>
        <v>5.9002350032699233</v>
      </c>
      <c r="CD515">
        <f t="shared" si="320"/>
        <v>90.081939984497836</v>
      </c>
      <c r="CE515">
        <f t="shared" si="321"/>
        <v>9.9180600155021583</v>
      </c>
      <c r="CF515">
        <f>(AP515/J515)*100</f>
        <v>0.33489762625137443</v>
      </c>
      <c r="CG515">
        <f t="shared" si="322"/>
        <v>95.552087397580962</v>
      </c>
      <c r="CH515">
        <f t="shared" si="323"/>
        <v>4.4479126024190396</v>
      </c>
      <c r="CI515">
        <f>(AS515/J515)*100</f>
        <v>3.3236270079320951</v>
      </c>
      <c r="CJ515">
        <f t="shared" si="324"/>
        <v>94.891099229438595</v>
      </c>
      <c r="CK515">
        <f t="shared" si="325"/>
        <v>5.1089007705614096</v>
      </c>
      <c r="CL515">
        <f>(AV515/J515)*100</f>
        <v>6.473925221005647</v>
      </c>
      <c r="CM515">
        <f t="shared" si="326"/>
        <v>89.553037107305414</v>
      </c>
      <c r="CN515">
        <f t="shared" si="327"/>
        <v>10.446962892694595</v>
      </c>
      <c r="CO515">
        <f>(AY515/J515)*100</f>
        <v>0.78569622577039189</v>
      </c>
      <c r="CP515">
        <f t="shared" si="328"/>
        <v>90.703475802428073</v>
      </c>
      <c r="CQ515">
        <f t="shared" si="329"/>
        <v>9.2965241975719266</v>
      </c>
      <c r="CR515">
        <f>(BB515/J515)*100</f>
        <v>2.9542988219783264</v>
      </c>
      <c r="CS515">
        <f t="shared" si="330"/>
        <v>97.034432428846287</v>
      </c>
      <c r="CT515">
        <f t="shared" si="331"/>
        <v>2.9655675711537186</v>
      </c>
      <c r="CU515">
        <f>(BE515/J515)*100</f>
        <v>2.1492639896198722</v>
      </c>
      <c r="CV515">
        <f t="shared" si="332"/>
        <v>86.819466820682734</v>
      </c>
      <c r="CW515">
        <f t="shared" si="333"/>
        <v>13.180533179317264</v>
      </c>
      <c r="CX515">
        <f>(BH515/J515)*100</f>
        <v>6.7742616212938964</v>
      </c>
      <c r="CY515">
        <f t="shared" si="334"/>
        <v>75.283542936501817</v>
      </c>
      <c r="CZ515">
        <f t="shared" si="335"/>
        <v>24.716457063498186</v>
      </c>
    </row>
    <row r="516" spans="1:104" x14ac:dyDescent="0.25">
      <c r="A516" t="s">
        <v>2197</v>
      </c>
      <c r="B516">
        <v>29</v>
      </c>
      <c r="C516">
        <v>2</v>
      </c>
      <c r="D516" t="s">
        <v>2196</v>
      </c>
      <c r="E516">
        <f>VLOOKUP(A516,'2011B4'!A$1:B$641,2, FALSE)</f>
        <v>556</v>
      </c>
      <c r="G516">
        <v>1651892</v>
      </c>
      <c r="H516">
        <v>834247</v>
      </c>
      <c r="I516">
        <v>817645</v>
      </c>
      <c r="J516">
        <v>559505</v>
      </c>
      <c r="K516">
        <v>403214</v>
      </c>
      <c r="L516">
        <v>156291</v>
      </c>
      <c r="M516">
        <f t="shared" si="336"/>
        <v>33.870555702188767</v>
      </c>
      <c r="N516">
        <f t="shared" si="337"/>
        <v>48.332688040832032</v>
      </c>
      <c r="O516">
        <f t="shared" si="338"/>
        <v>19.114774749432822</v>
      </c>
      <c r="P516">
        <f>(K516/J516)*100</f>
        <v>72.066201374429184</v>
      </c>
      <c r="Q516">
        <f>(L516/J516)*100</f>
        <v>27.933798625570816</v>
      </c>
      <c r="R516">
        <f t="shared" si="304"/>
        <v>62.470219211624553</v>
      </c>
      <c r="S516">
        <f t="shared" si="305"/>
        <v>14.382713291212768</v>
      </c>
      <c r="T516">
        <f t="shared" si="306"/>
        <v>7.1105709511085688</v>
      </c>
      <c r="U516">
        <f t="shared" si="307"/>
        <v>3.0691414732665478</v>
      </c>
      <c r="V516">
        <f t="shared" si="308"/>
        <v>12.967355072787555</v>
      </c>
      <c r="W516">
        <f t="shared" si="309"/>
        <v>37.529780788375447</v>
      </c>
      <c r="X516">
        <v>179505</v>
      </c>
      <c r="Y516">
        <v>143941</v>
      </c>
      <c r="Z516">
        <v>35564</v>
      </c>
      <c r="AA516">
        <v>156372</v>
      </c>
      <c r="AB516">
        <v>77412</v>
      </c>
      <c r="AC516">
        <v>78960</v>
      </c>
      <c r="AD516">
        <v>13647</v>
      </c>
      <c r="AE516">
        <v>10789</v>
      </c>
      <c r="AF516">
        <v>2858</v>
      </c>
      <c r="AG516">
        <v>4793</v>
      </c>
      <c r="AH516">
        <v>4044</v>
      </c>
      <c r="AI516">
        <v>749</v>
      </c>
      <c r="AJ516">
        <v>45499</v>
      </c>
      <c r="AK516">
        <v>31503</v>
      </c>
      <c r="AL516">
        <v>13996</v>
      </c>
      <c r="AM516">
        <v>30180</v>
      </c>
      <c r="AN516">
        <v>25443</v>
      </c>
      <c r="AO516">
        <v>4737</v>
      </c>
      <c r="AP516">
        <v>1875</v>
      </c>
      <c r="AQ516">
        <v>1801</v>
      </c>
      <c r="AR516">
        <v>74</v>
      </c>
      <c r="AS516">
        <v>17172</v>
      </c>
      <c r="AT516">
        <v>15520</v>
      </c>
      <c r="AU516">
        <v>1652</v>
      </c>
      <c r="AV516">
        <v>39784</v>
      </c>
      <c r="AW516">
        <v>35004</v>
      </c>
      <c r="AX516">
        <v>4780</v>
      </c>
      <c r="AY516">
        <v>5210</v>
      </c>
      <c r="AZ516">
        <v>4464</v>
      </c>
      <c r="BA516">
        <v>746</v>
      </c>
      <c r="BB516">
        <v>14540</v>
      </c>
      <c r="BC516">
        <v>14152</v>
      </c>
      <c r="BD516">
        <v>388</v>
      </c>
      <c r="BE516">
        <v>13075</v>
      </c>
      <c r="BF516">
        <v>10823</v>
      </c>
      <c r="BG516">
        <v>2252</v>
      </c>
      <c r="BH516">
        <v>37853</v>
      </c>
      <c r="BI516">
        <v>28318</v>
      </c>
      <c r="BJ516">
        <v>9535</v>
      </c>
      <c r="BK516" t="str">
        <f t="shared" si="339"/>
        <v>CultivatorsTotal</v>
      </c>
      <c r="BL516" t="str">
        <f t="shared" si="340"/>
        <v>CultivatorsMale</v>
      </c>
      <c r="BM516" t="str">
        <f t="shared" si="341"/>
        <v>AgriculturalLabourFemale</v>
      </c>
      <c r="BN516">
        <f>(X516/J516)*100</f>
        <v>32.082823209801518</v>
      </c>
      <c r="BO516">
        <f t="shared" si="310"/>
        <v>80.187738503105763</v>
      </c>
      <c r="BP516">
        <f t="shared" si="311"/>
        <v>19.812261496894237</v>
      </c>
      <c r="BQ516">
        <f>(AA516/J516)*100</f>
        <v>27.948275707991886</v>
      </c>
      <c r="BR516">
        <f t="shared" si="312"/>
        <v>49.505026475328066</v>
      </c>
      <c r="BS516">
        <f t="shared" si="313"/>
        <v>50.494973524671934</v>
      </c>
      <c r="BT516">
        <f>(AD516/J516)*100</f>
        <v>2.4391202938311545</v>
      </c>
      <c r="BU516">
        <f t="shared" si="314"/>
        <v>79.057668352018766</v>
      </c>
      <c r="BV516">
        <f t="shared" si="315"/>
        <v>20.942331647981241</v>
      </c>
      <c r="BW516">
        <f>(AG516/J516)*100</f>
        <v>0.8566500746195298</v>
      </c>
      <c r="BX516">
        <f t="shared" si="316"/>
        <v>84.373044022532866</v>
      </c>
      <c r="BY516">
        <f t="shared" si="317"/>
        <v>15.626955977467139</v>
      </c>
      <c r="BZ516">
        <f>(AJ516/J516)*100</f>
        <v>8.1320095441506322</v>
      </c>
      <c r="CA516">
        <f t="shared" si="318"/>
        <v>69.238884371085078</v>
      </c>
      <c r="CB516">
        <f t="shared" si="319"/>
        <v>30.761115628914919</v>
      </c>
      <c r="CC516">
        <f>(AM516/J516)*100</f>
        <v>5.394053672442606</v>
      </c>
      <c r="CD516">
        <f t="shared" si="320"/>
        <v>84.304174950298204</v>
      </c>
      <c r="CE516">
        <f t="shared" si="321"/>
        <v>15.695825049701789</v>
      </c>
      <c r="CF516">
        <f>(AP516/J516)*100</f>
        <v>0.33511764863584775</v>
      </c>
      <c r="CG516">
        <f t="shared" si="322"/>
        <v>96.053333333333342</v>
      </c>
      <c r="CH516">
        <f t="shared" si="323"/>
        <v>3.9466666666666663</v>
      </c>
      <c r="CI516">
        <f>(AS516/J516)*100</f>
        <v>3.0691414732665478</v>
      </c>
      <c r="CJ516">
        <f t="shared" si="324"/>
        <v>90.379687863964591</v>
      </c>
      <c r="CK516">
        <f t="shared" si="325"/>
        <v>9.6203121360354071</v>
      </c>
      <c r="CL516">
        <f>(AV516/J516)*100</f>
        <v>7.1105709511085688</v>
      </c>
      <c r="CM516">
        <f t="shared" si="326"/>
        <v>87.98511964608889</v>
      </c>
      <c r="CN516">
        <f t="shared" si="327"/>
        <v>12.014880353911121</v>
      </c>
      <c r="CO516">
        <f>(AY516/J516)*100</f>
        <v>0.93118023967614239</v>
      </c>
      <c r="CP516">
        <f t="shared" si="328"/>
        <v>85.68138195777351</v>
      </c>
      <c r="CQ516">
        <f t="shared" si="329"/>
        <v>14.318618042226488</v>
      </c>
      <c r="CR516">
        <f>(BB516/J516)*100</f>
        <v>2.5987256592881205</v>
      </c>
      <c r="CS516">
        <f t="shared" si="330"/>
        <v>97.331499312242087</v>
      </c>
      <c r="CT516">
        <f t="shared" si="331"/>
        <v>2.6685006877579092</v>
      </c>
      <c r="CU516">
        <f>(BE516/J516)*100</f>
        <v>2.3368870698206452</v>
      </c>
      <c r="CV516">
        <f t="shared" si="332"/>
        <v>82.77629063097514</v>
      </c>
      <c r="CW516">
        <f t="shared" si="333"/>
        <v>17.223709369024856</v>
      </c>
      <c r="CX516">
        <f>(BH516/J516)*100</f>
        <v>6.7654444553667981</v>
      </c>
      <c r="CY516">
        <f t="shared" si="334"/>
        <v>74.810450955010168</v>
      </c>
      <c r="CZ516">
        <f t="shared" si="335"/>
        <v>25.189549044989828</v>
      </c>
    </row>
    <row r="517" spans="1:104" x14ac:dyDescent="0.25">
      <c r="A517" t="s">
        <v>2199</v>
      </c>
      <c r="B517">
        <v>29</v>
      </c>
      <c r="C517">
        <v>3</v>
      </c>
      <c r="D517" t="s">
        <v>2198</v>
      </c>
      <c r="E517">
        <v>557</v>
      </c>
      <c r="G517">
        <v>1806918</v>
      </c>
      <c r="H517">
        <v>926424</v>
      </c>
      <c r="I517">
        <v>880494</v>
      </c>
      <c r="J517">
        <v>551703</v>
      </c>
      <c r="K517">
        <v>413587</v>
      </c>
      <c r="L517">
        <v>138116</v>
      </c>
      <c r="M517">
        <f t="shared" si="336"/>
        <v>30.532818866157736</v>
      </c>
      <c r="N517">
        <f t="shared" si="337"/>
        <v>44.643381432259957</v>
      </c>
      <c r="O517">
        <f t="shared" si="338"/>
        <v>15.686194340904084</v>
      </c>
      <c r="P517">
        <f>(K517/J517)*100</f>
        <v>74.965515866326626</v>
      </c>
      <c r="Q517">
        <f>(L517/J517)*100</f>
        <v>25.034484133673374</v>
      </c>
      <c r="R517">
        <f t="shared" si="304"/>
        <v>67.754389590051176</v>
      </c>
      <c r="S517">
        <f t="shared" si="305"/>
        <v>7.0296880749243709</v>
      </c>
      <c r="T517">
        <f t="shared" si="306"/>
        <v>6.7614277972024812</v>
      </c>
      <c r="U517">
        <f t="shared" si="307"/>
        <v>3.5809121936984214</v>
      </c>
      <c r="V517">
        <f t="shared" si="308"/>
        <v>14.873582344123561</v>
      </c>
      <c r="W517">
        <f t="shared" si="309"/>
        <v>32.245610409948824</v>
      </c>
      <c r="X517">
        <v>199145</v>
      </c>
      <c r="Y517">
        <v>165654</v>
      </c>
      <c r="Z517">
        <v>33491</v>
      </c>
      <c r="AA517">
        <v>163099</v>
      </c>
      <c r="AB517">
        <v>88048</v>
      </c>
      <c r="AC517">
        <v>75051</v>
      </c>
      <c r="AD517">
        <v>11559</v>
      </c>
      <c r="AE517">
        <v>9504</v>
      </c>
      <c r="AF517">
        <v>2055</v>
      </c>
      <c r="AG517">
        <v>3842</v>
      </c>
      <c r="AH517">
        <v>2553</v>
      </c>
      <c r="AI517">
        <v>1289</v>
      </c>
      <c r="AJ517">
        <v>17403</v>
      </c>
      <c r="AK517">
        <v>12664</v>
      </c>
      <c r="AL517">
        <v>4739</v>
      </c>
      <c r="AM517">
        <v>17538</v>
      </c>
      <c r="AN517">
        <v>15016</v>
      </c>
      <c r="AO517">
        <v>2522</v>
      </c>
      <c r="AP517">
        <v>1721</v>
      </c>
      <c r="AQ517">
        <v>1678</v>
      </c>
      <c r="AR517">
        <v>43</v>
      </c>
      <c r="AS517">
        <v>19756</v>
      </c>
      <c r="AT517">
        <v>18182</v>
      </c>
      <c r="AU517">
        <v>1574</v>
      </c>
      <c r="AV517">
        <v>37303</v>
      </c>
      <c r="AW517">
        <v>33452</v>
      </c>
      <c r="AX517">
        <v>3851</v>
      </c>
      <c r="AY517">
        <v>4528</v>
      </c>
      <c r="AZ517">
        <v>3771</v>
      </c>
      <c r="BA517">
        <v>757</v>
      </c>
      <c r="BB517">
        <v>17483</v>
      </c>
      <c r="BC517">
        <v>17066</v>
      </c>
      <c r="BD517">
        <v>417</v>
      </c>
      <c r="BE517">
        <v>13982</v>
      </c>
      <c r="BF517">
        <v>11691</v>
      </c>
      <c r="BG517">
        <v>2291</v>
      </c>
      <c r="BH517">
        <v>44344</v>
      </c>
      <c r="BI517">
        <v>34308</v>
      </c>
      <c r="BJ517">
        <v>10036</v>
      </c>
      <c r="BK517" t="str">
        <f t="shared" si="339"/>
        <v>CultivatorsTotal</v>
      </c>
      <c r="BL517" t="str">
        <f t="shared" si="340"/>
        <v>CultivatorsMale</v>
      </c>
      <c r="BM517" t="str">
        <f t="shared" si="341"/>
        <v>AgriculturalLabourFemale</v>
      </c>
      <c r="BN517">
        <f>(X517/J517)*100</f>
        <v>36.096414193868803</v>
      </c>
      <c r="BO517">
        <f t="shared" si="310"/>
        <v>83.182605639107194</v>
      </c>
      <c r="BP517">
        <f t="shared" si="311"/>
        <v>16.817394360892816</v>
      </c>
      <c r="BQ517">
        <f>(AA517/J517)*100</f>
        <v>29.562826375785523</v>
      </c>
      <c r="BR517">
        <f t="shared" si="312"/>
        <v>53.984389849110045</v>
      </c>
      <c r="BS517">
        <f t="shared" si="313"/>
        <v>46.015610150889955</v>
      </c>
      <c r="BT517">
        <f>(AD517/J517)*100</f>
        <v>2.0951490203968439</v>
      </c>
      <c r="BU517">
        <f t="shared" si="314"/>
        <v>82.221645471061507</v>
      </c>
      <c r="BV517">
        <f t="shared" si="315"/>
        <v>17.77835452893849</v>
      </c>
      <c r="BW517">
        <f>(AG517/J517)*100</f>
        <v>0.69638918041047448</v>
      </c>
      <c r="BX517">
        <f t="shared" si="316"/>
        <v>66.449765747006779</v>
      </c>
      <c r="BY517">
        <f t="shared" si="317"/>
        <v>33.550234252993235</v>
      </c>
      <c r="BZ517">
        <f>(AJ517/J517)*100</f>
        <v>3.1544146035094971</v>
      </c>
      <c r="CA517">
        <f t="shared" si="318"/>
        <v>72.769062805263459</v>
      </c>
      <c r="CB517">
        <f t="shared" si="319"/>
        <v>27.230937194736537</v>
      </c>
      <c r="CC517">
        <f>(AM517/J517)*100</f>
        <v>3.1788842910043988</v>
      </c>
      <c r="CD517">
        <f t="shared" si="320"/>
        <v>85.619797012202071</v>
      </c>
      <c r="CE517">
        <f t="shared" si="321"/>
        <v>14.380202987797924</v>
      </c>
      <c r="CF517">
        <f>(AP517/J517)*100</f>
        <v>0.31194320132390074</v>
      </c>
      <c r="CG517">
        <f t="shared" si="322"/>
        <v>97.501452643811731</v>
      </c>
      <c r="CH517">
        <f t="shared" si="323"/>
        <v>2.4985473561882623</v>
      </c>
      <c r="CI517">
        <f>(AS517/J517)*100</f>
        <v>3.5809121936984214</v>
      </c>
      <c r="CJ517">
        <f t="shared" si="324"/>
        <v>92.032800161976112</v>
      </c>
      <c r="CK517">
        <f t="shared" si="325"/>
        <v>7.967199838023892</v>
      </c>
      <c r="CL517">
        <f>(AV517/J517)*100</f>
        <v>6.7614277972024812</v>
      </c>
      <c r="CM517">
        <f t="shared" si="326"/>
        <v>89.676433530815217</v>
      </c>
      <c r="CN517">
        <f t="shared" si="327"/>
        <v>10.323566469184783</v>
      </c>
      <c r="CO517">
        <f>(AY517/J517)*100</f>
        <v>0.82073144427345868</v>
      </c>
      <c r="CP517">
        <f t="shared" si="328"/>
        <v>83.28180212014135</v>
      </c>
      <c r="CQ517">
        <f t="shared" si="329"/>
        <v>16.718197879858657</v>
      </c>
      <c r="CR517">
        <f>(BB517/J517)*100</f>
        <v>3.1689151590620317</v>
      </c>
      <c r="CS517">
        <f t="shared" si="330"/>
        <v>97.614825830807078</v>
      </c>
      <c r="CT517">
        <f t="shared" si="331"/>
        <v>2.38517416919293</v>
      </c>
      <c r="CU517">
        <f>(BE517/J517)*100</f>
        <v>2.5343345966942361</v>
      </c>
      <c r="CV517">
        <f t="shared" si="332"/>
        <v>83.614647403804881</v>
      </c>
      <c r="CW517">
        <f t="shared" si="333"/>
        <v>16.385352596195109</v>
      </c>
      <c r="CX517">
        <f>(BH517/J517)*100</f>
        <v>8.0376579427699326</v>
      </c>
      <c r="CY517">
        <f t="shared" si="334"/>
        <v>77.367851344037518</v>
      </c>
      <c r="CZ517">
        <f t="shared" si="335"/>
        <v>22.632148655962474</v>
      </c>
    </row>
    <row r="518" spans="1:104" x14ac:dyDescent="0.25">
      <c r="A518" t="s">
        <v>2201</v>
      </c>
      <c r="B518">
        <v>29</v>
      </c>
      <c r="C518">
        <v>4</v>
      </c>
      <c r="D518" t="s">
        <v>2200</v>
      </c>
      <c r="E518">
        <f>VLOOKUP(A518,'2011B4'!A$1:B$641,2, FALSE)</f>
        <v>579</v>
      </c>
      <c r="F518" t="s">
        <v>3187</v>
      </c>
      <c r="G518">
        <v>3130922</v>
      </c>
      <c r="H518">
        <v>1592789</v>
      </c>
      <c r="I518">
        <v>1538133</v>
      </c>
      <c r="J518">
        <v>1004428</v>
      </c>
      <c r="K518">
        <v>706808</v>
      </c>
      <c r="L518">
        <v>297620</v>
      </c>
      <c r="M518">
        <f t="shared" si="336"/>
        <v>32.080901408594656</v>
      </c>
      <c r="N518">
        <f t="shared" si="337"/>
        <v>44.375494808163538</v>
      </c>
      <c r="O518">
        <f t="shared" si="338"/>
        <v>19.349432071218807</v>
      </c>
      <c r="P518">
        <f>(K518/J518)*100</f>
        <v>70.369205159553488</v>
      </c>
      <c r="Q518">
        <f>(L518/J518)*100</f>
        <v>29.630794840446502</v>
      </c>
      <c r="R518">
        <f t="shared" si="304"/>
        <v>65.688730302221771</v>
      </c>
      <c r="S518">
        <f t="shared" si="305"/>
        <v>9.2023519854086118</v>
      </c>
      <c r="T518">
        <f t="shared" si="306"/>
        <v>6.4926505433938519</v>
      </c>
      <c r="U518">
        <f t="shared" si="307"/>
        <v>3.0650280557690546</v>
      </c>
      <c r="V518">
        <f t="shared" si="308"/>
        <v>15.551239113206721</v>
      </c>
      <c r="W518">
        <f t="shared" si="309"/>
        <v>34.311269697778229</v>
      </c>
      <c r="X518">
        <v>337300</v>
      </c>
      <c r="Y518">
        <v>270539</v>
      </c>
      <c r="Z518">
        <v>66761</v>
      </c>
      <c r="AA518">
        <v>292239</v>
      </c>
      <c r="AB518">
        <v>132941</v>
      </c>
      <c r="AC518">
        <v>159298</v>
      </c>
      <c r="AD518">
        <v>30257</v>
      </c>
      <c r="AE518">
        <v>25403</v>
      </c>
      <c r="AF518">
        <v>4854</v>
      </c>
      <c r="AG518">
        <v>21255</v>
      </c>
      <c r="AH518">
        <v>14378</v>
      </c>
      <c r="AI518">
        <v>6877</v>
      </c>
      <c r="AJ518">
        <v>27001</v>
      </c>
      <c r="AK518">
        <v>16961</v>
      </c>
      <c r="AL518">
        <v>10040</v>
      </c>
      <c r="AM518">
        <v>44175</v>
      </c>
      <c r="AN518">
        <v>37614</v>
      </c>
      <c r="AO518">
        <v>6561</v>
      </c>
      <c r="AP518">
        <v>3724</v>
      </c>
      <c r="AQ518">
        <v>3560</v>
      </c>
      <c r="AR518">
        <v>164</v>
      </c>
      <c r="AS518">
        <v>30786</v>
      </c>
      <c r="AT518">
        <v>26705</v>
      </c>
      <c r="AU518">
        <v>4081</v>
      </c>
      <c r="AV518">
        <v>65214</v>
      </c>
      <c r="AW518">
        <v>57447</v>
      </c>
      <c r="AX518">
        <v>7767</v>
      </c>
      <c r="AY518">
        <v>11989</v>
      </c>
      <c r="AZ518">
        <v>10285</v>
      </c>
      <c r="BA518">
        <v>1704</v>
      </c>
      <c r="BB518">
        <v>33184</v>
      </c>
      <c r="BC518">
        <v>32015</v>
      </c>
      <c r="BD518">
        <v>1169</v>
      </c>
      <c r="BE518">
        <v>31832</v>
      </c>
      <c r="BF518">
        <v>23312</v>
      </c>
      <c r="BG518">
        <v>8520</v>
      </c>
      <c r="BH518">
        <v>75472</v>
      </c>
      <c r="BI518">
        <v>55648</v>
      </c>
      <c r="BJ518">
        <v>19824</v>
      </c>
      <c r="BK518" t="str">
        <f t="shared" si="339"/>
        <v>CultivatorsTotal</v>
      </c>
      <c r="BL518" t="str">
        <f t="shared" si="340"/>
        <v>CultivatorsMale</v>
      </c>
      <c r="BM518" t="str">
        <f t="shared" si="341"/>
        <v>AgriculturalLabourFemale</v>
      </c>
      <c r="BN518">
        <f>(X518/J518)*100</f>
        <v>33.581301994767173</v>
      </c>
      <c r="BO518">
        <f t="shared" si="310"/>
        <v>80.207233916394898</v>
      </c>
      <c r="BP518">
        <f t="shared" si="311"/>
        <v>19.792766083605098</v>
      </c>
      <c r="BQ518">
        <f>(AA518/J518)*100</f>
        <v>29.095067043133007</v>
      </c>
      <c r="BR518">
        <f t="shared" si="312"/>
        <v>45.490506058397408</v>
      </c>
      <c r="BS518">
        <f t="shared" si="313"/>
        <v>54.509493941602592</v>
      </c>
      <c r="BT518">
        <f>(AD518/J518)*100</f>
        <v>3.012361264321584</v>
      </c>
      <c r="BU518">
        <f t="shared" si="314"/>
        <v>83.957431338202724</v>
      </c>
      <c r="BV518">
        <f t="shared" si="315"/>
        <v>16.042568661797272</v>
      </c>
      <c r="BW518">
        <f>(AG518/J518)*100</f>
        <v>2.116129777345912</v>
      </c>
      <c r="BX518">
        <f t="shared" si="316"/>
        <v>67.645259938837924</v>
      </c>
      <c r="BY518">
        <f t="shared" si="317"/>
        <v>32.354740061162076</v>
      </c>
      <c r="BZ518">
        <f>(AJ518/J518)*100</f>
        <v>2.6881966651666422</v>
      </c>
      <c r="CA518">
        <f t="shared" si="318"/>
        <v>62.816191992889145</v>
      </c>
      <c r="CB518">
        <f t="shared" si="319"/>
        <v>37.183808007110848</v>
      </c>
      <c r="CC518">
        <f>(AM518/J518)*100</f>
        <v>4.3980255428960566</v>
      </c>
      <c r="CD518">
        <f t="shared" si="320"/>
        <v>85.147707979626489</v>
      </c>
      <c r="CE518">
        <f t="shared" si="321"/>
        <v>14.852292020373515</v>
      </c>
      <c r="CF518">
        <f>(AP518/J518)*100</f>
        <v>0.37075828232586111</v>
      </c>
      <c r="CG518">
        <f t="shared" si="322"/>
        <v>95.596133190118152</v>
      </c>
      <c r="CH518">
        <f t="shared" si="323"/>
        <v>4.4038668098818476</v>
      </c>
      <c r="CI518">
        <f>(AS518/J518)*100</f>
        <v>3.0650280557690546</v>
      </c>
      <c r="CJ518">
        <f t="shared" si="324"/>
        <v>86.743974533879026</v>
      </c>
      <c r="CK518">
        <f t="shared" si="325"/>
        <v>13.256025466120963</v>
      </c>
      <c r="CL518">
        <f>(AV518/J518)*100</f>
        <v>6.4926505433938519</v>
      </c>
      <c r="CM518">
        <f t="shared" si="326"/>
        <v>88.089980678995303</v>
      </c>
      <c r="CN518">
        <f t="shared" si="327"/>
        <v>11.910019321004691</v>
      </c>
      <c r="CO518">
        <f>(AY518/J518)*100</f>
        <v>1.1936146742225424</v>
      </c>
      <c r="CP518">
        <f t="shared" si="328"/>
        <v>85.786971390441238</v>
      </c>
      <c r="CQ518">
        <f t="shared" si="329"/>
        <v>14.213028609558762</v>
      </c>
      <c r="CR518">
        <f>(BB518/J518)*100</f>
        <v>3.3037709024439783</v>
      </c>
      <c r="CS518">
        <f t="shared" si="330"/>
        <v>96.477217936354862</v>
      </c>
      <c r="CT518">
        <f t="shared" si="331"/>
        <v>3.5227820636451304</v>
      </c>
      <c r="CU518">
        <f>(BE518/J518)*100</f>
        <v>3.1691669288391004</v>
      </c>
      <c r="CV518">
        <f t="shared" si="332"/>
        <v>73.234481025383261</v>
      </c>
      <c r="CW518">
        <f t="shared" si="333"/>
        <v>26.765518974616736</v>
      </c>
      <c r="CX518">
        <f>(BH518/J518)*100</f>
        <v>7.5139283253752378</v>
      </c>
      <c r="CY518">
        <f t="shared" si="334"/>
        <v>73.733305066779735</v>
      </c>
      <c r="CZ518">
        <f t="shared" si="335"/>
        <v>26.266694933220268</v>
      </c>
    </row>
    <row r="519" spans="1:104" x14ac:dyDescent="0.25">
      <c r="A519" t="s">
        <v>2203</v>
      </c>
      <c r="B519">
        <v>29</v>
      </c>
      <c r="C519">
        <v>5</v>
      </c>
      <c r="D519" t="s">
        <v>2202</v>
      </c>
      <c r="E519">
        <f>VLOOKUP(A519,'2011B4'!A$1:B$641,2, FALSE)</f>
        <v>558</v>
      </c>
      <c r="G519">
        <v>1502373</v>
      </c>
      <c r="H519">
        <v>771022</v>
      </c>
      <c r="I519">
        <v>731351</v>
      </c>
      <c r="J519">
        <v>417079</v>
      </c>
      <c r="K519">
        <v>309274</v>
      </c>
      <c r="L519">
        <v>107805</v>
      </c>
      <c r="M519">
        <f t="shared" si="336"/>
        <v>27.761348213792449</v>
      </c>
      <c r="N519">
        <f t="shared" si="337"/>
        <v>40.112214696856903</v>
      </c>
      <c r="O519">
        <f t="shared" si="338"/>
        <v>14.740528145856095</v>
      </c>
      <c r="P519">
        <f>(K519/J519)*100</f>
        <v>74.152378805933651</v>
      </c>
      <c r="Q519">
        <f>(L519/J519)*100</f>
        <v>25.847621194066349</v>
      </c>
      <c r="R519">
        <f t="shared" si="304"/>
        <v>62.085839852881584</v>
      </c>
      <c r="S519">
        <f t="shared" si="305"/>
        <v>7.3806161422656142</v>
      </c>
      <c r="T519">
        <f t="shared" si="306"/>
        <v>8.4216659194061556</v>
      </c>
      <c r="U519">
        <f t="shared" si="307"/>
        <v>2.5062398250691116</v>
      </c>
      <c r="V519">
        <f t="shared" si="308"/>
        <v>19.605638260377532</v>
      </c>
      <c r="W519">
        <f t="shared" si="309"/>
        <v>37.914160147118416</v>
      </c>
      <c r="X519">
        <v>126912</v>
      </c>
      <c r="Y519">
        <v>97796</v>
      </c>
      <c r="Z519">
        <v>29116</v>
      </c>
      <c r="AA519">
        <v>124855</v>
      </c>
      <c r="AB519">
        <v>69224</v>
      </c>
      <c r="AC519">
        <v>55631</v>
      </c>
      <c r="AD519">
        <v>7180</v>
      </c>
      <c r="AE519">
        <v>6455</v>
      </c>
      <c r="AF519">
        <v>725</v>
      </c>
      <c r="AG519">
        <v>2182</v>
      </c>
      <c r="AH519">
        <v>1794</v>
      </c>
      <c r="AI519">
        <v>388</v>
      </c>
      <c r="AJ519">
        <v>8979</v>
      </c>
      <c r="AK519">
        <v>6470</v>
      </c>
      <c r="AL519">
        <v>2509</v>
      </c>
      <c r="AM519">
        <v>19622</v>
      </c>
      <c r="AN519">
        <v>17266</v>
      </c>
      <c r="AO519">
        <v>2356</v>
      </c>
      <c r="AP519">
        <v>1689</v>
      </c>
      <c r="AQ519">
        <v>1638</v>
      </c>
      <c r="AR519">
        <v>51</v>
      </c>
      <c r="AS519">
        <v>10453</v>
      </c>
      <c r="AT519">
        <v>9399</v>
      </c>
      <c r="AU519">
        <v>1054</v>
      </c>
      <c r="AV519">
        <v>35125</v>
      </c>
      <c r="AW519">
        <v>32934</v>
      </c>
      <c r="AX519">
        <v>2191</v>
      </c>
      <c r="AY519">
        <v>5148</v>
      </c>
      <c r="AZ519">
        <v>4724</v>
      </c>
      <c r="BA519">
        <v>424</v>
      </c>
      <c r="BB519">
        <v>18997</v>
      </c>
      <c r="BC519">
        <v>18618</v>
      </c>
      <c r="BD519">
        <v>379</v>
      </c>
      <c r="BE519">
        <v>16736</v>
      </c>
      <c r="BF519">
        <v>13537</v>
      </c>
      <c r="BG519">
        <v>3199</v>
      </c>
      <c r="BH519">
        <v>39201</v>
      </c>
      <c r="BI519">
        <v>29419</v>
      </c>
      <c r="BJ519">
        <v>9782</v>
      </c>
      <c r="BK519" t="str">
        <f t="shared" si="339"/>
        <v>CultivatorsTotal</v>
      </c>
      <c r="BL519" t="str">
        <f t="shared" si="340"/>
        <v>CultivatorsMale</v>
      </c>
      <c r="BM519" t="str">
        <f t="shared" si="341"/>
        <v>AgriculturalLabourFemale</v>
      </c>
      <c r="BN519">
        <f>(X519/J519)*100</f>
        <v>30.428767691492496</v>
      </c>
      <c r="BO519">
        <f t="shared" si="310"/>
        <v>77.058119011598592</v>
      </c>
      <c r="BP519">
        <f t="shared" si="311"/>
        <v>22.941880988401412</v>
      </c>
      <c r="BQ519">
        <f>(AA519/J519)*100</f>
        <v>29.935575754233611</v>
      </c>
      <c r="BR519">
        <f t="shared" si="312"/>
        <v>55.443514476793077</v>
      </c>
      <c r="BS519">
        <f t="shared" si="313"/>
        <v>44.556485523206916</v>
      </c>
      <c r="BT519">
        <f>(AD519/J519)*100</f>
        <v>1.7214964071554788</v>
      </c>
      <c r="BU519">
        <f t="shared" si="314"/>
        <v>89.902506963788298</v>
      </c>
      <c r="BV519">
        <f t="shared" si="315"/>
        <v>10.097493036211699</v>
      </c>
      <c r="BW519">
        <f>(AG519/J519)*100</f>
        <v>0.52316227860908837</v>
      </c>
      <c r="BX519">
        <f t="shared" si="316"/>
        <v>82.218148487626024</v>
      </c>
      <c r="BY519">
        <f t="shared" si="317"/>
        <v>17.781851512373969</v>
      </c>
      <c r="BZ519">
        <f>(AJ519/J519)*100</f>
        <v>2.1528295598675551</v>
      </c>
      <c r="CA519">
        <f t="shared" si="318"/>
        <v>72.057021940082407</v>
      </c>
      <c r="CB519">
        <f t="shared" si="319"/>
        <v>27.942978059917582</v>
      </c>
      <c r="CC519">
        <f>(AM519/J519)*100</f>
        <v>4.7046243037889708</v>
      </c>
      <c r="CD519">
        <f t="shared" si="320"/>
        <v>87.993069004178977</v>
      </c>
      <c r="CE519">
        <f t="shared" si="321"/>
        <v>12.006930995821017</v>
      </c>
      <c r="CF519">
        <f>(AP519/J519)*100</f>
        <v>0.40495925232390029</v>
      </c>
      <c r="CG519">
        <f t="shared" si="322"/>
        <v>96.980461811722918</v>
      </c>
      <c r="CH519">
        <f t="shared" si="323"/>
        <v>3.0195381882770871</v>
      </c>
      <c r="CI519">
        <f>(AS519/J519)*100</f>
        <v>2.5062398250691116</v>
      </c>
      <c r="CJ519">
        <f t="shared" si="324"/>
        <v>89.916770305175547</v>
      </c>
      <c r="CK519">
        <f t="shared" si="325"/>
        <v>10.083229694824453</v>
      </c>
      <c r="CL519">
        <f>(AV519/J519)*100</f>
        <v>8.4216659194061556</v>
      </c>
      <c r="CM519">
        <f t="shared" si="326"/>
        <v>93.762277580071171</v>
      </c>
      <c r="CN519">
        <f t="shared" si="327"/>
        <v>6.2377224199288257</v>
      </c>
      <c r="CO519">
        <f>(AY519/J519)*100</f>
        <v>1.2342985381666303</v>
      </c>
      <c r="CP519">
        <f t="shared" si="328"/>
        <v>91.763791763791772</v>
      </c>
      <c r="CQ519">
        <f t="shared" si="329"/>
        <v>8.2362082362082365</v>
      </c>
      <c r="CR519">
        <f>(BB519/J519)*100</f>
        <v>4.5547725970379709</v>
      </c>
      <c r="CS519">
        <f t="shared" si="330"/>
        <v>98.004948149707843</v>
      </c>
      <c r="CT519">
        <f t="shared" si="331"/>
        <v>1.9950518502921515</v>
      </c>
      <c r="CU519">
        <f>(BE519/J519)*100</f>
        <v>4.0126690626955561</v>
      </c>
      <c r="CV519">
        <f t="shared" si="332"/>
        <v>80.885516252390062</v>
      </c>
      <c r="CW519">
        <f t="shared" si="333"/>
        <v>19.114483747609942</v>
      </c>
      <c r="CX519">
        <f>(BH519/J519)*100</f>
        <v>9.3989388101534725</v>
      </c>
      <c r="CY519">
        <f t="shared" si="334"/>
        <v>75.046554934823092</v>
      </c>
      <c r="CZ519">
        <f t="shared" si="335"/>
        <v>24.953445065176908</v>
      </c>
    </row>
    <row r="520" spans="1:104" x14ac:dyDescent="0.25">
      <c r="A520" t="s">
        <v>2205</v>
      </c>
      <c r="B520">
        <v>29</v>
      </c>
      <c r="C520">
        <v>6</v>
      </c>
      <c r="D520" t="s">
        <v>2204</v>
      </c>
      <c r="E520">
        <f>VLOOKUP(A520,'2011B4'!A$1:B$641,2, FALSE)</f>
        <v>559</v>
      </c>
      <c r="G520">
        <v>1669762</v>
      </c>
      <c r="H520">
        <v>841840</v>
      </c>
      <c r="I520">
        <v>827922</v>
      </c>
      <c r="J520">
        <v>543222</v>
      </c>
      <c r="K520">
        <v>386761</v>
      </c>
      <c r="L520">
        <v>156461</v>
      </c>
      <c r="M520">
        <f t="shared" si="336"/>
        <v>32.532899898308862</v>
      </c>
      <c r="N520">
        <f t="shared" si="337"/>
        <v>45.942340587284995</v>
      </c>
      <c r="O520">
        <f t="shared" si="338"/>
        <v>18.898036288442633</v>
      </c>
      <c r="P520">
        <f>(K520/J520)*100</f>
        <v>71.197595090036856</v>
      </c>
      <c r="Q520">
        <f>(L520/J520)*100</f>
        <v>28.802404909963148</v>
      </c>
      <c r="R520">
        <f t="shared" si="304"/>
        <v>70.595815338848567</v>
      </c>
      <c r="S520">
        <f t="shared" si="305"/>
        <v>6.4658647845632178</v>
      </c>
      <c r="T520">
        <f t="shared" si="306"/>
        <v>6.4763577321978865</v>
      </c>
      <c r="U520">
        <f t="shared" si="307"/>
        <v>2.7681132207458461</v>
      </c>
      <c r="V520">
        <f t="shared" si="308"/>
        <v>13.693848923644477</v>
      </c>
      <c r="W520">
        <f t="shared" si="309"/>
        <v>29.404184661151433</v>
      </c>
      <c r="X520">
        <v>196280</v>
      </c>
      <c r="Y520">
        <v>162024</v>
      </c>
      <c r="Z520">
        <v>34256</v>
      </c>
      <c r="AA520">
        <v>173021</v>
      </c>
      <c r="AB520">
        <v>81984</v>
      </c>
      <c r="AC520">
        <v>91037</v>
      </c>
      <c r="AD520">
        <v>14191</v>
      </c>
      <c r="AE520">
        <v>11252</v>
      </c>
      <c r="AF520">
        <v>2939</v>
      </c>
      <c r="AG520">
        <v>5523</v>
      </c>
      <c r="AH520">
        <v>4993</v>
      </c>
      <c r="AI520">
        <v>530</v>
      </c>
      <c r="AJ520">
        <v>11181</v>
      </c>
      <c r="AK520">
        <v>8001</v>
      </c>
      <c r="AL520">
        <v>3180</v>
      </c>
      <c r="AM520">
        <v>18420</v>
      </c>
      <c r="AN520">
        <v>14926</v>
      </c>
      <c r="AO520">
        <v>3494</v>
      </c>
      <c r="AP520">
        <v>6176</v>
      </c>
      <c r="AQ520">
        <v>5321</v>
      </c>
      <c r="AR520">
        <v>855</v>
      </c>
      <c r="AS520">
        <v>15037</v>
      </c>
      <c r="AT520">
        <v>12436</v>
      </c>
      <c r="AU520">
        <v>2601</v>
      </c>
      <c r="AV520">
        <v>35181</v>
      </c>
      <c r="AW520">
        <v>30888</v>
      </c>
      <c r="AX520">
        <v>4293</v>
      </c>
      <c r="AY520">
        <v>6453</v>
      </c>
      <c r="AZ520">
        <v>5359</v>
      </c>
      <c r="BA520">
        <v>1094</v>
      </c>
      <c r="BB520">
        <v>15835</v>
      </c>
      <c r="BC520">
        <v>14907</v>
      </c>
      <c r="BD520">
        <v>928</v>
      </c>
      <c r="BE520">
        <v>13677</v>
      </c>
      <c r="BF520">
        <v>11079</v>
      </c>
      <c r="BG520">
        <v>2598</v>
      </c>
      <c r="BH520">
        <v>32247</v>
      </c>
      <c r="BI520">
        <v>23591</v>
      </c>
      <c r="BJ520">
        <v>8656</v>
      </c>
      <c r="BK520" t="str">
        <f t="shared" si="339"/>
        <v>CultivatorsTotal</v>
      </c>
      <c r="BL520" t="str">
        <f t="shared" si="340"/>
        <v>CultivatorsMale</v>
      </c>
      <c r="BM520" t="str">
        <f t="shared" si="341"/>
        <v>AgriculturalLabourFemale</v>
      </c>
      <c r="BN520">
        <f>(X520/J520)*100</f>
        <v>36.132557223381966</v>
      </c>
      <c r="BO520">
        <f t="shared" si="310"/>
        <v>82.547381292031801</v>
      </c>
      <c r="BP520">
        <f t="shared" si="311"/>
        <v>17.45261870796821</v>
      </c>
      <c r="BQ520">
        <f>(AA520/J520)*100</f>
        <v>31.850882328035311</v>
      </c>
      <c r="BR520">
        <f t="shared" si="312"/>
        <v>47.383843579681077</v>
      </c>
      <c r="BS520">
        <f t="shared" si="313"/>
        <v>52.616156420318916</v>
      </c>
      <c r="BT520">
        <f>(AD520/J520)*100</f>
        <v>2.6123757874312896</v>
      </c>
      <c r="BU520">
        <f t="shared" si="314"/>
        <v>79.289690649002893</v>
      </c>
      <c r="BV520">
        <f t="shared" si="315"/>
        <v>20.710309350997111</v>
      </c>
      <c r="BW520">
        <f>(AG520/J520)*100</f>
        <v>1.0167113997592145</v>
      </c>
      <c r="BX520">
        <f t="shared" si="316"/>
        <v>90.4037660691653</v>
      </c>
      <c r="BY520">
        <f t="shared" si="317"/>
        <v>9.5962339308346909</v>
      </c>
      <c r="BZ520">
        <f>(AJ520/J520)*100</f>
        <v>2.0582745176005393</v>
      </c>
      <c r="CA520">
        <f t="shared" si="318"/>
        <v>71.558894553260004</v>
      </c>
      <c r="CB520">
        <f t="shared" si="319"/>
        <v>28.441105446740007</v>
      </c>
      <c r="CC520">
        <f>(AM520/J520)*100</f>
        <v>3.390878867203464</v>
      </c>
      <c r="CD520">
        <f t="shared" si="320"/>
        <v>81.031487513572216</v>
      </c>
      <c r="CE520">
        <f t="shared" si="321"/>
        <v>18.968512486427798</v>
      </c>
      <c r="CF520">
        <f>(AP520/J520)*100</f>
        <v>1.1369200805563839</v>
      </c>
      <c r="CG520">
        <f t="shared" si="322"/>
        <v>86.156088082901547</v>
      </c>
      <c r="CH520">
        <f t="shared" si="323"/>
        <v>13.843911917098445</v>
      </c>
      <c r="CI520">
        <f>(AS520/J520)*100</f>
        <v>2.7681132207458461</v>
      </c>
      <c r="CJ520">
        <f t="shared" si="324"/>
        <v>82.702666755336836</v>
      </c>
      <c r="CK520">
        <f t="shared" si="325"/>
        <v>17.297333244663164</v>
      </c>
      <c r="CL520">
        <f>(AV520/J520)*100</f>
        <v>6.4763577321978865</v>
      </c>
      <c r="CM520">
        <f t="shared" si="326"/>
        <v>87.797390636991551</v>
      </c>
      <c r="CN520">
        <f t="shared" si="327"/>
        <v>12.202609363008442</v>
      </c>
      <c r="CO520">
        <f>(AY520/J520)*100</f>
        <v>1.1879121243248616</v>
      </c>
      <c r="CP520">
        <f t="shared" si="328"/>
        <v>83.046644971331162</v>
      </c>
      <c r="CQ520">
        <f t="shared" si="329"/>
        <v>16.953355028668838</v>
      </c>
      <c r="CR520">
        <f>(BB520/J520)*100</f>
        <v>2.9150144876312076</v>
      </c>
      <c r="CS520">
        <f t="shared" si="330"/>
        <v>94.139564256394053</v>
      </c>
      <c r="CT520">
        <f t="shared" si="331"/>
        <v>5.8604357436059367</v>
      </c>
      <c r="CU520">
        <f>(BE520/J520)*100</f>
        <v>2.517755171918663</v>
      </c>
      <c r="CV520">
        <f t="shared" si="332"/>
        <v>81.004606273305541</v>
      </c>
      <c r="CW520">
        <f t="shared" si="333"/>
        <v>18.995393726694452</v>
      </c>
      <c r="CX520">
        <f>(BH520/J520)*100</f>
        <v>5.9362470592133603</v>
      </c>
      <c r="CY520">
        <f t="shared" si="334"/>
        <v>73.15719291717059</v>
      </c>
      <c r="CZ520">
        <f t="shared" si="335"/>
        <v>26.842807082829413</v>
      </c>
    </row>
    <row r="521" spans="1:104" x14ac:dyDescent="0.25">
      <c r="A521" t="s">
        <v>2207</v>
      </c>
      <c r="B521">
        <v>29</v>
      </c>
      <c r="C521">
        <v>7</v>
      </c>
      <c r="D521" t="s">
        <v>2206</v>
      </c>
      <c r="E521">
        <f>VLOOKUP(A521,'2011B4'!A$1:B$641,2, FALSE)</f>
        <v>560</v>
      </c>
      <c r="G521">
        <v>1196089</v>
      </c>
      <c r="H521">
        <v>603312</v>
      </c>
      <c r="I521">
        <v>592777</v>
      </c>
      <c r="J521">
        <v>422888</v>
      </c>
      <c r="K521">
        <v>288342</v>
      </c>
      <c r="L521">
        <v>134546</v>
      </c>
      <c r="M521">
        <f t="shared" si="336"/>
        <v>35.355897429037469</v>
      </c>
      <c r="N521">
        <f t="shared" si="337"/>
        <v>47.793181637361762</v>
      </c>
      <c r="O521">
        <f t="shared" si="338"/>
        <v>22.697574298597956</v>
      </c>
      <c r="P521">
        <f>(K521/J521)*100</f>
        <v>68.184010896502144</v>
      </c>
      <c r="Q521">
        <f>(L521/J521)*100</f>
        <v>31.815989103497856</v>
      </c>
      <c r="R521">
        <f t="shared" si="304"/>
        <v>70.901042356368578</v>
      </c>
      <c r="S521">
        <f t="shared" si="305"/>
        <v>8.3506744102457375</v>
      </c>
      <c r="T521">
        <f t="shared" si="306"/>
        <v>6.5882692344072193</v>
      </c>
      <c r="U521">
        <f t="shared" si="307"/>
        <v>2.3287489831823085</v>
      </c>
      <c r="V521">
        <f t="shared" si="308"/>
        <v>11.831265015796145</v>
      </c>
      <c r="W521">
        <f t="shared" si="309"/>
        <v>29.098957643631422</v>
      </c>
      <c r="X521">
        <v>157489</v>
      </c>
      <c r="Y521">
        <v>122079</v>
      </c>
      <c r="Z521">
        <v>35410</v>
      </c>
      <c r="AA521">
        <v>133425</v>
      </c>
      <c r="AB521">
        <v>59593</v>
      </c>
      <c r="AC521">
        <v>73832</v>
      </c>
      <c r="AD521">
        <v>8918</v>
      </c>
      <c r="AE521">
        <v>7331</v>
      </c>
      <c r="AF521">
        <v>1587</v>
      </c>
      <c r="AG521">
        <v>2612</v>
      </c>
      <c r="AH521">
        <v>2061</v>
      </c>
      <c r="AI521">
        <v>551</v>
      </c>
      <c r="AJ521">
        <v>15138</v>
      </c>
      <c r="AK521">
        <v>9824</v>
      </c>
      <c r="AL521">
        <v>5314</v>
      </c>
      <c r="AM521">
        <v>17564</v>
      </c>
      <c r="AN521">
        <v>13488</v>
      </c>
      <c r="AO521">
        <v>4076</v>
      </c>
      <c r="AP521">
        <v>1523</v>
      </c>
      <c r="AQ521">
        <v>1452</v>
      </c>
      <c r="AR521">
        <v>71</v>
      </c>
      <c r="AS521">
        <v>9848</v>
      </c>
      <c r="AT521">
        <v>8800</v>
      </c>
      <c r="AU521">
        <v>1048</v>
      </c>
      <c r="AV521">
        <v>27861</v>
      </c>
      <c r="AW521">
        <v>24566</v>
      </c>
      <c r="AX521">
        <v>3295</v>
      </c>
      <c r="AY521">
        <v>5493</v>
      </c>
      <c r="AZ521">
        <v>4404</v>
      </c>
      <c r="BA521">
        <v>1089</v>
      </c>
      <c r="BB521">
        <v>9865</v>
      </c>
      <c r="BC521">
        <v>9656</v>
      </c>
      <c r="BD521">
        <v>209</v>
      </c>
      <c r="BE521">
        <v>9762</v>
      </c>
      <c r="BF521">
        <v>7921</v>
      </c>
      <c r="BG521">
        <v>1841</v>
      </c>
      <c r="BH521">
        <v>23390</v>
      </c>
      <c r="BI521">
        <v>17167</v>
      </c>
      <c r="BJ521">
        <v>6223</v>
      </c>
      <c r="BK521" t="str">
        <f t="shared" si="339"/>
        <v>CultivatorsTotal</v>
      </c>
      <c r="BL521" t="str">
        <f t="shared" si="340"/>
        <v>CultivatorsMale</v>
      </c>
      <c r="BM521" t="str">
        <f t="shared" si="341"/>
        <v>AgriculturalLabourFemale</v>
      </c>
      <c r="BN521">
        <f>(X521/J521)*100</f>
        <v>37.241302661697659</v>
      </c>
      <c r="BO521">
        <f t="shared" si="310"/>
        <v>77.51588999866658</v>
      </c>
      <c r="BP521">
        <f t="shared" si="311"/>
        <v>22.484110001333427</v>
      </c>
      <c r="BQ521">
        <f>(AA521/J521)*100</f>
        <v>31.550907095968672</v>
      </c>
      <c r="BR521">
        <f t="shared" si="312"/>
        <v>44.664043470114294</v>
      </c>
      <c r="BS521">
        <f t="shared" si="313"/>
        <v>55.335956529885699</v>
      </c>
      <c r="BT521">
        <f>(AD521/J521)*100</f>
        <v>2.1088325987022571</v>
      </c>
      <c r="BU521">
        <f t="shared" si="314"/>
        <v>82.204530163713841</v>
      </c>
      <c r="BV521">
        <f t="shared" si="315"/>
        <v>17.795469836286163</v>
      </c>
      <c r="BW521">
        <f>(AG521/J521)*100</f>
        <v>0.61765763038913379</v>
      </c>
      <c r="BX521">
        <f t="shared" si="316"/>
        <v>78.905053598774884</v>
      </c>
      <c r="BY521">
        <f t="shared" si="317"/>
        <v>21.094946401225116</v>
      </c>
      <c r="BZ521">
        <f>(AJ521/J521)*100</f>
        <v>3.5796712131817405</v>
      </c>
      <c r="CA521">
        <f t="shared" si="318"/>
        <v>64.896287488439683</v>
      </c>
      <c r="CB521">
        <f t="shared" si="319"/>
        <v>35.103712511560317</v>
      </c>
      <c r="CC521">
        <f>(AM521/J521)*100</f>
        <v>4.1533455666748642</v>
      </c>
      <c r="CD521">
        <f t="shared" si="320"/>
        <v>76.793441129583243</v>
      </c>
      <c r="CE521">
        <f t="shared" si="321"/>
        <v>23.20655887041676</v>
      </c>
      <c r="CF521">
        <f>(AP521/J521)*100</f>
        <v>0.36014263823991222</v>
      </c>
      <c r="CG521">
        <f t="shared" si="322"/>
        <v>95.338148391332894</v>
      </c>
      <c r="CH521">
        <f t="shared" si="323"/>
        <v>4.6618516086671047</v>
      </c>
      <c r="CI521">
        <f>(AS521/J521)*100</f>
        <v>2.3287489831823085</v>
      </c>
      <c r="CJ521">
        <f t="shared" si="324"/>
        <v>89.358245329000809</v>
      </c>
      <c r="CK521">
        <f t="shared" si="325"/>
        <v>10.641754670999187</v>
      </c>
      <c r="CL521">
        <f>(AV521/J521)*100</f>
        <v>6.5882692344072193</v>
      </c>
      <c r="CM521">
        <f t="shared" si="326"/>
        <v>88.173432396539965</v>
      </c>
      <c r="CN521">
        <f t="shared" si="327"/>
        <v>11.826567603460033</v>
      </c>
      <c r="CO521">
        <f>(AY521/J521)*100</f>
        <v>1.2989254838160458</v>
      </c>
      <c r="CP521">
        <f t="shared" si="328"/>
        <v>80.174767886400872</v>
      </c>
      <c r="CQ521">
        <f t="shared" si="329"/>
        <v>19.825232113599125</v>
      </c>
      <c r="CR521">
        <f>(BB521/J521)*100</f>
        <v>2.3327689601029116</v>
      </c>
      <c r="CS521">
        <f t="shared" si="330"/>
        <v>97.881398884946776</v>
      </c>
      <c r="CT521">
        <f t="shared" si="331"/>
        <v>2.1186011150532185</v>
      </c>
      <c r="CU521">
        <f>(BE521/J521)*100</f>
        <v>2.3084126293486693</v>
      </c>
      <c r="CV521">
        <f t="shared" si="332"/>
        <v>81.141159598442954</v>
      </c>
      <c r="CW521">
        <f t="shared" si="333"/>
        <v>18.85884040155706</v>
      </c>
      <c r="CX521">
        <f>(BH521/J521)*100</f>
        <v>5.5310153042886059</v>
      </c>
      <c r="CY521">
        <f t="shared" si="334"/>
        <v>73.394613082513899</v>
      </c>
      <c r="CZ521">
        <f t="shared" si="335"/>
        <v>26.605386917486108</v>
      </c>
    </row>
    <row r="522" spans="1:104" x14ac:dyDescent="0.25">
      <c r="A522" t="s">
        <v>2209</v>
      </c>
      <c r="B522">
        <v>29</v>
      </c>
      <c r="C522">
        <v>8</v>
      </c>
      <c r="D522" t="s">
        <v>2208</v>
      </c>
      <c r="E522">
        <f>VLOOKUP(A522,'2011B4'!A$1:B$641,2, FALSE)</f>
        <v>561</v>
      </c>
      <c r="G522">
        <v>971835</v>
      </c>
      <c r="H522">
        <v>493533</v>
      </c>
      <c r="I522">
        <v>478302</v>
      </c>
      <c r="J522">
        <v>389063</v>
      </c>
      <c r="K522">
        <v>260422</v>
      </c>
      <c r="L522">
        <v>128641</v>
      </c>
      <c r="M522">
        <f t="shared" si="336"/>
        <v>40.033853483358797</v>
      </c>
      <c r="N522">
        <f t="shared" si="337"/>
        <v>52.766886915363308</v>
      </c>
      <c r="O522">
        <f t="shared" si="338"/>
        <v>26.895350636208921</v>
      </c>
      <c r="P522">
        <f>(K522/J522)*100</f>
        <v>66.935689078632507</v>
      </c>
      <c r="Q522">
        <f>(L522/J522)*100</f>
        <v>33.064310921367493</v>
      </c>
      <c r="R522">
        <f t="shared" si="304"/>
        <v>68.442128909713844</v>
      </c>
      <c r="S522">
        <f t="shared" si="305"/>
        <v>8.5916676733588133</v>
      </c>
      <c r="T522">
        <f t="shared" si="306"/>
        <v>7.471026543259061</v>
      </c>
      <c r="U522">
        <f t="shared" si="307"/>
        <v>2.6921089900607358</v>
      </c>
      <c r="V522">
        <f t="shared" si="308"/>
        <v>12.80306788360754</v>
      </c>
      <c r="W522">
        <f t="shared" si="309"/>
        <v>31.557871090286156</v>
      </c>
      <c r="X522">
        <v>130093</v>
      </c>
      <c r="Y522">
        <v>95622</v>
      </c>
      <c r="Z522">
        <v>34471</v>
      </c>
      <c r="AA522">
        <v>128535</v>
      </c>
      <c r="AB522">
        <v>57533</v>
      </c>
      <c r="AC522">
        <v>71002</v>
      </c>
      <c r="AD522">
        <v>7655</v>
      </c>
      <c r="AE522">
        <v>6308</v>
      </c>
      <c r="AF522">
        <v>1347</v>
      </c>
      <c r="AG522">
        <v>669</v>
      </c>
      <c r="AH522">
        <v>524</v>
      </c>
      <c r="AI522">
        <v>145</v>
      </c>
      <c r="AJ522">
        <v>14193</v>
      </c>
      <c r="AK522">
        <v>9159</v>
      </c>
      <c r="AL522">
        <v>5034</v>
      </c>
      <c r="AM522">
        <v>18565</v>
      </c>
      <c r="AN522">
        <v>14755</v>
      </c>
      <c r="AO522">
        <v>3810</v>
      </c>
      <c r="AP522">
        <v>979</v>
      </c>
      <c r="AQ522">
        <v>948</v>
      </c>
      <c r="AR522">
        <v>31</v>
      </c>
      <c r="AS522">
        <v>10474</v>
      </c>
      <c r="AT522">
        <v>9906</v>
      </c>
      <c r="AU522">
        <v>568</v>
      </c>
      <c r="AV522">
        <v>29067</v>
      </c>
      <c r="AW522">
        <v>25776</v>
      </c>
      <c r="AX522">
        <v>3291</v>
      </c>
      <c r="AY522">
        <v>4363</v>
      </c>
      <c r="AZ522">
        <v>3715</v>
      </c>
      <c r="BA522">
        <v>648</v>
      </c>
      <c r="BB522">
        <v>11495</v>
      </c>
      <c r="BC522">
        <v>11151</v>
      </c>
      <c r="BD522">
        <v>344</v>
      </c>
      <c r="BE522">
        <v>7757</v>
      </c>
      <c r="BF522">
        <v>6439</v>
      </c>
      <c r="BG522">
        <v>1318</v>
      </c>
      <c r="BH522">
        <v>25218</v>
      </c>
      <c r="BI522">
        <v>18586</v>
      </c>
      <c r="BJ522">
        <v>6632</v>
      </c>
      <c r="BK522" t="str">
        <f t="shared" si="339"/>
        <v>CultivatorsTotal</v>
      </c>
      <c r="BL522" t="str">
        <f t="shared" si="340"/>
        <v>CultivatorsMale</v>
      </c>
      <c r="BM522" t="str">
        <f t="shared" si="341"/>
        <v>AgriculturalLabourFemale</v>
      </c>
      <c r="BN522">
        <f>(X522/J522)*100</f>
        <v>33.437515261024565</v>
      </c>
      <c r="BO522">
        <f t="shared" si="310"/>
        <v>73.502801841759364</v>
      </c>
      <c r="BP522">
        <f t="shared" si="311"/>
        <v>26.497198158240643</v>
      </c>
      <c r="BQ522">
        <f>(AA522/J522)*100</f>
        <v>33.037065976461392</v>
      </c>
      <c r="BR522">
        <f t="shared" si="312"/>
        <v>44.760571050686579</v>
      </c>
      <c r="BS522">
        <f t="shared" si="313"/>
        <v>55.239428949313421</v>
      </c>
      <c r="BT522">
        <f>(AD522/J522)*100</f>
        <v>1.9675476722278911</v>
      </c>
      <c r="BU522">
        <f t="shared" si="314"/>
        <v>82.403657740039193</v>
      </c>
      <c r="BV522">
        <f t="shared" si="315"/>
        <v>17.59634225996081</v>
      </c>
      <c r="BW522">
        <f>(AG522/J522)*100</f>
        <v>0.17195158624695742</v>
      </c>
      <c r="BX522">
        <f t="shared" si="316"/>
        <v>78.325859491778772</v>
      </c>
      <c r="BY522">
        <f t="shared" si="317"/>
        <v>21.674140508221225</v>
      </c>
      <c r="BZ522">
        <f>(AJ522/J522)*100</f>
        <v>3.6479953118132542</v>
      </c>
      <c r="CA522">
        <f t="shared" si="318"/>
        <v>64.531811456351718</v>
      </c>
      <c r="CB522">
        <f t="shared" si="319"/>
        <v>35.468188543648274</v>
      </c>
      <c r="CC522">
        <f>(AM522/J522)*100</f>
        <v>4.7717207752986015</v>
      </c>
      <c r="CD522">
        <f t="shared" si="320"/>
        <v>79.477511446269872</v>
      </c>
      <c r="CE522">
        <f t="shared" si="321"/>
        <v>20.522488553730138</v>
      </c>
      <c r="CF522">
        <f>(AP522/J522)*100</f>
        <v>0.25163019870817838</v>
      </c>
      <c r="CG522">
        <f t="shared" si="322"/>
        <v>96.833503575076605</v>
      </c>
      <c r="CH522">
        <f t="shared" si="323"/>
        <v>3.1664964249233916</v>
      </c>
      <c r="CI522">
        <f>(AS522/J522)*100</f>
        <v>2.6921089900607358</v>
      </c>
      <c r="CJ522">
        <f t="shared" si="324"/>
        <v>94.577047928203172</v>
      </c>
      <c r="CK522">
        <f t="shared" si="325"/>
        <v>5.4229520717968303</v>
      </c>
      <c r="CL522">
        <f>(AV522/J522)*100</f>
        <v>7.471026543259061</v>
      </c>
      <c r="CM522">
        <f t="shared" si="326"/>
        <v>88.677882134379189</v>
      </c>
      <c r="CN522">
        <f t="shared" si="327"/>
        <v>11.322117865620807</v>
      </c>
      <c r="CO522">
        <f>(AY522/J522)*100</f>
        <v>1.1214122134461513</v>
      </c>
      <c r="CP522">
        <f t="shared" si="328"/>
        <v>85.147834059133615</v>
      </c>
      <c r="CQ522">
        <f t="shared" si="329"/>
        <v>14.852165940866376</v>
      </c>
      <c r="CR522">
        <f>(BB522/J522)*100</f>
        <v>2.9545343556184989</v>
      </c>
      <c r="CS522">
        <f t="shared" si="330"/>
        <v>97.007394519356239</v>
      </c>
      <c r="CT522">
        <f t="shared" si="331"/>
        <v>2.9926054806437579</v>
      </c>
      <c r="CU522">
        <f>(BE522/J522)*100</f>
        <v>1.9937645060054541</v>
      </c>
      <c r="CV522">
        <f t="shared" si="332"/>
        <v>83.00889519143999</v>
      </c>
      <c r="CW522">
        <f t="shared" si="333"/>
        <v>16.99110480856001</v>
      </c>
      <c r="CX522">
        <f>(BH522/J522)*100</f>
        <v>6.4817266098292565</v>
      </c>
      <c r="CY522">
        <f t="shared" si="334"/>
        <v>73.701324450789116</v>
      </c>
      <c r="CZ522">
        <f t="shared" si="335"/>
        <v>26.298675549210881</v>
      </c>
    </row>
    <row r="523" spans="1:104" x14ac:dyDescent="0.25">
      <c r="A523" t="s">
        <v>2211</v>
      </c>
      <c r="B523">
        <v>29</v>
      </c>
      <c r="C523">
        <v>9</v>
      </c>
      <c r="D523" t="s">
        <v>2210</v>
      </c>
      <c r="E523">
        <f>VLOOKUP(A523,'2011B4'!A$1:B$641,2, FALSE)</f>
        <v>562</v>
      </c>
      <c r="G523">
        <v>1604253</v>
      </c>
      <c r="H523">
        <v>823204</v>
      </c>
      <c r="I523">
        <v>781049</v>
      </c>
      <c r="J523">
        <v>587814</v>
      </c>
      <c r="K523">
        <v>431680</v>
      </c>
      <c r="L523">
        <v>156134</v>
      </c>
      <c r="M523">
        <f t="shared" si="336"/>
        <v>36.640978698497058</v>
      </c>
      <c r="N523">
        <f t="shared" si="337"/>
        <v>52.439006613184581</v>
      </c>
      <c r="O523">
        <f t="shared" si="338"/>
        <v>19.990295103124129</v>
      </c>
      <c r="P523">
        <f>(K523/J523)*100</f>
        <v>73.438196436287669</v>
      </c>
      <c r="Q523">
        <f>(L523/J523)*100</f>
        <v>26.561803563712331</v>
      </c>
      <c r="R523">
        <f t="shared" si="304"/>
        <v>50.782220226125951</v>
      </c>
      <c r="S523">
        <f t="shared" si="305"/>
        <v>10.523226734987599</v>
      </c>
      <c r="T523">
        <f t="shared" si="306"/>
        <v>10.834209460815835</v>
      </c>
      <c r="U523">
        <f t="shared" si="307"/>
        <v>5.4816659691671177</v>
      </c>
      <c r="V523">
        <f t="shared" si="308"/>
        <v>22.378677608903494</v>
      </c>
      <c r="W523">
        <f t="shared" si="309"/>
        <v>49.217779773874049</v>
      </c>
      <c r="X523">
        <v>158192</v>
      </c>
      <c r="Y523">
        <v>116401</v>
      </c>
      <c r="Z523">
        <v>41791</v>
      </c>
      <c r="AA523">
        <v>130929</v>
      </c>
      <c r="AB523">
        <v>63220</v>
      </c>
      <c r="AC523">
        <v>67709</v>
      </c>
      <c r="AD523">
        <v>9384</v>
      </c>
      <c r="AE523">
        <v>6942</v>
      </c>
      <c r="AF523">
        <v>2442</v>
      </c>
      <c r="AG523">
        <v>1781</v>
      </c>
      <c r="AH523">
        <v>1494</v>
      </c>
      <c r="AI523">
        <v>287</v>
      </c>
      <c r="AJ523">
        <v>16130</v>
      </c>
      <c r="AK523">
        <v>10875</v>
      </c>
      <c r="AL523">
        <v>5255</v>
      </c>
      <c r="AM523">
        <v>43946</v>
      </c>
      <c r="AN523">
        <v>37235</v>
      </c>
      <c r="AO523">
        <v>6711</v>
      </c>
      <c r="AP523">
        <v>2987</v>
      </c>
      <c r="AQ523">
        <v>2820</v>
      </c>
      <c r="AR523">
        <v>167</v>
      </c>
      <c r="AS523">
        <v>32222</v>
      </c>
      <c r="AT523">
        <v>30131</v>
      </c>
      <c r="AU523">
        <v>2091</v>
      </c>
      <c r="AV523">
        <v>63685</v>
      </c>
      <c r="AW523">
        <v>57933</v>
      </c>
      <c r="AX523">
        <v>5752</v>
      </c>
      <c r="AY523">
        <v>7340</v>
      </c>
      <c r="AZ523">
        <v>6547</v>
      </c>
      <c r="BA523">
        <v>793</v>
      </c>
      <c r="BB523">
        <v>37606</v>
      </c>
      <c r="BC523">
        <v>36026</v>
      </c>
      <c r="BD523">
        <v>1580</v>
      </c>
      <c r="BE523">
        <v>24560</v>
      </c>
      <c r="BF523">
        <v>20825</v>
      </c>
      <c r="BG523">
        <v>3735</v>
      </c>
      <c r="BH523">
        <v>59052</v>
      </c>
      <c r="BI523">
        <v>41231</v>
      </c>
      <c r="BJ523">
        <v>17821</v>
      </c>
      <c r="BK523" t="str">
        <f t="shared" si="339"/>
        <v>CultivatorsTotal</v>
      </c>
      <c r="BL523" t="str">
        <f t="shared" si="340"/>
        <v>CultivatorsMale</v>
      </c>
      <c r="BM523" t="str">
        <f t="shared" si="341"/>
        <v>AgriculturalLabourFemale</v>
      </c>
      <c r="BN523">
        <f>(X523/J523)*100</f>
        <v>26.911914313030994</v>
      </c>
      <c r="BO523">
        <f t="shared" si="310"/>
        <v>73.582102761201568</v>
      </c>
      <c r="BP523">
        <f t="shared" si="311"/>
        <v>26.417897238798421</v>
      </c>
      <c r="BQ523">
        <f>(AA523/J523)*100</f>
        <v>22.273882554685667</v>
      </c>
      <c r="BR523">
        <f t="shared" si="312"/>
        <v>48.285712103506476</v>
      </c>
      <c r="BS523">
        <f t="shared" si="313"/>
        <v>51.714287896493516</v>
      </c>
      <c r="BT523">
        <f>(AD523/J523)*100</f>
        <v>1.5964233584092928</v>
      </c>
      <c r="BU523">
        <f t="shared" si="314"/>
        <v>73.976982097186706</v>
      </c>
      <c r="BV523">
        <f t="shared" si="315"/>
        <v>26.023017902813301</v>
      </c>
      <c r="BW523">
        <f>(AG523/J523)*100</f>
        <v>0.30298699928889072</v>
      </c>
      <c r="BX523">
        <f t="shared" si="316"/>
        <v>83.885457608085346</v>
      </c>
      <c r="BY523">
        <f t="shared" si="317"/>
        <v>16.114542391914654</v>
      </c>
      <c r="BZ523">
        <f>(AJ523/J523)*100</f>
        <v>2.7440652995675503</v>
      </c>
      <c r="CA523">
        <f t="shared" si="318"/>
        <v>67.420954742715438</v>
      </c>
      <c r="CB523">
        <f t="shared" si="319"/>
        <v>32.579045257284562</v>
      </c>
      <c r="CC523">
        <f>(AM523/J523)*100</f>
        <v>7.4761744361311573</v>
      </c>
      <c r="CD523">
        <f t="shared" si="320"/>
        <v>84.728985573203474</v>
      </c>
      <c r="CE523">
        <f t="shared" si="321"/>
        <v>15.271014426796523</v>
      </c>
      <c r="CF523">
        <f>(AP523/J523)*100</f>
        <v>0.50815393985172175</v>
      </c>
      <c r="CG523">
        <f t="shared" si="322"/>
        <v>94.40910612654838</v>
      </c>
      <c r="CH523">
        <f t="shared" si="323"/>
        <v>5.5908938734516234</v>
      </c>
      <c r="CI523">
        <f>(AS523/J523)*100</f>
        <v>5.4816659691671177</v>
      </c>
      <c r="CJ523">
        <f t="shared" si="324"/>
        <v>93.510644900999324</v>
      </c>
      <c r="CK523">
        <f t="shared" si="325"/>
        <v>6.4893550990006821</v>
      </c>
      <c r="CL523">
        <f>(AV523/J523)*100</f>
        <v>10.834209460815835</v>
      </c>
      <c r="CM523">
        <f t="shared" si="326"/>
        <v>90.968045850671274</v>
      </c>
      <c r="CN523">
        <f t="shared" si="327"/>
        <v>9.0319541493287279</v>
      </c>
      <c r="CO523">
        <f>(AY523/J523)*100</f>
        <v>1.2486943148683087</v>
      </c>
      <c r="CP523">
        <f t="shared" si="328"/>
        <v>89.196185286103542</v>
      </c>
      <c r="CQ523">
        <f t="shared" si="329"/>
        <v>10.803814713896458</v>
      </c>
      <c r="CR523">
        <f>(BB523/J523)*100</f>
        <v>6.3976019625255605</v>
      </c>
      <c r="CS523">
        <f t="shared" si="330"/>
        <v>95.798542785725687</v>
      </c>
      <c r="CT523">
        <f t="shared" si="331"/>
        <v>4.2014572142743178</v>
      </c>
      <c r="CU523">
        <f>(BE523/J523)*100</f>
        <v>4.1781924214122155</v>
      </c>
      <c r="CV523">
        <f t="shared" si="332"/>
        <v>84.792345276872965</v>
      </c>
      <c r="CW523">
        <f t="shared" si="333"/>
        <v>15.207654723127037</v>
      </c>
      <c r="CX523">
        <f>(BH523/J523)*100</f>
        <v>10.046034970245691</v>
      </c>
      <c r="CY523">
        <f t="shared" si="334"/>
        <v>69.821513242565871</v>
      </c>
      <c r="CZ523">
        <f t="shared" si="335"/>
        <v>30.178486757434126</v>
      </c>
    </row>
    <row r="524" spans="1:104" x14ac:dyDescent="0.25">
      <c r="A524" t="s">
        <v>2213</v>
      </c>
      <c r="B524">
        <v>29</v>
      </c>
      <c r="C524">
        <v>10</v>
      </c>
      <c r="D524" t="s">
        <v>2212</v>
      </c>
      <c r="E524">
        <f>VLOOKUP(A524,'2011B4'!A$1:B$641,2, FALSE)</f>
        <v>563</v>
      </c>
      <c r="G524">
        <v>1353644</v>
      </c>
      <c r="H524">
        <v>686876</v>
      </c>
      <c r="I524">
        <v>666768</v>
      </c>
      <c r="J524">
        <v>459473</v>
      </c>
      <c r="K524">
        <v>353233</v>
      </c>
      <c r="L524">
        <v>106240</v>
      </c>
      <c r="M524">
        <f t="shared" si="336"/>
        <v>33.943414959915607</v>
      </c>
      <c r="N524">
        <f t="shared" si="337"/>
        <v>51.426021581770222</v>
      </c>
      <c r="O524">
        <f t="shared" si="338"/>
        <v>15.93357809612939</v>
      </c>
      <c r="P524">
        <f>(K524/J524)*100</f>
        <v>76.877857893717376</v>
      </c>
      <c r="Q524">
        <f>(L524/J524)*100</f>
        <v>23.122142106282634</v>
      </c>
      <c r="R524">
        <f t="shared" si="304"/>
        <v>54.93772212948312</v>
      </c>
      <c r="S524">
        <f t="shared" si="305"/>
        <v>10.725766258300272</v>
      </c>
      <c r="T524">
        <f t="shared" si="306"/>
        <v>8.4755796314473315</v>
      </c>
      <c r="U524">
        <f t="shared" si="307"/>
        <v>5.2610273073717062</v>
      </c>
      <c r="V524">
        <f t="shared" si="308"/>
        <v>20.599904673397567</v>
      </c>
      <c r="W524">
        <f t="shared" si="309"/>
        <v>45.06227787051688</v>
      </c>
      <c r="X524">
        <v>115576</v>
      </c>
      <c r="Y524">
        <v>86377</v>
      </c>
      <c r="Z524">
        <v>29199</v>
      </c>
      <c r="AA524">
        <v>46330</v>
      </c>
      <c r="AB524">
        <v>27994</v>
      </c>
      <c r="AC524">
        <v>18336</v>
      </c>
      <c r="AD524">
        <v>90518</v>
      </c>
      <c r="AE524">
        <v>70087</v>
      </c>
      <c r="AF524">
        <v>20431</v>
      </c>
      <c r="AG524">
        <v>5412</v>
      </c>
      <c r="AH524">
        <v>4413</v>
      </c>
      <c r="AI524">
        <v>999</v>
      </c>
      <c r="AJ524">
        <v>11311</v>
      </c>
      <c r="AK524">
        <v>8899</v>
      </c>
      <c r="AL524">
        <v>2412</v>
      </c>
      <c r="AM524">
        <v>32559</v>
      </c>
      <c r="AN524">
        <v>28014</v>
      </c>
      <c r="AO524">
        <v>4545</v>
      </c>
      <c r="AP524">
        <v>5762</v>
      </c>
      <c r="AQ524">
        <v>5359</v>
      </c>
      <c r="AR524">
        <v>403</v>
      </c>
      <c r="AS524">
        <v>24173</v>
      </c>
      <c r="AT524">
        <v>21224</v>
      </c>
      <c r="AU524">
        <v>2949</v>
      </c>
      <c r="AV524">
        <v>38943</v>
      </c>
      <c r="AW524">
        <v>33792</v>
      </c>
      <c r="AX524">
        <v>5151</v>
      </c>
      <c r="AY524">
        <v>6896</v>
      </c>
      <c r="AZ524">
        <v>6330</v>
      </c>
      <c r="BA524">
        <v>566</v>
      </c>
      <c r="BB524">
        <v>21383</v>
      </c>
      <c r="BC524">
        <v>20430</v>
      </c>
      <c r="BD524">
        <v>953</v>
      </c>
      <c r="BE524">
        <v>13344</v>
      </c>
      <c r="BF524">
        <v>10952</v>
      </c>
      <c r="BG524">
        <v>2392</v>
      </c>
      <c r="BH524">
        <v>47266</v>
      </c>
      <c r="BI524">
        <v>29362</v>
      </c>
      <c r="BJ524">
        <v>17904</v>
      </c>
      <c r="BK524" t="str">
        <f t="shared" si="339"/>
        <v>CultivatorsTotal</v>
      </c>
      <c r="BL524" t="str">
        <f t="shared" si="340"/>
        <v>CultivatorsMale</v>
      </c>
      <c r="BM524" t="str">
        <f t="shared" si="341"/>
        <v>CultivatorsFemale</v>
      </c>
      <c r="BN524">
        <f>(X524/J524)*100</f>
        <v>25.154035166375394</v>
      </c>
      <c r="BO524">
        <f t="shared" si="310"/>
        <v>74.736104381532499</v>
      </c>
      <c r="BP524">
        <f t="shared" si="311"/>
        <v>25.263895618467501</v>
      </c>
      <c r="BQ524">
        <f>(AA524/J524)*100</f>
        <v>10.083291074774795</v>
      </c>
      <c r="BR524">
        <f t="shared" si="312"/>
        <v>60.423052018130797</v>
      </c>
      <c r="BS524">
        <f t="shared" si="313"/>
        <v>39.576947981869196</v>
      </c>
      <c r="BT524">
        <f>(AD524/J524)*100</f>
        <v>19.700395888332938</v>
      </c>
      <c r="BU524">
        <f t="shared" si="314"/>
        <v>77.428798691972872</v>
      </c>
      <c r="BV524">
        <f t="shared" si="315"/>
        <v>22.571201308027135</v>
      </c>
      <c r="BW524">
        <f>(AG524/J524)*100</f>
        <v>1.1778711697967019</v>
      </c>
      <c r="BX524">
        <f t="shared" si="316"/>
        <v>81.541019955654107</v>
      </c>
      <c r="BY524">
        <f t="shared" si="317"/>
        <v>18.4589800443459</v>
      </c>
      <c r="BZ524">
        <f>(AJ524/J524)*100</f>
        <v>2.461733333623521</v>
      </c>
      <c r="CA524">
        <f t="shared" si="318"/>
        <v>78.675625497303514</v>
      </c>
      <c r="CB524">
        <f t="shared" si="319"/>
        <v>21.324374502696493</v>
      </c>
      <c r="CC524">
        <f>(AM524/J524)*100</f>
        <v>7.086161754880048</v>
      </c>
      <c r="CD524">
        <f t="shared" si="320"/>
        <v>86.04072606652538</v>
      </c>
      <c r="CE524">
        <f t="shared" si="321"/>
        <v>13.959273933474615</v>
      </c>
      <c r="CF524">
        <f>(AP524/J524)*100</f>
        <v>1.2540453954856978</v>
      </c>
      <c r="CG524">
        <f t="shared" si="322"/>
        <v>93.005900728913574</v>
      </c>
      <c r="CH524">
        <f t="shared" si="323"/>
        <v>6.9940992710864274</v>
      </c>
      <c r="CI524">
        <f>(AS524/J524)*100</f>
        <v>5.2610273073717062</v>
      </c>
      <c r="CJ524">
        <f t="shared" si="324"/>
        <v>87.800438505770899</v>
      </c>
      <c r="CK524">
        <f t="shared" si="325"/>
        <v>12.199561494229098</v>
      </c>
      <c r="CL524">
        <f>(AV524/J524)*100</f>
        <v>8.4755796314473315</v>
      </c>
      <c r="CM524">
        <f t="shared" si="326"/>
        <v>86.772975887836068</v>
      </c>
      <c r="CN524">
        <f t="shared" si="327"/>
        <v>13.227024112163932</v>
      </c>
      <c r="CO524">
        <f>(AY524/J524)*100</f>
        <v>1.5008498867180444</v>
      </c>
      <c r="CP524">
        <f t="shared" si="328"/>
        <v>91.792343387470993</v>
      </c>
      <c r="CQ524">
        <f t="shared" si="329"/>
        <v>8.2076566125290018</v>
      </c>
      <c r="CR524">
        <f>(BB524/J524)*100</f>
        <v>4.6538099083079967</v>
      </c>
      <c r="CS524">
        <f t="shared" si="330"/>
        <v>95.543188514240285</v>
      </c>
      <c r="CT524">
        <f t="shared" si="331"/>
        <v>4.4568114857597161</v>
      </c>
      <c r="CU524">
        <f>(BE524/J524)*100</f>
        <v>2.904196764554174</v>
      </c>
      <c r="CV524">
        <f t="shared" si="332"/>
        <v>82.074340527577931</v>
      </c>
      <c r="CW524">
        <f t="shared" si="333"/>
        <v>17.925659472422062</v>
      </c>
      <c r="CX524">
        <f>(BH524/J524)*100</f>
        <v>10.287002718331655</v>
      </c>
      <c r="CY524">
        <f t="shared" si="334"/>
        <v>62.120763339398302</v>
      </c>
      <c r="CZ524">
        <f t="shared" si="335"/>
        <v>37.879236660601698</v>
      </c>
    </row>
    <row r="525" spans="1:104" x14ac:dyDescent="0.25">
      <c r="A525" t="s">
        <v>2215</v>
      </c>
      <c r="B525">
        <v>29</v>
      </c>
      <c r="C525">
        <v>11</v>
      </c>
      <c r="D525" t="s">
        <v>2214</v>
      </c>
      <c r="E525">
        <f>VLOOKUP(A525,'2011B4'!A$1:B$641,2, FALSE)</f>
        <v>564</v>
      </c>
      <c r="G525">
        <v>1439116</v>
      </c>
      <c r="H525">
        <v>740469</v>
      </c>
      <c r="I525">
        <v>698647</v>
      </c>
      <c r="J525">
        <v>525804</v>
      </c>
      <c r="K525">
        <v>385338</v>
      </c>
      <c r="L525">
        <v>140466</v>
      </c>
      <c r="M525">
        <f t="shared" si="336"/>
        <v>36.53659607703618</v>
      </c>
      <c r="N525">
        <f t="shared" si="337"/>
        <v>52.039720771565044</v>
      </c>
      <c r="O525">
        <f t="shared" si="338"/>
        <v>20.105432357113106</v>
      </c>
      <c r="P525">
        <f>(K525/J525)*100</f>
        <v>73.285482803478104</v>
      </c>
      <c r="Q525">
        <f>(L525/J525)*100</f>
        <v>26.714517196521896</v>
      </c>
      <c r="R525">
        <f t="shared" si="304"/>
        <v>73.364409551848212</v>
      </c>
      <c r="S525">
        <f t="shared" si="305"/>
        <v>7.3717582977687499</v>
      </c>
      <c r="T525">
        <f t="shared" si="306"/>
        <v>6.991768795977209</v>
      </c>
      <c r="U525">
        <f t="shared" si="307"/>
        <v>2.3934774174407192</v>
      </c>
      <c r="V525">
        <f t="shared" si="308"/>
        <v>9.8785859369651057</v>
      </c>
      <c r="W525">
        <f t="shared" si="309"/>
        <v>26.635590448151788</v>
      </c>
      <c r="X525">
        <v>187216</v>
      </c>
      <c r="Y525">
        <v>156909</v>
      </c>
      <c r="Z525">
        <v>30307</v>
      </c>
      <c r="AA525">
        <v>190752</v>
      </c>
      <c r="AB525">
        <v>105483</v>
      </c>
      <c r="AC525">
        <v>85269</v>
      </c>
      <c r="AD525">
        <v>7785</v>
      </c>
      <c r="AE525">
        <v>6821</v>
      </c>
      <c r="AF525">
        <v>964</v>
      </c>
      <c r="AG525">
        <v>1327</v>
      </c>
      <c r="AH525">
        <v>1160</v>
      </c>
      <c r="AI525">
        <v>167</v>
      </c>
      <c r="AJ525">
        <v>20388</v>
      </c>
      <c r="AK525">
        <v>11918</v>
      </c>
      <c r="AL525">
        <v>8470</v>
      </c>
      <c r="AM525">
        <v>17046</v>
      </c>
      <c r="AN525">
        <v>14193</v>
      </c>
      <c r="AO525">
        <v>2853</v>
      </c>
      <c r="AP525">
        <v>1411</v>
      </c>
      <c r="AQ525">
        <v>1380</v>
      </c>
      <c r="AR525">
        <v>31</v>
      </c>
      <c r="AS525">
        <v>12585</v>
      </c>
      <c r="AT525">
        <v>12259</v>
      </c>
      <c r="AU525">
        <v>326</v>
      </c>
      <c r="AV525">
        <v>36763</v>
      </c>
      <c r="AW525">
        <v>33915</v>
      </c>
      <c r="AX525">
        <v>2848</v>
      </c>
      <c r="AY525">
        <v>4124</v>
      </c>
      <c r="AZ525">
        <v>3624</v>
      </c>
      <c r="BA525">
        <v>500</v>
      </c>
      <c r="BB525">
        <v>11204</v>
      </c>
      <c r="BC525">
        <v>10758</v>
      </c>
      <c r="BD525">
        <v>446</v>
      </c>
      <c r="BE525">
        <v>8410</v>
      </c>
      <c r="BF525">
        <v>6975</v>
      </c>
      <c r="BG525">
        <v>1435</v>
      </c>
      <c r="BH525">
        <v>26793</v>
      </c>
      <c r="BI525">
        <v>19943</v>
      </c>
      <c r="BJ525">
        <v>6850</v>
      </c>
      <c r="BK525" t="str">
        <f t="shared" si="339"/>
        <v>AgriculturalLabourTotal</v>
      </c>
      <c r="BL525" t="str">
        <f t="shared" si="340"/>
        <v>CultivatorsMale</v>
      </c>
      <c r="BM525" t="str">
        <f t="shared" si="341"/>
        <v>AgriculturalLabourFemale</v>
      </c>
      <c r="BN525">
        <f>(X525/J525)*100</f>
        <v>35.605662946649318</v>
      </c>
      <c r="BO525">
        <f t="shared" si="310"/>
        <v>83.811746859242803</v>
      </c>
      <c r="BP525">
        <f t="shared" si="311"/>
        <v>16.188253140757201</v>
      </c>
      <c r="BQ525">
        <f>(AA525/J525)*100</f>
        <v>36.278156879749865</v>
      </c>
      <c r="BR525">
        <f t="shared" si="312"/>
        <v>55.298502767991955</v>
      </c>
      <c r="BS525">
        <f t="shared" si="313"/>
        <v>44.701497232008052</v>
      </c>
      <c r="BT525">
        <f>(AD525/J525)*100</f>
        <v>1.4805897254490266</v>
      </c>
      <c r="BU525">
        <f t="shared" si="314"/>
        <v>87.617212588310849</v>
      </c>
      <c r="BV525">
        <f t="shared" si="315"/>
        <v>12.382787411689145</v>
      </c>
      <c r="BW525">
        <f>(AG525/J525)*100</f>
        <v>0.25237540984853668</v>
      </c>
      <c r="BX525">
        <f t="shared" si="316"/>
        <v>87.415222305953279</v>
      </c>
      <c r="BY525">
        <f t="shared" si="317"/>
        <v>12.584777694046723</v>
      </c>
      <c r="BZ525">
        <f>(AJ525/J525)*100</f>
        <v>3.8774904717347147</v>
      </c>
      <c r="CA525">
        <f t="shared" si="318"/>
        <v>58.455954483029238</v>
      </c>
      <c r="CB525">
        <f t="shared" si="319"/>
        <v>41.544045516970769</v>
      </c>
      <c r="CC525">
        <f>(AM525/J525)*100</f>
        <v>3.2418924161854989</v>
      </c>
      <c r="CD525">
        <f t="shared" si="320"/>
        <v>83.262935586061246</v>
      </c>
      <c r="CE525">
        <f t="shared" si="321"/>
        <v>16.737064413938754</v>
      </c>
      <c r="CF525">
        <f>(AP525/J525)*100</f>
        <v>0.26835094445839131</v>
      </c>
      <c r="CG525">
        <f t="shared" si="322"/>
        <v>97.802976612331676</v>
      </c>
      <c r="CH525">
        <f t="shared" si="323"/>
        <v>2.1970233876683203</v>
      </c>
      <c r="CI525">
        <f>(AS525/J525)*100</f>
        <v>2.3934774174407192</v>
      </c>
      <c r="CJ525">
        <f t="shared" si="324"/>
        <v>97.409614620580058</v>
      </c>
      <c r="CK525">
        <f t="shared" si="325"/>
        <v>2.5903853794199443</v>
      </c>
      <c r="CL525">
        <f>(AV525/J525)*100</f>
        <v>6.991768795977209</v>
      </c>
      <c r="CM525">
        <f t="shared" si="326"/>
        <v>92.253080542937198</v>
      </c>
      <c r="CN525">
        <f t="shared" si="327"/>
        <v>7.7469194570628082</v>
      </c>
      <c r="CO525">
        <f>(AY525/J525)*100</f>
        <v>0.78432267536952938</v>
      </c>
      <c r="CP525">
        <f t="shared" si="328"/>
        <v>87.875848690591667</v>
      </c>
      <c r="CQ525">
        <f t="shared" si="329"/>
        <v>12.124151309408342</v>
      </c>
      <c r="CR525">
        <f>(BB525/J525)*100</f>
        <v>2.1308320210572758</v>
      </c>
      <c r="CS525">
        <f t="shared" si="330"/>
        <v>96.019278828989655</v>
      </c>
      <c r="CT525">
        <f t="shared" si="331"/>
        <v>3.9807211710103534</v>
      </c>
      <c r="CU525">
        <f>(BE525/J525)*100</f>
        <v>1.5994553103437785</v>
      </c>
      <c r="CV525">
        <f t="shared" si="332"/>
        <v>82.936979785969086</v>
      </c>
      <c r="CW525">
        <f t="shared" si="333"/>
        <v>17.063020214030917</v>
      </c>
      <c r="CX525">
        <f>(BH525/J525)*100</f>
        <v>5.0956249857361291</v>
      </c>
      <c r="CY525">
        <f t="shared" si="334"/>
        <v>74.433620721830323</v>
      </c>
      <c r="CZ525">
        <f t="shared" si="335"/>
        <v>25.56637927816967</v>
      </c>
    </row>
    <row r="526" spans="1:104" x14ac:dyDescent="0.25">
      <c r="A526" t="s">
        <v>2217</v>
      </c>
      <c r="B526">
        <v>29</v>
      </c>
      <c r="C526">
        <v>12</v>
      </c>
      <c r="D526" t="s">
        <v>2216</v>
      </c>
      <c r="E526">
        <f>VLOOKUP(A526,'2011B4'!A$1:B$641,2, FALSE)</f>
        <v>565</v>
      </c>
      <c r="G526">
        <v>2027140</v>
      </c>
      <c r="H526">
        <v>1029714</v>
      </c>
      <c r="I526">
        <v>997426</v>
      </c>
      <c r="J526">
        <v>797200</v>
      </c>
      <c r="K526">
        <v>523815</v>
      </c>
      <c r="L526">
        <v>273385</v>
      </c>
      <c r="M526">
        <f t="shared" si="336"/>
        <v>39.326341545231216</v>
      </c>
      <c r="N526">
        <f t="shared" si="337"/>
        <v>50.86995029687855</v>
      </c>
      <c r="O526">
        <f t="shared" si="338"/>
        <v>27.409050897008903</v>
      </c>
      <c r="P526">
        <f>(K526/J526)*100</f>
        <v>65.706848971399907</v>
      </c>
      <c r="Q526">
        <f>(L526/J526)*100</f>
        <v>34.2931510286001</v>
      </c>
      <c r="R526">
        <f t="shared" si="304"/>
        <v>66.139488208730569</v>
      </c>
      <c r="S526">
        <f t="shared" si="305"/>
        <v>9.0785248369292511</v>
      </c>
      <c r="T526">
        <f t="shared" si="306"/>
        <v>7.3040642247867531</v>
      </c>
      <c r="U526">
        <f t="shared" si="307"/>
        <v>3.586427496236829</v>
      </c>
      <c r="V526">
        <f t="shared" si="308"/>
        <v>13.891495233316608</v>
      </c>
      <c r="W526">
        <f t="shared" si="309"/>
        <v>33.860511791269431</v>
      </c>
      <c r="X526">
        <v>241701</v>
      </c>
      <c r="Y526">
        <v>174675</v>
      </c>
      <c r="Z526">
        <v>67026</v>
      </c>
      <c r="AA526">
        <v>272758</v>
      </c>
      <c r="AB526">
        <v>123006</v>
      </c>
      <c r="AC526">
        <v>149752</v>
      </c>
      <c r="AD526">
        <v>12805</v>
      </c>
      <c r="AE526">
        <v>10209</v>
      </c>
      <c r="AF526">
        <v>2596</v>
      </c>
      <c r="AG526">
        <v>12225</v>
      </c>
      <c r="AH526">
        <v>8937</v>
      </c>
      <c r="AI526">
        <v>3288</v>
      </c>
      <c r="AJ526">
        <v>21635</v>
      </c>
      <c r="AK526">
        <v>12132</v>
      </c>
      <c r="AL526">
        <v>9503</v>
      </c>
      <c r="AM526">
        <v>38514</v>
      </c>
      <c r="AN526">
        <v>32372</v>
      </c>
      <c r="AO526">
        <v>6142</v>
      </c>
      <c r="AP526">
        <v>2837</v>
      </c>
      <c r="AQ526">
        <v>2714</v>
      </c>
      <c r="AR526">
        <v>123</v>
      </c>
      <c r="AS526">
        <v>28591</v>
      </c>
      <c r="AT526">
        <v>23975</v>
      </c>
      <c r="AU526">
        <v>4616</v>
      </c>
      <c r="AV526">
        <v>58228</v>
      </c>
      <c r="AW526">
        <v>49601</v>
      </c>
      <c r="AX526">
        <v>8627</v>
      </c>
      <c r="AY526">
        <v>9867</v>
      </c>
      <c r="AZ526">
        <v>7679</v>
      </c>
      <c r="BA526">
        <v>2188</v>
      </c>
      <c r="BB526">
        <v>28133</v>
      </c>
      <c r="BC526">
        <v>26420</v>
      </c>
      <c r="BD526">
        <v>1713</v>
      </c>
      <c r="BE526">
        <v>18180</v>
      </c>
      <c r="BF526">
        <v>14833</v>
      </c>
      <c r="BG526">
        <v>3347</v>
      </c>
      <c r="BH526">
        <v>51726</v>
      </c>
      <c r="BI526">
        <v>37262</v>
      </c>
      <c r="BJ526">
        <v>14464</v>
      </c>
      <c r="BK526" t="str">
        <f t="shared" si="339"/>
        <v>AgriculturalLabourTotal</v>
      </c>
      <c r="BL526" t="str">
        <f t="shared" si="340"/>
        <v>CultivatorsMale</v>
      </c>
      <c r="BM526" t="str">
        <f t="shared" si="341"/>
        <v>AgriculturalLabourFemale</v>
      </c>
      <c r="BN526">
        <f>(X526/J526)*100</f>
        <v>30.318740592072253</v>
      </c>
      <c r="BO526">
        <f t="shared" si="310"/>
        <v>72.269043156627404</v>
      </c>
      <c r="BP526">
        <f t="shared" si="311"/>
        <v>27.730956843372596</v>
      </c>
      <c r="BQ526">
        <f>(AA526/J526)*100</f>
        <v>34.214500752634223</v>
      </c>
      <c r="BR526">
        <f t="shared" si="312"/>
        <v>45.097119057919478</v>
      </c>
      <c r="BS526">
        <f t="shared" si="313"/>
        <v>54.902880942080522</v>
      </c>
      <c r="BT526">
        <f>(AD526/J526)*100</f>
        <v>1.6062468640240843</v>
      </c>
      <c r="BU526">
        <f t="shared" si="314"/>
        <v>79.726669269816469</v>
      </c>
      <c r="BV526">
        <f t="shared" si="315"/>
        <v>20.273330730183524</v>
      </c>
      <c r="BW526">
        <f>(AG526/J526)*100</f>
        <v>1.533492222779729</v>
      </c>
      <c r="BX526">
        <f t="shared" si="316"/>
        <v>73.104294478527606</v>
      </c>
      <c r="BY526">
        <f t="shared" si="317"/>
        <v>26.89570552147239</v>
      </c>
      <c r="BZ526">
        <f>(AJ526/J526)*100</f>
        <v>2.7138735574510786</v>
      </c>
      <c r="CA526">
        <f t="shared" si="318"/>
        <v>56.07580309683383</v>
      </c>
      <c r="CB526">
        <f t="shared" si="319"/>
        <v>43.92419690316617</v>
      </c>
      <c r="CC526">
        <f>(AM526/J526)*100</f>
        <v>4.8311590566984446</v>
      </c>
      <c r="CD526">
        <f t="shared" si="320"/>
        <v>84.052552318637368</v>
      </c>
      <c r="CE526">
        <f t="shared" si="321"/>
        <v>15.947447681362622</v>
      </c>
      <c r="CF526">
        <f>(AP526/J526)*100</f>
        <v>0.35587054691419973</v>
      </c>
      <c r="CG526">
        <f t="shared" si="322"/>
        <v>95.664434261543889</v>
      </c>
      <c r="CH526">
        <f t="shared" si="323"/>
        <v>4.3355657384561157</v>
      </c>
      <c r="CI526">
        <f>(AS526/J526)*100</f>
        <v>3.586427496236829</v>
      </c>
      <c r="CJ526">
        <f t="shared" si="324"/>
        <v>83.855059284390194</v>
      </c>
      <c r="CK526">
        <f t="shared" si="325"/>
        <v>16.144940715609806</v>
      </c>
      <c r="CL526">
        <f>(AV526/J526)*100</f>
        <v>7.3040642247867531</v>
      </c>
      <c r="CM526">
        <f t="shared" si="326"/>
        <v>85.184103867555123</v>
      </c>
      <c r="CN526">
        <f t="shared" si="327"/>
        <v>14.815896132444873</v>
      </c>
      <c r="CO526">
        <f>(AY526/J526)*100</f>
        <v>1.2377069744104365</v>
      </c>
      <c r="CP526">
        <f t="shared" si="328"/>
        <v>77.825073477247386</v>
      </c>
      <c r="CQ526">
        <f t="shared" si="329"/>
        <v>22.17492652275261</v>
      </c>
      <c r="CR526">
        <f>(BB526/J526)*100</f>
        <v>3.5289764174611138</v>
      </c>
      <c r="CS526">
        <f t="shared" si="330"/>
        <v>93.911065296982187</v>
      </c>
      <c r="CT526">
        <f t="shared" si="331"/>
        <v>6.0889347030178085</v>
      </c>
      <c r="CU526">
        <f>(BE526/J526)*100</f>
        <v>2.2804816859006523</v>
      </c>
      <c r="CV526">
        <f t="shared" si="332"/>
        <v>81.589658965896589</v>
      </c>
      <c r="CW526">
        <f t="shared" si="333"/>
        <v>18.410341034103411</v>
      </c>
      <c r="CX526">
        <f>(BH526/J526)*100</f>
        <v>6.4884596086302055</v>
      </c>
      <c r="CY526">
        <f t="shared" si="334"/>
        <v>72.037273324826984</v>
      </c>
      <c r="CZ526">
        <f t="shared" si="335"/>
        <v>27.962726675173027</v>
      </c>
    </row>
    <row r="527" spans="1:104" x14ac:dyDescent="0.25">
      <c r="A527" t="s">
        <v>2219</v>
      </c>
      <c r="B527">
        <v>29</v>
      </c>
      <c r="C527">
        <v>13</v>
      </c>
      <c r="D527" t="s">
        <v>2218</v>
      </c>
      <c r="E527">
        <f>VLOOKUP(A527,'2011B4'!A$1:B$641,2, FALSE)</f>
        <v>566</v>
      </c>
      <c r="G527">
        <v>1517896</v>
      </c>
      <c r="H527">
        <v>776221</v>
      </c>
      <c r="I527">
        <v>741675</v>
      </c>
      <c r="J527">
        <v>580425</v>
      </c>
      <c r="K527">
        <v>403300</v>
      </c>
      <c r="L527">
        <v>177125</v>
      </c>
      <c r="M527">
        <f t="shared" si="336"/>
        <v>38.238785792966048</v>
      </c>
      <c r="N527">
        <f t="shared" si="337"/>
        <v>51.956852494328288</v>
      </c>
      <c r="O527">
        <f t="shared" si="338"/>
        <v>23.881754137593962</v>
      </c>
      <c r="P527">
        <f>(K527/J527)*100</f>
        <v>69.483568075117375</v>
      </c>
      <c r="Q527">
        <f>(L527/J527)*100</f>
        <v>30.516431924882632</v>
      </c>
      <c r="R527">
        <f t="shared" si="304"/>
        <v>71.134944221906352</v>
      </c>
      <c r="S527">
        <f t="shared" si="305"/>
        <v>7.5394753844165914</v>
      </c>
      <c r="T527">
        <f t="shared" si="306"/>
        <v>6.0765818150493169</v>
      </c>
      <c r="U527">
        <f t="shared" si="307"/>
        <v>2.730413059396132</v>
      </c>
      <c r="V527">
        <f t="shared" si="308"/>
        <v>12.518585519231598</v>
      </c>
      <c r="W527">
        <f t="shared" si="309"/>
        <v>28.865055778093648</v>
      </c>
      <c r="X527">
        <v>248682</v>
      </c>
      <c r="Y527">
        <v>185330</v>
      </c>
      <c r="Z527">
        <v>63352</v>
      </c>
      <c r="AA527">
        <v>147024</v>
      </c>
      <c r="AB527">
        <v>71154</v>
      </c>
      <c r="AC527">
        <v>75870</v>
      </c>
      <c r="AD527">
        <v>17179</v>
      </c>
      <c r="AE527">
        <v>14154</v>
      </c>
      <c r="AF527">
        <v>3025</v>
      </c>
      <c r="AG527">
        <v>2315</v>
      </c>
      <c r="AH527">
        <v>1840</v>
      </c>
      <c r="AI527">
        <v>475</v>
      </c>
      <c r="AJ527">
        <v>19708</v>
      </c>
      <c r="AK527">
        <v>11606</v>
      </c>
      <c r="AL527">
        <v>8102</v>
      </c>
      <c r="AM527">
        <v>21738</v>
      </c>
      <c r="AN527">
        <v>17108</v>
      </c>
      <c r="AO527">
        <v>4630</v>
      </c>
      <c r="AP527">
        <v>2113</v>
      </c>
      <c r="AQ527">
        <v>2017</v>
      </c>
      <c r="AR527">
        <v>96</v>
      </c>
      <c r="AS527">
        <v>15848</v>
      </c>
      <c r="AT527">
        <v>13831</v>
      </c>
      <c r="AU527">
        <v>2017</v>
      </c>
      <c r="AV527">
        <v>35270</v>
      </c>
      <c r="AW527">
        <v>30248</v>
      </c>
      <c r="AX527">
        <v>5022</v>
      </c>
      <c r="AY527">
        <v>5072</v>
      </c>
      <c r="AZ527">
        <v>4189</v>
      </c>
      <c r="BA527">
        <v>883</v>
      </c>
      <c r="BB527">
        <v>16566</v>
      </c>
      <c r="BC527">
        <v>15979</v>
      </c>
      <c r="BD527">
        <v>587</v>
      </c>
      <c r="BE527">
        <v>11398</v>
      </c>
      <c r="BF527">
        <v>9217</v>
      </c>
      <c r="BG527">
        <v>2181</v>
      </c>
      <c r="BH527">
        <v>37512</v>
      </c>
      <c r="BI527">
        <v>26627</v>
      </c>
      <c r="BJ527">
        <v>10885</v>
      </c>
      <c r="BK527" t="str">
        <f t="shared" si="339"/>
        <v>CultivatorsTotal</v>
      </c>
      <c r="BL527" t="str">
        <f t="shared" si="340"/>
        <v>CultivatorsMale</v>
      </c>
      <c r="BM527" t="str">
        <f t="shared" si="341"/>
        <v>AgriculturalLabourFemale</v>
      </c>
      <c r="BN527">
        <f>(X527/J527)*100</f>
        <v>42.844811991213334</v>
      </c>
      <c r="BO527">
        <f t="shared" si="310"/>
        <v>74.524895247746116</v>
      </c>
      <c r="BP527">
        <f t="shared" si="311"/>
        <v>25.47510475225388</v>
      </c>
      <c r="BQ527">
        <f>(AA527/J527)*100</f>
        <v>25.330404445018733</v>
      </c>
      <c r="BR527">
        <f t="shared" si="312"/>
        <v>48.396180215475027</v>
      </c>
      <c r="BS527">
        <f t="shared" si="313"/>
        <v>51.603819784524973</v>
      </c>
      <c r="BT527">
        <f>(AD527/J527)*100</f>
        <v>2.9597277856742905</v>
      </c>
      <c r="BU527">
        <f t="shared" si="314"/>
        <v>82.391291693346531</v>
      </c>
      <c r="BV527">
        <f t="shared" si="315"/>
        <v>17.608708306653472</v>
      </c>
      <c r="BW527">
        <f>(AG527/J527)*100</f>
        <v>0.39884567342895288</v>
      </c>
      <c r="BX527">
        <f t="shared" si="316"/>
        <v>79.481641468682511</v>
      </c>
      <c r="BY527">
        <f t="shared" si="317"/>
        <v>20.518358531317496</v>
      </c>
      <c r="BZ527">
        <f>(AJ527/J527)*100</f>
        <v>3.395442994357583</v>
      </c>
      <c r="CA527">
        <f t="shared" si="318"/>
        <v>58.889790947838435</v>
      </c>
      <c r="CB527">
        <f t="shared" si="319"/>
        <v>41.110209052161565</v>
      </c>
      <c r="CC527">
        <f>(AM527/J527)*100</f>
        <v>3.7451867166300556</v>
      </c>
      <c r="CD527">
        <f t="shared" si="320"/>
        <v>78.700892446407209</v>
      </c>
      <c r="CE527">
        <f t="shared" si="321"/>
        <v>21.299107553592787</v>
      </c>
      <c r="CF527">
        <f>(AP527/J527)*100</f>
        <v>0.36404358874962311</v>
      </c>
      <c r="CG527">
        <f t="shared" si="322"/>
        <v>95.456696639848559</v>
      </c>
      <c r="CH527">
        <f t="shared" si="323"/>
        <v>4.5433033601514436</v>
      </c>
      <c r="CI527">
        <f>(AS527/J527)*100</f>
        <v>2.730413059396132</v>
      </c>
      <c r="CJ527">
        <f t="shared" si="324"/>
        <v>87.272841998990415</v>
      </c>
      <c r="CK527">
        <f t="shared" si="325"/>
        <v>12.727158001009592</v>
      </c>
      <c r="CL527">
        <f>(AV527/J527)*100</f>
        <v>6.0765818150493169</v>
      </c>
      <c r="CM527">
        <f t="shared" si="326"/>
        <v>85.761270201304228</v>
      </c>
      <c r="CN527">
        <f t="shared" si="327"/>
        <v>14.238729798695775</v>
      </c>
      <c r="CO527">
        <f>(AY527/J527)*100</f>
        <v>0.87384244303742953</v>
      </c>
      <c r="CP527">
        <f t="shared" si="328"/>
        <v>82.59069400630915</v>
      </c>
      <c r="CQ527">
        <f t="shared" si="329"/>
        <v>17.40930599369085</v>
      </c>
      <c r="CR527">
        <f>(BB527/J527)*100</f>
        <v>2.8541155188008789</v>
      </c>
      <c r="CS527">
        <f t="shared" si="330"/>
        <v>96.456597851020163</v>
      </c>
      <c r="CT527">
        <f t="shared" si="331"/>
        <v>3.5434021489798386</v>
      </c>
      <c r="CU527">
        <f>(BE527/J527)*100</f>
        <v>1.9637334711633716</v>
      </c>
      <c r="CV527">
        <f t="shared" si="332"/>
        <v>80.865064046323923</v>
      </c>
      <c r="CW527">
        <f t="shared" si="333"/>
        <v>19.134935953676084</v>
      </c>
      <c r="CX527">
        <f>(BH527/J527)*100</f>
        <v>6.4628504974802947</v>
      </c>
      <c r="CY527">
        <f t="shared" si="334"/>
        <v>70.982618895286848</v>
      </c>
      <c r="CZ527">
        <f t="shared" si="335"/>
        <v>29.017381104713159</v>
      </c>
    </row>
    <row r="528" spans="1:104" x14ac:dyDescent="0.25">
      <c r="A528" t="s">
        <v>2221</v>
      </c>
      <c r="B528">
        <v>29</v>
      </c>
      <c r="C528">
        <v>14</v>
      </c>
      <c r="D528" t="s">
        <v>2220</v>
      </c>
      <c r="E528">
        <f>VLOOKUP(A528,'2011B4'!A$1:B$641,2, FALSE)</f>
        <v>567</v>
      </c>
      <c r="G528">
        <v>1790952</v>
      </c>
      <c r="H528">
        <v>917705</v>
      </c>
      <c r="I528">
        <v>873247</v>
      </c>
      <c r="J528">
        <v>637284</v>
      </c>
      <c r="K528">
        <v>470591</v>
      </c>
      <c r="L528">
        <v>166693</v>
      </c>
      <c r="M528">
        <f t="shared" si="336"/>
        <v>35.583533227021157</v>
      </c>
      <c r="N528">
        <f t="shared" si="337"/>
        <v>51.279114748203405</v>
      </c>
      <c r="O528">
        <f t="shared" si="338"/>
        <v>19.088871762513929</v>
      </c>
      <c r="P528">
        <f>(K528/J528)*100</f>
        <v>73.843215897464859</v>
      </c>
      <c r="Q528">
        <f>(L528/J528)*100</f>
        <v>26.156784102535134</v>
      </c>
      <c r="R528">
        <f t="shared" si="304"/>
        <v>62.922339176881898</v>
      </c>
      <c r="S528">
        <f t="shared" si="305"/>
        <v>10.048424250412689</v>
      </c>
      <c r="T528">
        <f t="shared" si="306"/>
        <v>8.7656366706209479</v>
      </c>
      <c r="U528">
        <f t="shared" si="307"/>
        <v>3.6443720539037541</v>
      </c>
      <c r="V528">
        <f t="shared" si="308"/>
        <v>14.619227848180717</v>
      </c>
      <c r="W528">
        <f t="shared" si="309"/>
        <v>37.077660823118102</v>
      </c>
      <c r="X528">
        <v>219988</v>
      </c>
      <c r="Y528">
        <v>182332</v>
      </c>
      <c r="Z528">
        <v>37656</v>
      </c>
      <c r="AA528">
        <v>170138</v>
      </c>
      <c r="AB528">
        <v>91202</v>
      </c>
      <c r="AC528">
        <v>78936</v>
      </c>
      <c r="AD528">
        <v>10868</v>
      </c>
      <c r="AE528">
        <v>8317</v>
      </c>
      <c r="AF528">
        <v>2551</v>
      </c>
      <c r="AG528">
        <v>2361</v>
      </c>
      <c r="AH528">
        <v>1583</v>
      </c>
      <c r="AI528">
        <v>778</v>
      </c>
      <c r="AJ528">
        <v>26215</v>
      </c>
      <c r="AK528">
        <v>12584</v>
      </c>
      <c r="AL528">
        <v>13631</v>
      </c>
      <c r="AM528">
        <v>35461</v>
      </c>
      <c r="AN528">
        <v>29420</v>
      </c>
      <c r="AO528">
        <v>6041</v>
      </c>
      <c r="AP528">
        <v>2393</v>
      </c>
      <c r="AQ528">
        <v>2285</v>
      </c>
      <c r="AR528">
        <v>108</v>
      </c>
      <c r="AS528">
        <v>23225</v>
      </c>
      <c r="AT528">
        <v>21293</v>
      </c>
      <c r="AU528">
        <v>1932</v>
      </c>
      <c r="AV528">
        <v>55862</v>
      </c>
      <c r="AW528">
        <v>50134</v>
      </c>
      <c r="AX528">
        <v>5728</v>
      </c>
      <c r="AY528">
        <v>7586</v>
      </c>
      <c r="AZ528">
        <v>6381</v>
      </c>
      <c r="BA528">
        <v>1205</v>
      </c>
      <c r="BB528">
        <v>20550</v>
      </c>
      <c r="BC528">
        <v>19755</v>
      </c>
      <c r="BD528">
        <v>795</v>
      </c>
      <c r="BE528">
        <v>17616</v>
      </c>
      <c r="BF528">
        <v>14101</v>
      </c>
      <c r="BG528">
        <v>3515</v>
      </c>
      <c r="BH528">
        <v>45021</v>
      </c>
      <c r="BI528">
        <v>31204</v>
      </c>
      <c r="BJ528">
        <v>13817</v>
      </c>
      <c r="BK528" t="str">
        <f t="shared" si="339"/>
        <v>CultivatorsTotal</v>
      </c>
      <c r="BL528" t="str">
        <f t="shared" si="340"/>
        <v>CultivatorsMale</v>
      </c>
      <c r="BM528" t="str">
        <f t="shared" si="341"/>
        <v>AgriculturalLabourFemale</v>
      </c>
      <c r="BN528">
        <f>(X528/J528)*100</f>
        <v>34.519617627305884</v>
      </c>
      <c r="BO528">
        <f t="shared" si="310"/>
        <v>82.882702692874162</v>
      </c>
      <c r="BP528">
        <f t="shared" si="311"/>
        <v>17.117297307125842</v>
      </c>
      <c r="BQ528">
        <f>(AA528/J528)*100</f>
        <v>26.697359419034527</v>
      </c>
      <c r="BR528">
        <f t="shared" si="312"/>
        <v>53.60472087364375</v>
      </c>
      <c r="BS528">
        <f t="shared" si="313"/>
        <v>46.39527912635625</v>
      </c>
      <c r="BT528">
        <f>(AD528/J528)*100</f>
        <v>1.7053621305414854</v>
      </c>
      <c r="BU528">
        <f t="shared" si="314"/>
        <v>76.52741994847257</v>
      </c>
      <c r="BV528">
        <f t="shared" si="315"/>
        <v>23.472580051527419</v>
      </c>
      <c r="BW528">
        <f>(AG528/J528)*100</f>
        <v>0.37047846799856893</v>
      </c>
      <c r="BX528">
        <f t="shared" si="316"/>
        <v>67.047861075815334</v>
      </c>
      <c r="BY528">
        <f t="shared" si="317"/>
        <v>32.952138924184666</v>
      </c>
      <c r="BZ528">
        <f>(AJ528/J528)*100</f>
        <v>4.1135506304881337</v>
      </c>
      <c r="CA528">
        <f t="shared" si="318"/>
        <v>48.003051687964906</v>
      </c>
      <c r="CB528">
        <f t="shared" si="319"/>
        <v>51.996948312035094</v>
      </c>
      <c r="CC528">
        <f>(AM528/J528)*100</f>
        <v>5.5643951519259858</v>
      </c>
      <c r="CD528">
        <f t="shared" si="320"/>
        <v>82.964383407123321</v>
      </c>
      <c r="CE528">
        <f t="shared" si="321"/>
        <v>17.035616592876682</v>
      </c>
      <c r="CF528">
        <f>(AP528/J528)*100</f>
        <v>0.37549977717940508</v>
      </c>
      <c r="CG528">
        <f t="shared" si="322"/>
        <v>95.486836606769742</v>
      </c>
      <c r="CH528">
        <f t="shared" si="323"/>
        <v>4.5131633932302551</v>
      </c>
      <c r="CI528">
        <f>(AS528/J528)*100</f>
        <v>3.6443720539037541</v>
      </c>
      <c r="CJ528">
        <f t="shared" si="324"/>
        <v>91.681377825618952</v>
      </c>
      <c r="CK528">
        <f t="shared" si="325"/>
        <v>8.3186221743810549</v>
      </c>
      <c r="CL528">
        <f>(AV528/J528)*100</f>
        <v>8.7656366706209479</v>
      </c>
      <c r="CM528">
        <f t="shared" si="326"/>
        <v>89.746160180444662</v>
      </c>
      <c r="CN528">
        <f t="shared" si="327"/>
        <v>10.253839819555333</v>
      </c>
      <c r="CO528">
        <f>(AY528/J528)*100</f>
        <v>1.1903641076819753</v>
      </c>
      <c r="CP528">
        <f t="shared" si="328"/>
        <v>84.115475876614823</v>
      </c>
      <c r="CQ528">
        <f t="shared" si="329"/>
        <v>15.884524123385182</v>
      </c>
      <c r="CR528">
        <f>(BB528/J528)*100</f>
        <v>3.22462198956823</v>
      </c>
      <c r="CS528">
        <f t="shared" si="330"/>
        <v>96.131386861313871</v>
      </c>
      <c r="CT528">
        <f t="shared" si="331"/>
        <v>3.8686131386861313</v>
      </c>
      <c r="CU528">
        <f>(BE528/J528)*100</f>
        <v>2.7642307040503136</v>
      </c>
      <c r="CV528">
        <f t="shared" si="332"/>
        <v>80.046548592188913</v>
      </c>
      <c r="CW528">
        <f t="shared" si="333"/>
        <v>19.95345140781108</v>
      </c>
      <c r="CX528">
        <f>(BH528/J528)*100</f>
        <v>7.0645112697007937</v>
      </c>
      <c r="CY528">
        <f t="shared" si="334"/>
        <v>69.309877612669652</v>
      </c>
      <c r="CZ528">
        <f t="shared" si="335"/>
        <v>30.690122387330359</v>
      </c>
    </row>
    <row r="529" spans="1:104" x14ac:dyDescent="0.25">
      <c r="A529" t="s">
        <v>2223</v>
      </c>
      <c r="B529">
        <v>29</v>
      </c>
      <c r="C529">
        <v>15</v>
      </c>
      <c r="D529" t="s">
        <v>2222</v>
      </c>
      <c r="E529">
        <f>VLOOKUP(A529,'2011B4'!A$1:B$641,2, FALSE)</f>
        <v>568</v>
      </c>
      <c r="G529">
        <v>1642545</v>
      </c>
      <c r="H529">
        <v>830559</v>
      </c>
      <c r="I529">
        <v>811986</v>
      </c>
      <c r="J529">
        <v>589035</v>
      </c>
      <c r="K529">
        <v>449176</v>
      </c>
      <c r="L529">
        <v>139859</v>
      </c>
      <c r="M529">
        <f t="shared" si="336"/>
        <v>35.861117960238531</v>
      </c>
      <c r="N529">
        <f t="shared" si="337"/>
        <v>54.081167021247133</v>
      </c>
      <c r="O529">
        <f t="shared" si="338"/>
        <v>17.22431174921735</v>
      </c>
      <c r="P529">
        <f>(K529/J529)*100</f>
        <v>76.256249628629874</v>
      </c>
      <c r="Q529">
        <f>(L529/J529)*100</f>
        <v>23.743750371370123</v>
      </c>
      <c r="R529">
        <f t="shared" si="304"/>
        <v>60.96530766423048</v>
      </c>
      <c r="S529">
        <f t="shared" si="305"/>
        <v>9.0656752145458253</v>
      </c>
      <c r="T529">
        <f t="shared" si="306"/>
        <v>8.9483646981928064</v>
      </c>
      <c r="U529">
        <f t="shared" si="307"/>
        <v>4.2447392769529824</v>
      </c>
      <c r="V529">
        <f t="shared" si="308"/>
        <v>16.775913146077908</v>
      </c>
      <c r="W529">
        <f t="shared" si="309"/>
        <v>39.03469233576952</v>
      </c>
      <c r="X529">
        <v>196235</v>
      </c>
      <c r="Y529">
        <v>158372</v>
      </c>
      <c r="Z529">
        <v>37863</v>
      </c>
      <c r="AA529">
        <v>143352</v>
      </c>
      <c r="AB529">
        <v>83102</v>
      </c>
      <c r="AC529">
        <v>60250</v>
      </c>
      <c r="AD529">
        <v>19520</v>
      </c>
      <c r="AE529">
        <v>15435</v>
      </c>
      <c r="AF529">
        <v>4085</v>
      </c>
      <c r="AG529">
        <v>2168</v>
      </c>
      <c r="AH529">
        <v>1765</v>
      </c>
      <c r="AI529">
        <v>403</v>
      </c>
      <c r="AJ529">
        <v>14499</v>
      </c>
      <c r="AK529">
        <v>9484</v>
      </c>
      <c r="AL529">
        <v>5015</v>
      </c>
      <c r="AM529">
        <v>36733</v>
      </c>
      <c r="AN529">
        <v>32658</v>
      </c>
      <c r="AO529">
        <v>4075</v>
      </c>
      <c r="AP529">
        <v>5155</v>
      </c>
      <c r="AQ529">
        <v>4700</v>
      </c>
      <c r="AR529">
        <v>455</v>
      </c>
      <c r="AS529">
        <v>25003</v>
      </c>
      <c r="AT529">
        <v>21977</v>
      </c>
      <c r="AU529">
        <v>3026</v>
      </c>
      <c r="AV529">
        <v>52709</v>
      </c>
      <c r="AW529">
        <v>48080</v>
      </c>
      <c r="AX529">
        <v>4629</v>
      </c>
      <c r="AY529">
        <v>7410</v>
      </c>
      <c r="AZ529">
        <v>6475</v>
      </c>
      <c r="BA529">
        <v>935</v>
      </c>
      <c r="BB529">
        <v>21147</v>
      </c>
      <c r="BC529">
        <v>20440</v>
      </c>
      <c r="BD529">
        <v>707</v>
      </c>
      <c r="BE529">
        <v>15860</v>
      </c>
      <c r="BF529">
        <v>12838</v>
      </c>
      <c r="BG529">
        <v>3022</v>
      </c>
      <c r="BH529">
        <v>49244</v>
      </c>
      <c r="BI529">
        <v>33850</v>
      </c>
      <c r="BJ529">
        <v>15394</v>
      </c>
      <c r="BK529" t="str">
        <f t="shared" si="339"/>
        <v>CultivatorsTotal</v>
      </c>
      <c r="BL529" t="str">
        <f t="shared" si="340"/>
        <v>CultivatorsMale</v>
      </c>
      <c r="BM529" t="str">
        <f t="shared" si="341"/>
        <v>AgriculturalLabourFemale</v>
      </c>
      <c r="BN529">
        <f>(X529/J529)*100</f>
        <v>33.314658721468163</v>
      </c>
      <c r="BO529">
        <f t="shared" si="310"/>
        <v>80.705276836446089</v>
      </c>
      <c r="BP529">
        <f t="shared" si="311"/>
        <v>19.294723163553904</v>
      </c>
      <c r="BQ529">
        <f>(AA529/J529)*100</f>
        <v>24.336754182688637</v>
      </c>
      <c r="BR529">
        <f t="shared" si="312"/>
        <v>57.970589876667219</v>
      </c>
      <c r="BS529">
        <f t="shared" si="313"/>
        <v>42.029410123332781</v>
      </c>
      <c r="BT529">
        <f>(AD529/J529)*100</f>
        <v>3.3138947600736794</v>
      </c>
      <c r="BU529">
        <f t="shared" si="314"/>
        <v>79.072745901639337</v>
      </c>
      <c r="BV529">
        <f t="shared" si="315"/>
        <v>20.927254098360656</v>
      </c>
      <c r="BW529">
        <f>(AG529/J529)*100</f>
        <v>0.36805962294260952</v>
      </c>
      <c r="BX529">
        <f t="shared" si="316"/>
        <v>81.411439114391143</v>
      </c>
      <c r="BY529">
        <f t="shared" si="317"/>
        <v>18.588560885608857</v>
      </c>
      <c r="BZ529">
        <f>(AJ529/J529)*100</f>
        <v>2.4614836130280886</v>
      </c>
      <c r="CA529">
        <f t="shared" si="318"/>
        <v>65.411407683288502</v>
      </c>
      <c r="CB529">
        <f t="shared" si="319"/>
        <v>34.588592316711498</v>
      </c>
      <c r="CC529">
        <f>(AM529/J529)*100</f>
        <v>6.236131978575127</v>
      </c>
      <c r="CD529">
        <f t="shared" si="320"/>
        <v>88.906432907739628</v>
      </c>
      <c r="CE529">
        <f t="shared" si="321"/>
        <v>11.093567092260367</v>
      </c>
      <c r="CF529">
        <f>(AP529/J529)*100</f>
        <v>0.87516021968134328</v>
      </c>
      <c r="CG529">
        <f t="shared" si="322"/>
        <v>91.17361784675073</v>
      </c>
      <c r="CH529">
        <f t="shared" si="323"/>
        <v>8.8263821532492717</v>
      </c>
      <c r="CI529">
        <f>(AS529/J529)*100</f>
        <v>4.2447392769529824</v>
      </c>
      <c r="CJ529">
        <f t="shared" si="324"/>
        <v>87.897452305723306</v>
      </c>
      <c r="CK529">
        <f t="shared" si="325"/>
        <v>12.102547694276687</v>
      </c>
      <c r="CL529">
        <f>(AV529/J529)*100</f>
        <v>8.9483646981928064</v>
      </c>
      <c r="CM529">
        <f t="shared" si="326"/>
        <v>91.217818588855792</v>
      </c>
      <c r="CN529">
        <f t="shared" si="327"/>
        <v>8.7821814111442063</v>
      </c>
      <c r="CO529">
        <f>(AY529/J529)*100</f>
        <v>1.2579897629173138</v>
      </c>
      <c r="CP529">
        <f t="shared" si="328"/>
        <v>87.381916329284749</v>
      </c>
      <c r="CQ529">
        <f t="shared" si="329"/>
        <v>12.618083670715249</v>
      </c>
      <c r="CR529">
        <f>(BB529/J529)*100</f>
        <v>3.5901092464794115</v>
      </c>
      <c r="CS529">
        <f t="shared" si="330"/>
        <v>96.656736180072826</v>
      </c>
      <c r="CT529">
        <f t="shared" si="331"/>
        <v>3.3432638199271767</v>
      </c>
      <c r="CU529">
        <f>(BE529/J529)*100</f>
        <v>2.6925394925598649</v>
      </c>
      <c r="CV529">
        <f t="shared" si="332"/>
        <v>80.945775535939475</v>
      </c>
      <c r="CW529">
        <f t="shared" si="333"/>
        <v>19.054224464060528</v>
      </c>
      <c r="CX529">
        <f>(BH529/J529)*100</f>
        <v>8.3601144244399741</v>
      </c>
      <c r="CY529">
        <f t="shared" si="334"/>
        <v>68.739338802696764</v>
      </c>
      <c r="CZ529">
        <f t="shared" si="335"/>
        <v>31.260661197303225</v>
      </c>
    </row>
    <row r="530" spans="1:104" x14ac:dyDescent="0.25">
      <c r="A530" t="s">
        <v>2225</v>
      </c>
      <c r="B530">
        <v>29</v>
      </c>
      <c r="C530">
        <v>16</v>
      </c>
      <c r="D530" t="s">
        <v>2224</v>
      </c>
      <c r="E530">
        <f>VLOOKUP(A530,'2011B4'!A$1:B$641,2, FALSE)</f>
        <v>569</v>
      </c>
      <c r="G530">
        <v>1112243</v>
      </c>
      <c r="H530">
        <v>522231</v>
      </c>
      <c r="I530">
        <v>590012</v>
      </c>
      <c r="J530">
        <v>418816</v>
      </c>
      <c r="K530">
        <v>262661</v>
      </c>
      <c r="L530">
        <v>156155</v>
      </c>
      <c r="M530">
        <f t="shared" si="336"/>
        <v>37.655080769220397</v>
      </c>
      <c r="N530">
        <f t="shared" si="337"/>
        <v>50.29594183416917</v>
      </c>
      <c r="O530">
        <f t="shared" si="338"/>
        <v>26.466410852660623</v>
      </c>
      <c r="P530">
        <f>(K530/J530)*100</f>
        <v>62.715130272004892</v>
      </c>
      <c r="Q530">
        <f>(L530/J530)*100</f>
        <v>37.284869727995115</v>
      </c>
      <c r="R530">
        <f t="shared" si="304"/>
        <v>41.18777697127139</v>
      </c>
      <c r="S530">
        <f t="shared" si="305"/>
        <v>23.369928560513451</v>
      </c>
      <c r="T530">
        <f t="shared" si="306"/>
        <v>8.3084218367970664</v>
      </c>
      <c r="U530">
        <f t="shared" si="307"/>
        <v>6.2853377139364301</v>
      </c>
      <c r="V530">
        <f t="shared" si="308"/>
        <v>20.848534917481665</v>
      </c>
      <c r="W530">
        <f t="shared" si="309"/>
        <v>58.81222302872861</v>
      </c>
      <c r="X530">
        <v>83305</v>
      </c>
      <c r="Y530">
        <v>49877</v>
      </c>
      <c r="Z530">
        <v>33428</v>
      </c>
      <c r="AA530">
        <v>57893</v>
      </c>
      <c r="AB530">
        <v>28956</v>
      </c>
      <c r="AC530">
        <v>28937</v>
      </c>
      <c r="AD530">
        <v>31303</v>
      </c>
      <c r="AE530">
        <v>22928</v>
      </c>
      <c r="AF530">
        <v>8375</v>
      </c>
      <c r="AG530">
        <v>4270</v>
      </c>
      <c r="AH530">
        <v>3293</v>
      </c>
      <c r="AI530">
        <v>977</v>
      </c>
      <c r="AJ530">
        <v>56080</v>
      </c>
      <c r="AK530">
        <v>9261</v>
      </c>
      <c r="AL530">
        <v>46819</v>
      </c>
      <c r="AM530">
        <v>37527</v>
      </c>
      <c r="AN530">
        <v>25927</v>
      </c>
      <c r="AO530">
        <v>11600</v>
      </c>
      <c r="AP530">
        <v>1320</v>
      </c>
      <c r="AQ530">
        <v>1180</v>
      </c>
      <c r="AR530">
        <v>140</v>
      </c>
      <c r="AS530">
        <v>26324</v>
      </c>
      <c r="AT530">
        <v>24667</v>
      </c>
      <c r="AU530">
        <v>1657</v>
      </c>
      <c r="AV530">
        <v>34797</v>
      </c>
      <c r="AW530">
        <v>30413</v>
      </c>
      <c r="AX530">
        <v>4384</v>
      </c>
      <c r="AY530">
        <v>14234</v>
      </c>
      <c r="AZ530">
        <v>13623</v>
      </c>
      <c r="BA530">
        <v>611</v>
      </c>
      <c r="BB530">
        <v>19209</v>
      </c>
      <c r="BC530">
        <v>18322</v>
      </c>
      <c r="BD530">
        <v>887</v>
      </c>
      <c r="BE530">
        <v>14169</v>
      </c>
      <c r="BF530">
        <v>10982</v>
      </c>
      <c r="BG530">
        <v>3187</v>
      </c>
      <c r="BH530">
        <v>38385</v>
      </c>
      <c r="BI530">
        <v>23232</v>
      </c>
      <c r="BJ530">
        <v>15153</v>
      </c>
      <c r="BK530" t="str">
        <f t="shared" si="339"/>
        <v>CultivatorsTotal</v>
      </c>
      <c r="BL530" t="str">
        <f t="shared" si="340"/>
        <v>CultivatorsMale</v>
      </c>
      <c r="BM530" t="str">
        <f t="shared" si="341"/>
        <v>DHHIFemale</v>
      </c>
      <c r="BN530">
        <f>(X530/J530)*100</f>
        <v>19.890596347799512</v>
      </c>
      <c r="BO530">
        <f t="shared" si="310"/>
        <v>59.872756737290679</v>
      </c>
      <c r="BP530">
        <f t="shared" si="311"/>
        <v>40.127243262709321</v>
      </c>
      <c r="BQ530">
        <f>(AA530/J530)*100</f>
        <v>13.823015357579463</v>
      </c>
      <c r="BR530">
        <f t="shared" si="312"/>
        <v>50.016409583196584</v>
      </c>
      <c r="BS530">
        <f t="shared" si="313"/>
        <v>49.983590416803416</v>
      </c>
      <c r="BT530">
        <f>(AD530/J530)*100</f>
        <v>7.4741652658924203</v>
      </c>
      <c r="BU530">
        <f t="shared" si="314"/>
        <v>73.245375842571008</v>
      </c>
      <c r="BV530">
        <f t="shared" si="315"/>
        <v>26.754624157429003</v>
      </c>
      <c r="BW530">
        <f>(AG530/J530)*100</f>
        <v>1.0195408007334963</v>
      </c>
      <c r="BX530">
        <f t="shared" si="316"/>
        <v>77.119437939110071</v>
      </c>
      <c r="BY530">
        <f t="shared" si="317"/>
        <v>22.880562060889929</v>
      </c>
      <c r="BZ530">
        <f>(AJ530/J530)*100</f>
        <v>13.390128361858192</v>
      </c>
      <c r="CA530">
        <f t="shared" si="318"/>
        <v>16.513908701854493</v>
      </c>
      <c r="CB530">
        <f t="shared" si="319"/>
        <v>83.48609129814551</v>
      </c>
      <c r="CC530">
        <f>(AM530/J530)*100</f>
        <v>8.9602593979217602</v>
      </c>
      <c r="CD530">
        <f t="shared" si="320"/>
        <v>69.088922642364153</v>
      </c>
      <c r="CE530">
        <f t="shared" si="321"/>
        <v>30.911077357635836</v>
      </c>
      <c r="CF530">
        <f>(AP530/J530)*100</f>
        <v>0.31517420537897312</v>
      </c>
      <c r="CG530">
        <f t="shared" si="322"/>
        <v>89.393939393939391</v>
      </c>
      <c r="CH530">
        <f t="shared" si="323"/>
        <v>10.606060606060606</v>
      </c>
      <c r="CI530">
        <f>(AS530/J530)*100</f>
        <v>6.2853377139364301</v>
      </c>
      <c r="CJ530">
        <f t="shared" si="324"/>
        <v>93.705363926454936</v>
      </c>
      <c r="CK530">
        <f t="shared" si="325"/>
        <v>6.2946360735450542</v>
      </c>
      <c r="CL530">
        <f>(AV530/J530)*100</f>
        <v>8.3084218367970664</v>
      </c>
      <c r="CM530">
        <f t="shared" si="326"/>
        <v>87.401212748225419</v>
      </c>
      <c r="CN530">
        <f t="shared" si="327"/>
        <v>12.59878725177458</v>
      </c>
      <c r="CO530">
        <f>(AY530/J530)*100</f>
        <v>3.3986285146699267</v>
      </c>
      <c r="CP530">
        <f t="shared" si="328"/>
        <v>95.70746100885205</v>
      </c>
      <c r="CQ530">
        <f t="shared" si="329"/>
        <v>4.2925389911479552</v>
      </c>
      <c r="CR530">
        <f>(BB530/J530)*100</f>
        <v>4.5865009932762835</v>
      </c>
      <c r="CS530">
        <f t="shared" si="330"/>
        <v>95.382372846061742</v>
      </c>
      <c r="CT530">
        <f t="shared" si="331"/>
        <v>4.6176271539382574</v>
      </c>
      <c r="CU530">
        <f>(BE530/J530)*100</f>
        <v>3.3831085727383865</v>
      </c>
      <c r="CV530">
        <f t="shared" si="332"/>
        <v>77.507234102618398</v>
      </c>
      <c r="CW530">
        <f t="shared" si="333"/>
        <v>22.492765897381609</v>
      </c>
      <c r="CX530">
        <f>(BH530/J530)*100</f>
        <v>9.1651226314180931</v>
      </c>
      <c r="CY530">
        <f t="shared" si="334"/>
        <v>60.523642047674876</v>
      </c>
      <c r="CZ530">
        <f t="shared" si="335"/>
        <v>39.476357952325124</v>
      </c>
    </row>
    <row r="531" spans="1:104" x14ac:dyDescent="0.25">
      <c r="A531" t="s">
        <v>2227</v>
      </c>
      <c r="B531">
        <v>29</v>
      </c>
      <c r="C531">
        <v>17</v>
      </c>
      <c r="D531" t="s">
        <v>2226</v>
      </c>
      <c r="E531">
        <f>VLOOKUP(A531,'2011B4'!A$1:B$641,2, FALSE)</f>
        <v>570</v>
      </c>
      <c r="G531">
        <v>1140905</v>
      </c>
      <c r="H531">
        <v>574911</v>
      </c>
      <c r="I531">
        <v>565994</v>
      </c>
      <c r="J531">
        <v>417284</v>
      </c>
      <c r="K531">
        <v>304208</v>
      </c>
      <c r="L531">
        <v>113076</v>
      </c>
      <c r="M531">
        <f t="shared" si="336"/>
        <v>36.574824371880219</v>
      </c>
      <c r="N531">
        <f t="shared" si="337"/>
        <v>52.91392928644607</v>
      </c>
      <c r="O531">
        <f t="shared" si="338"/>
        <v>19.978303656929224</v>
      </c>
      <c r="P531">
        <f>(K531/J531)*100</f>
        <v>72.901908532318515</v>
      </c>
      <c r="Q531">
        <f>(L531/J531)*100</f>
        <v>27.098091467681485</v>
      </c>
      <c r="R531">
        <f t="shared" si="304"/>
        <v>70.848630668801107</v>
      </c>
      <c r="S531">
        <f t="shared" si="305"/>
        <v>5.7433306812626412</v>
      </c>
      <c r="T531">
        <f t="shared" si="306"/>
        <v>6.4172122583180764</v>
      </c>
      <c r="U531">
        <f t="shared" si="307"/>
        <v>3.1256889792084048</v>
      </c>
      <c r="V531">
        <f t="shared" si="308"/>
        <v>13.865137412409775</v>
      </c>
      <c r="W531">
        <f t="shared" si="309"/>
        <v>29.151369331198893</v>
      </c>
      <c r="X531">
        <v>134612</v>
      </c>
      <c r="Y531">
        <v>113885</v>
      </c>
      <c r="Z531">
        <v>20727</v>
      </c>
      <c r="AA531">
        <v>65871</v>
      </c>
      <c r="AB531">
        <v>37799</v>
      </c>
      <c r="AC531">
        <v>28072</v>
      </c>
      <c r="AD531">
        <v>95157</v>
      </c>
      <c r="AE531">
        <v>53739</v>
      </c>
      <c r="AF531">
        <v>41418</v>
      </c>
      <c r="AG531">
        <v>2475</v>
      </c>
      <c r="AH531">
        <v>2122</v>
      </c>
      <c r="AI531">
        <v>353</v>
      </c>
      <c r="AJ531">
        <v>9356</v>
      </c>
      <c r="AK531">
        <v>6496</v>
      </c>
      <c r="AL531">
        <v>2860</v>
      </c>
      <c r="AM531">
        <v>12135</v>
      </c>
      <c r="AN531">
        <v>10493</v>
      </c>
      <c r="AO531">
        <v>1642</v>
      </c>
      <c r="AP531">
        <v>1256</v>
      </c>
      <c r="AQ531">
        <v>1194</v>
      </c>
      <c r="AR531">
        <v>62</v>
      </c>
      <c r="AS531">
        <v>13043</v>
      </c>
      <c r="AT531">
        <v>11550</v>
      </c>
      <c r="AU531">
        <v>1493</v>
      </c>
      <c r="AV531">
        <v>26778</v>
      </c>
      <c r="AW531">
        <v>24203</v>
      </c>
      <c r="AX531">
        <v>2575</v>
      </c>
      <c r="AY531">
        <v>3543</v>
      </c>
      <c r="AZ531">
        <v>3133</v>
      </c>
      <c r="BA531">
        <v>410</v>
      </c>
      <c r="BB531">
        <v>11282</v>
      </c>
      <c r="BC531">
        <v>10857</v>
      </c>
      <c r="BD531">
        <v>425</v>
      </c>
      <c r="BE531">
        <v>12219</v>
      </c>
      <c r="BF531">
        <v>8917</v>
      </c>
      <c r="BG531">
        <v>3302</v>
      </c>
      <c r="BH531">
        <v>29557</v>
      </c>
      <c r="BI531">
        <v>19820</v>
      </c>
      <c r="BJ531">
        <v>9737</v>
      </c>
      <c r="BK531" t="str">
        <f t="shared" si="339"/>
        <v>CultivatorsTotal</v>
      </c>
      <c r="BL531" t="str">
        <f t="shared" si="340"/>
        <v>CultivatorsMale</v>
      </c>
      <c r="BM531" t="str">
        <f t="shared" si="341"/>
        <v>PlantationFemale</v>
      </c>
      <c r="BN531">
        <f>(X531/J531)*100</f>
        <v>32.259084939753265</v>
      </c>
      <c r="BO531">
        <f t="shared" si="310"/>
        <v>84.602412860666206</v>
      </c>
      <c r="BP531">
        <f t="shared" si="311"/>
        <v>15.397587139333787</v>
      </c>
      <c r="BQ531">
        <f>(AA531/J531)*100</f>
        <v>15.785651978029353</v>
      </c>
      <c r="BR531">
        <f t="shared" si="312"/>
        <v>57.38337052724264</v>
      </c>
      <c r="BS531">
        <f t="shared" si="313"/>
        <v>42.61662947275736</v>
      </c>
      <c r="BT531">
        <f>(AD531/J531)*100</f>
        <v>22.803893751018492</v>
      </c>
      <c r="BU531">
        <f t="shared" si="314"/>
        <v>56.474037643053052</v>
      </c>
      <c r="BV531">
        <f t="shared" si="315"/>
        <v>43.525962356946941</v>
      </c>
      <c r="BW531">
        <f>(AG531/J531)*100</f>
        <v>0.59312123158328622</v>
      </c>
      <c r="BX531">
        <f t="shared" si="316"/>
        <v>85.73737373737373</v>
      </c>
      <c r="BY531">
        <f t="shared" si="317"/>
        <v>14.262626262626263</v>
      </c>
      <c r="BZ531">
        <f>(AJ531/J531)*100</f>
        <v>2.2421180778558489</v>
      </c>
      <c r="CA531">
        <f t="shared" si="318"/>
        <v>69.431380932022236</v>
      </c>
      <c r="CB531">
        <f t="shared" si="319"/>
        <v>30.568619067977771</v>
      </c>
      <c r="CC531">
        <f>(AM531/J531)*100</f>
        <v>2.908091371823506</v>
      </c>
      <c r="CD531">
        <f t="shared" si="320"/>
        <v>86.468891635764322</v>
      </c>
      <c r="CE531">
        <f t="shared" si="321"/>
        <v>13.531108364235681</v>
      </c>
      <c r="CF531">
        <f>(AP531/J531)*100</f>
        <v>0.3009940472196394</v>
      </c>
      <c r="CG531">
        <f t="shared" si="322"/>
        <v>95.063694267515913</v>
      </c>
      <c r="CH531">
        <f t="shared" si="323"/>
        <v>4.9363057324840769</v>
      </c>
      <c r="CI531">
        <f>(AS531/J531)*100</f>
        <v>3.1256889792084048</v>
      </c>
      <c r="CJ531">
        <f t="shared" si="324"/>
        <v>88.55324695238825</v>
      </c>
      <c r="CK531">
        <f t="shared" si="325"/>
        <v>11.446753047611747</v>
      </c>
      <c r="CL531">
        <f>(AV531/J531)*100</f>
        <v>6.4172122583180764</v>
      </c>
      <c r="CM531">
        <f t="shared" si="326"/>
        <v>90.383897229068637</v>
      </c>
      <c r="CN531">
        <f t="shared" si="327"/>
        <v>9.6161027709313611</v>
      </c>
      <c r="CO531">
        <f>(AY531/J531)*100</f>
        <v>0.84906202969680122</v>
      </c>
      <c r="CP531">
        <f t="shared" si="328"/>
        <v>88.427885972339823</v>
      </c>
      <c r="CQ531">
        <f t="shared" si="329"/>
        <v>11.572114027660175</v>
      </c>
      <c r="CR531">
        <f>(BB531/J531)*100</f>
        <v>2.7036742362515698</v>
      </c>
      <c r="CS531">
        <f t="shared" si="330"/>
        <v>96.232937422442831</v>
      </c>
      <c r="CT531">
        <f t="shared" si="331"/>
        <v>3.7670625775571711</v>
      </c>
      <c r="CU531">
        <f>(BE531/J531)*100</f>
        <v>2.92822154695603</v>
      </c>
      <c r="CV531">
        <f t="shared" si="332"/>
        <v>72.976511989524511</v>
      </c>
      <c r="CW531">
        <f t="shared" si="333"/>
        <v>27.023488010475489</v>
      </c>
      <c r="CX531">
        <f>(BH531/J531)*100</f>
        <v>7.0831855522857339</v>
      </c>
      <c r="CY531">
        <f t="shared" si="334"/>
        <v>67.056873160334277</v>
      </c>
      <c r="CZ531">
        <f t="shared" si="335"/>
        <v>32.94312683966573</v>
      </c>
    </row>
    <row r="532" spans="1:104" x14ac:dyDescent="0.25">
      <c r="A532" t="s">
        <v>2229</v>
      </c>
      <c r="B532">
        <v>29</v>
      </c>
      <c r="C532">
        <v>18</v>
      </c>
      <c r="D532" t="s">
        <v>2228</v>
      </c>
      <c r="E532">
        <f>VLOOKUP(A532,'2011B4'!A$1:B$641,2, FALSE)</f>
        <v>571</v>
      </c>
      <c r="G532">
        <v>2584711</v>
      </c>
      <c r="H532">
        <v>1313801</v>
      </c>
      <c r="I532">
        <v>1270910</v>
      </c>
      <c r="J532">
        <v>1053161</v>
      </c>
      <c r="K532">
        <v>725351</v>
      </c>
      <c r="L532">
        <v>327810</v>
      </c>
      <c r="M532">
        <f t="shared" si="336"/>
        <v>40.745793243422575</v>
      </c>
      <c r="N532">
        <f t="shared" si="337"/>
        <v>55.210111729249711</v>
      </c>
      <c r="O532">
        <f t="shared" si="338"/>
        <v>25.793329189321039</v>
      </c>
      <c r="P532">
        <f>(K532/J532)*100</f>
        <v>68.873704970085299</v>
      </c>
      <c r="Q532">
        <f>(L532/J532)*100</f>
        <v>31.126295029914701</v>
      </c>
      <c r="R532">
        <f t="shared" si="304"/>
        <v>69.437721298073143</v>
      </c>
      <c r="S532">
        <f t="shared" si="305"/>
        <v>9.8107506829440148</v>
      </c>
      <c r="T532">
        <f t="shared" si="306"/>
        <v>5.7736661346175939</v>
      </c>
      <c r="U532">
        <f t="shared" si="307"/>
        <v>2.7285476769458801</v>
      </c>
      <c r="V532">
        <f t="shared" si="308"/>
        <v>12.249314207419378</v>
      </c>
      <c r="W532">
        <f t="shared" si="309"/>
        <v>30.562278701926857</v>
      </c>
      <c r="X532">
        <v>531052</v>
      </c>
      <c r="Y532">
        <v>371753</v>
      </c>
      <c r="Z532">
        <v>159299</v>
      </c>
      <c r="AA532">
        <v>167365</v>
      </c>
      <c r="AB532">
        <v>83077</v>
      </c>
      <c r="AC532">
        <v>84288</v>
      </c>
      <c r="AD532">
        <v>32874</v>
      </c>
      <c r="AE532">
        <v>24262</v>
      </c>
      <c r="AF532">
        <v>8612</v>
      </c>
      <c r="AG532">
        <v>7509</v>
      </c>
      <c r="AH532">
        <v>5480</v>
      </c>
      <c r="AI532">
        <v>2029</v>
      </c>
      <c r="AJ532">
        <v>47749</v>
      </c>
      <c r="AK532">
        <v>21176</v>
      </c>
      <c r="AL532">
        <v>26573</v>
      </c>
      <c r="AM532">
        <v>48065</v>
      </c>
      <c r="AN532">
        <v>38644</v>
      </c>
      <c r="AO532">
        <v>9421</v>
      </c>
      <c r="AP532">
        <v>3005</v>
      </c>
      <c r="AQ532">
        <v>2827</v>
      </c>
      <c r="AR532">
        <v>178</v>
      </c>
      <c r="AS532">
        <v>28736</v>
      </c>
      <c r="AT532">
        <v>25489</v>
      </c>
      <c r="AU532">
        <v>3247</v>
      </c>
      <c r="AV532">
        <v>60806</v>
      </c>
      <c r="AW532">
        <v>53030</v>
      </c>
      <c r="AX532">
        <v>7776</v>
      </c>
      <c r="AY532">
        <v>9156</v>
      </c>
      <c r="AZ532">
        <v>7517</v>
      </c>
      <c r="BA532">
        <v>1639</v>
      </c>
      <c r="BB532">
        <v>28227</v>
      </c>
      <c r="BC532">
        <v>27241</v>
      </c>
      <c r="BD532">
        <v>986</v>
      </c>
      <c r="BE532">
        <v>21617</v>
      </c>
      <c r="BF532">
        <v>16918</v>
      </c>
      <c r="BG532">
        <v>4699</v>
      </c>
      <c r="BH532">
        <v>67000</v>
      </c>
      <c r="BI532">
        <v>47937</v>
      </c>
      <c r="BJ532">
        <v>19063</v>
      </c>
      <c r="BK532" t="str">
        <f t="shared" si="339"/>
        <v>CultivatorsTotal</v>
      </c>
      <c r="BL532" t="str">
        <f t="shared" si="340"/>
        <v>CultivatorsMale</v>
      </c>
      <c r="BM532" t="str">
        <f t="shared" si="341"/>
        <v>CultivatorsFemale</v>
      </c>
      <c r="BN532">
        <f>(X532/J532)*100</f>
        <v>50.424578958013065</v>
      </c>
      <c r="BO532">
        <f t="shared" si="310"/>
        <v>70.003125870912825</v>
      </c>
      <c r="BP532">
        <f t="shared" si="311"/>
        <v>29.996874129087171</v>
      </c>
      <c r="BQ532">
        <f>(AA532/J532)*100</f>
        <v>15.891682278398081</v>
      </c>
      <c r="BR532">
        <f t="shared" si="312"/>
        <v>49.638215875481734</v>
      </c>
      <c r="BS532">
        <f t="shared" si="313"/>
        <v>50.361784124518273</v>
      </c>
      <c r="BT532">
        <f>(AD532/J532)*100</f>
        <v>3.121460061661987</v>
      </c>
      <c r="BU532">
        <f t="shared" si="314"/>
        <v>73.803005414613381</v>
      </c>
      <c r="BV532">
        <f t="shared" si="315"/>
        <v>26.19699458538663</v>
      </c>
      <c r="BW532">
        <f>(AG532/J532)*100</f>
        <v>0.71299639846139384</v>
      </c>
      <c r="BX532">
        <f t="shared" si="316"/>
        <v>72.979091756558802</v>
      </c>
      <c r="BY532">
        <f t="shared" si="317"/>
        <v>27.020908243441205</v>
      </c>
      <c r="BZ532">
        <f>(AJ532/J532)*100</f>
        <v>4.5338746877258087</v>
      </c>
      <c r="CA532">
        <f t="shared" si="318"/>
        <v>44.348572744978952</v>
      </c>
      <c r="CB532">
        <f t="shared" si="319"/>
        <v>55.651427255021048</v>
      </c>
      <c r="CC532">
        <f>(AM532/J532)*100</f>
        <v>4.5638795967568111</v>
      </c>
      <c r="CD532">
        <f t="shared" si="320"/>
        <v>80.399459065848333</v>
      </c>
      <c r="CE532">
        <f t="shared" si="321"/>
        <v>19.60054093415167</v>
      </c>
      <c r="CF532">
        <f>(AP532/J532)*100</f>
        <v>0.28533149252583412</v>
      </c>
      <c r="CG532">
        <f t="shared" si="322"/>
        <v>94.076539101497502</v>
      </c>
      <c r="CH532">
        <f t="shared" si="323"/>
        <v>5.9234608985024959</v>
      </c>
      <c r="CI532">
        <f>(AS532/J532)*100</f>
        <v>2.7285476769458801</v>
      </c>
      <c r="CJ532">
        <f t="shared" si="324"/>
        <v>88.700584632516694</v>
      </c>
      <c r="CK532">
        <f t="shared" si="325"/>
        <v>11.299415367483297</v>
      </c>
      <c r="CL532">
        <f>(AV532/J532)*100</f>
        <v>5.7736661346175939</v>
      </c>
      <c r="CM532">
        <f t="shared" si="326"/>
        <v>87.211788310364113</v>
      </c>
      <c r="CN532">
        <f t="shared" si="327"/>
        <v>12.788211689635892</v>
      </c>
      <c r="CO532">
        <f>(AY532/J532)*100</f>
        <v>0.86938274394893089</v>
      </c>
      <c r="CP532">
        <f t="shared" si="328"/>
        <v>82.099169943206647</v>
      </c>
      <c r="CQ532">
        <f t="shared" si="329"/>
        <v>17.90083005679336</v>
      </c>
      <c r="CR532">
        <f>(BB532/J532)*100</f>
        <v>2.6802169848674611</v>
      </c>
      <c r="CS532">
        <f t="shared" si="330"/>
        <v>96.506890565770362</v>
      </c>
      <c r="CT532">
        <f t="shared" si="331"/>
        <v>3.493109434229638</v>
      </c>
      <c r="CU532">
        <f>(BE532/J532)*100</f>
        <v>2.0525826535543947</v>
      </c>
      <c r="CV532">
        <f t="shared" si="332"/>
        <v>78.262478604801771</v>
      </c>
      <c r="CW532">
        <f t="shared" si="333"/>
        <v>21.737521395198222</v>
      </c>
      <c r="CX532">
        <f>(BH532/J532)*100</f>
        <v>6.3618003325227575</v>
      </c>
      <c r="CY532">
        <f t="shared" si="334"/>
        <v>71.547761194029846</v>
      </c>
      <c r="CZ532">
        <f t="shared" si="335"/>
        <v>28.452238805970147</v>
      </c>
    </row>
    <row r="533" spans="1:104" x14ac:dyDescent="0.25">
      <c r="A533" t="s">
        <v>2231</v>
      </c>
      <c r="B533">
        <v>29</v>
      </c>
      <c r="C533">
        <v>19</v>
      </c>
      <c r="D533" t="s">
        <v>2230</v>
      </c>
      <c r="E533">
        <f>VLOOKUP(A533,'2011B4'!A$1:B$641,2, FALSE)</f>
        <v>581</v>
      </c>
      <c r="F533" t="s">
        <v>3187</v>
      </c>
      <c r="G533">
        <v>2536069</v>
      </c>
      <c r="H533">
        <v>1286193</v>
      </c>
      <c r="I533">
        <v>1249876</v>
      </c>
      <c r="J533">
        <v>1017752</v>
      </c>
      <c r="K533">
        <v>685443</v>
      </c>
      <c r="L533">
        <v>332309</v>
      </c>
      <c r="M533">
        <f t="shared" si="336"/>
        <v>40.131084761495053</v>
      </c>
      <c r="N533">
        <f t="shared" si="337"/>
        <v>53.292390799825526</v>
      </c>
      <c r="O533">
        <f t="shared" si="338"/>
        <v>26.587357465860613</v>
      </c>
      <c r="P533">
        <f>(K533/J533)*100</f>
        <v>67.3487254262335</v>
      </c>
      <c r="Q533">
        <f>(L533/J533)*100</f>
        <v>32.6512745737665</v>
      </c>
      <c r="R533">
        <f t="shared" si="304"/>
        <v>66.806746633757541</v>
      </c>
      <c r="S533">
        <f t="shared" si="305"/>
        <v>10.420416761647239</v>
      </c>
      <c r="T533">
        <f t="shared" si="306"/>
        <v>6.9183848324542723</v>
      </c>
      <c r="U533">
        <f t="shared" si="307"/>
        <v>3.2454861302163982</v>
      </c>
      <c r="V533">
        <f t="shared" si="308"/>
        <v>12.608965641924556</v>
      </c>
      <c r="W533">
        <f t="shared" si="309"/>
        <v>33.193253366242459</v>
      </c>
      <c r="X533">
        <v>404750</v>
      </c>
      <c r="Y533">
        <v>271421</v>
      </c>
      <c r="Z533">
        <v>133329</v>
      </c>
      <c r="AA533">
        <v>215917</v>
      </c>
      <c r="AB533">
        <v>107974</v>
      </c>
      <c r="AC533">
        <v>107943</v>
      </c>
      <c r="AD533">
        <v>59260</v>
      </c>
      <c r="AE533">
        <v>36433</v>
      </c>
      <c r="AF533">
        <v>22827</v>
      </c>
      <c r="AG533">
        <v>10588</v>
      </c>
      <c r="AH533">
        <v>9095</v>
      </c>
      <c r="AI533">
        <v>1493</v>
      </c>
      <c r="AJ533">
        <v>31898</v>
      </c>
      <c r="AK533">
        <v>18277</v>
      </c>
      <c r="AL533">
        <v>13621</v>
      </c>
      <c r="AM533">
        <v>63568</v>
      </c>
      <c r="AN533">
        <v>51134</v>
      </c>
      <c r="AO533">
        <v>12434</v>
      </c>
      <c r="AP533">
        <v>3374</v>
      </c>
      <c r="AQ533">
        <v>3213</v>
      </c>
      <c r="AR533">
        <v>161</v>
      </c>
      <c r="AS533">
        <v>33031</v>
      </c>
      <c r="AT533">
        <v>28749</v>
      </c>
      <c r="AU533">
        <v>4282</v>
      </c>
      <c r="AV533">
        <v>70412</v>
      </c>
      <c r="AW533">
        <v>62168</v>
      </c>
      <c r="AX533">
        <v>8244</v>
      </c>
      <c r="AY533">
        <v>7454</v>
      </c>
      <c r="AZ533">
        <v>6227</v>
      </c>
      <c r="BA533">
        <v>1227</v>
      </c>
      <c r="BB533">
        <v>32250</v>
      </c>
      <c r="BC533">
        <v>31029</v>
      </c>
      <c r="BD533">
        <v>1221</v>
      </c>
      <c r="BE533">
        <v>21992</v>
      </c>
      <c r="BF533">
        <v>16477</v>
      </c>
      <c r="BG533">
        <v>5515</v>
      </c>
      <c r="BH533">
        <v>63258</v>
      </c>
      <c r="BI533">
        <v>43246</v>
      </c>
      <c r="BJ533">
        <v>20012</v>
      </c>
      <c r="BK533" t="str">
        <f t="shared" si="339"/>
        <v>CultivatorsTotal</v>
      </c>
      <c r="BL533" t="str">
        <f t="shared" si="340"/>
        <v>CultivatorsMale</v>
      </c>
      <c r="BM533" t="str">
        <f t="shared" si="341"/>
        <v>CultivatorsFemale</v>
      </c>
      <c r="BN533">
        <f>(X533/J533)*100</f>
        <v>39.769020350733776</v>
      </c>
      <c r="BO533">
        <f t="shared" si="310"/>
        <v>67.058925262507714</v>
      </c>
      <c r="BP533">
        <f t="shared" si="311"/>
        <v>32.941074737492279</v>
      </c>
      <c r="BQ533">
        <f>(AA533/J533)*100</f>
        <v>21.215089727163395</v>
      </c>
      <c r="BR533">
        <f t="shared" si="312"/>
        <v>50.007178684401879</v>
      </c>
      <c r="BS533">
        <f t="shared" si="313"/>
        <v>49.992821315598121</v>
      </c>
      <c r="BT533">
        <f>(AD533/J533)*100</f>
        <v>5.8226365558603668</v>
      </c>
      <c r="BU533">
        <f t="shared" si="314"/>
        <v>61.479919001012483</v>
      </c>
      <c r="BV533">
        <f t="shared" si="315"/>
        <v>38.52008099898751</v>
      </c>
      <c r="BW533">
        <f>(AG533/J533)*100</f>
        <v>1.040332025876638</v>
      </c>
      <c r="BX533">
        <f t="shared" si="316"/>
        <v>85.899131091802033</v>
      </c>
      <c r="BY533">
        <f t="shared" si="317"/>
        <v>14.100868908197961</v>
      </c>
      <c r="BZ533">
        <f>(AJ533/J533)*100</f>
        <v>3.1341623499634483</v>
      </c>
      <c r="CA533">
        <f t="shared" si="318"/>
        <v>57.298263213994602</v>
      </c>
      <c r="CB533">
        <f t="shared" si="319"/>
        <v>42.701736786005391</v>
      </c>
      <c r="CC533">
        <f>(AM533/J533)*100</f>
        <v>6.2459223858071518</v>
      </c>
      <c r="CD533">
        <f t="shared" si="320"/>
        <v>80.439843946639826</v>
      </c>
      <c r="CE533">
        <f t="shared" si="321"/>
        <v>19.560156053360181</v>
      </c>
      <c r="CF533">
        <f>(AP533/J533)*100</f>
        <v>0.3315149466667715</v>
      </c>
      <c r="CG533">
        <f t="shared" si="322"/>
        <v>95.22821576763485</v>
      </c>
      <c r="CH533">
        <f t="shared" si="323"/>
        <v>4.7717842323651452</v>
      </c>
      <c r="CI533">
        <f>(AS533/J533)*100</f>
        <v>3.2454861302163982</v>
      </c>
      <c r="CJ533">
        <f t="shared" si="324"/>
        <v>87.036420332415005</v>
      </c>
      <c r="CK533">
        <f t="shared" si="325"/>
        <v>12.963579667584996</v>
      </c>
      <c r="CL533">
        <f>(AV533/J533)*100</f>
        <v>6.9183848324542723</v>
      </c>
      <c r="CM533">
        <f t="shared" si="326"/>
        <v>88.291768448559907</v>
      </c>
      <c r="CN533">
        <f t="shared" si="327"/>
        <v>11.708231551440097</v>
      </c>
      <c r="CO533">
        <f>(AY533/J533)*100</f>
        <v>0.73239846249380991</v>
      </c>
      <c r="CP533">
        <f t="shared" si="328"/>
        <v>83.539039441910376</v>
      </c>
      <c r="CQ533">
        <f t="shared" si="329"/>
        <v>16.460960558089617</v>
      </c>
      <c r="CR533">
        <f>(BB533/J533)*100</f>
        <v>3.1687483787798993</v>
      </c>
      <c r="CS533">
        <f t="shared" si="330"/>
        <v>96.213953488372098</v>
      </c>
      <c r="CT533">
        <f t="shared" si="331"/>
        <v>3.7860465116279074</v>
      </c>
      <c r="CU533">
        <f>(BE533/J533)*100</f>
        <v>2.1608407549186834</v>
      </c>
      <c r="CV533">
        <f t="shared" si="332"/>
        <v>74.922699163332112</v>
      </c>
      <c r="CW533">
        <f t="shared" si="333"/>
        <v>25.077300836667881</v>
      </c>
      <c r="CX533">
        <f>(BH533/J533)*100</f>
        <v>6.2154630990653912</v>
      </c>
      <c r="CY533">
        <f t="shared" si="334"/>
        <v>68.364475639444805</v>
      </c>
      <c r="CZ533">
        <f t="shared" si="335"/>
        <v>31.635524360555188</v>
      </c>
    </row>
    <row r="534" spans="1:104" x14ac:dyDescent="0.25">
      <c r="A534" t="s">
        <v>2233</v>
      </c>
      <c r="B534">
        <v>29</v>
      </c>
      <c r="C534">
        <v>20</v>
      </c>
      <c r="D534" t="s">
        <v>2232</v>
      </c>
      <c r="E534">
        <f>VLOOKUP(A534,'2011B4'!A$1:B$641,2, FALSE)</f>
        <v>572</v>
      </c>
      <c r="G534">
        <v>6537124</v>
      </c>
      <c r="H534">
        <v>3426599</v>
      </c>
      <c r="I534">
        <v>3110525</v>
      </c>
      <c r="J534">
        <v>2391649</v>
      </c>
      <c r="K534">
        <v>1888898</v>
      </c>
      <c r="L534">
        <v>502751</v>
      </c>
      <c r="M534">
        <f t="shared" si="336"/>
        <v>36.58564530824259</v>
      </c>
      <c r="N534">
        <f t="shared" si="337"/>
        <v>55.124571039681037</v>
      </c>
      <c r="O534">
        <f t="shared" si="338"/>
        <v>16.162898546065374</v>
      </c>
      <c r="P534">
        <f>(K534/J534)*100</f>
        <v>78.978896986974263</v>
      </c>
      <c r="Q534">
        <f>(L534/J534)*100</f>
        <v>21.021103013025741</v>
      </c>
      <c r="R534">
        <f t="shared" si="304"/>
        <v>5.6570173967835586</v>
      </c>
      <c r="S534">
        <f t="shared" si="305"/>
        <v>29.833934661817015</v>
      </c>
      <c r="T534">
        <f t="shared" si="306"/>
        <v>15.744450795246292</v>
      </c>
      <c r="U534">
        <f t="shared" si="307"/>
        <v>9.6956535009945028</v>
      </c>
      <c r="V534">
        <f t="shared" si="308"/>
        <v>39.068943645158626</v>
      </c>
      <c r="W534">
        <f t="shared" si="309"/>
        <v>94.342982603216441</v>
      </c>
      <c r="X534">
        <v>78439</v>
      </c>
      <c r="Y534">
        <v>61007</v>
      </c>
      <c r="Z534">
        <v>17432</v>
      </c>
      <c r="AA534">
        <v>38091</v>
      </c>
      <c r="AB534">
        <v>24049</v>
      </c>
      <c r="AC534">
        <v>14042</v>
      </c>
      <c r="AD534">
        <v>18766</v>
      </c>
      <c r="AE534">
        <v>13039</v>
      </c>
      <c r="AF534">
        <v>5727</v>
      </c>
      <c r="AG534">
        <v>14766</v>
      </c>
      <c r="AH534">
        <v>11207</v>
      </c>
      <c r="AI534">
        <v>3559</v>
      </c>
      <c r="AJ534">
        <v>57799</v>
      </c>
      <c r="AK534">
        <v>33805</v>
      </c>
      <c r="AL534">
        <v>23994</v>
      </c>
      <c r="AM534">
        <v>640958</v>
      </c>
      <c r="AN534">
        <v>487942</v>
      </c>
      <c r="AO534">
        <v>153016</v>
      </c>
      <c r="AP534">
        <v>16609</v>
      </c>
      <c r="AQ534">
        <v>14923</v>
      </c>
      <c r="AR534">
        <v>1686</v>
      </c>
      <c r="AS534">
        <v>231886</v>
      </c>
      <c r="AT534">
        <v>200359</v>
      </c>
      <c r="AU534">
        <v>31527</v>
      </c>
      <c r="AV534">
        <v>376552</v>
      </c>
      <c r="AW534">
        <v>339829</v>
      </c>
      <c r="AX534">
        <v>36723</v>
      </c>
      <c r="AY534">
        <v>41919</v>
      </c>
      <c r="AZ534">
        <v>37976</v>
      </c>
      <c r="BA534">
        <v>3943</v>
      </c>
      <c r="BB534">
        <v>212327</v>
      </c>
      <c r="BC534">
        <v>199815</v>
      </c>
      <c r="BD534">
        <v>12512</v>
      </c>
      <c r="BE534">
        <v>273263</v>
      </c>
      <c r="BF534">
        <v>214234</v>
      </c>
      <c r="BG534">
        <v>59029</v>
      </c>
      <c r="BH534">
        <v>390274</v>
      </c>
      <c r="BI534">
        <v>250713</v>
      </c>
      <c r="BJ534">
        <v>139561</v>
      </c>
      <c r="BK534" t="str">
        <f t="shared" si="339"/>
        <v>DNonHHITotal</v>
      </c>
      <c r="BL534" t="str">
        <f t="shared" si="340"/>
        <v>DNonHHIMale</v>
      </c>
      <c r="BM534" t="str">
        <f t="shared" si="341"/>
        <v>DNonHHIFemale</v>
      </c>
      <c r="BN534">
        <f>(X534/J534)*100</f>
        <v>3.2797036688912131</v>
      </c>
      <c r="BO534">
        <f t="shared" si="310"/>
        <v>77.776361248868554</v>
      </c>
      <c r="BP534">
        <f t="shared" si="311"/>
        <v>22.223638751131453</v>
      </c>
      <c r="BQ534">
        <f>(AA534/J534)*100</f>
        <v>1.5926668169116789</v>
      </c>
      <c r="BR534">
        <f t="shared" si="312"/>
        <v>63.135648840933555</v>
      </c>
      <c r="BS534">
        <f t="shared" si="313"/>
        <v>36.864351159066445</v>
      </c>
      <c r="BT534">
        <f>(AD534/J534)*100</f>
        <v>0.78464691098066652</v>
      </c>
      <c r="BU534">
        <f t="shared" si="314"/>
        <v>69.482041990834489</v>
      </c>
      <c r="BV534">
        <f t="shared" si="315"/>
        <v>30.517958009165515</v>
      </c>
      <c r="BW534">
        <f>(AG534/J534)*100</f>
        <v>0.61739828879572212</v>
      </c>
      <c r="BX534">
        <f t="shared" si="316"/>
        <v>75.897331707977784</v>
      </c>
      <c r="BY534">
        <f t="shared" si="317"/>
        <v>24.102668292022216</v>
      </c>
      <c r="BZ534">
        <f>(AJ534/J534)*100</f>
        <v>2.4167007784168999</v>
      </c>
      <c r="CA534">
        <f t="shared" si="318"/>
        <v>58.487171058322808</v>
      </c>
      <c r="CB534">
        <f t="shared" si="319"/>
        <v>41.512828941677192</v>
      </c>
      <c r="CC534">
        <f>(AM534/J534)*100</f>
        <v>26.799835594604392</v>
      </c>
      <c r="CD534">
        <f t="shared" si="320"/>
        <v>76.126984919448702</v>
      </c>
      <c r="CE534">
        <f t="shared" si="321"/>
        <v>23.873015080551298</v>
      </c>
      <c r="CF534">
        <f>(AP534/J534)*100</f>
        <v>0.6944580914674352</v>
      </c>
      <c r="CG534">
        <f t="shared" si="322"/>
        <v>89.84887711481727</v>
      </c>
      <c r="CH534">
        <f t="shared" si="323"/>
        <v>10.151122885182733</v>
      </c>
      <c r="CI534">
        <f>(AS534/J534)*100</f>
        <v>9.6956535009945028</v>
      </c>
      <c r="CJ534">
        <f t="shared" si="324"/>
        <v>86.404095115703399</v>
      </c>
      <c r="CK534">
        <f t="shared" si="325"/>
        <v>13.595904884296594</v>
      </c>
      <c r="CL534">
        <f>(AV534/J534)*100</f>
        <v>15.744450795246292</v>
      </c>
      <c r="CM534">
        <f t="shared" si="326"/>
        <v>90.247562089698107</v>
      </c>
      <c r="CN534">
        <f t="shared" si="327"/>
        <v>9.7524379103018983</v>
      </c>
      <c r="CO534">
        <f>(AY534/J534)*100</f>
        <v>1.7527237483426705</v>
      </c>
      <c r="CP534">
        <f t="shared" si="328"/>
        <v>90.593764164221483</v>
      </c>
      <c r="CQ534">
        <f t="shared" si="329"/>
        <v>9.4062358357785261</v>
      </c>
      <c r="CR534">
        <f>(BB534/J534)*100</f>
        <v>8.8778495506656707</v>
      </c>
      <c r="CS534">
        <f t="shared" si="330"/>
        <v>94.107202569621379</v>
      </c>
      <c r="CT534">
        <f t="shared" si="331"/>
        <v>5.8927974303786144</v>
      </c>
      <c r="CU534">
        <f>(BE534/J534)*100</f>
        <v>11.425715061031113</v>
      </c>
      <c r="CV534">
        <f t="shared" si="332"/>
        <v>78.39846594672531</v>
      </c>
      <c r="CW534">
        <f t="shared" si="333"/>
        <v>21.601534053274683</v>
      </c>
      <c r="CX534">
        <f>(BH534/J534)*100</f>
        <v>16.318197193651741</v>
      </c>
      <c r="CY534">
        <f t="shared" si="334"/>
        <v>64.240251720586045</v>
      </c>
      <c r="CZ534">
        <f t="shared" si="335"/>
        <v>35.759748279413948</v>
      </c>
    </row>
    <row r="535" spans="1:104" x14ac:dyDescent="0.25">
      <c r="A535" t="s">
        <v>2235</v>
      </c>
      <c r="B535">
        <v>29</v>
      </c>
      <c r="C535">
        <v>21</v>
      </c>
      <c r="D535" t="s">
        <v>2234</v>
      </c>
      <c r="E535">
        <f>VLOOKUP(A535,'2011B4'!A$1:B$641,2, FALSE)</f>
        <v>583</v>
      </c>
      <c r="F535" t="s">
        <v>3187</v>
      </c>
      <c r="G535">
        <v>1881514</v>
      </c>
      <c r="H535">
        <v>962183</v>
      </c>
      <c r="I535">
        <v>919331</v>
      </c>
      <c r="J535">
        <v>725764</v>
      </c>
      <c r="K535">
        <v>520955</v>
      </c>
      <c r="L535">
        <v>204809</v>
      </c>
      <c r="M535">
        <f t="shared" si="336"/>
        <v>38.57340418407729</v>
      </c>
      <c r="N535">
        <f t="shared" si="337"/>
        <v>54.143026846244425</v>
      </c>
      <c r="O535">
        <f t="shared" si="338"/>
        <v>22.278047841310691</v>
      </c>
      <c r="P535">
        <f>(K535/J535)*100</f>
        <v>71.780220567567426</v>
      </c>
      <c r="Q535">
        <f>(L535/J535)*100</f>
        <v>28.219779432432578</v>
      </c>
      <c r="R535">
        <f t="shared" si="304"/>
        <v>62.280713840862873</v>
      </c>
      <c r="S535">
        <f t="shared" si="305"/>
        <v>15.444965581097987</v>
      </c>
      <c r="T535">
        <f t="shared" si="306"/>
        <v>6.6567093435331595</v>
      </c>
      <c r="U535">
        <f t="shared" si="307"/>
        <v>2.5123869467209725</v>
      </c>
      <c r="V535">
        <f t="shared" si="308"/>
        <v>13.10522428778501</v>
      </c>
      <c r="W535">
        <f t="shared" si="309"/>
        <v>37.719286159137127</v>
      </c>
      <c r="X535">
        <v>325784</v>
      </c>
      <c r="Y535">
        <v>238080</v>
      </c>
      <c r="Z535">
        <v>87704</v>
      </c>
      <c r="AA535">
        <v>104951</v>
      </c>
      <c r="AB535">
        <v>57665</v>
      </c>
      <c r="AC535">
        <v>47286</v>
      </c>
      <c r="AD535">
        <v>21276</v>
      </c>
      <c r="AE535">
        <v>12685</v>
      </c>
      <c r="AF535">
        <v>8591</v>
      </c>
      <c r="AG535">
        <v>5448</v>
      </c>
      <c r="AH535">
        <v>4375</v>
      </c>
      <c r="AI535">
        <v>1073</v>
      </c>
      <c r="AJ535">
        <v>36127</v>
      </c>
      <c r="AK535">
        <v>20609</v>
      </c>
      <c r="AL535">
        <v>15518</v>
      </c>
      <c r="AM535">
        <v>70519</v>
      </c>
      <c r="AN535">
        <v>54673</v>
      </c>
      <c r="AO535">
        <v>15846</v>
      </c>
      <c r="AP535">
        <v>2381</v>
      </c>
      <c r="AQ535">
        <v>2253</v>
      </c>
      <c r="AR535">
        <v>128</v>
      </c>
      <c r="AS535">
        <v>18234</v>
      </c>
      <c r="AT535">
        <v>15444</v>
      </c>
      <c r="AU535">
        <v>2790</v>
      </c>
      <c r="AV535">
        <v>48312</v>
      </c>
      <c r="AW535">
        <v>42092</v>
      </c>
      <c r="AX535">
        <v>6220</v>
      </c>
      <c r="AY535">
        <v>6214</v>
      </c>
      <c r="AZ535">
        <v>5128</v>
      </c>
      <c r="BA535">
        <v>1086</v>
      </c>
      <c r="BB535">
        <v>21977</v>
      </c>
      <c r="BC535">
        <v>21100</v>
      </c>
      <c r="BD535">
        <v>877</v>
      </c>
      <c r="BE535">
        <v>18558</v>
      </c>
      <c r="BF535">
        <v>13949</v>
      </c>
      <c r="BG535">
        <v>4609</v>
      </c>
      <c r="BH535">
        <v>45983</v>
      </c>
      <c r="BI535">
        <v>32902</v>
      </c>
      <c r="BJ535">
        <v>13081</v>
      </c>
      <c r="BK535" t="str">
        <f t="shared" si="339"/>
        <v>CultivatorsTotal</v>
      </c>
      <c r="BL535" t="str">
        <f t="shared" si="340"/>
        <v>CultivatorsMale</v>
      </c>
      <c r="BM535" t="str">
        <f t="shared" si="341"/>
        <v>CultivatorsFemale</v>
      </c>
      <c r="BN535">
        <f>(X535/J535)*100</f>
        <v>44.888421029425544</v>
      </c>
      <c r="BO535">
        <f t="shared" si="310"/>
        <v>73.079095351521246</v>
      </c>
      <c r="BP535">
        <f t="shared" si="311"/>
        <v>26.920904648478743</v>
      </c>
      <c r="BQ535">
        <f>(AA535/J535)*100</f>
        <v>14.460761349419371</v>
      </c>
      <c r="BR535">
        <f t="shared" si="312"/>
        <v>54.94468847366867</v>
      </c>
      <c r="BS535">
        <f t="shared" si="313"/>
        <v>45.055311526331337</v>
      </c>
      <c r="BT535">
        <f>(AD535/J535)*100</f>
        <v>2.9315314620179564</v>
      </c>
      <c r="BU535">
        <f t="shared" si="314"/>
        <v>59.621169392742999</v>
      </c>
      <c r="BV535">
        <f t="shared" si="315"/>
        <v>40.378830607257008</v>
      </c>
      <c r="BW535">
        <f>(AG535/J535)*100</f>
        <v>0.75065723844114618</v>
      </c>
      <c r="BX535">
        <f t="shared" si="316"/>
        <v>80.304698972099857</v>
      </c>
      <c r="BY535">
        <f t="shared" si="317"/>
        <v>19.695301027900147</v>
      </c>
      <c r="BZ535">
        <f>(AJ535/J535)*100</f>
        <v>4.9777889231210146</v>
      </c>
      <c r="CA535">
        <f t="shared" si="318"/>
        <v>57.045976693331859</v>
      </c>
      <c r="CB535">
        <f t="shared" si="319"/>
        <v>42.954023306668141</v>
      </c>
      <c r="CC535">
        <f>(AM535/J535)*100</f>
        <v>9.7165194195358264</v>
      </c>
      <c r="CD535">
        <f t="shared" si="320"/>
        <v>77.529460145492706</v>
      </c>
      <c r="CE535">
        <f t="shared" si="321"/>
        <v>22.470539854507297</v>
      </c>
      <c r="CF535">
        <f>(AP535/J535)*100</f>
        <v>0.32806807722620573</v>
      </c>
      <c r="CG535">
        <f t="shared" si="322"/>
        <v>94.624107517849637</v>
      </c>
      <c r="CH535">
        <f t="shared" si="323"/>
        <v>5.3758924821503573</v>
      </c>
      <c r="CI535">
        <f>(AS535/J535)*100</f>
        <v>2.5123869467209725</v>
      </c>
      <c r="CJ535">
        <f t="shared" si="324"/>
        <v>84.698914116485696</v>
      </c>
      <c r="CK535">
        <f t="shared" si="325"/>
        <v>15.301085883514315</v>
      </c>
      <c r="CL535">
        <f>(AV535/J535)*100</f>
        <v>6.6567093435331595</v>
      </c>
      <c r="CM535">
        <f t="shared" si="326"/>
        <v>87.125351879450236</v>
      </c>
      <c r="CN535">
        <f t="shared" si="327"/>
        <v>12.874648120549759</v>
      </c>
      <c r="CO535">
        <f>(AY535/J535)*100</f>
        <v>0.85620118936734246</v>
      </c>
      <c r="CP535">
        <f t="shared" si="328"/>
        <v>82.5233344061796</v>
      </c>
      <c r="CQ535">
        <f t="shared" si="329"/>
        <v>17.476665593820407</v>
      </c>
      <c r="CR535">
        <f>(BB535/J535)*100</f>
        <v>3.028119333557465</v>
      </c>
      <c r="CS535">
        <f t="shared" si="330"/>
        <v>96.009464440096465</v>
      </c>
      <c r="CT535">
        <f t="shared" si="331"/>
        <v>3.9905355599035355</v>
      </c>
      <c r="CU535">
        <f>(BE535/J535)*100</f>
        <v>2.5570295578176925</v>
      </c>
      <c r="CV535">
        <f t="shared" si="332"/>
        <v>75.164349606638652</v>
      </c>
      <c r="CW535">
        <f t="shared" si="333"/>
        <v>24.835650393361352</v>
      </c>
      <c r="CX535">
        <f>(BH535/J535)*100</f>
        <v>6.3358061298163042</v>
      </c>
      <c r="CY535">
        <f t="shared" si="334"/>
        <v>71.552530282930647</v>
      </c>
      <c r="CZ535">
        <f t="shared" si="335"/>
        <v>28.447469717069353</v>
      </c>
    </row>
    <row r="536" spans="1:104" x14ac:dyDescent="0.25">
      <c r="A536" t="s">
        <v>2237</v>
      </c>
      <c r="B536">
        <v>29</v>
      </c>
      <c r="C536">
        <v>22</v>
      </c>
      <c r="D536" t="s">
        <v>2236</v>
      </c>
      <c r="E536">
        <f>VLOOKUP(A536,'2011B4'!A$1:B$641,2, FALSE)</f>
        <v>573</v>
      </c>
      <c r="G536">
        <v>1763705</v>
      </c>
      <c r="H536">
        <v>888034</v>
      </c>
      <c r="I536">
        <v>875671</v>
      </c>
      <c r="J536">
        <v>684066</v>
      </c>
      <c r="K536">
        <v>498300</v>
      </c>
      <c r="L536">
        <v>185766</v>
      </c>
      <c r="M536">
        <f t="shared" si="336"/>
        <v>38.785737977723031</v>
      </c>
      <c r="N536">
        <f t="shared" si="337"/>
        <v>56.112716405002516</v>
      </c>
      <c r="O536">
        <f t="shared" si="338"/>
        <v>21.214131791506173</v>
      </c>
      <c r="P536">
        <f>(K536/J536)*100</f>
        <v>72.843848400592918</v>
      </c>
      <c r="Q536">
        <f>(L536/J536)*100</f>
        <v>27.156151599407075</v>
      </c>
      <c r="R536">
        <f t="shared" si="304"/>
        <v>73.70414550642775</v>
      </c>
      <c r="S536">
        <f t="shared" si="305"/>
        <v>6.552145553206854</v>
      </c>
      <c r="T536">
        <f t="shared" si="306"/>
        <v>5.4769569018194151</v>
      </c>
      <c r="U536">
        <f t="shared" si="307"/>
        <v>2.5159852996640675</v>
      </c>
      <c r="V536">
        <f t="shared" si="308"/>
        <v>11.750766738881921</v>
      </c>
      <c r="W536">
        <f t="shared" si="309"/>
        <v>26.29585449357225</v>
      </c>
      <c r="X536">
        <v>367170</v>
      </c>
      <c r="Y536">
        <v>279693</v>
      </c>
      <c r="Z536">
        <v>87477</v>
      </c>
      <c r="AA536">
        <v>118996</v>
      </c>
      <c r="AB536">
        <v>67473</v>
      </c>
      <c r="AC536">
        <v>51523</v>
      </c>
      <c r="AD536">
        <v>18019</v>
      </c>
      <c r="AE536">
        <v>8704</v>
      </c>
      <c r="AF536">
        <v>9315</v>
      </c>
      <c r="AG536">
        <v>5700</v>
      </c>
      <c r="AH536">
        <v>3524</v>
      </c>
      <c r="AI536">
        <v>2176</v>
      </c>
      <c r="AJ536">
        <v>13351</v>
      </c>
      <c r="AK536">
        <v>7805</v>
      </c>
      <c r="AL536">
        <v>5546</v>
      </c>
      <c r="AM536">
        <v>25770</v>
      </c>
      <c r="AN536">
        <v>20902</v>
      </c>
      <c r="AO536">
        <v>4868</v>
      </c>
      <c r="AP536">
        <v>3159</v>
      </c>
      <c r="AQ536">
        <v>2934</v>
      </c>
      <c r="AR536">
        <v>225</v>
      </c>
      <c r="AS536">
        <v>17211</v>
      </c>
      <c r="AT536">
        <v>14103</v>
      </c>
      <c r="AU536">
        <v>3108</v>
      </c>
      <c r="AV536">
        <v>37466</v>
      </c>
      <c r="AW536">
        <v>32433</v>
      </c>
      <c r="AX536">
        <v>5033</v>
      </c>
      <c r="AY536">
        <v>5632</v>
      </c>
      <c r="AZ536">
        <v>4711</v>
      </c>
      <c r="BA536">
        <v>921</v>
      </c>
      <c r="BB536">
        <v>15507</v>
      </c>
      <c r="BC536">
        <v>15031</v>
      </c>
      <c r="BD536">
        <v>476</v>
      </c>
      <c r="BE536">
        <v>11406</v>
      </c>
      <c r="BF536">
        <v>9149</v>
      </c>
      <c r="BG536">
        <v>2257</v>
      </c>
      <c r="BH536">
        <v>44679</v>
      </c>
      <c r="BI536">
        <v>31838</v>
      </c>
      <c r="BJ536">
        <v>12841</v>
      </c>
      <c r="BK536" t="str">
        <f t="shared" si="339"/>
        <v>CultivatorsTotal</v>
      </c>
      <c r="BL536" t="str">
        <f t="shared" si="340"/>
        <v>CultivatorsMale</v>
      </c>
      <c r="BM536" t="str">
        <f t="shared" si="341"/>
        <v>CultivatorsFemale</v>
      </c>
      <c r="BN536">
        <f>(X536/J536)*100</f>
        <v>53.674645428949844</v>
      </c>
      <c r="BO536">
        <f t="shared" si="310"/>
        <v>76.175341122640745</v>
      </c>
      <c r="BP536">
        <f t="shared" si="311"/>
        <v>23.824658877359262</v>
      </c>
      <c r="BQ536">
        <f>(AA536/J536)*100</f>
        <v>17.395397520122327</v>
      </c>
      <c r="BR536">
        <f t="shared" si="312"/>
        <v>56.701905946418364</v>
      </c>
      <c r="BS536">
        <f t="shared" si="313"/>
        <v>43.298094053581629</v>
      </c>
      <c r="BT536">
        <f>(AD536/J536)*100</f>
        <v>2.6341025573555767</v>
      </c>
      <c r="BU536">
        <f t="shared" si="314"/>
        <v>48.304567401076639</v>
      </c>
      <c r="BV536">
        <f t="shared" si="315"/>
        <v>51.695432598923361</v>
      </c>
      <c r="BW536">
        <f>(AG536/J536)*100</f>
        <v>0.83325293173465731</v>
      </c>
      <c r="BX536">
        <f t="shared" si="316"/>
        <v>61.824561403508774</v>
      </c>
      <c r="BY536">
        <f t="shared" si="317"/>
        <v>38.175438596491226</v>
      </c>
      <c r="BZ536">
        <f>(AJ536/J536)*100</f>
        <v>1.9517122616823523</v>
      </c>
      <c r="CA536">
        <f t="shared" si="318"/>
        <v>58.460040446408513</v>
      </c>
      <c r="CB536">
        <f t="shared" si="319"/>
        <v>41.539959553591494</v>
      </c>
      <c r="CC536">
        <f>(AM536/J536)*100</f>
        <v>3.7671803597898448</v>
      </c>
      <c r="CD536">
        <f t="shared" si="320"/>
        <v>81.109817617384564</v>
      </c>
      <c r="CE536">
        <f t="shared" si="321"/>
        <v>18.890182382615446</v>
      </c>
      <c r="CF536">
        <f>(AP536/J536)*100</f>
        <v>0.46179754585083899</v>
      </c>
      <c r="CG536">
        <f t="shared" si="322"/>
        <v>92.87749287749287</v>
      </c>
      <c r="CH536">
        <f t="shared" si="323"/>
        <v>7.1225071225071224</v>
      </c>
      <c r="CI536">
        <f>(AS536/J536)*100</f>
        <v>2.5159852996640675</v>
      </c>
      <c r="CJ536">
        <f t="shared" si="324"/>
        <v>81.941781418860032</v>
      </c>
      <c r="CK536">
        <f t="shared" si="325"/>
        <v>18.058218581139968</v>
      </c>
      <c r="CL536">
        <f>(AV536/J536)*100</f>
        <v>5.4769569018194151</v>
      </c>
      <c r="CM536">
        <f t="shared" si="326"/>
        <v>86.566486948166329</v>
      </c>
      <c r="CN536">
        <f t="shared" si="327"/>
        <v>13.433513051833662</v>
      </c>
      <c r="CO536">
        <f>(AY536/J536)*100</f>
        <v>0.82331237044378758</v>
      </c>
      <c r="CP536">
        <f t="shared" si="328"/>
        <v>83.647017045454547</v>
      </c>
      <c r="CQ536">
        <f t="shared" si="329"/>
        <v>16.352982954545457</v>
      </c>
      <c r="CR536">
        <f>(BB536/J536)*100</f>
        <v>2.2668865284928645</v>
      </c>
      <c r="CS536">
        <f t="shared" si="330"/>
        <v>96.930418520668084</v>
      </c>
      <c r="CT536">
        <f t="shared" si="331"/>
        <v>3.0695814793319145</v>
      </c>
      <c r="CU536">
        <f>(BE536/J536)*100</f>
        <v>1.6673829718185089</v>
      </c>
      <c r="CV536">
        <f t="shared" si="332"/>
        <v>80.212169033841846</v>
      </c>
      <c r="CW536">
        <f t="shared" si="333"/>
        <v>19.787830966158161</v>
      </c>
      <c r="CX536">
        <f>(BH536/J536)*100</f>
        <v>6.5313873222759211</v>
      </c>
      <c r="CY536">
        <f t="shared" si="334"/>
        <v>71.259428366794239</v>
      </c>
      <c r="CZ536">
        <f t="shared" si="335"/>
        <v>28.740571633205757</v>
      </c>
    </row>
    <row r="537" spans="1:104" x14ac:dyDescent="0.25">
      <c r="A537" t="s">
        <v>2239</v>
      </c>
      <c r="B537">
        <v>29</v>
      </c>
      <c r="C537">
        <v>23</v>
      </c>
      <c r="D537" t="s">
        <v>2238</v>
      </c>
      <c r="E537">
        <f>VLOOKUP(A537,'2011B4'!A$1:B$641,2, FALSE)</f>
        <v>574</v>
      </c>
      <c r="G537">
        <v>1721669</v>
      </c>
      <c r="H537">
        <v>859086</v>
      </c>
      <c r="I537">
        <v>862583</v>
      </c>
      <c r="J537">
        <v>701228</v>
      </c>
      <c r="K537">
        <v>484206</v>
      </c>
      <c r="L537">
        <v>217022</v>
      </c>
      <c r="M537">
        <f t="shared" si="336"/>
        <v>40.729547897998977</v>
      </c>
      <c r="N537">
        <f t="shared" si="337"/>
        <v>56.362925248461735</v>
      </c>
      <c r="O537">
        <f t="shared" si="338"/>
        <v>25.159549863607328</v>
      </c>
      <c r="P537">
        <f>(K537/J537)*100</f>
        <v>69.051150267815885</v>
      </c>
      <c r="Q537">
        <f>(L537/J537)*100</f>
        <v>30.948849732184115</v>
      </c>
      <c r="R537">
        <f t="shared" si="304"/>
        <v>75.569429629164844</v>
      </c>
      <c r="S537">
        <f t="shared" si="305"/>
        <v>4.7067430279452616</v>
      </c>
      <c r="T537">
        <f t="shared" si="306"/>
        <v>5.6721922113777543</v>
      </c>
      <c r="U537">
        <f t="shared" si="307"/>
        <v>2.3542984592743017</v>
      </c>
      <c r="V537">
        <f t="shared" si="308"/>
        <v>11.697336672237846</v>
      </c>
      <c r="W537">
        <f t="shared" si="309"/>
        <v>24.430570370835156</v>
      </c>
      <c r="X537">
        <v>407074</v>
      </c>
      <c r="Y537">
        <v>277793</v>
      </c>
      <c r="Z537">
        <v>129281</v>
      </c>
      <c r="AA537">
        <v>59516</v>
      </c>
      <c r="AB537">
        <v>30201</v>
      </c>
      <c r="AC537">
        <v>29315</v>
      </c>
      <c r="AD537">
        <v>63324</v>
      </c>
      <c r="AE537">
        <v>35203</v>
      </c>
      <c r="AF537">
        <v>28121</v>
      </c>
      <c r="AG537">
        <v>1870</v>
      </c>
      <c r="AH537">
        <v>1453</v>
      </c>
      <c r="AI537">
        <v>417</v>
      </c>
      <c r="AJ537">
        <v>10219</v>
      </c>
      <c r="AK537">
        <v>6756</v>
      </c>
      <c r="AL537">
        <v>3463</v>
      </c>
      <c r="AM537">
        <v>20916</v>
      </c>
      <c r="AN537">
        <v>17227</v>
      </c>
      <c r="AO537">
        <v>3689</v>
      </c>
      <c r="AP537">
        <v>2063</v>
      </c>
      <c r="AQ537">
        <v>1948</v>
      </c>
      <c r="AR537">
        <v>115</v>
      </c>
      <c r="AS537">
        <v>16509</v>
      </c>
      <c r="AT537">
        <v>14057</v>
      </c>
      <c r="AU537">
        <v>2452</v>
      </c>
      <c r="AV537">
        <v>39775</v>
      </c>
      <c r="AW537">
        <v>35933</v>
      </c>
      <c r="AX537">
        <v>3842</v>
      </c>
      <c r="AY537">
        <v>4844</v>
      </c>
      <c r="AZ537">
        <v>4232</v>
      </c>
      <c r="BA537">
        <v>612</v>
      </c>
      <c r="BB537">
        <v>19547</v>
      </c>
      <c r="BC537">
        <v>18841</v>
      </c>
      <c r="BD537">
        <v>706</v>
      </c>
      <c r="BE537">
        <v>12515</v>
      </c>
      <c r="BF537">
        <v>9986</v>
      </c>
      <c r="BG537">
        <v>2529</v>
      </c>
      <c r="BH537">
        <v>43056</v>
      </c>
      <c r="BI537">
        <v>30576</v>
      </c>
      <c r="BJ537">
        <v>12480</v>
      </c>
      <c r="BK537" t="str">
        <f t="shared" si="339"/>
        <v>CultivatorsTotal</v>
      </c>
      <c r="BL537" t="str">
        <f t="shared" si="340"/>
        <v>CultivatorsMale</v>
      </c>
      <c r="BM537" t="str">
        <f t="shared" si="341"/>
        <v>CultivatorsFemale</v>
      </c>
      <c r="BN537">
        <f>(X537/J537)*100</f>
        <v>58.05158949728191</v>
      </c>
      <c r="BO537">
        <f t="shared" si="310"/>
        <v>68.241400826385373</v>
      </c>
      <c r="BP537">
        <f t="shared" si="311"/>
        <v>31.758599173614627</v>
      </c>
      <c r="BQ537">
        <f>(AA537/J537)*100</f>
        <v>8.487396396036667</v>
      </c>
      <c r="BR537">
        <f t="shared" si="312"/>
        <v>50.744337657100616</v>
      </c>
      <c r="BS537">
        <f t="shared" si="313"/>
        <v>49.255662342899384</v>
      </c>
      <c r="BT537">
        <f>(AD537/J537)*100</f>
        <v>9.0304437358462586</v>
      </c>
      <c r="BU537">
        <f t="shared" si="314"/>
        <v>55.591876697618595</v>
      </c>
      <c r="BV537">
        <f t="shared" si="315"/>
        <v>44.408123302381405</v>
      </c>
      <c r="BW537">
        <f>(AG537/J537)*100</f>
        <v>0.26667503294220996</v>
      </c>
      <c r="BX537">
        <f t="shared" si="316"/>
        <v>77.700534759358291</v>
      </c>
      <c r="BY537">
        <f t="shared" si="317"/>
        <v>22.299465240641712</v>
      </c>
      <c r="BZ537">
        <f>(AJ537/J537)*100</f>
        <v>1.4573006211959592</v>
      </c>
      <c r="CA537">
        <f t="shared" si="318"/>
        <v>66.112144045405614</v>
      </c>
      <c r="CB537">
        <f t="shared" si="319"/>
        <v>33.887855954594379</v>
      </c>
      <c r="CC537">
        <f>(AM537/J537)*100</f>
        <v>2.9827673738070928</v>
      </c>
      <c r="CD537">
        <f t="shared" si="320"/>
        <v>82.362784471218205</v>
      </c>
      <c r="CE537">
        <f t="shared" si="321"/>
        <v>17.637215528781795</v>
      </c>
      <c r="CF537">
        <f>(AP537/J537)*100</f>
        <v>0.2941981780533578</v>
      </c>
      <c r="CG537">
        <f t="shared" si="322"/>
        <v>94.425593795443532</v>
      </c>
      <c r="CH537">
        <f t="shared" si="323"/>
        <v>5.5744062045564711</v>
      </c>
      <c r="CI537">
        <f>(AS537/J537)*100</f>
        <v>2.3542984592743017</v>
      </c>
      <c r="CJ537">
        <f t="shared" si="324"/>
        <v>85.147495305590894</v>
      </c>
      <c r="CK537">
        <f t="shared" si="325"/>
        <v>14.852504694409111</v>
      </c>
      <c r="CL537">
        <f>(AV537/J537)*100</f>
        <v>5.6721922113777543</v>
      </c>
      <c r="CM537">
        <f t="shared" si="326"/>
        <v>90.340666247642986</v>
      </c>
      <c r="CN537">
        <f t="shared" si="327"/>
        <v>9.6593337523570071</v>
      </c>
      <c r="CO537">
        <f>(AY537/J537)*100</f>
        <v>0.69078816019896527</v>
      </c>
      <c r="CP537">
        <f t="shared" si="328"/>
        <v>87.365813377374067</v>
      </c>
      <c r="CQ537">
        <f t="shared" si="329"/>
        <v>12.634186622625929</v>
      </c>
      <c r="CR537">
        <f>(BB537/J537)*100</f>
        <v>2.7875384325782768</v>
      </c>
      <c r="CS537">
        <f t="shared" si="330"/>
        <v>96.388192561518395</v>
      </c>
      <c r="CT537">
        <f t="shared" si="331"/>
        <v>3.6118074384816081</v>
      </c>
      <c r="CU537">
        <f>(BE537/J537)*100</f>
        <v>1.7847262231399774</v>
      </c>
      <c r="CV537">
        <f t="shared" si="332"/>
        <v>79.792249300838989</v>
      </c>
      <c r="CW537">
        <f t="shared" si="333"/>
        <v>20.207750699161007</v>
      </c>
      <c r="CX537">
        <f>(BH537/J537)*100</f>
        <v>6.1400856782672681</v>
      </c>
      <c r="CY537">
        <f t="shared" si="334"/>
        <v>71.014492753623188</v>
      </c>
      <c r="CZ537">
        <f t="shared" si="335"/>
        <v>28.985507246376812</v>
      </c>
    </row>
    <row r="538" spans="1:104" x14ac:dyDescent="0.25">
      <c r="A538" t="s">
        <v>2241</v>
      </c>
      <c r="B538">
        <v>29</v>
      </c>
      <c r="C538">
        <v>24</v>
      </c>
      <c r="D538" t="s">
        <v>2240</v>
      </c>
      <c r="E538">
        <f>VLOOKUP(A538,'2011B4'!A$1:B$641,2, FALSE)</f>
        <v>575</v>
      </c>
      <c r="G538">
        <v>1897730</v>
      </c>
      <c r="H538">
        <v>938434</v>
      </c>
      <c r="I538">
        <v>959296</v>
      </c>
      <c r="J538">
        <v>845173</v>
      </c>
      <c r="K538">
        <v>509155</v>
      </c>
      <c r="L538">
        <v>336018</v>
      </c>
      <c r="M538">
        <f t="shared" si="336"/>
        <v>44.535998271619249</v>
      </c>
      <c r="N538">
        <f t="shared" si="337"/>
        <v>54.255813408295097</v>
      </c>
      <c r="O538">
        <f t="shared" si="338"/>
        <v>35.027561878711055</v>
      </c>
      <c r="P538">
        <f>(K538/J538)*100</f>
        <v>60.242695874099148</v>
      </c>
      <c r="Q538">
        <f>(L538/J538)*100</f>
        <v>39.757304125900852</v>
      </c>
      <c r="R538">
        <f t="shared" si="304"/>
        <v>25.975155382389168</v>
      </c>
      <c r="S538">
        <f t="shared" si="305"/>
        <v>36.759219710047525</v>
      </c>
      <c r="T538">
        <f t="shared" si="306"/>
        <v>8.8844532421172939</v>
      </c>
      <c r="U538">
        <f t="shared" si="307"/>
        <v>7.3058415259361107</v>
      </c>
      <c r="V538">
        <f t="shared" si="308"/>
        <v>21.075330139509902</v>
      </c>
      <c r="W538">
        <f t="shared" si="309"/>
        <v>74.024844617610825</v>
      </c>
      <c r="X538">
        <v>44627</v>
      </c>
      <c r="Y538">
        <v>33190</v>
      </c>
      <c r="Z538">
        <v>11437</v>
      </c>
      <c r="AA538">
        <v>33253</v>
      </c>
      <c r="AB538">
        <v>23508</v>
      </c>
      <c r="AC538">
        <v>9745</v>
      </c>
      <c r="AD538">
        <v>141655</v>
      </c>
      <c r="AE538">
        <v>107330</v>
      </c>
      <c r="AF538">
        <v>34325</v>
      </c>
      <c r="AG538">
        <v>6309</v>
      </c>
      <c r="AH538">
        <v>5230</v>
      </c>
      <c r="AI538">
        <v>1079</v>
      </c>
      <c r="AJ538">
        <v>175021</v>
      </c>
      <c r="AK538">
        <v>13969</v>
      </c>
      <c r="AL538">
        <v>161052</v>
      </c>
      <c r="AM538">
        <v>129349</v>
      </c>
      <c r="AN538">
        <v>59437</v>
      </c>
      <c r="AO538">
        <v>69912</v>
      </c>
      <c r="AP538">
        <v>3793</v>
      </c>
      <c r="AQ538">
        <v>3555</v>
      </c>
      <c r="AR538">
        <v>238</v>
      </c>
      <c r="AS538">
        <v>61747</v>
      </c>
      <c r="AT538">
        <v>58577</v>
      </c>
      <c r="AU538">
        <v>3170</v>
      </c>
      <c r="AV538">
        <v>75089</v>
      </c>
      <c r="AW538">
        <v>69702</v>
      </c>
      <c r="AX538">
        <v>5387</v>
      </c>
      <c r="AY538">
        <v>19049</v>
      </c>
      <c r="AZ538">
        <v>17963</v>
      </c>
      <c r="BA538">
        <v>1086</v>
      </c>
      <c r="BB538">
        <v>53575</v>
      </c>
      <c r="BC538">
        <v>51058</v>
      </c>
      <c r="BD538">
        <v>2517</v>
      </c>
      <c r="BE538">
        <v>28784</v>
      </c>
      <c r="BF538">
        <v>21763</v>
      </c>
      <c r="BG538">
        <v>7021</v>
      </c>
      <c r="BH538">
        <v>72922</v>
      </c>
      <c r="BI538">
        <v>43873</v>
      </c>
      <c r="BJ538">
        <v>29049</v>
      </c>
      <c r="BK538" t="str">
        <f t="shared" si="339"/>
        <v>DHHITotal</v>
      </c>
      <c r="BL538" t="str">
        <f t="shared" si="340"/>
        <v>PlantationMale</v>
      </c>
      <c r="BM538" t="str">
        <f t="shared" si="341"/>
        <v>DHHIFemale</v>
      </c>
      <c r="BN538">
        <f>(X538/J538)*100</f>
        <v>5.2802207358730104</v>
      </c>
      <c r="BO538">
        <f t="shared" si="310"/>
        <v>74.37201694041724</v>
      </c>
      <c r="BP538">
        <f t="shared" si="311"/>
        <v>25.627983059582764</v>
      </c>
      <c r="BQ538">
        <f>(AA538/J538)*100</f>
        <v>3.934460755371977</v>
      </c>
      <c r="BR538">
        <f t="shared" si="312"/>
        <v>70.694373439990372</v>
      </c>
      <c r="BS538">
        <f t="shared" si="313"/>
        <v>29.305626560009625</v>
      </c>
      <c r="BT538">
        <f>(AD538/J538)*100</f>
        <v>16.76047389114418</v>
      </c>
      <c r="BU538">
        <f t="shared" si="314"/>
        <v>75.768592707634738</v>
      </c>
      <c r="BV538">
        <f t="shared" si="315"/>
        <v>24.231407292365255</v>
      </c>
      <c r="BW538">
        <f>(AG538/J538)*100</f>
        <v>0.74647439045023911</v>
      </c>
      <c r="BX538">
        <f t="shared" si="316"/>
        <v>82.89744809003011</v>
      </c>
      <c r="BY538">
        <f t="shared" si="317"/>
        <v>17.102551909969886</v>
      </c>
      <c r="BZ538">
        <f>(AJ538/J538)*100</f>
        <v>20.708304690282343</v>
      </c>
      <c r="CA538">
        <f t="shared" si="318"/>
        <v>7.981327954931122</v>
      </c>
      <c r="CB538">
        <f t="shared" si="319"/>
        <v>92.018672045068868</v>
      </c>
      <c r="CC538">
        <f>(AM538/J538)*100</f>
        <v>15.304440629314945</v>
      </c>
      <c r="CD538">
        <f t="shared" si="320"/>
        <v>45.950877084476879</v>
      </c>
      <c r="CE538">
        <f t="shared" si="321"/>
        <v>54.049122915523121</v>
      </c>
      <c r="CF538">
        <f>(AP538/J538)*100</f>
        <v>0.44878385845264818</v>
      </c>
      <c r="CG538">
        <f t="shared" si="322"/>
        <v>93.72528341682046</v>
      </c>
      <c r="CH538">
        <f t="shared" si="323"/>
        <v>6.2747165831795417</v>
      </c>
      <c r="CI538">
        <f>(AS538/J538)*100</f>
        <v>7.3058415259361107</v>
      </c>
      <c r="CJ538">
        <f t="shared" si="324"/>
        <v>94.866147343190761</v>
      </c>
      <c r="CK538">
        <f t="shared" si="325"/>
        <v>5.1338526568092373</v>
      </c>
      <c r="CL538">
        <f>(AV538/J538)*100</f>
        <v>8.8844532421172939</v>
      </c>
      <c r="CM538">
        <f t="shared" si="326"/>
        <v>92.825846661961137</v>
      </c>
      <c r="CN538">
        <f t="shared" si="327"/>
        <v>7.1741533380388605</v>
      </c>
      <c r="CO538">
        <f>(AY538/J538)*100</f>
        <v>2.2538580858593447</v>
      </c>
      <c r="CP538">
        <f t="shared" si="328"/>
        <v>94.298913328783669</v>
      </c>
      <c r="CQ538">
        <f t="shared" si="329"/>
        <v>5.7010866712163368</v>
      </c>
      <c r="CR538">
        <f>(BB538/J538)*100</f>
        <v>6.3389388918008507</v>
      </c>
      <c r="CS538">
        <f t="shared" si="330"/>
        <v>95.301913205786278</v>
      </c>
      <c r="CT538">
        <f t="shared" si="331"/>
        <v>4.6980867942137188</v>
      </c>
      <c r="CU538">
        <f>(BE538/J538)*100</f>
        <v>3.4056932722649682</v>
      </c>
      <c r="CV538">
        <f t="shared" si="332"/>
        <v>75.607976653696497</v>
      </c>
      <c r="CW538">
        <f t="shared" si="333"/>
        <v>24.3920233463035</v>
      </c>
      <c r="CX538">
        <f>(BH538/J538)*100</f>
        <v>8.628056031132088</v>
      </c>
      <c r="CY538">
        <f t="shared" si="334"/>
        <v>60.164285126573603</v>
      </c>
      <c r="CZ538">
        <f t="shared" si="335"/>
        <v>39.835714873426404</v>
      </c>
    </row>
    <row r="539" spans="1:104" x14ac:dyDescent="0.25">
      <c r="A539" t="s">
        <v>2243</v>
      </c>
      <c r="B539">
        <v>29</v>
      </c>
      <c r="C539">
        <v>25</v>
      </c>
      <c r="D539" t="s">
        <v>2242</v>
      </c>
      <c r="E539">
        <f>VLOOKUP(A539,'2011B4'!A$1:B$641,2, FALSE)</f>
        <v>576</v>
      </c>
      <c r="G539">
        <v>548561</v>
      </c>
      <c r="H539">
        <v>274831</v>
      </c>
      <c r="I539">
        <v>273730</v>
      </c>
      <c r="J539">
        <v>256243</v>
      </c>
      <c r="K539">
        <v>163544</v>
      </c>
      <c r="L539">
        <v>92699</v>
      </c>
      <c r="M539">
        <f t="shared" si="336"/>
        <v>46.711851553427969</v>
      </c>
      <c r="N539">
        <f t="shared" si="337"/>
        <v>59.507115281754977</v>
      </c>
      <c r="O539">
        <f t="shared" si="338"/>
        <v>33.865122566032227</v>
      </c>
      <c r="P539">
        <f>(K539/J539)*100</f>
        <v>63.82379225969099</v>
      </c>
      <c r="Q539">
        <f>(L539/J539)*100</f>
        <v>36.176207740309003</v>
      </c>
      <c r="R539">
        <f t="shared" si="304"/>
        <v>71.708495451583062</v>
      </c>
      <c r="S539">
        <f t="shared" si="305"/>
        <v>4.3763146700592799</v>
      </c>
      <c r="T539">
        <f t="shared" si="306"/>
        <v>5.6824966925925775</v>
      </c>
      <c r="U539">
        <f t="shared" si="307"/>
        <v>2.5881682621574051</v>
      </c>
      <c r="V539">
        <f t="shared" si="308"/>
        <v>15.644524923607669</v>
      </c>
      <c r="W539">
        <f t="shared" si="309"/>
        <v>28.291504548416938</v>
      </c>
      <c r="X539">
        <v>18865</v>
      </c>
      <c r="Y539">
        <v>13928</v>
      </c>
      <c r="Z539">
        <v>4937</v>
      </c>
      <c r="AA539">
        <v>8809</v>
      </c>
      <c r="AB539">
        <v>4962</v>
      </c>
      <c r="AC539">
        <v>3847</v>
      </c>
      <c r="AD539">
        <v>156074</v>
      </c>
      <c r="AE539">
        <v>89483</v>
      </c>
      <c r="AF539">
        <v>66591</v>
      </c>
      <c r="AG539">
        <v>851</v>
      </c>
      <c r="AH539">
        <v>486</v>
      </c>
      <c r="AI539">
        <v>365</v>
      </c>
      <c r="AJ539">
        <v>2110</v>
      </c>
      <c r="AK539">
        <v>1349</v>
      </c>
      <c r="AL539">
        <v>761</v>
      </c>
      <c r="AM539">
        <v>8253</v>
      </c>
      <c r="AN539">
        <v>6525</v>
      </c>
      <c r="AO539">
        <v>1728</v>
      </c>
      <c r="AP539">
        <v>789</v>
      </c>
      <c r="AQ539">
        <v>742</v>
      </c>
      <c r="AR539">
        <v>47</v>
      </c>
      <c r="AS539">
        <v>6632</v>
      </c>
      <c r="AT539">
        <v>5606</v>
      </c>
      <c r="AU539">
        <v>1026</v>
      </c>
      <c r="AV539">
        <v>14561</v>
      </c>
      <c r="AW539">
        <v>12981</v>
      </c>
      <c r="AX539">
        <v>1580</v>
      </c>
      <c r="AY539">
        <v>3167</v>
      </c>
      <c r="AZ539">
        <v>2777</v>
      </c>
      <c r="BA539">
        <v>390</v>
      </c>
      <c r="BB539">
        <v>8396</v>
      </c>
      <c r="BC539">
        <v>8038</v>
      </c>
      <c r="BD539">
        <v>358</v>
      </c>
      <c r="BE539">
        <v>7753</v>
      </c>
      <c r="BF539">
        <v>5370</v>
      </c>
      <c r="BG539">
        <v>2383</v>
      </c>
      <c r="BH539">
        <v>19983</v>
      </c>
      <c r="BI539">
        <v>11297</v>
      </c>
      <c r="BJ539">
        <v>8686</v>
      </c>
      <c r="BK539" t="str">
        <f t="shared" si="339"/>
        <v>PlantationTotal</v>
      </c>
      <c r="BL539" t="str">
        <f t="shared" si="340"/>
        <v>PlantationMale</v>
      </c>
      <c r="BM539" t="str">
        <f t="shared" si="341"/>
        <v>PlantationFemale</v>
      </c>
      <c r="BN539">
        <f>(X539/J539)*100</f>
        <v>7.3621523319661417</v>
      </c>
      <c r="BO539">
        <f t="shared" si="310"/>
        <v>73.829843625761995</v>
      </c>
      <c r="BP539">
        <f t="shared" si="311"/>
        <v>26.170156374238008</v>
      </c>
      <c r="BQ539">
        <f>(AA539/J539)*100</f>
        <v>3.4377524459204736</v>
      </c>
      <c r="BR539">
        <f t="shared" si="312"/>
        <v>56.328754682710866</v>
      </c>
      <c r="BS539">
        <f t="shared" si="313"/>
        <v>43.671245317289134</v>
      </c>
      <c r="BT539">
        <f>(AD539/J539)*100</f>
        <v>60.908590673696452</v>
      </c>
      <c r="BU539">
        <f t="shared" si="314"/>
        <v>57.333700680446455</v>
      </c>
      <c r="BV539">
        <f t="shared" si="315"/>
        <v>42.666299319553545</v>
      </c>
      <c r="BW539">
        <f>(AG539/J539)*100</f>
        <v>0.33210663315680816</v>
      </c>
      <c r="BX539">
        <f t="shared" si="316"/>
        <v>57.109283196239716</v>
      </c>
      <c r="BY539">
        <f t="shared" si="317"/>
        <v>42.890716803760284</v>
      </c>
      <c r="BZ539">
        <f>(AJ539/J539)*100</f>
        <v>0.82343712803861957</v>
      </c>
      <c r="CA539">
        <f t="shared" si="318"/>
        <v>63.933649289099527</v>
      </c>
      <c r="CB539">
        <f t="shared" si="319"/>
        <v>36.066350710900473</v>
      </c>
      <c r="CC539">
        <f>(AM539/J539)*100</f>
        <v>3.2207709088638521</v>
      </c>
      <c r="CD539">
        <f t="shared" si="320"/>
        <v>79.06215921483097</v>
      </c>
      <c r="CE539">
        <f t="shared" si="321"/>
        <v>20.93784078516903</v>
      </c>
      <c r="CF539">
        <f>(AP539/J539)*100</f>
        <v>0.30791085024761655</v>
      </c>
      <c r="CG539">
        <f t="shared" si="322"/>
        <v>94.043092522179975</v>
      </c>
      <c r="CH539">
        <f t="shared" si="323"/>
        <v>5.9569074778200255</v>
      </c>
      <c r="CI539">
        <f>(AS539/J539)*100</f>
        <v>2.5881682621574051</v>
      </c>
      <c r="CJ539">
        <f t="shared" si="324"/>
        <v>84.529553679131482</v>
      </c>
      <c r="CK539">
        <f t="shared" si="325"/>
        <v>15.470446320868517</v>
      </c>
      <c r="CL539">
        <f>(AV539/J539)*100</f>
        <v>5.6824966925925775</v>
      </c>
      <c r="CM539">
        <f t="shared" si="326"/>
        <v>89.149096902685258</v>
      </c>
      <c r="CN539">
        <f t="shared" si="327"/>
        <v>10.850903097314744</v>
      </c>
      <c r="CO539">
        <f>(AY539/J539)*100</f>
        <v>1.2359362011840322</v>
      </c>
      <c r="CP539">
        <f t="shared" si="328"/>
        <v>87.685506788759085</v>
      </c>
      <c r="CQ539">
        <f t="shared" si="329"/>
        <v>12.314493211240922</v>
      </c>
      <c r="CR539">
        <f>(BB539/J539)*100</f>
        <v>3.2765773113802132</v>
      </c>
      <c r="CS539">
        <f t="shared" si="330"/>
        <v>95.736064792758455</v>
      </c>
      <c r="CT539">
        <f t="shared" si="331"/>
        <v>4.2639352072415431</v>
      </c>
      <c r="CU539">
        <f>(BE539/J539)*100</f>
        <v>3.0256436273381127</v>
      </c>
      <c r="CV539">
        <f t="shared" si="332"/>
        <v>69.263510899006846</v>
      </c>
      <c r="CW539">
        <f t="shared" si="333"/>
        <v>30.736489100993165</v>
      </c>
      <c r="CX539">
        <f>(BH539/J539)*100</f>
        <v>7.7984569334576941</v>
      </c>
      <c r="CY539">
        <f t="shared" si="334"/>
        <v>56.53305309513086</v>
      </c>
      <c r="CZ539">
        <f t="shared" si="335"/>
        <v>43.46694690486914</v>
      </c>
    </row>
    <row r="540" spans="1:104" x14ac:dyDescent="0.25">
      <c r="A540" t="s">
        <v>2245</v>
      </c>
      <c r="B540">
        <v>29</v>
      </c>
      <c r="C540">
        <v>26</v>
      </c>
      <c r="D540" t="s">
        <v>2244</v>
      </c>
      <c r="E540">
        <f>VLOOKUP(A540,'2011B4'!A$1:B$641,2, FALSE)</f>
        <v>577</v>
      </c>
      <c r="G540">
        <v>2641027</v>
      </c>
      <c r="H540">
        <v>1344670</v>
      </c>
      <c r="I540">
        <v>1296357</v>
      </c>
      <c r="J540">
        <v>926548</v>
      </c>
      <c r="K540">
        <v>711092</v>
      </c>
      <c r="L540">
        <v>215456</v>
      </c>
      <c r="M540">
        <f t="shared" si="336"/>
        <v>35.082867384543967</v>
      </c>
      <c r="N540">
        <f t="shared" si="337"/>
        <v>52.882268511976918</v>
      </c>
      <c r="O540">
        <f t="shared" si="338"/>
        <v>16.620113132416456</v>
      </c>
      <c r="P540">
        <f>(K540/J540)*100</f>
        <v>76.746374715611068</v>
      </c>
      <c r="Q540">
        <f>(L540/J540)*100</f>
        <v>23.253625284388939</v>
      </c>
      <c r="R540">
        <f t="shared" si="304"/>
        <v>55.842546743395921</v>
      </c>
      <c r="S540">
        <f t="shared" si="305"/>
        <v>9.9542603297400678</v>
      </c>
      <c r="T540">
        <f t="shared" si="306"/>
        <v>9.498698394470658</v>
      </c>
      <c r="U540">
        <f t="shared" si="307"/>
        <v>5.1955214408751624</v>
      </c>
      <c r="V540">
        <f t="shared" si="308"/>
        <v>19.508973091518193</v>
      </c>
      <c r="W540">
        <f t="shared" si="309"/>
        <v>44.157453256604079</v>
      </c>
      <c r="X540">
        <v>361119</v>
      </c>
      <c r="Y540">
        <v>278873</v>
      </c>
      <c r="Z540">
        <v>82246</v>
      </c>
      <c r="AA540">
        <v>142750</v>
      </c>
      <c r="AB540">
        <v>88054</v>
      </c>
      <c r="AC540">
        <v>54696</v>
      </c>
      <c r="AD540">
        <v>13539</v>
      </c>
      <c r="AE540">
        <v>9179</v>
      </c>
      <c r="AF540">
        <v>4360</v>
      </c>
      <c r="AG540">
        <v>2140</v>
      </c>
      <c r="AH540">
        <v>1632</v>
      </c>
      <c r="AI540">
        <v>508</v>
      </c>
      <c r="AJ540">
        <v>17018</v>
      </c>
      <c r="AK540">
        <v>7739</v>
      </c>
      <c r="AL540">
        <v>9279</v>
      </c>
      <c r="AM540">
        <v>73073</v>
      </c>
      <c r="AN540">
        <v>60863</v>
      </c>
      <c r="AO540">
        <v>12210</v>
      </c>
      <c r="AP540">
        <v>4078</v>
      </c>
      <c r="AQ540">
        <v>3758</v>
      </c>
      <c r="AR540">
        <v>320</v>
      </c>
      <c r="AS540">
        <v>48139</v>
      </c>
      <c r="AT540">
        <v>44464</v>
      </c>
      <c r="AU540">
        <v>3675</v>
      </c>
      <c r="AV540">
        <v>88010</v>
      </c>
      <c r="AW540">
        <v>79334</v>
      </c>
      <c r="AX540">
        <v>8676</v>
      </c>
      <c r="AY540">
        <v>11947</v>
      </c>
      <c r="AZ540">
        <v>10527</v>
      </c>
      <c r="BA540">
        <v>1420</v>
      </c>
      <c r="BB540">
        <v>41683</v>
      </c>
      <c r="BC540">
        <v>39943</v>
      </c>
      <c r="BD540">
        <v>1740</v>
      </c>
      <c r="BE540">
        <v>30757</v>
      </c>
      <c r="BF540">
        <v>24530</v>
      </c>
      <c r="BG540">
        <v>6227</v>
      </c>
      <c r="BH540">
        <v>92295</v>
      </c>
      <c r="BI540">
        <v>62196</v>
      </c>
      <c r="BJ540">
        <v>30099</v>
      </c>
      <c r="BK540" t="str">
        <f t="shared" si="339"/>
        <v>CultivatorsTotal</v>
      </c>
      <c r="BL540" t="str">
        <f t="shared" si="340"/>
        <v>CultivatorsMale</v>
      </c>
      <c r="BM540" t="str">
        <f t="shared" si="341"/>
        <v>CultivatorsFemale</v>
      </c>
      <c r="BN540">
        <f>(X540/J540)*100</f>
        <v>38.974667259548347</v>
      </c>
      <c r="BO540">
        <f t="shared" si="310"/>
        <v>77.224682168481863</v>
      </c>
      <c r="BP540">
        <f t="shared" si="311"/>
        <v>22.775317831518141</v>
      </c>
      <c r="BQ540">
        <f>(AA540/J540)*100</f>
        <v>15.40664919680362</v>
      </c>
      <c r="BR540">
        <f t="shared" si="312"/>
        <v>61.684063047285463</v>
      </c>
      <c r="BS540">
        <f t="shared" si="313"/>
        <v>38.315936952714537</v>
      </c>
      <c r="BT540">
        <f>(AD540/J540)*100</f>
        <v>1.4612302870439524</v>
      </c>
      <c r="BU540">
        <f t="shared" si="314"/>
        <v>67.796735357116475</v>
      </c>
      <c r="BV540">
        <f t="shared" si="315"/>
        <v>32.203264642883525</v>
      </c>
      <c r="BW540">
        <f>(AG540/J540)*100</f>
        <v>0.23096482858956038</v>
      </c>
      <c r="BX540">
        <f t="shared" si="316"/>
        <v>76.261682242990659</v>
      </c>
      <c r="BY540">
        <f t="shared" si="317"/>
        <v>23.738317757009344</v>
      </c>
      <c r="BZ540">
        <f>(AJ540/J540)*100</f>
        <v>1.8367100247369805</v>
      </c>
      <c r="CA540">
        <f t="shared" si="318"/>
        <v>45.475379010459513</v>
      </c>
      <c r="CB540">
        <f t="shared" si="319"/>
        <v>54.524620989540487</v>
      </c>
      <c r="CC540">
        <f>(AM540/J540)*100</f>
        <v>7.8865854764135266</v>
      </c>
      <c r="CD540">
        <f t="shared" si="320"/>
        <v>83.290681920818912</v>
      </c>
      <c r="CE540">
        <f t="shared" si="321"/>
        <v>16.709318079181092</v>
      </c>
      <c r="CF540">
        <f>(AP540/J540)*100</f>
        <v>0.44012830420010624</v>
      </c>
      <c r="CG540">
        <f t="shared" si="322"/>
        <v>92.153016184404123</v>
      </c>
      <c r="CH540">
        <f t="shared" si="323"/>
        <v>7.8469838155958804</v>
      </c>
      <c r="CI540">
        <f>(AS540/J540)*100</f>
        <v>5.1955214408751624</v>
      </c>
      <c r="CJ540">
        <f t="shared" si="324"/>
        <v>92.365857205176667</v>
      </c>
      <c r="CK540">
        <f t="shared" si="325"/>
        <v>7.6341427948233243</v>
      </c>
      <c r="CL540">
        <f>(AV540/J540)*100</f>
        <v>9.498698394470658</v>
      </c>
      <c r="CM540">
        <f t="shared" si="326"/>
        <v>90.142029314850575</v>
      </c>
      <c r="CN540">
        <f t="shared" si="327"/>
        <v>9.8579706851494144</v>
      </c>
      <c r="CO540">
        <f>(AY540/J540)*100</f>
        <v>1.2894097229717187</v>
      </c>
      <c r="CP540">
        <f t="shared" si="328"/>
        <v>88.114170921570263</v>
      </c>
      <c r="CQ540">
        <f t="shared" si="329"/>
        <v>11.885829078429731</v>
      </c>
      <c r="CR540">
        <f>(BB540/J540)*100</f>
        <v>4.4987415654666565</v>
      </c>
      <c r="CS540">
        <f t="shared" si="330"/>
        <v>95.825636350550582</v>
      </c>
      <c r="CT540">
        <f t="shared" si="331"/>
        <v>4.1743636494494165</v>
      </c>
      <c r="CU540">
        <f>(BE540/J540)*100</f>
        <v>3.3195258097799574</v>
      </c>
      <c r="CV540">
        <f t="shared" si="332"/>
        <v>79.754202295412426</v>
      </c>
      <c r="CW540">
        <f t="shared" si="333"/>
        <v>20.245797704587574</v>
      </c>
      <c r="CX540">
        <f>(BH540/J540)*100</f>
        <v>9.9611676890997547</v>
      </c>
      <c r="CY540">
        <f t="shared" si="334"/>
        <v>67.38826588655941</v>
      </c>
      <c r="CZ540">
        <f t="shared" si="335"/>
        <v>32.611734113440598</v>
      </c>
    </row>
    <row r="541" spans="1:104" x14ac:dyDescent="0.25">
      <c r="A541" t="s">
        <v>2247</v>
      </c>
      <c r="B541">
        <v>29</v>
      </c>
      <c r="C541">
        <v>27</v>
      </c>
      <c r="D541" t="s">
        <v>2246</v>
      </c>
      <c r="E541">
        <f>VLOOKUP(A541,'2011B4'!A$1:B$641,2, FALSE)</f>
        <v>578</v>
      </c>
      <c r="G541">
        <v>965462</v>
      </c>
      <c r="H541">
        <v>489940</v>
      </c>
      <c r="I541">
        <v>475522</v>
      </c>
      <c r="J541">
        <v>335045</v>
      </c>
      <c r="K541">
        <v>251623</v>
      </c>
      <c r="L541">
        <v>83422</v>
      </c>
      <c r="M541">
        <f t="shared" si="336"/>
        <v>34.703074797350908</v>
      </c>
      <c r="N541">
        <f t="shared" si="337"/>
        <v>51.357921378127934</v>
      </c>
      <c r="O541">
        <f t="shared" si="338"/>
        <v>17.543247210434007</v>
      </c>
      <c r="P541">
        <f>(K541/J541)*100</f>
        <v>75.101255055291077</v>
      </c>
      <c r="Q541">
        <f>(L541/J541)*100</f>
        <v>24.89874494470892</v>
      </c>
      <c r="R541">
        <f t="shared" si="304"/>
        <v>71.445925174230325</v>
      </c>
      <c r="S541">
        <f t="shared" si="305"/>
        <v>9.0059544240325931</v>
      </c>
      <c r="T541">
        <f t="shared" si="306"/>
        <v>6.1170887492724857</v>
      </c>
      <c r="U541">
        <f t="shared" si="307"/>
        <v>1.7343938873882612</v>
      </c>
      <c r="V541">
        <f t="shared" si="308"/>
        <v>11.696637765076334</v>
      </c>
      <c r="W541">
        <f t="shared" si="309"/>
        <v>28.554074825769675</v>
      </c>
      <c r="X541">
        <v>116660</v>
      </c>
      <c r="Y541">
        <v>97803</v>
      </c>
      <c r="Z541">
        <v>18857</v>
      </c>
      <c r="AA541">
        <v>112289</v>
      </c>
      <c r="AB541">
        <v>71327</v>
      </c>
      <c r="AC541">
        <v>40962</v>
      </c>
      <c r="AD541">
        <v>10427</v>
      </c>
      <c r="AE541">
        <v>7717</v>
      </c>
      <c r="AF541">
        <v>2710</v>
      </c>
      <c r="AG541">
        <v>3300</v>
      </c>
      <c r="AH541">
        <v>2806</v>
      </c>
      <c r="AI541">
        <v>494</v>
      </c>
      <c r="AJ541">
        <v>14576</v>
      </c>
      <c r="AK541">
        <v>8385</v>
      </c>
      <c r="AL541">
        <v>6191</v>
      </c>
      <c r="AM541">
        <v>12298</v>
      </c>
      <c r="AN541">
        <v>9201</v>
      </c>
      <c r="AO541">
        <v>3097</v>
      </c>
      <c r="AP541">
        <v>864</v>
      </c>
      <c r="AQ541">
        <v>792</v>
      </c>
      <c r="AR541">
        <v>72</v>
      </c>
      <c r="AS541">
        <v>5811</v>
      </c>
      <c r="AT541">
        <v>5287</v>
      </c>
      <c r="AU541">
        <v>524</v>
      </c>
      <c r="AV541">
        <v>20495</v>
      </c>
      <c r="AW541">
        <v>18142</v>
      </c>
      <c r="AX541">
        <v>2353</v>
      </c>
      <c r="AY541">
        <v>3212</v>
      </c>
      <c r="AZ541">
        <v>2874</v>
      </c>
      <c r="BA541">
        <v>338</v>
      </c>
      <c r="BB541">
        <v>6475</v>
      </c>
      <c r="BC541">
        <v>6345</v>
      </c>
      <c r="BD541">
        <v>130</v>
      </c>
      <c r="BE541">
        <v>7780</v>
      </c>
      <c r="BF541">
        <v>6249</v>
      </c>
      <c r="BG541">
        <v>1531</v>
      </c>
      <c r="BH541">
        <v>20858</v>
      </c>
      <c r="BI541">
        <v>14695</v>
      </c>
      <c r="BJ541">
        <v>6163</v>
      </c>
      <c r="BK541" t="str">
        <f t="shared" si="339"/>
        <v>CultivatorsTotal</v>
      </c>
      <c r="BL541" t="str">
        <f t="shared" si="340"/>
        <v>CultivatorsMale</v>
      </c>
      <c r="BM541" t="str">
        <f t="shared" si="341"/>
        <v>AgriculturalLabourFemale</v>
      </c>
      <c r="BN541">
        <f>(X541/J541)*100</f>
        <v>34.819203390589323</v>
      </c>
      <c r="BO541">
        <f t="shared" si="310"/>
        <v>83.835933481913244</v>
      </c>
      <c r="BP541">
        <f t="shared" si="311"/>
        <v>16.164066518086749</v>
      </c>
      <c r="BQ541">
        <f>(AA541/J541)*100</f>
        <v>33.514602516079925</v>
      </c>
      <c r="BR541">
        <f t="shared" si="312"/>
        <v>63.52091478239187</v>
      </c>
      <c r="BS541">
        <f t="shared" si="313"/>
        <v>36.479085217608137</v>
      </c>
      <c r="BT541">
        <f>(AD541/J541)*100</f>
        <v>3.112119267561074</v>
      </c>
      <c r="BU541">
        <f t="shared" si="314"/>
        <v>74.009782295962395</v>
      </c>
      <c r="BV541">
        <f t="shared" si="315"/>
        <v>25.990217704037594</v>
      </c>
      <c r="BW541">
        <f>(AG541/J541)*100</f>
        <v>0.98494232118073699</v>
      </c>
      <c r="BX541">
        <f t="shared" si="316"/>
        <v>85.030303030303031</v>
      </c>
      <c r="BY541">
        <f t="shared" si="317"/>
        <v>14.969696969696969</v>
      </c>
      <c r="BZ541">
        <f>(AJ541/J541)*100</f>
        <v>4.3504603859183097</v>
      </c>
      <c r="CA541">
        <f t="shared" si="318"/>
        <v>57.526070252469822</v>
      </c>
      <c r="CB541">
        <f t="shared" si="319"/>
        <v>42.473929747530185</v>
      </c>
      <c r="CC541">
        <f>(AM541/J541)*100</f>
        <v>3.6705517169335464</v>
      </c>
      <c r="CD541">
        <f t="shared" si="320"/>
        <v>74.817043421694578</v>
      </c>
      <c r="CE541">
        <f t="shared" si="321"/>
        <v>25.182956578305415</v>
      </c>
      <c r="CF541">
        <f>(AP541/J541)*100</f>
        <v>0.25787580772732022</v>
      </c>
      <c r="CG541">
        <f t="shared" si="322"/>
        <v>91.666666666666657</v>
      </c>
      <c r="CH541">
        <f t="shared" si="323"/>
        <v>8.3333333333333321</v>
      </c>
      <c r="CI541">
        <f>(AS541/J541)*100</f>
        <v>1.7343938873882612</v>
      </c>
      <c r="CJ541">
        <f t="shared" si="324"/>
        <v>90.982619170538641</v>
      </c>
      <c r="CK541">
        <f t="shared" si="325"/>
        <v>9.0173808294613664</v>
      </c>
      <c r="CL541">
        <f>(AV541/J541)*100</f>
        <v>6.1170887492724857</v>
      </c>
      <c r="CM541">
        <f t="shared" si="326"/>
        <v>88.519151012442052</v>
      </c>
      <c r="CN541">
        <f t="shared" si="327"/>
        <v>11.480848987557941</v>
      </c>
      <c r="CO541">
        <f>(AY541/J541)*100</f>
        <v>0.95867719261591733</v>
      </c>
      <c r="CP541">
        <f t="shared" si="328"/>
        <v>89.476961394769617</v>
      </c>
      <c r="CQ541">
        <f t="shared" si="329"/>
        <v>10.523038605230386</v>
      </c>
      <c r="CR541">
        <f>(BB541/J541)*100</f>
        <v>1.9325762211046278</v>
      </c>
      <c r="CS541">
        <f t="shared" si="330"/>
        <v>97.992277992277991</v>
      </c>
      <c r="CT541">
        <f t="shared" si="331"/>
        <v>2.0077220077220077</v>
      </c>
      <c r="CU541">
        <f>(BE541/J541)*100</f>
        <v>2.3220761390261009</v>
      </c>
      <c r="CV541">
        <f t="shared" si="332"/>
        <v>80.321336760925448</v>
      </c>
      <c r="CW541">
        <f t="shared" si="333"/>
        <v>19.678663239074552</v>
      </c>
      <c r="CX541">
        <f>(BH541/J541)*100</f>
        <v>6.2254324046023672</v>
      </c>
      <c r="CY541">
        <f t="shared" si="334"/>
        <v>70.452584140377795</v>
      </c>
      <c r="CZ541">
        <f t="shared" si="335"/>
        <v>29.547415859622205</v>
      </c>
    </row>
    <row r="542" spans="1:104" x14ac:dyDescent="0.25">
      <c r="A542" t="s">
        <v>2016</v>
      </c>
      <c r="B542">
        <v>30</v>
      </c>
      <c r="C542">
        <v>1</v>
      </c>
      <c r="D542" t="s">
        <v>2015</v>
      </c>
      <c r="E542">
        <f>VLOOKUP(A542,'2011B4'!A$1:B$641,2, FALSE)</f>
        <v>585</v>
      </c>
      <c r="G542">
        <v>758573</v>
      </c>
      <c r="H542">
        <v>388502</v>
      </c>
      <c r="I542">
        <v>370071</v>
      </c>
      <c r="J542">
        <v>242190</v>
      </c>
      <c r="K542">
        <v>185848</v>
      </c>
      <c r="L542">
        <v>56342</v>
      </c>
      <c r="M542">
        <f t="shared" si="336"/>
        <v>31.927052505164298</v>
      </c>
      <c r="N542">
        <f t="shared" si="337"/>
        <v>47.837076771805549</v>
      </c>
      <c r="O542">
        <f t="shared" si="338"/>
        <v>15.224646081427618</v>
      </c>
      <c r="P542">
        <f>(K542/J542)*100</f>
        <v>76.736446591519055</v>
      </c>
      <c r="Q542">
        <f>(L542/J542)*100</f>
        <v>23.263553408480945</v>
      </c>
      <c r="R542">
        <f t="shared" si="304"/>
        <v>12.954704983690492</v>
      </c>
      <c r="S542">
        <f t="shared" si="305"/>
        <v>20.090837771997194</v>
      </c>
      <c r="T542">
        <f t="shared" si="306"/>
        <v>11.650770056567158</v>
      </c>
      <c r="U542">
        <f t="shared" si="307"/>
        <v>9.1671827903711964</v>
      </c>
      <c r="V542">
        <f t="shared" si="308"/>
        <v>46.136504397373962</v>
      </c>
      <c r="W542">
        <f t="shared" si="309"/>
        <v>87.04529501630951</v>
      </c>
      <c r="X542">
        <v>15790</v>
      </c>
      <c r="Y542">
        <v>9755</v>
      </c>
      <c r="Z542">
        <v>6035</v>
      </c>
      <c r="AA542">
        <v>6323</v>
      </c>
      <c r="AB542">
        <v>3778</v>
      </c>
      <c r="AC542">
        <v>2545</v>
      </c>
      <c r="AD542">
        <v>9262</v>
      </c>
      <c r="AE542">
        <v>6807</v>
      </c>
      <c r="AF542">
        <v>2455</v>
      </c>
      <c r="AG542">
        <v>9914</v>
      </c>
      <c r="AH542">
        <v>8682</v>
      </c>
      <c r="AI542">
        <v>1232</v>
      </c>
      <c r="AJ542">
        <v>6033</v>
      </c>
      <c r="AK542">
        <v>4202</v>
      </c>
      <c r="AL542">
        <v>1831</v>
      </c>
      <c r="AM542">
        <v>32711</v>
      </c>
      <c r="AN542">
        <v>26078</v>
      </c>
      <c r="AO542">
        <v>6633</v>
      </c>
      <c r="AP542">
        <v>3512</v>
      </c>
      <c r="AQ542">
        <v>3236</v>
      </c>
      <c r="AR542">
        <v>276</v>
      </c>
      <c r="AS542">
        <v>22202</v>
      </c>
      <c r="AT542">
        <v>19972</v>
      </c>
      <c r="AU542">
        <v>2230</v>
      </c>
      <c r="AV542">
        <v>28217</v>
      </c>
      <c r="AW542">
        <v>23063</v>
      </c>
      <c r="AX542">
        <v>5154</v>
      </c>
      <c r="AY542">
        <v>12014</v>
      </c>
      <c r="AZ542">
        <v>10471</v>
      </c>
      <c r="BA542">
        <v>1543</v>
      </c>
      <c r="BB542">
        <v>22077</v>
      </c>
      <c r="BC542">
        <v>20936</v>
      </c>
      <c r="BD542">
        <v>1141</v>
      </c>
      <c r="BE542">
        <v>17805</v>
      </c>
      <c r="BF542">
        <v>12951</v>
      </c>
      <c r="BG542">
        <v>4854</v>
      </c>
      <c r="BH542">
        <v>56330</v>
      </c>
      <c r="BI542">
        <v>35917</v>
      </c>
      <c r="BJ542">
        <v>20413</v>
      </c>
      <c r="BK542" t="str">
        <f t="shared" si="339"/>
        <v>LQTotal</v>
      </c>
      <c r="BL542" t="str">
        <f t="shared" si="340"/>
        <v>LQMale</v>
      </c>
      <c r="BM542" t="str">
        <f t="shared" si="341"/>
        <v>LQFemale</v>
      </c>
      <c r="BN542">
        <f>(X542/J542)*100</f>
        <v>6.5196746356166653</v>
      </c>
      <c r="BO542">
        <f t="shared" si="310"/>
        <v>61.779607346421784</v>
      </c>
      <c r="BP542">
        <f t="shared" si="311"/>
        <v>38.220392653578216</v>
      </c>
      <c r="BQ542">
        <f>(AA542/J542)*100</f>
        <v>2.6107601469920314</v>
      </c>
      <c r="BR542">
        <f t="shared" si="312"/>
        <v>59.75011861458168</v>
      </c>
      <c r="BS542">
        <f t="shared" si="313"/>
        <v>40.249881385418313</v>
      </c>
      <c r="BT542">
        <f>(AD542/J542)*100</f>
        <v>3.8242702010817955</v>
      </c>
      <c r="BU542">
        <f t="shared" si="314"/>
        <v>73.493845821636796</v>
      </c>
      <c r="BV542">
        <f t="shared" si="315"/>
        <v>26.506154178363207</v>
      </c>
      <c r="BW542">
        <f>(AG542/J542)*100</f>
        <v>4.093480325364383</v>
      </c>
      <c r="BX542">
        <f t="shared" si="316"/>
        <v>87.573128908614081</v>
      </c>
      <c r="BY542">
        <f t="shared" si="317"/>
        <v>12.426871091385919</v>
      </c>
      <c r="BZ542">
        <f>(AJ542/J542)*100</f>
        <v>2.4910194475411864</v>
      </c>
      <c r="CA542">
        <f t="shared" si="318"/>
        <v>69.650256920271829</v>
      </c>
      <c r="CB542">
        <f t="shared" si="319"/>
        <v>30.349743079728164</v>
      </c>
      <c r="CC542">
        <f>(AM542/J542)*100</f>
        <v>13.506337999091622</v>
      </c>
      <c r="CD542">
        <f t="shared" si="320"/>
        <v>79.722417535385645</v>
      </c>
      <c r="CE542">
        <f t="shared" si="321"/>
        <v>20.277582464614348</v>
      </c>
      <c r="CF542">
        <f>(AP542/J542)*100</f>
        <v>1.4501011602460878</v>
      </c>
      <c r="CG542">
        <f t="shared" si="322"/>
        <v>92.141230068337137</v>
      </c>
      <c r="CH542">
        <f t="shared" si="323"/>
        <v>7.858769931662871</v>
      </c>
      <c r="CI542">
        <f>(AS542/J542)*100</f>
        <v>9.1671827903711964</v>
      </c>
      <c r="CJ542">
        <f t="shared" si="324"/>
        <v>89.95585983244753</v>
      </c>
      <c r="CK542">
        <f t="shared" si="325"/>
        <v>10.044140167552474</v>
      </c>
      <c r="CL542">
        <f>(AV542/J542)*100</f>
        <v>11.650770056567158</v>
      </c>
      <c r="CM542">
        <f t="shared" si="326"/>
        <v>81.734415423326368</v>
      </c>
      <c r="CN542">
        <f t="shared" si="327"/>
        <v>18.265584576673636</v>
      </c>
      <c r="CO542">
        <f>(AY542/J542)*100</f>
        <v>4.9605681489739464</v>
      </c>
      <c r="CP542">
        <f t="shared" si="328"/>
        <v>87.156650574329959</v>
      </c>
      <c r="CQ542">
        <f t="shared" si="329"/>
        <v>12.84334942567005</v>
      </c>
      <c r="CR542">
        <f>(BB542/J542)*100</f>
        <v>9.1155704199182459</v>
      </c>
      <c r="CS542">
        <f t="shared" si="330"/>
        <v>94.831725324998871</v>
      </c>
      <c r="CT542">
        <f t="shared" si="331"/>
        <v>5.1682746750011326</v>
      </c>
      <c r="CU542">
        <f>(BE542/J542)*100</f>
        <v>7.3516660473182212</v>
      </c>
      <c r="CV542">
        <f t="shared" si="332"/>
        <v>72.737994945240104</v>
      </c>
      <c r="CW542">
        <f t="shared" si="333"/>
        <v>27.262005054759896</v>
      </c>
      <c r="CX542">
        <f>(BH542/J542)*100</f>
        <v>23.258598620917461</v>
      </c>
      <c r="CY542">
        <f t="shared" si="334"/>
        <v>63.761761050949758</v>
      </c>
      <c r="CZ542">
        <f t="shared" si="335"/>
        <v>36.238238949050242</v>
      </c>
    </row>
    <row r="543" spans="1:104" x14ac:dyDescent="0.25">
      <c r="A543" t="s">
        <v>2018</v>
      </c>
      <c r="B543">
        <v>30</v>
      </c>
      <c r="C543">
        <v>2</v>
      </c>
      <c r="D543" t="s">
        <v>2017</v>
      </c>
      <c r="E543">
        <f>VLOOKUP(A543,'2011B4'!A$1:B$641,2, FALSE)</f>
        <v>586</v>
      </c>
      <c r="G543">
        <v>589095</v>
      </c>
      <c r="H543">
        <v>298746</v>
      </c>
      <c r="I543">
        <v>290349</v>
      </c>
      <c r="J543">
        <v>183115</v>
      </c>
      <c r="K543">
        <v>141145</v>
      </c>
      <c r="L543">
        <v>41970</v>
      </c>
      <c r="M543">
        <f t="shared" si="336"/>
        <v>31.084120557804766</v>
      </c>
      <c r="N543">
        <f t="shared" si="337"/>
        <v>47.245820864547142</v>
      </c>
      <c r="O543">
        <f t="shared" si="338"/>
        <v>14.455017926702004</v>
      </c>
      <c r="P543">
        <f>(K543/J543)*100</f>
        <v>77.079977063593915</v>
      </c>
      <c r="Q543">
        <f>(L543/J543)*100</f>
        <v>22.920022936406085</v>
      </c>
      <c r="R543">
        <f t="shared" si="304"/>
        <v>14.356551893618764</v>
      </c>
      <c r="S543">
        <f t="shared" si="305"/>
        <v>19.468093820822983</v>
      </c>
      <c r="T543">
        <f t="shared" si="306"/>
        <v>12.267154520383365</v>
      </c>
      <c r="U543">
        <f t="shared" si="307"/>
        <v>9.1723780138164539</v>
      </c>
      <c r="V543">
        <f t="shared" si="308"/>
        <v>44.735821751358444</v>
      </c>
      <c r="W543">
        <f t="shared" si="309"/>
        <v>85.643448106381243</v>
      </c>
      <c r="X543">
        <v>13888</v>
      </c>
      <c r="Y543">
        <v>8610</v>
      </c>
      <c r="Z543">
        <v>5278</v>
      </c>
      <c r="AA543">
        <v>5519</v>
      </c>
      <c r="AB543">
        <v>3080</v>
      </c>
      <c r="AC543">
        <v>2439</v>
      </c>
      <c r="AD543">
        <v>6882</v>
      </c>
      <c r="AE543">
        <v>5334</v>
      </c>
      <c r="AF543">
        <v>1548</v>
      </c>
      <c r="AG543">
        <v>7323</v>
      </c>
      <c r="AH543">
        <v>5970</v>
      </c>
      <c r="AI543">
        <v>1353</v>
      </c>
      <c r="AJ543">
        <v>4203</v>
      </c>
      <c r="AK543">
        <v>3038</v>
      </c>
      <c r="AL543">
        <v>1165</v>
      </c>
      <c r="AM543">
        <v>24123</v>
      </c>
      <c r="AN543">
        <v>20461</v>
      </c>
      <c r="AO543">
        <v>3662</v>
      </c>
      <c r="AP543">
        <v>2247</v>
      </c>
      <c r="AQ543">
        <v>2041</v>
      </c>
      <c r="AR543">
        <v>206</v>
      </c>
      <c r="AS543">
        <v>16796</v>
      </c>
      <c r="AT543">
        <v>14647</v>
      </c>
      <c r="AU543">
        <v>2149</v>
      </c>
      <c r="AV543">
        <v>22463</v>
      </c>
      <c r="AW543">
        <v>18358</v>
      </c>
      <c r="AX543">
        <v>4105</v>
      </c>
      <c r="AY543">
        <v>9078</v>
      </c>
      <c r="AZ543">
        <v>7920</v>
      </c>
      <c r="BA543">
        <v>1158</v>
      </c>
      <c r="BB543">
        <v>20175</v>
      </c>
      <c r="BC543">
        <v>19236</v>
      </c>
      <c r="BD543">
        <v>939</v>
      </c>
      <c r="BE543">
        <v>11962</v>
      </c>
      <c r="BF543">
        <v>8688</v>
      </c>
      <c r="BG543">
        <v>3274</v>
      </c>
      <c r="BH543">
        <v>38456</v>
      </c>
      <c r="BI543">
        <v>23762</v>
      </c>
      <c r="BJ543">
        <v>14694</v>
      </c>
      <c r="BK543" t="str">
        <f t="shared" si="339"/>
        <v>LQTotal</v>
      </c>
      <c r="BL543" t="str">
        <f t="shared" si="340"/>
        <v>LQMale</v>
      </c>
      <c r="BM543" t="str">
        <f t="shared" si="341"/>
        <v>LQFemale</v>
      </c>
      <c r="BN543">
        <f>(X543/J543)*100</f>
        <v>7.5843049449799302</v>
      </c>
      <c r="BO543">
        <f t="shared" si="310"/>
        <v>61.995967741935488</v>
      </c>
      <c r="BP543">
        <f t="shared" si="311"/>
        <v>38.00403225806452</v>
      </c>
      <c r="BQ543">
        <f>(AA543/J543)*100</f>
        <v>3.0139529803675287</v>
      </c>
      <c r="BR543">
        <f t="shared" si="312"/>
        <v>55.807211451349879</v>
      </c>
      <c r="BS543">
        <f t="shared" si="313"/>
        <v>44.192788548650121</v>
      </c>
      <c r="BT543">
        <f>(AD543/J543)*100</f>
        <v>3.758293968271305</v>
      </c>
      <c r="BU543">
        <f t="shared" si="314"/>
        <v>77.506538796861378</v>
      </c>
      <c r="BV543">
        <f t="shared" si="315"/>
        <v>22.493461203138622</v>
      </c>
      <c r="BW543">
        <f>(AG543/J543)*100</f>
        <v>3.9991262321491958</v>
      </c>
      <c r="BX543">
        <f t="shared" si="316"/>
        <v>81.523965587873832</v>
      </c>
      <c r="BY543">
        <f t="shared" si="317"/>
        <v>18.476034412126179</v>
      </c>
      <c r="BZ543">
        <f>(AJ543/J543)*100</f>
        <v>2.2952789230811241</v>
      </c>
      <c r="CA543">
        <f t="shared" si="318"/>
        <v>72.281703545086842</v>
      </c>
      <c r="CB543">
        <f t="shared" si="319"/>
        <v>27.718296454913155</v>
      </c>
      <c r="CC543">
        <f>(AM543/J543)*100</f>
        <v>13.173688665592662</v>
      </c>
      <c r="CD543">
        <f t="shared" si="320"/>
        <v>84.819466898810276</v>
      </c>
      <c r="CE543">
        <f t="shared" si="321"/>
        <v>15.180533101189736</v>
      </c>
      <c r="CF543">
        <f>(AP543/J543)*100</f>
        <v>1.2270977254730633</v>
      </c>
      <c r="CG543">
        <f t="shared" si="322"/>
        <v>90.832220738762786</v>
      </c>
      <c r="CH543">
        <f t="shared" si="323"/>
        <v>9.1677792612372055</v>
      </c>
      <c r="CI543">
        <f>(AS543/J543)*100</f>
        <v>9.1723780138164539</v>
      </c>
      <c r="CJ543">
        <f t="shared" si="324"/>
        <v>87.205286973088832</v>
      </c>
      <c r="CK543">
        <f t="shared" si="325"/>
        <v>12.79471302691117</v>
      </c>
      <c r="CL543">
        <f>(AV543/J543)*100</f>
        <v>12.267154520383365</v>
      </c>
      <c r="CM543">
        <f t="shared" si="326"/>
        <v>81.725504162400384</v>
      </c>
      <c r="CN543">
        <f t="shared" si="327"/>
        <v>18.274495837599609</v>
      </c>
      <c r="CO543">
        <f>(AY543/J543)*100</f>
        <v>4.9575403434999865</v>
      </c>
      <c r="CP543">
        <f t="shared" si="328"/>
        <v>87.243886318572379</v>
      </c>
      <c r="CQ543">
        <f t="shared" si="329"/>
        <v>12.756113681427628</v>
      </c>
      <c r="CR543">
        <f>(BB543/J543)*100</f>
        <v>11.017666493733447</v>
      </c>
      <c r="CS543">
        <f t="shared" si="330"/>
        <v>95.3457249070632</v>
      </c>
      <c r="CT543">
        <f t="shared" si="331"/>
        <v>4.6542750929368024</v>
      </c>
      <c r="CU543">
        <f>(BE543/J543)*100</f>
        <v>6.532506894574448</v>
      </c>
      <c r="CV543">
        <f t="shared" si="332"/>
        <v>72.629994984116365</v>
      </c>
      <c r="CW543">
        <f t="shared" si="333"/>
        <v>27.370005015883631</v>
      </c>
      <c r="CX543">
        <f>(BH543/J543)*100</f>
        <v>21.001010294077492</v>
      </c>
      <c r="CY543">
        <f t="shared" si="334"/>
        <v>61.79009777407947</v>
      </c>
      <c r="CZ543">
        <f t="shared" si="335"/>
        <v>38.20990222592053</v>
      </c>
    </row>
    <row r="544" spans="1:104" x14ac:dyDescent="0.25">
      <c r="A544" t="s">
        <v>2277</v>
      </c>
      <c r="B544">
        <v>31</v>
      </c>
      <c r="C544">
        <v>1</v>
      </c>
      <c r="D544" t="s">
        <v>2276</v>
      </c>
      <c r="E544">
        <f>VLOOKUP(A544,'2011B4'!A$1:B$641,2, FALSE)</f>
        <v>587</v>
      </c>
      <c r="G544">
        <v>60650</v>
      </c>
      <c r="H544">
        <v>31131</v>
      </c>
      <c r="I544">
        <v>29519</v>
      </c>
      <c r="J544">
        <v>11710</v>
      </c>
      <c r="K544">
        <v>10288</v>
      </c>
      <c r="L544">
        <v>1422</v>
      </c>
      <c r="M544">
        <f t="shared" si="336"/>
        <v>19.307502061005771</v>
      </c>
      <c r="N544">
        <f t="shared" si="337"/>
        <v>33.047444669300695</v>
      </c>
      <c r="O544">
        <f t="shared" si="338"/>
        <v>4.8172363562451306</v>
      </c>
      <c r="P544">
        <f>(K544/J544)*100</f>
        <v>87.856532877882159</v>
      </c>
      <c r="Q544">
        <f>(L544/J544)*100</f>
        <v>12.143467122117849</v>
      </c>
      <c r="R544">
        <f t="shared" si="304"/>
        <v>16.037574722459436</v>
      </c>
      <c r="S544">
        <f t="shared" si="305"/>
        <v>8.1639624252775391</v>
      </c>
      <c r="T544">
        <f t="shared" si="306"/>
        <v>4.0819812126387705</v>
      </c>
      <c r="U544">
        <f t="shared" si="307"/>
        <v>13.116994022203246</v>
      </c>
      <c r="V544">
        <f t="shared" si="308"/>
        <v>58.599487617421005</v>
      </c>
      <c r="W544">
        <f t="shared" si="309"/>
        <v>83.962425277540561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1878</v>
      </c>
      <c r="AE544">
        <v>1814</v>
      </c>
      <c r="AF544">
        <v>64</v>
      </c>
      <c r="AG544">
        <v>3</v>
      </c>
      <c r="AH544">
        <v>3</v>
      </c>
      <c r="AI544">
        <v>0</v>
      </c>
      <c r="AJ544">
        <v>155</v>
      </c>
      <c r="AK544">
        <v>99</v>
      </c>
      <c r="AL544">
        <v>56</v>
      </c>
      <c r="AM544">
        <v>798</v>
      </c>
      <c r="AN544">
        <v>574</v>
      </c>
      <c r="AO544">
        <v>224</v>
      </c>
      <c r="AP544">
        <v>412</v>
      </c>
      <c r="AQ544">
        <v>390</v>
      </c>
      <c r="AR544">
        <v>22</v>
      </c>
      <c r="AS544">
        <v>1536</v>
      </c>
      <c r="AT544">
        <v>1487</v>
      </c>
      <c r="AU544">
        <v>49</v>
      </c>
      <c r="AV544">
        <v>478</v>
      </c>
      <c r="AW544">
        <v>424</v>
      </c>
      <c r="AX544">
        <v>54</v>
      </c>
      <c r="AY544">
        <v>158</v>
      </c>
      <c r="AZ544">
        <v>155</v>
      </c>
      <c r="BA544">
        <v>3</v>
      </c>
      <c r="BB544">
        <v>1567</v>
      </c>
      <c r="BC544">
        <v>1528</v>
      </c>
      <c r="BD544">
        <v>39</v>
      </c>
      <c r="BE544">
        <v>276</v>
      </c>
      <c r="BF544">
        <v>240</v>
      </c>
      <c r="BG544">
        <v>36</v>
      </c>
      <c r="BH544">
        <v>4449</v>
      </c>
      <c r="BI544">
        <v>3574</v>
      </c>
      <c r="BJ544">
        <v>875</v>
      </c>
      <c r="BK544" t="str">
        <f t="shared" si="339"/>
        <v>LQTotal</v>
      </c>
      <c r="BL544" t="str">
        <f t="shared" si="340"/>
        <v>LQMale</v>
      </c>
      <c r="BM544" t="str">
        <f t="shared" si="341"/>
        <v>LQFemale</v>
      </c>
      <c r="BN544">
        <f>(X544/J544)*100</f>
        <v>0</v>
      </c>
      <c r="BO544" t="e">
        <f t="shared" si="310"/>
        <v>#DIV/0!</v>
      </c>
      <c r="BP544" t="e">
        <f t="shared" si="311"/>
        <v>#DIV/0!</v>
      </c>
      <c r="BQ544">
        <f>(AA544/J544)*100</f>
        <v>0</v>
      </c>
      <c r="BR544" t="e">
        <f t="shared" si="312"/>
        <v>#DIV/0!</v>
      </c>
      <c r="BS544" t="e">
        <f t="shared" si="313"/>
        <v>#DIV/0!</v>
      </c>
      <c r="BT544">
        <f>(AD544/J544)*100</f>
        <v>16.037574722459436</v>
      </c>
      <c r="BU544">
        <f t="shared" si="314"/>
        <v>96.592119275825354</v>
      </c>
      <c r="BV544">
        <f t="shared" si="315"/>
        <v>3.407880724174654</v>
      </c>
      <c r="BW544">
        <f>(AG544/J544)*100</f>
        <v>2.5619128949615714E-2</v>
      </c>
      <c r="BX544">
        <f t="shared" si="316"/>
        <v>100</v>
      </c>
      <c r="BY544">
        <f t="shared" si="317"/>
        <v>0</v>
      </c>
      <c r="BZ544">
        <f>(AJ544/J544)*100</f>
        <v>1.3236549957301451</v>
      </c>
      <c r="CA544">
        <f t="shared" si="318"/>
        <v>63.87096774193548</v>
      </c>
      <c r="CB544">
        <f t="shared" si="319"/>
        <v>36.129032258064512</v>
      </c>
      <c r="CC544">
        <f>(AM544/J544)*100</f>
        <v>6.814688300597779</v>
      </c>
      <c r="CD544">
        <f t="shared" si="320"/>
        <v>71.929824561403507</v>
      </c>
      <c r="CE544">
        <f t="shared" si="321"/>
        <v>28.07017543859649</v>
      </c>
      <c r="CF544">
        <f>(AP544/J544)*100</f>
        <v>3.5183603757472244</v>
      </c>
      <c r="CG544">
        <f t="shared" si="322"/>
        <v>94.660194174757279</v>
      </c>
      <c r="CH544">
        <f t="shared" si="323"/>
        <v>5.3398058252427179</v>
      </c>
      <c r="CI544">
        <f>(AS544/J544)*100</f>
        <v>13.116994022203246</v>
      </c>
      <c r="CJ544">
        <f t="shared" si="324"/>
        <v>96.809895833333343</v>
      </c>
      <c r="CK544">
        <f t="shared" si="325"/>
        <v>3.1901041666666665</v>
      </c>
      <c r="CL544">
        <f>(AV544/J544)*100</f>
        <v>4.0819812126387705</v>
      </c>
      <c r="CM544">
        <f t="shared" si="326"/>
        <v>88.70292887029288</v>
      </c>
      <c r="CN544">
        <f t="shared" si="327"/>
        <v>11.297071129707113</v>
      </c>
      <c r="CO544">
        <f>(AY544/J544)*100</f>
        <v>1.3492741246797608</v>
      </c>
      <c r="CP544">
        <f t="shared" si="328"/>
        <v>98.101265822784811</v>
      </c>
      <c r="CQ544">
        <f t="shared" si="329"/>
        <v>1.89873417721519</v>
      </c>
      <c r="CR544">
        <f>(BB544/J544)*100</f>
        <v>13.381725021349276</v>
      </c>
      <c r="CS544">
        <f t="shared" si="330"/>
        <v>97.511167836630506</v>
      </c>
      <c r="CT544">
        <f t="shared" si="331"/>
        <v>2.4888321633694961</v>
      </c>
      <c r="CU544">
        <f>(BE544/J544)*100</f>
        <v>2.3569598633646454</v>
      </c>
      <c r="CV544">
        <f t="shared" si="332"/>
        <v>86.956521739130437</v>
      </c>
      <c r="CW544">
        <f t="shared" si="333"/>
        <v>13.043478260869565</v>
      </c>
      <c r="CX544">
        <f>(BH544/J544)*100</f>
        <v>37.993168232280098</v>
      </c>
      <c r="CY544">
        <f t="shared" si="334"/>
        <v>80.33265902449989</v>
      </c>
      <c r="CZ544">
        <f t="shared" si="335"/>
        <v>19.66734097550011</v>
      </c>
    </row>
    <row r="545" spans="1:104" x14ac:dyDescent="0.25">
      <c r="A545" t="s">
        <v>2249</v>
      </c>
      <c r="B545">
        <v>32</v>
      </c>
      <c r="C545">
        <v>1</v>
      </c>
      <c r="D545" t="s">
        <v>2248</v>
      </c>
      <c r="E545">
        <f>VLOOKUP(A545,'2011B4'!A$1:B$641,2, FALSE)</f>
        <v>588</v>
      </c>
      <c r="G545">
        <v>1204078</v>
      </c>
      <c r="H545">
        <v>588083</v>
      </c>
      <c r="I545">
        <v>615995</v>
      </c>
      <c r="J545">
        <v>326512</v>
      </c>
      <c r="K545">
        <v>241460</v>
      </c>
      <c r="L545">
        <v>85052</v>
      </c>
      <c r="M545">
        <f>(J545/G545)*100</f>
        <v>27.117180116238316</v>
      </c>
      <c r="N545">
        <f>(K545/H545)*100</f>
        <v>41.058830131120949</v>
      </c>
      <c r="O545">
        <f>(L545/I545)*100</f>
        <v>13.807254929017281</v>
      </c>
      <c r="P545">
        <f>(K545/J545)*100</f>
        <v>73.951340226392901</v>
      </c>
      <c r="Q545">
        <f>(L545/J545)*100</f>
        <v>26.048659773607096</v>
      </c>
      <c r="R545">
        <f t="shared" si="304"/>
        <v>37.5156196403195</v>
      </c>
      <c r="S545">
        <f t="shared" si="305"/>
        <v>21.84360758563238</v>
      </c>
      <c r="T545">
        <f t="shared" si="306"/>
        <v>11.430820306757484</v>
      </c>
      <c r="U545">
        <f t="shared" si="307"/>
        <v>8.2012299701082974</v>
      </c>
      <c r="V545">
        <f t="shared" si="308"/>
        <v>21.00872249718234</v>
      </c>
      <c r="W545">
        <f t="shared" si="309"/>
        <v>62.4843803596805</v>
      </c>
      <c r="X545">
        <v>17260</v>
      </c>
      <c r="Y545">
        <v>14875</v>
      </c>
      <c r="Z545">
        <v>2385</v>
      </c>
      <c r="AA545">
        <v>25467</v>
      </c>
      <c r="AB545">
        <v>18268</v>
      </c>
      <c r="AC545">
        <v>7199</v>
      </c>
      <c r="AD545">
        <v>79766</v>
      </c>
      <c r="AE545">
        <v>66797</v>
      </c>
      <c r="AF545">
        <v>12969</v>
      </c>
      <c r="AG545">
        <v>5766</v>
      </c>
      <c r="AH545">
        <v>4485</v>
      </c>
      <c r="AI545">
        <v>1281</v>
      </c>
      <c r="AJ545">
        <v>28937</v>
      </c>
      <c r="AK545">
        <v>5021</v>
      </c>
      <c r="AL545">
        <v>23916</v>
      </c>
      <c r="AM545">
        <v>36619</v>
      </c>
      <c r="AN545">
        <v>18002</v>
      </c>
      <c r="AO545">
        <v>18617</v>
      </c>
      <c r="AP545">
        <v>780</v>
      </c>
      <c r="AQ545">
        <v>726</v>
      </c>
      <c r="AR545">
        <v>54</v>
      </c>
      <c r="AS545">
        <v>26778</v>
      </c>
      <c r="AT545">
        <v>25253</v>
      </c>
      <c r="AU545">
        <v>1525</v>
      </c>
      <c r="AV545">
        <v>37323</v>
      </c>
      <c r="AW545">
        <v>34259</v>
      </c>
      <c r="AX545">
        <v>3064</v>
      </c>
      <c r="AY545">
        <v>8643</v>
      </c>
      <c r="AZ545">
        <v>8334</v>
      </c>
      <c r="BA545">
        <v>309</v>
      </c>
      <c r="BB545">
        <v>23088</v>
      </c>
      <c r="BC545">
        <v>21900</v>
      </c>
      <c r="BD545">
        <v>1188</v>
      </c>
      <c r="BE545">
        <v>7787</v>
      </c>
      <c r="BF545">
        <v>6550</v>
      </c>
      <c r="BG545">
        <v>1237</v>
      </c>
      <c r="BH545">
        <v>28298</v>
      </c>
      <c r="BI545">
        <v>16990</v>
      </c>
      <c r="BJ545">
        <v>11308</v>
      </c>
      <c r="BK545" t="str">
        <f t="shared" si="339"/>
        <v>PlantationTotal</v>
      </c>
      <c r="BL545" t="str">
        <f t="shared" si="340"/>
        <v>PlantationMale</v>
      </c>
      <c r="BM545" t="str">
        <f t="shared" si="341"/>
        <v>DHHIFemale</v>
      </c>
      <c r="BN545">
        <f>(X545/J545)*100</f>
        <v>5.2861763120497871</v>
      </c>
      <c r="BO545">
        <f t="shared" si="310"/>
        <v>86.181923522595596</v>
      </c>
      <c r="BP545">
        <f t="shared" si="311"/>
        <v>13.818076477404404</v>
      </c>
      <c r="BQ545">
        <f>(AA545/J545)*100</f>
        <v>7.7997133336600193</v>
      </c>
      <c r="BR545">
        <f t="shared" si="312"/>
        <v>71.732045392076017</v>
      </c>
      <c r="BS545">
        <f t="shared" si="313"/>
        <v>28.267954607923979</v>
      </c>
      <c r="BT545">
        <f>(AD545/J545)*100</f>
        <v>24.429729994609691</v>
      </c>
      <c r="BU545">
        <f t="shared" si="314"/>
        <v>83.741192989494266</v>
      </c>
      <c r="BV545">
        <f t="shared" si="315"/>
        <v>16.258807010505731</v>
      </c>
      <c r="BW545">
        <f>(AG545/J545)*100</f>
        <v>1.7659381584750329</v>
      </c>
      <c r="BX545">
        <f t="shared" si="316"/>
        <v>77.78355879292404</v>
      </c>
      <c r="BY545">
        <f t="shared" si="317"/>
        <v>22.216441207075963</v>
      </c>
      <c r="BZ545">
        <f>(AJ545/J545)*100</f>
        <v>8.8624614103003871</v>
      </c>
      <c r="CA545">
        <f t="shared" si="318"/>
        <v>17.351487714690535</v>
      </c>
      <c r="CB545">
        <f t="shared" si="319"/>
        <v>82.648512285309465</v>
      </c>
      <c r="CC545">
        <f>(AM545/J545)*100</f>
        <v>11.215208016856961</v>
      </c>
      <c r="CD545">
        <f t="shared" si="320"/>
        <v>49.160271989950573</v>
      </c>
      <c r="CE545">
        <f t="shared" si="321"/>
        <v>50.83972801004942</v>
      </c>
      <c r="CF545">
        <f>(AP545/J545)*100</f>
        <v>0.2388886166511491</v>
      </c>
      <c r="CG545">
        <f t="shared" si="322"/>
        <v>93.07692307692308</v>
      </c>
      <c r="CH545">
        <f t="shared" si="323"/>
        <v>6.9230769230769234</v>
      </c>
      <c r="CI545">
        <f>(AS545/J545)*100</f>
        <v>8.2012299701082974</v>
      </c>
      <c r="CJ545">
        <f t="shared" si="324"/>
        <v>94.305026514302781</v>
      </c>
      <c r="CK545">
        <f t="shared" si="325"/>
        <v>5.6949734856972141</v>
      </c>
      <c r="CL545">
        <f>(AV545/J545)*100</f>
        <v>11.430820306757484</v>
      </c>
      <c r="CM545">
        <f t="shared" si="326"/>
        <v>91.790584894033174</v>
      </c>
      <c r="CN545">
        <f t="shared" si="327"/>
        <v>8.2094151059668299</v>
      </c>
      <c r="CO545">
        <f>(AY545/J545)*100</f>
        <v>2.6470696329690795</v>
      </c>
      <c r="CP545">
        <f t="shared" si="328"/>
        <v>96.424852481777151</v>
      </c>
      <c r="CQ545">
        <f t="shared" si="329"/>
        <v>3.5751475182228392</v>
      </c>
      <c r="CR545">
        <f>(BB545/J545)*100</f>
        <v>7.0711030528740144</v>
      </c>
      <c r="CS545">
        <f t="shared" si="330"/>
        <v>94.854469854469855</v>
      </c>
      <c r="CT545">
        <f t="shared" si="331"/>
        <v>5.1455301455301461</v>
      </c>
      <c r="CU545">
        <f>(BE545/J545)*100</f>
        <v>2.3849046895673052</v>
      </c>
      <c r="CV545">
        <f t="shared" si="332"/>
        <v>84.114549890843719</v>
      </c>
      <c r="CW545">
        <f t="shared" si="333"/>
        <v>15.885450109156285</v>
      </c>
      <c r="CX545">
        <f>(BH545/J545)*100</f>
        <v>8.6667565051207909</v>
      </c>
      <c r="CY545">
        <f t="shared" si="334"/>
        <v>60.039578768817577</v>
      </c>
      <c r="CZ545">
        <f t="shared" si="335"/>
        <v>39.960421231182416</v>
      </c>
    </row>
    <row r="546" spans="1:104" x14ac:dyDescent="0.25">
      <c r="A546" t="s">
        <v>2251</v>
      </c>
      <c r="B546">
        <v>32</v>
      </c>
      <c r="C546">
        <v>2</v>
      </c>
      <c r="D546" t="s">
        <v>2250</v>
      </c>
      <c r="E546">
        <f>VLOOKUP(A546,'2011B4'!A$1:B$641,2, FALSE)</f>
        <v>589</v>
      </c>
      <c r="G546">
        <v>2408956</v>
      </c>
      <c r="H546">
        <v>1152817</v>
      </c>
      <c r="I546">
        <v>1256139</v>
      </c>
      <c r="J546">
        <v>630829</v>
      </c>
      <c r="K546">
        <v>498112</v>
      </c>
      <c r="L546">
        <v>132717</v>
      </c>
      <c r="M546">
        <f>(J546/G546)*100</f>
        <v>26.186821178967158</v>
      </c>
      <c r="N546">
        <f>(K546/H546)*100</f>
        <v>43.208245541139661</v>
      </c>
      <c r="O546">
        <f>(L546/I546)*100</f>
        <v>10.565470859514752</v>
      </c>
      <c r="P546">
        <f>(K546/J546)*100</f>
        <v>78.961493526771918</v>
      </c>
      <c r="Q546">
        <f>(L546/J546)*100</f>
        <v>21.038506473228086</v>
      </c>
      <c r="R546">
        <f t="shared" si="304"/>
        <v>29.186039322859283</v>
      </c>
      <c r="S546">
        <f t="shared" si="305"/>
        <v>18.359333511934295</v>
      </c>
      <c r="T546">
        <f t="shared" si="306"/>
        <v>14.257112466294352</v>
      </c>
      <c r="U546">
        <f t="shared" si="307"/>
        <v>10.463374385134481</v>
      </c>
      <c r="V546">
        <f t="shared" si="308"/>
        <v>27.734140313777587</v>
      </c>
      <c r="W546">
        <f t="shared" si="309"/>
        <v>70.813960677140713</v>
      </c>
      <c r="X546">
        <v>35096</v>
      </c>
      <c r="Y546">
        <v>28882</v>
      </c>
      <c r="Z546">
        <v>6214</v>
      </c>
      <c r="AA546">
        <v>63493</v>
      </c>
      <c r="AB546">
        <v>40357</v>
      </c>
      <c r="AC546">
        <v>23136</v>
      </c>
      <c r="AD546">
        <v>85525</v>
      </c>
      <c r="AE546">
        <v>66958</v>
      </c>
      <c r="AF546">
        <v>18567</v>
      </c>
      <c r="AG546">
        <v>10242</v>
      </c>
      <c r="AH546">
        <v>8165</v>
      </c>
      <c r="AI546">
        <v>2077</v>
      </c>
      <c r="AJ546">
        <v>15872</v>
      </c>
      <c r="AK546">
        <v>10088</v>
      </c>
      <c r="AL546">
        <v>5784</v>
      </c>
      <c r="AM546">
        <v>89702</v>
      </c>
      <c r="AN546">
        <v>64177</v>
      </c>
      <c r="AO546">
        <v>25525</v>
      </c>
      <c r="AP546">
        <v>2121</v>
      </c>
      <c r="AQ546">
        <v>1870</v>
      </c>
      <c r="AR546">
        <v>251</v>
      </c>
      <c r="AS546">
        <v>66006</v>
      </c>
      <c r="AT546">
        <v>58075</v>
      </c>
      <c r="AU546">
        <v>7931</v>
      </c>
      <c r="AV546">
        <v>89938</v>
      </c>
      <c r="AW546">
        <v>86621</v>
      </c>
      <c r="AX546">
        <v>3317</v>
      </c>
      <c r="AY546">
        <v>18763</v>
      </c>
      <c r="AZ546">
        <v>17792</v>
      </c>
      <c r="BA546">
        <v>971</v>
      </c>
      <c r="BB546">
        <v>59188</v>
      </c>
      <c r="BC546">
        <v>54728</v>
      </c>
      <c r="BD546">
        <v>4460</v>
      </c>
      <c r="BE546">
        <v>20987</v>
      </c>
      <c r="BF546">
        <v>17059</v>
      </c>
      <c r="BG546">
        <v>3928</v>
      </c>
      <c r="BH546">
        <v>73896</v>
      </c>
      <c r="BI546">
        <v>43340</v>
      </c>
      <c r="BJ546">
        <v>30556</v>
      </c>
      <c r="BK546" t="str">
        <f t="shared" si="339"/>
        <v>Gtotal</v>
      </c>
      <c r="BL546" t="str">
        <f t="shared" si="340"/>
        <v>Gmale</v>
      </c>
      <c r="BM546" t="str">
        <f t="shared" si="341"/>
        <v>LQFemale</v>
      </c>
      <c r="BN546">
        <f>(X546/J546)*100</f>
        <v>5.5634728270260245</v>
      </c>
      <c r="BO546">
        <f t="shared" si="310"/>
        <v>82.294278550262135</v>
      </c>
      <c r="BP546">
        <f t="shared" si="311"/>
        <v>17.705721449737862</v>
      </c>
      <c r="BQ546">
        <f>(AA546/J546)*100</f>
        <v>10.065009693593668</v>
      </c>
      <c r="BR546">
        <f t="shared" si="312"/>
        <v>63.561337470272314</v>
      </c>
      <c r="BS546">
        <f t="shared" si="313"/>
        <v>36.438662529727686</v>
      </c>
      <c r="BT546">
        <f>(AD546/J546)*100</f>
        <v>13.557556802239592</v>
      </c>
      <c r="BU546">
        <f t="shared" si="314"/>
        <v>78.290558316281789</v>
      </c>
      <c r="BV546">
        <f t="shared" si="315"/>
        <v>21.709441683718211</v>
      </c>
      <c r="BW546">
        <f>(AG546/J546)*100</f>
        <v>1.6235778634146496</v>
      </c>
      <c r="BX546">
        <f t="shared" si="316"/>
        <v>79.720757664518644</v>
      </c>
      <c r="BY546">
        <f t="shared" si="317"/>
        <v>20.279242335481349</v>
      </c>
      <c r="BZ546">
        <f>(AJ546/J546)*100</f>
        <v>2.5160542714428158</v>
      </c>
      <c r="CA546">
        <f t="shared" si="318"/>
        <v>63.558467741935488</v>
      </c>
      <c r="CB546">
        <f t="shared" si="319"/>
        <v>36.44153225806452</v>
      </c>
      <c r="CC546">
        <f>(AM546/J546)*100</f>
        <v>14.219701377076829</v>
      </c>
      <c r="CD546">
        <f t="shared" si="320"/>
        <v>71.54467012998596</v>
      </c>
      <c r="CE546">
        <f t="shared" si="321"/>
        <v>28.455329870014047</v>
      </c>
      <c r="CF546">
        <f>(AP546/J546)*100</f>
        <v>0.3362242382642523</v>
      </c>
      <c r="CG546">
        <f t="shared" si="322"/>
        <v>88.165959453088163</v>
      </c>
      <c r="CH546">
        <f t="shared" si="323"/>
        <v>11.834040546911833</v>
      </c>
      <c r="CI546">
        <f>(AS546/J546)*100</f>
        <v>10.463374385134481</v>
      </c>
      <c r="CJ546">
        <f t="shared" si="324"/>
        <v>87.984425658273494</v>
      </c>
      <c r="CK546">
        <f t="shared" si="325"/>
        <v>12.015574341726509</v>
      </c>
      <c r="CL546">
        <f>(AV546/J546)*100</f>
        <v>14.257112466294352</v>
      </c>
      <c r="CM546">
        <f t="shared" si="326"/>
        <v>96.311903755920753</v>
      </c>
      <c r="CN546">
        <f t="shared" si="327"/>
        <v>3.6880962440792544</v>
      </c>
      <c r="CO546">
        <f>(AY546/J546)*100</f>
        <v>2.9743401143574566</v>
      </c>
      <c r="CP546">
        <f t="shared" si="328"/>
        <v>94.824921387837762</v>
      </c>
      <c r="CQ546">
        <f t="shared" si="329"/>
        <v>5.1750786121622347</v>
      </c>
      <c r="CR546">
        <f>(BB546/J546)*100</f>
        <v>9.3825743585028576</v>
      </c>
      <c r="CS546">
        <f t="shared" si="330"/>
        <v>92.464688788267893</v>
      </c>
      <c r="CT546">
        <f t="shared" si="331"/>
        <v>7.5353112117321084</v>
      </c>
      <c r="CU546">
        <f>(BE546/J546)*100</f>
        <v>3.3268920737632546</v>
      </c>
      <c r="CV546">
        <f t="shared" si="332"/>
        <v>81.283651784437978</v>
      </c>
      <c r="CW546">
        <f t="shared" si="333"/>
        <v>18.716348215562014</v>
      </c>
      <c r="CX546">
        <f>(BH546/J546)*100</f>
        <v>11.714109528889763</v>
      </c>
      <c r="CY546">
        <f t="shared" si="334"/>
        <v>58.64999458698712</v>
      </c>
      <c r="CZ546">
        <f t="shared" si="335"/>
        <v>41.35000541301288</v>
      </c>
    </row>
    <row r="547" spans="1:104" x14ac:dyDescent="0.25">
      <c r="A547" t="s">
        <v>2253</v>
      </c>
      <c r="B547">
        <v>32</v>
      </c>
      <c r="C547">
        <v>3</v>
      </c>
      <c r="D547" t="s">
        <v>2252</v>
      </c>
      <c r="E547">
        <f>VLOOKUP(A547,'2011B4'!A$1:B$641,2, FALSE)</f>
        <v>590</v>
      </c>
      <c r="G547">
        <v>780619</v>
      </c>
      <c r="H547">
        <v>391273</v>
      </c>
      <c r="I547">
        <v>389346</v>
      </c>
      <c r="J547">
        <v>222797</v>
      </c>
      <c r="K547">
        <v>170347</v>
      </c>
      <c r="L547">
        <v>52450</v>
      </c>
      <c r="M547">
        <f>(J547/G547)*100</f>
        <v>28.541068049842494</v>
      </c>
      <c r="N547">
        <f>(K547/H547)*100</f>
        <v>43.536609988422406</v>
      </c>
      <c r="O547">
        <f>(L547/I547)*100</f>
        <v>13.471308296476655</v>
      </c>
      <c r="P547">
        <f>(K547/J547)*100</f>
        <v>76.458390373299451</v>
      </c>
      <c r="Q547">
        <f>(L547/J547)*100</f>
        <v>23.541609626700538</v>
      </c>
      <c r="R547">
        <f t="shared" si="304"/>
        <v>63.24501676413955</v>
      </c>
      <c r="S547">
        <f t="shared" si="305"/>
        <v>5.8039381140679636</v>
      </c>
      <c r="T547">
        <f t="shared" si="306"/>
        <v>8.0993011575559812</v>
      </c>
      <c r="U547">
        <f t="shared" si="307"/>
        <v>3.9408071024295657</v>
      </c>
      <c r="V547">
        <f t="shared" si="308"/>
        <v>18.910936861806938</v>
      </c>
      <c r="W547">
        <f t="shared" si="309"/>
        <v>36.75498323586045</v>
      </c>
      <c r="X547">
        <v>43186</v>
      </c>
      <c r="Y547">
        <v>37987</v>
      </c>
      <c r="Z547">
        <v>5199</v>
      </c>
      <c r="AA547">
        <v>52076</v>
      </c>
      <c r="AB547">
        <v>36889</v>
      </c>
      <c r="AC547">
        <v>15187</v>
      </c>
      <c r="AD547">
        <v>45646</v>
      </c>
      <c r="AE547">
        <v>28572</v>
      </c>
      <c r="AF547">
        <v>17074</v>
      </c>
      <c r="AG547">
        <v>1073</v>
      </c>
      <c r="AH547">
        <v>801</v>
      </c>
      <c r="AI547">
        <v>272</v>
      </c>
      <c r="AJ547">
        <v>2659</v>
      </c>
      <c r="AK547">
        <v>1946</v>
      </c>
      <c r="AL547">
        <v>713</v>
      </c>
      <c r="AM547">
        <v>9199</v>
      </c>
      <c r="AN547">
        <v>7435</v>
      </c>
      <c r="AO547">
        <v>1764</v>
      </c>
      <c r="AP547">
        <v>495</v>
      </c>
      <c r="AQ547">
        <v>428</v>
      </c>
      <c r="AR547">
        <v>67</v>
      </c>
      <c r="AS547">
        <v>8780</v>
      </c>
      <c r="AT547">
        <v>8326</v>
      </c>
      <c r="AU547">
        <v>454</v>
      </c>
      <c r="AV547">
        <v>18045</v>
      </c>
      <c r="AW547">
        <v>17316</v>
      </c>
      <c r="AX547">
        <v>729</v>
      </c>
      <c r="AY547">
        <v>4140</v>
      </c>
      <c r="AZ547">
        <v>3615</v>
      </c>
      <c r="BA547">
        <v>525</v>
      </c>
      <c r="BB547">
        <v>12518</v>
      </c>
      <c r="BC547">
        <v>12109</v>
      </c>
      <c r="BD547">
        <v>409</v>
      </c>
      <c r="BE547">
        <v>4581</v>
      </c>
      <c r="BF547">
        <v>3667</v>
      </c>
      <c r="BG547">
        <v>914</v>
      </c>
      <c r="BH547">
        <v>20399</v>
      </c>
      <c r="BI547">
        <v>11256</v>
      </c>
      <c r="BJ547">
        <v>9143</v>
      </c>
      <c r="BK547" t="str">
        <f t="shared" si="339"/>
        <v>AgriculturalLabourTotal</v>
      </c>
      <c r="BL547" t="str">
        <f t="shared" si="340"/>
        <v>CultivatorsMale</v>
      </c>
      <c r="BM547" t="str">
        <f t="shared" si="341"/>
        <v>PlantationFemale</v>
      </c>
      <c r="BN547">
        <f>(X547/J547)*100</f>
        <v>19.38356441065185</v>
      </c>
      <c r="BO547">
        <f t="shared" si="310"/>
        <v>87.961376371972406</v>
      </c>
      <c r="BP547">
        <f t="shared" si="311"/>
        <v>12.038623628027603</v>
      </c>
      <c r="BQ547">
        <f>(AA547/J547)*100</f>
        <v>23.373743811631215</v>
      </c>
      <c r="BR547">
        <f t="shared" si="312"/>
        <v>70.836853829019134</v>
      </c>
      <c r="BS547">
        <f t="shared" si="313"/>
        <v>29.163146170980873</v>
      </c>
      <c r="BT547">
        <f>(AD547/J547)*100</f>
        <v>20.487708541856488</v>
      </c>
      <c r="BU547">
        <f t="shared" si="314"/>
        <v>62.594750909170571</v>
      </c>
      <c r="BV547">
        <f t="shared" si="315"/>
        <v>37.405249090829429</v>
      </c>
      <c r="BW547">
        <f>(AG547/J547)*100</f>
        <v>0.48160433039942185</v>
      </c>
      <c r="BX547">
        <f t="shared" si="316"/>
        <v>74.650512581547062</v>
      </c>
      <c r="BY547">
        <f t="shared" si="317"/>
        <v>25.349487418452938</v>
      </c>
      <c r="BZ547">
        <f>(AJ547/J547)*100</f>
        <v>1.1934631076720064</v>
      </c>
      <c r="CA547">
        <f t="shared" si="318"/>
        <v>73.185408048138399</v>
      </c>
      <c r="CB547">
        <f t="shared" si="319"/>
        <v>26.814591951861601</v>
      </c>
      <c r="CC547">
        <f>(AM547/J547)*100</f>
        <v>4.1288706759965352</v>
      </c>
      <c r="CD547">
        <f t="shared" si="320"/>
        <v>80.824002608979242</v>
      </c>
      <c r="CE547">
        <f t="shared" si="321"/>
        <v>19.175997391020765</v>
      </c>
      <c r="CF547">
        <f>(AP547/J547)*100</f>
        <v>0.22217534347410423</v>
      </c>
      <c r="CG547">
        <f t="shared" si="322"/>
        <v>86.464646464646464</v>
      </c>
      <c r="CH547">
        <f t="shared" si="323"/>
        <v>13.535353535353536</v>
      </c>
      <c r="CI547">
        <f>(AS547/J547)*100</f>
        <v>3.9408071024295657</v>
      </c>
      <c r="CJ547">
        <f t="shared" si="324"/>
        <v>94.829157175398635</v>
      </c>
      <c r="CK547">
        <f t="shared" si="325"/>
        <v>5.1708428246013671</v>
      </c>
      <c r="CL547">
        <f>(AV547/J547)*100</f>
        <v>8.0993011575559812</v>
      </c>
      <c r="CM547">
        <f t="shared" si="326"/>
        <v>95.960099750623442</v>
      </c>
      <c r="CN547">
        <f t="shared" si="327"/>
        <v>4.0399002493765588</v>
      </c>
      <c r="CO547">
        <f>(AY547/J547)*100</f>
        <v>1.8581937817834171</v>
      </c>
      <c r="CP547">
        <f t="shared" si="328"/>
        <v>87.318840579710141</v>
      </c>
      <c r="CQ547">
        <f t="shared" si="329"/>
        <v>12.681159420289855</v>
      </c>
      <c r="CR547">
        <f>(BB547/J547)*100</f>
        <v>5.6185675749673463</v>
      </c>
      <c r="CS547">
        <f t="shared" si="330"/>
        <v>96.732704904936895</v>
      </c>
      <c r="CT547">
        <f t="shared" si="331"/>
        <v>3.2672950950631092</v>
      </c>
      <c r="CU547">
        <f>(BE547/J547)*100</f>
        <v>2.0561318150603465</v>
      </c>
      <c r="CV547">
        <f t="shared" si="332"/>
        <v>80.04802444881031</v>
      </c>
      <c r="CW547">
        <f t="shared" si="333"/>
        <v>19.951975551189697</v>
      </c>
      <c r="CX547">
        <f>(BH547/J547)*100</f>
        <v>9.1558683465217214</v>
      </c>
      <c r="CY547">
        <f t="shared" si="334"/>
        <v>55.179175449776949</v>
      </c>
      <c r="CZ547">
        <f t="shared" si="335"/>
        <v>44.820824550223051</v>
      </c>
    </row>
    <row r="548" spans="1:104" x14ac:dyDescent="0.25">
      <c r="A548" t="s">
        <v>2255</v>
      </c>
      <c r="B548">
        <v>32</v>
      </c>
      <c r="C548">
        <v>4</v>
      </c>
      <c r="D548" t="s">
        <v>2254</v>
      </c>
      <c r="E548">
        <f>VLOOKUP(A548,'2011B4'!A$1:B$641,2, FALSE)</f>
        <v>591</v>
      </c>
      <c r="G548">
        <v>2879131</v>
      </c>
      <c r="H548">
        <v>1399358</v>
      </c>
      <c r="I548">
        <v>1479773</v>
      </c>
      <c r="J548">
        <v>635952</v>
      </c>
      <c r="K548">
        <v>555808</v>
      </c>
      <c r="L548">
        <v>80144</v>
      </c>
      <c r="M548">
        <f>(J548/G548)*100</f>
        <v>22.088331513918611</v>
      </c>
      <c r="N548">
        <f>(K548/H548)*100</f>
        <v>39.718785328700733</v>
      </c>
      <c r="O548">
        <f>(L548/I548)*100</f>
        <v>5.4159658271910622</v>
      </c>
      <c r="P548">
        <f>(K548/J548)*100</f>
        <v>87.397791028253707</v>
      </c>
      <c r="Q548">
        <f>(L548/J548)*100</f>
        <v>12.602208971746295</v>
      </c>
      <c r="R548">
        <f t="shared" si="304"/>
        <v>23.287921100963594</v>
      </c>
      <c r="S548">
        <f t="shared" si="305"/>
        <v>14.249974840868493</v>
      </c>
      <c r="T548">
        <f t="shared" si="306"/>
        <v>15.832641457216898</v>
      </c>
      <c r="U548">
        <f t="shared" si="307"/>
        <v>12.767315772259542</v>
      </c>
      <c r="V548">
        <f t="shared" si="308"/>
        <v>33.862146828691472</v>
      </c>
      <c r="W548">
        <f t="shared" si="309"/>
        <v>76.712078899036413</v>
      </c>
      <c r="X548">
        <v>20670</v>
      </c>
      <c r="Y548">
        <v>18807</v>
      </c>
      <c r="Z548">
        <v>1863</v>
      </c>
      <c r="AA548">
        <v>35695</v>
      </c>
      <c r="AB548">
        <v>30756</v>
      </c>
      <c r="AC548">
        <v>4939</v>
      </c>
      <c r="AD548">
        <v>91735</v>
      </c>
      <c r="AE548">
        <v>84357</v>
      </c>
      <c r="AF548">
        <v>7378</v>
      </c>
      <c r="AG548">
        <v>8650</v>
      </c>
      <c r="AH548">
        <v>7659</v>
      </c>
      <c r="AI548">
        <v>991</v>
      </c>
      <c r="AJ548">
        <v>11778</v>
      </c>
      <c r="AK548">
        <v>9195</v>
      </c>
      <c r="AL548">
        <v>2583</v>
      </c>
      <c r="AM548">
        <v>70195</v>
      </c>
      <c r="AN548">
        <v>59775</v>
      </c>
      <c r="AO548">
        <v>10420</v>
      </c>
      <c r="AP548">
        <v>3132</v>
      </c>
      <c r="AQ548">
        <v>2808</v>
      </c>
      <c r="AR548">
        <v>324</v>
      </c>
      <c r="AS548">
        <v>81194</v>
      </c>
      <c r="AT548">
        <v>77821</v>
      </c>
      <c r="AU548">
        <v>3373</v>
      </c>
      <c r="AV548">
        <v>100688</v>
      </c>
      <c r="AW548">
        <v>97744</v>
      </c>
      <c r="AX548">
        <v>2944</v>
      </c>
      <c r="AY548">
        <v>20525</v>
      </c>
      <c r="AZ548">
        <v>19461</v>
      </c>
      <c r="BA548">
        <v>1064</v>
      </c>
      <c r="BB548">
        <v>74996</v>
      </c>
      <c r="BC548">
        <v>70605</v>
      </c>
      <c r="BD548">
        <v>4391</v>
      </c>
      <c r="BE548">
        <v>25743</v>
      </c>
      <c r="BF548">
        <v>21500</v>
      </c>
      <c r="BG548">
        <v>4243</v>
      </c>
      <c r="BH548">
        <v>90951</v>
      </c>
      <c r="BI548">
        <v>55320</v>
      </c>
      <c r="BJ548">
        <v>35631</v>
      </c>
      <c r="BK548" t="str">
        <f t="shared" si="339"/>
        <v>Gtotal</v>
      </c>
      <c r="BL548" t="str">
        <f t="shared" si="340"/>
        <v>Gmale</v>
      </c>
      <c r="BM548" t="str">
        <f t="shared" si="341"/>
        <v>LQFemale</v>
      </c>
      <c r="BN548">
        <f>(X548/J548)*100</f>
        <v>3.2502453015321913</v>
      </c>
      <c r="BO548">
        <f t="shared" si="310"/>
        <v>90.986937590711179</v>
      </c>
      <c r="BP548">
        <f t="shared" si="311"/>
        <v>9.0130624092888247</v>
      </c>
      <c r="BQ548">
        <f>(AA548/J548)*100</f>
        <v>5.6128449945907866</v>
      </c>
      <c r="BR548">
        <f t="shared" si="312"/>
        <v>86.163328197226505</v>
      </c>
      <c r="BS548">
        <f t="shared" si="313"/>
        <v>13.836671802773498</v>
      </c>
      <c r="BT548">
        <f>(AD548/J548)*100</f>
        <v>14.424830804840616</v>
      </c>
      <c r="BU548">
        <f t="shared" si="314"/>
        <v>91.957268218237303</v>
      </c>
      <c r="BV548">
        <f t="shared" si="315"/>
        <v>8.0427317817626847</v>
      </c>
      <c r="BW548">
        <f>(AG548/J548)*100</f>
        <v>1.3601655470853145</v>
      </c>
      <c r="BX548">
        <f t="shared" si="316"/>
        <v>88.543352601156073</v>
      </c>
      <c r="BY548">
        <f t="shared" si="317"/>
        <v>11.456647398843931</v>
      </c>
      <c r="BZ548">
        <f>(AJ548/J548)*100</f>
        <v>1.8520265680428711</v>
      </c>
      <c r="CA548">
        <f t="shared" si="318"/>
        <v>78.069281711665823</v>
      </c>
      <c r="CB548">
        <f t="shared" si="319"/>
        <v>21.930718288334184</v>
      </c>
      <c r="CC548">
        <f>(AM548/J548)*100</f>
        <v>11.037782725740307</v>
      </c>
      <c r="CD548">
        <f t="shared" si="320"/>
        <v>85.155637865944868</v>
      </c>
      <c r="CE548">
        <f t="shared" si="321"/>
        <v>14.844362134055133</v>
      </c>
      <c r="CF548">
        <f>(AP548/J548)*100</f>
        <v>0.49248999924522607</v>
      </c>
      <c r="CG548">
        <f t="shared" si="322"/>
        <v>89.65517241379311</v>
      </c>
      <c r="CH548">
        <f t="shared" si="323"/>
        <v>10.344827586206897</v>
      </c>
      <c r="CI548">
        <f>(AS548/J548)*100</f>
        <v>12.767315772259542</v>
      </c>
      <c r="CJ548">
        <f t="shared" si="324"/>
        <v>95.845752149173578</v>
      </c>
      <c r="CK548">
        <f t="shared" si="325"/>
        <v>4.1542478508264162</v>
      </c>
      <c r="CL548">
        <f>(AV548/J548)*100</f>
        <v>15.832641457216898</v>
      </c>
      <c r="CM548">
        <f t="shared" si="326"/>
        <v>97.076116319720327</v>
      </c>
      <c r="CN548">
        <f t="shared" si="327"/>
        <v>2.9238836802796757</v>
      </c>
      <c r="CO548">
        <f>(AY548/J548)*100</f>
        <v>3.2274448386041716</v>
      </c>
      <c r="CP548">
        <f t="shared" si="328"/>
        <v>94.816077953714981</v>
      </c>
      <c r="CQ548">
        <f t="shared" si="329"/>
        <v>5.1839220462850184</v>
      </c>
      <c r="CR548">
        <f>(BB548/J548)*100</f>
        <v>11.792713915515636</v>
      </c>
      <c r="CS548">
        <f t="shared" si="330"/>
        <v>94.145021067790282</v>
      </c>
      <c r="CT548">
        <f t="shared" si="331"/>
        <v>5.8549789322097183</v>
      </c>
      <c r="CU548">
        <f>(BE548/J548)*100</f>
        <v>4.0479470148690471</v>
      </c>
      <c r="CV548">
        <f t="shared" si="332"/>
        <v>83.517849512488823</v>
      </c>
      <c r="CW548">
        <f t="shared" si="333"/>
        <v>16.48215048751117</v>
      </c>
      <c r="CX548">
        <f>(BH548/J548)*100</f>
        <v>14.301551060457394</v>
      </c>
      <c r="CY548">
        <f t="shared" si="334"/>
        <v>60.823960154368841</v>
      </c>
      <c r="CZ548">
        <f t="shared" si="335"/>
        <v>39.176039845631166</v>
      </c>
    </row>
    <row r="549" spans="1:104" x14ac:dyDescent="0.25">
      <c r="A549" t="s">
        <v>2257</v>
      </c>
      <c r="B549">
        <v>32</v>
      </c>
      <c r="C549">
        <v>5</v>
      </c>
      <c r="D549" t="s">
        <v>2256</v>
      </c>
      <c r="E549">
        <f>VLOOKUP(A549,'2011B4'!A$1:B$641,2, FALSE)</f>
        <v>592</v>
      </c>
      <c r="G549">
        <v>3625471</v>
      </c>
      <c r="H549">
        <v>1754576</v>
      </c>
      <c r="I549">
        <v>1870895</v>
      </c>
      <c r="J549">
        <v>683160</v>
      </c>
      <c r="K549">
        <v>605813</v>
      </c>
      <c r="L549">
        <v>77347</v>
      </c>
      <c r="M549">
        <f>(J549/G549)*100</f>
        <v>18.84334476816943</v>
      </c>
      <c r="N549">
        <f>(K549/H549)*100</f>
        <v>34.527600970262903</v>
      </c>
      <c r="O549">
        <f>(L549/I549)*100</f>
        <v>4.1342245289019424</v>
      </c>
      <c r="P549">
        <f>(K549/J549)*100</f>
        <v>88.678054921248318</v>
      </c>
      <c r="Q549">
        <f>(L549/J549)*100</f>
        <v>11.321945078751682</v>
      </c>
      <c r="R549">
        <f t="shared" si="304"/>
        <v>32.976755079337195</v>
      </c>
      <c r="S549">
        <f t="shared" si="305"/>
        <v>11.888722993149482</v>
      </c>
      <c r="T549">
        <f t="shared" si="306"/>
        <v>14.067714737396802</v>
      </c>
      <c r="U549">
        <f t="shared" si="307"/>
        <v>11.314479770478366</v>
      </c>
      <c r="V549">
        <f t="shared" si="308"/>
        <v>29.752327419638153</v>
      </c>
      <c r="W549">
        <f t="shared" si="309"/>
        <v>67.023244920662805</v>
      </c>
      <c r="X549">
        <v>46635</v>
      </c>
      <c r="Y549">
        <v>43484</v>
      </c>
      <c r="Z549">
        <v>3151</v>
      </c>
      <c r="AA549">
        <v>97880</v>
      </c>
      <c r="AB549">
        <v>81087</v>
      </c>
      <c r="AC549">
        <v>16793</v>
      </c>
      <c r="AD549">
        <v>80769</v>
      </c>
      <c r="AE549">
        <v>73158</v>
      </c>
      <c r="AF549">
        <v>7611</v>
      </c>
      <c r="AG549">
        <v>10295</v>
      </c>
      <c r="AH549">
        <v>9388</v>
      </c>
      <c r="AI549">
        <v>907</v>
      </c>
      <c r="AJ549">
        <v>12896</v>
      </c>
      <c r="AK549">
        <v>10196</v>
      </c>
      <c r="AL549">
        <v>2700</v>
      </c>
      <c r="AM549">
        <v>58028</v>
      </c>
      <c r="AN549">
        <v>53000</v>
      </c>
      <c r="AO549">
        <v>5028</v>
      </c>
      <c r="AP549">
        <v>1913</v>
      </c>
      <c r="AQ549">
        <v>1790</v>
      </c>
      <c r="AR549">
        <v>123</v>
      </c>
      <c r="AS549">
        <v>77296</v>
      </c>
      <c r="AT549">
        <v>74818</v>
      </c>
      <c r="AU549">
        <v>2478</v>
      </c>
      <c r="AV549">
        <v>96105</v>
      </c>
      <c r="AW549">
        <v>94145</v>
      </c>
      <c r="AX549">
        <v>1960</v>
      </c>
      <c r="AY549">
        <v>22560</v>
      </c>
      <c r="AZ549">
        <v>21831</v>
      </c>
      <c r="BA549">
        <v>729</v>
      </c>
      <c r="BB549">
        <v>74423</v>
      </c>
      <c r="BC549">
        <v>72983</v>
      </c>
      <c r="BD549">
        <v>1440</v>
      </c>
      <c r="BE549">
        <v>17264</v>
      </c>
      <c r="BF549">
        <v>14803</v>
      </c>
      <c r="BG549">
        <v>2461</v>
      </c>
      <c r="BH549">
        <v>87096</v>
      </c>
      <c r="BI549">
        <v>55130</v>
      </c>
      <c r="BJ549">
        <v>31966</v>
      </c>
      <c r="BK549" t="str">
        <f t="shared" si="339"/>
        <v>AgriculturalLabourTotal</v>
      </c>
      <c r="BL549" t="str">
        <f t="shared" si="340"/>
        <v>Gmale</v>
      </c>
      <c r="BM549" t="str">
        <f t="shared" si="341"/>
        <v>LQFemale</v>
      </c>
      <c r="BN549">
        <f>(X549/J549)*100</f>
        <v>6.8263657122782355</v>
      </c>
      <c r="BO549">
        <f t="shared" si="310"/>
        <v>93.243272220435287</v>
      </c>
      <c r="BP549">
        <f t="shared" si="311"/>
        <v>6.7567277795647041</v>
      </c>
      <c r="BQ549">
        <f>(AA549/J549)*100</f>
        <v>14.327536741026991</v>
      </c>
      <c r="BR549">
        <f t="shared" si="312"/>
        <v>82.843277482631791</v>
      </c>
      <c r="BS549">
        <f t="shared" si="313"/>
        <v>17.156722517368205</v>
      </c>
      <c r="BT549">
        <f>(AD549/J549)*100</f>
        <v>11.82285262603197</v>
      </c>
      <c r="BU549">
        <f t="shared" si="314"/>
        <v>90.576830219514918</v>
      </c>
      <c r="BV549">
        <f t="shared" si="315"/>
        <v>9.4231697804850878</v>
      </c>
      <c r="BW549">
        <f>(AG549/J549)*100</f>
        <v>1.5069676210550971</v>
      </c>
      <c r="BX549">
        <f t="shared" si="316"/>
        <v>91.189898008742105</v>
      </c>
      <c r="BY549">
        <f t="shared" si="317"/>
        <v>8.8101019912578913</v>
      </c>
      <c r="BZ549">
        <f>(AJ549/J549)*100</f>
        <v>1.8876983429943206</v>
      </c>
      <c r="CA549">
        <f t="shared" si="318"/>
        <v>79.063275434243181</v>
      </c>
      <c r="CB549">
        <f t="shared" si="319"/>
        <v>20.936724565756823</v>
      </c>
      <c r="CC549">
        <f>(AM549/J549)*100</f>
        <v>8.4940570291000643</v>
      </c>
      <c r="CD549">
        <f t="shared" si="320"/>
        <v>91.335217481215963</v>
      </c>
      <c r="CE549">
        <f t="shared" si="321"/>
        <v>8.664782518784035</v>
      </c>
      <c r="CF549">
        <f>(AP549/J549)*100</f>
        <v>0.28002224954622634</v>
      </c>
      <c r="CG549">
        <f t="shared" si="322"/>
        <v>93.570308416100374</v>
      </c>
      <c r="CH549">
        <f t="shared" si="323"/>
        <v>6.4296915838996345</v>
      </c>
      <c r="CI549">
        <f>(AS549/J549)*100</f>
        <v>11.314479770478366</v>
      </c>
      <c r="CJ549">
        <f t="shared" si="324"/>
        <v>96.794141999586003</v>
      </c>
      <c r="CK549">
        <f t="shared" si="325"/>
        <v>3.2058580004139929</v>
      </c>
      <c r="CL549">
        <f>(AV549/J549)*100</f>
        <v>14.067714737396802</v>
      </c>
      <c r="CM549">
        <f t="shared" si="326"/>
        <v>97.960563966494988</v>
      </c>
      <c r="CN549">
        <f t="shared" si="327"/>
        <v>2.0394360335050208</v>
      </c>
      <c r="CO549">
        <f>(AY549/J549)*100</f>
        <v>3.3023010714913053</v>
      </c>
      <c r="CP549">
        <f t="shared" si="328"/>
        <v>96.768617021276597</v>
      </c>
      <c r="CQ549">
        <f t="shared" si="329"/>
        <v>3.2313829787234045</v>
      </c>
      <c r="CR549">
        <f>(BB549/J549)*100</f>
        <v>10.893934071081445</v>
      </c>
      <c r="CS549">
        <f t="shared" si="330"/>
        <v>98.065114279187881</v>
      </c>
      <c r="CT549">
        <f t="shared" si="331"/>
        <v>1.9348857208121146</v>
      </c>
      <c r="CU549">
        <f>(BE549/J549)*100</f>
        <v>2.5270800398149773</v>
      </c>
      <c r="CV549">
        <f t="shared" si="332"/>
        <v>85.744902687673772</v>
      </c>
      <c r="CW549">
        <f t="shared" si="333"/>
        <v>14.255097312326228</v>
      </c>
      <c r="CX549">
        <f>(BH549/J549)*100</f>
        <v>12.748989987704199</v>
      </c>
      <c r="CY549">
        <f t="shared" si="334"/>
        <v>63.297970056030131</v>
      </c>
      <c r="CZ549">
        <f t="shared" si="335"/>
        <v>36.702029943969869</v>
      </c>
    </row>
    <row r="550" spans="1:104" x14ac:dyDescent="0.25">
      <c r="A550" t="s">
        <v>2259</v>
      </c>
      <c r="B550">
        <v>32</v>
      </c>
      <c r="C550">
        <v>6</v>
      </c>
      <c r="D550" t="s">
        <v>2258</v>
      </c>
      <c r="E550">
        <f>VLOOKUP(A550,'2011B4'!A$1:B$641,2, FALSE)</f>
        <v>593</v>
      </c>
      <c r="G550">
        <v>2617482</v>
      </c>
      <c r="H550">
        <v>1266985</v>
      </c>
      <c r="I550">
        <v>1350497</v>
      </c>
      <c r="J550">
        <v>777986</v>
      </c>
      <c r="K550">
        <v>568494</v>
      </c>
      <c r="L550">
        <v>209492</v>
      </c>
      <c r="M550">
        <f>(J550/G550)*100</f>
        <v>29.722687682283965</v>
      </c>
      <c r="N550">
        <f>(K550/H550)*100</f>
        <v>44.869828766717838</v>
      </c>
      <c r="O550">
        <f>(L550/I550)*100</f>
        <v>15.512215132651164</v>
      </c>
      <c r="P550">
        <f>(K550/J550)*100</f>
        <v>73.072523155943685</v>
      </c>
      <c r="Q550">
        <f>(L550/J550)*100</f>
        <v>26.927476844056319</v>
      </c>
      <c r="R550">
        <f t="shared" si="304"/>
        <v>44.625353155455244</v>
      </c>
      <c r="S550">
        <f t="shared" si="305"/>
        <v>13.973002084870421</v>
      </c>
      <c r="T550">
        <f t="shared" si="306"/>
        <v>11.157527256274534</v>
      </c>
      <c r="U550">
        <f t="shared" si="307"/>
        <v>6.1508818924762139</v>
      </c>
      <c r="V550">
        <f t="shared" si="308"/>
        <v>24.093235610923589</v>
      </c>
      <c r="W550">
        <f t="shared" si="309"/>
        <v>55.374646844544756</v>
      </c>
      <c r="X550">
        <v>73945</v>
      </c>
      <c r="Y550">
        <v>58638</v>
      </c>
      <c r="Z550">
        <v>15307</v>
      </c>
      <c r="AA550">
        <v>223203</v>
      </c>
      <c r="AB550">
        <v>115398</v>
      </c>
      <c r="AC550">
        <v>107805</v>
      </c>
      <c r="AD550">
        <v>50031</v>
      </c>
      <c r="AE550">
        <v>36388</v>
      </c>
      <c r="AF550">
        <v>13643</v>
      </c>
      <c r="AG550">
        <v>4371</v>
      </c>
      <c r="AH550">
        <v>3685</v>
      </c>
      <c r="AI550">
        <v>686</v>
      </c>
      <c r="AJ550">
        <v>30296</v>
      </c>
      <c r="AK550">
        <v>21117</v>
      </c>
      <c r="AL550">
        <v>9179</v>
      </c>
      <c r="AM550">
        <v>74041</v>
      </c>
      <c r="AN550">
        <v>62255</v>
      </c>
      <c r="AO550">
        <v>11786</v>
      </c>
      <c r="AP550">
        <v>2578</v>
      </c>
      <c r="AQ550">
        <v>2277</v>
      </c>
      <c r="AR550">
        <v>301</v>
      </c>
      <c r="AS550">
        <v>47853</v>
      </c>
      <c r="AT550">
        <v>43788</v>
      </c>
      <c r="AU550">
        <v>4065</v>
      </c>
      <c r="AV550">
        <v>86804</v>
      </c>
      <c r="AW550">
        <v>82716</v>
      </c>
      <c r="AX550">
        <v>4088</v>
      </c>
      <c r="AY550">
        <v>22541</v>
      </c>
      <c r="AZ550">
        <v>20690</v>
      </c>
      <c r="BA550">
        <v>1851</v>
      </c>
      <c r="BB550">
        <v>65921</v>
      </c>
      <c r="BC550">
        <v>63409</v>
      </c>
      <c r="BD550">
        <v>2512</v>
      </c>
      <c r="BE550">
        <v>20047</v>
      </c>
      <c r="BF550">
        <v>16552</v>
      </c>
      <c r="BG550">
        <v>3495</v>
      </c>
      <c r="BH550">
        <v>76355</v>
      </c>
      <c r="BI550">
        <v>41581</v>
      </c>
      <c r="BJ550">
        <v>34774</v>
      </c>
      <c r="BK550" t="str">
        <f t="shared" si="339"/>
        <v>AgriculturalLabourTotal</v>
      </c>
      <c r="BL550" t="str">
        <f t="shared" si="340"/>
        <v>AgriculturalLabourMale</v>
      </c>
      <c r="BM550" t="str">
        <f t="shared" si="341"/>
        <v>AgriculturalLabourFemale</v>
      </c>
      <c r="BN550">
        <f>(X550/J550)*100</f>
        <v>9.5046697498412573</v>
      </c>
      <c r="BO550">
        <f t="shared" si="310"/>
        <v>79.299479342754751</v>
      </c>
      <c r="BP550">
        <f t="shared" si="311"/>
        <v>20.700520657245249</v>
      </c>
      <c r="BQ550">
        <f>(AA550/J550)*100</f>
        <v>28.689847889293642</v>
      </c>
      <c r="BR550">
        <f t="shared" si="312"/>
        <v>51.700917998413999</v>
      </c>
      <c r="BS550">
        <f t="shared" si="313"/>
        <v>48.299082001586001</v>
      </c>
      <c r="BT550">
        <f>(AD550/J550)*100</f>
        <v>6.4308355163203448</v>
      </c>
      <c r="BU550">
        <f t="shared" si="314"/>
        <v>72.730906837760585</v>
      </c>
      <c r="BV550">
        <f t="shared" si="315"/>
        <v>27.269093162239411</v>
      </c>
      <c r="BW550">
        <f>(AG550/J550)*100</f>
        <v>0.56183530294889628</v>
      </c>
      <c r="BX550">
        <f t="shared" si="316"/>
        <v>84.305650880805302</v>
      </c>
      <c r="BY550">
        <f t="shared" si="317"/>
        <v>15.694349119194692</v>
      </c>
      <c r="BZ550">
        <f>(AJ550/J550)*100</f>
        <v>3.8941574784122079</v>
      </c>
      <c r="CA550">
        <f t="shared" si="318"/>
        <v>69.702270926855022</v>
      </c>
      <c r="CB550">
        <f t="shared" si="319"/>
        <v>30.297729073144968</v>
      </c>
      <c r="CC550">
        <f>(AM550/J550)*100</f>
        <v>9.5170093035093171</v>
      </c>
      <c r="CD550">
        <f t="shared" si="320"/>
        <v>84.081792520360338</v>
      </c>
      <c r="CE550">
        <f t="shared" si="321"/>
        <v>15.91820747963966</v>
      </c>
      <c r="CF550">
        <f>(AP550/J550)*100</f>
        <v>0.33136843079438449</v>
      </c>
      <c r="CG550">
        <f t="shared" si="322"/>
        <v>88.324282389449181</v>
      </c>
      <c r="CH550">
        <f t="shared" si="323"/>
        <v>11.675717610550814</v>
      </c>
      <c r="CI550">
        <f>(AS550/J550)*100</f>
        <v>6.1508818924762139</v>
      </c>
      <c r="CJ550">
        <f t="shared" si="324"/>
        <v>91.505234781518396</v>
      </c>
      <c r="CK550">
        <f t="shared" si="325"/>
        <v>8.4947652184816</v>
      </c>
      <c r="CL550">
        <f>(AV550/J550)*100</f>
        <v>11.157527256274534</v>
      </c>
      <c r="CM550">
        <f t="shared" si="326"/>
        <v>95.29053960646975</v>
      </c>
      <c r="CN550">
        <f t="shared" si="327"/>
        <v>4.7094603935302519</v>
      </c>
      <c r="CO550">
        <f>(AY550/J550)*100</f>
        <v>2.8973529086641658</v>
      </c>
      <c r="CP550">
        <f t="shared" si="328"/>
        <v>91.788296881238622</v>
      </c>
      <c r="CQ550">
        <f t="shared" si="329"/>
        <v>8.2117031187613687</v>
      </c>
      <c r="CR550">
        <f>(BB550/J550)*100</f>
        <v>8.47328872241917</v>
      </c>
      <c r="CS550">
        <f t="shared" si="330"/>
        <v>96.189378195112326</v>
      </c>
      <c r="CT550">
        <f t="shared" si="331"/>
        <v>3.8106218048876683</v>
      </c>
      <c r="CU550">
        <f>(BE550/J550)*100</f>
        <v>2.5767815873293349</v>
      </c>
      <c r="CV550">
        <f t="shared" si="332"/>
        <v>82.565969970569171</v>
      </c>
      <c r="CW550">
        <f t="shared" si="333"/>
        <v>17.43403002943084</v>
      </c>
      <c r="CX550">
        <f>(BH550/J550)*100</f>
        <v>9.8144439617165347</v>
      </c>
      <c r="CY550">
        <f t="shared" si="334"/>
        <v>54.457468404164757</v>
      </c>
      <c r="CZ550">
        <f t="shared" si="335"/>
        <v>45.542531595835243</v>
      </c>
    </row>
    <row r="551" spans="1:104" x14ac:dyDescent="0.25">
      <c r="A551" t="s">
        <v>2261</v>
      </c>
      <c r="B551">
        <v>32</v>
      </c>
      <c r="C551">
        <v>7</v>
      </c>
      <c r="D551" t="s">
        <v>2260</v>
      </c>
      <c r="E551">
        <f>VLOOKUP(A551,'2011B4'!A$1:B$641,2, FALSE)</f>
        <v>594</v>
      </c>
      <c r="G551">
        <v>2974232</v>
      </c>
      <c r="H551">
        <v>1422052</v>
      </c>
      <c r="I551">
        <v>1552180</v>
      </c>
      <c r="J551">
        <v>810969</v>
      </c>
      <c r="K551">
        <v>629964</v>
      </c>
      <c r="L551">
        <v>181005</v>
      </c>
      <c r="M551">
        <f>(J551/G551)*100</f>
        <v>27.266501066493802</v>
      </c>
      <c r="N551">
        <f>(K551/H551)*100</f>
        <v>44.299645863864328</v>
      </c>
      <c r="O551">
        <f>(L551/I551)*100</f>
        <v>11.66134082387352</v>
      </c>
      <c r="P551">
        <f>(K551/J551)*100</f>
        <v>77.680404553071696</v>
      </c>
      <c r="Q551">
        <f>(L551/J551)*100</f>
        <v>22.319595446928304</v>
      </c>
      <c r="R551">
        <f t="shared" si="304"/>
        <v>24.29279047657802</v>
      </c>
      <c r="S551">
        <f t="shared" si="305"/>
        <v>19.800263635231431</v>
      </c>
      <c r="T551">
        <f t="shared" si="306"/>
        <v>14.641866705139162</v>
      </c>
      <c r="U551">
        <f t="shared" si="307"/>
        <v>9.6007368962315454</v>
      </c>
      <c r="V551">
        <f t="shared" si="308"/>
        <v>31.664342286819839</v>
      </c>
      <c r="W551">
        <f t="shared" si="309"/>
        <v>75.70720952342198</v>
      </c>
      <c r="X551">
        <v>42343</v>
      </c>
      <c r="Y551">
        <v>36277</v>
      </c>
      <c r="Z551">
        <v>6066</v>
      </c>
      <c r="AA551">
        <v>72962</v>
      </c>
      <c r="AB551">
        <v>44913</v>
      </c>
      <c r="AC551">
        <v>28049</v>
      </c>
      <c r="AD551">
        <v>81702</v>
      </c>
      <c r="AE551">
        <v>65803</v>
      </c>
      <c r="AF551">
        <v>15899</v>
      </c>
      <c r="AG551">
        <v>5984</v>
      </c>
      <c r="AH551">
        <v>4926</v>
      </c>
      <c r="AI551">
        <v>1058</v>
      </c>
      <c r="AJ551">
        <v>40538</v>
      </c>
      <c r="AK551">
        <v>24620</v>
      </c>
      <c r="AL551">
        <v>15918</v>
      </c>
      <c r="AM551">
        <v>114052</v>
      </c>
      <c r="AN551">
        <v>86350</v>
      </c>
      <c r="AO551">
        <v>27702</v>
      </c>
      <c r="AP551">
        <v>4254</v>
      </c>
      <c r="AQ551">
        <v>3579</v>
      </c>
      <c r="AR551">
        <v>675</v>
      </c>
      <c r="AS551">
        <v>77859</v>
      </c>
      <c r="AT551">
        <v>70003</v>
      </c>
      <c r="AU551">
        <v>7856</v>
      </c>
      <c r="AV551">
        <v>118741</v>
      </c>
      <c r="AW551">
        <v>111081</v>
      </c>
      <c r="AX551">
        <v>7660</v>
      </c>
      <c r="AY551">
        <v>22747</v>
      </c>
      <c r="AZ551">
        <v>21356</v>
      </c>
      <c r="BA551">
        <v>1391</v>
      </c>
      <c r="BB551">
        <v>83829</v>
      </c>
      <c r="BC551">
        <v>80031</v>
      </c>
      <c r="BD551">
        <v>3798</v>
      </c>
      <c r="BE551">
        <v>38345</v>
      </c>
      <c r="BF551">
        <v>29643</v>
      </c>
      <c r="BG551">
        <v>8702</v>
      </c>
      <c r="BH551">
        <v>107613</v>
      </c>
      <c r="BI551">
        <v>51382</v>
      </c>
      <c r="BJ551">
        <v>56231</v>
      </c>
      <c r="BK551" t="str">
        <f t="shared" si="339"/>
        <v>Gtotal</v>
      </c>
      <c r="BL551" t="str">
        <f t="shared" si="340"/>
        <v>Gmale</v>
      </c>
      <c r="BM551" t="str">
        <f t="shared" si="341"/>
        <v>LQFemale</v>
      </c>
      <c r="BN551">
        <f>(X551/J551)*100</f>
        <v>5.2212846606960319</v>
      </c>
      <c r="BO551">
        <f t="shared" si="310"/>
        <v>85.674137401695674</v>
      </c>
      <c r="BP551">
        <f t="shared" si="311"/>
        <v>14.325862598304322</v>
      </c>
      <c r="BQ551">
        <f>(AA551/J551)*100</f>
        <v>8.9968913731597624</v>
      </c>
      <c r="BR551">
        <f t="shared" si="312"/>
        <v>61.556700748334748</v>
      </c>
      <c r="BS551">
        <f t="shared" si="313"/>
        <v>38.443299251665252</v>
      </c>
      <c r="BT551">
        <f>(AD551/J551)*100</f>
        <v>10.074614442722226</v>
      </c>
      <c r="BU551">
        <f t="shared" si="314"/>
        <v>80.540256052483414</v>
      </c>
      <c r="BV551">
        <f t="shared" si="315"/>
        <v>19.459743947516582</v>
      </c>
      <c r="BW551">
        <f>(AG551/J551)*100</f>
        <v>0.73788270575077475</v>
      </c>
      <c r="BX551">
        <f t="shared" si="316"/>
        <v>82.319518716577548</v>
      </c>
      <c r="BY551">
        <f t="shared" si="317"/>
        <v>17.680481283422463</v>
      </c>
      <c r="BZ551">
        <f>(AJ551/J551)*100</f>
        <v>4.9987114180690009</v>
      </c>
      <c r="CA551">
        <f t="shared" si="318"/>
        <v>60.733139276728011</v>
      </c>
      <c r="CB551">
        <f t="shared" si="319"/>
        <v>39.266860723271989</v>
      </c>
      <c r="CC551">
        <f>(AM551/J551)*100</f>
        <v>14.063669511411655</v>
      </c>
      <c r="CD551">
        <f t="shared" si="320"/>
        <v>75.711079156875812</v>
      </c>
      <c r="CE551">
        <f t="shared" si="321"/>
        <v>24.288920843124188</v>
      </c>
      <c r="CF551">
        <f>(AP551/J551)*100</f>
        <v>0.52455765880076799</v>
      </c>
      <c r="CG551">
        <f t="shared" si="322"/>
        <v>84.132581100141053</v>
      </c>
      <c r="CH551">
        <f t="shared" si="323"/>
        <v>15.867418899858956</v>
      </c>
      <c r="CI551">
        <f>(AS551/J551)*100</f>
        <v>9.6007368962315454</v>
      </c>
      <c r="CJ551">
        <f t="shared" si="324"/>
        <v>89.909965450365405</v>
      </c>
      <c r="CK551">
        <f t="shared" si="325"/>
        <v>10.090034549634595</v>
      </c>
      <c r="CL551">
        <f>(AV551/J551)*100</f>
        <v>14.641866705139162</v>
      </c>
      <c r="CM551">
        <f t="shared" si="326"/>
        <v>93.548984765161151</v>
      </c>
      <c r="CN551">
        <f t="shared" si="327"/>
        <v>6.4510152348388514</v>
      </c>
      <c r="CO551">
        <f>(AY551/J551)*100</f>
        <v>2.804916094203354</v>
      </c>
      <c r="CP551">
        <f t="shared" si="328"/>
        <v>93.884907899942846</v>
      </c>
      <c r="CQ551">
        <f t="shared" si="329"/>
        <v>6.1150921000571508</v>
      </c>
      <c r="CR551">
        <f>(BB551/J551)*100</f>
        <v>10.336893272122609</v>
      </c>
      <c r="CS551">
        <f t="shared" si="330"/>
        <v>95.469348316215147</v>
      </c>
      <c r="CT551">
        <f t="shared" si="331"/>
        <v>4.5306516837848481</v>
      </c>
      <c r="CU551">
        <f>(BE551/J551)*100</f>
        <v>4.7282941764728363</v>
      </c>
      <c r="CV551">
        <f t="shared" si="332"/>
        <v>77.306037292997786</v>
      </c>
      <c r="CW551">
        <f t="shared" si="333"/>
        <v>22.693962707002218</v>
      </c>
      <c r="CX551">
        <f>(BH551/J551)*100</f>
        <v>13.269681085220272</v>
      </c>
      <c r="CY551">
        <f t="shared" si="334"/>
        <v>47.74701941215281</v>
      </c>
      <c r="CZ551">
        <f t="shared" si="335"/>
        <v>52.252980587847198</v>
      </c>
    </row>
    <row r="552" spans="1:104" x14ac:dyDescent="0.25">
      <c r="A552" t="s">
        <v>2263</v>
      </c>
      <c r="B552">
        <v>32</v>
      </c>
      <c r="C552">
        <v>8</v>
      </c>
      <c r="D552" t="s">
        <v>2262</v>
      </c>
      <c r="E552">
        <f>VLOOKUP(A552,'2011B4'!A$1:B$641,2, FALSE)</f>
        <v>595</v>
      </c>
      <c r="G552">
        <v>3105798</v>
      </c>
      <c r="H552">
        <v>1538397</v>
      </c>
      <c r="I552">
        <v>1567401</v>
      </c>
      <c r="J552">
        <v>908135</v>
      </c>
      <c r="K552">
        <v>720941</v>
      </c>
      <c r="L552">
        <v>187194</v>
      </c>
      <c r="M552">
        <f>(J552/G552)*100</f>
        <v>29.239989207282633</v>
      </c>
      <c r="N552">
        <f>(K552/H552)*100</f>
        <v>46.863130908341603</v>
      </c>
      <c r="O552">
        <f>(L552/I552)*100</f>
        <v>11.942955248848254</v>
      </c>
      <c r="P552">
        <f>(K552/J552)*100</f>
        <v>79.386985415164048</v>
      </c>
      <c r="Q552">
        <f>(L552/J552)*100</f>
        <v>20.613014584835955</v>
      </c>
      <c r="R552">
        <f t="shared" si="304"/>
        <v>21.389991576142314</v>
      </c>
      <c r="S552">
        <f t="shared" si="305"/>
        <v>18.677949864282294</v>
      </c>
      <c r="T552">
        <f t="shared" si="306"/>
        <v>13.403844142115434</v>
      </c>
      <c r="U552">
        <f t="shared" si="307"/>
        <v>11.173008418351897</v>
      </c>
      <c r="V552">
        <f t="shared" si="308"/>
        <v>35.355205999108065</v>
      </c>
      <c r="W552">
        <f t="shared" si="309"/>
        <v>78.610008423857693</v>
      </c>
      <c r="X552">
        <v>47886</v>
      </c>
      <c r="Y552">
        <v>41320</v>
      </c>
      <c r="Z552">
        <v>6566</v>
      </c>
      <c r="AA552">
        <v>52237</v>
      </c>
      <c r="AB552">
        <v>35208</v>
      </c>
      <c r="AC552">
        <v>17029</v>
      </c>
      <c r="AD552">
        <v>94127</v>
      </c>
      <c r="AE552">
        <v>78951</v>
      </c>
      <c r="AF552">
        <v>15176</v>
      </c>
      <c r="AG552">
        <v>8358</v>
      </c>
      <c r="AH552">
        <v>6990</v>
      </c>
      <c r="AI552">
        <v>1368</v>
      </c>
      <c r="AJ552">
        <v>27514</v>
      </c>
      <c r="AK552">
        <v>18527</v>
      </c>
      <c r="AL552">
        <v>8987</v>
      </c>
      <c r="AM552">
        <v>133749</v>
      </c>
      <c r="AN552">
        <v>105821</v>
      </c>
      <c r="AO552">
        <v>27928</v>
      </c>
      <c r="AP552">
        <v>5858</v>
      </c>
      <c r="AQ552">
        <v>4872</v>
      </c>
      <c r="AR552">
        <v>986</v>
      </c>
      <c r="AS552">
        <v>101466</v>
      </c>
      <c r="AT552">
        <v>94645</v>
      </c>
      <c r="AU552">
        <v>6821</v>
      </c>
      <c r="AV552">
        <v>121725</v>
      </c>
      <c r="AW552">
        <v>109656</v>
      </c>
      <c r="AX552">
        <v>12069</v>
      </c>
      <c r="AY552">
        <v>19440</v>
      </c>
      <c r="AZ552">
        <v>17540</v>
      </c>
      <c r="BA552">
        <v>1900</v>
      </c>
      <c r="BB552">
        <v>98306</v>
      </c>
      <c r="BC552">
        <v>92723</v>
      </c>
      <c r="BD552">
        <v>5583</v>
      </c>
      <c r="BE552">
        <v>55267</v>
      </c>
      <c r="BF552">
        <v>40984</v>
      </c>
      <c r="BG552">
        <v>14283</v>
      </c>
      <c r="BH552">
        <v>142202</v>
      </c>
      <c r="BI552">
        <v>73704</v>
      </c>
      <c r="BJ552">
        <v>68498</v>
      </c>
      <c r="BK552" t="str">
        <f t="shared" si="339"/>
        <v>LQTotal</v>
      </c>
      <c r="BL552" t="str">
        <f t="shared" si="340"/>
        <v>Gmale</v>
      </c>
      <c r="BM552" t="str">
        <f t="shared" si="341"/>
        <v>LQFemale</v>
      </c>
      <c r="BN552">
        <f>(X552/J552)*100</f>
        <v>5.2730045642993604</v>
      </c>
      <c r="BO552">
        <f t="shared" si="310"/>
        <v>86.288267969761506</v>
      </c>
      <c r="BP552">
        <f t="shared" si="311"/>
        <v>13.711732030238483</v>
      </c>
      <c r="BQ552">
        <f>(AA552/J552)*100</f>
        <v>5.7521183524475985</v>
      </c>
      <c r="BR552">
        <f t="shared" si="312"/>
        <v>67.400501560196787</v>
      </c>
      <c r="BS552">
        <f t="shared" si="313"/>
        <v>32.599498439803206</v>
      </c>
      <c r="BT552">
        <f>(AD552/J552)*100</f>
        <v>10.364868659395354</v>
      </c>
      <c r="BU552">
        <f t="shared" si="314"/>
        <v>83.877102212967586</v>
      </c>
      <c r="BV552">
        <f t="shared" si="315"/>
        <v>16.122897787032414</v>
      </c>
      <c r="BW552">
        <f>(AG552/J552)*100</f>
        <v>0.92034774565455579</v>
      </c>
      <c r="BX552">
        <f t="shared" si="316"/>
        <v>83.632447954056005</v>
      </c>
      <c r="BY552">
        <f t="shared" si="317"/>
        <v>16.367552045944006</v>
      </c>
      <c r="BZ552">
        <f>(AJ552/J552)*100</f>
        <v>3.0297257566330997</v>
      </c>
      <c r="CA552">
        <f t="shared" si="318"/>
        <v>67.336628625427053</v>
      </c>
      <c r="CB552">
        <f t="shared" si="319"/>
        <v>32.663371374572947</v>
      </c>
      <c r="CC552">
        <f>(AM552/J552)*100</f>
        <v>14.727876361994637</v>
      </c>
      <c r="CD552">
        <f t="shared" si="320"/>
        <v>79.119096217541824</v>
      </c>
      <c r="CE552">
        <f t="shared" si="321"/>
        <v>20.880903782458187</v>
      </c>
      <c r="CF552">
        <f>(AP552/J552)*100</f>
        <v>0.64505827878013733</v>
      </c>
      <c r="CG552">
        <f t="shared" si="322"/>
        <v>83.168316831683171</v>
      </c>
      <c r="CH552">
        <f t="shared" si="323"/>
        <v>16.831683168316832</v>
      </c>
      <c r="CI552">
        <f>(AS552/J552)*100</f>
        <v>11.173008418351897</v>
      </c>
      <c r="CJ552">
        <f t="shared" si="324"/>
        <v>93.277551100861373</v>
      </c>
      <c r="CK552">
        <f t="shared" si="325"/>
        <v>6.7224488991386275</v>
      </c>
      <c r="CL552">
        <f>(AV552/J552)*100</f>
        <v>13.403844142115434</v>
      </c>
      <c r="CM552">
        <f t="shared" si="326"/>
        <v>90.085027726432529</v>
      </c>
      <c r="CN552">
        <f t="shared" si="327"/>
        <v>9.9149722735674661</v>
      </c>
      <c r="CO552">
        <f>(AY552/J552)*100</f>
        <v>2.1406508944154781</v>
      </c>
      <c r="CP552">
        <f t="shared" si="328"/>
        <v>90.226337448559661</v>
      </c>
      <c r="CQ552">
        <f t="shared" si="329"/>
        <v>9.7736625514403297</v>
      </c>
      <c r="CR552">
        <f>(BB552/J552)*100</f>
        <v>10.825042532222632</v>
      </c>
      <c r="CS552">
        <f t="shared" si="330"/>
        <v>94.320794254674183</v>
      </c>
      <c r="CT552">
        <f t="shared" si="331"/>
        <v>5.6792057453258193</v>
      </c>
      <c r="CU552">
        <f>(BE552/J552)*100</f>
        <v>6.0857691862993937</v>
      </c>
      <c r="CV552">
        <f t="shared" si="332"/>
        <v>74.156368176307737</v>
      </c>
      <c r="CW552">
        <f t="shared" si="333"/>
        <v>25.84363182369226</v>
      </c>
      <c r="CX552">
        <f>(BH552/J552)*100</f>
        <v>15.658685107390422</v>
      </c>
      <c r="CY552">
        <f t="shared" si="334"/>
        <v>51.830494648457822</v>
      </c>
      <c r="CZ552">
        <f t="shared" si="335"/>
        <v>48.169505351542178</v>
      </c>
    </row>
    <row r="553" spans="1:104" x14ac:dyDescent="0.25">
      <c r="A553" t="s">
        <v>2265</v>
      </c>
      <c r="B553">
        <v>32</v>
      </c>
      <c r="C553">
        <v>9</v>
      </c>
      <c r="D553" t="s">
        <v>2264</v>
      </c>
      <c r="E553">
        <f>VLOOKUP(A553,'2011B4'!A$1:B$641,2, FALSE)</f>
        <v>596</v>
      </c>
      <c r="G553">
        <v>1129221</v>
      </c>
      <c r="H553">
        <v>566682</v>
      </c>
      <c r="I553">
        <v>562539</v>
      </c>
      <c r="J553">
        <v>395142</v>
      </c>
      <c r="K553">
        <v>280673</v>
      </c>
      <c r="L553">
        <v>114469</v>
      </c>
      <c r="M553">
        <f>(J553/G553)*100</f>
        <v>34.992441692104556</v>
      </c>
      <c r="N553">
        <f>(K553/H553)*100</f>
        <v>49.529189210174316</v>
      </c>
      <c r="O553">
        <f>(L553/I553)*100</f>
        <v>20.34863360584777</v>
      </c>
      <c r="P553">
        <f>(K553/J553)*100</f>
        <v>71.030920529834845</v>
      </c>
      <c r="Q553">
        <f>(L553/J553)*100</f>
        <v>28.969079470165155</v>
      </c>
      <c r="R553">
        <f t="shared" si="304"/>
        <v>70.804672750555497</v>
      </c>
      <c r="S553">
        <f t="shared" si="305"/>
        <v>5.0298373749183831</v>
      </c>
      <c r="T553">
        <f t="shared" si="306"/>
        <v>5.7827312712898147</v>
      </c>
      <c r="U553">
        <f t="shared" si="307"/>
        <v>2.7939323078791927</v>
      </c>
      <c r="V553">
        <f t="shared" si="308"/>
        <v>15.588826295357112</v>
      </c>
      <c r="W553">
        <f t="shared" si="309"/>
        <v>29.195327249444503</v>
      </c>
      <c r="X553">
        <v>87783</v>
      </c>
      <c r="Y553">
        <v>75896</v>
      </c>
      <c r="Z553">
        <v>11887</v>
      </c>
      <c r="AA553">
        <v>98313</v>
      </c>
      <c r="AB553">
        <v>63157</v>
      </c>
      <c r="AC553">
        <v>35156</v>
      </c>
      <c r="AD553">
        <v>93683</v>
      </c>
      <c r="AE553">
        <v>52257</v>
      </c>
      <c r="AF553">
        <v>41426</v>
      </c>
      <c r="AG553">
        <v>1542</v>
      </c>
      <c r="AH553">
        <v>1326</v>
      </c>
      <c r="AI553">
        <v>216</v>
      </c>
      <c r="AJ553">
        <v>5022</v>
      </c>
      <c r="AK553">
        <v>3463</v>
      </c>
      <c r="AL553">
        <v>1559</v>
      </c>
      <c r="AM553">
        <v>13311</v>
      </c>
      <c r="AN553">
        <v>10392</v>
      </c>
      <c r="AO553">
        <v>2919</v>
      </c>
      <c r="AP553">
        <v>1665</v>
      </c>
      <c r="AQ553">
        <v>1454</v>
      </c>
      <c r="AR553">
        <v>211</v>
      </c>
      <c r="AS553">
        <v>11040</v>
      </c>
      <c r="AT553">
        <v>9953</v>
      </c>
      <c r="AU553">
        <v>1087</v>
      </c>
      <c r="AV553">
        <v>22850</v>
      </c>
      <c r="AW553">
        <v>21012</v>
      </c>
      <c r="AX553">
        <v>1838</v>
      </c>
      <c r="AY553">
        <v>5796</v>
      </c>
      <c r="AZ553">
        <v>4923</v>
      </c>
      <c r="BA553">
        <v>873</v>
      </c>
      <c r="BB553">
        <v>16553</v>
      </c>
      <c r="BC553">
        <v>15910</v>
      </c>
      <c r="BD553">
        <v>643</v>
      </c>
      <c r="BE553">
        <v>7385</v>
      </c>
      <c r="BF553">
        <v>5907</v>
      </c>
      <c r="BG553">
        <v>1478</v>
      </c>
      <c r="BH553">
        <v>30199</v>
      </c>
      <c r="BI553">
        <v>15023</v>
      </c>
      <c r="BJ553">
        <v>15176</v>
      </c>
      <c r="BK553" t="str">
        <f t="shared" si="339"/>
        <v>AgriculturalLabourTotal</v>
      </c>
      <c r="BL553" t="str">
        <f t="shared" si="340"/>
        <v>CultivatorsMale</v>
      </c>
      <c r="BM553" t="str">
        <f t="shared" si="341"/>
        <v>PlantationFemale</v>
      </c>
      <c r="BN553">
        <f>(X553/J553)*100</f>
        <v>22.215557951318765</v>
      </c>
      <c r="BO553">
        <f t="shared" si="310"/>
        <v>86.458653725664419</v>
      </c>
      <c r="BP553">
        <f t="shared" si="311"/>
        <v>13.541346274335577</v>
      </c>
      <c r="BQ553">
        <f>(AA553/J553)*100</f>
        <v>24.880422734105714</v>
      </c>
      <c r="BR553">
        <f t="shared" si="312"/>
        <v>64.240741305829346</v>
      </c>
      <c r="BS553">
        <f t="shared" si="313"/>
        <v>35.759258694170661</v>
      </c>
      <c r="BT553">
        <f>(AD553/J553)*100</f>
        <v>23.708692065131014</v>
      </c>
      <c r="BU553">
        <f t="shared" si="314"/>
        <v>55.780664581620997</v>
      </c>
      <c r="BV553">
        <f t="shared" si="315"/>
        <v>44.219335418379003</v>
      </c>
      <c r="BW553">
        <f>(AG553/J553)*100</f>
        <v>0.39023945822008294</v>
      </c>
      <c r="BX553">
        <f t="shared" si="316"/>
        <v>85.992217898832692</v>
      </c>
      <c r="BY553">
        <f t="shared" si="317"/>
        <v>14.007782101167315</v>
      </c>
      <c r="BZ553">
        <f>(AJ553/J553)*100</f>
        <v>1.270935511790698</v>
      </c>
      <c r="CA553">
        <f t="shared" si="318"/>
        <v>68.956590999601758</v>
      </c>
      <c r="CB553">
        <f t="shared" si="319"/>
        <v>31.043409000398249</v>
      </c>
      <c r="CC553">
        <f>(AM553/J553)*100</f>
        <v>3.3686624049076026</v>
      </c>
      <c r="CD553">
        <f t="shared" si="320"/>
        <v>78.070768537299969</v>
      </c>
      <c r="CE553">
        <f t="shared" si="321"/>
        <v>21.92923146270002</v>
      </c>
      <c r="CF553">
        <f>(AP553/J553)*100</f>
        <v>0.42136750838938908</v>
      </c>
      <c r="CG553">
        <f t="shared" si="322"/>
        <v>87.327327327327325</v>
      </c>
      <c r="CH553">
        <f t="shared" si="323"/>
        <v>12.672672672672672</v>
      </c>
      <c r="CI553">
        <f>(AS553/J553)*100</f>
        <v>2.7939323078791927</v>
      </c>
      <c r="CJ553">
        <f t="shared" si="324"/>
        <v>90.153985507246375</v>
      </c>
      <c r="CK553">
        <f t="shared" si="325"/>
        <v>9.8460144927536231</v>
      </c>
      <c r="CL553">
        <f>(AV553/J553)*100</f>
        <v>5.7827312712898147</v>
      </c>
      <c r="CM553">
        <f t="shared" si="326"/>
        <v>91.956236323851201</v>
      </c>
      <c r="CN553">
        <f t="shared" si="327"/>
        <v>8.0437636761487958</v>
      </c>
      <c r="CO553">
        <f>(AY553/J553)*100</f>
        <v>1.4668144616365761</v>
      </c>
      <c r="CP553">
        <f t="shared" si="328"/>
        <v>84.937888198757761</v>
      </c>
      <c r="CQ553">
        <f t="shared" si="329"/>
        <v>15.062111801242237</v>
      </c>
      <c r="CR553">
        <f>(BB553/J553)*100</f>
        <v>4.1891269467685035</v>
      </c>
      <c r="CS553">
        <f t="shared" si="330"/>
        <v>96.115507762943281</v>
      </c>
      <c r="CT553">
        <f t="shared" si="331"/>
        <v>3.884492237056727</v>
      </c>
      <c r="CU553">
        <f>(BE553/J553)*100</f>
        <v>1.8689483780514347</v>
      </c>
      <c r="CV553">
        <f t="shared" si="332"/>
        <v>79.986459038591732</v>
      </c>
      <c r="CW553">
        <f t="shared" si="333"/>
        <v>20.01354096140826</v>
      </c>
      <c r="CX553">
        <f>(BH553/J553)*100</f>
        <v>7.6425690005112079</v>
      </c>
      <c r="CY553">
        <f t="shared" si="334"/>
        <v>49.746680353654092</v>
      </c>
      <c r="CZ553">
        <f t="shared" si="335"/>
        <v>50.253319646345908</v>
      </c>
    </row>
    <row r="554" spans="1:104" x14ac:dyDescent="0.25">
      <c r="A554" t="s">
        <v>2267</v>
      </c>
      <c r="B554">
        <v>32</v>
      </c>
      <c r="C554">
        <v>10</v>
      </c>
      <c r="D554" t="s">
        <v>2266</v>
      </c>
      <c r="E554">
        <f>VLOOKUP(A554,'2011B4'!A$1:B$641,2, FALSE)</f>
        <v>597</v>
      </c>
      <c r="G554">
        <v>1953646</v>
      </c>
      <c r="H554">
        <v>964926</v>
      </c>
      <c r="I554">
        <v>988720</v>
      </c>
      <c r="J554">
        <v>540430</v>
      </c>
      <c r="K554">
        <v>436462</v>
      </c>
      <c r="L554">
        <v>103968</v>
      </c>
      <c r="M554">
        <f>(J554/G554)*100</f>
        <v>27.66263693627198</v>
      </c>
      <c r="N554">
        <f>(K554/H554)*100</f>
        <v>45.232691418823826</v>
      </c>
      <c r="O554">
        <f>(L554/I554)*100</f>
        <v>10.515413868435958</v>
      </c>
      <c r="P554">
        <f>(K554/J554)*100</f>
        <v>80.761985826101437</v>
      </c>
      <c r="Q554">
        <f>(L554/J554)*100</f>
        <v>19.238014173898563</v>
      </c>
      <c r="R554">
        <f t="shared" si="304"/>
        <v>36.175082804433501</v>
      </c>
      <c r="S554">
        <f t="shared" si="305"/>
        <v>12.796291841681626</v>
      </c>
      <c r="T554">
        <f t="shared" si="306"/>
        <v>12.28965823510908</v>
      </c>
      <c r="U554">
        <f t="shared" si="307"/>
        <v>7.4940325296523138</v>
      </c>
      <c r="V554">
        <f t="shared" si="308"/>
        <v>31.244934589123478</v>
      </c>
      <c r="W554">
        <f t="shared" si="309"/>
        <v>63.824917195566499</v>
      </c>
      <c r="X554">
        <v>44116</v>
      </c>
      <c r="Y554">
        <v>42001</v>
      </c>
      <c r="Z554">
        <v>2115</v>
      </c>
      <c r="AA554">
        <v>57650</v>
      </c>
      <c r="AB554">
        <v>46184</v>
      </c>
      <c r="AC554">
        <v>11466</v>
      </c>
      <c r="AD554">
        <v>93735</v>
      </c>
      <c r="AE554">
        <v>79198</v>
      </c>
      <c r="AF554">
        <v>14537</v>
      </c>
      <c r="AG554">
        <v>3196</v>
      </c>
      <c r="AH554">
        <v>2892</v>
      </c>
      <c r="AI554">
        <v>304</v>
      </c>
      <c r="AJ554">
        <v>16363</v>
      </c>
      <c r="AK554">
        <v>10693</v>
      </c>
      <c r="AL554">
        <v>5670</v>
      </c>
      <c r="AM554">
        <v>49596</v>
      </c>
      <c r="AN554">
        <v>39732</v>
      </c>
      <c r="AO554">
        <v>9864</v>
      </c>
      <c r="AP554">
        <v>2802</v>
      </c>
      <c r="AQ554">
        <v>2330</v>
      </c>
      <c r="AR554">
        <v>472</v>
      </c>
      <c r="AS554">
        <v>40500</v>
      </c>
      <c r="AT554">
        <v>38843</v>
      </c>
      <c r="AU554">
        <v>1657</v>
      </c>
      <c r="AV554">
        <v>66417</v>
      </c>
      <c r="AW554">
        <v>59889</v>
      </c>
      <c r="AX554">
        <v>6528</v>
      </c>
      <c r="AY554">
        <v>11274</v>
      </c>
      <c r="AZ554">
        <v>10126</v>
      </c>
      <c r="BA554">
        <v>1148</v>
      </c>
      <c r="BB554">
        <v>45742</v>
      </c>
      <c r="BC554">
        <v>43943</v>
      </c>
      <c r="BD554">
        <v>1799</v>
      </c>
      <c r="BE554">
        <v>24453</v>
      </c>
      <c r="BF554">
        <v>19429</v>
      </c>
      <c r="BG554">
        <v>5024</v>
      </c>
      <c r="BH554">
        <v>84586</v>
      </c>
      <c r="BI554">
        <v>41202</v>
      </c>
      <c r="BJ554">
        <v>43384</v>
      </c>
      <c r="BK554" t="str">
        <f t="shared" si="339"/>
        <v>PlantationTotal</v>
      </c>
      <c r="BL554" t="str">
        <f t="shared" si="340"/>
        <v>PlantationMale</v>
      </c>
      <c r="BM554" t="str">
        <f t="shared" si="341"/>
        <v>LQFemale</v>
      </c>
      <c r="BN554">
        <f>(X554/J554)*100</f>
        <v>8.1631293599541106</v>
      </c>
      <c r="BO554">
        <f t="shared" si="310"/>
        <v>95.205821017317987</v>
      </c>
      <c r="BP554">
        <f t="shared" si="311"/>
        <v>4.7941789826820198</v>
      </c>
      <c r="BQ554">
        <f>(AA554/J554)*100</f>
        <v>10.667431489739652</v>
      </c>
      <c r="BR554">
        <f t="shared" si="312"/>
        <v>80.111014744145706</v>
      </c>
      <c r="BS554">
        <f t="shared" si="313"/>
        <v>19.888985255854294</v>
      </c>
      <c r="BT554">
        <f>(AD554/J554)*100</f>
        <v>17.344521954739744</v>
      </c>
      <c r="BU554">
        <f t="shared" si="314"/>
        <v>84.491385288312799</v>
      </c>
      <c r="BV554">
        <f t="shared" si="315"/>
        <v>15.508614711687201</v>
      </c>
      <c r="BW554">
        <f>(AG554/J554)*100</f>
        <v>0.59138093740169861</v>
      </c>
      <c r="BX554">
        <f t="shared" si="316"/>
        <v>90.488110137672095</v>
      </c>
      <c r="BY554">
        <f t="shared" si="317"/>
        <v>9.5118898623279104</v>
      </c>
      <c r="BZ554">
        <f>(AJ554/J554)*100</f>
        <v>3.0277741798197733</v>
      </c>
      <c r="CA554">
        <f t="shared" si="318"/>
        <v>65.348652447595185</v>
      </c>
      <c r="CB554">
        <f t="shared" si="319"/>
        <v>34.651347552404815</v>
      </c>
      <c r="CC554">
        <f>(AM554/J554)*100</f>
        <v>9.1771367244601532</v>
      </c>
      <c r="CD554">
        <f t="shared" si="320"/>
        <v>80.111299298330508</v>
      </c>
      <c r="CE554">
        <f t="shared" si="321"/>
        <v>19.888700701669489</v>
      </c>
      <c r="CF554">
        <f>(AP554/J554)*100</f>
        <v>0.51847602834779716</v>
      </c>
      <c r="CG554">
        <f t="shared" si="322"/>
        <v>83.154889364739475</v>
      </c>
      <c r="CH554">
        <f t="shared" si="323"/>
        <v>16.845110635260529</v>
      </c>
      <c r="CI554">
        <f>(AS554/J554)*100</f>
        <v>7.4940325296523138</v>
      </c>
      <c r="CJ554">
        <f t="shared" si="324"/>
        <v>95.90864197530864</v>
      </c>
      <c r="CK554">
        <f t="shared" si="325"/>
        <v>4.0913580246913579</v>
      </c>
      <c r="CL554">
        <f>(AV554/J554)*100</f>
        <v>12.28965823510908</v>
      </c>
      <c r="CM554">
        <f t="shared" si="326"/>
        <v>90.1711911107096</v>
      </c>
      <c r="CN554">
        <f t="shared" si="327"/>
        <v>9.8288088892903929</v>
      </c>
      <c r="CO554">
        <f>(AY554/J554)*100</f>
        <v>2.086116610846918</v>
      </c>
      <c r="CP554">
        <f t="shared" si="328"/>
        <v>89.817278694340956</v>
      </c>
      <c r="CQ554">
        <f t="shared" si="329"/>
        <v>10.182721305659038</v>
      </c>
      <c r="CR554">
        <f>(BB554/J554)*100</f>
        <v>8.4640008881816335</v>
      </c>
      <c r="CS554">
        <f t="shared" si="330"/>
        <v>96.067071837698393</v>
      </c>
      <c r="CT554">
        <f t="shared" si="331"/>
        <v>3.932928162301605</v>
      </c>
      <c r="CU554">
        <f>(BE554/J554)*100</f>
        <v>4.5247303073478529</v>
      </c>
      <c r="CV554">
        <f t="shared" si="332"/>
        <v>79.454463664989987</v>
      </c>
      <c r="CW554">
        <f t="shared" si="333"/>
        <v>20.54553633501002</v>
      </c>
      <c r="CX554">
        <f>(BH554/J554)*100</f>
        <v>15.651610754399275</v>
      </c>
      <c r="CY554">
        <f t="shared" si="334"/>
        <v>48.710188447260776</v>
      </c>
      <c r="CZ554">
        <f t="shared" si="335"/>
        <v>51.289811552739231</v>
      </c>
    </row>
    <row r="555" spans="1:104" x14ac:dyDescent="0.25">
      <c r="A555" t="s">
        <v>2269</v>
      </c>
      <c r="B555">
        <v>32</v>
      </c>
      <c r="C555">
        <v>11</v>
      </c>
      <c r="D555" t="s">
        <v>2268</v>
      </c>
      <c r="E555">
        <f>VLOOKUP(A555,'2011B4'!A$1:B$641,2, FALSE)</f>
        <v>598</v>
      </c>
      <c r="G555">
        <v>2109160</v>
      </c>
      <c r="H555">
        <v>1014529</v>
      </c>
      <c r="I555">
        <v>1094631</v>
      </c>
      <c r="J555">
        <v>541228</v>
      </c>
      <c r="K555">
        <v>399133</v>
      </c>
      <c r="L555">
        <v>142095</v>
      </c>
      <c r="M555">
        <f>(J555/G555)*100</f>
        <v>25.660831800337576</v>
      </c>
      <c r="N555">
        <f>(K555/H555)*100</f>
        <v>39.341704377105039</v>
      </c>
      <c r="O555">
        <f>(L555/I555)*100</f>
        <v>12.981086777187928</v>
      </c>
      <c r="P555">
        <f>(K555/J555)*100</f>
        <v>73.745815072390926</v>
      </c>
      <c r="Q555">
        <f>(L555/J555)*100</f>
        <v>26.254184927609064</v>
      </c>
      <c r="R555">
        <f t="shared" si="304"/>
        <v>25.095523513195918</v>
      </c>
      <c r="S555">
        <f t="shared" si="305"/>
        <v>26.983267680164367</v>
      </c>
      <c r="T555">
        <f t="shared" si="306"/>
        <v>12.152734152704591</v>
      </c>
      <c r="U555">
        <f t="shared" si="307"/>
        <v>7.9140399240246255</v>
      </c>
      <c r="V555">
        <f t="shared" si="308"/>
        <v>27.854434729910501</v>
      </c>
      <c r="W555">
        <f t="shared" si="309"/>
        <v>74.904476486804086</v>
      </c>
      <c r="X555">
        <v>19281</v>
      </c>
      <c r="Y555">
        <v>17434</v>
      </c>
      <c r="Z555">
        <v>1847</v>
      </c>
      <c r="AA555">
        <v>48878</v>
      </c>
      <c r="AB555">
        <v>32520</v>
      </c>
      <c r="AC555">
        <v>16358</v>
      </c>
      <c r="AD555">
        <v>67665</v>
      </c>
      <c r="AE555">
        <v>61025</v>
      </c>
      <c r="AF555">
        <v>6640</v>
      </c>
      <c r="AG555">
        <v>1405</v>
      </c>
      <c r="AH555">
        <v>1306</v>
      </c>
      <c r="AI555">
        <v>99</v>
      </c>
      <c r="AJ555">
        <v>34046</v>
      </c>
      <c r="AK555">
        <v>15883</v>
      </c>
      <c r="AL555">
        <v>18163</v>
      </c>
      <c r="AM555">
        <v>110590</v>
      </c>
      <c r="AN555">
        <v>61583</v>
      </c>
      <c r="AO555">
        <v>49007</v>
      </c>
      <c r="AP555">
        <v>2959</v>
      </c>
      <c r="AQ555">
        <v>2551</v>
      </c>
      <c r="AR555">
        <v>408</v>
      </c>
      <c r="AS555">
        <v>42833</v>
      </c>
      <c r="AT555">
        <v>40783</v>
      </c>
      <c r="AU555">
        <v>2050</v>
      </c>
      <c r="AV555">
        <v>65774</v>
      </c>
      <c r="AW555">
        <v>58816</v>
      </c>
      <c r="AX555">
        <v>6958</v>
      </c>
      <c r="AY555">
        <v>11984</v>
      </c>
      <c r="AZ555">
        <v>10856</v>
      </c>
      <c r="BA555">
        <v>1128</v>
      </c>
      <c r="BB555">
        <v>42886</v>
      </c>
      <c r="BC555">
        <v>41187</v>
      </c>
      <c r="BD555">
        <v>1699</v>
      </c>
      <c r="BE555">
        <v>19308</v>
      </c>
      <c r="BF555">
        <v>15637</v>
      </c>
      <c r="BG555">
        <v>3671</v>
      </c>
      <c r="BH555">
        <v>73619</v>
      </c>
      <c r="BI555">
        <v>39552</v>
      </c>
      <c r="BJ555">
        <v>34067</v>
      </c>
      <c r="BK555" t="str">
        <f t="shared" si="339"/>
        <v>DNonHHITotal</v>
      </c>
      <c r="BL555" t="str">
        <f t="shared" si="340"/>
        <v>DNonHHIMale</v>
      </c>
      <c r="BM555" t="str">
        <f t="shared" si="341"/>
        <v>DNonHHIFemale</v>
      </c>
      <c r="BN555">
        <f>(X555/J555)*100</f>
        <v>3.5624542706585762</v>
      </c>
      <c r="BO555">
        <f t="shared" si="310"/>
        <v>90.420621337067573</v>
      </c>
      <c r="BP555">
        <f t="shared" si="311"/>
        <v>9.5793786629324202</v>
      </c>
      <c r="BQ555">
        <f>(AA555/J555)*100</f>
        <v>9.0309444448550344</v>
      </c>
      <c r="BR555">
        <f t="shared" si="312"/>
        <v>66.533000531936665</v>
      </c>
      <c r="BS555">
        <f t="shared" si="313"/>
        <v>33.466999468063342</v>
      </c>
      <c r="BT555">
        <f>(AD555/J555)*100</f>
        <v>12.502124797682306</v>
      </c>
      <c r="BU555">
        <f t="shared" si="314"/>
        <v>90.186950417497968</v>
      </c>
      <c r="BV555">
        <f t="shared" si="315"/>
        <v>9.8130495825020319</v>
      </c>
      <c r="BW555">
        <f>(AG555/J555)*100</f>
        <v>0.25959484727323789</v>
      </c>
      <c r="BX555">
        <f t="shared" si="316"/>
        <v>92.953736654804274</v>
      </c>
      <c r="BY555">
        <f t="shared" si="317"/>
        <v>7.0462633451957304</v>
      </c>
      <c r="BZ555">
        <f>(AJ555/J555)*100</f>
        <v>6.2905097297257351</v>
      </c>
      <c r="CA555">
        <f t="shared" si="318"/>
        <v>46.651589026611056</v>
      </c>
      <c r="CB555">
        <f t="shared" si="319"/>
        <v>53.348410973388951</v>
      </c>
      <c r="CC555">
        <f>(AM555/J555)*100</f>
        <v>20.433163103165395</v>
      </c>
      <c r="CD555">
        <f t="shared" si="320"/>
        <v>55.685866714892853</v>
      </c>
      <c r="CE555">
        <f t="shared" si="321"/>
        <v>44.314133285107154</v>
      </c>
      <c r="CF555">
        <f>(AP555/J555)*100</f>
        <v>0.54671968190854869</v>
      </c>
      <c r="CG555">
        <f t="shared" si="322"/>
        <v>86.211557958769859</v>
      </c>
      <c r="CH555">
        <f t="shared" si="323"/>
        <v>13.788442041230144</v>
      </c>
      <c r="CI555">
        <f>(AS555/J555)*100</f>
        <v>7.9140399240246255</v>
      </c>
      <c r="CJ555">
        <f t="shared" si="324"/>
        <v>95.213970536735687</v>
      </c>
      <c r="CK555">
        <f t="shared" si="325"/>
        <v>4.7860294632643052</v>
      </c>
      <c r="CL555">
        <f>(AV555/J555)*100</f>
        <v>12.152734152704591</v>
      </c>
      <c r="CM555">
        <f t="shared" si="326"/>
        <v>89.421351901967341</v>
      </c>
      <c r="CN555">
        <f t="shared" si="327"/>
        <v>10.578648098032657</v>
      </c>
      <c r="CO555">
        <f>(AY555/J555)*100</f>
        <v>2.2142239499804148</v>
      </c>
      <c r="CP555">
        <f t="shared" si="328"/>
        <v>90.587449933244329</v>
      </c>
      <c r="CQ555">
        <f t="shared" si="329"/>
        <v>9.4125500667556743</v>
      </c>
      <c r="CR555">
        <f>(BB555/J555)*100</f>
        <v>7.9238324698648261</v>
      </c>
      <c r="CS555">
        <f t="shared" si="330"/>
        <v>96.0383341883132</v>
      </c>
      <c r="CT555">
        <f t="shared" si="331"/>
        <v>3.9616658116867973</v>
      </c>
      <c r="CU555">
        <f>(BE555/J555)*100</f>
        <v>3.5674429260866032</v>
      </c>
      <c r="CV555">
        <f t="shared" si="332"/>
        <v>80.987155583177966</v>
      </c>
      <c r="CW555">
        <f t="shared" si="333"/>
        <v>19.012844416822041</v>
      </c>
      <c r="CX555">
        <f>(BH555/J555)*100</f>
        <v>13.602215702070108</v>
      </c>
      <c r="CY555">
        <f t="shared" si="334"/>
        <v>53.725261141824795</v>
      </c>
      <c r="CZ555">
        <f t="shared" si="335"/>
        <v>46.274738858175205</v>
      </c>
    </row>
    <row r="556" spans="1:104" x14ac:dyDescent="0.25">
      <c r="A556" t="s">
        <v>2271</v>
      </c>
      <c r="B556">
        <v>32</v>
      </c>
      <c r="C556">
        <v>12</v>
      </c>
      <c r="D556" t="s">
        <v>2270</v>
      </c>
      <c r="E556">
        <f>VLOOKUP(A556,'2011B4'!A$1:B$641,2, FALSE)</f>
        <v>599</v>
      </c>
      <c r="G556">
        <v>1234016</v>
      </c>
      <c r="H556">
        <v>589398</v>
      </c>
      <c r="I556">
        <v>644618</v>
      </c>
      <c r="J556">
        <v>284452</v>
      </c>
      <c r="K556">
        <v>225344</v>
      </c>
      <c r="L556">
        <v>59108</v>
      </c>
      <c r="M556">
        <f>(J556/G556)*100</f>
        <v>23.050916681793428</v>
      </c>
      <c r="N556">
        <f>(K556/H556)*100</f>
        <v>38.232908832401876</v>
      </c>
      <c r="O556">
        <f>(L556/I556)*100</f>
        <v>9.1694616036164049</v>
      </c>
      <c r="P556">
        <f>(K556/J556)*100</f>
        <v>79.220395708238996</v>
      </c>
      <c r="Q556">
        <f>(L556/J556)*100</f>
        <v>20.779604291761</v>
      </c>
      <c r="R556">
        <f t="shared" si="304"/>
        <v>40.363224726843193</v>
      </c>
      <c r="S556">
        <f t="shared" si="305"/>
        <v>10.243556030542939</v>
      </c>
      <c r="T556">
        <f t="shared" si="306"/>
        <v>10.299452983280132</v>
      </c>
      <c r="U556">
        <f t="shared" si="307"/>
        <v>7.4680438175860955</v>
      </c>
      <c r="V556">
        <f t="shared" si="308"/>
        <v>31.625722441747641</v>
      </c>
      <c r="W556">
        <f t="shared" si="309"/>
        <v>59.636775273156807</v>
      </c>
      <c r="X556">
        <v>38798</v>
      </c>
      <c r="Y556">
        <v>36297</v>
      </c>
      <c r="Z556">
        <v>2501</v>
      </c>
      <c r="AA556">
        <v>44922</v>
      </c>
      <c r="AB556">
        <v>38869</v>
      </c>
      <c r="AC556">
        <v>6053</v>
      </c>
      <c r="AD556">
        <v>31094</v>
      </c>
      <c r="AE556">
        <v>21564</v>
      </c>
      <c r="AF556">
        <v>9530</v>
      </c>
      <c r="AG556">
        <v>2893</v>
      </c>
      <c r="AH556">
        <v>2469</v>
      </c>
      <c r="AI556">
        <v>424</v>
      </c>
      <c r="AJ556">
        <v>6426</v>
      </c>
      <c r="AK556">
        <v>4699</v>
      </c>
      <c r="AL556">
        <v>1727</v>
      </c>
      <c r="AM556">
        <v>19819</v>
      </c>
      <c r="AN556">
        <v>13616</v>
      </c>
      <c r="AO556">
        <v>6203</v>
      </c>
      <c r="AP556">
        <v>2051</v>
      </c>
      <c r="AQ556">
        <v>1757</v>
      </c>
      <c r="AR556">
        <v>294</v>
      </c>
      <c r="AS556">
        <v>21243</v>
      </c>
      <c r="AT556">
        <v>20294</v>
      </c>
      <c r="AU556">
        <v>949</v>
      </c>
      <c r="AV556">
        <v>29297</v>
      </c>
      <c r="AW556">
        <v>27078</v>
      </c>
      <c r="AX556">
        <v>2219</v>
      </c>
      <c r="AY556">
        <v>4202</v>
      </c>
      <c r="AZ556">
        <v>3407</v>
      </c>
      <c r="BA556">
        <v>795</v>
      </c>
      <c r="BB556">
        <v>25137</v>
      </c>
      <c r="BC556">
        <v>24116</v>
      </c>
      <c r="BD556">
        <v>1021</v>
      </c>
      <c r="BE556">
        <v>11583</v>
      </c>
      <c r="BF556">
        <v>9220</v>
      </c>
      <c r="BG556">
        <v>2363</v>
      </c>
      <c r="BH556">
        <v>46987</v>
      </c>
      <c r="BI556">
        <v>21958</v>
      </c>
      <c r="BJ556">
        <v>25029</v>
      </c>
      <c r="BK556" t="str">
        <f t="shared" si="339"/>
        <v>LQTotal</v>
      </c>
      <c r="BL556" t="str">
        <f t="shared" si="340"/>
        <v>AgriculturalLabourMale</v>
      </c>
      <c r="BM556" t="str">
        <f t="shared" si="341"/>
        <v>LQFemale</v>
      </c>
      <c r="BN556">
        <f>(X556/J556)*100</f>
        <v>13.63955957419881</v>
      </c>
      <c r="BO556">
        <f t="shared" si="310"/>
        <v>93.553791432548067</v>
      </c>
      <c r="BP556">
        <f t="shared" si="311"/>
        <v>6.4462085674519303</v>
      </c>
      <c r="BQ556">
        <f>(AA556/J556)*100</f>
        <v>15.792471137485412</v>
      </c>
      <c r="BR556">
        <f t="shared" si="312"/>
        <v>86.525533146342553</v>
      </c>
      <c r="BS556">
        <f t="shared" si="313"/>
        <v>13.474466853657452</v>
      </c>
      <c r="BT556">
        <f>(AD556/J556)*100</f>
        <v>10.931194015158972</v>
      </c>
      <c r="BU556">
        <f t="shared" si="314"/>
        <v>69.351000192963269</v>
      </c>
      <c r="BV556">
        <f t="shared" si="315"/>
        <v>30.648999807036724</v>
      </c>
      <c r="BW556">
        <f>(AG556/J556)*100</f>
        <v>1.0170432972874157</v>
      </c>
      <c r="BX556">
        <f t="shared" si="316"/>
        <v>85.343933632907024</v>
      </c>
      <c r="BY556">
        <f t="shared" si="317"/>
        <v>14.656066367092983</v>
      </c>
      <c r="BZ556">
        <f>(AJ556/J556)*100</f>
        <v>2.2590806181710796</v>
      </c>
      <c r="CA556">
        <f t="shared" si="318"/>
        <v>73.124805477746662</v>
      </c>
      <c r="CB556">
        <f t="shared" si="319"/>
        <v>26.875194522253349</v>
      </c>
      <c r="CC556">
        <f>(AM556/J556)*100</f>
        <v>6.9674321150844429</v>
      </c>
      <c r="CD556">
        <f t="shared" si="320"/>
        <v>68.701750845148595</v>
      </c>
      <c r="CE556">
        <f t="shared" si="321"/>
        <v>31.298249154851405</v>
      </c>
      <c r="CF556">
        <f>(AP556/J556)*100</f>
        <v>0.72103553499360173</v>
      </c>
      <c r="CG556">
        <f t="shared" si="322"/>
        <v>85.665529010238899</v>
      </c>
      <c r="CH556">
        <f t="shared" si="323"/>
        <v>14.334470989761092</v>
      </c>
      <c r="CI556">
        <f>(AS556/J556)*100</f>
        <v>7.4680438175860955</v>
      </c>
      <c r="CJ556">
        <f t="shared" si="324"/>
        <v>95.532646048109967</v>
      </c>
      <c r="CK556">
        <f t="shared" si="325"/>
        <v>4.4673539518900345</v>
      </c>
      <c r="CL556">
        <f>(AV556/J556)*100</f>
        <v>10.299452983280132</v>
      </c>
      <c r="CM556">
        <f t="shared" si="326"/>
        <v>92.425845649725218</v>
      </c>
      <c r="CN556">
        <f t="shared" si="327"/>
        <v>7.5741543502747728</v>
      </c>
      <c r="CO556">
        <f>(AY556/J556)*100</f>
        <v>1.4772263861741173</v>
      </c>
      <c r="CP556">
        <f t="shared" si="328"/>
        <v>81.080437886720617</v>
      </c>
      <c r="CQ556">
        <f t="shared" si="329"/>
        <v>18.91956211327939</v>
      </c>
      <c r="CR556">
        <f>(BB556/J556)*100</f>
        <v>8.8369918299045178</v>
      </c>
      <c r="CS556">
        <f t="shared" si="330"/>
        <v>95.938258344273379</v>
      </c>
      <c r="CT556">
        <f t="shared" si="331"/>
        <v>4.0617416557266184</v>
      </c>
      <c r="CU556">
        <f>(BE556/J556)*100</f>
        <v>4.0720402739302237</v>
      </c>
      <c r="CV556">
        <f t="shared" si="332"/>
        <v>79.599412932746262</v>
      </c>
      <c r="CW556">
        <f t="shared" si="333"/>
        <v>20.400587067253735</v>
      </c>
      <c r="CX556">
        <f>(BH556/J556)*100</f>
        <v>16.518428416745181</v>
      </c>
      <c r="CY556">
        <f t="shared" si="334"/>
        <v>46.732074829208081</v>
      </c>
      <c r="CZ556">
        <f t="shared" si="335"/>
        <v>53.267925170791919</v>
      </c>
    </row>
    <row r="557" spans="1:104" x14ac:dyDescent="0.25">
      <c r="A557" t="s">
        <v>2273</v>
      </c>
      <c r="B557">
        <v>32</v>
      </c>
      <c r="C557">
        <v>13</v>
      </c>
      <c r="D557" t="s">
        <v>2272</v>
      </c>
      <c r="E557">
        <f>VLOOKUP(A557,'2011B4'!A$1:B$641,2, FALSE)</f>
        <v>600</v>
      </c>
      <c r="G557">
        <v>2585208</v>
      </c>
      <c r="H557">
        <v>1249621</v>
      </c>
      <c r="I557">
        <v>1335587</v>
      </c>
      <c r="J557">
        <v>647309</v>
      </c>
      <c r="K557">
        <v>479446</v>
      </c>
      <c r="L557">
        <v>167863</v>
      </c>
      <c r="M557">
        <f>(J557/G557)*100</f>
        <v>25.038952378299928</v>
      </c>
      <c r="N557">
        <f>(K557/H557)*100</f>
        <v>38.367312969292286</v>
      </c>
      <c r="O557">
        <f>(L557/I557)*100</f>
        <v>12.568481124778843</v>
      </c>
      <c r="P557">
        <f>(K557/J557)*100</f>
        <v>74.067562786860691</v>
      </c>
      <c r="Q557">
        <f>(L557/J557)*100</f>
        <v>25.93243721313932</v>
      </c>
      <c r="R557">
        <f t="shared" si="304"/>
        <v>27.458910659360519</v>
      </c>
      <c r="S557">
        <f t="shared" si="305"/>
        <v>25.232307908587707</v>
      </c>
      <c r="T557">
        <f t="shared" si="306"/>
        <v>11.495900721293848</v>
      </c>
      <c r="U557">
        <f t="shared" si="307"/>
        <v>8.7789602801753102</v>
      </c>
      <c r="V557">
        <f t="shared" si="308"/>
        <v>27.033920430582612</v>
      </c>
      <c r="W557">
        <f t="shared" si="309"/>
        <v>72.541089340639473</v>
      </c>
      <c r="X557">
        <v>42104</v>
      </c>
      <c r="Y557">
        <v>39479</v>
      </c>
      <c r="Z557">
        <v>2625</v>
      </c>
      <c r="AA557">
        <v>73082</v>
      </c>
      <c r="AB557">
        <v>65026</v>
      </c>
      <c r="AC557">
        <v>8056</v>
      </c>
      <c r="AD557">
        <v>62558</v>
      </c>
      <c r="AE557">
        <v>54679</v>
      </c>
      <c r="AF557">
        <v>7879</v>
      </c>
      <c r="AG557">
        <v>5312</v>
      </c>
      <c r="AH557">
        <v>4631</v>
      </c>
      <c r="AI557">
        <v>681</v>
      </c>
      <c r="AJ557">
        <v>15832</v>
      </c>
      <c r="AK557">
        <v>11157</v>
      </c>
      <c r="AL557">
        <v>4675</v>
      </c>
      <c r="AM557">
        <v>142187</v>
      </c>
      <c r="AN557">
        <v>50902</v>
      </c>
      <c r="AO557">
        <v>91285</v>
      </c>
      <c r="AP557">
        <v>4510</v>
      </c>
      <c r="AQ557">
        <v>3971</v>
      </c>
      <c r="AR557">
        <v>539</v>
      </c>
      <c r="AS557">
        <v>56827</v>
      </c>
      <c r="AT557">
        <v>55507</v>
      </c>
      <c r="AU557">
        <v>1320</v>
      </c>
      <c r="AV557">
        <v>74414</v>
      </c>
      <c r="AW557">
        <v>68363</v>
      </c>
      <c r="AX557">
        <v>6051</v>
      </c>
      <c r="AY557">
        <v>13083</v>
      </c>
      <c r="AZ557">
        <v>11603</v>
      </c>
      <c r="BA557">
        <v>1480</v>
      </c>
      <c r="BB557">
        <v>52996</v>
      </c>
      <c r="BC557">
        <v>51352</v>
      </c>
      <c r="BD557">
        <v>1644</v>
      </c>
      <c r="BE557">
        <v>19305</v>
      </c>
      <c r="BF557">
        <v>15540</v>
      </c>
      <c r="BG557">
        <v>3765</v>
      </c>
      <c r="BH557">
        <v>85099</v>
      </c>
      <c r="BI557">
        <v>47236</v>
      </c>
      <c r="BJ557">
        <v>37863</v>
      </c>
      <c r="BK557" t="str">
        <f t="shared" si="339"/>
        <v>DNonHHITotal</v>
      </c>
      <c r="BL557" t="str">
        <f t="shared" si="340"/>
        <v>Gmale</v>
      </c>
      <c r="BM557" t="str">
        <f t="shared" si="341"/>
        <v>DNonHHIFemale</v>
      </c>
      <c r="BN557">
        <f>(X557/J557)*100</f>
        <v>6.504466954731047</v>
      </c>
      <c r="BO557">
        <f t="shared" si="310"/>
        <v>93.765437963138893</v>
      </c>
      <c r="BP557">
        <f t="shared" si="311"/>
        <v>6.2345620368611057</v>
      </c>
      <c r="BQ557">
        <f>(AA557/J557)*100</f>
        <v>11.290125735931371</v>
      </c>
      <c r="BR557">
        <f t="shared" si="312"/>
        <v>88.976765824690077</v>
      </c>
      <c r="BS557">
        <f t="shared" si="313"/>
        <v>11.023234175309927</v>
      </c>
      <c r="BT557">
        <f>(AD557/J557)*100</f>
        <v>9.6643179686981018</v>
      </c>
      <c r="BU557">
        <f t="shared" si="314"/>
        <v>87.405287892835446</v>
      </c>
      <c r="BV557">
        <f t="shared" si="315"/>
        <v>12.594712107164552</v>
      </c>
      <c r="BW557">
        <f>(AG557/J557)*100</f>
        <v>0.8206281698539647</v>
      </c>
      <c r="BX557">
        <f t="shared" si="316"/>
        <v>87.179969879518069</v>
      </c>
      <c r="BY557">
        <f t="shared" si="317"/>
        <v>12.820030120481929</v>
      </c>
      <c r="BZ557">
        <f>(AJ557/J557)*100</f>
        <v>2.4458179941882472</v>
      </c>
      <c r="CA557">
        <f t="shared" si="318"/>
        <v>70.471197574532596</v>
      </c>
      <c r="CB557">
        <f t="shared" si="319"/>
        <v>29.528802425467411</v>
      </c>
      <c r="CC557">
        <f>(AM557/J557)*100</f>
        <v>21.965861744545496</v>
      </c>
      <c r="CD557">
        <f t="shared" si="320"/>
        <v>35.799334678979086</v>
      </c>
      <c r="CE557">
        <f t="shared" si="321"/>
        <v>64.200665321020907</v>
      </c>
      <c r="CF557">
        <f>(AP557/J557)*100</f>
        <v>0.69673061860718766</v>
      </c>
      <c r="CG557">
        <f t="shared" si="322"/>
        <v>88.048780487804876</v>
      </c>
      <c r="CH557">
        <f t="shared" si="323"/>
        <v>11.951219512195122</v>
      </c>
      <c r="CI557">
        <f>(AS557/J557)*100</f>
        <v>8.7789602801753102</v>
      </c>
      <c r="CJ557">
        <f t="shared" si="324"/>
        <v>97.677160504689681</v>
      </c>
      <c r="CK557">
        <f t="shared" si="325"/>
        <v>2.322839495310328</v>
      </c>
      <c r="CL557">
        <f>(AV557/J557)*100</f>
        <v>11.495900721293848</v>
      </c>
      <c r="CM557">
        <f t="shared" si="326"/>
        <v>91.868465611309702</v>
      </c>
      <c r="CN557">
        <f t="shared" si="327"/>
        <v>8.1315343886903015</v>
      </c>
      <c r="CO557">
        <f>(AY557/J557)*100</f>
        <v>2.0211367368598308</v>
      </c>
      <c r="CP557">
        <f t="shared" si="328"/>
        <v>88.687609875410828</v>
      </c>
      <c r="CQ557">
        <f t="shared" si="329"/>
        <v>11.312390124589161</v>
      </c>
      <c r="CR557">
        <f>(BB557/J557)*100</f>
        <v>8.1871254686710682</v>
      </c>
      <c r="CS557">
        <f t="shared" si="330"/>
        <v>96.897879085213972</v>
      </c>
      <c r="CT557">
        <f t="shared" si="331"/>
        <v>3.1021209147860214</v>
      </c>
      <c r="CU557">
        <f>(BE557/J557)*100</f>
        <v>2.9823469162332055</v>
      </c>
      <c r="CV557">
        <f t="shared" si="332"/>
        <v>80.497280497280499</v>
      </c>
      <c r="CW557">
        <f t="shared" si="333"/>
        <v>19.502719502719504</v>
      </c>
      <c r="CX557">
        <f>(BH557/J557)*100</f>
        <v>13.146580690211321</v>
      </c>
      <c r="CY557">
        <f t="shared" si="334"/>
        <v>55.507115242247259</v>
      </c>
      <c r="CZ557">
        <f t="shared" si="335"/>
        <v>44.492884757752741</v>
      </c>
    </row>
    <row r="558" spans="1:104" x14ac:dyDescent="0.25">
      <c r="A558" t="s">
        <v>2275</v>
      </c>
      <c r="B558">
        <v>32</v>
      </c>
      <c r="C558">
        <v>14</v>
      </c>
      <c r="D558" t="s">
        <v>2274</v>
      </c>
      <c r="E558">
        <f>VLOOKUP(A558,'2011B4'!A$1:B$641,2, FALSE)</f>
        <v>601</v>
      </c>
      <c r="G558">
        <v>3234356</v>
      </c>
      <c r="H558">
        <v>1569917</v>
      </c>
      <c r="I558">
        <v>1664439</v>
      </c>
      <c r="J558">
        <v>824490</v>
      </c>
      <c r="K558">
        <v>647812</v>
      </c>
      <c r="L558">
        <v>176678</v>
      </c>
      <c r="M558">
        <f>(J558/G558)*100</f>
        <v>25.491628008790624</v>
      </c>
      <c r="N558">
        <f>(K558/H558)*100</f>
        <v>41.264092305516783</v>
      </c>
      <c r="O558">
        <f>(L558/I558)*100</f>
        <v>10.614867832344711</v>
      </c>
      <c r="P558">
        <f>(K558/J558)*100</f>
        <v>78.571237977416345</v>
      </c>
      <c r="Q558">
        <f>(L558/J558)*100</f>
        <v>21.428762022583658</v>
      </c>
      <c r="R558">
        <f t="shared" si="304"/>
        <v>24.564033523754077</v>
      </c>
      <c r="S558">
        <f t="shared" si="305"/>
        <v>14.354328130116798</v>
      </c>
      <c r="T558">
        <f t="shared" si="306"/>
        <v>11.940836153258378</v>
      </c>
      <c r="U558">
        <f t="shared" si="307"/>
        <v>12.779051292314037</v>
      </c>
      <c r="V558">
        <f t="shared" si="308"/>
        <v>36.361750900556714</v>
      </c>
      <c r="W558">
        <f t="shared" si="309"/>
        <v>75.435966476245923</v>
      </c>
      <c r="X558">
        <v>27257</v>
      </c>
      <c r="Y558">
        <v>23994</v>
      </c>
      <c r="Z558">
        <v>3263</v>
      </c>
      <c r="AA558">
        <v>75701</v>
      </c>
      <c r="AB558">
        <v>66140</v>
      </c>
      <c r="AC558">
        <v>9561</v>
      </c>
      <c r="AD558">
        <v>99570</v>
      </c>
      <c r="AE558">
        <v>88405</v>
      </c>
      <c r="AF558">
        <v>11165</v>
      </c>
      <c r="AG558">
        <v>6397</v>
      </c>
      <c r="AH558">
        <v>4512</v>
      </c>
      <c r="AI558">
        <v>1885</v>
      </c>
      <c r="AJ558">
        <v>25580</v>
      </c>
      <c r="AK558">
        <v>15076</v>
      </c>
      <c r="AL558">
        <v>10504</v>
      </c>
      <c r="AM558">
        <v>86373</v>
      </c>
      <c r="AN558">
        <v>51869</v>
      </c>
      <c r="AO558">
        <v>34504</v>
      </c>
      <c r="AP558">
        <v>6750</v>
      </c>
      <c r="AQ558">
        <v>5495</v>
      </c>
      <c r="AR558">
        <v>1255</v>
      </c>
      <c r="AS558">
        <v>105362</v>
      </c>
      <c r="AT558">
        <v>100623</v>
      </c>
      <c r="AU558">
        <v>4739</v>
      </c>
      <c r="AV558">
        <v>98451</v>
      </c>
      <c r="AW558">
        <v>82691</v>
      </c>
      <c r="AX558">
        <v>15760</v>
      </c>
      <c r="AY558">
        <v>17774</v>
      </c>
      <c r="AZ558">
        <v>15433</v>
      </c>
      <c r="BA558">
        <v>2341</v>
      </c>
      <c r="BB558">
        <v>80181</v>
      </c>
      <c r="BC558">
        <v>74422</v>
      </c>
      <c r="BD558">
        <v>5759</v>
      </c>
      <c r="BE558">
        <v>44434</v>
      </c>
      <c r="BF558">
        <v>34044</v>
      </c>
      <c r="BG558">
        <v>10390</v>
      </c>
      <c r="BH558">
        <v>150660</v>
      </c>
      <c r="BI558">
        <v>85108</v>
      </c>
      <c r="BJ558">
        <v>65552</v>
      </c>
      <c r="BK558" t="str">
        <f t="shared" si="339"/>
        <v>LQTotal</v>
      </c>
      <c r="BL558" t="str">
        <f t="shared" si="340"/>
        <v>Fmale</v>
      </c>
      <c r="BM558" t="str">
        <f t="shared" si="341"/>
        <v>LQFemale</v>
      </c>
      <c r="BN558">
        <f>(X558/J558)*100</f>
        <v>3.3059224490290964</v>
      </c>
      <c r="BO558">
        <f t="shared" si="310"/>
        <v>88.028763253476171</v>
      </c>
      <c r="BP558">
        <f t="shared" si="311"/>
        <v>11.971236746523829</v>
      </c>
      <c r="BQ558">
        <f>(AA558/J558)*100</f>
        <v>9.1815546580310254</v>
      </c>
      <c r="BR558">
        <f t="shared" si="312"/>
        <v>87.37004795181042</v>
      </c>
      <c r="BS558">
        <f t="shared" si="313"/>
        <v>12.629952048189589</v>
      </c>
      <c r="BT558">
        <f>(AD558/J558)*100</f>
        <v>12.076556416693956</v>
      </c>
      <c r="BU558">
        <f t="shared" si="314"/>
        <v>88.786783167620769</v>
      </c>
      <c r="BV558">
        <f t="shared" si="315"/>
        <v>11.21321683237923</v>
      </c>
      <c r="BW558">
        <f>(AG558/J558)*100</f>
        <v>0.77587357032832416</v>
      </c>
      <c r="BX558">
        <f t="shared" si="316"/>
        <v>70.533062372987345</v>
      </c>
      <c r="BY558">
        <f t="shared" si="317"/>
        <v>29.466937627012662</v>
      </c>
      <c r="BZ558">
        <f>(AJ558/J558)*100</f>
        <v>3.1025239845237662</v>
      </c>
      <c r="CA558">
        <f t="shared" si="318"/>
        <v>58.936669272869423</v>
      </c>
      <c r="CB558">
        <f t="shared" si="319"/>
        <v>41.06333072713057</v>
      </c>
      <c r="CC558">
        <f>(AM558/J558)*100</f>
        <v>10.475930575264709</v>
      </c>
      <c r="CD558">
        <f t="shared" si="320"/>
        <v>60.052331168304903</v>
      </c>
      <c r="CE558">
        <f t="shared" si="321"/>
        <v>39.94766883169509</v>
      </c>
      <c r="CF558">
        <f>(AP558/J558)*100</f>
        <v>0.81868791616635739</v>
      </c>
      <c r="CG558">
        <f t="shared" si="322"/>
        <v>81.407407407407405</v>
      </c>
      <c r="CH558">
        <f t="shared" si="323"/>
        <v>18.592592592592595</v>
      </c>
      <c r="CI558">
        <f>(AS558/J558)*100</f>
        <v>12.779051292314037</v>
      </c>
      <c r="CJ558">
        <f t="shared" si="324"/>
        <v>95.502173459121892</v>
      </c>
      <c r="CK558">
        <f t="shared" si="325"/>
        <v>4.4978265408781155</v>
      </c>
      <c r="CL558">
        <f>(AV558/J558)*100</f>
        <v>11.940836153258378</v>
      </c>
      <c r="CM558">
        <f t="shared" si="326"/>
        <v>83.992036647672435</v>
      </c>
      <c r="CN558">
        <f t="shared" si="327"/>
        <v>16.007963352327554</v>
      </c>
      <c r="CO558">
        <f>(AY558/J558)*100</f>
        <v>2.155756892139383</v>
      </c>
      <c r="CP558">
        <f t="shared" si="328"/>
        <v>86.82907617868797</v>
      </c>
      <c r="CQ558">
        <f t="shared" si="329"/>
        <v>13.170923821312028</v>
      </c>
      <c r="CR558">
        <f>(BB558/J558)*100</f>
        <v>9.7249208601681048</v>
      </c>
      <c r="CS558">
        <f t="shared" si="330"/>
        <v>92.817500405332936</v>
      </c>
      <c r="CT558">
        <f t="shared" si="331"/>
        <v>7.1824995946670658</v>
      </c>
      <c r="CU558">
        <f>(BE558/J558)*100</f>
        <v>5.389270943249767</v>
      </c>
      <c r="CV558">
        <f t="shared" si="332"/>
        <v>76.617004996174103</v>
      </c>
      <c r="CW558">
        <f t="shared" si="333"/>
        <v>23.382995003825897</v>
      </c>
      <c r="CX558">
        <f>(BH558/J558)*100</f>
        <v>18.273114288833099</v>
      </c>
      <c r="CY558">
        <f t="shared" si="334"/>
        <v>56.490110181866463</v>
      </c>
      <c r="CZ558">
        <f t="shared" si="335"/>
        <v>43.509889818133544</v>
      </c>
    </row>
    <row r="559" spans="1:104" x14ac:dyDescent="0.25">
      <c r="A559" t="s">
        <v>2674</v>
      </c>
      <c r="B559">
        <v>33</v>
      </c>
      <c r="C559">
        <v>1</v>
      </c>
      <c r="D559" t="s">
        <v>2673</v>
      </c>
      <c r="E559">
        <f>VLOOKUP(A559,'2011B4'!A$1:B$641,2, FALSE)</f>
        <v>602</v>
      </c>
      <c r="G559">
        <v>2754756</v>
      </c>
      <c r="H559">
        <v>1397407</v>
      </c>
      <c r="I559">
        <v>1357349</v>
      </c>
      <c r="J559">
        <v>845266</v>
      </c>
      <c r="K559">
        <v>661023</v>
      </c>
      <c r="L559">
        <v>184243</v>
      </c>
      <c r="M559">
        <f>(J559/G559)*100</f>
        <v>30.683879080397684</v>
      </c>
      <c r="N559">
        <f>(K559/H559)*100</f>
        <v>47.303541487912973</v>
      </c>
      <c r="O559">
        <f>(L559/I559)*100</f>
        <v>13.573738220605017</v>
      </c>
      <c r="P559">
        <f>(K559/J559)*100</f>
        <v>78.202956229163362</v>
      </c>
      <c r="Q559">
        <f>(L559/J559)*100</f>
        <v>21.797043770836634</v>
      </c>
      <c r="R559">
        <f t="shared" si="304"/>
        <v>30.466504035416072</v>
      </c>
      <c r="S559">
        <f t="shared" si="305"/>
        <v>18.432777374223026</v>
      </c>
      <c r="T559">
        <f t="shared" si="306"/>
        <v>10.611452489512176</v>
      </c>
      <c r="U559">
        <f t="shared" si="307"/>
        <v>6.6263164494963718</v>
      </c>
      <c r="V559">
        <f t="shared" si="308"/>
        <v>33.862949651352359</v>
      </c>
      <c r="W559">
        <f t="shared" si="309"/>
        <v>69.533495964583921</v>
      </c>
      <c r="X559">
        <v>79159</v>
      </c>
      <c r="Y559">
        <v>60478</v>
      </c>
      <c r="Z559">
        <v>18681</v>
      </c>
      <c r="AA559">
        <v>158833</v>
      </c>
      <c r="AB559">
        <v>94447</v>
      </c>
      <c r="AC559">
        <v>64386</v>
      </c>
      <c r="AD559">
        <v>19531</v>
      </c>
      <c r="AE559">
        <v>16281</v>
      </c>
      <c r="AF559">
        <v>3250</v>
      </c>
      <c r="AG559">
        <v>4125</v>
      </c>
      <c r="AH559">
        <v>3711</v>
      </c>
      <c r="AI559">
        <v>414</v>
      </c>
      <c r="AJ559">
        <v>36882</v>
      </c>
      <c r="AK559">
        <v>22577</v>
      </c>
      <c r="AL559">
        <v>14305</v>
      </c>
      <c r="AM559">
        <v>114799</v>
      </c>
      <c r="AN559">
        <v>97448</v>
      </c>
      <c r="AO559">
        <v>17351</v>
      </c>
      <c r="AP559">
        <v>8222</v>
      </c>
      <c r="AQ559">
        <v>7702</v>
      </c>
      <c r="AR559">
        <v>520</v>
      </c>
      <c r="AS559">
        <v>56010</v>
      </c>
      <c r="AT559">
        <v>51282</v>
      </c>
      <c r="AU559">
        <v>4728</v>
      </c>
      <c r="AV559">
        <v>89695</v>
      </c>
      <c r="AW559">
        <v>79658</v>
      </c>
      <c r="AX559">
        <v>10037</v>
      </c>
      <c r="AY559">
        <v>9332</v>
      </c>
      <c r="AZ559">
        <v>8393</v>
      </c>
      <c r="BA559">
        <v>939</v>
      </c>
      <c r="BB559">
        <v>55292</v>
      </c>
      <c r="BC559">
        <v>53024</v>
      </c>
      <c r="BD559">
        <v>2268</v>
      </c>
      <c r="BE559">
        <v>74773</v>
      </c>
      <c r="BF559">
        <v>62940</v>
      </c>
      <c r="BG559">
        <v>11833</v>
      </c>
      <c r="BH559">
        <v>138613</v>
      </c>
      <c r="BI559">
        <v>103082</v>
      </c>
      <c r="BJ559">
        <v>35531</v>
      </c>
      <c r="BK559" t="str">
        <f t="shared" si="339"/>
        <v>AgriculturalLabourTotal</v>
      </c>
      <c r="BL559" t="str">
        <f t="shared" si="340"/>
        <v>LQMale</v>
      </c>
      <c r="BM559" t="str">
        <f t="shared" si="341"/>
        <v>AgriculturalLabourFemale</v>
      </c>
      <c r="BN559">
        <f>(X559/J559)*100</f>
        <v>9.3649809645720996</v>
      </c>
      <c r="BO559">
        <f t="shared" si="310"/>
        <v>76.400661958842335</v>
      </c>
      <c r="BP559">
        <f t="shared" si="311"/>
        <v>23.599338041157669</v>
      </c>
      <c r="BQ559">
        <f>(AA559/J559)*100</f>
        <v>18.790889495141176</v>
      </c>
      <c r="BR559">
        <f t="shared" si="312"/>
        <v>59.463083867961956</v>
      </c>
      <c r="BS559">
        <f t="shared" si="313"/>
        <v>40.536916132038051</v>
      </c>
      <c r="BT559">
        <f>(AD559/J559)*100</f>
        <v>2.3106335757027967</v>
      </c>
      <c r="BU559">
        <f t="shared" si="314"/>
        <v>83.35978700527366</v>
      </c>
      <c r="BV559">
        <f t="shared" si="315"/>
        <v>16.640212994726333</v>
      </c>
      <c r="BW559">
        <f>(AG559/J559)*100</f>
        <v>0.48801205774276979</v>
      </c>
      <c r="BX559">
        <f t="shared" si="316"/>
        <v>89.963636363636368</v>
      </c>
      <c r="BY559">
        <f t="shared" si="317"/>
        <v>10.036363636363637</v>
      </c>
      <c r="BZ559">
        <f>(AJ559/J559)*100</f>
        <v>4.3633601730106264</v>
      </c>
      <c r="CA559">
        <f t="shared" si="318"/>
        <v>61.214142400086772</v>
      </c>
      <c r="CB559">
        <f t="shared" si="319"/>
        <v>38.785857599913236</v>
      </c>
      <c r="CC559">
        <f>(AM559/J559)*100</f>
        <v>13.581405143469629</v>
      </c>
      <c r="CD559">
        <f t="shared" si="320"/>
        <v>84.885756844571816</v>
      </c>
      <c r="CE559">
        <f t="shared" si="321"/>
        <v>15.114243155428184</v>
      </c>
      <c r="CF559">
        <f>(AP559/J559)*100</f>
        <v>0.97271154879055821</v>
      </c>
      <c r="CG559">
        <f t="shared" si="322"/>
        <v>93.675504743371434</v>
      </c>
      <c r="CH559">
        <f t="shared" si="323"/>
        <v>6.3244952566285582</v>
      </c>
      <c r="CI559">
        <f>(AS559/J559)*100</f>
        <v>6.6263164494963718</v>
      </c>
      <c r="CJ559">
        <f t="shared" si="324"/>
        <v>91.558650241028388</v>
      </c>
      <c r="CK559">
        <f t="shared" si="325"/>
        <v>8.4413497589716133</v>
      </c>
      <c r="CL559">
        <f>(AV559/J559)*100</f>
        <v>10.611452489512176</v>
      </c>
      <c r="CM559">
        <f t="shared" si="326"/>
        <v>88.809855621829541</v>
      </c>
      <c r="CN559">
        <f t="shared" si="327"/>
        <v>11.190144378170466</v>
      </c>
      <c r="CO559">
        <f>(AY559/J559)*100</f>
        <v>1.1040311570558854</v>
      </c>
      <c r="CP559">
        <f t="shared" si="328"/>
        <v>89.937848264037726</v>
      </c>
      <c r="CQ559">
        <f t="shared" si="329"/>
        <v>10.06215173596228</v>
      </c>
      <c r="CR559">
        <f>(BB559/J559)*100</f>
        <v>6.5413727749607808</v>
      </c>
      <c r="CS559">
        <f t="shared" si="330"/>
        <v>95.898140779859659</v>
      </c>
      <c r="CT559">
        <f t="shared" si="331"/>
        <v>4.1018592201403452</v>
      </c>
      <c r="CU559">
        <f>(BE559/J559)*100</f>
        <v>8.8460910529939696</v>
      </c>
      <c r="CV559">
        <f t="shared" si="332"/>
        <v>84.174768967408014</v>
      </c>
      <c r="CW559">
        <f t="shared" si="333"/>
        <v>15.825231032591978</v>
      </c>
      <c r="CX559">
        <f>(BH559/J559)*100</f>
        <v>16.398743117551163</v>
      </c>
      <c r="CY559">
        <f t="shared" si="334"/>
        <v>74.366762136307557</v>
      </c>
      <c r="CZ559">
        <f t="shared" si="335"/>
        <v>25.633237863692436</v>
      </c>
    </row>
    <row r="560" spans="1:104" x14ac:dyDescent="0.25">
      <c r="A560" t="s">
        <v>2676</v>
      </c>
      <c r="B560">
        <v>33</v>
      </c>
      <c r="C560">
        <v>2</v>
      </c>
      <c r="D560" t="s">
        <v>2675</v>
      </c>
      <c r="E560">
        <f>VLOOKUP(A560,'2011B4'!A$1:B$641,2, FALSE)</f>
        <v>603</v>
      </c>
      <c r="G560">
        <v>4343645</v>
      </c>
      <c r="H560">
        <v>2219539</v>
      </c>
      <c r="I560">
        <v>2124106</v>
      </c>
      <c r="J560">
        <v>1382492</v>
      </c>
      <c r="K560">
        <v>1125764</v>
      </c>
      <c r="L560">
        <v>256728</v>
      </c>
      <c r="M560">
        <f>(J560/G560)*100</f>
        <v>31.827923322463047</v>
      </c>
      <c r="N560">
        <f>(K560/H560)*100</f>
        <v>50.720622615777422</v>
      </c>
      <c r="O560">
        <f>(L560/I560)*100</f>
        <v>12.086402467673459</v>
      </c>
      <c r="P560">
        <f>(K560/J560)*100</f>
        <v>81.430055291459198</v>
      </c>
      <c r="Q560">
        <f>(L560/J560)*100</f>
        <v>18.56994470854081</v>
      </c>
      <c r="R560">
        <f t="shared" si="304"/>
        <v>2.5931433961281511</v>
      </c>
      <c r="S560">
        <f t="shared" si="305"/>
        <v>17.148598328236258</v>
      </c>
      <c r="T560">
        <f t="shared" si="306"/>
        <v>19.198953773331056</v>
      </c>
      <c r="U560">
        <f t="shared" si="307"/>
        <v>7.8129927695784138</v>
      </c>
      <c r="V560">
        <f t="shared" si="308"/>
        <v>53.24631173272612</v>
      </c>
      <c r="W560">
        <f t="shared" si="309"/>
        <v>97.406856603871844</v>
      </c>
      <c r="X560">
        <v>15149</v>
      </c>
      <c r="Y560">
        <v>7356</v>
      </c>
      <c r="Z560">
        <v>7793</v>
      </c>
      <c r="AA560">
        <v>5849</v>
      </c>
      <c r="AB560">
        <v>4508</v>
      </c>
      <c r="AC560">
        <v>1341</v>
      </c>
      <c r="AD560">
        <v>14852</v>
      </c>
      <c r="AE560">
        <v>13626</v>
      </c>
      <c r="AF560">
        <v>1226</v>
      </c>
      <c r="AG560">
        <v>3158</v>
      </c>
      <c r="AH560">
        <v>2894</v>
      </c>
      <c r="AI560">
        <v>264</v>
      </c>
      <c r="AJ560">
        <v>25884</v>
      </c>
      <c r="AK560">
        <v>15662</v>
      </c>
      <c r="AL560">
        <v>10222</v>
      </c>
      <c r="AM560">
        <v>208036</v>
      </c>
      <c r="AN560">
        <v>176776</v>
      </c>
      <c r="AO560">
        <v>31260</v>
      </c>
      <c r="AP560">
        <v>8674</v>
      </c>
      <c r="AQ560">
        <v>7716</v>
      </c>
      <c r="AR560">
        <v>958</v>
      </c>
      <c r="AS560">
        <v>108014</v>
      </c>
      <c r="AT560">
        <v>99266</v>
      </c>
      <c r="AU560">
        <v>8748</v>
      </c>
      <c r="AV560">
        <v>265424</v>
      </c>
      <c r="AW560">
        <v>238152</v>
      </c>
      <c r="AX560">
        <v>27272</v>
      </c>
      <c r="AY560">
        <v>27978</v>
      </c>
      <c r="AZ560">
        <v>25372</v>
      </c>
      <c r="BA560">
        <v>2606</v>
      </c>
      <c r="BB560">
        <v>140046</v>
      </c>
      <c r="BC560">
        <v>131800</v>
      </c>
      <c r="BD560">
        <v>8246</v>
      </c>
      <c r="BE560">
        <v>227152</v>
      </c>
      <c r="BF560">
        <v>180662</v>
      </c>
      <c r="BG560">
        <v>46490</v>
      </c>
      <c r="BH560">
        <v>332276</v>
      </c>
      <c r="BI560">
        <v>221974</v>
      </c>
      <c r="BJ560">
        <v>110302</v>
      </c>
      <c r="BK560" t="str">
        <f t="shared" si="339"/>
        <v>LQTotal</v>
      </c>
      <c r="BL560" t="str">
        <f t="shared" si="340"/>
        <v>Gmale</v>
      </c>
      <c r="BM560" t="str">
        <f t="shared" si="341"/>
        <v>LQFemale</v>
      </c>
      <c r="BN560">
        <f>(X560/J560)*100</f>
        <v>1.0957748760933155</v>
      </c>
      <c r="BO560">
        <f t="shared" si="310"/>
        <v>48.557660571654893</v>
      </c>
      <c r="BP560">
        <f t="shared" si="311"/>
        <v>51.442339428345107</v>
      </c>
      <c r="BQ560">
        <f>(AA560/J560)*100</f>
        <v>0.42307658923161939</v>
      </c>
      <c r="BR560">
        <f t="shared" si="312"/>
        <v>77.073003932296118</v>
      </c>
      <c r="BS560">
        <f t="shared" si="313"/>
        <v>22.926996067703882</v>
      </c>
      <c r="BT560">
        <f>(AD560/J560)*100</f>
        <v>1.0742919308032162</v>
      </c>
      <c r="BU560">
        <f t="shared" si="314"/>
        <v>91.745219499057356</v>
      </c>
      <c r="BV560">
        <f t="shared" si="315"/>
        <v>8.2547805009426334</v>
      </c>
      <c r="BW560">
        <f>(AG560/J560)*100</f>
        <v>0.22842808493647704</v>
      </c>
      <c r="BX560">
        <f t="shared" si="316"/>
        <v>91.640278657378076</v>
      </c>
      <c r="BY560">
        <f t="shared" si="317"/>
        <v>8.3597213426219117</v>
      </c>
      <c r="BZ560">
        <f>(AJ560/J560)*100</f>
        <v>1.8722712319492625</v>
      </c>
      <c r="CA560">
        <f t="shared" si="318"/>
        <v>60.508422191315105</v>
      </c>
      <c r="CB560">
        <f t="shared" si="319"/>
        <v>39.491577808684902</v>
      </c>
      <c r="CC560">
        <f>(AM560/J560)*100</f>
        <v>15.047899011350518</v>
      </c>
      <c r="CD560">
        <f t="shared" si="320"/>
        <v>84.973754542483022</v>
      </c>
      <c r="CE560">
        <f t="shared" si="321"/>
        <v>15.026245457516968</v>
      </c>
      <c r="CF560">
        <f>(AP560/J560)*100</f>
        <v>0.62741773550950031</v>
      </c>
      <c r="CG560">
        <f t="shared" si="322"/>
        <v>88.955499192990544</v>
      </c>
      <c r="CH560">
        <f t="shared" si="323"/>
        <v>11.044500807009454</v>
      </c>
      <c r="CI560">
        <f>(AS560/J560)*100</f>
        <v>7.8129927695784138</v>
      </c>
      <c r="CJ560">
        <f t="shared" si="324"/>
        <v>91.901049863906522</v>
      </c>
      <c r="CK560">
        <f t="shared" si="325"/>
        <v>8.0989501360934693</v>
      </c>
      <c r="CL560">
        <f>(AV560/J560)*100</f>
        <v>19.198953773331056</v>
      </c>
      <c r="CM560">
        <f t="shared" si="326"/>
        <v>89.725119054795343</v>
      </c>
      <c r="CN560">
        <f t="shared" si="327"/>
        <v>10.274880945204654</v>
      </c>
      <c r="CO560">
        <f>(AY560/J560)*100</f>
        <v>2.0237368462168317</v>
      </c>
      <c r="CP560">
        <f t="shared" si="328"/>
        <v>90.685538637500898</v>
      </c>
      <c r="CQ560">
        <f t="shared" si="329"/>
        <v>9.3144613624991059</v>
      </c>
      <c r="CR560">
        <f>(BB560/J560)*100</f>
        <v>10.129968202347644</v>
      </c>
      <c r="CS560">
        <f t="shared" si="330"/>
        <v>94.111934650043565</v>
      </c>
      <c r="CT560">
        <f t="shared" si="331"/>
        <v>5.8880653499564426</v>
      </c>
      <c r="CU560">
        <f>(BE560/J560)*100</f>
        <v>16.430619490022366</v>
      </c>
      <c r="CV560">
        <f t="shared" si="332"/>
        <v>79.533528210185253</v>
      </c>
      <c r="CW560">
        <f t="shared" si="333"/>
        <v>20.466471789814751</v>
      </c>
      <c r="CX560">
        <f>(BH560/J560)*100</f>
        <v>24.034569458629779</v>
      </c>
      <c r="CY560">
        <f t="shared" si="334"/>
        <v>66.804102613489988</v>
      </c>
      <c r="CZ560">
        <f t="shared" si="335"/>
        <v>33.195897386510012</v>
      </c>
    </row>
    <row r="561" spans="1:104" x14ac:dyDescent="0.25">
      <c r="A561" t="s">
        <v>2678</v>
      </c>
      <c r="B561">
        <v>33</v>
      </c>
      <c r="C561">
        <v>3</v>
      </c>
      <c r="D561" t="s">
        <v>2677</v>
      </c>
      <c r="E561">
        <f>VLOOKUP(A561,'2011B4'!A$1:B$641,2, FALSE)</f>
        <v>604</v>
      </c>
      <c r="G561">
        <v>2877468</v>
      </c>
      <c r="H561">
        <v>1457242</v>
      </c>
      <c r="I561">
        <v>1420226</v>
      </c>
      <c r="J561">
        <v>902359</v>
      </c>
      <c r="K561">
        <v>677286</v>
      </c>
      <c r="L561">
        <v>225073</v>
      </c>
      <c r="M561">
        <f>(J561/G561)*100</f>
        <v>31.359479931662143</v>
      </c>
      <c r="N561">
        <f>(K561/H561)*100</f>
        <v>46.477249489103386</v>
      </c>
      <c r="O561">
        <f>(L561/I561)*100</f>
        <v>15.847689029774134</v>
      </c>
      <c r="P561">
        <f>(K561/J561)*100</f>
        <v>75.0572665646378</v>
      </c>
      <c r="Q561">
        <f>(L561/J561)*100</f>
        <v>24.9427334353622</v>
      </c>
      <c r="R561">
        <f t="shared" si="304"/>
        <v>33.142906537198606</v>
      </c>
      <c r="S561">
        <f t="shared" si="305"/>
        <v>19.50576211906791</v>
      </c>
      <c r="T561">
        <f t="shared" si="306"/>
        <v>9.744791152966835</v>
      </c>
      <c r="U561">
        <f t="shared" si="307"/>
        <v>5.8688393422130218</v>
      </c>
      <c r="V561">
        <f t="shared" si="308"/>
        <v>31.737700848553622</v>
      </c>
      <c r="W561">
        <f t="shared" si="309"/>
        <v>66.857093462801402</v>
      </c>
      <c r="X561">
        <v>113591</v>
      </c>
      <c r="Y561">
        <v>82017</v>
      </c>
      <c r="Z561">
        <v>31574</v>
      </c>
      <c r="AA561">
        <v>169970</v>
      </c>
      <c r="AB561">
        <v>96268</v>
      </c>
      <c r="AC561">
        <v>73702</v>
      </c>
      <c r="AD561">
        <v>15507</v>
      </c>
      <c r="AE561">
        <v>12076</v>
      </c>
      <c r="AF561">
        <v>3431</v>
      </c>
      <c r="AG561">
        <v>7452</v>
      </c>
      <c r="AH561">
        <v>5819</v>
      </c>
      <c r="AI561">
        <v>1633</v>
      </c>
      <c r="AJ561">
        <v>55266</v>
      </c>
      <c r="AK561">
        <v>36172</v>
      </c>
      <c r="AL561">
        <v>19094</v>
      </c>
      <c r="AM561">
        <v>113294</v>
      </c>
      <c r="AN561">
        <v>91063</v>
      </c>
      <c r="AO561">
        <v>22231</v>
      </c>
      <c r="AP561">
        <v>9094</v>
      </c>
      <c r="AQ561">
        <v>8053</v>
      </c>
      <c r="AR561">
        <v>1041</v>
      </c>
      <c r="AS561">
        <v>52958</v>
      </c>
      <c r="AT561">
        <v>48366</v>
      </c>
      <c r="AU561">
        <v>4592</v>
      </c>
      <c r="AV561">
        <v>87933</v>
      </c>
      <c r="AW561">
        <v>78608</v>
      </c>
      <c r="AX561">
        <v>9325</v>
      </c>
      <c r="AY561">
        <v>11746</v>
      </c>
      <c r="AZ561">
        <v>10636</v>
      </c>
      <c r="BA561">
        <v>1110</v>
      </c>
      <c r="BB561">
        <v>49106</v>
      </c>
      <c r="BC561">
        <v>46433</v>
      </c>
      <c r="BD561">
        <v>2673</v>
      </c>
      <c r="BE561">
        <v>76836</v>
      </c>
      <c r="BF561">
        <v>62678</v>
      </c>
      <c r="BG561">
        <v>14158</v>
      </c>
      <c r="BH561">
        <v>139606</v>
      </c>
      <c r="BI561">
        <v>99097</v>
      </c>
      <c r="BJ561">
        <v>40509</v>
      </c>
      <c r="BK561" t="str">
        <f t="shared" si="339"/>
        <v>AgriculturalLabourTotal</v>
      </c>
      <c r="BL561" t="str">
        <f t="shared" si="340"/>
        <v>LQMale</v>
      </c>
      <c r="BM561" t="str">
        <f t="shared" si="341"/>
        <v>AgriculturalLabourFemale</v>
      </c>
      <c r="BN561">
        <f>(X561/J561)*100</f>
        <v>12.58822708035272</v>
      </c>
      <c r="BO561">
        <f t="shared" si="310"/>
        <v>72.203783750473193</v>
      </c>
      <c r="BP561">
        <f t="shared" si="311"/>
        <v>27.796216249526811</v>
      </c>
      <c r="BQ561">
        <f>(AA561/J561)*100</f>
        <v>18.836183824841331</v>
      </c>
      <c r="BR561">
        <f t="shared" si="312"/>
        <v>56.638230275931043</v>
      </c>
      <c r="BS561">
        <f t="shared" si="313"/>
        <v>43.361769724068957</v>
      </c>
      <c r="BT561">
        <f>(AD561/J561)*100</f>
        <v>1.718495632004557</v>
      </c>
      <c r="BU561">
        <f t="shared" si="314"/>
        <v>77.874508286580252</v>
      </c>
      <c r="BV561">
        <f t="shared" si="315"/>
        <v>22.125491713419745</v>
      </c>
      <c r="BW561">
        <f>(AG561/J561)*100</f>
        <v>0.82583539367369307</v>
      </c>
      <c r="BX561">
        <f t="shared" si="316"/>
        <v>78.086419753086417</v>
      </c>
      <c r="BY561">
        <f t="shared" si="317"/>
        <v>21.913580246913579</v>
      </c>
      <c r="BZ561">
        <f>(AJ561/J561)*100</f>
        <v>6.1246133744995062</v>
      </c>
      <c r="CA561">
        <f t="shared" si="318"/>
        <v>65.4507292005935</v>
      </c>
      <c r="CB561">
        <f t="shared" si="319"/>
        <v>34.549270799406507</v>
      </c>
      <c r="CC561">
        <f>(AM561/J561)*100</f>
        <v>12.555313350894712</v>
      </c>
      <c r="CD561">
        <f t="shared" si="320"/>
        <v>80.377601638215609</v>
      </c>
      <c r="CE561">
        <f t="shared" si="321"/>
        <v>19.622398361784384</v>
      </c>
      <c r="CF561">
        <f>(AP561/J561)*100</f>
        <v>1.0078028811149442</v>
      </c>
      <c r="CG561">
        <f t="shared" si="322"/>
        <v>88.55289201671431</v>
      </c>
      <c r="CH561">
        <f t="shared" si="323"/>
        <v>11.447107983285683</v>
      </c>
      <c r="CI561">
        <f>(AS561/J561)*100</f>
        <v>5.8688393422130218</v>
      </c>
      <c r="CJ561">
        <f t="shared" si="324"/>
        <v>91.328977680425993</v>
      </c>
      <c r="CK561">
        <f t="shared" si="325"/>
        <v>8.6710223195740017</v>
      </c>
      <c r="CL561">
        <f>(AV561/J561)*100</f>
        <v>9.744791152966835</v>
      </c>
      <c r="CM561">
        <f t="shared" si="326"/>
        <v>89.39533508466674</v>
      </c>
      <c r="CN561">
        <f t="shared" si="327"/>
        <v>10.604664915333265</v>
      </c>
      <c r="CO561">
        <f>(AY561/J561)*100</f>
        <v>1.301699212841009</v>
      </c>
      <c r="CP561">
        <f t="shared" si="328"/>
        <v>90.549974459390427</v>
      </c>
      <c r="CQ561">
        <f t="shared" si="329"/>
        <v>9.4500255406095697</v>
      </c>
      <c r="CR561">
        <f>(BB561/J561)*100</f>
        <v>5.4419582450000492</v>
      </c>
      <c r="CS561">
        <f t="shared" si="330"/>
        <v>94.5566733189427</v>
      </c>
      <c r="CT561">
        <f t="shared" si="331"/>
        <v>5.4433266810573047</v>
      </c>
      <c r="CU561">
        <f>(BE561/J561)*100</f>
        <v>8.5150145341266601</v>
      </c>
      <c r="CV561">
        <f t="shared" si="332"/>
        <v>81.57374147535009</v>
      </c>
      <c r="CW561">
        <f t="shared" si="333"/>
        <v>18.426258524649906</v>
      </c>
      <c r="CX561">
        <f>(BH561/J561)*100</f>
        <v>15.47122597547096</v>
      </c>
      <c r="CY561">
        <f t="shared" si="334"/>
        <v>70.983338824978873</v>
      </c>
      <c r="CZ561">
        <f t="shared" si="335"/>
        <v>29.016661175021131</v>
      </c>
    </row>
    <row r="562" spans="1:104" x14ac:dyDescent="0.25">
      <c r="A562" t="s">
        <v>2680</v>
      </c>
      <c r="B562">
        <v>33</v>
      </c>
      <c r="C562">
        <v>4</v>
      </c>
      <c r="D562" t="s">
        <v>2679</v>
      </c>
      <c r="E562">
        <f>VLOOKUP(A562,'2011B4'!A$1:B$641,2, FALSE)</f>
        <v>605</v>
      </c>
      <c r="G562">
        <v>3477317</v>
      </c>
      <c r="H562">
        <v>1741083</v>
      </c>
      <c r="I562">
        <v>1736234</v>
      </c>
      <c r="J562">
        <v>1179487</v>
      </c>
      <c r="K562">
        <v>844606</v>
      </c>
      <c r="L562">
        <v>334881</v>
      </c>
      <c r="M562">
        <f>(J562/G562)*100</f>
        <v>33.919455718302359</v>
      </c>
      <c r="N562">
        <f>(K562/H562)*100</f>
        <v>48.510381182287112</v>
      </c>
      <c r="O562">
        <f>(L562/I562)*100</f>
        <v>19.287780333756853</v>
      </c>
      <c r="P562">
        <f>(K562/J562)*100</f>
        <v>71.607910896856012</v>
      </c>
      <c r="Q562">
        <f>(L562/J562)*100</f>
        <v>28.392089103143991</v>
      </c>
      <c r="R562">
        <f t="shared" si="304"/>
        <v>40.863527957493382</v>
      </c>
      <c r="S562">
        <f t="shared" si="305"/>
        <v>25.374845165737305</v>
      </c>
      <c r="T562">
        <f t="shared" si="306"/>
        <v>9.0211252858234126</v>
      </c>
      <c r="U562">
        <f t="shared" si="307"/>
        <v>4.8695746540657083</v>
      </c>
      <c r="V562">
        <f t="shared" si="308"/>
        <v>19.870926936880188</v>
      </c>
      <c r="W562">
        <f t="shared" si="309"/>
        <v>59.136472042506618</v>
      </c>
      <c r="X562">
        <v>232840</v>
      </c>
      <c r="Y562">
        <v>165213</v>
      </c>
      <c r="Z562">
        <v>67627</v>
      </c>
      <c r="AA562">
        <v>232731</v>
      </c>
      <c r="AB562">
        <v>131138</v>
      </c>
      <c r="AC562">
        <v>101593</v>
      </c>
      <c r="AD562">
        <v>16409</v>
      </c>
      <c r="AE562">
        <v>11567</v>
      </c>
      <c r="AF562">
        <v>4842</v>
      </c>
      <c r="AG562">
        <v>5529</v>
      </c>
      <c r="AH562">
        <v>4131</v>
      </c>
      <c r="AI562">
        <v>1398</v>
      </c>
      <c r="AJ562">
        <v>134156</v>
      </c>
      <c r="AK562">
        <v>72277</v>
      </c>
      <c r="AL562">
        <v>61879</v>
      </c>
      <c r="AM562">
        <v>159608</v>
      </c>
      <c r="AN562">
        <v>126686</v>
      </c>
      <c r="AO562">
        <v>32922</v>
      </c>
      <c r="AP562">
        <v>5098</v>
      </c>
      <c r="AQ562">
        <v>4844</v>
      </c>
      <c r="AR562">
        <v>254</v>
      </c>
      <c r="AS562">
        <v>57436</v>
      </c>
      <c r="AT562">
        <v>52910</v>
      </c>
      <c r="AU562">
        <v>4526</v>
      </c>
      <c r="AV562">
        <v>106403</v>
      </c>
      <c r="AW562">
        <v>96813</v>
      </c>
      <c r="AX562">
        <v>9590</v>
      </c>
      <c r="AY562">
        <v>13026</v>
      </c>
      <c r="AZ562">
        <v>11707</v>
      </c>
      <c r="BA562">
        <v>1319</v>
      </c>
      <c r="BB562">
        <v>49820</v>
      </c>
      <c r="BC562">
        <v>48415</v>
      </c>
      <c r="BD562">
        <v>1405</v>
      </c>
      <c r="BE562">
        <v>43963</v>
      </c>
      <c r="BF562">
        <v>36594</v>
      </c>
      <c r="BG562">
        <v>7369</v>
      </c>
      <c r="BH562">
        <v>122468</v>
      </c>
      <c r="BI562">
        <v>82311</v>
      </c>
      <c r="BJ562">
        <v>40157</v>
      </c>
      <c r="BK562" t="str">
        <f t="shared" si="339"/>
        <v>CultivatorsTotal</v>
      </c>
      <c r="BL562" t="str">
        <f t="shared" si="340"/>
        <v>CultivatorsMale</v>
      </c>
      <c r="BM562" t="str">
        <f t="shared" si="341"/>
        <v>AgriculturalLabourFemale</v>
      </c>
      <c r="BN562">
        <f>(X562/J562)*100</f>
        <v>19.740785612728246</v>
      </c>
      <c r="BO562">
        <f t="shared" si="310"/>
        <v>70.955591822710872</v>
      </c>
      <c r="BP562">
        <f t="shared" si="311"/>
        <v>29.044408177289128</v>
      </c>
      <c r="BQ562">
        <f>(AA562/J562)*100</f>
        <v>19.731544306974133</v>
      </c>
      <c r="BR562">
        <f t="shared" si="312"/>
        <v>56.34745693526002</v>
      </c>
      <c r="BS562">
        <f t="shared" si="313"/>
        <v>43.65254306473998</v>
      </c>
      <c r="BT562">
        <f>(AD562/J562)*100</f>
        <v>1.3911980377910058</v>
      </c>
      <c r="BU562">
        <f t="shared" si="314"/>
        <v>70.491803278688522</v>
      </c>
      <c r="BV562">
        <f t="shared" si="315"/>
        <v>29.508196721311474</v>
      </c>
      <c r="BW562">
        <f>(AG562/J562)*100</f>
        <v>0.46876311481177829</v>
      </c>
      <c r="BX562">
        <f t="shared" si="316"/>
        <v>74.715138361367337</v>
      </c>
      <c r="BY562">
        <f t="shared" si="317"/>
        <v>25.284861638632666</v>
      </c>
      <c r="BZ562">
        <f>(AJ562/J562)*100</f>
        <v>11.374097383014819</v>
      </c>
      <c r="CA562">
        <f t="shared" si="318"/>
        <v>53.875339157398848</v>
      </c>
      <c r="CB562">
        <f t="shared" si="319"/>
        <v>46.124660842601152</v>
      </c>
      <c r="CC562">
        <f>(AM562/J562)*100</f>
        <v>13.531984667910709</v>
      </c>
      <c r="CD562">
        <f t="shared" si="320"/>
        <v>79.373214375219291</v>
      </c>
      <c r="CE562">
        <f t="shared" si="321"/>
        <v>20.626785624780712</v>
      </c>
      <c r="CF562">
        <f>(AP562/J562)*100</f>
        <v>0.43222180490331813</v>
      </c>
      <c r="CG562">
        <f t="shared" si="322"/>
        <v>95.017653981953714</v>
      </c>
      <c r="CH562">
        <f t="shared" si="323"/>
        <v>4.9823460180462931</v>
      </c>
      <c r="CI562">
        <f>(AS562/J562)*100</f>
        <v>4.8695746540657083</v>
      </c>
      <c r="CJ562">
        <f t="shared" si="324"/>
        <v>92.119924785848596</v>
      </c>
      <c r="CK562">
        <f t="shared" si="325"/>
        <v>7.8800752141514039</v>
      </c>
      <c r="CL562">
        <f>(AV562/J562)*100</f>
        <v>9.0211252858234126</v>
      </c>
      <c r="CM562">
        <f t="shared" si="326"/>
        <v>90.98709622848979</v>
      </c>
      <c r="CN562">
        <f t="shared" si="327"/>
        <v>9.0129037715102012</v>
      </c>
      <c r="CO562">
        <f>(AY562/J562)*100</f>
        <v>1.1043784289271523</v>
      </c>
      <c r="CP562">
        <f t="shared" si="328"/>
        <v>89.874097957930289</v>
      </c>
      <c r="CQ562">
        <f t="shared" si="329"/>
        <v>10.125902042069706</v>
      </c>
      <c r="CR562">
        <f>(BB562/J562)*100</f>
        <v>4.2238702079802488</v>
      </c>
      <c r="CS562">
        <f t="shared" si="330"/>
        <v>97.179847450822962</v>
      </c>
      <c r="CT562">
        <f t="shared" si="331"/>
        <v>2.8201525491770374</v>
      </c>
      <c r="CU562">
        <f>(BE562/J562)*100</f>
        <v>3.727298393284538</v>
      </c>
      <c r="CV562">
        <f t="shared" si="332"/>
        <v>83.238177558401389</v>
      </c>
      <c r="CW562">
        <f t="shared" si="333"/>
        <v>16.761822441598618</v>
      </c>
      <c r="CX562">
        <f>(BH562/J562)*100</f>
        <v>10.383158101784929</v>
      </c>
      <c r="CY562">
        <f t="shared" si="334"/>
        <v>67.210210014044478</v>
      </c>
      <c r="CZ562">
        <f t="shared" si="335"/>
        <v>32.789789985955515</v>
      </c>
    </row>
    <row r="563" spans="1:104" x14ac:dyDescent="0.25">
      <c r="A563" t="s">
        <v>2682</v>
      </c>
      <c r="B563">
        <v>33</v>
      </c>
      <c r="C563">
        <v>5</v>
      </c>
      <c r="D563" t="s">
        <v>2681</v>
      </c>
      <c r="E563">
        <f>VLOOKUP(A563,'2011B4'!A$1:B$641,2, FALSE)</f>
        <v>630</v>
      </c>
      <c r="F563" t="s">
        <v>3187</v>
      </c>
      <c r="G563">
        <v>2856300</v>
      </c>
      <c r="H563">
        <v>1473597</v>
      </c>
      <c r="I563">
        <v>1382703</v>
      </c>
      <c r="J563">
        <v>1171056</v>
      </c>
      <c r="K563">
        <v>762706</v>
      </c>
      <c r="L563">
        <v>408350</v>
      </c>
      <c r="M563">
        <f>(J563/G563)*100</f>
        <v>40.999054721142734</v>
      </c>
      <c r="N563">
        <f>(K563/H563)*100</f>
        <v>51.758112971185476</v>
      </c>
      <c r="O563">
        <f>(L563/I563)*100</f>
        <v>29.532734072320665</v>
      </c>
      <c r="P563">
        <f>(K563/J563)*100</f>
        <v>65.129763222254098</v>
      </c>
      <c r="Q563">
        <f>(L563/J563)*100</f>
        <v>34.870236777745902</v>
      </c>
      <c r="R563">
        <f t="shared" si="304"/>
        <v>70.554610539547198</v>
      </c>
      <c r="S563">
        <f t="shared" si="305"/>
        <v>8.4491262586930098</v>
      </c>
      <c r="T563">
        <f t="shared" si="306"/>
        <v>5.5930715525132877</v>
      </c>
      <c r="U563">
        <f t="shared" si="307"/>
        <v>2.961856649041549</v>
      </c>
      <c r="V563">
        <f t="shared" si="308"/>
        <v>12.441335000204944</v>
      </c>
      <c r="W563">
        <f t="shared" si="309"/>
        <v>29.445389460452802</v>
      </c>
      <c r="X563">
        <v>510631</v>
      </c>
      <c r="Y563">
        <v>324605</v>
      </c>
      <c r="Z563">
        <v>186026</v>
      </c>
      <c r="AA563">
        <v>300068</v>
      </c>
      <c r="AB563">
        <v>153014</v>
      </c>
      <c r="AC563">
        <v>147054</v>
      </c>
      <c r="AD563">
        <v>15535</v>
      </c>
      <c r="AE563">
        <v>10696</v>
      </c>
      <c r="AF563">
        <v>4839</v>
      </c>
      <c r="AG563">
        <v>11417</v>
      </c>
      <c r="AH563">
        <v>8646</v>
      </c>
      <c r="AI563">
        <v>2771</v>
      </c>
      <c r="AJ563">
        <v>20639</v>
      </c>
      <c r="AK563">
        <v>10300</v>
      </c>
      <c r="AL563">
        <v>10339</v>
      </c>
      <c r="AM563">
        <v>66888</v>
      </c>
      <c r="AN563">
        <v>56633</v>
      </c>
      <c r="AO563">
        <v>10255</v>
      </c>
      <c r="AP563">
        <v>3578</v>
      </c>
      <c r="AQ563">
        <v>3384</v>
      </c>
      <c r="AR563">
        <v>194</v>
      </c>
      <c r="AS563">
        <v>34685</v>
      </c>
      <c r="AT563">
        <v>29961</v>
      </c>
      <c r="AU563">
        <v>4724</v>
      </c>
      <c r="AV563">
        <v>65498</v>
      </c>
      <c r="AW563">
        <v>56153</v>
      </c>
      <c r="AX563">
        <v>9345</v>
      </c>
      <c r="AY563">
        <v>7949</v>
      </c>
      <c r="AZ563">
        <v>6370</v>
      </c>
      <c r="BA563">
        <v>1579</v>
      </c>
      <c r="BB563">
        <v>29623</v>
      </c>
      <c r="BC563">
        <v>28666</v>
      </c>
      <c r="BD563">
        <v>957</v>
      </c>
      <c r="BE563">
        <v>25478</v>
      </c>
      <c r="BF563">
        <v>20538</v>
      </c>
      <c r="BG563">
        <v>4940</v>
      </c>
      <c r="BH563">
        <v>79067</v>
      </c>
      <c r="BI563">
        <v>53740</v>
      </c>
      <c r="BJ563">
        <v>25327</v>
      </c>
      <c r="BK563" t="str">
        <f t="shared" si="339"/>
        <v>CultivatorsTotal</v>
      </c>
      <c r="BL563" t="str">
        <f t="shared" si="340"/>
        <v>CultivatorsMale</v>
      </c>
      <c r="BM563" t="str">
        <f t="shared" si="341"/>
        <v>CultivatorsFemale</v>
      </c>
      <c r="BN563">
        <f>(X563/J563)*100</f>
        <v>43.604319520159585</v>
      </c>
      <c r="BO563">
        <f t="shared" si="310"/>
        <v>63.56938767916558</v>
      </c>
      <c r="BP563">
        <f t="shared" si="311"/>
        <v>36.43061232083442</v>
      </c>
      <c r="BQ563">
        <f>(AA563/J563)*100</f>
        <v>25.623710565506684</v>
      </c>
      <c r="BR563">
        <f t="shared" si="312"/>
        <v>50.993108228801475</v>
      </c>
      <c r="BS563">
        <f t="shared" si="313"/>
        <v>49.006891771198532</v>
      </c>
      <c r="BT563">
        <f>(AD563/J563)*100</f>
        <v>1.3265804538809416</v>
      </c>
      <c r="BU563">
        <f t="shared" si="314"/>
        <v>68.850981654328933</v>
      </c>
      <c r="BV563">
        <f t="shared" si="315"/>
        <v>31.149018345671063</v>
      </c>
      <c r="BW563">
        <f>(AG563/J563)*100</f>
        <v>0.97493202716180949</v>
      </c>
      <c r="BX563">
        <f t="shared" si="316"/>
        <v>75.729175790487872</v>
      </c>
      <c r="BY563">
        <f t="shared" si="317"/>
        <v>24.270824209512131</v>
      </c>
      <c r="BZ563">
        <f>(AJ563/J563)*100</f>
        <v>1.7624263912229647</v>
      </c>
      <c r="CA563">
        <f t="shared" si="318"/>
        <v>49.905518678230536</v>
      </c>
      <c r="CB563">
        <f t="shared" si="319"/>
        <v>50.094481321769472</v>
      </c>
      <c r="CC563">
        <f>(AM563/J563)*100</f>
        <v>5.7117678403082346</v>
      </c>
      <c r="CD563">
        <f t="shared" si="320"/>
        <v>84.668400908982179</v>
      </c>
      <c r="CE563">
        <f t="shared" si="321"/>
        <v>15.33159909101782</v>
      </c>
      <c r="CF563">
        <f>(AP563/J563)*100</f>
        <v>0.30553619980598706</v>
      </c>
      <c r="CG563">
        <f t="shared" si="322"/>
        <v>94.577976523197322</v>
      </c>
      <c r="CH563">
        <f t="shared" si="323"/>
        <v>5.4220234768026829</v>
      </c>
      <c r="CI563">
        <f>(AS563/J563)*100</f>
        <v>2.961856649041549</v>
      </c>
      <c r="CJ563">
        <f t="shared" si="324"/>
        <v>86.380279659795306</v>
      </c>
      <c r="CK563">
        <f t="shared" si="325"/>
        <v>13.619720340204699</v>
      </c>
      <c r="CL563">
        <f>(AV563/J563)*100</f>
        <v>5.5930715525132877</v>
      </c>
      <c r="CM563">
        <f t="shared" si="326"/>
        <v>85.732388775229779</v>
      </c>
      <c r="CN563">
        <f t="shared" si="327"/>
        <v>14.267611224770221</v>
      </c>
      <c r="CO563">
        <f>(AY563/J563)*100</f>
        <v>0.67878905876405571</v>
      </c>
      <c r="CP563">
        <f t="shared" si="328"/>
        <v>80.135866146685117</v>
      </c>
      <c r="CQ563">
        <f t="shared" si="329"/>
        <v>19.864133853314883</v>
      </c>
      <c r="CR563">
        <f>(BB563/J563)*100</f>
        <v>2.5295972182372148</v>
      </c>
      <c r="CS563">
        <f t="shared" si="330"/>
        <v>96.769402153731903</v>
      </c>
      <c r="CT563">
        <f t="shared" si="331"/>
        <v>3.2305978462681026</v>
      </c>
      <c r="CU563">
        <f>(BE563/J563)*100</f>
        <v>2.1756431801724254</v>
      </c>
      <c r="CV563">
        <f t="shared" si="332"/>
        <v>80.610722976685764</v>
      </c>
      <c r="CW563">
        <f t="shared" si="333"/>
        <v>19.389277023314232</v>
      </c>
      <c r="CX563">
        <f>(BH563/J563)*100</f>
        <v>6.7517693432252601</v>
      </c>
      <c r="CY563">
        <f t="shared" si="334"/>
        <v>67.967672986201578</v>
      </c>
      <c r="CZ563">
        <f t="shared" si="335"/>
        <v>32.032327013798422</v>
      </c>
    </row>
    <row r="564" spans="1:104" x14ac:dyDescent="0.25">
      <c r="A564" t="s">
        <v>2684</v>
      </c>
      <c r="B564">
        <v>33</v>
      </c>
      <c r="C564">
        <v>6</v>
      </c>
      <c r="D564" t="s">
        <v>2683</v>
      </c>
      <c r="E564">
        <f>VLOOKUP(A564,'2011B4'!A$1:B$641,2, FALSE)</f>
        <v>606</v>
      </c>
      <c r="G564">
        <v>2186125</v>
      </c>
      <c r="H564">
        <v>1095859</v>
      </c>
      <c r="I564">
        <v>1090266</v>
      </c>
      <c r="J564">
        <v>825303</v>
      </c>
      <c r="K564">
        <v>543684</v>
      </c>
      <c r="L564">
        <v>281619</v>
      </c>
      <c r="M564">
        <f>(J564/G564)*100</f>
        <v>37.75186688775802</v>
      </c>
      <c r="N564">
        <f>(K564/H564)*100</f>
        <v>49.612587020775486</v>
      </c>
      <c r="O564">
        <f>(L564/I564)*100</f>
        <v>25.830301963007191</v>
      </c>
      <c r="P564">
        <f>(K564/J564)*100</f>
        <v>65.876896121787993</v>
      </c>
      <c r="Q564">
        <f>(L564/J564)*100</f>
        <v>34.123103878212</v>
      </c>
      <c r="R564">
        <f t="shared" si="304"/>
        <v>70.296000378042976</v>
      </c>
      <c r="S564">
        <f t="shared" si="305"/>
        <v>10.716912455183127</v>
      </c>
      <c r="T564">
        <f t="shared" si="306"/>
        <v>5.0050708648823523</v>
      </c>
      <c r="U564">
        <f t="shared" si="307"/>
        <v>2.559060127007899</v>
      </c>
      <c r="V564">
        <f t="shared" si="308"/>
        <v>11.422956174883648</v>
      </c>
      <c r="W564">
        <f t="shared" si="309"/>
        <v>29.703999621957024</v>
      </c>
      <c r="X564">
        <v>323995</v>
      </c>
      <c r="Y564">
        <v>217747</v>
      </c>
      <c r="Z564">
        <v>106248</v>
      </c>
      <c r="AA564">
        <v>246478</v>
      </c>
      <c r="AB564">
        <v>121808</v>
      </c>
      <c r="AC564">
        <v>124670</v>
      </c>
      <c r="AD564">
        <v>9682</v>
      </c>
      <c r="AE564">
        <v>6877</v>
      </c>
      <c r="AF564">
        <v>2805</v>
      </c>
      <c r="AG564">
        <v>3171</v>
      </c>
      <c r="AH564">
        <v>2585</v>
      </c>
      <c r="AI564">
        <v>586</v>
      </c>
      <c r="AJ564">
        <v>42538</v>
      </c>
      <c r="AK564">
        <v>29304</v>
      </c>
      <c r="AL564">
        <v>13234</v>
      </c>
      <c r="AM564">
        <v>42738</v>
      </c>
      <c r="AN564">
        <v>36430</v>
      </c>
      <c r="AO564">
        <v>6308</v>
      </c>
      <c r="AP564">
        <v>2453</v>
      </c>
      <c r="AQ564">
        <v>2364</v>
      </c>
      <c r="AR564">
        <v>89</v>
      </c>
      <c r="AS564">
        <v>21120</v>
      </c>
      <c r="AT564">
        <v>18225</v>
      </c>
      <c r="AU564">
        <v>2895</v>
      </c>
      <c r="AV564">
        <v>41307</v>
      </c>
      <c r="AW564">
        <v>37500</v>
      </c>
      <c r="AX564">
        <v>3807</v>
      </c>
      <c r="AY564">
        <v>5649</v>
      </c>
      <c r="AZ564">
        <v>4939</v>
      </c>
      <c r="BA564">
        <v>710</v>
      </c>
      <c r="BB564">
        <v>17229</v>
      </c>
      <c r="BC564">
        <v>16779</v>
      </c>
      <c r="BD564">
        <v>450</v>
      </c>
      <c r="BE564">
        <v>15262</v>
      </c>
      <c r="BF564">
        <v>12925</v>
      </c>
      <c r="BG564">
        <v>2337</v>
      </c>
      <c r="BH564">
        <v>53681</v>
      </c>
      <c r="BI564">
        <v>36201</v>
      </c>
      <c r="BJ564">
        <v>17480</v>
      </c>
      <c r="BK564" t="str">
        <f t="shared" si="339"/>
        <v>CultivatorsTotal</v>
      </c>
      <c r="BL564" t="str">
        <f t="shared" si="340"/>
        <v>CultivatorsMale</v>
      </c>
      <c r="BM564" t="str">
        <f t="shared" si="341"/>
        <v>AgriculturalLabourFemale</v>
      </c>
      <c r="BN564">
        <f>(X564/J564)*100</f>
        <v>39.257702928500201</v>
      </c>
      <c r="BO564">
        <f t="shared" si="310"/>
        <v>67.206901341070079</v>
      </c>
      <c r="BP564">
        <f t="shared" si="311"/>
        <v>32.793098658929921</v>
      </c>
      <c r="BQ564">
        <f>(AA564/J564)*100</f>
        <v>29.865152556091516</v>
      </c>
      <c r="BR564">
        <f t="shared" si="312"/>
        <v>49.419420800233695</v>
      </c>
      <c r="BS564">
        <f t="shared" si="313"/>
        <v>50.580579199766305</v>
      </c>
      <c r="BT564">
        <f>(AD564/J564)*100</f>
        <v>1.1731448934512536</v>
      </c>
      <c r="BU564">
        <f t="shared" si="314"/>
        <v>71.028713075810785</v>
      </c>
      <c r="BV564">
        <f t="shared" si="315"/>
        <v>28.971286924189215</v>
      </c>
      <c r="BW564">
        <f>(AG564/J564)*100</f>
        <v>0.38422252191013478</v>
      </c>
      <c r="BX564">
        <f t="shared" si="316"/>
        <v>81.520025228634495</v>
      </c>
      <c r="BY564">
        <f t="shared" si="317"/>
        <v>18.479974771365502</v>
      </c>
      <c r="BZ564">
        <f>(AJ564/J564)*100</f>
        <v>5.1542282046714964</v>
      </c>
      <c r="CA564">
        <f t="shared" si="318"/>
        <v>68.888993370633315</v>
      </c>
      <c r="CB564">
        <f t="shared" si="319"/>
        <v>31.111006629366685</v>
      </c>
      <c r="CC564">
        <f>(AM564/J564)*100</f>
        <v>5.1784617286014951</v>
      </c>
      <c r="CD564">
        <f t="shared" si="320"/>
        <v>85.240301371145122</v>
      </c>
      <c r="CE564">
        <f t="shared" si="321"/>
        <v>14.759698628854883</v>
      </c>
      <c r="CF564">
        <f>(AP564/J564)*100</f>
        <v>0.29722417100143822</v>
      </c>
      <c r="CG564">
        <f t="shared" si="322"/>
        <v>96.371789645332257</v>
      </c>
      <c r="CH564">
        <f t="shared" si="323"/>
        <v>3.628210354667754</v>
      </c>
      <c r="CI564">
        <f>(AS564/J564)*100</f>
        <v>2.559060127007899</v>
      </c>
      <c r="CJ564">
        <f t="shared" si="324"/>
        <v>86.29261363636364</v>
      </c>
      <c r="CK564">
        <f t="shared" si="325"/>
        <v>13.707386363636365</v>
      </c>
      <c r="CL564">
        <f>(AV564/J564)*100</f>
        <v>5.0050708648823523</v>
      </c>
      <c r="CM564">
        <f t="shared" si="326"/>
        <v>90.783644418621549</v>
      </c>
      <c r="CN564">
        <f t="shared" si="327"/>
        <v>9.2163555813784583</v>
      </c>
      <c r="CO564">
        <f>(AY564/J564)*100</f>
        <v>0.68447588340282295</v>
      </c>
      <c r="CP564">
        <f t="shared" si="328"/>
        <v>87.431403788281116</v>
      </c>
      <c r="CQ564">
        <f t="shared" si="329"/>
        <v>12.568596211718889</v>
      </c>
      <c r="CR564">
        <f>(BB564/J564)*100</f>
        <v>2.0875969189497674</v>
      </c>
      <c r="CS564">
        <f t="shared" si="330"/>
        <v>97.388124673515591</v>
      </c>
      <c r="CT564">
        <f t="shared" si="331"/>
        <v>2.6118753264844159</v>
      </c>
      <c r="CU564">
        <f>(BE564/J564)*100</f>
        <v>1.8492602110982268</v>
      </c>
      <c r="CV564">
        <f t="shared" si="332"/>
        <v>84.687459048617484</v>
      </c>
      <c r="CW564">
        <f t="shared" si="333"/>
        <v>15.31254095138252</v>
      </c>
      <c r="CX564">
        <f>(BH564/J564)*100</f>
        <v>6.5043989904313921</v>
      </c>
      <c r="CY564">
        <f t="shared" si="334"/>
        <v>67.437268307222297</v>
      </c>
      <c r="CZ564">
        <f t="shared" si="335"/>
        <v>32.56273169277771</v>
      </c>
    </row>
    <row r="565" spans="1:104" x14ac:dyDescent="0.25">
      <c r="A565" t="s">
        <v>2686</v>
      </c>
      <c r="B565">
        <v>33</v>
      </c>
      <c r="C565">
        <v>7</v>
      </c>
      <c r="D565" t="s">
        <v>2685</v>
      </c>
      <c r="E565">
        <f>VLOOKUP(A565,'2011B4'!A$1:B$641,2, FALSE)</f>
        <v>607</v>
      </c>
      <c r="G565">
        <v>2960373</v>
      </c>
      <c r="H565">
        <v>1492442</v>
      </c>
      <c r="I565">
        <v>1467931</v>
      </c>
      <c r="J565">
        <v>1128744</v>
      </c>
      <c r="K565">
        <v>738351</v>
      </c>
      <c r="L565">
        <v>390393</v>
      </c>
      <c r="M565">
        <f>(J565/G565)*100</f>
        <v>38.128438544737435</v>
      </c>
      <c r="N565">
        <f>(K565/H565)*100</f>
        <v>49.472676325110122</v>
      </c>
      <c r="O565">
        <f>(L565/I565)*100</f>
        <v>26.594778637415516</v>
      </c>
      <c r="P565">
        <f>(K565/J565)*100</f>
        <v>65.413503859156734</v>
      </c>
      <c r="Q565">
        <f>(L565/J565)*100</f>
        <v>34.586496140843273</v>
      </c>
      <c r="R565">
        <f t="shared" si="304"/>
        <v>75.618740830516046</v>
      </c>
      <c r="S565">
        <f t="shared" si="305"/>
        <v>6.2676745125555486</v>
      </c>
      <c r="T565">
        <f t="shared" si="306"/>
        <v>4.7525391054127422</v>
      </c>
      <c r="U565">
        <f t="shared" si="307"/>
        <v>2.3025593048556625</v>
      </c>
      <c r="V565">
        <f t="shared" si="308"/>
        <v>11.058486246660003</v>
      </c>
      <c r="W565">
        <f t="shared" si="309"/>
        <v>24.381259169483954</v>
      </c>
      <c r="X565">
        <v>410706</v>
      </c>
      <c r="Y565">
        <v>279897</v>
      </c>
      <c r="Z565">
        <v>130809</v>
      </c>
      <c r="AA565">
        <v>430756</v>
      </c>
      <c r="AB565">
        <v>228566</v>
      </c>
      <c r="AC565">
        <v>202190</v>
      </c>
      <c r="AD565">
        <v>12080</v>
      </c>
      <c r="AE565">
        <v>8720</v>
      </c>
      <c r="AF565">
        <v>3360</v>
      </c>
      <c r="AG565">
        <v>6820</v>
      </c>
      <c r="AH565">
        <v>5044</v>
      </c>
      <c r="AI565">
        <v>1776</v>
      </c>
      <c r="AJ565">
        <v>27394</v>
      </c>
      <c r="AK565">
        <v>16312</v>
      </c>
      <c r="AL565">
        <v>11082</v>
      </c>
      <c r="AM565">
        <v>36532</v>
      </c>
      <c r="AN565">
        <v>32280</v>
      </c>
      <c r="AO565">
        <v>4252</v>
      </c>
      <c r="AP565">
        <v>2305</v>
      </c>
      <c r="AQ565">
        <v>2171</v>
      </c>
      <c r="AR565">
        <v>134</v>
      </c>
      <c r="AS565">
        <v>25990</v>
      </c>
      <c r="AT565">
        <v>23622</v>
      </c>
      <c r="AU565">
        <v>2368</v>
      </c>
      <c r="AV565">
        <v>53644</v>
      </c>
      <c r="AW565">
        <v>46777</v>
      </c>
      <c r="AX565">
        <v>6867</v>
      </c>
      <c r="AY565">
        <v>8450</v>
      </c>
      <c r="AZ565">
        <v>7252</v>
      </c>
      <c r="BA565">
        <v>1198</v>
      </c>
      <c r="BB565">
        <v>23359</v>
      </c>
      <c r="BC565">
        <v>22861</v>
      </c>
      <c r="BD565">
        <v>498</v>
      </c>
      <c r="BE565">
        <v>21431</v>
      </c>
      <c r="BF565">
        <v>17698</v>
      </c>
      <c r="BG565">
        <v>3733</v>
      </c>
      <c r="BH565">
        <v>69277</v>
      </c>
      <c r="BI565">
        <v>47151</v>
      </c>
      <c r="BJ565">
        <v>22126</v>
      </c>
      <c r="BK565" t="str">
        <f t="shared" si="339"/>
        <v>AgriculturalLabourTotal</v>
      </c>
      <c r="BL565" t="str">
        <f t="shared" si="340"/>
        <v>CultivatorsMale</v>
      </c>
      <c r="BM565" t="str">
        <f t="shared" si="341"/>
        <v>AgriculturalLabourFemale</v>
      </c>
      <c r="BN565">
        <f>(X565/J565)*100</f>
        <v>36.38610703578491</v>
      </c>
      <c r="BO565">
        <f t="shared" si="310"/>
        <v>68.150209639011848</v>
      </c>
      <c r="BP565">
        <f t="shared" si="311"/>
        <v>31.849790360988152</v>
      </c>
      <c r="BQ565">
        <f>(AA565/J565)*100</f>
        <v>38.162417696129502</v>
      </c>
      <c r="BR565">
        <f t="shared" si="312"/>
        <v>53.061594034673917</v>
      </c>
      <c r="BS565">
        <f t="shared" si="313"/>
        <v>46.938405965326083</v>
      </c>
      <c r="BT565">
        <f>(AD565/J565)*100</f>
        <v>1.0702160986016316</v>
      </c>
      <c r="BU565">
        <f t="shared" si="314"/>
        <v>72.185430463576168</v>
      </c>
      <c r="BV565">
        <f t="shared" si="315"/>
        <v>27.814569536423839</v>
      </c>
      <c r="BW565">
        <f>(AG565/J565)*100</f>
        <v>0.60421140666085493</v>
      </c>
      <c r="BX565">
        <f t="shared" si="316"/>
        <v>73.958944281524936</v>
      </c>
      <c r="BY565">
        <f t="shared" si="317"/>
        <v>26.041055718475075</v>
      </c>
      <c r="BZ565">
        <f>(AJ565/J565)*100</f>
        <v>2.4269453481037333</v>
      </c>
      <c r="CA565">
        <f t="shared" si="318"/>
        <v>59.545885960429288</v>
      </c>
      <c r="CB565">
        <f t="shared" si="319"/>
        <v>40.454114039570712</v>
      </c>
      <c r="CC565">
        <f>(AM565/J565)*100</f>
        <v>3.2365177577909603</v>
      </c>
      <c r="CD565">
        <f t="shared" si="320"/>
        <v>88.360889083543199</v>
      </c>
      <c r="CE565">
        <f t="shared" si="321"/>
        <v>11.639110916456804</v>
      </c>
      <c r="CF565">
        <f>(AP565/J565)*100</f>
        <v>0.20420928040370537</v>
      </c>
      <c r="CG565">
        <f t="shared" si="322"/>
        <v>94.186550976138832</v>
      </c>
      <c r="CH565">
        <f t="shared" si="323"/>
        <v>5.8134490238611711</v>
      </c>
      <c r="CI565">
        <f>(AS565/J565)*100</f>
        <v>2.3025593048556625</v>
      </c>
      <c r="CJ565">
        <f t="shared" si="324"/>
        <v>90.888803385917655</v>
      </c>
      <c r="CK565">
        <f t="shared" si="325"/>
        <v>9.1111966140823402</v>
      </c>
      <c r="CL565">
        <f>(AV565/J565)*100</f>
        <v>4.7525391054127422</v>
      </c>
      <c r="CM565">
        <f t="shared" si="326"/>
        <v>87.198941167698166</v>
      </c>
      <c r="CN565">
        <f t="shared" si="327"/>
        <v>12.801058832301843</v>
      </c>
      <c r="CO565">
        <f>(AY565/J565)*100</f>
        <v>0.74861970473375716</v>
      </c>
      <c r="CP565">
        <f t="shared" si="328"/>
        <v>85.822485207100598</v>
      </c>
      <c r="CQ565">
        <f t="shared" si="329"/>
        <v>14.177514792899409</v>
      </c>
      <c r="CR565">
        <f>(BB565/J565)*100</f>
        <v>2.0694683648373768</v>
      </c>
      <c r="CS565">
        <f t="shared" si="330"/>
        <v>97.868059420351898</v>
      </c>
      <c r="CT565">
        <f t="shared" si="331"/>
        <v>2.1319405796481012</v>
      </c>
      <c r="CU565">
        <f>(BE565/J565)*100</f>
        <v>1.8986590404910235</v>
      </c>
      <c r="CV565">
        <f t="shared" si="332"/>
        <v>82.581307451822127</v>
      </c>
      <c r="CW565">
        <f t="shared" si="333"/>
        <v>17.418692548177873</v>
      </c>
      <c r="CX565">
        <f>(BH565/J565)*100</f>
        <v>6.1375298561941412</v>
      </c>
      <c r="CY565">
        <f t="shared" si="334"/>
        <v>68.061550009382614</v>
      </c>
      <c r="CZ565">
        <f t="shared" si="335"/>
        <v>31.938449990617379</v>
      </c>
    </row>
    <row r="566" spans="1:104" x14ac:dyDescent="0.25">
      <c r="A566" t="s">
        <v>2688</v>
      </c>
      <c r="B566">
        <v>33</v>
      </c>
      <c r="C566">
        <v>8</v>
      </c>
      <c r="D566" t="s">
        <v>2687</v>
      </c>
      <c r="E566">
        <f>VLOOKUP(A566,'2011B4'!A$1:B$641,2, FALSE)</f>
        <v>608</v>
      </c>
      <c r="G566">
        <v>3016346</v>
      </c>
      <c r="H566">
        <v>1563633</v>
      </c>
      <c r="I566">
        <v>1452713</v>
      </c>
      <c r="J566">
        <v>1284508</v>
      </c>
      <c r="K566">
        <v>879213</v>
      </c>
      <c r="L566">
        <v>405295</v>
      </c>
      <c r="M566">
        <f>(J566/G566)*100</f>
        <v>42.584902395149626</v>
      </c>
      <c r="N566">
        <f>(K566/H566)*100</f>
        <v>56.228859329522976</v>
      </c>
      <c r="O566">
        <f>(L566/I566)*100</f>
        <v>27.899178984424317</v>
      </c>
      <c r="P566">
        <f>(K566/J566)*100</f>
        <v>68.447452254092624</v>
      </c>
      <c r="Q566">
        <f>(L566/J566)*100</f>
        <v>31.552547745907383</v>
      </c>
      <c r="R566">
        <f t="shared" si="304"/>
        <v>46.077330775674419</v>
      </c>
      <c r="S566">
        <f t="shared" si="305"/>
        <v>25.467572019792794</v>
      </c>
      <c r="T566">
        <f t="shared" si="306"/>
        <v>7.5022498886733295</v>
      </c>
      <c r="U566">
        <f t="shared" si="307"/>
        <v>4.1951470913376951</v>
      </c>
      <c r="V566">
        <f t="shared" si="308"/>
        <v>16.757700224521763</v>
      </c>
      <c r="W566">
        <f t="shared" si="309"/>
        <v>53.922669224325581</v>
      </c>
      <c r="X566">
        <v>285371</v>
      </c>
      <c r="Y566">
        <v>174023</v>
      </c>
      <c r="Z566">
        <v>111348</v>
      </c>
      <c r="AA566">
        <v>281799</v>
      </c>
      <c r="AB566">
        <v>146712</v>
      </c>
      <c r="AC566">
        <v>135087</v>
      </c>
      <c r="AD566">
        <v>24697</v>
      </c>
      <c r="AE566">
        <v>14427</v>
      </c>
      <c r="AF566">
        <v>10270</v>
      </c>
      <c r="AG566">
        <v>13016</v>
      </c>
      <c r="AH566">
        <v>9578</v>
      </c>
      <c r="AI566">
        <v>3438</v>
      </c>
      <c r="AJ566">
        <v>125331</v>
      </c>
      <c r="AK566">
        <v>84060</v>
      </c>
      <c r="AL566">
        <v>41271</v>
      </c>
      <c r="AM566">
        <v>188786</v>
      </c>
      <c r="AN566">
        <v>157046</v>
      </c>
      <c r="AO566">
        <v>31740</v>
      </c>
      <c r="AP566">
        <v>8269</v>
      </c>
      <c r="AQ566">
        <v>7623</v>
      </c>
      <c r="AR566">
        <v>646</v>
      </c>
      <c r="AS566">
        <v>53887</v>
      </c>
      <c r="AT566">
        <v>45164</v>
      </c>
      <c r="AU566">
        <v>8723</v>
      </c>
      <c r="AV566">
        <v>96367</v>
      </c>
      <c r="AW566">
        <v>80488</v>
      </c>
      <c r="AX566">
        <v>15879</v>
      </c>
      <c r="AY566">
        <v>10899</v>
      </c>
      <c r="AZ566">
        <v>8862</v>
      </c>
      <c r="BA566">
        <v>2037</v>
      </c>
      <c r="BB566">
        <v>45256</v>
      </c>
      <c r="BC566">
        <v>43957</v>
      </c>
      <c r="BD566">
        <v>1299</v>
      </c>
      <c r="BE566">
        <v>50571</v>
      </c>
      <c r="BF566">
        <v>40140</v>
      </c>
      <c r="BG566">
        <v>10431</v>
      </c>
      <c r="BH566">
        <v>100259</v>
      </c>
      <c r="BI566">
        <v>67133</v>
      </c>
      <c r="BJ566">
        <v>33126</v>
      </c>
      <c r="BK566" t="str">
        <f t="shared" si="339"/>
        <v>CultivatorsTotal</v>
      </c>
      <c r="BL566" t="str">
        <f t="shared" si="340"/>
        <v>CultivatorsMale</v>
      </c>
      <c r="BM566" t="str">
        <f t="shared" si="341"/>
        <v>AgriculturalLabourFemale</v>
      </c>
      <c r="BN566">
        <f>(X566/J566)*100</f>
        <v>22.216366110604216</v>
      </c>
      <c r="BO566">
        <f t="shared" si="310"/>
        <v>60.981319054844398</v>
      </c>
      <c r="BP566">
        <f t="shared" si="311"/>
        <v>39.018680945155602</v>
      </c>
      <c r="BQ566">
        <f>(AA566/J566)*100</f>
        <v>21.938282984613565</v>
      </c>
      <c r="BR566">
        <f t="shared" si="312"/>
        <v>52.062640392620274</v>
      </c>
      <c r="BS566">
        <f t="shared" si="313"/>
        <v>47.937359607379726</v>
      </c>
      <c r="BT566">
        <f>(AD566/J566)*100</f>
        <v>1.9226816804566418</v>
      </c>
      <c r="BU566">
        <f t="shared" si="314"/>
        <v>58.416001943555898</v>
      </c>
      <c r="BV566">
        <f t="shared" si="315"/>
        <v>41.583998056444102</v>
      </c>
      <c r="BW566">
        <f>(AG566/J566)*100</f>
        <v>1.0133062620084887</v>
      </c>
      <c r="BX566">
        <f t="shared" si="316"/>
        <v>73.586355255070686</v>
      </c>
      <c r="BY566">
        <f t="shared" si="317"/>
        <v>26.413644744929314</v>
      </c>
      <c r="BZ566">
        <f>(AJ566/J566)*100</f>
        <v>9.7571210144273142</v>
      </c>
      <c r="CA566">
        <f t="shared" si="318"/>
        <v>67.07039758718912</v>
      </c>
      <c r="CB566">
        <f t="shared" si="319"/>
        <v>32.92960241281088</v>
      </c>
      <c r="CC566">
        <f>(AM566/J566)*100</f>
        <v>14.69714474335699</v>
      </c>
      <c r="CD566">
        <f t="shared" si="320"/>
        <v>83.187312618520437</v>
      </c>
      <c r="CE566">
        <f t="shared" si="321"/>
        <v>16.812687381479559</v>
      </c>
      <c r="CF566">
        <f>(AP566/J566)*100</f>
        <v>0.64374842352091233</v>
      </c>
      <c r="CG566">
        <f t="shared" si="322"/>
        <v>92.18768895876164</v>
      </c>
      <c r="CH566">
        <f t="shared" si="323"/>
        <v>7.8123110412383596</v>
      </c>
      <c r="CI566">
        <f>(AS566/J566)*100</f>
        <v>4.1951470913376951</v>
      </c>
      <c r="CJ566">
        <f t="shared" si="324"/>
        <v>83.812422291090613</v>
      </c>
      <c r="CK566">
        <f t="shared" si="325"/>
        <v>16.187577708909384</v>
      </c>
      <c r="CL566">
        <f>(AV566/J566)*100</f>
        <v>7.5022498886733295</v>
      </c>
      <c r="CM566">
        <f t="shared" si="326"/>
        <v>83.522367615470031</v>
      </c>
      <c r="CN566">
        <f t="shared" si="327"/>
        <v>16.477632384529976</v>
      </c>
      <c r="CO566">
        <f>(AY566/J566)*100</f>
        <v>0.84849607787573134</v>
      </c>
      <c r="CP566">
        <f t="shared" si="328"/>
        <v>81.310211946050089</v>
      </c>
      <c r="CQ566">
        <f t="shared" si="329"/>
        <v>18.689788053949904</v>
      </c>
      <c r="CR566">
        <f>(BB566/J566)*100</f>
        <v>3.5232166712858151</v>
      </c>
      <c r="CS566">
        <f t="shared" si="330"/>
        <v>97.129662365211246</v>
      </c>
      <c r="CT566">
        <f t="shared" si="331"/>
        <v>2.8703376347887573</v>
      </c>
      <c r="CU566">
        <f>(BE566/J566)*100</f>
        <v>3.9369937750485007</v>
      </c>
      <c r="CV566">
        <f t="shared" si="332"/>
        <v>79.373554013169596</v>
      </c>
      <c r="CW566">
        <f t="shared" si="333"/>
        <v>20.626445986830397</v>
      </c>
      <c r="CX566">
        <f>(BH566/J566)*100</f>
        <v>7.805245276790802</v>
      </c>
      <c r="CY566">
        <f t="shared" si="334"/>
        <v>66.959574701523053</v>
      </c>
      <c r="CZ566">
        <f t="shared" si="335"/>
        <v>33.040425298476947</v>
      </c>
    </row>
    <row r="567" spans="1:104" x14ac:dyDescent="0.25">
      <c r="A567" t="s">
        <v>3053</v>
      </c>
      <c r="B567">
        <v>33</v>
      </c>
      <c r="C567">
        <v>9</v>
      </c>
      <c r="D567" t="s">
        <v>2689</v>
      </c>
      <c r="E567">
        <f>VLOOKUP(A567,'2011B4'!A$1:B$641,2, FALSE)</f>
        <v>609</v>
      </c>
      <c r="G567">
        <v>1493462</v>
      </c>
      <c r="H567">
        <v>759551</v>
      </c>
      <c r="I567">
        <v>733911</v>
      </c>
      <c r="J567">
        <v>763892</v>
      </c>
      <c r="K567">
        <v>459454</v>
      </c>
      <c r="L567">
        <v>304438</v>
      </c>
      <c r="M567">
        <f>(J567/G567)*100</f>
        <v>51.149075102011295</v>
      </c>
      <c r="N567">
        <f>(K567/H567)*100</f>
        <v>60.49021066393172</v>
      </c>
      <c r="O567">
        <f>(L567/I567)*100</f>
        <v>41.481596542360037</v>
      </c>
      <c r="P567">
        <f>(K567/J567)*100</f>
        <v>60.146460494415443</v>
      </c>
      <c r="Q567">
        <f>(L567/J567)*100</f>
        <v>39.853539505584557</v>
      </c>
      <c r="R567">
        <f t="shared" si="304"/>
        <v>52.823435773643396</v>
      </c>
      <c r="S567">
        <f t="shared" si="305"/>
        <v>24.789760856246694</v>
      </c>
      <c r="T567">
        <f t="shared" si="306"/>
        <v>5.3250983123268734</v>
      </c>
      <c r="U567">
        <f t="shared" si="307"/>
        <v>2.69200358165814</v>
      </c>
      <c r="V567">
        <f t="shared" si="308"/>
        <v>14.369701476124897</v>
      </c>
      <c r="W567">
        <f t="shared" si="309"/>
        <v>47.176564226356604</v>
      </c>
      <c r="X567">
        <v>171838</v>
      </c>
      <c r="Y567">
        <v>95385</v>
      </c>
      <c r="Z567">
        <v>76453</v>
      </c>
      <c r="AA567">
        <v>222900</v>
      </c>
      <c r="AB567">
        <v>102783</v>
      </c>
      <c r="AC567">
        <v>120117</v>
      </c>
      <c r="AD567">
        <v>8776</v>
      </c>
      <c r="AE567">
        <v>5069</v>
      </c>
      <c r="AF567">
        <v>3707</v>
      </c>
      <c r="AG567">
        <v>4353</v>
      </c>
      <c r="AH567">
        <v>3651</v>
      </c>
      <c r="AI567">
        <v>702</v>
      </c>
      <c r="AJ567">
        <v>41920</v>
      </c>
      <c r="AK567">
        <v>21476</v>
      </c>
      <c r="AL567">
        <v>20444</v>
      </c>
      <c r="AM567">
        <v>143094</v>
      </c>
      <c r="AN567">
        <v>97949</v>
      </c>
      <c r="AO567">
        <v>45145</v>
      </c>
      <c r="AP567">
        <v>2512</v>
      </c>
      <c r="AQ567">
        <v>2362</v>
      </c>
      <c r="AR567">
        <v>150</v>
      </c>
      <c r="AS567">
        <v>20564</v>
      </c>
      <c r="AT567">
        <v>15451</v>
      </c>
      <c r="AU567">
        <v>5113</v>
      </c>
      <c r="AV567">
        <v>40678</v>
      </c>
      <c r="AW567">
        <v>33365</v>
      </c>
      <c r="AX567">
        <v>7313</v>
      </c>
      <c r="AY567">
        <v>5941</v>
      </c>
      <c r="AZ567">
        <v>4604</v>
      </c>
      <c r="BA567">
        <v>1337</v>
      </c>
      <c r="BB567">
        <v>28670</v>
      </c>
      <c r="BC567">
        <v>27682</v>
      </c>
      <c r="BD567">
        <v>988</v>
      </c>
      <c r="BE567">
        <v>24895</v>
      </c>
      <c r="BF567">
        <v>18663</v>
      </c>
      <c r="BG567">
        <v>6232</v>
      </c>
      <c r="BH567">
        <v>47751</v>
      </c>
      <c r="BI567">
        <v>31014</v>
      </c>
      <c r="BJ567">
        <v>16737</v>
      </c>
      <c r="BK567" t="str">
        <f t="shared" si="339"/>
        <v>AgriculturalLabourTotal</v>
      </c>
      <c r="BL567" t="str">
        <f t="shared" si="340"/>
        <v>AgriculturalLabourMale</v>
      </c>
      <c r="BM567" t="str">
        <f t="shared" si="341"/>
        <v>AgriculturalLabourFemale</v>
      </c>
      <c r="BN567">
        <f>(X567/J567)*100</f>
        <v>22.495064747372666</v>
      </c>
      <c r="BO567">
        <f t="shared" si="310"/>
        <v>55.50867677696435</v>
      </c>
      <c r="BP567">
        <f t="shared" si="311"/>
        <v>44.49132322303565</v>
      </c>
      <c r="BQ567">
        <f>(AA567/J567)*100</f>
        <v>29.179517523419541</v>
      </c>
      <c r="BR567">
        <f t="shared" si="312"/>
        <v>46.111709286675641</v>
      </c>
      <c r="BS567">
        <f t="shared" si="313"/>
        <v>53.888290713324359</v>
      </c>
      <c r="BT567">
        <f>(AD567/J567)*100</f>
        <v>1.1488535028511884</v>
      </c>
      <c r="BU567">
        <f t="shared" si="314"/>
        <v>57.759799453053787</v>
      </c>
      <c r="BV567">
        <f t="shared" si="315"/>
        <v>42.240200546946213</v>
      </c>
      <c r="BW567">
        <f>(AG567/J567)*100</f>
        <v>0.56984495190419593</v>
      </c>
      <c r="BX567">
        <f t="shared" si="316"/>
        <v>83.873190902825627</v>
      </c>
      <c r="BY567">
        <f t="shared" si="317"/>
        <v>16.126809097174363</v>
      </c>
      <c r="BZ567">
        <f>(AJ567/J567)*100</f>
        <v>5.4876867410576367</v>
      </c>
      <c r="CA567">
        <f t="shared" si="318"/>
        <v>51.230916030534345</v>
      </c>
      <c r="CB567">
        <f t="shared" si="319"/>
        <v>48.769083969465647</v>
      </c>
      <c r="CC567">
        <f>(AM567/J567)*100</f>
        <v>18.73222916328486</v>
      </c>
      <c r="CD567">
        <f t="shared" si="320"/>
        <v>68.4508085594085</v>
      </c>
      <c r="CE567">
        <f t="shared" si="321"/>
        <v>31.5491914405915</v>
      </c>
      <c r="CF567">
        <f>(AP567/J567)*100</f>
        <v>0.3288422970786446</v>
      </c>
      <c r="CG567">
        <f t="shared" si="322"/>
        <v>94.028662420382176</v>
      </c>
      <c r="CH567">
        <f t="shared" si="323"/>
        <v>5.9713375796178347</v>
      </c>
      <c r="CI567">
        <f>(AS567/J567)*100</f>
        <v>2.69200358165814</v>
      </c>
      <c r="CJ567">
        <f t="shared" si="324"/>
        <v>75.136160280101151</v>
      </c>
      <c r="CK567">
        <f t="shared" si="325"/>
        <v>24.863839719898852</v>
      </c>
      <c r="CL567">
        <f>(AV567/J567)*100</f>
        <v>5.3250983123268734</v>
      </c>
      <c r="CM567">
        <f t="shared" si="326"/>
        <v>82.0222233148139</v>
      </c>
      <c r="CN567">
        <f t="shared" si="327"/>
        <v>17.977776685186093</v>
      </c>
      <c r="CO567">
        <f>(AY567/J567)*100</f>
        <v>0.77772774161792513</v>
      </c>
      <c r="CP567">
        <f t="shared" si="328"/>
        <v>77.495371149638103</v>
      </c>
      <c r="CQ567">
        <f t="shared" si="329"/>
        <v>22.50462885036189</v>
      </c>
      <c r="CR567">
        <f>(BB567/J567)*100</f>
        <v>3.7531483508139898</v>
      </c>
      <c r="CS567">
        <f t="shared" si="330"/>
        <v>96.553889082664796</v>
      </c>
      <c r="CT567">
        <f t="shared" si="331"/>
        <v>3.4461109173351936</v>
      </c>
      <c r="CU567">
        <f>(BE567/J567)*100</f>
        <v>3.2589685452917427</v>
      </c>
      <c r="CV567">
        <f t="shared" si="332"/>
        <v>74.966860815424781</v>
      </c>
      <c r="CW567">
        <f t="shared" si="333"/>
        <v>25.033139184575216</v>
      </c>
      <c r="CX567">
        <f>(BH567/J567)*100</f>
        <v>6.2510145413225953</v>
      </c>
      <c r="CY567">
        <f t="shared" si="334"/>
        <v>64.949425142928945</v>
      </c>
      <c r="CZ567">
        <f t="shared" si="335"/>
        <v>35.050574857071055</v>
      </c>
    </row>
    <row r="568" spans="1:104" x14ac:dyDescent="0.25">
      <c r="A568" t="s">
        <v>2692</v>
      </c>
      <c r="B568">
        <v>33</v>
      </c>
      <c r="C568">
        <v>10</v>
      </c>
      <c r="D568" t="s">
        <v>2691</v>
      </c>
      <c r="E568">
        <f>VLOOKUP(A568,'2011B4'!A$1:B$641,2, FALSE)</f>
        <v>610</v>
      </c>
      <c r="F568" t="s">
        <v>3188</v>
      </c>
      <c r="G568">
        <v>2581500</v>
      </c>
      <c r="H568">
        <v>1309278</v>
      </c>
      <c r="I568">
        <v>1272222</v>
      </c>
      <c r="J568">
        <v>1326901</v>
      </c>
      <c r="K568">
        <v>836316</v>
      </c>
      <c r="L568">
        <v>490585</v>
      </c>
      <c r="M568">
        <f>(J568/G568)*100</f>
        <v>51.400387371683131</v>
      </c>
      <c r="N568">
        <f>(K568/H568)*100</f>
        <v>63.876121037701694</v>
      </c>
      <c r="O568">
        <f>(L568/I568)*100</f>
        <v>38.561273111139407</v>
      </c>
      <c r="P568">
        <f>(K568/J568)*100</f>
        <v>63.027761679281269</v>
      </c>
      <c r="Q568">
        <f>(L568/J568)*100</f>
        <v>36.972238320718724</v>
      </c>
      <c r="R568">
        <f t="shared" si="304"/>
        <v>53.56330276335612</v>
      </c>
      <c r="S568">
        <f t="shared" si="305"/>
        <v>19.965995955990685</v>
      </c>
      <c r="T568">
        <f t="shared" si="306"/>
        <v>7.8992328741933262</v>
      </c>
      <c r="U568">
        <f t="shared" si="307"/>
        <v>3.4022131266763687</v>
      </c>
      <c r="V568">
        <f t="shared" si="308"/>
        <v>15.169255279783496</v>
      </c>
      <c r="W568">
        <f t="shared" si="309"/>
        <v>46.43669723664388</v>
      </c>
      <c r="X568">
        <v>280072</v>
      </c>
      <c r="Y568">
        <v>167369</v>
      </c>
      <c r="Z568">
        <v>112703</v>
      </c>
      <c r="AA568">
        <v>411010</v>
      </c>
      <c r="AB568">
        <v>207875</v>
      </c>
      <c r="AC568">
        <v>203135</v>
      </c>
      <c r="AD568">
        <v>19650</v>
      </c>
      <c r="AE568">
        <v>11823</v>
      </c>
      <c r="AF568">
        <v>7827</v>
      </c>
      <c r="AG568">
        <v>6249</v>
      </c>
      <c r="AH568">
        <v>4249</v>
      </c>
      <c r="AI568">
        <v>2000</v>
      </c>
      <c r="AJ568">
        <v>71784</v>
      </c>
      <c r="AK568">
        <v>37626</v>
      </c>
      <c r="AL568">
        <v>34158</v>
      </c>
      <c r="AM568">
        <v>186896</v>
      </c>
      <c r="AN568">
        <v>134244</v>
      </c>
      <c r="AO568">
        <v>52652</v>
      </c>
      <c r="AP568">
        <v>3343</v>
      </c>
      <c r="AQ568">
        <v>3137</v>
      </c>
      <c r="AR568">
        <v>206</v>
      </c>
      <c r="AS568">
        <v>45144</v>
      </c>
      <c r="AT568">
        <v>34021</v>
      </c>
      <c r="AU568">
        <v>11123</v>
      </c>
      <c r="AV568">
        <v>104815</v>
      </c>
      <c r="AW568">
        <v>88549</v>
      </c>
      <c r="AX568">
        <v>16266</v>
      </c>
      <c r="AY568">
        <v>11409</v>
      </c>
      <c r="AZ568">
        <v>8748</v>
      </c>
      <c r="BA568">
        <v>2661</v>
      </c>
      <c r="BB568">
        <v>38300</v>
      </c>
      <c r="BC568">
        <v>36810</v>
      </c>
      <c r="BD568">
        <v>1490</v>
      </c>
      <c r="BE568">
        <v>45884</v>
      </c>
      <c r="BF568">
        <v>34022</v>
      </c>
      <c r="BG568">
        <v>11862</v>
      </c>
      <c r="BH568">
        <v>102345</v>
      </c>
      <c r="BI568">
        <v>67843</v>
      </c>
      <c r="BJ568">
        <v>34502</v>
      </c>
      <c r="BK568" t="str">
        <f t="shared" si="339"/>
        <v>AgriculturalLabourTotal</v>
      </c>
      <c r="BL568" t="str">
        <f t="shared" si="340"/>
        <v>AgriculturalLabourMale</v>
      </c>
      <c r="BM568" t="str">
        <f t="shared" si="341"/>
        <v>AgriculturalLabourFemale</v>
      </c>
      <c r="BN568">
        <f>(X568/J568)*100</f>
        <v>21.107226537624133</v>
      </c>
      <c r="BO568">
        <f t="shared" si="310"/>
        <v>59.759276186123564</v>
      </c>
      <c r="BP568">
        <f t="shared" si="311"/>
        <v>40.240723813876436</v>
      </c>
      <c r="BQ568">
        <f>(AA568/J568)*100</f>
        <v>30.975182021869003</v>
      </c>
      <c r="BR568">
        <f t="shared" si="312"/>
        <v>50.576628305880632</v>
      </c>
      <c r="BS568">
        <f t="shared" si="313"/>
        <v>49.423371694119368</v>
      </c>
      <c r="BT568">
        <f>(AD568/J568)*100</f>
        <v>1.480894203862986</v>
      </c>
      <c r="BU568">
        <f t="shared" si="314"/>
        <v>60.167938931297712</v>
      </c>
      <c r="BV568">
        <f t="shared" si="315"/>
        <v>39.832061068702288</v>
      </c>
      <c r="BW568">
        <f>(AG568/J568)*100</f>
        <v>0.47094696590024426</v>
      </c>
      <c r="BX568">
        <f t="shared" si="316"/>
        <v>67.994879180668903</v>
      </c>
      <c r="BY568">
        <f t="shared" si="317"/>
        <v>32.005120819331097</v>
      </c>
      <c r="BZ568">
        <f>(AJ568/J568)*100</f>
        <v>5.4098987038219128</v>
      </c>
      <c r="CA568">
        <f t="shared" si="318"/>
        <v>52.41558007355399</v>
      </c>
      <c r="CB568">
        <f t="shared" si="319"/>
        <v>47.584419926446003</v>
      </c>
      <c r="CC568">
        <f>(AM568/J568)*100</f>
        <v>14.085150286268529</v>
      </c>
      <c r="CD568">
        <f t="shared" si="320"/>
        <v>71.828182518619982</v>
      </c>
      <c r="CE568">
        <f t="shared" si="321"/>
        <v>28.171817481380018</v>
      </c>
      <c r="CF568">
        <f>(AP568/J568)*100</f>
        <v>0.25194042358849683</v>
      </c>
      <c r="CG568">
        <f t="shared" si="322"/>
        <v>93.837870176488181</v>
      </c>
      <c r="CH568">
        <f t="shared" si="323"/>
        <v>6.1621298235118163</v>
      </c>
      <c r="CI568">
        <f>(AS568/J568)*100</f>
        <v>3.4022131266763687</v>
      </c>
      <c r="CJ568">
        <f t="shared" si="324"/>
        <v>75.361066808435226</v>
      </c>
      <c r="CK568">
        <f t="shared" si="325"/>
        <v>24.638933191564771</v>
      </c>
      <c r="CL568">
        <f>(AV568/J568)*100</f>
        <v>7.8992328741933262</v>
      </c>
      <c r="CM568">
        <f t="shared" si="326"/>
        <v>84.481228831751181</v>
      </c>
      <c r="CN568">
        <f t="shared" si="327"/>
        <v>15.518771168248819</v>
      </c>
      <c r="CO568">
        <f>(AY568/J568)*100</f>
        <v>0.85982300111312004</v>
      </c>
      <c r="CP568">
        <f t="shared" si="328"/>
        <v>76.676308177754407</v>
      </c>
      <c r="CQ568">
        <f t="shared" si="329"/>
        <v>23.323691822245596</v>
      </c>
      <c r="CR568">
        <f>(BB568/J568)*100</f>
        <v>2.8864248350102981</v>
      </c>
      <c r="CS568">
        <f t="shared" si="330"/>
        <v>96.10966057441253</v>
      </c>
      <c r="CT568">
        <f t="shared" si="331"/>
        <v>3.8903394255874675</v>
      </c>
      <c r="CU568">
        <f>(BE568/J568)*100</f>
        <v>3.4579821704859666</v>
      </c>
      <c r="CV568">
        <f t="shared" si="332"/>
        <v>74.147851102780919</v>
      </c>
      <c r="CW568">
        <f t="shared" si="333"/>
        <v>25.852148897219074</v>
      </c>
      <c r="CX568">
        <f>(BH568/J568)*100</f>
        <v>7.7130848495856137</v>
      </c>
      <c r="CY568">
        <f t="shared" si="334"/>
        <v>66.288533880502214</v>
      </c>
      <c r="CZ568">
        <f t="shared" si="335"/>
        <v>33.711466119497778</v>
      </c>
    </row>
    <row r="569" spans="1:104" x14ac:dyDescent="0.25">
      <c r="A569" t="s">
        <v>2694</v>
      </c>
      <c r="B569">
        <v>33</v>
      </c>
      <c r="C569">
        <v>11</v>
      </c>
      <c r="D569" t="s">
        <v>2693</v>
      </c>
      <c r="E569">
        <f>VLOOKUP(A569,'2011B4'!A$1:B$641,2, FALSE)</f>
        <v>611</v>
      </c>
      <c r="G569">
        <v>762141</v>
      </c>
      <c r="H569">
        <v>378351</v>
      </c>
      <c r="I569">
        <v>383790</v>
      </c>
      <c r="J569">
        <v>305155</v>
      </c>
      <c r="K569">
        <v>189511</v>
      </c>
      <c r="L569">
        <v>115644</v>
      </c>
      <c r="M569">
        <f>(J569/G569)*100</f>
        <v>40.039179102029678</v>
      </c>
      <c r="N569">
        <f>(K569/H569)*100</f>
        <v>50.088674273359921</v>
      </c>
      <c r="O569">
        <f>(L569/I569)*100</f>
        <v>30.132103494098335</v>
      </c>
      <c r="P569">
        <f>(K569/J569)*100</f>
        <v>62.103193459061792</v>
      </c>
      <c r="Q569">
        <f>(L569/J569)*100</f>
        <v>37.896806540938208</v>
      </c>
      <c r="R569">
        <f t="shared" si="304"/>
        <v>65.104291261817764</v>
      </c>
      <c r="S569">
        <f t="shared" si="305"/>
        <v>4.1477282036997591</v>
      </c>
      <c r="T569">
        <f t="shared" si="306"/>
        <v>5.5073651095344989</v>
      </c>
      <c r="U569">
        <f t="shared" si="307"/>
        <v>4.10905933050417</v>
      </c>
      <c r="V569">
        <f t="shared" si="308"/>
        <v>21.131556094443809</v>
      </c>
      <c r="W569">
        <f t="shared" si="309"/>
        <v>34.895708738182236</v>
      </c>
      <c r="X569">
        <v>11410</v>
      </c>
      <c r="Y569">
        <v>7818</v>
      </c>
      <c r="Z569">
        <v>3592</v>
      </c>
      <c r="AA569">
        <v>38775</v>
      </c>
      <c r="AB569">
        <v>21275</v>
      </c>
      <c r="AC569">
        <v>17500</v>
      </c>
      <c r="AD569">
        <v>148484</v>
      </c>
      <c r="AE569">
        <v>75013</v>
      </c>
      <c r="AF569">
        <v>73471</v>
      </c>
      <c r="AG569">
        <v>345</v>
      </c>
      <c r="AH569">
        <v>243</v>
      </c>
      <c r="AI569">
        <v>102</v>
      </c>
      <c r="AJ569">
        <v>1530</v>
      </c>
      <c r="AK569">
        <v>798</v>
      </c>
      <c r="AL569">
        <v>732</v>
      </c>
      <c r="AM569">
        <v>10782</v>
      </c>
      <c r="AN569">
        <v>9635</v>
      </c>
      <c r="AO569">
        <v>1147</v>
      </c>
      <c r="AP569">
        <v>1488</v>
      </c>
      <c r="AQ569">
        <v>1361</v>
      </c>
      <c r="AR569">
        <v>127</v>
      </c>
      <c r="AS569">
        <v>12539</v>
      </c>
      <c r="AT569">
        <v>10308</v>
      </c>
      <c r="AU569">
        <v>2231</v>
      </c>
      <c r="AV569">
        <v>16806</v>
      </c>
      <c r="AW569">
        <v>15000</v>
      </c>
      <c r="AX569">
        <v>1806</v>
      </c>
      <c r="AY569">
        <v>3826</v>
      </c>
      <c r="AZ569">
        <v>3324</v>
      </c>
      <c r="BA569">
        <v>502</v>
      </c>
      <c r="BB569">
        <v>10198</v>
      </c>
      <c r="BC569">
        <v>9865</v>
      </c>
      <c r="BD569">
        <v>333</v>
      </c>
      <c r="BE569">
        <v>9280</v>
      </c>
      <c r="BF569">
        <v>6861</v>
      </c>
      <c r="BG569">
        <v>2419</v>
      </c>
      <c r="BH569">
        <v>39692</v>
      </c>
      <c r="BI569">
        <v>28010</v>
      </c>
      <c r="BJ569">
        <v>11682</v>
      </c>
      <c r="BK569" t="str">
        <f t="shared" si="339"/>
        <v>PlantationTotal</v>
      </c>
      <c r="BL569" t="str">
        <f t="shared" si="340"/>
        <v>PlantationMale</v>
      </c>
      <c r="BM569" t="str">
        <f t="shared" si="341"/>
        <v>PlantationFemale</v>
      </c>
      <c r="BN569">
        <f>(X569/J569)*100</f>
        <v>3.7390834166243385</v>
      </c>
      <c r="BO569">
        <f t="shared" si="310"/>
        <v>68.518843120070116</v>
      </c>
      <c r="BP569">
        <f t="shared" si="311"/>
        <v>31.481156879929884</v>
      </c>
      <c r="BQ569">
        <f>(AA569/J569)*100</f>
        <v>12.706657272533631</v>
      </c>
      <c r="BR569">
        <f t="shared" si="312"/>
        <v>54.867827208252741</v>
      </c>
      <c r="BS569">
        <f t="shared" si="313"/>
        <v>45.132172791747259</v>
      </c>
      <c r="BT569">
        <f>(AD569/J569)*100</f>
        <v>48.658550572659799</v>
      </c>
      <c r="BU569">
        <f t="shared" si="314"/>
        <v>50.519247865089845</v>
      </c>
      <c r="BV569">
        <f t="shared" si="315"/>
        <v>49.480752134910162</v>
      </c>
      <c r="BW569">
        <f>(AG569/J569)*100</f>
        <v>0.11305729874981567</v>
      </c>
      <c r="BX569">
        <f t="shared" si="316"/>
        <v>70.434782608695656</v>
      </c>
      <c r="BY569">
        <f t="shared" si="317"/>
        <v>29.565217391304348</v>
      </c>
      <c r="BZ569">
        <f>(AJ569/J569)*100</f>
        <v>0.50138454228179119</v>
      </c>
      <c r="CA569">
        <f t="shared" si="318"/>
        <v>52.156862745098046</v>
      </c>
      <c r="CB569">
        <f t="shared" si="319"/>
        <v>47.843137254901961</v>
      </c>
      <c r="CC569">
        <f>(AM569/J569)*100</f>
        <v>3.5332863626681523</v>
      </c>
      <c r="CD569">
        <f t="shared" si="320"/>
        <v>89.361899462066404</v>
      </c>
      <c r="CE569">
        <f t="shared" si="321"/>
        <v>10.638100537933592</v>
      </c>
      <c r="CF569">
        <f>(AP569/J569)*100</f>
        <v>0.48762104504268317</v>
      </c>
      <c r="CG569">
        <f t="shared" si="322"/>
        <v>91.465053763440864</v>
      </c>
      <c r="CH569">
        <f t="shared" si="323"/>
        <v>8.53494623655914</v>
      </c>
      <c r="CI569">
        <f>(AS569/J569)*100</f>
        <v>4.10905933050417</v>
      </c>
      <c r="CJ569">
        <f t="shared" si="324"/>
        <v>82.207512560810272</v>
      </c>
      <c r="CK569">
        <f t="shared" si="325"/>
        <v>17.792487439189728</v>
      </c>
      <c r="CL569">
        <f>(AV569/J569)*100</f>
        <v>5.5073651095344989</v>
      </c>
      <c r="CM569">
        <f t="shared" si="326"/>
        <v>89.253837915030346</v>
      </c>
      <c r="CN569">
        <f t="shared" si="327"/>
        <v>10.746162084969654</v>
      </c>
      <c r="CO569">
        <f>(AY569/J569)*100</f>
        <v>1.2537890580196949</v>
      </c>
      <c r="CP569">
        <f t="shared" si="328"/>
        <v>86.879247255619447</v>
      </c>
      <c r="CQ569">
        <f t="shared" si="329"/>
        <v>13.120752744380553</v>
      </c>
      <c r="CR569">
        <f>(BB569/J569)*100</f>
        <v>3.3419082105815074</v>
      </c>
      <c r="CS569">
        <f t="shared" si="330"/>
        <v>96.734653853696813</v>
      </c>
      <c r="CT569">
        <f t="shared" si="331"/>
        <v>3.2653461463031968</v>
      </c>
      <c r="CU569">
        <f>(BE569/J569)*100</f>
        <v>3.0410774852124329</v>
      </c>
      <c r="CV569">
        <f t="shared" si="332"/>
        <v>73.933189655172413</v>
      </c>
      <c r="CW569">
        <f t="shared" si="333"/>
        <v>26.066810344827584</v>
      </c>
      <c r="CX569">
        <f>(BH569/J569)*100</f>
        <v>13.007160295587489</v>
      </c>
      <c r="CY569">
        <f t="shared" si="334"/>
        <v>70.568376499042628</v>
      </c>
      <c r="CZ569">
        <f t="shared" si="335"/>
        <v>29.431623500957372</v>
      </c>
    </row>
    <row r="570" spans="1:104" x14ac:dyDescent="0.25">
      <c r="A570" t="s">
        <v>2696</v>
      </c>
      <c r="B570">
        <v>33</v>
      </c>
      <c r="C570">
        <v>12</v>
      </c>
      <c r="D570" t="s">
        <v>2695</v>
      </c>
      <c r="E570">
        <f>VLOOKUP(A570,'2011B4'!A$1:B$641,2, FALSE)</f>
        <v>632</v>
      </c>
      <c r="F570" t="s">
        <v>3188</v>
      </c>
      <c r="G570">
        <v>4271856</v>
      </c>
      <c r="H570">
        <v>2176031</v>
      </c>
      <c r="I570">
        <v>2095825</v>
      </c>
      <c r="J570">
        <v>1839233</v>
      </c>
      <c r="K570">
        <v>1316823</v>
      </c>
      <c r="L570">
        <v>522410</v>
      </c>
      <c r="M570">
        <f>(J570/G570)*100</f>
        <v>43.054658209452754</v>
      </c>
      <c r="N570">
        <f>(K570/H570)*100</f>
        <v>60.514900752792592</v>
      </c>
      <c r="O570">
        <f>(L570/I570)*100</f>
        <v>24.926222370665492</v>
      </c>
      <c r="P570">
        <f>(K570/J570)*100</f>
        <v>71.596312158383412</v>
      </c>
      <c r="Q570">
        <f>(L570/J570)*100</f>
        <v>28.403687841616588</v>
      </c>
      <c r="R570">
        <f t="shared" si="304"/>
        <v>30.780820048357114</v>
      </c>
      <c r="S570">
        <f t="shared" si="305"/>
        <v>29.433247446082149</v>
      </c>
      <c r="T570">
        <f t="shared" si="306"/>
        <v>11.17090656811834</v>
      </c>
      <c r="U570">
        <f t="shared" si="307"/>
        <v>5.4901689997950234</v>
      </c>
      <c r="V570">
        <f t="shared" si="308"/>
        <v>23.12485693764738</v>
      </c>
      <c r="W570">
        <f t="shared" si="309"/>
        <v>69.219179951642886</v>
      </c>
      <c r="X570">
        <v>172107</v>
      </c>
      <c r="Y570">
        <v>112410</v>
      </c>
      <c r="Z570">
        <v>59697</v>
      </c>
      <c r="AA570">
        <v>336548</v>
      </c>
      <c r="AB570">
        <v>180461</v>
      </c>
      <c r="AC570">
        <v>156087</v>
      </c>
      <c r="AD570">
        <v>57476</v>
      </c>
      <c r="AE570">
        <v>32924</v>
      </c>
      <c r="AF570">
        <v>24552</v>
      </c>
      <c r="AG570">
        <v>8438</v>
      </c>
      <c r="AH570">
        <v>6610</v>
      </c>
      <c r="AI570">
        <v>1828</v>
      </c>
      <c r="AJ570">
        <v>70364</v>
      </c>
      <c r="AK570">
        <v>45473</v>
      </c>
      <c r="AL570">
        <v>24891</v>
      </c>
      <c r="AM570">
        <v>462544</v>
      </c>
      <c r="AN570">
        <v>358016</v>
      </c>
      <c r="AO570">
        <v>104528</v>
      </c>
      <c r="AP570">
        <v>8164</v>
      </c>
      <c r="AQ570">
        <v>7487</v>
      </c>
      <c r="AR570">
        <v>677</v>
      </c>
      <c r="AS570">
        <v>100977</v>
      </c>
      <c r="AT570">
        <v>81061</v>
      </c>
      <c r="AU570">
        <v>19916</v>
      </c>
      <c r="AV570">
        <v>205459</v>
      </c>
      <c r="AW570">
        <v>178859</v>
      </c>
      <c r="AX570">
        <v>26600</v>
      </c>
      <c r="AY570">
        <v>21570</v>
      </c>
      <c r="AZ570">
        <v>17663</v>
      </c>
      <c r="BA570">
        <v>3907</v>
      </c>
      <c r="BB570">
        <v>73992</v>
      </c>
      <c r="BC570">
        <v>70041</v>
      </c>
      <c r="BD570">
        <v>3951</v>
      </c>
      <c r="BE570">
        <v>122506</v>
      </c>
      <c r="BF570">
        <v>93670</v>
      </c>
      <c r="BG570">
        <v>28836</v>
      </c>
      <c r="BH570">
        <v>199088</v>
      </c>
      <c r="BI570">
        <v>132148</v>
      </c>
      <c r="BJ570">
        <v>66940</v>
      </c>
      <c r="BK570" t="str">
        <f t="shared" si="339"/>
        <v>DNonHHITotal</v>
      </c>
      <c r="BL570" t="str">
        <f t="shared" si="340"/>
        <v>DNonHHIMale</v>
      </c>
      <c r="BM570" t="str">
        <f t="shared" si="341"/>
        <v>AgriculturalLabourFemale</v>
      </c>
      <c r="BN570">
        <f>(X570/J570)*100</f>
        <v>9.3575419753777798</v>
      </c>
      <c r="BO570">
        <f t="shared" si="310"/>
        <v>65.314019766772986</v>
      </c>
      <c r="BP570">
        <f t="shared" si="311"/>
        <v>34.685980233227006</v>
      </c>
      <c r="BQ570">
        <f>(AA570/J570)*100</f>
        <v>18.298279772057157</v>
      </c>
      <c r="BR570">
        <f t="shared" si="312"/>
        <v>53.621177365487242</v>
      </c>
      <c r="BS570">
        <f t="shared" si="313"/>
        <v>46.378822634512758</v>
      </c>
      <c r="BT570">
        <f>(AD570/J570)*100</f>
        <v>3.124998300922178</v>
      </c>
      <c r="BU570">
        <f t="shared" si="314"/>
        <v>57.283039877514099</v>
      </c>
      <c r="BV570">
        <f t="shared" si="315"/>
        <v>42.716960122485908</v>
      </c>
      <c r="BW570">
        <f>(AG570/J570)*100</f>
        <v>0.45877819721590468</v>
      </c>
      <c r="BX570">
        <f t="shared" si="316"/>
        <v>78.336098601564359</v>
      </c>
      <c r="BY570">
        <f t="shared" si="317"/>
        <v>21.663901398435648</v>
      </c>
      <c r="BZ570">
        <f>(AJ570/J570)*100</f>
        <v>3.825725180007101</v>
      </c>
      <c r="CA570">
        <f t="shared" si="318"/>
        <v>64.625376613040757</v>
      </c>
      <c r="CB570">
        <f t="shared" si="319"/>
        <v>35.374623386959243</v>
      </c>
      <c r="CC570">
        <f>(AM570/J570)*100</f>
        <v>25.148744068859141</v>
      </c>
      <c r="CD570">
        <f t="shared" si="320"/>
        <v>77.401501262582585</v>
      </c>
      <c r="CE570">
        <f t="shared" si="321"/>
        <v>22.598498737417412</v>
      </c>
      <c r="CF570">
        <f>(AP570/J570)*100</f>
        <v>0.44388068287161009</v>
      </c>
      <c r="CG570">
        <f t="shared" si="322"/>
        <v>91.707496325330723</v>
      </c>
      <c r="CH570">
        <f t="shared" si="323"/>
        <v>8.2925036746692804</v>
      </c>
      <c r="CI570">
        <f>(AS570/J570)*100</f>
        <v>5.4901689997950234</v>
      </c>
      <c r="CJ570">
        <f t="shared" si="324"/>
        <v>80.276696673499899</v>
      </c>
      <c r="CK570">
        <f t="shared" si="325"/>
        <v>19.723303326500094</v>
      </c>
      <c r="CL570">
        <f>(AV570/J570)*100</f>
        <v>11.17090656811834</v>
      </c>
      <c r="CM570">
        <f t="shared" si="326"/>
        <v>87.053378046228204</v>
      </c>
      <c r="CN570">
        <f t="shared" si="327"/>
        <v>12.946621953771798</v>
      </c>
      <c r="CO570">
        <f>(AY570/J570)*100</f>
        <v>1.1727714759358929</v>
      </c>
      <c r="CP570">
        <f t="shared" si="328"/>
        <v>81.886879925822896</v>
      </c>
      <c r="CQ570">
        <f t="shared" si="329"/>
        <v>18.113120074177097</v>
      </c>
      <c r="CR570">
        <f>(BB570/J570)*100</f>
        <v>4.0229813188432351</v>
      </c>
      <c r="CS570">
        <f t="shared" si="330"/>
        <v>94.660233538760949</v>
      </c>
      <c r="CT570">
        <f t="shared" si="331"/>
        <v>5.3397664612390532</v>
      </c>
      <c r="CU570">
        <f>(BE570/J570)*100</f>
        <v>6.6607112856283024</v>
      </c>
      <c r="CV570">
        <f t="shared" si="332"/>
        <v>76.46156106639674</v>
      </c>
      <c r="CW570">
        <f t="shared" si="333"/>
        <v>23.538438933603253</v>
      </c>
      <c r="CX570">
        <f>(BH570/J570)*100</f>
        <v>10.824512174368337</v>
      </c>
      <c r="CY570">
        <f t="shared" si="334"/>
        <v>66.376677650084375</v>
      </c>
      <c r="CZ570">
        <f t="shared" si="335"/>
        <v>33.623322349915611</v>
      </c>
    </row>
    <row r="571" spans="1:104" x14ac:dyDescent="0.25">
      <c r="A571" t="s">
        <v>2698</v>
      </c>
      <c r="B571">
        <v>33</v>
      </c>
      <c r="C571">
        <v>13</v>
      </c>
      <c r="D571" t="s">
        <v>2697</v>
      </c>
      <c r="E571">
        <f>VLOOKUP(A571,'2011B4'!A$1:B$641,2, FALSE)</f>
        <v>612</v>
      </c>
      <c r="G571">
        <v>1923014</v>
      </c>
      <c r="H571">
        <v>968137</v>
      </c>
      <c r="I571">
        <v>954877</v>
      </c>
      <c r="J571">
        <v>829613</v>
      </c>
      <c r="K571">
        <v>523802</v>
      </c>
      <c r="L571">
        <v>305811</v>
      </c>
      <c r="M571">
        <f>(J571/G571)*100</f>
        <v>43.141287582929714</v>
      </c>
      <c r="N571">
        <f>(K571/H571)*100</f>
        <v>54.10411956159097</v>
      </c>
      <c r="O571">
        <f>(L571/I571)*100</f>
        <v>32.026219083714444</v>
      </c>
      <c r="P571">
        <f>(K571/J571)*100</f>
        <v>63.138113795227412</v>
      </c>
      <c r="Q571">
        <f>(L571/J571)*100</f>
        <v>36.861886204772588</v>
      </c>
      <c r="R571">
        <f t="shared" si="304"/>
        <v>61.733724037593433</v>
      </c>
      <c r="S571">
        <f t="shared" si="305"/>
        <v>11.336972781284768</v>
      </c>
      <c r="T571">
        <f t="shared" si="306"/>
        <v>7.929359834043102</v>
      </c>
      <c r="U571">
        <f t="shared" si="307"/>
        <v>3.1421879840359304</v>
      </c>
      <c r="V571">
        <f t="shared" si="308"/>
        <v>15.857755363042768</v>
      </c>
      <c r="W571">
        <f t="shared" si="309"/>
        <v>38.266275962406567</v>
      </c>
      <c r="X571">
        <v>183218</v>
      </c>
      <c r="Y571">
        <v>111908</v>
      </c>
      <c r="Z571">
        <v>71310</v>
      </c>
      <c r="AA571">
        <v>313195</v>
      </c>
      <c r="AB571">
        <v>155386</v>
      </c>
      <c r="AC571">
        <v>157809</v>
      </c>
      <c r="AD571">
        <v>15738</v>
      </c>
      <c r="AE571">
        <v>10322</v>
      </c>
      <c r="AF571">
        <v>5416</v>
      </c>
      <c r="AG571">
        <v>3399</v>
      </c>
      <c r="AH571">
        <v>2456</v>
      </c>
      <c r="AI571">
        <v>943</v>
      </c>
      <c r="AJ571">
        <v>24878</v>
      </c>
      <c r="AK571">
        <v>13354</v>
      </c>
      <c r="AL571">
        <v>11524</v>
      </c>
      <c r="AM571">
        <v>65776</v>
      </c>
      <c r="AN571">
        <v>51665</v>
      </c>
      <c r="AO571">
        <v>14111</v>
      </c>
      <c r="AP571">
        <v>2674</v>
      </c>
      <c r="AQ571">
        <v>2513</v>
      </c>
      <c r="AR571">
        <v>161</v>
      </c>
      <c r="AS571">
        <v>26068</v>
      </c>
      <c r="AT571">
        <v>21558</v>
      </c>
      <c r="AU571">
        <v>4510</v>
      </c>
      <c r="AV571">
        <v>65783</v>
      </c>
      <c r="AW571">
        <v>57396</v>
      </c>
      <c r="AX571">
        <v>8387</v>
      </c>
      <c r="AY571">
        <v>11663</v>
      </c>
      <c r="AZ571">
        <v>10066</v>
      </c>
      <c r="BA571">
        <v>1597</v>
      </c>
      <c r="BB571">
        <v>24913</v>
      </c>
      <c r="BC571">
        <v>24049</v>
      </c>
      <c r="BD571">
        <v>864</v>
      </c>
      <c r="BE571">
        <v>27069</v>
      </c>
      <c r="BF571">
        <v>21050</v>
      </c>
      <c r="BG571">
        <v>6019</v>
      </c>
      <c r="BH571">
        <v>65239</v>
      </c>
      <c r="BI571">
        <v>42079</v>
      </c>
      <c r="BJ571">
        <v>23160</v>
      </c>
      <c r="BK571" t="str">
        <f t="shared" si="339"/>
        <v>AgriculturalLabourTotal</v>
      </c>
      <c r="BL571" t="str">
        <f t="shared" si="340"/>
        <v>AgriculturalLabourMale</v>
      </c>
      <c r="BM571" t="str">
        <f t="shared" si="341"/>
        <v>AgriculturalLabourFemale</v>
      </c>
      <c r="BN571">
        <f>(X571/J571)*100</f>
        <v>22.084755181030189</v>
      </c>
      <c r="BO571">
        <f t="shared" si="310"/>
        <v>61.079151611741203</v>
      </c>
      <c r="BP571">
        <f t="shared" si="311"/>
        <v>38.920848388258797</v>
      </c>
      <c r="BQ571">
        <f>(AA571/J571)*100</f>
        <v>37.751939759863937</v>
      </c>
      <c r="BR571">
        <f t="shared" si="312"/>
        <v>49.613180287041622</v>
      </c>
      <c r="BS571">
        <f t="shared" si="313"/>
        <v>50.386819712958378</v>
      </c>
      <c r="BT571">
        <f>(AD571/J571)*100</f>
        <v>1.8970290966993046</v>
      </c>
      <c r="BU571">
        <f t="shared" si="314"/>
        <v>65.586478586859826</v>
      </c>
      <c r="BV571">
        <f t="shared" si="315"/>
        <v>34.413521413140167</v>
      </c>
      <c r="BW571">
        <f>(AG571/J571)*100</f>
        <v>0.40970910532983457</v>
      </c>
      <c r="BX571">
        <f t="shared" si="316"/>
        <v>72.256546042953801</v>
      </c>
      <c r="BY571">
        <f t="shared" si="317"/>
        <v>27.743453957046189</v>
      </c>
      <c r="BZ571">
        <f>(AJ571/J571)*100</f>
        <v>2.9987476088248375</v>
      </c>
      <c r="CA571">
        <f t="shared" si="318"/>
        <v>53.677948388134091</v>
      </c>
      <c r="CB571">
        <f t="shared" si="319"/>
        <v>46.322051611865902</v>
      </c>
      <c r="CC571">
        <f>(AM571/J571)*100</f>
        <v>7.9285160671300954</v>
      </c>
      <c r="CD571">
        <f t="shared" si="320"/>
        <v>78.546886402335204</v>
      </c>
      <c r="CE571">
        <f t="shared" si="321"/>
        <v>21.453113597664803</v>
      </c>
      <c r="CF571">
        <f>(AP571/J571)*100</f>
        <v>0.32231896076845468</v>
      </c>
      <c r="CG571">
        <f t="shared" si="322"/>
        <v>93.979057591623032</v>
      </c>
      <c r="CH571">
        <f t="shared" si="323"/>
        <v>6.0209424083769632</v>
      </c>
      <c r="CI571">
        <f>(AS571/J571)*100</f>
        <v>3.1421879840359304</v>
      </c>
      <c r="CJ571">
        <f t="shared" si="324"/>
        <v>82.699094675464167</v>
      </c>
      <c r="CK571">
        <f t="shared" si="325"/>
        <v>17.30090532453583</v>
      </c>
      <c r="CL571">
        <f>(AV571/J571)*100</f>
        <v>7.929359834043102</v>
      </c>
      <c r="CM571">
        <f t="shared" si="326"/>
        <v>87.250505449736252</v>
      </c>
      <c r="CN571">
        <f t="shared" si="327"/>
        <v>12.749494550263746</v>
      </c>
      <c r="CO571">
        <f>(AY571/J571)*100</f>
        <v>1.405836215199135</v>
      </c>
      <c r="CP571">
        <f t="shared" si="328"/>
        <v>86.30712509645889</v>
      </c>
      <c r="CQ571">
        <f t="shared" si="329"/>
        <v>13.692874903541114</v>
      </c>
      <c r="CR571">
        <f>(BB571/J571)*100</f>
        <v>3.0029664433898695</v>
      </c>
      <c r="CS571">
        <f t="shared" si="330"/>
        <v>96.531931120298637</v>
      </c>
      <c r="CT571">
        <f t="shared" si="331"/>
        <v>3.4680688797013608</v>
      </c>
      <c r="CU571">
        <f>(BE571/J571)*100</f>
        <v>3.2628466525958486</v>
      </c>
      <c r="CV571">
        <f t="shared" si="332"/>
        <v>77.764232147474971</v>
      </c>
      <c r="CW571">
        <f t="shared" si="333"/>
        <v>22.235767852525029</v>
      </c>
      <c r="CX571">
        <f>(BH571/J571)*100</f>
        <v>7.8637870910894598</v>
      </c>
      <c r="CY571">
        <f t="shared" si="334"/>
        <v>64.499762412054139</v>
      </c>
      <c r="CZ571">
        <f t="shared" si="335"/>
        <v>35.500237587945861</v>
      </c>
    </row>
    <row r="572" spans="1:104" x14ac:dyDescent="0.25">
      <c r="A572" t="s">
        <v>2700</v>
      </c>
      <c r="B572">
        <v>33</v>
      </c>
      <c r="C572">
        <v>14</v>
      </c>
      <c r="D572" t="s">
        <v>2699</v>
      </c>
      <c r="E572">
        <f>VLOOKUP(A572,'2011B4'!A$1:B$641,2, FALSE)</f>
        <v>613</v>
      </c>
      <c r="G572">
        <v>935686</v>
      </c>
      <c r="H572">
        <v>465538</v>
      </c>
      <c r="I572">
        <v>470148</v>
      </c>
      <c r="J572">
        <v>442255</v>
      </c>
      <c r="K572">
        <v>274384</v>
      </c>
      <c r="L572">
        <v>167871</v>
      </c>
      <c r="M572">
        <f>(J572/G572)*100</f>
        <v>47.265321913547922</v>
      </c>
      <c r="N572">
        <f>(K572/H572)*100</f>
        <v>58.939119899986679</v>
      </c>
      <c r="O572">
        <f>(L572/I572)*100</f>
        <v>35.705990454069777</v>
      </c>
      <c r="P572">
        <f>(K572/J572)*100</f>
        <v>62.04203457281433</v>
      </c>
      <c r="Q572">
        <f>(L572/J572)*100</f>
        <v>37.957965427185677</v>
      </c>
      <c r="R572">
        <f t="shared" si="304"/>
        <v>58.949700964375751</v>
      </c>
      <c r="S572">
        <f t="shared" si="305"/>
        <v>17.042204158234505</v>
      </c>
      <c r="T572">
        <f t="shared" si="306"/>
        <v>7.2057975602310878</v>
      </c>
      <c r="U572">
        <f t="shared" si="307"/>
        <v>2.9030762795219953</v>
      </c>
      <c r="V572">
        <f t="shared" si="308"/>
        <v>13.899221037636657</v>
      </c>
      <c r="W572">
        <f t="shared" si="309"/>
        <v>41.050299035624249</v>
      </c>
      <c r="X572">
        <v>100875</v>
      </c>
      <c r="Y572">
        <v>62733</v>
      </c>
      <c r="Z572">
        <v>38142</v>
      </c>
      <c r="AA572">
        <v>152993</v>
      </c>
      <c r="AB572">
        <v>70688</v>
      </c>
      <c r="AC572">
        <v>82305</v>
      </c>
      <c r="AD572">
        <v>6840</v>
      </c>
      <c r="AE572">
        <v>3873</v>
      </c>
      <c r="AF572">
        <v>2967</v>
      </c>
      <c r="AG572">
        <v>2156</v>
      </c>
      <c r="AH572">
        <v>1297</v>
      </c>
      <c r="AI572">
        <v>859</v>
      </c>
      <c r="AJ572">
        <v>18788</v>
      </c>
      <c r="AK572">
        <v>10170</v>
      </c>
      <c r="AL572">
        <v>8618</v>
      </c>
      <c r="AM572">
        <v>54426</v>
      </c>
      <c r="AN572">
        <v>40841</v>
      </c>
      <c r="AO572">
        <v>13585</v>
      </c>
      <c r="AP572">
        <v>1389</v>
      </c>
      <c r="AQ572">
        <v>1308</v>
      </c>
      <c r="AR572">
        <v>81</v>
      </c>
      <c r="AS572">
        <v>12839</v>
      </c>
      <c r="AT572">
        <v>9904</v>
      </c>
      <c r="AU572">
        <v>2935</v>
      </c>
      <c r="AV572">
        <v>31868</v>
      </c>
      <c r="AW572">
        <v>27864</v>
      </c>
      <c r="AX572">
        <v>4004</v>
      </c>
      <c r="AY572">
        <v>4143</v>
      </c>
      <c r="AZ572">
        <v>3552</v>
      </c>
      <c r="BA572">
        <v>591</v>
      </c>
      <c r="BB572">
        <v>12258</v>
      </c>
      <c r="BC572">
        <v>11846</v>
      </c>
      <c r="BD572">
        <v>412</v>
      </c>
      <c r="BE572">
        <v>14734</v>
      </c>
      <c r="BF572">
        <v>11998</v>
      </c>
      <c r="BG572">
        <v>2736</v>
      </c>
      <c r="BH572">
        <v>28946</v>
      </c>
      <c r="BI572">
        <v>18310</v>
      </c>
      <c r="BJ572">
        <v>10636</v>
      </c>
      <c r="BK572" t="str">
        <f t="shared" si="339"/>
        <v>AgriculturalLabourTotal</v>
      </c>
      <c r="BL572" t="str">
        <f t="shared" si="340"/>
        <v>AgriculturalLabourMale</v>
      </c>
      <c r="BM572" t="str">
        <f t="shared" si="341"/>
        <v>AgriculturalLabourFemale</v>
      </c>
      <c r="BN572">
        <f>(X572/J572)*100</f>
        <v>22.809239013691197</v>
      </c>
      <c r="BO572">
        <f t="shared" si="310"/>
        <v>62.188847583643124</v>
      </c>
      <c r="BP572">
        <f t="shared" si="311"/>
        <v>37.811152416356876</v>
      </c>
      <c r="BQ572">
        <f>(AA572/J572)*100</f>
        <v>34.593842918678135</v>
      </c>
      <c r="BR572">
        <f t="shared" si="312"/>
        <v>46.203421071552292</v>
      </c>
      <c r="BS572">
        <f t="shared" si="313"/>
        <v>53.796578928447701</v>
      </c>
      <c r="BT572">
        <f>(AD572/J572)*100</f>
        <v>1.5466190320064217</v>
      </c>
      <c r="BU572">
        <f t="shared" si="314"/>
        <v>56.622807017543863</v>
      </c>
      <c r="BV572">
        <f t="shared" si="315"/>
        <v>43.377192982456144</v>
      </c>
      <c r="BW572">
        <f>(AG572/J572)*100</f>
        <v>0.4875015545330183</v>
      </c>
      <c r="BX572">
        <f t="shared" si="316"/>
        <v>60.157699443413726</v>
      </c>
      <c r="BY572">
        <f t="shared" si="317"/>
        <v>39.842300556586267</v>
      </c>
      <c r="BZ572">
        <f>(AJ572/J572)*100</f>
        <v>4.2482278323591594</v>
      </c>
      <c r="CA572">
        <f t="shared" si="318"/>
        <v>54.130295933574622</v>
      </c>
      <c r="CB572">
        <f t="shared" si="319"/>
        <v>45.869704066425378</v>
      </c>
      <c r="CC572">
        <f>(AM572/J572)*100</f>
        <v>12.306474771342325</v>
      </c>
      <c r="CD572">
        <f t="shared" si="320"/>
        <v>75.039503178627868</v>
      </c>
      <c r="CE572">
        <f t="shared" si="321"/>
        <v>24.960496821372139</v>
      </c>
      <c r="CF572">
        <f>(AP572/J572)*100</f>
        <v>0.31407219816621634</v>
      </c>
      <c r="CG572">
        <f t="shared" si="322"/>
        <v>94.168466522678187</v>
      </c>
      <c r="CH572">
        <f t="shared" si="323"/>
        <v>5.8315334773218144</v>
      </c>
      <c r="CI572">
        <f>(AS572/J572)*100</f>
        <v>2.9030762795219953</v>
      </c>
      <c r="CJ572">
        <f t="shared" si="324"/>
        <v>77.13996417166446</v>
      </c>
      <c r="CK572">
        <f t="shared" si="325"/>
        <v>22.86003582833554</v>
      </c>
      <c r="CL572">
        <f>(AV572/J572)*100</f>
        <v>7.2057975602310878</v>
      </c>
      <c r="CM572">
        <f t="shared" si="326"/>
        <v>87.435672147608884</v>
      </c>
      <c r="CN572">
        <f t="shared" si="327"/>
        <v>12.564327852391113</v>
      </c>
      <c r="CO572">
        <f>(AY572/J572)*100</f>
        <v>0.93678986105301243</v>
      </c>
      <c r="CP572">
        <f t="shared" si="328"/>
        <v>85.734974656046347</v>
      </c>
      <c r="CQ572">
        <f t="shared" si="329"/>
        <v>14.265025343953658</v>
      </c>
      <c r="CR572">
        <f>(BB572/J572)*100</f>
        <v>2.7717041073588766</v>
      </c>
      <c r="CS572">
        <f t="shared" si="330"/>
        <v>96.638929678577256</v>
      </c>
      <c r="CT572">
        <f t="shared" si="331"/>
        <v>3.3610703214227442</v>
      </c>
      <c r="CU572">
        <f>(BE572/J572)*100</f>
        <v>3.3315621078337161</v>
      </c>
      <c r="CV572">
        <f t="shared" si="332"/>
        <v>81.430704493009358</v>
      </c>
      <c r="CW572">
        <f t="shared" si="333"/>
        <v>18.569295506990635</v>
      </c>
      <c r="CX572">
        <f>(BH572/J572)*100</f>
        <v>6.5450927632248357</v>
      </c>
      <c r="CY572">
        <f t="shared" si="334"/>
        <v>63.255717543011123</v>
      </c>
      <c r="CZ572">
        <f t="shared" si="335"/>
        <v>36.744282456988877</v>
      </c>
    </row>
    <row r="573" spans="1:104" x14ac:dyDescent="0.25">
      <c r="A573" t="s">
        <v>2702</v>
      </c>
      <c r="B573">
        <v>33</v>
      </c>
      <c r="C573">
        <v>15</v>
      </c>
      <c r="D573" t="s">
        <v>2701</v>
      </c>
      <c r="E573">
        <f>VLOOKUP(A573,'2011B4'!A$1:B$641,2, FALSE)</f>
        <v>614</v>
      </c>
      <c r="G573">
        <v>2418366</v>
      </c>
      <c r="H573">
        <v>1208534</v>
      </c>
      <c r="I573">
        <v>1209832</v>
      </c>
      <c r="J573">
        <v>928158</v>
      </c>
      <c r="K573">
        <v>629973</v>
      </c>
      <c r="L573">
        <v>298185</v>
      </c>
      <c r="M573">
        <f>(J573/G573)*100</f>
        <v>38.379550489876223</v>
      </c>
      <c r="N573">
        <f>(K573/H573)*100</f>
        <v>52.127039868137757</v>
      </c>
      <c r="O573">
        <f>(L573/I573)*100</f>
        <v>24.646810466246553</v>
      </c>
      <c r="P573">
        <f>(K573/J573)*100</f>
        <v>67.873465509105131</v>
      </c>
      <c r="Q573">
        <f>(L573/J573)*100</f>
        <v>32.126534490894869</v>
      </c>
      <c r="R573">
        <f t="shared" si="304"/>
        <v>49.561066111588758</v>
      </c>
      <c r="S573">
        <f t="shared" si="305"/>
        <v>14.236584719411995</v>
      </c>
      <c r="T573">
        <f t="shared" si="306"/>
        <v>9.9467978512279167</v>
      </c>
      <c r="U573">
        <f t="shared" si="307"/>
        <v>3.7466681319344337</v>
      </c>
      <c r="V573">
        <f t="shared" si="308"/>
        <v>22.508883185836893</v>
      </c>
      <c r="W573">
        <f t="shared" si="309"/>
        <v>50.438933888411242</v>
      </c>
      <c r="X573">
        <v>203874</v>
      </c>
      <c r="Y573">
        <v>126694</v>
      </c>
      <c r="Z573">
        <v>77180</v>
      </c>
      <c r="AA573">
        <v>245875</v>
      </c>
      <c r="AB573">
        <v>121030</v>
      </c>
      <c r="AC573">
        <v>124845</v>
      </c>
      <c r="AD573">
        <v>10256</v>
      </c>
      <c r="AE573">
        <v>6519</v>
      </c>
      <c r="AF573">
        <v>3737</v>
      </c>
      <c r="AG573">
        <v>7281</v>
      </c>
      <c r="AH573">
        <v>5415</v>
      </c>
      <c r="AI573">
        <v>1866</v>
      </c>
      <c r="AJ573">
        <v>38944</v>
      </c>
      <c r="AK573">
        <v>20175</v>
      </c>
      <c r="AL573">
        <v>18769</v>
      </c>
      <c r="AM573">
        <v>85913</v>
      </c>
      <c r="AN573">
        <v>72565</v>
      </c>
      <c r="AO573">
        <v>13348</v>
      </c>
      <c r="AP573">
        <v>3947</v>
      </c>
      <c r="AQ573">
        <v>3682</v>
      </c>
      <c r="AR573">
        <v>265</v>
      </c>
      <c r="AS573">
        <v>34775</v>
      </c>
      <c r="AT573">
        <v>28969</v>
      </c>
      <c r="AU573">
        <v>5806</v>
      </c>
      <c r="AV573">
        <v>92322</v>
      </c>
      <c r="AW573">
        <v>83644</v>
      </c>
      <c r="AX573">
        <v>8678</v>
      </c>
      <c r="AY573">
        <v>15726</v>
      </c>
      <c r="AZ573">
        <v>14026</v>
      </c>
      <c r="BA573">
        <v>1700</v>
      </c>
      <c r="BB573">
        <v>47516</v>
      </c>
      <c r="BC573">
        <v>45093</v>
      </c>
      <c r="BD573">
        <v>2423</v>
      </c>
      <c r="BE573">
        <v>37530</v>
      </c>
      <c r="BF573">
        <v>31435</v>
      </c>
      <c r="BG573">
        <v>6095</v>
      </c>
      <c r="BH573">
        <v>104199</v>
      </c>
      <c r="BI573">
        <v>70726</v>
      </c>
      <c r="BJ573">
        <v>33473</v>
      </c>
      <c r="BK573" t="str">
        <f t="shared" si="339"/>
        <v>AgriculturalLabourTotal</v>
      </c>
      <c r="BL573" t="str">
        <f t="shared" si="340"/>
        <v>CultivatorsMale</v>
      </c>
      <c r="BM573" t="str">
        <f t="shared" si="341"/>
        <v>AgriculturalLabourFemale</v>
      </c>
      <c r="BN573">
        <f>(X573/J573)*100</f>
        <v>21.965441228756312</v>
      </c>
      <c r="BO573">
        <f t="shared" si="310"/>
        <v>62.143284577729382</v>
      </c>
      <c r="BP573">
        <f t="shared" si="311"/>
        <v>37.856715422270618</v>
      </c>
      <c r="BQ573">
        <f>(AA573/J573)*100</f>
        <v>26.490640602138861</v>
      </c>
      <c r="BR573">
        <f t="shared" si="312"/>
        <v>49.224199288256223</v>
      </c>
      <c r="BS573">
        <f t="shared" si="313"/>
        <v>50.77580071174377</v>
      </c>
      <c r="BT573">
        <f>(AD573/J573)*100</f>
        <v>1.1049842806935888</v>
      </c>
      <c r="BU573">
        <f t="shared" si="314"/>
        <v>63.562792511700472</v>
      </c>
      <c r="BV573">
        <f t="shared" si="315"/>
        <v>36.437207488299535</v>
      </c>
      <c r="BW573">
        <f>(AG573/J573)*100</f>
        <v>0.78445695668194426</v>
      </c>
      <c r="BX573">
        <f t="shared" si="316"/>
        <v>74.371652245570658</v>
      </c>
      <c r="BY573">
        <f t="shared" si="317"/>
        <v>25.628347754429338</v>
      </c>
      <c r="BZ573">
        <f>(AJ573/J573)*100</f>
        <v>4.1958373466586503</v>
      </c>
      <c r="CA573">
        <f t="shared" si="318"/>
        <v>51.805156121610516</v>
      </c>
      <c r="CB573">
        <f t="shared" si="319"/>
        <v>48.194843878389484</v>
      </c>
      <c r="CC573">
        <f>(AM573/J573)*100</f>
        <v>9.2562904160714012</v>
      </c>
      <c r="CD573">
        <f t="shared" si="320"/>
        <v>84.463352461210761</v>
      </c>
      <c r="CE573">
        <f t="shared" si="321"/>
        <v>15.536647538789241</v>
      </c>
      <c r="CF573">
        <f>(AP573/J573)*100</f>
        <v>0.42525087323494487</v>
      </c>
      <c r="CG573">
        <f t="shared" si="322"/>
        <v>93.286040030402845</v>
      </c>
      <c r="CH573">
        <f t="shared" si="323"/>
        <v>6.7139599695971626</v>
      </c>
      <c r="CI573">
        <f>(AS573/J573)*100</f>
        <v>3.7466681319344337</v>
      </c>
      <c r="CJ573">
        <f t="shared" si="324"/>
        <v>83.30409777138749</v>
      </c>
      <c r="CK573">
        <f t="shared" si="325"/>
        <v>16.695902228612507</v>
      </c>
      <c r="CL573">
        <f>(AV573/J573)*100</f>
        <v>9.9467978512279167</v>
      </c>
      <c r="CM573">
        <f t="shared" si="326"/>
        <v>90.600290288338641</v>
      </c>
      <c r="CN573">
        <f t="shared" si="327"/>
        <v>9.3997097116613588</v>
      </c>
      <c r="CO573">
        <f>(AY573/J573)*100</f>
        <v>1.6943235957670999</v>
      </c>
      <c r="CP573">
        <f t="shared" si="328"/>
        <v>89.18987663741575</v>
      </c>
      <c r="CQ573">
        <f t="shared" si="329"/>
        <v>10.810123362584255</v>
      </c>
      <c r="CR573">
        <f>(BB573/J573)*100</f>
        <v>5.1193870009201019</v>
      </c>
      <c r="CS573">
        <f t="shared" si="330"/>
        <v>94.900665039144698</v>
      </c>
      <c r="CT573">
        <f t="shared" si="331"/>
        <v>5.0993349608552911</v>
      </c>
      <c r="CU573">
        <f>(BE573/J573)*100</f>
        <v>4.0434925950107639</v>
      </c>
      <c r="CV573">
        <f t="shared" si="332"/>
        <v>83.759658939515063</v>
      </c>
      <c r="CW573">
        <f t="shared" si="333"/>
        <v>16.240341060484944</v>
      </c>
      <c r="CX573">
        <f>(BH573/J573)*100</f>
        <v>11.226429120903985</v>
      </c>
      <c r="CY573">
        <f t="shared" si="334"/>
        <v>67.875891323333235</v>
      </c>
      <c r="CZ573">
        <f t="shared" si="335"/>
        <v>32.124108676666765</v>
      </c>
    </row>
    <row r="574" spans="1:104" x14ac:dyDescent="0.25">
      <c r="A574" t="s">
        <v>2704</v>
      </c>
      <c r="B574">
        <v>33</v>
      </c>
      <c r="C574">
        <v>16</v>
      </c>
      <c r="D574" t="s">
        <v>2703</v>
      </c>
      <c r="E574">
        <f>VLOOKUP(A574,'2011B4'!A$1:B$641,2, FALSE)</f>
        <v>615</v>
      </c>
      <c r="G574">
        <v>493646</v>
      </c>
      <c r="H574">
        <v>246141</v>
      </c>
      <c r="I574">
        <v>247505</v>
      </c>
      <c r="J574">
        <v>219379</v>
      </c>
      <c r="K574">
        <v>125192</v>
      </c>
      <c r="L574">
        <v>94187</v>
      </c>
      <c r="M574">
        <f>(J574/G574)*100</f>
        <v>44.44055051595678</v>
      </c>
      <c r="N574">
        <f>(K574/H574)*100</f>
        <v>50.861904355633555</v>
      </c>
      <c r="O574">
        <f>(L574/I574)*100</f>
        <v>38.054584755863516</v>
      </c>
      <c r="P574">
        <f>(K574/J574)*100</f>
        <v>57.066537818113858</v>
      </c>
      <c r="Q574">
        <f>(L574/J574)*100</f>
        <v>42.933462181886142</v>
      </c>
      <c r="R574">
        <f t="shared" si="304"/>
        <v>82.654219410244366</v>
      </c>
      <c r="S574">
        <f t="shared" si="305"/>
        <v>4.6950710870229146</v>
      </c>
      <c r="T574">
        <f t="shared" si="306"/>
        <v>2.8831383131475667</v>
      </c>
      <c r="U574">
        <f t="shared" si="307"/>
        <v>1.2065876861504521</v>
      </c>
      <c r="V574">
        <f t="shared" si="308"/>
        <v>8.5609835034346951</v>
      </c>
      <c r="W574">
        <f t="shared" si="309"/>
        <v>17.345780589755634</v>
      </c>
      <c r="X574">
        <v>119181</v>
      </c>
      <c r="Y574">
        <v>67610</v>
      </c>
      <c r="Z574">
        <v>51571</v>
      </c>
      <c r="AA574">
        <v>60558</v>
      </c>
      <c r="AB574">
        <v>27424</v>
      </c>
      <c r="AC574">
        <v>33134</v>
      </c>
      <c r="AD574">
        <v>1587</v>
      </c>
      <c r="AE574">
        <v>910</v>
      </c>
      <c r="AF574">
        <v>677</v>
      </c>
      <c r="AG574">
        <v>3402</v>
      </c>
      <c r="AH574">
        <v>2005</v>
      </c>
      <c r="AI574">
        <v>1397</v>
      </c>
      <c r="AJ574">
        <v>3088</v>
      </c>
      <c r="AK574">
        <v>1749</v>
      </c>
      <c r="AL574">
        <v>1339</v>
      </c>
      <c r="AM574">
        <v>3810</v>
      </c>
      <c r="AN574">
        <v>3291</v>
      </c>
      <c r="AO574">
        <v>519</v>
      </c>
      <c r="AP574">
        <v>480</v>
      </c>
      <c r="AQ574">
        <v>446</v>
      </c>
      <c r="AR574">
        <v>34</v>
      </c>
      <c r="AS574">
        <v>2647</v>
      </c>
      <c r="AT574">
        <v>2411</v>
      </c>
      <c r="AU574">
        <v>236</v>
      </c>
      <c r="AV574">
        <v>6325</v>
      </c>
      <c r="AW574">
        <v>5512</v>
      </c>
      <c r="AX574">
        <v>813</v>
      </c>
      <c r="AY574">
        <v>1525</v>
      </c>
      <c r="AZ574">
        <v>1290</v>
      </c>
      <c r="BA574">
        <v>235</v>
      </c>
      <c r="BB574">
        <v>3724</v>
      </c>
      <c r="BC574">
        <v>3669</v>
      </c>
      <c r="BD574">
        <v>55</v>
      </c>
      <c r="BE574">
        <v>2634</v>
      </c>
      <c r="BF574">
        <v>2001</v>
      </c>
      <c r="BG574">
        <v>633</v>
      </c>
      <c r="BH574">
        <v>10418</v>
      </c>
      <c r="BI574">
        <v>6874</v>
      </c>
      <c r="BJ574">
        <v>3544</v>
      </c>
      <c r="BK574" t="str">
        <f t="shared" si="339"/>
        <v>CultivatorsTotal</v>
      </c>
      <c r="BL574" t="str">
        <f t="shared" si="340"/>
        <v>CultivatorsMale</v>
      </c>
      <c r="BM574" t="str">
        <f t="shared" si="341"/>
        <v>CultivatorsFemale</v>
      </c>
      <c r="BN574">
        <f>(X574/J574)*100</f>
        <v>54.326530798298833</v>
      </c>
      <c r="BO574">
        <f t="shared" si="310"/>
        <v>56.728841006536278</v>
      </c>
      <c r="BP574">
        <f t="shared" si="311"/>
        <v>43.271158993463722</v>
      </c>
      <c r="BQ574">
        <f>(AA574/J574)*100</f>
        <v>27.604282998828509</v>
      </c>
      <c r="BR574">
        <f t="shared" si="312"/>
        <v>45.285511410548565</v>
      </c>
      <c r="BS574">
        <f t="shared" si="313"/>
        <v>54.714488589451435</v>
      </c>
      <c r="BT574">
        <f>(AD574/J574)*100</f>
        <v>0.72340561311702578</v>
      </c>
      <c r="BU574">
        <f t="shared" si="314"/>
        <v>57.340894770006301</v>
      </c>
      <c r="BV574">
        <f t="shared" si="315"/>
        <v>42.659105229993699</v>
      </c>
      <c r="BW574">
        <f>(AG574/J574)*100</f>
        <v>1.5507409551506752</v>
      </c>
      <c r="BX574">
        <f t="shared" si="316"/>
        <v>58.935920047031154</v>
      </c>
      <c r="BY574">
        <f t="shared" si="317"/>
        <v>41.064079952968839</v>
      </c>
      <c r="BZ574">
        <f>(AJ574/J574)*100</f>
        <v>1.407609661818132</v>
      </c>
      <c r="CA574">
        <f t="shared" si="318"/>
        <v>56.638601036269435</v>
      </c>
      <c r="CB574">
        <f t="shared" si="319"/>
        <v>43.361398963730565</v>
      </c>
      <c r="CC574">
        <f>(AM574/J574)*100</f>
        <v>1.7367204700541075</v>
      </c>
      <c r="CD574">
        <f t="shared" si="320"/>
        <v>86.377952755905511</v>
      </c>
      <c r="CE574">
        <f t="shared" si="321"/>
        <v>13.622047244094487</v>
      </c>
      <c r="CF574">
        <f>(AP574/J574)*100</f>
        <v>0.21879942929815527</v>
      </c>
      <c r="CG574">
        <f t="shared" si="322"/>
        <v>92.916666666666671</v>
      </c>
      <c r="CH574">
        <f t="shared" si="323"/>
        <v>7.083333333333333</v>
      </c>
      <c r="CI574">
        <f>(AS574/J574)*100</f>
        <v>1.2065876861504521</v>
      </c>
      <c r="CJ574">
        <f t="shared" si="324"/>
        <v>91.08424631658481</v>
      </c>
      <c r="CK574">
        <f t="shared" si="325"/>
        <v>8.9157536834151863</v>
      </c>
      <c r="CL574">
        <f>(AV574/J574)*100</f>
        <v>2.8831383131475667</v>
      </c>
      <c r="CM574">
        <f t="shared" si="326"/>
        <v>87.146245059288546</v>
      </c>
      <c r="CN574">
        <f t="shared" si="327"/>
        <v>12.853754940711463</v>
      </c>
      <c r="CO574">
        <f>(AY574/J574)*100</f>
        <v>0.69514402016601406</v>
      </c>
      <c r="CP574">
        <f t="shared" si="328"/>
        <v>84.590163934426229</v>
      </c>
      <c r="CQ574">
        <f t="shared" si="329"/>
        <v>15.409836065573771</v>
      </c>
      <c r="CR574">
        <f>(BB574/J574)*100</f>
        <v>1.6975189056381876</v>
      </c>
      <c r="CS574">
        <f t="shared" si="330"/>
        <v>98.523093447905481</v>
      </c>
      <c r="CT574">
        <f t="shared" si="331"/>
        <v>1.4769065520945222</v>
      </c>
      <c r="CU574">
        <f>(BE574/J574)*100</f>
        <v>1.200661868273627</v>
      </c>
      <c r="CV574">
        <f t="shared" si="332"/>
        <v>75.968109339407746</v>
      </c>
      <c r="CW574">
        <f t="shared" si="333"/>
        <v>24.031890660592257</v>
      </c>
      <c r="CX574">
        <f>(BH574/J574)*100</f>
        <v>4.7488592800587117</v>
      </c>
      <c r="CY574">
        <f t="shared" si="334"/>
        <v>65.981954309848334</v>
      </c>
      <c r="CZ574">
        <f t="shared" si="335"/>
        <v>34.018045690151659</v>
      </c>
    </row>
    <row r="575" spans="1:104" x14ac:dyDescent="0.25">
      <c r="A575" t="s">
        <v>2706</v>
      </c>
      <c r="B575">
        <v>33</v>
      </c>
      <c r="C575">
        <v>17</v>
      </c>
      <c r="D575" t="s">
        <v>2705</v>
      </c>
      <c r="E575">
        <f>VLOOKUP(A575,'2011B4'!A$1:B$641,2, FALSE)</f>
        <v>616</v>
      </c>
      <c r="G575">
        <v>695524</v>
      </c>
      <c r="H575">
        <v>346763</v>
      </c>
      <c r="I575">
        <v>348761</v>
      </c>
      <c r="J575">
        <v>248156</v>
      </c>
      <c r="K575">
        <v>163160</v>
      </c>
      <c r="L575">
        <v>84996</v>
      </c>
      <c r="M575">
        <f>(J575/G575)*100</f>
        <v>35.678998855539135</v>
      </c>
      <c r="N575">
        <f>(K575/H575)*100</f>
        <v>47.052309502455572</v>
      </c>
      <c r="O575">
        <f>(L575/I575)*100</f>
        <v>24.370844217099965</v>
      </c>
      <c r="P575">
        <f>(K575/J575)*100</f>
        <v>65.748964361127676</v>
      </c>
      <c r="Q575">
        <f>(L575/J575)*100</f>
        <v>34.251035638872324</v>
      </c>
      <c r="R575">
        <f t="shared" si="304"/>
        <v>76.463192507938558</v>
      </c>
      <c r="S575">
        <f t="shared" si="305"/>
        <v>9.3755540869453089</v>
      </c>
      <c r="T575">
        <f t="shared" si="306"/>
        <v>2.9215493479907799</v>
      </c>
      <c r="U575">
        <f t="shared" si="307"/>
        <v>1.1799029642644143</v>
      </c>
      <c r="V575">
        <f t="shared" si="308"/>
        <v>10.059801092860942</v>
      </c>
      <c r="W575">
        <f t="shared" si="309"/>
        <v>23.536807492061442</v>
      </c>
      <c r="X575">
        <v>97135</v>
      </c>
      <c r="Y575">
        <v>69827</v>
      </c>
      <c r="Z575">
        <v>27308</v>
      </c>
      <c r="AA575">
        <v>88517</v>
      </c>
      <c r="AB575">
        <v>48591</v>
      </c>
      <c r="AC575">
        <v>39926</v>
      </c>
      <c r="AD575">
        <v>4096</v>
      </c>
      <c r="AE575">
        <v>1759</v>
      </c>
      <c r="AF575">
        <v>2337</v>
      </c>
      <c r="AG575">
        <v>187</v>
      </c>
      <c r="AH575">
        <v>165</v>
      </c>
      <c r="AI575">
        <v>22</v>
      </c>
      <c r="AJ575">
        <v>15199</v>
      </c>
      <c r="AK575">
        <v>8892</v>
      </c>
      <c r="AL575">
        <v>6307</v>
      </c>
      <c r="AM575">
        <v>7880</v>
      </c>
      <c r="AN575">
        <v>6378</v>
      </c>
      <c r="AO575">
        <v>1502</v>
      </c>
      <c r="AP575">
        <v>522</v>
      </c>
      <c r="AQ575">
        <v>497</v>
      </c>
      <c r="AR575">
        <v>25</v>
      </c>
      <c r="AS575">
        <v>2928</v>
      </c>
      <c r="AT575">
        <v>2726</v>
      </c>
      <c r="AU575">
        <v>202</v>
      </c>
      <c r="AV575">
        <v>7250</v>
      </c>
      <c r="AW575">
        <v>6249</v>
      </c>
      <c r="AX575">
        <v>1001</v>
      </c>
      <c r="AY575">
        <v>1702</v>
      </c>
      <c r="AZ575">
        <v>1397</v>
      </c>
      <c r="BA575">
        <v>305</v>
      </c>
      <c r="BB575">
        <v>4144</v>
      </c>
      <c r="BC575">
        <v>4064</v>
      </c>
      <c r="BD575">
        <v>80</v>
      </c>
      <c r="BE575">
        <v>3416</v>
      </c>
      <c r="BF575">
        <v>2805</v>
      </c>
      <c r="BG575">
        <v>611</v>
      </c>
      <c r="BH575">
        <v>15180</v>
      </c>
      <c r="BI575">
        <v>9810</v>
      </c>
      <c r="BJ575">
        <v>5370</v>
      </c>
      <c r="BK575" t="str">
        <f t="shared" si="339"/>
        <v>CultivatorsTotal</v>
      </c>
      <c r="BL575" t="str">
        <f t="shared" si="340"/>
        <v>CultivatorsMale</v>
      </c>
      <c r="BM575" t="str">
        <f t="shared" si="341"/>
        <v>AgriculturalLabourFemale</v>
      </c>
      <c r="BN575">
        <f>(X575/J575)*100</f>
        <v>39.142716678218541</v>
      </c>
      <c r="BO575">
        <f t="shared" si="310"/>
        <v>71.886549647397942</v>
      </c>
      <c r="BP575">
        <f t="shared" si="311"/>
        <v>28.113450352602047</v>
      </c>
      <c r="BQ575">
        <f>(AA575/J575)*100</f>
        <v>35.669901191186185</v>
      </c>
      <c r="BR575">
        <f t="shared" si="312"/>
        <v>54.894540031858284</v>
      </c>
      <c r="BS575">
        <f t="shared" si="313"/>
        <v>45.105459968141716</v>
      </c>
      <c r="BT575">
        <f>(AD575/J575)*100</f>
        <v>1.6505746385338256</v>
      </c>
      <c r="BU575">
        <f t="shared" si="314"/>
        <v>42.9443359375</v>
      </c>
      <c r="BV575">
        <f t="shared" si="315"/>
        <v>57.0556640625</v>
      </c>
      <c r="BW575">
        <f>(AG575/J575)*100</f>
        <v>7.5355824561969084E-2</v>
      </c>
      <c r="BX575">
        <f t="shared" si="316"/>
        <v>88.235294117647058</v>
      </c>
      <c r="BY575">
        <f t="shared" si="317"/>
        <v>11.76470588235294</v>
      </c>
      <c r="BZ575">
        <f>(AJ575/J575)*100</f>
        <v>6.124776350360257</v>
      </c>
      <c r="CA575">
        <f t="shared" si="318"/>
        <v>58.503848937430092</v>
      </c>
      <c r="CB575">
        <f t="shared" si="319"/>
        <v>41.496151062569908</v>
      </c>
      <c r="CC575">
        <f>(AM575/J575)*100</f>
        <v>3.1754219120230824</v>
      </c>
      <c r="CD575">
        <f t="shared" si="320"/>
        <v>80.939086294416242</v>
      </c>
      <c r="CE575">
        <f t="shared" si="321"/>
        <v>19.060913705583758</v>
      </c>
      <c r="CF575">
        <f>(AP575/J575)*100</f>
        <v>0.21035155305533615</v>
      </c>
      <c r="CG575">
        <f t="shared" si="322"/>
        <v>95.210727969348667</v>
      </c>
      <c r="CH575">
        <f t="shared" si="323"/>
        <v>4.7892720306513414</v>
      </c>
      <c r="CI575">
        <f>(AS575/J575)*100</f>
        <v>1.1799029642644143</v>
      </c>
      <c r="CJ575">
        <f t="shared" si="324"/>
        <v>93.101092896174862</v>
      </c>
      <c r="CK575">
        <f t="shared" si="325"/>
        <v>6.8989071038251364</v>
      </c>
      <c r="CL575">
        <f>(AV575/J575)*100</f>
        <v>2.9215493479907799</v>
      </c>
      <c r="CM575">
        <f t="shared" si="326"/>
        <v>86.193103448275863</v>
      </c>
      <c r="CN575">
        <f t="shared" si="327"/>
        <v>13.806896551724138</v>
      </c>
      <c r="CO575">
        <f>(AY575/J575)*100</f>
        <v>0.6858588952110769</v>
      </c>
      <c r="CP575">
        <f t="shared" si="328"/>
        <v>82.079905992949477</v>
      </c>
      <c r="CQ575">
        <f t="shared" si="329"/>
        <v>17.92009400705053</v>
      </c>
      <c r="CR575">
        <f>(BB575/J575)*100</f>
        <v>1.6699173100791438</v>
      </c>
      <c r="CS575">
        <f t="shared" si="330"/>
        <v>98.069498069498067</v>
      </c>
      <c r="CT575">
        <f t="shared" si="331"/>
        <v>1.9305019305019304</v>
      </c>
      <c r="CU575">
        <f>(BE575/J575)*100</f>
        <v>1.3765534583084833</v>
      </c>
      <c r="CV575">
        <f t="shared" si="332"/>
        <v>82.113583138173311</v>
      </c>
      <c r="CW575">
        <f t="shared" si="333"/>
        <v>17.886416861826699</v>
      </c>
      <c r="CX575">
        <f>(BH575/J575)*100</f>
        <v>6.1171198762069023</v>
      </c>
      <c r="CY575">
        <f t="shared" si="334"/>
        <v>64.624505928853765</v>
      </c>
      <c r="CZ575">
        <f t="shared" si="335"/>
        <v>35.37549407114625</v>
      </c>
    </row>
    <row r="576" spans="1:104" x14ac:dyDescent="0.25">
      <c r="A576" t="s">
        <v>2708</v>
      </c>
      <c r="B576">
        <v>33</v>
      </c>
      <c r="C576">
        <v>18</v>
      </c>
      <c r="D576" t="s">
        <v>2707</v>
      </c>
      <c r="E576">
        <f>VLOOKUP(A576,'2011B4'!A$1:B$641,2, FALSE)</f>
        <v>617</v>
      </c>
      <c r="G576">
        <v>2285395</v>
      </c>
      <c r="H576">
        <v>1150908</v>
      </c>
      <c r="I576">
        <v>1134487</v>
      </c>
      <c r="J576">
        <v>720960</v>
      </c>
      <c r="K576">
        <v>518704</v>
      </c>
      <c r="L576">
        <v>202256</v>
      </c>
      <c r="M576">
        <f>(J576/G576)*100</f>
        <v>31.54640663867734</v>
      </c>
      <c r="N576">
        <f>(K576/H576)*100</f>
        <v>45.069110650025898</v>
      </c>
      <c r="O576">
        <f>(L576/I576)*100</f>
        <v>17.827969822483642</v>
      </c>
      <c r="P576">
        <f>(K576/J576)*100</f>
        <v>71.946293830448298</v>
      </c>
      <c r="Q576">
        <f>(L576/J576)*100</f>
        <v>28.053706169551706</v>
      </c>
      <c r="R576">
        <f t="shared" si="304"/>
        <v>61.540446071904128</v>
      </c>
      <c r="S576">
        <f t="shared" si="305"/>
        <v>9.9742010652463389</v>
      </c>
      <c r="T576">
        <f t="shared" si="306"/>
        <v>6.6788726142920556</v>
      </c>
      <c r="U576">
        <f t="shared" si="307"/>
        <v>2.6736573457612072</v>
      </c>
      <c r="V576">
        <f t="shared" si="308"/>
        <v>19.132822902796271</v>
      </c>
      <c r="W576">
        <f t="shared" si="309"/>
        <v>38.459553928095872</v>
      </c>
      <c r="X576">
        <v>163445</v>
      </c>
      <c r="Y576">
        <v>118921</v>
      </c>
      <c r="Z576">
        <v>44524</v>
      </c>
      <c r="AA576">
        <v>266458</v>
      </c>
      <c r="AB576">
        <v>157357</v>
      </c>
      <c r="AC576">
        <v>109101</v>
      </c>
      <c r="AD576">
        <v>13779</v>
      </c>
      <c r="AE576">
        <v>11580</v>
      </c>
      <c r="AF576">
        <v>2199</v>
      </c>
      <c r="AG576">
        <v>13640</v>
      </c>
      <c r="AH576">
        <v>12934</v>
      </c>
      <c r="AI576">
        <v>706</v>
      </c>
      <c r="AJ576">
        <v>20919</v>
      </c>
      <c r="AK576">
        <v>13113</v>
      </c>
      <c r="AL576">
        <v>7806</v>
      </c>
      <c r="AM576">
        <v>37351</v>
      </c>
      <c r="AN576">
        <v>33728</v>
      </c>
      <c r="AO576">
        <v>3623</v>
      </c>
      <c r="AP576">
        <v>17064</v>
      </c>
      <c r="AQ576">
        <v>15022</v>
      </c>
      <c r="AR576">
        <v>2042</v>
      </c>
      <c r="AS576">
        <v>19276</v>
      </c>
      <c r="AT576">
        <v>17778</v>
      </c>
      <c r="AU576">
        <v>1498</v>
      </c>
      <c r="AV576">
        <v>48152</v>
      </c>
      <c r="AW576">
        <v>42611</v>
      </c>
      <c r="AX576">
        <v>5541</v>
      </c>
      <c r="AY576">
        <v>7696</v>
      </c>
      <c r="AZ576">
        <v>6677</v>
      </c>
      <c r="BA576">
        <v>1019</v>
      </c>
      <c r="BB576">
        <v>20616</v>
      </c>
      <c r="BC576">
        <v>20079</v>
      </c>
      <c r="BD576">
        <v>537</v>
      </c>
      <c r="BE576">
        <v>24679</v>
      </c>
      <c r="BF576">
        <v>20683</v>
      </c>
      <c r="BG576">
        <v>3996</v>
      </c>
      <c r="BH576">
        <v>67885</v>
      </c>
      <c r="BI576">
        <v>48221</v>
      </c>
      <c r="BJ576">
        <v>19664</v>
      </c>
      <c r="BK576" t="str">
        <f t="shared" si="339"/>
        <v>AgriculturalLabourTotal</v>
      </c>
      <c r="BL576" t="str">
        <f t="shared" si="340"/>
        <v>AgriculturalLabourMale</v>
      </c>
      <c r="BM576" t="str">
        <f t="shared" si="341"/>
        <v>AgriculturalLabourFemale</v>
      </c>
      <c r="BN576">
        <f>(X576/J576)*100</f>
        <v>22.670467154904571</v>
      </c>
      <c r="BO576">
        <f t="shared" si="310"/>
        <v>72.75903209030561</v>
      </c>
      <c r="BP576">
        <f t="shared" si="311"/>
        <v>27.24096790969439</v>
      </c>
      <c r="BQ576">
        <f>(AA576/J576)*100</f>
        <v>36.958777185974256</v>
      </c>
      <c r="BR576">
        <f t="shared" si="312"/>
        <v>59.055085604485512</v>
      </c>
      <c r="BS576">
        <f t="shared" si="313"/>
        <v>40.944914395514495</v>
      </c>
      <c r="BT576">
        <f>(AD576/J576)*100</f>
        <v>1.9112017310252996</v>
      </c>
      <c r="BU576">
        <f t="shared" si="314"/>
        <v>84.040931852819512</v>
      </c>
      <c r="BV576">
        <f t="shared" si="315"/>
        <v>15.959068147180492</v>
      </c>
      <c r="BW576">
        <f>(AG576/J576)*100</f>
        <v>1.8919218819351977</v>
      </c>
      <c r="BX576">
        <f t="shared" si="316"/>
        <v>94.824046920821118</v>
      </c>
      <c r="BY576">
        <f t="shared" si="317"/>
        <v>5.1759530791788855</v>
      </c>
      <c r="BZ576">
        <f>(AJ576/J576)*100</f>
        <v>2.9015479360852194</v>
      </c>
      <c r="CA576">
        <f t="shared" si="318"/>
        <v>62.684640757206367</v>
      </c>
      <c r="CB576">
        <f t="shared" si="319"/>
        <v>37.315359242793633</v>
      </c>
      <c r="CC576">
        <f>(AM576/J576)*100</f>
        <v>5.1807312472259213</v>
      </c>
      <c r="CD576">
        <f t="shared" si="320"/>
        <v>90.300125833311014</v>
      </c>
      <c r="CE576">
        <f t="shared" si="321"/>
        <v>9.6998741666889785</v>
      </c>
      <c r="CF576">
        <f>(AP576/J576)*100</f>
        <v>2.3668442077230361</v>
      </c>
      <c r="CG576">
        <f t="shared" si="322"/>
        <v>88.033286451007982</v>
      </c>
      <c r="CH576">
        <f t="shared" si="323"/>
        <v>11.966713548992031</v>
      </c>
      <c r="CI576">
        <f>(AS576/J576)*100</f>
        <v>2.6736573457612072</v>
      </c>
      <c r="CJ576">
        <f t="shared" si="324"/>
        <v>92.228678148993566</v>
      </c>
      <c r="CK576">
        <f t="shared" si="325"/>
        <v>7.7713218510064328</v>
      </c>
      <c r="CL576">
        <f>(AV576/J576)*100</f>
        <v>6.6788726142920556</v>
      </c>
      <c r="CM576">
        <f t="shared" si="326"/>
        <v>88.492689815583987</v>
      </c>
      <c r="CN576">
        <f t="shared" si="327"/>
        <v>11.507310184416015</v>
      </c>
      <c r="CO576">
        <f>(AY576/J576)*100</f>
        <v>1.0674656014203283</v>
      </c>
      <c r="CP576">
        <f t="shared" si="328"/>
        <v>86.759355509355501</v>
      </c>
      <c r="CQ576">
        <f t="shared" si="329"/>
        <v>13.24064449064449</v>
      </c>
      <c r="CR576">
        <f>(BB576/J576)*100</f>
        <v>2.859520639147803</v>
      </c>
      <c r="CS576">
        <f t="shared" si="330"/>
        <v>97.395227008149007</v>
      </c>
      <c r="CT576">
        <f t="shared" si="331"/>
        <v>2.6047729918509894</v>
      </c>
      <c r="CU576">
        <f>(BE576/J576)*100</f>
        <v>3.4230747891699957</v>
      </c>
      <c r="CV576">
        <f t="shared" si="332"/>
        <v>83.80809595202399</v>
      </c>
      <c r="CW576">
        <f t="shared" si="333"/>
        <v>16.19190404797601</v>
      </c>
      <c r="CX576">
        <f>(BH576/J576)*100</f>
        <v>9.41591766533511</v>
      </c>
      <c r="CY576">
        <f t="shared" si="334"/>
        <v>71.03336525005524</v>
      </c>
      <c r="CZ576">
        <f t="shared" si="335"/>
        <v>28.96663474994476</v>
      </c>
    </row>
    <row r="577" spans="1:104" x14ac:dyDescent="0.25">
      <c r="A577" t="s">
        <v>2710</v>
      </c>
      <c r="B577">
        <v>33</v>
      </c>
      <c r="C577">
        <v>19</v>
      </c>
      <c r="D577" t="s">
        <v>2709</v>
      </c>
      <c r="E577">
        <f>VLOOKUP(A577,'2011B4'!A$1:B$641,2, FALSE)</f>
        <v>618</v>
      </c>
      <c r="G577">
        <v>1488839</v>
      </c>
      <c r="H577">
        <v>739074</v>
      </c>
      <c r="I577">
        <v>749765</v>
      </c>
      <c r="J577">
        <v>464716</v>
      </c>
      <c r="K577">
        <v>346181</v>
      </c>
      <c r="L577">
        <v>118535</v>
      </c>
      <c r="M577">
        <f>(J577/G577)*100</f>
        <v>31.213314535688546</v>
      </c>
      <c r="N577">
        <f>(K577/H577)*100</f>
        <v>46.83982929990772</v>
      </c>
      <c r="O577">
        <f>(L577/I577)*100</f>
        <v>15.80962034770895</v>
      </c>
      <c r="P577">
        <f>(K577/J577)*100</f>
        <v>74.493023696192935</v>
      </c>
      <c r="Q577">
        <f>(L577/J577)*100</f>
        <v>25.506976303807054</v>
      </c>
      <c r="R577">
        <f t="shared" si="304"/>
        <v>65.112455779443792</v>
      </c>
      <c r="S577">
        <f t="shared" si="305"/>
        <v>8.229757529329742</v>
      </c>
      <c r="T577">
        <f t="shared" si="306"/>
        <v>7.0996049199941469</v>
      </c>
      <c r="U577">
        <f t="shared" si="307"/>
        <v>3.0302378226701898</v>
      </c>
      <c r="V577">
        <f t="shared" si="308"/>
        <v>16.527943948562132</v>
      </c>
      <c r="W577">
        <f t="shared" si="309"/>
        <v>34.887544220556208</v>
      </c>
      <c r="X577">
        <v>61426</v>
      </c>
      <c r="Y577">
        <v>51307</v>
      </c>
      <c r="Z577">
        <v>10119</v>
      </c>
      <c r="AA577">
        <v>219427</v>
      </c>
      <c r="AB577">
        <v>138221</v>
      </c>
      <c r="AC577">
        <v>81206</v>
      </c>
      <c r="AD577">
        <v>21735</v>
      </c>
      <c r="AE577">
        <v>19326</v>
      </c>
      <c r="AF577">
        <v>2409</v>
      </c>
      <c r="AG577">
        <v>2344</v>
      </c>
      <c r="AH577">
        <v>2138</v>
      </c>
      <c r="AI577">
        <v>206</v>
      </c>
      <c r="AJ577">
        <v>8470</v>
      </c>
      <c r="AK577">
        <v>4891</v>
      </c>
      <c r="AL577">
        <v>3579</v>
      </c>
      <c r="AM577">
        <v>27431</v>
      </c>
      <c r="AN577">
        <v>24461</v>
      </c>
      <c r="AO577">
        <v>2970</v>
      </c>
      <c r="AP577">
        <v>1828</v>
      </c>
      <c r="AQ577">
        <v>1743</v>
      </c>
      <c r="AR577">
        <v>85</v>
      </c>
      <c r="AS577">
        <v>14082</v>
      </c>
      <c r="AT577">
        <v>13615</v>
      </c>
      <c r="AU577">
        <v>467</v>
      </c>
      <c r="AV577">
        <v>32993</v>
      </c>
      <c r="AW577">
        <v>29719</v>
      </c>
      <c r="AX577">
        <v>3274</v>
      </c>
      <c r="AY577">
        <v>6627</v>
      </c>
      <c r="AZ577">
        <v>5988</v>
      </c>
      <c r="BA577">
        <v>639</v>
      </c>
      <c r="BB577">
        <v>14451</v>
      </c>
      <c r="BC577">
        <v>13960</v>
      </c>
      <c r="BD577">
        <v>491</v>
      </c>
      <c r="BE577">
        <v>14302</v>
      </c>
      <c r="BF577">
        <v>12448</v>
      </c>
      <c r="BG577">
        <v>1854</v>
      </c>
      <c r="BH577">
        <v>39600</v>
      </c>
      <c r="BI577">
        <v>28364</v>
      </c>
      <c r="BJ577">
        <v>11236</v>
      </c>
      <c r="BK577" t="str">
        <f t="shared" si="339"/>
        <v>AgriculturalLabourTotal</v>
      </c>
      <c r="BL577" t="str">
        <f t="shared" si="340"/>
        <v>AgriculturalLabourMale</v>
      </c>
      <c r="BM577" t="str">
        <f t="shared" si="341"/>
        <v>AgriculturalLabourFemale</v>
      </c>
      <c r="BN577">
        <f>(X577/J577)*100</f>
        <v>13.217965381006893</v>
      </c>
      <c r="BO577">
        <f t="shared" si="310"/>
        <v>83.526519714778757</v>
      </c>
      <c r="BP577">
        <f t="shared" si="311"/>
        <v>16.473480285221243</v>
      </c>
      <c r="BQ577">
        <f>(AA577/J577)*100</f>
        <v>47.217440329147266</v>
      </c>
      <c r="BR577">
        <f t="shared" si="312"/>
        <v>62.991792258928939</v>
      </c>
      <c r="BS577">
        <f t="shared" si="313"/>
        <v>37.008207741071061</v>
      </c>
      <c r="BT577">
        <f>(AD577/J577)*100</f>
        <v>4.6770500692896313</v>
      </c>
      <c r="BU577">
        <f t="shared" si="314"/>
        <v>88.916494133885436</v>
      </c>
      <c r="BV577">
        <f t="shared" si="315"/>
        <v>11.083505866114562</v>
      </c>
      <c r="BW577">
        <f>(AG577/J577)*100</f>
        <v>0.50439408154657894</v>
      </c>
      <c r="BX577">
        <f t="shared" si="316"/>
        <v>91.211604095563132</v>
      </c>
      <c r="BY577">
        <f t="shared" si="317"/>
        <v>8.7883959044368609</v>
      </c>
      <c r="BZ577">
        <f>(AJ577/J577)*100</f>
        <v>1.8226185455202746</v>
      </c>
      <c r="CA577">
        <f t="shared" si="318"/>
        <v>57.74498229043683</v>
      </c>
      <c r="CB577">
        <f t="shared" si="319"/>
        <v>42.255017709563162</v>
      </c>
      <c r="CC577">
        <f>(AM577/J577)*100</f>
        <v>5.9027449022628877</v>
      </c>
      <c r="CD577">
        <f t="shared" si="320"/>
        <v>89.172833655353429</v>
      </c>
      <c r="CE577">
        <f t="shared" si="321"/>
        <v>10.827166344646567</v>
      </c>
      <c r="CF577">
        <f>(AP577/J577)*100</f>
        <v>0.39335852434605223</v>
      </c>
      <c r="CG577">
        <f t="shared" si="322"/>
        <v>95.350109409190381</v>
      </c>
      <c r="CH577">
        <f t="shared" si="323"/>
        <v>4.649890590809628</v>
      </c>
      <c r="CI577">
        <f>(AS577/J577)*100</f>
        <v>3.0302378226701898</v>
      </c>
      <c r="CJ577">
        <f t="shared" si="324"/>
        <v>96.683709700326659</v>
      </c>
      <c r="CK577">
        <f t="shared" si="325"/>
        <v>3.3162902996733421</v>
      </c>
      <c r="CL577">
        <f>(AV577/J577)*100</f>
        <v>7.0996049199941469</v>
      </c>
      <c r="CM577">
        <f t="shared" si="326"/>
        <v>90.07668293274331</v>
      </c>
      <c r="CN577">
        <f t="shared" si="327"/>
        <v>9.9233170672566917</v>
      </c>
      <c r="CO577">
        <f>(AY577/J577)*100</f>
        <v>1.4260322433486259</v>
      </c>
      <c r="CP577">
        <f t="shared" si="328"/>
        <v>90.357627885921232</v>
      </c>
      <c r="CQ577">
        <f t="shared" si="329"/>
        <v>9.6423721140787695</v>
      </c>
      <c r="CR577">
        <f>(BB577/J577)*100</f>
        <v>3.109641157179869</v>
      </c>
      <c r="CS577">
        <f t="shared" si="330"/>
        <v>96.602311258736421</v>
      </c>
      <c r="CT577">
        <f t="shared" si="331"/>
        <v>3.3976887412635803</v>
      </c>
      <c r="CU577">
        <f>(BE577/J577)*100</f>
        <v>3.077578564112275</v>
      </c>
      <c r="CV577">
        <f t="shared" si="332"/>
        <v>87.036778072996782</v>
      </c>
      <c r="CW577">
        <f t="shared" si="333"/>
        <v>12.963221927003216</v>
      </c>
      <c r="CX577">
        <f>(BH577/J577)*100</f>
        <v>8.5213334595753096</v>
      </c>
      <c r="CY577">
        <f t="shared" si="334"/>
        <v>71.62626262626263</v>
      </c>
      <c r="CZ577">
        <f t="shared" si="335"/>
        <v>28.373737373737374</v>
      </c>
    </row>
    <row r="578" spans="1:104" x14ac:dyDescent="0.25">
      <c r="A578" t="s">
        <v>2712</v>
      </c>
      <c r="B578">
        <v>33</v>
      </c>
      <c r="C578">
        <v>20</v>
      </c>
      <c r="D578" t="s">
        <v>2711</v>
      </c>
      <c r="E578">
        <f>VLOOKUP(A578,'2011B4'!A$1:B$641,2, FALSE)</f>
        <v>619</v>
      </c>
      <c r="G578">
        <v>1169474</v>
      </c>
      <c r="H578">
        <v>580784</v>
      </c>
      <c r="I578">
        <v>588690</v>
      </c>
      <c r="J578">
        <v>387349</v>
      </c>
      <c r="K578">
        <v>283932</v>
      </c>
      <c r="L578">
        <v>103417</v>
      </c>
      <c r="M578">
        <f>(J578/G578)*100</f>
        <v>33.121642721428607</v>
      </c>
      <c r="N578">
        <f>(K578/H578)*100</f>
        <v>48.887710405245322</v>
      </c>
      <c r="O578">
        <f>(L578/I578)*100</f>
        <v>17.56731046900746</v>
      </c>
      <c r="P578">
        <f>(K578/J578)*100</f>
        <v>73.301338069802682</v>
      </c>
      <c r="Q578">
        <f>(L578/J578)*100</f>
        <v>26.698661930197314</v>
      </c>
      <c r="R578">
        <f t="shared" ref="R578:R594" si="342">SUM(BN578,BQ578,BT578)</f>
        <v>68.457902305156324</v>
      </c>
      <c r="S578">
        <f t="shared" ref="S578:S594" si="343">SUM(BW578,BZ578,CC578)</f>
        <v>5.7606964262202824</v>
      </c>
      <c r="T578">
        <f t="shared" ref="T578:T594" si="344">CL578</f>
        <v>7.5252550025945597</v>
      </c>
      <c r="U578">
        <f t="shared" ref="U578:U594" si="345">CI578</f>
        <v>2.6536792401684268</v>
      </c>
      <c r="V578">
        <f t="shared" ref="V578:V594" si="346">SUM(CF578,CO578,CR578,CU578,CX578)</f>
        <v>15.602467025860399</v>
      </c>
      <c r="W578">
        <f t="shared" ref="W578:W594" si="347">100-R578</f>
        <v>31.542097694843676</v>
      </c>
      <c r="X578">
        <v>61965</v>
      </c>
      <c r="Y578">
        <v>52224</v>
      </c>
      <c r="Z578">
        <v>9741</v>
      </c>
      <c r="AA578">
        <v>199580</v>
      </c>
      <c r="AB578">
        <v>122933</v>
      </c>
      <c r="AC578">
        <v>76647</v>
      </c>
      <c r="AD578">
        <v>3626</v>
      </c>
      <c r="AE578">
        <v>3015</v>
      </c>
      <c r="AF578">
        <v>611</v>
      </c>
      <c r="AG578">
        <v>150</v>
      </c>
      <c r="AH578">
        <v>136</v>
      </c>
      <c r="AI578">
        <v>14</v>
      </c>
      <c r="AJ578">
        <v>7811</v>
      </c>
      <c r="AK578">
        <v>5007</v>
      </c>
      <c r="AL578">
        <v>2804</v>
      </c>
      <c r="AM578">
        <v>14353</v>
      </c>
      <c r="AN578">
        <v>13318</v>
      </c>
      <c r="AO578">
        <v>1035</v>
      </c>
      <c r="AP578">
        <v>1636</v>
      </c>
      <c r="AQ578">
        <v>1541</v>
      </c>
      <c r="AR578">
        <v>95</v>
      </c>
      <c r="AS578">
        <v>10279</v>
      </c>
      <c r="AT578">
        <v>9911</v>
      </c>
      <c r="AU578">
        <v>368</v>
      </c>
      <c r="AV578">
        <v>29149</v>
      </c>
      <c r="AW578">
        <v>27527</v>
      </c>
      <c r="AX578">
        <v>1622</v>
      </c>
      <c r="AY578">
        <v>4731</v>
      </c>
      <c r="AZ578">
        <v>4219</v>
      </c>
      <c r="BA578">
        <v>512</v>
      </c>
      <c r="BB578">
        <v>11760</v>
      </c>
      <c r="BC578">
        <v>11447</v>
      </c>
      <c r="BD578">
        <v>313</v>
      </c>
      <c r="BE578">
        <v>9401</v>
      </c>
      <c r="BF578">
        <v>8302</v>
      </c>
      <c r="BG578">
        <v>1099</v>
      </c>
      <c r="BH578">
        <v>32908</v>
      </c>
      <c r="BI578">
        <v>24352</v>
      </c>
      <c r="BJ578">
        <v>8556</v>
      </c>
      <c r="BK578" t="str">
        <f t="shared" si="339"/>
        <v>AgriculturalLabourTotal</v>
      </c>
      <c r="BL578" t="str">
        <f t="shared" si="340"/>
        <v>AgriculturalLabourMale</v>
      </c>
      <c r="BM578" t="str">
        <f t="shared" si="341"/>
        <v>AgriculturalLabourFemale</v>
      </c>
      <c r="BN578">
        <f>(X578/J578)*100</f>
        <v>15.997201490129056</v>
      </c>
      <c r="BO578">
        <f t="shared" ref="BO578:BO594" si="348">(Y578/X578)*100</f>
        <v>84.279835390946502</v>
      </c>
      <c r="BP578">
        <f t="shared" ref="BP578:BP594" si="349">(Z578/X578)*100</f>
        <v>15.720164609053496</v>
      </c>
      <c r="BQ578">
        <f>(AA578/J578)*100</f>
        <v>51.524594099894408</v>
      </c>
      <c r="BR578">
        <f t="shared" ref="BR578:BR594" si="350">(AB578/AA578)*100</f>
        <v>61.595851287704185</v>
      </c>
      <c r="BS578">
        <f t="shared" ref="BS578:BS594" si="351">(AC578/AA578)*100</f>
        <v>38.404148712295822</v>
      </c>
      <c r="BT578">
        <f>(AD578/J578)*100</f>
        <v>0.9361067151328647</v>
      </c>
      <c r="BU578">
        <f t="shared" ref="BU578:BU594" si="352">(AE578/AD578)*100</f>
        <v>83.149476006618855</v>
      </c>
      <c r="BV578">
        <f t="shared" ref="BV578:BV594" si="353">(AF578/AD578)*100</f>
        <v>16.850523993381135</v>
      </c>
      <c r="BW578">
        <f>(AG578/J578)*100</f>
        <v>3.8724767586853198E-2</v>
      </c>
      <c r="BX578">
        <f t="shared" ref="BX578:BX594" si="354">(AH578/AG578)*100</f>
        <v>90.666666666666657</v>
      </c>
      <c r="BY578">
        <f t="shared" ref="BY578:BY594" si="355">(AI578/AG578)*100</f>
        <v>9.3333333333333339</v>
      </c>
      <c r="BZ578">
        <f>(AJ578/J578)*100</f>
        <v>2.016527730806069</v>
      </c>
      <c r="CA578">
        <f t="shared" ref="CA578:CA594" si="356">(AK578/AJ578)*100</f>
        <v>64.10190756625272</v>
      </c>
      <c r="CB578">
        <f t="shared" ref="CB578:CB594" si="357">(AL578/AJ578)*100</f>
        <v>35.89809243374728</v>
      </c>
      <c r="CC578">
        <f>(AM578/J578)*100</f>
        <v>3.7054439278273601</v>
      </c>
      <c r="CD578">
        <f t="shared" ref="CD578:CD594" si="358">(AN578/AM578)*100</f>
        <v>92.788963979655819</v>
      </c>
      <c r="CE578">
        <f t="shared" ref="CE578:CE594" si="359">(AO578/AM578)*100</f>
        <v>7.2110360203441788</v>
      </c>
      <c r="CF578">
        <f>(AP578/J578)*100</f>
        <v>0.42235813181394555</v>
      </c>
      <c r="CG578">
        <f t="shared" ref="CG578:CG594" si="360">(AQ578/AP578)*100</f>
        <v>94.193154034229835</v>
      </c>
      <c r="CH578">
        <f t="shared" ref="CH578:CH594" si="361">(AR578/AP578)*100</f>
        <v>5.8068459657701705</v>
      </c>
      <c r="CI578">
        <f>(AS578/J578)*100</f>
        <v>2.6536792401684268</v>
      </c>
      <c r="CJ578">
        <f t="shared" ref="CJ578:CJ594" si="362">(AT578/AS578)*100</f>
        <v>96.419885202840732</v>
      </c>
      <c r="CK578">
        <f t="shared" ref="CK578:CK594" si="363">(AU578/AS578)*100</f>
        <v>3.5801147971592568</v>
      </c>
      <c r="CL578">
        <f>(AV578/J578)*100</f>
        <v>7.5252550025945597</v>
      </c>
      <c r="CM578">
        <f t="shared" ref="CM578:CM594" si="364">(AW578/AV578)*100</f>
        <v>94.4354866376205</v>
      </c>
      <c r="CN578">
        <f t="shared" ref="CN578:CN594" si="365">(AX578/AV578)*100</f>
        <v>5.5645133623794987</v>
      </c>
      <c r="CO578">
        <f>(AY578/J578)*100</f>
        <v>1.2213791696893499</v>
      </c>
      <c r="CP578">
        <f t="shared" ref="CP578:CP594" si="366">(AZ578/AY578)*100</f>
        <v>89.177763686324241</v>
      </c>
      <c r="CQ578">
        <f t="shared" ref="CQ578:CQ594" si="367">(BA578/AY578)*100</f>
        <v>10.822236313675756</v>
      </c>
      <c r="CR578">
        <f>(BB578/J578)*100</f>
        <v>3.0360217788092907</v>
      </c>
      <c r="CS578">
        <f t="shared" ref="CS578:CS594" si="368">(BC578/BB578)*100</f>
        <v>97.338435374149654</v>
      </c>
      <c r="CT578">
        <f t="shared" ref="CT578:CT594" si="369">(BD578/BB578)*100</f>
        <v>2.6615646258503403</v>
      </c>
      <c r="CU578">
        <f>(BE578/J578)*100</f>
        <v>2.4270102672267129</v>
      </c>
      <c r="CV578">
        <f t="shared" ref="CV578:CV594" si="370">(BF578/BE578)*100</f>
        <v>88.309754281459419</v>
      </c>
      <c r="CW578">
        <f t="shared" ref="CW578:CW594" si="371">(BG578/BE578)*100</f>
        <v>11.690245718540581</v>
      </c>
      <c r="CX578">
        <f>(BH578/J578)*100</f>
        <v>8.4956976783211005</v>
      </c>
      <c r="CY578">
        <f t="shared" ref="CY578:CY594" si="372">(BI578/BH578)*100</f>
        <v>74.000243101981283</v>
      </c>
      <c r="CZ578">
        <f t="shared" ref="CZ578:CZ594" si="373">(BJ578/BH578)*100</f>
        <v>25.999756898018717</v>
      </c>
    </row>
    <row r="579" spans="1:104" x14ac:dyDescent="0.25">
      <c r="A579" t="s">
        <v>2714</v>
      </c>
      <c r="B579">
        <v>33</v>
      </c>
      <c r="C579">
        <v>21</v>
      </c>
      <c r="D579" t="s">
        <v>2713</v>
      </c>
      <c r="E579">
        <f>VLOOKUP(A579,'2011B4'!A$1:B$641,2, FALSE)</f>
        <v>620</v>
      </c>
      <c r="G579">
        <v>2216138</v>
      </c>
      <c r="H579">
        <v>1096638</v>
      </c>
      <c r="I579">
        <v>1119500</v>
      </c>
      <c r="J579">
        <v>751452</v>
      </c>
      <c r="K579">
        <v>552289</v>
      </c>
      <c r="L579">
        <v>199163</v>
      </c>
      <c r="M579">
        <f>(J579/G579)*100</f>
        <v>33.90817719835136</v>
      </c>
      <c r="N579">
        <f>(K579/H579)*100</f>
        <v>50.362015542047601</v>
      </c>
      <c r="O579">
        <f>(L579/I579)*100</f>
        <v>17.790352836087539</v>
      </c>
      <c r="P579">
        <f>(K579/J579)*100</f>
        <v>73.496244603780411</v>
      </c>
      <c r="Q579">
        <f>(L579/J579)*100</f>
        <v>26.503755396219585</v>
      </c>
      <c r="R579">
        <f t="shared" si="342"/>
        <v>58.922459451834584</v>
      </c>
      <c r="S579">
        <f t="shared" si="343"/>
        <v>10.054135194263905</v>
      </c>
      <c r="T579">
        <f t="shared" si="344"/>
        <v>9.3533585644858217</v>
      </c>
      <c r="U579">
        <f t="shared" si="345"/>
        <v>2.9948686010550238</v>
      </c>
      <c r="V579">
        <f t="shared" si="346"/>
        <v>18.675178188360668</v>
      </c>
      <c r="W579">
        <f t="shared" si="347"/>
        <v>41.077540548165416</v>
      </c>
      <c r="X579">
        <v>130950</v>
      </c>
      <c r="Y579">
        <v>103714</v>
      </c>
      <c r="Z579">
        <v>27236</v>
      </c>
      <c r="AA579">
        <v>300437</v>
      </c>
      <c r="AB579">
        <v>185665</v>
      </c>
      <c r="AC579">
        <v>114772</v>
      </c>
      <c r="AD579">
        <v>11387</v>
      </c>
      <c r="AE579">
        <v>9013</v>
      </c>
      <c r="AF579">
        <v>2374</v>
      </c>
      <c r="AG579">
        <v>598</v>
      </c>
      <c r="AH579">
        <v>501</v>
      </c>
      <c r="AI579">
        <v>97</v>
      </c>
      <c r="AJ579">
        <v>30741</v>
      </c>
      <c r="AK579">
        <v>19594</v>
      </c>
      <c r="AL579">
        <v>11147</v>
      </c>
      <c r="AM579">
        <v>44213</v>
      </c>
      <c r="AN579">
        <v>38848</v>
      </c>
      <c r="AO579">
        <v>5365</v>
      </c>
      <c r="AP579">
        <v>3454</v>
      </c>
      <c r="AQ579">
        <v>3251</v>
      </c>
      <c r="AR579">
        <v>203</v>
      </c>
      <c r="AS579">
        <v>22505</v>
      </c>
      <c r="AT579">
        <v>20350</v>
      </c>
      <c r="AU579">
        <v>2155</v>
      </c>
      <c r="AV579">
        <v>70286</v>
      </c>
      <c r="AW579">
        <v>64062</v>
      </c>
      <c r="AX579">
        <v>6224</v>
      </c>
      <c r="AY579">
        <v>11313</v>
      </c>
      <c r="AZ579">
        <v>10124</v>
      </c>
      <c r="BA579">
        <v>1189</v>
      </c>
      <c r="BB579">
        <v>25687</v>
      </c>
      <c r="BC579">
        <v>24886</v>
      </c>
      <c r="BD579">
        <v>801</v>
      </c>
      <c r="BE579">
        <v>22559</v>
      </c>
      <c r="BF579">
        <v>19588</v>
      </c>
      <c r="BG579">
        <v>2971</v>
      </c>
      <c r="BH579">
        <v>77322</v>
      </c>
      <c r="BI579">
        <v>52693</v>
      </c>
      <c r="BJ579">
        <v>24629</v>
      </c>
      <c r="BK579" t="str">
        <f t="shared" ref="BK579:BK594" si="374">INDEX($X$1:$BJ$1, MATCH(MAX(X579:BJ579),X579:BJ579,0))</f>
        <v>AgriculturalLabourTotal</v>
      </c>
      <c r="BL579" t="str">
        <f t="shared" ref="BL579:BL594" si="375">INDEX($X$1:$BJ$1, MATCH(MAX(Y579,AB579,AE579,AH579,AK579,AN579,AQ579,AT579,AW579,AZ579,BC579,BF579,BI579),X579:BJ579,0))</f>
        <v>AgriculturalLabourMale</v>
      </c>
      <c r="BM579" t="str">
        <f t="shared" ref="BM579:BM594" si="376">INDEX($X$1:$BJ$1, MATCH(MAX(Z579,AC579,AF579,AI579,AL579,AO579,AR579,AU579,AX579,BA579,BD579,BG579,BJ579),X579:BJ579,0))</f>
        <v>AgriculturalLabourFemale</v>
      </c>
      <c r="BN579">
        <f>(X579/J579)*100</f>
        <v>17.426262755305729</v>
      </c>
      <c r="BO579">
        <f t="shared" si="348"/>
        <v>79.201221840397096</v>
      </c>
      <c r="BP579">
        <f t="shared" si="349"/>
        <v>20.7987781596029</v>
      </c>
      <c r="BQ579">
        <f>(AA579/J579)*100</f>
        <v>39.980863714515365</v>
      </c>
      <c r="BR579">
        <f t="shared" si="350"/>
        <v>61.798313789579851</v>
      </c>
      <c r="BS579">
        <f t="shared" si="351"/>
        <v>38.201686210420156</v>
      </c>
      <c r="BT579">
        <f>(AD579/J579)*100</f>
        <v>1.5153329820134886</v>
      </c>
      <c r="BU579">
        <f t="shared" si="352"/>
        <v>79.15166417844911</v>
      </c>
      <c r="BV579">
        <f t="shared" si="353"/>
        <v>20.848335821550894</v>
      </c>
      <c r="BW579">
        <f>(AG579/J579)*100</f>
        <v>7.957926787073559E-2</v>
      </c>
      <c r="BX579">
        <f t="shared" si="354"/>
        <v>83.779264214046819</v>
      </c>
      <c r="BY579">
        <f t="shared" si="355"/>
        <v>16.220735785953178</v>
      </c>
      <c r="BZ579">
        <f>(AJ579/J579)*100</f>
        <v>4.0908800562111756</v>
      </c>
      <c r="CA579">
        <f t="shared" si="356"/>
        <v>63.73898051462217</v>
      </c>
      <c r="CB579">
        <f t="shared" si="357"/>
        <v>36.26101948537783</v>
      </c>
      <c r="CC579">
        <f>(AM579/J579)*100</f>
        <v>5.8836758701819942</v>
      </c>
      <c r="CD579">
        <f t="shared" si="358"/>
        <v>87.865559903195887</v>
      </c>
      <c r="CE579">
        <f t="shared" si="359"/>
        <v>12.134440096804108</v>
      </c>
      <c r="CF579">
        <f>(AP579/J579)*100</f>
        <v>0.45964346358782726</v>
      </c>
      <c r="CG579">
        <f t="shared" si="360"/>
        <v>94.122756224667043</v>
      </c>
      <c r="CH579">
        <f t="shared" si="361"/>
        <v>5.8772437753329472</v>
      </c>
      <c r="CI579">
        <f>(AS579/J579)*100</f>
        <v>2.9948686010550238</v>
      </c>
      <c r="CJ579">
        <f t="shared" si="362"/>
        <v>90.424350144412358</v>
      </c>
      <c r="CK579">
        <f t="shared" si="363"/>
        <v>9.5756498555876473</v>
      </c>
      <c r="CL579">
        <f>(AV579/J579)*100</f>
        <v>9.3533585644858217</v>
      </c>
      <c r="CM579">
        <f t="shared" si="364"/>
        <v>91.144751444099825</v>
      </c>
      <c r="CN579">
        <f t="shared" si="365"/>
        <v>8.8552485559001788</v>
      </c>
      <c r="CO579">
        <f>(AY579/J579)*100</f>
        <v>1.5054853803037318</v>
      </c>
      <c r="CP579">
        <f t="shared" si="366"/>
        <v>89.489967294263238</v>
      </c>
      <c r="CQ579">
        <f t="shared" si="367"/>
        <v>10.510032705736764</v>
      </c>
      <c r="CR579">
        <f>(BB579/J579)*100</f>
        <v>3.4183154745745572</v>
      </c>
      <c r="CS579">
        <f t="shared" si="368"/>
        <v>96.881691127807841</v>
      </c>
      <c r="CT579">
        <f t="shared" si="369"/>
        <v>3.1183088721921592</v>
      </c>
      <c r="CU579">
        <f>(BE579/J579)*100</f>
        <v>3.0020546887891708</v>
      </c>
      <c r="CV579">
        <f t="shared" si="370"/>
        <v>86.830089986258258</v>
      </c>
      <c r="CW579">
        <f t="shared" si="371"/>
        <v>13.169910013741745</v>
      </c>
      <c r="CX579">
        <f>(BH579/J579)*100</f>
        <v>10.289679181105379</v>
      </c>
      <c r="CY579">
        <f t="shared" si="372"/>
        <v>68.14748713173482</v>
      </c>
      <c r="CZ579">
        <f t="shared" si="373"/>
        <v>31.852512868265176</v>
      </c>
    </row>
    <row r="580" spans="1:104" x14ac:dyDescent="0.25">
      <c r="A580" t="s">
        <v>2716</v>
      </c>
      <c r="B580">
        <v>33</v>
      </c>
      <c r="C580">
        <v>22</v>
      </c>
      <c r="D580" t="s">
        <v>2715</v>
      </c>
      <c r="E580">
        <f>VLOOKUP(A580,'2011B4'!A$1:B$641,2, FALSE)</f>
        <v>621</v>
      </c>
      <c r="G580">
        <v>1459601</v>
      </c>
      <c r="H580">
        <v>724300</v>
      </c>
      <c r="I580">
        <v>735301</v>
      </c>
      <c r="J580">
        <v>526875</v>
      </c>
      <c r="K580">
        <v>357120</v>
      </c>
      <c r="L580">
        <v>169755</v>
      </c>
      <c r="M580">
        <f>(J580/G580)*100</f>
        <v>36.097193685123536</v>
      </c>
      <c r="N580">
        <f>(K580/H580)*100</f>
        <v>49.305536379953061</v>
      </c>
      <c r="O580">
        <f>(L580/I580)*100</f>
        <v>23.086463910697795</v>
      </c>
      <c r="P580">
        <f>(K580/J580)*100</f>
        <v>67.78078291814947</v>
      </c>
      <c r="Q580">
        <f>(L580/J580)*100</f>
        <v>32.21921708185053</v>
      </c>
      <c r="R580">
        <f t="shared" si="342"/>
        <v>67.525693950177924</v>
      </c>
      <c r="S580">
        <f t="shared" si="343"/>
        <v>9.9274021352313166</v>
      </c>
      <c r="T580">
        <f t="shared" si="344"/>
        <v>6.6408540925266903</v>
      </c>
      <c r="U580">
        <f t="shared" si="345"/>
        <v>2.5237485172004743</v>
      </c>
      <c r="V580">
        <f t="shared" si="346"/>
        <v>13.382301304863581</v>
      </c>
      <c r="W580">
        <f t="shared" si="347"/>
        <v>32.474306049822076</v>
      </c>
      <c r="X580">
        <v>217782</v>
      </c>
      <c r="Y580">
        <v>145097</v>
      </c>
      <c r="Z580">
        <v>72685</v>
      </c>
      <c r="AA580">
        <v>130034</v>
      </c>
      <c r="AB580">
        <v>67604</v>
      </c>
      <c r="AC580">
        <v>62430</v>
      </c>
      <c r="AD580">
        <v>7960</v>
      </c>
      <c r="AE580">
        <v>6195</v>
      </c>
      <c r="AF580">
        <v>1765</v>
      </c>
      <c r="AG580">
        <v>7008</v>
      </c>
      <c r="AH580">
        <v>5351</v>
      </c>
      <c r="AI580">
        <v>1657</v>
      </c>
      <c r="AJ580">
        <v>11920</v>
      </c>
      <c r="AK580">
        <v>6870</v>
      </c>
      <c r="AL580">
        <v>5050</v>
      </c>
      <c r="AM580">
        <v>33377</v>
      </c>
      <c r="AN580">
        <v>27626</v>
      </c>
      <c r="AO580">
        <v>5751</v>
      </c>
      <c r="AP580">
        <v>1865</v>
      </c>
      <c r="AQ580">
        <v>1777</v>
      </c>
      <c r="AR580">
        <v>88</v>
      </c>
      <c r="AS580">
        <v>13297</v>
      </c>
      <c r="AT580">
        <v>11753</v>
      </c>
      <c r="AU580">
        <v>1544</v>
      </c>
      <c r="AV580">
        <v>34989</v>
      </c>
      <c r="AW580">
        <v>32684</v>
      </c>
      <c r="AX580">
        <v>2305</v>
      </c>
      <c r="AY580">
        <v>5958</v>
      </c>
      <c r="AZ580">
        <v>5384</v>
      </c>
      <c r="BA580">
        <v>574</v>
      </c>
      <c r="BB580">
        <v>11228</v>
      </c>
      <c r="BC580">
        <v>10743</v>
      </c>
      <c r="BD580">
        <v>485</v>
      </c>
      <c r="BE580">
        <v>11655</v>
      </c>
      <c r="BF580">
        <v>9606</v>
      </c>
      <c r="BG580">
        <v>2049</v>
      </c>
      <c r="BH580">
        <v>39802</v>
      </c>
      <c r="BI580">
        <v>26430</v>
      </c>
      <c r="BJ580">
        <v>13372</v>
      </c>
      <c r="BK580" t="str">
        <f t="shared" si="374"/>
        <v>CultivatorsTotal</v>
      </c>
      <c r="BL580" t="str">
        <f t="shared" si="375"/>
        <v>CultivatorsMale</v>
      </c>
      <c r="BM580" t="str">
        <f t="shared" si="376"/>
        <v>CultivatorsFemale</v>
      </c>
      <c r="BN580">
        <f>(X580/J580)*100</f>
        <v>41.334661921708182</v>
      </c>
      <c r="BO580">
        <f t="shared" si="348"/>
        <v>66.624881762496443</v>
      </c>
      <c r="BP580">
        <f t="shared" si="349"/>
        <v>33.375118237503557</v>
      </c>
      <c r="BQ580">
        <f>(AA580/J580)*100</f>
        <v>24.680237247924079</v>
      </c>
      <c r="BR580">
        <f t="shared" si="350"/>
        <v>51.989479674546658</v>
      </c>
      <c r="BS580">
        <f t="shared" si="351"/>
        <v>48.010520325453342</v>
      </c>
      <c r="BT580">
        <f>(AD580/J580)*100</f>
        <v>1.5107947805456703</v>
      </c>
      <c r="BU580">
        <f t="shared" si="352"/>
        <v>77.826633165829151</v>
      </c>
      <c r="BV580">
        <f t="shared" si="353"/>
        <v>22.173366834170853</v>
      </c>
      <c r="BW580">
        <f>(AG580/J580)*100</f>
        <v>1.3301067615658362</v>
      </c>
      <c r="BX580">
        <f t="shared" si="354"/>
        <v>76.355593607305934</v>
      </c>
      <c r="BY580">
        <f t="shared" si="355"/>
        <v>23.644406392694066</v>
      </c>
      <c r="BZ580">
        <f>(AJ580/J580)*100</f>
        <v>2.2623962040332146</v>
      </c>
      <c r="CA580">
        <f t="shared" si="356"/>
        <v>57.634228187919469</v>
      </c>
      <c r="CB580">
        <f t="shared" si="357"/>
        <v>42.365771812080538</v>
      </c>
      <c r="CC580">
        <f>(AM580/J580)*100</f>
        <v>6.3348991696322656</v>
      </c>
      <c r="CD580">
        <f t="shared" si="358"/>
        <v>82.769571860862271</v>
      </c>
      <c r="CE580">
        <f t="shared" si="359"/>
        <v>17.230428139137729</v>
      </c>
      <c r="CF580">
        <f>(AP580/J580)*100</f>
        <v>0.35397390272835116</v>
      </c>
      <c r="CG580">
        <f t="shared" si="360"/>
        <v>95.281501340482578</v>
      </c>
      <c r="CH580">
        <f t="shared" si="361"/>
        <v>4.7184986595174259</v>
      </c>
      <c r="CI580">
        <f>(AS580/J580)*100</f>
        <v>2.5237485172004743</v>
      </c>
      <c r="CJ580">
        <f t="shared" si="362"/>
        <v>88.388358276302924</v>
      </c>
      <c r="CK580">
        <f t="shared" si="363"/>
        <v>11.611641723697074</v>
      </c>
      <c r="CL580">
        <f>(AV580/J580)*100</f>
        <v>6.6408540925266903</v>
      </c>
      <c r="CM580">
        <f t="shared" si="364"/>
        <v>93.412215267655554</v>
      </c>
      <c r="CN580">
        <f t="shared" si="365"/>
        <v>6.5877847323444509</v>
      </c>
      <c r="CO580">
        <f>(AY580/J580)*100</f>
        <v>1.1308185053380782</v>
      </c>
      <c r="CP580">
        <f t="shared" si="366"/>
        <v>90.365894595501857</v>
      </c>
      <c r="CQ580">
        <f t="shared" si="367"/>
        <v>9.634105404498154</v>
      </c>
      <c r="CR580">
        <f>(BB580/J580)*100</f>
        <v>2.1310557532621588</v>
      </c>
      <c r="CS580">
        <f t="shared" si="368"/>
        <v>95.680441752760956</v>
      </c>
      <c r="CT580">
        <f t="shared" si="369"/>
        <v>4.319558247239045</v>
      </c>
      <c r="CU580">
        <f>(BE580/J580)*100</f>
        <v>2.2120996441281142</v>
      </c>
      <c r="CV580">
        <f t="shared" si="370"/>
        <v>82.419562419562425</v>
      </c>
      <c r="CW580">
        <f t="shared" si="371"/>
        <v>17.580437580437579</v>
      </c>
      <c r="CX580">
        <f>(BH580/J580)*100</f>
        <v>7.5543534994068793</v>
      </c>
      <c r="CY580">
        <f t="shared" si="372"/>
        <v>66.403698306617756</v>
      </c>
      <c r="CZ580">
        <f t="shared" si="373"/>
        <v>33.596301693382244</v>
      </c>
    </row>
    <row r="581" spans="1:104" x14ac:dyDescent="0.25">
      <c r="A581" t="s">
        <v>2718</v>
      </c>
      <c r="B581">
        <v>33</v>
      </c>
      <c r="C581">
        <v>23</v>
      </c>
      <c r="D581" t="s">
        <v>2717</v>
      </c>
      <c r="E581">
        <f>VLOOKUP(A581,'2011B4'!A$1:B$641,2, FALSE)</f>
        <v>622</v>
      </c>
      <c r="G581">
        <v>1155356</v>
      </c>
      <c r="H581">
        <v>566947</v>
      </c>
      <c r="I581">
        <v>588409</v>
      </c>
      <c r="J581">
        <v>406805</v>
      </c>
      <c r="K581">
        <v>271782</v>
      </c>
      <c r="L581">
        <v>135023</v>
      </c>
      <c r="M581">
        <f>(J581/G581)*100</f>
        <v>35.210359404374067</v>
      </c>
      <c r="N581">
        <f>(K581/H581)*100</f>
        <v>47.937814293046792</v>
      </c>
      <c r="O581">
        <f>(L581/I581)*100</f>
        <v>22.94713371141502</v>
      </c>
      <c r="P581">
        <f>(K581/J581)*100</f>
        <v>66.808913361438528</v>
      </c>
      <c r="Q581">
        <f>(L581/J581)*100</f>
        <v>33.191086638561472</v>
      </c>
      <c r="R581">
        <f t="shared" si="342"/>
        <v>61.689753075797981</v>
      </c>
      <c r="S581">
        <f t="shared" si="343"/>
        <v>9.4789887046619388</v>
      </c>
      <c r="T581">
        <f t="shared" si="344"/>
        <v>7.2651516082644019</v>
      </c>
      <c r="U581">
        <f t="shared" si="345"/>
        <v>3.8566389301999728</v>
      </c>
      <c r="V581">
        <f t="shared" si="346"/>
        <v>17.709467681075701</v>
      </c>
      <c r="W581">
        <f t="shared" si="347"/>
        <v>38.310246924202019</v>
      </c>
      <c r="X581">
        <v>166271</v>
      </c>
      <c r="Y581">
        <v>101152</v>
      </c>
      <c r="Z581">
        <v>65119</v>
      </c>
      <c r="AA581">
        <v>79857</v>
      </c>
      <c r="AB581">
        <v>41449</v>
      </c>
      <c r="AC581">
        <v>38408</v>
      </c>
      <c r="AD581">
        <v>4829</v>
      </c>
      <c r="AE581">
        <v>3581</v>
      </c>
      <c r="AF581">
        <v>1248</v>
      </c>
      <c r="AG581">
        <v>676</v>
      </c>
      <c r="AH581">
        <v>572</v>
      </c>
      <c r="AI581">
        <v>104</v>
      </c>
      <c r="AJ581">
        <v>9100</v>
      </c>
      <c r="AK581">
        <v>4941</v>
      </c>
      <c r="AL581">
        <v>4159</v>
      </c>
      <c r="AM581">
        <v>28785</v>
      </c>
      <c r="AN581">
        <v>24232</v>
      </c>
      <c r="AO581">
        <v>4553</v>
      </c>
      <c r="AP581">
        <v>1004</v>
      </c>
      <c r="AQ581">
        <v>912</v>
      </c>
      <c r="AR581">
        <v>92</v>
      </c>
      <c r="AS581">
        <v>15689</v>
      </c>
      <c r="AT581">
        <v>13760</v>
      </c>
      <c r="AU581">
        <v>1929</v>
      </c>
      <c r="AV581">
        <v>29555</v>
      </c>
      <c r="AW581">
        <v>26668</v>
      </c>
      <c r="AX581">
        <v>2887</v>
      </c>
      <c r="AY581">
        <v>6471</v>
      </c>
      <c r="AZ581">
        <v>5982</v>
      </c>
      <c r="BA581">
        <v>489</v>
      </c>
      <c r="BB581">
        <v>10813</v>
      </c>
      <c r="BC581">
        <v>10419</v>
      </c>
      <c r="BD581">
        <v>394</v>
      </c>
      <c r="BE581">
        <v>13619</v>
      </c>
      <c r="BF581">
        <v>11401</v>
      </c>
      <c r="BG581">
        <v>2218</v>
      </c>
      <c r="BH581">
        <v>40136</v>
      </c>
      <c r="BI581">
        <v>26713</v>
      </c>
      <c r="BJ581">
        <v>13423</v>
      </c>
      <c r="BK581" t="str">
        <f t="shared" si="374"/>
        <v>CultivatorsTotal</v>
      </c>
      <c r="BL581" t="str">
        <f t="shared" si="375"/>
        <v>CultivatorsMale</v>
      </c>
      <c r="BM581" t="str">
        <f t="shared" si="376"/>
        <v>CultivatorsFemale</v>
      </c>
      <c r="BN581">
        <f>(X581/J581)*100</f>
        <v>40.872408156241931</v>
      </c>
      <c r="BO581">
        <f t="shared" si="348"/>
        <v>60.835623770831958</v>
      </c>
      <c r="BP581">
        <f t="shared" si="349"/>
        <v>39.164376229168049</v>
      </c>
      <c r="BQ581">
        <f>(AA581/J581)*100</f>
        <v>19.630289696537652</v>
      </c>
      <c r="BR581">
        <f t="shared" si="350"/>
        <v>51.904028450855911</v>
      </c>
      <c r="BS581">
        <f t="shared" si="351"/>
        <v>48.095971549144096</v>
      </c>
      <c r="BT581">
        <f>(AD581/J581)*100</f>
        <v>1.1870552230183995</v>
      </c>
      <c r="BU581">
        <f t="shared" si="352"/>
        <v>74.15613998757506</v>
      </c>
      <c r="BV581">
        <f t="shared" si="353"/>
        <v>25.843860012424933</v>
      </c>
      <c r="BW581">
        <f>(AG581/J581)*100</f>
        <v>0.16617298214132079</v>
      </c>
      <c r="BX581">
        <f t="shared" si="354"/>
        <v>84.615384615384613</v>
      </c>
      <c r="BY581">
        <f t="shared" si="355"/>
        <v>15.384615384615385</v>
      </c>
      <c r="BZ581">
        <f>(AJ581/J581)*100</f>
        <v>2.2369439903639337</v>
      </c>
      <c r="CA581">
        <f t="shared" si="356"/>
        <v>54.296703296703299</v>
      </c>
      <c r="CB581">
        <f t="shared" si="357"/>
        <v>45.703296703296701</v>
      </c>
      <c r="CC581">
        <f>(AM581/J581)*100</f>
        <v>7.075871732156684</v>
      </c>
      <c r="CD581">
        <f t="shared" si="358"/>
        <v>84.182734062879973</v>
      </c>
      <c r="CE581">
        <f t="shared" si="359"/>
        <v>15.817265937120029</v>
      </c>
      <c r="CF581">
        <f>(AP581/J581)*100</f>
        <v>0.24680129300279005</v>
      </c>
      <c r="CG581">
        <f t="shared" si="360"/>
        <v>90.836653386454174</v>
      </c>
      <c r="CH581">
        <f t="shared" si="361"/>
        <v>9.1633466135458175</v>
      </c>
      <c r="CI581">
        <f>(AS581/J581)*100</f>
        <v>3.8566389301999728</v>
      </c>
      <c r="CJ581">
        <f t="shared" si="362"/>
        <v>87.704761297724517</v>
      </c>
      <c r="CK581">
        <f t="shared" si="363"/>
        <v>12.29523870227548</v>
      </c>
      <c r="CL581">
        <f>(AV581/J581)*100</f>
        <v>7.2651516082644019</v>
      </c>
      <c r="CM581">
        <f t="shared" si="364"/>
        <v>90.231771273896129</v>
      </c>
      <c r="CN581">
        <f t="shared" si="365"/>
        <v>9.7682287261038745</v>
      </c>
      <c r="CO581">
        <f>(AY581/J581)*100</f>
        <v>1.590688413367584</v>
      </c>
      <c r="CP581">
        <f t="shared" si="366"/>
        <v>92.443208159480761</v>
      </c>
      <c r="CQ581">
        <f t="shared" si="367"/>
        <v>7.5567918405192387</v>
      </c>
      <c r="CR581">
        <f>(BB581/J581)*100</f>
        <v>2.658030260198375</v>
      </c>
      <c r="CS581">
        <f t="shared" si="368"/>
        <v>96.35623786183298</v>
      </c>
      <c r="CT581">
        <f t="shared" si="369"/>
        <v>3.6437621381670211</v>
      </c>
      <c r="CU581">
        <f>(BE581/J581)*100</f>
        <v>3.3477956268974074</v>
      </c>
      <c r="CV581">
        <f t="shared" si="370"/>
        <v>83.713929069682052</v>
      </c>
      <c r="CW581">
        <f t="shared" si="371"/>
        <v>16.286070930317941</v>
      </c>
      <c r="CX581">
        <f>(BH581/J581)*100</f>
        <v>9.8661520876095423</v>
      </c>
      <c r="CY581">
        <f t="shared" si="372"/>
        <v>66.556208889774766</v>
      </c>
      <c r="CZ581">
        <f t="shared" si="373"/>
        <v>33.443791110225234</v>
      </c>
    </row>
    <row r="582" spans="1:104" x14ac:dyDescent="0.25">
      <c r="A582" t="s">
        <v>2720</v>
      </c>
      <c r="B582">
        <v>33</v>
      </c>
      <c r="C582">
        <v>24</v>
      </c>
      <c r="D582" t="s">
        <v>2719</v>
      </c>
      <c r="E582">
        <f>VLOOKUP(A582,'2011B4'!A$1:B$641,2, FALSE)</f>
        <v>623</v>
      </c>
      <c r="G582">
        <v>2578201</v>
      </c>
      <c r="H582">
        <v>1303363</v>
      </c>
      <c r="I582">
        <v>1274838</v>
      </c>
      <c r="J582">
        <v>949314</v>
      </c>
      <c r="K582">
        <v>672913</v>
      </c>
      <c r="L582">
        <v>276401</v>
      </c>
      <c r="M582">
        <f>(J582/G582)*100</f>
        <v>36.82079093135097</v>
      </c>
      <c r="N582">
        <f>(K582/H582)*100</f>
        <v>51.628978266223612</v>
      </c>
      <c r="O582">
        <f>(L582/I582)*100</f>
        <v>21.681264599894263</v>
      </c>
      <c r="P582">
        <f>(K582/J582)*100</f>
        <v>70.884133174060423</v>
      </c>
      <c r="Q582">
        <f>(L582/J582)*100</f>
        <v>29.115866825939573</v>
      </c>
      <c r="R582">
        <f t="shared" si="342"/>
        <v>38.642219539583316</v>
      </c>
      <c r="S582">
        <f t="shared" si="343"/>
        <v>17.22738735550092</v>
      </c>
      <c r="T582">
        <f t="shared" si="344"/>
        <v>13.397990548964831</v>
      </c>
      <c r="U582">
        <f t="shared" si="345"/>
        <v>5.012988326307207</v>
      </c>
      <c r="V582">
        <f t="shared" si="346"/>
        <v>25.719414229643718</v>
      </c>
      <c r="W582">
        <f t="shared" si="347"/>
        <v>61.357780460416684</v>
      </c>
      <c r="X582">
        <v>119493</v>
      </c>
      <c r="Y582">
        <v>74091</v>
      </c>
      <c r="Z582">
        <v>45402</v>
      </c>
      <c r="AA582">
        <v>236443</v>
      </c>
      <c r="AB582">
        <v>124793</v>
      </c>
      <c r="AC582">
        <v>111650</v>
      </c>
      <c r="AD582">
        <v>10900</v>
      </c>
      <c r="AE582">
        <v>7608</v>
      </c>
      <c r="AF582">
        <v>3292</v>
      </c>
      <c r="AG582">
        <v>6501</v>
      </c>
      <c r="AH582">
        <v>4464</v>
      </c>
      <c r="AI582">
        <v>2037</v>
      </c>
      <c r="AJ582">
        <v>32420</v>
      </c>
      <c r="AK582">
        <v>16552</v>
      </c>
      <c r="AL582">
        <v>15868</v>
      </c>
      <c r="AM582">
        <v>124621</v>
      </c>
      <c r="AN582">
        <v>99025</v>
      </c>
      <c r="AO582">
        <v>25596</v>
      </c>
      <c r="AP582">
        <v>4523</v>
      </c>
      <c r="AQ582">
        <v>4069</v>
      </c>
      <c r="AR582">
        <v>454</v>
      </c>
      <c r="AS582">
        <v>47589</v>
      </c>
      <c r="AT582">
        <v>42032</v>
      </c>
      <c r="AU582">
        <v>5557</v>
      </c>
      <c r="AV582">
        <v>127189</v>
      </c>
      <c r="AW582">
        <v>112845</v>
      </c>
      <c r="AX582">
        <v>14344</v>
      </c>
      <c r="AY582">
        <v>17892</v>
      </c>
      <c r="AZ582">
        <v>15953</v>
      </c>
      <c r="BA582">
        <v>1939</v>
      </c>
      <c r="BB582">
        <v>47740</v>
      </c>
      <c r="BC582">
        <v>45817</v>
      </c>
      <c r="BD582">
        <v>1923</v>
      </c>
      <c r="BE582">
        <v>54427</v>
      </c>
      <c r="BF582">
        <v>44664</v>
      </c>
      <c r="BG582">
        <v>9763</v>
      </c>
      <c r="BH582">
        <v>119576</v>
      </c>
      <c r="BI582">
        <v>81000</v>
      </c>
      <c r="BJ582">
        <v>38576</v>
      </c>
      <c r="BK582" t="str">
        <f t="shared" si="374"/>
        <v>AgriculturalLabourTotal</v>
      </c>
      <c r="BL582" t="str">
        <f t="shared" si="375"/>
        <v>AgriculturalLabourMale</v>
      </c>
      <c r="BM582" t="str">
        <f t="shared" si="376"/>
        <v>AgriculturalLabourFemale</v>
      </c>
      <c r="BN582">
        <f>(X582/J582)*100</f>
        <v>12.587299881809392</v>
      </c>
      <c r="BO582">
        <f t="shared" si="348"/>
        <v>62.004468881022326</v>
      </c>
      <c r="BP582">
        <f t="shared" si="349"/>
        <v>37.995531118977681</v>
      </c>
      <c r="BQ582">
        <f>(AA582/J582)*100</f>
        <v>24.906722117234128</v>
      </c>
      <c r="BR582">
        <f t="shared" si="350"/>
        <v>52.779316790939049</v>
      </c>
      <c r="BS582">
        <f t="shared" si="351"/>
        <v>47.220683209060958</v>
      </c>
      <c r="BT582">
        <f>(AD582/J582)*100</f>
        <v>1.1481975405398004</v>
      </c>
      <c r="BU582">
        <f t="shared" si="352"/>
        <v>69.798165137614674</v>
      </c>
      <c r="BV582">
        <f t="shared" si="353"/>
        <v>30.201834862385319</v>
      </c>
      <c r="BW582">
        <f>(AG582/J582)*100</f>
        <v>0.68481029459167353</v>
      </c>
      <c r="BX582">
        <f t="shared" si="354"/>
        <v>68.666359021688976</v>
      </c>
      <c r="BY582">
        <f t="shared" si="355"/>
        <v>31.333640978311028</v>
      </c>
      <c r="BZ582">
        <f>(AJ582/J582)*100</f>
        <v>3.4150976389266354</v>
      </c>
      <c r="CA582">
        <f t="shared" si="356"/>
        <v>51.054904380012331</v>
      </c>
      <c r="CB582">
        <f t="shared" si="357"/>
        <v>48.945095619987661</v>
      </c>
      <c r="CC582">
        <f>(AM582/J582)*100</f>
        <v>13.12747942198261</v>
      </c>
      <c r="CD582">
        <f t="shared" si="358"/>
        <v>79.460925526195425</v>
      </c>
      <c r="CE582">
        <f t="shared" si="359"/>
        <v>20.539074473804575</v>
      </c>
      <c r="CF582">
        <f>(AP582/J582)*100</f>
        <v>0.47644930971206578</v>
      </c>
      <c r="CG582">
        <f t="shared" si="360"/>
        <v>89.962414326774265</v>
      </c>
      <c r="CH582">
        <f t="shared" si="361"/>
        <v>10.037585673225735</v>
      </c>
      <c r="CI582">
        <f>(AS582/J582)*100</f>
        <v>5.012988326307207</v>
      </c>
      <c r="CJ582">
        <f t="shared" si="362"/>
        <v>88.322931769946834</v>
      </c>
      <c r="CK582">
        <f t="shared" si="363"/>
        <v>11.677068230053164</v>
      </c>
      <c r="CL582">
        <f>(AV582/J582)*100</f>
        <v>13.397990548964831</v>
      </c>
      <c r="CM582">
        <f t="shared" si="364"/>
        <v>88.722295167034886</v>
      </c>
      <c r="CN582">
        <f t="shared" si="365"/>
        <v>11.277704832965114</v>
      </c>
      <c r="CO582">
        <f>(AY582/J582)*100</f>
        <v>1.8847293940677163</v>
      </c>
      <c r="CP582">
        <f t="shared" si="366"/>
        <v>89.162754303599385</v>
      </c>
      <c r="CQ582">
        <f t="shared" si="367"/>
        <v>10.837245696400625</v>
      </c>
      <c r="CR582">
        <f>(BB582/J582)*100</f>
        <v>5.0288945491165205</v>
      </c>
      <c r="CS582">
        <f t="shared" si="368"/>
        <v>95.971931294511933</v>
      </c>
      <c r="CT582">
        <f t="shared" si="369"/>
        <v>4.0280687054880602</v>
      </c>
      <c r="CU582">
        <f>(BE582/J582)*100</f>
        <v>5.7332979393541015</v>
      </c>
      <c r="CV582">
        <f t="shared" si="370"/>
        <v>82.062211769893622</v>
      </c>
      <c r="CW582">
        <f t="shared" si="371"/>
        <v>17.937788230106381</v>
      </c>
      <c r="CX582">
        <f>(BH582/J582)*100</f>
        <v>12.596043037393317</v>
      </c>
      <c r="CY582">
        <f t="shared" si="372"/>
        <v>67.739345688097941</v>
      </c>
      <c r="CZ582">
        <f t="shared" si="373"/>
        <v>32.260654311902051</v>
      </c>
    </row>
    <row r="583" spans="1:104" x14ac:dyDescent="0.25">
      <c r="A583" t="s">
        <v>2722</v>
      </c>
      <c r="B583">
        <v>33</v>
      </c>
      <c r="C583">
        <v>25</v>
      </c>
      <c r="D583" t="s">
        <v>2721</v>
      </c>
      <c r="E583">
        <f>VLOOKUP(A583,'2011B4'!A$1:B$641,2, FALSE)</f>
        <v>624</v>
      </c>
      <c r="G583">
        <v>1093950</v>
      </c>
      <c r="H583">
        <v>552986</v>
      </c>
      <c r="I583">
        <v>540964</v>
      </c>
      <c r="J583">
        <v>469715</v>
      </c>
      <c r="K583">
        <v>295605</v>
      </c>
      <c r="L583">
        <v>174110</v>
      </c>
      <c r="M583">
        <f>(J583/G583)*100</f>
        <v>42.937519996343525</v>
      </c>
      <c r="N583">
        <f>(K583/H583)*100</f>
        <v>53.456145363535427</v>
      </c>
      <c r="O583">
        <f>(L583/I583)*100</f>
        <v>32.185136164328867</v>
      </c>
      <c r="P583">
        <f>(K583/J583)*100</f>
        <v>62.932842255410193</v>
      </c>
      <c r="Q583">
        <f>(L583/J583)*100</f>
        <v>37.067157744589807</v>
      </c>
      <c r="R583">
        <f t="shared" si="342"/>
        <v>65.758598298968522</v>
      </c>
      <c r="S583">
        <f t="shared" si="343"/>
        <v>8.7921399146290824</v>
      </c>
      <c r="T583">
        <f t="shared" si="344"/>
        <v>8.1509000138381786</v>
      </c>
      <c r="U583">
        <f t="shared" si="345"/>
        <v>2.0961646956132975</v>
      </c>
      <c r="V583">
        <f t="shared" si="346"/>
        <v>15.202197076950917</v>
      </c>
      <c r="W583">
        <f t="shared" si="347"/>
        <v>34.241401701031478</v>
      </c>
      <c r="X583">
        <v>50436</v>
      </c>
      <c r="Y583">
        <v>33390</v>
      </c>
      <c r="Z583">
        <v>17046</v>
      </c>
      <c r="AA583">
        <v>245989</v>
      </c>
      <c r="AB583">
        <v>129061</v>
      </c>
      <c r="AC583">
        <v>116928</v>
      </c>
      <c r="AD583">
        <v>12453</v>
      </c>
      <c r="AE583">
        <v>8033</v>
      </c>
      <c r="AF583">
        <v>4420</v>
      </c>
      <c r="AG583">
        <v>2833</v>
      </c>
      <c r="AH583">
        <v>1808</v>
      </c>
      <c r="AI583">
        <v>1025</v>
      </c>
      <c r="AJ583">
        <v>10740</v>
      </c>
      <c r="AK583">
        <v>5515</v>
      </c>
      <c r="AL583">
        <v>5225</v>
      </c>
      <c r="AM583">
        <v>27725</v>
      </c>
      <c r="AN583">
        <v>21284</v>
      </c>
      <c r="AO583">
        <v>6441</v>
      </c>
      <c r="AP583">
        <v>1899</v>
      </c>
      <c r="AQ583">
        <v>1818</v>
      </c>
      <c r="AR583">
        <v>81</v>
      </c>
      <c r="AS583">
        <v>9846</v>
      </c>
      <c r="AT583">
        <v>9058</v>
      </c>
      <c r="AU583">
        <v>788</v>
      </c>
      <c r="AV583">
        <v>38286</v>
      </c>
      <c r="AW583">
        <v>32867</v>
      </c>
      <c r="AX583">
        <v>5419</v>
      </c>
      <c r="AY583">
        <v>6234</v>
      </c>
      <c r="AZ583">
        <v>5461</v>
      </c>
      <c r="BA583">
        <v>773</v>
      </c>
      <c r="BB583">
        <v>12636</v>
      </c>
      <c r="BC583">
        <v>12337</v>
      </c>
      <c r="BD583">
        <v>299</v>
      </c>
      <c r="BE583">
        <v>13511</v>
      </c>
      <c r="BF583">
        <v>10878</v>
      </c>
      <c r="BG583">
        <v>2633</v>
      </c>
      <c r="BH583">
        <v>37127</v>
      </c>
      <c r="BI583">
        <v>24095</v>
      </c>
      <c r="BJ583">
        <v>13032</v>
      </c>
      <c r="BK583" t="str">
        <f t="shared" si="374"/>
        <v>AgriculturalLabourTotal</v>
      </c>
      <c r="BL583" t="str">
        <f t="shared" si="375"/>
        <v>AgriculturalLabourMale</v>
      </c>
      <c r="BM583" t="str">
        <f t="shared" si="376"/>
        <v>AgriculturalLabourFemale</v>
      </c>
      <c r="BN583">
        <f>(X583/J583)*100</f>
        <v>10.73757491244691</v>
      </c>
      <c r="BO583">
        <f t="shared" si="348"/>
        <v>66.202712348322621</v>
      </c>
      <c r="BP583">
        <f t="shared" si="349"/>
        <v>33.797287651677372</v>
      </c>
      <c r="BQ583">
        <f>(AA583/J583)*100</f>
        <v>52.369841286737703</v>
      </c>
      <c r="BR583">
        <f t="shared" si="350"/>
        <v>52.4661671863376</v>
      </c>
      <c r="BS583">
        <f t="shared" si="351"/>
        <v>47.5338328136624</v>
      </c>
      <c r="BT583">
        <f>(AD583/J583)*100</f>
        <v>2.6511820997839117</v>
      </c>
      <c r="BU583">
        <f t="shared" si="352"/>
        <v>64.506544607725047</v>
      </c>
      <c r="BV583">
        <f t="shared" si="353"/>
        <v>35.493455392274953</v>
      </c>
      <c r="BW583">
        <f>(AG583/J583)*100</f>
        <v>0.60313168623527036</v>
      </c>
      <c r="BX583">
        <f t="shared" si="354"/>
        <v>63.819272855630075</v>
      </c>
      <c r="BY583">
        <f t="shared" si="355"/>
        <v>36.180727144369925</v>
      </c>
      <c r="BZ583">
        <f>(AJ583/J583)*100</f>
        <v>2.286492873338088</v>
      </c>
      <c r="CA583">
        <f t="shared" si="356"/>
        <v>51.350093109869647</v>
      </c>
      <c r="CB583">
        <f t="shared" si="357"/>
        <v>48.649906890130353</v>
      </c>
      <c r="CC583">
        <f>(AM583/J583)*100</f>
        <v>5.9025153550557246</v>
      </c>
      <c r="CD583">
        <f t="shared" si="358"/>
        <v>76.768259693417491</v>
      </c>
      <c r="CE583">
        <f t="shared" si="359"/>
        <v>23.231740306582509</v>
      </c>
      <c r="CF583">
        <f>(AP583/J583)*100</f>
        <v>0.40428770637514239</v>
      </c>
      <c r="CG583">
        <f t="shared" si="360"/>
        <v>95.73459715639811</v>
      </c>
      <c r="CH583">
        <f t="shared" si="361"/>
        <v>4.2654028436018958</v>
      </c>
      <c r="CI583">
        <f>(AS583/J583)*100</f>
        <v>2.0961646956132975</v>
      </c>
      <c r="CJ583">
        <f t="shared" si="362"/>
        <v>91.996749949217957</v>
      </c>
      <c r="CK583">
        <f t="shared" si="363"/>
        <v>8.003250050782043</v>
      </c>
      <c r="CL583">
        <f>(AV583/J583)*100</f>
        <v>8.1509000138381786</v>
      </c>
      <c r="CM583">
        <f t="shared" si="364"/>
        <v>85.846001149245154</v>
      </c>
      <c r="CN583">
        <f t="shared" si="365"/>
        <v>14.153998850754846</v>
      </c>
      <c r="CO583">
        <f>(AY583/J583)*100</f>
        <v>1.3271877627923316</v>
      </c>
      <c r="CP583">
        <f t="shared" si="366"/>
        <v>87.600256657042024</v>
      </c>
      <c r="CQ583">
        <f t="shared" si="367"/>
        <v>12.399743342957972</v>
      </c>
      <c r="CR583">
        <f>(BB583/J583)*100</f>
        <v>2.6901418945530797</v>
      </c>
      <c r="CS583">
        <f t="shared" si="368"/>
        <v>97.63374485596708</v>
      </c>
      <c r="CT583">
        <f t="shared" si="369"/>
        <v>2.3662551440329218</v>
      </c>
      <c r="CU583">
        <f>(BE583/J583)*100</f>
        <v>2.8764250662635855</v>
      </c>
      <c r="CV583">
        <f t="shared" si="370"/>
        <v>80.512175264599222</v>
      </c>
      <c r="CW583">
        <f t="shared" si="371"/>
        <v>19.487824735400785</v>
      </c>
      <c r="CX583">
        <f>(BH583/J583)*100</f>
        <v>7.9041546469667781</v>
      </c>
      <c r="CY583">
        <f t="shared" si="372"/>
        <v>64.898860667438797</v>
      </c>
      <c r="CZ583">
        <f t="shared" si="373"/>
        <v>35.10113933256121</v>
      </c>
    </row>
    <row r="584" spans="1:104" x14ac:dyDescent="0.25">
      <c r="A584" t="s">
        <v>2724</v>
      </c>
      <c r="B584">
        <v>33</v>
      </c>
      <c r="C584">
        <v>26</v>
      </c>
      <c r="D584" t="s">
        <v>2723</v>
      </c>
      <c r="E584">
        <f>VLOOKUP(A584,'2011B4'!A$1:B$641,2, FALSE)</f>
        <v>625</v>
      </c>
      <c r="G584">
        <v>1751301</v>
      </c>
      <c r="H584">
        <v>870376</v>
      </c>
      <c r="I584">
        <v>880925</v>
      </c>
      <c r="J584">
        <v>812757</v>
      </c>
      <c r="K584">
        <v>493341</v>
      </c>
      <c r="L584">
        <v>319416</v>
      </c>
      <c r="M584">
        <f>(J584/G584)*100</f>
        <v>46.408755548018306</v>
      </c>
      <c r="N584">
        <f>(K584/H584)*100</f>
        <v>56.68136529499894</v>
      </c>
      <c r="O584">
        <f>(L584/I584)*100</f>
        <v>36.259159406305876</v>
      </c>
      <c r="P584">
        <f>(K584/J584)*100</f>
        <v>60.699692528024983</v>
      </c>
      <c r="Q584">
        <f>(L584/J584)*100</f>
        <v>39.300307471975017</v>
      </c>
      <c r="R584">
        <f t="shared" si="342"/>
        <v>30.720621292711105</v>
      </c>
      <c r="S584">
        <f t="shared" si="343"/>
        <v>40.578303232085361</v>
      </c>
      <c r="T584">
        <f t="shared" si="344"/>
        <v>8.1819043084218279</v>
      </c>
      <c r="U584">
        <f t="shared" si="345"/>
        <v>4.2354602913293888</v>
      </c>
      <c r="V584">
        <f t="shared" si="346"/>
        <v>16.283710875452318</v>
      </c>
      <c r="W584">
        <f t="shared" si="347"/>
        <v>69.279378707288899</v>
      </c>
      <c r="X584">
        <v>79429</v>
      </c>
      <c r="Y584">
        <v>48226</v>
      </c>
      <c r="Z584">
        <v>31203</v>
      </c>
      <c r="AA584">
        <v>153228</v>
      </c>
      <c r="AB584">
        <v>74737</v>
      </c>
      <c r="AC584">
        <v>78491</v>
      </c>
      <c r="AD584">
        <v>17027</v>
      </c>
      <c r="AE584">
        <v>12171</v>
      </c>
      <c r="AF584">
        <v>4856</v>
      </c>
      <c r="AG584">
        <v>5652</v>
      </c>
      <c r="AH584">
        <v>4172</v>
      </c>
      <c r="AI584">
        <v>1480</v>
      </c>
      <c r="AJ584">
        <v>41800</v>
      </c>
      <c r="AK584">
        <v>13622</v>
      </c>
      <c r="AL584">
        <v>28178</v>
      </c>
      <c r="AM584">
        <v>282351</v>
      </c>
      <c r="AN584">
        <v>147854</v>
      </c>
      <c r="AO584">
        <v>134497</v>
      </c>
      <c r="AP584">
        <v>1878</v>
      </c>
      <c r="AQ584">
        <v>1760</v>
      </c>
      <c r="AR584">
        <v>118</v>
      </c>
      <c r="AS584">
        <v>34424</v>
      </c>
      <c r="AT584">
        <v>31671</v>
      </c>
      <c r="AU584">
        <v>2753</v>
      </c>
      <c r="AV584">
        <v>66499</v>
      </c>
      <c r="AW584">
        <v>59441</v>
      </c>
      <c r="AX584">
        <v>7058</v>
      </c>
      <c r="AY584">
        <v>11483</v>
      </c>
      <c r="AZ584">
        <v>10230</v>
      </c>
      <c r="BA584">
        <v>1253</v>
      </c>
      <c r="BB584">
        <v>21743</v>
      </c>
      <c r="BC584">
        <v>20899</v>
      </c>
      <c r="BD584">
        <v>844</v>
      </c>
      <c r="BE584">
        <v>29310</v>
      </c>
      <c r="BF584">
        <v>23182</v>
      </c>
      <c r="BG584">
        <v>6128</v>
      </c>
      <c r="BH584">
        <v>67933</v>
      </c>
      <c r="BI584">
        <v>45376</v>
      </c>
      <c r="BJ584">
        <v>22557</v>
      </c>
      <c r="BK584" t="str">
        <f t="shared" si="374"/>
        <v>DNonHHITotal</v>
      </c>
      <c r="BL584" t="str">
        <f t="shared" si="375"/>
        <v>DNonHHIMale</v>
      </c>
      <c r="BM584" t="str">
        <f t="shared" si="376"/>
        <v>DNonHHIFemale</v>
      </c>
      <c r="BN584">
        <f>(X584/J584)*100</f>
        <v>9.7727857157797473</v>
      </c>
      <c r="BO584">
        <f t="shared" si="348"/>
        <v>60.715859446801545</v>
      </c>
      <c r="BP584">
        <f t="shared" si="349"/>
        <v>39.284140553198455</v>
      </c>
      <c r="BQ584">
        <f>(AA584/J584)*100</f>
        <v>18.852867462230407</v>
      </c>
      <c r="BR584">
        <f t="shared" si="350"/>
        <v>48.775028062756157</v>
      </c>
      <c r="BS584">
        <f t="shared" si="351"/>
        <v>51.224971937243843</v>
      </c>
      <c r="BT584">
        <f>(AD584/J584)*100</f>
        <v>2.0949681147009498</v>
      </c>
      <c r="BU584">
        <f t="shared" si="352"/>
        <v>71.480589651729616</v>
      </c>
      <c r="BV584">
        <f t="shared" si="353"/>
        <v>28.519410348270398</v>
      </c>
      <c r="BW584">
        <f>(AG584/J584)*100</f>
        <v>0.69541080544369349</v>
      </c>
      <c r="BX584">
        <f t="shared" si="354"/>
        <v>73.814578910120304</v>
      </c>
      <c r="BY584">
        <f t="shared" si="355"/>
        <v>26.185421089879689</v>
      </c>
      <c r="BZ584">
        <f>(AJ584/J584)*100</f>
        <v>5.1429886177541375</v>
      </c>
      <c r="CA584">
        <f t="shared" si="356"/>
        <v>32.588516746411486</v>
      </c>
      <c r="CB584">
        <f t="shared" si="357"/>
        <v>67.411483253588528</v>
      </c>
      <c r="CC584">
        <f>(AM584/J584)*100</f>
        <v>34.739903808887526</v>
      </c>
      <c r="CD584">
        <f t="shared" si="358"/>
        <v>52.365318344896949</v>
      </c>
      <c r="CE584">
        <f t="shared" si="359"/>
        <v>47.634681655103044</v>
      </c>
      <c r="CF584">
        <f>(AP584/J584)*100</f>
        <v>0.23106537378330791</v>
      </c>
      <c r="CG584">
        <f t="shared" si="360"/>
        <v>93.716719914802979</v>
      </c>
      <c r="CH584">
        <f t="shared" si="361"/>
        <v>6.2832800851970187</v>
      </c>
      <c r="CI584">
        <f>(AS584/J584)*100</f>
        <v>4.2354602913293888</v>
      </c>
      <c r="CJ584">
        <f t="shared" si="362"/>
        <v>92.002672554032074</v>
      </c>
      <c r="CK584">
        <f t="shared" si="363"/>
        <v>7.9973274459679295</v>
      </c>
      <c r="CL584">
        <f>(AV584/J584)*100</f>
        <v>8.1819043084218279</v>
      </c>
      <c r="CM584">
        <f t="shared" si="364"/>
        <v>89.386306561000922</v>
      </c>
      <c r="CN584">
        <f t="shared" si="365"/>
        <v>10.613693438999084</v>
      </c>
      <c r="CO584">
        <f>(AY584/J584)*100</f>
        <v>1.4128454138198747</v>
      </c>
      <c r="CP584">
        <f t="shared" si="366"/>
        <v>89.088217364800144</v>
      </c>
      <c r="CQ584">
        <f t="shared" si="367"/>
        <v>10.911782635199861</v>
      </c>
      <c r="CR584">
        <f>(BB584/J584)*100</f>
        <v>2.675215347268618</v>
      </c>
      <c r="CS584">
        <f t="shared" si="368"/>
        <v>96.118290944211921</v>
      </c>
      <c r="CT584">
        <f t="shared" si="369"/>
        <v>3.88170905578807</v>
      </c>
      <c r="CU584">
        <f>(BE584/J584)*100</f>
        <v>3.606243932688368</v>
      </c>
      <c r="CV584">
        <f t="shared" si="370"/>
        <v>79.092459911293076</v>
      </c>
      <c r="CW584">
        <f t="shared" si="371"/>
        <v>20.907540088706924</v>
      </c>
      <c r="CX584">
        <f>(BH584/J584)*100</f>
        <v>8.3583408078921497</v>
      </c>
      <c r="CY584">
        <f t="shared" si="372"/>
        <v>66.795224706696303</v>
      </c>
      <c r="CZ584">
        <f t="shared" si="373"/>
        <v>33.204775293303697</v>
      </c>
    </row>
    <row r="585" spans="1:104" x14ac:dyDescent="0.25">
      <c r="A585" t="s">
        <v>2726</v>
      </c>
      <c r="B585">
        <v>33</v>
      </c>
      <c r="C585">
        <v>27</v>
      </c>
      <c r="D585" t="s">
        <v>2725</v>
      </c>
      <c r="E585">
        <f>VLOOKUP(A585,'2011B4'!A$1:B$641,2, FALSE)</f>
        <v>626</v>
      </c>
      <c r="G585">
        <v>1187604</v>
      </c>
      <c r="H585">
        <v>583376</v>
      </c>
      <c r="I585">
        <v>604228</v>
      </c>
      <c r="J585">
        <v>428853</v>
      </c>
      <c r="K585">
        <v>286020</v>
      </c>
      <c r="L585">
        <v>142833</v>
      </c>
      <c r="M585">
        <f t="shared" ref="M585:M594" si="377">(J585/G585)*100</f>
        <v>36.110774298503543</v>
      </c>
      <c r="N585">
        <f t="shared" ref="N585:N594" si="378">(K585/H585)*100</f>
        <v>49.028413921724585</v>
      </c>
      <c r="O585">
        <f t="shared" ref="O585:O594" si="379">(L585/I585)*100</f>
        <v>23.63892437953885</v>
      </c>
      <c r="P585">
        <f>(K585/J585)*100</f>
        <v>66.694181922476929</v>
      </c>
      <c r="Q585">
        <f>(L585/J585)*100</f>
        <v>33.305818077523071</v>
      </c>
      <c r="R585">
        <f t="shared" si="342"/>
        <v>65.202528605372933</v>
      </c>
      <c r="S585">
        <f t="shared" si="343"/>
        <v>8.5248325183687648</v>
      </c>
      <c r="T585">
        <f t="shared" si="344"/>
        <v>8.3776958538240383</v>
      </c>
      <c r="U585">
        <f t="shared" si="345"/>
        <v>2.7435974564710985</v>
      </c>
      <c r="V585">
        <f t="shared" si="346"/>
        <v>15.151345565963162</v>
      </c>
      <c r="W585">
        <f t="shared" si="347"/>
        <v>34.797471394627067</v>
      </c>
      <c r="X585">
        <v>164913</v>
      </c>
      <c r="Y585">
        <v>94690</v>
      </c>
      <c r="Z585">
        <v>70223</v>
      </c>
      <c r="AA585">
        <v>76010</v>
      </c>
      <c r="AB585">
        <v>37388</v>
      </c>
      <c r="AC585">
        <v>38622</v>
      </c>
      <c r="AD585">
        <v>38700</v>
      </c>
      <c r="AE585">
        <v>36108</v>
      </c>
      <c r="AF585">
        <v>2592</v>
      </c>
      <c r="AG585">
        <v>436</v>
      </c>
      <c r="AH585">
        <v>368</v>
      </c>
      <c r="AI585">
        <v>68</v>
      </c>
      <c r="AJ585">
        <v>20185</v>
      </c>
      <c r="AK585">
        <v>8600</v>
      </c>
      <c r="AL585">
        <v>11585</v>
      </c>
      <c r="AM585">
        <v>15938</v>
      </c>
      <c r="AN585">
        <v>13521</v>
      </c>
      <c r="AO585">
        <v>2417</v>
      </c>
      <c r="AP585">
        <v>1327</v>
      </c>
      <c r="AQ585">
        <v>1271</v>
      </c>
      <c r="AR585">
        <v>56</v>
      </c>
      <c r="AS585">
        <v>11766</v>
      </c>
      <c r="AT585">
        <v>10694</v>
      </c>
      <c r="AU585">
        <v>1072</v>
      </c>
      <c r="AV585">
        <v>35928</v>
      </c>
      <c r="AW585">
        <v>32965</v>
      </c>
      <c r="AX585">
        <v>2963</v>
      </c>
      <c r="AY585">
        <v>5900</v>
      </c>
      <c r="AZ585">
        <v>5480</v>
      </c>
      <c r="BA585">
        <v>420</v>
      </c>
      <c r="BB585">
        <v>10238</v>
      </c>
      <c r="BC585">
        <v>9999</v>
      </c>
      <c r="BD585">
        <v>239</v>
      </c>
      <c r="BE585">
        <v>8351</v>
      </c>
      <c r="BF585">
        <v>7260</v>
      </c>
      <c r="BG585">
        <v>1091</v>
      </c>
      <c r="BH585">
        <v>39161</v>
      </c>
      <c r="BI585">
        <v>27676</v>
      </c>
      <c r="BJ585">
        <v>11485</v>
      </c>
      <c r="BK585" t="str">
        <f t="shared" si="374"/>
        <v>CultivatorsTotal</v>
      </c>
      <c r="BL585" t="str">
        <f t="shared" si="375"/>
        <v>CultivatorsMale</v>
      </c>
      <c r="BM585" t="str">
        <f t="shared" si="376"/>
        <v>CultivatorsFemale</v>
      </c>
      <c r="BN585">
        <f>(X585/J585)*100</f>
        <v>38.454435435918597</v>
      </c>
      <c r="BO585">
        <f t="shared" si="348"/>
        <v>57.418153814435492</v>
      </c>
      <c r="BP585">
        <f t="shared" si="349"/>
        <v>42.581846185564508</v>
      </c>
      <c r="BQ585">
        <f>(AA585/J585)*100</f>
        <v>17.724021984223032</v>
      </c>
      <c r="BR585">
        <f t="shared" si="350"/>
        <v>49.188264702012887</v>
      </c>
      <c r="BS585">
        <f t="shared" si="351"/>
        <v>50.811735297987106</v>
      </c>
      <c r="BT585">
        <f>(AD585/J585)*100</f>
        <v>9.0240711852313034</v>
      </c>
      <c r="BU585">
        <f t="shared" si="352"/>
        <v>93.302325581395351</v>
      </c>
      <c r="BV585">
        <f t="shared" si="353"/>
        <v>6.6976744186046515</v>
      </c>
      <c r="BW585">
        <f>(AG585/J585)*100</f>
        <v>0.10166653841759297</v>
      </c>
      <c r="BX585">
        <f t="shared" si="354"/>
        <v>84.403669724770651</v>
      </c>
      <c r="BY585">
        <f t="shared" si="355"/>
        <v>15.596330275229359</v>
      </c>
      <c r="BZ585">
        <f>(AJ585/J585)*100</f>
        <v>4.7067410044933808</v>
      </c>
      <c r="CA585">
        <f t="shared" si="356"/>
        <v>42.605895466930889</v>
      </c>
      <c r="CB585">
        <f t="shared" si="357"/>
        <v>57.394104533069111</v>
      </c>
      <c r="CC585">
        <f>(AM585/J585)*100</f>
        <v>3.7164249754577909</v>
      </c>
      <c r="CD585">
        <f t="shared" si="358"/>
        <v>84.834985569080189</v>
      </c>
      <c r="CE585">
        <f t="shared" si="359"/>
        <v>15.165014430919815</v>
      </c>
      <c r="CF585">
        <f>(AP585/J585)*100</f>
        <v>0.30943003779849976</v>
      </c>
      <c r="CG585">
        <f t="shared" si="360"/>
        <v>95.779954785229833</v>
      </c>
      <c r="CH585">
        <f t="shared" si="361"/>
        <v>4.2200452147701579</v>
      </c>
      <c r="CI585">
        <f>(AS585/J585)*100</f>
        <v>2.7435974564710985</v>
      </c>
      <c r="CJ585">
        <f t="shared" si="362"/>
        <v>90.889002209756924</v>
      </c>
      <c r="CK585">
        <f t="shared" si="363"/>
        <v>9.1109977902430739</v>
      </c>
      <c r="CL585">
        <f>(AV585/J585)*100</f>
        <v>8.3776958538240383</v>
      </c>
      <c r="CM585">
        <f t="shared" si="364"/>
        <v>91.752950345134707</v>
      </c>
      <c r="CN585">
        <f t="shared" si="365"/>
        <v>8.2470496548652861</v>
      </c>
      <c r="CO585">
        <f>(AY585/J585)*100</f>
        <v>1.3757627905132994</v>
      </c>
      <c r="CP585">
        <f t="shared" si="366"/>
        <v>92.881355932203391</v>
      </c>
      <c r="CQ585">
        <f t="shared" si="367"/>
        <v>7.1186440677966107</v>
      </c>
      <c r="CR585">
        <f>(BB585/J585)*100</f>
        <v>2.3872982117415527</v>
      </c>
      <c r="CS585">
        <f t="shared" si="368"/>
        <v>97.66555967962492</v>
      </c>
      <c r="CT585">
        <f t="shared" si="369"/>
        <v>2.334440320375073</v>
      </c>
      <c r="CU585">
        <f>(BE585/J585)*100</f>
        <v>1.9472872989112817</v>
      </c>
      <c r="CV585">
        <f t="shared" si="370"/>
        <v>86.93569632379355</v>
      </c>
      <c r="CW585">
        <f t="shared" si="371"/>
        <v>13.064303676206443</v>
      </c>
      <c r="CX585">
        <f>(BH585/J585)*100</f>
        <v>9.1315672269985289</v>
      </c>
      <c r="CY585">
        <f t="shared" si="372"/>
        <v>70.672352595694704</v>
      </c>
      <c r="CZ585">
        <f t="shared" si="373"/>
        <v>29.327647404305303</v>
      </c>
    </row>
    <row r="586" spans="1:104" x14ac:dyDescent="0.25">
      <c r="A586" t="s">
        <v>2728</v>
      </c>
      <c r="B586">
        <v>33</v>
      </c>
      <c r="C586">
        <v>28</v>
      </c>
      <c r="D586" t="s">
        <v>2727</v>
      </c>
      <c r="E586">
        <f>VLOOKUP(A586,'2011B4'!A$1:B$641,2, FALSE)</f>
        <v>627</v>
      </c>
      <c r="G586">
        <v>1572273</v>
      </c>
      <c r="H586">
        <v>766823</v>
      </c>
      <c r="I586">
        <v>805450</v>
      </c>
      <c r="J586">
        <v>584414</v>
      </c>
      <c r="K586">
        <v>396633</v>
      </c>
      <c r="L586">
        <v>187781</v>
      </c>
      <c r="M586">
        <f t="shared" si="377"/>
        <v>37.170008007515229</v>
      </c>
      <c r="N586">
        <f t="shared" si="378"/>
        <v>51.724191893044413</v>
      </c>
      <c r="O586">
        <f t="shared" si="379"/>
        <v>23.313799739276181</v>
      </c>
      <c r="P586">
        <f>(K586/J586)*100</f>
        <v>67.868497332370552</v>
      </c>
      <c r="Q586">
        <f>(L586/J586)*100</f>
        <v>32.131502667629455</v>
      </c>
      <c r="R586">
        <f t="shared" si="342"/>
        <v>37.927393936490226</v>
      </c>
      <c r="S586">
        <f t="shared" si="343"/>
        <v>25.930932523861507</v>
      </c>
      <c r="T586">
        <f t="shared" si="344"/>
        <v>10.371757007874555</v>
      </c>
      <c r="U586">
        <f t="shared" si="345"/>
        <v>3.8881683190341096</v>
      </c>
      <c r="V586">
        <f t="shared" si="346"/>
        <v>21.881748212739598</v>
      </c>
      <c r="W586">
        <f t="shared" si="347"/>
        <v>62.072606063509774</v>
      </c>
      <c r="X586">
        <v>67307</v>
      </c>
      <c r="Y586">
        <v>44665</v>
      </c>
      <c r="Z586">
        <v>22642</v>
      </c>
      <c r="AA586">
        <v>123988</v>
      </c>
      <c r="AB586">
        <v>65921</v>
      </c>
      <c r="AC586">
        <v>58067</v>
      </c>
      <c r="AD586">
        <v>30358</v>
      </c>
      <c r="AE586">
        <v>25731</v>
      </c>
      <c r="AF586">
        <v>4627</v>
      </c>
      <c r="AG586">
        <v>7341</v>
      </c>
      <c r="AH586">
        <v>5850</v>
      </c>
      <c r="AI586">
        <v>1491</v>
      </c>
      <c r="AJ586">
        <v>33385</v>
      </c>
      <c r="AK586">
        <v>10571</v>
      </c>
      <c r="AL586">
        <v>22814</v>
      </c>
      <c r="AM586">
        <v>110818</v>
      </c>
      <c r="AN586">
        <v>69520</v>
      </c>
      <c r="AO586">
        <v>41298</v>
      </c>
      <c r="AP586">
        <v>4605</v>
      </c>
      <c r="AQ586">
        <v>4181</v>
      </c>
      <c r="AR586">
        <v>424</v>
      </c>
      <c r="AS586">
        <v>22723</v>
      </c>
      <c r="AT586">
        <v>20447</v>
      </c>
      <c r="AU586">
        <v>2276</v>
      </c>
      <c r="AV586">
        <v>60614</v>
      </c>
      <c r="AW586">
        <v>55350</v>
      </c>
      <c r="AX586">
        <v>5264</v>
      </c>
      <c r="AY586">
        <v>9653</v>
      </c>
      <c r="AZ586">
        <v>8811</v>
      </c>
      <c r="BA586">
        <v>842</v>
      </c>
      <c r="BB586">
        <v>26730</v>
      </c>
      <c r="BC586">
        <v>25030</v>
      </c>
      <c r="BD586">
        <v>1700</v>
      </c>
      <c r="BE586">
        <v>22588</v>
      </c>
      <c r="BF586">
        <v>18199</v>
      </c>
      <c r="BG586">
        <v>4389</v>
      </c>
      <c r="BH586">
        <v>64304</v>
      </c>
      <c r="BI586">
        <v>42357</v>
      </c>
      <c r="BJ586">
        <v>21947</v>
      </c>
      <c r="BK586" t="str">
        <f t="shared" si="374"/>
        <v>AgriculturalLabourTotal</v>
      </c>
      <c r="BL586" t="str">
        <f t="shared" si="375"/>
        <v>DNonHHIMale</v>
      </c>
      <c r="BM586" t="str">
        <f t="shared" si="376"/>
        <v>AgriculturalLabourFemale</v>
      </c>
      <c r="BN586">
        <f>(X586/J586)*100</f>
        <v>11.517006779440601</v>
      </c>
      <c r="BO586">
        <f t="shared" si="348"/>
        <v>66.36011113257166</v>
      </c>
      <c r="BP586">
        <f t="shared" si="349"/>
        <v>33.639888867428354</v>
      </c>
      <c r="BQ586">
        <f>(AA586/J586)*100</f>
        <v>21.215781962786654</v>
      </c>
      <c r="BR586">
        <f t="shared" si="350"/>
        <v>53.167241991160431</v>
      </c>
      <c r="BS586">
        <f t="shared" si="351"/>
        <v>46.832758008839562</v>
      </c>
      <c r="BT586">
        <f>(AD586/J586)*100</f>
        <v>5.1946051942629712</v>
      </c>
      <c r="BU586">
        <f t="shared" si="352"/>
        <v>84.75854799393899</v>
      </c>
      <c r="BV586">
        <f t="shared" si="353"/>
        <v>15.241452006061005</v>
      </c>
      <c r="BW586">
        <f>(AG586/J586)*100</f>
        <v>1.2561300721748623</v>
      </c>
      <c r="BX586">
        <f t="shared" si="354"/>
        <v>79.689415610952182</v>
      </c>
      <c r="BY586">
        <f t="shared" si="355"/>
        <v>20.310584389047815</v>
      </c>
      <c r="BZ586">
        <f>(AJ586/J586)*100</f>
        <v>5.7125599318291487</v>
      </c>
      <c r="CA586">
        <f t="shared" si="356"/>
        <v>31.663920922570014</v>
      </c>
      <c r="CB586">
        <f t="shared" si="357"/>
        <v>68.336079077429986</v>
      </c>
      <c r="CC586">
        <f>(AM586/J586)*100</f>
        <v>18.962242519857497</v>
      </c>
      <c r="CD586">
        <f t="shared" si="358"/>
        <v>62.733490949123791</v>
      </c>
      <c r="CE586">
        <f t="shared" si="359"/>
        <v>37.266509050876209</v>
      </c>
      <c r="CF586">
        <f>(AP586/J586)*100</f>
        <v>0.78796880293764349</v>
      </c>
      <c r="CG586">
        <f t="shared" si="360"/>
        <v>90.792616720955493</v>
      </c>
      <c r="CH586">
        <f t="shared" si="361"/>
        <v>9.2073832790445156</v>
      </c>
      <c r="CI586">
        <f>(AS586/J586)*100</f>
        <v>3.8881683190341096</v>
      </c>
      <c r="CJ586">
        <f t="shared" si="362"/>
        <v>89.983716938784482</v>
      </c>
      <c r="CK586">
        <f t="shared" si="363"/>
        <v>10.016283061215509</v>
      </c>
      <c r="CL586">
        <f>(AV586/J586)*100</f>
        <v>10.371757007874555</v>
      </c>
      <c r="CM586">
        <f t="shared" si="364"/>
        <v>91.315537664565937</v>
      </c>
      <c r="CN586">
        <f t="shared" si="365"/>
        <v>8.6844623354340573</v>
      </c>
      <c r="CO586">
        <f>(AY586/J586)*100</f>
        <v>1.6517400336063133</v>
      </c>
      <c r="CP586">
        <f t="shared" si="366"/>
        <v>91.277323111985908</v>
      </c>
      <c r="CQ586">
        <f t="shared" si="367"/>
        <v>8.7226768880140888</v>
      </c>
      <c r="CR586">
        <f>(BB586/J586)*100</f>
        <v>4.573812400113618</v>
      </c>
      <c r="CS586">
        <f t="shared" si="368"/>
        <v>93.640104751215858</v>
      </c>
      <c r="CT586">
        <f t="shared" si="369"/>
        <v>6.359895248784138</v>
      </c>
      <c r="CU586">
        <f>(BE586/J586)*100</f>
        <v>3.8650682564072731</v>
      </c>
      <c r="CV586">
        <f t="shared" si="370"/>
        <v>80.569328847175498</v>
      </c>
      <c r="CW586">
        <f t="shared" si="371"/>
        <v>19.430671152824509</v>
      </c>
      <c r="CX586">
        <f>(BH586/J586)*100</f>
        <v>11.003158719674751</v>
      </c>
      <c r="CY586">
        <f t="shared" si="372"/>
        <v>65.869930330928099</v>
      </c>
      <c r="CZ586">
        <f t="shared" si="373"/>
        <v>34.130069669071908</v>
      </c>
    </row>
    <row r="587" spans="1:104" x14ac:dyDescent="0.25">
      <c r="A587" t="s">
        <v>2730</v>
      </c>
      <c r="B587">
        <v>33</v>
      </c>
      <c r="C587">
        <v>29</v>
      </c>
      <c r="D587" t="s">
        <v>2729</v>
      </c>
      <c r="E587">
        <f>VLOOKUP(A587,'2011B4'!A$1:B$641,2, FALSE)</f>
        <v>628</v>
      </c>
      <c r="G587">
        <v>2723988</v>
      </c>
      <c r="H587">
        <v>1333939</v>
      </c>
      <c r="I587">
        <v>1390049</v>
      </c>
      <c r="J587">
        <v>1128873</v>
      </c>
      <c r="K587">
        <v>666797</v>
      </c>
      <c r="L587">
        <v>462076</v>
      </c>
      <c r="M587">
        <f t="shared" si="377"/>
        <v>41.44192265164164</v>
      </c>
      <c r="N587">
        <f t="shared" si="378"/>
        <v>49.987068374191026</v>
      </c>
      <c r="O587">
        <f t="shared" si="379"/>
        <v>33.241705867922647</v>
      </c>
      <c r="P587">
        <f>(K587/J587)*100</f>
        <v>59.067494749187908</v>
      </c>
      <c r="Q587">
        <f>(L587/J587)*100</f>
        <v>40.932505250812099</v>
      </c>
      <c r="R587">
        <f t="shared" si="342"/>
        <v>38.736421191754957</v>
      </c>
      <c r="S587">
        <f t="shared" si="343"/>
        <v>32.330297562258998</v>
      </c>
      <c r="T587">
        <f t="shared" si="344"/>
        <v>8.2193479691692506</v>
      </c>
      <c r="U587">
        <f t="shared" si="345"/>
        <v>3.3429801226533011</v>
      </c>
      <c r="V587">
        <f t="shared" si="346"/>
        <v>17.370953154163487</v>
      </c>
      <c r="W587">
        <f t="shared" si="347"/>
        <v>61.263578808245043</v>
      </c>
      <c r="X587">
        <v>130816</v>
      </c>
      <c r="Y587">
        <v>95464</v>
      </c>
      <c r="Z587">
        <v>35352</v>
      </c>
      <c r="AA587">
        <v>277669</v>
      </c>
      <c r="AB587">
        <v>166399</v>
      </c>
      <c r="AC587">
        <v>111270</v>
      </c>
      <c r="AD587">
        <v>28800</v>
      </c>
      <c r="AE587">
        <v>21941</v>
      </c>
      <c r="AF587">
        <v>6859</v>
      </c>
      <c r="AG587">
        <v>5689</v>
      </c>
      <c r="AH587">
        <v>4398</v>
      </c>
      <c r="AI587">
        <v>1291</v>
      </c>
      <c r="AJ587">
        <v>251426</v>
      </c>
      <c r="AK587">
        <v>26085</v>
      </c>
      <c r="AL587">
        <v>225341</v>
      </c>
      <c r="AM587">
        <v>107853</v>
      </c>
      <c r="AN587">
        <v>76413</v>
      </c>
      <c r="AO587">
        <v>31440</v>
      </c>
      <c r="AP587">
        <v>4112</v>
      </c>
      <c r="AQ587">
        <v>3772</v>
      </c>
      <c r="AR587">
        <v>340</v>
      </c>
      <c r="AS587">
        <v>37738</v>
      </c>
      <c r="AT587">
        <v>35067</v>
      </c>
      <c r="AU587">
        <v>2671</v>
      </c>
      <c r="AV587">
        <v>92786</v>
      </c>
      <c r="AW587">
        <v>86783</v>
      </c>
      <c r="AX587">
        <v>6003</v>
      </c>
      <c r="AY587">
        <v>18052</v>
      </c>
      <c r="AZ587">
        <v>16983</v>
      </c>
      <c r="BA587">
        <v>1069</v>
      </c>
      <c r="BB587">
        <v>32058</v>
      </c>
      <c r="BC587">
        <v>31203</v>
      </c>
      <c r="BD587">
        <v>855</v>
      </c>
      <c r="BE587">
        <v>33972</v>
      </c>
      <c r="BF587">
        <v>28299</v>
      </c>
      <c r="BG587">
        <v>5673</v>
      </c>
      <c r="BH587">
        <v>107902</v>
      </c>
      <c r="BI587">
        <v>73990</v>
      </c>
      <c r="BJ587">
        <v>33912</v>
      </c>
      <c r="BK587" t="str">
        <f t="shared" si="374"/>
        <v>AgriculturalLabourTotal</v>
      </c>
      <c r="BL587" t="str">
        <f t="shared" si="375"/>
        <v>AgriculturalLabourMale</v>
      </c>
      <c r="BM587" t="str">
        <f t="shared" si="376"/>
        <v>DHHIFemale</v>
      </c>
      <c r="BN587">
        <f>(X587/J587)*100</f>
        <v>11.588194597620813</v>
      </c>
      <c r="BO587">
        <f t="shared" si="348"/>
        <v>72.975782778864968</v>
      </c>
      <c r="BP587">
        <f t="shared" si="349"/>
        <v>27.024217221135029</v>
      </c>
      <c r="BQ587">
        <f>(AA587/J587)*100</f>
        <v>24.597009583894732</v>
      </c>
      <c r="BR587">
        <f t="shared" si="350"/>
        <v>59.927107455279483</v>
      </c>
      <c r="BS587">
        <f t="shared" si="351"/>
        <v>40.07289254472051</v>
      </c>
      <c r="BT587">
        <f>(AD587/J587)*100</f>
        <v>2.5512170102394158</v>
      </c>
      <c r="BU587">
        <f t="shared" si="352"/>
        <v>76.184027777777771</v>
      </c>
      <c r="BV587">
        <f t="shared" si="353"/>
        <v>23.815972222222221</v>
      </c>
      <c r="BW587">
        <f>(AG587/J587)*100</f>
        <v>0.50395394344625133</v>
      </c>
      <c r="BX587">
        <f t="shared" si="354"/>
        <v>77.307083846018628</v>
      </c>
      <c r="BY587">
        <f t="shared" si="355"/>
        <v>22.692916153981368</v>
      </c>
      <c r="BZ587">
        <f>(AJ587/J587)*100</f>
        <v>22.272301667238033</v>
      </c>
      <c r="CA587">
        <f t="shared" si="356"/>
        <v>10.374822015225156</v>
      </c>
      <c r="CB587">
        <f t="shared" si="357"/>
        <v>89.625177984774837</v>
      </c>
      <c r="CC587">
        <f>(AM587/J587)*100</f>
        <v>9.5540419515747121</v>
      </c>
      <c r="CD587">
        <f t="shared" si="358"/>
        <v>70.84921142666407</v>
      </c>
      <c r="CE587">
        <f t="shared" si="359"/>
        <v>29.15078857333593</v>
      </c>
      <c r="CF587">
        <f>(AP587/J587)*100</f>
        <v>0.36425709535084994</v>
      </c>
      <c r="CG587">
        <f t="shared" si="360"/>
        <v>91.731517509727624</v>
      </c>
      <c r="CH587">
        <f t="shared" si="361"/>
        <v>8.2684824902723726</v>
      </c>
      <c r="CI587">
        <f>(AS587/J587)*100</f>
        <v>3.3429801226533011</v>
      </c>
      <c r="CJ587">
        <f t="shared" si="362"/>
        <v>92.922253431554395</v>
      </c>
      <c r="CK587">
        <f t="shared" si="363"/>
        <v>7.0777465684455994</v>
      </c>
      <c r="CL587">
        <f>(AV587/J587)*100</f>
        <v>8.2193479691692506</v>
      </c>
      <c r="CM587">
        <f t="shared" si="364"/>
        <v>93.53027396374452</v>
      </c>
      <c r="CN587">
        <f t="shared" si="365"/>
        <v>6.4697260362554703</v>
      </c>
      <c r="CO587">
        <f>(AY587/J587)*100</f>
        <v>1.5991169954459004</v>
      </c>
      <c r="CP587">
        <f t="shared" si="366"/>
        <v>94.078218479946813</v>
      </c>
      <c r="CQ587">
        <f t="shared" si="367"/>
        <v>5.9217815200531803</v>
      </c>
      <c r="CR587">
        <f>(BB587/J587)*100</f>
        <v>2.8398234345227498</v>
      </c>
      <c r="CS587">
        <f t="shared" si="368"/>
        <v>97.332959011791132</v>
      </c>
      <c r="CT587">
        <f t="shared" si="369"/>
        <v>2.6670409882088713</v>
      </c>
      <c r="CU587">
        <f>(BE587/J587)*100</f>
        <v>3.0093730649949109</v>
      </c>
      <c r="CV587">
        <f t="shared" si="370"/>
        <v>83.300953726598365</v>
      </c>
      <c r="CW587">
        <f t="shared" si="371"/>
        <v>16.699046273401624</v>
      </c>
      <c r="CX587">
        <f>(BH587/J587)*100</f>
        <v>9.5583825638490776</v>
      </c>
      <c r="CY587">
        <f t="shared" si="372"/>
        <v>68.571481529536058</v>
      </c>
      <c r="CZ587">
        <f t="shared" si="373"/>
        <v>31.428518470463938</v>
      </c>
    </row>
    <row r="588" spans="1:104" x14ac:dyDescent="0.25">
      <c r="A588" t="s">
        <v>2732</v>
      </c>
      <c r="B588">
        <v>33</v>
      </c>
      <c r="C588">
        <v>30</v>
      </c>
      <c r="D588" t="s">
        <v>2731</v>
      </c>
      <c r="E588">
        <f>VLOOKUP(A588,'2011B4'!A$1:B$641,2, FALSE)</f>
        <v>629</v>
      </c>
      <c r="G588">
        <v>1676034</v>
      </c>
      <c r="H588">
        <v>832269</v>
      </c>
      <c r="I588">
        <v>843765</v>
      </c>
      <c r="J588">
        <v>456994</v>
      </c>
      <c r="K588">
        <v>376595</v>
      </c>
      <c r="L588">
        <v>80399</v>
      </c>
      <c r="M588">
        <f t="shared" si="377"/>
        <v>27.266391970568616</v>
      </c>
      <c r="N588">
        <f t="shared" si="378"/>
        <v>45.249192268365157</v>
      </c>
      <c r="O588">
        <f t="shared" si="379"/>
        <v>9.5286009730197385</v>
      </c>
      <c r="P588">
        <f>(K588/J588)*100</f>
        <v>82.406990026127261</v>
      </c>
      <c r="Q588">
        <f>(L588/J588)*100</f>
        <v>17.593009973872743</v>
      </c>
      <c r="R588">
        <f t="shared" si="342"/>
        <v>26.595972813647442</v>
      </c>
      <c r="S588">
        <f t="shared" si="343"/>
        <v>19.42410622458938</v>
      </c>
      <c r="T588">
        <f t="shared" si="344"/>
        <v>10.25221337698088</v>
      </c>
      <c r="U588">
        <f t="shared" si="345"/>
        <v>16.697593403852128</v>
      </c>
      <c r="V588">
        <f t="shared" si="346"/>
        <v>27.030114180930166</v>
      </c>
      <c r="W588">
        <f t="shared" si="347"/>
        <v>73.40402718635255</v>
      </c>
      <c r="X588">
        <v>13434</v>
      </c>
      <c r="Y588">
        <v>11512</v>
      </c>
      <c r="Z588">
        <v>1922</v>
      </c>
      <c r="AA588">
        <v>56811</v>
      </c>
      <c r="AB588">
        <v>50140</v>
      </c>
      <c r="AC588">
        <v>6671</v>
      </c>
      <c r="AD588">
        <v>51297</v>
      </c>
      <c r="AE588">
        <v>47020</v>
      </c>
      <c r="AF588">
        <v>4277</v>
      </c>
      <c r="AG588">
        <v>6201</v>
      </c>
      <c r="AH588">
        <v>5695</v>
      </c>
      <c r="AI588">
        <v>506</v>
      </c>
      <c r="AJ588">
        <v>24245</v>
      </c>
      <c r="AK588">
        <v>9608</v>
      </c>
      <c r="AL588">
        <v>14637</v>
      </c>
      <c r="AM588">
        <v>58321</v>
      </c>
      <c r="AN588">
        <v>40343</v>
      </c>
      <c r="AO588">
        <v>17978</v>
      </c>
      <c r="AP588">
        <v>1915</v>
      </c>
      <c r="AQ588">
        <v>1724</v>
      </c>
      <c r="AR588">
        <v>191</v>
      </c>
      <c r="AS588">
        <v>76307</v>
      </c>
      <c r="AT588">
        <v>74699</v>
      </c>
      <c r="AU588">
        <v>1608</v>
      </c>
      <c r="AV588">
        <v>46852</v>
      </c>
      <c r="AW588">
        <v>43009</v>
      </c>
      <c r="AX588">
        <v>3843</v>
      </c>
      <c r="AY588">
        <v>6280</v>
      </c>
      <c r="AZ588">
        <v>5816</v>
      </c>
      <c r="BA588">
        <v>464</v>
      </c>
      <c r="BB588">
        <v>21649</v>
      </c>
      <c r="BC588">
        <v>20999</v>
      </c>
      <c r="BD588">
        <v>650</v>
      </c>
      <c r="BE588">
        <v>24234</v>
      </c>
      <c r="BF588">
        <v>20341</v>
      </c>
      <c r="BG588">
        <v>3893</v>
      </c>
      <c r="BH588">
        <v>69448</v>
      </c>
      <c r="BI588">
        <v>45689</v>
      </c>
      <c r="BJ588">
        <v>23759</v>
      </c>
      <c r="BK588" t="str">
        <f t="shared" si="374"/>
        <v>Ftotal</v>
      </c>
      <c r="BL588" t="str">
        <f t="shared" si="375"/>
        <v>Fmale</v>
      </c>
      <c r="BM588" t="str">
        <f t="shared" si="376"/>
        <v>LQFemale</v>
      </c>
      <c r="BN588">
        <f>(X588/J588)*100</f>
        <v>2.9396447218125403</v>
      </c>
      <c r="BO588">
        <f t="shared" si="348"/>
        <v>85.693017716242366</v>
      </c>
      <c r="BP588">
        <f t="shared" si="349"/>
        <v>14.30698228375763</v>
      </c>
      <c r="BQ588">
        <f>(AA588/J588)*100</f>
        <v>12.431454242287645</v>
      </c>
      <c r="BR588">
        <f t="shared" si="350"/>
        <v>88.257555755047434</v>
      </c>
      <c r="BS588">
        <f t="shared" si="351"/>
        <v>11.742444244952562</v>
      </c>
      <c r="BT588">
        <f>(AD588/J588)*100</f>
        <v>11.22487384954726</v>
      </c>
      <c r="BU588">
        <f t="shared" si="352"/>
        <v>91.662280445250204</v>
      </c>
      <c r="BV588">
        <f t="shared" si="353"/>
        <v>8.3377195547497909</v>
      </c>
      <c r="BW588">
        <f>(AG588/J588)*100</f>
        <v>1.3569105940121753</v>
      </c>
      <c r="BX588">
        <f t="shared" si="354"/>
        <v>91.840025802289944</v>
      </c>
      <c r="BY588">
        <f t="shared" si="355"/>
        <v>8.1599741977100475</v>
      </c>
      <c r="BZ588">
        <f>(AJ588/J588)*100</f>
        <v>5.305321295246765</v>
      </c>
      <c r="CA588">
        <f t="shared" si="356"/>
        <v>39.628789441121882</v>
      </c>
      <c r="CB588">
        <f t="shared" si="357"/>
        <v>60.371210558878118</v>
      </c>
      <c r="CC588">
        <f>(AM588/J588)*100</f>
        <v>12.761874335330441</v>
      </c>
      <c r="CD588">
        <f t="shared" si="358"/>
        <v>69.174053942833623</v>
      </c>
      <c r="CE588">
        <f t="shared" si="359"/>
        <v>30.825946057166369</v>
      </c>
      <c r="CF588">
        <f>(AP588/J588)*100</f>
        <v>0.41904270077944128</v>
      </c>
      <c r="CG588">
        <f t="shared" si="360"/>
        <v>90.02610966057442</v>
      </c>
      <c r="CH588">
        <f t="shared" si="361"/>
        <v>9.9738903394255871</v>
      </c>
      <c r="CI588">
        <f>(AS588/J588)*100</f>
        <v>16.697593403852128</v>
      </c>
      <c r="CJ588">
        <f t="shared" si="362"/>
        <v>97.892722817041687</v>
      </c>
      <c r="CK588">
        <f t="shared" si="363"/>
        <v>2.1072771829583132</v>
      </c>
      <c r="CL588">
        <f>(AV588/J588)*100</f>
        <v>10.25221337698088</v>
      </c>
      <c r="CM588">
        <f t="shared" si="364"/>
        <v>91.797575343635273</v>
      </c>
      <c r="CN588">
        <f t="shared" si="365"/>
        <v>8.2024246563647232</v>
      </c>
      <c r="CO588">
        <f>(AY588/J588)*100</f>
        <v>1.3741974730521627</v>
      </c>
      <c r="CP588">
        <f t="shared" si="366"/>
        <v>92.611464968152873</v>
      </c>
      <c r="CQ588">
        <f t="shared" si="367"/>
        <v>7.3885350318471339</v>
      </c>
      <c r="CR588">
        <f>(BB588/J588)*100</f>
        <v>4.7372613207175585</v>
      </c>
      <c r="CS588">
        <f t="shared" si="368"/>
        <v>96.99755184996998</v>
      </c>
      <c r="CT588">
        <f t="shared" si="369"/>
        <v>3.0024481500300246</v>
      </c>
      <c r="CU588">
        <f>(BE588/J588)*100</f>
        <v>5.3029142614563867</v>
      </c>
      <c r="CV588">
        <f t="shared" si="370"/>
        <v>83.935792687959065</v>
      </c>
      <c r="CW588">
        <f t="shared" si="371"/>
        <v>16.064207312040935</v>
      </c>
      <c r="CX588">
        <f>(BH588/J588)*100</f>
        <v>15.196698424924616</v>
      </c>
      <c r="CY588">
        <f t="shared" si="372"/>
        <v>65.788791613869364</v>
      </c>
      <c r="CZ588">
        <f t="shared" si="373"/>
        <v>34.211208386130629</v>
      </c>
    </row>
    <row r="589" spans="1:104" x14ac:dyDescent="0.25">
      <c r="A589" t="s">
        <v>2561</v>
      </c>
      <c r="B589">
        <v>34</v>
      </c>
      <c r="C589">
        <v>1</v>
      </c>
      <c r="D589" t="s">
        <v>2560</v>
      </c>
      <c r="E589">
        <f>VLOOKUP(A589,'2011B4'!A$1:B$641,2, FALSE)</f>
        <v>634</v>
      </c>
      <c r="G589">
        <v>31394</v>
      </c>
      <c r="H589">
        <v>15893</v>
      </c>
      <c r="I589">
        <v>15501</v>
      </c>
      <c r="J589">
        <v>9298</v>
      </c>
      <c r="K589">
        <v>7963</v>
      </c>
      <c r="L589">
        <v>1335</v>
      </c>
      <c r="M589">
        <f t="shared" si="377"/>
        <v>29.617124291265846</v>
      </c>
      <c r="N589">
        <f t="shared" si="378"/>
        <v>50.103819291511989</v>
      </c>
      <c r="O589">
        <f t="shared" si="379"/>
        <v>8.6123475904780342</v>
      </c>
      <c r="P589">
        <f>(K589/J589)*100</f>
        <v>85.642073564207351</v>
      </c>
      <c r="Q589">
        <f>(L589/J589)*100</f>
        <v>14.357926435792642</v>
      </c>
      <c r="R589">
        <f t="shared" si="342"/>
        <v>36.545493654549368</v>
      </c>
      <c r="S589">
        <f t="shared" si="343"/>
        <v>17.498386749838673</v>
      </c>
      <c r="T589">
        <f t="shared" si="344"/>
        <v>9.4106259410625945</v>
      </c>
      <c r="U589">
        <f t="shared" si="345"/>
        <v>8.292105829210584</v>
      </c>
      <c r="V589">
        <f t="shared" si="346"/>
        <v>28.253387825338784</v>
      </c>
      <c r="W589">
        <f t="shared" si="347"/>
        <v>63.454506345450632</v>
      </c>
      <c r="X589">
        <v>259</v>
      </c>
      <c r="Y589">
        <v>254</v>
      </c>
      <c r="Z589">
        <v>5</v>
      </c>
      <c r="AA589">
        <v>1868</v>
      </c>
      <c r="AB589">
        <v>1474</v>
      </c>
      <c r="AC589">
        <v>394</v>
      </c>
      <c r="AD589">
        <v>1271</v>
      </c>
      <c r="AE589">
        <v>1163</v>
      </c>
      <c r="AF589">
        <v>108</v>
      </c>
      <c r="AG589">
        <v>24</v>
      </c>
      <c r="AH589">
        <v>24</v>
      </c>
      <c r="AI589">
        <v>0</v>
      </c>
      <c r="AJ589">
        <v>241</v>
      </c>
      <c r="AK589">
        <v>193</v>
      </c>
      <c r="AL589">
        <v>48</v>
      </c>
      <c r="AM589">
        <v>1362</v>
      </c>
      <c r="AN589">
        <v>1233</v>
      </c>
      <c r="AO589">
        <v>129</v>
      </c>
      <c r="AP589">
        <v>90</v>
      </c>
      <c r="AQ589">
        <v>83</v>
      </c>
      <c r="AR589">
        <v>7</v>
      </c>
      <c r="AS589">
        <v>771</v>
      </c>
      <c r="AT589">
        <v>712</v>
      </c>
      <c r="AU589">
        <v>59</v>
      </c>
      <c r="AV589">
        <v>875</v>
      </c>
      <c r="AW589">
        <v>794</v>
      </c>
      <c r="AX589">
        <v>81</v>
      </c>
      <c r="AY589">
        <v>150</v>
      </c>
      <c r="AZ589">
        <v>125</v>
      </c>
      <c r="BA589">
        <v>25</v>
      </c>
      <c r="BB589">
        <v>367</v>
      </c>
      <c r="BC589">
        <v>358</v>
      </c>
      <c r="BD589">
        <v>9</v>
      </c>
      <c r="BE589">
        <v>255</v>
      </c>
      <c r="BF589">
        <v>228</v>
      </c>
      <c r="BG589">
        <v>27</v>
      </c>
      <c r="BH589">
        <v>1765</v>
      </c>
      <c r="BI589">
        <v>1322</v>
      </c>
      <c r="BJ589">
        <v>443</v>
      </c>
      <c r="BK589" t="str">
        <f t="shared" si="374"/>
        <v>AgriculturalLabourTotal</v>
      </c>
      <c r="BL589" t="str">
        <f t="shared" si="375"/>
        <v>AgriculturalLabourMale</v>
      </c>
      <c r="BM589" t="str">
        <f t="shared" si="376"/>
        <v>LQFemale</v>
      </c>
      <c r="BN589">
        <f>(X589/J589)*100</f>
        <v>2.7855452785545278</v>
      </c>
      <c r="BO589">
        <f t="shared" si="348"/>
        <v>98.069498069498067</v>
      </c>
      <c r="BP589">
        <f t="shared" si="349"/>
        <v>1.9305019305019304</v>
      </c>
      <c r="BQ589">
        <f>(AA589/J589)*100</f>
        <v>20.090342009034202</v>
      </c>
      <c r="BR589">
        <f t="shared" si="350"/>
        <v>78.907922912205564</v>
      </c>
      <c r="BS589">
        <f t="shared" si="351"/>
        <v>21.092077087794433</v>
      </c>
      <c r="BT589">
        <f>(AD589/J589)*100</f>
        <v>13.669606366960638</v>
      </c>
      <c r="BU589">
        <f t="shared" si="352"/>
        <v>91.502753737214789</v>
      </c>
      <c r="BV589">
        <f t="shared" si="353"/>
        <v>8.4972462627852092</v>
      </c>
      <c r="BW589">
        <f>(AG589/J589)*100</f>
        <v>0.25812002581200261</v>
      </c>
      <c r="BX589">
        <f t="shared" si="354"/>
        <v>100</v>
      </c>
      <c r="BY589">
        <f t="shared" si="355"/>
        <v>0</v>
      </c>
      <c r="BZ589">
        <f>(AJ589/J589)*100</f>
        <v>2.5919552591955259</v>
      </c>
      <c r="CA589">
        <f t="shared" si="356"/>
        <v>80.08298755186722</v>
      </c>
      <c r="CB589">
        <f t="shared" si="357"/>
        <v>19.91701244813278</v>
      </c>
      <c r="CC589">
        <f>(AM589/J589)*100</f>
        <v>14.648311464831146</v>
      </c>
      <c r="CD589">
        <f t="shared" si="358"/>
        <v>90.528634361233486</v>
      </c>
      <c r="CE589">
        <f t="shared" si="359"/>
        <v>9.4713656387665193</v>
      </c>
      <c r="CF589">
        <f>(AP589/J589)*100</f>
        <v>0.96795009679500976</v>
      </c>
      <c r="CG589">
        <f t="shared" si="360"/>
        <v>92.222222222222229</v>
      </c>
      <c r="CH589">
        <f t="shared" si="361"/>
        <v>7.7777777777777777</v>
      </c>
      <c r="CI589">
        <f>(AS589/J589)*100</f>
        <v>8.292105829210584</v>
      </c>
      <c r="CJ589">
        <f t="shared" si="362"/>
        <v>92.347600518806743</v>
      </c>
      <c r="CK589">
        <f t="shared" si="363"/>
        <v>7.6523994811932559</v>
      </c>
      <c r="CL589">
        <f>(AV589/J589)*100</f>
        <v>9.4106259410625945</v>
      </c>
      <c r="CM589">
        <f t="shared" si="364"/>
        <v>90.742857142857147</v>
      </c>
      <c r="CN589">
        <f t="shared" si="365"/>
        <v>9.2571428571428562</v>
      </c>
      <c r="CO589">
        <f>(AY589/J589)*100</f>
        <v>1.6132501613250163</v>
      </c>
      <c r="CP589">
        <f t="shared" si="366"/>
        <v>83.333333333333343</v>
      </c>
      <c r="CQ589">
        <f t="shared" si="367"/>
        <v>16.666666666666664</v>
      </c>
      <c r="CR589">
        <f>(BB589/J589)*100</f>
        <v>3.9470853947085396</v>
      </c>
      <c r="CS589">
        <f t="shared" si="368"/>
        <v>97.547683923705719</v>
      </c>
      <c r="CT589">
        <f t="shared" si="369"/>
        <v>2.4523160762942782</v>
      </c>
      <c r="CU589">
        <f>(BE589/J589)*100</f>
        <v>2.7425252742525275</v>
      </c>
      <c r="CV589">
        <f t="shared" si="370"/>
        <v>89.411764705882362</v>
      </c>
      <c r="CW589">
        <f t="shared" si="371"/>
        <v>10.588235294117647</v>
      </c>
      <c r="CX589">
        <f>(BH589/J589)*100</f>
        <v>18.98257689825769</v>
      </c>
      <c r="CY589">
        <f t="shared" si="372"/>
        <v>74.900849858356949</v>
      </c>
      <c r="CZ589">
        <f t="shared" si="373"/>
        <v>25.099150141643062</v>
      </c>
    </row>
    <row r="590" spans="1:104" x14ac:dyDescent="0.25">
      <c r="A590" t="s">
        <v>3056</v>
      </c>
      <c r="B590">
        <v>34</v>
      </c>
      <c r="C590">
        <v>2</v>
      </c>
      <c r="D590" t="s">
        <v>2562</v>
      </c>
      <c r="E590">
        <f>VLOOKUP(A590,'2011B4'!A$1:B$641,2, FALSE)</f>
        <v>635</v>
      </c>
      <c r="G590">
        <v>735332</v>
      </c>
      <c r="H590">
        <v>369428</v>
      </c>
      <c r="I590">
        <v>365904</v>
      </c>
      <c r="J590">
        <v>247949</v>
      </c>
      <c r="K590">
        <v>188660</v>
      </c>
      <c r="L590">
        <v>59289</v>
      </c>
      <c r="M590">
        <f t="shared" si="377"/>
        <v>33.719326780284284</v>
      </c>
      <c r="N590">
        <f t="shared" si="378"/>
        <v>51.068137769741327</v>
      </c>
      <c r="O590">
        <f t="shared" si="379"/>
        <v>16.203430407975862</v>
      </c>
      <c r="P590">
        <f>(K590/J590)*100</f>
        <v>76.088227821043844</v>
      </c>
      <c r="Q590">
        <f>(L590/J590)*100</f>
        <v>23.911772178956156</v>
      </c>
      <c r="R590">
        <f t="shared" si="342"/>
        <v>24.776062819370111</v>
      </c>
      <c r="S590">
        <f t="shared" si="343"/>
        <v>18.630040855175864</v>
      </c>
      <c r="T590">
        <f t="shared" si="344"/>
        <v>11.696356912106925</v>
      </c>
      <c r="U590">
        <f t="shared" si="345"/>
        <v>7.8016043621873852</v>
      </c>
      <c r="V590">
        <f t="shared" si="346"/>
        <v>37.095935051159714</v>
      </c>
      <c r="W590">
        <f t="shared" si="347"/>
        <v>75.223937180629889</v>
      </c>
      <c r="X590">
        <v>8064</v>
      </c>
      <c r="Y590">
        <v>7167</v>
      </c>
      <c r="Z590">
        <v>897</v>
      </c>
      <c r="AA590">
        <v>44604</v>
      </c>
      <c r="AB590">
        <v>25936</v>
      </c>
      <c r="AC590">
        <v>18668</v>
      </c>
      <c r="AD590">
        <v>8764</v>
      </c>
      <c r="AE590">
        <v>7139</v>
      </c>
      <c r="AF590">
        <v>1625</v>
      </c>
      <c r="AG590">
        <v>700</v>
      </c>
      <c r="AH590">
        <v>627</v>
      </c>
      <c r="AI590">
        <v>73</v>
      </c>
      <c r="AJ590">
        <v>4332</v>
      </c>
      <c r="AK590">
        <v>2353</v>
      </c>
      <c r="AL590">
        <v>1979</v>
      </c>
      <c r="AM590">
        <v>41161</v>
      </c>
      <c r="AN590">
        <v>33466</v>
      </c>
      <c r="AO590">
        <v>7695</v>
      </c>
      <c r="AP590">
        <v>2554</v>
      </c>
      <c r="AQ590">
        <v>2414</v>
      </c>
      <c r="AR590">
        <v>140</v>
      </c>
      <c r="AS590">
        <v>19344</v>
      </c>
      <c r="AT590">
        <v>17402</v>
      </c>
      <c r="AU590">
        <v>1942</v>
      </c>
      <c r="AV590">
        <v>29001</v>
      </c>
      <c r="AW590">
        <v>24547</v>
      </c>
      <c r="AX590">
        <v>4454</v>
      </c>
      <c r="AY590">
        <v>4041</v>
      </c>
      <c r="AZ590">
        <v>3453</v>
      </c>
      <c r="BA590">
        <v>588</v>
      </c>
      <c r="BB590">
        <v>14488</v>
      </c>
      <c r="BC590">
        <v>14013</v>
      </c>
      <c r="BD590">
        <v>475</v>
      </c>
      <c r="BE590">
        <v>13096</v>
      </c>
      <c r="BF590">
        <v>10921</v>
      </c>
      <c r="BG590">
        <v>2175</v>
      </c>
      <c r="BH590">
        <v>57800</v>
      </c>
      <c r="BI590">
        <v>39222</v>
      </c>
      <c r="BJ590">
        <v>18578</v>
      </c>
      <c r="BK590" t="str">
        <f t="shared" si="374"/>
        <v>LQTotal</v>
      </c>
      <c r="BL590" t="str">
        <f t="shared" si="375"/>
        <v>LQMale</v>
      </c>
      <c r="BM590" t="str">
        <f t="shared" si="376"/>
        <v>AgriculturalLabourFemale</v>
      </c>
      <c r="BN590">
        <f>(X590/J590)*100</f>
        <v>3.2522817192245181</v>
      </c>
      <c r="BO590">
        <f t="shared" si="348"/>
        <v>88.876488095238088</v>
      </c>
      <c r="BP590">
        <f t="shared" si="349"/>
        <v>11.123511904761903</v>
      </c>
      <c r="BQ590">
        <f>(AA590/J590)*100</f>
        <v>17.989183259460614</v>
      </c>
      <c r="BR590">
        <f t="shared" si="350"/>
        <v>58.14725136759035</v>
      </c>
      <c r="BS590">
        <f t="shared" si="351"/>
        <v>41.85274863240965</v>
      </c>
      <c r="BT590">
        <f>(AD590/J590)*100</f>
        <v>3.5345978406849796</v>
      </c>
      <c r="BU590">
        <f t="shared" si="352"/>
        <v>81.458238247375618</v>
      </c>
      <c r="BV590">
        <f t="shared" si="353"/>
        <v>18.541761752624371</v>
      </c>
      <c r="BW590">
        <f>(AG590/J590)*100</f>
        <v>0.28231612146046164</v>
      </c>
      <c r="BX590">
        <f t="shared" si="354"/>
        <v>89.571428571428569</v>
      </c>
      <c r="BY590">
        <f t="shared" si="355"/>
        <v>10.428571428571429</v>
      </c>
      <c r="BZ590">
        <f>(AJ590/J590)*100</f>
        <v>1.747133483095314</v>
      </c>
      <c r="CA590">
        <f t="shared" si="356"/>
        <v>54.316712834718373</v>
      </c>
      <c r="CB590">
        <f t="shared" si="357"/>
        <v>45.683287165281627</v>
      </c>
      <c r="CC590">
        <f>(AM590/J590)*100</f>
        <v>16.600591250620088</v>
      </c>
      <c r="CD590">
        <f t="shared" si="358"/>
        <v>81.305118923252593</v>
      </c>
      <c r="CE590">
        <f t="shared" si="359"/>
        <v>18.694881076747407</v>
      </c>
      <c r="CF590">
        <f>(AP590/J590)*100</f>
        <v>1.0300505345857414</v>
      </c>
      <c r="CG590">
        <f t="shared" si="360"/>
        <v>94.518402505873141</v>
      </c>
      <c r="CH590">
        <f t="shared" si="361"/>
        <v>5.4815974941268601</v>
      </c>
      <c r="CI590">
        <f>(AS590/J590)*100</f>
        <v>7.8016043621873852</v>
      </c>
      <c r="CJ590">
        <f t="shared" si="362"/>
        <v>89.960711331679079</v>
      </c>
      <c r="CK590">
        <f t="shared" si="363"/>
        <v>10.039288668320927</v>
      </c>
      <c r="CL590">
        <f>(AV590/J590)*100</f>
        <v>11.696356912106925</v>
      </c>
      <c r="CM590">
        <f t="shared" si="364"/>
        <v>84.641908899693121</v>
      </c>
      <c r="CN590">
        <f t="shared" si="365"/>
        <v>15.358091100306886</v>
      </c>
      <c r="CO590">
        <f>(AY590/J590)*100</f>
        <v>1.6297706383167507</v>
      </c>
      <c r="CP590">
        <f t="shared" si="366"/>
        <v>85.449146250927981</v>
      </c>
      <c r="CQ590">
        <f t="shared" si="367"/>
        <v>14.550853749072012</v>
      </c>
      <c r="CR590">
        <f>(BB590/J590)*100</f>
        <v>5.8431370967416685</v>
      </c>
      <c r="CS590">
        <f t="shared" si="368"/>
        <v>96.721424627277756</v>
      </c>
      <c r="CT590">
        <f t="shared" si="369"/>
        <v>3.2785753727222526</v>
      </c>
      <c r="CU590">
        <f>(BE590/J590)*100</f>
        <v>5.2817313237802939</v>
      </c>
      <c r="CV590">
        <f t="shared" si="370"/>
        <v>83.39187538179597</v>
      </c>
      <c r="CW590">
        <f t="shared" si="371"/>
        <v>16.60812461820403</v>
      </c>
      <c r="CX590">
        <f>(BH590/J590)*100</f>
        <v>23.311245457735261</v>
      </c>
      <c r="CY590">
        <f t="shared" si="372"/>
        <v>67.858131487889267</v>
      </c>
      <c r="CZ590">
        <f t="shared" si="373"/>
        <v>32.141868512110726</v>
      </c>
    </row>
    <row r="591" spans="1:104" x14ac:dyDescent="0.25">
      <c r="A591" t="s">
        <v>2565</v>
      </c>
      <c r="B591">
        <v>34</v>
      </c>
      <c r="C591">
        <v>3</v>
      </c>
      <c r="D591" t="s">
        <v>2564</v>
      </c>
      <c r="E591">
        <f>VLOOKUP(A591,'2011B4'!A$1:B$641,2, FALSE)</f>
        <v>636</v>
      </c>
      <c r="G591">
        <v>36828</v>
      </c>
      <c r="H591">
        <v>17153</v>
      </c>
      <c r="I591">
        <v>19675</v>
      </c>
      <c r="J591">
        <v>8420</v>
      </c>
      <c r="K591">
        <v>7088</v>
      </c>
      <c r="L591">
        <v>1332</v>
      </c>
      <c r="M591">
        <f t="shared" si="377"/>
        <v>22.86303899207125</v>
      </c>
      <c r="N591">
        <f t="shared" si="378"/>
        <v>41.322217687868012</v>
      </c>
      <c r="O591">
        <f t="shared" si="379"/>
        <v>6.7700127064803048</v>
      </c>
      <c r="P591">
        <f>(K591/J591)*100</f>
        <v>84.180522565320672</v>
      </c>
      <c r="Q591">
        <f>(L591/J591)*100</f>
        <v>15.819477434679335</v>
      </c>
      <c r="R591">
        <f t="shared" si="342"/>
        <v>13.31353919239905</v>
      </c>
      <c r="S591">
        <f t="shared" si="343"/>
        <v>15.059382422802848</v>
      </c>
      <c r="T591">
        <f t="shared" si="344"/>
        <v>18.12351543942993</v>
      </c>
      <c r="U591">
        <f t="shared" si="345"/>
        <v>9.9762470308788593</v>
      </c>
      <c r="V591">
        <f t="shared" si="346"/>
        <v>43.527315914489314</v>
      </c>
      <c r="W591">
        <f t="shared" si="347"/>
        <v>86.686460807600952</v>
      </c>
      <c r="X591">
        <v>15</v>
      </c>
      <c r="Y591">
        <v>14</v>
      </c>
      <c r="Z591">
        <v>1</v>
      </c>
      <c r="AA591">
        <v>175</v>
      </c>
      <c r="AB591">
        <v>132</v>
      </c>
      <c r="AC591">
        <v>43</v>
      </c>
      <c r="AD591">
        <v>931</v>
      </c>
      <c r="AE591">
        <v>883</v>
      </c>
      <c r="AF591">
        <v>48</v>
      </c>
      <c r="AG591">
        <v>8</v>
      </c>
      <c r="AH591">
        <v>7</v>
      </c>
      <c r="AI591">
        <v>1</v>
      </c>
      <c r="AJ591">
        <v>64</v>
      </c>
      <c r="AK591">
        <v>43</v>
      </c>
      <c r="AL591">
        <v>21</v>
      </c>
      <c r="AM591">
        <v>1196</v>
      </c>
      <c r="AN591">
        <v>1076</v>
      </c>
      <c r="AO591">
        <v>120</v>
      </c>
      <c r="AP591">
        <v>70</v>
      </c>
      <c r="AQ591">
        <v>65</v>
      </c>
      <c r="AR591">
        <v>5</v>
      </c>
      <c r="AS591">
        <v>840</v>
      </c>
      <c r="AT591">
        <v>746</v>
      </c>
      <c r="AU591">
        <v>94</v>
      </c>
      <c r="AV591">
        <v>1526</v>
      </c>
      <c r="AW591">
        <v>1482</v>
      </c>
      <c r="AX591">
        <v>44</v>
      </c>
      <c r="AY591">
        <v>418</v>
      </c>
      <c r="AZ591">
        <v>407</v>
      </c>
      <c r="BA591">
        <v>11</v>
      </c>
      <c r="BB591">
        <v>691</v>
      </c>
      <c r="BC591">
        <v>671</v>
      </c>
      <c r="BD591">
        <v>20</v>
      </c>
      <c r="BE591">
        <v>285</v>
      </c>
      <c r="BF591">
        <v>231</v>
      </c>
      <c r="BG591">
        <v>54</v>
      </c>
      <c r="BH591">
        <v>2201</v>
      </c>
      <c r="BI591">
        <v>1331</v>
      </c>
      <c r="BJ591">
        <v>870</v>
      </c>
      <c r="BK591" t="str">
        <f t="shared" si="374"/>
        <v>LQTotal</v>
      </c>
      <c r="BL591" t="str">
        <f t="shared" si="375"/>
        <v>Gmale</v>
      </c>
      <c r="BM591" t="str">
        <f t="shared" si="376"/>
        <v>LQFemale</v>
      </c>
      <c r="BN591">
        <f>(X591/J591)*100</f>
        <v>0.17814726840855108</v>
      </c>
      <c r="BO591">
        <f t="shared" si="348"/>
        <v>93.333333333333329</v>
      </c>
      <c r="BP591">
        <f t="shared" si="349"/>
        <v>6.666666666666667</v>
      </c>
      <c r="BQ591">
        <f>(AA591/J591)*100</f>
        <v>2.0783847980997625</v>
      </c>
      <c r="BR591">
        <f t="shared" si="350"/>
        <v>75.428571428571431</v>
      </c>
      <c r="BS591">
        <f t="shared" si="351"/>
        <v>24.571428571428573</v>
      </c>
      <c r="BT591">
        <f>(AD591/J591)*100</f>
        <v>11.057007125890737</v>
      </c>
      <c r="BU591">
        <f t="shared" si="352"/>
        <v>94.844253490870031</v>
      </c>
      <c r="BV591">
        <f t="shared" si="353"/>
        <v>5.1557465091299681</v>
      </c>
      <c r="BW591">
        <f>(AG591/J591)*100</f>
        <v>9.5011876484560567E-2</v>
      </c>
      <c r="BX591">
        <f t="shared" si="354"/>
        <v>87.5</v>
      </c>
      <c r="BY591">
        <f t="shared" si="355"/>
        <v>12.5</v>
      </c>
      <c r="BZ591">
        <f>(AJ591/J591)*100</f>
        <v>0.76009501187648454</v>
      </c>
      <c r="CA591">
        <f t="shared" si="356"/>
        <v>67.1875</v>
      </c>
      <c r="CB591">
        <f t="shared" si="357"/>
        <v>32.8125</v>
      </c>
      <c r="CC591">
        <f>(AM591/J591)*100</f>
        <v>14.204275534441804</v>
      </c>
      <c r="CD591">
        <f t="shared" si="358"/>
        <v>89.966555183946483</v>
      </c>
      <c r="CE591">
        <f t="shared" si="359"/>
        <v>10.033444816053512</v>
      </c>
      <c r="CF591">
        <f>(AP591/J591)*100</f>
        <v>0.83135391923990498</v>
      </c>
      <c r="CG591">
        <f t="shared" si="360"/>
        <v>92.857142857142861</v>
      </c>
      <c r="CH591">
        <f t="shared" si="361"/>
        <v>7.1428571428571423</v>
      </c>
      <c r="CI591">
        <f>(AS591/J591)*100</f>
        <v>9.9762470308788593</v>
      </c>
      <c r="CJ591">
        <f t="shared" si="362"/>
        <v>88.80952380952381</v>
      </c>
      <c r="CK591">
        <f t="shared" si="363"/>
        <v>11.190476190476192</v>
      </c>
      <c r="CL591">
        <f>(AV591/J591)*100</f>
        <v>18.12351543942993</v>
      </c>
      <c r="CM591">
        <f t="shared" si="364"/>
        <v>97.116644823066849</v>
      </c>
      <c r="CN591">
        <f t="shared" si="365"/>
        <v>2.8833551769331587</v>
      </c>
      <c r="CO591">
        <f>(AY591/J591)*100</f>
        <v>4.9643705463182899</v>
      </c>
      <c r="CP591">
        <f t="shared" si="366"/>
        <v>97.368421052631575</v>
      </c>
      <c r="CQ591">
        <f t="shared" si="367"/>
        <v>2.6315789473684208</v>
      </c>
      <c r="CR591">
        <f>(BB591/J591)*100</f>
        <v>8.2066508313539188</v>
      </c>
      <c r="CS591">
        <f t="shared" si="368"/>
        <v>97.105643994211292</v>
      </c>
      <c r="CT591">
        <f t="shared" si="369"/>
        <v>2.8943560057887119</v>
      </c>
      <c r="CU591">
        <f>(BE591/J591)*100</f>
        <v>3.3847980997624703</v>
      </c>
      <c r="CV591">
        <f t="shared" si="370"/>
        <v>81.05263157894737</v>
      </c>
      <c r="CW591">
        <f t="shared" si="371"/>
        <v>18.947368421052634</v>
      </c>
      <c r="CX591">
        <f>(BH591/J591)*100</f>
        <v>26.140142517814731</v>
      </c>
      <c r="CY591">
        <f t="shared" si="372"/>
        <v>60.47251249432076</v>
      </c>
      <c r="CZ591">
        <f t="shared" si="373"/>
        <v>39.52748750567924</v>
      </c>
    </row>
    <row r="592" spans="1:104" x14ac:dyDescent="0.25">
      <c r="A592" t="s">
        <v>2567</v>
      </c>
      <c r="B592">
        <v>34</v>
      </c>
      <c r="C592">
        <v>4</v>
      </c>
      <c r="D592" t="s">
        <v>2566</v>
      </c>
      <c r="E592">
        <f>VLOOKUP(A592,'2011B4'!A$1:B$641,2, FALSE)</f>
        <v>637</v>
      </c>
      <c r="G592">
        <v>170791</v>
      </c>
      <c r="H592">
        <v>84487</v>
      </c>
      <c r="I592">
        <v>86304</v>
      </c>
      <c r="J592">
        <v>51700</v>
      </c>
      <c r="K592">
        <v>41494</v>
      </c>
      <c r="L592">
        <v>10206</v>
      </c>
      <c r="M592">
        <f t="shared" si="377"/>
        <v>30.270915914773028</v>
      </c>
      <c r="N592">
        <f t="shared" si="378"/>
        <v>49.112881271674929</v>
      </c>
      <c r="O592">
        <f t="shared" si="379"/>
        <v>11.825639599555062</v>
      </c>
      <c r="P592">
        <f>(K592/J592)*100</f>
        <v>80.259187620889747</v>
      </c>
      <c r="Q592">
        <f>(L592/J592)*100</f>
        <v>19.740812379110253</v>
      </c>
      <c r="R592">
        <f t="shared" si="342"/>
        <v>35.408123791102518</v>
      </c>
      <c r="S592">
        <f t="shared" si="343"/>
        <v>11.342359767891683</v>
      </c>
      <c r="T592">
        <f t="shared" si="344"/>
        <v>13.700193423597678</v>
      </c>
      <c r="U592">
        <f t="shared" si="345"/>
        <v>7.1914893617021276</v>
      </c>
      <c r="V592">
        <f t="shared" si="346"/>
        <v>32.357833655705996</v>
      </c>
      <c r="W592">
        <f t="shared" si="347"/>
        <v>64.591876208897474</v>
      </c>
      <c r="X592">
        <v>2173</v>
      </c>
      <c r="Y592">
        <v>1974</v>
      </c>
      <c r="Z592">
        <v>199</v>
      </c>
      <c r="AA592">
        <v>12947</v>
      </c>
      <c r="AB592">
        <v>9089</v>
      </c>
      <c r="AC592">
        <v>3858</v>
      </c>
      <c r="AD592">
        <v>3186</v>
      </c>
      <c r="AE592">
        <v>2707</v>
      </c>
      <c r="AF592">
        <v>479</v>
      </c>
      <c r="AG592">
        <v>162</v>
      </c>
      <c r="AH592">
        <v>148</v>
      </c>
      <c r="AI592">
        <v>14</v>
      </c>
      <c r="AJ592">
        <v>731</v>
      </c>
      <c r="AK592">
        <v>399</v>
      </c>
      <c r="AL592">
        <v>332</v>
      </c>
      <c r="AM592">
        <v>4971</v>
      </c>
      <c r="AN592">
        <v>4372</v>
      </c>
      <c r="AO592">
        <v>599</v>
      </c>
      <c r="AP592">
        <v>872</v>
      </c>
      <c r="AQ592">
        <v>830</v>
      </c>
      <c r="AR592">
        <v>42</v>
      </c>
      <c r="AS592">
        <v>3718</v>
      </c>
      <c r="AT592">
        <v>3420</v>
      </c>
      <c r="AU592">
        <v>298</v>
      </c>
      <c r="AV592">
        <v>7083</v>
      </c>
      <c r="AW592">
        <v>6391</v>
      </c>
      <c r="AX592">
        <v>692</v>
      </c>
      <c r="AY592">
        <v>1118</v>
      </c>
      <c r="AZ592">
        <v>992</v>
      </c>
      <c r="BA592">
        <v>126</v>
      </c>
      <c r="BB592">
        <v>2509</v>
      </c>
      <c r="BC592">
        <v>2419</v>
      </c>
      <c r="BD592">
        <v>90</v>
      </c>
      <c r="BE592">
        <v>1656</v>
      </c>
      <c r="BF592">
        <v>1474</v>
      </c>
      <c r="BG592">
        <v>182</v>
      </c>
      <c r="BH592">
        <v>10574</v>
      </c>
      <c r="BI592">
        <v>7279</v>
      </c>
      <c r="BJ592">
        <v>3295</v>
      </c>
      <c r="BK592" t="str">
        <f t="shared" si="374"/>
        <v>AgriculturalLabourTotal</v>
      </c>
      <c r="BL592" t="str">
        <f t="shared" si="375"/>
        <v>AgriculturalLabourMale</v>
      </c>
      <c r="BM592" t="str">
        <f t="shared" si="376"/>
        <v>AgriculturalLabourFemale</v>
      </c>
      <c r="BN592">
        <f>(X592/J592)*100</f>
        <v>4.2030947775628631</v>
      </c>
      <c r="BO592">
        <f t="shared" si="348"/>
        <v>90.842153704555912</v>
      </c>
      <c r="BP592">
        <f t="shared" si="349"/>
        <v>9.1578462954440862</v>
      </c>
      <c r="BQ592">
        <f>(AA592/J592)*100</f>
        <v>25.042553191489365</v>
      </c>
      <c r="BR592">
        <f t="shared" si="350"/>
        <v>70.20159110218583</v>
      </c>
      <c r="BS592">
        <f t="shared" si="351"/>
        <v>29.798408897814166</v>
      </c>
      <c r="BT592">
        <f>(AD592/J592)*100</f>
        <v>6.1624758220502907</v>
      </c>
      <c r="BU592">
        <f t="shared" si="352"/>
        <v>84.965473948524789</v>
      </c>
      <c r="BV592">
        <f t="shared" si="353"/>
        <v>15.034526051475202</v>
      </c>
      <c r="BW592">
        <f>(AG592/J592)*100</f>
        <v>0.31334622823984526</v>
      </c>
      <c r="BX592">
        <f t="shared" si="354"/>
        <v>91.358024691358025</v>
      </c>
      <c r="BY592">
        <f t="shared" si="355"/>
        <v>8.6419753086419746</v>
      </c>
      <c r="BZ592">
        <f>(AJ592/J592)*100</f>
        <v>1.4139264990328819</v>
      </c>
      <c r="CA592">
        <f t="shared" si="356"/>
        <v>54.58276333789329</v>
      </c>
      <c r="CB592">
        <f t="shared" si="357"/>
        <v>45.417236662106703</v>
      </c>
      <c r="CC592">
        <f>(AM592/J592)*100</f>
        <v>9.6150870406189561</v>
      </c>
      <c r="CD592">
        <f t="shared" si="358"/>
        <v>87.950110641721992</v>
      </c>
      <c r="CE592">
        <f t="shared" si="359"/>
        <v>12.049889358278012</v>
      </c>
      <c r="CF592">
        <f>(AP592/J592)*100</f>
        <v>1.6866537717601549</v>
      </c>
      <c r="CG592">
        <f t="shared" si="360"/>
        <v>95.183486238532112</v>
      </c>
      <c r="CH592">
        <f t="shared" si="361"/>
        <v>4.8165137614678901</v>
      </c>
      <c r="CI592">
        <f>(AS592/J592)*100</f>
        <v>7.1914893617021276</v>
      </c>
      <c r="CJ592">
        <f t="shared" si="362"/>
        <v>91.984938138784287</v>
      </c>
      <c r="CK592">
        <f t="shared" si="363"/>
        <v>8.0150618612157061</v>
      </c>
      <c r="CL592">
        <f>(AV592/J592)*100</f>
        <v>13.700193423597678</v>
      </c>
      <c r="CM592">
        <f t="shared" si="364"/>
        <v>90.230128476634192</v>
      </c>
      <c r="CN592">
        <f t="shared" si="365"/>
        <v>9.769871523365806</v>
      </c>
      <c r="CO592">
        <f>(AY592/J592)*100</f>
        <v>2.1624758220502902</v>
      </c>
      <c r="CP592">
        <f t="shared" si="366"/>
        <v>88.72987477638641</v>
      </c>
      <c r="CQ592">
        <f t="shared" si="367"/>
        <v>11.270125223613595</v>
      </c>
      <c r="CR592">
        <f>(BB592/J592)*100</f>
        <v>4.852998065764023</v>
      </c>
      <c r="CS592">
        <f t="shared" si="368"/>
        <v>96.412913511359108</v>
      </c>
      <c r="CT592">
        <f t="shared" si="369"/>
        <v>3.5870864886408929</v>
      </c>
      <c r="CU592">
        <f>(BE592/J592)*100</f>
        <v>3.2030947775628626</v>
      </c>
      <c r="CV592">
        <f t="shared" si="370"/>
        <v>89.009661835748787</v>
      </c>
      <c r="CW592">
        <f t="shared" si="371"/>
        <v>10.990338164251208</v>
      </c>
      <c r="CX592">
        <f>(BH592/J592)*100</f>
        <v>20.452611218568663</v>
      </c>
      <c r="CY592">
        <f t="shared" si="372"/>
        <v>68.838660866275774</v>
      </c>
      <c r="CZ592">
        <f t="shared" si="373"/>
        <v>31.16133913372423</v>
      </c>
    </row>
    <row r="593" spans="1:104" x14ac:dyDescent="0.25">
      <c r="A593" t="s">
        <v>1762</v>
      </c>
      <c r="B593">
        <v>35</v>
      </c>
      <c r="C593">
        <v>1</v>
      </c>
      <c r="D593" t="s">
        <v>1761</v>
      </c>
      <c r="E593" t="e">
        <f>VLOOKUP(A593,'2011B4'!A$1:B$641,2, FALSE)</f>
        <v>#N/A</v>
      </c>
      <c r="F593" t="s">
        <v>3187</v>
      </c>
      <c r="G593">
        <v>314084</v>
      </c>
      <c r="H593">
        <v>170319</v>
      </c>
      <c r="I593">
        <v>143765</v>
      </c>
      <c r="J593">
        <v>100683</v>
      </c>
      <c r="K593">
        <v>86327</v>
      </c>
      <c r="L593">
        <v>14356</v>
      </c>
      <c r="M593">
        <f t="shared" si="377"/>
        <v>32.056074171240816</v>
      </c>
      <c r="N593">
        <f t="shared" si="378"/>
        <v>50.685478425777511</v>
      </c>
      <c r="O593">
        <f t="shared" si="379"/>
        <v>9.9857406183702579</v>
      </c>
      <c r="P593">
        <f>(K593/J593)*100</f>
        <v>85.741386331356821</v>
      </c>
      <c r="Q593">
        <f>(L593/J593)*100</f>
        <v>14.258613668643166</v>
      </c>
      <c r="R593">
        <f t="shared" si="342"/>
        <v>26.25269409930177</v>
      </c>
      <c r="S593">
        <f t="shared" si="343"/>
        <v>7.399461676747813</v>
      </c>
      <c r="T593">
        <f t="shared" si="344"/>
        <v>9.2100950508030159</v>
      </c>
      <c r="U593">
        <f t="shared" si="345"/>
        <v>13.275329499518291</v>
      </c>
      <c r="V593">
        <f t="shared" si="346"/>
        <v>43.862419673629113</v>
      </c>
      <c r="W593">
        <f t="shared" si="347"/>
        <v>73.747305900698223</v>
      </c>
      <c r="X593">
        <v>15341</v>
      </c>
      <c r="Y593">
        <v>12777</v>
      </c>
      <c r="Z593">
        <v>2564</v>
      </c>
      <c r="AA593">
        <v>2588</v>
      </c>
      <c r="AB593">
        <v>2385</v>
      </c>
      <c r="AC593">
        <v>203</v>
      </c>
      <c r="AD593">
        <v>8503</v>
      </c>
      <c r="AE593">
        <v>7766</v>
      </c>
      <c r="AF593">
        <v>737</v>
      </c>
      <c r="AG593">
        <v>1025</v>
      </c>
      <c r="AH593">
        <v>784</v>
      </c>
      <c r="AI593">
        <v>241</v>
      </c>
      <c r="AJ593">
        <v>766</v>
      </c>
      <c r="AK593">
        <v>606</v>
      </c>
      <c r="AL593">
        <v>160</v>
      </c>
      <c r="AM593">
        <v>5659</v>
      </c>
      <c r="AN593">
        <v>5421</v>
      </c>
      <c r="AO593">
        <v>238</v>
      </c>
      <c r="AP593">
        <v>2456</v>
      </c>
      <c r="AQ593">
        <v>2148</v>
      </c>
      <c r="AR593">
        <v>308</v>
      </c>
      <c r="AS593">
        <v>13366</v>
      </c>
      <c r="AT593">
        <v>12280</v>
      </c>
      <c r="AU593">
        <v>1086</v>
      </c>
      <c r="AV593">
        <v>9273</v>
      </c>
      <c r="AW593">
        <v>8191</v>
      </c>
      <c r="AX593">
        <v>1082</v>
      </c>
      <c r="AY593">
        <v>1354</v>
      </c>
      <c r="AZ593">
        <v>1222</v>
      </c>
      <c r="BA593">
        <v>132</v>
      </c>
      <c r="BB593">
        <v>7272</v>
      </c>
      <c r="BC593">
        <v>6970</v>
      </c>
      <c r="BD593">
        <v>302</v>
      </c>
      <c r="BE593">
        <v>2698</v>
      </c>
      <c r="BF593">
        <v>2222</v>
      </c>
      <c r="BG593">
        <v>476</v>
      </c>
      <c r="BH593">
        <v>30382</v>
      </c>
      <c r="BI593">
        <v>23555</v>
      </c>
      <c r="BJ593">
        <v>6827</v>
      </c>
      <c r="BK593" t="str">
        <f t="shared" si="374"/>
        <v>LQTotal</v>
      </c>
      <c r="BL593" t="str">
        <f t="shared" si="375"/>
        <v>LQMale</v>
      </c>
      <c r="BM593" t="str">
        <f t="shared" si="376"/>
        <v>LQFemale</v>
      </c>
      <c r="BN593">
        <f>(X593/J593)*100</f>
        <v>15.236931756105799</v>
      </c>
      <c r="BO593">
        <f t="shared" si="348"/>
        <v>83.286617560784819</v>
      </c>
      <c r="BP593">
        <f t="shared" si="349"/>
        <v>16.713382439215174</v>
      </c>
      <c r="BQ593">
        <f>(AA593/J593)*100</f>
        <v>2.5704438683789714</v>
      </c>
      <c r="BR593">
        <f t="shared" si="350"/>
        <v>92.156105100463677</v>
      </c>
      <c r="BS593">
        <f t="shared" si="351"/>
        <v>7.8438948995363216</v>
      </c>
      <c r="BT593">
        <f>(AD593/J593)*100</f>
        <v>8.4453184748170003</v>
      </c>
      <c r="BU593">
        <f t="shared" si="352"/>
        <v>91.332470892626134</v>
      </c>
      <c r="BV593">
        <f t="shared" si="353"/>
        <v>8.6675291073738681</v>
      </c>
      <c r="BW593">
        <f>(AG593/J593)*100</f>
        <v>1.0180467407606051</v>
      </c>
      <c r="BX593">
        <f t="shared" si="354"/>
        <v>76.487804878048777</v>
      </c>
      <c r="BY593">
        <f t="shared" si="355"/>
        <v>23.512195121951219</v>
      </c>
      <c r="BZ593">
        <f>(AJ593/J593)*100</f>
        <v>0.7608037106562181</v>
      </c>
      <c r="CA593">
        <f t="shared" si="356"/>
        <v>79.112271540469976</v>
      </c>
      <c r="CB593">
        <f t="shared" si="357"/>
        <v>20.887728459530024</v>
      </c>
      <c r="CC593">
        <f>(AM593/J593)*100</f>
        <v>5.6206112253309897</v>
      </c>
      <c r="CD593">
        <f t="shared" si="358"/>
        <v>95.794309948754204</v>
      </c>
      <c r="CE593">
        <f t="shared" si="359"/>
        <v>4.2056900512458029</v>
      </c>
      <c r="CF593">
        <f>(AP593/J593)*100</f>
        <v>2.4393393124956546</v>
      </c>
      <c r="CG593">
        <f t="shared" si="360"/>
        <v>87.45928338762215</v>
      </c>
      <c r="CH593">
        <f t="shared" si="361"/>
        <v>12.54071661237785</v>
      </c>
      <c r="CI593">
        <f>(AS593/J593)*100</f>
        <v>13.275329499518291</v>
      </c>
      <c r="CJ593">
        <f t="shared" si="362"/>
        <v>91.874906479126139</v>
      </c>
      <c r="CK593">
        <f t="shared" si="363"/>
        <v>8.1250935208738593</v>
      </c>
      <c r="CL593">
        <f>(AV593/J593)*100</f>
        <v>9.2100950508030159</v>
      </c>
      <c r="CM593">
        <f t="shared" si="364"/>
        <v>88.33171573385097</v>
      </c>
      <c r="CN593">
        <f t="shared" si="365"/>
        <v>11.668284266149035</v>
      </c>
      <c r="CO593">
        <f>(AY593/J593)*100</f>
        <v>1.344814914136448</v>
      </c>
      <c r="CP593">
        <f t="shared" si="366"/>
        <v>90.251107828655833</v>
      </c>
      <c r="CQ593">
        <f t="shared" si="367"/>
        <v>9.7488921713441652</v>
      </c>
      <c r="CR593">
        <f>(BB593/J593)*100</f>
        <v>7.2226691695718239</v>
      </c>
      <c r="CS593">
        <f t="shared" si="368"/>
        <v>95.847084708470845</v>
      </c>
      <c r="CT593">
        <f t="shared" si="369"/>
        <v>4.152915291529153</v>
      </c>
      <c r="CU593">
        <f>(BE593/J593)*100</f>
        <v>2.6796976649484026</v>
      </c>
      <c r="CV593">
        <f t="shared" si="370"/>
        <v>82.357301704966645</v>
      </c>
      <c r="CW593">
        <f t="shared" si="371"/>
        <v>17.642698295033359</v>
      </c>
      <c r="CX593">
        <f>(BH593/J593)*100</f>
        <v>30.175898612476782</v>
      </c>
      <c r="CY593">
        <f t="shared" si="372"/>
        <v>77.529458231847798</v>
      </c>
      <c r="CZ593">
        <f t="shared" si="373"/>
        <v>22.470541768152195</v>
      </c>
    </row>
    <row r="594" spans="1:104" x14ac:dyDescent="0.25">
      <c r="A594" t="s">
        <v>1764</v>
      </c>
      <c r="B594">
        <v>35</v>
      </c>
      <c r="C594">
        <v>2</v>
      </c>
      <c r="D594" t="s">
        <v>1763</v>
      </c>
      <c r="E594">
        <f>VLOOKUP(A594,'2011B4'!A$1:B$641,2, FALSE)</f>
        <v>638</v>
      </c>
      <c r="G594">
        <v>42068</v>
      </c>
      <c r="H594">
        <v>22653</v>
      </c>
      <c r="I594">
        <v>19415</v>
      </c>
      <c r="J594">
        <v>12924</v>
      </c>
      <c r="K594">
        <v>11022</v>
      </c>
      <c r="L594">
        <v>1902</v>
      </c>
      <c r="M594">
        <f t="shared" si="377"/>
        <v>30.721688694494624</v>
      </c>
      <c r="N594">
        <f t="shared" si="378"/>
        <v>48.655807177857234</v>
      </c>
      <c r="O594">
        <f t="shared" si="379"/>
        <v>9.7965490600051517</v>
      </c>
      <c r="P594">
        <f>(K594/J594)*100</f>
        <v>85.283194057567314</v>
      </c>
      <c r="Q594">
        <f>(L594/J594)*100</f>
        <v>14.716805942432684</v>
      </c>
      <c r="R594">
        <f t="shared" si="342"/>
        <v>11.621788919839059</v>
      </c>
      <c r="S594">
        <f t="shared" si="343"/>
        <v>38.602599814298976</v>
      </c>
      <c r="T594">
        <f t="shared" si="344"/>
        <v>5.8727948003714019</v>
      </c>
      <c r="U594">
        <f t="shared" si="345"/>
        <v>10.584958217270195</v>
      </c>
      <c r="V594">
        <f t="shared" si="346"/>
        <v>33.317858248220368</v>
      </c>
      <c r="W594">
        <f t="shared" si="347"/>
        <v>88.378211080160938</v>
      </c>
      <c r="X594">
        <v>164</v>
      </c>
      <c r="Y594">
        <v>128</v>
      </c>
      <c r="Z594">
        <v>36</v>
      </c>
      <c r="AA594">
        <v>95</v>
      </c>
      <c r="AB594">
        <v>85</v>
      </c>
      <c r="AC594">
        <v>10</v>
      </c>
      <c r="AD594">
        <v>1243</v>
      </c>
      <c r="AE594">
        <v>1056</v>
      </c>
      <c r="AF594">
        <v>187</v>
      </c>
      <c r="AG594">
        <v>56</v>
      </c>
      <c r="AH594">
        <v>46</v>
      </c>
      <c r="AI594">
        <v>10</v>
      </c>
      <c r="AJ594">
        <v>4026</v>
      </c>
      <c r="AK594">
        <v>3360</v>
      </c>
      <c r="AL594">
        <v>666</v>
      </c>
      <c r="AM594">
        <v>907</v>
      </c>
      <c r="AN594">
        <v>708</v>
      </c>
      <c r="AO594">
        <v>199</v>
      </c>
      <c r="AP594">
        <v>203</v>
      </c>
      <c r="AQ594">
        <v>195</v>
      </c>
      <c r="AR594">
        <v>8</v>
      </c>
      <c r="AS594">
        <v>1368</v>
      </c>
      <c r="AT594">
        <v>1295</v>
      </c>
      <c r="AU594">
        <v>73</v>
      </c>
      <c r="AV594">
        <v>759</v>
      </c>
      <c r="AW594">
        <v>670</v>
      </c>
      <c r="AX594">
        <v>89</v>
      </c>
      <c r="AY594">
        <v>62</v>
      </c>
      <c r="AZ594">
        <v>53</v>
      </c>
      <c r="BA594">
        <v>9</v>
      </c>
      <c r="BB594">
        <v>393</v>
      </c>
      <c r="BC594">
        <v>385</v>
      </c>
      <c r="BD594">
        <v>8</v>
      </c>
      <c r="BE594">
        <v>193</v>
      </c>
      <c r="BF594">
        <v>167</v>
      </c>
      <c r="BG594">
        <v>26</v>
      </c>
      <c r="BH594">
        <v>3455</v>
      </c>
      <c r="BI594">
        <v>2874</v>
      </c>
      <c r="BJ594">
        <v>581</v>
      </c>
      <c r="BK594" t="str">
        <f t="shared" si="374"/>
        <v>DHHITotal</v>
      </c>
      <c r="BL594" t="str">
        <f t="shared" si="375"/>
        <v>DHHIMale</v>
      </c>
      <c r="BM594" t="str">
        <f t="shared" si="376"/>
        <v>DHHIFemale</v>
      </c>
      <c r="BN594">
        <f>(X594/J594)*100</f>
        <v>1.2689569792633859</v>
      </c>
      <c r="BO594">
        <f t="shared" si="348"/>
        <v>78.048780487804876</v>
      </c>
      <c r="BP594">
        <f t="shared" si="349"/>
        <v>21.951219512195124</v>
      </c>
      <c r="BQ594">
        <f>(AA594/J594)*100</f>
        <v>0.73506654286598583</v>
      </c>
      <c r="BR594">
        <f t="shared" si="350"/>
        <v>89.473684210526315</v>
      </c>
      <c r="BS594">
        <f t="shared" si="351"/>
        <v>10.526315789473683</v>
      </c>
      <c r="BT594">
        <f>(AD594/J594)*100</f>
        <v>9.6177653977096877</v>
      </c>
      <c r="BU594">
        <f t="shared" si="352"/>
        <v>84.955752212389385</v>
      </c>
      <c r="BV594">
        <f t="shared" si="353"/>
        <v>15.044247787610621</v>
      </c>
      <c r="BW594">
        <f>(AG594/J594)*100</f>
        <v>0.43330238316310737</v>
      </c>
      <c r="BX594">
        <f t="shared" si="354"/>
        <v>82.142857142857139</v>
      </c>
      <c r="BY594">
        <f t="shared" si="355"/>
        <v>17.857142857142858</v>
      </c>
      <c r="BZ594">
        <f>(AJ594/J594)*100</f>
        <v>31.151346332404827</v>
      </c>
      <c r="CA594">
        <f t="shared" si="356"/>
        <v>83.457526080476896</v>
      </c>
      <c r="CB594">
        <f t="shared" si="357"/>
        <v>16.542473919523097</v>
      </c>
      <c r="CC594">
        <f>(AM594/J594)*100</f>
        <v>7.0179510987310429</v>
      </c>
      <c r="CD594">
        <f t="shared" si="358"/>
        <v>78.059536934950387</v>
      </c>
      <c r="CE594">
        <f t="shared" si="359"/>
        <v>21.940463065049613</v>
      </c>
      <c r="CF594">
        <f>(AP594/J594)*100</f>
        <v>1.5707211389662645</v>
      </c>
      <c r="CG594">
        <f t="shared" si="360"/>
        <v>96.059113300492612</v>
      </c>
      <c r="CH594">
        <f t="shared" si="361"/>
        <v>3.9408866995073892</v>
      </c>
      <c r="CI594">
        <f>(AS594/J594)*100</f>
        <v>10.584958217270195</v>
      </c>
      <c r="CJ594">
        <f t="shared" si="362"/>
        <v>94.663742690058484</v>
      </c>
      <c r="CK594">
        <f t="shared" si="363"/>
        <v>5.3362573099415203</v>
      </c>
      <c r="CL594">
        <f>(AV594/J594)*100</f>
        <v>5.8727948003714019</v>
      </c>
      <c r="CM594">
        <f t="shared" si="364"/>
        <v>88.274044795783922</v>
      </c>
      <c r="CN594">
        <f t="shared" si="365"/>
        <v>11.725955204216074</v>
      </c>
      <c r="CO594">
        <f>(AY594/J594)*100</f>
        <v>0.47972763850201178</v>
      </c>
      <c r="CP594">
        <f t="shared" si="366"/>
        <v>85.483870967741936</v>
      </c>
      <c r="CQ594">
        <f t="shared" si="367"/>
        <v>14.516129032258066</v>
      </c>
      <c r="CR594">
        <f>(BB594/J594)*100</f>
        <v>3.040854224698236</v>
      </c>
      <c r="CS594">
        <f t="shared" si="368"/>
        <v>97.964376590330787</v>
      </c>
      <c r="CT594">
        <f t="shared" si="369"/>
        <v>2.0356234096692112</v>
      </c>
      <c r="CU594">
        <f>(BE594/J594)*100</f>
        <v>1.4933457134014239</v>
      </c>
      <c r="CV594">
        <f t="shared" si="370"/>
        <v>86.52849740932642</v>
      </c>
      <c r="CW594">
        <f t="shared" si="371"/>
        <v>13.471502590673575</v>
      </c>
      <c r="CX594">
        <f>(BH594/J594)*100</f>
        <v>26.733209532652431</v>
      </c>
      <c r="CY594">
        <f t="shared" si="372"/>
        <v>83.183791606367592</v>
      </c>
      <c r="CZ594">
        <f t="shared" si="373"/>
        <v>16.816208393632419</v>
      </c>
    </row>
  </sheetData>
  <sortState ref="B2:CU1013166">
    <sortCondition ref="B2:B1013166"/>
    <sortCondition ref="C2:C1013166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780"/>
  <sheetViews>
    <sheetView zoomScale="70" zoomScaleNormal="70" workbookViewId="0">
      <selection activeCell="J1" sqref="J1:Q1047390"/>
    </sheetView>
  </sheetViews>
  <sheetFormatPr defaultRowHeight="15" x14ac:dyDescent="0.25"/>
  <cols>
    <col min="4" max="4" width="20.140625" customWidth="1"/>
    <col min="6" max="6" width="15.7109375" customWidth="1"/>
    <col min="7" max="7" width="13.85546875" customWidth="1"/>
    <col min="8" max="8" width="9.7109375" customWidth="1"/>
  </cols>
  <sheetData>
    <row r="1" spans="1:8" x14ac:dyDescent="0.25">
      <c r="A1" t="s">
        <v>769</v>
      </c>
      <c r="B1" t="s">
        <v>770</v>
      </c>
      <c r="C1" t="s">
        <v>3059</v>
      </c>
      <c r="D1" t="s">
        <v>3060</v>
      </c>
      <c r="E1" t="s">
        <v>3061</v>
      </c>
      <c r="F1" t="s">
        <v>3062</v>
      </c>
      <c r="G1" t="s">
        <v>3063</v>
      </c>
      <c r="H1" t="s">
        <v>3064</v>
      </c>
    </row>
    <row r="2" spans="1:8" x14ac:dyDescent="0.25">
      <c r="A2">
        <v>1</v>
      </c>
      <c r="B2">
        <v>1</v>
      </c>
      <c r="C2" t="s">
        <v>3066</v>
      </c>
      <c r="D2" t="s">
        <v>2131</v>
      </c>
      <c r="E2" t="s">
        <v>2</v>
      </c>
      <c r="F2">
        <v>650393</v>
      </c>
      <c r="G2">
        <v>341303</v>
      </c>
      <c r="H2">
        <v>309090</v>
      </c>
    </row>
    <row r="3" spans="1:8" hidden="1" x14ac:dyDescent="0.25">
      <c r="A3">
        <v>1</v>
      </c>
      <c r="B3">
        <v>1</v>
      </c>
      <c r="C3" t="s">
        <v>3066</v>
      </c>
      <c r="D3" t="s">
        <v>2131</v>
      </c>
      <c r="E3" t="s">
        <v>3065</v>
      </c>
      <c r="F3">
        <v>624898</v>
      </c>
      <c r="G3">
        <v>326196</v>
      </c>
      <c r="H3">
        <v>298702</v>
      </c>
    </row>
    <row r="4" spans="1:8" hidden="1" x14ac:dyDescent="0.25">
      <c r="A4">
        <v>1</v>
      </c>
      <c r="B4">
        <v>1</v>
      </c>
      <c r="C4" t="s">
        <v>3066</v>
      </c>
      <c r="D4" t="s">
        <v>2131</v>
      </c>
      <c r="E4" t="s">
        <v>1564</v>
      </c>
      <c r="F4">
        <v>25495</v>
      </c>
      <c r="G4">
        <v>15107</v>
      </c>
      <c r="H4">
        <v>10388</v>
      </c>
    </row>
    <row r="5" spans="1:8" x14ac:dyDescent="0.25">
      <c r="A5">
        <v>1</v>
      </c>
      <c r="B5">
        <v>2</v>
      </c>
      <c r="C5" t="s">
        <v>3066</v>
      </c>
      <c r="D5" t="s">
        <v>2133</v>
      </c>
      <c r="E5" t="s">
        <v>2</v>
      </c>
      <c r="F5">
        <v>1169780</v>
      </c>
      <c r="G5">
        <v>614816</v>
      </c>
      <c r="H5">
        <v>554964</v>
      </c>
    </row>
    <row r="6" spans="1:8" hidden="1" x14ac:dyDescent="0.25">
      <c r="A6">
        <v>1</v>
      </c>
      <c r="B6">
        <v>2</v>
      </c>
      <c r="C6" t="s">
        <v>3066</v>
      </c>
      <c r="D6" t="s">
        <v>2133</v>
      </c>
      <c r="E6" t="s">
        <v>3065</v>
      </c>
      <c r="F6">
        <v>973458</v>
      </c>
      <c r="G6">
        <v>509182</v>
      </c>
      <c r="H6">
        <v>464276</v>
      </c>
    </row>
    <row r="7" spans="1:8" hidden="1" x14ac:dyDescent="0.25">
      <c r="A7">
        <v>1</v>
      </c>
      <c r="B7">
        <v>2</v>
      </c>
      <c r="C7" t="s">
        <v>3066</v>
      </c>
      <c r="D7" t="s">
        <v>2133</v>
      </c>
      <c r="E7" t="s">
        <v>1564</v>
      </c>
      <c r="F7">
        <v>196322</v>
      </c>
      <c r="G7">
        <v>105634</v>
      </c>
      <c r="H7">
        <v>90688</v>
      </c>
    </row>
    <row r="8" spans="1:8" x14ac:dyDescent="0.25">
      <c r="A8">
        <v>1</v>
      </c>
      <c r="B8">
        <v>3</v>
      </c>
      <c r="C8" t="s">
        <v>3066</v>
      </c>
      <c r="D8" t="s">
        <v>2135</v>
      </c>
      <c r="E8" t="s">
        <v>2</v>
      </c>
      <c r="F8">
        <v>1202447</v>
      </c>
      <c r="G8">
        <v>649491</v>
      </c>
      <c r="H8">
        <v>552956</v>
      </c>
    </row>
    <row r="9" spans="1:8" hidden="1" x14ac:dyDescent="0.25">
      <c r="A9">
        <v>1</v>
      </c>
      <c r="B9">
        <v>3</v>
      </c>
      <c r="C9" t="s">
        <v>3066</v>
      </c>
      <c r="D9" t="s">
        <v>2135</v>
      </c>
      <c r="E9" t="s">
        <v>3065</v>
      </c>
      <c r="F9">
        <v>256281</v>
      </c>
      <c r="G9">
        <v>133934</v>
      </c>
      <c r="H9">
        <v>122347</v>
      </c>
    </row>
    <row r="10" spans="1:8" hidden="1" x14ac:dyDescent="0.25">
      <c r="A10">
        <v>1</v>
      </c>
      <c r="B10">
        <v>3</v>
      </c>
      <c r="C10" t="s">
        <v>3066</v>
      </c>
      <c r="D10" t="s">
        <v>2135</v>
      </c>
      <c r="E10" t="s">
        <v>1564</v>
      </c>
      <c r="F10">
        <v>946166</v>
      </c>
      <c r="G10">
        <v>515557</v>
      </c>
      <c r="H10">
        <v>430609</v>
      </c>
    </row>
    <row r="11" spans="1:8" x14ac:dyDescent="0.25">
      <c r="A11">
        <v>1</v>
      </c>
      <c r="B11">
        <v>4</v>
      </c>
      <c r="C11" t="s">
        <v>3066</v>
      </c>
      <c r="D11" t="s">
        <v>2137</v>
      </c>
      <c r="E11" t="s">
        <v>2</v>
      </c>
      <c r="F11">
        <v>629309</v>
      </c>
      <c r="G11">
        <v>326050</v>
      </c>
      <c r="H11">
        <v>303259</v>
      </c>
    </row>
    <row r="12" spans="1:8" hidden="1" x14ac:dyDescent="0.25">
      <c r="A12">
        <v>1</v>
      </c>
      <c r="B12">
        <v>4</v>
      </c>
      <c r="C12" t="s">
        <v>3066</v>
      </c>
      <c r="D12" t="s">
        <v>2137</v>
      </c>
      <c r="E12" t="s">
        <v>3065</v>
      </c>
      <c r="F12">
        <v>558721</v>
      </c>
      <c r="G12">
        <v>287973</v>
      </c>
      <c r="H12">
        <v>270748</v>
      </c>
    </row>
    <row r="13" spans="1:8" hidden="1" x14ac:dyDescent="0.25">
      <c r="A13">
        <v>1</v>
      </c>
      <c r="B13">
        <v>4</v>
      </c>
      <c r="C13" t="s">
        <v>3066</v>
      </c>
      <c r="D13" t="s">
        <v>2137</v>
      </c>
      <c r="E13" t="s">
        <v>1564</v>
      </c>
      <c r="F13">
        <v>70588</v>
      </c>
      <c r="G13">
        <v>38077</v>
      </c>
      <c r="H13">
        <v>32511</v>
      </c>
    </row>
    <row r="14" spans="1:8" x14ac:dyDescent="0.25">
      <c r="A14">
        <v>1</v>
      </c>
      <c r="B14">
        <v>5</v>
      </c>
      <c r="C14" t="s">
        <v>3066</v>
      </c>
      <c r="D14" t="s">
        <v>2139</v>
      </c>
      <c r="E14" t="s">
        <v>2</v>
      </c>
      <c r="F14">
        <v>652607</v>
      </c>
      <c r="G14">
        <v>335544</v>
      </c>
      <c r="H14">
        <v>317063</v>
      </c>
    </row>
    <row r="15" spans="1:8" hidden="1" x14ac:dyDescent="0.25">
      <c r="A15">
        <v>1</v>
      </c>
      <c r="B15">
        <v>5</v>
      </c>
      <c r="C15" t="s">
        <v>3066</v>
      </c>
      <c r="D15" t="s">
        <v>2139</v>
      </c>
      <c r="E15" t="s">
        <v>3065</v>
      </c>
      <c r="F15">
        <v>584100</v>
      </c>
      <c r="G15">
        <v>299170</v>
      </c>
      <c r="H15">
        <v>284930</v>
      </c>
    </row>
    <row r="16" spans="1:8" hidden="1" x14ac:dyDescent="0.25">
      <c r="A16">
        <v>1</v>
      </c>
      <c r="B16">
        <v>5</v>
      </c>
      <c r="C16" t="s">
        <v>3066</v>
      </c>
      <c r="D16" t="s">
        <v>2139</v>
      </c>
      <c r="E16" t="s">
        <v>1564</v>
      </c>
      <c r="F16">
        <v>68507</v>
      </c>
      <c r="G16">
        <v>36374</v>
      </c>
      <c r="H16">
        <v>32133</v>
      </c>
    </row>
    <row r="17" spans="1:8" x14ac:dyDescent="0.25">
      <c r="A17">
        <v>1</v>
      </c>
      <c r="B17">
        <v>6</v>
      </c>
      <c r="C17" t="s">
        <v>3066</v>
      </c>
      <c r="D17" t="s">
        <v>2141</v>
      </c>
      <c r="E17" t="s">
        <v>2</v>
      </c>
      <c r="F17">
        <v>1172434</v>
      </c>
      <c r="G17">
        <v>610007</v>
      </c>
      <c r="H17">
        <v>562427</v>
      </c>
    </row>
    <row r="18" spans="1:8" hidden="1" x14ac:dyDescent="0.25">
      <c r="A18">
        <v>1</v>
      </c>
      <c r="B18">
        <v>6</v>
      </c>
      <c r="C18" t="s">
        <v>3066</v>
      </c>
      <c r="D18" t="s">
        <v>2141</v>
      </c>
      <c r="E18" t="s">
        <v>3065</v>
      </c>
      <c r="F18">
        <v>1004071</v>
      </c>
      <c r="G18">
        <v>518620</v>
      </c>
      <c r="H18">
        <v>485451</v>
      </c>
    </row>
    <row r="19" spans="1:8" hidden="1" x14ac:dyDescent="0.25">
      <c r="A19">
        <v>1</v>
      </c>
      <c r="B19">
        <v>6</v>
      </c>
      <c r="C19" t="s">
        <v>3066</v>
      </c>
      <c r="D19" t="s">
        <v>2141</v>
      </c>
      <c r="E19" t="s">
        <v>1564</v>
      </c>
      <c r="F19">
        <v>168363</v>
      </c>
      <c r="G19">
        <v>91387</v>
      </c>
      <c r="H19">
        <v>76976</v>
      </c>
    </row>
    <row r="20" spans="1:8" x14ac:dyDescent="0.25">
      <c r="A20">
        <v>1</v>
      </c>
      <c r="B20">
        <v>7</v>
      </c>
      <c r="C20" t="s">
        <v>3066</v>
      </c>
      <c r="D20" t="s">
        <v>2143</v>
      </c>
      <c r="E20" t="s">
        <v>2</v>
      </c>
      <c r="F20">
        <v>117232</v>
      </c>
      <c r="G20">
        <v>64306</v>
      </c>
      <c r="H20">
        <v>52926</v>
      </c>
    </row>
    <row r="21" spans="1:8" hidden="1" x14ac:dyDescent="0.25">
      <c r="A21">
        <v>1</v>
      </c>
      <c r="B21">
        <v>7</v>
      </c>
      <c r="C21" t="s">
        <v>3066</v>
      </c>
      <c r="D21" t="s">
        <v>2143</v>
      </c>
      <c r="E21" t="s">
        <v>3065</v>
      </c>
      <c r="F21">
        <v>88593</v>
      </c>
      <c r="G21">
        <v>46534</v>
      </c>
      <c r="H21">
        <v>42059</v>
      </c>
    </row>
    <row r="22" spans="1:8" hidden="1" x14ac:dyDescent="0.25">
      <c r="A22">
        <v>1</v>
      </c>
      <c r="B22">
        <v>7</v>
      </c>
      <c r="C22" t="s">
        <v>3066</v>
      </c>
      <c r="D22" t="s">
        <v>2143</v>
      </c>
      <c r="E22" t="s">
        <v>1564</v>
      </c>
      <c r="F22">
        <v>28639</v>
      </c>
      <c r="G22">
        <v>17772</v>
      </c>
      <c r="H22">
        <v>10867</v>
      </c>
    </row>
    <row r="23" spans="1:8" x14ac:dyDescent="0.25">
      <c r="A23">
        <v>1</v>
      </c>
      <c r="B23">
        <v>8</v>
      </c>
      <c r="C23" t="s">
        <v>3066</v>
      </c>
      <c r="D23" t="s">
        <v>2145</v>
      </c>
      <c r="E23" t="s">
        <v>2</v>
      </c>
      <c r="F23">
        <v>119307</v>
      </c>
      <c r="G23">
        <v>64955</v>
      </c>
      <c r="H23">
        <v>54352</v>
      </c>
    </row>
    <row r="24" spans="1:8" hidden="1" x14ac:dyDescent="0.25">
      <c r="A24">
        <v>1</v>
      </c>
      <c r="B24">
        <v>8</v>
      </c>
      <c r="C24" t="s">
        <v>3066</v>
      </c>
      <c r="D24" t="s">
        <v>2145</v>
      </c>
      <c r="E24" t="s">
        <v>3065</v>
      </c>
      <c r="F24">
        <v>108650</v>
      </c>
      <c r="G24">
        <v>58120</v>
      </c>
      <c r="H24">
        <v>50530</v>
      </c>
    </row>
    <row r="25" spans="1:8" hidden="1" x14ac:dyDescent="0.25">
      <c r="A25">
        <v>1</v>
      </c>
      <c r="B25">
        <v>8</v>
      </c>
      <c r="C25" t="s">
        <v>3066</v>
      </c>
      <c r="D25" t="s">
        <v>2145</v>
      </c>
      <c r="E25" t="s">
        <v>1564</v>
      </c>
      <c r="F25">
        <v>10657</v>
      </c>
      <c r="G25">
        <v>6835</v>
      </c>
      <c r="H25">
        <v>3822</v>
      </c>
    </row>
    <row r="26" spans="1:8" x14ac:dyDescent="0.25">
      <c r="A26">
        <v>1</v>
      </c>
      <c r="B26">
        <v>9</v>
      </c>
      <c r="C26" t="s">
        <v>3066</v>
      </c>
      <c r="D26" t="s">
        <v>2147</v>
      </c>
      <c r="E26" t="s">
        <v>2</v>
      </c>
      <c r="F26">
        <v>691929</v>
      </c>
      <c r="G26">
        <v>363526</v>
      </c>
      <c r="H26">
        <v>328403</v>
      </c>
    </row>
    <row r="27" spans="1:8" hidden="1" x14ac:dyDescent="0.25">
      <c r="A27">
        <v>1</v>
      </c>
      <c r="B27">
        <v>9</v>
      </c>
      <c r="C27" t="s">
        <v>3066</v>
      </c>
      <c r="D27" t="s">
        <v>2147</v>
      </c>
      <c r="E27" t="s">
        <v>3065</v>
      </c>
      <c r="F27">
        <v>644234</v>
      </c>
      <c r="G27">
        <v>335906</v>
      </c>
      <c r="H27">
        <v>308328</v>
      </c>
    </row>
    <row r="28" spans="1:8" hidden="1" x14ac:dyDescent="0.25">
      <c r="A28">
        <v>1</v>
      </c>
      <c r="B28">
        <v>9</v>
      </c>
      <c r="C28" t="s">
        <v>3066</v>
      </c>
      <c r="D28" t="s">
        <v>2147</v>
      </c>
      <c r="E28" t="s">
        <v>1564</v>
      </c>
      <c r="F28">
        <v>47695</v>
      </c>
      <c r="G28">
        <v>27620</v>
      </c>
      <c r="H28">
        <v>20075</v>
      </c>
    </row>
    <row r="29" spans="1:8" x14ac:dyDescent="0.25">
      <c r="A29">
        <v>1</v>
      </c>
      <c r="B29">
        <v>10</v>
      </c>
      <c r="C29" t="s">
        <v>3066</v>
      </c>
      <c r="D29" t="s">
        <v>2149</v>
      </c>
      <c r="E29" t="s">
        <v>2</v>
      </c>
      <c r="F29">
        <v>743509</v>
      </c>
      <c r="G29">
        <v>399686</v>
      </c>
      <c r="H29">
        <v>343823</v>
      </c>
    </row>
    <row r="30" spans="1:8" hidden="1" x14ac:dyDescent="0.25">
      <c r="A30">
        <v>1</v>
      </c>
      <c r="B30">
        <v>10</v>
      </c>
      <c r="C30" t="s">
        <v>3066</v>
      </c>
      <c r="D30" t="s">
        <v>2149</v>
      </c>
      <c r="E30" t="s">
        <v>3065</v>
      </c>
      <c r="F30">
        <v>626882</v>
      </c>
      <c r="G30">
        <v>330430</v>
      </c>
      <c r="H30">
        <v>296452</v>
      </c>
    </row>
    <row r="31" spans="1:8" hidden="1" x14ac:dyDescent="0.25">
      <c r="A31">
        <v>1</v>
      </c>
      <c r="B31">
        <v>10</v>
      </c>
      <c r="C31" t="s">
        <v>3066</v>
      </c>
      <c r="D31" t="s">
        <v>2149</v>
      </c>
      <c r="E31" t="s">
        <v>1564</v>
      </c>
      <c r="F31">
        <v>116627</v>
      </c>
      <c r="G31">
        <v>69256</v>
      </c>
      <c r="H31">
        <v>47371</v>
      </c>
    </row>
    <row r="32" spans="1:8" x14ac:dyDescent="0.25">
      <c r="A32">
        <v>1</v>
      </c>
      <c r="B32">
        <v>11</v>
      </c>
      <c r="C32" t="s">
        <v>3066</v>
      </c>
      <c r="D32" t="s">
        <v>2151</v>
      </c>
      <c r="E32" t="s">
        <v>2</v>
      </c>
      <c r="F32">
        <v>372613</v>
      </c>
      <c r="G32">
        <v>194213</v>
      </c>
      <c r="H32">
        <v>178400</v>
      </c>
    </row>
    <row r="33" spans="1:8" hidden="1" x14ac:dyDescent="0.25">
      <c r="A33">
        <v>1</v>
      </c>
      <c r="B33">
        <v>11</v>
      </c>
      <c r="C33" t="s">
        <v>3066</v>
      </c>
      <c r="D33" t="s">
        <v>2151</v>
      </c>
      <c r="E33" t="s">
        <v>3065</v>
      </c>
      <c r="F33">
        <v>348635</v>
      </c>
      <c r="G33">
        <v>180472</v>
      </c>
      <c r="H33">
        <v>168163</v>
      </c>
    </row>
    <row r="34" spans="1:8" hidden="1" x14ac:dyDescent="0.25">
      <c r="A34">
        <v>1</v>
      </c>
      <c r="B34">
        <v>11</v>
      </c>
      <c r="C34" t="s">
        <v>3066</v>
      </c>
      <c r="D34" t="s">
        <v>2151</v>
      </c>
      <c r="E34" t="s">
        <v>1564</v>
      </c>
      <c r="F34">
        <v>23978</v>
      </c>
      <c r="G34">
        <v>13741</v>
      </c>
      <c r="H34">
        <v>10237</v>
      </c>
    </row>
    <row r="35" spans="1:8" x14ac:dyDescent="0.25">
      <c r="A35">
        <v>1</v>
      </c>
      <c r="B35">
        <v>12</v>
      </c>
      <c r="C35" t="s">
        <v>3066</v>
      </c>
      <c r="D35" t="s">
        <v>2153</v>
      </c>
      <c r="E35" t="s">
        <v>2</v>
      </c>
      <c r="F35">
        <v>483284</v>
      </c>
      <c r="G35">
        <v>257336</v>
      </c>
      <c r="H35">
        <v>225948</v>
      </c>
    </row>
    <row r="36" spans="1:8" hidden="1" x14ac:dyDescent="0.25">
      <c r="A36">
        <v>1</v>
      </c>
      <c r="B36">
        <v>12</v>
      </c>
      <c r="C36" t="s">
        <v>3066</v>
      </c>
      <c r="D36" t="s">
        <v>2153</v>
      </c>
      <c r="E36" t="s">
        <v>3065</v>
      </c>
      <c r="F36">
        <v>449629</v>
      </c>
      <c r="G36">
        <v>237948</v>
      </c>
      <c r="H36">
        <v>211681</v>
      </c>
    </row>
    <row r="37" spans="1:8" hidden="1" x14ac:dyDescent="0.25">
      <c r="A37">
        <v>1</v>
      </c>
      <c r="B37">
        <v>12</v>
      </c>
      <c r="C37" t="s">
        <v>3066</v>
      </c>
      <c r="D37" t="s">
        <v>2153</v>
      </c>
      <c r="E37" t="s">
        <v>1564</v>
      </c>
      <c r="F37">
        <v>33655</v>
      </c>
      <c r="G37">
        <v>19388</v>
      </c>
      <c r="H37">
        <v>14267</v>
      </c>
    </row>
    <row r="38" spans="1:8" x14ac:dyDescent="0.25">
      <c r="A38">
        <v>1</v>
      </c>
      <c r="B38">
        <v>13</v>
      </c>
      <c r="C38" t="s">
        <v>3066</v>
      </c>
      <c r="D38" t="s">
        <v>2155</v>
      </c>
      <c r="E38" t="s">
        <v>2</v>
      </c>
      <c r="F38">
        <v>1588772</v>
      </c>
      <c r="G38">
        <v>850302</v>
      </c>
      <c r="H38">
        <v>738470</v>
      </c>
    </row>
    <row r="39" spans="1:8" hidden="1" x14ac:dyDescent="0.25">
      <c r="A39">
        <v>1</v>
      </c>
      <c r="B39">
        <v>13</v>
      </c>
      <c r="C39" t="s">
        <v>3066</v>
      </c>
      <c r="D39" t="s">
        <v>2155</v>
      </c>
      <c r="E39" t="s">
        <v>3065</v>
      </c>
      <c r="F39">
        <v>887554</v>
      </c>
      <c r="G39">
        <v>466689</v>
      </c>
      <c r="H39">
        <v>420865</v>
      </c>
    </row>
    <row r="40" spans="1:8" hidden="1" x14ac:dyDescent="0.25">
      <c r="A40">
        <v>1</v>
      </c>
      <c r="B40">
        <v>13</v>
      </c>
      <c r="C40" t="s">
        <v>3066</v>
      </c>
      <c r="D40" t="s">
        <v>2155</v>
      </c>
      <c r="E40" t="s">
        <v>1564</v>
      </c>
      <c r="F40">
        <v>701218</v>
      </c>
      <c r="G40">
        <v>383613</v>
      </c>
      <c r="H40">
        <v>317605</v>
      </c>
    </row>
    <row r="41" spans="1:8" x14ac:dyDescent="0.25">
      <c r="A41">
        <v>1</v>
      </c>
      <c r="B41">
        <v>14</v>
      </c>
      <c r="C41" t="s">
        <v>3066</v>
      </c>
      <c r="D41" t="s">
        <v>2157</v>
      </c>
      <c r="E41" t="s">
        <v>2</v>
      </c>
      <c r="F41">
        <v>550084</v>
      </c>
      <c r="G41">
        <v>289391</v>
      </c>
      <c r="H41">
        <v>260693</v>
      </c>
    </row>
    <row r="42" spans="1:8" hidden="1" x14ac:dyDescent="0.25">
      <c r="A42">
        <v>1</v>
      </c>
      <c r="B42">
        <v>14</v>
      </c>
      <c r="C42" t="s">
        <v>3066</v>
      </c>
      <c r="D42" t="s">
        <v>2157</v>
      </c>
      <c r="E42" t="s">
        <v>3065</v>
      </c>
      <c r="F42">
        <v>471356</v>
      </c>
      <c r="G42">
        <v>246478</v>
      </c>
      <c r="H42">
        <v>224878</v>
      </c>
    </row>
    <row r="43" spans="1:8" hidden="1" x14ac:dyDescent="0.25">
      <c r="A43">
        <v>1</v>
      </c>
      <c r="B43">
        <v>14</v>
      </c>
      <c r="C43" t="s">
        <v>3066</v>
      </c>
      <c r="D43" t="s">
        <v>2157</v>
      </c>
      <c r="E43" t="s">
        <v>1564</v>
      </c>
      <c r="F43">
        <v>78728</v>
      </c>
      <c r="G43">
        <v>42913</v>
      </c>
      <c r="H43">
        <v>35815</v>
      </c>
    </row>
    <row r="44" spans="1:8" x14ac:dyDescent="0.25">
      <c r="A44">
        <v>2</v>
      </c>
      <c r="B44">
        <v>1</v>
      </c>
      <c r="C44" t="s">
        <v>3066</v>
      </c>
      <c r="D44" t="s">
        <v>2108</v>
      </c>
      <c r="E44" t="s">
        <v>2</v>
      </c>
      <c r="F44">
        <v>460887</v>
      </c>
      <c r="G44">
        <v>235218</v>
      </c>
      <c r="H44">
        <v>225669</v>
      </c>
    </row>
    <row r="45" spans="1:8" hidden="1" x14ac:dyDescent="0.25">
      <c r="A45">
        <v>2</v>
      </c>
      <c r="B45">
        <v>1</v>
      </c>
      <c r="C45" t="s">
        <v>3066</v>
      </c>
      <c r="D45" t="s">
        <v>2108</v>
      </c>
      <c r="E45" t="s">
        <v>3065</v>
      </c>
      <c r="F45">
        <v>426345</v>
      </c>
      <c r="G45">
        <v>216704</v>
      </c>
      <c r="H45">
        <v>209641</v>
      </c>
    </row>
    <row r="46" spans="1:8" hidden="1" x14ac:dyDescent="0.25">
      <c r="A46">
        <v>2</v>
      </c>
      <c r="B46">
        <v>1</v>
      </c>
      <c r="C46" t="s">
        <v>3066</v>
      </c>
      <c r="D46" t="s">
        <v>2108</v>
      </c>
      <c r="E46" t="s">
        <v>1564</v>
      </c>
      <c r="F46">
        <v>34542</v>
      </c>
      <c r="G46">
        <v>18514</v>
      </c>
      <c r="H46">
        <v>16028</v>
      </c>
    </row>
    <row r="47" spans="1:8" x14ac:dyDescent="0.25">
      <c r="A47">
        <v>2</v>
      </c>
      <c r="B47">
        <v>2</v>
      </c>
      <c r="C47" t="s">
        <v>3066</v>
      </c>
      <c r="D47" t="s">
        <v>2110</v>
      </c>
      <c r="E47" t="s">
        <v>2</v>
      </c>
      <c r="F47">
        <v>1339030</v>
      </c>
      <c r="G47">
        <v>661254</v>
      </c>
      <c r="H47">
        <v>677776</v>
      </c>
    </row>
    <row r="48" spans="1:8" hidden="1" x14ac:dyDescent="0.25">
      <c r="A48">
        <v>2</v>
      </c>
      <c r="B48">
        <v>2</v>
      </c>
      <c r="C48" t="s">
        <v>3066</v>
      </c>
      <c r="D48" t="s">
        <v>2110</v>
      </c>
      <c r="E48" t="s">
        <v>3065</v>
      </c>
      <c r="F48">
        <v>1266745</v>
      </c>
      <c r="G48">
        <v>623259</v>
      </c>
      <c r="H48">
        <v>643486</v>
      </c>
    </row>
    <row r="49" spans="1:8" hidden="1" x14ac:dyDescent="0.25">
      <c r="A49">
        <v>2</v>
      </c>
      <c r="B49">
        <v>2</v>
      </c>
      <c r="C49" t="s">
        <v>3066</v>
      </c>
      <c r="D49" t="s">
        <v>2110</v>
      </c>
      <c r="E49" t="s">
        <v>1564</v>
      </c>
      <c r="F49">
        <v>72285</v>
      </c>
      <c r="G49">
        <v>37995</v>
      </c>
      <c r="H49">
        <v>34290</v>
      </c>
    </row>
    <row r="50" spans="1:8" x14ac:dyDescent="0.25">
      <c r="A50">
        <v>2</v>
      </c>
      <c r="B50">
        <v>3</v>
      </c>
      <c r="C50" t="s">
        <v>3066</v>
      </c>
      <c r="D50" t="s">
        <v>2112</v>
      </c>
      <c r="E50" t="s">
        <v>2</v>
      </c>
      <c r="F50">
        <v>33224</v>
      </c>
      <c r="G50">
        <v>18441</v>
      </c>
      <c r="H50">
        <v>14783</v>
      </c>
    </row>
    <row r="51" spans="1:8" hidden="1" x14ac:dyDescent="0.25">
      <c r="A51">
        <v>2</v>
      </c>
      <c r="B51">
        <v>3</v>
      </c>
      <c r="C51" t="s">
        <v>3066</v>
      </c>
      <c r="D51" t="s">
        <v>2112</v>
      </c>
      <c r="E51" t="s">
        <v>3065</v>
      </c>
      <c r="F51">
        <v>33224</v>
      </c>
      <c r="G51">
        <v>18441</v>
      </c>
      <c r="H51">
        <v>14783</v>
      </c>
    </row>
    <row r="52" spans="1:8" hidden="1" x14ac:dyDescent="0.25">
      <c r="A52">
        <v>2</v>
      </c>
      <c r="B52">
        <v>3</v>
      </c>
      <c r="C52" t="s">
        <v>3066</v>
      </c>
      <c r="D52" t="s">
        <v>2112</v>
      </c>
      <c r="E52" t="s">
        <v>1564</v>
      </c>
      <c r="F52">
        <v>0</v>
      </c>
      <c r="G52">
        <v>0</v>
      </c>
      <c r="H52">
        <v>0</v>
      </c>
    </row>
    <row r="53" spans="1:8" x14ac:dyDescent="0.25">
      <c r="A53">
        <v>2</v>
      </c>
      <c r="B53">
        <v>4</v>
      </c>
      <c r="C53" t="s">
        <v>3066</v>
      </c>
      <c r="D53" t="s">
        <v>2114</v>
      </c>
      <c r="E53" t="s">
        <v>2</v>
      </c>
      <c r="F53">
        <v>381571</v>
      </c>
      <c r="G53">
        <v>198016</v>
      </c>
      <c r="H53">
        <v>183555</v>
      </c>
    </row>
    <row r="54" spans="1:8" hidden="1" x14ac:dyDescent="0.25">
      <c r="A54">
        <v>2</v>
      </c>
      <c r="B54">
        <v>4</v>
      </c>
      <c r="C54" t="s">
        <v>3066</v>
      </c>
      <c r="D54" t="s">
        <v>2114</v>
      </c>
      <c r="E54" t="s">
        <v>3065</v>
      </c>
      <c r="F54">
        <v>351478</v>
      </c>
      <c r="G54">
        <v>181131</v>
      </c>
      <c r="H54">
        <v>170347</v>
      </c>
    </row>
    <row r="55" spans="1:8" hidden="1" x14ac:dyDescent="0.25">
      <c r="A55">
        <v>2</v>
      </c>
      <c r="B55">
        <v>4</v>
      </c>
      <c r="C55" t="s">
        <v>3066</v>
      </c>
      <c r="D55" t="s">
        <v>2114</v>
      </c>
      <c r="E55" t="s">
        <v>1564</v>
      </c>
      <c r="F55">
        <v>30093</v>
      </c>
      <c r="G55">
        <v>16885</v>
      </c>
      <c r="H55">
        <v>13208</v>
      </c>
    </row>
    <row r="56" spans="1:8" x14ac:dyDescent="0.25">
      <c r="A56">
        <v>2</v>
      </c>
      <c r="B56">
        <v>5</v>
      </c>
      <c r="C56" t="s">
        <v>3066</v>
      </c>
      <c r="D56" t="s">
        <v>2116</v>
      </c>
      <c r="E56" t="s">
        <v>2</v>
      </c>
      <c r="F56">
        <v>901344</v>
      </c>
      <c r="G56">
        <v>447872</v>
      </c>
      <c r="H56">
        <v>453472</v>
      </c>
    </row>
    <row r="57" spans="1:8" hidden="1" x14ac:dyDescent="0.25">
      <c r="A57">
        <v>2</v>
      </c>
      <c r="B57">
        <v>5</v>
      </c>
      <c r="C57" t="s">
        <v>3066</v>
      </c>
      <c r="D57" t="s">
        <v>2116</v>
      </c>
      <c r="E57" t="s">
        <v>3065</v>
      </c>
      <c r="F57">
        <v>840362</v>
      </c>
      <c r="G57">
        <v>415676</v>
      </c>
      <c r="H57">
        <v>424686</v>
      </c>
    </row>
    <row r="58" spans="1:8" hidden="1" x14ac:dyDescent="0.25">
      <c r="A58">
        <v>2</v>
      </c>
      <c r="B58">
        <v>5</v>
      </c>
      <c r="C58" t="s">
        <v>3066</v>
      </c>
      <c r="D58" t="s">
        <v>2116</v>
      </c>
      <c r="E58" t="s">
        <v>1564</v>
      </c>
      <c r="F58">
        <v>60982</v>
      </c>
      <c r="G58">
        <v>32196</v>
      </c>
      <c r="H58">
        <v>28786</v>
      </c>
    </row>
    <row r="59" spans="1:8" x14ac:dyDescent="0.25">
      <c r="A59">
        <v>2</v>
      </c>
      <c r="B59">
        <v>6</v>
      </c>
      <c r="C59" t="s">
        <v>3066</v>
      </c>
      <c r="D59" t="s">
        <v>2118</v>
      </c>
      <c r="E59" t="s">
        <v>2</v>
      </c>
      <c r="F59">
        <v>412700</v>
      </c>
      <c r="G59">
        <v>196593</v>
      </c>
      <c r="H59">
        <v>216107</v>
      </c>
    </row>
    <row r="60" spans="1:8" hidden="1" x14ac:dyDescent="0.25">
      <c r="A60">
        <v>2</v>
      </c>
      <c r="B60">
        <v>6</v>
      </c>
      <c r="C60" t="s">
        <v>3066</v>
      </c>
      <c r="D60" t="s">
        <v>2118</v>
      </c>
      <c r="E60" t="s">
        <v>3065</v>
      </c>
      <c r="F60">
        <v>382494</v>
      </c>
      <c r="G60">
        <v>180366</v>
      </c>
      <c r="H60">
        <v>202128</v>
      </c>
    </row>
    <row r="61" spans="1:8" hidden="1" x14ac:dyDescent="0.25">
      <c r="A61">
        <v>2</v>
      </c>
      <c r="B61">
        <v>6</v>
      </c>
      <c r="C61" t="s">
        <v>3066</v>
      </c>
      <c r="D61" t="s">
        <v>2118</v>
      </c>
      <c r="E61" t="s">
        <v>1564</v>
      </c>
      <c r="F61">
        <v>30206</v>
      </c>
      <c r="G61">
        <v>16227</v>
      </c>
      <c r="H61">
        <v>13979</v>
      </c>
    </row>
    <row r="62" spans="1:8" x14ac:dyDescent="0.25">
      <c r="A62">
        <v>2</v>
      </c>
      <c r="B62">
        <v>7</v>
      </c>
      <c r="C62" t="s">
        <v>3066</v>
      </c>
      <c r="D62" t="s">
        <v>2120</v>
      </c>
      <c r="E62" t="s">
        <v>2</v>
      </c>
      <c r="F62">
        <v>448273</v>
      </c>
      <c r="G62">
        <v>224524</v>
      </c>
      <c r="H62">
        <v>223749</v>
      </c>
    </row>
    <row r="63" spans="1:8" hidden="1" x14ac:dyDescent="0.25">
      <c r="A63">
        <v>2</v>
      </c>
      <c r="B63">
        <v>7</v>
      </c>
      <c r="C63" t="s">
        <v>3066</v>
      </c>
      <c r="D63" t="s">
        <v>2120</v>
      </c>
      <c r="E63" t="s">
        <v>3065</v>
      </c>
      <c r="F63">
        <v>408849</v>
      </c>
      <c r="G63">
        <v>203724</v>
      </c>
      <c r="H63">
        <v>205125</v>
      </c>
    </row>
    <row r="64" spans="1:8" hidden="1" x14ac:dyDescent="0.25">
      <c r="A64">
        <v>2</v>
      </c>
      <c r="B64">
        <v>7</v>
      </c>
      <c r="C64" t="s">
        <v>3066</v>
      </c>
      <c r="D64" t="s">
        <v>2120</v>
      </c>
      <c r="E64" t="s">
        <v>1564</v>
      </c>
      <c r="F64">
        <v>39424</v>
      </c>
      <c r="G64">
        <v>20800</v>
      </c>
      <c r="H64">
        <v>18624</v>
      </c>
    </row>
    <row r="65" spans="1:8" x14ac:dyDescent="0.25">
      <c r="A65">
        <v>2</v>
      </c>
      <c r="B65">
        <v>8</v>
      </c>
      <c r="C65" t="s">
        <v>3066</v>
      </c>
      <c r="D65" t="s">
        <v>1972</v>
      </c>
      <c r="E65" t="s">
        <v>2</v>
      </c>
      <c r="F65">
        <v>340885</v>
      </c>
      <c r="G65">
        <v>171263</v>
      </c>
      <c r="H65">
        <v>169622</v>
      </c>
    </row>
    <row r="66" spans="1:8" hidden="1" x14ac:dyDescent="0.25">
      <c r="A66">
        <v>2</v>
      </c>
      <c r="B66">
        <v>8</v>
      </c>
      <c r="C66" t="s">
        <v>3066</v>
      </c>
      <c r="D66" t="s">
        <v>1972</v>
      </c>
      <c r="E66" t="s">
        <v>3065</v>
      </c>
      <c r="F66">
        <v>318934</v>
      </c>
      <c r="G66">
        <v>159488</v>
      </c>
      <c r="H66">
        <v>159446</v>
      </c>
    </row>
    <row r="67" spans="1:8" hidden="1" x14ac:dyDescent="0.25">
      <c r="A67">
        <v>2</v>
      </c>
      <c r="B67">
        <v>8</v>
      </c>
      <c r="C67" t="s">
        <v>3066</v>
      </c>
      <c r="D67" t="s">
        <v>1972</v>
      </c>
      <c r="E67" t="s">
        <v>1564</v>
      </c>
      <c r="F67">
        <v>21951</v>
      </c>
      <c r="G67">
        <v>11775</v>
      </c>
      <c r="H67">
        <v>10176</v>
      </c>
    </row>
    <row r="68" spans="1:8" x14ac:dyDescent="0.25">
      <c r="A68">
        <v>2</v>
      </c>
      <c r="B68">
        <v>9</v>
      </c>
      <c r="C68" t="s">
        <v>3066</v>
      </c>
      <c r="D68" t="s">
        <v>2123</v>
      </c>
      <c r="E68" t="s">
        <v>2</v>
      </c>
      <c r="F68">
        <v>500557</v>
      </c>
      <c r="G68">
        <v>270291</v>
      </c>
      <c r="H68">
        <v>230266</v>
      </c>
    </row>
    <row r="69" spans="1:8" hidden="1" x14ac:dyDescent="0.25">
      <c r="A69">
        <v>2</v>
      </c>
      <c r="B69">
        <v>9</v>
      </c>
      <c r="C69" t="s">
        <v>3066</v>
      </c>
      <c r="D69" t="s">
        <v>2123</v>
      </c>
      <c r="E69" t="s">
        <v>3065</v>
      </c>
      <c r="F69">
        <v>409362</v>
      </c>
      <c r="G69">
        <v>214150</v>
      </c>
      <c r="H69">
        <v>195212</v>
      </c>
    </row>
    <row r="70" spans="1:8" hidden="1" x14ac:dyDescent="0.25">
      <c r="A70">
        <v>2</v>
      </c>
      <c r="B70">
        <v>9</v>
      </c>
      <c r="C70" t="s">
        <v>3066</v>
      </c>
      <c r="D70" t="s">
        <v>2123</v>
      </c>
      <c r="E70" t="s">
        <v>1564</v>
      </c>
      <c r="F70">
        <v>91195</v>
      </c>
      <c r="G70">
        <v>56141</v>
      </c>
      <c r="H70">
        <v>35054</v>
      </c>
    </row>
    <row r="71" spans="1:8" x14ac:dyDescent="0.25">
      <c r="A71">
        <v>2</v>
      </c>
      <c r="B71">
        <v>10</v>
      </c>
      <c r="C71" t="s">
        <v>3066</v>
      </c>
      <c r="D71" t="s">
        <v>2125</v>
      </c>
      <c r="E71" t="s">
        <v>2</v>
      </c>
      <c r="F71">
        <v>458593</v>
      </c>
      <c r="G71">
        <v>241299</v>
      </c>
      <c r="H71">
        <v>217294</v>
      </c>
    </row>
    <row r="72" spans="1:8" hidden="1" x14ac:dyDescent="0.25">
      <c r="A72">
        <v>2</v>
      </c>
      <c r="B72">
        <v>10</v>
      </c>
      <c r="C72" t="s">
        <v>3066</v>
      </c>
      <c r="D72" t="s">
        <v>2125</v>
      </c>
      <c r="E72" t="s">
        <v>3065</v>
      </c>
      <c r="F72">
        <v>410923</v>
      </c>
      <c r="G72">
        <v>215656</v>
      </c>
      <c r="H72">
        <v>195267</v>
      </c>
    </row>
    <row r="73" spans="1:8" hidden="1" x14ac:dyDescent="0.25">
      <c r="A73">
        <v>2</v>
      </c>
      <c r="B73">
        <v>10</v>
      </c>
      <c r="C73" t="s">
        <v>3066</v>
      </c>
      <c r="D73" t="s">
        <v>2125</v>
      </c>
      <c r="E73" t="s">
        <v>1564</v>
      </c>
      <c r="F73">
        <v>47670</v>
      </c>
      <c r="G73">
        <v>25643</v>
      </c>
      <c r="H73">
        <v>22027</v>
      </c>
    </row>
    <row r="74" spans="1:8" x14ac:dyDescent="0.25">
      <c r="A74">
        <v>2</v>
      </c>
      <c r="B74">
        <v>11</v>
      </c>
      <c r="C74" t="s">
        <v>3066</v>
      </c>
      <c r="D74" t="s">
        <v>2127</v>
      </c>
      <c r="E74" t="s">
        <v>2</v>
      </c>
      <c r="F74">
        <v>722502</v>
      </c>
      <c r="G74">
        <v>380996</v>
      </c>
      <c r="H74">
        <v>341506</v>
      </c>
    </row>
    <row r="75" spans="1:8" hidden="1" x14ac:dyDescent="0.25">
      <c r="A75">
        <v>2</v>
      </c>
      <c r="B75">
        <v>11</v>
      </c>
      <c r="C75" t="s">
        <v>3066</v>
      </c>
      <c r="D75" t="s">
        <v>2127</v>
      </c>
      <c r="E75" t="s">
        <v>3065</v>
      </c>
      <c r="F75">
        <v>555269</v>
      </c>
      <c r="G75">
        <v>285305</v>
      </c>
      <c r="H75">
        <v>269964</v>
      </c>
    </row>
    <row r="76" spans="1:8" hidden="1" x14ac:dyDescent="0.25">
      <c r="A76">
        <v>2</v>
      </c>
      <c r="B76">
        <v>11</v>
      </c>
      <c r="C76" t="s">
        <v>3066</v>
      </c>
      <c r="D76" t="s">
        <v>2127</v>
      </c>
      <c r="E76" t="s">
        <v>1564</v>
      </c>
      <c r="F76">
        <v>167233</v>
      </c>
      <c r="G76">
        <v>95691</v>
      </c>
      <c r="H76">
        <v>71542</v>
      </c>
    </row>
    <row r="77" spans="1:8" x14ac:dyDescent="0.25">
      <c r="A77">
        <v>2</v>
      </c>
      <c r="B77">
        <v>12</v>
      </c>
      <c r="C77" t="s">
        <v>3066</v>
      </c>
      <c r="D77" t="s">
        <v>2129</v>
      </c>
      <c r="E77" t="s">
        <v>2</v>
      </c>
      <c r="F77">
        <v>78334</v>
      </c>
      <c r="G77">
        <v>42173</v>
      </c>
      <c r="H77">
        <v>36161</v>
      </c>
    </row>
    <row r="78" spans="1:8" hidden="1" x14ac:dyDescent="0.25">
      <c r="A78">
        <v>2</v>
      </c>
      <c r="B78">
        <v>12</v>
      </c>
      <c r="C78" t="s">
        <v>3066</v>
      </c>
      <c r="D78" t="s">
        <v>2129</v>
      </c>
      <c r="E78" t="s">
        <v>3065</v>
      </c>
      <c r="F78">
        <v>78334</v>
      </c>
      <c r="G78">
        <v>42173</v>
      </c>
      <c r="H78">
        <v>36161</v>
      </c>
    </row>
    <row r="79" spans="1:8" hidden="1" x14ac:dyDescent="0.25">
      <c r="A79">
        <v>2</v>
      </c>
      <c r="B79">
        <v>12</v>
      </c>
      <c r="C79" t="s">
        <v>3066</v>
      </c>
      <c r="D79" t="s">
        <v>2129</v>
      </c>
      <c r="E79" t="s">
        <v>1564</v>
      </c>
      <c r="F79">
        <v>0</v>
      </c>
      <c r="G79">
        <v>0</v>
      </c>
      <c r="H79">
        <v>0</v>
      </c>
    </row>
    <row r="80" spans="1:8" x14ac:dyDescent="0.25">
      <c r="A80">
        <v>3</v>
      </c>
      <c r="B80">
        <v>1</v>
      </c>
      <c r="C80" t="s">
        <v>3066</v>
      </c>
      <c r="D80" t="s">
        <v>2569</v>
      </c>
      <c r="E80" t="s">
        <v>2</v>
      </c>
      <c r="F80">
        <v>2104011</v>
      </c>
      <c r="G80">
        <v>1113077</v>
      </c>
      <c r="H80">
        <v>990934</v>
      </c>
    </row>
    <row r="81" spans="1:8" hidden="1" x14ac:dyDescent="0.25">
      <c r="A81">
        <v>3</v>
      </c>
      <c r="B81">
        <v>1</v>
      </c>
      <c r="C81" t="s">
        <v>3066</v>
      </c>
      <c r="D81" t="s">
        <v>2569</v>
      </c>
      <c r="E81" t="s">
        <v>3065</v>
      </c>
      <c r="F81">
        <v>1568788</v>
      </c>
      <c r="G81">
        <v>826787</v>
      </c>
      <c r="H81">
        <v>742001</v>
      </c>
    </row>
    <row r="82" spans="1:8" hidden="1" x14ac:dyDescent="0.25">
      <c r="A82">
        <v>3</v>
      </c>
      <c r="B82">
        <v>1</v>
      </c>
      <c r="C82" t="s">
        <v>3066</v>
      </c>
      <c r="D82" t="s">
        <v>2569</v>
      </c>
      <c r="E82" t="s">
        <v>1564</v>
      </c>
      <c r="F82">
        <v>535223</v>
      </c>
      <c r="G82">
        <v>286290</v>
      </c>
      <c r="H82">
        <v>248933</v>
      </c>
    </row>
    <row r="83" spans="1:8" x14ac:dyDescent="0.25">
      <c r="A83">
        <v>3</v>
      </c>
      <c r="B83">
        <v>2</v>
      </c>
      <c r="C83" t="s">
        <v>3066</v>
      </c>
      <c r="D83" t="s">
        <v>2571</v>
      </c>
      <c r="E83" t="s">
        <v>2</v>
      </c>
      <c r="F83">
        <v>3096077</v>
      </c>
      <c r="G83">
        <v>1650589</v>
      </c>
      <c r="H83">
        <v>1445488</v>
      </c>
    </row>
    <row r="84" spans="1:8" hidden="1" x14ac:dyDescent="0.25">
      <c r="A84">
        <v>3</v>
      </c>
      <c r="B84">
        <v>2</v>
      </c>
      <c r="C84" t="s">
        <v>3066</v>
      </c>
      <c r="D84" t="s">
        <v>2571</v>
      </c>
      <c r="E84" t="s">
        <v>3065</v>
      </c>
      <c r="F84">
        <v>1872802</v>
      </c>
      <c r="G84">
        <v>993631</v>
      </c>
      <c r="H84">
        <v>879171</v>
      </c>
    </row>
    <row r="85" spans="1:8" hidden="1" x14ac:dyDescent="0.25">
      <c r="A85">
        <v>3</v>
      </c>
      <c r="B85">
        <v>2</v>
      </c>
      <c r="C85" t="s">
        <v>3066</v>
      </c>
      <c r="D85" t="s">
        <v>2571</v>
      </c>
      <c r="E85" t="s">
        <v>1564</v>
      </c>
      <c r="F85">
        <v>1223275</v>
      </c>
      <c r="G85">
        <v>656958</v>
      </c>
      <c r="H85">
        <v>566317</v>
      </c>
    </row>
    <row r="86" spans="1:8" x14ac:dyDescent="0.25">
      <c r="A86">
        <v>3</v>
      </c>
      <c r="B86">
        <v>3</v>
      </c>
      <c r="C86" t="s">
        <v>3066</v>
      </c>
      <c r="D86" t="s">
        <v>2573</v>
      </c>
      <c r="E86" t="s">
        <v>2</v>
      </c>
      <c r="F86">
        <v>754521</v>
      </c>
      <c r="G86">
        <v>399623</v>
      </c>
      <c r="H86">
        <v>354898</v>
      </c>
    </row>
    <row r="87" spans="1:8" hidden="1" x14ac:dyDescent="0.25">
      <c r="A87">
        <v>3</v>
      </c>
      <c r="B87">
        <v>3</v>
      </c>
      <c r="C87" t="s">
        <v>3066</v>
      </c>
      <c r="D87" t="s">
        <v>2573</v>
      </c>
      <c r="E87" t="s">
        <v>3065</v>
      </c>
      <c r="F87">
        <v>507994</v>
      </c>
      <c r="G87">
        <v>265973</v>
      </c>
      <c r="H87">
        <v>242021</v>
      </c>
    </row>
    <row r="88" spans="1:8" hidden="1" x14ac:dyDescent="0.25">
      <c r="A88">
        <v>3</v>
      </c>
      <c r="B88">
        <v>3</v>
      </c>
      <c r="C88" t="s">
        <v>3066</v>
      </c>
      <c r="D88" t="s">
        <v>2573</v>
      </c>
      <c r="E88" t="s">
        <v>1564</v>
      </c>
      <c r="F88">
        <v>246527</v>
      </c>
      <c r="G88">
        <v>133650</v>
      </c>
      <c r="H88">
        <v>112877</v>
      </c>
    </row>
    <row r="89" spans="1:8" x14ac:dyDescent="0.25">
      <c r="A89">
        <v>3</v>
      </c>
      <c r="B89">
        <v>4</v>
      </c>
      <c r="C89" t="s">
        <v>3066</v>
      </c>
      <c r="D89" t="s">
        <v>2575</v>
      </c>
      <c r="E89" t="s">
        <v>2</v>
      </c>
      <c r="F89">
        <v>1962700</v>
      </c>
      <c r="G89">
        <v>1040177</v>
      </c>
      <c r="H89">
        <v>922523</v>
      </c>
    </row>
    <row r="90" spans="1:8" hidden="1" x14ac:dyDescent="0.25">
      <c r="A90">
        <v>3</v>
      </c>
      <c r="B90">
        <v>4</v>
      </c>
      <c r="C90" t="s">
        <v>3066</v>
      </c>
      <c r="D90" t="s">
        <v>2575</v>
      </c>
      <c r="E90" t="s">
        <v>3065</v>
      </c>
      <c r="F90">
        <v>1030717</v>
      </c>
      <c r="G90">
        <v>539021</v>
      </c>
      <c r="H90">
        <v>491696</v>
      </c>
    </row>
    <row r="91" spans="1:8" hidden="1" x14ac:dyDescent="0.25">
      <c r="A91">
        <v>3</v>
      </c>
      <c r="B91">
        <v>4</v>
      </c>
      <c r="C91" t="s">
        <v>3066</v>
      </c>
      <c r="D91" t="s">
        <v>2575</v>
      </c>
      <c r="E91" t="s">
        <v>1564</v>
      </c>
      <c r="F91">
        <v>931983</v>
      </c>
      <c r="G91">
        <v>501156</v>
      </c>
      <c r="H91">
        <v>430827</v>
      </c>
    </row>
    <row r="92" spans="1:8" x14ac:dyDescent="0.25">
      <c r="A92">
        <v>3</v>
      </c>
      <c r="B92">
        <v>5</v>
      </c>
      <c r="C92" t="s">
        <v>3066</v>
      </c>
      <c r="D92" t="s">
        <v>2577</v>
      </c>
      <c r="E92" t="s">
        <v>2</v>
      </c>
      <c r="F92">
        <v>1480736</v>
      </c>
      <c r="G92">
        <v>765132</v>
      </c>
      <c r="H92">
        <v>715604</v>
      </c>
    </row>
    <row r="93" spans="1:8" hidden="1" x14ac:dyDescent="0.25">
      <c r="A93">
        <v>3</v>
      </c>
      <c r="B93">
        <v>5</v>
      </c>
      <c r="C93" t="s">
        <v>3066</v>
      </c>
      <c r="D93" t="s">
        <v>2577</v>
      </c>
      <c r="E93" t="s">
        <v>3065</v>
      </c>
      <c r="F93">
        <v>1188662</v>
      </c>
      <c r="G93">
        <v>610675</v>
      </c>
      <c r="H93">
        <v>577987</v>
      </c>
    </row>
    <row r="94" spans="1:8" hidden="1" x14ac:dyDescent="0.25">
      <c r="A94">
        <v>3</v>
      </c>
      <c r="B94">
        <v>5</v>
      </c>
      <c r="C94" t="s">
        <v>3066</v>
      </c>
      <c r="D94" t="s">
        <v>2577</v>
      </c>
      <c r="E94" t="s">
        <v>1564</v>
      </c>
      <c r="F94">
        <v>292074</v>
      </c>
      <c r="G94">
        <v>154457</v>
      </c>
      <c r="H94">
        <v>137617</v>
      </c>
    </row>
    <row r="95" spans="1:8" x14ac:dyDescent="0.25">
      <c r="A95">
        <v>3</v>
      </c>
      <c r="B95">
        <v>6</v>
      </c>
      <c r="C95" t="s">
        <v>3066</v>
      </c>
      <c r="D95" t="s">
        <v>3067</v>
      </c>
      <c r="E95" t="s">
        <v>2</v>
      </c>
      <c r="F95">
        <v>587468</v>
      </c>
      <c r="G95">
        <v>306902</v>
      </c>
      <c r="H95">
        <v>280566</v>
      </c>
    </row>
    <row r="96" spans="1:8" hidden="1" x14ac:dyDescent="0.25">
      <c r="A96">
        <v>3</v>
      </c>
      <c r="B96">
        <v>6</v>
      </c>
      <c r="C96" t="s">
        <v>3066</v>
      </c>
      <c r="D96" t="s">
        <v>3067</v>
      </c>
      <c r="E96" t="s">
        <v>3065</v>
      </c>
      <c r="F96">
        <v>506402</v>
      </c>
      <c r="G96">
        <v>264515</v>
      </c>
      <c r="H96">
        <v>241887</v>
      </c>
    </row>
    <row r="97" spans="1:8" hidden="1" x14ac:dyDescent="0.25">
      <c r="A97">
        <v>3</v>
      </c>
      <c r="B97">
        <v>6</v>
      </c>
      <c r="C97" t="s">
        <v>3066</v>
      </c>
      <c r="D97" t="s">
        <v>3067</v>
      </c>
      <c r="E97" t="s">
        <v>1564</v>
      </c>
      <c r="F97">
        <v>81066</v>
      </c>
      <c r="G97">
        <v>42387</v>
      </c>
      <c r="H97">
        <v>38679</v>
      </c>
    </row>
    <row r="98" spans="1:8" x14ac:dyDescent="0.25">
      <c r="A98">
        <v>3</v>
      </c>
      <c r="B98">
        <v>7</v>
      </c>
      <c r="C98" t="s">
        <v>3066</v>
      </c>
      <c r="D98" t="s">
        <v>2581</v>
      </c>
      <c r="E98" t="s">
        <v>2</v>
      </c>
      <c r="F98">
        <v>1116108</v>
      </c>
      <c r="G98">
        <v>596582</v>
      </c>
      <c r="H98">
        <v>519526</v>
      </c>
    </row>
    <row r="99" spans="1:8" hidden="1" x14ac:dyDescent="0.25">
      <c r="A99">
        <v>3</v>
      </c>
      <c r="B99">
        <v>7</v>
      </c>
      <c r="C99" t="s">
        <v>3066</v>
      </c>
      <c r="D99" t="s">
        <v>2581</v>
      </c>
      <c r="E99" t="s">
        <v>3065</v>
      </c>
      <c r="F99">
        <v>753701</v>
      </c>
      <c r="G99">
        <v>403147</v>
      </c>
      <c r="H99">
        <v>350554</v>
      </c>
    </row>
    <row r="100" spans="1:8" hidden="1" x14ac:dyDescent="0.25">
      <c r="A100">
        <v>3</v>
      </c>
      <c r="B100">
        <v>7</v>
      </c>
      <c r="C100" t="s">
        <v>3066</v>
      </c>
      <c r="D100" t="s">
        <v>2581</v>
      </c>
      <c r="E100" t="s">
        <v>1564</v>
      </c>
      <c r="F100">
        <v>362407</v>
      </c>
      <c r="G100">
        <v>193435</v>
      </c>
      <c r="H100">
        <v>168972</v>
      </c>
    </row>
    <row r="101" spans="1:8" x14ac:dyDescent="0.25">
      <c r="A101">
        <v>3</v>
      </c>
      <c r="B101">
        <v>8</v>
      </c>
      <c r="C101" t="s">
        <v>3066</v>
      </c>
      <c r="D101" t="s">
        <v>3068</v>
      </c>
      <c r="E101" t="s">
        <v>2</v>
      </c>
      <c r="F101">
        <v>538041</v>
      </c>
      <c r="G101">
        <v>290137</v>
      </c>
      <c r="H101">
        <v>247904</v>
      </c>
    </row>
    <row r="102" spans="1:8" hidden="1" x14ac:dyDescent="0.25">
      <c r="A102">
        <v>3</v>
      </c>
      <c r="B102">
        <v>8</v>
      </c>
      <c r="C102" t="s">
        <v>3066</v>
      </c>
      <c r="D102" t="s">
        <v>3068</v>
      </c>
      <c r="E102" t="s">
        <v>3065</v>
      </c>
      <c r="F102">
        <v>386950</v>
      </c>
      <c r="G102">
        <v>207937</v>
      </c>
      <c r="H102">
        <v>179013</v>
      </c>
    </row>
    <row r="103" spans="1:8" hidden="1" x14ac:dyDescent="0.25">
      <c r="A103">
        <v>3</v>
      </c>
      <c r="B103">
        <v>8</v>
      </c>
      <c r="C103" t="s">
        <v>3066</v>
      </c>
      <c r="D103" t="s">
        <v>3068</v>
      </c>
      <c r="E103" t="s">
        <v>1564</v>
      </c>
      <c r="F103">
        <v>151091</v>
      </c>
      <c r="G103">
        <v>82200</v>
      </c>
      <c r="H103">
        <v>68891</v>
      </c>
    </row>
    <row r="104" spans="1:8" x14ac:dyDescent="0.25">
      <c r="A104">
        <v>3</v>
      </c>
      <c r="B104">
        <v>9</v>
      </c>
      <c r="C104" t="s">
        <v>3066</v>
      </c>
      <c r="D104" t="s">
        <v>2585</v>
      </c>
      <c r="E104" t="s">
        <v>2</v>
      </c>
      <c r="F104">
        <v>3032831</v>
      </c>
      <c r="G104">
        <v>1662716</v>
      </c>
      <c r="H104">
        <v>1370115</v>
      </c>
    </row>
    <row r="105" spans="1:8" hidden="1" x14ac:dyDescent="0.25">
      <c r="A105">
        <v>3</v>
      </c>
      <c r="B105">
        <v>9</v>
      </c>
      <c r="C105" t="s">
        <v>3066</v>
      </c>
      <c r="D105" t="s">
        <v>2585</v>
      </c>
      <c r="E105" t="s">
        <v>3065</v>
      </c>
      <c r="F105">
        <v>1339178</v>
      </c>
      <c r="G105">
        <v>712593</v>
      </c>
      <c r="H105">
        <v>626585</v>
      </c>
    </row>
    <row r="106" spans="1:8" hidden="1" x14ac:dyDescent="0.25">
      <c r="A106">
        <v>3</v>
      </c>
      <c r="B106">
        <v>9</v>
      </c>
      <c r="C106" t="s">
        <v>3066</v>
      </c>
      <c r="D106" t="s">
        <v>2585</v>
      </c>
      <c r="E106" t="s">
        <v>1564</v>
      </c>
      <c r="F106">
        <v>1693653</v>
      </c>
      <c r="G106">
        <v>950123</v>
      </c>
      <c r="H106">
        <v>743530</v>
      </c>
    </row>
    <row r="107" spans="1:8" x14ac:dyDescent="0.25">
      <c r="A107">
        <v>3</v>
      </c>
      <c r="B107">
        <v>10</v>
      </c>
      <c r="C107" t="s">
        <v>3066</v>
      </c>
      <c r="D107" t="s">
        <v>3069</v>
      </c>
      <c r="E107" t="s">
        <v>2</v>
      </c>
      <c r="F107">
        <v>894854</v>
      </c>
      <c r="G107">
        <v>474139</v>
      </c>
      <c r="H107">
        <v>420715</v>
      </c>
    </row>
    <row r="108" spans="1:8" hidden="1" x14ac:dyDescent="0.25">
      <c r="A108">
        <v>3</v>
      </c>
      <c r="B108">
        <v>10</v>
      </c>
      <c r="C108" t="s">
        <v>3066</v>
      </c>
      <c r="D108" t="s">
        <v>3069</v>
      </c>
      <c r="E108" t="s">
        <v>3065</v>
      </c>
      <c r="F108">
        <v>716214</v>
      </c>
      <c r="G108">
        <v>379322</v>
      </c>
      <c r="H108">
        <v>336892</v>
      </c>
    </row>
    <row r="109" spans="1:8" hidden="1" x14ac:dyDescent="0.25">
      <c r="A109">
        <v>3</v>
      </c>
      <c r="B109">
        <v>10</v>
      </c>
      <c r="C109" t="s">
        <v>3066</v>
      </c>
      <c r="D109" t="s">
        <v>3069</v>
      </c>
      <c r="E109" t="s">
        <v>1564</v>
      </c>
      <c r="F109">
        <v>178640</v>
      </c>
      <c r="G109">
        <v>94817</v>
      </c>
      <c r="H109">
        <v>83823</v>
      </c>
    </row>
    <row r="110" spans="1:8" x14ac:dyDescent="0.25">
      <c r="A110">
        <v>3</v>
      </c>
      <c r="B110">
        <v>11</v>
      </c>
      <c r="C110" t="s">
        <v>3066</v>
      </c>
      <c r="D110" t="s">
        <v>2589</v>
      </c>
      <c r="E110" t="s">
        <v>2</v>
      </c>
      <c r="F110">
        <v>1746107</v>
      </c>
      <c r="G110">
        <v>926224</v>
      </c>
      <c r="H110">
        <v>819883</v>
      </c>
    </row>
    <row r="111" spans="1:8" hidden="1" x14ac:dyDescent="0.25">
      <c r="A111">
        <v>3</v>
      </c>
      <c r="B111">
        <v>11</v>
      </c>
      <c r="C111" t="s">
        <v>3066</v>
      </c>
      <c r="D111" t="s">
        <v>2589</v>
      </c>
      <c r="E111" t="s">
        <v>3065</v>
      </c>
      <c r="F111">
        <v>1295382</v>
      </c>
      <c r="G111">
        <v>683870</v>
      </c>
      <c r="H111">
        <v>611512</v>
      </c>
    </row>
    <row r="112" spans="1:8" hidden="1" x14ac:dyDescent="0.25">
      <c r="A112">
        <v>3</v>
      </c>
      <c r="B112">
        <v>11</v>
      </c>
      <c r="C112" t="s">
        <v>3066</v>
      </c>
      <c r="D112" t="s">
        <v>2589</v>
      </c>
      <c r="E112" t="s">
        <v>1564</v>
      </c>
      <c r="F112">
        <v>450725</v>
      </c>
      <c r="G112">
        <v>242354</v>
      </c>
      <c r="H112">
        <v>208371</v>
      </c>
    </row>
    <row r="113" spans="1:8" x14ac:dyDescent="0.25">
      <c r="A113">
        <v>3</v>
      </c>
      <c r="B113">
        <v>12</v>
      </c>
      <c r="C113" t="s">
        <v>3066</v>
      </c>
      <c r="D113" t="s">
        <v>3070</v>
      </c>
      <c r="E113" t="s">
        <v>2</v>
      </c>
      <c r="F113">
        <v>777493</v>
      </c>
      <c r="G113">
        <v>411217</v>
      </c>
      <c r="H113">
        <v>366276</v>
      </c>
    </row>
    <row r="114" spans="1:8" hidden="1" x14ac:dyDescent="0.25">
      <c r="A114">
        <v>3</v>
      </c>
      <c r="B114">
        <v>12</v>
      </c>
      <c r="C114" t="s">
        <v>3066</v>
      </c>
      <c r="D114" t="s">
        <v>3070</v>
      </c>
      <c r="E114" t="s">
        <v>3065</v>
      </c>
      <c r="F114">
        <v>578929</v>
      </c>
      <c r="G114">
        <v>306070</v>
      </c>
      <c r="H114">
        <v>272859</v>
      </c>
    </row>
    <row r="115" spans="1:8" hidden="1" x14ac:dyDescent="0.25">
      <c r="A115">
        <v>3</v>
      </c>
      <c r="B115">
        <v>12</v>
      </c>
      <c r="C115" t="s">
        <v>3066</v>
      </c>
      <c r="D115" t="s">
        <v>3070</v>
      </c>
      <c r="E115" t="s">
        <v>1564</v>
      </c>
      <c r="F115">
        <v>198564</v>
      </c>
      <c r="G115">
        <v>105147</v>
      </c>
      <c r="H115">
        <v>93417</v>
      </c>
    </row>
    <row r="116" spans="1:8" x14ac:dyDescent="0.25">
      <c r="A116">
        <v>3</v>
      </c>
      <c r="B116">
        <v>13</v>
      </c>
      <c r="C116" t="s">
        <v>3066</v>
      </c>
      <c r="D116" t="s">
        <v>2593</v>
      </c>
      <c r="E116" t="s">
        <v>2</v>
      </c>
      <c r="F116">
        <v>550892</v>
      </c>
      <c r="G116">
        <v>292596</v>
      </c>
      <c r="H116">
        <v>258296</v>
      </c>
    </row>
    <row r="117" spans="1:8" hidden="1" x14ac:dyDescent="0.25">
      <c r="A117">
        <v>3</v>
      </c>
      <c r="B117">
        <v>13</v>
      </c>
      <c r="C117" t="s">
        <v>3066</v>
      </c>
      <c r="D117" t="s">
        <v>2593</v>
      </c>
      <c r="E117" t="s">
        <v>3065</v>
      </c>
      <c r="F117">
        <v>357321</v>
      </c>
      <c r="G117">
        <v>188943</v>
      </c>
      <c r="H117">
        <v>168378</v>
      </c>
    </row>
    <row r="118" spans="1:8" hidden="1" x14ac:dyDescent="0.25">
      <c r="A118">
        <v>3</v>
      </c>
      <c r="B118">
        <v>13</v>
      </c>
      <c r="C118" t="s">
        <v>3066</v>
      </c>
      <c r="D118" t="s">
        <v>2593</v>
      </c>
      <c r="E118" t="s">
        <v>1564</v>
      </c>
      <c r="F118">
        <v>193571</v>
      </c>
      <c r="G118">
        <v>103653</v>
      </c>
      <c r="H118">
        <v>89918</v>
      </c>
    </row>
    <row r="119" spans="1:8" x14ac:dyDescent="0.25">
      <c r="A119">
        <v>3</v>
      </c>
      <c r="B119">
        <v>14</v>
      </c>
      <c r="C119" t="s">
        <v>3066</v>
      </c>
      <c r="D119" t="s">
        <v>2595</v>
      </c>
      <c r="E119" t="s">
        <v>2</v>
      </c>
      <c r="F119">
        <v>1183295</v>
      </c>
      <c r="G119">
        <v>632809</v>
      </c>
      <c r="H119">
        <v>550486</v>
      </c>
    </row>
    <row r="120" spans="1:8" hidden="1" x14ac:dyDescent="0.25">
      <c r="A120">
        <v>3</v>
      </c>
      <c r="B120">
        <v>14</v>
      </c>
      <c r="C120" t="s">
        <v>3066</v>
      </c>
      <c r="D120" t="s">
        <v>2595</v>
      </c>
      <c r="E120" t="s">
        <v>3065</v>
      </c>
      <c r="F120">
        <v>831541</v>
      </c>
      <c r="G120">
        <v>444118</v>
      </c>
      <c r="H120">
        <v>387423</v>
      </c>
    </row>
    <row r="121" spans="1:8" hidden="1" x14ac:dyDescent="0.25">
      <c r="A121">
        <v>3</v>
      </c>
      <c r="B121">
        <v>14</v>
      </c>
      <c r="C121" t="s">
        <v>3066</v>
      </c>
      <c r="D121" t="s">
        <v>2595</v>
      </c>
      <c r="E121" t="s">
        <v>1564</v>
      </c>
      <c r="F121">
        <v>351754</v>
      </c>
      <c r="G121">
        <v>188691</v>
      </c>
      <c r="H121">
        <v>163063</v>
      </c>
    </row>
    <row r="122" spans="1:8" x14ac:dyDescent="0.25">
      <c r="A122">
        <v>3</v>
      </c>
      <c r="B122">
        <v>15</v>
      </c>
      <c r="C122" t="s">
        <v>3066</v>
      </c>
      <c r="D122" t="s">
        <v>3071</v>
      </c>
      <c r="E122" t="s">
        <v>2</v>
      </c>
      <c r="F122">
        <v>688758</v>
      </c>
      <c r="G122">
        <v>366446</v>
      </c>
      <c r="H122">
        <v>322312</v>
      </c>
    </row>
    <row r="123" spans="1:8" hidden="1" x14ac:dyDescent="0.25">
      <c r="A123">
        <v>3</v>
      </c>
      <c r="B123">
        <v>15</v>
      </c>
      <c r="C123" t="s">
        <v>3066</v>
      </c>
      <c r="D123" t="s">
        <v>3071</v>
      </c>
      <c r="E123" t="s">
        <v>3065</v>
      </c>
      <c r="F123">
        <v>546329</v>
      </c>
      <c r="G123">
        <v>290763</v>
      </c>
      <c r="H123">
        <v>255566</v>
      </c>
    </row>
    <row r="124" spans="1:8" hidden="1" x14ac:dyDescent="0.25">
      <c r="A124">
        <v>3</v>
      </c>
      <c r="B124">
        <v>15</v>
      </c>
      <c r="C124" t="s">
        <v>3066</v>
      </c>
      <c r="D124" t="s">
        <v>3071</v>
      </c>
      <c r="E124" t="s">
        <v>1564</v>
      </c>
      <c r="F124">
        <v>142429</v>
      </c>
      <c r="G124">
        <v>75683</v>
      </c>
      <c r="H124">
        <v>66746</v>
      </c>
    </row>
    <row r="125" spans="1:8" x14ac:dyDescent="0.25">
      <c r="A125">
        <v>3</v>
      </c>
      <c r="B125">
        <v>16</v>
      </c>
      <c r="C125" t="s">
        <v>3066</v>
      </c>
      <c r="D125" t="s">
        <v>2599</v>
      </c>
      <c r="E125" t="s">
        <v>2</v>
      </c>
      <c r="F125">
        <v>2000173</v>
      </c>
      <c r="G125">
        <v>1069289</v>
      </c>
      <c r="H125">
        <v>930884</v>
      </c>
    </row>
    <row r="126" spans="1:8" hidden="1" x14ac:dyDescent="0.25">
      <c r="A126">
        <v>3</v>
      </c>
      <c r="B126">
        <v>16</v>
      </c>
      <c r="C126" t="s">
        <v>3066</v>
      </c>
      <c r="D126" t="s">
        <v>2599</v>
      </c>
      <c r="E126" t="s">
        <v>3065</v>
      </c>
      <c r="F126">
        <v>1415354</v>
      </c>
      <c r="G126">
        <v>756598</v>
      </c>
      <c r="H126">
        <v>658756</v>
      </c>
    </row>
    <row r="127" spans="1:8" hidden="1" x14ac:dyDescent="0.25">
      <c r="A127">
        <v>3</v>
      </c>
      <c r="B127">
        <v>16</v>
      </c>
      <c r="C127" t="s">
        <v>3066</v>
      </c>
      <c r="D127" t="s">
        <v>2599</v>
      </c>
      <c r="E127" t="s">
        <v>1564</v>
      </c>
      <c r="F127">
        <v>584819</v>
      </c>
      <c r="G127">
        <v>312691</v>
      </c>
      <c r="H127">
        <v>272128</v>
      </c>
    </row>
    <row r="128" spans="1:8" x14ac:dyDescent="0.25">
      <c r="A128">
        <v>3</v>
      </c>
      <c r="B128">
        <v>17</v>
      </c>
      <c r="C128" t="s">
        <v>3066</v>
      </c>
      <c r="D128" t="s">
        <v>2601</v>
      </c>
      <c r="E128" t="s">
        <v>2</v>
      </c>
      <c r="F128">
        <v>1844934</v>
      </c>
      <c r="G128">
        <v>987390</v>
      </c>
      <c r="H128">
        <v>857544</v>
      </c>
    </row>
    <row r="129" spans="1:8" hidden="1" x14ac:dyDescent="0.25">
      <c r="A129">
        <v>3</v>
      </c>
      <c r="B129">
        <v>17</v>
      </c>
      <c r="C129" t="s">
        <v>3066</v>
      </c>
      <c r="D129" t="s">
        <v>2601</v>
      </c>
      <c r="E129" t="s">
        <v>3065</v>
      </c>
      <c r="F129">
        <v>1200224</v>
      </c>
      <c r="G129">
        <v>642633</v>
      </c>
      <c r="H129">
        <v>557591</v>
      </c>
    </row>
    <row r="130" spans="1:8" hidden="1" x14ac:dyDescent="0.25">
      <c r="A130">
        <v>3</v>
      </c>
      <c r="B130">
        <v>17</v>
      </c>
      <c r="C130" t="s">
        <v>3066</v>
      </c>
      <c r="D130" t="s">
        <v>2601</v>
      </c>
      <c r="E130" t="s">
        <v>1564</v>
      </c>
      <c r="F130">
        <v>644710</v>
      </c>
      <c r="G130">
        <v>344757</v>
      </c>
      <c r="H130">
        <v>299953</v>
      </c>
    </row>
    <row r="131" spans="1:8" x14ac:dyDescent="0.25">
      <c r="A131">
        <v>4</v>
      </c>
      <c r="B131">
        <v>1</v>
      </c>
      <c r="C131" t="s">
        <v>3066</v>
      </c>
      <c r="D131" t="s">
        <v>1958</v>
      </c>
      <c r="E131" t="s">
        <v>2</v>
      </c>
      <c r="F131">
        <v>900635</v>
      </c>
      <c r="G131">
        <v>506938</v>
      </c>
      <c r="H131">
        <v>393697</v>
      </c>
    </row>
    <row r="132" spans="1:8" hidden="1" x14ac:dyDescent="0.25">
      <c r="A132">
        <v>4</v>
      </c>
      <c r="B132">
        <v>1</v>
      </c>
      <c r="C132" t="s">
        <v>3066</v>
      </c>
      <c r="D132" t="s">
        <v>1958</v>
      </c>
      <c r="E132" t="s">
        <v>3065</v>
      </c>
      <c r="F132">
        <v>92120</v>
      </c>
      <c r="G132">
        <v>56816</v>
      </c>
      <c r="H132">
        <v>35304</v>
      </c>
    </row>
    <row r="133" spans="1:8" hidden="1" x14ac:dyDescent="0.25">
      <c r="A133">
        <v>4</v>
      </c>
      <c r="B133">
        <v>1</v>
      </c>
      <c r="C133" t="s">
        <v>3066</v>
      </c>
      <c r="D133" t="s">
        <v>1958</v>
      </c>
      <c r="E133" t="s">
        <v>1564</v>
      </c>
      <c r="F133">
        <v>808515</v>
      </c>
      <c r="G133">
        <v>450122</v>
      </c>
      <c r="H133">
        <v>358393</v>
      </c>
    </row>
    <row r="134" spans="1:8" x14ac:dyDescent="0.25">
      <c r="A134">
        <v>5</v>
      </c>
      <c r="B134">
        <v>1</v>
      </c>
      <c r="C134" t="s">
        <v>3066</v>
      </c>
      <c r="D134" t="s">
        <v>2881</v>
      </c>
      <c r="E134" t="s">
        <v>2</v>
      </c>
      <c r="F134">
        <v>295013</v>
      </c>
      <c r="G134">
        <v>152016</v>
      </c>
      <c r="H134">
        <v>142997</v>
      </c>
    </row>
    <row r="135" spans="1:8" hidden="1" x14ac:dyDescent="0.25">
      <c r="A135">
        <v>5</v>
      </c>
      <c r="B135">
        <v>1</v>
      </c>
      <c r="C135" t="s">
        <v>3066</v>
      </c>
      <c r="D135" t="s">
        <v>2881</v>
      </c>
      <c r="E135" t="s">
        <v>3065</v>
      </c>
      <c r="F135">
        <v>272095</v>
      </c>
      <c r="G135">
        <v>138737</v>
      </c>
      <c r="H135">
        <v>133358</v>
      </c>
    </row>
    <row r="136" spans="1:8" hidden="1" x14ac:dyDescent="0.25">
      <c r="A136">
        <v>5</v>
      </c>
      <c r="B136">
        <v>1</v>
      </c>
      <c r="C136" t="s">
        <v>3066</v>
      </c>
      <c r="D136" t="s">
        <v>2881</v>
      </c>
      <c r="E136" t="s">
        <v>1564</v>
      </c>
      <c r="F136">
        <v>22918</v>
      </c>
      <c r="G136">
        <v>13279</v>
      </c>
      <c r="H136">
        <v>9639</v>
      </c>
    </row>
    <row r="137" spans="1:8" x14ac:dyDescent="0.25">
      <c r="A137">
        <v>5</v>
      </c>
      <c r="B137">
        <v>2</v>
      </c>
      <c r="C137" t="s">
        <v>3066</v>
      </c>
      <c r="D137" t="s">
        <v>2883</v>
      </c>
      <c r="E137" t="s">
        <v>2</v>
      </c>
      <c r="F137">
        <v>370359</v>
      </c>
      <c r="G137">
        <v>183745</v>
      </c>
      <c r="H137">
        <v>186614</v>
      </c>
    </row>
    <row r="138" spans="1:8" hidden="1" x14ac:dyDescent="0.25">
      <c r="A138">
        <v>5</v>
      </c>
      <c r="B138">
        <v>2</v>
      </c>
      <c r="C138" t="s">
        <v>3066</v>
      </c>
      <c r="D138" t="s">
        <v>2883</v>
      </c>
      <c r="E138" t="s">
        <v>3065</v>
      </c>
      <c r="F138">
        <v>319656</v>
      </c>
      <c r="G138">
        <v>154197</v>
      </c>
      <c r="H138">
        <v>165459</v>
      </c>
    </row>
    <row r="139" spans="1:8" hidden="1" x14ac:dyDescent="0.25">
      <c r="A139">
        <v>5</v>
      </c>
      <c r="B139">
        <v>2</v>
      </c>
      <c r="C139" t="s">
        <v>3066</v>
      </c>
      <c r="D139" t="s">
        <v>2883</v>
      </c>
      <c r="E139" t="s">
        <v>1564</v>
      </c>
      <c r="F139">
        <v>50703</v>
      </c>
      <c r="G139">
        <v>29548</v>
      </c>
      <c r="H139">
        <v>21155</v>
      </c>
    </row>
    <row r="140" spans="1:8" x14ac:dyDescent="0.25">
      <c r="A140">
        <v>5</v>
      </c>
      <c r="B140">
        <v>3</v>
      </c>
      <c r="C140" t="s">
        <v>3066</v>
      </c>
      <c r="D140" t="s">
        <v>3072</v>
      </c>
      <c r="E140" t="s">
        <v>2</v>
      </c>
      <c r="F140">
        <v>227439</v>
      </c>
      <c r="G140">
        <v>107535</v>
      </c>
      <c r="H140">
        <v>119904</v>
      </c>
    </row>
    <row r="141" spans="1:8" hidden="1" x14ac:dyDescent="0.25">
      <c r="A141">
        <v>5</v>
      </c>
      <c r="B141">
        <v>3</v>
      </c>
      <c r="C141" t="s">
        <v>3066</v>
      </c>
      <c r="D141" t="s">
        <v>3072</v>
      </c>
      <c r="E141" t="s">
        <v>3065</v>
      </c>
      <c r="F141">
        <v>224707</v>
      </c>
      <c r="G141">
        <v>105643</v>
      </c>
      <c r="H141">
        <v>119064</v>
      </c>
    </row>
    <row r="142" spans="1:8" hidden="1" x14ac:dyDescent="0.25">
      <c r="A142">
        <v>5</v>
      </c>
      <c r="B142">
        <v>3</v>
      </c>
      <c r="C142" t="s">
        <v>3066</v>
      </c>
      <c r="D142" t="s">
        <v>3072</v>
      </c>
      <c r="E142" t="s">
        <v>1564</v>
      </c>
      <c r="F142">
        <v>2732</v>
      </c>
      <c r="G142">
        <v>1892</v>
      </c>
      <c r="H142">
        <v>840</v>
      </c>
    </row>
    <row r="143" spans="1:8" x14ac:dyDescent="0.25">
      <c r="A143">
        <v>5</v>
      </c>
      <c r="B143">
        <v>4</v>
      </c>
      <c r="C143" t="s">
        <v>3066</v>
      </c>
      <c r="D143" t="s">
        <v>2887</v>
      </c>
      <c r="E143" t="s">
        <v>2</v>
      </c>
      <c r="F143">
        <v>604747</v>
      </c>
      <c r="G143">
        <v>295168</v>
      </c>
      <c r="H143">
        <v>309579</v>
      </c>
    </row>
    <row r="144" spans="1:8" hidden="1" x14ac:dyDescent="0.25">
      <c r="A144">
        <v>5</v>
      </c>
      <c r="B144">
        <v>4</v>
      </c>
      <c r="C144" t="s">
        <v>3066</v>
      </c>
      <c r="D144" t="s">
        <v>2887</v>
      </c>
      <c r="E144" t="s">
        <v>3065</v>
      </c>
      <c r="F144">
        <v>544901</v>
      </c>
      <c r="G144">
        <v>258401</v>
      </c>
      <c r="H144">
        <v>286500</v>
      </c>
    </row>
    <row r="145" spans="1:8" hidden="1" x14ac:dyDescent="0.25">
      <c r="A145">
        <v>5</v>
      </c>
      <c r="B145">
        <v>4</v>
      </c>
      <c r="C145" t="s">
        <v>3066</v>
      </c>
      <c r="D145" t="s">
        <v>2887</v>
      </c>
      <c r="E145" t="s">
        <v>1564</v>
      </c>
      <c r="F145">
        <v>59846</v>
      </c>
      <c r="G145">
        <v>36767</v>
      </c>
      <c r="H145">
        <v>23079</v>
      </c>
    </row>
    <row r="146" spans="1:8" x14ac:dyDescent="0.25">
      <c r="A146">
        <v>5</v>
      </c>
      <c r="B146">
        <v>5</v>
      </c>
      <c r="C146" t="s">
        <v>3066</v>
      </c>
      <c r="D146" t="s">
        <v>2889</v>
      </c>
      <c r="E146" t="s">
        <v>2</v>
      </c>
      <c r="F146">
        <v>1282143</v>
      </c>
      <c r="G146">
        <v>679583</v>
      </c>
      <c r="H146">
        <v>602560</v>
      </c>
    </row>
    <row r="147" spans="1:8" hidden="1" x14ac:dyDescent="0.25">
      <c r="A147">
        <v>5</v>
      </c>
      <c r="B147">
        <v>5</v>
      </c>
      <c r="C147" t="s">
        <v>3066</v>
      </c>
      <c r="D147" t="s">
        <v>2889</v>
      </c>
      <c r="E147" t="s">
        <v>3065</v>
      </c>
      <c r="F147">
        <v>603401</v>
      </c>
      <c r="G147">
        <v>315305</v>
      </c>
      <c r="H147">
        <v>288096</v>
      </c>
    </row>
    <row r="148" spans="1:8" hidden="1" x14ac:dyDescent="0.25">
      <c r="A148">
        <v>5</v>
      </c>
      <c r="B148">
        <v>5</v>
      </c>
      <c r="C148" t="s">
        <v>3066</v>
      </c>
      <c r="D148" t="s">
        <v>2889</v>
      </c>
      <c r="E148" t="s">
        <v>1564</v>
      </c>
      <c r="F148">
        <v>678742</v>
      </c>
      <c r="G148">
        <v>364278</v>
      </c>
      <c r="H148">
        <v>314464</v>
      </c>
    </row>
    <row r="149" spans="1:8" x14ac:dyDescent="0.25">
      <c r="A149">
        <v>5</v>
      </c>
      <c r="B149">
        <v>6</v>
      </c>
      <c r="C149" t="s">
        <v>3066</v>
      </c>
      <c r="D149" t="s">
        <v>2891</v>
      </c>
      <c r="E149" t="s">
        <v>2</v>
      </c>
      <c r="F149">
        <v>697078</v>
      </c>
      <c r="G149">
        <v>331061</v>
      </c>
      <c r="H149">
        <v>366017</v>
      </c>
    </row>
    <row r="150" spans="1:8" hidden="1" x14ac:dyDescent="0.25">
      <c r="A150">
        <v>5</v>
      </c>
      <c r="B150">
        <v>6</v>
      </c>
      <c r="C150" t="s">
        <v>3066</v>
      </c>
      <c r="D150" t="s">
        <v>2891</v>
      </c>
      <c r="E150" t="s">
        <v>3065</v>
      </c>
      <c r="F150">
        <v>607203</v>
      </c>
      <c r="G150">
        <v>281706</v>
      </c>
      <c r="H150">
        <v>325497</v>
      </c>
    </row>
    <row r="151" spans="1:8" hidden="1" x14ac:dyDescent="0.25">
      <c r="A151">
        <v>5</v>
      </c>
      <c r="B151">
        <v>6</v>
      </c>
      <c r="C151" t="s">
        <v>3066</v>
      </c>
      <c r="D151" t="s">
        <v>2891</v>
      </c>
      <c r="E151" t="s">
        <v>1564</v>
      </c>
      <c r="F151">
        <v>89875</v>
      </c>
      <c r="G151">
        <v>49355</v>
      </c>
      <c r="H151">
        <v>40520</v>
      </c>
    </row>
    <row r="152" spans="1:8" x14ac:dyDescent="0.25">
      <c r="A152">
        <v>5</v>
      </c>
      <c r="B152">
        <v>7</v>
      </c>
      <c r="C152" t="s">
        <v>3066</v>
      </c>
      <c r="D152" t="s">
        <v>2893</v>
      </c>
      <c r="E152" t="s">
        <v>2</v>
      </c>
      <c r="F152">
        <v>462289</v>
      </c>
      <c r="G152">
        <v>227615</v>
      </c>
      <c r="H152">
        <v>234674</v>
      </c>
    </row>
    <row r="153" spans="1:8" hidden="1" x14ac:dyDescent="0.25">
      <c r="A153">
        <v>5</v>
      </c>
      <c r="B153">
        <v>7</v>
      </c>
      <c r="C153" t="s">
        <v>3066</v>
      </c>
      <c r="D153" t="s">
        <v>2893</v>
      </c>
      <c r="E153" t="s">
        <v>3065</v>
      </c>
      <c r="F153">
        <v>402456</v>
      </c>
      <c r="G153">
        <v>194810</v>
      </c>
      <c r="H153">
        <v>207646</v>
      </c>
    </row>
    <row r="154" spans="1:8" hidden="1" x14ac:dyDescent="0.25">
      <c r="A154">
        <v>5</v>
      </c>
      <c r="B154">
        <v>7</v>
      </c>
      <c r="C154" t="s">
        <v>3066</v>
      </c>
      <c r="D154" t="s">
        <v>2893</v>
      </c>
      <c r="E154" t="s">
        <v>1564</v>
      </c>
      <c r="F154">
        <v>59833</v>
      </c>
      <c r="G154">
        <v>32805</v>
      </c>
      <c r="H154">
        <v>27028</v>
      </c>
    </row>
    <row r="155" spans="1:8" x14ac:dyDescent="0.25">
      <c r="A155">
        <v>5</v>
      </c>
      <c r="B155">
        <v>8</v>
      </c>
      <c r="C155" t="s">
        <v>3066</v>
      </c>
      <c r="D155" t="s">
        <v>2895</v>
      </c>
      <c r="E155" t="s">
        <v>2</v>
      </c>
      <c r="F155">
        <v>249462</v>
      </c>
      <c r="G155">
        <v>118510</v>
      </c>
      <c r="H155">
        <v>130952</v>
      </c>
    </row>
    <row r="156" spans="1:8" hidden="1" x14ac:dyDescent="0.25">
      <c r="A156">
        <v>5</v>
      </c>
      <c r="B156">
        <v>8</v>
      </c>
      <c r="C156" t="s">
        <v>3066</v>
      </c>
      <c r="D156" t="s">
        <v>2895</v>
      </c>
      <c r="E156" t="s">
        <v>3065</v>
      </c>
      <c r="F156">
        <v>241659</v>
      </c>
      <c r="G156">
        <v>114199</v>
      </c>
      <c r="H156">
        <v>127460</v>
      </c>
    </row>
    <row r="157" spans="1:8" hidden="1" x14ac:dyDescent="0.25">
      <c r="A157">
        <v>5</v>
      </c>
      <c r="B157">
        <v>8</v>
      </c>
      <c r="C157" t="s">
        <v>3066</v>
      </c>
      <c r="D157" t="s">
        <v>2895</v>
      </c>
      <c r="E157" t="s">
        <v>1564</v>
      </c>
      <c r="F157">
        <v>7803</v>
      </c>
      <c r="G157">
        <v>4311</v>
      </c>
      <c r="H157">
        <v>3492</v>
      </c>
    </row>
    <row r="158" spans="1:8" x14ac:dyDescent="0.25">
      <c r="A158">
        <v>5</v>
      </c>
      <c r="B158">
        <v>9</v>
      </c>
      <c r="C158" t="s">
        <v>3066</v>
      </c>
      <c r="D158" t="s">
        <v>2897</v>
      </c>
      <c r="E158" t="s">
        <v>2</v>
      </c>
      <c r="F158">
        <v>630567</v>
      </c>
      <c r="G158">
        <v>293848</v>
      </c>
      <c r="H158">
        <v>336719</v>
      </c>
    </row>
    <row r="159" spans="1:8" hidden="1" x14ac:dyDescent="0.25">
      <c r="A159">
        <v>5</v>
      </c>
      <c r="B159">
        <v>9</v>
      </c>
      <c r="C159" t="s">
        <v>3066</v>
      </c>
      <c r="D159" t="s">
        <v>2897</v>
      </c>
      <c r="E159" t="s">
        <v>3065</v>
      </c>
      <c r="F159">
        <v>576062</v>
      </c>
      <c r="G159">
        <v>263128</v>
      </c>
      <c r="H159">
        <v>312934</v>
      </c>
    </row>
    <row r="160" spans="1:8" hidden="1" x14ac:dyDescent="0.25">
      <c r="A160">
        <v>5</v>
      </c>
      <c r="B160">
        <v>9</v>
      </c>
      <c r="C160" t="s">
        <v>3066</v>
      </c>
      <c r="D160" t="s">
        <v>2897</v>
      </c>
      <c r="E160" t="s">
        <v>1564</v>
      </c>
      <c r="F160">
        <v>54505</v>
      </c>
      <c r="G160">
        <v>30720</v>
      </c>
      <c r="H160">
        <v>23785</v>
      </c>
    </row>
    <row r="161" spans="1:8" x14ac:dyDescent="0.25">
      <c r="A161">
        <v>5</v>
      </c>
      <c r="B161">
        <v>10</v>
      </c>
      <c r="C161" t="s">
        <v>3066</v>
      </c>
      <c r="D161" t="s">
        <v>2899</v>
      </c>
      <c r="E161" t="s">
        <v>2</v>
      </c>
      <c r="F161">
        <v>224542</v>
      </c>
      <c r="G161">
        <v>111084</v>
      </c>
      <c r="H161">
        <v>113458</v>
      </c>
    </row>
    <row r="162" spans="1:8" hidden="1" x14ac:dyDescent="0.25">
      <c r="A162">
        <v>5</v>
      </c>
      <c r="B162">
        <v>10</v>
      </c>
      <c r="C162" t="s">
        <v>3066</v>
      </c>
      <c r="D162" t="s">
        <v>2899</v>
      </c>
      <c r="E162" t="s">
        <v>3065</v>
      </c>
      <c r="F162">
        <v>190764</v>
      </c>
      <c r="G162">
        <v>92816</v>
      </c>
      <c r="H162">
        <v>97948</v>
      </c>
    </row>
    <row r="163" spans="1:8" hidden="1" x14ac:dyDescent="0.25">
      <c r="A163">
        <v>5</v>
      </c>
      <c r="B163">
        <v>10</v>
      </c>
      <c r="C163" t="s">
        <v>3066</v>
      </c>
      <c r="D163" t="s">
        <v>2899</v>
      </c>
      <c r="E163" t="s">
        <v>1564</v>
      </c>
      <c r="F163">
        <v>33778</v>
      </c>
      <c r="G163">
        <v>18268</v>
      </c>
      <c r="H163">
        <v>15510</v>
      </c>
    </row>
    <row r="164" spans="1:8" x14ac:dyDescent="0.25">
      <c r="A164">
        <v>5</v>
      </c>
      <c r="B164">
        <v>11</v>
      </c>
      <c r="C164" t="s">
        <v>3066</v>
      </c>
      <c r="D164" t="s">
        <v>2901</v>
      </c>
      <c r="E164" t="s">
        <v>2</v>
      </c>
      <c r="F164">
        <v>762909</v>
      </c>
      <c r="G164">
        <v>400254</v>
      </c>
      <c r="H164">
        <v>362655</v>
      </c>
    </row>
    <row r="165" spans="1:8" hidden="1" x14ac:dyDescent="0.25">
      <c r="A165">
        <v>5</v>
      </c>
      <c r="B165">
        <v>11</v>
      </c>
      <c r="C165" t="s">
        <v>3066</v>
      </c>
      <c r="D165" t="s">
        <v>2901</v>
      </c>
      <c r="E165" t="s">
        <v>3065</v>
      </c>
      <c r="F165">
        <v>493859</v>
      </c>
      <c r="G165">
        <v>256956</v>
      </c>
      <c r="H165">
        <v>236903</v>
      </c>
    </row>
    <row r="166" spans="1:8" hidden="1" x14ac:dyDescent="0.25">
      <c r="A166">
        <v>5</v>
      </c>
      <c r="B166">
        <v>11</v>
      </c>
      <c r="C166" t="s">
        <v>3066</v>
      </c>
      <c r="D166" t="s">
        <v>2901</v>
      </c>
      <c r="E166" t="s">
        <v>1564</v>
      </c>
      <c r="F166">
        <v>269050</v>
      </c>
      <c r="G166">
        <v>143298</v>
      </c>
      <c r="H166">
        <v>125752</v>
      </c>
    </row>
    <row r="167" spans="1:8" x14ac:dyDescent="0.25">
      <c r="A167">
        <v>5</v>
      </c>
      <c r="B167">
        <v>12</v>
      </c>
      <c r="C167" t="s">
        <v>3066</v>
      </c>
      <c r="D167" t="s">
        <v>3073</v>
      </c>
      <c r="E167" t="s">
        <v>2</v>
      </c>
      <c r="F167">
        <v>1235614</v>
      </c>
      <c r="G167">
        <v>649484</v>
      </c>
      <c r="H167">
        <v>586130</v>
      </c>
    </row>
    <row r="168" spans="1:8" hidden="1" x14ac:dyDescent="0.25">
      <c r="A168">
        <v>5</v>
      </c>
      <c r="B168">
        <v>12</v>
      </c>
      <c r="C168" t="s">
        <v>3066</v>
      </c>
      <c r="D168" t="s">
        <v>3073</v>
      </c>
      <c r="E168" t="s">
        <v>3065</v>
      </c>
      <c r="F168">
        <v>832600</v>
      </c>
      <c r="G168">
        <v>434654</v>
      </c>
      <c r="H168">
        <v>397946</v>
      </c>
    </row>
    <row r="169" spans="1:8" hidden="1" x14ac:dyDescent="0.25">
      <c r="A169">
        <v>5</v>
      </c>
      <c r="B169">
        <v>12</v>
      </c>
      <c r="C169" t="s">
        <v>3066</v>
      </c>
      <c r="D169" t="s">
        <v>3073</v>
      </c>
      <c r="E169" t="s">
        <v>1564</v>
      </c>
      <c r="F169">
        <v>403014</v>
      </c>
      <c r="G169">
        <v>214830</v>
      </c>
      <c r="H169">
        <v>188184</v>
      </c>
    </row>
    <row r="170" spans="1:8" x14ac:dyDescent="0.25">
      <c r="A170">
        <v>5</v>
      </c>
      <c r="B170">
        <v>13</v>
      </c>
      <c r="C170" t="s">
        <v>3066</v>
      </c>
      <c r="D170" t="s">
        <v>2905</v>
      </c>
      <c r="E170" t="s">
        <v>2</v>
      </c>
      <c r="F170">
        <v>1447187</v>
      </c>
      <c r="G170">
        <v>776021</v>
      </c>
      <c r="H170">
        <v>671166</v>
      </c>
    </row>
    <row r="171" spans="1:8" hidden="1" x14ac:dyDescent="0.25">
      <c r="A171">
        <v>5</v>
      </c>
      <c r="B171">
        <v>13</v>
      </c>
      <c r="C171" t="s">
        <v>3066</v>
      </c>
      <c r="D171" t="s">
        <v>2905</v>
      </c>
      <c r="E171" t="s">
        <v>3065</v>
      </c>
      <c r="F171">
        <v>1000912</v>
      </c>
      <c r="G171">
        <v>534038</v>
      </c>
      <c r="H171">
        <v>466874</v>
      </c>
    </row>
    <row r="172" spans="1:8" hidden="1" x14ac:dyDescent="0.25">
      <c r="A172">
        <v>5</v>
      </c>
      <c r="B172">
        <v>13</v>
      </c>
      <c r="C172" t="s">
        <v>3066</v>
      </c>
      <c r="D172" t="s">
        <v>2905</v>
      </c>
      <c r="E172" t="s">
        <v>1564</v>
      </c>
      <c r="F172">
        <v>446275</v>
      </c>
      <c r="G172">
        <v>241983</v>
      </c>
      <c r="H172">
        <v>204292</v>
      </c>
    </row>
    <row r="173" spans="1:8" x14ac:dyDescent="0.25">
      <c r="A173">
        <v>6</v>
      </c>
      <c r="B173">
        <v>1</v>
      </c>
      <c r="C173" t="s">
        <v>3066</v>
      </c>
      <c r="D173" t="s">
        <v>3074</v>
      </c>
      <c r="E173" t="s">
        <v>2</v>
      </c>
      <c r="F173">
        <v>468411</v>
      </c>
      <c r="G173">
        <v>256939</v>
      </c>
      <c r="H173">
        <v>211472</v>
      </c>
    </row>
    <row r="174" spans="1:8" hidden="1" x14ac:dyDescent="0.25">
      <c r="A174">
        <v>6</v>
      </c>
      <c r="B174">
        <v>1</v>
      </c>
      <c r="C174" t="s">
        <v>3066</v>
      </c>
      <c r="D174" t="s">
        <v>3074</v>
      </c>
      <c r="E174" t="s">
        <v>3065</v>
      </c>
      <c r="F174">
        <v>260016</v>
      </c>
      <c r="G174">
        <v>144642</v>
      </c>
      <c r="H174">
        <v>115374</v>
      </c>
    </row>
    <row r="175" spans="1:8" hidden="1" x14ac:dyDescent="0.25">
      <c r="A175">
        <v>6</v>
      </c>
      <c r="B175">
        <v>1</v>
      </c>
      <c r="C175" t="s">
        <v>3066</v>
      </c>
      <c r="D175" t="s">
        <v>3074</v>
      </c>
      <c r="E175" t="s">
        <v>1564</v>
      </c>
      <c r="F175">
        <v>208395</v>
      </c>
      <c r="G175">
        <v>112297</v>
      </c>
      <c r="H175">
        <v>96098</v>
      </c>
    </row>
    <row r="176" spans="1:8" x14ac:dyDescent="0.25">
      <c r="A176">
        <v>6</v>
      </c>
      <c r="B176">
        <v>2</v>
      </c>
      <c r="C176" t="s">
        <v>3066</v>
      </c>
      <c r="D176" t="s">
        <v>2072</v>
      </c>
      <c r="E176" t="s">
        <v>2</v>
      </c>
      <c r="F176">
        <v>1014411</v>
      </c>
      <c r="G176">
        <v>542977</v>
      </c>
      <c r="H176">
        <v>471434</v>
      </c>
    </row>
    <row r="177" spans="1:8" hidden="1" x14ac:dyDescent="0.25">
      <c r="A177">
        <v>6</v>
      </c>
      <c r="B177">
        <v>2</v>
      </c>
      <c r="C177" t="s">
        <v>3066</v>
      </c>
      <c r="D177" t="s">
        <v>2072</v>
      </c>
      <c r="E177" t="s">
        <v>3065</v>
      </c>
      <c r="F177">
        <v>657383</v>
      </c>
      <c r="G177">
        <v>349932</v>
      </c>
      <c r="H177">
        <v>307451</v>
      </c>
    </row>
    <row r="178" spans="1:8" hidden="1" x14ac:dyDescent="0.25">
      <c r="A178">
        <v>6</v>
      </c>
      <c r="B178">
        <v>2</v>
      </c>
      <c r="C178" t="s">
        <v>3066</v>
      </c>
      <c r="D178" t="s">
        <v>2072</v>
      </c>
      <c r="E178" t="s">
        <v>1564</v>
      </c>
      <c r="F178">
        <v>357028</v>
      </c>
      <c r="G178">
        <v>193045</v>
      </c>
      <c r="H178">
        <v>163983</v>
      </c>
    </row>
    <row r="179" spans="1:8" x14ac:dyDescent="0.25">
      <c r="A179">
        <v>6</v>
      </c>
      <c r="B179">
        <v>3</v>
      </c>
      <c r="C179" t="s">
        <v>3066</v>
      </c>
      <c r="D179" t="s">
        <v>2074</v>
      </c>
      <c r="E179" t="s">
        <v>2</v>
      </c>
      <c r="F179">
        <v>1041630</v>
      </c>
      <c r="G179">
        <v>559444</v>
      </c>
      <c r="H179">
        <v>482186</v>
      </c>
    </row>
    <row r="180" spans="1:8" hidden="1" x14ac:dyDescent="0.25">
      <c r="A180">
        <v>6</v>
      </c>
      <c r="B180">
        <v>3</v>
      </c>
      <c r="C180" t="s">
        <v>3066</v>
      </c>
      <c r="D180" t="s">
        <v>2074</v>
      </c>
      <c r="E180" t="s">
        <v>3065</v>
      </c>
      <c r="F180">
        <v>648608</v>
      </c>
      <c r="G180">
        <v>347540</v>
      </c>
      <c r="H180">
        <v>301068</v>
      </c>
    </row>
    <row r="181" spans="1:8" hidden="1" x14ac:dyDescent="0.25">
      <c r="A181">
        <v>6</v>
      </c>
      <c r="B181">
        <v>3</v>
      </c>
      <c r="C181" t="s">
        <v>3066</v>
      </c>
      <c r="D181" t="s">
        <v>2074</v>
      </c>
      <c r="E181" t="s">
        <v>1564</v>
      </c>
      <c r="F181">
        <v>393022</v>
      </c>
      <c r="G181">
        <v>211904</v>
      </c>
      <c r="H181">
        <v>181118</v>
      </c>
    </row>
    <row r="182" spans="1:8" x14ac:dyDescent="0.25">
      <c r="A182">
        <v>6</v>
      </c>
      <c r="B182">
        <v>4</v>
      </c>
      <c r="C182" t="s">
        <v>3066</v>
      </c>
      <c r="D182" t="s">
        <v>2076</v>
      </c>
      <c r="E182" t="s">
        <v>2</v>
      </c>
      <c r="F182">
        <v>825454</v>
      </c>
      <c r="G182">
        <v>442328</v>
      </c>
      <c r="H182">
        <v>383126</v>
      </c>
    </row>
    <row r="183" spans="1:8" hidden="1" x14ac:dyDescent="0.25">
      <c r="A183">
        <v>6</v>
      </c>
      <c r="B183">
        <v>4</v>
      </c>
      <c r="C183" t="s">
        <v>3066</v>
      </c>
      <c r="D183" t="s">
        <v>2076</v>
      </c>
      <c r="E183" t="s">
        <v>3065</v>
      </c>
      <c r="F183">
        <v>609943</v>
      </c>
      <c r="G183">
        <v>325726</v>
      </c>
      <c r="H183">
        <v>284217</v>
      </c>
    </row>
    <row r="184" spans="1:8" hidden="1" x14ac:dyDescent="0.25">
      <c r="A184">
        <v>6</v>
      </c>
      <c r="B184">
        <v>4</v>
      </c>
      <c r="C184" t="s">
        <v>3066</v>
      </c>
      <c r="D184" t="s">
        <v>2076</v>
      </c>
      <c r="E184" t="s">
        <v>1564</v>
      </c>
      <c r="F184">
        <v>215511</v>
      </c>
      <c r="G184">
        <v>116602</v>
      </c>
      <c r="H184">
        <v>98909</v>
      </c>
    </row>
    <row r="185" spans="1:8" x14ac:dyDescent="0.25">
      <c r="A185">
        <v>6</v>
      </c>
      <c r="B185">
        <v>5</v>
      </c>
      <c r="C185" t="s">
        <v>3066</v>
      </c>
      <c r="D185" t="s">
        <v>2078</v>
      </c>
      <c r="E185" t="s">
        <v>2</v>
      </c>
      <c r="F185">
        <v>946131</v>
      </c>
      <c r="G185">
        <v>510513</v>
      </c>
      <c r="H185">
        <v>435618</v>
      </c>
    </row>
    <row r="186" spans="1:8" hidden="1" x14ac:dyDescent="0.25">
      <c r="A186">
        <v>6</v>
      </c>
      <c r="B186">
        <v>5</v>
      </c>
      <c r="C186" t="s">
        <v>3066</v>
      </c>
      <c r="D186" t="s">
        <v>2078</v>
      </c>
      <c r="E186" t="s">
        <v>3065</v>
      </c>
      <c r="F186">
        <v>762649</v>
      </c>
      <c r="G186">
        <v>411628</v>
      </c>
      <c r="H186">
        <v>351021</v>
      </c>
    </row>
    <row r="187" spans="1:8" hidden="1" x14ac:dyDescent="0.25">
      <c r="A187">
        <v>6</v>
      </c>
      <c r="B187">
        <v>5</v>
      </c>
      <c r="C187" t="s">
        <v>3066</v>
      </c>
      <c r="D187" t="s">
        <v>2078</v>
      </c>
      <c r="E187" t="s">
        <v>1564</v>
      </c>
      <c r="F187">
        <v>183482</v>
      </c>
      <c r="G187">
        <v>98885</v>
      </c>
      <c r="H187">
        <v>84597</v>
      </c>
    </row>
    <row r="188" spans="1:8" x14ac:dyDescent="0.25">
      <c r="A188">
        <v>6</v>
      </c>
      <c r="B188">
        <v>6</v>
      </c>
      <c r="C188" t="s">
        <v>3066</v>
      </c>
      <c r="D188" t="s">
        <v>2080</v>
      </c>
      <c r="E188" t="s">
        <v>2</v>
      </c>
      <c r="F188">
        <v>1274183</v>
      </c>
      <c r="G188">
        <v>683368</v>
      </c>
      <c r="H188">
        <v>590815</v>
      </c>
    </row>
    <row r="189" spans="1:8" hidden="1" x14ac:dyDescent="0.25">
      <c r="A189">
        <v>6</v>
      </c>
      <c r="B189">
        <v>6</v>
      </c>
      <c r="C189" t="s">
        <v>3066</v>
      </c>
      <c r="D189" t="s">
        <v>2080</v>
      </c>
      <c r="E189" t="s">
        <v>3065</v>
      </c>
      <c r="F189">
        <v>936341</v>
      </c>
      <c r="G189">
        <v>501890</v>
      </c>
      <c r="H189">
        <v>434451</v>
      </c>
    </row>
    <row r="190" spans="1:8" hidden="1" x14ac:dyDescent="0.25">
      <c r="A190">
        <v>6</v>
      </c>
      <c r="B190">
        <v>6</v>
      </c>
      <c r="C190" t="s">
        <v>3066</v>
      </c>
      <c r="D190" t="s">
        <v>2080</v>
      </c>
      <c r="E190" t="s">
        <v>1564</v>
      </c>
      <c r="F190">
        <v>337842</v>
      </c>
      <c r="G190">
        <v>181478</v>
      </c>
      <c r="H190">
        <v>156364</v>
      </c>
    </row>
    <row r="191" spans="1:8" x14ac:dyDescent="0.25">
      <c r="A191">
        <v>6</v>
      </c>
      <c r="B191">
        <v>7</v>
      </c>
      <c r="C191" t="s">
        <v>3066</v>
      </c>
      <c r="D191" t="s">
        <v>2082</v>
      </c>
      <c r="E191" t="s">
        <v>2</v>
      </c>
      <c r="F191">
        <v>967449</v>
      </c>
      <c r="G191">
        <v>528860</v>
      </c>
      <c r="H191">
        <v>438589</v>
      </c>
    </row>
    <row r="192" spans="1:8" hidden="1" x14ac:dyDescent="0.25">
      <c r="A192">
        <v>6</v>
      </c>
      <c r="B192">
        <v>7</v>
      </c>
      <c r="C192" t="s">
        <v>3066</v>
      </c>
      <c r="D192" t="s">
        <v>2082</v>
      </c>
      <c r="E192" t="s">
        <v>3065</v>
      </c>
      <c r="F192">
        <v>575369</v>
      </c>
      <c r="G192">
        <v>313274</v>
      </c>
      <c r="H192">
        <v>262095</v>
      </c>
    </row>
    <row r="193" spans="1:8" hidden="1" x14ac:dyDescent="0.25">
      <c r="A193">
        <v>6</v>
      </c>
      <c r="B193">
        <v>7</v>
      </c>
      <c r="C193" t="s">
        <v>3066</v>
      </c>
      <c r="D193" t="s">
        <v>2082</v>
      </c>
      <c r="E193" t="s">
        <v>1564</v>
      </c>
      <c r="F193">
        <v>392080</v>
      </c>
      <c r="G193">
        <v>215586</v>
      </c>
      <c r="H193">
        <v>176494</v>
      </c>
    </row>
    <row r="194" spans="1:8" x14ac:dyDescent="0.25">
      <c r="A194">
        <v>6</v>
      </c>
      <c r="B194">
        <v>8</v>
      </c>
      <c r="C194" t="s">
        <v>3066</v>
      </c>
      <c r="D194" t="s">
        <v>2084</v>
      </c>
      <c r="E194" t="s">
        <v>2</v>
      </c>
      <c r="F194">
        <v>1279175</v>
      </c>
      <c r="G194">
        <v>695723</v>
      </c>
      <c r="H194">
        <v>583452</v>
      </c>
    </row>
    <row r="195" spans="1:8" hidden="1" x14ac:dyDescent="0.25">
      <c r="A195">
        <v>6</v>
      </c>
      <c r="B195">
        <v>8</v>
      </c>
      <c r="C195" t="s">
        <v>3066</v>
      </c>
      <c r="D195" t="s">
        <v>2084</v>
      </c>
      <c r="E195" t="s">
        <v>3065</v>
      </c>
      <c r="F195">
        <v>957800</v>
      </c>
      <c r="G195">
        <v>521682</v>
      </c>
      <c r="H195">
        <v>436118</v>
      </c>
    </row>
    <row r="196" spans="1:8" hidden="1" x14ac:dyDescent="0.25">
      <c r="A196">
        <v>6</v>
      </c>
      <c r="B196">
        <v>8</v>
      </c>
      <c r="C196" t="s">
        <v>3066</v>
      </c>
      <c r="D196" t="s">
        <v>2084</v>
      </c>
      <c r="E196" t="s">
        <v>1564</v>
      </c>
      <c r="F196">
        <v>321375</v>
      </c>
      <c r="G196">
        <v>174041</v>
      </c>
      <c r="H196">
        <v>147334</v>
      </c>
    </row>
    <row r="197" spans="1:8" x14ac:dyDescent="0.25">
      <c r="A197">
        <v>6</v>
      </c>
      <c r="B197">
        <v>9</v>
      </c>
      <c r="C197" t="s">
        <v>3066</v>
      </c>
      <c r="D197" t="s">
        <v>2086</v>
      </c>
      <c r="E197" t="s">
        <v>2</v>
      </c>
      <c r="F197">
        <v>1189827</v>
      </c>
      <c r="G197">
        <v>642282</v>
      </c>
      <c r="H197">
        <v>547545</v>
      </c>
    </row>
    <row r="198" spans="1:8" hidden="1" x14ac:dyDescent="0.25">
      <c r="A198">
        <v>6</v>
      </c>
      <c r="B198">
        <v>9</v>
      </c>
      <c r="C198" t="s">
        <v>3066</v>
      </c>
      <c r="D198" t="s">
        <v>2086</v>
      </c>
      <c r="E198" t="s">
        <v>3065</v>
      </c>
      <c r="F198">
        <v>948250</v>
      </c>
      <c r="G198">
        <v>512205</v>
      </c>
      <c r="H198">
        <v>436045</v>
      </c>
    </row>
    <row r="199" spans="1:8" hidden="1" x14ac:dyDescent="0.25">
      <c r="A199">
        <v>6</v>
      </c>
      <c r="B199">
        <v>9</v>
      </c>
      <c r="C199" t="s">
        <v>3066</v>
      </c>
      <c r="D199" t="s">
        <v>2086</v>
      </c>
      <c r="E199" t="s">
        <v>1564</v>
      </c>
      <c r="F199">
        <v>241577</v>
      </c>
      <c r="G199">
        <v>130077</v>
      </c>
      <c r="H199">
        <v>111500</v>
      </c>
    </row>
    <row r="200" spans="1:8" x14ac:dyDescent="0.25">
      <c r="A200">
        <v>6</v>
      </c>
      <c r="B200">
        <v>10</v>
      </c>
      <c r="C200" t="s">
        <v>3066</v>
      </c>
      <c r="D200" t="s">
        <v>3075</v>
      </c>
      <c r="E200" t="s">
        <v>2</v>
      </c>
      <c r="F200">
        <v>806158</v>
      </c>
      <c r="G200">
        <v>427862</v>
      </c>
      <c r="H200">
        <v>378296</v>
      </c>
    </row>
    <row r="201" spans="1:8" hidden="1" x14ac:dyDescent="0.25">
      <c r="A201">
        <v>6</v>
      </c>
      <c r="B201">
        <v>10</v>
      </c>
      <c r="C201" t="s">
        <v>3066</v>
      </c>
      <c r="D201" t="s">
        <v>3075</v>
      </c>
      <c r="E201" t="s">
        <v>3065</v>
      </c>
      <c r="F201">
        <v>664001</v>
      </c>
      <c r="G201">
        <v>352216</v>
      </c>
      <c r="H201">
        <v>311785</v>
      </c>
    </row>
    <row r="202" spans="1:8" hidden="1" x14ac:dyDescent="0.25">
      <c r="A202">
        <v>6</v>
      </c>
      <c r="B202">
        <v>10</v>
      </c>
      <c r="C202" t="s">
        <v>3066</v>
      </c>
      <c r="D202" t="s">
        <v>3075</v>
      </c>
      <c r="E202" t="s">
        <v>1564</v>
      </c>
      <c r="F202">
        <v>142157</v>
      </c>
      <c r="G202">
        <v>75646</v>
      </c>
      <c r="H202">
        <v>66511</v>
      </c>
    </row>
    <row r="203" spans="1:8" x14ac:dyDescent="0.25">
      <c r="A203">
        <v>6</v>
      </c>
      <c r="B203">
        <v>11</v>
      </c>
      <c r="C203" t="s">
        <v>3066</v>
      </c>
      <c r="D203" t="s">
        <v>2090</v>
      </c>
      <c r="E203" t="s">
        <v>2</v>
      </c>
      <c r="F203">
        <v>1116649</v>
      </c>
      <c r="G203">
        <v>593245</v>
      </c>
      <c r="H203">
        <v>523404</v>
      </c>
    </row>
    <row r="204" spans="1:8" hidden="1" x14ac:dyDescent="0.25">
      <c r="A204">
        <v>6</v>
      </c>
      <c r="B204">
        <v>11</v>
      </c>
      <c r="C204" t="s">
        <v>3066</v>
      </c>
      <c r="D204" t="s">
        <v>2090</v>
      </c>
      <c r="E204" t="s">
        <v>3065</v>
      </c>
      <c r="F204">
        <v>823184</v>
      </c>
      <c r="G204">
        <v>436820</v>
      </c>
      <c r="H204">
        <v>386364</v>
      </c>
    </row>
    <row r="205" spans="1:8" hidden="1" x14ac:dyDescent="0.25">
      <c r="A205">
        <v>6</v>
      </c>
      <c r="B205">
        <v>11</v>
      </c>
      <c r="C205" t="s">
        <v>3066</v>
      </c>
      <c r="D205" t="s">
        <v>2090</v>
      </c>
      <c r="E205" t="s">
        <v>1564</v>
      </c>
      <c r="F205">
        <v>293465</v>
      </c>
      <c r="G205">
        <v>156425</v>
      </c>
      <c r="H205">
        <v>137040</v>
      </c>
    </row>
    <row r="206" spans="1:8" x14ac:dyDescent="0.25">
      <c r="A206">
        <v>6</v>
      </c>
      <c r="B206">
        <v>12</v>
      </c>
      <c r="C206" t="s">
        <v>3066</v>
      </c>
      <c r="D206" t="s">
        <v>2092</v>
      </c>
      <c r="E206" t="s">
        <v>2</v>
      </c>
      <c r="F206">
        <v>1537117</v>
      </c>
      <c r="G206">
        <v>830520</v>
      </c>
      <c r="H206">
        <v>706597</v>
      </c>
    </row>
    <row r="207" spans="1:8" hidden="1" x14ac:dyDescent="0.25">
      <c r="A207">
        <v>6</v>
      </c>
      <c r="B207">
        <v>12</v>
      </c>
      <c r="C207" t="s">
        <v>3066</v>
      </c>
      <c r="D207" t="s">
        <v>2092</v>
      </c>
      <c r="E207" t="s">
        <v>3065</v>
      </c>
      <c r="F207">
        <v>1138999</v>
      </c>
      <c r="G207">
        <v>614605</v>
      </c>
      <c r="H207">
        <v>524394</v>
      </c>
    </row>
    <row r="208" spans="1:8" hidden="1" x14ac:dyDescent="0.25">
      <c r="A208">
        <v>6</v>
      </c>
      <c r="B208">
        <v>12</v>
      </c>
      <c r="C208" t="s">
        <v>3066</v>
      </c>
      <c r="D208" t="s">
        <v>2092</v>
      </c>
      <c r="E208" t="s">
        <v>1564</v>
      </c>
      <c r="F208">
        <v>398118</v>
      </c>
      <c r="G208">
        <v>215915</v>
      </c>
      <c r="H208">
        <v>182203</v>
      </c>
    </row>
    <row r="209" spans="1:8" x14ac:dyDescent="0.25">
      <c r="A209">
        <v>6</v>
      </c>
      <c r="B209">
        <v>13</v>
      </c>
      <c r="C209" t="s">
        <v>3066</v>
      </c>
      <c r="D209" t="s">
        <v>2094</v>
      </c>
      <c r="E209" t="s">
        <v>2</v>
      </c>
      <c r="F209">
        <v>1425022</v>
      </c>
      <c r="G209">
        <v>758253</v>
      </c>
      <c r="H209">
        <v>666769</v>
      </c>
    </row>
    <row r="210" spans="1:8" hidden="1" x14ac:dyDescent="0.25">
      <c r="A210">
        <v>6</v>
      </c>
      <c r="B210">
        <v>13</v>
      </c>
      <c r="C210" t="s">
        <v>3066</v>
      </c>
      <c r="D210" t="s">
        <v>2094</v>
      </c>
      <c r="E210" t="s">
        <v>3065</v>
      </c>
      <c r="F210">
        <v>1154629</v>
      </c>
      <c r="G210">
        <v>612789</v>
      </c>
      <c r="H210">
        <v>541840</v>
      </c>
    </row>
    <row r="211" spans="1:8" hidden="1" x14ac:dyDescent="0.25">
      <c r="A211">
        <v>6</v>
      </c>
      <c r="B211">
        <v>13</v>
      </c>
      <c r="C211" t="s">
        <v>3066</v>
      </c>
      <c r="D211" t="s">
        <v>2094</v>
      </c>
      <c r="E211" t="s">
        <v>1564</v>
      </c>
      <c r="F211">
        <v>270393</v>
      </c>
      <c r="G211">
        <v>145464</v>
      </c>
      <c r="H211">
        <v>124929</v>
      </c>
    </row>
    <row r="212" spans="1:8" x14ac:dyDescent="0.25">
      <c r="A212">
        <v>6</v>
      </c>
      <c r="B212">
        <v>14</v>
      </c>
      <c r="C212" t="s">
        <v>3066</v>
      </c>
      <c r="D212" t="s">
        <v>2096</v>
      </c>
      <c r="E212" t="s">
        <v>2</v>
      </c>
      <c r="F212">
        <v>940128</v>
      </c>
      <c r="G212">
        <v>509038</v>
      </c>
      <c r="H212">
        <v>431090</v>
      </c>
    </row>
    <row r="213" spans="1:8" hidden="1" x14ac:dyDescent="0.25">
      <c r="A213">
        <v>6</v>
      </c>
      <c r="B213">
        <v>14</v>
      </c>
      <c r="C213" t="s">
        <v>3066</v>
      </c>
      <c r="D213" t="s">
        <v>2096</v>
      </c>
      <c r="E213" t="s">
        <v>3065</v>
      </c>
      <c r="F213">
        <v>610524</v>
      </c>
      <c r="G213">
        <v>332044</v>
      </c>
      <c r="H213">
        <v>278480</v>
      </c>
    </row>
    <row r="214" spans="1:8" hidden="1" x14ac:dyDescent="0.25">
      <c r="A214">
        <v>6</v>
      </c>
      <c r="B214">
        <v>14</v>
      </c>
      <c r="C214" t="s">
        <v>3066</v>
      </c>
      <c r="D214" t="s">
        <v>2096</v>
      </c>
      <c r="E214" t="s">
        <v>1564</v>
      </c>
      <c r="F214">
        <v>329604</v>
      </c>
      <c r="G214">
        <v>176994</v>
      </c>
      <c r="H214">
        <v>152610</v>
      </c>
    </row>
    <row r="215" spans="1:8" x14ac:dyDescent="0.25">
      <c r="A215">
        <v>6</v>
      </c>
      <c r="B215">
        <v>15</v>
      </c>
      <c r="C215" t="s">
        <v>3066</v>
      </c>
      <c r="D215" t="s">
        <v>3076</v>
      </c>
      <c r="E215" t="s">
        <v>2</v>
      </c>
      <c r="F215">
        <v>880072</v>
      </c>
      <c r="G215">
        <v>476475</v>
      </c>
      <c r="H215">
        <v>403597</v>
      </c>
    </row>
    <row r="216" spans="1:8" hidden="1" x14ac:dyDescent="0.25">
      <c r="A216">
        <v>6</v>
      </c>
      <c r="B216">
        <v>15</v>
      </c>
      <c r="C216" t="s">
        <v>3066</v>
      </c>
      <c r="D216" t="s">
        <v>3076</v>
      </c>
      <c r="E216" t="s">
        <v>3065</v>
      </c>
      <c r="F216">
        <v>684975</v>
      </c>
      <c r="G216">
        <v>369458</v>
      </c>
      <c r="H216">
        <v>315517</v>
      </c>
    </row>
    <row r="217" spans="1:8" hidden="1" x14ac:dyDescent="0.25">
      <c r="A217">
        <v>6</v>
      </c>
      <c r="B217">
        <v>15</v>
      </c>
      <c r="C217" t="s">
        <v>3066</v>
      </c>
      <c r="D217" t="s">
        <v>3076</v>
      </c>
      <c r="E217" t="s">
        <v>1564</v>
      </c>
      <c r="F217">
        <v>195097</v>
      </c>
      <c r="G217">
        <v>107017</v>
      </c>
      <c r="H217">
        <v>88080</v>
      </c>
    </row>
    <row r="218" spans="1:8" x14ac:dyDescent="0.25">
      <c r="A218">
        <v>6</v>
      </c>
      <c r="B218">
        <v>16</v>
      </c>
      <c r="C218" t="s">
        <v>3066</v>
      </c>
      <c r="D218" t="s">
        <v>2100</v>
      </c>
      <c r="E218" t="s">
        <v>2</v>
      </c>
      <c r="F218">
        <v>812521</v>
      </c>
      <c r="G218">
        <v>423578</v>
      </c>
      <c r="H218">
        <v>388943</v>
      </c>
    </row>
    <row r="219" spans="1:8" hidden="1" x14ac:dyDescent="0.25">
      <c r="A219">
        <v>6</v>
      </c>
      <c r="B219">
        <v>16</v>
      </c>
      <c r="C219" t="s">
        <v>3066</v>
      </c>
      <c r="D219" t="s">
        <v>2100</v>
      </c>
      <c r="E219" t="s">
        <v>3065</v>
      </c>
      <c r="F219">
        <v>702885</v>
      </c>
      <c r="G219">
        <v>365343</v>
      </c>
      <c r="H219">
        <v>337542</v>
      </c>
    </row>
    <row r="220" spans="1:8" hidden="1" x14ac:dyDescent="0.25">
      <c r="A220">
        <v>6</v>
      </c>
      <c r="B220">
        <v>16</v>
      </c>
      <c r="C220" t="s">
        <v>3066</v>
      </c>
      <c r="D220" t="s">
        <v>2100</v>
      </c>
      <c r="E220" t="s">
        <v>1564</v>
      </c>
      <c r="F220">
        <v>109636</v>
      </c>
      <c r="G220">
        <v>58235</v>
      </c>
      <c r="H220">
        <v>51401</v>
      </c>
    </row>
    <row r="221" spans="1:8" x14ac:dyDescent="0.25">
      <c r="A221">
        <v>6</v>
      </c>
      <c r="B221">
        <v>17</v>
      </c>
      <c r="C221" t="s">
        <v>3066</v>
      </c>
      <c r="D221" t="s">
        <v>2102</v>
      </c>
      <c r="E221" t="s">
        <v>2</v>
      </c>
      <c r="F221">
        <v>765351</v>
      </c>
      <c r="G221">
        <v>403034</v>
      </c>
      <c r="H221">
        <v>362317</v>
      </c>
    </row>
    <row r="222" spans="1:8" hidden="1" x14ac:dyDescent="0.25">
      <c r="A222">
        <v>6</v>
      </c>
      <c r="B222">
        <v>17</v>
      </c>
      <c r="C222" t="s">
        <v>3066</v>
      </c>
      <c r="D222" t="s">
        <v>2102</v>
      </c>
      <c r="E222" t="s">
        <v>3065</v>
      </c>
      <c r="F222">
        <v>629177</v>
      </c>
      <c r="G222">
        <v>329461</v>
      </c>
      <c r="H222">
        <v>299716</v>
      </c>
    </row>
    <row r="223" spans="1:8" hidden="1" x14ac:dyDescent="0.25">
      <c r="A223">
        <v>6</v>
      </c>
      <c r="B223">
        <v>17</v>
      </c>
      <c r="C223" t="s">
        <v>3066</v>
      </c>
      <c r="D223" t="s">
        <v>2102</v>
      </c>
      <c r="E223" t="s">
        <v>1564</v>
      </c>
      <c r="F223">
        <v>136174</v>
      </c>
      <c r="G223">
        <v>73573</v>
      </c>
      <c r="H223">
        <v>62601</v>
      </c>
    </row>
    <row r="224" spans="1:8" x14ac:dyDescent="0.25">
      <c r="A224">
        <v>6</v>
      </c>
      <c r="B224">
        <v>18</v>
      </c>
      <c r="C224" t="s">
        <v>3066</v>
      </c>
      <c r="D224" t="s">
        <v>2104</v>
      </c>
      <c r="E224" t="s">
        <v>2</v>
      </c>
      <c r="F224">
        <v>1660289</v>
      </c>
      <c r="G224">
        <v>886451</v>
      </c>
      <c r="H224">
        <v>773838</v>
      </c>
    </row>
    <row r="225" spans="1:8" hidden="1" x14ac:dyDescent="0.25">
      <c r="A225">
        <v>6</v>
      </c>
      <c r="B225">
        <v>18</v>
      </c>
      <c r="C225" t="s">
        <v>3066</v>
      </c>
      <c r="D225" t="s">
        <v>2104</v>
      </c>
      <c r="E225" t="s">
        <v>3065</v>
      </c>
      <c r="F225">
        <v>1291285</v>
      </c>
      <c r="G225">
        <v>688163</v>
      </c>
      <c r="H225">
        <v>603122</v>
      </c>
    </row>
    <row r="226" spans="1:8" hidden="1" x14ac:dyDescent="0.25">
      <c r="A226">
        <v>6</v>
      </c>
      <c r="B226">
        <v>18</v>
      </c>
      <c r="C226" t="s">
        <v>3066</v>
      </c>
      <c r="D226" t="s">
        <v>2104</v>
      </c>
      <c r="E226" t="s">
        <v>1564</v>
      </c>
      <c r="F226">
        <v>369004</v>
      </c>
      <c r="G226">
        <v>198288</v>
      </c>
      <c r="H226">
        <v>170716</v>
      </c>
    </row>
    <row r="227" spans="1:8" x14ac:dyDescent="0.25">
      <c r="A227">
        <v>6</v>
      </c>
      <c r="B227">
        <v>19</v>
      </c>
      <c r="C227" t="s">
        <v>3066</v>
      </c>
      <c r="D227" t="s">
        <v>2106</v>
      </c>
      <c r="E227" t="s">
        <v>2</v>
      </c>
      <c r="F227">
        <v>2194586</v>
      </c>
      <c r="G227">
        <v>1193063</v>
      </c>
      <c r="H227">
        <v>1001523</v>
      </c>
    </row>
    <row r="228" spans="1:8" hidden="1" x14ac:dyDescent="0.25">
      <c r="A228">
        <v>6</v>
      </c>
      <c r="B228">
        <v>19</v>
      </c>
      <c r="C228" t="s">
        <v>3066</v>
      </c>
      <c r="D228" t="s">
        <v>2106</v>
      </c>
      <c r="E228" t="s">
        <v>3065</v>
      </c>
      <c r="F228">
        <v>973242</v>
      </c>
      <c r="G228">
        <v>523570</v>
      </c>
      <c r="H228">
        <v>449672</v>
      </c>
    </row>
    <row r="229" spans="1:8" hidden="1" x14ac:dyDescent="0.25">
      <c r="A229">
        <v>6</v>
      </c>
      <c r="B229">
        <v>19</v>
      </c>
      <c r="C229" t="s">
        <v>3066</v>
      </c>
      <c r="D229" t="s">
        <v>2106</v>
      </c>
      <c r="E229" t="s">
        <v>1564</v>
      </c>
      <c r="F229">
        <v>1221344</v>
      </c>
      <c r="G229">
        <v>669493</v>
      </c>
      <c r="H229">
        <v>551851</v>
      </c>
    </row>
    <row r="230" spans="1:8" x14ac:dyDescent="0.25">
      <c r="A230">
        <v>7</v>
      </c>
      <c r="B230">
        <v>1</v>
      </c>
      <c r="C230" t="s">
        <v>3066</v>
      </c>
      <c r="D230" t="s">
        <v>3077</v>
      </c>
      <c r="E230" t="s">
        <v>2</v>
      </c>
      <c r="F230">
        <v>2860869</v>
      </c>
      <c r="G230">
        <v>1571689</v>
      </c>
      <c r="H230">
        <v>1289180</v>
      </c>
    </row>
    <row r="231" spans="1:8" hidden="1" x14ac:dyDescent="0.25">
      <c r="A231">
        <v>7</v>
      </c>
      <c r="B231">
        <v>1</v>
      </c>
      <c r="C231" t="s">
        <v>3066</v>
      </c>
      <c r="D231" t="s">
        <v>3077</v>
      </c>
      <c r="E231" t="s">
        <v>3065</v>
      </c>
      <c r="F231">
        <v>265363</v>
      </c>
      <c r="G231">
        <v>146741</v>
      </c>
      <c r="H231">
        <v>118622</v>
      </c>
    </row>
    <row r="232" spans="1:8" hidden="1" x14ac:dyDescent="0.25">
      <c r="A232">
        <v>7</v>
      </c>
      <c r="B232">
        <v>1</v>
      </c>
      <c r="C232" t="s">
        <v>3066</v>
      </c>
      <c r="D232" t="s">
        <v>3077</v>
      </c>
      <c r="E232" t="s">
        <v>1564</v>
      </c>
      <c r="F232">
        <v>2595506</v>
      </c>
      <c r="G232">
        <v>1424948</v>
      </c>
      <c r="H232">
        <v>1170558</v>
      </c>
    </row>
    <row r="233" spans="1:8" x14ac:dyDescent="0.25">
      <c r="A233">
        <v>7</v>
      </c>
      <c r="B233">
        <v>2</v>
      </c>
      <c r="C233" t="s">
        <v>3066</v>
      </c>
      <c r="D233" t="s">
        <v>3078</v>
      </c>
      <c r="E233" t="s">
        <v>2</v>
      </c>
      <c r="F233">
        <v>781525</v>
      </c>
      <c r="G233">
        <v>427882</v>
      </c>
      <c r="H233">
        <v>353643</v>
      </c>
    </row>
    <row r="234" spans="1:8" hidden="1" x14ac:dyDescent="0.25">
      <c r="A234">
        <v>7</v>
      </c>
      <c r="B234">
        <v>2</v>
      </c>
      <c r="C234" t="s">
        <v>3066</v>
      </c>
      <c r="D234" t="s">
        <v>3078</v>
      </c>
      <c r="E234" t="s">
        <v>3065</v>
      </c>
      <c r="F234">
        <v>46585</v>
      </c>
      <c r="G234">
        <v>25724</v>
      </c>
      <c r="H234">
        <v>20861</v>
      </c>
    </row>
    <row r="235" spans="1:8" hidden="1" x14ac:dyDescent="0.25">
      <c r="A235">
        <v>7</v>
      </c>
      <c r="B235">
        <v>2</v>
      </c>
      <c r="C235" t="s">
        <v>3066</v>
      </c>
      <c r="D235" t="s">
        <v>3078</v>
      </c>
      <c r="E235" t="s">
        <v>1564</v>
      </c>
      <c r="F235">
        <v>734940</v>
      </c>
      <c r="G235">
        <v>402158</v>
      </c>
      <c r="H235">
        <v>332782</v>
      </c>
    </row>
    <row r="236" spans="1:8" x14ac:dyDescent="0.25">
      <c r="A236">
        <v>7</v>
      </c>
      <c r="B236">
        <v>3</v>
      </c>
      <c r="C236" t="s">
        <v>3066</v>
      </c>
      <c r="D236" t="s">
        <v>3079</v>
      </c>
      <c r="E236" t="s">
        <v>2</v>
      </c>
      <c r="F236">
        <v>1768061</v>
      </c>
      <c r="G236">
        <v>956078</v>
      </c>
      <c r="H236">
        <v>811983</v>
      </c>
    </row>
    <row r="237" spans="1:8" hidden="1" x14ac:dyDescent="0.25">
      <c r="A237">
        <v>7</v>
      </c>
      <c r="B237">
        <v>3</v>
      </c>
      <c r="C237" t="s">
        <v>3066</v>
      </c>
      <c r="D237" t="s">
        <v>3079</v>
      </c>
      <c r="E237" t="s">
        <v>3065</v>
      </c>
      <c r="F237">
        <v>141547</v>
      </c>
      <c r="G237">
        <v>76558</v>
      </c>
      <c r="H237">
        <v>64989</v>
      </c>
    </row>
    <row r="238" spans="1:8" hidden="1" x14ac:dyDescent="0.25">
      <c r="A238">
        <v>7</v>
      </c>
      <c r="B238">
        <v>3</v>
      </c>
      <c r="C238" t="s">
        <v>3066</v>
      </c>
      <c r="D238" t="s">
        <v>3079</v>
      </c>
      <c r="E238" t="s">
        <v>1564</v>
      </c>
      <c r="F238">
        <v>1626514</v>
      </c>
      <c r="G238">
        <v>879520</v>
      </c>
      <c r="H238">
        <v>746994</v>
      </c>
    </row>
    <row r="239" spans="1:8" x14ac:dyDescent="0.25">
      <c r="A239">
        <v>7</v>
      </c>
      <c r="B239">
        <v>4</v>
      </c>
      <c r="C239" t="s">
        <v>3066</v>
      </c>
      <c r="D239" t="s">
        <v>3080</v>
      </c>
      <c r="E239" t="s">
        <v>2</v>
      </c>
      <c r="F239">
        <v>1463583</v>
      </c>
      <c r="G239">
        <v>794074</v>
      </c>
      <c r="H239">
        <v>669509</v>
      </c>
    </row>
    <row r="240" spans="1:8" hidden="1" x14ac:dyDescent="0.25">
      <c r="A240">
        <v>7</v>
      </c>
      <c r="B240">
        <v>4</v>
      </c>
      <c r="C240" t="s">
        <v>3066</v>
      </c>
      <c r="D240" t="s">
        <v>3080</v>
      </c>
      <c r="E240" t="s">
        <v>3065</v>
      </c>
      <c r="F240">
        <v>18223</v>
      </c>
      <c r="G240">
        <v>10119</v>
      </c>
      <c r="H240">
        <v>8104</v>
      </c>
    </row>
    <row r="241" spans="1:8" hidden="1" x14ac:dyDescent="0.25">
      <c r="A241">
        <v>7</v>
      </c>
      <c r="B241">
        <v>4</v>
      </c>
      <c r="C241" t="s">
        <v>3066</v>
      </c>
      <c r="D241" t="s">
        <v>3080</v>
      </c>
      <c r="E241" t="s">
        <v>1564</v>
      </c>
      <c r="F241">
        <v>1445360</v>
      </c>
      <c r="G241">
        <v>783955</v>
      </c>
      <c r="H241">
        <v>661405</v>
      </c>
    </row>
    <row r="242" spans="1:8" x14ac:dyDescent="0.25">
      <c r="A242">
        <v>7</v>
      </c>
      <c r="B242">
        <v>5</v>
      </c>
      <c r="C242" t="s">
        <v>3066</v>
      </c>
      <c r="D242" t="s">
        <v>2006</v>
      </c>
      <c r="E242" t="s">
        <v>2</v>
      </c>
      <c r="F242">
        <v>179112</v>
      </c>
      <c r="G242">
        <v>99956</v>
      </c>
      <c r="H242">
        <v>79156</v>
      </c>
    </row>
    <row r="243" spans="1:8" hidden="1" x14ac:dyDescent="0.25">
      <c r="A243">
        <v>7</v>
      </c>
      <c r="B243">
        <v>5</v>
      </c>
      <c r="C243" t="s">
        <v>3066</v>
      </c>
      <c r="D243" t="s">
        <v>2006</v>
      </c>
      <c r="E243" t="s">
        <v>3065</v>
      </c>
      <c r="F243">
        <v>0</v>
      </c>
      <c r="G243">
        <v>0</v>
      </c>
      <c r="H243">
        <v>0</v>
      </c>
    </row>
    <row r="244" spans="1:8" hidden="1" x14ac:dyDescent="0.25">
      <c r="A244">
        <v>7</v>
      </c>
      <c r="B244">
        <v>5</v>
      </c>
      <c r="C244" t="s">
        <v>3066</v>
      </c>
      <c r="D244" t="s">
        <v>2006</v>
      </c>
      <c r="E244" t="s">
        <v>1564</v>
      </c>
      <c r="F244">
        <v>179112</v>
      </c>
      <c r="G244">
        <v>99956</v>
      </c>
      <c r="H244">
        <v>79156</v>
      </c>
    </row>
    <row r="245" spans="1:8" x14ac:dyDescent="0.25">
      <c r="A245">
        <v>7</v>
      </c>
      <c r="B245">
        <v>6</v>
      </c>
      <c r="C245" t="s">
        <v>3066</v>
      </c>
      <c r="D245" t="s">
        <v>3081</v>
      </c>
      <c r="E245" t="s">
        <v>2</v>
      </c>
      <c r="F245">
        <v>646385</v>
      </c>
      <c r="G245">
        <v>350831</v>
      </c>
      <c r="H245">
        <v>295554</v>
      </c>
    </row>
    <row r="246" spans="1:8" hidden="1" x14ac:dyDescent="0.25">
      <c r="A246">
        <v>7</v>
      </c>
      <c r="B246">
        <v>6</v>
      </c>
      <c r="C246" t="s">
        <v>3066</v>
      </c>
      <c r="D246" t="s">
        <v>3081</v>
      </c>
      <c r="E246" t="s">
        <v>3065</v>
      </c>
      <c r="F246">
        <v>0</v>
      </c>
      <c r="G246">
        <v>0</v>
      </c>
      <c r="H246">
        <v>0</v>
      </c>
    </row>
    <row r="247" spans="1:8" hidden="1" x14ac:dyDescent="0.25">
      <c r="A247">
        <v>7</v>
      </c>
      <c r="B247">
        <v>6</v>
      </c>
      <c r="C247" t="s">
        <v>3066</v>
      </c>
      <c r="D247" t="s">
        <v>3081</v>
      </c>
      <c r="E247" t="s">
        <v>1564</v>
      </c>
      <c r="F247">
        <v>646385</v>
      </c>
      <c r="G247">
        <v>350831</v>
      </c>
      <c r="H247">
        <v>295554</v>
      </c>
    </row>
    <row r="248" spans="1:8" x14ac:dyDescent="0.25">
      <c r="A248">
        <v>7</v>
      </c>
      <c r="B248">
        <v>7</v>
      </c>
      <c r="C248" t="s">
        <v>3066</v>
      </c>
      <c r="D248" t="s">
        <v>3082</v>
      </c>
      <c r="E248" t="s">
        <v>2</v>
      </c>
      <c r="F248">
        <v>2128908</v>
      </c>
      <c r="G248">
        <v>1163084</v>
      </c>
      <c r="H248">
        <v>965824</v>
      </c>
    </row>
    <row r="249" spans="1:8" hidden="1" x14ac:dyDescent="0.25">
      <c r="A249">
        <v>7</v>
      </c>
      <c r="B249">
        <v>7</v>
      </c>
      <c r="C249" t="s">
        <v>3066</v>
      </c>
      <c r="D249" t="s">
        <v>3082</v>
      </c>
      <c r="E249" t="s">
        <v>3065</v>
      </c>
      <c r="F249">
        <v>86794</v>
      </c>
      <c r="G249">
        <v>49366</v>
      </c>
      <c r="H249">
        <v>37428</v>
      </c>
    </row>
    <row r="250" spans="1:8" hidden="1" x14ac:dyDescent="0.25">
      <c r="A250">
        <v>7</v>
      </c>
      <c r="B250">
        <v>7</v>
      </c>
      <c r="C250" t="s">
        <v>3066</v>
      </c>
      <c r="D250" t="s">
        <v>3082</v>
      </c>
      <c r="E250" t="s">
        <v>1564</v>
      </c>
      <c r="F250">
        <v>2042114</v>
      </c>
      <c r="G250">
        <v>1113718</v>
      </c>
      <c r="H250">
        <v>928396</v>
      </c>
    </row>
    <row r="251" spans="1:8" x14ac:dyDescent="0.25">
      <c r="A251">
        <v>7</v>
      </c>
      <c r="B251">
        <v>8</v>
      </c>
      <c r="C251" t="s">
        <v>3066</v>
      </c>
      <c r="D251" t="s">
        <v>3083</v>
      </c>
      <c r="E251" t="s">
        <v>2</v>
      </c>
      <c r="F251">
        <v>1755041</v>
      </c>
      <c r="G251">
        <v>983615</v>
      </c>
      <c r="H251">
        <v>771426</v>
      </c>
    </row>
    <row r="252" spans="1:8" hidden="1" x14ac:dyDescent="0.25">
      <c r="A252">
        <v>7</v>
      </c>
      <c r="B252">
        <v>8</v>
      </c>
      <c r="C252" t="s">
        <v>3066</v>
      </c>
      <c r="D252" t="s">
        <v>3083</v>
      </c>
      <c r="E252" t="s">
        <v>3065</v>
      </c>
      <c r="F252">
        <v>225454</v>
      </c>
      <c r="G252">
        <v>123279</v>
      </c>
      <c r="H252">
        <v>102175</v>
      </c>
    </row>
    <row r="253" spans="1:8" hidden="1" x14ac:dyDescent="0.25">
      <c r="A253">
        <v>7</v>
      </c>
      <c r="B253">
        <v>8</v>
      </c>
      <c r="C253" t="s">
        <v>3066</v>
      </c>
      <c r="D253" t="s">
        <v>3083</v>
      </c>
      <c r="E253" t="s">
        <v>1564</v>
      </c>
      <c r="F253">
        <v>1529587</v>
      </c>
      <c r="G253">
        <v>860336</v>
      </c>
      <c r="H253">
        <v>669251</v>
      </c>
    </row>
    <row r="254" spans="1:8" x14ac:dyDescent="0.25">
      <c r="A254">
        <v>7</v>
      </c>
      <c r="B254">
        <v>9</v>
      </c>
      <c r="C254" t="s">
        <v>3066</v>
      </c>
      <c r="D254" t="s">
        <v>3084</v>
      </c>
      <c r="E254" t="s">
        <v>2</v>
      </c>
      <c r="F254">
        <v>2267023</v>
      </c>
      <c r="G254">
        <v>1260025</v>
      </c>
      <c r="H254">
        <v>1006998</v>
      </c>
    </row>
    <row r="255" spans="1:8" hidden="1" x14ac:dyDescent="0.25">
      <c r="A255">
        <v>7</v>
      </c>
      <c r="B255">
        <v>9</v>
      </c>
      <c r="C255" t="s">
        <v>3066</v>
      </c>
      <c r="D255" t="s">
        <v>3084</v>
      </c>
      <c r="E255" t="s">
        <v>3065</v>
      </c>
      <c r="F255">
        <v>160761</v>
      </c>
      <c r="G255">
        <v>90300</v>
      </c>
      <c r="H255">
        <v>70461</v>
      </c>
    </row>
    <row r="256" spans="1:8" hidden="1" x14ac:dyDescent="0.25">
      <c r="A256">
        <v>7</v>
      </c>
      <c r="B256">
        <v>9</v>
      </c>
      <c r="C256" t="s">
        <v>3066</v>
      </c>
      <c r="D256" t="s">
        <v>3084</v>
      </c>
      <c r="E256" t="s">
        <v>1564</v>
      </c>
      <c r="F256">
        <v>2106262</v>
      </c>
      <c r="G256">
        <v>1169725</v>
      </c>
      <c r="H256">
        <v>936537</v>
      </c>
    </row>
    <row r="257" spans="1:8" x14ac:dyDescent="0.25">
      <c r="A257">
        <v>8</v>
      </c>
      <c r="B257">
        <v>1</v>
      </c>
      <c r="C257" t="s">
        <v>3066</v>
      </c>
      <c r="D257" t="s">
        <v>2603</v>
      </c>
      <c r="E257" t="s">
        <v>2</v>
      </c>
      <c r="F257">
        <v>1789423</v>
      </c>
      <c r="G257">
        <v>955378</v>
      </c>
      <c r="H257">
        <v>834045</v>
      </c>
    </row>
    <row r="258" spans="1:8" hidden="1" x14ac:dyDescent="0.25">
      <c r="A258">
        <v>8</v>
      </c>
      <c r="B258">
        <v>1</v>
      </c>
      <c r="C258" t="s">
        <v>3066</v>
      </c>
      <c r="D258" t="s">
        <v>2603</v>
      </c>
      <c r="E258" t="s">
        <v>3065</v>
      </c>
      <c r="F258">
        <v>1336066</v>
      </c>
      <c r="G258">
        <v>709710</v>
      </c>
      <c r="H258">
        <v>626356</v>
      </c>
    </row>
    <row r="259" spans="1:8" hidden="1" x14ac:dyDescent="0.25">
      <c r="A259">
        <v>8</v>
      </c>
      <c r="B259">
        <v>1</v>
      </c>
      <c r="C259" t="s">
        <v>3066</v>
      </c>
      <c r="D259" t="s">
        <v>2603</v>
      </c>
      <c r="E259" t="s">
        <v>1564</v>
      </c>
      <c r="F259">
        <v>453357</v>
      </c>
      <c r="G259">
        <v>245668</v>
      </c>
      <c r="H259">
        <v>207689</v>
      </c>
    </row>
    <row r="260" spans="1:8" x14ac:dyDescent="0.25">
      <c r="A260">
        <v>8</v>
      </c>
      <c r="B260">
        <v>2</v>
      </c>
      <c r="C260" t="s">
        <v>3066</v>
      </c>
      <c r="D260" t="s">
        <v>3085</v>
      </c>
      <c r="E260" t="s">
        <v>2</v>
      </c>
      <c r="F260">
        <v>1518005</v>
      </c>
      <c r="G260">
        <v>801486</v>
      </c>
      <c r="H260">
        <v>716519</v>
      </c>
    </row>
    <row r="261" spans="1:8" hidden="1" x14ac:dyDescent="0.25">
      <c r="A261">
        <v>8</v>
      </c>
      <c r="B261">
        <v>2</v>
      </c>
      <c r="C261" t="s">
        <v>3066</v>
      </c>
      <c r="D261" t="s">
        <v>3085</v>
      </c>
      <c r="E261" t="s">
        <v>3065</v>
      </c>
      <c r="F261">
        <v>1214467</v>
      </c>
      <c r="G261">
        <v>639921</v>
      </c>
      <c r="H261">
        <v>574546</v>
      </c>
    </row>
    <row r="262" spans="1:8" hidden="1" x14ac:dyDescent="0.25">
      <c r="A262">
        <v>8</v>
      </c>
      <c r="B262">
        <v>2</v>
      </c>
      <c r="C262" t="s">
        <v>3066</v>
      </c>
      <c r="D262" t="s">
        <v>3085</v>
      </c>
      <c r="E262" t="s">
        <v>1564</v>
      </c>
      <c r="F262">
        <v>303538</v>
      </c>
      <c r="G262">
        <v>161565</v>
      </c>
      <c r="H262">
        <v>141973</v>
      </c>
    </row>
    <row r="263" spans="1:8" x14ac:dyDescent="0.25">
      <c r="A263">
        <v>8</v>
      </c>
      <c r="B263">
        <v>3</v>
      </c>
      <c r="C263" t="s">
        <v>3066</v>
      </c>
      <c r="D263" t="s">
        <v>2607</v>
      </c>
      <c r="E263" t="s">
        <v>2</v>
      </c>
      <c r="F263">
        <v>1674271</v>
      </c>
      <c r="G263">
        <v>886075</v>
      </c>
      <c r="H263">
        <v>788196</v>
      </c>
    </row>
    <row r="264" spans="1:8" hidden="1" x14ac:dyDescent="0.25">
      <c r="A264">
        <v>8</v>
      </c>
      <c r="B264">
        <v>3</v>
      </c>
      <c r="C264" t="s">
        <v>3066</v>
      </c>
      <c r="D264" t="s">
        <v>2607</v>
      </c>
      <c r="E264" t="s">
        <v>3065</v>
      </c>
      <c r="F264">
        <v>1079235</v>
      </c>
      <c r="G264">
        <v>568904</v>
      </c>
      <c r="H264">
        <v>510331</v>
      </c>
    </row>
    <row r="265" spans="1:8" hidden="1" x14ac:dyDescent="0.25">
      <c r="A265">
        <v>8</v>
      </c>
      <c r="B265">
        <v>3</v>
      </c>
      <c r="C265" t="s">
        <v>3066</v>
      </c>
      <c r="D265" t="s">
        <v>2607</v>
      </c>
      <c r="E265" t="s">
        <v>1564</v>
      </c>
      <c r="F265">
        <v>595036</v>
      </c>
      <c r="G265">
        <v>317171</v>
      </c>
      <c r="H265">
        <v>277865</v>
      </c>
    </row>
    <row r="266" spans="1:8" x14ac:dyDescent="0.25">
      <c r="A266">
        <v>8</v>
      </c>
      <c r="B266">
        <v>4</v>
      </c>
      <c r="C266" t="s">
        <v>3066</v>
      </c>
      <c r="D266" t="s">
        <v>2609</v>
      </c>
      <c r="E266" t="s">
        <v>2</v>
      </c>
      <c r="F266">
        <v>1923878</v>
      </c>
      <c r="G266">
        <v>987781</v>
      </c>
      <c r="H266">
        <v>936097</v>
      </c>
    </row>
    <row r="267" spans="1:8" hidden="1" x14ac:dyDescent="0.25">
      <c r="A267">
        <v>8</v>
      </c>
      <c r="B267">
        <v>4</v>
      </c>
      <c r="C267" t="s">
        <v>3066</v>
      </c>
      <c r="D267" t="s">
        <v>2609</v>
      </c>
      <c r="E267" t="s">
        <v>3065</v>
      </c>
      <c r="F267">
        <v>1387682</v>
      </c>
      <c r="G267">
        <v>710681</v>
      </c>
      <c r="H267">
        <v>677001</v>
      </c>
    </row>
    <row r="268" spans="1:8" hidden="1" x14ac:dyDescent="0.25">
      <c r="A268">
        <v>8</v>
      </c>
      <c r="B268">
        <v>4</v>
      </c>
      <c r="C268" t="s">
        <v>3066</v>
      </c>
      <c r="D268" t="s">
        <v>2609</v>
      </c>
      <c r="E268" t="s">
        <v>1564</v>
      </c>
      <c r="F268">
        <v>536196</v>
      </c>
      <c r="G268">
        <v>277100</v>
      </c>
      <c r="H268">
        <v>259096</v>
      </c>
    </row>
    <row r="269" spans="1:8" x14ac:dyDescent="0.25">
      <c r="A269">
        <v>8</v>
      </c>
      <c r="B269">
        <v>5</v>
      </c>
      <c r="C269" t="s">
        <v>3066</v>
      </c>
      <c r="D269" t="s">
        <v>2611</v>
      </c>
      <c r="E269" t="s">
        <v>2</v>
      </c>
      <c r="F269">
        <v>1913689</v>
      </c>
      <c r="G269">
        <v>983526</v>
      </c>
      <c r="H269">
        <v>930163</v>
      </c>
    </row>
    <row r="270" spans="1:8" hidden="1" x14ac:dyDescent="0.25">
      <c r="A270">
        <v>8</v>
      </c>
      <c r="B270">
        <v>5</v>
      </c>
      <c r="C270" t="s">
        <v>3066</v>
      </c>
      <c r="D270" t="s">
        <v>2611</v>
      </c>
      <c r="E270" t="s">
        <v>3065</v>
      </c>
      <c r="F270">
        <v>1518573</v>
      </c>
      <c r="G270">
        <v>775776</v>
      </c>
      <c r="H270">
        <v>742797</v>
      </c>
    </row>
    <row r="271" spans="1:8" hidden="1" x14ac:dyDescent="0.25">
      <c r="A271">
        <v>8</v>
      </c>
      <c r="B271">
        <v>5</v>
      </c>
      <c r="C271" t="s">
        <v>3066</v>
      </c>
      <c r="D271" t="s">
        <v>2611</v>
      </c>
      <c r="E271" t="s">
        <v>1564</v>
      </c>
      <c r="F271">
        <v>395116</v>
      </c>
      <c r="G271">
        <v>207750</v>
      </c>
      <c r="H271">
        <v>187366</v>
      </c>
    </row>
    <row r="272" spans="1:8" x14ac:dyDescent="0.25">
      <c r="A272">
        <v>8</v>
      </c>
      <c r="B272">
        <v>6</v>
      </c>
      <c r="C272" t="s">
        <v>3066</v>
      </c>
      <c r="D272" t="s">
        <v>2613</v>
      </c>
      <c r="E272" t="s">
        <v>2</v>
      </c>
      <c r="F272">
        <v>2992592</v>
      </c>
      <c r="G272">
        <v>1586752</v>
      </c>
      <c r="H272">
        <v>1405840</v>
      </c>
    </row>
    <row r="273" spans="1:8" hidden="1" x14ac:dyDescent="0.25">
      <c r="A273">
        <v>8</v>
      </c>
      <c r="B273">
        <v>6</v>
      </c>
      <c r="C273" t="s">
        <v>3066</v>
      </c>
      <c r="D273" t="s">
        <v>2613</v>
      </c>
      <c r="E273" t="s">
        <v>3065</v>
      </c>
      <c r="F273">
        <v>2557653</v>
      </c>
      <c r="G273">
        <v>1349768</v>
      </c>
      <c r="H273">
        <v>1207885</v>
      </c>
    </row>
    <row r="274" spans="1:8" hidden="1" x14ac:dyDescent="0.25">
      <c r="A274">
        <v>8</v>
      </c>
      <c r="B274">
        <v>6</v>
      </c>
      <c r="C274" t="s">
        <v>3066</v>
      </c>
      <c r="D274" t="s">
        <v>2613</v>
      </c>
      <c r="E274" t="s">
        <v>1564</v>
      </c>
      <c r="F274">
        <v>434939</v>
      </c>
      <c r="G274">
        <v>236984</v>
      </c>
      <c r="H274">
        <v>197955</v>
      </c>
    </row>
    <row r="275" spans="1:8" x14ac:dyDescent="0.25">
      <c r="A275">
        <v>8</v>
      </c>
      <c r="B275">
        <v>7</v>
      </c>
      <c r="C275" t="s">
        <v>3066</v>
      </c>
      <c r="D275" t="s">
        <v>2615</v>
      </c>
      <c r="E275" t="s">
        <v>2</v>
      </c>
      <c r="F275">
        <v>2101142</v>
      </c>
      <c r="G275">
        <v>1133425</v>
      </c>
      <c r="H275">
        <v>967717</v>
      </c>
    </row>
    <row r="276" spans="1:8" hidden="1" x14ac:dyDescent="0.25">
      <c r="A276">
        <v>8</v>
      </c>
      <c r="B276">
        <v>7</v>
      </c>
      <c r="C276" t="s">
        <v>3066</v>
      </c>
      <c r="D276" t="s">
        <v>2615</v>
      </c>
      <c r="E276" t="s">
        <v>3065</v>
      </c>
      <c r="F276">
        <v>1692182</v>
      </c>
      <c r="G276">
        <v>914034</v>
      </c>
      <c r="H276">
        <v>778148</v>
      </c>
    </row>
    <row r="277" spans="1:8" hidden="1" x14ac:dyDescent="0.25">
      <c r="A277">
        <v>8</v>
      </c>
      <c r="B277">
        <v>7</v>
      </c>
      <c r="C277" t="s">
        <v>3066</v>
      </c>
      <c r="D277" t="s">
        <v>2615</v>
      </c>
      <c r="E277" t="s">
        <v>1564</v>
      </c>
      <c r="F277">
        <v>408960</v>
      </c>
      <c r="G277">
        <v>219391</v>
      </c>
      <c r="H277">
        <v>189569</v>
      </c>
    </row>
    <row r="278" spans="1:8" x14ac:dyDescent="0.25">
      <c r="A278">
        <v>8</v>
      </c>
      <c r="B278">
        <v>8</v>
      </c>
      <c r="C278" t="s">
        <v>3066</v>
      </c>
      <c r="D278" t="s">
        <v>2617</v>
      </c>
      <c r="E278" t="s">
        <v>2</v>
      </c>
      <c r="F278">
        <v>983258</v>
      </c>
      <c r="G278">
        <v>538103</v>
      </c>
      <c r="H278">
        <v>445155</v>
      </c>
    </row>
    <row r="279" spans="1:8" hidden="1" x14ac:dyDescent="0.25">
      <c r="A279">
        <v>8</v>
      </c>
      <c r="B279">
        <v>8</v>
      </c>
      <c r="C279" t="s">
        <v>3066</v>
      </c>
      <c r="D279" t="s">
        <v>2617</v>
      </c>
      <c r="E279" t="s">
        <v>3065</v>
      </c>
      <c r="F279">
        <v>806640</v>
      </c>
      <c r="G279">
        <v>443006</v>
      </c>
      <c r="H279">
        <v>363634</v>
      </c>
    </row>
    <row r="280" spans="1:8" hidden="1" x14ac:dyDescent="0.25">
      <c r="A280">
        <v>8</v>
      </c>
      <c r="B280">
        <v>8</v>
      </c>
      <c r="C280" t="s">
        <v>3066</v>
      </c>
      <c r="D280" t="s">
        <v>2617</v>
      </c>
      <c r="E280" t="s">
        <v>1564</v>
      </c>
      <c r="F280">
        <v>176618</v>
      </c>
      <c r="G280">
        <v>95097</v>
      </c>
      <c r="H280">
        <v>81521</v>
      </c>
    </row>
    <row r="281" spans="1:8" x14ac:dyDescent="0.25">
      <c r="A281">
        <v>8</v>
      </c>
      <c r="B281">
        <v>9</v>
      </c>
      <c r="C281" t="s">
        <v>3066</v>
      </c>
      <c r="D281" t="s">
        <v>3086</v>
      </c>
      <c r="E281" t="s">
        <v>2</v>
      </c>
      <c r="F281">
        <v>1209665</v>
      </c>
      <c r="G281">
        <v>651998</v>
      </c>
      <c r="H281">
        <v>557667</v>
      </c>
    </row>
    <row r="282" spans="1:8" hidden="1" x14ac:dyDescent="0.25">
      <c r="A282">
        <v>8</v>
      </c>
      <c r="B282">
        <v>9</v>
      </c>
      <c r="C282" t="s">
        <v>3066</v>
      </c>
      <c r="D282" t="s">
        <v>3086</v>
      </c>
      <c r="E282" t="s">
        <v>3065</v>
      </c>
      <c r="F282">
        <v>1037720</v>
      </c>
      <c r="G282">
        <v>560375</v>
      </c>
      <c r="H282">
        <v>477345</v>
      </c>
    </row>
    <row r="283" spans="1:8" hidden="1" x14ac:dyDescent="0.25">
      <c r="A283">
        <v>8</v>
      </c>
      <c r="B283">
        <v>9</v>
      </c>
      <c r="C283" t="s">
        <v>3066</v>
      </c>
      <c r="D283" t="s">
        <v>3086</v>
      </c>
      <c r="E283" t="s">
        <v>1564</v>
      </c>
      <c r="F283">
        <v>171945</v>
      </c>
      <c r="G283">
        <v>91623</v>
      </c>
      <c r="H283">
        <v>80322</v>
      </c>
    </row>
    <row r="284" spans="1:8" x14ac:dyDescent="0.25">
      <c r="A284">
        <v>8</v>
      </c>
      <c r="B284">
        <v>10</v>
      </c>
      <c r="C284" t="s">
        <v>3066</v>
      </c>
      <c r="D284" t="s">
        <v>2621</v>
      </c>
      <c r="E284" t="s">
        <v>2</v>
      </c>
      <c r="F284">
        <v>1117057</v>
      </c>
      <c r="G284">
        <v>591307</v>
      </c>
      <c r="H284">
        <v>525750</v>
      </c>
    </row>
    <row r="285" spans="1:8" hidden="1" x14ac:dyDescent="0.25">
      <c r="A285">
        <v>8</v>
      </c>
      <c r="B285">
        <v>10</v>
      </c>
      <c r="C285" t="s">
        <v>3066</v>
      </c>
      <c r="D285" t="s">
        <v>2621</v>
      </c>
      <c r="E285" t="s">
        <v>3065</v>
      </c>
      <c r="F285">
        <v>904417</v>
      </c>
      <c r="G285">
        <v>478716</v>
      </c>
      <c r="H285">
        <v>425701</v>
      </c>
    </row>
    <row r="286" spans="1:8" hidden="1" x14ac:dyDescent="0.25">
      <c r="A286">
        <v>8</v>
      </c>
      <c r="B286">
        <v>10</v>
      </c>
      <c r="C286" t="s">
        <v>3066</v>
      </c>
      <c r="D286" t="s">
        <v>2621</v>
      </c>
      <c r="E286" t="s">
        <v>1564</v>
      </c>
      <c r="F286">
        <v>212640</v>
      </c>
      <c r="G286">
        <v>112591</v>
      </c>
      <c r="H286">
        <v>100049</v>
      </c>
    </row>
    <row r="287" spans="1:8" x14ac:dyDescent="0.25">
      <c r="A287">
        <v>8</v>
      </c>
      <c r="B287">
        <v>11</v>
      </c>
      <c r="C287" t="s">
        <v>3066</v>
      </c>
      <c r="D287" t="s">
        <v>3087</v>
      </c>
      <c r="E287" t="s">
        <v>2</v>
      </c>
      <c r="F287">
        <v>1317063</v>
      </c>
      <c r="G287">
        <v>693438</v>
      </c>
      <c r="H287">
        <v>623625</v>
      </c>
    </row>
    <row r="288" spans="1:8" hidden="1" x14ac:dyDescent="0.25">
      <c r="A288">
        <v>8</v>
      </c>
      <c r="B288">
        <v>11</v>
      </c>
      <c r="C288" t="s">
        <v>3066</v>
      </c>
      <c r="D288" t="s">
        <v>3087</v>
      </c>
      <c r="E288" t="s">
        <v>3065</v>
      </c>
      <c r="F288">
        <v>1181245</v>
      </c>
      <c r="G288">
        <v>621591</v>
      </c>
      <c r="H288">
        <v>559654</v>
      </c>
    </row>
    <row r="289" spans="1:8" hidden="1" x14ac:dyDescent="0.25">
      <c r="A289">
        <v>8</v>
      </c>
      <c r="B289">
        <v>11</v>
      </c>
      <c r="C289" t="s">
        <v>3066</v>
      </c>
      <c r="D289" t="s">
        <v>3087</v>
      </c>
      <c r="E289" t="s">
        <v>1564</v>
      </c>
      <c r="F289">
        <v>135818</v>
      </c>
      <c r="G289">
        <v>71847</v>
      </c>
      <c r="H289">
        <v>63971</v>
      </c>
    </row>
    <row r="290" spans="1:8" x14ac:dyDescent="0.25">
      <c r="A290">
        <v>8</v>
      </c>
      <c r="B290">
        <v>12</v>
      </c>
      <c r="C290" t="s">
        <v>3066</v>
      </c>
      <c r="D290" t="s">
        <v>2625</v>
      </c>
      <c r="E290" t="s">
        <v>2</v>
      </c>
      <c r="F290">
        <v>5251071</v>
      </c>
      <c r="G290">
        <v>2768203</v>
      </c>
      <c r="H290">
        <v>2482868</v>
      </c>
    </row>
    <row r="291" spans="1:8" hidden="1" x14ac:dyDescent="0.25">
      <c r="A291">
        <v>8</v>
      </c>
      <c r="B291">
        <v>12</v>
      </c>
      <c r="C291" t="s">
        <v>3066</v>
      </c>
      <c r="D291" t="s">
        <v>2625</v>
      </c>
      <c r="E291" t="s">
        <v>3065</v>
      </c>
      <c r="F291">
        <v>2659004</v>
      </c>
      <c r="G291">
        <v>1389167</v>
      </c>
      <c r="H291">
        <v>1269837</v>
      </c>
    </row>
    <row r="292" spans="1:8" hidden="1" x14ac:dyDescent="0.25">
      <c r="A292">
        <v>8</v>
      </c>
      <c r="B292">
        <v>12</v>
      </c>
      <c r="C292" t="s">
        <v>3066</v>
      </c>
      <c r="D292" t="s">
        <v>2625</v>
      </c>
      <c r="E292" t="s">
        <v>1564</v>
      </c>
      <c r="F292">
        <v>2592067</v>
      </c>
      <c r="G292">
        <v>1379036</v>
      </c>
      <c r="H292">
        <v>1213031</v>
      </c>
    </row>
    <row r="293" spans="1:8" x14ac:dyDescent="0.25">
      <c r="A293">
        <v>8</v>
      </c>
      <c r="B293">
        <v>13</v>
      </c>
      <c r="C293" t="s">
        <v>3066</v>
      </c>
      <c r="D293" t="s">
        <v>2627</v>
      </c>
      <c r="E293" t="s">
        <v>2</v>
      </c>
      <c r="F293">
        <v>2287788</v>
      </c>
      <c r="G293">
        <v>1172753</v>
      </c>
      <c r="H293">
        <v>1115035</v>
      </c>
    </row>
    <row r="294" spans="1:8" hidden="1" x14ac:dyDescent="0.25">
      <c r="A294">
        <v>8</v>
      </c>
      <c r="B294">
        <v>13</v>
      </c>
      <c r="C294" t="s">
        <v>3066</v>
      </c>
      <c r="D294" t="s">
        <v>2627</v>
      </c>
      <c r="E294" t="s">
        <v>3065</v>
      </c>
      <c r="F294">
        <v>1815250</v>
      </c>
      <c r="G294">
        <v>927195</v>
      </c>
      <c r="H294">
        <v>888055</v>
      </c>
    </row>
    <row r="295" spans="1:8" hidden="1" x14ac:dyDescent="0.25">
      <c r="A295">
        <v>8</v>
      </c>
      <c r="B295">
        <v>13</v>
      </c>
      <c r="C295" t="s">
        <v>3066</v>
      </c>
      <c r="D295" t="s">
        <v>2627</v>
      </c>
      <c r="E295" t="s">
        <v>1564</v>
      </c>
      <c r="F295">
        <v>472538</v>
      </c>
      <c r="G295">
        <v>245558</v>
      </c>
      <c r="H295">
        <v>226980</v>
      </c>
    </row>
    <row r="296" spans="1:8" x14ac:dyDescent="0.25">
      <c r="A296">
        <v>8</v>
      </c>
      <c r="B296">
        <v>14</v>
      </c>
      <c r="C296" t="s">
        <v>3066</v>
      </c>
      <c r="D296" t="s">
        <v>2629</v>
      </c>
      <c r="E296" t="s">
        <v>2</v>
      </c>
      <c r="F296">
        <v>2775058</v>
      </c>
      <c r="G296">
        <v>1424967</v>
      </c>
      <c r="H296">
        <v>1350091</v>
      </c>
    </row>
    <row r="297" spans="1:8" hidden="1" x14ac:dyDescent="0.25">
      <c r="A297">
        <v>8</v>
      </c>
      <c r="B297">
        <v>14</v>
      </c>
      <c r="C297" t="s">
        <v>3066</v>
      </c>
      <c r="D297" t="s">
        <v>2629</v>
      </c>
      <c r="E297" t="s">
        <v>3065</v>
      </c>
      <c r="F297">
        <v>2297721</v>
      </c>
      <c r="G297">
        <v>1175976</v>
      </c>
      <c r="H297">
        <v>1121745</v>
      </c>
    </row>
    <row r="298" spans="1:8" hidden="1" x14ac:dyDescent="0.25">
      <c r="A298">
        <v>8</v>
      </c>
      <c r="B298">
        <v>14</v>
      </c>
      <c r="C298" t="s">
        <v>3066</v>
      </c>
      <c r="D298" t="s">
        <v>2629</v>
      </c>
      <c r="E298" t="s">
        <v>1564</v>
      </c>
      <c r="F298">
        <v>477337</v>
      </c>
      <c r="G298">
        <v>248991</v>
      </c>
      <c r="H298">
        <v>228346</v>
      </c>
    </row>
    <row r="299" spans="1:8" x14ac:dyDescent="0.25">
      <c r="A299">
        <v>8</v>
      </c>
      <c r="B299">
        <v>15</v>
      </c>
      <c r="C299" t="s">
        <v>3066</v>
      </c>
      <c r="D299" t="s">
        <v>2631</v>
      </c>
      <c r="E299" t="s">
        <v>2</v>
      </c>
      <c r="F299">
        <v>2886505</v>
      </c>
      <c r="G299">
        <v>1513890</v>
      </c>
      <c r="H299">
        <v>1372615</v>
      </c>
    </row>
    <row r="300" spans="1:8" hidden="1" x14ac:dyDescent="0.25">
      <c r="A300">
        <v>8</v>
      </c>
      <c r="B300">
        <v>15</v>
      </c>
      <c r="C300" t="s">
        <v>3066</v>
      </c>
      <c r="D300" t="s">
        <v>2631</v>
      </c>
      <c r="E300" t="s">
        <v>3065</v>
      </c>
      <c r="F300">
        <v>1909423</v>
      </c>
      <c r="G300">
        <v>994172</v>
      </c>
      <c r="H300">
        <v>915251</v>
      </c>
    </row>
    <row r="301" spans="1:8" hidden="1" x14ac:dyDescent="0.25">
      <c r="A301">
        <v>8</v>
      </c>
      <c r="B301">
        <v>15</v>
      </c>
      <c r="C301" t="s">
        <v>3066</v>
      </c>
      <c r="D301" t="s">
        <v>2631</v>
      </c>
      <c r="E301" t="s">
        <v>1564</v>
      </c>
      <c r="F301">
        <v>977082</v>
      </c>
      <c r="G301">
        <v>519718</v>
      </c>
      <c r="H301">
        <v>457364</v>
      </c>
    </row>
    <row r="302" spans="1:8" x14ac:dyDescent="0.25">
      <c r="A302">
        <v>8</v>
      </c>
      <c r="B302">
        <v>16</v>
      </c>
      <c r="C302" t="s">
        <v>3066</v>
      </c>
      <c r="D302" t="s">
        <v>2633</v>
      </c>
      <c r="E302" t="s">
        <v>2</v>
      </c>
      <c r="F302">
        <v>508247</v>
      </c>
      <c r="G302">
        <v>279101</v>
      </c>
      <c r="H302">
        <v>229146</v>
      </c>
    </row>
    <row r="303" spans="1:8" hidden="1" x14ac:dyDescent="0.25">
      <c r="A303">
        <v>8</v>
      </c>
      <c r="B303">
        <v>16</v>
      </c>
      <c r="C303" t="s">
        <v>3066</v>
      </c>
      <c r="D303" t="s">
        <v>2633</v>
      </c>
      <c r="E303" t="s">
        <v>3065</v>
      </c>
      <c r="F303">
        <v>431853</v>
      </c>
      <c r="G303">
        <v>236309</v>
      </c>
      <c r="H303">
        <v>195544</v>
      </c>
    </row>
    <row r="304" spans="1:8" hidden="1" x14ac:dyDescent="0.25">
      <c r="A304">
        <v>8</v>
      </c>
      <c r="B304">
        <v>16</v>
      </c>
      <c r="C304" t="s">
        <v>3066</v>
      </c>
      <c r="D304" t="s">
        <v>2633</v>
      </c>
      <c r="E304" t="s">
        <v>1564</v>
      </c>
      <c r="F304">
        <v>76394</v>
      </c>
      <c r="G304">
        <v>42792</v>
      </c>
      <c r="H304">
        <v>33602</v>
      </c>
    </row>
    <row r="305" spans="1:8" x14ac:dyDescent="0.25">
      <c r="A305">
        <v>8</v>
      </c>
      <c r="B305">
        <v>17</v>
      </c>
      <c r="C305" t="s">
        <v>3066</v>
      </c>
      <c r="D305" t="s">
        <v>2635</v>
      </c>
      <c r="E305" t="s">
        <v>2</v>
      </c>
      <c r="F305">
        <v>1964835</v>
      </c>
      <c r="G305">
        <v>1038247</v>
      </c>
      <c r="H305">
        <v>926588</v>
      </c>
    </row>
    <row r="306" spans="1:8" hidden="1" x14ac:dyDescent="0.25">
      <c r="A306">
        <v>8</v>
      </c>
      <c r="B306">
        <v>17</v>
      </c>
      <c r="C306" t="s">
        <v>3066</v>
      </c>
      <c r="D306" t="s">
        <v>2635</v>
      </c>
      <c r="E306" t="s">
        <v>3065</v>
      </c>
      <c r="F306">
        <v>1819431</v>
      </c>
      <c r="G306">
        <v>959844</v>
      </c>
      <c r="H306">
        <v>859587</v>
      </c>
    </row>
    <row r="307" spans="1:8" hidden="1" x14ac:dyDescent="0.25">
      <c r="A307">
        <v>8</v>
      </c>
      <c r="B307">
        <v>17</v>
      </c>
      <c r="C307" t="s">
        <v>3066</v>
      </c>
      <c r="D307" t="s">
        <v>2635</v>
      </c>
      <c r="E307" t="s">
        <v>1564</v>
      </c>
      <c r="F307">
        <v>145404</v>
      </c>
      <c r="G307">
        <v>78403</v>
      </c>
      <c r="H307">
        <v>67001</v>
      </c>
    </row>
    <row r="308" spans="1:8" x14ac:dyDescent="0.25">
      <c r="A308">
        <v>8</v>
      </c>
      <c r="B308">
        <v>18</v>
      </c>
      <c r="C308" t="s">
        <v>3066</v>
      </c>
      <c r="D308" t="s">
        <v>2637</v>
      </c>
      <c r="E308" t="s">
        <v>2</v>
      </c>
      <c r="F308">
        <v>1448940</v>
      </c>
      <c r="G308">
        <v>737880</v>
      </c>
      <c r="H308">
        <v>711060</v>
      </c>
    </row>
    <row r="309" spans="1:8" hidden="1" x14ac:dyDescent="0.25">
      <c r="A309">
        <v>8</v>
      </c>
      <c r="B309">
        <v>18</v>
      </c>
      <c r="C309" t="s">
        <v>3066</v>
      </c>
      <c r="D309" t="s">
        <v>2637</v>
      </c>
      <c r="E309" t="s">
        <v>3065</v>
      </c>
      <c r="F309">
        <v>1338946</v>
      </c>
      <c r="G309">
        <v>679637</v>
      </c>
      <c r="H309">
        <v>659309</v>
      </c>
    </row>
    <row r="310" spans="1:8" hidden="1" x14ac:dyDescent="0.25">
      <c r="A310">
        <v>8</v>
      </c>
      <c r="B310">
        <v>18</v>
      </c>
      <c r="C310" t="s">
        <v>3066</v>
      </c>
      <c r="D310" t="s">
        <v>2637</v>
      </c>
      <c r="E310" t="s">
        <v>1564</v>
      </c>
      <c r="F310">
        <v>109994</v>
      </c>
      <c r="G310">
        <v>58243</v>
      </c>
      <c r="H310">
        <v>51751</v>
      </c>
    </row>
    <row r="311" spans="1:8" x14ac:dyDescent="0.25">
      <c r="A311">
        <v>8</v>
      </c>
      <c r="B311">
        <v>19</v>
      </c>
      <c r="C311" t="s">
        <v>3066</v>
      </c>
      <c r="D311" t="s">
        <v>2639</v>
      </c>
      <c r="E311" t="s">
        <v>2</v>
      </c>
      <c r="F311">
        <v>851107</v>
      </c>
      <c r="G311">
        <v>437949</v>
      </c>
      <c r="H311">
        <v>413158</v>
      </c>
    </row>
    <row r="312" spans="1:8" hidden="1" x14ac:dyDescent="0.25">
      <c r="A312">
        <v>8</v>
      </c>
      <c r="B312">
        <v>19</v>
      </c>
      <c r="C312" t="s">
        <v>3066</v>
      </c>
      <c r="D312" t="s">
        <v>2639</v>
      </c>
      <c r="E312" t="s">
        <v>3065</v>
      </c>
      <c r="F312">
        <v>700217</v>
      </c>
      <c r="G312">
        <v>357178</v>
      </c>
      <c r="H312">
        <v>343039</v>
      </c>
    </row>
    <row r="313" spans="1:8" hidden="1" x14ac:dyDescent="0.25">
      <c r="A313">
        <v>8</v>
      </c>
      <c r="B313">
        <v>19</v>
      </c>
      <c r="C313" t="s">
        <v>3066</v>
      </c>
      <c r="D313" t="s">
        <v>2639</v>
      </c>
      <c r="E313" t="s">
        <v>1564</v>
      </c>
      <c r="F313">
        <v>150890</v>
      </c>
      <c r="G313">
        <v>80771</v>
      </c>
      <c r="H313">
        <v>70119</v>
      </c>
    </row>
    <row r="314" spans="1:8" x14ac:dyDescent="0.25">
      <c r="A314">
        <v>8</v>
      </c>
      <c r="B314">
        <v>20</v>
      </c>
      <c r="C314" t="s">
        <v>3066</v>
      </c>
      <c r="D314" t="s">
        <v>2641</v>
      </c>
      <c r="E314" t="s">
        <v>2</v>
      </c>
      <c r="F314">
        <v>1820251</v>
      </c>
      <c r="G314">
        <v>918856</v>
      </c>
      <c r="H314">
        <v>901395</v>
      </c>
    </row>
    <row r="315" spans="1:8" hidden="1" x14ac:dyDescent="0.25">
      <c r="A315">
        <v>8</v>
      </c>
      <c r="B315">
        <v>20</v>
      </c>
      <c r="C315" t="s">
        <v>3066</v>
      </c>
      <c r="D315" t="s">
        <v>2641</v>
      </c>
      <c r="E315" t="s">
        <v>3065</v>
      </c>
      <c r="F315">
        <v>1429364</v>
      </c>
      <c r="G315">
        <v>714698</v>
      </c>
      <c r="H315">
        <v>714666</v>
      </c>
    </row>
    <row r="316" spans="1:8" hidden="1" x14ac:dyDescent="0.25">
      <c r="A316">
        <v>8</v>
      </c>
      <c r="B316">
        <v>20</v>
      </c>
      <c r="C316" t="s">
        <v>3066</v>
      </c>
      <c r="D316" t="s">
        <v>2641</v>
      </c>
      <c r="E316" t="s">
        <v>1564</v>
      </c>
      <c r="F316">
        <v>390887</v>
      </c>
      <c r="G316">
        <v>204158</v>
      </c>
      <c r="H316">
        <v>186729</v>
      </c>
    </row>
    <row r="317" spans="1:8" x14ac:dyDescent="0.25">
      <c r="A317">
        <v>8</v>
      </c>
      <c r="B317">
        <v>21</v>
      </c>
      <c r="C317" t="s">
        <v>3066</v>
      </c>
      <c r="D317" t="s">
        <v>2643</v>
      </c>
      <c r="E317" t="s">
        <v>2</v>
      </c>
      <c r="F317">
        <v>2181670</v>
      </c>
      <c r="G317">
        <v>1129920</v>
      </c>
      <c r="H317">
        <v>1051750</v>
      </c>
    </row>
    <row r="318" spans="1:8" hidden="1" x14ac:dyDescent="0.25">
      <c r="A318">
        <v>8</v>
      </c>
      <c r="B318">
        <v>21</v>
      </c>
      <c r="C318" t="s">
        <v>3066</v>
      </c>
      <c r="D318" t="s">
        <v>2643</v>
      </c>
      <c r="E318" t="s">
        <v>3065</v>
      </c>
      <c r="F318">
        <v>1306994</v>
      </c>
      <c r="G318">
        <v>669903</v>
      </c>
      <c r="H318">
        <v>637091</v>
      </c>
    </row>
    <row r="319" spans="1:8" hidden="1" x14ac:dyDescent="0.25">
      <c r="A319">
        <v>8</v>
      </c>
      <c r="B319">
        <v>21</v>
      </c>
      <c r="C319" t="s">
        <v>3066</v>
      </c>
      <c r="D319" t="s">
        <v>2643</v>
      </c>
      <c r="E319" t="s">
        <v>1564</v>
      </c>
      <c r="F319">
        <v>874676</v>
      </c>
      <c r="G319">
        <v>460017</v>
      </c>
      <c r="H319">
        <v>414659</v>
      </c>
    </row>
    <row r="320" spans="1:8" x14ac:dyDescent="0.25">
      <c r="A320">
        <v>8</v>
      </c>
      <c r="B320">
        <v>22</v>
      </c>
      <c r="C320" t="s">
        <v>3066</v>
      </c>
      <c r="D320" t="s">
        <v>2645</v>
      </c>
      <c r="E320" t="s">
        <v>2</v>
      </c>
      <c r="F320">
        <v>1211671</v>
      </c>
      <c r="G320">
        <v>626436</v>
      </c>
      <c r="H320">
        <v>585235</v>
      </c>
    </row>
    <row r="321" spans="1:8" hidden="1" x14ac:dyDescent="0.25">
      <c r="A321">
        <v>8</v>
      </c>
      <c r="B321">
        <v>22</v>
      </c>
      <c r="C321" t="s">
        <v>3066</v>
      </c>
      <c r="D321" t="s">
        <v>2645</v>
      </c>
      <c r="E321" t="s">
        <v>3065</v>
      </c>
      <c r="F321">
        <v>958503</v>
      </c>
      <c r="G321">
        <v>496092</v>
      </c>
      <c r="H321">
        <v>462411</v>
      </c>
    </row>
    <row r="322" spans="1:8" hidden="1" x14ac:dyDescent="0.25">
      <c r="A322">
        <v>8</v>
      </c>
      <c r="B322">
        <v>22</v>
      </c>
      <c r="C322" t="s">
        <v>3066</v>
      </c>
      <c r="D322" t="s">
        <v>2645</v>
      </c>
      <c r="E322" t="s">
        <v>1564</v>
      </c>
      <c r="F322">
        <v>253168</v>
      </c>
      <c r="G322">
        <v>130344</v>
      </c>
      <c r="H322">
        <v>122824</v>
      </c>
    </row>
    <row r="323" spans="1:8" x14ac:dyDescent="0.25">
      <c r="A323">
        <v>8</v>
      </c>
      <c r="B323">
        <v>23</v>
      </c>
      <c r="C323" t="s">
        <v>3066</v>
      </c>
      <c r="D323" t="s">
        <v>2647</v>
      </c>
      <c r="E323" t="s">
        <v>2</v>
      </c>
      <c r="F323">
        <v>962620</v>
      </c>
      <c r="G323">
        <v>504818</v>
      </c>
      <c r="H323">
        <v>457802</v>
      </c>
    </row>
    <row r="324" spans="1:8" hidden="1" x14ac:dyDescent="0.25">
      <c r="A324">
        <v>8</v>
      </c>
      <c r="B324">
        <v>23</v>
      </c>
      <c r="C324" t="s">
        <v>3066</v>
      </c>
      <c r="D324" t="s">
        <v>2647</v>
      </c>
      <c r="E324" t="s">
        <v>3065</v>
      </c>
      <c r="F324">
        <v>783058</v>
      </c>
      <c r="G324">
        <v>410483</v>
      </c>
      <c r="H324">
        <v>372575</v>
      </c>
    </row>
    <row r="325" spans="1:8" hidden="1" x14ac:dyDescent="0.25">
      <c r="A325">
        <v>8</v>
      </c>
      <c r="B325">
        <v>23</v>
      </c>
      <c r="C325" t="s">
        <v>3066</v>
      </c>
      <c r="D325" t="s">
        <v>2647</v>
      </c>
      <c r="E325" t="s">
        <v>1564</v>
      </c>
      <c r="F325">
        <v>179562</v>
      </c>
      <c r="G325">
        <v>94335</v>
      </c>
      <c r="H325">
        <v>85227</v>
      </c>
    </row>
    <row r="326" spans="1:8" x14ac:dyDescent="0.25">
      <c r="A326">
        <v>8</v>
      </c>
      <c r="B326">
        <v>24</v>
      </c>
      <c r="C326" t="s">
        <v>3066</v>
      </c>
      <c r="D326" t="s">
        <v>2649</v>
      </c>
      <c r="E326" t="s">
        <v>2</v>
      </c>
      <c r="F326">
        <v>2013789</v>
      </c>
      <c r="G326">
        <v>1026650</v>
      </c>
      <c r="H326">
        <v>987139</v>
      </c>
    </row>
    <row r="327" spans="1:8" hidden="1" x14ac:dyDescent="0.25">
      <c r="A327">
        <v>8</v>
      </c>
      <c r="B327">
        <v>24</v>
      </c>
      <c r="C327" t="s">
        <v>3066</v>
      </c>
      <c r="D327" t="s">
        <v>2649</v>
      </c>
      <c r="E327" t="s">
        <v>3065</v>
      </c>
      <c r="F327">
        <v>1598938</v>
      </c>
      <c r="G327">
        <v>807979</v>
      </c>
      <c r="H327">
        <v>790959</v>
      </c>
    </row>
    <row r="328" spans="1:8" hidden="1" x14ac:dyDescent="0.25">
      <c r="A328">
        <v>8</v>
      </c>
      <c r="B328">
        <v>24</v>
      </c>
      <c r="C328" t="s">
        <v>3066</v>
      </c>
      <c r="D328" t="s">
        <v>2649</v>
      </c>
      <c r="E328" t="s">
        <v>1564</v>
      </c>
      <c r="F328">
        <v>414851</v>
      </c>
      <c r="G328">
        <v>218671</v>
      </c>
      <c r="H328">
        <v>196180</v>
      </c>
    </row>
    <row r="329" spans="1:8" x14ac:dyDescent="0.25">
      <c r="A329">
        <v>8</v>
      </c>
      <c r="B329">
        <v>25</v>
      </c>
      <c r="C329" t="s">
        <v>3066</v>
      </c>
      <c r="D329" t="s">
        <v>3088</v>
      </c>
      <c r="E329" t="s">
        <v>2</v>
      </c>
      <c r="F329">
        <v>987024</v>
      </c>
      <c r="G329">
        <v>493459</v>
      </c>
      <c r="H329">
        <v>493565</v>
      </c>
    </row>
    <row r="330" spans="1:8" hidden="1" x14ac:dyDescent="0.25">
      <c r="A330">
        <v>8</v>
      </c>
      <c r="B330">
        <v>25</v>
      </c>
      <c r="C330" t="s">
        <v>3066</v>
      </c>
      <c r="D330" t="s">
        <v>3088</v>
      </c>
      <c r="E330" t="s">
        <v>3065</v>
      </c>
      <c r="F330">
        <v>858301</v>
      </c>
      <c r="G330">
        <v>426630</v>
      </c>
      <c r="H330">
        <v>431671</v>
      </c>
    </row>
    <row r="331" spans="1:8" hidden="1" x14ac:dyDescent="0.25">
      <c r="A331">
        <v>8</v>
      </c>
      <c r="B331">
        <v>25</v>
      </c>
      <c r="C331" t="s">
        <v>3066</v>
      </c>
      <c r="D331" t="s">
        <v>3088</v>
      </c>
      <c r="E331" t="s">
        <v>1564</v>
      </c>
      <c r="F331">
        <v>128723</v>
      </c>
      <c r="G331">
        <v>66829</v>
      </c>
      <c r="H331">
        <v>61894</v>
      </c>
    </row>
    <row r="332" spans="1:8" x14ac:dyDescent="0.25">
      <c r="A332">
        <v>8</v>
      </c>
      <c r="B332">
        <v>26</v>
      </c>
      <c r="C332" t="s">
        <v>3066</v>
      </c>
      <c r="D332" t="s">
        <v>2653</v>
      </c>
      <c r="E332" t="s">
        <v>2</v>
      </c>
      <c r="F332">
        <v>2633312</v>
      </c>
      <c r="G332">
        <v>1336004</v>
      </c>
      <c r="H332">
        <v>1297308</v>
      </c>
    </row>
    <row r="333" spans="1:8" hidden="1" x14ac:dyDescent="0.25">
      <c r="A333">
        <v>8</v>
      </c>
      <c r="B333">
        <v>26</v>
      </c>
      <c r="C333" t="s">
        <v>3066</v>
      </c>
      <c r="D333" t="s">
        <v>2653</v>
      </c>
      <c r="E333" t="s">
        <v>3065</v>
      </c>
      <c r="F333">
        <v>2142995</v>
      </c>
      <c r="G333">
        <v>1078441</v>
      </c>
      <c r="H333">
        <v>1064554</v>
      </c>
    </row>
    <row r="334" spans="1:8" hidden="1" x14ac:dyDescent="0.25">
      <c r="A334">
        <v>8</v>
      </c>
      <c r="B334">
        <v>26</v>
      </c>
      <c r="C334" t="s">
        <v>3066</v>
      </c>
      <c r="D334" t="s">
        <v>2653</v>
      </c>
      <c r="E334" t="s">
        <v>1564</v>
      </c>
      <c r="F334">
        <v>490317</v>
      </c>
      <c r="G334">
        <v>257563</v>
      </c>
      <c r="H334">
        <v>232754</v>
      </c>
    </row>
    <row r="335" spans="1:8" x14ac:dyDescent="0.25">
      <c r="A335">
        <v>8</v>
      </c>
      <c r="B335">
        <v>27</v>
      </c>
      <c r="C335" t="s">
        <v>3066</v>
      </c>
      <c r="D335" t="s">
        <v>2655</v>
      </c>
      <c r="E335" t="s">
        <v>2</v>
      </c>
      <c r="F335">
        <v>1107643</v>
      </c>
      <c r="G335">
        <v>547791</v>
      </c>
      <c r="H335">
        <v>559852</v>
      </c>
    </row>
    <row r="336" spans="1:8" hidden="1" x14ac:dyDescent="0.25">
      <c r="A336">
        <v>8</v>
      </c>
      <c r="B336">
        <v>27</v>
      </c>
      <c r="C336" t="s">
        <v>3066</v>
      </c>
      <c r="D336" t="s">
        <v>2655</v>
      </c>
      <c r="E336" t="s">
        <v>3065</v>
      </c>
      <c r="F336">
        <v>1026787</v>
      </c>
      <c r="G336">
        <v>505664</v>
      </c>
      <c r="H336">
        <v>521123</v>
      </c>
    </row>
    <row r="337" spans="1:8" hidden="1" x14ac:dyDescent="0.25">
      <c r="A337">
        <v>8</v>
      </c>
      <c r="B337">
        <v>27</v>
      </c>
      <c r="C337" t="s">
        <v>3066</v>
      </c>
      <c r="D337" t="s">
        <v>2655</v>
      </c>
      <c r="E337" t="s">
        <v>1564</v>
      </c>
      <c r="F337">
        <v>80856</v>
      </c>
      <c r="G337">
        <v>42127</v>
      </c>
      <c r="H337">
        <v>38729</v>
      </c>
    </row>
    <row r="338" spans="1:8" x14ac:dyDescent="0.25">
      <c r="A338">
        <v>8</v>
      </c>
      <c r="B338">
        <v>28</v>
      </c>
      <c r="C338" t="s">
        <v>3066</v>
      </c>
      <c r="D338" t="s">
        <v>2657</v>
      </c>
      <c r="E338" t="s">
        <v>2</v>
      </c>
      <c r="F338">
        <v>1501589</v>
      </c>
      <c r="G338">
        <v>760686</v>
      </c>
      <c r="H338">
        <v>740903</v>
      </c>
    </row>
    <row r="339" spans="1:8" hidden="1" x14ac:dyDescent="0.25">
      <c r="A339">
        <v>8</v>
      </c>
      <c r="B339">
        <v>28</v>
      </c>
      <c r="C339" t="s">
        <v>3066</v>
      </c>
      <c r="D339" t="s">
        <v>2657</v>
      </c>
      <c r="E339" t="s">
        <v>3065</v>
      </c>
      <c r="F339">
        <v>1394226</v>
      </c>
      <c r="G339">
        <v>705110</v>
      </c>
      <c r="H339">
        <v>689116</v>
      </c>
    </row>
    <row r="340" spans="1:8" hidden="1" x14ac:dyDescent="0.25">
      <c r="A340">
        <v>8</v>
      </c>
      <c r="B340">
        <v>28</v>
      </c>
      <c r="C340" t="s">
        <v>3066</v>
      </c>
      <c r="D340" t="s">
        <v>2657</v>
      </c>
      <c r="E340" t="s">
        <v>1564</v>
      </c>
      <c r="F340">
        <v>107363</v>
      </c>
      <c r="G340">
        <v>55576</v>
      </c>
      <c r="H340">
        <v>51787</v>
      </c>
    </row>
    <row r="341" spans="1:8" x14ac:dyDescent="0.25">
      <c r="A341">
        <v>8</v>
      </c>
      <c r="B341">
        <v>29</v>
      </c>
      <c r="C341" t="s">
        <v>3066</v>
      </c>
      <c r="D341" t="s">
        <v>2659</v>
      </c>
      <c r="E341" t="s">
        <v>2</v>
      </c>
      <c r="F341">
        <v>1803524</v>
      </c>
      <c r="G341">
        <v>918063</v>
      </c>
      <c r="H341">
        <v>885461</v>
      </c>
    </row>
    <row r="342" spans="1:8" hidden="1" x14ac:dyDescent="0.25">
      <c r="A342">
        <v>8</v>
      </c>
      <c r="B342">
        <v>29</v>
      </c>
      <c r="C342" t="s">
        <v>3066</v>
      </c>
      <c r="D342" t="s">
        <v>2659</v>
      </c>
      <c r="E342" t="s">
        <v>3065</v>
      </c>
      <c r="F342">
        <v>1514255</v>
      </c>
      <c r="G342">
        <v>767555</v>
      </c>
      <c r="H342">
        <v>746700</v>
      </c>
    </row>
    <row r="343" spans="1:8" hidden="1" x14ac:dyDescent="0.25">
      <c r="A343">
        <v>8</v>
      </c>
      <c r="B343">
        <v>29</v>
      </c>
      <c r="C343" t="s">
        <v>3066</v>
      </c>
      <c r="D343" t="s">
        <v>2659</v>
      </c>
      <c r="E343" t="s">
        <v>1564</v>
      </c>
      <c r="F343">
        <v>289269</v>
      </c>
      <c r="G343">
        <v>150508</v>
      </c>
      <c r="H343">
        <v>138761</v>
      </c>
    </row>
    <row r="344" spans="1:8" x14ac:dyDescent="0.25">
      <c r="A344">
        <v>8</v>
      </c>
      <c r="B344">
        <v>30</v>
      </c>
      <c r="C344" t="s">
        <v>3066</v>
      </c>
      <c r="D344" t="s">
        <v>2661</v>
      </c>
      <c r="E344" t="s">
        <v>2</v>
      </c>
      <c r="F344">
        <v>1568525</v>
      </c>
      <c r="G344">
        <v>827128</v>
      </c>
      <c r="H344">
        <v>741397</v>
      </c>
    </row>
    <row r="345" spans="1:8" hidden="1" x14ac:dyDescent="0.25">
      <c r="A345">
        <v>8</v>
      </c>
      <c r="B345">
        <v>30</v>
      </c>
      <c r="C345" t="s">
        <v>3066</v>
      </c>
      <c r="D345" t="s">
        <v>2661</v>
      </c>
      <c r="E345" t="s">
        <v>3065</v>
      </c>
      <c r="F345">
        <v>729948</v>
      </c>
      <c r="G345">
        <v>382495</v>
      </c>
      <c r="H345">
        <v>347453</v>
      </c>
    </row>
    <row r="346" spans="1:8" hidden="1" x14ac:dyDescent="0.25">
      <c r="A346">
        <v>8</v>
      </c>
      <c r="B346">
        <v>30</v>
      </c>
      <c r="C346" t="s">
        <v>3066</v>
      </c>
      <c r="D346" t="s">
        <v>2661</v>
      </c>
      <c r="E346" t="s">
        <v>1564</v>
      </c>
      <c r="F346">
        <v>838577</v>
      </c>
      <c r="G346">
        <v>444633</v>
      </c>
      <c r="H346">
        <v>393944</v>
      </c>
    </row>
    <row r="347" spans="1:8" x14ac:dyDescent="0.25">
      <c r="A347">
        <v>8</v>
      </c>
      <c r="B347">
        <v>31</v>
      </c>
      <c r="C347" t="s">
        <v>3066</v>
      </c>
      <c r="D347" t="s">
        <v>3089</v>
      </c>
      <c r="E347" t="s">
        <v>2</v>
      </c>
      <c r="F347">
        <v>1021653</v>
      </c>
      <c r="G347">
        <v>535137</v>
      </c>
      <c r="H347">
        <v>486516</v>
      </c>
    </row>
    <row r="348" spans="1:8" hidden="1" x14ac:dyDescent="0.25">
      <c r="A348">
        <v>8</v>
      </c>
      <c r="B348">
        <v>31</v>
      </c>
      <c r="C348" t="s">
        <v>3066</v>
      </c>
      <c r="D348" t="s">
        <v>3089</v>
      </c>
      <c r="E348" t="s">
        <v>3065</v>
      </c>
      <c r="F348">
        <v>849638</v>
      </c>
      <c r="G348">
        <v>445205</v>
      </c>
      <c r="H348">
        <v>404433</v>
      </c>
    </row>
    <row r="349" spans="1:8" hidden="1" x14ac:dyDescent="0.25">
      <c r="A349">
        <v>8</v>
      </c>
      <c r="B349">
        <v>31</v>
      </c>
      <c r="C349" t="s">
        <v>3066</v>
      </c>
      <c r="D349" t="s">
        <v>3089</v>
      </c>
      <c r="E349" t="s">
        <v>1564</v>
      </c>
      <c r="F349">
        <v>172015</v>
      </c>
      <c r="G349">
        <v>89932</v>
      </c>
      <c r="H349">
        <v>82083</v>
      </c>
    </row>
    <row r="350" spans="1:8" x14ac:dyDescent="0.25">
      <c r="A350">
        <v>8</v>
      </c>
      <c r="B350">
        <v>32</v>
      </c>
      <c r="C350" t="s">
        <v>3066</v>
      </c>
      <c r="D350" t="s">
        <v>2665</v>
      </c>
      <c r="E350" t="s">
        <v>2</v>
      </c>
      <c r="F350">
        <v>1180323</v>
      </c>
      <c r="G350">
        <v>612804</v>
      </c>
      <c r="H350">
        <v>567519</v>
      </c>
    </row>
    <row r="351" spans="1:8" hidden="1" x14ac:dyDescent="0.25">
      <c r="A351">
        <v>8</v>
      </c>
      <c r="B351">
        <v>32</v>
      </c>
      <c r="C351" t="s">
        <v>3066</v>
      </c>
      <c r="D351" t="s">
        <v>2665</v>
      </c>
      <c r="E351" t="s">
        <v>3065</v>
      </c>
      <c r="F351">
        <v>1012081</v>
      </c>
      <c r="G351">
        <v>524425</v>
      </c>
      <c r="H351">
        <v>487656</v>
      </c>
    </row>
    <row r="352" spans="1:8" hidden="1" x14ac:dyDescent="0.25">
      <c r="A352">
        <v>8</v>
      </c>
      <c r="B352">
        <v>32</v>
      </c>
      <c r="C352" t="s">
        <v>3066</v>
      </c>
      <c r="D352" t="s">
        <v>2665</v>
      </c>
      <c r="E352" t="s">
        <v>1564</v>
      </c>
      <c r="F352">
        <v>168242</v>
      </c>
      <c r="G352">
        <v>88379</v>
      </c>
      <c r="H352">
        <v>79863</v>
      </c>
    </row>
    <row r="353" spans="1:8" x14ac:dyDescent="0.25">
      <c r="A353">
        <v>9</v>
      </c>
      <c r="B353">
        <v>1</v>
      </c>
      <c r="C353" t="s">
        <v>3066</v>
      </c>
      <c r="D353" t="s">
        <v>2742</v>
      </c>
      <c r="E353" t="s">
        <v>2</v>
      </c>
      <c r="F353">
        <v>2896863</v>
      </c>
      <c r="G353">
        <v>1553322</v>
      </c>
      <c r="H353">
        <v>1343541</v>
      </c>
    </row>
    <row r="354" spans="1:8" hidden="1" x14ac:dyDescent="0.25">
      <c r="A354">
        <v>9</v>
      </c>
      <c r="B354">
        <v>1</v>
      </c>
      <c r="C354" t="s">
        <v>3066</v>
      </c>
      <c r="D354" t="s">
        <v>2742</v>
      </c>
      <c r="E354" t="s">
        <v>3065</v>
      </c>
      <c r="F354">
        <v>2149291</v>
      </c>
      <c r="G354">
        <v>1153352</v>
      </c>
      <c r="H354">
        <v>995939</v>
      </c>
    </row>
    <row r="355" spans="1:8" hidden="1" x14ac:dyDescent="0.25">
      <c r="A355">
        <v>9</v>
      </c>
      <c r="B355">
        <v>1</v>
      </c>
      <c r="C355" t="s">
        <v>3066</v>
      </c>
      <c r="D355" t="s">
        <v>2742</v>
      </c>
      <c r="E355" t="s">
        <v>1564</v>
      </c>
      <c r="F355">
        <v>747572</v>
      </c>
      <c r="G355">
        <v>399970</v>
      </c>
      <c r="H355">
        <v>347602</v>
      </c>
    </row>
    <row r="356" spans="1:8" x14ac:dyDescent="0.25">
      <c r="A356">
        <v>9</v>
      </c>
      <c r="B356">
        <v>2</v>
      </c>
      <c r="C356" t="s">
        <v>3066</v>
      </c>
      <c r="D356" t="s">
        <v>2744</v>
      </c>
      <c r="E356" t="s">
        <v>2</v>
      </c>
      <c r="F356">
        <v>3543362</v>
      </c>
      <c r="G356">
        <v>1893832</v>
      </c>
      <c r="H356">
        <v>1649530</v>
      </c>
    </row>
    <row r="357" spans="1:8" hidden="1" x14ac:dyDescent="0.25">
      <c r="A357">
        <v>9</v>
      </c>
      <c r="B357">
        <v>2</v>
      </c>
      <c r="C357" t="s">
        <v>3066</v>
      </c>
      <c r="D357" t="s">
        <v>2744</v>
      </c>
      <c r="E357" t="s">
        <v>3065</v>
      </c>
      <c r="F357">
        <v>2639480</v>
      </c>
      <c r="G357">
        <v>1414221</v>
      </c>
      <c r="H357">
        <v>1225259</v>
      </c>
    </row>
    <row r="358" spans="1:8" hidden="1" x14ac:dyDescent="0.25">
      <c r="A358">
        <v>9</v>
      </c>
      <c r="B358">
        <v>2</v>
      </c>
      <c r="C358" t="s">
        <v>3066</v>
      </c>
      <c r="D358" t="s">
        <v>2744</v>
      </c>
      <c r="E358" t="s">
        <v>1564</v>
      </c>
      <c r="F358">
        <v>903882</v>
      </c>
      <c r="G358">
        <v>479611</v>
      </c>
      <c r="H358">
        <v>424271</v>
      </c>
    </row>
    <row r="359" spans="1:8" x14ac:dyDescent="0.25">
      <c r="A359">
        <v>9</v>
      </c>
      <c r="B359">
        <v>3</v>
      </c>
      <c r="C359" t="s">
        <v>3066</v>
      </c>
      <c r="D359" t="s">
        <v>2746</v>
      </c>
      <c r="E359" t="s">
        <v>2</v>
      </c>
      <c r="F359">
        <v>3131619</v>
      </c>
      <c r="G359">
        <v>1651908</v>
      </c>
      <c r="H359">
        <v>1479711</v>
      </c>
    </row>
    <row r="360" spans="1:8" hidden="1" x14ac:dyDescent="0.25">
      <c r="A360">
        <v>9</v>
      </c>
      <c r="B360">
        <v>3</v>
      </c>
      <c r="C360" t="s">
        <v>3066</v>
      </c>
      <c r="D360" t="s">
        <v>2746</v>
      </c>
      <c r="E360" t="s">
        <v>3065</v>
      </c>
      <c r="F360">
        <v>2370268</v>
      </c>
      <c r="G360">
        <v>1251936</v>
      </c>
      <c r="H360">
        <v>1118332</v>
      </c>
    </row>
    <row r="361" spans="1:8" hidden="1" x14ac:dyDescent="0.25">
      <c r="A361">
        <v>9</v>
      </c>
      <c r="B361">
        <v>3</v>
      </c>
      <c r="C361" t="s">
        <v>3066</v>
      </c>
      <c r="D361" t="s">
        <v>2746</v>
      </c>
      <c r="E361" t="s">
        <v>1564</v>
      </c>
      <c r="F361">
        <v>761351</v>
      </c>
      <c r="G361">
        <v>399972</v>
      </c>
      <c r="H361">
        <v>361379</v>
      </c>
    </row>
    <row r="362" spans="1:8" x14ac:dyDescent="0.25">
      <c r="A362">
        <v>9</v>
      </c>
      <c r="B362">
        <v>4</v>
      </c>
      <c r="C362" t="s">
        <v>3066</v>
      </c>
      <c r="D362" t="s">
        <v>2748</v>
      </c>
      <c r="E362" t="s">
        <v>2</v>
      </c>
      <c r="F362">
        <v>3810983</v>
      </c>
      <c r="G362">
        <v>2032302</v>
      </c>
      <c r="H362">
        <v>1778681</v>
      </c>
    </row>
    <row r="363" spans="1:8" hidden="1" x14ac:dyDescent="0.25">
      <c r="A363">
        <v>9</v>
      </c>
      <c r="B363">
        <v>4</v>
      </c>
      <c r="C363" t="s">
        <v>3066</v>
      </c>
      <c r="D363" t="s">
        <v>2748</v>
      </c>
      <c r="E363" t="s">
        <v>3065</v>
      </c>
      <c r="F363">
        <v>2647292</v>
      </c>
      <c r="G363">
        <v>1415425</v>
      </c>
      <c r="H363">
        <v>1231867</v>
      </c>
    </row>
    <row r="364" spans="1:8" hidden="1" x14ac:dyDescent="0.25">
      <c r="A364">
        <v>9</v>
      </c>
      <c r="B364">
        <v>4</v>
      </c>
      <c r="C364" t="s">
        <v>3066</v>
      </c>
      <c r="D364" t="s">
        <v>2748</v>
      </c>
      <c r="E364" t="s">
        <v>1564</v>
      </c>
      <c r="F364">
        <v>1163691</v>
      </c>
      <c r="G364">
        <v>616877</v>
      </c>
      <c r="H364">
        <v>546814</v>
      </c>
    </row>
    <row r="365" spans="1:8" x14ac:dyDescent="0.25">
      <c r="A365">
        <v>9</v>
      </c>
      <c r="B365">
        <v>5</v>
      </c>
      <c r="C365" t="s">
        <v>3066</v>
      </c>
      <c r="D365" t="s">
        <v>2750</v>
      </c>
      <c r="E365" t="s">
        <v>2</v>
      </c>
      <c r="F365">
        <v>1923739</v>
      </c>
      <c r="G365">
        <v>1023775</v>
      </c>
      <c r="H365">
        <v>899964</v>
      </c>
    </row>
    <row r="366" spans="1:8" hidden="1" x14ac:dyDescent="0.25">
      <c r="A366">
        <v>9</v>
      </c>
      <c r="B366">
        <v>5</v>
      </c>
      <c r="C366" t="s">
        <v>3066</v>
      </c>
      <c r="D366" t="s">
        <v>2750</v>
      </c>
      <c r="E366" t="s">
        <v>3065</v>
      </c>
      <c r="F366">
        <v>1443286</v>
      </c>
      <c r="G366">
        <v>771204</v>
      </c>
      <c r="H366">
        <v>672082</v>
      </c>
    </row>
    <row r="367" spans="1:8" hidden="1" x14ac:dyDescent="0.25">
      <c r="A367">
        <v>9</v>
      </c>
      <c r="B367">
        <v>5</v>
      </c>
      <c r="C367" t="s">
        <v>3066</v>
      </c>
      <c r="D367" t="s">
        <v>2750</v>
      </c>
      <c r="E367" t="s">
        <v>1564</v>
      </c>
      <c r="F367">
        <v>480453</v>
      </c>
      <c r="G367">
        <v>252571</v>
      </c>
      <c r="H367">
        <v>227882</v>
      </c>
    </row>
    <row r="368" spans="1:8" x14ac:dyDescent="0.25">
      <c r="A368">
        <v>9</v>
      </c>
      <c r="B368">
        <v>6</v>
      </c>
      <c r="C368" t="s">
        <v>3066</v>
      </c>
      <c r="D368" t="s">
        <v>3090</v>
      </c>
      <c r="E368" t="s">
        <v>2</v>
      </c>
      <c r="F368">
        <v>1499068</v>
      </c>
      <c r="G368">
        <v>795228</v>
      </c>
      <c r="H368">
        <v>703840</v>
      </c>
    </row>
    <row r="369" spans="1:8" hidden="1" x14ac:dyDescent="0.25">
      <c r="A369">
        <v>9</v>
      </c>
      <c r="B369">
        <v>6</v>
      </c>
      <c r="C369" t="s">
        <v>3066</v>
      </c>
      <c r="D369" t="s">
        <v>3090</v>
      </c>
      <c r="E369" t="s">
        <v>3065</v>
      </c>
      <c r="F369">
        <v>1130881</v>
      </c>
      <c r="G369">
        <v>601379</v>
      </c>
      <c r="H369">
        <v>529502</v>
      </c>
    </row>
    <row r="370" spans="1:8" hidden="1" x14ac:dyDescent="0.25">
      <c r="A370">
        <v>9</v>
      </c>
      <c r="B370">
        <v>6</v>
      </c>
      <c r="C370" t="s">
        <v>3066</v>
      </c>
      <c r="D370" t="s">
        <v>3090</v>
      </c>
      <c r="E370" t="s">
        <v>1564</v>
      </c>
      <c r="F370">
        <v>368187</v>
      </c>
      <c r="G370">
        <v>193849</v>
      </c>
      <c r="H370">
        <v>174338</v>
      </c>
    </row>
    <row r="371" spans="1:8" x14ac:dyDescent="0.25">
      <c r="A371">
        <v>9</v>
      </c>
      <c r="B371">
        <v>7</v>
      </c>
      <c r="C371" t="s">
        <v>3066</v>
      </c>
      <c r="D371" t="s">
        <v>2754</v>
      </c>
      <c r="E371" t="s">
        <v>2</v>
      </c>
      <c r="F371">
        <v>2997361</v>
      </c>
      <c r="G371">
        <v>1601578</v>
      </c>
      <c r="H371">
        <v>1395783</v>
      </c>
    </row>
    <row r="372" spans="1:8" hidden="1" x14ac:dyDescent="0.25">
      <c r="A372">
        <v>9</v>
      </c>
      <c r="B372">
        <v>7</v>
      </c>
      <c r="C372" t="s">
        <v>3066</v>
      </c>
      <c r="D372" t="s">
        <v>2754</v>
      </c>
      <c r="E372" t="s">
        <v>3065</v>
      </c>
      <c r="F372">
        <v>1545378</v>
      </c>
      <c r="G372">
        <v>826908</v>
      </c>
      <c r="H372">
        <v>718470</v>
      </c>
    </row>
    <row r="373" spans="1:8" hidden="1" x14ac:dyDescent="0.25">
      <c r="A373">
        <v>9</v>
      </c>
      <c r="B373">
        <v>7</v>
      </c>
      <c r="C373" t="s">
        <v>3066</v>
      </c>
      <c r="D373" t="s">
        <v>2754</v>
      </c>
      <c r="E373" t="s">
        <v>1564</v>
      </c>
      <c r="F373">
        <v>1451983</v>
      </c>
      <c r="G373">
        <v>774670</v>
      </c>
      <c r="H373">
        <v>677313</v>
      </c>
    </row>
    <row r="374" spans="1:8" x14ac:dyDescent="0.25">
      <c r="A374">
        <v>9</v>
      </c>
      <c r="B374">
        <v>8</v>
      </c>
      <c r="C374" t="s">
        <v>3066</v>
      </c>
      <c r="D374" t="s">
        <v>3091</v>
      </c>
      <c r="E374" t="s">
        <v>2</v>
      </c>
      <c r="F374">
        <v>1163991</v>
      </c>
      <c r="G374">
        <v>630077</v>
      </c>
      <c r="H374">
        <v>533914</v>
      </c>
    </row>
    <row r="375" spans="1:8" hidden="1" x14ac:dyDescent="0.25">
      <c r="A375">
        <v>9</v>
      </c>
      <c r="B375">
        <v>8</v>
      </c>
      <c r="C375" t="s">
        <v>3066</v>
      </c>
      <c r="D375" t="s">
        <v>3091</v>
      </c>
      <c r="E375" t="s">
        <v>3065</v>
      </c>
      <c r="F375">
        <v>934559</v>
      </c>
      <c r="G375">
        <v>507166</v>
      </c>
      <c r="H375">
        <v>427393</v>
      </c>
    </row>
    <row r="376" spans="1:8" hidden="1" x14ac:dyDescent="0.25">
      <c r="A376">
        <v>9</v>
      </c>
      <c r="B376">
        <v>8</v>
      </c>
      <c r="C376" t="s">
        <v>3066</v>
      </c>
      <c r="D376" t="s">
        <v>3091</v>
      </c>
      <c r="E376" t="s">
        <v>1564</v>
      </c>
      <c r="F376">
        <v>229432</v>
      </c>
      <c r="G376">
        <v>122911</v>
      </c>
      <c r="H376">
        <v>106521</v>
      </c>
    </row>
    <row r="377" spans="1:8" x14ac:dyDescent="0.25">
      <c r="A377">
        <v>9</v>
      </c>
      <c r="B377">
        <v>9</v>
      </c>
      <c r="C377" t="s">
        <v>3066</v>
      </c>
      <c r="D377" t="s">
        <v>2758</v>
      </c>
      <c r="E377" t="s">
        <v>2</v>
      </c>
      <c r="F377">
        <v>3290586</v>
      </c>
      <c r="G377">
        <v>1769042</v>
      </c>
      <c r="H377">
        <v>1521544</v>
      </c>
    </row>
    <row r="378" spans="1:8" hidden="1" x14ac:dyDescent="0.25">
      <c r="A378">
        <v>9</v>
      </c>
      <c r="B378">
        <v>9</v>
      </c>
      <c r="C378" t="s">
        <v>3066</v>
      </c>
      <c r="D378" t="s">
        <v>2758</v>
      </c>
      <c r="E378" t="s">
        <v>3065</v>
      </c>
      <c r="F378">
        <v>1474171</v>
      </c>
      <c r="G378">
        <v>793186</v>
      </c>
      <c r="H378">
        <v>680985</v>
      </c>
    </row>
    <row r="379" spans="1:8" hidden="1" x14ac:dyDescent="0.25">
      <c r="A379">
        <v>9</v>
      </c>
      <c r="B379">
        <v>9</v>
      </c>
      <c r="C379" t="s">
        <v>3066</v>
      </c>
      <c r="D379" t="s">
        <v>2758</v>
      </c>
      <c r="E379" t="s">
        <v>1564</v>
      </c>
      <c r="F379">
        <v>1816415</v>
      </c>
      <c r="G379">
        <v>975856</v>
      </c>
      <c r="H379">
        <v>840559</v>
      </c>
    </row>
    <row r="380" spans="1:8" x14ac:dyDescent="0.25">
      <c r="A380">
        <v>9</v>
      </c>
      <c r="B380">
        <v>10</v>
      </c>
      <c r="C380" t="s">
        <v>3066</v>
      </c>
      <c r="D380" t="s">
        <v>3092</v>
      </c>
      <c r="E380" t="s">
        <v>2</v>
      </c>
      <c r="F380">
        <v>1202030</v>
      </c>
      <c r="G380">
        <v>652819</v>
      </c>
      <c r="H380">
        <v>549211</v>
      </c>
    </row>
    <row r="381" spans="1:8" hidden="1" x14ac:dyDescent="0.25">
      <c r="A381">
        <v>9</v>
      </c>
      <c r="B381">
        <v>10</v>
      </c>
      <c r="C381" t="s">
        <v>3066</v>
      </c>
      <c r="D381" t="s">
        <v>3092</v>
      </c>
      <c r="E381" t="s">
        <v>3065</v>
      </c>
      <c r="F381">
        <v>752615</v>
      </c>
      <c r="G381">
        <v>406131</v>
      </c>
      <c r="H381">
        <v>346484</v>
      </c>
    </row>
    <row r="382" spans="1:8" hidden="1" x14ac:dyDescent="0.25">
      <c r="A382">
        <v>9</v>
      </c>
      <c r="B382">
        <v>10</v>
      </c>
      <c r="C382" t="s">
        <v>3066</v>
      </c>
      <c r="D382" t="s">
        <v>3092</v>
      </c>
      <c r="E382" t="s">
        <v>1564</v>
      </c>
      <c r="F382">
        <v>449415</v>
      </c>
      <c r="G382">
        <v>246688</v>
      </c>
      <c r="H382">
        <v>202727</v>
      </c>
    </row>
    <row r="383" spans="1:8" x14ac:dyDescent="0.25">
      <c r="A383">
        <v>9</v>
      </c>
      <c r="B383">
        <v>11</v>
      </c>
      <c r="C383" t="s">
        <v>3066</v>
      </c>
      <c r="D383" t="s">
        <v>3093</v>
      </c>
      <c r="E383" t="s">
        <v>2</v>
      </c>
      <c r="F383">
        <v>2913122</v>
      </c>
      <c r="G383">
        <v>1550326</v>
      </c>
      <c r="H383">
        <v>1362796</v>
      </c>
    </row>
    <row r="384" spans="1:8" hidden="1" x14ac:dyDescent="0.25">
      <c r="A384">
        <v>9</v>
      </c>
      <c r="B384">
        <v>11</v>
      </c>
      <c r="C384" t="s">
        <v>3066</v>
      </c>
      <c r="D384" t="s">
        <v>3093</v>
      </c>
      <c r="E384" t="s">
        <v>3065</v>
      </c>
      <c r="F384">
        <v>2238664</v>
      </c>
      <c r="G384">
        <v>1192952</v>
      </c>
      <c r="H384">
        <v>1045712</v>
      </c>
    </row>
    <row r="385" spans="1:8" hidden="1" x14ac:dyDescent="0.25">
      <c r="A385">
        <v>9</v>
      </c>
      <c r="B385">
        <v>11</v>
      </c>
      <c r="C385" t="s">
        <v>3066</v>
      </c>
      <c r="D385" t="s">
        <v>3093</v>
      </c>
      <c r="E385" t="s">
        <v>1564</v>
      </c>
      <c r="F385">
        <v>674458</v>
      </c>
      <c r="G385">
        <v>357374</v>
      </c>
      <c r="H385">
        <v>317084</v>
      </c>
    </row>
    <row r="386" spans="1:8" x14ac:dyDescent="0.25">
      <c r="A386">
        <v>9</v>
      </c>
      <c r="B386">
        <v>12</v>
      </c>
      <c r="C386" t="s">
        <v>3066</v>
      </c>
      <c r="D386" t="s">
        <v>2764</v>
      </c>
      <c r="E386" t="s">
        <v>2</v>
      </c>
      <c r="F386">
        <v>2992286</v>
      </c>
      <c r="G386">
        <v>1607402</v>
      </c>
      <c r="H386">
        <v>1384884</v>
      </c>
    </row>
    <row r="387" spans="1:8" hidden="1" x14ac:dyDescent="0.25">
      <c r="A387">
        <v>9</v>
      </c>
      <c r="B387">
        <v>12</v>
      </c>
      <c r="C387" t="s">
        <v>3066</v>
      </c>
      <c r="D387" t="s">
        <v>2764</v>
      </c>
      <c r="E387" t="s">
        <v>3065</v>
      </c>
      <c r="F387">
        <v>2127592</v>
      </c>
      <c r="G387">
        <v>1146456</v>
      </c>
      <c r="H387">
        <v>981136</v>
      </c>
    </row>
    <row r="388" spans="1:8" hidden="1" x14ac:dyDescent="0.25">
      <c r="A388">
        <v>9</v>
      </c>
      <c r="B388">
        <v>12</v>
      </c>
      <c r="C388" t="s">
        <v>3066</v>
      </c>
      <c r="D388" t="s">
        <v>2764</v>
      </c>
      <c r="E388" t="s">
        <v>1564</v>
      </c>
      <c r="F388">
        <v>864694</v>
      </c>
      <c r="G388">
        <v>460946</v>
      </c>
      <c r="H388">
        <v>403748</v>
      </c>
    </row>
    <row r="389" spans="1:8" x14ac:dyDescent="0.25">
      <c r="A389">
        <v>9</v>
      </c>
      <c r="B389">
        <v>13</v>
      </c>
      <c r="C389" t="s">
        <v>3066</v>
      </c>
      <c r="D389" t="s">
        <v>3094</v>
      </c>
      <c r="E389" t="s">
        <v>2</v>
      </c>
      <c r="F389">
        <v>1336031</v>
      </c>
      <c r="G389">
        <v>718930</v>
      </c>
      <c r="H389">
        <v>617101</v>
      </c>
    </row>
    <row r="390" spans="1:8" hidden="1" x14ac:dyDescent="0.25">
      <c r="A390">
        <v>9</v>
      </c>
      <c r="B390">
        <v>13</v>
      </c>
      <c r="C390" t="s">
        <v>3066</v>
      </c>
      <c r="D390" t="s">
        <v>3094</v>
      </c>
      <c r="E390" t="s">
        <v>3065</v>
      </c>
      <c r="F390">
        <v>1071551</v>
      </c>
      <c r="G390">
        <v>578159</v>
      </c>
      <c r="H390">
        <v>493392</v>
      </c>
    </row>
    <row r="391" spans="1:8" hidden="1" x14ac:dyDescent="0.25">
      <c r="A391">
        <v>9</v>
      </c>
      <c r="B391">
        <v>13</v>
      </c>
      <c r="C391" t="s">
        <v>3066</v>
      </c>
      <c r="D391" t="s">
        <v>3094</v>
      </c>
      <c r="E391" t="s">
        <v>1564</v>
      </c>
      <c r="F391">
        <v>264480</v>
      </c>
      <c r="G391">
        <v>140771</v>
      </c>
      <c r="H391">
        <v>123709</v>
      </c>
    </row>
    <row r="392" spans="1:8" x14ac:dyDescent="0.25">
      <c r="A392">
        <v>9</v>
      </c>
      <c r="B392">
        <v>14</v>
      </c>
      <c r="C392" t="s">
        <v>3066</v>
      </c>
      <c r="D392" t="s">
        <v>2768</v>
      </c>
      <c r="E392" t="s">
        <v>2</v>
      </c>
      <c r="F392">
        <v>2074516</v>
      </c>
      <c r="G392">
        <v>1127512</v>
      </c>
      <c r="H392">
        <v>947004</v>
      </c>
    </row>
    <row r="393" spans="1:8" hidden="1" x14ac:dyDescent="0.25">
      <c r="A393">
        <v>9</v>
      </c>
      <c r="B393">
        <v>14</v>
      </c>
      <c r="C393" t="s">
        <v>3066</v>
      </c>
      <c r="D393" t="s">
        <v>2768</v>
      </c>
      <c r="E393" t="s">
        <v>3065</v>
      </c>
      <c r="F393">
        <v>1487493</v>
      </c>
      <c r="G393">
        <v>809946</v>
      </c>
      <c r="H393">
        <v>677547</v>
      </c>
    </row>
    <row r="394" spans="1:8" hidden="1" x14ac:dyDescent="0.25">
      <c r="A394">
        <v>9</v>
      </c>
      <c r="B394">
        <v>14</v>
      </c>
      <c r="C394" t="s">
        <v>3066</v>
      </c>
      <c r="D394" t="s">
        <v>2768</v>
      </c>
      <c r="E394" t="s">
        <v>1564</v>
      </c>
      <c r="F394">
        <v>587023</v>
      </c>
      <c r="G394">
        <v>317566</v>
      </c>
      <c r="H394">
        <v>269457</v>
      </c>
    </row>
    <row r="395" spans="1:8" x14ac:dyDescent="0.25">
      <c r="A395">
        <v>9</v>
      </c>
      <c r="B395">
        <v>15</v>
      </c>
      <c r="C395" t="s">
        <v>3066</v>
      </c>
      <c r="D395" t="s">
        <v>2770</v>
      </c>
      <c r="E395" t="s">
        <v>2</v>
      </c>
      <c r="F395">
        <v>3620436</v>
      </c>
      <c r="G395">
        <v>1961282</v>
      </c>
      <c r="H395">
        <v>1659154</v>
      </c>
    </row>
    <row r="396" spans="1:8" hidden="1" x14ac:dyDescent="0.25">
      <c r="A396">
        <v>9</v>
      </c>
      <c r="B396">
        <v>15</v>
      </c>
      <c r="C396" t="s">
        <v>3066</v>
      </c>
      <c r="D396" t="s">
        <v>2770</v>
      </c>
      <c r="E396" t="s">
        <v>3065</v>
      </c>
      <c r="F396">
        <v>2052727</v>
      </c>
      <c r="G396">
        <v>1114110</v>
      </c>
      <c r="H396">
        <v>938617</v>
      </c>
    </row>
    <row r="397" spans="1:8" hidden="1" x14ac:dyDescent="0.25">
      <c r="A397">
        <v>9</v>
      </c>
      <c r="B397">
        <v>15</v>
      </c>
      <c r="C397" t="s">
        <v>3066</v>
      </c>
      <c r="D397" t="s">
        <v>2770</v>
      </c>
      <c r="E397" t="s">
        <v>1564</v>
      </c>
      <c r="F397">
        <v>1567709</v>
      </c>
      <c r="G397">
        <v>847172</v>
      </c>
      <c r="H397">
        <v>720537</v>
      </c>
    </row>
    <row r="398" spans="1:8" x14ac:dyDescent="0.25">
      <c r="A398">
        <v>9</v>
      </c>
      <c r="B398">
        <v>16</v>
      </c>
      <c r="C398" t="s">
        <v>3066</v>
      </c>
      <c r="D398" t="s">
        <v>2772</v>
      </c>
      <c r="E398" t="s">
        <v>2</v>
      </c>
      <c r="F398">
        <v>2052958</v>
      </c>
      <c r="G398">
        <v>1108668</v>
      </c>
      <c r="H398">
        <v>944290</v>
      </c>
    </row>
    <row r="399" spans="1:8" hidden="1" x14ac:dyDescent="0.25">
      <c r="A399">
        <v>9</v>
      </c>
      <c r="B399">
        <v>16</v>
      </c>
      <c r="C399" t="s">
        <v>3066</v>
      </c>
      <c r="D399" t="s">
        <v>2772</v>
      </c>
      <c r="E399" t="s">
        <v>3065</v>
      </c>
      <c r="F399">
        <v>1430405</v>
      </c>
      <c r="G399">
        <v>777113</v>
      </c>
      <c r="H399">
        <v>653292</v>
      </c>
    </row>
    <row r="400" spans="1:8" hidden="1" x14ac:dyDescent="0.25">
      <c r="A400">
        <v>9</v>
      </c>
      <c r="B400">
        <v>16</v>
      </c>
      <c r="C400" t="s">
        <v>3066</v>
      </c>
      <c r="D400" t="s">
        <v>2772</v>
      </c>
      <c r="E400" t="s">
        <v>1564</v>
      </c>
      <c r="F400">
        <v>622553</v>
      </c>
      <c r="G400">
        <v>331555</v>
      </c>
      <c r="H400">
        <v>290998</v>
      </c>
    </row>
    <row r="401" spans="1:8" x14ac:dyDescent="0.25">
      <c r="A401">
        <v>9</v>
      </c>
      <c r="B401">
        <v>17</v>
      </c>
      <c r="C401" t="s">
        <v>3066</v>
      </c>
      <c r="D401" t="s">
        <v>2774</v>
      </c>
      <c r="E401" t="s">
        <v>2</v>
      </c>
      <c r="F401">
        <v>2790410</v>
      </c>
      <c r="G401">
        <v>1509199</v>
      </c>
      <c r="H401">
        <v>1281211</v>
      </c>
    </row>
    <row r="402" spans="1:8" hidden="1" x14ac:dyDescent="0.25">
      <c r="A402">
        <v>9</v>
      </c>
      <c r="B402">
        <v>17</v>
      </c>
      <c r="C402" t="s">
        <v>3066</v>
      </c>
      <c r="D402" t="s">
        <v>2774</v>
      </c>
      <c r="E402" t="s">
        <v>3065</v>
      </c>
      <c r="F402">
        <v>2306747</v>
      </c>
      <c r="G402">
        <v>1252724</v>
      </c>
      <c r="H402">
        <v>1054023</v>
      </c>
    </row>
    <row r="403" spans="1:8" hidden="1" x14ac:dyDescent="0.25">
      <c r="A403">
        <v>9</v>
      </c>
      <c r="B403">
        <v>17</v>
      </c>
      <c r="C403" t="s">
        <v>3066</v>
      </c>
      <c r="D403" t="s">
        <v>2774</v>
      </c>
      <c r="E403" t="s">
        <v>1564</v>
      </c>
      <c r="F403">
        <v>483663</v>
      </c>
      <c r="G403">
        <v>256475</v>
      </c>
      <c r="H403">
        <v>227188</v>
      </c>
    </row>
    <row r="404" spans="1:8" x14ac:dyDescent="0.25">
      <c r="A404">
        <v>9</v>
      </c>
      <c r="B404">
        <v>18</v>
      </c>
      <c r="C404" t="s">
        <v>3066</v>
      </c>
      <c r="D404" t="s">
        <v>2776</v>
      </c>
      <c r="E404" t="s">
        <v>2</v>
      </c>
      <c r="F404">
        <v>1596718</v>
      </c>
      <c r="G404">
        <v>859934</v>
      </c>
      <c r="H404">
        <v>736784</v>
      </c>
    </row>
    <row r="405" spans="1:8" hidden="1" x14ac:dyDescent="0.25">
      <c r="A405">
        <v>9</v>
      </c>
      <c r="B405">
        <v>18</v>
      </c>
      <c r="C405" t="s">
        <v>3066</v>
      </c>
      <c r="D405" t="s">
        <v>2776</v>
      </c>
      <c r="E405" t="s">
        <v>3065</v>
      </c>
      <c r="F405">
        <v>1363625</v>
      </c>
      <c r="G405">
        <v>736658</v>
      </c>
      <c r="H405">
        <v>626967</v>
      </c>
    </row>
    <row r="406" spans="1:8" hidden="1" x14ac:dyDescent="0.25">
      <c r="A406">
        <v>9</v>
      </c>
      <c r="B406">
        <v>18</v>
      </c>
      <c r="C406" t="s">
        <v>3066</v>
      </c>
      <c r="D406" t="s">
        <v>2776</v>
      </c>
      <c r="E406" t="s">
        <v>1564</v>
      </c>
      <c r="F406">
        <v>233093</v>
      </c>
      <c r="G406">
        <v>123276</v>
      </c>
      <c r="H406">
        <v>109817</v>
      </c>
    </row>
    <row r="407" spans="1:8" x14ac:dyDescent="0.25">
      <c r="A407">
        <v>9</v>
      </c>
      <c r="B407">
        <v>19</v>
      </c>
      <c r="C407" t="s">
        <v>3066</v>
      </c>
      <c r="D407" t="s">
        <v>2778</v>
      </c>
      <c r="E407" t="s">
        <v>2</v>
      </c>
      <c r="F407">
        <v>3069426</v>
      </c>
      <c r="G407">
        <v>1666669</v>
      </c>
      <c r="H407">
        <v>1402757</v>
      </c>
    </row>
    <row r="408" spans="1:8" hidden="1" x14ac:dyDescent="0.25">
      <c r="A408">
        <v>9</v>
      </c>
      <c r="B408">
        <v>19</v>
      </c>
      <c r="C408" t="s">
        <v>3066</v>
      </c>
      <c r="D408" t="s">
        <v>2778</v>
      </c>
      <c r="E408" t="s">
        <v>3065</v>
      </c>
      <c r="F408">
        <v>2512290</v>
      </c>
      <c r="G408">
        <v>1371980</v>
      </c>
      <c r="H408">
        <v>1140310</v>
      </c>
    </row>
    <row r="409" spans="1:8" hidden="1" x14ac:dyDescent="0.25">
      <c r="A409">
        <v>9</v>
      </c>
      <c r="B409">
        <v>19</v>
      </c>
      <c r="C409" t="s">
        <v>3066</v>
      </c>
      <c r="D409" t="s">
        <v>2778</v>
      </c>
      <c r="E409" t="s">
        <v>1564</v>
      </c>
      <c r="F409">
        <v>557136</v>
      </c>
      <c r="G409">
        <v>294689</v>
      </c>
      <c r="H409">
        <v>262447</v>
      </c>
    </row>
    <row r="410" spans="1:8" x14ac:dyDescent="0.25">
      <c r="A410">
        <v>9</v>
      </c>
      <c r="B410">
        <v>20</v>
      </c>
      <c r="C410" t="s">
        <v>3066</v>
      </c>
      <c r="D410" t="s">
        <v>2780</v>
      </c>
      <c r="E410" t="s">
        <v>2</v>
      </c>
      <c r="F410">
        <v>3618589</v>
      </c>
      <c r="G410">
        <v>1934119</v>
      </c>
      <c r="H410">
        <v>1684470</v>
      </c>
    </row>
    <row r="411" spans="1:8" hidden="1" x14ac:dyDescent="0.25">
      <c r="A411">
        <v>9</v>
      </c>
      <c r="B411">
        <v>20</v>
      </c>
      <c r="C411" t="s">
        <v>3066</v>
      </c>
      <c r="D411" t="s">
        <v>2780</v>
      </c>
      <c r="E411" t="s">
        <v>3065</v>
      </c>
      <c r="F411">
        <v>2427139</v>
      </c>
      <c r="G411">
        <v>1303590</v>
      </c>
      <c r="H411">
        <v>1123549</v>
      </c>
    </row>
    <row r="412" spans="1:8" hidden="1" x14ac:dyDescent="0.25">
      <c r="A412">
        <v>9</v>
      </c>
      <c r="B412">
        <v>20</v>
      </c>
      <c r="C412" t="s">
        <v>3066</v>
      </c>
      <c r="D412" t="s">
        <v>2780</v>
      </c>
      <c r="E412" t="s">
        <v>1564</v>
      </c>
      <c r="F412">
        <v>1191450</v>
      </c>
      <c r="G412">
        <v>630529</v>
      </c>
      <c r="H412">
        <v>560921</v>
      </c>
    </row>
    <row r="413" spans="1:8" x14ac:dyDescent="0.25">
      <c r="A413">
        <v>9</v>
      </c>
      <c r="B413">
        <v>21</v>
      </c>
      <c r="C413" t="s">
        <v>3066</v>
      </c>
      <c r="D413" t="s">
        <v>2782</v>
      </c>
      <c r="E413" t="s">
        <v>2</v>
      </c>
      <c r="F413">
        <v>1645183</v>
      </c>
      <c r="G413">
        <v>876368</v>
      </c>
      <c r="H413">
        <v>768815</v>
      </c>
    </row>
    <row r="414" spans="1:8" hidden="1" x14ac:dyDescent="0.25">
      <c r="A414">
        <v>9</v>
      </c>
      <c r="B414">
        <v>21</v>
      </c>
      <c r="C414" t="s">
        <v>3066</v>
      </c>
      <c r="D414" t="s">
        <v>2782</v>
      </c>
      <c r="E414" t="s">
        <v>3065</v>
      </c>
      <c r="F414">
        <v>1350959</v>
      </c>
      <c r="G414">
        <v>720322</v>
      </c>
      <c r="H414">
        <v>630637</v>
      </c>
    </row>
    <row r="415" spans="1:8" hidden="1" x14ac:dyDescent="0.25">
      <c r="A415">
        <v>9</v>
      </c>
      <c r="B415">
        <v>21</v>
      </c>
      <c r="C415" t="s">
        <v>3066</v>
      </c>
      <c r="D415" t="s">
        <v>2782</v>
      </c>
      <c r="E415" t="s">
        <v>1564</v>
      </c>
      <c r="F415">
        <v>294224</v>
      </c>
      <c r="G415">
        <v>156046</v>
      </c>
      <c r="H415">
        <v>138178</v>
      </c>
    </row>
    <row r="416" spans="1:8" x14ac:dyDescent="0.25">
      <c r="A416">
        <v>9</v>
      </c>
      <c r="B416">
        <v>22</v>
      </c>
      <c r="C416" t="s">
        <v>3066</v>
      </c>
      <c r="D416" t="s">
        <v>2784</v>
      </c>
      <c r="E416" t="s">
        <v>2</v>
      </c>
      <c r="F416">
        <v>2547855</v>
      </c>
      <c r="G416">
        <v>1383408</v>
      </c>
      <c r="H416">
        <v>1164447</v>
      </c>
    </row>
    <row r="417" spans="1:8" hidden="1" x14ac:dyDescent="0.25">
      <c r="A417">
        <v>9</v>
      </c>
      <c r="B417">
        <v>22</v>
      </c>
      <c r="C417" t="s">
        <v>3066</v>
      </c>
      <c r="D417" t="s">
        <v>2784</v>
      </c>
      <c r="E417" t="s">
        <v>3065</v>
      </c>
      <c r="F417">
        <v>2022329</v>
      </c>
      <c r="G417">
        <v>1101426</v>
      </c>
      <c r="H417">
        <v>920903</v>
      </c>
    </row>
    <row r="418" spans="1:8" hidden="1" x14ac:dyDescent="0.25">
      <c r="A418">
        <v>9</v>
      </c>
      <c r="B418">
        <v>22</v>
      </c>
      <c r="C418" t="s">
        <v>3066</v>
      </c>
      <c r="D418" t="s">
        <v>2784</v>
      </c>
      <c r="E418" t="s">
        <v>1564</v>
      </c>
      <c r="F418">
        <v>525526</v>
      </c>
      <c r="G418">
        <v>281982</v>
      </c>
      <c r="H418">
        <v>243544</v>
      </c>
    </row>
    <row r="419" spans="1:8" x14ac:dyDescent="0.25">
      <c r="A419">
        <v>9</v>
      </c>
      <c r="B419">
        <v>23</v>
      </c>
      <c r="C419" t="s">
        <v>3066</v>
      </c>
      <c r="D419" t="s">
        <v>2786</v>
      </c>
      <c r="E419" t="s">
        <v>2</v>
      </c>
      <c r="F419">
        <v>3207232</v>
      </c>
      <c r="G419">
        <v>1713908</v>
      </c>
      <c r="H419">
        <v>1493324</v>
      </c>
    </row>
    <row r="420" spans="1:8" hidden="1" x14ac:dyDescent="0.25">
      <c r="A420">
        <v>9</v>
      </c>
      <c r="B420">
        <v>23</v>
      </c>
      <c r="C420" t="s">
        <v>3066</v>
      </c>
      <c r="D420" t="s">
        <v>2786</v>
      </c>
      <c r="E420" t="s">
        <v>3065</v>
      </c>
      <c r="F420">
        <v>2861695</v>
      </c>
      <c r="G420">
        <v>1529604</v>
      </c>
      <c r="H420">
        <v>1332091</v>
      </c>
    </row>
    <row r="421" spans="1:8" hidden="1" x14ac:dyDescent="0.25">
      <c r="A421">
        <v>9</v>
      </c>
      <c r="B421">
        <v>23</v>
      </c>
      <c r="C421" t="s">
        <v>3066</v>
      </c>
      <c r="D421" t="s">
        <v>2786</v>
      </c>
      <c r="E421" t="s">
        <v>1564</v>
      </c>
      <c r="F421">
        <v>345537</v>
      </c>
      <c r="G421">
        <v>184304</v>
      </c>
      <c r="H421">
        <v>161233</v>
      </c>
    </row>
    <row r="422" spans="1:8" x14ac:dyDescent="0.25">
      <c r="A422">
        <v>9</v>
      </c>
      <c r="B422">
        <v>24</v>
      </c>
      <c r="C422" t="s">
        <v>3066</v>
      </c>
      <c r="D422" t="s">
        <v>2788</v>
      </c>
      <c r="E422" t="s">
        <v>2</v>
      </c>
      <c r="F422">
        <v>3619661</v>
      </c>
      <c r="G422">
        <v>1941374</v>
      </c>
      <c r="H422">
        <v>1678287</v>
      </c>
    </row>
    <row r="423" spans="1:8" hidden="1" x14ac:dyDescent="0.25">
      <c r="A423">
        <v>9</v>
      </c>
      <c r="B423">
        <v>24</v>
      </c>
      <c r="C423" t="s">
        <v>3066</v>
      </c>
      <c r="D423" t="s">
        <v>2788</v>
      </c>
      <c r="E423" t="s">
        <v>3065</v>
      </c>
      <c r="F423">
        <v>3186973</v>
      </c>
      <c r="G423">
        <v>1714279</v>
      </c>
      <c r="H423">
        <v>1472694</v>
      </c>
    </row>
    <row r="424" spans="1:8" hidden="1" x14ac:dyDescent="0.25">
      <c r="A424">
        <v>9</v>
      </c>
      <c r="B424">
        <v>24</v>
      </c>
      <c r="C424" t="s">
        <v>3066</v>
      </c>
      <c r="D424" t="s">
        <v>2788</v>
      </c>
      <c r="E424" t="s">
        <v>1564</v>
      </c>
      <c r="F424">
        <v>432688</v>
      </c>
      <c r="G424">
        <v>227095</v>
      </c>
      <c r="H424">
        <v>205593</v>
      </c>
    </row>
    <row r="425" spans="1:8" x14ac:dyDescent="0.25">
      <c r="A425">
        <v>9</v>
      </c>
      <c r="B425">
        <v>25</v>
      </c>
      <c r="C425" t="s">
        <v>3066</v>
      </c>
      <c r="D425" t="s">
        <v>2790</v>
      </c>
      <c r="E425" t="s">
        <v>2</v>
      </c>
      <c r="F425">
        <v>3398306</v>
      </c>
      <c r="G425">
        <v>1842698</v>
      </c>
      <c r="H425">
        <v>1555608</v>
      </c>
    </row>
    <row r="426" spans="1:8" hidden="1" x14ac:dyDescent="0.25">
      <c r="A426">
        <v>9</v>
      </c>
      <c r="B426">
        <v>25</v>
      </c>
      <c r="C426" t="s">
        <v>3066</v>
      </c>
      <c r="D426" t="s">
        <v>2790</v>
      </c>
      <c r="E426" t="s">
        <v>3065</v>
      </c>
      <c r="F426">
        <v>2990993</v>
      </c>
      <c r="G426">
        <v>1626218</v>
      </c>
      <c r="H426">
        <v>1364775</v>
      </c>
    </row>
    <row r="427" spans="1:8" hidden="1" x14ac:dyDescent="0.25">
      <c r="A427">
        <v>9</v>
      </c>
      <c r="B427">
        <v>25</v>
      </c>
      <c r="C427" t="s">
        <v>3066</v>
      </c>
      <c r="D427" t="s">
        <v>2790</v>
      </c>
      <c r="E427" t="s">
        <v>1564</v>
      </c>
      <c r="F427">
        <v>407313</v>
      </c>
      <c r="G427">
        <v>216480</v>
      </c>
      <c r="H427">
        <v>190833</v>
      </c>
    </row>
    <row r="428" spans="1:8" x14ac:dyDescent="0.25">
      <c r="A428">
        <v>9</v>
      </c>
      <c r="B428">
        <v>26</v>
      </c>
      <c r="C428" t="s">
        <v>3066</v>
      </c>
      <c r="D428" t="s">
        <v>2792</v>
      </c>
      <c r="E428" t="s">
        <v>2</v>
      </c>
      <c r="F428">
        <v>2700324</v>
      </c>
      <c r="G428">
        <v>1422509</v>
      </c>
      <c r="H428">
        <v>1277815</v>
      </c>
    </row>
    <row r="429" spans="1:8" hidden="1" x14ac:dyDescent="0.25">
      <c r="A429">
        <v>9</v>
      </c>
      <c r="B429">
        <v>26</v>
      </c>
      <c r="C429" t="s">
        <v>3066</v>
      </c>
      <c r="D429" t="s">
        <v>2792</v>
      </c>
      <c r="E429" t="s">
        <v>3065</v>
      </c>
      <c r="F429">
        <v>2288781</v>
      </c>
      <c r="G429">
        <v>1205652</v>
      </c>
      <c r="H429">
        <v>1083129</v>
      </c>
    </row>
    <row r="430" spans="1:8" hidden="1" x14ac:dyDescent="0.25">
      <c r="A430">
        <v>9</v>
      </c>
      <c r="B430">
        <v>26</v>
      </c>
      <c r="C430" t="s">
        <v>3066</v>
      </c>
      <c r="D430" t="s">
        <v>2792</v>
      </c>
      <c r="E430" t="s">
        <v>1564</v>
      </c>
      <c r="F430">
        <v>411543</v>
      </c>
      <c r="G430">
        <v>216857</v>
      </c>
      <c r="H430">
        <v>194686</v>
      </c>
    </row>
    <row r="431" spans="1:8" x14ac:dyDescent="0.25">
      <c r="A431">
        <v>9</v>
      </c>
      <c r="B431">
        <v>27</v>
      </c>
      <c r="C431" t="s">
        <v>3066</v>
      </c>
      <c r="D431" t="s">
        <v>2794</v>
      </c>
      <c r="E431" t="s">
        <v>2</v>
      </c>
      <c r="F431">
        <v>3647834</v>
      </c>
      <c r="G431">
        <v>1932317</v>
      </c>
      <c r="H431">
        <v>1715517</v>
      </c>
    </row>
    <row r="432" spans="1:8" hidden="1" x14ac:dyDescent="0.25">
      <c r="A432">
        <v>9</v>
      </c>
      <c r="B432">
        <v>27</v>
      </c>
      <c r="C432" t="s">
        <v>3066</v>
      </c>
      <c r="D432" t="s">
        <v>2794</v>
      </c>
      <c r="E432" t="s">
        <v>3065</v>
      </c>
      <c r="F432">
        <v>1326873</v>
      </c>
      <c r="G432">
        <v>703044</v>
      </c>
      <c r="H432">
        <v>623829</v>
      </c>
    </row>
    <row r="433" spans="1:8" hidden="1" x14ac:dyDescent="0.25">
      <c r="A433">
        <v>9</v>
      </c>
      <c r="B433">
        <v>27</v>
      </c>
      <c r="C433" t="s">
        <v>3066</v>
      </c>
      <c r="D433" t="s">
        <v>2794</v>
      </c>
      <c r="E433" t="s">
        <v>1564</v>
      </c>
      <c r="F433">
        <v>2320961</v>
      </c>
      <c r="G433">
        <v>1229273</v>
      </c>
      <c r="H433">
        <v>1091688</v>
      </c>
    </row>
    <row r="434" spans="1:8" x14ac:dyDescent="0.25">
      <c r="A434">
        <v>9</v>
      </c>
      <c r="B434">
        <v>28</v>
      </c>
      <c r="C434" t="s">
        <v>3066</v>
      </c>
      <c r="D434" t="s">
        <v>2796</v>
      </c>
      <c r="E434" t="s">
        <v>2</v>
      </c>
      <c r="F434">
        <v>2872335</v>
      </c>
      <c r="G434">
        <v>1472230</v>
      </c>
      <c r="H434">
        <v>1400105</v>
      </c>
    </row>
    <row r="435" spans="1:8" hidden="1" x14ac:dyDescent="0.25">
      <c r="A435">
        <v>9</v>
      </c>
      <c r="B435">
        <v>28</v>
      </c>
      <c r="C435" t="s">
        <v>3066</v>
      </c>
      <c r="D435" t="s">
        <v>2796</v>
      </c>
      <c r="E435" t="s">
        <v>3065</v>
      </c>
      <c r="F435">
        <v>2598337</v>
      </c>
      <c r="G435">
        <v>1329090</v>
      </c>
      <c r="H435">
        <v>1269247</v>
      </c>
    </row>
    <row r="436" spans="1:8" hidden="1" x14ac:dyDescent="0.25">
      <c r="A436">
        <v>9</v>
      </c>
      <c r="B436">
        <v>28</v>
      </c>
      <c r="C436" t="s">
        <v>3066</v>
      </c>
      <c r="D436" t="s">
        <v>2796</v>
      </c>
      <c r="E436" t="s">
        <v>1564</v>
      </c>
      <c r="F436">
        <v>273998</v>
      </c>
      <c r="G436">
        <v>143140</v>
      </c>
      <c r="H436">
        <v>130858</v>
      </c>
    </row>
    <row r="437" spans="1:8" x14ac:dyDescent="0.25">
      <c r="A437">
        <v>9</v>
      </c>
      <c r="B437">
        <v>29</v>
      </c>
      <c r="C437" t="s">
        <v>3066</v>
      </c>
      <c r="D437" t="s">
        <v>2798</v>
      </c>
      <c r="E437" t="s">
        <v>2</v>
      </c>
      <c r="F437">
        <v>1570408</v>
      </c>
      <c r="G437">
        <v>849800</v>
      </c>
      <c r="H437">
        <v>720608</v>
      </c>
    </row>
    <row r="438" spans="1:8" hidden="1" x14ac:dyDescent="0.25">
      <c r="A438">
        <v>9</v>
      </c>
      <c r="B438">
        <v>29</v>
      </c>
      <c r="C438" t="s">
        <v>3066</v>
      </c>
      <c r="D438" t="s">
        <v>2798</v>
      </c>
      <c r="E438" t="s">
        <v>3065</v>
      </c>
      <c r="F438">
        <v>1228864</v>
      </c>
      <c r="G438">
        <v>667586</v>
      </c>
      <c r="H438">
        <v>561278</v>
      </c>
    </row>
    <row r="439" spans="1:8" hidden="1" x14ac:dyDescent="0.25">
      <c r="A439">
        <v>9</v>
      </c>
      <c r="B439">
        <v>29</v>
      </c>
      <c r="C439" t="s">
        <v>3066</v>
      </c>
      <c r="D439" t="s">
        <v>2798</v>
      </c>
      <c r="E439" t="s">
        <v>1564</v>
      </c>
      <c r="F439">
        <v>341544</v>
      </c>
      <c r="G439">
        <v>182214</v>
      </c>
      <c r="H439">
        <v>159330</v>
      </c>
    </row>
    <row r="440" spans="1:8" x14ac:dyDescent="0.25">
      <c r="A440">
        <v>9</v>
      </c>
      <c r="B440">
        <v>30</v>
      </c>
      <c r="C440" t="s">
        <v>3066</v>
      </c>
      <c r="D440" t="s">
        <v>3095</v>
      </c>
      <c r="E440" t="s">
        <v>2</v>
      </c>
      <c r="F440">
        <v>1388923</v>
      </c>
      <c r="G440">
        <v>744170</v>
      </c>
      <c r="H440">
        <v>644753</v>
      </c>
    </row>
    <row r="441" spans="1:8" hidden="1" x14ac:dyDescent="0.25">
      <c r="A441">
        <v>9</v>
      </c>
      <c r="B441">
        <v>30</v>
      </c>
      <c r="C441" t="s">
        <v>3066</v>
      </c>
      <c r="D441" t="s">
        <v>3095</v>
      </c>
      <c r="E441" t="s">
        <v>3065</v>
      </c>
      <c r="F441">
        <v>1156951</v>
      </c>
      <c r="G441">
        <v>621751</v>
      </c>
      <c r="H441">
        <v>535200</v>
      </c>
    </row>
    <row r="442" spans="1:8" hidden="1" x14ac:dyDescent="0.25">
      <c r="A442">
        <v>9</v>
      </c>
      <c r="B442">
        <v>30</v>
      </c>
      <c r="C442" t="s">
        <v>3066</v>
      </c>
      <c r="D442" t="s">
        <v>3095</v>
      </c>
      <c r="E442" t="s">
        <v>1564</v>
      </c>
      <c r="F442">
        <v>231972</v>
      </c>
      <c r="G442">
        <v>122419</v>
      </c>
      <c r="H442">
        <v>109553</v>
      </c>
    </row>
    <row r="443" spans="1:8" x14ac:dyDescent="0.25">
      <c r="A443">
        <v>9</v>
      </c>
      <c r="B443">
        <v>31</v>
      </c>
      <c r="C443" t="s">
        <v>3066</v>
      </c>
      <c r="D443" t="s">
        <v>2802</v>
      </c>
      <c r="E443" t="s">
        <v>2</v>
      </c>
      <c r="F443">
        <v>1338871</v>
      </c>
      <c r="G443">
        <v>720749</v>
      </c>
      <c r="H443">
        <v>618122</v>
      </c>
    </row>
    <row r="444" spans="1:8" hidden="1" x14ac:dyDescent="0.25">
      <c r="A444">
        <v>9</v>
      </c>
      <c r="B444">
        <v>31</v>
      </c>
      <c r="C444" t="s">
        <v>3066</v>
      </c>
      <c r="D444" t="s">
        <v>2802</v>
      </c>
      <c r="E444" t="s">
        <v>3065</v>
      </c>
      <c r="F444">
        <v>1030789</v>
      </c>
      <c r="G444">
        <v>557439</v>
      </c>
      <c r="H444">
        <v>473350</v>
      </c>
    </row>
    <row r="445" spans="1:8" hidden="1" x14ac:dyDescent="0.25">
      <c r="A445">
        <v>9</v>
      </c>
      <c r="B445">
        <v>31</v>
      </c>
      <c r="C445" t="s">
        <v>3066</v>
      </c>
      <c r="D445" t="s">
        <v>2802</v>
      </c>
      <c r="E445" t="s">
        <v>1564</v>
      </c>
      <c r="F445">
        <v>308082</v>
      </c>
      <c r="G445">
        <v>163310</v>
      </c>
      <c r="H445">
        <v>144772</v>
      </c>
    </row>
    <row r="446" spans="1:8" x14ac:dyDescent="0.25">
      <c r="A446">
        <v>9</v>
      </c>
      <c r="B446">
        <v>32</v>
      </c>
      <c r="C446" t="s">
        <v>3066</v>
      </c>
      <c r="D446" t="s">
        <v>3096</v>
      </c>
      <c r="E446" t="s">
        <v>2</v>
      </c>
      <c r="F446">
        <v>1179993</v>
      </c>
      <c r="G446">
        <v>635762</v>
      </c>
      <c r="H446">
        <v>544231</v>
      </c>
    </row>
    <row r="447" spans="1:8" hidden="1" x14ac:dyDescent="0.25">
      <c r="A447">
        <v>9</v>
      </c>
      <c r="B447">
        <v>32</v>
      </c>
      <c r="C447" t="s">
        <v>3066</v>
      </c>
      <c r="D447" t="s">
        <v>3096</v>
      </c>
      <c r="E447" t="s">
        <v>3065</v>
      </c>
      <c r="F447">
        <v>1011026</v>
      </c>
      <c r="G447">
        <v>546142</v>
      </c>
      <c r="H447">
        <v>464884</v>
      </c>
    </row>
    <row r="448" spans="1:8" hidden="1" x14ac:dyDescent="0.25">
      <c r="A448">
        <v>9</v>
      </c>
      <c r="B448">
        <v>32</v>
      </c>
      <c r="C448" t="s">
        <v>3066</v>
      </c>
      <c r="D448" t="s">
        <v>3096</v>
      </c>
      <c r="E448" t="s">
        <v>1564</v>
      </c>
      <c r="F448">
        <v>168967</v>
      </c>
      <c r="G448">
        <v>89620</v>
      </c>
      <c r="H448">
        <v>79347</v>
      </c>
    </row>
    <row r="449" spans="1:8" x14ac:dyDescent="0.25">
      <c r="A449">
        <v>9</v>
      </c>
      <c r="B449">
        <v>33</v>
      </c>
      <c r="C449" t="s">
        <v>3066</v>
      </c>
      <c r="D449" t="s">
        <v>2806</v>
      </c>
      <c r="E449" t="s">
        <v>2</v>
      </c>
      <c r="F449">
        <v>1563336</v>
      </c>
      <c r="G449">
        <v>844339</v>
      </c>
      <c r="H449">
        <v>718997</v>
      </c>
    </row>
    <row r="450" spans="1:8" hidden="1" x14ac:dyDescent="0.25">
      <c r="A450">
        <v>9</v>
      </c>
      <c r="B450">
        <v>33</v>
      </c>
      <c r="C450" t="s">
        <v>3066</v>
      </c>
      <c r="D450" t="s">
        <v>2806</v>
      </c>
      <c r="E450" t="s">
        <v>3065</v>
      </c>
      <c r="F450">
        <v>1455569</v>
      </c>
      <c r="G450">
        <v>786624</v>
      </c>
      <c r="H450">
        <v>668945</v>
      </c>
    </row>
    <row r="451" spans="1:8" hidden="1" x14ac:dyDescent="0.25">
      <c r="A451">
        <v>9</v>
      </c>
      <c r="B451">
        <v>33</v>
      </c>
      <c r="C451" t="s">
        <v>3066</v>
      </c>
      <c r="D451" t="s">
        <v>2806</v>
      </c>
      <c r="E451" t="s">
        <v>1564</v>
      </c>
      <c r="F451">
        <v>107767</v>
      </c>
      <c r="G451">
        <v>57715</v>
      </c>
      <c r="H451">
        <v>50052</v>
      </c>
    </row>
    <row r="452" spans="1:8" x14ac:dyDescent="0.25">
      <c r="A452">
        <v>9</v>
      </c>
      <c r="B452">
        <v>34</v>
      </c>
      <c r="C452" t="s">
        <v>3066</v>
      </c>
      <c r="D452" t="s">
        <v>2808</v>
      </c>
      <c r="E452" t="s">
        <v>2</v>
      </c>
      <c r="F452">
        <v>4167999</v>
      </c>
      <c r="G452">
        <v>2247216</v>
      </c>
      <c r="H452">
        <v>1920783</v>
      </c>
    </row>
    <row r="453" spans="1:8" hidden="1" x14ac:dyDescent="0.25">
      <c r="A453">
        <v>9</v>
      </c>
      <c r="B453">
        <v>34</v>
      </c>
      <c r="C453" t="s">
        <v>3066</v>
      </c>
      <c r="D453" t="s">
        <v>2808</v>
      </c>
      <c r="E453" t="s">
        <v>3065</v>
      </c>
      <c r="F453">
        <v>1370488</v>
      </c>
      <c r="G453">
        <v>738072</v>
      </c>
      <c r="H453">
        <v>632416</v>
      </c>
    </row>
    <row r="454" spans="1:8" hidden="1" x14ac:dyDescent="0.25">
      <c r="A454">
        <v>9</v>
      </c>
      <c r="B454">
        <v>34</v>
      </c>
      <c r="C454" t="s">
        <v>3066</v>
      </c>
      <c r="D454" t="s">
        <v>2808</v>
      </c>
      <c r="E454" t="s">
        <v>1564</v>
      </c>
      <c r="F454">
        <v>2797511</v>
      </c>
      <c r="G454">
        <v>1509144</v>
      </c>
      <c r="H454">
        <v>1288367</v>
      </c>
    </row>
    <row r="455" spans="1:8" x14ac:dyDescent="0.25">
      <c r="A455">
        <v>9</v>
      </c>
      <c r="B455">
        <v>35</v>
      </c>
      <c r="C455" t="s">
        <v>3066</v>
      </c>
      <c r="D455" t="s">
        <v>2810</v>
      </c>
      <c r="E455" t="s">
        <v>2</v>
      </c>
      <c r="F455">
        <v>1454452</v>
      </c>
      <c r="G455">
        <v>786641</v>
      </c>
      <c r="H455">
        <v>667811</v>
      </c>
    </row>
    <row r="456" spans="1:8" hidden="1" x14ac:dyDescent="0.25">
      <c r="A456">
        <v>9</v>
      </c>
      <c r="B456">
        <v>35</v>
      </c>
      <c r="C456" t="s">
        <v>3066</v>
      </c>
      <c r="D456" t="s">
        <v>2810</v>
      </c>
      <c r="E456" t="s">
        <v>3065</v>
      </c>
      <c r="F456">
        <v>1113926</v>
      </c>
      <c r="G456">
        <v>604295</v>
      </c>
      <c r="H456">
        <v>509631</v>
      </c>
    </row>
    <row r="457" spans="1:8" hidden="1" x14ac:dyDescent="0.25">
      <c r="A457">
        <v>9</v>
      </c>
      <c r="B457">
        <v>35</v>
      </c>
      <c r="C457" t="s">
        <v>3066</v>
      </c>
      <c r="D457" t="s">
        <v>2810</v>
      </c>
      <c r="E457" t="s">
        <v>1564</v>
      </c>
      <c r="F457">
        <v>340526</v>
      </c>
      <c r="G457">
        <v>182346</v>
      </c>
      <c r="H457">
        <v>158180</v>
      </c>
    </row>
    <row r="458" spans="1:8" x14ac:dyDescent="0.25">
      <c r="A458">
        <v>9</v>
      </c>
      <c r="B458">
        <v>36</v>
      </c>
      <c r="C458" t="s">
        <v>3066</v>
      </c>
      <c r="D458" t="s">
        <v>2812</v>
      </c>
      <c r="E458" t="s">
        <v>2</v>
      </c>
      <c r="F458">
        <v>1744931</v>
      </c>
      <c r="G458">
        <v>932818</v>
      </c>
      <c r="H458">
        <v>812113</v>
      </c>
    </row>
    <row r="459" spans="1:8" hidden="1" x14ac:dyDescent="0.25">
      <c r="A459">
        <v>9</v>
      </c>
      <c r="B459">
        <v>36</v>
      </c>
      <c r="C459" t="s">
        <v>3066</v>
      </c>
      <c r="D459" t="s">
        <v>2812</v>
      </c>
      <c r="E459" t="s">
        <v>3065</v>
      </c>
      <c r="F459">
        <v>1033171</v>
      </c>
      <c r="G459">
        <v>552379</v>
      </c>
      <c r="H459">
        <v>480792</v>
      </c>
    </row>
    <row r="460" spans="1:8" hidden="1" x14ac:dyDescent="0.25">
      <c r="A460">
        <v>9</v>
      </c>
      <c r="B460">
        <v>36</v>
      </c>
      <c r="C460" t="s">
        <v>3066</v>
      </c>
      <c r="D460" t="s">
        <v>2812</v>
      </c>
      <c r="E460" t="s">
        <v>1564</v>
      </c>
      <c r="F460">
        <v>711760</v>
      </c>
      <c r="G460">
        <v>380439</v>
      </c>
      <c r="H460">
        <v>331321</v>
      </c>
    </row>
    <row r="461" spans="1:8" x14ac:dyDescent="0.25">
      <c r="A461">
        <v>9</v>
      </c>
      <c r="B461">
        <v>37</v>
      </c>
      <c r="C461" t="s">
        <v>3066</v>
      </c>
      <c r="D461" t="s">
        <v>2814</v>
      </c>
      <c r="E461" t="s">
        <v>2</v>
      </c>
      <c r="F461">
        <v>977734</v>
      </c>
      <c r="G461">
        <v>519413</v>
      </c>
      <c r="H461">
        <v>458321</v>
      </c>
    </row>
    <row r="462" spans="1:8" hidden="1" x14ac:dyDescent="0.25">
      <c r="A462">
        <v>9</v>
      </c>
      <c r="B462">
        <v>37</v>
      </c>
      <c r="C462" t="s">
        <v>3066</v>
      </c>
      <c r="D462" t="s">
        <v>2814</v>
      </c>
      <c r="E462" t="s">
        <v>3065</v>
      </c>
      <c r="F462">
        <v>835790</v>
      </c>
      <c r="G462">
        <v>444665</v>
      </c>
      <c r="H462">
        <v>391125</v>
      </c>
    </row>
    <row r="463" spans="1:8" hidden="1" x14ac:dyDescent="0.25">
      <c r="A463">
        <v>9</v>
      </c>
      <c r="B463">
        <v>37</v>
      </c>
      <c r="C463" t="s">
        <v>3066</v>
      </c>
      <c r="D463" t="s">
        <v>2814</v>
      </c>
      <c r="E463" t="s">
        <v>1564</v>
      </c>
      <c r="F463">
        <v>141944</v>
      </c>
      <c r="G463">
        <v>74748</v>
      </c>
      <c r="H463">
        <v>67196</v>
      </c>
    </row>
    <row r="464" spans="1:8" x14ac:dyDescent="0.25">
      <c r="A464">
        <v>9</v>
      </c>
      <c r="B464">
        <v>38</v>
      </c>
      <c r="C464" t="s">
        <v>3066</v>
      </c>
      <c r="D464" t="s">
        <v>2118</v>
      </c>
      <c r="E464" t="s">
        <v>2</v>
      </c>
      <c r="F464">
        <v>1043724</v>
      </c>
      <c r="G464">
        <v>563801</v>
      </c>
      <c r="H464">
        <v>479923</v>
      </c>
    </row>
    <row r="465" spans="1:8" hidden="1" x14ac:dyDescent="0.25">
      <c r="A465">
        <v>9</v>
      </c>
      <c r="B465">
        <v>38</v>
      </c>
      <c r="C465" t="s">
        <v>3066</v>
      </c>
      <c r="D465" t="s">
        <v>2118</v>
      </c>
      <c r="E465" t="s">
        <v>3065</v>
      </c>
      <c r="F465">
        <v>869916</v>
      </c>
      <c r="G465">
        <v>470298</v>
      </c>
      <c r="H465">
        <v>399618</v>
      </c>
    </row>
    <row r="466" spans="1:8" hidden="1" x14ac:dyDescent="0.25">
      <c r="A466">
        <v>9</v>
      </c>
      <c r="B466">
        <v>38</v>
      </c>
      <c r="C466" t="s">
        <v>3066</v>
      </c>
      <c r="D466" t="s">
        <v>2118</v>
      </c>
      <c r="E466" t="s">
        <v>1564</v>
      </c>
      <c r="F466">
        <v>173808</v>
      </c>
      <c r="G466">
        <v>93503</v>
      </c>
      <c r="H466">
        <v>80305</v>
      </c>
    </row>
    <row r="467" spans="1:8" x14ac:dyDescent="0.25">
      <c r="A467">
        <v>9</v>
      </c>
      <c r="B467">
        <v>39</v>
      </c>
      <c r="C467" t="s">
        <v>3066</v>
      </c>
      <c r="D467" t="s">
        <v>3097</v>
      </c>
      <c r="E467" t="s">
        <v>2</v>
      </c>
      <c r="F467">
        <v>708447</v>
      </c>
      <c r="G467">
        <v>379691</v>
      </c>
      <c r="H467">
        <v>328756</v>
      </c>
    </row>
    <row r="468" spans="1:8" hidden="1" x14ac:dyDescent="0.25">
      <c r="A468">
        <v>9</v>
      </c>
      <c r="B468">
        <v>39</v>
      </c>
      <c r="C468" t="s">
        <v>3066</v>
      </c>
      <c r="D468" t="s">
        <v>3097</v>
      </c>
      <c r="E468" t="s">
        <v>3065</v>
      </c>
      <c r="F468">
        <v>553552</v>
      </c>
      <c r="G468">
        <v>297213</v>
      </c>
      <c r="H468">
        <v>256339</v>
      </c>
    </row>
    <row r="469" spans="1:8" hidden="1" x14ac:dyDescent="0.25">
      <c r="A469">
        <v>9</v>
      </c>
      <c r="B469">
        <v>39</v>
      </c>
      <c r="C469" t="s">
        <v>3066</v>
      </c>
      <c r="D469" t="s">
        <v>3097</v>
      </c>
      <c r="E469" t="s">
        <v>1564</v>
      </c>
      <c r="F469">
        <v>154895</v>
      </c>
      <c r="G469">
        <v>82478</v>
      </c>
      <c r="H469">
        <v>72417</v>
      </c>
    </row>
    <row r="470" spans="1:8" x14ac:dyDescent="0.25">
      <c r="A470">
        <v>9</v>
      </c>
      <c r="B470">
        <v>40</v>
      </c>
      <c r="C470" t="s">
        <v>3066</v>
      </c>
      <c r="D470" t="s">
        <v>2819</v>
      </c>
      <c r="E470" t="s">
        <v>2</v>
      </c>
      <c r="F470">
        <v>1537334</v>
      </c>
      <c r="G470">
        <v>826544</v>
      </c>
      <c r="H470">
        <v>710790</v>
      </c>
    </row>
    <row r="471" spans="1:8" hidden="1" x14ac:dyDescent="0.25">
      <c r="A471">
        <v>9</v>
      </c>
      <c r="B471">
        <v>40</v>
      </c>
      <c r="C471" t="s">
        <v>3066</v>
      </c>
      <c r="D471" t="s">
        <v>2819</v>
      </c>
      <c r="E471" t="s">
        <v>3065</v>
      </c>
      <c r="F471">
        <v>1293316</v>
      </c>
      <c r="G471">
        <v>694989</v>
      </c>
      <c r="H471">
        <v>598327</v>
      </c>
    </row>
    <row r="472" spans="1:8" hidden="1" x14ac:dyDescent="0.25">
      <c r="A472">
        <v>9</v>
      </c>
      <c r="B472">
        <v>40</v>
      </c>
      <c r="C472" t="s">
        <v>3066</v>
      </c>
      <c r="D472" t="s">
        <v>2819</v>
      </c>
      <c r="E472" t="s">
        <v>1564</v>
      </c>
      <c r="F472">
        <v>244018</v>
      </c>
      <c r="G472">
        <v>131555</v>
      </c>
      <c r="H472">
        <v>112463</v>
      </c>
    </row>
    <row r="473" spans="1:8" x14ac:dyDescent="0.25">
      <c r="A473">
        <v>9</v>
      </c>
      <c r="B473">
        <v>41</v>
      </c>
      <c r="C473" t="s">
        <v>3066</v>
      </c>
      <c r="D473" t="s">
        <v>3098</v>
      </c>
      <c r="E473" t="s">
        <v>2</v>
      </c>
      <c r="F473">
        <v>766225</v>
      </c>
      <c r="G473">
        <v>409178</v>
      </c>
      <c r="H473">
        <v>357047</v>
      </c>
    </row>
    <row r="474" spans="1:8" hidden="1" x14ac:dyDescent="0.25">
      <c r="A474">
        <v>9</v>
      </c>
      <c r="B474">
        <v>41</v>
      </c>
      <c r="C474" t="s">
        <v>3066</v>
      </c>
      <c r="D474" t="s">
        <v>3098</v>
      </c>
      <c r="E474" t="s">
        <v>3065</v>
      </c>
      <c r="F474">
        <v>689665</v>
      </c>
      <c r="G474">
        <v>368300</v>
      </c>
      <c r="H474">
        <v>321365</v>
      </c>
    </row>
    <row r="475" spans="1:8" hidden="1" x14ac:dyDescent="0.25">
      <c r="A475">
        <v>9</v>
      </c>
      <c r="B475">
        <v>41</v>
      </c>
      <c r="C475" t="s">
        <v>3066</v>
      </c>
      <c r="D475" t="s">
        <v>3098</v>
      </c>
      <c r="E475" t="s">
        <v>1564</v>
      </c>
      <c r="F475">
        <v>76560</v>
      </c>
      <c r="G475">
        <v>40878</v>
      </c>
      <c r="H475">
        <v>35682</v>
      </c>
    </row>
    <row r="476" spans="1:8" x14ac:dyDescent="0.25">
      <c r="A476">
        <v>9</v>
      </c>
      <c r="B476">
        <v>42</v>
      </c>
      <c r="C476" t="s">
        <v>3066</v>
      </c>
      <c r="D476" t="s">
        <v>2823</v>
      </c>
      <c r="E476" t="s">
        <v>2</v>
      </c>
      <c r="F476">
        <v>2308384</v>
      </c>
      <c r="G476">
        <v>1219602</v>
      </c>
      <c r="H476">
        <v>1088782</v>
      </c>
    </row>
    <row r="477" spans="1:8" hidden="1" x14ac:dyDescent="0.25">
      <c r="A477">
        <v>9</v>
      </c>
      <c r="B477">
        <v>42</v>
      </c>
      <c r="C477" t="s">
        <v>3066</v>
      </c>
      <c r="D477" t="s">
        <v>2823</v>
      </c>
      <c r="E477" t="s">
        <v>3065</v>
      </c>
      <c r="F477">
        <v>2070634</v>
      </c>
      <c r="G477">
        <v>1094343</v>
      </c>
      <c r="H477">
        <v>976291</v>
      </c>
    </row>
    <row r="478" spans="1:8" hidden="1" x14ac:dyDescent="0.25">
      <c r="A478">
        <v>9</v>
      </c>
      <c r="B478">
        <v>42</v>
      </c>
      <c r="C478" t="s">
        <v>3066</v>
      </c>
      <c r="D478" t="s">
        <v>2823</v>
      </c>
      <c r="E478" t="s">
        <v>1564</v>
      </c>
      <c r="F478">
        <v>237750</v>
      </c>
      <c r="G478">
        <v>125259</v>
      </c>
      <c r="H478">
        <v>112491</v>
      </c>
    </row>
    <row r="479" spans="1:8" x14ac:dyDescent="0.25">
      <c r="A479">
        <v>9</v>
      </c>
      <c r="B479">
        <v>43</v>
      </c>
      <c r="C479" t="s">
        <v>3066</v>
      </c>
      <c r="D479" t="s">
        <v>2825</v>
      </c>
      <c r="E479" t="s">
        <v>2</v>
      </c>
      <c r="F479">
        <v>2731174</v>
      </c>
      <c r="G479">
        <v>1362948</v>
      </c>
      <c r="H479">
        <v>1368226</v>
      </c>
    </row>
    <row r="480" spans="1:8" hidden="1" x14ac:dyDescent="0.25">
      <c r="A480">
        <v>9</v>
      </c>
      <c r="B480">
        <v>43</v>
      </c>
      <c r="C480" t="s">
        <v>3066</v>
      </c>
      <c r="D480" t="s">
        <v>2825</v>
      </c>
      <c r="E480" t="s">
        <v>3065</v>
      </c>
      <c r="F480">
        <v>2586619</v>
      </c>
      <c r="G480">
        <v>1287741</v>
      </c>
      <c r="H480">
        <v>1298878</v>
      </c>
    </row>
    <row r="481" spans="1:8" hidden="1" x14ac:dyDescent="0.25">
      <c r="A481">
        <v>9</v>
      </c>
      <c r="B481">
        <v>43</v>
      </c>
      <c r="C481" t="s">
        <v>3066</v>
      </c>
      <c r="D481" t="s">
        <v>2825</v>
      </c>
      <c r="E481" t="s">
        <v>1564</v>
      </c>
      <c r="F481">
        <v>144555</v>
      </c>
      <c r="G481">
        <v>75207</v>
      </c>
      <c r="H481">
        <v>69348</v>
      </c>
    </row>
    <row r="482" spans="1:8" x14ac:dyDescent="0.25">
      <c r="A482">
        <v>9</v>
      </c>
      <c r="B482">
        <v>44</v>
      </c>
      <c r="C482" t="s">
        <v>3066</v>
      </c>
      <c r="D482" t="s">
        <v>3099</v>
      </c>
      <c r="E482" t="s">
        <v>2</v>
      </c>
      <c r="F482">
        <v>1293154</v>
      </c>
      <c r="G482">
        <v>682290</v>
      </c>
      <c r="H482">
        <v>610864</v>
      </c>
    </row>
    <row r="483" spans="1:8" hidden="1" x14ac:dyDescent="0.25">
      <c r="A483">
        <v>9</v>
      </c>
      <c r="B483">
        <v>44</v>
      </c>
      <c r="C483" t="s">
        <v>3066</v>
      </c>
      <c r="D483" t="s">
        <v>3099</v>
      </c>
      <c r="E483" t="s">
        <v>3065</v>
      </c>
      <c r="F483">
        <v>1201369</v>
      </c>
      <c r="G483">
        <v>634037</v>
      </c>
      <c r="H483">
        <v>567332</v>
      </c>
    </row>
    <row r="484" spans="1:8" hidden="1" x14ac:dyDescent="0.25">
      <c r="A484">
        <v>9</v>
      </c>
      <c r="B484">
        <v>44</v>
      </c>
      <c r="C484" t="s">
        <v>3066</v>
      </c>
      <c r="D484" t="s">
        <v>3099</v>
      </c>
      <c r="E484" t="s">
        <v>1564</v>
      </c>
      <c r="F484">
        <v>91785</v>
      </c>
      <c r="G484">
        <v>48253</v>
      </c>
      <c r="H484">
        <v>43532</v>
      </c>
    </row>
    <row r="485" spans="1:8" x14ac:dyDescent="0.25">
      <c r="A485">
        <v>9</v>
      </c>
      <c r="B485">
        <v>45</v>
      </c>
      <c r="C485" t="s">
        <v>3066</v>
      </c>
      <c r="D485" t="s">
        <v>2829</v>
      </c>
      <c r="E485" t="s">
        <v>2</v>
      </c>
      <c r="F485">
        <v>4936105</v>
      </c>
      <c r="G485">
        <v>2626448</v>
      </c>
      <c r="H485">
        <v>2309657</v>
      </c>
    </row>
    <row r="486" spans="1:8" hidden="1" x14ac:dyDescent="0.25">
      <c r="A486">
        <v>9</v>
      </c>
      <c r="B486">
        <v>45</v>
      </c>
      <c r="C486" t="s">
        <v>3066</v>
      </c>
      <c r="D486" t="s">
        <v>2829</v>
      </c>
      <c r="E486" t="s">
        <v>3065</v>
      </c>
      <c r="F486">
        <v>3729320</v>
      </c>
      <c r="G486">
        <v>1962425</v>
      </c>
      <c r="H486">
        <v>1766895</v>
      </c>
    </row>
    <row r="487" spans="1:8" hidden="1" x14ac:dyDescent="0.25">
      <c r="A487">
        <v>9</v>
      </c>
      <c r="B487">
        <v>45</v>
      </c>
      <c r="C487" t="s">
        <v>3066</v>
      </c>
      <c r="D487" t="s">
        <v>2829</v>
      </c>
      <c r="E487" t="s">
        <v>1564</v>
      </c>
      <c r="F487">
        <v>1206785</v>
      </c>
      <c r="G487">
        <v>664023</v>
      </c>
      <c r="H487">
        <v>542762</v>
      </c>
    </row>
    <row r="488" spans="1:8" x14ac:dyDescent="0.25">
      <c r="A488">
        <v>9</v>
      </c>
      <c r="B488">
        <v>46</v>
      </c>
      <c r="C488" t="s">
        <v>3066</v>
      </c>
      <c r="D488" t="s">
        <v>2831</v>
      </c>
      <c r="E488" t="s">
        <v>2</v>
      </c>
      <c r="F488">
        <v>2673581</v>
      </c>
      <c r="G488">
        <v>1416921</v>
      </c>
      <c r="H488">
        <v>1256660</v>
      </c>
    </row>
    <row r="489" spans="1:8" hidden="1" x14ac:dyDescent="0.25">
      <c r="A489">
        <v>9</v>
      </c>
      <c r="B489">
        <v>46</v>
      </c>
      <c r="C489" t="s">
        <v>3066</v>
      </c>
      <c r="D489" t="s">
        <v>2831</v>
      </c>
      <c r="E489" t="s">
        <v>3065</v>
      </c>
      <c r="F489">
        <v>2424836</v>
      </c>
      <c r="G489">
        <v>1285928</v>
      </c>
      <c r="H489">
        <v>1138908</v>
      </c>
    </row>
    <row r="490" spans="1:8" hidden="1" x14ac:dyDescent="0.25">
      <c r="A490">
        <v>9</v>
      </c>
      <c r="B490">
        <v>46</v>
      </c>
      <c r="C490" t="s">
        <v>3066</v>
      </c>
      <c r="D490" t="s">
        <v>2831</v>
      </c>
      <c r="E490" t="s">
        <v>1564</v>
      </c>
      <c r="F490">
        <v>248745</v>
      </c>
      <c r="G490">
        <v>130993</v>
      </c>
      <c r="H490">
        <v>117752</v>
      </c>
    </row>
    <row r="491" spans="1:8" x14ac:dyDescent="0.25">
      <c r="A491">
        <v>9</v>
      </c>
      <c r="B491">
        <v>47</v>
      </c>
      <c r="C491" t="s">
        <v>3066</v>
      </c>
      <c r="D491" t="s">
        <v>2833</v>
      </c>
      <c r="E491" t="s">
        <v>2</v>
      </c>
      <c r="F491">
        <v>2088928</v>
      </c>
      <c r="G491">
        <v>1077472</v>
      </c>
      <c r="H491">
        <v>1011456</v>
      </c>
    </row>
    <row r="492" spans="1:8" hidden="1" x14ac:dyDescent="0.25">
      <c r="A492">
        <v>9</v>
      </c>
      <c r="B492">
        <v>47</v>
      </c>
      <c r="C492" t="s">
        <v>3066</v>
      </c>
      <c r="D492" t="s">
        <v>2833</v>
      </c>
      <c r="E492" t="s">
        <v>3065</v>
      </c>
      <c r="F492">
        <v>1807655</v>
      </c>
      <c r="G492">
        <v>925443</v>
      </c>
      <c r="H492">
        <v>882212</v>
      </c>
    </row>
    <row r="493" spans="1:8" hidden="1" x14ac:dyDescent="0.25">
      <c r="A493">
        <v>9</v>
      </c>
      <c r="B493">
        <v>47</v>
      </c>
      <c r="C493" t="s">
        <v>3066</v>
      </c>
      <c r="D493" t="s">
        <v>2833</v>
      </c>
      <c r="E493" t="s">
        <v>1564</v>
      </c>
      <c r="F493">
        <v>281273</v>
      </c>
      <c r="G493">
        <v>152029</v>
      </c>
      <c r="H493">
        <v>129244</v>
      </c>
    </row>
    <row r="494" spans="1:8" x14ac:dyDescent="0.25">
      <c r="A494">
        <v>9</v>
      </c>
      <c r="B494">
        <v>48</v>
      </c>
      <c r="C494" t="s">
        <v>3066</v>
      </c>
      <c r="D494" t="s">
        <v>3100</v>
      </c>
      <c r="E494" t="s">
        <v>2</v>
      </c>
      <c r="F494">
        <v>2026876</v>
      </c>
      <c r="G494">
        <v>1024953</v>
      </c>
      <c r="H494">
        <v>1001923</v>
      </c>
    </row>
    <row r="495" spans="1:8" hidden="1" x14ac:dyDescent="0.25">
      <c r="A495">
        <v>9</v>
      </c>
      <c r="B495">
        <v>48</v>
      </c>
      <c r="C495" t="s">
        <v>3066</v>
      </c>
      <c r="D495" t="s">
        <v>3100</v>
      </c>
      <c r="E495" t="s">
        <v>3065</v>
      </c>
      <c r="F495">
        <v>1845783</v>
      </c>
      <c r="G495">
        <v>930846</v>
      </c>
      <c r="H495">
        <v>914937</v>
      </c>
    </row>
    <row r="496" spans="1:8" hidden="1" x14ac:dyDescent="0.25">
      <c r="A496">
        <v>9</v>
      </c>
      <c r="B496">
        <v>48</v>
      </c>
      <c r="C496" t="s">
        <v>3066</v>
      </c>
      <c r="D496" t="s">
        <v>3100</v>
      </c>
      <c r="E496" t="s">
        <v>1564</v>
      </c>
      <c r="F496">
        <v>181093</v>
      </c>
      <c r="G496">
        <v>94107</v>
      </c>
      <c r="H496">
        <v>86986</v>
      </c>
    </row>
    <row r="497" spans="1:8" x14ac:dyDescent="0.25">
      <c r="A497">
        <v>9</v>
      </c>
      <c r="B497">
        <v>49</v>
      </c>
      <c r="C497" t="s">
        <v>3066</v>
      </c>
      <c r="D497" t="s">
        <v>2837</v>
      </c>
      <c r="E497" t="s">
        <v>2</v>
      </c>
      <c r="F497">
        <v>3214832</v>
      </c>
      <c r="G497">
        <v>1623819</v>
      </c>
      <c r="H497">
        <v>1591013</v>
      </c>
    </row>
    <row r="498" spans="1:8" hidden="1" x14ac:dyDescent="0.25">
      <c r="A498">
        <v>9</v>
      </c>
      <c r="B498">
        <v>49</v>
      </c>
      <c r="C498" t="s">
        <v>3066</v>
      </c>
      <c r="D498" t="s">
        <v>2837</v>
      </c>
      <c r="E498" t="s">
        <v>3065</v>
      </c>
      <c r="F498">
        <v>3062574</v>
      </c>
      <c r="G498">
        <v>1543351</v>
      </c>
      <c r="H498">
        <v>1519223</v>
      </c>
    </row>
    <row r="499" spans="1:8" hidden="1" x14ac:dyDescent="0.25">
      <c r="A499">
        <v>9</v>
      </c>
      <c r="B499">
        <v>49</v>
      </c>
      <c r="C499" t="s">
        <v>3066</v>
      </c>
      <c r="D499" t="s">
        <v>2837</v>
      </c>
      <c r="E499" t="s">
        <v>1564</v>
      </c>
      <c r="F499">
        <v>152258</v>
      </c>
      <c r="G499">
        <v>80468</v>
      </c>
      <c r="H499">
        <v>71790</v>
      </c>
    </row>
    <row r="500" spans="1:8" x14ac:dyDescent="0.25">
      <c r="A500">
        <v>9</v>
      </c>
      <c r="B500">
        <v>50</v>
      </c>
      <c r="C500" t="s">
        <v>3066</v>
      </c>
      <c r="D500" t="s">
        <v>2839</v>
      </c>
      <c r="E500" t="s">
        <v>2</v>
      </c>
      <c r="F500">
        <v>2381072</v>
      </c>
      <c r="G500">
        <v>1275351</v>
      </c>
      <c r="H500">
        <v>1105721</v>
      </c>
    </row>
    <row r="501" spans="1:8" hidden="1" x14ac:dyDescent="0.25">
      <c r="A501">
        <v>9</v>
      </c>
      <c r="B501">
        <v>50</v>
      </c>
      <c r="C501" t="s">
        <v>3066</v>
      </c>
      <c r="D501" t="s">
        <v>2839</v>
      </c>
      <c r="E501" t="s">
        <v>3065</v>
      </c>
      <c r="F501">
        <v>2143074</v>
      </c>
      <c r="G501">
        <v>1149080</v>
      </c>
      <c r="H501">
        <v>993994</v>
      </c>
    </row>
    <row r="502" spans="1:8" hidden="1" x14ac:dyDescent="0.25">
      <c r="A502">
        <v>9</v>
      </c>
      <c r="B502">
        <v>50</v>
      </c>
      <c r="C502" t="s">
        <v>3066</v>
      </c>
      <c r="D502" t="s">
        <v>2839</v>
      </c>
      <c r="E502" t="s">
        <v>1564</v>
      </c>
      <c r="F502">
        <v>237998</v>
      </c>
      <c r="G502">
        <v>126271</v>
      </c>
      <c r="H502">
        <v>111727</v>
      </c>
    </row>
    <row r="503" spans="1:8" x14ac:dyDescent="0.25">
      <c r="A503">
        <v>9</v>
      </c>
      <c r="B503">
        <v>51</v>
      </c>
      <c r="C503" t="s">
        <v>3066</v>
      </c>
      <c r="D503" t="s">
        <v>3101</v>
      </c>
      <c r="E503" t="s">
        <v>2</v>
      </c>
      <c r="F503">
        <v>1176391</v>
      </c>
      <c r="G503">
        <v>631916</v>
      </c>
      <c r="H503">
        <v>544475</v>
      </c>
    </row>
    <row r="504" spans="1:8" hidden="1" x14ac:dyDescent="0.25">
      <c r="A504">
        <v>9</v>
      </c>
      <c r="B504">
        <v>51</v>
      </c>
      <c r="C504" t="s">
        <v>3066</v>
      </c>
      <c r="D504" t="s">
        <v>3101</v>
      </c>
      <c r="E504" t="s">
        <v>3065</v>
      </c>
      <c r="F504">
        <v>1143035</v>
      </c>
      <c r="G504">
        <v>614396</v>
      </c>
      <c r="H504">
        <v>528639</v>
      </c>
    </row>
    <row r="505" spans="1:8" hidden="1" x14ac:dyDescent="0.25">
      <c r="A505">
        <v>9</v>
      </c>
      <c r="B505">
        <v>51</v>
      </c>
      <c r="C505" t="s">
        <v>3066</v>
      </c>
      <c r="D505" t="s">
        <v>3101</v>
      </c>
      <c r="E505" t="s">
        <v>1564</v>
      </c>
      <c r="F505">
        <v>33356</v>
      </c>
      <c r="G505">
        <v>17520</v>
      </c>
      <c r="H505">
        <v>15836</v>
      </c>
    </row>
    <row r="506" spans="1:8" x14ac:dyDescent="0.25">
      <c r="A506">
        <v>9</v>
      </c>
      <c r="B506">
        <v>52</v>
      </c>
      <c r="C506" t="s">
        <v>3066</v>
      </c>
      <c r="D506" t="s">
        <v>3102</v>
      </c>
      <c r="E506" t="s">
        <v>2</v>
      </c>
      <c r="F506">
        <v>1682350</v>
      </c>
      <c r="G506">
        <v>887939</v>
      </c>
      <c r="H506">
        <v>794411</v>
      </c>
    </row>
    <row r="507" spans="1:8" hidden="1" x14ac:dyDescent="0.25">
      <c r="A507">
        <v>9</v>
      </c>
      <c r="B507">
        <v>52</v>
      </c>
      <c r="C507" t="s">
        <v>3066</v>
      </c>
      <c r="D507" t="s">
        <v>3102</v>
      </c>
      <c r="E507" t="s">
        <v>3065</v>
      </c>
      <c r="F507">
        <v>1546770</v>
      </c>
      <c r="G507">
        <v>816561</v>
      </c>
      <c r="H507">
        <v>730209</v>
      </c>
    </row>
    <row r="508" spans="1:8" hidden="1" x14ac:dyDescent="0.25">
      <c r="A508">
        <v>9</v>
      </c>
      <c r="B508">
        <v>52</v>
      </c>
      <c r="C508" t="s">
        <v>3066</v>
      </c>
      <c r="D508" t="s">
        <v>3102</v>
      </c>
      <c r="E508" t="s">
        <v>1564</v>
      </c>
      <c r="F508">
        <v>135580</v>
      </c>
      <c r="G508">
        <v>71378</v>
      </c>
      <c r="H508">
        <v>64202</v>
      </c>
    </row>
    <row r="509" spans="1:8" x14ac:dyDescent="0.25">
      <c r="A509">
        <v>9</v>
      </c>
      <c r="B509">
        <v>53</v>
      </c>
      <c r="C509" t="s">
        <v>3066</v>
      </c>
      <c r="D509" t="s">
        <v>2845</v>
      </c>
      <c r="E509" t="s">
        <v>2</v>
      </c>
      <c r="F509">
        <v>2765586</v>
      </c>
      <c r="G509">
        <v>1451101</v>
      </c>
      <c r="H509">
        <v>1314485</v>
      </c>
    </row>
    <row r="510" spans="1:8" hidden="1" x14ac:dyDescent="0.25">
      <c r="A510">
        <v>9</v>
      </c>
      <c r="B510">
        <v>53</v>
      </c>
      <c r="C510" t="s">
        <v>3066</v>
      </c>
      <c r="D510" t="s">
        <v>2845</v>
      </c>
      <c r="E510" t="s">
        <v>3065</v>
      </c>
      <c r="F510">
        <v>2571267</v>
      </c>
      <c r="G510">
        <v>1346004</v>
      </c>
      <c r="H510">
        <v>1225263</v>
      </c>
    </row>
    <row r="511" spans="1:8" hidden="1" x14ac:dyDescent="0.25">
      <c r="A511">
        <v>9</v>
      </c>
      <c r="B511">
        <v>53</v>
      </c>
      <c r="C511" t="s">
        <v>3066</v>
      </c>
      <c r="D511" t="s">
        <v>2845</v>
      </c>
      <c r="E511" t="s">
        <v>1564</v>
      </c>
      <c r="F511">
        <v>194319</v>
      </c>
      <c r="G511">
        <v>105097</v>
      </c>
      <c r="H511">
        <v>89222</v>
      </c>
    </row>
    <row r="512" spans="1:8" x14ac:dyDescent="0.25">
      <c r="A512">
        <v>9</v>
      </c>
      <c r="B512">
        <v>54</v>
      </c>
      <c r="C512" t="s">
        <v>3066</v>
      </c>
      <c r="D512" t="s">
        <v>2847</v>
      </c>
      <c r="E512" t="s">
        <v>2</v>
      </c>
      <c r="F512">
        <v>2040085</v>
      </c>
      <c r="G512">
        <v>1047165</v>
      </c>
      <c r="H512">
        <v>992920</v>
      </c>
    </row>
    <row r="513" spans="1:8" hidden="1" x14ac:dyDescent="0.25">
      <c r="A513">
        <v>9</v>
      </c>
      <c r="B513">
        <v>54</v>
      </c>
      <c r="C513" t="s">
        <v>3066</v>
      </c>
      <c r="D513" t="s">
        <v>2847</v>
      </c>
      <c r="E513" t="s">
        <v>3065</v>
      </c>
      <c r="F513">
        <v>1962284</v>
      </c>
      <c r="G513">
        <v>1006401</v>
      </c>
      <c r="H513">
        <v>955883</v>
      </c>
    </row>
    <row r="514" spans="1:8" hidden="1" x14ac:dyDescent="0.25">
      <c r="A514">
        <v>9</v>
      </c>
      <c r="B514">
        <v>54</v>
      </c>
      <c r="C514" t="s">
        <v>3066</v>
      </c>
      <c r="D514" t="s">
        <v>2847</v>
      </c>
      <c r="E514" t="s">
        <v>1564</v>
      </c>
      <c r="F514">
        <v>77801</v>
      </c>
      <c r="G514">
        <v>40764</v>
      </c>
      <c r="H514">
        <v>37037</v>
      </c>
    </row>
    <row r="515" spans="1:8" x14ac:dyDescent="0.25">
      <c r="A515">
        <v>9</v>
      </c>
      <c r="B515">
        <v>55</v>
      </c>
      <c r="C515" t="s">
        <v>3066</v>
      </c>
      <c r="D515" t="s">
        <v>2849</v>
      </c>
      <c r="E515" t="s">
        <v>2</v>
      </c>
      <c r="F515">
        <v>2084814</v>
      </c>
      <c r="G515">
        <v>1075765</v>
      </c>
      <c r="H515">
        <v>1009049</v>
      </c>
    </row>
    <row r="516" spans="1:8" hidden="1" x14ac:dyDescent="0.25">
      <c r="A516">
        <v>9</v>
      </c>
      <c r="B516">
        <v>55</v>
      </c>
      <c r="C516" t="s">
        <v>3066</v>
      </c>
      <c r="D516" t="s">
        <v>2849</v>
      </c>
      <c r="E516" t="s">
        <v>3065</v>
      </c>
      <c r="F516">
        <v>1968829</v>
      </c>
      <c r="G516">
        <v>1014325</v>
      </c>
      <c r="H516">
        <v>954504</v>
      </c>
    </row>
    <row r="517" spans="1:8" hidden="1" x14ac:dyDescent="0.25">
      <c r="A517">
        <v>9</v>
      </c>
      <c r="B517">
        <v>55</v>
      </c>
      <c r="C517" t="s">
        <v>3066</v>
      </c>
      <c r="D517" t="s">
        <v>2849</v>
      </c>
      <c r="E517" t="s">
        <v>1564</v>
      </c>
      <c r="F517">
        <v>115985</v>
      </c>
      <c r="G517">
        <v>61440</v>
      </c>
      <c r="H517">
        <v>54545</v>
      </c>
    </row>
    <row r="518" spans="1:8" x14ac:dyDescent="0.25">
      <c r="A518">
        <v>9</v>
      </c>
      <c r="B518">
        <v>56</v>
      </c>
      <c r="C518" t="s">
        <v>3066</v>
      </c>
      <c r="D518" t="s">
        <v>3103</v>
      </c>
      <c r="E518" t="s">
        <v>2</v>
      </c>
      <c r="F518">
        <v>1420226</v>
      </c>
      <c r="G518">
        <v>719465</v>
      </c>
      <c r="H518">
        <v>700761</v>
      </c>
    </row>
    <row r="519" spans="1:8" hidden="1" x14ac:dyDescent="0.25">
      <c r="A519">
        <v>9</v>
      </c>
      <c r="B519">
        <v>56</v>
      </c>
      <c r="C519" t="s">
        <v>3066</v>
      </c>
      <c r="D519" t="s">
        <v>3103</v>
      </c>
      <c r="E519" t="s">
        <v>3065</v>
      </c>
      <c r="F519">
        <v>1319675</v>
      </c>
      <c r="G519">
        <v>666747</v>
      </c>
      <c r="H519">
        <v>652928</v>
      </c>
    </row>
    <row r="520" spans="1:8" hidden="1" x14ac:dyDescent="0.25">
      <c r="A520">
        <v>9</v>
      </c>
      <c r="B520">
        <v>56</v>
      </c>
      <c r="C520" t="s">
        <v>3066</v>
      </c>
      <c r="D520" t="s">
        <v>3103</v>
      </c>
      <c r="E520" t="s">
        <v>1564</v>
      </c>
      <c r="F520">
        <v>100551</v>
      </c>
      <c r="G520">
        <v>52718</v>
      </c>
      <c r="H520">
        <v>47833</v>
      </c>
    </row>
    <row r="521" spans="1:8" x14ac:dyDescent="0.25">
      <c r="A521">
        <v>9</v>
      </c>
      <c r="B521">
        <v>57</v>
      </c>
      <c r="C521" t="s">
        <v>3066</v>
      </c>
      <c r="D521" t="s">
        <v>2973</v>
      </c>
      <c r="E521" t="s">
        <v>2</v>
      </c>
      <c r="F521">
        <v>2173878</v>
      </c>
      <c r="G521">
        <v>1124290</v>
      </c>
      <c r="H521">
        <v>1049588</v>
      </c>
    </row>
    <row r="522" spans="1:8" hidden="1" x14ac:dyDescent="0.25">
      <c r="A522">
        <v>9</v>
      </c>
      <c r="B522">
        <v>57</v>
      </c>
      <c r="C522" t="s">
        <v>3066</v>
      </c>
      <c r="D522" t="s">
        <v>2973</v>
      </c>
      <c r="E522" t="s">
        <v>3065</v>
      </c>
      <c r="F522">
        <v>2063278</v>
      </c>
      <c r="G522">
        <v>1066457</v>
      </c>
      <c r="H522">
        <v>996821</v>
      </c>
    </row>
    <row r="523" spans="1:8" hidden="1" x14ac:dyDescent="0.25">
      <c r="A523">
        <v>9</v>
      </c>
      <c r="B523">
        <v>57</v>
      </c>
      <c r="C523" t="s">
        <v>3066</v>
      </c>
      <c r="D523" t="s">
        <v>2973</v>
      </c>
      <c r="E523" t="s">
        <v>1564</v>
      </c>
      <c r="F523">
        <v>110600</v>
      </c>
      <c r="G523">
        <v>57833</v>
      </c>
      <c r="H523">
        <v>52767</v>
      </c>
    </row>
    <row r="524" spans="1:8" x14ac:dyDescent="0.25">
      <c r="A524">
        <v>9</v>
      </c>
      <c r="B524">
        <v>58</v>
      </c>
      <c r="C524" t="s">
        <v>3066</v>
      </c>
      <c r="D524" t="s">
        <v>2855</v>
      </c>
      <c r="E524" t="s">
        <v>2</v>
      </c>
      <c r="F524">
        <v>3769456</v>
      </c>
      <c r="G524">
        <v>1923197</v>
      </c>
      <c r="H524">
        <v>1846259</v>
      </c>
    </row>
    <row r="525" spans="1:8" hidden="1" x14ac:dyDescent="0.25">
      <c r="A525">
        <v>9</v>
      </c>
      <c r="B525">
        <v>58</v>
      </c>
      <c r="C525" t="s">
        <v>3066</v>
      </c>
      <c r="D525" t="s">
        <v>2855</v>
      </c>
      <c r="E525" t="s">
        <v>3065</v>
      </c>
      <c r="F525">
        <v>3030865</v>
      </c>
      <c r="G525">
        <v>1532750</v>
      </c>
      <c r="H525">
        <v>1498115</v>
      </c>
    </row>
    <row r="526" spans="1:8" hidden="1" x14ac:dyDescent="0.25">
      <c r="A526">
        <v>9</v>
      </c>
      <c r="B526">
        <v>58</v>
      </c>
      <c r="C526" t="s">
        <v>3066</v>
      </c>
      <c r="D526" t="s">
        <v>2855</v>
      </c>
      <c r="E526" t="s">
        <v>1564</v>
      </c>
      <c r="F526">
        <v>738591</v>
      </c>
      <c r="G526">
        <v>390447</v>
      </c>
      <c r="H526">
        <v>348144</v>
      </c>
    </row>
    <row r="527" spans="1:8" x14ac:dyDescent="0.25">
      <c r="A527">
        <v>9</v>
      </c>
      <c r="B527">
        <v>59</v>
      </c>
      <c r="C527" t="s">
        <v>3066</v>
      </c>
      <c r="D527" t="s">
        <v>3104</v>
      </c>
      <c r="E527" t="s">
        <v>2</v>
      </c>
      <c r="F527">
        <v>2893196</v>
      </c>
      <c r="G527">
        <v>1473637</v>
      </c>
      <c r="H527">
        <v>1419559</v>
      </c>
    </row>
    <row r="528" spans="1:8" hidden="1" x14ac:dyDescent="0.25">
      <c r="A528">
        <v>9</v>
      </c>
      <c r="B528">
        <v>59</v>
      </c>
      <c r="C528" t="s">
        <v>3066</v>
      </c>
      <c r="D528" t="s">
        <v>3104</v>
      </c>
      <c r="E528" t="s">
        <v>3065</v>
      </c>
      <c r="F528">
        <v>2760673</v>
      </c>
      <c r="G528">
        <v>1403987</v>
      </c>
      <c r="H528">
        <v>1356686</v>
      </c>
    </row>
    <row r="529" spans="1:8" hidden="1" x14ac:dyDescent="0.25">
      <c r="A529">
        <v>9</v>
      </c>
      <c r="B529">
        <v>59</v>
      </c>
      <c r="C529" t="s">
        <v>3066</v>
      </c>
      <c r="D529" t="s">
        <v>3104</v>
      </c>
      <c r="E529" t="s">
        <v>1564</v>
      </c>
      <c r="F529">
        <v>132523</v>
      </c>
      <c r="G529">
        <v>69650</v>
      </c>
      <c r="H529">
        <v>62873</v>
      </c>
    </row>
    <row r="530" spans="1:8" x14ac:dyDescent="0.25">
      <c r="A530">
        <v>9</v>
      </c>
      <c r="B530">
        <v>60</v>
      </c>
      <c r="C530" t="s">
        <v>3066</v>
      </c>
      <c r="D530" t="s">
        <v>2859</v>
      </c>
      <c r="E530" t="s">
        <v>2</v>
      </c>
      <c r="F530">
        <v>2712650</v>
      </c>
      <c r="G530">
        <v>1355023</v>
      </c>
      <c r="H530">
        <v>1357627</v>
      </c>
    </row>
    <row r="531" spans="1:8" hidden="1" x14ac:dyDescent="0.25">
      <c r="A531">
        <v>9</v>
      </c>
      <c r="B531">
        <v>60</v>
      </c>
      <c r="C531" t="s">
        <v>3066</v>
      </c>
      <c r="D531" t="s">
        <v>2859</v>
      </c>
      <c r="E531" t="s">
        <v>3065</v>
      </c>
      <c r="F531">
        <v>2444345</v>
      </c>
      <c r="G531">
        <v>1215257</v>
      </c>
      <c r="H531">
        <v>1229088</v>
      </c>
    </row>
    <row r="532" spans="1:8" hidden="1" x14ac:dyDescent="0.25">
      <c r="A532">
        <v>9</v>
      </c>
      <c r="B532">
        <v>60</v>
      </c>
      <c r="C532" t="s">
        <v>3066</v>
      </c>
      <c r="D532" t="s">
        <v>2859</v>
      </c>
      <c r="E532" t="s">
        <v>1564</v>
      </c>
      <c r="F532">
        <v>268305</v>
      </c>
      <c r="G532">
        <v>139766</v>
      </c>
      <c r="H532">
        <v>128539</v>
      </c>
    </row>
    <row r="533" spans="1:8" x14ac:dyDescent="0.25">
      <c r="A533">
        <v>9</v>
      </c>
      <c r="B533">
        <v>61</v>
      </c>
      <c r="C533" t="s">
        <v>3066</v>
      </c>
      <c r="D533" t="s">
        <v>2861</v>
      </c>
      <c r="E533" t="s">
        <v>2</v>
      </c>
      <c r="F533">
        <v>3939916</v>
      </c>
      <c r="G533">
        <v>1950415</v>
      </c>
      <c r="H533">
        <v>1989501</v>
      </c>
    </row>
    <row r="534" spans="1:8" hidden="1" x14ac:dyDescent="0.25">
      <c r="A534">
        <v>9</v>
      </c>
      <c r="B534">
        <v>61</v>
      </c>
      <c r="C534" t="s">
        <v>3066</v>
      </c>
      <c r="D534" t="s">
        <v>2861</v>
      </c>
      <c r="E534" t="s">
        <v>3065</v>
      </c>
      <c r="F534">
        <v>3642615</v>
      </c>
      <c r="G534">
        <v>1796544</v>
      </c>
      <c r="H534">
        <v>1846071</v>
      </c>
    </row>
    <row r="535" spans="1:8" hidden="1" x14ac:dyDescent="0.25">
      <c r="A535">
        <v>9</v>
      </c>
      <c r="B535">
        <v>61</v>
      </c>
      <c r="C535" t="s">
        <v>3066</v>
      </c>
      <c r="D535" t="s">
        <v>2861</v>
      </c>
      <c r="E535" t="s">
        <v>1564</v>
      </c>
      <c r="F535">
        <v>297301</v>
      </c>
      <c r="G535">
        <v>153871</v>
      </c>
      <c r="H535">
        <v>143430</v>
      </c>
    </row>
    <row r="536" spans="1:8" x14ac:dyDescent="0.25">
      <c r="A536">
        <v>9</v>
      </c>
      <c r="B536">
        <v>62</v>
      </c>
      <c r="C536" t="s">
        <v>3066</v>
      </c>
      <c r="D536" t="s">
        <v>2863</v>
      </c>
      <c r="E536" t="s">
        <v>2</v>
      </c>
      <c r="F536">
        <v>1853997</v>
      </c>
      <c r="G536">
        <v>933523</v>
      </c>
      <c r="H536">
        <v>920474</v>
      </c>
    </row>
    <row r="537" spans="1:8" hidden="1" x14ac:dyDescent="0.25">
      <c r="A537">
        <v>9</v>
      </c>
      <c r="B537">
        <v>62</v>
      </c>
      <c r="C537" t="s">
        <v>3066</v>
      </c>
      <c r="D537" t="s">
        <v>2863</v>
      </c>
      <c r="E537" t="s">
        <v>3065</v>
      </c>
      <c r="F537">
        <v>1493628</v>
      </c>
      <c r="G537">
        <v>747576</v>
      </c>
      <c r="H537">
        <v>746052</v>
      </c>
    </row>
    <row r="538" spans="1:8" hidden="1" x14ac:dyDescent="0.25">
      <c r="A538">
        <v>9</v>
      </c>
      <c r="B538">
        <v>62</v>
      </c>
      <c r="C538" t="s">
        <v>3066</v>
      </c>
      <c r="D538" t="s">
        <v>2863</v>
      </c>
      <c r="E538" t="s">
        <v>1564</v>
      </c>
      <c r="F538">
        <v>360369</v>
      </c>
      <c r="G538">
        <v>185947</v>
      </c>
      <c r="H538">
        <v>174422</v>
      </c>
    </row>
    <row r="539" spans="1:8" x14ac:dyDescent="0.25">
      <c r="A539">
        <v>9</v>
      </c>
      <c r="B539">
        <v>63</v>
      </c>
      <c r="C539" t="s">
        <v>3066</v>
      </c>
      <c r="D539" t="s">
        <v>2865</v>
      </c>
      <c r="E539" t="s">
        <v>2</v>
      </c>
      <c r="F539">
        <v>2761620</v>
      </c>
      <c r="G539">
        <v>1413774</v>
      </c>
      <c r="H539">
        <v>1347846</v>
      </c>
    </row>
    <row r="540" spans="1:8" hidden="1" x14ac:dyDescent="0.25">
      <c r="A540">
        <v>9</v>
      </c>
      <c r="B540">
        <v>63</v>
      </c>
      <c r="C540" t="s">
        <v>3066</v>
      </c>
      <c r="D540" t="s">
        <v>2865</v>
      </c>
      <c r="E540" t="s">
        <v>3065</v>
      </c>
      <c r="F540">
        <v>2491676</v>
      </c>
      <c r="G540">
        <v>1272108</v>
      </c>
      <c r="H540">
        <v>1219568</v>
      </c>
    </row>
    <row r="541" spans="1:8" hidden="1" x14ac:dyDescent="0.25">
      <c r="A541">
        <v>9</v>
      </c>
      <c r="B541">
        <v>63</v>
      </c>
      <c r="C541" t="s">
        <v>3066</v>
      </c>
      <c r="D541" t="s">
        <v>2865</v>
      </c>
      <c r="E541" t="s">
        <v>1564</v>
      </c>
      <c r="F541">
        <v>269944</v>
      </c>
      <c r="G541">
        <v>141666</v>
      </c>
      <c r="H541">
        <v>128278</v>
      </c>
    </row>
    <row r="542" spans="1:8" x14ac:dyDescent="0.25">
      <c r="A542">
        <v>9</v>
      </c>
      <c r="B542">
        <v>64</v>
      </c>
      <c r="C542" t="s">
        <v>3066</v>
      </c>
      <c r="D542" t="s">
        <v>2867</v>
      </c>
      <c r="E542" t="s">
        <v>2</v>
      </c>
      <c r="F542">
        <v>3911679</v>
      </c>
      <c r="G542">
        <v>1941903</v>
      </c>
      <c r="H542">
        <v>1969776</v>
      </c>
    </row>
    <row r="543" spans="1:8" hidden="1" x14ac:dyDescent="0.25">
      <c r="A543">
        <v>9</v>
      </c>
      <c r="B543">
        <v>64</v>
      </c>
      <c r="C543" t="s">
        <v>3066</v>
      </c>
      <c r="D543" t="s">
        <v>2867</v>
      </c>
      <c r="E543" t="s">
        <v>3065</v>
      </c>
      <c r="F543">
        <v>3622268</v>
      </c>
      <c r="G543">
        <v>1790619</v>
      </c>
      <c r="H543">
        <v>1831649</v>
      </c>
    </row>
    <row r="544" spans="1:8" hidden="1" x14ac:dyDescent="0.25">
      <c r="A544">
        <v>9</v>
      </c>
      <c r="B544">
        <v>64</v>
      </c>
      <c r="C544" t="s">
        <v>3066</v>
      </c>
      <c r="D544" t="s">
        <v>2867</v>
      </c>
      <c r="E544" t="s">
        <v>1564</v>
      </c>
      <c r="F544">
        <v>289411</v>
      </c>
      <c r="G544">
        <v>151284</v>
      </c>
      <c r="H544">
        <v>138127</v>
      </c>
    </row>
    <row r="545" spans="1:8" x14ac:dyDescent="0.25">
      <c r="A545">
        <v>9</v>
      </c>
      <c r="B545">
        <v>65</v>
      </c>
      <c r="C545" t="s">
        <v>3066</v>
      </c>
      <c r="D545" t="s">
        <v>2869</v>
      </c>
      <c r="E545" t="s">
        <v>2</v>
      </c>
      <c r="F545">
        <v>3037582</v>
      </c>
      <c r="G545">
        <v>1537141</v>
      </c>
      <c r="H545">
        <v>1500441</v>
      </c>
    </row>
    <row r="546" spans="1:8" hidden="1" x14ac:dyDescent="0.25">
      <c r="A546">
        <v>9</v>
      </c>
      <c r="B546">
        <v>65</v>
      </c>
      <c r="C546" t="s">
        <v>3066</v>
      </c>
      <c r="D546" t="s">
        <v>2869</v>
      </c>
      <c r="E546" t="s">
        <v>3065</v>
      </c>
      <c r="F546">
        <v>2804212</v>
      </c>
      <c r="G546">
        <v>1414994</v>
      </c>
      <c r="H546">
        <v>1389218</v>
      </c>
    </row>
    <row r="547" spans="1:8" hidden="1" x14ac:dyDescent="0.25">
      <c r="A547">
        <v>9</v>
      </c>
      <c r="B547">
        <v>65</v>
      </c>
      <c r="C547" t="s">
        <v>3066</v>
      </c>
      <c r="D547" t="s">
        <v>2869</v>
      </c>
      <c r="E547" t="s">
        <v>1564</v>
      </c>
      <c r="F547">
        <v>233370</v>
      </c>
      <c r="G547">
        <v>122147</v>
      </c>
      <c r="H547">
        <v>111223</v>
      </c>
    </row>
    <row r="548" spans="1:8" x14ac:dyDescent="0.25">
      <c r="A548">
        <v>9</v>
      </c>
      <c r="B548">
        <v>66</v>
      </c>
      <c r="C548" t="s">
        <v>3066</v>
      </c>
      <c r="D548" t="s">
        <v>3105</v>
      </c>
      <c r="E548" t="s">
        <v>2</v>
      </c>
      <c r="F548">
        <v>1643251</v>
      </c>
      <c r="G548">
        <v>855123</v>
      </c>
      <c r="H548">
        <v>788128</v>
      </c>
    </row>
    <row r="549" spans="1:8" hidden="1" x14ac:dyDescent="0.25">
      <c r="A549">
        <v>9</v>
      </c>
      <c r="B549">
        <v>66</v>
      </c>
      <c r="C549" t="s">
        <v>3066</v>
      </c>
      <c r="D549" t="s">
        <v>3105</v>
      </c>
      <c r="E549" t="s">
        <v>3065</v>
      </c>
      <c r="F549">
        <v>1469693</v>
      </c>
      <c r="G549">
        <v>763127</v>
      </c>
      <c r="H549">
        <v>706566</v>
      </c>
    </row>
    <row r="550" spans="1:8" hidden="1" x14ac:dyDescent="0.25">
      <c r="A550">
        <v>9</v>
      </c>
      <c r="B550">
        <v>66</v>
      </c>
      <c r="C550" t="s">
        <v>3066</v>
      </c>
      <c r="D550" t="s">
        <v>3105</v>
      </c>
      <c r="E550" t="s">
        <v>1564</v>
      </c>
      <c r="F550">
        <v>173558</v>
      </c>
      <c r="G550">
        <v>91996</v>
      </c>
      <c r="H550">
        <v>81562</v>
      </c>
    </row>
    <row r="551" spans="1:8" x14ac:dyDescent="0.25">
      <c r="A551">
        <v>9</v>
      </c>
      <c r="B551">
        <v>67</v>
      </c>
      <c r="C551" t="s">
        <v>3066</v>
      </c>
      <c r="D551" t="s">
        <v>2873</v>
      </c>
      <c r="E551" t="s">
        <v>2</v>
      </c>
      <c r="F551">
        <v>3138671</v>
      </c>
      <c r="G551">
        <v>1649187</v>
      </c>
      <c r="H551">
        <v>1489484</v>
      </c>
    </row>
    <row r="552" spans="1:8" hidden="1" x14ac:dyDescent="0.25">
      <c r="A552">
        <v>9</v>
      </c>
      <c r="B552">
        <v>67</v>
      </c>
      <c r="C552" t="s">
        <v>3066</v>
      </c>
      <c r="D552" t="s">
        <v>2873</v>
      </c>
      <c r="E552" t="s">
        <v>3065</v>
      </c>
      <c r="F552">
        <v>1878100</v>
      </c>
      <c r="G552">
        <v>976055</v>
      </c>
      <c r="H552">
        <v>902045</v>
      </c>
    </row>
    <row r="553" spans="1:8" hidden="1" x14ac:dyDescent="0.25">
      <c r="A553">
        <v>9</v>
      </c>
      <c r="B553">
        <v>67</v>
      </c>
      <c r="C553" t="s">
        <v>3066</v>
      </c>
      <c r="D553" t="s">
        <v>2873</v>
      </c>
      <c r="E553" t="s">
        <v>1564</v>
      </c>
      <c r="F553">
        <v>1260571</v>
      </c>
      <c r="G553">
        <v>673132</v>
      </c>
      <c r="H553">
        <v>587439</v>
      </c>
    </row>
    <row r="554" spans="1:8" x14ac:dyDescent="0.25">
      <c r="A554">
        <v>9</v>
      </c>
      <c r="B554">
        <v>68</v>
      </c>
      <c r="C554" t="s">
        <v>3066</v>
      </c>
      <c r="D554" t="s">
        <v>3106</v>
      </c>
      <c r="E554" t="s">
        <v>2</v>
      </c>
      <c r="F554">
        <v>1353705</v>
      </c>
      <c r="G554">
        <v>705997</v>
      </c>
      <c r="H554">
        <v>647708</v>
      </c>
    </row>
    <row r="555" spans="1:8" hidden="1" x14ac:dyDescent="0.25">
      <c r="A555">
        <v>9</v>
      </c>
      <c r="B555">
        <v>68</v>
      </c>
      <c r="C555" t="s">
        <v>3066</v>
      </c>
      <c r="D555" t="s">
        <v>3106</v>
      </c>
      <c r="E555" t="s">
        <v>3065</v>
      </c>
      <c r="F555">
        <v>1180220</v>
      </c>
      <c r="G555">
        <v>613756</v>
      </c>
      <c r="H555">
        <v>566464</v>
      </c>
    </row>
    <row r="556" spans="1:8" hidden="1" x14ac:dyDescent="0.25">
      <c r="A556">
        <v>9</v>
      </c>
      <c r="B556">
        <v>68</v>
      </c>
      <c r="C556" t="s">
        <v>3066</v>
      </c>
      <c r="D556" t="s">
        <v>3106</v>
      </c>
      <c r="E556" t="s">
        <v>1564</v>
      </c>
      <c r="F556">
        <v>173485</v>
      </c>
      <c r="G556">
        <v>92241</v>
      </c>
      <c r="H556">
        <v>81244</v>
      </c>
    </row>
    <row r="557" spans="1:8" x14ac:dyDescent="0.25">
      <c r="A557">
        <v>9</v>
      </c>
      <c r="B557">
        <v>69</v>
      </c>
      <c r="C557" t="s">
        <v>3066</v>
      </c>
      <c r="D557" t="s">
        <v>2877</v>
      </c>
      <c r="E557" t="s">
        <v>2</v>
      </c>
      <c r="F557">
        <v>2116042</v>
      </c>
      <c r="G557">
        <v>1115249</v>
      </c>
      <c r="H557">
        <v>1000793</v>
      </c>
    </row>
    <row r="558" spans="1:8" hidden="1" x14ac:dyDescent="0.25">
      <c r="A558">
        <v>9</v>
      </c>
      <c r="B558">
        <v>69</v>
      </c>
      <c r="C558" t="s">
        <v>3066</v>
      </c>
      <c r="D558" t="s">
        <v>2877</v>
      </c>
      <c r="E558" t="s">
        <v>3065</v>
      </c>
      <c r="F558">
        <v>1829536</v>
      </c>
      <c r="G558">
        <v>962560</v>
      </c>
      <c r="H558">
        <v>866976</v>
      </c>
    </row>
    <row r="559" spans="1:8" hidden="1" x14ac:dyDescent="0.25">
      <c r="A559">
        <v>9</v>
      </c>
      <c r="B559">
        <v>69</v>
      </c>
      <c r="C559" t="s">
        <v>3066</v>
      </c>
      <c r="D559" t="s">
        <v>2877</v>
      </c>
      <c r="E559" t="s">
        <v>1564</v>
      </c>
      <c r="F559">
        <v>286506</v>
      </c>
      <c r="G559">
        <v>152689</v>
      </c>
      <c r="H559">
        <v>133817</v>
      </c>
    </row>
    <row r="560" spans="1:8" x14ac:dyDescent="0.25">
      <c r="A560">
        <v>9</v>
      </c>
      <c r="B560">
        <v>70</v>
      </c>
      <c r="C560" t="s">
        <v>3066</v>
      </c>
      <c r="D560" t="s">
        <v>2879</v>
      </c>
      <c r="E560" t="s">
        <v>2</v>
      </c>
      <c r="F560">
        <v>1463519</v>
      </c>
      <c r="G560">
        <v>770897</v>
      </c>
      <c r="H560">
        <v>692622</v>
      </c>
    </row>
    <row r="561" spans="1:8" hidden="1" x14ac:dyDescent="0.25">
      <c r="A561">
        <v>9</v>
      </c>
      <c r="B561">
        <v>70</v>
      </c>
      <c r="C561" t="s">
        <v>3066</v>
      </c>
      <c r="D561" t="s">
        <v>2879</v>
      </c>
      <c r="E561" t="s">
        <v>3065</v>
      </c>
      <c r="F561">
        <v>1188089</v>
      </c>
      <c r="G561">
        <v>620068</v>
      </c>
      <c r="H561">
        <v>568021</v>
      </c>
    </row>
    <row r="562" spans="1:8" hidden="1" x14ac:dyDescent="0.25">
      <c r="A562">
        <v>9</v>
      </c>
      <c r="B562">
        <v>70</v>
      </c>
      <c r="C562" t="s">
        <v>3066</v>
      </c>
      <c r="D562" t="s">
        <v>2879</v>
      </c>
      <c r="E562" t="s">
        <v>1564</v>
      </c>
      <c r="F562">
        <v>275430</v>
      </c>
      <c r="G562">
        <v>150829</v>
      </c>
      <c r="H562">
        <v>124601</v>
      </c>
    </row>
    <row r="563" spans="1:8" x14ac:dyDescent="0.25">
      <c r="A563">
        <v>10</v>
      </c>
      <c r="B563">
        <v>1</v>
      </c>
      <c r="C563" t="s">
        <v>3066</v>
      </c>
      <c r="D563" t="s">
        <v>1884</v>
      </c>
      <c r="E563" t="s">
        <v>2</v>
      </c>
      <c r="F563">
        <v>3043466</v>
      </c>
      <c r="G563">
        <v>1600839</v>
      </c>
      <c r="H563">
        <v>1442627</v>
      </c>
    </row>
    <row r="564" spans="1:8" hidden="1" x14ac:dyDescent="0.25">
      <c r="A564">
        <v>10</v>
      </c>
      <c r="B564">
        <v>1</v>
      </c>
      <c r="C564" t="s">
        <v>3066</v>
      </c>
      <c r="D564" t="s">
        <v>1884</v>
      </c>
      <c r="E564" t="s">
        <v>3065</v>
      </c>
      <c r="F564">
        <v>2733907</v>
      </c>
      <c r="G564">
        <v>1436653</v>
      </c>
      <c r="H564">
        <v>1297254</v>
      </c>
    </row>
    <row r="565" spans="1:8" hidden="1" x14ac:dyDescent="0.25">
      <c r="A565">
        <v>10</v>
      </c>
      <c r="B565">
        <v>1</v>
      </c>
      <c r="C565" t="s">
        <v>3066</v>
      </c>
      <c r="D565" t="s">
        <v>1884</v>
      </c>
      <c r="E565" t="s">
        <v>1564</v>
      </c>
      <c r="F565">
        <v>309559</v>
      </c>
      <c r="G565">
        <v>164186</v>
      </c>
      <c r="H565">
        <v>145373</v>
      </c>
    </row>
    <row r="566" spans="1:8" x14ac:dyDescent="0.25">
      <c r="A566">
        <v>10</v>
      </c>
      <c r="B566">
        <v>2</v>
      </c>
      <c r="C566" t="s">
        <v>3066</v>
      </c>
      <c r="D566" t="s">
        <v>1886</v>
      </c>
      <c r="E566" t="s">
        <v>2</v>
      </c>
      <c r="F566">
        <v>3939773</v>
      </c>
      <c r="G566">
        <v>2077047</v>
      </c>
      <c r="H566">
        <v>1862726</v>
      </c>
    </row>
    <row r="567" spans="1:8" hidden="1" x14ac:dyDescent="0.25">
      <c r="A567">
        <v>10</v>
      </c>
      <c r="B567">
        <v>2</v>
      </c>
      <c r="C567" t="s">
        <v>3066</v>
      </c>
      <c r="D567" t="s">
        <v>1886</v>
      </c>
      <c r="E567" t="s">
        <v>3065</v>
      </c>
      <c r="F567">
        <v>3688687</v>
      </c>
      <c r="G567">
        <v>1941681</v>
      </c>
      <c r="H567">
        <v>1747006</v>
      </c>
    </row>
    <row r="568" spans="1:8" hidden="1" x14ac:dyDescent="0.25">
      <c r="A568">
        <v>10</v>
      </c>
      <c r="B568">
        <v>2</v>
      </c>
      <c r="C568" t="s">
        <v>3066</v>
      </c>
      <c r="D568" t="s">
        <v>1886</v>
      </c>
      <c r="E568" t="s">
        <v>1564</v>
      </c>
      <c r="F568">
        <v>251086</v>
      </c>
      <c r="G568">
        <v>135366</v>
      </c>
      <c r="H568">
        <v>115720</v>
      </c>
    </row>
    <row r="569" spans="1:8" x14ac:dyDescent="0.25">
      <c r="A569">
        <v>10</v>
      </c>
      <c r="B569">
        <v>3</v>
      </c>
      <c r="C569" t="s">
        <v>3066</v>
      </c>
      <c r="D569" t="s">
        <v>3107</v>
      </c>
      <c r="E569" t="s">
        <v>2</v>
      </c>
      <c r="F569">
        <v>515961</v>
      </c>
      <c r="G569">
        <v>273680</v>
      </c>
      <c r="H569">
        <v>242281</v>
      </c>
    </row>
    <row r="570" spans="1:8" hidden="1" x14ac:dyDescent="0.25">
      <c r="A570">
        <v>10</v>
      </c>
      <c r="B570">
        <v>3</v>
      </c>
      <c r="C570" t="s">
        <v>3066</v>
      </c>
      <c r="D570" t="s">
        <v>3107</v>
      </c>
      <c r="E570" t="s">
        <v>3065</v>
      </c>
      <c r="F570">
        <v>494699</v>
      </c>
      <c r="G570">
        <v>262363</v>
      </c>
      <c r="H570">
        <v>232336</v>
      </c>
    </row>
    <row r="571" spans="1:8" hidden="1" x14ac:dyDescent="0.25">
      <c r="A571">
        <v>10</v>
      </c>
      <c r="B571">
        <v>3</v>
      </c>
      <c r="C571" t="s">
        <v>3066</v>
      </c>
      <c r="D571" t="s">
        <v>3107</v>
      </c>
      <c r="E571" t="s">
        <v>1564</v>
      </c>
      <c r="F571">
        <v>21262</v>
      </c>
      <c r="G571">
        <v>11317</v>
      </c>
      <c r="H571">
        <v>9945</v>
      </c>
    </row>
    <row r="572" spans="1:8" x14ac:dyDescent="0.25">
      <c r="A572">
        <v>10</v>
      </c>
      <c r="B572">
        <v>4</v>
      </c>
      <c r="C572" t="s">
        <v>3066</v>
      </c>
      <c r="D572" t="s">
        <v>1890</v>
      </c>
      <c r="E572" t="s">
        <v>2</v>
      </c>
      <c r="F572">
        <v>2682720</v>
      </c>
      <c r="G572">
        <v>1417611</v>
      </c>
      <c r="H572">
        <v>1265109</v>
      </c>
    </row>
    <row r="573" spans="1:8" hidden="1" x14ac:dyDescent="0.25">
      <c r="A573">
        <v>10</v>
      </c>
      <c r="B573">
        <v>4</v>
      </c>
      <c r="C573" t="s">
        <v>3066</v>
      </c>
      <c r="D573" t="s">
        <v>1890</v>
      </c>
      <c r="E573" t="s">
        <v>3065</v>
      </c>
      <c r="F573">
        <v>2529407</v>
      </c>
      <c r="G573">
        <v>1335214</v>
      </c>
      <c r="H573">
        <v>1194193</v>
      </c>
    </row>
    <row r="574" spans="1:8" hidden="1" x14ac:dyDescent="0.25">
      <c r="A574">
        <v>10</v>
      </c>
      <c r="B574">
        <v>4</v>
      </c>
      <c r="C574" t="s">
        <v>3066</v>
      </c>
      <c r="D574" t="s">
        <v>1890</v>
      </c>
      <c r="E574" t="s">
        <v>1564</v>
      </c>
      <c r="F574">
        <v>153313</v>
      </c>
      <c r="G574">
        <v>82397</v>
      </c>
      <c r="H574">
        <v>70916</v>
      </c>
    </row>
    <row r="575" spans="1:8" x14ac:dyDescent="0.25">
      <c r="A575">
        <v>10</v>
      </c>
      <c r="B575">
        <v>5</v>
      </c>
      <c r="C575" t="s">
        <v>3066</v>
      </c>
      <c r="D575" t="s">
        <v>1892</v>
      </c>
      <c r="E575" t="s">
        <v>2</v>
      </c>
      <c r="F575">
        <v>3575281</v>
      </c>
      <c r="G575">
        <v>1840997</v>
      </c>
      <c r="H575">
        <v>1734284</v>
      </c>
    </row>
    <row r="576" spans="1:8" hidden="1" x14ac:dyDescent="0.25">
      <c r="A576">
        <v>10</v>
      </c>
      <c r="B576">
        <v>5</v>
      </c>
      <c r="C576" t="s">
        <v>3066</v>
      </c>
      <c r="D576" t="s">
        <v>1892</v>
      </c>
      <c r="E576" t="s">
        <v>3065</v>
      </c>
      <c r="F576">
        <v>3450736</v>
      </c>
      <c r="G576">
        <v>1775203</v>
      </c>
      <c r="H576">
        <v>1675533</v>
      </c>
    </row>
    <row r="577" spans="1:8" hidden="1" x14ac:dyDescent="0.25">
      <c r="A577">
        <v>10</v>
      </c>
      <c r="B577">
        <v>5</v>
      </c>
      <c r="C577" t="s">
        <v>3066</v>
      </c>
      <c r="D577" t="s">
        <v>1892</v>
      </c>
      <c r="E577" t="s">
        <v>1564</v>
      </c>
      <c r="F577">
        <v>124545</v>
      </c>
      <c r="G577">
        <v>65794</v>
      </c>
      <c r="H577">
        <v>58751</v>
      </c>
    </row>
    <row r="578" spans="1:8" x14ac:dyDescent="0.25">
      <c r="A578">
        <v>10</v>
      </c>
      <c r="B578">
        <v>6</v>
      </c>
      <c r="C578" t="s">
        <v>3066</v>
      </c>
      <c r="D578" t="s">
        <v>3108</v>
      </c>
      <c r="E578" t="s">
        <v>2</v>
      </c>
      <c r="F578">
        <v>1732578</v>
      </c>
      <c r="G578">
        <v>902207</v>
      </c>
      <c r="H578">
        <v>830371</v>
      </c>
    </row>
    <row r="579" spans="1:8" hidden="1" x14ac:dyDescent="0.25">
      <c r="A579">
        <v>10</v>
      </c>
      <c r="B579">
        <v>6</v>
      </c>
      <c r="C579" t="s">
        <v>3066</v>
      </c>
      <c r="D579" t="s">
        <v>3108</v>
      </c>
      <c r="E579" t="s">
        <v>3065</v>
      </c>
      <c r="F579">
        <v>1644370</v>
      </c>
      <c r="G579">
        <v>855183</v>
      </c>
      <c r="H579">
        <v>789187</v>
      </c>
    </row>
    <row r="580" spans="1:8" hidden="1" x14ac:dyDescent="0.25">
      <c r="A580">
        <v>10</v>
      </c>
      <c r="B580">
        <v>6</v>
      </c>
      <c r="C580" t="s">
        <v>3066</v>
      </c>
      <c r="D580" t="s">
        <v>3108</v>
      </c>
      <c r="E580" t="s">
        <v>1564</v>
      </c>
      <c r="F580">
        <v>88208</v>
      </c>
      <c r="G580">
        <v>47024</v>
      </c>
      <c r="H580">
        <v>41184</v>
      </c>
    </row>
    <row r="581" spans="1:8" x14ac:dyDescent="0.25">
      <c r="A581">
        <v>10</v>
      </c>
      <c r="B581">
        <v>7</v>
      </c>
      <c r="C581" t="s">
        <v>3066</v>
      </c>
      <c r="D581" t="s">
        <v>1896</v>
      </c>
      <c r="E581" t="s">
        <v>2</v>
      </c>
      <c r="F581">
        <v>2158608</v>
      </c>
      <c r="G581">
        <v>1128105</v>
      </c>
      <c r="H581">
        <v>1030503</v>
      </c>
    </row>
    <row r="582" spans="1:8" hidden="1" x14ac:dyDescent="0.25">
      <c r="A582">
        <v>10</v>
      </c>
      <c r="B582">
        <v>7</v>
      </c>
      <c r="C582" t="s">
        <v>3066</v>
      </c>
      <c r="D582" t="s">
        <v>1896</v>
      </c>
      <c r="E582" t="s">
        <v>3065</v>
      </c>
      <c r="F582">
        <v>2026257</v>
      </c>
      <c r="G582">
        <v>1057202</v>
      </c>
      <c r="H582">
        <v>969055</v>
      </c>
    </row>
    <row r="583" spans="1:8" hidden="1" x14ac:dyDescent="0.25">
      <c r="A583">
        <v>10</v>
      </c>
      <c r="B583">
        <v>7</v>
      </c>
      <c r="C583" t="s">
        <v>3066</v>
      </c>
      <c r="D583" t="s">
        <v>1896</v>
      </c>
      <c r="E583" t="s">
        <v>1564</v>
      </c>
      <c r="F583">
        <v>132351</v>
      </c>
      <c r="G583">
        <v>70903</v>
      </c>
      <c r="H583">
        <v>61448</v>
      </c>
    </row>
    <row r="584" spans="1:8" x14ac:dyDescent="0.25">
      <c r="A584">
        <v>10</v>
      </c>
      <c r="B584">
        <v>8</v>
      </c>
      <c r="C584" t="s">
        <v>3066</v>
      </c>
      <c r="D584" t="s">
        <v>1898</v>
      </c>
      <c r="E584" t="s">
        <v>2</v>
      </c>
      <c r="F584">
        <v>1296348</v>
      </c>
      <c r="G584">
        <v>669552</v>
      </c>
      <c r="H584">
        <v>626796</v>
      </c>
    </row>
    <row r="585" spans="1:8" hidden="1" x14ac:dyDescent="0.25">
      <c r="A585">
        <v>10</v>
      </c>
      <c r="B585">
        <v>8</v>
      </c>
      <c r="C585" t="s">
        <v>3066</v>
      </c>
      <c r="D585" t="s">
        <v>1898</v>
      </c>
      <c r="E585" t="s">
        <v>3065</v>
      </c>
      <c r="F585">
        <v>1167340</v>
      </c>
      <c r="G585">
        <v>600300</v>
      </c>
      <c r="H585">
        <v>567040</v>
      </c>
    </row>
    <row r="586" spans="1:8" hidden="1" x14ac:dyDescent="0.25">
      <c r="A586">
        <v>10</v>
      </c>
      <c r="B586">
        <v>8</v>
      </c>
      <c r="C586" t="s">
        <v>3066</v>
      </c>
      <c r="D586" t="s">
        <v>1898</v>
      </c>
      <c r="E586" t="s">
        <v>1564</v>
      </c>
      <c r="F586">
        <v>129008</v>
      </c>
      <c r="G586">
        <v>69252</v>
      </c>
      <c r="H586">
        <v>59756</v>
      </c>
    </row>
    <row r="587" spans="1:8" x14ac:dyDescent="0.25">
      <c r="A587">
        <v>10</v>
      </c>
      <c r="B587">
        <v>9</v>
      </c>
      <c r="C587" t="s">
        <v>3066</v>
      </c>
      <c r="D587" t="s">
        <v>1900</v>
      </c>
      <c r="E587" t="s">
        <v>2</v>
      </c>
      <c r="F587">
        <v>2543942</v>
      </c>
      <c r="G587">
        <v>1328417</v>
      </c>
      <c r="H587">
        <v>1215525</v>
      </c>
    </row>
    <row r="588" spans="1:8" hidden="1" x14ac:dyDescent="0.25">
      <c r="A588">
        <v>10</v>
      </c>
      <c r="B588">
        <v>9</v>
      </c>
      <c r="C588" t="s">
        <v>3066</v>
      </c>
      <c r="D588" t="s">
        <v>1900</v>
      </c>
      <c r="E588" t="s">
        <v>3065</v>
      </c>
      <c r="F588">
        <v>2321544</v>
      </c>
      <c r="G588">
        <v>1208292</v>
      </c>
      <c r="H588">
        <v>1113252</v>
      </c>
    </row>
    <row r="589" spans="1:8" hidden="1" x14ac:dyDescent="0.25">
      <c r="A589">
        <v>10</v>
      </c>
      <c r="B589">
        <v>9</v>
      </c>
      <c r="C589" t="s">
        <v>3066</v>
      </c>
      <c r="D589" t="s">
        <v>1900</v>
      </c>
      <c r="E589" t="s">
        <v>1564</v>
      </c>
      <c r="F589">
        <v>222398</v>
      </c>
      <c r="G589">
        <v>120125</v>
      </c>
      <c r="H589">
        <v>102273</v>
      </c>
    </row>
    <row r="590" spans="1:8" x14ac:dyDescent="0.25">
      <c r="A590">
        <v>10</v>
      </c>
      <c r="B590">
        <v>10</v>
      </c>
      <c r="C590" t="s">
        <v>3066</v>
      </c>
      <c r="D590" t="s">
        <v>1902</v>
      </c>
      <c r="E590" t="s">
        <v>2</v>
      </c>
      <c r="F590">
        <v>2392638</v>
      </c>
      <c r="G590">
        <v>1246872</v>
      </c>
      <c r="H590">
        <v>1145766</v>
      </c>
    </row>
    <row r="591" spans="1:8" hidden="1" x14ac:dyDescent="0.25">
      <c r="A591">
        <v>10</v>
      </c>
      <c r="B591">
        <v>10</v>
      </c>
      <c r="C591" t="s">
        <v>3066</v>
      </c>
      <c r="D591" t="s">
        <v>1902</v>
      </c>
      <c r="E591" t="s">
        <v>3065</v>
      </c>
      <c r="F591">
        <v>2174361</v>
      </c>
      <c r="G591">
        <v>1130114</v>
      </c>
      <c r="H591">
        <v>1044247</v>
      </c>
    </row>
    <row r="592" spans="1:8" hidden="1" x14ac:dyDescent="0.25">
      <c r="A592">
        <v>10</v>
      </c>
      <c r="B592">
        <v>10</v>
      </c>
      <c r="C592" t="s">
        <v>3066</v>
      </c>
      <c r="D592" t="s">
        <v>1902</v>
      </c>
      <c r="E592" t="s">
        <v>1564</v>
      </c>
      <c r="F592">
        <v>218277</v>
      </c>
      <c r="G592">
        <v>116758</v>
      </c>
      <c r="H592">
        <v>101519</v>
      </c>
    </row>
    <row r="593" spans="1:8" x14ac:dyDescent="0.25">
      <c r="A593">
        <v>10</v>
      </c>
      <c r="B593">
        <v>11</v>
      </c>
      <c r="C593" t="s">
        <v>3066</v>
      </c>
      <c r="D593" t="s">
        <v>1904</v>
      </c>
      <c r="E593" t="s">
        <v>2</v>
      </c>
      <c r="F593">
        <v>1526646</v>
      </c>
      <c r="G593">
        <v>797180</v>
      </c>
      <c r="H593">
        <v>729466</v>
      </c>
    </row>
    <row r="594" spans="1:8" hidden="1" x14ac:dyDescent="0.25">
      <c r="A594">
        <v>10</v>
      </c>
      <c r="B594">
        <v>11</v>
      </c>
      <c r="C594" t="s">
        <v>3066</v>
      </c>
      <c r="D594" t="s">
        <v>1904</v>
      </c>
      <c r="E594" t="s">
        <v>3065</v>
      </c>
      <c r="F594">
        <v>1458679</v>
      </c>
      <c r="G594">
        <v>760198</v>
      </c>
      <c r="H594">
        <v>698481</v>
      </c>
    </row>
    <row r="595" spans="1:8" hidden="1" x14ac:dyDescent="0.25">
      <c r="A595">
        <v>10</v>
      </c>
      <c r="B595">
        <v>11</v>
      </c>
      <c r="C595" t="s">
        <v>3066</v>
      </c>
      <c r="D595" t="s">
        <v>1904</v>
      </c>
      <c r="E595" t="s">
        <v>1564</v>
      </c>
      <c r="F595">
        <v>67967</v>
      </c>
      <c r="G595">
        <v>36982</v>
      </c>
      <c r="H595">
        <v>30985</v>
      </c>
    </row>
    <row r="596" spans="1:8" x14ac:dyDescent="0.25">
      <c r="A596">
        <v>10</v>
      </c>
      <c r="B596">
        <v>12</v>
      </c>
      <c r="C596" t="s">
        <v>3066</v>
      </c>
      <c r="D596" t="s">
        <v>1906</v>
      </c>
      <c r="E596" t="s">
        <v>2</v>
      </c>
      <c r="F596">
        <v>1508182</v>
      </c>
      <c r="G596">
        <v>789432</v>
      </c>
      <c r="H596">
        <v>718750</v>
      </c>
    </row>
    <row r="597" spans="1:8" hidden="1" x14ac:dyDescent="0.25">
      <c r="A597">
        <v>10</v>
      </c>
      <c r="B597">
        <v>12</v>
      </c>
      <c r="C597" t="s">
        <v>3066</v>
      </c>
      <c r="D597" t="s">
        <v>1906</v>
      </c>
      <c r="E597" t="s">
        <v>3065</v>
      </c>
      <c r="F597">
        <v>1383015</v>
      </c>
      <c r="G597">
        <v>721714</v>
      </c>
      <c r="H597">
        <v>661301</v>
      </c>
    </row>
    <row r="598" spans="1:8" hidden="1" x14ac:dyDescent="0.25">
      <c r="A598">
        <v>10</v>
      </c>
      <c r="B598">
        <v>12</v>
      </c>
      <c r="C598" t="s">
        <v>3066</v>
      </c>
      <c r="D598" t="s">
        <v>1906</v>
      </c>
      <c r="E598" t="s">
        <v>1564</v>
      </c>
      <c r="F598">
        <v>125167</v>
      </c>
      <c r="G598">
        <v>67718</v>
      </c>
      <c r="H598">
        <v>57449</v>
      </c>
    </row>
    <row r="599" spans="1:8" x14ac:dyDescent="0.25">
      <c r="A599">
        <v>10</v>
      </c>
      <c r="B599">
        <v>13</v>
      </c>
      <c r="C599" t="s">
        <v>3066</v>
      </c>
      <c r="D599" t="s">
        <v>1908</v>
      </c>
      <c r="E599" t="s">
        <v>2</v>
      </c>
      <c r="F599">
        <v>3295789</v>
      </c>
      <c r="G599">
        <v>1722189</v>
      </c>
      <c r="H599">
        <v>1573600</v>
      </c>
    </row>
    <row r="600" spans="1:8" hidden="1" x14ac:dyDescent="0.25">
      <c r="A600">
        <v>10</v>
      </c>
      <c r="B600">
        <v>13</v>
      </c>
      <c r="C600" t="s">
        <v>3066</v>
      </c>
      <c r="D600" t="s">
        <v>1908</v>
      </c>
      <c r="E600" t="s">
        <v>3065</v>
      </c>
      <c r="F600">
        <v>3028441</v>
      </c>
      <c r="G600">
        <v>1579812</v>
      </c>
      <c r="H600">
        <v>1448629</v>
      </c>
    </row>
    <row r="601" spans="1:8" hidden="1" x14ac:dyDescent="0.25">
      <c r="A601">
        <v>10</v>
      </c>
      <c r="B601">
        <v>13</v>
      </c>
      <c r="C601" t="s">
        <v>3066</v>
      </c>
      <c r="D601" t="s">
        <v>1908</v>
      </c>
      <c r="E601" t="s">
        <v>1564</v>
      </c>
      <c r="F601">
        <v>267348</v>
      </c>
      <c r="G601">
        <v>142377</v>
      </c>
      <c r="H601">
        <v>124971</v>
      </c>
    </row>
    <row r="602" spans="1:8" x14ac:dyDescent="0.25">
      <c r="A602">
        <v>10</v>
      </c>
      <c r="B602">
        <v>14</v>
      </c>
      <c r="C602" t="s">
        <v>3066</v>
      </c>
      <c r="D602" t="s">
        <v>1910</v>
      </c>
      <c r="E602" t="s">
        <v>2</v>
      </c>
      <c r="F602">
        <v>3746714</v>
      </c>
      <c r="G602">
        <v>1951466</v>
      </c>
      <c r="H602">
        <v>1795248</v>
      </c>
    </row>
    <row r="603" spans="1:8" hidden="1" x14ac:dyDescent="0.25">
      <c r="A603">
        <v>10</v>
      </c>
      <c r="B603">
        <v>14</v>
      </c>
      <c r="C603" t="s">
        <v>3066</v>
      </c>
      <c r="D603" t="s">
        <v>1910</v>
      </c>
      <c r="E603" t="s">
        <v>3065</v>
      </c>
      <c r="F603">
        <v>3398361</v>
      </c>
      <c r="G603">
        <v>1764648</v>
      </c>
      <c r="H603">
        <v>1633713</v>
      </c>
    </row>
    <row r="604" spans="1:8" hidden="1" x14ac:dyDescent="0.25">
      <c r="A604">
        <v>10</v>
      </c>
      <c r="B604">
        <v>14</v>
      </c>
      <c r="C604" t="s">
        <v>3066</v>
      </c>
      <c r="D604" t="s">
        <v>1910</v>
      </c>
      <c r="E604" t="s">
        <v>1564</v>
      </c>
      <c r="F604">
        <v>348353</v>
      </c>
      <c r="G604">
        <v>186818</v>
      </c>
      <c r="H604">
        <v>161535</v>
      </c>
    </row>
    <row r="605" spans="1:8" x14ac:dyDescent="0.25">
      <c r="A605">
        <v>10</v>
      </c>
      <c r="B605">
        <v>15</v>
      </c>
      <c r="C605" t="s">
        <v>3066</v>
      </c>
      <c r="D605" t="s">
        <v>1912</v>
      </c>
      <c r="E605" t="s">
        <v>2</v>
      </c>
      <c r="F605">
        <v>2152638</v>
      </c>
      <c r="G605">
        <v>1075710</v>
      </c>
      <c r="H605">
        <v>1076928</v>
      </c>
    </row>
    <row r="606" spans="1:8" hidden="1" x14ac:dyDescent="0.25">
      <c r="A606">
        <v>10</v>
      </c>
      <c r="B606">
        <v>15</v>
      </c>
      <c r="C606" t="s">
        <v>3066</v>
      </c>
      <c r="D606" t="s">
        <v>1912</v>
      </c>
      <c r="E606" t="s">
        <v>3065</v>
      </c>
      <c r="F606">
        <v>2022048</v>
      </c>
      <c r="G606">
        <v>1007970</v>
      </c>
      <c r="H606">
        <v>1014078</v>
      </c>
    </row>
    <row r="607" spans="1:8" hidden="1" x14ac:dyDescent="0.25">
      <c r="A607">
        <v>10</v>
      </c>
      <c r="B607">
        <v>15</v>
      </c>
      <c r="C607" t="s">
        <v>3066</v>
      </c>
      <c r="D607" t="s">
        <v>1912</v>
      </c>
      <c r="E607" t="s">
        <v>1564</v>
      </c>
      <c r="F607">
        <v>130590</v>
      </c>
      <c r="G607">
        <v>67740</v>
      </c>
      <c r="H607">
        <v>62850</v>
      </c>
    </row>
    <row r="608" spans="1:8" x14ac:dyDescent="0.25">
      <c r="A608">
        <v>10</v>
      </c>
      <c r="B608">
        <v>16</v>
      </c>
      <c r="C608" t="s">
        <v>3066</v>
      </c>
      <c r="D608" t="s">
        <v>1914</v>
      </c>
      <c r="E608" t="s">
        <v>2</v>
      </c>
      <c r="F608">
        <v>2714349</v>
      </c>
      <c r="G608">
        <v>1336283</v>
      </c>
      <c r="H608">
        <v>1378066</v>
      </c>
    </row>
    <row r="609" spans="1:8" hidden="1" x14ac:dyDescent="0.25">
      <c r="A609">
        <v>10</v>
      </c>
      <c r="B609">
        <v>16</v>
      </c>
      <c r="C609" t="s">
        <v>3066</v>
      </c>
      <c r="D609" t="s">
        <v>1914</v>
      </c>
      <c r="E609" t="s">
        <v>3065</v>
      </c>
      <c r="F609">
        <v>2564860</v>
      </c>
      <c r="G609">
        <v>1257556</v>
      </c>
      <c r="H609">
        <v>1307304</v>
      </c>
    </row>
    <row r="610" spans="1:8" hidden="1" x14ac:dyDescent="0.25">
      <c r="A610">
        <v>10</v>
      </c>
      <c r="B610">
        <v>16</v>
      </c>
      <c r="C610" t="s">
        <v>3066</v>
      </c>
      <c r="D610" t="s">
        <v>1914</v>
      </c>
      <c r="E610" t="s">
        <v>1564</v>
      </c>
      <c r="F610">
        <v>149489</v>
      </c>
      <c r="G610">
        <v>78727</v>
      </c>
      <c r="H610">
        <v>70762</v>
      </c>
    </row>
    <row r="611" spans="1:8" x14ac:dyDescent="0.25">
      <c r="A611">
        <v>10</v>
      </c>
      <c r="B611">
        <v>17</v>
      </c>
      <c r="C611" t="s">
        <v>3066</v>
      </c>
      <c r="D611" t="s">
        <v>1916</v>
      </c>
      <c r="E611" t="s">
        <v>2</v>
      </c>
      <c r="F611">
        <v>3248701</v>
      </c>
      <c r="G611">
        <v>1652661</v>
      </c>
      <c r="H611">
        <v>1596040</v>
      </c>
    </row>
    <row r="612" spans="1:8" hidden="1" x14ac:dyDescent="0.25">
      <c r="A612">
        <v>10</v>
      </c>
      <c r="B612">
        <v>17</v>
      </c>
      <c r="C612" t="s">
        <v>3066</v>
      </c>
      <c r="D612" t="s">
        <v>1916</v>
      </c>
      <c r="E612" t="s">
        <v>3065</v>
      </c>
      <c r="F612">
        <v>2950064</v>
      </c>
      <c r="G612">
        <v>1494636</v>
      </c>
      <c r="H612">
        <v>1455428</v>
      </c>
    </row>
    <row r="613" spans="1:8" hidden="1" x14ac:dyDescent="0.25">
      <c r="A613">
        <v>10</v>
      </c>
      <c r="B613">
        <v>17</v>
      </c>
      <c r="C613" t="s">
        <v>3066</v>
      </c>
      <c r="D613" t="s">
        <v>1916</v>
      </c>
      <c r="E613" t="s">
        <v>1564</v>
      </c>
      <c r="F613">
        <v>298637</v>
      </c>
      <c r="G613">
        <v>158025</v>
      </c>
      <c r="H613">
        <v>140612</v>
      </c>
    </row>
    <row r="614" spans="1:8" x14ac:dyDescent="0.25">
      <c r="A614">
        <v>10</v>
      </c>
      <c r="B614">
        <v>18</v>
      </c>
      <c r="C614" t="s">
        <v>3066</v>
      </c>
      <c r="D614" t="s">
        <v>1918</v>
      </c>
      <c r="E614" t="s">
        <v>2</v>
      </c>
      <c r="F614">
        <v>2718421</v>
      </c>
      <c r="G614">
        <v>1415603</v>
      </c>
      <c r="H614">
        <v>1302818</v>
      </c>
    </row>
    <row r="615" spans="1:8" hidden="1" x14ac:dyDescent="0.25">
      <c r="A615">
        <v>10</v>
      </c>
      <c r="B615">
        <v>18</v>
      </c>
      <c r="C615" t="s">
        <v>3066</v>
      </c>
      <c r="D615" t="s">
        <v>1918</v>
      </c>
      <c r="E615" t="s">
        <v>3065</v>
      </c>
      <c r="F615">
        <v>2531766</v>
      </c>
      <c r="G615">
        <v>1316796</v>
      </c>
      <c r="H615">
        <v>1214970</v>
      </c>
    </row>
    <row r="616" spans="1:8" hidden="1" x14ac:dyDescent="0.25">
      <c r="A616">
        <v>10</v>
      </c>
      <c r="B616">
        <v>18</v>
      </c>
      <c r="C616" t="s">
        <v>3066</v>
      </c>
      <c r="D616" t="s">
        <v>1918</v>
      </c>
      <c r="E616" t="s">
        <v>1564</v>
      </c>
      <c r="F616">
        <v>186655</v>
      </c>
      <c r="G616">
        <v>98807</v>
      </c>
      <c r="H616">
        <v>87848</v>
      </c>
    </row>
    <row r="617" spans="1:8" x14ac:dyDescent="0.25">
      <c r="A617">
        <v>10</v>
      </c>
      <c r="B617">
        <v>19</v>
      </c>
      <c r="C617" t="s">
        <v>3066</v>
      </c>
      <c r="D617" t="s">
        <v>1920</v>
      </c>
      <c r="E617" t="s">
        <v>2</v>
      </c>
      <c r="F617">
        <v>3394793</v>
      </c>
      <c r="G617">
        <v>1760692</v>
      </c>
      <c r="H617">
        <v>1634101</v>
      </c>
    </row>
    <row r="618" spans="1:8" hidden="1" x14ac:dyDescent="0.25">
      <c r="A618">
        <v>10</v>
      </c>
      <c r="B618">
        <v>19</v>
      </c>
      <c r="C618" t="s">
        <v>3066</v>
      </c>
      <c r="D618" t="s">
        <v>1920</v>
      </c>
      <c r="E618" t="s">
        <v>3065</v>
      </c>
      <c r="F618">
        <v>3271338</v>
      </c>
      <c r="G618">
        <v>1694987</v>
      </c>
      <c r="H618">
        <v>1576351</v>
      </c>
    </row>
    <row r="619" spans="1:8" hidden="1" x14ac:dyDescent="0.25">
      <c r="A619">
        <v>10</v>
      </c>
      <c r="B619">
        <v>19</v>
      </c>
      <c r="C619" t="s">
        <v>3066</v>
      </c>
      <c r="D619" t="s">
        <v>1920</v>
      </c>
      <c r="E619" t="s">
        <v>1564</v>
      </c>
      <c r="F619">
        <v>123455</v>
      </c>
      <c r="G619">
        <v>65705</v>
      </c>
      <c r="H619">
        <v>57750</v>
      </c>
    </row>
    <row r="620" spans="1:8" x14ac:dyDescent="0.25">
      <c r="A620">
        <v>10</v>
      </c>
      <c r="B620">
        <v>20</v>
      </c>
      <c r="C620" t="s">
        <v>3066</v>
      </c>
      <c r="D620" t="s">
        <v>1922</v>
      </c>
      <c r="E620" t="s">
        <v>2</v>
      </c>
      <c r="F620">
        <v>2349366</v>
      </c>
      <c r="G620">
        <v>1228874</v>
      </c>
      <c r="H620">
        <v>1120492</v>
      </c>
    </row>
    <row r="621" spans="1:8" hidden="1" x14ac:dyDescent="0.25">
      <c r="A621">
        <v>10</v>
      </c>
      <c r="B621">
        <v>20</v>
      </c>
      <c r="C621" t="s">
        <v>3066</v>
      </c>
      <c r="D621" t="s">
        <v>1922</v>
      </c>
      <c r="E621" t="s">
        <v>3065</v>
      </c>
      <c r="F621">
        <v>2241743</v>
      </c>
      <c r="G621">
        <v>1171333</v>
      </c>
      <c r="H621">
        <v>1070410</v>
      </c>
    </row>
    <row r="622" spans="1:8" hidden="1" x14ac:dyDescent="0.25">
      <c r="A622">
        <v>10</v>
      </c>
      <c r="B622">
        <v>20</v>
      </c>
      <c r="C622" t="s">
        <v>3066</v>
      </c>
      <c r="D622" t="s">
        <v>1922</v>
      </c>
      <c r="E622" t="s">
        <v>1564</v>
      </c>
      <c r="F622">
        <v>107623</v>
      </c>
      <c r="G622">
        <v>57541</v>
      </c>
      <c r="H622">
        <v>50082</v>
      </c>
    </row>
    <row r="623" spans="1:8" x14ac:dyDescent="0.25">
      <c r="A623">
        <v>10</v>
      </c>
      <c r="B623">
        <v>21</v>
      </c>
      <c r="C623" t="s">
        <v>3066</v>
      </c>
      <c r="D623" t="s">
        <v>1924</v>
      </c>
      <c r="E623" t="s">
        <v>2</v>
      </c>
      <c r="F623">
        <v>1280354</v>
      </c>
      <c r="G623">
        <v>679267</v>
      </c>
      <c r="H623">
        <v>601087</v>
      </c>
    </row>
    <row r="624" spans="1:8" hidden="1" x14ac:dyDescent="0.25">
      <c r="A624">
        <v>10</v>
      </c>
      <c r="B624">
        <v>21</v>
      </c>
      <c r="C624" t="s">
        <v>3066</v>
      </c>
      <c r="D624" t="s">
        <v>1924</v>
      </c>
      <c r="E624" t="s">
        <v>3065</v>
      </c>
      <c r="F624">
        <v>1204027</v>
      </c>
      <c r="G624">
        <v>637823</v>
      </c>
      <c r="H624">
        <v>566204</v>
      </c>
    </row>
    <row r="625" spans="1:8" hidden="1" x14ac:dyDescent="0.25">
      <c r="A625">
        <v>10</v>
      </c>
      <c r="B625">
        <v>21</v>
      </c>
      <c r="C625" t="s">
        <v>3066</v>
      </c>
      <c r="D625" t="s">
        <v>1924</v>
      </c>
      <c r="E625" t="s">
        <v>1564</v>
      </c>
      <c r="F625">
        <v>76327</v>
      </c>
      <c r="G625">
        <v>41444</v>
      </c>
      <c r="H625">
        <v>34883</v>
      </c>
    </row>
    <row r="626" spans="1:8" x14ac:dyDescent="0.25">
      <c r="A626">
        <v>10</v>
      </c>
      <c r="B626">
        <v>22</v>
      </c>
      <c r="C626" t="s">
        <v>3066</v>
      </c>
      <c r="D626" t="s">
        <v>1926</v>
      </c>
      <c r="E626" t="s">
        <v>2</v>
      </c>
      <c r="F626">
        <v>2423172</v>
      </c>
      <c r="G626">
        <v>1291658</v>
      </c>
      <c r="H626">
        <v>1131514</v>
      </c>
    </row>
    <row r="627" spans="1:8" hidden="1" x14ac:dyDescent="0.25">
      <c r="A627">
        <v>10</v>
      </c>
      <c r="B627">
        <v>22</v>
      </c>
      <c r="C627" t="s">
        <v>3066</v>
      </c>
      <c r="D627" t="s">
        <v>1926</v>
      </c>
      <c r="E627" t="s">
        <v>3065</v>
      </c>
      <c r="F627">
        <v>1970745</v>
      </c>
      <c r="G627">
        <v>1049140</v>
      </c>
      <c r="H627">
        <v>921605</v>
      </c>
    </row>
    <row r="628" spans="1:8" hidden="1" x14ac:dyDescent="0.25">
      <c r="A628">
        <v>10</v>
      </c>
      <c r="B628">
        <v>22</v>
      </c>
      <c r="C628" t="s">
        <v>3066</v>
      </c>
      <c r="D628" t="s">
        <v>1926</v>
      </c>
      <c r="E628" t="s">
        <v>1564</v>
      </c>
      <c r="F628">
        <v>452427</v>
      </c>
      <c r="G628">
        <v>242518</v>
      </c>
      <c r="H628">
        <v>209909</v>
      </c>
    </row>
    <row r="629" spans="1:8" x14ac:dyDescent="0.25">
      <c r="A629">
        <v>10</v>
      </c>
      <c r="B629">
        <v>23</v>
      </c>
      <c r="C629" t="s">
        <v>3066</v>
      </c>
      <c r="D629" t="s">
        <v>3109</v>
      </c>
      <c r="E629" t="s">
        <v>2</v>
      </c>
      <c r="F629">
        <v>1608773</v>
      </c>
      <c r="G629">
        <v>843293</v>
      </c>
      <c r="H629">
        <v>765480</v>
      </c>
    </row>
    <row r="630" spans="1:8" hidden="1" x14ac:dyDescent="0.25">
      <c r="A630">
        <v>10</v>
      </c>
      <c r="B630">
        <v>23</v>
      </c>
      <c r="C630" t="s">
        <v>3066</v>
      </c>
      <c r="D630" t="s">
        <v>3109</v>
      </c>
      <c r="E630" t="s">
        <v>3065</v>
      </c>
      <c r="F630">
        <v>1552353</v>
      </c>
      <c r="G630">
        <v>813088</v>
      </c>
      <c r="H630">
        <v>739265</v>
      </c>
    </row>
    <row r="631" spans="1:8" hidden="1" x14ac:dyDescent="0.25">
      <c r="A631">
        <v>10</v>
      </c>
      <c r="B631">
        <v>23</v>
      </c>
      <c r="C631" t="s">
        <v>3066</v>
      </c>
      <c r="D631" t="s">
        <v>3109</v>
      </c>
      <c r="E631" t="s">
        <v>1564</v>
      </c>
      <c r="F631">
        <v>56420</v>
      </c>
      <c r="G631">
        <v>30205</v>
      </c>
      <c r="H631">
        <v>26215</v>
      </c>
    </row>
    <row r="632" spans="1:8" x14ac:dyDescent="0.25">
      <c r="A632">
        <v>10</v>
      </c>
      <c r="B632">
        <v>24</v>
      </c>
      <c r="C632" t="s">
        <v>3066</v>
      </c>
      <c r="D632" t="s">
        <v>1930</v>
      </c>
      <c r="E632" t="s">
        <v>2</v>
      </c>
      <c r="F632">
        <v>1137797</v>
      </c>
      <c r="G632">
        <v>607730</v>
      </c>
      <c r="H632">
        <v>530067</v>
      </c>
    </row>
    <row r="633" spans="1:8" hidden="1" x14ac:dyDescent="0.25">
      <c r="A633">
        <v>10</v>
      </c>
      <c r="B633">
        <v>24</v>
      </c>
      <c r="C633" t="s">
        <v>3066</v>
      </c>
      <c r="D633" t="s">
        <v>1930</v>
      </c>
      <c r="E633" t="s">
        <v>3065</v>
      </c>
      <c r="F633">
        <v>819950</v>
      </c>
      <c r="G633">
        <v>437364</v>
      </c>
      <c r="H633">
        <v>382586</v>
      </c>
    </row>
    <row r="634" spans="1:8" hidden="1" x14ac:dyDescent="0.25">
      <c r="A634">
        <v>10</v>
      </c>
      <c r="B634">
        <v>24</v>
      </c>
      <c r="C634" t="s">
        <v>3066</v>
      </c>
      <c r="D634" t="s">
        <v>1930</v>
      </c>
      <c r="E634" t="s">
        <v>1564</v>
      </c>
      <c r="F634">
        <v>317847</v>
      </c>
      <c r="G634">
        <v>170366</v>
      </c>
      <c r="H634">
        <v>147481</v>
      </c>
    </row>
    <row r="635" spans="1:8" x14ac:dyDescent="0.25">
      <c r="A635">
        <v>10</v>
      </c>
      <c r="B635">
        <v>25</v>
      </c>
      <c r="C635" t="s">
        <v>3066</v>
      </c>
      <c r="D635" t="s">
        <v>3110</v>
      </c>
      <c r="E635" t="s">
        <v>2</v>
      </c>
      <c r="F635">
        <v>802225</v>
      </c>
      <c r="G635">
        <v>417672</v>
      </c>
      <c r="H635">
        <v>384553</v>
      </c>
    </row>
    <row r="636" spans="1:8" hidden="1" x14ac:dyDescent="0.25">
      <c r="A636">
        <v>10</v>
      </c>
      <c r="B636">
        <v>25</v>
      </c>
      <c r="C636" t="s">
        <v>3066</v>
      </c>
      <c r="D636" t="s">
        <v>3110</v>
      </c>
      <c r="E636" t="s">
        <v>3065</v>
      </c>
      <c r="F636">
        <v>684485</v>
      </c>
      <c r="G636">
        <v>355141</v>
      </c>
      <c r="H636">
        <v>329344</v>
      </c>
    </row>
    <row r="637" spans="1:8" hidden="1" x14ac:dyDescent="0.25">
      <c r="A637">
        <v>10</v>
      </c>
      <c r="B637">
        <v>25</v>
      </c>
      <c r="C637" t="s">
        <v>3066</v>
      </c>
      <c r="D637" t="s">
        <v>3110</v>
      </c>
      <c r="E637" t="s">
        <v>1564</v>
      </c>
      <c r="F637">
        <v>117740</v>
      </c>
      <c r="G637">
        <v>62531</v>
      </c>
      <c r="H637">
        <v>55209</v>
      </c>
    </row>
    <row r="638" spans="1:8" x14ac:dyDescent="0.25">
      <c r="A638">
        <v>10</v>
      </c>
      <c r="B638">
        <v>26</v>
      </c>
      <c r="C638" t="s">
        <v>3066</v>
      </c>
      <c r="D638" t="s">
        <v>3111</v>
      </c>
      <c r="E638" t="s">
        <v>2</v>
      </c>
      <c r="F638">
        <v>525502</v>
      </c>
      <c r="G638">
        <v>273992</v>
      </c>
      <c r="H638">
        <v>251510</v>
      </c>
    </row>
    <row r="639" spans="1:8" hidden="1" x14ac:dyDescent="0.25">
      <c r="A639">
        <v>10</v>
      </c>
      <c r="B639">
        <v>26</v>
      </c>
      <c r="C639" t="s">
        <v>3066</v>
      </c>
      <c r="D639" t="s">
        <v>3111</v>
      </c>
      <c r="E639" t="s">
        <v>3065</v>
      </c>
      <c r="F639">
        <v>444189</v>
      </c>
      <c r="G639">
        <v>230820</v>
      </c>
      <c r="H639">
        <v>213369</v>
      </c>
    </row>
    <row r="640" spans="1:8" hidden="1" x14ac:dyDescent="0.25">
      <c r="A640">
        <v>10</v>
      </c>
      <c r="B640">
        <v>26</v>
      </c>
      <c r="C640" t="s">
        <v>3066</v>
      </c>
      <c r="D640" t="s">
        <v>3111</v>
      </c>
      <c r="E640" t="s">
        <v>1564</v>
      </c>
      <c r="F640">
        <v>81313</v>
      </c>
      <c r="G640">
        <v>43172</v>
      </c>
      <c r="H640">
        <v>38141</v>
      </c>
    </row>
    <row r="641" spans="1:8" x14ac:dyDescent="0.25">
      <c r="A641">
        <v>10</v>
      </c>
      <c r="B641">
        <v>27</v>
      </c>
      <c r="C641" t="s">
        <v>3066</v>
      </c>
      <c r="D641" t="s">
        <v>1936</v>
      </c>
      <c r="E641" t="s">
        <v>2</v>
      </c>
      <c r="F641">
        <v>2370528</v>
      </c>
      <c r="G641">
        <v>1238599</v>
      </c>
      <c r="H641">
        <v>1131929</v>
      </c>
    </row>
    <row r="642" spans="1:8" hidden="1" x14ac:dyDescent="0.25">
      <c r="A642">
        <v>10</v>
      </c>
      <c r="B642">
        <v>27</v>
      </c>
      <c r="C642" t="s">
        <v>3066</v>
      </c>
      <c r="D642" t="s">
        <v>1936</v>
      </c>
      <c r="E642" t="s">
        <v>3065</v>
      </c>
      <c r="F642">
        <v>2016899</v>
      </c>
      <c r="G642">
        <v>1052091</v>
      </c>
      <c r="H642">
        <v>964808</v>
      </c>
    </row>
    <row r="643" spans="1:8" hidden="1" x14ac:dyDescent="0.25">
      <c r="A643">
        <v>10</v>
      </c>
      <c r="B643">
        <v>27</v>
      </c>
      <c r="C643" t="s">
        <v>3066</v>
      </c>
      <c r="D643" t="s">
        <v>1936</v>
      </c>
      <c r="E643" t="s">
        <v>1564</v>
      </c>
      <c r="F643">
        <v>353629</v>
      </c>
      <c r="G643">
        <v>186508</v>
      </c>
      <c r="H643">
        <v>167121</v>
      </c>
    </row>
    <row r="644" spans="1:8" x14ac:dyDescent="0.25">
      <c r="A644">
        <v>10</v>
      </c>
      <c r="B644">
        <v>28</v>
      </c>
      <c r="C644" t="s">
        <v>3066</v>
      </c>
      <c r="D644" t="s">
        <v>1938</v>
      </c>
      <c r="E644" t="s">
        <v>2</v>
      </c>
      <c r="F644">
        <v>4718592</v>
      </c>
      <c r="G644">
        <v>2519942</v>
      </c>
      <c r="H644">
        <v>2198650</v>
      </c>
    </row>
    <row r="645" spans="1:8" hidden="1" x14ac:dyDescent="0.25">
      <c r="A645">
        <v>10</v>
      </c>
      <c r="B645">
        <v>28</v>
      </c>
      <c r="C645" t="s">
        <v>3066</v>
      </c>
      <c r="D645" t="s">
        <v>1938</v>
      </c>
      <c r="E645" t="s">
        <v>3065</v>
      </c>
      <c r="F645">
        <v>2757060</v>
      </c>
      <c r="G645">
        <v>1456408</v>
      </c>
      <c r="H645">
        <v>1300652</v>
      </c>
    </row>
    <row r="646" spans="1:8" hidden="1" x14ac:dyDescent="0.25">
      <c r="A646">
        <v>10</v>
      </c>
      <c r="B646">
        <v>28</v>
      </c>
      <c r="C646" t="s">
        <v>3066</v>
      </c>
      <c r="D646" t="s">
        <v>1938</v>
      </c>
      <c r="E646" t="s">
        <v>1564</v>
      </c>
      <c r="F646">
        <v>1961532</v>
      </c>
      <c r="G646">
        <v>1063534</v>
      </c>
      <c r="H646">
        <v>897998</v>
      </c>
    </row>
    <row r="647" spans="1:8" x14ac:dyDescent="0.25">
      <c r="A647">
        <v>10</v>
      </c>
      <c r="B647">
        <v>29</v>
      </c>
      <c r="C647" t="s">
        <v>3066</v>
      </c>
      <c r="D647" t="s">
        <v>1940</v>
      </c>
      <c r="E647" t="s">
        <v>2</v>
      </c>
      <c r="F647">
        <v>2243144</v>
      </c>
      <c r="G647">
        <v>1179611</v>
      </c>
      <c r="H647">
        <v>1063533</v>
      </c>
    </row>
    <row r="648" spans="1:8" hidden="1" x14ac:dyDescent="0.25">
      <c r="A648">
        <v>10</v>
      </c>
      <c r="B648">
        <v>29</v>
      </c>
      <c r="C648" t="s">
        <v>3066</v>
      </c>
      <c r="D648" t="s">
        <v>1940</v>
      </c>
      <c r="E648" t="s">
        <v>3065</v>
      </c>
      <c r="F648">
        <v>1930730</v>
      </c>
      <c r="G648">
        <v>1010076</v>
      </c>
      <c r="H648">
        <v>920654</v>
      </c>
    </row>
    <row r="649" spans="1:8" hidden="1" x14ac:dyDescent="0.25">
      <c r="A649">
        <v>10</v>
      </c>
      <c r="B649">
        <v>29</v>
      </c>
      <c r="C649" t="s">
        <v>3066</v>
      </c>
      <c r="D649" t="s">
        <v>1940</v>
      </c>
      <c r="E649" t="s">
        <v>1564</v>
      </c>
      <c r="F649">
        <v>312414</v>
      </c>
      <c r="G649">
        <v>169535</v>
      </c>
      <c r="H649">
        <v>142879</v>
      </c>
    </row>
    <row r="650" spans="1:8" x14ac:dyDescent="0.25">
      <c r="A650">
        <v>10</v>
      </c>
      <c r="B650">
        <v>30</v>
      </c>
      <c r="C650" t="s">
        <v>3066</v>
      </c>
      <c r="D650" t="s">
        <v>3112</v>
      </c>
      <c r="E650" t="s">
        <v>2</v>
      </c>
      <c r="F650">
        <v>1402396</v>
      </c>
      <c r="G650">
        <v>738354</v>
      </c>
      <c r="H650">
        <v>664042</v>
      </c>
    </row>
    <row r="651" spans="1:8" hidden="1" x14ac:dyDescent="0.25">
      <c r="A651">
        <v>10</v>
      </c>
      <c r="B651">
        <v>30</v>
      </c>
      <c r="C651" t="s">
        <v>3066</v>
      </c>
      <c r="D651" t="s">
        <v>3112</v>
      </c>
      <c r="E651" t="s">
        <v>3065</v>
      </c>
      <c r="F651">
        <v>1273422</v>
      </c>
      <c r="G651">
        <v>669408</v>
      </c>
      <c r="H651">
        <v>604014</v>
      </c>
    </row>
    <row r="652" spans="1:8" hidden="1" x14ac:dyDescent="0.25">
      <c r="A652">
        <v>10</v>
      </c>
      <c r="B652">
        <v>30</v>
      </c>
      <c r="C652" t="s">
        <v>3066</v>
      </c>
      <c r="D652" t="s">
        <v>3112</v>
      </c>
      <c r="E652" t="s">
        <v>1564</v>
      </c>
      <c r="F652">
        <v>128974</v>
      </c>
      <c r="G652">
        <v>68946</v>
      </c>
      <c r="H652">
        <v>60028</v>
      </c>
    </row>
    <row r="653" spans="1:8" x14ac:dyDescent="0.25">
      <c r="A653">
        <v>10</v>
      </c>
      <c r="B653">
        <v>31</v>
      </c>
      <c r="C653" t="s">
        <v>3066</v>
      </c>
      <c r="D653" t="s">
        <v>3113</v>
      </c>
      <c r="E653" t="s">
        <v>2</v>
      </c>
      <c r="F653">
        <v>1289074</v>
      </c>
      <c r="G653">
        <v>677623</v>
      </c>
      <c r="H653">
        <v>611451</v>
      </c>
    </row>
    <row r="654" spans="1:8" hidden="1" x14ac:dyDescent="0.25">
      <c r="A654">
        <v>10</v>
      </c>
      <c r="B654">
        <v>31</v>
      </c>
      <c r="C654" t="s">
        <v>3066</v>
      </c>
      <c r="D654" t="s">
        <v>3113</v>
      </c>
      <c r="E654" t="s">
        <v>3065</v>
      </c>
      <c r="F654">
        <v>1247299</v>
      </c>
      <c r="G654">
        <v>654826</v>
      </c>
      <c r="H654">
        <v>592473</v>
      </c>
    </row>
    <row r="655" spans="1:8" hidden="1" x14ac:dyDescent="0.25">
      <c r="A655">
        <v>10</v>
      </c>
      <c r="B655">
        <v>31</v>
      </c>
      <c r="C655" t="s">
        <v>3066</v>
      </c>
      <c r="D655" t="s">
        <v>3113</v>
      </c>
      <c r="E655" t="s">
        <v>1564</v>
      </c>
      <c r="F655">
        <v>41775</v>
      </c>
      <c r="G655">
        <v>22797</v>
      </c>
      <c r="H655">
        <v>18978</v>
      </c>
    </row>
    <row r="656" spans="1:8" x14ac:dyDescent="0.25">
      <c r="A656">
        <v>10</v>
      </c>
      <c r="B656">
        <v>32</v>
      </c>
      <c r="C656" t="s">
        <v>3066</v>
      </c>
      <c r="D656" t="s">
        <v>1946</v>
      </c>
      <c r="E656" t="s">
        <v>2</v>
      </c>
      <c r="F656">
        <v>2450748</v>
      </c>
      <c r="G656">
        <v>1283485</v>
      </c>
      <c r="H656">
        <v>1167263</v>
      </c>
    </row>
    <row r="657" spans="1:8" hidden="1" x14ac:dyDescent="0.25">
      <c r="A657">
        <v>10</v>
      </c>
      <c r="B657">
        <v>32</v>
      </c>
      <c r="C657" t="s">
        <v>3066</v>
      </c>
      <c r="D657" t="s">
        <v>1946</v>
      </c>
      <c r="E657" t="s">
        <v>3065</v>
      </c>
      <c r="F657">
        <v>2123942</v>
      </c>
      <c r="G657">
        <v>1110083</v>
      </c>
      <c r="H657">
        <v>1013859</v>
      </c>
    </row>
    <row r="658" spans="1:8" hidden="1" x14ac:dyDescent="0.25">
      <c r="A658">
        <v>10</v>
      </c>
      <c r="B658">
        <v>32</v>
      </c>
      <c r="C658" t="s">
        <v>3066</v>
      </c>
      <c r="D658" t="s">
        <v>1946</v>
      </c>
      <c r="E658" t="s">
        <v>1564</v>
      </c>
      <c r="F658">
        <v>326806</v>
      </c>
      <c r="G658">
        <v>173402</v>
      </c>
      <c r="H658">
        <v>153404</v>
      </c>
    </row>
    <row r="659" spans="1:8" x14ac:dyDescent="0.25">
      <c r="A659">
        <v>10</v>
      </c>
      <c r="B659">
        <v>33</v>
      </c>
      <c r="C659" t="s">
        <v>3066</v>
      </c>
      <c r="D659" t="s">
        <v>1948</v>
      </c>
      <c r="E659" t="s">
        <v>2</v>
      </c>
      <c r="F659">
        <v>1514315</v>
      </c>
      <c r="G659">
        <v>784946</v>
      </c>
      <c r="H659">
        <v>729369</v>
      </c>
    </row>
    <row r="660" spans="1:8" hidden="1" x14ac:dyDescent="0.25">
      <c r="A660">
        <v>10</v>
      </c>
      <c r="B660">
        <v>33</v>
      </c>
      <c r="C660" t="s">
        <v>3066</v>
      </c>
      <c r="D660" t="s">
        <v>1948</v>
      </c>
      <c r="E660" t="s">
        <v>3065</v>
      </c>
      <c r="F660">
        <v>1402703</v>
      </c>
      <c r="G660">
        <v>725559</v>
      </c>
      <c r="H660">
        <v>677144</v>
      </c>
    </row>
    <row r="661" spans="1:8" hidden="1" x14ac:dyDescent="0.25">
      <c r="A661">
        <v>10</v>
      </c>
      <c r="B661">
        <v>33</v>
      </c>
      <c r="C661" t="s">
        <v>3066</v>
      </c>
      <c r="D661" t="s">
        <v>1948</v>
      </c>
      <c r="E661" t="s">
        <v>1564</v>
      </c>
      <c r="F661">
        <v>111612</v>
      </c>
      <c r="G661">
        <v>59387</v>
      </c>
      <c r="H661">
        <v>52225</v>
      </c>
    </row>
    <row r="662" spans="1:8" x14ac:dyDescent="0.25">
      <c r="A662">
        <v>10</v>
      </c>
      <c r="B662">
        <v>34</v>
      </c>
      <c r="C662" t="s">
        <v>3066</v>
      </c>
      <c r="D662" t="s">
        <v>1950</v>
      </c>
      <c r="E662" t="s">
        <v>2</v>
      </c>
      <c r="F662">
        <v>2013055</v>
      </c>
      <c r="G662">
        <v>1040945</v>
      </c>
      <c r="H662">
        <v>972110</v>
      </c>
    </row>
    <row r="663" spans="1:8" hidden="1" x14ac:dyDescent="0.25">
      <c r="A663">
        <v>10</v>
      </c>
      <c r="B663">
        <v>34</v>
      </c>
      <c r="C663" t="s">
        <v>3066</v>
      </c>
      <c r="D663" t="s">
        <v>1950</v>
      </c>
      <c r="E663" t="s">
        <v>3065</v>
      </c>
      <c r="F663">
        <v>1842998</v>
      </c>
      <c r="G663">
        <v>951399</v>
      </c>
      <c r="H663">
        <v>891599</v>
      </c>
    </row>
    <row r="664" spans="1:8" hidden="1" x14ac:dyDescent="0.25">
      <c r="A664">
        <v>10</v>
      </c>
      <c r="B664">
        <v>34</v>
      </c>
      <c r="C664" t="s">
        <v>3066</v>
      </c>
      <c r="D664" t="s">
        <v>1950</v>
      </c>
      <c r="E664" t="s">
        <v>1564</v>
      </c>
      <c r="F664">
        <v>170057</v>
      </c>
      <c r="G664">
        <v>89546</v>
      </c>
      <c r="H664">
        <v>80511</v>
      </c>
    </row>
    <row r="665" spans="1:8" x14ac:dyDescent="0.25">
      <c r="A665">
        <v>10</v>
      </c>
      <c r="B665">
        <v>35</v>
      </c>
      <c r="C665" t="s">
        <v>3066</v>
      </c>
      <c r="D665" t="s">
        <v>1952</v>
      </c>
      <c r="E665" t="s">
        <v>2</v>
      </c>
      <c r="F665">
        <v>3473428</v>
      </c>
      <c r="G665">
        <v>1792163</v>
      </c>
      <c r="H665">
        <v>1681265</v>
      </c>
    </row>
    <row r="666" spans="1:8" hidden="1" x14ac:dyDescent="0.25">
      <c r="A666">
        <v>10</v>
      </c>
      <c r="B666">
        <v>35</v>
      </c>
      <c r="C666" t="s">
        <v>3066</v>
      </c>
      <c r="D666" t="s">
        <v>1952</v>
      </c>
      <c r="E666" t="s">
        <v>3065</v>
      </c>
      <c r="F666">
        <v>2997479</v>
      </c>
      <c r="G666">
        <v>1538787</v>
      </c>
      <c r="H666">
        <v>1458692</v>
      </c>
    </row>
    <row r="667" spans="1:8" hidden="1" x14ac:dyDescent="0.25">
      <c r="A667">
        <v>10</v>
      </c>
      <c r="B667">
        <v>35</v>
      </c>
      <c r="C667" t="s">
        <v>3066</v>
      </c>
      <c r="D667" t="s">
        <v>1952</v>
      </c>
      <c r="E667" t="s">
        <v>1564</v>
      </c>
      <c r="F667">
        <v>475949</v>
      </c>
      <c r="G667">
        <v>253376</v>
      </c>
      <c r="H667">
        <v>222573</v>
      </c>
    </row>
    <row r="668" spans="1:8" x14ac:dyDescent="0.25">
      <c r="A668">
        <v>10</v>
      </c>
      <c r="B668">
        <v>36</v>
      </c>
      <c r="C668" t="s">
        <v>3066</v>
      </c>
      <c r="D668" t="s">
        <v>1954</v>
      </c>
      <c r="E668" t="s">
        <v>2</v>
      </c>
      <c r="F668">
        <v>1809696</v>
      </c>
      <c r="G668">
        <v>929960</v>
      </c>
      <c r="H668">
        <v>879736</v>
      </c>
    </row>
    <row r="669" spans="1:8" hidden="1" x14ac:dyDescent="0.25">
      <c r="A669">
        <v>10</v>
      </c>
      <c r="B669">
        <v>36</v>
      </c>
      <c r="C669" t="s">
        <v>3066</v>
      </c>
      <c r="D669" t="s">
        <v>1954</v>
      </c>
      <c r="E669" t="s">
        <v>3065</v>
      </c>
      <c r="F669">
        <v>1671253</v>
      </c>
      <c r="G669">
        <v>857016</v>
      </c>
      <c r="H669">
        <v>814237</v>
      </c>
    </row>
    <row r="670" spans="1:8" hidden="1" x14ac:dyDescent="0.25">
      <c r="A670">
        <v>10</v>
      </c>
      <c r="B670">
        <v>36</v>
      </c>
      <c r="C670" t="s">
        <v>3066</v>
      </c>
      <c r="D670" t="s">
        <v>1954</v>
      </c>
      <c r="E670" t="s">
        <v>1564</v>
      </c>
      <c r="F670">
        <v>138443</v>
      </c>
      <c r="G670">
        <v>72944</v>
      </c>
      <c r="H670">
        <v>65499</v>
      </c>
    </row>
    <row r="671" spans="1:8" x14ac:dyDescent="0.25">
      <c r="A671">
        <v>10</v>
      </c>
      <c r="B671">
        <v>37</v>
      </c>
      <c r="C671" t="s">
        <v>3066</v>
      </c>
      <c r="D671" t="s">
        <v>3114</v>
      </c>
      <c r="E671" t="s">
        <v>2</v>
      </c>
      <c r="F671">
        <v>1398796</v>
      </c>
      <c r="G671">
        <v>729138</v>
      </c>
      <c r="H671">
        <v>669658</v>
      </c>
    </row>
    <row r="672" spans="1:8" hidden="1" x14ac:dyDescent="0.25">
      <c r="A672">
        <v>10</v>
      </c>
      <c r="B672">
        <v>37</v>
      </c>
      <c r="C672" t="s">
        <v>3066</v>
      </c>
      <c r="D672" t="s">
        <v>3114</v>
      </c>
      <c r="E672" t="s">
        <v>3065</v>
      </c>
      <c r="F672">
        <v>1295552</v>
      </c>
      <c r="G672">
        <v>674112</v>
      </c>
      <c r="H672">
        <v>621440</v>
      </c>
    </row>
    <row r="673" spans="1:8" hidden="1" x14ac:dyDescent="0.25">
      <c r="A673">
        <v>10</v>
      </c>
      <c r="B673">
        <v>37</v>
      </c>
      <c r="C673" t="s">
        <v>3066</v>
      </c>
      <c r="D673" t="s">
        <v>3114</v>
      </c>
      <c r="E673" t="s">
        <v>1564</v>
      </c>
      <c r="F673">
        <v>103244</v>
      </c>
      <c r="G673">
        <v>55026</v>
      </c>
      <c r="H673">
        <v>48218</v>
      </c>
    </row>
    <row r="674" spans="1:8" x14ac:dyDescent="0.25">
      <c r="A674">
        <v>11</v>
      </c>
      <c r="B674">
        <v>1</v>
      </c>
      <c r="C674" t="s">
        <v>3066</v>
      </c>
      <c r="D674" t="s">
        <v>2667</v>
      </c>
      <c r="E674" t="s">
        <v>2</v>
      </c>
      <c r="F674">
        <v>41030</v>
      </c>
      <c r="G674">
        <v>23414</v>
      </c>
      <c r="H674">
        <v>17616</v>
      </c>
    </row>
    <row r="675" spans="1:8" hidden="1" x14ac:dyDescent="0.25">
      <c r="A675">
        <v>11</v>
      </c>
      <c r="B675">
        <v>1</v>
      </c>
      <c r="C675" t="s">
        <v>3066</v>
      </c>
      <c r="D675" t="s">
        <v>2667</v>
      </c>
      <c r="E675" t="s">
        <v>3065</v>
      </c>
      <c r="F675">
        <v>39782</v>
      </c>
      <c r="G675">
        <v>22643</v>
      </c>
      <c r="H675">
        <v>17139</v>
      </c>
    </row>
    <row r="676" spans="1:8" hidden="1" x14ac:dyDescent="0.25">
      <c r="A676">
        <v>11</v>
      </c>
      <c r="B676">
        <v>1</v>
      </c>
      <c r="C676" t="s">
        <v>3066</v>
      </c>
      <c r="D676" t="s">
        <v>2667</v>
      </c>
      <c r="E676" t="s">
        <v>1564</v>
      </c>
      <c r="F676">
        <v>1248</v>
      </c>
      <c r="G676">
        <v>771</v>
      </c>
      <c r="H676">
        <v>477</v>
      </c>
    </row>
    <row r="677" spans="1:8" x14ac:dyDescent="0.25">
      <c r="A677">
        <v>11</v>
      </c>
      <c r="B677">
        <v>2</v>
      </c>
      <c r="C677" t="s">
        <v>3066</v>
      </c>
      <c r="D677" t="s">
        <v>2669</v>
      </c>
      <c r="E677" t="s">
        <v>2</v>
      </c>
      <c r="F677">
        <v>123256</v>
      </c>
      <c r="G677">
        <v>63912</v>
      </c>
      <c r="H677">
        <v>59344</v>
      </c>
    </row>
    <row r="678" spans="1:8" hidden="1" x14ac:dyDescent="0.25">
      <c r="A678">
        <v>11</v>
      </c>
      <c r="B678">
        <v>2</v>
      </c>
      <c r="C678" t="s">
        <v>3066</v>
      </c>
      <c r="D678" t="s">
        <v>2669</v>
      </c>
      <c r="E678" t="s">
        <v>3065</v>
      </c>
      <c r="F678">
        <v>121432</v>
      </c>
      <c r="G678">
        <v>62885</v>
      </c>
      <c r="H678">
        <v>58547</v>
      </c>
    </row>
    <row r="679" spans="1:8" hidden="1" x14ac:dyDescent="0.25">
      <c r="A679">
        <v>11</v>
      </c>
      <c r="B679">
        <v>2</v>
      </c>
      <c r="C679" t="s">
        <v>3066</v>
      </c>
      <c r="D679" t="s">
        <v>2669</v>
      </c>
      <c r="E679" t="s">
        <v>1564</v>
      </c>
      <c r="F679">
        <v>1824</v>
      </c>
      <c r="G679">
        <v>1027</v>
      </c>
      <c r="H679">
        <v>797</v>
      </c>
    </row>
    <row r="680" spans="1:8" x14ac:dyDescent="0.25">
      <c r="A680">
        <v>11</v>
      </c>
      <c r="B680">
        <v>3</v>
      </c>
      <c r="C680" t="s">
        <v>3066</v>
      </c>
      <c r="D680" t="s">
        <v>2014</v>
      </c>
      <c r="E680" t="s">
        <v>2</v>
      </c>
      <c r="F680">
        <v>131525</v>
      </c>
      <c r="G680">
        <v>68241</v>
      </c>
      <c r="H680">
        <v>63284</v>
      </c>
    </row>
    <row r="681" spans="1:8" hidden="1" x14ac:dyDescent="0.25">
      <c r="A681">
        <v>11</v>
      </c>
      <c r="B681">
        <v>3</v>
      </c>
      <c r="C681" t="s">
        <v>3066</v>
      </c>
      <c r="D681" t="s">
        <v>2014</v>
      </c>
      <c r="E681" t="s">
        <v>3065</v>
      </c>
      <c r="F681">
        <v>127579</v>
      </c>
      <c r="G681">
        <v>66096</v>
      </c>
      <c r="H681">
        <v>61483</v>
      </c>
    </row>
    <row r="682" spans="1:8" hidden="1" x14ac:dyDescent="0.25">
      <c r="A682">
        <v>11</v>
      </c>
      <c r="B682">
        <v>3</v>
      </c>
      <c r="C682" t="s">
        <v>3066</v>
      </c>
      <c r="D682" t="s">
        <v>2014</v>
      </c>
      <c r="E682" t="s">
        <v>1564</v>
      </c>
      <c r="F682">
        <v>3946</v>
      </c>
      <c r="G682">
        <v>2145</v>
      </c>
      <c r="H682">
        <v>1801</v>
      </c>
    </row>
    <row r="683" spans="1:8" x14ac:dyDescent="0.25">
      <c r="A683">
        <v>11</v>
      </c>
      <c r="B683">
        <v>4</v>
      </c>
      <c r="C683" t="s">
        <v>3066</v>
      </c>
      <c r="D683" t="s">
        <v>2672</v>
      </c>
      <c r="E683" t="s">
        <v>2</v>
      </c>
      <c r="F683">
        <v>245040</v>
      </c>
      <c r="G683">
        <v>132917</v>
      </c>
      <c r="H683">
        <v>112123</v>
      </c>
    </row>
    <row r="684" spans="1:8" hidden="1" x14ac:dyDescent="0.25">
      <c r="A684">
        <v>11</v>
      </c>
      <c r="B684">
        <v>4</v>
      </c>
      <c r="C684" t="s">
        <v>3066</v>
      </c>
      <c r="D684" t="s">
        <v>2672</v>
      </c>
      <c r="E684" t="s">
        <v>3065</v>
      </c>
      <c r="F684">
        <v>192188</v>
      </c>
      <c r="G684">
        <v>104150</v>
      </c>
      <c r="H684">
        <v>88038</v>
      </c>
    </row>
    <row r="685" spans="1:8" hidden="1" x14ac:dyDescent="0.25">
      <c r="A685">
        <v>11</v>
      </c>
      <c r="B685">
        <v>4</v>
      </c>
      <c r="C685" t="s">
        <v>3066</v>
      </c>
      <c r="D685" t="s">
        <v>2672</v>
      </c>
      <c r="E685" t="s">
        <v>1564</v>
      </c>
      <c r="F685">
        <v>52852</v>
      </c>
      <c r="G685">
        <v>28767</v>
      </c>
      <c r="H685">
        <v>24085</v>
      </c>
    </row>
    <row r="686" spans="1:8" x14ac:dyDescent="0.25">
      <c r="A686">
        <v>12</v>
      </c>
      <c r="B686">
        <v>1</v>
      </c>
      <c r="C686" t="s">
        <v>3066</v>
      </c>
      <c r="D686" t="s">
        <v>1812</v>
      </c>
      <c r="E686" t="s">
        <v>2</v>
      </c>
      <c r="F686">
        <v>38924</v>
      </c>
      <c r="G686">
        <v>21846</v>
      </c>
      <c r="H686">
        <v>17078</v>
      </c>
    </row>
    <row r="687" spans="1:8" hidden="1" x14ac:dyDescent="0.25">
      <c r="A687">
        <v>12</v>
      </c>
      <c r="B687">
        <v>1</v>
      </c>
      <c r="C687" t="s">
        <v>3066</v>
      </c>
      <c r="D687" t="s">
        <v>1812</v>
      </c>
      <c r="E687" t="s">
        <v>3065</v>
      </c>
      <c r="F687">
        <v>30548</v>
      </c>
      <c r="G687">
        <v>15534</v>
      </c>
      <c r="H687">
        <v>15014</v>
      </c>
    </row>
    <row r="688" spans="1:8" hidden="1" x14ac:dyDescent="0.25">
      <c r="A688">
        <v>12</v>
      </c>
      <c r="B688">
        <v>1</v>
      </c>
      <c r="C688" t="s">
        <v>3066</v>
      </c>
      <c r="D688" t="s">
        <v>1812</v>
      </c>
      <c r="E688" t="s">
        <v>1564</v>
      </c>
      <c r="F688">
        <v>8376</v>
      </c>
      <c r="G688">
        <v>6312</v>
      </c>
      <c r="H688">
        <v>2064</v>
      </c>
    </row>
    <row r="689" spans="1:8" x14ac:dyDescent="0.25">
      <c r="A689">
        <v>12</v>
      </c>
      <c r="B689">
        <v>2</v>
      </c>
      <c r="C689" t="s">
        <v>3066</v>
      </c>
      <c r="D689" t="s">
        <v>1814</v>
      </c>
      <c r="E689" t="s">
        <v>2</v>
      </c>
      <c r="F689">
        <v>74599</v>
      </c>
      <c r="G689">
        <v>42542</v>
      </c>
      <c r="H689">
        <v>32057</v>
      </c>
    </row>
    <row r="690" spans="1:8" hidden="1" x14ac:dyDescent="0.25">
      <c r="A690">
        <v>12</v>
      </c>
      <c r="B690">
        <v>2</v>
      </c>
      <c r="C690" t="s">
        <v>3066</v>
      </c>
      <c r="D690" t="s">
        <v>1814</v>
      </c>
      <c r="E690" t="s">
        <v>3065</v>
      </c>
      <c r="F690">
        <v>67906</v>
      </c>
      <c r="G690">
        <v>38933</v>
      </c>
      <c r="H690">
        <v>28973</v>
      </c>
    </row>
    <row r="691" spans="1:8" hidden="1" x14ac:dyDescent="0.25">
      <c r="A691">
        <v>12</v>
      </c>
      <c r="B691">
        <v>2</v>
      </c>
      <c r="C691" t="s">
        <v>3066</v>
      </c>
      <c r="D691" t="s">
        <v>1814</v>
      </c>
      <c r="E691" t="s">
        <v>1564</v>
      </c>
      <c r="F691">
        <v>6693</v>
      </c>
      <c r="G691">
        <v>3609</v>
      </c>
      <c r="H691">
        <v>3084</v>
      </c>
    </row>
    <row r="692" spans="1:8" x14ac:dyDescent="0.25">
      <c r="A692">
        <v>12</v>
      </c>
      <c r="B692">
        <v>3</v>
      </c>
      <c r="C692" t="s">
        <v>3066</v>
      </c>
      <c r="D692" t="s">
        <v>1816</v>
      </c>
      <c r="E692" t="s">
        <v>2</v>
      </c>
      <c r="F692">
        <v>57179</v>
      </c>
      <c r="G692">
        <v>28802</v>
      </c>
      <c r="H692">
        <v>28377</v>
      </c>
    </row>
    <row r="693" spans="1:8" hidden="1" x14ac:dyDescent="0.25">
      <c r="A693">
        <v>12</v>
      </c>
      <c r="B693">
        <v>3</v>
      </c>
      <c r="C693" t="s">
        <v>3066</v>
      </c>
      <c r="D693" t="s">
        <v>1816</v>
      </c>
      <c r="E693" t="s">
        <v>3065</v>
      </c>
      <c r="F693">
        <v>42177</v>
      </c>
      <c r="G693">
        <v>20892</v>
      </c>
      <c r="H693">
        <v>21285</v>
      </c>
    </row>
    <row r="694" spans="1:8" hidden="1" x14ac:dyDescent="0.25">
      <c r="A694">
        <v>12</v>
      </c>
      <c r="B694">
        <v>3</v>
      </c>
      <c r="C694" t="s">
        <v>3066</v>
      </c>
      <c r="D694" t="s">
        <v>1816</v>
      </c>
      <c r="E694" t="s">
        <v>1564</v>
      </c>
      <c r="F694">
        <v>15002</v>
      </c>
      <c r="G694">
        <v>7910</v>
      </c>
      <c r="H694">
        <v>7092</v>
      </c>
    </row>
    <row r="695" spans="1:8" x14ac:dyDescent="0.25">
      <c r="A695">
        <v>12</v>
      </c>
      <c r="B695">
        <v>4</v>
      </c>
      <c r="C695" t="s">
        <v>3066</v>
      </c>
      <c r="D695" t="s">
        <v>3115</v>
      </c>
      <c r="E695" t="s">
        <v>2</v>
      </c>
      <c r="F695">
        <v>122003</v>
      </c>
      <c r="G695">
        <v>64184</v>
      </c>
      <c r="H695">
        <v>57819</v>
      </c>
    </row>
    <row r="696" spans="1:8" hidden="1" x14ac:dyDescent="0.25">
      <c r="A696">
        <v>12</v>
      </c>
      <c r="B696">
        <v>4</v>
      </c>
      <c r="C696" t="s">
        <v>3066</v>
      </c>
      <c r="D696" t="s">
        <v>3115</v>
      </c>
      <c r="E696" t="s">
        <v>3065</v>
      </c>
      <c r="F696">
        <v>59961</v>
      </c>
      <c r="G696">
        <v>31138</v>
      </c>
      <c r="H696">
        <v>28823</v>
      </c>
    </row>
    <row r="697" spans="1:8" hidden="1" x14ac:dyDescent="0.25">
      <c r="A697">
        <v>12</v>
      </c>
      <c r="B697">
        <v>4</v>
      </c>
      <c r="C697" t="s">
        <v>3066</v>
      </c>
      <c r="D697" t="s">
        <v>3115</v>
      </c>
      <c r="E697" t="s">
        <v>1564</v>
      </c>
      <c r="F697">
        <v>62042</v>
      </c>
      <c r="G697">
        <v>33046</v>
      </c>
      <c r="H697">
        <v>28996</v>
      </c>
    </row>
    <row r="698" spans="1:8" x14ac:dyDescent="0.25">
      <c r="A698">
        <v>12</v>
      </c>
      <c r="B698">
        <v>5</v>
      </c>
      <c r="C698" t="s">
        <v>3066</v>
      </c>
      <c r="D698" t="s">
        <v>1820</v>
      </c>
      <c r="E698" t="s">
        <v>2</v>
      </c>
      <c r="F698">
        <v>98244</v>
      </c>
      <c r="G698">
        <v>49542</v>
      </c>
      <c r="H698">
        <v>48702</v>
      </c>
    </row>
    <row r="699" spans="1:8" hidden="1" x14ac:dyDescent="0.25">
      <c r="A699">
        <v>12</v>
      </c>
      <c r="B699">
        <v>5</v>
      </c>
      <c r="C699" t="s">
        <v>3066</v>
      </c>
      <c r="D699" t="s">
        <v>1820</v>
      </c>
      <c r="E699" t="s">
        <v>3065</v>
      </c>
      <c r="F699">
        <v>85860</v>
      </c>
      <c r="G699">
        <v>43062</v>
      </c>
      <c r="H699">
        <v>42798</v>
      </c>
    </row>
    <row r="700" spans="1:8" hidden="1" x14ac:dyDescent="0.25">
      <c r="A700">
        <v>12</v>
      </c>
      <c r="B700">
        <v>5</v>
      </c>
      <c r="C700" t="s">
        <v>3066</v>
      </c>
      <c r="D700" t="s">
        <v>1820</v>
      </c>
      <c r="E700" t="s">
        <v>1564</v>
      </c>
      <c r="F700">
        <v>12384</v>
      </c>
      <c r="G700">
        <v>6480</v>
      </c>
      <c r="H700">
        <v>5904</v>
      </c>
    </row>
    <row r="701" spans="1:8" x14ac:dyDescent="0.25">
      <c r="A701">
        <v>12</v>
      </c>
      <c r="B701">
        <v>6</v>
      </c>
      <c r="C701" t="s">
        <v>3066</v>
      </c>
      <c r="D701" t="s">
        <v>1822</v>
      </c>
      <c r="E701" t="s">
        <v>2</v>
      </c>
      <c r="F701">
        <v>55346</v>
      </c>
      <c r="G701">
        <v>28240</v>
      </c>
      <c r="H701">
        <v>27106</v>
      </c>
    </row>
    <row r="702" spans="1:8" hidden="1" x14ac:dyDescent="0.25">
      <c r="A702">
        <v>12</v>
      </c>
      <c r="B702">
        <v>6</v>
      </c>
      <c r="C702" t="s">
        <v>3066</v>
      </c>
      <c r="D702" t="s">
        <v>1822</v>
      </c>
      <c r="E702" t="s">
        <v>3065</v>
      </c>
      <c r="F702">
        <v>39590</v>
      </c>
      <c r="G702">
        <v>19837</v>
      </c>
      <c r="H702">
        <v>19753</v>
      </c>
    </row>
    <row r="703" spans="1:8" hidden="1" x14ac:dyDescent="0.25">
      <c r="A703">
        <v>12</v>
      </c>
      <c r="B703">
        <v>6</v>
      </c>
      <c r="C703" t="s">
        <v>3066</v>
      </c>
      <c r="D703" t="s">
        <v>1822</v>
      </c>
      <c r="E703" t="s">
        <v>1564</v>
      </c>
      <c r="F703">
        <v>15756</v>
      </c>
      <c r="G703">
        <v>8403</v>
      </c>
      <c r="H703">
        <v>7353</v>
      </c>
    </row>
    <row r="704" spans="1:8" x14ac:dyDescent="0.25">
      <c r="A704">
        <v>12</v>
      </c>
      <c r="B704">
        <v>7</v>
      </c>
      <c r="C704" t="s">
        <v>3066</v>
      </c>
      <c r="D704" t="s">
        <v>1824</v>
      </c>
      <c r="E704" t="s">
        <v>2</v>
      </c>
      <c r="F704">
        <v>103918</v>
      </c>
      <c r="G704">
        <v>54349</v>
      </c>
      <c r="H704">
        <v>49569</v>
      </c>
    </row>
    <row r="705" spans="1:8" hidden="1" x14ac:dyDescent="0.25">
      <c r="A705">
        <v>12</v>
      </c>
      <c r="B705">
        <v>7</v>
      </c>
      <c r="C705" t="s">
        <v>3066</v>
      </c>
      <c r="D705" t="s">
        <v>1824</v>
      </c>
      <c r="E705" t="s">
        <v>3065</v>
      </c>
      <c r="F705">
        <v>82806</v>
      </c>
      <c r="G705">
        <v>42389</v>
      </c>
      <c r="H705">
        <v>40417</v>
      </c>
    </row>
    <row r="706" spans="1:8" hidden="1" x14ac:dyDescent="0.25">
      <c r="A706">
        <v>12</v>
      </c>
      <c r="B706">
        <v>7</v>
      </c>
      <c r="C706" t="s">
        <v>3066</v>
      </c>
      <c r="D706" t="s">
        <v>1824</v>
      </c>
      <c r="E706" t="s">
        <v>1564</v>
      </c>
      <c r="F706">
        <v>21112</v>
      </c>
      <c r="G706">
        <v>11960</v>
      </c>
      <c r="H706">
        <v>9152</v>
      </c>
    </row>
    <row r="707" spans="1:8" x14ac:dyDescent="0.25">
      <c r="A707">
        <v>12</v>
      </c>
      <c r="B707">
        <v>8</v>
      </c>
      <c r="C707" t="s">
        <v>3066</v>
      </c>
      <c r="D707" t="s">
        <v>1826</v>
      </c>
      <c r="E707" t="s">
        <v>2</v>
      </c>
      <c r="F707">
        <v>87397</v>
      </c>
      <c r="G707">
        <v>45265</v>
      </c>
      <c r="H707">
        <v>42132</v>
      </c>
    </row>
    <row r="708" spans="1:8" hidden="1" x14ac:dyDescent="0.25">
      <c r="A708">
        <v>12</v>
      </c>
      <c r="B708">
        <v>8</v>
      </c>
      <c r="C708" t="s">
        <v>3066</v>
      </c>
      <c r="D708" t="s">
        <v>1826</v>
      </c>
      <c r="E708" t="s">
        <v>3065</v>
      </c>
      <c r="F708">
        <v>65432</v>
      </c>
      <c r="G708">
        <v>33634</v>
      </c>
      <c r="H708">
        <v>31798</v>
      </c>
    </row>
    <row r="709" spans="1:8" hidden="1" x14ac:dyDescent="0.25">
      <c r="A709">
        <v>12</v>
      </c>
      <c r="B709">
        <v>8</v>
      </c>
      <c r="C709" t="s">
        <v>3066</v>
      </c>
      <c r="D709" t="s">
        <v>1826</v>
      </c>
      <c r="E709" t="s">
        <v>1564</v>
      </c>
      <c r="F709">
        <v>21965</v>
      </c>
      <c r="G709">
        <v>11631</v>
      </c>
      <c r="H709">
        <v>10334</v>
      </c>
    </row>
    <row r="710" spans="1:8" x14ac:dyDescent="0.25">
      <c r="A710">
        <v>12</v>
      </c>
      <c r="B710">
        <v>9</v>
      </c>
      <c r="C710" t="s">
        <v>3066</v>
      </c>
      <c r="D710" t="s">
        <v>3116</v>
      </c>
      <c r="E710" t="s">
        <v>2</v>
      </c>
      <c r="F710">
        <v>33363</v>
      </c>
      <c r="G710">
        <v>18057</v>
      </c>
      <c r="H710">
        <v>15306</v>
      </c>
    </row>
    <row r="711" spans="1:8" hidden="1" x14ac:dyDescent="0.25">
      <c r="A711">
        <v>12</v>
      </c>
      <c r="B711">
        <v>9</v>
      </c>
      <c r="C711" t="s">
        <v>3066</v>
      </c>
      <c r="D711" t="s">
        <v>3116</v>
      </c>
      <c r="E711" t="s">
        <v>3065</v>
      </c>
      <c r="F711">
        <v>33363</v>
      </c>
      <c r="G711">
        <v>18057</v>
      </c>
      <c r="H711">
        <v>15306</v>
      </c>
    </row>
    <row r="712" spans="1:8" hidden="1" x14ac:dyDescent="0.25">
      <c r="A712">
        <v>12</v>
      </c>
      <c r="B712">
        <v>9</v>
      </c>
      <c r="C712" t="s">
        <v>3066</v>
      </c>
      <c r="D712" t="s">
        <v>3116</v>
      </c>
      <c r="E712" t="s">
        <v>1564</v>
      </c>
      <c r="F712">
        <v>0</v>
      </c>
      <c r="G712">
        <v>0</v>
      </c>
      <c r="H712">
        <v>0</v>
      </c>
    </row>
    <row r="713" spans="1:8" x14ac:dyDescent="0.25">
      <c r="A713">
        <v>12</v>
      </c>
      <c r="B713">
        <v>10</v>
      </c>
      <c r="C713" t="s">
        <v>3066</v>
      </c>
      <c r="D713" t="s">
        <v>1830</v>
      </c>
      <c r="E713" t="s">
        <v>2</v>
      </c>
      <c r="F713">
        <v>57720</v>
      </c>
      <c r="G713">
        <v>31442</v>
      </c>
      <c r="H713">
        <v>26278</v>
      </c>
    </row>
    <row r="714" spans="1:8" hidden="1" x14ac:dyDescent="0.25">
      <c r="A714">
        <v>12</v>
      </c>
      <c r="B714">
        <v>10</v>
      </c>
      <c r="C714" t="s">
        <v>3066</v>
      </c>
      <c r="D714" t="s">
        <v>1830</v>
      </c>
      <c r="E714" t="s">
        <v>3065</v>
      </c>
      <c r="F714">
        <v>47613</v>
      </c>
      <c r="G714">
        <v>25715</v>
      </c>
      <c r="H714">
        <v>21898</v>
      </c>
    </row>
    <row r="715" spans="1:8" hidden="1" x14ac:dyDescent="0.25">
      <c r="A715">
        <v>12</v>
      </c>
      <c r="B715">
        <v>10</v>
      </c>
      <c r="C715" t="s">
        <v>3066</v>
      </c>
      <c r="D715" t="s">
        <v>1830</v>
      </c>
      <c r="E715" t="s">
        <v>1564</v>
      </c>
      <c r="F715">
        <v>10107</v>
      </c>
      <c r="G715">
        <v>5727</v>
      </c>
      <c r="H715">
        <v>4380</v>
      </c>
    </row>
    <row r="716" spans="1:8" x14ac:dyDescent="0.25">
      <c r="A716">
        <v>12</v>
      </c>
      <c r="B716">
        <v>11</v>
      </c>
      <c r="C716" t="s">
        <v>3066</v>
      </c>
      <c r="D716" t="s">
        <v>1832</v>
      </c>
      <c r="E716" t="s">
        <v>2</v>
      </c>
      <c r="F716">
        <v>143527</v>
      </c>
      <c r="G716">
        <v>77314</v>
      </c>
      <c r="H716">
        <v>66213</v>
      </c>
    </row>
    <row r="717" spans="1:8" hidden="1" x14ac:dyDescent="0.25">
      <c r="A717">
        <v>12</v>
      </c>
      <c r="B717">
        <v>11</v>
      </c>
      <c r="C717" t="s">
        <v>3066</v>
      </c>
      <c r="D717" t="s">
        <v>1832</v>
      </c>
      <c r="E717" t="s">
        <v>3065</v>
      </c>
      <c r="F717">
        <v>116765</v>
      </c>
      <c r="G717">
        <v>62569</v>
      </c>
      <c r="H717">
        <v>54196</v>
      </c>
    </row>
    <row r="718" spans="1:8" hidden="1" x14ac:dyDescent="0.25">
      <c r="A718">
        <v>12</v>
      </c>
      <c r="B718">
        <v>11</v>
      </c>
      <c r="C718" t="s">
        <v>3066</v>
      </c>
      <c r="D718" t="s">
        <v>1832</v>
      </c>
      <c r="E718" t="s">
        <v>1564</v>
      </c>
      <c r="F718">
        <v>26762</v>
      </c>
      <c r="G718">
        <v>14745</v>
      </c>
      <c r="H718">
        <v>12017</v>
      </c>
    </row>
    <row r="719" spans="1:8" x14ac:dyDescent="0.25">
      <c r="A719">
        <v>12</v>
      </c>
      <c r="B719">
        <v>12</v>
      </c>
      <c r="C719" t="s">
        <v>3066</v>
      </c>
      <c r="D719" t="s">
        <v>1834</v>
      </c>
      <c r="E719" t="s">
        <v>2</v>
      </c>
      <c r="F719">
        <v>125422</v>
      </c>
      <c r="G719">
        <v>65821</v>
      </c>
      <c r="H719">
        <v>59601</v>
      </c>
    </row>
    <row r="720" spans="1:8" hidden="1" x14ac:dyDescent="0.25">
      <c r="A720">
        <v>12</v>
      </c>
      <c r="B720">
        <v>12</v>
      </c>
      <c r="C720" t="s">
        <v>3066</v>
      </c>
      <c r="D720" t="s">
        <v>1834</v>
      </c>
      <c r="E720" t="s">
        <v>3065</v>
      </c>
      <c r="F720">
        <v>113034</v>
      </c>
      <c r="G720">
        <v>58834</v>
      </c>
      <c r="H720">
        <v>54200</v>
      </c>
    </row>
    <row r="721" spans="1:8" hidden="1" x14ac:dyDescent="0.25">
      <c r="A721">
        <v>12</v>
      </c>
      <c r="B721">
        <v>12</v>
      </c>
      <c r="C721" t="s">
        <v>3066</v>
      </c>
      <c r="D721" t="s">
        <v>1834</v>
      </c>
      <c r="E721" t="s">
        <v>1564</v>
      </c>
      <c r="F721">
        <v>12388</v>
      </c>
      <c r="G721">
        <v>6987</v>
      </c>
      <c r="H721">
        <v>5401</v>
      </c>
    </row>
    <row r="722" spans="1:8" x14ac:dyDescent="0.25">
      <c r="A722">
        <v>12</v>
      </c>
      <c r="B722">
        <v>13</v>
      </c>
      <c r="C722" t="s">
        <v>3066</v>
      </c>
      <c r="D722" t="s">
        <v>1836</v>
      </c>
      <c r="E722" t="s">
        <v>2</v>
      </c>
      <c r="F722">
        <v>100326</v>
      </c>
      <c r="G722">
        <v>52537</v>
      </c>
      <c r="H722">
        <v>47789</v>
      </c>
    </row>
    <row r="723" spans="1:8" hidden="1" x14ac:dyDescent="0.25">
      <c r="A723">
        <v>12</v>
      </c>
      <c r="B723">
        <v>13</v>
      </c>
      <c r="C723" t="s">
        <v>3066</v>
      </c>
      <c r="D723" t="s">
        <v>1836</v>
      </c>
      <c r="E723" t="s">
        <v>3065</v>
      </c>
      <c r="F723">
        <v>85032</v>
      </c>
      <c r="G723">
        <v>44086</v>
      </c>
      <c r="H723">
        <v>40946</v>
      </c>
    </row>
    <row r="724" spans="1:8" hidden="1" x14ac:dyDescent="0.25">
      <c r="A724">
        <v>12</v>
      </c>
      <c r="B724">
        <v>13</v>
      </c>
      <c r="C724" t="s">
        <v>3066</v>
      </c>
      <c r="D724" t="s">
        <v>1836</v>
      </c>
      <c r="E724" t="s">
        <v>1564</v>
      </c>
      <c r="F724">
        <v>15294</v>
      </c>
      <c r="G724">
        <v>8451</v>
      </c>
      <c r="H724">
        <v>6843</v>
      </c>
    </row>
    <row r="725" spans="1:8" x14ac:dyDescent="0.25">
      <c r="A725">
        <v>13</v>
      </c>
      <c r="B725">
        <v>1</v>
      </c>
      <c r="C725" t="s">
        <v>3066</v>
      </c>
      <c r="D725" t="s">
        <v>2485</v>
      </c>
      <c r="E725" t="s">
        <v>2</v>
      </c>
      <c r="F725">
        <v>260652</v>
      </c>
      <c r="G725">
        <v>138753</v>
      </c>
      <c r="H725">
        <v>121899</v>
      </c>
    </row>
    <row r="726" spans="1:8" hidden="1" x14ac:dyDescent="0.25">
      <c r="A726">
        <v>13</v>
      </c>
      <c r="B726">
        <v>1</v>
      </c>
      <c r="C726" t="s">
        <v>3066</v>
      </c>
      <c r="D726" t="s">
        <v>2485</v>
      </c>
      <c r="E726" t="s">
        <v>3065</v>
      </c>
      <c r="F726">
        <v>244062</v>
      </c>
      <c r="G726">
        <v>129615</v>
      </c>
      <c r="H726">
        <v>114447</v>
      </c>
    </row>
    <row r="727" spans="1:8" hidden="1" x14ac:dyDescent="0.25">
      <c r="A727">
        <v>13</v>
      </c>
      <c r="B727">
        <v>1</v>
      </c>
      <c r="C727" t="s">
        <v>3066</v>
      </c>
      <c r="D727" t="s">
        <v>2485</v>
      </c>
      <c r="E727" t="s">
        <v>1564</v>
      </c>
      <c r="F727">
        <v>16590</v>
      </c>
      <c r="G727">
        <v>9138</v>
      </c>
      <c r="H727">
        <v>7452</v>
      </c>
    </row>
    <row r="728" spans="1:8" x14ac:dyDescent="0.25">
      <c r="A728">
        <v>13</v>
      </c>
      <c r="B728">
        <v>2</v>
      </c>
      <c r="C728" t="s">
        <v>3066</v>
      </c>
      <c r="D728" t="s">
        <v>2487</v>
      </c>
      <c r="E728" t="s">
        <v>2</v>
      </c>
      <c r="F728">
        <v>414818</v>
      </c>
      <c r="G728">
        <v>218678</v>
      </c>
      <c r="H728">
        <v>196140</v>
      </c>
    </row>
    <row r="729" spans="1:8" hidden="1" x14ac:dyDescent="0.25">
      <c r="A729">
        <v>13</v>
      </c>
      <c r="B729">
        <v>2</v>
      </c>
      <c r="C729" t="s">
        <v>3066</v>
      </c>
      <c r="D729" t="s">
        <v>2487</v>
      </c>
      <c r="E729" t="s">
        <v>3065</v>
      </c>
      <c r="F729">
        <v>385046</v>
      </c>
      <c r="G729">
        <v>201985</v>
      </c>
      <c r="H729">
        <v>183061</v>
      </c>
    </row>
    <row r="730" spans="1:8" hidden="1" x14ac:dyDescent="0.25">
      <c r="A730">
        <v>13</v>
      </c>
      <c r="B730">
        <v>2</v>
      </c>
      <c r="C730" t="s">
        <v>3066</v>
      </c>
      <c r="D730" t="s">
        <v>2487</v>
      </c>
      <c r="E730" t="s">
        <v>1564</v>
      </c>
      <c r="F730">
        <v>29772</v>
      </c>
      <c r="G730">
        <v>16693</v>
      </c>
      <c r="H730">
        <v>13079</v>
      </c>
    </row>
    <row r="731" spans="1:8" x14ac:dyDescent="0.25">
      <c r="A731">
        <v>13</v>
      </c>
      <c r="B731">
        <v>3</v>
      </c>
      <c r="C731" t="s">
        <v>3066</v>
      </c>
      <c r="D731" t="s">
        <v>2489</v>
      </c>
      <c r="E731" t="s">
        <v>2</v>
      </c>
      <c r="F731">
        <v>232085</v>
      </c>
      <c r="G731">
        <v>120929</v>
      </c>
      <c r="H731">
        <v>111156</v>
      </c>
    </row>
    <row r="732" spans="1:8" hidden="1" x14ac:dyDescent="0.25">
      <c r="A732">
        <v>13</v>
      </c>
      <c r="B732">
        <v>3</v>
      </c>
      <c r="C732" t="s">
        <v>3066</v>
      </c>
      <c r="D732" t="s">
        <v>2489</v>
      </c>
      <c r="E732" t="s">
        <v>3065</v>
      </c>
      <c r="F732">
        <v>200871</v>
      </c>
      <c r="G732">
        <v>103748</v>
      </c>
      <c r="H732">
        <v>97123</v>
      </c>
    </row>
    <row r="733" spans="1:8" hidden="1" x14ac:dyDescent="0.25">
      <c r="A733">
        <v>13</v>
      </c>
      <c r="B733">
        <v>3</v>
      </c>
      <c r="C733" t="s">
        <v>3066</v>
      </c>
      <c r="D733" t="s">
        <v>2489</v>
      </c>
      <c r="E733" t="s">
        <v>1564</v>
      </c>
      <c r="F733">
        <v>31214</v>
      </c>
      <c r="G733">
        <v>17181</v>
      </c>
      <c r="H733">
        <v>14033</v>
      </c>
    </row>
    <row r="734" spans="1:8" x14ac:dyDescent="0.25">
      <c r="A734">
        <v>13</v>
      </c>
      <c r="B734">
        <v>4</v>
      </c>
      <c r="C734" t="s">
        <v>3066</v>
      </c>
      <c r="D734" t="s">
        <v>2491</v>
      </c>
      <c r="E734" t="s">
        <v>2</v>
      </c>
      <c r="F734">
        <v>153955</v>
      </c>
      <c r="G734">
        <v>79056</v>
      </c>
      <c r="H734">
        <v>74899</v>
      </c>
    </row>
    <row r="735" spans="1:8" hidden="1" x14ac:dyDescent="0.25">
      <c r="A735">
        <v>13</v>
      </c>
      <c r="B735">
        <v>4</v>
      </c>
      <c r="C735" t="s">
        <v>3066</v>
      </c>
      <c r="D735" t="s">
        <v>2491</v>
      </c>
      <c r="E735" t="s">
        <v>3065</v>
      </c>
      <c r="F735">
        <v>130874</v>
      </c>
      <c r="G735">
        <v>66438</v>
      </c>
      <c r="H735">
        <v>64436</v>
      </c>
    </row>
    <row r="736" spans="1:8" hidden="1" x14ac:dyDescent="0.25">
      <c r="A736">
        <v>13</v>
      </c>
      <c r="B736">
        <v>4</v>
      </c>
      <c r="C736" t="s">
        <v>3066</v>
      </c>
      <c r="D736" t="s">
        <v>2491</v>
      </c>
      <c r="E736" t="s">
        <v>1564</v>
      </c>
      <c r="F736">
        <v>23081</v>
      </c>
      <c r="G736">
        <v>12618</v>
      </c>
      <c r="H736">
        <v>10463</v>
      </c>
    </row>
    <row r="737" spans="1:8" x14ac:dyDescent="0.25">
      <c r="A737">
        <v>13</v>
      </c>
      <c r="B737">
        <v>5</v>
      </c>
      <c r="C737" t="s">
        <v>3066</v>
      </c>
      <c r="D737" t="s">
        <v>2493</v>
      </c>
      <c r="E737" t="s">
        <v>2</v>
      </c>
      <c r="F737">
        <v>161223</v>
      </c>
      <c r="G737">
        <v>83670</v>
      </c>
      <c r="H737">
        <v>77553</v>
      </c>
    </row>
    <row r="738" spans="1:8" hidden="1" x14ac:dyDescent="0.25">
      <c r="A738">
        <v>13</v>
      </c>
      <c r="B738">
        <v>5</v>
      </c>
      <c r="C738" t="s">
        <v>3066</v>
      </c>
      <c r="D738" t="s">
        <v>2493</v>
      </c>
      <c r="E738" t="s">
        <v>3065</v>
      </c>
      <c r="F738">
        <v>123587</v>
      </c>
      <c r="G738">
        <v>63259</v>
      </c>
      <c r="H738">
        <v>60328</v>
      </c>
    </row>
    <row r="739" spans="1:8" hidden="1" x14ac:dyDescent="0.25">
      <c r="A739">
        <v>13</v>
      </c>
      <c r="B739">
        <v>5</v>
      </c>
      <c r="C739" t="s">
        <v>3066</v>
      </c>
      <c r="D739" t="s">
        <v>2493</v>
      </c>
      <c r="E739" t="s">
        <v>1564</v>
      </c>
      <c r="F739">
        <v>37636</v>
      </c>
      <c r="G739">
        <v>20411</v>
      </c>
      <c r="H739">
        <v>17225</v>
      </c>
    </row>
    <row r="740" spans="1:8" x14ac:dyDescent="0.25">
      <c r="A740">
        <v>13</v>
      </c>
      <c r="B740">
        <v>6</v>
      </c>
      <c r="C740" t="s">
        <v>3066</v>
      </c>
      <c r="D740" t="s">
        <v>3117</v>
      </c>
      <c r="E740" t="s">
        <v>2</v>
      </c>
      <c r="F740">
        <v>309024</v>
      </c>
      <c r="G740">
        <v>166663</v>
      </c>
      <c r="H740">
        <v>142361</v>
      </c>
    </row>
    <row r="741" spans="1:8" hidden="1" x14ac:dyDescent="0.25">
      <c r="A741">
        <v>13</v>
      </c>
      <c r="B741">
        <v>6</v>
      </c>
      <c r="C741" t="s">
        <v>3066</v>
      </c>
      <c r="D741" t="s">
        <v>3117</v>
      </c>
      <c r="E741" t="s">
        <v>3065</v>
      </c>
      <c r="F741">
        <v>194424</v>
      </c>
      <c r="G741">
        <v>104263</v>
      </c>
      <c r="H741">
        <v>90161</v>
      </c>
    </row>
    <row r="742" spans="1:8" hidden="1" x14ac:dyDescent="0.25">
      <c r="A742">
        <v>13</v>
      </c>
      <c r="B742">
        <v>6</v>
      </c>
      <c r="C742" t="s">
        <v>3066</v>
      </c>
      <c r="D742" t="s">
        <v>3117</v>
      </c>
      <c r="E742" t="s">
        <v>1564</v>
      </c>
      <c r="F742">
        <v>114600</v>
      </c>
      <c r="G742">
        <v>62400</v>
      </c>
      <c r="H742">
        <v>52200</v>
      </c>
    </row>
    <row r="743" spans="1:8" x14ac:dyDescent="0.25">
      <c r="A743">
        <v>13</v>
      </c>
      <c r="B743">
        <v>7</v>
      </c>
      <c r="C743" t="s">
        <v>3066</v>
      </c>
      <c r="D743" t="s">
        <v>2497</v>
      </c>
      <c r="E743" t="s">
        <v>2</v>
      </c>
      <c r="F743">
        <v>310084</v>
      </c>
      <c r="G743">
        <v>162251</v>
      </c>
      <c r="H743">
        <v>147833</v>
      </c>
    </row>
    <row r="744" spans="1:8" hidden="1" x14ac:dyDescent="0.25">
      <c r="A744">
        <v>13</v>
      </c>
      <c r="B744">
        <v>7</v>
      </c>
      <c r="C744" t="s">
        <v>3066</v>
      </c>
      <c r="D744" t="s">
        <v>2497</v>
      </c>
      <c r="E744" t="s">
        <v>3065</v>
      </c>
      <c r="F744">
        <v>233054</v>
      </c>
      <c r="G744">
        <v>120590</v>
      </c>
      <c r="H744">
        <v>112464</v>
      </c>
    </row>
    <row r="745" spans="1:8" hidden="1" x14ac:dyDescent="0.25">
      <c r="A745">
        <v>13</v>
      </c>
      <c r="B745">
        <v>7</v>
      </c>
      <c r="C745" t="s">
        <v>3066</v>
      </c>
      <c r="D745" t="s">
        <v>2497</v>
      </c>
      <c r="E745" t="s">
        <v>1564</v>
      </c>
      <c r="F745">
        <v>77030</v>
      </c>
      <c r="G745">
        <v>41661</v>
      </c>
      <c r="H745">
        <v>35369</v>
      </c>
    </row>
    <row r="746" spans="1:8" x14ac:dyDescent="0.25">
      <c r="A746">
        <v>13</v>
      </c>
      <c r="B746">
        <v>8</v>
      </c>
      <c r="C746" t="s">
        <v>3066</v>
      </c>
      <c r="D746" t="s">
        <v>2499</v>
      </c>
      <c r="E746" t="s">
        <v>2</v>
      </c>
      <c r="F746">
        <v>148195</v>
      </c>
      <c r="G746">
        <v>77141</v>
      </c>
      <c r="H746">
        <v>71054</v>
      </c>
    </row>
    <row r="747" spans="1:8" hidden="1" x14ac:dyDescent="0.25">
      <c r="A747">
        <v>13</v>
      </c>
      <c r="B747">
        <v>8</v>
      </c>
      <c r="C747" t="s">
        <v>3066</v>
      </c>
      <c r="D747" t="s">
        <v>2499</v>
      </c>
      <c r="E747" t="s">
        <v>3065</v>
      </c>
      <c r="F747">
        <v>135331</v>
      </c>
      <c r="G747">
        <v>69818</v>
      </c>
      <c r="H747">
        <v>65513</v>
      </c>
    </row>
    <row r="748" spans="1:8" hidden="1" x14ac:dyDescent="0.25">
      <c r="A748">
        <v>13</v>
      </c>
      <c r="B748">
        <v>8</v>
      </c>
      <c r="C748" t="s">
        <v>3066</v>
      </c>
      <c r="D748" t="s">
        <v>2499</v>
      </c>
      <c r="E748" t="s">
        <v>1564</v>
      </c>
      <c r="F748">
        <v>12864</v>
      </c>
      <c r="G748">
        <v>7323</v>
      </c>
      <c r="H748">
        <v>5541</v>
      </c>
    </row>
    <row r="749" spans="1:8" x14ac:dyDescent="0.25">
      <c r="A749">
        <v>14</v>
      </c>
      <c r="B749">
        <v>1</v>
      </c>
      <c r="C749" t="s">
        <v>3066</v>
      </c>
      <c r="D749" t="s">
        <v>3118</v>
      </c>
      <c r="E749" t="s">
        <v>2</v>
      </c>
      <c r="F749">
        <v>156513</v>
      </c>
      <c r="G749">
        <v>80230</v>
      </c>
      <c r="H749">
        <v>76283</v>
      </c>
    </row>
    <row r="750" spans="1:8" hidden="1" x14ac:dyDescent="0.25">
      <c r="A750">
        <v>14</v>
      </c>
      <c r="B750">
        <v>1</v>
      </c>
      <c r="C750" t="s">
        <v>3066</v>
      </c>
      <c r="D750" t="s">
        <v>3118</v>
      </c>
      <c r="E750" t="s">
        <v>3065</v>
      </c>
      <c r="F750">
        <v>156513</v>
      </c>
      <c r="G750">
        <v>80230</v>
      </c>
      <c r="H750">
        <v>76283</v>
      </c>
    </row>
    <row r="751" spans="1:8" hidden="1" x14ac:dyDescent="0.25">
      <c r="A751">
        <v>14</v>
      </c>
      <c r="B751">
        <v>1</v>
      </c>
      <c r="C751" t="s">
        <v>3066</v>
      </c>
      <c r="D751" t="s">
        <v>3118</v>
      </c>
      <c r="E751" t="s">
        <v>1564</v>
      </c>
      <c r="F751">
        <v>0</v>
      </c>
      <c r="G751">
        <v>0</v>
      </c>
      <c r="H751">
        <v>0</v>
      </c>
    </row>
    <row r="752" spans="1:8" x14ac:dyDescent="0.25">
      <c r="A752">
        <v>14</v>
      </c>
      <c r="B752">
        <v>2</v>
      </c>
      <c r="C752" t="s">
        <v>3066</v>
      </c>
      <c r="D752" t="s">
        <v>2439</v>
      </c>
      <c r="E752" t="s">
        <v>2</v>
      </c>
      <c r="F752">
        <v>111499</v>
      </c>
      <c r="G752">
        <v>58014</v>
      </c>
      <c r="H752">
        <v>53485</v>
      </c>
    </row>
    <row r="753" spans="1:8" hidden="1" x14ac:dyDescent="0.25">
      <c r="A753">
        <v>14</v>
      </c>
      <c r="B753">
        <v>2</v>
      </c>
      <c r="C753" t="s">
        <v>3066</v>
      </c>
      <c r="D753" t="s">
        <v>2439</v>
      </c>
      <c r="E753" t="s">
        <v>3065</v>
      </c>
      <c r="F753">
        <v>111499</v>
      </c>
      <c r="G753">
        <v>58014</v>
      </c>
      <c r="H753">
        <v>53485</v>
      </c>
    </row>
    <row r="754" spans="1:8" hidden="1" x14ac:dyDescent="0.25">
      <c r="A754">
        <v>14</v>
      </c>
      <c r="B754">
        <v>2</v>
      </c>
      <c r="C754" t="s">
        <v>3066</v>
      </c>
      <c r="D754" t="s">
        <v>2439</v>
      </c>
      <c r="E754" t="s">
        <v>1564</v>
      </c>
      <c r="F754">
        <v>0</v>
      </c>
      <c r="G754">
        <v>0</v>
      </c>
      <c r="H754">
        <v>0</v>
      </c>
    </row>
    <row r="755" spans="1:8" x14ac:dyDescent="0.25">
      <c r="A755">
        <v>14</v>
      </c>
      <c r="B755">
        <v>3</v>
      </c>
      <c r="C755" t="s">
        <v>3066</v>
      </c>
      <c r="D755" t="s">
        <v>2441</v>
      </c>
      <c r="E755" t="s">
        <v>2</v>
      </c>
      <c r="F755">
        <v>227905</v>
      </c>
      <c r="G755">
        <v>117232</v>
      </c>
      <c r="H755">
        <v>110673</v>
      </c>
    </row>
    <row r="756" spans="1:8" hidden="1" x14ac:dyDescent="0.25">
      <c r="A756">
        <v>14</v>
      </c>
      <c r="B756">
        <v>3</v>
      </c>
      <c r="C756" t="s">
        <v>3066</v>
      </c>
      <c r="D756" t="s">
        <v>2441</v>
      </c>
      <c r="E756" t="s">
        <v>3065</v>
      </c>
      <c r="F756">
        <v>227905</v>
      </c>
      <c r="G756">
        <v>117232</v>
      </c>
      <c r="H756">
        <v>110673</v>
      </c>
    </row>
    <row r="757" spans="1:8" hidden="1" x14ac:dyDescent="0.25">
      <c r="A757">
        <v>14</v>
      </c>
      <c r="B757">
        <v>3</v>
      </c>
      <c r="C757" t="s">
        <v>3066</v>
      </c>
      <c r="D757" t="s">
        <v>2441</v>
      </c>
      <c r="E757" t="s">
        <v>1564</v>
      </c>
      <c r="F757">
        <v>0</v>
      </c>
      <c r="G757">
        <v>0</v>
      </c>
      <c r="H757">
        <v>0</v>
      </c>
    </row>
    <row r="758" spans="1:8" x14ac:dyDescent="0.25">
      <c r="A758">
        <v>14</v>
      </c>
      <c r="B758">
        <v>4</v>
      </c>
      <c r="C758" t="s">
        <v>3066</v>
      </c>
      <c r="D758" t="s">
        <v>2443</v>
      </c>
      <c r="E758" t="s">
        <v>2</v>
      </c>
      <c r="F758">
        <v>208368</v>
      </c>
      <c r="G758">
        <v>104550</v>
      </c>
      <c r="H758">
        <v>103818</v>
      </c>
    </row>
    <row r="759" spans="1:8" hidden="1" x14ac:dyDescent="0.25">
      <c r="A759">
        <v>14</v>
      </c>
      <c r="B759">
        <v>4</v>
      </c>
      <c r="C759" t="s">
        <v>3066</v>
      </c>
      <c r="D759" t="s">
        <v>2443</v>
      </c>
      <c r="E759" t="s">
        <v>3065</v>
      </c>
      <c r="F759">
        <v>133627</v>
      </c>
      <c r="G759">
        <v>67009</v>
      </c>
      <c r="H759">
        <v>66618</v>
      </c>
    </row>
    <row r="760" spans="1:8" hidden="1" x14ac:dyDescent="0.25">
      <c r="A760">
        <v>14</v>
      </c>
      <c r="B760">
        <v>4</v>
      </c>
      <c r="C760" t="s">
        <v>3066</v>
      </c>
      <c r="D760" t="s">
        <v>2443</v>
      </c>
      <c r="E760" t="s">
        <v>1564</v>
      </c>
      <c r="F760">
        <v>74741</v>
      </c>
      <c r="G760">
        <v>37541</v>
      </c>
      <c r="H760">
        <v>37200</v>
      </c>
    </row>
    <row r="761" spans="1:8" x14ac:dyDescent="0.25">
      <c r="A761">
        <v>14</v>
      </c>
      <c r="B761">
        <v>5</v>
      </c>
      <c r="C761" t="s">
        <v>3066</v>
      </c>
      <c r="D761" t="s">
        <v>2445</v>
      </c>
      <c r="E761" t="s">
        <v>2</v>
      </c>
      <c r="F761">
        <v>364140</v>
      </c>
      <c r="G761">
        <v>182250</v>
      </c>
      <c r="H761">
        <v>181890</v>
      </c>
    </row>
    <row r="762" spans="1:8" hidden="1" x14ac:dyDescent="0.25">
      <c r="A762">
        <v>14</v>
      </c>
      <c r="B762">
        <v>5</v>
      </c>
      <c r="C762" t="s">
        <v>3066</v>
      </c>
      <c r="D762" t="s">
        <v>2445</v>
      </c>
      <c r="E762" t="s">
        <v>3065</v>
      </c>
      <c r="F762">
        <v>232868</v>
      </c>
      <c r="G762">
        <v>116735</v>
      </c>
      <c r="H762">
        <v>116133</v>
      </c>
    </row>
    <row r="763" spans="1:8" hidden="1" x14ac:dyDescent="0.25">
      <c r="A763">
        <v>14</v>
      </c>
      <c r="B763">
        <v>5</v>
      </c>
      <c r="C763" t="s">
        <v>3066</v>
      </c>
      <c r="D763" t="s">
        <v>2445</v>
      </c>
      <c r="E763" t="s">
        <v>1564</v>
      </c>
      <c r="F763">
        <v>131272</v>
      </c>
      <c r="G763">
        <v>65515</v>
      </c>
      <c r="H763">
        <v>65757</v>
      </c>
    </row>
    <row r="764" spans="1:8" x14ac:dyDescent="0.25">
      <c r="A764">
        <v>14</v>
      </c>
      <c r="B764">
        <v>6</v>
      </c>
      <c r="C764" t="s">
        <v>3066</v>
      </c>
      <c r="D764" t="s">
        <v>2447</v>
      </c>
      <c r="E764" t="s">
        <v>2</v>
      </c>
      <c r="F764">
        <v>444382</v>
      </c>
      <c r="G764">
        <v>221781</v>
      </c>
      <c r="H764">
        <v>222601</v>
      </c>
    </row>
    <row r="765" spans="1:8" hidden="1" x14ac:dyDescent="0.25">
      <c r="A765">
        <v>14</v>
      </c>
      <c r="B765">
        <v>6</v>
      </c>
      <c r="C765" t="s">
        <v>3066</v>
      </c>
      <c r="D765" t="s">
        <v>2447</v>
      </c>
      <c r="E765" t="s">
        <v>3065</v>
      </c>
      <c r="F765">
        <v>197699</v>
      </c>
      <c r="G765">
        <v>99278</v>
      </c>
      <c r="H765">
        <v>98421</v>
      </c>
    </row>
    <row r="766" spans="1:8" hidden="1" x14ac:dyDescent="0.25">
      <c r="A766">
        <v>14</v>
      </c>
      <c r="B766">
        <v>6</v>
      </c>
      <c r="C766" t="s">
        <v>3066</v>
      </c>
      <c r="D766" t="s">
        <v>2447</v>
      </c>
      <c r="E766" t="s">
        <v>1564</v>
      </c>
      <c r="F766">
        <v>246683</v>
      </c>
      <c r="G766">
        <v>122503</v>
      </c>
      <c r="H766">
        <v>124180</v>
      </c>
    </row>
    <row r="767" spans="1:8" x14ac:dyDescent="0.25">
      <c r="A767">
        <v>14</v>
      </c>
      <c r="B767">
        <v>7</v>
      </c>
      <c r="C767" t="s">
        <v>3066</v>
      </c>
      <c r="D767" t="s">
        <v>3119</v>
      </c>
      <c r="E767" t="s">
        <v>2</v>
      </c>
      <c r="F767">
        <v>394876</v>
      </c>
      <c r="G767">
        <v>198371</v>
      </c>
      <c r="H767">
        <v>196505</v>
      </c>
    </row>
    <row r="768" spans="1:8" hidden="1" x14ac:dyDescent="0.25">
      <c r="A768">
        <v>14</v>
      </c>
      <c r="B768">
        <v>7</v>
      </c>
      <c r="C768" t="s">
        <v>3066</v>
      </c>
      <c r="D768" t="s">
        <v>3119</v>
      </c>
      <c r="E768" t="s">
        <v>3065</v>
      </c>
      <c r="F768">
        <v>286566</v>
      </c>
      <c r="G768">
        <v>144866</v>
      </c>
      <c r="H768">
        <v>141700</v>
      </c>
    </row>
    <row r="769" spans="1:8" hidden="1" x14ac:dyDescent="0.25">
      <c r="A769">
        <v>14</v>
      </c>
      <c r="B769">
        <v>7</v>
      </c>
      <c r="C769" t="s">
        <v>3066</v>
      </c>
      <c r="D769" t="s">
        <v>3119</v>
      </c>
      <c r="E769" t="s">
        <v>1564</v>
      </c>
      <c r="F769">
        <v>108310</v>
      </c>
      <c r="G769">
        <v>53505</v>
      </c>
      <c r="H769">
        <v>54805</v>
      </c>
    </row>
    <row r="770" spans="1:8" x14ac:dyDescent="0.25">
      <c r="A770">
        <v>14</v>
      </c>
      <c r="B770">
        <v>8</v>
      </c>
      <c r="C770" t="s">
        <v>3066</v>
      </c>
      <c r="D770" t="s">
        <v>2451</v>
      </c>
      <c r="E770" t="s">
        <v>2</v>
      </c>
      <c r="F770">
        <v>140778</v>
      </c>
      <c r="G770">
        <v>73465</v>
      </c>
      <c r="H770">
        <v>67313</v>
      </c>
    </row>
    <row r="771" spans="1:8" hidden="1" x14ac:dyDescent="0.25">
      <c r="A771">
        <v>14</v>
      </c>
      <c r="B771">
        <v>8</v>
      </c>
      <c r="C771" t="s">
        <v>3066</v>
      </c>
      <c r="D771" t="s">
        <v>2451</v>
      </c>
      <c r="E771" t="s">
        <v>3065</v>
      </c>
      <c r="F771">
        <v>140778</v>
      </c>
      <c r="G771">
        <v>73465</v>
      </c>
      <c r="H771">
        <v>67313</v>
      </c>
    </row>
    <row r="772" spans="1:8" hidden="1" x14ac:dyDescent="0.25">
      <c r="A772">
        <v>14</v>
      </c>
      <c r="B772">
        <v>8</v>
      </c>
      <c r="C772" t="s">
        <v>3066</v>
      </c>
      <c r="D772" t="s">
        <v>2451</v>
      </c>
      <c r="E772" t="s">
        <v>1564</v>
      </c>
      <c r="F772">
        <v>0</v>
      </c>
      <c r="G772">
        <v>0</v>
      </c>
      <c r="H772">
        <v>0</v>
      </c>
    </row>
    <row r="773" spans="1:8" x14ac:dyDescent="0.25">
      <c r="A773">
        <v>14</v>
      </c>
      <c r="B773">
        <v>9</v>
      </c>
      <c r="C773" t="s">
        <v>3066</v>
      </c>
      <c r="D773" t="s">
        <v>2453</v>
      </c>
      <c r="E773" t="s">
        <v>2</v>
      </c>
      <c r="F773">
        <v>118327</v>
      </c>
      <c r="G773">
        <v>59741</v>
      </c>
      <c r="H773">
        <v>58586</v>
      </c>
    </row>
    <row r="774" spans="1:8" hidden="1" x14ac:dyDescent="0.25">
      <c r="A774">
        <v>14</v>
      </c>
      <c r="B774">
        <v>9</v>
      </c>
      <c r="C774" t="s">
        <v>3066</v>
      </c>
      <c r="D774" t="s">
        <v>2453</v>
      </c>
      <c r="E774" t="s">
        <v>3065</v>
      </c>
      <c r="F774">
        <v>103365</v>
      </c>
      <c r="G774">
        <v>52124</v>
      </c>
      <c r="H774">
        <v>51241</v>
      </c>
    </row>
    <row r="775" spans="1:8" hidden="1" x14ac:dyDescent="0.25">
      <c r="A775">
        <v>14</v>
      </c>
      <c r="B775">
        <v>9</v>
      </c>
      <c r="C775" t="s">
        <v>3066</v>
      </c>
      <c r="D775" t="s">
        <v>2453</v>
      </c>
      <c r="E775" t="s">
        <v>1564</v>
      </c>
      <c r="F775">
        <v>14962</v>
      </c>
      <c r="G775">
        <v>7617</v>
      </c>
      <c r="H775">
        <v>7345</v>
      </c>
    </row>
    <row r="776" spans="1:8" x14ac:dyDescent="0.25">
      <c r="A776">
        <v>15</v>
      </c>
      <c r="B776">
        <v>1</v>
      </c>
      <c r="C776" t="s">
        <v>3066</v>
      </c>
      <c r="D776" t="s">
        <v>3120</v>
      </c>
      <c r="E776" t="s">
        <v>2</v>
      </c>
      <c r="F776">
        <v>62785</v>
      </c>
      <c r="G776">
        <v>33114</v>
      </c>
      <c r="H776">
        <v>29671</v>
      </c>
    </row>
    <row r="777" spans="1:8" hidden="1" x14ac:dyDescent="0.25">
      <c r="A777">
        <v>15</v>
      </c>
      <c r="B777">
        <v>1</v>
      </c>
      <c r="C777" t="s">
        <v>3066</v>
      </c>
      <c r="D777" t="s">
        <v>3120</v>
      </c>
      <c r="E777" t="s">
        <v>3065</v>
      </c>
      <c r="F777">
        <v>52132</v>
      </c>
      <c r="G777">
        <v>27603</v>
      </c>
      <c r="H777">
        <v>24529</v>
      </c>
    </row>
    <row r="778" spans="1:8" hidden="1" x14ac:dyDescent="0.25">
      <c r="A778">
        <v>15</v>
      </c>
      <c r="B778">
        <v>1</v>
      </c>
      <c r="C778" t="s">
        <v>3066</v>
      </c>
      <c r="D778" t="s">
        <v>3120</v>
      </c>
      <c r="E778" t="s">
        <v>1564</v>
      </c>
      <c r="F778">
        <v>10653</v>
      </c>
      <c r="G778">
        <v>5511</v>
      </c>
      <c r="H778">
        <v>5142</v>
      </c>
    </row>
    <row r="779" spans="1:8" x14ac:dyDescent="0.25">
      <c r="A779">
        <v>15</v>
      </c>
      <c r="B779">
        <v>2</v>
      </c>
      <c r="C779" t="s">
        <v>3066</v>
      </c>
      <c r="D779" t="s">
        <v>3121</v>
      </c>
      <c r="E779" t="s">
        <v>2</v>
      </c>
      <c r="F779">
        <v>65960</v>
      </c>
      <c r="G779">
        <v>34562</v>
      </c>
      <c r="H779">
        <v>31398</v>
      </c>
    </row>
    <row r="780" spans="1:8" hidden="1" x14ac:dyDescent="0.25">
      <c r="A780">
        <v>15</v>
      </c>
      <c r="B780">
        <v>2</v>
      </c>
      <c r="C780" t="s">
        <v>3066</v>
      </c>
      <c r="D780" t="s">
        <v>3121</v>
      </c>
      <c r="E780" t="s">
        <v>3065</v>
      </c>
      <c r="F780">
        <v>29461</v>
      </c>
      <c r="G780">
        <v>15561</v>
      </c>
      <c r="H780">
        <v>13900</v>
      </c>
    </row>
    <row r="781" spans="1:8" hidden="1" x14ac:dyDescent="0.25">
      <c r="A781">
        <v>15</v>
      </c>
      <c r="B781">
        <v>2</v>
      </c>
      <c r="C781" t="s">
        <v>3066</v>
      </c>
      <c r="D781" t="s">
        <v>3121</v>
      </c>
      <c r="E781" t="s">
        <v>1564</v>
      </c>
      <c r="F781">
        <v>36499</v>
      </c>
      <c r="G781">
        <v>19001</v>
      </c>
      <c r="H781">
        <v>17498</v>
      </c>
    </row>
    <row r="782" spans="1:8" x14ac:dyDescent="0.25">
      <c r="A782">
        <v>15</v>
      </c>
      <c r="B782">
        <v>3</v>
      </c>
      <c r="C782" t="s">
        <v>3066</v>
      </c>
      <c r="D782" t="s">
        <v>2473</v>
      </c>
      <c r="E782" t="s">
        <v>2</v>
      </c>
      <c r="F782">
        <v>325676</v>
      </c>
      <c r="G782">
        <v>166877</v>
      </c>
      <c r="H782">
        <v>158799</v>
      </c>
    </row>
    <row r="783" spans="1:8" hidden="1" x14ac:dyDescent="0.25">
      <c r="A783">
        <v>15</v>
      </c>
      <c r="B783">
        <v>3</v>
      </c>
      <c r="C783" t="s">
        <v>3066</v>
      </c>
      <c r="D783" t="s">
        <v>2473</v>
      </c>
      <c r="E783" t="s">
        <v>3065</v>
      </c>
      <c r="F783">
        <v>77531</v>
      </c>
      <c r="G783">
        <v>40333</v>
      </c>
      <c r="H783">
        <v>37198</v>
      </c>
    </row>
    <row r="784" spans="1:8" hidden="1" x14ac:dyDescent="0.25">
      <c r="A784">
        <v>15</v>
      </c>
      <c r="B784">
        <v>3</v>
      </c>
      <c r="C784" t="s">
        <v>3066</v>
      </c>
      <c r="D784" t="s">
        <v>2473</v>
      </c>
      <c r="E784" t="s">
        <v>1564</v>
      </c>
      <c r="F784">
        <v>248145</v>
      </c>
      <c r="G784">
        <v>126544</v>
      </c>
      <c r="H784">
        <v>121601</v>
      </c>
    </row>
    <row r="785" spans="1:8" x14ac:dyDescent="0.25">
      <c r="A785">
        <v>15</v>
      </c>
      <c r="B785">
        <v>4</v>
      </c>
      <c r="C785" t="s">
        <v>3066</v>
      </c>
      <c r="D785" t="s">
        <v>3122</v>
      </c>
      <c r="E785" t="s">
        <v>2</v>
      </c>
      <c r="F785">
        <v>108392</v>
      </c>
      <c r="G785">
        <v>55756</v>
      </c>
      <c r="H785">
        <v>52636</v>
      </c>
    </row>
    <row r="786" spans="1:8" hidden="1" x14ac:dyDescent="0.25">
      <c r="A786">
        <v>15</v>
      </c>
      <c r="B786">
        <v>4</v>
      </c>
      <c r="C786" t="s">
        <v>3066</v>
      </c>
      <c r="D786" t="s">
        <v>3122</v>
      </c>
      <c r="E786" t="s">
        <v>3065</v>
      </c>
      <c r="F786">
        <v>66343</v>
      </c>
      <c r="G786">
        <v>33796</v>
      </c>
      <c r="H786">
        <v>32547</v>
      </c>
    </row>
    <row r="787" spans="1:8" hidden="1" x14ac:dyDescent="0.25">
      <c r="A787">
        <v>15</v>
      </c>
      <c r="B787">
        <v>4</v>
      </c>
      <c r="C787" t="s">
        <v>3066</v>
      </c>
      <c r="D787" t="s">
        <v>3122</v>
      </c>
      <c r="E787" t="s">
        <v>1564</v>
      </c>
      <c r="F787">
        <v>42049</v>
      </c>
      <c r="G787">
        <v>21960</v>
      </c>
      <c r="H787">
        <v>20089</v>
      </c>
    </row>
    <row r="788" spans="1:8" x14ac:dyDescent="0.25">
      <c r="A788">
        <v>15</v>
      </c>
      <c r="B788">
        <v>5</v>
      </c>
      <c r="C788" t="s">
        <v>3066</v>
      </c>
      <c r="D788" t="s">
        <v>3123</v>
      </c>
      <c r="E788" t="s">
        <v>2</v>
      </c>
      <c r="F788">
        <v>53861</v>
      </c>
      <c r="G788">
        <v>27380</v>
      </c>
      <c r="H788">
        <v>26481</v>
      </c>
    </row>
    <row r="789" spans="1:8" hidden="1" x14ac:dyDescent="0.25">
      <c r="A789">
        <v>15</v>
      </c>
      <c r="B789">
        <v>5</v>
      </c>
      <c r="C789" t="s">
        <v>3066</v>
      </c>
      <c r="D789" t="s">
        <v>3123</v>
      </c>
      <c r="E789" t="s">
        <v>3065</v>
      </c>
      <c r="F789">
        <v>27983</v>
      </c>
      <c r="G789">
        <v>14369</v>
      </c>
      <c r="H789">
        <v>13614</v>
      </c>
    </row>
    <row r="790" spans="1:8" hidden="1" x14ac:dyDescent="0.25">
      <c r="A790">
        <v>15</v>
      </c>
      <c r="B790">
        <v>5</v>
      </c>
      <c r="C790" t="s">
        <v>3066</v>
      </c>
      <c r="D790" t="s">
        <v>3123</v>
      </c>
      <c r="E790" t="s">
        <v>1564</v>
      </c>
      <c r="F790">
        <v>25878</v>
      </c>
      <c r="G790">
        <v>13011</v>
      </c>
      <c r="H790">
        <v>12867</v>
      </c>
    </row>
    <row r="791" spans="1:8" x14ac:dyDescent="0.25">
      <c r="A791">
        <v>15</v>
      </c>
      <c r="B791">
        <v>6</v>
      </c>
      <c r="C791" t="s">
        <v>3066</v>
      </c>
      <c r="D791" t="s">
        <v>2479</v>
      </c>
      <c r="E791" t="s">
        <v>2</v>
      </c>
      <c r="F791">
        <v>137223</v>
      </c>
      <c r="G791">
        <v>71402</v>
      </c>
      <c r="H791">
        <v>65821</v>
      </c>
    </row>
    <row r="792" spans="1:8" hidden="1" x14ac:dyDescent="0.25">
      <c r="A792">
        <v>15</v>
      </c>
      <c r="B792">
        <v>6</v>
      </c>
      <c r="C792" t="s">
        <v>3066</v>
      </c>
      <c r="D792" t="s">
        <v>2479</v>
      </c>
      <c r="E792" t="s">
        <v>3065</v>
      </c>
      <c r="F792">
        <v>79267</v>
      </c>
      <c r="G792">
        <v>41283</v>
      </c>
      <c r="H792">
        <v>37984</v>
      </c>
    </row>
    <row r="793" spans="1:8" hidden="1" x14ac:dyDescent="0.25">
      <c r="A793">
        <v>15</v>
      </c>
      <c r="B793">
        <v>6</v>
      </c>
      <c r="C793" t="s">
        <v>3066</v>
      </c>
      <c r="D793" t="s">
        <v>2479</v>
      </c>
      <c r="E793" t="s">
        <v>1564</v>
      </c>
      <c r="F793">
        <v>57956</v>
      </c>
      <c r="G793">
        <v>30119</v>
      </c>
      <c r="H793">
        <v>27837</v>
      </c>
    </row>
    <row r="794" spans="1:8" x14ac:dyDescent="0.25">
      <c r="A794">
        <v>15</v>
      </c>
      <c r="B794">
        <v>7</v>
      </c>
      <c r="C794" t="s">
        <v>3066</v>
      </c>
      <c r="D794" t="s">
        <v>2481</v>
      </c>
      <c r="E794" t="s">
        <v>2</v>
      </c>
      <c r="F794">
        <v>73620</v>
      </c>
      <c r="G794">
        <v>38776</v>
      </c>
      <c r="H794">
        <v>34844</v>
      </c>
    </row>
    <row r="795" spans="1:8" hidden="1" x14ac:dyDescent="0.25">
      <c r="A795">
        <v>15</v>
      </c>
      <c r="B795">
        <v>7</v>
      </c>
      <c r="C795" t="s">
        <v>3066</v>
      </c>
      <c r="D795" t="s">
        <v>2481</v>
      </c>
      <c r="E795" t="s">
        <v>3065</v>
      </c>
      <c r="F795">
        <v>73620</v>
      </c>
      <c r="G795">
        <v>38776</v>
      </c>
      <c r="H795">
        <v>34844</v>
      </c>
    </row>
    <row r="796" spans="1:8" hidden="1" x14ac:dyDescent="0.25">
      <c r="A796">
        <v>15</v>
      </c>
      <c r="B796">
        <v>7</v>
      </c>
      <c r="C796" t="s">
        <v>3066</v>
      </c>
      <c r="D796" t="s">
        <v>2481</v>
      </c>
      <c r="E796" t="s">
        <v>1564</v>
      </c>
      <c r="F796">
        <v>0</v>
      </c>
      <c r="G796">
        <v>0</v>
      </c>
      <c r="H796">
        <v>0</v>
      </c>
    </row>
    <row r="797" spans="1:8" x14ac:dyDescent="0.25">
      <c r="A797">
        <v>15</v>
      </c>
      <c r="B797">
        <v>8</v>
      </c>
      <c r="C797" t="s">
        <v>3066</v>
      </c>
      <c r="D797" t="s">
        <v>3124</v>
      </c>
      <c r="E797" t="s">
        <v>2</v>
      </c>
      <c r="F797">
        <v>61056</v>
      </c>
      <c r="G797">
        <v>31242</v>
      </c>
      <c r="H797">
        <v>29814</v>
      </c>
    </row>
    <row r="798" spans="1:8" hidden="1" x14ac:dyDescent="0.25">
      <c r="A798">
        <v>15</v>
      </c>
      <c r="B798">
        <v>8</v>
      </c>
      <c r="C798" t="s">
        <v>3066</v>
      </c>
      <c r="D798" t="s">
        <v>3124</v>
      </c>
      <c r="E798" t="s">
        <v>3065</v>
      </c>
      <c r="F798">
        <v>41230</v>
      </c>
      <c r="G798">
        <v>21005</v>
      </c>
      <c r="H798">
        <v>20225</v>
      </c>
    </row>
    <row r="799" spans="1:8" hidden="1" x14ac:dyDescent="0.25">
      <c r="A799">
        <v>15</v>
      </c>
      <c r="B799">
        <v>8</v>
      </c>
      <c r="C799" t="s">
        <v>3066</v>
      </c>
      <c r="D799" t="s">
        <v>3124</v>
      </c>
      <c r="E799" t="s">
        <v>1564</v>
      </c>
      <c r="F799">
        <v>19826</v>
      </c>
      <c r="G799">
        <v>10237</v>
      </c>
      <c r="H799">
        <v>9589</v>
      </c>
    </row>
    <row r="800" spans="1:8" x14ac:dyDescent="0.25">
      <c r="A800">
        <v>16</v>
      </c>
      <c r="B800">
        <v>1</v>
      </c>
      <c r="C800" t="s">
        <v>3066</v>
      </c>
      <c r="D800" t="s">
        <v>2734</v>
      </c>
      <c r="E800" t="s">
        <v>2</v>
      </c>
      <c r="F800">
        <v>1532982</v>
      </c>
      <c r="G800">
        <v>785579</v>
      </c>
      <c r="H800">
        <v>747403</v>
      </c>
    </row>
    <row r="801" spans="1:8" hidden="1" x14ac:dyDescent="0.25">
      <c r="A801">
        <v>16</v>
      </c>
      <c r="B801">
        <v>1</v>
      </c>
      <c r="C801" t="s">
        <v>3066</v>
      </c>
      <c r="D801" t="s">
        <v>2734</v>
      </c>
      <c r="E801" t="s">
        <v>3065</v>
      </c>
      <c r="F801">
        <v>1122915</v>
      </c>
      <c r="G801">
        <v>577182</v>
      </c>
      <c r="H801">
        <v>545733</v>
      </c>
    </row>
    <row r="802" spans="1:8" hidden="1" x14ac:dyDescent="0.25">
      <c r="A802">
        <v>16</v>
      </c>
      <c r="B802">
        <v>1</v>
      </c>
      <c r="C802" t="s">
        <v>3066</v>
      </c>
      <c r="D802" t="s">
        <v>2734</v>
      </c>
      <c r="E802" t="s">
        <v>1564</v>
      </c>
      <c r="F802">
        <v>410067</v>
      </c>
      <c r="G802">
        <v>208397</v>
      </c>
      <c r="H802">
        <v>201670</v>
      </c>
    </row>
    <row r="803" spans="1:8" x14ac:dyDescent="0.25">
      <c r="A803">
        <v>16</v>
      </c>
      <c r="B803">
        <v>2</v>
      </c>
      <c r="C803" t="s">
        <v>3066</v>
      </c>
      <c r="D803" t="s">
        <v>2736</v>
      </c>
      <c r="E803" t="s">
        <v>2</v>
      </c>
      <c r="F803">
        <v>767440</v>
      </c>
      <c r="G803">
        <v>394605</v>
      </c>
      <c r="H803">
        <v>372835</v>
      </c>
    </row>
    <row r="804" spans="1:8" hidden="1" x14ac:dyDescent="0.25">
      <c r="A804">
        <v>16</v>
      </c>
      <c r="B804">
        <v>2</v>
      </c>
      <c r="C804" t="s">
        <v>3066</v>
      </c>
      <c r="D804" t="s">
        <v>2736</v>
      </c>
      <c r="E804" t="s">
        <v>3065</v>
      </c>
      <c r="F804">
        <v>713293</v>
      </c>
      <c r="G804">
        <v>366333</v>
      </c>
      <c r="H804">
        <v>346960</v>
      </c>
    </row>
    <row r="805" spans="1:8" hidden="1" x14ac:dyDescent="0.25">
      <c r="A805">
        <v>16</v>
      </c>
      <c r="B805">
        <v>2</v>
      </c>
      <c r="C805" t="s">
        <v>3066</v>
      </c>
      <c r="D805" t="s">
        <v>2736</v>
      </c>
      <c r="E805" t="s">
        <v>1564</v>
      </c>
      <c r="F805">
        <v>54147</v>
      </c>
      <c r="G805">
        <v>28272</v>
      </c>
      <c r="H805">
        <v>25875</v>
      </c>
    </row>
    <row r="806" spans="1:8" x14ac:dyDescent="0.25">
      <c r="A806">
        <v>16</v>
      </c>
      <c r="B806">
        <v>3</v>
      </c>
      <c r="C806" t="s">
        <v>3066</v>
      </c>
      <c r="D806" t="s">
        <v>3125</v>
      </c>
      <c r="E806" t="s">
        <v>2</v>
      </c>
      <c r="F806">
        <v>307868</v>
      </c>
      <c r="G806">
        <v>159095</v>
      </c>
      <c r="H806">
        <v>148773</v>
      </c>
    </row>
    <row r="807" spans="1:8" hidden="1" x14ac:dyDescent="0.25">
      <c r="A807">
        <v>16</v>
      </c>
      <c r="B807">
        <v>3</v>
      </c>
      <c r="C807" t="s">
        <v>3066</v>
      </c>
      <c r="D807" t="s">
        <v>3125</v>
      </c>
      <c r="E807" t="s">
        <v>3065</v>
      </c>
      <c r="F807">
        <v>289001</v>
      </c>
      <c r="G807">
        <v>149128</v>
      </c>
      <c r="H807">
        <v>139873</v>
      </c>
    </row>
    <row r="808" spans="1:8" hidden="1" x14ac:dyDescent="0.25">
      <c r="A808">
        <v>16</v>
      </c>
      <c r="B808">
        <v>3</v>
      </c>
      <c r="C808" t="s">
        <v>3066</v>
      </c>
      <c r="D808" t="s">
        <v>3125</v>
      </c>
      <c r="E808" t="s">
        <v>1564</v>
      </c>
      <c r="F808">
        <v>18867</v>
      </c>
      <c r="G808">
        <v>9967</v>
      </c>
      <c r="H808">
        <v>8900</v>
      </c>
    </row>
    <row r="809" spans="1:8" x14ac:dyDescent="0.25">
      <c r="A809">
        <v>16</v>
      </c>
      <c r="B809">
        <v>4</v>
      </c>
      <c r="C809" t="s">
        <v>3066</v>
      </c>
      <c r="D809" t="s">
        <v>2740</v>
      </c>
      <c r="E809" t="s">
        <v>2</v>
      </c>
      <c r="F809">
        <v>590913</v>
      </c>
      <c r="G809">
        <v>302946</v>
      </c>
      <c r="H809">
        <v>287967</v>
      </c>
    </row>
    <row r="810" spans="1:8" hidden="1" x14ac:dyDescent="0.25">
      <c r="A810">
        <v>16</v>
      </c>
      <c r="B810">
        <v>4</v>
      </c>
      <c r="C810" t="s">
        <v>3066</v>
      </c>
      <c r="D810" t="s">
        <v>2740</v>
      </c>
      <c r="E810" t="s">
        <v>3065</v>
      </c>
      <c r="F810">
        <v>528244</v>
      </c>
      <c r="G810">
        <v>270995</v>
      </c>
      <c r="H810">
        <v>257249</v>
      </c>
    </row>
    <row r="811" spans="1:8" hidden="1" x14ac:dyDescent="0.25">
      <c r="A811">
        <v>16</v>
      </c>
      <c r="B811">
        <v>4</v>
      </c>
      <c r="C811" t="s">
        <v>3066</v>
      </c>
      <c r="D811" t="s">
        <v>2740</v>
      </c>
      <c r="E811" t="s">
        <v>1564</v>
      </c>
      <c r="F811">
        <v>62669</v>
      </c>
      <c r="G811">
        <v>31951</v>
      </c>
      <c r="H811">
        <v>30718</v>
      </c>
    </row>
    <row r="812" spans="1:8" x14ac:dyDescent="0.25">
      <c r="A812">
        <v>17</v>
      </c>
      <c r="B812">
        <v>1</v>
      </c>
      <c r="C812" t="s">
        <v>3066</v>
      </c>
      <c r="D812" t="s">
        <v>2455</v>
      </c>
      <c r="E812" t="s">
        <v>2</v>
      </c>
      <c r="F812">
        <v>518390</v>
      </c>
      <c r="G812">
        <v>263424</v>
      </c>
      <c r="H812">
        <v>254966</v>
      </c>
    </row>
    <row r="813" spans="1:8" hidden="1" x14ac:dyDescent="0.25">
      <c r="A813">
        <v>17</v>
      </c>
      <c r="B813">
        <v>1</v>
      </c>
      <c r="C813" t="s">
        <v>3066</v>
      </c>
      <c r="D813" t="s">
        <v>2455</v>
      </c>
      <c r="E813" t="s">
        <v>3065</v>
      </c>
      <c r="F813">
        <v>459412</v>
      </c>
      <c r="G813">
        <v>233219</v>
      </c>
      <c r="H813">
        <v>226193</v>
      </c>
    </row>
    <row r="814" spans="1:8" hidden="1" x14ac:dyDescent="0.25">
      <c r="A814">
        <v>17</v>
      </c>
      <c r="B814">
        <v>1</v>
      </c>
      <c r="C814" t="s">
        <v>3066</v>
      </c>
      <c r="D814" t="s">
        <v>2455</v>
      </c>
      <c r="E814" t="s">
        <v>1564</v>
      </c>
      <c r="F814">
        <v>58978</v>
      </c>
      <c r="G814">
        <v>30205</v>
      </c>
      <c r="H814">
        <v>28773</v>
      </c>
    </row>
    <row r="815" spans="1:8" x14ac:dyDescent="0.25">
      <c r="A815">
        <v>17</v>
      </c>
      <c r="B815">
        <v>2</v>
      </c>
      <c r="C815" t="s">
        <v>3066</v>
      </c>
      <c r="D815" t="s">
        <v>2457</v>
      </c>
      <c r="E815" t="s">
        <v>2</v>
      </c>
      <c r="F815">
        <v>250582</v>
      </c>
      <c r="G815">
        <v>127474</v>
      </c>
      <c r="H815">
        <v>123108</v>
      </c>
    </row>
    <row r="816" spans="1:8" hidden="1" x14ac:dyDescent="0.25">
      <c r="A816">
        <v>17</v>
      </c>
      <c r="B816">
        <v>2</v>
      </c>
      <c r="C816" t="s">
        <v>3066</v>
      </c>
      <c r="D816" t="s">
        <v>2457</v>
      </c>
      <c r="E816" t="s">
        <v>3065</v>
      </c>
      <c r="F816">
        <v>214675</v>
      </c>
      <c r="G816">
        <v>109090</v>
      </c>
      <c r="H816">
        <v>105585</v>
      </c>
    </row>
    <row r="817" spans="1:8" hidden="1" x14ac:dyDescent="0.25">
      <c r="A817">
        <v>17</v>
      </c>
      <c r="B817">
        <v>2</v>
      </c>
      <c r="C817" t="s">
        <v>3066</v>
      </c>
      <c r="D817" t="s">
        <v>2457</v>
      </c>
      <c r="E817" t="s">
        <v>1564</v>
      </c>
      <c r="F817">
        <v>35907</v>
      </c>
      <c r="G817">
        <v>18384</v>
      </c>
      <c r="H817">
        <v>17523</v>
      </c>
    </row>
    <row r="818" spans="1:8" x14ac:dyDescent="0.25">
      <c r="A818">
        <v>17</v>
      </c>
      <c r="B818">
        <v>3</v>
      </c>
      <c r="C818" t="s">
        <v>3066</v>
      </c>
      <c r="D818" t="s">
        <v>3126</v>
      </c>
      <c r="E818" t="s">
        <v>2</v>
      </c>
      <c r="F818">
        <v>100980</v>
      </c>
      <c r="G818">
        <v>52007</v>
      </c>
      <c r="H818">
        <v>48973</v>
      </c>
    </row>
    <row r="819" spans="1:8" hidden="1" x14ac:dyDescent="0.25">
      <c r="A819">
        <v>17</v>
      </c>
      <c r="B819">
        <v>3</v>
      </c>
      <c r="C819" t="s">
        <v>3066</v>
      </c>
      <c r="D819" t="s">
        <v>3126</v>
      </c>
      <c r="E819" t="s">
        <v>3065</v>
      </c>
      <c r="F819">
        <v>92337</v>
      </c>
      <c r="G819">
        <v>47399</v>
      </c>
      <c r="H819">
        <v>44938</v>
      </c>
    </row>
    <row r="820" spans="1:8" hidden="1" x14ac:dyDescent="0.25">
      <c r="A820">
        <v>17</v>
      </c>
      <c r="B820">
        <v>3</v>
      </c>
      <c r="C820" t="s">
        <v>3066</v>
      </c>
      <c r="D820" t="s">
        <v>3126</v>
      </c>
      <c r="E820" t="s">
        <v>1564</v>
      </c>
      <c r="F820">
        <v>8643</v>
      </c>
      <c r="G820">
        <v>4608</v>
      </c>
      <c r="H820">
        <v>4035</v>
      </c>
    </row>
    <row r="821" spans="1:8" x14ac:dyDescent="0.25">
      <c r="A821">
        <v>17</v>
      </c>
      <c r="B821">
        <v>4</v>
      </c>
      <c r="C821" t="s">
        <v>3066</v>
      </c>
      <c r="D821" t="s">
        <v>2461</v>
      </c>
      <c r="E821" t="s">
        <v>2</v>
      </c>
      <c r="F821">
        <v>296049</v>
      </c>
      <c r="G821">
        <v>150419</v>
      </c>
      <c r="H821">
        <v>145630</v>
      </c>
    </row>
    <row r="822" spans="1:8" hidden="1" x14ac:dyDescent="0.25">
      <c r="A822">
        <v>17</v>
      </c>
      <c r="B822">
        <v>4</v>
      </c>
      <c r="C822" t="s">
        <v>3066</v>
      </c>
      <c r="D822" t="s">
        <v>2461</v>
      </c>
      <c r="E822" t="s">
        <v>3065</v>
      </c>
      <c r="F822">
        <v>261451</v>
      </c>
      <c r="G822">
        <v>132981</v>
      </c>
      <c r="H822">
        <v>128470</v>
      </c>
    </row>
    <row r="823" spans="1:8" hidden="1" x14ac:dyDescent="0.25">
      <c r="A823">
        <v>17</v>
      </c>
      <c r="B823">
        <v>4</v>
      </c>
      <c r="C823" t="s">
        <v>3066</v>
      </c>
      <c r="D823" t="s">
        <v>2461</v>
      </c>
      <c r="E823" t="s">
        <v>1564</v>
      </c>
      <c r="F823">
        <v>34598</v>
      </c>
      <c r="G823">
        <v>17438</v>
      </c>
      <c r="H823">
        <v>17160</v>
      </c>
    </row>
    <row r="824" spans="1:8" x14ac:dyDescent="0.25">
      <c r="A824">
        <v>17</v>
      </c>
      <c r="B824">
        <v>5</v>
      </c>
      <c r="C824" t="s">
        <v>3066</v>
      </c>
      <c r="D824" t="s">
        <v>3127</v>
      </c>
      <c r="E824" t="s">
        <v>2</v>
      </c>
      <c r="F824">
        <v>192790</v>
      </c>
      <c r="G824">
        <v>99319</v>
      </c>
      <c r="H824">
        <v>93471</v>
      </c>
    </row>
    <row r="825" spans="1:8" hidden="1" x14ac:dyDescent="0.25">
      <c r="A825">
        <v>17</v>
      </c>
      <c r="B825">
        <v>5</v>
      </c>
      <c r="C825" t="s">
        <v>3066</v>
      </c>
      <c r="D825" t="s">
        <v>3127</v>
      </c>
      <c r="E825" t="s">
        <v>3065</v>
      </c>
      <c r="F825">
        <v>179610</v>
      </c>
      <c r="G825">
        <v>92563</v>
      </c>
      <c r="H825">
        <v>87047</v>
      </c>
    </row>
    <row r="826" spans="1:8" hidden="1" x14ac:dyDescent="0.25">
      <c r="A826">
        <v>17</v>
      </c>
      <c r="B826">
        <v>5</v>
      </c>
      <c r="C826" t="s">
        <v>3066</v>
      </c>
      <c r="D826" t="s">
        <v>3127</v>
      </c>
      <c r="E826" t="s">
        <v>1564</v>
      </c>
      <c r="F826">
        <v>13180</v>
      </c>
      <c r="G826">
        <v>6756</v>
      </c>
      <c r="H826">
        <v>6424</v>
      </c>
    </row>
    <row r="827" spans="1:8" x14ac:dyDescent="0.25">
      <c r="A827">
        <v>17</v>
      </c>
      <c r="B827">
        <v>6</v>
      </c>
      <c r="C827" t="s">
        <v>3066</v>
      </c>
      <c r="D827" t="s">
        <v>2465</v>
      </c>
      <c r="E827" t="s">
        <v>2</v>
      </c>
      <c r="F827">
        <v>660923</v>
      </c>
      <c r="G827">
        <v>333553</v>
      </c>
      <c r="H827">
        <v>327370</v>
      </c>
    </row>
    <row r="828" spans="1:8" hidden="1" x14ac:dyDescent="0.25">
      <c r="A828">
        <v>17</v>
      </c>
      <c r="B828">
        <v>6</v>
      </c>
      <c r="C828" t="s">
        <v>3066</v>
      </c>
      <c r="D828" t="s">
        <v>2465</v>
      </c>
      <c r="E828" t="s">
        <v>3065</v>
      </c>
      <c r="F828">
        <v>383175</v>
      </c>
      <c r="G828">
        <v>194118</v>
      </c>
      <c r="H828">
        <v>189057</v>
      </c>
    </row>
    <row r="829" spans="1:8" hidden="1" x14ac:dyDescent="0.25">
      <c r="A829">
        <v>17</v>
      </c>
      <c r="B829">
        <v>6</v>
      </c>
      <c r="C829" t="s">
        <v>3066</v>
      </c>
      <c r="D829" t="s">
        <v>2465</v>
      </c>
      <c r="E829" t="s">
        <v>1564</v>
      </c>
      <c r="F829">
        <v>277748</v>
      </c>
      <c r="G829">
        <v>139435</v>
      </c>
      <c r="H829">
        <v>138313</v>
      </c>
    </row>
    <row r="830" spans="1:8" x14ac:dyDescent="0.25">
      <c r="A830">
        <v>17</v>
      </c>
      <c r="B830">
        <v>7</v>
      </c>
      <c r="C830" t="s">
        <v>3066</v>
      </c>
      <c r="D830" t="s">
        <v>2467</v>
      </c>
      <c r="E830" t="s">
        <v>2</v>
      </c>
      <c r="F830">
        <v>299108</v>
      </c>
      <c r="G830">
        <v>149891</v>
      </c>
      <c r="H830">
        <v>149217</v>
      </c>
    </row>
    <row r="831" spans="1:8" hidden="1" x14ac:dyDescent="0.25">
      <c r="A831">
        <v>17</v>
      </c>
      <c r="B831">
        <v>7</v>
      </c>
      <c r="C831" t="s">
        <v>3066</v>
      </c>
      <c r="D831" t="s">
        <v>2467</v>
      </c>
      <c r="E831" t="s">
        <v>3065</v>
      </c>
      <c r="F831">
        <v>274051</v>
      </c>
      <c r="G831">
        <v>137629</v>
      </c>
      <c r="H831">
        <v>136422</v>
      </c>
    </row>
    <row r="832" spans="1:8" hidden="1" x14ac:dyDescent="0.25">
      <c r="A832">
        <v>17</v>
      </c>
      <c r="B832">
        <v>7</v>
      </c>
      <c r="C832" t="s">
        <v>3066</v>
      </c>
      <c r="D832" t="s">
        <v>2467</v>
      </c>
      <c r="E832" t="s">
        <v>1564</v>
      </c>
      <c r="F832">
        <v>25057</v>
      </c>
      <c r="G832">
        <v>12262</v>
      </c>
      <c r="H832">
        <v>12795</v>
      </c>
    </row>
    <row r="833" spans="1:8" x14ac:dyDescent="0.25">
      <c r="A833">
        <v>18</v>
      </c>
      <c r="B833">
        <v>1</v>
      </c>
      <c r="C833" t="s">
        <v>3066</v>
      </c>
      <c r="D833" t="s">
        <v>1838</v>
      </c>
      <c r="E833" t="s">
        <v>2</v>
      </c>
      <c r="F833">
        <v>905764</v>
      </c>
      <c r="G833">
        <v>466191</v>
      </c>
      <c r="H833">
        <v>439573</v>
      </c>
    </row>
    <row r="834" spans="1:8" hidden="1" x14ac:dyDescent="0.25">
      <c r="A834">
        <v>18</v>
      </c>
      <c r="B834">
        <v>1</v>
      </c>
      <c r="C834" t="s">
        <v>3066</v>
      </c>
      <c r="D834" t="s">
        <v>1838</v>
      </c>
      <c r="E834" t="s">
        <v>3065</v>
      </c>
      <c r="F834">
        <v>841823</v>
      </c>
      <c r="G834">
        <v>432465</v>
      </c>
      <c r="H834">
        <v>409358</v>
      </c>
    </row>
    <row r="835" spans="1:8" hidden="1" x14ac:dyDescent="0.25">
      <c r="A835">
        <v>18</v>
      </c>
      <c r="B835">
        <v>1</v>
      </c>
      <c r="C835" t="s">
        <v>3066</v>
      </c>
      <c r="D835" t="s">
        <v>1838</v>
      </c>
      <c r="E835" t="s">
        <v>1564</v>
      </c>
      <c r="F835">
        <v>63941</v>
      </c>
      <c r="G835">
        <v>33726</v>
      </c>
      <c r="H835">
        <v>30215</v>
      </c>
    </row>
    <row r="836" spans="1:8" x14ac:dyDescent="0.25">
      <c r="A836">
        <v>18</v>
      </c>
      <c r="B836">
        <v>2</v>
      </c>
      <c r="C836" t="s">
        <v>3066</v>
      </c>
      <c r="D836" t="s">
        <v>1840</v>
      </c>
      <c r="E836" t="s">
        <v>2</v>
      </c>
      <c r="F836">
        <v>1637344</v>
      </c>
      <c r="G836">
        <v>841044</v>
      </c>
      <c r="H836">
        <v>796300</v>
      </c>
    </row>
    <row r="837" spans="1:8" hidden="1" x14ac:dyDescent="0.25">
      <c r="A837">
        <v>18</v>
      </c>
      <c r="B837">
        <v>2</v>
      </c>
      <c r="C837" t="s">
        <v>3066</v>
      </c>
      <c r="D837" t="s">
        <v>1840</v>
      </c>
      <c r="E837" t="s">
        <v>3065</v>
      </c>
      <c r="F837">
        <v>1444901</v>
      </c>
      <c r="G837">
        <v>741574</v>
      </c>
      <c r="H837">
        <v>703327</v>
      </c>
    </row>
    <row r="838" spans="1:8" hidden="1" x14ac:dyDescent="0.25">
      <c r="A838">
        <v>18</v>
      </c>
      <c r="B838">
        <v>2</v>
      </c>
      <c r="C838" t="s">
        <v>3066</v>
      </c>
      <c r="D838" t="s">
        <v>1840</v>
      </c>
      <c r="E838" t="s">
        <v>1564</v>
      </c>
      <c r="F838">
        <v>192443</v>
      </c>
      <c r="G838">
        <v>99470</v>
      </c>
      <c r="H838">
        <v>92973</v>
      </c>
    </row>
    <row r="839" spans="1:8" x14ac:dyDescent="0.25">
      <c r="A839">
        <v>18</v>
      </c>
      <c r="B839">
        <v>3</v>
      </c>
      <c r="C839" t="s">
        <v>3066</v>
      </c>
      <c r="D839" t="s">
        <v>1842</v>
      </c>
      <c r="E839" t="s">
        <v>2</v>
      </c>
      <c r="F839">
        <v>822035</v>
      </c>
      <c r="G839">
        <v>420251</v>
      </c>
      <c r="H839">
        <v>401784</v>
      </c>
    </row>
    <row r="840" spans="1:8" hidden="1" x14ac:dyDescent="0.25">
      <c r="A840">
        <v>18</v>
      </c>
      <c r="B840">
        <v>3</v>
      </c>
      <c r="C840" t="s">
        <v>3066</v>
      </c>
      <c r="D840" t="s">
        <v>1842</v>
      </c>
      <c r="E840" t="s">
        <v>3065</v>
      </c>
      <c r="F840">
        <v>755133</v>
      </c>
      <c r="G840">
        <v>385706</v>
      </c>
      <c r="H840">
        <v>369427</v>
      </c>
    </row>
    <row r="841" spans="1:8" hidden="1" x14ac:dyDescent="0.25">
      <c r="A841">
        <v>18</v>
      </c>
      <c r="B841">
        <v>3</v>
      </c>
      <c r="C841" t="s">
        <v>3066</v>
      </c>
      <c r="D841" t="s">
        <v>1842</v>
      </c>
      <c r="E841" t="s">
        <v>1564</v>
      </c>
      <c r="F841">
        <v>66902</v>
      </c>
      <c r="G841">
        <v>34545</v>
      </c>
      <c r="H841">
        <v>32357</v>
      </c>
    </row>
    <row r="842" spans="1:8" x14ac:dyDescent="0.25">
      <c r="A842">
        <v>18</v>
      </c>
      <c r="B842">
        <v>4</v>
      </c>
      <c r="C842" t="s">
        <v>3066</v>
      </c>
      <c r="D842" t="s">
        <v>1844</v>
      </c>
      <c r="E842" t="s">
        <v>2</v>
      </c>
      <c r="F842">
        <v>904835</v>
      </c>
      <c r="G842">
        <v>465240</v>
      </c>
      <c r="H842">
        <v>439595</v>
      </c>
    </row>
    <row r="843" spans="1:8" hidden="1" x14ac:dyDescent="0.25">
      <c r="A843">
        <v>18</v>
      </c>
      <c r="B843">
        <v>4</v>
      </c>
      <c r="C843" t="s">
        <v>3066</v>
      </c>
      <c r="D843" t="s">
        <v>1844</v>
      </c>
      <c r="E843" t="s">
        <v>3065</v>
      </c>
      <c r="F843">
        <v>795053</v>
      </c>
      <c r="G843">
        <v>407706</v>
      </c>
      <c r="H843">
        <v>387347</v>
      </c>
    </row>
    <row r="844" spans="1:8" hidden="1" x14ac:dyDescent="0.25">
      <c r="A844">
        <v>18</v>
      </c>
      <c r="B844">
        <v>4</v>
      </c>
      <c r="C844" t="s">
        <v>3066</v>
      </c>
      <c r="D844" t="s">
        <v>1844</v>
      </c>
      <c r="E844" t="s">
        <v>1564</v>
      </c>
      <c r="F844">
        <v>109782</v>
      </c>
      <c r="G844">
        <v>57534</v>
      </c>
      <c r="H844">
        <v>52248</v>
      </c>
    </row>
    <row r="845" spans="1:8" x14ac:dyDescent="0.25">
      <c r="A845">
        <v>18</v>
      </c>
      <c r="B845">
        <v>5</v>
      </c>
      <c r="C845" t="s">
        <v>3066</v>
      </c>
      <c r="D845" t="s">
        <v>1846</v>
      </c>
      <c r="E845" t="s">
        <v>2</v>
      </c>
      <c r="F845">
        <v>1647201</v>
      </c>
      <c r="G845">
        <v>848578</v>
      </c>
      <c r="H845">
        <v>798623</v>
      </c>
    </row>
    <row r="846" spans="1:8" hidden="1" x14ac:dyDescent="0.25">
      <c r="A846">
        <v>18</v>
      </c>
      <c r="B846">
        <v>5</v>
      </c>
      <c r="C846" t="s">
        <v>3066</v>
      </c>
      <c r="D846" t="s">
        <v>1846</v>
      </c>
      <c r="E846" t="s">
        <v>3065</v>
      </c>
      <c r="F846">
        <v>1520333</v>
      </c>
      <c r="G846">
        <v>782414</v>
      </c>
      <c r="H846">
        <v>737919</v>
      </c>
    </row>
    <row r="847" spans="1:8" hidden="1" x14ac:dyDescent="0.25">
      <c r="A847">
        <v>18</v>
      </c>
      <c r="B847">
        <v>5</v>
      </c>
      <c r="C847" t="s">
        <v>3066</v>
      </c>
      <c r="D847" t="s">
        <v>1846</v>
      </c>
      <c r="E847" t="s">
        <v>1564</v>
      </c>
      <c r="F847">
        <v>126868</v>
      </c>
      <c r="G847">
        <v>66164</v>
      </c>
      <c r="H847">
        <v>60704</v>
      </c>
    </row>
    <row r="848" spans="1:8" x14ac:dyDescent="0.25">
      <c r="A848">
        <v>18</v>
      </c>
      <c r="B848">
        <v>6</v>
      </c>
      <c r="C848" t="s">
        <v>3066</v>
      </c>
      <c r="D848" t="s">
        <v>1848</v>
      </c>
      <c r="E848" t="s">
        <v>2</v>
      </c>
      <c r="F848">
        <v>2522324</v>
      </c>
      <c r="G848">
        <v>1326981</v>
      </c>
      <c r="H848">
        <v>1195343</v>
      </c>
    </row>
    <row r="849" spans="1:8" hidden="1" x14ac:dyDescent="0.25">
      <c r="A849">
        <v>18</v>
      </c>
      <c r="B849">
        <v>6</v>
      </c>
      <c r="C849" t="s">
        <v>3066</v>
      </c>
      <c r="D849" t="s">
        <v>1848</v>
      </c>
      <c r="E849" t="s">
        <v>3065</v>
      </c>
      <c r="F849">
        <v>1614107</v>
      </c>
      <c r="G849">
        <v>833438</v>
      </c>
      <c r="H849">
        <v>780669</v>
      </c>
    </row>
    <row r="850" spans="1:8" hidden="1" x14ac:dyDescent="0.25">
      <c r="A850">
        <v>18</v>
      </c>
      <c r="B850">
        <v>6</v>
      </c>
      <c r="C850" t="s">
        <v>3066</v>
      </c>
      <c r="D850" t="s">
        <v>1848</v>
      </c>
      <c r="E850" t="s">
        <v>1564</v>
      </c>
      <c r="F850">
        <v>908217</v>
      </c>
      <c r="G850">
        <v>493543</v>
      </c>
      <c r="H850">
        <v>414674</v>
      </c>
    </row>
    <row r="851" spans="1:8" x14ac:dyDescent="0.25">
      <c r="A851">
        <v>18</v>
      </c>
      <c r="B851">
        <v>7</v>
      </c>
      <c r="C851" t="s">
        <v>3066</v>
      </c>
      <c r="D851" t="s">
        <v>1850</v>
      </c>
      <c r="E851" t="s">
        <v>2</v>
      </c>
      <c r="F851">
        <v>1148824</v>
      </c>
      <c r="G851">
        <v>592375</v>
      </c>
      <c r="H851">
        <v>556449</v>
      </c>
    </row>
    <row r="852" spans="1:8" hidden="1" x14ac:dyDescent="0.25">
      <c r="A852">
        <v>18</v>
      </c>
      <c r="B852">
        <v>7</v>
      </c>
      <c r="C852" t="s">
        <v>3066</v>
      </c>
      <c r="D852" t="s">
        <v>1850</v>
      </c>
      <c r="E852" t="s">
        <v>3065</v>
      </c>
      <c r="F852">
        <v>1121338</v>
      </c>
      <c r="G852">
        <v>577985</v>
      </c>
      <c r="H852">
        <v>543353</v>
      </c>
    </row>
    <row r="853" spans="1:8" hidden="1" x14ac:dyDescent="0.25">
      <c r="A853">
        <v>18</v>
      </c>
      <c r="B853">
        <v>7</v>
      </c>
      <c r="C853" t="s">
        <v>3066</v>
      </c>
      <c r="D853" t="s">
        <v>1850</v>
      </c>
      <c r="E853" t="s">
        <v>1564</v>
      </c>
      <c r="F853">
        <v>27486</v>
      </c>
      <c r="G853">
        <v>14390</v>
      </c>
      <c r="H853">
        <v>13096</v>
      </c>
    </row>
    <row r="854" spans="1:8" x14ac:dyDescent="0.25">
      <c r="A854">
        <v>18</v>
      </c>
      <c r="B854">
        <v>8</v>
      </c>
      <c r="C854" t="s">
        <v>3066</v>
      </c>
      <c r="D854" t="s">
        <v>1852</v>
      </c>
      <c r="E854" t="s">
        <v>2</v>
      </c>
      <c r="F854">
        <v>1504320</v>
      </c>
      <c r="G854">
        <v>773861</v>
      </c>
      <c r="H854">
        <v>730459</v>
      </c>
    </row>
    <row r="855" spans="1:8" hidden="1" x14ac:dyDescent="0.25">
      <c r="A855">
        <v>18</v>
      </c>
      <c r="B855">
        <v>8</v>
      </c>
      <c r="C855" t="s">
        <v>3066</v>
      </c>
      <c r="D855" t="s">
        <v>1852</v>
      </c>
      <c r="E855" t="s">
        <v>3065</v>
      </c>
      <c r="F855">
        <v>1429492</v>
      </c>
      <c r="G855">
        <v>733887</v>
      </c>
      <c r="H855">
        <v>695605</v>
      </c>
    </row>
    <row r="856" spans="1:8" hidden="1" x14ac:dyDescent="0.25">
      <c r="A856">
        <v>18</v>
      </c>
      <c r="B856">
        <v>8</v>
      </c>
      <c r="C856" t="s">
        <v>3066</v>
      </c>
      <c r="D856" t="s">
        <v>1852</v>
      </c>
      <c r="E856" t="s">
        <v>1564</v>
      </c>
      <c r="F856">
        <v>74828</v>
      </c>
      <c r="G856">
        <v>39974</v>
      </c>
      <c r="H856">
        <v>34854</v>
      </c>
    </row>
    <row r="857" spans="1:8" x14ac:dyDescent="0.25">
      <c r="A857">
        <v>18</v>
      </c>
      <c r="B857">
        <v>9</v>
      </c>
      <c r="C857" t="s">
        <v>3066</v>
      </c>
      <c r="D857" t="s">
        <v>1854</v>
      </c>
      <c r="E857" t="s">
        <v>2</v>
      </c>
      <c r="F857">
        <v>776256</v>
      </c>
      <c r="G857">
        <v>398926</v>
      </c>
      <c r="H857">
        <v>377330</v>
      </c>
    </row>
    <row r="858" spans="1:8" hidden="1" x14ac:dyDescent="0.25">
      <c r="A858">
        <v>18</v>
      </c>
      <c r="B858">
        <v>9</v>
      </c>
      <c r="C858" t="s">
        <v>3066</v>
      </c>
      <c r="D858" t="s">
        <v>1854</v>
      </c>
      <c r="E858" t="s">
        <v>3065</v>
      </c>
      <c r="F858">
        <v>738268</v>
      </c>
      <c r="G858">
        <v>378832</v>
      </c>
      <c r="H858">
        <v>359436</v>
      </c>
    </row>
    <row r="859" spans="1:8" hidden="1" x14ac:dyDescent="0.25">
      <c r="A859">
        <v>18</v>
      </c>
      <c r="B859">
        <v>9</v>
      </c>
      <c r="C859" t="s">
        <v>3066</v>
      </c>
      <c r="D859" t="s">
        <v>1854</v>
      </c>
      <c r="E859" t="s">
        <v>1564</v>
      </c>
      <c r="F859">
        <v>37988</v>
      </c>
      <c r="G859">
        <v>20094</v>
      </c>
      <c r="H859">
        <v>17894</v>
      </c>
    </row>
    <row r="860" spans="1:8" x14ac:dyDescent="0.25">
      <c r="A860">
        <v>18</v>
      </c>
      <c r="B860">
        <v>10</v>
      </c>
      <c r="C860" t="s">
        <v>3066</v>
      </c>
      <c r="D860" t="s">
        <v>1856</v>
      </c>
      <c r="E860" t="s">
        <v>2</v>
      </c>
      <c r="F860">
        <v>2314629</v>
      </c>
      <c r="G860">
        <v>1190950</v>
      </c>
      <c r="H860">
        <v>1123679</v>
      </c>
    </row>
    <row r="861" spans="1:8" hidden="1" x14ac:dyDescent="0.25">
      <c r="A861">
        <v>18</v>
      </c>
      <c r="B861">
        <v>10</v>
      </c>
      <c r="C861" t="s">
        <v>3066</v>
      </c>
      <c r="D861" t="s">
        <v>1856</v>
      </c>
      <c r="E861" t="s">
        <v>3065</v>
      </c>
      <c r="F861">
        <v>2036342</v>
      </c>
      <c r="G861">
        <v>1045398</v>
      </c>
      <c r="H861">
        <v>990944</v>
      </c>
    </row>
    <row r="862" spans="1:8" hidden="1" x14ac:dyDescent="0.25">
      <c r="A862">
        <v>18</v>
      </c>
      <c r="B862">
        <v>10</v>
      </c>
      <c r="C862" t="s">
        <v>3066</v>
      </c>
      <c r="D862" t="s">
        <v>1856</v>
      </c>
      <c r="E862" t="s">
        <v>1564</v>
      </c>
      <c r="F862">
        <v>278287</v>
      </c>
      <c r="G862">
        <v>145552</v>
      </c>
      <c r="H862">
        <v>132735</v>
      </c>
    </row>
    <row r="863" spans="1:8" x14ac:dyDescent="0.25">
      <c r="A863">
        <v>18</v>
      </c>
      <c r="B863">
        <v>11</v>
      </c>
      <c r="C863" t="s">
        <v>3066</v>
      </c>
      <c r="D863" t="s">
        <v>1858</v>
      </c>
      <c r="E863" t="s">
        <v>2</v>
      </c>
      <c r="F863">
        <v>1681513</v>
      </c>
      <c r="G863">
        <v>871568</v>
      </c>
      <c r="H863">
        <v>809945</v>
      </c>
    </row>
    <row r="864" spans="1:8" hidden="1" x14ac:dyDescent="0.25">
      <c r="A864">
        <v>18</v>
      </c>
      <c r="B864">
        <v>11</v>
      </c>
      <c r="C864" t="s">
        <v>3066</v>
      </c>
      <c r="D864" t="s">
        <v>1858</v>
      </c>
      <c r="E864" t="s">
        <v>3065</v>
      </c>
      <c r="F864">
        <v>1505719</v>
      </c>
      <c r="G864">
        <v>773389</v>
      </c>
      <c r="H864">
        <v>732330</v>
      </c>
    </row>
    <row r="865" spans="1:8" hidden="1" x14ac:dyDescent="0.25">
      <c r="A865">
        <v>18</v>
      </c>
      <c r="B865">
        <v>11</v>
      </c>
      <c r="C865" t="s">
        <v>3066</v>
      </c>
      <c r="D865" t="s">
        <v>1858</v>
      </c>
      <c r="E865" t="s">
        <v>1564</v>
      </c>
      <c r="F865">
        <v>175794</v>
      </c>
      <c r="G865">
        <v>98179</v>
      </c>
      <c r="H865">
        <v>77615</v>
      </c>
    </row>
    <row r="866" spans="1:8" x14ac:dyDescent="0.25">
      <c r="A866">
        <v>18</v>
      </c>
      <c r="B866">
        <v>12</v>
      </c>
      <c r="C866" t="s">
        <v>3066</v>
      </c>
      <c r="D866" t="s">
        <v>1860</v>
      </c>
      <c r="E866" t="s">
        <v>2</v>
      </c>
      <c r="F866">
        <v>889010</v>
      </c>
      <c r="G866">
        <v>455691</v>
      </c>
      <c r="H866">
        <v>433319</v>
      </c>
    </row>
    <row r="867" spans="1:8" hidden="1" x14ac:dyDescent="0.25">
      <c r="A867">
        <v>18</v>
      </c>
      <c r="B867">
        <v>12</v>
      </c>
      <c r="C867" t="s">
        <v>3066</v>
      </c>
      <c r="D867" t="s">
        <v>1860</v>
      </c>
      <c r="E867" t="s">
        <v>3065</v>
      </c>
      <c r="F867">
        <v>823857</v>
      </c>
      <c r="G867">
        <v>421021</v>
      </c>
      <c r="H867">
        <v>402836</v>
      </c>
    </row>
    <row r="868" spans="1:8" hidden="1" x14ac:dyDescent="0.25">
      <c r="A868">
        <v>18</v>
      </c>
      <c r="B868">
        <v>12</v>
      </c>
      <c r="C868" t="s">
        <v>3066</v>
      </c>
      <c r="D868" t="s">
        <v>1860</v>
      </c>
      <c r="E868" t="s">
        <v>1564</v>
      </c>
      <c r="F868">
        <v>65153</v>
      </c>
      <c r="G868">
        <v>34670</v>
      </c>
      <c r="H868">
        <v>30483</v>
      </c>
    </row>
    <row r="869" spans="1:8" x14ac:dyDescent="0.25">
      <c r="A869">
        <v>18</v>
      </c>
      <c r="B869">
        <v>13</v>
      </c>
      <c r="C869" t="s">
        <v>3066</v>
      </c>
      <c r="D869" t="s">
        <v>1862</v>
      </c>
      <c r="E869" t="s">
        <v>2</v>
      </c>
      <c r="F869">
        <v>571944</v>
      </c>
      <c r="G869">
        <v>294643</v>
      </c>
      <c r="H869">
        <v>277301</v>
      </c>
    </row>
    <row r="870" spans="1:8" hidden="1" x14ac:dyDescent="0.25">
      <c r="A870">
        <v>18</v>
      </c>
      <c r="B870">
        <v>13</v>
      </c>
      <c r="C870" t="s">
        <v>3066</v>
      </c>
      <c r="D870" t="s">
        <v>1862</v>
      </c>
      <c r="E870" t="s">
        <v>3065</v>
      </c>
      <c r="F870">
        <v>533112</v>
      </c>
      <c r="G870">
        <v>273874</v>
      </c>
      <c r="H870">
        <v>259238</v>
      </c>
    </row>
    <row r="871" spans="1:8" hidden="1" x14ac:dyDescent="0.25">
      <c r="A871">
        <v>18</v>
      </c>
      <c r="B871">
        <v>13</v>
      </c>
      <c r="C871" t="s">
        <v>3066</v>
      </c>
      <c r="D871" t="s">
        <v>1862</v>
      </c>
      <c r="E871" t="s">
        <v>1564</v>
      </c>
      <c r="F871">
        <v>38832</v>
      </c>
      <c r="G871">
        <v>20769</v>
      </c>
      <c r="H871">
        <v>18063</v>
      </c>
    </row>
    <row r="872" spans="1:8" x14ac:dyDescent="0.25">
      <c r="A872">
        <v>18</v>
      </c>
      <c r="B872">
        <v>14</v>
      </c>
      <c r="C872" t="s">
        <v>3066</v>
      </c>
      <c r="D872" t="s">
        <v>1864</v>
      </c>
      <c r="E872" t="s">
        <v>2</v>
      </c>
      <c r="F872">
        <v>1150062</v>
      </c>
      <c r="G872">
        <v>601099</v>
      </c>
      <c r="H872">
        <v>548963</v>
      </c>
    </row>
    <row r="873" spans="1:8" hidden="1" x14ac:dyDescent="0.25">
      <c r="A873">
        <v>18</v>
      </c>
      <c r="B873">
        <v>14</v>
      </c>
      <c r="C873" t="s">
        <v>3066</v>
      </c>
      <c r="D873" t="s">
        <v>1864</v>
      </c>
      <c r="E873" t="s">
        <v>3065</v>
      </c>
      <c r="F873">
        <v>926105</v>
      </c>
      <c r="G873">
        <v>479853</v>
      </c>
      <c r="H873">
        <v>446252</v>
      </c>
    </row>
    <row r="874" spans="1:8" hidden="1" x14ac:dyDescent="0.25">
      <c r="A874">
        <v>18</v>
      </c>
      <c r="B874">
        <v>14</v>
      </c>
      <c r="C874" t="s">
        <v>3066</v>
      </c>
      <c r="D874" t="s">
        <v>1864</v>
      </c>
      <c r="E874" t="s">
        <v>1564</v>
      </c>
      <c r="F874">
        <v>223957</v>
      </c>
      <c r="G874">
        <v>121246</v>
      </c>
      <c r="H874">
        <v>102711</v>
      </c>
    </row>
    <row r="875" spans="1:8" x14ac:dyDescent="0.25">
      <c r="A875">
        <v>18</v>
      </c>
      <c r="B875">
        <v>15</v>
      </c>
      <c r="C875" t="s">
        <v>3066</v>
      </c>
      <c r="D875" t="s">
        <v>1866</v>
      </c>
      <c r="E875" t="s">
        <v>2</v>
      </c>
      <c r="F875">
        <v>1185072</v>
      </c>
      <c r="G875">
        <v>613555</v>
      </c>
      <c r="H875">
        <v>571517</v>
      </c>
    </row>
    <row r="876" spans="1:8" hidden="1" x14ac:dyDescent="0.25">
      <c r="A876">
        <v>18</v>
      </c>
      <c r="B876">
        <v>15</v>
      </c>
      <c r="C876" t="s">
        <v>3066</v>
      </c>
      <c r="D876" t="s">
        <v>1866</v>
      </c>
      <c r="E876" t="s">
        <v>3065</v>
      </c>
      <c r="F876">
        <v>956634</v>
      </c>
      <c r="G876">
        <v>490118</v>
      </c>
      <c r="H876">
        <v>466516</v>
      </c>
    </row>
    <row r="877" spans="1:8" hidden="1" x14ac:dyDescent="0.25">
      <c r="A877">
        <v>18</v>
      </c>
      <c r="B877">
        <v>15</v>
      </c>
      <c r="C877" t="s">
        <v>3066</v>
      </c>
      <c r="D877" t="s">
        <v>1866</v>
      </c>
      <c r="E877" t="s">
        <v>1564</v>
      </c>
      <c r="F877">
        <v>228438</v>
      </c>
      <c r="G877">
        <v>123437</v>
      </c>
      <c r="H877">
        <v>105001</v>
      </c>
    </row>
    <row r="878" spans="1:8" x14ac:dyDescent="0.25">
      <c r="A878">
        <v>18</v>
      </c>
      <c r="B878">
        <v>16</v>
      </c>
      <c r="C878" t="s">
        <v>3066</v>
      </c>
      <c r="D878" t="s">
        <v>1868</v>
      </c>
      <c r="E878" t="s">
        <v>2</v>
      </c>
      <c r="F878">
        <v>1051736</v>
      </c>
      <c r="G878">
        <v>545476</v>
      </c>
      <c r="H878">
        <v>506260</v>
      </c>
    </row>
    <row r="879" spans="1:8" hidden="1" x14ac:dyDescent="0.25">
      <c r="A879">
        <v>18</v>
      </c>
      <c r="B879">
        <v>16</v>
      </c>
      <c r="C879" t="s">
        <v>3066</v>
      </c>
      <c r="D879" t="s">
        <v>1868</v>
      </c>
      <c r="E879" t="s">
        <v>3065</v>
      </c>
      <c r="F879">
        <v>954557</v>
      </c>
      <c r="G879">
        <v>492049</v>
      </c>
      <c r="H879">
        <v>462508</v>
      </c>
    </row>
    <row r="880" spans="1:8" hidden="1" x14ac:dyDescent="0.25">
      <c r="A880">
        <v>18</v>
      </c>
      <c r="B880">
        <v>16</v>
      </c>
      <c r="C880" t="s">
        <v>3066</v>
      </c>
      <c r="D880" t="s">
        <v>1868</v>
      </c>
      <c r="E880" t="s">
        <v>1564</v>
      </c>
      <c r="F880">
        <v>97179</v>
      </c>
      <c r="G880">
        <v>53427</v>
      </c>
      <c r="H880">
        <v>43752</v>
      </c>
    </row>
    <row r="881" spans="1:8" x14ac:dyDescent="0.25">
      <c r="A881">
        <v>18</v>
      </c>
      <c r="B881">
        <v>17</v>
      </c>
      <c r="C881" t="s">
        <v>3066</v>
      </c>
      <c r="D881" t="s">
        <v>1870</v>
      </c>
      <c r="E881" t="s">
        <v>2</v>
      </c>
      <c r="F881">
        <v>999221</v>
      </c>
      <c r="G881">
        <v>517015</v>
      </c>
      <c r="H881">
        <v>482206</v>
      </c>
    </row>
    <row r="882" spans="1:8" hidden="1" x14ac:dyDescent="0.25">
      <c r="A882">
        <v>18</v>
      </c>
      <c r="B882">
        <v>17</v>
      </c>
      <c r="C882" t="s">
        <v>3066</v>
      </c>
      <c r="D882" t="s">
        <v>1870</v>
      </c>
      <c r="E882" t="s">
        <v>3065</v>
      </c>
      <c r="F882">
        <v>827901</v>
      </c>
      <c r="G882">
        <v>425830</v>
      </c>
      <c r="H882">
        <v>402071</v>
      </c>
    </row>
    <row r="883" spans="1:8" hidden="1" x14ac:dyDescent="0.25">
      <c r="A883">
        <v>18</v>
      </c>
      <c r="B883">
        <v>17</v>
      </c>
      <c r="C883" t="s">
        <v>3066</v>
      </c>
      <c r="D883" t="s">
        <v>1870</v>
      </c>
      <c r="E883" t="s">
        <v>1564</v>
      </c>
      <c r="F883">
        <v>171320</v>
      </c>
      <c r="G883">
        <v>91185</v>
      </c>
      <c r="H883">
        <v>80135</v>
      </c>
    </row>
    <row r="884" spans="1:8" x14ac:dyDescent="0.25">
      <c r="A884">
        <v>18</v>
      </c>
      <c r="B884">
        <v>18</v>
      </c>
      <c r="C884" t="s">
        <v>3066</v>
      </c>
      <c r="D884" t="s">
        <v>1872</v>
      </c>
      <c r="E884" t="s">
        <v>2</v>
      </c>
      <c r="F884">
        <v>946279</v>
      </c>
      <c r="G884">
        <v>490286</v>
      </c>
      <c r="H884">
        <v>455993</v>
      </c>
    </row>
    <row r="885" spans="1:8" hidden="1" x14ac:dyDescent="0.25">
      <c r="A885">
        <v>18</v>
      </c>
      <c r="B885">
        <v>18</v>
      </c>
      <c r="C885" t="s">
        <v>3066</v>
      </c>
      <c r="D885" t="s">
        <v>1872</v>
      </c>
      <c r="E885" t="s">
        <v>3065</v>
      </c>
      <c r="F885">
        <v>865141</v>
      </c>
      <c r="G885">
        <v>446608</v>
      </c>
      <c r="H885">
        <v>418533</v>
      </c>
    </row>
    <row r="886" spans="1:8" hidden="1" x14ac:dyDescent="0.25">
      <c r="A886">
        <v>18</v>
      </c>
      <c r="B886">
        <v>18</v>
      </c>
      <c r="C886" t="s">
        <v>3066</v>
      </c>
      <c r="D886" t="s">
        <v>1872</v>
      </c>
      <c r="E886" t="s">
        <v>1564</v>
      </c>
      <c r="F886">
        <v>81138</v>
      </c>
      <c r="G886">
        <v>43678</v>
      </c>
      <c r="H886">
        <v>37460</v>
      </c>
    </row>
    <row r="887" spans="1:8" x14ac:dyDescent="0.25">
      <c r="A887">
        <v>18</v>
      </c>
      <c r="B887">
        <v>19</v>
      </c>
      <c r="C887" t="s">
        <v>3066</v>
      </c>
      <c r="D887" t="s">
        <v>1874</v>
      </c>
      <c r="E887" t="s">
        <v>2</v>
      </c>
      <c r="F887">
        <v>813311</v>
      </c>
      <c r="G887">
        <v>422250</v>
      </c>
      <c r="H887">
        <v>391061</v>
      </c>
    </row>
    <row r="888" spans="1:8" hidden="1" x14ac:dyDescent="0.25">
      <c r="A888">
        <v>18</v>
      </c>
      <c r="B888">
        <v>19</v>
      </c>
      <c r="C888" t="s">
        <v>3066</v>
      </c>
      <c r="D888" t="s">
        <v>1874</v>
      </c>
      <c r="E888" t="s">
        <v>3065</v>
      </c>
      <c r="F888">
        <v>721381</v>
      </c>
      <c r="G888">
        <v>373300</v>
      </c>
      <c r="H888">
        <v>348081</v>
      </c>
    </row>
    <row r="889" spans="1:8" hidden="1" x14ac:dyDescent="0.25">
      <c r="A889">
        <v>18</v>
      </c>
      <c r="B889">
        <v>19</v>
      </c>
      <c r="C889" t="s">
        <v>3066</v>
      </c>
      <c r="D889" t="s">
        <v>1874</v>
      </c>
      <c r="E889" t="s">
        <v>1564</v>
      </c>
      <c r="F889">
        <v>91930</v>
      </c>
      <c r="G889">
        <v>48950</v>
      </c>
      <c r="H889">
        <v>42980</v>
      </c>
    </row>
    <row r="890" spans="1:8" x14ac:dyDescent="0.25">
      <c r="A890">
        <v>18</v>
      </c>
      <c r="B890">
        <v>20</v>
      </c>
      <c r="C890" t="s">
        <v>3066</v>
      </c>
      <c r="D890" t="s">
        <v>1876</v>
      </c>
      <c r="E890" t="s">
        <v>2</v>
      </c>
      <c r="F890">
        <v>188079</v>
      </c>
      <c r="G890">
        <v>99822</v>
      </c>
      <c r="H890">
        <v>88257</v>
      </c>
    </row>
    <row r="891" spans="1:8" hidden="1" x14ac:dyDescent="0.25">
      <c r="A891">
        <v>18</v>
      </c>
      <c r="B891">
        <v>20</v>
      </c>
      <c r="C891" t="s">
        <v>3066</v>
      </c>
      <c r="D891" t="s">
        <v>1876</v>
      </c>
      <c r="E891" t="s">
        <v>3065</v>
      </c>
      <c r="F891">
        <v>128644</v>
      </c>
      <c r="G891">
        <v>67015</v>
      </c>
      <c r="H891">
        <v>61629</v>
      </c>
    </row>
    <row r="892" spans="1:8" hidden="1" x14ac:dyDescent="0.25">
      <c r="A892">
        <v>18</v>
      </c>
      <c r="B892">
        <v>20</v>
      </c>
      <c r="C892" t="s">
        <v>3066</v>
      </c>
      <c r="D892" t="s">
        <v>1876</v>
      </c>
      <c r="E892" t="s">
        <v>1564</v>
      </c>
      <c r="F892">
        <v>59435</v>
      </c>
      <c r="G892">
        <v>32807</v>
      </c>
      <c r="H892">
        <v>26628</v>
      </c>
    </row>
    <row r="893" spans="1:8" x14ac:dyDescent="0.25">
      <c r="A893">
        <v>18</v>
      </c>
      <c r="B893">
        <v>21</v>
      </c>
      <c r="C893" t="s">
        <v>3066</v>
      </c>
      <c r="D893" t="s">
        <v>1878</v>
      </c>
      <c r="E893" t="s">
        <v>2</v>
      </c>
      <c r="F893">
        <v>1444921</v>
      </c>
      <c r="G893">
        <v>743042</v>
      </c>
      <c r="H893">
        <v>701879</v>
      </c>
    </row>
    <row r="894" spans="1:8" hidden="1" x14ac:dyDescent="0.25">
      <c r="A894">
        <v>18</v>
      </c>
      <c r="B894">
        <v>21</v>
      </c>
      <c r="C894" t="s">
        <v>3066</v>
      </c>
      <c r="D894" t="s">
        <v>1878</v>
      </c>
      <c r="E894" t="s">
        <v>3065</v>
      </c>
      <c r="F894">
        <v>1243534</v>
      </c>
      <c r="G894">
        <v>639968</v>
      </c>
      <c r="H894">
        <v>603566</v>
      </c>
    </row>
    <row r="895" spans="1:8" hidden="1" x14ac:dyDescent="0.25">
      <c r="A895">
        <v>18</v>
      </c>
      <c r="B895">
        <v>21</v>
      </c>
      <c r="C895" t="s">
        <v>3066</v>
      </c>
      <c r="D895" t="s">
        <v>1878</v>
      </c>
      <c r="E895" t="s">
        <v>1564</v>
      </c>
      <c r="F895">
        <v>201387</v>
      </c>
      <c r="G895">
        <v>103074</v>
      </c>
      <c r="H895">
        <v>98313</v>
      </c>
    </row>
    <row r="896" spans="1:8" x14ac:dyDescent="0.25">
      <c r="A896">
        <v>18</v>
      </c>
      <c r="B896">
        <v>22</v>
      </c>
      <c r="C896" t="s">
        <v>3066</v>
      </c>
      <c r="D896" t="s">
        <v>1880</v>
      </c>
      <c r="E896" t="s">
        <v>2</v>
      </c>
      <c r="F896">
        <v>1007976</v>
      </c>
      <c r="G896">
        <v>517680</v>
      </c>
      <c r="H896">
        <v>490296</v>
      </c>
    </row>
    <row r="897" spans="1:8" hidden="1" x14ac:dyDescent="0.25">
      <c r="A897">
        <v>18</v>
      </c>
      <c r="B897">
        <v>22</v>
      </c>
      <c r="C897" t="s">
        <v>3066</v>
      </c>
      <c r="D897" t="s">
        <v>1880</v>
      </c>
      <c r="E897" t="s">
        <v>3065</v>
      </c>
      <c r="F897">
        <v>934126</v>
      </c>
      <c r="G897">
        <v>479530</v>
      </c>
      <c r="H897">
        <v>454596</v>
      </c>
    </row>
    <row r="898" spans="1:8" hidden="1" x14ac:dyDescent="0.25">
      <c r="A898">
        <v>18</v>
      </c>
      <c r="B898">
        <v>22</v>
      </c>
      <c r="C898" t="s">
        <v>3066</v>
      </c>
      <c r="D898" t="s">
        <v>1880</v>
      </c>
      <c r="E898" t="s">
        <v>1564</v>
      </c>
      <c r="F898">
        <v>73850</v>
      </c>
      <c r="G898">
        <v>38150</v>
      </c>
      <c r="H898">
        <v>35700</v>
      </c>
    </row>
    <row r="899" spans="1:8" x14ac:dyDescent="0.25">
      <c r="A899">
        <v>18</v>
      </c>
      <c r="B899">
        <v>23</v>
      </c>
      <c r="C899" t="s">
        <v>3066</v>
      </c>
      <c r="D899" t="s">
        <v>1882</v>
      </c>
      <c r="E899" t="s">
        <v>2</v>
      </c>
      <c r="F899">
        <v>542872</v>
      </c>
      <c r="G899">
        <v>280513</v>
      </c>
      <c r="H899">
        <v>262359</v>
      </c>
    </row>
    <row r="900" spans="1:8" hidden="1" x14ac:dyDescent="0.25">
      <c r="A900">
        <v>18</v>
      </c>
      <c r="B900">
        <v>23</v>
      </c>
      <c r="C900" t="s">
        <v>3066</v>
      </c>
      <c r="D900" t="s">
        <v>1882</v>
      </c>
      <c r="E900" t="s">
        <v>3065</v>
      </c>
      <c r="F900">
        <v>498787</v>
      </c>
      <c r="G900">
        <v>257985</v>
      </c>
      <c r="H900">
        <v>240802</v>
      </c>
    </row>
    <row r="901" spans="1:8" hidden="1" x14ac:dyDescent="0.25">
      <c r="A901">
        <v>18</v>
      </c>
      <c r="B901">
        <v>23</v>
      </c>
      <c r="C901" t="s">
        <v>3066</v>
      </c>
      <c r="D901" t="s">
        <v>1882</v>
      </c>
      <c r="E901" t="s">
        <v>1564</v>
      </c>
      <c r="F901">
        <v>44085</v>
      </c>
      <c r="G901">
        <v>22528</v>
      </c>
      <c r="H901">
        <v>21557</v>
      </c>
    </row>
    <row r="902" spans="1:8" x14ac:dyDescent="0.25">
      <c r="A902">
        <v>19</v>
      </c>
      <c r="B902">
        <v>1</v>
      </c>
      <c r="C902" t="s">
        <v>3066</v>
      </c>
      <c r="D902" t="s">
        <v>2907</v>
      </c>
      <c r="E902" t="s">
        <v>2</v>
      </c>
      <c r="F902">
        <v>1609172</v>
      </c>
      <c r="G902">
        <v>830644</v>
      </c>
      <c r="H902">
        <v>778528</v>
      </c>
    </row>
    <row r="903" spans="1:8" hidden="1" x14ac:dyDescent="0.25">
      <c r="A903">
        <v>19</v>
      </c>
      <c r="B903">
        <v>1</v>
      </c>
      <c r="C903" t="s">
        <v>3066</v>
      </c>
      <c r="D903" t="s">
        <v>2907</v>
      </c>
      <c r="E903" t="s">
        <v>3065</v>
      </c>
      <c r="F903">
        <v>1088740</v>
      </c>
      <c r="G903">
        <v>556633</v>
      </c>
      <c r="H903">
        <v>532107</v>
      </c>
    </row>
    <row r="904" spans="1:8" hidden="1" x14ac:dyDescent="0.25">
      <c r="A904">
        <v>19</v>
      </c>
      <c r="B904">
        <v>1</v>
      </c>
      <c r="C904" t="s">
        <v>3066</v>
      </c>
      <c r="D904" t="s">
        <v>2907</v>
      </c>
      <c r="E904" t="s">
        <v>1564</v>
      </c>
      <c r="F904">
        <v>520432</v>
      </c>
      <c r="G904">
        <v>274011</v>
      </c>
      <c r="H904">
        <v>246421</v>
      </c>
    </row>
    <row r="905" spans="1:8" x14ac:dyDescent="0.25">
      <c r="A905">
        <v>19</v>
      </c>
      <c r="B905">
        <v>2</v>
      </c>
      <c r="C905" t="s">
        <v>3066</v>
      </c>
      <c r="D905" t="s">
        <v>2909</v>
      </c>
      <c r="E905" t="s">
        <v>2</v>
      </c>
      <c r="F905">
        <v>3401173</v>
      </c>
      <c r="G905">
        <v>1751145</v>
      </c>
      <c r="H905">
        <v>1650028</v>
      </c>
    </row>
    <row r="906" spans="1:8" hidden="1" x14ac:dyDescent="0.25">
      <c r="A906">
        <v>19</v>
      </c>
      <c r="B906">
        <v>2</v>
      </c>
      <c r="C906" t="s">
        <v>3066</v>
      </c>
      <c r="D906" t="s">
        <v>2909</v>
      </c>
      <c r="E906" t="s">
        <v>3065</v>
      </c>
      <c r="F906">
        <v>2794291</v>
      </c>
      <c r="G906">
        <v>1437156</v>
      </c>
      <c r="H906">
        <v>1357135</v>
      </c>
    </row>
    <row r="907" spans="1:8" hidden="1" x14ac:dyDescent="0.25">
      <c r="A907">
        <v>19</v>
      </c>
      <c r="B907">
        <v>2</v>
      </c>
      <c r="C907" t="s">
        <v>3066</v>
      </c>
      <c r="D907" t="s">
        <v>2909</v>
      </c>
      <c r="E907" t="s">
        <v>1564</v>
      </c>
      <c r="F907">
        <v>606882</v>
      </c>
      <c r="G907">
        <v>313989</v>
      </c>
      <c r="H907">
        <v>292893</v>
      </c>
    </row>
    <row r="908" spans="1:8" x14ac:dyDescent="0.25">
      <c r="A908">
        <v>19</v>
      </c>
      <c r="B908">
        <v>3</v>
      </c>
      <c r="C908" t="s">
        <v>3066</v>
      </c>
      <c r="D908" t="s">
        <v>2911</v>
      </c>
      <c r="E908" t="s">
        <v>2</v>
      </c>
      <c r="F908">
        <v>2479155</v>
      </c>
      <c r="G908">
        <v>1272094</v>
      </c>
      <c r="H908">
        <v>1207061</v>
      </c>
    </row>
    <row r="909" spans="1:8" hidden="1" x14ac:dyDescent="0.25">
      <c r="A909">
        <v>19</v>
      </c>
      <c r="B909">
        <v>3</v>
      </c>
      <c r="C909" t="s">
        <v>3066</v>
      </c>
      <c r="D909" t="s">
        <v>2911</v>
      </c>
      <c r="E909" t="s">
        <v>3065</v>
      </c>
      <c r="F909">
        <v>2253537</v>
      </c>
      <c r="G909">
        <v>1157241</v>
      </c>
      <c r="H909">
        <v>1096296</v>
      </c>
    </row>
    <row r="910" spans="1:8" hidden="1" x14ac:dyDescent="0.25">
      <c r="A910">
        <v>19</v>
      </c>
      <c r="B910">
        <v>3</v>
      </c>
      <c r="C910" t="s">
        <v>3066</v>
      </c>
      <c r="D910" t="s">
        <v>2911</v>
      </c>
      <c r="E910" t="s">
        <v>1564</v>
      </c>
      <c r="F910">
        <v>225618</v>
      </c>
      <c r="G910">
        <v>114853</v>
      </c>
      <c r="H910">
        <v>110765</v>
      </c>
    </row>
    <row r="911" spans="1:8" x14ac:dyDescent="0.25">
      <c r="A911">
        <v>19</v>
      </c>
      <c r="B911">
        <v>4</v>
      </c>
      <c r="C911" t="s">
        <v>3066</v>
      </c>
      <c r="D911" t="s">
        <v>2913</v>
      </c>
      <c r="E911" t="s">
        <v>2</v>
      </c>
      <c r="F911">
        <v>2441794</v>
      </c>
      <c r="G911">
        <v>1259737</v>
      </c>
      <c r="H911">
        <v>1182057</v>
      </c>
    </row>
    <row r="912" spans="1:8" hidden="1" x14ac:dyDescent="0.25">
      <c r="A912">
        <v>19</v>
      </c>
      <c r="B912">
        <v>4</v>
      </c>
      <c r="C912" t="s">
        <v>3066</v>
      </c>
      <c r="D912" t="s">
        <v>2913</v>
      </c>
      <c r="E912" t="s">
        <v>3065</v>
      </c>
      <c r="F912">
        <v>2147351</v>
      </c>
      <c r="G912">
        <v>1104224</v>
      </c>
      <c r="H912">
        <v>1043127</v>
      </c>
    </row>
    <row r="913" spans="1:8" hidden="1" x14ac:dyDescent="0.25">
      <c r="A913">
        <v>19</v>
      </c>
      <c r="B913">
        <v>4</v>
      </c>
      <c r="C913" t="s">
        <v>3066</v>
      </c>
      <c r="D913" t="s">
        <v>2913</v>
      </c>
      <c r="E913" t="s">
        <v>1564</v>
      </c>
      <c r="F913">
        <v>294443</v>
      </c>
      <c r="G913">
        <v>155513</v>
      </c>
      <c r="H913">
        <v>138930</v>
      </c>
    </row>
    <row r="914" spans="1:8" x14ac:dyDescent="0.25">
      <c r="A914">
        <v>19</v>
      </c>
      <c r="B914">
        <v>5</v>
      </c>
      <c r="C914" t="s">
        <v>3066</v>
      </c>
      <c r="D914" t="s">
        <v>3128</v>
      </c>
      <c r="E914" t="s">
        <v>2</v>
      </c>
      <c r="F914">
        <v>1503178</v>
      </c>
      <c r="G914">
        <v>770335</v>
      </c>
      <c r="H914">
        <v>732843</v>
      </c>
    </row>
    <row r="915" spans="1:8" hidden="1" x14ac:dyDescent="0.25">
      <c r="A915">
        <v>19</v>
      </c>
      <c r="B915">
        <v>5</v>
      </c>
      <c r="C915" t="s">
        <v>3066</v>
      </c>
      <c r="D915" t="s">
        <v>3128</v>
      </c>
      <c r="E915" t="s">
        <v>3065</v>
      </c>
      <c r="F915">
        <v>1306324</v>
      </c>
      <c r="G915">
        <v>669796</v>
      </c>
      <c r="H915">
        <v>636528</v>
      </c>
    </row>
    <row r="916" spans="1:8" hidden="1" x14ac:dyDescent="0.25">
      <c r="A916">
        <v>19</v>
      </c>
      <c r="B916">
        <v>5</v>
      </c>
      <c r="C916" t="s">
        <v>3066</v>
      </c>
      <c r="D916" t="s">
        <v>3128</v>
      </c>
      <c r="E916" t="s">
        <v>1564</v>
      </c>
      <c r="F916">
        <v>196854</v>
      </c>
      <c r="G916">
        <v>100539</v>
      </c>
      <c r="H916">
        <v>96315</v>
      </c>
    </row>
    <row r="917" spans="1:8" x14ac:dyDescent="0.25">
      <c r="A917">
        <v>19</v>
      </c>
      <c r="B917">
        <v>6</v>
      </c>
      <c r="C917" t="s">
        <v>3066</v>
      </c>
      <c r="D917" t="s">
        <v>2917</v>
      </c>
      <c r="E917" t="s">
        <v>2</v>
      </c>
      <c r="F917">
        <v>3290468</v>
      </c>
      <c r="G917">
        <v>1689406</v>
      </c>
      <c r="H917">
        <v>1601062</v>
      </c>
    </row>
    <row r="918" spans="1:8" hidden="1" x14ac:dyDescent="0.25">
      <c r="A918">
        <v>19</v>
      </c>
      <c r="B918">
        <v>6</v>
      </c>
      <c r="C918" t="s">
        <v>3066</v>
      </c>
      <c r="D918" t="s">
        <v>2917</v>
      </c>
      <c r="E918" t="s">
        <v>3065</v>
      </c>
      <c r="F918">
        <v>3049528</v>
      </c>
      <c r="G918">
        <v>1565654</v>
      </c>
      <c r="H918">
        <v>1483874</v>
      </c>
    </row>
    <row r="919" spans="1:8" hidden="1" x14ac:dyDescent="0.25">
      <c r="A919">
        <v>19</v>
      </c>
      <c r="B919">
        <v>6</v>
      </c>
      <c r="C919" t="s">
        <v>3066</v>
      </c>
      <c r="D919" t="s">
        <v>2917</v>
      </c>
      <c r="E919" t="s">
        <v>1564</v>
      </c>
      <c r="F919">
        <v>240940</v>
      </c>
      <c r="G919">
        <v>123752</v>
      </c>
      <c r="H919">
        <v>117188</v>
      </c>
    </row>
    <row r="920" spans="1:8" x14ac:dyDescent="0.25">
      <c r="A920">
        <v>19</v>
      </c>
      <c r="B920">
        <v>7</v>
      </c>
      <c r="C920" t="s">
        <v>3066</v>
      </c>
      <c r="D920" t="s">
        <v>2919</v>
      </c>
      <c r="E920" t="s">
        <v>2</v>
      </c>
      <c r="F920">
        <v>5866569</v>
      </c>
      <c r="G920">
        <v>3005000</v>
      </c>
      <c r="H920">
        <v>2861569</v>
      </c>
    </row>
    <row r="921" spans="1:8" hidden="1" x14ac:dyDescent="0.25">
      <c r="A921">
        <v>19</v>
      </c>
      <c r="B921">
        <v>7</v>
      </c>
      <c r="C921" t="s">
        <v>3066</v>
      </c>
      <c r="D921" t="s">
        <v>2919</v>
      </c>
      <c r="E921" t="s">
        <v>3065</v>
      </c>
      <c r="F921">
        <v>5133835</v>
      </c>
      <c r="G921">
        <v>2633196</v>
      </c>
      <c r="H921">
        <v>2500639</v>
      </c>
    </row>
    <row r="922" spans="1:8" hidden="1" x14ac:dyDescent="0.25">
      <c r="A922">
        <v>19</v>
      </c>
      <c r="B922">
        <v>7</v>
      </c>
      <c r="C922" t="s">
        <v>3066</v>
      </c>
      <c r="D922" t="s">
        <v>2919</v>
      </c>
      <c r="E922" t="s">
        <v>1564</v>
      </c>
      <c r="F922">
        <v>732734</v>
      </c>
      <c r="G922">
        <v>371804</v>
      </c>
      <c r="H922">
        <v>360930</v>
      </c>
    </row>
    <row r="923" spans="1:8" x14ac:dyDescent="0.25">
      <c r="A923">
        <v>19</v>
      </c>
      <c r="B923">
        <v>8</v>
      </c>
      <c r="C923" t="s">
        <v>3066</v>
      </c>
      <c r="D923" t="s">
        <v>2921</v>
      </c>
      <c r="E923" t="s">
        <v>2</v>
      </c>
      <c r="F923">
        <v>3015422</v>
      </c>
      <c r="G923">
        <v>1546633</v>
      </c>
      <c r="H923">
        <v>1468789</v>
      </c>
    </row>
    <row r="924" spans="1:8" hidden="1" x14ac:dyDescent="0.25">
      <c r="A924">
        <v>19</v>
      </c>
      <c r="B924">
        <v>8</v>
      </c>
      <c r="C924" t="s">
        <v>3066</v>
      </c>
      <c r="D924" t="s">
        <v>2921</v>
      </c>
      <c r="E924" t="s">
        <v>3065</v>
      </c>
      <c r="F924">
        <v>2757002</v>
      </c>
      <c r="G924">
        <v>1414097</v>
      </c>
      <c r="H924">
        <v>1342905</v>
      </c>
    </row>
    <row r="925" spans="1:8" hidden="1" x14ac:dyDescent="0.25">
      <c r="A925">
        <v>19</v>
      </c>
      <c r="B925">
        <v>8</v>
      </c>
      <c r="C925" t="s">
        <v>3066</v>
      </c>
      <c r="D925" t="s">
        <v>2921</v>
      </c>
      <c r="E925" t="s">
        <v>1564</v>
      </c>
      <c r="F925">
        <v>258420</v>
      </c>
      <c r="G925">
        <v>132536</v>
      </c>
      <c r="H925">
        <v>125884</v>
      </c>
    </row>
    <row r="926" spans="1:8" x14ac:dyDescent="0.25">
      <c r="A926">
        <v>19</v>
      </c>
      <c r="B926">
        <v>9</v>
      </c>
      <c r="C926" t="s">
        <v>3066</v>
      </c>
      <c r="D926" t="s">
        <v>2923</v>
      </c>
      <c r="E926" t="s">
        <v>2</v>
      </c>
      <c r="F926">
        <v>6895514</v>
      </c>
      <c r="G926">
        <v>3588376</v>
      </c>
      <c r="H926">
        <v>3307138</v>
      </c>
    </row>
    <row r="927" spans="1:8" hidden="1" x14ac:dyDescent="0.25">
      <c r="A927">
        <v>19</v>
      </c>
      <c r="B927">
        <v>9</v>
      </c>
      <c r="C927" t="s">
        <v>3066</v>
      </c>
      <c r="D927" t="s">
        <v>2923</v>
      </c>
      <c r="E927" t="s">
        <v>3065</v>
      </c>
      <c r="F927">
        <v>4348466</v>
      </c>
      <c r="G927">
        <v>2239187</v>
      </c>
      <c r="H927">
        <v>2109279</v>
      </c>
    </row>
    <row r="928" spans="1:8" hidden="1" x14ac:dyDescent="0.25">
      <c r="A928">
        <v>19</v>
      </c>
      <c r="B928">
        <v>9</v>
      </c>
      <c r="C928" t="s">
        <v>3066</v>
      </c>
      <c r="D928" t="s">
        <v>2923</v>
      </c>
      <c r="E928" t="s">
        <v>1564</v>
      </c>
      <c r="F928">
        <v>2547048</v>
      </c>
      <c r="G928">
        <v>1349189</v>
      </c>
      <c r="H928">
        <v>1197859</v>
      </c>
    </row>
    <row r="929" spans="1:8" x14ac:dyDescent="0.25">
      <c r="A929">
        <v>19</v>
      </c>
      <c r="B929">
        <v>10</v>
      </c>
      <c r="C929" t="s">
        <v>3066</v>
      </c>
      <c r="D929" t="s">
        <v>2925</v>
      </c>
      <c r="E929" t="s">
        <v>2</v>
      </c>
      <c r="F929">
        <v>4604827</v>
      </c>
      <c r="G929">
        <v>2366853</v>
      </c>
      <c r="H929">
        <v>2237974</v>
      </c>
    </row>
    <row r="930" spans="1:8" hidden="1" x14ac:dyDescent="0.25">
      <c r="A930">
        <v>19</v>
      </c>
      <c r="B930">
        <v>10</v>
      </c>
      <c r="C930" t="s">
        <v>3066</v>
      </c>
      <c r="D930" t="s">
        <v>2925</v>
      </c>
      <c r="E930" t="s">
        <v>3065</v>
      </c>
      <c r="F930">
        <v>3625308</v>
      </c>
      <c r="G930">
        <v>1867682</v>
      </c>
      <c r="H930">
        <v>1757626</v>
      </c>
    </row>
    <row r="931" spans="1:8" hidden="1" x14ac:dyDescent="0.25">
      <c r="A931">
        <v>19</v>
      </c>
      <c r="B931">
        <v>10</v>
      </c>
      <c r="C931" t="s">
        <v>3066</v>
      </c>
      <c r="D931" t="s">
        <v>2925</v>
      </c>
      <c r="E931" t="s">
        <v>1564</v>
      </c>
      <c r="F931">
        <v>979519</v>
      </c>
      <c r="G931">
        <v>499171</v>
      </c>
      <c r="H931">
        <v>480348</v>
      </c>
    </row>
    <row r="932" spans="1:8" x14ac:dyDescent="0.25">
      <c r="A932">
        <v>19</v>
      </c>
      <c r="B932">
        <v>11</v>
      </c>
      <c r="C932" t="s">
        <v>3066</v>
      </c>
      <c r="D932" t="s">
        <v>2927</v>
      </c>
      <c r="E932" t="s">
        <v>2</v>
      </c>
      <c r="F932">
        <v>8934286</v>
      </c>
      <c r="G932">
        <v>4638756</v>
      </c>
      <c r="H932">
        <v>4295530</v>
      </c>
    </row>
    <row r="933" spans="1:8" hidden="1" x14ac:dyDescent="0.25">
      <c r="A933">
        <v>19</v>
      </c>
      <c r="B933">
        <v>11</v>
      </c>
      <c r="C933" t="s">
        <v>3066</v>
      </c>
      <c r="D933" t="s">
        <v>2927</v>
      </c>
      <c r="E933" t="s">
        <v>3065</v>
      </c>
      <c r="F933">
        <v>4083339</v>
      </c>
      <c r="G933">
        <v>2102208</v>
      </c>
      <c r="H933">
        <v>1981131</v>
      </c>
    </row>
    <row r="934" spans="1:8" hidden="1" x14ac:dyDescent="0.25">
      <c r="A934">
        <v>19</v>
      </c>
      <c r="B934">
        <v>11</v>
      </c>
      <c r="C934" t="s">
        <v>3066</v>
      </c>
      <c r="D934" t="s">
        <v>2927</v>
      </c>
      <c r="E934" t="s">
        <v>1564</v>
      </c>
      <c r="F934">
        <v>4850947</v>
      </c>
      <c r="G934">
        <v>2536548</v>
      </c>
      <c r="H934">
        <v>2314399</v>
      </c>
    </row>
    <row r="935" spans="1:8" x14ac:dyDescent="0.25">
      <c r="A935">
        <v>19</v>
      </c>
      <c r="B935">
        <v>12</v>
      </c>
      <c r="C935" t="s">
        <v>3066</v>
      </c>
      <c r="D935" t="s">
        <v>2929</v>
      </c>
      <c r="E935" t="s">
        <v>2</v>
      </c>
      <c r="F935">
        <v>5041976</v>
      </c>
      <c r="G935">
        <v>2589625</v>
      </c>
      <c r="H935">
        <v>2452351</v>
      </c>
    </row>
    <row r="936" spans="1:8" hidden="1" x14ac:dyDescent="0.25">
      <c r="A936">
        <v>19</v>
      </c>
      <c r="B936">
        <v>12</v>
      </c>
      <c r="C936" t="s">
        <v>3066</v>
      </c>
      <c r="D936" t="s">
        <v>2929</v>
      </c>
      <c r="E936" t="s">
        <v>3065</v>
      </c>
      <c r="F936">
        <v>3354227</v>
      </c>
      <c r="G936">
        <v>1699831</v>
      </c>
      <c r="H936">
        <v>1654396</v>
      </c>
    </row>
    <row r="937" spans="1:8" hidden="1" x14ac:dyDescent="0.25">
      <c r="A937">
        <v>19</v>
      </c>
      <c r="B937">
        <v>12</v>
      </c>
      <c r="C937" t="s">
        <v>3066</v>
      </c>
      <c r="D937" t="s">
        <v>2929</v>
      </c>
      <c r="E937" t="s">
        <v>1564</v>
      </c>
      <c r="F937">
        <v>1687749</v>
      </c>
      <c r="G937">
        <v>889794</v>
      </c>
      <c r="H937">
        <v>797955</v>
      </c>
    </row>
    <row r="938" spans="1:8" x14ac:dyDescent="0.25">
      <c r="A938">
        <v>19</v>
      </c>
      <c r="B938">
        <v>13</v>
      </c>
      <c r="C938" t="s">
        <v>3066</v>
      </c>
      <c r="D938" t="s">
        <v>2931</v>
      </c>
      <c r="E938" t="s">
        <v>2</v>
      </c>
      <c r="F938">
        <v>3192695</v>
      </c>
      <c r="G938">
        <v>1636002</v>
      </c>
      <c r="H938">
        <v>1556693</v>
      </c>
    </row>
    <row r="939" spans="1:8" hidden="1" x14ac:dyDescent="0.25">
      <c r="A939">
        <v>19</v>
      </c>
      <c r="B939">
        <v>13</v>
      </c>
      <c r="C939" t="s">
        <v>3066</v>
      </c>
      <c r="D939" t="s">
        <v>2931</v>
      </c>
      <c r="E939" t="s">
        <v>3065</v>
      </c>
      <c r="F939">
        <v>2957447</v>
      </c>
      <c r="G939">
        <v>1515450</v>
      </c>
      <c r="H939">
        <v>1441997</v>
      </c>
    </row>
    <row r="940" spans="1:8" hidden="1" x14ac:dyDescent="0.25">
      <c r="A940">
        <v>19</v>
      </c>
      <c r="B940">
        <v>13</v>
      </c>
      <c r="C940" t="s">
        <v>3066</v>
      </c>
      <c r="D940" t="s">
        <v>2931</v>
      </c>
      <c r="E940" t="s">
        <v>1564</v>
      </c>
      <c r="F940">
        <v>235248</v>
      </c>
      <c r="G940">
        <v>120552</v>
      </c>
      <c r="H940">
        <v>114696</v>
      </c>
    </row>
    <row r="941" spans="1:8" x14ac:dyDescent="0.25">
      <c r="A941">
        <v>19</v>
      </c>
      <c r="B941">
        <v>14</v>
      </c>
      <c r="C941" t="s">
        <v>3066</v>
      </c>
      <c r="D941" t="s">
        <v>2933</v>
      </c>
      <c r="E941" t="s">
        <v>2</v>
      </c>
      <c r="F941">
        <v>2536516</v>
      </c>
      <c r="G941">
        <v>1298078</v>
      </c>
      <c r="H941">
        <v>1238438</v>
      </c>
    </row>
    <row r="942" spans="1:8" hidden="1" x14ac:dyDescent="0.25">
      <c r="A942">
        <v>19</v>
      </c>
      <c r="B942">
        <v>14</v>
      </c>
      <c r="C942" t="s">
        <v>3066</v>
      </c>
      <c r="D942" t="s">
        <v>2933</v>
      </c>
      <c r="E942" t="s">
        <v>3065</v>
      </c>
      <c r="F942">
        <v>2281090</v>
      </c>
      <c r="G942">
        <v>1165054</v>
      </c>
      <c r="H942">
        <v>1116036</v>
      </c>
    </row>
    <row r="943" spans="1:8" hidden="1" x14ac:dyDescent="0.25">
      <c r="A943">
        <v>19</v>
      </c>
      <c r="B943">
        <v>14</v>
      </c>
      <c r="C943" t="s">
        <v>3066</v>
      </c>
      <c r="D943" t="s">
        <v>2933</v>
      </c>
      <c r="E943" t="s">
        <v>1564</v>
      </c>
      <c r="F943">
        <v>255426</v>
      </c>
      <c r="G943">
        <v>133024</v>
      </c>
      <c r="H943">
        <v>122402</v>
      </c>
    </row>
    <row r="944" spans="1:8" x14ac:dyDescent="0.25">
      <c r="A944">
        <v>19</v>
      </c>
      <c r="B944">
        <v>15</v>
      </c>
      <c r="C944" t="s">
        <v>3066</v>
      </c>
      <c r="D944" t="s">
        <v>2935</v>
      </c>
      <c r="E944" t="s">
        <v>2</v>
      </c>
      <c r="F944">
        <v>9610788</v>
      </c>
      <c r="G944">
        <v>4916370</v>
      </c>
      <c r="H944">
        <v>4694418</v>
      </c>
    </row>
    <row r="945" spans="1:8" hidden="1" x14ac:dyDescent="0.25">
      <c r="A945">
        <v>19</v>
      </c>
      <c r="B945">
        <v>15</v>
      </c>
      <c r="C945" t="s">
        <v>3066</v>
      </c>
      <c r="D945" t="s">
        <v>2935</v>
      </c>
      <c r="E945" t="s">
        <v>3065</v>
      </c>
      <c r="F945">
        <v>8626883</v>
      </c>
      <c r="G945">
        <v>4407920</v>
      </c>
      <c r="H945">
        <v>4218963</v>
      </c>
    </row>
    <row r="946" spans="1:8" hidden="1" x14ac:dyDescent="0.25">
      <c r="A946">
        <v>19</v>
      </c>
      <c r="B946">
        <v>15</v>
      </c>
      <c r="C946" t="s">
        <v>3066</v>
      </c>
      <c r="D946" t="s">
        <v>2935</v>
      </c>
      <c r="E946" t="s">
        <v>1564</v>
      </c>
      <c r="F946">
        <v>983905</v>
      </c>
      <c r="G946">
        <v>508450</v>
      </c>
      <c r="H946">
        <v>475455</v>
      </c>
    </row>
    <row r="947" spans="1:8" x14ac:dyDescent="0.25">
      <c r="A947">
        <v>19</v>
      </c>
      <c r="B947">
        <v>16</v>
      </c>
      <c r="C947" t="s">
        <v>3066</v>
      </c>
      <c r="D947" t="s">
        <v>2937</v>
      </c>
      <c r="E947" t="s">
        <v>2</v>
      </c>
      <c r="F947">
        <v>4273099</v>
      </c>
      <c r="G947">
        <v>2241898</v>
      </c>
      <c r="H947">
        <v>2031201</v>
      </c>
    </row>
    <row r="948" spans="1:8" hidden="1" x14ac:dyDescent="0.25">
      <c r="A948">
        <v>19</v>
      </c>
      <c r="B948">
        <v>16</v>
      </c>
      <c r="C948" t="s">
        <v>3066</v>
      </c>
      <c r="D948" t="s">
        <v>2937</v>
      </c>
      <c r="E948" t="s">
        <v>3065</v>
      </c>
      <c r="F948">
        <v>2121109</v>
      </c>
      <c r="G948">
        <v>1083410</v>
      </c>
      <c r="H948">
        <v>1037699</v>
      </c>
    </row>
    <row r="949" spans="1:8" hidden="1" x14ac:dyDescent="0.25">
      <c r="A949">
        <v>19</v>
      </c>
      <c r="B949">
        <v>16</v>
      </c>
      <c r="C949" t="s">
        <v>3066</v>
      </c>
      <c r="D949" t="s">
        <v>2937</v>
      </c>
      <c r="E949" t="s">
        <v>1564</v>
      </c>
      <c r="F949">
        <v>2151990</v>
      </c>
      <c r="G949">
        <v>1158488</v>
      </c>
      <c r="H949">
        <v>993502</v>
      </c>
    </row>
    <row r="950" spans="1:8" x14ac:dyDescent="0.25">
      <c r="A950">
        <v>19</v>
      </c>
      <c r="B950">
        <v>17</v>
      </c>
      <c r="C950" t="s">
        <v>3066</v>
      </c>
      <c r="D950" t="s">
        <v>2939</v>
      </c>
      <c r="E950" t="s">
        <v>2</v>
      </c>
      <c r="F950">
        <v>4572876</v>
      </c>
      <c r="G950">
        <v>2500040</v>
      </c>
      <c r="H950">
        <v>2072836</v>
      </c>
    </row>
    <row r="951" spans="1:8" hidden="1" x14ac:dyDescent="0.25">
      <c r="A951">
        <v>19</v>
      </c>
      <c r="B951">
        <v>17</v>
      </c>
      <c r="C951" t="s">
        <v>3066</v>
      </c>
      <c r="D951" t="s">
        <v>2939</v>
      </c>
      <c r="E951" t="s">
        <v>3065</v>
      </c>
      <c r="F951">
        <v>0</v>
      </c>
      <c r="G951">
        <v>0</v>
      </c>
      <c r="H951">
        <v>0</v>
      </c>
    </row>
    <row r="952" spans="1:8" hidden="1" x14ac:dyDescent="0.25">
      <c r="A952">
        <v>19</v>
      </c>
      <c r="B952">
        <v>17</v>
      </c>
      <c r="C952" t="s">
        <v>3066</v>
      </c>
      <c r="D952" t="s">
        <v>2939</v>
      </c>
      <c r="E952" t="s">
        <v>1564</v>
      </c>
      <c r="F952">
        <v>4572876</v>
      </c>
      <c r="G952">
        <v>2500040</v>
      </c>
      <c r="H952">
        <v>2072836</v>
      </c>
    </row>
    <row r="953" spans="1:8" x14ac:dyDescent="0.25">
      <c r="A953">
        <v>19</v>
      </c>
      <c r="B953">
        <v>18</v>
      </c>
      <c r="C953" t="s">
        <v>3066</v>
      </c>
      <c r="D953" t="s">
        <v>2941</v>
      </c>
      <c r="E953" t="s">
        <v>2</v>
      </c>
      <c r="F953">
        <v>6906689</v>
      </c>
      <c r="G953">
        <v>3564993</v>
      </c>
      <c r="H953">
        <v>3341696</v>
      </c>
    </row>
    <row r="954" spans="1:8" hidden="1" x14ac:dyDescent="0.25">
      <c r="A954">
        <v>19</v>
      </c>
      <c r="B954">
        <v>18</v>
      </c>
      <c r="C954" t="s">
        <v>3066</v>
      </c>
      <c r="D954" t="s">
        <v>2941</v>
      </c>
      <c r="E954" t="s">
        <v>3065</v>
      </c>
      <c r="F954">
        <v>5820469</v>
      </c>
      <c r="G954">
        <v>2997270</v>
      </c>
      <c r="H954">
        <v>2823199</v>
      </c>
    </row>
    <row r="955" spans="1:8" hidden="1" x14ac:dyDescent="0.25">
      <c r="A955">
        <v>19</v>
      </c>
      <c r="B955">
        <v>18</v>
      </c>
      <c r="C955" t="s">
        <v>3066</v>
      </c>
      <c r="D955" t="s">
        <v>2941</v>
      </c>
      <c r="E955" t="s">
        <v>1564</v>
      </c>
      <c r="F955">
        <v>1086220</v>
      </c>
      <c r="G955">
        <v>567723</v>
      </c>
      <c r="H955">
        <v>518497</v>
      </c>
    </row>
    <row r="956" spans="1:8" x14ac:dyDescent="0.25">
      <c r="A956">
        <v>20</v>
      </c>
      <c r="B956">
        <v>1</v>
      </c>
      <c r="C956" t="s">
        <v>3066</v>
      </c>
      <c r="D956" t="s">
        <v>2159</v>
      </c>
      <c r="E956" t="s">
        <v>2</v>
      </c>
      <c r="F956">
        <v>1035464</v>
      </c>
      <c r="G956">
        <v>535332</v>
      </c>
      <c r="H956">
        <v>500132</v>
      </c>
    </row>
    <row r="957" spans="1:8" hidden="1" x14ac:dyDescent="0.25">
      <c r="A957">
        <v>20</v>
      </c>
      <c r="B957">
        <v>1</v>
      </c>
      <c r="C957" t="s">
        <v>3066</v>
      </c>
      <c r="D957" t="s">
        <v>2159</v>
      </c>
      <c r="E957" t="s">
        <v>3065</v>
      </c>
      <c r="F957">
        <v>992825</v>
      </c>
      <c r="G957">
        <v>512444</v>
      </c>
      <c r="H957">
        <v>480381</v>
      </c>
    </row>
    <row r="958" spans="1:8" hidden="1" x14ac:dyDescent="0.25">
      <c r="A958">
        <v>20</v>
      </c>
      <c r="B958">
        <v>1</v>
      </c>
      <c r="C958" t="s">
        <v>3066</v>
      </c>
      <c r="D958" t="s">
        <v>2159</v>
      </c>
      <c r="E958" t="s">
        <v>1564</v>
      </c>
      <c r="F958">
        <v>42639</v>
      </c>
      <c r="G958">
        <v>22888</v>
      </c>
      <c r="H958">
        <v>19751</v>
      </c>
    </row>
    <row r="959" spans="1:8" x14ac:dyDescent="0.25">
      <c r="A959">
        <v>20</v>
      </c>
      <c r="B959">
        <v>2</v>
      </c>
      <c r="C959" t="s">
        <v>3066</v>
      </c>
      <c r="D959" t="s">
        <v>2161</v>
      </c>
      <c r="E959" t="s">
        <v>2</v>
      </c>
      <c r="F959">
        <v>2098359</v>
      </c>
      <c r="G959">
        <v>1084417</v>
      </c>
      <c r="H959">
        <v>1013942</v>
      </c>
    </row>
    <row r="960" spans="1:8" hidden="1" x14ac:dyDescent="0.25">
      <c r="A960">
        <v>20</v>
      </c>
      <c r="B960">
        <v>2</v>
      </c>
      <c r="C960" t="s">
        <v>3066</v>
      </c>
      <c r="D960" t="s">
        <v>2161</v>
      </c>
      <c r="E960" t="s">
        <v>3065</v>
      </c>
      <c r="F960">
        <v>1973266</v>
      </c>
      <c r="G960">
        <v>1018043</v>
      </c>
      <c r="H960">
        <v>955223</v>
      </c>
    </row>
    <row r="961" spans="1:8" hidden="1" x14ac:dyDescent="0.25">
      <c r="A961">
        <v>20</v>
      </c>
      <c r="B961">
        <v>2</v>
      </c>
      <c r="C961" t="s">
        <v>3066</v>
      </c>
      <c r="D961" t="s">
        <v>2161</v>
      </c>
      <c r="E961" t="s">
        <v>1564</v>
      </c>
      <c r="F961">
        <v>125093</v>
      </c>
      <c r="G961">
        <v>66374</v>
      </c>
      <c r="H961">
        <v>58719</v>
      </c>
    </row>
    <row r="962" spans="1:8" x14ac:dyDescent="0.25">
      <c r="A962">
        <v>20</v>
      </c>
      <c r="B962">
        <v>3</v>
      </c>
      <c r="C962" t="s">
        <v>3066</v>
      </c>
      <c r="D962" t="s">
        <v>3129</v>
      </c>
      <c r="E962" t="s">
        <v>2</v>
      </c>
      <c r="F962">
        <v>791434</v>
      </c>
      <c r="G962">
        <v>404067</v>
      </c>
      <c r="H962">
        <v>387367</v>
      </c>
    </row>
    <row r="963" spans="1:8" hidden="1" x14ac:dyDescent="0.25">
      <c r="A963">
        <v>20</v>
      </c>
      <c r="B963">
        <v>3</v>
      </c>
      <c r="C963" t="s">
        <v>3066</v>
      </c>
      <c r="D963" t="s">
        <v>3129</v>
      </c>
      <c r="E963" t="s">
        <v>3065</v>
      </c>
      <c r="F963">
        <v>749414</v>
      </c>
      <c r="G963">
        <v>381709</v>
      </c>
      <c r="H963">
        <v>367705</v>
      </c>
    </row>
    <row r="964" spans="1:8" hidden="1" x14ac:dyDescent="0.25">
      <c r="A964">
        <v>20</v>
      </c>
      <c r="B964">
        <v>3</v>
      </c>
      <c r="C964" t="s">
        <v>3066</v>
      </c>
      <c r="D964" t="s">
        <v>3129</v>
      </c>
      <c r="E964" t="s">
        <v>1564</v>
      </c>
      <c r="F964">
        <v>42020</v>
      </c>
      <c r="G964">
        <v>22358</v>
      </c>
      <c r="H964">
        <v>19662</v>
      </c>
    </row>
    <row r="965" spans="1:8" x14ac:dyDescent="0.25">
      <c r="A965">
        <v>20</v>
      </c>
      <c r="B965">
        <v>4</v>
      </c>
      <c r="C965" t="s">
        <v>3066</v>
      </c>
      <c r="D965" t="s">
        <v>3029</v>
      </c>
      <c r="E965" t="s">
        <v>2</v>
      </c>
      <c r="F965">
        <v>2277475</v>
      </c>
      <c r="G965">
        <v>1167793</v>
      </c>
      <c r="H965">
        <v>1109682</v>
      </c>
    </row>
    <row r="966" spans="1:8" hidden="1" x14ac:dyDescent="0.25">
      <c r="A966">
        <v>20</v>
      </c>
      <c r="B966">
        <v>4</v>
      </c>
      <c r="C966" t="s">
        <v>3066</v>
      </c>
      <c r="D966" t="s">
        <v>3029</v>
      </c>
      <c r="E966" t="s">
        <v>3065</v>
      </c>
      <c r="F966">
        <v>1748406</v>
      </c>
      <c r="G966">
        <v>879100</v>
      </c>
      <c r="H966">
        <v>869306</v>
      </c>
    </row>
    <row r="967" spans="1:8" hidden="1" x14ac:dyDescent="0.25">
      <c r="A967">
        <v>20</v>
      </c>
      <c r="B967">
        <v>4</v>
      </c>
      <c r="C967" t="s">
        <v>3066</v>
      </c>
      <c r="D967" t="s">
        <v>3029</v>
      </c>
      <c r="E967" t="s">
        <v>1564</v>
      </c>
      <c r="F967">
        <v>529069</v>
      </c>
      <c r="G967">
        <v>288693</v>
      </c>
      <c r="H967">
        <v>240376</v>
      </c>
    </row>
    <row r="968" spans="1:8" x14ac:dyDescent="0.25">
      <c r="A968">
        <v>20</v>
      </c>
      <c r="B968">
        <v>5</v>
      </c>
      <c r="C968" t="s">
        <v>3066</v>
      </c>
      <c r="D968" t="s">
        <v>3130</v>
      </c>
      <c r="E968" t="s">
        <v>2</v>
      </c>
      <c r="F968">
        <v>499403</v>
      </c>
      <c r="G968">
        <v>249549</v>
      </c>
      <c r="H968">
        <v>249854</v>
      </c>
    </row>
    <row r="969" spans="1:8" hidden="1" x14ac:dyDescent="0.25">
      <c r="A969">
        <v>20</v>
      </c>
      <c r="B969">
        <v>5</v>
      </c>
      <c r="C969" t="s">
        <v>3066</v>
      </c>
      <c r="D969" t="s">
        <v>3130</v>
      </c>
      <c r="E969" t="s">
        <v>3065</v>
      </c>
      <c r="F969">
        <v>412654</v>
      </c>
      <c r="G969">
        <v>203573</v>
      </c>
      <c r="H969">
        <v>209081</v>
      </c>
    </row>
    <row r="970" spans="1:8" hidden="1" x14ac:dyDescent="0.25">
      <c r="A970">
        <v>20</v>
      </c>
      <c r="B970">
        <v>5</v>
      </c>
      <c r="C970" t="s">
        <v>3066</v>
      </c>
      <c r="D970" t="s">
        <v>3130</v>
      </c>
      <c r="E970" t="s">
        <v>1564</v>
      </c>
      <c r="F970">
        <v>86749</v>
      </c>
      <c r="G970">
        <v>45976</v>
      </c>
      <c r="H970">
        <v>40773</v>
      </c>
    </row>
    <row r="971" spans="1:8" x14ac:dyDescent="0.25">
      <c r="A971">
        <v>20</v>
      </c>
      <c r="B971">
        <v>6</v>
      </c>
      <c r="C971" t="s">
        <v>3066</v>
      </c>
      <c r="D971" t="s">
        <v>2169</v>
      </c>
      <c r="E971" t="s">
        <v>2</v>
      </c>
      <c r="F971">
        <v>1904430</v>
      </c>
      <c r="G971">
        <v>960679</v>
      </c>
      <c r="H971">
        <v>943751</v>
      </c>
    </row>
    <row r="972" spans="1:8" hidden="1" x14ac:dyDescent="0.25">
      <c r="A972">
        <v>20</v>
      </c>
      <c r="B972">
        <v>6</v>
      </c>
      <c r="C972" t="s">
        <v>3066</v>
      </c>
      <c r="D972" t="s">
        <v>2169</v>
      </c>
      <c r="E972" t="s">
        <v>3065</v>
      </c>
      <c r="F972">
        <v>1782066</v>
      </c>
      <c r="G972">
        <v>896442</v>
      </c>
      <c r="H972">
        <v>885624</v>
      </c>
    </row>
    <row r="973" spans="1:8" hidden="1" x14ac:dyDescent="0.25">
      <c r="A973">
        <v>20</v>
      </c>
      <c r="B973">
        <v>6</v>
      </c>
      <c r="C973" t="s">
        <v>3066</v>
      </c>
      <c r="D973" t="s">
        <v>2169</v>
      </c>
      <c r="E973" t="s">
        <v>1564</v>
      </c>
      <c r="F973">
        <v>122364</v>
      </c>
      <c r="G973">
        <v>64237</v>
      </c>
      <c r="H973">
        <v>58127</v>
      </c>
    </row>
    <row r="974" spans="1:8" x14ac:dyDescent="0.25">
      <c r="A974">
        <v>20</v>
      </c>
      <c r="B974">
        <v>7</v>
      </c>
      <c r="C974" t="s">
        <v>3066</v>
      </c>
      <c r="D974" t="s">
        <v>2171</v>
      </c>
      <c r="E974" t="s">
        <v>2</v>
      </c>
      <c r="F974">
        <v>1165390</v>
      </c>
      <c r="G974">
        <v>608878</v>
      </c>
      <c r="H974">
        <v>556512</v>
      </c>
    </row>
    <row r="975" spans="1:8" hidden="1" x14ac:dyDescent="0.25">
      <c r="A975">
        <v>20</v>
      </c>
      <c r="B975">
        <v>7</v>
      </c>
      <c r="C975" t="s">
        <v>3066</v>
      </c>
      <c r="D975" t="s">
        <v>2171</v>
      </c>
      <c r="E975" t="s">
        <v>3065</v>
      </c>
      <c r="F975">
        <v>1005539</v>
      </c>
      <c r="G975">
        <v>522198</v>
      </c>
      <c r="H975">
        <v>483341</v>
      </c>
    </row>
    <row r="976" spans="1:8" hidden="1" x14ac:dyDescent="0.25">
      <c r="A976">
        <v>20</v>
      </c>
      <c r="B976">
        <v>7</v>
      </c>
      <c r="C976" t="s">
        <v>3066</v>
      </c>
      <c r="D976" t="s">
        <v>2171</v>
      </c>
      <c r="E976" t="s">
        <v>1564</v>
      </c>
      <c r="F976">
        <v>159851</v>
      </c>
      <c r="G976">
        <v>86680</v>
      </c>
      <c r="H976">
        <v>73171</v>
      </c>
    </row>
    <row r="977" spans="1:8" x14ac:dyDescent="0.25">
      <c r="A977">
        <v>20</v>
      </c>
      <c r="B977">
        <v>8</v>
      </c>
      <c r="C977" t="s">
        <v>3066</v>
      </c>
      <c r="D977" t="s">
        <v>2173</v>
      </c>
      <c r="E977" t="s">
        <v>2</v>
      </c>
      <c r="F977">
        <v>1047939</v>
      </c>
      <c r="G977">
        <v>544043</v>
      </c>
      <c r="H977">
        <v>503896</v>
      </c>
    </row>
    <row r="978" spans="1:8" hidden="1" x14ac:dyDescent="0.25">
      <c r="A978">
        <v>20</v>
      </c>
      <c r="B978">
        <v>8</v>
      </c>
      <c r="C978" t="s">
        <v>3066</v>
      </c>
      <c r="D978" t="s">
        <v>2173</v>
      </c>
      <c r="E978" t="s">
        <v>3065</v>
      </c>
      <c r="F978">
        <v>1010931</v>
      </c>
      <c r="G978">
        <v>524075</v>
      </c>
      <c r="H978">
        <v>486856</v>
      </c>
    </row>
    <row r="979" spans="1:8" hidden="1" x14ac:dyDescent="0.25">
      <c r="A979">
        <v>20</v>
      </c>
      <c r="B979">
        <v>8</v>
      </c>
      <c r="C979" t="s">
        <v>3066</v>
      </c>
      <c r="D979" t="s">
        <v>2173</v>
      </c>
      <c r="E979" t="s">
        <v>1564</v>
      </c>
      <c r="F979">
        <v>37008</v>
      </c>
      <c r="G979">
        <v>19968</v>
      </c>
      <c r="H979">
        <v>17040</v>
      </c>
    </row>
    <row r="980" spans="1:8" x14ac:dyDescent="0.25">
      <c r="A980">
        <v>20</v>
      </c>
      <c r="B980">
        <v>9</v>
      </c>
      <c r="C980" t="s">
        <v>3066</v>
      </c>
      <c r="D980" t="s">
        <v>2175</v>
      </c>
      <c r="E980" t="s">
        <v>2</v>
      </c>
      <c r="F980">
        <v>927770</v>
      </c>
      <c r="G980">
        <v>477662</v>
      </c>
      <c r="H980">
        <v>450108</v>
      </c>
    </row>
    <row r="981" spans="1:8" hidden="1" x14ac:dyDescent="0.25">
      <c r="A981">
        <v>20</v>
      </c>
      <c r="B981">
        <v>9</v>
      </c>
      <c r="C981" t="s">
        <v>3066</v>
      </c>
      <c r="D981" t="s">
        <v>2175</v>
      </c>
      <c r="E981" t="s">
        <v>3065</v>
      </c>
      <c r="F981">
        <v>829639</v>
      </c>
      <c r="G981">
        <v>425418</v>
      </c>
      <c r="H981">
        <v>404221</v>
      </c>
    </row>
    <row r="982" spans="1:8" hidden="1" x14ac:dyDescent="0.25">
      <c r="A982">
        <v>20</v>
      </c>
      <c r="B982">
        <v>9</v>
      </c>
      <c r="C982" t="s">
        <v>3066</v>
      </c>
      <c r="D982" t="s">
        <v>2175</v>
      </c>
      <c r="E982" t="s">
        <v>1564</v>
      </c>
      <c r="F982">
        <v>98131</v>
      </c>
      <c r="G982">
        <v>52244</v>
      </c>
      <c r="H982">
        <v>45887</v>
      </c>
    </row>
    <row r="983" spans="1:8" x14ac:dyDescent="0.25">
      <c r="A983">
        <v>20</v>
      </c>
      <c r="B983">
        <v>10</v>
      </c>
      <c r="C983" t="s">
        <v>3066</v>
      </c>
      <c r="D983" t="s">
        <v>3131</v>
      </c>
      <c r="E983" t="s">
        <v>2</v>
      </c>
      <c r="F983">
        <v>701664</v>
      </c>
      <c r="G983">
        <v>358545</v>
      </c>
      <c r="H983">
        <v>343119</v>
      </c>
    </row>
    <row r="984" spans="1:8" hidden="1" x14ac:dyDescent="0.25">
      <c r="A984">
        <v>20</v>
      </c>
      <c r="B984">
        <v>10</v>
      </c>
      <c r="C984" t="s">
        <v>3066</v>
      </c>
      <c r="D984" t="s">
        <v>3131</v>
      </c>
      <c r="E984" t="s">
        <v>3065</v>
      </c>
      <c r="F984">
        <v>665635</v>
      </c>
      <c r="G984">
        <v>339565</v>
      </c>
      <c r="H984">
        <v>326070</v>
      </c>
    </row>
    <row r="985" spans="1:8" hidden="1" x14ac:dyDescent="0.25">
      <c r="A985">
        <v>20</v>
      </c>
      <c r="B985">
        <v>10</v>
      </c>
      <c r="C985" t="s">
        <v>3066</v>
      </c>
      <c r="D985" t="s">
        <v>3131</v>
      </c>
      <c r="E985" t="s">
        <v>1564</v>
      </c>
      <c r="F985">
        <v>36029</v>
      </c>
      <c r="G985">
        <v>18980</v>
      </c>
      <c r="H985">
        <v>17049</v>
      </c>
    </row>
    <row r="986" spans="1:8" x14ac:dyDescent="0.25">
      <c r="A986">
        <v>20</v>
      </c>
      <c r="B986">
        <v>11</v>
      </c>
      <c r="C986" t="s">
        <v>3066</v>
      </c>
      <c r="D986" t="s">
        <v>2179</v>
      </c>
      <c r="E986" t="s">
        <v>2</v>
      </c>
      <c r="F986">
        <v>1759602</v>
      </c>
      <c r="G986">
        <v>897364</v>
      </c>
      <c r="H986">
        <v>862238</v>
      </c>
    </row>
    <row r="987" spans="1:8" hidden="1" x14ac:dyDescent="0.25">
      <c r="A987">
        <v>20</v>
      </c>
      <c r="B987">
        <v>11</v>
      </c>
      <c r="C987" t="s">
        <v>3066</v>
      </c>
      <c r="D987" t="s">
        <v>2179</v>
      </c>
      <c r="E987" t="s">
        <v>3065</v>
      </c>
      <c r="F987">
        <v>1644690</v>
      </c>
      <c r="G987">
        <v>836252</v>
      </c>
      <c r="H987">
        <v>808438</v>
      </c>
    </row>
    <row r="988" spans="1:8" hidden="1" x14ac:dyDescent="0.25">
      <c r="A988">
        <v>20</v>
      </c>
      <c r="B988">
        <v>11</v>
      </c>
      <c r="C988" t="s">
        <v>3066</v>
      </c>
      <c r="D988" t="s">
        <v>2179</v>
      </c>
      <c r="E988" t="s">
        <v>1564</v>
      </c>
      <c r="F988">
        <v>114912</v>
      </c>
      <c r="G988">
        <v>61112</v>
      </c>
      <c r="H988">
        <v>53800</v>
      </c>
    </row>
    <row r="989" spans="1:8" x14ac:dyDescent="0.25">
      <c r="A989">
        <v>20</v>
      </c>
      <c r="B989">
        <v>12</v>
      </c>
      <c r="C989" t="s">
        <v>3066</v>
      </c>
      <c r="D989" t="s">
        <v>2181</v>
      </c>
      <c r="E989" t="s">
        <v>2</v>
      </c>
      <c r="F989">
        <v>2397102</v>
      </c>
      <c r="G989">
        <v>1278946</v>
      </c>
      <c r="H989">
        <v>1118156</v>
      </c>
    </row>
    <row r="990" spans="1:8" hidden="1" x14ac:dyDescent="0.25">
      <c r="A990">
        <v>20</v>
      </c>
      <c r="B990">
        <v>12</v>
      </c>
      <c r="C990" t="s">
        <v>3066</v>
      </c>
      <c r="D990" t="s">
        <v>2181</v>
      </c>
      <c r="E990" t="s">
        <v>3065</v>
      </c>
      <c r="F990">
        <v>1141744</v>
      </c>
      <c r="G990">
        <v>598068</v>
      </c>
      <c r="H990">
        <v>543676</v>
      </c>
    </row>
    <row r="991" spans="1:8" hidden="1" x14ac:dyDescent="0.25">
      <c r="A991">
        <v>20</v>
      </c>
      <c r="B991">
        <v>12</v>
      </c>
      <c r="C991" t="s">
        <v>3066</v>
      </c>
      <c r="D991" t="s">
        <v>2181</v>
      </c>
      <c r="E991" t="s">
        <v>1564</v>
      </c>
      <c r="F991">
        <v>1255358</v>
      </c>
      <c r="G991">
        <v>680878</v>
      </c>
      <c r="H991">
        <v>574480</v>
      </c>
    </row>
    <row r="992" spans="1:8" x14ac:dyDescent="0.25">
      <c r="A992">
        <v>20</v>
      </c>
      <c r="B992">
        <v>13</v>
      </c>
      <c r="C992" t="s">
        <v>3066</v>
      </c>
      <c r="D992" t="s">
        <v>3132</v>
      </c>
      <c r="E992" t="s">
        <v>2</v>
      </c>
      <c r="F992">
        <v>1777662</v>
      </c>
      <c r="G992">
        <v>938436</v>
      </c>
      <c r="H992">
        <v>839226</v>
      </c>
    </row>
    <row r="993" spans="1:8" hidden="1" x14ac:dyDescent="0.25">
      <c r="A993">
        <v>20</v>
      </c>
      <c r="B993">
        <v>13</v>
      </c>
      <c r="C993" t="s">
        <v>3066</v>
      </c>
      <c r="D993" t="s">
        <v>3132</v>
      </c>
      <c r="E993" t="s">
        <v>3065</v>
      </c>
      <c r="F993">
        <v>973005</v>
      </c>
      <c r="G993">
        <v>504881</v>
      </c>
      <c r="H993">
        <v>468124</v>
      </c>
    </row>
    <row r="994" spans="1:8" hidden="1" x14ac:dyDescent="0.25">
      <c r="A994">
        <v>20</v>
      </c>
      <c r="B994">
        <v>13</v>
      </c>
      <c r="C994" t="s">
        <v>3066</v>
      </c>
      <c r="D994" t="s">
        <v>3132</v>
      </c>
      <c r="E994" t="s">
        <v>1564</v>
      </c>
      <c r="F994">
        <v>804657</v>
      </c>
      <c r="G994">
        <v>433555</v>
      </c>
      <c r="H994">
        <v>371102</v>
      </c>
    </row>
    <row r="995" spans="1:8" x14ac:dyDescent="0.25">
      <c r="A995">
        <v>20</v>
      </c>
      <c r="B995">
        <v>14</v>
      </c>
      <c r="C995" t="s">
        <v>3066</v>
      </c>
      <c r="D995" t="s">
        <v>2185</v>
      </c>
      <c r="E995" t="s">
        <v>2</v>
      </c>
      <c r="F995">
        <v>2785064</v>
      </c>
      <c r="G995">
        <v>1436976</v>
      </c>
      <c r="H995">
        <v>1348088</v>
      </c>
    </row>
    <row r="996" spans="1:8" hidden="1" x14ac:dyDescent="0.25">
      <c r="A996">
        <v>20</v>
      </c>
      <c r="B996">
        <v>14</v>
      </c>
      <c r="C996" t="s">
        <v>3066</v>
      </c>
      <c r="D996" t="s">
        <v>2185</v>
      </c>
      <c r="E996" t="s">
        <v>3065</v>
      </c>
      <c r="F996">
        <v>1807243</v>
      </c>
      <c r="G996">
        <v>916347</v>
      </c>
      <c r="H996">
        <v>890896</v>
      </c>
    </row>
    <row r="997" spans="1:8" hidden="1" x14ac:dyDescent="0.25">
      <c r="A997">
        <v>20</v>
      </c>
      <c r="B997">
        <v>14</v>
      </c>
      <c r="C997" t="s">
        <v>3066</v>
      </c>
      <c r="D997" t="s">
        <v>2185</v>
      </c>
      <c r="E997" t="s">
        <v>1564</v>
      </c>
      <c r="F997">
        <v>977821</v>
      </c>
      <c r="G997">
        <v>520629</v>
      </c>
      <c r="H997">
        <v>457192</v>
      </c>
    </row>
    <row r="998" spans="1:8" x14ac:dyDescent="0.25">
      <c r="A998">
        <v>20</v>
      </c>
      <c r="B998">
        <v>15</v>
      </c>
      <c r="C998" t="s">
        <v>3066</v>
      </c>
      <c r="D998" t="s">
        <v>2187</v>
      </c>
      <c r="E998" t="s">
        <v>2</v>
      </c>
      <c r="F998">
        <v>364521</v>
      </c>
      <c r="G998">
        <v>184507</v>
      </c>
      <c r="H998">
        <v>180014</v>
      </c>
    </row>
    <row r="999" spans="1:8" hidden="1" x14ac:dyDescent="0.25">
      <c r="A999">
        <v>20</v>
      </c>
      <c r="B999">
        <v>15</v>
      </c>
      <c r="C999" t="s">
        <v>3066</v>
      </c>
      <c r="D999" t="s">
        <v>2187</v>
      </c>
      <c r="E999" t="s">
        <v>3065</v>
      </c>
      <c r="F999">
        <v>318325</v>
      </c>
      <c r="G999">
        <v>160598</v>
      </c>
      <c r="H999">
        <v>157727</v>
      </c>
    </row>
    <row r="1000" spans="1:8" hidden="1" x14ac:dyDescent="0.25">
      <c r="A1000">
        <v>20</v>
      </c>
      <c r="B1000">
        <v>15</v>
      </c>
      <c r="C1000" t="s">
        <v>3066</v>
      </c>
      <c r="D1000" t="s">
        <v>2187</v>
      </c>
      <c r="E1000" t="s">
        <v>1564</v>
      </c>
      <c r="F1000">
        <v>46196</v>
      </c>
      <c r="G1000">
        <v>23909</v>
      </c>
      <c r="H1000">
        <v>22287</v>
      </c>
    </row>
    <row r="1001" spans="1:8" x14ac:dyDescent="0.25">
      <c r="A1001">
        <v>20</v>
      </c>
      <c r="B1001">
        <v>16</v>
      </c>
      <c r="C1001" t="s">
        <v>3066</v>
      </c>
      <c r="D1001" t="s">
        <v>2189</v>
      </c>
      <c r="E1001" t="s">
        <v>2</v>
      </c>
      <c r="F1001">
        <v>1346767</v>
      </c>
      <c r="G1001">
        <v>675769</v>
      </c>
      <c r="H1001">
        <v>670998</v>
      </c>
    </row>
    <row r="1002" spans="1:8" hidden="1" x14ac:dyDescent="0.25">
      <c r="A1002">
        <v>20</v>
      </c>
      <c r="B1002">
        <v>16</v>
      </c>
      <c r="C1002" t="s">
        <v>3066</v>
      </c>
      <c r="D1002" t="s">
        <v>2189</v>
      </c>
      <c r="E1002" t="s">
        <v>3065</v>
      </c>
      <c r="F1002">
        <v>1273025</v>
      </c>
      <c r="G1002">
        <v>637623</v>
      </c>
      <c r="H1002">
        <v>635402</v>
      </c>
    </row>
    <row r="1003" spans="1:8" hidden="1" x14ac:dyDescent="0.25">
      <c r="A1003">
        <v>20</v>
      </c>
      <c r="B1003">
        <v>16</v>
      </c>
      <c r="C1003" t="s">
        <v>3066</v>
      </c>
      <c r="D1003" t="s">
        <v>2189</v>
      </c>
      <c r="E1003" t="s">
        <v>1564</v>
      </c>
      <c r="F1003">
        <v>73742</v>
      </c>
      <c r="G1003">
        <v>38146</v>
      </c>
      <c r="H1003">
        <v>35596</v>
      </c>
    </row>
    <row r="1004" spans="1:8" x14ac:dyDescent="0.25">
      <c r="A1004">
        <v>20</v>
      </c>
      <c r="B1004">
        <v>17</v>
      </c>
      <c r="C1004" t="s">
        <v>3066</v>
      </c>
      <c r="D1004" t="s">
        <v>2191</v>
      </c>
      <c r="E1004" t="s">
        <v>2</v>
      </c>
      <c r="F1004">
        <v>2082795</v>
      </c>
      <c r="G1004">
        <v>1054641</v>
      </c>
      <c r="H1004">
        <v>1028154</v>
      </c>
    </row>
    <row r="1005" spans="1:8" hidden="1" x14ac:dyDescent="0.25">
      <c r="A1005">
        <v>20</v>
      </c>
      <c r="B1005">
        <v>17</v>
      </c>
      <c r="C1005" t="s">
        <v>3066</v>
      </c>
      <c r="D1005" t="s">
        <v>2191</v>
      </c>
      <c r="E1005" t="s">
        <v>3065</v>
      </c>
      <c r="F1005">
        <v>1731897</v>
      </c>
      <c r="G1005">
        <v>869454</v>
      </c>
      <c r="H1005">
        <v>862443</v>
      </c>
    </row>
    <row r="1006" spans="1:8" hidden="1" x14ac:dyDescent="0.25">
      <c r="A1006">
        <v>20</v>
      </c>
      <c r="B1006">
        <v>17</v>
      </c>
      <c r="C1006" t="s">
        <v>3066</v>
      </c>
      <c r="D1006" t="s">
        <v>2191</v>
      </c>
      <c r="E1006" t="s">
        <v>1564</v>
      </c>
      <c r="F1006">
        <v>350898</v>
      </c>
      <c r="G1006">
        <v>185187</v>
      </c>
      <c r="H1006">
        <v>165711</v>
      </c>
    </row>
    <row r="1007" spans="1:8" x14ac:dyDescent="0.25">
      <c r="A1007">
        <v>20</v>
      </c>
      <c r="B1007">
        <v>18</v>
      </c>
      <c r="C1007" t="s">
        <v>3066</v>
      </c>
      <c r="D1007" t="s">
        <v>2193</v>
      </c>
      <c r="E1007" t="s">
        <v>2</v>
      </c>
      <c r="F1007">
        <v>1982988</v>
      </c>
      <c r="G1007">
        <v>1027433</v>
      </c>
      <c r="H1007">
        <v>955555</v>
      </c>
    </row>
    <row r="1008" spans="1:8" hidden="1" x14ac:dyDescent="0.25">
      <c r="A1008">
        <v>20</v>
      </c>
      <c r="B1008">
        <v>18</v>
      </c>
      <c r="C1008" t="s">
        <v>3066</v>
      </c>
      <c r="D1008" t="s">
        <v>2193</v>
      </c>
      <c r="E1008" t="s">
        <v>3065</v>
      </c>
      <c r="F1008">
        <v>891784</v>
      </c>
      <c r="G1008">
        <v>453806</v>
      </c>
      <c r="H1008">
        <v>437978</v>
      </c>
    </row>
    <row r="1009" spans="1:8" hidden="1" x14ac:dyDescent="0.25">
      <c r="A1009">
        <v>20</v>
      </c>
      <c r="B1009">
        <v>18</v>
      </c>
      <c r="C1009" t="s">
        <v>3066</v>
      </c>
      <c r="D1009" t="s">
        <v>2193</v>
      </c>
      <c r="E1009" t="s">
        <v>1564</v>
      </c>
      <c r="F1009">
        <v>1091204</v>
      </c>
      <c r="G1009">
        <v>573627</v>
      </c>
      <c r="H1009">
        <v>517577</v>
      </c>
    </row>
    <row r="1010" spans="1:8" x14ac:dyDescent="0.25">
      <c r="A1010">
        <v>21</v>
      </c>
      <c r="B1010">
        <v>1</v>
      </c>
      <c r="C1010" t="s">
        <v>3066</v>
      </c>
      <c r="D1010" t="s">
        <v>3133</v>
      </c>
      <c r="E1010" t="s">
        <v>2</v>
      </c>
      <c r="F1010">
        <v>1346336</v>
      </c>
      <c r="G1010">
        <v>681500</v>
      </c>
      <c r="H1010">
        <v>664836</v>
      </c>
    </row>
    <row r="1011" spans="1:8" hidden="1" x14ac:dyDescent="0.25">
      <c r="A1011">
        <v>21</v>
      </c>
      <c r="B1011">
        <v>1</v>
      </c>
      <c r="C1011" t="s">
        <v>3066</v>
      </c>
      <c r="D1011" t="s">
        <v>3133</v>
      </c>
      <c r="E1011" t="s">
        <v>3065</v>
      </c>
      <c r="F1011">
        <v>1242795</v>
      </c>
      <c r="G1011">
        <v>627986</v>
      </c>
      <c r="H1011">
        <v>614809</v>
      </c>
    </row>
    <row r="1012" spans="1:8" hidden="1" x14ac:dyDescent="0.25">
      <c r="A1012">
        <v>21</v>
      </c>
      <c r="B1012">
        <v>1</v>
      </c>
      <c r="C1012" t="s">
        <v>3066</v>
      </c>
      <c r="D1012" t="s">
        <v>3133</v>
      </c>
      <c r="E1012" t="s">
        <v>1564</v>
      </c>
      <c r="F1012">
        <v>103541</v>
      </c>
      <c r="G1012">
        <v>53514</v>
      </c>
      <c r="H1012">
        <v>50027</v>
      </c>
    </row>
    <row r="1013" spans="1:8" x14ac:dyDescent="0.25">
      <c r="A1013">
        <v>21</v>
      </c>
      <c r="B1013">
        <v>2</v>
      </c>
      <c r="C1013" t="s">
        <v>3066</v>
      </c>
      <c r="D1013" t="s">
        <v>3134</v>
      </c>
      <c r="E1013" t="s">
        <v>2</v>
      </c>
      <c r="F1013">
        <v>509716</v>
      </c>
      <c r="G1013">
        <v>261941</v>
      </c>
      <c r="H1013">
        <v>247775</v>
      </c>
    </row>
    <row r="1014" spans="1:8" hidden="1" x14ac:dyDescent="0.25">
      <c r="A1014">
        <v>21</v>
      </c>
      <c r="B1014">
        <v>2</v>
      </c>
      <c r="C1014" t="s">
        <v>3066</v>
      </c>
      <c r="D1014" t="s">
        <v>3134</v>
      </c>
      <c r="E1014" t="s">
        <v>3065</v>
      </c>
      <c r="F1014">
        <v>323831</v>
      </c>
      <c r="G1014">
        <v>163985</v>
      </c>
      <c r="H1014">
        <v>159846</v>
      </c>
    </row>
    <row r="1015" spans="1:8" hidden="1" x14ac:dyDescent="0.25">
      <c r="A1015">
        <v>21</v>
      </c>
      <c r="B1015">
        <v>2</v>
      </c>
      <c r="C1015" t="s">
        <v>3066</v>
      </c>
      <c r="D1015" t="s">
        <v>3134</v>
      </c>
      <c r="E1015" t="s">
        <v>1564</v>
      </c>
      <c r="F1015">
        <v>185885</v>
      </c>
      <c r="G1015">
        <v>97956</v>
      </c>
      <c r="H1015">
        <v>87929</v>
      </c>
    </row>
    <row r="1016" spans="1:8" x14ac:dyDescent="0.25">
      <c r="A1016">
        <v>21</v>
      </c>
      <c r="B1016">
        <v>3</v>
      </c>
      <c r="C1016" t="s">
        <v>3066</v>
      </c>
      <c r="D1016" t="s">
        <v>2505</v>
      </c>
      <c r="E1016" t="s">
        <v>2</v>
      </c>
      <c r="F1016">
        <v>935613</v>
      </c>
      <c r="G1016">
        <v>475122</v>
      </c>
      <c r="H1016">
        <v>460491</v>
      </c>
    </row>
    <row r="1017" spans="1:8" hidden="1" x14ac:dyDescent="0.25">
      <c r="A1017">
        <v>21</v>
      </c>
      <c r="B1017">
        <v>3</v>
      </c>
      <c r="C1017" t="s">
        <v>3066</v>
      </c>
      <c r="D1017" t="s">
        <v>2505</v>
      </c>
      <c r="E1017" t="s">
        <v>3065</v>
      </c>
      <c r="F1017">
        <v>681835</v>
      </c>
      <c r="G1017">
        <v>343182</v>
      </c>
      <c r="H1017">
        <v>338653</v>
      </c>
    </row>
    <row r="1018" spans="1:8" hidden="1" x14ac:dyDescent="0.25">
      <c r="A1018">
        <v>21</v>
      </c>
      <c r="B1018">
        <v>3</v>
      </c>
      <c r="C1018" t="s">
        <v>3066</v>
      </c>
      <c r="D1018" t="s">
        <v>2505</v>
      </c>
      <c r="E1018" t="s">
        <v>1564</v>
      </c>
      <c r="F1018">
        <v>253778</v>
      </c>
      <c r="G1018">
        <v>131940</v>
      </c>
      <c r="H1018">
        <v>121838</v>
      </c>
    </row>
    <row r="1019" spans="1:8" x14ac:dyDescent="0.25">
      <c r="A1019">
        <v>21</v>
      </c>
      <c r="B1019">
        <v>4</v>
      </c>
      <c r="C1019" t="s">
        <v>3066</v>
      </c>
      <c r="D1019" t="s">
        <v>3135</v>
      </c>
      <c r="E1019" t="s">
        <v>2</v>
      </c>
      <c r="F1019">
        <v>274108</v>
      </c>
      <c r="G1019">
        <v>138408</v>
      </c>
      <c r="H1019">
        <v>135700</v>
      </c>
    </row>
    <row r="1020" spans="1:8" hidden="1" x14ac:dyDescent="0.25">
      <c r="A1020">
        <v>21</v>
      </c>
      <c r="B1020">
        <v>4</v>
      </c>
      <c r="C1020" t="s">
        <v>3066</v>
      </c>
      <c r="D1020" t="s">
        <v>3135</v>
      </c>
      <c r="E1020" t="s">
        <v>3065</v>
      </c>
      <c r="F1020">
        <v>254012</v>
      </c>
      <c r="G1020">
        <v>127890</v>
      </c>
      <c r="H1020">
        <v>126122</v>
      </c>
    </row>
    <row r="1021" spans="1:8" hidden="1" x14ac:dyDescent="0.25">
      <c r="A1021">
        <v>21</v>
      </c>
      <c r="B1021">
        <v>4</v>
      </c>
      <c r="C1021" t="s">
        <v>3066</v>
      </c>
      <c r="D1021" t="s">
        <v>3135</v>
      </c>
      <c r="E1021" t="s">
        <v>1564</v>
      </c>
      <c r="F1021">
        <v>20096</v>
      </c>
      <c r="G1021">
        <v>10518</v>
      </c>
      <c r="H1021">
        <v>9578</v>
      </c>
    </row>
    <row r="1022" spans="1:8" x14ac:dyDescent="0.25">
      <c r="A1022">
        <v>21</v>
      </c>
      <c r="B1022">
        <v>5</v>
      </c>
      <c r="C1022" t="s">
        <v>3066</v>
      </c>
      <c r="D1022" t="s">
        <v>2509</v>
      </c>
      <c r="E1022" t="s">
        <v>2</v>
      </c>
      <c r="F1022">
        <v>1830673</v>
      </c>
      <c r="G1022">
        <v>935601</v>
      </c>
      <c r="H1022">
        <v>895072</v>
      </c>
    </row>
    <row r="1023" spans="1:8" hidden="1" x14ac:dyDescent="0.25">
      <c r="A1023">
        <v>21</v>
      </c>
      <c r="B1023">
        <v>5</v>
      </c>
      <c r="C1023" t="s">
        <v>3066</v>
      </c>
      <c r="D1023" t="s">
        <v>2509</v>
      </c>
      <c r="E1023" t="s">
        <v>3065</v>
      </c>
      <c r="F1023">
        <v>1201479</v>
      </c>
      <c r="G1023">
        <v>602578</v>
      </c>
      <c r="H1023">
        <v>598901</v>
      </c>
    </row>
    <row r="1024" spans="1:8" hidden="1" x14ac:dyDescent="0.25">
      <c r="A1024">
        <v>21</v>
      </c>
      <c r="B1024">
        <v>5</v>
      </c>
      <c r="C1024" t="s">
        <v>3066</v>
      </c>
      <c r="D1024" t="s">
        <v>2509</v>
      </c>
      <c r="E1024" t="s">
        <v>1564</v>
      </c>
      <c r="F1024">
        <v>629194</v>
      </c>
      <c r="G1024">
        <v>333023</v>
      </c>
      <c r="H1024">
        <v>296171</v>
      </c>
    </row>
    <row r="1025" spans="1:8" x14ac:dyDescent="0.25">
      <c r="A1025">
        <v>21</v>
      </c>
      <c r="B1025">
        <v>6</v>
      </c>
      <c r="C1025" t="s">
        <v>3066</v>
      </c>
      <c r="D1025" t="s">
        <v>2511</v>
      </c>
      <c r="E1025" t="s">
        <v>2</v>
      </c>
      <c r="F1025">
        <v>1561990</v>
      </c>
      <c r="G1025">
        <v>790036</v>
      </c>
      <c r="H1025">
        <v>771954</v>
      </c>
    </row>
    <row r="1026" spans="1:8" hidden="1" x14ac:dyDescent="0.25">
      <c r="A1026">
        <v>21</v>
      </c>
      <c r="B1026">
        <v>6</v>
      </c>
      <c r="C1026" t="s">
        <v>3066</v>
      </c>
      <c r="D1026" t="s">
        <v>2511</v>
      </c>
      <c r="E1026" t="s">
        <v>3065</v>
      </c>
      <c r="F1026">
        <v>1348967</v>
      </c>
      <c r="G1026">
        <v>678455</v>
      </c>
      <c r="H1026">
        <v>670512</v>
      </c>
    </row>
    <row r="1027" spans="1:8" hidden="1" x14ac:dyDescent="0.25">
      <c r="A1027">
        <v>21</v>
      </c>
      <c r="B1027">
        <v>6</v>
      </c>
      <c r="C1027" t="s">
        <v>3066</v>
      </c>
      <c r="D1027" t="s">
        <v>2511</v>
      </c>
      <c r="E1027" t="s">
        <v>1564</v>
      </c>
      <c r="F1027">
        <v>213023</v>
      </c>
      <c r="G1027">
        <v>111581</v>
      </c>
      <c r="H1027">
        <v>101442</v>
      </c>
    </row>
    <row r="1028" spans="1:8" x14ac:dyDescent="0.25">
      <c r="A1028">
        <v>21</v>
      </c>
      <c r="B1028">
        <v>7</v>
      </c>
      <c r="C1028" t="s">
        <v>3066</v>
      </c>
      <c r="D1028" t="s">
        <v>2513</v>
      </c>
      <c r="E1028" t="s">
        <v>2</v>
      </c>
      <c r="F1028">
        <v>2223456</v>
      </c>
      <c r="G1028">
        <v>1123200</v>
      </c>
      <c r="H1028">
        <v>1100256</v>
      </c>
    </row>
    <row r="1029" spans="1:8" hidden="1" x14ac:dyDescent="0.25">
      <c r="A1029">
        <v>21</v>
      </c>
      <c r="B1029">
        <v>7</v>
      </c>
      <c r="C1029" t="s">
        <v>3066</v>
      </c>
      <c r="D1029" t="s">
        <v>2513</v>
      </c>
      <c r="E1029" t="s">
        <v>3065</v>
      </c>
      <c r="F1029">
        <v>2067756</v>
      </c>
      <c r="G1029">
        <v>1041057</v>
      </c>
      <c r="H1029">
        <v>1026699</v>
      </c>
    </row>
    <row r="1030" spans="1:8" hidden="1" x14ac:dyDescent="0.25">
      <c r="A1030">
        <v>21</v>
      </c>
      <c r="B1030">
        <v>7</v>
      </c>
      <c r="C1030" t="s">
        <v>3066</v>
      </c>
      <c r="D1030" t="s">
        <v>2513</v>
      </c>
      <c r="E1030" t="s">
        <v>1564</v>
      </c>
      <c r="F1030">
        <v>155700</v>
      </c>
      <c r="G1030">
        <v>82143</v>
      </c>
      <c r="H1030">
        <v>73557</v>
      </c>
    </row>
    <row r="1031" spans="1:8" x14ac:dyDescent="0.25">
      <c r="A1031">
        <v>21</v>
      </c>
      <c r="B1031">
        <v>8</v>
      </c>
      <c r="C1031" t="s">
        <v>3066</v>
      </c>
      <c r="D1031" t="s">
        <v>2515</v>
      </c>
      <c r="E1031" t="s">
        <v>2</v>
      </c>
      <c r="F1031">
        <v>2024508</v>
      </c>
      <c r="G1031">
        <v>1036511</v>
      </c>
      <c r="H1031">
        <v>987997</v>
      </c>
    </row>
    <row r="1032" spans="1:8" hidden="1" x14ac:dyDescent="0.25">
      <c r="A1032">
        <v>21</v>
      </c>
      <c r="B1032">
        <v>8</v>
      </c>
      <c r="C1032" t="s">
        <v>3066</v>
      </c>
      <c r="D1032" t="s">
        <v>2515</v>
      </c>
      <c r="E1032" t="s">
        <v>3065</v>
      </c>
      <c r="F1032">
        <v>1804140</v>
      </c>
      <c r="G1032">
        <v>921740</v>
      </c>
      <c r="H1032">
        <v>882400</v>
      </c>
    </row>
    <row r="1033" spans="1:8" hidden="1" x14ac:dyDescent="0.25">
      <c r="A1033">
        <v>21</v>
      </c>
      <c r="B1033">
        <v>8</v>
      </c>
      <c r="C1033" t="s">
        <v>3066</v>
      </c>
      <c r="D1033" t="s">
        <v>2515</v>
      </c>
      <c r="E1033" t="s">
        <v>1564</v>
      </c>
      <c r="F1033">
        <v>220368</v>
      </c>
      <c r="G1033">
        <v>114771</v>
      </c>
      <c r="H1033">
        <v>105597</v>
      </c>
    </row>
    <row r="1034" spans="1:8" x14ac:dyDescent="0.25">
      <c r="A1034">
        <v>21</v>
      </c>
      <c r="B1034">
        <v>9</v>
      </c>
      <c r="C1034" t="s">
        <v>3066</v>
      </c>
      <c r="D1034" t="s">
        <v>3136</v>
      </c>
      <c r="E1034" t="s">
        <v>2</v>
      </c>
      <c r="F1034">
        <v>1333749</v>
      </c>
      <c r="G1034">
        <v>675642</v>
      </c>
      <c r="H1034">
        <v>658107</v>
      </c>
    </row>
    <row r="1035" spans="1:8" hidden="1" x14ac:dyDescent="0.25">
      <c r="A1035">
        <v>21</v>
      </c>
      <c r="B1035">
        <v>9</v>
      </c>
      <c r="C1035" t="s">
        <v>3066</v>
      </c>
      <c r="D1035" t="s">
        <v>3136</v>
      </c>
      <c r="E1035" t="s">
        <v>3065</v>
      </c>
      <c r="F1035">
        <v>1192678</v>
      </c>
      <c r="G1035">
        <v>602681</v>
      </c>
      <c r="H1035">
        <v>589997</v>
      </c>
    </row>
    <row r="1036" spans="1:8" hidden="1" x14ac:dyDescent="0.25">
      <c r="A1036">
        <v>21</v>
      </c>
      <c r="B1036">
        <v>9</v>
      </c>
      <c r="C1036" t="s">
        <v>3066</v>
      </c>
      <c r="D1036" t="s">
        <v>3136</v>
      </c>
      <c r="E1036" t="s">
        <v>1564</v>
      </c>
      <c r="F1036">
        <v>141071</v>
      </c>
      <c r="G1036">
        <v>72961</v>
      </c>
      <c r="H1036">
        <v>68110</v>
      </c>
    </row>
    <row r="1037" spans="1:8" x14ac:dyDescent="0.25">
      <c r="A1037">
        <v>21</v>
      </c>
      <c r="B1037">
        <v>10</v>
      </c>
      <c r="C1037" t="s">
        <v>3066</v>
      </c>
      <c r="D1037" t="s">
        <v>3137</v>
      </c>
      <c r="E1037" t="s">
        <v>2</v>
      </c>
      <c r="F1037">
        <v>1302005</v>
      </c>
      <c r="G1037">
        <v>646438</v>
      </c>
      <c r="H1037">
        <v>655567</v>
      </c>
    </row>
    <row r="1038" spans="1:8" hidden="1" x14ac:dyDescent="0.25">
      <c r="A1038">
        <v>21</v>
      </c>
      <c r="B1038">
        <v>10</v>
      </c>
      <c r="C1038" t="s">
        <v>3066</v>
      </c>
      <c r="D1038" t="s">
        <v>3137</v>
      </c>
      <c r="E1038" t="s">
        <v>3065</v>
      </c>
      <c r="F1038">
        <v>1227868</v>
      </c>
      <c r="G1038">
        <v>608380</v>
      </c>
      <c r="H1038">
        <v>619488</v>
      </c>
    </row>
    <row r="1039" spans="1:8" hidden="1" x14ac:dyDescent="0.25">
      <c r="A1039">
        <v>21</v>
      </c>
      <c r="B1039">
        <v>10</v>
      </c>
      <c r="C1039" t="s">
        <v>3066</v>
      </c>
      <c r="D1039" t="s">
        <v>3137</v>
      </c>
      <c r="E1039" t="s">
        <v>1564</v>
      </c>
      <c r="F1039">
        <v>74137</v>
      </c>
      <c r="G1039">
        <v>38058</v>
      </c>
      <c r="H1039">
        <v>36079</v>
      </c>
    </row>
    <row r="1040" spans="1:8" x14ac:dyDescent="0.25">
      <c r="A1040">
        <v>21</v>
      </c>
      <c r="B1040">
        <v>11</v>
      </c>
      <c r="C1040" t="s">
        <v>3066</v>
      </c>
      <c r="D1040" t="s">
        <v>3138</v>
      </c>
      <c r="E1040" t="s">
        <v>2</v>
      </c>
      <c r="F1040">
        <v>1057629</v>
      </c>
      <c r="G1040">
        <v>538881</v>
      </c>
      <c r="H1040">
        <v>518748</v>
      </c>
    </row>
    <row r="1041" spans="1:8" hidden="1" x14ac:dyDescent="0.25">
      <c r="A1041">
        <v>21</v>
      </c>
      <c r="B1041">
        <v>11</v>
      </c>
      <c r="C1041" t="s">
        <v>3066</v>
      </c>
      <c r="D1041" t="s">
        <v>3138</v>
      </c>
      <c r="E1041" t="s">
        <v>3065</v>
      </c>
      <c r="F1041">
        <v>953180</v>
      </c>
      <c r="G1041">
        <v>480442</v>
      </c>
      <c r="H1041">
        <v>472738</v>
      </c>
    </row>
    <row r="1042" spans="1:8" hidden="1" x14ac:dyDescent="0.25">
      <c r="A1042">
        <v>21</v>
      </c>
      <c r="B1042">
        <v>11</v>
      </c>
      <c r="C1042" t="s">
        <v>3066</v>
      </c>
      <c r="D1042" t="s">
        <v>3138</v>
      </c>
      <c r="E1042" t="s">
        <v>1564</v>
      </c>
      <c r="F1042">
        <v>104449</v>
      </c>
      <c r="G1042">
        <v>58439</v>
      </c>
      <c r="H1042">
        <v>46010</v>
      </c>
    </row>
    <row r="1043" spans="1:8" x14ac:dyDescent="0.25">
      <c r="A1043">
        <v>21</v>
      </c>
      <c r="B1043">
        <v>12</v>
      </c>
      <c r="C1043" t="s">
        <v>3066</v>
      </c>
      <c r="D1043" t="s">
        <v>2523</v>
      </c>
      <c r="E1043" t="s">
        <v>2</v>
      </c>
      <c r="F1043">
        <v>2341094</v>
      </c>
      <c r="G1043">
        <v>1207781</v>
      </c>
      <c r="H1043">
        <v>1133313</v>
      </c>
    </row>
    <row r="1044" spans="1:8" hidden="1" x14ac:dyDescent="0.25">
      <c r="A1044">
        <v>21</v>
      </c>
      <c r="B1044">
        <v>12</v>
      </c>
      <c r="C1044" t="s">
        <v>3066</v>
      </c>
      <c r="D1044" t="s">
        <v>2523</v>
      </c>
      <c r="E1044" t="s">
        <v>3065</v>
      </c>
      <c r="F1044">
        <v>1699964</v>
      </c>
      <c r="G1044">
        <v>865591</v>
      </c>
      <c r="H1044">
        <v>834373</v>
      </c>
    </row>
    <row r="1045" spans="1:8" hidden="1" x14ac:dyDescent="0.25">
      <c r="A1045">
        <v>21</v>
      </c>
      <c r="B1045">
        <v>12</v>
      </c>
      <c r="C1045" t="s">
        <v>3066</v>
      </c>
      <c r="D1045" t="s">
        <v>2523</v>
      </c>
      <c r="E1045" t="s">
        <v>1564</v>
      </c>
      <c r="F1045">
        <v>641130</v>
      </c>
      <c r="G1045">
        <v>342190</v>
      </c>
      <c r="H1045">
        <v>298940</v>
      </c>
    </row>
    <row r="1046" spans="1:8" x14ac:dyDescent="0.25">
      <c r="A1046">
        <v>21</v>
      </c>
      <c r="B1046">
        <v>13</v>
      </c>
      <c r="C1046" t="s">
        <v>3066</v>
      </c>
      <c r="D1046" t="s">
        <v>3139</v>
      </c>
      <c r="E1046" t="s">
        <v>2</v>
      </c>
      <c r="F1046">
        <v>1624341</v>
      </c>
      <c r="G1046">
        <v>823747</v>
      </c>
      <c r="H1046">
        <v>800594</v>
      </c>
    </row>
    <row r="1047" spans="1:8" hidden="1" x14ac:dyDescent="0.25">
      <c r="A1047">
        <v>21</v>
      </c>
      <c r="B1047">
        <v>13</v>
      </c>
      <c r="C1047" t="s">
        <v>3066</v>
      </c>
      <c r="D1047" t="s">
        <v>3139</v>
      </c>
      <c r="E1047" t="s">
        <v>3065</v>
      </c>
      <c r="F1047">
        <v>1551361</v>
      </c>
      <c r="G1047">
        <v>785443</v>
      </c>
      <c r="H1047">
        <v>765918</v>
      </c>
    </row>
    <row r="1048" spans="1:8" hidden="1" x14ac:dyDescent="0.25">
      <c r="A1048">
        <v>21</v>
      </c>
      <c r="B1048">
        <v>13</v>
      </c>
      <c r="C1048" t="s">
        <v>3066</v>
      </c>
      <c r="D1048" t="s">
        <v>3139</v>
      </c>
      <c r="E1048" t="s">
        <v>1564</v>
      </c>
      <c r="F1048">
        <v>72980</v>
      </c>
      <c r="G1048">
        <v>38304</v>
      </c>
      <c r="H1048">
        <v>34676</v>
      </c>
    </row>
    <row r="1049" spans="1:8" x14ac:dyDescent="0.25">
      <c r="A1049">
        <v>21</v>
      </c>
      <c r="B1049">
        <v>14</v>
      </c>
      <c r="C1049" t="s">
        <v>3066</v>
      </c>
      <c r="D1049" t="s">
        <v>2527</v>
      </c>
      <c r="E1049" t="s">
        <v>2</v>
      </c>
      <c r="F1049">
        <v>1066878</v>
      </c>
      <c r="G1049">
        <v>544001</v>
      </c>
      <c r="H1049">
        <v>522877</v>
      </c>
    </row>
    <row r="1050" spans="1:8" hidden="1" x14ac:dyDescent="0.25">
      <c r="A1050">
        <v>21</v>
      </c>
      <c r="B1050">
        <v>14</v>
      </c>
      <c r="C1050" t="s">
        <v>3066</v>
      </c>
      <c r="D1050" t="s">
        <v>2527</v>
      </c>
      <c r="E1050" t="s">
        <v>3065</v>
      </c>
      <c r="F1050">
        <v>973964</v>
      </c>
      <c r="G1050">
        <v>495078</v>
      </c>
      <c r="H1050">
        <v>478886</v>
      </c>
    </row>
    <row r="1051" spans="1:8" hidden="1" x14ac:dyDescent="0.25">
      <c r="A1051">
        <v>21</v>
      </c>
      <c r="B1051">
        <v>14</v>
      </c>
      <c r="C1051" t="s">
        <v>3066</v>
      </c>
      <c r="D1051" t="s">
        <v>2527</v>
      </c>
      <c r="E1051" t="s">
        <v>1564</v>
      </c>
      <c r="F1051">
        <v>92914</v>
      </c>
      <c r="G1051">
        <v>48923</v>
      </c>
      <c r="H1051">
        <v>43991</v>
      </c>
    </row>
    <row r="1052" spans="1:8" x14ac:dyDescent="0.25">
      <c r="A1052">
        <v>21</v>
      </c>
      <c r="B1052">
        <v>15</v>
      </c>
      <c r="C1052" t="s">
        <v>3066</v>
      </c>
      <c r="D1052" t="s">
        <v>3140</v>
      </c>
      <c r="E1052" t="s">
        <v>2</v>
      </c>
      <c r="F1052">
        <v>1140003</v>
      </c>
      <c r="G1052">
        <v>587234</v>
      </c>
      <c r="H1052">
        <v>552769</v>
      </c>
    </row>
    <row r="1053" spans="1:8" hidden="1" x14ac:dyDescent="0.25">
      <c r="A1053">
        <v>21</v>
      </c>
      <c r="B1053">
        <v>15</v>
      </c>
      <c r="C1053" t="s">
        <v>3066</v>
      </c>
      <c r="D1053" t="s">
        <v>3140</v>
      </c>
      <c r="E1053" t="s">
        <v>3065</v>
      </c>
      <c r="F1053">
        <v>981587</v>
      </c>
      <c r="G1053">
        <v>501368</v>
      </c>
      <c r="H1053">
        <v>480219</v>
      </c>
    </row>
    <row r="1054" spans="1:8" hidden="1" x14ac:dyDescent="0.25">
      <c r="A1054">
        <v>21</v>
      </c>
      <c r="B1054">
        <v>15</v>
      </c>
      <c r="C1054" t="s">
        <v>3066</v>
      </c>
      <c r="D1054" t="s">
        <v>3140</v>
      </c>
      <c r="E1054" t="s">
        <v>1564</v>
      </c>
      <c r="F1054">
        <v>158416</v>
      </c>
      <c r="G1054">
        <v>85866</v>
      </c>
      <c r="H1054">
        <v>72550</v>
      </c>
    </row>
    <row r="1055" spans="1:8" x14ac:dyDescent="0.25">
      <c r="A1055">
        <v>21</v>
      </c>
      <c r="B1055">
        <v>16</v>
      </c>
      <c r="C1055" t="s">
        <v>3066</v>
      </c>
      <c r="D1055" t="s">
        <v>3141</v>
      </c>
      <c r="E1055" t="s">
        <v>2</v>
      </c>
      <c r="F1055">
        <v>864516</v>
      </c>
      <c r="G1055">
        <v>446177</v>
      </c>
      <c r="H1055">
        <v>418339</v>
      </c>
    </row>
    <row r="1056" spans="1:8" hidden="1" x14ac:dyDescent="0.25">
      <c r="A1056">
        <v>21</v>
      </c>
      <c r="B1056">
        <v>16</v>
      </c>
      <c r="C1056" t="s">
        <v>3066</v>
      </c>
      <c r="D1056" t="s">
        <v>3141</v>
      </c>
      <c r="E1056" t="s">
        <v>3065</v>
      </c>
      <c r="F1056">
        <v>827450</v>
      </c>
      <c r="G1056">
        <v>426794</v>
      </c>
      <c r="H1056">
        <v>400656</v>
      </c>
    </row>
    <row r="1057" spans="1:8" hidden="1" x14ac:dyDescent="0.25">
      <c r="A1057">
        <v>21</v>
      </c>
      <c r="B1057">
        <v>16</v>
      </c>
      <c r="C1057" t="s">
        <v>3066</v>
      </c>
      <c r="D1057" t="s">
        <v>3141</v>
      </c>
      <c r="E1057" t="s">
        <v>1564</v>
      </c>
      <c r="F1057">
        <v>37066</v>
      </c>
      <c r="G1057">
        <v>19383</v>
      </c>
      <c r="H1057">
        <v>17683</v>
      </c>
    </row>
    <row r="1058" spans="1:8" x14ac:dyDescent="0.25">
      <c r="A1058">
        <v>21</v>
      </c>
      <c r="B1058">
        <v>17</v>
      </c>
      <c r="C1058" t="s">
        <v>3066</v>
      </c>
      <c r="D1058" t="s">
        <v>3142</v>
      </c>
      <c r="E1058" t="s">
        <v>2</v>
      </c>
      <c r="F1058">
        <v>1877395</v>
      </c>
      <c r="G1058">
        <v>986886</v>
      </c>
      <c r="H1058">
        <v>890509</v>
      </c>
    </row>
    <row r="1059" spans="1:8" hidden="1" x14ac:dyDescent="0.25">
      <c r="A1059">
        <v>21</v>
      </c>
      <c r="B1059">
        <v>17</v>
      </c>
      <c r="C1059" t="s">
        <v>3066</v>
      </c>
      <c r="D1059" t="s">
        <v>3142</v>
      </c>
      <c r="E1059" t="s">
        <v>3065</v>
      </c>
      <c r="F1059">
        <v>1071689</v>
      </c>
      <c r="G1059">
        <v>543490</v>
      </c>
      <c r="H1059">
        <v>528199</v>
      </c>
    </row>
    <row r="1060" spans="1:8" hidden="1" x14ac:dyDescent="0.25">
      <c r="A1060">
        <v>21</v>
      </c>
      <c r="B1060">
        <v>17</v>
      </c>
      <c r="C1060" t="s">
        <v>3066</v>
      </c>
      <c r="D1060" t="s">
        <v>3142</v>
      </c>
      <c r="E1060" t="s">
        <v>1564</v>
      </c>
      <c r="F1060">
        <v>805706</v>
      </c>
      <c r="G1060">
        <v>443396</v>
      </c>
      <c r="H1060">
        <v>362310</v>
      </c>
    </row>
    <row r="1061" spans="1:8" x14ac:dyDescent="0.25">
      <c r="A1061">
        <v>21</v>
      </c>
      <c r="B1061">
        <v>18</v>
      </c>
      <c r="C1061" t="s">
        <v>3066</v>
      </c>
      <c r="D1061" t="s">
        <v>2535</v>
      </c>
      <c r="E1061" t="s">
        <v>2</v>
      </c>
      <c r="F1061">
        <v>1502682</v>
      </c>
      <c r="G1061">
        <v>763389</v>
      </c>
      <c r="H1061">
        <v>739293</v>
      </c>
    </row>
    <row r="1062" spans="1:8" hidden="1" x14ac:dyDescent="0.25">
      <c r="A1062">
        <v>21</v>
      </c>
      <c r="B1062">
        <v>18</v>
      </c>
      <c r="C1062" t="s">
        <v>3066</v>
      </c>
      <c r="D1062" t="s">
        <v>2535</v>
      </c>
      <c r="E1062" t="s">
        <v>3065</v>
      </c>
      <c r="F1062">
        <v>1298654</v>
      </c>
      <c r="G1062">
        <v>657199</v>
      </c>
      <c r="H1062">
        <v>641455</v>
      </c>
    </row>
    <row r="1063" spans="1:8" hidden="1" x14ac:dyDescent="0.25">
      <c r="A1063">
        <v>21</v>
      </c>
      <c r="B1063">
        <v>18</v>
      </c>
      <c r="C1063" t="s">
        <v>3066</v>
      </c>
      <c r="D1063" t="s">
        <v>2535</v>
      </c>
      <c r="E1063" t="s">
        <v>1564</v>
      </c>
      <c r="F1063">
        <v>204028</v>
      </c>
      <c r="G1063">
        <v>106190</v>
      </c>
      <c r="H1063">
        <v>97838</v>
      </c>
    </row>
    <row r="1064" spans="1:8" x14ac:dyDescent="0.25">
      <c r="A1064">
        <v>21</v>
      </c>
      <c r="B1064">
        <v>19</v>
      </c>
      <c r="C1064" t="s">
        <v>3066</v>
      </c>
      <c r="D1064" t="s">
        <v>2537</v>
      </c>
      <c r="E1064" t="s">
        <v>2</v>
      </c>
      <c r="F1064">
        <v>3160635</v>
      </c>
      <c r="G1064">
        <v>1581986</v>
      </c>
      <c r="H1064">
        <v>1578649</v>
      </c>
    </row>
    <row r="1065" spans="1:8" hidden="1" x14ac:dyDescent="0.25">
      <c r="A1065">
        <v>21</v>
      </c>
      <c r="B1065">
        <v>19</v>
      </c>
      <c r="C1065" t="s">
        <v>3066</v>
      </c>
      <c r="D1065" t="s">
        <v>2537</v>
      </c>
      <c r="E1065" t="s">
        <v>3065</v>
      </c>
      <c r="F1065">
        <v>2604276</v>
      </c>
      <c r="G1065">
        <v>1295086</v>
      </c>
      <c r="H1065">
        <v>1309190</v>
      </c>
    </row>
    <row r="1066" spans="1:8" hidden="1" x14ac:dyDescent="0.25">
      <c r="A1066">
        <v>21</v>
      </c>
      <c r="B1066">
        <v>19</v>
      </c>
      <c r="C1066" t="s">
        <v>3066</v>
      </c>
      <c r="D1066" t="s">
        <v>2537</v>
      </c>
      <c r="E1066" t="s">
        <v>1564</v>
      </c>
      <c r="F1066">
        <v>556359</v>
      </c>
      <c r="G1066">
        <v>286900</v>
      </c>
      <c r="H1066">
        <v>269459</v>
      </c>
    </row>
    <row r="1067" spans="1:8" x14ac:dyDescent="0.25">
      <c r="A1067">
        <v>21</v>
      </c>
      <c r="B1067">
        <v>20</v>
      </c>
      <c r="C1067" t="s">
        <v>3066</v>
      </c>
      <c r="D1067" t="s">
        <v>3143</v>
      </c>
      <c r="E1067" t="s">
        <v>2</v>
      </c>
      <c r="F1067">
        <v>518837</v>
      </c>
      <c r="G1067">
        <v>255423</v>
      </c>
      <c r="H1067">
        <v>263414</v>
      </c>
    </row>
    <row r="1068" spans="1:8" hidden="1" x14ac:dyDescent="0.25">
      <c r="A1068">
        <v>21</v>
      </c>
      <c r="B1068">
        <v>20</v>
      </c>
      <c r="C1068" t="s">
        <v>3066</v>
      </c>
      <c r="D1068" t="s">
        <v>3143</v>
      </c>
      <c r="E1068" t="s">
        <v>3065</v>
      </c>
      <c r="F1068">
        <v>465949</v>
      </c>
      <c r="G1068">
        <v>228862</v>
      </c>
      <c r="H1068">
        <v>237087</v>
      </c>
    </row>
    <row r="1069" spans="1:8" hidden="1" x14ac:dyDescent="0.25">
      <c r="A1069">
        <v>21</v>
      </c>
      <c r="B1069">
        <v>20</v>
      </c>
      <c r="C1069" t="s">
        <v>3066</v>
      </c>
      <c r="D1069" t="s">
        <v>3143</v>
      </c>
      <c r="E1069" t="s">
        <v>1564</v>
      </c>
      <c r="F1069">
        <v>52888</v>
      </c>
      <c r="G1069">
        <v>26561</v>
      </c>
      <c r="H1069">
        <v>26327</v>
      </c>
    </row>
    <row r="1070" spans="1:8" x14ac:dyDescent="0.25">
      <c r="A1070">
        <v>21</v>
      </c>
      <c r="B1070">
        <v>21</v>
      </c>
      <c r="C1070" t="s">
        <v>3066</v>
      </c>
      <c r="D1070" t="s">
        <v>2541</v>
      </c>
      <c r="E1070" t="s">
        <v>2</v>
      </c>
      <c r="F1070">
        <v>648201</v>
      </c>
      <c r="G1070">
        <v>322799</v>
      </c>
      <c r="H1070">
        <v>325402</v>
      </c>
    </row>
    <row r="1071" spans="1:8" hidden="1" x14ac:dyDescent="0.25">
      <c r="A1071">
        <v>21</v>
      </c>
      <c r="B1071">
        <v>21</v>
      </c>
      <c r="C1071" t="s">
        <v>3066</v>
      </c>
      <c r="D1071" t="s">
        <v>2541</v>
      </c>
      <c r="E1071" t="s">
        <v>3065</v>
      </c>
      <c r="F1071">
        <v>604107</v>
      </c>
      <c r="G1071">
        <v>299929</v>
      </c>
      <c r="H1071">
        <v>304178</v>
      </c>
    </row>
    <row r="1072" spans="1:8" hidden="1" x14ac:dyDescent="0.25">
      <c r="A1072">
        <v>21</v>
      </c>
      <c r="B1072">
        <v>21</v>
      </c>
      <c r="C1072" t="s">
        <v>3066</v>
      </c>
      <c r="D1072" t="s">
        <v>2541</v>
      </c>
      <c r="E1072" t="s">
        <v>1564</v>
      </c>
      <c r="F1072">
        <v>44094</v>
      </c>
      <c r="G1072">
        <v>22870</v>
      </c>
      <c r="H1072">
        <v>21224</v>
      </c>
    </row>
    <row r="1073" spans="1:8" x14ac:dyDescent="0.25">
      <c r="A1073">
        <v>21</v>
      </c>
      <c r="B1073">
        <v>22</v>
      </c>
      <c r="C1073" t="s">
        <v>3066</v>
      </c>
      <c r="D1073" t="s">
        <v>3144</v>
      </c>
      <c r="E1073" t="s">
        <v>2</v>
      </c>
      <c r="F1073">
        <v>373372</v>
      </c>
      <c r="G1073">
        <v>188155</v>
      </c>
      <c r="H1073">
        <v>185217</v>
      </c>
    </row>
    <row r="1074" spans="1:8" hidden="1" x14ac:dyDescent="0.25">
      <c r="A1074">
        <v>21</v>
      </c>
      <c r="B1074">
        <v>22</v>
      </c>
      <c r="C1074" t="s">
        <v>3066</v>
      </c>
      <c r="D1074" t="s">
        <v>3144</v>
      </c>
      <c r="E1074" t="s">
        <v>3065</v>
      </c>
      <c r="F1074">
        <v>355347</v>
      </c>
      <c r="G1074">
        <v>178849</v>
      </c>
      <c r="H1074">
        <v>176498</v>
      </c>
    </row>
    <row r="1075" spans="1:8" hidden="1" x14ac:dyDescent="0.25">
      <c r="A1075">
        <v>21</v>
      </c>
      <c r="B1075">
        <v>22</v>
      </c>
      <c r="C1075" t="s">
        <v>3066</v>
      </c>
      <c r="D1075" t="s">
        <v>3144</v>
      </c>
      <c r="E1075" t="s">
        <v>1564</v>
      </c>
      <c r="F1075">
        <v>18025</v>
      </c>
      <c r="G1075">
        <v>9306</v>
      </c>
      <c r="H1075">
        <v>8719</v>
      </c>
    </row>
    <row r="1076" spans="1:8" x14ac:dyDescent="0.25">
      <c r="A1076">
        <v>21</v>
      </c>
      <c r="B1076">
        <v>23</v>
      </c>
      <c r="C1076" t="s">
        <v>3066</v>
      </c>
      <c r="D1076" t="s">
        <v>3145</v>
      </c>
      <c r="E1076" t="s">
        <v>2</v>
      </c>
      <c r="F1076">
        <v>541835</v>
      </c>
      <c r="G1076">
        <v>275601</v>
      </c>
      <c r="H1076">
        <v>266234</v>
      </c>
    </row>
    <row r="1077" spans="1:8" hidden="1" x14ac:dyDescent="0.25">
      <c r="A1077">
        <v>21</v>
      </c>
      <c r="B1077">
        <v>23</v>
      </c>
      <c r="C1077" t="s">
        <v>3066</v>
      </c>
      <c r="D1077" t="s">
        <v>3145</v>
      </c>
      <c r="E1077" t="s">
        <v>3065</v>
      </c>
      <c r="F1077">
        <v>501767</v>
      </c>
      <c r="G1077">
        <v>254805</v>
      </c>
      <c r="H1077">
        <v>246962</v>
      </c>
    </row>
    <row r="1078" spans="1:8" hidden="1" x14ac:dyDescent="0.25">
      <c r="A1078">
        <v>21</v>
      </c>
      <c r="B1078">
        <v>23</v>
      </c>
      <c r="C1078" t="s">
        <v>3066</v>
      </c>
      <c r="D1078" t="s">
        <v>3145</v>
      </c>
      <c r="E1078" t="s">
        <v>1564</v>
      </c>
      <c r="F1078">
        <v>40068</v>
      </c>
      <c r="G1078">
        <v>20796</v>
      </c>
      <c r="H1078">
        <v>19272</v>
      </c>
    </row>
    <row r="1079" spans="1:8" x14ac:dyDescent="0.25">
      <c r="A1079">
        <v>21</v>
      </c>
      <c r="B1079">
        <v>24</v>
      </c>
      <c r="C1079" t="s">
        <v>3066</v>
      </c>
      <c r="D1079" t="s">
        <v>2547</v>
      </c>
      <c r="E1079" t="s">
        <v>2</v>
      </c>
      <c r="F1079">
        <v>1337194</v>
      </c>
      <c r="G1079">
        <v>673985</v>
      </c>
      <c r="H1079">
        <v>663209</v>
      </c>
    </row>
    <row r="1080" spans="1:8" hidden="1" x14ac:dyDescent="0.25">
      <c r="A1080">
        <v>21</v>
      </c>
      <c r="B1080">
        <v>24</v>
      </c>
      <c r="C1080" t="s">
        <v>3066</v>
      </c>
      <c r="D1080" t="s">
        <v>2547</v>
      </c>
      <c r="E1080" t="s">
        <v>3065</v>
      </c>
      <c r="F1080">
        <v>1182871</v>
      </c>
      <c r="G1080">
        <v>594182</v>
      </c>
      <c r="H1080">
        <v>588689</v>
      </c>
    </row>
    <row r="1081" spans="1:8" hidden="1" x14ac:dyDescent="0.25">
      <c r="A1081">
        <v>21</v>
      </c>
      <c r="B1081">
        <v>24</v>
      </c>
      <c r="C1081" t="s">
        <v>3066</v>
      </c>
      <c r="D1081" t="s">
        <v>2547</v>
      </c>
      <c r="E1081" t="s">
        <v>1564</v>
      </c>
      <c r="F1081">
        <v>154323</v>
      </c>
      <c r="G1081">
        <v>79803</v>
      </c>
      <c r="H1081">
        <v>74520</v>
      </c>
    </row>
    <row r="1082" spans="1:8" x14ac:dyDescent="0.25">
      <c r="A1082">
        <v>21</v>
      </c>
      <c r="B1082">
        <v>25</v>
      </c>
      <c r="C1082" t="s">
        <v>3066</v>
      </c>
      <c r="D1082" t="s">
        <v>3146</v>
      </c>
      <c r="E1082" t="s">
        <v>2</v>
      </c>
      <c r="F1082">
        <v>530690</v>
      </c>
      <c r="G1082">
        <v>264396</v>
      </c>
      <c r="H1082">
        <v>266294</v>
      </c>
    </row>
    <row r="1083" spans="1:8" hidden="1" x14ac:dyDescent="0.25">
      <c r="A1083">
        <v>21</v>
      </c>
      <c r="B1083">
        <v>25</v>
      </c>
      <c r="C1083" t="s">
        <v>3066</v>
      </c>
      <c r="D1083" t="s">
        <v>3146</v>
      </c>
      <c r="E1083" t="s">
        <v>3065</v>
      </c>
      <c r="F1083">
        <v>500652</v>
      </c>
      <c r="G1083">
        <v>249146</v>
      </c>
      <c r="H1083">
        <v>251506</v>
      </c>
    </row>
    <row r="1084" spans="1:8" hidden="1" x14ac:dyDescent="0.25">
      <c r="A1084">
        <v>21</v>
      </c>
      <c r="B1084">
        <v>25</v>
      </c>
      <c r="C1084" t="s">
        <v>3066</v>
      </c>
      <c r="D1084" t="s">
        <v>3146</v>
      </c>
      <c r="E1084" t="s">
        <v>1564</v>
      </c>
      <c r="F1084">
        <v>30038</v>
      </c>
      <c r="G1084">
        <v>15250</v>
      </c>
      <c r="H1084">
        <v>14788</v>
      </c>
    </row>
    <row r="1085" spans="1:8" x14ac:dyDescent="0.25">
      <c r="A1085">
        <v>21</v>
      </c>
      <c r="B1085">
        <v>26</v>
      </c>
      <c r="C1085" t="s">
        <v>3066</v>
      </c>
      <c r="D1085" t="s">
        <v>2551</v>
      </c>
      <c r="E1085" t="s">
        <v>2</v>
      </c>
      <c r="F1085">
        <v>1335494</v>
      </c>
      <c r="G1085">
        <v>667526</v>
      </c>
      <c r="H1085">
        <v>667968</v>
      </c>
    </row>
    <row r="1086" spans="1:8" hidden="1" x14ac:dyDescent="0.25">
      <c r="A1086">
        <v>21</v>
      </c>
      <c r="B1086">
        <v>26</v>
      </c>
      <c r="C1086" t="s">
        <v>3066</v>
      </c>
      <c r="D1086" t="s">
        <v>2551</v>
      </c>
      <c r="E1086" t="s">
        <v>3065</v>
      </c>
      <c r="F1086">
        <v>1235275</v>
      </c>
      <c r="G1086">
        <v>615612</v>
      </c>
      <c r="H1086">
        <v>619663</v>
      </c>
    </row>
    <row r="1087" spans="1:8" hidden="1" x14ac:dyDescent="0.25">
      <c r="A1087">
        <v>21</v>
      </c>
      <c r="B1087">
        <v>26</v>
      </c>
      <c r="C1087" t="s">
        <v>3066</v>
      </c>
      <c r="D1087" t="s">
        <v>2551</v>
      </c>
      <c r="E1087" t="s">
        <v>1564</v>
      </c>
      <c r="F1087">
        <v>100219</v>
      </c>
      <c r="G1087">
        <v>51914</v>
      </c>
      <c r="H1087">
        <v>48305</v>
      </c>
    </row>
    <row r="1088" spans="1:8" x14ac:dyDescent="0.25">
      <c r="A1088">
        <v>21</v>
      </c>
      <c r="B1088">
        <v>27</v>
      </c>
      <c r="C1088" t="s">
        <v>3066</v>
      </c>
      <c r="D1088" t="s">
        <v>3147</v>
      </c>
      <c r="E1088" t="s">
        <v>2</v>
      </c>
      <c r="F1088">
        <v>831109</v>
      </c>
      <c r="G1088">
        <v>409792</v>
      </c>
      <c r="H1088">
        <v>421317</v>
      </c>
    </row>
    <row r="1089" spans="1:8" hidden="1" x14ac:dyDescent="0.25">
      <c r="A1089">
        <v>21</v>
      </c>
      <c r="B1089">
        <v>27</v>
      </c>
      <c r="C1089" t="s">
        <v>3066</v>
      </c>
      <c r="D1089" t="s">
        <v>3147</v>
      </c>
      <c r="E1089" t="s">
        <v>3065</v>
      </c>
      <c r="F1089">
        <v>715702</v>
      </c>
      <c r="G1089">
        <v>351158</v>
      </c>
      <c r="H1089">
        <v>364544</v>
      </c>
    </row>
    <row r="1090" spans="1:8" hidden="1" x14ac:dyDescent="0.25">
      <c r="A1090">
        <v>21</v>
      </c>
      <c r="B1090">
        <v>27</v>
      </c>
      <c r="C1090" t="s">
        <v>3066</v>
      </c>
      <c r="D1090" t="s">
        <v>3147</v>
      </c>
      <c r="E1090" t="s">
        <v>1564</v>
      </c>
      <c r="F1090">
        <v>115407</v>
      </c>
      <c r="G1090">
        <v>58634</v>
      </c>
      <c r="H1090">
        <v>56773</v>
      </c>
    </row>
    <row r="1091" spans="1:8" x14ac:dyDescent="0.25">
      <c r="A1091">
        <v>21</v>
      </c>
      <c r="B1091">
        <v>28</v>
      </c>
      <c r="C1091" t="s">
        <v>3066</v>
      </c>
      <c r="D1091" t="s">
        <v>3148</v>
      </c>
      <c r="E1091" t="s">
        <v>2</v>
      </c>
      <c r="F1091">
        <v>1025766</v>
      </c>
      <c r="G1091">
        <v>515162</v>
      </c>
      <c r="H1091">
        <v>510604</v>
      </c>
    </row>
    <row r="1092" spans="1:8" hidden="1" x14ac:dyDescent="0.25">
      <c r="A1092">
        <v>21</v>
      </c>
      <c r="B1092">
        <v>28</v>
      </c>
      <c r="C1092" t="s">
        <v>3066</v>
      </c>
      <c r="D1092" t="s">
        <v>3148</v>
      </c>
      <c r="E1092" t="s">
        <v>3065</v>
      </c>
      <c r="F1092">
        <v>966496</v>
      </c>
      <c r="G1092">
        <v>484413</v>
      </c>
      <c r="H1092">
        <v>482083</v>
      </c>
    </row>
    <row r="1093" spans="1:8" hidden="1" x14ac:dyDescent="0.25">
      <c r="A1093">
        <v>21</v>
      </c>
      <c r="B1093">
        <v>28</v>
      </c>
      <c r="C1093" t="s">
        <v>3066</v>
      </c>
      <c r="D1093" t="s">
        <v>3148</v>
      </c>
      <c r="E1093" t="s">
        <v>1564</v>
      </c>
      <c r="F1093">
        <v>59270</v>
      </c>
      <c r="G1093">
        <v>30749</v>
      </c>
      <c r="H1093">
        <v>28521</v>
      </c>
    </row>
    <row r="1094" spans="1:8" x14ac:dyDescent="0.25">
      <c r="A1094">
        <v>21</v>
      </c>
      <c r="B1094">
        <v>29</v>
      </c>
      <c r="C1094" t="s">
        <v>3066</v>
      </c>
      <c r="D1094" t="s">
        <v>2557</v>
      </c>
      <c r="E1094" t="s">
        <v>2</v>
      </c>
      <c r="F1094">
        <v>1180637</v>
      </c>
      <c r="G1094">
        <v>590743</v>
      </c>
      <c r="H1094">
        <v>589894</v>
      </c>
    </row>
    <row r="1095" spans="1:8" hidden="1" x14ac:dyDescent="0.25">
      <c r="A1095">
        <v>21</v>
      </c>
      <c r="B1095">
        <v>29</v>
      </c>
      <c r="C1095" t="s">
        <v>3066</v>
      </c>
      <c r="D1095" t="s">
        <v>2557</v>
      </c>
      <c r="E1095" t="s">
        <v>3065</v>
      </c>
      <c r="F1095">
        <v>982188</v>
      </c>
      <c r="G1095">
        <v>488975</v>
      </c>
      <c r="H1095">
        <v>493213</v>
      </c>
    </row>
    <row r="1096" spans="1:8" hidden="1" x14ac:dyDescent="0.25">
      <c r="A1096">
        <v>21</v>
      </c>
      <c r="B1096">
        <v>29</v>
      </c>
      <c r="C1096" t="s">
        <v>3066</v>
      </c>
      <c r="D1096" t="s">
        <v>2557</v>
      </c>
      <c r="E1096" t="s">
        <v>1564</v>
      </c>
      <c r="F1096">
        <v>198449</v>
      </c>
      <c r="G1096">
        <v>101768</v>
      </c>
      <c r="H1096">
        <v>96681</v>
      </c>
    </row>
    <row r="1097" spans="1:8" x14ac:dyDescent="0.25">
      <c r="A1097">
        <v>21</v>
      </c>
      <c r="B1097">
        <v>30</v>
      </c>
      <c r="C1097" t="s">
        <v>3066</v>
      </c>
      <c r="D1097" t="s">
        <v>3149</v>
      </c>
      <c r="E1097" t="s">
        <v>2</v>
      </c>
      <c r="F1097">
        <v>504198</v>
      </c>
      <c r="G1097">
        <v>252507</v>
      </c>
      <c r="H1097">
        <v>251691</v>
      </c>
    </row>
    <row r="1098" spans="1:8" hidden="1" x14ac:dyDescent="0.25">
      <c r="A1098">
        <v>21</v>
      </c>
      <c r="B1098">
        <v>30</v>
      </c>
      <c r="C1098" t="s">
        <v>3066</v>
      </c>
      <c r="D1098" t="s">
        <v>3149</v>
      </c>
      <c r="E1098" t="s">
        <v>3065</v>
      </c>
      <c r="F1098">
        <v>469582</v>
      </c>
      <c r="G1098">
        <v>234614</v>
      </c>
      <c r="H1098">
        <v>234968</v>
      </c>
    </row>
    <row r="1099" spans="1:8" hidden="1" x14ac:dyDescent="0.25">
      <c r="A1099">
        <v>21</v>
      </c>
      <c r="B1099">
        <v>30</v>
      </c>
      <c r="C1099" t="s">
        <v>3066</v>
      </c>
      <c r="D1099" t="s">
        <v>3149</v>
      </c>
      <c r="E1099" t="s">
        <v>1564</v>
      </c>
      <c r="F1099">
        <v>34616</v>
      </c>
      <c r="G1099">
        <v>17893</v>
      </c>
      <c r="H1099">
        <v>16723</v>
      </c>
    </row>
    <row r="1100" spans="1:8" x14ac:dyDescent="0.25">
      <c r="A1100">
        <v>22</v>
      </c>
      <c r="B1100">
        <v>1</v>
      </c>
      <c r="C1100" t="s">
        <v>3066</v>
      </c>
      <c r="D1100" t="s">
        <v>3150</v>
      </c>
      <c r="E1100" t="s">
        <v>2</v>
      </c>
      <c r="F1100">
        <v>586327</v>
      </c>
      <c r="G1100">
        <v>301251</v>
      </c>
      <c r="H1100">
        <v>285076</v>
      </c>
    </row>
    <row r="1101" spans="1:8" hidden="1" x14ac:dyDescent="0.25">
      <c r="A1101">
        <v>22</v>
      </c>
      <c r="B1101">
        <v>1</v>
      </c>
      <c r="C1101" t="s">
        <v>3066</v>
      </c>
      <c r="D1101" t="s">
        <v>3150</v>
      </c>
      <c r="E1101" t="s">
        <v>3065</v>
      </c>
      <c r="F1101">
        <v>411536</v>
      </c>
      <c r="G1101">
        <v>208790</v>
      </c>
      <c r="H1101">
        <v>202746</v>
      </c>
    </row>
    <row r="1102" spans="1:8" hidden="1" x14ac:dyDescent="0.25">
      <c r="A1102">
        <v>22</v>
      </c>
      <c r="B1102">
        <v>1</v>
      </c>
      <c r="C1102" t="s">
        <v>3066</v>
      </c>
      <c r="D1102" t="s">
        <v>3150</v>
      </c>
      <c r="E1102" t="s">
        <v>1564</v>
      </c>
      <c r="F1102">
        <v>174791</v>
      </c>
      <c r="G1102">
        <v>92461</v>
      </c>
      <c r="H1102">
        <v>82330</v>
      </c>
    </row>
    <row r="1103" spans="1:8" x14ac:dyDescent="0.25">
      <c r="A1103">
        <v>22</v>
      </c>
      <c r="B1103">
        <v>2</v>
      </c>
      <c r="C1103" t="s">
        <v>3066</v>
      </c>
      <c r="D1103" t="s">
        <v>1962</v>
      </c>
      <c r="E1103" t="s">
        <v>2</v>
      </c>
      <c r="F1103">
        <v>1972094</v>
      </c>
      <c r="G1103">
        <v>1000050</v>
      </c>
      <c r="H1103">
        <v>972044</v>
      </c>
    </row>
    <row r="1104" spans="1:8" hidden="1" x14ac:dyDescent="0.25">
      <c r="A1104">
        <v>22</v>
      </c>
      <c r="B1104">
        <v>2</v>
      </c>
      <c r="C1104" t="s">
        <v>3066</v>
      </c>
      <c r="D1104" t="s">
        <v>1962</v>
      </c>
      <c r="E1104" t="s">
        <v>3065</v>
      </c>
      <c r="F1104">
        <v>1834913</v>
      </c>
      <c r="G1104">
        <v>928009</v>
      </c>
      <c r="H1104">
        <v>906904</v>
      </c>
    </row>
    <row r="1105" spans="1:8" hidden="1" x14ac:dyDescent="0.25">
      <c r="A1105">
        <v>22</v>
      </c>
      <c r="B1105">
        <v>2</v>
      </c>
      <c r="C1105" t="s">
        <v>3066</v>
      </c>
      <c r="D1105" t="s">
        <v>1962</v>
      </c>
      <c r="E1105" t="s">
        <v>1564</v>
      </c>
      <c r="F1105">
        <v>137181</v>
      </c>
      <c r="G1105">
        <v>72041</v>
      </c>
      <c r="H1105">
        <v>65140</v>
      </c>
    </row>
    <row r="1106" spans="1:8" x14ac:dyDescent="0.25">
      <c r="A1106">
        <v>22</v>
      </c>
      <c r="B1106">
        <v>3</v>
      </c>
      <c r="C1106" t="s">
        <v>3066</v>
      </c>
      <c r="D1106" t="s">
        <v>3151</v>
      </c>
      <c r="E1106" t="s">
        <v>2</v>
      </c>
      <c r="F1106">
        <v>743160</v>
      </c>
      <c r="G1106">
        <v>371697</v>
      </c>
      <c r="H1106">
        <v>371463</v>
      </c>
    </row>
    <row r="1107" spans="1:8" hidden="1" x14ac:dyDescent="0.25">
      <c r="A1107">
        <v>22</v>
      </c>
      <c r="B1107">
        <v>3</v>
      </c>
      <c r="C1107" t="s">
        <v>3066</v>
      </c>
      <c r="D1107" t="s">
        <v>3151</v>
      </c>
      <c r="E1107" t="s">
        <v>3065</v>
      </c>
      <c r="F1107">
        <v>708965</v>
      </c>
      <c r="G1107">
        <v>353877</v>
      </c>
      <c r="H1107">
        <v>355088</v>
      </c>
    </row>
    <row r="1108" spans="1:8" hidden="1" x14ac:dyDescent="0.25">
      <c r="A1108">
        <v>22</v>
      </c>
      <c r="B1108">
        <v>3</v>
      </c>
      <c r="C1108" t="s">
        <v>3066</v>
      </c>
      <c r="D1108" t="s">
        <v>3151</v>
      </c>
      <c r="E1108" t="s">
        <v>1564</v>
      </c>
      <c r="F1108">
        <v>34195</v>
      </c>
      <c r="G1108">
        <v>17820</v>
      </c>
      <c r="H1108">
        <v>16375</v>
      </c>
    </row>
    <row r="1109" spans="1:8" x14ac:dyDescent="0.25">
      <c r="A1109">
        <v>22</v>
      </c>
      <c r="B1109">
        <v>4</v>
      </c>
      <c r="C1109" t="s">
        <v>3066</v>
      </c>
      <c r="D1109" t="s">
        <v>1966</v>
      </c>
      <c r="E1109" t="s">
        <v>2</v>
      </c>
      <c r="F1109">
        <v>1265529</v>
      </c>
      <c r="G1109">
        <v>634597</v>
      </c>
      <c r="H1109">
        <v>630932</v>
      </c>
    </row>
    <row r="1110" spans="1:8" hidden="1" x14ac:dyDescent="0.25">
      <c r="A1110">
        <v>22</v>
      </c>
      <c r="B1110">
        <v>4</v>
      </c>
      <c r="C1110" t="s">
        <v>3066</v>
      </c>
      <c r="D1110" t="s">
        <v>1966</v>
      </c>
      <c r="E1110" t="s">
        <v>3065</v>
      </c>
      <c r="F1110">
        <v>1096073</v>
      </c>
      <c r="G1110">
        <v>547288</v>
      </c>
      <c r="H1110">
        <v>548785</v>
      </c>
    </row>
    <row r="1111" spans="1:8" hidden="1" x14ac:dyDescent="0.25">
      <c r="A1111">
        <v>22</v>
      </c>
      <c r="B1111">
        <v>4</v>
      </c>
      <c r="C1111" t="s">
        <v>3066</v>
      </c>
      <c r="D1111" t="s">
        <v>1966</v>
      </c>
      <c r="E1111" t="s">
        <v>1564</v>
      </c>
      <c r="F1111">
        <v>169456</v>
      </c>
      <c r="G1111">
        <v>87309</v>
      </c>
      <c r="H1111">
        <v>82147</v>
      </c>
    </row>
    <row r="1112" spans="1:8" x14ac:dyDescent="0.25">
      <c r="A1112">
        <v>22</v>
      </c>
      <c r="B1112">
        <v>5</v>
      </c>
      <c r="C1112" t="s">
        <v>3066</v>
      </c>
      <c r="D1112" t="s">
        <v>3152</v>
      </c>
      <c r="E1112" t="s">
        <v>2</v>
      </c>
      <c r="F1112">
        <v>1011823</v>
      </c>
      <c r="G1112">
        <v>515147</v>
      </c>
      <c r="H1112">
        <v>496676</v>
      </c>
    </row>
    <row r="1113" spans="1:8" hidden="1" x14ac:dyDescent="0.25">
      <c r="A1113">
        <v>22</v>
      </c>
      <c r="B1113">
        <v>5</v>
      </c>
      <c r="C1113" t="s">
        <v>3066</v>
      </c>
      <c r="D1113" t="s">
        <v>3152</v>
      </c>
      <c r="E1113" t="s">
        <v>3065</v>
      </c>
      <c r="F1113">
        <v>644860</v>
      </c>
      <c r="G1113">
        <v>323739</v>
      </c>
      <c r="H1113">
        <v>321121</v>
      </c>
    </row>
    <row r="1114" spans="1:8" hidden="1" x14ac:dyDescent="0.25">
      <c r="A1114">
        <v>22</v>
      </c>
      <c r="B1114">
        <v>5</v>
      </c>
      <c r="C1114" t="s">
        <v>3066</v>
      </c>
      <c r="D1114" t="s">
        <v>3152</v>
      </c>
      <c r="E1114" t="s">
        <v>1564</v>
      </c>
      <c r="F1114">
        <v>366963</v>
      </c>
      <c r="G1114">
        <v>191408</v>
      </c>
      <c r="H1114">
        <v>175555</v>
      </c>
    </row>
    <row r="1115" spans="1:8" x14ac:dyDescent="0.25">
      <c r="A1115">
        <v>22</v>
      </c>
      <c r="B1115">
        <v>6</v>
      </c>
      <c r="C1115" t="s">
        <v>3066</v>
      </c>
      <c r="D1115" t="s">
        <v>1970</v>
      </c>
      <c r="E1115" t="s">
        <v>2</v>
      </c>
      <c r="F1115">
        <v>1317431</v>
      </c>
      <c r="G1115">
        <v>659388</v>
      </c>
      <c r="H1115">
        <v>658043</v>
      </c>
    </row>
    <row r="1116" spans="1:8" hidden="1" x14ac:dyDescent="0.25">
      <c r="A1116">
        <v>22</v>
      </c>
      <c r="B1116">
        <v>6</v>
      </c>
      <c r="C1116" t="s">
        <v>3066</v>
      </c>
      <c r="D1116" t="s">
        <v>1970</v>
      </c>
      <c r="E1116" t="s">
        <v>3065</v>
      </c>
      <c r="F1116">
        <v>1172112</v>
      </c>
      <c r="G1116">
        <v>584520</v>
      </c>
      <c r="H1116">
        <v>587592</v>
      </c>
    </row>
    <row r="1117" spans="1:8" hidden="1" x14ac:dyDescent="0.25">
      <c r="A1117">
        <v>22</v>
      </c>
      <c r="B1117">
        <v>6</v>
      </c>
      <c r="C1117" t="s">
        <v>3066</v>
      </c>
      <c r="D1117" t="s">
        <v>1970</v>
      </c>
      <c r="E1117" t="s">
        <v>1564</v>
      </c>
      <c r="F1117">
        <v>145319</v>
      </c>
      <c r="G1117">
        <v>74868</v>
      </c>
      <c r="H1117">
        <v>70451</v>
      </c>
    </row>
    <row r="1118" spans="1:8" x14ac:dyDescent="0.25">
      <c r="A1118">
        <v>22</v>
      </c>
      <c r="B1118">
        <v>7</v>
      </c>
      <c r="C1118" t="s">
        <v>3066</v>
      </c>
      <c r="D1118" t="s">
        <v>1972</v>
      </c>
      <c r="E1118" t="s">
        <v>2</v>
      </c>
      <c r="F1118">
        <v>1998355</v>
      </c>
      <c r="G1118">
        <v>1013875</v>
      </c>
      <c r="H1118">
        <v>984480</v>
      </c>
    </row>
    <row r="1119" spans="1:8" hidden="1" x14ac:dyDescent="0.25">
      <c r="A1119">
        <v>22</v>
      </c>
      <c r="B1119">
        <v>7</v>
      </c>
      <c r="C1119" t="s">
        <v>3066</v>
      </c>
      <c r="D1119" t="s">
        <v>1972</v>
      </c>
      <c r="E1119" t="s">
        <v>3065</v>
      </c>
      <c r="F1119">
        <v>1511661</v>
      </c>
      <c r="G1119">
        <v>761994</v>
      </c>
      <c r="H1119">
        <v>749667</v>
      </c>
    </row>
    <row r="1120" spans="1:8" hidden="1" x14ac:dyDescent="0.25">
      <c r="A1120">
        <v>22</v>
      </c>
      <c r="B1120">
        <v>7</v>
      </c>
      <c r="C1120" t="s">
        <v>3066</v>
      </c>
      <c r="D1120" t="s">
        <v>1972</v>
      </c>
      <c r="E1120" t="s">
        <v>1564</v>
      </c>
      <c r="F1120">
        <v>486694</v>
      </c>
      <c r="G1120">
        <v>251881</v>
      </c>
      <c r="H1120">
        <v>234813</v>
      </c>
    </row>
    <row r="1121" spans="1:8" x14ac:dyDescent="0.25">
      <c r="A1121">
        <v>22</v>
      </c>
      <c r="B1121">
        <v>8</v>
      </c>
      <c r="C1121" t="s">
        <v>3066</v>
      </c>
      <c r="D1121" t="s">
        <v>3153</v>
      </c>
      <c r="E1121" t="s">
        <v>2</v>
      </c>
      <c r="F1121">
        <v>584552</v>
      </c>
      <c r="G1121">
        <v>291963</v>
      </c>
      <c r="H1121">
        <v>292589</v>
      </c>
    </row>
    <row r="1122" spans="1:8" hidden="1" x14ac:dyDescent="0.25">
      <c r="A1122">
        <v>22</v>
      </c>
      <c r="B1122">
        <v>8</v>
      </c>
      <c r="C1122" t="s">
        <v>3066</v>
      </c>
      <c r="D1122" t="s">
        <v>3153</v>
      </c>
      <c r="E1122" t="s">
        <v>3065</v>
      </c>
      <c r="F1122">
        <v>539660</v>
      </c>
      <c r="G1122">
        <v>268767</v>
      </c>
      <c r="H1122">
        <v>270893</v>
      </c>
    </row>
    <row r="1123" spans="1:8" hidden="1" x14ac:dyDescent="0.25">
      <c r="A1123">
        <v>22</v>
      </c>
      <c r="B1123">
        <v>8</v>
      </c>
      <c r="C1123" t="s">
        <v>3066</v>
      </c>
      <c r="D1123" t="s">
        <v>3153</v>
      </c>
      <c r="E1123" t="s">
        <v>1564</v>
      </c>
      <c r="F1123">
        <v>44892</v>
      </c>
      <c r="G1123">
        <v>23196</v>
      </c>
      <c r="H1123">
        <v>21696</v>
      </c>
    </row>
    <row r="1124" spans="1:8" x14ac:dyDescent="0.25">
      <c r="A1124">
        <v>22</v>
      </c>
      <c r="B1124">
        <v>9</v>
      </c>
      <c r="C1124" t="s">
        <v>3066</v>
      </c>
      <c r="D1124" t="s">
        <v>1976</v>
      </c>
      <c r="E1124" t="s">
        <v>2</v>
      </c>
      <c r="F1124">
        <v>1283224</v>
      </c>
      <c r="G1124">
        <v>634342</v>
      </c>
      <c r="H1124">
        <v>648882</v>
      </c>
    </row>
    <row r="1125" spans="1:8" hidden="1" x14ac:dyDescent="0.25">
      <c r="A1125">
        <v>22</v>
      </c>
      <c r="B1125">
        <v>9</v>
      </c>
      <c r="C1125" t="s">
        <v>3066</v>
      </c>
      <c r="D1125" t="s">
        <v>1976</v>
      </c>
      <c r="E1125" t="s">
        <v>3065</v>
      </c>
      <c r="F1125">
        <v>1051577</v>
      </c>
      <c r="G1125">
        <v>517085</v>
      </c>
      <c r="H1125">
        <v>534492</v>
      </c>
    </row>
    <row r="1126" spans="1:8" hidden="1" x14ac:dyDescent="0.25">
      <c r="A1126">
        <v>22</v>
      </c>
      <c r="B1126">
        <v>9</v>
      </c>
      <c r="C1126" t="s">
        <v>3066</v>
      </c>
      <c r="D1126" t="s">
        <v>1976</v>
      </c>
      <c r="E1126" t="s">
        <v>1564</v>
      </c>
      <c r="F1126">
        <v>231647</v>
      </c>
      <c r="G1126">
        <v>117257</v>
      </c>
      <c r="H1126">
        <v>114390</v>
      </c>
    </row>
    <row r="1127" spans="1:8" x14ac:dyDescent="0.25">
      <c r="A1127">
        <v>22</v>
      </c>
      <c r="B1127">
        <v>10</v>
      </c>
      <c r="C1127" t="s">
        <v>3066</v>
      </c>
      <c r="D1127" t="s">
        <v>1978</v>
      </c>
      <c r="E1127" t="s">
        <v>2</v>
      </c>
      <c r="F1127">
        <v>2810436</v>
      </c>
      <c r="G1127">
        <v>1417893</v>
      </c>
      <c r="H1127">
        <v>1392543</v>
      </c>
    </row>
    <row r="1128" spans="1:8" hidden="1" x14ac:dyDescent="0.25">
      <c r="A1128">
        <v>22</v>
      </c>
      <c r="B1128">
        <v>10</v>
      </c>
      <c r="C1128" t="s">
        <v>3066</v>
      </c>
      <c r="D1128" t="s">
        <v>1978</v>
      </c>
      <c r="E1128" t="s">
        <v>3065</v>
      </c>
      <c r="F1128">
        <v>1738127</v>
      </c>
      <c r="G1128">
        <v>861958</v>
      </c>
      <c r="H1128">
        <v>876169</v>
      </c>
    </row>
    <row r="1129" spans="1:8" hidden="1" x14ac:dyDescent="0.25">
      <c r="A1129">
        <v>22</v>
      </c>
      <c r="B1129">
        <v>10</v>
      </c>
      <c r="C1129" t="s">
        <v>3066</v>
      </c>
      <c r="D1129" t="s">
        <v>1978</v>
      </c>
      <c r="E1129" t="s">
        <v>1564</v>
      </c>
      <c r="F1129">
        <v>1072309</v>
      </c>
      <c r="G1129">
        <v>555935</v>
      </c>
      <c r="H1129">
        <v>516374</v>
      </c>
    </row>
    <row r="1130" spans="1:8" x14ac:dyDescent="0.25">
      <c r="A1130">
        <v>22</v>
      </c>
      <c r="B1130">
        <v>11</v>
      </c>
      <c r="C1130" t="s">
        <v>3066</v>
      </c>
      <c r="D1130" t="s">
        <v>1980</v>
      </c>
      <c r="E1130" t="s">
        <v>2</v>
      </c>
      <c r="F1130">
        <v>3016930</v>
      </c>
      <c r="G1130">
        <v>1523925</v>
      </c>
      <c r="H1130">
        <v>1493005</v>
      </c>
    </row>
    <row r="1131" spans="1:8" hidden="1" x14ac:dyDescent="0.25">
      <c r="A1131">
        <v>22</v>
      </c>
      <c r="B1131">
        <v>11</v>
      </c>
      <c r="C1131" t="s">
        <v>3066</v>
      </c>
      <c r="D1131" t="s">
        <v>1980</v>
      </c>
      <c r="E1131" t="s">
        <v>3065</v>
      </c>
      <c r="F1131">
        <v>2099312</v>
      </c>
      <c r="G1131">
        <v>1047633</v>
      </c>
      <c r="H1131">
        <v>1051679</v>
      </c>
    </row>
    <row r="1132" spans="1:8" hidden="1" x14ac:dyDescent="0.25">
      <c r="A1132">
        <v>22</v>
      </c>
      <c r="B1132">
        <v>11</v>
      </c>
      <c r="C1132" t="s">
        <v>3066</v>
      </c>
      <c r="D1132" t="s">
        <v>1980</v>
      </c>
      <c r="E1132" t="s">
        <v>1564</v>
      </c>
      <c r="F1132">
        <v>917618</v>
      </c>
      <c r="G1132">
        <v>476292</v>
      </c>
      <c r="H1132">
        <v>441326</v>
      </c>
    </row>
    <row r="1133" spans="1:8" x14ac:dyDescent="0.25">
      <c r="A1133">
        <v>22</v>
      </c>
      <c r="B1133">
        <v>12</v>
      </c>
      <c r="C1133" t="s">
        <v>3066</v>
      </c>
      <c r="D1133" t="s">
        <v>3154</v>
      </c>
      <c r="E1133" t="s">
        <v>2</v>
      </c>
      <c r="F1133">
        <v>860257</v>
      </c>
      <c r="G1133">
        <v>426201</v>
      </c>
      <c r="H1133">
        <v>434056</v>
      </c>
    </row>
    <row r="1134" spans="1:8" hidden="1" x14ac:dyDescent="0.25">
      <c r="A1134">
        <v>22</v>
      </c>
      <c r="B1134">
        <v>12</v>
      </c>
      <c r="C1134" t="s">
        <v>3066</v>
      </c>
      <c r="D1134" t="s">
        <v>3154</v>
      </c>
      <c r="E1134" t="s">
        <v>3065</v>
      </c>
      <c r="F1134">
        <v>762577</v>
      </c>
      <c r="G1134">
        <v>376391</v>
      </c>
      <c r="H1134">
        <v>386186</v>
      </c>
    </row>
    <row r="1135" spans="1:8" hidden="1" x14ac:dyDescent="0.25">
      <c r="A1135">
        <v>22</v>
      </c>
      <c r="B1135">
        <v>12</v>
      </c>
      <c r="C1135" t="s">
        <v>3066</v>
      </c>
      <c r="D1135" t="s">
        <v>3154</v>
      </c>
      <c r="E1135" t="s">
        <v>1564</v>
      </c>
      <c r="F1135">
        <v>97680</v>
      </c>
      <c r="G1135">
        <v>49810</v>
      </c>
      <c r="H1135">
        <v>47870</v>
      </c>
    </row>
    <row r="1136" spans="1:8" x14ac:dyDescent="0.25">
      <c r="A1136">
        <v>22</v>
      </c>
      <c r="B1136">
        <v>13</v>
      </c>
      <c r="C1136" t="s">
        <v>3066</v>
      </c>
      <c r="D1136" t="s">
        <v>3155</v>
      </c>
      <c r="E1136" t="s">
        <v>2</v>
      </c>
      <c r="F1136">
        <v>706591</v>
      </c>
      <c r="G1136">
        <v>352524</v>
      </c>
      <c r="H1136">
        <v>354067</v>
      </c>
    </row>
    <row r="1137" spans="1:8" hidden="1" x14ac:dyDescent="0.25">
      <c r="A1137">
        <v>22</v>
      </c>
      <c r="B1137">
        <v>13</v>
      </c>
      <c r="C1137" t="s">
        <v>3066</v>
      </c>
      <c r="D1137" t="s">
        <v>3155</v>
      </c>
      <c r="E1137" t="s">
        <v>3065</v>
      </c>
      <c r="F1137">
        <v>613007</v>
      </c>
      <c r="G1137">
        <v>305531</v>
      </c>
      <c r="H1137">
        <v>307476</v>
      </c>
    </row>
    <row r="1138" spans="1:8" hidden="1" x14ac:dyDescent="0.25">
      <c r="A1138">
        <v>22</v>
      </c>
      <c r="B1138">
        <v>13</v>
      </c>
      <c r="C1138" t="s">
        <v>3066</v>
      </c>
      <c r="D1138" t="s">
        <v>3155</v>
      </c>
      <c r="E1138" t="s">
        <v>1564</v>
      </c>
      <c r="F1138">
        <v>93584</v>
      </c>
      <c r="G1138">
        <v>46993</v>
      </c>
      <c r="H1138">
        <v>46591</v>
      </c>
    </row>
    <row r="1139" spans="1:8" x14ac:dyDescent="0.25">
      <c r="A1139">
        <v>22</v>
      </c>
      <c r="B1139">
        <v>14</v>
      </c>
      <c r="C1139" t="s">
        <v>3066</v>
      </c>
      <c r="D1139" t="s">
        <v>3156</v>
      </c>
      <c r="E1139" t="s">
        <v>2</v>
      </c>
      <c r="F1139">
        <v>650934</v>
      </c>
      <c r="G1139">
        <v>324636</v>
      </c>
      <c r="H1139">
        <v>326298</v>
      </c>
    </row>
    <row r="1140" spans="1:8" hidden="1" x14ac:dyDescent="0.25">
      <c r="A1140">
        <v>22</v>
      </c>
      <c r="B1140">
        <v>14</v>
      </c>
      <c r="C1140" t="s">
        <v>3066</v>
      </c>
      <c r="D1140" t="s">
        <v>3156</v>
      </c>
      <c r="E1140" t="s">
        <v>3065</v>
      </c>
      <c r="F1140">
        <v>619549</v>
      </c>
      <c r="G1140">
        <v>308749</v>
      </c>
      <c r="H1140">
        <v>310800</v>
      </c>
    </row>
    <row r="1141" spans="1:8" hidden="1" x14ac:dyDescent="0.25">
      <c r="A1141">
        <v>22</v>
      </c>
      <c r="B1141">
        <v>14</v>
      </c>
      <c r="C1141" t="s">
        <v>3066</v>
      </c>
      <c r="D1141" t="s">
        <v>3156</v>
      </c>
      <c r="E1141" t="s">
        <v>1564</v>
      </c>
      <c r="F1141">
        <v>31385</v>
      </c>
      <c r="G1141">
        <v>15887</v>
      </c>
      <c r="H1141">
        <v>15498</v>
      </c>
    </row>
    <row r="1142" spans="1:8" x14ac:dyDescent="0.25">
      <c r="A1142">
        <v>22</v>
      </c>
      <c r="B1142">
        <v>15</v>
      </c>
      <c r="C1142" t="s">
        <v>3066</v>
      </c>
      <c r="D1142" t="s">
        <v>1988</v>
      </c>
      <c r="E1142" t="s">
        <v>2</v>
      </c>
      <c r="F1142">
        <v>1306673</v>
      </c>
      <c r="G1142">
        <v>649801</v>
      </c>
      <c r="H1142">
        <v>656872</v>
      </c>
    </row>
    <row r="1143" spans="1:8" hidden="1" x14ac:dyDescent="0.25">
      <c r="A1143">
        <v>22</v>
      </c>
      <c r="B1143">
        <v>15</v>
      </c>
      <c r="C1143" t="s">
        <v>3066</v>
      </c>
      <c r="D1143" t="s">
        <v>1988</v>
      </c>
      <c r="E1143" t="s">
        <v>3065</v>
      </c>
      <c r="F1143">
        <v>1176652</v>
      </c>
      <c r="G1143">
        <v>583498</v>
      </c>
      <c r="H1143">
        <v>593154</v>
      </c>
    </row>
    <row r="1144" spans="1:8" hidden="1" x14ac:dyDescent="0.25">
      <c r="A1144">
        <v>22</v>
      </c>
      <c r="B1144">
        <v>15</v>
      </c>
      <c r="C1144" t="s">
        <v>3066</v>
      </c>
      <c r="D1144" t="s">
        <v>1988</v>
      </c>
      <c r="E1144" t="s">
        <v>1564</v>
      </c>
      <c r="F1144">
        <v>130021</v>
      </c>
      <c r="G1144">
        <v>66303</v>
      </c>
      <c r="H1144">
        <v>63718</v>
      </c>
    </row>
    <row r="1145" spans="1:8" x14ac:dyDescent="0.25">
      <c r="A1145">
        <v>22</v>
      </c>
      <c r="B1145">
        <v>16</v>
      </c>
      <c r="C1145" t="s">
        <v>3066</v>
      </c>
      <c r="D1145" t="s">
        <v>1990</v>
      </c>
      <c r="E1145" t="s">
        <v>2</v>
      </c>
      <c r="F1145">
        <v>719487</v>
      </c>
      <c r="G1145">
        <v>356928</v>
      </c>
      <c r="H1145">
        <v>362559</v>
      </c>
    </row>
    <row r="1146" spans="1:8" hidden="1" x14ac:dyDescent="0.25">
      <c r="A1146">
        <v>22</v>
      </c>
      <c r="B1146">
        <v>16</v>
      </c>
      <c r="C1146" t="s">
        <v>3066</v>
      </c>
      <c r="D1146" t="s">
        <v>1990</v>
      </c>
      <c r="E1146" t="s">
        <v>3065</v>
      </c>
      <c r="F1146">
        <v>667475</v>
      </c>
      <c r="G1146">
        <v>329614</v>
      </c>
      <c r="H1146">
        <v>337861</v>
      </c>
    </row>
    <row r="1147" spans="1:8" hidden="1" x14ac:dyDescent="0.25">
      <c r="A1147">
        <v>22</v>
      </c>
      <c r="B1147">
        <v>16</v>
      </c>
      <c r="C1147" t="s">
        <v>3066</v>
      </c>
      <c r="D1147" t="s">
        <v>1990</v>
      </c>
      <c r="E1147" t="s">
        <v>1564</v>
      </c>
      <c r="F1147">
        <v>52012</v>
      </c>
      <c r="G1147">
        <v>27314</v>
      </c>
      <c r="H1147">
        <v>24698</v>
      </c>
    </row>
    <row r="1148" spans="1:8" x14ac:dyDescent="0.25">
      <c r="A1148">
        <v>23</v>
      </c>
      <c r="B1148">
        <v>1</v>
      </c>
      <c r="C1148" t="s">
        <v>3066</v>
      </c>
      <c r="D1148" t="s">
        <v>3157</v>
      </c>
      <c r="E1148" t="s">
        <v>2</v>
      </c>
      <c r="F1148">
        <v>559495</v>
      </c>
      <c r="G1148">
        <v>295297</v>
      </c>
      <c r="H1148">
        <v>264198</v>
      </c>
    </row>
    <row r="1149" spans="1:8" hidden="1" x14ac:dyDescent="0.25">
      <c r="A1149">
        <v>23</v>
      </c>
      <c r="B1149">
        <v>1</v>
      </c>
      <c r="C1149" t="s">
        <v>3066</v>
      </c>
      <c r="D1149" t="s">
        <v>3157</v>
      </c>
      <c r="E1149" t="s">
        <v>3065</v>
      </c>
      <c r="F1149">
        <v>470924</v>
      </c>
      <c r="G1149">
        <v>248103</v>
      </c>
      <c r="H1149">
        <v>222821</v>
      </c>
    </row>
    <row r="1150" spans="1:8" hidden="1" x14ac:dyDescent="0.25">
      <c r="A1150">
        <v>23</v>
      </c>
      <c r="B1150">
        <v>1</v>
      </c>
      <c r="C1150" t="s">
        <v>3066</v>
      </c>
      <c r="D1150" t="s">
        <v>3157</v>
      </c>
      <c r="E1150" t="s">
        <v>1564</v>
      </c>
      <c r="F1150">
        <v>88571</v>
      </c>
      <c r="G1150">
        <v>47194</v>
      </c>
      <c r="H1150">
        <v>41377</v>
      </c>
    </row>
    <row r="1151" spans="1:8" x14ac:dyDescent="0.25">
      <c r="A1151">
        <v>23</v>
      </c>
      <c r="B1151">
        <v>2</v>
      </c>
      <c r="C1151" t="s">
        <v>3066</v>
      </c>
      <c r="D1151" t="s">
        <v>2281</v>
      </c>
      <c r="E1151" t="s">
        <v>2</v>
      </c>
      <c r="F1151">
        <v>1592714</v>
      </c>
      <c r="G1151">
        <v>874089</v>
      </c>
      <c r="H1151">
        <v>718625</v>
      </c>
    </row>
    <row r="1152" spans="1:8" hidden="1" x14ac:dyDescent="0.25">
      <c r="A1152">
        <v>23</v>
      </c>
      <c r="B1152">
        <v>2</v>
      </c>
      <c r="C1152" t="s">
        <v>3066</v>
      </c>
      <c r="D1152" t="s">
        <v>2281</v>
      </c>
      <c r="E1152" t="s">
        <v>3065</v>
      </c>
      <c r="F1152">
        <v>1249409</v>
      </c>
      <c r="G1152">
        <v>687664</v>
      </c>
      <c r="H1152">
        <v>561745</v>
      </c>
    </row>
    <row r="1153" spans="1:8" hidden="1" x14ac:dyDescent="0.25">
      <c r="A1153">
        <v>23</v>
      </c>
      <c r="B1153">
        <v>2</v>
      </c>
      <c r="C1153" t="s">
        <v>3066</v>
      </c>
      <c r="D1153" t="s">
        <v>2281</v>
      </c>
      <c r="E1153" t="s">
        <v>1564</v>
      </c>
      <c r="F1153">
        <v>343305</v>
      </c>
      <c r="G1153">
        <v>186425</v>
      </c>
      <c r="H1153">
        <v>156880</v>
      </c>
    </row>
    <row r="1154" spans="1:8" x14ac:dyDescent="0.25">
      <c r="A1154">
        <v>23</v>
      </c>
      <c r="B1154">
        <v>3</v>
      </c>
      <c r="C1154" t="s">
        <v>3066</v>
      </c>
      <c r="D1154" t="s">
        <v>2283</v>
      </c>
      <c r="E1154" t="s">
        <v>2</v>
      </c>
      <c r="F1154">
        <v>1428559</v>
      </c>
      <c r="G1154">
        <v>780902</v>
      </c>
      <c r="H1154">
        <v>647657</v>
      </c>
    </row>
    <row r="1155" spans="1:8" hidden="1" x14ac:dyDescent="0.25">
      <c r="A1155">
        <v>23</v>
      </c>
      <c r="B1155">
        <v>3</v>
      </c>
      <c r="C1155" t="s">
        <v>3066</v>
      </c>
      <c r="D1155" t="s">
        <v>2283</v>
      </c>
      <c r="E1155" t="s">
        <v>3065</v>
      </c>
      <c r="F1155">
        <v>1089626</v>
      </c>
      <c r="G1155">
        <v>596980</v>
      </c>
      <c r="H1155">
        <v>492646</v>
      </c>
    </row>
    <row r="1156" spans="1:8" hidden="1" x14ac:dyDescent="0.25">
      <c r="A1156">
        <v>23</v>
      </c>
      <c r="B1156">
        <v>3</v>
      </c>
      <c r="C1156" t="s">
        <v>3066</v>
      </c>
      <c r="D1156" t="s">
        <v>2283</v>
      </c>
      <c r="E1156" t="s">
        <v>1564</v>
      </c>
      <c r="F1156">
        <v>338933</v>
      </c>
      <c r="G1156">
        <v>183922</v>
      </c>
      <c r="H1156">
        <v>155011</v>
      </c>
    </row>
    <row r="1157" spans="1:8" x14ac:dyDescent="0.25">
      <c r="A1157">
        <v>23</v>
      </c>
      <c r="B1157">
        <v>4</v>
      </c>
      <c r="C1157" t="s">
        <v>3066</v>
      </c>
      <c r="D1157" t="s">
        <v>2285</v>
      </c>
      <c r="E1157" t="s">
        <v>2</v>
      </c>
      <c r="F1157">
        <v>1632109</v>
      </c>
      <c r="G1157">
        <v>883317</v>
      </c>
      <c r="H1157">
        <v>748792</v>
      </c>
    </row>
    <row r="1158" spans="1:8" hidden="1" x14ac:dyDescent="0.25">
      <c r="A1158">
        <v>23</v>
      </c>
      <c r="B1158">
        <v>4</v>
      </c>
      <c r="C1158" t="s">
        <v>3066</v>
      </c>
      <c r="D1158" t="s">
        <v>2285</v>
      </c>
      <c r="E1158" t="s">
        <v>3065</v>
      </c>
      <c r="F1158">
        <v>649101</v>
      </c>
      <c r="G1158">
        <v>354064</v>
      </c>
      <c r="H1158">
        <v>295037</v>
      </c>
    </row>
    <row r="1159" spans="1:8" hidden="1" x14ac:dyDescent="0.25">
      <c r="A1159">
        <v>23</v>
      </c>
      <c r="B1159">
        <v>4</v>
      </c>
      <c r="C1159" t="s">
        <v>3066</v>
      </c>
      <c r="D1159" t="s">
        <v>2285</v>
      </c>
      <c r="E1159" t="s">
        <v>1564</v>
      </c>
      <c r="F1159">
        <v>983008</v>
      </c>
      <c r="G1159">
        <v>529253</v>
      </c>
      <c r="H1159">
        <v>453755</v>
      </c>
    </row>
    <row r="1160" spans="1:8" x14ac:dyDescent="0.25">
      <c r="A1160">
        <v>23</v>
      </c>
      <c r="B1160">
        <v>5</v>
      </c>
      <c r="C1160" t="s">
        <v>3066</v>
      </c>
      <c r="D1160" t="s">
        <v>2287</v>
      </c>
      <c r="E1160" t="s">
        <v>2</v>
      </c>
      <c r="F1160">
        <v>628240</v>
      </c>
      <c r="G1160">
        <v>338232</v>
      </c>
      <c r="H1160">
        <v>290008</v>
      </c>
    </row>
    <row r="1161" spans="1:8" hidden="1" x14ac:dyDescent="0.25">
      <c r="A1161">
        <v>23</v>
      </c>
      <c r="B1161">
        <v>5</v>
      </c>
      <c r="C1161" t="s">
        <v>3066</v>
      </c>
      <c r="D1161" t="s">
        <v>2287</v>
      </c>
      <c r="E1161" t="s">
        <v>3065</v>
      </c>
      <c r="F1161">
        <v>490691</v>
      </c>
      <c r="G1161">
        <v>264670</v>
      </c>
      <c r="H1161">
        <v>226021</v>
      </c>
    </row>
    <row r="1162" spans="1:8" hidden="1" x14ac:dyDescent="0.25">
      <c r="A1162">
        <v>23</v>
      </c>
      <c r="B1162">
        <v>5</v>
      </c>
      <c r="C1162" t="s">
        <v>3066</v>
      </c>
      <c r="D1162" t="s">
        <v>2287</v>
      </c>
      <c r="E1162" t="s">
        <v>1564</v>
      </c>
      <c r="F1162">
        <v>137549</v>
      </c>
      <c r="G1162">
        <v>73562</v>
      </c>
      <c r="H1162">
        <v>63987</v>
      </c>
    </row>
    <row r="1163" spans="1:8" x14ac:dyDescent="0.25">
      <c r="A1163">
        <v>23</v>
      </c>
      <c r="B1163">
        <v>6</v>
      </c>
      <c r="C1163" t="s">
        <v>3066</v>
      </c>
      <c r="D1163" t="s">
        <v>2289</v>
      </c>
      <c r="E1163" t="s">
        <v>2</v>
      </c>
      <c r="F1163">
        <v>1441950</v>
      </c>
      <c r="G1163">
        <v>776190</v>
      </c>
      <c r="H1163">
        <v>665760</v>
      </c>
    </row>
    <row r="1164" spans="1:8" hidden="1" x14ac:dyDescent="0.25">
      <c r="A1164">
        <v>23</v>
      </c>
      <c r="B1164">
        <v>6</v>
      </c>
      <c r="C1164" t="s">
        <v>3066</v>
      </c>
      <c r="D1164" t="s">
        <v>2289</v>
      </c>
      <c r="E1164" t="s">
        <v>3065</v>
      </c>
      <c r="F1164">
        <v>1202277</v>
      </c>
      <c r="G1164">
        <v>648319</v>
      </c>
      <c r="H1164">
        <v>553958</v>
      </c>
    </row>
    <row r="1165" spans="1:8" hidden="1" x14ac:dyDescent="0.25">
      <c r="A1165">
        <v>23</v>
      </c>
      <c r="B1165">
        <v>6</v>
      </c>
      <c r="C1165" t="s">
        <v>3066</v>
      </c>
      <c r="D1165" t="s">
        <v>2289</v>
      </c>
      <c r="E1165" t="s">
        <v>1564</v>
      </c>
      <c r="F1165">
        <v>239673</v>
      </c>
      <c r="G1165">
        <v>127871</v>
      </c>
      <c r="H1165">
        <v>111802</v>
      </c>
    </row>
    <row r="1166" spans="1:8" x14ac:dyDescent="0.25">
      <c r="A1166">
        <v>23</v>
      </c>
      <c r="B1166">
        <v>7</v>
      </c>
      <c r="C1166" t="s">
        <v>3066</v>
      </c>
      <c r="D1166" t="s">
        <v>2291</v>
      </c>
      <c r="E1166" t="s">
        <v>2</v>
      </c>
      <c r="F1166">
        <v>1666767</v>
      </c>
      <c r="G1166">
        <v>884020</v>
      </c>
      <c r="H1166">
        <v>782747</v>
      </c>
    </row>
    <row r="1167" spans="1:8" hidden="1" x14ac:dyDescent="0.25">
      <c r="A1167">
        <v>23</v>
      </c>
      <c r="B1167">
        <v>7</v>
      </c>
      <c r="C1167" t="s">
        <v>3066</v>
      </c>
      <c r="D1167" t="s">
        <v>2291</v>
      </c>
      <c r="E1167" t="s">
        <v>3065</v>
      </c>
      <c r="F1167">
        <v>1311954</v>
      </c>
      <c r="G1167">
        <v>697035</v>
      </c>
      <c r="H1167">
        <v>614919</v>
      </c>
    </row>
    <row r="1168" spans="1:8" hidden="1" x14ac:dyDescent="0.25">
      <c r="A1168">
        <v>23</v>
      </c>
      <c r="B1168">
        <v>7</v>
      </c>
      <c r="C1168" t="s">
        <v>3066</v>
      </c>
      <c r="D1168" t="s">
        <v>2291</v>
      </c>
      <c r="E1168" t="s">
        <v>1564</v>
      </c>
      <c r="F1168">
        <v>354813</v>
      </c>
      <c r="G1168">
        <v>186985</v>
      </c>
      <c r="H1168">
        <v>167828</v>
      </c>
    </row>
    <row r="1169" spans="1:8" x14ac:dyDescent="0.25">
      <c r="A1169">
        <v>23</v>
      </c>
      <c r="B1169">
        <v>8</v>
      </c>
      <c r="C1169" t="s">
        <v>3066</v>
      </c>
      <c r="D1169" t="s">
        <v>2293</v>
      </c>
      <c r="E1169" t="s">
        <v>2</v>
      </c>
      <c r="F1169">
        <v>1202998</v>
      </c>
      <c r="G1169">
        <v>637913</v>
      </c>
      <c r="H1169">
        <v>565085</v>
      </c>
    </row>
    <row r="1170" spans="1:8" hidden="1" x14ac:dyDescent="0.25">
      <c r="A1170">
        <v>23</v>
      </c>
      <c r="B1170">
        <v>8</v>
      </c>
      <c r="C1170" t="s">
        <v>3066</v>
      </c>
      <c r="D1170" t="s">
        <v>2293</v>
      </c>
      <c r="E1170" t="s">
        <v>3065</v>
      </c>
      <c r="F1170">
        <v>990265</v>
      </c>
      <c r="G1170">
        <v>525864</v>
      </c>
      <c r="H1170">
        <v>464401</v>
      </c>
    </row>
    <row r="1171" spans="1:8" hidden="1" x14ac:dyDescent="0.25">
      <c r="A1171">
        <v>23</v>
      </c>
      <c r="B1171">
        <v>8</v>
      </c>
      <c r="C1171" t="s">
        <v>3066</v>
      </c>
      <c r="D1171" t="s">
        <v>2293</v>
      </c>
      <c r="E1171" t="s">
        <v>1564</v>
      </c>
      <c r="F1171">
        <v>212733</v>
      </c>
      <c r="G1171">
        <v>112049</v>
      </c>
      <c r="H1171">
        <v>100684</v>
      </c>
    </row>
    <row r="1172" spans="1:8" x14ac:dyDescent="0.25">
      <c r="A1172">
        <v>23</v>
      </c>
      <c r="B1172">
        <v>9</v>
      </c>
      <c r="C1172" t="s">
        <v>3066</v>
      </c>
      <c r="D1172" t="s">
        <v>2295</v>
      </c>
      <c r="E1172" t="s">
        <v>2</v>
      </c>
      <c r="F1172">
        <v>1474723</v>
      </c>
      <c r="G1172">
        <v>788933</v>
      </c>
      <c r="H1172">
        <v>685790</v>
      </c>
    </row>
    <row r="1173" spans="1:8" hidden="1" x14ac:dyDescent="0.25">
      <c r="A1173">
        <v>23</v>
      </c>
      <c r="B1173">
        <v>9</v>
      </c>
      <c r="C1173" t="s">
        <v>3066</v>
      </c>
      <c r="D1173" t="s">
        <v>2295</v>
      </c>
      <c r="E1173" t="s">
        <v>3065</v>
      </c>
      <c r="F1173">
        <v>1150428</v>
      </c>
      <c r="G1173">
        <v>615842</v>
      </c>
      <c r="H1173">
        <v>534586</v>
      </c>
    </row>
    <row r="1174" spans="1:8" hidden="1" x14ac:dyDescent="0.25">
      <c r="A1174">
        <v>23</v>
      </c>
      <c r="B1174">
        <v>9</v>
      </c>
      <c r="C1174" t="s">
        <v>3066</v>
      </c>
      <c r="D1174" t="s">
        <v>2295</v>
      </c>
      <c r="E1174" t="s">
        <v>1564</v>
      </c>
      <c r="F1174">
        <v>324295</v>
      </c>
      <c r="G1174">
        <v>173091</v>
      </c>
      <c r="H1174">
        <v>151204</v>
      </c>
    </row>
    <row r="1175" spans="1:8" x14ac:dyDescent="0.25">
      <c r="A1175">
        <v>23</v>
      </c>
      <c r="B1175">
        <v>10</v>
      </c>
      <c r="C1175" t="s">
        <v>3066</v>
      </c>
      <c r="D1175" t="s">
        <v>2297</v>
      </c>
      <c r="E1175" t="s">
        <v>2</v>
      </c>
      <c r="F1175">
        <v>856558</v>
      </c>
      <c r="G1175">
        <v>450549</v>
      </c>
      <c r="H1175">
        <v>406009</v>
      </c>
    </row>
    <row r="1176" spans="1:8" hidden="1" x14ac:dyDescent="0.25">
      <c r="A1176">
        <v>23</v>
      </c>
      <c r="B1176">
        <v>10</v>
      </c>
      <c r="C1176" t="s">
        <v>3066</v>
      </c>
      <c r="D1176" t="s">
        <v>2297</v>
      </c>
      <c r="E1176" t="s">
        <v>3065</v>
      </c>
      <c r="F1176">
        <v>748374</v>
      </c>
      <c r="G1176">
        <v>393209</v>
      </c>
      <c r="H1176">
        <v>355165</v>
      </c>
    </row>
    <row r="1177" spans="1:8" hidden="1" x14ac:dyDescent="0.25">
      <c r="A1177">
        <v>23</v>
      </c>
      <c r="B1177">
        <v>10</v>
      </c>
      <c r="C1177" t="s">
        <v>3066</v>
      </c>
      <c r="D1177" t="s">
        <v>2297</v>
      </c>
      <c r="E1177" t="s">
        <v>1564</v>
      </c>
      <c r="F1177">
        <v>108184</v>
      </c>
      <c r="G1177">
        <v>57340</v>
      </c>
      <c r="H1177">
        <v>50844</v>
      </c>
    </row>
    <row r="1178" spans="1:8" x14ac:dyDescent="0.25">
      <c r="A1178">
        <v>23</v>
      </c>
      <c r="B1178">
        <v>11</v>
      </c>
      <c r="C1178" t="s">
        <v>3066</v>
      </c>
      <c r="D1178" t="s">
        <v>2299</v>
      </c>
      <c r="E1178" t="s">
        <v>2</v>
      </c>
      <c r="F1178">
        <v>2021987</v>
      </c>
      <c r="G1178">
        <v>1073205</v>
      </c>
      <c r="H1178">
        <v>948782</v>
      </c>
    </row>
    <row r="1179" spans="1:8" hidden="1" x14ac:dyDescent="0.25">
      <c r="A1179">
        <v>23</v>
      </c>
      <c r="B1179">
        <v>11</v>
      </c>
      <c r="C1179" t="s">
        <v>3066</v>
      </c>
      <c r="D1179" t="s">
        <v>2299</v>
      </c>
      <c r="E1179" t="s">
        <v>3065</v>
      </c>
      <c r="F1179">
        <v>1431080</v>
      </c>
      <c r="G1179">
        <v>761243</v>
      </c>
      <c r="H1179">
        <v>669837</v>
      </c>
    </row>
    <row r="1180" spans="1:8" hidden="1" x14ac:dyDescent="0.25">
      <c r="A1180">
        <v>23</v>
      </c>
      <c r="B1180">
        <v>11</v>
      </c>
      <c r="C1180" t="s">
        <v>3066</v>
      </c>
      <c r="D1180" t="s">
        <v>2299</v>
      </c>
      <c r="E1180" t="s">
        <v>1564</v>
      </c>
      <c r="F1180">
        <v>590907</v>
      </c>
      <c r="G1180">
        <v>311962</v>
      </c>
      <c r="H1180">
        <v>278945</v>
      </c>
    </row>
    <row r="1181" spans="1:8" x14ac:dyDescent="0.25">
      <c r="A1181">
        <v>23</v>
      </c>
      <c r="B1181">
        <v>12</v>
      </c>
      <c r="C1181" t="s">
        <v>3066</v>
      </c>
      <c r="D1181" t="s">
        <v>2301</v>
      </c>
      <c r="E1181" t="s">
        <v>2</v>
      </c>
      <c r="F1181">
        <v>1083949</v>
      </c>
      <c r="G1181">
        <v>570229</v>
      </c>
      <c r="H1181">
        <v>513720</v>
      </c>
    </row>
    <row r="1182" spans="1:8" hidden="1" x14ac:dyDescent="0.25">
      <c r="A1182">
        <v>23</v>
      </c>
      <c r="B1182">
        <v>12</v>
      </c>
      <c r="C1182" t="s">
        <v>3066</v>
      </c>
      <c r="D1182" t="s">
        <v>2301</v>
      </c>
      <c r="E1182" t="s">
        <v>3065</v>
      </c>
      <c r="F1182">
        <v>879598</v>
      </c>
      <c r="G1182">
        <v>462648</v>
      </c>
      <c r="H1182">
        <v>416950</v>
      </c>
    </row>
    <row r="1183" spans="1:8" hidden="1" x14ac:dyDescent="0.25">
      <c r="A1183">
        <v>23</v>
      </c>
      <c r="B1183">
        <v>12</v>
      </c>
      <c r="C1183" t="s">
        <v>3066</v>
      </c>
      <c r="D1183" t="s">
        <v>2301</v>
      </c>
      <c r="E1183" t="s">
        <v>1564</v>
      </c>
      <c r="F1183">
        <v>204351</v>
      </c>
      <c r="G1183">
        <v>107581</v>
      </c>
      <c r="H1183">
        <v>96770</v>
      </c>
    </row>
    <row r="1184" spans="1:8" x14ac:dyDescent="0.25">
      <c r="A1184">
        <v>23</v>
      </c>
      <c r="B1184">
        <v>13</v>
      </c>
      <c r="C1184" t="s">
        <v>3066</v>
      </c>
      <c r="D1184" t="s">
        <v>2303</v>
      </c>
      <c r="E1184" t="s">
        <v>2</v>
      </c>
      <c r="F1184">
        <v>1870104</v>
      </c>
      <c r="G1184">
        <v>971396</v>
      </c>
      <c r="H1184">
        <v>898708</v>
      </c>
    </row>
    <row r="1185" spans="1:8" hidden="1" x14ac:dyDescent="0.25">
      <c r="A1185">
        <v>23</v>
      </c>
      <c r="B1185">
        <v>13</v>
      </c>
      <c r="C1185" t="s">
        <v>3066</v>
      </c>
      <c r="D1185" t="s">
        <v>2303</v>
      </c>
      <c r="E1185" t="s">
        <v>3065</v>
      </c>
      <c r="F1185">
        <v>1484551</v>
      </c>
      <c r="G1185">
        <v>766510</v>
      </c>
      <c r="H1185">
        <v>718041</v>
      </c>
    </row>
    <row r="1186" spans="1:8" hidden="1" x14ac:dyDescent="0.25">
      <c r="A1186">
        <v>23</v>
      </c>
      <c r="B1186">
        <v>13</v>
      </c>
      <c r="C1186" t="s">
        <v>3066</v>
      </c>
      <c r="D1186" t="s">
        <v>2303</v>
      </c>
      <c r="E1186" t="s">
        <v>1564</v>
      </c>
      <c r="F1186">
        <v>385553</v>
      </c>
      <c r="G1186">
        <v>204886</v>
      </c>
      <c r="H1186">
        <v>180667</v>
      </c>
    </row>
    <row r="1187" spans="1:8" x14ac:dyDescent="0.25">
      <c r="A1187">
        <v>23</v>
      </c>
      <c r="B1187">
        <v>14</v>
      </c>
      <c r="C1187" t="s">
        <v>3066</v>
      </c>
      <c r="D1187" t="s">
        <v>2305</v>
      </c>
      <c r="E1187" t="s">
        <v>2</v>
      </c>
      <c r="F1187">
        <v>1973306</v>
      </c>
      <c r="G1187">
        <v>1016687</v>
      </c>
      <c r="H1187">
        <v>956619</v>
      </c>
    </row>
    <row r="1188" spans="1:8" hidden="1" x14ac:dyDescent="0.25">
      <c r="A1188">
        <v>23</v>
      </c>
      <c r="B1188">
        <v>14</v>
      </c>
      <c r="C1188" t="s">
        <v>3066</v>
      </c>
      <c r="D1188" t="s">
        <v>2305</v>
      </c>
      <c r="E1188" t="s">
        <v>3065</v>
      </c>
      <c r="F1188">
        <v>1652743</v>
      </c>
      <c r="G1188">
        <v>845993</v>
      </c>
      <c r="H1188">
        <v>806750</v>
      </c>
    </row>
    <row r="1189" spans="1:8" hidden="1" x14ac:dyDescent="0.25">
      <c r="A1189">
        <v>23</v>
      </c>
      <c r="B1189">
        <v>14</v>
      </c>
      <c r="C1189" t="s">
        <v>3066</v>
      </c>
      <c r="D1189" t="s">
        <v>2305</v>
      </c>
      <c r="E1189" t="s">
        <v>1564</v>
      </c>
      <c r="F1189">
        <v>320563</v>
      </c>
      <c r="G1189">
        <v>170694</v>
      </c>
      <c r="H1189">
        <v>149869</v>
      </c>
    </row>
    <row r="1190" spans="1:8" x14ac:dyDescent="0.25">
      <c r="A1190">
        <v>23</v>
      </c>
      <c r="B1190">
        <v>15</v>
      </c>
      <c r="C1190" t="s">
        <v>3066</v>
      </c>
      <c r="D1190" t="s">
        <v>3158</v>
      </c>
      <c r="E1190" t="s">
        <v>2</v>
      </c>
      <c r="F1190">
        <v>515963</v>
      </c>
      <c r="G1190">
        <v>265128</v>
      </c>
      <c r="H1190">
        <v>250835</v>
      </c>
    </row>
    <row r="1191" spans="1:8" hidden="1" x14ac:dyDescent="0.25">
      <c r="A1191">
        <v>23</v>
      </c>
      <c r="B1191">
        <v>15</v>
      </c>
      <c r="C1191" t="s">
        <v>3066</v>
      </c>
      <c r="D1191" t="s">
        <v>3158</v>
      </c>
      <c r="E1191" t="s">
        <v>3065</v>
      </c>
      <c r="F1191">
        <v>432830</v>
      </c>
      <c r="G1191">
        <v>221749</v>
      </c>
      <c r="H1191">
        <v>211081</v>
      </c>
    </row>
    <row r="1192" spans="1:8" hidden="1" x14ac:dyDescent="0.25">
      <c r="A1192">
        <v>23</v>
      </c>
      <c r="B1192">
        <v>15</v>
      </c>
      <c r="C1192" t="s">
        <v>3066</v>
      </c>
      <c r="D1192" t="s">
        <v>3158</v>
      </c>
      <c r="E1192" t="s">
        <v>1564</v>
      </c>
      <c r="F1192">
        <v>83133</v>
      </c>
      <c r="G1192">
        <v>43379</v>
      </c>
      <c r="H1192">
        <v>39754</v>
      </c>
    </row>
    <row r="1193" spans="1:8" x14ac:dyDescent="0.25">
      <c r="A1193">
        <v>23</v>
      </c>
      <c r="B1193">
        <v>16</v>
      </c>
      <c r="C1193" t="s">
        <v>3066</v>
      </c>
      <c r="D1193" t="s">
        <v>2309</v>
      </c>
      <c r="E1193" t="s">
        <v>2</v>
      </c>
      <c r="F1193">
        <v>1575303</v>
      </c>
      <c r="G1193">
        <v>804988</v>
      </c>
      <c r="H1193">
        <v>770315</v>
      </c>
    </row>
    <row r="1194" spans="1:8" hidden="1" x14ac:dyDescent="0.25">
      <c r="A1194">
        <v>23</v>
      </c>
      <c r="B1194">
        <v>16</v>
      </c>
      <c r="C1194" t="s">
        <v>3066</v>
      </c>
      <c r="D1194" t="s">
        <v>2309</v>
      </c>
      <c r="E1194" t="s">
        <v>3065</v>
      </c>
      <c r="F1194">
        <v>1177149</v>
      </c>
      <c r="G1194">
        <v>595089</v>
      </c>
      <c r="H1194">
        <v>582060</v>
      </c>
    </row>
    <row r="1195" spans="1:8" hidden="1" x14ac:dyDescent="0.25">
      <c r="A1195">
        <v>23</v>
      </c>
      <c r="B1195">
        <v>16</v>
      </c>
      <c r="C1195" t="s">
        <v>3066</v>
      </c>
      <c r="D1195" t="s">
        <v>2309</v>
      </c>
      <c r="E1195" t="s">
        <v>1564</v>
      </c>
      <c r="F1195">
        <v>398154</v>
      </c>
      <c r="G1195">
        <v>209899</v>
      </c>
      <c r="H1195">
        <v>188255</v>
      </c>
    </row>
    <row r="1196" spans="1:8" x14ac:dyDescent="0.25">
      <c r="A1196">
        <v>23</v>
      </c>
      <c r="B1196">
        <v>17</v>
      </c>
      <c r="C1196" t="s">
        <v>3066</v>
      </c>
      <c r="D1196" t="s">
        <v>2311</v>
      </c>
      <c r="E1196" t="s">
        <v>2</v>
      </c>
      <c r="F1196">
        <v>1831152</v>
      </c>
      <c r="G1196">
        <v>947830</v>
      </c>
      <c r="H1196">
        <v>883322</v>
      </c>
    </row>
    <row r="1197" spans="1:8" hidden="1" x14ac:dyDescent="0.25">
      <c r="A1197">
        <v>23</v>
      </c>
      <c r="B1197">
        <v>17</v>
      </c>
      <c r="C1197" t="s">
        <v>3066</v>
      </c>
      <c r="D1197" t="s">
        <v>2311</v>
      </c>
      <c r="E1197" t="s">
        <v>3065</v>
      </c>
      <c r="F1197">
        <v>1570121</v>
      </c>
      <c r="G1197">
        <v>806699</v>
      </c>
      <c r="H1197">
        <v>763422</v>
      </c>
    </row>
    <row r="1198" spans="1:8" hidden="1" x14ac:dyDescent="0.25">
      <c r="A1198">
        <v>23</v>
      </c>
      <c r="B1198">
        <v>17</v>
      </c>
      <c r="C1198" t="s">
        <v>3066</v>
      </c>
      <c r="D1198" t="s">
        <v>2311</v>
      </c>
      <c r="E1198" t="s">
        <v>1564</v>
      </c>
      <c r="F1198">
        <v>261031</v>
      </c>
      <c r="G1198">
        <v>141131</v>
      </c>
      <c r="H1198">
        <v>119900</v>
      </c>
    </row>
    <row r="1199" spans="1:8" x14ac:dyDescent="0.25">
      <c r="A1199">
        <v>23</v>
      </c>
      <c r="B1199">
        <v>18</v>
      </c>
      <c r="C1199" t="s">
        <v>3066</v>
      </c>
      <c r="D1199" t="s">
        <v>3159</v>
      </c>
      <c r="E1199" t="s">
        <v>2</v>
      </c>
      <c r="F1199">
        <v>726070</v>
      </c>
      <c r="G1199">
        <v>372419</v>
      </c>
      <c r="H1199">
        <v>353651</v>
      </c>
    </row>
    <row r="1200" spans="1:8" hidden="1" x14ac:dyDescent="0.25">
      <c r="A1200">
        <v>23</v>
      </c>
      <c r="B1200">
        <v>18</v>
      </c>
      <c r="C1200" t="s">
        <v>3066</v>
      </c>
      <c r="D1200" t="s">
        <v>3159</v>
      </c>
      <c r="E1200" t="s">
        <v>3065</v>
      </c>
      <c r="F1200">
        <v>523100</v>
      </c>
      <c r="G1200">
        <v>267006</v>
      </c>
      <c r="H1200">
        <v>256094</v>
      </c>
    </row>
    <row r="1201" spans="1:8" hidden="1" x14ac:dyDescent="0.25">
      <c r="A1201">
        <v>23</v>
      </c>
      <c r="B1201">
        <v>18</v>
      </c>
      <c r="C1201" t="s">
        <v>3066</v>
      </c>
      <c r="D1201" t="s">
        <v>3159</v>
      </c>
      <c r="E1201" t="s">
        <v>1564</v>
      </c>
      <c r="F1201">
        <v>202970</v>
      </c>
      <c r="G1201">
        <v>105413</v>
      </c>
      <c r="H1201">
        <v>97557</v>
      </c>
    </row>
    <row r="1202" spans="1:8" x14ac:dyDescent="0.25">
      <c r="A1202">
        <v>23</v>
      </c>
      <c r="B1202">
        <v>19</v>
      </c>
      <c r="C1202" t="s">
        <v>3066</v>
      </c>
      <c r="D1202" t="s">
        <v>2315</v>
      </c>
      <c r="E1202" t="s">
        <v>2</v>
      </c>
      <c r="F1202">
        <v>1183724</v>
      </c>
      <c r="G1202">
        <v>605119</v>
      </c>
      <c r="H1202">
        <v>578605</v>
      </c>
    </row>
    <row r="1203" spans="1:8" hidden="1" x14ac:dyDescent="0.25">
      <c r="A1203">
        <v>23</v>
      </c>
      <c r="B1203">
        <v>19</v>
      </c>
      <c r="C1203" t="s">
        <v>3066</v>
      </c>
      <c r="D1203" t="s">
        <v>2315</v>
      </c>
      <c r="E1203" t="s">
        <v>3065</v>
      </c>
      <c r="F1203">
        <v>963020</v>
      </c>
      <c r="G1203">
        <v>491421</v>
      </c>
      <c r="H1203">
        <v>471599</v>
      </c>
    </row>
    <row r="1204" spans="1:8" hidden="1" x14ac:dyDescent="0.25">
      <c r="A1204">
        <v>23</v>
      </c>
      <c r="B1204">
        <v>19</v>
      </c>
      <c r="C1204" t="s">
        <v>3066</v>
      </c>
      <c r="D1204" t="s">
        <v>2315</v>
      </c>
      <c r="E1204" t="s">
        <v>1564</v>
      </c>
      <c r="F1204">
        <v>220704</v>
      </c>
      <c r="G1204">
        <v>113698</v>
      </c>
      <c r="H1204">
        <v>107006</v>
      </c>
    </row>
    <row r="1205" spans="1:8" x14ac:dyDescent="0.25">
      <c r="A1205">
        <v>23</v>
      </c>
      <c r="B1205">
        <v>20</v>
      </c>
      <c r="C1205" t="s">
        <v>3066</v>
      </c>
      <c r="D1205" t="s">
        <v>2317</v>
      </c>
      <c r="E1205" t="s">
        <v>2</v>
      </c>
      <c r="F1205">
        <v>1215393</v>
      </c>
      <c r="G1205">
        <v>620862</v>
      </c>
      <c r="H1205">
        <v>594531</v>
      </c>
    </row>
    <row r="1206" spans="1:8" hidden="1" x14ac:dyDescent="0.25">
      <c r="A1206">
        <v>23</v>
      </c>
      <c r="B1206">
        <v>20</v>
      </c>
      <c r="C1206" t="s">
        <v>3066</v>
      </c>
      <c r="D1206" t="s">
        <v>2317</v>
      </c>
      <c r="E1206" t="s">
        <v>3065</v>
      </c>
      <c r="F1206">
        <v>846959</v>
      </c>
      <c r="G1206">
        <v>431230</v>
      </c>
      <c r="H1206">
        <v>415729</v>
      </c>
    </row>
    <row r="1207" spans="1:8" hidden="1" x14ac:dyDescent="0.25">
      <c r="A1207">
        <v>23</v>
      </c>
      <c r="B1207">
        <v>20</v>
      </c>
      <c r="C1207" t="s">
        <v>3066</v>
      </c>
      <c r="D1207" t="s">
        <v>2317</v>
      </c>
      <c r="E1207" t="s">
        <v>1564</v>
      </c>
      <c r="F1207">
        <v>368434</v>
      </c>
      <c r="G1207">
        <v>189632</v>
      </c>
      <c r="H1207">
        <v>178802</v>
      </c>
    </row>
    <row r="1208" spans="1:8" x14ac:dyDescent="0.25">
      <c r="A1208">
        <v>23</v>
      </c>
      <c r="B1208">
        <v>21</v>
      </c>
      <c r="C1208" t="s">
        <v>3066</v>
      </c>
      <c r="D1208" t="s">
        <v>2319</v>
      </c>
      <c r="E1208" t="s">
        <v>2</v>
      </c>
      <c r="F1208">
        <v>1710982</v>
      </c>
      <c r="G1208">
        <v>882871</v>
      </c>
      <c r="H1208">
        <v>828111</v>
      </c>
    </row>
    <row r="1209" spans="1:8" hidden="1" x14ac:dyDescent="0.25">
      <c r="A1209">
        <v>23</v>
      </c>
      <c r="B1209">
        <v>21</v>
      </c>
      <c r="C1209" t="s">
        <v>3066</v>
      </c>
      <c r="D1209" t="s">
        <v>2319</v>
      </c>
      <c r="E1209" t="s">
        <v>3065</v>
      </c>
      <c r="F1209">
        <v>1048195</v>
      </c>
      <c r="G1209">
        <v>538586</v>
      </c>
      <c r="H1209">
        <v>509609</v>
      </c>
    </row>
    <row r="1210" spans="1:8" hidden="1" x14ac:dyDescent="0.25">
      <c r="A1210">
        <v>23</v>
      </c>
      <c r="B1210">
        <v>21</v>
      </c>
      <c r="C1210" t="s">
        <v>3066</v>
      </c>
      <c r="D1210" t="s">
        <v>2319</v>
      </c>
      <c r="E1210" t="s">
        <v>1564</v>
      </c>
      <c r="F1210">
        <v>662787</v>
      </c>
      <c r="G1210">
        <v>344285</v>
      </c>
      <c r="H1210">
        <v>318502</v>
      </c>
    </row>
    <row r="1211" spans="1:8" x14ac:dyDescent="0.25">
      <c r="A1211">
        <v>23</v>
      </c>
      <c r="B1211">
        <v>22</v>
      </c>
      <c r="C1211" t="s">
        <v>3066</v>
      </c>
      <c r="D1211" t="s">
        <v>2321</v>
      </c>
      <c r="E1211" t="s">
        <v>2</v>
      </c>
      <c r="F1211">
        <v>1290685</v>
      </c>
      <c r="G1211">
        <v>669852</v>
      </c>
      <c r="H1211">
        <v>620833</v>
      </c>
    </row>
    <row r="1212" spans="1:8" hidden="1" x14ac:dyDescent="0.25">
      <c r="A1212">
        <v>23</v>
      </c>
      <c r="B1212">
        <v>22</v>
      </c>
      <c r="C1212" t="s">
        <v>3066</v>
      </c>
      <c r="D1212" t="s">
        <v>2321</v>
      </c>
      <c r="E1212" t="s">
        <v>3065</v>
      </c>
      <c r="F1212">
        <v>1051455</v>
      </c>
      <c r="G1212">
        <v>545254</v>
      </c>
      <c r="H1212">
        <v>506201</v>
      </c>
    </row>
    <row r="1213" spans="1:8" hidden="1" x14ac:dyDescent="0.25">
      <c r="A1213">
        <v>23</v>
      </c>
      <c r="B1213">
        <v>22</v>
      </c>
      <c r="C1213" t="s">
        <v>3066</v>
      </c>
      <c r="D1213" t="s">
        <v>2321</v>
      </c>
      <c r="E1213" t="s">
        <v>1564</v>
      </c>
      <c r="F1213">
        <v>239230</v>
      </c>
      <c r="G1213">
        <v>124598</v>
      </c>
      <c r="H1213">
        <v>114632</v>
      </c>
    </row>
    <row r="1214" spans="1:8" x14ac:dyDescent="0.25">
      <c r="A1214">
        <v>23</v>
      </c>
      <c r="B1214">
        <v>23</v>
      </c>
      <c r="C1214" t="s">
        <v>3066</v>
      </c>
      <c r="D1214" t="s">
        <v>2323</v>
      </c>
      <c r="E1214" t="s">
        <v>2</v>
      </c>
      <c r="F1214">
        <v>1308223</v>
      </c>
      <c r="G1214">
        <v>677866</v>
      </c>
      <c r="H1214">
        <v>630357</v>
      </c>
    </row>
    <row r="1215" spans="1:8" hidden="1" x14ac:dyDescent="0.25">
      <c r="A1215">
        <v>23</v>
      </c>
      <c r="B1215">
        <v>23</v>
      </c>
      <c r="C1215" t="s">
        <v>3066</v>
      </c>
      <c r="D1215" t="s">
        <v>2323</v>
      </c>
      <c r="E1215" t="s">
        <v>3065</v>
      </c>
      <c r="F1215">
        <v>949876</v>
      </c>
      <c r="G1215">
        <v>491053</v>
      </c>
      <c r="H1215">
        <v>458823</v>
      </c>
    </row>
    <row r="1216" spans="1:8" hidden="1" x14ac:dyDescent="0.25">
      <c r="A1216">
        <v>23</v>
      </c>
      <c r="B1216">
        <v>23</v>
      </c>
      <c r="C1216" t="s">
        <v>3066</v>
      </c>
      <c r="D1216" t="s">
        <v>2323</v>
      </c>
      <c r="E1216" t="s">
        <v>1564</v>
      </c>
      <c r="F1216">
        <v>358347</v>
      </c>
      <c r="G1216">
        <v>186813</v>
      </c>
      <c r="H1216">
        <v>171534</v>
      </c>
    </row>
    <row r="1217" spans="1:8" x14ac:dyDescent="0.25">
      <c r="A1217">
        <v>23</v>
      </c>
      <c r="B1217">
        <v>24</v>
      </c>
      <c r="C1217" t="s">
        <v>3066</v>
      </c>
      <c r="D1217" t="s">
        <v>2325</v>
      </c>
      <c r="E1217" t="s">
        <v>2</v>
      </c>
      <c r="F1217">
        <v>1394561</v>
      </c>
      <c r="G1217">
        <v>702053</v>
      </c>
      <c r="H1217">
        <v>692508</v>
      </c>
    </row>
    <row r="1218" spans="1:8" hidden="1" x14ac:dyDescent="0.25">
      <c r="A1218">
        <v>23</v>
      </c>
      <c r="B1218">
        <v>24</v>
      </c>
      <c r="C1218" t="s">
        <v>3066</v>
      </c>
      <c r="D1218" t="s">
        <v>2325</v>
      </c>
      <c r="E1218" t="s">
        <v>3065</v>
      </c>
      <c r="F1218">
        <v>1273530</v>
      </c>
      <c r="G1218">
        <v>639252</v>
      </c>
      <c r="H1218">
        <v>634278</v>
      </c>
    </row>
    <row r="1219" spans="1:8" hidden="1" x14ac:dyDescent="0.25">
      <c r="A1219">
        <v>23</v>
      </c>
      <c r="B1219">
        <v>24</v>
      </c>
      <c r="C1219" t="s">
        <v>3066</v>
      </c>
      <c r="D1219" t="s">
        <v>2325</v>
      </c>
      <c r="E1219" t="s">
        <v>1564</v>
      </c>
      <c r="F1219">
        <v>121031</v>
      </c>
      <c r="G1219">
        <v>62801</v>
      </c>
      <c r="H1219">
        <v>58230</v>
      </c>
    </row>
    <row r="1220" spans="1:8" x14ac:dyDescent="0.25">
      <c r="A1220">
        <v>23</v>
      </c>
      <c r="B1220">
        <v>25</v>
      </c>
      <c r="C1220" t="s">
        <v>3066</v>
      </c>
      <c r="D1220" t="s">
        <v>2327</v>
      </c>
      <c r="E1220" t="s">
        <v>2</v>
      </c>
      <c r="F1220">
        <v>1740329</v>
      </c>
      <c r="G1220">
        <v>890416</v>
      </c>
      <c r="H1220">
        <v>849913</v>
      </c>
    </row>
    <row r="1221" spans="1:8" hidden="1" x14ac:dyDescent="0.25">
      <c r="A1221">
        <v>23</v>
      </c>
      <c r="B1221">
        <v>25</v>
      </c>
      <c r="C1221" t="s">
        <v>3066</v>
      </c>
      <c r="D1221" t="s">
        <v>2327</v>
      </c>
      <c r="E1221" t="s">
        <v>3065</v>
      </c>
      <c r="F1221">
        <v>1452145</v>
      </c>
      <c r="G1221">
        <v>736710</v>
      </c>
      <c r="H1221">
        <v>715435</v>
      </c>
    </row>
    <row r="1222" spans="1:8" hidden="1" x14ac:dyDescent="0.25">
      <c r="A1222">
        <v>23</v>
      </c>
      <c r="B1222">
        <v>25</v>
      </c>
      <c r="C1222" t="s">
        <v>3066</v>
      </c>
      <c r="D1222" t="s">
        <v>2327</v>
      </c>
      <c r="E1222" t="s">
        <v>1564</v>
      </c>
      <c r="F1222">
        <v>288184</v>
      </c>
      <c r="G1222">
        <v>153706</v>
      </c>
      <c r="H1222">
        <v>134478</v>
      </c>
    </row>
    <row r="1223" spans="1:8" x14ac:dyDescent="0.25">
      <c r="A1223">
        <v>23</v>
      </c>
      <c r="B1223">
        <v>26</v>
      </c>
      <c r="C1223" t="s">
        <v>3066</v>
      </c>
      <c r="D1223" t="s">
        <v>2329</v>
      </c>
      <c r="E1223" t="s">
        <v>2</v>
      </c>
      <c r="F1223">
        <v>2465827</v>
      </c>
      <c r="G1223">
        <v>1289352</v>
      </c>
      <c r="H1223">
        <v>1176475</v>
      </c>
    </row>
    <row r="1224" spans="1:8" hidden="1" x14ac:dyDescent="0.25">
      <c r="A1224">
        <v>23</v>
      </c>
      <c r="B1224">
        <v>26</v>
      </c>
      <c r="C1224" t="s">
        <v>3066</v>
      </c>
      <c r="D1224" t="s">
        <v>2329</v>
      </c>
      <c r="E1224" t="s">
        <v>3065</v>
      </c>
      <c r="F1224">
        <v>735464</v>
      </c>
      <c r="G1224">
        <v>379624</v>
      </c>
      <c r="H1224">
        <v>355840</v>
      </c>
    </row>
    <row r="1225" spans="1:8" hidden="1" x14ac:dyDescent="0.25">
      <c r="A1225">
        <v>23</v>
      </c>
      <c r="B1225">
        <v>26</v>
      </c>
      <c r="C1225" t="s">
        <v>3066</v>
      </c>
      <c r="D1225" t="s">
        <v>2329</v>
      </c>
      <c r="E1225" t="s">
        <v>1564</v>
      </c>
      <c r="F1225">
        <v>1730363</v>
      </c>
      <c r="G1225">
        <v>909728</v>
      </c>
      <c r="H1225">
        <v>820635</v>
      </c>
    </row>
    <row r="1226" spans="1:8" x14ac:dyDescent="0.25">
      <c r="A1226">
        <v>23</v>
      </c>
      <c r="B1226">
        <v>27</v>
      </c>
      <c r="C1226" t="s">
        <v>3066</v>
      </c>
      <c r="D1226" t="s">
        <v>2331</v>
      </c>
      <c r="E1226" t="s">
        <v>2</v>
      </c>
      <c r="F1226">
        <v>1529562</v>
      </c>
      <c r="G1226">
        <v>784604</v>
      </c>
      <c r="H1226">
        <v>744958</v>
      </c>
    </row>
    <row r="1227" spans="1:8" hidden="1" x14ac:dyDescent="0.25">
      <c r="A1227">
        <v>23</v>
      </c>
      <c r="B1227">
        <v>27</v>
      </c>
      <c r="C1227" t="s">
        <v>3066</v>
      </c>
      <c r="D1227" t="s">
        <v>2331</v>
      </c>
      <c r="E1227" t="s">
        <v>3065</v>
      </c>
      <c r="F1227">
        <v>1294103</v>
      </c>
      <c r="G1227">
        <v>662407</v>
      </c>
      <c r="H1227">
        <v>631696</v>
      </c>
    </row>
    <row r="1228" spans="1:8" hidden="1" x14ac:dyDescent="0.25">
      <c r="A1228">
        <v>23</v>
      </c>
      <c r="B1228">
        <v>27</v>
      </c>
      <c r="C1228" t="s">
        <v>3066</v>
      </c>
      <c r="D1228" t="s">
        <v>2331</v>
      </c>
      <c r="E1228" t="s">
        <v>1564</v>
      </c>
      <c r="F1228">
        <v>235459</v>
      </c>
      <c r="G1228">
        <v>122197</v>
      </c>
      <c r="H1228">
        <v>113262</v>
      </c>
    </row>
    <row r="1229" spans="1:8" x14ac:dyDescent="0.25">
      <c r="A1229">
        <v>23</v>
      </c>
      <c r="B1229">
        <v>28</v>
      </c>
      <c r="C1229" t="s">
        <v>3066</v>
      </c>
      <c r="D1229" t="s">
        <v>3160</v>
      </c>
      <c r="E1229" t="s">
        <v>2</v>
      </c>
      <c r="F1229">
        <v>1081441</v>
      </c>
      <c r="G1229">
        <v>548609</v>
      </c>
      <c r="H1229">
        <v>532832</v>
      </c>
    </row>
    <row r="1230" spans="1:8" hidden="1" x14ac:dyDescent="0.25">
      <c r="A1230">
        <v>23</v>
      </c>
      <c r="B1230">
        <v>28</v>
      </c>
      <c r="C1230" t="s">
        <v>3066</v>
      </c>
      <c r="D1230" t="s">
        <v>3160</v>
      </c>
      <c r="E1230" t="s">
        <v>3065</v>
      </c>
      <c r="F1230">
        <v>923466</v>
      </c>
      <c r="G1230">
        <v>467159</v>
      </c>
      <c r="H1230">
        <v>456307</v>
      </c>
    </row>
    <row r="1231" spans="1:8" hidden="1" x14ac:dyDescent="0.25">
      <c r="A1231">
        <v>23</v>
      </c>
      <c r="B1231">
        <v>28</v>
      </c>
      <c r="C1231" t="s">
        <v>3066</v>
      </c>
      <c r="D1231" t="s">
        <v>3160</v>
      </c>
      <c r="E1231" t="s">
        <v>1564</v>
      </c>
      <c r="F1231">
        <v>157975</v>
      </c>
      <c r="G1231">
        <v>81450</v>
      </c>
      <c r="H1231">
        <v>76525</v>
      </c>
    </row>
    <row r="1232" spans="1:8" x14ac:dyDescent="0.25">
      <c r="A1232">
        <v>23</v>
      </c>
      <c r="B1232">
        <v>29</v>
      </c>
      <c r="C1232" t="s">
        <v>3066</v>
      </c>
      <c r="D1232" t="s">
        <v>2335</v>
      </c>
      <c r="E1232" t="s">
        <v>2</v>
      </c>
      <c r="F1232">
        <v>1713134</v>
      </c>
      <c r="G1232">
        <v>884966</v>
      </c>
      <c r="H1232">
        <v>828168</v>
      </c>
    </row>
    <row r="1233" spans="1:8" hidden="1" x14ac:dyDescent="0.25">
      <c r="A1233">
        <v>23</v>
      </c>
      <c r="B1233">
        <v>29</v>
      </c>
      <c r="C1233" t="s">
        <v>3066</v>
      </c>
      <c r="D1233" t="s">
        <v>2335</v>
      </c>
      <c r="E1233" t="s">
        <v>3065</v>
      </c>
      <c r="F1233">
        <v>1253213</v>
      </c>
      <c r="G1233">
        <v>647364</v>
      </c>
      <c r="H1233">
        <v>605849</v>
      </c>
    </row>
    <row r="1234" spans="1:8" hidden="1" x14ac:dyDescent="0.25">
      <c r="A1234">
        <v>23</v>
      </c>
      <c r="B1234">
        <v>29</v>
      </c>
      <c r="C1234" t="s">
        <v>3066</v>
      </c>
      <c r="D1234" t="s">
        <v>2335</v>
      </c>
      <c r="E1234" t="s">
        <v>1564</v>
      </c>
      <c r="F1234">
        <v>459921</v>
      </c>
      <c r="G1234">
        <v>237602</v>
      </c>
      <c r="H1234">
        <v>222319</v>
      </c>
    </row>
    <row r="1235" spans="1:8" x14ac:dyDescent="0.25">
      <c r="A1235">
        <v>23</v>
      </c>
      <c r="B1235">
        <v>30</v>
      </c>
      <c r="C1235" t="s">
        <v>3066</v>
      </c>
      <c r="D1235" t="s">
        <v>2337</v>
      </c>
      <c r="E1235" t="s">
        <v>2</v>
      </c>
      <c r="F1235">
        <v>1254085</v>
      </c>
      <c r="G1235">
        <v>649106</v>
      </c>
      <c r="H1235">
        <v>604979</v>
      </c>
    </row>
    <row r="1236" spans="1:8" hidden="1" x14ac:dyDescent="0.25">
      <c r="A1236">
        <v>23</v>
      </c>
      <c r="B1236">
        <v>30</v>
      </c>
      <c r="C1236" t="s">
        <v>3066</v>
      </c>
      <c r="D1236" t="s">
        <v>2337</v>
      </c>
      <c r="E1236" t="s">
        <v>3065</v>
      </c>
      <c r="F1236">
        <v>1036763</v>
      </c>
      <c r="G1236">
        <v>535615</v>
      </c>
      <c r="H1236">
        <v>501148</v>
      </c>
    </row>
    <row r="1237" spans="1:8" hidden="1" x14ac:dyDescent="0.25">
      <c r="A1237">
        <v>23</v>
      </c>
      <c r="B1237">
        <v>30</v>
      </c>
      <c r="C1237" t="s">
        <v>3066</v>
      </c>
      <c r="D1237" t="s">
        <v>2337</v>
      </c>
      <c r="E1237" t="s">
        <v>1564</v>
      </c>
      <c r="F1237">
        <v>217322</v>
      </c>
      <c r="G1237">
        <v>113491</v>
      </c>
      <c r="H1237">
        <v>103831</v>
      </c>
    </row>
    <row r="1238" spans="1:8" x14ac:dyDescent="0.25">
      <c r="A1238">
        <v>23</v>
      </c>
      <c r="B1238">
        <v>31</v>
      </c>
      <c r="C1238" t="s">
        <v>3066</v>
      </c>
      <c r="D1238" t="s">
        <v>2339</v>
      </c>
      <c r="E1238" t="s">
        <v>2</v>
      </c>
      <c r="F1238">
        <v>1214857</v>
      </c>
      <c r="G1238">
        <v>647838</v>
      </c>
      <c r="H1238">
        <v>567019</v>
      </c>
    </row>
    <row r="1239" spans="1:8" hidden="1" x14ac:dyDescent="0.25">
      <c r="A1239">
        <v>23</v>
      </c>
      <c r="B1239">
        <v>31</v>
      </c>
      <c r="C1239" t="s">
        <v>3066</v>
      </c>
      <c r="D1239" t="s">
        <v>2339</v>
      </c>
      <c r="E1239" t="s">
        <v>3065</v>
      </c>
      <c r="F1239">
        <v>954490</v>
      </c>
      <c r="G1239">
        <v>509861</v>
      </c>
      <c r="H1239">
        <v>444629</v>
      </c>
    </row>
    <row r="1240" spans="1:8" hidden="1" x14ac:dyDescent="0.25">
      <c r="A1240">
        <v>23</v>
      </c>
      <c r="B1240">
        <v>31</v>
      </c>
      <c r="C1240" t="s">
        <v>3066</v>
      </c>
      <c r="D1240" t="s">
        <v>2339</v>
      </c>
      <c r="E1240" t="s">
        <v>1564</v>
      </c>
      <c r="F1240">
        <v>260367</v>
      </c>
      <c r="G1240">
        <v>137977</v>
      </c>
      <c r="H1240">
        <v>122390</v>
      </c>
    </row>
    <row r="1241" spans="1:8" x14ac:dyDescent="0.25">
      <c r="A1241">
        <v>23</v>
      </c>
      <c r="B1241">
        <v>32</v>
      </c>
      <c r="C1241" t="s">
        <v>3066</v>
      </c>
      <c r="D1241" t="s">
        <v>2341</v>
      </c>
      <c r="E1241" t="s">
        <v>2</v>
      </c>
      <c r="F1241">
        <v>1843510</v>
      </c>
      <c r="G1241">
        <v>972649</v>
      </c>
      <c r="H1241">
        <v>870861</v>
      </c>
    </row>
    <row r="1242" spans="1:8" hidden="1" x14ac:dyDescent="0.25">
      <c r="A1242">
        <v>23</v>
      </c>
      <c r="B1242">
        <v>32</v>
      </c>
      <c r="C1242" t="s">
        <v>3066</v>
      </c>
      <c r="D1242" t="s">
        <v>2341</v>
      </c>
      <c r="E1242" t="s">
        <v>3065</v>
      </c>
      <c r="F1242">
        <v>360792</v>
      </c>
      <c r="G1242">
        <v>191367</v>
      </c>
      <c r="H1242">
        <v>169425</v>
      </c>
    </row>
    <row r="1243" spans="1:8" hidden="1" x14ac:dyDescent="0.25">
      <c r="A1243">
        <v>23</v>
      </c>
      <c r="B1243">
        <v>32</v>
      </c>
      <c r="C1243" t="s">
        <v>3066</v>
      </c>
      <c r="D1243" t="s">
        <v>2341</v>
      </c>
      <c r="E1243" t="s">
        <v>1564</v>
      </c>
      <c r="F1243">
        <v>1482718</v>
      </c>
      <c r="G1243">
        <v>781282</v>
      </c>
      <c r="H1243">
        <v>701436</v>
      </c>
    </row>
    <row r="1244" spans="1:8" x14ac:dyDescent="0.25">
      <c r="A1244">
        <v>23</v>
      </c>
      <c r="B1244">
        <v>33</v>
      </c>
      <c r="C1244" t="s">
        <v>3066</v>
      </c>
      <c r="D1244" t="s">
        <v>2343</v>
      </c>
      <c r="E1244" t="s">
        <v>2</v>
      </c>
      <c r="F1244">
        <v>1078912</v>
      </c>
      <c r="G1244">
        <v>565137</v>
      </c>
      <c r="H1244">
        <v>513775</v>
      </c>
    </row>
    <row r="1245" spans="1:8" hidden="1" x14ac:dyDescent="0.25">
      <c r="A1245">
        <v>23</v>
      </c>
      <c r="B1245">
        <v>33</v>
      </c>
      <c r="C1245" t="s">
        <v>3066</v>
      </c>
      <c r="D1245" t="s">
        <v>2343</v>
      </c>
      <c r="E1245" t="s">
        <v>3065</v>
      </c>
      <c r="F1245">
        <v>885172</v>
      </c>
      <c r="G1245">
        <v>463139</v>
      </c>
      <c r="H1245">
        <v>422033</v>
      </c>
    </row>
    <row r="1246" spans="1:8" hidden="1" x14ac:dyDescent="0.25">
      <c r="A1246">
        <v>23</v>
      </c>
      <c r="B1246">
        <v>33</v>
      </c>
      <c r="C1246" t="s">
        <v>3066</v>
      </c>
      <c r="D1246" t="s">
        <v>2343</v>
      </c>
      <c r="E1246" t="s">
        <v>1564</v>
      </c>
      <c r="F1246">
        <v>193740</v>
      </c>
      <c r="G1246">
        <v>101998</v>
      </c>
      <c r="H1246">
        <v>91742</v>
      </c>
    </row>
    <row r="1247" spans="1:8" x14ac:dyDescent="0.25">
      <c r="A1247">
        <v>23</v>
      </c>
      <c r="B1247">
        <v>34</v>
      </c>
      <c r="C1247" t="s">
        <v>3066</v>
      </c>
      <c r="D1247" t="s">
        <v>2345</v>
      </c>
      <c r="E1247" t="s">
        <v>2</v>
      </c>
      <c r="F1247">
        <v>1125154</v>
      </c>
      <c r="G1247">
        <v>598247</v>
      </c>
      <c r="H1247">
        <v>526907</v>
      </c>
    </row>
    <row r="1248" spans="1:8" hidden="1" x14ac:dyDescent="0.25">
      <c r="A1248">
        <v>23</v>
      </c>
      <c r="B1248">
        <v>34</v>
      </c>
      <c r="C1248" t="s">
        <v>3066</v>
      </c>
      <c r="D1248" t="s">
        <v>2345</v>
      </c>
      <c r="E1248" t="s">
        <v>3065</v>
      </c>
      <c r="F1248">
        <v>918354</v>
      </c>
      <c r="G1248">
        <v>487410</v>
      </c>
      <c r="H1248">
        <v>430944</v>
      </c>
    </row>
    <row r="1249" spans="1:8" hidden="1" x14ac:dyDescent="0.25">
      <c r="A1249">
        <v>23</v>
      </c>
      <c r="B1249">
        <v>34</v>
      </c>
      <c r="C1249" t="s">
        <v>3066</v>
      </c>
      <c r="D1249" t="s">
        <v>2345</v>
      </c>
      <c r="E1249" t="s">
        <v>1564</v>
      </c>
      <c r="F1249">
        <v>206800</v>
      </c>
      <c r="G1249">
        <v>110837</v>
      </c>
      <c r="H1249">
        <v>95963</v>
      </c>
    </row>
    <row r="1250" spans="1:8" x14ac:dyDescent="0.25">
      <c r="A1250">
        <v>23</v>
      </c>
      <c r="B1250">
        <v>35</v>
      </c>
      <c r="C1250" t="s">
        <v>3066</v>
      </c>
      <c r="D1250" t="s">
        <v>2347</v>
      </c>
      <c r="E1250" t="s">
        <v>2</v>
      </c>
      <c r="F1250">
        <v>1395175</v>
      </c>
      <c r="G1250">
        <v>709956</v>
      </c>
      <c r="H1250">
        <v>685219</v>
      </c>
    </row>
    <row r="1251" spans="1:8" hidden="1" x14ac:dyDescent="0.25">
      <c r="A1251">
        <v>23</v>
      </c>
      <c r="B1251">
        <v>35</v>
      </c>
      <c r="C1251" t="s">
        <v>3066</v>
      </c>
      <c r="D1251" t="s">
        <v>2347</v>
      </c>
      <c r="E1251" t="s">
        <v>3065</v>
      </c>
      <c r="F1251">
        <v>1136056</v>
      </c>
      <c r="G1251">
        <v>574704</v>
      </c>
      <c r="H1251">
        <v>561352</v>
      </c>
    </row>
    <row r="1252" spans="1:8" hidden="1" x14ac:dyDescent="0.25">
      <c r="A1252">
        <v>23</v>
      </c>
      <c r="B1252">
        <v>35</v>
      </c>
      <c r="C1252" t="s">
        <v>3066</v>
      </c>
      <c r="D1252" t="s">
        <v>2347</v>
      </c>
      <c r="E1252" t="s">
        <v>1564</v>
      </c>
      <c r="F1252">
        <v>259119</v>
      </c>
      <c r="G1252">
        <v>135252</v>
      </c>
      <c r="H1252">
        <v>123867</v>
      </c>
    </row>
    <row r="1253" spans="1:8" x14ac:dyDescent="0.25">
      <c r="A1253">
        <v>23</v>
      </c>
      <c r="B1253">
        <v>36</v>
      </c>
      <c r="C1253" t="s">
        <v>3066</v>
      </c>
      <c r="D1253" t="s">
        <v>3161</v>
      </c>
      <c r="E1253" t="s">
        <v>2</v>
      </c>
      <c r="F1253">
        <v>474416</v>
      </c>
      <c r="G1253">
        <v>247226</v>
      </c>
      <c r="H1253">
        <v>227190</v>
      </c>
    </row>
    <row r="1254" spans="1:8" hidden="1" x14ac:dyDescent="0.25">
      <c r="A1254">
        <v>23</v>
      </c>
      <c r="B1254">
        <v>36</v>
      </c>
      <c r="C1254" t="s">
        <v>3066</v>
      </c>
      <c r="D1254" t="s">
        <v>3161</v>
      </c>
      <c r="E1254" t="s">
        <v>3065</v>
      </c>
      <c r="F1254">
        <v>373249</v>
      </c>
      <c r="G1254">
        <v>194117</v>
      </c>
      <c r="H1254">
        <v>179132</v>
      </c>
    </row>
    <row r="1255" spans="1:8" hidden="1" x14ac:dyDescent="0.25">
      <c r="A1255">
        <v>23</v>
      </c>
      <c r="B1255">
        <v>36</v>
      </c>
      <c r="C1255" t="s">
        <v>3066</v>
      </c>
      <c r="D1255" t="s">
        <v>3161</v>
      </c>
      <c r="E1255" t="s">
        <v>1564</v>
      </c>
      <c r="F1255">
        <v>101167</v>
      </c>
      <c r="G1255">
        <v>53109</v>
      </c>
      <c r="H1255">
        <v>48058</v>
      </c>
    </row>
    <row r="1256" spans="1:8" x14ac:dyDescent="0.25">
      <c r="A1256">
        <v>23</v>
      </c>
      <c r="B1256">
        <v>37</v>
      </c>
      <c r="C1256" t="s">
        <v>3066</v>
      </c>
      <c r="D1256" t="s">
        <v>2351</v>
      </c>
      <c r="E1256" t="s">
        <v>2</v>
      </c>
      <c r="F1256">
        <v>1084265</v>
      </c>
      <c r="G1256">
        <v>571774</v>
      </c>
      <c r="H1256">
        <v>512491</v>
      </c>
    </row>
    <row r="1257" spans="1:8" hidden="1" x14ac:dyDescent="0.25">
      <c r="A1257">
        <v>23</v>
      </c>
      <c r="B1257">
        <v>37</v>
      </c>
      <c r="C1257" t="s">
        <v>3066</v>
      </c>
      <c r="D1257" t="s">
        <v>2351</v>
      </c>
      <c r="E1257" t="s">
        <v>3065</v>
      </c>
      <c r="F1257">
        <v>749871</v>
      </c>
      <c r="G1257">
        <v>395290</v>
      </c>
      <c r="H1257">
        <v>354581</v>
      </c>
    </row>
    <row r="1258" spans="1:8" hidden="1" x14ac:dyDescent="0.25">
      <c r="A1258">
        <v>23</v>
      </c>
      <c r="B1258">
        <v>37</v>
      </c>
      <c r="C1258" t="s">
        <v>3066</v>
      </c>
      <c r="D1258" t="s">
        <v>2351</v>
      </c>
      <c r="E1258" t="s">
        <v>1564</v>
      </c>
      <c r="F1258">
        <v>334394</v>
      </c>
      <c r="G1258">
        <v>176484</v>
      </c>
      <c r="H1258">
        <v>157910</v>
      </c>
    </row>
    <row r="1259" spans="1:8" x14ac:dyDescent="0.25">
      <c r="A1259">
        <v>23</v>
      </c>
      <c r="B1259">
        <v>38</v>
      </c>
      <c r="C1259" t="s">
        <v>3066</v>
      </c>
      <c r="D1259" t="s">
        <v>3162</v>
      </c>
      <c r="E1259" t="s">
        <v>2</v>
      </c>
      <c r="F1259">
        <v>1064167</v>
      </c>
      <c r="G1259">
        <v>548368</v>
      </c>
      <c r="H1259">
        <v>515799</v>
      </c>
    </row>
    <row r="1260" spans="1:8" hidden="1" x14ac:dyDescent="0.25">
      <c r="A1260">
        <v>23</v>
      </c>
      <c r="B1260">
        <v>38</v>
      </c>
      <c r="C1260" t="s">
        <v>3066</v>
      </c>
      <c r="D1260" t="s">
        <v>3162</v>
      </c>
      <c r="E1260" t="s">
        <v>3065</v>
      </c>
      <c r="F1260">
        <v>838906</v>
      </c>
      <c r="G1260">
        <v>430308</v>
      </c>
      <c r="H1260">
        <v>408598</v>
      </c>
    </row>
    <row r="1261" spans="1:8" hidden="1" x14ac:dyDescent="0.25">
      <c r="A1261">
        <v>23</v>
      </c>
      <c r="B1261">
        <v>38</v>
      </c>
      <c r="C1261" t="s">
        <v>3066</v>
      </c>
      <c r="D1261" t="s">
        <v>3162</v>
      </c>
      <c r="E1261" t="s">
        <v>1564</v>
      </c>
      <c r="F1261">
        <v>225261</v>
      </c>
      <c r="G1261">
        <v>118060</v>
      </c>
      <c r="H1261">
        <v>107201</v>
      </c>
    </row>
    <row r="1262" spans="1:8" x14ac:dyDescent="0.25">
      <c r="A1262">
        <v>23</v>
      </c>
      <c r="B1262">
        <v>39</v>
      </c>
      <c r="C1262" t="s">
        <v>3066</v>
      </c>
      <c r="D1262" t="s">
        <v>2355</v>
      </c>
      <c r="E1262" t="s">
        <v>2</v>
      </c>
      <c r="F1262">
        <v>2151203</v>
      </c>
      <c r="G1262">
        <v>1127304</v>
      </c>
      <c r="H1262">
        <v>1023899</v>
      </c>
    </row>
    <row r="1263" spans="1:8" hidden="1" x14ac:dyDescent="0.25">
      <c r="A1263">
        <v>23</v>
      </c>
      <c r="B1263">
        <v>39</v>
      </c>
      <c r="C1263" t="s">
        <v>3066</v>
      </c>
      <c r="D1263" t="s">
        <v>2355</v>
      </c>
      <c r="E1263" t="s">
        <v>3065</v>
      </c>
      <c r="F1263">
        <v>923863</v>
      </c>
      <c r="G1263">
        <v>479621</v>
      </c>
      <c r="H1263">
        <v>444242</v>
      </c>
    </row>
    <row r="1264" spans="1:8" hidden="1" x14ac:dyDescent="0.25">
      <c r="A1264">
        <v>23</v>
      </c>
      <c r="B1264">
        <v>39</v>
      </c>
      <c r="C1264" t="s">
        <v>3066</v>
      </c>
      <c r="D1264" t="s">
        <v>2355</v>
      </c>
      <c r="E1264" t="s">
        <v>1564</v>
      </c>
      <c r="F1264">
        <v>1227340</v>
      </c>
      <c r="G1264">
        <v>647683</v>
      </c>
      <c r="H1264">
        <v>579657</v>
      </c>
    </row>
    <row r="1265" spans="1:8" x14ac:dyDescent="0.25">
      <c r="A1265">
        <v>23</v>
      </c>
      <c r="B1265">
        <v>40</v>
      </c>
      <c r="C1265" t="s">
        <v>3066</v>
      </c>
      <c r="D1265" t="s">
        <v>2357</v>
      </c>
      <c r="E1265" t="s">
        <v>2</v>
      </c>
      <c r="F1265">
        <v>957646</v>
      </c>
      <c r="G1265">
        <v>501645</v>
      </c>
      <c r="H1265">
        <v>456001</v>
      </c>
    </row>
    <row r="1266" spans="1:8" hidden="1" x14ac:dyDescent="0.25">
      <c r="A1266">
        <v>23</v>
      </c>
      <c r="B1266">
        <v>40</v>
      </c>
      <c r="C1266" t="s">
        <v>3066</v>
      </c>
      <c r="D1266" t="s">
        <v>2357</v>
      </c>
      <c r="E1266" t="s">
        <v>3065</v>
      </c>
      <c r="F1266">
        <v>804536</v>
      </c>
      <c r="G1266">
        <v>421247</v>
      </c>
      <c r="H1266">
        <v>383289</v>
      </c>
    </row>
    <row r="1267" spans="1:8" hidden="1" x14ac:dyDescent="0.25">
      <c r="A1267">
        <v>23</v>
      </c>
      <c r="B1267">
        <v>40</v>
      </c>
      <c r="C1267" t="s">
        <v>3066</v>
      </c>
      <c r="D1267" t="s">
        <v>2357</v>
      </c>
      <c r="E1267" t="s">
        <v>1564</v>
      </c>
      <c r="F1267">
        <v>153110</v>
      </c>
      <c r="G1267">
        <v>80398</v>
      </c>
      <c r="H1267">
        <v>72712</v>
      </c>
    </row>
    <row r="1268" spans="1:8" x14ac:dyDescent="0.25">
      <c r="A1268">
        <v>23</v>
      </c>
      <c r="B1268">
        <v>41</v>
      </c>
      <c r="C1268" t="s">
        <v>3066</v>
      </c>
      <c r="D1268" t="s">
        <v>3163</v>
      </c>
      <c r="E1268" t="s">
        <v>2</v>
      </c>
      <c r="F1268">
        <v>580730</v>
      </c>
      <c r="G1268">
        <v>291716</v>
      </c>
      <c r="H1268">
        <v>289014</v>
      </c>
    </row>
    <row r="1269" spans="1:8" hidden="1" x14ac:dyDescent="0.25">
      <c r="A1269">
        <v>23</v>
      </c>
      <c r="B1269">
        <v>41</v>
      </c>
      <c r="C1269" t="s">
        <v>3066</v>
      </c>
      <c r="D1269" t="s">
        <v>3163</v>
      </c>
      <c r="E1269" t="s">
        <v>3065</v>
      </c>
      <c r="F1269">
        <v>553860</v>
      </c>
      <c r="G1269">
        <v>277902</v>
      </c>
      <c r="H1269">
        <v>275958</v>
      </c>
    </row>
    <row r="1270" spans="1:8" hidden="1" x14ac:dyDescent="0.25">
      <c r="A1270">
        <v>23</v>
      </c>
      <c r="B1270">
        <v>41</v>
      </c>
      <c r="C1270" t="s">
        <v>3066</v>
      </c>
      <c r="D1270" t="s">
        <v>3163</v>
      </c>
      <c r="E1270" t="s">
        <v>1564</v>
      </c>
      <c r="F1270">
        <v>26870</v>
      </c>
      <c r="G1270">
        <v>13814</v>
      </c>
      <c r="H1270">
        <v>13056</v>
      </c>
    </row>
    <row r="1271" spans="1:8" x14ac:dyDescent="0.25">
      <c r="A1271">
        <v>23</v>
      </c>
      <c r="B1271">
        <v>42</v>
      </c>
      <c r="C1271" t="s">
        <v>3066</v>
      </c>
      <c r="D1271" t="s">
        <v>2361</v>
      </c>
      <c r="E1271" t="s">
        <v>2</v>
      </c>
      <c r="F1271">
        <v>894236</v>
      </c>
      <c r="G1271">
        <v>447956</v>
      </c>
      <c r="H1271">
        <v>446280</v>
      </c>
    </row>
    <row r="1272" spans="1:8" hidden="1" x14ac:dyDescent="0.25">
      <c r="A1272">
        <v>23</v>
      </c>
      <c r="B1272">
        <v>42</v>
      </c>
      <c r="C1272" t="s">
        <v>3066</v>
      </c>
      <c r="D1272" t="s">
        <v>2361</v>
      </c>
      <c r="E1272" t="s">
        <v>3065</v>
      </c>
      <c r="F1272">
        <v>802322</v>
      </c>
      <c r="G1272">
        <v>400731</v>
      </c>
      <c r="H1272">
        <v>401591</v>
      </c>
    </row>
    <row r="1273" spans="1:8" hidden="1" x14ac:dyDescent="0.25">
      <c r="A1273">
        <v>23</v>
      </c>
      <c r="B1273">
        <v>42</v>
      </c>
      <c r="C1273" t="s">
        <v>3066</v>
      </c>
      <c r="D1273" t="s">
        <v>2361</v>
      </c>
      <c r="E1273" t="s">
        <v>1564</v>
      </c>
      <c r="F1273">
        <v>91914</v>
      </c>
      <c r="G1273">
        <v>47225</v>
      </c>
      <c r="H1273">
        <v>44689</v>
      </c>
    </row>
    <row r="1274" spans="1:8" x14ac:dyDescent="0.25">
      <c r="A1274">
        <v>23</v>
      </c>
      <c r="B1274">
        <v>43</v>
      </c>
      <c r="C1274" t="s">
        <v>3066</v>
      </c>
      <c r="D1274" t="s">
        <v>2363</v>
      </c>
      <c r="E1274" t="s">
        <v>2</v>
      </c>
      <c r="F1274">
        <v>1849283</v>
      </c>
      <c r="G1274">
        <v>947337</v>
      </c>
      <c r="H1274">
        <v>901946</v>
      </c>
    </row>
    <row r="1275" spans="1:8" hidden="1" x14ac:dyDescent="0.25">
      <c r="A1275">
        <v>23</v>
      </c>
      <c r="B1275">
        <v>43</v>
      </c>
      <c r="C1275" t="s">
        <v>3066</v>
      </c>
      <c r="D1275" t="s">
        <v>2363</v>
      </c>
      <c r="E1275" t="s">
        <v>3065</v>
      </c>
      <c r="F1275">
        <v>1397080</v>
      </c>
      <c r="G1275">
        <v>712421</v>
      </c>
      <c r="H1275">
        <v>684659</v>
      </c>
    </row>
    <row r="1276" spans="1:8" hidden="1" x14ac:dyDescent="0.25">
      <c r="A1276">
        <v>23</v>
      </c>
      <c r="B1276">
        <v>43</v>
      </c>
      <c r="C1276" t="s">
        <v>3066</v>
      </c>
      <c r="D1276" t="s">
        <v>2363</v>
      </c>
      <c r="E1276" t="s">
        <v>1564</v>
      </c>
      <c r="F1276">
        <v>452203</v>
      </c>
      <c r="G1276">
        <v>234916</v>
      </c>
      <c r="H1276">
        <v>217287</v>
      </c>
    </row>
    <row r="1277" spans="1:8" x14ac:dyDescent="0.25">
      <c r="A1277">
        <v>23</v>
      </c>
      <c r="B1277">
        <v>44</v>
      </c>
      <c r="C1277" t="s">
        <v>3066</v>
      </c>
      <c r="D1277" t="s">
        <v>2365</v>
      </c>
      <c r="E1277" t="s">
        <v>2</v>
      </c>
      <c r="F1277">
        <v>1166608</v>
      </c>
      <c r="G1277">
        <v>588750</v>
      </c>
      <c r="H1277">
        <v>577858</v>
      </c>
    </row>
    <row r="1278" spans="1:8" hidden="1" x14ac:dyDescent="0.25">
      <c r="A1278">
        <v>23</v>
      </c>
      <c r="B1278">
        <v>44</v>
      </c>
      <c r="C1278" t="s">
        <v>3066</v>
      </c>
      <c r="D1278" t="s">
        <v>2365</v>
      </c>
      <c r="E1278" t="s">
        <v>3065</v>
      </c>
      <c r="F1278">
        <v>1045921</v>
      </c>
      <c r="G1278">
        <v>526328</v>
      </c>
      <c r="H1278">
        <v>519593</v>
      </c>
    </row>
    <row r="1279" spans="1:8" hidden="1" x14ac:dyDescent="0.25">
      <c r="A1279">
        <v>23</v>
      </c>
      <c r="B1279">
        <v>44</v>
      </c>
      <c r="C1279" t="s">
        <v>3066</v>
      </c>
      <c r="D1279" t="s">
        <v>2365</v>
      </c>
      <c r="E1279" t="s">
        <v>1564</v>
      </c>
      <c r="F1279">
        <v>120687</v>
      </c>
      <c r="G1279">
        <v>62422</v>
      </c>
      <c r="H1279">
        <v>58265</v>
      </c>
    </row>
    <row r="1280" spans="1:8" x14ac:dyDescent="0.25">
      <c r="A1280">
        <v>23</v>
      </c>
      <c r="B1280">
        <v>45</v>
      </c>
      <c r="C1280" t="s">
        <v>3066</v>
      </c>
      <c r="D1280" t="s">
        <v>2367</v>
      </c>
      <c r="E1280" t="s">
        <v>2</v>
      </c>
      <c r="F1280">
        <v>1497968</v>
      </c>
      <c r="G1280">
        <v>740749</v>
      </c>
      <c r="H1280">
        <v>757219</v>
      </c>
    </row>
    <row r="1281" spans="1:8" hidden="1" x14ac:dyDescent="0.25">
      <c r="A1281">
        <v>23</v>
      </c>
      <c r="B1281">
        <v>45</v>
      </c>
      <c r="C1281" t="s">
        <v>3066</v>
      </c>
      <c r="D1281" t="s">
        <v>2367</v>
      </c>
      <c r="E1281" t="s">
        <v>3065</v>
      </c>
      <c r="F1281">
        <v>1303996</v>
      </c>
      <c r="G1281">
        <v>642285</v>
      </c>
      <c r="H1281">
        <v>661711</v>
      </c>
    </row>
    <row r="1282" spans="1:8" hidden="1" x14ac:dyDescent="0.25">
      <c r="A1282">
        <v>23</v>
      </c>
      <c r="B1282">
        <v>45</v>
      </c>
      <c r="C1282" t="s">
        <v>3066</v>
      </c>
      <c r="D1282" t="s">
        <v>2367</v>
      </c>
      <c r="E1282" t="s">
        <v>1564</v>
      </c>
      <c r="F1282">
        <v>193972</v>
      </c>
      <c r="G1282">
        <v>98464</v>
      </c>
      <c r="H1282">
        <v>95508</v>
      </c>
    </row>
    <row r="1283" spans="1:8" x14ac:dyDescent="0.25">
      <c r="A1283">
        <v>24</v>
      </c>
      <c r="B1283">
        <v>1</v>
      </c>
      <c r="C1283" t="s">
        <v>3066</v>
      </c>
      <c r="D1283" t="s">
        <v>2020</v>
      </c>
      <c r="E1283" t="s">
        <v>2</v>
      </c>
      <c r="F1283">
        <v>1583225</v>
      </c>
      <c r="G1283">
        <v>815152</v>
      </c>
      <c r="H1283">
        <v>768073</v>
      </c>
    </row>
    <row r="1284" spans="1:8" hidden="1" x14ac:dyDescent="0.25">
      <c r="A1284">
        <v>24</v>
      </c>
      <c r="B1284">
        <v>1</v>
      </c>
      <c r="C1284" t="s">
        <v>3066</v>
      </c>
      <c r="D1284" t="s">
        <v>2020</v>
      </c>
      <c r="E1284" t="s">
        <v>3065</v>
      </c>
      <c r="F1284">
        <v>1108333</v>
      </c>
      <c r="G1284">
        <v>567470</v>
      </c>
      <c r="H1284">
        <v>540863</v>
      </c>
    </row>
    <row r="1285" spans="1:8" hidden="1" x14ac:dyDescent="0.25">
      <c r="A1285">
        <v>24</v>
      </c>
      <c r="B1285">
        <v>1</v>
      </c>
      <c r="C1285" t="s">
        <v>3066</v>
      </c>
      <c r="D1285" t="s">
        <v>2020</v>
      </c>
      <c r="E1285" t="s">
        <v>1564</v>
      </c>
      <c r="F1285">
        <v>474892</v>
      </c>
      <c r="G1285">
        <v>247682</v>
      </c>
      <c r="H1285">
        <v>227210</v>
      </c>
    </row>
    <row r="1286" spans="1:8" x14ac:dyDescent="0.25">
      <c r="A1286">
        <v>24</v>
      </c>
      <c r="B1286">
        <v>2</v>
      </c>
      <c r="C1286" t="s">
        <v>3066</v>
      </c>
      <c r="D1286" t="s">
        <v>2022</v>
      </c>
      <c r="E1286" t="s">
        <v>2</v>
      </c>
      <c r="F1286">
        <v>2504244</v>
      </c>
      <c r="G1286">
        <v>1297404</v>
      </c>
      <c r="H1286">
        <v>1206840</v>
      </c>
    </row>
    <row r="1287" spans="1:8" hidden="1" x14ac:dyDescent="0.25">
      <c r="A1287">
        <v>24</v>
      </c>
      <c r="B1287">
        <v>2</v>
      </c>
      <c r="C1287" t="s">
        <v>3066</v>
      </c>
      <c r="D1287" t="s">
        <v>2022</v>
      </c>
      <c r="E1287" t="s">
        <v>3065</v>
      </c>
      <c r="F1287">
        <v>2228743</v>
      </c>
      <c r="G1287">
        <v>1152573</v>
      </c>
      <c r="H1287">
        <v>1076170</v>
      </c>
    </row>
    <row r="1288" spans="1:8" hidden="1" x14ac:dyDescent="0.25">
      <c r="A1288">
        <v>24</v>
      </c>
      <c r="B1288">
        <v>2</v>
      </c>
      <c r="C1288" t="s">
        <v>3066</v>
      </c>
      <c r="D1288" t="s">
        <v>2022</v>
      </c>
      <c r="E1288" t="s">
        <v>1564</v>
      </c>
      <c r="F1288">
        <v>275501</v>
      </c>
      <c r="G1288">
        <v>144831</v>
      </c>
      <c r="H1288">
        <v>130670</v>
      </c>
    </row>
    <row r="1289" spans="1:8" x14ac:dyDescent="0.25">
      <c r="A1289">
        <v>24</v>
      </c>
      <c r="B1289">
        <v>3</v>
      </c>
      <c r="C1289" t="s">
        <v>3066</v>
      </c>
      <c r="D1289" t="s">
        <v>3164</v>
      </c>
      <c r="E1289" t="s">
        <v>2</v>
      </c>
      <c r="F1289">
        <v>1182709</v>
      </c>
      <c r="G1289">
        <v>612100</v>
      </c>
      <c r="H1289">
        <v>570609</v>
      </c>
    </row>
    <row r="1290" spans="1:8" hidden="1" x14ac:dyDescent="0.25">
      <c r="A1290">
        <v>24</v>
      </c>
      <c r="B1290">
        <v>3</v>
      </c>
      <c r="C1290" t="s">
        <v>3066</v>
      </c>
      <c r="D1290" t="s">
        <v>3164</v>
      </c>
      <c r="E1290" t="s">
        <v>3065</v>
      </c>
      <c r="F1290">
        <v>944281</v>
      </c>
      <c r="G1290">
        <v>487266</v>
      </c>
      <c r="H1290">
        <v>457015</v>
      </c>
    </row>
    <row r="1291" spans="1:8" hidden="1" x14ac:dyDescent="0.25">
      <c r="A1291">
        <v>24</v>
      </c>
      <c r="B1291">
        <v>3</v>
      </c>
      <c r="C1291" t="s">
        <v>3066</v>
      </c>
      <c r="D1291" t="s">
        <v>3164</v>
      </c>
      <c r="E1291" t="s">
        <v>1564</v>
      </c>
      <c r="F1291">
        <v>238428</v>
      </c>
      <c r="G1291">
        <v>124834</v>
      </c>
      <c r="H1291">
        <v>113594</v>
      </c>
    </row>
    <row r="1292" spans="1:8" x14ac:dyDescent="0.25">
      <c r="A1292">
        <v>24</v>
      </c>
      <c r="B1292">
        <v>4</v>
      </c>
      <c r="C1292" t="s">
        <v>3066</v>
      </c>
      <c r="D1292" t="s">
        <v>2026</v>
      </c>
      <c r="E1292" t="s">
        <v>2</v>
      </c>
      <c r="F1292">
        <v>1837892</v>
      </c>
      <c r="G1292">
        <v>953842</v>
      </c>
      <c r="H1292">
        <v>884050</v>
      </c>
    </row>
    <row r="1293" spans="1:8" hidden="1" x14ac:dyDescent="0.25">
      <c r="A1293">
        <v>24</v>
      </c>
      <c r="B1293">
        <v>4</v>
      </c>
      <c r="C1293" t="s">
        <v>3066</v>
      </c>
      <c r="D1293" t="s">
        <v>2026</v>
      </c>
      <c r="E1293" t="s">
        <v>3065</v>
      </c>
      <c r="F1293">
        <v>1426175</v>
      </c>
      <c r="G1293">
        <v>737246</v>
      </c>
      <c r="H1293">
        <v>688929</v>
      </c>
    </row>
    <row r="1294" spans="1:8" hidden="1" x14ac:dyDescent="0.25">
      <c r="A1294">
        <v>24</v>
      </c>
      <c r="B1294">
        <v>4</v>
      </c>
      <c r="C1294" t="s">
        <v>3066</v>
      </c>
      <c r="D1294" t="s">
        <v>2026</v>
      </c>
      <c r="E1294" t="s">
        <v>1564</v>
      </c>
      <c r="F1294">
        <v>411717</v>
      </c>
      <c r="G1294">
        <v>216596</v>
      </c>
      <c r="H1294">
        <v>195121</v>
      </c>
    </row>
    <row r="1295" spans="1:8" x14ac:dyDescent="0.25">
      <c r="A1295">
        <v>24</v>
      </c>
      <c r="B1295">
        <v>5</v>
      </c>
      <c r="C1295" t="s">
        <v>3066</v>
      </c>
      <c r="D1295" t="s">
        <v>2028</v>
      </c>
      <c r="E1295" t="s">
        <v>2</v>
      </c>
      <c r="F1295">
        <v>2082531</v>
      </c>
      <c r="G1295">
        <v>1069554</v>
      </c>
      <c r="H1295">
        <v>1012977</v>
      </c>
    </row>
    <row r="1296" spans="1:8" hidden="1" x14ac:dyDescent="0.25">
      <c r="A1296">
        <v>24</v>
      </c>
      <c r="B1296">
        <v>5</v>
      </c>
      <c r="C1296" t="s">
        <v>3066</v>
      </c>
      <c r="D1296" t="s">
        <v>2028</v>
      </c>
      <c r="E1296" t="s">
        <v>3065</v>
      </c>
      <c r="F1296">
        <v>1857402</v>
      </c>
      <c r="G1296">
        <v>952287</v>
      </c>
      <c r="H1296">
        <v>905115</v>
      </c>
    </row>
    <row r="1297" spans="1:8" hidden="1" x14ac:dyDescent="0.25">
      <c r="A1297">
        <v>24</v>
      </c>
      <c r="B1297">
        <v>5</v>
      </c>
      <c r="C1297" t="s">
        <v>3066</v>
      </c>
      <c r="D1297" t="s">
        <v>2028</v>
      </c>
      <c r="E1297" t="s">
        <v>1564</v>
      </c>
      <c r="F1297">
        <v>225129</v>
      </c>
      <c r="G1297">
        <v>117267</v>
      </c>
      <c r="H1297">
        <v>107862</v>
      </c>
    </row>
    <row r="1298" spans="1:8" x14ac:dyDescent="0.25">
      <c r="A1298">
        <v>24</v>
      </c>
      <c r="B1298">
        <v>6</v>
      </c>
      <c r="C1298" t="s">
        <v>3066</v>
      </c>
      <c r="D1298" t="s">
        <v>2030</v>
      </c>
      <c r="E1298" t="s">
        <v>2</v>
      </c>
      <c r="F1298">
        <v>1334455</v>
      </c>
      <c r="G1298">
        <v>697999</v>
      </c>
      <c r="H1298">
        <v>636456</v>
      </c>
    </row>
    <row r="1299" spans="1:8" hidden="1" x14ac:dyDescent="0.25">
      <c r="A1299">
        <v>24</v>
      </c>
      <c r="B1299">
        <v>6</v>
      </c>
      <c r="C1299" t="s">
        <v>3066</v>
      </c>
      <c r="D1299" t="s">
        <v>2030</v>
      </c>
      <c r="E1299" t="s">
        <v>3065</v>
      </c>
      <c r="F1299">
        <v>867195</v>
      </c>
      <c r="G1299">
        <v>450470</v>
      </c>
      <c r="H1299">
        <v>416725</v>
      </c>
    </row>
    <row r="1300" spans="1:8" hidden="1" x14ac:dyDescent="0.25">
      <c r="A1300">
        <v>24</v>
      </c>
      <c r="B1300">
        <v>6</v>
      </c>
      <c r="C1300" t="s">
        <v>3066</v>
      </c>
      <c r="D1300" t="s">
        <v>2030</v>
      </c>
      <c r="E1300" t="s">
        <v>1564</v>
      </c>
      <c r="F1300">
        <v>467260</v>
      </c>
      <c r="G1300">
        <v>247529</v>
      </c>
      <c r="H1300">
        <v>219731</v>
      </c>
    </row>
    <row r="1301" spans="1:8" x14ac:dyDescent="0.25">
      <c r="A1301">
        <v>24</v>
      </c>
      <c r="B1301">
        <v>7</v>
      </c>
      <c r="C1301" t="s">
        <v>3066</v>
      </c>
      <c r="D1301" t="s">
        <v>2032</v>
      </c>
      <c r="E1301" t="s">
        <v>2</v>
      </c>
      <c r="F1301">
        <v>5816519</v>
      </c>
      <c r="G1301">
        <v>3074556</v>
      </c>
      <c r="H1301">
        <v>2741963</v>
      </c>
    </row>
    <row r="1302" spans="1:8" hidden="1" x14ac:dyDescent="0.25">
      <c r="A1302">
        <v>24</v>
      </c>
      <c r="B1302">
        <v>7</v>
      </c>
      <c r="C1302" t="s">
        <v>3066</v>
      </c>
      <c r="D1302" t="s">
        <v>2032</v>
      </c>
      <c r="E1302" t="s">
        <v>3065</v>
      </c>
      <c r="F1302">
        <v>1152986</v>
      </c>
      <c r="G1302">
        <v>601125</v>
      </c>
      <c r="H1302">
        <v>551861</v>
      </c>
    </row>
    <row r="1303" spans="1:8" hidden="1" x14ac:dyDescent="0.25">
      <c r="A1303">
        <v>24</v>
      </c>
      <c r="B1303">
        <v>7</v>
      </c>
      <c r="C1303" t="s">
        <v>3066</v>
      </c>
      <c r="D1303" t="s">
        <v>2032</v>
      </c>
      <c r="E1303" t="s">
        <v>1564</v>
      </c>
      <c r="F1303">
        <v>4663533</v>
      </c>
      <c r="G1303">
        <v>2473431</v>
      </c>
      <c r="H1303">
        <v>2190102</v>
      </c>
    </row>
    <row r="1304" spans="1:8" x14ac:dyDescent="0.25">
      <c r="A1304">
        <v>24</v>
      </c>
      <c r="B1304">
        <v>8</v>
      </c>
      <c r="C1304" t="s">
        <v>3066</v>
      </c>
      <c r="D1304" t="s">
        <v>2034</v>
      </c>
      <c r="E1304" t="s">
        <v>2</v>
      </c>
      <c r="F1304">
        <v>1515148</v>
      </c>
      <c r="G1304">
        <v>787650</v>
      </c>
      <c r="H1304">
        <v>727498</v>
      </c>
    </row>
    <row r="1305" spans="1:8" hidden="1" x14ac:dyDescent="0.25">
      <c r="A1305">
        <v>24</v>
      </c>
      <c r="B1305">
        <v>8</v>
      </c>
      <c r="C1305" t="s">
        <v>3066</v>
      </c>
      <c r="D1305" t="s">
        <v>2034</v>
      </c>
      <c r="E1305" t="s">
        <v>3065</v>
      </c>
      <c r="F1305">
        <v>1112700</v>
      </c>
      <c r="G1305">
        <v>576655</v>
      </c>
      <c r="H1305">
        <v>536045</v>
      </c>
    </row>
    <row r="1306" spans="1:8" hidden="1" x14ac:dyDescent="0.25">
      <c r="A1306">
        <v>24</v>
      </c>
      <c r="B1306">
        <v>8</v>
      </c>
      <c r="C1306" t="s">
        <v>3066</v>
      </c>
      <c r="D1306" t="s">
        <v>2034</v>
      </c>
      <c r="E1306" t="s">
        <v>1564</v>
      </c>
      <c r="F1306">
        <v>402448</v>
      </c>
      <c r="G1306">
        <v>210995</v>
      </c>
      <c r="H1306">
        <v>191453</v>
      </c>
    </row>
    <row r="1307" spans="1:8" x14ac:dyDescent="0.25">
      <c r="A1307">
        <v>24</v>
      </c>
      <c r="B1307">
        <v>9</v>
      </c>
      <c r="C1307" t="s">
        <v>3066</v>
      </c>
      <c r="D1307" t="s">
        <v>2036</v>
      </c>
      <c r="E1307" t="s">
        <v>2</v>
      </c>
      <c r="F1307">
        <v>3169881</v>
      </c>
      <c r="G1307">
        <v>1642018</v>
      </c>
      <c r="H1307">
        <v>1527863</v>
      </c>
    </row>
    <row r="1308" spans="1:8" hidden="1" x14ac:dyDescent="0.25">
      <c r="A1308">
        <v>24</v>
      </c>
      <c r="B1308">
        <v>9</v>
      </c>
      <c r="C1308" t="s">
        <v>3066</v>
      </c>
      <c r="D1308" t="s">
        <v>2036</v>
      </c>
      <c r="E1308" t="s">
        <v>3065</v>
      </c>
      <c r="F1308">
        <v>1544019</v>
      </c>
      <c r="G1308">
        <v>792848</v>
      </c>
      <c r="H1308">
        <v>751171</v>
      </c>
    </row>
    <row r="1309" spans="1:8" hidden="1" x14ac:dyDescent="0.25">
      <c r="A1309">
        <v>24</v>
      </c>
      <c r="B1309">
        <v>9</v>
      </c>
      <c r="C1309" t="s">
        <v>3066</v>
      </c>
      <c r="D1309" t="s">
        <v>2036</v>
      </c>
      <c r="E1309" t="s">
        <v>1564</v>
      </c>
      <c r="F1309">
        <v>1625862</v>
      </c>
      <c r="G1309">
        <v>849170</v>
      </c>
      <c r="H1309">
        <v>776692</v>
      </c>
    </row>
    <row r="1310" spans="1:8" x14ac:dyDescent="0.25">
      <c r="A1310">
        <v>24</v>
      </c>
      <c r="B1310">
        <v>10</v>
      </c>
      <c r="C1310" t="s">
        <v>3066</v>
      </c>
      <c r="D1310" t="s">
        <v>2038</v>
      </c>
      <c r="E1310" t="s">
        <v>2</v>
      </c>
      <c r="F1310">
        <v>1904278</v>
      </c>
      <c r="G1310">
        <v>981320</v>
      </c>
      <c r="H1310">
        <v>922958</v>
      </c>
    </row>
    <row r="1311" spans="1:8" hidden="1" x14ac:dyDescent="0.25">
      <c r="A1311">
        <v>24</v>
      </c>
      <c r="B1311">
        <v>10</v>
      </c>
      <c r="C1311" t="s">
        <v>3066</v>
      </c>
      <c r="D1311" t="s">
        <v>2038</v>
      </c>
      <c r="E1311" t="s">
        <v>3065</v>
      </c>
      <c r="F1311">
        <v>1068022</v>
      </c>
      <c r="G1311">
        <v>545345</v>
      </c>
      <c r="H1311">
        <v>522677</v>
      </c>
    </row>
    <row r="1312" spans="1:8" hidden="1" x14ac:dyDescent="0.25">
      <c r="A1312">
        <v>24</v>
      </c>
      <c r="B1312">
        <v>10</v>
      </c>
      <c r="C1312" t="s">
        <v>3066</v>
      </c>
      <c r="D1312" t="s">
        <v>2038</v>
      </c>
      <c r="E1312" t="s">
        <v>1564</v>
      </c>
      <c r="F1312">
        <v>836256</v>
      </c>
      <c r="G1312">
        <v>435975</v>
      </c>
      <c r="H1312">
        <v>400281</v>
      </c>
    </row>
    <row r="1313" spans="1:8" x14ac:dyDescent="0.25">
      <c r="A1313">
        <v>24</v>
      </c>
      <c r="B1313">
        <v>11</v>
      </c>
      <c r="C1313" t="s">
        <v>3066</v>
      </c>
      <c r="D1313" t="s">
        <v>3165</v>
      </c>
      <c r="E1313" t="s">
        <v>2</v>
      </c>
      <c r="F1313">
        <v>536835</v>
      </c>
      <c r="G1313">
        <v>275821</v>
      </c>
      <c r="H1313">
        <v>261014</v>
      </c>
    </row>
    <row r="1314" spans="1:8" hidden="1" x14ac:dyDescent="0.25">
      <c r="A1314">
        <v>24</v>
      </c>
      <c r="B1314">
        <v>11</v>
      </c>
      <c r="C1314" t="s">
        <v>3066</v>
      </c>
      <c r="D1314" t="s">
        <v>3165</v>
      </c>
      <c r="E1314" t="s">
        <v>3065</v>
      </c>
      <c r="F1314">
        <v>275460</v>
      </c>
      <c r="G1314">
        <v>141068</v>
      </c>
      <c r="H1314">
        <v>134392</v>
      </c>
    </row>
    <row r="1315" spans="1:8" hidden="1" x14ac:dyDescent="0.25">
      <c r="A1315">
        <v>24</v>
      </c>
      <c r="B1315">
        <v>11</v>
      </c>
      <c r="C1315" t="s">
        <v>3066</v>
      </c>
      <c r="D1315" t="s">
        <v>3165</v>
      </c>
      <c r="E1315" t="s">
        <v>1564</v>
      </c>
      <c r="F1315">
        <v>261375</v>
      </c>
      <c r="G1315">
        <v>134753</v>
      </c>
      <c r="H1315">
        <v>126622</v>
      </c>
    </row>
    <row r="1316" spans="1:8" x14ac:dyDescent="0.25">
      <c r="A1316">
        <v>24</v>
      </c>
      <c r="B1316">
        <v>12</v>
      </c>
      <c r="C1316" t="s">
        <v>3066</v>
      </c>
      <c r="D1316" t="s">
        <v>2042</v>
      </c>
      <c r="E1316" t="s">
        <v>2</v>
      </c>
      <c r="F1316">
        <v>2448173</v>
      </c>
      <c r="G1316">
        <v>1252350</v>
      </c>
      <c r="H1316">
        <v>1195823</v>
      </c>
    </row>
    <row r="1317" spans="1:8" hidden="1" x14ac:dyDescent="0.25">
      <c r="A1317">
        <v>24</v>
      </c>
      <c r="B1317">
        <v>12</v>
      </c>
      <c r="C1317" t="s">
        <v>3066</v>
      </c>
      <c r="D1317" t="s">
        <v>2042</v>
      </c>
      <c r="E1317" t="s">
        <v>3065</v>
      </c>
      <c r="F1317">
        <v>1736645</v>
      </c>
      <c r="G1317">
        <v>885414</v>
      </c>
      <c r="H1317">
        <v>851231</v>
      </c>
    </row>
    <row r="1318" spans="1:8" hidden="1" x14ac:dyDescent="0.25">
      <c r="A1318">
        <v>24</v>
      </c>
      <c r="B1318">
        <v>12</v>
      </c>
      <c r="C1318" t="s">
        <v>3066</v>
      </c>
      <c r="D1318" t="s">
        <v>2042</v>
      </c>
      <c r="E1318" t="s">
        <v>1564</v>
      </c>
      <c r="F1318">
        <v>711528</v>
      </c>
      <c r="G1318">
        <v>366936</v>
      </c>
      <c r="H1318">
        <v>344592</v>
      </c>
    </row>
    <row r="1319" spans="1:8" x14ac:dyDescent="0.25">
      <c r="A1319">
        <v>24</v>
      </c>
      <c r="B1319">
        <v>13</v>
      </c>
      <c r="C1319" t="s">
        <v>3066</v>
      </c>
      <c r="D1319" t="s">
        <v>2044</v>
      </c>
      <c r="E1319" t="s">
        <v>2</v>
      </c>
      <c r="F1319">
        <v>1393918</v>
      </c>
      <c r="G1319">
        <v>701593</v>
      </c>
      <c r="H1319">
        <v>692325</v>
      </c>
    </row>
    <row r="1320" spans="1:8" hidden="1" x14ac:dyDescent="0.25">
      <c r="A1320">
        <v>24</v>
      </c>
      <c r="B1320">
        <v>13</v>
      </c>
      <c r="C1320" t="s">
        <v>3066</v>
      </c>
      <c r="D1320" t="s">
        <v>2044</v>
      </c>
      <c r="E1320" t="s">
        <v>3065</v>
      </c>
      <c r="F1320">
        <v>1080960</v>
      </c>
      <c r="G1320">
        <v>540316</v>
      </c>
      <c r="H1320">
        <v>540644</v>
      </c>
    </row>
    <row r="1321" spans="1:8" hidden="1" x14ac:dyDescent="0.25">
      <c r="A1321">
        <v>24</v>
      </c>
      <c r="B1321">
        <v>13</v>
      </c>
      <c r="C1321" t="s">
        <v>3066</v>
      </c>
      <c r="D1321" t="s">
        <v>2044</v>
      </c>
      <c r="E1321" t="s">
        <v>1564</v>
      </c>
      <c r="F1321">
        <v>312958</v>
      </c>
      <c r="G1321">
        <v>161277</v>
      </c>
      <c r="H1321">
        <v>151681</v>
      </c>
    </row>
    <row r="1322" spans="1:8" x14ac:dyDescent="0.25">
      <c r="A1322">
        <v>24</v>
      </c>
      <c r="B1322">
        <v>14</v>
      </c>
      <c r="C1322" t="s">
        <v>3066</v>
      </c>
      <c r="D1322" t="s">
        <v>2046</v>
      </c>
      <c r="E1322" t="s">
        <v>2</v>
      </c>
      <c r="F1322">
        <v>2469630</v>
      </c>
      <c r="G1322">
        <v>1274920</v>
      </c>
      <c r="H1322">
        <v>1194710</v>
      </c>
    </row>
    <row r="1323" spans="1:8" hidden="1" x14ac:dyDescent="0.25">
      <c r="A1323">
        <v>24</v>
      </c>
      <c r="B1323">
        <v>14</v>
      </c>
      <c r="C1323" t="s">
        <v>3066</v>
      </c>
      <c r="D1323" t="s">
        <v>2046</v>
      </c>
      <c r="E1323" t="s">
        <v>3065</v>
      </c>
      <c r="F1323">
        <v>1534592</v>
      </c>
      <c r="G1323">
        <v>782227</v>
      </c>
      <c r="H1323">
        <v>752365</v>
      </c>
    </row>
    <row r="1324" spans="1:8" hidden="1" x14ac:dyDescent="0.25">
      <c r="A1324">
        <v>24</v>
      </c>
      <c r="B1324">
        <v>14</v>
      </c>
      <c r="C1324" t="s">
        <v>3066</v>
      </c>
      <c r="D1324" t="s">
        <v>2046</v>
      </c>
      <c r="E1324" t="s">
        <v>1564</v>
      </c>
      <c r="F1324">
        <v>935038</v>
      </c>
      <c r="G1324">
        <v>492693</v>
      </c>
      <c r="H1324">
        <v>442345</v>
      </c>
    </row>
    <row r="1325" spans="1:8" x14ac:dyDescent="0.25">
      <c r="A1325">
        <v>24</v>
      </c>
      <c r="B1325">
        <v>15</v>
      </c>
      <c r="C1325" t="s">
        <v>3066</v>
      </c>
      <c r="D1325" t="s">
        <v>3166</v>
      </c>
      <c r="E1325" t="s">
        <v>2</v>
      </c>
      <c r="F1325">
        <v>1856872</v>
      </c>
      <c r="G1325">
        <v>972000</v>
      </c>
      <c r="H1325">
        <v>884872</v>
      </c>
    </row>
    <row r="1326" spans="1:8" hidden="1" x14ac:dyDescent="0.25">
      <c r="A1326">
        <v>24</v>
      </c>
      <c r="B1326">
        <v>15</v>
      </c>
      <c r="C1326" t="s">
        <v>3066</v>
      </c>
      <c r="D1326" t="s">
        <v>3166</v>
      </c>
      <c r="E1326" t="s">
        <v>3065</v>
      </c>
      <c r="F1326">
        <v>1348901</v>
      </c>
      <c r="G1326">
        <v>706685</v>
      </c>
      <c r="H1326">
        <v>642216</v>
      </c>
    </row>
    <row r="1327" spans="1:8" hidden="1" x14ac:dyDescent="0.25">
      <c r="A1327">
        <v>24</v>
      </c>
      <c r="B1327">
        <v>15</v>
      </c>
      <c r="C1327" t="s">
        <v>3066</v>
      </c>
      <c r="D1327" t="s">
        <v>3166</v>
      </c>
      <c r="E1327" t="s">
        <v>1564</v>
      </c>
      <c r="F1327">
        <v>507971</v>
      </c>
      <c r="G1327">
        <v>265315</v>
      </c>
      <c r="H1327">
        <v>242656</v>
      </c>
    </row>
    <row r="1328" spans="1:8" x14ac:dyDescent="0.25">
      <c r="A1328">
        <v>24</v>
      </c>
      <c r="B1328">
        <v>16</v>
      </c>
      <c r="C1328" t="s">
        <v>3066</v>
      </c>
      <c r="D1328" t="s">
        <v>2050</v>
      </c>
      <c r="E1328" t="s">
        <v>2</v>
      </c>
      <c r="F1328">
        <v>2024216</v>
      </c>
      <c r="G1328">
        <v>1052823</v>
      </c>
      <c r="H1328">
        <v>971393</v>
      </c>
    </row>
    <row r="1329" spans="1:8" hidden="1" x14ac:dyDescent="0.25">
      <c r="A1329">
        <v>24</v>
      </c>
      <c r="B1329">
        <v>16</v>
      </c>
      <c r="C1329" t="s">
        <v>3066</v>
      </c>
      <c r="D1329" t="s">
        <v>2050</v>
      </c>
      <c r="E1329" t="s">
        <v>3065</v>
      </c>
      <c r="F1329">
        <v>1617766</v>
      </c>
      <c r="G1329">
        <v>841496</v>
      </c>
      <c r="H1329">
        <v>776270</v>
      </c>
    </row>
    <row r="1330" spans="1:8" hidden="1" x14ac:dyDescent="0.25">
      <c r="A1330">
        <v>24</v>
      </c>
      <c r="B1330">
        <v>16</v>
      </c>
      <c r="C1330" t="s">
        <v>3066</v>
      </c>
      <c r="D1330" t="s">
        <v>2050</v>
      </c>
      <c r="E1330" t="s">
        <v>1564</v>
      </c>
      <c r="F1330">
        <v>406450</v>
      </c>
      <c r="G1330">
        <v>211327</v>
      </c>
      <c r="H1330">
        <v>195123</v>
      </c>
    </row>
    <row r="1331" spans="1:8" x14ac:dyDescent="0.25">
      <c r="A1331">
        <v>24</v>
      </c>
      <c r="B1331">
        <v>17</v>
      </c>
      <c r="C1331" t="s">
        <v>3066</v>
      </c>
      <c r="D1331" t="s">
        <v>2052</v>
      </c>
      <c r="E1331" t="s">
        <v>2</v>
      </c>
      <c r="F1331">
        <v>2025277</v>
      </c>
      <c r="G1331">
        <v>1044937</v>
      </c>
      <c r="H1331">
        <v>980340</v>
      </c>
    </row>
    <row r="1332" spans="1:8" hidden="1" x14ac:dyDescent="0.25">
      <c r="A1332">
        <v>24</v>
      </c>
      <c r="B1332">
        <v>17</v>
      </c>
      <c r="C1332" t="s">
        <v>3066</v>
      </c>
      <c r="D1332" t="s">
        <v>2052</v>
      </c>
      <c r="E1332" t="s">
        <v>3065</v>
      </c>
      <c r="F1332">
        <v>1771915</v>
      </c>
      <c r="G1332">
        <v>912905</v>
      </c>
      <c r="H1332">
        <v>859010</v>
      </c>
    </row>
    <row r="1333" spans="1:8" hidden="1" x14ac:dyDescent="0.25">
      <c r="A1333">
        <v>24</v>
      </c>
      <c r="B1333">
        <v>17</v>
      </c>
      <c r="C1333" t="s">
        <v>3066</v>
      </c>
      <c r="D1333" t="s">
        <v>2052</v>
      </c>
      <c r="E1333" t="s">
        <v>1564</v>
      </c>
      <c r="F1333">
        <v>253362</v>
      </c>
      <c r="G1333">
        <v>132032</v>
      </c>
      <c r="H1333">
        <v>121330</v>
      </c>
    </row>
    <row r="1334" spans="1:8" x14ac:dyDescent="0.25">
      <c r="A1334">
        <v>24</v>
      </c>
      <c r="B1334">
        <v>18</v>
      </c>
      <c r="C1334" t="s">
        <v>3066</v>
      </c>
      <c r="D1334" t="s">
        <v>3167</v>
      </c>
      <c r="E1334" t="s">
        <v>2</v>
      </c>
      <c r="F1334">
        <v>1636433</v>
      </c>
      <c r="G1334">
        <v>824208</v>
      </c>
      <c r="H1334">
        <v>812225</v>
      </c>
    </row>
    <row r="1335" spans="1:8" hidden="1" x14ac:dyDescent="0.25">
      <c r="A1335">
        <v>24</v>
      </c>
      <c r="B1335">
        <v>18</v>
      </c>
      <c r="C1335" t="s">
        <v>3066</v>
      </c>
      <c r="D1335" t="s">
        <v>3167</v>
      </c>
      <c r="E1335" t="s">
        <v>3065</v>
      </c>
      <c r="F1335">
        <v>1480110</v>
      </c>
      <c r="G1335">
        <v>744132</v>
      </c>
      <c r="H1335">
        <v>735978</v>
      </c>
    </row>
    <row r="1336" spans="1:8" hidden="1" x14ac:dyDescent="0.25">
      <c r="A1336">
        <v>24</v>
      </c>
      <c r="B1336">
        <v>18</v>
      </c>
      <c r="C1336" t="s">
        <v>3066</v>
      </c>
      <c r="D1336" t="s">
        <v>3167</v>
      </c>
      <c r="E1336" t="s">
        <v>1564</v>
      </c>
      <c r="F1336">
        <v>156323</v>
      </c>
      <c r="G1336">
        <v>80076</v>
      </c>
      <c r="H1336">
        <v>76247</v>
      </c>
    </row>
    <row r="1337" spans="1:8" x14ac:dyDescent="0.25">
      <c r="A1337">
        <v>24</v>
      </c>
      <c r="B1337">
        <v>19</v>
      </c>
      <c r="C1337" t="s">
        <v>3066</v>
      </c>
      <c r="D1337" t="s">
        <v>2056</v>
      </c>
      <c r="E1337" t="s">
        <v>2</v>
      </c>
      <c r="F1337">
        <v>3641802</v>
      </c>
      <c r="G1337">
        <v>1897368</v>
      </c>
      <c r="H1337">
        <v>1744434</v>
      </c>
    </row>
    <row r="1338" spans="1:8" hidden="1" x14ac:dyDescent="0.25">
      <c r="A1338">
        <v>24</v>
      </c>
      <c r="B1338">
        <v>19</v>
      </c>
      <c r="C1338" t="s">
        <v>3066</v>
      </c>
      <c r="D1338" t="s">
        <v>2056</v>
      </c>
      <c r="E1338" t="s">
        <v>3065</v>
      </c>
      <c r="F1338">
        <v>1995580</v>
      </c>
      <c r="G1338">
        <v>1034338</v>
      </c>
      <c r="H1338">
        <v>961242</v>
      </c>
    </row>
    <row r="1339" spans="1:8" hidden="1" x14ac:dyDescent="0.25">
      <c r="A1339">
        <v>24</v>
      </c>
      <c r="B1339">
        <v>19</v>
      </c>
      <c r="C1339" t="s">
        <v>3066</v>
      </c>
      <c r="D1339" t="s">
        <v>2056</v>
      </c>
      <c r="E1339" t="s">
        <v>1564</v>
      </c>
      <c r="F1339">
        <v>1646222</v>
      </c>
      <c r="G1339">
        <v>863030</v>
      </c>
      <c r="H1339">
        <v>783192</v>
      </c>
    </row>
    <row r="1340" spans="1:8" x14ac:dyDescent="0.25">
      <c r="A1340">
        <v>24</v>
      </c>
      <c r="B1340">
        <v>20</v>
      </c>
      <c r="C1340" t="s">
        <v>3066</v>
      </c>
      <c r="D1340" t="s">
        <v>3168</v>
      </c>
      <c r="E1340" t="s">
        <v>2</v>
      </c>
      <c r="F1340">
        <v>514404</v>
      </c>
      <c r="G1340">
        <v>263986</v>
      </c>
      <c r="H1340">
        <v>250418</v>
      </c>
    </row>
    <row r="1341" spans="1:8" hidden="1" x14ac:dyDescent="0.25">
      <c r="A1341">
        <v>24</v>
      </c>
      <c r="B1341">
        <v>20</v>
      </c>
      <c r="C1341" t="s">
        <v>3066</v>
      </c>
      <c r="D1341" t="s">
        <v>3168</v>
      </c>
      <c r="E1341" t="s">
        <v>3065</v>
      </c>
      <c r="F1341">
        <v>462298</v>
      </c>
      <c r="G1341">
        <v>236784</v>
      </c>
      <c r="H1341">
        <v>225514</v>
      </c>
    </row>
    <row r="1342" spans="1:8" hidden="1" x14ac:dyDescent="0.25">
      <c r="A1342">
        <v>24</v>
      </c>
      <c r="B1342">
        <v>20</v>
      </c>
      <c r="C1342" t="s">
        <v>3066</v>
      </c>
      <c r="D1342" t="s">
        <v>3168</v>
      </c>
      <c r="E1342" t="s">
        <v>1564</v>
      </c>
      <c r="F1342">
        <v>52106</v>
      </c>
      <c r="G1342">
        <v>27202</v>
      </c>
      <c r="H1342">
        <v>24904</v>
      </c>
    </row>
    <row r="1343" spans="1:8" x14ac:dyDescent="0.25">
      <c r="A1343">
        <v>24</v>
      </c>
      <c r="B1343">
        <v>21</v>
      </c>
      <c r="C1343" t="s">
        <v>3066</v>
      </c>
      <c r="D1343" t="s">
        <v>2060</v>
      </c>
      <c r="E1343" t="s">
        <v>2</v>
      </c>
      <c r="F1343">
        <v>1370656</v>
      </c>
      <c r="G1343">
        <v>713676</v>
      </c>
      <c r="H1343">
        <v>656980</v>
      </c>
    </row>
    <row r="1344" spans="1:8" hidden="1" x14ac:dyDescent="0.25">
      <c r="A1344">
        <v>24</v>
      </c>
      <c r="B1344">
        <v>21</v>
      </c>
      <c r="C1344" t="s">
        <v>3066</v>
      </c>
      <c r="D1344" t="s">
        <v>2060</v>
      </c>
      <c r="E1344" t="s">
        <v>3065</v>
      </c>
      <c r="F1344">
        <v>1018096</v>
      </c>
      <c r="G1344">
        <v>528788</v>
      </c>
      <c r="H1344">
        <v>489308</v>
      </c>
    </row>
    <row r="1345" spans="1:8" hidden="1" x14ac:dyDescent="0.25">
      <c r="A1345">
        <v>24</v>
      </c>
      <c r="B1345">
        <v>21</v>
      </c>
      <c r="C1345" t="s">
        <v>3066</v>
      </c>
      <c r="D1345" t="s">
        <v>2060</v>
      </c>
      <c r="E1345" t="s">
        <v>1564</v>
      </c>
      <c r="F1345">
        <v>352560</v>
      </c>
      <c r="G1345">
        <v>184888</v>
      </c>
      <c r="H1345">
        <v>167672</v>
      </c>
    </row>
    <row r="1346" spans="1:8" x14ac:dyDescent="0.25">
      <c r="A1346">
        <v>24</v>
      </c>
      <c r="B1346">
        <v>22</v>
      </c>
      <c r="C1346" t="s">
        <v>3066</v>
      </c>
      <c r="D1346" t="s">
        <v>2062</v>
      </c>
      <c r="E1346" t="s">
        <v>2</v>
      </c>
      <c r="F1346">
        <v>4995174</v>
      </c>
      <c r="G1346">
        <v>2722539</v>
      </c>
      <c r="H1346">
        <v>2272635</v>
      </c>
    </row>
    <row r="1347" spans="1:8" hidden="1" x14ac:dyDescent="0.25">
      <c r="A1347">
        <v>24</v>
      </c>
      <c r="B1347">
        <v>22</v>
      </c>
      <c r="C1347" t="s">
        <v>3066</v>
      </c>
      <c r="D1347" t="s">
        <v>2062</v>
      </c>
      <c r="E1347" t="s">
        <v>3065</v>
      </c>
      <c r="F1347">
        <v>1999357</v>
      </c>
      <c r="G1347">
        <v>1026584</v>
      </c>
      <c r="H1347">
        <v>972773</v>
      </c>
    </row>
    <row r="1348" spans="1:8" hidden="1" x14ac:dyDescent="0.25">
      <c r="A1348">
        <v>24</v>
      </c>
      <c r="B1348">
        <v>22</v>
      </c>
      <c r="C1348" t="s">
        <v>3066</v>
      </c>
      <c r="D1348" t="s">
        <v>2062</v>
      </c>
      <c r="E1348" t="s">
        <v>1564</v>
      </c>
      <c r="F1348">
        <v>2995817</v>
      </c>
      <c r="G1348">
        <v>1695955</v>
      </c>
      <c r="H1348">
        <v>1299862</v>
      </c>
    </row>
    <row r="1349" spans="1:8" x14ac:dyDescent="0.25">
      <c r="A1349">
        <v>24</v>
      </c>
      <c r="B1349">
        <v>23</v>
      </c>
      <c r="C1349" t="s">
        <v>3066</v>
      </c>
      <c r="D1349" t="s">
        <v>2064</v>
      </c>
      <c r="E1349" t="s">
        <v>2</v>
      </c>
      <c r="F1349">
        <v>186729</v>
      </c>
      <c r="G1349">
        <v>93974</v>
      </c>
      <c r="H1349">
        <v>92755</v>
      </c>
    </row>
    <row r="1350" spans="1:8" hidden="1" x14ac:dyDescent="0.25">
      <c r="A1350">
        <v>24</v>
      </c>
      <c r="B1350">
        <v>23</v>
      </c>
      <c r="C1350" t="s">
        <v>3066</v>
      </c>
      <c r="D1350" t="s">
        <v>2064</v>
      </c>
      <c r="E1350" t="s">
        <v>3065</v>
      </c>
      <c r="F1350">
        <v>186729</v>
      </c>
      <c r="G1350">
        <v>93974</v>
      </c>
      <c r="H1350">
        <v>92755</v>
      </c>
    </row>
    <row r="1351" spans="1:8" hidden="1" x14ac:dyDescent="0.25">
      <c r="A1351">
        <v>24</v>
      </c>
      <c r="B1351">
        <v>23</v>
      </c>
      <c r="C1351" t="s">
        <v>3066</v>
      </c>
      <c r="D1351" t="s">
        <v>2064</v>
      </c>
      <c r="E1351" t="s">
        <v>1564</v>
      </c>
      <c r="F1351">
        <v>0</v>
      </c>
      <c r="G1351">
        <v>0</v>
      </c>
      <c r="H1351">
        <v>0</v>
      </c>
    </row>
    <row r="1352" spans="1:8" x14ac:dyDescent="0.25">
      <c r="A1352">
        <v>24</v>
      </c>
      <c r="B1352">
        <v>24</v>
      </c>
      <c r="C1352" t="s">
        <v>3066</v>
      </c>
      <c r="D1352" t="s">
        <v>3169</v>
      </c>
      <c r="E1352" t="s">
        <v>2</v>
      </c>
      <c r="F1352">
        <v>1229463</v>
      </c>
      <c r="G1352">
        <v>628988</v>
      </c>
      <c r="H1352">
        <v>600475</v>
      </c>
    </row>
    <row r="1353" spans="1:8" hidden="1" x14ac:dyDescent="0.25">
      <c r="A1353">
        <v>24</v>
      </c>
      <c r="B1353">
        <v>24</v>
      </c>
      <c r="C1353" t="s">
        <v>3066</v>
      </c>
      <c r="D1353" t="s">
        <v>3169</v>
      </c>
      <c r="E1353" t="s">
        <v>3065</v>
      </c>
      <c r="F1353">
        <v>893110</v>
      </c>
      <c r="G1353">
        <v>453352</v>
      </c>
      <c r="H1353">
        <v>439758</v>
      </c>
    </row>
    <row r="1354" spans="1:8" hidden="1" x14ac:dyDescent="0.25">
      <c r="A1354">
        <v>24</v>
      </c>
      <c r="B1354">
        <v>24</v>
      </c>
      <c r="C1354" t="s">
        <v>3066</v>
      </c>
      <c r="D1354" t="s">
        <v>3169</v>
      </c>
      <c r="E1354" t="s">
        <v>1564</v>
      </c>
      <c r="F1354">
        <v>336353</v>
      </c>
      <c r="G1354">
        <v>175636</v>
      </c>
      <c r="H1354">
        <v>160717</v>
      </c>
    </row>
    <row r="1355" spans="1:8" x14ac:dyDescent="0.25">
      <c r="A1355">
        <v>24</v>
      </c>
      <c r="B1355">
        <v>25</v>
      </c>
      <c r="C1355" t="s">
        <v>3066</v>
      </c>
      <c r="D1355" t="s">
        <v>2068</v>
      </c>
      <c r="E1355" t="s">
        <v>2</v>
      </c>
      <c r="F1355">
        <v>1410553</v>
      </c>
      <c r="G1355">
        <v>734799</v>
      </c>
      <c r="H1355">
        <v>675754</v>
      </c>
    </row>
    <row r="1356" spans="1:8" hidden="1" x14ac:dyDescent="0.25">
      <c r="A1356">
        <v>24</v>
      </c>
      <c r="B1356">
        <v>25</v>
      </c>
      <c r="C1356" t="s">
        <v>3066</v>
      </c>
      <c r="D1356" t="s">
        <v>2068</v>
      </c>
      <c r="E1356" t="s">
        <v>3065</v>
      </c>
      <c r="F1356">
        <v>1029392</v>
      </c>
      <c r="G1356">
        <v>526423</v>
      </c>
      <c r="H1356">
        <v>502969</v>
      </c>
    </row>
    <row r="1357" spans="1:8" hidden="1" x14ac:dyDescent="0.25">
      <c r="A1357">
        <v>24</v>
      </c>
      <c r="B1357">
        <v>25</v>
      </c>
      <c r="C1357" t="s">
        <v>3066</v>
      </c>
      <c r="D1357" t="s">
        <v>2068</v>
      </c>
      <c r="E1357" t="s">
        <v>1564</v>
      </c>
      <c r="F1357">
        <v>381161</v>
      </c>
      <c r="G1357">
        <v>208376</v>
      </c>
      <c r="H1357">
        <v>172785</v>
      </c>
    </row>
    <row r="1358" spans="1:8" x14ac:dyDescent="0.25">
      <c r="A1358">
        <v>25</v>
      </c>
      <c r="B1358">
        <v>1</v>
      </c>
      <c r="C1358" t="s">
        <v>3066</v>
      </c>
      <c r="D1358" t="s">
        <v>1994</v>
      </c>
      <c r="E1358" t="s">
        <v>2</v>
      </c>
      <c r="F1358">
        <v>44215</v>
      </c>
      <c r="G1358">
        <v>20878</v>
      </c>
      <c r="H1358">
        <v>23337</v>
      </c>
    </row>
    <row r="1359" spans="1:8" hidden="1" x14ac:dyDescent="0.25">
      <c r="A1359">
        <v>25</v>
      </c>
      <c r="B1359">
        <v>1</v>
      </c>
      <c r="C1359" t="s">
        <v>3066</v>
      </c>
      <c r="D1359" t="s">
        <v>1994</v>
      </c>
      <c r="E1359" t="s">
        <v>3065</v>
      </c>
      <c r="F1359">
        <v>22637</v>
      </c>
      <c r="G1359">
        <v>10949</v>
      </c>
      <c r="H1359">
        <v>11688</v>
      </c>
    </row>
    <row r="1360" spans="1:8" hidden="1" x14ac:dyDescent="0.25">
      <c r="A1360">
        <v>25</v>
      </c>
      <c r="B1360">
        <v>1</v>
      </c>
      <c r="C1360" t="s">
        <v>3066</v>
      </c>
      <c r="D1360" t="s">
        <v>1994</v>
      </c>
      <c r="E1360" t="s">
        <v>1564</v>
      </c>
      <c r="F1360">
        <v>21578</v>
      </c>
      <c r="G1360">
        <v>9929</v>
      </c>
      <c r="H1360">
        <v>11649</v>
      </c>
    </row>
    <row r="1361" spans="1:8" x14ac:dyDescent="0.25">
      <c r="A1361">
        <v>25</v>
      </c>
      <c r="B1361">
        <v>2</v>
      </c>
      <c r="C1361" t="s">
        <v>3066</v>
      </c>
      <c r="D1361" t="s">
        <v>1996</v>
      </c>
      <c r="E1361" t="s">
        <v>2</v>
      </c>
      <c r="F1361">
        <v>113989</v>
      </c>
      <c r="G1361">
        <v>71634</v>
      </c>
      <c r="H1361">
        <v>42355</v>
      </c>
    </row>
    <row r="1362" spans="1:8" hidden="1" x14ac:dyDescent="0.25">
      <c r="A1362">
        <v>25</v>
      </c>
      <c r="B1362">
        <v>2</v>
      </c>
      <c r="C1362" t="s">
        <v>3066</v>
      </c>
      <c r="D1362" t="s">
        <v>1996</v>
      </c>
      <c r="E1362" t="s">
        <v>3065</v>
      </c>
      <c r="F1362">
        <v>78219</v>
      </c>
      <c r="G1362">
        <v>52657</v>
      </c>
      <c r="H1362">
        <v>25562</v>
      </c>
    </row>
    <row r="1363" spans="1:8" hidden="1" x14ac:dyDescent="0.25">
      <c r="A1363">
        <v>25</v>
      </c>
      <c r="B1363">
        <v>2</v>
      </c>
      <c r="C1363" t="s">
        <v>3066</v>
      </c>
      <c r="D1363" t="s">
        <v>1996</v>
      </c>
      <c r="E1363" t="s">
        <v>1564</v>
      </c>
      <c r="F1363">
        <v>35770</v>
      </c>
      <c r="G1363">
        <v>18977</v>
      </c>
      <c r="H1363">
        <v>16793</v>
      </c>
    </row>
    <row r="1364" spans="1:8" x14ac:dyDescent="0.25">
      <c r="A1364">
        <v>26</v>
      </c>
      <c r="B1364">
        <v>1</v>
      </c>
      <c r="C1364" t="s">
        <v>3066</v>
      </c>
      <c r="D1364" t="s">
        <v>1992</v>
      </c>
      <c r="E1364" t="s">
        <v>2</v>
      </c>
      <c r="F1364">
        <v>220490</v>
      </c>
      <c r="G1364">
        <v>121666</v>
      </c>
      <c r="H1364">
        <v>98824</v>
      </c>
    </row>
    <row r="1365" spans="1:8" hidden="1" x14ac:dyDescent="0.25">
      <c r="A1365">
        <v>26</v>
      </c>
      <c r="B1365">
        <v>1</v>
      </c>
      <c r="C1365" t="s">
        <v>3066</v>
      </c>
      <c r="D1365" t="s">
        <v>1992</v>
      </c>
      <c r="E1365" t="s">
        <v>3065</v>
      </c>
      <c r="F1365">
        <v>170027</v>
      </c>
      <c r="G1365">
        <v>91832</v>
      </c>
      <c r="H1365">
        <v>78195</v>
      </c>
    </row>
    <row r="1366" spans="1:8" hidden="1" x14ac:dyDescent="0.25">
      <c r="A1366">
        <v>26</v>
      </c>
      <c r="B1366">
        <v>1</v>
      </c>
      <c r="C1366" t="s">
        <v>3066</v>
      </c>
      <c r="D1366" t="s">
        <v>1992</v>
      </c>
      <c r="E1366" t="s">
        <v>1564</v>
      </c>
      <c r="F1366">
        <v>50463</v>
      </c>
      <c r="G1366">
        <v>29834</v>
      </c>
      <c r="H1366">
        <v>20629</v>
      </c>
    </row>
    <row r="1367" spans="1:8" x14ac:dyDescent="0.25">
      <c r="A1367">
        <v>27</v>
      </c>
      <c r="B1367">
        <v>1</v>
      </c>
      <c r="C1367" t="s">
        <v>3066</v>
      </c>
      <c r="D1367" t="s">
        <v>3170</v>
      </c>
      <c r="E1367" t="s">
        <v>2</v>
      </c>
      <c r="F1367">
        <v>1311709</v>
      </c>
      <c r="G1367">
        <v>663511</v>
      </c>
      <c r="H1367">
        <v>648198</v>
      </c>
    </row>
    <row r="1368" spans="1:8" hidden="1" x14ac:dyDescent="0.25">
      <c r="A1368">
        <v>27</v>
      </c>
      <c r="B1368">
        <v>1</v>
      </c>
      <c r="C1368" t="s">
        <v>3066</v>
      </c>
      <c r="D1368" t="s">
        <v>3170</v>
      </c>
      <c r="E1368" t="s">
        <v>3065</v>
      </c>
      <c r="F1368">
        <v>1109036</v>
      </c>
      <c r="G1368">
        <v>558513</v>
      </c>
      <c r="H1368">
        <v>550523</v>
      </c>
    </row>
    <row r="1369" spans="1:8" hidden="1" x14ac:dyDescent="0.25">
      <c r="A1369">
        <v>27</v>
      </c>
      <c r="B1369">
        <v>1</v>
      </c>
      <c r="C1369" t="s">
        <v>3066</v>
      </c>
      <c r="D1369" t="s">
        <v>3170</v>
      </c>
      <c r="E1369" t="s">
        <v>1564</v>
      </c>
      <c r="F1369">
        <v>202673</v>
      </c>
      <c r="G1369">
        <v>104998</v>
      </c>
      <c r="H1369">
        <v>97675</v>
      </c>
    </row>
    <row r="1370" spans="1:8" x14ac:dyDescent="0.25">
      <c r="A1370">
        <v>27</v>
      </c>
      <c r="B1370">
        <v>2</v>
      </c>
      <c r="C1370" t="s">
        <v>3066</v>
      </c>
      <c r="D1370" t="s">
        <v>2371</v>
      </c>
      <c r="E1370" t="s">
        <v>2</v>
      </c>
      <c r="F1370">
        <v>1707947</v>
      </c>
      <c r="G1370">
        <v>878372</v>
      </c>
      <c r="H1370">
        <v>829575</v>
      </c>
    </row>
    <row r="1371" spans="1:8" hidden="1" x14ac:dyDescent="0.25">
      <c r="A1371">
        <v>27</v>
      </c>
      <c r="B1371">
        <v>2</v>
      </c>
      <c r="C1371" t="s">
        <v>3066</v>
      </c>
      <c r="D1371" t="s">
        <v>2371</v>
      </c>
      <c r="E1371" t="s">
        <v>3065</v>
      </c>
      <c r="F1371">
        <v>1262062</v>
      </c>
      <c r="G1371">
        <v>646364</v>
      </c>
      <c r="H1371">
        <v>615698</v>
      </c>
    </row>
    <row r="1372" spans="1:8" hidden="1" x14ac:dyDescent="0.25">
      <c r="A1372">
        <v>27</v>
      </c>
      <c r="B1372">
        <v>2</v>
      </c>
      <c r="C1372" t="s">
        <v>3066</v>
      </c>
      <c r="D1372" t="s">
        <v>2371</v>
      </c>
      <c r="E1372" t="s">
        <v>1564</v>
      </c>
      <c r="F1372">
        <v>445885</v>
      </c>
      <c r="G1372">
        <v>232008</v>
      </c>
      <c r="H1372">
        <v>213877</v>
      </c>
    </row>
    <row r="1373" spans="1:8" x14ac:dyDescent="0.25">
      <c r="A1373">
        <v>27</v>
      </c>
      <c r="B1373">
        <v>3</v>
      </c>
      <c r="C1373" t="s">
        <v>3066</v>
      </c>
      <c r="D1373" t="s">
        <v>2373</v>
      </c>
      <c r="E1373" t="s">
        <v>2</v>
      </c>
      <c r="F1373">
        <v>3682690</v>
      </c>
      <c r="G1373">
        <v>1905493</v>
      </c>
      <c r="H1373">
        <v>1777197</v>
      </c>
    </row>
    <row r="1374" spans="1:8" hidden="1" x14ac:dyDescent="0.25">
      <c r="A1374">
        <v>27</v>
      </c>
      <c r="B1374">
        <v>3</v>
      </c>
      <c r="C1374" t="s">
        <v>3066</v>
      </c>
      <c r="D1374" t="s">
        <v>2373</v>
      </c>
      <c r="E1374" t="s">
        <v>3065</v>
      </c>
      <c r="F1374">
        <v>2629896</v>
      </c>
      <c r="G1374">
        <v>1357031</v>
      </c>
      <c r="H1374">
        <v>1272865</v>
      </c>
    </row>
    <row r="1375" spans="1:8" hidden="1" x14ac:dyDescent="0.25">
      <c r="A1375">
        <v>27</v>
      </c>
      <c r="B1375">
        <v>3</v>
      </c>
      <c r="C1375" t="s">
        <v>3066</v>
      </c>
      <c r="D1375" t="s">
        <v>2373</v>
      </c>
      <c r="E1375" t="s">
        <v>1564</v>
      </c>
      <c r="F1375">
        <v>1052794</v>
      </c>
      <c r="G1375">
        <v>548462</v>
      </c>
      <c r="H1375">
        <v>504332</v>
      </c>
    </row>
    <row r="1376" spans="1:8" x14ac:dyDescent="0.25">
      <c r="A1376">
        <v>27</v>
      </c>
      <c r="B1376">
        <v>4</v>
      </c>
      <c r="C1376" t="s">
        <v>3066</v>
      </c>
      <c r="D1376" t="s">
        <v>2375</v>
      </c>
      <c r="E1376" t="s">
        <v>2</v>
      </c>
      <c r="F1376">
        <v>2232480</v>
      </c>
      <c r="G1376">
        <v>1147403</v>
      </c>
      <c r="H1376">
        <v>1085077</v>
      </c>
    </row>
    <row r="1377" spans="1:8" hidden="1" x14ac:dyDescent="0.25">
      <c r="A1377">
        <v>27</v>
      </c>
      <c r="B1377">
        <v>4</v>
      </c>
      <c r="C1377" t="s">
        <v>3066</v>
      </c>
      <c r="D1377" t="s">
        <v>2375</v>
      </c>
      <c r="E1377" t="s">
        <v>3065</v>
      </c>
      <c r="F1377">
        <v>1759097</v>
      </c>
      <c r="G1377">
        <v>902445</v>
      </c>
      <c r="H1377">
        <v>856652</v>
      </c>
    </row>
    <row r="1378" spans="1:8" hidden="1" x14ac:dyDescent="0.25">
      <c r="A1378">
        <v>27</v>
      </c>
      <c r="B1378">
        <v>4</v>
      </c>
      <c r="C1378" t="s">
        <v>3066</v>
      </c>
      <c r="D1378" t="s">
        <v>2375</v>
      </c>
      <c r="E1378" t="s">
        <v>1564</v>
      </c>
      <c r="F1378">
        <v>473383</v>
      </c>
      <c r="G1378">
        <v>244958</v>
      </c>
      <c r="H1378">
        <v>228425</v>
      </c>
    </row>
    <row r="1379" spans="1:8" x14ac:dyDescent="0.25">
      <c r="A1379">
        <v>27</v>
      </c>
      <c r="B1379">
        <v>5</v>
      </c>
      <c r="C1379" t="s">
        <v>3066</v>
      </c>
      <c r="D1379" t="s">
        <v>2377</v>
      </c>
      <c r="E1379" t="s">
        <v>2</v>
      </c>
      <c r="F1379">
        <v>1630239</v>
      </c>
      <c r="G1379">
        <v>841253</v>
      </c>
      <c r="H1379">
        <v>788986</v>
      </c>
    </row>
    <row r="1380" spans="1:8" hidden="1" x14ac:dyDescent="0.25">
      <c r="A1380">
        <v>27</v>
      </c>
      <c r="B1380">
        <v>5</v>
      </c>
      <c r="C1380" t="s">
        <v>3066</v>
      </c>
      <c r="D1380" t="s">
        <v>2377</v>
      </c>
      <c r="E1380" t="s">
        <v>3065</v>
      </c>
      <c r="F1380">
        <v>1002742</v>
      </c>
      <c r="G1380">
        <v>517465</v>
      </c>
      <c r="H1380">
        <v>485277</v>
      </c>
    </row>
    <row r="1381" spans="1:8" hidden="1" x14ac:dyDescent="0.25">
      <c r="A1381">
        <v>27</v>
      </c>
      <c r="B1381">
        <v>5</v>
      </c>
      <c r="C1381" t="s">
        <v>3066</v>
      </c>
      <c r="D1381" t="s">
        <v>2377</v>
      </c>
      <c r="E1381" t="s">
        <v>1564</v>
      </c>
      <c r="F1381">
        <v>627497</v>
      </c>
      <c r="G1381">
        <v>323788</v>
      </c>
      <c r="H1381">
        <v>303709</v>
      </c>
    </row>
    <row r="1382" spans="1:8" x14ac:dyDescent="0.25">
      <c r="A1382">
        <v>27</v>
      </c>
      <c r="B1382">
        <v>6</v>
      </c>
      <c r="C1382" t="s">
        <v>3066</v>
      </c>
      <c r="D1382" t="s">
        <v>3171</v>
      </c>
      <c r="E1382" t="s">
        <v>2</v>
      </c>
      <c r="F1382">
        <v>1020216</v>
      </c>
      <c r="G1382">
        <v>526094</v>
      </c>
      <c r="H1382">
        <v>494122</v>
      </c>
    </row>
    <row r="1383" spans="1:8" hidden="1" x14ac:dyDescent="0.25">
      <c r="A1383">
        <v>27</v>
      </c>
      <c r="B1383">
        <v>6</v>
      </c>
      <c r="C1383" t="s">
        <v>3066</v>
      </c>
      <c r="D1383" t="s">
        <v>3171</v>
      </c>
      <c r="E1383" t="s">
        <v>3065</v>
      </c>
      <c r="F1383">
        <v>841771</v>
      </c>
      <c r="G1383">
        <v>433766</v>
      </c>
      <c r="H1383">
        <v>408005</v>
      </c>
    </row>
    <row r="1384" spans="1:8" hidden="1" x14ac:dyDescent="0.25">
      <c r="A1384">
        <v>27</v>
      </c>
      <c r="B1384">
        <v>6</v>
      </c>
      <c r="C1384" t="s">
        <v>3066</v>
      </c>
      <c r="D1384" t="s">
        <v>3171</v>
      </c>
      <c r="E1384" t="s">
        <v>1564</v>
      </c>
      <c r="F1384">
        <v>178445</v>
      </c>
      <c r="G1384">
        <v>92328</v>
      </c>
      <c r="H1384">
        <v>86117</v>
      </c>
    </row>
    <row r="1385" spans="1:8" x14ac:dyDescent="0.25">
      <c r="A1385">
        <v>27</v>
      </c>
      <c r="B1385">
        <v>7</v>
      </c>
      <c r="C1385" t="s">
        <v>3066</v>
      </c>
      <c r="D1385" t="s">
        <v>2381</v>
      </c>
      <c r="E1385" t="s">
        <v>2</v>
      </c>
      <c r="F1385">
        <v>2607160</v>
      </c>
      <c r="G1385">
        <v>1345614</v>
      </c>
      <c r="H1385">
        <v>1261546</v>
      </c>
    </row>
    <row r="1386" spans="1:8" hidden="1" x14ac:dyDescent="0.25">
      <c r="A1386">
        <v>27</v>
      </c>
      <c r="B1386">
        <v>7</v>
      </c>
      <c r="C1386" t="s">
        <v>3066</v>
      </c>
      <c r="D1386" t="s">
        <v>2381</v>
      </c>
      <c r="E1386" t="s">
        <v>3065</v>
      </c>
      <c r="F1386">
        <v>1707581</v>
      </c>
      <c r="G1386">
        <v>880387</v>
      </c>
      <c r="H1386">
        <v>827194</v>
      </c>
    </row>
    <row r="1387" spans="1:8" hidden="1" x14ac:dyDescent="0.25">
      <c r="A1387">
        <v>27</v>
      </c>
      <c r="B1387">
        <v>7</v>
      </c>
      <c r="C1387" t="s">
        <v>3066</v>
      </c>
      <c r="D1387" t="s">
        <v>2381</v>
      </c>
      <c r="E1387" t="s">
        <v>1564</v>
      </c>
      <c r="F1387">
        <v>899579</v>
      </c>
      <c r="G1387">
        <v>465227</v>
      </c>
      <c r="H1387">
        <v>434352</v>
      </c>
    </row>
    <row r="1388" spans="1:8" x14ac:dyDescent="0.25">
      <c r="A1388">
        <v>27</v>
      </c>
      <c r="B1388">
        <v>8</v>
      </c>
      <c r="C1388" t="s">
        <v>3066</v>
      </c>
      <c r="D1388" t="s">
        <v>2383</v>
      </c>
      <c r="E1388" t="s">
        <v>2</v>
      </c>
      <c r="F1388">
        <v>1236736</v>
      </c>
      <c r="G1388">
        <v>638990</v>
      </c>
      <c r="H1388">
        <v>597746</v>
      </c>
    </row>
    <row r="1389" spans="1:8" hidden="1" x14ac:dyDescent="0.25">
      <c r="A1389">
        <v>27</v>
      </c>
      <c r="B1389">
        <v>8</v>
      </c>
      <c r="C1389" t="s">
        <v>3066</v>
      </c>
      <c r="D1389" t="s">
        <v>2383</v>
      </c>
      <c r="E1389" t="s">
        <v>3065</v>
      </c>
      <c r="F1389">
        <v>911695</v>
      </c>
      <c r="G1389">
        <v>470610</v>
      </c>
      <c r="H1389">
        <v>441085</v>
      </c>
    </row>
    <row r="1390" spans="1:8" hidden="1" x14ac:dyDescent="0.25">
      <c r="A1390">
        <v>27</v>
      </c>
      <c r="B1390">
        <v>8</v>
      </c>
      <c r="C1390" t="s">
        <v>3066</v>
      </c>
      <c r="D1390" t="s">
        <v>2383</v>
      </c>
      <c r="E1390" t="s">
        <v>1564</v>
      </c>
      <c r="F1390">
        <v>325041</v>
      </c>
      <c r="G1390">
        <v>168380</v>
      </c>
      <c r="H1390">
        <v>156661</v>
      </c>
    </row>
    <row r="1391" spans="1:8" x14ac:dyDescent="0.25">
      <c r="A1391">
        <v>27</v>
      </c>
      <c r="B1391">
        <v>9</v>
      </c>
      <c r="C1391" t="s">
        <v>3066</v>
      </c>
      <c r="D1391" t="s">
        <v>2385</v>
      </c>
      <c r="E1391" t="s">
        <v>2</v>
      </c>
      <c r="F1391">
        <v>4067637</v>
      </c>
      <c r="G1391">
        <v>2105314</v>
      </c>
      <c r="H1391">
        <v>1962323</v>
      </c>
    </row>
    <row r="1392" spans="1:8" hidden="1" x14ac:dyDescent="0.25">
      <c r="A1392">
        <v>27</v>
      </c>
      <c r="B1392">
        <v>9</v>
      </c>
      <c r="C1392" t="s">
        <v>3066</v>
      </c>
      <c r="D1392" t="s">
        <v>2385</v>
      </c>
      <c r="E1392" t="s">
        <v>3065</v>
      </c>
      <c r="F1392">
        <v>1453886</v>
      </c>
      <c r="G1392">
        <v>751516</v>
      </c>
      <c r="H1392">
        <v>702370</v>
      </c>
    </row>
    <row r="1393" spans="1:8" hidden="1" x14ac:dyDescent="0.25">
      <c r="A1393">
        <v>27</v>
      </c>
      <c r="B1393">
        <v>9</v>
      </c>
      <c r="C1393" t="s">
        <v>3066</v>
      </c>
      <c r="D1393" t="s">
        <v>2385</v>
      </c>
      <c r="E1393" t="s">
        <v>1564</v>
      </c>
      <c r="F1393">
        <v>2613751</v>
      </c>
      <c r="G1393">
        <v>1353798</v>
      </c>
      <c r="H1393">
        <v>1259953</v>
      </c>
    </row>
    <row r="1394" spans="1:8" x14ac:dyDescent="0.25">
      <c r="A1394">
        <v>27</v>
      </c>
      <c r="B1394">
        <v>10</v>
      </c>
      <c r="C1394" t="s">
        <v>3066</v>
      </c>
      <c r="D1394" t="s">
        <v>2387</v>
      </c>
      <c r="E1394" t="s">
        <v>2</v>
      </c>
      <c r="F1394">
        <v>1136146</v>
      </c>
      <c r="G1394">
        <v>573445</v>
      </c>
      <c r="H1394">
        <v>562701</v>
      </c>
    </row>
    <row r="1395" spans="1:8" hidden="1" x14ac:dyDescent="0.25">
      <c r="A1395">
        <v>27</v>
      </c>
      <c r="B1395">
        <v>10</v>
      </c>
      <c r="C1395" t="s">
        <v>3066</v>
      </c>
      <c r="D1395" t="s">
        <v>2387</v>
      </c>
      <c r="E1395" t="s">
        <v>3065</v>
      </c>
      <c r="F1395">
        <v>960418</v>
      </c>
      <c r="G1395">
        <v>483768</v>
      </c>
      <c r="H1395">
        <v>476650</v>
      </c>
    </row>
    <row r="1396" spans="1:8" hidden="1" x14ac:dyDescent="0.25">
      <c r="A1396">
        <v>27</v>
      </c>
      <c r="B1396">
        <v>10</v>
      </c>
      <c r="C1396" t="s">
        <v>3066</v>
      </c>
      <c r="D1396" t="s">
        <v>2387</v>
      </c>
      <c r="E1396" t="s">
        <v>1564</v>
      </c>
      <c r="F1396">
        <v>175728</v>
      </c>
      <c r="G1396">
        <v>89677</v>
      </c>
      <c r="H1396">
        <v>86051</v>
      </c>
    </row>
    <row r="1397" spans="1:8" x14ac:dyDescent="0.25">
      <c r="A1397">
        <v>27</v>
      </c>
      <c r="B1397">
        <v>11</v>
      </c>
      <c r="C1397" t="s">
        <v>3066</v>
      </c>
      <c r="D1397" t="s">
        <v>3172</v>
      </c>
      <c r="E1397" t="s">
        <v>2</v>
      </c>
      <c r="F1397">
        <v>1200707</v>
      </c>
      <c r="G1397">
        <v>598834</v>
      </c>
      <c r="H1397">
        <v>601873</v>
      </c>
    </row>
    <row r="1398" spans="1:8" hidden="1" x14ac:dyDescent="0.25">
      <c r="A1398">
        <v>27</v>
      </c>
      <c r="B1398">
        <v>11</v>
      </c>
      <c r="C1398" t="s">
        <v>3066</v>
      </c>
      <c r="D1398" t="s">
        <v>3172</v>
      </c>
      <c r="E1398" t="s">
        <v>3065</v>
      </c>
      <c r="F1398">
        <v>1057276</v>
      </c>
      <c r="G1398">
        <v>526022</v>
      </c>
      <c r="H1398">
        <v>531254</v>
      </c>
    </row>
    <row r="1399" spans="1:8" hidden="1" x14ac:dyDescent="0.25">
      <c r="A1399">
        <v>27</v>
      </c>
      <c r="B1399">
        <v>11</v>
      </c>
      <c r="C1399" t="s">
        <v>3066</v>
      </c>
      <c r="D1399" t="s">
        <v>3172</v>
      </c>
      <c r="E1399" t="s">
        <v>1564</v>
      </c>
      <c r="F1399">
        <v>143431</v>
      </c>
      <c r="G1399">
        <v>72812</v>
      </c>
      <c r="H1399">
        <v>70619</v>
      </c>
    </row>
    <row r="1400" spans="1:8" x14ac:dyDescent="0.25">
      <c r="A1400">
        <v>27</v>
      </c>
      <c r="B1400">
        <v>12</v>
      </c>
      <c r="C1400" t="s">
        <v>3066</v>
      </c>
      <c r="D1400" t="s">
        <v>2391</v>
      </c>
      <c r="E1400" t="s">
        <v>2</v>
      </c>
      <c r="F1400">
        <v>970294</v>
      </c>
      <c r="G1400">
        <v>491101</v>
      </c>
      <c r="H1400">
        <v>479193</v>
      </c>
    </row>
    <row r="1401" spans="1:8" hidden="1" x14ac:dyDescent="0.25">
      <c r="A1401">
        <v>27</v>
      </c>
      <c r="B1401">
        <v>12</v>
      </c>
      <c r="C1401" t="s">
        <v>3066</v>
      </c>
      <c r="D1401" t="s">
        <v>2391</v>
      </c>
      <c r="E1401" t="s">
        <v>3065</v>
      </c>
      <c r="F1401">
        <v>903033</v>
      </c>
      <c r="G1401">
        <v>456647</v>
      </c>
      <c r="H1401">
        <v>446386</v>
      </c>
    </row>
    <row r="1402" spans="1:8" hidden="1" x14ac:dyDescent="0.25">
      <c r="A1402">
        <v>27</v>
      </c>
      <c r="B1402">
        <v>12</v>
      </c>
      <c r="C1402" t="s">
        <v>3066</v>
      </c>
      <c r="D1402" t="s">
        <v>2391</v>
      </c>
      <c r="E1402" t="s">
        <v>1564</v>
      </c>
      <c r="F1402">
        <v>67261</v>
      </c>
      <c r="G1402">
        <v>34454</v>
      </c>
      <c r="H1402">
        <v>32807</v>
      </c>
    </row>
    <row r="1403" spans="1:8" x14ac:dyDescent="0.25">
      <c r="A1403">
        <v>27</v>
      </c>
      <c r="B1403">
        <v>13</v>
      </c>
      <c r="C1403" t="s">
        <v>3066</v>
      </c>
      <c r="D1403" t="s">
        <v>2393</v>
      </c>
      <c r="E1403" t="s">
        <v>2</v>
      </c>
      <c r="F1403">
        <v>2071101</v>
      </c>
      <c r="G1403">
        <v>1062993</v>
      </c>
      <c r="H1403">
        <v>1008108</v>
      </c>
    </row>
    <row r="1404" spans="1:8" hidden="1" x14ac:dyDescent="0.25">
      <c r="A1404">
        <v>27</v>
      </c>
      <c r="B1404">
        <v>13</v>
      </c>
      <c r="C1404" t="s">
        <v>3066</v>
      </c>
      <c r="D1404" t="s">
        <v>2393</v>
      </c>
      <c r="E1404" t="s">
        <v>3065</v>
      </c>
      <c r="F1404">
        <v>1406034</v>
      </c>
      <c r="G1404">
        <v>716461</v>
      </c>
      <c r="H1404">
        <v>689573</v>
      </c>
    </row>
    <row r="1405" spans="1:8" hidden="1" x14ac:dyDescent="0.25">
      <c r="A1405">
        <v>27</v>
      </c>
      <c r="B1405">
        <v>13</v>
      </c>
      <c r="C1405" t="s">
        <v>3066</v>
      </c>
      <c r="D1405" t="s">
        <v>2393</v>
      </c>
      <c r="E1405" t="s">
        <v>1564</v>
      </c>
      <c r="F1405">
        <v>665067</v>
      </c>
      <c r="G1405">
        <v>346532</v>
      </c>
      <c r="H1405">
        <v>318535</v>
      </c>
    </row>
    <row r="1406" spans="1:8" x14ac:dyDescent="0.25">
      <c r="A1406">
        <v>27</v>
      </c>
      <c r="B1406">
        <v>14</v>
      </c>
      <c r="C1406" t="s">
        <v>3066</v>
      </c>
      <c r="D1406" t="s">
        <v>2395</v>
      </c>
      <c r="E1406" t="s">
        <v>2</v>
      </c>
      <c r="F1406">
        <v>2458271</v>
      </c>
      <c r="G1406">
        <v>1265681</v>
      </c>
      <c r="H1406">
        <v>1192590</v>
      </c>
    </row>
    <row r="1407" spans="1:8" hidden="1" x14ac:dyDescent="0.25">
      <c r="A1407">
        <v>27</v>
      </c>
      <c r="B1407">
        <v>14</v>
      </c>
      <c r="C1407" t="s">
        <v>3066</v>
      </c>
      <c r="D1407" t="s">
        <v>2395</v>
      </c>
      <c r="E1407" t="s">
        <v>3065</v>
      </c>
      <c r="F1407">
        <v>2001060</v>
      </c>
      <c r="G1407">
        <v>1029540</v>
      </c>
      <c r="H1407">
        <v>971520</v>
      </c>
    </row>
    <row r="1408" spans="1:8" hidden="1" x14ac:dyDescent="0.25">
      <c r="A1408">
        <v>27</v>
      </c>
      <c r="B1408">
        <v>14</v>
      </c>
      <c r="C1408" t="s">
        <v>3066</v>
      </c>
      <c r="D1408" t="s">
        <v>2395</v>
      </c>
      <c r="E1408" t="s">
        <v>1564</v>
      </c>
      <c r="F1408">
        <v>457211</v>
      </c>
      <c r="G1408">
        <v>236141</v>
      </c>
      <c r="H1408">
        <v>221070</v>
      </c>
    </row>
    <row r="1409" spans="1:8" x14ac:dyDescent="0.25">
      <c r="A1409">
        <v>27</v>
      </c>
      <c r="B1409">
        <v>15</v>
      </c>
      <c r="C1409" t="s">
        <v>3066</v>
      </c>
      <c r="D1409" t="s">
        <v>2397</v>
      </c>
      <c r="E1409" t="s">
        <v>2</v>
      </c>
      <c r="F1409">
        <v>2876259</v>
      </c>
      <c r="G1409">
        <v>1481358</v>
      </c>
      <c r="H1409">
        <v>1394901</v>
      </c>
    </row>
    <row r="1410" spans="1:8" hidden="1" x14ac:dyDescent="0.25">
      <c r="A1410">
        <v>27</v>
      </c>
      <c r="B1410">
        <v>15</v>
      </c>
      <c r="C1410" t="s">
        <v>3066</v>
      </c>
      <c r="D1410" t="s">
        <v>2397</v>
      </c>
      <c r="E1410" t="s">
        <v>3065</v>
      </c>
      <c r="F1410">
        <v>2187195</v>
      </c>
      <c r="G1410">
        <v>1123468</v>
      </c>
      <c r="H1410">
        <v>1063727</v>
      </c>
    </row>
    <row r="1411" spans="1:8" hidden="1" x14ac:dyDescent="0.25">
      <c r="A1411">
        <v>27</v>
      </c>
      <c r="B1411">
        <v>15</v>
      </c>
      <c r="C1411" t="s">
        <v>3066</v>
      </c>
      <c r="D1411" t="s">
        <v>2397</v>
      </c>
      <c r="E1411" t="s">
        <v>1564</v>
      </c>
      <c r="F1411">
        <v>689064</v>
      </c>
      <c r="G1411">
        <v>357890</v>
      </c>
      <c r="H1411">
        <v>331174</v>
      </c>
    </row>
    <row r="1412" spans="1:8" x14ac:dyDescent="0.25">
      <c r="A1412">
        <v>27</v>
      </c>
      <c r="B1412">
        <v>16</v>
      </c>
      <c r="C1412" t="s">
        <v>3066</v>
      </c>
      <c r="D1412" t="s">
        <v>3173</v>
      </c>
      <c r="E1412" t="s">
        <v>2</v>
      </c>
      <c r="F1412">
        <v>987160</v>
      </c>
      <c r="G1412">
        <v>505373</v>
      </c>
      <c r="H1412">
        <v>481787</v>
      </c>
    </row>
    <row r="1413" spans="1:8" hidden="1" x14ac:dyDescent="0.25">
      <c r="A1413">
        <v>27</v>
      </c>
      <c r="B1413">
        <v>16</v>
      </c>
      <c r="C1413" t="s">
        <v>3066</v>
      </c>
      <c r="D1413" t="s">
        <v>3173</v>
      </c>
      <c r="E1413" t="s">
        <v>3065</v>
      </c>
      <c r="F1413">
        <v>833130</v>
      </c>
      <c r="G1413">
        <v>425840</v>
      </c>
      <c r="H1413">
        <v>407290</v>
      </c>
    </row>
    <row r="1414" spans="1:8" hidden="1" x14ac:dyDescent="0.25">
      <c r="A1414">
        <v>27</v>
      </c>
      <c r="B1414">
        <v>16</v>
      </c>
      <c r="C1414" t="s">
        <v>3066</v>
      </c>
      <c r="D1414" t="s">
        <v>3173</v>
      </c>
      <c r="E1414" t="s">
        <v>1564</v>
      </c>
      <c r="F1414">
        <v>154030</v>
      </c>
      <c r="G1414">
        <v>79533</v>
      </c>
      <c r="H1414">
        <v>74497</v>
      </c>
    </row>
    <row r="1415" spans="1:8" x14ac:dyDescent="0.25">
      <c r="A1415">
        <v>27</v>
      </c>
      <c r="B1415">
        <v>17</v>
      </c>
      <c r="C1415" t="s">
        <v>3066</v>
      </c>
      <c r="D1415" t="s">
        <v>2401</v>
      </c>
      <c r="E1415" t="s">
        <v>2</v>
      </c>
      <c r="F1415">
        <v>1527715</v>
      </c>
      <c r="G1415">
        <v>780191</v>
      </c>
      <c r="H1415">
        <v>747524</v>
      </c>
    </row>
    <row r="1416" spans="1:8" hidden="1" x14ac:dyDescent="0.25">
      <c r="A1416">
        <v>27</v>
      </c>
      <c r="B1416">
        <v>17</v>
      </c>
      <c r="C1416" t="s">
        <v>3066</v>
      </c>
      <c r="D1416" t="s">
        <v>2401</v>
      </c>
      <c r="E1416" t="s">
        <v>3065</v>
      </c>
      <c r="F1416">
        <v>1042529</v>
      </c>
      <c r="G1416">
        <v>529729</v>
      </c>
      <c r="H1416">
        <v>512800</v>
      </c>
    </row>
    <row r="1417" spans="1:8" hidden="1" x14ac:dyDescent="0.25">
      <c r="A1417">
        <v>27</v>
      </c>
      <c r="B1417">
        <v>17</v>
      </c>
      <c r="C1417" t="s">
        <v>3066</v>
      </c>
      <c r="D1417" t="s">
        <v>2401</v>
      </c>
      <c r="E1417" t="s">
        <v>1564</v>
      </c>
      <c r="F1417">
        <v>485186</v>
      </c>
      <c r="G1417">
        <v>250462</v>
      </c>
      <c r="H1417">
        <v>234724</v>
      </c>
    </row>
    <row r="1418" spans="1:8" x14ac:dyDescent="0.25">
      <c r="A1418">
        <v>27</v>
      </c>
      <c r="B1418">
        <v>18</v>
      </c>
      <c r="C1418" t="s">
        <v>3066</v>
      </c>
      <c r="D1418" t="s">
        <v>2403</v>
      </c>
      <c r="E1418" t="s">
        <v>2</v>
      </c>
      <c r="F1418">
        <v>1612980</v>
      </c>
      <c r="G1418">
        <v>826903</v>
      </c>
      <c r="H1418">
        <v>786077</v>
      </c>
    </row>
    <row r="1419" spans="1:8" hidden="1" x14ac:dyDescent="0.25">
      <c r="A1419">
        <v>27</v>
      </c>
      <c r="B1419">
        <v>18</v>
      </c>
      <c r="C1419" t="s">
        <v>3066</v>
      </c>
      <c r="D1419" t="s">
        <v>2403</v>
      </c>
      <c r="E1419" t="s">
        <v>3065</v>
      </c>
      <c r="F1419">
        <v>1305115</v>
      </c>
      <c r="G1419">
        <v>667441</v>
      </c>
      <c r="H1419">
        <v>637674</v>
      </c>
    </row>
    <row r="1420" spans="1:8" hidden="1" x14ac:dyDescent="0.25">
      <c r="A1420">
        <v>27</v>
      </c>
      <c r="B1420">
        <v>18</v>
      </c>
      <c r="C1420" t="s">
        <v>3066</v>
      </c>
      <c r="D1420" t="s">
        <v>2403</v>
      </c>
      <c r="E1420" t="s">
        <v>1564</v>
      </c>
      <c r="F1420">
        <v>307865</v>
      </c>
      <c r="G1420">
        <v>159462</v>
      </c>
      <c r="H1420">
        <v>148403</v>
      </c>
    </row>
    <row r="1421" spans="1:8" x14ac:dyDescent="0.25">
      <c r="A1421">
        <v>27</v>
      </c>
      <c r="B1421">
        <v>19</v>
      </c>
      <c r="C1421" t="s">
        <v>3066</v>
      </c>
      <c r="D1421" t="s">
        <v>1950</v>
      </c>
      <c r="E1421" t="s">
        <v>2</v>
      </c>
      <c r="F1421">
        <v>2897013</v>
      </c>
      <c r="G1421">
        <v>1505363</v>
      </c>
      <c r="H1421">
        <v>1391650</v>
      </c>
    </row>
    <row r="1422" spans="1:8" hidden="1" x14ac:dyDescent="0.25">
      <c r="A1422">
        <v>27</v>
      </c>
      <c r="B1422">
        <v>19</v>
      </c>
      <c r="C1422" t="s">
        <v>3066</v>
      </c>
      <c r="D1422" t="s">
        <v>1950</v>
      </c>
      <c r="E1422" t="s">
        <v>3065</v>
      </c>
      <c r="F1422">
        <v>1809863</v>
      </c>
      <c r="G1422">
        <v>934813</v>
      </c>
      <c r="H1422">
        <v>875050</v>
      </c>
    </row>
    <row r="1423" spans="1:8" hidden="1" x14ac:dyDescent="0.25">
      <c r="A1423">
        <v>27</v>
      </c>
      <c r="B1423">
        <v>19</v>
      </c>
      <c r="C1423" t="s">
        <v>3066</v>
      </c>
      <c r="D1423" t="s">
        <v>1950</v>
      </c>
      <c r="E1423" t="s">
        <v>1564</v>
      </c>
      <c r="F1423">
        <v>1087150</v>
      </c>
      <c r="G1423">
        <v>570550</v>
      </c>
      <c r="H1423">
        <v>516600</v>
      </c>
    </row>
    <row r="1424" spans="1:8" x14ac:dyDescent="0.25">
      <c r="A1424">
        <v>27</v>
      </c>
      <c r="B1424">
        <v>20</v>
      </c>
      <c r="C1424" t="s">
        <v>3066</v>
      </c>
      <c r="D1424" t="s">
        <v>2406</v>
      </c>
      <c r="E1424" t="s">
        <v>2</v>
      </c>
      <c r="F1424">
        <v>4993796</v>
      </c>
      <c r="G1424">
        <v>2590912</v>
      </c>
      <c r="H1424">
        <v>2402884</v>
      </c>
    </row>
    <row r="1425" spans="1:8" hidden="1" x14ac:dyDescent="0.25">
      <c r="A1425">
        <v>27</v>
      </c>
      <c r="B1425">
        <v>20</v>
      </c>
      <c r="C1425" t="s">
        <v>3066</v>
      </c>
      <c r="D1425" t="s">
        <v>2406</v>
      </c>
      <c r="E1425" t="s">
        <v>3065</v>
      </c>
      <c r="F1425">
        <v>3056240</v>
      </c>
      <c r="G1425">
        <v>1571221</v>
      </c>
      <c r="H1425">
        <v>1485019</v>
      </c>
    </row>
    <row r="1426" spans="1:8" hidden="1" x14ac:dyDescent="0.25">
      <c r="A1426">
        <v>27</v>
      </c>
      <c r="B1426">
        <v>20</v>
      </c>
      <c r="C1426" t="s">
        <v>3066</v>
      </c>
      <c r="D1426" t="s">
        <v>2406</v>
      </c>
      <c r="E1426" t="s">
        <v>1564</v>
      </c>
      <c r="F1426">
        <v>1937556</v>
      </c>
      <c r="G1426">
        <v>1019691</v>
      </c>
      <c r="H1426">
        <v>917865</v>
      </c>
    </row>
    <row r="1427" spans="1:8" x14ac:dyDescent="0.25">
      <c r="A1427">
        <v>27</v>
      </c>
      <c r="B1427">
        <v>21</v>
      </c>
      <c r="C1427" t="s">
        <v>3066</v>
      </c>
      <c r="D1427" t="s">
        <v>2408</v>
      </c>
      <c r="E1427" t="s">
        <v>2</v>
      </c>
      <c r="F1427">
        <v>8131849</v>
      </c>
      <c r="G1427">
        <v>4377747</v>
      </c>
      <c r="H1427">
        <v>3754102</v>
      </c>
    </row>
    <row r="1428" spans="1:8" hidden="1" x14ac:dyDescent="0.25">
      <c r="A1428">
        <v>27</v>
      </c>
      <c r="B1428">
        <v>21</v>
      </c>
      <c r="C1428" t="s">
        <v>3066</v>
      </c>
      <c r="D1428" t="s">
        <v>2408</v>
      </c>
      <c r="E1428" t="s">
        <v>3065</v>
      </c>
      <c r="F1428">
        <v>2229376</v>
      </c>
      <c r="G1428">
        <v>1148123</v>
      </c>
      <c r="H1428">
        <v>1081253</v>
      </c>
    </row>
    <row r="1429" spans="1:8" hidden="1" x14ac:dyDescent="0.25">
      <c r="A1429">
        <v>27</v>
      </c>
      <c r="B1429">
        <v>21</v>
      </c>
      <c r="C1429" t="s">
        <v>3066</v>
      </c>
      <c r="D1429" t="s">
        <v>2408</v>
      </c>
      <c r="E1429" t="s">
        <v>1564</v>
      </c>
      <c r="F1429">
        <v>5902473</v>
      </c>
      <c r="G1429">
        <v>3229624</v>
      </c>
      <c r="H1429">
        <v>2672849</v>
      </c>
    </row>
    <row r="1430" spans="1:8" x14ac:dyDescent="0.25">
      <c r="A1430">
        <v>27</v>
      </c>
      <c r="B1430">
        <v>22</v>
      </c>
      <c r="C1430" t="s">
        <v>3066</v>
      </c>
      <c r="D1430" t="s">
        <v>3174</v>
      </c>
      <c r="E1430" t="s">
        <v>2</v>
      </c>
      <c r="F1430">
        <v>8640419</v>
      </c>
      <c r="G1430">
        <v>4741720</v>
      </c>
      <c r="H1430">
        <v>3898699</v>
      </c>
    </row>
    <row r="1431" spans="1:8" hidden="1" x14ac:dyDescent="0.25">
      <c r="A1431">
        <v>27</v>
      </c>
      <c r="B1431">
        <v>22</v>
      </c>
      <c r="C1431" t="s">
        <v>3066</v>
      </c>
      <c r="D1431" t="s">
        <v>3174</v>
      </c>
      <c r="E1431" t="s">
        <v>3065</v>
      </c>
      <c r="F1431">
        <v>0</v>
      </c>
      <c r="G1431">
        <v>0</v>
      </c>
      <c r="H1431">
        <v>0</v>
      </c>
    </row>
    <row r="1432" spans="1:8" hidden="1" x14ac:dyDescent="0.25">
      <c r="A1432">
        <v>27</v>
      </c>
      <c r="B1432">
        <v>22</v>
      </c>
      <c r="C1432" t="s">
        <v>3066</v>
      </c>
      <c r="D1432" t="s">
        <v>3174</v>
      </c>
      <c r="E1432" t="s">
        <v>1564</v>
      </c>
      <c r="F1432">
        <v>8640419</v>
      </c>
      <c r="G1432">
        <v>4741720</v>
      </c>
      <c r="H1432">
        <v>3898699</v>
      </c>
    </row>
    <row r="1433" spans="1:8" x14ac:dyDescent="0.25">
      <c r="A1433">
        <v>27</v>
      </c>
      <c r="B1433">
        <v>23</v>
      </c>
      <c r="C1433" t="s">
        <v>3066</v>
      </c>
      <c r="D1433" t="s">
        <v>2412</v>
      </c>
      <c r="E1433" t="s">
        <v>2</v>
      </c>
      <c r="F1433">
        <v>3338031</v>
      </c>
      <c r="G1433">
        <v>1878246</v>
      </c>
      <c r="H1433">
        <v>1459785</v>
      </c>
    </row>
    <row r="1434" spans="1:8" hidden="1" x14ac:dyDescent="0.25">
      <c r="A1434">
        <v>27</v>
      </c>
      <c r="B1434">
        <v>23</v>
      </c>
      <c r="C1434" t="s">
        <v>3066</v>
      </c>
      <c r="D1434" t="s">
        <v>2412</v>
      </c>
      <c r="E1434" t="s">
        <v>3065</v>
      </c>
      <c r="F1434">
        <v>0</v>
      </c>
      <c r="G1434">
        <v>0</v>
      </c>
      <c r="H1434">
        <v>0</v>
      </c>
    </row>
    <row r="1435" spans="1:8" hidden="1" x14ac:dyDescent="0.25">
      <c r="A1435">
        <v>27</v>
      </c>
      <c r="B1435">
        <v>23</v>
      </c>
      <c r="C1435" t="s">
        <v>3066</v>
      </c>
      <c r="D1435" t="s">
        <v>2412</v>
      </c>
      <c r="E1435" t="s">
        <v>1564</v>
      </c>
      <c r="F1435">
        <v>3338031</v>
      </c>
      <c r="G1435">
        <v>1878246</v>
      </c>
      <c r="H1435">
        <v>1459785</v>
      </c>
    </row>
    <row r="1436" spans="1:8" x14ac:dyDescent="0.25">
      <c r="A1436">
        <v>27</v>
      </c>
      <c r="B1436">
        <v>24</v>
      </c>
      <c r="C1436" t="s">
        <v>3066</v>
      </c>
      <c r="D1436" t="s">
        <v>1966</v>
      </c>
      <c r="E1436" t="s">
        <v>2</v>
      </c>
      <c r="F1436">
        <v>2207929</v>
      </c>
      <c r="G1436">
        <v>1117628</v>
      </c>
      <c r="H1436">
        <v>1090301</v>
      </c>
    </row>
    <row r="1437" spans="1:8" hidden="1" x14ac:dyDescent="0.25">
      <c r="A1437">
        <v>27</v>
      </c>
      <c r="B1437">
        <v>24</v>
      </c>
      <c r="C1437" t="s">
        <v>3066</v>
      </c>
      <c r="D1437" t="s">
        <v>1966</v>
      </c>
      <c r="E1437" t="s">
        <v>3065</v>
      </c>
      <c r="F1437">
        <v>1673094</v>
      </c>
      <c r="G1437">
        <v>833965</v>
      </c>
      <c r="H1437">
        <v>839129</v>
      </c>
    </row>
    <row r="1438" spans="1:8" hidden="1" x14ac:dyDescent="0.25">
      <c r="A1438">
        <v>27</v>
      </c>
      <c r="B1438">
        <v>24</v>
      </c>
      <c r="C1438" t="s">
        <v>3066</v>
      </c>
      <c r="D1438" t="s">
        <v>1966</v>
      </c>
      <c r="E1438" t="s">
        <v>1564</v>
      </c>
      <c r="F1438">
        <v>534835</v>
      </c>
      <c r="G1438">
        <v>283663</v>
      </c>
      <c r="H1438">
        <v>251172</v>
      </c>
    </row>
    <row r="1439" spans="1:8" x14ac:dyDescent="0.25">
      <c r="A1439">
        <v>27</v>
      </c>
      <c r="B1439">
        <v>25</v>
      </c>
      <c r="C1439" t="s">
        <v>3066</v>
      </c>
      <c r="D1439" t="s">
        <v>2415</v>
      </c>
      <c r="E1439" t="s">
        <v>2</v>
      </c>
      <c r="F1439">
        <v>7232555</v>
      </c>
      <c r="G1439">
        <v>3769128</v>
      </c>
      <c r="H1439">
        <v>3463427</v>
      </c>
    </row>
    <row r="1440" spans="1:8" hidden="1" x14ac:dyDescent="0.25">
      <c r="A1440">
        <v>27</v>
      </c>
      <c r="B1440">
        <v>25</v>
      </c>
      <c r="C1440" t="s">
        <v>3066</v>
      </c>
      <c r="D1440" t="s">
        <v>2415</v>
      </c>
      <c r="E1440" t="s">
        <v>3065</v>
      </c>
      <c r="F1440">
        <v>3031718</v>
      </c>
      <c r="G1440">
        <v>1557463</v>
      </c>
      <c r="H1440">
        <v>1474255</v>
      </c>
    </row>
    <row r="1441" spans="1:8" hidden="1" x14ac:dyDescent="0.25">
      <c r="A1441">
        <v>27</v>
      </c>
      <c r="B1441">
        <v>25</v>
      </c>
      <c r="C1441" t="s">
        <v>3066</v>
      </c>
      <c r="D1441" t="s">
        <v>2415</v>
      </c>
      <c r="E1441" t="s">
        <v>1564</v>
      </c>
      <c r="F1441">
        <v>4200837</v>
      </c>
      <c r="G1441">
        <v>2211665</v>
      </c>
      <c r="H1441">
        <v>1989172</v>
      </c>
    </row>
    <row r="1442" spans="1:8" x14ac:dyDescent="0.25">
      <c r="A1442">
        <v>27</v>
      </c>
      <c r="B1442">
        <v>26</v>
      </c>
      <c r="C1442" t="s">
        <v>3066</v>
      </c>
      <c r="D1442" t="s">
        <v>2417</v>
      </c>
      <c r="E1442" t="s">
        <v>2</v>
      </c>
      <c r="F1442">
        <v>4040642</v>
      </c>
      <c r="G1442">
        <v>2083053</v>
      </c>
      <c r="H1442">
        <v>1957589</v>
      </c>
    </row>
    <row r="1443" spans="1:8" hidden="1" x14ac:dyDescent="0.25">
      <c r="A1443">
        <v>27</v>
      </c>
      <c r="B1443">
        <v>26</v>
      </c>
      <c r="C1443" t="s">
        <v>3066</v>
      </c>
      <c r="D1443" t="s">
        <v>2417</v>
      </c>
      <c r="E1443" t="s">
        <v>3065</v>
      </c>
      <c r="F1443">
        <v>3236945</v>
      </c>
      <c r="G1443">
        <v>1661811</v>
      </c>
      <c r="H1443">
        <v>1575134</v>
      </c>
    </row>
    <row r="1444" spans="1:8" hidden="1" x14ac:dyDescent="0.25">
      <c r="A1444">
        <v>27</v>
      </c>
      <c r="B1444">
        <v>26</v>
      </c>
      <c r="C1444" t="s">
        <v>3066</v>
      </c>
      <c r="D1444" t="s">
        <v>2417</v>
      </c>
      <c r="E1444" t="s">
        <v>1564</v>
      </c>
      <c r="F1444">
        <v>803697</v>
      </c>
      <c r="G1444">
        <v>421242</v>
      </c>
      <c r="H1444">
        <v>382455</v>
      </c>
    </row>
    <row r="1445" spans="1:8" x14ac:dyDescent="0.25">
      <c r="A1445">
        <v>27</v>
      </c>
      <c r="B1445">
        <v>27</v>
      </c>
      <c r="C1445" t="s">
        <v>3066</v>
      </c>
      <c r="D1445" t="s">
        <v>2419</v>
      </c>
      <c r="E1445" t="s">
        <v>2</v>
      </c>
      <c r="F1445">
        <v>2161250</v>
      </c>
      <c r="G1445">
        <v>1116356</v>
      </c>
      <c r="H1445">
        <v>1044894</v>
      </c>
    </row>
    <row r="1446" spans="1:8" hidden="1" x14ac:dyDescent="0.25">
      <c r="A1446">
        <v>27</v>
      </c>
      <c r="B1446">
        <v>27</v>
      </c>
      <c r="C1446" t="s">
        <v>3066</v>
      </c>
      <c r="D1446" t="s">
        <v>2419</v>
      </c>
      <c r="E1446" t="s">
        <v>3065</v>
      </c>
      <c r="F1446">
        <v>1774180</v>
      </c>
      <c r="G1446">
        <v>915071</v>
      </c>
      <c r="H1446">
        <v>859109</v>
      </c>
    </row>
    <row r="1447" spans="1:8" hidden="1" x14ac:dyDescent="0.25">
      <c r="A1447">
        <v>27</v>
      </c>
      <c r="B1447">
        <v>27</v>
      </c>
      <c r="C1447" t="s">
        <v>3066</v>
      </c>
      <c r="D1447" t="s">
        <v>2419</v>
      </c>
      <c r="E1447" t="s">
        <v>1564</v>
      </c>
      <c r="F1447">
        <v>387070</v>
      </c>
      <c r="G1447">
        <v>201285</v>
      </c>
      <c r="H1447">
        <v>185785</v>
      </c>
    </row>
    <row r="1448" spans="1:8" x14ac:dyDescent="0.25">
      <c r="A1448">
        <v>27</v>
      </c>
      <c r="B1448">
        <v>28</v>
      </c>
      <c r="C1448" t="s">
        <v>3066</v>
      </c>
      <c r="D1448" t="s">
        <v>2421</v>
      </c>
      <c r="E1448" t="s">
        <v>2</v>
      </c>
      <c r="F1448">
        <v>2080285</v>
      </c>
      <c r="G1448">
        <v>1075257</v>
      </c>
      <c r="H1448">
        <v>1005028</v>
      </c>
    </row>
    <row r="1449" spans="1:8" hidden="1" x14ac:dyDescent="0.25">
      <c r="A1449">
        <v>27</v>
      </c>
      <c r="B1449">
        <v>28</v>
      </c>
      <c r="C1449" t="s">
        <v>3066</v>
      </c>
      <c r="D1449" t="s">
        <v>2421</v>
      </c>
      <c r="E1449" t="s">
        <v>3065</v>
      </c>
      <c r="F1449">
        <v>1590024</v>
      </c>
      <c r="G1449">
        <v>819413</v>
      </c>
      <c r="H1449">
        <v>770611</v>
      </c>
    </row>
    <row r="1450" spans="1:8" hidden="1" x14ac:dyDescent="0.25">
      <c r="A1450">
        <v>27</v>
      </c>
      <c r="B1450">
        <v>28</v>
      </c>
      <c r="C1450" t="s">
        <v>3066</v>
      </c>
      <c r="D1450" t="s">
        <v>2421</v>
      </c>
      <c r="E1450" t="s">
        <v>1564</v>
      </c>
      <c r="F1450">
        <v>490261</v>
      </c>
      <c r="G1450">
        <v>255844</v>
      </c>
      <c r="H1450">
        <v>234417</v>
      </c>
    </row>
    <row r="1451" spans="1:8" x14ac:dyDescent="0.25">
      <c r="A1451">
        <v>27</v>
      </c>
      <c r="B1451">
        <v>29</v>
      </c>
      <c r="C1451" t="s">
        <v>3066</v>
      </c>
      <c r="D1451" t="s">
        <v>2423</v>
      </c>
      <c r="E1451" t="s">
        <v>2</v>
      </c>
      <c r="F1451">
        <v>1486586</v>
      </c>
      <c r="G1451">
        <v>769368</v>
      </c>
      <c r="H1451">
        <v>717218</v>
      </c>
    </row>
    <row r="1452" spans="1:8" hidden="1" x14ac:dyDescent="0.25">
      <c r="A1452">
        <v>27</v>
      </c>
      <c r="B1452">
        <v>29</v>
      </c>
      <c r="C1452" t="s">
        <v>3066</v>
      </c>
      <c r="D1452" t="s">
        <v>2423</v>
      </c>
      <c r="E1452" t="s">
        <v>3065</v>
      </c>
      <c r="F1452">
        <v>1253330</v>
      </c>
      <c r="G1452">
        <v>648276</v>
      </c>
      <c r="H1452">
        <v>605054</v>
      </c>
    </row>
    <row r="1453" spans="1:8" hidden="1" x14ac:dyDescent="0.25">
      <c r="A1453">
        <v>27</v>
      </c>
      <c r="B1453">
        <v>29</v>
      </c>
      <c r="C1453" t="s">
        <v>3066</v>
      </c>
      <c r="D1453" t="s">
        <v>2423</v>
      </c>
      <c r="E1453" t="s">
        <v>1564</v>
      </c>
      <c r="F1453">
        <v>233256</v>
      </c>
      <c r="G1453">
        <v>121092</v>
      </c>
      <c r="H1453">
        <v>112164</v>
      </c>
    </row>
    <row r="1454" spans="1:8" x14ac:dyDescent="0.25">
      <c r="A1454">
        <v>27</v>
      </c>
      <c r="B1454">
        <v>30</v>
      </c>
      <c r="C1454" t="s">
        <v>3066</v>
      </c>
      <c r="D1454" t="s">
        <v>2425</v>
      </c>
      <c r="E1454" t="s">
        <v>2</v>
      </c>
      <c r="F1454">
        <v>3849543</v>
      </c>
      <c r="G1454">
        <v>1989623</v>
      </c>
      <c r="H1454">
        <v>1859920</v>
      </c>
    </row>
    <row r="1455" spans="1:8" hidden="1" x14ac:dyDescent="0.25">
      <c r="A1455">
        <v>27</v>
      </c>
      <c r="B1455">
        <v>30</v>
      </c>
      <c r="C1455" t="s">
        <v>3066</v>
      </c>
      <c r="D1455" t="s">
        <v>2425</v>
      </c>
      <c r="E1455" t="s">
        <v>3065</v>
      </c>
      <c r="F1455">
        <v>2624259</v>
      </c>
      <c r="G1455">
        <v>1363390</v>
      </c>
      <c r="H1455">
        <v>1260869</v>
      </c>
    </row>
    <row r="1456" spans="1:8" hidden="1" x14ac:dyDescent="0.25">
      <c r="A1456">
        <v>27</v>
      </c>
      <c r="B1456">
        <v>30</v>
      </c>
      <c r="C1456" t="s">
        <v>3066</v>
      </c>
      <c r="D1456" t="s">
        <v>2425</v>
      </c>
      <c r="E1456" t="s">
        <v>1564</v>
      </c>
      <c r="F1456">
        <v>1225284</v>
      </c>
      <c r="G1456">
        <v>626233</v>
      </c>
      <c r="H1456">
        <v>599051</v>
      </c>
    </row>
    <row r="1457" spans="1:8" x14ac:dyDescent="0.25">
      <c r="A1457">
        <v>27</v>
      </c>
      <c r="B1457">
        <v>31</v>
      </c>
      <c r="C1457" t="s">
        <v>3066</v>
      </c>
      <c r="D1457" t="s">
        <v>2427</v>
      </c>
      <c r="E1457" t="s">
        <v>2</v>
      </c>
      <c r="F1457">
        <v>2808994</v>
      </c>
      <c r="G1457">
        <v>1408326</v>
      </c>
      <c r="H1457">
        <v>1400668</v>
      </c>
    </row>
    <row r="1458" spans="1:8" hidden="1" x14ac:dyDescent="0.25">
      <c r="A1458">
        <v>27</v>
      </c>
      <c r="B1458">
        <v>31</v>
      </c>
      <c r="C1458" t="s">
        <v>3066</v>
      </c>
      <c r="D1458" t="s">
        <v>2427</v>
      </c>
      <c r="E1458" t="s">
        <v>3065</v>
      </c>
      <c r="F1458">
        <v>2410873</v>
      </c>
      <c r="G1458">
        <v>1201817</v>
      </c>
      <c r="H1458">
        <v>1209056</v>
      </c>
    </row>
    <row r="1459" spans="1:8" hidden="1" x14ac:dyDescent="0.25">
      <c r="A1459">
        <v>27</v>
      </c>
      <c r="B1459">
        <v>31</v>
      </c>
      <c r="C1459" t="s">
        <v>3066</v>
      </c>
      <c r="D1459" t="s">
        <v>2427</v>
      </c>
      <c r="E1459" t="s">
        <v>1564</v>
      </c>
      <c r="F1459">
        <v>398121</v>
      </c>
      <c r="G1459">
        <v>206509</v>
      </c>
      <c r="H1459">
        <v>191612</v>
      </c>
    </row>
    <row r="1460" spans="1:8" x14ac:dyDescent="0.25">
      <c r="A1460">
        <v>27</v>
      </c>
      <c r="B1460">
        <v>32</v>
      </c>
      <c r="C1460" t="s">
        <v>3066</v>
      </c>
      <c r="D1460" t="s">
        <v>2429</v>
      </c>
      <c r="E1460" t="s">
        <v>2</v>
      </c>
      <c r="F1460">
        <v>1696777</v>
      </c>
      <c r="G1460">
        <v>794498</v>
      </c>
      <c r="H1460">
        <v>902279</v>
      </c>
    </row>
    <row r="1461" spans="1:8" hidden="1" x14ac:dyDescent="0.25">
      <c r="A1461">
        <v>27</v>
      </c>
      <c r="B1461">
        <v>32</v>
      </c>
      <c r="C1461" t="s">
        <v>3066</v>
      </c>
      <c r="D1461" t="s">
        <v>2429</v>
      </c>
      <c r="E1461" t="s">
        <v>3065</v>
      </c>
      <c r="F1461">
        <v>1504568</v>
      </c>
      <c r="G1461">
        <v>695635</v>
      </c>
      <c r="H1461">
        <v>808933</v>
      </c>
    </row>
    <row r="1462" spans="1:8" hidden="1" x14ac:dyDescent="0.25">
      <c r="A1462">
        <v>27</v>
      </c>
      <c r="B1462">
        <v>32</v>
      </c>
      <c r="C1462" t="s">
        <v>3066</v>
      </c>
      <c r="D1462" t="s">
        <v>2429</v>
      </c>
      <c r="E1462" t="s">
        <v>1564</v>
      </c>
      <c r="F1462">
        <v>192209</v>
      </c>
      <c r="G1462">
        <v>98863</v>
      </c>
      <c r="H1462">
        <v>93346</v>
      </c>
    </row>
    <row r="1463" spans="1:8" x14ac:dyDescent="0.25">
      <c r="A1463">
        <v>27</v>
      </c>
      <c r="B1463">
        <v>33</v>
      </c>
      <c r="C1463" t="s">
        <v>3066</v>
      </c>
      <c r="D1463" t="s">
        <v>2431</v>
      </c>
      <c r="E1463" t="s">
        <v>2</v>
      </c>
      <c r="F1463">
        <v>868825</v>
      </c>
      <c r="G1463">
        <v>417890</v>
      </c>
      <c r="H1463">
        <v>450935</v>
      </c>
    </row>
    <row r="1464" spans="1:8" hidden="1" x14ac:dyDescent="0.25">
      <c r="A1464">
        <v>27</v>
      </c>
      <c r="B1464">
        <v>33</v>
      </c>
      <c r="C1464" t="s">
        <v>3066</v>
      </c>
      <c r="D1464" t="s">
        <v>2431</v>
      </c>
      <c r="E1464" t="s">
        <v>3065</v>
      </c>
      <c r="F1464">
        <v>786506</v>
      </c>
      <c r="G1464">
        <v>376272</v>
      </c>
      <c r="H1464">
        <v>410234</v>
      </c>
    </row>
    <row r="1465" spans="1:8" hidden="1" x14ac:dyDescent="0.25">
      <c r="A1465">
        <v>27</v>
      </c>
      <c r="B1465">
        <v>33</v>
      </c>
      <c r="C1465" t="s">
        <v>3066</v>
      </c>
      <c r="D1465" t="s">
        <v>2431</v>
      </c>
      <c r="E1465" t="s">
        <v>1564</v>
      </c>
      <c r="F1465">
        <v>82319</v>
      </c>
      <c r="G1465">
        <v>41618</v>
      </c>
      <c r="H1465">
        <v>40701</v>
      </c>
    </row>
    <row r="1466" spans="1:8" x14ac:dyDescent="0.25">
      <c r="A1466">
        <v>27</v>
      </c>
      <c r="B1466">
        <v>34</v>
      </c>
      <c r="C1466" t="s">
        <v>3066</v>
      </c>
      <c r="D1466" t="s">
        <v>2433</v>
      </c>
      <c r="E1466" t="s">
        <v>2</v>
      </c>
      <c r="F1466">
        <v>3523162</v>
      </c>
      <c r="G1466">
        <v>1807470</v>
      </c>
      <c r="H1466">
        <v>1715692</v>
      </c>
    </row>
    <row r="1467" spans="1:8" hidden="1" x14ac:dyDescent="0.25">
      <c r="A1467">
        <v>27</v>
      </c>
      <c r="B1467">
        <v>34</v>
      </c>
      <c r="C1467" t="s">
        <v>3066</v>
      </c>
      <c r="D1467" t="s">
        <v>2433</v>
      </c>
      <c r="E1467" t="s">
        <v>3065</v>
      </c>
      <c r="F1467">
        <v>2472809</v>
      </c>
      <c r="G1467">
        <v>1260239</v>
      </c>
      <c r="H1467">
        <v>1212570</v>
      </c>
    </row>
    <row r="1468" spans="1:8" hidden="1" x14ac:dyDescent="0.25">
      <c r="A1468">
        <v>27</v>
      </c>
      <c r="B1468">
        <v>34</v>
      </c>
      <c r="C1468" t="s">
        <v>3066</v>
      </c>
      <c r="D1468" t="s">
        <v>2433</v>
      </c>
      <c r="E1468" t="s">
        <v>1564</v>
      </c>
      <c r="F1468">
        <v>1050353</v>
      </c>
      <c r="G1468">
        <v>547231</v>
      </c>
      <c r="H1468">
        <v>503122</v>
      </c>
    </row>
    <row r="1469" spans="1:8" x14ac:dyDescent="0.25">
      <c r="A1469">
        <v>27</v>
      </c>
      <c r="B1469">
        <v>35</v>
      </c>
      <c r="C1469" t="s">
        <v>3066</v>
      </c>
      <c r="D1469" t="s">
        <v>2435</v>
      </c>
      <c r="E1469" t="s">
        <v>2</v>
      </c>
      <c r="F1469">
        <v>2583524</v>
      </c>
      <c r="G1469">
        <v>1320088</v>
      </c>
      <c r="H1469">
        <v>1263436</v>
      </c>
    </row>
    <row r="1470" spans="1:8" hidden="1" x14ac:dyDescent="0.25">
      <c r="A1470">
        <v>27</v>
      </c>
      <c r="B1470">
        <v>35</v>
      </c>
      <c r="C1470" t="s">
        <v>3066</v>
      </c>
      <c r="D1470" t="s">
        <v>2435</v>
      </c>
      <c r="E1470" t="s">
        <v>3065</v>
      </c>
      <c r="F1470">
        <v>1950306</v>
      </c>
      <c r="G1470">
        <v>994155</v>
      </c>
      <c r="H1470">
        <v>956151</v>
      </c>
    </row>
    <row r="1471" spans="1:8" hidden="1" x14ac:dyDescent="0.25">
      <c r="A1471">
        <v>27</v>
      </c>
      <c r="B1471">
        <v>35</v>
      </c>
      <c r="C1471" t="s">
        <v>3066</v>
      </c>
      <c r="D1471" t="s">
        <v>2435</v>
      </c>
      <c r="E1471" t="s">
        <v>1564</v>
      </c>
      <c r="F1471">
        <v>633218</v>
      </c>
      <c r="G1471">
        <v>325933</v>
      </c>
      <c r="H1471">
        <v>307285</v>
      </c>
    </row>
    <row r="1472" spans="1:8" x14ac:dyDescent="0.25">
      <c r="A1472">
        <v>28</v>
      </c>
      <c r="B1472">
        <v>1</v>
      </c>
      <c r="C1472" t="s">
        <v>3066</v>
      </c>
      <c r="D1472" t="s">
        <v>1766</v>
      </c>
      <c r="E1472" t="s">
        <v>2</v>
      </c>
      <c r="F1472">
        <v>2488003</v>
      </c>
      <c r="G1472">
        <v>1250958</v>
      </c>
      <c r="H1472">
        <v>1237045</v>
      </c>
    </row>
    <row r="1473" spans="1:8" hidden="1" x14ac:dyDescent="0.25">
      <c r="A1473">
        <v>28</v>
      </c>
      <c r="B1473">
        <v>1</v>
      </c>
      <c r="C1473" t="s">
        <v>3066</v>
      </c>
      <c r="D1473" t="s">
        <v>1766</v>
      </c>
      <c r="E1473" t="s">
        <v>3065</v>
      </c>
      <c r="F1473">
        <v>1827986</v>
      </c>
      <c r="G1473">
        <v>915067</v>
      </c>
      <c r="H1473">
        <v>912919</v>
      </c>
    </row>
    <row r="1474" spans="1:8" hidden="1" x14ac:dyDescent="0.25">
      <c r="A1474">
        <v>28</v>
      </c>
      <c r="B1474">
        <v>1</v>
      </c>
      <c r="C1474" t="s">
        <v>3066</v>
      </c>
      <c r="D1474" t="s">
        <v>1766</v>
      </c>
      <c r="E1474" t="s">
        <v>1564</v>
      </c>
      <c r="F1474">
        <v>660017</v>
      </c>
      <c r="G1474">
        <v>335891</v>
      </c>
      <c r="H1474">
        <v>324126</v>
      </c>
    </row>
    <row r="1475" spans="1:8" x14ac:dyDescent="0.25">
      <c r="A1475">
        <v>28</v>
      </c>
      <c r="B1475">
        <v>2</v>
      </c>
      <c r="C1475" t="s">
        <v>3066</v>
      </c>
      <c r="D1475" t="s">
        <v>1768</v>
      </c>
      <c r="E1475" t="s">
        <v>2</v>
      </c>
      <c r="F1475">
        <v>2345685</v>
      </c>
      <c r="G1475">
        <v>1162905</v>
      </c>
      <c r="H1475">
        <v>1182780</v>
      </c>
    </row>
    <row r="1476" spans="1:8" hidden="1" x14ac:dyDescent="0.25">
      <c r="A1476">
        <v>28</v>
      </c>
      <c r="B1476">
        <v>2</v>
      </c>
      <c r="C1476" t="s">
        <v>3066</v>
      </c>
      <c r="D1476" t="s">
        <v>1768</v>
      </c>
      <c r="E1476" t="s">
        <v>3065</v>
      </c>
      <c r="F1476">
        <v>1920947</v>
      </c>
      <c r="G1476">
        <v>947773</v>
      </c>
      <c r="H1476">
        <v>973174</v>
      </c>
    </row>
    <row r="1477" spans="1:8" hidden="1" x14ac:dyDescent="0.25">
      <c r="A1477">
        <v>28</v>
      </c>
      <c r="B1477">
        <v>2</v>
      </c>
      <c r="C1477" t="s">
        <v>3066</v>
      </c>
      <c r="D1477" t="s">
        <v>1768</v>
      </c>
      <c r="E1477" t="s">
        <v>1564</v>
      </c>
      <c r="F1477">
        <v>424738</v>
      </c>
      <c r="G1477">
        <v>215132</v>
      </c>
      <c r="H1477">
        <v>209606</v>
      </c>
    </row>
    <row r="1478" spans="1:8" x14ac:dyDescent="0.25">
      <c r="A1478">
        <v>28</v>
      </c>
      <c r="B1478">
        <v>3</v>
      </c>
      <c r="C1478" t="s">
        <v>3066</v>
      </c>
      <c r="D1478" t="s">
        <v>1770</v>
      </c>
      <c r="E1478" t="s">
        <v>2</v>
      </c>
      <c r="F1478">
        <v>3491822</v>
      </c>
      <c r="G1478">
        <v>1747968</v>
      </c>
      <c r="H1478">
        <v>1743854</v>
      </c>
    </row>
    <row r="1479" spans="1:8" hidden="1" x14ac:dyDescent="0.25">
      <c r="A1479">
        <v>28</v>
      </c>
      <c r="B1479">
        <v>3</v>
      </c>
      <c r="C1479" t="s">
        <v>3066</v>
      </c>
      <c r="D1479" t="s">
        <v>1770</v>
      </c>
      <c r="E1479" t="s">
        <v>3065</v>
      </c>
      <c r="F1479">
        <v>2813010</v>
      </c>
      <c r="G1479">
        <v>1402279</v>
      </c>
      <c r="H1479">
        <v>1410731</v>
      </c>
    </row>
    <row r="1480" spans="1:8" hidden="1" x14ac:dyDescent="0.25">
      <c r="A1480">
        <v>28</v>
      </c>
      <c r="B1480">
        <v>3</v>
      </c>
      <c r="C1480" t="s">
        <v>3066</v>
      </c>
      <c r="D1480" t="s">
        <v>1770</v>
      </c>
      <c r="E1480" t="s">
        <v>1564</v>
      </c>
      <c r="F1480">
        <v>678812</v>
      </c>
      <c r="G1480">
        <v>345689</v>
      </c>
      <c r="H1480">
        <v>333123</v>
      </c>
    </row>
    <row r="1481" spans="1:8" x14ac:dyDescent="0.25">
      <c r="A1481">
        <v>28</v>
      </c>
      <c r="B1481">
        <v>4</v>
      </c>
      <c r="C1481" t="s">
        <v>3066</v>
      </c>
      <c r="D1481" t="s">
        <v>1772</v>
      </c>
      <c r="E1481" t="s">
        <v>2</v>
      </c>
      <c r="F1481">
        <v>2670097</v>
      </c>
      <c r="G1481">
        <v>1352446</v>
      </c>
      <c r="H1481">
        <v>1317651</v>
      </c>
    </row>
    <row r="1482" spans="1:8" hidden="1" x14ac:dyDescent="0.25">
      <c r="A1482">
        <v>28</v>
      </c>
      <c r="B1482">
        <v>4</v>
      </c>
      <c r="C1482" t="s">
        <v>3066</v>
      </c>
      <c r="D1482" t="s">
        <v>1772</v>
      </c>
      <c r="E1482" t="s">
        <v>3065</v>
      </c>
      <c r="F1482">
        <v>2286573</v>
      </c>
      <c r="G1482">
        <v>1155418</v>
      </c>
      <c r="H1482">
        <v>1131155</v>
      </c>
    </row>
    <row r="1483" spans="1:8" hidden="1" x14ac:dyDescent="0.25">
      <c r="A1483">
        <v>28</v>
      </c>
      <c r="B1483">
        <v>4</v>
      </c>
      <c r="C1483" t="s">
        <v>3066</v>
      </c>
      <c r="D1483" t="s">
        <v>1772</v>
      </c>
      <c r="E1483" t="s">
        <v>1564</v>
      </c>
      <c r="F1483">
        <v>383524</v>
      </c>
      <c r="G1483">
        <v>197028</v>
      </c>
      <c r="H1483">
        <v>186496</v>
      </c>
    </row>
    <row r="1484" spans="1:8" x14ac:dyDescent="0.25">
      <c r="A1484">
        <v>28</v>
      </c>
      <c r="B1484">
        <v>5</v>
      </c>
      <c r="C1484" t="s">
        <v>3066</v>
      </c>
      <c r="D1484" t="s">
        <v>1774</v>
      </c>
      <c r="E1484" t="s">
        <v>2</v>
      </c>
      <c r="F1484">
        <v>3829753</v>
      </c>
      <c r="G1484">
        <v>1981173</v>
      </c>
      <c r="H1484">
        <v>1848580</v>
      </c>
    </row>
    <row r="1485" spans="1:8" hidden="1" x14ac:dyDescent="0.25">
      <c r="A1485">
        <v>28</v>
      </c>
      <c r="B1485">
        <v>5</v>
      </c>
      <c r="C1485" t="s">
        <v>3066</v>
      </c>
      <c r="D1485" t="s">
        <v>1774</v>
      </c>
      <c r="E1485" t="s">
        <v>3065</v>
      </c>
      <c r="F1485">
        <v>0</v>
      </c>
      <c r="G1485">
        <v>0</v>
      </c>
      <c r="H1485">
        <v>0</v>
      </c>
    </row>
    <row r="1486" spans="1:8" hidden="1" x14ac:dyDescent="0.25">
      <c r="A1486">
        <v>28</v>
      </c>
      <c r="B1486">
        <v>5</v>
      </c>
      <c r="C1486" t="s">
        <v>3066</v>
      </c>
      <c r="D1486" t="s">
        <v>1774</v>
      </c>
      <c r="E1486" t="s">
        <v>1564</v>
      </c>
      <c r="F1486">
        <v>3829753</v>
      </c>
      <c r="G1486">
        <v>1981173</v>
      </c>
      <c r="H1486">
        <v>1848580</v>
      </c>
    </row>
    <row r="1487" spans="1:8" x14ac:dyDescent="0.25">
      <c r="A1487">
        <v>28</v>
      </c>
      <c r="B1487">
        <v>6</v>
      </c>
      <c r="C1487" t="s">
        <v>3066</v>
      </c>
      <c r="D1487" t="s">
        <v>1776</v>
      </c>
      <c r="E1487" t="s">
        <v>2</v>
      </c>
      <c r="F1487">
        <v>3575064</v>
      </c>
      <c r="G1487">
        <v>1839227</v>
      </c>
      <c r="H1487">
        <v>1735837</v>
      </c>
    </row>
    <row r="1488" spans="1:8" hidden="1" x14ac:dyDescent="0.25">
      <c r="A1488">
        <v>28</v>
      </c>
      <c r="B1488">
        <v>6</v>
      </c>
      <c r="C1488" t="s">
        <v>3066</v>
      </c>
      <c r="D1488" t="s">
        <v>1776</v>
      </c>
      <c r="E1488" t="s">
        <v>3065</v>
      </c>
      <c r="F1488">
        <v>1637227</v>
      </c>
      <c r="G1488">
        <v>834579</v>
      </c>
      <c r="H1488">
        <v>802648</v>
      </c>
    </row>
    <row r="1489" spans="1:8" hidden="1" x14ac:dyDescent="0.25">
      <c r="A1489">
        <v>28</v>
      </c>
      <c r="B1489">
        <v>6</v>
      </c>
      <c r="C1489" t="s">
        <v>3066</v>
      </c>
      <c r="D1489" t="s">
        <v>1776</v>
      </c>
      <c r="E1489" t="s">
        <v>1564</v>
      </c>
      <c r="F1489">
        <v>1937837</v>
      </c>
      <c r="G1489">
        <v>1004648</v>
      </c>
      <c r="H1489">
        <v>933189</v>
      </c>
    </row>
    <row r="1490" spans="1:8" x14ac:dyDescent="0.25">
      <c r="A1490">
        <v>28</v>
      </c>
      <c r="B1490">
        <v>7</v>
      </c>
      <c r="C1490" t="s">
        <v>3066</v>
      </c>
      <c r="D1490" t="s">
        <v>1778</v>
      </c>
      <c r="E1490" t="s">
        <v>2</v>
      </c>
      <c r="F1490">
        <v>3513934</v>
      </c>
      <c r="G1490">
        <v>1782340</v>
      </c>
      <c r="H1490">
        <v>1731594</v>
      </c>
    </row>
    <row r="1491" spans="1:8" hidden="1" x14ac:dyDescent="0.25">
      <c r="A1491">
        <v>28</v>
      </c>
      <c r="B1491">
        <v>7</v>
      </c>
      <c r="C1491" t="s">
        <v>3066</v>
      </c>
      <c r="D1491" t="s">
        <v>1778</v>
      </c>
      <c r="E1491" t="s">
        <v>3065</v>
      </c>
      <c r="F1491">
        <v>3142579</v>
      </c>
      <c r="G1491">
        <v>1592325</v>
      </c>
      <c r="H1491">
        <v>1550254</v>
      </c>
    </row>
    <row r="1492" spans="1:8" hidden="1" x14ac:dyDescent="0.25">
      <c r="A1492">
        <v>28</v>
      </c>
      <c r="B1492">
        <v>7</v>
      </c>
      <c r="C1492" t="s">
        <v>3066</v>
      </c>
      <c r="D1492" t="s">
        <v>1778</v>
      </c>
      <c r="E1492" t="s">
        <v>1564</v>
      </c>
      <c r="F1492">
        <v>371355</v>
      </c>
      <c r="G1492">
        <v>190015</v>
      </c>
      <c r="H1492">
        <v>181340</v>
      </c>
    </row>
    <row r="1493" spans="1:8" x14ac:dyDescent="0.25">
      <c r="A1493">
        <v>28</v>
      </c>
      <c r="B1493">
        <v>8</v>
      </c>
      <c r="C1493" t="s">
        <v>3066</v>
      </c>
      <c r="D1493" t="s">
        <v>1780</v>
      </c>
      <c r="E1493" t="s">
        <v>2</v>
      </c>
      <c r="F1493">
        <v>3247982</v>
      </c>
      <c r="G1493">
        <v>1651990</v>
      </c>
      <c r="H1493">
        <v>1595992</v>
      </c>
    </row>
    <row r="1494" spans="1:8" hidden="1" x14ac:dyDescent="0.25">
      <c r="A1494">
        <v>28</v>
      </c>
      <c r="B1494">
        <v>8</v>
      </c>
      <c r="C1494" t="s">
        <v>3066</v>
      </c>
      <c r="D1494" t="s">
        <v>1780</v>
      </c>
      <c r="E1494" t="s">
        <v>3065</v>
      </c>
      <c r="F1494">
        <v>2815304</v>
      </c>
      <c r="G1494">
        <v>1429458</v>
      </c>
      <c r="H1494">
        <v>1385846</v>
      </c>
    </row>
    <row r="1495" spans="1:8" hidden="1" x14ac:dyDescent="0.25">
      <c r="A1495">
        <v>28</v>
      </c>
      <c r="B1495">
        <v>8</v>
      </c>
      <c r="C1495" t="s">
        <v>3066</v>
      </c>
      <c r="D1495" t="s">
        <v>1780</v>
      </c>
      <c r="E1495" t="s">
        <v>1564</v>
      </c>
      <c r="F1495">
        <v>432678</v>
      </c>
      <c r="G1495">
        <v>222532</v>
      </c>
      <c r="H1495">
        <v>210146</v>
      </c>
    </row>
    <row r="1496" spans="1:8" x14ac:dyDescent="0.25">
      <c r="A1496">
        <v>28</v>
      </c>
      <c r="B1496">
        <v>9</v>
      </c>
      <c r="C1496" t="s">
        <v>3066</v>
      </c>
      <c r="D1496" t="s">
        <v>1782</v>
      </c>
      <c r="E1496" t="s">
        <v>2</v>
      </c>
      <c r="F1496">
        <v>3246004</v>
      </c>
      <c r="G1496">
        <v>1644895</v>
      </c>
      <c r="H1496">
        <v>1601109</v>
      </c>
    </row>
    <row r="1497" spans="1:8" hidden="1" x14ac:dyDescent="0.25">
      <c r="A1497">
        <v>28</v>
      </c>
      <c r="B1497">
        <v>9</v>
      </c>
      <c r="C1497" t="s">
        <v>3066</v>
      </c>
      <c r="D1497" t="s">
        <v>1782</v>
      </c>
      <c r="E1497" t="s">
        <v>3065</v>
      </c>
      <c r="F1497">
        <v>2622792</v>
      </c>
      <c r="G1497">
        <v>1328589</v>
      </c>
      <c r="H1497">
        <v>1294203</v>
      </c>
    </row>
    <row r="1498" spans="1:8" hidden="1" x14ac:dyDescent="0.25">
      <c r="A1498">
        <v>28</v>
      </c>
      <c r="B1498">
        <v>9</v>
      </c>
      <c r="C1498" t="s">
        <v>3066</v>
      </c>
      <c r="D1498" t="s">
        <v>1782</v>
      </c>
      <c r="E1498" t="s">
        <v>1564</v>
      </c>
      <c r="F1498">
        <v>623212</v>
      </c>
      <c r="G1498">
        <v>316306</v>
      </c>
      <c r="H1498">
        <v>306906</v>
      </c>
    </row>
    <row r="1499" spans="1:8" x14ac:dyDescent="0.25">
      <c r="A1499">
        <v>28</v>
      </c>
      <c r="B1499">
        <v>10</v>
      </c>
      <c r="C1499" t="s">
        <v>3066</v>
      </c>
      <c r="D1499" t="s">
        <v>1784</v>
      </c>
      <c r="E1499" t="s">
        <v>2</v>
      </c>
      <c r="F1499">
        <v>2578927</v>
      </c>
      <c r="G1499">
        <v>1305543</v>
      </c>
      <c r="H1499">
        <v>1273384</v>
      </c>
    </row>
    <row r="1500" spans="1:8" hidden="1" x14ac:dyDescent="0.25">
      <c r="A1500">
        <v>28</v>
      </c>
      <c r="B1500">
        <v>10</v>
      </c>
      <c r="C1500" t="s">
        <v>3066</v>
      </c>
      <c r="D1500" t="s">
        <v>1784</v>
      </c>
      <c r="E1500" t="s">
        <v>3065</v>
      </c>
      <c r="F1500">
        <v>2068066</v>
      </c>
      <c r="G1500">
        <v>1047248</v>
      </c>
      <c r="H1500">
        <v>1020818</v>
      </c>
    </row>
    <row r="1501" spans="1:8" hidden="1" x14ac:dyDescent="0.25">
      <c r="A1501">
        <v>28</v>
      </c>
      <c r="B1501">
        <v>10</v>
      </c>
      <c r="C1501" t="s">
        <v>3066</v>
      </c>
      <c r="D1501" t="s">
        <v>1784</v>
      </c>
      <c r="E1501" t="s">
        <v>1564</v>
      </c>
      <c r="F1501">
        <v>510861</v>
      </c>
      <c r="G1501">
        <v>258295</v>
      </c>
      <c r="H1501">
        <v>252566</v>
      </c>
    </row>
    <row r="1502" spans="1:8" x14ac:dyDescent="0.25">
      <c r="A1502">
        <v>28</v>
      </c>
      <c r="B1502">
        <v>11</v>
      </c>
      <c r="C1502" t="s">
        <v>3066</v>
      </c>
      <c r="D1502" t="s">
        <v>1786</v>
      </c>
      <c r="E1502" t="s">
        <v>2</v>
      </c>
      <c r="F1502">
        <v>2537593</v>
      </c>
      <c r="G1502">
        <v>1260020</v>
      </c>
      <c r="H1502">
        <v>1277573</v>
      </c>
    </row>
    <row r="1503" spans="1:8" hidden="1" x14ac:dyDescent="0.25">
      <c r="A1503">
        <v>28</v>
      </c>
      <c r="B1503">
        <v>11</v>
      </c>
      <c r="C1503" t="s">
        <v>3066</v>
      </c>
      <c r="D1503" t="s">
        <v>1786</v>
      </c>
      <c r="E1503" t="s">
        <v>3065</v>
      </c>
      <c r="F1503">
        <v>2258934</v>
      </c>
      <c r="G1503">
        <v>1121420</v>
      </c>
      <c r="H1503">
        <v>1137514</v>
      </c>
    </row>
    <row r="1504" spans="1:8" hidden="1" x14ac:dyDescent="0.25">
      <c r="A1504">
        <v>28</v>
      </c>
      <c r="B1504">
        <v>11</v>
      </c>
      <c r="C1504" t="s">
        <v>3066</v>
      </c>
      <c r="D1504" t="s">
        <v>1786</v>
      </c>
      <c r="E1504" t="s">
        <v>1564</v>
      </c>
      <c r="F1504">
        <v>278659</v>
      </c>
      <c r="G1504">
        <v>138600</v>
      </c>
      <c r="H1504">
        <v>140059</v>
      </c>
    </row>
    <row r="1505" spans="1:8" x14ac:dyDescent="0.25">
      <c r="A1505">
        <v>28</v>
      </c>
      <c r="B1505">
        <v>12</v>
      </c>
      <c r="C1505" t="s">
        <v>3066</v>
      </c>
      <c r="D1505" t="s">
        <v>1788</v>
      </c>
      <c r="E1505" t="s">
        <v>2</v>
      </c>
      <c r="F1505">
        <v>2249254</v>
      </c>
      <c r="G1505">
        <v>1119541</v>
      </c>
      <c r="H1505">
        <v>1129713</v>
      </c>
    </row>
    <row r="1506" spans="1:8" hidden="1" x14ac:dyDescent="0.25">
      <c r="A1506">
        <v>28</v>
      </c>
      <c r="B1506">
        <v>12</v>
      </c>
      <c r="C1506" t="s">
        <v>3066</v>
      </c>
      <c r="D1506" t="s">
        <v>1788</v>
      </c>
      <c r="E1506" t="s">
        <v>3065</v>
      </c>
      <c r="F1506">
        <v>1836859</v>
      </c>
      <c r="G1506">
        <v>914907</v>
      </c>
      <c r="H1506">
        <v>921952</v>
      </c>
    </row>
    <row r="1507" spans="1:8" hidden="1" x14ac:dyDescent="0.25">
      <c r="A1507">
        <v>28</v>
      </c>
      <c r="B1507">
        <v>12</v>
      </c>
      <c r="C1507" t="s">
        <v>3066</v>
      </c>
      <c r="D1507" t="s">
        <v>1788</v>
      </c>
      <c r="E1507" t="s">
        <v>1564</v>
      </c>
      <c r="F1507">
        <v>412395</v>
      </c>
      <c r="G1507">
        <v>204634</v>
      </c>
      <c r="H1507">
        <v>207761</v>
      </c>
    </row>
    <row r="1508" spans="1:8" x14ac:dyDescent="0.25">
      <c r="A1508">
        <v>28</v>
      </c>
      <c r="B1508">
        <v>13</v>
      </c>
      <c r="C1508" t="s">
        <v>3066</v>
      </c>
      <c r="D1508" t="s">
        <v>1790</v>
      </c>
      <c r="E1508" t="s">
        <v>2</v>
      </c>
      <c r="F1508">
        <v>3832336</v>
      </c>
      <c r="G1508">
        <v>1930197</v>
      </c>
      <c r="H1508">
        <v>1902139</v>
      </c>
    </row>
    <row r="1509" spans="1:8" hidden="1" x14ac:dyDescent="0.25">
      <c r="A1509">
        <v>28</v>
      </c>
      <c r="B1509">
        <v>13</v>
      </c>
      <c r="C1509" t="s">
        <v>3066</v>
      </c>
      <c r="D1509" t="s">
        <v>1790</v>
      </c>
      <c r="E1509" t="s">
        <v>3065</v>
      </c>
      <c r="F1509">
        <v>2301437</v>
      </c>
      <c r="G1509">
        <v>1149912</v>
      </c>
      <c r="H1509">
        <v>1151525</v>
      </c>
    </row>
    <row r="1510" spans="1:8" hidden="1" x14ac:dyDescent="0.25">
      <c r="A1510">
        <v>28</v>
      </c>
      <c r="B1510">
        <v>13</v>
      </c>
      <c r="C1510" t="s">
        <v>3066</v>
      </c>
      <c r="D1510" t="s">
        <v>1790</v>
      </c>
      <c r="E1510" t="s">
        <v>1564</v>
      </c>
      <c r="F1510">
        <v>1530899</v>
      </c>
      <c r="G1510">
        <v>780285</v>
      </c>
      <c r="H1510">
        <v>750614</v>
      </c>
    </row>
    <row r="1511" spans="1:8" x14ac:dyDescent="0.25">
      <c r="A1511">
        <v>28</v>
      </c>
      <c r="B1511">
        <v>14</v>
      </c>
      <c r="C1511" t="s">
        <v>3066</v>
      </c>
      <c r="D1511" t="s">
        <v>1792</v>
      </c>
      <c r="E1511" t="s">
        <v>2</v>
      </c>
      <c r="F1511">
        <v>4901420</v>
      </c>
      <c r="G1511">
        <v>2459640</v>
      </c>
      <c r="H1511">
        <v>2441780</v>
      </c>
    </row>
    <row r="1512" spans="1:8" hidden="1" x14ac:dyDescent="0.25">
      <c r="A1512">
        <v>28</v>
      </c>
      <c r="B1512">
        <v>14</v>
      </c>
      <c r="C1512" t="s">
        <v>3066</v>
      </c>
      <c r="D1512" t="s">
        <v>1792</v>
      </c>
      <c r="E1512" t="s">
        <v>3065</v>
      </c>
      <c r="F1512">
        <v>3749535</v>
      </c>
      <c r="G1512">
        <v>1885119</v>
      </c>
      <c r="H1512">
        <v>1864416</v>
      </c>
    </row>
    <row r="1513" spans="1:8" hidden="1" x14ac:dyDescent="0.25">
      <c r="A1513">
        <v>28</v>
      </c>
      <c r="B1513">
        <v>14</v>
      </c>
      <c r="C1513" t="s">
        <v>3066</v>
      </c>
      <c r="D1513" t="s">
        <v>1792</v>
      </c>
      <c r="E1513" t="s">
        <v>1564</v>
      </c>
      <c r="F1513">
        <v>1151885</v>
      </c>
      <c r="G1513">
        <v>574521</v>
      </c>
      <c r="H1513">
        <v>577364</v>
      </c>
    </row>
    <row r="1514" spans="1:8" x14ac:dyDescent="0.25">
      <c r="A1514">
        <v>28</v>
      </c>
      <c r="B1514">
        <v>15</v>
      </c>
      <c r="C1514" t="s">
        <v>3066</v>
      </c>
      <c r="D1514" t="s">
        <v>1794</v>
      </c>
      <c r="E1514" t="s">
        <v>2</v>
      </c>
      <c r="F1514">
        <v>3803517</v>
      </c>
      <c r="G1514">
        <v>1910038</v>
      </c>
      <c r="H1514">
        <v>1893479</v>
      </c>
    </row>
    <row r="1515" spans="1:8" hidden="1" x14ac:dyDescent="0.25">
      <c r="A1515">
        <v>28</v>
      </c>
      <c r="B1515">
        <v>15</v>
      </c>
      <c r="C1515" t="s">
        <v>3066</v>
      </c>
      <c r="D1515" t="s">
        <v>1794</v>
      </c>
      <c r="E1515" t="s">
        <v>3065</v>
      </c>
      <c r="F1515">
        <v>3052630</v>
      </c>
      <c r="G1515">
        <v>1537700</v>
      </c>
      <c r="H1515">
        <v>1514930</v>
      </c>
    </row>
    <row r="1516" spans="1:8" hidden="1" x14ac:dyDescent="0.25">
      <c r="A1516">
        <v>28</v>
      </c>
      <c r="B1516">
        <v>15</v>
      </c>
      <c r="C1516" t="s">
        <v>3066</v>
      </c>
      <c r="D1516" t="s">
        <v>1794</v>
      </c>
      <c r="E1516" t="s">
        <v>1564</v>
      </c>
      <c r="F1516">
        <v>750887</v>
      </c>
      <c r="G1516">
        <v>372338</v>
      </c>
      <c r="H1516">
        <v>378549</v>
      </c>
    </row>
    <row r="1517" spans="1:8" x14ac:dyDescent="0.25">
      <c r="A1517">
        <v>28</v>
      </c>
      <c r="B1517">
        <v>16</v>
      </c>
      <c r="C1517" t="s">
        <v>3066</v>
      </c>
      <c r="D1517" t="s">
        <v>1796</v>
      </c>
      <c r="E1517" t="s">
        <v>2</v>
      </c>
      <c r="F1517">
        <v>4187841</v>
      </c>
      <c r="G1517">
        <v>2117401</v>
      </c>
      <c r="H1517">
        <v>2070440</v>
      </c>
    </row>
    <row r="1518" spans="1:8" hidden="1" x14ac:dyDescent="0.25">
      <c r="A1518">
        <v>28</v>
      </c>
      <c r="B1518">
        <v>16</v>
      </c>
      <c r="C1518" t="s">
        <v>3066</v>
      </c>
      <c r="D1518" t="s">
        <v>1796</v>
      </c>
      <c r="E1518" t="s">
        <v>3065</v>
      </c>
      <c r="F1518">
        <v>2844394</v>
      </c>
      <c r="G1518">
        <v>1439115</v>
      </c>
      <c r="H1518">
        <v>1405279</v>
      </c>
    </row>
    <row r="1519" spans="1:8" hidden="1" x14ac:dyDescent="0.25">
      <c r="A1519">
        <v>28</v>
      </c>
      <c r="B1519">
        <v>16</v>
      </c>
      <c r="C1519" t="s">
        <v>3066</v>
      </c>
      <c r="D1519" t="s">
        <v>1796</v>
      </c>
      <c r="E1519" t="s">
        <v>1564</v>
      </c>
      <c r="F1519">
        <v>1343447</v>
      </c>
      <c r="G1519">
        <v>678286</v>
      </c>
      <c r="H1519">
        <v>665161</v>
      </c>
    </row>
    <row r="1520" spans="1:8" x14ac:dyDescent="0.25">
      <c r="A1520">
        <v>28</v>
      </c>
      <c r="B1520">
        <v>17</v>
      </c>
      <c r="C1520" t="s">
        <v>3066</v>
      </c>
      <c r="D1520" t="s">
        <v>1798</v>
      </c>
      <c r="E1520" t="s">
        <v>2</v>
      </c>
      <c r="F1520">
        <v>4465144</v>
      </c>
      <c r="G1520">
        <v>2250279</v>
      </c>
      <c r="H1520">
        <v>2214865</v>
      </c>
    </row>
    <row r="1521" spans="1:8" hidden="1" x14ac:dyDescent="0.25">
      <c r="A1521">
        <v>28</v>
      </c>
      <c r="B1521">
        <v>17</v>
      </c>
      <c r="C1521" t="s">
        <v>3066</v>
      </c>
      <c r="D1521" t="s">
        <v>1798</v>
      </c>
      <c r="E1521" t="s">
        <v>3065</v>
      </c>
      <c r="F1521">
        <v>3179384</v>
      </c>
      <c r="G1521">
        <v>1604767</v>
      </c>
      <c r="H1521">
        <v>1574617</v>
      </c>
    </row>
    <row r="1522" spans="1:8" hidden="1" x14ac:dyDescent="0.25">
      <c r="A1522">
        <v>28</v>
      </c>
      <c r="B1522">
        <v>17</v>
      </c>
      <c r="C1522" t="s">
        <v>3066</v>
      </c>
      <c r="D1522" t="s">
        <v>1798</v>
      </c>
      <c r="E1522" t="s">
        <v>1564</v>
      </c>
      <c r="F1522">
        <v>1285760</v>
      </c>
      <c r="G1522">
        <v>645512</v>
      </c>
      <c r="H1522">
        <v>640248</v>
      </c>
    </row>
    <row r="1523" spans="1:8" x14ac:dyDescent="0.25">
      <c r="A1523">
        <v>28</v>
      </c>
      <c r="B1523">
        <v>18</v>
      </c>
      <c r="C1523" t="s">
        <v>3066</v>
      </c>
      <c r="D1523" t="s">
        <v>1800</v>
      </c>
      <c r="E1523" t="s">
        <v>2</v>
      </c>
      <c r="F1523">
        <v>3059423</v>
      </c>
      <c r="G1523">
        <v>1552332</v>
      </c>
      <c r="H1523">
        <v>1507091</v>
      </c>
    </row>
    <row r="1524" spans="1:8" hidden="1" x14ac:dyDescent="0.25">
      <c r="A1524">
        <v>28</v>
      </c>
      <c r="B1524">
        <v>18</v>
      </c>
      <c r="C1524" t="s">
        <v>3066</v>
      </c>
      <c r="D1524" t="s">
        <v>1800</v>
      </c>
      <c r="E1524" t="s">
        <v>3065</v>
      </c>
      <c r="F1524">
        <v>2592055</v>
      </c>
      <c r="G1524">
        <v>1316473</v>
      </c>
      <c r="H1524">
        <v>1275582</v>
      </c>
    </row>
    <row r="1525" spans="1:8" hidden="1" x14ac:dyDescent="0.25">
      <c r="A1525">
        <v>28</v>
      </c>
      <c r="B1525">
        <v>18</v>
      </c>
      <c r="C1525" t="s">
        <v>3066</v>
      </c>
      <c r="D1525" t="s">
        <v>1800</v>
      </c>
      <c r="E1525" t="s">
        <v>1564</v>
      </c>
      <c r="F1525">
        <v>467368</v>
      </c>
      <c r="G1525">
        <v>235859</v>
      </c>
      <c r="H1525">
        <v>231509</v>
      </c>
    </row>
    <row r="1526" spans="1:8" x14ac:dyDescent="0.25">
      <c r="A1526">
        <v>28</v>
      </c>
      <c r="B1526">
        <v>19</v>
      </c>
      <c r="C1526" t="s">
        <v>3066</v>
      </c>
      <c r="D1526" t="s">
        <v>1802</v>
      </c>
      <c r="E1526" t="s">
        <v>2</v>
      </c>
      <c r="F1526">
        <v>2668564</v>
      </c>
      <c r="G1526">
        <v>1344935</v>
      </c>
      <c r="H1526">
        <v>1323629</v>
      </c>
    </row>
    <row r="1527" spans="1:8" hidden="1" x14ac:dyDescent="0.25">
      <c r="A1527">
        <v>28</v>
      </c>
      <c r="B1527">
        <v>19</v>
      </c>
      <c r="C1527" t="s">
        <v>3066</v>
      </c>
      <c r="D1527" t="s">
        <v>1802</v>
      </c>
      <c r="E1527" t="s">
        <v>3065</v>
      </c>
      <c r="F1527">
        <v>2069521</v>
      </c>
      <c r="G1527">
        <v>1043308</v>
      </c>
      <c r="H1527">
        <v>1026213</v>
      </c>
    </row>
    <row r="1528" spans="1:8" hidden="1" x14ac:dyDescent="0.25">
      <c r="A1528">
        <v>28</v>
      </c>
      <c r="B1528">
        <v>19</v>
      </c>
      <c r="C1528" t="s">
        <v>3066</v>
      </c>
      <c r="D1528" t="s">
        <v>1802</v>
      </c>
      <c r="E1528" t="s">
        <v>1564</v>
      </c>
      <c r="F1528">
        <v>599043</v>
      </c>
      <c r="G1528">
        <v>301627</v>
      </c>
      <c r="H1528">
        <v>297416</v>
      </c>
    </row>
    <row r="1529" spans="1:8" x14ac:dyDescent="0.25">
      <c r="A1529">
        <v>28</v>
      </c>
      <c r="B1529">
        <v>20</v>
      </c>
      <c r="C1529" t="s">
        <v>3066</v>
      </c>
      <c r="D1529" t="s">
        <v>1804</v>
      </c>
      <c r="E1529" t="s">
        <v>2</v>
      </c>
      <c r="F1529">
        <v>2601797</v>
      </c>
      <c r="G1529">
        <v>1318093</v>
      </c>
      <c r="H1529">
        <v>1283704</v>
      </c>
    </row>
    <row r="1530" spans="1:8" hidden="1" x14ac:dyDescent="0.25">
      <c r="A1530">
        <v>28</v>
      </c>
      <c r="B1530">
        <v>20</v>
      </c>
      <c r="C1530" t="s">
        <v>3066</v>
      </c>
      <c r="D1530" t="s">
        <v>1804</v>
      </c>
      <c r="E1530" t="s">
        <v>3065</v>
      </c>
      <c r="F1530">
        <v>2014044</v>
      </c>
      <c r="G1530">
        <v>1021177</v>
      </c>
      <c r="H1530">
        <v>992867</v>
      </c>
    </row>
    <row r="1531" spans="1:8" hidden="1" x14ac:dyDescent="0.25">
      <c r="A1531">
        <v>28</v>
      </c>
      <c r="B1531">
        <v>20</v>
      </c>
      <c r="C1531" t="s">
        <v>3066</v>
      </c>
      <c r="D1531" t="s">
        <v>1804</v>
      </c>
      <c r="E1531" t="s">
        <v>1564</v>
      </c>
      <c r="F1531">
        <v>587753</v>
      </c>
      <c r="G1531">
        <v>296916</v>
      </c>
      <c r="H1531">
        <v>290837</v>
      </c>
    </row>
    <row r="1532" spans="1:8" x14ac:dyDescent="0.25">
      <c r="A1532">
        <v>28</v>
      </c>
      <c r="B1532">
        <v>21</v>
      </c>
      <c r="C1532" t="s">
        <v>3066</v>
      </c>
      <c r="D1532" t="s">
        <v>1806</v>
      </c>
      <c r="E1532" t="s">
        <v>2</v>
      </c>
      <c r="F1532">
        <v>3529494</v>
      </c>
      <c r="G1532">
        <v>1796214</v>
      </c>
      <c r="H1532">
        <v>1733280</v>
      </c>
    </row>
    <row r="1533" spans="1:8" hidden="1" x14ac:dyDescent="0.25">
      <c r="A1533">
        <v>28</v>
      </c>
      <c r="B1533">
        <v>21</v>
      </c>
      <c r="C1533" t="s">
        <v>3066</v>
      </c>
      <c r="D1533" t="s">
        <v>1806</v>
      </c>
      <c r="E1533" t="s">
        <v>3065</v>
      </c>
      <c r="F1533">
        <v>2712030</v>
      </c>
      <c r="G1533">
        <v>1380605</v>
      </c>
      <c r="H1533">
        <v>1331425</v>
      </c>
    </row>
    <row r="1534" spans="1:8" hidden="1" x14ac:dyDescent="0.25">
      <c r="A1534">
        <v>28</v>
      </c>
      <c r="B1534">
        <v>21</v>
      </c>
      <c r="C1534" t="s">
        <v>3066</v>
      </c>
      <c r="D1534" t="s">
        <v>1806</v>
      </c>
      <c r="E1534" t="s">
        <v>1564</v>
      </c>
      <c r="F1534">
        <v>817464</v>
      </c>
      <c r="G1534">
        <v>415609</v>
      </c>
      <c r="H1534">
        <v>401855</v>
      </c>
    </row>
    <row r="1535" spans="1:8" x14ac:dyDescent="0.25">
      <c r="A1535">
        <v>28</v>
      </c>
      <c r="B1535">
        <v>22</v>
      </c>
      <c r="C1535" t="s">
        <v>3066</v>
      </c>
      <c r="D1535" t="s">
        <v>1808</v>
      </c>
      <c r="E1535" t="s">
        <v>2</v>
      </c>
      <c r="F1535">
        <v>3640478</v>
      </c>
      <c r="G1535">
        <v>1859588</v>
      </c>
      <c r="H1535">
        <v>1780890</v>
      </c>
    </row>
    <row r="1536" spans="1:8" hidden="1" x14ac:dyDescent="0.25">
      <c r="A1536">
        <v>28</v>
      </c>
      <c r="B1536">
        <v>22</v>
      </c>
      <c r="C1536" t="s">
        <v>3066</v>
      </c>
      <c r="D1536" t="s">
        <v>1808</v>
      </c>
      <c r="E1536" t="s">
        <v>3065</v>
      </c>
      <c r="F1536">
        <v>2720915</v>
      </c>
      <c r="G1536">
        <v>1391905</v>
      </c>
      <c r="H1536">
        <v>1329010</v>
      </c>
    </row>
    <row r="1537" spans="1:8" hidden="1" x14ac:dyDescent="0.25">
      <c r="A1537">
        <v>28</v>
      </c>
      <c r="B1537">
        <v>22</v>
      </c>
      <c r="C1537" t="s">
        <v>3066</v>
      </c>
      <c r="D1537" t="s">
        <v>1808</v>
      </c>
      <c r="E1537" t="s">
        <v>1564</v>
      </c>
      <c r="F1537">
        <v>919563</v>
      </c>
      <c r="G1537">
        <v>467683</v>
      </c>
      <c r="H1537">
        <v>451880</v>
      </c>
    </row>
    <row r="1538" spans="1:8" x14ac:dyDescent="0.25">
      <c r="A1538">
        <v>28</v>
      </c>
      <c r="B1538">
        <v>23</v>
      </c>
      <c r="C1538" t="s">
        <v>3066</v>
      </c>
      <c r="D1538" t="s">
        <v>1810</v>
      </c>
      <c r="E1538" t="s">
        <v>2</v>
      </c>
      <c r="F1538">
        <v>3745875</v>
      </c>
      <c r="G1538">
        <v>1889690</v>
      </c>
      <c r="H1538">
        <v>1856185</v>
      </c>
    </row>
    <row r="1539" spans="1:8" hidden="1" x14ac:dyDescent="0.25">
      <c r="A1539">
        <v>28</v>
      </c>
      <c r="B1539">
        <v>23</v>
      </c>
      <c r="C1539" t="s">
        <v>3066</v>
      </c>
      <c r="D1539" t="s">
        <v>1810</v>
      </c>
      <c r="E1539" t="s">
        <v>3065</v>
      </c>
      <c r="F1539">
        <v>2934845</v>
      </c>
      <c r="G1539">
        <v>1478060</v>
      </c>
      <c r="H1539">
        <v>1456785</v>
      </c>
    </row>
    <row r="1540" spans="1:8" hidden="1" x14ac:dyDescent="0.25">
      <c r="A1540">
        <v>28</v>
      </c>
      <c r="B1540">
        <v>23</v>
      </c>
      <c r="C1540" t="s">
        <v>3066</v>
      </c>
      <c r="D1540" t="s">
        <v>1810</v>
      </c>
      <c r="E1540" t="s">
        <v>1564</v>
      </c>
      <c r="F1540">
        <v>811030</v>
      </c>
      <c r="G1540">
        <v>411630</v>
      </c>
      <c r="H1540">
        <v>399400</v>
      </c>
    </row>
    <row r="1541" spans="1:8" x14ac:dyDescent="0.25">
      <c r="A1541">
        <v>29</v>
      </c>
      <c r="B1541">
        <v>1</v>
      </c>
      <c r="C1541" t="s">
        <v>3066</v>
      </c>
      <c r="D1541" t="s">
        <v>2195</v>
      </c>
      <c r="E1541" t="s">
        <v>2</v>
      </c>
      <c r="F1541">
        <v>4214505</v>
      </c>
      <c r="G1541">
        <v>2150090</v>
      </c>
      <c r="H1541">
        <v>2064415</v>
      </c>
    </row>
    <row r="1542" spans="1:8" hidden="1" x14ac:dyDescent="0.25">
      <c r="A1542">
        <v>29</v>
      </c>
      <c r="B1542">
        <v>1</v>
      </c>
      <c r="C1542" t="s">
        <v>3066</v>
      </c>
      <c r="D1542" t="s">
        <v>2195</v>
      </c>
      <c r="E1542" t="s">
        <v>3065</v>
      </c>
      <c r="F1542">
        <v>3201814</v>
      </c>
      <c r="G1542">
        <v>1630756</v>
      </c>
      <c r="H1542">
        <v>1571058</v>
      </c>
    </row>
    <row r="1543" spans="1:8" hidden="1" x14ac:dyDescent="0.25">
      <c r="A1543">
        <v>29</v>
      </c>
      <c r="B1543">
        <v>1</v>
      </c>
      <c r="C1543" t="s">
        <v>3066</v>
      </c>
      <c r="D1543" t="s">
        <v>2195</v>
      </c>
      <c r="E1543" t="s">
        <v>1564</v>
      </c>
      <c r="F1543">
        <v>1012691</v>
      </c>
      <c r="G1543">
        <v>519334</v>
      </c>
      <c r="H1543">
        <v>493357</v>
      </c>
    </row>
    <row r="1544" spans="1:8" x14ac:dyDescent="0.25">
      <c r="A1544">
        <v>29</v>
      </c>
      <c r="B1544">
        <v>2</v>
      </c>
      <c r="C1544" t="s">
        <v>3066</v>
      </c>
      <c r="D1544" t="s">
        <v>3175</v>
      </c>
      <c r="E1544" t="s">
        <v>2</v>
      </c>
      <c r="F1544">
        <v>1651892</v>
      </c>
      <c r="G1544">
        <v>834247</v>
      </c>
      <c r="H1544">
        <v>817645</v>
      </c>
    </row>
    <row r="1545" spans="1:8" hidden="1" x14ac:dyDescent="0.25">
      <c r="A1545">
        <v>29</v>
      </c>
      <c r="B1545">
        <v>2</v>
      </c>
      <c r="C1545" t="s">
        <v>3066</v>
      </c>
      <c r="D1545" t="s">
        <v>3175</v>
      </c>
      <c r="E1545" t="s">
        <v>3065</v>
      </c>
      <c r="F1545">
        <v>1173372</v>
      </c>
      <c r="G1545">
        <v>591400</v>
      </c>
      <c r="H1545">
        <v>581972</v>
      </c>
    </row>
    <row r="1546" spans="1:8" hidden="1" x14ac:dyDescent="0.25">
      <c r="A1546">
        <v>29</v>
      </c>
      <c r="B1546">
        <v>2</v>
      </c>
      <c r="C1546" t="s">
        <v>3066</v>
      </c>
      <c r="D1546" t="s">
        <v>3175</v>
      </c>
      <c r="E1546" t="s">
        <v>1564</v>
      </c>
      <c r="F1546">
        <v>478520</v>
      </c>
      <c r="G1546">
        <v>242847</v>
      </c>
      <c r="H1546">
        <v>235673</v>
      </c>
    </row>
    <row r="1547" spans="1:8" x14ac:dyDescent="0.25">
      <c r="A1547">
        <v>29</v>
      </c>
      <c r="B1547">
        <v>3</v>
      </c>
      <c r="C1547" t="s">
        <v>3066</v>
      </c>
      <c r="D1547" t="s">
        <v>2199</v>
      </c>
      <c r="E1547" t="s">
        <v>2</v>
      </c>
      <c r="F1547">
        <v>1806918</v>
      </c>
      <c r="G1547">
        <v>926424</v>
      </c>
      <c r="H1547">
        <v>880494</v>
      </c>
    </row>
    <row r="1548" spans="1:8" hidden="1" x14ac:dyDescent="0.25">
      <c r="A1548">
        <v>29</v>
      </c>
      <c r="B1548">
        <v>3</v>
      </c>
      <c r="C1548" t="s">
        <v>3066</v>
      </c>
      <c r="D1548" t="s">
        <v>2199</v>
      </c>
      <c r="E1548" t="s">
        <v>3065</v>
      </c>
      <c r="F1548">
        <v>1410829</v>
      </c>
      <c r="G1548">
        <v>723276</v>
      </c>
      <c r="H1548">
        <v>687553</v>
      </c>
    </row>
    <row r="1549" spans="1:8" hidden="1" x14ac:dyDescent="0.25">
      <c r="A1549">
        <v>29</v>
      </c>
      <c r="B1549">
        <v>3</v>
      </c>
      <c r="C1549" t="s">
        <v>3066</v>
      </c>
      <c r="D1549" t="s">
        <v>2199</v>
      </c>
      <c r="E1549" t="s">
        <v>1564</v>
      </c>
      <c r="F1549">
        <v>396089</v>
      </c>
      <c r="G1549">
        <v>203148</v>
      </c>
      <c r="H1549">
        <v>192941</v>
      </c>
    </row>
    <row r="1550" spans="1:8" x14ac:dyDescent="0.25">
      <c r="A1550">
        <v>29</v>
      </c>
      <c r="B1550">
        <v>4</v>
      </c>
      <c r="C1550" t="s">
        <v>3066</v>
      </c>
      <c r="D1550" t="s">
        <v>2201</v>
      </c>
      <c r="E1550" t="s">
        <v>2</v>
      </c>
      <c r="F1550">
        <v>3130922</v>
      </c>
      <c r="G1550">
        <v>1592789</v>
      </c>
      <c r="H1550">
        <v>1538133</v>
      </c>
    </row>
    <row r="1551" spans="1:8" hidden="1" x14ac:dyDescent="0.25">
      <c r="A1551">
        <v>29</v>
      </c>
      <c r="B1551">
        <v>4</v>
      </c>
      <c r="C1551" t="s">
        <v>3066</v>
      </c>
      <c r="D1551" t="s">
        <v>2201</v>
      </c>
      <c r="E1551" t="s">
        <v>3065</v>
      </c>
      <c r="F1551">
        <v>2278301</v>
      </c>
      <c r="G1551">
        <v>1152343</v>
      </c>
      <c r="H1551">
        <v>1125958</v>
      </c>
    </row>
    <row r="1552" spans="1:8" hidden="1" x14ac:dyDescent="0.25">
      <c r="A1552">
        <v>29</v>
      </c>
      <c r="B1552">
        <v>4</v>
      </c>
      <c r="C1552" t="s">
        <v>3066</v>
      </c>
      <c r="D1552" t="s">
        <v>2201</v>
      </c>
      <c r="E1552" t="s">
        <v>1564</v>
      </c>
      <c r="F1552">
        <v>852621</v>
      </c>
      <c r="G1552">
        <v>440446</v>
      </c>
      <c r="H1552">
        <v>412175</v>
      </c>
    </row>
    <row r="1553" spans="1:8" x14ac:dyDescent="0.25">
      <c r="A1553">
        <v>29</v>
      </c>
      <c r="B1553">
        <v>5</v>
      </c>
      <c r="C1553" t="s">
        <v>3066</v>
      </c>
      <c r="D1553" t="s">
        <v>2203</v>
      </c>
      <c r="E1553" t="s">
        <v>2</v>
      </c>
      <c r="F1553">
        <v>1502373</v>
      </c>
      <c r="G1553">
        <v>771022</v>
      </c>
      <c r="H1553">
        <v>731351</v>
      </c>
    </row>
    <row r="1554" spans="1:8" hidden="1" x14ac:dyDescent="0.25">
      <c r="A1554">
        <v>29</v>
      </c>
      <c r="B1554">
        <v>5</v>
      </c>
      <c r="C1554" t="s">
        <v>3066</v>
      </c>
      <c r="D1554" t="s">
        <v>2203</v>
      </c>
      <c r="E1554" t="s">
        <v>3065</v>
      </c>
      <c r="F1554">
        <v>1157498</v>
      </c>
      <c r="G1554">
        <v>591653</v>
      </c>
      <c r="H1554">
        <v>565845</v>
      </c>
    </row>
    <row r="1555" spans="1:8" hidden="1" x14ac:dyDescent="0.25">
      <c r="A1555">
        <v>29</v>
      </c>
      <c r="B1555">
        <v>5</v>
      </c>
      <c r="C1555" t="s">
        <v>3066</v>
      </c>
      <c r="D1555" t="s">
        <v>2203</v>
      </c>
      <c r="E1555" t="s">
        <v>1564</v>
      </c>
      <c r="F1555">
        <v>344875</v>
      </c>
      <c r="G1555">
        <v>179369</v>
      </c>
      <c r="H1555">
        <v>165506</v>
      </c>
    </row>
    <row r="1556" spans="1:8" x14ac:dyDescent="0.25">
      <c r="A1556">
        <v>29</v>
      </c>
      <c r="B1556">
        <v>6</v>
      </c>
      <c r="C1556" t="s">
        <v>3066</v>
      </c>
      <c r="D1556" t="s">
        <v>2205</v>
      </c>
      <c r="E1556" t="s">
        <v>2</v>
      </c>
      <c r="F1556">
        <v>1669762</v>
      </c>
      <c r="G1556">
        <v>841840</v>
      </c>
      <c r="H1556">
        <v>827922</v>
      </c>
    </row>
    <row r="1557" spans="1:8" hidden="1" x14ac:dyDescent="0.25">
      <c r="A1557">
        <v>29</v>
      </c>
      <c r="B1557">
        <v>6</v>
      </c>
      <c r="C1557" t="s">
        <v>3066</v>
      </c>
      <c r="D1557" t="s">
        <v>2205</v>
      </c>
      <c r="E1557" t="s">
        <v>3065</v>
      </c>
      <c r="F1557">
        <v>1248925</v>
      </c>
      <c r="G1557">
        <v>626859</v>
      </c>
      <c r="H1557">
        <v>622066</v>
      </c>
    </row>
    <row r="1558" spans="1:8" hidden="1" x14ac:dyDescent="0.25">
      <c r="A1558">
        <v>29</v>
      </c>
      <c r="B1558">
        <v>6</v>
      </c>
      <c r="C1558" t="s">
        <v>3066</v>
      </c>
      <c r="D1558" t="s">
        <v>2205</v>
      </c>
      <c r="E1558" t="s">
        <v>1564</v>
      </c>
      <c r="F1558">
        <v>420837</v>
      </c>
      <c r="G1558">
        <v>214981</v>
      </c>
      <c r="H1558">
        <v>205856</v>
      </c>
    </row>
    <row r="1559" spans="1:8" x14ac:dyDescent="0.25">
      <c r="A1559">
        <v>29</v>
      </c>
      <c r="B1559">
        <v>7</v>
      </c>
      <c r="C1559" t="s">
        <v>3066</v>
      </c>
      <c r="D1559" t="s">
        <v>2207</v>
      </c>
      <c r="E1559" t="s">
        <v>2</v>
      </c>
      <c r="F1559">
        <v>1196089</v>
      </c>
      <c r="G1559">
        <v>603312</v>
      </c>
      <c r="H1559">
        <v>592777</v>
      </c>
    </row>
    <row r="1560" spans="1:8" hidden="1" x14ac:dyDescent="0.25">
      <c r="A1560">
        <v>29</v>
      </c>
      <c r="B1560">
        <v>7</v>
      </c>
      <c r="C1560" t="s">
        <v>3066</v>
      </c>
      <c r="D1560" t="s">
        <v>2207</v>
      </c>
      <c r="E1560" t="s">
        <v>3065</v>
      </c>
      <c r="F1560">
        <v>997797</v>
      </c>
      <c r="G1560">
        <v>502732</v>
      </c>
      <c r="H1560">
        <v>495065</v>
      </c>
    </row>
    <row r="1561" spans="1:8" hidden="1" x14ac:dyDescent="0.25">
      <c r="A1561">
        <v>29</v>
      </c>
      <c r="B1561">
        <v>7</v>
      </c>
      <c r="C1561" t="s">
        <v>3066</v>
      </c>
      <c r="D1561" t="s">
        <v>2207</v>
      </c>
      <c r="E1561" t="s">
        <v>1564</v>
      </c>
      <c r="F1561">
        <v>198292</v>
      </c>
      <c r="G1561">
        <v>100580</v>
      </c>
      <c r="H1561">
        <v>97712</v>
      </c>
    </row>
    <row r="1562" spans="1:8" x14ac:dyDescent="0.25">
      <c r="A1562">
        <v>29</v>
      </c>
      <c r="B1562">
        <v>8</v>
      </c>
      <c r="C1562" t="s">
        <v>3066</v>
      </c>
      <c r="D1562" t="s">
        <v>3176</v>
      </c>
      <c r="E1562" t="s">
        <v>2</v>
      </c>
      <c r="F1562">
        <v>971835</v>
      </c>
      <c r="G1562">
        <v>493533</v>
      </c>
      <c r="H1562">
        <v>478302</v>
      </c>
    </row>
    <row r="1563" spans="1:8" hidden="1" x14ac:dyDescent="0.25">
      <c r="A1563">
        <v>29</v>
      </c>
      <c r="B1563">
        <v>8</v>
      </c>
      <c r="C1563" t="s">
        <v>3066</v>
      </c>
      <c r="D1563" t="s">
        <v>3176</v>
      </c>
      <c r="E1563" t="s">
        <v>3065</v>
      </c>
      <c r="F1563">
        <v>629652</v>
      </c>
      <c r="G1563">
        <v>319629</v>
      </c>
      <c r="H1563">
        <v>310023</v>
      </c>
    </row>
    <row r="1564" spans="1:8" hidden="1" x14ac:dyDescent="0.25">
      <c r="A1564">
        <v>29</v>
      </c>
      <c r="B1564">
        <v>8</v>
      </c>
      <c r="C1564" t="s">
        <v>3066</v>
      </c>
      <c r="D1564" t="s">
        <v>3176</v>
      </c>
      <c r="E1564" t="s">
        <v>1564</v>
      </c>
      <c r="F1564">
        <v>342183</v>
      </c>
      <c r="G1564">
        <v>173904</v>
      </c>
      <c r="H1564">
        <v>168279</v>
      </c>
    </row>
    <row r="1565" spans="1:8" x14ac:dyDescent="0.25">
      <c r="A1565">
        <v>29</v>
      </c>
      <c r="B1565">
        <v>9</v>
      </c>
      <c r="C1565" t="s">
        <v>3066</v>
      </c>
      <c r="D1565" t="s">
        <v>2211</v>
      </c>
      <c r="E1565" t="s">
        <v>2</v>
      </c>
      <c r="F1565">
        <v>1604253</v>
      </c>
      <c r="G1565">
        <v>823204</v>
      </c>
      <c r="H1565">
        <v>781049</v>
      </c>
    </row>
    <row r="1566" spans="1:8" hidden="1" x14ac:dyDescent="0.25">
      <c r="A1566">
        <v>29</v>
      </c>
      <c r="B1566">
        <v>9</v>
      </c>
      <c r="C1566" t="s">
        <v>3066</v>
      </c>
      <c r="D1566" t="s">
        <v>2211</v>
      </c>
      <c r="E1566" t="s">
        <v>3065</v>
      </c>
      <c r="F1566">
        <v>722336</v>
      </c>
      <c r="G1566">
        <v>371275</v>
      </c>
      <c r="H1566">
        <v>351061</v>
      </c>
    </row>
    <row r="1567" spans="1:8" hidden="1" x14ac:dyDescent="0.25">
      <c r="A1567">
        <v>29</v>
      </c>
      <c r="B1567">
        <v>9</v>
      </c>
      <c r="C1567" t="s">
        <v>3066</v>
      </c>
      <c r="D1567" t="s">
        <v>2211</v>
      </c>
      <c r="E1567" t="s">
        <v>1564</v>
      </c>
      <c r="F1567">
        <v>881917</v>
      </c>
      <c r="G1567">
        <v>451929</v>
      </c>
      <c r="H1567">
        <v>429988</v>
      </c>
    </row>
    <row r="1568" spans="1:8" x14ac:dyDescent="0.25">
      <c r="A1568">
        <v>29</v>
      </c>
      <c r="B1568">
        <v>10</v>
      </c>
      <c r="C1568" t="s">
        <v>3066</v>
      </c>
      <c r="D1568" t="s">
        <v>2213</v>
      </c>
      <c r="E1568" t="s">
        <v>2</v>
      </c>
      <c r="F1568">
        <v>1353644</v>
      </c>
      <c r="G1568">
        <v>686876</v>
      </c>
      <c r="H1568">
        <v>666768</v>
      </c>
    </row>
    <row r="1569" spans="1:8" hidden="1" x14ac:dyDescent="0.25">
      <c r="A1569">
        <v>29</v>
      </c>
      <c r="B1569">
        <v>10</v>
      </c>
      <c r="C1569" t="s">
        <v>3066</v>
      </c>
      <c r="D1569" t="s">
        <v>2213</v>
      </c>
      <c r="E1569" t="s">
        <v>3065</v>
      </c>
      <c r="F1569">
        <v>965731</v>
      </c>
      <c r="G1569">
        <v>489908</v>
      </c>
      <c r="H1569">
        <v>475823</v>
      </c>
    </row>
    <row r="1570" spans="1:8" hidden="1" x14ac:dyDescent="0.25">
      <c r="A1570">
        <v>29</v>
      </c>
      <c r="B1570">
        <v>10</v>
      </c>
      <c r="C1570" t="s">
        <v>3066</v>
      </c>
      <c r="D1570" t="s">
        <v>2213</v>
      </c>
      <c r="E1570" t="s">
        <v>1564</v>
      </c>
      <c r="F1570">
        <v>387913</v>
      </c>
      <c r="G1570">
        <v>196968</v>
      </c>
      <c r="H1570">
        <v>190945</v>
      </c>
    </row>
    <row r="1571" spans="1:8" x14ac:dyDescent="0.25">
      <c r="A1571">
        <v>29</v>
      </c>
      <c r="B1571">
        <v>11</v>
      </c>
      <c r="C1571" t="s">
        <v>3066</v>
      </c>
      <c r="D1571" t="s">
        <v>3177</v>
      </c>
      <c r="E1571" t="s">
        <v>2</v>
      </c>
      <c r="F1571">
        <v>1439116</v>
      </c>
      <c r="G1571">
        <v>740469</v>
      </c>
      <c r="H1571">
        <v>698647</v>
      </c>
    </row>
    <row r="1572" spans="1:8" hidden="1" x14ac:dyDescent="0.25">
      <c r="A1572">
        <v>29</v>
      </c>
      <c r="B1572">
        <v>11</v>
      </c>
      <c r="C1572" t="s">
        <v>3066</v>
      </c>
      <c r="D1572" t="s">
        <v>3177</v>
      </c>
      <c r="E1572" t="s">
        <v>3065</v>
      </c>
      <c r="F1572">
        <v>1140096</v>
      </c>
      <c r="G1572">
        <v>586935</v>
      </c>
      <c r="H1572">
        <v>553161</v>
      </c>
    </row>
    <row r="1573" spans="1:8" hidden="1" x14ac:dyDescent="0.25">
      <c r="A1573">
        <v>29</v>
      </c>
      <c r="B1573">
        <v>11</v>
      </c>
      <c r="C1573" t="s">
        <v>3066</v>
      </c>
      <c r="D1573" t="s">
        <v>3177</v>
      </c>
      <c r="E1573" t="s">
        <v>1564</v>
      </c>
      <c r="F1573">
        <v>299020</v>
      </c>
      <c r="G1573">
        <v>153534</v>
      </c>
      <c r="H1573">
        <v>145486</v>
      </c>
    </row>
    <row r="1574" spans="1:8" x14ac:dyDescent="0.25">
      <c r="A1574">
        <v>29</v>
      </c>
      <c r="B1574">
        <v>12</v>
      </c>
      <c r="C1574" t="s">
        <v>3066</v>
      </c>
      <c r="D1574" t="s">
        <v>2217</v>
      </c>
      <c r="E1574" t="s">
        <v>2</v>
      </c>
      <c r="F1574">
        <v>2027140</v>
      </c>
      <c r="G1574">
        <v>1029714</v>
      </c>
      <c r="H1574">
        <v>997426</v>
      </c>
    </row>
    <row r="1575" spans="1:8" hidden="1" x14ac:dyDescent="0.25">
      <c r="A1575">
        <v>29</v>
      </c>
      <c r="B1575">
        <v>12</v>
      </c>
      <c r="C1575" t="s">
        <v>3066</v>
      </c>
      <c r="D1575" t="s">
        <v>2217</v>
      </c>
      <c r="E1575" t="s">
        <v>3065</v>
      </c>
      <c r="F1575">
        <v>1320290</v>
      </c>
      <c r="G1575">
        <v>668534</v>
      </c>
      <c r="H1575">
        <v>651756</v>
      </c>
    </row>
    <row r="1576" spans="1:8" hidden="1" x14ac:dyDescent="0.25">
      <c r="A1576">
        <v>29</v>
      </c>
      <c r="B1576">
        <v>12</v>
      </c>
      <c r="C1576" t="s">
        <v>3066</v>
      </c>
      <c r="D1576" t="s">
        <v>2217</v>
      </c>
      <c r="E1576" t="s">
        <v>1564</v>
      </c>
      <c r="F1576">
        <v>706850</v>
      </c>
      <c r="G1576">
        <v>361180</v>
      </c>
      <c r="H1576">
        <v>345670</v>
      </c>
    </row>
    <row r="1577" spans="1:8" x14ac:dyDescent="0.25">
      <c r="A1577">
        <v>29</v>
      </c>
      <c r="B1577">
        <v>13</v>
      </c>
      <c r="C1577" t="s">
        <v>3066</v>
      </c>
      <c r="D1577" t="s">
        <v>2219</v>
      </c>
      <c r="E1577" t="s">
        <v>2</v>
      </c>
      <c r="F1577">
        <v>1517896</v>
      </c>
      <c r="G1577">
        <v>776221</v>
      </c>
      <c r="H1577">
        <v>741675</v>
      </c>
    </row>
    <row r="1578" spans="1:8" hidden="1" x14ac:dyDescent="0.25">
      <c r="A1578">
        <v>29</v>
      </c>
      <c r="B1578">
        <v>13</v>
      </c>
      <c r="C1578" t="s">
        <v>3066</v>
      </c>
      <c r="D1578" t="s">
        <v>2219</v>
      </c>
      <c r="E1578" t="s">
        <v>3065</v>
      </c>
      <c r="F1578">
        <v>1243658</v>
      </c>
      <c r="G1578">
        <v>635442</v>
      </c>
      <c r="H1578">
        <v>608216</v>
      </c>
    </row>
    <row r="1579" spans="1:8" hidden="1" x14ac:dyDescent="0.25">
      <c r="A1579">
        <v>29</v>
      </c>
      <c r="B1579">
        <v>13</v>
      </c>
      <c r="C1579" t="s">
        <v>3066</v>
      </c>
      <c r="D1579" t="s">
        <v>2219</v>
      </c>
      <c r="E1579" t="s">
        <v>1564</v>
      </c>
      <c r="F1579">
        <v>274238</v>
      </c>
      <c r="G1579">
        <v>140779</v>
      </c>
      <c r="H1579">
        <v>133459</v>
      </c>
    </row>
    <row r="1580" spans="1:8" x14ac:dyDescent="0.25">
      <c r="A1580">
        <v>29</v>
      </c>
      <c r="B1580">
        <v>14</v>
      </c>
      <c r="C1580" t="s">
        <v>3066</v>
      </c>
      <c r="D1580" t="s">
        <v>3048</v>
      </c>
      <c r="E1580" t="s">
        <v>2</v>
      </c>
      <c r="F1580">
        <v>1790952</v>
      </c>
      <c r="G1580">
        <v>917705</v>
      </c>
      <c r="H1580">
        <v>873247</v>
      </c>
    </row>
    <row r="1581" spans="1:8" hidden="1" x14ac:dyDescent="0.25">
      <c r="A1581">
        <v>29</v>
      </c>
      <c r="B1581">
        <v>14</v>
      </c>
      <c r="C1581" t="s">
        <v>3066</v>
      </c>
      <c r="D1581" t="s">
        <v>3048</v>
      </c>
      <c r="E1581" t="s">
        <v>3065</v>
      </c>
      <c r="F1581">
        <v>1247954</v>
      </c>
      <c r="G1581">
        <v>637670</v>
      </c>
      <c r="H1581">
        <v>610284</v>
      </c>
    </row>
    <row r="1582" spans="1:8" hidden="1" x14ac:dyDescent="0.25">
      <c r="A1582">
        <v>29</v>
      </c>
      <c r="B1582">
        <v>14</v>
      </c>
      <c r="C1582" t="s">
        <v>3066</v>
      </c>
      <c r="D1582" t="s">
        <v>3048</v>
      </c>
      <c r="E1582" t="s">
        <v>1564</v>
      </c>
      <c r="F1582">
        <v>542998</v>
      </c>
      <c r="G1582">
        <v>280035</v>
      </c>
      <c r="H1582">
        <v>262963</v>
      </c>
    </row>
    <row r="1583" spans="1:8" x14ac:dyDescent="0.25">
      <c r="A1583">
        <v>29</v>
      </c>
      <c r="B1583">
        <v>15</v>
      </c>
      <c r="C1583" t="s">
        <v>3066</v>
      </c>
      <c r="D1583" t="s">
        <v>2223</v>
      </c>
      <c r="E1583" t="s">
        <v>2</v>
      </c>
      <c r="F1583">
        <v>1642545</v>
      </c>
      <c r="G1583">
        <v>830559</v>
      </c>
      <c r="H1583">
        <v>811986</v>
      </c>
    </row>
    <row r="1584" spans="1:8" hidden="1" x14ac:dyDescent="0.25">
      <c r="A1584">
        <v>29</v>
      </c>
      <c r="B1584">
        <v>15</v>
      </c>
      <c r="C1584" t="s">
        <v>3066</v>
      </c>
      <c r="D1584" t="s">
        <v>2223</v>
      </c>
      <c r="E1584" t="s">
        <v>3065</v>
      </c>
      <c r="F1584">
        <v>1071535</v>
      </c>
      <c r="G1584">
        <v>540238</v>
      </c>
      <c r="H1584">
        <v>531297</v>
      </c>
    </row>
    <row r="1585" spans="1:8" hidden="1" x14ac:dyDescent="0.25">
      <c r="A1585">
        <v>29</v>
      </c>
      <c r="B1585">
        <v>15</v>
      </c>
      <c r="C1585" t="s">
        <v>3066</v>
      </c>
      <c r="D1585" t="s">
        <v>2223</v>
      </c>
      <c r="E1585" t="s">
        <v>1564</v>
      </c>
      <c r="F1585">
        <v>571010</v>
      </c>
      <c r="G1585">
        <v>290321</v>
      </c>
      <c r="H1585">
        <v>280689</v>
      </c>
    </row>
    <row r="1586" spans="1:8" x14ac:dyDescent="0.25">
      <c r="A1586">
        <v>29</v>
      </c>
      <c r="B1586">
        <v>16</v>
      </c>
      <c r="C1586" t="s">
        <v>3066</v>
      </c>
      <c r="D1586" t="s">
        <v>3178</v>
      </c>
      <c r="E1586" t="s">
        <v>2</v>
      </c>
      <c r="F1586">
        <v>1112243</v>
      </c>
      <c r="G1586">
        <v>522231</v>
      </c>
      <c r="H1586">
        <v>590012</v>
      </c>
    </row>
    <row r="1587" spans="1:8" hidden="1" x14ac:dyDescent="0.25">
      <c r="A1587">
        <v>29</v>
      </c>
      <c r="B1587">
        <v>16</v>
      </c>
      <c r="C1587" t="s">
        <v>3066</v>
      </c>
      <c r="D1587" t="s">
        <v>3178</v>
      </c>
      <c r="E1587" t="s">
        <v>3065</v>
      </c>
      <c r="F1587">
        <v>905890</v>
      </c>
      <c r="G1587">
        <v>421056</v>
      </c>
      <c r="H1587">
        <v>484834</v>
      </c>
    </row>
    <row r="1588" spans="1:8" hidden="1" x14ac:dyDescent="0.25">
      <c r="A1588">
        <v>29</v>
      </c>
      <c r="B1588">
        <v>16</v>
      </c>
      <c r="C1588" t="s">
        <v>3066</v>
      </c>
      <c r="D1588" t="s">
        <v>3178</v>
      </c>
      <c r="E1588" t="s">
        <v>1564</v>
      </c>
      <c r="F1588">
        <v>206353</v>
      </c>
      <c r="G1588">
        <v>101175</v>
      </c>
      <c r="H1588">
        <v>105178</v>
      </c>
    </row>
    <row r="1589" spans="1:8" x14ac:dyDescent="0.25">
      <c r="A1589">
        <v>29</v>
      </c>
      <c r="B1589">
        <v>17</v>
      </c>
      <c r="C1589" t="s">
        <v>3066</v>
      </c>
      <c r="D1589" t="s">
        <v>2227</v>
      </c>
      <c r="E1589" t="s">
        <v>2</v>
      </c>
      <c r="F1589">
        <v>1140905</v>
      </c>
      <c r="G1589">
        <v>574911</v>
      </c>
      <c r="H1589">
        <v>565994</v>
      </c>
    </row>
    <row r="1590" spans="1:8" hidden="1" x14ac:dyDescent="0.25">
      <c r="A1590">
        <v>29</v>
      </c>
      <c r="B1590">
        <v>17</v>
      </c>
      <c r="C1590" t="s">
        <v>3066</v>
      </c>
      <c r="D1590" t="s">
        <v>2227</v>
      </c>
      <c r="E1590" t="s">
        <v>3065</v>
      </c>
      <c r="F1590">
        <v>918181</v>
      </c>
      <c r="G1590">
        <v>461286</v>
      </c>
      <c r="H1590">
        <v>456895</v>
      </c>
    </row>
    <row r="1591" spans="1:8" hidden="1" x14ac:dyDescent="0.25">
      <c r="A1591">
        <v>29</v>
      </c>
      <c r="B1591">
        <v>17</v>
      </c>
      <c r="C1591" t="s">
        <v>3066</v>
      </c>
      <c r="D1591" t="s">
        <v>2227</v>
      </c>
      <c r="E1591" t="s">
        <v>1564</v>
      </c>
      <c r="F1591">
        <v>222724</v>
      </c>
      <c r="G1591">
        <v>113625</v>
      </c>
      <c r="H1591">
        <v>109099</v>
      </c>
    </row>
    <row r="1592" spans="1:8" x14ac:dyDescent="0.25">
      <c r="A1592">
        <v>29</v>
      </c>
      <c r="B1592">
        <v>18</v>
      </c>
      <c r="C1592" t="s">
        <v>3066</v>
      </c>
      <c r="D1592" t="s">
        <v>2229</v>
      </c>
      <c r="E1592" t="s">
        <v>2</v>
      </c>
      <c r="F1592">
        <v>2584711</v>
      </c>
      <c r="G1592">
        <v>1313801</v>
      </c>
      <c r="H1592">
        <v>1270910</v>
      </c>
    </row>
    <row r="1593" spans="1:8" hidden="1" x14ac:dyDescent="0.25">
      <c r="A1593">
        <v>29</v>
      </c>
      <c r="B1593">
        <v>18</v>
      </c>
      <c r="C1593" t="s">
        <v>3066</v>
      </c>
      <c r="D1593" t="s">
        <v>2229</v>
      </c>
      <c r="E1593" t="s">
        <v>3065</v>
      </c>
      <c r="F1593">
        <v>2077509</v>
      </c>
      <c r="G1593">
        <v>1052113</v>
      </c>
      <c r="H1593">
        <v>1025396</v>
      </c>
    </row>
    <row r="1594" spans="1:8" hidden="1" x14ac:dyDescent="0.25">
      <c r="A1594">
        <v>29</v>
      </c>
      <c r="B1594">
        <v>18</v>
      </c>
      <c r="C1594" t="s">
        <v>3066</v>
      </c>
      <c r="D1594" t="s">
        <v>2229</v>
      </c>
      <c r="E1594" t="s">
        <v>1564</v>
      </c>
      <c r="F1594">
        <v>507202</v>
      </c>
      <c r="G1594">
        <v>261688</v>
      </c>
      <c r="H1594">
        <v>245514</v>
      </c>
    </row>
    <row r="1595" spans="1:8" x14ac:dyDescent="0.25">
      <c r="A1595">
        <v>29</v>
      </c>
      <c r="B1595">
        <v>19</v>
      </c>
      <c r="C1595" t="s">
        <v>3066</v>
      </c>
      <c r="D1595" t="s">
        <v>2231</v>
      </c>
      <c r="E1595" t="s">
        <v>2</v>
      </c>
      <c r="F1595">
        <v>2536069</v>
      </c>
      <c r="G1595">
        <v>1286193</v>
      </c>
      <c r="H1595">
        <v>1249876</v>
      </c>
    </row>
    <row r="1596" spans="1:8" hidden="1" x14ac:dyDescent="0.25">
      <c r="A1596">
        <v>29</v>
      </c>
      <c r="B1596">
        <v>19</v>
      </c>
      <c r="C1596" t="s">
        <v>3066</v>
      </c>
      <c r="D1596" t="s">
        <v>2231</v>
      </c>
      <c r="E1596" t="s">
        <v>3065</v>
      </c>
      <c r="F1596">
        <v>1910546</v>
      </c>
      <c r="G1596">
        <v>968253</v>
      </c>
      <c r="H1596">
        <v>942293</v>
      </c>
    </row>
    <row r="1597" spans="1:8" hidden="1" x14ac:dyDescent="0.25">
      <c r="A1597">
        <v>29</v>
      </c>
      <c r="B1597">
        <v>19</v>
      </c>
      <c r="C1597" t="s">
        <v>3066</v>
      </c>
      <c r="D1597" t="s">
        <v>2231</v>
      </c>
      <c r="E1597" t="s">
        <v>1564</v>
      </c>
      <c r="F1597">
        <v>625523</v>
      </c>
      <c r="G1597">
        <v>317940</v>
      </c>
      <c r="H1597">
        <v>307583</v>
      </c>
    </row>
    <row r="1598" spans="1:8" x14ac:dyDescent="0.25">
      <c r="A1598">
        <v>29</v>
      </c>
      <c r="B1598">
        <v>20</v>
      </c>
      <c r="C1598" t="s">
        <v>3066</v>
      </c>
      <c r="D1598" t="s">
        <v>2233</v>
      </c>
      <c r="E1598" t="s">
        <v>2</v>
      </c>
      <c r="F1598">
        <v>6537124</v>
      </c>
      <c r="G1598">
        <v>3426599</v>
      </c>
      <c r="H1598">
        <v>3110525</v>
      </c>
    </row>
    <row r="1599" spans="1:8" hidden="1" x14ac:dyDescent="0.25">
      <c r="A1599">
        <v>29</v>
      </c>
      <c r="B1599">
        <v>20</v>
      </c>
      <c r="C1599" t="s">
        <v>3066</v>
      </c>
      <c r="D1599" t="s">
        <v>2233</v>
      </c>
      <c r="E1599" t="s">
        <v>3065</v>
      </c>
      <c r="F1599">
        <v>777137</v>
      </c>
      <c r="G1599">
        <v>406201</v>
      </c>
      <c r="H1599">
        <v>370936</v>
      </c>
    </row>
    <row r="1600" spans="1:8" hidden="1" x14ac:dyDescent="0.25">
      <c r="A1600">
        <v>29</v>
      </c>
      <c r="B1600">
        <v>20</v>
      </c>
      <c r="C1600" t="s">
        <v>3066</v>
      </c>
      <c r="D1600" t="s">
        <v>2233</v>
      </c>
      <c r="E1600" t="s">
        <v>1564</v>
      </c>
      <c r="F1600">
        <v>5759987</v>
      </c>
      <c r="G1600">
        <v>3020398</v>
      </c>
      <c r="H1600">
        <v>2739589</v>
      </c>
    </row>
    <row r="1601" spans="1:8" x14ac:dyDescent="0.25">
      <c r="A1601">
        <v>29</v>
      </c>
      <c r="B1601">
        <v>21</v>
      </c>
      <c r="C1601" t="s">
        <v>3066</v>
      </c>
      <c r="D1601" t="s">
        <v>2235</v>
      </c>
      <c r="E1601" t="s">
        <v>2</v>
      </c>
      <c r="F1601">
        <v>1881514</v>
      </c>
      <c r="G1601">
        <v>962183</v>
      </c>
      <c r="H1601">
        <v>919331</v>
      </c>
    </row>
    <row r="1602" spans="1:8" hidden="1" x14ac:dyDescent="0.25">
      <c r="A1602">
        <v>29</v>
      </c>
      <c r="B1602">
        <v>21</v>
      </c>
      <c r="C1602" t="s">
        <v>3066</v>
      </c>
      <c r="D1602" t="s">
        <v>2235</v>
      </c>
      <c r="E1602" t="s">
        <v>3065</v>
      </c>
      <c r="F1602">
        <v>1474118</v>
      </c>
      <c r="G1602">
        <v>752077</v>
      </c>
      <c r="H1602">
        <v>722041</v>
      </c>
    </row>
    <row r="1603" spans="1:8" hidden="1" x14ac:dyDescent="0.25">
      <c r="A1603">
        <v>29</v>
      </c>
      <c r="B1603">
        <v>21</v>
      </c>
      <c r="C1603" t="s">
        <v>3066</v>
      </c>
      <c r="D1603" t="s">
        <v>2235</v>
      </c>
      <c r="E1603" t="s">
        <v>1564</v>
      </c>
      <c r="F1603">
        <v>407396</v>
      </c>
      <c r="G1603">
        <v>210106</v>
      </c>
      <c r="H1603">
        <v>197290</v>
      </c>
    </row>
    <row r="1604" spans="1:8" x14ac:dyDescent="0.25">
      <c r="A1604">
        <v>29</v>
      </c>
      <c r="B1604">
        <v>22</v>
      </c>
      <c r="C1604" t="s">
        <v>3066</v>
      </c>
      <c r="D1604" t="s">
        <v>2237</v>
      </c>
      <c r="E1604" t="s">
        <v>2</v>
      </c>
      <c r="F1604">
        <v>1763705</v>
      </c>
      <c r="G1604">
        <v>888034</v>
      </c>
      <c r="H1604">
        <v>875671</v>
      </c>
    </row>
    <row r="1605" spans="1:8" hidden="1" x14ac:dyDescent="0.25">
      <c r="A1605">
        <v>29</v>
      </c>
      <c r="B1605">
        <v>22</v>
      </c>
      <c r="C1605" t="s">
        <v>3066</v>
      </c>
      <c r="D1605" t="s">
        <v>2237</v>
      </c>
      <c r="E1605" t="s">
        <v>3065</v>
      </c>
      <c r="F1605">
        <v>1480990</v>
      </c>
      <c r="G1605">
        <v>744276</v>
      </c>
      <c r="H1605">
        <v>736714</v>
      </c>
    </row>
    <row r="1606" spans="1:8" hidden="1" x14ac:dyDescent="0.25">
      <c r="A1606">
        <v>29</v>
      </c>
      <c r="B1606">
        <v>22</v>
      </c>
      <c r="C1606" t="s">
        <v>3066</v>
      </c>
      <c r="D1606" t="s">
        <v>2237</v>
      </c>
      <c r="E1606" t="s">
        <v>1564</v>
      </c>
      <c r="F1606">
        <v>282715</v>
      </c>
      <c r="G1606">
        <v>143758</v>
      </c>
      <c r="H1606">
        <v>138957</v>
      </c>
    </row>
    <row r="1607" spans="1:8" x14ac:dyDescent="0.25">
      <c r="A1607">
        <v>29</v>
      </c>
      <c r="B1607">
        <v>23</v>
      </c>
      <c r="C1607" t="s">
        <v>3066</v>
      </c>
      <c r="D1607" t="s">
        <v>2239</v>
      </c>
      <c r="E1607" t="s">
        <v>2</v>
      </c>
      <c r="F1607">
        <v>1721669</v>
      </c>
      <c r="G1607">
        <v>859086</v>
      </c>
      <c r="H1607">
        <v>862583</v>
      </c>
    </row>
    <row r="1608" spans="1:8" hidden="1" x14ac:dyDescent="0.25">
      <c r="A1608">
        <v>29</v>
      </c>
      <c r="B1608">
        <v>23</v>
      </c>
      <c r="C1608" t="s">
        <v>3066</v>
      </c>
      <c r="D1608" t="s">
        <v>2239</v>
      </c>
      <c r="E1608" t="s">
        <v>3065</v>
      </c>
      <c r="F1608">
        <v>1416996</v>
      </c>
      <c r="G1608">
        <v>703957</v>
      </c>
      <c r="H1608">
        <v>713039</v>
      </c>
    </row>
    <row r="1609" spans="1:8" hidden="1" x14ac:dyDescent="0.25">
      <c r="A1609">
        <v>29</v>
      </c>
      <c r="B1609">
        <v>23</v>
      </c>
      <c r="C1609" t="s">
        <v>3066</v>
      </c>
      <c r="D1609" t="s">
        <v>2239</v>
      </c>
      <c r="E1609" t="s">
        <v>1564</v>
      </c>
      <c r="F1609">
        <v>304673</v>
      </c>
      <c r="G1609">
        <v>155129</v>
      </c>
      <c r="H1609">
        <v>149544</v>
      </c>
    </row>
    <row r="1610" spans="1:8" x14ac:dyDescent="0.25">
      <c r="A1610">
        <v>29</v>
      </c>
      <c r="B1610">
        <v>24</v>
      </c>
      <c r="C1610" t="s">
        <v>3066</v>
      </c>
      <c r="D1610" t="s">
        <v>2241</v>
      </c>
      <c r="E1610" t="s">
        <v>2</v>
      </c>
      <c r="F1610">
        <v>1897730</v>
      </c>
      <c r="G1610">
        <v>938434</v>
      </c>
      <c r="H1610">
        <v>959296</v>
      </c>
    </row>
    <row r="1611" spans="1:8" hidden="1" x14ac:dyDescent="0.25">
      <c r="A1611">
        <v>29</v>
      </c>
      <c r="B1611">
        <v>24</v>
      </c>
      <c r="C1611" t="s">
        <v>3066</v>
      </c>
      <c r="D1611" t="s">
        <v>2241</v>
      </c>
      <c r="E1611" t="s">
        <v>3065</v>
      </c>
      <c r="F1611">
        <v>1168428</v>
      </c>
      <c r="G1611">
        <v>574657</v>
      </c>
      <c r="H1611">
        <v>593771</v>
      </c>
    </row>
    <row r="1612" spans="1:8" hidden="1" x14ac:dyDescent="0.25">
      <c r="A1612">
        <v>29</v>
      </c>
      <c r="B1612">
        <v>24</v>
      </c>
      <c r="C1612" t="s">
        <v>3066</v>
      </c>
      <c r="D1612" t="s">
        <v>2241</v>
      </c>
      <c r="E1612" t="s">
        <v>1564</v>
      </c>
      <c r="F1612">
        <v>729302</v>
      </c>
      <c r="G1612">
        <v>363777</v>
      </c>
      <c r="H1612">
        <v>365525</v>
      </c>
    </row>
    <row r="1613" spans="1:8" x14ac:dyDescent="0.25">
      <c r="A1613">
        <v>29</v>
      </c>
      <c r="B1613">
        <v>25</v>
      </c>
      <c r="C1613" t="s">
        <v>3066</v>
      </c>
      <c r="D1613" t="s">
        <v>2243</v>
      </c>
      <c r="E1613" t="s">
        <v>2</v>
      </c>
      <c r="F1613">
        <v>548561</v>
      </c>
      <c r="G1613">
        <v>274831</v>
      </c>
      <c r="H1613">
        <v>273730</v>
      </c>
    </row>
    <row r="1614" spans="1:8" hidden="1" x14ac:dyDescent="0.25">
      <c r="A1614">
        <v>29</v>
      </c>
      <c r="B1614">
        <v>25</v>
      </c>
      <c r="C1614" t="s">
        <v>3066</v>
      </c>
      <c r="D1614" t="s">
        <v>2243</v>
      </c>
      <c r="E1614" t="s">
        <v>3065</v>
      </c>
      <c r="F1614">
        <v>473179</v>
      </c>
      <c r="G1614">
        <v>236270</v>
      </c>
      <c r="H1614">
        <v>236909</v>
      </c>
    </row>
    <row r="1615" spans="1:8" hidden="1" x14ac:dyDescent="0.25">
      <c r="A1615">
        <v>29</v>
      </c>
      <c r="B1615">
        <v>25</v>
      </c>
      <c r="C1615" t="s">
        <v>3066</v>
      </c>
      <c r="D1615" t="s">
        <v>2243</v>
      </c>
      <c r="E1615" t="s">
        <v>1564</v>
      </c>
      <c r="F1615">
        <v>75382</v>
      </c>
      <c r="G1615">
        <v>38561</v>
      </c>
      <c r="H1615">
        <v>36821</v>
      </c>
    </row>
    <row r="1616" spans="1:8" x14ac:dyDescent="0.25">
      <c r="A1616">
        <v>29</v>
      </c>
      <c r="B1616">
        <v>26</v>
      </c>
      <c r="C1616" t="s">
        <v>3066</v>
      </c>
      <c r="D1616" t="s">
        <v>2245</v>
      </c>
      <c r="E1616" t="s">
        <v>2</v>
      </c>
      <c r="F1616">
        <v>2641027</v>
      </c>
      <c r="G1616">
        <v>1344670</v>
      </c>
      <c r="H1616">
        <v>1296357</v>
      </c>
    </row>
    <row r="1617" spans="1:8" hidden="1" x14ac:dyDescent="0.25">
      <c r="A1617">
        <v>29</v>
      </c>
      <c r="B1617">
        <v>26</v>
      </c>
      <c r="C1617" t="s">
        <v>3066</v>
      </c>
      <c r="D1617" t="s">
        <v>2245</v>
      </c>
      <c r="E1617" t="s">
        <v>3065</v>
      </c>
      <c r="F1617">
        <v>1658899</v>
      </c>
      <c r="G1617">
        <v>845379</v>
      </c>
      <c r="H1617">
        <v>813520</v>
      </c>
    </row>
    <row r="1618" spans="1:8" hidden="1" x14ac:dyDescent="0.25">
      <c r="A1618">
        <v>29</v>
      </c>
      <c r="B1618">
        <v>26</v>
      </c>
      <c r="C1618" t="s">
        <v>3066</v>
      </c>
      <c r="D1618" t="s">
        <v>2245</v>
      </c>
      <c r="E1618" t="s">
        <v>1564</v>
      </c>
      <c r="F1618">
        <v>982128</v>
      </c>
      <c r="G1618">
        <v>499291</v>
      </c>
      <c r="H1618">
        <v>482837</v>
      </c>
    </row>
    <row r="1619" spans="1:8" x14ac:dyDescent="0.25">
      <c r="A1619">
        <v>29</v>
      </c>
      <c r="B1619">
        <v>27</v>
      </c>
      <c r="C1619" t="s">
        <v>3066</v>
      </c>
      <c r="D1619" t="s">
        <v>3179</v>
      </c>
      <c r="E1619" t="s">
        <v>2</v>
      </c>
      <c r="F1619">
        <v>965462</v>
      </c>
      <c r="G1619">
        <v>489940</v>
      </c>
      <c r="H1619">
        <v>475522</v>
      </c>
    </row>
    <row r="1620" spans="1:8" hidden="1" x14ac:dyDescent="0.25">
      <c r="A1620">
        <v>29</v>
      </c>
      <c r="B1620">
        <v>27</v>
      </c>
      <c r="C1620" t="s">
        <v>3066</v>
      </c>
      <c r="D1620" t="s">
        <v>3179</v>
      </c>
      <c r="E1620" t="s">
        <v>3065</v>
      </c>
      <c r="F1620">
        <v>817372</v>
      </c>
      <c r="G1620">
        <v>414783</v>
      </c>
      <c r="H1620">
        <v>402589</v>
      </c>
    </row>
    <row r="1621" spans="1:8" hidden="1" x14ac:dyDescent="0.25">
      <c r="A1621">
        <v>29</v>
      </c>
      <c r="B1621">
        <v>27</v>
      </c>
      <c r="C1621" t="s">
        <v>3066</v>
      </c>
      <c r="D1621" t="s">
        <v>3179</v>
      </c>
      <c r="E1621" t="s">
        <v>1564</v>
      </c>
      <c r="F1621">
        <v>148090</v>
      </c>
      <c r="G1621">
        <v>75157</v>
      </c>
      <c r="H1621">
        <v>72933</v>
      </c>
    </row>
    <row r="1622" spans="1:8" x14ac:dyDescent="0.25">
      <c r="A1622">
        <v>30</v>
      </c>
      <c r="B1622">
        <v>1</v>
      </c>
      <c r="C1622" t="s">
        <v>3066</v>
      </c>
      <c r="D1622" t="s">
        <v>2016</v>
      </c>
      <c r="E1622" t="s">
        <v>2</v>
      </c>
      <c r="F1622">
        <v>758573</v>
      </c>
      <c r="G1622">
        <v>388502</v>
      </c>
      <c r="H1622">
        <v>370071</v>
      </c>
    </row>
    <row r="1623" spans="1:8" hidden="1" x14ac:dyDescent="0.25">
      <c r="A1623">
        <v>30</v>
      </c>
      <c r="B1623">
        <v>1</v>
      </c>
      <c r="C1623" t="s">
        <v>3066</v>
      </c>
      <c r="D1623" t="s">
        <v>2016</v>
      </c>
      <c r="E1623" t="s">
        <v>3065</v>
      </c>
      <c r="F1623">
        <v>416824</v>
      </c>
      <c r="G1623">
        <v>211543</v>
      </c>
      <c r="H1623">
        <v>205281</v>
      </c>
    </row>
    <row r="1624" spans="1:8" hidden="1" x14ac:dyDescent="0.25">
      <c r="A1624">
        <v>30</v>
      </c>
      <c r="B1624">
        <v>1</v>
      </c>
      <c r="C1624" t="s">
        <v>3066</v>
      </c>
      <c r="D1624" t="s">
        <v>2016</v>
      </c>
      <c r="E1624" t="s">
        <v>1564</v>
      </c>
      <c r="F1624">
        <v>341749</v>
      </c>
      <c r="G1624">
        <v>176959</v>
      </c>
      <c r="H1624">
        <v>164790</v>
      </c>
    </row>
    <row r="1625" spans="1:8" x14ac:dyDescent="0.25">
      <c r="A1625">
        <v>30</v>
      </c>
      <c r="B1625">
        <v>2</v>
      </c>
      <c r="C1625" t="s">
        <v>3066</v>
      </c>
      <c r="D1625" t="s">
        <v>2018</v>
      </c>
      <c r="E1625" t="s">
        <v>2</v>
      </c>
      <c r="F1625">
        <v>589095</v>
      </c>
      <c r="G1625">
        <v>298746</v>
      </c>
      <c r="H1625">
        <v>290349</v>
      </c>
    </row>
    <row r="1626" spans="1:8" hidden="1" x14ac:dyDescent="0.25">
      <c r="A1626">
        <v>30</v>
      </c>
      <c r="B1626">
        <v>2</v>
      </c>
      <c r="C1626" t="s">
        <v>3066</v>
      </c>
      <c r="D1626" t="s">
        <v>2018</v>
      </c>
      <c r="E1626" t="s">
        <v>3065</v>
      </c>
      <c r="F1626">
        <v>260267</v>
      </c>
      <c r="G1626">
        <v>129002</v>
      </c>
      <c r="H1626">
        <v>131265</v>
      </c>
    </row>
    <row r="1627" spans="1:8" hidden="1" x14ac:dyDescent="0.25">
      <c r="A1627">
        <v>30</v>
      </c>
      <c r="B1627">
        <v>2</v>
      </c>
      <c r="C1627" t="s">
        <v>3066</v>
      </c>
      <c r="D1627" t="s">
        <v>2018</v>
      </c>
      <c r="E1627" t="s">
        <v>1564</v>
      </c>
      <c r="F1627">
        <v>328828</v>
      </c>
      <c r="G1627">
        <v>169744</v>
      </c>
      <c r="H1627">
        <v>159084</v>
      </c>
    </row>
    <row r="1628" spans="1:8" x14ac:dyDescent="0.25">
      <c r="A1628">
        <v>31</v>
      </c>
      <c r="B1628">
        <v>1</v>
      </c>
      <c r="C1628" t="s">
        <v>3066</v>
      </c>
      <c r="D1628" t="s">
        <v>2277</v>
      </c>
      <c r="E1628" t="s">
        <v>2</v>
      </c>
      <c r="F1628">
        <v>60650</v>
      </c>
      <c r="G1628">
        <v>31131</v>
      </c>
      <c r="H1628">
        <v>29519</v>
      </c>
    </row>
    <row r="1629" spans="1:8" hidden="1" x14ac:dyDescent="0.25">
      <c r="A1629">
        <v>31</v>
      </c>
      <c r="B1629">
        <v>1</v>
      </c>
      <c r="C1629" t="s">
        <v>3066</v>
      </c>
      <c r="D1629" t="s">
        <v>2277</v>
      </c>
      <c r="E1629" t="s">
        <v>3065</v>
      </c>
      <c r="F1629">
        <v>33683</v>
      </c>
      <c r="G1629">
        <v>17191</v>
      </c>
      <c r="H1629">
        <v>16492</v>
      </c>
    </row>
    <row r="1630" spans="1:8" hidden="1" x14ac:dyDescent="0.25">
      <c r="A1630">
        <v>31</v>
      </c>
      <c r="B1630">
        <v>1</v>
      </c>
      <c r="C1630" t="s">
        <v>3066</v>
      </c>
      <c r="D1630" t="s">
        <v>2277</v>
      </c>
      <c r="E1630" t="s">
        <v>1564</v>
      </c>
      <c r="F1630">
        <v>26967</v>
      </c>
      <c r="G1630">
        <v>13940</v>
      </c>
      <c r="H1630">
        <v>13027</v>
      </c>
    </row>
    <row r="1631" spans="1:8" x14ac:dyDescent="0.25">
      <c r="A1631">
        <v>32</v>
      </c>
      <c r="B1631">
        <v>1</v>
      </c>
      <c r="C1631" t="s">
        <v>3066</v>
      </c>
      <c r="D1631" t="s">
        <v>2249</v>
      </c>
      <c r="E1631" t="s">
        <v>2</v>
      </c>
      <c r="F1631">
        <v>1204078</v>
      </c>
      <c r="G1631">
        <v>588083</v>
      </c>
      <c r="H1631">
        <v>615995</v>
      </c>
    </row>
    <row r="1632" spans="1:8" hidden="1" x14ac:dyDescent="0.25">
      <c r="A1632">
        <v>32</v>
      </c>
      <c r="B1632">
        <v>1</v>
      </c>
      <c r="C1632" t="s">
        <v>3066</v>
      </c>
      <c r="D1632" t="s">
        <v>2249</v>
      </c>
      <c r="E1632" t="s">
        <v>3065</v>
      </c>
      <c r="F1632">
        <v>970378</v>
      </c>
      <c r="G1632">
        <v>475196</v>
      </c>
      <c r="H1632">
        <v>495182</v>
      </c>
    </row>
    <row r="1633" spans="1:8" hidden="1" x14ac:dyDescent="0.25">
      <c r="A1633">
        <v>32</v>
      </c>
      <c r="B1633">
        <v>1</v>
      </c>
      <c r="C1633" t="s">
        <v>3066</v>
      </c>
      <c r="D1633" t="s">
        <v>2249</v>
      </c>
      <c r="E1633" t="s">
        <v>1564</v>
      </c>
      <c r="F1633">
        <v>233700</v>
      </c>
      <c r="G1633">
        <v>112887</v>
      </c>
      <c r="H1633">
        <v>120813</v>
      </c>
    </row>
    <row r="1634" spans="1:8" x14ac:dyDescent="0.25">
      <c r="A1634">
        <v>32</v>
      </c>
      <c r="B1634">
        <v>2</v>
      </c>
      <c r="C1634" t="s">
        <v>3066</v>
      </c>
      <c r="D1634" t="s">
        <v>2251</v>
      </c>
      <c r="E1634" t="s">
        <v>2</v>
      </c>
      <c r="F1634">
        <v>2408956</v>
      </c>
      <c r="G1634">
        <v>1152817</v>
      </c>
      <c r="H1634">
        <v>1256139</v>
      </c>
    </row>
    <row r="1635" spans="1:8" hidden="1" x14ac:dyDescent="0.25">
      <c r="A1635">
        <v>32</v>
      </c>
      <c r="B1635">
        <v>5</v>
      </c>
      <c r="C1635" t="s">
        <v>3066</v>
      </c>
      <c r="D1635" t="s">
        <v>2257</v>
      </c>
      <c r="E1635" t="s">
        <v>3065</v>
      </c>
      <c r="F1635">
        <v>3269301</v>
      </c>
      <c r="G1635">
        <v>1581794</v>
      </c>
      <c r="H1635">
        <v>1687507</v>
      </c>
    </row>
    <row r="1636" spans="1:8" x14ac:dyDescent="0.25">
      <c r="A1636">
        <v>32</v>
      </c>
      <c r="B1636">
        <v>3</v>
      </c>
      <c r="C1636" t="s">
        <v>3066</v>
      </c>
      <c r="D1636" t="s">
        <v>2253</v>
      </c>
      <c r="E1636" t="s">
        <v>2</v>
      </c>
      <c r="F1636">
        <v>780619</v>
      </c>
      <c r="G1636">
        <v>391273</v>
      </c>
      <c r="H1636">
        <v>389346</v>
      </c>
    </row>
    <row r="1637" spans="1:8" hidden="1" x14ac:dyDescent="0.25">
      <c r="A1637">
        <v>32</v>
      </c>
      <c r="B1637">
        <v>2</v>
      </c>
      <c r="C1637" t="s">
        <v>3066</v>
      </c>
      <c r="D1637" t="s">
        <v>2251</v>
      </c>
      <c r="E1637" t="s">
        <v>3065</v>
      </c>
      <c r="F1637">
        <v>1196058</v>
      </c>
      <c r="G1637">
        <v>578544</v>
      </c>
      <c r="H1637">
        <v>617514</v>
      </c>
    </row>
    <row r="1638" spans="1:8" hidden="1" x14ac:dyDescent="0.25">
      <c r="A1638">
        <v>32</v>
      </c>
      <c r="B1638">
        <v>2</v>
      </c>
      <c r="C1638" t="s">
        <v>3066</v>
      </c>
      <c r="D1638" t="s">
        <v>2251</v>
      </c>
      <c r="E1638" t="s">
        <v>1564</v>
      </c>
      <c r="F1638">
        <v>1212898</v>
      </c>
      <c r="G1638">
        <v>574273</v>
      </c>
      <c r="H1638">
        <v>638625</v>
      </c>
    </row>
    <row r="1639" spans="1:8" x14ac:dyDescent="0.25">
      <c r="A1639">
        <v>32</v>
      </c>
      <c r="B1639">
        <v>4</v>
      </c>
      <c r="C1639" t="s">
        <v>3066</v>
      </c>
      <c r="D1639" t="s">
        <v>2255</v>
      </c>
      <c r="E1639" t="s">
        <v>2</v>
      </c>
      <c r="F1639">
        <v>2879131</v>
      </c>
      <c r="G1639">
        <v>1399358</v>
      </c>
      <c r="H1639">
        <v>1479773</v>
      </c>
    </row>
    <row r="1640" spans="1:8" hidden="1" x14ac:dyDescent="0.25">
      <c r="A1640">
        <v>32</v>
      </c>
      <c r="B1640">
        <v>3</v>
      </c>
      <c r="C1640" t="s">
        <v>3066</v>
      </c>
      <c r="D1640" t="s">
        <v>2253</v>
      </c>
      <c r="E1640" t="s">
        <v>3065</v>
      </c>
      <c r="F1640">
        <v>751007</v>
      </c>
      <c r="G1640">
        <v>376424</v>
      </c>
      <c r="H1640">
        <v>374583</v>
      </c>
    </row>
    <row r="1641" spans="1:8" hidden="1" x14ac:dyDescent="0.25">
      <c r="A1641">
        <v>32</v>
      </c>
      <c r="B1641">
        <v>3</v>
      </c>
      <c r="C1641" t="s">
        <v>3066</v>
      </c>
      <c r="D1641" t="s">
        <v>2253</v>
      </c>
      <c r="E1641" t="s">
        <v>1564</v>
      </c>
      <c r="F1641">
        <v>29612</v>
      </c>
      <c r="G1641">
        <v>14849</v>
      </c>
      <c r="H1641">
        <v>14763</v>
      </c>
    </row>
    <row r="1642" spans="1:8" x14ac:dyDescent="0.25">
      <c r="A1642">
        <v>32</v>
      </c>
      <c r="B1642">
        <v>5</v>
      </c>
      <c r="C1642" t="s">
        <v>3066</v>
      </c>
      <c r="D1642" t="s">
        <v>2257</v>
      </c>
      <c r="E1642" t="s">
        <v>2</v>
      </c>
      <c r="F1642">
        <v>3625471</v>
      </c>
      <c r="G1642">
        <v>1754576</v>
      </c>
      <c r="H1642">
        <v>1870895</v>
      </c>
    </row>
    <row r="1643" spans="1:8" hidden="1" x14ac:dyDescent="0.25">
      <c r="A1643">
        <v>32</v>
      </c>
      <c r="B1643">
        <v>4</v>
      </c>
      <c r="C1643" t="s">
        <v>3066</v>
      </c>
      <c r="D1643" t="s">
        <v>2255</v>
      </c>
      <c r="E1643" t="s">
        <v>3065</v>
      </c>
      <c r="F1643">
        <v>1777974</v>
      </c>
      <c r="G1643">
        <v>863632</v>
      </c>
      <c r="H1643">
        <v>914342</v>
      </c>
    </row>
    <row r="1644" spans="1:8" hidden="1" x14ac:dyDescent="0.25">
      <c r="A1644">
        <v>32</v>
      </c>
      <c r="B1644">
        <v>4</v>
      </c>
      <c r="C1644" t="s">
        <v>3066</v>
      </c>
      <c r="D1644" t="s">
        <v>2255</v>
      </c>
      <c r="E1644" t="s">
        <v>1564</v>
      </c>
      <c r="F1644">
        <v>1101157</v>
      </c>
      <c r="G1644">
        <v>535726</v>
      </c>
      <c r="H1644">
        <v>565431</v>
      </c>
    </row>
    <row r="1645" spans="1:8" hidden="1" x14ac:dyDescent="0.25">
      <c r="A1645">
        <v>32</v>
      </c>
      <c r="B1645">
        <v>5</v>
      </c>
      <c r="C1645" t="s">
        <v>3066</v>
      </c>
      <c r="D1645" t="s">
        <v>2257</v>
      </c>
      <c r="E1645" t="s">
        <v>1564</v>
      </c>
      <c r="F1645">
        <v>356170</v>
      </c>
      <c r="G1645">
        <v>172782</v>
      </c>
      <c r="H1645">
        <v>183388</v>
      </c>
    </row>
    <row r="1646" spans="1:8" x14ac:dyDescent="0.25">
      <c r="A1646">
        <v>32</v>
      </c>
      <c r="B1646">
        <v>6</v>
      </c>
      <c r="C1646" t="s">
        <v>3066</v>
      </c>
      <c r="D1646" t="s">
        <v>2259</v>
      </c>
      <c r="E1646" t="s">
        <v>2</v>
      </c>
      <c r="F1646">
        <v>2617482</v>
      </c>
      <c r="G1646">
        <v>1266985</v>
      </c>
      <c r="H1646">
        <v>1350497</v>
      </c>
    </row>
    <row r="1647" spans="1:8" hidden="1" x14ac:dyDescent="0.25">
      <c r="A1647">
        <v>32</v>
      </c>
      <c r="B1647">
        <v>6</v>
      </c>
      <c r="C1647" t="s">
        <v>3066</v>
      </c>
      <c r="D1647" t="s">
        <v>2259</v>
      </c>
      <c r="E1647" t="s">
        <v>3065</v>
      </c>
      <c r="F1647">
        <v>2260907</v>
      </c>
      <c r="G1647">
        <v>1093515</v>
      </c>
      <c r="H1647">
        <v>1167392</v>
      </c>
    </row>
    <row r="1648" spans="1:8" hidden="1" x14ac:dyDescent="0.25">
      <c r="A1648">
        <v>32</v>
      </c>
      <c r="B1648">
        <v>6</v>
      </c>
      <c r="C1648" t="s">
        <v>3066</v>
      </c>
      <c r="D1648" t="s">
        <v>2259</v>
      </c>
      <c r="E1648" t="s">
        <v>1564</v>
      </c>
      <c r="F1648">
        <v>356575</v>
      </c>
      <c r="G1648">
        <v>173470</v>
      </c>
      <c r="H1648">
        <v>183105</v>
      </c>
    </row>
    <row r="1649" spans="1:8" x14ac:dyDescent="0.25">
      <c r="A1649">
        <v>32</v>
      </c>
      <c r="B1649">
        <v>7</v>
      </c>
      <c r="C1649" t="s">
        <v>3066</v>
      </c>
      <c r="D1649" t="s">
        <v>2261</v>
      </c>
      <c r="E1649" t="s">
        <v>2</v>
      </c>
      <c r="F1649">
        <v>2974232</v>
      </c>
      <c r="G1649">
        <v>1422052</v>
      </c>
      <c r="H1649">
        <v>1552180</v>
      </c>
    </row>
    <row r="1650" spans="1:8" hidden="1" x14ac:dyDescent="0.25">
      <c r="A1650">
        <v>32</v>
      </c>
      <c r="B1650">
        <v>7</v>
      </c>
      <c r="C1650" t="s">
        <v>3066</v>
      </c>
      <c r="D1650" t="s">
        <v>2261</v>
      </c>
      <c r="E1650" t="s">
        <v>3065</v>
      </c>
      <c r="F1650">
        <v>2134799</v>
      </c>
      <c r="G1650">
        <v>1018315</v>
      </c>
      <c r="H1650">
        <v>1116484</v>
      </c>
    </row>
    <row r="1651" spans="1:8" hidden="1" x14ac:dyDescent="0.25">
      <c r="A1651">
        <v>32</v>
      </c>
      <c r="B1651">
        <v>7</v>
      </c>
      <c r="C1651" t="s">
        <v>3066</v>
      </c>
      <c r="D1651" t="s">
        <v>2261</v>
      </c>
      <c r="E1651" t="s">
        <v>1564</v>
      </c>
      <c r="F1651">
        <v>839433</v>
      </c>
      <c r="G1651">
        <v>403737</v>
      </c>
      <c r="H1651">
        <v>435696</v>
      </c>
    </row>
    <row r="1652" spans="1:8" x14ac:dyDescent="0.25">
      <c r="A1652">
        <v>32</v>
      </c>
      <c r="B1652">
        <v>8</v>
      </c>
      <c r="C1652" t="s">
        <v>3066</v>
      </c>
      <c r="D1652" t="s">
        <v>2263</v>
      </c>
      <c r="E1652" t="s">
        <v>2</v>
      </c>
      <c r="F1652">
        <v>3105798</v>
      </c>
      <c r="G1652">
        <v>1538397</v>
      </c>
      <c r="H1652">
        <v>1567401</v>
      </c>
    </row>
    <row r="1653" spans="1:8" hidden="1" x14ac:dyDescent="0.25">
      <c r="A1653">
        <v>32</v>
      </c>
      <c r="B1653">
        <v>8</v>
      </c>
      <c r="C1653" t="s">
        <v>3066</v>
      </c>
      <c r="D1653" t="s">
        <v>2263</v>
      </c>
      <c r="E1653" t="s">
        <v>3065</v>
      </c>
      <c r="F1653">
        <v>1628713</v>
      </c>
      <c r="G1653">
        <v>808609</v>
      </c>
      <c r="H1653">
        <v>820104</v>
      </c>
    </row>
    <row r="1654" spans="1:8" hidden="1" x14ac:dyDescent="0.25">
      <c r="A1654">
        <v>32</v>
      </c>
      <c r="B1654">
        <v>8</v>
      </c>
      <c r="C1654" t="s">
        <v>3066</v>
      </c>
      <c r="D1654" t="s">
        <v>2263</v>
      </c>
      <c r="E1654" t="s">
        <v>1564</v>
      </c>
      <c r="F1654">
        <v>1477085</v>
      </c>
      <c r="G1654">
        <v>729788</v>
      </c>
      <c r="H1654">
        <v>747297</v>
      </c>
    </row>
    <row r="1655" spans="1:8" x14ac:dyDescent="0.25">
      <c r="A1655">
        <v>32</v>
      </c>
      <c r="B1655">
        <v>9</v>
      </c>
      <c r="C1655" t="s">
        <v>3066</v>
      </c>
      <c r="D1655" t="s">
        <v>2265</v>
      </c>
      <c r="E1655" t="s">
        <v>2</v>
      </c>
      <c r="F1655">
        <v>1129221</v>
      </c>
      <c r="G1655">
        <v>566682</v>
      </c>
      <c r="H1655">
        <v>562539</v>
      </c>
    </row>
    <row r="1656" spans="1:8" hidden="1" x14ac:dyDescent="0.25">
      <c r="A1656">
        <v>32</v>
      </c>
      <c r="B1656">
        <v>9</v>
      </c>
      <c r="C1656" t="s">
        <v>3066</v>
      </c>
      <c r="D1656" t="s">
        <v>2265</v>
      </c>
      <c r="E1656" t="s">
        <v>3065</v>
      </c>
      <c r="F1656">
        <v>1071628</v>
      </c>
      <c r="G1656">
        <v>538064</v>
      </c>
      <c r="H1656">
        <v>533564</v>
      </c>
    </row>
    <row r="1657" spans="1:8" hidden="1" x14ac:dyDescent="0.25">
      <c r="A1657">
        <v>32</v>
      </c>
      <c r="B1657">
        <v>9</v>
      </c>
      <c r="C1657" t="s">
        <v>3066</v>
      </c>
      <c r="D1657" t="s">
        <v>2265</v>
      </c>
      <c r="E1657" t="s">
        <v>1564</v>
      </c>
      <c r="F1657">
        <v>57593</v>
      </c>
      <c r="G1657">
        <v>28618</v>
      </c>
      <c r="H1657">
        <v>28975</v>
      </c>
    </row>
    <row r="1658" spans="1:8" x14ac:dyDescent="0.25">
      <c r="A1658">
        <v>32</v>
      </c>
      <c r="B1658">
        <v>10</v>
      </c>
      <c r="C1658" t="s">
        <v>3066</v>
      </c>
      <c r="D1658" t="s">
        <v>2267</v>
      </c>
      <c r="E1658" t="s">
        <v>2</v>
      </c>
      <c r="F1658">
        <v>1953646</v>
      </c>
      <c r="G1658">
        <v>964926</v>
      </c>
      <c r="H1658">
        <v>988720</v>
      </c>
    </row>
    <row r="1659" spans="1:8" hidden="1" x14ac:dyDescent="0.25">
      <c r="A1659">
        <v>32</v>
      </c>
      <c r="B1659">
        <v>10</v>
      </c>
      <c r="C1659" t="s">
        <v>3066</v>
      </c>
      <c r="D1659" t="s">
        <v>2267</v>
      </c>
      <c r="E1659" t="s">
        <v>3065</v>
      </c>
      <c r="F1659">
        <v>1653838</v>
      </c>
      <c r="G1659">
        <v>817819</v>
      </c>
      <c r="H1659">
        <v>836019</v>
      </c>
    </row>
    <row r="1660" spans="1:8" hidden="1" x14ac:dyDescent="0.25">
      <c r="A1660">
        <v>32</v>
      </c>
      <c r="B1660">
        <v>10</v>
      </c>
      <c r="C1660" t="s">
        <v>3066</v>
      </c>
      <c r="D1660" t="s">
        <v>2267</v>
      </c>
      <c r="E1660" t="s">
        <v>1564</v>
      </c>
      <c r="F1660">
        <v>299808</v>
      </c>
      <c r="G1660">
        <v>147107</v>
      </c>
      <c r="H1660">
        <v>152701</v>
      </c>
    </row>
    <row r="1661" spans="1:8" x14ac:dyDescent="0.25">
      <c r="A1661">
        <v>32</v>
      </c>
      <c r="B1661">
        <v>11</v>
      </c>
      <c r="C1661" t="s">
        <v>3066</v>
      </c>
      <c r="D1661" t="s">
        <v>2269</v>
      </c>
      <c r="E1661" t="s">
        <v>2</v>
      </c>
      <c r="F1661">
        <v>2109160</v>
      </c>
      <c r="G1661">
        <v>1014529</v>
      </c>
      <c r="H1661">
        <v>1094631</v>
      </c>
    </row>
    <row r="1662" spans="1:8" hidden="1" x14ac:dyDescent="0.25">
      <c r="A1662">
        <v>32</v>
      </c>
      <c r="B1662">
        <v>11</v>
      </c>
      <c r="C1662" t="s">
        <v>3066</v>
      </c>
      <c r="D1662" t="s">
        <v>2269</v>
      </c>
      <c r="E1662" t="s">
        <v>3065</v>
      </c>
      <c r="F1662">
        <v>1487703</v>
      </c>
      <c r="G1662">
        <v>712867</v>
      </c>
      <c r="H1662">
        <v>774836</v>
      </c>
    </row>
    <row r="1663" spans="1:8" hidden="1" x14ac:dyDescent="0.25">
      <c r="A1663">
        <v>32</v>
      </c>
      <c r="B1663">
        <v>11</v>
      </c>
      <c r="C1663" t="s">
        <v>3066</v>
      </c>
      <c r="D1663" t="s">
        <v>2269</v>
      </c>
      <c r="E1663" t="s">
        <v>1564</v>
      </c>
      <c r="F1663">
        <v>621457</v>
      </c>
      <c r="G1663">
        <v>301662</v>
      </c>
      <c r="H1663">
        <v>319795</v>
      </c>
    </row>
    <row r="1664" spans="1:8" x14ac:dyDescent="0.25">
      <c r="A1664">
        <v>32</v>
      </c>
      <c r="B1664">
        <v>12</v>
      </c>
      <c r="C1664" t="s">
        <v>3066</v>
      </c>
      <c r="D1664" t="s">
        <v>2271</v>
      </c>
      <c r="E1664" t="s">
        <v>2</v>
      </c>
      <c r="F1664">
        <v>1234016</v>
      </c>
      <c r="G1664">
        <v>589398</v>
      </c>
      <c r="H1664">
        <v>644618</v>
      </c>
    </row>
    <row r="1665" spans="1:8" hidden="1" x14ac:dyDescent="0.25">
      <c r="A1665">
        <v>32</v>
      </c>
      <c r="B1665">
        <v>12</v>
      </c>
      <c r="C1665" t="s">
        <v>3066</v>
      </c>
      <c r="D1665" t="s">
        <v>2271</v>
      </c>
      <c r="E1665" t="s">
        <v>3065</v>
      </c>
      <c r="F1665">
        <v>1110218</v>
      </c>
      <c r="G1665">
        <v>529823</v>
      </c>
      <c r="H1665">
        <v>580395</v>
      </c>
    </row>
    <row r="1666" spans="1:8" hidden="1" x14ac:dyDescent="0.25">
      <c r="A1666">
        <v>32</v>
      </c>
      <c r="B1666">
        <v>12</v>
      </c>
      <c r="C1666" t="s">
        <v>3066</v>
      </c>
      <c r="D1666" t="s">
        <v>2271</v>
      </c>
      <c r="E1666" t="s">
        <v>1564</v>
      </c>
      <c r="F1666">
        <v>123798</v>
      </c>
      <c r="G1666">
        <v>59575</v>
      </c>
      <c r="H1666">
        <v>64223</v>
      </c>
    </row>
    <row r="1667" spans="1:8" x14ac:dyDescent="0.25">
      <c r="A1667">
        <v>32</v>
      </c>
      <c r="B1667">
        <v>13</v>
      </c>
      <c r="C1667" t="s">
        <v>3066</v>
      </c>
      <c r="D1667" t="s">
        <v>2273</v>
      </c>
      <c r="E1667" t="s">
        <v>2</v>
      </c>
      <c r="F1667">
        <v>2585208</v>
      </c>
      <c r="G1667">
        <v>1249621</v>
      </c>
      <c r="H1667">
        <v>1335587</v>
      </c>
    </row>
    <row r="1668" spans="1:8" hidden="1" x14ac:dyDescent="0.25">
      <c r="A1668">
        <v>32</v>
      </c>
      <c r="B1668">
        <v>13</v>
      </c>
      <c r="C1668" t="s">
        <v>3066</v>
      </c>
      <c r="D1668" t="s">
        <v>2273</v>
      </c>
      <c r="E1668" t="s">
        <v>3065</v>
      </c>
      <c r="F1668">
        <v>2119230</v>
      </c>
      <c r="G1668">
        <v>1021415</v>
      </c>
      <c r="H1668">
        <v>1097815</v>
      </c>
    </row>
    <row r="1669" spans="1:8" hidden="1" x14ac:dyDescent="0.25">
      <c r="A1669">
        <v>32</v>
      </c>
      <c r="B1669">
        <v>13</v>
      </c>
      <c r="C1669" t="s">
        <v>3066</v>
      </c>
      <c r="D1669" t="s">
        <v>2273</v>
      </c>
      <c r="E1669" t="s">
        <v>1564</v>
      </c>
      <c r="F1669">
        <v>465978</v>
      </c>
      <c r="G1669">
        <v>228206</v>
      </c>
      <c r="H1669">
        <v>237772</v>
      </c>
    </row>
    <row r="1670" spans="1:8" x14ac:dyDescent="0.25">
      <c r="A1670">
        <v>32</v>
      </c>
      <c r="B1670">
        <v>14</v>
      </c>
      <c r="C1670" t="s">
        <v>3066</v>
      </c>
      <c r="D1670" t="s">
        <v>2275</v>
      </c>
      <c r="E1670" t="s">
        <v>2</v>
      </c>
      <c r="F1670">
        <v>3234356</v>
      </c>
      <c r="G1670">
        <v>1569917</v>
      </c>
      <c r="H1670">
        <v>1664439</v>
      </c>
    </row>
    <row r="1671" spans="1:8" hidden="1" x14ac:dyDescent="0.25">
      <c r="A1671">
        <v>32</v>
      </c>
      <c r="B1671">
        <v>14</v>
      </c>
      <c r="C1671" t="s">
        <v>3066</v>
      </c>
      <c r="D1671" t="s">
        <v>2275</v>
      </c>
      <c r="E1671" t="s">
        <v>3065</v>
      </c>
      <c r="F1671">
        <v>2142695</v>
      </c>
      <c r="G1671">
        <v>1035265</v>
      </c>
      <c r="H1671">
        <v>1107430</v>
      </c>
    </row>
    <row r="1672" spans="1:8" hidden="1" x14ac:dyDescent="0.25">
      <c r="A1672">
        <v>32</v>
      </c>
      <c r="B1672">
        <v>14</v>
      </c>
      <c r="C1672" t="s">
        <v>3066</v>
      </c>
      <c r="D1672" t="s">
        <v>2275</v>
      </c>
      <c r="E1672" t="s">
        <v>1564</v>
      </c>
      <c r="F1672">
        <v>1091661</v>
      </c>
      <c r="G1672">
        <v>534652</v>
      </c>
      <c r="H1672">
        <v>557009</v>
      </c>
    </row>
    <row r="1673" spans="1:8" x14ac:dyDescent="0.25">
      <c r="A1673">
        <v>33</v>
      </c>
      <c r="B1673">
        <v>1</v>
      </c>
      <c r="C1673" t="s">
        <v>3066</v>
      </c>
      <c r="D1673" t="s">
        <v>2674</v>
      </c>
      <c r="E1673" t="s">
        <v>2</v>
      </c>
      <c r="F1673">
        <v>2754756</v>
      </c>
      <c r="G1673">
        <v>1397407</v>
      </c>
      <c r="H1673">
        <v>1357349</v>
      </c>
    </row>
    <row r="1674" spans="1:8" hidden="1" x14ac:dyDescent="0.25">
      <c r="A1674">
        <v>33</v>
      </c>
      <c r="B1674">
        <v>1</v>
      </c>
      <c r="C1674" t="s">
        <v>3066</v>
      </c>
      <c r="D1674" t="s">
        <v>2674</v>
      </c>
      <c r="E1674" t="s">
        <v>3065</v>
      </c>
      <c r="F1674">
        <v>1254674</v>
      </c>
      <c r="G1674">
        <v>629052</v>
      </c>
      <c r="H1674">
        <v>625622</v>
      </c>
    </row>
    <row r="1675" spans="1:8" hidden="1" x14ac:dyDescent="0.25">
      <c r="A1675">
        <v>33</v>
      </c>
      <c r="B1675">
        <v>1</v>
      </c>
      <c r="C1675" t="s">
        <v>3066</v>
      </c>
      <c r="D1675" t="s">
        <v>2674</v>
      </c>
      <c r="E1675" t="s">
        <v>1564</v>
      </c>
      <c r="F1675">
        <v>1500082</v>
      </c>
      <c r="G1675">
        <v>768355</v>
      </c>
      <c r="H1675">
        <v>731727</v>
      </c>
    </row>
    <row r="1676" spans="1:8" x14ac:dyDescent="0.25">
      <c r="A1676">
        <v>33</v>
      </c>
      <c r="B1676">
        <v>2</v>
      </c>
      <c r="C1676" t="s">
        <v>3066</v>
      </c>
      <c r="D1676" t="s">
        <v>2676</v>
      </c>
      <c r="E1676" t="s">
        <v>2</v>
      </c>
      <c r="F1676">
        <v>4343645</v>
      </c>
      <c r="G1676">
        <v>2219539</v>
      </c>
      <c r="H1676">
        <v>2124106</v>
      </c>
    </row>
    <row r="1677" spans="1:8" hidden="1" x14ac:dyDescent="0.25">
      <c r="A1677">
        <v>33</v>
      </c>
      <c r="B1677">
        <v>2</v>
      </c>
      <c r="C1677" t="s">
        <v>3066</v>
      </c>
      <c r="D1677" t="s">
        <v>2676</v>
      </c>
      <c r="E1677" t="s">
        <v>3065</v>
      </c>
      <c r="F1677">
        <v>0</v>
      </c>
      <c r="G1677">
        <v>0</v>
      </c>
      <c r="H1677">
        <v>0</v>
      </c>
    </row>
    <row r="1678" spans="1:8" hidden="1" x14ac:dyDescent="0.25">
      <c r="A1678">
        <v>33</v>
      </c>
      <c r="B1678">
        <v>2</v>
      </c>
      <c r="C1678" t="s">
        <v>3066</v>
      </c>
      <c r="D1678" t="s">
        <v>2676</v>
      </c>
      <c r="E1678" t="s">
        <v>1564</v>
      </c>
      <c r="F1678">
        <v>4343645</v>
      </c>
      <c r="G1678">
        <v>2219539</v>
      </c>
      <c r="H1678">
        <v>2124106</v>
      </c>
    </row>
    <row r="1679" spans="1:8" x14ac:dyDescent="0.25">
      <c r="A1679">
        <v>33</v>
      </c>
      <c r="B1679">
        <v>3</v>
      </c>
      <c r="C1679" t="s">
        <v>3066</v>
      </c>
      <c r="D1679" t="s">
        <v>2678</v>
      </c>
      <c r="E1679" t="s">
        <v>2</v>
      </c>
      <c r="F1679">
        <v>2877468</v>
      </c>
      <c r="G1679">
        <v>1457242</v>
      </c>
      <c r="H1679">
        <v>1420226</v>
      </c>
    </row>
    <row r="1680" spans="1:8" hidden="1" x14ac:dyDescent="0.25">
      <c r="A1680">
        <v>33</v>
      </c>
      <c r="B1680">
        <v>3</v>
      </c>
      <c r="C1680" t="s">
        <v>3066</v>
      </c>
      <c r="D1680" t="s">
        <v>2678</v>
      </c>
      <c r="E1680" t="s">
        <v>3065</v>
      </c>
      <c r="F1680">
        <v>1342502</v>
      </c>
      <c r="G1680">
        <v>676095</v>
      </c>
      <c r="H1680">
        <v>666407</v>
      </c>
    </row>
    <row r="1681" spans="1:8" hidden="1" x14ac:dyDescent="0.25">
      <c r="A1681">
        <v>33</v>
      </c>
      <c r="B1681">
        <v>3</v>
      </c>
      <c r="C1681" t="s">
        <v>3066</v>
      </c>
      <c r="D1681" t="s">
        <v>2678</v>
      </c>
      <c r="E1681" t="s">
        <v>1564</v>
      </c>
      <c r="F1681">
        <v>1534966</v>
      </c>
      <c r="G1681">
        <v>781147</v>
      </c>
      <c r="H1681">
        <v>753819</v>
      </c>
    </row>
    <row r="1682" spans="1:8" x14ac:dyDescent="0.25">
      <c r="A1682">
        <v>33</v>
      </c>
      <c r="B1682">
        <v>4</v>
      </c>
      <c r="C1682" t="s">
        <v>3066</v>
      </c>
      <c r="D1682" t="s">
        <v>2680</v>
      </c>
      <c r="E1682" t="s">
        <v>2</v>
      </c>
      <c r="F1682">
        <v>3477317</v>
      </c>
      <c r="G1682">
        <v>1741083</v>
      </c>
      <c r="H1682">
        <v>1736234</v>
      </c>
    </row>
    <row r="1683" spans="1:8" hidden="1" x14ac:dyDescent="0.25">
      <c r="A1683">
        <v>33</v>
      </c>
      <c r="B1683">
        <v>4</v>
      </c>
      <c r="C1683" t="s">
        <v>3066</v>
      </c>
      <c r="D1683" t="s">
        <v>2680</v>
      </c>
      <c r="E1683" t="s">
        <v>3065</v>
      </c>
      <c r="F1683">
        <v>2169319</v>
      </c>
      <c r="G1683">
        <v>1088090</v>
      </c>
      <c r="H1683">
        <v>1081229</v>
      </c>
    </row>
    <row r="1684" spans="1:8" hidden="1" x14ac:dyDescent="0.25">
      <c r="A1684">
        <v>33</v>
      </c>
      <c r="B1684">
        <v>4</v>
      </c>
      <c r="C1684" t="s">
        <v>3066</v>
      </c>
      <c r="D1684" t="s">
        <v>2680</v>
      </c>
      <c r="E1684" t="s">
        <v>1564</v>
      </c>
      <c r="F1684">
        <v>1307998</v>
      </c>
      <c r="G1684">
        <v>652993</v>
      </c>
      <c r="H1684">
        <v>655005</v>
      </c>
    </row>
    <row r="1685" spans="1:8" x14ac:dyDescent="0.25">
      <c r="A1685">
        <v>33</v>
      </c>
      <c r="B1685">
        <v>5</v>
      </c>
      <c r="C1685" t="s">
        <v>3066</v>
      </c>
      <c r="D1685" t="s">
        <v>2682</v>
      </c>
      <c r="E1685" t="s">
        <v>2</v>
      </c>
      <c r="F1685">
        <v>2856300</v>
      </c>
      <c r="G1685">
        <v>1473597</v>
      </c>
      <c r="H1685">
        <v>1382703</v>
      </c>
    </row>
    <row r="1686" spans="1:8" hidden="1" x14ac:dyDescent="0.25">
      <c r="A1686">
        <v>33</v>
      </c>
      <c r="B1686">
        <v>5</v>
      </c>
      <c r="C1686" t="s">
        <v>3066</v>
      </c>
      <c r="D1686" t="s">
        <v>2682</v>
      </c>
      <c r="E1686" t="s">
        <v>3065</v>
      </c>
      <c r="F1686">
        <v>2400354</v>
      </c>
      <c r="G1686">
        <v>1240122</v>
      </c>
      <c r="H1686">
        <v>1160232</v>
      </c>
    </row>
    <row r="1687" spans="1:8" hidden="1" x14ac:dyDescent="0.25">
      <c r="A1687">
        <v>33</v>
      </c>
      <c r="B1687">
        <v>5</v>
      </c>
      <c r="C1687" t="s">
        <v>3066</v>
      </c>
      <c r="D1687" t="s">
        <v>2682</v>
      </c>
      <c r="E1687" t="s">
        <v>1564</v>
      </c>
      <c r="F1687">
        <v>455946</v>
      </c>
      <c r="G1687">
        <v>233475</v>
      </c>
      <c r="H1687">
        <v>222471</v>
      </c>
    </row>
    <row r="1688" spans="1:8" x14ac:dyDescent="0.25">
      <c r="A1688">
        <v>33</v>
      </c>
      <c r="B1688">
        <v>6</v>
      </c>
      <c r="C1688" t="s">
        <v>3066</v>
      </c>
      <c r="D1688" t="s">
        <v>2684</v>
      </c>
      <c r="E1688" t="s">
        <v>2</v>
      </c>
      <c r="F1688">
        <v>2186125</v>
      </c>
      <c r="G1688">
        <v>1095859</v>
      </c>
      <c r="H1688">
        <v>1090266</v>
      </c>
    </row>
    <row r="1689" spans="1:8" hidden="1" x14ac:dyDescent="0.25">
      <c r="A1689">
        <v>33</v>
      </c>
      <c r="B1689">
        <v>6</v>
      </c>
      <c r="C1689" t="s">
        <v>3066</v>
      </c>
      <c r="D1689" t="s">
        <v>2684</v>
      </c>
      <c r="E1689" t="s">
        <v>3065</v>
      </c>
      <c r="F1689">
        <v>1785364</v>
      </c>
      <c r="G1689">
        <v>895738</v>
      </c>
      <c r="H1689">
        <v>889626</v>
      </c>
    </row>
    <row r="1690" spans="1:8" hidden="1" x14ac:dyDescent="0.25">
      <c r="A1690">
        <v>33</v>
      </c>
      <c r="B1690">
        <v>6</v>
      </c>
      <c r="C1690" t="s">
        <v>3066</v>
      </c>
      <c r="D1690" t="s">
        <v>2684</v>
      </c>
      <c r="E1690" t="s">
        <v>1564</v>
      </c>
      <c r="F1690">
        <v>400761</v>
      </c>
      <c r="G1690">
        <v>200121</v>
      </c>
      <c r="H1690">
        <v>200640</v>
      </c>
    </row>
    <row r="1691" spans="1:8" x14ac:dyDescent="0.25">
      <c r="A1691">
        <v>33</v>
      </c>
      <c r="B1691">
        <v>7</v>
      </c>
      <c r="C1691" t="s">
        <v>3066</v>
      </c>
      <c r="D1691" t="s">
        <v>2686</v>
      </c>
      <c r="E1691" t="s">
        <v>2</v>
      </c>
      <c r="F1691">
        <v>2960373</v>
      </c>
      <c r="G1691">
        <v>1492442</v>
      </c>
      <c r="H1691">
        <v>1467931</v>
      </c>
    </row>
    <row r="1692" spans="1:8" hidden="1" x14ac:dyDescent="0.25">
      <c r="A1692">
        <v>33</v>
      </c>
      <c r="B1692">
        <v>7</v>
      </c>
      <c r="C1692" t="s">
        <v>3066</v>
      </c>
      <c r="D1692" t="s">
        <v>2686</v>
      </c>
      <c r="E1692" t="s">
        <v>3065</v>
      </c>
      <c r="F1692">
        <v>2533456</v>
      </c>
      <c r="G1692">
        <v>1277415</v>
      </c>
      <c r="H1692">
        <v>1256041</v>
      </c>
    </row>
    <row r="1693" spans="1:8" hidden="1" x14ac:dyDescent="0.25">
      <c r="A1693">
        <v>33</v>
      </c>
      <c r="B1693">
        <v>7</v>
      </c>
      <c r="C1693" t="s">
        <v>3066</v>
      </c>
      <c r="D1693" t="s">
        <v>2686</v>
      </c>
      <c r="E1693" t="s">
        <v>1564</v>
      </c>
      <c r="F1693">
        <v>426917</v>
      </c>
      <c r="G1693">
        <v>215027</v>
      </c>
      <c r="H1693">
        <v>211890</v>
      </c>
    </row>
    <row r="1694" spans="1:8" x14ac:dyDescent="0.25">
      <c r="A1694">
        <v>33</v>
      </c>
      <c r="B1694">
        <v>8</v>
      </c>
      <c r="C1694" t="s">
        <v>3066</v>
      </c>
      <c r="D1694" t="s">
        <v>2688</v>
      </c>
      <c r="E1694" t="s">
        <v>2</v>
      </c>
      <c r="F1694">
        <v>3016346</v>
      </c>
      <c r="G1694">
        <v>1563633</v>
      </c>
      <c r="H1694">
        <v>1452713</v>
      </c>
    </row>
    <row r="1695" spans="1:8" hidden="1" x14ac:dyDescent="0.25">
      <c r="A1695">
        <v>33</v>
      </c>
      <c r="B1695">
        <v>8</v>
      </c>
      <c r="C1695" t="s">
        <v>3066</v>
      </c>
      <c r="D1695" t="s">
        <v>2688</v>
      </c>
      <c r="E1695" t="s">
        <v>3065</v>
      </c>
      <c r="F1695">
        <v>1626162</v>
      </c>
      <c r="G1695">
        <v>852453</v>
      </c>
      <c r="H1695">
        <v>773709</v>
      </c>
    </row>
    <row r="1696" spans="1:8" hidden="1" x14ac:dyDescent="0.25">
      <c r="A1696">
        <v>33</v>
      </c>
      <c r="B1696">
        <v>8</v>
      </c>
      <c r="C1696" t="s">
        <v>3066</v>
      </c>
      <c r="D1696" t="s">
        <v>2688</v>
      </c>
      <c r="E1696" t="s">
        <v>1564</v>
      </c>
      <c r="F1696">
        <v>1390184</v>
      </c>
      <c r="G1696">
        <v>711180</v>
      </c>
      <c r="H1696">
        <v>679004</v>
      </c>
    </row>
    <row r="1697" spans="1:8" x14ac:dyDescent="0.25">
      <c r="A1697">
        <v>33</v>
      </c>
      <c r="B1697">
        <v>9</v>
      </c>
      <c r="C1697" t="s">
        <v>3066</v>
      </c>
      <c r="D1697" t="s">
        <v>3180</v>
      </c>
      <c r="E1697" t="s">
        <v>2</v>
      </c>
      <c r="F1697">
        <v>1493462</v>
      </c>
      <c r="G1697">
        <v>759551</v>
      </c>
      <c r="H1697">
        <v>733911</v>
      </c>
    </row>
    <row r="1698" spans="1:8" hidden="1" x14ac:dyDescent="0.25">
      <c r="A1698">
        <v>33</v>
      </c>
      <c r="B1698">
        <v>9</v>
      </c>
      <c r="C1698" t="s">
        <v>3066</v>
      </c>
      <c r="D1698" t="s">
        <v>3180</v>
      </c>
      <c r="E1698" t="s">
        <v>3065</v>
      </c>
      <c r="F1698">
        <v>948230</v>
      </c>
      <c r="G1698">
        <v>482365</v>
      </c>
      <c r="H1698">
        <v>465865</v>
      </c>
    </row>
    <row r="1699" spans="1:8" hidden="1" x14ac:dyDescent="0.25">
      <c r="A1699">
        <v>33</v>
      </c>
      <c r="B1699">
        <v>9</v>
      </c>
      <c r="C1699" t="s">
        <v>3066</v>
      </c>
      <c r="D1699" t="s">
        <v>3180</v>
      </c>
      <c r="E1699" t="s">
        <v>1564</v>
      </c>
      <c r="F1699">
        <v>545232</v>
      </c>
      <c r="G1699">
        <v>277186</v>
      </c>
      <c r="H1699">
        <v>268046</v>
      </c>
    </row>
    <row r="1700" spans="1:8" x14ac:dyDescent="0.25">
      <c r="A1700">
        <v>33</v>
      </c>
      <c r="B1700">
        <v>10</v>
      </c>
      <c r="C1700" t="s">
        <v>3066</v>
      </c>
      <c r="D1700" t="s">
        <v>2692</v>
      </c>
      <c r="E1700" t="s">
        <v>2</v>
      </c>
      <c r="F1700">
        <v>2581500</v>
      </c>
      <c r="G1700">
        <v>1309278</v>
      </c>
      <c r="H1700">
        <v>1272222</v>
      </c>
    </row>
    <row r="1701" spans="1:8" hidden="1" x14ac:dyDescent="0.25">
      <c r="A1701">
        <v>33</v>
      </c>
      <c r="B1701">
        <v>10</v>
      </c>
      <c r="C1701" t="s">
        <v>3066</v>
      </c>
      <c r="D1701" t="s">
        <v>2692</v>
      </c>
      <c r="E1701" t="s">
        <v>3065</v>
      </c>
      <c r="F1701">
        <v>1387537</v>
      </c>
      <c r="G1701">
        <v>705436</v>
      </c>
      <c r="H1701">
        <v>682101</v>
      </c>
    </row>
    <row r="1702" spans="1:8" hidden="1" x14ac:dyDescent="0.25">
      <c r="A1702">
        <v>33</v>
      </c>
      <c r="B1702">
        <v>10</v>
      </c>
      <c r="C1702" t="s">
        <v>3066</v>
      </c>
      <c r="D1702" t="s">
        <v>2692</v>
      </c>
      <c r="E1702" t="s">
        <v>1564</v>
      </c>
      <c r="F1702">
        <v>1193963</v>
      </c>
      <c r="G1702">
        <v>603842</v>
      </c>
      <c r="H1702">
        <v>590121</v>
      </c>
    </row>
    <row r="1703" spans="1:8" x14ac:dyDescent="0.25">
      <c r="A1703">
        <v>33</v>
      </c>
      <c r="B1703">
        <v>11</v>
      </c>
      <c r="C1703" t="s">
        <v>3066</v>
      </c>
      <c r="D1703" t="s">
        <v>2694</v>
      </c>
      <c r="E1703" t="s">
        <v>2</v>
      </c>
      <c r="F1703">
        <v>762141</v>
      </c>
      <c r="G1703">
        <v>378351</v>
      </c>
      <c r="H1703">
        <v>383790</v>
      </c>
    </row>
    <row r="1704" spans="1:8" hidden="1" x14ac:dyDescent="0.25">
      <c r="A1704">
        <v>33</v>
      </c>
      <c r="B1704">
        <v>11</v>
      </c>
      <c r="C1704" t="s">
        <v>3066</v>
      </c>
      <c r="D1704" t="s">
        <v>2694</v>
      </c>
      <c r="E1704" t="s">
        <v>3065</v>
      </c>
      <c r="F1704">
        <v>307532</v>
      </c>
      <c r="G1704">
        <v>151874</v>
      </c>
      <c r="H1704">
        <v>155658</v>
      </c>
    </row>
    <row r="1705" spans="1:8" hidden="1" x14ac:dyDescent="0.25">
      <c r="A1705">
        <v>33</v>
      </c>
      <c r="B1705">
        <v>11</v>
      </c>
      <c r="C1705" t="s">
        <v>3066</v>
      </c>
      <c r="D1705" t="s">
        <v>2694</v>
      </c>
      <c r="E1705" t="s">
        <v>1564</v>
      </c>
      <c r="F1705">
        <v>454609</v>
      </c>
      <c r="G1705">
        <v>226477</v>
      </c>
      <c r="H1705">
        <v>228132</v>
      </c>
    </row>
    <row r="1706" spans="1:8" x14ac:dyDescent="0.25">
      <c r="A1706">
        <v>33</v>
      </c>
      <c r="B1706">
        <v>12</v>
      </c>
      <c r="C1706" t="s">
        <v>3066</v>
      </c>
      <c r="D1706" t="s">
        <v>2696</v>
      </c>
      <c r="E1706" t="s">
        <v>2</v>
      </c>
      <c r="F1706">
        <v>4271856</v>
      </c>
      <c r="G1706">
        <v>2176031</v>
      </c>
      <c r="H1706">
        <v>2095825</v>
      </c>
    </row>
    <row r="1707" spans="1:8" hidden="1" x14ac:dyDescent="0.25">
      <c r="A1707">
        <v>33</v>
      </c>
      <c r="B1707">
        <v>12</v>
      </c>
      <c r="C1707" t="s">
        <v>3066</v>
      </c>
      <c r="D1707" t="s">
        <v>2696</v>
      </c>
      <c r="E1707" t="s">
        <v>3065</v>
      </c>
      <c r="F1707">
        <v>1451653</v>
      </c>
      <c r="G1707">
        <v>734699</v>
      </c>
      <c r="H1707">
        <v>716954</v>
      </c>
    </row>
    <row r="1708" spans="1:8" hidden="1" x14ac:dyDescent="0.25">
      <c r="A1708">
        <v>33</v>
      </c>
      <c r="B1708">
        <v>12</v>
      </c>
      <c r="C1708" t="s">
        <v>3066</v>
      </c>
      <c r="D1708" t="s">
        <v>2696</v>
      </c>
      <c r="E1708" t="s">
        <v>1564</v>
      </c>
      <c r="F1708">
        <v>2820203</v>
      </c>
      <c r="G1708">
        <v>1441332</v>
      </c>
      <c r="H1708">
        <v>1378871</v>
      </c>
    </row>
    <row r="1709" spans="1:8" x14ac:dyDescent="0.25">
      <c r="A1709">
        <v>33</v>
      </c>
      <c r="B1709">
        <v>13</v>
      </c>
      <c r="C1709" t="s">
        <v>3066</v>
      </c>
      <c r="D1709" t="s">
        <v>2698</v>
      </c>
      <c r="E1709" t="s">
        <v>2</v>
      </c>
      <c r="F1709">
        <v>1923014</v>
      </c>
      <c r="G1709">
        <v>968137</v>
      </c>
      <c r="H1709">
        <v>954877</v>
      </c>
    </row>
    <row r="1710" spans="1:8" hidden="1" x14ac:dyDescent="0.25">
      <c r="A1710">
        <v>33</v>
      </c>
      <c r="B1710">
        <v>13</v>
      </c>
      <c r="C1710" t="s">
        <v>3066</v>
      </c>
      <c r="D1710" t="s">
        <v>2698</v>
      </c>
      <c r="E1710" t="s">
        <v>3065</v>
      </c>
      <c r="F1710">
        <v>1249762</v>
      </c>
      <c r="G1710">
        <v>629073</v>
      </c>
      <c r="H1710">
        <v>620689</v>
      </c>
    </row>
    <row r="1711" spans="1:8" hidden="1" x14ac:dyDescent="0.25">
      <c r="A1711">
        <v>33</v>
      </c>
      <c r="B1711">
        <v>13</v>
      </c>
      <c r="C1711" t="s">
        <v>3066</v>
      </c>
      <c r="D1711" t="s">
        <v>2698</v>
      </c>
      <c r="E1711" t="s">
        <v>1564</v>
      </c>
      <c r="F1711">
        <v>673252</v>
      </c>
      <c r="G1711">
        <v>339064</v>
      </c>
      <c r="H1711">
        <v>334188</v>
      </c>
    </row>
    <row r="1712" spans="1:8" x14ac:dyDescent="0.25">
      <c r="A1712">
        <v>33</v>
      </c>
      <c r="B1712">
        <v>14</v>
      </c>
      <c r="C1712" t="s">
        <v>3066</v>
      </c>
      <c r="D1712" t="s">
        <v>3181</v>
      </c>
      <c r="E1712" t="s">
        <v>2</v>
      </c>
      <c r="F1712">
        <v>935686</v>
      </c>
      <c r="G1712">
        <v>465538</v>
      </c>
      <c r="H1712">
        <v>470148</v>
      </c>
    </row>
    <row r="1713" spans="1:8" hidden="1" x14ac:dyDescent="0.25">
      <c r="A1713">
        <v>33</v>
      </c>
      <c r="B1713">
        <v>14</v>
      </c>
      <c r="C1713" t="s">
        <v>3066</v>
      </c>
      <c r="D1713" t="s">
        <v>3181</v>
      </c>
      <c r="E1713" t="s">
        <v>3065</v>
      </c>
      <c r="F1713">
        <v>624430</v>
      </c>
      <c r="G1713">
        <v>310922</v>
      </c>
      <c r="H1713">
        <v>313508</v>
      </c>
    </row>
    <row r="1714" spans="1:8" hidden="1" x14ac:dyDescent="0.25">
      <c r="A1714">
        <v>33</v>
      </c>
      <c r="B1714">
        <v>14</v>
      </c>
      <c r="C1714" t="s">
        <v>3066</v>
      </c>
      <c r="D1714" t="s">
        <v>3181</v>
      </c>
      <c r="E1714" t="s">
        <v>1564</v>
      </c>
      <c r="F1714">
        <v>311256</v>
      </c>
      <c r="G1714">
        <v>154616</v>
      </c>
      <c r="H1714">
        <v>156640</v>
      </c>
    </row>
    <row r="1715" spans="1:8" x14ac:dyDescent="0.25">
      <c r="A1715">
        <v>33</v>
      </c>
      <c r="B1715">
        <v>15</v>
      </c>
      <c r="C1715" t="s">
        <v>3066</v>
      </c>
      <c r="D1715" t="s">
        <v>2702</v>
      </c>
      <c r="E1715" t="s">
        <v>2</v>
      </c>
      <c r="F1715">
        <v>2418366</v>
      </c>
      <c r="G1715">
        <v>1208534</v>
      </c>
      <c r="H1715">
        <v>1209832</v>
      </c>
    </row>
    <row r="1716" spans="1:8" hidden="1" x14ac:dyDescent="0.25">
      <c r="A1716">
        <v>33</v>
      </c>
      <c r="B1716">
        <v>15</v>
      </c>
      <c r="C1716" t="s">
        <v>3066</v>
      </c>
      <c r="D1716" t="s">
        <v>2702</v>
      </c>
      <c r="E1716" t="s">
        <v>3065</v>
      </c>
      <c r="F1716">
        <v>1279204</v>
      </c>
      <c r="G1716">
        <v>638617</v>
      </c>
      <c r="H1716">
        <v>640587</v>
      </c>
    </row>
    <row r="1717" spans="1:8" hidden="1" x14ac:dyDescent="0.25">
      <c r="A1717">
        <v>33</v>
      </c>
      <c r="B1717">
        <v>15</v>
      </c>
      <c r="C1717" t="s">
        <v>3066</v>
      </c>
      <c r="D1717" t="s">
        <v>2702</v>
      </c>
      <c r="E1717" t="s">
        <v>1564</v>
      </c>
      <c r="F1717">
        <v>1139162</v>
      </c>
      <c r="G1717">
        <v>569917</v>
      </c>
      <c r="H1717">
        <v>569245</v>
      </c>
    </row>
    <row r="1718" spans="1:8" x14ac:dyDescent="0.25">
      <c r="A1718">
        <v>33</v>
      </c>
      <c r="B1718">
        <v>16</v>
      </c>
      <c r="C1718" t="s">
        <v>3066</v>
      </c>
      <c r="D1718" t="s">
        <v>3182</v>
      </c>
      <c r="E1718" t="s">
        <v>2</v>
      </c>
      <c r="F1718">
        <v>493646</v>
      </c>
      <c r="G1718">
        <v>246141</v>
      </c>
      <c r="H1718">
        <v>247505</v>
      </c>
    </row>
    <row r="1719" spans="1:8" hidden="1" x14ac:dyDescent="0.25">
      <c r="A1719">
        <v>33</v>
      </c>
      <c r="B1719">
        <v>16</v>
      </c>
      <c r="C1719" t="s">
        <v>3066</v>
      </c>
      <c r="D1719" t="s">
        <v>3182</v>
      </c>
      <c r="E1719" t="s">
        <v>3065</v>
      </c>
      <c r="F1719">
        <v>414426</v>
      </c>
      <c r="G1719">
        <v>206807</v>
      </c>
      <c r="H1719">
        <v>207619</v>
      </c>
    </row>
    <row r="1720" spans="1:8" hidden="1" x14ac:dyDescent="0.25">
      <c r="A1720">
        <v>33</v>
      </c>
      <c r="B1720">
        <v>16</v>
      </c>
      <c r="C1720" t="s">
        <v>3066</v>
      </c>
      <c r="D1720" t="s">
        <v>3182</v>
      </c>
      <c r="E1720" t="s">
        <v>1564</v>
      </c>
      <c r="F1720">
        <v>79220</v>
      </c>
      <c r="G1720">
        <v>39334</v>
      </c>
      <c r="H1720">
        <v>39886</v>
      </c>
    </row>
    <row r="1721" spans="1:8" x14ac:dyDescent="0.25">
      <c r="A1721">
        <v>33</v>
      </c>
      <c r="B1721">
        <v>17</v>
      </c>
      <c r="C1721" t="s">
        <v>3066</v>
      </c>
      <c r="D1721" t="s">
        <v>3183</v>
      </c>
      <c r="E1721" t="s">
        <v>2</v>
      </c>
      <c r="F1721">
        <v>695524</v>
      </c>
      <c r="G1721">
        <v>346763</v>
      </c>
      <c r="H1721">
        <v>348761</v>
      </c>
    </row>
    <row r="1722" spans="1:8" hidden="1" x14ac:dyDescent="0.25">
      <c r="A1722">
        <v>33</v>
      </c>
      <c r="B1722">
        <v>17</v>
      </c>
      <c r="C1722" t="s">
        <v>3066</v>
      </c>
      <c r="D1722" t="s">
        <v>3183</v>
      </c>
      <c r="E1722" t="s">
        <v>3065</v>
      </c>
      <c r="F1722">
        <v>616539</v>
      </c>
      <c r="G1722">
        <v>307670</v>
      </c>
      <c r="H1722">
        <v>308869</v>
      </c>
    </row>
    <row r="1723" spans="1:8" hidden="1" x14ac:dyDescent="0.25">
      <c r="A1723">
        <v>33</v>
      </c>
      <c r="B1723">
        <v>17</v>
      </c>
      <c r="C1723" t="s">
        <v>3066</v>
      </c>
      <c r="D1723" t="s">
        <v>3183</v>
      </c>
      <c r="E1723" t="s">
        <v>1564</v>
      </c>
      <c r="F1723">
        <v>78985</v>
      </c>
      <c r="G1723">
        <v>39093</v>
      </c>
      <c r="H1723">
        <v>39892</v>
      </c>
    </row>
    <row r="1724" spans="1:8" x14ac:dyDescent="0.25">
      <c r="A1724">
        <v>33</v>
      </c>
      <c r="B1724">
        <v>18</v>
      </c>
      <c r="C1724" t="s">
        <v>3066</v>
      </c>
      <c r="D1724" t="s">
        <v>2708</v>
      </c>
      <c r="E1724" t="s">
        <v>2</v>
      </c>
      <c r="F1724">
        <v>2285395</v>
      </c>
      <c r="G1724">
        <v>1150908</v>
      </c>
      <c r="H1724">
        <v>1134487</v>
      </c>
    </row>
    <row r="1725" spans="1:8" hidden="1" x14ac:dyDescent="0.25">
      <c r="A1725">
        <v>33</v>
      </c>
      <c r="B1725">
        <v>18</v>
      </c>
      <c r="C1725" t="s">
        <v>3066</v>
      </c>
      <c r="D1725" t="s">
        <v>2708</v>
      </c>
      <c r="E1725" t="s">
        <v>3065</v>
      </c>
      <c r="F1725">
        <v>1531034</v>
      </c>
      <c r="G1725">
        <v>771786</v>
      </c>
      <c r="H1725">
        <v>759248</v>
      </c>
    </row>
    <row r="1726" spans="1:8" hidden="1" x14ac:dyDescent="0.25">
      <c r="A1726">
        <v>33</v>
      </c>
      <c r="B1726">
        <v>18</v>
      </c>
      <c r="C1726" t="s">
        <v>3066</v>
      </c>
      <c r="D1726" t="s">
        <v>2708</v>
      </c>
      <c r="E1726" t="s">
        <v>1564</v>
      </c>
      <c r="F1726">
        <v>754361</v>
      </c>
      <c r="G1726">
        <v>379122</v>
      </c>
      <c r="H1726">
        <v>375239</v>
      </c>
    </row>
    <row r="1727" spans="1:8" x14ac:dyDescent="0.25">
      <c r="A1727">
        <v>33</v>
      </c>
      <c r="B1727">
        <v>19</v>
      </c>
      <c r="C1727" t="s">
        <v>3066</v>
      </c>
      <c r="D1727" t="s">
        <v>3184</v>
      </c>
      <c r="E1727" t="s">
        <v>2</v>
      </c>
      <c r="F1727">
        <v>1488839</v>
      </c>
      <c r="G1727">
        <v>739074</v>
      </c>
      <c r="H1727">
        <v>749765</v>
      </c>
    </row>
    <row r="1728" spans="1:8" hidden="1" x14ac:dyDescent="0.25">
      <c r="A1728">
        <v>33</v>
      </c>
      <c r="B1728">
        <v>19</v>
      </c>
      <c r="C1728" t="s">
        <v>3066</v>
      </c>
      <c r="D1728" t="s">
        <v>3184</v>
      </c>
      <c r="E1728" t="s">
        <v>3065</v>
      </c>
      <c r="F1728">
        <v>1158557</v>
      </c>
      <c r="G1728">
        <v>576010</v>
      </c>
      <c r="H1728">
        <v>582547</v>
      </c>
    </row>
    <row r="1729" spans="1:8" hidden="1" x14ac:dyDescent="0.25">
      <c r="A1729">
        <v>33</v>
      </c>
      <c r="B1729">
        <v>19</v>
      </c>
      <c r="C1729" t="s">
        <v>3066</v>
      </c>
      <c r="D1729" t="s">
        <v>3184</v>
      </c>
      <c r="E1729" t="s">
        <v>1564</v>
      </c>
      <c r="F1729">
        <v>330282</v>
      </c>
      <c r="G1729">
        <v>163064</v>
      </c>
      <c r="H1729">
        <v>167218</v>
      </c>
    </row>
    <row r="1730" spans="1:8" x14ac:dyDescent="0.25">
      <c r="A1730">
        <v>33</v>
      </c>
      <c r="B1730">
        <v>20</v>
      </c>
      <c r="C1730" t="s">
        <v>3066</v>
      </c>
      <c r="D1730" t="s">
        <v>2712</v>
      </c>
      <c r="E1730" t="s">
        <v>2</v>
      </c>
      <c r="F1730">
        <v>1169474</v>
      </c>
      <c r="G1730">
        <v>580784</v>
      </c>
      <c r="H1730">
        <v>588690</v>
      </c>
    </row>
    <row r="1731" spans="1:8" hidden="1" x14ac:dyDescent="0.25">
      <c r="A1731">
        <v>33</v>
      </c>
      <c r="B1731">
        <v>20</v>
      </c>
      <c r="C1731" t="s">
        <v>3066</v>
      </c>
      <c r="D1731" t="s">
        <v>2712</v>
      </c>
      <c r="E1731" t="s">
        <v>3065</v>
      </c>
      <c r="F1731">
        <v>932231</v>
      </c>
      <c r="G1731">
        <v>463502</v>
      </c>
      <c r="H1731">
        <v>468729</v>
      </c>
    </row>
    <row r="1732" spans="1:8" hidden="1" x14ac:dyDescent="0.25">
      <c r="A1732">
        <v>33</v>
      </c>
      <c r="B1732">
        <v>20</v>
      </c>
      <c r="C1732" t="s">
        <v>3066</v>
      </c>
      <c r="D1732" t="s">
        <v>2712</v>
      </c>
      <c r="E1732" t="s">
        <v>1564</v>
      </c>
      <c r="F1732">
        <v>237243</v>
      </c>
      <c r="G1732">
        <v>117282</v>
      </c>
      <c r="H1732">
        <v>119961</v>
      </c>
    </row>
    <row r="1733" spans="1:8" x14ac:dyDescent="0.25">
      <c r="A1733">
        <v>33</v>
      </c>
      <c r="B1733">
        <v>21</v>
      </c>
      <c r="C1733" t="s">
        <v>3066</v>
      </c>
      <c r="D1733" t="s">
        <v>2714</v>
      </c>
      <c r="E1733" t="s">
        <v>2</v>
      </c>
      <c r="F1733">
        <v>2216138</v>
      </c>
      <c r="G1733">
        <v>1096638</v>
      </c>
      <c r="H1733">
        <v>1119500</v>
      </c>
    </row>
    <row r="1734" spans="1:8" hidden="1" x14ac:dyDescent="0.25">
      <c r="A1734">
        <v>33</v>
      </c>
      <c r="B1734">
        <v>21</v>
      </c>
      <c r="C1734" t="s">
        <v>3066</v>
      </c>
      <c r="D1734" t="s">
        <v>2714</v>
      </c>
      <c r="E1734" t="s">
        <v>3065</v>
      </c>
      <c r="F1734">
        <v>1467577</v>
      </c>
      <c r="G1734">
        <v>726493</v>
      </c>
      <c r="H1734">
        <v>741084</v>
      </c>
    </row>
    <row r="1735" spans="1:8" hidden="1" x14ac:dyDescent="0.25">
      <c r="A1735">
        <v>33</v>
      </c>
      <c r="B1735">
        <v>21</v>
      </c>
      <c r="C1735" t="s">
        <v>3066</v>
      </c>
      <c r="D1735" t="s">
        <v>2714</v>
      </c>
      <c r="E1735" t="s">
        <v>1564</v>
      </c>
      <c r="F1735">
        <v>748561</v>
      </c>
      <c r="G1735">
        <v>370145</v>
      </c>
      <c r="H1735">
        <v>378416</v>
      </c>
    </row>
    <row r="1736" spans="1:8" x14ac:dyDescent="0.25">
      <c r="A1736">
        <v>33</v>
      </c>
      <c r="B1736">
        <v>22</v>
      </c>
      <c r="C1736" t="s">
        <v>3066</v>
      </c>
      <c r="D1736" t="s">
        <v>2716</v>
      </c>
      <c r="E1736" t="s">
        <v>2</v>
      </c>
      <c r="F1736">
        <v>1459601</v>
      </c>
      <c r="G1736">
        <v>724300</v>
      </c>
      <c r="H1736">
        <v>735301</v>
      </c>
    </row>
    <row r="1737" spans="1:8" hidden="1" x14ac:dyDescent="0.25">
      <c r="A1737">
        <v>33</v>
      </c>
      <c r="B1737">
        <v>22</v>
      </c>
      <c r="C1737" t="s">
        <v>3066</v>
      </c>
      <c r="D1737" t="s">
        <v>2716</v>
      </c>
      <c r="E1737" t="s">
        <v>3065</v>
      </c>
      <c r="F1737">
        <v>1211217</v>
      </c>
      <c r="G1737">
        <v>600511</v>
      </c>
      <c r="H1737">
        <v>610706</v>
      </c>
    </row>
    <row r="1738" spans="1:8" hidden="1" x14ac:dyDescent="0.25">
      <c r="A1738">
        <v>33</v>
      </c>
      <c r="B1738">
        <v>22</v>
      </c>
      <c r="C1738" t="s">
        <v>3066</v>
      </c>
      <c r="D1738" t="s">
        <v>2716</v>
      </c>
      <c r="E1738" t="s">
        <v>1564</v>
      </c>
      <c r="F1738">
        <v>248384</v>
      </c>
      <c r="G1738">
        <v>123789</v>
      </c>
      <c r="H1738">
        <v>124595</v>
      </c>
    </row>
    <row r="1739" spans="1:8" x14ac:dyDescent="0.25">
      <c r="A1739">
        <v>33</v>
      </c>
      <c r="B1739">
        <v>23</v>
      </c>
      <c r="C1739" t="s">
        <v>3066</v>
      </c>
      <c r="D1739" t="s">
        <v>2718</v>
      </c>
      <c r="E1739" t="s">
        <v>2</v>
      </c>
      <c r="F1739">
        <v>1155356</v>
      </c>
      <c r="G1739">
        <v>566947</v>
      </c>
      <c r="H1739">
        <v>588409</v>
      </c>
    </row>
    <row r="1740" spans="1:8" hidden="1" x14ac:dyDescent="0.25">
      <c r="A1740">
        <v>33</v>
      </c>
      <c r="B1740">
        <v>23</v>
      </c>
      <c r="C1740" t="s">
        <v>3066</v>
      </c>
      <c r="D1740" t="s">
        <v>2718</v>
      </c>
      <c r="E1740" t="s">
        <v>3065</v>
      </c>
      <c r="F1740">
        <v>829272</v>
      </c>
      <c r="G1740">
        <v>405093</v>
      </c>
      <c r="H1740">
        <v>424179</v>
      </c>
    </row>
    <row r="1741" spans="1:8" hidden="1" x14ac:dyDescent="0.25">
      <c r="A1741">
        <v>33</v>
      </c>
      <c r="B1741">
        <v>23</v>
      </c>
      <c r="C1741" t="s">
        <v>3066</v>
      </c>
      <c r="D1741" t="s">
        <v>2718</v>
      </c>
      <c r="E1741" t="s">
        <v>1564</v>
      </c>
      <c r="F1741">
        <v>326084</v>
      </c>
      <c r="G1741">
        <v>161854</v>
      </c>
      <c r="H1741">
        <v>164230</v>
      </c>
    </row>
    <row r="1742" spans="1:8" x14ac:dyDescent="0.25">
      <c r="A1742">
        <v>33</v>
      </c>
      <c r="B1742">
        <v>24</v>
      </c>
      <c r="C1742" t="s">
        <v>3066</v>
      </c>
      <c r="D1742" t="s">
        <v>2720</v>
      </c>
      <c r="E1742" t="s">
        <v>2</v>
      </c>
      <c r="F1742">
        <v>2578201</v>
      </c>
      <c r="G1742">
        <v>1303363</v>
      </c>
      <c r="H1742">
        <v>1274838</v>
      </c>
    </row>
    <row r="1743" spans="1:8" hidden="1" x14ac:dyDescent="0.25">
      <c r="A1743">
        <v>33</v>
      </c>
      <c r="B1743">
        <v>24</v>
      </c>
      <c r="C1743" t="s">
        <v>3066</v>
      </c>
      <c r="D1743" t="s">
        <v>2720</v>
      </c>
      <c r="E1743" t="s">
        <v>3065</v>
      </c>
      <c r="F1743">
        <v>1134025</v>
      </c>
      <c r="G1743">
        <v>573036</v>
      </c>
      <c r="H1743">
        <v>560989</v>
      </c>
    </row>
    <row r="1744" spans="1:8" hidden="1" x14ac:dyDescent="0.25">
      <c r="A1744">
        <v>33</v>
      </c>
      <c r="B1744">
        <v>24</v>
      </c>
      <c r="C1744" t="s">
        <v>3066</v>
      </c>
      <c r="D1744" t="s">
        <v>2720</v>
      </c>
      <c r="E1744" t="s">
        <v>1564</v>
      </c>
      <c r="F1744">
        <v>1444176</v>
      </c>
      <c r="G1744">
        <v>730327</v>
      </c>
      <c r="H1744">
        <v>713849</v>
      </c>
    </row>
    <row r="1745" spans="1:8" x14ac:dyDescent="0.25">
      <c r="A1745">
        <v>33</v>
      </c>
      <c r="B1745">
        <v>25</v>
      </c>
      <c r="C1745" t="s">
        <v>3066</v>
      </c>
      <c r="D1745" t="s">
        <v>3185</v>
      </c>
      <c r="E1745" t="s">
        <v>2</v>
      </c>
      <c r="F1745">
        <v>1093950</v>
      </c>
      <c r="G1745">
        <v>552986</v>
      </c>
      <c r="H1745">
        <v>540964</v>
      </c>
    </row>
    <row r="1746" spans="1:8" hidden="1" x14ac:dyDescent="0.25">
      <c r="A1746">
        <v>33</v>
      </c>
      <c r="B1746">
        <v>25</v>
      </c>
      <c r="C1746" t="s">
        <v>3066</v>
      </c>
      <c r="D1746" t="s">
        <v>3185</v>
      </c>
      <c r="E1746" t="s">
        <v>3065</v>
      </c>
      <c r="F1746">
        <v>502109</v>
      </c>
      <c r="G1746">
        <v>255152</v>
      </c>
      <c r="H1746">
        <v>246957</v>
      </c>
    </row>
    <row r="1747" spans="1:8" hidden="1" x14ac:dyDescent="0.25">
      <c r="A1747">
        <v>33</v>
      </c>
      <c r="B1747">
        <v>25</v>
      </c>
      <c r="C1747" t="s">
        <v>3066</v>
      </c>
      <c r="D1747" t="s">
        <v>3185</v>
      </c>
      <c r="E1747" t="s">
        <v>1564</v>
      </c>
      <c r="F1747">
        <v>591841</v>
      </c>
      <c r="G1747">
        <v>297834</v>
      </c>
      <c r="H1747">
        <v>294007</v>
      </c>
    </row>
    <row r="1748" spans="1:8" x14ac:dyDescent="0.25">
      <c r="A1748">
        <v>33</v>
      </c>
      <c r="B1748">
        <v>26</v>
      </c>
      <c r="C1748" t="s">
        <v>3066</v>
      </c>
      <c r="D1748" t="s">
        <v>2724</v>
      </c>
      <c r="E1748" t="s">
        <v>2</v>
      </c>
      <c r="F1748">
        <v>1751301</v>
      </c>
      <c r="G1748">
        <v>870376</v>
      </c>
      <c r="H1748">
        <v>880925</v>
      </c>
    </row>
    <row r="1749" spans="1:8" hidden="1" x14ac:dyDescent="0.25">
      <c r="A1749">
        <v>33</v>
      </c>
      <c r="B1749">
        <v>26</v>
      </c>
      <c r="C1749" t="s">
        <v>3066</v>
      </c>
      <c r="D1749" t="s">
        <v>2724</v>
      </c>
      <c r="E1749" t="s">
        <v>3065</v>
      </c>
      <c r="F1749">
        <v>973956</v>
      </c>
      <c r="G1749">
        <v>482626</v>
      </c>
      <c r="H1749">
        <v>491330</v>
      </c>
    </row>
    <row r="1750" spans="1:8" hidden="1" x14ac:dyDescent="0.25">
      <c r="A1750">
        <v>33</v>
      </c>
      <c r="B1750">
        <v>26</v>
      </c>
      <c r="C1750" t="s">
        <v>3066</v>
      </c>
      <c r="D1750" t="s">
        <v>2724</v>
      </c>
      <c r="E1750" t="s">
        <v>1564</v>
      </c>
      <c r="F1750">
        <v>777345</v>
      </c>
      <c r="G1750">
        <v>387750</v>
      </c>
      <c r="H1750">
        <v>389595</v>
      </c>
    </row>
    <row r="1751" spans="1:8" x14ac:dyDescent="0.25">
      <c r="A1751">
        <v>33</v>
      </c>
      <c r="B1751">
        <v>27</v>
      </c>
      <c r="C1751" t="s">
        <v>3066</v>
      </c>
      <c r="D1751" t="s">
        <v>2726</v>
      </c>
      <c r="E1751" t="s">
        <v>2</v>
      </c>
      <c r="F1751">
        <v>1187604</v>
      </c>
      <c r="G1751">
        <v>583376</v>
      </c>
      <c r="H1751">
        <v>604228</v>
      </c>
    </row>
    <row r="1752" spans="1:8" hidden="1" x14ac:dyDescent="0.25">
      <c r="A1752">
        <v>33</v>
      </c>
      <c r="B1752">
        <v>27</v>
      </c>
      <c r="C1752" t="s">
        <v>3066</v>
      </c>
      <c r="D1752" t="s">
        <v>2726</v>
      </c>
      <c r="E1752" t="s">
        <v>3065</v>
      </c>
      <c r="F1752">
        <v>885210</v>
      </c>
      <c r="G1752">
        <v>433290</v>
      </c>
      <c r="H1752">
        <v>451920</v>
      </c>
    </row>
    <row r="1753" spans="1:8" hidden="1" x14ac:dyDescent="0.25">
      <c r="A1753">
        <v>33</v>
      </c>
      <c r="B1753">
        <v>27</v>
      </c>
      <c r="C1753" t="s">
        <v>3066</v>
      </c>
      <c r="D1753" t="s">
        <v>2726</v>
      </c>
      <c r="E1753" t="s">
        <v>1564</v>
      </c>
      <c r="F1753">
        <v>302394</v>
      </c>
      <c r="G1753">
        <v>150086</v>
      </c>
      <c r="H1753">
        <v>152308</v>
      </c>
    </row>
    <row r="1754" spans="1:8" x14ac:dyDescent="0.25">
      <c r="A1754">
        <v>33</v>
      </c>
      <c r="B1754">
        <v>28</v>
      </c>
      <c r="C1754" t="s">
        <v>3066</v>
      </c>
      <c r="D1754" t="s">
        <v>2728</v>
      </c>
      <c r="E1754" t="s">
        <v>2</v>
      </c>
      <c r="F1754">
        <v>1572273</v>
      </c>
      <c r="G1754">
        <v>766823</v>
      </c>
      <c r="H1754">
        <v>805450</v>
      </c>
    </row>
    <row r="1755" spans="1:8" hidden="1" x14ac:dyDescent="0.25">
      <c r="A1755">
        <v>33</v>
      </c>
      <c r="B1755">
        <v>28</v>
      </c>
      <c r="C1755" t="s">
        <v>3066</v>
      </c>
      <c r="D1755" t="s">
        <v>2728</v>
      </c>
      <c r="E1755" t="s">
        <v>3065</v>
      </c>
      <c r="F1755">
        <v>907500</v>
      </c>
      <c r="G1755">
        <v>439254</v>
      </c>
      <c r="H1755">
        <v>468246</v>
      </c>
    </row>
    <row r="1756" spans="1:8" hidden="1" x14ac:dyDescent="0.25">
      <c r="A1756">
        <v>33</v>
      </c>
      <c r="B1756">
        <v>28</v>
      </c>
      <c r="C1756" t="s">
        <v>3066</v>
      </c>
      <c r="D1756" t="s">
        <v>2728</v>
      </c>
      <c r="E1756" t="s">
        <v>1564</v>
      </c>
      <c r="F1756">
        <v>664773</v>
      </c>
      <c r="G1756">
        <v>327569</v>
      </c>
      <c r="H1756">
        <v>337204</v>
      </c>
    </row>
    <row r="1757" spans="1:8" x14ac:dyDescent="0.25">
      <c r="A1757">
        <v>33</v>
      </c>
      <c r="B1757">
        <v>29</v>
      </c>
      <c r="C1757" t="s">
        <v>3066</v>
      </c>
      <c r="D1757" t="s">
        <v>2730</v>
      </c>
      <c r="E1757" t="s">
        <v>2</v>
      </c>
      <c r="F1757">
        <v>2723988</v>
      </c>
      <c r="G1757">
        <v>1333939</v>
      </c>
      <c r="H1757">
        <v>1390049</v>
      </c>
    </row>
    <row r="1758" spans="1:8" hidden="1" x14ac:dyDescent="0.25">
      <c r="A1758">
        <v>33</v>
      </c>
      <c r="B1758">
        <v>29</v>
      </c>
      <c r="C1758" t="s">
        <v>3066</v>
      </c>
      <c r="D1758" t="s">
        <v>2730</v>
      </c>
      <c r="E1758" t="s">
        <v>3065</v>
      </c>
      <c r="F1758">
        <v>1415742</v>
      </c>
      <c r="G1758">
        <v>688797</v>
      </c>
      <c r="H1758">
        <v>726945</v>
      </c>
    </row>
    <row r="1759" spans="1:8" hidden="1" x14ac:dyDescent="0.25">
      <c r="A1759">
        <v>33</v>
      </c>
      <c r="B1759">
        <v>29</v>
      </c>
      <c r="C1759" t="s">
        <v>3066</v>
      </c>
      <c r="D1759" t="s">
        <v>2730</v>
      </c>
      <c r="E1759" t="s">
        <v>1564</v>
      </c>
      <c r="F1759">
        <v>1308246</v>
      </c>
      <c r="G1759">
        <v>645142</v>
      </c>
      <c r="H1759">
        <v>663104</v>
      </c>
    </row>
    <row r="1760" spans="1:8" x14ac:dyDescent="0.25">
      <c r="A1760">
        <v>33</v>
      </c>
      <c r="B1760">
        <v>30</v>
      </c>
      <c r="C1760" t="s">
        <v>3066</v>
      </c>
      <c r="D1760" t="s">
        <v>2732</v>
      </c>
      <c r="E1760" t="s">
        <v>2</v>
      </c>
      <c r="F1760">
        <v>1676034</v>
      </c>
      <c r="G1760">
        <v>832269</v>
      </c>
      <c r="H1760">
        <v>843765</v>
      </c>
    </row>
    <row r="1761" spans="1:8" hidden="1" x14ac:dyDescent="0.25">
      <c r="A1761">
        <v>33</v>
      </c>
      <c r="B1761">
        <v>30</v>
      </c>
      <c r="C1761" t="s">
        <v>3066</v>
      </c>
      <c r="D1761" t="s">
        <v>2732</v>
      </c>
      <c r="E1761" t="s">
        <v>3065</v>
      </c>
      <c r="F1761">
        <v>582107</v>
      </c>
      <c r="G1761">
        <v>289516</v>
      </c>
      <c r="H1761">
        <v>292591</v>
      </c>
    </row>
    <row r="1762" spans="1:8" hidden="1" x14ac:dyDescent="0.25">
      <c r="A1762">
        <v>33</v>
      </c>
      <c r="B1762">
        <v>30</v>
      </c>
      <c r="C1762" t="s">
        <v>3066</v>
      </c>
      <c r="D1762" t="s">
        <v>2732</v>
      </c>
      <c r="E1762" t="s">
        <v>1564</v>
      </c>
      <c r="F1762">
        <v>1093927</v>
      </c>
      <c r="G1762">
        <v>542753</v>
      </c>
      <c r="H1762">
        <v>551174</v>
      </c>
    </row>
    <row r="1763" spans="1:8" x14ac:dyDescent="0.25">
      <c r="A1763">
        <v>34</v>
      </c>
      <c r="B1763">
        <v>1</v>
      </c>
      <c r="C1763" t="s">
        <v>3066</v>
      </c>
      <c r="D1763" t="s">
        <v>2561</v>
      </c>
      <c r="E1763" t="s">
        <v>2</v>
      </c>
      <c r="F1763">
        <v>31394</v>
      </c>
      <c r="G1763">
        <v>15893</v>
      </c>
      <c r="H1763">
        <v>15501</v>
      </c>
    </row>
    <row r="1764" spans="1:8" hidden="1" x14ac:dyDescent="0.25">
      <c r="A1764">
        <v>34</v>
      </c>
      <c r="B1764">
        <v>1</v>
      </c>
      <c r="C1764" t="s">
        <v>3066</v>
      </c>
      <c r="D1764" t="s">
        <v>2561</v>
      </c>
      <c r="E1764" t="s">
        <v>3065</v>
      </c>
      <c r="F1764">
        <v>0</v>
      </c>
      <c r="G1764">
        <v>0</v>
      </c>
      <c r="H1764">
        <v>0</v>
      </c>
    </row>
    <row r="1765" spans="1:8" hidden="1" x14ac:dyDescent="0.25">
      <c r="A1765">
        <v>34</v>
      </c>
      <c r="B1765">
        <v>1</v>
      </c>
      <c r="C1765" t="s">
        <v>3066</v>
      </c>
      <c r="D1765" t="s">
        <v>2561</v>
      </c>
      <c r="E1765" t="s">
        <v>1564</v>
      </c>
      <c r="F1765">
        <v>31394</v>
      </c>
      <c r="G1765">
        <v>15893</v>
      </c>
      <c r="H1765">
        <v>15501</v>
      </c>
    </row>
    <row r="1766" spans="1:8" x14ac:dyDescent="0.25">
      <c r="A1766">
        <v>34</v>
      </c>
      <c r="B1766">
        <v>2</v>
      </c>
      <c r="C1766" t="s">
        <v>3066</v>
      </c>
      <c r="D1766" t="s">
        <v>2563</v>
      </c>
      <c r="E1766" t="s">
        <v>2</v>
      </c>
      <c r="F1766">
        <v>735332</v>
      </c>
      <c r="G1766">
        <v>369428</v>
      </c>
      <c r="H1766">
        <v>365904</v>
      </c>
    </row>
    <row r="1767" spans="1:8" hidden="1" x14ac:dyDescent="0.25">
      <c r="A1767">
        <v>34</v>
      </c>
      <c r="B1767">
        <v>2</v>
      </c>
      <c r="C1767" t="s">
        <v>3066</v>
      </c>
      <c r="D1767" t="s">
        <v>2563</v>
      </c>
      <c r="E1767" t="s">
        <v>3065</v>
      </c>
      <c r="F1767">
        <v>229373</v>
      </c>
      <c r="G1767">
        <v>116053</v>
      </c>
      <c r="H1767">
        <v>113320</v>
      </c>
    </row>
    <row r="1768" spans="1:8" hidden="1" x14ac:dyDescent="0.25">
      <c r="A1768">
        <v>34</v>
      </c>
      <c r="B1768">
        <v>2</v>
      </c>
      <c r="C1768" t="s">
        <v>3066</v>
      </c>
      <c r="D1768" t="s">
        <v>2563</v>
      </c>
      <c r="E1768" t="s">
        <v>1564</v>
      </c>
      <c r="F1768">
        <v>505959</v>
      </c>
      <c r="G1768">
        <v>253375</v>
      </c>
      <c r="H1768">
        <v>252584</v>
      </c>
    </row>
    <row r="1769" spans="1:8" x14ac:dyDescent="0.25">
      <c r="A1769">
        <v>34</v>
      </c>
      <c r="B1769">
        <v>3</v>
      </c>
      <c r="C1769" t="s">
        <v>3066</v>
      </c>
      <c r="D1769" t="s">
        <v>2565</v>
      </c>
      <c r="E1769" t="s">
        <v>2</v>
      </c>
      <c r="F1769">
        <v>36828</v>
      </c>
      <c r="G1769">
        <v>17153</v>
      </c>
      <c r="H1769">
        <v>19675</v>
      </c>
    </row>
    <row r="1770" spans="1:8" hidden="1" x14ac:dyDescent="0.25">
      <c r="A1770">
        <v>34</v>
      </c>
      <c r="B1770">
        <v>3</v>
      </c>
      <c r="C1770" t="s">
        <v>3066</v>
      </c>
      <c r="D1770" t="s">
        <v>2565</v>
      </c>
      <c r="E1770" t="s">
        <v>3065</v>
      </c>
      <c r="F1770">
        <v>0</v>
      </c>
      <c r="G1770">
        <v>0</v>
      </c>
      <c r="H1770">
        <v>0</v>
      </c>
    </row>
    <row r="1771" spans="1:8" hidden="1" x14ac:dyDescent="0.25">
      <c r="A1771">
        <v>34</v>
      </c>
      <c r="B1771">
        <v>3</v>
      </c>
      <c r="C1771" t="s">
        <v>3066</v>
      </c>
      <c r="D1771" t="s">
        <v>2565</v>
      </c>
      <c r="E1771" t="s">
        <v>1564</v>
      </c>
      <c r="F1771">
        <v>36828</v>
      </c>
      <c r="G1771">
        <v>17153</v>
      </c>
      <c r="H1771">
        <v>19675</v>
      </c>
    </row>
    <row r="1772" spans="1:8" x14ac:dyDescent="0.25">
      <c r="A1772">
        <v>34</v>
      </c>
      <c r="B1772">
        <v>4</v>
      </c>
      <c r="C1772" t="s">
        <v>3066</v>
      </c>
      <c r="D1772" t="s">
        <v>2567</v>
      </c>
      <c r="E1772" t="s">
        <v>2</v>
      </c>
      <c r="F1772">
        <v>170791</v>
      </c>
      <c r="G1772">
        <v>84487</v>
      </c>
      <c r="H1772">
        <v>86304</v>
      </c>
    </row>
    <row r="1773" spans="1:8" hidden="1" x14ac:dyDescent="0.25">
      <c r="A1773">
        <v>34</v>
      </c>
      <c r="B1773">
        <v>4</v>
      </c>
      <c r="C1773" t="s">
        <v>3066</v>
      </c>
      <c r="D1773" t="s">
        <v>2567</v>
      </c>
      <c r="E1773" t="s">
        <v>3065</v>
      </c>
      <c r="F1773">
        <v>96353</v>
      </c>
      <c r="G1773">
        <v>47650</v>
      </c>
      <c r="H1773">
        <v>48703</v>
      </c>
    </row>
    <row r="1774" spans="1:8" hidden="1" x14ac:dyDescent="0.25">
      <c r="A1774">
        <v>34</v>
      </c>
      <c r="B1774">
        <v>4</v>
      </c>
      <c r="C1774" t="s">
        <v>3066</v>
      </c>
      <c r="D1774" t="s">
        <v>2567</v>
      </c>
      <c r="E1774" t="s">
        <v>1564</v>
      </c>
      <c r="F1774">
        <v>74438</v>
      </c>
      <c r="G1774">
        <v>36837</v>
      </c>
      <c r="H1774">
        <v>37601</v>
      </c>
    </row>
    <row r="1775" spans="1:8" x14ac:dyDescent="0.25">
      <c r="A1775">
        <v>35</v>
      </c>
      <c r="B1775">
        <v>1</v>
      </c>
      <c r="C1775" t="s">
        <v>3066</v>
      </c>
      <c r="D1775" t="s">
        <v>1762</v>
      </c>
      <c r="E1775" t="s">
        <v>2</v>
      </c>
      <c r="F1775">
        <v>314084</v>
      </c>
      <c r="G1775">
        <v>170319</v>
      </c>
      <c r="H1775">
        <v>143765</v>
      </c>
    </row>
    <row r="1776" spans="1:8" hidden="1" x14ac:dyDescent="0.25">
      <c r="A1776">
        <v>35</v>
      </c>
      <c r="B1776">
        <v>1</v>
      </c>
      <c r="C1776" t="s">
        <v>3066</v>
      </c>
      <c r="D1776" t="s">
        <v>1762</v>
      </c>
      <c r="E1776" t="s">
        <v>3065</v>
      </c>
      <c r="F1776">
        <v>197886</v>
      </c>
      <c r="G1776">
        <v>106308</v>
      </c>
      <c r="H1776">
        <v>91578</v>
      </c>
    </row>
    <row r="1777" spans="1:8" hidden="1" x14ac:dyDescent="0.25">
      <c r="A1777">
        <v>35</v>
      </c>
      <c r="B1777">
        <v>1</v>
      </c>
      <c r="C1777" t="s">
        <v>3066</v>
      </c>
      <c r="D1777" t="s">
        <v>1762</v>
      </c>
      <c r="E1777" t="s">
        <v>1564</v>
      </c>
      <c r="F1777">
        <v>116198</v>
      </c>
      <c r="G1777">
        <v>64011</v>
      </c>
      <c r="H1777">
        <v>52187</v>
      </c>
    </row>
    <row r="1778" spans="1:8" x14ac:dyDescent="0.25">
      <c r="A1778">
        <v>35</v>
      </c>
      <c r="B1778">
        <v>2</v>
      </c>
      <c r="C1778" t="s">
        <v>3066</v>
      </c>
      <c r="D1778" t="s">
        <v>1764</v>
      </c>
      <c r="E1778" t="s">
        <v>2</v>
      </c>
      <c r="F1778">
        <v>42068</v>
      </c>
      <c r="G1778">
        <v>22653</v>
      </c>
      <c r="H1778">
        <v>19415</v>
      </c>
    </row>
    <row r="1779" spans="1:8" hidden="1" x14ac:dyDescent="0.25">
      <c r="A1779">
        <v>35</v>
      </c>
      <c r="B1779">
        <v>2</v>
      </c>
      <c r="C1779" t="s">
        <v>3066</v>
      </c>
      <c r="D1779" t="s">
        <v>1764</v>
      </c>
      <c r="E1779" t="s">
        <v>3065</v>
      </c>
      <c r="F1779">
        <v>42068</v>
      </c>
      <c r="G1779">
        <v>22653</v>
      </c>
      <c r="H1779">
        <v>19415</v>
      </c>
    </row>
    <row r="1780" spans="1:8" hidden="1" x14ac:dyDescent="0.25">
      <c r="A1780">
        <v>35</v>
      </c>
      <c r="B1780">
        <v>2</v>
      </c>
      <c r="C1780" t="s">
        <v>3066</v>
      </c>
      <c r="D1780" t="s">
        <v>1764</v>
      </c>
      <c r="E1780" t="s">
        <v>1564</v>
      </c>
      <c r="F1780">
        <v>0</v>
      </c>
      <c r="G1780">
        <v>0</v>
      </c>
      <c r="H1780">
        <v>0</v>
      </c>
    </row>
  </sheetData>
  <autoFilter ref="A1:H1780">
    <filterColumn colId="4">
      <filters>
        <filter val="Tot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41"/>
  <sheetViews>
    <sheetView tabSelected="1" zoomScaleNormal="100" workbookViewId="0">
      <selection activeCell="F23" sqref="F23"/>
    </sheetView>
  </sheetViews>
  <sheetFormatPr defaultRowHeight="15" x14ac:dyDescent="0.25"/>
  <cols>
    <col min="1" max="1" width="16.28515625" customWidth="1"/>
    <col min="2" max="2" width="7.28515625" customWidth="1"/>
    <col min="3" max="3" width="22.42578125" customWidth="1"/>
    <col min="4" max="4" width="5.28515625" customWidth="1"/>
    <col min="5" max="39" width="9.140625" customWidth="1"/>
    <col min="40" max="40" width="17.7109375" customWidth="1"/>
    <col min="43" max="43" width="14" customWidth="1"/>
    <col min="48" max="48" width="9.140625" customWidth="1"/>
  </cols>
  <sheetData>
    <row r="1" spans="1:48" x14ac:dyDescent="0.25">
      <c r="A1" t="s">
        <v>2982</v>
      </c>
      <c r="B1" t="s">
        <v>0</v>
      </c>
      <c r="C1" t="s">
        <v>1</v>
      </c>
      <c r="D1" t="s">
        <v>3186</v>
      </c>
      <c r="E1" t="s">
        <v>3190</v>
      </c>
      <c r="F1" t="s">
        <v>3191</v>
      </c>
      <c r="G1" t="s">
        <v>3192</v>
      </c>
      <c r="H1" t="s">
        <v>3193</v>
      </c>
      <c r="I1" t="s">
        <v>3194</v>
      </c>
      <c r="J1" t="s">
        <v>3195</v>
      </c>
      <c r="K1" t="s">
        <v>3196</v>
      </c>
      <c r="L1" t="s">
        <v>3197</v>
      </c>
      <c r="M1" t="s">
        <v>3198</v>
      </c>
      <c r="N1" t="s">
        <v>3309</v>
      </c>
      <c r="O1" t="s">
        <v>3310</v>
      </c>
      <c r="P1" t="s">
        <v>3199</v>
      </c>
      <c r="Q1" t="s">
        <v>3200</v>
      </c>
      <c r="R1" t="s">
        <v>3201</v>
      </c>
      <c r="S1" t="s">
        <v>3202</v>
      </c>
      <c r="T1" t="s">
        <v>3203</v>
      </c>
      <c r="U1" t="s">
        <v>3204</v>
      </c>
      <c r="V1" t="s">
        <v>3206</v>
      </c>
      <c r="W1" t="s">
        <v>3311</v>
      </c>
      <c r="X1" t="s">
        <v>3312</v>
      </c>
      <c r="Y1" t="s">
        <v>3207</v>
      </c>
      <c r="Z1" t="s">
        <v>3208</v>
      </c>
      <c r="AA1" t="s">
        <v>3209</v>
      </c>
      <c r="AB1" t="s">
        <v>3218</v>
      </c>
      <c r="AC1" t="s">
        <v>3313</v>
      </c>
      <c r="AD1" t="s">
        <v>3314</v>
      </c>
      <c r="AE1" t="s">
        <v>3210</v>
      </c>
      <c r="AF1" t="s">
        <v>3211</v>
      </c>
      <c r="AG1" t="s">
        <v>3212</v>
      </c>
      <c r="AH1" t="s">
        <v>3213</v>
      </c>
      <c r="AI1" t="s">
        <v>3214</v>
      </c>
      <c r="AJ1" t="s">
        <v>3215</v>
      </c>
      <c r="AK1" t="s">
        <v>3216</v>
      </c>
      <c r="AL1" t="s">
        <v>3217</v>
      </c>
      <c r="AN1" t="s">
        <v>3315</v>
      </c>
      <c r="AO1" t="s">
        <v>3316</v>
      </c>
      <c r="AP1" t="s">
        <v>3372</v>
      </c>
      <c r="AQ1" t="s">
        <v>3317</v>
      </c>
      <c r="AR1" t="s">
        <v>3318</v>
      </c>
      <c r="AS1" t="s">
        <v>3319</v>
      </c>
      <c r="AT1" t="s">
        <v>3320</v>
      </c>
      <c r="AU1" t="s">
        <v>3321</v>
      </c>
    </row>
    <row r="2" spans="1:48" x14ac:dyDescent="0.25">
      <c r="A2" t="s">
        <v>2131</v>
      </c>
      <c r="B2">
        <v>1</v>
      </c>
      <c r="C2" t="s">
        <v>64</v>
      </c>
      <c r="D2">
        <f>VLOOKUP($B2,'2011B4'!$B:$U,3,FALSE)</f>
        <v>0</v>
      </c>
      <c r="E2">
        <f>VLOOKUP($B2,'2011B4'!$B:$U,4,FALSE)</f>
        <v>870354</v>
      </c>
      <c r="F2">
        <f>VLOOKUP($B2,'2011B4'!$B:$U,5,FALSE)</f>
        <v>474190</v>
      </c>
      <c r="G2">
        <f>VLOOKUP($B2,'2011B4'!$B:$U,6,FALSE)</f>
        <v>396164</v>
      </c>
      <c r="H2">
        <f>VLOOKUP($B2,'2011B4'!$B:$U,7,FALSE)</f>
        <v>122975</v>
      </c>
      <c r="I2">
        <f>VLOOKUP($B2,'2011B4'!$B:$U,8,FALSE)</f>
        <v>110720</v>
      </c>
      <c r="J2">
        <f>VLOOKUP($B2,'2011B4'!$B:$U,9,FALSE)</f>
        <v>12255</v>
      </c>
      <c r="K2">
        <f>VLOOKUP($B2,'2011B4'!$B:$U,10,FALSE)</f>
        <v>14.129308304437044</v>
      </c>
      <c r="L2">
        <f>VLOOKUP($B2,'2011B4'!$B:$U,11,FALSE)</f>
        <v>23.349290368839494</v>
      </c>
      <c r="M2">
        <f>VLOOKUP($B2,'2011B4'!$B:$U,12,FALSE)</f>
        <v>3.0934158580789775</v>
      </c>
      <c r="N2">
        <f>VLOOKUP($B2,'2011B4'!$B:$U,13,FALSE)</f>
        <v>90.034559869892249</v>
      </c>
      <c r="O2">
        <f>VLOOKUP($B2,'2011B4'!$B:$U,14,FALSE)</f>
        <v>9.965440130107746</v>
      </c>
      <c r="P2">
        <f>VLOOKUP($B2,'2011B4'!$B:$U,15,FALSE)</f>
        <v>22.374466354950194</v>
      </c>
      <c r="Q2">
        <f>VLOOKUP($B2,'2011B4'!$B:$U,16,FALSE)</f>
        <v>2.8753811750355762</v>
      </c>
      <c r="R2">
        <f>VLOOKUP($B2,'2011B4'!$B:$U,17,FALSE)</f>
        <v>4.5147387680422852</v>
      </c>
      <c r="S2">
        <f>VLOOKUP($B2,'2011B4'!$B:$U,18,FALSE)</f>
        <v>2.8558650132140677</v>
      </c>
      <c r="T2">
        <f>VLOOKUP($B2,'2011B4'!$B:$U,19,FALSE)</f>
        <v>67.379548688757865</v>
      </c>
      <c r="U2">
        <f>VLOOKUP($B2,'2011B4'!$B:$U,20,FALSE)</f>
        <v>77.625533645049799</v>
      </c>
      <c r="V2">
        <f>VLOOKUP($B2,'2001B4'!$E:$W,3,FALSE)</f>
        <v>650393</v>
      </c>
      <c r="W2">
        <f>VLOOKUP($B2,'2001B4'!$E:$W,4,FALSE)</f>
        <v>341303</v>
      </c>
      <c r="X2">
        <f>VLOOKUP($B2,'2001B4'!$E:$W,5,FALSE)</f>
        <v>309090</v>
      </c>
      <c r="Y2">
        <f>VLOOKUP($B2,'2001B4'!$E:$W,6,FALSE)</f>
        <v>130841</v>
      </c>
      <c r="Z2">
        <f>VLOOKUP($B2,'2001B4'!$E:$W,7,FALSE)</f>
        <v>117456</v>
      </c>
      <c r="AA2">
        <f>VLOOKUP($B2,'2001B4'!$E:$W,8,FALSE)</f>
        <v>13385</v>
      </c>
      <c r="AB2">
        <f>VLOOKUP($B2,'2001B4'!$E:$W,9,FALSE)</f>
        <v>20.11722143381002</v>
      </c>
      <c r="AC2">
        <f>VLOOKUP($B2,'2001B4'!$E:$W,10,FALSE)</f>
        <v>34.413995775015159</v>
      </c>
      <c r="AD2">
        <f>VLOOKUP($B2,'2001B4'!$E:$W,11,FALSE)</f>
        <v>4.3304539130997446</v>
      </c>
      <c r="AE2">
        <f>VLOOKUP($B2,'2001B4'!$E:$W,12,FALSE)</f>
        <v>89.770026215024345</v>
      </c>
      <c r="AF2">
        <f>VLOOKUP($B2,'2001B4'!$E:$W,13,FALSE)</f>
        <v>10.229973784975657</v>
      </c>
      <c r="AG2">
        <f>VLOOKUP($B2,'2001B4'!$E:$W,14,FALSE)</f>
        <v>49.706896156403573</v>
      </c>
      <c r="AH2">
        <f>VLOOKUP($B2,'2001B4'!$E:$W,15,FALSE)</f>
        <v>5.1260690456355427</v>
      </c>
      <c r="AI2">
        <f>VLOOKUP($B2,'2001B4'!$E:$W,16,FALSE)</f>
        <v>4.2685396779297013</v>
      </c>
      <c r="AJ2">
        <f>VLOOKUP($B2,'2001B4'!$E:$W,17,FALSE)</f>
        <v>1.4811870896737263</v>
      </c>
      <c r="AK2">
        <f>VLOOKUP($B2,'2001B4'!$E:$W,18,FALSE)</f>
        <v>39.417308030357454</v>
      </c>
      <c r="AL2">
        <f>VLOOKUP($B2,'2001B4'!$E:$W,19,FALSE)</f>
        <v>50.293103843596427</v>
      </c>
      <c r="AN2">
        <f>K2-AB2</f>
        <v>-5.9879131293729753</v>
      </c>
      <c r="AO2">
        <f>L2-AC2</f>
        <v>-11.064705406175666</v>
      </c>
      <c r="AP2">
        <f>M2-AD2</f>
        <v>-1.2370380550207671</v>
      </c>
      <c r="AQ2">
        <f>O2-AF2</f>
        <v>-0.26453365486791114</v>
      </c>
      <c r="AR2">
        <f>P2-AG2</f>
        <v>-27.33242980145338</v>
      </c>
      <c r="AS2">
        <f>Q2-AH2</f>
        <v>-2.2506878705999664</v>
      </c>
      <c r="AT2">
        <f>R2-AI2</f>
        <v>0.2461990901125839</v>
      </c>
      <c r="AU2">
        <f>S2-AJ2</f>
        <v>1.3746779235403415</v>
      </c>
      <c r="AV2">
        <f>T2-AK2</f>
        <v>27.962240658400411</v>
      </c>
    </row>
    <row r="3" spans="1:48" x14ac:dyDescent="0.25">
      <c r="A3" t="s">
        <v>2137</v>
      </c>
      <c r="B3">
        <v>2</v>
      </c>
      <c r="C3" t="s">
        <v>65</v>
      </c>
      <c r="D3">
        <f>VLOOKUP($B3,'2011B4'!$B:$U,3,FALSE)</f>
        <v>0</v>
      </c>
      <c r="E3">
        <f>VLOOKUP($B3,'2011B4'!$B:$U,4,FALSE)</f>
        <v>753745</v>
      </c>
      <c r="F3">
        <f>VLOOKUP($B3,'2011B4'!$B:$U,5,FALSE)</f>
        <v>398041</v>
      </c>
      <c r="G3">
        <f>VLOOKUP($B3,'2011B4'!$B:$U,6,FALSE)</f>
        <v>355704</v>
      </c>
      <c r="H3">
        <f>VLOOKUP($B3,'2011B4'!$B:$U,7,FALSE)</f>
        <v>131126</v>
      </c>
      <c r="I3">
        <f>VLOOKUP($B3,'2011B4'!$B:$U,8,FALSE)</f>
        <v>115872</v>
      </c>
      <c r="J3">
        <f>VLOOKUP($B3,'2011B4'!$B:$U,9,FALSE)</f>
        <v>15254</v>
      </c>
      <c r="K3">
        <f>VLOOKUP($B3,'2011B4'!$B:$U,10,FALSE)</f>
        <v>17.396599645768795</v>
      </c>
      <c r="L3">
        <f>VLOOKUP($B3,'2011B4'!$B:$U,11,FALSE)</f>
        <v>29.11056901173497</v>
      </c>
      <c r="M3">
        <f>VLOOKUP($B3,'2011B4'!$B:$U,12,FALSE)</f>
        <v>4.2883970942131659</v>
      </c>
      <c r="N3">
        <f>VLOOKUP($B3,'2011B4'!$B:$U,13,FALSE)</f>
        <v>88.366914265668143</v>
      </c>
      <c r="O3">
        <f>VLOOKUP($B3,'2011B4'!$B:$U,14,FALSE)</f>
        <v>11.633085734331864</v>
      </c>
      <c r="P3">
        <f>VLOOKUP($B3,'2011B4'!$B:$U,15,FALSE)</f>
        <v>37.885697725851472</v>
      </c>
      <c r="Q3">
        <f>VLOOKUP($B3,'2011B4'!$B:$U,16,FALSE)</f>
        <v>17.395482207952657</v>
      </c>
      <c r="R3">
        <f>VLOOKUP($B3,'2011B4'!$B:$U,17,FALSE)</f>
        <v>6.129219224257584</v>
      </c>
      <c r="S3">
        <f>VLOOKUP($B3,'2011B4'!$B:$U,18,FALSE)</f>
        <v>4.189100559766942</v>
      </c>
      <c r="T3">
        <f>VLOOKUP($B3,'2011B4'!$B:$U,19,FALSE)</f>
        <v>34.400500282171343</v>
      </c>
      <c r="U3">
        <f>VLOOKUP($B3,'2011B4'!$B:$U,20,FALSE)</f>
        <v>62.114302274148528</v>
      </c>
      <c r="V3">
        <f>VLOOKUP($B3,'2001B4'!$E:$W,3,FALSE)</f>
        <v>629309</v>
      </c>
      <c r="W3">
        <f>VLOOKUP($B3,'2001B4'!$E:$W,4,FALSE)</f>
        <v>326050</v>
      </c>
      <c r="X3">
        <f>VLOOKUP($B3,'2001B4'!$E:$W,5,FALSE)</f>
        <v>303259</v>
      </c>
      <c r="Y3">
        <f>VLOOKUP($B3,'2001B4'!$E:$W,6,FALSE)</f>
        <v>153402</v>
      </c>
      <c r="Z3">
        <f>VLOOKUP($B3,'2001B4'!$E:$W,7,FALSE)</f>
        <v>130182</v>
      </c>
      <c r="AA3">
        <f>VLOOKUP($B3,'2001B4'!$E:$W,8,FALSE)</f>
        <v>23220</v>
      </c>
      <c r="AB3">
        <f>VLOOKUP($B3,'2001B4'!$E:$W,9,FALSE)</f>
        <v>24.376260310912446</v>
      </c>
      <c r="AC3">
        <f>VLOOKUP($B3,'2001B4'!$E:$W,10,FALSE)</f>
        <v>39.927005060573535</v>
      </c>
      <c r="AD3">
        <f>VLOOKUP($B3,'2001B4'!$E:$W,11,FALSE)</f>
        <v>7.6568213968917664</v>
      </c>
      <c r="AE3">
        <f>VLOOKUP($B3,'2001B4'!$E:$W,12,FALSE)</f>
        <v>84.863300348104971</v>
      </c>
      <c r="AF3">
        <f>VLOOKUP($B3,'2001B4'!$E:$W,13,FALSE)</f>
        <v>15.136699651895022</v>
      </c>
      <c r="AG3">
        <f>VLOOKUP($B3,'2001B4'!$E:$W,14,FALSE)</f>
        <v>45.526785830693214</v>
      </c>
      <c r="AH3">
        <f>VLOOKUP($B3,'2001B4'!$E:$W,15,FALSE)</f>
        <v>22.225264338144221</v>
      </c>
      <c r="AI3">
        <f>VLOOKUP($B3,'2001B4'!$E:$W,16,FALSE)</f>
        <v>5.2965411141966863</v>
      </c>
      <c r="AJ3">
        <f>VLOOKUP($B3,'2001B4'!$E:$W,17,FALSE)</f>
        <v>3.1420711594372959</v>
      </c>
      <c r="AK3">
        <f>VLOOKUP($B3,'2001B4'!$E:$W,18,FALSE)</f>
        <v>23.809337557528586</v>
      </c>
      <c r="AL3">
        <f>VLOOKUP($B3,'2001B4'!$E:$W,19,FALSE)</f>
        <v>54.473214169306786</v>
      </c>
      <c r="AN3">
        <f t="shared" ref="AN3:AN66" si="0">K3-AB3</f>
        <v>-6.9796606651436512</v>
      </c>
      <c r="AO3">
        <f t="shared" ref="AO3:AO66" si="1">L3-AC3</f>
        <v>-10.816436048838565</v>
      </c>
      <c r="AP3">
        <f t="shared" ref="AP3:AP66" si="2">M3-AD3</f>
        <v>-3.3684243026786005</v>
      </c>
      <c r="AQ3">
        <f>O3-AF3</f>
        <v>-3.5036139175631575</v>
      </c>
      <c r="AR3">
        <f>P3-AG3</f>
        <v>-7.6410881048417423</v>
      </c>
      <c r="AS3">
        <f>Q3-AH3</f>
        <v>-4.829782130191564</v>
      </c>
      <c r="AT3">
        <f>R3-AI3</f>
        <v>0.83267811006089776</v>
      </c>
      <c r="AU3">
        <f>S3-AJ3</f>
        <v>1.0470294003296461</v>
      </c>
      <c r="AV3">
        <f>T3-AK3</f>
        <v>10.591162724642757</v>
      </c>
    </row>
    <row r="4" spans="1:48" x14ac:dyDescent="0.25">
      <c r="A4" t="s">
        <v>2143</v>
      </c>
      <c r="B4">
        <v>3</v>
      </c>
      <c r="C4" t="s">
        <v>66</v>
      </c>
      <c r="D4">
        <f>VLOOKUP($B4,'2011B4'!$B:$U,3,FALSE)</f>
        <v>0</v>
      </c>
      <c r="E4">
        <f>VLOOKUP($B4,'2011B4'!$B:$U,4,FALSE)</f>
        <v>133487</v>
      </c>
      <c r="F4">
        <f>VLOOKUP($B4,'2011B4'!$B:$U,5,FALSE)</f>
        <v>78971</v>
      </c>
      <c r="G4">
        <f>VLOOKUP($B4,'2011B4'!$B:$U,6,FALSE)</f>
        <v>54516</v>
      </c>
      <c r="H4">
        <f>VLOOKUP($B4,'2011B4'!$B:$U,7,FALSE)</f>
        <v>61120</v>
      </c>
      <c r="I4">
        <f>VLOOKUP($B4,'2011B4'!$B:$U,8,FALSE)</f>
        <v>48697</v>
      </c>
      <c r="J4">
        <f>VLOOKUP($B4,'2011B4'!$B:$U,9,FALSE)</f>
        <v>12423</v>
      </c>
      <c r="K4">
        <f>VLOOKUP($B4,'2011B4'!$B:$U,10,FALSE)</f>
        <v>45.787230217174709</v>
      </c>
      <c r="L4">
        <f>VLOOKUP($B4,'2011B4'!$B:$U,11,FALSE)</f>
        <v>61.664408453736186</v>
      </c>
      <c r="M4">
        <f>VLOOKUP($B4,'2011B4'!$B:$U,12,FALSE)</f>
        <v>22.787805414924058</v>
      </c>
      <c r="N4">
        <f>VLOOKUP($B4,'2011B4'!$B:$U,13,FALSE)</f>
        <v>79.674410994764401</v>
      </c>
      <c r="O4">
        <f>VLOOKUP($B4,'2011B4'!$B:$U,14,FALSE)</f>
        <v>20.325589005235603</v>
      </c>
      <c r="P4">
        <f>VLOOKUP($B4,'2011B4'!$B:$U,15,FALSE)</f>
        <v>20.965314136125656</v>
      </c>
      <c r="Q4">
        <f>VLOOKUP($B4,'2011B4'!$B:$U,16,FALSE)</f>
        <v>1.3154450261780104</v>
      </c>
      <c r="R4">
        <f>VLOOKUP($B4,'2011B4'!$B:$U,17,FALSE)</f>
        <v>2.6537958115183247</v>
      </c>
      <c r="S4">
        <f>VLOOKUP($B4,'2011B4'!$B:$U,18,FALSE)</f>
        <v>1.5674083769633509</v>
      </c>
      <c r="T4">
        <f>VLOOKUP($B4,'2011B4'!$B:$U,19,FALSE)</f>
        <v>73.498036649214669</v>
      </c>
      <c r="U4">
        <f>VLOOKUP($B4,'2011B4'!$B:$U,20,FALSE)</f>
        <v>79.034685863874358</v>
      </c>
      <c r="V4">
        <f>VLOOKUP($B4,'2001B4'!$E:$W,3,FALSE)</f>
        <v>117232</v>
      </c>
      <c r="W4">
        <f>VLOOKUP($B4,'2001B4'!$E:$W,4,FALSE)</f>
        <v>64306</v>
      </c>
      <c r="X4">
        <f>VLOOKUP($B4,'2001B4'!$E:$W,5,FALSE)</f>
        <v>52926</v>
      </c>
      <c r="Y4">
        <f>VLOOKUP($B4,'2001B4'!$E:$W,6,FALSE)</f>
        <v>39237</v>
      </c>
      <c r="Z4">
        <f>VLOOKUP($B4,'2001B4'!$E:$W,7,FALSE)</f>
        <v>28599</v>
      </c>
      <c r="AA4">
        <f>VLOOKUP($B4,'2001B4'!$E:$W,8,FALSE)</f>
        <v>10638</v>
      </c>
      <c r="AB4">
        <f>VLOOKUP($B4,'2001B4'!$E:$W,9,FALSE)</f>
        <v>33.46953050361676</v>
      </c>
      <c r="AC4">
        <f>VLOOKUP($B4,'2001B4'!$E:$W,10,FALSE)</f>
        <v>44.47329953659068</v>
      </c>
      <c r="AD4">
        <f>VLOOKUP($B4,'2001B4'!$E:$W,11,FALSE)</f>
        <v>20.099761931753772</v>
      </c>
      <c r="AE4">
        <f>VLOOKUP($B4,'2001B4'!$E:$W,12,FALSE)</f>
        <v>72.887835461426718</v>
      </c>
      <c r="AF4">
        <f>VLOOKUP($B4,'2001B4'!$E:$W,13,FALSE)</f>
        <v>27.112164538573285</v>
      </c>
      <c r="AG4">
        <f>VLOOKUP($B4,'2001B4'!$E:$W,14,FALSE)</f>
        <v>35.277926446976068</v>
      </c>
      <c r="AH4">
        <f>VLOOKUP($B4,'2001B4'!$E:$W,15,FALSE)</f>
        <v>3.7897902489996689</v>
      </c>
      <c r="AI4">
        <f>VLOOKUP($B4,'2001B4'!$E:$W,16,FALSE)</f>
        <v>3.9732905166042256</v>
      </c>
      <c r="AJ4">
        <f>VLOOKUP($B4,'2001B4'!$E:$W,17,FALSE)</f>
        <v>3.1500879272115605</v>
      </c>
      <c r="AK4">
        <f>VLOOKUP($B4,'2001B4'!$E:$W,18,FALSE)</f>
        <v>53.808904860208472</v>
      </c>
      <c r="AL4">
        <f>VLOOKUP($B4,'2001B4'!$E:$W,19,FALSE)</f>
        <v>64.722073553023932</v>
      </c>
      <c r="AN4">
        <f t="shared" si="0"/>
        <v>12.31769971355795</v>
      </c>
      <c r="AO4">
        <f t="shared" si="1"/>
        <v>17.191108917145506</v>
      </c>
      <c r="AP4">
        <f t="shared" si="2"/>
        <v>2.6880434831702864</v>
      </c>
      <c r="AQ4">
        <f>O4-AF4</f>
        <v>-6.7865755333376825</v>
      </c>
      <c r="AR4">
        <f>P4-AG4</f>
        <v>-14.312612310850412</v>
      </c>
      <c r="AS4">
        <f>Q4-AH4</f>
        <v>-2.4743452228216585</v>
      </c>
      <c r="AT4">
        <f>R4-AI4</f>
        <v>-1.3194947050859009</v>
      </c>
      <c r="AU4">
        <f>S4-AJ4</f>
        <v>-1.5826795502482096</v>
      </c>
      <c r="AV4">
        <f>T4-AK4</f>
        <v>19.689131789006197</v>
      </c>
    </row>
    <row r="5" spans="1:48" x14ac:dyDescent="0.25">
      <c r="A5" t="s">
        <v>2145</v>
      </c>
      <c r="B5">
        <v>4</v>
      </c>
      <c r="C5" t="s">
        <v>67</v>
      </c>
      <c r="D5">
        <f>VLOOKUP($B5,'2011B4'!$B:$U,3,FALSE)</f>
        <v>0</v>
      </c>
      <c r="E5">
        <f>VLOOKUP($B5,'2011B4'!$B:$U,4,FALSE)</f>
        <v>140802</v>
      </c>
      <c r="F5">
        <f>VLOOKUP($B5,'2011B4'!$B:$U,5,FALSE)</f>
        <v>77785</v>
      </c>
      <c r="G5">
        <f>VLOOKUP($B5,'2011B4'!$B:$U,6,FALSE)</f>
        <v>63017</v>
      </c>
      <c r="H5">
        <f>VLOOKUP($B5,'2011B4'!$B:$U,7,FALSE)</f>
        <v>27770</v>
      </c>
      <c r="I5">
        <f>VLOOKUP($B5,'2011B4'!$B:$U,8,FALSE)</f>
        <v>23990</v>
      </c>
      <c r="J5">
        <f>VLOOKUP($B5,'2011B4'!$B:$U,9,FALSE)</f>
        <v>3780</v>
      </c>
      <c r="K5">
        <f>VLOOKUP($B5,'2011B4'!$B:$U,10,FALSE)</f>
        <v>19.722731211204387</v>
      </c>
      <c r="L5">
        <f>VLOOKUP($B5,'2011B4'!$B:$U,11,FALSE)</f>
        <v>30.841421867969405</v>
      </c>
      <c r="M5">
        <f>VLOOKUP($B5,'2011B4'!$B:$U,12,FALSE)</f>
        <v>5.9983813891489604</v>
      </c>
      <c r="N5">
        <f>VLOOKUP($B5,'2011B4'!$B:$U,13,FALSE)</f>
        <v>86.388188692833992</v>
      </c>
      <c r="O5">
        <f>VLOOKUP($B5,'2011B4'!$B:$U,14,FALSE)</f>
        <v>13.611811307166006</v>
      </c>
      <c r="P5">
        <f>VLOOKUP($B5,'2011B4'!$B:$U,15,FALSE)</f>
        <v>9.8847677349657914</v>
      </c>
      <c r="Q5">
        <f>VLOOKUP($B5,'2011B4'!$B:$U,16,FALSE)</f>
        <v>1.2279438242707956</v>
      </c>
      <c r="R5">
        <f>VLOOKUP($B5,'2011B4'!$B:$U,17,FALSE)</f>
        <v>3.150882247029168</v>
      </c>
      <c r="S5">
        <f>VLOOKUP($B5,'2011B4'!$B:$U,18,FALSE)</f>
        <v>3.3777457688152683</v>
      </c>
      <c r="T5">
        <f>VLOOKUP($B5,'2011B4'!$B:$U,19,FALSE)</f>
        <v>82.358660424918966</v>
      </c>
      <c r="U5">
        <f>VLOOKUP($B5,'2011B4'!$B:$U,20,FALSE)</f>
        <v>90.115232265034194</v>
      </c>
      <c r="V5">
        <f>VLOOKUP($B5,'2001B4'!$E:$W,3,FALSE)</f>
        <v>119307</v>
      </c>
      <c r="W5">
        <f>VLOOKUP($B5,'2001B4'!$E:$W,4,FALSE)</f>
        <v>64955</v>
      </c>
      <c r="X5">
        <f>VLOOKUP($B5,'2001B4'!$E:$W,5,FALSE)</f>
        <v>54352</v>
      </c>
      <c r="Y5">
        <f>VLOOKUP($B5,'2001B4'!$E:$W,6,FALSE)</f>
        <v>40624</v>
      </c>
      <c r="Z5">
        <f>VLOOKUP($B5,'2001B4'!$E:$W,7,FALSE)</f>
        <v>28512</v>
      </c>
      <c r="AA5">
        <f>VLOOKUP($B5,'2001B4'!$E:$W,8,FALSE)</f>
        <v>12112</v>
      </c>
      <c r="AB5">
        <f>VLOOKUP($B5,'2001B4'!$E:$W,9,FALSE)</f>
        <v>34.049971921178134</v>
      </c>
      <c r="AC5">
        <f>VLOOKUP($B5,'2001B4'!$E:$W,10,FALSE)</f>
        <v>43.895004233700249</v>
      </c>
      <c r="AD5">
        <f>VLOOKUP($B5,'2001B4'!$E:$W,11,FALSE)</f>
        <v>22.284368560494556</v>
      </c>
      <c r="AE5">
        <f>VLOOKUP($B5,'2001B4'!$E:$W,12,FALSE)</f>
        <v>70.185112248916894</v>
      </c>
      <c r="AF5">
        <f>VLOOKUP($B5,'2001B4'!$E:$W,13,FALSE)</f>
        <v>29.814887751083102</v>
      </c>
      <c r="AG5">
        <f>VLOOKUP($B5,'2001B4'!$E:$W,14,FALSE)</f>
        <v>39.215734541157936</v>
      </c>
      <c r="AH5">
        <f>VLOOKUP($B5,'2001B4'!$E:$W,15,FALSE)</f>
        <v>1.4080346593146909</v>
      </c>
      <c r="AI5">
        <f>VLOOKUP($B5,'2001B4'!$E:$W,16,FALSE)</f>
        <v>2.9243796770382042</v>
      </c>
      <c r="AJ5">
        <f>VLOOKUP($B5,'2001B4'!$E:$W,17,FALSE)</f>
        <v>7.1927924379677046</v>
      </c>
      <c r="AK5">
        <f>VLOOKUP($B5,'2001B4'!$E:$W,18,FALSE)</f>
        <v>49.25905868452147</v>
      </c>
      <c r="AL5">
        <f>VLOOKUP($B5,'2001B4'!$E:$W,19,FALSE)</f>
        <v>60.784265458842064</v>
      </c>
      <c r="AN5">
        <f t="shared" si="0"/>
        <v>-14.327240709973747</v>
      </c>
      <c r="AO5">
        <f t="shared" si="1"/>
        <v>-13.053582365730843</v>
      </c>
      <c r="AP5">
        <f t="shared" si="2"/>
        <v>-16.285987171345596</v>
      </c>
      <c r="AQ5">
        <f>O5-AF5</f>
        <v>-16.203076443917098</v>
      </c>
      <c r="AR5">
        <f>P5-AG5</f>
        <v>-29.330966806192144</v>
      </c>
      <c r="AS5">
        <f>Q5-AH5</f>
        <v>-0.18009083504389523</v>
      </c>
      <c r="AT5">
        <f>R5-AI5</f>
        <v>0.22650256999096374</v>
      </c>
      <c r="AU5">
        <f>S5-AJ5</f>
        <v>-3.8150466691524363</v>
      </c>
      <c r="AV5">
        <f>T5-AK5</f>
        <v>33.099601740397496</v>
      </c>
    </row>
    <row r="6" spans="1:48" x14ac:dyDescent="0.25">
      <c r="A6" t="s">
        <v>2151</v>
      </c>
      <c r="B6">
        <v>5</v>
      </c>
      <c r="C6" t="s">
        <v>68</v>
      </c>
      <c r="D6">
        <f>VLOOKUP($B6,'2011B4'!$B:$U,3,FALSE)</f>
        <v>0</v>
      </c>
      <c r="E6">
        <f>VLOOKUP($B6,'2011B4'!$B:$U,4,FALSE)</f>
        <v>476835</v>
      </c>
      <c r="F6">
        <f>VLOOKUP($B6,'2011B4'!$B:$U,5,FALSE)</f>
        <v>251899</v>
      </c>
      <c r="G6">
        <f>VLOOKUP($B6,'2011B4'!$B:$U,6,FALSE)</f>
        <v>224936</v>
      </c>
      <c r="H6">
        <f>VLOOKUP($B6,'2011B4'!$B:$U,7,FALSE)</f>
        <v>74163</v>
      </c>
      <c r="I6">
        <f>VLOOKUP($B6,'2011B4'!$B:$U,8,FALSE)</f>
        <v>64150</v>
      </c>
      <c r="J6">
        <f>VLOOKUP($B6,'2011B4'!$B:$U,9,FALSE)</f>
        <v>10013</v>
      </c>
      <c r="K6">
        <f>VLOOKUP($B6,'2011B4'!$B:$U,10,FALSE)</f>
        <v>15.553178772531378</v>
      </c>
      <c r="L6">
        <f>VLOOKUP($B6,'2011B4'!$B:$U,11,FALSE)</f>
        <v>25.466556040317744</v>
      </c>
      <c r="M6">
        <f>VLOOKUP($B6,'2011B4'!$B:$U,12,FALSE)</f>
        <v>4.4514884233737595</v>
      </c>
      <c r="N6">
        <f>VLOOKUP($B6,'2011B4'!$B:$U,13,FALSE)</f>
        <v>86.498658360638061</v>
      </c>
      <c r="O6">
        <f>VLOOKUP($B6,'2011B4'!$B:$U,14,FALSE)</f>
        <v>13.501341639361947</v>
      </c>
      <c r="P6">
        <f>VLOOKUP($B6,'2011B4'!$B:$U,15,FALSE)</f>
        <v>34.708682226986497</v>
      </c>
      <c r="Q6">
        <f>VLOOKUP($B6,'2011B4'!$B:$U,16,FALSE)</f>
        <v>2.2437064304302683</v>
      </c>
      <c r="R6">
        <f>VLOOKUP($B6,'2011B4'!$B:$U,17,FALSE)</f>
        <v>3.3628628831088276</v>
      </c>
      <c r="S6">
        <f>VLOOKUP($B6,'2011B4'!$B:$U,18,FALSE)</f>
        <v>3.468036622035247</v>
      </c>
      <c r="T6">
        <f>VLOOKUP($B6,'2011B4'!$B:$U,19,FALSE)</f>
        <v>56.216711837439149</v>
      </c>
      <c r="U6">
        <f>VLOOKUP($B6,'2011B4'!$B:$U,20,FALSE)</f>
        <v>65.291317773013489</v>
      </c>
      <c r="V6">
        <f>VLOOKUP($B6,'2001B4'!$E:$W,3,FALSE)</f>
        <v>372613</v>
      </c>
      <c r="W6">
        <f>VLOOKUP($B6,'2001B4'!$E:$W,4,FALSE)</f>
        <v>194213</v>
      </c>
      <c r="X6">
        <f>VLOOKUP($B6,'2001B4'!$E:$W,5,FALSE)</f>
        <v>178400</v>
      </c>
      <c r="Y6">
        <f>VLOOKUP($B6,'2001B4'!$E:$W,6,FALSE)</f>
        <v>82670</v>
      </c>
      <c r="Z6">
        <f>VLOOKUP($B6,'2001B4'!$E:$W,7,FALSE)</f>
        <v>68891</v>
      </c>
      <c r="AA6">
        <f>VLOOKUP($B6,'2001B4'!$E:$W,8,FALSE)</f>
        <v>13779</v>
      </c>
      <c r="AB6">
        <f>VLOOKUP($B6,'2001B4'!$E:$W,9,FALSE)</f>
        <v>22.186558171615054</v>
      </c>
      <c r="AC6">
        <f>VLOOKUP($B6,'2001B4'!$E:$W,10,FALSE)</f>
        <v>35.47187881346769</v>
      </c>
      <c r="AD6">
        <f>VLOOKUP($B6,'2001B4'!$E:$W,11,FALSE)</f>
        <v>7.7236547085201792</v>
      </c>
      <c r="AE6">
        <f>VLOOKUP($B6,'2001B4'!$E:$W,12,FALSE)</f>
        <v>83.33252691423732</v>
      </c>
      <c r="AF6">
        <f>VLOOKUP($B6,'2001B4'!$E:$W,13,FALSE)</f>
        <v>16.667473085762673</v>
      </c>
      <c r="AG6">
        <f>VLOOKUP($B6,'2001B4'!$E:$W,14,FALSE)</f>
        <v>68.150477803314374</v>
      </c>
      <c r="AH6">
        <f>VLOOKUP($B6,'2001B4'!$E:$W,15,FALSE)</f>
        <v>4.560299987903714</v>
      </c>
      <c r="AI6">
        <f>VLOOKUP($B6,'2001B4'!$E:$W,16,FALSE)</f>
        <v>3.4196201766057817</v>
      </c>
      <c r="AJ6">
        <f>VLOOKUP($B6,'2001B4'!$E:$W,17,FALSE)</f>
        <v>2.8099673400266116</v>
      </c>
      <c r="AK6">
        <f>VLOOKUP($B6,'2001B4'!$E:$W,18,FALSE)</f>
        <v>21.059634692149508</v>
      </c>
      <c r="AL6">
        <f>VLOOKUP($B6,'2001B4'!$E:$W,19,FALSE)</f>
        <v>31.849522196685626</v>
      </c>
      <c r="AN6">
        <f t="shared" si="0"/>
        <v>-6.633379399083676</v>
      </c>
      <c r="AO6">
        <f t="shared" si="1"/>
        <v>-10.005322773149945</v>
      </c>
      <c r="AP6">
        <f t="shared" si="2"/>
        <v>-3.2721662851464197</v>
      </c>
      <c r="AQ6">
        <f>O6-AF6</f>
        <v>-3.1661314464007262</v>
      </c>
      <c r="AR6">
        <f>P6-AG6</f>
        <v>-33.441795576327877</v>
      </c>
      <c r="AS6">
        <f>Q6-AH6</f>
        <v>-2.3165935574734458</v>
      </c>
      <c r="AT6">
        <f>R6-AI6</f>
        <v>-5.675729349695402E-2</v>
      </c>
      <c r="AU6">
        <f>S6-AJ6</f>
        <v>0.65806928200863535</v>
      </c>
      <c r="AV6">
        <f>T6-AK6</f>
        <v>35.157077145289641</v>
      </c>
    </row>
    <row r="7" spans="1:48" x14ac:dyDescent="0.25">
      <c r="A7" t="s">
        <v>2984</v>
      </c>
      <c r="B7">
        <v>6</v>
      </c>
      <c r="C7" t="s">
        <v>69</v>
      </c>
      <c r="D7">
        <f>VLOOKUP($B7,'2011B4'!$B:$U,3,FALSE)</f>
        <v>0</v>
      </c>
      <c r="E7">
        <f>VLOOKUP($B7,'2011B4'!$B:$U,4,FALSE)</f>
        <v>642415</v>
      </c>
      <c r="F7">
        <f>VLOOKUP($B7,'2011B4'!$B:$U,5,FALSE)</f>
        <v>345351</v>
      </c>
      <c r="G7">
        <f>VLOOKUP($B7,'2011B4'!$B:$U,6,FALSE)</f>
        <v>297064</v>
      </c>
      <c r="H7">
        <f>VLOOKUP($B7,'2011B4'!$B:$U,7,FALSE)</f>
        <v>132390</v>
      </c>
      <c r="I7">
        <f>VLOOKUP($B7,'2011B4'!$B:$U,8,FALSE)</f>
        <v>112425</v>
      </c>
      <c r="J7">
        <f>VLOOKUP($B7,'2011B4'!$B:$U,9,FALSE)</f>
        <v>19965</v>
      </c>
      <c r="K7">
        <f>VLOOKUP($B7,'2011B4'!$B:$U,10,FALSE)</f>
        <v>20.608173844010491</v>
      </c>
      <c r="L7">
        <f>VLOOKUP($B7,'2011B4'!$B:$U,11,FALSE)</f>
        <v>32.553836531528788</v>
      </c>
      <c r="M7">
        <f>VLOOKUP($B7,'2011B4'!$B:$U,12,FALSE)</f>
        <v>6.7207739746317285</v>
      </c>
      <c r="N7">
        <f>VLOOKUP($B7,'2011B4'!$B:$U,13,FALSE)</f>
        <v>84.919555857693169</v>
      </c>
      <c r="O7">
        <f>VLOOKUP($B7,'2011B4'!$B:$U,14,FALSE)</f>
        <v>15.080444142306821</v>
      </c>
      <c r="P7">
        <f>VLOOKUP($B7,'2011B4'!$B:$U,15,FALSE)</f>
        <v>42.338545207341944</v>
      </c>
      <c r="Q7">
        <f>VLOOKUP($B7,'2011B4'!$B:$U,16,FALSE)</f>
        <v>2.6588110884507894</v>
      </c>
      <c r="R7">
        <f>VLOOKUP($B7,'2011B4'!$B:$U,17,FALSE)</f>
        <v>3.4685399199335296</v>
      </c>
      <c r="S7">
        <f>VLOOKUP($B7,'2011B4'!$B:$U,18,FALSE)</f>
        <v>3.331067301155676</v>
      </c>
      <c r="T7">
        <f>VLOOKUP($B7,'2011B4'!$B:$U,19,FALSE)</f>
        <v>48.203036483118055</v>
      </c>
      <c r="U7">
        <f>VLOOKUP($B7,'2011B4'!$B:$U,20,FALSE)</f>
        <v>57.661454792658049</v>
      </c>
      <c r="V7">
        <f>VLOOKUP($B7,'2001B4'!$E:$W,3,FALSE)</f>
        <v>483284</v>
      </c>
      <c r="W7">
        <f>VLOOKUP($B7,'2001B4'!$E:$W,4,FALSE)</f>
        <v>257336</v>
      </c>
      <c r="X7">
        <f>VLOOKUP($B7,'2001B4'!$E:$W,5,FALSE)</f>
        <v>225948</v>
      </c>
      <c r="Y7">
        <f>VLOOKUP($B7,'2001B4'!$E:$W,6,FALSE)</f>
        <v>117301</v>
      </c>
      <c r="Z7">
        <f>VLOOKUP($B7,'2001B4'!$E:$W,7,FALSE)</f>
        <v>106041</v>
      </c>
      <c r="AA7">
        <f>VLOOKUP($B7,'2001B4'!$E:$W,8,FALSE)</f>
        <v>11260</v>
      </c>
      <c r="AB7">
        <f>VLOOKUP($B7,'2001B4'!$E:$W,9,FALSE)</f>
        <v>24.271649795979176</v>
      </c>
      <c r="AC7">
        <f>VLOOKUP($B7,'2001B4'!$E:$W,10,FALSE)</f>
        <v>41.207215469269748</v>
      </c>
      <c r="AD7">
        <f>VLOOKUP($B7,'2001B4'!$E:$W,11,FALSE)</f>
        <v>4.9834475188981537</v>
      </c>
      <c r="AE7">
        <f>VLOOKUP($B7,'2001B4'!$E:$W,12,FALSE)</f>
        <v>90.400763846855526</v>
      </c>
      <c r="AF7">
        <f>VLOOKUP($B7,'2001B4'!$E:$W,13,FALSE)</f>
        <v>9.5992361531444743</v>
      </c>
      <c r="AG7">
        <f>VLOOKUP($B7,'2001B4'!$E:$W,14,FALSE)</f>
        <v>59.87246485537208</v>
      </c>
      <c r="AH7">
        <f>VLOOKUP($B7,'2001B4'!$E:$W,15,FALSE)</f>
        <v>3.3154022557352452</v>
      </c>
      <c r="AI7">
        <f>VLOOKUP($B7,'2001B4'!$E:$W,16,FALSE)</f>
        <v>3.4637385870538191</v>
      </c>
      <c r="AJ7">
        <f>VLOOKUP($B7,'2001B4'!$E:$W,17,FALSE)</f>
        <v>2.220782431522323</v>
      </c>
      <c r="AK7">
        <f>VLOOKUP($B7,'2001B4'!$E:$W,18,FALSE)</f>
        <v>31.127611870316535</v>
      </c>
      <c r="AL7">
        <f>VLOOKUP($B7,'2001B4'!$E:$W,19,FALSE)</f>
        <v>40.12753514462792</v>
      </c>
      <c r="AN7">
        <f t="shared" si="0"/>
        <v>-3.6634759519686853</v>
      </c>
      <c r="AO7">
        <f t="shared" si="1"/>
        <v>-8.6533789377409605</v>
      </c>
      <c r="AP7">
        <f t="shared" si="2"/>
        <v>1.7373264557335748</v>
      </c>
      <c r="AQ7">
        <f>O7-AF7</f>
        <v>5.4812079891623462</v>
      </c>
      <c r="AR7">
        <f>P7-AG7</f>
        <v>-17.533919648030135</v>
      </c>
      <c r="AS7">
        <f>Q7-AH7</f>
        <v>-0.65659116728445577</v>
      </c>
      <c r="AT7">
        <f>R7-AI7</f>
        <v>4.8013328797105181E-3</v>
      </c>
      <c r="AU7">
        <f>S7-AJ7</f>
        <v>1.1102848696333529</v>
      </c>
      <c r="AV7">
        <f>T7-AK7</f>
        <v>17.07542461280152</v>
      </c>
    </row>
    <row r="8" spans="1:48" x14ac:dyDescent="0.25">
      <c r="A8" t="s">
        <v>2157</v>
      </c>
      <c r="B8">
        <v>7</v>
      </c>
      <c r="C8" t="s">
        <v>70</v>
      </c>
      <c r="D8">
        <f>VLOOKUP($B8,'2011B4'!$B:$U,3,FALSE)</f>
        <v>0</v>
      </c>
      <c r="E8">
        <f>VLOOKUP($B8,'2011B4'!$B:$U,4,FALSE)</f>
        <v>616435</v>
      </c>
      <c r="F8">
        <f>VLOOKUP($B8,'2011B4'!$B:$U,5,FALSE)</f>
        <v>326109</v>
      </c>
      <c r="G8">
        <f>VLOOKUP($B8,'2011B4'!$B:$U,6,FALSE)</f>
        <v>290326</v>
      </c>
      <c r="H8">
        <f>VLOOKUP($B8,'2011B4'!$B:$U,7,FALSE)</f>
        <v>143813</v>
      </c>
      <c r="I8">
        <f>VLOOKUP($B8,'2011B4'!$B:$U,8,FALSE)</f>
        <v>124362</v>
      </c>
      <c r="J8">
        <f>VLOOKUP($B8,'2011B4'!$B:$U,9,FALSE)</f>
        <v>19451</v>
      </c>
      <c r="K8">
        <f>VLOOKUP($B8,'2011B4'!$B:$U,10,FALSE)</f>
        <v>23.32979146219796</v>
      </c>
      <c r="L8">
        <f>VLOOKUP($B8,'2011B4'!$B:$U,11,FALSE)</f>
        <v>38.135102067100263</v>
      </c>
      <c r="M8">
        <f>VLOOKUP($B8,'2011B4'!$B:$U,12,FALSE)</f>
        <v>6.6997099811935552</v>
      </c>
      <c r="N8">
        <f>VLOOKUP($B8,'2011B4'!$B:$U,13,FALSE)</f>
        <v>86.474797132387195</v>
      </c>
      <c r="O8">
        <f>VLOOKUP($B8,'2011B4'!$B:$U,14,FALSE)</f>
        <v>13.525202867612803</v>
      </c>
      <c r="P8">
        <f>VLOOKUP($B8,'2011B4'!$B:$U,15,FALSE)</f>
        <v>43.135877841363438</v>
      </c>
      <c r="Q8">
        <f>VLOOKUP($B8,'2011B4'!$B:$U,16,FALSE)</f>
        <v>5.7519139438020206</v>
      </c>
      <c r="R8">
        <f>VLOOKUP($B8,'2011B4'!$B:$U,17,FALSE)</f>
        <v>7.2788969008365028</v>
      </c>
      <c r="S8">
        <f>VLOOKUP($B8,'2011B4'!$B:$U,18,FALSE)</f>
        <v>5.9132345476417294</v>
      </c>
      <c r="T8">
        <f>VLOOKUP($B8,'2011B4'!$B:$U,19,FALSE)</f>
        <v>37.92007676635631</v>
      </c>
      <c r="U8">
        <f>VLOOKUP($B8,'2011B4'!$B:$U,20,FALSE)</f>
        <v>56.864122158636562</v>
      </c>
      <c r="V8">
        <f>VLOOKUP($B8,'2001B4'!$E:$W,3,FALSE)</f>
        <v>550084</v>
      </c>
      <c r="W8">
        <f>VLOOKUP($B8,'2001B4'!$E:$W,4,FALSE)</f>
        <v>289391</v>
      </c>
      <c r="X8">
        <f>VLOOKUP($B8,'2001B4'!$E:$W,5,FALSE)</f>
        <v>260693</v>
      </c>
      <c r="Y8">
        <f>VLOOKUP($B8,'2001B4'!$E:$W,6,FALSE)</f>
        <v>162839</v>
      </c>
      <c r="Z8">
        <f>VLOOKUP($B8,'2001B4'!$E:$W,7,FALSE)</f>
        <v>128156</v>
      </c>
      <c r="AA8">
        <f>VLOOKUP($B8,'2001B4'!$E:$W,8,FALSE)</f>
        <v>34683</v>
      </c>
      <c r="AB8">
        <f>VLOOKUP($B8,'2001B4'!$E:$W,9,FALSE)</f>
        <v>29.602569789341267</v>
      </c>
      <c r="AC8">
        <f>VLOOKUP($B8,'2001B4'!$E:$W,10,FALSE)</f>
        <v>44.284722054244952</v>
      </c>
      <c r="AD8">
        <f>VLOOKUP($B8,'2001B4'!$E:$W,11,FALSE)</f>
        <v>13.304154695369649</v>
      </c>
      <c r="AE8">
        <f>VLOOKUP($B8,'2001B4'!$E:$W,12,FALSE)</f>
        <v>78.701048274676211</v>
      </c>
      <c r="AF8">
        <f>VLOOKUP($B8,'2001B4'!$E:$W,13,FALSE)</f>
        <v>21.298951725323786</v>
      </c>
      <c r="AG8">
        <f>VLOOKUP($B8,'2001B4'!$E:$W,14,FALSE)</f>
        <v>56.056595778652529</v>
      </c>
      <c r="AH8">
        <f>VLOOKUP($B8,'2001B4'!$E:$W,15,FALSE)</f>
        <v>5.6319432077082272</v>
      </c>
      <c r="AI8">
        <f>VLOOKUP($B8,'2001B4'!$E:$W,16,FALSE)</f>
        <v>4.9859063246519568</v>
      </c>
      <c r="AJ8">
        <f>VLOOKUP($B8,'2001B4'!$E:$W,17,FALSE)</f>
        <v>4.6720994356388825</v>
      </c>
      <c r="AK8">
        <f>VLOOKUP($B8,'2001B4'!$E:$W,18,FALSE)</f>
        <v>28.653455253348397</v>
      </c>
      <c r="AL8">
        <f>VLOOKUP($B8,'2001B4'!$E:$W,19,FALSE)</f>
        <v>43.943404221347471</v>
      </c>
      <c r="AN8">
        <f t="shared" si="0"/>
        <v>-6.2727783271433069</v>
      </c>
      <c r="AO8">
        <f t="shared" si="1"/>
        <v>-6.149619987144689</v>
      </c>
      <c r="AP8">
        <f t="shared" si="2"/>
        <v>-6.6044447141760934</v>
      </c>
      <c r="AQ8">
        <f>O8-AF8</f>
        <v>-7.7737488577109826</v>
      </c>
      <c r="AR8">
        <f>P8-AG8</f>
        <v>-12.920717937289091</v>
      </c>
      <c r="AS8">
        <f>Q8-AH8</f>
        <v>0.11997073609379338</v>
      </c>
      <c r="AT8">
        <f>R8-AI8</f>
        <v>2.2929905761845459</v>
      </c>
      <c r="AU8">
        <f>S8-AJ8</f>
        <v>1.2411351120028469</v>
      </c>
      <c r="AV8">
        <f>T8-AK8</f>
        <v>9.2666215130079124</v>
      </c>
    </row>
    <row r="9" spans="1:48" x14ac:dyDescent="0.25">
      <c r="A9" t="s">
        <v>2133</v>
      </c>
      <c r="B9">
        <v>8</v>
      </c>
      <c r="C9" t="s">
        <v>71</v>
      </c>
      <c r="D9" t="str">
        <f>VLOOKUP($B9,'2011B4'!$B:$U,3,FALSE)</f>
        <v>Y</v>
      </c>
      <c r="E9">
        <f>VLOOKUP($B9,'2011B4'!$B:$U,4,FALSE)</f>
        <v>1008039</v>
      </c>
      <c r="F9">
        <f>VLOOKUP($B9,'2011B4'!$B:$U,5,FALSE)</f>
        <v>534733</v>
      </c>
      <c r="G9">
        <f>VLOOKUP($B9,'2011B4'!$B:$U,6,FALSE)</f>
        <v>473306</v>
      </c>
      <c r="H9">
        <f>VLOOKUP($B9,'2011B4'!$B:$U,7,FALSE)</f>
        <v>185075</v>
      </c>
      <c r="I9">
        <f>VLOOKUP($B9,'2011B4'!$B:$U,8,FALSE)</f>
        <v>167112</v>
      </c>
      <c r="J9">
        <f>VLOOKUP($B9,'2011B4'!$B:$U,9,FALSE)</f>
        <v>17963</v>
      </c>
      <c r="K9">
        <f>VLOOKUP($B9,'2011B4'!$B:$U,10,FALSE)</f>
        <v>18.359904725908422</v>
      </c>
      <c r="L9">
        <f>VLOOKUP($B9,'2011B4'!$B:$U,11,FALSE)</f>
        <v>31.251484385665368</v>
      </c>
      <c r="M9">
        <f>VLOOKUP($B9,'2011B4'!$B:$U,12,FALSE)</f>
        <v>3.7952191605430738</v>
      </c>
      <c r="N9">
        <f>VLOOKUP($B9,'2011B4'!$B:$U,13,FALSE)</f>
        <v>90.294205052005935</v>
      </c>
      <c r="O9">
        <f>VLOOKUP($B9,'2011B4'!$B:$U,14,FALSE)</f>
        <v>9.7057949479940557</v>
      </c>
      <c r="P9">
        <f>VLOOKUP($B9,'2011B4'!$B:$U,15,FALSE)</f>
        <v>30.272592192354452</v>
      </c>
      <c r="Q9">
        <f>VLOOKUP($B9,'2011B4'!$B:$U,16,FALSE)</f>
        <v>8.0356612184249627</v>
      </c>
      <c r="R9">
        <f>VLOOKUP($B9,'2011B4'!$B:$U,17,FALSE)</f>
        <v>8.487369985141159</v>
      </c>
      <c r="S9">
        <f>VLOOKUP($B9,'2011B4'!$B:$U,18,FALSE)</f>
        <v>4.0340402539511011</v>
      </c>
      <c r="T9">
        <f>VLOOKUP($B9,'2011B4'!$B:$U,19,FALSE)</f>
        <v>49.170336350128331</v>
      </c>
      <c r="U9">
        <f>VLOOKUP($B9,'2011B4'!$B:$U,20,FALSE)</f>
        <v>69.727407807645548</v>
      </c>
      <c r="V9">
        <f>VLOOKUP($B9,'2001B4'!$E:$W,3,FALSE)</f>
        <v>1169780</v>
      </c>
      <c r="W9">
        <f>VLOOKUP($B9,'2001B4'!$E:$W,4,FALSE)</f>
        <v>614816</v>
      </c>
      <c r="X9">
        <f>VLOOKUP($B9,'2001B4'!$E:$W,5,FALSE)</f>
        <v>554964</v>
      </c>
      <c r="Y9">
        <f>VLOOKUP($B9,'2001B4'!$E:$W,6,FALSE)</f>
        <v>269708</v>
      </c>
      <c r="Z9">
        <f>VLOOKUP($B9,'2001B4'!$E:$W,7,FALSE)</f>
        <v>229102</v>
      </c>
      <c r="AA9">
        <f>VLOOKUP($B9,'2001B4'!$E:$W,8,FALSE)</f>
        <v>40606</v>
      </c>
      <c r="AB9">
        <f>VLOOKUP($B9,'2001B4'!$E:$W,9,FALSE)</f>
        <v>23.056301184838173</v>
      </c>
      <c r="AC9">
        <f>VLOOKUP($B9,'2001B4'!$E:$W,10,FALSE)</f>
        <v>37.263506479987505</v>
      </c>
      <c r="AD9">
        <f>VLOOKUP($B9,'2001B4'!$E:$W,11,FALSE)</f>
        <v>7.3168710042453204</v>
      </c>
      <c r="AE9">
        <f>VLOOKUP($B9,'2001B4'!$E:$W,12,FALSE)</f>
        <v>84.944458451362209</v>
      </c>
      <c r="AF9">
        <f>VLOOKUP($B9,'2001B4'!$E:$W,13,FALSE)</f>
        <v>15.055541548637786</v>
      </c>
      <c r="AG9">
        <f>VLOOKUP($B9,'2001B4'!$E:$W,14,FALSE)</f>
        <v>44.780651667729543</v>
      </c>
      <c r="AH9">
        <f>VLOOKUP($B9,'2001B4'!$E:$W,15,FALSE)</f>
        <v>16.383644534088717</v>
      </c>
      <c r="AI9">
        <f>VLOOKUP($B9,'2001B4'!$E:$W,16,FALSE)</f>
        <v>7.1506963086004127</v>
      </c>
      <c r="AJ9">
        <f>VLOOKUP($B9,'2001B4'!$E:$W,17,FALSE)</f>
        <v>2.2769068770670504</v>
      </c>
      <c r="AK9">
        <f>VLOOKUP($B9,'2001B4'!$E:$W,18,FALSE)</f>
        <v>29.408100612514275</v>
      </c>
      <c r="AL9">
        <f>VLOOKUP($B9,'2001B4'!$E:$W,19,FALSE)</f>
        <v>55.219348332270457</v>
      </c>
      <c r="AN9">
        <f>DistrictMath!J6</f>
        <v>-4.5093913366730689</v>
      </c>
      <c r="AO9">
        <f>DistrictMath!K6</f>
        <v>-6.1251778138677047</v>
      </c>
      <c r="AP9">
        <f>DistrictMath!L6</f>
        <v>-2.9797648202360056</v>
      </c>
      <c r="AQ9">
        <f>DistrictMath!N6</f>
        <v>-4.069314762297795</v>
      </c>
      <c r="AR9">
        <f>DistrictMath!O6</f>
        <v>-13.593583163607594</v>
      </c>
      <c r="AS9">
        <f>DistrictMath!P6</f>
        <v>-5.821742082479787</v>
      </c>
      <c r="AT9">
        <f>DistrictMath!Q6</f>
        <v>0.6634942985068264</v>
      </c>
      <c r="AU9">
        <f>DistrictMath!R6</f>
        <v>1.7468583660723338</v>
      </c>
      <c r="AV9">
        <f>DistrictMath!S6</f>
        <v>17.00497258150822</v>
      </c>
    </row>
    <row r="10" spans="1:48" x14ac:dyDescent="0.25">
      <c r="A10" t="s">
        <v>2985</v>
      </c>
      <c r="B10">
        <v>9</v>
      </c>
      <c r="C10" t="s">
        <v>72</v>
      </c>
      <c r="D10" t="str">
        <f>VLOOKUP($B10,'2011B4'!$B:$U,3,FALSE)</f>
        <v>Y</v>
      </c>
      <c r="E10">
        <f>VLOOKUP($B10,'2011B4'!$B:$U,4,FALSE)</f>
        <v>392232</v>
      </c>
      <c r="F10">
        <f>VLOOKUP($B10,'2011B4'!$B:$U,5,FALSE)</f>
        <v>207680</v>
      </c>
      <c r="G10">
        <f>VLOOKUP($B10,'2011B4'!$B:$U,6,FALSE)</f>
        <v>184552</v>
      </c>
      <c r="H10">
        <f>VLOOKUP($B10,'2011B4'!$B:$U,7,FALSE)</f>
        <v>74632</v>
      </c>
      <c r="I10">
        <f>VLOOKUP($B10,'2011B4'!$B:$U,8,FALSE)</f>
        <v>64063</v>
      </c>
      <c r="J10">
        <f>VLOOKUP($B10,'2011B4'!$B:$U,9,FALSE)</f>
        <v>10569</v>
      </c>
      <c r="K10">
        <f>VLOOKUP($B10,'2011B4'!$B:$U,10,FALSE)</f>
        <v>19.027514328254707</v>
      </c>
      <c r="L10">
        <f>VLOOKUP($B10,'2011B4'!$B:$U,11,FALSE)</f>
        <v>30.846976117103235</v>
      </c>
      <c r="M10">
        <f>VLOOKUP($B10,'2011B4'!$B:$U,12,FALSE)</f>
        <v>5.7268412154839829</v>
      </c>
      <c r="N10">
        <f>VLOOKUP($B10,'2011B4'!$B:$U,13,FALSE)</f>
        <v>85.838514310215459</v>
      </c>
      <c r="O10">
        <f>VLOOKUP($B10,'2011B4'!$B:$U,14,FALSE)</f>
        <v>14.161485689784541</v>
      </c>
      <c r="P10">
        <f>VLOOKUP($B10,'2011B4'!$B:$U,15,FALSE)</f>
        <v>33.454818308500379</v>
      </c>
      <c r="Q10">
        <f>VLOOKUP($B10,'2011B4'!$B:$U,16,FALSE)</f>
        <v>16.826562332511525</v>
      </c>
      <c r="R10">
        <f>VLOOKUP($B10,'2011B4'!$B:$U,17,FALSE)</f>
        <v>6.1448172365741236</v>
      </c>
      <c r="S10">
        <f>VLOOKUP($B10,'2011B4'!$B:$U,18,FALSE)</f>
        <v>3.9982849179976419</v>
      </c>
      <c r="T10">
        <f>VLOOKUP($B10,'2011B4'!$B:$U,19,FALSE)</f>
        <v>39.575517204416336</v>
      </c>
      <c r="U10">
        <f>VLOOKUP($B10,'2011B4'!$B:$U,20,FALSE)</f>
        <v>66.545181691499621</v>
      </c>
      <c r="V10" t="e">
        <f>VLOOKUP($B10,'2001B4'!$E:$W,3,FALSE)</f>
        <v>#N/A</v>
      </c>
      <c r="W10" t="e">
        <f>VLOOKUP($B10,'2001B4'!$E:$W,4,FALSE)</f>
        <v>#N/A</v>
      </c>
      <c r="X10" t="e">
        <f>VLOOKUP($B10,'2001B4'!$E:$W,5,FALSE)</f>
        <v>#N/A</v>
      </c>
      <c r="Y10" t="e">
        <f>VLOOKUP($B10,'2001B4'!$E:$W,6,FALSE)</f>
        <v>#N/A</v>
      </c>
      <c r="Z10" t="e">
        <f>VLOOKUP($B10,'2001B4'!$E:$W,7,FALSE)</f>
        <v>#N/A</v>
      </c>
      <c r="AA10" t="e">
        <f>VLOOKUP($B10,'2001B4'!$E:$W,8,FALSE)</f>
        <v>#N/A</v>
      </c>
      <c r="AB10" t="e">
        <f>VLOOKUP($B10,'2001B4'!$E:$W,9,FALSE)</f>
        <v>#N/A</v>
      </c>
      <c r="AC10" t="e">
        <f>VLOOKUP($B10,'2001B4'!$E:$W,10,FALSE)</f>
        <v>#N/A</v>
      </c>
      <c r="AD10" t="e">
        <f>VLOOKUP($B10,'2001B4'!$E:$W,11,FALSE)</f>
        <v>#N/A</v>
      </c>
      <c r="AE10" t="e">
        <f>VLOOKUP($B10,'2001B4'!$E:$W,12,FALSE)</f>
        <v>#N/A</v>
      </c>
      <c r="AF10" t="e">
        <f>VLOOKUP($B10,'2001B4'!$E:$W,13,FALSE)</f>
        <v>#N/A</v>
      </c>
      <c r="AG10" t="e">
        <f>VLOOKUP($B10,'2001B4'!$E:$W,14,FALSE)</f>
        <v>#N/A</v>
      </c>
      <c r="AH10" t="e">
        <f>VLOOKUP($B10,'2001B4'!$E:$W,15,FALSE)</f>
        <v>#N/A</v>
      </c>
      <c r="AI10" t="e">
        <f>VLOOKUP($B10,'2001B4'!$E:$W,16,FALSE)</f>
        <v>#N/A</v>
      </c>
      <c r="AJ10" t="e">
        <f>VLOOKUP($B10,'2001B4'!$E:$W,17,FALSE)</f>
        <v>#N/A</v>
      </c>
      <c r="AK10" t="e">
        <f>VLOOKUP($B10,'2001B4'!$E:$W,18,FALSE)</f>
        <v>#N/A</v>
      </c>
      <c r="AL10" t="e">
        <f>VLOOKUP($B10,'2001B4'!$E:$W,19,FALSE)</f>
        <v>#N/A</v>
      </c>
      <c r="AN10">
        <f>DistrictMath!J6</f>
        <v>-4.5093913366730689</v>
      </c>
      <c r="AO10">
        <f>DistrictMath!K6</f>
        <v>-6.1251778138677047</v>
      </c>
      <c r="AP10">
        <f>DistrictMath!L6</f>
        <v>-2.9797648202360056</v>
      </c>
      <c r="AQ10">
        <f>DistrictMath!N6</f>
        <v>-4.069314762297795</v>
      </c>
      <c r="AR10">
        <f>DistrictMath!O6</f>
        <v>-13.593583163607594</v>
      </c>
      <c r="AS10">
        <f>DistrictMath!P6</f>
        <v>-5.821742082479787</v>
      </c>
      <c r="AT10">
        <f>DistrictMath!Q6</f>
        <v>0.6634942985068264</v>
      </c>
      <c r="AU10">
        <f>DistrictMath!R6</f>
        <v>1.7468583660723338</v>
      </c>
      <c r="AV10">
        <f>DistrictMath!S6</f>
        <v>17.00497258150822</v>
      </c>
    </row>
    <row r="11" spans="1:48" x14ac:dyDescent="0.25">
      <c r="A11" t="s">
        <v>2135</v>
      </c>
      <c r="B11">
        <v>10</v>
      </c>
      <c r="C11" t="s">
        <v>73</v>
      </c>
      <c r="D11" t="str">
        <f>VLOOKUP($B11,'2011B4'!$B:$U,3,FALSE)</f>
        <v>Y</v>
      </c>
      <c r="E11">
        <f>VLOOKUP($B11,'2011B4'!$B:$U,4,FALSE)</f>
        <v>1236829</v>
      </c>
      <c r="F11">
        <f>VLOOKUP($B11,'2011B4'!$B:$U,5,FALSE)</f>
        <v>651124</v>
      </c>
      <c r="G11">
        <f>VLOOKUP($B11,'2011B4'!$B:$U,6,FALSE)</f>
        <v>585705</v>
      </c>
      <c r="H11">
        <f>VLOOKUP($B11,'2011B4'!$B:$U,7,FALSE)</f>
        <v>330806</v>
      </c>
      <c r="I11">
        <f>VLOOKUP($B11,'2011B4'!$B:$U,8,FALSE)</f>
        <v>289824</v>
      </c>
      <c r="J11">
        <f>VLOOKUP($B11,'2011B4'!$B:$U,9,FALSE)</f>
        <v>40982</v>
      </c>
      <c r="K11">
        <f>VLOOKUP($B11,'2011B4'!$B:$U,10,FALSE)</f>
        <v>26.746300418246982</v>
      </c>
      <c r="L11">
        <f>VLOOKUP($B11,'2011B4'!$B:$U,11,FALSE)</f>
        <v>44.511337318237388</v>
      </c>
      <c r="M11">
        <f>VLOOKUP($B11,'2011B4'!$B:$U,12,FALSE)</f>
        <v>6.997037757915674</v>
      </c>
      <c r="N11">
        <f>VLOOKUP($B11,'2011B4'!$B:$U,13,FALSE)</f>
        <v>87.611470166804722</v>
      </c>
      <c r="O11">
        <f>VLOOKUP($B11,'2011B4'!$B:$U,14,FALSE)</f>
        <v>12.388529833195287</v>
      </c>
      <c r="P11">
        <f>VLOOKUP($B11,'2011B4'!$B:$U,15,FALSE)</f>
        <v>6.5101600333730349</v>
      </c>
      <c r="Q11">
        <f>VLOOKUP($B11,'2011B4'!$B:$U,16,FALSE)</f>
        <v>12.828666952836405</v>
      </c>
      <c r="R11">
        <f>VLOOKUP($B11,'2011B4'!$B:$U,17,FALSE)</f>
        <v>20.862076262220153</v>
      </c>
      <c r="S11">
        <f>VLOOKUP($B11,'2011B4'!$B:$U,18,FALSE)</f>
        <v>7.1800390561235288</v>
      </c>
      <c r="T11">
        <f>VLOOKUP($B11,'2011B4'!$B:$U,19,FALSE)</f>
        <v>52.619057695446884</v>
      </c>
      <c r="U11">
        <f>VLOOKUP($B11,'2011B4'!$B:$U,20,FALSE)</f>
        <v>93.48983996662696</v>
      </c>
      <c r="V11">
        <f>VLOOKUP($B11,'2001B4'!$E:$W,3,FALSE)</f>
        <v>1202447</v>
      </c>
      <c r="W11">
        <f>VLOOKUP($B11,'2001B4'!$E:$W,4,FALSE)</f>
        <v>649491</v>
      </c>
      <c r="X11">
        <f>VLOOKUP($B11,'2001B4'!$E:$W,5,FALSE)</f>
        <v>552956</v>
      </c>
      <c r="Y11">
        <f>VLOOKUP($B11,'2001B4'!$E:$W,6,FALSE)</f>
        <v>323196</v>
      </c>
      <c r="Z11">
        <f>VLOOKUP($B11,'2001B4'!$E:$W,7,FALSE)</f>
        <v>290531</v>
      </c>
      <c r="AA11">
        <f>VLOOKUP($B11,'2001B4'!$E:$W,8,FALSE)</f>
        <v>32665</v>
      </c>
      <c r="AB11">
        <f>VLOOKUP($B11,'2001B4'!$E:$W,9,FALSE)</f>
        <v>26.878190889078684</v>
      </c>
      <c r="AC11">
        <f>VLOOKUP($B11,'2001B4'!$E:$W,10,FALSE)</f>
        <v>44.732105602695036</v>
      </c>
      <c r="AD11">
        <f>VLOOKUP($B11,'2001B4'!$E:$W,11,FALSE)</f>
        <v>5.9073416329689881</v>
      </c>
      <c r="AE11">
        <f>VLOOKUP($B11,'2001B4'!$E:$W,12,FALSE)</f>
        <v>89.893129865468637</v>
      </c>
      <c r="AF11">
        <f>VLOOKUP($B11,'2001B4'!$E:$W,13,FALSE)</f>
        <v>10.106870134531368</v>
      </c>
      <c r="AG11">
        <f>VLOOKUP($B11,'2001B4'!$E:$W,14,FALSE)</f>
        <v>10.734043738165077</v>
      </c>
      <c r="AH11">
        <f>VLOOKUP($B11,'2001B4'!$E:$W,15,FALSE)</f>
        <v>19.587494894738796</v>
      </c>
      <c r="AI11">
        <f>VLOOKUP($B11,'2001B4'!$E:$W,16,FALSE)</f>
        <v>16.23658708647384</v>
      </c>
      <c r="AJ11">
        <f>VLOOKUP($B11,'2001B4'!$E:$W,17,FALSE)</f>
        <v>4.6374336316043516</v>
      </c>
      <c r="AK11">
        <f>VLOOKUP($B11,'2001B4'!$E:$W,18,FALSE)</f>
        <v>48.804440649017934</v>
      </c>
      <c r="AL11">
        <f>VLOOKUP($B11,'2001B4'!$E:$W,19,FALSE)</f>
        <v>89.26595626183493</v>
      </c>
      <c r="AN11">
        <f>DistrictMath!J12</f>
        <v>-1.6997841497392585</v>
      </c>
      <c r="AO11">
        <f>DistrictMath!K12</f>
        <v>-2.8699691912380132</v>
      </c>
      <c r="AP11">
        <f>DistrictMath!L12</f>
        <v>0.62026417075835116</v>
      </c>
      <c r="AQ11">
        <f>DistrictMath!N12</f>
        <v>2.1342030043792359</v>
      </c>
      <c r="AR11">
        <f>DistrictMath!O12</f>
        <v>-1.3658226906017461</v>
      </c>
      <c r="AS11">
        <f>DistrictMath!P12</f>
        <v>-6.818860703191163</v>
      </c>
      <c r="AT11">
        <f>DistrictMath!Q12</f>
        <v>2.411324154873693</v>
      </c>
      <c r="AU11">
        <f>DistrictMath!R12</f>
        <v>2.4851583032866413</v>
      </c>
      <c r="AV11">
        <f>DistrictMath!S12</f>
        <v>3.288200935632581</v>
      </c>
    </row>
    <row r="12" spans="1:48" x14ac:dyDescent="0.25">
      <c r="A12" t="s">
        <v>2986</v>
      </c>
      <c r="B12">
        <v>11</v>
      </c>
      <c r="C12" t="s">
        <v>74</v>
      </c>
      <c r="D12" t="str">
        <f>VLOOKUP($B12,'2011B4'!$B:$U,3,FALSE)</f>
        <v>Y</v>
      </c>
      <c r="E12">
        <f>VLOOKUP($B12,'2011B4'!$B:$U,4,FALSE)</f>
        <v>297446</v>
      </c>
      <c r="F12">
        <f>VLOOKUP($B12,'2011B4'!$B:$U,5,FALSE)</f>
        <v>158720</v>
      </c>
      <c r="G12">
        <f>VLOOKUP($B12,'2011B4'!$B:$U,6,FALSE)</f>
        <v>138726</v>
      </c>
      <c r="H12">
        <f>VLOOKUP($B12,'2011B4'!$B:$U,7,FALSE)</f>
        <v>55500</v>
      </c>
      <c r="I12">
        <f>VLOOKUP($B12,'2011B4'!$B:$U,8,FALSE)</f>
        <v>49194</v>
      </c>
      <c r="J12">
        <f>VLOOKUP($B12,'2011B4'!$B:$U,9,FALSE)</f>
        <v>6306</v>
      </c>
      <c r="K12">
        <f>VLOOKUP($B12,'2011B4'!$B:$U,10,FALSE)</f>
        <v>18.658849001163237</v>
      </c>
      <c r="L12">
        <f>VLOOKUP($B12,'2011B4'!$B:$U,11,FALSE)</f>
        <v>30.994203629032256</v>
      </c>
      <c r="M12">
        <f>VLOOKUP($B12,'2011B4'!$B:$U,12,FALSE)</f>
        <v>4.5456511396565888</v>
      </c>
      <c r="N12">
        <f>VLOOKUP($B12,'2011B4'!$B:$U,13,FALSE)</f>
        <v>88.637837837837836</v>
      </c>
      <c r="O12">
        <f>VLOOKUP($B12,'2011B4'!$B:$U,14,FALSE)</f>
        <v>11.362162162162162</v>
      </c>
      <c r="P12">
        <f>VLOOKUP($B12,'2011B4'!$B:$U,15,FALSE)</f>
        <v>26.403603603603603</v>
      </c>
      <c r="Q12">
        <f>VLOOKUP($B12,'2011B4'!$B:$U,16,FALSE)</f>
        <v>12.410810810810812</v>
      </c>
      <c r="R12">
        <f>VLOOKUP($B12,'2011B4'!$B:$U,17,FALSE)</f>
        <v>5.4504504504504503</v>
      </c>
      <c r="S12">
        <f>VLOOKUP($B12,'2011B4'!$B:$U,18,FALSE)</f>
        <v>6.7801801801801798</v>
      </c>
      <c r="T12">
        <f>VLOOKUP($B12,'2011B4'!$B:$U,19,FALSE)</f>
        <v>48.954954954954957</v>
      </c>
      <c r="U12">
        <f>VLOOKUP($B12,'2011B4'!$B:$U,20,FALSE)</f>
        <v>73.596396396396401</v>
      </c>
      <c r="V12" t="e">
        <f>VLOOKUP($B12,'2001B4'!$E:$W,3,FALSE)</f>
        <v>#N/A</v>
      </c>
      <c r="W12" t="e">
        <f>VLOOKUP($B12,'2001B4'!$E:$W,4,FALSE)</f>
        <v>#N/A</v>
      </c>
      <c r="X12" t="e">
        <f>VLOOKUP($B12,'2001B4'!$E:$W,5,FALSE)</f>
        <v>#N/A</v>
      </c>
      <c r="Y12" t="e">
        <f>VLOOKUP($B12,'2001B4'!$E:$W,6,FALSE)</f>
        <v>#N/A</v>
      </c>
      <c r="Z12" t="e">
        <f>VLOOKUP($B12,'2001B4'!$E:$W,7,FALSE)</f>
        <v>#N/A</v>
      </c>
      <c r="AA12" t="e">
        <f>VLOOKUP($B12,'2001B4'!$E:$W,8,FALSE)</f>
        <v>#N/A</v>
      </c>
      <c r="AB12" t="e">
        <f>VLOOKUP($B12,'2001B4'!$E:$W,9,FALSE)</f>
        <v>#N/A</v>
      </c>
      <c r="AC12" t="e">
        <f>VLOOKUP($B12,'2001B4'!$E:$W,10,FALSE)</f>
        <v>#N/A</v>
      </c>
      <c r="AD12" t="e">
        <f>VLOOKUP($B12,'2001B4'!$E:$W,11,FALSE)</f>
        <v>#N/A</v>
      </c>
      <c r="AE12" t="e">
        <f>VLOOKUP($B12,'2001B4'!$E:$W,12,FALSE)</f>
        <v>#N/A</v>
      </c>
      <c r="AF12" t="e">
        <f>VLOOKUP($B12,'2001B4'!$E:$W,13,FALSE)</f>
        <v>#N/A</v>
      </c>
      <c r="AG12" t="e">
        <f>VLOOKUP($B12,'2001B4'!$E:$W,14,FALSE)</f>
        <v>#N/A</v>
      </c>
      <c r="AH12" t="e">
        <f>VLOOKUP($B12,'2001B4'!$E:$W,15,FALSE)</f>
        <v>#N/A</v>
      </c>
      <c r="AI12" t="e">
        <f>VLOOKUP($B12,'2001B4'!$E:$W,16,FALSE)</f>
        <v>#N/A</v>
      </c>
      <c r="AJ12" t="e">
        <f>VLOOKUP($B12,'2001B4'!$E:$W,17,FALSE)</f>
        <v>#N/A</v>
      </c>
      <c r="AK12" t="e">
        <f>VLOOKUP($B12,'2001B4'!$E:$W,18,FALSE)</f>
        <v>#N/A</v>
      </c>
      <c r="AL12" t="e">
        <f>VLOOKUP($B12,'2001B4'!$E:$W,19,FALSE)</f>
        <v>#N/A</v>
      </c>
      <c r="AN12">
        <f>DistrictMath!J12</f>
        <v>-1.6997841497392585</v>
      </c>
      <c r="AO12">
        <f>DistrictMath!K12</f>
        <v>-2.8699691912380132</v>
      </c>
      <c r="AP12">
        <f>DistrictMath!L12</f>
        <v>0.62026417075835116</v>
      </c>
      <c r="AQ12">
        <f>DistrictMath!N12</f>
        <v>2.1342030043792359</v>
      </c>
      <c r="AR12">
        <f>DistrictMath!O12</f>
        <v>-1.3658226906017461</v>
      </c>
      <c r="AS12">
        <f>DistrictMath!P12</f>
        <v>-6.818860703191163</v>
      </c>
      <c r="AT12">
        <f>DistrictMath!Q12</f>
        <v>2.411324154873693</v>
      </c>
      <c r="AU12">
        <f>DistrictMath!R12</f>
        <v>2.4851583032866413</v>
      </c>
      <c r="AV12">
        <f>DistrictMath!S12</f>
        <v>3.288200935632581</v>
      </c>
    </row>
    <row r="13" spans="1:48" x14ac:dyDescent="0.25">
      <c r="A13" t="s">
        <v>2139</v>
      </c>
      <c r="B13">
        <v>12</v>
      </c>
      <c r="C13" t="s">
        <v>75</v>
      </c>
      <c r="D13" t="str">
        <f>VLOOKUP($B13,'2011B4'!$B:$U,3,FALSE)</f>
        <v>Y</v>
      </c>
      <c r="E13">
        <f>VLOOKUP($B13,'2011B4'!$B:$U,4,FALSE)</f>
        <v>560440</v>
      </c>
      <c r="F13">
        <f>VLOOKUP($B13,'2011B4'!$B:$U,5,FALSE)</f>
        <v>293064</v>
      </c>
      <c r="G13">
        <f>VLOOKUP($B13,'2011B4'!$B:$U,6,FALSE)</f>
        <v>267376</v>
      </c>
      <c r="H13">
        <f>VLOOKUP($B13,'2011B4'!$B:$U,7,FALSE)</f>
        <v>98902</v>
      </c>
      <c r="I13">
        <f>VLOOKUP($B13,'2011B4'!$B:$U,8,FALSE)</f>
        <v>89748</v>
      </c>
      <c r="J13">
        <f>VLOOKUP($B13,'2011B4'!$B:$U,9,FALSE)</f>
        <v>9154</v>
      </c>
      <c r="K13">
        <f>VLOOKUP($B13,'2011B4'!$B:$U,10,FALSE)</f>
        <v>17.647205766897436</v>
      </c>
      <c r="L13">
        <f>VLOOKUP($B13,'2011B4'!$B:$U,11,FALSE)</f>
        <v>30.624027516173939</v>
      </c>
      <c r="M13">
        <f>VLOOKUP($B13,'2011B4'!$B:$U,12,FALSE)</f>
        <v>3.4236431093291846</v>
      </c>
      <c r="N13">
        <f>VLOOKUP($B13,'2011B4'!$B:$U,13,FALSE)</f>
        <v>90.744373217932903</v>
      </c>
      <c r="O13">
        <f>VLOOKUP($B13,'2011B4'!$B:$U,14,FALSE)</f>
        <v>9.2556267820670968</v>
      </c>
      <c r="P13">
        <f>VLOOKUP($B13,'2011B4'!$B:$U,15,FALSE)</f>
        <v>29.540353076783077</v>
      </c>
      <c r="Q13">
        <f>VLOOKUP($B13,'2011B4'!$B:$U,16,FALSE)</f>
        <v>9.7288224707286002</v>
      </c>
      <c r="R13">
        <f>VLOOKUP($B13,'2011B4'!$B:$U,17,FALSE)</f>
        <v>8.8370305959434585</v>
      </c>
      <c r="S13">
        <f>VLOOKUP($B13,'2011B4'!$B:$U,18,FALSE)</f>
        <v>3.2415926877110675</v>
      </c>
      <c r="T13">
        <f>VLOOKUP($B13,'2011B4'!$B:$U,19,FALSE)</f>
        <v>48.652201168833798</v>
      </c>
      <c r="U13">
        <f>VLOOKUP($B13,'2011B4'!$B:$U,20,FALSE)</f>
        <v>70.459646923216923</v>
      </c>
      <c r="V13">
        <f>VLOOKUP($B13,'2001B4'!$E:$W,3,FALSE)</f>
        <v>652607</v>
      </c>
      <c r="W13">
        <f>VLOOKUP($B13,'2001B4'!$E:$W,4,FALSE)</f>
        <v>335544</v>
      </c>
      <c r="X13">
        <f>VLOOKUP($B13,'2001B4'!$E:$W,5,FALSE)</f>
        <v>317063</v>
      </c>
      <c r="Y13">
        <f>VLOOKUP($B13,'2001B4'!$E:$W,6,FALSE)</f>
        <v>149014</v>
      </c>
      <c r="Z13">
        <f>VLOOKUP($B13,'2001B4'!$E:$W,7,FALSE)</f>
        <v>133513</v>
      </c>
      <c r="AA13">
        <f>VLOOKUP($B13,'2001B4'!$E:$W,8,FALSE)</f>
        <v>15501</v>
      </c>
      <c r="AB13">
        <f>VLOOKUP($B13,'2001B4'!$E:$W,9,FALSE)</f>
        <v>22.833650267312485</v>
      </c>
      <c r="AC13">
        <f>VLOOKUP($B13,'2001B4'!$E:$W,10,FALSE)</f>
        <v>39.790012636196742</v>
      </c>
      <c r="AD13">
        <f>VLOOKUP($B13,'2001B4'!$E:$W,11,FALSE)</f>
        <v>4.8889337450285906</v>
      </c>
      <c r="AE13">
        <f>VLOOKUP($B13,'2001B4'!$E:$W,12,FALSE)</f>
        <v>89.597621699974496</v>
      </c>
      <c r="AF13">
        <f>VLOOKUP($B13,'2001B4'!$E:$W,13,FALSE)</f>
        <v>10.402378300025502</v>
      </c>
      <c r="AG13">
        <f>VLOOKUP($B13,'2001B4'!$E:$W,14,FALSE)</f>
        <v>56.120230313930236</v>
      </c>
      <c r="AH13">
        <f>VLOOKUP($B13,'2001B4'!$E:$W,15,FALSE)</f>
        <v>8.8347403599661778</v>
      </c>
      <c r="AI13">
        <f>VLOOKUP($B13,'2001B4'!$E:$W,16,FALSE)</f>
        <v>6.1175460023890373</v>
      </c>
      <c r="AJ13">
        <f>VLOOKUP($B13,'2001B4'!$E:$W,17,FALSE)</f>
        <v>1.9776665279772372</v>
      </c>
      <c r="AK13">
        <f>VLOOKUP($B13,'2001B4'!$E:$W,18,FALSE)</f>
        <v>26.949816795737313</v>
      </c>
      <c r="AL13">
        <f>VLOOKUP($B13,'2001B4'!$E:$W,19,FALSE)</f>
        <v>43.879769686069764</v>
      </c>
      <c r="AN13">
        <f>DistrictMath!J18</f>
        <v>-4.3481877708659624</v>
      </c>
      <c r="AO13">
        <f>DistrictMath!K18</f>
        <v>-7.6685070395640338</v>
      </c>
      <c r="AP13">
        <f>DistrictMath!L18</f>
        <v>-1.1532024255738289</v>
      </c>
      <c r="AQ13">
        <f>DistrictMath!N18</f>
        <v>-0.69430754595675026</v>
      </c>
      <c r="AR13">
        <f>DistrictMath!O18</f>
        <v>-14.603585569769152</v>
      </c>
      <c r="AS13">
        <f>DistrictMath!P18</f>
        <v>-0.68349470356709752</v>
      </c>
      <c r="AT13">
        <f>DistrictMath!Q18</f>
        <v>1.554022143883155</v>
      </c>
      <c r="AU13">
        <f>DistrictMath!R18</f>
        <v>0.42006661950560087</v>
      </c>
      <c r="AV13">
        <f>DistrictMath!S18</f>
        <v>13.312991509947487</v>
      </c>
    </row>
    <row r="14" spans="1:48" x14ac:dyDescent="0.25">
      <c r="A14" t="s">
        <v>2987</v>
      </c>
      <c r="B14">
        <v>13</v>
      </c>
      <c r="C14" t="s">
        <v>76</v>
      </c>
      <c r="D14" t="str">
        <f>VLOOKUP($B14,'2011B4'!$B:$U,3,FALSE)</f>
        <v>Y</v>
      </c>
      <c r="E14">
        <f>VLOOKUP($B14,'2011B4'!$B:$U,4,FALSE)</f>
        <v>266215</v>
      </c>
      <c r="F14">
        <f>VLOOKUP($B14,'2011B4'!$B:$U,5,FALSE)</f>
        <v>136480</v>
      </c>
      <c r="G14">
        <f>VLOOKUP($B14,'2011B4'!$B:$U,6,FALSE)</f>
        <v>129735</v>
      </c>
      <c r="H14">
        <f>VLOOKUP($B14,'2011B4'!$B:$U,7,FALSE)</f>
        <v>53909</v>
      </c>
      <c r="I14">
        <f>VLOOKUP($B14,'2011B4'!$B:$U,8,FALSE)</f>
        <v>48228</v>
      </c>
      <c r="J14">
        <f>VLOOKUP($B14,'2011B4'!$B:$U,9,FALSE)</f>
        <v>5681</v>
      </c>
      <c r="K14">
        <f>VLOOKUP($B14,'2011B4'!$B:$U,10,FALSE)</f>
        <v>20.250173731758164</v>
      </c>
      <c r="L14">
        <f>VLOOKUP($B14,'2011B4'!$B:$U,11,FALSE)</f>
        <v>35.337045720984761</v>
      </c>
      <c r="M14">
        <f>VLOOKUP($B14,'2011B4'!$B:$U,12,FALSE)</f>
        <v>4.3789262727868348</v>
      </c>
      <c r="N14">
        <f>VLOOKUP($B14,'2011B4'!$B:$U,13,FALSE)</f>
        <v>89.461870930642391</v>
      </c>
      <c r="O14">
        <f>VLOOKUP($B14,'2011B4'!$B:$U,14,FALSE)</f>
        <v>10.538129069357622</v>
      </c>
      <c r="P14">
        <f>VLOOKUP($B14,'2011B4'!$B:$U,15,FALSE)</f>
        <v>63.488471312767814</v>
      </c>
      <c r="Q14">
        <f>VLOOKUP($B14,'2011B4'!$B:$U,16,FALSE)</f>
        <v>5.2570071787642139</v>
      </c>
      <c r="R14">
        <f>VLOOKUP($B14,'2011B4'!$B:$U,17,FALSE)</f>
        <v>5.5333988758834334</v>
      </c>
      <c r="S14">
        <f>VLOOKUP($B14,'2011B4'!$B:$U,18,FALSE)</f>
        <v>0.84957984752082205</v>
      </c>
      <c r="T14">
        <f>VLOOKUP($B14,'2011B4'!$B:$U,19,FALSE)</f>
        <v>24.871542785063721</v>
      </c>
      <c r="U14">
        <f>VLOOKUP($B14,'2011B4'!$B:$U,20,FALSE)</f>
        <v>36.511528687232186</v>
      </c>
      <c r="V14" t="e">
        <f>VLOOKUP($B14,'2001B4'!$E:$W,3,FALSE)</f>
        <v>#N/A</v>
      </c>
      <c r="W14" t="e">
        <f>VLOOKUP($B14,'2001B4'!$E:$W,4,FALSE)</f>
        <v>#N/A</v>
      </c>
      <c r="X14" t="e">
        <f>VLOOKUP($B14,'2001B4'!$E:$W,5,FALSE)</f>
        <v>#N/A</v>
      </c>
      <c r="Y14" t="e">
        <f>VLOOKUP($B14,'2001B4'!$E:$W,6,FALSE)</f>
        <v>#N/A</v>
      </c>
      <c r="Z14" t="e">
        <f>VLOOKUP($B14,'2001B4'!$E:$W,7,FALSE)</f>
        <v>#N/A</v>
      </c>
      <c r="AA14" t="e">
        <f>VLOOKUP($B14,'2001B4'!$E:$W,8,FALSE)</f>
        <v>#N/A</v>
      </c>
      <c r="AB14" t="e">
        <f>VLOOKUP($B14,'2001B4'!$E:$W,9,FALSE)</f>
        <v>#N/A</v>
      </c>
      <c r="AC14" t="e">
        <f>VLOOKUP($B14,'2001B4'!$E:$W,10,FALSE)</f>
        <v>#N/A</v>
      </c>
      <c r="AD14" t="e">
        <f>VLOOKUP($B14,'2001B4'!$E:$W,11,FALSE)</f>
        <v>#N/A</v>
      </c>
      <c r="AE14" t="e">
        <f>VLOOKUP($B14,'2001B4'!$E:$W,12,FALSE)</f>
        <v>#N/A</v>
      </c>
      <c r="AF14" t="e">
        <f>VLOOKUP($B14,'2001B4'!$E:$W,13,FALSE)</f>
        <v>#N/A</v>
      </c>
      <c r="AG14" t="e">
        <f>VLOOKUP($B14,'2001B4'!$E:$W,14,FALSE)</f>
        <v>#N/A</v>
      </c>
      <c r="AH14" t="e">
        <f>VLOOKUP($B14,'2001B4'!$E:$W,15,FALSE)</f>
        <v>#N/A</v>
      </c>
      <c r="AI14" t="e">
        <f>VLOOKUP($B14,'2001B4'!$E:$W,16,FALSE)</f>
        <v>#N/A</v>
      </c>
      <c r="AJ14" t="e">
        <f>VLOOKUP($B14,'2001B4'!$E:$W,17,FALSE)</f>
        <v>#N/A</v>
      </c>
      <c r="AK14" t="e">
        <f>VLOOKUP($B14,'2001B4'!$E:$W,18,FALSE)</f>
        <v>#N/A</v>
      </c>
      <c r="AL14" t="e">
        <f>VLOOKUP($B14,'2001B4'!$E:$W,19,FALSE)</f>
        <v>#N/A</v>
      </c>
      <c r="AN14">
        <f>DistrictMath!J18</f>
        <v>-4.3481877708659624</v>
      </c>
      <c r="AO14">
        <f>DistrictMath!K18</f>
        <v>-7.6685070395640338</v>
      </c>
      <c r="AP14">
        <f>DistrictMath!L18</f>
        <v>-1.1532024255738289</v>
      </c>
      <c r="AQ14">
        <f>DistrictMath!N18</f>
        <v>-0.69430754595675026</v>
      </c>
      <c r="AR14">
        <f>DistrictMath!O18</f>
        <v>-14.603585569769152</v>
      </c>
      <c r="AS14">
        <f>DistrictMath!P18</f>
        <v>-0.68349470356709752</v>
      </c>
      <c r="AT14">
        <f>DistrictMath!Q18</f>
        <v>1.554022143883155</v>
      </c>
      <c r="AU14">
        <f>DistrictMath!R18</f>
        <v>0.42006661950560087</v>
      </c>
      <c r="AV14">
        <f>DistrictMath!S18</f>
        <v>13.312991509947487</v>
      </c>
    </row>
    <row r="15" spans="1:48" x14ac:dyDescent="0.25">
      <c r="A15" t="s">
        <v>2141</v>
      </c>
      <c r="B15">
        <v>14</v>
      </c>
      <c r="C15" t="s">
        <v>77</v>
      </c>
      <c r="D15" t="str">
        <f>VLOOKUP($B15,'2011B4'!$B:$U,3,FALSE)</f>
        <v>Y</v>
      </c>
      <c r="E15">
        <f>VLOOKUP($B15,'2011B4'!$B:$U,4,FALSE)</f>
        <v>1078692</v>
      </c>
      <c r="F15">
        <f>VLOOKUP($B15,'2011B4'!$B:$U,5,FALSE)</f>
        <v>559767</v>
      </c>
      <c r="G15">
        <f>VLOOKUP($B15,'2011B4'!$B:$U,6,FALSE)</f>
        <v>518925</v>
      </c>
      <c r="H15">
        <f>VLOOKUP($B15,'2011B4'!$B:$U,7,FALSE)</f>
        <v>175508</v>
      </c>
      <c r="I15">
        <f>VLOOKUP($B15,'2011B4'!$B:$U,8,FALSE)</f>
        <v>157390</v>
      </c>
      <c r="J15">
        <f>VLOOKUP($B15,'2011B4'!$B:$U,9,FALSE)</f>
        <v>18118</v>
      </c>
      <c r="K15">
        <f>VLOOKUP($B15,'2011B4'!$B:$U,10,FALSE)</f>
        <v>16.270446058745222</v>
      </c>
      <c r="L15">
        <f>VLOOKUP($B15,'2011B4'!$B:$U,11,FALSE)</f>
        <v>28.117055846450402</v>
      </c>
      <c r="M15">
        <f>VLOOKUP($B15,'2011B4'!$B:$U,12,FALSE)</f>
        <v>3.4914486679192565</v>
      </c>
      <c r="N15">
        <f>VLOOKUP($B15,'2011B4'!$B:$U,13,FALSE)</f>
        <v>89.67682384848554</v>
      </c>
      <c r="O15">
        <f>VLOOKUP($B15,'2011B4'!$B:$U,14,FALSE)</f>
        <v>10.323176151514462</v>
      </c>
      <c r="P15">
        <f>VLOOKUP($B15,'2011B4'!$B:$U,15,FALSE)</f>
        <v>36.783508444059535</v>
      </c>
      <c r="Q15">
        <f>VLOOKUP($B15,'2011B4'!$B:$U,16,FALSE)</f>
        <v>7.3136267292659021</v>
      </c>
      <c r="R15">
        <f>VLOOKUP($B15,'2011B4'!$B:$U,17,FALSE)</f>
        <v>11.012603414089387</v>
      </c>
      <c r="S15">
        <f>VLOOKUP($B15,'2011B4'!$B:$U,18,FALSE)</f>
        <v>4.6049182943227658</v>
      </c>
      <c r="T15">
        <f>VLOOKUP($B15,'2011B4'!$B:$U,19,FALSE)</f>
        <v>40.285343118262418</v>
      </c>
      <c r="U15">
        <f>VLOOKUP($B15,'2011B4'!$B:$U,20,FALSE)</f>
        <v>63.216491555940472</v>
      </c>
      <c r="V15">
        <f>VLOOKUP($B15,'2001B4'!$E:$W,3,FALSE)</f>
        <v>1172434</v>
      </c>
      <c r="W15">
        <f>VLOOKUP($B15,'2001B4'!$E:$W,4,FALSE)</f>
        <v>610007</v>
      </c>
      <c r="X15">
        <f>VLOOKUP($B15,'2001B4'!$E:$W,5,FALSE)</f>
        <v>562427</v>
      </c>
      <c r="Y15">
        <f>VLOOKUP($B15,'2001B4'!$E:$W,6,FALSE)</f>
        <v>264845</v>
      </c>
      <c r="Z15">
        <f>VLOOKUP($B15,'2001B4'!$E:$W,7,FALSE)</f>
        <v>234274</v>
      </c>
      <c r="AA15">
        <f>VLOOKUP($B15,'2001B4'!$E:$W,8,FALSE)</f>
        <v>30571</v>
      </c>
      <c r="AB15">
        <f>VLOOKUP($B15,'2001B4'!$E:$W,9,FALSE)</f>
        <v>22.589331254467201</v>
      </c>
      <c r="AC15">
        <f>VLOOKUP($B15,'2001B4'!$E:$W,10,FALSE)</f>
        <v>38.405133055850179</v>
      </c>
      <c r="AD15">
        <f>VLOOKUP($B15,'2001B4'!$E:$W,11,FALSE)</f>
        <v>5.43554985802602</v>
      </c>
      <c r="AE15">
        <f>VLOOKUP($B15,'2001B4'!$E:$W,12,FALSE)</f>
        <v>88.45702203175442</v>
      </c>
      <c r="AF15">
        <f>VLOOKUP($B15,'2001B4'!$E:$W,13,FALSE)</f>
        <v>11.542977968245578</v>
      </c>
      <c r="AG15">
        <f>VLOOKUP($B15,'2001B4'!$E:$W,14,FALSE)</f>
        <v>54.100322830334733</v>
      </c>
      <c r="AH15">
        <f>VLOOKUP($B15,'2001B4'!$E:$W,15,FALSE)</f>
        <v>9.6486624251920929</v>
      </c>
      <c r="AI15">
        <f>VLOOKUP($B15,'2001B4'!$E:$W,16,FALSE)</f>
        <v>6.5053144291944349</v>
      </c>
      <c r="AJ15">
        <f>VLOOKUP($B15,'2001B4'!$E:$W,17,FALSE)</f>
        <v>1.6322754818856311</v>
      </c>
      <c r="AK15">
        <f>VLOOKUP($B15,'2001B4'!$E:$W,18,FALSE)</f>
        <v>28.113424833393118</v>
      </c>
      <c r="AL15">
        <f>VLOOKUP($B15,'2001B4'!$E:$W,19,FALSE)</f>
        <v>45.899677169665267</v>
      </c>
      <c r="AN15">
        <f>DistrictMath!J24</f>
        <v>-5.762082264828603</v>
      </c>
      <c r="AO15">
        <f>DistrictMath!K24</f>
        <v>-9.1763190931777885</v>
      </c>
      <c r="AP15">
        <f>DistrictMath!L24</f>
        <v>-1.8915397614137861</v>
      </c>
      <c r="AQ15">
        <f>DistrictMath!N24</f>
        <v>-1.3738884895883317</v>
      </c>
      <c r="AR15">
        <f>DistrictMath!O24</f>
        <v>-13.499080653243446</v>
      </c>
      <c r="AS15">
        <f>DistrictMath!P24</f>
        <v>-1.8445326410114671</v>
      </c>
      <c r="AT15">
        <f>DistrictMath!Q24</f>
        <v>3.4301255711218435</v>
      </c>
      <c r="AU15">
        <f>DistrictMath!R24</f>
        <v>2.3310680381959683</v>
      </c>
      <c r="AV15">
        <f>DistrictMath!S24</f>
        <v>9.5824196849371006</v>
      </c>
    </row>
    <row r="16" spans="1:48" x14ac:dyDescent="0.25">
      <c r="A16" t="s">
        <v>2988</v>
      </c>
      <c r="B16">
        <v>15</v>
      </c>
      <c r="C16" t="s">
        <v>78</v>
      </c>
      <c r="D16" t="str">
        <f>VLOOKUP($B16,'2011B4'!$B:$U,3,FALSE)</f>
        <v>Y</v>
      </c>
      <c r="E16">
        <f>VLOOKUP($B16,'2011B4'!$B:$U,4,FALSE)</f>
        <v>424483</v>
      </c>
      <c r="F16">
        <f>VLOOKUP($B16,'2011B4'!$B:$U,5,FALSE)</f>
        <v>217620</v>
      </c>
      <c r="G16">
        <f>VLOOKUP($B16,'2011B4'!$B:$U,6,FALSE)</f>
        <v>206863</v>
      </c>
      <c r="H16">
        <f>VLOOKUP($B16,'2011B4'!$B:$U,7,FALSE)</f>
        <v>77435</v>
      </c>
      <c r="I16">
        <f>VLOOKUP($B16,'2011B4'!$B:$U,8,FALSE)</f>
        <v>69831</v>
      </c>
      <c r="J16">
        <f>VLOOKUP($B16,'2011B4'!$B:$U,9,FALSE)</f>
        <v>7604</v>
      </c>
      <c r="K16">
        <f>VLOOKUP($B16,'2011B4'!$B:$U,10,FALSE)</f>
        <v>18.242191088924645</v>
      </c>
      <c r="L16">
        <f>VLOOKUP($B16,'2011B4'!$B:$U,11,FALSE)</f>
        <v>32.088502894954509</v>
      </c>
      <c r="M16">
        <f>VLOOKUP($B16,'2011B4'!$B:$U,12,FALSE)</f>
        <v>3.6758627690790524</v>
      </c>
      <c r="N16">
        <f>VLOOKUP($B16,'2011B4'!$B:$U,13,FALSE)</f>
        <v>90.180151094466339</v>
      </c>
      <c r="O16">
        <f>VLOOKUP($B16,'2011B4'!$B:$U,14,FALSE)</f>
        <v>9.8198489055336733</v>
      </c>
      <c r="P16">
        <f>VLOOKUP($B16,'2011B4'!$B:$U,15,FALSE)</f>
        <v>49.254213211080263</v>
      </c>
      <c r="Q16">
        <f>VLOOKUP($B16,'2011B4'!$B:$U,16,FALSE)</f>
        <v>8.9158649189642922</v>
      </c>
      <c r="R16">
        <f>VLOOKUP($B16,'2011B4'!$B:$U,17,FALSE)</f>
        <v>7.4940272486601662</v>
      </c>
      <c r="S16">
        <f>VLOOKUP($B16,'2011B4'!$B:$U,18,FALSE)</f>
        <v>2.5092012655775813</v>
      </c>
      <c r="T16">
        <f>VLOOKUP($B16,'2011B4'!$B:$U,19,FALSE)</f>
        <v>31.826693355717698</v>
      </c>
      <c r="U16">
        <f>VLOOKUP($B16,'2011B4'!$B:$U,20,FALSE)</f>
        <v>50.745786788919737</v>
      </c>
      <c r="V16" t="e">
        <f>VLOOKUP($B16,'2001B4'!$E:$W,3,FALSE)</f>
        <v>#N/A</v>
      </c>
      <c r="W16" t="e">
        <f>VLOOKUP($B16,'2001B4'!$E:$W,4,FALSE)</f>
        <v>#N/A</v>
      </c>
      <c r="X16" t="e">
        <f>VLOOKUP($B16,'2001B4'!$E:$W,5,FALSE)</f>
        <v>#N/A</v>
      </c>
      <c r="Y16" t="e">
        <f>VLOOKUP($B16,'2001B4'!$E:$W,6,FALSE)</f>
        <v>#N/A</v>
      </c>
      <c r="Z16" t="e">
        <f>VLOOKUP($B16,'2001B4'!$E:$W,7,FALSE)</f>
        <v>#N/A</v>
      </c>
      <c r="AA16" t="e">
        <f>VLOOKUP($B16,'2001B4'!$E:$W,8,FALSE)</f>
        <v>#N/A</v>
      </c>
      <c r="AB16" t="e">
        <f>VLOOKUP($B16,'2001B4'!$E:$W,9,FALSE)</f>
        <v>#N/A</v>
      </c>
      <c r="AC16" t="e">
        <f>VLOOKUP($B16,'2001B4'!$E:$W,10,FALSE)</f>
        <v>#N/A</v>
      </c>
      <c r="AD16" t="e">
        <f>VLOOKUP($B16,'2001B4'!$E:$W,11,FALSE)</f>
        <v>#N/A</v>
      </c>
      <c r="AE16" t="e">
        <f>VLOOKUP($B16,'2001B4'!$E:$W,12,FALSE)</f>
        <v>#N/A</v>
      </c>
      <c r="AF16" t="e">
        <f>VLOOKUP($B16,'2001B4'!$E:$W,13,FALSE)</f>
        <v>#N/A</v>
      </c>
      <c r="AG16" t="e">
        <f>VLOOKUP($B16,'2001B4'!$E:$W,14,FALSE)</f>
        <v>#N/A</v>
      </c>
      <c r="AH16" t="e">
        <f>VLOOKUP($B16,'2001B4'!$E:$W,15,FALSE)</f>
        <v>#N/A</v>
      </c>
      <c r="AI16" t="e">
        <f>VLOOKUP($B16,'2001B4'!$E:$W,16,FALSE)</f>
        <v>#N/A</v>
      </c>
      <c r="AJ16" t="e">
        <f>VLOOKUP($B16,'2001B4'!$E:$W,17,FALSE)</f>
        <v>#N/A</v>
      </c>
      <c r="AK16" t="e">
        <f>VLOOKUP($B16,'2001B4'!$E:$W,18,FALSE)</f>
        <v>#N/A</v>
      </c>
      <c r="AL16" t="e">
        <f>VLOOKUP($B16,'2001B4'!$E:$W,19,FALSE)</f>
        <v>#N/A</v>
      </c>
      <c r="AN16">
        <f>DistrictMath!J24</f>
        <v>-5.762082264828603</v>
      </c>
      <c r="AO16">
        <f>DistrictMath!K24</f>
        <v>-9.1763190931777885</v>
      </c>
      <c r="AP16">
        <f>DistrictMath!L24</f>
        <v>-1.8915397614137861</v>
      </c>
      <c r="AQ16">
        <f>DistrictMath!N24</f>
        <v>-1.3738884895883317</v>
      </c>
      <c r="AR16">
        <f>DistrictMath!O24</f>
        <v>-13.499080653243446</v>
      </c>
      <c r="AS16">
        <f>DistrictMath!P24</f>
        <v>-1.8445326410114671</v>
      </c>
      <c r="AT16">
        <f>DistrictMath!Q24</f>
        <v>3.4301255711218435</v>
      </c>
      <c r="AU16">
        <f>DistrictMath!R24</f>
        <v>2.3310680381959683</v>
      </c>
      <c r="AV16">
        <f>DistrictMath!S24</f>
        <v>9.5824196849371006</v>
      </c>
    </row>
    <row r="17" spans="1:48" x14ac:dyDescent="0.25">
      <c r="A17" t="s">
        <v>2147</v>
      </c>
      <c r="B17">
        <v>16</v>
      </c>
      <c r="C17" t="s">
        <v>79</v>
      </c>
      <c r="D17" t="str">
        <f>VLOOKUP($B17,'2011B4'!$B:$U,3,FALSE)</f>
        <v>Y</v>
      </c>
      <c r="E17">
        <f>VLOOKUP($B17,'2011B4'!$B:$U,4,FALSE)</f>
        <v>409936</v>
      </c>
      <c r="F17">
        <f>VLOOKUP($B17,'2011B4'!$B:$U,5,FALSE)</f>
        <v>213641</v>
      </c>
      <c r="G17">
        <f>VLOOKUP($B17,'2011B4'!$B:$U,6,FALSE)</f>
        <v>196295</v>
      </c>
      <c r="H17">
        <f>VLOOKUP($B17,'2011B4'!$B:$U,7,FALSE)</f>
        <v>78324</v>
      </c>
      <c r="I17">
        <f>VLOOKUP($B17,'2011B4'!$B:$U,8,FALSE)</f>
        <v>67310</v>
      </c>
      <c r="J17">
        <f>VLOOKUP($B17,'2011B4'!$B:$U,9,FALSE)</f>
        <v>11014</v>
      </c>
      <c r="K17">
        <f>VLOOKUP($B17,'2011B4'!$B:$U,10,FALSE)</f>
        <v>19.106397096132081</v>
      </c>
      <c r="L17">
        <f>VLOOKUP($B17,'2011B4'!$B:$U,11,FALSE)</f>
        <v>31.506124760696686</v>
      </c>
      <c r="M17">
        <f>VLOOKUP($B17,'2011B4'!$B:$U,12,FALSE)</f>
        <v>5.610942713772638</v>
      </c>
      <c r="N17">
        <f>VLOOKUP($B17,'2011B4'!$B:$U,13,FALSE)</f>
        <v>85.937898983708692</v>
      </c>
      <c r="O17">
        <f>VLOOKUP($B17,'2011B4'!$B:$U,14,FALSE)</f>
        <v>14.062101016291303</v>
      </c>
      <c r="P17">
        <f>VLOOKUP($B17,'2011B4'!$B:$U,15,FALSE)</f>
        <v>39.488534804146873</v>
      </c>
      <c r="Q17">
        <f>VLOOKUP($B17,'2011B4'!$B:$U,16,FALSE)</f>
        <v>2.5956284153005464</v>
      </c>
      <c r="R17">
        <f>VLOOKUP($B17,'2011B4'!$B:$U,17,FALSE)</f>
        <v>4.6805576834686686</v>
      </c>
      <c r="S17">
        <f>VLOOKUP($B17,'2011B4'!$B:$U,18,FALSE)</f>
        <v>9.7083907869873851</v>
      </c>
      <c r="T17">
        <f>VLOOKUP($B17,'2011B4'!$B:$U,19,FALSE)</f>
        <v>43.526888310096517</v>
      </c>
      <c r="U17">
        <f>VLOOKUP($B17,'2011B4'!$B:$U,20,FALSE)</f>
        <v>60.51146519585312</v>
      </c>
      <c r="V17">
        <f>VLOOKUP($B17,'2001B4'!$E:$W,3,FALSE)</f>
        <v>691929</v>
      </c>
      <c r="W17">
        <f>VLOOKUP($B17,'2001B4'!$E:$W,4,FALSE)</f>
        <v>363526</v>
      </c>
      <c r="X17">
        <f>VLOOKUP($B17,'2001B4'!$E:$W,5,FALSE)</f>
        <v>328403</v>
      </c>
      <c r="Y17">
        <f>VLOOKUP($B17,'2001B4'!$E:$W,6,FALSE)</f>
        <v>198239</v>
      </c>
      <c r="Z17">
        <f>VLOOKUP($B17,'2001B4'!$E:$W,7,FALSE)</f>
        <v>148122</v>
      </c>
      <c r="AA17">
        <f>VLOOKUP($B17,'2001B4'!$E:$W,8,FALSE)</f>
        <v>50117</v>
      </c>
      <c r="AB17">
        <f>VLOOKUP($B17,'2001B4'!$E:$W,9,FALSE)</f>
        <v>28.65019387827364</v>
      </c>
      <c r="AC17">
        <f>VLOOKUP($B17,'2001B4'!$E:$W,10,FALSE)</f>
        <v>40.74591638562304</v>
      </c>
      <c r="AD17">
        <f>VLOOKUP($B17,'2001B4'!$E:$W,11,FALSE)</f>
        <v>15.260822830485715</v>
      </c>
      <c r="AE17">
        <f>VLOOKUP($B17,'2001B4'!$E:$W,12,FALSE)</f>
        <v>74.718899913740486</v>
      </c>
      <c r="AF17">
        <f>VLOOKUP($B17,'2001B4'!$E:$W,13,FALSE)</f>
        <v>25.281100086259517</v>
      </c>
      <c r="AG17">
        <f>VLOOKUP($B17,'2001B4'!$E:$W,14,FALSE)</f>
        <v>68.051190734416537</v>
      </c>
      <c r="AH17">
        <f>VLOOKUP($B17,'2001B4'!$E:$W,15,FALSE)</f>
        <v>2.7895620942397814</v>
      </c>
      <c r="AI17">
        <f>VLOOKUP($B17,'2001B4'!$E:$W,16,FALSE)</f>
        <v>2.8021731344488221</v>
      </c>
      <c r="AJ17">
        <f>VLOOKUP($B17,'2001B4'!$E:$W,17,FALSE)</f>
        <v>3.1774776910698703</v>
      </c>
      <c r="AK17">
        <f>VLOOKUP($B17,'2001B4'!$E:$W,18,FALSE)</f>
        <v>23.179596345824987</v>
      </c>
      <c r="AL17">
        <f>VLOOKUP($B17,'2001B4'!$E:$W,19,FALSE)</f>
        <v>31.948809265583463</v>
      </c>
      <c r="AN17">
        <f>DistrictMath!J31</f>
        <v>-9.6715657686392511</v>
      </c>
      <c r="AO17">
        <f>DistrictMath!K31</f>
        <v>-9.6427520042738841</v>
      </c>
      <c r="AP17">
        <f>DistrictMath!L31</f>
        <v>-9.5475015646245041</v>
      </c>
      <c r="AQ17">
        <f>DistrictMath!N31</f>
        <v>-10.905401794082669</v>
      </c>
      <c r="AR17">
        <f>DistrictMath!O31</f>
        <v>-21.423514422767312</v>
      </c>
      <c r="AS17">
        <f>DistrictMath!P31</f>
        <v>-0.60119991716428567</v>
      </c>
      <c r="AT17">
        <f>DistrictMath!Q31</f>
        <v>1.4457234385041837</v>
      </c>
      <c r="AU17">
        <f>DistrictMath!R31</f>
        <v>4.1919274209988986</v>
      </c>
      <c r="AV17">
        <f>DistrictMath!S31</f>
        <v>16.38706348042852</v>
      </c>
    </row>
    <row r="18" spans="1:48" x14ac:dyDescent="0.25">
      <c r="A18" t="s">
        <v>2989</v>
      </c>
      <c r="B18">
        <v>17</v>
      </c>
      <c r="C18" t="s">
        <v>80</v>
      </c>
      <c r="D18" t="str">
        <f>VLOOKUP($B18,'2011B4'!$B:$U,3,FALSE)</f>
        <v>Y</v>
      </c>
      <c r="E18">
        <f>VLOOKUP($B18,'2011B4'!$B:$U,4,FALSE)</f>
        <v>283713</v>
      </c>
      <c r="F18">
        <f>VLOOKUP($B18,'2011B4'!$B:$U,5,FALSE)</f>
        <v>149132</v>
      </c>
      <c r="G18">
        <f>VLOOKUP($B18,'2011B4'!$B:$U,6,FALSE)</f>
        <v>134581</v>
      </c>
      <c r="H18">
        <f>VLOOKUP($B18,'2011B4'!$B:$U,7,FALSE)</f>
        <v>52857</v>
      </c>
      <c r="I18">
        <f>VLOOKUP($B18,'2011B4'!$B:$U,8,FALSE)</f>
        <v>47236</v>
      </c>
      <c r="J18">
        <f>VLOOKUP($B18,'2011B4'!$B:$U,9,FALSE)</f>
        <v>5621</v>
      </c>
      <c r="K18">
        <f>VLOOKUP($B18,'2011B4'!$B:$U,10,FALSE)</f>
        <v>18.63044696577175</v>
      </c>
      <c r="L18">
        <f>VLOOKUP($B18,'2011B4'!$B:$U,11,FALSE)</f>
        <v>31.673953276292146</v>
      </c>
      <c r="M18">
        <f>VLOOKUP($B18,'2011B4'!$B:$U,12,FALSE)</f>
        <v>4.1766668400442857</v>
      </c>
      <c r="N18">
        <f>VLOOKUP($B18,'2011B4'!$B:$U,13,FALSE)</f>
        <v>89.365646934180901</v>
      </c>
      <c r="O18">
        <f>VLOOKUP($B18,'2011B4'!$B:$U,14,FALSE)</f>
        <v>10.634353065819097</v>
      </c>
      <c r="P18">
        <f>VLOOKUP($B18,'2011B4'!$B:$U,15,FALSE)</f>
        <v>50.880678055886641</v>
      </c>
      <c r="Q18">
        <f>VLOOKUP($B18,'2011B4'!$B:$U,16,FALSE)</f>
        <v>2.315681934275498</v>
      </c>
      <c r="R18">
        <f>VLOOKUP($B18,'2011B4'!$B:$U,17,FALSE)</f>
        <v>4.2132546304179197</v>
      </c>
      <c r="S18">
        <f>VLOOKUP($B18,'2011B4'!$B:$U,18,FALSE)</f>
        <v>6.9678566698828925</v>
      </c>
      <c r="T18">
        <f>VLOOKUP($B18,'2011B4'!$B:$U,19,FALSE)</f>
        <v>35.62252870953705</v>
      </c>
      <c r="U18">
        <f>VLOOKUP($B18,'2011B4'!$B:$U,20,FALSE)</f>
        <v>49.119321944113359</v>
      </c>
      <c r="V18" t="e">
        <f>VLOOKUP($B18,'2001B4'!$E:$W,3,FALSE)</f>
        <v>#N/A</v>
      </c>
      <c r="W18" t="e">
        <f>VLOOKUP($B18,'2001B4'!$E:$W,4,FALSE)</f>
        <v>#N/A</v>
      </c>
      <c r="X18" t="e">
        <f>VLOOKUP($B18,'2001B4'!$E:$W,5,FALSE)</f>
        <v>#N/A</v>
      </c>
      <c r="Y18" t="e">
        <f>VLOOKUP($B18,'2001B4'!$E:$W,6,FALSE)</f>
        <v>#N/A</v>
      </c>
      <c r="Z18" t="e">
        <f>VLOOKUP($B18,'2001B4'!$E:$W,7,FALSE)</f>
        <v>#N/A</v>
      </c>
      <c r="AA18" t="e">
        <f>VLOOKUP($B18,'2001B4'!$E:$W,8,FALSE)</f>
        <v>#N/A</v>
      </c>
      <c r="AB18" t="e">
        <f>VLOOKUP($B18,'2001B4'!$E:$W,9,FALSE)</f>
        <v>#N/A</v>
      </c>
      <c r="AC18" t="e">
        <f>VLOOKUP($B18,'2001B4'!$E:$W,10,FALSE)</f>
        <v>#N/A</v>
      </c>
      <c r="AD18" t="e">
        <f>VLOOKUP($B18,'2001B4'!$E:$W,11,FALSE)</f>
        <v>#N/A</v>
      </c>
      <c r="AE18" t="e">
        <f>VLOOKUP($B18,'2001B4'!$E:$W,12,FALSE)</f>
        <v>#N/A</v>
      </c>
      <c r="AF18" t="e">
        <f>VLOOKUP($B18,'2001B4'!$E:$W,13,FALSE)</f>
        <v>#N/A</v>
      </c>
      <c r="AG18" t="e">
        <f>VLOOKUP($B18,'2001B4'!$E:$W,14,FALSE)</f>
        <v>#N/A</v>
      </c>
      <c r="AH18" t="e">
        <f>VLOOKUP($B18,'2001B4'!$E:$W,15,FALSE)</f>
        <v>#N/A</v>
      </c>
      <c r="AI18" t="e">
        <f>VLOOKUP($B18,'2001B4'!$E:$W,16,FALSE)</f>
        <v>#N/A</v>
      </c>
      <c r="AJ18" t="e">
        <f>VLOOKUP($B18,'2001B4'!$E:$W,17,FALSE)</f>
        <v>#N/A</v>
      </c>
      <c r="AK18" t="e">
        <f>VLOOKUP($B18,'2001B4'!$E:$W,18,FALSE)</f>
        <v>#N/A</v>
      </c>
      <c r="AL18" t="e">
        <f>VLOOKUP($B18,'2001B4'!$E:$W,19,FALSE)</f>
        <v>#N/A</v>
      </c>
      <c r="AN18">
        <f>DistrictMath!J31</f>
        <v>-9.6715657686392511</v>
      </c>
      <c r="AO18">
        <f>DistrictMath!K31</f>
        <v>-9.6427520042738841</v>
      </c>
      <c r="AP18">
        <f>DistrictMath!L31</f>
        <v>-9.5475015646245041</v>
      </c>
      <c r="AQ18">
        <f>DistrictMath!N31</f>
        <v>-10.905401794082669</v>
      </c>
      <c r="AR18">
        <f>DistrictMath!O31</f>
        <v>-21.423514422767312</v>
      </c>
      <c r="AS18">
        <f>DistrictMath!P31</f>
        <v>-0.60119991716428567</v>
      </c>
      <c r="AT18">
        <f>DistrictMath!Q31</f>
        <v>1.4457234385041837</v>
      </c>
      <c r="AU18">
        <f>DistrictMath!R31</f>
        <v>4.1919274209988986</v>
      </c>
      <c r="AV18">
        <f>DistrictMath!S31</f>
        <v>16.38706348042852</v>
      </c>
    </row>
    <row r="19" spans="1:48" x14ac:dyDescent="0.25">
      <c r="A19" t="s">
        <v>2990</v>
      </c>
      <c r="B19">
        <v>18</v>
      </c>
      <c r="C19" t="s">
        <v>81</v>
      </c>
      <c r="D19" t="str">
        <f>VLOOKUP($B19,'2011B4'!$B:$U,3,FALSE)</f>
        <v>Y</v>
      </c>
      <c r="E19">
        <f>VLOOKUP($B19,'2011B4'!$B:$U,4,FALSE)</f>
        <v>230696</v>
      </c>
      <c r="F19">
        <f>VLOOKUP($B19,'2011B4'!$B:$U,5,FALSE)</f>
        <v>120165</v>
      </c>
      <c r="G19">
        <f>VLOOKUP($B19,'2011B4'!$B:$U,6,FALSE)</f>
        <v>110531</v>
      </c>
      <c r="H19">
        <f>VLOOKUP($B19,'2011B4'!$B:$U,7,FALSE)</f>
        <v>44247</v>
      </c>
      <c r="I19">
        <f>VLOOKUP($B19,'2011B4'!$B:$U,8,FALSE)</f>
        <v>35663</v>
      </c>
      <c r="J19">
        <f>VLOOKUP($B19,'2011B4'!$B:$U,9,FALSE)</f>
        <v>8584</v>
      </c>
      <c r="K19">
        <f>VLOOKUP($B19,'2011B4'!$B:$U,10,FALSE)</f>
        <v>19.179786385546347</v>
      </c>
      <c r="L19">
        <f>VLOOKUP($B19,'2011B4'!$B:$U,11,FALSE)</f>
        <v>29.678358923147343</v>
      </c>
      <c r="M19">
        <f>VLOOKUP($B19,'2011B4'!$B:$U,12,FALSE)</f>
        <v>7.766147053767722</v>
      </c>
      <c r="N19">
        <f>VLOOKUP($B19,'2011B4'!$B:$U,13,FALSE)</f>
        <v>80.599814676701243</v>
      </c>
      <c r="O19">
        <f>VLOOKUP($B19,'2011B4'!$B:$U,14,FALSE)</f>
        <v>19.400185323298754</v>
      </c>
      <c r="P19">
        <f>VLOOKUP($B19,'2011B4'!$B:$U,15,FALSE)</f>
        <v>54.184464483467806</v>
      </c>
      <c r="Q19">
        <f>VLOOKUP($B19,'2011B4'!$B:$U,16,FALSE)</f>
        <v>1.3153434131127535</v>
      </c>
      <c r="R19">
        <f>VLOOKUP($B19,'2011B4'!$B:$U,17,FALSE)</f>
        <v>3.5234027165683552</v>
      </c>
      <c r="S19">
        <f>VLOOKUP($B19,'2011B4'!$B:$U,18,FALSE)</f>
        <v>3.708726015323073</v>
      </c>
      <c r="T19">
        <f>VLOOKUP($B19,'2011B4'!$B:$U,19,FALSE)</f>
        <v>37.268063371528015</v>
      </c>
      <c r="U19">
        <f>VLOOKUP($B19,'2011B4'!$B:$U,20,FALSE)</f>
        <v>45.815535516532194</v>
      </c>
      <c r="V19" t="e">
        <f>VLOOKUP($B19,'2001B4'!$E:$W,3,FALSE)</f>
        <v>#N/A</v>
      </c>
      <c r="W19" t="e">
        <f>VLOOKUP($B19,'2001B4'!$E:$W,4,FALSE)</f>
        <v>#N/A</v>
      </c>
      <c r="X19" t="e">
        <f>VLOOKUP($B19,'2001B4'!$E:$W,5,FALSE)</f>
        <v>#N/A</v>
      </c>
      <c r="Y19" t="e">
        <f>VLOOKUP($B19,'2001B4'!$E:$W,6,FALSE)</f>
        <v>#N/A</v>
      </c>
      <c r="Z19" t="e">
        <f>VLOOKUP($B19,'2001B4'!$E:$W,7,FALSE)</f>
        <v>#N/A</v>
      </c>
      <c r="AA19" t="e">
        <f>VLOOKUP($B19,'2001B4'!$E:$W,8,FALSE)</f>
        <v>#N/A</v>
      </c>
      <c r="AB19" t="e">
        <f>VLOOKUP($B19,'2001B4'!$E:$W,9,FALSE)</f>
        <v>#N/A</v>
      </c>
      <c r="AC19" t="e">
        <f>VLOOKUP($B19,'2001B4'!$E:$W,10,FALSE)</f>
        <v>#N/A</v>
      </c>
      <c r="AD19" t="e">
        <f>VLOOKUP($B19,'2001B4'!$E:$W,11,FALSE)</f>
        <v>#N/A</v>
      </c>
      <c r="AE19" t="e">
        <f>VLOOKUP($B19,'2001B4'!$E:$W,12,FALSE)</f>
        <v>#N/A</v>
      </c>
      <c r="AF19" t="e">
        <f>VLOOKUP($B19,'2001B4'!$E:$W,13,FALSE)</f>
        <v>#N/A</v>
      </c>
      <c r="AG19" t="e">
        <f>VLOOKUP($B19,'2001B4'!$E:$W,14,FALSE)</f>
        <v>#N/A</v>
      </c>
      <c r="AH19" t="e">
        <f>VLOOKUP($B19,'2001B4'!$E:$W,15,FALSE)</f>
        <v>#N/A</v>
      </c>
      <c r="AI19" t="e">
        <f>VLOOKUP($B19,'2001B4'!$E:$W,16,FALSE)</f>
        <v>#N/A</v>
      </c>
      <c r="AJ19" t="e">
        <f>VLOOKUP($B19,'2001B4'!$E:$W,17,FALSE)</f>
        <v>#N/A</v>
      </c>
      <c r="AK19" t="e">
        <f>VLOOKUP($B19,'2001B4'!$E:$W,18,FALSE)</f>
        <v>#N/A</v>
      </c>
      <c r="AL19" t="e">
        <f>VLOOKUP($B19,'2001B4'!$E:$W,19,FALSE)</f>
        <v>#N/A</v>
      </c>
      <c r="AN19">
        <f>DistrictMath!J31</f>
        <v>-9.6715657686392511</v>
      </c>
      <c r="AO19">
        <f>DistrictMath!K31</f>
        <v>-9.6427520042738841</v>
      </c>
      <c r="AP19">
        <f>DistrictMath!L31</f>
        <v>-9.5475015646245041</v>
      </c>
      <c r="AQ19">
        <f>DistrictMath!N31</f>
        <v>-10.905401794082669</v>
      </c>
      <c r="AR19">
        <f>DistrictMath!O31</f>
        <v>-21.423514422767312</v>
      </c>
      <c r="AS19">
        <f>DistrictMath!P31</f>
        <v>-0.60119991716428567</v>
      </c>
      <c r="AT19">
        <f>DistrictMath!Q31</f>
        <v>1.4457234385041837</v>
      </c>
      <c r="AU19">
        <f>DistrictMath!R31</f>
        <v>4.1919274209988986</v>
      </c>
      <c r="AV19">
        <f>DistrictMath!S31</f>
        <v>16.38706348042852</v>
      </c>
    </row>
    <row r="20" spans="1:48" x14ac:dyDescent="0.25">
      <c r="A20" t="s">
        <v>2149</v>
      </c>
      <c r="B20">
        <v>19</v>
      </c>
      <c r="C20" t="s">
        <v>82</v>
      </c>
      <c r="D20" t="str">
        <f>VLOOKUP($B20,'2011B4'!$B:$U,3,FALSE)</f>
        <v>Y</v>
      </c>
      <c r="E20">
        <f>VLOOKUP($B20,'2011B4'!$B:$U,4,FALSE)</f>
        <v>554985</v>
      </c>
      <c r="F20">
        <f>VLOOKUP($B20,'2011B4'!$B:$U,5,FALSE)</f>
        <v>296784</v>
      </c>
      <c r="G20">
        <f>VLOOKUP($B20,'2011B4'!$B:$U,6,FALSE)</f>
        <v>258201</v>
      </c>
      <c r="H20">
        <f>VLOOKUP($B20,'2011B4'!$B:$U,7,FALSE)</f>
        <v>151299</v>
      </c>
      <c r="I20">
        <f>VLOOKUP($B20,'2011B4'!$B:$U,8,FALSE)</f>
        <v>126408</v>
      </c>
      <c r="J20">
        <f>VLOOKUP($B20,'2011B4'!$B:$U,9,FALSE)</f>
        <v>24891</v>
      </c>
      <c r="K20">
        <f>VLOOKUP($B20,'2011B4'!$B:$U,10,FALSE)</f>
        <v>27.261817886969919</v>
      </c>
      <c r="L20">
        <f>VLOOKUP($B20,'2011B4'!$B:$U,11,FALSE)</f>
        <v>42.592592592592595</v>
      </c>
      <c r="M20">
        <f>VLOOKUP($B20,'2011B4'!$B:$U,12,FALSE)</f>
        <v>9.6401640582337027</v>
      </c>
      <c r="N20">
        <f>VLOOKUP($B20,'2011B4'!$B:$U,13,FALSE)</f>
        <v>83.548470247655303</v>
      </c>
      <c r="O20">
        <f>VLOOKUP($B20,'2011B4'!$B:$U,14,FALSE)</f>
        <v>16.451529752344697</v>
      </c>
      <c r="P20">
        <f>VLOOKUP($B20,'2011B4'!$B:$U,15,FALSE)</f>
        <v>45.139095433545499</v>
      </c>
      <c r="Q20">
        <f>VLOOKUP($B20,'2011B4'!$B:$U,16,FALSE)</f>
        <v>3.4183966847104084</v>
      </c>
      <c r="R20">
        <f>VLOOKUP($B20,'2011B4'!$B:$U,17,FALSE)</f>
        <v>6.3595925947957364</v>
      </c>
      <c r="S20">
        <f>VLOOKUP($B20,'2011B4'!$B:$U,18,FALSE)</f>
        <v>6.1930349837077578</v>
      </c>
      <c r="T20">
        <f>VLOOKUP($B20,'2011B4'!$B:$U,19,FALSE)</f>
        <v>38.889880303240602</v>
      </c>
      <c r="U20">
        <f>VLOOKUP($B20,'2011B4'!$B:$U,20,FALSE)</f>
        <v>54.860904566454508</v>
      </c>
      <c r="V20">
        <f>VLOOKUP($B20,'2001B4'!$E:$W,3,FALSE)</f>
        <v>743509</v>
      </c>
      <c r="W20">
        <f>VLOOKUP($B20,'2001B4'!$E:$W,4,FALSE)</f>
        <v>399686</v>
      </c>
      <c r="X20">
        <f>VLOOKUP($B20,'2001B4'!$E:$W,5,FALSE)</f>
        <v>343823</v>
      </c>
      <c r="Y20">
        <f>VLOOKUP($B20,'2001B4'!$E:$W,6,FALSE)</f>
        <v>253747</v>
      </c>
      <c r="Z20">
        <f>VLOOKUP($B20,'2001B4'!$E:$W,7,FALSE)</f>
        <v>206716</v>
      </c>
      <c r="AA20">
        <f>VLOOKUP($B20,'2001B4'!$E:$W,8,FALSE)</f>
        <v>47031</v>
      </c>
      <c r="AB20">
        <f>VLOOKUP($B20,'2001B4'!$E:$W,9,FALSE)</f>
        <v>34.128302414631165</v>
      </c>
      <c r="AC20">
        <f>VLOOKUP($B20,'2001B4'!$E:$W,10,FALSE)</f>
        <v>51.719599885910441</v>
      </c>
      <c r="AD20">
        <f>VLOOKUP($B20,'2001B4'!$E:$W,11,FALSE)</f>
        <v>13.678840566221574</v>
      </c>
      <c r="AE20">
        <f>VLOOKUP($B20,'2001B4'!$E:$W,12,FALSE)</f>
        <v>81.465396635231158</v>
      </c>
      <c r="AF20">
        <f>VLOOKUP($B20,'2001B4'!$E:$W,13,FALSE)</f>
        <v>18.534603364768845</v>
      </c>
      <c r="AG20">
        <f>VLOOKUP($B20,'2001B4'!$E:$W,14,FALSE)</f>
        <v>59.720903104273162</v>
      </c>
      <c r="AH20">
        <f>VLOOKUP($B20,'2001B4'!$E:$W,15,FALSE)</f>
        <v>2.1891884436072151</v>
      </c>
      <c r="AI20">
        <f>VLOOKUP($B20,'2001B4'!$E:$W,16,FALSE)</f>
        <v>3.8936420923203032</v>
      </c>
      <c r="AJ20">
        <f>VLOOKUP($B20,'2001B4'!$E:$W,17,FALSE)</f>
        <v>2.5706707862556013</v>
      </c>
      <c r="AK20">
        <f>VLOOKUP($B20,'2001B4'!$E:$W,18,FALSE)</f>
        <v>31.625595573543727</v>
      </c>
      <c r="AL20">
        <f>VLOOKUP($B20,'2001B4'!$E:$W,19,FALSE)</f>
        <v>40.279096895726838</v>
      </c>
      <c r="AN20">
        <f>DistrictMath!J37</f>
        <v>-6.5831464211993058</v>
      </c>
      <c r="AO20">
        <f>DistrictMath!K37</f>
        <v>-8.3352136540029136</v>
      </c>
      <c r="AP20">
        <f>DistrictMath!L37</f>
        <v>-4.1881083691875656</v>
      </c>
      <c r="AQ20">
        <f>DistrictMath!N37</f>
        <v>-2.4329615157788744</v>
      </c>
      <c r="AR20">
        <f>DistrictMath!O37</f>
        <v>-7.8116744351602136</v>
      </c>
      <c r="AS20">
        <f>DistrictMath!P37</f>
        <v>0.52510144522462232</v>
      </c>
      <c r="AT20">
        <f>DistrictMath!Q37</f>
        <v>1.8317479146511895</v>
      </c>
      <c r="AU20">
        <f>DistrictMath!R37</f>
        <v>2.7234886062644468</v>
      </c>
      <c r="AV20">
        <f>DistrictMath!S37</f>
        <v>2.7313364690199435</v>
      </c>
    </row>
    <row r="21" spans="1:48" x14ac:dyDescent="0.25">
      <c r="A21" t="s">
        <v>2991</v>
      </c>
      <c r="B21">
        <v>20</v>
      </c>
      <c r="C21" t="s">
        <v>83</v>
      </c>
      <c r="D21" t="str">
        <f>VLOOKUP($B21,'2011B4'!$B:$U,3,FALSE)</f>
        <v>Y</v>
      </c>
      <c r="E21">
        <f>VLOOKUP($B21,'2011B4'!$B:$U,4,FALSE)</f>
        <v>314667</v>
      </c>
      <c r="F21">
        <f>VLOOKUP($B21,'2011B4'!$B:$U,5,FALSE)</f>
        <v>166461</v>
      </c>
      <c r="G21">
        <f>VLOOKUP($B21,'2011B4'!$B:$U,6,FALSE)</f>
        <v>148206</v>
      </c>
      <c r="H21">
        <f>VLOOKUP($B21,'2011B4'!$B:$U,7,FALSE)</f>
        <v>88248</v>
      </c>
      <c r="I21">
        <f>VLOOKUP($B21,'2011B4'!$B:$U,8,FALSE)</f>
        <v>74568</v>
      </c>
      <c r="J21">
        <f>VLOOKUP($B21,'2011B4'!$B:$U,9,FALSE)</f>
        <v>13680</v>
      </c>
      <c r="K21">
        <f>VLOOKUP($B21,'2011B4'!$B:$U,10,FALSE)</f>
        <v>28.044885545672095</v>
      </c>
      <c r="L21">
        <f>VLOOKUP($B21,'2011B4'!$B:$U,11,FALSE)</f>
        <v>44.796078360697102</v>
      </c>
      <c r="M21">
        <f>VLOOKUP($B21,'2011B4'!$B:$U,12,FALSE)</f>
        <v>9.2303955305453229</v>
      </c>
      <c r="N21">
        <f>VLOOKUP($B21,'2011B4'!$B:$U,13,FALSE)</f>
        <v>84.498232254555333</v>
      </c>
      <c r="O21">
        <f>VLOOKUP($B21,'2011B4'!$B:$U,14,FALSE)</f>
        <v>15.501767745444656</v>
      </c>
      <c r="P21">
        <f>VLOOKUP($B21,'2011B4'!$B:$U,15,FALSE)</f>
        <v>63.516453630677191</v>
      </c>
      <c r="Q21">
        <f>VLOOKUP($B21,'2011B4'!$B:$U,16,FALSE)</f>
        <v>1.5071163085848971</v>
      </c>
      <c r="R21">
        <f>VLOOKUP($B21,'2011B4'!$B:$U,17,FALSE)</f>
        <v>4.6380654519082585</v>
      </c>
      <c r="S21">
        <f>VLOOKUP($B21,'2011B4'!$B:$U,18,FALSE)</f>
        <v>3.753059559423443</v>
      </c>
      <c r="T21">
        <f>VLOOKUP($B21,'2011B4'!$B:$U,19,FALSE)</f>
        <v>26.585305049406216</v>
      </c>
      <c r="U21">
        <f>VLOOKUP($B21,'2011B4'!$B:$U,20,FALSE)</f>
        <v>36.483546369322816</v>
      </c>
      <c r="V21" t="e">
        <f>VLOOKUP($B21,'2001B4'!$E:$W,3,FALSE)</f>
        <v>#N/A</v>
      </c>
      <c r="W21" t="e">
        <f>VLOOKUP($B21,'2001B4'!$E:$W,4,FALSE)</f>
        <v>#N/A</v>
      </c>
      <c r="X21" t="e">
        <f>VLOOKUP($B21,'2001B4'!$E:$W,5,FALSE)</f>
        <v>#N/A</v>
      </c>
      <c r="Y21" t="e">
        <f>VLOOKUP($B21,'2001B4'!$E:$W,6,FALSE)</f>
        <v>#N/A</v>
      </c>
      <c r="Z21" t="e">
        <f>VLOOKUP($B21,'2001B4'!$E:$W,7,FALSE)</f>
        <v>#N/A</v>
      </c>
      <c r="AA21" t="e">
        <f>VLOOKUP($B21,'2001B4'!$E:$W,8,FALSE)</f>
        <v>#N/A</v>
      </c>
      <c r="AB21" t="e">
        <f>VLOOKUP($B21,'2001B4'!$E:$W,9,FALSE)</f>
        <v>#N/A</v>
      </c>
      <c r="AC21" t="e">
        <f>VLOOKUP($B21,'2001B4'!$E:$W,10,FALSE)</f>
        <v>#N/A</v>
      </c>
      <c r="AD21" t="e">
        <f>VLOOKUP($B21,'2001B4'!$E:$W,11,FALSE)</f>
        <v>#N/A</v>
      </c>
      <c r="AE21" t="e">
        <f>VLOOKUP($B21,'2001B4'!$E:$W,12,FALSE)</f>
        <v>#N/A</v>
      </c>
      <c r="AF21" t="e">
        <f>VLOOKUP($B21,'2001B4'!$E:$W,13,FALSE)</f>
        <v>#N/A</v>
      </c>
      <c r="AG21" t="e">
        <f>VLOOKUP($B21,'2001B4'!$E:$W,14,FALSE)</f>
        <v>#N/A</v>
      </c>
      <c r="AH21" t="e">
        <f>VLOOKUP($B21,'2001B4'!$E:$W,15,FALSE)</f>
        <v>#N/A</v>
      </c>
      <c r="AI21" t="e">
        <f>VLOOKUP($B21,'2001B4'!$E:$W,16,FALSE)</f>
        <v>#N/A</v>
      </c>
      <c r="AJ21" t="e">
        <f>VLOOKUP($B21,'2001B4'!$E:$W,17,FALSE)</f>
        <v>#N/A</v>
      </c>
      <c r="AK21" t="e">
        <f>VLOOKUP($B21,'2001B4'!$E:$W,18,FALSE)</f>
        <v>#N/A</v>
      </c>
      <c r="AL21" t="e">
        <f>VLOOKUP($B21,'2001B4'!$E:$W,19,FALSE)</f>
        <v>#N/A</v>
      </c>
      <c r="AN21">
        <f>DistrictMath!J37</f>
        <v>-6.5831464211993058</v>
      </c>
      <c r="AO21">
        <f>DistrictMath!K37</f>
        <v>-8.3352136540029136</v>
      </c>
      <c r="AP21">
        <f>DistrictMath!L37</f>
        <v>-4.1881083691875656</v>
      </c>
      <c r="AQ21">
        <f>DistrictMath!N37</f>
        <v>-2.4329615157788744</v>
      </c>
      <c r="AR21">
        <f>DistrictMath!O37</f>
        <v>-7.8116744351602136</v>
      </c>
      <c r="AS21">
        <f>DistrictMath!P37</f>
        <v>0.52510144522462232</v>
      </c>
      <c r="AT21">
        <f>DistrictMath!Q37</f>
        <v>1.8317479146511895</v>
      </c>
      <c r="AU21">
        <f>DistrictMath!R37</f>
        <v>2.7234886062644468</v>
      </c>
      <c r="AV21">
        <f>DistrictMath!S37</f>
        <v>2.7313364690199435</v>
      </c>
    </row>
    <row r="22" spans="1:48" x14ac:dyDescent="0.25">
      <c r="A22" t="s">
        <v>2155</v>
      </c>
      <c r="B22">
        <v>21</v>
      </c>
      <c r="C22" t="s">
        <v>84</v>
      </c>
      <c r="D22" t="str">
        <f>VLOOKUP($B22,'2011B4'!$B:$U,3,FALSE)</f>
        <v>Y</v>
      </c>
      <c r="E22">
        <f>VLOOKUP($B22,'2011B4'!$B:$U,4,FALSE)</f>
        <v>1529958</v>
      </c>
      <c r="F22">
        <f>VLOOKUP($B22,'2011B4'!$B:$U,5,FALSE)</f>
        <v>813821</v>
      </c>
      <c r="G22">
        <f>VLOOKUP($B22,'2011B4'!$B:$U,6,FALSE)</f>
        <v>716137</v>
      </c>
      <c r="H22">
        <f>VLOOKUP($B22,'2011B4'!$B:$U,7,FALSE)</f>
        <v>411794</v>
      </c>
      <c r="I22">
        <f>VLOOKUP($B22,'2011B4'!$B:$U,8,FALSE)</f>
        <v>353138</v>
      </c>
      <c r="J22">
        <f>VLOOKUP($B22,'2011B4'!$B:$U,9,FALSE)</f>
        <v>58656</v>
      </c>
      <c r="K22">
        <f>VLOOKUP($B22,'2011B4'!$B:$U,10,FALSE)</f>
        <v>26.915379376427328</v>
      </c>
      <c r="L22">
        <f>VLOOKUP($B22,'2011B4'!$B:$U,11,FALSE)</f>
        <v>43.392588787952143</v>
      </c>
      <c r="M22">
        <f>VLOOKUP($B22,'2011B4'!$B:$U,12,FALSE)</f>
        <v>8.1906115729252917</v>
      </c>
      <c r="N22">
        <f>VLOOKUP($B22,'2011B4'!$B:$U,13,FALSE)</f>
        <v>85.755984788510759</v>
      </c>
      <c r="O22">
        <f>VLOOKUP($B22,'2011B4'!$B:$U,14,FALSE)</f>
        <v>14.24401521148924</v>
      </c>
      <c r="P22">
        <f>VLOOKUP($B22,'2011B4'!$B:$U,15,FALSE)</f>
        <v>18.678271174422161</v>
      </c>
      <c r="Q22">
        <f>VLOOKUP($B22,'2011B4'!$B:$U,16,FALSE)</f>
        <v>7.4656260168919415</v>
      </c>
      <c r="R22">
        <f>VLOOKUP($B22,'2011B4'!$B:$U,17,FALSE)</f>
        <v>13.444586370855331</v>
      </c>
      <c r="S22">
        <f>VLOOKUP($B22,'2011B4'!$B:$U,18,FALSE)</f>
        <v>5.6656969261329699</v>
      </c>
      <c r="T22">
        <f>VLOOKUP($B22,'2011B4'!$B:$U,19,FALSE)</f>
        <v>54.745819511697604</v>
      </c>
      <c r="U22">
        <f>VLOOKUP($B22,'2011B4'!$B:$U,20,FALSE)</f>
        <v>81.32172882557785</v>
      </c>
      <c r="V22">
        <f>VLOOKUP($B22,'2001B4'!$E:$W,3,FALSE)</f>
        <v>1588772</v>
      </c>
      <c r="W22">
        <f>VLOOKUP($B22,'2001B4'!$E:$W,4,FALSE)</f>
        <v>850302</v>
      </c>
      <c r="X22">
        <f>VLOOKUP($B22,'2001B4'!$E:$W,5,FALSE)</f>
        <v>738470</v>
      </c>
      <c r="Y22">
        <f>VLOOKUP($B22,'2001B4'!$E:$W,6,FALSE)</f>
        <v>438197</v>
      </c>
      <c r="Z22">
        <f>VLOOKUP($B22,'2001B4'!$E:$W,7,FALSE)</f>
        <v>391526</v>
      </c>
      <c r="AA22">
        <f>VLOOKUP($B22,'2001B4'!$E:$W,8,FALSE)</f>
        <v>46671</v>
      </c>
      <c r="AB22">
        <f>VLOOKUP($B22,'2001B4'!$E:$W,9,FALSE)</f>
        <v>27.580861193424859</v>
      </c>
      <c r="AC22">
        <f>VLOOKUP($B22,'2001B4'!$E:$W,10,FALSE)</f>
        <v>46.045522649599789</v>
      </c>
      <c r="AD22">
        <f>VLOOKUP($B22,'2001B4'!$E:$W,11,FALSE)</f>
        <v>6.3199588338050301</v>
      </c>
      <c r="AE22">
        <f>VLOOKUP($B22,'2001B4'!$E:$W,12,FALSE)</f>
        <v>89.349310926364168</v>
      </c>
      <c r="AF22">
        <f>VLOOKUP($B22,'2001B4'!$E:$W,13,FALSE)</f>
        <v>10.65068907363583</v>
      </c>
      <c r="AG22">
        <f>VLOOKUP($B22,'2001B4'!$E:$W,14,FALSE)</f>
        <v>24.583463601987233</v>
      </c>
      <c r="AH22">
        <f>VLOOKUP($B22,'2001B4'!$E:$W,15,FALSE)</f>
        <v>7.4982256838819081</v>
      </c>
      <c r="AI22">
        <f>VLOOKUP($B22,'2001B4'!$E:$W,16,FALSE)</f>
        <v>11.234444781684951</v>
      </c>
      <c r="AJ22">
        <f>VLOOKUP($B22,'2001B4'!$E:$W,17,FALSE)</f>
        <v>7.2885026597626172</v>
      </c>
      <c r="AK22">
        <f>VLOOKUP($B22,'2001B4'!$E:$W,18,FALSE)</f>
        <v>49.395363272683298</v>
      </c>
      <c r="AL22">
        <f>VLOOKUP($B22,'2001B4'!$E:$W,19,FALSE)</f>
        <v>75.416536398012767</v>
      </c>
      <c r="AN22">
        <f>DistrictMath!J$43</f>
        <v>-1.2851410291719354</v>
      </c>
      <c r="AO22">
        <f>DistrictMath!K$43</f>
        <v>-3.2206443502035853</v>
      </c>
      <c r="AP22">
        <f>DistrictMath!L$43</f>
        <v>1.2125704908022339</v>
      </c>
      <c r="AQ22">
        <f>DistrictMath!N$43</f>
        <v>2.7653999487226049</v>
      </c>
      <c r="AR22">
        <f>DistrictMath!O$43</f>
        <v>-5.1108511413253233</v>
      </c>
      <c r="AS22">
        <f>DistrictMath!P$43</f>
        <v>0.72790920720557128</v>
      </c>
      <c r="AT22">
        <f>DistrictMath!Q$43</f>
        <v>1.4796264279742246</v>
      </c>
      <c r="AU22">
        <f>DistrictMath!R$43</f>
        <v>-1.398176230735733</v>
      </c>
      <c r="AV22">
        <f>DistrictMath!S$43</f>
        <v>4.3014917368812604</v>
      </c>
    </row>
    <row r="23" spans="1:48" x14ac:dyDescent="0.25">
      <c r="A23" t="s">
        <v>2992</v>
      </c>
      <c r="B23">
        <v>22</v>
      </c>
      <c r="C23" t="s">
        <v>85</v>
      </c>
      <c r="D23" t="str">
        <f>VLOOKUP($B23,'2011B4'!$B:$U,3,FALSE)</f>
        <v>Y</v>
      </c>
      <c r="E23">
        <f>VLOOKUP($B23,'2011B4'!$B:$U,4,FALSE)</f>
        <v>318898</v>
      </c>
      <c r="F23">
        <f>VLOOKUP($B23,'2011B4'!$B:$U,5,FALSE)</f>
        <v>169124</v>
      </c>
      <c r="G23">
        <f>VLOOKUP($B23,'2011B4'!$B:$U,6,FALSE)</f>
        <v>149774</v>
      </c>
      <c r="H23">
        <f>VLOOKUP($B23,'2011B4'!$B:$U,7,FALSE)</f>
        <v>74376</v>
      </c>
      <c r="I23">
        <f>VLOOKUP($B23,'2011B4'!$B:$U,8,FALSE)</f>
        <v>67807</v>
      </c>
      <c r="J23">
        <f>VLOOKUP($B23,'2011B4'!$B:$U,9,FALSE)</f>
        <v>6569</v>
      </c>
      <c r="K23">
        <f>VLOOKUP($B23,'2011B4'!$B:$U,10,FALSE)</f>
        <v>23.322817954330226</v>
      </c>
      <c r="L23">
        <f>VLOOKUP($B23,'2011B4'!$B:$U,11,FALSE)</f>
        <v>40.093067808235375</v>
      </c>
      <c r="M23">
        <f>VLOOKUP($B23,'2011B4'!$B:$U,12,FALSE)</f>
        <v>4.3859414851709912</v>
      </c>
      <c r="N23">
        <f>VLOOKUP($B23,'2011B4'!$B:$U,13,FALSE)</f>
        <v>91.167849844035715</v>
      </c>
      <c r="O23">
        <f>VLOOKUP($B23,'2011B4'!$B:$U,14,FALSE)</f>
        <v>8.832150155964289</v>
      </c>
      <c r="P23">
        <f>VLOOKUP($B23,'2011B4'!$B:$U,15,FALSE)</f>
        <v>23.87060342045821</v>
      </c>
      <c r="Q23">
        <f>VLOOKUP($B23,'2011B4'!$B:$U,16,FALSE)</f>
        <v>12.436807572335162</v>
      </c>
      <c r="R23">
        <f>VLOOKUP($B23,'2011B4'!$B:$U,17,FALSE)</f>
        <v>8.6694632677207704</v>
      </c>
      <c r="S23">
        <f>VLOOKUP($B23,'2011B4'!$B:$U,18,FALSE)</f>
        <v>7.1340217274389595</v>
      </c>
      <c r="T23">
        <f>VLOOKUP($B23,'2011B4'!$B:$U,19,FALSE)</f>
        <v>47.889104012046893</v>
      </c>
      <c r="U23">
        <f>VLOOKUP($B23,'2011B4'!$B:$U,20,FALSE)</f>
        <v>76.12939657954179</v>
      </c>
      <c r="V23" t="e">
        <f>VLOOKUP($B23,'2001B4'!$E:$W,3,FALSE)</f>
        <v>#N/A</v>
      </c>
      <c r="W23" t="e">
        <f>VLOOKUP($B23,'2001B4'!$E:$W,4,FALSE)</f>
        <v>#N/A</v>
      </c>
      <c r="X23" t="e">
        <f>VLOOKUP($B23,'2001B4'!$E:$W,5,FALSE)</f>
        <v>#N/A</v>
      </c>
      <c r="Y23" t="e">
        <f>VLOOKUP($B23,'2001B4'!$E:$W,6,FALSE)</f>
        <v>#N/A</v>
      </c>
      <c r="Z23" t="e">
        <f>VLOOKUP($B23,'2001B4'!$E:$W,7,FALSE)</f>
        <v>#N/A</v>
      </c>
      <c r="AA23" t="e">
        <f>VLOOKUP($B23,'2001B4'!$E:$W,8,FALSE)</f>
        <v>#N/A</v>
      </c>
      <c r="AB23" t="e">
        <f>VLOOKUP($B23,'2001B4'!$E:$W,9,FALSE)</f>
        <v>#N/A</v>
      </c>
      <c r="AC23" t="e">
        <f>VLOOKUP($B23,'2001B4'!$E:$W,10,FALSE)</f>
        <v>#N/A</v>
      </c>
      <c r="AD23" t="e">
        <f>VLOOKUP($B23,'2001B4'!$E:$W,11,FALSE)</f>
        <v>#N/A</v>
      </c>
      <c r="AE23" t="e">
        <f>VLOOKUP($B23,'2001B4'!$E:$W,12,FALSE)</f>
        <v>#N/A</v>
      </c>
      <c r="AF23" t="e">
        <f>VLOOKUP($B23,'2001B4'!$E:$W,13,FALSE)</f>
        <v>#N/A</v>
      </c>
      <c r="AG23" t="e">
        <f>VLOOKUP($B23,'2001B4'!$E:$W,14,FALSE)</f>
        <v>#N/A</v>
      </c>
      <c r="AH23" t="e">
        <f>VLOOKUP($B23,'2001B4'!$E:$W,15,FALSE)</f>
        <v>#N/A</v>
      </c>
      <c r="AI23" t="e">
        <f>VLOOKUP($B23,'2001B4'!$E:$W,16,FALSE)</f>
        <v>#N/A</v>
      </c>
      <c r="AJ23" t="e">
        <f>VLOOKUP($B23,'2001B4'!$E:$W,17,FALSE)</f>
        <v>#N/A</v>
      </c>
      <c r="AK23" t="e">
        <f>VLOOKUP($B23,'2001B4'!$E:$W,18,FALSE)</f>
        <v>#N/A</v>
      </c>
      <c r="AL23" t="e">
        <f>VLOOKUP($B23,'2001B4'!$E:$W,19,FALSE)</f>
        <v>#N/A</v>
      </c>
      <c r="AN23">
        <f>DistrictMath!J$43</f>
        <v>-1.2851410291719354</v>
      </c>
      <c r="AO23">
        <f>DistrictMath!K$43</f>
        <v>-3.2206443502035853</v>
      </c>
      <c r="AP23">
        <f>DistrictMath!L$43</f>
        <v>1.2125704908022339</v>
      </c>
      <c r="AQ23">
        <f>DistrictMath!N$43</f>
        <v>2.7653999487226049</v>
      </c>
      <c r="AR23">
        <f>DistrictMath!O$43</f>
        <v>-5.1108511413253233</v>
      </c>
      <c r="AS23">
        <f>DistrictMath!P$43</f>
        <v>0.72790920720557128</v>
      </c>
      <c r="AT23">
        <f>DistrictMath!Q$43</f>
        <v>1.4796264279742246</v>
      </c>
      <c r="AU23">
        <f>DistrictMath!R$43</f>
        <v>-1.398176230735733</v>
      </c>
      <c r="AV23">
        <f>DistrictMath!S$43</f>
        <v>4.3014917368812604</v>
      </c>
    </row>
    <row r="24" spans="1:48" x14ac:dyDescent="0.25">
      <c r="A24" t="s">
        <v>2108</v>
      </c>
      <c r="B24">
        <v>23</v>
      </c>
      <c r="C24" t="s">
        <v>86</v>
      </c>
      <c r="D24">
        <f>VLOOKUP($B24,'2011B4'!$B:$U,3,FALSE)</f>
        <v>0</v>
      </c>
      <c r="E24">
        <f>VLOOKUP($B24,'2011B4'!$B:$U,4,FALSE)</f>
        <v>519080</v>
      </c>
      <c r="F24">
        <f>VLOOKUP($B24,'2011B4'!$B:$U,5,FALSE)</f>
        <v>261320</v>
      </c>
      <c r="G24">
        <f>VLOOKUP($B24,'2011B4'!$B:$U,6,FALSE)</f>
        <v>257760</v>
      </c>
      <c r="H24">
        <f>VLOOKUP($B24,'2011B4'!$B:$U,7,FALSE)</f>
        <v>120999</v>
      </c>
      <c r="I24">
        <f>VLOOKUP($B24,'2011B4'!$B:$U,8,FALSE)</f>
        <v>88607</v>
      </c>
      <c r="J24">
        <f>VLOOKUP($B24,'2011B4'!$B:$U,9,FALSE)</f>
        <v>32392</v>
      </c>
      <c r="K24">
        <f>VLOOKUP($B24,'2011B4'!$B:$U,10,FALSE)</f>
        <v>23.31027972566849</v>
      </c>
      <c r="L24">
        <f>VLOOKUP($B24,'2011B4'!$B:$U,11,FALSE)</f>
        <v>33.907469768865759</v>
      </c>
      <c r="M24">
        <f>VLOOKUP($B24,'2011B4'!$B:$U,12,FALSE)</f>
        <v>12.566728739913097</v>
      </c>
      <c r="N24">
        <f>VLOOKUP($B24,'2011B4'!$B:$U,13,FALSE)</f>
        <v>73.229530822568776</v>
      </c>
      <c r="O24">
        <f>VLOOKUP($B24,'2011B4'!$B:$U,14,FALSE)</f>
        <v>26.770469177431217</v>
      </c>
      <c r="P24">
        <f>VLOOKUP($B24,'2011B4'!$B:$U,15,FALSE)</f>
        <v>48.854122761345131</v>
      </c>
      <c r="Q24">
        <f>VLOOKUP($B24,'2011B4'!$B:$U,16,FALSE)</f>
        <v>3.651269845205332</v>
      </c>
      <c r="R24">
        <f>VLOOKUP($B24,'2011B4'!$B:$U,17,FALSE)</f>
        <v>4.360366614600121</v>
      </c>
      <c r="S24">
        <f>VLOOKUP($B24,'2011B4'!$B:$U,18,FALSE)</f>
        <v>10.244712766221209</v>
      </c>
      <c r="T24">
        <f>VLOOKUP($B24,'2011B4'!$B:$U,19,FALSE)</f>
        <v>32.889528012628205</v>
      </c>
      <c r="U24">
        <f>VLOOKUP($B24,'2011B4'!$B:$U,20,FALSE)</f>
        <v>51.145877238654869</v>
      </c>
      <c r="V24">
        <f>VLOOKUP($B24,'2001B4'!$E:$W,3,FALSE)</f>
        <v>460887</v>
      </c>
      <c r="W24">
        <f>VLOOKUP($B24,'2001B4'!$E:$W,4,FALSE)</f>
        <v>235218</v>
      </c>
      <c r="X24">
        <f>VLOOKUP($B24,'2001B4'!$E:$W,5,FALSE)</f>
        <v>225669</v>
      </c>
      <c r="Y24">
        <f>VLOOKUP($B24,'2001B4'!$E:$W,6,FALSE)</f>
        <v>125657</v>
      </c>
      <c r="Z24">
        <f>VLOOKUP($B24,'2001B4'!$E:$W,7,FALSE)</f>
        <v>92501</v>
      </c>
      <c r="AA24">
        <f>VLOOKUP($B24,'2001B4'!$E:$W,8,FALSE)</f>
        <v>33156</v>
      </c>
      <c r="AB24">
        <f>VLOOKUP($B24,'2001B4'!$E:$W,9,FALSE)</f>
        <v>27.264166704636928</v>
      </c>
      <c r="AC24">
        <f>VLOOKUP($B24,'2001B4'!$E:$W,10,FALSE)</f>
        <v>39.325646846754921</v>
      </c>
      <c r="AD24">
        <f>VLOOKUP($B24,'2001B4'!$E:$W,11,FALSE)</f>
        <v>14.692314850511146</v>
      </c>
      <c r="AE24">
        <f>VLOOKUP($B24,'2001B4'!$E:$W,12,FALSE)</f>
        <v>73.613885418241722</v>
      </c>
      <c r="AF24">
        <f>VLOOKUP($B24,'2001B4'!$E:$W,13,FALSE)</f>
        <v>26.386114581758278</v>
      </c>
      <c r="AG24">
        <f>VLOOKUP($B24,'2001B4'!$E:$W,14,FALSE)</f>
        <v>61.074194036146018</v>
      </c>
      <c r="AH24">
        <f>VLOOKUP($B24,'2001B4'!$E:$W,15,FALSE)</f>
        <v>3.0877706773200058</v>
      </c>
      <c r="AI24">
        <f>VLOOKUP($B24,'2001B4'!$E:$W,16,FALSE)</f>
        <v>3.1999809003875632</v>
      </c>
      <c r="AJ24">
        <f>VLOOKUP($B24,'2001B4'!$E:$W,17,FALSE)</f>
        <v>3.5000039790859243</v>
      </c>
      <c r="AK24">
        <f>VLOOKUP($B24,'2001B4'!$E:$W,18,FALSE)</f>
        <v>29.13805040706049</v>
      </c>
      <c r="AL24">
        <f>VLOOKUP($B24,'2001B4'!$E:$W,19,FALSE)</f>
        <v>38.925805963853982</v>
      </c>
      <c r="AN24">
        <f t="shared" si="0"/>
        <v>-3.9538869789684377</v>
      </c>
      <c r="AO24">
        <f t="shared" si="1"/>
        <v>-5.4181770778891618</v>
      </c>
      <c r="AP24">
        <f t="shared" si="2"/>
        <v>-2.1255861105980483</v>
      </c>
      <c r="AQ24">
        <f>O24-AF24</f>
        <v>0.38435459567293861</v>
      </c>
      <c r="AR24">
        <f>P24-AG24</f>
        <v>-12.220071274800887</v>
      </c>
      <c r="AS24">
        <f>Q24-AH24</f>
        <v>0.56349916788532628</v>
      </c>
      <c r="AT24">
        <f>R24-AI24</f>
        <v>1.1603857142125578</v>
      </c>
      <c r="AU24">
        <f>S24-AJ24</f>
        <v>6.7447087871352842</v>
      </c>
      <c r="AV24">
        <f>T24-AK24</f>
        <v>3.7514776055677146</v>
      </c>
    </row>
    <row r="25" spans="1:48" x14ac:dyDescent="0.25">
      <c r="A25" t="s">
        <v>2110</v>
      </c>
      <c r="B25">
        <v>24</v>
      </c>
      <c r="C25" t="s">
        <v>87</v>
      </c>
      <c r="D25">
        <f>VLOOKUP($B25,'2011B4'!$B:$U,3,FALSE)</f>
        <v>0</v>
      </c>
      <c r="E25">
        <f>VLOOKUP($B25,'2011B4'!$B:$U,4,FALSE)</f>
        <v>1510075</v>
      </c>
      <c r="F25">
        <f>VLOOKUP($B25,'2011B4'!$B:$U,5,FALSE)</f>
        <v>750591</v>
      </c>
      <c r="G25">
        <f>VLOOKUP($B25,'2011B4'!$B:$U,6,FALSE)</f>
        <v>759484</v>
      </c>
      <c r="H25">
        <f>VLOOKUP($B25,'2011B4'!$B:$U,7,FALSE)</f>
        <v>314756</v>
      </c>
      <c r="I25">
        <f>VLOOKUP($B25,'2011B4'!$B:$U,8,FALSE)</f>
        <v>246059</v>
      </c>
      <c r="J25">
        <f>VLOOKUP($B25,'2011B4'!$B:$U,9,FALSE)</f>
        <v>68697</v>
      </c>
      <c r="K25">
        <f>VLOOKUP($B25,'2011B4'!$B:$U,10,FALSE)</f>
        <v>20.843732927172493</v>
      </c>
      <c r="L25">
        <f>VLOOKUP($B25,'2011B4'!$B:$U,11,FALSE)</f>
        <v>32.782034423540921</v>
      </c>
      <c r="M25">
        <f>VLOOKUP($B25,'2011B4'!$B:$U,12,FALSE)</f>
        <v>9.0452201758035713</v>
      </c>
      <c r="N25">
        <f>VLOOKUP($B25,'2011B4'!$B:$U,13,FALSE)</f>
        <v>78.174522487259964</v>
      </c>
      <c r="O25">
        <f>VLOOKUP($B25,'2011B4'!$B:$U,14,FALSE)</f>
        <v>21.825477512740026</v>
      </c>
      <c r="P25">
        <f>VLOOKUP($B25,'2011B4'!$B:$U,15,FALSE)</f>
        <v>28.033143133093571</v>
      </c>
      <c r="Q25">
        <f>VLOOKUP($B25,'2011B4'!$B:$U,16,FALSE)</f>
        <v>8.1707735515764597</v>
      </c>
      <c r="R25">
        <f>VLOOKUP($B25,'2011B4'!$B:$U,17,FALSE)</f>
        <v>9.4117348041022257</v>
      </c>
      <c r="S25">
        <f>VLOOKUP($B25,'2011B4'!$B:$U,18,FALSE)</f>
        <v>10.91003825185223</v>
      </c>
      <c r="T25">
        <f>VLOOKUP($B25,'2011B4'!$B:$U,19,FALSE)</f>
        <v>43.474310259375521</v>
      </c>
      <c r="U25">
        <f>VLOOKUP($B25,'2011B4'!$B:$U,20,FALSE)</f>
        <v>71.966856866906426</v>
      </c>
      <c r="V25">
        <f>VLOOKUP($B25,'2001B4'!$E:$W,3,FALSE)</f>
        <v>1339030</v>
      </c>
      <c r="W25">
        <f>VLOOKUP($B25,'2001B4'!$E:$W,4,FALSE)</f>
        <v>661254</v>
      </c>
      <c r="X25">
        <f>VLOOKUP($B25,'2001B4'!$E:$W,5,FALSE)</f>
        <v>677776</v>
      </c>
      <c r="Y25">
        <f>VLOOKUP($B25,'2001B4'!$E:$W,6,FALSE)</f>
        <v>333438</v>
      </c>
      <c r="Z25">
        <f>VLOOKUP($B25,'2001B4'!$E:$W,7,FALSE)</f>
        <v>240684</v>
      </c>
      <c r="AA25">
        <f>VLOOKUP($B25,'2001B4'!$E:$W,8,FALSE)</f>
        <v>92754</v>
      </c>
      <c r="AB25">
        <f>VLOOKUP($B25,'2001B4'!$E:$W,9,FALSE)</f>
        <v>24.901458518479792</v>
      </c>
      <c r="AC25">
        <f>VLOOKUP($B25,'2001B4'!$E:$W,10,FALSE)</f>
        <v>36.398116306290774</v>
      </c>
      <c r="AD25">
        <f>VLOOKUP($B25,'2001B4'!$E:$W,11,FALSE)</f>
        <v>13.685052288661742</v>
      </c>
      <c r="AE25">
        <f>VLOOKUP($B25,'2001B4'!$E:$W,12,FALSE)</f>
        <v>72.182534684109186</v>
      </c>
      <c r="AF25">
        <f>VLOOKUP($B25,'2001B4'!$E:$W,13,FALSE)</f>
        <v>27.817465315890811</v>
      </c>
      <c r="AG25">
        <f>VLOOKUP($B25,'2001B4'!$E:$W,14,FALSE)</f>
        <v>49.037002381252279</v>
      </c>
      <c r="AH25">
        <f>VLOOKUP($B25,'2001B4'!$E:$W,15,FALSE)</f>
        <v>8.8178312010028854</v>
      </c>
      <c r="AI25">
        <f>VLOOKUP($B25,'2001B4'!$E:$W,16,FALSE)</f>
        <v>6.8339541384005429</v>
      </c>
      <c r="AJ25">
        <f>VLOOKUP($B25,'2001B4'!$E:$W,17,FALSE)</f>
        <v>6.6063256137572797</v>
      </c>
      <c r="AK25">
        <f>VLOOKUP($B25,'2001B4'!$E:$W,18,FALSE)</f>
        <v>28.704886665587004</v>
      </c>
      <c r="AL25">
        <f>VLOOKUP($B25,'2001B4'!$E:$W,19,FALSE)</f>
        <v>50.962997618747721</v>
      </c>
      <c r="AN25">
        <f t="shared" si="0"/>
        <v>-4.0577255913072996</v>
      </c>
      <c r="AO25">
        <f t="shared" si="1"/>
        <v>-3.6160818827498531</v>
      </c>
      <c r="AP25">
        <f t="shared" si="2"/>
        <v>-4.639832112858171</v>
      </c>
      <c r="AQ25">
        <f>O25-AF25</f>
        <v>-5.9919878031507849</v>
      </c>
      <c r="AR25">
        <f>P25-AG25</f>
        <v>-21.003859248158708</v>
      </c>
      <c r="AS25">
        <f>Q25-AH25</f>
        <v>-0.64705764942642574</v>
      </c>
      <c r="AT25">
        <f>R25-AI25</f>
        <v>2.5777806657016828</v>
      </c>
      <c r="AU25">
        <f>S25-AJ25</f>
        <v>4.3037126380949502</v>
      </c>
      <c r="AV25">
        <f>T25-AK25</f>
        <v>14.769423593788517</v>
      </c>
    </row>
    <row r="26" spans="1:48" x14ac:dyDescent="0.25">
      <c r="A26" t="s">
        <v>2112</v>
      </c>
      <c r="B26">
        <v>25</v>
      </c>
      <c r="C26" t="s">
        <v>88</v>
      </c>
      <c r="D26">
        <f>VLOOKUP($B26,'2011B4'!$B:$U,3,FALSE)</f>
        <v>0</v>
      </c>
      <c r="E26">
        <f>VLOOKUP($B26,'2011B4'!$B:$U,4,FALSE)</f>
        <v>31564</v>
      </c>
      <c r="F26">
        <f>VLOOKUP($B26,'2011B4'!$B:$U,5,FALSE)</f>
        <v>16588</v>
      </c>
      <c r="G26">
        <f>VLOOKUP($B26,'2011B4'!$B:$U,6,FALSE)</f>
        <v>14976</v>
      </c>
      <c r="H26">
        <f>VLOOKUP($B26,'2011B4'!$B:$U,7,FALSE)</f>
        <v>15190</v>
      </c>
      <c r="I26">
        <f>VLOOKUP($B26,'2011B4'!$B:$U,8,FALSE)</f>
        <v>8732</v>
      </c>
      <c r="J26">
        <f>VLOOKUP($B26,'2011B4'!$B:$U,9,FALSE)</f>
        <v>6458</v>
      </c>
      <c r="K26">
        <f>VLOOKUP($B26,'2011B4'!$B:$U,10,FALSE)</f>
        <v>48.124445570903561</v>
      </c>
      <c r="L26">
        <f>VLOOKUP($B26,'2011B4'!$B:$U,11,FALSE)</f>
        <v>52.640462985290569</v>
      </c>
      <c r="M26">
        <f>VLOOKUP($B26,'2011B4'!$B:$U,12,FALSE)</f>
        <v>43.122329059829063</v>
      </c>
      <c r="N26">
        <f>VLOOKUP($B26,'2011B4'!$B:$U,13,FALSE)</f>
        <v>57.485187623436474</v>
      </c>
      <c r="O26">
        <f>VLOOKUP($B26,'2011B4'!$B:$U,14,FALSE)</f>
        <v>42.514812376563526</v>
      </c>
      <c r="P26">
        <f>VLOOKUP($B26,'2011B4'!$B:$U,15,FALSE)</f>
        <v>61.65898617511521</v>
      </c>
      <c r="Q26">
        <f>VLOOKUP($B26,'2011B4'!$B:$U,16,FALSE)</f>
        <v>0.73732718894009219</v>
      </c>
      <c r="R26">
        <f>VLOOKUP($B26,'2011B4'!$B:$U,17,FALSE)</f>
        <v>1.4022383146807109</v>
      </c>
      <c r="S26">
        <f>VLOOKUP($B26,'2011B4'!$B:$U,18,FALSE)</f>
        <v>7.4786043449637924</v>
      </c>
      <c r="T26">
        <f>VLOOKUP($B26,'2011B4'!$B:$U,19,FALSE)</f>
        <v>28.722843976300197</v>
      </c>
      <c r="U26">
        <f>VLOOKUP($B26,'2011B4'!$B:$U,20,FALSE)</f>
        <v>38.341013824884797</v>
      </c>
      <c r="V26">
        <f>VLOOKUP($B26,'2001B4'!$E:$W,3,FALSE)</f>
        <v>33224</v>
      </c>
      <c r="W26">
        <f>VLOOKUP($B26,'2001B4'!$E:$W,4,FALSE)</f>
        <v>18441</v>
      </c>
      <c r="X26">
        <f>VLOOKUP($B26,'2001B4'!$E:$W,5,FALSE)</f>
        <v>14783</v>
      </c>
      <c r="Y26">
        <f>VLOOKUP($B26,'2001B4'!$E:$W,6,FALSE)</f>
        <v>18702</v>
      </c>
      <c r="Z26">
        <f>VLOOKUP($B26,'2001B4'!$E:$W,7,FALSE)</f>
        <v>11651</v>
      </c>
      <c r="AA26">
        <f>VLOOKUP($B26,'2001B4'!$E:$W,8,FALSE)</f>
        <v>7051</v>
      </c>
      <c r="AB26">
        <f>VLOOKUP($B26,'2001B4'!$E:$W,9,FALSE)</f>
        <v>56.290633277149048</v>
      </c>
      <c r="AC26">
        <f>VLOOKUP($B26,'2001B4'!$E:$W,10,FALSE)</f>
        <v>63.179870939753812</v>
      </c>
      <c r="AD26">
        <f>VLOOKUP($B26,'2001B4'!$E:$W,11,FALSE)</f>
        <v>47.696678617330718</v>
      </c>
      <c r="AE26">
        <f>VLOOKUP($B26,'2001B4'!$E:$W,12,FALSE)</f>
        <v>62.298149930488719</v>
      </c>
      <c r="AF26">
        <f>VLOOKUP($B26,'2001B4'!$E:$W,13,FALSE)</f>
        <v>37.701850069511281</v>
      </c>
      <c r="AG26">
        <f>VLOOKUP($B26,'2001B4'!$E:$W,14,FALSE)</f>
        <v>55.111752753716175</v>
      </c>
      <c r="AH26">
        <f>VLOOKUP($B26,'2001B4'!$E:$W,15,FALSE)</f>
        <v>0.9624639076034649</v>
      </c>
      <c r="AI26">
        <f>VLOOKUP($B26,'2001B4'!$E:$W,16,FALSE)</f>
        <v>0.42776173671265105</v>
      </c>
      <c r="AJ26">
        <f>VLOOKUP($B26,'2001B4'!$E:$W,17,FALSE)</f>
        <v>10.266281681103626</v>
      </c>
      <c r="AK26">
        <f>VLOOKUP($B26,'2001B4'!$E:$W,18,FALSE)</f>
        <v>33.231739920864079</v>
      </c>
      <c r="AL26">
        <f>VLOOKUP($B26,'2001B4'!$E:$W,19,FALSE)</f>
        <v>44.888247246283825</v>
      </c>
      <c r="AN26">
        <f t="shared" si="0"/>
        <v>-8.1661877062454877</v>
      </c>
      <c r="AO26">
        <f t="shared" si="1"/>
        <v>-10.539407954463243</v>
      </c>
      <c r="AP26">
        <f t="shared" si="2"/>
        <v>-4.5743495575016553</v>
      </c>
      <c r="AQ26">
        <f>O26-AF26</f>
        <v>4.8129623070522456</v>
      </c>
      <c r="AR26">
        <f>P26-AG26</f>
        <v>6.5472334213990351</v>
      </c>
      <c r="AS26">
        <f>Q26-AH26</f>
        <v>-0.2251367186633727</v>
      </c>
      <c r="AT26">
        <f>R26-AI26</f>
        <v>0.97447657796805986</v>
      </c>
      <c r="AU26">
        <f>S26-AJ26</f>
        <v>-2.7876773361398337</v>
      </c>
      <c r="AV26">
        <f>T26-AK26</f>
        <v>-4.5088959445638821</v>
      </c>
    </row>
    <row r="27" spans="1:48" x14ac:dyDescent="0.25">
      <c r="A27" t="s">
        <v>2114</v>
      </c>
      <c r="B27">
        <v>26</v>
      </c>
      <c r="C27" t="s">
        <v>89</v>
      </c>
      <c r="D27">
        <f>VLOOKUP($B27,'2011B4'!$B:$U,3,FALSE)</f>
        <v>0</v>
      </c>
      <c r="E27">
        <f>VLOOKUP($B27,'2011B4'!$B:$U,4,FALSE)</f>
        <v>437903</v>
      </c>
      <c r="F27">
        <f>VLOOKUP($B27,'2011B4'!$B:$U,5,FALSE)</f>
        <v>225452</v>
      </c>
      <c r="G27">
        <f>VLOOKUP($B27,'2011B4'!$B:$U,6,FALSE)</f>
        <v>212451</v>
      </c>
      <c r="H27">
        <f>VLOOKUP($B27,'2011B4'!$B:$U,7,FALSE)</f>
        <v>193453</v>
      </c>
      <c r="I27">
        <f>VLOOKUP($B27,'2011B4'!$B:$U,8,FALSE)</f>
        <v>118803</v>
      </c>
      <c r="J27">
        <f>VLOOKUP($B27,'2011B4'!$B:$U,9,FALSE)</f>
        <v>74650</v>
      </c>
      <c r="K27">
        <f>VLOOKUP($B27,'2011B4'!$B:$U,10,FALSE)</f>
        <v>44.177135118964699</v>
      </c>
      <c r="L27">
        <f>VLOOKUP($B27,'2011B4'!$B:$U,11,FALSE)</f>
        <v>52.695473981157846</v>
      </c>
      <c r="M27">
        <f>VLOOKUP($B27,'2011B4'!$B:$U,12,FALSE)</f>
        <v>35.137514062066074</v>
      </c>
      <c r="N27">
        <f>VLOOKUP($B27,'2011B4'!$B:$U,13,FALSE)</f>
        <v>61.411815789881786</v>
      </c>
      <c r="O27">
        <f>VLOOKUP($B27,'2011B4'!$B:$U,14,FALSE)</f>
        <v>38.588184210118222</v>
      </c>
      <c r="P27">
        <f>VLOOKUP($B27,'2011B4'!$B:$U,15,FALSE)</f>
        <v>73.511912454187836</v>
      </c>
      <c r="Q27">
        <f>VLOOKUP($B27,'2011B4'!$B:$U,16,FALSE)</f>
        <v>2.1803745612629424</v>
      </c>
      <c r="R27">
        <f>VLOOKUP($B27,'2011B4'!$B:$U,17,FALSE)</f>
        <v>3.7321726724320641</v>
      </c>
      <c r="S27">
        <f>VLOOKUP($B27,'2011B4'!$B:$U,18,FALSE)</f>
        <v>4.260466366507627</v>
      </c>
      <c r="T27">
        <f>VLOOKUP($B27,'2011B4'!$B:$U,19,FALSE)</f>
        <v>16.315073945609527</v>
      </c>
      <c r="U27">
        <f>VLOOKUP($B27,'2011B4'!$B:$U,20,FALSE)</f>
        <v>26.48808754581216</v>
      </c>
      <c r="V27">
        <f>VLOOKUP($B27,'2001B4'!$E:$W,3,FALSE)</f>
        <v>381571</v>
      </c>
      <c r="W27">
        <f>VLOOKUP($B27,'2001B4'!$E:$W,4,FALSE)</f>
        <v>198016</v>
      </c>
      <c r="X27">
        <f>VLOOKUP($B27,'2001B4'!$E:$W,5,FALSE)</f>
        <v>183555</v>
      </c>
      <c r="Y27">
        <f>VLOOKUP($B27,'2001B4'!$E:$W,6,FALSE)</f>
        <v>164924</v>
      </c>
      <c r="Z27">
        <f>VLOOKUP($B27,'2001B4'!$E:$W,7,FALSE)</f>
        <v>98457</v>
      </c>
      <c r="AA27">
        <f>VLOOKUP($B27,'2001B4'!$E:$W,8,FALSE)</f>
        <v>66467</v>
      </c>
      <c r="AB27">
        <f>VLOOKUP($B27,'2001B4'!$E:$W,9,FALSE)</f>
        <v>43.222362286442106</v>
      </c>
      <c r="AC27">
        <f>VLOOKUP($B27,'2001B4'!$E:$W,10,FALSE)</f>
        <v>49.721739657401422</v>
      </c>
      <c r="AD27">
        <f>VLOOKUP($B27,'2001B4'!$E:$W,11,FALSE)</f>
        <v>36.2109449483806</v>
      </c>
      <c r="AE27">
        <f>VLOOKUP($B27,'2001B4'!$E:$W,12,FALSE)</f>
        <v>59.698406538769376</v>
      </c>
      <c r="AF27">
        <f>VLOOKUP($B27,'2001B4'!$E:$W,13,FALSE)</f>
        <v>40.301593461230631</v>
      </c>
      <c r="AG27">
        <f>VLOOKUP($B27,'2001B4'!$E:$W,14,FALSE)</f>
        <v>75.93012539108922</v>
      </c>
      <c r="AH27">
        <f>VLOOKUP($B27,'2001B4'!$E:$W,15,FALSE)</f>
        <v>2.9395357861803011</v>
      </c>
      <c r="AI27">
        <f>VLOOKUP($B27,'2001B4'!$E:$W,16,FALSE)</f>
        <v>3.3263806359292762</v>
      </c>
      <c r="AJ27">
        <f>VLOOKUP($B27,'2001B4'!$E:$W,17,FALSE)</f>
        <v>2.832819965559894</v>
      </c>
      <c r="AK27">
        <f>VLOOKUP($B27,'2001B4'!$E:$W,18,FALSE)</f>
        <v>14.971138221241297</v>
      </c>
      <c r="AL27">
        <f>VLOOKUP($B27,'2001B4'!$E:$W,19,FALSE)</f>
        <v>24.06987460891078</v>
      </c>
      <c r="AN27">
        <f t="shared" si="0"/>
        <v>0.95477283252259326</v>
      </c>
      <c r="AO27">
        <f t="shared" si="1"/>
        <v>2.9737343237564247</v>
      </c>
      <c r="AP27">
        <f t="shared" si="2"/>
        <v>-1.0734308863145259</v>
      </c>
      <c r="AQ27">
        <f>O27-AF27</f>
        <v>-1.7134092511124095</v>
      </c>
      <c r="AR27">
        <f>P27-AG27</f>
        <v>-2.4182129369013836</v>
      </c>
      <c r="AS27">
        <f>Q27-AH27</f>
        <v>-0.75916122491735871</v>
      </c>
      <c r="AT27">
        <f>R27-AI27</f>
        <v>0.40579203650278783</v>
      </c>
      <c r="AU27">
        <f>S27-AJ27</f>
        <v>1.427646400947733</v>
      </c>
      <c r="AV27">
        <f>T27-AK27</f>
        <v>1.3439357243682295</v>
      </c>
    </row>
    <row r="28" spans="1:48" x14ac:dyDescent="0.25">
      <c r="A28" t="s">
        <v>2116</v>
      </c>
      <c r="B28">
        <v>27</v>
      </c>
      <c r="C28" t="s">
        <v>90</v>
      </c>
      <c r="D28">
        <f>VLOOKUP($B28,'2011B4'!$B:$U,3,FALSE)</f>
        <v>0</v>
      </c>
      <c r="E28">
        <f>VLOOKUP($B28,'2011B4'!$B:$U,4,FALSE)</f>
        <v>999777</v>
      </c>
      <c r="F28">
        <f>VLOOKUP($B28,'2011B4'!$B:$U,5,FALSE)</f>
        <v>498065</v>
      </c>
      <c r="G28">
        <f>VLOOKUP($B28,'2011B4'!$B:$U,6,FALSE)</f>
        <v>501712</v>
      </c>
      <c r="H28">
        <f>VLOOKUP($B28,'2011B4'!$B:$U,7,FALSE)</f>
        <v>284333</v>
      </c>
      <c r="I28">
        <f>VLOOKUP($B28,'2011B4'!$B:$U,8,FALSE)</f>
        <v>185805</v>
      </c>
      <c r="J28">
        <f>VLOOKUP($B28,'2011B4'!$B:$U,9,FALSE)</f>
        <v>98528</v>
      </c>
      <c r="K28">
        <f>VLOOKUP($B28,'2011B4'!$B:$U,10,FALSE)</f>
        <v>28.439642040174963</v>
      </c>
      <c r="L28">
        <f>VLOOKUP($B28,'2011B4'!$B:$U,11,FALSE)</f>
        <v>37.305371788822747</v>
      </c>
      <c r="M28">
        <f>VLOOKUP($B28,'2011B4'!$B:$U,12,FALSE)</f>
        <v>19.638358261313265</v>
      </c>
      <c r="N28">
        <f>VLOOKUP($B28,'2011B4'!$B:$U,13,FALSE)</f>
        <v>65.347673326697915</v>
      </c>
      <c r="O28">
        <f>VLOOKUP($B28,'2011B4'!$B:$U,14,FALSE)</f>
        <v>34.652326673302078</v>
      </c>
      <c r="P28">
        <f>VLOOKUP($B28,'2011B4'!$B:$U,15,FALSE)</f>
        <v>55.270053071574523</v>
      </c>
      <c r="Q28">
        <f>VLOOKUP($B28,'2011B4'!$B:$U,16,FALSE)</f>
        <v>4.033298983937847</v>
      </c>
      <c r="R28">
        <f>VLOOKUP($B28,'2011B4'!$B:$U,17,FALSE)</f>
        <v>4.6804275268786943</v>
      </c>
      <c r="S28">
        <f>VLOOKUP($B28,'2011B4'!$B:$U,18,FALSE)</f>
        <v>7.0164208867771238</v>
      </c>
      <c r="T28">
        <f>VLOOKUP($B28,'2011B4'!$B:$U,19,FALSE)</f>
        <v>28.999799530831805</v>
      </c>
      <c r="U28">
        <f>VLOOKUP($B28,'2011B4'!$B:$U,20,FALSE)</f>
        <v>44.72994692842547</v>
      </c>
      <c r="V28">
        <f>VLOOKUP($B28,'2001B4'!$E:$W,3,FALSE)</f>
        <v>901344</v>
      </c>
      <c r="W28">
        <f>VLOOKUP($B28,'2001B4'!$E:$W,4,FALSE)</f>
        <v>447872</v>
      </c>
      <c r="X28">
        <f>VLOOKUP($B28,'2001B4'!$E:$W,5,FALSE)</f>
        <v>453472</v>
      </c>
      <c r="Y28">
        <f>VLOOKUP($B28,'2001B4'!$E:$W,6,FALSE)</f>
        <v>266176</v>
      </c>
      <c r="Z28">
        <f>VLOOKUP($B28,'2001B4'!$E:$W,7,FALSE)</f>
        <v>173637</v>
      </c>
      <c r="AA28">
        <f>VLOOKUP($B28,'2001B4'!$E:$W,8,FALSE)</f>
        <v>92539</v>
      </c>
      <c r="AB28">
        <f>VLOOKUP($B28,'2001B4'!$E:$W,9,FALSE)</f>
        <v>29.531011467319914</v>
      </c>
      <c r="AC28">
        <f>VLOOKUP($B28,'2001B4'!$E:$W,10,FALSE)</f>
        <v>38.769335881680476</v>
      </c>
      <c r="AD28">
        <f>VLOOKUP($B28,'2001B4'!$E:$W,11,FALSE)</f>
        <v>20.406772634253052</v>
      </c>
      <c r="AE28">
        <f>VLOOKUP($B28,'2001B4'!$E:$W,12,FALSE)</f>
        <v>65.233905385910077</v>
      </c>
      <c r="AF28">
        <f>VLOOKUP($B28,'2001B4'!$E:$W,13,FALSE)</f>
        <v>34.766094614089923</v>
      </c>
      <c r="AG28">
        <f>VLOOKUP($B28,'2001B4'!$E:$W,14,FALSE)</f>
        <v>63.141680692474154</v>
      </c>
      <c r="AH28">
        <f>VLOOKUP($B28,'2001B4'!$E:$W,15,FALSE)</f>
        <v>4.6747264967540278</v>
      </c>
      <c r="AI28">
        <f>VLOOKUP($B28,'2001B4'!$E:$W,16,FALSE)</f>
        <v>3.9887142341909114</v>
      </c>
      <c r="AJ28">
        <f>VLOOKUP($B28,'2001B4'!$E:$W,17,FALSE)</f>
        <v>4.0875210387112286</v>
      </c>
      <c r="AK28">
        <f>VLOOKUP($B28,'2001B4'!$E:$W,18,FALSE)</f>
        <v>24.107357537869678</v>
      </c>
      <c r="AL28">
        <f>VLOOKUP($B28,'2001B4'!$E:$W,19,FALSE)</f>
        <v>36.858319307525846</v>
      </c>
      <c r="AN28">
        <f t="shared" si="0"/>
        <v>-1.0913694271449508</v>
      </c>
      <c r="AO28">
        <f t="shared" si="1"/>
        <v>-1.4639640928577293</v>
      </c>
      <c r="AP28">
        <f t="shared" si="2"/>
        <v>-0.76841437293978743</v>
      </c>
      <c r="AQ28">
        <f>O28-AF28</f>
        <v>-0.11376794078784513</v>
      </c>
      <c r="AR28">
        <f>P28-AG28</f>
        <v>-7.8716276208996305</v>
      </c>
      <c r="AS28">
        <f>Q28-AH28</f>
        <v>-0.64142751281618082</v>
      </c>
      <c r="AT28">
        <f>R28-AI28</f>
        <v>0.69171329268778292</v>
      </c>
      <c r="AU28">
        <f>S28-AJ28</f>
        <v>2.9288998480658952</v>
      </c>
      <c r="AV28">
        <f>T28-AK28</f>
        <v>4.8924419929621266</v>
      </c>
    </row>
    <row r="29" spans="1:48" x14ac:dyDescent="0.25">
      <c r="A29" t="s">
        <v>2118</v>
      </c>
      <c r="B29">
        <v>28</v>
      </c>
      <c r="C29" t="s">
        <v>91</v>
      </c>
      <c r="D29">
        <f>VLOOKUP($B29,'2011B4'!$B:$U,3,FALSE)</f>
        <v>0</v>
      </c>
      <c r="E29">
        <f>VLOOKUP($B29,'2011B4'!$B:$U,4,FALSE)</f>
        <v>454768</v>
      </c>
      <c r="F29">
        <f>VLOOKUP($B29,'2011B4'!$B:$U,5,FALSE)</f>
        <v>217070</v>
      </c>
      <c r="G29">
        <f>VLOOKUP($B29,'2011B4'!$B:$U,6,FALSE)</f>
        <v>237698</v>
      </c>
      <c r="H29">
        <f>VLOOKUP($B29,'2011B4'!$B:$U,7,FALSE)</f>
        <v>126190</v>
      </c>
      <c r="I29">
        <f>VLOOKUP($B29,'2011B4'!$B:$U,8,FALSE)</f>
        <v>75345</v>
      </c>
      <c r="J29">
        <f>VLOOKUP($B29,'2011B4'!$B:$U,9,FALSE)</f>
        <v>50845</v>
      </c>
      <c r="K29">
        <f>VLOOKUP($B29,'2011B4'!$B:$U,10,FALSE)</f>
        <v>27.748214474193432</v>
      </c>
      <c r="L29">
        <f>VLOOKUP($B29,'2011B4'!$B:$U,11,FALSE)</f>
        <v>34.710001382042662</v>
      </c>
      <c r="M29">
        <f>VLOOKUP($B29,'2011B4'!$B:$U,12,FALSE)</f>
        <v>21.390588057114492</v>
      </c>
      <c r="N29">
        <f>VLOOKUP($B29,'2011B4'!$B:$U,13,FALSE)</f>
        <v>59.707583802203025</v>
      </c>
      <c r="O29">
        <f>VLOOKUP($B29,'2011B4'!$B:$U,14,FALSE)</f>
        <v>40.292416197796967</v>
      </c>
      <c r="P29">
        <f>VLOOKUP($B29,'2011B4'!$B:$U,15,FALSE)</f>
        <v>47.164593073936132</v>
      </c>
      <c r="Q29">
        <f>VLOOKUP($B29,'2011B4'!$B:$U,16,FALSE)</f>
        <v>5.0891512798161509</v>
      </c>
      <c r="R29">
        <f>VLOOKUP($B29,'2011B4'!$B:$U,17,FALSE)</f>
        <v>6.7176479911244948</v>
      </c>
      <c r="S29">
        <f>VLOOKUP($B29,'2011B4'!$B:$U,18,FALSE)</f>
        <v>9.6766780252000952</v>
      </c>
      <c r="T29">
        <f>VLOOKUP($B29,'2011B4'!$B:$U,19,FALSE)</f>
        <v>31.351929629923134</v>
      </c>
      <c r="U29">
        <f>VLOOKUP($B29,'2011B4'!$B:$U,20,FALSE)</f>
        <v>52.835406926063875</v>
      </c>
      <c r="V29">
        <f>VLOOKUP($B29,'2001B4'!$E:$W,3,FALSE)</f>
        <v>412700</v>
      </c>
      <c r="W29">
        <f>VLOOKUP($B29,'2001B4'!$E:$W,4,FALSE)</f>
        <v>196593</v>
      </c>
      <c r="X29">
        <f>VLOOKUP($B29,'2001B4'!$E:$W,5,FALSE)</f>
        <v>216107</v>
      </c>
      <c r="Y29">
        <f>VLOOKUP($B29,'2001B4'!$E:$W,6,FALSE)</f>
        <v>125763</v>
      </c>
      <c r="Z29">
        <f>VLOOKUP($B29,'2001B4'!$E:$W,7,FALSE)</f>
        <v>74622</v>
      </c>
      <c r="AA29">
        <f>VLOOKUP($B29,'2001B4'!$E:$W,8,FALSE)</f>
        <v>51141</v>
      </c>
      <c r="AB29">
        <f>VLOOKUP($B29,'2001B4'!$E:$W,9,FALSE)</f>
        <v>30.473225102980372</v>
      </c>
      <c r="AC29">
        <f>VLOOKUP($B29,'2001B4'!$E:$W,10,FALSE)</f>
        <v>37.957607849719984</v>
      </c>
      <c r="AD29">
        <f>VLOOKUP($B29,'2001B4'!$E:$W,11,FALSE)</f>
        <v>23.664666114471071</v>
      </c>
      <c r="AE29">
        <f>VLOOKUP($B29,'2001B4'!$E:$W,12,FALSE)</f>
        <v>59.335416616970015</v>
      </c>
      <c r="AF29">
        <f>VLOOKUP($B29,'2001B4'!$E:$W,13,FALSE)</f>
        <v>40.664583383029985</v>
      </c>
      <c r="AG29">
        <f>VLOOKUP($B29,'2001B4'!$E:$W,14,FALSE)</f>
        <v>55.93298505919865</v>
      </c>
      <c r="AH29">
        <f>VLOOKUP($B29,'2001B4'!$E:$W,15,FALSE)</f>
        <v>6.0741235498517057</v>
      </c>
      <c r="AI29">
        <f>VLOOKUP($B29,'2001B4'!$E:$W,16,FALSE)</f>
        <v>6.1806731709644334</v>
      </c>
      <c r="AJ29">
        <f>VLOOKUP($B29,'2001B4'!$E:$W,17,FALSE)</f>
        <v>8.4460453392492223</v>
      </c>
      <c r="AK29">
        <f>VLOOKUP($B29,'2001B4'!$E:$W,18,FALSE)</f>
        <v>23.366172880735988</v>
      </c>
      <c r="AL29">
        <f>VLOOKUP($B29,'2001B4'!$E:$W,19,FALSE)</f>
        <v>44.06701494080135</v>
      </c>
      <c r="AN29">
        <f t="shared" si="0"/>
        <v>-2.72501062878694</v>
      </c>
      <c r="AO29">
        <f t="shared" si="1"/>
        <v>-3.247606467677322</v>
      </c>
      <c r="AP29">
        <f t="shared" si="2"/>
        <v>-2.2740780573565793</v>
      </c>
      <c r="AQ29">
        <f>O29-AF29</f>
        <v>-0.37216718523301751</v>
      </c>
      <c r="AR29">
        <f>P29-AG29</f>
        <v>-8.7683919852625181</v>
      </c>
      <c r="AS29">
        <f>Q29-AH29</f>
        <v>-0.98497227003555476</v>
      </c>
      <c r="AT29">
        <f>R29-AI29</f>
        <v>0.53697482016006148</v>
      </c>
      <c r="AU29">
        <f>S29-AJ29</f>
        <v>1.2306326859508729</v>
      </c>
      <c r="AV29">
        <f>T29-AK29</f>
        <v>7.9857567491871464</v>
      </c>
    </row>
    <row r="30" spans="1:48" x14ac:dyDescent="0.25">
      <c r="A30" t="s">
        <v>2120</v>
      </c>
      <c r="B30">
        <v>29</v>
      </c>
      <c r="C30" t="s">
        <v>92</v>
      </c>
      <c r="D30">
        <f>VLOOKUP($B30,'2011B4'!$B:$U,3,FALSE)</f>
        <v>0</v>
      </c>
      <c r="E30">
        <f>VLOOKUP($B30,'2011B4'!$B:$U,4,FALSE)</f>
        <v>521173</v>
      </c>
      <c r="F30">
        <f>VLOOKUP($B30,'2011B4'!$B:$U,5,FALSE)</f>
        <v>263692</v>
      </c>
      <c r="G30">
        <f>VLOOKUP($B30,'2011B4'!$B:$U,6,FALSE)</f>
        <v>257481</v>
      </c>
      <c r="H30">
        <f>VLOOKUP($B30,'2011B4'!$B:$U,7,FALSE)</f>
        <v>134861</v>
      </c>
      <c r="I30">
        <f>VLOOKUP($B30,'2011B4'!$B:$U,8,FALSE)</f>
        <v>105964</v>
      </c>
      <c r="J30">
        <f>VLOOKUP($B30,'2011B4'!$B:$U,9,FALSE)</f>
        <v>28897</v>
      </c>
      <c r="K30">
        <f>VLOOKUP($B30,'2011B4'!$B:$U,10,FALSE)</f>
        <v>25.876436423222231</v>
      </c>
      <c r="L30">
        <f>VLOOKUP($B30,'2011B4'!$B:$U,11,FALSE)</f>
        <v>40.184761009056018</v>
      </c>
      <c r="M30">
        <f>VLOOKUP($B30,'2011B4'!$B:$U,12,FALSE)</f>
        <v>11.222964024529965</v>
      </c>
      <c r="N30">
        <f>VLOOKUP($B30,'2011B4'!$B:$U,13,FALSE)</f>
        <v>78.572752686099022</v>
      </c>
      <c r="O30">
        <f>VLOOKUP($B30,'2011B4'!$B:$U,14,FALSE)</f>
        <v>21.427247313900981</v>
      </c>
      <c r="P30">
        <f>VLOOKUP($B30,'2011B4'!$B:$U,15,FALSE)</f>
        <v>34.421367185472448</v>
      </c>
      <c r="Q30">
        <f>VLOOKUP($B30,'2011B4'!$B:$U,16,FALSE)</f>
        <v>15.598282676237014</v>
      </c>
      <c r="R30">
        <f>VLOOKUP($B30,'2011B4'!$B:$U,17,FALSE)</f>
        <v>8.8090700795634014</v>
      </c>
      <c r="S30">
        <f>VLOOKUP($B30,'2011B4'!$B:$U,18,FALSE)</f>
        <v>9.8664550907971904</v>
      </c>
      <c r="T30">
        <f>VLOOKUP($B30,'2011B4'!$B:$U,19,FALSE)</f>
        <v>31.304824967929946</v>
      </c>
      <c r="U30">
        <f>VLOOKUP($B30,'2011B4'!$B:$U,20,FALSE)</f>
        <v>65.578632814527552</v>
      </c>
      <c r="V30">
        <f>VLOOKUP($B30,'2001B4'!$E:$W,3,FALSE)</f>
        <v>448273</v>
      </c>
      <c r="W30">
        <f>VLOOKUP($B30,'2001B4'!$E:$W,4,FALSE)</f>
        <v>224524</v>
      </c>
      <c r="X30">
        <f>VLOOKUP($B30,'2001B4'!$E:$W,5,FALSE)</f>
        <v>223749</v>
      </c>
      <c r="Y30">
        <f>VLOOKUP($B30,'2001B4'!$E:$W,6,FALSE)</f>
        <v>115576</v>
      </c>
      <c r="Z30">
        <f>VLOOKUP($B30,'2001B4'!$E:$W,7,FALSE)</f>
        <v>89663</v>
      </c>
      <c r="AA30">
        <f>VLOOKUP($B30,'2001B4'!$E:$W,8,FALSE)</f>
        <v>25913</v>
      </c>
      <c r="AB30">
        <f>VLOOKUP($B30,'2001B4'!$E:$W,9,FALSE)</f>
        <v>25.782503072904234</v>
      </c>
      <c r="AC30">
        <f>VLOOKUP($B30,'2001B4'!$E:$W,10,FALSE)</f>
        <v>39.934706312020097</v>
      </c>
      <c r="AD30">
        <f>VLOOKUP($B30,'2001B4'!$E:$W,11,FALSE)</f>
        <v>11.581280810193565</v>
      </c>
      <c r="AE30">
        <f>VLOOKUP($B30,'2001B4'!$E:$W,12,FALSE)</f>
        <v>77.579255208693837</v>
      </c>
      <c r="AF30">
        <f>VLOOKUP($B30,'2001B4'!$E:$W,13,FALSE)</f>
        <v>22.420744791306156</v>
      </c>
      <c r="AG30">
        <f>VLOOKUP($B30,'2001B4'!$E:$W,14,FALSE)</f>
        <v>50.056240049837335</v>
      </c>
      <c r="AH30">
        <f>VLOOKUP($B30,'2001B4'!$E:$W,15,FALSE)</f>
        <v>10.862981933965528</v>
      </c>
      <c r="AI30">
        <f>VLOOKUP($B30,'2001B4'!$E:$W,16,FALSE)</f>
        <v>8.041461895203156</v>
      </c>
      <c r="AJ30">
        <f>VLOOKUP($B30,'2001B4'!$E:$W,17,FALSE)</f>
        <v>6.3300339170762099</v>
      </c>
      <c r="AK30">
        <f>VLOOKUP($B30,'2001B4'!$E:$W,18,FALSE)</f>
        <v>24.709282203917766</v>
      </c>
      <c r="AL30">
        <f>VLOOKUP($B30,'2001B4'!$E:$W,19,FALSE)</f>
        <v>49.943759950162665</v>
      </c>
      <c r="AN30">
        <f t="shared" si="0"/>
        <v>9.3933350317996656E-2</v>
      </c>
      <c r="AO30">
        <f t="shared" si="1"/>
        <v>0.25005469703592098</v>
      </c>
      <c r="AP30">
        <f t="shared" si="2"/>
        <v>-0.35831678566360026</v>
      </c>
      <c r="AQ30">
        <f>O30-AF30</f>
        <v>-0.99349747740517458</v>
      </c>
      <c r="AR30">
        <f>P30-AG30</f>
        <v>-15.634872864364887</v>
      </c>
      <c r="AS30">
        <f>Q30-AH30</f>
        <v>4.7353007422714857</v>
      </c>
      <c r="AT30">
        <f>R30-AI30</f>
        <v>0.76760818436024536</v>
      </c>
      <c r="AU30">
        <f>S30-AJ30</f>
        <v>3.5364211737209805</v>
      </c>
      <c r="AV30">
        <f>T30-AK30</f>
        <v>6.5955427640121798</v>
      </c>
    </row>
    <row r="31" spans="1:48" x14ac:dyDescent="0.25">
      <c r="A31" t="s">
        <v>1972</v>
      </c>
      <c r="B31">
        <v>30</v>
      </c>
      <c r="C31" t="s">
        <v>93</v>
      </c>
      <c r="D31">
        <f>VLOOKUP($B31,'2011B4'!$B:$U,3,FALSE)</f>
        <v>0</v>
      </c>
      <c r="E31">
        <f>VLOOKUP($B31,'2011B4'!$B:$U,4,FALSE)</f>
        <v>381956</v>
      </c>
      <c r="F31">
        <f>VLOOKUP($B31,'2011B4'!$B:$U,5,FALSE)</f>
        <v>192764</v>
      </c>
      <c r="G31">
        <f>VLOOKUP($B31,'2011B4'!$B:$U,6,FALSE)</f>
        <v>189192</v>
      </c>
      <c r="H31">
        <f>VLOOKUP($B31,'2011B4'!$B:$U,7,FALSE)</f>
        <v>103306</v>
      </c>
      <c r="I31">
        <f>VLOOKUP($B31,'2011B4'!$B:$U,8,FALSE)</f>
        <v>73086</v>
      </c>
      <c r="J31">
        <f>VLOOKUP($B31,'2011B4'!$B:$U,9,FALSE)</f>
        <v>30220</v>
      </c>
      <c r="K31">
        <f>VLOOKUP($B31,'2011B4'!$B:$U,10,FALSE)</f>
        <v>27.046570809203153</v>
      </c>
      <c r="L31">
        <f>VLOOKUP($B31,'2011B4'!$B:$U,11,FALSE)</f>
        <v>37.914755867278124</v>
      </c>
      <c r="M31">
        <f>VLOOKUP($B31,'2011B4'!$B:$U,12,FALSE)</f>
        <v>15.973191255444204</v>
      </c>
      <c r="N31">
        <f>VLOOKUP($B31,'2011B4'!$B:$U,13,FALSE)</f>
        <v>70.747100846030236</v>
      </c>
      <c r="O31">
        <f>VLOOKUP($B31,'2011B4'!$B:$U,14,FALSE)</f>
        <v>29.252899153969757</v>
      </c>
      <c r="P31">
        <f>VLOOKUP($B31,'2011B4'!$B:$U,15,FALSE)</f>
        <v>42.013048612858888</v>
      </c>
      <c r="Q31">
        <f>VLOOKUP($B31,'2011B4'!$B:$U,16,FALSE)</f>
        <v>7.7933517898282769</v>
      </c>
      <c r="R31">
        <f>VLOOKUP($B31,'2011B4'!$B:$U,17,FALSE)</f>
        <v>6.4197626468936946</v>
      </c>
      <c r="S31">
        <f>VLOOKUP($B31,'2011B4'!$B:$U,18,FALSE)</f>
        <v>7.883375602578746</v>
      </c>
      <c r="T31">
        <f>VLOOKUP($B31,'2011B4'!$B:$U,19,FALSE)</f>
        <v>35.8904613478404</v>
      </c>
      <c r="U31">
        <f>VLOOKUP($B31,'2011B4'!$B:$U,20,FALSE)</f>
        <v>57.986951387141119</v>
      </c>
      <c r="V31">
        <f>VLOOKUP($B31,'2001B4'!$E:$W,3,FALSE)</f>
        <v>340885</v>
      </c>
      <c r="W31">
        <f>VLOOKUP($B31,'2001B4'!$E:$W,4,FALSE)</f>
        <v>171263</v>
      </c>
      <c r="X31">
        <f>VLOOKUP($B31,'2001B4'!$E:$W,5,FALSE)</f>
        <v>169622</v>
      </c>
      <c r="Y31">
        <f>VLOOKUP($B31,'2001B4'!$E:$W,6,FALSE)</f>
        <v>110241</v>
      </c>
      <c r="Z31">
        <f>VLOOKUP($B31,'2001B4'!$E:$W,7,FALSE)</f>
        <v>68868</v>
      </c>
      <c r="AA31">
        <f>VLOOKUP($B31,'2001B4'!$E:$W,8,FALSE)</f>
        <v>41373</v>
      </c>
      <c r="AB31">
        <f>VLOOKUP($B31,'2001B4'!$E:$W,9,FALSE)</f>
        <v>32.339645334937003</v>
      </c>
      <c r="AC31">
        <f>VLOOKUP($B31,'2001B4'!$E:$W,10,FALSE)</f>
        <v>40.211837933470747</v>
      </c>
      <c r="AD31">
        <f>VLOOKUP($B31,'2001B4'!$E:$W,11,FALSE)</f>
        <v>24.391293582200422</v>
      </c>
      <c r="AE31">
        <f>VLOOKUP($B31,'2001B4'!$E:$W,12,FALSE)</f>
        <v>62.470405747407952</v>
      </c>
      <c r="AF31">
        <f>VLOOKUP($B31,'2001B4'!$E:$W,13,FALSE)</f>
        <v>37.529594252592048</v>
      </c>
      <c r="AG31">
        <f>VLOOKUP($B31,'2001B4'!$E:$W,14,FALSE)</f>
        <v>62.281728213641017</v>
      </c>
      <c r="AH31">
        <f>VLOOKUP($B31,'2001B4'!$E:$W,15,FALSE)</f>
        <v>5.5278888979599241</v>
      </c>
      <c r="AI31">
        <f>VLOOKUP($B31,'2001B4'!$E:$W,16,FALSE)</f>
        <v>4.5346105351003709</v>
      </c>
      <c r="AJ31">
        <f>VLOOKUP($B31,'2001B4'!$E:$W,17,FALSE)</f>
        <v>4.5164684645458584</v>
      </c>
      <c r="AK31">
        <f>VLOOKUP($B31,'2001B4'!$E:$W,18,FALSE)</f>
        <v>23.139303888752824</v>
      </c>
      <c r="AL31">
        <f>VLOOKUP($B31,'2001B4'!$E:$W,19,FALSE)</f>
        <v>37.718271786358983</v>
      </c>
      <c r="AN31">
        <f t="shared" si="0"/>
        <v>-5.2930745257338501</v>
      </c>
      <c r="AO31">
        <f t="shared" si="1"/>
        <v>-2.2970820661926226</v>
      </c>
      <c r="AP31">
        <f t="shared" si="2"/>
        <v>-8.4181023267562178</v>
      </c>
      <c r="AQ31">
        <f>O31-AF31</f>
        <v>-8.2766950986222909</v>
      </c>
      <c r="AR31">
        <f>P31-AG31</f>
        <v>-20.268679600782129</v>
      </c>
      <c r="AS31">
        <f>Q31-AH31</f>
        <v>2.2654628918683528</v>
      </c>
      <c r="AT31">
        <f>R31-AI31</f>
        <v>1.8851521117933236</v>
      </c>
      <c r="AU31">
        <f>S31-AJ31</f>
        <v>3.3669071380328877</v>
      </c>
      <c r="AV31">
        <f>T31-AK31</f>
        <v>12.751157459087576</v>
      </c>
    </row>
    <row r="32" spans="1:48" x14ac:dyDescent="0.25">
      <c r="A32" t="s">
        <v>2123</v>
      </c>
      <c r="B32">
        <v>31</v>
      </c>
      <c r="C32" t="s">
        <v>94</v>
      </c>
      <c r="D32">
        <f>VLOOKUP($B32,'2011B4'!$B:$U,3,FALSE)</f>
        <v>0</v>
      </c>
      <c r="E32">
        <f>VLOOKUP($B32,'2011B4'!$B:$U,4,FALSE)</f>
        <v>580320</v>
      </c>
      <c r="F32">
        <f>VLOOKUP($B32,'2011B4'!$B:$U,5,FALSE)</f>
        <v>308754</v>
      </c>
      <c r="G32">
        <f>VLOOKUP($B32,'2011B4'!$B:$U,6,FALSE)</f>
        <v>271566</v>
      </c>
      <c r="H32">
        <f>VLOOKUP($B32,'2011B4'!$B:$U,7,FALSE)</f>
        <v>220214</v>
      </c>
      <c r="I32">
        <f>VLOOKUP($B32,'2011B4'!$B:$U,8,FALSE)</f>
        <v>159592</v>
      </c>
      <c r="J32">
        <f>VLOOKUP($B32,'2011B4'!$B:$U,9,FALSE)</f>
        <v>60622</v>
      </c>
      <c r="K32">
        <f>VLOOKUP($B32,'2011B4'!$B:$U,10,FALSE)</f>
        <v>37.946994761510886</v>
      </c>
      <c r="L32">
        <f>VLOOKUP($B32,'2011B4'!$B:$U,11,FALSE)</f>
        <v>51.689046943521376</v>
      </c>
      <c r="M32">
        <f>VLOOKUP($B32,'2011B4'!$B:$U,12,FALSE)</f>
        <v>22.32311850526207</v>
      </c>
      <c r="N32">
        <f>VLOOKUP($B32,'2011B4'!$B:$U,13,FALSE)</f>
        <v>72.471323349105859</v>
      </c>
      <c r="O32">
        <f>VLOOKUP($B32,'2011B4'!$B:$U,14,FALSE)</f>
        <v>27.528676650894131</v>
      </c>
      <c r="P32">
        <f>VLOOKUP($B32,'2011B4'!$B:$U,15,FALSE)</f>
        <v>40.01471296102882</v>
      </c>
      <c r="Q32">
        <f>VLOOKUP($B32,'2011B4'!$B:$U,16,FALSE)</f>
        <v>17.734567284550483</v>
      </c>
      <c r="R32">
        <f>VLOOKUP($B32,'2011B4'!$B:$U,17,FALSE)</f>
        <v>5.0578074055237181</v>
      </c>
      <c r="S32">
        <f>VLOOKUP($B32,'2011B4'!$B:$U,18,FALSE)</f>
        <v>4.912494210177373</v>
      </c>
      <c r="T32">
        <f>VLOOKUP($B32,'2011B4'!$B:$U,19,FALSE)</f>
        <v>32.280418138719604</v>
      </c>
      <c r="U32">
        <f>VLOOKUP($B32,'2011B4'!$B:$U,20,FALSE)</f>
        <v>59.98528703897118</v>
      </c>
      <c r="V32">
        <f>VLOOKUP($B32,'2001B4'!$E:$W,3,FALSE)</f>
        <v>500557</v>
      </c>
      <c r="W32">
        <f>VLOOKUP($B32,'2001B4'!$E:$W,4,FALSE)</f>
        <v>270291</v>
      </c>
      <c r="X32">
        <f>VLOOKUP($B32,'2001B4'!$E:$W,5,FALSE)</f>
        <v>230266</v>
      </c>
      <c r="Y32">
        <f>VLOOKUP($B32,'2001B4'!$E:$W,6,FALSE)</f>
        <v>166557</v>
      </c>
      <c r="Z32">
        <f>VLOOKUP($B32,'2001B4'!$E:$W,7,FALSE)</f>
        <v>132505</v>
      </c>
      <c r="AA32">
        <f>VLOOKUP($B32,'2001B4'!$E:$W,8,FALSE)</f>
        <v>34052</v>
      </c>
      <c r="AB32">
        <f>VLOOKUP($B32,'2001B4'!$E:$W,9,FALSE)</f>
        <v>33.274332393713401</v>
      </c>
      <c r="AC32">
        <f>VLOOKUP($B32,'2001B4'!$E:$W,10,FALSE)</f>
        <v>49.023089929002445</v>
      </c>
      <c r="AD32">
        <f>VLOOKUP($B32,'2001B4'!$E:$W,11,FALSE)</f>
        <v>14.788114615271034</v>
      </c>
      <c r="AE32">
        <f>VLOOKUP($B32,'2001B4'!$E:$W,12,FALSE)</f>
        <v>79.555347418601443</v>
      </c>
      <c r="AF32">
        <f>VLOOKUP($B32,'2001B4'!$E:$W,13,FALSE)</f>
        <v>20.444652581398557</v>
      </c>
      <c r="AG32">
        <f>VLOOKUP($B32,'2001B4'!$E:$W,14,FALSE)</f>
        <v>42.206571924326205</v>
      </c>
      <c r="AH32">
        <f>VLOOKUP($B32,'2001B4'!$E:$W,15,FALSE)</f>
        <v>17.455285577910267</v>
      </c>
      <c r="AI32">
        <f>VLOOKUP($B32,'2001B4'!$E:$W,16,FALSE)</f>
        <v>5.518831391055314</v>
      </c>
      <c r="AJ32">
        <f>VLOOKUP($B32,'2001B4'!$E:$W,17,FALSE)</f>
        <v>6.8174859057259676</v>
      </c>
      <c r="AK32">
        <f>VLOOKUP($B32,'2001B4'!$E:$W,18,FALSE)</f>
        <v>28.001825200982246</v>
      </c>
      <c r="AL32">
        <f>VLOOKUP($B32,'2001B4'!$E:$W,19,FALSE)</f>
        <v>57.793428075673795</v>
      </c>
      <c r="AN32">
        <f t="shared" si="0"/>
        <v>4.6726623677974857</v>
      </c>
      <c r="AO32">
        <f t="shared" si="1"/>
        <v>2.6659570145189306</v>
      </c>
      <c r="AP32">
        <f t="shared" si="2"/>
        <v>7.5350038899910352</v>
      </c>
      <c r="AQ32">
        <f>O32-AF32</f>
        <v>7.0840240694955732</v>
      </c>
      <c r="AR32">
        <f>P32-AG32</f>
        <v>-2.1918589632973848</v>
      </c>
      <c r="AS32">
        <f>Q32-AH32</f>
        <v>0.27928170664021579</v>
      </c>
      <c r="AT32">
        <f>R32-AI32</f>
        <v>-0.46102398553159585</v>
      </c>
      <c r="AU32">
        <f>S32-AJ32</f>
        <v>-1.9049916955485946</v>
      </c>
      <c r="AV32">
        <f>T32-AK32</f>
        <v>4.2785929377373577</v>
      </c>
    </row>
    <row r="33" spans="1:48" x14ac:dyDescent="0.25">
      <c r="A33" t="s">
        <v>2125</v>
      </c>
      <c r="B33">
        <v>32</v>
      </c>
      <c r="C33" t="s">
        <v>95</v>
      </c>
      <c r="D33">
        <f>VLOOKUP($B33,'2011B4'!$B:$U,3,FALSE)</f>
        <v>0</v>
      </c>
      <c r="E33">
        <f>VLOOKUP($B33,'2011B4'!$B:$U,4,FALSE)</f>
        <v>529855</v>
      </c>
      <c r="F33">
        <f>VLOOKUP($B33,'2011B4'!$B:$U,5,FALSE)</f>
        <v>276289</v>
      </c>
      <c r="G33">
        <f>VLOOKUP($B33,'2011B4'!$B:$U,6,FALSE)</f>
        <v>253566</v>
      </c>
      <c r="H33">
        <f>VLOOKUP($B33,'2011B4'!$B:$U,7,FALSE)</f>
        <v>193987</v>
      </c>
      <c r="I33">
        <f>VLOOKUP($B33,'2011B4'!$B:$U,8,FALSE)</f>
        <v>134790</v>
      </c>
      <c r="J33">
        <f>VLOOKUP($B33,'2011B4'!$B:$U,9,FALSE)</f>
        <v>59197</v>
      </c>
      <c r="K33">
        <f>VLOOKUP($B33,'2011B4'!$B:$U,10,FALSE)</f>
        <v>36.611337063913716</v>
      </c>
      <c r="L33">
        <f>VLOOKUP($B33,'2011B4'!$B:$U,11,FALSE)</f>
        <v>48.785872763664138</v>
      </c>
      <c r="M33">
        <f>VLOOKUP($B33,'2011B4'!$B:$U,12,FALSE)</f>
        <v>23.345795571961542</v>
      </c>
      <c r="N33">
        <f>VLOOKUP($B33,'2011B4'!$B:$U,13,FALSE)</f>
        <v>69.484037590147793</v>
      </c>
      <c r="O33">
        <f>VLOOKUP($B33,'2011B4'!$B:$U,14,FALSE)</f>
        <v>30.515962409852204</v>
      </c>
      <c r="P33">
        <f>VLOOKUP($B33,'2011B4'!$B:$U,15,FALSE)</f>
        <v>64.085222205611714</v>
      </c>
      <c r="Q33">
        <f>VLOOKUP($B33,'2011B4'!$B:$U,16,FALSE)</f>
        <v>8.9933861547423284</v>
      </c>
      <c r="R33">
        <f>VLOOKUP($B33,'2011B4'!$B:$U,17,FALSE)</f>
        <v>3.0538128843685399</v>
      </c>
      <c r="S33">
        <f>VLOOKUP($B33,'2011B4'!$B:$U,18,FALSE)</f>
        <v>4.750833818761051</v>
      </c>
      <c r="T33">
        <f>VLOOKUP($B33,'2011B4'!$B:$U,19,FALSE)</f>
        <v>19.116744936516362</v>
      </c>
      <c r="U33">
        <f>VLOOKUP($B33,'2011B4'!$B:$U,20,FALSE)</f>
        <v>35.914777794388286</v>
      </c>
      <c r="V33">
        <f>VLOOKUP($B33,'2001B4'!$E:$W,3,FALSE)</f>
        <v>458593</v>
      </c>
      <c r="W33">
        <f>VLOOKUP($B33,'2001B4'!$E:$W,4,FALSE)</f>
        <v>241299</v>
      </c>
      <c r="X33">
        <f>VLOOKUP($B33,'2001B4'!$E:$W,5,FALSE)</f>
        <v>217294</v>
      </c>
      <c r="Y33">
        <f>VLOOKUP($B33,'2001B4'!$E:$W,6,FALSE)</f>
        <v>176946</v>
      </c>
      <c r="Z33">
        <f>VLOOKUP($B33,'2001B4'!$E:$W,7,FALSE)</f>
        <v>119026</v>
      </c>
      <c r="AA33">
        <f>VLOOKUP($B33,'2001B4'!$E:$W,8,FALSE)</f>
        <v>57920</v>
      </c>
      <c r="AB33">
        <f>VLOOKUP($B33,'2001B4'!$E:$W,9,FALSE)</f>
        <v>38.58454010418825</v>
      </c>
      <c r="AC33">
        <f>VLOOKUP($B33,'2001B4'!$E:$W,10,FALSE)</f>
        <v>49.327183287125102</v>
      </c>
      <c r="AD33">
        <f>VLOOKUP($B33,'2001B4'!$E:$W,11,FALSE)</f>
        <v>26.655130836562446</v>
      </c>
      <c r="AE33">
        <f>VLOOKUP($B33,'2001B4'!$E:$W,12,FALSE)</f>
        <v>67.266849773377189</v>
      </c>
      <c r="AF33">
        <f>VLOOKUP($B33,'2001B4'!$E:$W,13,FALSE)</f>
        <v>32.733150226622811</v>
      </c>
      <c r="AG33">
        <f>VLOOKUP($B33,'2001B4'!$E:$W,14,FALSE)</f>
        <v>70.015145863709847</v>
      </c>
      <c r="AH33">
        <f>VLOOKUP($B33,'2001B4'!$E:$W,15,FALSE)</f>
        <v>8.7908175375538313</v>
      </c>
      <c r="AI33">
        <f>VLOOKUP($B33,'2001B4'!$E:$W,16,FALSE)</f>
        <v>3.0071321194036598</v>
      </c>
      <c r="AJ33">
        <f>VLOOKUP($B33,'2001B4'!$E:$W,17,FALSE)</f>
        <v>3.0314333186395848</v>
      </c>
      <c r="AK33">
        <f>VLOOKUP($B33,'2001B4'!$E:$W,18,FALSE)</f>
        <v>15.155471160693093</v>
      </c>
      <c r="AL33">
        <f>VLOOKUP($B33,'2001B4'!$E:$W,19,FALSE)</f>
        <v>29.984854136290153</v>
      </c>
      <c r="AN33">
        <f t="shared" si="0"/>
        <v>-1.9732030402745337</v>
      </c>
      <c r="AO33">
        <f t="shared" si="1"/>
        <v>-0.54131052346096453</v>
      </c>
      <c r="AP33">
        <f t="shared" si="2"/>
        <v>-3.3093352646009038</v>
      </c>
      <c r="AQ33">
        <f>O33-AF33</f>
        <v>-2.2171878167706076</v>
      </c>
      <c r="AR33">
        <f>P33-AG33</f>
        <v>-5.9299236580981329</v>
      </c>
      <c r="AS33">
        <f>Q33-AH33</f>
        <v>0.20256861718849706</v>
      </c>
      <c r="AT33">
        <f>R33-AI33</f>
        <v>4.6680764964880161E-2</v>
      </c>
      <c r="AU33">
        <f>S33-AJ33</f>
        <v>1.7194005001214663</v>
      </c>
      <c r="AV33">
        <f>T33-AK33</f>
        <v>3.961273775823269</v>
      </c>
    </row>
    <row r="34" spans="1:48" x14ac:dyDescent="0.25">
      <c r="A34" t="s">
        <v>2127</v>
      </c>
      <c r="B34">
        <v>33</v>
      </c>
      <c r="C34" t="s">
        <v>96</v>
      </c>
      <c r="D34">
        <f>VLOOKUP($B34,'2011B4'!$B:$U,3,FALSE)</f>
        <v>0</v>
      </c>
      <c r="E34">
        <f>VLOOKUP($B34,'2011B4'!$B:$U,4,FALSE)</f>
        <v>814010</v>
      </c>
      <c r="F34">
        <f>VLOOKUP($B34,'2011B4'!$B:$U,5,FALSE)</f>
        <v>425039</v>
      </c>
      <c r="G34">
        <f>VLOOKUP($B34,'2011B4'!$B:$U,6,FALSE)</f>
        <v>388971</v>
      </c>
      <c r="H34">
        <f>VLOOKUP($B34,'2011B4'!$B:$U,7,FALSE)</f>
        <v>311394</v>
      </c>
      <c r="I34">
        <f>VLOOKUP($B34,'2011B4'!$B:$U,8,FALSE)</f>
        <v>214716</v>
      </c>
      <c r="J34">
        <f>VLOOKUP($B34,'2011B4'!$B:$U,9,FALSE)</f>
        <v>96678</v>
      </c>
      <c r="K34">
        <f>VLOOKUP($B34,'2011B4'!$B:$U,10,FALSE)</f>
        <v>38.254321199985256</v>
      </c>
      <c r="L34">
        <f>VLOOKUP($B34,'2011B4'!$B:$U,11,FALSE)</f>
        <v>50.516776107604244</v>
      </c>
      <c r="M34">
        <f>VLOOKUP($B34,'2011B4'!$B:$U,12,FALSE)</f>
        <v>24.854809227423125</v>
      </c>
      <c r="N34">
        <f>VLOOKUP($B34,'2011B4'!$B:$U,13,FALSE)</f>
        <v>68.953159020405025</v>
      </c>
      <c r="O34">
        <f>VLOOKUP($B34,'2011B4'!$B:$U,14,FALSE)</f>
        <v>31.046840979594982</v>
      </c>
      <c r="P34">
        <f>VLOOKUP($B34,'2011B4'!$B:$U,15,FALSE)</f>
        <v>57.35049487144903</v>
      </c>
      <c r="Q34">
        <f>VLOOKUP($B34,'2011B4'!$B:$U,16,FALSE)</f>
        <v>2.5668445763245278</v>
      </c>
      <c r="R34">
        <f>VLOOKUP($B34,'2011B4'!$B:$U,17,FALSE)</f>
        <v>4.300339762487396</v>
      </c>
      <c r="S34">
        <f>VLOOKUP($B34,'2011B4'!$B:$U,18,FALSE)</f>
        <v>5.1218070996872127</v>
      </c>
      <c r="T34">
        <f>VLOOKUP($B34,'2011B4'!$B:$U,19,FALSE)</f>
        <v>30.660513690051829</v>
      </c>
      <c r="U34">
        <f>VLOOKUP($B34,'2011B4'!$B:$U,20,FALSE)</f>
        <v>42.64950512855097</v>
      </c>
      <c r="V34">
        <f>VLOOKUP($B34,'2001B4'!$E:$W,3,FALSE)</f>
        <v>722502</v>
      </c>
      <c r="W34">
        <f>VLOOKUP($B34,'2001B4'!$E:$W,4,FALSE)</f>
        <v>380996</v>
      </c>
      <c r="X34">
        <f>VLOOKUP($B34,'2001B4'!$E:$W,5,FALSE)</f>
        <v>341506</v>
      </c>
      <c r="Y34">
        <f>VLOOKUP($B34,'2001B4'!$E:$W,6,FALSE)</f>
        <v>313426</v>
      </c>
      <c r="Z34">
        <f>VLOOKUP($B34,'2001B4'!$E:$W,7,FALSE)</f>
        <v>203035</v>
      </c>
      <c r="AA34">
        <f>VLOOKUP($B34,'2001B4'!$E:$W,8,FALSE)</f>
        <v>110391</v>
      </c>
      <c r="AB34">
        <f>VLOOKUP($B34,'2001B4'!$E:$W,9,FALSE)</f>
        <v>43.380641160854914</v>
      </c>
      <c r="AC34">
        <f>VLOOKUP($B34,'2001B4'!$E:$W,10,FALSE)</f>
        <v>53.29058572793415</v>
      </c>
      <c r="AD34">
        <f>VLOOKUP($B34,'2001B4'!$E:$W,11,FALSE)</f>
        <v>32.324761497601799</v>
      </c>
      <c r="AE34">
        <f>VLOOKUP($B34,'2001B4'!$E:$W,12,FALSE)</f>
        <v>64.779246137844339</v>
      </c>
      <c r="AF34">
        <f>VLOOKUP($B34,'2001B4'!$E:$W,13,FALSE)</f>
        <v>35.220753862155661</v>
      </c>
      <c r="AG34">
        <f>VLOOKUP($B34,'2001B4'!$E:$W,14,FALSE)</f>
        <v>61.181267667647234</v>
      </c>
      <c r="AH34">
        <f>VLOOKUP($B34,'2001B4'!$E:$W,15,FALSE)</f>
        <v>2.7253642008001888</v>
      </c>
      <c r="AI34">
        <f>VLOOKUP($B34,'2001B4'!$E:$W,16,FALSE)</f>
        <v>3.8573698416851188</v>
      </c>
      <c r="AJ34">
        <f>VLOOKUP($B34,'2001B4'!$E:$W,17,FALSE)</f>
        <v>3.6611512765373644</v>
      </c>
      <c r="AK34">
        <f>VLOOKUP($B34,'2001B4'!$E:$W,18,FALSE)</f>
        <v>28.5748470133301</v>
      </c>
      <c r="AL34">
        <f>VLOOKUP($B34,'2001B4'!$E:$W,19,FALSE)</f>
        <v>38.818732332352766</v>
      </c>
      <c r="AN34">
        <f t="shared" si="0"/>
        <v>-5.1263199608696581</v>
      </c>
      <c r="AO34">
        <f t="shared" si="1"/>
        <v>-2.7738096203299065</v>
      </c>
      <c r="AP34">
        <f t="shared" si="2"/>
        <v>-7.4699522701786734</v>
      </c>
      <c r="AQ34">
        <f>O34-AF34</f>
        <v>-4.1739128825606784</v>
      </c>
      <c r="AR34">
        <f>P34-AG34</f>
        <v>-3.8307727961982039</v>
      </c>
      <c r="AS34">
        <f>Q34-AH34</f>
        <v>-0.15851962447566104</v>
      </c>
      <c r="AT34">
        <f>R34-AI34</f>
        <v>0.44296992080227726</v>
      </c>
      <c r="AU34">
        <f>S34-AJ34</f>
        <v>1.4606558231498483</v>
      </c>
      <c r="AV34">
        <f>T34-AK34</f>
        <v>2.0856666767217291</v>
      </c>
    </row>
    <row r="35" spans="1:48" x14ac:dyDescent="0.25">
      <c r="A35" t="s">
        <v>2129</v>
      </c>
      <c r="B35">
        <v>34</v>
      </c>
      <c r="C35" t="s">
        <v>97</v>
      </c>
      <c r="D35">
        <f>VLOOKUP($B35,'2011B4'!$B:$U,3,FALSE)</f>
        <v>0</v>
      </c>
      <c r="E35">
        <f>VLOOKUP($B35,'2011B4'!$B:$U,4,FALSE)</f>
        <v>84121</v>
      </c>
      <c r="F35">
        <f>VLOOKUP($B35,'2011B4'!$B:$U,5,FALSE)</f>
        <v>46249</v>
      </c>
      <c r="G35">
        <f>VLOOKUP($B35,'2011B4'!$B:$U,6,FALSE)</f>
        <v>37872</v>
      </c>
      <c r="H35">
        <f>VLOOKUP($B35,'2011B4'!$B:$U,7,FALSE)</f>
        <v>46863</v>
      </c>
      <c r="I35">
        <f>VLOOKUP($B35,'2011B4'!$B:$U,8,FALSE)</f>
        <v>29965</v>
      </c>
      <c r="J35">
        <f>VLOOKUP($B35,'2011B4'!$B:$U,9,FALSE)</f>
        <v>16898</v>
      </c>
      <c r="K35">
        <f>VLOOKUP($B35,'2011B4'!$B:$U,10,FALSE)</f>
        <v>55.709038171205762</v>
      </c>
      <c r="L35">
        <f>VLOOKUP($B35,'2011B4'!$B:$U,11,FALSE)</f>
        <v>64.790590066812257</v>
      </c>
      <c r="M35">
        <f>VLOOKUP($B35,'2011B4'!$B:$U,12,FALSE)</f>
        <v>44.618715673848754</v>
      </c>
      <c r="N35">
        <f>VLOOKUP($B35,'2011B4'!$B:$U,13,FALSE)</f>
        <v>63.941702409150082</v>
      </c>
      <c r="O35">
        <f>VLOOKUP($B35,'2011B4'!$B:$U,14,FALSE)</f>
        <v>36.058297590849925</v>
      </c>
      <c r="P35">
        <f>VLOOKUP($B35,'2011B4'!$B:$U,15,FALSE)</f>
        <v>60.028167210805961</v>
      </c>
      <c r="Q35">
        <f>VLOOKUP($B35,'2011B4'!$B:$U,16,FALSE)</f>
        <v>2.462497065915541</v>
      </c>
      <c r="R35">
        <f>VLOOKUP($B35,'2011B4'!$B:$U,17,FALSE)</f>
        <v>1.7583167957663828</v>
      </c>
      <c r="S35">
        <f>VLOOKUP($B35,'2011B4'!$B:$U,18,FALSE)</f>
        <v>11.757676631884429</v>
      </c>
      <c r="T35">
        <f>VLOOKUP($B35,'2011B4'!$B:$U,19,FALSE)</f>
        <v>23.993342295627681</v>
      </c>
      <c r="U35">
        <f>VLOOKUP($B35,'2011B4'!$B:$U,20,FALSE)</f>
        <v>39.971832789194032</v>
      </c>
      <c r="V35">
        <f>VLOOKUP($B35,'2001B4'!$E:$W,3,FALSE)</f>
        <v>78334</v>
      </c>
      <c r="W35">
        <f>VLOOKUP($B35,'2001B4'!$E:$W,4,FALSE)</f>
        <v>42173</v>
      </c>
      <c r="X35">
        <f>VLOOKUP($B35,'2001B4'!$E:$W,5,FALSE)</f>
        <v>36161</v>
      </c>
      <c r="Y35">
        <f>VLOOKUP($B35,'2001B4'!$E:$W,6,FALSE)</f>
        <v>40144</v>
      </c>
      <c r="Z35">
        <f>VLOOKUP($B35,'2001B4'!$E:$W,7,FALSE)</f>
        <v>25040</v>
      </c>
      <c r="AA35">
        <f>VLOOKUP($B35,'2001B4'!$E:$W,8,FALSE)</f>
        <v>15104</v>
      </c>
      <c r="AB35">
        <f>VLOOKUP($B35,'2001B4'!$E:$W,9,FALSE)</f>
        <v>51.247223427885721</v>
      </c>
      <c r="AC35">
        <f>VLOOKUP($B35,'2001B4'!$E:$W,10,FALSE)</f>
        <v>59.374481303203474</v>
      </c>
      <c r="AD35">
        <f>VLOOKUP($B35,'2001B4'!$E:$W,11,FALSE)</f>
        <v>41.768756395011195</v>
      </c>
      <c r="AE35">
        <f>VLOOKUP($B35,'2001B4'!$E:$W,12,FALSE)</f>
        <v>62.375448385811083</v>
      </c>
      <c r="AF35">
        <f>VLOOKUP($B35,'2001B4'!$E:$W,13,FALSE)</f>
        <v>37.624551614188924</v>
      </c>
      <c r="AG35">
        <f>VLOOKUP($B35,'2001B4'!$E:$W,14,FALSE)</f>
        <v>63.157632522917503</v>
      </c>
      <c r="AH35">
        <f>VLOOKUP($B35,'2001B4'!$E:$W,15,FALSE)</f>
        <v>2.5533080908728576</v>
      </c>
      <c r="AI35">
        <f>VLOOKUP($B35,'2001B4'!$E:$W,16,FALSE)</f>
        <v>3.0141490633718613</v>
      </c>
      <c r="AJ35">
        <f>VLOOKUP($B35,'2001B4'!$E:$W,17,FALSE)</f>
        <v>4.1102032682343559</v>
      </c>
      <c r="AK35">
        <f>VLOOKUP($B35,'2001B4'!$E:$W,18,FALSE)</f>
        <v>27.164707054603426</v>
      </c>
      <c r="AL35">
        <f>VLOOKUP($B35,'2001B4'!$E:$W,19,FALSE)</f>
        <v>36.842367477082497</v>
      </c>
      <c r="AN35">
        <f t="shared" si="0"/>
        <v>4.4618147433200406</v>
      </c>
      <c r="AO35">
        <f t="shared" si="1"/>
        <v>5.4161087636087828</v>
      </c>
      <c r="AP35">
        <f t="shared" si="2"/>
        <v>2.8499592788375594</v>
      </c>
      <c r="AQ35">
        <f>O35-AF35</f>
        <v>-1.566254023338999</v>
      </c>
      <c r="AR35">
        <f>P35-AG35</f>
        <v>-3.1294653121115417</v>
      </c>
      <c r="AS35">
        <f>Q35-AH35</f>
        <v>-9.0811024957316633E-2</v>
      </c>
      <c r="AT35">
        <f>R35-AI35</f>
        <v>-1.2558322676054785</v>
      </c>
      <c r="AU35">
        <f>S35-AJ35</f>
        <v>7.6474733636500734</v>
      </c>
      <c r="AV35">
        <f>T35-AK35</f>
        <v>-3.171364758975745</v>
      </c>
    </row>
    <row r="36" spans="1:48" x14ac:dyDescent="0.25">
      <c r="A36" t="s">
        <v>2569</v>
      </c>
      <c r="B36">
        <v>35</v>
      </c>
      <c r="C36" t="s">
        <v>98</v>
      </c>
      <c r="D36">
        <f>VLOOKUP($B36,'2011B4'!$B:$U,3,FALSE)</f>
        <v>0</v>
      </c>
      <c r="E36">
        <f>VLOOKUP($B36,'2011B4'!$B:$U,4,FALSE)</f>
        <v>2298323</v>
      </c>
      <c r="F36">
        <f>VLOOKUP($B36,'2011B4'!$B:$U,5,FALSE)</f>
        <v>1212617</v>
      </c>
      <c r="G36">
        <f>VLOOKUP($B36,'2011B4'!$B:$U,6,FALSE)</f>
        <v>1085706</v>
      </c>
      <c r="H36">
        <f>VLOOKUP($B36,'2011B4'!$B:$U,7,FALSE)</f>
        <v>628840</v>
      </c>
      <c r="I36">
        <f>VLOOKUP($B36,'2011B4'!$B:$U,8,FALSE)</f>
        <v>550867</v>
      </c>
      <c r="J36">
        <f>VLOOKUP($B36,'2011B4'!$B:$U,9,FALSE)</f>
        <v>77973</v>
      </c>
      <c r="K36">
        <f>VLOOKUP($B36,'2011B4'!$B:$U,10,FALSE)</f>
        <v>27.360819171195693</v>
      </c>
      <c r="L36">
        <f>VLOOKUP($B36,'2011B4'!$B:$U,11,FALSE)</f>
        <v>45.427946334250635</v>
      </c>
      <c r="M36">
        <f>VLOOKUP($B36,'2011B4'!$B:$U,12,FALSE)</f>
        <v>7.1817784925200741</v>
      </c>
      <c r="N36">
        <f>VLOOKUP($B36,'2011B4'!$B:$U,13,FALSE)</f>
        <v>87.600502512562812</v>
      </c>
      <c r="O36">
        <f>VLOOKUP($B36,'2011B4'!$B:$U,14,FALSE)</f>
        <v>12.399497487437186</v>
      </c>
      <c r="P36">
        <f>VLOOKUP($B36,'2011B4'!$B:$U,15,FALSE)</f>
        <v>35.267158577698623</v>
      </c>
      <c r="Q36">
        <f>VLOOKUP($B36,'2011B4'!$B:$U,16,FALSE)</f>
        <v>9.6247058075186054</v>
      </c>
      <c r="R36">
        <f>VLOOKUP($B36,'2011B4'!$B:$U,17,FALSE)</f>
        <v>9.9446600089052861</v>
      </c>
      <c r="S36">
        <f>VLOOKUP($B36,'2011B4'!$B:$U,18,FALSE)</f>
        <v>10.871445836778831</v>
      </c>
      <c r="T36">
        <f>VLOOKUP($B36,'2011B4'!$B:$U,19,FALSE)</f>
        <v>34.292029769098662</v>
      </c>
      <c r="U36">
        <f>VLOOKUP($B36,'2011B4'!$B:$U,20,FALSE)</f>
        <v>64.732841422301391</v>
      </c>
      <c r="V36">
        <f>VLOOKUP($B36,'2001B4'!$E:$W,3,FALSE)</f>
        <v>2104011</v>
      </c>
      <c r="W36">
        <f>VLOOKUP($B36,'2001B4'!$E:$W,4,FALSE)</f>
        <v>1113077</v>
      </c>
      <c r="X36">
        <f>VLOOKUP($B36,'2001B4'!$E:$W,5,FALSE)</f>
        <v>990934</v>
      </c>
      <c r="Y36">
        <f>VLOOKUP($B36,'2001B4'!$E:$W,6,FALSE)</f>
        <v>562985</v>
      </c>
      <c r="Z36">
        <f>VLOOKUP($B36,'2001B4'!$E:$W,7,FALSE)</f>
        <v>498110</v>
      </c>
      <c r="AA36">
        <f>VLOOKUP($B36,'2001B4'!$E:$W,8,FALSE)</f>
        <v>64875</v>
      </c>
      <c r="AB36">
        <f>VLOOKUP($B36,'2001B4'!$E:$W,9,FALSE)</f>
        <v>26.757702312392855</v>
      </c>
      <c r="AC36">
        <f>VLOOKUP($B36,'2001B4'!$E:$W,10,FALSE)</f>
        <v>44.750722546598304</v>
      </c>
      <c r="AD36">
        <f>VLOOKUP($B36,'2001B4'!$E:$W,11,FALSE)</f>
        <v>6.5468537763362642</v>
      </c>
      <c r="AE36">
        <f>VLOOKUP($B36,'2001B4'!$E:$W,12,FALSE)</f>
        <v>88.476602396156196</v>
      </c>
      <c r="AF36">
        <f>VLOOKUP($B36,'2001B4'!$E:$W,13,FALSE)</f>
        <v>11.523397603843796</v>
      </c>
      <c r="AG36">
        <f>VLOOKUP($B36,'2001B4'!$E:$W,14,FALSE)</f>
        <v>36.526550440953137</v>
      </c>
      <c r="AH36">
        <f>VLOOKUP($B36,'2001B4'!$E:$W,15,FALSE)</f>
        <v>11.951117702958339</v>
      </c>
      <c r="AI36">
        <f>VLOOKUP($B36,'2001B4'!$E:$W,16,FALSE)</f>
        <v>11.429611801380144</v>
      </c>
      <c r="AJ36">
        <f>VLOOKUP($B36,'2001B4'!$E:$W,17,FALSE)</f>
        <v>6.5877421245681491</v>
      </c>
      <c r="AK36">
        <f>VLOOKUP($B36,'2001B4'!$E:$W,18,FALSE)</f>
        <v>33.504977930140235</v>
      </c>
      <c r="AL36">
        <f>VLOOKUP($B36,'2001B4'!$E:$W,19,FALSE)</f>
        <v>63.473449559046863</v>
      </c>
      <c r="AN36">
        <f t="shared" si="0"/>
        <v>0.60311685880283861</v>
      </c>
      <c r="AO36">
        <f t="shared" si="1"/>
        <v>0.6772237876523306</v>
      </c>
      <c r="AP36">
        <f t="shared" si="2"/>
        <v>0.63492471618380986</v>
      </c>
      <c r="AQ36">
        <f>O36-AF36</f>
        <v>0.87609988359339042</v>
      </c>
      <c r="AR36">
        <f>P36-AG36</f>
        <v>-1.259391863254514</v>
      </c>
      <c r="AS36">
        <f>Q36-AH36</f>
        <v>-2.3264118954397333</v>
      </c>
      <c r="AT36">
        <f>R36-AI36</f>
        <v>-1.4849517924748579</v>
      </c>
      <c r="AU36">
        <f>S36-AJ36</f>
        <v>4.2837037122106816</v>
      </c>
      <c r="AV36">
        <f>T36-AK36</f>
        <v>0.78705183895842623</v>
      </c>
    </row>
    <row r="37" spans="1:48" x14ac:dyDescent="0.25">
      <c r="A37" t="s">
        <v>2573</v>
      </c>
      <c r="B37">
        <v>36</v>
      </c>
      <c r="C37" t="s">
        <v>99</v>
      </c>
      <c r="D37">
        <f>VLOOKUP($B37,'2011B4'!$B:$U,3,FALSE)</f>
        <v>0</v>
      </c>
      <c r="E37">
        <f>VLOOKUP($B37,'2011B4'!$B:$U,4,FALSE)</f>
        <v>815168</v>
      </c>
      <c r="F37">
        <f>VLOOKUP($B37,'2011B4'!$B:$U,5,FALSE)</f>
        <v>426311</v>
      </c>
      <c r="G37">
        <f>VLOOKUP($B37,'2011B4'!$B:$U,6,FALSE)</f>
        <v>388857</v>
      </c>
      <c r="H37">
        <f>VLOOKUP($B37,'2011B4'!$B:$U,7,FALSE)</f>
        <v>250091</v>
      </c>
      <c r="I37">
        <f>VLOOKUP($B37,'2011B4'!$B:$U,8,FALSE)</f>
        <v>214975</v>
      </c>
      <c r="J37">
        <f>VLOOKUP($B37,'2011B4'!$B:$U,9,FALSE)</f>
        <v>35116</v>
      </c>
      <c r="K37">
        <f>VLOOKUP($B37,'2011B4'!$B:$U,10,FALSE)</f>
        <v>30.679688113370496</v>
      </c>
      <c r="L37">
        <f>VLOOKUP($B37,'2011B4'!$B:$U,11,FALSE)</f>
        <v>50.426801091222138</v>
      </c>
      <c r="M37">
        <f>VLOOKUP($B37,'2011B4'!$B:$U,12,FALSE)</f>
        <v>9.0305690780929737</v>
      </c>
      <c r="N37">
        <f>VLOOKUP($B37,'2011B4'!$B:$U,13,FALSE)</f>
        <v>85.95871102918538</v>
      </c>
      <c r="O37">
        <f>VLOOKUP($B37,'2011B4'!$B:$U,14,FALSE)</f>
        <v>14.041288970814621</v>
      </c>
      <c r="P37">
        <f>VLOOKUP($B37,'2011B4'!$B:$U,15,FALSE)</f>
        <v>36.751822336669449</v>
      </c>
      <c r="Q37">
        <f>VLOOKUP($B37,'2011B4'!$B:$U,16,FALSE)</f>
        <v>13.622241504092509</v>
      </c>
      <c r="R37">
        <f>VLOOKUP($B37,'2011B4'!$B:$U,17,FALSE)</f>
        <v>10.181893790660201</v>
      </c>
      <c r="S37">
        <f>VLOOKUP($B37,'2011B4'!$B:$U,18,FALSE)</f>
        <v>10.171497574882743</v>
      </c>
      <c r="T37">
        <f>VLOOKUP($B37,'2011B4'!$B:$U,19,FALSE)</f>
        <v>29.272544793695097</v>
      </c>
      <c r="U37">
        <f>VLOOKUP($B37,'2011B4'!$B:$U,20,FALSE)</f>
        <v>63.248177663330551</v>
      </c>
      <c r="V37">
        <f>VLOOKUP($B37,'2001B4'!$E:$W,3,FALSE)</f>
        <v>754521</v>
      </c>
      <c r="W37">
        <f>VLOOKUP($B37,'2001B4'!$E:$W,4,FALSE)</f>
        <v>399623</v>
      </c>
      <c r="X37">
        <f>VLOOKUP($B37,'2001B4'!$E:$W,5,FALSE)</f>
        <v>354898</v>
      </c>
      <c r="Y37">
        <f>VLOOKUP($B37,'2001B4'!$E:$W,6,FALSE)</f>
        <v>232496</v>
      </c>
      <c r="Z37">
        <f>VLOOKUP($B37,'2001B4'!$E:$W,7,FALSE)</f>
        <v>195723</v>
      </c>
      <c r="AA37">
        <f>VLOOKUP($B37,'2001B4'!$E:$W,8,FALSE)</f>
        <v>36773</v>
      </c>
      <c r="AB37">
        <f>VLOOKUP($B37,'2001B4'!$E:$W,9,FALSE)</f>
        <v>30.813721553144312</v>
      </c>
      <c r="AC37">
        <f>VLOOKUP($B37,'2001B4'!$E:$W,10,FALSE)</f>
        <v>48.976910738370918</v>
      </c>
      <c r="AD37">
        <f>VLOOKUP($B37,'2001B4'!$E:$W,11,FALSE)</f>
        <v>10.361568676070307</v>
      </c>
      <c r="AE37">
        <f>VLOOKUP($B37,'2001B4'!$E:$W,12,FALSE)</f>
        <v>84.183383800151404</v>
      </c>
      <c r="AF37">
        <f>VLOOKUP($B37,'2001B4'!$E:$W,13,FALSE)</f>
        <v>15.8166161998486</v>
      </c>
      <c r="AG37">
        <f>VLOOKUP($B37,'2001B4'!$E:$W,14,FALSE)</f>
        <v>40.204562659142525</v>
      </c>
      <c r="AH37">
        <f>VLOOKUP($B37,'2001B4'!$E:$W,15,FALSE)</f>
        <v>17.789123253733397</v>
      </c>
      <c r="AI37">
        <f>VLOOKUP($B37,'2001B4'!$E:$W,16,FALSE)</f>
        <v>11.024705801390132</v>
      </c>
      <c r="AJ37">
        <f>VLOOKUP($B37,'2001B4'!$E:$W,17,FALSE)</f>
        <v>7.3377606496455847</v>
      </c>
      <c r="AK37">
        <f>VLOOKUP($B37,'2001B4'!$E:$W,18,FALSE)</f>
        <v>23.643847636088363</v>
      </c>
      <c r="AL37">
        <f>VLOOKUP($B37,'2001B4'!$E:$W,19,FALSE)</f>
        <v>59.795437340857475</v>
      </c>
      <c r="AN37">
        <f t="shared" si="0"/>
        <v>-0.1340334397738161</v>
      </c>
      <c r="AO37">
        <f t="shared" si="1"/>
        <v>1.4498903528512201</v>
      </c>
      <c r="AP37">
        <f t="shared" si="2"/>
        <v>-1.3309995979773337</v>
      </c>
      <c r="AQ37">
        <f>O37-AF37</f>
        <v>-1.7753272290339783</v>
      </c>
      <c r="AR37">
        <f>P37-AG37</f>
        <v>-3.4527403224730762</v>
      </c>
      <c r="AS37">
        <f>Q37-AH37</f>
        <v>-4.1668817496408881</v>
      </c>
      <c r="AT37">
        <f>R37-AI37</f>
        <v>-0.84281201072993106</v>
      </c>
      <c r="AU37">
        <f>S37-AJ37</f>
        <v>2.833736925237158</v>
      </c>
      <c r="AV37">
        <f>T37-AK37</f>
        <v>5.6286971576067337</v>
      </c>
    </row>
    <row r="38" spans="1:48" x14ac:dyDescent="0.25">
      <c r="A38" t="s">
        <v>2575</v>
      </c>
      <c r="B38">
        <v>37</v>
      </c>
      <c r="C38" t="s">
        <v>100</v>
      </c>
      <c r="D38">
        <f>VLOOKUP($B38,'2011B4'!$B:$U,3,FALSE)</f>
        <v>0</v>
      </c>
      <c r="E38">
        <f>VLOOKUP($B38,'2011B4'!$B:$U,4,FALSE)</f>
        <v>2193590</v>
      </c>
      <c r="F38">
        <f>VLOOKUP($B38,'2011B4'!$B:$U,5,FALSE)</f>
        <v>1145211</v>
      </c>
      <c r="G38">
        <f>VLOOKUP($B38,'2011B4'!$B:$U,6,FALSE)</f>
        <v>1048379</v>
      </c>
      <c r="H38">
        <f>VLOOKUP($B38,'2011B4'!$B:$U,7,FALSE)</f>
        <v>689594</v>
      </c>
      <c r="I38">
        <f>VLOOKUP($B38,'2011B4'!$B:$U,8,FALSE)</f>
        <v>586728</v>
      </c>
      <c r="J38">
        <f>VLOOKUP($B38,'2011B4'!$B:$U,9,FALSE)</f>
        <v>102866</v>
      </c>
      <c r="K38">
        <f>VLOOKUP($B38,'2011B4'!$B:$U,10,FALSE)</f>
        <v>31.436777155256905</v>
      </c>
      <c r="L38">
        <f>VLOOKUP($B38,'2011B4'!$B:$U,11,FALSE)</f>
        <v>51.233178863982275</v>
      </c>
      <c r="M38">
        <f>VLOOKUP($B38,'2011B4'!$B:$U,12,FALSE)</f>
        <v>9.8119096242866366</v>
      </c>
      <c r="N38">
        <f>VLOOKUP($B38,'2011B4'!$B:$U,13,FALSE)</f>
        <v>85.083106871579503</v>
      </c>
      <c r="O38">
        <f>VLOOKUP($B38,'2011B4'!$B:$U,14,FALSE)</f>
        <v>14.916893128420492</v>
      </c>
      <c r="P38">
        <f>VLOOKUP($B38,'2011B4'!$B:$U,15,FALSE)</f>
        <v>21.529479664846271</v>
      </c>
      <c r="Q38">
        <f>VLOOKUP($B38,'2011B4'!$B:$U,16,FALSE)</f>
        <v>18.928673973381439</v>
      </c>
      <c r="R38">
        <f>VLOOKUP($B38,'2011B4'!$B:$U,17,FALSE)</f>
        <v>13.524624634205056</v>
      </c>
      <c r="S38">
        <f>VLOOKUP($B38,'2011B4'!$B:$U,18,FALSE)</f>
        <v>11.903525842742251</v>
      </c>
      <c r="T38">
        <f>VLOOKUP($B38,'2011B4'!$B:$U,19,FALSE)</f>
        <v>34.113695884824985</v>
      </c>
      <c r="U38">
        <f>VLOOKUP($B38,'2011B4'!$B:$U,20,FALSE)</f>
        <v>78.470520335153736</v>
      </c>
      <c r="V38">
        <f>VLOOKUP($B38,'2001B4'!$E:$W,3,FALSE)</f>
        <v>1962700</v>
      </c>
      <c r="W38">
        <f>VLOOKUP($B38,'2001B4'!$E:$W,4,FALSE)</f>
        <v>1040177</v>
      </c>
      <c r="X38">
        <f>VLOOKUP($B38,'2001B4'!$E:$W,5,FALSE)</f>
        <v>922523</v>
      </c>
      <c r="Y38">
        <f>VLOOKUP($B38,'2001B4'!$E:$W,6,FALSE)</f>
        <v>596556</v>
      </c>
      <c r="Z38">
        <f>VLOOKUP($B38,'2001B4'!$E:$W,7,FALSE)</f>
        <v>514462</v>
      </c>
      <c r="AA38">
        <f>VLOOKUP($B38,'2001B4'!$E:$W,8,FALSE)</f>
        <v>82094</v>
      </c>
      <c r="AB38">
        <f>VLOOKUP($B38,'2001B4'!$E:$W,9,FALSE)</f>
        <v>30.394660416772812</v>
      </c>
      <c r="AC38">
        <f>VLOOKUP($B38,'2001B4'!$E:$W,10,FALSE)</f>
        <v>49.459082444622403</v>
      </c>
      <c r="AD38">
        <f>VLOOKUP($B38,'2001B4'!$E:$W,11,FALSE)</f>
        <v>8.8988567222714234</v>
      </c>
      <c r="AE38">
        <f>VLOOKUP($B38,'2001B4'!$E:$W,12,FALSE)</f>
        <v>86.238676670756803</v>
      </c>
      <c r="AF38">
        <f>VLOOKUP($B38,'2001B4'!$E:$W,13,FALSE)</f>
        <v>13.761323329243188</v>
      </c>
      <c r="AG38">
        <f>VLOOKUP($B38,'2001B4'!$E:$W,14,FALSE)</f>
        <v>26.712496395979588</v>
      </c>
      <c r="AH38">
        <f>VLOOKUP($B38,'2001B4'!$E:$W,15,FALSE)</f>
        <v>20.996855282655776</v>
      </c>
      <c r="AI38">
        <f>VLOOKUP($B38,'2001B4'!$E:$W,16,FALSE)</f>
        <v>14.327741234687105</v>
      </c>
      <c r="AJ38">
        <f>VLOOKUP($B38,'2001B4'!$E:$W,17,FALSE)</f>
        <v>8.6506547583127151</v>
      </c>
      <c r="AK38">
        <f>VLOOKUP($B38,'2001B4'!$E:$W,18,FALSE)</f>
        <v>29.312252328364814</v>
      </c>
      <c r="AL38">
        <f>VLOOKUP($B38,'2001B4'!$E:$W,19,FALSE)</f>
        <v>73.287503604020415</v>
      </c>
      <c r="AN38">
        <f t="shared" si="0"/>
        <v>1.0421167384840935</v>
      </c>
      <c r="AO38">
        <f t="shared" si="1"/>
        <v>1.7740964193598714</v>
      </c>
      <c r="AP38">
        <f t="shared" si="2"/>
        <v>0.91305290201521316</v>
      </c>
      <c r="AQ38">
        <f>O38-AF38</f>
        <v>1.1555697991773037</v>
      </c>
      <c r="AR38">
        <f>P38-AG38</f>
        <v>-5.1830167311333177</v>
      </c>
      <c r="AS38">
        <f>Q38-AH38</f>
        <v>-2.0681813092743369</v>
      </c>
      <c r="AT38">
        <f>R38-AI38</f>
        <v>-0.80311660048204914</v>
      </c>
      <c r="AU38">
        <f>S38-AJ38</f>
        <v>3.2528710844295361</v>
      </c>
      <c r="AV38">
        <f>T38-AK38</f>
        <v>4.8014435564601712</v>
      </c>
    </row>
    <row r="39" spans="1:48" x14ac:dyDescent="0.25">
      <c r="A39" t="s">
        <v>2577</v>
      </c>
      <c r="B39">
        <v>38</v>
      </c>
      <c r="C39" t="s">
        <v>101</v>
      </c>
      <c r="D39">
        <f>VLOOKUP($B39,'2011B4'!$B:$U,3,FALSE)</f>
        <v>0</v>
      </c>
      <c r="E39">
        <f>VLOOKUP($B39,'2011B4'!$B:$U,4,FALSE)</f>
        <v>1586625</v>
      </c>
      <c r="F39">
        <f>VLOOKUP($B39,'2011B4'!$B:$U,5,FALSE)</f>
        <v>809057</v>
      </c>
      <c r="G39">
        <f>VLOOKUP($B39,'2011B4'!$B:$U,6,FALSE)</f>
        <v>777568</v>
      </c>
      <c r="H39">
        <f>VLOOKUP($B39,'2011B4'!$B:$U,7,FALSE)</f>
        <v>410856</v>
      </c>
      <c r="I39">
        <f>VLOOKUP($B39,'2011B4'!$B:$U,8,FALSE)</f>
        <v>351923</v>
      </c>
      <c r="J39">
        <f>VLOOKUP($B39,'2011B4'!$B:$U,9,FALSE)</f>
        <v>58933</v>
      </c>
      <c r="K39">
        <f>VLOOKUP($B39,'2011B4'!$B:$U,10,FALSE)</f>
        <v>25.894965729142044</v>
      </c>
      <c r="L39">
        <f>VLOOKUP($B39,'2011B4'!$B:$U,11,FALSE)</f>
        <v>43.497924126483056</v>
      </c>
      <c r="M39">
        <f>VLOOKUP($B39,'2011B4'!$B:$U,12,FALSE)</f>
        <v>7.5791442034651633</v>
      </c>
      <c r="N39">
        <f>VLOOKUP($B39,'2011B4'!$B:$U,13,FALSE)</f>
        <v>85.656044940319717</v>
      </c>
      <c r="O39">
        <f>VLOOKUP($B39,'2011B4'!$B:$U,14,FALSE)</f>
        <v>14.343955059680278</v>
      </c>
      <c r="P39">
        <f>VLOOKUP($B39,'2011B4'!$B:$U,15,FALSE)</f>
        <v>35.234729442919168</v>
      </c>
      <c r="Q39">
        <f>VLOOKUP($B39,'2011B4'!$B:$U,16,FALSE)</f>
        <v>12.514847051034913</v>
      </c>
      <c r="R39">
        <f>VLOOKUP($B39,'2011B4'!$B:$U,17,FALSE)</f>
        <v>10.764842183149328</v>
      </c>
      <c r="S39">
        <f>VLOOKUP($B39,'2011B4'!$B:$U,18,FALSE)</f>
        <v>11.997877601884847</v>
      </c>
      <c r="T39">
        <f>VLOOKUP($B39,'2011B4'!$B:$U,19,FALSE)</f>
        <v>29.487703721011744</v>
      </c>
      <c r="U39">
        <f>VLOOKUP($B39,'2011B4'!$B:$U,20,FALSE)</f>
        <v>64.765270557080825</v>
      </c>
      <c r="V39">
        <f>VLOOKUP($B39,'2001B4'!$E:$W,3,FALSE)</f>
        <v>1480736</v>
      </c>
      <c r="W39">
        <f>VLOOKUP($B39,'2001B4'!$E:$W,4,FALSE)</f>
        <v>765132</v>
      </c>
      <c r="X39">
        <f>VLOOKUP($B39,'2001B4'!$E:$W,5,FALSE)</f>
        <v>715604</v>
      </c>
      <c r="Y39">
        <f>VLOOKUP($B39,'2001B4'!$E:$W,6,FALSE)</f>
        <v>413202</v>
      </c>
      <c r="Z39">
        <f>VLOOKUP($B39,'2001B4'!$E:$W,7,FALSE)</f>
        <v>341845</v>
      </c>
      <c r="AA39">
        <f>VLOOKUP($B39,'2001B4'!$E:$W,8,FALSE)</f>
        <v>71357</v>
      </c>
      <c r="AB39">
        <f>VLOOKUP($B39,'2001B4'!$E:$W,9,FALSE)</f>
        <v>27.905176885008537</v>
      </c>
      <c r="AC39">
        <f>VLOOKUP($B39,'2001B4'!$E:$W,10,FALSE)</f>
        <v>44.677911785156027</v>
      </c>
      <c r="AD39">
        <f>VLOOKUP($B39,'2001B4'!$E:$W,11,FALSE)</f>
        <v>9.9715764584882134</v>
      </c>
      <c r="AE39">
        <f>VLOOKUP($B39,'2001B4'!$E:$W,12,FALSE)</f>
        <v>82.730722503763289</v>
      </c>
      <c r="AF39">
        <f>VLOOKUP($B39,'2001B4'!$E:$W,13,FALSE)</f>
        <v>17.269277496236707</v>
      </c>
      <c r="AG39">
        <f>VLOOKUP($B39,'2001B4'!$E:$W,14,FALSE)</f>
        <v>42.890402272980282</v>
      </c>
      <c r="AH39">
        <f>VLOOKUP($B39,'2001B4'!$E:$W,15,FALSE)</f>
        <v>13.836331866738302</v>
      </c>
      <c r="AI39">
        <f>VLOOKUP($B39,'2001B4'!$E:$W,16,FALSE)</f>
        <v>11.434843006568215</v>
      </c>
      <c r="AJ39">
        <f>VLOOKUP($B39,'2001B4'!$E:$W,17,FALSE)</f>
        <v>6.7475472045149827</v>
      </c>
      <c r="AK39">
        <f>VLOOKUP($B39,'2001B4'!$E:$W,18,FALSE)</f>
        <v>25.09087564919821</v>
      </c>
      <c r="AL39">
        <f>VLOOKUP($B39,'2001B4'!$E:$W,19,FALSE)</f>
        <v>57.109597727019718</v>
      </c>
      <c r="AN39">
        <f t="shared" si="0"/>
        <v>-2.010211155866493</v>
      </c>
      <c r="AO39">
        <f t="shared" si="1"/>
        <v>-1.179987658672971</v>
      </c>
      <c r="AP39">
        <f t="shared" si="2"/>
        <v>-2.3924322550230501</v>
      </c>
      <c r="AQ39">
        <f>O39-AF39</f>
        <v>-2.9253224365564297</v>
      </c>
      <c r="AR39">
        <f>P39-AG39</f>
        <v>-7.6556728300611141</v>
      </c>
      <c r="AS39">
        <f>Q39-AH39</f>
        <v>-1.3214848157033892</v>
      </c>
      <c r="AT39">
        <f>R39-AI39</f>
        <v>-0.67000082341888678</v>
      </c>
      <c r="AU39">
        <f>S39-AJ39</f>
        <v>5.2503303973698641</v>
      </c>
      <c r="AV39">
        <f>T39-AK39</f>
        <v>4.396828071813534</v>
      </c>
    </row>
    <row r="40" spans="1:48" x14ac:dyDescent="0.25">
      <c r="A40" t="s">
        <v>2993</v>
      </c>
      <c r="B40">
        <v>39</v>
      </c>
      <c r="C40" t="s">
        <v>102</v>
      </c>
      <c r="D40" t="str">
        <f>VLOOKUP($B40,'2011B4'!$B:$U,3,FALSE)</f>
        <v>Y</v>
      </c>
      <c r="E40">
        <f>VLOOKUP($B40,'2011B4'!$B:$U,4,FALSE)</f>
        <v>612310</v>
      </c>
      <c r="F40">
        <f>VLOOKUP($B40,'2011B4'!$B:$U,5,FALSE)</f>
        <v>313291</v>
      </c>
      <c r="G40">
        <f>VLOOKUP($B40,'2011B4'!$B:$U,6,FALSE)</f>
        <v>299019</v>
      </c>
      <c r="H40">
        <f>VLOOKUP($B40,'2011B4'!$B:$U,7,FALSE)</f>
        <v>173577</v>
      </c>
      <c r="I40">
        <f>VLOOKUP($B40,'2011B4'!$B:$U,8,FALSE)</f>
        <v>150399</v>
      </c>
      <c r="J40">
        <f>VLOOKUP($B40,'2011B4'!$B:$U,9,FALSE)</f>
        <v>23178</v>
      </c>
      <c r="K40">
        <f>VLOOKUP($B40,'2011B4'!$B:$U,10,FALSE)</f>
        <v>28.347895673760025</v>
      </c>
      <c r="L40">
        <f>VLOOKUP($B40,'2011B4'!$B:$U,11,FALSE)</f>
        <v>48.006166790619581</v>
      </c>
      <c r="M40">
        <f>VLOOKUP($B40,'2011B4'!$B:$U,12,FALSE)</f>
        <v>7.7513469043773142</v>
      </c>
      <c r="N40">
        <f>VLOOKUP($B40,'2011B4'!$B:$U,13,FALSE)</f>
        <v>86.646848372768275</v>
      </c>
      <c r="O40">
        <f>VLOOKUP($B40,'2011B4'!$B:$U,14,FALSE)</f>
        <v>13.353151627231718</v>
      </c>
      <c r="P40">
        <f>VLOOKUP($B40,'2011B4'!$B:$U,15,FALSE)</f>
        <v>36.738162314131479</v>
      </c>
      <c r="Q40">
        <f>VLOOKUP($B40,'2011B4'!$B:$U,16,FALSE)</f>
        <v>12.825431940867741</v>
      </c>
      <c r="R40">
        <f>VLOOKUP($B40,'2011B4'!$B:$U,17,FALSE)</f>
        <v>9.1625042488348107</v>
      </c>
      <c r="S40">
        <f>VLOOKUP($B40,'2011B4'!$B:$U,18,FALSE)</f>
        <v>16.106972697995701</v>
      </c>
      <c r="T40">
        <f>VLOOKUP($B40,'2011B4'!$B:$U,19,FALSE)</f>
        <v>25.166928798170265</v>
      </c>
      <c r="U40">
        <f>VLOOKUP($B40,'2011B4'!$B:$U,20,FALSE)</f>
        <v>63.261837685868514</v>
      </c>
      <c r="V40">
        <f>VLOOKUP($B40,'2001B4'!$E:$W,3,FALSE)</f>
        <v>587468</v>
      </c>
      <c r="W40">
        <f>VLOOKUP($B40,'2001B4'!$E:$W,4,FALSE)</f>
        <v>306902</v>
      </c>
      <c r="X40">
        <f>VLOOKUP($B40,'2001B4'!$E:$W,5,FALSE)</f>
        <v>280566</v>
      </c>
      <c r="Y40">
        <f>VLOOKUP($B40,'2001B4'!$E:$W,6,FALSE)</f>
        <v>236577</v>
      </c>
      <c r="Z40">
        <f>VLOOKUP($B40,'2001B4'!$E:$W,7,FALSE)</f>
        <v>159580</v>
      </c>
      <c r="AA40">
        <f>VLOOKUP($B40,'2001B4'!$E:$W,8,FALSE)</f>
        <v>76997</v>
      </c>
      <c r="AB40">
        <f>VLOOKUP($B40,'2001B4'!$E:$W,9,FALSE)</f>
        <v>40.270618995417621</v>
      </c>
      <c r="AC40">
        <f>VLOOKUP($B40,'2001B4'!$E:$W,10,FALSE)</f>
        <v>51.997054434314535</v>
      </c>
      <c r="AD40">
        <f>VLOOKUP($B40,'2001B4'!$E:$W,11,FALSE)</f>
        <v>27.443453590242584</v>
      </c>
      <c r="AE40">
        <f>VLOOKUP($B40,'2001B4'!$E:$W,12,FALSE)</f>
        <v>67.453725425548555</v>
      </c>
      <c r="AF40">
        <f>VLOOKUP($B40,'2001B4'!$E:$W,13,FALSE)</f>
        <v>32.546274574451445</v>
      </c>
      <c r="AG40">
        <f>VLOOKUP($B40,'2001B4'!$E:$W,14,FALSE)</f>
        <v>57.490795808552818</v>
      </c>
      <c r="AH40">
        <f>VLOOKUP($B40,'2001B4'!$E:$W,15,FALSE)</f>
        <v>11.02727653153096</v>
      </c>
      <c r="AI40">
        <f>VLOOKUP($B40,'2001B4'!$E:$W,16,FALSE)</f>
        <v>7.9441365813244733</v>
      </c>
      <c r="AJ40">
        <f>VLOOKUP($B40,'2001B4'!$E:$W,17,FALSE)</f>
        <v>7.8359265693621953</v>
      </c>
      <c r="AK40">
        <f>VLOOKUP($B40,'2001B4'!$E:$W,18,FALSE)</f>
        <v>15.701864509229555</v>
      </c>
      <c r="AL40">
        <f>VLOOKUP($B40,'2001B4'!$E:$W,19,FALSE)</f>
        <v>42.509204191447182</v>
      </c>
      <c r="AN40">
        <f t="shared" si="0"/>
        <v>-11.922723321657596</v>
      </c>
      <c r="AO40">
        <f t="shared" si="1"/>
        <v>-3.9908876436949541</v>
      </c>
      <c r="AP40">
        <f t="shared" si="2"/>
        <v>-19.692106685865269</v>
      </c>
      <c r="AQ40">
        <f>O40-AF40</f>
        <v>-19.193122947219727</v>
      </c>
      <c r="AR40">
        <f>P40-AG40</f>
        <v>-20.752633494421339</v>
      </c>
      <c r="AS40">
        <f>Q40-AH40</f>
        <v>1.7981554093367809</v>
      </c>
      <c r="AT40">
        <f>R40-AI40</f>
        <v>1.2183676675103374</v>
      </c>
      <c r="AU40">
        <f>S40-AJ40</f>
        <v>8.2710461286335057</v>
      </c>
      <c r="AV40">
        <f>T40-AK40</f>
        <v>9.4650642889407095</v>
      </c>
    </row>
    <row r="41" spans="1:48" x14ac:dyDescent="0.25">
      <c r="A41" t="s">
        <v>2583</v>
      </c>
      <c r="B41">
        <v>40</v>
      </c>
      <c r="C41" t="s">
        <v>103</v>
      </c>
      <c r="D41">
        <f>VLOOKUP($B41,'2011B4'!$B:$U,3,FALSE)</f>
        <v>0</v>
      </c>
      <c r="E41">
        <f>VLOOKUP($B41,'2011B4'!$B:$U,4,FALSE)</f>
        <v>600163</v>
      </c>
      <c r="F41">
        <f>VLOOKUP($B41,'2011B4'!$B:$U,5,FALSE)</f>
        <v>320795</v>
      </c>
      <c r="G41">
        <f>VLOOKUP($B41,'2011B4'!$B:$U,6,FALSE)</f>
        <v>279368</v>
      </c>
      <c r="H41">
        <f>VLOOKUP($B41,'2011B4'!$B:$U,7,FALSE)</f>
        <v>192591</v>
      </c>
      <c r="I41">
        <f>VLOOKUP($B41,'2011B4'!$B:$U,8,FALSE)</f>
        <v>167827</v>
      </c>
      <c r="J41">
        <f>VLOOKUP($B41,'2011B4'!$B:$U,9,FALSE)</f>
        <v>24764</v>
      </c>
      <c r="K41">
        <f>VLOOKUP($B41,'2011B4'!$B:$U,10,FALSE)</f>
        <v>32.089782275815068</v>
      </c>
      <c r="L41">
        <f>VLOOKUP($B41,'2011B4'!$B:$U,11,FALSE)</f>
        <v>52.315965024392533</v>
      </c>
      <c r="M41">
        <f>VLOOKUP($B41,'2011B4'!$B:$U,12,FALSE)</f>
        <v>8.8642936914750425</v>
      </c>
      <c r="N41">
        <f>VLOOKUP($B41,'2011B4'!$B:$U,13,FALSE)</f>
        <v>87.14166290221246</v>
      </c>
      <c r="O41">
        <f>VLOOKUP($B41,'2011B4'!$B:$U,14,FALSE)</f>
        <v>12.858337097787539</v>
      </c>
      <c r="P41">
        <f>VLOOKUP($B41,'2011B4'!$B:$U,15,FALSE)</f>
        <v>36.36981998120369</v>
      </c>
      <c r="Q41">
        <f>VLOOKUP($B41,'2011B4'!$B:$U,16,FALSE)</f>
        <v>21.432984926606125</v>
      </c>
      <c r="R41">
        <f>VLOOKUP($B41,'2011B4'!$B:$U,17,FALSE)</f>
        <v>9.1343832266305274</v>
      </c>
      <c r="S41">
        <f>VLOOKUP($B41,'2011B4'!$B:$U,18,FALSE)</f>
        <v>8.7179567061804555</v>
      </c>
      <c r="T41">
        <f>VLOOKUP($B41,'2011B4'!$B:$U,19,FALSE)</f>
        <v>24.3448551593792</v>
      </c>
      <c r="U41">
        <f>VLOOKUP($B41,'2011B4'!$B:$U,20,FALSE)</f>
        <v>63.630180018796302</v>
      </c>
      <c r="V41">
        <f>VLOOKUP($B41,'2001B4'!$E:$W,3,FALSE)</f>
        <v>538041</v>
      </c>
      <c r="W41">
        <f>VLOOKUP($B41,'2001B4'!$E:$W,4,FALSE)</f>
        <v>290137</v>
      </c>
      <c r="X41">
        <f>VLOOKUP($B41,'2001B4'!$E:$W,5,FALSE)</f>
        <v>247904</v>
      </c>
      <c r="Y41">
        <f>VLOOKUP($B41,'2001B4'!$E:$W,6,FALSE)</f>
        <v>180193</v>
      </c>
      <c r="Z41">
        <f>VLOOKUP($B41,'2001B4'!$E:$W,7,FALSE)</f>
        <v>147104</v>
      </c>
      <c r="AA41">
        <f>VLOOKUP($B41,'2001B4'!$E:$W,8,FALSE)</f>
        <v>33089</v>
      </c>
      <c r="AB41">
        <f>VLOOKUP($B41,'2001B4'!$E:$W,9,FALSE)</f>
        <v>33.490570421213256</v>
      </c>
      <c r="AC41">
        <f>VLOOKUP($B41,'2001B4'!$E:$W,10,FALSE)</f>
        <v>50.701565122683419</v>
      </c>
      <c r="AD41">
        <f>VLOOKUP($B41,'2001B4'!$E:$W,11,FALSE)</f>
        <v>13.34750548599458</v>
      </c>
      <c r="AE41">
        <f>VLOOKUP($B41,'2001B4'!$E:$W,12,FALSE)</f>
        <v>81.636911533744367</v>
      </c>
      <c r="AF41">
        <f>VLOOKUP($B41,'2001B4'!$E:$W,13,FALSE)</f>
        <v>18.363088466255626</v>
      </c>
      <c r="AG41">
        <f>VLOOKUP($B41,'2001B4'!$E:$W,14,FALSE)</f>
        <v>48.411980487588309</v>
      </c>
      <c r="AH41">
        <f>VLOOKUP($B41,'2001B4'!$E:$W,15,FALSE)</f>
        <v>16.747598408373243</v>
      </c>
      <c r="AI41">
        <f>VLOOKUP($B41,'2001B4'!$E:$W,16,FALSE)</f>
        <v>9.5797284023241751</v>
      </c>
      <c r="AJ41">
        <f>VLOOKUP($B41,'2001B4'!$E:$W,17,FALSE)</f>
        <v>5.1800014428973373</v>
      </c>
      <c r="AK41">
        <f>VLOOKUP($B41,'2001B4'!$E:$W,18,FALSE)</f>
        <v>20.080691258816934</v>
      </c>
      <c r="AL41">
        <f>VLOOKUP($B41,'2001B4'!$E:$W,19,FALSE)</f>
        <v>51.588019512411691</v>
      </c>
      <c r="AN41">
        <f t="shared" si="0"/>
        <v>-1.4007881453981881</v>
      </c>
      <c r="AO41">
        <f t="shared" si="1"/>
        <v>1.6143999017091133</v>
      </c>
      <c r="AP41">
        <f t="shared" si="2"/>
        <v>-4.4832117945195371</v>
      </c>
      <c r="AQ41">
        <f>O41-AF41</f>
        <v>-5.5047513684680869</v>
      </c>
      <c r="AR41">
        <f>P41-AG41</f>
        <v>-12.042160506384619</v>
      </c>
      <c r="AS41">
        <f>Q41-AH41</f>
        <v>4.6853865182328818</v>
      </c>
      <c r="AT41">
        <f>R41-AI41</f>
        <v>-0.44534517569364773</v>
      </c>
      <c r="AU41">
        <f>S41-AJ41</f>
        <v>3.5379552632831182</v>
      </c>
      <c r="AV41">
        <f>T41-AK41</f>
        <v>4.2641639005622665</v>
      </c>
    </row>
    <row r="42" spans="1:48" x14ac:dyDescent="0.25">
      <c r="A42" t="s">
        <v>2585</v>
      </c>
      <c r="B42">
        <v>41</v>
      </c>
      <c r="C42" t="s">
        <v>104</v>
      </c>
      <c r="D42">
        <f>VLOOKUP($B42,'2011B4'!$B:$U,3,FALSE)</f>
        <v>0</v>
      </c>
      <c r="E42">
        <f>VLOOKUP($B42,'2011B4'!$B:$U,4,FALSE)</f>
        <v>3498739</v>
      </c>
      <c r="F42">
        <f>VLOOKUP($B42,'2011B4'!$B:$U,5,FALSE)</f>
        <v>1867816</v>
      </c>
      <c r="G42">
        <f>VLOOKUP($B42,'2011B4'!$B:$U,6,FALSE)</f>
        <v>1630923</v>
      </c>
      <c r="H42">
        <f>VLOOKUP($B42,'2011B4'!$B:$U,7,FALSE)</f>
        <v>1137298</v>
      </c>
      <c r="I42">
        <f>VLOOKUP($B42,'2011B4'!$B:$U,8,FALSE)</f>
        <v>968276</v>
      </c>
      <c r="J42">
        <f>VLOOKUP($B42,'2011B4'!$B:$U,9,FALSE)</f>
        <v>169022</v>
      </c>
      <c r="K42">
        <f>VLOOKUP($B42,'2011B4'!$B:$U,10,FALSE)</f>
        <v>32.505939997239004</v>
      </c>
      <c r="L42">
        <f>VLOOKUP($B42,'2011B4'!$B:$U,11,FALSE)</f>
        <v>51.840009936738952</v>
      </c>
      <c r="M42">
        <f>VLOOKUP($B42,'2011B4'!$B:$U,12,FALSE)</f>
        <v>10.363579396452192</v>
      </c>
      <c r="N42">
        <f>VLOOKUP($B42,'2011B4'!$B:$U,13,FALSE)</f>
        <v>85.138283897448161</v>
      </c>
      <c r="O42">
        <f>VLOOKUP($B42,'2011B4'!$B:$U,14,FALSE)</f>
        <v>14.861716102551839</v>
      </c>
      <c r="P42">
        <f>VLOOKUP($B42,'2011B4'!$B:$U,15,FALSE)</f>
        <v>21.593548920335742</v>
      </c>
      <c r="Q42">
        <f>VLOOKUP($B42,'2011B4'!$B:$U,16,FALSE)</f>
        <v>27.016314105889574</v>
      </c>
      <c r="R42">
        <f>VLOOKUP($B42,'2011B4'!$B:$U,17,FALSE)</f>
        <v>13.057263795416857</v>
      </c>
      <c r="S42">
        <f>VLOOKUP($B42,'2011B4'!$B:$U,18,FALSE)</f>
        <v>7.0871486628834299</v>
      </c>
      <c r="T42">
        <f>VLOOKUP($B42,'2011B4'!$B:$U,19,FALSE)</f>
        <v>31.245724515474397</v>
      </c>
      <c r="U42">
        <f>VLOOKUP($B42,'2011B4'!$B:$U,20,FALSE)</f>
        <v>78.406451079664251</v>
      </c>
      <c r="V42">
        <f>VLOOKUP($B42,'2001B4'!$E:$W,3,FALSE)</f>
        <v>3032831</v>
      </c>
      <c r="W42">
        <f>VLOOKUP($B42,'2001B4'!$E:$W,4,FALSE)</f>
        <v>1662716</v>
      </c>
      <c r="X42">
        <f>VLOOKUP($B42,'2001B4'!$E:$W,5,FALSE)</f>
        <v>1370115</v>
      </c>
      <c r="Y42">
        <f>VLOOKUP($B42,'2001B4'!$E:$W,6,FALSE)</f>
        <v>1043738</v>
      </c>
      <c r="Z42">
        <f>VLOOKUP($B42,'2001B4'!$E:$W,7,FALSE)</f>
        <v>872829</v>
      </c>
      <c r="AA42">
        <f>VLOOKUP($B42,'2001B4'!$E:$W,8,FALSE)</f>
        <v>170909</v>
      </c>
      <c r="AB42">
        <f>VLOOKUP($B42,'2001B4'!$E:$W,9,FALSE)</f>
        <v>34.414644271309548</v>
      </c>
      <c r="AC42">
        <f>VLOOKUP($B42,'2001B4'!$E:$W,10,FALSE)</f>
        <v>52.4941721857491</v>
      </c>
      <c r="AD42">
        <f>VLOOKUP($B42,'2001B4'!$E:$W,11,FALSE)</f>
        <v>12.474062396222214</v>
      </c>
      <c r="AE42">
        <f>VLOOKUP($B42,'2001B4'!$E:$W,12,FALSE)</f>
        <v>83.625296769879029</v>
      </c>
      <c r="AF42">
        <f>VLOOKUP($B42,'2001B4'!$E:$W,13,FALSE)</f>
        <v>16.374703230120968</v>
      </c>
      <c r="AG42">
        <f>VLOOKUP($B42,'2001B4'!$E:$W,14,FALSE)</f>
        <v>27.139665318307852</v>
      </c>
      <c r="AH42">
        <f>VLOOKUP($B42,'2001B4'!$E:$W,15,FALSE)</f>
        <v>29.534040151838873</v>
      </c>
      <c r="AI42">
        <f>VLOOKUP($B42,'2001B4'!$E:$W,16,FALSE)</f>
        <v>13.319242951775253</v>
      </c>
      <c r="AJ42">
        <f>VLOOKUP($B42,'2001B4'!$E:$W,17,FALSE)</f>
        <v>4.9057330479488144</v>
      </c>
      <c r="AK42">
        <f>VLOOKUP($B42,'2001B4'!$E:$W,18,FALSE)</f>
        <v>25.101318530129209</v>
      </c>
      <c r="AL42">
        <f>VLOOKUP($B42,'2001B4'!$E:$W,19,FALSE)</f>
        <v>72.860334681692152</v>
      </c>
      <c r="AN42">
        <f t="shared" si="0"/>
        <v>-1.9087042740705442</v>
      </c>
      <c r="AO42">
        <f t="shared" si="1"/>
        <v>-0.65416224901014886</v>
      </c>
      <c r="AP42">
        <f t="shared" si="2"/>
        <v>-2.1104829997700225</v>
      </c>
      <c r="AQ42">
        <f>O42-AF42</f>
        <v>-1.5129871275691293</v>
      </c>
      <c r="AR42">
        <f>P42-AG42</f>
        <v>-5.54611639797211</v>
      </c>
      <c r="AS42">
        <f>Q42-AH42</f>
        <v>-2.5177260459492992</v>
      </c>
      <c r="AT42">
        <f>R42-AI42</f>
        <v>-0.26197915635839664</v>
      </c>
      <c r="AU42">
        <f>S42-AJ42</f>
        <v>2.1814156149346156</v>
      </c>
      <c r="AV42">
        <f>T42-AK42</f>
        <v>6.1444059853451876</v>
      </c>
    </row>
    <row r="43" spans="1:48" x14ac:dyDescent="0.25">
      <c r="A43" t="s">
        <v>2587</v>
      </c>
      <c r="B43">
        <v>42</v>
      </c>
      <c r="C43" t="s">
        <v>105</v>
      </c>
      <c r="D43">
        <f>VLOOKUP($B43,'2011B4'!$B:$U,3,FALSE)</f>
        <v>0</v>
      </c>
      <c r="E43">
        <f>VLOOKUP($B43,'2011B4'!$B:$U,4,FALSE)</f>
        <v>995746</v>
      </c>
      <c r="F43">
        <f>VLOOKUP($B43,'2011B4'!$B:$U,5,FALSE)</f>
        <v>525920</v>
      </c>
      <c r="G43">
        <f>VLOOKUP($B43,'2011B4'!$B:$U,6,FALSE)</f>
        <v>469826</v>
      </c>
      <c r="H43">
        <f>VLOOKUP($B43,'2011B4'!$B:$U,7,FALSE)</f>
        <v>304576</v>
      </c>
      <c r="I43">
        <f>VLOOKUP($B43,'2011B4'!$B:$U,8,FALSE)</f>
        <v>258934</v>
      </c>
      <c r="J43">
        <f>VLOOKUP($B43,'2011B4'!$B:$U,9,FALSE)</f>
        <v>45642</v>
      </c>
      <c r="K43">
        <f>VLOOKUP($B43,'2011B4'!$B:$U,10,FALSE)</f>
        <v>30.587720161567304</v>
      </c>
      <c r="L43">
        <f>VLOOKUP($B43,'2011B4'!$B:$U,11,FALSE)</f>
        <v>49.234484332217825</v>
      </c>
      <c r="M43">
        <f>VLOOKUP($B43,'2011B4'!$B:$U,12,FALSE)</f>
        <v>9.7146603210550282</v>
      </c>
      <c r="N43">
        <f>VLOOKUP($B43,'2011B4'!$B:$U,13,FALSE)</f>
        <v>85.014577642361843</v>
      </c>
      <c r="O43">
        <f>VLOOKUP($B43,'2011B4'!$B:$U,14,FALSE)</f>
        <v>14.985422357638159</v>
      </c>
      <c r="P43">
        <f>VLOOKUP($B43,'2011B4'!$B:$U,15,FALSE)</f>
        <v>52.438143517545697</v>
      </c>
      <c r="Q43">
        <f>VLOOKUP($B43,'2011B4'!$B:$U,16,FALSE)</f>
        <v>9.0519279260348817</v>
      </c>
      <c r="R43">
        <f>VLOOKUP($B43,'2011B4'!$B:$U,17,FALSE)</f>
        <v>8.783357848287455</v>
      </c>
      <c r="S43">
        <f>VLOOKUP($B43,'2011B4'!$B:$U,18,FALSE)</f>
        <v>6.4404286614835051</v>
      </c>
      <c r="T43">
        <f>VLOOKUP($B43,'2011B4'!$B:$U,19,FALSE)</f>
        <v>23.286142046648454</v>
      </c>
      <c r="U43">
        <f>VLOOKUP($B43,'2011B4'!$B:$U,20,FALSE)</f>
        <v>47.561856482454296</v>
      </c>
      <c r="V43">
        <f>VLOOKUP($B43,'2001B4'!$E:$W,3,FALSE)</f>
        <v>894854</v>
      </c>
      <c r="W43">
        <f>VLOOKUP($B43,'2001B4'!$E:$W,4,FALSE)</f>
        <v>474139</v>
      </c>
      <c r="X43">
        <f>VLOOKUP($B43,'2001B4'!$E:$W,5,FALSE)</f>
        <v>420715</v>
      </c>
      <c r="Y43">
        <f>VLOOKUP($B43,'2001B4'!$E:$W,6,FALSE)</f>
        <v>303011</v>
      </c>
      <c r="Z43">
        <f>VLOOKUP($B43,'2001B4'!$E:$W,7,FALSE)</f>
        <v>234715</v>
      </c>
      <c r="AA43">
        <f>VLOOKUP($B43,'2001B4'!$E:$W,8,FALSE)</f>
        <v>68296</v>
      </c>
      <c r="AB43">
        <f>VLOOKUP($B43,'2001B4'!$E:$W,9,FALSE)</f>
        <v>33.861501429283436</v>
      </c>
      <c r="AC43">
        <f>VLOOKUP($B43,'2001B4'!$E:$W,10,FALSE)</f>
        <v>49.503415665026502</v>
      </c>
      <c r="AD43">
        <f>VLOOKUP($B43,'2001B4'!$E:$W,11,FALSE)</f>
        <v>16.23331709114246</v>
      </c>
      <c r="AE43">
        <f>VLOOKUP($B43,'2001B4'!$E:$W,12,FALSE)</f>
        <v>77.460884258327255</v>
      </c>
      <c r="AF43">
        <f>VLOOKUP($B43,'2001B4'!$E:$W,13,FALSE)</f>
        <v>22.539115741672745</v>
      </c>
      <c r="AG43">
        <f>VLOOKUP($B43,'2001B4'!$E:$W,14,FALSE)</f>
        <v>60.764460696146344</v>
      </c>
      <c r="AH43">
        <f>VLOOKUP($B43,'2001B4'!$E:$W,15,FALSE)</f>
        <v>11.131939104520958</v>
      </c>
      <c r="AI43">
        <f>VLOOKUP($B43,'2001B4'!$E:$W,16,FALSE)</f>
        <v>8.5188326496397817</v>
      </c>
      <c r="AJ43">
        <f>VLOOKUP($B43,'2001B4'!$E:$W,17,FALSE)</f>
        <v>2.7916478279666412</v>
      </c>
      <c r="AK43">
        <f>VLOOKUP($B43,'2001B4'!$E:$W,18,FALSE)</f>
        <v>16.793119721726274</v>
      </c>
      <c r="AL43">
        <f>VLOOKUP($B43,'2001B4'!$E:$W,19,FALSE)</f>
        <v>39.235539303853656</v>
      </c>
      <c r="AN43">
        <f t="shared" si="0"/>
        <v>-3.2737812677161315</v>
      </c>
      <c r="AO43">
        <f t="shared" si="1"/>
        <v>-0.26893133280867687</v>
      </c>
      <c r="AP43">
        <f t="shared" si="2"/>
        <v>-6.5186567700874321</v>
      </c>
      <c r="AQ43">
        <f>O43-AF43</f>
        <v>-7.5536933840345863</v>
      </c>
      <c r="AR43">
        <f>P43-AG43</f>
        <v>-8.3263171786006467</v>
      </c>
      <c r="AS43">
        <f>Q43-AH43</f>
        <v>-2.0800111784860764</v>
      </c>
      <c r="AT43">
        <f>R43-AI43</f>
        <v>0.26452519864767332</v>
      </c>
      <c r="AU43">
        <f>S43-AJ43</f>
        <v>3.6487808335168639</v>
      </c>
      <c r="AV43">
        <f>T43-AK43</f>
        <v>6.4930223249221797</v>
      </c>
    </row>
    <row r="44" spans="1:48" x14ac:dyDescent="0.25">
      <c r="A44" t="s">
        <v>2589</v>
      </c>
      <c r="B44">
        <v>43</v>
      </c>
      <c r="C44" t="s">
        <v>106</v>
      </c>
      <c r="D44">
        <f>VLOOKUP($B44,'2011B4'!$B:$U,3,FALSE)</f>
        <v>0</v>
      </c>
      <c r="E44">
        <f>VLOOKUP($B44,'2011B4'!$B:$U,4,FALSE)</f>
        <v>2029074</v>
      </c>
      <c r="F44">
        <f>VLOOKUP($B44,'2011B4'!$B:$U,5,FALSE)</f>
        <v>1071637</v>
      </c>
      <c r="G44">
        <f>VLOOKUP($B44,'2011B4'!$B:$U,6,FALSE)</f>
        <v>957437</v>
      </c>
      <c r="H44">
        <f>VLOOKUP($B44,'2011B4'!$B:$U,7,FALSE)</f>
        <v>614770</v>
      </c>
      <c r="I44">
        <f>VLOOKUP($B44,'2011B4'!$B:$U,8,FALSE)</f>
        <v>538130</v>
      </c>
      <c r="J44">
        <f>VLOOKUP($B44,'2011B4'!$B:$U,9,FALSE)</f>
        <v>76640</v>
      </c>
      <c r="K44">
        <f>VLOOKUP($B44,'2011B4'!$B:$U,10,FALSE)</f>
        <v>30.298057143307734</v>
      </c>
      <c r="L44">
        <f>VLOOKUP($B44,'2011B4'!$B:$U,11,FALSE)</f>
        <v>50.21569803954138</v>
      </c>
      <c r="M44">
        <f>VLOOKUP($B44,'2011B4'!$B:$U,12,FALSE)</f>
        <v>8.0047042259699595</v>
      </c>
      <c r="N44">
        <f>VLOOKUP($B44,'2011B4'!$B:$U,13,FALSE)</f>
        <v>87.533549132195773</v>
      </c>
      <c r="O44">
        <f>VLOOKUP($B44,'2011B4'!$B:$U,14,FALSE)</f>
        <v>12.46645086780422</v>
      </c>
      <c r="P44">
        <f>VLOOKUP($B44,'2011B4'!$B:$U,15,FALSE)</f>
        <v>54.449631569530069</v>
      </c>
      <c r="Q44">
        <f>VLOOKUP($B44,'2011B4'!$B:$U,16,FALSE)</f>
        <v>7.6864518437789737</v>
      </c>
      <c r="R44">
        <f>VLOOKUP($B44,'2011B4'!$B:$U,17,FALSE)</f>
        <v>9.7207085576719763</v>
      </c>
      <c r="S44">
        <f>VLOOKUP($B44,'2011B4'!$B:$U,18,FALSE)</f>
        <v>5.9147323389234998</v>
      </c>
      <c r="T44">
        <f>VLOOKUP($B44,'2011B4'!$B:$U,19,FALSE)</f>
        <v>22.228475690095479</v>
      </c>
      <c r="U44">
        <f>VLOOKUP($B44,'2011B4'!$B:$U,20,FALSE)</f>
        <v>45.550368430469931</v>
      </c>
      <c r="V44">
        <f>VLOOKUP($B44,'2001B4'!$E:$W,3,FALSE)</f>
        <v>1746107</v>
      </c>
      <c r="W44">
        <f>VLOOKUP($B44,'2001B4'!$E:$W,4,FALSE)</f>
        <v>926224</v>
      </c>
      <c r="X44">
        <f>VLOOKUP($B44,'2001B4'!$E:$W,5,FALSE)</f>
        <v>819883</v>
      </c>
      <c r="Y44">
        <f>VLOOKUP($B44,'2001B4'!$E:$W,6,FALSE)</f>
        <v>533286</v>
      </c>
      <c r="Z44">
        <f>VLOOKUP($B44,'2001B4'!$E:$W,7,FALSE)</f>
        <v>452873</v>
      </c>
      <c r="AA44">
        <f>VLOOKUP($B44,'2001B4'!$E:$W,8,FALSE)</f>
        <v>80413</v>
      </c>
      <c r="AB44">
        <f>VLOOKUP($B44,'2001B4'!$E:$W,9,FALSE)</f>
        <v>30.541427300846969</v>
      </c>
      <c r="AC44">
        <f>VLOOKUP($B44,'2001B4'!$E:$W,10,FALSE)</f>
        <v>48.894543868437871</v>
      </c>
      <c r="AD44">
        <f>VLOOKUP($B44,'2001B4'!$E:$W,11,FALSE)</f>
        <v>9.8078628292085579</v>
      </c>
      <c r="AE44">
        <f>VLOOKUP($B44,'2001B4'!$E:$W,12,FALSE)</f>
        <v>84.921224258652956</v>
      </c>
      <c r="AF44">
        <f>VLOOKUP($B44,'2001B4'!$E:$W,13,FALSE)</f>
        <v>15.078775741347044</v>
      </c>
      <c r="AG44">
        <f>VLOOKUP($B44,'2001B4'!$E:$W,14,FALSE)</f>
        <v>59.125684904535277</v>
      </c>
      <c r="AH44">
        <f>VLOOKUP($B44,'2001B4'!$E:$W,15,FALSE)</f>
        <v>8.5985756235865942</v>
      </c>
      <c r="AI44">
        <f>VLOOKUP($B44,'2001B4'!$E:$W,16,FALSE)</f>
        <v>9.9983873568779238</v>
      </c>
      <c r="AJ44">
        <f>VLOOKUP($B44,'2001B4'!$E:$W,17,FALSE)</f>
        <v>3.4656825793289152</v>
      </c>
      <c r="AK44">
        <f>VLOOKUP($B44,'2001B4'!$E:$W,18,FALSE)</f>
        <v>18.811669535671292</v>
      </c>
      <c r="AL44">
        <f>VLOOKUP($B44,'2001B4'!$E:$W,19,FALSE)</f>
        <v>40.874315095464723</v>
      </c>
      <c r="AN44">
        <f t="shared" si="0"/>
        <v>-0.24337015753923552</v>
      </c>
      <c r="AO44">
        <f t="shared" si="1"/>
        <v>1.3211541711035082</v>
      </c>
      <c r="AP44">
        <f t="shared" si="2"/>
        <v>-1.8031586032385984</v>
      </c>
      <c r="AQ44">
        <f>O44-AF44</f>
        <v>-2.6123248735428248</v>
      </c>
      <c r="AR44">
        <f>P44-AG44</f>
        <v>-4.6760533350052071</v>
      </c>
      <c r="AS44">
        <f>Q44-AH44</f>
        <v>-0.91212377980762049</v>
      </c>
      <c r="AT44">
        <f>R44-AI44</f>
        <v>-0.27767879920594751</v>
      </c>
      <c r="AU44">
        <f>S44-AJ44</f>
        <v>2.4490497595945846</v>
      </c>
      <c r="AV44">
        <f>T44-AK44</f>
        <v>3.4168061544241866</v>
      </c>
    </row>
    <row r="45" spans="1:48" x14ac:dyDescent="0.25">
      <c r="A45" t="s">
        <v>2591</v>
      </c>
      <c r="B45">
        <v>44</v>
      </c>
      <c r="C45" t="s">
        <v>107</v>
      </c>
      <c r="D45">
        <f>VLOOKUP($B45,'2011B4'!$B:$U,3,FALSE)</f>
        <v>0</v>
      </c>
      <c r="E45">
        <f>VLOOKUP($B45,'2011B4'!$B:$U,4,FALSE)</f>
        <v>901896</v>
      </c>
      <c r="F45">
        <f>VLOOKUP($B45,'2011B4'!$B:$U,5,FALSE)</f>
        <v>475622</v>
      </c>
      <c r="G45">
        <f>VLOOKUP($B45,'2011B4'!$B:$U,6,FALSE)</f>
        <v>426274</v>
      </c>
      <c r="H45">
        <f>VLOOKUP($B45,'2011B4'!$B:$U,7,FALSE)</f>
        <v>287035</v>
      </c>
      <c r="I45">
        <f>VLOOKUP($B45,'2011B4'!$B:$U,8,FALSE)</f>
        <v>253088</v>
      </c>
      <c r="J45">
        <f>VLOOKUP($B45,'2011B4'!$B:$U,9,FALSE)</f>
        <v>33947</v>
      </c>
      <c r="K45">
        <f>VLOOKUP($B45,'2011B4'!$B:$U,10,FALSE)</f>
        <v>31.825731569937112</v>
      </c>
      <c r="L45">
        <f>VLOOKUP($B45,'2011B4'!$B:$U,11,FALSE)</f>
        <v>53.212004490961306</v>
      </c>
      <c r="M45">
        <f>VLOOKUP($B45,'2011B4'!$B:$U,12,FALSE)</f>
        <v>7.963657178246855</v>
      </c>
      <c r="N45">
        <f>VLOOKUP($B45,'2011B4'!$B:$U,13,FALSE)</f>
        <v>88.173219293814341</v>
      </c>
      <c r="O45">
        <f>VLOOKUP($B45,'2011B4'!$B:$U,14,FALSE)</f>
        <v>11.826780706185657</v>
      </c>
      <c r="P45">
        <f>VLOOKUP($B45,'2011B4'!$B:$U,15,FALSE)</f>
        <v>59.851586043513855</v>
      </c>
      <c r="Q45">
        <f>VLOOKUP($B45,'2011B4'!$B:$U,16,FALSE)</f>
        <v>7.5182469036877038</v>
      </c>
      <c r="R45">
        <f>VLOOKUP($B45,'2011B4'!$B:$U,17,FALSE)</f>
        <v>10.173672200254323</v>
      </c>
      <c r="S45">
        <f>VLOOKUP($B45,'2011B4'!$B:$U,18,FALSE)</f>
        <v>5.3317539672862191</v>
      </c>
      <c r="T45">
        <f>VLOOKUP($B45,'2011B4'!$B:$U,19,FALSE)</f>
        <v>17.124740885257896</v>
      </c>
      <c r="U45">
        <f>VLOOKUP($B45,'2011B4'!$B:$U,20,FALSE)</f>
        <v>40.148413956486138</v>
      </c>
      <c r="V45">
        <f>VLOOKUP($B45,'2001B4'!$E:$W,3,FALSE)</f>
        <v>777493</v>
      </c>
      <c r="W45">
        <f>VLOOKUP($B45,'2001B4'!$E:$W,4,FALSE)</f>
        <v>411217</v>
      </c>
      <c r="X45">
        <f>VLOOKUP($B45,'2001B4'!$E:$W,5,FALSE)</f>
        <v>366276</v>
      </c>
      <c r="Y45">
        <f>VLOOKUP($B45,'2001B4'!$E:$W,6,FALSE)</f>
        <v>266736</v>
      </c>
      <c r="Z45">
        <f>VLOOKUP($B45,'2001B4'!$E:$W,7,FALSE)</f>
        <v>213420</v>
      </c>
      <c r="AA45">
        <f>VLOOKUP($B45,'2001B4'!$E:$W,8,FALSE)</f>
        <v>53316</v>
      </c>
      <c r="AB45">
        <f>VLOOKUP($B45,'2001B4'!$E:$W,9,FALSE)</f>
        <v>34.307189903960548</v>
      </c>
      <c r="AC45">
        <f>VLOOKUP($B45,'2001B4'!$E:$W,10,FALSE)</f>
        <v>51.899605317873529</v>
      </c>
      <c r="AD45">
        <f>VLOOKUP($B45,'2001B4'!$E:$W,11,FALSE)</f>
        <v>14.556236280837402</v>
      </c>
      <c r="AE45">
        <f>VLOOKUP($B45,'2001B4'!$E:$W,12,FALSE)</f>
        <v>80.011696958790708</v>
      </c>
      <c r="AF45">
        <f>VLOOKUP($B45,'2001B4'!$E:$W,13,FALSE)</f>
        <v>19.988303041209285</v>
      </c>
      <c r="AG45">
        <f>VLOOKUP($B45,'2001B4'!$E:$W,14,FALSE)</f>
        <v>64.46673864795153</v>
      </c>
      <c r="AH45">
        <f>VLOOKUP($B45,'2001B4'!$E:$W,15,FALSE)</f>
        <v>7.8789514726171195</v>
      </c>
      <c r="AI45">
        <f>VLOOKUP($B45,'2001B4'!$E:$W,16,FALSE)</f>
        <v>9.3391968088297048</v>
      </c>
      <c r="AJ45">
        <f>VLOOKUP($B45,'2001B4'!$E:$W,17,FALSE)</f>
        <v>2.8916231779737269</v>
      </c>
      <c r="AK45">
        <f>VLOOKUP($B45,'2001B4'!$E:$W,18,FALSE)</f>
        <v>15.423489892627916</v>
      </c>
      <c r="AL45">
        <f>VLOOKUP($B45,'2001B4'!$E:$W,19,FALSE)</f>
        <v>35.53326135204847</v>
      </c>
      <c r="AN45">
        <f t="shared" si="0"/>
        <v>-2.4814583340234364</v>
      </c>
      <c r="AO45">
        <f t="shared" si="1"/>
        <v>1.3123991730877762</v>
      </c>
      <c r="AP45">
        <f t="shared" si="2"/>
        <v>-6.5925791025905465</v>
      </c>
      <c r="AQ45">
        <f>O45-AF45</f>
        <v>-8.1615223350236281</v>
      </c>
      <c r="AR45">
        <f>P45-AG45</f>
        <v>-4.6151526044376752</v>
      </c>
      <c r="AS45">
        <f>Q45-AH45</f>
        <v>-0.36070456892941571</v>
      </c>
      <c r="AT45">
        <f>R45-AI45</f>
        <v>0.83447539142461835</v>
      </c>
      <c r="AU45">
        <f>S45-AJ45</f>
        <v>2.4401307893124922</v>
      </c>
      <c r="AV45">
        <f>T45-AK45</f>
        <v>1.7012509926299799</v>
      </c>
    </row>
    <row r="46" spans="1:48" x14ac:dyDescent="0.25">
      <c r="A46" t="s">
        <v>2593</v>
      </c>
      <c r="B46">
        <v>45</v>
      </c>
      <c r="C46" t="s">
        <v>108</v>
      </c>
      <c r="D46">
        <f>VLOOKUP($B46,'2011B4'!$B:$U,3,FALSE)</f>
        <v>0</v>
      </c>
      <c r="E46">
        <f>VLOOKUP($B46,'2011B4'!$B:$U,4,FALSE)</f>
        <v>617508</v>
      </c>
      <c r="F46">
        <f>VLOOKUP($B46,'2011B4'!$B:$U,5,FALSE)</f>
        <v>326671</v>
      </c>
      <c r="G46">
        <f>VLOOKUP($B46,'2011B4'!$B:$U,6,FALSE)</f>
        <v>290837</v>
      </c>
      <c r="H46">
        <f>VLOOKUP($B46,'2011B4'!$B:$U,7,FALSE)</f>
        <v>190438</v>
      </c>
      <c r="I46">
        <f>VLOOKUP($B46,'2011B4'!$B:$U,8,FALSE)</f>
        <v>168006</v>
      </c>
      <c r="J46">
        <f>VLOOKUP($B46,'2011B4'!$B:$U,9,FALSE)</f>
        <v>22432</v>
      </c>
      <c r="K46">
        <f>VLOOKUP($B46,'2011B4'!$B:$U,10,FALSE)</f>
        <v>30.839762399839355</v>
      </c>
      <c r="L46">
        <f>VLOOKUP($B46,'2011B4'!$B:$U,11,FALSE)</f>
        <v>51.429725932207027</v>
      </c>
      <c r="M46">
        <f>VLOOKUP($B46,'2011B4'!$B:$U,12,FALSE)</f>
        <v>7.7129113558453701</v>
      </c>
      <c r="N46">
        <f>VLOOKUP($B46,'2011B4'!$B:$U,13,FALSE)</f>
        <v>88.220838278074751</v>
      </c>
      <c r="O46">
        <f>VLOOKUP($B46,'2011B4'!$B:$U,14,FALSE)</f>
        <v>11.779161721925247</v>
      </c>
      <c r="P46">
        <f>VLOOKUP($B46,'2011B4'!$B:$U,15,FALSE)</f>
        <v>49.826190151125296</v>
      </c>
      <c r="Q46">
        <f>VLOOKUP($B46,'2011B4'!$B:$U,16,FALSE)</f>
        <v>8.5928228609836275</v>
      </c>
      <c r="R46">
        <f>VLOOKUP($B46,'2011B4'!$B:$U,17,FALSE)</f>
        <v>9.3258698369022994</v>
      </c>
      <c r="S46">
        <f>VLOOKUP($B46,'2011B4'!$B:$U,18,FALSE)</f>
        <v>6.8914817420892893</v>
      </c>
      <c r="T46">
        <f>VLOOKUP($B46,'2011B4'!$B:$U,19,FALSE)</f>
        <v>25.363635408899484</v>
      </c>
      <c r="U46">
        <f>VLOOKUP($B46,'2011B4'!$B:$U,20,FALSE)</f>
        <v>50.173809848874697</v>
      </c>
      <c r="V46">
        <f>VLOOKUP($B46,'2001B4'!$E:$W,3,FALSE)</f>
        <v>550892</v>
      </c>
      <c r="W46">
        <f>VLOOKUP($B46,'2001B4'!$E:$W,4,FALSE)</f>
        <v>292596</v>
      </c>
      <c r="X46">
        <f>VLOOKUP($B46,'2001B4'!$E:$W,5,FALSE)</f>
        <v>258296</v>
      </c>
      <c r="Y46">
        <f>VLOOKUP($B46,'2001B4'!$E:$W,6,FALSE)</f>
        <v>179345</v>
      </c>
      <c r="Z46">
        <f>VLOOKUP($B46,'2001B4'!$E:$W,7,FALSE)</f>
        <v>144218</v>
      </c>
      <c r="AA46">
        <f>VLOOKUP($B46,'2001B4'!$E:$W,8,FALSE)</f>
        <v>35127</v>
      </c>
      <c r="AB46">
        <f>VLOOKUP($B46,'2001B4'!$E:$W,9,FALSE)</f>
        <v>32.555382906268385</v>
      </c>
      <c r="AC46">
        <f>VLOOKUP($B46,'2001B4'!$E:$W,10,FALSE)</f>
        <v>49.28912220262751</v>
      </c>
      <c r="AD46">
        <f>VLOOKUP($B46,'2001B4'!$E:$W,11,FALSE)</f>
        <v>13.599513736178647</v>
      </c>
      <c r="AE46">
        <f>VLOOKUP($B46,'2001B4'!$E:$W,12,FALSE)</f>
        <v>80.41372773146729</v>
      </c>
      <c r="AF46">
        <f>VLOOKUP($B46,'2001B4'!$E:$W,13,FALSE)</f>
        <v>19.586272268532717</v>
      </c>
      <c r="AG46">
        <f>VLOOKUP($B46,'2001B4'!$E:$W,14,FALSE)</f>
        <v>55.813655245476596</v>
      </c>
      <c r="AH46">
        <f>VLOOKUP($B46,'2001B4'!$E:$W,15,FALSE)</f>
        <v>9.5363684518665153</v>
      </c>
      <c r="AI46">
        <f>VLOOKUP($B46,'2001B4'!$E:$W,16,FALSE)</f>
        <v>9.8452702891075852</v>
      </c>
      <c r="AJ46">
        <f>VLOOKUP($B46,'2001B4'!$E:$W,17,FALSE)</f>
        <v>3.5651955727787223</v>
      </c>
      <c r="AK46">
        <f>VLOOKUP($B46,'2001B4'!$E:$W,18,FALSE)</f>
        <v>21.23951044077058</v>
      </c>
      <c r="AL46">
        <f>VLOOKUP($B46,'2001B4'!$E:$W,19,FALSE)</f>
        <v>44.186344754523404</v>
      </c>
      <c r="AN46">
        <f t="shared" si="0"/>
        <v>-1.7156205064290297</v>
      </c>
      <c r="AO46">
        <f t="shared" si="1"/>
        <v>2.1406037295795173</v>
      </c>
      <c r="AP46">
        <f t="shared" si="2"/>
        <v>-5.8866023803332768</v>
      </c>
      <c r="AQ46">
        <f>O46-AF46</f>
        <v>-7.8071105466074702</v>
      </c>
      <c r="AR46">
        <f>P46-AG46</f>
        <v>-5.9874650943513004</v>
      </c>
      <c r="AS46">
        <f>Q46-AH46</f>
        <v>-0.94354559088288781</v>
      </c>
      <c r="AT46">
        <f>R46-AI46</f>
        <v>-0.51940045220528575</v>
      </c>
      <c r="AU46">
        <f>S46-AJ46</f>
        <v>3.326286169310567</v>
      </c>
      <c r="AV46">
        <f>T46-AK46</f>
        <v>4.1241249681289034</v>
      </c>
    </row>
    <row r="47" spans="1:48" x14ac:dyDescent="0.25">
      <c r="A47" t="s">
        <v>2595</v>
      </c>
      <c r="B47">
        <v>46</v>
      </c>
      <c r="C47" t="s">
        <v>109</v>
      </c>
      <c r="D47">
        <f>VLOOKUP($B47,'2011B4'!$B:$U,3,FALSE)</f>
        <v>0</v>
      </c>
      <c r="E47">
        <f>VLOOKUP($B47,'2011B4'!$B:$U,4,FALSE)</f>
        <v>1388525</v>
      </c>
      <c r="F47">
        <f>VLOOKUP($B47,'2011B4'!$B:$U,5,FALSE)</f>
        <v>743197</v>
      </c>
      <c r="G47">
        <f>VLOOKUP($B47,'2011B4'!$B:$U,6,FALSE)</f>
        <v>645328</v>
      </c>
      <c r="H47">
        <f>VLOOKUP($B47,'2011B4'!$B:$U,7,FALSE)</f>
        <v>450310</v>
      </c>
      <c r="I47">
        <f>VLOOKUP($B47,'2011B4'!$B:$U,8,FALSE)</f>
        <v>387536</v>
      </c>
      <c r="J47">
        <f>VLOOKUP($B47,'2011B4'!$B:$U,9,FALSE)</f>
        <v>62774</v>
      </c>
      <c r="K47">
        <f>VLOOKUP($B47,'2011B4'!$B:$U,10,FALSE)</f>
        <v>32.430816874020998</v>
      </c>
      <c r="L47">
        <f>VLOOKUP($B47,'2011B4'!$B:$U,11,FALSE)</f>
        <v>52.14445160569808</v>
      </c>
      <c r="M47">
        <f>VLOOKUP($B47,'2011B4'!$B:$U,12,FALSE)</f>
        <v>9.7274564252597138</v>
      </c>
      <c r="N47">
        <f>VLOOKUP($B47,'2011B4'!$B:$U,13,FALSE)</f>
        <v>86.059825453576423</v>
      </c>
      <c r="O47">
        <f>VLOOKUP($B47,'2011B4'!$B:$U,14,FALSE)</f>
        <v>13.940174546423576</v>
      </c>
      <c r="P47">
        <f>VLOOKUP($B47,'2011B4'!$B:$U,15,FALSE)</f>
        <v>52.338611178965607</v>
      </c>
      <c r="Q47">
        <f>VLOOKUP($B47,'2011B4'!$B:$U,16,FALSE)</f>
        <v>9.7963625058293182</v>
      </c>
      <c r="R47">
        <f>VLOOKUP($B47,'2011B4'!$B:$U,17,FALSE)</f>
        <v>8.9094179565188423</v>
      </c>
      <c r="S47">
        <f>VLOOKUP($B47,'2011B4'!$B:$U,18,FALSE)</f>
        <v>4.7727121316426455</v>
      </c>
      <c r="T47">
        <f>VLOOKUP($B47,'2011B4'!$B:$U,19,FALSE)</f>
        <v>24.182896227043592</v>
      </c>
      <c r="U47">
        <f>VLOOKUP($B47,'2011B4'!$B:$U,20,FALSE)</f>
        <v>47.661388821034393</v>
      </c>
      <c r="V47">
        <f>VLOOKUP($B47,'2001B4'!$E:$W,3,FALSE)</f>
        <v>1183295</v>
      </c>
      <c r="W47">
        <f>VLOOKUP($B47,'2001B4'!$E:$W,4,FALSE)</f>
        <v>632809</v>
      </c>
      <c r="X47">
        <f>VLOOKUP($B47,'2001B4'!$E:$W,5,FALSE)</f>
        <v>550486</v>
      </c>
      <c r="Y47">
        <f>VLOOKUP($B47,'2001B4'!$E:$W,6,FALSE)</f>
        <v>414355</v>
      </c>
      <c r="Z47">
        <f>VLOOKUP($B47,'2001B4'!$E:$W,7,FALSE)</f>
        <v>328085</v>
      </c>
      <c r="AA47">
        <f>VLOOKUP($B47,'2001B4'!$E:$W,8,FALSE)</f>
        <v>86270</v>
      </c>
      <c r="AB47">
        <f>VLOOKUP($B47,'2001B4'!$E:$W,9,FALSE)</f>
        <v>35.01704984809367</v>
      </c>
      <c r="AC47">
        <f>VLOOKUP($B47,'2001B4'!$E:$W,10,FALSE)</f>
        <v>51.845817616373978</v>
      </c>
      <c r="AD47">
        <f>VLOOKUP($B47,'2001B4'!$E:$W,11,FALSE)</f>
        <v>15.671606544035635</v>
      </c>
      <c r="AE47">
        <f>VLOOKUP($B47,'2001B4'!$E:$W,12,FALSE)</f>
        <v>79.179688914095408</v>
      </c>
      <c r="AF47">
        <f>VLOOKUP($B47,'2001B4'!$E:$W,13,FALSE)</f>
        <v>20.820311085904599</v>
      </c>
      <c r="AG47">
        <f>VLOOKUP($B47,'2001B4'!$E:$W,14,FALSE)</f>
        <v>58.375547537739372</v>
      </c>
      <c r="AH47">
        <f>VLOOKUP($B47,'2001B4'!$E:$W,15,FALSE)</f>
        <v>7.6147265026366284</v>
      </c>
      <c r="AI47">
        <f>VLOOKUP($B47,'2001B4'!$E:$W,16,FALSE)</f>
        <v>9.1773961940847819</v>
      </c>
      <c r="AJ47">
        <f>VLOOKUP($B47,'2001B4'!$E:$W,17,FALSE)</f>
        <v>3.1905008989875832</v>
      </c>
      <c r="AK47">
        <f>VLOOKUP($B47,'2001B4'!$E:$W,18,FALSE)</f>
        <v>21.641828866551627</v>
      </c>
      <c r="AL47">
        <f>VLOOKUP($B47,'2001B4'!$E:$W,19,FALSE)</f>
        <v>41.624452462260628</v>
      </c>
      <c r="AN47">
        <f t="shared" si="0"/>
        <v>-2.5862329740726722</v>
      </c>
      <c r="AO47">
        <f t="shared" si="1"/>
        <v>0.29863398932410234</v>
      </c>
      <c r="AP47">
        <f t="shared" si="2"/>
        <v>-5.9441501187759211</v>
      </c>
      <c r="AQ47">
        <f>O47-AF47</f>
        <v>-6.8801365394810237</v>
      </c>
      <c r="AR47">
        <f>P47-AG47</f>
        <v>-6.0369363587737652</v>
      </c>
      <c r="AS47">
        <f>Q47-AH47</f>
        <v>2.1816360031926898</v>
      </c>
      <c r="AT47">
        <f>R47-AI47</f>
        <v>-0.26797823756593964</v>
      </c>
      <c r="AU47">
        <f>S47-AJ47</f>
        <v>1.5822112326550624</v>
      </c>
      <c r="AV47">
        <f>T47-AK47</f>
        <v>2.5410673604919651</v>
      </c>
    </row>
    <row r="48" spans="1:48" x14ac:dyDescent="0.25">
      <c r="A48" t="s">
        <v>2597</v>
      </c>
      <c r="B48">
        <v>47</v>
      </c>
      <c r="C48" t="s">
        <v>110</v>
      </c>
      <c r="D48">
        <f>VLOOKUP($B48,'2011B4'!$B:$U,3,FALSE)</f>
        <v>0</v>
      </c>
      <c r="E48">
        <f>VLOOKUP($B48,'2011B4'!$B:$U,4,FALSE)</f>
        <v>769751</v>
      </c>
      <c r="F48">
        <f>VLOOKUP($B48,'2011B4'!$B:$U,5,FALSE)</f>
        <v>408732</v>
      </c>
      <c r="G48">
        <f>VLOOKUP($B48,'2011B4'!$B:$U,6,FALSE)</f>
        <v>361019</v>
      </c>
      <c r="H48">
        <f>VLOOKUP($B48,'2011B4'!$B:$U,7,FALSE)</f>
        <v>247068</v>
      </c>
      <c r="I48">
        <f>VLOOKUP($B48,'2011B4'!$B:$U,8,FALSE)</f>
        <v>206973</v>
      </c>
      <c r="J48">
        <f>VLOOKUP($B48,'2011B4'!$B:$U,9,FALSE)</f>
        <v>40095</v>
      </c>
      <c r="K48">
        <f>VLOOKUP($B48,'2011B4'!$B:$U,10,FALSE)</f>
        <v>32.097132709148802</v>
      </c>
      <c r="L48">
        <f>VLOOKUP($B48,'2011B4'!$B:$U,11,FALSE)</f>
        <v>50.63782625289921</v>
      </c>
      <c r="M48">
        <f>VLOOKUP($B48,'2011B4'!$B:$U,12,FALSE)</f>
        <v>11.106063669779152</v>
      </c>
      <c r="N48">
        <f>VLOOKUP($B48,'2011B4'!$B:$U,13,FALSE)</f>
        <v>83.771674194958464</v>
      </c>
      <c r="O48">
        <f>VLOOKUP($B48,'2011B4'!$B:$U,14,FALSE)</f>
        <v>16.228325805041528</v>
      </c>
      <c r="P48">
        <f>VLOOKUP($B48,'2011B4'!$B:$U,15,FALSE)</f>
        <v>63.410882833875689</v>
      </c>
      <c r="Q48">
        <f>VLOOKUP($B48,'2011B4'!$B:$U,16,FALSE)</f>
        <v>7.1203069600271993</v>
      </c>
      <c r="R48">
        <f>VLOOKUP($B48,'2011B4'!$B:$U,17,FALSE)</f>
        <v>8.1418880632052719</v>
      </c>
      <c r="S48">
        <f>VLOOKUP($B48,'2011B4'!$B:$U,18,FALSE)</f>
        <v>4.7144915569802643</v>
      </c>
      <c r="T48">
        <f>VLOOKUP($B48,'2011B4'!$B:$U,19,FALSE)</f>
        <v>16.612430585911568</v>
      </c>
      <c r="U48">
        <f>VLOOKUP($B48,'2011B4'!$B:$U,20,FALSE)</f>
        <v>36.589117166124304</v>
      </c>
      <c r="V48">
        <f>VLOOKUP($B48,'2001B4'!$E:$W,3,FALSE)</f>
        <v>688758</v>
      </c>
      <c r="W48">
        <f>VLOOKUP($B48,'2001B4'!$E:$W,4,FALSE)</f>
        <v>366446</v>
      </c>
      <c r="X48">
        <f>VLOOKUP($B48,'2001B4'!$E:$W,5,FALSE)</f>
        <v>322312</v>
      </c>
      <c r="Y48">
        <f>VLOOKUP($B48,'2001B4'!$E:$W,6,FALSE)</f>
        <v>227191</v>
      </c>
      <c r="Z48">
        <f>VLOOKUP($B48,'2001B4'!$E:$W,7,FALSE)</f>
        <v>183977</v>
      </c>
      <c r="AA48">
        <f>VLOOKUP($B48,'2001B4'!$E:$W,8,FALSE)</f>
        <v>43214</v>
      </c>
      <c r="AB48">
        <f>VLOOKUP($B48,'2001B4'!$E:$W,9,FALSE)</f>
        <v>32.985605974812628</v>
      </c>
      <c r="AC48">
        <f>VLOOKUP($B48,'2001B4'!$E:$W,10,FALSE)</f>
        <v>50.205760193862126</v>
      </c>
      <c r="AD48">
        <f>VLOOKUP($B48,'2001B4'!$E:$W,11,FALSE)</f>
        <v>13.407505770805928</v>
      </c>
      <c r="AE48">
        <f>VLOOKUP($B48,'2001B4'!$E:$W,12,FALSE)</f>
        <v>80.979000048417419</v>
      </c>
      <c r="AF48">
        <f>VLOOKUP($B48,'2001B4'!$E:$W,13,FALSE)</f>
        <v>19.020999951582588</v>
      </c>
      <c r="AG48">
        <f>VLOOKUP($B48,'2001B4'!$E:$W,14,FALSE)</f>
        <v>67.121496890281747</v>
      </c>
      <c r="AH48">
        <f>VLOOKUP($B48,'2001B4'!$E:$W,15,FALSE)</f>
        <v>8.5377501749629161</v>
      </c>
      <c r="AI48">
        <f>VLOOKUP($B48,'2001B4'!$E:$W,16,FALSE)</f>
        <v>8.5131013112315195</v>
      </c>
      <c r="AJ48">
        <f>VLOOKUP($B48,'2001B4'!$E:$W,17,FALSE)</f>
        <v>3.1876262704068381</v>
      </c>
      <c r="AK48">
        <f>VLOOKUP($B48,'2001B4'!$E:$W,18,FALSE)</f>
        <v>12.640025353116981</v>
      </c>
      <c r="AL48">
        <f>VLOOKUP($B48,'2001B4'!$E:$W,19,FALSE)</f>
        <v>32.878503109718253</v>
      </c>
      <c r="AN48">
        <f t="shared" si="0"/>
        <v>-0.88847326566382634</v>
      </c>
      <c r="AO48">
        <f t="shared" si="1"/>
        <v>0.43206605903708351</v>
      </c>
      <c r="AP48">
        <f t="shared" si="2"/>
        <v>-2.301442101026776</v>
      </c>
      <c r="AQ48">
        <f>O48-AF48</f>
        <v>-2.7926741465410601</v>
      </c>
      <c r="AR48">
        <f>P48-AG48</f>
        <v>-3.7106140564060581</v>
      </c>
      <c r="AS48">
        <f>Q48-AH48</f>
        <v>-1.4174432149357168</v>
      </c>
      <c r="AT48">
        <f>R48-AI48</f>
        <v>-0.37121324802624756</v>
      </c>
      <c r="AU48">
        <f>S48-AJ48</f>
        <v>1.5268652865734262</v>
      </c>
      <c r="AV48">
        <f>T48-AK48</f>
        <v>3.9724052327945873</v>
      </c>
    </row>
    <row r="49" spans="1:48" x14ac:dyDescent="0.25">
      <c r="A49" t="s">
        <v>2601</v>
      </c>
      <c r="B49">
        <v>48</v>
      </c>
      <c r="C49" t="s">
        <v>111</v>
      </c>
      <c r="D49" t="str">
        <f>VLOOKUP($B49,'2011B4'!$B:$U,3,FALSE)</f>
        <v>YM</v>
      </c>
      <c r="E49">
        <f>VLOOKUP($B49,'2011B4'!$B:$U,4,FALSE)</f>
        <v>1895686</v>
      </c>
      <c r="F49">
        <f>VLOOKUP($B49,'2011B4'!$B:$U,5,FALSE)</f>
        <v>1002522</v>
      </c>
      <c r="G49">
        <f>VLOOKUP($B49,'2011B4'!$B:$U,6,FALSE)</f>
        <v>893164</v>
      </c>
      <c r="H49">
        <f>VLOOKUP($B49,'2011B4'!$B:$U,7,FALSE)</f>
        <v>569591</v>
      </c>
      <c r="I49">
        <f>VLOOKUP($B49,'2011B4'!$B:$U,8,FALSE)</f>
        <v>492280</v>
      </c>
      <c r="J49">
        <f>VLOOKUP($B49,'2011B4'!$B:$U,9,FALSE)</f>
        <v>77311</v>
      </c>
      <c r="K49">
        <f>VLOOKUP($B49,'2011B4'!$B:$U,10,FALSE)</f>
        <v>30.046695497039067</v>
      </c>
      <c r="L49">
        <f>VLOOKUP($B49,'2011B4'!$B:$U,11,FALSE)</f>
        <v>49.104159310219622</v>
      </c>
      <c r="M49">
        <f>VLOOKUP($B49,'2011B4'!$B:$U,12,FALSE)</f>
        <v>8.6558571550129653</v>
      </c>
      <c r="N49">
        <f>VLOOKUP($B49,'2011B4'!$B:$U,13,FALSE)</f>
        <v>86.42692739176006</v>
      </c>
      <c r="O49">
        <f>VLOOKUP($B49,'2011B4'!$B:$U,14,FALSE)</f>
        <v>13.573072608239947</v>
      </c>
      <c r="P49">
        <f>VLOOKUP($B49,'2011B4'!$B:$U,15,FALSE)</f>
        <v>33.735785853357939</v>
      </c>
      <c r="Q49">
        <f>VLOOKUP($B49,'2011B4'!$B:$U,16,FALSE)</f>
        <v>11.675395151959915</v>
      </c>
      <c r="R49">
        <f>VLOOKUP($B49,'2011B4'!$B:$U,17,FALSE)</f>
        <v>12.10886407966418</v>
      </c>
      <c r="S49">
        <f>VLOOKUP($B49,'2011B4'!$B:$U,18,FALSE)</f>
        <v>9.0740548920190101</v>
      </c>
      <c r="T49">
        <f>VLOOKUP($B49,'2011B4'!$B:$U,19,FALSE)</f>
        <v>33.405900022998964</v>
      </c>
      <c r="U49">
        <f>VLOOKUP($B49,'2011B4'!$B:$U,20,FALSE)</f>
        <v>66.264214146642075</v>
      </c>
      <c r="V49">
        <f>VLOOKUP($B49,'2001B4'!$E:$W,3,FALSE)</f>
        <v>1844934</v>
      </c>
      <c r="W49">
        <f>VLOOKUP($B49,'2001B4'!$E:$W,4,FALSE)</f>
        <v>987390</v>
      </c>
      <c r="X49">
        <f>VLOOKUP($B49,'2001B4'!$E:$W,5,FALSE)</f>
        <v>857544</v>
      </c>
      <c r="Y49">
        <f>VLOOKUP($B49,'2001B4'!$E:$W,6,FALSE)</f>
        <v>590011</v>
      </c>
      <c r="Z49">
        <f>VLOOKUP($B49,'2001B4'!$E:$W,7,FALSE)</f>
        <v>490250</v>
      </c>
      <c r="AA49">
        <f>VLOOKUP($B49,'2001B4'!$E:$W,8,FALSE)</f>
        <v>99761</v>
      </c>
      <c r="AB49">
        <f>VLOOKUP($B49,'2001B4'!$E:$W,9,FALSE)</f>
        <v>31.980059991305922</v>
      </c>
      <c r="AC49">
        <f>VLOOKUP($B49,'2001B4'!$E:$W,10,FALSE)</f>
        <v>49.651100375738054</v>
      </c>
      <c r="AD49">
        <f>VLOOKUP($B49,'2001B4'!$E:$W,11,FALSE)</f>
        <v>11.633338930713759</v>
      </c>
      <c r="AE49">
        <f>VLOOKUP($B49,'2001B4'!$E:$W,12,FALSE)</f>
        <v>83.091671172232381</v>
      </c>
      <c r="AF49">
        <f>VLOOKUP($B49,'2001B4'!$E:$W,13,FALSE)</f>
        <v>16.908328827767619</v>
      </c>
      <c r="AG49">
        <f>VLOOKUP($B49,'2001B4'!$E:$W,14,FALSE)</f>
        <v>43.099535432390248</v>
      </c>
      <c r="AH49">
        <f>VLOOKUP($B49,'2001B4'!$E:$W,15,FALSE)</f>
        <v>14.284987907005123</v>
      </c>
      <c r="AI49">
        <f>VLOOKUP($B49,'2001B4'!$E:$W,16,FALSE)</f>
        <v>11.602665035058667</v>
      </c>
      <c r="AJ49">
        <f>VLOOKUP($B49,'2001B4'!$E:$W,17,FALSE)</f>
        <v>5.2275296562267481</v>
      </c>
      <c r="AK49">
        <f>VLOOKUP($B49,'2001B4'!$E:$W,18,FALSE)</f>
        <v>25.785281969319215</v>
      </c>
      <c r="AL49">
        <f>VLOOKUP($B49,'2001B4'!$E:$W,19,FALSE)</f>
        <v>56.900464567609752</v>
      </c>
      <c r="AN49">
        <f>DistrictMath!J$60</f>
        <v>-3.0113223630095476</v>
      </c>
      <c r="AO49">
        <f>DistrictMath!K$60</f>
        <v>-1.3028075663042955</v>
      </c>
      <c r="AP49">
        <f>DistrictMath!L$60</f>
        <v>-4.4443722351928017</v>
      </c>
      <c r="AQ49">
        <f>DistrictMath!N$60</f>
        <v>-4.6151400770915192</v>
      </c>
      <c r="AR49">
        <f>DistrictMath!O$60</f>
        <v>-12.894818859969302</v>
      </c>
      <c r="AS49">
        <f>DistrictMath!P$60</f>
        <v>-0.54889995232382205</v>
      </c>
      <c r="AT49">
        <f>DistrictMath!Q$60</f>
        <v>6.8653554359968894E-2</v>
      </c>
      <c r="AU49">
        <f>DistrictMath!R$60</f>
        <v>3.9212385967983812</v>
      </c>
      <c r="AV49">
        <f>DistrictMath!S$60</f>
        <v>9.4538266611347694</v>
      </c>
    </row>
    <row r="50" spans="1:48" x14ac:dyDescent="0.25">
      <c r="A50" t="s">
        <v>2571</v>
      </c>
      <c r="B50">
        <v>49</v>
      </c>
      <c r="C50" t="s">
        <v>112</v>
      </c>
      <c r="D50" t="str">
        <f>VLOOKUP($B50,'2011B4'!$B:$U,3,FALSE)</f>
        <v>Y</v>
      </c>
      <c r="E50">
        <f>VLOOKUP($B50,'2011B4'!$B:$U,4,FALSE)</f>
        <v>2490656</v>
      </c>
      <c r="F50">
        <f>VLOOKUP($B50,'2011B4'!$B:$U,5,FALSE)</f>
        <v>1318408</v>
      </c>
      <c r="G50">
        <f>VLOOKUP($B50,'2011B4'!$B:$U,6,FALSE)</f>
        <v>1172248</v>
      </c>
      <c r="H50">
        <f>VLOOKUP($B50,'2011B4'!$B:$U,7,FALSE)</f>
        <v>787255</v>
      </c>
      <c r="I50">
        <f>VLOOKUP($B50,'2011B4'!$B:$U,8,FALSE)</f>
        <v>662186</v>
      </c>
      <c r="J50">
        <f>VLOOKUP($B50,'2011B4'!$B:$U,9,FALSE)</f>
        <v>125069</v>
      </c>
      <c r="K50">
        <f>VLOOKUP($B50,'2011B4'!$B:$U,10,FALSE)</f>
        <v>31.608339329076358</v>
      </c>
      <c r="L50">
        <f>VLOOKUP($B50,'2011B4'!$B:$U,11,FALSE)</f>
        <v>50.226181879964315</v>
      </c>
      <c r="M50">
        <f>VLOOKUP($B50,'2011B4'!$B:$U,12,FALSE)</f>
        <v>10.669158744565996</v>
      </c>
      <c r="N50">
        <f>VLOOKUP($B50,'2011B4'!$B:$U,13,FALSE)</f>
        <v>84.113279687013744</v>
      </c>
      <c r="O50">
        <f>VLOOKUP($B50,'2011B4'!$B:$U,14,FALSE)</f>
        <v>15.886720312986263</v>
      </c>
      <c r="P50">
        <f>VLOOKUP($B50,'2011B4'!$B:$U,15,FALSE)</f>
        <v>28.273304075553664</v>
      </c>
      <c r="Q50">
        <f>VLOOKUP($B50,'2011B4'!$B:$U,16,FALSE)</f>
        <v>15.076055407714145</v>
      </c>
      <c r="R50">
        <f>VLOOKUP($B50,'2011B4'!$B:$U,17,FALSE)</f>
        <v>14.502289601209265</v>
      </c>
      <c r="S50">
        <f>VLOOKUP($B50,'2011B4'!$B:$U,18,FALSE)</f>
        <v>8.8178544436046771</v>
      </c>
      <c r="T50">
        <f>VLOOKUP($B50,'2011B4'!$B:$U,19,FALSE)</f>
        <v>33.330496471918252</v>
      </c>
      <c r="U50">
        <f>VLOOKUP($B50,'2011B4'!$B:$U,20,FALSE)</f>
        <v>71.726695924446346</v>
      </c>
      <c r="V50">
        <f>VLOOKUP($B50,'2001B4'!$E:$W,3,FALSE)</f>
        <v>3096077</v>
      </c>
      <c r="W50">
        <f>VLOOKUP($B50,'2001B4'!$E:$W,4,FALSE)</f>
        <v>1650589</v>
      </c>
      <c r="X50">
        <f>VLOOKUP($B50,'2001B4'!$E:$W,5,FALSE)</f>
        <v>1445488</v>
      </c>
      <c r="Y50">
        <f>VLOOKUP($B50,'2001B4'!$E:$W,6,FALSE)</f>
        <v>930512</v>
      </c>
      <c r="Z50">
        <f>VLOOKUP($B50,'2001B4'!$E:$W,7,FALSE)</f>
        <v>793382</v>
      </c>
      <c r="AA50">
        <f>VLOOKUP($B50,'2001B4'!$E:$W,8,FALSE)</f>
        <v>137130</v>
      </c>
      <c r="AB50">
        <f>VLOOKUP($B50,'2001B4'!$E:$W,9,FALSE)</f>
        <v>30.054549676897569</v>
      </c>
      <c r="AC50">
        <f>VLOOKUP($B50,'2001B4'!$E:$W,10,FALSE)</f>
        <v>48.06659925638666</v>
      </c>
      <c r="AD50">
        <f>VLOOKUP($B50,'2001B4'!$E:$W,11,FALSE)</f>
        <v>9.486761564260652</v>
      </c>
      <c r="AE50">
        <f>VLOOKUP($B50,'2001B4'!$E:$W,12,FALSE)</f>
        <v>85.262952009216434</v>
      </c>
      <c r="AF50">
        <f>VLOOKUP($B50,'2001B4'!$E:$W,13,FALSE)</f>
        <v>14.737047990783569</v>
      </c>
      <c r="AG50">
        <f>VLOOKUP($B50,'2001B4'!$E:$W,14,FALSE)</f>
        <v>39.808299086954278</v>
      </c>
      <c r="AH50">
        <f>VLOOKUP($B50,'2001B4'!$E:$W,15,FALSE)</f>
        <v>15.662989837852708</v>
      </c>
      <c r="AI50">
        <f>VLOOKUP($B50,'2001B4'!$E:$W,16,FALSE)</f>
        <v>13.278066268892823</v>
      </c>
      <c r="AJ50">
        <f>VLOOKUP($B50,'2001B4'!$E:$W,17,FALSE)</f>
        <v>4.9896186185669826</v>
      </c>
      <c r="AK50">
        <f>VLOOKUP($B50,'2001B4'!$E:$W,18,FALSE)</f>
        <v>26.261026187733208</v>
      </c>
      <c r="AL50">
        <f>VLOOKUP($B50,'2001B4'!$E:$W,19,FALSE)</f>
        <v>60.191700913045722</v>
      </c>
      <c r="AN50">
        <f>DistrictMath!J$51</f>
        <v>0.52618319085822662</v>
      </c>
      <c r="AO50">
        <f>DistrictMath!K$51</f>
        <v>0.94693848937712488</v>
      </c>
      <c r="AP50">
        <f>DistrictMath!L$51</f>
        <v>0.43872474826923025</v>
      </c>
      <c r="AQ50">
        <f>DistrictMath!N$51</f>
        <v>0.56858553520390842</v>
      </c>
      <c r="AR50">
        <f>DistrictMath!O$51</f>
        <v>-3.4792708083693213</v>
      </c>
      <c r="AS50">
        <f>DistrictMath!P$51</f>
        <v>-2.6830640916688822</v>
      </c>
      <c r="AT50">
        <f>DistrictMath!Q$51</f>
        <v>-0.86795115645689336</v>
      </c>
      <c r="AU50">
        <f>DistrictMath!R$51</f>
        <v>3.148139510360032</v>
      </c>
      <c r="AV50">
        <f>DistrictMath!S$51</f>
        <v>3.8821465461350719</v>
      </c>
    </row>
    <row r="51" spans="1:48" x14ac:dyDescent="0.25">
      <c r="A51" t="s">
        <v>2994</v>
      </c>
      <c r="B51">
        <v>50</v>
      </c>
      <c r="C51" t="s">
        <v>113</v>
      </c>
      <c r="D51" t="str">
        <f>VLOOKUP($B51,'2011B4'!$B:$U,3,FALSE)</f>
        <v>Y</v>
      </c>
      <c r="E51">
        <f>VLOOKUP($B51,'2011B4'!$B:$U,4,FALSE)</f>
        <v>1119627</v>
      </c>
      <c r="F51">
        <f>VLOOKUP($B51,'2011B4'!$B:$U,5,FALSE)</f>
        <v>589369</v>
      </c>
      <c r="G51">
        <f>VLOOKUP($B51,'2011B4'!$B:$U,6,FALSE)</f>
        <v>530258</v>
      </c>
      <c r="H51">
        <f>VLOOKUP($B51,'2011B4'!$B:$U,7,FALSE)</f>
        <v>316796</v>
      </c>
      <c r="I51">
        <f>VLOOKUP($B51,'2011B4'!$B:$U,8,FALSE)</f>
        <v>272883</v>
      </c>
      <c r="J51">
        <f>VLOOKUP($B51,'2011B4'!$B:$U,9,FALSE)</f>
        <v>43913</v>
      </c>
      <c r="K51">
        <f>VLOOKUP($B51,'2011B4'!$B:$U,10,FALSE)</f>
        <v>28.294780315229985</v>
      </c>
      <c r="L51">
        <f>VLOOKUP($B51,'2011B4'!$B:$U,11,FALSE)</f>
        <v>46.300874324913593</v>
      </c>
      <c r="M51">
        <f>VLOOKUP($B51,'2011B4'!$B:$U,12,FALSE)</f>
        <v>8.281440355449611</v>
      </c>
      <c r="N51">
        <f>VLOOKUP($B51,'2011B4'!$B:$U,13,FALSE)</f>
        <v>86.138398212098636</v>
      </c>
      <c r="O51">
        <f>VLOOKUP($B51,'2011B4'!$B:$U,14,FALSE)</f>
        <v>13.861601787901362</v>
      </c>
      <c r="P51">
        <f>VLOOKUP($B51,'2011B4'!$B:$U,15,FALSE)</f>
        <v>56.347933686031389</v>
      </c>
      <c r="Q51">
        <f>VLOOKUP($B51,'2011B4'!$B:$U,16,FALSE)</f>
        <v>7.7709314511546861</v>
      </c>
      <c r="R51">
        <f>VLOOKUP($B51,'2011B4'!$B:$U,17,FALSE)</f>
        <v>7.2109496332024392</v>
      </c>
      <c r="S51">
        <f>VLOOKUP($B51,'2011B4'!$B:$U,18,FALSE)</f>
        <v>6.447682420232578</v>
      </c>
      <c r="T51">
        <f>VLOOKUP($B51,'2011B4'!$B:$U,19,FALSE)</f>
        <v>22.222502809378909</v>
      </c>
      <c r="U51">
        <f>VLOOKUP($B51,'2011B4'!$B:$U,20,FALSE)</f>
        <v>43.652066313968611</v>
      </c>
      <c r="V51" t="e">
        <f>VLOOKUP($B51,'2001B4'!$E:$W,3,FALSE)</f>
        <v>#N/A</v>
      </c>
      <c r="W51" t="e">
        <f>VLOOKUP($B51,'2001B4'!$E:$W,4,FALSE)</f>
        <v>#N/A</v>
      </c>
      <c r="X51" t="e">
        <f>VLOOKUP($B51,'2001B4'!$E:$W,5,FALSE)</f>
        <v>#N/A</v>
      </c>
      <c r="Y51" t="e">
        <f>VLOOKUP($B51,'2001B4'!$E:$W,6,FALSE)</f>
        <v>#N/A</v>
      </c>
      <c r="Z51" t="e">
        <f>VLOOKUP($B51,'2001B4'!$E:$W,7,FALSE)</f>
        <v>#N/A</v>
      </c>
      <c r="AA51" t="e">
        <f>VLOOKUP($B51,'2001B4'!$E:$W,8,FALSE)</f>
        <v>#N/A</v>
      </c>
      <c r="AB51" t="e">
        <f>VLOOKUP($B51,'2001B4'!$E:$W,9,FALSE)</f>
        <v>#N/A</v>
      </c>
      <c r="AC51" t="e">
        <f>VLOOKUP($B51,'2001B4'!$E:$W,10,FALSE)</f>
        <v>#N/A</v>
      </c>
      <c r="AD51" t="e">
        <f>VLOOKUP($B51,'2001B4'!$E:$W,11,FALSE)</f>
        <v>#N/A</v>
      </c>
      <c r="AE51" t="e">
        <f>VLOOKUP($B51,'2001B4'!$E:$W,12,FALSE)</f>
        <v>#N/A</v>
      </c>
      <c r="AF51" t="e">
        <f>VLOOKUP($B51,'2001B4'!$E:$W,13,FALSE)</f>
        <v>#N/A</v>
      </c>
      <c r="AG51" t="e">
        <f>VLOOKUP($B51,'2001B4'!$E:$W,14,FALSE)</f>
        <v>#N/A</v>
      </c>
      <c r="AH51" t="e">
        <f>VLOOKUP($B51,'2001B4'!$E:$W,15,FALSE)</f>
        <v>#N/A</v>
      </c>
      <c r="AI51" t="e">
        <f>VLOOKUP($B51,'2001B4'!$E:$W,16,FALSE)</f>
        <v>#N/A</v>
      </c>
      <c r="AJ51" t="e">
        <f>VLOOKUP($B51,'2001B4'!$E:$W,17,FALSE)</f>
        <v>#N/A</v>
      </c>
      <c r="AK51" t="e">
        <f>VLOOKUP($B51,'2001B4'!$E:$W,18,FALSE)</f>
        <v>#N/A</v>
      </c>
      <c r="AL51" t="e">
        <f>VLOOKUP($B51,'2001B4'!$E:$W,19,FALSE)</f>
        <v>#N/A</v>
      </c>
      <c r="AN51">
        <f>DistrictMath!J$51</f>
        <v>0.52618319085822662</v>
      </c>
      <c r="AO51">
        <f>DistrictMath!K$51</f>
        <v>0.94693848937712488</v>
      </c>
      <c r="AP51">
        <f>DistrictMath!L$51</f>
        <v>0.43872474826923025</v>
      </c>
      <c r="AQ51">
        <f>DistrictMath!N$51</f>
        <v>0.56858553520390842</v>
      </c>
      <c r="AR51">
        <f>DistrictMath!O$51</f>
        <v>-3.4792708083693213</v>
      </c>
      <c r="AS51">
        <f>DistrictMath!P$51</f>
        <v>-2.6830640916688822</v>
      </c>
      <c r="AT51">
        <f>DistrictMath!Q$51</f>
        <v>-0.86795115645689336</v>
      </c>
      <c r="AU51">
        <f>DistrictMath!R$51</f>
        <v>3.148139510360032</v>
      </c>
      <c r="AV51">
        <f>DistrictMath!S$51</f>
        <v>3.8821465461350719</v>
      </c>
    </row>
    <row r="52" spans="1:48" x14ac:dyDescent="0.25">
      <c r="A52" t="s">
        <v>2581</v>
      </c>
      <c r="B52">
        <v>51</v>
      </c>
      <c r="C52" t="s">
        <v>114</v>
      </c>
      <c r="D52" t="str">
        <f>VLOOKUP($B52,'2011B4'!$B:$U,3,FALSE)</f>
        <v>YM</v>
      </c>
      <c r="E52">
        <f>VLOOKUP($B52,'2011B4'!$B:$U,4,FALSE)</f>
        <v>684627</v>
      </c>
      <c r="F52">
        <f>VLOOKUP($B52,'2011B4'!$B:$U,5,FALSE)</f>
        <v>357485</v>
      </c>
      <c r="G52">
        <f>VLOOKUP($B52,'2011B4'!$B:$U,6,FALSE)</f>
        <v>327142</v>
      </c>
      <c r="H52">
        <f>VLOOKUP($B52,'2011B4'!$B:$U,7,FALSE)</f>
        <v>193375</v>
      </c>
      <c r="I52">
        <f>VLOOKUP($B52,'2011B4'!$B:$U,8,FALSE)</f>
        <v>161284</v>
      </c>
      <c r="J52">
        <f>VLOOKUP($B52,'2011B4'!$B:$U,9,FALSE)</f>
        <v>32091</v>
      </c>
      <c r="K52">
        <f>VLOOKUP($B52,'2011B4'!$B:$U,10,FALSE)</f>
        <v>28.245307298718863</v>
      </c>
      <c r="L52">
        <f>VLOOKUP($B52,'2011B4'!$B:$U,11,FALSE)</f>
        <v>45.116298585954659</v>
      </c>
      <c r="M52">
        <f>VLOOKUP($B52,'2011B4'!$B:$U,12,FALSE)</f>
        <v>9.8095016842838891</v>
      </c>
      <c r="N52">
        <f>VLOOKUP($B52,'2011B4'!$B:$U,13,FALSE)</f>
        <v>83.404783451842277</v>
      </c>
      <c r="O52">
        <f>VLOOKUP($B52,'2011B4'!$B:$U,14,FALSE)</f>
        <v>16.595216548157723</v>
      </c>
      <c r="P52">
        <f>VLOOKUP($B52,'2011B4'!$B:$U,15,FALSE)</f>
        <v>33.697737556561087</v>
      </c>
      <c r="Q52">
        <f>VLOOKUP($B52,'2011B4'!$B:$U,16,FALSE)</f>
        <v>12.510407239819004</v>
      </c>
      <c r="R52">
        <f>VLOOKUP($B52,'2011B4'!$B:$U,17,FALSE)</f>
        <v>8.9980607627666451</v>
      </c>
      <c r="S52">
        <f>VLOOKUP($B52,'2011B4'!$B:$U,18,FALSE)</f>
        <v>8.8067226890756309</v>
      </c>
      <c r="T52">
        <f>VLOOKUP($B52,'2011B4'!$B:$U,19,FALSE)</f>
        <v>35.987071751777634</v>
      </c>
      <c r="U52">
        <f>VLOOKUP($B52,'2011B4'!$B:$U,20,FALSE)</f>
        <v>66.30226244343892</v>
      </c>
      <c r="V52">
        <f>VLOOKUP($B52,'2001B4'!$E:$W,3,FALSE)</f>
        <v>1116108</v>
      </c>
      <c r="W52">
        <f>VLOOKUP($B52,'2001B4'!$E:$W,4,FALSE)</f>
        <v>596582</v>
      </c>
      <c r="X52">
        <f>VLOOKUP($B52,'2001B4'!$E:$W,5,FALSE)</f>
        <v>519526</v>
      </c>
      <c r="Y52">
        <f>VLOOKUP($B52,'2001B4'!$E:$W,6,FALSE)</f>
        <v>393781</v>
      </c>
      <c r="Z52">
        <f>VLOOKUP($B52,'2001B4'!$E:$W,7,FALSE)</f>
        <v>294905</v>
      </c>
      <c r="AA52">
        <f>VLOOKUP($B52,'2001B4'!$E:$W,8,FALSE)</f>
        <v>98876</v>
      </c>
      <c r="AB52">
        <f>VLOOKUP($B52,'2001B4'!$E:$W,9,FALSE)</f>
        <v>35.281621491826954</v>
      </c>
      <c r="AC52">
        <f>VLOOKUP($B52,'2001B4'!$E:$W,10,FALSE)</f>
        <v>49.432433429101117</v>
      </c>
      <c r="AD52">
        <f>VLOOKUP($B52,'2001B4'!$E:$W,11,FALSE)</f>
        <v>19.031963751573549</v>
      </c>
      <c r="AE52">
        <f>VLOOKUP($B52,'2001B4'!$E:$W,12,FALSE)</f>
        <v>74.890611786754562</v>
      </c>
      <c r="AF52">
        <f>VLOOKUP($B52,'2001B4'!$E:$W,13,FALSE)</f>
        <v>25.109388213245431</v>
      </c>
      <c r="AG52">
        <f>VLOOKUP($B52,'2001B4'!$E:$W,14,FALSE)</f>
        <v>42.361363295842104</v>
      </c>
      <c r="AH52">
        <f>VLOOKUP($B52,'2001B4'!$E:$W,15,FALSE)</f>
        <v>13.150202777686074</v>
      </c>
      <c r="AI52">
        <f>VLOOKUP($B52,'2001B4'!$E:$W,16,FALSE)</f>
        <v>8.9534538233180374</v>
      </c>
      <c r="AJ52">
        <f>VLOOKUP($B52,'2001B4'!$E:$W,17,FALSE)</f>
        <v>4.9001856361784846</v>
      </c>
      <c r="AK52">
        <f>VLOOKUP($B52,'2001B4'!$E:$W,18,FALSE)</f>
        <v>30.634794466975301</v>
      </c>
      <c r="AL52">
        <f>VLOOKUP($B52,'2001B4'!$E:$W,19,FALSE)</f>
        <v>57.638636704157896</v>
      </c>
      <c r="AN52">
        <f>DistrictMath!J$60</f>
        <v>-3.0113223630095476</v>
      </c>
      <c r="AO52">
        <f>DistrictMath!K$60</f>
        <v>-1.3028075663042955</v>
      </c>
      <c r="AP52">
        <f>DistrictMath!L$60</f>
        <v>-4.4443722351928017</v>
      </c>
      <c r="AQ52">
        <f>DistrictMath!N$60</f>
        <v>-4.6151400770915192</v>
      </c>
      <c r="AR52">
        <f>DistrictMath!O$60</f>
        <v>-12.894818859969302</v>
      </c>
      <c r="AS52">
        <f>DistrictMath!P$60</f>
        <v>-0.54889995232382205</v>
      </c>
      <c r="AT52">
        <f>DistrictMath!Q$60</f>
        <v>6.8653554359968894E-2</v>
      </c>
      <c r="AU52">
        <f>DistrictMath!R$60</f>
        <v>3.9212385967983812</v>
      </c>
      <c r="AV52">
        <f>DistrictMath!S$60</f>
        <v>9.4538266611347694</v>
      </c>
    </row>
    <row r="53" spans="1:48" x14ac:dyDescent="0.25">
      <c r="A53" t="s">
        <v>2995</v>
      </c>
      <c r="B53">
        <v>52</v>
      </c>
      <c r="C53" t="s">
        <v>115</v>
      </c>
      <c r="D53" t="str">
        <f>VLOOKUP($B53,'2011B4'!$B:$U,3,FALSE)</f>
        <v>YM</v>
      </c>
      <c r="E53">
        <f>VLOOKUP($B53,'2011B4'!$B:$U,4,FALSE)</f>
        <v>994628</v>
      </c>
      <c r="F53">
        <f>VLOOKUP($B53,'2011B4'!$B:$U,5,FALSE)</f>
        <v>529253</v>
      </c>
      <c r="G53">
        <f>VLOOKUP($B53,'2011B4'!$B:$U,6,FALSE)</f>
        <v>465375</v>
      </c>
      <c r="H53">
        <f>VLOOKUP($B53,'2011B4'!$B:$U,7,FALSE)</f>
        <v>317138</v>
      </c>
      <c r="I53">
        <f>VLOOKUP($B53,'2011B4'!$B:$U,8,FALSE)</f>
        <v>258305</v>
      </c>
      <c r="J53">
        <f>VLOOKUP($B53,'2011B4'!$B:$U,9,FALSE)</f>
        <v>58833</v>
      </c>
      <c r="K53">
        <f>VLOOKUP($B53,'2011B4'!$B:$U,10,FALSE)</f>
        <v>31.88508668567545</v>
      </c>
      <c r="L53">
        <f>VLOOKUP($B53,'2011B4'!$B:$U,11,FALSE)</f>
        <v>48.805580695810889</v>
      </c>
      <c r="M53">
        <f>VLOOKUP($B53,'2011B4'!$B:$U,12,FALSE)</f>
        <v>12.642062852538274</v>
      </c>
      <c r="N53">
        <f>VLOOKUP($B53,'2011B4'!$B:$U,13,FALSE)</f>
        <v>81.448769936116136</v>
      </c>
      <c r="O53">
        <f>VLOOKUP($B53,'2011B4'!$B:$U,14,FALSE)</f>
        <v>18.55123006388386</v>
      </c>
      <c r="P53">
        <f>VLOOKUP($B53,'2011B4'!$B:$U,15,FALSE)</f>
        <v>20.726623741084325</v>
      </c>
      <c r="Q53">
        <f>VLOOKUP($B53,'2011B4'!$B:$U,16,FALSE)</f>
        <v>16.637552106653885</v>
      </c>
      <c r="R53">
        <f>VLOOKUP($B53,'2011B4'!$B:$U,17,FALSE)</f>
        <v>8.9040102415982947</v>
      </c>
      <c r="S53">
        <f>VLOOKUP($B53,'2011B4'!$B:$U,18,FALSE)</f>
        <v>9.0452736663534488</v>
      </c>
      <c r="T53">
        <f>VLOOKUP($B53,'2011B4'!$B:$U,19,FALSE)</f>
        <v>44.686540244310052</v>
      </c>
      <c r="U53">
        <f>VLOOKUP($B53,'2011B4'!$B:$U,20,FALSE)</f>
        <v>79.273376258915675</v>
      </c>
      <c r="V53" t="e">
        <f>VLOOKUP($B53,'2001B4'!$E:$W,3,FALSE)</f>
        <v>#N/A</v>
      </c>
      <c r="W53" t="e">
        <f>VLOOKUP($B53,'2001B4'!$E:$W,4,FALSE)</f>
        <v>#N/A</v>
      </c>
      <c r="X53" t="e">
        <f>VLOOKUP($B53,'2001B4'!$E:$W,5,FALSE)</f>
        <v>#N/A</v>
      </c>
      <c r="Y53" t="e">
        <f>VLOOKUP($B53,'2001B4'!$E:$W,6,FALSE)</f>
        <v>#N/A</v>
      </c>
      <c r="Z53" t="e">
        <f>VLOOKUP($B53,'2001B4'!$E:$W,7,FALSE)</f>
        <v>#N/A</v>
      </c>
      <c r="AA53" t="e">
        <f>VLOOKUP($B53,'2001B4'!$E:$W,8,FALSE)</f>
        <v>#N/A</v>
      </c>
      <c r="AB53" t="e">
        <f>VLOOKUP($B53,'2001B4'!$E:$W,9,FALSE)</f>
        <v>#N/A</v>
      </c>
      <c r="AC53" t="e">
        <f>VLOOKUP($B53,'2001B4'!$E:$W,10,FALSE)</f>
        <v>#N/A</v>
      </c>
      <c r="AD53" t="e">
        <f>VLOOKUP($B53,'2001B4'!$E:$W,11,FALSE)</f>
        <v>#N/A</v>
      </c>
      <c r="AE53" t="e">
        <f>VLOOKUP($B53,'2001B4'!$E:$W,12,FALSE)</f>
        <v>#N/A</v>
      </c>
      <c r="AF53" t="e">
        <f>VLOOKUP($B53,'2001B4'!$E:$W,13,FALSE)</f>
        <v>#N/A</v>
      </c>
      <c r="AG53" t="e">
        <f>VLOOKUP($B53,'2001B4'!$E:$W,14,FALSE)</f>
        <v>#N/A</v>
      </c>
      <c r="AH53" t="e">
        <f>VLOOKUP($B53,'2001B4'!$E:$W,15,FALSE)</f>
        <v>#N/A</v>
      </c>
      <c r="AI53" t="e">
        <f>VLOOKUP($B53,'2001B4'!$E:$W,16,FALSE)</f>
        <v>#N/A</v>
      </c>
      <c r="AJ53" t="e">
        <f>VLOOKUP($B53,'2001B4'!$E:$W,17,FALSE)</f>
        <v>#N/A</v>
      </c>
      <c r="AK53" t="e">
        <f>VLOOKUP($B53,'2001B4'!$E:$W,18,FALSE)</f>
        <v>#N/A</v>
      </c>
      <c r="AL53" t="e">
        <f>VLOOKUP($B53,'2001B4'!$E:$W,19,FALSE)</f>
        <v>#N/A</v>
      </c>
      <c r="AN53">
        <f>DistrictMath!J$60</f>
        <v>-3.0113223630095476</v>
      </c>
      <c r="AO53">
        <f>DistrictMath!K$60</f>
        <v>-1.3028075663042955</v>
      </c>
      <c r="AP53">
        <f>DistrictMath!L$60</f>
        <v>-4.4443722351928017</v>
      </c>
      <c r="AQ53">
        <f>DistrictMath!N$60</f>
        <v>-4.6151400770915192</v>
      </c>
      <c r="AR53">
        <f>DistrictMath!O$60</f>
        <v>-12.894818859969302</v>
      </c>
      <c r="AS53">
        <f>DistrictMath!P$60</f>
        <v>-0.54889995232382205</v>
      </c>
      <c r="AT53">
        <f>DistrictMath!Q$60</f>
        <v>6.8653554359968894E-2</v>
      </c>
      <c r="AU53">
        <f>DistrictMath!R$60</f>
        <v>3.9212385967983812</v>
      </c>
      <c r="AV53">
        <f>DistrictMath!S$60</f>
        <v>9.4538266611347694</v>
      </c>
    </row>
    <row r="54" spans="1:48" x14ac:dyDescent="0.25">
      <c r="A54" t="s">
        <v>2599</v>
      </c>
      <c r="B54">
        <v>53</v>
      </c>
      <c r="C54" t="s">
        <v>116</v>
      </c>
      <c r="D54" t="str">
        <f>VLOOKUP($B54,'2011B4'!$B:$U,3,FALSE)</f>
        <v>Y</v>
      </c>
      <c r="E54">
        <f>VLOOKUP($B54,'2011B4'!$B:$U,4,FALSE)</f>
        <v>1655169</v>
      </c>
      <c r="F54">
        <f>VLOOKUP($B54,'2011B4'!$B:$U,5,FALSE)</f>
        <v>878029</v>
      </c>
      <c r="G54">
        <f>VLOOKUP($B54,'2011B4'!$B:$U,6,FALSE)</f>
        <v>777140</v>
      </c>
      <c r="H54">
        <f>VLOOKUP($B54,'2011B4'!$B:$U,7,FALSE)</f>
        <v>501189</v>
      </c>
      <c r="I54">
        <f>VLOOKUP($B54,'2011B4'!$B:$U,8,FALSE)</f>
        <v>444538</v>
      </c>
      <c r="J54">
        <f>VLOOKUP($B54,'2011B4'!$B:$U,9,FALSE)</f>
        <v>56651</v>
      </c>
      <c r="K54">
        <f>VLOOKUP($B54,'2011B4'!$B:$U,10,FALSE)</f>
        <v>30.280231202976854</v>
      </c>
      <c r="L54">
        <f>VLOOKUP($B54,'2011B4'!$B:$U,11,FALSE)</f>
        <v>50.62907944953983</v>
      </c>
      <c r="M54">
        <f>VLOOKUP($B54,'2011B4'!$B:$U,12,FALSE)</f>
        <v>7.289677535579175</v>
      </c>
      <c r="N54">
        <f>VLOOKUP($B54,'2011B4'!$B:$U,13,FALSE)</f>
        <v>88.69667929663261</v>
      </c>
      <c r="O54">
        <f>VLOOKUP($B54,'2011B4'!$B:$U,14,FALSE)</f>
        <v>11.303320703367392</v>
      </c>
      <c r="P54">
        <f>VLOOKUP($B54,'2011B4'!$B:$U,15,FALSE)</f>
        <v>47.871960477983357</v>
      </c>
      <c r="Q54">
        <f>VLOOKUP($B54,'2011B4'!$B:$U,16,FALSE)</f>
        <v>12.533395585298161</v>
      </c>
      <c r="R54">
        <f>VLOOKUP($B54,'2011B4'!$B:$U,17,FALSE)</f>
        <v>10.467109214288422</v>
      </c>
      <c r="S54">
        <f>VLOOKUP($B54,'2011B4'!$B:$U,18,FALSE)</f>
        <v>7.9909974081633877</v>
      </c>
      <c r="T54">
        <f>VLOOKUP($B54,'2011B4'!$B:$U,19,FALSE)</f>
        <v>21.136537314266675</v>
      </c>
      <c r="U54">
        <f>VLOOKUP($B54,'2011B4'!$B:$U,20,FALSE)</f>
        <v>52.12803952201665</v>
      </c>
      <c r="V54">
        <f>VLOOKUP($B54,'2001B4'!$E:$W,3,FALSE)</f>
        <v>2000173</v>
      </c>
      <c r="W54">
        <f>VLOOKUP($B54,'2001B4'!$E:$W,4,FALSE)</f>
        <v>1069289</v>
      </c>
      <c r="X54">
        <f>VLOOKUP($B54,'2001B4'!$E:$W,5,FALSE)</f>
        <v>930884</v>
      </c>
      <c r="Y54">
        <f>VLOOKUP($B54,'2001B4'!$E:$W,6,FALSE)</f>
        <v>701170</v>
      </c>
      <c r="Z54">
        <f>VLOOKUP($B54,'2001B4'!$E:$W,7,FALSE)</f>
        <v>546892</v>
      </c>
      <c r="AA54">
        <f>VLOOKUP($B54,'2001B4'!$E:$W,8,FALSE)</f>
        <v>154278</v>
      </c>
      <c r="AB54">
        <f>VLOOKUP($B54,'2001B4'!$E:$W,9,FALSE)</f>
        <v>35.055467702043771</v>
      </c>
      <c r="AC54">
        <f>VLOOKUP($B54,'2001B4'!$E:$W,10,FALSE)</f>
        <v>51.145387262003069</v>
      </c>
      <c r="AD54">
        <f>VLOOKUP($B54,'2001B4'!$E:$W,11,FALSE)</f>
        <v>16.573278732903347</v>
      </c>
      <c r="AE54">
        <f>VLOOKUP($B54,'2001B4'!$E:$W,12,FALSE)</f>
        <v>77.997062053424997</v>
      </c>
      <c r="AF54">
        <f>VLOOKUP($B54,'2001B4'!$E:$W,13,FALSE)</f>
        <v>22.00293794657501</v>
      </c>
      <c r="AG54">
        <f>VLOOKUP($B54,'2001B4'!$E:$W,14,FALSE)</f>
        <v>60.255002353209633</v>
      </c>
      <c r="AH54">
        <f>VLOOKUP($B54,'2001B4'!$E:$W,15,FALSE)</f>
        <v>11.22181496641328</v>
      </c>
      <c r="AI54">
        <f>VLOOKUP($B54,'2001B4'!$E:$W,16,FALSE)</f>
        <v>9.2167377383516111</v>
      </c>
      <c r="AJ54">
        <f>VLOOKUP($B54,'2001B4'!$E:$W,17,FALSE)</f>
        <v>3.3436969636464768</v>
      </c>
      <c r="AK54">
        <f>VLOOKUP($B54,'2001B4'!$E:$W,18,FALSE)</f>
        <v>15.962747978378996</v>
      </c>
      <c r="AL54">
        <f>VLOOKUP($B54,'2001B4'!$E:$W,19,FALSE)</f>
        <v>39.744997646790367</v>
      </c>
      <c r="AN54">
        <f>DistrictMath!J$66</f>
        <v>-4.5220682558280245</v>
      </c>
      <c r="AO54">
        <f>DistrictMath!K$66</f>
        <v>-0.25663387548924277</v>
      </c>
      <c r="AP54">
        <f>DistrictMath!L$66</f>
        <v>-9.1038787926107805</v>
      </c>
      <c r="AQ54">
        <f>DistrictMath!N$66</f>
        <v>-10.534457967994829</v>
      </c>
      <c r="AR54">
        <f>DistrictMath!O$66</f>
        <v>-11.147737367339147</v>
      </c>
      <c r="AS54">
        <f>DistrictMath!P$66</f>
        <v>1.2354399789167037</v>
      </c>
      <c r="AT54">
        <f>DistrictMath!Q$66</f>
        <v>1.0214122411307631</v>
      </c>
      <c r="AU54">
        <f>DistrictMath!R$66</f>
        <v>4.4195325398269683</v>
      </c>
      <c r="AV54">
        <f>DistrictMath!S$66</f>
        <v>4.4713526074647199</v>
      </c>
    </row>
    <row r="55" spans="1:48" x14ac:dyDescent="0.25">
      <c r="A55" t="s">
        <v>2996</v>
      </c>
      <c r="B55">
        <v>54</v>
      </c>
      <c r="C55" t="s">
        <v>117</v>
      </c>
      <c r="D55" t="str">
        <f>VLOOKUP($B55,'2011B4'!$B:$U,3,FALSE)</f>
        <v>Y</v>
      </c>
      <c r="E55">
        <f>VLOOKUP($B55,'2011B4'!$B:$U,4,FALSE)</f>
        <v>595527</v>
      </c>
      <c r="F55">
        <f>VLOOKUP($B55,'2011B4'!$B:$U,5,FALSE)</f>
        <v>317522</v>
      </c>
      <c r="G55">
        <f>VLOOKUP($B55,'2011B4'!$B:$U,6,FALSE)</f>
        <v>278005</v>
      </c>
      <c r="H55">
        <f>VLOOKUP($B55,'2011B4'!$B:$U,7,FALSE)</f>
        <v>186025</v>
      </c>
      <c r="I55">
        <f>VLOOKUP($B55,'2011B4'!$B:$U,8,FALSE)</f>
        <v>163863</v>
      </c>
      <c r="J55">
        <f>VLOOKUP($B55,'2011B4'!$B:$U,9,FALSE)</f>
        <v>22162</v>
      </c>
      <c r="K55">
        <f>VLOOKUP($B55,'2011B4'!$B:$U,10,FALSE)</f>
        <v>31.237038790852473</v>
      </c>
      <c r="L55">
        <f>VLOOKUP($B55,'2011B4'!$B:$U,11,FALSE)</f>
        <v>51.606817795302376</v>
      </c>
      <c r="M55">
        <f>VLOOKUP($B55,'2011B4'!$B:$U,12,FALSE)</f>
        <v>7.9717990683620803</v>
      </c>
      <c r="N55">
        <f>VLOOKUP($B55,'2011B4'!$B:$U,13,FALSE)</f>
        <v>88.086547507055499</v>
      </c>
      <c r="O55">
        <f>VLOOKUP($B55,'2011B4'!$B:$U,14,FALSE)</f>
        <v>11.913452492944497</v>
      </c>
      <c r="P55">
        <f>VLOOKUP($B55,'2011B4'!$B:$U,15,FALSE)</f>
        <v>52.435425346055638</v>
      </c>
      <c r="Q55">
        <f>VLOOKUP($B55,'2011B4'!$B:$U,16,FALSE)</f>
        <v>12.252116650987769</v>
      </c>
      <c r="R55">
        <f>VLOOKUP($B55,'2011B4'!$B:$U,17,FALSE)</f>
        <v>9.6212874613627211</v>
      </c>
      <c r="S55">
        <f>VLOOKUP($B55,'2011B4'!$B:$U,18,FALSE)</f>
        <v>7.1495766698024461</v>
      </c>
      <c r="T55">
        <f>VLOOKUP($B55,'2011B4'!$B:$U,19,FALSE)</f>
        <v>18.541593871791427</v>
      </c>
      <c r="U55">
        <f>VLOOKUP($B55,'2011B4'!$B:$U,20,FALSE)</f>
        <v>47.564574653944362</v>
      </c>
      <c r="V55" t="e">
        <f>VLOOKUP($B55,'2001B4'!$E:$W,3,FALSE)</f>
        <v>#N/A</v>
      </c>
      <c r="W55" t="e">
        <f>VLOOKUP($B55,'2001B4'!$E:$W,4,FALSE)</f>
        <v>#N/A</v>
      </c>
      <c r="X55" t="e">
        <f>VLOOKUP($B55,'2001B4'!$E:$W,5,FALSE)</f>
        <v>#N/A</v>
      </c>
      <c r="Y55" t="e">
        <f>VLOOKUP($B55,'2001B4'!$E:$W,6,FALSE)</f>
        <v>#N/A</v>
      </c>
      <c r="Z55" t="e">
        <f>VLOOKUP($B55,'2001B4'!$E:$W,7,FALSE)</f>
        <v>#N/A</v>
      </c>
      <c r="AA55" t="e">
        <f>VLOOKUP($B55,'2001B4'!$E:$W,8,FALSE)</f>
        <v>#N/A</v>
      </c>
      <c r="AB55" t="e">
        <f>VLOOKUP($B55,'2001B4'!$E:$W,9,FALSE)</f>
        <v>#N/A</v>
      </c>
      <c r="AC55" t="e">
        <f>VLOOKUP($B55,'2001B4'!$E:$W,10,FALSE)</f>
        <v>#N/A</v>
      </c>
      <c r="AD55" t="e">
        <f>VLOOKUP($B55,'2001B4'!$E:$W,11,FALSE)</f>
        <v>#N/A</v>
      </c>
      <c r="AE55" t="e">
        <f>VLOOKUP($B55,'2001B4'!$E:$W,12,FALSE)</f>
        <v>#N/A</v>
      </c>
      <c r="AF55" t="e">
        <f>VLOOKUP($B55,'2001B4'!$E:$W,13,FALSE)</f>
        <v>#N/A</v>
      </c>
      <c r="AG55" t="e">
        <f>VLOOKUP($B55,'2001B4'!$E:$W,14,FALSE)</f>
        <v>#N/A</v>
      </c>
      <c r="AH55" t="e">
        <f>VLOOKUP($B55,'2001B4'!$E:$W,15,FALSE)</f>
        <v>#N/A</v>
      </c>
      <c r="AI55" t="e">
        <f>VLOOKUP($B55,'2001B4'!$E:$W,16,FALSE)</f>
        <v>#N/A</v>
      </c>
      <c r="AJ55" t="e">
        <f>VLOOKUP($B55,'2001B4'!$E:$W,17,FALSE)</f>
        <v>#N/A</v>
      </c>
      <c r="AK55" t="e">
        <f>VLOOKUP($B55,'2001B4'!$E:$W,18,FALSE)</f>
        <v>#N/A</v>
      </c>
      <c r="AL55" t="e">
        <f>VLOOKUP($B55,'2001B4'!$E:$W,19,FALSE)</f>
        <v>#N/A</v>
      </c>
      <c r="AN55">
        <f>DistrictMath!J$66</f>
        <v>-4.5220682558280245</v>
      </c>
      <c r="AO55">
        <f>DistrictMath!K$66</f>
        <v>-0.25663387548924277</v>
      </c>
      <c r="AP55">
        <f>DistrictMath!L$66</f>
        <v>-9.1038787926107805</v>
      </c>
      <c r="AQ55">
        <f>DistrictMath!N$66</f>
        <v>-10.534457967994829</v>
      </c>
      <c r="AR55">
        <f>DistrictMath!O$66</f>
        <v>-11.147737367339147</v>
      </c>
      <c r="AS55">
        <f>DistrictMath!P$66</f>
        <v>1.2354399789167037</v>
      </c>
      <c r="AT55">
        <f>DistrictMath!Q$66</f>
        <v>1.0214122411307631</v>
      </c>
      <c r="AU55">
        <f>DistrictMath!R$66</f>
        <v>4.4195325398269683</v>
      </c>
      <c r="AV55">
        <f>DistrictMath!S$66</f>
        <v>4.4713526074647199</v>
      </c>
    </row>
    <row r="56" spans="1:48" x14ac:dyDescent="0.25">
      <c r="A56" t="s">
        <v>1958</v>
      </c>
      <c r="B56">
        <v>55</v>
      </c>
      <c r="C56" t="s">
        <v>118</v>
      </c>
      <c r="D56">
        <f>VLOOKUP($B56,'2011B4'!$B:$U,3,FALSE)</f>
        <v>0</v>
      </c>
      <c r="E56">
        <f>VLOOKUP($B56,'2011B4'!$B:$U,4,FALSE)</f>
        <v>1055450</v>
      </c>
      <c r="F56">
        <f>VLOOKUP($B56,'2011B4'!$B:$U,5,FALSE)</f>
        <v>580663</v>
      </c>
      <c r="G56">
        <f>VLOOKUP($B56,'2011B4'!$B:$U,6,FALSE)</f>
        <v>474787</v>
      </c>
      <c r="H56">
        <f>VLOOKUP($B56,'2011B4'!$B:$U,7,FALSE)</f>
        <v>385961</v>
      </c>
      <c r="I56">
        <f>VLOOKUP($B56,'2011B4'!$B:$U,8,FALSE)</f>
        <v>317377</v>
      </c>
      <c r="J56">
        <f>VLOOKUP($B56,'2011B4'!$B:$U,9,FALSE)</f>
        <v>68584</v>
      </c>
      <c r="K56">
        <f>VLOOKUP($B56,'2011B4'!$B:$U,10,FALSE)</f>
        <v>36.568383154104886</v>
      </c>
      <c r="L56">
        <f>VLOOKUP($B56,'2011B4'!$B:$U,11,FALSE)</f>
        <v>54.657693016431217</v>
      </c>
      <c r="M56">
        <f>VLOOKUP($B56,'2011B4'!$B:$U,12,FALSE)</f>
        <v>14.445214380343185</v>
      </c>
      <c r="N56">
        <f>VLOOKUP($B56,'2011B4'!$B:$U,13,FALSE)</f>
        <v>82.230328971061837</v>
      </c>
      <c r="O56">
        <f>VLOOKUP($B56,'2011B4'!$B:$U,14,FALSE)</f>
        <v>17.769671028938159</v>
      </c>
      <c r="P56">
        <f>VLOOKUP($B56,'2011B4'!$B:$U,15,FALSE)</f>
        <v>1.7281538808325194</v>
      </c>
      <c r="Q56">
        <f>VLOOKUP($B56,'2011B4'!$B:$U,16,FALSE)</f>
        <v>12.302538339365894</v>
      </c>
      <c r="R56">
        <f>VLOOKUP($B56,'2011B4'!$B:$U,17,FALSE)</f>
        <v>14.969647192332904</v>
      </c>
      <c r="S56">
        <f>VLOOKUP($B56,'2011B4'!$B:$U,18,FALSE)</f>
        <v>9.330994582354176</v>
      </c>
      <c r="T56">
        <f>VLOOKUP($B56,'2011B4'!$B:$U,19,FALSE)</f>
        <v>61.668666005114503</v>
      </c>
      <c r="U56">
        <f>VLOOKUP($B56,'2011B4'!$B:$U,20,FALSE)</f>
        <v>98.271846119167478</v>
      </c>
      <c r="V56">
        <f>VLOOKUP($B56,'2001B4'!$E:$W,3,FALSE)</f>
        <v>900635</v>
      </c>
      <c r="W56">
        <f>VLOOKUP($B56,'2001B4'!$E:$W,4,FALSE)</f>
        <v>506938</v>
      </c>
      <c r="X56">
        <f>VLOOKUP($B56,'2001B4'!$E:$W,5,FALSE)</f>
        <v>393697</v>
      </c>
      <c r="Y56">
        <f>VLOOKUP($B56,'2001B4'!$E:$W,6,FALSE)</f>
        <v>328989</v>
      </c>
      <c r="Z56">
        <f>VLOOKUP($B56,'2001B4'!$E:$W,7,FALSE)</f>
        <v>277050</v>
      </c>
      <c r="AA56">
        <f>VLOOKUP($B56,'2001B4'!$E:$W,8,FALSE)</f>
        <v>51939</v>
      </c>
      <c r="AB56">
        <f>VLOOKUP($B56,'2001B4'!$E:$W,9,FALSE)</f>
        <v>36.528560404603418</v>
      </c>
      <c r="AC56">
        <f>VLOOKUP($B56,'2001B4'!$E:$W,10,FALSE)</f>
        <v>54.651653653898499</v>
      </c>
      <c r="AD56">
        <f>VLOOKUP($B56,'2001B4'!$E:$W,11,FALSE)</f>
        <v>13.192632913128625</v>
      </c>
      <c r="AE56">
        <f>VLOOKUP($B56,'2001B4'!$E:$W,12,FALSE)</f>
        <v>84.212542060676796</v>
      </c>
      <c r="AF56">
        <f>VLOOKUP($B56,'2001B4'!$E:$W,13,FALSE)</f>
        <v>15.787457939323199</v>
      </c>
      <c r="AG56">
        <f>VLOOKUP($B56,'2001B4'!$E:$W,14,FALSE)</f>
        <v>1.6447358422318072</v>
      </c>
      <c r="AH56">
        <f>VLOOKUP($B56,'2001B4'!$E:$W,15,FALSE)</f>
        <v>15.765876670648561</v>
      </c>
      <c r="AI56">
        <f>VLOOKUP($B56,'2001B4'!$E:$W,16,FALSE)</f>
        <v>16.737641684068464</v>
      </c>
      <c r="AJ56">
        <f>VLOOKUP($B56,'2001B4'!$E:$W,17,FALSE)</f>
        <v>9.3440814130563634</v>
      </c>
      <c r="AK56">
        <f>VLOOKUP($B56,'2001B4'!$E:$W,18,FALSE)</f>
        <v>56.507664389994801</v>
      </c>
      <c r="AL56">
        <f>VLOOKUP($B56,'2001B4'!$E:$W,19,FALSE)</f>
        <v>98.35526415776819</v>
      </c>
      <c r="AN56">
        <f t="shared" si="0"/>
        <v>3.9822749501468024E-2</v>
      </c>
      <c r="AO56">
        <f t="shared" si="1"/>
        <v>6.0393625327179734E-3</v>
      </c>
      <c r="AP56">
        <f t="shared" si="2"/>
        <v>1.2525814672145597</v>
      </c>
      <c r="AQ56">
        <f>O56-AF56</f>
        <v>1.9822130896149606</v>
      </c>
      <c r="AR56">
        <f>P56-AG56</f>
        <v>8.3418038600712174E-2</v>
      </c>
      <c r="AS56">
        <f>Q56-AH56</f>
        <v>-3.4633383312826673</v>
      </c>
      <c r="AT56">
        <f>R56-AI56</f>
        <v>-1.7679944917355606</v>
      </c>
      <c r="AU56">
        <f>S56-AJ56</f>
        <v>-1.3086830702187413E-2</v>
      </c>
      <c r="AV56">
        <f>T56-AK56</f>
        <v>5.1610016151197016</v>
      </c>
    </row>
    <row r="57" spans="1:48" x14ac:dyDescent="0.25">
      <c r="A57" t="s">
        <v>2881</v>
      </c>
      <c r="B57">
        <v>56</v>
      </c>
      <c r="C57" t="s">
        <v>119</v>
      </c>
      <c r="D57">
        <f>VLOOKUP($B57,'2011B4'!$B:$U,3,FALSE)</f>
        <v>0</v>
      </c>
      <c r="E57">
        <f>VLOOKUP($B57,'2011B4'!$B:$U,4,FALSE)</f>
        <v>330086</v>
      </c>
      <c r="F57">
        <f>VLOOKUP($B57,'2011B4'!$B:$U,5,FALSE)</f>
        <v>168597</v>
      </c>
      <c r="G57">
        <f>VLOOKUP($B57,'2011B4'!$B:$U,6,FALSE)</f>
        <v>161489</v>
      </c>
      <c r="H57">
        <f>VLOOKUP($B57,'2011B4'!$B:$U,7,FALSE)</f>
        <v>128333</v>
      </c>
      <c r="I57">
        <f>VLOOKUP($B57,'2011B4'!$B:$U,8,FALSE)</f>
        <v>71526</v>
      </c>
      <c r="J57">
        <f>VLOOKUP($B57,'2011B4'!$B:$U,9,FALSE)</f>
        <v>56807</v>
      </c>
      <c r="K57">
        <f>VLOOKUP($B57,'2011B4'!$B:$U,10,FALSE)</f>
        <v>38.878655865441125</v>
      </c>
      <c r="L57">
        <f>VLOOKUP($B57,'2011B4'!$B:$U,11,FALSE)</f>
        <v>42.424242424242422</v>
      </c>
      <c r="M57">
        <f>VLOOKUP($B57,'2011B4'!$B:$U,12,FALSE)</f>
        <v>35.177008960362627</v>
      </c>
      <c r="N57">
        <f>VLOOKUP($B57,'2011B4'!$B:$U,13,FALSE)</f>
        <v>55.734690219974595</v>
      </c>
      <c r="O57">
        <f>VLOOKUP($B57,'2011B4'!$B:$U,14,FALSE)</f>
        <v>44.265309780025405</v>
      </c>
      <c r="P57">
        <f>VLOOKUP($B57,'2011B4'!$B:$U,15,FALSE)</f>
        <v>78.157605604170399</v>
      </c>
      <c r="Q57">
        <f>VLOOKUP($B57,'2011B4'!$B:$U,16,FALSE)</f>
        <v>1.5677962799903375</v>
      </c>
      <c r="R57">
        <f>VLOOKUP($B57,'2011B4'!$B:$U,17,FALSE)</f>
        <v>2.3509151971823306</v>
      </c>
      <c r="S57">
        <f>VLOOKUP($B57,'2011B4'!$B:$U,18,FALSE)</f>
        <v>1.6667575759937037</v>
      </c>
      <c r="T57">
        <f>VLOOKUP($B57,'2011B4'!$B:$U,19,FALSE)</f>
        <v>16.25692534266323</v>
      </c>
      <c r="U57">
        <f>VLOOKUP($B57,'2011B4'!$B:$U,20,FALSE)</f>
        <v>21.842394395829601</v>
      </c>
      <c r="V57">
        <f>VLOOKUP($B57,'2001B4'!$E:$W,3,FALSE)</f>
        <v>295013</v>
      </c>
      <c r="W57">
        <f>VLOOKUP($B57,'2001B4'!$E:$W,4,FALSE)</f>
        <v>152016</v>
      </c>
      <c r="X57">
        <f>VLOOKUP($B57,'2001B4'!$E:$W,5,FALSE)</f>
        <v>142997</v>
      </c>
      <c r="Y57">
        <f>VLOOKUP($B57,'2001B4'!$E:$W,6,FALSE)</f>
        <v>113463</v>
      </c>
      <c r="Z57">
        <f>VLOOKUP($B57,'2001B4'!$E:$W,7,FALSE)</f>
        <v>63717</v>
      </c>
      <c r="AA57">
        <f>VLOOKUP($B57,'2001B4'!$E:$W,8,FALSE)</f>
        <v>49746</v>
      </c>
      <c r="AB57">
        <f>VLOOKUP($B57,'2001B4'!$E:$W,9,FALSE)</f>
        <v>38.460339035906891</v>
      </c>
      <c r="AC57">
        <f>VLOOKUP($B57,'2001B4'!$E:$W,10,FALSE)</f>
        <v>41.914666877170824</v>
      </c>
      <c r="AD57">
        <f>VLOOKUP($B57,'2001B4'!$E:$W,11,FALSE)</f>
        <v>34.788142408581997</v>
      </c>
      <c r="AE57">
        <f>VLOOKUP($B57,'2001B4'!$E:$W,12,FALSE)</f>
        <v>56.156632558631451</v>
      </c>
      <c r="AF57">
        <f>VLOOKUP($B57,'2001B4'!$E:$W,13,FALSE)</f>
        <v>43.843367441368549</v>
      </c>
      <c r="AG57">
        <f>VLOOKUP($B57,'2001B4'!$E:$W,14,FALSE)</f>
        <v>78.511056467747196</v>
      </c>
      <c r="AH57">
        <f>VLOOKUP($B57,'2001B4'!$E:$W,15,FALSE)</f>
        <v>2.177802455425998</v>
      </c>
      <c r="AI57">
        <f>VLOOKUP($B57,'2001B4'!$E:$W,16,FALSE)</f>
        <v>1.6921815922371168</v>
      </c>
      <c r="AJ57">
        <f>VLOOKUP($B57,'2001B4'!$E:$W,17,FALSE)</f>
        <v>3.2574495650564499</v>
      </c>
      <c r="AK57">
        <f>VLOOKUP($B57,'2001B4'!$E:$W,18,FALSE)</f>
        <v>14.361509919533241</v>
      </c>
      <c r="AL57">
        <f>VLOOKUP($B57,'2001B4'!$E:$W,19,FALSE)</f>
        <v>21.488943532252804</v>
      </c>
      <c r="AN57">
        <f t="shared" si="0"/>
        <v>0.4183168295342341</v>
      </c>
      <c r="AO57">
        <f t="shared" si="1"/>
        <v>0.50957554707159858</v>
      </c>
      <c r="AP57">
        <f t="shared" si="2"/>
        <v>0.38886655178063023</v>
      </c>
      <c r="AQ57">
        <f>O57-AF57</f>
        <v>0.42194233865685504</v>
      </c>
      <c r="AR57">
        <f>P57-AG57</f>
        <v>-0.35345086357679634</v>
      </c>
      <c r="AS57">
        <f>Q57-AH57</f>
        <v>-0.61000617543566049</v>
      </c>
      <c r="AT57">
        <f>R57-AI57</f>
        <v>0.65873360494521371</v>
      </c>
      <c r="AU57">
        <f>S57-AJ57</f>
        <v>-1.5906919890627462</v>
      </c>
      <c r="AV57">
        <f>T57-AK57</f>
        <v>1.8954154231299896</v>
      </c>
    </row>
    <row r="58" spans="1:48" x14ac:dyDescent="0.25">
      <c r="A58" t="s">
        <v>2883</v>
      </c>
      <c r="B58">
        <v>57</v>
      </c>
      <c r="C58" t="s">
        <v>120</v>
      </c>
      <c r="D58">
        <f>VLOOKUP($B58,'2011B4'!$B:$U,3,FALSE)</f>
        <v>0</v>
      </c>
      <c r="E58">
        <f>VLOOKUP($B58,'2011B4'!$B:$U,4,FALSE)</f>
        <v>391605</v>
      </c>
      <c r="F58">
        <f>VLOOKUP($B58,'2011B4'!$B:$U,5,FALSE)</f>
        <v>193991</v>
      </c>
      <c r="G58">
        <f>VLOOKUP($B58,'2011B4'!$B:$U,6,FALSE)</f>
        <v>197614</v>
      </c>
      <c r="H58">
        <f>VLOOKUP($B58,'2011B4'!$B:$U,7,FALSE)</f>
        <v>114398</v>
      </c>
      <c r="I58">
        <f>VLOOKUP($B58,'2011B4'!$B:$U,8,FALSE)</f>
        <v>64878</v>
      </c>
      <c r="J58">
        <f>VLOOKUP($B58,'2011B4'!$B:$U,9,FALSE)</f>
        <v>49520</v>
      </c>
      <c r="K58">
        <f>VLOOKUP($B58,'2011B4'!$B:$U,10,FALSE)</f>
        <v>29.212599430548643</v>
      </c>
      <c r="L58">
        <f>VLOOKUP($B58,'2011B4'!$B:$U,11,FALSE)</f>
        <v>33.443819558639319</v>
      </c>
      <c r="M58">
        <f>VLOOKUP($B58,'2011B4'!$B:$U,12,FALSE)</f>
        <v>25.058953313024379</v>
      </c>
      <c r="N58">
        <f>VLOOKUP($B58,'2011B4'!$B:$U,13,FALSE)</f>
        <v>56.712529939334601</v>
      </c>
      <c r="O58">
        <f>VLOOKUP($B58,'2011B4'!$B:$U,14,FALSE)</f>
        <v>43.287470060665392</v>
      </c>
      <c r="P58">
        <f>VLOOKUP($B58,'2011B4'!$B:$U,15,FALSE)</f>
        <v>62.674172625395542</v>
      </c>
      <c r="Q58">
        <f>VLOOKUP($B58,'2011B4'!$B:$U,16,FALSE)</f>
        <v>2.8182310879560832</v>
      </c>
      <c r="R58">
        <f>VLOOKUP($B58,'2011B4'!$B:$U,17,FALSE)</f>
        <v>4.3077676183150055</v>
      </c>
      <c r="S58">
        <f>VLOOKUP($B58,'2011B4'!$B:$U,18,FALSE)</f>
        <v>4.4004265808842815</v>
      </c>
      <c r="T58">
        <f>VLOOKUP($B58,'2011B4'!$B:$U,19,FALSE)</f>
        <v>25.799402087449085</v>
      </c>
      <c r="U58">
        <f>VLOOKUP($B58,'2011B4'!$B:$U,20,FALSE)</f>
        <v>37.325827374604458</v>
      </c>
      <c r="V58">
        <f>VLOOKUP($B58,'2001B4'!$E:$W,3,FALSE)</f>
        <v>370359</v>
      </c>
      <c r="W58">
        <f>VLOOKUP($B58,'2001B4'!$E:$W,4,FALSE)</f>
        <v>183745</v>
      </c>
      <c r="X58">
        <f>VLOOKUP($B58,'2001B4'!$E:$W,5,FALSE)</f>
        <v>186614</v>
      </c>
      <c r="Y58">
        <f>VLOOKUP($B58,'2001B4'!$E:$W,6,FALSE)</f>
        <v>100190</v>
      </c>
      <c r="Z58">
        <f>VLOOKUP($B58,'2001B4'!$E:$W,7,FALSE)</f>
        <v>58392</v>
      </c>
      <c r="AA58">
        <f>VLOOKUP($B58,'2001B4'!$E:$W,8,FALSE)</f>
        <v>41798</v>
      </c>
      <c r="AB58">
        <f>VLOOKUP($B58,'2001B4'!$E:$W,9,FALSE)</f>
        <v>27.052130500406363</v>
      </c>
      <c r="AC58">
        <f>VLOOKUP($B58,'2001B4'!$E:$W,10,FALSE)</f>
        <v>31.778823913575881</v>
      </c>
      <c r="AD58">
        <f>VLOOKUP($B58,'2001B4'!$E:$W,11,FALSE)</f>
        <v>22.398105179675696</v>
      </c>
      <c r="AE58">
        <f>VLOOKUP($B58,'2001B4'!$E:$W,12,FALSE)</f>
        <v>58.281265595368801</v>
      </c>
      <c r="AF58">
        <f>VLOOKUP($B58,'2001B4'!$E:$W,13,FALSE)</f>
        <v>41.718734404631199</v>
      </c>
      <c r="AG58">
        <f>VLOOKUP($B58,'2001B4'!$E:$W,14,FALSE)</f>
        <v>61.472202814652164</v>
      </c>
      <c r="AH58">
        <f>VLOOKUP($B58,'2001B4'!$E:$W,15,FALSE)</f>
        <v>4.8298233356622422</v>
      </c>
      <c r="AI58">
        <f>VLOOKUP($B58,'2001B4'!$E:$W,16,FALSE)</f>
        <v>3.6849985028445955</v>
      </c>
      <c r="AJ58">
        <f>VLOOKUP($B58,'2001B4'!$E:$W,17,FALSE)</f>
        <v>4.1750673719932134</v>
      </c>
      <c r="AK58">
        <f>VLOOKUP($B58,'2001B4'!$E:$W,18,FALSE)</f>
        <v>25.837907974847788</v>
      </c>
      <c r="AL58">
        <f>VLOOKUP($B58,'2001B4'!$E:$W,19,FALSE)</f>
        <v>38.527797185347836</v>
      </c>
      <c r="AN58">
        <f t="shared" si="0"/>
        <v>2.1604689301422795</v>
      </c>
      <c r="AO58">
        <f t="shared" si="1"/>
        <v>1.6649956450634384</v>
      </c>
      <c r="AP58">
        <f t="shared" si="2"/>
        <v>2.6608481333486829</v>
      </c>
      <c r="AQ58">
        <f>O58-AF58</f>
        <v>1.5687356560341925</v>
      </c>
      <c r="AR58">
        <f>P58-AG58</f>
        <v>1.2019698107433783</v>
      </c>
      <c r="AS58">
        <f>Q58-AH58</f>
        <v>-2.011592247706159</v>
      </c>
      <c r="AT58">
        <f>R58-AI58</f>
        <v>0.62276911547041003</v>
      </c>
      <c r="AU58">
        <f>S58-AJ58</f>
        <v>0.22535920889106809</v>
      </c>
      <c r="AV58">
        <f>T58-AK58</f>
        <v>-3.8505887398702754E-2</v>
      </c>
    </row>
    <row r="59" spans="1:48" x14ac:dyDescent="0.25">
      <c r="A59" t="s">
        <v>2885</v>
      </c>
      <c r="B59">
        <v>58</v>
      </c>
      <c r="C59" t="s">
        <v>121</v>
      </c>
      <c r="D59">
        <f>VLOOKUP($B59,'2011B4'!$B:$U,3,FALSE)</f>
        <v>0</v>
      </c>
      <c r="E59">
        <f>VLOOKUP($B59,'2011B4'!$B:$U,4,FALSE)</f>
        <v>242285</v>
      </c>
      <c r="F59">
        <f>VLOOKUP($B59,'2011B4'!$B:$U,5,FALSE)</f>
        <v>114589</v>
      </c>
      <c r="G59">
        <f>VLOOKUP($B59,'2011B4'!$B:$U,6,FALSE)</f>
        <v>127696</v>
      </c>
      <c r="H59">
        <f>VLOOKUP($B59,'2011B4'!$B:$U,7,FALSE)</f>
        <v>78974</v>
      </c>
      <c r="I59">
        <f>VLOOKUP($B59,'2011B4'!$B:$U,8,FALSE)</f>
        <v>37709</v>
      </c>
      <c r="J59">
        <f>VLOOKUP($B59,'2011B4'!$B:$U,9,FALSE)</f>
        <v>41265</v>
      </c>
      <c r="K59">
        <f>VLOOKUP($B59,'2011B4'!$B:$U,10,FALSE)</f>
        <v>32.595497038611555</v>
      </c>
      <c r="L59">
        <f>VLOOKUP($B59,'2011B4'!$B:$U,11,FALSE)</f>
        <v>32.908045274851858</v>
      </c>
      <c r="M59">
        <f>VLOOKUP($B59,'2011B4'!$B:$U,12,FALSE)</f>
        <v>32.315029444931717</v>
      </c>
      <c r="N59">
        <f>VLOOKUP($B59,'2011B4'!$B:$U,13,FALSE)</f>
        <v>47.748626130118772</v>
      </c>
      <c r="O59">
        <f>VLOOKUP($B59,'2011B4'!$B:$U,14,FALSE)</f>
        <v>52.25137386988122</v>
      </c>
      <c r="P59">
        <f>VLOOKUP($B59,'2011B4'!$B:$U,15,FALSE)</f>
        <v>74.53972193380099</v>
      </c>
      <c r="Q59">
        <f>VLOOKUP($B59,'2011B4'!$B:$U,16,FALSE)</f>
        <v>1.9082229594550104</v>
      </c>
      <c r="R59">
        <f>VLOOKUP($B59,'2011B4'!$B:$U,17,FALSE)</f>
        <v>3.102286828576494</v>
      </c>
      <c r="S59">
        <f>VLOOKUP($B59,'2011B4'!$B:$U,18,FALSE)</f>
        <v>3.0693646010079267</v>
      </c>
      <c r="T59">
        <f>VLOOKUP($B59,'2011B4'!$B:$U,19,FALSE)</f>
        <v>17.38040367715957</v>
      </c>
      <c r="U59">
        <f>VLOOKUP($B59,'2011B4'!$B:$U,20,FALSE)</f>
        <v>25.460278066199002</v>
      </c>
      <c r="V59">
        <f>VLOOKUP($B59,'2001B4'!$E:$W,3,FALSE)</f>
        <v>227439</v>
      </c>
      <c r="W59">
        <f>VLOOKUP($B59,'2001B4'!$E:$W,4,FALSE)</f>
        <v>107535</v>
      </c>
      <c r="X59">
        <f>VLOOKUP($B59,'2001B4'!$E:$W,5,FALSE)</f>
        <v>119904</v>
      </c>
      <c r="Y59">
        <f>VLOOKUP($B59,'2001B4'!$E:$W,6,FALSE)</f>
        <v>75874</v>
      </c>
      <c r="Z59">
        <f>VLOOKUP($B59,'2001B4'!$E:$W,7,FALSE)</f>
        <v>35916</v>
      </c>
      <c r="AA59">
        <f>VLOOKUP($B59,'2001B4'!$E:$W,8,FALSE)</f>
        <v>39958</v>
      </c>
      <c r="AB59">
        <f>VLOOKUP($B59,'2001B4'!$E:$W,9,FALSE)</f>
        <v>33.360153711544633</v>
      </c>
      <c r="AC59">
        <f>VLOOKUP($B59,'2001B4'!$E:$W,10,FALSE)</f>
        <v>33.399358348444693</v>
      </c>
      <c r="AD59">
        <f>VLOOKUP($B59,'2001B4'!$E:$W,11,FALSE)</f>
        <v>33.324993327995728</v>
      </c>
      <c r="AE59">
        <f>VLOOKUP($B59,'2001B4'!$E:$W,12,FALSE)</f>
        <v>47.336373461264728</v>
      </c>
      <c r="AF59">
        <f>VLOOKUP($B59,'2001B4'!$E:$W,13,FALSE)</f>
        <v>52.663626538735272</v>
      </c>
      <c r="AG59">
        <f>VLOOKUP($B59,'2001B4'!$E:$W,14,FALSE)</f>
        <v>74.448427656377689</v>
      </c>
      <c r="AH59">
        <f>VLOOKUP($B59,'2001B4'!$E:$W,15,FALSE)</f>
        <v>3.1301895247383822</v>
      </c>
      <c r="AI59">
        <f>VLOOKUP($B59,'2001B4'!$E:$W,16,FALSE)</f>
        <v>3.3911484830113081</v>
      </c>
      <c r="AJ59">
        <f>VLOOKUP($B59,'2001B4'!$E:$W,17,FALSE)</f>
        <v>4.710440994279991</v>
      </c>
      <c r="AK59">
        <f>VLOOKUP($B59,'2001B4'!$E:$W,18,FALSE)</f>
        <v>14.319793341592641</v>
      </c>
      <c r="AL59">
        <f>VLOOKUP($B59,'2001B4'!$E:$W,19,FALSE)</f>
        <v>25.551572343622311</v>
      </c>
      <c r="AN59">
        <f t="shared" si="0"/>
        <v>-0.7646566729330786</v>
      </c>
      <c r="AO59">
        <f t="shared" si="1"/>
        <v>-0.49131307359283483</v>
      </c>
      <c r="AP59">
        <f t="shared" si="2"/>
        <v>-1.0099638830640103</v>
      </c>
      <c r="AQ59">
        <f>O59-AF59</f>
        <v>-0.41225266885405176</v>
      </c>
      <c r="AR59">
        <f>P59-AG59</f>
        <v>9.1294277423301651E-2</v>
      </c>
      <c r="AS59">
        <f>Q59-AH59</f>
        <v>-1.2219665652833718</v>
      </c>
      <c r="AT59">
        <f>R59-AI59</f>
        <v>-0.28886165443481415</v>
      </c>
      <c r="AU59">
        <f>S59-AJ59</f>
        <v>-1.6410763932720642</v>
      </c>
      <c r="AV59">
        <f>T59-AK59</f>
        <v>3.0606103355669294</v>
      </c>
    </row>
    <row r="60" spans="1:48" x14ac:dyDescent="0.25">
      <c r="A60" t="s">
        <v>2887</v>
      </c>
      <c r="B60">
        <v>59</v>
      </c>
      <c r="C60" t="s">
        <v>122</v>
      </c>
      <c r="D60">
        <f>VLOOKUP($B60,'2011B4'!$B:$U,3,FALSE)</f>
        <v>0</v>
      </c>
      <c r="E60">
        <f>VLOOKUP($B60,'2011B4'!$B:$U,4,FALSE)</f>
        <v>618931</v>
      </c>
      <c r="F60">
        <f>VLOOKUP($B60,'2011B4'!$B:$U,5,FALSE)</f>
        <v>297986</v>
      </c>
      <c r="G60">
        <f>VLOOKUP($B60,'2011B4'!$B:$U,6,FALSE)</f>
        <v>320945</v>
      </c>
      <c r="H60">
        <f>VLOOKUP($B60,'2011B4'!$B:$U,7,FALSE)</f>
        <v>165891</v>
      </c>
      <c r="I60">
        <f>VLOOKUP($B60,'2011B4'!$B:$U,8,FALSE)</f>
        <v>98682</v>
      </c>
      <c r="J60">
        <f>VLOOKUP($B60,'2011B4'!$B:$U,9,FALSE)</f>
        <v>67209</v>
      </c>
      <c r="K60">
        <f>VLOOKUP($B60,'2011B4'!$B:$U,10,FALSE)</f>
        <v>26.802826163174892</v>
      </c>
      <c r="L60">
        <f>VLOOKUP($B60,'2011B4'!$B:$U,11,FALSE)</f>
        <v>33.116320900981925</v>
      </c>
      <c r="M60">
        <f>VLOOKUP($B60,'2011B4'!$B:$U,12,FALSE)</f>
        <v>20.940971194441417</v>
      </c>
      <c r="N60">
        <f>VLOOKUP($B60,'2011B4'!$B:$U,13,FALSE)</f>
        <v>59.48604806770711</v>
      </c>
      <c r="O60">
        <f>VLOOKUP($B60,'2011B4'!$B:$U,14,FALSE)</f>
        <v>40.51395193229289</v>
      </c>
      <c r="P60">
        <f>VLOOKUP($B60,'2011B4'!$B:$U,15,FALSE)</f>
        <v>61.603703636725328</v>
      </c>
      <c r="Q60">
        <f>VLOOKUP($B60,'2011B4'!$B:$U,16,FALSE)</f>
        <v>2.4039881609008322</v>
      </c>
      <c r="R60">
        <f>VLOOKUP($B60,'2011B4'!$B:$U,17,FALSE)</f>
        <v>4.6669198449584366</v>
      </c>
      <c r="S60">
        <f>VLOOKUP($B60,'2011B4'!$B:$U,18,FALSE)</f>
        <v>4.7838641035378648</v>
      </c>
      <c r="T60">
        <f>VLOOKUP($B60,'2011B4'!$B:$U,19,FALSE)</f>
        <v>26.541524253877547</v>
      </c>
      <c r="U60">
        <f>VLOOKUP($B60,'2011B4'!$B:$U,20,FALSE)</f>
        <v>38.396296363274679</v>
      </c>
      <c r="V60">
        <f>VLOOKUP($B60,'2001B4'!$E:$W,3,FALSE)</f>
        <v>604747</v>
      </c>
      <c r="W60">
        <f>VLOOKUP($B60,'2001B4'!$E:$W,4,FALSE)</f>
        <v>295168</v>
      </c>
      <c r="X60">
        <f>VLOOKUP($B60,'2001B4'!$E:$W,5,FALSE)</f>
        <v>309579</v>
      </c>
      <c r="Y60">
        <f>VLOOKUP($B60,'2001B4'!$E:$W,6,FALSE)</f>
        <v>182685</v>
      </c>
      <c r="Z60">
        <f>VLOOKUP($B60,'2001B4'!$E:$W,7,FALSE)</f>
        <v>107869</v>
      </c>
      <c r="AA60">
        <f>VLOOKUP($B60,'2001B4'!$E:$W,8,FALSE)</f>
        <v>74816</v>
      </c>
      <c r="AB60">
        <f>VLOOKUP($B60,'2001B4'!$E:$W,9,FALSE)</f>
        <v>30.208500414222804</v>
      </c>
      <c r="AC60">
        <f>VLOOKUP($B60,'2001B4'!$E:$W,10,FALSE)</f>
        <v>36.54495067215958</v>
      </c>
      <c r="AD60">
        <f>VLOOKUP($B60,'2001B4'!$E:$W,11,FALSE)</f>
        <v>24.167013912442382</v>
      </c>
      <c r="AE60">
        <f>VLOOKUP($B60,'2001B4'!$E:$W,12,FALSE)</f>
        <v>59.04644606836905</v>
      </c>
      <c r="AF60">
        <f>VLOOKUP($B60,'2001B4'!$E:$W,13,FALSE)</f>
        <v>40.95355393163095</v>
      </c>
      <c r="AG60">
        <f>VLOOKUP($B60,'2001B4'!$E:$W,14,FALSE)</f>
        <v>64.944576730437632</v>
      </c>
      <c r="AH60">
        <f>VLOOKUP($B60,'2001B4'!$E:$W,15,FALSE)</f>
        <v>4.4092290007389767</v>
      </c>
      <c r="AI60">
        <f>VLOOKUP($B60,'2001B4'!$E:$W,16,FALSE)</f>
        <v>4.1601664066562662</v>
      </c>
      <c r="AJ60">
        <f>VLOOKUP($B60,'2001B4'!$E:$W,17,FALSE)</f>
        <v>8.4111996058789718</v>
      </c>
      <c r="AK60">
        <f>VLOOKUP($B60,'2001B4'!$E:$W,18,FALSE)</f>
        <v>18.074828256288146</v>
      </c>
      <c r="AL60">
        <f>VLOOKUP($B60,'2001B4'!$E:$W,19,FALSE)</f>
        <v>35.055423269562368</v>
      </c>
      <c r="AN60">
        <f t="shared" si="0"/>
        <v>-3.4056742510479125</v>
      </c>
      <c r="AO60">
        <f t="shared" si="1"/>
        <v>-3.4286297711776541</v>
      </c>
      <c r="AP60">
        <f t="shared" si="2"/>
        <v>-3.226042718000965</v>
      </c>
      <c r="AQ60">
        <f>O60-AF60</f>
        <v>-0.4396019993380591</v>
      </c>
      <c r="AR60">
        <f>P60-AG60</f>
        <v>-3.3408730937123039</v>
      </c>
      <c r="AS60">
        <f>Q60-AH60</f>
        <v>-2.0052408398381445</v>
      </c>
      <c r="AT60">
        <f>R60-AI60</f>
        <v>0.50675343830217034</v>
      </c>
      <c r="AU60">
        <f>S60-AJ60</f>
        <v>-3.6273355023411069</v>
      </c>
      <c r="AV60">
        <f>T60-AK60</f>
        <v>8.4666959975894009</v>
      </c>
    </row>
    <row r="61" spans="1:48" x14ac:dyDescent="0.25">
      <c r="A61" t="s">
        <v>2889</v>
      </c>
      <c r="B61">
        <v>60</v>
      </c>
      <c r="C61" t="s">
        <v>123</v>
      </c>
      <c r="D61">
        <f>VLOOKUP($B61,'2011B4'!$B:$U,3,FALSE)</f>
        <v>0</v>
      </c>
      <c r="E61">
        <f>VLOOKUP($B61,'2011B4'!$B:$U,4,FALSE)</f>
        <v>1696694</v>
      </c>
      <c r="F61">
        <f>VLOOKUP($B61,'2011B4'!$B:$U,5,FALSE)</f>
        <v>892199</v>
      </c>
      <c r="G61">
        <f>VLOOKUP($B61,'2011B4'!$B:$U,6,FALSE)</f>
        <v>804495</v>
      </c>
      <c r="H61">
        <f>VLOOKUP($B61,'2011B4'!$B:$U,7,FALSE)</f>
        <v>488149</v>
      </c>
      <c r="I61">
        <f>VLOOKUP($B61,'2011B4'!$B:$U,8,FALSE)</f>
        <v>398673</v>
      </c>
      <c r="J61">
        <f>VLOOKUP($B61,'2011B4'!$B:$U,9,FALSE)</f>
        <v>89476</v>
      </c>
      <c r="K61">
        <f>VLOOKUP($B61,'2011B4'!$B:$U,10,FALSE)</f>
        <v>28.770597408843319</v>
      </c>
      <c r="L61">
        <f>VLOOKUP($B61,'2011B4'!$B:$U,11,FALSE)</f>
        <v>44.684313701315517</v>
      </c>
      <c r="M61">
        <f>VLOOKUP($B61,'2011B4'!$B:$U,12,FALSE)</f>
        <v>11.122008216334471</v>
      </c>
      <c r="N61">
        <f>VLOOKUP($B61,'2011B4'!$B:$U,13,FALSE)</f>
        <v>81.670350651133163</v>
      </c>
      <c r="O61">
        <f>VLOOKUP($B61,'2011B4'!$B:$U,14,FALSE)</f>
        <v>18.329649348866841</v>
      </c>
      <c r="P61">
        <f>VLOOKUP($B61,'2011B4'!$B:$U,15,FALSE)</f>
        <v>17.958656066078184</v>
      </c>
      <c r="Q61">
        <f>VLOOKUP($B61,'2011B4'!$B:$U,16,FALSE)</f>
        <v>8.4662674716121522</v>
      </c>
      <c r="R61">
        <f>VLOOKUP($B61,'2011B4'!$B:$U,17,FALSE)</f>
        <v>14.226598845844199</v>
      </c>
      <c r="S61">
        <f>VLOOKUP($B61,'2011B4'!$B:$U,18,FALSE)</f>
        <v>9.0150753151189491</v>
      </c>
      <c r="T61">
        <f>VLOOKUP($B61,'2011B4'!$B:$U,19,FALSE)</f>
        <v>50.333402301346524</v>
      </c>
      <c r="U61">
        <f>VLOOKUP($B61,'2011B4'!$B:$U,20,FALSE)</f>
        <v>82.041343933921823</v>
      </c>
      <c r="V61">
        <f>VLOOKUP($B61,'2001B4'!$E:$W,3,FALSE)</f>
        <v>1282143</v>
      </c>
      <c r="W61">
        <f>VLOOKUP($B61,'2001B4'!$E:$W,4,FALSE)</f>
        <v>679583</v>
      </c>
      <c r="X61">
        <f>VLOOKUP($B61,'2001B4'!$E:$W,5,FALSE)</f>
        <v>602560</v>
      </c>
      <c r="Y61">
        <f>VLOOKUP($B61,'2001B4'!$E:$W,6,FALSE)</f>
        <v>337178</v>
      </c>
      <c r="Z61">
        <f>VLOOKUP($B61,'2001B4'!$E:$W,7,FALSE)</f>
        <v>283627</v>
      </c>
      <c r="AA61">
        <f>VLOOKUP($B61,'2001B4'!$E:$W,8,FALSE)</f>
        <v>53551</v>
      </c>
      <c r="AB61">
        <f>VLOOKUP($B61,'2001B4'!$E:$W,9,FALSE)</f>
        <v>26.29800264089107</v>
      </c>
      <c r="AC61">
        <f>VLOOKUP($B61,'2001B4'!$E:$W,10,FALSE)</f>
        <v>41.735446590041249</v>
      </c>
      <c r="AD61">
        <f>VLOOKUP($B61,'2001B4'!$E:$W,11,FALSE)</f>
        <v>8.887247742963357</v>
      </c>
      <c r="AE61">
        <f>VLOOKUP($B61,'2001B4'!$E:$W,12,FALSE)</f>
        <v>84.117884322227425</v>
      </c>
      <c r="AF61">
        <f>VLOOKUP($B61,'2001B4'!$E:$W,13,FALSE)</f>
        <v>15.882115677772571</v>
      </c>
      <c r="AG61">
        <f>VLOOKUP($B61,'2001B4'!$E:$W,14,FALSE)</f>
        <v>25.229107474390378</v>
      </c>
      <c r="AH61">
        <f>VLOOKUP($B61,'2001B4'!$E:$W,15,FALSE)</f>
        <v>14.42413206081061</v>
      </c>
      <c r="AI61">
        <f>VLOOKUP($B61,'2001B4'!$E:$W,16,FALSE)</f>
        <v>12.479461886599957</v>
      </c>
      <c r="AJ61">
        <f>VLOOKUP($B61,'2001B4'!$E:$W,17,FALSE)</f>
        <v>7.4705348510282406</v>
      </c>
      <c r="AK61">
        <f>VLOOKUP($B61,'2001B4'!$E:$W,18,FALSE)</f>
        <v>40.396763727170814</v>
      </c>
      <c r="AL61">
        <f>VLOOKUP($B61,'2001B4'!$E:$W,19,FALSE)</f>
        <v>74.770892525609625</v>
      </c>
      <c r="AN61">
        <f t="shared" si="0"/>
        <v>2.4725947679522484</v>
      </c>
      <c r="AO61">
        <f t="shared" si="1"/>
        <v>2.9488671112742679</v>
      </c>
      <c r="AP61">
        <f t="shared" si="2"/>
        <v>2.2347604733711144</v>
      </c>
      <c r="AQ61">
        <f>O61-AF61</f>
        <v>2.4475336710942699</v>
      </c>
      <c r="AR61">
        <f>P61-AG61</f>
        <v>-7.2704514083121943</v>
      </c>
      <c r="AS61">
        <f>Q61-AH61</f>
        <v>-5.9578645891984578</v>
      </c>
      <c r="AT61">
        <f>R61-AI61</f>
        <v>1.7471369592442425</v>
      </c>
      <c r="AU61">
        <f>S61-AJ61</f>
        <v>1.5445404640907086</v>
      </c>
      <c r="AV61">
        <f>T61-AK61</f>
        <v>9.9366385741757099</v>
      </c>
    </row>
    <row r="62" spans="1:48" x14ac:dyDescent="0.25">
      <c r="A62" t="s">
        <v>2891</v>
      </c>
      <c r="B62">
        <v>61</v>
      </c>
      <c r="C62" t="s">
        <v>124</v>
      </c>
      <c r="D62">
        <f>VLOOKUP($B62,'2011B4'!$B:$U,3,FALSE)</f>
        <v>0</v>
      </c>
      <c r="E62">
        <f>VLOOKUP($B62,'2011B4'!$B:$U,4,FALSE)</f>
        <v>687271</v>
      </c>
      <c r="F62">
        <f>VLOOKUP($B62,'2011B4'!$B:$U,5,FALSE)</f>
        <v>326829</v>
      </c>
      <c r="G62">
        <f>VLOOKUP($B62,'2011B4'!$B:$U,6,FALSE)</f>
        <v>360442</v>
      </c>
      <c r="H62">
        <f>VLOOKUP($B62,'2011B4'!$B:$U,7,FALSE)</f>
        <v>164661</v>
      </c>
      <c r="I62">
        <f>VLOOKUP($B62,'2011B4'!$B:$U,8,FALSE)</f>
        <v>102243</v>
      </c>
      <c r="J62">
        <f>VLOOKUP($B62,'2011B4'!$B:$U,9,FALSE)</f>
        <v>62418</v>
      </c>
      <c r="K62">
        <f>VLOOKUP($B62,'2011B4'!$B:$U,10,FALSE)</f>
        <v>23.958671324703065</v>
      </c>
      <c r="L62">
        <f>VLOOKUP($B62,'2011B4'!$B:$U,11,FALSE)</f>
        <v>31.283331650496134</v>
      </c>
      <c r="M62">
        <f>VLOOKUP($B62,'2011B4'!$B:$U,12,FALSE)</f>
        <v>17.317071817379773</v>
      </c>
      <c r="N62">
        <f>VLOOKUP($B62,'2011B4'!$B:$U,13,FALSE)</f>
        <v>62.09302749284894</v>
      </c>
      <c r="O62">
        <f>VLOOKUP($B62,'2011B4'!$B:$U,14,FALSE)</f>
        <v>37.906972507151053</v>
      </c>
      <c r="P62">
        <f>VLOOKUP($B62,'2011B4'!$B:$U,15,FALSE)</f>
        <v>49.724585663879118</v>
      </c>
      <c r="Q62">
        <f>VLOOKUP($B62,'2011B4'!$B:$U,16,FALSE)</f>
        <v>4.0446736021280083</v>
      </c>
      <c r="R62">
        <f>VLOOKUP($B62,'2011B4'!$B:$U,17,FALSE)</f>
        <v>8.3541336442752083</v>
      </c>
      <c r="S62">
        <f>VLOOKUP($B62,'2011B4'!$B:$U,18,FALSE)</f>
        <v>4.8013798045681728</v>
      </c>
      <c r="T62">
        <f>VLOOKUP($B62,'2011B4'!$B:$U,19,FALSE)</f>
        <v>33.075227285149488</v>
      </c>
      <c r="U62">
        <f>VLOOKUP($B62,'2011B4'!$B:$U,20,FALSE)</f>
        <v>50.275414336120875</v>
      </c>
      <c r="V62">
        <f>VLOOKUP($B62,'2001B4'!$E:$W,3,FALSE)</f>
        <v>697078</v>
      </c>
      <c r="W62">
        <f>VLOOKUP($B62,'2001B4'!$E:$W,4,FALSE)</f>
        <v>331061</v>
      </c>
      <c r="X62">
        <f>VLOOKUP($B62,'2001B4'!$E:$W,5,FALSE)</f>
        <v>366017</v>
      </c>
      <c r="Y62">
        <f>VLOOKUP($B62,'2001B4'!$E:$W,6,FALSE)</f>
        <v>172876</v>
      </c>
      <c r="Z62">
        <f>VLOOKUP($B62,'2001B4'!$E:$W,7,FALSE)</f>
        <v>98347</v>
      </c>
      <c r="AA62">
        <f>VLOOKUP($B62,'2001B4'!$E:$W,8,FALSE)</f>
        <v>74529</v>
      </c>
      <c r="AB62">
        <f>VLOOKUP($B62,'2001B4'!$E:$W,9,FALSE)</f>
        <v>24.800094107115704</v>
      </c>
      <c r="AC62">
        <f>VLOOKUP($B62,'2001B4'!$E:$W,10,FALSE)</f>
        <v>29.706609960097989</v>
      </c>
      <c r="AD62">
        <f>VLOOKUP($B62,'2001B4'!$E:$W,11,FALSE)</f>
        <v>20.36216897029373</v>
      </c>
      <c r="AE62">
        <f>VLOOKUP($B62,'2001B4'!$E:$W,12,FALSE)</f>
        <v>56.888752631944286</v>
      </c>
      <c r="AF62">
        <f>VLOOKUP($B62,'2001B4'!$E:$W,13,FALSE)</f>
        <v>43.111247368055714</v>
      </c>
      <c r="AG62">
        <f>VLOOKUP($B62,'2001B4'!$E:$W,14,FALSE)</f>
        <v>61.500728846109354</v>
      </c>
      <c r="AH62">
        <f>VLOOKUP($B62,'2001B4'!$E:$W,15,FALSE)</f>
        <v>4.8855827298179042</v>
      </c>
      <c r="AI62">
        <f>VLOOKUP($B62,'2001B4'!$E:$W,16,FALSE)</f>
        <v>6.3074110923436457</v>
      </c>
      <c r="AJ62">
        <f>VLOOKUP($B62,'2001B4'!$E:$W,17,FALSE)</f>
        <v>4.1659918091580099</v>
      </c>
      <c r="AK62">
        <f>VLOOKUP($B62,'2001B4'!$E:$W,18,FALSE)</f>
        <v>23.140285522571091</v>
      </c>
      <c r="AL62">
        <f>VLOOKUP($B62,'2001B4'!$E:$W,19,FALSE)</f>
        <v>38.499271153890646</v>
      </c>
      <c r="AN62">
        <f t="shared" si="0"/>
        <v>-0.84142278241263924</v>
      </c>
      <c r="AO62">
        <f t="shared" si="1"/>
        <v>1.5767216903981449</v>
      </c>
      <c r="AP62">
        <f t="shared" si="2"/>
        <v>-3.0450971529139572</v>
      </c>
      <c r="AQ62">
        <f>O62-AF62</f>
        <v>-5.2042748609046612</v>
      </c>
      <c r="AR62">
        <f>P62-AG62</f>
        <v>-11.776143182230236</v>
      </c>
      <c r="AS62">
        <f>Q62-AH62</f>
        <v>-0.8409091276898959</v>
      </c>
      <c r="AT62">
        <f>R62-AI62</f>
        <v>2.0467225519315626</v>
      </c>
      <c r="AU62">
        <f>S62-AJ62</f>
        <v>0.63538799541016289</v>
      </c>
      <c r="AV62">
        <f>T62-AK62</f>
        <v>9.9349417625783971</v>
      </c>
    </row>
    <row r="63" spans="1:48" x14ac:dyDescent="0.25">
      <c r="A63" t="s">
        <v>2893</v>
      </c>
      <c r="B63">
        <v>62</v>
      </c>
      <c r="C63" t="s">
        <v>125</v>
      </c>
      <c r="D63">
        <f>VLOOKUP($B63,'2011B4'!$B:$U,3,FALSE)</f>
        <v>0</v>
      </c>
      <c r="E63">
        <f>VLOOKUP($B63,'2011B4'!$B:$U,4,FALSE)</f>
        <v>483439</v>
      </c>
      <c r="F63">
        <f>VLOOKUP($B63,'2011B4'!$B:$U,5,FALSE)</f>
        <v>239306</v>
      </c>
      <c r="G63">
        <f>VLOOKUP($B63,'2011B4'!$B:$U,6,FALSE)</f>
        <v>244133</v>
      </c>
      <c r="H63">
        <f>VLOOKUP($B63,'2011B4'!$B:$U,7,FALSE)</f>
        <v>145385</v>
      </c>
      <c r="I63">
        <f>VLOOKUP($B63,'2011B4'!$B:$U,8,FALSE)</f>
        <v>80261</v>
      </c>
      <c r="J63">
        <f>VLOOKUP($B63,'2011B4'!$B:$U,9,FALSE)</f>
        <v>65124</v>
      </c>
      <c r="K63">
        <f>VLOOKUP($B63,'2011B4'!$B:$U,10,FALSE)</f>
        <v>30.073080574798478</v>
      </c>
      <c r="L63">
        <f>VLOOKUP($B63,'2011B4'!$B:$U,11,FALSE)</f>
        <v>33.539067135801027</v>
      </c>
      <c r="M63">
        <f>VLOOKUP($B63,'2011B4'!$B:$U,12,FALSE)</f>
        <v>26.675623533074184</v>
      </c>
      <c r="N63">
        <f>VLOOKUP($B63,'2011B4'!$B:$U,13,FALSE)</f>
        <v>55.205832788802148</v>
      </c>
      <c r="O63">
        <f>VLOOKUP($B63,'2011B4'!$B:$U,14,FALSE)</f>
        <v>44.794167211197852</v>
      </c>
      <c r="P63">
        <f>VLOOKUP($B63,'2011B4'!$B:$U,15,FALSE)</f>
        <v>62.414279327303369</v>
      </c>
      <c r="Q63">
        <f>VLOOKUP($B63,'2011B4'!$B:$U,16,FALSE)</f>
        <v>3.3511022457612545</v>
      </c>
      <c r="R63">
        <f>VLOOKUP($B63,'2011B4'!$B:$U,17,FALSE)</f>
        <v>5.7543763111737798</v>
      </c>
      <c r="S63">
        <f>VLOOKUP($B63,'2011B4'!$B:$U,18,FALSE)</f>
        <v>4.0760738728204426</v>
      </c>
      <c r="T63">
        <f>VLOOKUP($B63,'2011B4'!$B:$U,19,FALSE)</f>
        <v>24.404168242941161</v>
      </c>
      <c r="U63">
        <f>VLOOKUP($B63,'2011B4'!$B:$U,20,FALSE)</f>
        <v>37.585720672696638</v>
      </c>
      <c r="V63">
        <f>VLOOKUP($B63,'2001B4'!$E:$W,3,FALSE)</f>
        <v>462289</v>
      </c>
      <c r="W63">
        <f>VLOOKUP($B63,'2001B4'!$E:$W,4,FALSE)</f>
        <v>227615</v>
      </c>
      <c r="X63">
        <f>VLOOKUP($B63,'2001B4'!$E:$W,5,FALSE)</f>
        <v>234674</v>
      </c>
      <c r="Y63">
        <f>VLOOKUP($B63,'2001B4'!$E:$W,6,FALSE)</f>
        <v>121198</v>
      </c>
      <c r="Z63">
        <f>VLOOKUP($B63,'2001B4'!$E:$W,7,FALSE)</f>
        <v>68665</v>
      </c>
      <c r="AA63">
        <f>VLOOKUP($B63,'2001B4'!$E:$W,8,FALSE)</f>
        <v>52533</v>
      </c>
      <c r="AB63">
        <f>VLOOKUP($B63,'2001B4'!$E:$W,9,FALSE)</f>
        <v>26.21693356320397</v>
      </c>
      <c r="AC63">
        <f>VLOOKUP($B63,'2001B4'!$E:$W,10,FALSE)</f>
        <v>30.1671682446236</v>
      </c>
      <c r="AD63">
        <f>VLOOKUP($B63,'2001B4'!$E:$W,11,FALSE)</f>
        <v>22.385522043345237</v>
      </c>
      <c r="AE63">
        <f>VLOOKUP($B63,'2001B4'!$E:$W,12,FALSE)</f>
        <v>56.655225333751382</v>
      </c>
      <c r="AF63">
        <f>VLOOKUP($B63,'2001B4'!$E:$W,13,FALSE)</f>
        <v>43.344774666248618</v>
      </c>
      <c r="AG63">
        <f>VLOOKUP($B63,'2001B4'!$E:$W,14,FALSE)</f>
        <v>63.986204392811764</v>
      </c>
      <c r="AH63">
        <f>VLOOKUP($B63,'2001B4'!$E:$W,15,FALSE)</f>
        <v>5.2649383653195594</v>
      </c>
      <c r="AI63">
        <f>VLOOKUP($B63,'2001B4'!$E:$W,16,FALSE)</f>
        <v>4.9340748197164972</v>
      </c>
      <c r="AJ63">
        <f>VLOOKUP($B63,'2001B4'!$E:$W,17,FALSE)</f>
        <v>5.1799534645786229</v>
      </c>
      <c r="AK63">
        <f>VLOOKUP($B63,'2001B4'!$E:$W,18,FALSE)</f>
        <v>20.634828957573557</v>
      </c>
      <c r="AL63">
        <f>VLOOKUP($B63,'2001B4'!$E:$W,19,FALSE)</f>
        <v>36.013795607188236</v>
      </c>
      <c r="AN63">
        <f t="shared" si="0"/>
        <v>3.8561470115945085</v>
      </c>
      <c r="AO63">
        <f t="shared" si="1"/>
        <v>3.3718988911774268</v>
      </c>
      <c r="AP63">
        <f t="shared" si="2"/>
        <v>4.2901014897289471</v>
      </c>
      <c r="AQ63">
        <f>O63-AF63</f>
        <v>1.4493925449492338</v>
      </c>
      <c r="AR63">
        <f>P63-AG63</f>
        <v>-1.5719250655083954</v>
      </c>
      <c r="AS63">
        <f>Q63-AH63</f>
        <v>-1.9138361195583049</v>
      </c>
      <c r="AT63">
        <f>R63-AI63</f>
        <v>0.82030149145728259</v>
      </c>
      <c r="AU63">
        <f>S63-AJ63</f>
        <v>-1.1038795917581803</v>
      </c>
      <c r="AV63">
        <f>T63-AK63</f>
        <v>3.7693392853676038</v>
      </c>
    </row>
    <row r="64" spans="1:48" x14ac:dyDescent="0.25">
      <c r="A64" t="s">
        <v>2895</v>
      </c>
      <c r="B64">
        <v>63</v>
      </c>
      <c r="C64" t="s">
        <v>126</v>
      </c>
      <c r="D64">
        <f>VLOOKUP($B64,'2011B4'!$B:$U,3,FALSE)</f>
        <v>0</v>
      </c>
      <c r="E64">
        <f>VLOOKUP($B64,'2011B4'!$B:$U,4,FALSE)</f>
        <v>259898</v>
      </c>
      <c r="F64">
        <f>VLOOKUP($B64,'2011B4'!$B:$U,5,FALSE)</f>
        <v>124326</v>
      </c>
      <c r="G64">
        <f>VLOOKUP($B64,'2011B4'!$B:$U,6,FALSE)</f>
        <v>135572</v>
      </c>
      <c r="H64">
        <f>VLOOKUP($B64,'2011B4'!$B:$U,7,FALSE)</f>
        <v>77942</v>
      </c>
      <c r="I64">
        <f>VLOOKUP($B64,'2011B4'!$B:$U,8,FALSE)</f>
        <v>38619</v>
      </c>
      <c r="J64">
        <f>VLOOKUP($B64,'2011B4'!$B:$U,9,FALSE)</f>
        <v>39323</v>
      </c>
      <c r="K64">
        <f>VLOOKUP($B64,'2011B4'!$B:$U,10,FALSE)</f>
        <v>29.989457402519449</v>
      </c>
      <c r="L64">
        <f>VLOOKUP($B64,'2011B4'!$B:$U,11,FALSE)</f>
        <v>31.06269002461271</v>
      </c>
      <c r="M64">
        <f>VLOOKUP($B64,'2011B4'!$B:$U,12,FALSE)</f>
        <v>29.005251821910129</v>
      </c>
      <c r="N64">
        <f>VLOOKUP($B64,'2011B4'!$B:$U,13,FALSE)</f>
        <v>49.548382130302024</v>
      </c>
      <c r="O64">
        <f>VLOOKUP($B64,'2011B4'!$B:$U,14,FALSE)</f>
        <v>50.451617869697984</v>
      </c>
      <c r="P64">
        <f>VLOOKUP($B64,'2011B4'!$B:$U,15,FALSE)</f>
        <v>73.926766056811474</v>
      </c>
      <c r="Q64">
        <f>VLOOKUP($B64,'2011B4'!$B:$U,16,FALSE)</f>
        <v>3.0189114982936029</v>
      </c>
      <c r="R64">
        <f>VLOOKUP($B64,'2011B4'!$B:$U,17,FALSE)</f>
        <v>3.8233558286931308</v>
      </c>
      <c r="S64">
        <f>VLOOKUP($B64,'2011B4'!$B:$U,18,FALSE)</f>
        <v>2.6288778835544377</v>
      </c>
      <c r="T64">
        <f>VLOOKUP($B64,'2011B4'!$B:$U,19,FALSE)</f>
        <v>16.602088732647353</v>
      </c>
      <c r="U64">
        <f>VLOOKUP($B64,'2011B4'!$B:$U,20,FALSE)</f>
        <v>26.073233943188526</v>
      </c>
      <c r="V64">
        <f>VLOOKUP($B64,'2001B4'!$E:$W,3,FALSE)</f>
        <v>249462</v>
      </c>
      <c r="W64">
        <f>VLOOKUP($B64,'2001B4'!$E:$W,4,FALSE)</f>
        <v>118510</v>
      </c>
      <c r="X64">
        <f>VLOOKUP($B64,'2001B4'!$E:$W,5,FALSE)</f>
        <v>130952</v>
      </c>
      <c r="Y64">
        <f>VLOOKUP($B64,'2001B4'!$E:$W,6,FALSE)</f>
        <v>85011</v>
      </c>
      <c r="Z64">
        <f>VLOOKUP($B64,'2001B4'!$E:$W,7,FALSE)</f>
        <v>39563</v>
      </c>
      <c r="AA64">
        <f>VLOOKUP($B64,'2001B4'!$E:$W,8,FALSE)</f>
        <v>45448</v>
      </c>
      <c r="AB64">
        <f>VLOOKUP($B64,'2001B4'!$E:$W,9,FALSE)</f>
        <v>34.0777352863362</v>
      </c>
      <c r="AC64">
        <f>VLOOKUP($B64,'2001B4'!$E:$W,10,FALSE)</f>
        <v>33.383680702050462</v>
      </c>
      <c r="AD64">
        <f>VLOOKUP($B64,'2001B4'!$E:$W,11,FALSE)</f>
        <v>34.705846417007756</v>
      </c>
      <c r="AE64">
        <f>VLOOKUP($B64,'2001B4'!$E:$W,12,FALSE)</f>
        <v>46.538683229229164</v>
      </c>
      <c r="AF64">
        <f>VLOOKUP($B64,'2001B4'!$E:$W,13,FALSE)</f>
        <v>53.461316770770836</v>
      </c>
      <c r="AG64">
        <f>VLOOKUP($B64,'2001B4'!$E:$W,14,FALSE)</f>
        <v>76.281892931502981</v>
      </c>
      <c r="AH64">
        <f>VLOOKUP($B64,'2001B4'!$E:$W,15,FALSE)</f>
        <v>5.6192727999905898</v>
      </c>
      <c r="AI64">
        <f>VLOOKUP($B64,'2001B4'!$E:$W,16,FALSE)</f>
        <v>2.8525720200915172</v>
      </c>
      <c r="AJ64">
        <f>VLOOKUP($B64,'2001B4'!$E:$W,17,FALSE)</f>
        <v>3.7877451153380148</v>
      </c>
      <c r="AK64">
        <f>VLOOKUP($B64,'2001B4'!$E:$W,18,FALSE)</f>
        <v>11.458517133076896</v>
      </c>
      <c r="AL64">
        <f>VLOOKUP($B64,'2001B4'!$E:$W,19,FALSE)</f>
        <v>23.718107068497019</v>
      </c>
      <c r="AN64">
        <f t="shared" si="0"/>
        <v>-4.0882778838167511</v>
      </c>
      <c r="AO64">
        <f t="shared" si="1"/>
        <v>-2.3209906774377522</v>
      </c>
      <c r="AP64">
        <f t="shared" si="2"/>
        <v>-5.7005945950976269</v>
      </c>
      <c r="AQ64">
        <f>O64-AF64</f>
        <v>-3.0096989010728521</v>
      </c>
      <c r="AR64">
        <f>P64-AG64</f>
        <v>-2.3551268746915071</v>
      </c>
      <c r="AS64">
        <f>Q64-AH64</f>
        <v>-2.6003613016969869</v>
      </c>
      <c r="AT64">
        <f>R64-AI64</f>
        <v>0.97078380860161362</v>
      </c>
      <c r="AU64">
        <f>S64-AJ64</f>
        <v>-1.1588672317835771</v>
      </c>
      <c r="AV64">
        <f>T64-AK64</f>
        <v>5.143571599570457</v>
      </c>
    </row>
    <row r="65" spans="1:48" x14ac:dyDescent="0.25">
      <c r="A65" t="s">
        <v>2897</v>
      </c>
      <c r="B65">
        <v>64</v>
      </c>
      <c r="C65" t="s">
        <v>1443</v>
      </c>
      <c r="D65">
        <f>VLOOKUP($B65,'2011B4'!$B:$U,3,FALSE)</f>
        <v>0</v>
      </c>
      <c r="E65">
        <f>VLOOKUP($B65,'2011B4'!$B:$U,4,FALSE)</f>
        <v>622506</v>
      </c>
      <c r="F65">
        <f>VLOOKUP($B65,'2011B4'!$B:$U,5,FALSE)</f>
        <v>291081</v>
      </c>
      <c r="G65">
        <f>VLOOKUP($B65,'2011B4'!$B:$U,6,FALSE)</f>
        <v>331425</v>
      </c>
      <c r="H65">
        <f>VLOOKUP($B65,'2011B4'!$B:$U,7,FALSE)</f>
        <v>201238</v>
      </c>
      <c r="I65">
        <f>VLOOKUP($B65,'2011B4'!$B:$U,8,FALSE)</f>
        <v>102203</v>
      </c>
      <c r="J65">
        <f>VLOOKUP($B65,'2011B4'!$B:$U,9,FALSE)</f>
        <v>99035</v>
      </c>
      <c r="K65">
        <f>VLOOKUP($B65,'2011B4'!$B:$U,10,FALSE)</f>
        <v>32.327077971939225</v>
      </c>
      <c r="L65">
        <f>VLOOKUP($B65,'2011B4'!$B:$U,11,FALSE)</f>
        <v>35.111532528746295</v>
      </c>
      <c r="M65">
        <f>VLOOKUP($B65,'2011B4'!$B:$U,12,FALSE)</f>
        <v>29.881571999698274</v>
      </c>
      <c r="N65">
        <f>VLOOKUP($B65,'2011B4'!$B:$U,13,FALSE)</f>
        <v>50.787127679662888</v>
      </c>
      <c r="O65">
        <f>VLOOKUP($B65,'2011B4'!$B:$U,14,FALSE)</f>
        <v>49.212872320337112</v>
      </c>
      <c r="P65">
        <f>VLOOKUP($B65,'2011B4'!$B:$U,15,FALSE)</f>
        <v>68.266430793388906</v>
      </c>
      <c r="Q65">
        <f>VLOOKUP($B65,'2011B4'!$B:$U,16,FALSE)</f>
        <v>2.1944165614844113</v>
      </c>
      <c r="R65">
        <f>VLOOKUP($B65,'2011B4'!$B:$U,17,FALSE)</f>
        <v>4.4246116538625904</v>
      </c>
      <c r="S65">
        <f>VLOOKUP($B65,'2011B4'!$B:$U,18,FALSE)</f>
        <v>2.9616672795396495</v>
      </c>
      <c r="T65">
        <f>VLOOKUP($B65,'2011B4'!$B:$U,19,FALSE)</f>
        <v>22.152873711724425</v>
      </c>
      <c r="U65">
        <f>VLOOKUP($B65,'2011B4'!$B:$U,20,FALSE)</f>
        <v>31.733569206611076</v>
      </c>
      <c r="V65">
        <f>VLOOKUP($B65,'2001B4'!$E:$W,3,FALSE)</f>
        <v>630567</v>
      </c>
      <c r="W65">
        <f>VLOOKUP($B65,'2001B4'!$E:$W,4,FALSE)</f>
        <v>293848</v>
      </c>
      <c r="X65">
        <f>VLOOKUP($B65,'2001B4'!$E:$W,5,FALSE)</f>
        <v>336719</v>
      </c>
      <c r="Y65">
        <f>VLOOKUP($B65,'2001B4'!$E:$W,6,FALSE)</f>
        <v>206966</v>
      </c>
      <c r="Z65">
        <f>VLOOKUP($B65,'2001B4'!$E:$W,7,FALSE)</f>
        <v>99741</v>
      </c>
      <c r="AA65">
        <f>VLOOKUP($B65,'2001B4'!$E:$W,8,FALSE)</f>
        <v>107225</v>
      </c>
      <c r="AB65">
        <f>VLOOKUP($B65,'2001B4'!$E:$W,9,FALSE)</f>
        <v>32.822206046304359</v>
      </c>
      <c r="AC65">
        <f>VLOOKUP($B65,'2001B4'!$E:$W,10,FALSE)</f>
        <v>33.943058996487977</v>
      </c>
      <c r="AD65">
        <f>VLOOKUP($B65,'2001B4'!$E:$W,11,FALSE)</f>
        <v>31.844059883760643</v>
      </c>
      <c r="AE65">
        <f>VLOOKUP($B65,'2001B4'!$E:$W,12,FALSE)</f>
        <v>48.191973560874736</v>
      </c>
      <c r="AF65">
        <f>VLOOKUP($B65,'2001B4'!$E:$W,13,FALSE)</f>
        <v>51.808026439125264</v>
      </c>
      <c r="AG65">
        <f>VLOOKUP($B65,'2001B4'!$E:$W,14,FALSE)</f>
        <v>73.458925620633352</v>
      </c>
      <c r="AH65">
        <f>VLOOKUP($B65,'2001B4'!$E:$W,15,FALSE)</f>
        <v>2.8536088053110173</v>
      </c>
      <c r="AI65">
        <f>VLOOKUP($B65,'2001B4'!$E:$W,16,FALSE)</f>
        <v>3.5421276924712273</v>
      </c>
      <c r="AJ65">
        <f>VLOOKUP($B65,'2001B4'!$E:$W,17,FALSE)</f>
        <v>3.4073229419324913</v>
      </c>
      <c r="AK65">
        <f>VLOOKUP($B65,'2001B4'!$E:$W,18,FALSE)</f>
        <v>16.738014939651926</v>
      </c>
      <c r="AL65">
        <f>VLOOKUP($B65,'2001B4'!$E:$W,19,FALSE)</f>
        <v>26.541074379366648</v>
      </c>
      <c r="AN65">
        <f t="shared" si="0"/>
        <v>-0.49512807436513384</v>
      </c>
      <c r="AO65">
        <f t="shared" si="1"/>
        <v>1.168473532258318</v>
      </c>
      <c r="AP65">
        <f t="shared" si="2"/>
        <v>-1.9624878840623694</v>
      </c>
      <c r="AQ65">
        <f>O65-AF65</f>
        <v>-2.5951541187881517</v>
      </c>
      <c r="AR65">
        <f>P65-AG65</f>
        <v>-5.1924948272444453</v>
      </c>
      <c r="AS65">
        <f>Q65-AH65</f>
        <v>-0.65919224382660602</v>
      </c>
      <c r="AT65">
        <f>R65-AI65</f>
        <v>0.88248396139136309</v>
      </c>
      <c r="AU65">
        <f>S65-AJ65</f>
        <v>-0.44565566239284182</v>
      </c>
      <c r="AV65">
        <f>T65-AK65</f>
        <v>5.414858772072499</v>
      </c>
    </row>
    <row r="66" spans="1:48" x14ac:dyDescent="0.25">
      <c r="A66" t="s">
        <v>2899</v>
      </c>
      <c r="B66">
        <v>65</v>
      </c>
      <c r="C66" t="s">
        <v>127</v>
      </c>
      <c r="D66">
        <f>VLOOKUP($B66,'2011B4'!$B:$U,3,FALSE)</f>
        <v>0</v>
      </c>
      <c r="E66">
        <f>VLOOKUP($B66,'2011B4'!$B:$U,4,FALSE)</f>
        <v>259648</v>
      </c>
      <c r="F66">
        <f>VLOOKUP($B66,'2011B4'!$B:$U,5,FALSE)</f>
        <v>131125</v>
      </c>
      <c r="G66">
        <f>VLOOKUP($B66,'2011B4'!$B:$U,6,FALSE)</f>
        <v>128523</v>
      </c>
      <c r="H66">
        <f>VLOOKUP($B66,'2011B4'!$B:$U,7,FALSE)</f>
        <v>62770</v>
      </c>
      <c r="I66">
        <f>VLOOKUP($B66,'2011B4'!$B:$U,8,FALSE)</f>
        <v>43316</v>
      </c>
      <c r="J66">
        <f>VLOOKUP($B66,'2011B4'!$B:$U,9,FALSE)</f>
        <v>19454</v>
      </c>
      <c r="K66">
        <f>VLOOKUP($B66,'2011B4'!$B:$U,10,FALSE)</f>
        <v>24.175036973132858</v>
      </c>
      <c r="L66">
        <f>VLOOKUP($B66,'2011B4'!$B:$U,11,FALSE)</f>
        <v>33.034127740705429</v>
      </c>
      <c r="M66">
        <f>VLOOKUP($B66,'2011B4'!$B:$U,12,FALSE)</f>
        <v>15.13659033791617</v>
      </c>
      <c r="N66">
        <f>VLOOKUP($B66,'2011B4'!$B:$U,13,FALSE)</f>
        <v>69.007487653337591</v>
      </c>
      <c r="O66">
        <f>VLOOKUP($B66,'2011B4'!$B:$U,14,FALSE)</f>
        <v>30.992512346662419</v>
      </c>
      <c r="P66">
        <f>VLOOKUP($B66,'2011B4'!$B:$U,15,FALSE)</f>
        <v>55.813286601879881</v>
      </c>
      <c r="Q66">
        <f>VLOOKUP($B66,'2011B4'!$B:$U,16,FALSE)</f>
        <v>3.2212840528915088</v>
      </c>
      <c r="R66">
        <f>VLOOKUP($B66,'2011B4'!$B:$U,17,FALSE)</f>
        <v>7.7122829377090971</v>
      </c>
      <c r="S66">
        <f>VLOOKUP($B66,'2011B4'!$B:$U,18,FALSE)</f>
        <v>5.2270192767245494</v>
      </c>
      <c r="T66">
        <f>VLOOKUP($B66,'2011B4'!$B:$U,19,FALSE)</f>
        <v>28.026127130794961</v>
      </c>
      <c r="U66">
        <f>VLOOKUP($B66,'2011B4'!$B:$U,20,FALSE)</f>
        <v>44.186713398120119</v>
      </c>
      <c r="V66">
        <f>VLOOKUP($B66,'2001B4'!$E:$W,3,FALSE)</f>
        <v>224542</v>
      </c>
      <c r="W66">
        <f>VLOOKUP($B66,'2001B4'!$E:$W,4,FALSE)</f>
        <v>111084</v>
      </c>
      <c r="X66">
        <f>VLOOKUP($B66,'2001B4'!$E:$W,5,FALSE)</f>
        <v>113458</v>
      </c>
      <c r="Y66">
        <f>VLOOKUP($B66,'2001B4'!$E:$W,6,FALSE)</f>
        <v>54207</v>
      </c>
      <c r="Z66">
        <f>VLOOKUP($B66,'2001B4'!$E:$W,7,FALSE)</f>
        <v>34463</v>
      </c>
      <c r="AA66">
        <f>VLOOKUP($B66,'2001B4'!$E:$W,8,FALSE)</f>
        <v>19744</v>
      </c>
      <c r="AB66">
        <f>VLOOKUP($B66,'2001B4'!$E:$W,9,FALSE)</f>
        <v>24.141140632932814</v>
      </c>
      <c r="AC66">
        <f>VLOOKUP($B66,'2001B4'!$E:$W,10,FALSE)</f>
        <v>31.024269921860935</v>
      </c>
      <c r="AD66">
        <f>VLOOKUP($B66,'2001B4'!$E:$W,11,FALSE)</f>
        <v>17.40203423293201</v>
      </c>
      <c r="AE66">
        <f>VLOOKUP($B66,'2001B4'!$E:$W,12,FALSE)</f>
        <v>63.576659840979943</v>
      </c>
      <c r="AF66">
        <f>VLOOKUP($B66,'2001B4'!$E:$W,13,FALSE)</f>
        <v>36.42334015902005</v>
      </c>
      <c r="AG66">
        <f>VLOOKUP($B66,'2001B4'!$E:$W,14,FALSE)</f>
        <v>66.781043038721933</v>
      </c>
      <c r="AH66">
        <f>VLOOKUP($B66,'2001B4'!$E:$W,15,FALSE)</f>
        <v>5.3590864648477137</v>
      </c>
      <c r="AI66">
        <f>VLOOKUP($B66,'2001B4'!$E:$W,16,FALSE)</f>
        <v>6.2132196948733558</v>
      </c>
      <c r="AJ66">
        <f>VLOOKUP($B66,'2001B4'!$E:$W,17,FALSE)</f>
        <v>4.2559079085726941</v>
      </c>
      <c r="AK66">
        <f>VLOOKUP($B66,'2001B4'!$E:$W,18,FALSE)</f>
        <v>17.390742892984299</v>
      </c>
      <c r="AL66">
        <f>VLOOKUP($B66,'2001B4'!$E:$W,19,FALSE)</f>
        <v>33.218956961278067</v>
      </c>
      <c r="AN66">
        <f t="shared" si="0"/>
        <v>3.3896340200044506E-2</v>
      </c>
      <c r="AO66">
        <f t="shared" si="1"/>
        <v>2.0098578188444947</v>
      </c>
      <c r="AP66">
        <f t="shared" si="2"/>
        <v>-2.2654438950158404</v>
      </c>
      <c r="AQ66">
        <f>O66-AF66</f>
        <v>-5.4308278123576308</v>
      </c>
      <c r="AR66">
        <f>P66-AG66</f>
        <v>-10.967756436842052</v>
      </c>
      <c r="AS66">
        <f>Q66-AH66</f>
        <v>-2.1378024119562049</v>
      </c>
      <c r="AT66">
        <f>R66-AI66</f>
        <v>1.4990632428357413</v>
      </c>
      <c r="AU66">
        <f>S66-AJ66</f>
        <v>0.97111136815185528</v>
      </c>
      <c r="AV66">
        <f>T66-AK66</f>
        <v>10.635384237810662</v>
      </c>
    </row>
    <row r="67" spans="1:48" x14ac:dyDescent="0.25">
      <c r="A67" t="s">
        <v>2901</v>
      </c>
      <c r="B67">
        <v>66</v>
      </c>
      <c r="C67" t="s">
        <v>128</v>
      </c>
      <c r="D67">
        <f>VLOOKUP($B67,'2011B4'!$B:$U,3,FALSE)</f>
        <v>0</v>
      </c>
      <c r="E67">
        <f>VLOOKUP($B67,'2011B4'!$B:$U,4,FALSE)</f>
        <v>954605</v>
      </c>
      <c r="F67">
        <f>VLOOKUP($B67,'2011B4'!$B:$U,5,FALSE)</f>
        <v>493666</v>
      </c>
      <c r="G67">
        <f>VLOOKUP($B67,'2011B4'!$B:$U,6,FALSE)</f>
        <v>460939</v>
      </c>
      <c r="H67">
        <f>VLOOKUP($B67,'2011B4'!$B:$U,7,FALSE)</f>
        <v>296059</v>
      </c>
      <c r="I67">
        <f>VLOOKUP($B67,'2011B4'!$B:$U,8,FALSE)</f>
        <v>216987</v>
      </c>
      <c r="J67">
        <f>VLOOKUP($B67,'2011B4'!$B:$U,9,FALSE)</f>
        <v>79072</v>
      </c>
      <c r="K67">
        <f>VLOOKUP($B67,'2011B4'!$B:$U,10,FALSE)</f>
        <v>31.013770093389414</v>
      </c>
      <c r="L67">
        <f>VLOOKUP($B67,'2011B4'!$B:$U,11,FALSE)</f>
        <v>43.954211957072189</v>
      </c>
      <c r="M67">
        <f>VLOOKUP($B67,'2011B4'!$B:$U,12,FALSE)</f>
        <v>17.154547564862163</v>
      </c>
      <c r="N67">
        <f>VLOOKUP($B67,'2011B4'!$B:$U,13,FALSE)</f>
        <v>73.291810078396537</v>
      </c>
      <c r="O67">
        <f>VLOOKUP($B67,'2011B4'!$B:$U,14,FALSE)</f>
        <v>26.708189921603463</v>
      </c>
      <c r="P67">
        <f>VLOOKUP($B67,'2011B4'!$B:$U,15,FALSE)</f>
        <v>42.42769177765242</v>
      </c>
      <c r="Q67">
        <f>VLOOKUP($B67,'2011B4'!$B:$U,16,FALSE)</f>
        <v>7.5910544857612834</v>
      </c>
      <c r="R67">
        <f>VLOOKUP($B67,'2011B4'!$B:$U,17,FALSE)</f>
        <v>11.499059309124195</v>
      </c>
      <c r="S67">
        <f>VLOOKUP($B67,'2011B4'!$B:$U,18,FALSE)</f>
        <v>5.5225478705258073</v>
      </c>
      <c r="T67">
        <f>VLOOKUP($B67,'2011B4'!$B:$U,19,FALSE)</f>
        <v>32.959646556936285</v>
      </c>
      <c r="U67">
        <f>VLOOKUP($B67,'2011B4'!$B:$U,20,FALSE)</f>
        <v>57.572308222347573</v>
      </c>
      <c r="V67">
        <f>VLOOKUP($B67,'2001B4'!$E:$W,3,FALSE)</f>
        <v>762909</v>
      </c>
      <c r="W67">
        <f>VLOOKUP($B67,'2001B4'!$E:$W,4,FALSE)</f>
        <v>400254</v>
      </c>
      <c r="X67">
        <f>VLOOKUP($B67,'2001B4'!$E:$W,5,FALSE)</f>
        <v>362655</v>
      </c>
      <c r="Y67">
        <f>VLOOKUP($B67,'2001B4'!$E:$W,6,FALSE)</f>
        <v>227739</v>
      </c>
      <c r="Z67">
        <f>VLOOKUP($B67,'2001B4'!$E:$W,7,FALSE)</f>
        <v>170552</v>
      </c>
      <c r="AA67">
        <f>VLOOKUP($B67,'2001B4'!$E:$W,8,FALSE)</f>
        <v>57187</v>
      </c>
      <c r="AB67">
        <f>VLOOKUP($B67,'2001B4'!$E:$W,9,FALSE)</f>
        <v>29.8513977420636</v>
      </c>
      <c r="AC67">
        <f>VLOOKUP($B67,'2001B4'!$E:$W,10,FALSE)</f>
        <v>42.61094205179711</v>
      </c>
      <c r="AD67">
        <f>VLOOKUP($B67,'2001B4'!$E:$W,11,FALSE)</f>
        <v>15.76898153892818</v>
      </c>
      <c r="AE67">
        <f>VLOOKUP($B67,'2001B4'!$E:$W,12,FALSE)</f>
        <v>74.889237240876611</v>
      </c>
      <c r="AF67">
        <f>VLOOKUP($B67,'2001B4'!$E:$W,13,FALSE)</f>
        <v>25.110762759123382</v>
      </c>
      <c r="AG67">
        <f>VLOOKUP($B67,'2001B4'!$E:$W,14,FALSE)</f>
        <v>47.097335107293866</v>
      </c>
      <c r="AH67">
        <f>VLOOKUP($B67,'2001B4'!$E:$W,15,FALSE)</f>
        <v>14.626831592305226</v>
      </c>
      <c r="AI67">
        <f>VLOOKUP($B67,'2001B4'!$E:$W,16,FALSE)</f>
        <v>9.479272324898238</v>
      </c>
      <c r="AJ67">
        <f>VLOOKUP($B67,'2001B4'!$E:$W,17,FALSE)</f>
        <v>4.6676239028010134</v>
      </c>
      <c r="AK67">
        <f>VLOOKUP($B67,'2001B4'!$E:$W,18,FALSE)</f>
        <v>24.128937072701646</v>
      </c>
      <c r="AL67">
        <f>VLOOKUP($B67,'2001B4'!$E:$W,19,FALSE)</f>
        <v>52.902664892706134</v>
      </c>
      <c r="AN67">
        <f t="shared" ref="AN67:AN130" si="3">K67-AB67</f>
        <v>1.1623723513258142</v>
      </c>
      <c r="AO67">
        <f t="shared" ref="AO67:AO130" si="4">L67-AC67</f>
        <v>1.3432699052750792</v>
      </c>
      <c r="AP67">
        <f t="shared" ref="AP67:AP130" si="5">M67-AD67</f>
        <v>1.3855660259339828</v>
      </c>
      <c r="AQ67">
        <f t="shared" ref="AQ67:AQ130" si="6">O67-AF67</f>
        <v>1.5974271624800807</v>
      </c>
      <c r="AR67">
        <f t="shared" ref="AR67:AR130" si="7">P67-AG67</f>
        <v>-4.6696433296414455</v>
      </c>
      <c r="AS67">
        <f t="shared" ref="AS67:AS130" si="8">Q67-AH67</f>
        <v>-7.0357771065439429</v>
      </c>
      <c r="AT67">
        <f t="shared" ref="AT67:AT130" si="9">R67-AI67</f>
        <v>2.0197869842259575</v>
      </c>
      <c r="AU67">
        <f t="shared" ref="AU67:AU130" si="10">S67-AJ67</f>
        <v>0.85492396772479395</v>
      </c>
      <c r="AV67">
        <f t="shared" ref="AV67:AV130" si="11">T67-AK67</f>
        <v>8.8307094842346388</v>
      </c>
    </row>
    <row r="68" spans="1:48" x14ac:dyDescent="0.25">
      <c r="A68" t="s">
        <v>2903</v>
      </c>
      <c r="B68">
        <v>67</v>
      </c>
      <c r="C68" t="s">
        <v>129</v>
      </c>
      <c r="D68">
        <f>VLOOKUP($B68,'2011B4'!$B:$U,3,FALSE)</f>
        <v>0</v>
      </c>
      <c r="E68">
        <f>VLOOKUP($B68,'2011B4'!$B:$U,4,FALSE)</f>
        <v>1648902</v>
      </c>
      <c r="F68">
        <f>VLOOKUP($B68,'2011B4'!$B:$U,5,FALSE)</f>
        <v>858783</v>
      </c>
      <c r="G68">
        <f>VLOOKUP($B68,'2011B4'!$B:$U,6,FALSE)</f>
        <v>790119</v>
      </c>
      <c r="H68">
        <f>VLOOKUP($B68,'2011B4'!$B:$U,7,FALSE)</f>
        <v>449960</v>
      </c>
      <c r="I68">
        <f>VLOOKUP($B68,'2011B4'!$B:$U,8,FALSE)</f>
        <v>372830</v>
      </c>
      <c r="J68">
        <f>VLOOKUP($B68,'2011B4'!$B:$U,9,FALSE)</f>
        <v>77130</v>
      </c>
      <c r="K68">
        <f>VLOOKUP($B68,'2011B4'!$B:$U,10,FALSE)</f>
        <v>27.288462261553448</v>
      </c>
      <c r="L68">
        <f>VLOOKUP($B68,'2011B4'!$B:$U,11,FALSE)</f>
        <v>43.413761101465681</v>
      </c>
      <c r="M68">
        <f>VLOOKUP($B68,'2011B4'!$B:$U,12,FALSE)</f>
        <v>9.7618206877698164</v>
      </c>
      <c r="N68">
        <f>VLOOKUP($B68,'2011B4'!$B:$U,13,FALSE)</f>
        <v>82.858476309005241</v>
      </c>
      <c r="O68">
        <f>VLOOKUP($B68,'2011B4'!$B:$U,14,FALSE)</f>
        <v>17.141523690994756</v>
      </c>
      <c r="P68">
        <f>VLOOKUP($B68,'2011B4'!$B:$U,15,FALSE)</f>
        <v>46.840163570095122</v>
      </c>
      <c r="Q68">
        <f>VLOOKUP($B68,'2011B4'!$B:$U,16,FALSE)</f>
        <v>12.068628322517558</v>
      </c>
      <c r="R68">
        <f>VLOOKUP($B68,'2011B4'!$B:$U,17,FALSE)</f>
        <v>10.470708507422883</v>
      </c>
      <c r="S68">
        <f>VLOOKUP($B68,'2011B4'!$B:$U,18,FALSE)</f>
        <v>6.6899279935994311</v>
      </c>
      <c r="T68">
        <f>VLOOKUP($B68,'2011B4'!$B:$U,19,FALSE)</f>
        <v>23.93057160636501</v>
      </c>
      <c r="U68">
        <f>VLOOKUP($B68,'2011B4'!$B:$U,20,FALSE)</f>
        <v>53.159836429904885</v>
      </c>
      <c r="V68">
        <f>VLOOKUP($B68,'2001B4'!$E:$W,3,FALSE)</f>
        <v>1235614</v>
      </c>
      <c r="W68">
        <f>VLOOKUP($B68,'2001B4'!$E:$W,4,FALSE)</f>
        <v>649484</v>
      </c>
      <c r="X68">
        <f>VLOOKUP($B68,'2001B4'!$E:$W,5,FALSE)</f>
        <v>586130</v>
      </c>
      <c r="Y68">
        <f>VLOOKUP($B68,'2001B4'!$E:$W,6,FALSE)</f>
        <v>298187</v>
      </c>
      <c r="Z68">
        <f>VLOOKUP($B68,'2001B4'!$E:$W,7,FALSE)</f>
        <v>260499</v>
      </c>
      <c r="AA68">
        <f>VLOOKUP($B68,'2001B4'!$E:$W,8,FALSE)</f>
        <v>37688</v>
      </c>
      <c r="AB68">
        <f>VLOOKUP($B68,'2001B4'!$E:$W,9,FALSE)</f>
        <v>24.132698399338302</v>
      </c>
      <c r="AC68">
        <f>VLOOKUP($B68,'2001B4'!$E:$W,10,FALSE)</f>
        <v>40.108609295994974</v>
      </c>
      <c r="AD68">
        <f>VLOOKUP($B68,'2001B4'!$E:$W,11,FALSE)</f>
        <v>6.4299728729121526</v>
      </c>
      <c r="AE68">
        <f>VLOOKUP($B68,'2001B4'!$E:$W,12,FALSE)</f>
        <v>87.360951349321056</v>
      </c>
      <c r="AF68">
        <f>VLOOKUP($B68,'2001B4'!$E:$W,13,FALSE)</f>
        <v>12.639048650678935</v>
      </c>
      <c r="AG68">
        <f>VLOOKUP($B68,'2001B4'!$E:$W,14,FALSE)</f>
        <v>54.99770278382357</v>
      </c>
      <c r="AH68">
        <f>VLOOKUP($B68,'2001B4'!$E:$W,15,FALSE)</f>
        <v>11.584341369677418</v>
      </c>
      <c r="AI68">
        <f>VLOOKUP($B68,'2001B4'!$E:$W,16,FALSE)</f>
        <v>10.335125273737621</v>
      </c>
      <c r="AJ68">
        <f>VLOOKUP($B68,'2001B4'!$E:$W,17,FALSE)</f>
        <v>4.3891920170899468</v>
      </c>
      <c r="AK68">
        <f>VLOOKUP($B68,'2001B4'!$E:$W,18,FALSE)</f>
        <v>18.693638555671441</v>
      </c>
      <c r="AL68">
        <f>VLOOKUP($B68,'2001B4'!$E:$W,19,FALSE)</f>
        <v>45.00229721617643</v>
      </c>
      <c r="AN68">
        <f t="shared" si="3"/>
        <v>3.1557638622151458</v>
      </c>
      <c r="AO68">
        <f t="shared" si="4"/>
        <v>3.3051518054707074</v>
      </c>
      <c r="AP68">
        <f t="shared" si="5"/>
        <v>3.3318478148576638</v>
      </c>
      <c r="AQ68">
        <f t="shared" si="6"/>
        <v>4.5024750403158205</v>
      </c>
      <c r="AR68">
        <f t="shared" si="7"/>
        <v>-8.1575392137284481</v>
      </c>
      <c r="AS68">
        <f t="shared" si="8"/>
        <v>0.48428695284014012</v>
      </c>
      <c r="AT68">
        <f t="shared" si="9"/>
        <v>0.13558323368526182</v>
      </c>
      <c r="AU68">
        <f t="shared" si="10"/>
        <v>2.3007359765094844</v>
      </c>
      <c r="AV68">
        <f t="shared" si="11"/>
        <v>5.236933050693569</v>
      </c>
    </row>
    <row r="69" spans="1:48" x14ac:dyDescent="0.25">
      <c r="A69" t="s">
        <v>2905</v>
      </c>
      <c r="B69">
        <v>68</v>
      </c>
      <c r="C69" t="s">
        <v>130</v>
      </c>
      <c r="D69">
        <f>VLOOKUP($B69,'2011B4'!$B:$U,3,FALSE)</f>
        <v>0</v>
      </c>
      <c r="E69">
        <f>VLOOKUP($B69,'2011B4'!$B:$U,4,FALSE)</f>
        <v>1890422</v>
      </c>
      <c r="F69">
        <f>VLOOKUP($B69,'2011B4'!$B:$U,5,FALSE)</f>
        <v>1005295</v>
      </c>
      <c r="G69">
        <f>VLOOKUP($B69,'2011B4'!$B:$U,6,FALSE)</f>
        <v>885127</v>
      </c>
      <c r="H69">
        <f>VLOOKUP($B69,'2011B4'!$B:$U,7,FALSE)</f>
        <v>495223</v>
      </c>
      <c r="I69">
        <f>VLOOKUP($B69,'2011B4'!$B:$U,8,FALSE)</f>
        <v>440027</v>
      </c>
      <c r="J69">
        <f>VLOOKUP($B69,'2011B4'!$B:$U,9,FALSE)</f>
        <v>55196</v>
      </c>
      <c r="K69">
        <f>VLOOKUP($B69,'2011B4'!$B:$U,10,FALSE)</f>
        <v>26.196425983193173</v>
      </c>
      <c r="L69">
        <f>VLOOKUP($B69,'2011B4'!$B:$U,11,FALSE)</f>
        <v>43.770932910240276</v>
      </c>
      <c r="M69">
        <f>VLOOKUP($B69,'2011B4'!$B:$U,12,FALSE)</f>
        <v>6.235941283002326</v>
      </c>
      <c r="N69">
        <f>VLOOKUP($B69,'2011B4'!$B:$U,13,FALSE)</f>
        <v>88.854314117074523</v>
      </c>
      <c r="O69">
        <f>VLOOKUP($B69,'2011B4'!$B:$U,14,FALSE)</f>
        <v>11.14568588292547</v>
      </c>
      <c r="P69">
        <f>VLOOKUP($B69,'2011B4'!$B:$U,15,FALSE)</f>
        <v>34.681547504861449</v>
      </c>
      <c r="Q69">
        <f>VLOOKUP($B69,'2011B4'!$B:$U,16,FALSE)</f>
        <v>13.100764706001133</v>
      </c>
      <c r="R69">
        <f>VLOOKUP($B69,'2011B4'!$B:$U,17,FALSE)</f>
        <v>12.377454197401979</v>
      </c>
      <c r="S69">
        <f>VLOOKUP($B69,'2011B4'!$B:$U,18,FALSE)</f>
        <v>9.1708179951254287</v>
      </c>
      <c r="T69">
        <f>VLOOKUP($B69,'2011B4'!$B:$U,19,FALSE)</f>
        <v>30.669415596610012</v>
      </c>
      <c r="U69">
        <f>VLOOKUP($B69,'2011B4'!$B:$U,20,FALSE)</f>
        <v>65.318452495138544</v>
      </c>
      <c r="V69">
        <f>VLOOKUP($B69,'2001B4'!$E:$W,3,FALSE)</f>
        <v>1447187</v>
      </c>
      <c r="W69">
        <f>VLOOKUP($B69,'2001B4'!$E:$W,4,FALSE)</f>
        <v>776021</v>
      </c>
      <c r="X69">
        <f>VLOOKUP($B69,'2001B4'!$E:$W,5,FALSE)</f>
        <v>671166</v>
      </c>
      <c r="Y69">
        <f>VLOOKUP($B69,'2001B4'!$E:$W,6,FALSE)</f>
        <v>356946</v>
      </c>
      <c r="Z69">
        <f>VLOOKUP($B69,'2001B4'!$E:$W,7,FALSE)</f>
        <v>326372</v>
      </c>
      <c r="AA69">
        <f>VLOOKUP($B69,'2001B4'!$E:$W,8,FALSE)</f>
        <v>30574</v>
      </c>
      <c r="AB69">
        <f>VLOOKUP($B69,'2001B4'!$E:$W,9,FALSE)</f>
        <v>24.664815258843536</v>
      </c>
      <c r="AC69">
        <f>VLOOKUP($B69,'2001B4'!$E:$W,10,FALSE)</f>
        <v>42.057109279259194</v>
      </c>
      <c r="AD69">
        <f>VLOOKUP($B69,'2001B4'!$E:$W,11,FALSE)</f>
        <v>4.5553559030105815</v>
      </c>
      <c r="AE69">
        <f>VLOOKUP($B69,'2001B4'!$E:$W,12,FALSE)</f>
        <v>91.434558728771293</v>
      </c>
      <c r="AF69">
        <f>VLOOKUP($B69,'2001B4'!$E:$W,13,FALSE)</f>
        <v>8.5654412712286998</v>
      </c>
      <c r="AG69">
        <f>VLOOKUP($B69,'2001B4'!$E:$W,14,FALSE)</f>
        <v>43.625366301905608</v>
      </c>
      <c r="AH69">
        <f>VLOOKUP($B69,'2001B4'!$E:$W,15,FALSE)</f>
        <v>15.068946003036874</v>
      </c>
      <c r="AI69">
        <f>VLOOKUP($B69,'2001B4'!$E:$W,16,FALSE)</f>
        <v>10.768015330049924</v>
      </c>
      <c r="AJ69">
        <f>VLOOKUP($B69,'2001B4'!$E:$W,17,FALSE)</f>
        <v>5.9611257725258158</v>
      </c>
      <c r="AK69">
        <f>VLOOKUP($B69,'2001B4'!$E:$W,18,FALSE)</f>
        <v>24.576546592481776</v>
      </c>
      <c r="AL69">
        <f>VLOOKUP($B69,'2001B4'!$E:$W,19,FALSE)</f>
        <v>56.374633698094392</v>
      </c>
      <c r="AN69">
        <f t="shared" si="3"/>
        <v>1.5316107243496369</v>
      </c>
      <c r="AO69">
        <f t="shared" si="4"/>
        <v>1.7138236309810821</v>
      </c>
      <c r="AP69">
        <f t="shared" si="5"/>
        <v>1.6805853799917445</v>
      </c>
      <c r="AQ69">
        <f t="shared" si="6"/>
        <v>2.5802446116967701</v>
      </c>
      <c r="AR69">
        <f t="shared" si="7"/>
        <v>-8.9438187970441589</v>
      </c>
      <c r="AS69">
        <f t="shared" si="8"/>
        <v>-1.9681812970357413</v>
      </c>
      <c r="AT69">
        <f t="shared" si="9"/>
        <v>1.6094388673520559</v>
      </c>
      <c r="AU69">
        <f t="shared" si="10"/>
        <v>3.209692222599613</v>
      </c>
      <c r="AV69">
        <f t="shared" si="11"/>
        <v>6.0928690041282358</v>
      </c>
    </row>
    <row r="70" spans="1:48" x14ac:dyDescent="0.25">
      <c r="A70" t="s">
        <v>2070</v>
      </c>
      <c r="B70">
        <v>69</v>
      </c>
      <c r="C70" t="s">
        <v>131</v>
      </c>
      <c r="D70">
        <f>VLOOKUP($B70,'2011B4'!$B:$U,3,FALSE)</f>
        <v>0</v>
      </c>
      <c r="E70">
        <f>VLOOKUP($B70,'2011B4'!$B:$U,4,FALSE)</f>
        <v>561293</v>
      </c>
      <c r="F70">
        <f>VLOOKUP($B70,'2011B4'!$B:$U,5,FALSE)</f>
        <v>299679</v>
      </c>
      <c r="G70">
        <f>VLOOKUP($B70,'2011B4'!$B:$U,6,FALSE)</f>
        <v>261614</v>
      </c>
      <c r="H70">
        <f>VLOOKUP($B70,'2011B4'!$B:$U,7,FALSE)</f>
        <v>183818</v>
      </c>
      <c r="I70">
        <f>VLOOKUP($B70,'2011B4'!$B:$U,8,FALSE)</f>
        <v>149194</v>
      </c>
      <c r="J70">
        <f>VLOOKUP($B70,'2011B4'!$B:$U,9,FALSE)</f>
        <v>34624</v>
      </c>
      <c r="K70">
        <f>VLOOKUP($B70,'2011B4'!$B:$U,10,FALSE)</f>
        <v>32.749027691419634</v>
      </c>
      <c r="L70">
        <f>VLOOKUP($B70,'2011B4'!$B:$U,11,FALSE)</f>
        <v>49.784602858391814</v>
      </c>
      <c r="M70">
        <f>VLOOKUP($B70,'2011B4'!$B:$U,12,FALSE)</f>
        <v>13.234765723546904</v>
      </c>
      <c r="N70">
        <f>VLOOKUP($B70,'2011B4'!$B:$U,13,FALSE)</f>
        <v>81.163977412440573</v>
      </c>
      <c r="O70">
        <f>VLOOKUP($B70,'2011B4'!$B:$U,14,FALSE)</f>
        <v>18.836022587559434</v>
      </c>
      <c r="P70">
        <f>VLOOKUP($B70,'2011B4'!$B:$U,15,FALSE)</f>
        <v>18.001501485164674</v>
      </c>
      <c r="Q70">
        <f>VLOOKUP($B70,'2011B4'!$B:$U,16,FALSE)</f>
        <v>15.686167839928626</v>
      </c>
      <c r="R70">
        <f>VLOOKUP($B70,'2011B4'!$B:$U,17,FALSE)</f>
        <v>8.5617295368244672</v>
      </c>
      <c r="S70">
        <f>VLOOKUP($B70,'2011B4'!$B:$U,18,FALSE)</f>
        <v>9.1851722899824821</v>
      </c>
      <c r="T70">
        <f>VLOOKUP($B70,'2011B4'!$B:$U,19,FALSE)</f>
        <v>48.565428848099749</v>
      </c>
      <c r="U70">
        <f>VLOOKUP($B70,'2011B4'!$B:$U,20,FALSE)</f>
        <v>81.998498514835319</v>
      </c>
      <c r="V70">
        <f>VLOOKUP($B70,'2001B4'!$E:$W,3,FALSE)</f>
        <v>468411</v>
      </c>
      <c r="W70">
        <f>VLOOKUP($B70,'2001B4'!$E:$W,4,FALSE)</f>
        <v>256939</v>
      </c>
      <c r="X70">
        <f>VLOOKUP($B70,'2001B4'!$E:$W,5,FALSE)</f>
        <v>211472</v>
      </c>
      <c r="Y70">
        <f>VLOOKUP($B70,'2001B4'!$E:$W,6,FALSE)</f>
        <v>148726</v>
      </c>
      <c r="Z70">
        <f>VLOOKUP($B70,'2001B4'!$E:$W,7,FALSE)</f>
        <v>126264</v>
      </c>
      <c r="AA70">
        <f>VLOOKUP($B70,'2001B4'!$E:$W,8,FALSE)</f>
        <v>22462</v>
      </c>
      <c r="AB70">
        <f>VLOOKUP($B70,'2001B4'!$E:$W,9,FALSE)</f>
        <v>31.751175783660074</v>
      </c>
      <c r="AC70">
        <f>VLOOKUP($B70,'2001B4'!$E:$W,10,FALSE)</f>
        <v>49.141625054974135</v>
      </c>
      <c r="AD70">
        <f>VLOOKUP($B70,'2001B4'!$E:$W,11,FALSE)</f>
        <v>10.62173715669214</v>
      </c>
      <c r="AE70">
        <f>VLOOKUP($B70,'2001B4'!$E:$W,12,FALSE)</f>
        <v>84.897059021287475</v>
      </c>
      <c r="AF70">
        <f>VLOOKUP($B70,'2001B4'!$E:$W,13,FALSE)</f>
        <v>15.102940978712532</v>
      </c>
      <c r="AG70">
        <f>VLOOKUP($B70,'2001B4'!$E:$W,14,FALSE)</f>
        <v>21.702325081021474</v>
      </c>
      <c r="AH70">
        <f>VLOOKUP($B70,'2001B4'!$E:$W,15,FALSE)</f>
        <v>18.890442827750363</v>
      </c>
      <c r="AI70">
        <f>VLOOKUP($B70,'2001B4'!$E:$W,16,FALSE)</f>
        <v>9.953202533518013</v>
      </c>
      <c r="AJ70">
        <f>VLOOKUP($B70,'2001B4'!$E:$W,17,FALSE)</f>
        <v>7.899089601011255</v>
      </c>
      <c r="AK70">
        <f>VLOOKUP($B70,'2001B4'!$E:$W,18,FALSE)</f>
        <v>41.554939956698895</v>
      </c>
      <c r="AL70">
        <f>VLOOKUP($B70,'2001B4'!$E:$W,19,FALSE)</f>
        <v>78.297674918978529</v>
      </c>
      <c r="AN70">
        <f t="shared" si="3"/>
        <v>0.99785190775956067</v>
      </c>
      <c r="AO70">
        <f t="shared" si="4"/>
        <v>0.64297780341767918</v>
      </c>
      <c r="AP70">
        <f t="shared" si="5"/>
        <v>2.6130285668547639</v>
      </c>
      <c r="AQ70">
        <f t="shared" si="6"/>
        <v>3.7330816088469021</v>
      </c>
      <c r="AR70">
        <f t="shared" si="7"/>
        <v>-3.7008235958568001</v>
      </c>
      <c r="AS70">
        <f t="shared" si="8"/>
        <v>-3.2042749878217371</v>
      </c>
      <c r="AT70">
        <f t="shared" si="9"/>
        <v>-1.3914729966935457</v>
      </c>
      <c r="AU70">
        <f t="shared" si="10"/>
        <v>1.2860826889712271</v>
      </c>
      <c r="AV70">
        <f t="shared" si="11"/>
        <v>7.0104888914008541</v>
      </c>
    </row>
    <row r="71" spans="1:48" x14ac:dyDescent="0.25">
      <c r="A71" t="s">
        <v>2072</v>
      </c>
      <c r="B71">
        <v>70</v>
      </c>
      <c r="C71" t="s">
        <v>132</v>
      </c>
      <c r="D71">
        <f>VLOOKUP($B71,'2011B4'!$B:$U,3,FALSE)</f>
        <v>0</v>
      </c>
      <c r="E71">
        <f>VLOOKUP($B71,'2011B4'!$B:$U,4,FALSE)</f>
        <v>1128350</v>
      </c>
      <c r="F71">
        <f>VLOOKUP($B71,'2011B4'!$B:$U,5,FALSE)</f>
        <v>598703</v>
      </c>
      <c r="G71">
        <f>VLOOKUP($B71,'2011B4'!$B:$U,6,FALSE)</f>
        <v>529647</v>
      </c>
      <c r="H71">
        <f>VLOOKUP($B71,'2011B4'!$B:$U,7,FALSE)</f>
        <v>320360</v>
      </c>
      <c r="I71">
        <f>VLOOKUP($B71,'2011B4'!$B:$U,8,FALSE)</f>
        <v>283102</v>
      </c>
      <c r="J71">
        <f>VLOOKUP($B71,'2011B4'!$B:$U,9,FALSE)</f>
        <v>37258</v>
      </c>
      <c r="K71">
        <f>VLOOKUP($B71,'2011B4'!$B:$U,10,FALSE)</f>
        <v>28.391899676518811</v>
      </c>
      <c r="L71">
        <f>VLOOKUP($B71,'2011B4'!$B:$U,11,FALSE)</f>
        <v>47.285882983716462</v>
      </c>
      <c r="M71">
        <f>VLOOKUP($B71,'2011B4'!$B:$U,12,FALSE)</f>
        <v>7.0344965609169874</v>
      </c>
      <c r="N71">
        <f>VLOOKUP($B71,'2011B4'!$B:$U,13,FALSE)</f>
        <v>88.369958796354098</v>
      </c>
      <c r="O71">
        <f>VLOOKUP($B71,'2011B4'!$B:$U,14,FALSE)</f>
        <v>11.630041203645899</v>
      </c>
      <c r="P71">
        <f>VLOOKUP($B71,'2011B4'!$B:$U,15,FALSE)</f>
        <v>30.201648145835932</v>
      </c>
      <c r="Q71">
        <f>VLOOKUP($B71,'2011B4'!$B:$U,16,FALSE)</f>
        <v>12.706954675989511</v>
      </c>
      <c r="R71">
        <f>VLOOKUP($B71,'2011B4'!$B:$U,17,FALSE)</f>
        <v>12.030840304657261</v>
      </c>
      <c r="S71">
        <f>VLOOKUP($B71,'2011B4'!$B:$U,18,FALSE)</f>
        <v>8.5366462729429404</v>
      </c>
      <c r="T71">
        <f>VLOOKUP($B71,'2011B4'!$B:$U,19,FALSE)</f>
        <v>36.523910600574354</v>
      </c>
      <c r="U71">
        <f>VLOOKUP($B71,'2011B4'!$B:$U,20,FALSE)</f>
        <v>69.798351854164068</v>
      </c>
      <c r="V71">
        <f>VLOOKUP($B71,'2001B4'!$E:$W,3,FALSE)</f>
        <v>1014411</v>
      </c>
      <c r="W71">
        <f>VLOOKUP($B71,'2001B4'!$E:$W,4,FALSE)</f>
        <v>542977</v>
      </c>
      <c r="X71">
        <f>VLOOKUP($B71,'2001B4'!$E:$W,5,FALSE)</f>
        <v>471434</v>
      </c>
      <c r="Y71">
        <f>VLOOKUP($B71,'2001B4'!$E:$W,6,FALSE)</f>
        <v>271801</v>
      </c>
      <c r="Z71">
        <f>VLOOKUP($B71,'2001B4'!$E:$W,7,FALSE)</f>
        <v>243093</v>
      </c>
      <c r="AA71">
        <f>VLOOKUP($B71,'2001B4'!$E:$W,8,FALSE)</f>
        <v>28708</v>
      </c>
      <c r="AB71">
        <f>VLOOKUP($B71,'2001B4'!$E:$W,9,FALSE)</f>
        <v>26.793972068520549</v>
      </c>
      <c r="AC71">
        <f>VLOOKUP($B71,'2001B4'!$E:$W,10,FALSE)</f>
        <v>44.7704046396072</v>
      </c>
      <c r="AD71">
        <f>VLOOKUP($B71,'2001B4'!$E:$W,11,FALSE)</f>
        <v>6.0895056359957067</v>
      </c>
      <c r="AE71">
        <f>VLOOKUP($B71,'2001B4'!$E:$W,12,FALSE)</f>
        <v>89.437860787855811</v>
      </c>
      <c r="AF71">
        <f>VLOOKUP($B71,'2001B4'!$E:$W,13,FALSE)</f>
        <v>10.56213921214418</v>
      </c>
      <c r="AG71">
        <f>VLOOKUP($B71,'2001B4'!$E:$W,14,FALSE)</f>
        <v>30.932557275359546</v>
      </c>
      <c r="AH71">
        <f>VLOOKUP($B71,'2001B4'!$E:$W,15,FALSE)</f>
        <v>14.794647554644758</v>
      </c>
      <c r="AI71">
        <f>VLOOKUP($B71,'2001B4'!$E:$W,16,FALSE)</f>
        <v>13.953958962623389</v>
      </c>
      <c r="AJ71">
        <f>VLOOKUP($B71,'2001B4'!$E:$W,17,FALSE)</f>
        <v>7.6011493703113677</v>
      </c>
      <c r="AK71">
        <f>VLOOKUP($B71,'2001B4'!$E:$W,18,FALSE)</f>
        <v>32.717686837060938</v>
      </c>
      <c r="AL71">
        <f>VLOOKUP($B71,'2001B4'!$E:$W,19,FALSE)</f>
        <v>69.067442724640458</v>
      </c>
      <c r="AN71">
        <f t="shared" si="3"/>
        <v>1.5979276079982618</v>
      </c>
      <c r="AO71">
        <f t="shared" si="4"/>
        <v>2.5154783441092619</v>
      </c>
      <c r="AP71">
        <f t="shared" si="5"/>
        <v>0.94499092492128067</v>
      </c>
      <c r="AQ71">
        <f t="shared" si="6"/>
        <v>1.0679019915017189</v>
      </c>
      <c r="AR71">
        <f t="shared" si="7"/>
        <v>-0.73090912952361364</v>
      </c>
      <c r="AS71">
        <f t="shared" si="8"/>
        <v>-2.0876928786552469</v>
      </c>
      <c r="AT71">
        <f t="shared" si="9"/>
        <v>-1.9231186579661284</v>
      </c>
      <c r="AU71">
        <f t="shared" si="10"/>
        <v>0.9354969026315727</v>
      </c>
      <c r="AV71">
        <f t="shared" si="11"/>
        <v>3.8062237635134153</v>
      </c>
    </row>
    <row r="72" spans="1:48" x14ac:dyDescent="0.25">
      <c r="A72" t="s">
        <v>2074</v>
      </c>
      <c r="B72">
        <v>71</v>
      </c>
      <c r="C72" t="s">
        <v>133</v>
      </c>
      <c r="D72">
        <f>VLOOKUP($B72,'2011B4'!$B:$U,3,FALSE)</f>
        <v>0</v>
      </c>
      <c r="E72">
        <f>VLOOKUP($B72,'2011B4'!$B:$U,4,FALSE)</f>
        <v>1214205</v>
      </c>
      <c r="F72">
        <f>VLOOKUP($B72,'2011B4'!$B:$U,5,FALSE)</f>
        <v>646718</v>
      </c>
      <c r="G72">
        <f>VLOOKUP($B72,'2011B4'!$B:$U,6,FALSE)</f>
        <v>567487</v>
      </c>
      <c r="H72">
        <f>VLOOKUP($B72,'2011B4'!$B:$U,7,FALSE)</f>
        <v>339309</v>
      </c>
      <c r="I72">
        <f>VLOOKUP($B72,'2011B4'!$B:$U,8,FALSE)</f>
        <v>307393</v>
      </c>
      <c r="J72">
        <f>VLOOKUP($B72,'2011B4'!$B:$U,9,FALSE)</f>
        <v>31916</v>
      </c>
      <c r="K72">
        <f>VLOOKUP($B72,'2011B4'!$B:$U,10,FALSE)</f>
        <v>27.944951635020445</v>
      </c>
      <c r="L72">
        <f>VLOOKUP($B72,'2011B4'!$B:$U,11,FALSE)</f>
        <v>47.531226902606697</v>
      </c>
      <c r="M72">
        <f>VLOOKUP($B72,'2011B4'!$B:$U,12,FALSE)</f>
        <v>5.6240935915712607</v>
      </c>
      <c r="N72">
        <f>VLOOKUP($B72,'2011B4'!$B:$U,13,FALSE)</f>
        <v>90.593824508044278</v>
      </c>
      <c r="O72">
        <f>VLOOKUP($B72,'2011B4'!$B:$U,14,FALSE)</f>
        <v>9.4061754919557092</v>
      </c>
      <c r="P72">
        <f>VLOOKUP($B72,'2011B4'!$B:$U,15,FALSE)</f>
        <v>35.437020532906587</v>
      </c>
      <c r="Q72">
        <f>VLOOKUP($B72,'2011B4'!$B:$U,16,FALSE)</f>
        <v>21.313316180826327</v>
      </c>
      <c r="R72">
        <f>VLOOKUP($B72,'2011B4'!$B:$U,17,FALSE)</f>
        <v>10.704696898697058</v>
      </c>
      <c r="S72">
        <f>VLOOKUP($B72,'2011B4'!$B:$U,18,FALSE)</f>
        <v>7.9402550477588276</v>
      </c>
      <c r="T72">
        <f>VLOOKUP($B72,'2011B4'!$B:$U,19,FALSE)</f>
        <v>24.604711339811203</v>
      </c>
      <c r="U72">
        <f>VLOOKUP($B72,'2011B4'!$B:$U,20,FALSE)</f>
        <v>64.562979467093413</v>
      </c>
      <c r="V72">
        <f>VLOOKUP($B72,'2001B4'!$E:$W,3,FALSE)</f>
        <v>1041630</v>
      </c>
      <c r="W72">
        <f>VLOOKUP($B72,'2001B4'!$E:$W,4,FALSE)</f>
        <v>559444</v>
      </c>
      <c r="X72">
        <f>VLOOKUP($B72,'2001B4'!$E:$W,5,FALSE)</f>
        <v>482186</v>
      </c>
      <c r="Y72">
        <f>VLOOKUP($B72,'2001B4'!$E:$W,6,FALSE)</f>
        <v>279223</v>
      </c>
      <c r="Z72">
        <f>VLOOKUP($B72,'2001B4'!$E:$W,7,FALSE)</f>
        <v>245547</v>
      </c>
      <c r="AA72">
        <f>VLOOKUP($B72,'2001B4'!$E:$W,8,FALSE)</f>
        <v>33676</v>
      </c>
      <c r="AB72">
        <f>VLOOKUP($B72,'2001B4'!$E:$W,9,FALSE)</f>
        <v>26.806351583575744</v>
      </c>
      <c r="AC72">
        <f>VLOOKUP($B72,'2001B4'!$E:$W,10,FALSE)</f>
        <v>43.891256318773642</v>
      </c>
      <c r="AD72">
        <f>VLOOKUP($B72,'2001B4'!$E:$W,11,FALSE)</f>
        <v>6.9840269107771693</v>
      </c>
      <c r="AE72">
        <f>VLOOKUP($B72,'2001B4'!$E:$W,12,FALSE)</f>
        <v>87.939388947185577</v>
      </c>
      <c r="AF72">
        <f>VLOOKUP($B72,'2001B4'!$E:$W,13,FALSE)</f>
        <v>12.060611052814417</v>
      </c>
      <c r="AG72">
        <f>VLOOKUP($B72,'2001B4'!$E:$W,14,FALSE)</f>
        <v>41.236574350966791</v>
      </c>
      <c r="AH72">
        <f>VLOOKUP($B72,'2001B4'!$E:$W,15,FALSE)</f>
        <v>20.929507956006489</v>
      </c>
      <c r="AI72">
        <f>VLOOKUP($B72,'2001B4'!$E:$W,16,FALSE)</f>
        <v>11.48257844088775</v>
      </c>
      <c r="AJ72">
        <f>VLOOKUP($B72,'2001B4'!$E:$W,17,FALSE)</f>
        <v>5.3853013541148114</v>
      </c>
      <c r="AK72">
        <f>VLOOKUP($B72,'2001B4'!$E:$W,18,FALSE)</f>
        <v>20.966037898024162</v>
      </c>
      <c r="AL72">
        <f>VLOOKUP($B72,'2001B4'!$E:$W,19,FALSE)</f>
        <v>58.763425649033209</v>
      </c>
      <c r="AN72">
        <f t="shared" si="3"/>
        <v>1.1386000514447012</v>
      </c>
      <c r="AO72">
        <f t="shared" si="4"/>
        <v>3.6399705838330547</v>
      </c>
      <c r="AP72">
        <f t="shared" si="5"/>
        <v>-1.3599333192059087</v>
      </c>
      <c r="AQ72">
        <f t="shared" si="6"/>
        <v>-2.6544355608587082</v>
      </c>
      <c r="AR72">
        <f t="shared" si="7"/>
        <v>-5.799553818060204</v>
      </c>
      <c r="AS72">
        <f t="shared" si="8"/>
        <v>0.38380822481983756</v>
      </c>
      <c r="AT72">
        <f t="shared" si="9"/>
        <v>-0.77788154219069128</v>
      </c>
      <c r="AU72">
        <f t="shared" si="10"/>
        <v>2.5549536936440163</v>
      </c>
      <c r="AV72">
        <f t="shared" si="11"/>
        <v>3.6386734417870414</v>
      </c>
    </row>
    <row r="73" spans="1:48" x14ac:dyDescent="0.25">
      <c r="A73" t="s">
        <v>2076</v>
      </c>
      <c r="B73">
        <v>72</v>
      </c>
      <c r="C73" t="s">
        <v>134</v>
      </c>
      <c r="D73">
        <f>VLOOKUP($B73,'2011B4'!$B:$U,3,FALSE)</f>
        <v>0</v>
      </c>
      <c r="E73">
        <f>VLOOKUP($B73,'2011B4'!$B:$U,4,FALSE)</f>
        <v>964655</v>
      </c>
      <c r="F73">
        <f>VLOOKUP($B73,'2011B4'!$B:$U,5,FALSE)</f>
        <v>510976</v>
      </c>
      <c r="G73">
        <f>VLOOKUP($B73,'2011B4'!$B:$U,6,FALSE)</f>
        <v>453679</v>
      </c>
      <c r="H73">
        <f>VLOOKUP($B73,'2011B4'!$B:$U,7,FALSE)</f>
        <v>285413</v>
      </c>
      <c r="I73">
        <f>VLOOKUP($B73,'2011B4'!$B:$U,8,FALSE)</f>
        <v>244529</v>
      </c>
      <c r="J73">
        <f>VLOOKUP($B73,'2011B4'!$B:$U,9,FALSE)</f>
        <v>40884</v>
      </c>
      <c r="K73">
        <f>VLOOKUP($B73,'2011B4'!$B:$U,10,FALSE)</f>
        <v>29.587054439151821</v>
      </c>
      <c r="L73">
        <f>VLOOKUP($B73,'2011B4'!$B:$U,11,FALSE)</f>
        <v>47.855280874248493</v>
      </c>
      <c r="M73">
        <f>VLOOKUP($B73,'2011B4'!$B:$U,12,FALSE)</f>
        <v>9.011658022522532</v>
      </c>
      <c r="N73">
        <f>VLOOKUP($B73,'2011B4'!$B:$U,13,FALSE)</f>
        <v>85.675494809276387</v>
      </c>
      <c r="O73">
        <f>VLOOKUP($B73,'2011B4'!$B:$U,14,FALSE)</f>
        <v>14.324505190723618</v>
      </c>
      <c r="P73">
        <f>VLOOKUP($B73,'2011B4'!$B:$U,15,FALSE)</f>
        <v>47.454390654945641</v>
      </c>
      <c r="Q73">
        <f>VLOOKUP($B73,'2011B4'!$B:$U,16,FALSE)</f>
        <v>9.2721775111855447</v>
      </c>
      <c r="R73">
        <f>VLOOKUP($B73,'2011B4'!$B:$U,17,FALSE)</f>
        <v>11.047149218851279</v>
      </c>
      <c r="S73">
        <f>VLOOKUP($B73,'2011B4'!$B:$U,18,FALSE)</f>
        <v>7.6247402886343645</v>
      </c>
      <c r="T73">
        <f>VLOOKUP($B73,'2011B4'!$B:$U,19,FALSE)</f>
        <v>24.601542326383168</v>
      </c>
      <c r="U73">
        <f>VLOOKUP($B73,'2011B4'!$B:$U,20,FALSE)</f>
        <v>52.545609345054359</v>
      </c>
      <c r="V73">
        <f>VLOOKUP($B73,'2001B4'!$E:$W,3,FALSE)</f>
        <v>825454</v>
      </c>
      <c r="W73">
        <f>VLOOKUP($B73,'2001B4'!$E:$W,4,FALSE)</f>
        <v>442328</v>
      </c>
      <c r="X73">
        <f>VLOOKUP($B73,'2001B4'!$E:$W,5,FALSE)</f>
        <v>383126</v>
      </c>
      <c r="Y73">
        <f>VLOOKUP($B73,'2001B4'!$E:$W,6,FALSE)</f>
        <v>244229</v>
      </c>
      <c r="Z73">
        <f>VLOOKUP($B73,'2001B4'!$E:$W,7,FALSE)</f>
        <v>202834</v>
      </c>
      <c r="AA73">
        <f>VLOOKUP($B73,'2001B4'!$E:$W,8,FALSE)</f>
        <v>41395</v>
      </c>
      <c r="AB73">
        <f>VLOOKUP($B73,'2001B4'!$E:$W,9,FALSE)</f>
        <v>29.587233207422827</v>
      </c>
      <c r="AC73">
        <f>VLOOKUP($B73,'2001B4'!$E:$W,10,FALSE)</f>
        <v>45.856016349858024</v>
      </c>
      <c r="AD73">
        <f>VLOOKUP($B73,'2001B4'!$E:$W,11,FALSE)</f>
        <v>10.804539498754979</v>
      </c>
      <c r="AE73">
        <f>VLOOKUP($B73,'2001B4'!$E:$W,12,FALSE)</f>
        <v>83.050743359715668</v>
      </c>
      <c r="AF73">
        <f>VLOOKUP($B73,'2001B4'!$E:$W,13,FALSE)</f>
        <v>16.949256640284325</v>
      </c>
      <c r="AG73">
        <f>VLOOKUP($B73,'2001B4'!$E:$W,14,FALSE)</f>
        <v>54.030438645697274</v>
      </c>
      <c r="AH73">
        <f>VLOOKUP($B73,'2001B4'!$E:$W,15,FALSE)</f>
        <v>9.2417362393491356</v>
      </c>
      <c r="AI73">
        <f>VLOOKUP($B73,'2001B4'!$E:$W,16,FALSE)</f>
        <v>11.221435619848585</v>
      </c>
      <c r="AJ73">
        <f>VLOOKUP($B73,'2001B4'!$E:$W,17,FALSE)</f>
        <v>4.6296713330521762</v>
      </c>
      <c r="AK73">
        <f>VLOOKUP($B73,'2001B4'!$E:$W,18,FALSE)</f>
        <v>20.876718162052825</v>
      </c>
      <c r="AL73">
        <f>VLOOKUP($B73,'2001B4'!$E:$W,19,FALSE)</f>
        <v>45.969561354302726</v>
      </c>
      <c r="AN73">
        <f t="shared" si="3"/>
        <v>-1.7876827100593573E-4</v>
      </c>
      <c r="AO73">
        <f t="shared" si="4"/>
        <v>1.999264524390469</v>
      </c>
      <c r="AP73">
        <f t="shared" si="5"/>
        <v>-1.7928814762324468</v>
      </c>
      <c r="AQ73">
        <f t="shared" si="6"/>
        <v>-2.6247514495607067</v>
      </c>
      <c r="AR73">
        <f t="shared" si="7"/>
        <v>-6.5760479907516327</v>
      </c>
      <c r="AS73">
        <f t="shared" si="8"/>
        <v>3.0441271836409101E-2</v>
      </c>
      <c r="AT73">
        <f t="shared" si="9"/>
        <v>-0.17428640099730508</v>
      </c>
      <c r="AU73">
        <f t="shared" si="10"/>
        <v>2.9950689555821883</v>
      </c>
      <c r="AV73">
        <f t="shared" si="11"/>
        <v>3.724824164330343</v>
      </c>
    </row>
    <row r="74" spans="1:48" x14ac:dyDescent="0.25">
      <c r="A74" t="s">
        <v>2078</v>
      </c>
      <c r="B74">
        <v>73</v>
      </c>
      <c r="C74" t="s">
        <v>135</v>
      </c>
      <c r="D74">
        <f>VLOOKUP($B74,'2011B4'!$B:$U,3,FALSE)</f>
        <v>0</v>
      </c>
      <c r="E74">
        <f>VLOOKUP($B74,'2011B4'!$B:$U,4,FALSE)</f>
        <v>1074304</v>
      </c>
      <c r="F74">
        <f>VLOOKUP($B74,'2011B4'!$B:$U,5,FALSE)</f>
        <v>571003</v>
      </c>
      <c r="G74">
        <f>VLOOKUP($B74,'2011B4'!$B:$U,6,FALSE)</f>
        <v>503301</v>
      </c>
      <c r="H74">
        <f>VLOOKUP($B74,'2011B4'!$B:$U,7,FALSE)</f>
        <v>290391</v>
      </c>
      <c r="I74">
        <f>VLOOKUP($B74,'2011B4'!$B:$U,8,FALSE)</f>
        <v>249547</v>
      </c>
      <c r="J74">
        <f>VLOOKUP($B74,'2011B4'!$B:$U,9,FALSE)</f>
        <v>40844</v>
      </c>
      <c r="K74">
        <f>VLOOKUP($B74,'2011B4'!$B:$U,10,FALSE)</f>
        <v>27.030617032050518</v>
      </c>
      <c r="L74">
        <f>VLOOKUP($B74,'2011B4'!$B:$U,11,FALSE)</f>
        <v>43.703273012576119</v>
      </c>
      <c r="M74">
        <f>VLOOKUP($B74,'2011B4'!$B:$U,12,FALSE)</f>
        <v>8.1152232958011226</v>
      </c>
      <c r="N74">
        <f>VLOOKUP($B74,'2011B4'!$B:$U,13,FALSE)</f>
        <v>85.934825803830009</v>
      </c>
      <c r="O74">
        <f>VLOOKUP($B74,'2011B4'!$B:$U,14,FALSE)</f>
        <v>14.065174196169991</v>
      </c>
      <c r="P74">
        <f>VLOOKUP($B74,'2011B4'!$B:$U,15,FALSE)</f>
        <v>57.746624378854726</v>
      </c>
      <c r="Q74">
        <f>VLOOKUP($B74,'2011B4'!$B:$U,16,FALSE)</f>
        <v>7.4051881773195447</v>
      </c>
      <c r="R74">
        <f>VLOOKUP($B74,'2011B4'!$B:$U,17,FALSE)</f>
        <v>9.2137841737519413</v>
      </c>
      <c r="S74">
        <f>VLOOKUP($B74,'2011B4'!$B:$U,18,FALSE)</f>
        <v>7.3301169802094419</v>
      </c>
      <c r="T74">
        <f>VLOOKUP($B74,'2011B4'!$B:$U,19,FALSE)</f>
        <v>18.304286289864354</v>
      </c>
      <c r="U74">
        <f>VLOOKUP($B74,'2011B4'!$B:$U,20,FALSE)</f>
        <v>42.253375621145281</v>
      </c>
      <c r="V74">
        <f>VLOOKUP($B74,'2001B4'!$E:$W,3,FALSE)</f>
        <v>946131</v>
      </c>
      <c r="W74">
        <f>VLOOKUP($B74,'2001B4'!$E:$W,4,FALSE)</f>
        <v>510513</v>
      </c>
      <c r="X74">
        <f>VLOOKUP($B74,'2001B4'!$E:$W,5,FALSE)</f>
        <v>435618</v>
      </c>
      <c r="Y74">
        <f>VLOOKUP($B74,'2001B4'!$E:$W,6,FALSE)</f>
        <v>269972</v>
      </c>
      <c r="Z74">
        <f>VLOOKUP($B74,'2001B4'!$E:$W,7,FALSE)</f>
        <v>227796</v>
      </c>
      <c r="AA74">
        <f>VLOOKUP($B74,'2001B4'!$E:$W,8,FALSE)</f>
        <v>42176</v>
      </c>
      <c r="AB74">
        <f>VLOOKUP($B74,'2001B4'!$E:$W,9,FALSE)</f>
        <v>28.534315015573952</v>
      </c>
      <c r="AC74">
        <f>VLOOKUP($B74,'2001B4'!$E:$W,10,FALSE)</f>
        <v>44.620998877599597</v>
      </c>
      <c r="AD74">
        <f>VLOOKUP($B74,'2001B4'!$E:$W,11,FALSE)</f>
        <v>9.6818772410690102</v>
      </c>
      <c r="AE74">
        <f>VLOOKUP($B74,'2001B4'!$E:$W,12,FALSE)</f>
        <v>84.377639162579825</v>
      </c>
      <c r="AF74">
        <f>VLOOKUP($B74,'2001B4'!$E:$W,13,FALSE)</f>
        <v>15.622360837420176</v>
      </c>
      <c r="AG74">
        <f>VLOOKUP($B74,'2001B4'!$E:$W,14,FALSE)</f>
        <v>62.407212599825165</v>
      </c>
      <c r="AH74">
        <f>VLOOKUP($B74,'2001B4'!$E:$W,15,FALSE)</f>
        <v>8.7557228156994054</v>
      </c>
      <c r="AI74">
        <f>VLOOKUP($B74,'2001B4'!$E:$W,16,FALSE)</f>
        <v>9.3839361118930853</v>
      </c>
      <c r="AJ74">
        <f>VLOOKUP($B74,'2001B4'!$E:$W,17,FALSE)</f>
        <v>4.5138014312595374</v>
      </c>
      <c r="AK74">
        <f>VLOOKUP($B74,'2001B4'!$E:$W,18,FALSE)</f>
        <v>14.939327041322803</v>
      </c>
      <c r="AL74">
        <f>VLOOKUP($B74,'2001B4'!$E:$W,19,FALSE)</f>
        <v>37.592787400174835</v>
      </c>
      <c r="AN74">
        <f t="shared" si="3"/>
        <v>-1.5036979835234341</v>
      </c>
      <c r="AO74">
        <f t="shared" si="4"/>
        <v>-0.91772586502347764</v>
      </c>
      <c r="AP74">
        <f t="shared" si="5"/>
        <v>-1.5666539452678876</v>
      </c>
      <c r="AQ74">
        <f t="shared" si="6"/>
        <v>-1.5571866412501851</v>
      </c>
      <c r="AR74">
        <f t="shared" si="7"/>
        <v>-4.660588220970439</v>
      </c>
      <c r="AS74">
        <f t="shared" si="8"/>
        <v>-1.3505346383798607</v>
      </c>
      <c r="AT74">
        <f t="shared" si="9"/>
        <v>-0.17015193814114404</v>
      </c>
      <c r="AU74">
        <f t="shared" si="10"/>
        <v>2.8163155489499045</v>
      </c>
      <c r="AV74">
        <f t="shared" si="11"/>
        <v>3.3649592485415507</v>
      </c>
    </row>
    <row r="75" spans="1:48" x14ac:dyDescent="0.25">
      <c r="A75" t="s">
        <v>2080</v>
      </c>
      <c r="B75">
        <v>74</v>
      </c>
      <c r="C75" t="s">
        <v>136</v>
      </c>
      <c r="D75">
        <f>VLOOKUP($B75,'2011B4'!$B:$U,3,FALSE)</f>
        <v>0</v>
      </c>
      <c r="E75">
        <f>VLOOKUP($B75,'2011B4'!$B:$U,4,FALSE)</f>
        <v>1505324</v>
      </c>
      <c r="F75">
        <f>VLOOKUP($B75,'2011B4'!$B:$U,5,FALSE)</f>
        <v>797712</v>
      </c>
      <c r="G75">
        <f>VLOOKUP($B75,'2011B4'!$B:$U,6,FALSE)</f>
        <v>707612</v>
      </c>
      <c r="H75">
        <f>VLOOKUP($B75,'2011B4'!$B:$U,7,FALSE)</f>
        <v>411217</v>
      </c>
      <c r="I75">
        <f>VLOOKUP($B75,'2011B4'!$B:$U,8,FALSE)</f>
        <v>351192</v>
      </c>
      <c r="J75">
        <f>VLOOKUP($B75,'2011B4'!$B:$U,9,FALSE)</f>
        <v>60025</v>
      </c>
      <c r="K75">
        <f>VLOOKUP($B75,'2011B4'!$B:$U,10,FALSE)</f>
        <v>27.317507725911501</v>
      </c>
      <c r="L75">
        <f>VLOOKUP($B75,'2011B4'!$B:$U,11,FALSE)</f>
        <v>44.024911246164031</v>
      </c>
      <c r="M75">
        <f>VLOOKUP($B75,'2011B4'!$B:$U,12,FALSE)</f>
        <v>8.4827560866689655</v>
      </c>
      <c r="N75">
        <f>VLOOKUP($B75,'2011B4'!$B:$U,13,FALSE)</f>
        <v>85.403084016468185</v>
      </c>
      <c r="O75">
        <f>VLOOKUP($B75,'2011B4'!$B:$U,14,FALSE)</f>
        <v>14.596915983531808</v>
      </c>
      <c r="P75">
        <f>VLOOKUP($B75,'2011B4'!$B:$U,15,FALSE)</f>
        <v>47.066877098952624</v>
      </c>
      <c r="Q75">
        <f>VLOOKUP($B75,'2011B4'!$B:$U,16,FALSE)</f>
        <v>11.740273383639295</v>
      </c>
      <c r="R75">
        <f>VLOOKUP($B75,'2011B4'!$B:$U,17,FALSE)</f>
        <v>10.605592667618312</v>
      </c>
      <c r="S75">
        <f>VLOOKUP($B75,'2011B4'!$B:$U,18,FALSE)</f>
        <v>5.94479313841597</v>
      </c>
      <c r="T75">
        <f>VLOOKUP($B75,'2011B4'!$B:$U,19,FALSE)</f>
        <v>24.6424637113738</v>
      </c>
      <c r="U75">
        <f>VLOOKUP($B75,'2011B4'!$B:$U,20,FALSE)</f>
        <v>52.933122901047383</v>
      </c>
      <c r="V75">
        <f>VLOOKUP($B75,'2001B4'!$E:$W,3,FALSE)</f>
        <v>1274183</v>
      </c>
      <c r="W75">
        <f>VLOOKUP($B75,'2001B4'!$E:$W,4,FALSE)</f>
        <v>683368</v>
      </c>
      <c r="X75">
        <f>VLOOKUP($B75,'2001B4'!$E:$W,5,FALSE)</f>
        <v>590815</v>
      </c>
      <c r="Y75">
        <f>VLOOKUP($B75,'2001B4'!$E:$W,6,FALSE)</f>
        <v>352988</v>
      </c>
      <c r="Z75">
        <f>VLOOKUP($B75,'2001B4'!$E:$W,7,FALSE)</f>
        <v>296051</v>
      </c>
      <c r="AA75">
        <f>VLOOKUP($B75,'2001B4'!$E:$W,8,FALSE)</f>
        <v>56937</v>
      </c>
      <c r="AB75">
        <f>VLOOKUP($B75,'2001B4'!$E:$W,9,FALSE)</f>
        <v>27.703085035665993</v>
      </c>
      <c r="AC75">
        <f>VLOOKUP($B75,'2001B4'!$E:$W,10,FALSE)</f>
        <v>43.322338769155131</v>
      </c>
      <c r="AD75">
        <f>VLOOKUP($B75,'2001B4'!$E:$W,11,FALSE)</f>
        <v>9.6370268188857757</v>
      </c>
      <c r="AE75">
        <f>VLOOKUP($B75,'2001B4'!$E:$W,12,FALSE)</f>
        <v>83.869989914671322</v>
      </c>
      <c r="AF75">
        <f>VLOOKUP($B75,'2001B4'!$E:$W,13,FALSE)</f>
        <v>16.130010085328681</v>
      </c>
      <c r="AG75">
        <f>VLOOKUP($B75,'2001B4'!$E:$W,14,FALSE)</f>
        <v>50.434575679626505</v>
      </c>
      <c r="AH75">
        <f>VLOOKUP($B75,'2001B4'!$E:$W,15,FALSE)</f>
        <v>12.861627024148129</v>
      </c>
      <c r="AI75">
        <f>VLOOKUP($B75,'2001B4'!$E:$W,16,FALSE)</f>
        <v>11.357043298922342</v>
      </c>
      <c r="AJ75">
        <f>VLOOKUP($B75,'2001B4'!$E:$W,17,FALSE)</f>
        <v>4.5131845841784992</v>
      </c>
      <c r="AK75">
        <f>VLOOKUP($B75,'2001B4'!$E:$W,18,FALSE)</f>
        <v>20.833569413124525</v>
      </c>
      <c r="AL75">
        <f>VLOOKUP($B75,'2001B4'!$E:$W,19,FALSE)</f>
        <v>49.565424320373495</v>
      </c>
      <c r="AN75">
        <f t="shared" si="3"/>
        <v>-0.38557730975449189</v>
      </c>
      <c r="AO75">
        <f t="shared" si="4"/>
        <v>0.70257247700889991</v>
      </c>
      <c r="AP75">
        <f t="shared" si="5"/>
        <v>-1.1542707322168102</v>
      </c>
      <c r="AQ75">
        <f t="shared" si="6"/>
        <v>-1.5330941017968733</v>
      </c>
      <c r="AR75">
        <f t="shared" si="7"/>
        <v>-3.3676985806738813</v>
      </c>
      <c r="AS75">
        <f t="shared" si="8"/>
        <v>-1.1213536405088345</v>
      </c>
      <c r="AT75">
        <f t="shared" si="9"/>
        <v>-0.75145063130402967</v>
      </c>
      <c r="AU75">
        <f t="shared" si="10"/>
        <v>1.4316085542374708</v>
      </c>
      <c r="AV75">
        <f t="shared" si="11"/>
        <v>3.8088942982492746</v>
      </c>
    </row>
    <row r="76" spans="1:48" x14ac:dyDescent="0.25">
      <c r="A76" t="s">
        <v>2082</v>
      </c>
      <c r="B76">
        <v>75</v>
      </c>
      <c r="C76" t="s">
        <v>137</v>
      </c>
      <c r="D76">
        <f>VLOOKUP($B76,'2011B4'!$B:$U,3,FALSE)</f>
        <v>0</v>
      </c>
      <c r="E76">
        <f>VLOOKUP($B76,'2011B4'!$B:$U,4,FALSE)</f>
        <v>1205437</v>
      </c>
      <c r="F76">
        <f>VLOOKUP($B76,'2011B4'!$B:$U,5,FALSE)</f>
        <v>646857</v>
      </c>
      <c r="G76">
        <f>VLOOKUP($B76,'2011B4'!$B:$U,6,FALSE)</f>
        <v>558580</v>
      </c>
      <c r="H76">
        <f>VLOOKUP($B76,'2011B4'!$B:$U,7,FALSE)</f>
        <v>337491</v>
      </c>
      <c r="I76">
        <f>VLOOKUP($B76,'2011B4'!$B:$U,8,FALSE)</f>
        <v>285801</v>
      </c>
      <c r="J76">
        <f>VLOOKUP($B76,'2011B4'!$B:$U,9,FALSE)</f>
        <v>51690</v>
      </c>
      <c r="K76">
        <f>VLOOKUP($B76,'2011B4'!$B:$U,10,FALSE)</f>
        <v>27.997398453838734</v>
      </c>
      <c r="L76">
        <f>VLOOKUP($B76,'2011B4'!$B:$U,11,FALSE)</f>
        <v>44.183026542187839</v>
      </c>
      <c r="M76">
        <f>VLOOKUP($B76,'2011B4'!$B:$U,12,FALSE)</f>
        <v>9.2538221919868242</v>
      </c>
      <c r="N76">
        <f>VLOOKUP($B76,'2011B4'!$B:$U,13,FALSE)</f>
        <v>84.684036018738269</v>
      </c>
      <c r="O76">
        <f>VLOOKUP($B76,'2011B4'!$B:$U,14,FALSE)</f>
        <v>15.315963981261724</v>
      </c>
      <c r="P76">
        <f>VLOOKUP($B76,'2011B4'!$B:$U,15,FALSE)</f>
        <v>30.61681644843863</v>
      </c>
      <c r="Q76">
        <f>VLOOKUP($B76,'2011B4'!$B:$U,16,FALSE)</f>
        <v>29.215001288923261</v>
      </c>
      <c r="R76">
        <f>VLOOKUP($B76,'2011B4'!$B:$U,17,FALSE)</f>
        <v>11.216299101309367</v>
      </c>
      <c r="S76">
        <f>VLOOKUP($B76,'2011B4'!$B:$U,18,FALSE)</f>
        <v>5.5651854419821571</v>
      </c>
      <c r="T76">
        <f>VLOOKUP($B76,'2011B4'!$B:$U,19,FALSE)</f>
        <v>23.386697719346589</v>
      </c>
      <c r="U76">
        <f>VLOOKUP($B76,'2011B4'!$B:$U,20,FALSE)</f>
        <v>69.383183551561373</v>
      </c>
      <c r="V76">
        <f>VLOOKUP($B76,'2001B4'!$E:$W,3,FALSE)</f>
        <v>967449</v>
      </c>
      <c r="W76">
        <f>VLOOKUP($B76,'2001B4'!$E:$W,4,FALSE)</f>
        <v>528860</v>
      </c>
      <c r="X76">
        <f>VLOOKUP($B76,'2001B4'!$E:$W,5,FALSE)</f>
        <v>438589</v>
      </c>
      <c r="Y76">
        <f>VLOOKUP($B76,'2001B4'!$E:$W,6,FALSE)</f>
        <v>287992</v>
      </c>
      <c r="Z76">
        <f>VLOOKUP($B76,'2001B4'!$E:$W,7,FALSE)</f>
        <v>238084</v>
      </c>
      <c r="AA76">
        <f>VLOOKUP($B76,'2001B4'!$E:$W,8,FALSE)</f>
        <v>49908</v>
      </c>
      <c r="AB76">
        <f>VLOOKUP($B76,'2001B4'!$E:$W,9,FALSE)</f>
        <v>29.768184162679379</v>
      </c>
      <c r="AC76">
        <f>VLOOKUP($B76,'2001B4'!$E:$W,10,FALSE)</f>
        <v>45.018341337972238</v>
      </c>
      <c r="AD76">
        <f>VLOOKUP($B76,'2001B4'!$E:$W,11,FALSE)</f>
        <v>11.379218357049538</v>
      </c>
      <c r="AE76">
        <f>VLOOKUP($B76,'2001B4'!$E:$W,12,FALSE)</f>
        <v>82.670351954220962</v>
      </c>
      <c r="AF76">
        <f>VLOOKUP($B76,'2001B4'!$E:$W,13,FALSE)</f>
        <v>17.329648045779049</v>
      </c>
      <c r="AG76">
        <f>VLOOKUP($B76,'2001B4'!$E:$W,14,FALSE)</f>
        <v>35.521472818689411</v>
      </c>
      <c r="AH76">
        <f>VLOOKUP($B76,'2001B4'!$E:$W,15,FALSE)</f>
        <v>30.130698074946523</v>
      </c>
      <c r="AI76">
        <f>VLOOKUP($B76,'2001B4'!$E:$W,16,FALSE)</f>
        <v>11.326356287674658</v>
      </c>
      <c r="AJ76">
        <f>VLOOKUP($B76,'2001B4'!$E:$W,17,FALSE)</f>
        <v>4.1719908886357953</v>
      </c>
      <c r="AK76">
        <f>VLOOKUP($B76,'2001B4'!$E:$W,18,FALSE)</f>
        <v>18.849481930053614</v>
      </c>
      <c r="AL76">
        <f>VLOOKUP($B76,'2001B4'!$E:$W,19,FALSE)</f>
        <v>64.478527181310596</v>
      </c>
      <c r="AN76">
        <f t="shared" si="3"/>
        <v>-1.7707857088406449</v>
      </c>
      <c r="AO76">
        <f t="shared" si="4"/>
        <v>-0.83531479578439871</v>
      </c>
      <c r="AP76">
        <f t="shared" si="5"/>
        <v>-2.125396165062714</v>
      </c>
      <c r="AQ76">
        <f t="shared" si="6"/>
        <v>-2.0136840645173244</v>
      </c>
      <c r="AR76">
        <f t="shared" si="7"/>
        <v>-4.9046563702507804</v>
      </c>
      <c r="AS76">
        <f t="shared" si="8"/>
        <v>-0.91569678602326121</v>
      </c>
      <c r="AT76">
        <f t="shared" si="9"/>
        <v>-0.1100571863652906</v>
      </c>
      <c r="AU76">
        <f t="shared" si="10"/>
        <v>1.3931945533463619</v>
      </c>
      <c r="AV76">
        <f t="shared" si="11"/>
        <v>4.5372157892929756</v>
      </c>
    </row>
    <row r="77" spans="1:48" x14ac:dyDescent="0.25">
      <c r="A77" t="s">
        <v>2084</v>
      </c>
      <c r="B77">
        <v>76</v>
      </c>
      <c r="C77" t="s">
        <v>138</v>
      </c>
      <c r="D77">
        <f>VLOOKUP($B77,'2011B4'!$B:$U,3,FALSE)</f>
        <v>0</v>
      </c>
      <c r="E77">
        <f>VLOOKUP($B77,'2011B4'!$B:$U,4,FALSE)</f>
        <v>1450001</v>
      </c>
      <c r="F77">
        <f>VLOOKUP($B77,'2011B4'!$B:$U,5,FALSE)</f>
        <v>781299</v>
      </c>
      <c r="G77">
        <f>VLOOKUP($B77,'2011B4'!$B:$U,6,FALSE)</f>
        <v>668702</v>
      </c>
      <c r="H77">
        <f>VLOOKUP($B77,'2011B4'!$B:$U,7,FALSE)</f>
        <v>396550</v>
      </c>
      <c r="I77">
        <f>VLOOKUP($B77,'2011B4'!$B:$U,8,FALSE)</f>
        <v>326505</v>
      </c>
      <c r="J77">
        <f>VLOOKUP($B77,'2011B4'!$B:$U,9,FALSE)</f>
        <v>70045</v>
      </c>
      <c r="K77">
        <f>VLOOKUP($B77,'2011B4'!$B:$U,10,FALSE)</f>
        <v>27.348257001202072</v>
      </c>
      <c r="L77">
        <f>VLOOKUP($B77,'2011B4'!$B:$U,11,FALSE)</f>
        <v>41.790018930012714</v>
      </c>
      <c r="M77">
        <f>VLOOKUP($B77,'2011B4'!$B:$U,12,FALSE)</f>
        <v>10.474770525585388</v>
      </c>
      <c r="N77">
        <f>VLOOKUP($B77,'2011B4'!$B:$U,13,FALSE)</f>
        <v>82.336401462615044</v>
      </c>
      <c r="O77">
        <f>VLOOKUP($B77,'2011B4'!$B:$U,14,FALSE)</f>
        <v>17.663598537384946</v>
      </c>
      <c r="P77">
        <f>VLOOKUP($B77,'2011B4'!$B:$U,15,FALSE)</f>
        <v>43.927877947295414</v>
      </c>
      <c r="Q77">
        <f>VLOOKUP($B77,'2011B4'!$B:$U,16,FALSE)</f>
        <v>11.855755894590846</v>
      </c>
      <c r="R77">
        <f>VLOOKUP($B77,'2011B4'!$B:$U,17,FALSE)</f>
        <v>8.1740007565250288</v>
      </c>
      <c r="S77">
        <f>VLOOKUP($B77,'2011B4'!$B:$U,18,FALSE)</f>
        <v>5.469675955112848</v>
      </c>
      <c r="T77">
        <f>VLOOKUP($B77,'2011B4'!$B:$U,19,FALSE)</f>
        <v>30.572689446475849</v>
      </c>
      <c r="U77">
        <f>VLOOKUP($B77,'2011B4'!$B:$U,20,FALSE)</f>
        <v>56.072122052704572</v>
      </c>
      <c r="V77">
        <f>VLOOKUP($B77,'2001B4'!$E:$W,3,FALSE)</f>
        <v>1279175</v>
      </c>
      <c r="W77">
        <f>VLOOKUP($B77,'2001B4'!$E:$W,4,FALSE)</f>
        <v>695723</v>
      </c>
      <c r="X77">
        <f>VLOOKUP($B77,'2001B4'!$E:$W,5,FALSE)</f>
        <v>583452</v>
      </c>
      <c r="Y77">
        <f>VLOOKUP($B77,'2001B4'!$E:$W,6,FALSE)</f>
        <v>379413</v>
      </c>
      <c r="Z77">
        <f>VLOOKUP($B77,'2001B4'!$E:$W,7,FALSE)</f>
        <v>287554</v>
      </c>
      <c r="AA77">
        <f>VLOOKUP($B77,'2001B4'!$E:$W,8,FALSE)</f>
        <v>91859</v>
      </c>
      <c r="AB77">
        <f>VLOOKUP($B77,'2001B4'!$E:$W,9,FALSE)</f>
        <v>29.66075791037192</v>
      </c>
      <c r="AC77">
        <f>VLOOKUP($B77,'2001B4'!$E:$W,10,FALSE)</f>
        <v>41.331679418389214</v>
      </c>
      <c r="AD77">
        <f>VLOOKUP($B77,'2001B4'!$E:$W,11,FALSE)</f>
        <v>15.744054352371748</v>
      </c>
      <c r="AE77">
        <f>VLOOKUP($B77,'2001B4'!$E:$W,12,FALSE)</f>
        <v>75.789179601120679</v>
      </c>
      <c r="AF77">
        <f>VLOOKUP($B77,'2001B4'!$E:$W,13,FALSE)</f>
        <v>24.210820398879321</v>
      </c>
      <c r="AG77">
        <f>VLOOKUP($B77,'2001B4'!$E:$W,14,FALSE)</f>
        <v>51.675087569482329</v>
      </c>
      <c r="AH77">
        <f>VLOOKUP($B77,'2001B4'!$E:$W,15,FALSE)</f>
        <v>13.85007893772749</v>
      </c>
      <c r="AI77">
        <f>VLOOKUP($B77,'2001B4'!$E:$W,16,FALSE)</f>
        <v>8.6014448635128478</v>
      </c>
      <c r="AJ77">
        <f>VLOOKUP($B77,'2001B4'!$E:$W,17,FALSE)</f>
        <v>3.7373521729619177</v>
      </c>
      <c r="AK77">
        <f>VLOOKUP($B77,'2001B4'!$E:$W,18,FALSE)</f>
        <v>22.136036456315416</v>
      </c>
      <c r="AL77">
        <f>VLOOKUP($B77,'2001B4'!$E:$W,19,FALSE)</f>
        <v>48.324912430517671</v>
      </c>
      <c r="AN77">
        <f t="shared" si="3"/>
        <v>-2.3125009091698487</v>
      </c>
      <c r="AO77">
        <f t="shared" si="4"/>
        <v>0.45833951162349962</v>
      </c>
      <c r="AP77">
        <f t="shared" si="5"/>
        <v>-5.26928382678636</v>
      </c>
      <c r="AQ77">
        <f t="shared" si="6"/>
        <v>-6.5472218614943749</v>
      </c>
      <c r="AR77">
        <f t="shared" si="7"/>
        <v>-7.7472096221869151</v>
      </c>
      <c r="AS77">
        <f t="shared" si="8"/>
        <v>-1.9943230431366441</v>
      </c>
      <c r="AT77">
        <f t="shared" si="9"/>
        <v>-0.42744410698781898</v>
      </c>
      <c r="AU77">
        <f t="shared" si="10"/>
        <v>1.7323237821509303</v>
      </c>
      <c r="AV77">
        <f t="shared" si="11"/>
        <v>8.4366529901604324</v>
      </c>
    </row>
    <row r="78" spans="1:48" x14ac:dyDescent="0.25">
      <c r="A78" t="s">
        <v>2086</v>
      </c>
      <c r="B78">
        <v>77</v>
      </c>
      <c r="C78" t="s">
        <v>139</v>
      </c>
      <c r="D78">
        <f>VLOOKUP($B78,'2011B4'!$B:$U,3,FALSE)</f>
        <v>0</v>
      </c>
      <c r="E78">
        <f>VLOOKUP($B78,'2011B4'!$B:$U,4,FALSE)</f>
        <v>1334152</v>
      </c>
      <c r="F78">
        <f>VLOOKUP($B78,'2011B4'!$B:$U,5,FALSE)</f>
        <v>713006</v>
      </c>
      <c r="G78">
        <f>VLOOKUP($B78,'2011B4'!$B:$U,6,FALSE)</f>
        <v>621146</v>
      </c>
      <c r="H78">
        <f>VLOOKUP($B78,'2011B4'!$B:$U,7,FALSE)</f>
        <v>386550</v>
      </c>
      <c r="I78">
        <f>VLOOKUP($B78,'2011B4'!$B:$U,8,FALSE)</f>
        <v>313813</v>
      </c>
      <c r="J78">
        <f>VLOOKUP($B78,'2011B4'!$B:$U,9,FALSE)</f>
        <v>72737</v>
      </c>
      <c r="K78">
        <f>VLOOKUP($B78,'2011B4'!$B:$U,10,FALSE)</f>
        <v>28.97346029537864</v>
      </c>
      <c r="L78">
        <f>VLOOKUP($B78,'2011B4'!$B:$U,11,FALSE)</f>
        <v>44.012673105135157</v>
      </c>
      <c r="M78">
        <f>VLOOKUP($B78,'2011B4'!$B:$U,12,FALSE)</f>
        <v>11.71012934157187</v>
      </c>
      <c r="N78">
        <f>VLOOKUP($B78,'2011B4'!$B:$U,13,FALSE)</f>
        <v>81.183029362307593</v>
      </c>
      <c r="O78">
        <f>VLOOKUP($B78,'2011B4'!$B:$U,14,FALSE)</f>
        <v>18.816970637692407</v>
      </c>
      <c r="P78">
        <f>VLOOKUP($B78,'2011B4'!$B:$U,15,FALSE)</f>
        <v>61.078256370456607</v>
      </c>
      <c r="Q78">
        <f>VLOOKUP($B78,'2011B4'!$B:$U,16,FALSE)</f>
        <v>6.3246669253654124</v>
      </c>
      <c r="R78">
        <f>VLOOKUP($B78,'2011B4'!$B:$U,17,FALSE)</f>
        <v>7.4872590867934292</v>
      </c>
      <c r="S78">
        <f>VLOOKUP($B78,'2011B4'!$B:$U,18,FALSE)</f>
        <v>6.1027034018885002</v>
      </c>
      <c r="T78">
        <f>VLOOKUP($B78,'2011B4'!$B:$U,19,FALSE)</f>
        <v>19.007114215496053</v>
      </c>
      <c r="U78">
        <f>VLOOKUP($B78,'2011B4'!$B:$U,20,FALSE)</f>
        <v>38.9217436295434</v>
      </c>
      <c r="V78">
        <f>VLOOKUP($B78,'2001B4'!$E:$W,3,FALSE)</f>
        <v>1189827</v>
      </c>
      <c r="W78">
        <f>VLOOKUP($B78,'2001B4'!$E:$W,4,FALSE)</f>
        <v>642282</v>
      </c>
      <c r="X78">
        <f>VLOOKUP($B78,'2001B4'!$E:$W,5,FALSE)</f>
        <v>547545</v>
      </c>
      <c r="Y78">
        <f>VLOOKUP($B78,'2001B4'!$E:$W,6,FALSE)</f>
        <v>366159</v>
      </c>
      <c r="Z78">
        <f>VLOOKUP($B78,'2001B4'!$E:$W,7,FALSE)</f>
        <v>275359</v>
      </c>
      <c r="AA78">
        <f>VLOOKUP($B78,'2001B4'!$E:$W,8,FALSE)</f>
        <v>90800</v>
      </c>
      <c r="AB78">
        <f>VLOOKUP($B78,'2001B4'!$E:$W,9,FALSE)</f>
        <v>30.774137752799358</v>
      </c>
      <c r="AC78">
        <f>VLOOKUP($B78,'2001B4'!$E:$W,10,FALSE)</f>
        <v>42.87197835218798</v>
      </c>
      <c r="AD78">
        <f>VLOOKUP($B78,'2001B4'!$E:$W,11,FALSE)</f>
        <v>16.583111890346913</v>
      </c>
      <c r="AE78">
        <f>VLOOKUP($B78,'2001B4'!$E:$W,12,FALSE)</f>
        <v>75.202029719329573</v>
      </c>
      <c r="AF78">
        <f>VLOOKUP($B78,'2001B4'!$E:$W,13,FALSE)</f>
        <v>24.79797028067042</v>
      </c>
      <c r="AG78">
        <f>VLOOKUP($B78,'2001B4'!$E:$W,14,FALSE)</f>
        <v>66.664208718070569</v>
      </c>
      <c r="AH78">
        <f>VLOOKUP($B78,'2001B4'!$E:$W,15,FALSE)</f>
        <v>7.9413588086050053</v>
      </c>
      <c r="AI78">
        <f>VLOOKUP($B78,'2001B4'!$E:$W,16,FALSE)</f>
        <v>7.4172695468362111</v>
      </c>
      <c r="AJ78">
        <f>VLOOKUP($B78,'2001B4'!$E:$W,17,FALSE)</f>
        <v>4.0567076051660624</v>
      </c>
      <c r="AK78">
        <f>VLOOKUP($B78,'2001B4'!$E:$W,18,FALSE)</f>
        <v>13.920455321322159</v>
      </c>
      <c r="AL78">
        <f>VLOOKUP($B78,'2001B4'!$E:$W,19,FALSE)</f>
        <v>33.335791281929431</v>
      </c>
      <c r="AN78">
        <f t="shared" si="3"/>
        <v>-1.8006774574207185</v>
      </c>
      <c r="AO78">
        <f t="shared" si="4"/>
        <v>1.1406947529471765</v>
      </c>
      <c r="AP78">
        <f t="shared" si="5"/>
        <v>-4.8729825487750436</v>
      </c>
      <c r="AQ78">
        <f t="shared" si="6"/>
        <v>-5.9809996429780128</v>
      </c>
      <c r="AR78">
        <f t="shared" si="7"/>
        <v>-5.5859523476139614</v>
      </c>
      <c r="AS78">
        <f t="shared" si="8"/>
        <v>-1.6166918832395929</v>
      </c>
      <c r="AT78">
        <f t="shared" si="9"/>
        <v>6.9989539957218128E-2</v>
      </c>
      <c r="AU78">
        <f t="shared" si="10"/>
        <v>2.0459957967224378</v>
      </c>
      <c r="AV78">
        <f t="shared" si="11"/>
        <v>5.0866588941738939</v>
      </c>
    </row>
    <row r="79" spans="1:48" x14ac:dyDescent="0.25">
      <c r="A79" t="s">
        <v>2088</v>
      </c>
      <c r="B79">
        <v>78</v>
      </c>
      <c r="C79" t="s">
        <v>140</v>
      </c>
      <c r="D79">
        <f>VLOOKUP($B79,'2011B4'!$B:$U,3,FALSE)</f>
        <v>0</v>
      </c>
      <c r="E79">
        <f>VLOOKUP($B79,'2011B4'!$B:$U,4,FALSE)</f>
        <v>942011</v>
      </c>
      <c r="F79">
        <f>VLOOKUP($B79,'2011B4'!$B:$U,5,FALSE)</f>
        <v>495360</v>
      </c>
      <c r="G79">
        <f>VLOOKUP($B79,'2011B4'!$B:$U,6,FALSE)</f>
        <v>446651</v>
      </c>
      <c r="H79">
        <f>VLOOKUP($B79,'2011B4'!$B:$U,7,FALSE)</f>
        <v>285873</v>
      </c>
      <c r="I79">
        <f>VLOOKUP($B79,'2011B4'!$B:$U,8,FALSE)</f>
        <v>230598</v>
      </c>
      <c r="J79">
        <f>VLOOKUP($B79,'2011B4'!$B:$U,9,FALSE)</f>
        <v>55275</v>
      </c>
      <c r="K79">
        <f>VLOOKUP($B79,'2011B4'!$B:$U,10,FALSE)</f>
        <v>30.347097857668331</v>
      </c>
      <c r="L79">
        <f>VLOOKUP($B79,'2011B4'!$B:$U,11,FALSE)</f>
        <v>46.551598837209305</v>
      </c>
      <c r="M79">
        <f>VLOOKUP($B79,'2011B4'!$B:$U,12,FALSE)</f>
        <v>12.375434063732087</v>
      </c>
      <c r="N79">
        <f>VLOOKUP($B79,'2011B4'!$B:$U,13,FALSE)</f>
        <v>80.664490875318762</v>
      </c>
      <c r="O79">
        <f>VLOOKUP($B79,'2011B4'!$B:$U,14,FALSE)</f>
        <v>19.335509124681238</v>
      </c>
      <c r="P79">
        <f>VLOOKUP($B79,'2011B4'!$B:$U,15,FALSE)</f>
        <v>62.034190007450867</v>
      </c>
      <c r="Q79">
        <f>VLOOKUP($B79,'2011B4'!$B:$U,16,FALSE)</f>
        <v>7.1248421501855717</v>
      </c>
      <c r="R79">
        <f>VLOOKUP($B79,'2011B4'!$B:$U,17,FALSE)</f>
        <v>9.4041759802429752</v>
      </c>
      <c r="S79">
        <f>VLOOKUP($B79,'2011B4'!$B:$U,18,FALSE)</f>
        <v>5.4688620471328182</v>
      </c>
      <c r="T79">
        <f>VLOOKUP($B79,'2011B4'!$B:$U,19,FALSE)</f>
        <v>15.967929814987773</v>
      </c>
      <c r="U79">
        <f>VLOOKUP($B79,'2011B4'!$B:$U,20,FALSE)</f>
        <v>37.96580999254914</v>
      </c>
      <c r="V79">
        <f>VLOOKUP($B79,'2001B4'!$E:$W,3,FALSE)</f>
        <v>806158</v>
      </c>
      <c r="W79">
        <f>VLOOKUP($B79,'2001B4'!$E:$W,4,FALSE)</f>
        <v>427862</v>
      </c>
      <c r="X79">
        <f>VLOOKUP($B79,'2001B4'!$E:$W,5,FALSE)</f>
        <v>378296</v>
      </c>
      <c r="Y79">
        <f>VLOOKUP($B79,'2001B4'!$E:$W,6,FALSE)</f>
        <v>261505</v>
      </c>
      <c r="Z79">
        <f>VLOOKUP($B79,'2001B4'!$E:$W,7,FALSE)</f>
        <v>200287</v>
      </c>
      <c r="AA79">
        <f>VLOOKUP($B79,'2001B4'!$E:$W,8,FALSE)</f>
        <v>61218</v>
      </c>
      <c r="AB79">
        <f>VLOOKUP($B79,'2001B4'!$E:$W,9,FALSE)</f>
        <v>32.438430183661268</v>
      </c>
      <c r="AC79">
        <f>VLOOKUP($B79,'2001B4'!$E:$W,10,FALSE)</f>
        <v>46.81112134286289</v>
      </c>
      <c r="AD79">
        <f>VLOOKUP($B79,'2001B4'!$E:$W,11,FALSE)</f>
        <v>16.182566032947747</v>
      </c>
      <c r="AE79">
        <f>VLOOKUP($B79,'2001B4'!$E:$W,12,FALSE)</f>
        <v>76.59012255979809</v>
      </c>
      <c r="AF79">
        <f>VLOOKUP($B79,'2001B4'!$E:$W,13,FALSE)</f>
        <v>23.40987744020191</v>
      </c>
      <c r="AG79">
        <f>VLOOKUP($B79,'2001B4'!$E:$W,14,FALSE)</f>
        <v>67.321466128754722</v>
      </c>
      <c r="AH79">
        <f>VLOOKUP($B79,'2001B4'!$E:$W,15,FALSE)</f>
        <v>8.2621747194126307</v>
      </c>
      <c r="AI79">
        <f>VLOOKUP($B79,'2001B4'!$E:$W,16,FALSE)</f>
        <v>8.8506911913730146</v>
      </c>
      <c r="AJ79">
        <f>VLOOKUP($B79,'2001B4'!$E:$W,17,FALSE)</f>
        <v>3.8890269784516547</v>
      </c>
      <c r="AK79">
        <f>VLOOKUP($B79,'2001B4'!$E:$W,18,FALSE)</f>
        <v>11.676640982007992</v>
      </c>
      <c r="AL79">
        <f>VLOOKUP($B79,'2001B4'!$E:$W,19,FALSE)</f>
        <v>32.678533871245278</v>
      </c>
      <c r="AN79">
        <f t="shared" si="3"/>
        <v>-2.0913323259929371</v>
      </c>
      <c r="AO79">
        <f t="shared" si="4"/>
        <v>-0.25952250565358526</v>
      </c>
      <c r="AP79">
        <f t="shared" si="5"/>
        <v>-3.8071319692156607</v>
      </c>
      <c r="AQ79">
        <f t="shared" si="6"/>
        <v>-4.0743683155206725</v>
      </c>
      <c r="AR79">
        <f t="shared" si="7"/>
        <v>-5.2872761213038544</v>
      </c>
      <c r="AS79">
        <f t="shared" si="8"/>
        <v>-1.1373325692270591</v>
      </c>
      <c r="AT79">
        <f t="shared" si="9"/>
        <v>0.55348478886996055</v>
      </c>
      <c r="AU79">
        <f t="shared" si="10"/>
        <v>1.5798350686811635</v>
      </c>
      <c r="AV79">
        <f t="shared" si="11"/>
        <v>4.2912888329797809</v>
      </c>
    </row>
    <row r="80" spans="1:48" x14ac:dyDescent="0.25">
      <c r="A80" t="s">
        <v>2090</v>
      </c>
      <c r="B80">
        <v>79</v>
      </c>
      <c r="C80" t="s">
        <v>141</v>
      </c>
      <c r="D80">
        <f>VLOOKUP($B80,'2011B4'!$B:$U,3,FALSE)</f>
        <v>0</v>
      </c>
      <c r="E80">
        <f>VLOOKUP($B80,'2011B4'!$B:$U,4,FALSE)</f>
        <v>1295189</v>
      </c>
      <c r="F80">
        <f>VLOOKUP($B80,'2011B4'!$B:$U,5,FALSE)</f>
        <v>682582</v>
      </c>
      <c r="G80">
        <f>VLOOKUP($B80,'2011B4'!$B:$U,6,FALSE)</f>
        <v>612607</v>
      </c>
      <c r="H80">
        <f>VLOOKUP($B80,'2011B4'!$B:$U,7,FALSE)</f>
        <v>399781</v>
      </c>
      <c r="I80">
        <f>VLOOKUP($B80,'2011B4'!$B:$U,8,FALSE)</f>
        <v>331138</v>
      </c>
      <c r="J80">
        <f>VLOOKUP($B80,'2011B4'!$B:$U,9,FALSE)</f>
        <v>68643</v>
      </c>
      <c r="K80">
        <f>VLOOKUP($B80,'2011B4'!$B:$U,10,FALSE)</f>
        <v>30.866614833819622</v>
      </c>
      <c r="L80">
        <f>VLOOKUP($B80,'2011B4'!$B:$U,11,FALSE)</f>
        <v>48.512559663161348</v>
      </c>
      <c r="M80">
        <f>VLOOKUP($B80,'2011B4'!$B:$U,12,FALSE)</f>
        <v>11.20506295226793</v>
      </c>
      <c r="N80">
        <f>VLOOKUP($B80,'2011B4'!$B:$U,13,FALSE)</f>
        <v>82.829849342515033</v>
      </c>
      <c r="O80">
        <f>VLOOKUP($B80,'2011B4'!$B:$U,14,FALSE)</f>
        <v>17.170150657484974</v>
      </c>
      <c r="P80">
        <f>VLOOKUP($B80,'2011B4'!$B:$U,15,FALSE)</f>
        <v>61.861118962632034</v>
      </c>
      <c r="Q80">
        <f>VLOOKUP($B80,'2011B4'!$B:$U,16,FALSE)</f>
        <v>7.3870444068127306</v>
      </c>
      <c r="R80">
        <f>VLOOKUP($B80,'2011B4'!$B:$U,17,FALSE)</f>
        <v>10.120540996195416</v>
      </c>
      <c r="S80">
        <f>VLOOKUP($B80,'2011B4'!$B:$U,18,FALSE)</f>
        <v>4.33987608215498</v>
      </c>
      <c r="T80">
        <f>VLOOKUP($B80,'2011B4'!$B:$U,19,FALSE)</f>
        <v>16.291419552204832</v>
      </c>
      <c r="U80">
        <f>VLOOKUP($B80,'2011B4'!$B:$U,20,FALSE)</f>
        <v>38.138881037367959</v>
      </c>
      <c r="V80">
        <f>VLOOKUP($B80,'2001B4'!$E:$W,3,FALSE)</f>
        <v>1116649</v>
      </c>
      <c r="W80">
        <f>VLOOKUP($B80,'2001B4'!$E:$W,4,FALSE)</f>
        <v>593245</v>
      </c>
      <c r="X80">
        <f>VLOOKUP($B80,'2001B4'!$E:$W,5,FALSE)</f>
        <v>523404</v>
      </c>
      <c r="Y80">
        <f>VLOOKUP($B80,'2001B4'!$E:$W,6,FALSE)</f>
        <v>363719</v>
      </c>
      <c r="Z80">
        <f>VLOOKUP($B80,'2001B4'!$E:$W,7,FALSE)</f>
        <v>279195</v>
      </c>
      <c r="AA80">
        <f>VLOOKUP($B80,'2001B4'!$E:$W,8,FALSE)</f>
        <v>84524</v>
      </c>
      <c r="AB80">
        <f>VLOOKUP($B80,'2001B4'!$E:$W,9,FALSE)</f>
        <v>32.572366070269169</v>
      </c>
      <c r="AC80">
        <f>VLOOKUP($B80,'2001B4'!$E:$W,10,FALSE)</f>
        <v>47.062343551146654</v>
      </c>
      <c r="AD80">
        <f>VLOOKUP($B80,'2001B4'!$E:$W,11,FALSE)</f>
        <v>16.14890218645635</v>
      </c>
      <c r="AE80">
        <f>VLOOKUP($B80,'2001B4'!$E:$W,12,FALSE)</f>
        <v>76.761181021612828</v>
      </c>
      <c r="AF80">
        <f>VLOOKUP($B80,'2001B4'!$E:$W,13,FALSE)</f>
        <v>23.238818978387162</v>
      </c>
      <c r="AG80">
        <f>VLOOKUP($B80,'2001B4'!$E:$W,14,FALSE)</f>
        <v>65.447776992678413</v>
      </c>
      <c r="AH80">
        <f>VLOOKUP($B80,'2001B4'!$E:$W,15,FALSE)</f>
        <v>7.6223678169136058</v>
      </c>
      <c r="AI80">
        <f>VLOOKUP($B80,'2001B4'!$E:$W,16,FALSE)</f>
        <v>9.9519134276735617</v>
      </c>
      <c r="AJ80">
        <f>VLOOKUP($B80,'2001B4'!$E:$W,17,FALSE)</f>
        <v>3.116966669324396</v>
      </c>
      <c r="AK80">
        <f>VLOOKUP($B80,'2001B4'!$E:$W,18,FALSE)</f>
        <v>13.860975093410023</v>
      </c>
      <c r="AL80">
        <f>VLOOKUP($B80,'2001B4'!$E:$W,19,FALSE)</f>
        <v>34.552223007321587</v>
      </c>
      <c r="AN80">
        <f t="shared" si="3"/>
        <v>-1.7057512364495473</v>
      </c>
      <c r="AO80">
        <f t="shared" si="4"/>
        <v>1.4502161120146937</v>
      </c>
      <c r="AP80">
        <f t="shared" si="5"/>
        <v>-4.9438392341884203</v>
      </c>
      <c r="AQ80">
        <f t="shared" si="6"/>
        <v>-6.0686683209021872</v>
      </c>
      <c r="AR80">
        <f t="shared" si="7"/>
        <v>-3.5866580300463795</v>
      </c>
      <c r="AS80">
        <f t="shared" si="8"/>
        <v>-0.23532341010087521</v>
      </c>
      <c r="AT80">
        <f t="shared" si="9"/>
        <v>0.16862756852185434</v>
      </c>
      <c r="AU80">
        <f t="shared" si="10"/>
        <v>1.222909412830584</v>
      </c>
      <c r="AV80">
        <f t="shared" si="11"/>
        <v>2.4304444587948097</v>
      </c>
    </row>
    <row r="81" spans="1:48" x14ac:dyDescent="0.25">
      <c r="A81" t="s">
        <v>2092</v>
      </c>
      <c r="B81">
        <v>80</v>
      </c>
      <c r="C81" t="s">
        <v>142</v>
      </c>
      <c r="D81">
        <f>VLOOKUP($B81,'2011B4'!$B:$U,3,FALSE)</f>
        <v>0</v>
      </c>
      <c r="E81">
        <f>VLOOKUP($B81,'2011B4'!$B:$U,4,FALSE)</f>
        <v>1743931</v>
      </c>
      <c r="F81">
        <f>VLOOKUP($B81,'2011B4'!$B:$U,5,FALSE)</f>
        <v>931562</v>
      </c>
      <c r="G81">
        <f>VLOOKUP($B81,'2011B4'!$B:$U,6,FALSE)</f>
        <v>812369</v>
      </c>
      <c r="H81">
        <f>VLOOKUP($B81,'2011B4'!$B:$U,7,FALSE)</f>
        <v>531757</v>
      </c>
      <c r="I81">
        <f>VLOOKUP($B81,'2011B4'!$B:$U,8,FALSE)</f>
        <v>420677</v>
      </c>
      <c r="J81">
        <f>VLOOKUP($B81,'2011B4'!$B:$U,9,FALSE)</f>
        <v>111080</v>
      </c>
      <c r="K81">
        <f>VLOOKUP($B81,'2011B4'!$B:$U,10,FALSE)</f>
        <v>30.491860056389847</v>
      </c>
      <c r="L81">
        <f>VLOOKUP($B81,'2011B4'!$B:$U,11,FALSE)</f>
        <v>45.158239601872985</v>
      </c>
      <c r="M81">
        <f>VLOOKUP($B81,'2011B4'!$B:$U,12,FALSE)</f>
        <v>13.673589218692491</v>
      </c>
      <c r="N81">
        <f>VLOOKUP($B81,'2011B4'!$B:$U,13,FALSE)</f>
        <v>79.110759237772143</v>
      </c>
      <c r="O81">
        <f>VLOOKUP($B81,'2011B4'!$B:$U,14,FALSE)</f>
        <v>20.88924076222786</v>
      </c>
      <c r="P81">
        <f>VLOOKUP($B81,'2011B4'!$B:$U,15,FALSE)</f>
        <v>56.492157131923044</v>
      </c>
      <c r="Q81">
        <f>VLOOKUP($B81,'2011B4'!$B:$U,16,FALSE)</f>
        <v>7.7336076440930723</v>
      </c>
      <c r="R81">
        <f>VLOOKUP($B81,'2011B4'!$B:$U,17,FALSE)</f>
        <v>7.7441387701525324</v>
      </c>
      <c r="S81">
        <f>VLOOKUP($B81,'2011B4'!$B:$U,18,FALSE)</f>
        <v>5.1060916922579294</v>
      </c>
      <c r="T81">
        <f>VLOOKUP($B81,'2011B4'!$B:$U,19,FALSE)</f>
        <v>22.924004761573425</v>
      </c>
      <c r="U81">
        <f>VLOOKUP($B81,'2011B4'!$B:$U,20,FALSE)</f>
        <v>43.507842868076963</v>
      </c>
      <c r="V81">
        <f>VLOOKUP($B81,'2001B4'!$E:$W,3,FALSE)</f>
        <v>1537117</v>
      </c>
      <c r="W81">
        <f>VLOOKUP($B81,'2001B4'!$E:$W,4,FALSE)</f>
        <v>830520</v>
      </c>
      <c r="X81">
        <f>VLOOKUP($B81,'2001B4'!$E:$W,5,FALSE)</f>
        <v>706597</v>
      </c>
      <c r="Y81">
        <f>VLOOKUP($B81,'2001B4'!$E:$W,6,FALSE)</f>
        <v>512021</v>
      </c>
      <c r="Z81">
        <f>VLOOKUP($B81,'2001B4'!$E:$W,7,FALSE)</f>
        <v>378571</v>
      </c>
      <c r="AA81">
        <f>VLOOKUP($B81,'2001B4'!$E:$W,8,FALSE)</f>
        <v>133450</v>
      </c>
      <c r="AB81">
        <f>VLOOKUP($B81,'2001B4'!$E:$W,9,FALSE)</f>
        <v>33.310476691104192</v>
      </c>
      <c r="AC81">
        <f>VLOOKUP($B81,'2001B4'!$E:$W,10,FALSE)</f>
        <v>45.582406203342487</v>
      </c>
      <c r="AD81">
        <f>VLOOKUP($B81,'2001B4'!$E:$W,11,FALSE)</f>
        <v>18.886295865960371</v>
      </c>
      <c r="AE81">
        <f>VLOOKUP($B81,'2001B4'!$E:$W,12,FALSE)</f>
        <v>73.936615880989251</v>
      </c>
      <c r="AF81">
        <f>VLOOKUP($B81,'2001B4'!$E:$W,13,FALSE)</f>
        <v>26.063384119010745</v>
      </c>
      <c r="AG81">
        <f>VLOOKUP($B81,'2001B4'!$E:$W,14,FALSE)</f>
        <v>59.409477345655752</v>
      </c>
      <c r="AH81">
        <f>VLOOKUP($B81,'2001B4'!$E:$W,15,FALSE)</f>
        <v>9.7525296813997873</v>
      </c>
      <c r="AI81">
        <f>VLOOKUP($B81,'2001B4'!$E:$W,16,FALSE)</f>
        <v>8.6836282105616771</v>
      </c>
      <c r="AJ81">
        <f>VLOOKUP($B81,'2001B4'!$E:$W,17,FALSE)</f>
        <v>4.3863435288786983</v>
      </c>
      <c r="AK81">
        <f>VLOOKUP($B81,'2001B4'!$E:$W,18,FALSE)</f>
        <v>17.768021233504097</v>
      </c>
      <c r="AL81">
        <f>VLOOKUP($B81,'2001B4'!$E:$W,19,FALSE)</f>
        <v>40.590522654344248</v>
      </c>
      <c r="AN81">
        <f t="shared" si="3"/>
        <v>-2.8186166347143455</v>
      </c>
      <c r="AO81">
        <f t="shared" si="4"/>
        <v>-0.42416660146950136</v>
      </c>
      <c r="AP81">
        <f t="shared" si="5"/>
        <v>-5.2127066472678791</v>
      </c>
      <c r="AQ81">
        <f t="shared" si="6"/>
        <v>-5.174143356782885</v>
      </c>
      <c r="AR81">
        <f t="shared" si="7"/>
        <v>-2.9173202137327081</v>
      </c>
      <c r="AS81">
        <f t="shared" si="8"/>
        <v>-2.0189220373067149</v>
      </c>
      <c r="AT81">
        <f t="shared" si="9"/>
        <v>-0.93948944040914473</v>
      </c>
      <c r="AU81">
        <f t="shared" si="10"/>
        <v>0.71974816337923109</v>
      </c>
      <c r="AV81">
        <f t="shared" si="11"/>
        <v>5.1559835280693278</v>
      </c>
    </row>
    <row r="82" spans="1:48" x14ac:dyDescent="0.25">
      <c r="A82" t="s">
        <v>2094</v>
      </c>
      <c r="B82">
        <v>81</v>
      </c>
      <c r="C82" t="s">
        <v>143</v>
      </c>
      <c r="D82">
        <f>VLOOKUP($B82,'2011B4'!$B:$U,3,FALSE)</f>
        <v>0</v>
      </c>
      <c r="E82">
        <f>VLOOKUP($B82,'2011B4'!$B:$U,4,FALSE)</f>
        <v>1634445</v>
      </c>
      <c r="F82">
        <f>VLOOKUP($B82,'2011B4'!$B:$U,5,FALSE)</f>
        <v>866672</v>
      </c>
      <c r="G82">
        <f>VLOOKUP($B82,'2011B4'!$B:$U,6,FALSE)</f>
        <v>767773</v>
      </c>
      <c r="H82">
        <f>VLOOKUP($B82,'2011B4'!$B:$U,7,FALSE)</f>
        <v>446883</v>
      </c>
      <c r="I82">
        <f>VLOOKUP($B82,'2011B4'!$B:$U,8,FALSE)</f>
        <v>359076</v>
      </c>
      <c r="J82">
        <f>VLOOKUP($B82,'2011B4'!$B:$U,9,FALSE)</f>
        <v>87807</v>
      </c>
      <c r="K82">
        <f>VLOOKUP($B82,'2011B4'!$B:$U,10,FALSE)</f>
        <v>27.341574662958983</v>
      </c>
      <c r="L82">
        <f>VLOOKUP($B82,'2011B4'!$B:$U,11,FALSE)</f>
        <v>41.43159119020806</v>
      </c>
      <c r="M82">
        <f>VLOOKUP($B82,'2011B4'!$B:$U,12,FALSE)</f>
        <v>11.436583469332733</v>
      </c>
      <c r="N82">
        <f>VLOOKUP($B82,'2011B4'!$B:$U,13,FALSE)</f>
        <v>80.351232873033879</v>
      </c>
      <c r="O82">
        <f>VLOOKUP($B82,'2011B4'!$B:$U,14,FALSE)</f>
        <v>19.648767126966117</v>
      </c>
      <c r="P82">
        <f>VLOOKUP($B82,'2011B4'!$B:$U,15,FALSE)</f>
        <v>61.417194209670093</v>
      </c>
      <c r="Q82">
        <f>VLOOKUP($B82,'2011B4'!$B:$U,16,FALSE)</f>
        <v>7.2864709554849929</v>
      </c>
      <c r="R82">
        <f>VLOOKUP($B82,'2011B4'!$B:$U,17,FALSE)</f>
        <v>6.4455349610524451</v>
      </c>
      <c r="S82">
        <f>VLOOKUP($B82,'2011B4'!$B:$U,18,FALSE)</f>
        <v>4.8679408256747294</v>
      </c>
      <c r="T82">
        <f>VLOOKUP($B82,'2011B4'!$B:$U,19,FALSE)</f>
        <v>19.982859048117739</v>
      </c>
      <c r="U82">
        <f>VLOOKUP($B82,'2011B4'!$B:$U,20,FALSE)</f>
        <v>38.582805790329907</v>
      </c>
      <c r="V82">
        <f>VLOOKUP($B82,'2001B4'!$E:$W,3,FALSE)</f>
        <v>1425022</v>
      </c>
      <c r="W82">
        <f>VLOOKUP($B82,'2001B4'!$E:$W,4,FALSE)</f>
        <v>758253</v>
      </c>
      <c r="X82">
        <f>VLOOKUP($B82,'2001B4'!$E:$W,5,FALSE)</f>
        <v>666769</v>
      </c>
      <c r="Y82">
        <f>VLOOKUP($B82,'2001B4'!$E:$W,6,FALSE)</f>
        <v>420750</v>
      </c>
      <c r="Z82">
        <f>VLOOKUP($B82,'2001B4'!$E:$W,7,FALSE)</f>
        <v>307260</v>
      </c>
      <c r="AA82">
        <f>VLOOKUP($B82,'2001B4'!$E:$W,8,FALSE)</f>
        <v>113490</v>
      </c>
      <c r="AB82">
        <f>VLOOKUP($B82,'2001B4'!$E:$W,9,FALSE)</f>
        <v>29.525859951635837</v>
      </c>
      <c r="AC82">
        <f>VLOOKUP($B82,'2001B4'!$E:$W,10,FALSE)</f>
        <v>40.52209486807174</v>
      </c>
      <c r="AD82">
        <f>VLOOKUP($B82,'2001B4'!$E:$W,11,FALSE)</f>
        <v>17.020887293800403</v>
      </c>
      <c r="AE82">
        <f>VLOOKUP($B82,'2001B4'!$E:$W,12,FALSE)</f>
        <v>73.026737967914428</v>
      </c>
      <c r="AF82">
        <f>VLOOKUP($B82,'2001B4'!$E:$W,13,FALSE)</f>
        <v>26.973262032085561</v>
      </c>
      <c r="AG82">
        <f>VLOOKUP($B82,'2001B4'!$E:$W,14,FALSE)</f>
        <v>64.684491978609628</v>
      </c>
      <c r="AH82">
        <f>VLOOKUP($B82,'2001B4'!$E:$W,15,FALSE)</f>
        <v>9.3440285204991085</v>
      </c>
      <c r="AI82">
        <f>VLOOKUP($B82,'2001B4'!$E:$W,16,FALSE)</f>
        <v>6.639334521687462</v>
      </c>
      <c r="AJ82">
        <f>VLOOKUP($B82,'2001B4'!$E:$W,17,FALSE)</f>
        <v>3.9103980986333928</v>
      </c>
      <c r="AK82">
        <f>VLOOKUP($B82,'2001B4'!$E:$W,18,FALSE)</f>
        <v>15.42174688057041</v>
      </c>
      <c r="AL82">
        <f>VLOOKUP($B82,'2001B4'!$E:$W,19,FALSE)</f>
        <v>35.315508021390372</v>
      </c>
      <c r="AN82">
        <f t="shared" si="3"/>
        <v>-2.184285288676854</v>
      </c>
      <c r="AO82">
        <f t="shared" si="4"/>
        <v>0.90949632213632015</v>
      </c>
      <c r="AP82">
        <f t="shared" si="5"/>
        <v>-5.5843038244676695</v>
      </c>
      <c r="AQ82">
        <f t="shared" si="6"/>
        <v>-7.3244949051194439</v>
      </c>
      <c r="AR82">
        <f t="shared" si="7"/>
        <v>-3.2672977689395353</v>
      </c>
      <c r="AS82">
        <f t="shared" si="8"/>
        <v>-2.0575575650141156</v>
      </c>
      <c r="AT82">
        <f t="shared" si="9"/>
        <v>-0.19379956063501691</v>
      </c>
      <c r="AU82">
        <f t="shared" si="10"/>
        <v>0.95754272704133658</v>
      </c>
      <c r="AV82">
        <f t="shared" si="11"/>
        <v>4.5611121675473285</v>
      </c>
    </row>
    <row r="83" spans="1:48" x14ac:dyDescent="0.25">
      <c r="A83" t="s">
        <v>2096</v>
      </c>
      <c r="B83">
        <v>82</v>
      </c>
      <c r="C83" t="s">
        <v>144</v>
      </c>
      <c r="D83">
        <f>VLOOKUP($B83,'2011B4'!$B:$U,3,FALSE)</f>
        <v>0</v>
      </c>
      <c r="E83">
        <f>VLOOKUP($B83,'2011B4'!$B:$U,4,FALSE)</f>
        <v>1061204</v>
      </c>
      <c r="F83">
        <f>VLOOKUP($B83,'2011B4'!$B:$U,5,FALSE)</f>
        <v>568479</v>
      </c>
      <c r="G83">
        <f>VLOOKUP($B83,'2011B4'!$B:$U,6,FALSE)</f>
        <v>492725</v>
      </c>
      <c r="H83">
        <f>VLOOKUP($B83,'2011B4'!$B:$U,7,FALSE)</f>
        <v>289288</v>
      </c>
      <c r="I83">
        <f>VLOOKUP($B83,'2011B4'!$B:$U,8,FALSE)</f>
        <v>239275</v>
      </c>
      <c r="J83">
        <f>VLOOKUP($B83,'2011B4'!$B:$U,9,FALSE)</f>
        <v>50013</v>
      </c>
      <c r="K83">
        <f>VLOOKUP($B83,'2011B4'!$B:$U,10,FALSE)</f>
        <v>27.260357103817928</v>
      </c>
      <c r="L83">
        <f>VLOOKUP($B83,'2011B4'!$B:$U,11,FALSE)</f>
        <v>42.090385045006059</v>
      </c>
      <c r="M83">
        <f>VLOOKUP($B83,'2011B4'!$B:$U,12,FALSE)</f>
        <v>10.150286671063981</v>
      </c>
      <c r="N83">
        <f>VLOOKUP($B83,'2011B4'!$B:$U,13,FALSE)</f>
        <v>82.711692154531121</v>
      </c>
      <c r="O83">
        <f>VLOOKUP($B83,'2011B4'!$B:$U,14,FALSE)</f>
        <v>17.288307845468875</v>
      </c>
      <c r="P83">
        <f>VLOOKUP($B83,'2011B4'!$B:$U,15,FALSE)</f>
        <v>38.079007770802797</v>
      </c>
      <c r="Q83">
        <f>VLOOKUP($B83,'2011B4'!$B:$U,16,FALSE)</f>
        <v>10.172561599513287</v>
      </c>
      <c r="R83">
        <f>VLOOKUP($B83,'2011B4'!$B:$U,17,FALSE)</f>
        <v>11.359613948729294</v>
      </c>
      <c r="S83">
        <f>VLOOKUP($B83,'2011B4'!$B:$U,18,FALSE)</f>
        <v>7.1271535632311052</v>
      </c>
      <c r="T83">
        <f>VLOOKUP($B83,'2011B4'!$B:$U,19,FALSE)</f>
        <v>33.261663117723515</v>
      </c>
      <c r="U83">
        <f>VLOOKUP($B83,'2011B4'!$B:$U,20,FALSE)</f>
        <v>61.920992229197196</v>
      </c>
      <c r="V83">
        <f>VLOOKUP($B83,'2001B4'!$E:$W,3,FALSE)</f>
        <v>940128</v>
      </c>
      <c r="W83">
        <f>VLOOKUP($B83,'2001B4'!$E:$W,4,FALSE)</f>
        <v>509038</v>
      </c>
      <c r="X83">
        <f>VLOOKUP($B83,'2001B4'!$E:$W,5,FALSE)</f>
        <v>431090</v>
      </c>
      <c r="Y83">
        <f>VLOOKUP($B83,'2001B4'!$E:$W,6,FALSE)</f>
        <v>282394</v>
      </c>
      <c r="Z83">
        <f>VLOOKUP($B83,'2001B4'!$E:$W,7,FALSE)</f>
        <v>212295</v>
      </c>
      <c r="AA83">
        <f>VLOOKUP($B83,'2001B4'!$E:$W,8,FALSE)</f>
        <v>70099</v>
      </c>
      <c r="AB83">
        <f>VLOOKUP($B83,'2001B4'!$E:$W,9,FALSE)</f>
        <v>30.037824636645222</v>
      </c>
      <c r="AC83">
        <f>VLOOKUP($B83,'2001B4'!$E:$W,10,FALSE)</f>
        <v>41.705137926834539</v>
      </c>
      <c r="AD83">
        <f>VLOOKUP($B83,'2001B4'!$E:$W,11,FALSE)</f>
        <v>16.260873599480387</v>
      </c>
      <c r="AE83">
        <f>VLOOKUP($B83,'2001B4'!$E:$W,12,FALSE)</f>
        <v>75.17688052862313</v>
      </c>
      <c r="AF83">
        <f>VLOOKUP($B83,'2001B4'!$E:$W,13,FALSE)</f>
        <v>24.82311947137687</v>
      </c>
      <c r="AG83">
        <f>VLOOKUP($B83,'2001B4'!$E:$W,14,FALSE)</f>
        <v>50.165371785519518</v>
      </c>
      <c r="AH83">
        <f>VLOOKUP($B83,'2001B4'!$E:$W,15,FALSE)</f>
        <v>11.491391460158502</v>
      </c>
      <c r="AI83">
        <f>VLOOKUP($B83,'2001B4'!$E:$W,16,FALSE)</f>
        <v>10.201704002209679</v>
      </c>
      <c r="AJ83">
        <f>VLOOKUP($B83,'2001B4'!$E:$W,17,FALSE)</f>
        <v>4.2054717876442131</v>
      </c>
      <c r="AK83">
        <f>VLOOKUP($B83,'2001B4'!$E:$W,18,FALSE)</f>
        <v>23.936060964468084</v>
      </c>
      <c r="AL83">
        <f>VLOOKUP($B83,'2001B4'!$E:$W,19,FALSE)</f>
        <v>49.834628214480482</v>
      </c>
      <c r="AN83">
        <f t="shared" si="3"/>
        <v>-2.7774675328272949</v>
      </c>
      <c r="AO83">
        <f t="shared" si="4"/>
        <v>0.38524711817152024</v>
      </c>
      <c r="AP83">
        <f t="shared" si="5"/>
        <v>-6.1105869284164065</v>
      </c>
      <c r="AQ83">
        <f t="shared" si="6"/>
        <v>-7.5348116259079951</v>
      </c>
      <c r="AR83">
        <f t="shared" si="7"/>
        <v>-12.086364014716722</v>
      </c>
      <c r="AS83">
        <f t="shared" si="8"/>
        <v>-1.3188298606452147</v>
      </c>
      <c r="AT83">
        <f t="shared" si="9"/>
        <v>1.1579099465196148</v>
      </c>
      <c r="AU83">
        <f t="shared" si="10"/>
        <v>2.921681775586892</v>
      </c>
      <c r="AV83">
        <f t="shared" si="11"/>
        <v>9.3256021532554314</v>
      </c>
    </row>
    <row r="84" spans="1:48" x14ac:dyDescent="0.25">
      <c r="A84" t="s">
        <v>2098</v>
      </c>
      <c r="B84">
        <v>83</v>
      </c>
      <c r="C84" t="s">
        <v>145</v>
      </c>
      <c r="D84">
        <f>VLOOKUP($B84,'2011B4'!$B:$U,3,FALSE)</f>
        <v>0</v>
      </c>
      <c r="E84">
        <f>VLOOKUP($B84,'2011B4'!$B:$U,4,FALSE)</f>
        <v>958405</v>
      </c>
      <c r="F84">
        <f>VLOOKUP($B84,'2011B4'!$B:$U,5,FALSE)</f>
        <v>514667</v>
      </c>
      <c r="G84">
        <f>VLOOKUP($B84,'2011B4'!$B:$U,6,FALSE)</f>
        <v>443738</v>
      </c>
      <c r="H84">
        <f>VLOOKUP($B84,'2011B4'!$B:$U,7,FALSE)</f>
        <v>245560</v>
      </c>
      <c r="I84">
        <f>VLOOKUP($B84,'2011B4'!$B:$U,8,FALSE)</f>
        <v>205417</v>
      </c>
      <c r="J84">
        <f>VLOOKUP($B84,'2011B4'!$B:$U,9,FALSE)</f>
        <v>40143</v>
      </c>
      <c r="K84">
        <f>VLOOKUP($B84,'2011B4'!$B:$U,10,FALSE)</f>
        <v>25.621736113647152</v>
      </c>
      <c r="L84">
        <f>VLOOKUP($B84,'2011B4'!$B:$U,11,FALSE)</f>
        <v>39.912603683546841</v>
      </c>
      <c r="M84">
        <f>VLOOKUP($B84,'2011B4'!$B:$U,12,FALSE)</f>
        <v>9.0465544983751673</v>
      </c>
      <c r="N84">
        <f>VLOOKUP($B84,'2011B4'!$B:$U,13,FALSE)</f>
        <v>83.652467828636588</v>
      </c>
      <c r="O84">
        <f>VLOOKUP($B84,'2011B4'!$B:$U,14,FALSE)</f>
        <v>16.347532171363412</v>
      </c>
      <c r="P84">
        <f>VLOOKUP($B84,'2011B4'!$B:$U,15,FALSE)</f>
        <v>45.381984036488028</v>
      </c>
      <c r="Q84">
        <f>VLOOKUP($B84,'2011B4'!$B:$U,16,FALSE)</f>
        <v>9.2034533311614268</v>
      </c>
      <c r="R84">
        <f>VLOOKUP($B84,'2011B4'!$B:$U,17,FALSE)</f>
        <v>6.8488353151979151</v>
      </c>
      <c r="S84">
        <f>VLOOKUP($B84,'2011B4'!$B:$U,18,FALSE)</f>
        <v>4.89819188792963</v>
      </c>
      <c r="T84">
        <f>VLOOKUP($B84,'2011B4'!$B:$U,19,FALSE)</f>
        <v>33.667535429223001</v>
      </c>
      <c r="U84">
        <f>VLOOKUP($B84,'2011B4'!$B:$U,20,FALSE)</f>
        <v>54.618015963511979</v>
      </c>
      <c r="V84">
        <f>VLOOKUP($B84,'2001B4'!$E:$W,3,FALSE)</f>
        <v>880072</v>
      </c>
      <c r="W84">
        <f>VLOOKUP($B84,'2001B4'!$E:$W,4,FALSE)</f>
        <v>476475</v>
      </c>
      <c r="X84">
        <f>VLOOKUP($B84,'2001B4'!$E:$W,5,FALSE)</f>
        <v>403597</v>
      </c>
      <c r="Y84">
        <f>VLOOKUP($B84,'2001B4'!$E:$W,6,FALSE)</f>
        <v>272237</v>
      </c>
      <c r="Z84">
        <f>VLOOKUP($B84,'2001B4'!$E:$W,7,FALSE)</f>
        <v>197264</v>
      </c>
      <c r="AA84">
        <f>VLOOKUP($B84,'2001B4'!$E:$W,8,FALSE)</f>
        <v>74973</v>
      </c>
      <c r="AB84">
        <f>VLOOKUP($B84,'2001B4'!$E:$W,9,FALSE)</f>
        <v>30.933491805215933</v>
      </c>
      <c r="AC84">
        <f>VLOOKUP($B84,'2001B4'!$E:$W,10,FALSE)</f>
        <v>41.400703079909754</v>
      </c>
      <c r="AD84">
        <f>VLOOKUP($B84,'2001B4'!$E:$W,11,FALSE)</f>
        <v>18.576203490115141</v>
      </c>
      <c r="AE84">
        <f>VLOOKUP($B84,'2001B4'!$E:$W,12,FALSE)</f>
        <v>72.460392966422631</v>
      </c>
      <c r="AF84">
        <f>VLOOKUP($B84,'2001B4'!$E:$W,13,FALSE)</f>
        <v>27.539607033577362</v>
      </c>
      <c r="AG84">
        <f>VLOOKUP($B84,'2001B4'!$E:$W,14,FALSE)</f>
        <v>55.059378409253704</v>
      </c>
      <c r="AH84">
        <f>VLOOKUP($B84,'2001B4'!$E:$W,15,FALSE)</f>
        <v>15.998560078167186</v>
      </c>
      <c r="AI84">
        <f>VLOOKUP($B84,'2001B4'!$E:$W,16,FALSE)</f>
        <v>6.1982757670706041</v>
      </c>
      <c r="AJ84">
        <f>VLOOKUP($B84,'2001B4'!$E:$W,17,FALSE)</f>
        <v>3.4760153836546834</v>
      </c>
      <c r="AK84">
        <f>VLOOKUP($B84,'2001B4'!$E:$W,18,FALSE)</f>
        <v>19.267770361853827</v>
      </c>
      <c r="AL84">
        <f>VLOOKUP($B84,'2001B4'!$E:$W,19,FALSE)</f>
        <v>44.940621590746296</v>
      </c>
      <c r="AN84">
        <f t="shared" si="3"/>
        <v>-5.3117556915687807</v>
      </c>
      <c r="AO84">
        <f t="shared" si="4"/>
        <v>-1.4880993963629123</v>
      </c>
      <c r="AP84">
        <f t="shared" si="5"/>
        <v>-9.5296489917399736</v>
      </c>
      <c r="AQ84">
        <f t="shared" si="6"/>
        <v>-11.19207486221395</v>
      </c>
      <c r="AR84">
        <f t="shared" si="7"/>
        <v>-9.6773943727656757</v>
      </c>
      <c r="AS84">
        <f t="shared" si="8"/>
        <v>-6.7951067470057591</v>
      </c>
      <c r="AT84">
        <f t="shared" si="9"/>
        <v>0.65055954812731098</v>
      </c>
      <c r="AU84">
        <f t="shared" si="10"/>
        <v>1.4221765042749466</v>
      </c>
      <c r="AV84">
        <f t="shared" si="11"/>
        <v>14.399765067369174</v>
      </c>
    </row>
    <row r="85" spans="1:48" x14ac:dyDescent="0.25">
      <c r="A85" t="s">
        <v>2100</v>
      </c>
      <c r="B85">
        <v>84</v>
      </c>
      <c r="C85" t="s">
        <v>146</v>
      </c>
      <c r="D85">
        <f>VLOOKUP($B85,'2011B4'!$B:$U,3,FALSE)</f>
        <v>0</v>
      </c>
      <c r="E85">
        <f>VLOOKUP($B85,'2011B4'!$B:$U,4,FALSE)</f>
        <v>922088</v>
      </c>
      <c r="F85">
        <f>VLOOKUP($B85,'2011B4'!$B:$U,5,FALSE)</f>
        <v>486665</v>
      </c>
      <c r="G85">
        <f>VLOOKUP($B85,'2011B4'!$B:$U,6,FALSE)</f>
        <v>435423</v>
      </c>
      <c r="H85">
        <f>VLOOKUP($B85,'2011B4'!$B:$U,7,FALSE)</f>
        <v>212130</v>
      </c>
      <c r="I85">
        <f>VLOOKUP($B85,'2011B4'!$B:$U,8,FALSE)</f>
        <v>176331</v>
      </c>
      <c r="J85">
        <f>VLOOKUP($B85,'2011B4'!$B:$U,9,FALSE)</f>
        <v>35799</v>
      </c>
      <c r="K85">
        <f>VLOOKUP($B85,'2011B4'!$B:$U,10,FALSE)</f>
        <v>23.005396448061358</v>
      </c>
      <c r="L85">
        <f>VLOOKUP($B85,'2011B4'!$B:$U,11,FALSE)</f>
        <v>36.232521344251175</v>
      </c>
      <c r="M85">
        <f>VLOOKUP($B85,'2011B4'!$B:$U,12,FALSE)</f>
        <v>8.2216603165197988</v>
      </c>
      <c r="N85">
        <f>VLOOKUP($B85,'2011B4'!$B:$U,13,FALSE)</f>
        <v>83.12402771885165</v>
      </c>
      <c r="O85">
        <f>VLOOKUP($B85,'2011B4'!$B:$U,14,FALSE)</f>
        <v>16.875972281148353</v>
      </c>
      <c r="P85">
        <f>VLOOKUP($B85,'2011B4'!$B:$U,15,FALSE)</f>
        <v>48.457078206760009</v>
      </c>
      <c r="Q85">
        <f>VLOOKUP($B85,'2011B4'!$B:$U,16,FALSE)</f>
        <v>8.1120067882902003</v>
      </c>
      <c r="R85">
        <f>VLOOKUP($B85,'2011B4'!$B:$U,17,FALSE)</f>
        <v>9.3725545655965696</v>
      </c>
      <c r="S85">
        <f>VLOOKUP($B85,'2011B4'!$B:$U,18,FALSE)</f>
        <v>6.2867109791165792</v>
      </c>
      <c r="T85">
        <f>VLOOKUP($B85,'2011B4'!$B:$U,19,FALSE)</f>
        <v>27.771649460236649</v>
      </c>
      <c r="U85">
        <f>VLOOKUP($B85,'2011B4'!$B:$U,20,FALSE)</f>
        <v>51.542921793239998</v>
      </c>
      <c r="V85">
        <f>VLOOKUP($B85,'2001B4'!$E:$W,3,FALSE)</f>
        <v>812521</v>
      </c>
      <c r="W85">
        <f>VLOOKUP($B85,'2001B4'!$E:$W,4,FALSE)</f>
        <v>423578</v>
      </c>
      <c r="X85">
        <f>VLOOKUP($B85,'2001B4'!$E:$W,5,FALSE)</f>
        <v>388943</v>
      </c>
      <c r="Y85">
        <f>VLOOKUP($B85,'2001B4'!$E:$W,6,FALSE)</f>
        <v>205909</v>
      </c>
      <c r="Z85">
        <f>VLOOKUP($B85,'2001B4'!$E:$W,7,FALSE)</f>
        <v>158323</v>
      </c>
      <c r="AA85">
        <f>VLOOKUP($B85,'2001B4'!$E:$W,8,FALSE)</f>
        <v>47586</v>
      </c>
      <c r="AB85">
        <f>VLOOKUP($B85,'2001B4'!$E:$W,9,FALSE)</f>
        <v>25.34199116084384</v>
      </c>
      <c r="AC85">
        <f>VLOOKUP($B85,'2001B4'!$E:$W,10,FALSE)</f>
        <v>37.377531410979799</v>
      </c>
      <c r="AD85">
        <f>VLOOKUP($B85,'2001B4'!$E:$W,11,FALSE)</f>
        <v>12.234697629215592</v>
      </c>
      <c r="AE85">
        <f>VLOOKUP($B85,'2001B4'!$E:$W,12,FALSE)</f>
        <v>76.889791121320584</v>
      </c>
      <c r="AF85">
        <f>VLOOKUP($B85,'2001B4'!$E:$W,13,FALSE)</f>
        <v>23.110208878679416</v>
      </c>
      <c r="AG85">
        <f>VLOOKUP($B85,'2001B4'!$E:$W,14,FALSE)</f>
        <v>59.413624465176362</v>
      </c>
      <c r="AH85">
        <f>VLOOKUP($B85,'2001B4'!$E:$W,15,FALSE)</f>
        <v>9.0753682451956923</v>
      </c>
      <c r="AI85">
        <f>VLOOKUP($B85,'2001B4'!$E:$W,16,FALSE)</f>
        <v>8.5416373252261923</v>
      </c>
      <c r="AJ85">
        <f>VLOOKUP($B85,'2001B4'!$E:$W,17,FALSE)</f>
        <v>4.7758961482985205</v>
      </c>
      <c r="AK85">
        <f>VLOOKUP($B85,'2001B4'!$E:$W,18,FALSE)</f>
        <v>18.193473816103229</v>
      </c>
      <c r="AL85">
        <f>VLOOKUP($B85,'2001B4'!$E:$W,19,FALSE)</f>
        <v>40.586375534823638</v>
      </c>
      <c r="AN85">
        <f t="shared" si="3"/>
        <v>-2.3365947127824818</v>
      </c>
      <c r="AO85">
        <f t="shared" si="4"/>
        <v>-1.1450100667286236</v>
      </c>
      <c r="AP85">
        <f t="shared" si="5"/>
        <v>-4.0130373126957934</v>
      </c>
      <c r="AQ85">
        <f t="shared" si="6"/>
        <v>-6.2342365975310621</v>
      </c>
      <c r="AR85">
        <f t="shared" si="7"/>
        <v>-10.956546258416353</v>
      </c>
      <c r="AS85">
        <f t="shared" si="8"/>
        <v>-0.96336145690549202</v>
      </c>
      <c r="AT85">
        <f t="shared" si="9"/>
        <v>0.83091724037037729</v>
      </c>
      <c r="AU85">
        <f t="shared" si="10"/>
        <v>1.5108148308180587</v>
      </c>
      <c r="AV85">
        <f t="shared" si="11"/>
        <v>9.5781756441334203</v>
      </c>
    </row>
    <row r="86" spans="1:48" x14ac:dyDescent="0.25">
      <c r="A86" t="s">
        <v>2102</v>
      </c>
      <c r="B86">
        <v>85</v>
      </c>
      <c r="C86" t="s">
        <v>147</v>
      </c>
      <c r="D86">
        <f>VLOOKUP($B86,'2011B4'!$B:$U,3,FALSE)</f>
        <v>0</v>
      </c>
      <c r="E86">
        <f>VLOOKUP($B86,'2011B4'!$B:$U,4,FALSE)</f>
        <v>900332</v>
      </c>
      <c r="F86">
        <f>VLOOKUP($B86,'2011B4'!$B:$U,5,FALSE)</f>
        <v>474335</v>
      </c>
      <c r="G86">
        <f>VLOOKUP($B86,'2011B4'!$B:$U,6,FALSE)</f>
        <v>425997</v>
      </c>
      <c r="H86">
        <f>VLOOKUP($B86,'2011B4'!$B:$U,7,FALSE)</f>
        <v>250658</v>
      </c>
      <c r="I86">
        <f>VLOOKUP($B86,'2011B4'!$B:$U,8,FALSE)</f>
        <v>201182</v>
      </c>
      <c r="J86">
        <f>VLOOKUP($B86,'2011B4'!$B:$U,9,FALSE)</f>
        <v>49476</v>
      </c>
      <c r="K86">
        <f>VLOOKUP($B86,'2011B4'!$B:$U,10,FALSE)</f>
        <v>27.840618793956008</v>
      </c>
      <c r="L86">
        <f>VLOOKUP($B86,'2011B4'!$B:$U,11,FALSE)</f>
        <v>42.413484140955234</v>
      </c>
      <c r="M86">
        <f>VLOOKUP($B86,'2011B4'!$B:$U,12,FALSE)</f>
        <v>11.614166296945754</v>
      </c>
      <c r="N86">
        <f>VLOOKUP($B86,'2011B4'!$B:$U,13,FALSE)</f>
        <v>80.261551596198814</v>
      </c>
      <c r="O86">
        <f>VLOOKUP($B86,'2011B4'!$B:$U,14,FALSE)</f>
        <v>19.738448403801197</v>
      </c>
      <c r="P86">
        <f>VLOOKUP($B86,'2011B4'!$B:$U,15,FALSE)</f>
        <v>39.915741767667498</v>
      </c>
      <c r="Q86">
        <f>VLOOKUP($B86,'2011B4'!$B:$U,16,FALSE)</f>
        <v>12.784750536587701</v>
      </c>
      <c r="R86">
        <f>VLOOKUP($B86,'2011B4'!$B:$U,17,FALSE)</f>
        <v>9.8780011011018996</v>
      </c>
      <c r="S86">
        <f>VLOOKUP($B86,'2011B4'!$B:$U,18,FALSE)</f>
        <v>6.70555098979486</v>
      </c>
      <c r="T86">
        <f>VLOOKUP($B86,'2011B4'!$B:$U,19,FALSE)</f>
        <v>30.715955604848041</v>
      </c>
      <c r="U86">
        <f>VLOOKUP($B86,'2011B4'!$B:$U,20,FALSE)</f>
        <v>60.084258232332502</v>
      </c>
      <c r="V86">
        <f>VLOOKUP($B86,'2001B4'!$E:$W,3,FALSE)</f>
        <v>765351</v>
      </c>
      <c r="W86">
        <f>VLOOKUP($B86,'2001B4'!$E:$W,4,FALSE)</f>
        <v>403034</v>
      </c>
      <c r="X86">
        <f>VLOOKUP($B86,'2001B4'!$E:$W,5,FALSE)</f>
        <v>362317</v>
      </c>
      <c r="Y86">
        <f>VLOOKUP($B86,'2001B4'!$E:$W,6,FALSE)</f>
        <v>200396</v>
      </c>
      <c r="Z86">
        <f>VLOOKUP($B86,'2001B4'!$E:$W,7,FALSE)</f>
        <v>155543</v>
      </c>
      <c r="AA86">
        <f>VLOOKUP($B86,'2001B4'!$E:$W,8,FALSE)</f>
        <v>44853</v>
      </c>
      <c r="AB86">
        <f>VLOOKUP($B86,'2001B4'!$E:$W,9,FALSE)</f>
        <v>26.183541930434533</v>
      </c>
      <c r="AC86">
        <f>VLOOKUP($B86,'2001B4'!$E:$W,10,FALSE)</f>
        <v>38.593021928671028</v>
      </c>
      <c r="AD86">
        <f>VLOOKUP($B86,'2001B4'!$E:$W,11,FALSE)</f>
        <v>12.379490887813709</v>
      </c>
      <c r="AE86">
        <f>VLOOKUP($B86,'2001B4'!$E:$W,12,FALSE)</f>
        <v>77.617816722888676</v>
      </c>
      <c r="AF86">
        <f>VLOOKUP($B86,'2001B4'!$E:$W,13,FALSE)</f>
        <v>22.38218327711132</v>
      </c>
      <c r="AG86">
        <f>VLOOKUP($B86,'2001B4'!$E:$W,14,FALSE)</f>
        <v>51.7435477754047</v>
      </c>
      <c r="AH86">
        <f>VLOOKUP($B86,'2001B4'!$E:$W,15,FALSE)</f>
        <v>14.085111479271045</v>
      </c>
      <c r="AI86">
        <f>VLOOKUP($B86,'2001B4'!$E:$W,16,FALSE)</f>
        <v>8.7167408531108403</v>
      </c>
      <c r="AJ86">
        <f>VLOOKUP($B86,'2001B4'!$E:$W,17,FALSE)</f>
        <v>4.5230443721431559</v>
      </c>
      <c r="AK86">
        <f>VLOOKUP($B86,'2001B4'!$E:$W,18,FALSE)</f>
        <v>20.931555520070262</v>
      </c>
      <c r="AL86">
        <f>VLOOKUP($B86,'2001B4'!$E:$W,19,FALSE)</f>
        <v>48.2564522245953</v>
      </c>
      <c r="AN86">
        <f t="shared" si="3"/>
        <v>1.6570768635214748</v>
      </c>
      <c r="AO86">
        <f t="shared" si="4"/>
        <v>3.8204622122842053</v>
      </c>
      <c r="AP86">
        <f t="shared" si="5"/>
        <v>-0.76532459086795512</v>
      </c>
      <c r="AQ86">
        <f t="shared" si="6"/>
        <v>-2.6437348733101231</v>
      </c>
      <c r="AR86">
        <f t="shared" si="7"/>
        <v>-11.827806007737202</v>
      </c>
      <c r="AS86">
        <f t="shared" si="8"/>
        <v>-1.3003609426833442</v>
      </c>
      <c r="AT86">
        <f t="shared" si="9"/>
        <v>1.1612602479910592</v>
      </c>
      <c r="AU86">
        <f t="shared" si="10"/>
        <v>2.1825066176517041</v>
      </c>
      <c r="AV86">
        <f t="shared" si="11"/>
        <v>9.7844000847777792</v>
      </c>
    </row>
    <row r="87" spans="1:48" x14ac:dyDescent="0.25">
      <c r="A87" t="s">
        <v>2104</v>
      </c>
      <c r="B87">
        <v>86</v>
      </c>
      <c r="C87" t="s">
        <v>148</v>
      </c>
      <c r="D87" t="str">
        <f>VLOOKUP($B87,'2011B4'!$B:$U,3,FALSE)</f>
        <v>Y</v>
      </c>
      <c r="E87">
        <f>VLOOKUP($B87,'2011B4'!$B:$U,4,FALSE)</f>
        <v>1514432</v>
      </c>
      <c r="F87">
        <f>VLOOKUP($B87,'2011B4'!$B:$U,5,FALSE)</f>
        <v>816690</v>
      </c>
      <c r="G87">
        <f>VLOOKUP($B87,'2011B4'!$B:$U,6,FALSE)</f>
        <v>697742</v>
      </c>
      <c r="H87">
        <f>VLOOKUP($B87,'2011B4'!$B:$U,7,FALSE)</f>
        <v>488791</v>
      </c>
      <c r="I87">
        <f>VLOOKUP($B87,'2011B4'!$B:$U,8,FALSE)</f>
        <v>401501</v>
      </c>
      <c r="J87">
        <f>VLOOKUP($B87,'2011B4'!$B:$U,9,FALSE)</f>
        <v>87290</v>
      </c>
      <c r="K87">
        <f>VLOOKUP($B87,'2011B4'!$B:$U,10,FALSE)</f>
        <v>32.275533005113466</v>
      </c>
      <c r="L87">
        <f>VLOOKUP($B87,'2011B4'!$B:$U,11,FALSE)</f>
        <v>49.161983127012697</v>
      </c>
      <c r="M87">
        <f>VLOOKUP($B87,'2011B4'!$B:$U,12,FALSE)</f>
        <v>12.510354830295439</v>
      </c>
      <c r="N87">
        <f>VLOOKUP($B87,'2011B4'!$B:$U,13,FALSE)</f>
        <v>82.141651544320581</v>
      </c>
      <c r="O87">
        <f>VLOOKUP($B87,'2011B4'!$B:$U,14,FALSE)</f>
        <v>17.858348455679423</v>
      </c>
      <c r="P87">
        <f>VLOOKUP($B87,'2011B4'!$B:$U,15,FALSE)</f>
        <v>14.401451745224442</v>
      </c>
      <c r="Q87">
        <f>VLOOKUP($B87,'2011B4'!$B:$U,16,FALSE)</f>
        <v>13.57533178802392</v>
      </c>
      <c r="R87">
        <f>VLOOKUP($B87,'2011B4'!$B:$U,17,FALSE)</f>
        <v>10.129687330576873</v>
      </c>
      <c r="S87">
        <f>VLOOKUP($B87,'2011B4'!$B:$U,18,FALSE)</f>
        <v>7.1255403638774046</v>
      </c>
      <c r="T87">
        <f>VLOOKUP($B87,'2011B4'!$B:$U,19,FALSE)</f>
        <v>54.767988772297365</v>
      </c>
      <c r="U87">
        <f>VLOOKUP($B87,'2011B4'!$B:$U,20,FALSE)</f>
        <v>85.598548254775565</v>
      </c>
      <c r="V87">
        <f>VLOOKUP($B87,'2001B4'!$E:$W,3,FALSE)</f>
        <v>1660289</v>
      </c>
      <c r="W87">
        <f>VLOOKUP($B87,'2001B4'!$E:$W,4,FALSE)</f>
        <v>886451</v>
      </c>
      <c r="X87">
        <f>VLOOKUP($B87,'2001B4'!$E:$W,5,FALSE)</f>
        <v>773838</v>
      </c>
      <c r="Y87">
        <f>VLOOKUP($B87,'2001B4'!$E:$W,6,FALSE)</f>
        <v>467210</v>
      </c>
      <c r="Z87">
        <f>VLOOKUP($B87,'2001B4'!$E:$W,7,FALSE)</f>
        <v>364667</v>
      </c>
      <c r="AA87">
        <f>VLOOKUP($B87,'2001B4'!$E:$W,8,FALSE)</f>
        <v>102543</v>
      </c>
      <c r="AB87">
        <f>VLOOKUP($B87,'2001B4'!$E:$W,9,FALSE)</f>
        <v>28.140281601576593</v>
      </c>
      <c r="AC87">
        <f>VLOOKUP($B87,'2001B4'!$E:$W,10,FALSE)</f>
        <v>41.137863232147062</v>
      </c>
      <c r="AD87">
        <f>VLOOKUP($B87,'2001B4'!$E:$W,11,FALSE)</f>
        <v>13.251223124219798</v>
      </c>
      <c r="AE87">
        <f>VLOOKUP($B87,'2001B4'!$E:$W,12,FALSE)</f>
        <v>78.052053680357872</v>
      </c>
      <c r="AF87">
        <f>VLOOKUP($B87,'2001B4'!$E:$W,13,FALSE)</f>
        <v>21.947946319642131</v>
      </c>
      <c r="AG87">
        <f>VLOOKUP($B87,'2001B4'!$E:$W,14,FALSE)</f>
        <v>41.748464288007526</v>
      </c>
      <c r="AH87">
        <f>VLOOKUP($B87,'2001B4'!$E:$W,15,FALSE)</f>
        <v>17.181781211874746</v>
      </c>
      <c r="AI87">
        <f>VLOOKUP($B87,'2001B4'!$E:$W,16,FALSE)</f>
        <v>9.7427281094154665</v>
      </c>
      <c r="AJ87">
        <f>VLOOKUP($B87,'2001B4'!$E:$W,17,FALSE)</f>
        <v>6.5047837161019668</v>
      </c>
      <c r="AK87">
        <f>VLOOKUP($B87,'2001B4'!$E:$W,18,FALSE)</f>
        <v>24.82224267460029</v>
      </c>
      <c r="AL87">
        <f>VLOOKUP($B87,'2001B4'!$E:$W,19,FALSE)</f>
        <v>58.251535711992474</v>
      </c>
      <c r="AN87">
        <f>DistrictMath!J$72</f>
        <v>-1.527141429628653</v>
      </c>
      <c r="AO87">
        <f>DistrictMath!K$72</f>
        <v>0.46520395369120138</v>
      </c>
      <c r="AP87">
        <f>DistrictMath!L$72</f>
        <v>-3.7486804439559815</v>
      </c>
      <c r="AQ87">
        <f>DistrictMath!N$72</f>
        <v>-5.2742803384753394</v>
      </c>
      <c r="AR87">
        <f>DistrictMath!O$72</f>
        <v>-15.505364385420666</v>
      </c>
      <c r="AS87">
        <f>DistrictMath!P$72</f>
        <v>-5.6349327073468398</v>
      </c>
      <c r="AT87">
        <f>DistrictMath!Q$72</f>
        <v>-0.12105188182950855</v>
      </c>
      <c r="AU87">
        <f>DistrictMath!R$72</f>
        <v>0.53508351339617555</v>
      </c>
      <c r="AV87">
        <f>DistrictMath!S$72</f>
        <v>20.726265461200839</v>
      </c>
    </row>
    <row r="88" spans="1:48" x14ac:dyDescent="0.25">
      <c r="A88" t="s">
        <v>2997</v>
      </c>
      <c r="B88">
        <v>87</v>
      </c>
      <c r="C88" t="s">
        <v>149</v>
      </c>
      <c r="D88" t="str">
        <f>VLOOKUP($B88,'2011B4'!$B:$U,3,FALSE)</f>
        <v>Y</v>
      </c>
      <c r="E88">
        <f>VLOOKUP($B88,'2011B4'!$B:$U,4,FALSE)</f>
        <v>1089263</v>
      </c>
      <c r="F88">
        <f>VLOOKUP($B88,'2011B4'!$B:$U,5,FALSE)</f>
        <v>571162</v>
      </c>
      <c r="G88">
        <f>VLOOKUP($B88,'2011B4'!$B:$U,6,FALSE)</f>
        <v>518101</v>
      </c>
      <c r="H88">
        <f>VLOOKUP($B88,'2011B4'!$B:$U,7,FALSE)</f>
        <v>204134</v>
      </c>
      <c r="I88">
        <f>VLOOKUP($B88,'2011B4'!$B:$U,8,FALSE)</f>
        <v>175888</v>
      </c>
      <c r="J88">
        <f>VLOOKUP($B88,'2011B4'!$B:$U,9,FALSE)</f>
        <v>28246</v>
      </c>
      <c r="K88">
        <f>VLOOKUP($B88,'2011B4'!$B:$U,10,FALSE)</f>
        <v>18.740561278589286</v>
      </c>
      <c r="L88">
        <f>VLOOKUP($B88,'2011B4'!$B:$U,11,FALSE)</f>
        <v>30.794765758226212</v>
      </c>
      <c r="M88">
        <f>VLOOKUP($B88,'2011B4'!$B:$U,12,FALSE)</f>
        <v>5.4518327507570916</v>
      </c>
      <c r="N88">
        <f>VLOOKUP($B88,'2011B4'!$B:$U,13,FALSE)</f>
        <v>86.163010571487348</v>
      </c>
      <c r="O88">
        <f>VLOOKUP($B88,'2011B4'!$B:$U,14,FALSE)</f>
        <v>13.836989428512645</v>
      </c>
      <c r="P88">
        <f>VLOOKUP($B88,'2011B4'!$B:$U,15,FALSE)</f>
        <v>54.597470289123812</v>
      </c>
      <c r="Q88">
        <f>VLOOKUP($B88,'2011B4'!$B:$U,16,FALSE)</f>
        <v>6.689723416971205</v>
      </c>
      <c r="R88">
        <f>VLOOKUP($B88,'2011B4'!$B:$U,17,FALSE)</f>
        <v>8.4052632094604522</v>
      </c>
      <c r="S88">
        <f>VLOOKUP($B88,'2011B4'!$B:$U,18,FALSE)</f>
        <v>6.8347262092547059</v>
      </c>
      <c r="T88">
        <f>VLOOKUP($B88,'2011B4'!$B:$U,19,FALSE)</f>
        <v>23.472816875189828</v>
      </c>
      <c r="U88">
        <f>VLOOKUP($B88,'2011B4'!$B:$U,20,FALSE)</f>
        <v>45.402529710876195</v>
      </c>
      <c r="V88" t="e">
        <f>VLOOKUP($B88,'2001B4'!$E:$W,3,FALSE)</f>
        <v>#N/A</v>
      </c>
      <c r="W88" t="e">
        <f>VLOOKUP($B88,'2001B4'!$E:$W,4,FALSE)</f>
        <v>#N/A</v>
      </c>
      <c r="X88" t="e">
        <f>VLOOKUP($B88,'2001B4'!$E:$W,5,FALSE)</f>
        <v>#N/A</v>
      </c>
      <c r="Y88" t="e">
        <f>VLOOKUP($B88,'2001B4'!$E:$W,6,FALSE)</f>
        <v>#N/A</v>
      </c>
      <c r="Z88" t="e">
        <f>VLOOKUP($B88,'2001B4'!$E:$W,7,FALSE)</f>
        <v>#N/A</v>
      </c>
      <c r="AA88" t="e">
        <f>VLOOKUP($B88,'2001B4'!$E:$W,8,FALSE)</f>
        <v>#N/A</v>
      </c>
      <c r="AB88" t="e">
        <f>VLOOKUP($B88,'2001B4'!$E:$W,9,FALSE)</f>
        <v>#N/A</v>
      </c>
      <c r="AC88" t="e">
        <f>VLOOKUP($B88,'2001B4'!$E:$W,10,FALSE)</f>
        <v>#N/A</v>
      </c>
      <c r="AD88" t="e">
        <f>VLOOKUP($B88,'2001B4'!$E:$W,11,FALSE)</f>
        <v>#N/A</v>
      </c>
      <c r="AE88" t="e">
        <f>VLOOKUP($B88,'2001B4'!$E:$W,12,FALSE)</f>
        <v>#N/A</v>
      </c>
      <c r="AF88" t="e">
        <f>VLOOKUP($B88,'2001B4'!$E:$W,13,FALSE)</f>
        <v>#N/A</v>
      </c>
      <c r="AG88" t="e">
        <f>VLOOKUP($B88,'2001B4'!$E:$W,14,FALSE)</f>
        <v>#N/A</v>
      </c>
      <c r="AH88" t="e">
        <f>VLOOKUP($B88,'2001B4'!$E:$W,15,FALSE)</f>
        <v>#N/A</v>
      </c>
      <c r="AI88" t="e">
        <f>VLOOKUP($B88,'2001B4'!$E:$W,16,FALSE)</f>
        <v>#N/A</v>
      </c>
      <c r="AJ88" t="e">
        <f>VLOOKUP($B88,'2001B4'!$E:$W,17,FALSE)</f>
        <v>#N/A</v>
      </c>
      <c r="AK88" t="e">
        <f>VLOOKUP($B88,'2001B4'!$E:$W,18,FALSE)</f>
        <v>#N/A</v>
      </c>
      <c r="AL88" t="e">
        <f>VLOOKUP($B88,'2001B4'!$E:$W,19,FALSE)</f>
        <v>#N/A</v>
      </c>
      <c r="AN88">
        <f>DistrictMath!J$72</f>
        <v>-1.527141429628653</v>
      </c>
      <c r="AO88">
        <f>DistrictMath!K$72</f>
        <v>0.46520395369120138</v>
      </c>
      <c r="AP88">
        <f>DistrictMath!L$72</f>
        <v>-3.7486804439559815</v>
      </c>
      <c r="AQ88">
        <f>DistrictMath!N$72</f>
        <v>-5.2742803384753394</v>
      </c>
      <c r="AR88">
        <f>DistrictMath!O$72</f>
        <v>-15.505364385420666</v>
      </c>
      <c r="AS88">
        <f>DistrictMath!P$72</f>
        <v>-5.6349327073468398</v>
      </c>
      <c r="AT88">
        <f>DistrictMath!Q$72</f>
        <v>-0.12105188182950855</v>
      </c>
      <c r="AU88">
        <f>DistrictMath!R$72</f>
        <v>0.53508351339617555</v>
      </c>
      <c r="AV88">
        <f>DistrictMath!S$72</f>
        <v>20.726265461200839</v>
      </c>
    </row>
    <row r="89" spans="1:48" x14ac:dyDescent="0.25">
      <c r="A89" t="s">
        <v>2106</v>
      </c>
      <c r="B89">
        <v>88</v>
      </c>
      <c r="C89" t="s">
        <v>150</v>
      </c>
      <c r="D89" t="str">
        <f>VLOOKUP($B89,'2011B4'!$B:$U,3,FALSE)</f>
        <v>Y</v>
      </c>
      <c r="E89">
        <f>VLOOKUP($B89,'2011B4'!$B:$U,4,FALSE)</f>
        <v>1809733</v>
      </c>
      <c r="F89">
        <f>VLOOKUP($B89,'2011B4'!$B:$U,5,FALSE)</f>
        <v>966110</v>
      </c>
      <c r="G89">
        <f>VLOOKUP($B89,'2011B4'!$B:$U,6,FALSE)</f>
        <v>843623</v>
      </c>
      <c r="H89">
        <f>VLOOKUP($B89,'2011B4'!$B:$U,7,FALSE)</f>
        <v>495193</v>
      </c>
      <c r="I89">
        <f>VLOOKUP($B89,'2011B4'!$B:$U,8,FALSE)</f>
        <v>422209</v>
      </c>
      <c r="J89">
        <f>VLOOKUP($B89,'2011B4'!$B:$U,9,FALSE)</f>
        <v>72984</v>
      </c>
      <c r="K89">
        <f>VLOOKUP($B89,'2011B4'!$B:$U,10,FALSE)</f>
        <v>27.362765667642684</v>
      </c>
      <c r="L89">
        <f>VLOOKUP($B89,'2011B4'!$B:$U,11,FALSE)</f>
        <v>43.70195940420863</v>
      </c>
      <c r="M89">
        <f>VLOOKUP($B89,'2011B4'!$B:$U,12,FALSE)</f>
        <v>8.6512577300524036</v>
      </c>
      <c r="N89">
        <f>VLOOKUP($B89,'2011B4'!$B:$U,13,FALSE)</f>
        <v>85.261504100421448</v>
      </c>
      <c r="O89">
        <f>VLOOKUP($B89,'2011B4'!$B:$U,14,FALSE)</f>
        <v>14.738495899578549</v>
      </c>
      <c r="P89">
        <f>VLOOKUP($B89,'2011B4'!$B:$U,15,FALSE)</f>
        <v>9.8325299428707584</v>
      </c>
      <c r="Q89">
        <f>VLOOKUP($B89,'2011B4'!$B:$U,16,FALSE)</f>
        <v>21.473243765562117</v>
      </c>
      <c r="R89">
        <f>VLOOKUP($B89,'2011B4'!$B:$U,17,FALSE)</f>
        <v>10.8406217373832</v>
      </c>
      <c r="S89">
        <f>VLOOKUP($B89,'2011B4'!$B:$U,18,FALSE)</f>
        <v>6.3894279604113953</v>
      </c>
      <c r="T89">
        <f>VLOOKUP($B89,'2011B4'!$B:$U,19,FALSE)</f>
        <v>51.464176593772528</v>
      </c>
      <c r="U89">
        <f>VLOOKUP($B89,'2011B4'!$B:$U,20,FALSE)</f>
        <v>90.167470057129236</v>
      </c>
      <c r="V89">
        <f>VLOOKUP($B89,'2001B4'!$E:$W,3,FALSE)</f>
        <v>2194586</v>
      </c>
      <c r="W89">
        <f>VLOOKUP($B89,'2001B4'!$E:$W,4,FALSE)</f>
        <v>1193063</v>
      </c>
      <c r="X89">
        <f>VLOOKUP($B89,'2001B4'!$E:$W,5,FALSE)</f>
        <v>1001523</v>
      </c>
      <c r="Y89">
        <f>VLOOKUP($B89,'2001B4'!$E:$W,6,FALSE)</f>
        <v>605231</v>
      </c>
      <c r="Z89">
        <f>VLOOKUP($B89,'2001B4'!$E:$W,7,FALSE)</f>
        <v>501221</v>
      </c>
      <c r="AA89">
        <f>VLOOKUP($B89,'2001B4'!$E:$W,8,FALSE)</f>
        <v>104010</v>
      </c>
      <c r="AB89">
        <f>VLOOKUP($B89,'2001B4'!$E:$W,9,FALSE)</f>
        <v>27.578367856169685</v>
      </c>
      <c r="AC89">
        <f>VLOOKUP($B89,'2001B4'!$E:$W,10,FALSE)</f>
        <v>42.011276856293421</v>
      </c>
      <c r="AD89">
        <f>VLOOKUP($B89,'2001B4'!$E:$W,11,FALSE)</f>
        <v>10.385183365733987</v>
      </c>
      <c r="AE89">
        <f>VLOOKUP($B89,'2001B4'!$E:$W,12,FALSE)</f>
        <v>82.814826074672311</v>
      </c>
      <c r="AF89">
        <f>VLOOKUP($B89,'2001B4'!$E:$W,13,FALSE)</f>
        <v>17.185173925327685</v>
      </c>
      <c r="AG89">
        <f>VLOOKUP($B89,'2001B4'!$E:$W,14,FALSE)</f>
        <v>30.752886088121727</v>
      </c>
      <c r="AH89">
        <f>VLOOKUP($B89,'2001B4'!$E:$W,15,FALSE)</f>
        <v>24.311874309148077</v>
      </c>
      <c r="AI89">
        <f>VLOOKUP($B89,'2001B4'!$E:$W,16,FALSE)</f>
        <v>12.978019962625838</v>
      </c>
      <c r="AJ89">
        <f>VLOOKUP($B89,'2001B4'!$E:$W,17,FALSE)</f>
        <v>5.8683378742992343</v>
      </c>
      <c r="AK89">
        <f>VLOOKUP($B89,'2001B4'!$E:$W,18,FALSE)</f>
        <v>26.08888176580512</v>
      </c>
      <c r="AL89">
        <f>VLOOKUP($B89,'2001B4'!$E:$W,19,FALSE)</f>
        <v>69.247113911878273</v>
      </c>
      <c r="AN89">
        <f>DistrictMath!J$78</f>
        <v>-2.5906468130350504</v>
      </c>
      <c r="AO89">
        <f>DistrictMath!K$78</f>
        <v>-1.7768178540660173</v>
      </c>
      <c r="AP89">
        <f>DistrictMath!L$78</f>
        <v>-2.8052597416186691</v>
      </c>
      <c r="AQ89">
        <f>DistrictMath!N$78</f>
        <v>-3.0216406181836248</v>
      </c>
      <c r="AR89">
        <f>DistrictMath!O$78</f>
        <v>-9.5318579720658327</v>
      </c>
      <c r="AS89">
        <f>DistrictMath!P$78</f>
        <v>-6.9287439426853084</v>
      </c>
      <c r="AT89">
        <f>DistrictMath!Q$78</f>
        <v>-2.8817743820657622</v>
      </c>
      <c r="AU89">
        <f>DistrictMath!R$78</f>
        <v>0.72097690206307519</v>
      </c>
      <c r="AV89">
        <f>DistrictMath!S$78</f>
        <v>18.62139939475383</v>
      </c>
    </row>
    <row r="90" spans="1:48" x14ac:dyDescent="0.25">
      <c r="A90" t="s">
        <v>2998</v>
      </c>
      <c r="B90">
        <v>89</v>
      </c>
      <c r="C90" t="s">
        <v>151</v>
      </c>
      <c r="D90" t="str">
        <f>VLOOKUP($B90,'2011B4'!$B:$U,3,FALSE)</f>
        <v>Y</v>
      </c>
      <c r="E90">
        <f>VLOOKUP($B90,'2011B4'!$B:$U,4,FALSE)</f>
        <v>1042708</v>
      </c>
      <c r="F90">
        <f>VLOOKUP($B90,'2011B4'!$B:$U,5,FALSE)</f>
        <v>554497</v>
      </c>
      <c r="G90">
        <f>VLOOKUP($B90,'2011B4'!$B:$U,6,FALSE)</f>
        <v>488211</v>
      </c>
      <c r="H90">
        <f>VLOOKUP($B90,'2011B4'!$B:$U,7,FALSE)</f>
        <v>217567</v>
      </c>
      <c r="I90">
        <f>VLOOKUP($B90,'2011B4'!$B:$U,8,FALSE)</f>
        <v>189599</v>
      </c>
      <c r="J90">
        <f>VLOOKUP($B90,'2011B4'!$B:$U,9,FALSE)</f>
        <v>27968</v>
      </c>
      <c r="K90">
        <f>VLOOKUP($B90,'2011B4'!$B:$U,10,FALSE)</f>
        <v>20.865573103879516</v>
      </c>
      <c r="L90">
        <f>VLOOKUP($B90,'2011B4'!$B:$U,11,FALSE)</f>
        <v>34.192971287491183</v>
      </c>
      <c r="M90">
        <f>VLOOKUP($B90,'2011B4'!$B:$U,12,FALSE)</f>
        <v>5.7286705952958865</v>
      </c>
      <c r="N90">
        <f>VLOOKUP($B90,'2011B4'!$B:$U,13,FALSE)</f>
        <v>87.145109322645439</v>
      </c>
      <c r="O90">
        <f>VLOOKUP($B90,'2011B4'!$B:$U,14,FALSE)</f>
        <v>12.854890677354561</v>
      </c>
      <c r="P90">
        <f>VLOOKUP($B90,'2011B4'!$B:$U,15,FALSE)</f>
        <v>47.141799997242224</v>
      </c>
      <c r="Q90">
        <f>VLOOKUP($B90,'2011B4'!$B:$U,16,FALSE)</f>
        <v>8.0738347267738213</v>
      </c>
      <c r="R90">
        <f>VLOOKUP($B90,'2011B4'!$B:$U,17,FALSE)</f>
        <v>8.4020094959253928</v>
      </c>
      <c r="S90">
        <f>VLOOKUP($B90,'2011B4'!$B:$U,18,FALSE)</f>
        <v>7.0442668235532038</v>
      </c>
      <c r="T90">
        <f>VLOOKUP($B90,'2011B4'!$B:$U,19,FALSE)</f>
        <v>29.338088956505352</v>
      </c>
      <c r="U90">
        <f>VLOOKUP($B90,'2011B4'!$B:$U,20,FALSE)</f>
        <v>52.858200002757769</v>
      </c>
      <c r="V90" t="e">
        <f>VLOOKUP($B90,'2001B4'!$E:$W,3,FALSE)</f>
        <v>#N/A</v>
      </c>
      <c r="W90" t="e">
        <f>VLOOKUP($B90,'2001B4'!$E:$W,4,FALSE)</f>
        <v>#N/A</v>
      </c>
      <c r="X90" t="e">
        <f>VLOOKUP($B90,'2001B4'!$E:$W,5,FALSE)</f>
        <v>#N/A</v>
      </c>
      <c r="Y90" t="e">
        <f>VLOOKUP($B90,'2001B4'!$E:$W,6,FALSE)</f>
        <v>#N/A</v>
      </c>
      <c r="Z90" t="e">
        <f>VLOOKUP($B90,'2001B4'!$E:$W,7,FALSE)</f>
        <v>#N/A</v>
      </c>
      <c r="AA90" t="e">
        <f>VLOOKUP($B90,'2001B4'!$E:$W,8,FALSE)</f>
        <v>#N/A</v>
      </c>
      <c r="AB90" t="e">
        <f>VLOOKUP($B90,'2001B4'!$E:$W,9,FALSE)</f>
        <v>#N/A</v>
      </c>
      <c r="AC90" t="e">
        <f>VLOOKUP($B90,'2001B4'!$E:$W,10,FALSE)</f>
        <v>#N/A</v>
      </c>
      <c r="AD90" t="e">
        <f>VLOOKUP($B90,'2001B4'!$E:$W,11,FALSE)</f>
        <v>#N/A</v>
      </c>
      <c r="AE90" t="e">
        <f>VLOOKUP($B90,'2001B4'!$E:$W,12,FALSE)</f>
        <v>#N/A</v>
      </c>
      <c r="AF90" t="e">
        <f>VLOOKUP($B90,'2001B4'!$E:$W,13,FALSE)</f>
        <v>#N/A</v>
      </c>
      <c r="AG90" t="e">
        <f>VLOOKUP($B90,'2001B4'!$E:$W,14,FALSE)</f>
        <v>#N/A</v>
      </c>
      <c r="AH90" t="e">
        <f>VLOOKUP($B90,'2001B4'!$E:$W,15,FALSE)</f>
        <v>#N/A</v>
      </c>
      <c r="AI90" t="e">
        <f>VLOOKUP($B90,'2001B4'!$E:$W,16,FALSE)</f>
        <v>#N/A</v>
      </c>
      <c r="AJ90" t="e">
        <f>VLOOKUP($B90,'2001B4'!$E:$W,17,FALSE)</f>
        <v>#N/A</v>
      </c>
      <c r="AK90" t="e">
        <f>VLOOKUP($B90,'2001B4'!$E:$W,18,FALSE)</f>
        <v>#N/A</v>
      </c>
      <c r="AL90" t="e">
        <f>VLOOKUP($B90,'2001B4'!$E:$W,19,FALSE)</f>
        <v>#N/A</v>
      </c>
      <c r="AN90">
        <f>DistrictMath!J$78</f>
        <v>-2.5906468130350504</v>
      </c>
      <c r="AO90">
        <f>DistrictMath!K$78</f>
        <v>-1.7768178540660173</v>
      </c>
      <c r="AP90">
        <f>DistrictMath!L$78</f>
        <v>-2.8052597416186691</v>
      </c>
      <c r="AQ90">
        <f>DistrictMath!N$78</f>
        <v>-3.0216406181836248</v>
      </c>
      <c r="AR90">
        <f>DistrictMath!O$78</f>
        <v>-9.5318579720658327</v>
      </c>
      <c r="AS90">
        <f>DistrictMath!P$78</f>
        <v>-6.9287439426853084</v>
      </c>
      <c r="AT90">
        <f>DistrictMath!Q$78</f>
        <v>-2.8817743820657622</v>
      </c>
      <c r="AU90">
        <f>DistrictMath!R$78</f>
        <v>0.72097690206307519</v>
      </c>
      <c r="AV90">
        <f>DistrictMath!S$78</f>
        <v>18.62139939475383</v>
      </c>
    </row>
    <row r="91" spans="1:48" x14ac:dyDescent="0.25">
      <c r="A91" t="s">
        <v>2999</v>
      </c>
      <c r="B91">
        <v>90</v>
      </c>
      <c r="C91" t="s">
        <v>152</v>
      </c>
      <c r="D91">
        <f>VLOOKUP($B91,'2011B4'!$B:$U,3,FALSE)</f>
        <v>0</v>
      </c>
      <c r="E91">
        <f>VLOOKUP($B91,'2011B4'!$B:$U,4,FALSE)</f>
        <v>3656539</v>
      </c>
      <c r="F91">
        <f>VLOOKUP($B91,'2011B4'!$B:$U,5,FALSE)</f>
        <v>1960922</v>
      </c>
      <c r="G91">
        <f>VLOOKUP($B91,'2011B4'!$B:$U,6,FALSE)</f>
        <v>1695617</v>
      </c>
      <c r="H91">
        <f>VLOOKUP($B91,'2011B4'!$B:$U,7,FALSE)</f>
        <v>1135254</v>
      </c>
      <c r="I91">
        <f>VLOOKUP($B91,'2011B4'!$B:$U,8,FALSE)</f>
        <v>983569</v>
      </c>
      <c r="J91">
        <f>VLOOKUP($B91,'2011B4'!$B:$U,9,FALSE)</f>
        <v>151685</v>
      </c>
      <c r="K91">
        <f>VLOOKUP($B91,'2011B4'!$B:$U,10,FALSE)</f>
        <v>31.047227993465953</v>
      </c>
      <c r="L91">
        <f>VLOOKUP($B91,'2011B4'!$B:$U,11,FALSE)</f>
        <v>50.158496870349765</v>
      </c>
      <c r="M91">
        <f>VLOOKUP($B91,'2011B4'!$B:$U,12,FALSE)</f>
        <v>8.9457112071888876</v>
      </c>
      <c r="N91">
        <f>VLOOKUP($B91,'2011B4'!$B:$U,13,FALSE)</f>
        <v>86.63867293134399</v>
      </c>
      <c r="O91">
        <f>VLOOKUP($B91,'2011B4'!$B:$U,14,FALSE)</f>
        <v>13.361327068656001</v>
      </c>
      <c r="P91">
        <f>VLOOKUP($B91,'2011B4'!$B:$U,15,FALSE)</f>
        <v>2.1227848569571215</v>
      </c>
      <c r="Q91">
        <f>VLOOKUP($B91,'2011B4'!$B:$U,16,FALSE)</f>
        <v>20.595214815362905</v>
      </c>
      <c r="R91">
        <f>VLOOKUP($B91,'2011B4'!$B:$U,17,FALSE)</f>
        <v>23.017492120706027</v>
      </c>
      <c r="S91">
        <f>VLOOKUP($B91,'2011B4'!$B:$U,18,FALSE)</f>
        <v>8.1986057745667491</v>
      </c>
      <c r="T91">
        <f>VLOOKUP($B91,'2011B4'!$B:$U,19,FALSE)</f>
        <v>46.065902432407199</v>
      </c>
      <c r="U91">
        <f>VLOOKUP($B91,'2011B4'!$B:$U,20,FALSE)</f>
        <v>97.877215143042889</v>
      </c>
      <c r="V91">
        <f>VLOOKUP($B91,'2001B4'!$E:$W,3,FALSE)</f>
        <v>2860869</v>
      </c>
      <c r="W91">
        <f>VLOOKUP($B91,'2001B4'!$E:$W,4,FALSE)</f>
        <v>1571689</v>
      </c>
      <c r="X91">
        <f>VLOOKUP($B91,'2001B4'!$E:$W,5,FALSE)</f>
        <v>1289180</v>
      </c>
      <c r="Y91">
        <f>VLOOKUP($B91,'2001B4'!$E:$W,6,FALSE)</f>
        <v>875240</v>
      </c>
      <c r="Z91">
        <f>VLOOKUP($B91,'2001B4'!$E:$W,7,FALSE)</f>
        <v>773551</v>
      </c>
      <c r="AA91">
        <f>VLOOKUP($B91,'2001B4'!$E:$W,8,FALSE)</f>
        <v>101689</v>
      </c>
      <c r="AB91">
        <f>VLOOKUP($B91,'2001B4'!$E:$W,9,FALSE)</f>
        <v>30.593501485038288</v>
      </c>
      <c r="AC91">
        <f>VLOOKUP($B91,'2001B4'!$E:$W,10,FALSE)</f>
        <v>49.21781599285864</v>
      </c>
      <c r="AD91">
        <f>VLOOKUP($B91,'2001B4'!$E:$W,11,FALSE)</f>
        <v>7.88788221970555</v>
      </c>
      <c r="AE91">
        <f>VLOOKUP($B91,'2001B4'!$E:$W,12,FALSE)</f>
        <v>88.38158676477309</v>
      </c>
      <c r="AF91">
        <f>VLOOKUP($B91,'2001B4'!$E:$W,13,FALSE)</f>
        <v>11.61841323522691</v>
      </c>
      <c r="AG91">
        <f>VLOOKUP($B91,'2001B4'!$E:$W,14,FALSE)</f>
        <v>2.8452767240985328</v>
      </c>
      <c r="AH91">
        <f>VLOOKUP($B91,'2001B4'!$E:$W,15,FALSE)</f>
        <v>26.948379872949133</v>
      </c>
      <c r="AI91">
        <f>VLOOKUP($B91,'2001B4'!$E:$W,16,FALSE)</f>
        <v>22.812371463827063</v>
      </c>
      <c r="AJ91">
        <f>VLOOKUP($B91,'2001B4'!$E:$W,17,FALSE)</f>
        <v>7.6821214752525027</v>
      </c>
      <c r="AK91">
        <f>VLOOKUP($B91,'2001B4'!$E:$W,18,FALSE)</f>
        <v>39.711850463872764</v>
      </c>
      <c r="AL91">
        <f>VLOOKUP($B91,'2001B4'!$E:$W,19,FALSE)</f>
        <v>97.154723275901461</v>
      </c>
      <c r="AN91">
        <f t="shared" si="3"/>
        <v>0.45372650842766404</v>
      </c>
      <c r="AO91">
        <f t="shared" si="4"/>
        <v>0.9406808774911255</v>
      </c>
      <c r="AP91">
        <f t="shared" si="5"/>
        <v>1.0578289874833375</v>
      </c>
      <c r="AQ91">
        <f t="shared" si="6"/>
        <v>1.7429138334290908</v>
      </c>
      <c r="AR91">
        <f t="shared" si="7"/>
        <v>-0.72249186714141134</v>
      </c>
      <c r="AS91">
        <f t="shared" si="8"/>
        <v>-6.353165057586228</v>
      </c>
      <c r="AT91">
        <f t="shared" si="9"/>
        <v>0.20512065687896452</v>
      </c>
      <c r="AU91">
        <f t="shared" si="10"/>
        <v>0.51648429931424644</v>
      </c>
      <c r="AV91">
        <f t="shared" si="11"/>
        <v>6.354051968534435</v>
      </c>
    </row>
    <row r="92" spans="1:48" x14ac:dyDescent="0.25">
      <c r="A92" t="s">
        <v>2667</v>
      </c>
      <c r="B92">
        <v>91</v>
      </c>
      <c r="C92" t="s">
        <v>153</v>
      </c>
      <c r="D92">
        <f>VLOOKUP($B92,'2011B4'!$B:$U,3,FALSE)</f>
        <v>0</v>
      </c>
      <c r="E92">
        <f>VLOOKUP($B92,'2011B4'!$B:$U,4,FALSE)</f>
        <v>887978</v>
      </c>
      <c r="F92">
        <f>VLOOKUP($B92,'2011B4'!$B:$U,5,FALSE)</f>
        <v>475002</v>
      </c>
      <c r="G92">
        <f>VLOOKUP($B92,'2011B4'!$B:$U,6,FALSE)</f>
        <v>412976</v>
      </c>
      <c r="H92">
        <f>VLOOKUP($B92,'2011B4'!$B:$U,7,FALSE)</f>
        <v>283183</v>
      </c>
      <c r="I92">
        <f>VLOOKUP($B92,'2011B4'!$B:$U,8,FALSE)</f>
        <v>248228</v>
      </c>
      <c r="J92">
        <f>VLOOKUP($B92,'2011B4'!$B:$U,9,FALSE)</f>
        <v>34955</v>
      </c>
      <c r="K92">
        <f>VLOOKUP($B92,'2011B4'!$B:$U,10,FALSE)</f>
        <v>31.890767564061274</v>
      </c>
      <c r="L92">
        <f>VLOOKUP($B92,'2011B4'!$B:$U,11,FALSE)</f>
        <v>52.25830628081566</v>
      </c>
      <c r="M92">
        <f>VLOOKUP($B92,'2011B4'!$B:$U,12,FALSE)</f>
        <v>8.4641722521405605</v>
      </c>
      <c r="N92">
        <f>VLOOKUP($B92,'2011B4'!$B:$U,13,FALSE)</f>
        <v>87.656391803180284</v>
      </c>
      <c r="O92">
        <f>VLOOKUP($B92,'2011B4'!$B:$U,14,FALSE)</f>
        <v>12.343608196819725</v>
      </c>
      <c r="P92">
        <f>VLOOKUP($B92,'2011B4'!$B:$U,15,FALSE)</f>
        <v>1.5375216732642851</v>
      </c>
      <c r="Q92">
        <f>VLOOKUP($B92,'2011B4'!$B:$U,16,FALSE)</f>
        <v>18.569617526475813</v>
      </c>
      <c r="R92">
        <f>VLOOKUP($B92,'2011B4'!$B:$U,17,FALSE)</f>
        <v>25.733183135993333</v>
      </c>
      <c r="S92">
        <f>VLOOKUP($B92,'2011B4'!$B:$U,18,FALSE)</f>
        <v>5.1090637502957454</v>
      </c>
      <c r="T92">
        <f>VLOOKUP($B92,'2011B4'!$B:$U,19,FALSE)</f>
        <v>49.050613913970821</v>
      </c>
      <c r="U92">
        <f>VLOOKUP($B92,'2011B4'!$B:$U,20,FALSE)</f>
        <v>98.46247832673572</v>
      </c>
      <c r="V92">
        <f>VLOOKUP($B92,'2001B4'!$E:$W,3,FALSE)</f>
        <v>781525</v>
      </c>
      <c r="W92">
        <f>VLOOKUP($B92,'2001B4'!$E:$W,4,FALSE)</f>
        <v>427882</v>
      </c>
      <c r="X92">
        <f>VLOOKUP($B92,'2001B4'!$E:$W,5,FALSE)</f>
        <v>353643</v>
      </c>
      <c r="Y92">
        <f>VLOOKUP($B92,'2001B4'!$E:$W,6,FALSE)</f>
        <v>247123</v>
      </c>
      <c r="Z92">
        <f>VLOOKUP($B92,'2001B4'!$E:$W,7,FALSE)</f>
        <v>221148</v>
      </c>
      <c r="AA92">
        <f>VLOOKUP($B92,'2001B4'!$E:$W,8,FALSE)</f>
        <v>25975</v>
      </c>
      <c r="AB92">
        <f>VLOOKUP($B92,'2001B4'!$E:$W,9,FALSE)</f>
        <v>31.620613544032501</v>
      </c>
      <c r="AC92">
        <f>VLOOKUP($B92,'2001B4'!$E:$W,10,FALSE)</f>
        <v>51.684342879578949</v>
      </c>
      <c r="AD92">
        <f>VLOOKUP($B92,'2001B4'!$E:$W,11,FALSE)</f>
        <v>7.3449778448887724</v>
      </c>
      <c r="AE92">
        <f>VLOOKUP($B92,'2001B4'!$E:$W,12,FALSE)</f>
        <v>89.489039870833551</v>
      </c>
      <c r="AF92">
        <f>VLOOKUP($B92,'2001B4'!$E:$W,13,FALSE)</f>
        <v>10.510960129166449</v>
      </c>
      <c r="AG92">
        <f>VLOOKUP($B92,'2001B4'!$E:$W,14,FALSE)</f>
        <v>1.4931835563666676</v>
      </c>
      <c r="AH92">
        <f>VLOOKUP($B92,'2001B4'!$E:$W,15,FALSE)</f>
        <v>24.328775549018101</v>
      </c>
      <c r="AI92">
        <f>VLOOKUP($B92,'2001B4'!$E:$W,16,FALSE)</f>
        <v>28.108674627614587</v>
      </c>
      <c r="AJ92">
        <f>VLOOKUP($B92,'2001B4'!$E:$W,17,FALSE)</f>
        <v>4.7624057655499481</v>
      </c>
      <c r="AK92">
        <f>VLOOKUP($B92,'2001B4'!$E:$W,18,FALSE)</f>
        <v>41.306960501450696</v>
      </c>
      <c r="AL92">
        <f>VLOOKUP($B92,'2001B4'!$E:$W,19,FALSE)</f>
        <v>98.506816443633326</v>
      </c>
      <c r="AN92">
        <f t="shared" si="3"/>
        <v>0.27015402002877309</v>
      </c>
      <c r="AO92">
        <f t="shared" si="4"/>
        <v>0.57396340123671052</v>
      </c>
      <c r="AP92">
        <f t="shared" si="5"/>
        <v>1.1191944072517881</v>
      </c>
      <c r="AQ92">
        <f t="shared" si="6"/>
        <v>1.8326480676532757</v>
      </c>
      <c r="AR92">
        <f t="shared" si="7"/>
        <v>4.4338116897617574E-2</v>
      </c>
      <c r="AS92">
        <f t="shared" si="8"/>
        <v>-5.7591580225422874</v>
      </c>
      <c r="AT92">
        <f t="shared" si="9"/>
        <v>-2.3754914916212542</v>
      </c>
      <c r="AU92">
        <f t="shared" si="10"/>
        <v>0.34665798474579734</v>
      </c>
      <c r="AV92">
        <f t="shared" si="11"/>
        <v>7.7436534125201248</v>
      </c>
    </row>
    <row r="93" spans="1:48" x14ac:dyDescent="0.25">
      <c r="A93" t="s">
        <v>3000</v>
      </c>
      <c r="B93">
        <v>92</v>
      </c>
      <c r="C93" t="s">
        <v>154</v>
      </c>
      <c r="D93">
        <f>VLOOKUP($B93,'2011B4'!$B:$U,3,FALSE)</f>
        <v>0</v>
      </c>
      <c r="E93">
        <f>VLOOKUP($B93,'2011B4'!$B:$U,4,FALSE)</f>
        <v>2241624</v>
      </c>
      <c r="F93">
        <f>VLOOKUP($B93,'2011B4'!$B:$U,5,FALSE)</f>
        <v>1188425</v>
      </c>
      <c r="G93">
        <f>VLOOKUP($B93,'2011B4'!$B:$U,6,FALSE)</f>
        <v>1053199</v>
      </c>
      <c r="H93">
        <f>VLOOKUP($B93,'2011B4'!$B:$U,7,FALSE)</f>
        <v>623256</v>
      </c>
      <c r="I93">
        <f>VLOOKUP($B93,'2011B4'!$B:$U,8,FALSE)</f>
        <v>566608</v>
      </c>
      <c r="J93">
        <f>VLOOKUP($B93,'2011B4'!$B:$U,9,FALSE)</f>
        <v>56648</v>
      </c>
      <c r="K93">
        <f>VLOOKUP($B93,'2011B4'!$B:$U,10,FALSE)</f>
        <v>27.803770837571335</v>
      </c>
      <c r="L93">
        <f>VLOOKUP($B93,'2011B4'!$B:$U,11,FALSE)</f>
        <v>47.677219849801205</v>
      </c>
      <c r="M93">
        <f>VLOOKUP($B93,'2011B4'!$B:$U,12,FALSE)</f>
        <v>5.3786606329857891</v>
      </c>
      <c r="N93">
        <f>VLOOKUP($B93,'2011B4'!$B:$U,13,FALSE)</f>
        <v>90.910957937027476</v>
      </c>
      <c r="O93">
        <f>VLOOKUP($B93,'2011B4'!$B:$U,14,FALSE)</f>
        <v>9.0890420629725188</v>
      </c>
      <c r="P93">
        <f>VLOOKUP($B93,'2011B4'!$B:$U,15,FALSE)</f>
        <v>0.82534303721103364</v>
      </c>
      <c r="Q93">
        <f>VLOOKUP($B93,'2011B4'!$B:$U,16,FALSE)</f>
        <v>28.348864671980696</v>
      </c>
      <c r="R93">
        <f>VLOOKUP($B93,'2011B4'!$B:$U,17,FALSE)</f>
        <v>23.250317686472332</v>
      </c>
      <c r="S93">
        <f>VLOOKUP($B93,'2011B4'!$B:$U,18,FALSE)</f>
        <v>5.7867072278485887</v>
      </c>
      <c r="T93">
        <f>VLOOKUP($B93,'2011B4'!$B:$U,19,FALSE)</f>
        <v>41.78876737648735</v>
      </c>
      <c r="U93">
        <f>VLOOKUP($B93,'2011B4'!$B:$U,20,FALSE)</f>
        <v>99.174656962788958</v>
      </c>
      <c r="V93">
        <f>VLOOKUP($B93,'2001B4'!$E:$W,3,FALSE)</f>
        <v>1768061</v>
      </c>
      <c r="W93">
        <f>VLOOKUP($B93,'2001B4'!$E:$W,4,FALSE)</f>
        <v>956078</v>
      </c>
      <c r="X93">
        <f>VLOOKUP($B93,'2001B4'!$E:$W,5,FALSE)</f>
        <v>811983</v>
      </c>
      <c r="Y93">
        <f>VLOOKUP($B93,'2001B4'!$E:$W,6,FALSE)</f>
        <v>469045</v>
      </c>
      <c r="Z93">
        <f>VLOOKUP($B93,'2001B4'!$E:$W,7,FALSE)</f>
        <v>433616</v>
      </c>
      <c r="AA93">
        <f>VLOOKUP($B93,'2001B4'!$E:$W,8,FALSE)</f>
        <v>35429</v>
      </c>
      <c r="AB93">
        <f>VLOOKUP($B93,'2001B4'!$E:$W,9,FALSE)</f>
        <v>26.528779267231169</v>
      </c>
      <c r="AC93">
        <f>VLOOKUP($B93,'2001B4'!$E:$W,10,FALSE)</f>
        <v>45.353621775629179</v>
      </c>
      <c r="AD93">
        <f>VLOOKUP($B93,'2001B4'!$E:$W,11,FALSE)</f>
        <v>4.3632686891228021</v>
      </c>
      <c r="AE93">
        <f>VLOOKUP($B93,'2001B4'!$E:$W,12,FALSE)</f>
        <v>92.446566960526184</v>
      </c>
      <c r="AF93">
        <f>VLOOKUP($B93,'2001B4'!$E:$W,13,FALSE)</f>
        <v>7.5534330394738243</v>
      </c>
      <c r="AG93">
        <f>VLOOKUP($B93,'2001B4'!$E:$W,14,FALSE)</f>
        <v>1.2727989851719985</v>
      </c>
      <c r="AH93">
        <f>VLOOKUP($B93,'2001B4'!$E:$W,15,FALSE)</f>
        <v>34.67599057659713</v>
      </c>
      <c r="AI93">
        <f>VLOOKUP($B93,'2001B4'!$E:$W,16,FALSE)</f>
        <v>24.392329094223371</v>
      </c>
      <c r="AJ93">
        <f>VLOOKUP($B93,'2001B4'!$E:$W,17,FALSE)</f>
        <v>6.0501657623468965</v>
      </c>
      <c r="AK93">
        <f>VLOOKUP($B93,'2001B4'!$E:$W,18,FALSE)</f>
        <v>33.608715581660604</v>
      </c>
      <c r="AL93">
        <f>VLOOKUP($B93,'2001B4'!$E:$W,19,FALSE)</f>
        <v>98.727201014827997</v>
      </c>
      <c r="AN93">
        <f t="shared" si="3"/>
        <v>1.2749915703401662</v>
      </c>
      <c r="AO93">
        <f t="shared" si="4"/>
        <v>2.3235980741720255</v>
      </c>
      <c r="AP93">
        <f t="shared" si="5"/>
        <v>1.015391943862987</v>
      </c>
      <c r="AQ93">
        <f t="shared" si="6"/>
        <v>1.5356090234986945</v>
      </c>
      <c r="AR93">
        <f t="shared" si="7"/>
        <v>-0.44745594796096488</v>
      </c>
      <c r="AS93">
        <f t="shared" si="8"/>
        <v>-6.3271259046164339</v>
      </c>
      <c r="AT93">
        <f t="shared" si="9"/>
        <v>-1.1420114077510384</v>
      </c>
      <c r="AU93">
        <f t="shared" si="10"/>
        <v>-0.26345853449830781</v>
      </c>
      <c r="AV93">
        <f t="shared" si="11"/>
        <v>8.1800517948267455</v>
      </c>
    </row>
    <row r="94" spans="1:48" x14ac:dyDescent="0.25">
      <c r="A94" t="s">
        <v>2672</v>
      </c>
      <c r="B94">
        <v>93</v>
      </c>
      <c r="C94" t="s">
        <v>155</v>
      </c>
      <c r="D94">
        <f>VLOOKUP($B94,'2011B4'!$B:$U,3,FALSE)</f>
        <v>0</v>
      </c>
      <c r="E94">
        <f>VLOOKUP($B94,'2011B4'!$B:$U,4,FALSE)</f>
        <v>1709346</v>
      </c>
      <c r="F94">
        <f>VLOOKUP($B94,'2011B4'!$B:$U,5,FALSE)</f>
        <v>907500</v>
      </c>
      <c r="G94">
        <f>VLOOKUP($B94,'2011B4'!$B:$U,6,FALSE)</f>
        <v>801846</v>
      </c>
      <c r="H94">
        <f>VLOOKUP($B94,'2011B4'!$B:$U,7,FALSE)</f>
        <v>554948</v>
      </c>
      <c r="I94">
        <f>VLOOKUP($B94,'2011B4'!$B:$U,8,FALSE)</f>
        <v>469442</v>
      </c>
      <c r="J94">
        <f>VLOOKUP($B94,'2011B4'!$B:$U,9,FALSE)</f>
        <v>85506</v>
      </c>
      <c r="K94">
        <f>VLOOKUP($B94,'2011B4'!$B:$U,10,FALSE)</f>
        <v>32.465516051168109</v>
      </c>
      <c r="L94">
        <f>VLOOKUP($B94,'2011B4'!$B:$U,11,FALSE)</f>
        <v>51.729146005509641</v>
      </c>
      <c r="M94">
        <f>VLOOKUP($B94,'2011B4'!$B:$U,12,FALSE)</f>
        <v>10.663643642295403</v>
      </c>
      <c r="N94">
        <f>VLOOKUP($B94,'2011B4'!$B:$U,13,FALSE)</f>
        <v>84.592069887629108</v>
      </c>
      <c r="O94">
        <f>VLOOKUP($B94,'2011B4'!$B:$U,14,FALSE)</f>
        <v>15.407930112370888</v>
      </c>
      <c r="P94">
        <f>VLOOKUP($B94,'2011B4'!$B:$U,15,FALSE)</f>
        <v>0.8629637371429395</v>
      </c>
      <c r="Q94">
        <f>VLOOKUP($B94,'2011B4'!$B:$U,16,FALSE)</f>
        <v>15.1644838795707</v>
      </c>
      <c r="R94">
        <f>VLOOKUP($B94,'2011B4'!$B:$U,17,FALSE)</f>
        <v>23.463099245334696</v>
      </c>
      <c r="S94">
        <f>VLOOKUP($B94,'2011B4'!$B:$U,18,FALSE)</f>
        <v>5.299956031916504</v>
      </c>
      <c r="T94">
        <f>VLOOKUP($B94,'2011B4'!$B:$U,19,FALSE)</f>
        <v>55.209497106035158</v>
      </c>
      <c r="U94">
        <f>VLOOKUP($B94,'2011B4'!$B:$U,20,FALSE)</f>
        <v>99.137036262857066</v>
      </c>
      <c r="V94">
        <f>VLOOKUP($B94,'2001B4'!$E:$W,3,FALSE)</f>
        <v>1463583</v>
      </c>
      <c r="W94">
        <f>VLOOKUP($B94,'2001B4'!$E:$W,4,FALSE)</f>
        <v>794074</v>
      </c>
      <c r="X94">
        <f>VLOOKUP($B94,'2001B4'!$E:$W,5,FALSE)</f>
        <v>669509</v>
      </c>
      <c r="Y94">
        <f>VLOOKUP($B94,'2001B4'!$E:$W,6,FALSE)</f>
        <v>457008</v>
      </c>
      <c r="Z94">
        <f>VLOOKUP($B94,'2001B4'!$E:$W,7,FALSE)</f>
        <v>400274</v>
      </c>
      <c r="AA94">
        <f>VLOOKUP($B94,'2001B4'!$E:$W,8,FALSE)</f>
        <v>56734</v>
      </c>
      <c r="AB94">
        <f>VLOOKUP($B94,'2001B4'!$E:$W,9,FALSE)</f>
        <v>31.225287530669597</v>
      </c>
      <c r="AC94">
        <f>VLOOKUP($B94,'2001B4'!$E:$W,10,FALSE)</f>
        <v>50.407644627578783</v>
      </c>
      <c r="AD94">
        <f>VLOOKUP($B94,'2001B4'!$E:$W,11,FALSE)</f>
        <v>8.4739712236878066</v>
      </c>
      <c r="AE94">
        <f>VLOOKUP($B94,'2001B4'!$E:$W,12,FALSE)</f>
        <v>87.585775303714598</v>
      </c>
      <c r="AF94">
        <f>VLOOKUP($B94,'2001B4'!$E:$W,13,FALSE)</f>
        <v>12.414224696285405</v>
      </c>
      <c r="AG94">
        <f>VLOOKUP($B94,'2001B4'!$E:$W,14,FALSE)</f>
        <v>1.3667156811259322</v>
      </c>
      <c r="AH94">
        <f>VLOOKUP($B94,'2001B4'!$E:$W,15,FALSE)</f>
        <v>24.454276511570914</v>
      </c>
      <c r="AI94">
        <f>VLOOKUP($B94,'2001B4'!$E:$W,16,FALSE)</f>
        <v>23.667857017820257</v>
      </c>
      <c r="AJ94">
        <f>VLOOKUP($B94,'2001B4'!$E:$W,17,FALSE)</f>
        <v>6.3447467002765823</v>
      </c>
      <c r="AK94">
        <f>VLOOKUP($B94,'2001B4'!$E:$W,18,FALSE)</f>
        <v>44.166404089206317</v>
      </c>
      <c r="AL94">
        <f>VLOOKUP($B94,'2001B4'!$E:$W,19,FALSE)</f>
        <v>98.633284318874061</v>
      </c>
      <c r="AN94">
        <f t="shared" si="3"/>
        <v>1.240228520498512</v>
      </c>
      <c r="AO94">
        <f t="shared" si="4"/>
        <v>1.3215013779308578</v>
      </c>
      <c r="AP94">
        <f t="shared" si="5"/>
        <v>2.1896724186075964</v>
      </c>
      <c r="AQ94">
        <f t="shared" si="6"/>
        <v>2.9937054160854828</v>
      </c>
      <c r="AR94">
        <f t="shared" si="7"/>
        <v>-0.50375194398299272</v>
      </c>
      <c r="AS94">
        <f t="shared" si="8"/>
        <v>-9.2897926320002142</v>
      </c>
      <c r="AT94">
        <f t="shared" si="9"/>
        <v>-0.20475777248556071</v>
      </c>
      <c r="AU94">
        <f t="shared" si="10"/>
        <v>-1.0447906683600783</v>
      </c>
      <c r="AV94">
        <f t="shared" si="11"/>
        <v>11.043093016828841</v>
      </c>
    </row>
    <row r="95" spans="1:48" x14ac:dyDescent="0.25">
      <c r="A95" t="s">
        <v>2006</v>
      </c>
      <c r="B95">
        <v>94</v>
      </c>
      <c r="C95" t="s">
        <v>156</v>
      </c>
      <c r="D95">
        <f>VLOOKUP($B95,'2011B4'!$B:$U,3,FALSE)</f>
        <v>0</v>
      </c>
      <c r="E95">
        <f>VLOOKUP($B95,'2011B4'!$B:$U,4,FALSE)</f>
        <v>142004</v>
      </c>
      <c r="F95">
        <f>VLOOKUP($B95,'2011B4'!$B:$U,5,FALSE)</f>
        <v>77942</v>
      </c>
      <c r="G95">
        <f>VLOOKUP($B95,'2011B4'!$B:$U,6,FALSE)</f>
        <v>64062</v>
      </c>
      <c r="H95">
        <f>VLOOKUP($B95,'2011B4'!$B:$U,7,FALSE)</f>
        <v>56633</v>
      </c>
      <c r="I95">
        <f>VLOOKUP($B95,'2011B4'!$B:$U,8,FALSE)</f>
        <v>44914</v>
      </c>
      <c r="J95">
        <f>VLOOKUP($B95,'2011B4'!$B:$U,9,FALSE)</f>
        <v>11719</v>
      </c>
      <c r="K95">
        <f>VLOOKUP($B95,'2011B4'!$B:$U,10,FALSE)</f>
        <v>39.881270950114086</v>
      </c>
      <c r="L95">
        <f>VLOOKUP($B95,'2011B4'!$B:$U,11,FALSE)</f>
        <v>57.624900567088346</v>
      </c>
      <c r="M95">
        <f>VLOOKUP($B95,'2011B4'!$B:$U,12,FALSE)</f>
        <v>18.293215947051294</v>
      </c>
      <c r="N95">
        <f>VLOOKUP($B95,'2011B4'!$B:$U,13,FALSE)</f>
        <v>79.307117758197521</v>
      </c>
      <c r="O95">
        <f>VLOOKUP($B95,'2011B4'!$B:$U,14,FALSE)</f>
        <v>20.692882241802483</v>
      </c>
      <c r="P95">
        <f>VLOOKUP($B95,'2011B4'!$B:$U,15,FALSE)</f>
        <v>1.0682817438595871</v>
      </c>
      <c r="Q95">
        <f>VLOOKUP($B95,'2011B4'!$B:$U,16,FALSE)</f>
        <v>3.3867179912771705</v>
      </c>
      <c r="R95">
        <f>VLOOKUP($B95,'2011B4'!$B:$U,17,FALSE)</f>
        <v>5.5338760086875141</v>
      </c>
      <c r="S95">
        <f>VLOOKUP($B95,'2011B4'!$B:$U,18,FALSE)</f>
        <v>5.6221637561139266</v>
      </c>
      <c r="T95">
        <f>VLOOKUP($B95,'2011B4'!$B:$U,19,FALSE)</f>
        <v>84.388960500061799</v>
      </c>
      <c r="U95">
        <f>VLOOKUP($B95,'2011B4'!$B:$U,20,FALSE)</f>
        <v>98.931718256140414</v>
      </c>
      <c r="V95">
        <f>VLOOKUP($B95,'2001B4'!$E:$W,3,FALSE)</f>
        <v>179112</v>
      </c>
      <c r="W95">
        <f>VLOOKUP($B95,'2001B4'!$E:$W,4,FALSE)</f>
        <v>99956</v>
      </c>
      <c r="X95">
        <f>VLOOKUP($B95,'2001B4'!$E:$W,5,FALSE)</f>
        <v>79156</v>
      </c>
      <c r="Y95">
        <f>VLOOKUP($B95,'2001B4'!$E:$W,6,FALSE)</f>
        <v>65343</v>
      </c>
      <c r="Z95">
        <f>VLOOKUP($B95,'2001B4'!$E:$W,7,FALSE)</f>
        <v>53708</v>
      </c>
      <c r="AA95">
        <f>VLOOKUP($B95,'2001B4'!$E:$W,8,FALSE)</f>
        <v>11635</v>
      </c>
      <c r="AB95">
        <f>VLOOKUP($B95,'2001B4'!$E:$W,9,FALSE)</f>
        <v>36.481642771003621</v>
      </c>
      <c r="AC95">
        <f>VLOOKUP($B95,'2001B4'!$E:$W,10,FALSE)</f>
        <v>53.731641922445874</v>
      </c>
      <c r="AD95">
        <f>VLOOKUP($B95,'2001B4'!$E:$W,11,FALSE)</f>
        <v>14.69882257820001</v>
      </c>
      <c r="AE95">
        <f>VLOOKUP($B95,'2001B4'!$E:$W,12,FALSE)</f>
        <v>82.193961097592705</v>
      </c>
      <c r="AF95">
        <f>VLOOKUP($B95,'2001B4'!$E:$W,13,FALSE)</f>
        <v>17.806038902407298</v>
      </c>
      <c r="AG95">
        <f>VLOOKUP($B95,'2001B4'!$E:$W,14,FALSE)</f>
        <v>0.63511011125904848</v>
      </c>
      <c r="AH95">
        <f>VLOOKUP($B95,'2001B4'!$E:$W,15,FALSE)</f>
        <v>7.6182605634880556</v>
      </c>
      <c r="AI95">
        <f>VLOOKUP($B95,'2001B4'!$E:$W,16,FALSE)</f>
        <v>7.3825811487075903</v>
      </c>
      <c r="AJ95">
        <f>VLOOKUP($B95,'2001B4'!$E:$W,17,FALSE)</f>
        <v>6.1796979018410543</v>
      </c>
      <c r="AK95">
        <f>VLOOKUP($B95,'2001B4'!$E:$W,18,FALSE)</f>
        <v>78.184350274704258</v>
      </c>
      <c r="AL95">
        <f>VLOOKUP($B95,'2001B4'!$E:$W,19,FALSE)</f>
        <v>99.364889888740947</v>
      </c>
      <c r="AN95">
        <f t="shared" si="3"/>
        <v>3.399628179110465</v>
      </c>
      <c r="AO95">
        <f t="shared" si="4"/>
        <v>3.8932586446424722</v>
      </c>
      <c r="AP95">
        <f t="shared" si="5"/>
        <v>3.5943933688512839</v>
      </c>
      <c r="AQ95">
        <f t="shared" si="6"/>
        <v>2.8868433393951847</v>
      </c>
      <c r="AR95">
        <f t="shared" si="7"/>
        <v>0.43317163260053859</v>
      </c>
      <c r="AS95">
        <f t="shared" si="8"/>
        <v>-4.231542572210885</v>
      </c>
      <c r="AT95">
        <f t="shared" si="9"/>
        <v>-1.8487051400200762</v>
      </c>
      <c r="AU95">
        <f t="shared" si="10"/>
        <v>-0.55753414572712767</v>
      </c>
      <c r="AV95">
        <f t="shared" si="11"/>
        <v>6.2046102253575413</v>
      </c>
    </row>
    <row r="96" spans="1:48" x14ac:dyDescent="0.25">
      <c r="A96" t="s">
        <v>2008</v>
      </c>
      <c r="B96">
        <v>95</v>
      </c>
      <c r="C96" t="s">
        <v>157</v>
      </c>
      <c r="D96">
        <f>VLOOKUP($B96,'2011B4'!$B:$U,3,FALSE)</f>
        <v>0</v>
      </c>
      <c r="E96">
        <f>VLOOKUP($B96,'2011B4'!$B:$U,4,FALSE)</f>
        <v>582320</v>
      </c>
      <c r="F96">
        <f>VLOOKUP($B96,'2011B4'!$B:$U,5,FALSE)</f>
        <v>307821</v>
      </c>
      <c r="G96">
        <f>VLOOKUP($B96,'2011B4'!$B:$U,6,FALSE)</f>
        <v>274499</v>
      </c>
      <c r="H96">
        <f>VLOOKUP($B96,'2011B4'!$B:$U,7,FALSE)</f>
        <v>195517</v>
      </c>
      <c r="I96">
        <f>VLOOKUP($B96,'2011B4'!$B:$U,8,FALSE)</f>
        <v>169718</v>
      </c>
      <c r="J96">
        <f>VLOOKUP($B96,'2011B4'!$B:$U,9,FALSE)</f>
        <v>25799</v>
      </c>
      <c r="K96">
        <f>VLOOKUP($B96,'2011B4'!$B:$U,10,FALSE)</f>
        <v>33.575525484269818</v>
      </c>
      <c r="L96">
        <f>VLOOKUP($B96,'2011B4'!$B:$U,11,FALSE)</f>
        <v>55.135289665097574</v>
      </c>
      <c r="M96">
        <f>VLOOKUP($B96,'2011B4'!$B:$U,12,FALSE)</f>
        <v>9.3985770439965179</v>
      </c>
      <c r="N96">
        <f>VLOOKUP($B96,'2011B4'!$B:$U,13,FALSE)</f>
        <v>86.804727977618313</v>
      </c>
      <c r="O96">
        <f>VLOOKUP($B96,'2011B4'!$B:$U,14,FALSE)</f>
        <v>13.195272022381685</v>
      </c>
      <c r="P96">
        <f>VLOOKUP($B96,'2011B4'!$B:$U,15,FALSE)</f>
        <v>0.60455101090953733</v>
      </c>
      <c r="Q96">
        <f>VLOOKUP($B96,'2011B4'!$B:$U,16,FALSE)</f>
        <v>22.727946930445945</v>
      </c>
      <c r="R96">
        <f>VLOOKUP($B96,'2011B4'!$B:$U,17,FALSE)</f>
        <v>28.258923776449105</v>
      </c>
      <c r="S96">
        <f>VLOOKUP($B96,'2011B4'!$B:$U,18,FALSE)</f>
        <v>3.9485057565326804</v>
      </c>
      <c r="T96">
        <f>VLOOKUP($B96,'2011B4'!$B:$U,19,FALSE)</f>
        <v>44.460072525662731</v>
      </c>
      <c r="U96">
        <f>VLOOKUP($B96,'2011B4'!$B:$U,20,FALSE)</f>
        <v>99.395448989090454</v>
      </c>
      <c r="V96">
        <f>VLOOKUP($B96,'2001B4'!$E:$W,3,FALSE)</f>
        <v>646385</v>
      </c>
      <c r="W96">
        <f>VLOOKUP($B96,'2001B4'!$E:$W,4,FALSE)</f>
        <v>350831</v>
      </c>
      <c r="X96">
        <f>VLOOKUP($B96,'2001B4'!$E:$W,5,FALSE)</f>
        <v>295554</v>
      </c>
      <c r="Y96">
        <f>VLOOKUP($B96,'2001B4'!$E:$W,6,FALSE)</f>
        <v>217617</v>
      </c>
      <c r="Z96">
        <f>VLOOKUP($B96,'2001B4'!$E:$W,7,FALSE)</f>
        <v>192130</v>
      </c>
      <c r="AA96">
        <f>VLOOKUP($B96,'2001B4'!$E:$W,8,FALSE)</f>
        <v>25487</v>
      </c>
      <c r="AB96">
        <f>VLOOKUP($B96,'2001B4'!$E:$W,9,FALSE)</f>
        <v>33.66677753970157</v>
      </c>
      <c r="AC96">
        <f>VLOOKUP($B96,'2001B4'!$E:$W,10,FALSE)</f>
        <v>54.76425971479145</v>
      </c>
      <c r="AD96">
        <f>VLOOKUP($B96,'2001B4'!$E:$W,11,FALSE)</f>
        <v>8.623466439297049</v>
      </c>
      <c r="AE96">
        <f>VLOOKUP($B96,'2001B4'!$E:$W,12,FALSE)</f>
        <v>88.288139253826685</v>
      </c>
      <c r="AF96">
        <f>VLOOKUP($B96,'2001B4'!$E:$W,13,FALSE)</f>
        <v>11.711860746173324</v>
      </c>
      <c r="AG96">
        <f>VLOOKUP($B96,'2001B4'!$E:$W,14,FALSE)</f>
        <v>0.53810134318550484</v>
      </c>
      <c r="AH96">
        <f>VLOOKUP($B96,'2001B4'!$E:$W,15,FALSE)</f>
        <v>32.40555655118856</v>
      </c>
      <c r="AI96">
        <f>VLOOKUP($B96,'2001B4'!$E:$W,16,FALSE)</f>
        <v>26.64957241391987</v>
      </c>
      <c r="AJ96">
        <f>VLOOKUP($B96,'2001B4'!$E:$W,17,FALSE)</f>
        <v>3.5144313174062694</v>
      </c>
      <c r="AK96">
        <f>VLOOKUP($B96,'2001B4'!$E:$W,18,FALSE)</f>
        <v>36.892338374299797</v>
      </c>
      <c r="AL96">
        <f>VLOOKUP($B96,'2001B4'!$E:$W,19,FALSE)</f>
        <v>99.461898656814498</v>
      </c>
      <c r="AN96">
        <f t="shared" si="3"/>
        <v>-9.125205543175241E-2</v>
      </c>
      <c r="AO96">
        <f t="shared" si="4"/>
        <v>0.37102995030612362</v>
      </c>
      <c r="AP96">
        <f t="shared" si="5"/>
        <v>0.77511060469946891</v>
      </c>
      <c r="AQ96">
        <f t="shared" si="6"/>
        <v>1.4834112762083613</v>
      </c>
      <c r="AR96">
        <f t="shared" si="7"/>
        <v>6.6449667724032491E-2</v>
      </c>
      <c r="AS96">
        <f t="shared" si="8"/>
        <v>-9.677609620742615</v>
      </c>
      <c r="AT96">
        <f t="shared" si="9"/>
        <v>1.6093513625292353</v>
      </c>
      <c r="AU96">
        <f t="shared" si="10"/>
        <v>0.43407443912641108</v>
      </c>
      <c r="AV96">
        <f t="shared" si="11"/>
        <v>7.5677341513629344</v>
      </c>
    </row>
    <row r="97" spans="1:48" x14ac:dyDescent="0.25">
      <c r="A97" t="s">
        <v>2669</v>
      </c>
      <c r="B97">
        <v>96</v>
      </c>
      <c r="C97" t="s">
        <v>158</v>
      </c>
      <c r="D97">
        <f>VLOOKUP($B97,'2011B4'!$B:$U,3,FALSE)</f>
        <v>0</v>
      </c>
      <c r="E97">
        <f>VLOOKUP($B97,'2011B4'!$B:$U,4,FALSE)</f>
        <v>2543243</v>
      </c>
      <c r="F97">
        <f>VLOOKUP($B97,'2011B4'!$B:$U,5,FALSE)</f>
        <v>1356240</v>
      </c>
      <c r="G97">
        <f>VLOOKUP($B97,'2011B4'!$B:$U,6,FALSE)</f>
        <v>1187003</v>
      </c>
      <c r="H97">
        <f>VLOOKUP($B97,'2011B4'!$B:$U,7,FALSE)</f>
        <v>841455</v>
      </c>
      <c r="I97">
        <f>VLOOKUP($B97,'2011B4'!$B:$U,8,FALSE)</f>
        <v>710513</v>
      </c>
      <c r="J97">
        <f>VLOOKUP($B97,'2011B4'!$B:$U,9,FALSE)</f>
        <v>130942</v>
      </c>
      <c r="K97">
        <f>VLOOKUP($B97,'2011B4'!$B:$U,10,FALSE)</f>
        <v>33.085906458800828</v>
      </c>
      <c r="L97">
        <f>VLOOKUP($B97,'2011B4'!$B:$U,11,FALSE)</f>
        <v>52.388441573762755</v>
      </c>
      <c r="M97">
        <f>VLOOKUP($B97,'2011B4'!$B:$U,12,FALSE)</f>
        <v>11.031311631057378</v>
      </c>
      <c r="N97">
        <f>VLOOKUP($B97,'2011B4'!$B:$U,13,FALSE)</f>
        <v>84.438621197806185</v>
      </c>
      <c r="O97">
        <f>VLOOKUP($B97,'2011B4'!$B:$U,14,FALSE)</f>
        <v>15.56137880219382</v>
      </c>
      <c r="P97">
        <f>VLOOKUP($B97,'2011B4'!$B:$U,15,FALSE)</f>
        <v>0.89927565942326082</v>
      </c>
      <c r="Q97">
        <f>VLOOKUP($B97,'2011B4'!$B:$U,16,FALSE)</f>
        <v>19.29479294792948</v>
      </c>
      <c r="R97">
        <f>VLOOKUP($B97,'2011B4'!$B:$U,17,FALSE)</f>
        <v>23.754211455158028</v>
      </c>
      <c r="S97">
        <f>VLOOKUP($B97,'2011B4'!$B:$U,18,FALSE)</f>
        <v>6.0277733212114732</v>
      </c>
      <c r="T97">
        <f>VLOOKUP($B97,'2011B4'!$B:$U,19,FALSE)</f>
        <v>50.023946616277755</v>
      </c>
      <c r="U97">
        <f>VLOOKUP($B97,'2011B4'!$B:$U,20,FALSE)</f>
        <v>99.100724340576733</v>
      </c>
      <c r="V97">
        <f>VLOOKUP($B97,'2001B4'!$E:$W,3,FALSE)</f>
        <v>2128908</v>
      </c>
      <c r="W97">
        <f>VLOOKUP($B97,'2001B4'!$E:$W,4,FALSE)</f>
        <v>1163084</v>
      </c>
      <c r="X97">
        <f>VLOOKUP($B97,'2001B4'!$E:$W,5,FALSE)</f>
        <v>965824</v>
      </c>
      <c r="Y97">
        <f>VLOOKUP($B97,'2001B4'!$E:$W,6,FALSE)</f>
        <v>691745</v>
      </c>
      <c r="Z97">
        <f>VLOOKUP($B97,'2001B4'!$E:$W,7,FALSE)</f>
        <v>596266</v>
      </c>
      <c r="AA97">
        <f>VLOOKUP($B97,'2001B4'!$E:$W,8,FALSE)</f>
        <v>95479</v>
      </c>
      <c r="AB97">
        <f>VLOOKUP($B97,'2001B4'!$E:$W,9,FALSE)</f>
        <v>32.492949436988354</v>
      </c>
      <c r="AC97">
        <f>VLOOKUP($B97,'2001B4'!$E:$W,10,FALSE)</f>
        <v>51.265944678114394</v>
      </c>
      <c r="AD97">
        <f>VLOOKUP($B97,'2001B4'!$E:$W,11,FALSE)</f>
        <v>9.8857555827976942</v>
      </c>
      <c r="AE97">
        <f>VLOOKUP($B97,'2001B4'!$E:$W,12,FALSE)</f>
        <v>86.197370418289978</v>
      </c>
      <c r="AF97">
        <f>VLOOKUP($B97,'2001B4'!$E:$W,13,FALSE)</f>
        <v>13.802629581710024</v>
      </c>
      <c r="AG97">
        <f>VLOOKUP($B97,'2001B4'!$E:$W,14,FALSE)</f>
        <v>0.87445518218418639</v>
      </c>
      <c r="AH97">
        <f>VLOOKUP($B97,'2001B4'!$E:$W,15,FALSE)</f>
        <v>27.525171848007574</v>
      </c>
      <c r="AI97">
        <f>VLOOKUP($B97,'2001B4'!$E:$W,16,FALSE)</f>
        <v>24.522909453628145</v>
      </c>
      <c r="AJ97">
        <f>VLOOKUP($B97,'2001B4'!$E:$W,17,FALSE)</f>
        <v>5.9017412485814855</v>
      </c>
      <c r="AK97">
        <f>VLOOKUP($B97,'2001B4'!$E:$W,18,FALSE)</f>
        <v>41.175722267598616</v>
      </c>
      <c r="AL97">
        <f>VLOOKUP($B97,'2001B4'!$E:$W,19,FALSE)</f>
        <v>99.125544817815808</v>
      </c>
      <c r="AN97">
        <f t="shared" si="3"/>
        <v>0.59295702181247378</v>
      </c>
      <c r="AO97">
        <f t="shared" si="4"/>
        <v>1.1224968956483607</v>
      </c>
      <c r="AP97">
        <f t="shared" si="5"/>
        <v>1.1455560482596834</v>
      </c>
      <c r="AQ97">
        <f t="shared" si="6"/>
        <v>1.7587492204837964</v>
      </c>
      <c r="AR97">
        <f t="shared" si="7"/>
        <v>2.4820477239074434E-2</v>
      </c>
      <c r="AS97">
        <f t="shared" si="8"/>
        <v>-8.2303789000780938</v>
      </c>
      <c r="AT97">
        <f t="shared" si="9"/>
        <v>-0.76869799847011677</v>
      </c>
      <c r="AU97">
        <f t="shared" si="10"/>
        <v>0.12603207262998772</v>
      </c>
      <c r="AV97">
        <f t="shared" si="11"/>
        <v>8.848224348679139</v>
      </c>
    </row>
    <row r="98" spans="1:48" x14ac:dyDescent="0.25">
      <c r="A98" t="s">
        <v>3001</v>
      </c>
      <c r="B98">
        <v>97</v>
      </c>
      <c r="C98" t="s">
        <v>159</v>
      </c>
      <c r="D98">
        <f>VLOOKUP($B98,'2011B4'!$B:$U,3,FALSE)</f>
        <v>0</v>
      </c>
      <c r="E98">
        <f>VLOOKUP($B98,'2011B4'!$B:$U,4,FALSE)</f>
        <v>2292958</v>
      </c>
      <c r="F98">
        <f>VLOOKUP($B98,'2011B4'!$B:$U,5,FALSE)</f>
        <v>1246046</v>
      </c>
      <c r="G98">
        <f>VLOOKUP($B98,'2011B4'!$B:$U,6,FALSE)</f>
        <v>1046912</v>
      </c>
      <c r="H98">
        <f>VLOOKUP($B98,'2011B4'!$B:$U,7,FALSE)</f>
        <v>750885</v>
      </c>
      <c r="I98">
        <f>VLOOKUP($B98,'2011B4'!$B:$U,8,FALSE)</f>
        <v>636808</v>
      </c>
      <c r="J98">
        <f>VLOOKUP($B98,'2011B4'!$B:$U,9,FALSE)</f>
        <v>114077</v>
      </c>
      <c r="K98">
        <f>VLOOKUP($B98,'2011B4'!$B:$U,10,FALSE)</f>
        <v>32.747438025467538</v>
      </c>
      <c r="L98">
        <f>VLOOKUP($B98,'2011B4'!$B:$U,11,FALSE)</f>
        <v>51.106299446408876</v>
      </c>
      <c r="M98">
        <f>VLOOKUP($B98,'2011B4'!$B:$U,12,FALSE)</f>
        <v>10.896522343807312</v>
      </c>
      <c r="N98">
        <f>VLOOKUP($B98,'2011B4'!$B:$U,13,FALSE)</f>
        <v>84.807660294186192</v>
      </c>
      <c r="O98">
        <f>VLOOKUP($B98,'2011B4'!$B:$U,14,FALSE)</f>
        <v>15.192339705813806</v>
      </c>
      <c r="P98">
        <f>VLOOKUP($B98,'2011B4'!$B:$U,15,FALSE)</f>
        <v>2.1426716474560017</v>
      </c>
      <c r="Q98">
        <f>VLOOKUP($B98,'2011B4'!$B:$U,16,FALSE)</f>
        <v>11.614028779373673</v>
      </c>
      <c r="R98">
        <f>VLOOKUP($B98,'2011B4'!$B:$U,17,FALSE)</f>
        <v>15.382781650985171</v>
      </c>
      <c r="S98">
        <f>VLOOKUP($B98,'2011B4'!$B:$U,18,FALSE)</f>
        <v>6.4886101067407127</v>
      </c>
      <c r="T98">
        <f>VLOOKUP($B98,'2011B4'!$B:$U,19,FALSE)</f>
        <v>64.371907815444445</v>
      </c>
      <c r="U98">
        <f>VLOOKUP($B98,'2011B4'!$B:$U,20,FALSE)</f>
        <v>97.857328352544002</v>
      </c>
      <c r="V98">
        <f>VLOOKUP($B98,'2001B4'!$E:$W,3,FALSE)</f>
        <v>1755041</v>
      </c>
      <c r="W98">
        <f>VLOOKUP($B98,'2001B4'!$E:$W,4,FALSE)</f>
        <v>983615</v>
      </c>
      <c r="X98">
        <f>VLOOKUP($B98,'2001B4'!$E:$W,5,FALSE)</f>
        <v>771426</v>
      </c>
      <c r="Y98">
        <f>VLOOKUP($B98,'2001B4'!$E:$W,6,FALSE)</f>
        <v>569084</v>
      </c>
      <c r="Z98">
        <f>VLOOKUP($B98,'2001B4'!$E:$W,7,FALSE)</f>
        <v>498701</v>
      </c>
      <c r="AA98">
        <f>VLOOKUP($B98,'2001B4'!$E:$W,8,FALSE)</f>
        <v>70383</v>
      </c>
      <c r="AB98">
        <f>VLOOKUP($B98,'2001B4'!$E:$W,9,FALSE)</f>
        <v>32.425681223401618</v>
      </c>
      <c r="AC98">
        <f>VLOOKUP($B98,'2001B4'!$E:$W,10,FALSE)</f>
        <v>50.700833151182124</v>
      </c>
      <c r="AD98">
        <f>VLOOKUP($B98,'2001B4'!$E:$W,11,FALSE)</f>
        <v>9.1237526347310034</v>
      </c>
      <c r="AE98">
        <f>VLOOKUP($B98,'2001B4'!$E:$W,12,FALSE)</f>
        <v>87.632230039853525</v>
      </c>
      <c r="AF98">
        <f>VLOOKUP($B98,'2001B4'!$E:$W,13,FALSE)</f>
        <v>12.367769960146481</v>
      </c>
      <c r="AG98">
        <f>VLOOKUP($B98,'2001B4'!$E:$W,14,FALSE)</f>
        <v>3.2355504635519536</v>
      </c>
      <c r="AH98">
        <f>VLOOKUP($B98,'2001B4'!$E:$W,15,FALSE)</f>
        <v>18.925677052948245</v>
      </c>
      <c r="AI98">
        <f>VLOOKUP($B98,'2001B4'!$E:$W,16,FALSE)</f>
        <v>15.205839559713505</v>
      </c>
      <c r="AJ98">
        <f>VLOOKUP($B98,'2001B4'!$E:$W,17,FALSE)</f>
        <v>8.0053208313711153</v>
      </c>
      <c r="AK98">
        <f>VLOOKUP($B98,'2001B4'!$E:$W,18,FALSE)</f>
        <v>54.627612092415184</v>
      </c>
      <c r="AL98">
        <f>VLOOKUP($B98,'2001B4'!$E:$W,19,FALSE)</f>
        <v>96.764449536448041</v>
      </c>
      <c r="AN98">
        <f t="shared" si="3"/>
        <v>0.32175680206592006</v>
      </c>
      <c r="AO98">
        <f t="shared" si="4"/>
        <v>0.40546629522675204</v>
      </c>
      <c r="AP98">
        <f t="shared" si="5"/>
        <v>1.772769709076309</v>
      </c>
      <c r="AQ98">
        <f t="shared" si="6"/>
        <v>2.8245697456673255</v>
      </c>
      <c r="AR98">
        <f t="shared" si="7"/>
        <v>-1.0928788160959519</v>
      </c>
      <c r="AS98">
        <f t="shared" si="8"/>
        <v>-7.3116482735745727</v>
      </c>
      <c r="AT98">
        <f t="shared" si="9"/>
        <v>0.17694209127166616</v>
      </c>
      <c r="AU98">
        <f t="shared" si="10"/>
        <v>-1.5167107246304026</v>
      </c>
      <c r="AV98">
        <f t="shared" si="11"/>
        <v>9.7442957230292606</v>
      </c>
    </row>
    <row r="99" spans="1:48" x14ac:dyDescent="0.25">
      <c r="A99" t="s">
        <v>2014</v>
      </c>
      <c r="B99">
        <v>98</v>
      </c>
      <c r="C99" t="s">
        <v>160</v>
      </c>
      <c r="D99">
        <f>VLOOKUP($B99,'2011B4'!$B:$U,3,FALSE)</f>
        <v>0</v>
      </c>
      <c r="E99">
        <f>VLOOKUP($B99,'2011B4'!$B:$U,4,FALSE)</f>
        <v>2731929</v>
      </c>
      <c r="F99">
        <f>VLOOKUP($B99,'2011B4'!$B:$U,5,FALSE)</f>
        <v>1467428</v>
      </c>
      <c r="G99">
        <f>VLOOKUP($B99,'2011B4'!$B:$U,6,FALSE)</f>
        <v>1264501</v>
      </c>
      <c r="H99">
        <f>VLOOKUP($B99,'2011B4'!$B:$U,7,FALSE)</f>
        <v>868672</v>
      </c>
      <c r="I99">
        <f>VLOOKUP($B99,'2011B4'!$B:$U,8,FALSE)</f>
        <v>735337</v>
      </c>
      <c r="J99">
        <f>VLOOKUP($B99,'2011B4'!$B:$U,9,FALSE)</f>
        <v>133335</v>
      </c>
      <c r="K99">
        <f>VLOOKUP($B99,'2011B4'!$B:$U,10,FALSE)</f>
        <v>31.797019615077843</v>
      </c>
      <c r="L99">
        <f>VLOOKUP($B99,'2011B4'!$B:$U,11,FALSE)</f>
        <v>50.110601678583208</v>
      </c>
      <c r="M99">
        <f>VLOOKUP($B99,'2011B4'!$B:$U,12,FALSE)</f>
        <v>10.544475646915265</v>
      </c>
      <c r="N99">
        <f>VLOOKUP($B99,'2011B4'!$B:$U,13,FALSE)</f>
        <v>84.650708207470714</v>
      </c>
      <c r="O99">
        <f>VLOOKUP($B99,'2011B4'!$B:$U,14,FALSE)</f>
        <v>15.349291792529286</v>
      </c>
      <c r="P99">
        <f>VLOOKUP($B99,'2011B4'!$B:$U,15,FALSE)</f>
        <v>1.0795789434907537</v>
      </c>
      <c r="Q99">
        <f>VLOOKUP($B99,'2011B4'!$B:$U,16,FALSE)</f>
        <v>11.387842591910411</v>
      </c>
      <c r="R99">
        <f>VLOOKUP($B99,'2011B4'!$B:$U,17,FALSE)</f>
        <v>19.188140057467031</v>
      </c>
      <c r="S99">
        <f>VLOOKUP($B99,'2011B4'!$B:$U,18,FALSE)</f>
        <v>7.7260461946511452</v>
      </c>
      <c r="T99">
        <f>VLOOKUP($B99,'2011B4'!$B:$U,19,FALSE)</f>
        <v>60.618392212480664</v>
      </c>
      <c r="U99">
        <f>VLOOKUP($B99,'2011B4'!$B:$U,20,FALSE)</f>
        <v>98.920421056509255</v>
      </c>
      <c r="V99">
        <f>VLOOKUP($B99,'2001B4'!$E:$W,3,FALSE)</f>
        <v>2267023</v>
      </c>
      <c r="W99">
        <f>VLOOKUP($B99,'2001B4'!$E:$W,4,FALSE)</f>
        <v>1260025</v>
      </c>
      <c r="X99">
        <f>VLOOKUP($B99,'2001B4'!$E:$W,5,FALSE)</f>
        <v>1006998</v>
      </c>
      <c r="Y99">
        <f>VLOOKUP($B99,'2001B4'!$E:$W,6,FALSE)</f>
        <v>734820</v>
      </c>
      <c r="Z99">
        <f>VLOOKUP($B99,'2001B4'!$E:$W,7,FALSE)</f>
        <v>634129</v>
      </c>
      <c r="AA99">
        <f>VLOOKUP($B99,'2001B4'!$E:$W,8,FALSE)</f>
        <v>100691</v>
      </c>
      <c r="AB99">
        <f>VLOOKUP($B99,'2001B4'!$E:$W,9,FALSE)</f>
        <v>32.413433829299478</v>
      </c>
      <c r="AC99">
        <f>VLOOKUP($B99,'2001B4'!$E:$W,10,FALSE)</f>
        <v>50.326699867066125</v>
      </c>
      <c r="AD99">
        <f>VLOOKUP($B99,'2001B4'!$E:$W,11,FALSE)</f>
        <v>9.9991261154441222</v>
      </c>
      <c r="AE99">
        <f>VLOOKUP($B99,'2001B4'!$E:$W,12,FALSE)</f>
        <v>86.297188427097794</v>
      </c>
      <c r="AF99">
        <f>VLOOKUP($B99,'2001B4'!$E:$W,13,FALSE)</f>
        <v>13.702811572902206</v>
      </c>
      <c r="AG99">
        <f>VLOOKUP($B99,'2001B4'!$E:$W,14,FALSE)</f>
        <v>1.2551373125391252</v>
      </c>
      <c r="AH99">
        <f>VLOOKUP($B99,'2001B4'!$E:$W,15,FALSE)</f>
        <v>23.180642878528076</v>
      </c>
      <c r="AI99">
        <f>VLOOKUP($B99,'2001B4'!$E:$W,16,FALSE)</f>
        <v>17.355951117280423</v>
      </c>
      <c r="AJ99">
        <f>VLOOKUP($B99,'2001B4'!$E:$W,17,FALSE)</f>
        <v>8.792901662992298</v>
      </c>
      <c r="AK99">
        <f>VLOOKUP($B99,'2001B4'!$E:$W,18,FALSE)</f>
        <v>49.415367028660086</v>
      </c>
      <c r="AL99">
        <f>VLOOKUP($B99,'2001B4'!$E:$W,19,FALSE)</f>
        <v>98.744862687460881</v>
      </c>
      <c r="AN99">
        <f t="shared" si="3"/>
        <v>-0.61641421422163489</v>
      </c>
      <c r="AO99">
        <f t="shared" si="4"/>
        <v>-0.21609818848291695</v>
      </c>
      <c r="AP99">
        <f t="shared" si="5"/>
        <v>0.54534953147114251</v>
      </c>
      <c r="AQ99">
        <f t="shared" si="6"/>
        <v>1.6464802196270796</v>
      </c>
      <c r="AR99">
        <f t="shared" si="7"/>
        <v>-0.17555836904837152</v>
      </c>
      <c r="AS99">
        <f t="shared" si="8"/>
        <v>-11.792800286617664</v>
      </c>
      <c r="AT99">
        <f t="shared" si="9"/>
        <v>1.8321889401866081</v>
      </c>
      <c r="AU99">
        <f t="shared" si="10"/>
        <v>-1.0668554683411529</v>
      </c>
      <c r="AV99">
        <f t="shared" si="11"/>
        <v>11.203025183820579</v>
      </c>
    </row>
    <row r="100" spans="1:48" x14ac:dyDescent="0.25">
      <c r="A100" t="s">
        <v>2603</v>
      </c>
      <c r="B100">
        <v>99</v>
      </c>
      <c r="C100" t="s">
        <v>161</v>
      </c>
      <c r="D100">
        <f>VLOOKUP($B100,'2011B4'!$B:$U,3,FALSE)</f>
        <v>0</v>
      </c>
      <c r="E100">
        <f>VLOOKUP($B100,'2011B4'!$B:$U,4,FALSE)</f>
        <v>1969168</v>
      </c>
      <c r="F100">
        <f>VLOOKUP($B100,'2011B4'!$B:$U,5,FALSE)</f>
        <v>1043340</v>
      </c>
      <c r="G100">
        <f>VLOOKUP($B100,'2011B4'!$B:$U,6,FALSE)</f>
        <v>925828</v>
      </c>
      <c r="H100">
        <f>VLOOKUP($B100,'2011B4'!$B:$U,7,FALSE)</f>
        <v>682608</v>
      </c>
      <c r="I100">
        <f>VLOOKUP($B100,'2011B4'!$B:$U,8,FALSE)</f>
        <v>532121</v>
      </c>
      <c r="J100">
        <f>VLOOKUP($B100,'2011B4'!$B:$U,9,FALSE)</f>
        <v>150487</v>
      </c>
      <c r="K100">
        <f>VLOOKUP($B100,'2011B4'!$B:$U,10,FALSE)</f>
        <v>34.664792440259035</v>
      </c>
      <c r="L100">
        <f>VLOOKUP($B100,'2011B4'!$B:$U,11,FALSE)</f>
        <v>51.00168689017962</v>
      </c>
      <c r="M100">
        <f>VLOOKUP($B100,'2011B4'!$B:$U,12,FALSE)</f>
        <v>16.254315056360362</v>
      </c>
      <c r="N100">
        <f>VLOOKUP($B100,'2011B4'!$B:$U,13,FALSE)</f>
        <v>77.954111290814055</v>
      </c>
      <c r="O100">
        <f>VLOOKUP($B100,'2011B4'!$B:$U,14,FALSE)</f>
        <v>22.045888709185945</v>
      </c>
      <c r="P100">
        <f>VLOOKUP($B100,'2011B4'!$B:$U,15,FALSE)</f>
        <v>58.89295173803999</v>
      </c>
      <c r="Q100">
        <f>VLOOKUP($B100,'2011B4'!$B:$U,16,FALSE)</f>
        <v>8.6178304385533124</v>
      </c>
      <c r="R100">
        <f>VLOOKUP($B100,'2011B4'!$B:$U,17,FALSE)</f>
        <v>8.8897288048191641</v>
      </c>
      <c r="S100">
        <f>VLOOKUP($B100,'2011B4'!$B:$U,18,FALSE)</f>
        <v>4.1819023509832878</v>
      </c>
      <c r="T100">
        <f>VLOOKUP($B100,'2011B4'!$B:$U,19,FALSE)</f>
        <v>19.417586667604247</v>
      </c>
      <c r="U100">
        <f>VLOOKUP($B100,'2011B4'!$B:$U,20,FALSE)</f>
        <v>41.10704826196001</v>
      </c>
      <c r="V100">
        <f>VLOOKUP($B100,'2001B4'!$E:$W,3,FALSE)</f>
        <v>1789423</v>
      </c>
      <c r="W100">
        <f>VLOOKUP($B100,'2001B4'!$E:$W,4,FALSE)</f>
        <v>955378</v>
      </c>
      <c r="X100">
        <f>VLOOKUP($B100,'2001B4'!$E:$W,5,FALSE)</f>
        <v>834045</v>
      </c>
      <c r="Y100">
        <f>VLOOKUP($B100,'2001B4'!$E:$W,6,FALSE)</f>
        <v>544915</v>
      </c>
      <c r="Z100">
        <f>VLOOKUP($B100,'2001B4'!$E:$W,7,FALSE)</f>
        <v>458784</v>
      </c>
      <c r="AA100">
        <f>VLOOKUP($B100,'2001B4'!$E:$W,8,FALSE)</f>
        <v>86131</v>
      </c>
      <c r="AB100">
        <f>VLOOKUP($B100,'2001B4'!$E:$W,9,FALSE)</f>
        <v>30.451994860913267</v>
      </c>
      <c r="AC100">
        <f>VLOOKUP($B100,'2001B4'!$E:$W,10,FALSE)</f>
        <v>48.021202079177037</v>
      </c>
      <c r="AD100">
        <f>VLOOKUP($B100,'2001B4'!$E:$W,11,FALSE)</f>
        <v>10.326900826694004</v>
      </c>
      <c r="AE100">
        <f>VLOOKUP($B100,'2001B4'!$E:$W,12,FALSE)</f>
        <v>84.193681583366214</v>
      </c>
      <c r="AF100">
        <f>VLOOKUP($B100,'2001B4'!$E:$W,13,FALSE)</f>
        <v>15.806318416633786</v>
      </c>
      <c r="AG100">
        <f>VLOOKUP($B100,'2001B4'!$E:$W,14,FALSE)</f>
        <v>62.242001046034702</v>
      </c>
      <c r="AH100">
        <f>VLOOKUP($B100,'2001B4'!$E:$W,15,FALSE)</f>
        <v>7.6333006065166131</v>
      </c>
      <c r="AI100">
        <f>VLOOKUP($B100,'2001B4'!$E:$W,16,FALSE)</f>
        <v>9.5710340144793218</v>
      </c>
      <c r="AJ100">
        <f>VLOOKUP($B100,'2001B4'!$E:$W,17,FALSE)</f>
        <v>3.2100419331455363</v>
      </c>
      <c r="AK100">
        <f>VLOOKUP($B100,'2001B4'!$E:$W,18,FALSE)</f>
        <v>17.343622399823825</v>
      </c>
      <c r="AL100">
        <f>VLOOKUP($B100,'2001B4'!$E:$W,19,FALSE)</f>
        <v>37.757998953965298</v>
      </c>
      <c r="AN100">
        <f t="shared" si="3"/>
        <v>4.2127975793457679</v>
      </c>
      <c r="AO100">
        <f t="shared" si="4"/>
        <v>2.980484811002583</v>
      </c>
      <c r="AP100">
        <f t="shared" si="5"/>
        <v>5.9274142296663577</v>
      </c>
      <c r="AQ100">
        <f t="shared" si="6"/>
        <v>6.239570292552159</v>
      </c>
      <c r="AR100">
        <f t="shared" si="7"/>
        <v>-3.3490493079947115</v>
      </c>
      <c r="AS100">
        <f t="shared" si="8"/>
        <v>0.9845298320366993</v>
      </c>
      <c r="AT100">
        <f t="shared" si="9"/>
        <v>-0.68130520966015773</v>
      </c>
      <c r="AU100">
        <f t="shared" si="10"/>
        <v>0.97186041783775146</v>
      </c>
      <c r="AV100">
        <f t="shared" si="11"/>
        <v>2.073964267780422</v>
      </c>
    </row>
    <row r="101" spans="1:48" x14ac:dyDescent="0.25">
      <c r="A101" t="s">
        <v>2605</v>
      </c>
      <c r="B101">
        <v>100</v>
      </c>
      <c r="C101" t="s">
        <v>162</v>
      </c>
      <c r="D101">
        <f>VLOOKUP($B101,'2011B4'!$B:$U,3,FALSE)</f>
        <v>0</v>
      </c>
      <c r="E101">
        <f>VLOOKUP($B101,'2011B4'!$B:$U,4,FALSE)</f>
        <v>1774692</v>
      </c>
      <c r="F101">
        <f>VLOOKUP($B101,'2011B4'!$B:$U,5,FALSE)</f>
        <v>931184</v>
      </c>
      <c r="G101">
        <f>VLOOKUP($B101,'2011B4'!$B:$U,6,FALSE)</f>
        <v>843508</v>
      </c>
      <c r="H101">
        <f>VLOOKUP($B101,'2011B4'!$B:$U,7,FALSE)</f>
        <v>643658</v>
      </c>
      <c r="I101">
        <f>VLOOKUP($B101,'2011B4'!$B:$U,8,FALSE)</f>
        <v>462719</v>
      </c>
      <c r="J101">
        <f>VLOOKUP($B101,'2011B4'!$B:$U,9,FALSE)</f>
        <v>180939</v>
      </c>
      <c r="K101">
        <f>VLOOKUP($B101,'2011B4'!$B:$U,10,FALSE)</f>
        <v>36.268715923664502</v>
      </c>
      <c r="L101">
        <f>VLOOKUP($B101,'2011B4'!$B:$U,11,FALSE)</f>
        <v>49.691468066461624</v>
      </c>
      <c r="M101">
        <f>VLOOKUP($B101,'2011B4'!$B:$U,12,FALSE)</f>
        <v>21.450774622173117</v>
      </c>
      <c r="N101">
        <f>VLOOKUP($B101,'2011B4'!$B:$U,13,FALSE)</f>
        <v>71.888953450434855</v>
      </c>
      <c r="O101">
        <f>VLOOKUP($B101,'2011B4'!$B:$U,14,FALSE)</f>
        <v>28.111046549565145</v>
      </c>
      <c r="P101">
        <f>VLOOKUP($B101,'2011B4'!$B:$U,15,FALSE)</f>
        <v>69.429728209701423</v>
      </c>
      <c r="Q101">
        <f>VLOOKUP($B101,'2011B4'!$B:$U,16,FALSE)</f>
        <v>6.0420285306793362</v>
      </c>
      <c r="R101">
        <f>VLOOKUP($B101,'2011B4'!$B:$U,17,FALSE)</f>
        <v>6.5457121639131337</v>
      </c>
      <c r="S101">
        <f>VLOOKUP($B101,'2011B4'!$B:$U,18,FALSE)</f>
        <v>3.4810411740396301</v>
      </c>
      <c r="T101">
        <f>VLOOKUP($B101,'2011B4'!$B:$U,19,FALSE)</f>
        <v>14.501489921666476</v>
      </c>
      <c r="U101">
        <f>VLOOKUP($B101,'2011B4'!$B:$U,20,FALSE)</f>
        <v>30.570271790298577</v>
      </c>
      <c r="V101">
        <f>VLOOKUP($B101,'2001B4'!$E:$W,3,FALSE)</f>
        <v>1518005</v>
      </c>
      <c r="W101">
        <f>VLOOKUP($B101,'2001B4'!$E:$W,4,FALSE)</f>
        <v>801486</v>
      </c>
      <c r="X101">
        <f>VLOOKUP($B101,'2001B4'!$E:$W,5,FALSE)</f>
        <v>716519</v>
      </c>
      <c r="Y101">
        <f>VLOOKUP($B101,'2001B4'!$E:$W,6,FALSE)</f>
        <v>493335</v>
      </c>
      <c r="Z101">
        <f>VLOOKUP($B101,'2001B4'!$E:$W,7,FALSE)</f>
        <v>385986</v>
      </c>
      <c r="AA101">
        <f>VLOOKUP($B101,'2001B4'!$E:$W,8,FALSE)</f>
        <v>107349</v>
      </c>
      <c r="AB101">
        <f>VLOOKUP($B101,'2001B4'!$E:$W,9,FALSE)</f>
        <v>32.498904812566494</v>
      </c>
      <c r="AC101">
        <f>VLOOKUP($B101,'2001B4'!$E:$W,10,FALSE)</f>
        <v>48.15879503821651</v>
      </c>
      <c r="AD101">
        <f>VLOOKUP($B101,'2001B4'!$E:$W,11,FALSE)</f>
        <v>14.982017224944489</v>
      </c>
      <c r="AE101">
        <f>VLOOKUP($B101,'2001B4'!$E:$W,12,FALSE)</f>
        <v>78.240141080604459</v>
      </c>
      <c r="AF101">
        <f>VLOOKUP($B101,'2001B4'!$E:$W,13,FALSE)</f>
        <v>21.759858919395541</v>
      </c>
      <c r="AG101">
        <f>VLOOKUP($B101,'2001B4'!$E:$W,14,FALSE)</f>
        <v>75.273191644622827</v>
      </c>
      <c r="AH101">
        <f>VLOOKUP($B101,'2001B4'!$E:$W,15,FALSE)</f>
        <v>6.1700467228151252</v>
      </c>
      <c r="AI101">
        <f>VLOOKUP($B101,'2001B4'!$E:$W,16,FALSE)</f>
        <v>6.7818014128330644</v>
      </c>
      <c r="AJ101">
        <f>VLOOKUP($B101,'2001B4'!$E:$W,17,FALSE)</f>
        <v>2.4678970679153109</v>
      </c>
      <c r="AK101">
        <f>VLOOKUP($B101,'2001B4'!$E:$W,18,FALSE)</f>
        <v>9.3070631518136757</v>
      </c>
      <c r="AL101">
        <f>VLOOKUP($B101,'2001B4'!$E:$W,19,FALSE)</f>
        <v>24.726808355377173</v>
      </c>
      <c r="AN101">
        <f t="shared" si="3"/>
        <v>3.7698111110980079</v>
      </c>
      <c r="AO101">
        <f t="shared" si="4"/>
        <v>1.5326730282451138</v>
      </c>
      <c r="AP101">
        <f t="shared" si="5"/>
        <v>6.4687573972286287</v>
      </c>
      <c r="AQ101">
        <f t="shared" si="6"/>
        <v>6.3511876301696049</v>
      </c>
      <c r="AR101">
        <f t="shared" si="7"/>
        <v>-5.8434634349214036</v>
      </c>
      <c r="AS101">
        <f t="shared" si="8"/>
        <v>-0.12801819213578902</v>
      </c>
      <c r="AT101">
        <f t="shared" si="9"/>
        <v>-0.23608924891993066</v>
      </c>
      <c r="AU101">
        <f t="shared" si="10"/>
        <v>1.0131441061243192</v>
      </c>
      <c r="AV101">
        <f t="shared" si="11"/>
        <v>5.1944267698528002</v>
      </c>
    </row>
    <row r="102" spans="1:48" x14ac:dyDescent="0.25">
      <c r="A102" t="s">
        <v>2607</v>
      </c>
      <c r="B102">
        <v>101</v>
      </c>
      <c r="C102" t="s">
        <v>163</v>
      </c>
      <c r="D102">
        <f>VLOOKUP($B102,'2011B4'!$B:$U,3,FALSE)</f>
        <v>0</v>
      </c>
      <c r="E102">
        <f>VLOOKUP($B102,'2011B4'!$B:$U,4,FALSE)</f>
        <v>2363937</v>
      </c>
      <c r="F102">
        <f>VLOOKUP($B102,'2011B4'!$B:$U,5,FALSE)</f>
        <v>1240801</v>
      </c>
      <c r="G102">
        <f>VLOOKUP($B102,'2011B4'!$B:$U,6,FALSE)</f>
        <v>1123136</v>
      </c>
      <c r="H102">
        <f>VLOOKUP($B102,'2011B4'!$B:$U,7,FALSE)</f>
        <v>753019</v>
      </c>
      <c r="I102">
        <f>VLOOKUP($B102,'2011B4'!$B:$U,8,FALSE)</f>
        <v>557160</v>
      </c>
      <c r="J102">
        <f>VLOOKUP($B102,'2011B4'!$B:$U,9,FALSE)</f>
        <v>195859</v>
      </c>
      <c r="K102">
        <f>VLOOKUP($B102,'2011B4'!$B:$U,10,FALSE)</f>
        <v>31.854444513538223</v>
      </c>
      <c r="L102">
        <f>VLOOKUP($B102,'2011B4'!$B:$U,11,FALSE)</f>
        <v>44.903252012208242</v>
      </c>
      <c r="M102">
        <f>VLOOKUP($B102,'2011B4'!$B:$U,12,FALSE)</f>
        <v>17.438582682773948</v>
      </c>
      <c r="N102">
        <f>VLOOKUP($B102,'2011B4'!$B:$U,13,FALSE)</f>
        <v>73.990164922797433</v>
      </c>
      <c r="O102">
        <f>VLOOKUP($B102,'2011B4'!$B:$U,14,FALSE)</f>
        <v>26.00983507720257</v>
      </c>
      <c r="P102">
        <f>VLOOKUP($B102,'2011B4'!$B:$U,15,FALSE)</f>
        <v>59.778571324229532</v>
      </c>
      <c r="Q102">
        <f>VLOOKUP($B102,'2011B4'!$B:$U,16,FALSE)</f>
        <v>8.6255459689596137</v>
      </c>
      <c r="R102">
        <f>VLOOKUP($B102,'2011B4'!$B:$U,17,FALSE)</f>
        <v>7.2838799552202547</v>
      </c>
      <c r="S102">
        <f>VLOOKUP($B102,'2011B4'!$B:$U,18,FALSE)</f>
        <v>6.1189691096771792</v>
      </c>
      <c r="T102">
        <f>VLOOKUP($B102,'2011B4'!$B:$U,19,FALSE)</f>
        <v>18.193033641913416</v>
      </c>
      <c r="U102">
        <f>VLOOKUP($B102,'2011B4'!$B:$U,20,FALSE)</f>
        <v>40.221428675770461</v>
      </c>
      <c r="V102">
        <f>VLOOKUP($B102,'2001B4'!$E:$W,3,FALSE)</f>
        <v>1674271</v>
      </c>
      <c r="W102">
        <f>VLOOKUP($B102,'2001B4'!$E:$W,4,FALSE)</f>
        <v>886075</v>
      </c>
      <c r="X102">
        <f>VLOOKUP($B102,'2001B4'!$E:$W,5,FALSE)</f>
        <v>788196</v>
      </c>
      <c r="Y102">
        <f>VLOOKUP($B102,'2001B4'!$E:$W,6,FALSE)</f>
        <v>521365</v>
      </c>
      <c r="Z102">
        <f>VLOOKUP($B102,'2001B4'!$E:$W,7,FALSE)</f>
        <v>401604</v>
      </c>
      <c r="AA102">
        <f>VLOOKUP($B102,'2001B4'!$E:$W,8,FALSE)</f>
        <v>119761</v>
      </c>
      <c r="AB102">
        <f>VLOOKUP($B102,'2001B4'!$E:$W,9,FALSE)</f>
        <v>31.139821450649269</v>
      </c>
      <c r="AC102">
        <f>VLOOKUP($B102,'2001B4'!$E:$W,10,FALSE)</f>
        <v>45.323928561352027</v>
      </c>
      <c r="AD102">
        <f>VLOOKUP($B102,'2001B4'!$E:$W,11,FALSE)</f>
        <v>15.194317149541483</v>
      </c>
      <c r="AE102">
        <f>VLOOKUP($B102,'2001B4'!$E:$W,12,FALSE)</f>
        <v>77.029336453348421</v>
      </c>
      <c r="AF102">
        <f>VLOOKUP($B102,'2001B4'!$E:$W,13,FALSE)</f>
        <v>22.970663546651579</v>
      </c>
      <c r="AG102">
        <f>VLOOKUP($B102,'2001B4'!$E:$W,14,FALSE)</f>
        <v>60.809030142031006</v>
      </c>
      <c r="AH102">
        <f>VLOOKUP($B102,'2001B4'!$E:$W,15,FALSE)</f>
        <v>8.6707009484718007</v>
      </c>
      <c r="AI102">
        <f>VLOOKUP($B102,'2001B4'!$E:$W,16,FALSE)</f>
        <v>6.5092593480575029</v>
      </c>
      <c r="AJ102">
        <f>VLOOKUP($B102,'2001B4'!$E:$W,17,FALSE)</f>
        <v>4.3127175778964837</v>
      </c>
      <c r="AK102">
        <f>VLOOKUP($B102,'2001B4'!$E:$W,18,FALSE)</f>
        <v>19.6982919835432</v>
      </c>
      <c r="AL102">
        <f>VLOOKUP($B102,'2001B4'!$E:$W,19,FALSE)</f>
        <v>39.190969857968994</v>
      </c>
      <c r="AN102">
        <f t="shared" si="3"/>
        <v>0.71462306288895405</v>
      </c>
      <c r="AO102">
        <f t="shared" si="4"/>
        <v>-0.42067654914378494</v>
      </c>
      <c r="AP102">
        <f t="shared" si="5"/>
        <v>2.2442655332324648</v>
      </c>
      <c r="AQ102">
        <f t="shared" si="6"/>
        <v>3.0391715305509912</v>
      </c>
      <c r="AR102">
        <f t="shared" si="7"/>
        <v>-1.030458817801474</v>
      </c>
      <c r="AS102">
        <f t="shared" si="8"/>
        <v>-4.5154979512187055E-2</v>
      </c>
      <c r="AT102">
        <f t="shared" si="9"/>
        <v>0.77462060716275172</v>
      </c>
      <c r="AU102">
        <f t="shared" si="10"/>
        <v>1.8062515317806955</v>
      </c>
      <c r="AV102">
        <f t="shared" si="11"/>
        <v>-1.5052583416297836</v>
      </c>
    </row>
    <row r="103" spans="1:48" x14ac:dyDescent="0.25">
      <c r="A103" t="s">
        <v>2609</v>
      </c>
      <c r="B103">
        <v>102</v>
      </c>
      <c r="C103" t="s">
        <v>164</v>
      </c>
      <c r="D103">
        <f>VLOOKUP($B103,'2011B4'!$B:$U,3,FALSE)</f>
        <v>0</v>
      </c>
      <c r="E103">
        <f>VLOOKUP($B103,'2011B4'!$B:$U,4,FALSE)</f>
        <v>2039547</v>
      </c>
      <c r="F103">
        <f>VLOOKUP($B103,'2011B4'!$B:$U,5,FALSE)</f>
        <v>1051446</v>
      </c>
      <c r="G103">
        <f>VLOOKUP($B103,'2011B4'!$B:$U,6,FALSE)</f>
        <v>988101</v>
      </c>
      <c r="H103">
        <f>VLOOKUP($B103,'2011B4'!$B:$U,7,FALSE)</f>
        <v>628979</v>
      </c>
      <c r="I103">
        <f>VLOOKUP($B103,'2011B4'!$B:$U,8,FALSE)</f>
        <v>446564</v>
      </c>
      <c r="J103">
        <f>VLOOKUP($B103,'2011B4'!$B:$U,9,FALSE)</f>
        <v>182415</v>
      </c>
      <c r="K103">
        <f>VLOOKUP($B103,'2011B4'!$B:$U,10,FALSE)</f>
        <v>30.839152027386476</v>
      </c>
      <c r="L103">
        <f>VLOOKUP($B103,'2011B4'!$B:$U,11,FALSE)</f>
        <v>42.471415555339981</v>
      </c>
      <c r="M103">
        <f>VLOOKUP($B103,'2011B4'!$B:$U,12,FALSE)</f>
        <v>18.4611694553492</v>
      </c>
      <c r="N103">
        <f>VLOOKUP($B103,'2011B4'!$B:$U,13,FALSE)</f>
        <v>70.99823682507683</v>
      </c>
      <c r="O103">
        <f>VLOOKUP($B103,'2011B4'!$B:$U,14,FALSE)</f>
        <v>29.001763174923166</v>
      </c>
      <c r="P103">
        <f>VLOOKUP($B103,'2011B4'!$B:$U,15,FALSE)</f>
        <v>68.327400437852461</v>
      </c>
      <c r="Q103">
        <f>VLOOKUP($B103,'2011B4'!$B:$U,16,FALSE)</f>
        <v>6.1712712189119188</v>
      </c>
      <c r="R103">
        <f>VLOOKUP($B103,'2011B4'!$B:$U,17,FALSE)</f>
        <v>6.0475786949961758</v>
      </c>
      <c r="S103">
        <f>VLOOKUP($B103,'2011B4'!$B:$U,18,FALSE)</f>
        <v>6.6781243888905673</v>
      </c>
      <c r="T103">
        <f>VLOOKUP($B103,'2011B4'!$B:$U,19,FALSE)</f>
        <v>12.775625259348882</v>
      </c>
      <c r="U103">
        <f>VLOOKUP($B103,'2011B4'!$B:$U,20,FALSE)</f>
        <v>31.672599562147543</v>
      </c>
      <c r="V103">
        <f>VLOOKUP($B103,'2001B4'!$E:$W,3,FALSE)</f>
        <v>1923878</v>
      </c>
      <c r="W103">
        <f>VLOOKUP($B103,'2001B4'!$E:$W,4,FALSE)</f>
        <v>987781</v>
      </c>
      <c r="X103">
        <f>VLOOKUP($B103,'2001B4'!$E:$W,5,FALSE)</f>
        <v>936097</v>
      </c>
      <c r="Y103">
        <f>VLOOKUP($B103,'2001B4'!$E:$W,6,FALSE)</f>
        <v>587721</v>
      </c>
      <c r="Z103">
        <f>VLOOKUP($B103,'2001B4'!$E:$W,7,FALSE)</f>
        <v>418426</v>
      </c>
      <c r="AA103">
        <f>VLOOKUP($B103,'2001B4'!$E:$W,8,FALSE)</f>
        <v>169295</v>
      </c>
      <c r="AB103">
        <f>VLOOKUP($B103,'2001B4'!$E:$W,9,FALSE)</f>
        <v>30.548766605782696</v>
      </c>
      <c r="AC103">
        <f>VLOOKUP($B103,'2001B4'!$E:$W,10,FALSE)</f>
        <v>42.360199274940499</v>
      </c>
      <c r="AD103">
        <f>VLOOKUP($B103,'2001B4'!$E:$W,11,FALSE)</f>
        <v>18.085198435632204</v>
      </c>
      <c r="AE103">
        <f>VLOOKUP($B103,'2001B4'!$E:$W,12,FALSE)</f>
        <v>71.194665496043186</v>
      </c>
      <c r="AF103">
        <f>VLOOKUP($B103,'2001B4'!$E:$W,13,FALSE)</f>
        <v>28.805334503956807</v>
      </c>
      <c r="AG103">
        <f>VLOOKUP($B103,'2001B4'!$E:$W,14,FALSE)</f>
        <v>72.729917767103785</v>
      </c>
      <c r="AH103">
        <f>VLOOKUP($B103,'2001B4'!$E:$W,15,FALSE)</f>
        <v>6.4561245897288</v>
      </c>
      <c r="AI103">
        <f>VLOOKUP($B103,'2001B4'!$E:$W,16,FALSE)</f>
        <v>6.6970552353923036</v>
      </c>
      <c r="AJ103">
        <f>VLOOKUP($B103,'2001B4'!$E:$W,17,FALSE)</f>
        <v>3.9933914221203599</v>
      </c>
      <c r="AK103">
        <f>VLOOKUP($B103,'2001B4'!$E:$W,18,FALSE)</f>
        <v>10.123510985654757</v>
      </c>
      <c r="AL103">
        <f>VLOOKUP($B103,'2001B4'!$E:$W,19,FALSE)</f>
        <v>27.270082232896215</v>
      </c>
      <c r="AN103">
        <f t="shared" si="3"/>
        <v>0.29038542160378</v>
      </c>
      <c r="AO103">
        <f t="shared" si="4"/>
        <v>0.11121628039948206</v>
      </c>
      <c r="AP103">
        <f t="shared" si="5"/>
        <v>0.37597101971699587</v>
      </c>
      <c r="AQ103">
        <f t="shared" si="6"/>
        <v>0.19642867096635896</v>
      </c>
      <c r="AR103">
        <f t="shared" si="7"/>
        <v>-4.4025173292513244</v>
      </c>
      <c r="AS103">
        <f t="shared" si="8"/>
        <v>-0.28485337081688122</v>
      </c>
      <c r="AT103">
        <f t="shared" si="9"/>
        <v>-0.64947654039612779</v>
      </c>
      <c r="AU103">
        <f t="shared" si="10"/>
        <v>2.6847329667702073</v>
      </c>
      <c r="AV103">
        <f t="shared" si="11"/>
        <v>2.6521142736941243</v>
      </c>
    </row>
    <row r="104" spans="1:48" x14ac:dyDescent="0.25">
      <c r="A104" t="s">
        <v>2611</v>
      </c>
      <c r="B104">
        <v>103</v>
      </c>
      <c r="C104" t="s">
        <v>165</v>
      </c>
      <c r="D104">
        <f>VLOOKUP($B104,'2011B4'!$B:$U,3,FALSE)</f>
        <v>0</v>
      </c>
      <c r="E104">
        <f>VLOOKUP($B104,'2011B4'!$B:$U,4,FALSE)</f>
        <v>2137045</v>
      </c>
      <c r="F104">
        <f>VLOOKUP($B104,'2011B4'!$B:$U,5,FALSE)</f>
        <v>1095896</v>
      </c>
      <c r="G104">
        <f>VLOOKUP($B104,'2011B4'!$B:$U,6,FALSE)</f>
        <v>1041149</v>
      </c>
      <c r="H104">
        <f>VLOOKUP($B104,'2011B4'!$B:$U,7,FALSE)</f>
        <v>593043</v>
      </c>
      <c r="I104">
        <f>VLOOKUP($B104,'2011B4'!$B:$U,8,FALSE)</f>
        <v>444357</v>
      </c>
      <c r="J104">
        <f>VLOOKUP($B104,'2011B4'!$B:$U,9,FALSE)</f>
        <v>148686</v>
      </c>
      <c r="K104">
        <f>VLOOKUP($B104,'2011B4'!$B:$U,10,FALSE)</f>
        <v>27.750608901543956</v>
      </c>
      <c r="L104">
        <f>VLOOKUP($B104,'2011B4'!$B:$U,11,FALSE)</f>
        <v>40.547369458415758</v>
      </c>
      <c r="M104">
        <f>VLOOKUP($B104,'2011B4'!$B:$U,12,FALSE)</f>
        <v>14.280953062433907</v>
      </c>
      <c r="N104">
        <f>VLOOKUP($B104,'2011B4'!$B:$U,13,FALSE)</f>
        <v>74.928293563873112</v>
      </c>
      <c r="O104">
        <f>VLOOKUP($B104,'2011B4'!$B:$U,14,FALSE)</f>
        <v>25.071706436126888</v>
      </c>
      <c r="P104">
        <f>VLOOKUP($B104,'2011B4'!$B:$U,15,FALSE)</f>
        <v>57.605435019045842</v>
      </c>
      <c r="Q104">
        <f>VLOOKUP($B104,'2011B4'!$B:$U,16,FALSE)</f>
        <v>7.9083641489740204</v>
      </c>
      <c r="R104">
        <f>VLOOKUP($B104,'2011B4'!$B:$U,17,FALSE)</f>
        <v>7.0450203442246169</v>
      </c>
      <c r="S104">
        <f>VLOOKUP($B104,'2011B4'!$B:$U,18,FALSE)</f>
        <v>9.5011660200019215</v>
      </c>
      <c r="T104">
        <f>VLOOKUP($B104,'2011B4'!$B:$U,19,FALSE)</f>
        <v>17.940014467753603</v>
      </c>
      <c r="U104">
        <f>VLOOKUP($B104,'2011B4'!$B:$U,20,FALSE)</f>
        <v>42.394564980954158</v>
      </c>
      <c r="V104">
        <f>VLOOKUP($B104,'2001B4'!$E:$W,3,FALSE)</f>
        <v>1913689</v>
      </c>
      <c r="W104">
        <f>VLOOKUP($B104,'2001B4'!$E:$W,4,FALSE)</f>
        <v>983526</v>
      </c>
      <c r="X104">
        <f>VLOOKUP($B104,'2001B4'!$E:$W,5,FALSE)</f>
        <v>930163</v>
      </c>
      <c r="Y104">
        <f>VLOOKUP($B104,'2001B4'!$E:$W,6,FALSE)</f>
        <v>503582</v>
      </c>
      <c r="Z104">
        <f>VLOOKUP($B104,'2001B4'!$E:$W,7,FALSE)</f>
        <v>382263</v>
      </c>
      <c r="AA104">
        <f>VLOOKUP($B104,'2001B4'!$E:$W,8,FALSE)</f>
        <v>121319</v>
      </c>
      <c r="AB104">
        <f>VLOOKUP($B104,'2001B4'!$E:$W,9,FALSE)</f>
        <v>26.314725119912382</v>
      </c>
      <c r="AC104">
        <f>VLOOKUP($B104,'2001B4'!$E:$W,10,FALSE)</f>
        <v>38.866588173571415</v>
      </c>
      <c r="AD104">
        <f>VLOOKUP($B104,'2001B4'!$E:$W,11,FALSE)</f>
        <v>13.042767772960223</v>
      </c>
      <c r="AE104">
        <f>VLOOKUP($B104,'2001B4'!$E:$W,12,FALSE)</f>
        <v>75.908789432505529</v>
      </c>
      <c r="AF104">
        <f>VLOOKUP($B104,'2001B4'!$E:$W,13,FALSE)</f>
        <v>24.091210567494471</v>
      </c>
      <c r="AG104">
        <f>VLOOKUP($B104,'2001B4'!$E:$W,14,FALSE)</f>
        <v>62.112625153401034</v>
      </c>
      <c r="AH104">
        <f>VLOOKUP($B104,'2001B4'!$E:$W,15,FALSE)</f>
        <v>9.1476661199169165</v>
      </c>
      <c r="AI104">
        <f>VLOOKUP($B104,'2001B4'!$E:$W,16,FALSE)</f>
        <v>7.3509378810203696</v>
      </c>
      <c r="AJ104">
        <f>VLOOKUP($B104,'2001B4'!$E:$W,17,FALSE)</f>
        <v>6.6257332470183599</v>
      </c>
      <c r="AK104">
        <f>VLOOKUP($B104,'2001B4'!$E:$W,18,FALSE)</f>
        <v>14.763037598643319</v>
      </c>
      <c r="AL104">
        <f>VLOOKUP($B104,'2001B4'!$E:$W,19,FALSE)</f>
        <v>37.887374846598966</v>
      </c>
      <c r="AN104">
        <f t="shared" si="3"/>
        <v>1.4358837816315742</v>
      </c>
      <c r="AO104">
        <f t="shared" si="4"/>
        <v>1.6807812848443433</v>
      </c>
      <c r="AP104">
        <f t="shared" si="5"/>
        <v>1.2381852894736838</v>
      </c>
      <c r="AQ104">
        <f t="shared" si="6"/>
        <v>0.980495868632417</v>
      </c>
      <c r="AR104">
        <f t="shared" si="7"/>
        <v>-4.5071901343551914</v>
      </c>
      <c r="AS104">
        <f t="shared" si="8"/>
        <v>-1.2393019709428961</v>
      </c>
      <c r="AT104">
        <f t="shared" si="9"/>
        <v>-0.30591753679575273</v>
      </c>
      <c r="AU104">
        <f t="shared" si="10"/>
        <v>2.8754327729835616</v>
      </c>
      <c r="AV104">
        <f t="shared" si="11"/>
        <v>3.176976869110284</v>
      </c>
    </row>
    <row r="105" spans="1:48" x14ac:dyDescent="0.25">
      <c r="A105" t="s">
        <v>2613</v>
      </c>
      <c r="B105">
        <v>104</v>
      </c>
      <c r="C105" t="s">
        <v>166</v>
      </c>
      <c r="D105">
        <f>VLOOKUP($B105,'2011B4'!$B:$U,3,FALSE)</f>
        <v>0</v>
      </c>
      <c r="E105">
        <f>VLOOKUP($B105,'2011B4'!$B:$U,4,FALSE)</f>
        <v>3674179</v>
      </c>
      <c r="F105">
        <f>VLOOKUP($B105,'2011B4'!$B:$U,5,FALSE)</f>
        <v>1939026</v>
      </c>
      <c r="G105">
        <f>VLOOKUP($B105,'2011B4'!$B:$U,6,FALSE)</f>
        <v>1735153</v>
      </c>
      <c r="H105">
        <f>VLOOKUP($B105,'2011B4'!$B:$U,7,FALSE)</f>
        <v>1178904</v>
      </c>
      <c r="I105">
        <f>VLOOKUP($B105,'2011B4'!$B:$U,8,FALSE)</f>
        <v>835976</v>
      </c>
      <c r="J105">
        <f>VLOOKUP($B105,'2011B4'!$B:$U,9,FALSE)</f>
        <v>342928</v>
      </c>
      <c r="K105">
        <f>VLOOKUP($B105,'2011B4'!$B:$U,10,FALSE)</f>
        <v>32.086188506330259</v>
      </c>
      <c r="L105">
        <f>VLOOKUP($B105,'2011B4'!$B:$U,11,FALSE)</f>
        <v>43.113191880872151</v>
      </c>
      <c r="M105">
        <f>VLOOKUP($B105,'2011B4'!$B:$U,12,FALSE)</f>
        <v>19.763559755249251</v>
      </c>
      <c r="N105">
        <f>VLOOKUP($B105,'2011B4'!$B:$U,13,FALSE)</f>
        <v>70.911287093775229</v>
      </c>
      <c r="O105">
        <f>VLOOKUP($B105,'2011B4'!$B:$U,14,FALSE)</f>
        <v>29.088712906224767</v>
      </c>
      <c r="P105">
        <f>VLOOKUP($B105,'2011B4'!$B:$U,15,FALSE)</f>
        <v>63.036175973616174</v>
      </c>
      <c r="Q105">
        <f>VLOOKUP($B105,'2011B4'!$B:$U,16,FALSE)</f>
        <v>8.0488317963125073</v>
      </c>
      <c r="R105">
        <f>VLOOKUP($B105,'2011B4'!$B:$U,17,FALSE)</f>
        <v>6.1742092655551257</v>
      </c>
      <c r="S105">
        <f>VLOOKUP($B105,'2011B4'!$B:$U,18,FALSE)</f>
        <v>5.0260241716034555</v>
      </c>
      <c r="T105">
        <f>VLOOKUP($B105,'2011B4'!$B:$U,19,FALSE)</f>
        <v>17.71475879291274</v>
      </c>
      <c r="U105">
        <f>VLOOKUP($B105,'2011B4'!$B:$U,20,FALSE)</f>
        <v>36.963824026383833</v>
      </c>
      <c r="V105">
        <f>VLOOKUP($B105,'2001B4'!$E:$W,3,FALSE)</f>
        <v>2992592</v>
      </c>
      <c r="W105">
        <f>VLOOKUP($B105,'2001B4'!$E:$W,4,FALSE)</f>
        <v>1586752</v>
      </c>
      <c r="X105">
        <f>VLOOKUP($B105,'2001B4'!$E:$W,5,FALSE)</f>
        <v>1405840</v>
      </c>
      <c r="Y105">
        <f>VLOOKUP($B105,'2001B4'!$E:$W,6,FALSE)</f>
        <v>948305</v>
      </c>
      <c r="Z105">
        <f>VLOOKUP($B105,'2001B4'!$E:$W,7,FALSE)</f>
        <v>685022</v>
      </c>
      <c r="AA105">
        <f>VLOOKUP($B105,'2001B4'!$E:$W,8,FALSE)</f>
        <v>263283</v>
      </c>
      <c r="AB105">
        <f>VLOOKUP($B105,'2001B4'!$E:$W,9,FALSE)</f>
        <v>31.688415928399195</v>
      </c>
      <c r="AC105">
        <f>VLOOKUP($B105,'2001B4'!$E:$W,10,FALSE)</f>
        <v>43.171333642560398</v>
      </c>
      <c r="AD105">
        <f>VLOOKUP($B105,'2001B4'!$E:$W,11,FALSE)</f>
        <v>18.72780686280089</v>
      </c>
      <c r="AE105">
        <f>VLOOKUP($B105,'2001B4'!$E:$W,12,FALSE)</f>
        <v>72.236464006833245</v>
      </c>
      <c r="AF105">
        <f>VLOOKUP($B105,'2001B4'!$E:$W,13,FALSE)</f>
        <v>27.763535993166755</v>
      </c>
      <c r="AG105">
        <f>VLOOKUP($B105,'2001B4'!$E:$W,14,FALSE)</f>
        <v>68.269069550408346</v>
      </c>
      <c r="AH105">
        <f>VLOOKUP($B105,'2001B4'!$E:$W,15,FALSE)</f>
        <v>9.652590674941079</v>
      </c>
      <c r="AI105">
        <f>VLOOKUP($B105,'2001B4'!$E:$W,16,FALSE)</f>
        <v>6.2506261171247646</v>
      </c>
      <c r="AJ105">
        <f>VLOOKUP($B105,'2001B4'!$E:$W,17,FALSE)</f>
        <v>3.5634105061135393</v>
      </c>
      <c r="AK105">
        <f>VLOOKUP($B105,'2001B4'!$E:$W,18,FALSE)</f>
        <v>12.264303151412257</v>
      </c>
      <c r="AL105">
        <f>VLOOKUP($B105,'2001B4'!$E:$W,19,FALSE)</f>
        <v>31.730930449591654</v>
      </c>
      <c r="AN105">
        <f t="shared" si="3"/>
        <v>0.39777257793106457</v>
      </c>
      <c r="AO105">
        <f t="shared" si="4"/>
        <v>-5.8141761688247584E-2</v>
      </c>
      <c r="AP105">
        <f t="shared" si="5"/>
        <v>1.035752892448361</v>
      </c>
      <c r="AQ105">
        <f t="shared" si="6"/>
        <v>1.3251769130580122</v>
      </c>
      <c r="AR105">
        <f t="shared" si="7"/>
        <v>-5.232893576792172</v>
      </c>
      <c r="AS105">
        <f t="shared" si="8"/>
        <v>-1.6037588786285717</v>
      </c>
      <c r="AT105">
        <f t="shared" si="9"/>
        <v>-7.6416851569638844E-2</v>
      </c>
      <c r="AU105">
        <f t="shared" si="10"/>
        <v>1.4626136654899162</v>
      </c>
      <c r="AV105">
        <f t="shared" si="11"/>
        <v>5.4504556415004828</v>
      </c>
    </row>
    <row r="106" spans="1:48" x14ac:dyDescent="0.25">
      <c r="A106" t="s">
        <v>2615</v>
      </c>
      <c r="B106">
        <v>105</v>
      </c>
      <c r="C106" t="s">
        <v>167</v>
      </c>
      <c r="D106">
        <f>VLOOKUP($B106,'2011B4'!$B:$U,3,FALSE)</f>
        <v>0</v>
      </c>
      <c r="E106">
        <f>VLOOKUP($B106,'2011B4'!$B:$U,4,FALSE)</f>
        <v>2548462</v>
      </c>
      <c r="F106">
        <f>VLOOKUP($B106,'2011B4'!$B:$U,5,FALSE)</f>
        <v>1355726</v>
      </c>
      <c r="G106">
        <f>VLOOKUP($B106,'2011B4'!$B:$U,6,FALSE)</f>
        <v>1192736</v>
      </c>
      <c r="H106">
        <f>VLOOKUP($B106,'2011B4'!$B:$U,7,FALSE)</f>
        <v>693150</v>
      </c>
      <c r="I106">
        <f>VLOOKUP($B106,'2011B4'!$B:$U,8,FALSE)</f>
        <v>528719</v>
      </c>
      <c r="J106">
        <f>VLOOKUP($B106,'2011B4'!$B:$U,9,FALSE)</f>
        <v>164431</v>
      </c>
      <c r="K106">
        <f>VLOOKUP($B106,'2011B4'!$B:$U,10,FALSE)</f>
        <v>27.198757525126922</v>
      </c>
      <c r="L106">
        <f>VLOOKUP($B106,'2011B4'!$B:$U,11,FALSE)</f>
        <v>38.998957016388268</v>
      </c>
      <c r="M106">
        <f>VLOOKUP($B106,'2011B4'!$B:$U,12,FALSE)</f>
        <v>13.786034797306362</v>
      </c>
      <c r="N106">
        <f>VLOOKUP($B106,'2011B4'!$B:$U,13,FALSE)</f>
        <v>76.277717665728915</v>
      </c>
      <c r="O106">
        <f>VLOOKUP($B106,'2011B4'!$B:$U,14,FALSE)</f>
        <v>23.722282334271082</v>
      </c>
      <c r="P106">
        <f>VLOOKUP($B106,'2011B4'!$B:$U,15,FALSE)</f>
        <v>65.734112385486554</v>
      </c>
      <c r="Q106">
        <f>VLOOKUP($B106,'2011B4'!$B:$U,16,FALSE)</f>
        <v>6.4115992209478456</v>
      </c>
      <c r="R106">
        <f>VLOOKUP($B106,'2011B4'!$B:$U,17,FALSE)</f>
        <v>6.3299430137776813</v>
      </c>
      <c r="S106">
        <f>VLOOKUP($B106,'2011B4'!$B:$U,18,FALSE)</f>
        <v>4.5969847796292287</v>
      </c>
      <c r="T106">
        <f>VLOOKUP($B106,'2011B4'!$B:$U,19,FALSE)</f>
        <v>16.927360600158696</v>
      </c>
      <c r="U106">
        <f>VLOOKUP($B106,'2011B4'!$B:$U,20,FALSE)</f>
        <v>34.265887614513453</v>
      </c>
      <c r="V106">
        <f>VLOOKUP($B106,'2001B4'!$E:$W,3,FALSE)</f>
        <v>2101142</v>
      </c>
      <c r="W106">
        <f>VLOOKUP($B106,'2001B4'!$E:$W,4,FALSE)</f>
        <v>1133425</v>
      </c>
      <c r="X106">
        <f>VLOOKUP($B106,'2001B4'!$E:$W,5,FALSE)</f>
        <v>967717</v>
      </c>
      <c r="Y106">
        <f>VLOOKUP($B106,'2001B4'!$E:$W,6,FALSE)</f>
        <v>576512</v>
      </c>
      <c r="Z106">
        <f>VLOOKUP($B106,'2001B4'!$E:$W,7,FALSE)</f>
        <v>470445</v>
      </c>
      <c r="AA106">
        <f>VLOOKUP($B106,'2001B4'!$E:$W,8,FALSE)</f>
        <v>106067</v>
      </c>
      <c r="AB106">
        <f>VLOOKUP($B106,'2001B4'!$E:$W,9,FALSE)</f>
        <v>27.438031318206956</v>
      </c>
      <c r="AC106">
        <f>VLOOKUP($B106,'2001B4'!$E:$W,10,FALSE)</f>
        <v>41.506495798133976</v>
      </c>
      <c r="AD106">
        <f>VLOOKUP($B106,'2001B4'!$E:$W,11,FALSE)</f>
        <v>10.960539083223711</v>
      </c>
      <c r="AE106">
        <f>VLOOKUP($B106,'2001B4'!$E:$W,12,FALSE)</f>
        <v>81.601944105239781</v>
      </c>
      <c r="AF106">
        <f>VLOOKUP($B106,'2001B4'!$E:$W,13,FALSE)</f>
        <v>18.398055894760212</v>
      </c>
      <c r="AG106">
        <f>VLOOKUP($B106,'2001B4'!$E:$W,14,FALSE)</f>
        <v>68.941843361456478</v>
      </c>
      <c r="AH106">
        <f>VLOOKUP($B106,'2001B4'!$E:$W,15,FALSE)</f>
        <v>7.3882243561278864</v>
      </c>
      <c r="AI106">
        <f>VLOOKUP($B106,'2001B4'!$E:$W,16,FALSE)</f>
        <v>6.7599633658969802</v>
      </c>
      <c r="AJ106">
        <f>VLOOKUP($B106,'2001B4'!$E:$W,17,FALSE)</f>
        <v>3.5513571269982238</v>
      </c>
      <c r="AK106">
        <f>VLOOKUP($B106,'2001B4'!$E:$W,18,FALSE)</f>
        <v>13.358611789520427</v>
      </c>
      <c r="AL106">
        <f>VLOOKUP($B106,'2001B4'!$E:$W,19,FALSE)</f>
        <v>31.058156638543522</v>
      </c>
      <c r="AN106">
        <f t="shared" si="3"/>
        <v>-0.23927379308003438</v>
      </c>
      <c r="AO106">
        <f t="shared" si="4"/>
        <v>-2.5075387817457084</v>
      </c>
      <c r="AP106">
        <f t="shared" si="5"/>
        <v>2.8254957140826509</v>
      </c>
      <c r="AQ106">
        <f t="shared" si="6"/>
        <v>5.3242264395108698</v>
      </c>
      <c r="AR106">
        <f t="shared" si="7"/>
        <v>-3.2077309759699233</v>
      </c>
      <c r="AS106">
        <f t="shared" si="8"/>
        <v>-0.97662513518004079</v>
      </c>
      <c r="AT106">
        <f t="shared" si="9"/>
        <v>-0.4300203521192989</v>
      </c>
      <c r="AU106">
        <f t="shared" si="10"/>
        <v>1.0456276526310049</v>
      </c>
      <c r="AV106">
        <f t="shared" si="11"/>
        <v>3.5687488106382688</v>
      </c>
    </row>
    <row r="107" spans="1:48" x14ac:dyDescent="0.25">
      <c r="A107" t="s">
        <v>2617</v>
      </c>
      <c r="B107">
        <v>106</v>
      </c>
      <c r="C107" t="s">
        <v>168</v>
      </c>
      <c r="D107">
        <f>VLOOKUP($B107,'2011B4'!$B:$U,3,FALSE)</f>
        <v>0</v>
      </c>
      <c r="E107">
        <f>VLOOKUP($B107,'2011B4'!$B:$U,4,FALSE)</f>
        <v>1206516</v>
      </c>
      <c r="F107">
        <f>VLOOKUP($B107,'2011B4'!$B:$U,5,FALSE)</f>
        <v>653647</v>
      </c>
      <c r="G107">
        <f>VLOOKUP($B107,'2011B4'!$B:$U,6,FALSE)</f>
        <v>552869</v>
      </c>
      <c r="H107">
        <f>VLOOKUP($B107,'2011B4'!$B:$U,7,FALSE)</f>
        <v>317285</v>
      </c>
      <c r="I107">
        <f>VLOOKUP($B107,'2011B4'!$B:$U,8,FALSE)</f>
        <v>261514</v>
      </c>
      <c r="J107">
        <f>VLOOKUP($B107,'2011B4'!$B:$U,9,FALSE)</f>
        <v>55771</v>
      </c>
      <c r="K107">
        <f>VLOOKUP($B107,'2011B4'!$B:$U,10,FALSE)</f>
        <v>26.297620586879912</v>
      </c>
      <c r="L107">
        <f>VLOOKUP($B107,'2011B4'!$B:$U,11,FALSE)</f>
        <v>40.008444925166032</v>
      </c>
      <c r="M107">
        <f>VLOOKUP($B107,'2011B4'!$B:$U,12,FALSE)</f>
        <v>10.087561429561072</v>
      </c>
      <c r="N107">
        <f>VLOOKUP($B107,'2011B4'!$B:$U,13,FALSE)</f>
        <v>82.422427785744674</v>
      </c>
      <c r="O107">
        <f>VLOOKUP($B107,'2011B4'!$B:$U,14,FALSE)</f>
        <v>17.577572214255323</v>
      </c>
      <c r="P107">
        <f>VLOOKUP($B107,'2011B4'!$B:$U,15,FALSE)</f>
        <v>65.064216713680125</v>
      </c>
      <c r="Q107">
        <f>VLOOKUP($B107,'2011B4'!$B:$U,16,FALSE)</f>
        <v>8.7233874907417608</v>
      </c>
      <c r="R107">
        <f>VLOOKUP($B107,'2011B4'!$B:$U,17,FALSE)</f>
        <v>6.3923601809099084</v>
      </c>
      <c r="S107">
        <f>VLOOKUP($B107,'2011B4'!$B:$U,18,FALSE)</f>
        <v>6.486282049261705</v>
      </c>
      <c r="T107">
        <f>VLOOKUP($B107,'2011B4'!$B:$U,19,FALSE)</f>
        <v>13.333753565406496</v>
      </c>
      <c r="U107">
        <f>VLOOKUP($B107,'2011B4'!$B:$U,20,FALSE)</f>
        <v>34.935783286319868</v>
      </c>
      <c r="V107">
        <f>VLOOKUP($B107,'2001B4'!$E:$W,3,FALSE)</f>
        <v>983258</v>
      </c>
      <c r="W107">
        <f>VLOOKUP($B107,'2001B4'!$E:$W,4,FALSE)</f>
        <v>538103</v>
      </c>
      <c r="X107">
        <f>VLOOKUP($B107,'2001B4'!$E:$W,5,FALSE)</f>
        <v>445155</v>
      </c>
      <c r="Y107">
        <f>VLOOKUP($B107,'2001B4'!$E:$W,6,FALSE)</f>
        <v>270452</v>
      </c>
      <c r="Z107">
        <f>VLOOKUP($B107,'2001B4'!$E:$W,7,FALSE)</f>
        <v>226922</v>
      </c>
      <c r="AA107">
        <f>VLOOKUP($B107,'2001B4'!$E:$W,8,FALSE)</f>
        <v>43530</v>
      </c>
      <c r="AB107">
        <f>VLOOKUP($B107,'2001B4'!$E:$W,9,FALSE)</f>
        <v>27.505700436711422</v>
      </c>
      <c r="AC107">
        <f>VLOOKUP($B107,'2001B4'!$E:$W,10,FALSE)</f>
        <v>42.170736829194411</v>
      </c>
      <c r="AD107">
        <f>VLOOKUP($B107,'2001B4'!$E:$W,11,FALSE)</f>
        <v>9.7786164369713919</v>
      </c>
      <c r="AE107">
        <f>VLOOKUP($B107,'2001B4'!$E:$W,12,FALSE)</f>
        <v>83.904722464614792</v>
      </c>
      <c r="AF107">
        <f>VLOOKUP($B107,'2001B4'!$E:$W,13,FALSE)</f>
        <v>16.095277535385208</v>
      </c>
      <c r="AG107">
        <f>VLOOKUP($B107,'2001B4'!$E:$W,14,FALSE)</f>
        <v>69.219306938014881</v>
      </c>
      <c r="AH107">
        <f>VLOOKUP($B107,'2001B4'!$E:$W,15,FALSE)</f>
        <v>10.877346072500849</v>
      </c>
      <c r="AI107">
        <f>VLOOKUP($B107,'2001B4'!$E:$W,16,FALSE)</f>
        <v>6.3678582521112803</v>
      </c>
      <c r="AJ107">
        <f>VLOOKUP($B107,'2001B4'!$E:$W,17,FALSE)</f>
        <v>3.7437327141230234</v>
      </c>
      <c r="AK107">
        <f>VLOOKUP($B107,'2001B4'!$E:$W,18,FALSE)</f>
        <v>9.7917560232499667</v>
      </c>
      <c r="AL107">
        <f>VLOOKUP($B107,'2001B4'!$E:$W,19,FALSE)</f>
        <v>30.780693061985119</v>
      </c>
      <c r="AN107">
        <f t="shared" si="3"/>
        <v>-1.2080798498315097</v>
      </c>
      <c r="AO107">
        <f t="shared" si="4"/>
        <v>-2.162291904028379</v>
      </c>
      <c r="AP107">
        <f t="shared" si="5"/>
        <v>0.30894499258968011</v>
      </c>
      <c r="AQ107">
        <f t="shared" si="6"/>
        <v>1.4822946788701152</v>
      </c>
      <c r="AR107">
        <f t="shared" si="7"/>
        <v>-4.1550902243347565</v>
      </c>
      <c r="AS107">
        <f t="shared" si="8"/>
        <v>-2.1539585817590883</v>
      </c>
      <c r="AT107">
        <f t="shared" si="9"/>
        <v>2.4501928798628114E-2</v>
      </c>
      <c r="AU107">
        <f t="shared" si="10"/>
        <v>2.7425493351386816</v>
      </c>
      <c r="AV107">
        <f t="shared" si="11"/>
        <v>3.5419975421565297</v>
      </c>
    </row>
    <row r="108" spans="1:48" x14ac:dyDescent="0.25">
      <c r="A108" t="s">
        <v>2619</v>
      </c>
      <c r="B108">
        <v>107</v>
      </c>
      <c r="C108" t="s">
        <v>169</v>
      </c>
      <c r="D108">
        <f>VLOOKUP($B108,'2011B4'!$B:$U,3,FALSE)</f>
        <v>0</v>
      </c>
      <c r="E108">
        <f>VLOOKUP($B108,'2011B4'!$B:$U,4,FALSE)</f>
        <v>1458248</v>
      </c>
      <c r="F108">
        <f>VLOOKUP($B108,'2011B4'!$B:$U,5,FALSE)</f>
        <v>783639</v>
      </c>
      <c r="G108">
        <f>VLOOKUP($B108,'2011B4'!$B:$U,6,FALSE)</f>
        <v>674609</v>
      </c>
      <c r="H108">
        <f>VLOOKUP($B108,'2011B4'!$B:$U,7,FALSE)</f>
        <v>438488</v>
      </c>
      <c r="I108">
        <f>VLOOKUP($B108,'2011B4'!$B:$U,8,FALSE)</f>
        <v>308872</v>
      </c>
      <c r="J108">
        <f>VLOOKUP($B108,'2011B4'!$B:$U,9,FALSE)</f>
        <v>129616</v>
      </c>
      <c r="K108">
        <f>VLOOKUP($B108,'2011B4'!$B:$U,10,FALSE)</f>
        <v>30.069508067214905</v>
      </c>
      <c r="L108">
        <f>VLOOKUP($B108,'2011B4'!$B:$U,11,FALSE)</f>
        <v>39.415087814669761</v>
      </c>
      <c r="M108">
        <f>VLOOKUP($B108,'2011B4'!$B:$U,12,FALSE)</f>
        <v>19.213499968129689</v>
      </c>
      <c r="N108">
        <f>VLOOKUP($B108,'2011B4'!$B:$U,13,FALSE)</f>
        <v>70.440240097790578</v>
      </c>
      <c r="O108">
        <f>VLOOKUP($B108,'2011B4'!$B:$U,14,FALSE)</f>
        <v>29.559759902209411</v>
      </c>
      <c r="P108">
        <f>VLOOKUP($B108,'2011B4'!$B:$U,15,FALSE)</f>
        <v>68.546003539435517</v>
      </c>
      <c r="Q108">
        <f>VLOOKUP($B108,'2011B4'!$B:$U,16,FALSE)</f>
        <v>6.5725857948222073</v>
      </c>
      <c r="R108">
        <f>VLOOKUP($B108,'2011B4'!$B:$U,17,FALSE)</f>
        <v>4.6997865391983371</v>
      </c>
      <c r="S108">
        <f>VLOOKUP($B108,'2011B4'!$B:$U,18,FALSE)</f>
        <v>7.3301891955994236</v>
      </c>
      <c r="T108">
        <f>VLOOKUP($B108,'2011B4'!$B:$U,19,FALSE)</f>
        <v>12.851434930944519</v>
      </c>
      <c r="U108">
        <f>VLOOKUP($B108,'2011B4'!$B:$U,20,FALSE)</f>
        <v>31.45399646056449</v>
      </c>
      <c r="V108">
        <f>VLOOKUP($B108,'2001B4'!$E:$W,3,FALSE)</f>
        <v>1209665</v>
      </c>
      <c r="W108">
        <f>VLOOKUP($B108,'2001B4'!$E:$W,4,FALSE)</f>
        <v>651998</v>
      </c>
      <c r="X108">
        <f>VLOOKUP($B108,'2001B4'!$E:$W,5,FALSE)</f>
        <v>557667</v>
      </c>
      <c r="Y108">
        <f>VLOOKUP($B108,'2001B4'!$E:$W,6,FALSE)</f>
        <v>356015</v>
      </c>
      <c r="Z108">
        <f>VLOOKUP($B108,'2001B4'!$E:$W,7,FALSE)</f>
        <v>261367</v>
      </c>
      <c r="AA108">
        <f>VLOOKUP($B108,'2001B4'!$E:$W,8,FALSE)</f>
        <v>94648</v>
      </c>
      <c r="AB108">
        <f>VLOOKUP($B108,'2001B4'!$E:$W,9,FALSE)</f>
        <v>29.4308754903217</v>
      </c>
      <c r="AC108">
        <f>VLOOKUP($B108,'2001B4'!$E:$W,10,FALSE)</f>
        <v>40.087086156706</v>
      </c>
      <c r="AD108">
        <f>VLOOKUP($B108,'2001B4'!$E:$W,11,FALSE)</f>
        <v>16.972135701054572</v>
      </c>
      <c r="AE108">
        <f>VLOOKUP($B108,'2001B4'!$E:$W,12,FALSE)</f>
        <v>73.414603317275962</v>
      </c>
      <c r="AF108">
        <f>VLOOKUP($B108,'2001B4'!$E:$W,13,FALSE)</f>
        <v>26.585396682724046</v>
      </c>
      <c r="AG108">
        <f>VLOOKUP($B108,'2001B4'!$E:$W,14,FALSE)</f>
        <v>69.699591309354943</v>
      </c>
      <c r="AH108">
        <f>VLOOKUP($B108,'2001B4'!$E:$W,15,FALSE)</f>
        <v>9.916997879302837</v>
      </c>
      <c r="AI108">
        <f>VLOOKUP($B108,'2001B4'!$E:$W,16,FALSE)</f>
        <v>4.9295675743999556</v>
      </c>
      <c r="AJ108">
        <f>VLOOKUP($B108,'2001B4'!$E:$W,17,FALSE)</f>
        <v>5.2340491271435186</v>
      </c>
      <c r="AK108">
        <f>VLOOKUP($B108,'2001B4'!$E:$W,18,FALSE)</f>
        <v>10.219794109798745</v>
      </c>
      <c r="AL108">
        <f>VLOOKUP($B108,'2001B4'!$E:$W,19,FALSE)</f>
        <v>30.300408690645057</v>
      </c>
      <c r="AN108">
        <f t="shared" si="3"/>
        <v>0.63863257689320463</v>
      </c>
      <c r="AO108">
        <f t="shared" si="4"/>
        <v>-0.67199834203623965</v>
      </c>
      <c r="AP108">
        <f t="shared" si="5"/>
        <v>2.2413642670751166</v>
      </c>
      <c r="AQ108">
        <f t="shared" si="6"/>
        <v>2.9743632194853653</v>
      </c>
      <c r="AR108">
        <f t="shared" si="7"/>
        <v>-1.1535877699194259</v>
      </c>
      <c r="AS108">
        <f t="shared" si="8"/>
        <v>-3.3444120844806298</v>
      </c>
      <c r="AT108">
        <f t="shared" si="9"/>
        <v>-0.22978103520161852</v>
      </c>
      <c r="AU108">
        <f t="shared" si="10"/>
        <v>2.0961400684559051</v>
      </c>
      <c r="AV108">
        <f t="shared" si="11"/>
        <v>2.6316408211457745</v>
      </c>
    </row>
    <row r="109" spans="1:48" x14ac:dyDescent="0.25">
      <c r="A109" t="s">
        <v>2621</v>
      </c>
      <c r="B109">
        <v>108</v>
      </c>
      <c r="C109" t="s">
        <v>170</v>
      </c>
      <c r="D109">
        <f>VLOOKUP($B109,'2011B4'!$B:$U,3,FALSE)</f>
        <v>0</v>
      </c>
      <c r="E109">
        <f>VLOOKUP($B109,'2011B4'!$B:$U,4,FALSE)</f>
        <v>1335551</v>
      </c>
      <c r="F109">
        <f>VLOOKUP($B109,'2011B4'!$B:$U,5,FALSE)</f>
        <v>704031</v>
      </c>
      <c r="G109">
        <f>VLOOKUP($B109,'2011B4'!$B:$U,6,FALSE)</f>
        <v>631520</v>
      </c>
      <c r="H109">
        <f>VLOOKUP($B109,'2011B4'!$B:$U,7,FALSE)</f>
        <v>418397</v>
      </c>
      <c r="I109">
        <f>VLOOKUP($B109,'2011B4'!$B:$U,8,FALSE)</f>
        <v>288572</v>
      </c>
      <c r="J109">
        <f>VLOOKUP($B109,'2011B4'!$B:$U,9,FALSE)</f>
        <v>129825</v>
      </c>
      <c r="K109">
        <f>VLOOKUP($B109,'2011B4'!$B:$U,10,FALSE)</f>
        <v>31.327669254113093</v>
      </c>
      <c r="L109">
        <f>VLOOKUP($B109,'2011B4'!$B:$U,11,FALSE)</f>
        <v>40.988536016169739</v>
      </c>
      <c r="M109">
        <f>VLOOKUP($B109,'2011B4'!$B:$U,12,FALSE)</f>
        <v>20.557543704079048</v>
      </c>
      <c r="N109">
        <f>VLOOKUP($B109,'2011B4'!$B:$U,13,FALSE)</f>
        <v>68.970857821638305</v>
      </c>
      <c r="O109">
        <f>VLOOKUP($B109,'2011B4'!$B:$U,14,FALSE)</f>
        <v>31.029142178361703</v>
      </c>
      <c r="P109">
        <f>VLOOKUP($B109,'2011B4'!$B:$U,15,FALSE)</f>
        <v>68.730177319627046</v>
      </c>
      <c r="Q109">
        <f>VLOOKUP($B109,'2011B4'!$B:$U,16,FALSE)</f>
        <v>4.5703004562652216</v>
      </c>
      <c r="R109">
        <f>VLOOKUP($B109,'2011B4'!$B:$U,17,FALSE)</f>
        <v>5.2213567496898881</v>
      </c>
      <c r="S109">
        <f>VLOOKUP($B109,'2011B4'!$B:$U,18,FALSE)</f>
        <v>6.3045385124654336</v>
      </c>
      <c r="T109">
        <f>VLOOKUP($B109,'2011B4'!$B:$U,19,FALSE)</f>
        <v>15.173626961952404</v>
      </c>
      <c r="U109">
        <f>VLOOKUP($B109,'2011B4'!$B:$U,20,FALSE)</f>
        <v>31.269822680372947</v>
      </c>
      <c r="V109">
        <f>VLOOKUP($B109,'2001B4'!$E:$W,3,FALSE)</f>
        <v>1117057</v>
      </c>
      <c r="W109">
        <f>VLOOKUP($B109,'2001B4'!$E:$W,4,FALSE)</f>
        <v>591307</v>
      </c>
      <c r="X109">
        <f>VLOOKUP($B109,'2001B4'!$E:$W,5,FALSE)</f>
        <v>525750</v>
      </c>
      <c r="Y109">
        <f>VLOOKUP($B109,'2001B4'!$E:$W,6,FALSE)</f>
        <v>366709</v>
      </c>
      <c r="Z109">
        <f>VLOOKUP($B109,'2001B4'!$E:$W,7,FALSE)</f>
        <v>250475</v>
      </c>
      <c r="AA109">
        <f>VLOOKUP($B109,'2001B4'!$E:$W,8,FALSE)</f>
        <v>116234</v>
      </c>
      <c r="AB109">
        <f>VLOOKUP($B109,'2001B4'!$E:$W,9,FALSE)</f>
        <v>32.828136791587184</v>
      </c>
      <c r="AC109">
        <f>VLOOKUP($B109,'2001B4'!$E:$W,10,FALSE)</f>
        <v>42.359552652006485</v>
      </c>
      <c r="AD109">
        <f>VLOOKUP($B109,'2001B4'!$E:$W,11,FALSE)</f>
        <v>22.108226343319068</v>
      </c>
      <c r="AE109">
        <f>VLOOKUP($B109,'2001B4'!$E:$W,12,FALSE)</f>
        <v>68.303477689394043</v>
      </c>
      <c r="AF109">
        <f>VLOOKUP($B109,'2001B4'!$E:$W,13,FALSE)</f>
        <v>31.696522310605957</v>
      </c>
      <c r="AG109">
        <f>VLOOKUP($B109,'2001B4'!$E:$W,14,FALSE)</f>
        <v>72.844407963807811</v>
      </c>
      <c r="AH109">
        <f>VLOOKUP($B109,'2001B4'!$E:$W,15,FALSE)</f>
        <v>6.5839671237957074</v>
      </c>
      <c r="AI109">
        <f>VLOOKUP($B109,'2001B4'!$E:$W,16,FALSE)</f>
        <v>5.5553586085970075</v>
      </c>
      <c r="AJ109">
        <f>VLOOKUP($B109,'2001B4'!$E:$W,17,FALSE)</f>
        <v>3.9892666937544488</v>
      </c>
      <c r="AK109">
        <f>VLOOKUP($B109,'2001B4'!$E:$W,18,FALSE)</f>
        <v>11.026999610045022</v>
      </c>
      <c r="AL109">
        <f>VLOOKUP($B109,'2001B4'!$E:$W,19,FALSE)</f>
        <v>27.155592036192189</v>
      </c>
      <c r="AN109">
        <f t="shared" si="3"/>
        <v>-1.5004675374740906</v>
      </c>
      <c r="AO109">
        <f t="shared" si="4"/>
        <v>-1.3710166358367459</v>
      </c>
      <c r="AP109">
        <f t="shared" si="5"/>
        <v>-1.5506826392400193</v>
      </c>
      <c r="AQ109">
        <f t="shared" si="6"/>
        <v>-0.6673801322442543</v>
      </c>
      <c r="AR109">
        <f t="shared" si="7"/>
        <v>-4.1142306441807648</v>
      </c>
      <c r="AS109">
        <f t="shared" si="8"/>
        <v>-2.0136666675304857</v>
      </c>
      <c r="AT109">
        <f t="shared" si="9"/>
        <v>-0.33400185890711942</v>
      </c>
      <c r="AU109">
        <f t="shared" si="10"/>
        <v>2.3152718187109849</v>
      </c>
      <c r="AV109">
        <f t="shared" si="11"/>
        <v>4.146627351907382</v>
      </c>
    </row>
    <row r="110" spans="1:48" x14ac:dyDescent="0.25">
      <c r="A110" t="s">
        <v>2623</v>
      </c>
      <c r="B110">
        <v>109</v>
      </c>
      <c r="C110" t="s">
        <v>171</v>
      </c>
      <c r="D110">
        <f>VLOOKUP($B110,'2011B4'!$B:$U,3,FALSE)</f>
        <v>0</v>
      </c>
      <c r="E110">
        <f>VLOOKUP($B110,'2011B4'!$B:$U,4,FALSE)</f>
        <v>1634409</v>
      </c>
      <c r="F110">
        <f>VLOOKUP($B110,'2011B4'!$B:$U,5,FALSE)</f>
        <v>857787</v>
      </c>
      <c r="G110">
        <f>VLOOKUP($B110,'2011B4'!$B:$U,6,FALSE)</f>
        <v>776622</v>
      </c>
      <c r="H110">
        <f>VLOOKUP($B110,'2011B4'!$B:$U,7,FALSE)</f>
        <v>505892</v>
      </c>
      <c r="I110">
        <f>VLOOKUP($B110,'2011B4'!$B:$U,8,FALSE)</f>
        <v>337871</v>
      </c>
      <c r="J110">
        <f>VLOOKUP($B110,'2011B4'!$B:$U,9,FALSE)</f>
        <v>168021</v>
      </c>
      <c r="K110">
        <f>VLOOKUP($B110,'2011B4'!$B:$U,10,FALSE)</f>
        <v>30.952595097065664</v>
      </c>
      <c r="L110">
        <f>VLOOKUP($B110,'2011B4'!$B:$U,11,FALSE)</f>
        <v>39.388682738255532</v>
      </c>
      <c r="M110">
        <f>VLOOKUP($B110,'2011B4'!$B:$U,12,FALSE)</f>
        <v>21.634849386187877</v>
      </c>
      <c r="N110">
        <f>VLOOKUP($B110,'2011B4'!$B:$U,13,FALSE)</f>
        <v>66.787179872383831</v>
      </c>
      <c r="O110">
        <f>VLOOKUP($B110,'2011B4'!$B:$U,14,FALSE)</f>
        <v>33.212820127616169</v>
      </c>
      <c r="P110">
        <f>VLOOKUP($B110,'2011B4'!$B:$U,15,FALSE)</f>
        <v>67.418737596166764</v>
      </c>
      <c r="Q110">
        <f>VLOOKUP($B110,'2011B4'!$B:$U,16,FALSE)</f>
        <v>5.5743123038118814</v>
      </c>
      <c r="R110">
        <f>VLOOKUP($B110,'2011B4'!$B:$U,17,FALSE)</f>
        <v>5.2521091458255915</v>
      </c>
      <c r="S110">
        <f>VLOOKUP($B110,'2011B4'!$B:$U,18,FALSE)</f>
        <v>7.2782332988068603</v>
      </c>
      <c r="T110">
        <f>VLOOKUP($B110,'2011B4'!$B:$U,19,FALSE)</f>
        <v>14.476607655388896</v>
      </c>
      <c r="U110">
        <f>VLOOKUP($B110,'2011B4'!$B:$U,20,FALSE)</f>
        <v>32.581262403833229</v>
      </c>
      <c r="V110">
        <f>VLOOKUP($B110,'2001B4'!$E:$W,3,FALSE)</f>
        <v>1317063</v>
      </c>
      <c r="W110">
        <f>VLOOKUP($B110,'2001B4'!$E:$W,4,FALSE)</f>
        <v>693438</v>
      </c>
      <c r="X110">
        <f>VLOOKUP($B110,'2001B4'!$E:$W,5,FALSE)</f>
        <v>623625</v>
      </c>
      <c r="Y110">
        <f>VLOOKUP($B110,'2001B4'!$E:$W,6,FALSE)</f>
        <v>421117</v>
      </c>
      <c r="Z110">
        <f>VLOOKUP($B110,'2001B4'!$E:$W,7,FALSE)</f>
        <v>289320</v>
      </c>
      <c r="AA110">
        <f>VLOOKUP($B110,'2001B4'!$E:$W,8,FALSE)</f>
        <v>131797</v>
      </c>
      <c r="AB110">
        <f>VLOOKUP($B110,'2001B4'!$E:$W,9,FALSE)</f>
        <v>31.973945058057208</v>
      </c>
      <c r="AC110">
        <f>VLOOKUP($B110,'2001B4'!$E:$W,10,FALSE)</f>
        <v>41.722547653863792</v>
      </c>
      <c r="AD110">
        <f>VLOOKUP($B110,'2001B4'!$E:$W,11,FALSE)</f>
        <v>21.134014832631788</v>
      </c>
      <c r="AE110">
        <f>VLOOKUP($B110,'2001B4'!$E:$W,12,FALSE)</f>
        <v>68.70299702932914</v>
      </c>
      <c r="AF110">
        <f>VLOOKUP($B110,'2001B4'!$E:$W,13,FALSE)</f>
        <v>31.297002970670857</v>
      </c>
      <c r="AG110">
        <f>VLOOKUP($B110,'2001B4'!$E:$W,14,FALSE)</f>
        <v>71.856989862674737</v>
      </c>
      <c r="AH110">
        <f>VLOOKUP($B110,'2001B4'!$E:$W,15,FALSE)</f>
        <v>6.7491932170869378</v>
      </c>
      <c r="AI110">
        <f>VLOOKUP($B110,'2001B4'!$E:$W,16,FALSE)</f>
        <v>5.2541217761334735</v>
      </c>
      <c r="AJ110">
        <f>VLOOKUP($B110,'2001B4'!$E:$W,17,FALSE)</f>
        <v>5.9342178064528381</v>
      </c>
      <c r="AK110">
        <f>VLOOKUP($B110,'2001B4'!$E:$W,18,FALSE)</f>
        <v>10.205477337652006</v>
      </c>
      <c r="AL110">
        <f>VLOOKUP($B110,'2001B4'!$E:$W,19,FALSE)</f>
        <v>28.143010137325263</v>
      </c>
      <c r="AN110">
        <f t="shared" si="3"/>
        <v>-1.0213499609915431</v>
      </c>
      <c r="AO110">
        <f t="shared" si="4"/>
        <v>-2.3338649156082596</v>
      </c>
      <c r="AP110">
        <f t="shared" si="5"/>
        <v>0.50083455355608919</v>
      </c>
      <c r="AQ110">
        <f t="shared" si="6"/>
        <v>1.9158171569453124</v>
      </c>
      <c r="AR110">
        <f t="shared" si="7"/>
        <v>-4.4382522665079733</v>
      </c>
      <c r="AS110">
        <f t="shared" si="8"/>
        <v>-1.1748809132750564</v>
      </c>
      <c r="AT110">
        <f t="shared" si="9"/>
        <v>-2.0126303078820129E-3</v>
      </c>
      <c r="AU110">
        <f t="shared" si="10"/>
        <v>1.3440154923540222</v>
      </c>
      <c r="AV110">
        <f t="shared" si="11"/>
        <v>4.2711303177368904</v>
      </c>
    </row>
    <row r="111" spans="1:48" x14ac:dyDescent="0.25">
      <c r="A111" t="s">
        <v>2625</v>
      </c>
      <c r="B111">
        <v>110</v>
      </c>
      <c r="C111" t="s">
        <v>172</v>
      </c>
      <c r="D111">
        <f>VLOOKUP($B111,'2011B4'!$B:$U,3,FALSE)</f>
        <v>0</v>
      </c>
      <c r="E111">
        <f>VLOOKUP($B111,'2011B4'!$B:$U,4,FALSE)</f>
        <v>6626178</v>
      </c>
      <c r="F111">
        <f>VLOOKUP($B111,'2011B4'!$B:$U,5,FALSE)</f>
        <v>3468507</v>
      </c>
      <c r="G111">
        <f>VLOOKUP($B111,'2011B4'!$B:$U,6,FALSE)</f>
        <v>3157671</v>
      </c>
      <c r="H111">
        <f>VLOOKUP($B111,'2011B4'!$B:$U,7,FALSE)</f>
        <v>2059786</v>
      </c>
      <c r="I111">
        <f>VLOOKUP($B111,'2011B4'!$B:$U,8,FALSE)</f>
        <v>1563822</v>
      </c>
      <c r="J111">
        <f>VLOOKUP($B111,'2011B4'!$B:$U,9,FALSE)</f>
        <v>495964</v>
      </c>
      <c r="K111">
        <f>VLOOKUP($B111,'2011B4'!$B:$U,10,FALSE)</f>
        <v>31.085582065558761</v>
      </c>
      <c r="L111">
        <f>VLOOKUP($B111,'2011B4'!$B:$U,11,FALSE)</f>
        <v>45.08631523592139</v>
      </c>
      <c r="M111">
        <f>VLOOKUP($B111,'2011B4'!$B:$U,12,FALSE)</f>
        <v>15.706639482073973</v>
      </c>
      <c r="N111">
        <f>VLOOKUP($B111,'2011B4'!$B:$U,13,FALSE)</f>
        <v>75.921576319093347</v>
      </c>
      <c r="O111">
        <f>VLOOKUP($B111,'2011B4'!$B:$U,14,FALSE)</f>
        <v>24.078423680906656</v>
      </c>
      <c r="P111">
        <f>VLOOKUP($B111,'2011B4'!$B:$U,15,FALSE)</f>
        <v>34.713363427074462</v>
      </c>
      <c r="Q111">
        <f>VLOOKUP($B111,'2011B4'!$B:$U,16,FALSE)</f>
        <v>15.118803603869527</v>
      </c>
      <c r="R111">
        <f>VLOOKUP($B111,'2011B4'!$B:$U,17,FALSE)</f>
        <v>11.495902972444711</v>
      </c>
      <c r="S111">
        <f>VLOOKUP($B111,'2011B4'!$B:$U,18,FALSE)</f>
        <v>8.688960892053835</v>
      </c>
      <c r="T111">
        <f>VLOOKUP($B111,'2011B4'!$B:$U,19,FALSE)</f>
        <v>29.982969104557466</v>
      </c>
      <c r="U111">
        <f>VLOOKUP($B111,'2011B4'!$B:$U,20,FALSE)</f>
        <v>65.286636572925545</v>
      </c>
      <c r="V111">
        <f>VLOOKUP($B111,'2001B4'!$E:$W,3,FALSE)</f>
        <v>5251071</v>
      </c>
      <c r="W111">
        <f>VLOOKUP($B111,'2001B4'!$E:$W,4,FALSE)</f>
        <v>2768203</v>
      </c>
      <c r="X111">
        <f>VLOOKUP($B111,'2001B4'!$E:$W,5,FALSE)</f>
        <v>2482868</v>
      </c>
      <c r="Y111">
        <f>VLOOKUP($B111,'2001B4'!$E:$W,6,FALSE)</f>
        <v>1591153</v>
      </c>
      <c r="Z111">
        <f>VLOOKUP($B111,'2001B4'!$E:$W,7,FALSE)</f>
        <v>1217321</v>
      </c>
      <c r="AA111">
        <f>VLOOKUP($B111,'2001B4'!$E:$W,8,FALSE)</f>
        <v>373832</v>
      </c>
      <c r="AB111">
        <f>VLOOKUP($B111,'2001B4'!$E:$W,9,FALSE)</f>
        <v>30.301494685560336</v>
      </c>
      <c r="AC111">
        <f>VLOOKUP($B111,'2001B4'!$E:$W,10,FALSE)</f>
        <v>43.975134771546742</v>
      </c>
      <c r="AD111">
        <f>VLOOKUP($B111,'2001B4'!$E:$W,11,FALSE)</f>
        <v>15.056458901560616</v>
      </c>
      <c r="AE111">
        <f>VLOOKUP($B111,'2001B4'!$E:$W,12,FALSE)</f>
        <v>76.505590600024007</v>
      </c>
      <c r="AF111">
        <f>VLOOKUP($B111,'2001B4'!$E:$W,13,FALSE)</f>
        <v>23.494409399975993</v>
      </c>
      <c r="AG111">
        <f>VLOOKUP($B111,'2001B4'!$E:$W,14,FALSE)</f>
        <v>40.368273824075999</v>
      </c>
      <c r="AH111">
        <f>VLOOKUP($B111,'2001B4'!$E:$W,15,FALSE)</f>
        <v>18.731322506383737</v>
      </c>
      <c r="AI111">
        <f>VLOOKUP($B111,'2001B4'!$E:$W,16,FALSE)</f>
        <v>10.782181223301594</v>
      </c>
      <c r="AJ111">
        <f>VLOOKUP($B111,'2001B4'!$E:$W,17,FALSE)</f>
        <v>6.650146151878543</v>
      </c>
      <c r="AK111">
        <f>VLOOKUP($B111,'2001B4'!$E:$W,18,FALSE)</f>
        <v>23.468076294360131</v>
      </c>
      <c r="AL111">
        <f>VLOOKUP($B111,'2001B4'!$E:$W,19,FALSE)</f>
        <v>59.631726175924001</v>
      </c>
      <c r="AN111">
        <f t="shared" si="3"/>
        <v>0.78408737999842515</v>
      </c>
      <c r="AO111">
        <f t="shared" si="4"/>
        <v>1.1111804643746481</v>
      </c>
      <c r="AP111">
        <f t="shared" si="5"/>
        <v>0.65018058051335714</v>
      </c>
      <c r="AQ111">
        <f t="shared" si="6"/>
        <v>0.58401428093066343</v>
      </c>
      <c r="AR111">
        <f t="shared" si="7"/>
        <v>-5.6549103970015366</v>
      </c>
      <c r="AS111">
        <f t="shared" si="8"/>
        <v>-3.6125189025142106</v>
      </c>
      <c r="AT111">
        <f t="shared" si="9"/>
        <v>0.71372174914311692</v>
      </c>
      <c r="AU111">
        <f t="shared" si="10"/>
        <v>2.0388147401752921</v>
      </c>
      <c r="AV111">
        <f t="shared" si="11"/>
        <v>6.5148928101973347</v>
      </c>
    </row>
    <row r="112" spans="1:48" x14ac:dyDescent="0.25">
      <c r="A112" t="s">
        <v>2627</v>
      </c>
      <c r="B112">
        <v>111</v>
      </c>
      <c r="C112" t="s">
        <v>173</v>
      </c>
      <c r="D112">
        <f>VLOOKUP($B112,'2011B4'!$B:$U,3,FALSE)</f>
        <v>0</v>
      </c>
      <c r="E112">
        <f>VLOOKUP($B112,'2011B4'!$B:$U,4,FALSE)</f>
        <v>2677333</v>
      </c>
      <c r="F112">
        <f>VLOOKUP($B112,'2011B4'!$B:$U,5,FALSE)</f>
        <v>1374990</v>
      </c>
      <c r="G112">
        <f>VLOOKUP($B112,'2011B4'!$B:$U,6,FALSE)</f>
        <v>1302343</v>
      </c>
      <c r="H112">
        <f>VLOOKUP($B112,'2011B4'!$B:$U,7,FALSE)</f>
        <v>699407</v>
      </c>
      <c r="I112">
        <f>VLOOKUP($B112,'2011B4'!$B:$U,8,FALSE)</f>
        <v>546219</v>
      </c>
      <c r="J112">
        <f>VLOOKUP($B112,'2011B4'!$B:$U,9,FALSE)</f>
        <v>153188</v>
      </c>
      <c r="K112">
        <f>VLOOKUP($B112,'2011B4'!$B:$U,10,FALSE)</f>
        <v>26.12327267471024</v>
      </c>
      <c r="L112">
        <f>VLOOKUP($B112,'2011B4'!$B:$U,11,FALSE)</f>
        <v>39.725307093142497</v>
      </c>
      <c r="M112">
        <f>VLOOKUP($B112,'2011B4'!$B:$U,12,FALSE)</f>
        <v>11.762492676660449</v>
      </c>
      <c r="N112">
        <f>VLOOKUP($B112,'2011B4'!$B:$U,13,FALSE)</f>
        <v>78.097445407323633</v>
      </c>
      <c r="O112">
        <f>VLOOKUP($B112,'2011B4'!$B:$U,14,FALSE)</f>
        <v>21.902554592676367</v>
      </c>
      <c r="P112">
        <f>VLOOKUP($B112,'2011B4'!$B:$U,15,FALSE)</f>
        <v>52.29901902611784</v>
      </c>
      <c r="Q112">
        <f>VLOOKUP($B112,'2011B4'!$B:$U,16,FALSE)</f>
        <v>8.2813011594107575</v>
      </c>
      <c r="R112">
        <f>VLOOKUP($B112,'2011B4'!$B:$U,17,FALSE)</f>
        <v>7.8300617523130311</v>
      </c>
      <c r="S112">
        <f>VLOOKUP($B112,'2011B4'!$B:$U,18,FALSE)</f>
        <v>12.730498836871806</v>
      </c>
      <c r="T112">
        <f>VLOOKUP($B112,'2011B4'!$B:$U,19,FALSE)</f>
        <v>18.859119225286562</v>
      </c>
      <c r="U112">
        <f>VLOOKUP($B112,'2011B4'!$B:$U,20,FALSE)</f>
        <v>47.700980973882153</v>
      </c>
      <c r="V112">
        <f>VLOOKUP($B112,'2001B4'!$E:$W,3,FALSE)</f>
        <v>2287788</v>
      </c>
      <c r="W112">
        <f>VLOOKUP($B112,'2001B4'!$E:$W,4,FALSE)</f>
        <v>1172753</v>
      </c>
      <c r="X112">
        <f>VLOOKUP($B112,'2001B4'!$E:$W,5,FALSE)</f>
        <v>1115035</v>
      </c>
      <c r="Y112">
        <f>VLOOKUP($B112,'2001B4'!$E:$W,6,FALSE)</f>
        <v>631150</v>
      </c>
      <c r="Z112">
        <f>VLOOKUP($B112,'2001B4'!$E:$W,7,FALSE)</f>
        <v>460312</v>
      </c>
      <c r="AA112">
        <f>VLOOKUP($B112,'2001B4'!$E:$W,8,FALSE)</f>
        <v>170838</v>
      </c>
      <c r="AB112">
        <f>VLOOKUP($B112,'2001B4'!$E:$W,9,FALSE)</f>
        <v>27.587783483434652</v>
      </c>
      <c r="AC112">
        <f>VLOOKUP($B112,'2001B4'!$E:$W,10,FALSE)</f>
        <v>39.250549774760756</v>
      </c>
      <c r="AD112">
        <f>VLOOKUP($B112,'2001B4'!$E:$W,11,FALSE)</f>
        <v>15.321312783903645</v>
      </c>
      <c r="AE112">
        <f>VLOOKUP($B112,'2001B4'!$E:$W,12,FALSE)</f>
        <v>72.932266497662994</v>
      </c>
      <c r="AF112">
        <f>VLOOKUP($B112,'2001B4'!$E:$W,13,FALSE)</f>
        <v>27.067733502337006</v>
      </c>
      <c r="AG112">
        <f>VLOOKUP($B112,'2001B4'!$E:$W,14,FALSE)</f>
        <v>61.717658242889968</v>
      </c>
      <c r="AH112">
        <f>VLOOKUP($B112,'2001B4'!$E:$W,15,FALSE)</f>
        <v>9.5069317911748392</v>
      </c>
      <c r="AI112">
        <f>VLOOKUP($B112,'2001B4'!$E:$W,16,FALSE)</f>
        <v>7.7335023370038822</v>
      </c>
      <c r="AJ112">
        <f>VLOOKUP($B112,'2001B4'!$E:$W,17,FALSE)</f>
        <v>7.4937811930602862</v>
      </c>
      <c r="AK112">
        <f>VLOOKUP($B112,'2001B4'!$E:$W,18,FALSE)</f>
        <v>13.548126435871028</v>
      </c>
      <c r="AL112">
        <f>VLOOKUP($B112,'2001B4'!$E:$W,19,FALSE)</f>
        <v>38.282341757110032</v>
      </c>
      <c r="AN112">
        <f t="shared" si="3"/>
        <v>-1.4645108087244125</v>
      </c>
      <c r="AO112">
        <f t="shared" si="4"/>
        <v>0.47475731838174084</v>
      </c>
      <c r="AP112">
        <f t="shared" si="5"/>
        <v>-3.5588201072431964</v>
      </c>
      <c r="AQ112">
        <f t="shared" si="6"/>
        <v>-5.1651789096606393</v>
      </c>
      <c r="AR112">
        <f t="shared" si="7"/>
        <v>-9.418639216772128</v>
      </c>
      <c r="AS112">
        <f t="shared" si="8"/>
        <v>-1.2256306317640817</v>
      </c>
      <c r="AT112">
        <f t="shared" si="9"/>
        <v>9.655941530914891E-2</v>
      </c>
      <c r="AU112">
        <f t="shared" si="10"/>
        <v>5.2367176438115202</v>
      </c>
      <c r="AV112">
        <f t="shared" si="11"/>
        <v>5.3109927894155344</v>
      </c>
    </row>
    <row r="113" spans="1:48" x14ac:dyDescent="0.25">
      <c r="A113" t="s">
        <v>2629</v>
      </c>
      <c r="B113">
        <v>112</v>
      </c>
      <c r="C113" t="s">
        <v>174</v>
      </c>
      <c r="D113">
        <f>VLOOKUP($B113,'2011B4'!$B:$U,3,FALSE)</f>
        <v>0</v>
      </c>
      <c r="E113">
        <f>VLOOKUP($B113,'2011B4'!$B:$U,4,FALSE)</f>
        <v>3307743</v>
      </c>
      <c r="F113">
        <f>VLOOKUP($B113,'2011B4'!$B:$U,5,FALSE)</f>
        <v>1696325</v>
      </c>
      <c r="G113">
        <f>VLOOKUP($B113,'2011B4'!$B:$U,6,FALSE)</f>
        <v>1611418</v>
      </c>
      <c r="H113">
        <f>VLOOKUP($B113,'2011B4'!$B:$U,7,FALSE)</f>
        <v>987970</v>
      </c>
      <c r="I113">
        <f>VLOOKUP($B113,'2011B4'!$B:$U,8,FALSE)</f>
        <v>697616</v>
      </c>
      <c r="J113">
        <f>VLOOKUP($B113,'2011B4'!$B:$U,9,FALSE)</f>
        <v>290354</v>
      </c>
      <c r="K113">
        <f>VLOOKUP($B113,'2011B4'!$B:$U,10,FALSE)</f>
        <v>29.86840271447933</v>
      </c>
      <c r="L113">
        <f>VLOOKUP($B113,'2011B4'!$B:$U,11,FALSE)</f>
        <v>41.125138166330153</v>
      </c>
      <c r="M113">
        <f>VLOOKUP($B113,'2011B4'!$B:$U,12,FALSE)</f>
        <v>18.018540192550908</v>
      </c>
      <c r="N113">
        <f>VLOOKUP($B113,'2011B4'!$B:$U,13,FALSE)</f>
        <v>70.611050942842397</v>
      </c>
      <c r="O113">
        <f>VLOOKUP($B113,'2011B4'!$B:$U,14,FALSE)</f>
        <v>29.388949057157603</v>
      </c>
      <c r="P113">
        <f>VLOOKUP($B113,'2011B4'!$B:$U,15,FALSE)</f>
        <v>65.196109193598986</v>
      </c>
      <c r="Q113">
        <f>VLOOKUP($B113,'2011B4'!$B:$U,16,FALSE)</f>
        <v>9.4938105408058959</v>
      </c>
      <c r="R113">
        <f>VLOOKUP($B113,'2011B4'!$B:$U,17,FALSE)</f>
        <v>6.3975626790287157</v>
      </c>
      <c r="S113">
        <f>VLOOKUP($B113,'2011B4'!$B:$U,18,FALSE)</f>
        <v>6.022247639098353</v>
      </c>
      <c r="T113">
        <f>VLOOKUP($B113,'2011B4'!$B:$U,19,FALSE)</f>
        <v>12.890269947468042</v>
      </c>
      <c r="U113">
        <f>VLOOKUP($B113,'2011B4'!$B:$U,20,FALSE)</f>
        <v>34.803890806401007</v>
      </c>
      <c r="V113">
        <f>VLOOKUP($B113,'2001B4'!$E:$W,3,FALSE)</f>
        <v>2775058</v>
      </c>
      <c r="W113">
        <f>VLOOKUP($B113,'2001B4'!$E:$W,4,FALSE)</f>
        <v>1424967</v>
      </c>
      <c r="X113">
        <f>VLOOKUP($B113,'2001B4'!$E:$W,5,FALSE)</f>
        <v>1350091</v>
      </c>
      <c r="Y113">
        <f>VLOOKUP($B113,'2001B4'!$E:$W,6,FALSE)</f>
        <v>844652</v>
      </c>
      <c r="Z113">
        <f>VLOOKUP($B113,'2001B4'!$E:$W,7,FALSE)</f>
        <v>593762</v>
      </c>
      <c r="AA113">
        <f>VLOOKUP($B113,'2001B4'!$E:$W,8,FALSE)</f>
        <v>250890</v>
      </c>
      <c r="AB113">
        <f>VLOOKUP($B113,'2001B4'!$E:$W,9,FALSE)</f>
        <v>30.437273743467703</v>
      </c>
      <c r="AC113">
        <f>VLOOKUP($B113,'2001B4'!$E:$W,10,FALSE)</f>
        <v>41.668473726058217</v>
      </c>
      <c r="AD113">
        <f>VLOOKUP($B113,'2001B4'!$E:$W,11,FALSE)</f>
        <v>18.583191799663876</v>
      </c>
      <c r="AE113">
        <f>VLOOKUP($B113,'2001B4'!$E:$W,12,FALSE)</f>
        <v>70.29664287777689</v>
      </c>
      <c r="AF113">
        <f>VLOOKUP($B113,'2001B4'!$E:$W,13,FALSE)</f>
        <v>29.703357122223117</v>
      </c>
      <c r="AG113">
        <f>VLOOKUP($B113,'2001B4'!$E:$W,14,FALSE)</f>
        <v>69.043108877975783</v>
      </c>
      <c r="AH113">
        <f>VLOOKUP($B113,'2001B4'!$E:$W,15,FALSE)</f>
        <v>10.915146119348559</v>
      </c>
      <c r="AI113">
        <f>VLOOKUP($B113,'2001B4'!$E:$W,16,FALSE)</f>
        <v>6.1901232697016049</v>
      </c>
      <c r="AJ113">
        <f>VLOOKUP($B113,'2001B4'!$E:$W,17,FALSE)</f>
        <v>3.9514498278581001</v>
      </c>
      <c r="AK113">
        <f>VLOOKUP($B113,'2001B4'!$E:$W,18,FALSE)</f>
        <v>9.900171905115954</v>
      </c>
      <c r="AL113">
        <f>VLOOKUP($B113,'2001B4'!$E:$W,19,FALSE)</f>
        <v>30.956891122024217</v>
      </c>
      <c r="AN113">
        <f t="shared" si="3"/>
        <v>-0.56887102898837227</v>
      </c>
      <c r="AO113">
        <f t="shared" si="4"/>
        <v>-0.5433355597280638</v>
      </c>
      <c r="AP113">
        <f t="shared" si="5"/>
        <v>-0.56465160711296747</v>
      </c>
      <c r="AQ113">
        <f t="shared" si="6"/>
        <v>-0.31440806506551411</v>
      </c>
      <c r="AR113">
        <f t="shared" si="7"/>
        <v>-3.8469996843767973</v>
      </c>
      <c r="AS113">
        <f t="shared" si="8"/>
        <v>-1.4213355785426636</v>
      </c>
      <c r="AT113">
        <f t="shared" si="9"/>
        <v>0.2074394093271108</v>
      </c>
      <c r="AU113">
        <f t="shared" si="10"/>
        <v>2.070797811240253</v>
      </c>
      <c r="AV113">
        <f t="shared" si="11"/>
        <v>2.9900980423520878</v>
      </c>
    </row>
    <row r="114" spans="1:48" x14ac:dyDescent="0.25">
      <c r="A114" t="s">
        <v>2631</v>
      </c>
      <c r="B114">
        <v>113</v>
      </c>
      <c r="C114" t="s">
        <v>175</v>
      </c>
      <c r="D114">
        <f>VLOOKUP($B114,'2011B4'!$B:$U,3,FALSE)</f>
        <v>0</v>
      </c>
      <c r="E114">
        <f>VLOOKUP($B114,'2011B4'!$B:$U,4,FALSE)</f>
        <v>3687165</v>
      </c>
      <c r="F114">
        <f>VLOOKUP($B114,'2011B4'!$B:$U,5,FALSE)</f>
        <v>1923928</v>
      </c>
      <c r="G114">
        <f>VLOOKUP($B114,'2011B4'!$B:$U,6,FALSE)</f>
        <v>1763237</v>
      </c>
      <c r="H114">
        <f>VLOOKUP($B114,'2011B4'!$B:$U,7,FALSE)</f>
        <v>1054795</v>
      </c>
      <c r="I114">
        <f>VLOOKUP($B114,'2011B4'!$B:$U,8,FALSE)</f>
        <v>801732</v>
      </c>
      <c r="J114">
        <f>VLOOKUP($B114,'2011B4'!$B:$U,9,FALSE)</f>
        <v>253063</v>
      </c>
      <c r="K114">
        <f>VLOOKUP($B114,'2011B4'!$B:$U,10,FALSE)</f>
        <v>28.607209061704587</v>
      </c>
      <c r="L114">
        <f>VLOOKUP($B114,'2011B4'!$B:$U,11,FALSE)</f>
        <v>41.671621807053072</v>
      </c>
      <c r="M114">
        <f>VLOOKUP($B114,'2011B4'!$B:$U,12,FALSE)</f>
        <v>14.352182945344271</v>
      </c>
      <c r="N114">
        <f>VLOOKUP($B114,'2011B4'!$B:$U,13,FALSE)</f>
        <v>76.008323892320306</v>
      </c>
      <c r="O114">
        <f>VLOOKUP($B114,'2011B4'!$B:$U,14,FALSE)</f>
        <v>23.991676107679691</v>
      </c>
      <c r="P114">
        <f>VLOOKUP($B114,'2011B4'!$B:$U,15,FALSE)</f>
        <v>48.89149076360809</v>
      </c>
      <c r="Q114">
        <f>VLOOKUP($B114,'2011B4'!$B:$U,16,FALSE)</f>
        <v>12.486502116525012</v>
      </c>
      <c r="R114">
        <f>VLOOKUP($B114,'2011B4'!$B:$U,17,FALSE)</f>
        <v>8.020610639982177</v>
      </c>
      <c r="S114">
        <f>VLOOKUP($B114,'2011B4'!$B:$U,18,FALSE)</f>
        <v>6.6282073767888541</v>
      </c>
      <c r="T114">
        <f>VLOOKUP($B114,'2011B4'!$B:$U,19,FALSE)</f>
        <v>23.973189103095862</v>
      </c>
      <c r="U114">
        <f>VLOOKUP($B114,'2011B4'!$B:$U,20,FALSE)</f>
        <v>51.10850923639191</v>
      </c>
      <c r="V114">
        <f>VLOOKUP($B114,'2001B4'!$E:$W,3,FALSE)</f>
        <v>2886505</v>
      </c>
      <c r="W114">
        <f>VLOOKUP($B114,'2001B4'!$E:$W,4,FALSE)</f>
        <v>1513890</v>
      </c>
      <c r="X114">
        <f>VLOOKUP($B114,'2001B4'!$E:$W,5,FALSE)</f>
        <v>1372615</v>
      </c>
      <c r="Y114">
        <f>VLOOKUP($B114,'2001B4'!$E:$W,6,FALSE)</f>
        <v>834495</v>
      </c>
      <c r="Z114">
        <f>VLOOKUP($B114,'2001B4'!$E:$W,7,FALSE)</f>
        <v>639796</v>
      </c>
      <c r="AA114">
        <f>VLOOKUP($B114,'2001B4'!$E:$W,8,FALSE)</f>
        <v>194699</v>
      </c>
      <c r="AB114">
        <f>VLOOKUP($B114,'2001B4'!$E:$W,9,FALSE)</f>
        <v>28.910221877322229</v>
      </c>
      <c r="AC114">
        <f>VLOOKUP($B114,'2001B4'!$E:$W,10,FALSE)</f>
        <v>42.261723110661933</v>
      </c>
      <c r="AD114">
        <f>VLOOKUP($B114,'2001B4'!$E:$W,11,FALSE)</f>
        <v>14.184530986474723</v>
      </c>
      <c r="AE114">
        <f>VLOOKUP($B114,'2001B4'!$E:$W,12,FALSE)</f>
        <v>76.668643910388923</v>
      </c>
      <c r="AF114">
        <f>VLOOKUP($B114,'2001B4'!$E:$W,13,FALSE)</f>
        <v>23.331356089611084</v>
      </c>
      <c r="AG114">
        <f>VLOOKUP($B114,'2001B4'!$E:$W,14,FALSE)</f>
        <v>53.502417629824031</v>
      </c>
      <c r="AH114">
        <f>VLOOKUP($B114,'2001B4'!$E:$W,15,FALSE)</f>
        <v>13.697505677086143</v>
      </c>
      <c r="AI114">
        <f>VLOOKUP($B114,'2001B4'!$E:$W,16,FALSE)</f>
        <v>8.3403735193140758</v>
      </c>
      <c r="AJ114">
        <f>VLOOKUP($B114,'2001B4'!$E:$W,17,FALSE)</f>
        <v>5.3917638811496778</v>
      </c>
      <c r="AK114">
        <f>VLOOKUP($B114,'2001B4'!$E:$W,18,FALSE)</f>
        <v>19.067939292626079</v>
      </c>
      <c r="AL114">
        <f>VLOOKUP($B114,'2001B4'!$E:$W,19,FALSE)</f>
        <v>46.497582370175969</v>
      </c>
      <c r="AN114">
        <f t="shared" si="3"/>
        <v>-0.30301281561764171</v>
      </c>
      <c r="AO114">
        <f t="shared" si="4"/>
        <v>-0.59010130360886137</v>
      </c>
      <c r="AP114">
        <f t="shared" si="5"/>
        <v>0.16765195886954842</v>
      </c>
      <c r="AQ114">
        <f t="shared" si="6"/>
        <v>0.66032001806860663</v>
      </c>
      <c r="AR114">
        <f t="shared" si="7"/>
        <v>-4.6109268662159408</v>
      </c>
      <c r="AS114">
        <f t="shared" si="8"/>
        <v>-1.2110035605611316</v>
      </c>
      <c r="AT114">
        <f t="shared" si="9"/>
        <v>-0.31976287933189873</v>
      </c>
      <c r="AU114">
        <f t="shared" si="10"/>
        <v>1.2364434956391763</v>
      </c>
      <c r="AV114">
        <f t="shared" si="11"/>
        <v>4.9052498104697833</v>
      </c>
    </row>
    <row r="115" spans="1:48" x14ac:dyDescent="0.25">
      <c r="A115" t="s">
        <v>2633</v>
      </c>
      <c r="B115">
        <v>114</v>
      </c>
      <c r="C115" t="s">
        <v>176</v>
      </c>
      <c r="D115">
        <f>VLOOKUP($B115,'2011B4'!$B:$U,3,FALSE)</f>
        <v>0</v>
      </c>
      <c r="E115">
        <f>VLOOKUP($B115,'2011B4'!$B:$U,4,FALSE)</f>
        <v>669919</v>
      </c>
      <c r="F115">
        <f>VLOOKUP($B115,'2011B4'!$B:$U,5,FALSE)</f>
        <v>361708</v>
      </c>
      <c r="G115">
        <f>VLOOKUP($B115,'2011B4'!$B:$U,6,FALSE)</f>
        <v>308211</v>
      </c>
      <c r="H115">
        <f>VLOOKUP($B115,'2011B4'!$B:$U,7,FALSE)</f>
        <v>175985</v>
      </c>
      <c r="I115">
        <f>VLOOKUP($B115,'2011B4'!$B:$U,8,FALSE)</f>
        <v>138083</v>
      </c>
      <c r="J115">
        <f>VLOOKUP($B115,'2011B4'!$B:$U,9,FALSE)</f>
        <v>37902</v>
      </c>
      <c r="K115">
        <f>VLOOKUP($B115,'2011B4'!$B:$U,10,FALSE)</f>
        <v>26.269593786711525</v>
      </c>
      <c r="L115">
        <f>VLOOKUP($B115,'2011B4'!$B:$U,11,FALSE)</f>
        <v>38.175268448582834</v>
      </c>
      <c r="M115">
        <f>VLOOKUP($B115,'2011B4'!$B:$U,12,FALSE)</f>
        <v>12.297419624867381</v>
      </c>
      <c r="N115">
        <f>VLOOKUP($B115,'2011B4'!$B:$U,13,FALSE)</f>
        <v>78.462937182146206</v>
      </c>
      <c r="O115">
        <f>VLOOKUP($B115,'2011B4'!$B:$U,14,FALSE)</f>
        <v>21.537062817853794</v>
      </c>
      <c r="P115">
        <f>VLOOKUP($B115,'2011B4'!$B:$U,15,FALSE)</f>
        <v>58.63283802596812</v>
      </c>
      <c r="Q115">
        <f>VLOOKUP($B115,'2011B4'!$B:$U,16,FALSE)</f>
        <v>7.2153876750859451</v>
      </c>
      <c r="R115">
        <f>VLOOKUP($B115,'2011B4'!$B:$U,17,FALSE)</f>
        <v>4.2992300480154562</v>
      </c>
      <c r="S115">
        <f>VLOOKUP($B115,'2011B4'!$B:$U,18,FALSE)</f>
        <v>6.8642213825041907</v>
      </c>
      <c r="T115">
        <f>VLOOKUP($B115,'2011B4'!$B:$U,19,FALSE)</f>
        <v>22.988322868426291</v>
      </c>
      <c r="U115">
        <f>VLOOKUP($B115,'2011B4'!$B:$U,20,FALSE)</f>
        <v>41.367161974031887</v>
      </c>
      <c r="V115">
        <f>VLOOKUP($B115,'2001B4'!$E:$W,3,FALSE)</f>
        <v>508247</v>
      </c>
      <c r="W115">
        <f>VLOOKUP($B115,'2001B4'!$E:$W,4,FALSE)</f>
        <v>279101</v>
      </c>
      <c r="X115">
        <f>VLOOKUP($B115,'2001B4'!$E:$W,5,FALSE)</f>
        <v>229146</v>
      </c>
      <c r="Y115">
        <f>VLOOKUP($B115,'2001B4'!$E:$W,6,FALSE)</f>
        <v>153248</v>
      </c>
      <c r="Z115">
        <f>VLOOKUP($B115,'2001B4'!$E:$W,7,FALSE)</f>
        <v>122970</v>
      </c>
      <c r="AA115">
        <f>VLOOKUP($B115,'2001B4'!$E:$W,8,FALSE)</f>
        <v>30278</v>
      </c>
      <c r="AB115">
        <f>VLOOKUP($B115,'2001B4'!$E:$W,9,FALSE)</f>
        <v>30.152268483630991</v>
      </c>
      <c r="AC115">
        <f>VLOOKUP($B115,'2001B4'!$E:$W,10,FALSE)</f>
        <v>44.059319027878793</v>
      </c>
      <c r="AD115">
        <f>VLOOKUP($B115,'2001B4'!$E:$W,11,FALSE)</f>
        <v>13.213409791137529</v>
      </c>
      <c r="AE115">
        <f>VLOOKUP($B115,'2001B4'!$E:$W,12,FALSE)</f>
        <v>80.242482773021507</v>
      </c>
      <c r="AF115">
        <f>VLOOKUP($B115,'2001B4'!$E:$W,13,FALSE)</f>
        <v>19.757517226978489</v>
      </c>
      <c r="AG115">
        <f>VLOOKUP($B115,'2001B4'!$E:$W,14,FALSE)</f>
        <v>62.773413029860102</v>
      </c>
      <c r="AH115">
        <f>VLOOKUP($B115,'2001B4'!$E:$W,15,FALSE)</f>
        <v>6.8040039674253503</v>
      </c>
      <c r="AI115">
        <f>VLOOKUP($B115,'2001B4'!$E:$W,16,FALSE)</f>
        <v>5.4741334307788678</v>
      </c>
      <c r="AJ115">
        <f>VLOOKUP($B115,'2001B4'!$E:$W,17,FALSE)</f>
        <v>5.0428064314053032</v>
      </c>
      <c r="AK115">
        <f>VLOOKUP($B115,'2001B4'!$E:$W,18,FALSE)</f>
        <v>19.905643140530383</v>
      </c>
      <c r="AL115">
        <f>VLOOKUP($B115,'2001B4'!$E:$W,19,FALSE)</f>
        <v>37.226586970139898</v>
      </c>
      <c r="AN115">
        <f t="shared" si="3"/>
        <v>-3.8826746969194659</v>
      </c>
      <c r="AO115">
        <f t="shared" si="4"/>
        <v>-5.884050579295959</v>
      </c>
      <c r="AP115">
        <f t="shared" si="5"/>
        <v>-0.91599016627014862</v>
      </c>
      <c r="AQ115">
        <f t="shared" si="6"/>
        <v>1.7795455908753048</v>
      </c>
      <c r="AR115">
        <f t="shared" si="7"/>
        <v>-4.140575003891982</v>
      </c>
      <c r="AS115">
        <f t="shared" si="8"/>
        <v>0.41138370766059484</v>
      </c>
      <c r="AT115">
        <f t="shared" si="9"/>
        <v>-1.1749033827634117</v>
      </c>
      <c r="AU115">
        <f t="shared" si="10"/>
        <v>1.8214149510988875</v>
      </c>
      <c r="AV115">
        <f t="shared" si="11"/>
        <v>3.0826797278959077</v>
      </c>
    </row>
    <row r="116" spans="1:48" x14ac:dyDescent="0.25">
      <c r="A116" t="s">
        <v>2635</v>
      </c>
      <c r="B116">
        <v>115</v>
      </c>
      <c r="C116" t="s">
        <v>177</v>
      </c>
      <c r="D116">
        <f>VLOOKUP($B116,'2011B4'!$B:$U,3,FALSE)</f>
        <v>0</v>
      </c>
      <c r="E116">
        <f>VLOOKUP($B116,'2011B4'!$B:$U,4,FALSE)</f>
        <v>2603751</v>
      </c>
      <c r="F116">
        <f>VLOOKUP($B116,'2011B4'!$B:$U,5,FALSE)</f>
        <v>1369022</v>
      </c>
      <c r="G116">
        <f>VLOOKUP($B116,'2011B4'!$B:$U,6,FALSE)</f>
        <v>1234729</v>
      </c>
      <c r="H116">
        <f>VLOOKUP($B116,'2011B4'!$B:$U,7,FALSE)</f>
        <v>741010</v>
      </c>
      <c r="I116">
        <f>VLOOKUP($B116,'2011B4'!$B:$U,8,FALSE)</f>
        <v>525823</v>
      </c>
      <c r="J116">
        <f>VLOOKUP($B116,'2011B4'!$B:$U,9,FALSE)</f>
        <v>215187</v>
      </c>
      <c r="K116">
        <f>VLOOKUP($B116,'2011B4'!$B:$U,10,FALSE)</f>
        <v>28.459326563868821</v>
      </c>
      <c r="L116">
        <f>VLOOKUP($B116,'2011B4'!$B:$U,11,FALSE)</f>
        <v>38.408659612482488</v>
      </c>
      <c r="M116">
        <f>VLOOKUP($B116,'2011B4'!$B:$U,12,FALSE)</f>
        <v>17.427872836873519</v>
      </c>
      <c r="N116">
        <f>VLOOKUP($B116,'2011B4'!$B:$U,13,FALSE)</f>
        <v>70.960310926978039</v>
      </c>
      <c r="O116">
        <f>VLOOKUP($B116,'2011B4'!$B:$U,14,FALSE)</f>
        <v>29.039689073021957</v>
      </c>
      <c r="P116">
        <f>VLOOKUP($B116,'2011B4'!$B:$U,15,FALSE)</f>
        <v>70.726171036828106</v>
      </c>
      <c r="Q116">
        <f>VLOOKUP($B116,'2011B4'!$B:$U,16,FALSE)</f>
        <v>7.2160969487591258</v>
      </c>
      <c r="R116">
        <f>VLOOKUP($B116,'2011B4'!$B:$U,17,FALSE)</f>
        <v>5.5875089405001281</v>
      </c>
      <c r="S116">
        <f>VLOOKUP($B116,'2011B4'!$B:$U,18,FALSE)</f>
        <v>4.1200523609667892</v>
      </c>
      <c r="T116">
        <f>VLOOKUP($B116,'2011B4'!$B:$U,19,FALSE)</f>
        <v>12.350170712945843</v>
      </c>
      <c r="U116">
        <f>VLOOKUP($B116,'2011B4'!$B:$U,20,FALSE)</f>
        <v>29.273828963171887</v>
      </c>
      <c r="V116">
        <f>VLOOKUP($B116,'2001B4'!$E:$W,3,FALSE)</f>
        <v>1964835</v>
      </c>
      <c r="W116">
        <f>VLOOKUP($B116,'2001B4'!$E:$W,4,FALSE)</f>
        <v>1038247</v>
      </c>
      <c r="X116">
        <f>VLOOKUP($B116,'2001B4'!$E:$W,5,FALSE)</f>
        <v>926588</v>
      </c>
      <c r="Y116">
        <f>VLOOKUP($B116,'2001B4'!$E:$W,6,FALSE)</f>
        <v>676458</v>
      </c>
      <c r="Z116">
        <f>VLOOKUP($B116,'2001B4'!$E:$W,7,FALSE)</f>
        <v>470510</v>
      </c>
      <c r="AA116">
        <f>VLOOKUP($B116,'2001B4'!$E:$W,8,FALSE)</f>
        <v>205948</v>
      </c>
      <c r="AB116">
        <f>VLOOKUP($B116,'2001B4'!$E:$W,9,FALSE)</f>
        <v>34.428234431898865</v>
      </c>
      <c r="AC116">
        <f>VLOOKUP($B116,'2001B4'!$E:$W,10,FALSE)</f>
        <v>45.317732678254792</v>
      </c>
      <c r="AD116">
        <f>VLOOKUP($B116,'2001B4'!$E:$W,11,FALSE)</f>
        <v>22.226491169753977</v>
      </c>
      <c r="AE116">
        <f>VLOOKUP($B116,'2001B4'!$E:$W,12,FALSE)</f>
        <v>69.554946500743569</v>
      </c>
      <c r="AF116">
        <f>VLOOKUP($B116,'2001B4'!$E:$W,13,FALSE)</f>
        <v>30.445053499256421</v>
      </c>
      <c r="AG116">
        <f>VLOOKUP($B116,'2001B4'!$E:$W,14,FALSE)</f>
        <v>78.656176732332227</v>
      </c>
      <c r="AH116">
        <f>VLOOKUP($B116,'2001B4'!$E:$W,15,FALSE)</f>
        <v>6.6029228717821358</v>
      </c>
      <c r="AI116">
        <f>VLOOKUP($B116,'2001B4'!$E:$W,16,FALSE)</f>
        <v>4.3486809232797903</v>
      </c>
      <c r="AJ116">
        <f>VLOOKUP($B116,'2001B4'!$E:$W,17,FALSE)</f>
        <v>2.6408143595019942</v>
      </c>
      <c r="AK116">
        <f>VLOOKUP($B116,'2001B4'!$E:$W,18,FALSE)</f>
        <v>7.7514051131038437</v>
      </c>
      <c r="AL116">
        <f>VLOOKUP($B116,'2001B4'!$E:$W,19,FALSE)</f>
        <v>21.343823267667773</v>
      </c>
      <c r="AN116">
        <f t="shared" si="3"/>
        <v>-5.968907868030044</v>
      </c>
      <c r="AO116">
        <f t="shared" si="4"/>
        <v>-6.9090730657723043</v>
      </c>
      <c r="AP116">
        <f t="shared" si="5"/>
        <v>-4.7986183328804586</v>
      </c>
      <c r="AQ116">
        <f t="shared" si="6"/>
        <v>-1.4053644262344633</v>
      </c>
      <c r="AR116">
        <f t="shared" si="7"/>
        <v>-7.9300056955041214</v>
      </c>
      <c r="AS116">
        <f t="shared" si="8"/>
        <v>0.61317407697699</v>
      </c>
      <c r="AT116">
        <f t="shared" si="9"/>
        <v>1.2388280172203379</v>
      </c>
      <c r="AU116">
        <f t="shared" si="10"/>
        <v>1.479238001464795</v>
      </c>
      <c r="AV116">
        <f t="shared" si="11"/>
        <v>4.5987655998419994</v>
      </c>
    </row>
    <row r="117" spans="1:48" x14ac:dyDescent="0.25">
      <c r="A117" t="s">
        <v>2637</v>
      </c>
      <c r="B117">
        <v>116</v>
      </c>
      <c r="C117" t="s">
        <v>178</v>
      </c>
      <c r="D117">
        <f>VLOOKUP($B117,'2011B4'!$B:$U,3,FALSE)</f>
        <v>0</v>
      </c>
      <c r="E117">
        <f>VLOOKUP($B117,'2011B4'!$B:$U,4,FALSE)</f>
        <v>1828730</v>
      </c>
      <c r="F117">
        <f>VLOOKUP($B117,'2011B4'!$B:$U,5,FALSE)</f>
        <v>936634</v>
      </c>
      <c r="G117">
        <f>VLOOKUP($B117,'2011B4'!$B:$U,6,FALSE)</f>
        <v>892096</v>
      </c>
      <c r="H117">
        <f>VLOOKUP($B117,'2011B4'!$B:$U,7,FALSE)</f>
        <v>660841</v>
      </c>
      <c r="I117">
        <f>VLOOKUP($B117,'2011B4'!$B:$U,8,FALSE)</f>
        <v>428408</v>
      </c>
      <c r="J117">
        <f>VLOOKUP($B117,'2011B4'!$B:$U,9,FALSE)</f>
        <v>232433</v>
      </c>
      <c r="K117">
        <f>VLOOKUP($B117,'2011B4'!$B:$U,10,FALSE)</f>
        <v>36.136608465984587</v>
      </c>
      <c r="L117">
        <f>VLOOKUP($B117,'2011B4'!$B:$U,11,FALSE)</f>
        <v>45.73910406839812</v>
      </c>
      <c r="M117">
        <f>VLOOKUP($B117,'2011B4'!$B:$U,12,FALSE)</f>
        <v>26.054707116722863</v>
      </c>
      <c r="N117">
        <f>VLOOKUP($B117,'2011B4'!$B:$U,13,FALSE)</f>
        <v>64.827696828737928</v>
      </c>
      <c r="O117">
        <f>VLOOKUP($B117,'2011B4'!$B:$U,14,FALSE)</f>
        <v>35.172303171262072</v>
      </c>
      <c r="P117">
        <f>VLOOKUP($B117,'2011B4'!$B:$U,15,FALSE)</f>
        <v>75.035749900505579</v>
      </c>
      <c r="Q117">
        <f>VLOOKUP($B117,'2011B4'!$B:$U,16,FALSE)</f>
        <v>5.0741403756728172</v>
      </c>
      <c r="R117">
        <f>VLOOKUP($B117,'2011B4'!$B:$U,17,FALSE)</f>
        <v>6.3071147219981816</v>
      </c>
      <c r="S117">
        <f>VLOOKUP($B117,'2011B4'!$B:$U,18,FALSE)</f>
        <v>3.9628291828140205</v>
      </c>
      <c r="T117">
        <f>VLOOKUP($B117,'2011B4'!$B:$U,19,FALSE)</f>
        <v>9.620165819009415</v>
      </c>
      <c r="U117">
        <f>VLOOKUP($B117,'2011B4'!$B:$U,20,FALSE)</f>
        <v>24.964250099494436</v>
      </c>
      <c r="V117">
        <f>VLOOKUP($B117,'2001B4'!$E:$W,3,FALSE)</f>
        <v>1448940</v>
      </c>
      <c r="W117">
        <f>VLOOKUP($B117,'2001B4'!$E:$W,4,FALSE)</f>
        <v>737880</v>
      </c>
      <c r="X117">
        <f>VLOOKUP($B117,'2001B4'!$E:$W,5,FALSE)</f>
        <v>711060</v>
      </c>
      <c r="Y117">
        <f>VLOOKUP($B117,'2001B4'!$E:$W,6,FALSE)</f>
        <v>501474</v>
      </c>
      <c r="Z117">
        <f>VLOOKUP($B117,'2001B4'!$E:$W,7,FALSE)</f>
        <v>333005</v>
      </c>
      <c r="AA117">
        <f>VLOOKUP($B117,'2001B4'!$E:$W,8,FALSE)</f>
        <v>168469</v>
      </c>
      <c r="AB117">
        <f>VLOOKUP($B117,'2001B4'!$E:$W,9,FALSE)</f>
        <v>34.609714687978801</v>
      </c>
      <c r="AC117">
        <f>VLOOKUP($B117,'2001B4'!$E:$W,10,FALSE)</f>
        <v>45.129966932292511</v>
      </c>
      <c r="AD117">
        <f>VLOOKUP($B117,'2001B4'!$E:$W,11,FALSE)</f>
        <v>23.69265603465249</v>
      </c>
      <c r="AE117">
        <f>VLOOKUP($B117,'2001B4'!$E:$W,12,FALSE)</f>
        <v>66.40523736026195</v>
      </c>
      <c r="AF117">
        <f>VLOOKUP($B117,'2001B4'!$E:$W,13,FALSE)</f>
        <v>33.59476263973805</v>
      </c>
      <c r="AG117">
        <f>VLOOKUP($B117,'2001B4'!$E:$W,14,FALSE)</f>
        <v>79.049960715809803</v>
      </c>
      <c r="AH117">
        <f>VLOOKUP($B117,'2001B4'!$E:$W,15,FALSE)</f>
        <v>6.1191607142144955</v>
      </c>
      <c r="AI117">
        <f>VLOOKUP($B117,'2001B4'!$E:$W,16,FALSE)</f>
        <v>5.2989786110546113</v>
      </c>
      <c r="AJ117">
        <f>VLOOKUP($B117,'2001B4'!$E:$W,17,FALSE)</f>
        <v>3.0573868236438977</v>
      </c>
      <c r="AK117">
        <f>VLOOKUP($B117,'2001B4'!$E:$W,18,FALSE)</f>
        <v>6.4745131352772027</v>
      </c>
      <c r="AL117">
        <f>VLOOKUP($B117,'2001B4'!$E:$W,19,FALSE)</f>
        <v>20.950039284190197</v>
      </c>
      <c r="AN117">
        <f t="shared" si="3"/>
        <v>1.5268937780057854</v>
      </c>
      <c r="AO117">
        <f t="shared" si="4"/>
        <v>0.60913713610560904</v>
      </c>
      <c r="AP117">
        <f t="shared" si="5"/>
        <v>2.3620510820703728</v>
      </c>
      <c r="AQ117">
        <f t="shared" si="6"/>
        <v>1.5775405315240221</v>
      </c>
      <c r="AR117">
        <f t="shared" si="7"/>
        <v>-4.0142108153042244</v>
      </c>
      <c r="AS117">
        <f t="shared" si="8"/>
        <v>-1.0450203385416783</v>
      </c>
      <c r="AT117">
        <f t="shared" si="9"/>
        <v>1.0081361109435703</v>
      </c>
      <c r="AU117">
        <f t="shared" si="10"/>
        <v>0.90544235917012283</v>
      </c>
      <c r="AV117">
        <f t="shared" si="11"/>
        <v>3.1456526837322123</v>
      </c>
    </row>
    <row r="118" spans="1:48" x14ac:dyDescent="0.25">
      <c r="A118" t="s">
        <v>2639</v>
      </c>
      <c r="B118">
        <v>117</v>
      </c>
      <c r="C118" t="s">
        <v>179</v>
      </c>
      <c r="D118">
        <f>VLOOKUP($B118,'2011B4'!$B:$U,3,FALSE)</f>
        <v>0</v>
      </c>
      <c r="E118">
        <f>VLOOKUP($B118,'2011B4'!$B:$U,4,FALSE)</f>
        <v>1036346</v>
      </c>
      <c r="F118">
        <f>VLOOKUP($B118,'2011B4'!$B:$U,5,FALSE)</f>
        <v>534231</v>
      </c>
      <c r="G118">
        <f>VLOOKUP($B118,'2011B4'!$B:$U,6,FALSE)</f>
        <v>502115</v>
      </c>
      <c r="H118">
        <f>VLOOKUP($B118,'2011B4'!$B:$U,7,FALSE)</f>
        <v>313192</v>
      </c>
      <c r="I118">
        <f>VLOOKUP($B118,'2011B4'!$B:$U,8,FALSE)</f>
        <v>239568</v>
      </c>
      <c r="J118">
        <f>VLOOKUP($B118,'2011B4'!$B:$U,9,FALSE)</f>
        <v>73624</v>
      </c>
      <c r="K118">
        <f>VLOOKUP($B118,'2011B4'!$B:$U,10,FALSE)</f>
        <v>30.220794985458525</v>
      </c>
      <c r="L118">
        <f>VLOOKUP($B118,'2011B4'!$B:$U,11,FALSE)</f>
        <v>44.843522745778515</v>
      </c>
      <c r="M118">
        <f>VLOOKUP($B118,'2011B4'!$B:$U,12,FALSE)</f>
        <v>14.662776455592844</v>
      </c>
      <c r="N118">
        <f>VLOOKUP($B118,'2011B4'!$B:$U,13,FALSE)</f>
        <v>76.492375284170734</v>
      </c>
      <c r="O118">
        <f>VLOOKUP($B118,'2011B4'!$B:$U,14,FALSE)</f>
        <v>23.507624715829266</v>
      </c>
      <c r="P118">
        <f>VLOOKUP($B118,'2011B4'!$B:$U,15,FALSE)</f>
        <v>54.05438197655112</v>
      </c>
      <c r="Q118">
        <f>VLOOKUP($B118,'2011B4'!$B:$U,16,FALSE)</f>
        <v>10.748678127155227</v>
      </c>
      <c r="R118">
        <f>VLOOKUP($B118,'2011B4'!$B:$U,17,FALSE)</f>
        <v>9.5034355922245783</v>
      </c>
      <c r="S118">
        <f>VLOOKUP($B118,'2011B4'!$B:$U,18,FALSE)</f>
        <v>6.9229099082990633</v>
      </c>
      <c r="T118">
        <f>VLOOKUP($B118,'2011B4'!$B:$U,19,FALSE)</f>
        <v>18.770594395770008</v>
      </c>
      <c r="U118">
        <f>VLOOKUP($B118,'2011B4'!$B:$U,20,FALSE)</f>
        <v>45.945618023448873</v>
      </c>
      <c r="V118">
        <f>VLOOKUP($B118,'2001B4'!$E:$W,3,FALSE)</f>
        <v>851107</v>
      </c>
      <c r="W118">
        <f>VLOOKUP($B118,'2001B4'!$E:$W,4,FALSE)</f>
        <v>437949</v>
      </c>
      <c r="X118">
        <f>VLOOKUP($B118,'2001B4'!$E:$W,5,FALSE)</f>
        <v>413158</v>
      </c>
      <c r="Y118">
        <f>VLOOKUP($B118,'2001B4'!$E:$W,6,FALSE)</f>
        <v>242762</v>
      </c>
      <c r="Z118">
        <f>VLOOKUP($B118,'2001B4'!$E:$W,7,FALSE)</f>
        <v>192877</v>
      </c>
      <c r="AA118">
        <f>VLOOKUP($B118,'2001B4'!$E:$W,8,FALSE)</f>
        <v>49885</v>
      </c>
      <c r="AB118">
        <f>VLOOKUP($B118,'2001B4'!$E:$W,9,FALSE)</f>
        <v>28.52308816635276</v>
      </c>
      <c r="AC118">
        <f>VLOOKUP($B118,'2001B4'!$E:$W,10,FALSE)</f>
        <v>44.040972807336018</v>
      </c>
      <c r="AD118">
        <f>VLOOKUP($B118,'2001B4'!$E:$W,11,FALSE)</f>
        <v>12.074073356923986</v>
      </c>
      <c r="AE118">
        <f>VLOOKUP($B118,'2001B4'!$E:$W,12,FALSE)</f>
        <v>79.451067300483601</v>
      </c>
      <c r="AF118">
        <f>VLOOKUP($B118,'2001B4'!$E:$W,13,FALSE)</f>
        <v>20.548932699516399</v>
      </c>
      <c r="AG118">
        <f>VLOOKUP($B118,'2001B4'!$E:$W,14,FALSE)</f>
        <v>52.024616702778857</v>
      </c>
      <c r="AH118">
        <f>VLOOKUP($B118,'2001B4'!$E:$W,15,FALSE)</f>
        <v>13.443207750801196</v>
      </c>
      <c r="AI118">
        <f>VLOOKUP($B118,'2001B4'!$E:$W,16,FALSE)</f>
        <v>9.6555474085730051</v>
      </c>
      <c r="AJ118">
        <f>VLOOKUP($B118,'2001B4'!$E:$W,17,FALSE)</f>
        <v>7.0987222052874834</v>
      </c>
      <c r="AK118">
        <f>VLOOKUP($B118,'2001B4'!$E:$W,18,FALSE)</f>
        <v>17.777905932559463</v>
      </c>
      <c r="AL118">
        <f>VLOOKUP($B118,'2001B4'!$E:$W,19,FALSE)</f>
        <v>47.975383297221143</v>
      </c>
      <c r="AN118">
        <f t="shared" si="3"/>
        <v>1.6977068191057647</v>
      </c>
      <c r="AO118">
        <f t="shared" si="4"/>
        <v>0.80254993844249611</v>
      </c>
      <c r="AP118">
        <f t="shared" si="5"/>
        <v>2.5887030986688586</v>
      </c>
      <c r="AQ118">
        <f t="shared" si="6"/>
        <v>2.9586920163128667</v>
      </c>
      <c r="AR118">
        <f t="shared" si="7"/>
        <v>2.0297652737722629</v>
      </c>
      <c r="AS118">
        <f t="shared" si="8"/>
        <v>-2.6945296236459697</v>
      </c>
      <c r="AT118">
        <f t="shared" si="9"/>
        <v>-0.15211181634842674</v>
      </c>
      <c r="AU118">
        <f t="shared" si="10"/>
        <v>-0.17581229698842016</v>
      </c>
      <c r="AV118">
        <f t="shared" si="11"/>
        <v>0.99268846321054482</v>
      </c>
    </row>
    <row r="119" spans="1:48" x14ac:dyDescent="0.25">
      <c r="A119" t="s">
        <v>2641</v>
      </c>
      <c r="B119">
        <v>118</v>
      </c>
      <c r="C119" t="s">
        <v>180</v>
      </c>
      <c r="D119">
        <f>VLOOKUP($B119,'2011B4'!$B:$U,3,FALSE)</f>
        <v>0</v>
      </c>
      <c r="E119">
        <f>VLOOKUP($B119,'2011B4'!$B:$U,4,FALSE)</f>
        <v>2037573</v>
      </c>
      <c r="F119">
        <f>VLOOKUP($B119,'2011B4'!$B:$U,5,FALSE)</f>
        <v>1025422</v>
      </c>
      <c r="G119">
        <f>VLOOKUP($B119,'2011B4'!$B:$U,6,FALSE)</f>
        <v>1012151</v>
      </c>
      <c r="H119">
        <f>VLOOKUP($B119,'2011B4'!$B:$U,7,FALSE)</f>
        <v>606755</v>
      </c>
      <c r="I119">
        <f>VLOOKUP($B119,'2011B4'!$B:$U,8,FALSE)</f>
        <v>444866</v>
      </c>
      <c r="J119">
        <f>VLOOKUP($B119,'2011B4'!$B:$U,9,FALSE)</f>
        <v>161889</v>
      </c>
      <c r="K119">
        <f>VLOOKUP($B119,'2011B4'!$B:$U,10,FALSE)</f>
        <v>29.77831959885609</v>
      </c>
      <c r="L119">
        <f>VLOOKUP($B119,'2011B4'!$B:$U,11,FALSE)</f>
        <v>43.383699589047239</v>
      </c>
      <c r="M119">
        <f>VLOOKUP($B119,'2011B4'!$B:$U,12,FALSE)</f>
        <v>15.994550220273457</v>
      </c>
      <c r="N119">
        <f>VLOOKUP($B119,'2011B4'!$B:$U,13,FALSE)</f>
        <v>73.318884887639996</v>
      </c>
      <c r="O119">
        <f>VLOOKUP($B119,'2011B4'!$B:$U,14,FALSE)</f>
        <v>26.681115112360015</v>
      </c>
      <c r="P119">
        <f>VLOOKUP($B119,'2011B4'!$B:$U,15,FALSE)</f>
        <v>55.573831282807717</v>
      </c>
      <c r="Q119">
        <f>VLOOKUP($B119,'2011B4'!$B:$U,16,FALSE)</f>
        <v>11.961994544750354</v>
      </c>
      <c r="R119">
        <f>VLOOKUP($B119,'2011B4'!$B:$U,17,FALSE)</f>
        <v>9.3141383260129693</v>
      </c>
      <c r="S119">
        <f>VLOOKUP($B119,'2011B4'!$B:$U,18,FALSE)</f>
        <v>6.8808662474969307</v>
      </c>
      <c r="T119">
        <f>VLOOKUP($B119,'2011B4'!$B:$U,19,FALSE)</f>
        <v>16.269169598932024</v>
      </c>
      <c r="U119">
        <f>VLOOKUP($B119,'2011B4'!$B:$U,20,FALSE)</f>
        <v>44.426168717192276</v>
      </c>
      <c r="V119">
        <f>VLOOKUP($B119,'2001B4'!$E:$W,3,FALSE)</f>
        <v>1820251</v>
      </c>
      <c r="W119">
        <f>VLOOKUP($B119,'2001B4'!$E:$W,4,FALSE)</f>
        <v>918856</v>
      </c>
      <c r="X119">
        <f>VLOOKUP($B119,'2001B4'!$E:$W,5,FALSE)</f>
        <v>901395</v>
      </c>
      <c r="Y119">
        <f>VLOOKUP($B119,'2001B4'!$E:$W,6,FALSE)</f>
        <v>519334</v>
      </c>
      <c r="Z119">
        <f>VLOOKUP($B119,'2001B4'!$E:$W,7,FALSE)</f>
        <v>388566</v>
      </c>
      <c r="AA119">
        <f>VLOOKUP($B119,'2001B4'!$E:$W,8,FALSE)</f>
        <v>130768</v>
      </c>
      <c r="AB119">
        <f>VLOOKUP($B119,'2001B4'!$E:$W,9,FALSE)</f>
        <v>28.530900408789776</v>
      </c>
      <c r="AC119">
        <f>VLOOKUP($B119,'2001B4'!$E:$W,10,FALSE)</f>
        <v>42.288019014949022</v>
      </c>
      <c r="AD119">
        <f>VLOOKUP($B119,'2001B4'!$E:$W,11,FALSE)</f>
        <v>14.507291475989994</v>
      </c>
      <c r="AE119">
        <f>VLOOKUP($B119,'2001B4'!$E:$W,12,FALSE)</f>
        <v>74.820057997358163</v>
      </c>
      <c r="AF119">
        <f>VLOOKUP($B119,'2001B4'!$E:$W,13,FALSE)</f>
        <v>25.179942002641848</v>
      </c>
      <c r="AG119">
        <f>VLOOKUP($B119,'2001B4'!$E:$W,14,FALSE)</f>
        <v>58.294276900799865</v>
      </c>
      <c r="AH119">
        <f>VLOOKUP($B119,'2001B4'!$E:$W,15,FALSE)</f>
        <v>13.592986401814631</v>
      </c>
      <c r="AI119">
        <f>VLOOKUP($B119,'2001B4'!$E:$W,16,FALSE)</f>
        <v>9.5453022525003171</v>
      </c>
      <c r="AJ119">
        <f>VLOOKUP($B119,'2001B4'!$E:$W,17,FALSE)</f>
        <v>5.5368991824144</v>
      </c>
      <c r="AK119">
        <f>VLOOKUP($B119,'2001B4'!$E:$W,18,FALSE)</f>
        <v>13.03053526247078</v>
      </c>
      <c r="AL119">
        <f>VLOOKUP($B119,'2001B4'!$E:$W,19,FALSE)</f>
        <v>41.705723099200135</v>
      </c>
      <c r="AN119">
        <f t="shared" si="3"/>
        <v>1.2474191900663136</v>
      </c>
      <c r="AO119">
        <f t="shared" si="4"/>
        <v>1.0956805740982176</v>
      </c>
      <c r="AP119">
        <f t="shared" si="5"/>
        <v>1.4872587442834622</v>
      </c>
      <c r="AQ119">
        <f t="shared" si="6"/>
        <v>1.5011731097181666</v>
      </c>
      <c r="AR119">
        <f t="shared" si="7"/>
        <v>-2.7204456179921479</v>
      </c>
      <c r="AS119">
        <f t="shared" si="8"/>
        <v>-1.6309918570642772</v>
      </c>
      <c r="AT119">
        <f t="shared" si="9"/>
        <v>-0.23116392648734774</v>
      </c>
      <c r="AU119">
        <f t="shared" si="10"/>
        <v>1.3439670650825306</v>
      </c>
      <c r="AV119">
        <f t="shared" si="11"/>
        <v>3.238634336461244</v>
      </c>
    </row>
    <row r="120" spans="1:48" x14ac:dyDescent="0.25">
      <c r="A120" t="s">
        <v>2643</v>
      </c>
      <c r="B120">
        <v>119</v>
      </c>
      <c r="C120" t="s">
        <v>181</v>
      </c>
      <c r="D120">
        <f>VLOOKUP($B120,'2011B4'!$B:$U,3,FALSE)</f>
        <v>0</v>
      </c>
      <c r="E120">
        <f>VLOOKUP($B120,'2011B4'!$B:$U,4,FALSE)</f>
        <v>2583052</v>
      </c>
      <c r="F120">
        <f>VLOOKUP($B120,'2011B4'!$B:$U,5,FALSE)</f>
        <v>1324085</v>
      </c>
      <c r="G120">
        <f>VLOOKUP($B120,'2011B4'!$B:$U,6,FALSE)</f>
        <v>1258967</v>
      </c>
      <c r="H120">
        <f>VLOOKUP($B120,'2011B4'!$B:$U,7,FALSE)</f>
        <v>826033</v>
      </c>
      <c r="I120">
        <f>VLOOKUP($B120,'2011B4'!$B:$U,8,FALSE)</f>
        <v>600409</v>
      </c>
      <c r="J120">
        <f>VLOOKUP($B120,'2011B4'!$B:$U,9,FALSE)</f>
        <v>225624</v>
      </c>
      <c r="K120">
        <f>VLOOKUP($B120,'2011B4'!$B:$U,10,FALSE)</f>
        <v>31.978953578944598</v>
      </c>
      <c r="L120">
        <f>VLOOKUP($B120,'2011B4'!$B:$U,11,FALSE)</f>
        <v>45.345200647994652</v>
      </c>
      <c r="M120">
        <f>VLOOKUP($B120,'2011B4'!$B:$U,12,FALSE)</f>
        <v>17.921359336662519</v>
      </c>
      <c r="N120">
        <f>VLOOKUP($B120,'2011B4'!$B:$U,13,FALSE)</f>
        <v>72.685837006511846</v>
      </c>
      <c r="O120">
        <f>VLOOKUP($B120,'2011B4'!$B:$U,14,FALSE)</f>
        <v>27.314162993488157</v>
      </c>
      <c r="P120">
        <f>VLOOKUP($B120,'2011B4'!$B:$U,15,FALSE)</f>
        <v>41.841306582182554</v>
      </c>
      <c r="Q120">
        <f>VLOOKUP($B120,'2011B4'!$B:$U,16,FALSE)</f>
        <v>13.817849892195589</v>
      </c>
      <c r="R120">
        <f>VLOOKUP($B120,'2011B4'!$B:$U,17,FALSE)</f>
        <v>9.730361862056359</v>
      </c>
      <c r="S120">
        <f>VLOOKUP($B120,'2011B4'!$B:$U,18,FALSE)</f>
        <v>9.0010931766648561</v>
      </c>
      <c r="T120">
        <f>VLOOKUP($B120,'2011B4'!$B:$U,19,FALSE)</f>
        <v>25.609388486900645</v>
      </c>
      <c r="U120">
        <f>VLOOKUP($B120,'2011B4'!$B:$U,20,FALSE)</f>
        <v>58.158693417817446</v>
      </c>
      <c r="V120">
        <f>VLOOKUP($B120,'2001B4'!$E:$W,3,FALSE)</f>
        <v>2181670</v>
      </c>
      <c r="W120">
        <f>VLOOKUP($B120,'2001B4'!$E:$W,4,FALSE)</f>
        <v>1129920</v>
      </c>
      <c r="X120">
        <f>VLOOKUP($B120,'2001B4'!$E:$W,5,FALSE)</f>
        <v>1051750</v>
      </c>
      <c r="Y120">
        <f>VLOOKUP($B120,'2001B4'!$E:$W,6,FALSE)</f>
        <v>687313</v>
      </c>
      <c r="Z120">
        <f>VLOOKUP($B120,'2001B4'!$E:$W,7,FALSE)</f>
        <v>506109</v>
      </c>
      <c r="AA120">
        <f>VLOOKUP($B120,'2001B4'!$E:$W,8,FALSE)</f>
        <v>181204</v>
      </c>
      <c r="AB120">
        <f>VLOOKUP($B120,'2001B4'!$E:$W,9,FALSE)</f>
        <v>31.503985479013785</v>
      </c>
      <c r="AC120">
        <f>VLOOKUP($B120,'2001B4'!$E:$W,10,FALSE)</f>
        <v>44.791578164825829</v>
      </c>
      <c r="AD120">
        <f>VLOOKUP($B120,'2001B4'!$E:$W,11,FALSE)</f>
        <v>17.2288091276444</v>
      </c>
      <c r="AE120">
        <f>VLOOKUP($B120,'2001B4'!$E:$W,12,FALSE)</f>
        <v>73.63588350576812</v>
      </c>
      <c r="AF120">
        <f>VLOOKUP($B120,'2001B4'!$E:$W,13,FALSE)</f>
        <v>26.364116494231887</v>
      </c>
      <c r="AG120">
        <f>VLOOKUP($B120,'2001B4'!$E:$W,14,FALSE)</f>
        <v>48.762790751811764</v>
      </c>
      <c r="AH120">
        <f>VLOOKUP($B120,'2001B4'!$E:$W,15,FALSE)</f>
        <v>13.877520140023542</v>
      </c>
      <c r="AI120">
        <f>VLOOKUP($B120,'2001B4'!$E:$W,16,FALSE)</f>
        <v>9.8140148665891669</v>
      </c>
      <c r="AJ120">
        <f>VLOOKUP($B120,'2001B4'!$E:$W,17,FALSE)</f>
        <v>6.2511548595763511</v>
      </c>
      <c r="AK120">
        <f>VLOOKUP($B120,'2001B4'!$E:$W,18,FALSE)</f>
        <v>21.29451938199918</v>
      </c>
      <c r="AL120">
        <f>VLOOKUP($B120,'2001B4'!$E:$W,19,FALSE)</f>
        <v>51.237209248188236</v>
      </c>
      <c r="AN120">
        <f t="shared" si="3"/>
        <v>0.47496809993081257</v>
      </c>
      <c r="AO120">
        <f t="shared" si="4"/>
        <v>0.55362248316882301</v>
      </c>
      <c r="AP120">
        <f t="shared" si="5"/>
        <v>0.69255020901811903</v>
      </c>
      <c r="AQ120">
        <f t="shared" si="6"/>
        <v>0.95004649925627049</v>
      </c>
      <c r="AR120">
        <f t="shared" si="7"/>
        <v>-6.9214841696292098</v>
      </c>
      <c r="AS120">
        <f t="shared" si="8"/>
        <v>-5.9670247827952494E-2</v>
      </c>
      <c r="AT120">
        <f t="shared" si="9"/>
        <v>-8.3653004532807884E-2</v>
      </c>
      <c r="AU120">
        <f t="shared" si="10"/>
        <v>2.749938317088505</v>
      </c>
      <c r="AV120">
        <f t="shared" si="11"/>
        <v>4.3148691049014651</v>
      </c>
    </row>
    <row r="121" spans="1:48" x14ac:dyDescent="0.25">
      <c r="A121" t="s">
        <v>2645</v>
      </c>
      <c r="B121">
        <v>120</v>
      </c>
      <c r="C121" t="s">
        <v>182</v>
      </c>
      <c r="D121">
        <f>VLOOKUP($B121,'2011B4'!$B:$U,3,FALSE)</f>
        <v>0</v>
      </c>
      <c r="E121">
        <f>VLOOKUP($B121,'2011B4'!$B:$U,4,FALSE)</f>
        <v>1421326</v>
      </c>
      <c r="F121">
        <f>VLOOKUP($B121,'2011B4'!$B:$U,5,FALSE)</f>
        <v>728136</v>
      </c>
      <c r="G121">
        <f>VLOOKUP($B121,'2011B4'!$B:$U,6,FALSE)</f>
        <v>693190</v>
      </c>
      <c r="H121">
        <f>VLOOKUP($B121,'2011B4'!$B:$U,7,FALSE)</f>
        <v>495716</v>
      </c>
      <c r="I121">
        <f>VLOOKUP($B121,'2011B4'!$B:$U,8,FALSE)</f>
        <v>318218</v>
      </c>
      <c r="J121">
        <f>VLOOKUP($B121,'2011B4'!$B:$U,9,FALSE)</f>
        <v>177498</v>
      </c>
      <c r="K121">
        <f>VLOOKUP($B121,'2011B4'!$B:$U,10,FALSE)</f>
        <v>34.877009215338347</v>
      </c>
      <c r="L121">
        <f>VLOOKUP($B121,'2011B4'!$B:$U,11,FALSE)</f>
        <v>43.703099420987293</v>
      </c>
      <c r="M121">
        <f>VLOOKUP($B121,'2011B4'!$B:$U,12,FALSE)</f>
        <v>25.605966618098936</v>
      </c>
      <c r="N121">
        <f>VLOOKUP($B121,'2011B4'!$B:$U,13,FALSE)</f>
        <v>64.193610857829881</v>
      </c>
      <c r="O121">
        <f>VLOOKUP($B121,'2011B4'!$B:$U,14,FALSE)</f>
        <v>35.806389142170111</v>
      </c>
      <c r="P121">
        <f>VLOOKUP($B121,'2011B4'!$B:$U,15,FALSE)</f>
        <v>68.024433344899094</v>
      </c>
      <c r="Q121">
        <f>VLOOKUP($B121,'2011B4'!$B:$U,16,FALSE)</f>
        <v>7.383663226524865</v>
      </c>
      <c r="R121">
        <f>VLOOKUP($B121,'2011B4'!$B:$U,17,FALSE)</f>
        <v>5.3018260455583439</v>
      </c>
      <c r="S121">
        <f>VLOOKUP($B121,'2011B4'!$B:$U,18,FALSE)</f>
        <v>4.999636888863785</v>
      </c>
      <c r="T121">
        <f>VLOOKUP($B121,'2011B4'!$B:$U,19,FALSE)</f>
        <v>14.290440494153911</v>
      </c>
      <c r="U121">
        <f>VLOOKUP($B121,'2011B4'!$B:$U,20,FALSE)</f>
        <v>31.975566655100906</v>
      </c>
      <c r="V121">
        <f>VLOOKUP($B121,'2001B4'!$E:$W,3,FALSE)</f>
        <v>1211671</v>
      </c>
      <c r="W121">
        <f>VLOOKUP($B121,'2001B4'!$E:$W,4,FALSE)</f>
        <v>626436</v>
      </c>
      <c r="X121">
        <f>VLOOKUP($B121,'2001B4'!$E:$W,5,FALSE)</f>
        <v>585235</v>
      </c>
      <c r="Y121">
        <f>VLOOKUP($B121,'2001B4'!$E:$W,6,FALSE)</f>
        <v>422769</v>
      </c>
      <c r="Z121">
        <f>VLOOKUP($B121,'2001B4'!$E:$W,7,FALSE)</f>
        <v>276170</v>
      </c>
      <c r="AA121">
        <f>VLOOKUP($B121,'2001B4'!$E:$W,8,FALSE)</f>
        <v>146599</v>
      </c>
      <c r="AB121">
        <f>VLOOKUP($B121,'2001B4'!$E:$W,9,FALSE)</f>
        <v>34.891402039002337</v>
      </c>
      <c r="AC121">
        <f>VLOOKUP($B121,'2001B4'!$E:$W,10,FALSE)</f>
        <v>44.085908217279979</v>
      </c>
      <c r="AD121">
        <f>VLOOKUP($B121,'2001B4'!$E:$W,11,FALSE)</f>
        <v>25.049595461652157</v>
      </c>
      <c r="AE121">
        <f>VLOOKUP($B121,'2001B4'!$E:$W,12,FALSE)</f>
        <v>65.324089514604893</v>
      </c>
      <c r="AF121">
        <f>VLOOKUP($B121,'2001B4'!$E:$W,13,FALSE)</f>
        <v>34.675910485395093</v>
      </c>
      <c r="AG121">
        <f>VLOOKUP($B121,'2001B4'!$E:$W,14,FALSE)</f>
        <v>71.575967017449244</v>
      </c>
      <c r="AH121">
        <f>VLOOKUP($B121,'2001B4'!$E:$W,15,FALSE)</f>
        <v>8.9010783666730529</v>
      </c>
      <c r="AI121">
        <f>VLOOKUP($B121,'2001B4'!$E:$W,16,FALSE)</f>
        <v>5.304788194025579</v>
      </c>
      <c r="AJ121">
        <f>VLOOKUP($B121,'2001B4'!$E:$W,17,FALSE)</f>
        <v>3.9584264693012026</v>
      </c>
      <c r="AK121">
        <f>VLOOKUP($B121,'2001B4'!$E:$W,18,FALSE)</f>
        <v>10.25973995255092</v>
      </c>
      <c r="AL121">
        <f>VLOOKUP($B121,'2001B4'!$E:$W,19,FALSE)</f>
        <v>28.424032982550756</v>
      </c>
      <c r="AN121">
        <f t="shared" si="3"/>
        <v>-1.4392823663989418E-2</v>
      </c>
      <c r="AO121">
        <f t="shared" si="4"/>
        <v>-0.38280879629268583</v>
      </c>
      <c r="AP121">
        <f t="shared" si="5"/>
        <v>0.55637115644677948</v>
      </c>
      <c r="AQ121">
        <f t="shared" si="6"/>
        <v>1.1304786567750185</v>
      </c>
      <c r="AR121">
        <f t="shared" si="7"/>
        <v>-3.5515336725501498</v>
      </c>
      <c r="AS121">
        <f t="shared" si="8"/>
        <v>-1.5174151401481879</v>
      </c>
      <c r="AT121">
        <f t="shared" si="9"/>
        <v>-2.9621484672350817E-3</v>
      </c>
      <c r="AU121">
        <f t="shared" si="10"/>
        <v>1.0412104195625824</v>
      </c>
      <c r="AV121">
        <f t="shared" si="11"/>
        <v>4.0307005416029913</v>
      </c>
    </row>
    <row r="122" spans="1:48" x14ac:dyDescent="0.25">
      <c r="A122" t="s">
        <v>2647</v>
      </c>
      <c r="B122">
        <v>121</v>
      </c>
      <c r="C122" t="s">
        <v>183</v>
      </c>
      <c r="D122">
        <f>VLOOKUP($B122,'2011B4'!$B:$U,3,FALSE)</f>
        <v>0</v>
      </c>
      <c r="E122">
        <f>VLOOKUP($B122,'2011B4'!$B:$U,4,FALSE)</f>
        <v>1110906</v>
      </c>
      <c r="F122">
        <f>VLOOKUP($B122,'2011B4'!$B:$U,5,FALSE)</f>
        <v>577160</v>
      </c>
      <c r="G122">
        <f>VLOOKUP($B122,'2011B4'!$B:$U,6,FALSE)</f>
        <v>533746</v>
      </c>
      <c r="H122">
        <f>VLOOKUP($B122,'2011B4'!$B:$U,7,FALSE)</f>
        <v>360730</v>
      </c>
      <c r="I122">
        <f>VLOOKUP($B122,'2011B4'!$B:$U,8,FALSE)</f>
        <v>259151</v>
      </c>
      <c r="J122">
        <f>VLOOKUP($B122,'2011B4'!$B:$U,9,FALSE)</f>
        <v>101579</v>
      </c>
      <c r="K122">
        <f>VLOOKUP($B122,'2011B4'!$B:$U,10,FALSE)</f>
        <v>32.471694274763117</v>
      </c>
      <c r="L122">
        <f>VLOOKUP($B122,'2011B4'!$B:$U,11,FALSE)</f>
        <v>44.901067295030842</v>
      </c>
      <c r="M122">
        <f>VLOOKUP($B122,'2011B4'!$B:$U,12,FALSE)</f>
        <v>19.031337002993933</v>
      </c>
      <c r="N122">
        <f>VLOOKUP($B122,'2011B4'!$B:$U,13,FALSE)</f>
        <v>71.840711889779058</v>
      </c>
      <c r="O122">
        <f>VLOOKUP($B122,'2011B4'!$B:$U,14,FALSE)</f>
        <v>28.159288110220942</v>
      </c>
      <c r="P122">
        <f>VLOOKUP($B122,'2011B4'!$B:$U,15,FALSE)</f>
        <v>67.249189144235302</v>
      </c>
      <c r="Q122">
        <f>VLOOKUP($B122,'2011B4'!$B:$U,16,FALSE)</f>
        <v>8.9529565048651349</v>
      </c>
      <c r="R122">
        <f>VLOOKUP($B122,'2011B4'!$B:$U,17,FALSE)</f>
        <v>6.0222326948132947</v>
      </c>
      <c r="S122">
        <f>VLOOKUP($B122,'2011B4'!$B:$U,18,FALSE)</f>
        <v>3.8987608460621521</v>
      </c>
      <c r="T122">
        <f>VLOOKUP($B122,'2011B4'!$B:$U,19,FALSE)</f>
        <v>13.876860810024118</v>
      </c>
      <c r="U122">
        <f>VLOOKUP($B122,'2011B4'!$B:$U,20,FALSE)</f>
        <v>32.750810855764698</v>
      </c>
      <c r="V122">
        <f>VLOOKUP($B122,'2001B4'!$E:$W,3,FALSE)</f>
        <v>962620</v>
      </c>
      <c r="W122">
        <f>VLOOKUP($B122,'2001B4'!$E:$W,4,FALSE)</f>
        <v>504818</v>
      </c>
      <c r="X122">
        <f>VLOOKUP($B122,'2001B4'!$E:$W,5,FALSE)</f>
        <v>457802</v>
      </c>
      <c r="Y122">
        <f>VLOOKUP($B122,'2001B4'!$E:$W,6,FALSE)</f>
        <v>305340</v>
      </c>
      <c r="Z122">
        <f>VLOOKUP($B122,'2001B4'!$E:$W,7,FALSE)</f>
        <v>231397</v>
      </c>
      <c r="AA122">
        <f>VLOOKUP($B122,'2001B4'!$E:$W,8,FALSE)</f>
        <v>73943</v>
      </c>
      <c r="AB122">
        <f>VLOOKUP($B122,'2001B4'!$E:$W,9,FALSE)</f>
        <v>31.719681702021568</v>
      </c>
      <c r="AC122">
        <f>VLOOKUP($B122,'2001B4'!$E:$W,10,FALSE)</f>
        <v>45.837707847184525</v>
      </c>
      <c r="AD122">
        <f>VLOOKUP($B122,'2001B4'!$E:$W,11,FALSE)</f>
        <v>16.151742456345755</v>
      </c>
      <c r="AE122">
        <f>VLOOKUP($B122,'2001B4'!$E:$W,12,FALSE)</f>
        <v>75.7833890089736</v>
      </c>
      <c r="AF122">
        <f>VLOOKUP($B122,'2001B4'!$E:$W,13,FALSE)</f>
        <v>24.216610991026396</v>
      </c>
      <c r="AG122">
        <f>VLOOKUP($B122,'2001B4'!$E:$W,14,FALSE)</f>
        <v>71.53861269404598</v>
      </c>
      <c r="AH122">
        <f>VLOOKUP($B122,'2001B4'!$E:$W,15,FALSE)</f>
        <v>8.3765638304840504</v>
      </c>
      <c r="AI122">
        <f>VLOOKUP($B122,'2001B4'!$E:$W,16,FALSE)</f>
        <v>6.0499770747363595</v>
      </c>
      <c r="AJ122">
        <f>VLOOKUP($B122,'2001B4'!$E:$W,17,FALSE)</f>
        <v>3.5953363463679833</v>
      </c>
      <c r="AK122">
        <f>VLOOKUP($B122,'2001B4'!$E:$W,18,FALSE)</f>
        <v>10.439510054365625</v>
      </c>
      <c r="AL122">
        <f>VLOOKUP($B122,'2001B4'!$E:$W,19,FALSE)</f>
        <v>28.46138730595402</v>
      </c>
      <c r="AN122">
        <f t="shared" si="3"/>
        <v>0.75201257274154898</v>
      </c>
      <c r="AO122">
        <f t="shared" si="4"/>
        <v>-0.93664055215368336</v>
      </c>
      <c r="AP122">
        <f t="shared" si="5"/>
        <v>2.8795945466481783</v>
      </c>
      <c r="AQ122">
        <f t="shared" si="6"/>
        <v>3.9426771191945456</v>
      </c>
      <c r="AR122">
        <f t="shared" si="7"/>
        <v>-4.2894235498106781</v>
      </c>
      <c r="AS122">
        <f t="shared" si="8"/>
        <v>0.57639267438108455</v>
      </c>
      <c r="AT122">
        <f t="shared" si="9"/>
        <v>-2.7744379923064777E-2</v>
      </c>
      <c r="AU122">
        <f t="shared" si="10"/>
        <v>0.30342449969416885</v>
      </c>
      <c r="AV122">
        <f t="shared" si="11"/>
        <v>3.4373507556584926</v>
      </c>
    </row>
    <row r="123" spans="1:48" x14ac:dyDescent="0.25">
      <c r="A123" t="s">
        <v>2649</v>
      </c>
      <c r="B123">
        <v>122</v>
      </c>
      <c r="C123" t="s">
        <v>184</v>
      </c>
      <c r="D123">
        <f>VLOOKUP($B123,'2011B4'!$B:$U,3,FALSE)</f>
        <v>0</v>
      </c>
      <c r="E123">
        <f>VLOOKUP($B123,'2011B4'!$B:$U,4,FALSE)</f>
        <v>2408523</v>
      </c>
      <c r="F123">
        <f>VLOOKUP($B123,'2011B4'!$B:$U,5,FALSE)</f>
        <v>1220736</v>
      </c>
      <c r="G123">
        <f>VLOOKUP($B123,'2011B4'!$B:$U,6,FALSE)</f>
        <v>1187787</v>
      </c>
      <c r="H123">
        <f>VLOOKUP($B123,'2011B4'!$B:$U,7,FALSE)</f>
        <v>882719</v>
      </c>
      <c r="I123">
        <f>VLOOKUP($B123,'2011B4'!$B:$U,8,FALSE)</f>
        <v>580379</v>
      </c>
      <c r="J123">
        <f>VLOOKUP($B123,'2011B4'!$B:$U,9,FALSE)</f>
        <v>302340</v>
      </c>
      <c r="K123">
        <f>VLOOKUP($B123,'2011B4'!$B:$U,10,FALSE)</f>
        <v>36.649805710802845</v>
      </c>
      <c r="L123">
        <f>VLOOKUP($B123,'2011B4'!$B:$U,11,FALSE)</f>
        <v>47.543367280067109</v>
      </c>
      <c r="M123">
        <f>VLOOKUP($B123,'2011B4'!$B:$U,12,FALSE)</f>
        <v>25.454058682238482</v>
      </c>
      <c r="N123">
        <f>VLOOKUP($B123,'2011B4'!$B:$U,13,FALSE)</f>
        <v>65.749009594219672</v>
      </c>
      <c r="O123">
        <f>VLOOKUP($B123,'2011B4'!$B:$U,14,FALSE)</f>
        <v>34.250990405780321</v>
      </c>
      <c r="P123">
        <f>VLOOKUP($B123,'2011B4'!$B:$U,15,FALSE)</f>
        <v>62.95582172809241</v>
      </c>
      <c r="Q123">
        <f>VLOOKUP($B123,'2011B4'!$B:$U,16,FALSE)</f>
        <v>12.426151470626554</v>
      </c>
      <c r="R123">
        <f>VLOOKUP($B123,'2011B4'!$B:$U,17,FALSE)</f>
        <v>5.8637006793781481</v>
      </c>
      <c r="S123">
        <f>VLOOKUP($B123,'2011B4'!$B:$U,18,FALSE)</f>
        <v>4.2026964413363714</v>
      </c>
      <c r="T123">
        <f>VLOOKUP($B123,'2011B4'!$B:$U,19,FALSE)</f>
        <v>14.551629680566521</v>
      </c>
      <c r="U123">
        <f>VLOOKUP($B123,'2011B4'!$B:$U,20,FALSE)</f>
        <v>37.044178271907597</v>
      </c>
      <c r="V123">
        <f>VLOOKUP($B123,'2001B4'!$E:$W,3,FALSE)</f>
        <v>2013789</v>
      </c>
      <c r="W123">
        <f>VLOOKUP($B123,'2001B4'!$E:$W,4,FALSE)</f>
        <v>1026650</v>
      </c>
      <c r="X123">
        <f>VLOOKUP($B123,'2001B4'!$E:$W,5,FALSE)</f>
        <v>987139</v>
      </c>
      <c r="Y123">
        <f>VLOOKUP($B123,'2001B4'!$E:$W,6,FALSE)</f>
        <v>763023</v>
      </c>
      <c r="Z123">
        <f>VLOOKUP($B123,'2001B4'!$E:$W,7,FALSE)</f>
        <v>507989</v>
      </c>
      <c r="AA123">
        <f>VLOOKUP($B123,'2001B4'!$E:$W,8,FALSE)</f>
        <v>255034</v>
      </c>
      <c r="AB123">
        <f>VLOOKUP($B123,'2001B4'!$E:$W,9,FALSE)</f>
        <v>37.889917960620501</v>
      </c>
      <c r="AC123">
        <f>VLOOKUP($B123,'2001B4'!$E:$W,10,FALSE)</f>
        <v>49.480251302780886</v>
      </c>
      <c r="AD123">
        <f>VLOOKUP($B123,'2001B4'!$E:$W,11,FALSE)</f>
        <v>25.835672585117191</v>
      </c>
      <c r="AE123">
        <f>VLOOKUP($B123,'2001B4'!$E:$W,12,FALSE)</f>
        <v>66.57584371637553</v>
      </c>
      <c r="AF123">
        <f>VLOOKUP($B123,'2001B4'!$E:$W,13,FALSE)</f>
        <v>33.424156283624477</v>
      </c>
      <c r="AG123">
        <f>VLOOKUP($B123,'2001B4'!$E:$W,14,FALSE)</f>
        <v>67.15407006079765</v>
      </c>
      <c r="AH123">
        <f>VLOOKUP($B123,'2001B4'!$E:$W,15,FALSE)</f>
        <v>13.413881363995582</v>
      </c>
      <c r="AI123">
        <f>VLOOKUP($B123,'2001B4'!$E:$W,16,FALSE)</f>
        <v>6.0188224994528339</v>
      </c>
      <c r="AJ123">
        <f>VLOOKUP($B123,'2001B4'!$E:$W,17,FALSE)</f>
        <v>3.4904583479134965</v>
      </c>
      <c r="AK123">
        <f>VLOOKUP($B123,'2001B4'!$E:$W,18,FALSE)</f>
        <v>9.9227677278404443</v>
      </c>
      <c r="AL123">
        <f>VLOOKUP($B123,'2001B4'!$E:$W,19,FALSE)</f>
        <v>32.84592993920235</v>
      </c>
      <c r="AN123">
        <f t="shared" si="3"/>
        <v>-1.2401122498176562</v>
      </c>
      <c r="AO123">
        <f t="shared" si="4"/>
        <v>-1.9368840227137767</v>
      </c>
      <c r="AP123">
        <f t="shared" si="5"/>
        <v>-0.38161390287870844</v>
      </c>
      <c r="AQ123">
        <f t="shared" si="6"/>
        <v>0.8268341221558444</v>
      </c>
      <c r="AR123">
        <f t="shared" si="7"/>
        <v>-4.1982483327052407</v>
      </c>
      <c r="AS123">
        <f t="shared" si="8"/>
        <v>-0.98772989336902839</v>
      </c>
      <c r="AT123">
        <f t="shared" si="9"/>
        <v>-0.15512182007468578</v>
      </c>
      <c r="AU123">
        <f t="shared" si="10"/>
        <v>0.71223809342287492</v>
      </c>
      <c r="AV123">
        <f t="shared" si="11"/>
        <v>4.6288619527260764</v>
      </c>
    </row>
    <row r="124" spans="1:48" x14ac:dyDescent="0.25">
      <c r="A124" t="s">
        <v>2651</v>
      </c>
      <c r="B124">
        <v>123</v>
      </c>
      <c r="C124" t="s">
        <v>185</v>
      </c>
      <c r="D124">
        <f>VLOOKUP($B124,'2011B4'!$B:$U,3,FALSE)</f>
        <v>0</v>
      </c>
      <c r="E124">
        <f>VLOOKUP($B124,'2011B4'!$B:$U,4,FALSE)</f>
        <v>1156597</v>
      </c>
      <c r="F124">
        <f>VLOOKUP($B124,'2011B4'!$B:$U,5,FALSE)</f>
        <v>581339</v>
      </c>
      <c r="G124">
        <f>VLOOKUP($B124,'2011B4'!$B:$U,6,FALSE)</f>
        <v>575258</v>
      </c>
      <c r="H124">
        <f>VLOOKUP($B124,'2011B4'!$B:$U,7,FALSE)</f>
        <v>362314</v>
      </c>
      <c r="I124">
        <f>VLOOKUP($B124,'2011B4'!$B:$U,8,FALSE)</f>
        <v>257889</v>
      </c>
      <c r="J124">
        <f>VLOOKUP($B124,'2011B4'!$B:$U,9,FALSE)</f>
        <v>104425</v>
      </c>
      <c r="K124">
        <f>VLOOKUP($B124,'2011B4'!$B:$U,10,FALSE)</f>
        <v>31.325863719169249</v>
      </c>
      <c r="L124">
        <f>VLOOKUP($B124,'2011B4'!$B:$U,11,FALSE)</f>
        <v>44.361207488229759</v>
      </c>
      <c r="M124">
        <f>VLOOKUP($B124,'2011B4'!$B:$U,12,FALSE)</f>
        <v>18.152724516651659</v>
      </c>
      <c r="N124">
        <f>VLOOKUP($B124,'2011B4'!$B:$U,13,FALSE)</f>
        <v>71.178314942287628</v>
      </c>
      <c r="O124">
        <f>VLOOKUP($B124,'2011B4'!$B:$U,14,FALSE)</f>
        <v>28.821685057712372</v>
      </c>
      <c r="P124">
        <f>VLOOKUP($B124,'2011B4'!$B:$U,15,FALSE)</f>
        <v>53.571211711388464</v>
      </c>
      <c r="Q124">
        <f>VLOOKUP($B124,'2011B4'!$B:$U,16,FALSE)</f>
        <v>13.441931584205966</v>
      </c>
      <c r="R124">
        <f>VLOOKUP($B124,'2011B4'!$B:$U,17,FALSE)</f>
        <v>8.6444354896581412</v>
      </c>
      <c r="S124">
        <f>VLOOKUP($B124,'2011B4'!$B:$U,18,FALSE)</f>
        <v>7.3102336647217605</v>
      </c>
      <c r="T124">
        <f>VLOOKUP($B124,'2011B4'!$B:$U,19,FALSE)</f>
        <v>17.032187550025668</v>
      </c>
      <c r="U124">
        <f>VLOOKUP($B124,'2011B4'!$B:$U,20,FALSE)</f>
        <v>46.428788288611536</v>
      </c>
      <c r="V124">
        <f>VLOOKUP($B124,'2001B4'!$E:$W,3,FALSE)</f>
        <v>987024</v>
      </c>
      <c r="W124">
        <f>VLOOKUP($B124,'2001B4'!$E:$W,4,FALSE)</f>
        <v>493459</v>
      </c>
      <c r="X124">
        <f>VLOOKUP($B124,'2001B4'!$E:$W,5,FALSE)</f>
        <v>493565</v>
      </c>
      <c r="Y124">
        <f>VLOOKUP($B124,'2001B4'!$E:$W,6,FALSE)</f>
        <v>270205</v>
      </c>
      <c r="Z124">
        <f>VLOOKUP($B124,'2001B4'!$E:$W,7,FALSE)</f>
        <v>211174</v>
      </c>
      <c r="AA124">
        <f>VLOOKUP($B124,'2001B4'!$E:$W,8,FALSE)</f>
        <v>59031</v>
      </c>
      <c r="AB124">
        <f>VLOOKUP($B124,'2001B4'!$E:$W,9,FALSE)</f>
        <v>27.37572743925173</v>
      </c>
      <c r="AC124">
        <f>VLOOKUP($B124,'2001B4'!$E:$W,10,FALSE)</f>
        <v>42.794639473593548</v>
      </c>
      <c r="AD124">
        <f>VLOOKUP($B124,'2001B4'!$E:$W,11,FALSE)</f>
        <v>11.960126832332115</v>
      </c>
      <c r="AE124">
        <f>VLOOKUP($B124,'2001B4'!$E:$W,12,FALSE)</f>
        <v>78.153254010843625</v>
      </c>
      <c r="AF124">
        <f>VLOOKUP($B124,'2001B4'!$E:$W,13,FALSE)</f>
        <v>21.846745989156382</v>
      </c>
      <c r="AG124">
        <f>VLOOKUP($B124,'2001B4'!$E:$W,14,FALSE)</f>
        <v>52.102662793064525</v>
      </c>
      <c r="AH124">
        <f>VLOOKUP($B124,'2001B4'!$E:$W,15,FALSE)</f>
        <v>16.814640735737683</v>
      </c>
      <c r="AI124">
        <f>VLOOKUP($B124,'2001B4'!$E:$W,16,FALSE)</f>
        <v>8.8188597546307435</v>
      </c>
      <c r="AJ124">
        <f>VLOOKUP($B124,'2001B4'!$E:$W,17,FALSE)</f>
        <v>7.8425639792009765</v>
      </c>
      <c r="AK124">
        <f>VLOOKUP($B124,'2001B4'!$E:$W,18,FALSE)</f>
        <v>14.421272737366074</v>
      </c>
      <c r="AL124">
        <f>VLOOKUP($B124,'2001B4'!$E:$W,19,FALSE)</f>
        <v>47.897337206935475</v>
      </c>
      <c r="AN124">
        <f t="shared" si="3"/>
        <v>3.950136279917519</v>
      </c>
      <c r="AO124">
        <f t="shared" si="4"/>
        <v>1.5665680146362106</v>
      </c>
      <c r="AP124">
        <f t="shared" si="5"/>
        <v>6.1925976843195443</v>
      </c>
      <c r="AQ124">
        <f t="shared" si="6"/>
        <v>6.9749390685559902</v>
      </c>
      <c r="AR124">
        <f t="shared" si="7"/>
        <v>1.4685489183239397</v>
      </c>
      <c r="AS124">
        <f t="shared" si="8"/>
        <v>-3.3727091515317174</v>
      </c>
      <c r="AT124">
        <f t="shared" si="9"/>
        <v>-0.17442426497260222</v>
      </c>
      <c r="AU124">
        <f t="shared" si="10"/>
        <v>-0.53233031447921597</v>
      </c>
      <c r="AV124">
        <f t="shared" si="11"/>
        <v>2.610914812659594</v>
      </c>
    </row>
    <row r="125" spans="1:48" x14ac:dyDescent="0.25">
      <c r="A125" t="s">
        <v>2655</v>
      </c>
      <c r="B125">
        <v>124</v>
      </c>
      <c r="C125" t="s">
        <v>186</v>
      </c>
      <c r="D125">
        <f>VLOOKUP($B125,'2011B4'!$B:$U,3,FALSE)</f>
        <v>0</v>
      </c>
      <c r="E125">
        <f>VLOOKUP($B125,'2011B4'!$B:$U,4,FALSE)</f>
        <v>1388552</v>
      </c>
      <c r="F125">
        <f>VLOOKUP($B125,'2011B4'!$B:$U,5,FALSE)</f>
        <v>696532</v>
      </c>
      <c r="G125">
        <f>VLOOKUP($B125,'2011B4'!$B:$U,6,FALSE)</f>
        <v>692020</v>
      </c>
      <c r="H125">
        <f>VLOOKUP($B125,'2011B4'!$B:$U,7,FALSE)</f>
        <v>216373</v>
      </c>
      <c r="I125">
        <f>VLOOKUP($B125,'2011B4'!$B:$U,8,FALSE)</f>
        <v>170979</v>
      </c>
      <c r="J125">
        <f>VLOOKUP($B125,'2011B4'!$B:$U,9,FALSE)</f>
        <v>45394</v>
      </c>
      <c r="K125">
        <f>VLOOKUP($B125,'2011B4'!$B:$U,10,FALSE)</f>
        <v>15.582635724121245</v>
      </c>
      <c r="L125">
        <f>VLOOKUP($B125,'2011B4'!$B:$U,11,FALSE)</f>
        <v>24.547185197521433</v>
      </c>
      <c r="M125">
        <f>VLOOKUP($B125,'2011B4'!$B:$U,12,FALSE)</f>
        <v>6.5596370047108472</v>
      </c>
      <c r="N125">
        <f>VLOOKUP($B125,'2011B4'!$B:$U,13,FALSE)</f>
        <v>79.020487768806646</v>
      </c>
      <c r="O125">
        <f>VLOOKUP($B125,'2011B4'!$B:$U,14,FALSE)</f>
        <v>20.979512231193358</v>
      </c>
      <c r="P125">
        <f>VLOOKUP($B125,'2011B4'!$B:$U,15,FALSE)</f>
        <v>61.433265703206963</v>
      </c>
      <c r="Q125">
        <f>VLOOKUP($B125,'2011B4'!$B:$U,16,FALSE)</f>
        <v>5.8302098690686917</v>
      </c>
      <c r="R125">
        <f>VLOOKUP($B125,'2011B4'!$B:$U,17,FALSE)</f>
        <v>6.0132271586565791</v>
      </c>
      <c r="S125">
        <f>VLOOKUP($B125,'2011B4'!$B:$U,18,FALSE)</f>
        <v>5.0537728829382598</v>
      </c>
      <c r="T125">
        <f>VLOOKUP($B125,'2011B4'!$B:$U,19,FALSE)</f>
        <v>21.669524386129506</v>
      </c>
      <c r="U125">
        <f>VLOOKUP($B125,'2011B4'!$B:$U,20,FALSE)</f>
        <v>38.566734296793037</v>
      </c>
      <c r="V125">
        <f>VLOOKUP($B125,'2001B4'!$E:$W,3,FALSE)</f>
        <v>1107643</v>
      </c>
      <c r="W125">
        <f>VLOOKUP($B125,'2001B4'!$E:$W,4,FALSE)</f>
        <v>547791</v>
      </c>
      <c r="X125">
        <f>VLOOKUP($B125,'2001B4'!$E:$W,5,FALSE)</f>
        <v>559852</v>
      </c>
      <c r="Y125">
        <f>VLOOKUP($B125,'2001B4'!$E:$W,6,FALSE)</f>
        <v>271565</v>
      </c>
      <c r="Z125">
        <f>VLOOKUP($B125,'2001B4'!$E:$W,7,FALSE)</f>
        <v>201781</v>
      </c>
      <c r="AA125">
        <f>VLOOKUP($B125,'2001B4'!$E:$W,8,FALSE)</f>
        <v>69784</v>
      </c>
      <c r="AB125">
        <f>VLOOKUP($B125,'2001B4'!$E:$W,9,FALSE)</f>
        <v>24.517376085977162</v>
      </c>
      <c r="AC125">
        <f>VLOOKUP($B125,'2001B4'!$E:$W,10,FALSE)</f>
        <v>36.835398902136035</v>
      </c>
      <c r="AD125">
        <f>VLOOKUP($B125,'2001B4'!$E:$W,11,FALSE)</f>
        <v>12.464722819602324</v>
      </c>
      <c r="AE125">
        <f>VLOOKUP($B125,'2001B4'!$E:$W,12,FALSE)</f>
        <v>74.303021376097803</v>
      </c>
      <c r="AF125">
        <f>VLOOKUP($B125,'2001B4'!$E:$W,13,FALSE)</f>
        <v>25.696978623902194</v>
      </c>
      <c r="AG125">
        <f>VLOOKUP($B125,'2001B4'!$E:$W,14,FALSE)</f>
        <v>70.442435512676525</v>
      </c>
      <c r="AH125">
        <f>VLOOKUP($B125,'2001B4'!$E:$W,15,FALSE)</f>
        <v>7.1717636661572737</v>
      </c>
      <c r="AI125">
        <f>VLOOKUP($B125,'2001B4'!$E:$W,16,FALSE)</f>
        <v>4.6441919982324675</v>
      </c>
      <c r="AJ125">
        <f>VLOOKUP($B125,'2001B4'!$E:$W,17,FALSE)</f>
        <v>4.1478099165945537</v>
      </c>
      <c r="AK125">
        <f>VLOOKUP($B125,'2001B4'!$E:$W,18,FALSE)</f>
        <v>13.593798906339183</v>
      </c>
      <c r="AL125">
        <f>VLOOKUP($B125,'2001B4'!$E:$W,19,FALSE)</f>
        <v>29.557564487323475</v>
      </c>
      <c r="AN125">
        <f t="shared" si="3"/>
        <v>-8.9347403618559174</v>
      </c>
      <c r="AO125">
        <f t="shared" si="4"/>
        <v>-12.288213704614602</v>
      </c>
      <c r="AP125">
        <f t="shared" si="5"/>
        <v>-5.9050858148914767</v>
      </c>
      <c r="AQ125">
        <f t="shared" si="6"/>
        <v>-4.7174663927088361</v>
      </c>
      <c r="AR125">
        <f t="shared" si="7"/>
        <v>-9.0091698094695616</v>
      </c>
      <c r="AS125">
        <f t="shared" si="8"/>
        <v>-1.341553797088582</v>
      </c>
      <c r="AT125">
        <f t="shared" si="9"/>
        <v>1.3690351604241116</v>
      </c>
      <c r="AU125">
        <f t="shared" si="10"/>
        <v>0.9059629663437061</v>
      </c>
      <c r="AV125">
        <f t="shared" si="11"/>
        <v>8.0757254797903233</v>
      </c>
    </row>
    <row r="126" spans="1:48" x14ac:dyDescent="0.25">
      <c r="A126" t="s">
        <v>2657</v>
      </c>
      <c r="B126">
        <v>125</v>
      </c>
      <c r="C126" t="s">
        <v>187</v>
      </c>
      <c r="D126" t="str">
        <f>VLOOKUP($B126,'2011B4'!$B:$U,3,FALSE)</f>
        <v>YM</v>
      </c>
      <c r="E126">
        <f>VLOOKUP($B126,'2011B4'!$B:$U,4,FALSE)</f>
        <v>1797485</v>
      </c>
      <c r="F126">
        <f>VLOOKUP($B126,'2011B4'!$B:$U,5,FALSE)</f>
        <v>907754</v>
      </c>
      <c r="G126">
        <f>VLOOKUP($B126,'2011B4'!$B:$U,6,FALSE)</f>
        <v>889731</v>
      </c>
      <c r="H126">
        <f>VLOOKUP($B126,'2011B4'!$B:$U,7,FALSE)</f>
        <v>543334</v>
      </c>
      <c r="I126">
        <f>VLOOKUP($B126,'2011B4'!$B:$U,8,FALSE)</f>
        <v>361390</v>
      </c>
      <c r="J126">
        <f>VLOOKUP($B126,'2011B4'!$B:$U,9,FALSE)</f>
        <v>181944</v>
      </c>
      <c r="K126">
        <f>VLOOKUP($B126,'2011B4'!$B:$U,10,FALSE)</f>
        <v>30.227456696439749</v>
      </c>
      <c r="L126">
        <f>VLOOKUP($B126,'2011B4'!$B:$U,11,FALSE)</f>
        <v>39.811446713536931</v>
      </c>
      <c r="M126">
        <f>VLOOKUP($B126,'2011B4'!$B:$U,12,FALSE)</f>
        <v>20.449326819004845</v>
      </c>
      <c r="N126">
        <f>VLOOKUP($B126,'2011B4'!$B:$U,13,FALSE)</f>
        <v>66.513415320962793</v>
      </c>
      <c r="O126">
        <f>VLOOKUP($B126,'2011B4'!$B:$U,14,FALSE)</f>
        <v>33.4865846790372</v>
      </c>
      <c r="P126">
        <f>VLOOKUP($B126,'2011B4'!$B:$U,15,FALSE)</f>
        <v>79.483522106107856</v>
      </c>
      <c r="Q126">
        <f>VLOOKUP($B126,'2011B4'!$B:$U,16,FALSE)</f>
        <v>4.8610983299406989</v>
      </c>
      <c r="R126">
        <f>VLOOKUP($B126,'2011B4'!$B:$U,17,FALSE)</f>
        <v>3.2712843297124787</v>
      </c>
      <c r="S126">
        <f>VLOOKUP($B126,'2011B4'!$B:$U,18,FALSE)</f>
        <v>2.2503653369750469</v>
      </c>
      <c r="T126">
        <f>VLOOKUP($B126,'2011B4'!$B:$U,19,FALSE)</f>
        <v>10.13372989726393</v>
      </c>
      <c r="U126">
        <f>VLOOKUP($B126,'2011B4'!$B:$U,20,FALSE)</f>
        <v>20.516477893892155</v>
      </c>
      <c r="V126">
        <f>VLOOKUP($B126,'2001B4'!$E:$W,3,FALSE)</f>
        <v>1501589</v>
      </c>
      <c r="W126">
        <f>VLOOKUP($B126,'2001B4'!$E:$W,4,FALSE)</f>
        <v>760686</v>
      </c>
      <c r="X126">
        <f>VLOOKUP($B126,'2001B4'!$E:$W,5,FALSE)</f>
        <v>740903</v>
      </c>
      <c r="Y126">
        <f>VLOOKUP($B126,'2001B4'!$E:$W,6,FALSE)</f>
        <v>526969</v>
      </c>
      <c r="Z126">
        <f>VLOOKUP($B126,'2001B4'!$E:$W,7,FALSE)</f>
        <v>333185</v>
      </c>
      <c r="AA126">
        <f>VLOOKUP($B126,'2001B4'!$E:$W,8,FALSE)</f>
        <v>193784</v>
      </c>
      <c r="AB126">
        <f>VLOOKUP($B126,'2001B4'!$E:$W,9,FALSE)</f>
        <v>35.094090326980286</v>
      </c>
      <c r="AC126">
        <f>VLOOKUP($B126,'2001B4'!$E:$W,10,FALSE)</f>
        <v>43.800595778021417</v>
      </c>
      <c r="AD126">
        <f>VLOOKUP($B126,'2001B4'!$E:$W,11,FALSE)</f>
        <v>26.155110722996127</v>
      </c>
      <c r="AE126">
        <f>VLOOKUP($B126,'2001B4'!$E:$W,12,FALSE)</f>
        <v>63.226679368236084</v>
      </c>
      <c r="AF126">
        <f>VLOOKUP($B126,'2001B4'!$E:$W,13,FALSE)</f>
        <v>36.773320631763916</v>
      </c>
      <c r="AG126">
        <f>VLOOKUP($B126,'2001B4'!$E:$W,14,FALSE)</f>
        <v>84.810871227719275</v>
      </c>
      <c r="AH126">
        <f>VLOOKUP($B126,'2001B4'!$E:$W,15,FALSE)</f>
        <v>4.2801379208264621</v>
      </c>
      <c r="AI126">
        <f>VLOOKUP($B126,'2001B4'!$E:$W,16,FALSE)</f>
        <v>2.884230381673305</v>
      </c>
      <c r="AJ126">
        <f>VLOOKUP($B126,'2001B4'!$E:$W,17,FALSE)</f>
        <v>1.1947571868553937</v>
      </c>
      <c r="AK126">
        <f>VLOOKUP($B126,'2001B4'!$E:$W,18,FALSE)</f>
        <v>6.8300032829255617</v>
      </c>
      <c r="AL126">
        <f>VLOOKUP($B126,'2001B4'!$E:$W,19,FALSE)</f>
        <v>15.189128772280725</v>
      </c>
      <c r="AN126">
        <f>DistrictMath!J$89</f>
        <v>-1.3176131003746647</v>
      </c>
      <c r="AO126">
        <f>DistrictMath!K$89</f>
        <v>-2.2843305926750546</v>
      </c>
      <c r="AP126">
        <f>DistrictMath!L$89</f>
        <v>-0.3245576265226795</v>
      </c>
      <c r="AQ126">
        <f>DistrictMath!N$89</f>
        <v>0.77617674413125926</v>
      </c>
      <c r="AR126">
        <f>DistrictMath!O$89</f>
        <v>-3.0850452670457287</v>
      </c>
      <c r="AS126">
        <f>DistrictMath!P$89</f>
        <v>-0.85297919338428141</v>
      </c>
      <c r="AT126">
        <f>DistrictMath!Q$89</f>
        <v>-3.6300844456985004E-2</v>
      </c>
      <c r="AU126">
        <f>DistrictMath!R$89</f>
        <v>0.78251485844350421</v>
      </c>
      <c r="AV126">
        <f>DistrictMath!S$89</f>
        <v>3.1918104464434833</v>
      </c>
    </row>
    <row r="127" spans="1:48" x14ac:dyDescent="0.25">
      <c r="A127" t="s">
        <v>2659</v>
      </c>
      <c r="B127">
        <v>126</v>
      </c>
      <c r="C127" t="s">
        <v>188</v>
      </c>
      <c r="D127" t="str">
        <f>VLOOKUP($B127,'2011B4'!$B:$U,3,FALSE)</f>
        <v>YM</v>
      </c>
      <c r="E127">
        <f>VLOOKUP($B127,'2011B4'!$B:$U,4,FALSE)</f>
        <v>1544338</v>
      </c>
      <c r="F127">
        <f>VLOOKUP($B127,'2011B4'!$B:$U,5,FALSE)</f>
        <v>783171</v>
      </c>
      <c r="G127">
        <f>VLOOKUP($B127,'2011B4'!$B:$U,6,FALSE)</f>
        <v>761167</v>
      </c>
      <c r="H127">
        <f>VLOOKUP($B127,'2011B4'!$B:$U,7,FALSE)</f>
        <v>656948</v>
      </c>
      <c r="I127">
        <f>VLOOKUP($B127,'2011B4'!$B:$U,8,FALSE)</f>
        <v>408352</v>
      </c>
      <c r="J127">
        <f>VLOOKUP($B127,'2011B4'!$B:$U,9,FALSE)</f>
        <v>248596</v>
      </c>
      <c r="K127">
        <f>VLOOKUP($B127,'2011B4'!$B:$U,10,FALSE)</f>
        <v>42.539133272638502</v>
      </c>
      <c r="L127">
        <f>VLOOKUP($B127,'2011B4'!$B:$U,11,FALSE)</f>
        <v>52.140847911886425</v>
      </c>
      <c r="M127">
        <f>VLOOKUP($B127,'2011B4'!$B:$U,12,FALSE)</f>
        <v>32.659849940945939</v>
      </c>
      <c r="N127">
        <f>VLOOKUP($B127,'2011B4'!$B:$U,13,FALSE)</f>
        <v>62.158953220041766</v>
      </c>
      <c r="O127">
        <f>VLOOKUP($B127,'2011B4'!$B:$U,14,FALSE)</f>
        <v>37.841046779958234</v>
      </c>
      <c r="P127">
        <f>VLOOKUP($B127,'2011B4'!$B:$U,15,FALSE)</f>
        <v>72.030663005291132</v>
      </c>
      <c r="Q127">
        <f>VLOOKUP($B127,'2011B4'!$B:$U,16,FALSE)</f>
        <v>7.6684912656709514</v>
      </c>
      <c r="R127">
        <f>VLOOKUP($B127,'2011B4'!$B:$U,17,FALSE)</f>
        <v>4.796726681563837</v>
      </c>
      <c r="S127">
        <f>VLOOKUP($B127,'2011B4'!$B:$U,18,FALSE)</f>
        <v>3.1314502822141175</v>
      </c>
      <c r="T127">
        <f>VLOOKUP($B127,'2011B4'!$B:$U,19,FALSE)</f>
        <v>12.372668765259959</v>
      </c>
      <c r="U127">
        <f>VLOOKUP($B127,'2011B4'!$B:$U,20,FALSE)</f>
        <v>27.969336994708865</v>
      </c>
      <c r="V127">
        <f>VLOOKUP($B127,'2001B4'!$E:$W,3,FALSE)</f>
        <v>1803524</v>
      </c>
      <c r="W127">
        <f>VLOOKUP($B127,'2001B4'!$E:$W,4,FALSE)</f>
        <v>918063</v>
      </c>
      <c r="X127">
        <f>VLOOKUP($B127,'2001B4'!$E:$W,5,FALSE)</f>
        <v>885461</v>
      </c>
      <c r="Y127">
        <f>VLOOKUP($B127,'2001B4'!$E:$W,6,FALSE)</f>
        <v>743292</v>
      </c>
      <c r="Z127">
        <f>VLOOKUP($B127,'2001B4'!$E:$W,7,FALSE)</f>
        <v>467450</v>
      </c>
      <c r="AA127">
        <f>VLOOKUP($B127,'2001B4'!$E:$W,8,FALSE)</f>
        <v>275842</v>
      </c>
      <c r="AB127">
        <f>VLOOKUP($B127,'2001B4'!$E:$W,9,FALSE)</f>
        <v>41.213313490699321</v>
      </c>
      <c r="AC127">
        <f>VLOOKUP($B127,'2001B4'!$E:$W,10,FALSE)</f>
        <v>50.916984999940098</v>
      </c>
      <c r="AD127">
        <f>VLOOKUP($B127,'2001B4'!$E:$W,11,FALSE)</f>
        <v>31.15236018300072</v>
      </c>
      <c r="AE127">
        <f>VLOOKUP($B127,'2001B4'!$E:$W,12,FALSE)</f>
        <v>62.889147199216453</v>
      </c>
      <c r="AF127">
        <f>VLOOKUP($B127,'2001B4'!$E:$W,13,FALSE)</f>
        <v>37.11085280078354</v>
      </c>
      <c r="AG127">
        <f>VLOOKUP($B127,'2001B4'!$E:$W,14,FALSE)</f>
        <v>78.04106596061844</v>
      </c>
      <c r="AH127">
        <f>VLOOKUP($B127,'2001B4'!$E:$W,15,FALSE)</f>
        <v>6.6444950302169268</v>
      </c>
      <c r="AI127">
        <f>VLOOKUP($B127,'2001B4'!$E:$W,16,FALSE)</f>
        <v>4.296023635394973</v>
      </c>
      <c r="AJ127">
        <f>VLOOKUP($B127,'2001B4'!$E:$W,17,FALSE)</f>
        <v>2.293580450213375</v>
      </c>
      <c r="AK127">
        <f>VLOOKUP($B127,'2001B4'!$E:$W,18,FALSE)</f>
        <v>8.724834923556287</v>
      </c>
      <c r="AL127">
        <f>VLOOKUP($B127,'2001B4'!$E:$W,19,FALSE)</f>
        <v>21.95893403938156</v>
      </c>
      <c r="AN127">
        <f>DistrictMath!J$89</f>
        <v>-1.3176131003746647</v>
      </c>
      <c r="AO127">
        <f>DistrictMath!K$89</f>
        <v>-2.2843305926750546</v>
      </c>
      <c r="AP127">
        <f>DistrictMath!L$89</f>
        <v>-0.3245576265226795</v>
      </c>
      <c r="AQ127">
        <f>DistrictMath!N$89</f>
        <v>0.77617674413125926</v>
      </c>
      <c r="AR127">
        <f>DistrictMath!O$89</f>
        <v>-3.0850452670457287</v>
      </c>
      <c r="AS127">
        <f>DistrictMath!P$89</f>
        <v>-0.85297919338428141</v>
      </c>
      <c r="AT127">
        <f>DistrictMath!Q$89</f>
        <v>-3.6300844456985004E-2</v>
      </c>
      <c r="AU127">
        <f>DistrictMath!R$89</f>
        <v>0.78251485844350421</v>
      </c>
      <c r="AV127">
        <f>DistrictMath!S$89</f>
        <v>3.1918104464434833</v>
      </c>
    </row>
    <row r="128" spans="1:48" x14ac:dyDescent="0.25">
      <c r="A128" t="s">
        <v>2661</v>
      </c>
      <c r="B128">
        <v>127</v>
      </c>
      <c r="C128" t="s">
        <v>189</v>
      </c>
      <c r="D128">
        <f>VLOOKUP($B128,'2011B4'!$B:$U,3,FALSE)</f>
        <v>0</v>
      </c>
      <c r="E128">
        <f>VLOOKUP($B128,'2011B4'!$B:$U,4,FALSE)</f>
        <v>1951014</v>
      </c>
      <c r="F128">
        <f>VLOOKUP($B128,'2011B4'!$B:$U,5,FALSE)</f>
        <v>1021161</v>
      </c>
      <c r="G128">
        <f>VLOOKUP($B128,'2011B4'!$B:$U,6,FALSE)</f>
        <v>929853</v>
      </c>
      <c r="H128">
        <f>VLOOKUP($B128,'2011B4'!$B:$U,7,FALSE)</f>
        <v>577645</v>
      </c>
      <c r="I128">
        <f>VLOOKUP($B128,'2011B4'!$B:$U,8,FALSE)</f>
        <v>467166</v>
      </c>
      <c r="J128">
        <f>VLOOKUP($B128,'2011B4'!$B:$U,9,FALSE)</f>
        <v>110479</v>
      </c>
      <c r="K128">
        <f>VLOOKUP($B128,'2011B4'!$B:$U,10,FALSE)</f>
        <v>29.607424652001473</v>
      </c>
      <c r="L128">
        <f>VLOOKUP($B128,'2011B4'!$B:$U,11,FALSE)</f>
        <v>45.748515660116276</v>
      </c>
      <c r="M128">
        <f>VLOOKUP($B128,'2011B4'!$B:$U,12,FALSE)</f>
        <v>11.881340383910146</v>
      </c>
      <c r="N128">
        <f>VLOOKUP($B128,'2011B4'!$B:$U,13,FALSE)</f>
        <v>80.874239368470256</v>
      </c>
      <c r="O128">
        <f>VLOOKUP($B128,'2011B4'!$B:$U,14,FALSE)</f>
        <v>19.125760631529744</v>
      </c>
      <c r="P128">
        <f>VLOOKUP($B128,'2011B4'!$B:$U,15,FALSE)</f>
        <v>31.726925706965353</v>
      </c>
      <c r="Q128">
        <f>VLOOKUP($B128,'2011B4'!$B:$U,16,FALSE)</f>
        <v>16.516372512529323</v>
      </c>
      <c r="R128">
        <f>VLOOKUP($B128,'2011B4'!$B:$U,17,FALSE)</f>
        <v>12.372651022686943</v>
      </c>
      <c r="S128">
        <f>VLOOKUP($B128,'2011B4'!$B:$U,18,FALSE)</f>
        <v>9.2442590172164572</v>
      </c>
      <c r="T128">
        <f>VLOOKUP($B128,'2011B4'!$B:$U,19,FALSE)</f>
        <v>30.139791740601929</v>
      </c>
      <c r="U128">
        <f>VLOOKUP($B128,'2011B4'!$B:$U,20,FALSE)</f>
        <v>68.273074293034654</v>
      </c>
      <c r="V128">
        <f>VLOOKUP($B128,'2001B4'!$E:$W,3,FALSE)</f>
        <v>1568525</v>
      </c>
      <c r="W128">
        <f>VLOOKUP($B128,'2001B4'!$E:$W,4,FALSE)</f>
        <v>827128</v>
      </c>
      <c r="X128">
        <f>VLOOKUP($B128,'2001B4'!$E:$W,5,FALSE)</f>
        <v>741397</v>
      </c>
      <c r="Y128">
        <f>VLOOKUP($B128,'2001B4'!$E:$W,6,FALSE)</f>
        <v>417574</v>
      </c>
      <c r="Z128">
        <f>VLOOKUP($B128,'2001B4'!$E:$W,7,FALSE)</f>
        <v>350313</v>
      </c>
      <c r="AA128">
        <f>VLOOKUP($B128,'2001B4'!$E:$W,8,FALSE)</f>
        <v>67261</v>
      </c>
      <c r="AB128">
        <f>VLOOKUP($B128,'2001B4'!$E:$W,9,FALSE)</f>
        <v>26.622081254681945</v>
      </c>
      <c r="AC128">
        <f>VLOOKUP($B128,'2001B4'!$E:$W,10,FALSE)</f>
        <v>42.352936909402175</v>
      </c>
      <c r="AD128">
        <f>VLOOKUP($B128,'2001B4'!$E:$W,11,FALSE)</f>
        <v>9.0721974866367141</v>
      </c>
      <c r="AE128">
        <f>VLOOKUP($B128,'2001B4'!$E:$W,12,FALSE)</f>
        <v>83.892435831732811</v>
      </c>
      <c r="AF128">
        <f>VLOOKUP($B128,'2001B4'!$E:$W,13,FALSE)</f>
        <v>16.107564168267182</v>
      </c>
      <c r="AG128">
        <f>VLOOKUP($B128,'2001B4'!$E:$W,14,FALSE)</f>
        <v>36.400733762159525</v>
      </c>
      <c r="AH128">
        <f>VLOOKUP($B128,'2001B4'!$E:$W,15,FALSE)</f>
        <v>18.760028162672963</v>
      </c>
      <c r="AI128">
        <f>VLOOKUP($B128,'2001B4'!$E:$W,16,FALSE)</f>
        <v>12.439711284706423</v>
      </c>
      <c r="AJ128">
        <f>VLOOKUP($B128,'2001B4'!$E:$W,17,FALSE)</f>
        <v>7.4099441057153932</v>
      </c>
      <c r="AK128">
        <f>VLOOKUP($B128,'2001B4'!$E:$W,18,FALSE)</f>
        <v>24.989582684745699</v>
      </c>
      <c r="AL128">
        <f>VLOOKUP($B128,'2001B4'!$E:$W,19,FALSE)</f>
        <v>63.599266237840475</v>
      </c>
      <c r="AN128">
        <f t="shared" si="3"/>
        <v>2.9853433973195287</v>
      </c>
      <c r="AO128">
        <f t="shared" si="4"/>
        <v>3.3955787507141011</v>
      </c>
      <c r="AP128">
        <f t="shared" si="5"/>
        <v>2.809142897273432</v>
      </c>
      <c r="AQ128">
        <f t="shared" si="6"/>
        <v>3.0181964632625622</v>
      </c>
      <c r="AR128">
        <f t="shared" si="7"/>
        <v>-4.6738080551941721</v>
      </c>
      <c r="AS128">
        <f t="shared" si="8"/>
        <v>-2.2436556501436407</v>
      </c>
      <c r="AT128">
        <f t="shared" si="9"/>
        <v>-6.7060262019479566E-2</v>
      </c>
      <c r="AU128">
        <f t="shared" si="10"/>
        <v>1.834314911501064</v>
      </c>
      <c r="AV128">
        <f t="shared" si="11"/>
        <v>5.1502090558562301</v>
      </c>
    </row>
    <row r="129" spans="1:48" x14ac:dyDescent="0.25">
      <c r="A129" t="s">
        <v>2663</v>
      </c>
      <c r="B129">
        <v>128</v>
      </c>
      <c r="C129" t="s">
        <v>190</v>
      </c>
      <c r="D129">
        <f>VLOOKUP($B129,'2011B4'!$B:$U,3,FALSE)</f>
        <v>0</v>
      </c>
      <c r="E129">
        <f>VLOOKUP($B129,'2011B4'!$B:$U,4,FALSE)</f>
        <v>1222755</v>
      </c>
      <c r="F129">
        <f>VLOOKUP($B129,'2011B4'!$B:$U,5,FALSE)</f>
        <v>633945</v>
      </c>
      <c r="G129">
        <f>VLOOKUP($B129,'2011B4'!$B:$U,6,FALSE)</f>
        <v>588810</v>
      </c>
      <c r="H129">
        <f>VLOOKUP($B129,'2011B4'!$B:$U,7,FALSE)</f>
        <v>360139</v>
      </c>
      <c r="I129">
        <f>VLOOKUP($B129,'2011B4'!$B:$U,8,FALSE)</f>
        <v>262836</v>
      </c>
      <c r="J129">
        <f>VLOOKUP($B129,'2011B4'!$B:$U,9,FALSE)</f>
        <v>97303</v>
      </c>
      <c r="K129">
        <f>VLOOKUP($B129,'2011B4'!$B:$U,10,FALSE)</f>
        <v>29.453079316788727</v>
      </c>
      <c r="L129">
        <f>VLOOKUP($B129,'2011B4'!$B:$U,11,FALSE)</f>
        <v>41.460379054965337</v>
      </c>
      <c r="M129">
        <f>VLOOKUP($B129,'2011B4'!$B:$U,12,FALSE)</f>
        <v>16.525364718669859</v>
      </c>
      <c r="N129">
        <f>VLOOKUP($B129,'2011B4'!$B:$U,13,FALSE)</f>
        <v>72.981820908038287</v>
      </c>
      <c r="O129">
        <f>VLOOKUP($B129,'2011B4'!$B:$U,14,FALSE)</f>
        <v>27.018179091961713</v>
      </c>
      <c r="P129">
        <f>VLOOKUP($B129,'2011B4'!$B:$U,15,FALSE)</f>
        <v>71.318851887743335</v>
      </c>
      <c r="Q129">
        <f>VLOOKUP($B129,'2011B4'!$B:$U,16,FALSE)</f>
        <v>5.469277140215306</v>
      </c>
      <c r="R129">
        <f>VLOOKUP($B129,'2011B4'!$B:$U,17,FALSE)</f>
        <v>5.9221578335031753</v>
      </c>
      <c r="S129">
        <f>VLOOKUP($B129,'2011B4'!$B:$U,18,FALSE)</f>
        <v>4.1081360252569148</v>
      </c>
      <c r="T129">
        <f>VLOOKUP($B129,'2011B4'!$B:$U,19,FALSE)</f>
        <v>13.181577113281261</v>
      </c>
      <c r="U129">
        <f>VLOOKUP($B129,'2011B4'!$B:$U,20,FALSE)</f>
        <v>28.681148112256658</v>
      </c>
      <c r="V129">
        <f>VLOOKUP($B129,'2001B4'!$E:$W,3,FALSE)</f>
        <v>1021653</v>
      </c>
      <c r="W129">
        <f>VLOOKUP($B129,'2001B4'!$E:$W,4,FALSE)</f>
        <v>535137</v>
      </c>
      <c r="X129">
        <f>VLOOKUP($B129,'2001B4'!$E:$W,5,FALSE)</f>
        <v>486516</v>
      </c>
      <c r="Y129">
        <f>VLOOKUP($B129,'2001B4'!$E:$W,6,FALSE)</f>
        <v>301797</v>
      </c>
      <c r="Z129">
        <f>VLOOKUP($B129,'2001B4'!$E:$W,7,FALSE)</f>
        <v>229458</v>
      </c>
      <c r="AA129">
        <f>VLOOKUP($B129,'2001B4'!$E:$W,8,FALSE)</f>
        <v>72339</v>
      </c>
      <c r="AB129">
        <f>VLOOKUP($B129,'2001B4'!$E:$W,9,FALSE)</f>
        <v>29.540068888360331</v>
      </c>
      <c r="AC129">
        <f>VLOOKUP($B129,'2001B4'!$E:$W,10,FALSE)</f>
        <v>42.878365726907312</v>
      </c>
      <c r="AD129">
        <f>VLOOKUP($B129,'2001B4'!$E:$W,11,FALSE)</f>
        <v>14.868781293934836</v>
      </c>
      <c r="AE129">
        <f>VLOOKUP($B129,'2001B4'!$E:$W,12,FALSE)</f>
        <v>76.030576844700249</v>
      </c>
      <c r="AF129">
        <f>VLOOKUP($B129,'2001B4'!$E:$W,13,FALSE)</f>
        <v>23.969423155299754</v>
      </c>
      <c r="AG129">
        <f>VLOOKUP($B129,'2001B4'!$E:$W,14,FALSE)</f>
        <v>74.84169822761659</v>
      </c>
      <c r="AH129">
        <f>VLOOKUP($B129,'2001B4'!$E:$W,15,FALSE)</f>
        <v>7.0060338571953995</v>
      </c>
      <c r="AI129">
        <f>VLOOKUP($B129,'2001B4'!$E:$W,16,FALSE)</f>
        <v>5.8088715262245811</v>
      </c>
      <c r="AJ129">
        <f>VLOOKUP($B129,'2001B4'!$E:$W,17,FALSE)</f>
        <v>2.4970427141422875</v>
      </c>
      <c r="AK129">
        <f>VLOOKUP($B129,'2001B4'!$E:$W,18,FALSE)</f>
        <v>9.8463536748211542</v>
      </c>
      <c r="AL129">
        <f>VLOOKUP($B129,'2001B4'!$E:$W,19,FALSE)</f>
        <v>25.15830177238341</v>
      </c>
      <c r="AN129">
        <f>K129-AB129</f>
        <v>-8.6989571571603364E-2</v>
      </c>
      <c r="AO129">
        <f t="shared" si="4"/>
        <v>-1.4179866719419749</v>
      </c>
      <c r="AP129">
        <f t="shared" si="5"/>
        <v>1.6565834247350235</v>
      </c>
      <c r="AQ129">
        <f t="shared" si="6"/>
        <v>3.0487559366619585</v>
      </c>
      <c r="AR129">
        <f t="shared" si="7"/>
        <v>-3.5228463398732544</v>
      </c>
      <c r="AS129">
        <f t="shared" si="8"/>
        <v>-1.5367567169800935</v>
      </c>
      <c r="AT129">
        <f t="shared" si="9"/>
        <v>0.11328630727859412</v>
      </c>
      <c r="AU129">
        <f t="shared" si="10"/>
        <v>1.6110933111146273</v>
      </c>
      <c r="AV129">
        <f t="shared" si="11"/>
        <v>3.3352234384601065</v>
      </c>
    </row>
    <row r="130" spans="1:48" x14ac:dyDescent="0.25">
      <c r="A130" t="s">
        <v>2665</v>
      </c>
      <c r="B130">
        <v>129</v>
      </c>
      <c r="C130" t="s">
        <v>191</v>
      </c>
      <c r="D130">
        <f>VLOOKUP($B130,'2011B4'!$B:$U,3,FALSE)</f>
        <v>0</v>
      </c>
      <c r="E130">
        <f>VLOOKUP($B130,'2011B4'!$B:$U,4,FALSE)</f>
        <v>1411129</v>
      </c>
      <c r="F130">
        <f>VLOOKUP($B130,'2011B4'!$B:$U,5,FALSE)</f>
        <v>725143</v>
      </c>
      <c r="G130">
        <f>VLOOKUP($B130,'2011B4'!$B:$U,6,FALSE)</f>
        <v>685986</v>
      </c>
      <c r="H130">
        <f>VLOOKUP($B130,'2011B4'!$B:$U,7,FALSE)</f>
        <v>475344</v>
      </c>
      <c r="I130">
        <f>VLOOKUP($B130,'2011B4'!$B:$U,8,FALSE)</f>
        <v>338050</v>
      </c>
      <c r="J130">
        <f>VLOOKUP($B130,'2011B4'!$B:$U,9,FALSE)</f>
        <v>137294</v>
      </c>
      <c r="K130">
        <f>VLOOKUP($B130,'2011B4'!$B:$U,10,FALSE)</f>
        <v>33.685368240607346</v>
      </c>
      <c r="L130">
        <f>VLOOKUP($B130,'2011B4'!$B:$U,11,FALSE)</f>
        <v>46.618391131128618</v>
      </c>
      <c r="M130">
        <f>VLOOKUP($B130,'2011B4'!$B:$U,12,FALSE)</f>
        <v>20.014111075153139</v>
      </c>
      <c r="N130">
        <f>VLOOKUP($B130,'2011B4'!$B:$U,13,FALSE)</f>
        <v>71.116917432427883</v>
      </c>
      <c r="O130">
        <f>VLOOKUP($B130,'2011B4'!$B:$U,14,FALSE)</f>
        <v>28.883082567572117</v>
      </c>
      <c r="P130">
        <f>VLOOKUP($B130,'2011B4'!$B:$U,15,FALSE)</f>
        <v>75.984970884243836</v>
      </c>
      <c r="Q130">
        <f>VLOOKUP($B130,'2011B4'!$B:$U,16,FALSE)</f>
        <v>5.5669157494361974</v>
      </c>
      <c r="R130">
        <f>VLOOKUP($B130,'2011B4'!$B:$U,17,FALSE)</f>
        <v>4.2689084115924469</v>
      </c>
      <c r="S130">
        <f>VLOOKUP($B130,'2011B4'!$B:$U,18,FALSE)</f>
        <v>3.2830960315056044</v>
      </c>
      <c r="T130">
        <f>VLOOKUP($B130,'2011B4'!$B:$U,19,FALSE)</f>
        <v>10.896108923221918</v>
      </c>
      <c r="U130">
        <f>VLOOKUP($B130,'2011B4'!$B:$U,20,FALSE)</f>
        <v>24.015029115756164</v>
      </c>
      <c r="V130">
        <f>VLOOKUP($B130,'2001B4'!$E:$W,3,FALSE)</f>
        <v>1180323</v>
      </c>
      <c r="W130">
        <f>VLOOKUP($B130,'2001B4'!$E:$W,4,FALSE)</f>
        <v>612804</v>
      </c>
      <c r="X130">
        <f>VLOOKUP($B130,'2001B4'!$E:$W,5,FALSE)</f>
        <v>567519</v>
      </c>
      <c r="Y130">
        <f>VLOOKUP($B130,'2001B4'!$E:$W,6,FALSE)</f>
        <v>397848</v>
      </c>
      <c r="Z130">
        <f>VLOOKUP($B130,'2001B4'!$E:$W,7,FALSE)</f>
        <v>291105</v>
      </c>
      <c r="AA130">
        <f>VLOOKUP($B130,'2001B4'!$E:$W,8,FALSE)</f>
        <v>106743</v>
      </c>
      <c r="AB130">
        <f>VLOOKUP($B130,'2001B4'!$E:$W,9,FALSE)</f>
        <v>33.706705706827705</v>
      </c>
      <c r="AC130">
        <f>VLOOKUP($B130,'2001B4'!$E:$W,10,FALSE)</f>
        <v>47.503769557639963</v>
      </c>
      <c r="AD130">
        <f>VLOOKUP($B130,'2001B4'!$E:$W,11,FALSE)</f>
        <v>18.808709488140487</v>
      </c>
      <c r="AE130">
        <f>VLOOKUP($B130,'2001B4'!$E:$W,12,FALSE)</f>
        <v>73.169904083971772</v>
      </c>
      <c r="AF130">
        <f>VLOOKUP($B130,'2001B4'!$E:$W,13,FALSE)</f>
        <v>26.830095916028228</v>
      </c>
      <c r="AG130">
        <f>VLOOKUP($B130,'2001B4'!$E:$W,14,FALSE)</f>
        <v>79.02264181295368</v>
      </c>
      <c r="AH130">
        <f>VLOOKUP($B130,'2001B4'!$E:$W,15,FALSE)</f>
        <v>6.4891616898916169</v>
      </c>
      <c r="AI130">
        <f>VLOOKUP($B130,'2001B4'!$E:$W,16,FALSE)</f>
        <v>4.4142486577788498</v>
      </c>
      <c r="AJ130">
        <f>VLOOKUP($B130,'2001B4'!$E:$W,17,FALSE)</f>
        <v>2.1545917033640989</v>
      </c>
      <c r="AK130">
        <f>VLOOKUP($B130,'2001B4'!$E:$W,18,FALSE)</f>
        <v>7.9193561360117437</v>
      </c>
      <c r="AL130">
        <f>VLOOKUP($B130,'2001B4'!$E:$W,19,FALSE)</f>
        <v>20.97735818704632</v>
      </c>
      <c r="AN130">
        <f t="shared" si="3"/>
        <v>-2.1337466220359147E-2</v>
      </c>
      <c r="AO130">
        <f t="shared" si="4"/>
        <v>-0.88537842651134468</v>
      </c>
      <c r="AP130">
        <f t="shared" si="5"/>
        <v>1.205401587012652</v>
      </c>
      <c r="AQ130">
        <f t="shared" si="6"/>
        <v>2.0529866515438897</v>
      </c>
      <c r="AR130">
        <f t="shared" si="7"/>
        <v>-3.0376709287098436</v>
      </c>
      <c r="AS130">
        <f t="shared" si="8"/>
        <v>-0.92224594045541952</v>
      </c>
      <c r="AT130">
        <f t="shared" si="9"/>
        <v>-0.14534024618640284</v>
      </c>
      <c r="AU130">
        <f t="shared" si="10"/>
        <v>1.1285043281415055</v>
      </c>
      <c r="AV130">
        <f t="shared" si="11"/>
        <v>2.9767527872101747</v>
      </c>
    </row>
    <row r="131" spans="1:48" x14ac:dyDescent="0.25">
      <c r="A131" t="s">
        <v>2653</v>
      </c>
      <c r="B131">
        <v>130</v>
      </c>
      <c r="C131" t="s">
        <v>192</v>
      </c>
      <c r="D131" t="str">
        <f>VLOOKUP($B131,'2011B4'!$B:$U,3,FALSE)</f>
        <v>YM</v>
      </c>
      <c r="E131">
        <f>VLOOKUP($B131,'2011B4'!$B:$U,4,FALSE)</f>
        <v>3068420</v>
      </c>
      <c r="F131">
        <f>VLOOKUP($B131,'2011B4'!$B:$U,5,FALSE)</f>
        <v>1566801</v>
      </c>
      <c r="G131">
        <f>VLOOKUP($B131,'2011B4'!$B:$U,6,FALSE)</f>
        <v>1501619</v>
      </c>
      <c r="H131">
        <f>VLOOKUP($B131,'2011B4'!$B:$U,7,FALSE)</f>
        <v>820522</v>
      </c>
      <c r="I131">
        <f>VLOOKUP($B131,'2011B4'!$B:$U,8,FALSE)</f>
        <v>621969</v>
      </c>
      <c r="J131">
        <f>VLOOKUP($B131,'2011B4'!$B:$U,9,FALSE)</f>
        <v>198553</v>
      </c>
      <c r="K131">
        <f>VLOOKUP($B131,'2011B4'!$B:$U,10,FALSE)</f>
        <v>26.740863375939412</v>
      </c>
      <c r="L131">
        <f>VLOOKUP($B131,'2011B4'!$B:$U,11,FALSE)</f>
        <v>39.696745151426377</v>
      </c>
      <c r="M131">
        <f>VLOOKUP($B131,'2011B4'!$B:$U,12,FALSE)</f>
        <v>13.222595079044686</v>
      </c>
      <c r="N131">
        <f>VLOOKUP($B131,'2011B4'!$B:$U,13,FALSE)</f>
        <v>75.80162384433325</v>
      </c>
      <c r="O131">
        <f>VLOOKUP($B131,'2011B4'!$B:$U,14,FALSE)</f>
        <v>24.198376155666761</v>
      </c>
      <c r="P131">
        <f>VLOOKUP($B131,'2011B4'!$B:$U,15,FALSE)</f>
        <v>53.400883827612176</v>
      </c>
      <c r="Q131">
        <f>VLOOKUP($B131,'2011B4'!$B:$U,16,FALSE)</f>
        <v>8.7629582144049767</v>
      </c>
      <c r="R131">
        <f>VLOOKUP($B131,'2011B4'!$B:$U,17,FALSE)</f>
        <v>8.3298193101464673</v>
      </c>
      <c r="S131">
        <f>VLOOKUP($B131,'2011B4'!$B:$U,18,FALSE)</f>
        <v>7.3102244668637768</v>
      </c>
      <c r="T131">
        <f>VLOOKUP($B131,'2011B4'!$B:$U,19,FALSE)</f>
        <v>22.1961141809726</v>
      </c>
      <c r="U131">
        <f>VLOOKUP($B131,'2011B4'!$B:$U,20,FALSE)</f>
        <v>46.599116172387824</v>
      </c>
      <c r="V131">
        <f>VLOOKUP($B131,'2001B4'!$E:$W,3,FALSE)</f>
        <v>2633312</v>
      </c>
      <c r="W131">
        <f>VLOOKUP($B131,'2001B4'!$E:$W,4,FALSE)</f>
        <v>1336004</v>
      </c>
      <c r="X131">
        <f>VLOOKUP($B131,'2001B4'!$E:$W,5,FALSE)</f>
        <v>1297308</v>
      </c>
      <c r="Y131">
        <f>VLOOKUP($B131,'2001B4'!$E:$W,6,FALSE)</f>
        <v>724138</v>
      </c>
      <c r="Z131">
        <f>VLOOKUP($B131,'2001B4'!$E:$W,7,FALSE)</f>
        <v>570141</v>
      </c>
      <c r="AA131">
        <f>VLOOKUP($B131,'2001B4'!$E:$W,8,FALSE)</f>
        <v>153997</v>
      </c>
      <c r="AB131">
        <f>VLOOKUP($B131,'2001B4'!$E:$W,9,FALSE)</f>
        <v>27.499134170200872</v>
      </c>
      <c r="AC131">
        <f>VLOOKUP($B131,'2001B4'!$E:$W,10,FALSE)</f>
        <v>42.67509678114736</v>
      </c>
      <c r="AD131">
        <f>VLOOKUP($B131,'2001B4'!$E:$W,11,FALSE)</f>
        <v>11.870504151674082</v>
      </c>
      <c r="AE131">
        <f>VLOOKUP($B131,'2001B4'!$E:$W,12,FALSE)</f>
        <v>78.733749644404796</v>
      </c>
      <c r="AF131">
        <f>VLOOKUP($B131,'2001B4'!$E:$W,13,FALSE)</f>
        <v>21.266250355595204</v>
      </c>
      <c r="AG131">
        <f>VLOOKUP($B131,'2001B4'!$E:$W,14,FALSE)</f>
        <v>57.132204082647227</v>
      </c>
      <c r="AH131">
        <f>VLOOKUP($B131,'2001B4'!$E:$W,15,FALSE)</f>
        <v>10.897646581176517</v>
      </c>
      <c r="AI131">
        <f>VLOOKUP($B131,'2001B4'!$E:$W,16,FALSE)</f>
        <v>8.4667563364993974</v>
      </c>
      <c r="AJ131">
        <f>VLOOKUP($B131,'2001B4'!$E:$W,17,FALSE)</f>
        <v>6.3376041583234137</v>
      </c>
      <c r="AK131">
        <f>VLOOKUP($B131,'2001B4'!$E:$W,18,FALSE)</f>
        <v>17.165788841353443</v>
      </c>
      <c r="AL131">
        <f>VLOOKUP($B131,'2001B4'!$E:$W,19,FALSE)</f>
        <v>42.867795917352773</v>
      </c>
      <c r="AN131">
        <f>DistrictMath!J$89</f>
        <v>-1.3176131003746647</v>
      </c>
      <c r="AO131">
        <f>DistrictMath!K$89</f>
        <v>-2.2843305926750546</v>
      </c>
      <c r="AP131">
        <f>DistrictMath!L$89</f>
        <v>-0.3245576265226795</v>
      </c>
      <c r="AQ131">
        <f>DistrictMath!N$89</f>
        <v>0.77617674413125926</v>
      </c>
      <c r="AR131">
        <f>DistrictMath!O$89</f>
        <v>-3.0850452670457287</v>
      </c>
      <c r="AS131">
        <f>DistrictMath!P$89</f>
        <v>-0.85297919338428141</v>
      </c>
      <c r="AT131">
        <f>DistrictMath!Q$89</f>
        <v>-3.6300844456985004E-2</v>
      </c>
      <c r="AU131">
        <f>DistrictMath!R$89</f>
        <v>0.78251485844350421</v>
      </c>
      <c r="AV131">
        <f>DistrictMath!S$89</f>
        <v>3.1918104464434833</v>
      </c>
    </row>
    <row r="132" spans="1:48" x14ac:dyDescent="0.25">
      <c r="A132" t="s">
        <v>2825</v>
      </c>
      <c r="B132">
        <v>131</v>
      </c>
      <c r="C132" t="s">
        <v>193</v>
      </c>
      <c r="D132" t="str">
        <f>VLOOKUP($B132,'2011B4'!$B:$U,3,FALSE)</f>
        <v>YM</v>
      </c>
      <c r="E132">
        <f>VLOOKUP($B132,'2011B4'!$B:$U,4,FALSE)</f>
        <v>867848</v>
      </c>
      <c r="F132">
        <f>VLOOKUP($B132,'2011B4'!$B:$U,5,FALSE)</f>
        <v>437744</v>
      </c>
      <c r="G132">
        <f>VLOOKUP($B132,'2011B4'!$B:$U,6,FALSE)</f>
        <v>430104</v>
      </c>
      <c r="H132">
        <f>VLOOKUP($B132,'2011B4'!$B:$U,7,FALSE)</f>
        <v>327620</v>
      </c>
      <c r="I132">
        <f>VLOOKUP($B132,'2011B4'!$B:$U,8,FALSE)</f>
        <v>204163</v>
      </c>
      <c r="J132">
        <f>VLOOKUP($B132,'2011B4'!$B:$U,9,FALSE)</f>
        <v>123457</v>
      </c>
      <c r="K132">
        <f>VLOOKUP($B132,'2011B4'!$B:$U,10,FALSE)</f>
        <v>37.750850379329101</v>
      </c>
      <c r="L132">
        <f>VLOOKUP($B132,'2011B4'!$B:$U,11,FALSE)</f>
        <v>46.639816879271905</v>
      </c>
      <c r="M132">
        <f>VLOOKUP($B132,'2011B4'!$B:$U,12,FALSE)</f>
        <v>28.703987872700555</v>
      </c>
      <c r="N132">
        <f>VLOOKUP($B132,'2011B4'!$B:$U,13,FALSE)</f>
        <v>62.31701361333252</v>
      </c>
      <c r="O132">
        <f>VLOOKUP($B132,'2011B4'!$B:$U,14,FALSE)</f>
        <v>37.68298638666748</v>
      </c>
      <c r="P132">
        <f>VLOOKUP($B132,'2011B4'!$B:$U,15,FALSE)</f>
        <v>85.701727611256942</v>
      </c>
      <c r="Q132">
        <f>VLOOKUP($B132,'2011B4'!$B:$U,16,FALSE)</f>
        <v>2.7202246505097367</v>
      </c>
      <c r="R132">
        <f>VLOOKUP($B132,'2011B4'!$B:$U,17,FALSE)</f>
        <v>2.8096575300653193</v>
      </c>
      <c r="S132">
        <f>VLOOKUP($B132,'2011B4'!$B:$U,18,FALSE)</f>
        <v>2.1741651913802578</v>
      </c>
      <c r="T132">
        <f>VLOOKUP($B132,'2011B4'!$B:$U,19,FALSE)</f>
        <v>6.5942250167877416</v>
      </c>
      <c r="U132">
        <f>VLOOKUP($B132,'2011B4'!$B:$U,20,FALSE)</f>
        <v>14.298272388743055</v>
      </c>
      <c r="V132" t="e">
        <f>VLOOKUP($B132,'2001B4'!$E:$W,3,FALSE)</f>
        <v>#N/A</v>
      </c>
      <c r="W132" t="e">
        <f>VLOOKUP($B132,'2001B4'!$E:$W,4,FALSE)</f>
        <v>#N/A</v>
      </c>
      <c r="X132" t="e">
        <f>VLOOKUP($B132,'2001B4'!$E:$W,5,FALSE)</f>
        <v>#N/A</v>
      </c>
      <c r="Y132" t="e">
        <f>VLOOKUP($B132,'2001B4'!$E:$W,6,FALSE)</f>
        <v>#N/A</v>
      </c>
      <c r="Z132" t="e">
        <f>VLOOKUP($B132,'2001B4'!$E:$W,7,FALSE)</f>
        <v>#N/A</v>
      </c>
      <c r="AA132" t="e">
        <f>VLOOKUP($B132,'2001B4'!$E:$W,8,FALSE)</f>
        <v>#N/A</v>
      </c>
      <c r="AB132" t="e">
        <f>VLOOKUP($B132,'2001B4'!$E:$W,9,FALSE)</f>
        <v>#N/A</v>
      </c>
      <c r="AC132" t="e">
        <f>VLOOKUP($B132,'2001B4'!$E:$W,10,FALSE)</f>
        <v>#N/A</v>
      </c>
      <c r="AD132" t="e">
        <f>VLOOKUP($B132,'2001B4'!$E:$W,11,FALSE)</f>
        <v>#N/A</v>
      </c>
      <c r="AE132" t="e">
        <f>VLOOKUP($B132,'2001B4'!$E:$W,12,FALSE)</f>
        <v>#N/A</v>
      </c>
      <c r="AF132" t="e">
        <f>VLOOKUP($B132,'2001B4'!$E:$W,13,FALSE)</f>
        <v>#N/A</v>
      </c>
      <c r="AG132" t="e">
        <f>VLOOKUP($B132,'2001B4'!$E:$W,14,FALSE)</f>
        <v>#N/A</v>
      </c>
      <c r="AH132" t="e">
        <f>VLOOKUP($B132,'2001B4'!$E:$W,15,FALSE)</f>
        <v>#N/A</v>
      </c>
      <c r="AI132" t="e">
        <f>VLOOKUP($B132,'2001B4'!$E:$W,16,FALSE)</f>
        <v>#N/A</v>
      </c>
      <c r="AJ132" t="e">
        <f>VLOOKUP($B132,'2001B4'!$E:$W,17,FALSE)</f>
        <v>#N/A</v>
      </c>
      <c r="AK132" t="e">
        <f>VLOOKUP($B132,'2001B4'!$E:$W,18,FALSE)</f>
        <v>#N/A</v>
      </c>
      <c r="AL132" t="e">
        <f>VLOOKUP($B132,'2001B4'!$E:$W,19,FALSE)</f>
        <v>#N/A</v>
      </c>
      <c r="AN132">
        <f>DistrictMath!J$89</f>
        <v>-1.3176131003746647</v>
      </c>
      <c r="AO132">
        <f>DistrictMath!K$89</f>
        <v>-2.2843305926750546</v>
      </c>
      <c r="AP132">
        <f>DistrictMath!L$89</f>
        <v>-0.3245576265226795</v>
      </c>
      <c r="AQ132">
        <f>DistrictMath!N$89</f>
        <v>0.77617674413125926</v>
      </c>
      <c r="AR132">
        <f>DistrictMath!O$89</f>
        <v>-3.0850452670457287</v>
      </c>
      <c r="AS132">
        <f>DistrictMath!P$89</f>
        <v>-0.85297919338428141</v>
      </c>
      <c r="AT132">
        <f>DistrictMath!Q$89</f>
        <v>-3.6300844456985004E-2</v>
      </c>
      <c r="AU132">
        <f>DistrictMath!R$89</f>
        <v>0.78251485844350421</v>
      </c>
      <c r="AV132">
        <f>DistrictMath!S$89</f>
        <v>3.1918104464434833</v>
      </c>
    </row>
    <row r="133" spans="1:48" x14ac:dyDescent="0.25">
      <c r="A133" t="s">
        <v>2742</v>
      </c>
      <c r="B133">
        <v>132</v>
      </c>
      <c r="C133" t="s">
        <v>194</v>
      </c>
      <c r="D133">
        <f>VLOOKUP($B133,'2011B4'!$B:$U,3,FALSE)</f>
        <v>0</v>
      </c>
      <c r="E133">
        <f>VLOOKUP($B133,'2011B4'!$B:$U,4,FALSE)</f>
        <v>3466382</v>
      </c>
      <c r="F133">
        <f>VLOOKUP($B133,'2011B4'!$B:$U,5,FALSE)</f>
        <v>1834106</v>
      </c>
      <c r="G133">
        <f>VLOOKUP($B133,'2011B4'!$B:$U,6,FALSE)</f>
        <v>1632276</v>
      </c>
      <c r="H133">
        <f>VLOOKUP($B133,'2011B4'!$B:$U,7,FALSE)</f>
        <v>883594</v>
      </c>
      <c r="I133">
        <f>VLOOKUP($B133,'2011B4'!$B:$U,8,FALSE)</f>
        <v>802522</v>
      </c>
      <c r="J133">
        <f>VLOOKUP($B133,'2011B4'!$B:$U,9,FALSE)</f>
        <v>81072</v>
      </c>
      <c r="K133">
        <f>VLOOKUP($B133,'2011B4'!$B:$U,10,FALSE)</f>
        <v>25.490381614028689</v>
      </c>
      <c r="L133">
        <f>VLOOKUP($B133,'2011B4'!$B:$U,11,FALSE)</f>
        <v>43.755486324127396</v>
      </c>
      <c r="M133">
        <f>VLOOKUP($B133,'2011B4'!$B:$U,12,FALSE)</f>
        <v>4.9668070840960716</v>
      </c>
      <c r="N133">
        <f>VLOOKUP($B133,'2011B4'!$B:$U,13,FALSE)</f>
        <v>90.824745301575163</v>
      </c>
      <c r="O133">
        <f>VLOOKUP($B133,'2011B4'!$B:$U,14,FALSE)</f>
        <v>9.1752546984248422</v>
      </c>
      <c r="P133">
        <f>VLOOKUP($B133,'2011B4'!$B:$U,15,FALSE)</f>
        <v>49.498864863274306</v>
      </c>
      <c r="Q133">
        <f>VLOOKUP($B133,'2011B4'!$B:$U,16,FALSE)</f>
        <v>13.077499394518295</v>
      </c>
      <c r="R133">
        <f>VLOOKUP($B133,'2011B4'!$B:$U,17,FALSE)</f>
        <v>10.95220202943886</v>
      </c>
      <c r="S133">
        <f>VLOOKUP($B133,'2011B4'!$B:$U,18,FALSE)</f>
        <v>6.3955843973589683</v>
      </c>
      <c r="T133">
        <f>VLOOKUP($B133,'2011B4'!$B:$U,19,FALSE)</f>
        <v>20.075849315409567</v>
      </c>
      <c r="U133">
        <f>VLOOKUP($B133,'2011B4'!$B:$U,20,FALSE)</f>
        <v>50.501135136725694</v>
      </c>
      <c r="V133">
        <f>VLOOKUP($B133,'2001B4'!$E:$W,3,FALSE)</f>
        <v>2896863</v>
      </c>
      <c r="W133">
        <f>VLOOKUP($B133,'2001B4'!$E:$W,4,FALSE)</f>
        <v>1553322</v>
      </c>
      <c r="X133">
        <f>VLOOKUP($B133,'2001B4'!$E:$W,5,FALSE)</f>
        <v>1343541</v>
      </c>
      <c r="Y133">
        <f>VLOOKUP($B133,'2001B4'!$E:$W,6,FALSE)</f>
        <v>686625</v>
      </c>
      <c r="Z133">
        <f>VLOOKUP($B133,'2001B4'!$E:$W,7,FALSE)</f>
        <v>644145</v>
      </c>
      <c r="AA133">
        <f>VLOOKUP($B133,'2001B4'!$E:$W,8,FALSE)</f>
        <v>42480</v>
      </c>
      <c r="AB133">
        <f>VLOOKUP($B133,'2001B4'!$E:$W,9,FALSE)</f>
        <v>23.702363556716353</v>
      </c>
      <c r="AC133">
        <f>VLOOKUP($B133,'2001B4'!$E:$W,10,FALSE)</f>
        <v>41.468864794292493</v>
      </c>
      <c r="AD133">
        <f>VLOOKUP($B133,'2001B4'!$E:$W,11,FALSE)</f>
        <v>3.1617940948582888</v>
      </c>
      <c r="AE133">
        <f>VLOOKUP($B133,'2001B4'!$E:$W,12,FALSE)</f>
        <v>93.813216821409057</v>
      </c>
      <c r="AF133">
        <f>VLOOKUP($B133,'2001B4'!$E:$W,13,FALSE)</f>
        <v>6.1867831785909333</v>
      </c>
      <c r="AG133">
        <f>VLOOKUP($B133,'2001B4'!$E:$W,14,FALSE)</f>
        <v>54.464955397778994</v>
      </c>
      <c r="AH133">
        <f>VLOOKUP($B133,'2001B4'!$E:$W,15,FALSE)</f>
        <v>14.329364645912978</v>
      </c>
      <c r="AI133">
        <f>VLOOKUP($B133,'2001B4'!$E:$W,16,FALSE)</f>
        <v>11.005133806663025</v>
      </c>
      <c r="AJ133">
        <f>VLOOKUP($B133,'2001B4'!$E:$W,17,FALSE)</f>
        <v>4.1565628982341156</v>
      </c>
      <c r="AK133">
        <f>VLOOKUP($B133,'2001B4'!$E:$W,18,FALSE)</f>
        <v>16.043983251410886</v>
      </c>
      <c r="AL133">
        <f>VLOOKUP($B133,'2001B4'!$E:$W,19,FALSE)</f>
        <v>45.535044602221006</v>
      </c>
      <c r="AN133">
        <f t="shared" ref="AN133:AN194" si="12">K133-AB133</f>
        <v>1.7880180573123354</v>
      </c>
      <c r="AO133">
        <f t="shared" ref="AO133:AO194" si="13">L133-AC133</f>
        <v>2.2866215298349033</v>
      </c>
      <c r="AP133">
        <f t="shared" ref="AP133:AP194" si="14">M133-AD133</f>
        <v>1.8050129892377829</v>
      </c>
      <c r="AQ133">
        <f t="shared" ref="AQ133:AQ194" si="15">O133-AF133</f>
        <v>2.9884715198339089</v>
      </c>
      <c r="AR133">
        <f t="shared" ref="AR133:AR194" si="16">P133-AG133</f>
        <v>-4.9660905345046871</v>
      </c>
      <c r="AS133">
        <f t="shared" ref="AS133:AS194" si="17">Q133-AH133</f>
        <v>-1.2518652513946833</v>
      </c>
      <c r="AT133">
        <f t="shared" ref="AT133:AT194" si="18">R133-AI133</f>
        <v>-5.2931777224165089E-2</v>
      </c>
      <c r="AU133">
        <f t="shared" ref="AU133:AU194" si="19">S133-AJ133</f>
        <v>2.2390214991248527</v>
      </c>
      <c r="AV133">
        <f t="shared" ref="AV133:AV194" si="20">T133-AK133</f>
        <v>4.031866063998681</v>
      </c>
    </row>
    <row r="134" spans="1:48" x14ac:dyDescent="0.25">
      <c r="A134" t="s">
        <v>2744</v>
      </c>
      <c r="B134">
        <v>133</v>
      </c>
      <c r="C134" t="s">
        <v>195</v>
      </c>
      <c r="D134">
        <f>VLOOKUP($B134,'2011B4'!$B:$U,3,FALSE)</f>
        <v>0</v>
      </c>
      <c r="E134">
        <f>VLOOKUP($B134,'2011B4'!$B:$U,4,FALSE)</f>
        <v>4143512</v>
      </c>
      <c r="F134">
        <f>VLOOKUP($B134,'2011B4'!$B:$U,5,FALSE)</f>
        <v>2193434</v>
      </c>
      <c r="G134">
        <f>VLOOKUP($B134,'2011B4'!$B:$U,6,FALSE)</f>
        <v>1950078</v>
      </c>
      <c r="H134">
        <f>VLOOKUP($B134,'2011B4'!$B:$U,7,FALSE)</f>
        <v>1086578</v>
      </c>
      <c r="I134">
        <f>VLOOKUP($B134,'2011B4'!$B:$U,8,FALSE)</f>
        <v>963707</v>
      </c>
      <c r="J134">
        <f>VLOOKUP($B134,'2011B4'!$B:$U,9,FALSE)</f>
        <v>122871</v>
      </c>
      <c r="K134">
        <f>VLOOKUP($B134,'2011B4'!$B:$U,10,FALSE)</f>
        <v>26.223599690311023</v>
      </c>
      <c r="L134">
        <f>VLOOKUP($B134,'2011B4'!$B:$U,11,FALSE)</f>
        <v>43.935992603378992</v>
      </c>
      <c r="M134">
        <f>VLOOKUP($B134,'2011B4'!$B:$U,12,FALSE)</f>
        <v>6.3008248900813202</v>
      </c>
      <c r="N134">
        <f>VLOOKUP($B134,'2011B4'!$B:$U,13,FALSE)</f>
        <v>88.691930077730262</v>
      </c>
      <c r="O134">
        <f>VLOOKUP($B134,'2011B4'!$B:$U,14,FALSE)</f>
        <v>11.308069922269731</v>
      </c>
      <c r="P134">
        <f>VLOOKUP($B134,'2011B4'!$B:$U,15,FALSE)</f>
        <v>53.366900489426442</v>
      </c>
      <c r="Q134">
        <f>VLOOKUP($B134,'2011B4'!$B:$U,16,FALSE)</f>
        <v>11.190729059487676</v>
      </c>
      <c r="R134">
        <f>VLOOKUP($B134,'2011B4'!$B:$U,17,FALSE)</f>
        <v>11.714023291471021</v>
      </c>
      <c r="S134">
        <f>VLOOKUP($B134,'2011B4'!$B:$U,18,FALSE)</f>
        <v>5.5533979152900201</v>
      </c>
      <c r="T134">
        <f>VLOOKUP($B134,'2011B4'!$B:$U,19,FALSE)</f>
        <v>18.174949244324843</v>
      </c>
      <c r="U134">
        <f>VLOOKUP($B134,'2011B4'!$B:$U,20,FALSE)</f>
        <v>46.633099510573558</v>
      </c>
      <c r="V134">
        <f>VLOOKUP($B134,'2001B4'!$E:$W,3,FALSE)</f>
        <v>3543362</v>
      </c>
      <c r="W134">
        <f>VLOOKUP($B134,'2001B4'!$E:$W,4,FALSE)</f>
        <v>1893832</v>
      </c>
      <c r="X134">
        <f>VLOOKUP($B134,'2001B4'!$E:$W,5,FALSE)</f>
        <v>1649530</v>
      </c>
      <c r="Y134">
        <f>VLOOKUP($B134,'2001B4'!$E:$W,6,FALSE)</f>
        <v>900762</v>
      </c>
      <c r="Z134">
        <f>VLOOKUP($B134,'2001B4'!$E:$W,7,FALSE)</f>
        <v>811365</v>
      </c>
      <c r="AA134">
        <f>VLOOKUP($B134,'2001B4'!$E:$W,8,FALSE)</f>
        <v>89397</v>
      </c>
      <c r="AB134">
        <f>VLOOKUP($B134,'2001B4'!$E:$W,9,FALSE)</f>
        <v>25.42111136259857</v>
      </c>
      <c r="AC134">
        <f>VLOOKUP($B134,'2001B4'!$E:$W,10,FALSE)</f>
        <v>42.842501341196048</v>
      </c>
      <c r="AD134">
        <f>VLOOKUP($B134,'2001B4'!$E:$W,11,FALSE)</f>
        <v>5.419543748825423</v>
      </c>
      <c r="AE134">
        <f>VLOOKUP($B134,'2001B4'!$E:$W,12,FALSE)</f>
        <v>90.075402825607654</v>
      </c>
      <c r="AF134">
        <f>VLOOKUP($B134,'2001B4'!$E:$W,13,FALSE)</f>
        <v>9.924597174392348</v>
      </c>
      <c r="AG134">
        <f>VLOOKUP($B134,'2001B4'!$E:$W,14,FALSE)</f>
        <v>58.95019994182703</v>
      </c>
      <c r="AH134">
        <f>VLOOKUP($B134,'2001B4'!$E:$W,15,FALSE)</f>
        <v>12.232976080252053</v>
      </c>
      <c r="AI134">
        <f>VLOOKUP($B134,'2001B4'!$E:$W,16,FALSE)</f>
        <v>11.032103929783894</v>
      </c>
      <c r="AJ134">
        <f>VLOOKUP($B134,'2001B4'!$E:$W,17,FALSE)</f>
        <v>3.8475202106660804</v>
      </c>
      <c r="AK134">
        <f>VLOOKUP($B134,'2001B4'!$E:$W,18,FALSE)</f>
        <v>13.937199837470942</v>
      </c>
      <c r="AL134">
        <f>VLOOKUP($B134,'2001B4'!$E:$W,19,FALSE)</f>
        <v>41.04980005817297</v>
      </c>
      <c r="AN134">
        <f t="shared" si="12"/>
        <v>0.80248832771245304</v>
      </c>
      <c r="AO134">
        <f t="shared" si="13"/>
        <v>1.093491262182944</v>
      </c>
      <c r="AP134">
        <f t="shared" si="14"/>
        <v>0.88128114125589718</v>
      </c>
      <c r="AQ134">
        <f t="shared" si="15"/>
        <v>1.3834727478773825</v>
      </c>
      <c r="AR134">
        <f t="shared" si="16"/>
        <v>-5.5832994524005883</v>
      </c>
      <c r="AS134">
        <f t="shared" si="17"/>
        <v>-1.0422470207643766</v>
      </c>
      <c r="AT134">
        <f t="shared" si="18"/>
        <v>0.68191936168712708</v>
      </c>
      <c r="AU134">
        <f t="shared" si="19"/>
        <v>1.7058777046239397</v>
      </c>
      <c r="AV134">
        <f t="shared" si="20"/>
        <v>4.2377494068539008</v>
      </c>
    </row>
    <row r="135" spans="1:48" x14ac:dyDescent="0.25">
      <c r="A135" t="s">
        <v>2746</v>
      </c>
      <c r="B135">
        <v>134</v>
      </c>
      <c r="C135" t="s">
        <v>196</v>
      </c>
      <c r="D135">
        <f>VLOOKUP($B135,'2011B4'!$B:$U,3,FALSE)</f>
        <v>0</v>
      </c>
      <c r="E135">
        <f>VLOOKUP($B135,'2011B4'!$B:$U,4,FALSE)</f>
        <v>3682713</v>
      </c>
      <c r="F135">
        <f>VLOOKUP($B135,'2011B4'!$B:$U,5,FALSE)</f>
        <v>1921215</v>
      </c>
      <c r="G135">
        <f>VLOOKUP($B135,'2011B4'!$B:$U,6,FALSE)</f>
        <v>1761498</v>
      </c>
      <c r="H135">
        <f>VLOOKUP($B135,'2011B4'!$B:$U,7,FALSE)</f>
        <v>838993</v>
      </c>
      <c r="I135">
        <f>VLOOKUP($B135,'2011B4'!$B:$U,8,FALSE)</f>
        <v>749468</v>
      </c>
      <c r="J135">
        <f>VLOOKUP($B135,'2011B4'!$B:$U,9,FALSE)</f>
        <v>89525</v>
      </c>
      <c r="K135">
        <f>VLOOKUP($B135,'2011B4'!$B:$U,10,FALSE)</f>
        <v>22.781927345410843</v>
      </c>
      <c r="L135">
        <f>VLOOKUP($B135,'2011B4'!$B:$U,11,FALSE)</f>
        <v>39.01010558422665</v>
      </c>
      <c r="M135">
        <f>VLOOKUP($B135,'2011B4'!$B:$U,12,FALSE)</f>
        <v>5.0823219782253517</v>
      </c>
      <c r="N135">
        <f>VLOOKUP($B135,'2011B4'!$B:$U,13,FALSE)</f>
        <v>89.329469971739925</v>
      </c>
      <c r="O135">
        <f>VLOOKUP($B135,'2011B4'!$B:$U,14,FALSE)</f>
        <v>10.670530028260069</v>
      </c>
      <c r="P135">
        <f>VLOOKUP($B135,'2011B4'!$B:$U,15,FALSE)</f>
        <v>52.563847374173562</v>
      </c>
      <c r="Q135">
        <f>VLOOKUP($B135,'2011B4'!$B:$U,16,FALSE)</f>
        <v>12.641702612536694</v>
      </c>
      <c r="R135">
        <f>VLOOKUP($B135,'2011B4'!$B:$U,17,FALSE)</f>
        <v>8.2501284277699565</v>
      </c>
      <c r="S135">
        <f>VLOOKUP($B135,'2011B4'!$B:$U,18,FALSE)</f>
        <v>6.9004151405315657</v>
      </c>
      <c r="T135">
        <f>VLOOKUP($B135,'2011B4'!$B:$U,19,FALSE)</f>
        <v>19.643906444988218</v>
      </c>
      <c r="U135">
        <f>VLOOKUP($B135,'2011B4'!$B:$U,20,FALSE)</f>
        <v>47.436152625826431</v>
      </c>
      <c r="V135">
        <f>VLOOKUP($B135,'2001B4'!$E:$W,3,FALSE)</f>
        <v>3131619</v>
      </c>
      <c r="W135">
        <f>VLOOKUP($B135,'2001B4'!$E:$W,4,FALSE)</f>
        <v>1651908</v>
      </c>
      <c r="X135">
        <f>VLOOKUP($B135,'2001B4'!$E:$W,5,FALSE)</f>
        <v>1479711</v>
      </c>
      <c r="Y135">
        <f>VLOOKUP($B135,'2001B4'!$E:$W,6,FALSE)</f>
        <v>707312</v>
      </c>
      <c r="Z135">
        <f>VLOOKUP($B135,'2001B4'!$E:$W,7,FALSE)</f>
        <v>660656</v>
      </c>
      <c r="AA135">
        <f>VLOOKUP($B135,'2001B4'!$E:$W,8,FALSE)</f>
        <v>46656</v>
      </c>
      <c r="AB135">
        <f>VLOOKUP($B135,'2001B4'!$E:$W,9,FALSE)</f>
        <v>22.586144738552168</v>
      </c>
      <c r="AC135">
        <f>VLOOKUP($B135,'2001B4'!$E:$W,10,FALSE)</f>
        <v>39.993510534484969</v>
      </c>
      <c r="AD135">
        <f>VLOOKUP($B135,'2001B4'!$E:$W,11,FALSE)</f>
        <v>3.1530481289927561</v>
      </c>
      <c r="AE135">
        <f>VLOOKUP($B135,'2001B4'!$E:$W,12,FALSE)</f>
        <v>93.403759585585988</v>
      </c>
      <c r="AF135">
        <f>VLOOKUP($B135,'2001B4'!$E:$W,13,FALSE)</f>
        <v>6.5962404144140061</v>
      </c>
      <c r="AG135">
        <f>VLOOKUP($B135,'2001B4'!$E:$W,14,FALSE)</f>
        <v>58.717510801456783</v>
      </c>
      <c r="AH135">
        <f>VLOOKUP($B135,'2001B4'!$E:$W,15,FALSE)</f>
        <v>13.962013934444771</v>
      </c>
      <c r="AI135">
        <f>VLOOKUP($B135,'2001B4'!$E:$W,16,FALSE)</f>
        <v>8.8600221684348632</v>
      </c>
      <c r="AJ135">
        <f>VLOOKUP($B135,'2001B4'!$E:$W,17,FALSE)</f>
        <v>4.6416574298188067</v>
      </c>
      <c r="AK135">
        <f>VLOOKUP($B135,'2001B4'!$E:$W,18,FALSE)</f>
        <v>13.818795665844776</v>
      </c>
      <c r="AL135">
        <f>VLOOKUP($B135,'2001B4'!$E:$W,19,FALSE)</f>
        <v>41.282489198543217</v>
      </c>
      <c r="AN135">
        <f t="shared" si="12"/>
        <v>0.19578260685867477</v>
      </c>
      <c r="AO135">
        <f t="shared" si="13"/>
        <v>-0.98340495025831842</v>
      </c>
      <c r="AP135">
        <f t="shared" si="14"/>
        <v>1.9292738492325956</v>
      </c>
      <c r="AQ135">
        <f t="shared" si="15"/>
        <v>4.0742896138460631</v>
      </c>
      <c r="AR135">
        <f t="shared" si="16"/>
        <v>-6.1536634272832202</v>
      </c>
      <c r="AS135">
        <f t="shared" si="17"/>
        <v>-1.3203113219080773</v>
      </c>
      <c r="AT135">
        <f t="shared" si="18"/>
        <v>-0.60989374066490676</v>
      </c>
      <c r="AU135">
        <f t="shared" si="19"/>
        <v>2.258757710712759</v>
      </c>
      <c r="AV135">
        <f t="shared" si="20"/>
        <v>5.8251107791434418</v>
      </c>
    </row>
    <row r="136" spans="1:48" x14ac:dyDescent="0.25">
      <c r="A136" t="s">
        <v>2748</v>
      </c>
      <c r="B136">
        <v>135</v>
      </c>
      <c r="C136" t="s">
        <v>197</v>
      </c>
      <c r="D136">
        <f>VLOOKUP($B136,'2011B4'!$B:$U,3,FALSE)</f>
        <v>0</v>
      </c>
      <c r="E136">
        <f>VLOOKUP($B136,'2011B4'!$B:$U,4,FALSE)</f>
        <v>4772006</v>
      </c>
      <c r="F136">
        <f>VLOOKUP($B136,'2011B4'!$B:$U,5,FALSE)</f>
        <v>2503186</v>
      </c>
      <c r="G136">
        <f>VLOOKUP($B136,'2011B4'!$B:$U,6,FALSE)</f>
        <v>2268820</v>
      </c>
      <c r="H136">
        <f>VLOOKUP($B136,'2011B4'!$B:$U,7,FALSE)</f>
        <v>1104758</v>
      </c>
      <c r="I136">
        <f>VLOOKUP($B136,'2011B4'!$B:$U,8,FALSE)</f>
        <v>988492</v>
      </c>
      <c r="J136">
        <f>VLOOKUP($B136,'2011B4'!$B:$U,9,FALSE)</f>
        <v>116266</v>
      </c>
      <c r="K136">
        <f>VLOOKUP($B136,'2011B4'!$B:$U,10,FALSE)</f>
        <v>23.150809114657442</v>
      </c>
      <c r="L136">
        <f>VLOOKUP($B136,'2011B4'!$B:$U,11,FALSE)</f>
        <v>39.489354766285842</v>
      </c>
      <c r="M136">
        <f>VLOOKUP($B136,'2011B4'!$B:$U,12,FALSE)</f>
        <v>5.1245140645798255</v>
      </c>
      <c r="N136">
        <f>VLOOKUP($B136,'2011B4'!$B:$U,13,FALSE)</f>
        <v>89.475885216490852</v>
      </c>
      <c r="O136">
        <f>VLOOKUP($B136,'2011B4'!$B:$U,14,FALSE)</f>
        <v>10.524114783509148</v>
      </c>
      <c r="P136">
        <f>VLOOKUP($B136,'2011B4'!$B:$U,15,FALSE)</f>
        <v>51.393698891521943</v>
      </c>
      <c r="Q136">
        <f>VLOOKUP($B136,'2011B4'!$B:$U,16,FALSE)</f>
        <v>16.982452265564042</v>
      </c>
      <c r="R136">
        <f>VLOOKUP($B136,'2011B4'!$B:$U,17,FALSE)</f>
        <v>7.6852125080786928</v>
      </c>
      <c r="S136">
        <f>VLOOKUP($B136,'2011B4'!$B:$U,18,FALSE)</f>
        <v>4.9977461127233296</v>
      </c>
      <c r="T136">
        <f>VLOOKUP($B136,'2011B4'!$B:$U,19,FALSE)</f>
        <v>18.940890222111992</v>
      </c>
      <c r="U136">
        <f>VLOOKUP($B136,'2011B4'!$B:$U,20,FALSE)</f>
        <v>48.606301108478057</v>
      </c>
      <c r="V136">
        <f>VLOOKUP($B136,'2001B4'!$E:$W,3,FALSE)</f>
        <v>3810983</v>
      </c>
      <c r="W136">
        <f>VLOOKUP($B136,'2001B4'!$E:$W,4,FALSE)</f>
        <v>2032302</v>
      </c>
      <c r="X136">
        <f>VLOOKUP($B136,'2001B4'!$E:$W,5,FALSE)</f>
        <v>1778681</v>
      </c>
      <c r="Y136">
        <f>VLOOKUP($B136,'2001B4'!$E:$W,6,FALSE)</f>
        <v>997025</v>
      </c>
      <c r="Z136">
        <f>VLOOKUP($B136,'2001B4'!$E:$W,7,FALSE)</f>
        <v>879502</v>
      </c>
      <c r="AA136">
        <f>VLOOKUP($B136,'2001B4'!$E:$W,8,FALSE)</f>
        <v>117523</v>
      </c>
      <c r="AB136">
        <f>VLOOKUP($B136,'2001B4'!$E:$W,9,FALSE)</f>
        <v>26.161885266872094</v>
      </c>
      <c r="AC136">
        <f>VLOOKUP($B136,'2001B4'!$E:$W,10,FALSE)</f>
        <v>43.276146950600847</v>
      </c>
      <c r="AD136">
        <f>VLOOKUP($B136,'2001B4'!$E:$W,11,FALSE)</f>
        <v>6.6073118226371115</v>
      </c>
      <c r="AE136">
        <f>VLOOKUP($B136,'2001B4'!$E:$W,12,FALSE)</f>
        <v>88.212632581931246</v>
      </c>
      <c r="AF136">
        <f>VLOOKUP($B136,'2001B4'!$E:$W,13,FALSE)</f>
        <v>11.787367418068754</v>
      </c>
      <c r="AG136">
        <f>VLOOKUP($B136,'2001B4'!$E:$W,14,FALSE)</f>
        <v>58.533136079837519</v>
      </c>
      <c r="AH136">
        <f>VLOOKUP($B136,'2001B4'!$E:$W,15,FALSE)</f>
        <v>16.936385747599108</v>
      </c>
      <c r="AI136">
        <f>VLOOKUP($B136,'2001B4'!$E:$W,16,FALSE)</f>
        <v>8.1443293799052192</v>
      </c>
      <c r="AJ136">
        <f>VLOOKUP($B136,'2001B4'!$E:$W,17,FALSE)</f>
        <v>3.3184724555552769</v>
      </c>
      <c r="AK136">
        <f>VLOOKUP($B136,'2001B4'!$E:$W,18,FALSE)</f>
        <v>13.067676337102881</v>
      </c>
      <c r="AL136">
        <f>VLOOKUP($B136,'2001B4'!$E:$W,19,FALSE)</f>
        <v>41.466863920162481</v>
      </c>
      <c r="AN136">
        <f t="shared" si="12"/>
        <v>-3.0110761522146525</v>
      </c>
      <c r="AO136">
        <f t="shared" si="13"/>
        <v>-3.7867921843150043</v>
      </c>
      <c r="AP136">
        <f t="shared" si="14"/>
        <v>-1.482797758057286</v>
      </c>
      <c r="AQ136">
        <f t="shared" si="15"/>
        <v>-1.2632526345596062</v>
      </c>
      <c r="AR136">
        <f t="shared" si="16"/>
        <v>-7.1394371883155756</v>
      </c>
      <c r="AS136">
        <f t="shared" si="17"/>
        <v>4.6066517964934661E-2</v>
      </c>
      <c r="AT136">
        <f t="shared" si="18"/>
        <v>-0.45911687182652638</v>
      </c>
      <c r="AU136">
        <f t="shared" si="19"/>
        <v>1.6792736571680527</v>
      </c>
      <c r="AV136">
        <f t="shared" si="20"/>
        <v>5.8732138850091111</v>
      </c>
    </row>
    <row r="137" spans="1:48" x14ac:dyDescent="0.25">
      <c r="A137" t="s">
        <v>2750</v>
      </c>
      <c r="B137">
        <v>136</v>
      </c>
      <c r="C137" t="s">
        <v>198</v>
      </c>
      <c r="D137">
        <f>VLOOKUP($B137,'2011B4'!$B:$U,3,FALSE)</f>
        <v>0</v>
      </c>
      <c r="E137">
        <f>VLOOKUP($B137,'2011B4'!$B:$U,4,FALSE)</f>
        <v>2335819</v>
      </c>
      <c r="F137">
        <f>VLOOKUP($B137,'2011B4'!$B:$U,5,FALSE)</f>
        <v>1223889</v>
      </c>
      <c r="G137">
        <f>VLOOKUP($B137,'2011B4'!$B:$U,6,FALSE)</f>
        <v>1111930</v>
      </c>
      <c r="H137">
        <f>VLOOKUP($B137,'2011B4'!$B:$U,7,FALSE)</f>
        <v>563602</v>
      </c>
      <c r="I137">
        <f>VLOOKUP($B137,'2011B4'!$B:$U,8,FALSE)</f>
        <v>501260</v>
      </c>
      <c r="J137">
        <f>VLOOKUP($B137,'2011B4'!$B:$U,9,FALSE)</f>
        <v>62342</v>
      </c>
      <c r="K137">
        <f>VLOOKUP($B137,'2011B4'!$B:$U,10,FALSE)</f>
        <v>24.128667503774906</v>
      </c>
      <c r="L137">
        <f>VLOOKUP($B137,'2011B4'!$B:$U,11,FALSE)</f>
        <v>40.956328555939301</v>
      </c>
      <c r="M137">
        <f>VLOOKUP($B137,'2011B4'!$B:$U,12,FALSE)</f>
        <v>5.6066479004973333</v>
      </c>
      <c r="N137">
        <f>VLOOKUP($B137,'2011B4'!$B:$U,13,FALSE)</f>
        <v>88.938648195002855</v>
      </c>
      <c r="O137">
        <f>VLOOKUP($B137,'2011B4'!$B:$U,14,FALSE)</f>
        <v>11.061351804997145</v>
      </c>
      <c r="P137">
        <f>VLOOKUP($B137,'2011B4'!$B:$U,15,FALSE)</f>
        <v>60.893680292121033</v>
      </c>
      <c r="Q137">
        <f>VLOOKUP($B137,'2011B4'!$B:$U,16,FALSE)</f>
        <v>13.986820486797422</v>
      </c>
      <c r="R137">
        <f>VLOOKUP($B137,'2011B4'!$B:$U,17,FALSE)</f>
        <v>6.7334750408976554</v>
      </c>
      <c r="S137">
        <f>VLOOKUP($B137,'2011B4'!$B:$U,18,FALSE)</f>
        <v>2.9346950507627723</v>
      </c>
      <c r="T137">
        <f>VLOOKUP($B137,'2011B4'!$B:$U,19,FALSE)</f>
        <v>15.451329129421117</v>
      </c>
      <c r="U137">
        <f>VLOOKUP($B137,'2011B4'!$B:$U,20,FALSE)</f>
        <v>39.106319707878967</v>
      </c>
      <c r="V137">
        <f>VLOOKUP($B137,'2001B4'!$E:$W,3,FALSE)</f>
        <v>1923739</v>
      </c>
      <c r="W137">
        <f>VLOOKUP($B137,'2001B4'!$E:$W,4,FALSE)</f>
        <v>1023775</v>
      </c>
      <c r="X137">
        <f>VLOOKUP($B137,'2001B4'!$E:$W,5,FALSE)</f>
        <v>899964</v>
      </c>
      <c r="Y137">
        <f>VLOOKUP($B137,'2001B4'!$E:$W,6,FALSE)</f>
        <v>456271</v>
      </c>
      <c r="Z137">
        <f>VLOOKUP($B137,'2001B4'!$E:$W,7,FALSE)</f>
        <v>426081</v>
      </c>
      <c r="AA137">
        <f>VLOOKUP($B137,'2001B4'!$E:$W,8,FALSE)</f>
        <v>30190</v>
      </c>
      <c r="AB137">
        <f>VLOOKUP($B137,'2001B4'!$E:$W,9,FALSE)</f>
        <v>23.717926392301656</v>
      </c>
      <c r="AC137">
        <f>VLOOKUP($B137,'2001B4'!$E:$W,10,FALSE)</f>
        <v>41.618617371981145</v>
      </c>
      <c r="AD137">
        <f>VLOOKUP($B137,'2001B4'!$E:$W,11,FALSE)</f>
        <v>3.3545786275895479</v>
      </c>
      <c r="AE137">
        <f>VLOOKUP($B137,'2001B4'!$E:$W,12,FALSE)</f>
        <v>93.383318247269713</v>
      </c>
      <c r="AF137">
        <f>VLOOKUP($B137,'2001B4'!$E:$W,13,FALSE)</f>
        <v>6.6166817527302859</v>
      </c>
      <c r="AG137">
        <f>VLOOKUP($B137,'2001B4'!$E:$W,14,FALSE)</f>
        <v>67.729704495793072</v>
      </c>
      <c r="AH137">
        <f>VLOOKUP($B137,'2001B4'!$E:$W,15,FALSE)</f>
        <v>11.679462424743189</v>
      </c>
      <c r="AI137">
        <f>VLOOKUP($B137,'2001B4'!$E:$W,16,FALSE)</f>
        <v>6.8726699702589027</v>
      </c>
      <c r="AJ137">
        <f>VLOOKUP($B137,'2001B4'!$E:$W,17,FALSE)</f>
        <v>2.2712379265831051</v>
      </c>
      <c r="AK137">
        <f>VLOOKUP($B137,'2001B4'!$E:$W,18,FALSE)</f>
        <v>11.446925182621731</v>
      </c>
      <c r="AL137">
        <f>VLOOKUP($B137,'2001B4'!$E:$W,19,FALSE)</f>
        <v>32.270295504206928</v>
      </c>
      <c r="AN137">
        <f t="shared" si="12"/>
        <v>0.41074111147324999</v>
      </c>
      <c r="AO137">
        <f t="shared" si="13"/>
        <v>-0.66228881604184409</v>
      </c>
      <c r="AP137">
        <f t="shared" si="14"/>
        <v>2.2520692729077854</v>
      </c>
      <c r="AQ137">
        <f t="shared" si="15"/>
        <v>4.4446700522668587</v>
      </c>
      <c r="AR137">
        <f t="shared" si="16"/>
        <v>-6.8360242036720393</v>
      </c>
      <c r="AS137">
        <f t="shared" si="17"/>
        <v>2.3073580620542327</v>
      </c>
      <c r="AT137">
        <f t="shared" si="18"/>
        <v>-0.13919492936124733</v>
      </c>
      <c r="AU137">
        <f t="shared" si="19"/>
        <v>0.66345712417966718</v>
      </c>
      <c r="AV137">
        <f t="shared" si="20"/>
        <v>4.0044039467993855</v>
      </c>
    </row>
    <row r="138" spans="1:48" x14ac:dyDescent="0.25">
      <c r="A138" t="s">
        <v>2752</v>
      </c>
      <c r="B138">
        <v>137</v>
      </c>
      <c r="C138" t="s">
        <v>199</v>
      </c>
      <c r="D138">
        <f>VLOOKUP($B138,'2011B4'!$B:$U,3,FALSE)</f>
        <v>0</v>
      </c>
      <c r="E138">
        <f>VLOOKUP($B138,'2011B4'!$B:$U,4,FALSE)</f>
        <v>1840221</v>
      </c>
      <c r="F138">
        <f>VLOOKUP($B138,'2011B4'!$B:$U,5,FALSE)</f>
        <v>963449</v>
      </c>
      <c r="G138">
        <f>VLOOKUP($B138,'2011B4'!$B:$U,6,FALSE)</f>
        <v>876772</v>
      </c>
      <c r="H138">
        <f>VLOOKUP($B138,'2011B4'!$B:$U,7,FALSE)</f>
        <v>455247</v>
      </c>
      <c r="I138">
        <f>VLOOKUP($B138,'2011B4'!$B:$U,8,FALSE)</f>
        <v>387380</v>
      </c>
      <c r="J138">
        <f>VLOOKUP($B138,'2011B4'!$B:$U,9,FALSE)</f>
        <v>67867</v>
      </c>
      <c r="K138">
        <f>VLOOKUP($B138,'2011B4'!$B:$U,10,FALSE)</f>
        <v>24.738713448004344</v>
      </c>
      <c r="L138">
        <f>VLOOKUP($B138,'2011B4'!$B:$U,11,FALSE)</f>
        <v>40.207629049384039</v>
      </c>
      <c r="M138">
        <f>VLOOKUP($B138,'2011B4'!$B:$U,12,FALSE)</f>
        <v>7.7405528461219104</v>
      </c>
      <c r="N138">
        <f>VLOOKUP($B138,'2011B4'!$B:$U,13,FALSE)</f>
        <v>85.092268592654094</v>
      </c>
      <c r="O138">
        <f>VLOOKUP($B138,'2011B4'!$B:$U,14,FALSE)</f>
        <v>14.907731407345903</v>
      </c>
      <c r="P138">
        <f>VLOOKUP($B138,'2011B4'!$B:$U,15,FALSE)</f>
        <v>59.701436802439112</v>
      </c>
      <c r="Q138">
        <f>VLOOKUP($B138,'2011B4'!$B:$U,16,FALSE)</f>
        <v>11.409191054526444</v>
      </c>
      <c r="R138">
        <f>VLOOKUP($B138,'2011B4'!$B:$U,17,FALSE)</f>
        <v>7.0585857787091406</v>
      </c>
      <c r="S138">
        <f>VLOOKUP($B138,'2011B4'!$B:$U,18,FALSE)</f>
        <v>4.07690770065481</v>
      </c>
      <c r="T138">
        <f>VLOOKUP($B138,'2011B4'!$B:$U,19,FALSE)</f>
        <v>17.753878663670491</v>
      </c>
      <c r="U138">
        <f>VLOOKUP($B138,'2011B4'!$B:$U,20,FALSE)</f>
        <v>40.298563197560881</v>
      </c>
      <c r="V138">
        <f>VLOOKUP($B138,'2001B4'!$E:$W,3,FALSE)</f>
        <v>1499068</v>
      </c>
      <c r="W138">
        <f>VLOOKUP($B138,'2001B4'!$E:$W,4,FALSE)</f>
        <v>795228</v>
      </c>
      <c r="X138">
        <f>VLOOKUP($B138,'2001B4'!$E:$W,5,FALSE)</f>
        <v>703840</v>
      </c>
      <c r="Y138">
        <f>VLOOKUP($B138,'2001B4'!$E:$W,6,FALSE)</f>
        <v>384280</v>
      </c>
      <c r="Z138">
        <f>VLOOKUP($B138,'2001B4'!$E:$W,7,FALSE)</f>
        <v>343738</v>
      </c>
      <c r="AA138">
        <f>VLOOKUP($B138,'2001B4'!$E:$W,8,FALSE)</f>
        <v>40542</v>
      </c>
      <c r="AB138">
        <f>VLOOKUP($B138,'2001B4'!$E:$W,9,FALSE)</f>
        <v>25.634594294588371</v>
      </c>
      <c r="AC138">
        <f>VLOOKUP($B138,'2001B4'!$E:$W,10,FALSE)</f>
        <v>43.225087647819244</v>
      </c>
      <c r="AD138">
        <f>VLOOKUP($B138,'2001B4'!$E:$W,11,FALSE)</f>
        <v>5.7601159354398721</v>
      </c>
      <c r="AE138">
        <f>VLOOKUP($B138,'2001B4'!$E:$W,12,FALSE)</f>
        <v>89.449880295617774</v>
      </c>
      <c r="AF138">
        <f>VLOOKUP($B138,'2001B4'!$E:$W,13,FALSE)</f>
        <v>10.550119704382222</v>
      </c>
      <c r="AG138">
        <f>VLOOKUP($B138,'2001B4'!$E:$W,14,FALSE)</f>
        <v>64.143332986364115</v>
      </c>
      <c r="AH138">
        <f>VLOOKUP($B138,'2001B4'!$E:$W,15,FALSE)</f>
        <v>14.612261892370148</v>
      </c>
      <c r="AI138">
        <f>VLOOKUP($B138,'2001B4'!$E:$W,16,FALSE)</f>
        <v>7.2270219631518682</v>
      </c>
      <c r="AJ138">
        <f>VLOOKUP($B138,'2001B4'!$E:$W,17,FALSE)</f>
        <v>3.390756739877173</v>
      </c>
      <c r="AK138">
        <f>VLOOKUP($B138,'2001B4'!$E:$W,18,FALSE)</f>
        <v>10.626626418236702</v>
      </c>
      <c r="AL138">
        <f>VLOOKUP($B138,'2001B4'!$E:$W,19,FALSE)</f>
        <v>35.856667013635885</v>
      </c>
      <c r="AN138">
        <f t="shared" si="12"/>
        <v>-0.89588084658402778</v>
      </c>
      <c r="AO138">
        <f t="shared" si="13"/>
        <v>-3.0174585984352049</v>
      </c>
      <c r="AP138">
        <f t="shared" si="14"/>
        <v>1.9804369106820383</v>
      </c>
      <c r="AQ138">
        <f t="shared" si="15"/>
        <v>4.3576117029636805</v>
      </c>
      <c r="AR138">
        <f t="shared" si="16"/>
        <v>-4.4418961839250031</v>
      </c>
      <c r="AS138">
        <f t="shared" si="17"/>
        <v>-3.2030708378437041</v>
      </c>
      <c r="AT138">
        <f t="shared" si="18"/>
        <v>-0.16843618444272757</v>
      </c>
      <c r="AU138">
        <f t="shared" si="19"/>
        <v>0.68615096077763704</v>
      </c>
      <c r="AV138">
        <f t="shared" si="20"/>
        <v>7.1272522454337892</v>
      </c>
    </row>
    <row r="139" spans="1:48" x14ac:dyDescent="0.25">
      <c r="A139" t="s">
        <v>2754</v>
      </c>
      <c r="B139">
        <v>138</v>
      </c>
      <c r="C139" t="s">
        <v>200</v>
      </c>
      <c r="D139">
        <f>VLOOKUP($B139,'2011B4'!$B:$U,3,FALSE)</f>
        <v>0</v>
      </c>
      <c r="E139">
        <f>VLOOKUP($B139,'2011B4'!$B:$U,4,FALSE)</f>
        <v>3443689</v>
      </c>
      <c r="F139">
        <f>VLOOKUP($B139,'2011B4'!$B:$U,5,FALSE)</f>
        <v>1825743</v>
      </c>
      <c r="G139">
        <f>VLOOKUP($B139,'2011B4'!$B:$U,6,FALSE)</f>
        <v>1617946</v>
      </c>
      <c r="H139">
        <f>VLOOKUP($B139,'2011B4'!$B:$U,7,FALSE)</f>
        <v>889823</v>
      </c>
      <c r="I139">
        <f>VLOOKUP($B139,'2011B4'!$B:$U,8,FALSE)</f>
        <v>773706</v>
      </c>
      <c r="J139">
        <f>VLOOKUP($B139,'2011B4'!$B:$U,9,FALSE)</f>
        <v>116117</v>
      </c>
      <c r="K139">
        <f>VLOOKUP($B139,'2011B4'!$B:$U,10,FALSE)</f>
        <v>25.839238096123079</v>
      </c>
      <c r="L139">
        <f>VLOOKUP($B139,'2011B4'!$B:$U,11,FALSE)</f>
        <v>42.377596408694977</v>
      </c>
      <c r="M139">
        <f>VLOOKUP($B139,'2011B4'!$B:$U,12,FALSE)</f>
        <v>7.1768155426695328</v>
      </c>
      <c r="N139">
        <f>VLOOKUP($B139,'2011B4'!$B:$U,13,FALSE)</f>
        <v>86.950550839886134</v>
      </c>
      <c r="O139">
        <f>VLOOKUP($B139,'2011B4'!$B:$U,14,FALSE)</f>
        <v>13.049449160113866</v>
      </c>
      <c r="P139">
        <f>VLOOKUP($B139,'2011B4'!$B:$U,15,FALSE)</f>
        <v>34.973022724744133</v>
      </c>
      <c r="Q139">
        <f>VLOOKUP($B139,'2011B4'!$B:$U,16,FALSE)</f>
        <v>14.564357181147262</v>
      </c>
      <c r="R139">
        <f>VLOOKUP($B139,'2011B4'!$B:$U,17,FALSE)</f>
        <v>11.680637609951642</v>
      </c>
      <c r="S139">
        <f>VLOOKUP($B139,'2011B4'!$B:$U,18,FALSE)</f>
        <v>8.0669975939035066</v>
      </c>
      <c r="T139">
        <f>VLOOKUP($B139,'2011B4'!$B:$U,19,FALSE)</f>
        <v>30.714984890253451</v>
      </c>
      <c r="U139">
        <f>VLOOKUP($B139,'2011B4'!$B:$U,20,FALSE)</f>
        <v>65.026977275255859</v>
      </c>
      <c r="V139">
        <f>VLOOKUP($B139,'2001B4'!$E:$W,3,FALSE)</f>
        <v>2997361</v>
      </c>
      <c r="W139">
        <f>VLOOKUP($B139,'2001B4'!$E:$W,4,FALSE)</f>
        <v>1601578</v>
      </c>
      <c r="X139">
        <f>VLOOKUP($B139,'2001B4'!$E:$W,5,FALSE)</f>
        <v>1395783</v>
      </c>
      <c r="Y139">
        <f>VLOOKUP($B139,'2001B4'!$E:$W,6,FALSE)</f>
        <v>733323</v>
      </c>
      <c r="Z139">
        <f>VLOOKUP($B139,'2001B4'!$E:$W,7,FALSE)</f>
        <v>662580</v>
      </c>
      <c r="AA139">
        <f>VLOOKUP($B139,'2001B4'!$E:$W,8,FALSE)</f>
        <v>70743</v>
      </c>
      <c r="AB139">
        <f>VLOOKUP($B139,'2001B4'!$E:$W,9,FALSE)</f>
        <v>24.465621591793582</v>
      </c>
      <c r="AC139">
        <f>VLOOKUP($B139,'2001B4'!$E:$W,10,FALSE)</f>
        <v>41.370448395270166</v>
      </c>
      <c r="AD139">
        <f>VLOOKUP($B139,'2001B4'!$E:$W,11,FALSE)</f>
        <v>5.0683379866354583</v>
      </c>
      <c r="AE139">
        <f>VLOOKUP($B139,'2001B4'!$E:$W,12,FALSE)</f>
        <v>90.353091339014327</v>
      </c>
      <c r="AF139">
        <f>VLOOKUP($B139,'2001B4'!$E:$W,13,FALSE)</f>
        <v>9.6469086609856767</v>
      </c>
      <c r="AG139">
        <f>VLOOKUP($B139,'2001B4'!$E:$W,14,FALSE)</f>
        <v>38.724545664052535</v>
      </c>
      <c r="AH139">
        <f>VLOOKUP($B139,'2001B4'!$E:$W,15,FALSE)</f>
        <v>18.458305548850912</v>
      </c>
      <c r="AI139">
        <f>VLOOKUP($B139,'2001B4'!$E:$W,16,FALSE)</f>
        <v>13.709920457970091</v>
      </c>
      <c r="AJ139">
        <f>VLOOKUP($B139,'2001B4'!$E:$W,17,FALSE)</f>
        <v>6.3934991811248247</v>
      </c>
      <c r="AK139">
        <f>VLOOKUP($B139,'2001B4'!$E:$W,18,FALSE)</f>
        <v>22.713729148001629</v>
      </c>
      <c r="AL139">
        <f>VLOOKUP($B139,'2001B4'!$E:$W,19,FALSE)</f>
        <v>61.275454335947465</v>
      </c>
      <c r="AN139">
        <f t="shared" si="12"/>
        <v>1.3736165043294974</v>
      </c>
      <c r="AO139">
        <f t="shared" si="13"/>
        <v>1.0071480134248105</v>
      </c>
      <c r="AP139">
        <f t="shared" si="14"/>
        <v>2.1084775560340745</v>
      </c>
      <c r="AQ139">
        <f t="shared" si="15"/>
        <v>3.4025404991281896</v>
      </c>
      <c r="AR139">
        <f t="shared" si="16"/>
        <v>-3.7515229393084013</v>
      </c>
      <c r="AS139">
        <f t="shared" si="17"/>
        <v>-3.8939483677036506</v>
      </c>
      <c r="AT139">
        <f t="shared" si="18"/>
        <v>-2.0292828480184486</v>
      </c>
      <c r="AU139">
        <f t="shared" si="19"/>
        <v>1.6734984127786818</v>
      </c>
      <c r="AV139">
        <f t="shared" si="20"/>
        <v>8.0012557422518213</v>
      </c>
    </row>
    <row r="140" spans="1:48" x14ac:dyDescent="0.25">
      <c r="A140" t="s">
        <v>2756</v>
      </c>
      <c r="B140">
        <v>139</v>
      </c>
      <c r="C140" t="s">
        <v>201</v>
      </c>
      <c r="D140">
        <f>VLOOKUP($B140,'2011B4'!$B:$U,3,FALSE)</f>
        <v>0</v>
      </c>
      <c r="E140">
        <f>VLOOKUP($B140,'2011B4'!$B:$U,4,FALSE)</f>
        <v>1303048</v>
      </c>
      <c r="F140">
        <f>VLOOKUP($B140,'2011B4'!$B:$U,5,FALSE)</f>
        <v>700070</v>
      </c>
      <c r="G140">
        <f>VLOOKUP($B140,'2011B4'!$B:$U,6,FALSE)</f>
        <v>602978</v>
      </c>
      <c r="H140">
        <f>VLOOKUP($B140,'2011B4'!$B:$U,7,FALSE)</f>
        <v>333245</v>
      </c>
      <c r="I140">
        <f>VLOOKUP($B140,'2011B4'!$B:$U,8,FALSE)</f>
        <v>291439</v>
      </c>
      <c r="J140">
        <f>VLOOKUP($B140,'2011B4'!$B:$U,9,FALSE)</f>
        <v>41806</v>
      </c>
      <c r="K140">
        <f>VLOOKUP($B140,'2011B4'!$B:$U,10,FALSE)</f>
        <v>25.574268944812474</v>
      </c>
      <c r="L140">
        <f>VLOOKUP($B140,'2011B4'!$B:$U,11,FALSE)</f>
        <v>41.62997985915694</v>
      </c>
      <c r="M140">
        <f>VLOOKUP($B140,'2011B4'!$B:$U,12,FALSE)</f>
        <v>6.9332546129377848</v>
      </c>
      <c r="N140">
        <f>VLOOKUP($B140,'2011B4'!$B:$U,13,FALSE)</f>
        <v>87.454875542018641</v>
      </c>
      <c r="O140">
        <f>VLOOKUP($B140,'2011B4'!$B:$U,14,FALSE)</f>
        <v>12.545124457981366</v>
      </c>
      <c r="P140">
        <f>VLOOKUP($B140,'2011B4'!$B:$U,15,FALSE)</f>
        <v>50.320034809224438</v>
      </c>
      <c r="Q140">
        <f>VLOOKUP($B140,'2011B4'!$B:$U,16,FALSE)</f>
        <v>12.299059250701436</v>
      </c>
      <c r="R140">
        <f>VLOOKUP($B140,'2011B4'!$B:$U,17,FALSE)</f>
        <v>10.516586895527315</v>
      </c>
      <c r="S140">
        <f>VLOOKUP($B140,'2011B4'!$B:$U,18,FALSE)</f>
        <v>4.8858947621119597</v>
      </c>
      <c r="T140">
        <f>VLOOKUP($B140,'2011B4'!$B:$U,19,FALSE)</f>
        <v>21.978424282434844</v>
      </c>
      <c r="U140">
        <f>VLOOKUP($B140,'2011B4'!$B:$U,20,FALSE)</f>
        <v>49.679965190775555</v>
      </c>
      <c r="V140">
        <f>VLOOKUP($B140,'2001B4'!$E:$W,3,FALSE)</f>
        <v>1163991</v>
      </c>
      <c r="W140">
        <f>VLOOKUP($B140,'2001B4'!$E:$W,4,FALSE)</f>
        <v>630077</v>
      </c>
      <c r="X140">
        <f>VLOOKUP($B140,'2001B4'!$E:$W,5,FALSE)</f>
        <v>533914</v>
      </c>
      <c r="Y140">
        <f>VLOOKUP($B140,'2001B4'!$E:$W,6,FALSE)</f>
        <v>285184</v>
      </c>
      <c r="Z140">
        <f>VLOOKUP($B140,'2001B4'!$E:$W,7,FALSE)</f>
        <v>256948</v>
      </c>
      <c r="AA140">
        <f>VLOOKUP($B140,'2001B4'!$E:$W,8,FALSE)</f>
        <v>28236</v>
      </c>
      <c r="AB140">
        <f>VLOOKUP($B140,'2001B4'!$E:$W,9,FALSE)</f>
        <v>24.500533079723123</v>
      </c>
      <c r="AC140">
        <f>VLOOKUP($B140,'2001B4'!$E:$W,10,FALSE)</f>
        <v>40.780412552751486</v>
      </c>
      <c r="AD140">
        <f>VLOOKUP($B140,'2001B4'!$E:$W,11,FALSE)</f>
        <v>5.2884921541671508</v>
      </c>
      <c r="AE140">
        <f>VLOOKUP($B140,'2001B4'!$E:$W,12,FALSE)</f>
        <v>90.099023788150816</v>
      </c>
      <c r="AF140">
        <f>VLOOKUP($B140,'2001B4'!$E:$W,13,FALSE)</f>
        <v>9.9009762118491924</v>
      </c>
      <c r="AG140">
        <f>VLOOKUP($B140,'2001B4'!$E:$W,14,FALSE)</f>
        <v>60.618758415619389</v>
      </c>
      <c r="AH140">
        <f>VLOOKUP($B140,'2001B4'!$E:$W,15,FALSE)</f>
        <v>11.82885435368043</v>
      </c>
      <c r="AI140">
        <f>VLOOKUP($B140,'2001B4'!$E:$W,16,FALSE)</f>
        <v>8.5674511894075405</v>
      </c>
      <c r="AJ140">
        <f>VLOOKUP($B140,'2001B4'!$E:$W,17,FALSE)</f>
        <v>3.1400779847396767</v>
      </c>
      <c r="AK140">
        <f>VLOOKUP($B140,'2001B4'!$E:$W,18,FALSE)</f>
        <v>15.844858056552962</v>
      </c>
      <c r="AL140">
        <f>VLOOKUP($B140,'2001B4'!$E:$W,19,FALSE)</f>
        <v>39.381241584380611</v>
      </c>
      <c r="AN140">
        <f t="shared" si="12"/>
        <v>1.0737358650893505</v>
      </c>
      <c r="AO140">
        <f t="shared" si="13"/>
        <v>0.8495673064054543</v>
      </c>
      <c r="AP140">
        <f t="shared" si="14"/>
        <v>1.644762458770634</v>
      </c>
      <c r="AQ140">
        <f t="shared" si="15"/>
        <v>2.6441482461321737</v>
      </c>
      <c r="AR140">
        <f t="shared" si="16"/>
        <v>-10.298723606394951</v>
      </c>
      <c r="AS140">
        <f t="shared" si="17"/>
        <v>0.47020489702100576</v>
      </c>
      <c r="AT140">
        <f t="shared" si="18"/>
        <v>1.9491357061197743</v>
      </c>
      <c r="AU140">
        <f t="shared" si="19"/>
        <v>1.745816777372283</v>
      </c>
      <c r="AV140">
        <f t="shared" si="20"/>
        <v>6.1335662258818822</v>
      </c>
    </row>
    <row r="141" spans="1:48" x14ac:dyDescent="0.25">
      <c r="A141" t="s">
        <v>2758</v>
      </c>
      <c r="B141">
        <v>140</v>
      </c>
      <c r="C141" t="s">
        <v>202</v>
      </c>
      <c r="D141">
        <f>VLOOKUP($B141,'2011B4'!$B:$U,3,FALSE)</f>
        <v>0</v>
      </c>
      <c r="E141">
        <f>VLOOKUP($B141,'2011B4'!$B:$U,4,FALSE)</f>
        <v>4681645</v>
      </c>
      <c r="F141">
        <f>VLOOKUP($B141,'2011B4'!$B:$U,5,FALSE)</f>
        <v>2488834</v>
      </c>
      <c r="G141">
        <f>VLOOKUP($B141,'2011B4'!$B:$U,6,FALSE)</f>
        <v>2192811</v>
      </c>
      <c r="H141">
        <f>VLOOKUP($B141,'2011B4'!$B:$U,7,FALSE)</f>
        <v>1253761</v>
      </c>
      <c r="I141">
        <f>VLOOKUP($B141,'2011B4'!$B:$U,8,FALSE)</f>
        <v>1071362</v>
      </c>
      <c r="J141">
        <f>VLOOKUP($B141,'2011B4'!$B:$U,9,FALSE)</f>
        <v>182399</v>
      </c>
      <c r="K141">
        <f>VLOOKUP($B141,'2011B4'!$B:$U,10,FALSE)</f>
        <v>26.780351778060918</v>
      </c>
      <c r="L141">
        <f>VLOOKUP($B141,'2011B4'!$B:$U,11,FALSE)</f>
        <v>43.04674397730021</v>
      </c>
      <c r="M141">
        <f>VLOOKUP($B141,'2011B4'!$B:$U,12,FALSE)</f>
        <v>8.3180447380097977</v>
      </c>
      <c r="N141">
        <f>VLOOKUP($B141,'2011B4'!$B:$U,13,FALSE)</f>
        <v>85.4518524662994</v>
      </c>
      <c r="O141">
        <f>VLOOKUP($B141,'2011B4'!$B:$U,14,FALSE)</f>
        <v>14.5481475337006</v>
      </c>
      <c r="P141">
        <f>VLOOKUP($B141,'2011B4'!$B:$U,15,FALSE)</f>
        <v>19.924132270823545</v>
      </c>
      <c r="Q141">
        <f>VLOOKUP($B141,'2011B4'!$B:$U,16,FALSE)</f>
        <v>17.316298720410028</v>
      </c>
      <c r="R141">
        <f>VLOOKUP($B141,'2011B4'!$B:$U,17,FALSE)</f>
        <v>13.256354281238609</v>
      </c>
      <c r="S141">
        <f>VLOOKUP($B141,'2011B4'!$B:$U,18,FALSE)</f>
        <v>7.7464524737968405</v>
      </c>
      <c r="T141">
        <f>VLOOKUP($B141,'2011B4'!$B:$U,19,FALSE)</f>
        <v>41.756762253730969</v>
      </c>
      <c r="U141">
        <f>VLOOKUP($B141,'2011B4'!$B:$U,20,FALSE)</f>
        <v>80.075867729176451</v>
      </c>
      <c r="V141">
        <f>VLOOKUP($B141,'2001B4'!$E:$W,3,FALSE)</f>
        <v>3290586</v>
      </c>
      <c r="W141">
        <f>VLOOKUP($B141,'2001B4'!$E:$W,4,FALSE)</f>
        <v>1769042</v>
      </c>
      <c r="X141">
        <f>VLOOKUP($B141,'2001B4'!$E:$W,5,FALSE)</f>
        <v>1521544</v>
      </c>
      <c r="Y141">
        <f>VLOOKUP($B141,'2001B4'!$E:$W,6,FALSE)</f>
        <v>803161</v>
      </c>
      <c r="Z141">
        <f>VLOOKUP($B141,'2001B4'!$E:$W,7,FALSE)</f>
        <v>728236</v>
      </c>
      <c r="AA141">
        <f>VLOOKUP($B141,'2001B4'!$E:$W,8,FALSE)</f>
        <v>74925</v>
      </c>
      <c r="AB141">
        <f>VLOOKUP($B141,'2001B4'!$E:$W,9,FALSE)</f>
        <v>24.407841035001059</v>
      </c>
      <c r="AC141">
        <f>VLOOKUP($B141,'2001B4'!$E:$W,10,FALSE)</f>
        <v>41.165557403385563</v>
      </c>
      <c r="AD141">
        <f>VLOOKUP($B141,'2001B4'!$E:$W,11,FALSE)</f>
        <v>4.9242742898003611</v>
      </c>
      <c r="AE141">
        <f>VLOOKUP($B141,'2001B4'!$E:$W,12,FALSE)</f>
        <v>90.671235281593596</v>
      </c>
      <c r="AF141">
        <f>VLOOKUP($B141,'2001B4'!$E:$W,13,FALSE)</f>
        <v>9.3287647184063971</v>
      </c>
      <c r="AG141">
        <f>VLOOKUP($B141,'2001B4'!$E:$W,14,FALSE)</f>
        <v>26.171589506960618</v>
      </c>
      <c r="AH141">
        <f>VLOOKUP($B141,'2001B4'!$E:$W,15,FALSE)</f>
        <v>22.426263227422645</v>
      </c>
      <c r="AI141">
        <f>VLOOKUP($B141,'2001B4'!$E:$W,16,FALSE)</f>
        <v>15.204548029598049</v>
      </c>
      <c r="AJ141">
        <f>VLOOKUP($B141,'2001B4'!$E:$W,17,FALSE)</f>
        <v>7.1351821116812193</v>
      </c>
      <c r="AK141">
        <f>VLOOKUP($B141,'2001B4'!$E:$W,18,FALSE)</f>
        <v>29.062417124337461</v>
      </c>
      <c r="AL141">
        <f>VLOOKUP($B141,'2001B4'!$E:$W,19,FALSE)</f>
        <v>73.828410493039385</v>
      </c>
      <c r="AN141">
        <f t="shared" si="12"/>
        <v>2.3725107430598591</v>
      </c>
      <c r="AO141">
        <f t="shared" si="13"/>
        <v>1.8811865739146469</v>
      </c>
      <c r="AP141">
        <f t="shared" si="14"/>
        <v>3.3937704482094366</v>
      </c>
      <c r="AQ141">
        <f t="shared" si="15"/>
        <v>5.2193828152942032</v>
      </c>
      <c r="AR141">
        <f t="shared" si="16"/>
        <v>-6.2474572361370733</v>
      </c>
      <c r="AS141">
        <f t="shared" si="17"/>
        <v>-5.1099645070126165</v>
      </c>
      <c r="AT141">
        <f t="shared" si="18"/>
        <v>-1.94819374835944</v>
      </c>
      <c r="AU141">
        <f t="shared" si="19"/>
        <v>0.61127036211562125</v>
      </c>
      <c r="AV141">
        <f t="shared" si="20"/>
        <v>12.694345129393508</v>
      </c>
    </row>
    <row r="142" spans="1:48" x14ac:dyDescent="0.25">
      <c r="A142" t="s">
        <v>2760</v>
      </c>
      <c r="B142">
        <v>141</v>
      </c>
      <c r="C142" t="s">
        <v>203</v>
      </c>
      <c r="D142">
        <f>VLOOKUP($B142,'2011B4'!$B:$U,3,FALSE)</f>
        <v>0</v>
      </c>
      <c r="E142">
        <f>VLOOKUP($B142,'2011B4'!$B:$U,4,FALSE)</f>
        <v>1648115</v>
      </c>
      <c r="F142">
        <f>VLOOKUP($B142,'2011B4'!$B:$U,5,FALSE)</f>
        <v>890214</v>
      </c>
      <c r="G142">
        <f>VLOOKUP($B142,'2011B4'!$B:$U,6,FALSE)</f>
        <v>757901</v>
      </c>
      <c r="H142">
        <f>VLOOKUP($B142,'2011B4'!$B:$U,7,FALSE)</f>
        <v>458628</v>
      </c>
      <c r="I142">
        <f>VLOOKUP($B142,'2011B4'!$B:$U,8,FALSE)</f>
        <v>378179</v>
      </c>
      <c r="J142">
        <f>VLOOKUP($B142,'2011B4'!$B:$U,9,FALSE)</f>
        <v>80449</v>
      </c>
      <c r="K142">
        <f>VLOOKUP($B142,'2011B4'!$B:$U,10,FALSE)</f>
        <v>27.827427090949357</v>
      </c>
      <c r="L142">
        <f>VLOOKUP($B142,'2011B4'!$B:$U,11,FALSE)</f>
        <v>42.481807745103985</v>
      </c>
      <c r="M142">
        <f>VLOOKUP($B142,'2011B4'!$B:$U,12,FALSE)</f>
        <v>10.614710892319708</v>
      </c>
      <c r="N142">
        <f>VLOOKUP($B142,'2011B4'!$B:$U,13,FALSE)</f>
        <v>82.458768326399607</v>
      </c>
      <c r="O142">
        <f>VLOOKUP($B142,'2011B4'!$B:$U,14,FALSE)</f>
        <v>17.541231673600389</v>
      </c>
      <c r="P142">
        <f>VLOOKUP($B142,'2011B4'!$B:$U,15,FALSE)</f>
        <v>21.675519157138247</v>
      </c>
      <c r="Q142">
        <f>VLOOKUP($B142,'2011B4'!$B:$U,16,FALSE)</f>
        <v>12.658407249448356</v>
      </c>
      <c r="R142">
        <f>VLOOKUP($B142,'2011B4'!$B:$U,17,FALSE)</f>
        <v>8.6606138308171339</v>
      </c>
      <c r="S142">
        <f>VLOOKUP($B142,'2011B4'!$B:$U,18,FALSE)</f>
        <v>6.9559643109448182</v>
      </c>
      <c r="T142">
        <f>VLOOKUP($B142,'2011B4'!$B:$U,19,FALSE)</f>
        <v>50.049495451651445</v>
      </c>
      <c r="U142">
        <f>VLOOKUP($B142,'2011B4'!$B:$U,20,FALSE)</f>
        <v>78.32448084286176</v>
      </c>
      <c r="V142">
        <f>VLOOKUP($B142,'2001B4'!$E:$W,3,FALSE)</f>
        <v>1202030</v>
      </c>
      <c r="W142">
        <f>VLOOKUP($B142,'2001B4'!$E:$W,4,FALSE)</f>
        <v>652819</v>
      </c>
      <c r="X142">
        <f>VLOOKUP($B142,'2001B4'!$E:$W,5,FALSE)</f>
        <v>549211</v>
      </c>
      <c r="Y142">
        <f>VLOOKUP($B142,'2001B4'!$E:$W,6,FALSE)</f>
        <v>305060</v>
      </c>
      <c r="Z142">
        <f>VLOOKUP($B142,'2001B4'!$E:$W,7,FALSE)</f>
        <v>272111</v>
      </c>
      <c r="AA142">
        <f>VLOOKUP($B142,'2001B4'!$E:$W,8,FALSE)</f>
        <v>32949</v>
      </c>
      <c r="AB142">
        <f>VLOOKUP($B142,'2001B4'!$E:$W,9,FALSE)</f>
        <v>25.37873430779598</v>
      </c>
      <c r="AC142">
        <f>VLOOKUP($B142,'2001B4'!$E:$W,10,FALSE)</f>
        <v>41.682457158875586</v>
      </c>
      <c r="AD142">
        <f>VLOOKUP($B142,'2001B4'!$E:$W,11,FALSE)</f>
        <v>5.999333589458332</v>
      </c>
      <c r="AE142">
        <f>VLOOKUP($B142,'2001B4'!$E:$W,12,FALSE)</f>
        <v>89.199173932996786</v>
      </c>
      <c r="AF142">
        <f>VLOOKUP($B142,'2001B4'!$E:$W,13,FALSE)</f>
        <v>10.800826067003213</v>
      </c>
      <c r="AG142">
        <f>VLOOKUP($B142,'2001B4'!$E:$W,14,FALSE)</f>
        <v>36.34629253261653</v>
      </c>
      <c r="AH142">
        <f>VLOOKUP($B142,'2001B4'!$E:$W,15,FALSE)</f>
        <v>15.320920474660724</v>
      </c>
      <c r="AI142">
        <f>VLOOKUP($B142,'2001B4'!$E:$W,16,FALSE)</f>
        <v>10.461876352193011</v>
      </c>
      <c r="AJ142">
        <f>VLOOKUP($B142,'2001B4'!$E:$W,17,FALSE)</f>
        <v>4.7987281190585458</v>
      </c>
      <c r="AK142">
        <f>VLOOKUP($B142,'2001B4'!$E:$W,18,FALSE)</f>
        <v>33.072182521471191</v>
      </c>
      <c r="AL142">
        <f>VLOOKUP($B142,'2001B4'!$E:$W,19,FALSE)</f>
        <v>63.65370746738347</v>
      </c>
      <c r="AN142">
        <f t="shared" si="12"/>
        <v>2.4486927831533762</v>
      </c>
      <c r="AO142">
        <f t="shared" si="13"/>
        <v>0.79935058622839961</v>
      </c>
      <c r="AP142">
        <f t="shared" si="14"/>
        <v>4.6153773028613765</v>
      </c>
      <c r="AQ142">
        <f t="shared" si="15"/>
        <v>6.7404056065971769</v>
      </c>
      <c r="AR142">
        <f t="shared" si="16"/>
        <v>-14.670773375478284</v>
      </c>
      <c r="AS142">
        <f t="shared" si="17"/>
        <v>-2.6625132252123684</v>
      </c>
      <c r="AT142">
        <f t="shared" si="18"/>
        <v>-1.8012625213758771</v>
      </c>
      <c r="AU142">
        <f t="shared" si="19"/>
        <v>2.1572361918862724</v>
      </c>
      <c r="AV142">
        <f t="shared" si="20"/>
        <v>16.977312930180254</v>
      </c>
    </row>
    <row r="143" spans="1:48" x14ac:dyDescent="0.25">
      <c r="A143" t="s">
        <v>2762</v>
      </c>
      <c r="B143">
        <v>142</v>
      </c>
      <c r="C143" t="s">
        <v>204</v>
      </c>
      <c r="D143">
        <f>VLOOKUP($B143,'2011B4'!$B:$U,3,FALSE)</f>
        <v>0</v>
      </c>
      <c r="E143">
        <f>VLOOKUP($B143,'2011B4'!$B:$U,4,FALSE)</f>
        <v>3499171</v>
      </c>
      <c r="F143">
        <f>VLOOKUP($B143,'2011B4'!$B:$U,5,FALSE)</f>
        <v>1845260</v>
      </c>
      <c r="G143">
        <f>VLOOKUP($B143,'2011B4'!$B:$U,6,FALSE)</f>
        <v>1653911</v>
      </c>
      <c r="H143">
        <f>VLOOKUP($B143,'2011B4'!$B:$U,7,FALSE)</f>
        <v>884932</v>
      </c>
      <c r="I143">
        <f>VLOOKUP($B143,'2011B4'!$B:$U,8,FALSE)</f>
        <v>747833</v>
      </c>
      <c r="J143">
        <f>VLOOKUP($B143,'2011B4'!$B:$U,9,FALSE)</f>
        <v>137099</v>
      </c>
      <c r="K143">
        <f>VLOOKUP($B143,'2011B4'!$B:$U,10,FALSE)</f>
        <v>25.289761489221302</v>
      </c>
      <c r="L143">
        <f>VLOOKUP($B143,'2011B4'!$B:$U,11,FALSE)</f>
        <v>40.527242773376109</v>
      </c>
      <c r="M143">
        <f>VLOOKUP($B143,'2011B4'!$B:$U,12,FALSE)</f>
        <v>8.2893819558609856</v>
      </c>
      <c r="N143">
        <f>VLOOKUP($B143,'2011B4'!$B:$U,13,FALSE)</f>
        <v>84.507397178540273</v>
      </c>
      <c r="O143">
        <f>VLOOKUP($B143,'2011B4'!$B:$U,14,FALSE)</f>
        <v>15.492602821459728</v>
      </c>
      <c r="P143">
        <f>VLOOKUP($B143,'2011B4'!$B:$U,15,FALSE)</f>
        <v>50.916793606740406</v>
      </c>
      <c r="Q143">
        <f>VLOOKUP($B143,'2011B4'!$B:$U,16,FALSE)</f>
        <v>12.049400405906894</v>
      </c>
      <c r="R143">
        <f>VLOOKUP($B143,'2011B4'!$B:$U,17,FALSE)</f>
        <v>11.991655856043176</v>
      </c>
      <c r="S143">
        <f>VLOOKUP($B143,'2011B4'!$B:$U,18,FALSE)</f>
        <v>4.9151799234291449</v>
      </c>
      <c r="T143">
        <f>VLOOKUP($B143,'2011B4'!$B:$U,19,FALSE)</f>
        <v>20.12697020788038</v>
      </c>
      <c r="U143">
        <f>VLOOKUP($B143,'2011B4'!$B:$U,20,FALSE)</f>
        <v>49.083206393259587</v>
      </c>
      <c r="V143">
        <f>VLOOKUP($B143,'2001B4'!$E:$W,3,FALSE)</f>
        <v>2913122</v>
      </c>
      <c r="W143">
        <f>VLOOKUP($B143,'2001B4'!$E:$W,4,FALSE)</f>
        <v>1550326</v>
      </c>
      <c r="X143">
        <f>VLOOKUP($B143,'2001B4'!$E:$W,5,FALSE)</f>
        <v>1362796</v>
      </c>
      <c r="Y143">
        <f>VLOOKUP($B143,'2001B4'!$E:$W,6,FALSE)</f>
        <v>789938</v>
      </c>
      <c r="Z143">
        <f>VLOOKUP($B143,'2001B4'!$E:$W,7,FALSE)</f>
        <v>648582</v>
      </c>
      <c r="AA143">
        <f>VLOOKUP($B143,'2001B4'!$E:$W,8,FALSE)</f>
        <v>141356</v>
      </c>
      <c r="AB143">
        <f>VLOOKUP($B143,'2001B4'!$E:$W,9,FALSE)</f>
        <v>27.116543694359525</v>
      </c>
      <c r="AC143">
        <f>VLOOKUP($B143,'2001B4'!$E:$W,10,FALSE)</f>
        <v>41.835201112540197</v>
      </c>
      <c r="AD143">
        <f>VLOOKUP($B143,'2001B4'!$E:$W,11,FALSE)</f>
        <v>10.372498891983833</v>
      </c>
      <c r="AE143">
        <f>VLOOKUP($B143,'2001B4'!$E:$W,12,FALSE)</f>
        <v>82.105431059146412</v>
      </c>
      <c r="AF143">
        <f>VLOOKUP($B143,'2001B4'!$E:$W,13,FALSE)</f>
        <v>17.894568940853585</v>
      </c>
      <c r="AG143">
        <f>VLOOKUP($B143,'2001B4'!$E:$W,14,FALSE)</f>
        <v>59.905967303763077</v>
      </c>
      <c r="AH143">
        <f>VLOOKUP($B143,'2001B4'!$E:$W,15,FALSE)</f>
        <v>12.149054735941302</v>
      </c>
      <c r="AI143">
        <f>VLOOKUP($B143,'2001B4'!$E:$W,16,FALSE)</f>
        <v>9.8658375720626168</v>
      </c>
      <c r="AJ143">
        <f>VLOOKUP($B143,'2001B4'!$E:$W,17,FALSE)</f>
        <v>3.495464200987926</v>
      </c>
      <c r="AK143">
        <f>VLOOKUP($B143,'2001B4'!$E:$W,18,FALSE)</f>
        <v>14.583676187245075</v>
      </c>
      <c r="AL143">
        <f>VLOOKUP($B143,'2001B4'!$E:$W,19,FALSE)</f>
        <v>40.094032696236923</v>
      </c>
      <c r="AN143">
        <f t="shared" si="12"/>
        <v>-1.8267822051382225</v>
      </c>
      <c r="AO143">
        <f t="shared" si="13"/>
        <v>-1.3079583391640881</v>
      </c>
      <c r="AP143">
        <f t="shared" si="14"/>
        <v>-2.0831169361228472</v>
      </c>
      <c r="AQ143">
        <f t="shared" si="15"/>
        <v>-2.4019661193938564</v>
      </c>
      <c r="AR143">
        <f t="shared" si="16"/>
        <v>-8.9891736970226717</v>
      </c>
      <c r="AS143">
        <f t="shared" si="17"/>
        <v>-9.9654330034407934E-2</v>
      </c>
      <c r="AT143">
        <f t="shared" si="18"/>
        <v>2.1258182839805588</v>
      </c>
      <c r="AU143">
        <f t="shared" si="19"/>
        <v>1.4197157224412189</v>
      </c>
      <c r="AV143">
        <f t="shared" si="20"/>
        <v>5.5432940206353045</v>
      </c>
    </row>
    <row r="144" spans="1:48" x14ac:dyDescent="0.25">
      <c r="A144" t="s">
        <v>2764</v>
      </c>
      <c r="B144">
        <v>143</v>
      </c>
      <c r="C144" t="s">
        <v>205</v>
      </c>
      <c r="D144">
        <f>VLOOKUP($B144,'2011B4'!$B:$U,3,FALSE)</f>
        <v>0</v>
      </c>
      <c r="E144">
        <f>VLOOKUP($B144,'2011B4'!$B:$U,4,FALSE)</f>
        <v>3673889</v>
      </c>
      <c r="F144">
        <f>VLOOKUP($B144,'2011B4'!$B:$U,5,FALSE)</f>
        <v>1951996</v>
      </c>
      <c r="G144">
        <f>VLOOKUP($B144,'2011B4'!$B:$U,6,FALSE)</f>
        <v>1721893</v>
      </c>
      <c r="H144">
        <f>VLOOKUP($B144,'2011B4'!$B:$U,7,FALSE)</f>
        <v>866294</v>
      </c>
      <c r="I144">
        <f>VLOOKUP($B144,'2011B4'!$B:$U,8,FALSE)</f>
        <v>748500</v>
      </c>
      <c r="J144">
        <f>VLOOKUP($B144,'2011B4'!$B:$U,9,FALSE)</f>
        <v>117794</v>
      </c>
      <c r="K144">
        <f>VLOOKUP($B144,'2011B4'!$B:$U,10,FALSE)</f>
        <v>23.579754314841846</v>
      </c>
      <c r="L144">
        <f>VLOOKUP($B144,'2011B4'!$B:$U,11,FALSE)</f>
        <v>38.345365461814474</v>
      </c>
      <c r="M144">
        <f>VLOOKUP($B144,'2011B4'!$B:$U,12,FALSE)</f>
        <v>6.840959339517612</v>
      </c>
      <c r="N144">
        <f>VLOOKUP($B144,'2011B4'!$B:$U,13,FALSE)</f>
        <v>86.402537706598451</v>
      </c>
      <c r="O144">
        <f>VLOOKUP($B144,'2011B4'!$B:$U,14,FALSE)</f>
        <v>13.597462293401547</v>
      </c>
      <c r="P144">
        <f>VLOOKUP($B144,'2011B4'!$B:$U,15,FALSE)</f>
        <v>48.522326138701182</v>
      </c>
      <c r="Q144">
        <f>VLOOKUP($B144,'2011B4'!$B:$U,16,FALSE)</f>
        <v>16.118661793802104</v>
      </c>
      <c r="R144">
        <f>VLOOKUP($B144,'2011B4'!$B:$U,17,FALSE)</f>
        <v>7.8636121224434206</v>
      </c>
      <c r="S144">
        <f>VLOOKUP($B144,'2011B4'!$B:$U,18,FALSE)</f>
        <v>5.7571678898849576</v>
      </c>
      <c r="T144">
        <f>VLOOKUP($B144,'2011B4'!$B:$U,19,FALSE)</f>
        <v>21.738232055168339</v>
      </c>
      <c r="U144">
        <f>VLOOKUP($B144,'2011B4'!$B:$U,20,FALSE)</f>
        <v>51.477673861298825</v>
      </c>
      <c r="V144">
        <f>VLOOKUP($B144,'2001B4'!$E:$W,3,FALSE)</f>
        <v>2992286</v>
      </c>
      <c r="W144">
        <f>VLOOKUP($B144,'2001B4'!$E:$W,4,FALSE)</f>
        <v>1607402</v>
      </c>
      <c r="X144">
        <f>VLOOKUP($B144,'2001B4'!$E:$W,5,FALSE)</f>
        <v>1384884</v>
      </c>
      <c r="Y144">
        <f>VLOOKUP($B144,'2001B4'!$E:$W,6,FALSE)</f>
        <v>688227</v>
      </c>
      <c r="Z144">
        <f>VLOOKUP($B144,'2001B4'!$E:$W,7,FALSE)</f>
        <v>611676</v>
      </c>
      <c r="AA144">
        <f>VLOOKUP($B144,'2001B4'!$E:$W,8,FALSE)</f>
        <v>76551</v>
      </c>
      <c r="AB144">
        <f>VLOOKUP($B144,'2001B4'!$E:$W,9,FALSE)</f>
        <v>23.000040771503794</v>
      </c>
      <c r="AC144">
        <f>VLOOKUP($B144,'2001B4'!$E:$W,10,FALSE)</f>
        <v>38.053704051631144</v>
      </c>
      <c r="AD144">
        <f>VLOOKUP($B144,'2001B4'!$E:$W,11,FALSE)</f>
        <v>5.5276109768038335</v>
      </c>
      <c r="AE144">
        <f>VLOOKUP($B144,'2001B4'!$E:$W,12,FALSE)</f>
        <v>88.877071082651497</v>
      </c>
      <c r="AF144">
        <f>VLOOKUP($B144,'2001B4'!$E:$W,13,FALSE)</f>
        <v>11.122928917348492</v>
      </c>
      <c r="AG144">
        <f>VLOOKUP($B144,'2001B4'!$E:$W,14,FALSE)</f>
        <v>54.963405969251426</v>
      </c>
      <c r="AH144">
        <f>VLOOKUP($B144,'2001B4'!$E:$W,15,FALSE)</f>
        <v>16.307991403998972</v>
      </c>
      <c r="AI144">
        <f>VLOOKUP($B144,'2001B4'!$E:$W,16,FALSE)</f>
        <v>8.5313421298495999</v>
      </c>
      <c r="AJ144">
        <f>VLOOKUP($B144,'2001B4'!$E:$W,17,FALSE)</f>
        <v>3.8559951876343126</v>
      </c>
      <c r="AK144">
        <f>VLOOKUP($B144,'2001B4'!$E:$W,18,FALSE)</f>
        <v>16.341265309265694</v>
      </c>
      <c r="AL144">
        <f>VLOOKUP($B144,'2001B4'!$E:$W,19,FALSE)</f>
        <v>45.036594030748574</v>
      </c>
      <c r="AN144">
        <f t="shared" si="12"/>
        <v>0.57971354333805181</v>
      </c>
      <c r="AO144">
        <f t="shared" si="13"/>
        <v>0.29166141018333036</v>
      </c>
      <c r="AP144">
        <f t="shared" si="14"/>
        <v>1.3133483627137785</v>
      </c>
      <c r="AQ144">
        <f t="shared" si="15"/>
        <v>2.4745333760530546</v>
      </c>
      <c r="AR144">
        <f t="shared" si="16"/>
        <v>-6.4410798305502439</v>
      </c>
      <c r="AS144">
        <f t="shared" si="17"/>
        <v>-0.189329610196868</v>
      </c>
      <c r="AT144">
        <f t="shared" si="18"/>
        <v>-0.66773000740617938</v>
      </c>
      <c r="AU144">
        <f t="shared" si="19"/>
        <v>1.9011727022506451</v>
      </c>
      <c r="AV144">
        <f t="shared" si="20"/>
        <v>5.3969667459026454</v>
      </c>
    </row>
    <row r="145" spans="1:48" x14ac:dyDescent="0.25">
      <c r="A145" t="s">
        <v>3002</v>
      </c>
      <c r="B145">
        <v>144</v>
      </c>
      <c r="C145" t="s">
        <v>206</v>
      </c>
      <c r="D145">
        <f>VLOOKUP($B145,'2011B4'!$B:$U,3,FALSE)</f>
        <v>0</v>
      </c>
      <c r="E145">
        <f>VLOOKUP($B145,'2011B4'!$B:$U,4,FALSE)</f>
        <v>1564708</v>
      </c>
      <c r="F145">
        <f>VLOOKUP($B145,'2011B4'!$B:$U,5,FALSE)</f>
        <v>836127</v>
      </c>
      <c r="G145">
        <f>VLOOKUP($B145,'2011B4'!$B:$U,6,FALSE)</f>
        <v>728581</v>
      </c>
      <c r="H145">
        <f>VLOOKUP($B145,'2011B4'!$B:$U,7,FALSE)</f>
        <v>337462</v>
      </c>
      <c r="I145">
        <f>VLOOKUP($B145,'2011B4'!$B:$U,8,FALSE)</f>
        <v>299295</v>
      </c>
      <c r="J145">
        <f>VLOOKUP($B145,'2011B4'!$B:$U,9,FALSE)</f>
        <v>38167</v>
      </c>
      <c r="K145">
        <f>VLOOKUP($B145,'2011B4'!$B:$U,10,FALSE)</f>
        <v>21.567091112207518</v>
      </c>
      <c r="L145">
        <f>VLOOKUP($B145,'2011B4'!$B:$U,11,FALSE)</f>
        <v>35.795399502707127</v>
      </c>
      <c r="M145">
        <f>VLOOKUP($B145,'2011B4'!$B:$U,12,FALSE)</f>
        <v>5.2385390231147948</v>
      </c>
      <c r="N145">
        <f>VLOOKUP($B145,'2011B4'!$B:$U,13,FALSE)</f>
        <v>88.689985835442215</v>
      </c>
      <c r="O145">
        <f>VLOOKUP($B145,'2011B4'!$B:$U,14,FALSE)</f>
        <v>11.310014164557787</v>
      </c>
      <c r="P145">
        <f>VLOOKUP($B145,'2011B4'!$B:$U,15,FALSE)</f>
        <v>57.926522097302808</v>
      </c>
      <c r="Q145">
        <f>VLOOKUP($B145,'2011B4'!$B:$U,16,FALSE)</f>
        <v>11.530779761869484</v>
      </c>
      <c r="R145">
        <f>VLOOKUP($B145,'2011B4'!$B:$U,17,FALSE)</f>
        <v>7.9268184269636288</v>
      </c>
      <c r="S145">
        <f>VLOOKUP($B145,'2011B4'!$B:$U,18,FALSE)</f>
        <v>4.0057843549792267</v>
      </c>
      <c r="T145">
        <f>VLOOKUP($B145,'2011B4'!$B:$U,19,FALSE)</f>
        <v>18.610095358884852</v>
      </c>
      <c r="U145">
        <f>VLOOKUP($B145,'2011B4'!$B:$U,20,FALSE)</f>
        <v>42.073477902697192</v>
      </c>
      <c r="V145">
        <f>VLOOKUP($B145,'2001B4'!$E:$W,3,FALSE)</f>
        <v>1336031</v>
      </c>
      <c r="W145">
        <f>VLOOKUP($B145,'2001B4'!$E:$W,4,FALSE)</f>
        <v>718930</v>
      </c>
      <c r="X145">
        <f>VLOOKUP($B145,'2001B4'!$E:$W,5,FALSE)</f>
        <v>617101</v>
      </c>
      <c r="Y145">
        <f>VLOOKUP($B145,'2001B4'!$E:$W,6,FALSE)</f>
        <v>288549</v>
      </c>
      <c r="Z145">
        <f>VLOOKUP($B145,'2001B4'!$E:$W,7,FALSE)</f>
        <v>266805</v>
      </c>
      <c r="AA145">
        <f>VLOOKUP($B145,'2001B4'!$E:$W,8,FALSE)</f>
        <v>21744</v>
      </c>
      <c r="AB145">
        <f>VLOOKUP($B145,'2001B4'!$E:$W,9,FALSE)</f>
        <v>21.597477902833091</v>
      </c>
      <c r="AC145">
        <f>VLOOKUP($B145,'2001B4'!$E:$W,10,FALSE)</f>
        <v>37.111401666365289</v>
      </c>
      <c r="AD145">
        <f>VLOOKUP($B145,'2001B4'!$E:$W,11,FALSE)</f>
        <v>3.5235723163631238</v>
      </c>
      <c r="AE145">
        <f>VLOOKUP($B145,'2001B4'!$E:$W,12,FALSE)</f>
        <v>92.464364804591241</v>
      </c>
      <c r="AF145">
        <f>VLOOKUP($B145,'2001B4'!$E:$W,13,FALSE)</f>
        <v>7.5356351954087515</v>
      </c>
      <c r="AG145">
        <f>VLOOKUP($B145,'2001B4'!$E:$W,14,FALSE)</f>
        <v>60.961223223785218</v>
      </c>
      <c r="AH145">
        <f>VLOOKUP($B145,'2001B4'!$E:$W,15,FALSE)</f>
        <v>13.434113443470606</v>
      </c>
      <c r="AI145">
        <f>VLOOKUP($B145,'2001B4'!$E:$W,16,FALSE)</f>
        <v>8.3504014916010796</v>
      </c>
      <c r="AJ145">
        <f>VLOOKUP($B145,'2001B4'!$E:$W,17,FALSE)</f>
        <v>2.5590107745998081</v>
      </c>
      <c r="AK145">
        <f>VLOOKUP($B145,'2001B4'!$E:$W,18,FALSE)</f>
        <v>14.695251066543292</v>
      </c>
      <c r="AL145">
        <f>VLOOKUP($B145,'2001B4'!$E:$W,19,FALSE)</f>
        <v>39.038776776214782</v>
      </c>
      <c r="AN145">
        <f t="shared" si="12"/>
        <v>-3.0386790625573923E-2</v>
      </c>
      <c r="AO145">
        <f t="shared" si="13"/>
        <v>-1.3160021636581618</v>
      </c>
      <c r="AP145">
        <f t="shared" si="14"/>
        <v>1.714966706751671</v>
      </c>
      <c r="AQ145">
        <f t="shared" si="15"/>
        <v>3.7743789691490353</v>
      </c>
      <c r="AR145">
        <f t="shared" si="16"/>
        <v>-3.0347011264824104</v>
      </c>
      <c r="AS145">
        <f t="shared" si="17"/>
        <v>-1.9033336816011222</v>
      </c>
      <c r="AT145">
        <f t="shared" si="18"/>
        <v>-0.42358306463745077</v>
      </c>
      <c r="AU145">
        <f t="shared" si="19"/>
        <v>1.4467735803794186</v>
      </c>
      <c r="AV145">
        <f t="shared" si="20"/>
        <v>3.9148442923415594</v>
      </c>
    </row>
    <row r="146" spans="1:48" x14ac:dyDescent="0.25">
      <c r="A146" t="s">
        <v>2768</v>
      </c>
      <c r="B146">
        <v>145</v>
      </c>
      <c r="C146" t="s">
        <v>207</v>
      </c>
      <c r="D146">
        <f>VLOOKUP($B146,'2011B4'!$B:$U,3,FALSE)</f>
        <v>0</v>
      </c>
      <c r="E146">
        <f>VLOOKUP($B146,'2011B4'!$B:$U,4,FALSE)</f>
        <v>2547184</v>
      </c>
      <c r="F146">
        <f>VLOOKUP($B146,'2011B4'!$B:$U,5,FALSE)</f>
        <v>1367125</v>
      </c>
      <c r="G146">
        <f>VLOOKUP($B146,'2011B4'!$B:$U,6,FALSE)</f>
        <v>1180059</v>
      </c>
      <c r="H146">
        <f>VLOOKUP($B146,'2011B4'!$B:$U,7,FALSE)</f>
        <v>594145</v>
      </c>
      <c r="I146">
        <f>VLOOKUP($B146,'2011B4'!$B:$U,8,FALSE)</f>
        <v>505873</v>
      </c>
      <c r="J146">
        <f>VLOOKUP($B146,'2011B4'!$B:$U,9,FALSE)</f>
        <v>88272</v>
      </c>
      <c r="K146">
        <f>VLOOKUP($B146,'2011B4'!$B:$U,10,FALSE)</f>
        <v>23.325562660569478</v>
      </c>
      <c r="L146">
        <f>VLOOKUP($B146,'2011B4'!$B:$U,11,FALSE)</f>
        <v>37.002688122885615</v>
      </c>
      <c r="M146">
        <f>VLOOKUP($B146,'2011B4'!$B:$U,12,FALSE)</f>
        <v>7.4803039509041493</v>
      </c>
      <c r="N146">
        <f>VLOOKUP($B146,'2011B4'!$B:$U,13,FALSE)</f>
        <v>85.143020643108997</v>
      </c>
      <c r="O146">
        <f>VLOOKUP($B146,'2011B4'!$B:$U,14,FALSE)</f>
        <v>14.856979356890996</v>
      </c>
      <c r="P146">
        <f>VLOOKUP($B146,'2011B4'!$B:$U,15,FALSE)</f>
        <v>49.090878489257676</v>
      </c>
      <c r="Q146">
        <f>VLOOKUP($B146,'2011B4'!$B:$U,16,FALSE)</f>
        <v>9.1028284341364483</v>
      </c>
      <c r="R146">
        <f>VLOOKUP($B146,'2011B4'!$B:$U,17,FALSE)</f>
        <v>9.13127266912959</v>
      </c>
      <c r="S146">
        <f>VLOOKUP($B146,'2011B4'!$B:$U,18,FALSE)</f>
        <v>5.5281118245546121</v>
      </c>
      <c r="T146">
        <f>VLOOKUP($B146,'2011B4'!$B:$U,19,FALSE)</f>
        <v>27.146908582921679</v>
      </c>
      <c r="U146">
        <f>VLOOKUP($B146,'2011B4'!$B:$U,20,FALSE)</f>
        <v>50.909121510742324</v>
      </c>
      <c r="V146">
        <f>VLOOKUP($B146,'2001B4'!$E:$W,3,FALSE)</f>
        <v>2074516</v>
      </c>
      <c r="W146">
        <f>VLOOKUP($B146,'2001B4'!$E:$W,4,FALSE)</f>
        <v>1127512</v>
      </c>
      <c r="X146">
        <f>VLOOKUP($B146,'2001B4'!$E:$W,5,FALSE)</f>
        <v>947004</v>
      </c>
      <c r="Y146">
        <f>VLOOKUP($B146,'2001B4'!$E:$W,6,FALSE)</f>
        <v>539443</v>
      </c>
      <c r="Z146">
        <f>VLOOKUP($B146,'2001B4'!$E:$W,7,FALSE)</f>
        <v>455045</v>
      </c>
      <c r="AA146">
        <f>VLOOKUP($B146,'2001B4'!$E:$W,8,FALSE)</f>
        <v>84398</v>
      </c>
      <c r="AB146">
        <f>VLOOKUP($B146,'2001B4'!$E:$W,9,FALSE)</f>
        <v>26.003318364379936</v>
      </c>
      <c r="AC146">
        <f>VLOOKUP($B146,'2001B4'!$E:$W,10,FALSE)</f>
        <v>40.358328780536262</v>
      </c>
      <c r="AD146">
        <f>VLOOKUP($B146,'2001B4'!$E:$W,11,FALSE)</f>
        <v>8.9121059678734191</v>
      </c>
      <c r="AE146">
        <f>VLOOKUP($B146,'2001B4'!$E:$W,12,FALSE)</f>
        <v>84.354602803261884</v>
      </c>
      <c r="AF146">
        <f>VLOOKUP($B146,'2001B4'!$E:$W,13,FALSE)</f>
        <v>15.645397196738116</v>
      </c>
      <c r="AG146">
        <f>VLOOKUP($B146,'2001B4'!$E:$W,14,FALSE)</f>
        <v>57.194921428213917</v>
      </c>
      <c r="AH146">
        <f>VLOOKUP($B146,'2001B4'!$E:$W,15,FALSE)</f>
        <v>11.396384789495832</v>
      </c>
      <c r="AI146">
        <f>VLOOKUP($B146,'2001B4'!$E:$W,16,FALSE)</f>
        <v>8.6053577486407278</v>
      </c>
      <c r="AJ146">
        <f>VLOOKUP($B146,'2001B4'!$E:$W,17,FALSE)</f>
        <v>4.5026073190309264</v>
      </c>
      <c r="AK146">
        <f>VLOOKUP($B146,'2001B4'!$E:$W,18,FALSE)</f>
        <v>18.3007287146186</v>
      </c>
      <c r="AL146">
        <f>VLOOKUP($B146,'2001B4'!$E:$W,19,FALSE)</f>
        <v>42.805078571786083</v>
      </c>
      <c r="AN146">
        <f t="shared" si="12"/>
        <v>-2.6777557038104582</v>
      </c>
      <c r="AO146">
        <f t="shared" si="13"/>
        <v>-3.3556406576506461</v>
      </c>
      <c r="AP146">
        <f t="shared" si="14"/>
        <v>-1.4318020169692698</v>
      </c>
      <c r="AQ146">
        <f t="shared" si="15"/>
        <v>-0.78841783984712066</v>
      </c>
      <c r="AR146">
        <f t="shared" si="16"/>
        <v>-8.1040429389562405</v>
      </c>
      <c r="AS146">
        <f t="shared" si="17"/>
        <v>-2.2935563553593834</v>
      </c>
      <c r="AT146">
        <f t="shared" si="18"/>
        <v>0.52591492048886224</v>
      </c>
      <c r="AU146">
        <f t="shared" si="19"/>
        <v>1.0255045055236858</v>
      </c>
      <c r="AV146">
        <f t="shared" si="20"/>
        <v>8.8461798683030786</v>
      </c>
    </row>
    <row r="147" spans="1:48" x14ac:dyDescent="0.25">
      <c r="A147" t="s">
        <v>2770</v>
      </c>
      <c r="B147">
        <v>146</v>
      </c>
      <c r="C147" t="s">
        <v>208</v>
      </c>
      <c r="D147">
        <f>VLOOKUP($B147,'2011B4'!$B:$U,3,FALSE)</f>
        <v>0</v>
      </c>
      <c r="E147">
        <f>VLOOKUP($B147,'2011B4'!$B:$U,4,FALSE)</f>
        <v>4418797</v>
      </c>
      <c r="F147">
        <f>VLOOKUP($B147,'2011B4'!$B:$U,5,FALSE)</f>
        <v>2364953</v>
      </c>
      <c r="G147">
        <f>VLOOKUP($B147,'2011B4'!$B:$U,6,FALSE)</f>
        <v>2053844</v>
      </c>
      <c r="H147">
        <f>VLOOKUP($B147,'2011B4'!$B:$U,7,FALSE)</f>
        <v>1051106</v>
      </c>
      <c r="I147">
        <f>VLOOKUP($B147,'2011B4'!$B:$U,8,FALSE)</f>
        <v>912813</v>
      </c>
      <c r="J147">
        <f>VLOOKUP($B147,'2011B4'!$B:$U,9,FALSE)</f>
        <v>138293</v>
      </c>
      <c r="K147">
        <f>VLOOKUP($B147,'2011B4'!$B:$U,10,FALSE)</f>
        <v>23.787152928726982</v>
      </c>
      <c r="L147">
        <f>VLOOKUP($B147,'2011B4'!$B:$U,11,FALSE)</f>
        <v>38.597511240181092</v>
      </c>
      <c r="M147">
        <f>VLOOKUP($B147,'2011B4'!$B:$U,12,FALSE)</f>
        <v>6.7333741024147891</v>
      </c>
      <c r="N147">
        <f>VLOOKUP($B147,'2011B4'!$B:$U,13,FALSE)</f>
        <v>86.843096700047383</v>
      </c>
      <c r="O147">
        <f>VLOOKUP($B147,'2011B4'!$B:$U,14,FALSE)</f>
        <v>13.156903299952621</v>
      </c>
      <c r="P147">
        <f>VLOOKUP($B147,'2011B4'!$B:$U,15,FALSE)</f>
        <v>37.907879890325042</v>
      </c>
      <c r="Q147">
        <f>VLOOKUP($B147,'2011B4'!$B:$U,16,FALSE)</f>
        <v>16.428885383586433</v>
      </c>
      <c r="R147">
        <f>VLOOKUP($B147,'2011B4'!$B:$U,17,FALSE)</f>
        <v>10.289162082606321</v>
      </c>
      <c r="S147">
        <f>VLOOKUP($B147,'2011B4'!$B:$U,18,FALSE)</f>
        <v>5.1344012877863889</v>
      </c>
      <c r="T147">
        <f>VLOOKUP($B147,'2011B4'!$B:$U,19,FALSE)</f>
        <v>30.239671355695812</v>
      </c>
      <c r="U147">
        <f>VLOOKUP($B147,'2011B4'!$B:$U,20,FALSE)</f>
        <v>62.092120109674951</v>
      </c>
      <c r="V147">
        <f>VLOOKUP($B147,'2001B4'!$E:$W,3,FALSE)</f>
        <v>3620436</v>
      </c>
      <c r="W147">
        <f>VLOOKUP($B147,'2001B4'!$E:$W,4,FALSE)</f>
        <v>1961282</v>
      </c>
      <c r="X147">
        <f>VLOOKUP($B147,'2001B4'!$E:$W,5,FALSE)</f>
        <v>1659154</v>
      </c>
      <c r="Y147">
        <f>VLOOKUP($B147,'2001B4'!$E:$W,6,FALSE)</f>
        <v>817078</v>
      </c>
      <c r="Z147">
        <f>VLOOKUP($B147,'2001B4'!$E:$W,7,FALSE)</f>
        <v>758382</v>
      </c>
      <c r="AA147">
        <f>VLOOKUP($B147,'2001B4'!$E:$W,8,FALSE)</f>
        <v>58696</v>
      </c>
      <c r="AB147">
        <f>VLOOKUP($B147,'2001B4'!$E:$W,9,FALSE)</f>
        <v>22.568497274913852</v>
      </c>
      <c r="AC147">
        <f>VLOOKUP($B147,'2001B4'!$E:$W,10,FALSE)</f>
        <v>38.667667372667466</v>
      </c>
      <c r="AD147">
        <f>VLOOKUP($B147,'2001B4'!$E:$W,11,FALSE)</f>
        <v>3.5377065661174307</v>
      </c>
      <c r="AE147">
        <f>VLOOKUP($B147,'2001B4'!$E:$W,12,FALSE)</f>
        <v>92.816352906332071</v>
      </c>
      <c r="AF147">
        <f>VLOOKUP($B147,'2001B4'!$E:$W,13,FALSE)</f>
        <v>7.1836470936679238</v>
      </c>
      <c r="AG147">
        <f>VLOOKUP($B147,'2001B4'!$E:$W,14,FALSE)</f>
        <v>41.296914125701591</v>
      </c>
      <c r="AH147">
        <f>VLOOKUP($B147,'2001B4'!$E:$W,15,FALSE)</f>
        <v>19.114943738541484</v>
      </c>
      <c r="AI147">
        <f>VLOOKUP($B147,'2001B4'!$E:$W,16,FALSE)</f>
        <v>13.426747507581895</v>
      </c>
      <c r="AJ147">
        <f>VLOOKUP($B147,'2001B4'!$E:$W,17,FALSE)</f>
        <v>4.8958606155103919</v>
      </c>
      <c r="AK147">
        <f>VLOOKUP($B147,'2001B4'!$E:$W,18,FALSE)</f>
        <v>21.265534012664641</v>
      </c>
      <c r="AL147">
        <f>VLOOKUP($B147,'2001B4'!$E:$W,19,FALSE)</f>
        <v>58.703085874298409</v>
      </c>
      <c r="AN147">
        <f t="shared" si="12"/>
        <v>1.2186556538131299</v>
      </c>
      <c r="AO147">
        <f t="shared" si="13"/>
        <v>-7.0156132486374645E-2</v>
      </c>
      <c r="AP147">
        <f t="shared" si="14"/>
        <v>3.1956675362973583</v>
      </c>
      <c r="AQ147">
        <f t="shared" si="15"/>
        <v>5.973256206284697</v>
      </c>
      <c r="AR147">
        <f t="shared" si="16"/>
        <v>-3.389034235376549</v>
      </c>
      <c r="AS147">
        <f t="shared" si="17"/>
        <v>-2.6860583549550512</v>
      </c>
      <c r="AT147">
        <f t="shared" si="18"/>
        <v>-3.1375854249755744</v>
      </c>
      <c r="AU147">
        <f t="shared" si="19"/>
        <v>0.23854067227599707</v>
      </c>
      <c r="AV147">
        <f t="shared" si="20"/>
        <v>8.9741373430311704</v>
      </c>
    </row>
    <row r="148" spans="1:48" x14ac:dyDescent="0.25">
      <c r="A148" t="s">
        <v>2772</v>
      </c>
      <c r="B148">
        <v>147</v>
      </c>
      <c r="C148" t="s">
        <v>209</v>
      </c>
      <c r="D148">
        <f>VLOOKUP($B148,'2011B4'!$B:$U,3,FALSE)</f>
        <v>0</v>
      </c>
      <c r="E148">
        <f>VLOOKUP($B148,'2011B4'!$B:$U,4,FALSE)</f>
        <v>2498156</v>
      </c>
      <c r="F148">
        <f>VLOOKUP($B148,'2011B4'!$B:$U,5,FALSE)</f>
        <v>1332046</v>
      </c>
      <c r="G148">
        <f>VLOOKUP($B148,'2011B4'!$B:$U,6,FALSE)</f>
        <v>1166110</v>
      </c>
      <c r="H148">
        <f>VLOOKUP($B148,'2011B4'!$B:$U,7,FALSE)</f>
        <v>573390</v>
      </c>
      <c r="I148">
        <f>VLOOKUP($B148,'2011B4'!$B:$U,8,FALSE)</f>
        <v>496548</v>
      </c>
      <c r="J148">
        <f>VLOOKUP($B148,'2011B4'!$B:$U,9,FALSE)</f>
        <v>76842</v>
      </c>
      <c r="K148">
        <f>VLOOKUP($B148,'2011B4'!$B:$U,10,FALSE)</f>
        <v>22.952529785970132</v>
      </c>
      <c r="L148">
        <f>VLOOKUP($B148,'2011B4'!$B:$U,11,FALSE)</f>
        <v>37.27709103139081</v>
      </c>
      <c r="M148">
        <f>VLOOKUP($B148,'2011B4'!$B:$U,12,FALSE)</f>
        <v>6.5896013240603377</v>
      </c>
      <c r="N148">
        <f>VLOOKUP($B148,'2011B4'!$B:$U,13,FALSE)</f>
        <v>86.598650133417038</v>
      </c>
      <c r="O148">
        <f>VLOOKUP($B148,'2011B4'!$B:$U,14,FALSE)</f>
        <v>13.401349866582954</v>
      </c>
      <c r="P148">
        <f>VLOOKUP($B148,'2011B4'!$B:$U,15,FALSE)</f>
        <v>45.470622089677185</v>
      </c>
      <c r="Q148">
        <f>VLOOKUP($B148,'2011B4'!$B:$U,16,FALSE)</f>
        <v>23.996232930466174</v>
      </c>
      <c r="R148">
        <f>VLOOKUP($B148,'2011B4'!$B:$U,17,FALSE)</f>
        <v>7.6197701389978887</v>
      </c>
      <c r="S148">
        <f>VLOOKUP($B148,'2011B4'!$B:$U,18,FALSE)</f>
        <v>2.9149444531645128</v>
      </c>
      <c r="T148">
        <f>VLOOKUP($B148,'2011B4'!$B:$U,19,FALSE)</f>
        <v>19.998430387694238</v>
      </c>
      <c r="U148">
        <f>VLOOKUP($B148,'2011B4'!$B:$U,20,FALSE)</f>
        <v>54.529377910322822</v>
      </c>
      <c r="V148">
        <f>VLOOKUP($B148,'2001B4'!$E:$W,3,FALSE)</f>
        <v>2052958</v>
      </c>
      <c r="W148">
        <f>VLOOKUP($B148,'2001B4'!$E:$W,4,FALSE)</f>
        <v>1108668</v>
      </c>
      <c r="X148">
        <f>VLOOKUP($B148,'2001B4'!$E:$W,5,FALSE)</f>
        <v>944290</v>
      </c>
      <c r="Y148">
        <f>VLOOKUP($B148,'2001B4'!$E:$W,6,FALSE)</f>
        <v>451274</v>
      </c>
      <c r="Z148">
        <f>VLOOKUP($B148,'2001B4'!$E:$W,7,FALSE)</f>
        <v>420458</v>
      </c>
      <c r="AA148">
        <f>VLOOKUP($B148,'2001B4'!$E:$W,8,FALSE)</f>
        <v>30816</v>
      </c>
      <c r="AB148">
        <f>VLOOKUP($B148,'2001B4'!$E:$W,9,FALSE)</f>
        <v>21.981647944088483</v>
      </c>
      <c r="AC148">
        <f>VLOOKUP($B148,'2001B4'!$E:$W,10,FALSE)</f>
        <v>37.92460862945444</v>
      </c>
      <c r="AD148">
        <f>VLOOKUP($B148,'2001B4'!$E:$W,11,FALSE)</f>
        <v>3.2634042508127798</v>
      </c>
      <c r="AE148">
        <f>VLOOKUP($B148,'2001B4'!$E:$W,12,FALSE)</f>
        <v>93.171332715822317</v>
      </c>
      <c r="AF148">
        <f>VLOOKUP($B148,'2001B4'!$E:$W,13,FALSE)</f>
        <v>6.8286672841776834</v>
      </c>
      <c r="AG148">
        <f>VLOOKUP($B148,'2001B4'!$E:$W,14,FALSE)</f>
        <v>46.55973975899343</v>
      </c>
      <c r="AH148">
        <f>VLOOKUP($B148,'2001B4'!$E:$W,15,FALSE)</f>
        <v>29.848163200184366</v>
      </c>
      <c r="AI148">
        <f>VLOOKUP($B148,'2001B4'!$E:$W,16,FALSE)</f>
        <v>8.0977410619712202</v>
      </c>
      <c r="AJ148">
        <f>VLOOKUP($B148,'2001B4'!$E:$W,17,FALSE)</f>
        <v>1.9371822883658265</v>
      </c>
      <c r="AK148">
        <f>VLOOKUP($B148,'2001B4'!$E:$W,18,FALSE)</f>
        <v>13.557173690485159</v>
      </c>
      <c r="AL148">
        <f>VLOOKUP($B148,'2001B4'!$E:$W,19,FALSE)</f>
        <v>53.44026024100657</v>
      </c>
      <c r="AN148">
        <f t="shared" si="12"/>
        <v>0.97088184188164917</v>
      </c>
      <c r="AO148">
        <f t="shared" si="13"/>
        <v>-0.64751759806362941</v>
      </c>
      <c r="AP148">
        <f t="shared" si="14"/>
        <v>3.3261970732475579</v>
      </c>
      <c r="AQ148">
        <f t="shared" si="15"/>
        <v>6.572682582405271</v>
      </c>
      <c r="AR148">
        <f t="shared" si="16"/>
        <v>-1.089117669316245</v>
      </c>
      <c r="AS148">
        <f t="shared" si="17"/>
        <v>-5.8519302697181921</v>
      </c>
      <c r="AT148">
        <f t="shared" si="18"/>
        <v>-0.47797092297333155</v>
      </c>
      <c r="AU148">
        <f t="shared" si="19"/>
        <v>0.97776216479868627</v>
      </c>
      <c r="AV148">
        <f t="shared" si="20"/>
        <v>6.441256697209079</v>
      </c>
    </row>
    <row r="149" spans="1:48" x14ac:dyDescent="0.25">
      <c r="A149" t="s">
        <v>2776</v>
      </c>
      <c r="B149">
        <v>148</v>
      </c>
      <c r="C149" t="s">
        <v>210</v>
      </c>
      <c r="D149">
        <f>VLOOKUP($B149,'2011B4'!$B:$U,3,FALSE)</f>
        <v>0</v>
      </c>
      <c r="E149">
        <f>VLOOKUP($B149,'2011B4'!$B:$U,4,FALSE)</f>
        <v>1868529</v>
      </c>
      <c r="F149">
        <f>VLOOKUP($B149,'2011B4'!$B:$U,5,FALSE)</f>
        <v>993377</v>
      </c>
      <c r="G149">
        <f>VLOOKUP($B149,'2011B4'!$B:$U,6,FALSE)</f>
        <v>875152</v>
      </c>
      <c r="H149">
        <f>VLOOKUP($B149,'2011B4'!$B:$U,7,FALSE)</f>
        <v>425450</v>
      </c>
      <c r="I149">
        <f>VLOOKUP($B149,'2011B4'!$B:$U,8,FALSE)</f>
        <v>383764</v>
      </c>
      <c r="J149">
        <f>VLOOKUP($B149,'2011B4'!$B:$U,9,FALSE)</f>
        <v>41686</v>
      </c>
      <c r="K149">
        <f>VLOOKUP($B149,'2011B4'!$B:$U,10,FALSE)</f>
        <v>22.769247895001897</v>
      </c>
      <c r="L149">
        <f>VLOOKUP($B149,'2011B4'!$B:$U,11,FALSE)</f>
        <v>38.63226146770058</v>
      </c>
      <c r="M149">
        <f>VLOOKUP($B149,'2011B4'!$B:$U,12,FALSE)</f>
        <v>4.7632868347441359</v>
      </c>
      <c r="N149">
        <f>VLOOKUP($B149,'2011B4'!$B:$U,13,FALSE)</f>
        <v>90.201903866494305</v>
      </c>
      <c r="O149">
        <f>VLOOKUP($B149,'2011B4'!$B:$U,14,FALSE)</f>
        <v>9.7980961335057</v>
      </c>
      <c r="P149">
        <f>VLOOKUP($B149,'2011B4'!$B:$U,15,FALSE)</f>
        <v>74.937360441885062</v>
      </c>
      <c r="Q149">
        <f>VLOOKUP($B149,'2011B4'!$B:$U,16,FALSE)</f>
        <v>3.3070866141732287</v>
      </c>
      <c r="R149">
        <f>VLOOKUP($B149,'2011B4'!$B:$U,17,FALSE)</f>
        <v>4.425901986132331</v>
      </c>
      <c r="S149">
        <f>VLOOKUP($B149,'2011B4'!$B:$U,18,FALSE)</f>
        <v>1.5160418380538254</v>
      </c>
      <c r="T149">
        <f>VLOOKUP($B149,'2011B4'!$B:$U,19,FALSE)</f>
        <v>15.813609119755554</v>
      </c>
      <c r="U149">
        <f>VLOOKUP($B149,'2011B4'!$B:$U,20,FALSE)</f>
        <v>25.062639558114938</v>
      </c>
      <c r="V149">
        <f>VLOOKUP($B149,'2001B4'!$E:$W,3,FALSE)</f>
        <v>1596718</v>
      </c>
      <c r="W149">
        <f>VLOOKUP($B149,'2001B4'!$E:$W,4,FALSE)</f>
        <v>859934</v>
      </c>
      <c r="X149">
        <f>VLOOKUP($B149,'2001B4'!$E:$W,5,FALSE)</f>
        <v>736784</v>
      </c>
      <c r="Y149">
        <f>VLOOKUP($B149,'2001B4'!$E:$W,6,FALSE)</f>
        <v>364748</v>
      </c>
      <c r="Z149">
        <f>VLOOKUP($B149,'2001B4'!$E:$W,7,FALSE)</f>
        <v>346174</v>
      </c>
      <c r="AA149">
        <f>VLOOKUP($B149,'2001B4'!$E:$W,8,FALSE)</f>
        <v>18574</v>
      </c>
      <c r="AB149">
        <f>VLOOKUP($B149,'2001B4'!$E:$W,9,FALSE)</f>
        <v>22.843607950809098</v>
      </c>
      <c r="AC149">
        <f>VLOOKUP($B149,'2001B4'!$E:$W,10,FALSE)</f>
        <v>40.255880102426467</v>
      </c>
      <c r="AD149">
        <f>VLOOKUP($B149,'2001B4'!$E:$W,11,FALSE)</f>
        <v>2.5209559382397013</v>
      </c>
      <c r="AE149">
        <f>VLOOKUP($B149,'2001B4'!$E:$W,12,FALSE)</f>
        <v>94.907717108798408</v>
      </c>
      <c r="AF149">
        <f>VLOOKUP($B149,'2001B4'!$E:$W,13,FALSE)</f>
        <v>5.0922828912015969</v>
      </c>
      <c r="AG149">
        <f>VLOOKUP($B149,'2001B4'!$E:$W,14,FALSE)</f>
        <v>78.367804621272768</v>
      </c>
      <c r="AH149">
        <f>VLOOKUP($B149,'2001B4'!$E:$W,15,FALSE)</f>
        <v>5.6540405978922443</v>
      </c>
      <c r="AI149">
        <f>VLOOKUP($B149,'2001B4'!$E:$W,16,FALSE)</f>
        <v>5.3870069198460309</v>
      </c>
      <c r="AJ149">
        <f>VLOOKUP($B149,'2001B4'!$E:$W,17,FALSE)</f>
        <v>1.3943873578470616</v>
      </c>
      <c r="AK149">
        <f>VLOOKUP($B149,'2001B4'!$E:$W,18,FALSE)</f>
        <v>9.1967605031418955</v>
      </c>
      <c r="AL149">
        <f>VLOOKUP($B149,'2001B4'!$E:$W,19,FALSE)</f>
        <v>21.632195378727232</v>
      </c>
      <c r="AN149">
        <f t="shared" si="12"/>
        <v>-7.4360055807201064E-2</v>
      </c>
      <c r="AO149">
        <f t="shared" si="13"/>
        <v>-1.6236186347258865</v>
      </c>
      <c r="AP149">
        <f t="shared" si="14"/>
        <v>2.2423308965044346</v>
      </c>
      <c r="AQ149">
        <f t="shared" si="15"/>
        <v>4.705813242304103</v>
      </c>
      <c r="AR149">
        <f t="shared" si="16"/>
        <v>-3.4304441793877061</v>
      </c>
      <c r="AS149">
        <f t="shared" si="17"/>
        <v>-2.3469539837190156</v>
      </c>
      <c r="AT149">
        <f t="shared" si="18"/>
        <v>-0.96110493371369987</v>
      </c>
      <c r="AU149">
        <f t="shared" si="19"/>
        <v>0.12165448020676384</v>
      </c>
      <c r="AV149">
        <f t="shared" si="20"/>
        <v>6.6168486166136589</v>
      </c>
    </row>
    <row r="150" spans="1:48" x14ac:dyDescent="0.25">
      <c r="A150" t="s">
        <v>2778</v>
      </c>
      <c r="B150">
        <v>149</v>
      </c>
      <c r="C150" t="s">
        <v>211</v>
      </c>
      <c r="D150">
        <f>VLOOKUP($B150,'2011B4'!$B:$U,3,FALSE)</f>
        <v>0</v>
      </c>
      <c r="E150">
        <f>VLOOKUP($B150,'2011B4'!$B:$U,4,FALSE)</f>
        <v>3681896</v>
      </c>
      <c r="F150">
        <f>VLOOKUP($B150,'2011B4'!$B:$U,5,FALSE)</f>
        <v>1967759</v>
      </c>
      <c r="G150">
        <f>VLOOKUP($B150,'2011B4'!$B:$U,6,FALSE)</f>
        <v>1714137</v>
      </c>
      <c r="H150">
        <f>VLOOKUP($B150,'2011B4'!$B:$U,7,FALSE)</f>
        <v>875996</v>
      </c>
      <c r="I150">
        <f>VLOOKUP($B150,'2011B4'!$B:$U,8,FALSE)</f>
        <v>794931</v>
      </c>
      <c r="J150">
        <f>VLOOKUP($B150,'2011B4'!$B:$U,9,FALSE)</f>
        <v>81065</v>
      </c>
      <c r="K150">
        <f>VLOOKUP($B150,'2011B4'!$B:$U,10,FALSE)</f>
        <v>23.791981088004658</v>
      </c>
      <c r="L150">
        <f>VLOOKUP($B150,'2011B4'!$B:$U,11,FALSE)</f>
        <v>40.397782452017751</v>
      </c>
      <c r="M150">
        <f>VLOOKUP($B150,'2011B4'!$B:$U,12,FALSE)</f>
        <v>4.7292019249336548</v>
      </c>
      <c r="N150">
        <f>VLOOKUP($B150,'2011B4'!$B:$U,13,FALSE)</f>
        <v>90.745962310330185</v>
      </c>
      <c r="O150">
        <f>VLOOKUP($B150,'2011B4'!$B:$U,14,FALSE)</f>
        <v>9.2540376896698149</v>
      </c>
      <c r="P150">
        <f>VLOOKUP($B150,'2011B4'!$B:$U,15,FALSE)</f>
        <v>78.666112630651284</v>
      </c>
      <c r="Q150">
        <f>VLOOKUP($B150,'2011B4'!$B:$U,16,FALSE)</f>
        <v>4.377074781163385</v>
      </c>
      <c r="R150">
        <f>VLOOKUP($B150,'2011B4'!$B:$U,17,FALSE)</f>
        <v>4.5373494856140892</v>
      </c>
      <c r="S150">
        <f>VLOOKUP($B150,'2011B4'!$B:$U,18,FALSE)</f>
        <v>1.9756939529404245</v>
      </c>
      <c r="T150">
        <f>VLOOKUP($B150,'2011B4'!$B:$U,19,FALSE)</f>
        <v>10.443769149630821</v>
      </c>
      <c r="U150">
        <f>VLOOKUP($B150,'2011B4'!$B:$U,20,FALSE)</f>
        <v>21.333887369348719</v>
      </c>
      <c r="V150">
        <f>VLOOKUP($B150,'2001B4'!$E:$W,3,FALSE)</f>
        <v>3069426</v>
      </c>
      <c r="W150">
        <f>VLOOKUP($B150,'2001B4'!$E:$W,4,FALSE)</f>
        <v>1666669</v>
      </c>
      <c r="X150">
        <f>VLOOKUP($B150,'2001B4'!$E:$W,5,FALSE)</f>
        <v>1402757</v>
      </c>
      <c r="Y150">
        <f>VLOOKUP($B150,'2001B4'!$E:$W,6,FALSE)</f>
        <v>771537</v>
      </c>
      <c r="Z150">
        <f>VLOOKUP($B150,'2001B4'!$E:$W,7,FALSE)</f>
        <v>731877</v>
      </c>
      <c r="AA150">
        <f>VLOOKUP($B150,'2001B4'!$E:$W,8,FALSE)</f>
        <v>39660</v>
      </c>
      <c r="AB150">
        <f>VLOOKUP($B150,'2001B4'!$E:$W,9,FALSE)</f>
        <v>25.136198103489054</v>
      </c>
      <c r="AC150">
        <f>VLOOKUP($B150,'2001B4'!$E:$W,10,FALSE)</f>
        <v>43.912558522418067</v>
      </c>
      <c r="AD150">
        <f>VLOOKUP($B150,'2001B4'!$E:$W,11,FALSE)</f>
        <v>2.8272894022271853</v>
      </c>
      <c r="AE150">
        <f>VLOOKUP($B150,'2001B4'!$E:$W,12,FALSE)</f>
        <v>94.859611399064477</v>
      </c>
      <c r="AF150">
        <f>VLOOKUP($B150,'2001B4'!$E:$W,13,FALSE)</f>
        <v>5.1403886009355348</v>
      </c>
      <c r="AG150">
        <f>VLOOKUP($B150,'2001B4'!$E:$W,14,FALSE)</f>
        <v>79.959224249776739</v>
      </c>
      <c r="AH150">
        <f>VLOOKUP($B150,'2001B4'!$E:$W,15,FALSE)</f>
        <v>5.1882152119729845</v>
      </c>
      <c r="AI150">
        <f>VLOOKUP($B150,'2001B4'!$E:$W,16,FALSE)</f>
        <v>5.3363610559182515</v>
      </c>
      <c r="AJ150">
        <f>VLOOKUP($B150,'2001B4'!$E:$W,17,FALSE)</f>
        <v>1.5807407810642913</v>
      </c>
      <c r="AK150">
        <f>VLOOKUP($B150,'2001B4'!$E:$W,18,FALSE)</f>
        <v>7.9354587012677289</v>
      </c>
      <c r="AL150">
        <f>VLOOKUP($B150,'2001B4'!$E:$W,19,FALSE)</f>
        <v>20.040775750223261</v>
      </c>
      <c r="AN150">
        <f t="shared" si="12"/>
        <v>-1.3442170154843964</v>
      </c>
      <c r="AO150">
        <f t="shared" si="13"/>
        <v>-3.5147760704003161</v>
      </c>
      <c r="AP150">
        <f t="shared" si="14"/>
        <v>1.9019125227064695</v>
      </c>
      <c r="AQ150">
        <f t="shared" si="15"/>
        <v>4.11364908873428</v>
      </c>
      <c r="AR150">
        <f t="shared" si="16"/>
        <v>-1.2931116191254546</v>
      </c>
      <c r="AS150">
        <f t="shared" si="17"/>
        <v>-0.81114043080959952</v>
      </c>
      <c r="AT150">
        <f t="shared" si="18"/>
        <v>-0.79901157030416226</v>
      </c>
      <c r="AU150">
        <f t="shared" si="19"/>
        <v>0.39495317187613321</v>
      </c>
      <c r="AV150">
        <f t="shared" si="20"/>
        <v>2.5083104483630922</v>
      </c>
    </row>
    <row r="151" spans="1:48" x14ac:dyDescent="0.25">
      <c r="A151" t="s">
        <v>2780</v>
      </c>
      <c r="B151">
        <v>150</v>
      </c>
      <c r="C151" t="s">
        <v>212</v>
      </c>
      <c r="D151">
        <f>VLOOKUP($B151,'2011B4'!$B:$U,3,FALSE)</f>
        <v>0</v>
      </c>
      <c r="E151">
        <f>VLOOKUP($B151,'2011B4'!$B:$U,4,FALSE)</f>
        <v>4448359</v>
      </c>
      <c r="F151">
        <f>VLOOKUP($B151,'2011B4'!$B:$U,5,FALSE)</f>
        <v>2357665</v>
      </c>
      <c r="G151">
        <f>VLOOKUP($B151,'2011B4'!$B:$U,6,FALSE)</f>
        <v>2090694</v>
      </c>
      <c r="H151">
        <f>VLOOKUP($B151,'2011B4'!$B:$U,7,FALSE)</f>
        <v>1044899</v>
      </c>
      <c r="I151">
        <f>VLOOKUP($B151,'2011B4'!$B:$U,8,FALSE)</f>
        <v>911675</v>
      </c>
      <c r="J151">
        <f>VLOOKUP($B151,'2011B4'!$B:$U,9,FALSE)</f>
        <v>133224</v>
      </c>
      <c r="K151">
        <f>VLOOKUP($B151,'2011B4'!$B:$U,10,FALSE)</f>
        <v>23.489538501726141</v>
      </c>
      <c r="L151">
        <f>VLOOKUP($B151,'2011B4'!$B:$U,11,FALSE)</f>
        <v>38.66855554118164</v>
      </c>
      <c r="M151">
        <f>VLOOKUP($B151,'2011B4'!$B:$U,12,FALSE)</f>
        <v>6.3722381180603191</v>
      </c>
      <c r="N151">
        <f>VLOOKUP($B151,'2011B4'!$B:$U,13,FALSE)</f>
        <v>87.250059575135978</v>
      </c>
      <c r="O151">
        <f>VLOOKUP($B151,'2011B4'!$B:$U,14,FALSE)</f>
        <v>12.749940424864029</v>
      </c>
      <c r="P151">
        <f>VLOOKUP($B151,'2011B4'!$B:$U,15,FALSE)</f>
        <v>52.357979096544256</v>
      </c>
      <c r="Q151">
        <f>VLOOKUP($B151,'2011B4'!$B:$U,16,FALSE)</f>
        <v>15.104330657795634</v>
      </c>
      <c r="R151">
        <f>VLOOKUP($B151,'2011B4'!$B:$U,17,FALSE)</f>
        <v>7.0201043354429471</v>
      </c>
      <c r="S151">
        <f>VLOOKUP($B151,'2011B4'!$B:$U,18,FALSE)</f>
        <v>4.1967692571243731</v>
      </c>
      <c r="T151">
        <f>VLOOKUP($B151,'2011B4'!$B:$U,19,FALSE)</f>
        <v>21.320816653092784</v>
      </c>
      <c r="U151">
        <f>VLOOKUP($B151,'2011B4'!$B:$U,20,FALSE)</f>
        <v>47.642020903455737</v>
      </c>
      <c r="V151">
        <f>VLOOKUP($B151,'2001B4'!$E:$W,3,FALSE)</f>
        <v>3618589</v>
      </c>
      <c r="W151">
        <f>VLOOKUP($B151,'2001B4'!$E:$W,4,FALSE)</f>
        <v>1934119</v>
      </c>
      <c r="X151">
        <f>VLOOKUP($B151,'2001B4'!$E:$W,5,FALSE)</f>
        <v>1684470</v>
      </c>
      <c r="Y151">
        <f>VLOOKUP($B151,'2001B4'!$E:$W,6,FALSE)</f>
        <v>864532</v>
      </c>
      <c r="Z151">
        <f>VLOOKUP($B151,'2001B4'!$E:$W,7,FALSE)</f>
        <v>812743</v>
      </c>
      <c r="AA151">
        <f>VLOOKUP($B151,'2001B4'!$E:$W,8,FALSE)</f>
        <v>51789</v>
      </c>
      <c r="AB151">
        <f>VLOOKUP($B151,'2001B4'!$E:$W,9,FALSE)</f>
        <v>23.891411818252916</v>
      </c>
      <c r="AC151">
        <f>VLOOKUP($B151,'2001B4'!$E:$W,10,FALSE)</f>
        <v>42.021354425451591</v>
      </c>
      <c r="AD151">
        <f>VLOOKUP($B151,'2001B4'!$E:$W,11,FALSE)</f>
        <v>3.0744982101195037</v>
      </c>
      <c r="AE151">
        <f>VLOOKUP($B151,'2001B4'!$E:$W,12,FALSE)</f>
        <v>94.009591316457914</v>
      </c>
      <c r="AF151">
        <f>VLOOKUP($B151,'2001B4'!$E:$W,13,FALSE)</f>
        <v>5.9904086835420784</v>
      </c>
      <c r="AG151">
        <f>VLOOKUP($B151,'2001B4'!$E:$W,14,FALSE)</f>
        <v>59.76111931079474</v>
      </c>
      <c r="AH151">
        <f>VLOOKUP($B151,'2001B4'!$E:$W,15,FALSE)</f>
        <v>12.474841879768475</v>
      </c>
      <c r="AI151">
        <f>VLOOKUP($B151,'2001B4'!$E:$W,16,FALSE)</f>
        <v>8.891631541689609</v>
      </c>
      <c r="AJ151">
        <f>VLOOKUP($B151,'2001B4'!$E:$W,17,FALSE)</f>
        <v>3.5098758634729541</v>
      </c>
      <c r="AK151">
        <f>VLOOKUP($B151,'2001B4'!$E:$W,18,FALSE)</f>
        <v>15.36253140427422</v>
      </c>
      <c r="AL151">
        <f>VLOOKUP($B151,'2001B4'!$E:$W,19,FALSE)</f>
        <v>40.23888068920526</v>
      </c>
      <c r="AN151">
        <f t="shared" si="12"/>
        <v>-0.40187331652677472</v>
      </c>
      <c r="AO151">
        <f t="shared" si="13"/>
        <v>-3.3527988842699514</v>
      </c>
      <c r="AP151">
        <f t="shared" si="14"/>
        <v>3.2977399079408154</v>
      </c>
      <c r="AQ151">
        <f t="shared" si="15"/>
        <v>6.7595317413219504</v>
      </c>
      <c r="AR151">
        <f t="shared" si="16"/>
        <v>-7.4031402142504845</v>
      </c>
      <c r="AS151">
        <f t="shared" si="17"/>
        <v>2.6294887780271594</v>
      </c>
      <c r="AT151">
        <f t="shared" si="18"/>
        <v>-1.8715272062466619</v>
      </c>
      <c r="AU151">
        <f t="shared" si="19"/>
        <v>0.68689339365141899</v>
      </c>
      <c r="AV151">
        <f t="shared" si="20"/>
        <v>5.958285248818564</v>
      </c>
    </row>
    <row r="152" spans="1:48" x14ac:dyDescent="0.25">
      <c r="A152" t="s">
        <v>2782</v>
      </c>
      <c r="B152">
        <v>151</v>
      </c>
      <c r="C152" t="s">
        <v>213</v>
      </c>
      <c r="D152">
        <f>VLOOKUP($B152,'2011B4'!$B:$U,3,FALSE)</f>
        <v>0</v>
      </c>
      <c r="E152">
        <f>VLOOKUP($B152,'2011B4'!$B:$U,4,FALSE)</f>
        <v>2031007</v>
      </c>
      <c r="F152">
        <f>VLOOKUP($B152,'2011B4'!$B:$U,5,FALSE)</f>
        <v>1072002</v>
      </c>
      <c r="G152">
        <f>VLOOKUP($B152,'2011B4'!$B:$U,6,FALSE)</f>
        <v>959005</v>
      </c>
      <c r="H152">
        <f>VLOOKUP($B152,'2011B4'!$B:$U,7,FALSE)</f>
        <v>462768</v>
      </c>
      <c r="I152">
        <f>VLOOKUP($B152,'2011B4'!$B:$U,8,FALSE)</f>
        <v>421425</v>
      </c>
      <c r="J152">
        <f>VLOOKUP($B152,'2011B4'!$B:$U,9,FALSE)</f>
        <v>41343</v>
      </c>
      <c r="K152">
        <f>VLOOKUP($B152,'2011B4'!$B:$U,10,FALSE)</f>
        <v>22.785150420456453</v>
      </c>
      <c r="L152">
        <f>VLOOKUP($B152,'2011B4'!$B:$U,11,FALSE)</f>
        <v>39.311960238880147</v>
      </c>
      <c r="M152">
        <f>VLOOKUP($B152,'2011B4'!$B:$U,12,FALSE)</f>
        <v>4.3110307036981039</v>
      </c>
      <c r="N152">
        <f>VLOOKUP($B152,'2011B4'!$B:$U,13,FALSE)</f>
        <v>91.066149776994081</v>
      </c>
      <c r="O152">
        <f>VLOOKUP($B152,'2011B4'!$B:$U,14,FALSE)</f>
        <v>8.933850223005912</v>
      </c>
      <c r="P152">
        <f>VLOOKUP($B152,'2011B4'!$B:$U,15,FALSE)</f>
        <v>72.861563461604959</v>
      </c>
      <c r="Q152">
        <f>VLOOKUP($B152,'2011B4'!$B:$U,16,FALSE)</f>
        <v>6.085338657815579</v>
      </c>
      <c r="R152">
        <f>VLOOKUP($B152,'2011B4'!$B:$U,17,FALSE)</f>
        <v>5.753855063444318</v>
      </c>
      <c r="S152">
        <f>VLOOKUP($B152,'2011B4'!$B:$U,18,FALSE)</f>
        <v>2.3218977976005255</v>
      </c>
      <c r="T152">
        <f>VLOOKUP($B152,'2011B4'!$B:$U,19,FALSE)</f>
        <v>12.977345019534628</v>
      </c>
      <c r="U152">
        <f>VLOOKUP($B152,'2011B4'!$B:$U,20,FALSE)</f>
        <v>27.138436538395048</v>
      </c>
      <c r="V152">
        <f>VLOOKUP($B152,'2001B4'!$E:$W,3,FALSE)</f>
        <v>1645183</v>
      </c>
      <c r="W152">
        <f>VLOOKUP($B152,'2001B4'!$E:$W,4,FALSE)</f>
        <v>876368</v>
      </c>
      <c r="X152">
        <f>VLOOKUP($B152,'2001B4'!$E:$W,5,FALSE)</f>
        <v>768815</v>
      </c>
      <c r="Y152">
        <f>VLOOKUP($B152,'2001B4'!$E:$W,6,FALSE)</f>
        <v>362285</v>
      </c>
      <c r="Z152">
        <f>VLOOKUP($B152,'2001B4'!$E:$W,7,FALSE)</f>
        <v>345624</v>
      </c>
      <c r="AA152">
        <f>VLOOKUP($B152,'2001B4'!$E:$W,8,FALSE)</f>
        <v>16661</v>
      </c>
      <c r="AB152">
        <f>VLOOKUP($B152,'2001B4'!$E:$W,9,FALSE)</f>
        <v>22.020954507796397</v>
      </c>
      <c r="AC152">
        <f>VLOOKUP($B152,'2001B4'!$E:$W,10,FALSE)</f>
        <v>39.438226863600676</v>
      </c>
      <c r="AD152">
        <f>VLOOKUP($B152,'2001B4'!$E:$W,11,FALSE)</f>
        <v>2.1671013182625209</v>
      </c>
      <c r="AE152">
        <f>VLOOKUP($B152,'2001B4'!$E:$W,12,FALSE)</f>
        <v>95.401134465959132</v>
      </c>
      <c r="AF152">
        <f>VLOOKUP($B152,'2001B4'!$E:$W,13,FALSE)</f>
        <v>4.5988655340408791</v>
      </c>
      <c r="AG152">
        <f>VLOOKUP($B152,'2001B4'!$E:$W,14,FALSE)</f>
        <v>71.966269649585271</v>
      </c>
      <c r="AH152">
        <f>VLOOKUP($B152,'2001B4'!$E:$W,15,FALSE)</f>
        <v>7.5335716355907643</v>
      </c>
      <c r="AI152">
        <f>VLOOKUP($B152,'2001B4'!$E:$W,16,FALSE)</f>
        <v>6.8459914155982169</v>
      </c>
      <c r="AJ152">
        <f>VLOOKUP($B152,'2001B4'!$E:$W,17,FALSE)</f>
        <v>2.5267399975157678</v>
      </c>
      <c r="AK152">
        <f>VLOOKUP($B152,'2001B4'!$E:$W,18,FALSE)</f>
        <v>11.127427301709979</v>
      </c>
      <c r="AL152">
        <f>VLOOKUP($B152,'2001B4'!$E:$W,19,FALSE)</f>
        <v>28.033730350414729</v>
      </c>
      <c r="AN152">
        <f t="shared" si="12"/>
        <v>0.76419591266005682</v>
      </c>
      <c r="AO152">
        <f t="shared" si="13"/>
        <v>-0.12626662472052885</v>
      </c>
      <c r="AP152">
        <f t="shared" si="14"/>
        <v>2.143929385435583</v>
      </c>
      <c r="AQ152">
        <f t="shared" si="15"/>
        <v>4.334984688965033</v>
      </c>
      <c r="AR152">
        <f t="shared" si="16"/>
        <v>0.89529381201968761</v>
      </c>
      <c r="AS152">
        <f t="shared" si="17"/>
        <v>-1.4482329777751852</v>
      </c>
      <c r="AT152">
        <f t="shared" si="18"/>
        <v>-1.0921363521538989</v>
      </c>
      <c r="AU152">
        <f t="shared" si="19"/>
        <v>-0.20484219991524233</v>
      </c>
      <c r="AV152">
        <f t="shared" si="20"/>
        <v>1.8499177178246491</v>
      </c>
    </row>
    <row r="153" spans="1:48" x14ac:dyDescent="0.25">
      <c r="A153" t="s">
        <v>2784</v>
      </c>
      <c r="B153">
        <v>152</v>
      </c>
      <c r="C153" t="s">
        <v>214</v>
      </c>
      <c r="D153">
        <f>VLOOKUP($B153,'2011B4'!$B:$U,3,FALSE)</f>
        <v>0</v>
      </c>
      <c r="E153">
        <f>VLOOKUP($B153,'2011B4'!$B:$U,4,FALSE)</f>
        <v>3006538</v>
      </c>
      <c r="F153">
        <f>VLOOKUP($B153,'2011B4'!$B:$U,5,FALSE)</f>
        <v>1606403</v>
      </c>
      <c r="G153">
        <f>VLOOKUP($B153,'2011B4'!$B:$U,6,FALSE)</f>
        <v>1400135</v>
      </c>
      <c r="H153">
        <f>VLOOKUP($B153,'2011B4'!$B:$U,7,FALSE)</f>
        <v>699643</v>
      </c>
      <c r="I153">
        <f>VLOOKUP($B153,'2011B4'!$B:$U,8,FALSE)</f>
        <v>641253</v>
      </c>
      <c r="J153">
        <f>VLOOKUP($B153,'2011B4'!$B:$U,9,FALSE)</f>
        <v>58390</v>
      </c>
      <c r="K153">
        <f>VLOOKUP($B153,'2011B4'!$B:$U,10,FALSE)</f>
        <v>23.270718680422465</v>
      </c>
      <c r="L153">
        <f>VLOOKUP($B153,'2011B4'!$B:$U,11,FALSE)</f>
        <v>39.918563399097238</v>
      </c>
      <c r="M153">
        <f>VLOOKUP($B153,'2011B4'!$B:$U,12,FALSE)</f>
        <v>4.170312148471397</v>
      </c>
      <c r="N153">
        <f>VLOOKUP($B153,'2011B4'!$B:$U,13,FALSE)</f>
        <v>91.654315129287369</v>
      </c>
      <c r="O153">
        <f>VLOOKUP($B153,'2011B4'!$B:$U,14,FALSE)</f>
        <v>8.3456848707126348</v>
      </c>
      <c r="P153">
        <f>VLOOKUP($B153,'2011B4'!$B:$U,15,FALSE)</f>
        <v>71.579934337940912</v>
      </c>
      <c r="Q153">
        <f>VLOOKUP($B153,'2011B4'!$B:$U,16,FALSE)</f>
        <v>5.7995291884575417</v>
      </c>
      <c r="R153">
        <f>VLOOKUP($B153,'2011B4'!$B:$U,17,FALSE)</f>
        <v>5.5036640115030098</v>
      </c>
      <c r="S153">
        <f>VLOOKUP($B153,'2011B4'!$B:$U,18,FALSE)</f>
        <v>2.3154666022528634</v>
      </c>
      <c r="T153">
        <f>VLOOKUP($B153,'2011B4'!$B:$U,19,FALSE)</f>
        <v>14.801405859845666</v>
      </c>
      <c r="U153">
        <f>VLOOKUP($B153,'2011B4'!$B:$U,20,FALSE)</f>
        <v>28.420065662059081</v>
      </c>
      <c r="V153">
        <f>VLOOKUP($B153,'2001B4'!$E:$W,3,FALSE)</f>
        <v>2547855</v>
      </c>
      <c r="W153">
        <f>VLOOKUP($B153,'2001B4'!$E:$W,4,FALSE)</f>
        <v>1383408</v>
      </c>
      <c r="X153">
        <f>VLOOKUP($B153,'2001B4'!$E:$W,5,FALSE)</f>
        <v>1164447</v>
      </c>
      <c r="Y153">
        <f>VLOOKUP($B153,'2001B4'!$E:$W,6,FALSE)</f>
        <v>617539</v>
      </c>
      <c r="Z153">
        <f>VLOOKUP($B153,'2001B4'!$E:$W,7,FALSE)</f>
        <v>591655</v>
      </c>
      <c r="AA153">
        <f>VLOOKUP($B153,'2001B4'!$E:$W,8,FALSE)</f>
        <v>25884</v>
      </c>
      <c r="AB153">
        <f>VLOOKUP($B153,'2001B4'!$E:$W,9,FALSE)</f>
        <v>24.237603788284655</v>
      </c>
      <c r="AC153">
        <f>VLOOKUP($B153,'2001B4'!$E:$W,10,FALSE)</f>
        <v>42.767932526051602</v>
      </c>
      <c r="AD153">
        <f>VLOOKUP($B153,'2001B4'!$E:$W,11,FALSE)</f>
        <v>2.2228577170107355</v>
      </c>
      <c r="AE153">
        <f>VLOOKUP($B153,'2001B4'!$E:$W,12,FALSE)</f>
        <v>95.808523834122212</v>
      </c>
      <c r="AF153">
        <f>VLOOKUP($B153,'2001B4'!$E:$W,13,FALSE)</f>
        <v>4.1914761658777824</v>
      </c>
      <c r="AG153">
        <f>VLOOKUP($B153,'2001B4'!$E:$W,14,FALSE)</f>
        <v>73.493334024247858</v>
      </c>
      <c r="AH153">
        <f>VLOOKUP($B153,'2001B4'!$E:$W,15,FALSE)</f>
        <v>8.1371378973635657</v>
      </c>
      <c r="AI153">
        <f>VLOOKUP($B153,'2001B4'!$E:$W,16,FALSE)</f>
        <v>6.2021993752621292</v>
      </c>
      <c r="AJ153">
        <f>VLOOKUP($B153,'2001B4'!$E:$W,17,FALSE)</f>
        <v>2.356450361839495</v>
      </c>
      <c r="AK153">
        <f>VLOOKUP($B153,'2001B4'!$E:$W,18,FALSE)</f>
        <v>9.8108783412869478</v>
      </c>
      <c r="AL153">
        <f>VLOOKUP($B153,'2001B4'!$E:$W,19,FALSE)</f>
        <v>26.506665975752142</v>
      </c>
      <c r="AN153">
        <f t="shared" si="12"/>
        <v>-0.96688510786218984</v>
      </c>
      <c r="AO153">
        <f t="shared" si="13"/>
        <v>-2.8493691269543646</v>
      </c>
      <c r="AP153">
        <f t="shared" si="14"/>
        <v>1.9474544314606614</v>
      </c>
      <c r="AQ153">
        <f t="shared" si="15"/>
        <v>4.1542087048348524</v>
      </c>
      <c r="AR153">
        <f t="shared" si="16"/>
        <v>-1.9133996863069456</v>
      </c>
      <c r="AS153">
        <f t="shared" si="17"/>
        <v>-2.337608708906024</v>
      </c>
      <c r="AT153">
        <f t="shared" si="18"/>
        <v>-0.6985353637591194</v>
      </c>
      <c r="AU153">
        <f t="shared" si="19"/>
        <v>-4.0983759586631585E-2</v>
      </c>
      <c r="AV153">
        <f t="shared" si="20"/>
        <v>4.9905275185587179</v>
      </c>
    </row>
    <row r="154" spans="1:48" x14ac:dyDescent="0.25">
      <c r="A154" t="s">
        <v>2786</v>
      </c>
      <c r="B154">
        <v>153</v>
      </c>
      <c r="C154" t="s">
        <v>215</v>
      </c>
      <c r="D154">
        <f>VLOOKUP($B154,'2011B4'!$B:$U,3,FALSE)</f>
        <v>0</v>
      </c>
      <c r="E154">
        <f>VLOOKUP($B154,'2011B4'!$B:$U,4,FALSE)</f>
        <v>4021243</v>
      </c>
      <c r="F154">
        <f>VLOOKUP($B154,'2011B4'!$B:$U,5,FALSE)</f>
        <v>2123187</v>
      </c>
      <c r="G154">
        <f>VLOOKUP($B154,'2011B4'!$B:$U,6,FALSE)</f>
        <v>1898056</v>
      </c>
      <c r="H154">
        <f>VLOOKUP($B154,'2011B4'!$B:$U,7,FALSE)</f>
        <v>958336</v>
      </c>
      <c r="I154">
        <f>VLOOKUP($B154,'2011B4'!$B:$U,8,FALSE)</f>
        <v>855669</v>
      </c>
      <c r="J154">
        <f>VLOOKUP($B154,'2011B4'!$B:$U,9,FALSE)</f>
        <v>102667</v>
      </c>
      <c r="K154">
        <f>VLOOKUP($B154,'2011B4'!$B:$U,10,FALSE)</f>
        <v>23.831835081839124</v>
      </c>
      <c r="L154">
        <f>VLOOKUP($B154,'2011B4'!$B:$U,11,FALSE)</f>
        <v>40.301160472440721</v>
      </c>
      <c r="M154">
        <f>VLOOKUP($B154,'2011B4'!$B:$U,12,FALSE)</f>
        <v>5.4090606388852596</v>
      </c>
      <c r="N154">
        <f>VLOOKUP($B154,'2011B4'!$B:$U,13,FALSE)</f>
        <v>89.28695154935221</v>
      </c>
      <c r="O154">
        <f>VLOOKUP($B154,'2011B4'!$B:$U,14,FALSE)</f>
        <v>10.71304845064779</v>
      </c>
      <c r="P154">
        <f>VLOOKUP($B154,'2011B4'!$B:$U,15,FALSE)</f>
        <v>77.830844296781095</v>
      </c>
      <c r="Q154">
        <f>VLOOKUP($B154,'2011B4'!$B:$U,16,FALSE)</f>
        <v>3.7654851743021238</v>
      </c>
      <c r="R154">
        <f>VLOOKUP($B154,'2011B4'!$B:$U,17,FALSE)</f>
        <v>4.1246493922799514</v>
      </c>
      <c r="S154">
        <f>VLOOKUP($B154,'2011B4'!$B:$U,18,FALSE)</f>
        <v>1.9463945839455055</v>
      </c>
      <c r="T154">
        <f>VLOOKUP($B154,'2011B4'!$B:$U,19,FALSE)</f>
        <v>12.33262655269133</v>
      </c>
      <c r="U154">
        <f>VLOOKUP($B154,'2011B4'!$B:$U,20,FALSE)</f>
        <v>22.169155703218912</v>
      </c>
      <c r="V154">
        <f>VLOOKUP($B154,'2001B4'!$E:$W,3,FALSE)</f>
        <v>3207232</v>
      </c>
      <c r="W154">
        <f>VLOOKUP($B154,'2001B4'!$E:$W,4,FALSE)</f>
        <v>1713908</v>
      </c>
      <c r="X154">
        <f>VLOOKUP($B154,'2001B4'!$E:$W,5,FALSE)</f>
        <v>1493324</v>
      </c>
      <c r="Y154">
        <f>VLOOKUP($B154,'2001B4'!$E:$W,6,FALSE)</f>
        <v>837494</v>
      </c>
      <c r="Z154">
        <f>VLOOKUP($B154,'2001B4'!$E:$W,7,FALSE)</f>
        <v>776443</v>
      </c>
      <c r="AA154">
        <f>VLOOKUP($B154,'2001B4'!$E:$W,8,FALSE)</f>
        <v>61051</v>
      </c>
      <c r="AB154">
        <f>VLOOKUP($B154,'2001B4'!$E:$W,9,FALSE)</f>
        <v>26.112672859337899</v>
      </c>
      <c r="AC154">
        <f>VLOOKUP($B154,'2001B4'!$E:$W,10,FALSE)</f>
        <v>45.302489981959361</v>
      </c>
      <c r="AD154">
        <f>VLOOKUP($B154,'2001B4'!$E:$W,11,FALSE)</f>
        <v>4.0882621587813492</v>
      </c>
      <c r="AE154">
        <f>VLOOKUP($B154,'2001B4'!$E:$W,12,FALSE)</f>
        <v>92.710276133321557</v>
      </c>
      <c r="AF154">
        <f>VLOOKUP($B154,'2001B4'!$E:$W,13,FALSE)</f>
        <v>7.2897238666784476</v>
      </c>
      <c r="AG154">
        <f>VLOOKUP($B154,'2001B4'!$E:$W,14,FALSE)</f>
        <v>79.762004265105176</v>
      </c>
      <c r="AH154">
        <f>VLOOKUP($B154,'2001B4'!$E:$W,15,FALSE)</f>
        <v>5.8181909362932753</v>
      </c>
      <c r="AI154">
        <f>VLOOKUP($B154,'2001B4'!$E:$W,16,FALSE)</f>
        <v>5.1520369101151768</v>
      </c>
      <c r="AJ154">
        <f>VLOOKUP($B154,'2001B4'!$E:$W,17,FALSE)</f>
        <v>1.1957100588183318</v>
      </c>
      <c r="AK154">
        <f>VLOOKUP($B154,'2001B4'!$E:$W,18,FALSE)</f>
        <v>8.072057829668033</v>
      </c>
      <c r="AL154">
        <f>VLOOKUP($B154,'2001B4'!$E:$W,19,FALSE)</f>
        <v>20.237995734894824</v>
      </c>
      <c r="AN154">
        <f t="shared" si="12"/>
        <v>-2.2808377774987747</v>
      </c>
      <c r="AO154">
        <f t="shared" si="13"/>
        <v>-5.0013295095186407</v>
      </c>
      <c r="AP154">
        <f t="shared" si="14"/>
        <v>1.3207984801039103</v>
      </c>
      <c r="AQ154">
        <f t="shared" si="15"/>
        <v>3.4233245839693422</v>
      </c>
      <c r="AR154">
        <f t="shared" si="16"/>
        <v>-1.9311599683240814</v>
      </c>
      <c r="AS154">
        <f t="shared" si="17"/>
        <v>-2.0527057619911515</v>
      </c>
      <c r="AT154">
        <f t="shared" si="18"/>
        <v>-1.0273875178352254</v>
      </c>
      <c r="AU154">
        <f t="shared" si="19"/>
        <v>0.75068452512717365</v>
      </c>
      <c r="AV154">
        <f t="shared" si="20"/>
        <v>4.2605687230232974</v>
      </c>
    </row>
    <row r="155" spans="1:48" x14ac:dyDescent="0.25">
      <c r="A155" t="s">
        <v>2788</v>
      </c>
      <c r="B155">
        <v>154</v>
      </c>
      <c r="C155" t="s">
        <v>216</v>
      </c>
      <c r="D155">
        <f>VLOOKUP($B155,'2011B4'!$B:$U,3,FALSE)</f>
        <v>0</v>
      </c>
      <c r="E155">
        <f>VLOOKUP($B155,'2011B4'!$B:$U,4,FALSE)</f>
        <v>4483992</v>
      </c>
      <c r="F155">
        <f>VLOOKUP($B155,'2011B4'!$B:$U,5,FALSE)</f>
        <v>2375264</v>
      </c>
      <c r="G155">
        <f>VLOOKUP($B155,'2011B4'!$B:$U,6,FALSE)</f>
        <v>2108728</v>
      </c>
      <c r="H155">
        <f>VLOOKUP($B155,'2011B4'!$B:$U,7,FALSE)</f>
        <v>1024326</v>
      </c>
      <c r="I155">
        <f>VLOOKUP($B155,'2011B4'!$B:$U,8,FALSE)</f>
        <v>900195</v>
      </c>
      <c r="J155">
        <f>VLOOKUP($B155,'2011B4'!$B:$U,9,FALSE)</f>
        <v>124131</v>
      </c>
      <c r="K155">
        <f>VLOOKUP($B155,'2011B4'!$B:$U,10,FALSE)</f>
        <v>22.844063950158695</v>
      </c>
      <c r="L155">
        <f>VLOOKUP($B155,'2011B4'!$B:$U,11,FALSE)</f>
        <v>37.898734624866961</v>
      </c>
      <c r="M155">
        <f>VLOOKUP($B155,'2011B4'!$B:$U,12,FALSE)</f>
        <v>5.8865344416159884</v>
      </c>
      <c r="N155">
        <f>VLOOKUP($B155,'2011B4'!$B:$U,13,FALSE)</f>
        <v>87.881690008844842</v>
      </c>
      <c r="O155">
        <f>VLOOKUP($B155,'2011B4'!$B:$U,14,FALSE)</f>
        <v>12.11830999115516</v>
      </c>
      <c r="P155">
        <f>VLOOKUP($B155,'2011B4'!$B:$U,15,FALSE)</f>
        <v>75.276230418831517</v>
      </c>
      <c r="Q155">
        <f>VLOOKUP($B155,'2011B4'!$B:$U,16,FALSE)</f>
        <v>5.6110066521790909</v>
      </c>
      <c r="R155">
        <f>VLOOKUP($B155,'2011B4'!$B:$U,17,FALSE)</f>
        <v>4.1075790324564636</v>
      </c>
      <c r="S155">
        <f>VLOOKUP($B155,'2011B4'!$B:$U,18,FALSE)</f>
        <v>1.6657782776186485</v>
      </c>
      <c r="T155">
        <f>VLOOKUP($B155,'2011B4'!$B:$U,19,FALSE)</f>
        <v>13.339405618914292</v>
      </c>
      <c r="U155">
        <f>VLOOKUP($B155,'2011B4'!$B:$U,20,FALSE)</f>
        <v>24.723769581168494</v>
      </c>
      <c r="V155">
        <f>VLOOKUP($B155,'2001B4'!$E:$W,3,FALSE)</f>
        <v>3619661</v>
      </c>
      <c r="W155">
        <f>VLOOKUP($B155,'2001B4'!$E:$W,4,FALSE)</f>
        <v>1941374</v>
      </c>
      <c r="X155">
        <f>VLOOKUP($B155,'2001B4'!$E:$W,5,FALSE)</f>
        <v>1678287</v>
      </c>
      <c r="Y155">
        <f>VLOOKUP($B155,'2001B4'!$E:$W,6,FALSE)</f>
        <v>926058</v>
      </c>
      <c r="Z155">
        <f>VLOOKUP($B155,'2001B4'!$E:$W,7,FALSE)</f>
        <v>865595</v>
      </c>
      <c r="AA155">
        <f>VLOOKUP($B155,'2001B4'!$E:$W,8,FALSE)</f>
        <v>60463</v>
      </c>
      <c r="AB155">
        <f>VLOOKUP($B155,'2001B4'!$E:$W,9,FALSE)</f>
        <v>25.584108567072995</v>
      </c>
      <c r="AC155">
        <f>VLOOKUP($B155,'2001B4'!$E:$W,10,FALSE)</f>
        <v>44.586720539164531</v>
      </c>
      <c r="AD155">
        <f>VLOOKUP($B155,'2001B4'!$E:$W,11,FALSE)</f>
        <v>3.6026615233270589</v>
      </c>
      <c r="AE155">
        <f>VLOOKUP($B155,'2001B4'!$E:$W,12,FALSE)</f>
        <v>93.470927306928942</v>
      </c>
      <c r="AF155">
        <f>VLOOKUP($B155,'2001B4'!$E:$W,13,FALSE)</f>
        <v>6.5290726930710603</v>
      </c>
      <c r="AG155">
        <f>VLOOKUP($B155,'2001B4'!$E:$W,14,FALSE)</f>
        <v>78.300495217362197</v>
      </c>
      <c r="AH155">
        <f>VLOOKUP($B155,'2001B4'!$E:$W,15,FALSE)</f>
        <v>7.6923907573823671</v>
      </c>
      <c r="AI155">
        <f>VLOOKUP($B155,'2001B4'!$E:$W,16,FALSE)</f>
        <v>4.8035868163765123</v>
      </c>
      <c r="AJ155">
        <f>VLOOKUP($B155,'2001B4'!$E:$W,17,FALSE)</f>
        <v>1.313416654248438</v>
      </c>
      <c r="AK155">
        <f>VLOOKUP($B155,'2001B4'!$E:$W,18,FALSE)</f>
        <v>7.8901105546304882</v>
      </c>
      <c r="AL155">
        <f>VLOOKUP($B155,'2001B4'!$E:$W,19,FALSE)</f>
        <v>21.699504782637803</v>
      </c>
      <c r="AN155">
        <f t="shared" si="12"/>
        <v>-2.7400446169143002</v>
      </c>
      <c r="AO155">
        <f t="shared" si="13"/>
        <v>-6.6879859142975704</v>
      </c>
      <c r="AP155">
        <f t="shared" si="14"/>
        <v>2.2838729182889295</v>
      </c>
      <c r="AQ155">
        <f t="shared" si="15"/>
        <v>5.5892372980840994</v>
      </c>
      <c r="AR155">
        <f t="shared" si="16"/>
        <v>-3.0242647985306803</v>
      </c>
      <c r="AS155">
        <f t="shared" si="17"/>
        <v>-2.0813841052032762</v>
      </c>
      <c r="AT155">
        <f t="shared" si="18"/>
        <v>-0.69600778392004869</v>
      </c>
      <c r="AU155">
        <f t="shared" si="19"/>
        <v>0.35236162337021049</v>
      </c>
      <c r="AV155">
        <f t="shared" si="20"/>
        <v>5.4492950642838034</v>
      </c>
    </row>
    <row r="156" spans="1:48" x14ac:dyDescent="0.25">
      <c r="A156" t="s">
        <v>2790</v>
      </c>
      <c r="B156">
        <v>155</v>
      </c>
      <c r="C156" t="s">
        <v>217</v>
      </c>
      <c r="D156">
        <f>VLOOKUP($B156,'2011B4'!$B:$U,3,FALSE)</f>
        <v>0</v>
      </c>
      <c r="E156">
        <f>VLOOKUP($B156,'2011B4'!$B:$U,4,FALSE)</f>
        <v>4092845</v>
      </c>
      <c r="F156">
        <f>VLOOKUP($B156,'2011B4'!$B:$U,5,FALSE)</f>
        <v>2191442</v>
      </c>
      <c r="G156">
        <f>VLOOKUP($B156,'2011B4'!$B:$U,6,FALSE)</f>
        <v>1901403</v>
      </c>
      <c r="H156">
        <f>VLOOKUP($B156,'2011B4'!$B:$U,7,FALSE)</f>
        <v>970053</v>
      </c>
      <c r="I156">
        <f>VLOOKUP($B156,'2011B4'!$B:$U,8,FALSE)</f>
        <v>866369</v>
      </c>
      <c r="J156">
        <f>VLOOKUP($B156,'2011B4'!$B:$U,9,FALSE)</f>
        <v>103684</v>
      </c>
      <c r="K156">
        <f>VLOOKUP($B156,'2011B4'!$B:$U,10,FALSE)</f>
        <v>23.70119073651702</v>
      </c>
      <c r="L156">
        <f>VLOOKUP($B156,'2011B4'!$B:$U,11,FALSE)</f>
        <v>39.534197117696934</v>
      </c>
      <c r="M156">
        <f>VLOOKUP($B156,'2011B4'!$B:$U,12,FALSE)</f>
        <v>5.4530260023782438</v>
      </c>
      <c r="N156">
        <f>VLOOKUP($B156,'2011B4'!$B:$U,13,FALSE)</f>
        <v>89.311511845229077</v>
      </c>
      <c r="O156">
        <f>VLOOKUP($B156,'2011B4'!$B:$U,14,FALSE)</f>
        <v>10.688488154770926</v>
      </c>
      <c r="P156">
        <f>VLOOKUP($B156,'2011B4'!$B:$U,15,FALSE)</f>
        <v>78.139544952698458</v>
      </c>
      <c r="Q156">
        <f>VLOOKUP($B156,'2011B4'!$B:$U,16,FALSE)</f>
        <v>5.1954893186248583</v>
      </c>
      <c r="R156">
        <f>VLOOKUP($B156,'2011B4'!$B:$U,17,FALSE)</f>
        <v>3.6829946404990244</v>
      </c>
      <c r="S156">
        <f>VLOOKUP($B156,'2011B4'!$B:$U,18,FALSE)</f>
        <v>1.4724968635734337</v>
      </c>
      <c r="T156">
        <f>VLOOKUP($B156,'2011B4'!$B:$U,19,FALSE)</f>
        <v>11.509474224604222</v>
      </c>
      <c r="U156">
        <f>VLOOKUP($B156,'2011B4'!$B:$U,20,FALSE)</f>
        <v>21.860455047301539</v>
      </c>
      <c r="V156">
        <f>VLOOKUP($B156,'2001B4'!$E:$W,3,FALSE)</f>
        <v>3398306</v>
      </c>
      <c r="W156">
        <f>VLOOKUP($B156,'2001B4'!$E:$W,4,FALSE)</f>
        <v>1842698</v>
      </c>
      <c r="X156">
        <f>VLOOKUP($B156,'2001B4'!$E:$W,5,FALSE)</f>
        <v>1555608</v>
      </c>
      <c r="Y156">
        <f>VLOOKUP($B156,'2001B4'!$E:$W,6,FALSE)</f>
        <v>903749</v>
      </c>
      <c r="Z156">
        <f>VLOOKUP($B156,'2001B4'!$E:$W,7,FALSE)</f>
        <v>851407</v>
      </c>
      <c r="AA156">
        <f>VLOOKUP($B156,'2001B4'!$E:$W,8,FALSE)</f>
        <v>52342</v>
      </c>
      <c r="AB156">
        <f>VLOOKUP($B156,'2001B4'!$E:$W,9,FALSE)</f>
        <v>26.594103061937329</v>
      </c>
      <c r="AC156">
        <f>VLOOKUP($B156,'2001B4'!$E:$W,10,FALSE)</f>
        <v>46.204369896749228</v>
      </c>
      <c r="AD156">
        <f>VLOOKUP($B156,'2001B4'!$E:$W,11,FALSE)</f>
        <v>3.3647294176939182</v>
      </c>
      <c r="AE156">
        <f>VLOOKUP($B156,'2001B4'!$E:$W,12,FALSE)</f>
        <v>94.208347671753984</v>
      </c>
      <c r="AF156">
        <f>VLOOKUP($B156,'2001B4'!$E:$W,13,FALSE)</f>
        <v>5.7916523282460064</v>
      </c>
      <c r="AG156">
        <f>VLOOKUP($B156,'2001B4'!$E:$W,14,FALSE)</f>
        <v>80.521804173503909</v>
      </c>
      <c r="AH156">
        <f>VLOOKUP($B156,'2001B4'!$E:$W,15,FALSE)</f>
        <v>6.7545302954692064</v>
      </c>
      <c r="AI156">
        <f>VLOOKUP($B156,'2001B4'!$E:$W,16,FALSE)</f>
        <v>4.4405028387306649</v>
      </c>
      <c r="AJ156">
        <f>VLOOKUP($B156,'2001B4'!$E:$W,17,FALSE)</f>
        <v>1.1068338664828397</v>
      </c>
      <c r="AK156">
        <f>VLOOKUP($B156,'2001B4'!$E:$W,18,FALSE)</f>
        <v>7.1763288258133615</v>
      </c>
      <c r="AL156">
        <f>VLOOKUP($B156,'2001B4'!$E:$W,19,FALSE)</f>
        <v>19.478195826496091</v>
      </c>
      <c r="AN156">
        <f t="shared" si="12"/>
        <v>-2.8929123254203084</v>
      </c>
      <c r="AO156">
        <f t="shared" si="13"/>
        <v>-6.6701727790522938</v>
      </c>
      <c r="AP156">
        <f t="shared" si="14"/>
        <v>2.0882965846843256</v>
      </c>
      <c r="AQ156">
        <f t="shared" si="15"/>
        <v>4.8968358265249199</v>
      </c>
      <c r="AR156">
        <f t="shared" si="16"/>
        <v>-2.3822592208054516</v>
      </c>
      <c r="AS156">
        <f t="shared" si="17"/>
        <v>-1.5590409768443481</v>
      </c>
      <c r="AT156">
        <f t="shared" si="18"/>
        <v>-0.75750819823164051</v>
      </c>
      <c r="AU156">
        <f t="shared" si="19"/>
        <v>0.36566299709059402</v>
      </c>
      <c r="AV156">
        <f t="shared" si="20"/>
        <v>4.3331453987908608</v>
      </c>
    </row>
    <row r="157" spans="1:48" x14ac:dyDescent="0.25">
      <c r="A157" t="s">
        <v>2792</v>
      </c>
      <c r="B157">
        <v>156</v>
      </c>
      <c r="C157" t="s">
        <v>218</v>
      </c>
      <c r="D157">
        <f>VLOOKUP($B157,'2011B4'!$B:$U,3,FALSE)</f>
        <v>0</v>
      </c>
      <c r="E157">
        <f>VLOOKUP($B157,'2011B4'!$B:$U,4,FALSE)</f>
        <v>3108367</v>
      </c>
      <c r="F157">
        <f>VLOOKUP($B157,'2011B4'!$B:$U,5,FALSE)</f>
        <v>1630087</v>
      </c>
      <c r="G157">
        <f>VLOOKUP($B157,'2011B4'!$B:$U,6,FALSE)</f>
        <v>1478280</v>
      </c>
      <c r="H157">
        <f>VLOOKUP($B157,'2011B4'!$B:$U,7,FALSE)</f>
        <v>761684</v>
      </c>
      <c r="I157">
        <f>VLOOKUP($B157,'2011B4'!$B:$U,8,FALSE)</f>
        <v>645266</v>
      </c>
      <c r="J157">
        <f>VLOOKUP($B157,'2011B4'!$B:$U,9,FALSE)</f>
        <v>116418</v>
      </c>
      <c r="K157">
        <f>VLOOKUP($B157,'2011B4'!$B:$U,10,FALSE)</f>
        <v>24.50431367981966</v>
      </c>
      <c r="L157">
        <f>VLOOKUP($B157,'2011B4'!$B:$U,11,FALSE)</f>
        <v>39.584758359523143</v>
      </c>
      <c r="M157">
        <f>VLOOKUP($B157,'2011B4'!$B:$U,12,FALSE)</f>
        <v>7.8752333793327383</v>
      </c>
      <c r="N157">
        <f>VLOOKUP($B157,'2011B4'!$B:$U,13,FALSE)</f>
        <v>84.715708876647014</v>
      </c>
      <c r="O157">
        <f>VLOOKUP($B157,'2011B4'!$B:$U,14,FALSE)</f>
        <v>15.284291123352991</v>
      </c>
      <c r="P157">
        <f>VLOOKUP($B157,'2011B4'!$B:$U,15,FALSE)</f>
        <v>69.710010975680206</v>
      </c>
      <c r="Q157">
        <f>VLOOKUP($B157,'2011B4'!$B:$U,16,FALSE)</f>
        <v>7.0199715367527737</v>
      </c>
      <c r="R157">
        <f>VLOOKUP($B157,'2011B4'!$B:$U,17,FALSE)</f>
        <v>5.08846188183026</v>
      </c>
      <c r="S157">
        <f>VLOOKUP($B157,'2011B4'!$B:$U,18,FALSE)</f>
        <v>2.4487845353191089</v>
      </c>
      <c r="T157">
        <f>VLOOKUP($B157,'2011B4'!$B:$U,19,FALSE)</f>
        <v>15.732771070417654</v>
      </c>
      <c r="U157">
        <f>VLOOKUP($B157,'2011B4'!$B:$U,20,FALSE)</f>
        <v>30.289989024319794</v>
      </c>
      <c r="V157">
        <f>VLOOKUP($B157,'2001B4'!$E:$W,3,FALSE)</f>
        <v>2700324</v>
      </c>
      <c r="W157">
        <f>VLOOKUP($B157,'2001B4'!$E:$W,4,FALSE)</f>
        <v>1422509</v>
      </c>
      <c r="X157">
        <f>VLOOKUP($B157,'2001B4'!$E:$W,5,FALSE)</f>
        <v>1277815</v>
      </c>
      <c r="Y157">
        <f>VLOOKUP($B157,'2001B4'!$E:$W,6,FALSE)</f>
        <v>689578</v>
      </c>
      <c r="Z157">
        <f>VLOOKUP($B157,'2001B4'!$E:$W,7,FALSE)</f>
        <v>616416</v>
      </c>
      <c r="AA157">
        <f>VLOOKUP($B157,'2001B4'!$E:$W,8,FALSE)</f>
        <v>73162</v>
      </c>
      <c r="AB157">
        <f>VLOOKUP($B157,'2001B4'!$E:$W,9,FALSE)</f>
        <v>25.536861502545623</v>
      </c>
      <c r="AC157">
        <f>VLOOKUP($B157,'2001B4'!$E:$W,10,FALSE)</f>
        <v>43.33301230431583</v>
      </c>
      <c r="AD157">
        <f>VLOOKUP($B157,'2001B4'!$E:$W,11,FALSE)</f>
        <v>5.7255549512253339</v>
      </c>
      <c r="AE157">
        <f>VLOOKUP($B157,'2001B4'!$E:$W,12,FALSE)</f>
        <v>89.390322777118755</v>
      </c>
      <c r="AF157">
        <f>VLOOKUP($B157,'2001B4'!$E:$W,13,FALSE)</f>
        <v>10.60967722288124</v>
      </c>
      <c r="AG157">
        <f>VLOOKUP($B157,'2001B4'!$E:$W,14,FALSE)</f>
        <v>73.928257572022304</v>
      </c>
      <c r="AH157">
        <f>VLOOKUP($B157,'2001B4'!$E:$W,15,FALSE)</f>
        <v>9.2656668281180661</v>
      </c>
      <c r="AI157">
        <f>VLOOKUP($B157,'2001B4'!$E:$W,16,FALSE)</f>
        <v>5.8208063482303665</v>
      </c>
      <c r="AJ157">
        <f>VLOOKUP($B157,'2001B4'!$E:$W,17,FALSE)</f>
        <v>1.8454765088213372</v>
      </c>
      <c r="AK157">
        <f>VLOOKUP($B157,'2001B4'!$E:$W,18,FALSE)</f>
        <v>9.13979274280792</v>
      </c>
      <c r="AL157">
        <f>VLOOKUP($B157,'2001B4'!$E:$W,19,FALSE)</f>
        <v>26.071742427977696</v>
      </c>
      <c r="AN157">
        <f t="shared" si="12"/>
        <v>-1.032547822725963</v>
      </c>
      <c r="AO157">
        <f t="shared" si="13"/>
        <v>-3.7482539447926868</v>
      </c>
      <c r="AP157">
        <f t="shared" si="14"/>
        <v>2.1496784281074044</v>
      </c>
      <c r="AQ157">
        <f t="shared" si="15"/>
        <v>4.6746139004717513</v>
      </c>
      <c r="AR157">
        <f t="shared" si="16"/>
        <v>-4.2182465963420981</v>
      </c>
      <c r="AS157">
        <f t="shared" si="17"/>
        <v>-2.2456952913652923</v>
      </c>
      <c r="AT157">
        <f t="shared" si="18"/>
        <v>-0.73234446640010642</v>
      </c>
      <c r="AU157">
        <f t="shared" si="19"/>
        <v>0.60330802649777171</v>
      </c>
      <c r="AV157">
        <f t="shared" si="20"/>
        <v>6.5929783276097336</v>
      </c>
    </row>
    <row r="158" spans="1:48" x14ac:dyDescent="0.25">
      <c r="A158" t="s">
        <v>2794</v>
      </c>
      <c r="B158">
        <v>157</v>
      </c>
      <c r="C158" t="s">
        <v>219</v>
      </c>
      <c r="D158">
        <f>VLOOKUP($B158,'2011B4'!$B:$U,3,FALSE)</f>
        <v>0</v>
      </c>
      <c r="E158">
        <f>VLOOKUP($B158,'2011B4'!$B:$U,4,FALSE)</f>
        <v>4589838</v>
      </c>
      <c r="F158">
        <f>VLOOKUP($B158,'2011B4'!$B:$U,5,FALSE)</f>
        <v>2394476</v>
      </c>
      <c r="G158">
        <f>VLOOKUP($B158,'2011B4'!$B:$U,6,FALSE)</f>
        <v>2195362</v>
      </c>
      <c r="H158">
        <f>VLOOKUP($B158,'2011B4'!$B:$U,7,FALSE)</f>
        <v>1154406</v>
      </c>
      <c r="I158">
        <f>VLOOKUP($B158,'2011B4'!$B:$U,8,FALSE)</f>
        <v>970380</v>
      </c>
      <c r="J158">
        <f>VLOOKUP($B158,'2011B4'!$B:$U,9,FALSE)</f>
        <v>184026</v>
      </c>
      <c r="K158">
        <f>VLOOKUP($B158,'2011B4'!$B:$U,10,FALSE)</f>
        <v>25.151345210876723</v>
      </c>
      <c r="L158">
        <f>VLOOKUP($B158,'2011B4'!$B:$U,11,FALSE)</f>
        <v>40.525776829669624</v>
      </c>
      <c r="M158">
        <f>VLOOKUP($B158,'2011B4'!$B:$U,12,FALSE)</f>
        <v>8.3824899948163445</v>
      </c>
      <c r="N158">
        <f>VLOOKUP($B158,'2011B4'!$B:$U,13,FALSE)</f>
        <v>84.058814663125446</v>
      </c>
      <c r="O158">
        <f>VLOOKUP($B158,'2011B4'!$B:$U,14,FALSE)</f>
        <v>15.941185336874547</v>
      </c>
      <c r="P158">
        <f>VLOOKUP($B158,'2011B4'!$B:$U,15,FALSE)</f>
        <v>22.030724026035902</v>
      </c>
      <c r="Q158">
        <f>VLOOKUP($B158,'2011B4'!$B:$U,16,FALSE)</f>
        <v>13.819488117698626</v>
      </c>
      <c r="R158">
        <f>VLOOKUP($B158,'2011B4'!$B:$U,17,FALSE)</f>
        <v>12.107958551843979</v>
      </c>
      <c r="S158">
        <f>VLOOKUP($B158,'2011B4'!$B:$U,18,FALSE)</f>
        <v>6.938893248995587</v>
      </c>
      <c r="T158">
        <f>VLOOKUP($B158,'2011B4'!$B:$U,19,FALSE)</f>
        <v>45.102936055425907</v>
      </c>
      <c r="U158">
        <f>VLOOKUP($B158,'2011B4'!$B:$U,20,FALSE)</f>
        <v>77.969275973964102</v>
      </c>
      <c r="V158">
        <f>VLOOKUP($B158,'2001B4'!$E:$W,3,FALSE)</f>
        <v>3647834</v>
      </c>
      <c r="W158">
        <f>VLOOKUP($B158,'2001B4'!$E:$W,4,FALSE)</f>
        <v>1932317</v>
      </c>
      <c r="X158">
        <f>VLOOKUP($B158,'2001B4'!$E:$W,5,FALSE)</f>
        <v>1715517</v>
      </c>
      <c r="Y158">
        <f>VLOOKUP($B158,'2001B4'!$E:$W,6,FALSE)</f>
        <v>898890</v>
      </c>
      <c r="Z158">
        <f>VLOOKUP($B158,'2001B4'!$E:$W,7,FALSE)</f>
        <v>797528</v>
      </c>
      <c r="AA158">
        <f>VLOOKUP($B158,'2001B4'!$E:$W,8,FALSE)</f>
        <v>101362</v>
      </c>
      <c r="AB158">
        <f>VLOOKUP($B158,'2001B4'!$E:$W,9,FALSE)</f>
        <v>24.641746307534827</v>
      </c>
      <c r="AC158">
        <f>VLOOKUP($B158,'2001B4'!$E:$W,10,FALSE)</f>
        <v>41.273145141299281</v>
      </c>
      <c r="AD158">
        <f>VLOOKUP($B158,'2001B4'!$E:$W,11,FALSE)</f>
        <v>5.9085395248196315</v>
      </c>
      <c r="AE158">
        <f>VLOOKUP($B158,'2001B4'!$E:$W,12,FALSE)</f>
        <v>88.723648054823173</v>
      </c>
      <c r="AF158">
        <f>VLOOKUP($B158,'2001B4'!$E:$W,13,FALSE)</f>
        <v>11.276351945176829</v>
      </c>
      <c r="AG158">
        <f>VLOOKUP($B158,'2001B4'!$E:$W,14,FALSE)</f>
        <v>29.201237081289147</v>
      </c>
      <c r="AH158">
        <f>VLOOKUP($B158,'2001B4'!$E:$W,15,FALSE)</f>
        <v>15.222663507214452</v>
      </c>
      <c r="AI158">
        <f>VLOOKUP($B158,'2001B4'!$E:$W,16,FALSE)</f>
        <v>13.43245558410929</v>
      </c>
      <c r="AJ158">
        <f>VLOOKUP($B158,'2001B4'!$E:$W,17,FALSE)</f>
        <v>5.0897217679582596</v>
      </c>
      <c r="AK158">
        <f>VLOOKUP($B158,'2001B4'!$E:$W,18,FALSE)</f>
        <v>37.053922059428857</v>
      </c>
      <c r="AL158">
        <f>VLOOKUP($B158,'2001B4'!$E:$W,19,FALSE)</f>
        <v>70.79876291871085</v>
      </c>
      <c r="AN158">
        <f t="shared" si="12"/>
        <v>0.50959890334189595</v>
      </c>
      <c r="AO158">
        <f t="shared" si="13"/>
        <v>-0.747368311629657</v>
      </c>
      <c r="AP158">
        <f t="shared" si="14"/>
        <v>2.473950469996713</v>
      </c>
      <c r="AQ158">
        <f t="shared" si="15"/>
        <v>4.6648333916977176</v>
      </c>
      <c r="AR158">
        <f t="shared" si="16"/>
        <v>-7.1705130552532452</v>
      </c>
      <c r="AS158">
        <f t="shared" si="17"/>
        <v>-1.4031753895158268</v>
      </c>
      <c r="AT158">
        <f t="shared" si="18"/>
        <v>-1.3244970322653113</v>
      </c>
      <c r="AU158">
        <f t="shared" si="19"/>
        <v>1.8491714810373274</v>
      </c>
      <c r="AV158">
        <f t="shared" si="20"/>
        <v>8.0490139959970506</v>
      </c>
    </row>
    <row r="159" spans="1:48" x14ac:dyDescent="0.25">
      <c r="A159" t="s">
        <v>2796</v>
      </c>
      <c r="B159">
        <v>158</v>
      </c>
      <c r="C159" t="s">
        <v>220</v>
      </c>
      <c r="D159">
        <f>VLOOKUP($B159,'2011B4'!$B:$U,3,FALSE)</f>
        <v>0</v>
      </c>
      <c r="E159">
        <f>VLOOKUP($B159,'2011B4'!$B:$U,4,FALSE)</f>
        <v>3405559</v>
      </c>
      <c r="F159">
        <f>VLOOKUP($B159,'2011B4'!$B:$U,5,FALSE)</f>
        <v>1752542</v>
      </c>
      <c r="G159">
        <f>VLOOKUP($B159,'2011B4'!$B:$U,6,FALSE)</f>
        <v>1653017</v>
      </c>
      <c r="H159">
        <f>VLOOKUP($B159,'2011B4'!$B:$U,7,FALSE)</f>
        <v>645694</v>
      </c>
      <c r="I159">
        <f>VLOOKUP($B159,'2011B4'!$B:$U,8,FALSE)</f>
        <v>521835</v>
      </c>
      <c r="J159">
        <f>VLOOKUP($B159,'2011B4'!$B:$U,9,FALSE)</f>
        <v>123859</v>
      </c>
      <c r="K159">
        <f>VLOOKUP($B159,'2011B4'!$B:$U,10,FALSE)</f>
        <v>18.96000039934707</v>
      </c>
      <c r="L159">
        <f>VLOOKUP($B159,'2011B4'!$B:$U,11,FALSE)</f>
        <v>29.775891248255391</v>
      </c>
      <c r="M159">
        <f>VLOOKUP($B159,'2011B4'!$B:$U,12,FALSE)</f>
        <v>7.492905396617215</v>
      </c>
      <c r="N159">
        <f>VLOOKUP($B159,'2011B4'!$B:$U,13,FALSE)</f>
        <v>80.817693830204391</v>
      </c>
      <c r="O159">
        <f>VLOOKUP($B159,'2011B4'!$B:$U,14,FALSE)</f>
        <v>19.182306169795599</v>
      </c>
      <c r="P159">
        <f>VLOOKUP($B159,'2011B4'!$B:$U,15,FALSE)</f>
        <v>65.292228207169345</v>
      </c>
      <c r="Q159">
        <f>VLOOKUP($B159,'2011B4'!$B:$U,16,FALSE)</f>
        <v>7.5466087651426221</v>
      </c>
      <c r="R159">
        <f>VLOOKUP($B159,'2011B4'!$B:$U,17,FALSE)</f>
        <v>5.044804504920287</v>
      </c>
      <c r="S159">
        <f>VLOOKUP($B159,'2011B4'!$B:$U,18,FALSE)</f>
        <v>3.5719706238558824</v>
      </c>
      <c r="T159">
        <f>VLOOKUP($B159,'2011B4'!$B:$U,19,FALSE)</f>
        <v>18.544387898911868</v>
      </c>
      <c r="U159">
        <f>VLOOKUP($B159,'2011B4'!$B:$U,20,FALSE)</f>
        <v>34.707771792830655</v>
      </c>
      <c r="V159">
        <f>VLOOKUP($B159,'2001B4'!$E:$W,3,FALSE)</f>
        <v>2872335</v>
      </c>
      <c r="W159">
        <f>VLOOKUP($B159,'2001B4'!$E:$W,4,FALSE)</f>
        <v>1472230</v>
      </c>
      <c r="X159">
        <f>VLOOKUP($B159,'2001B4'!$E:$W,5,FALSE)</f>
        <v>1400105</v>
      </c>
      <c r="Y159">
        <f>VLOOKUP($B159,'2001B4'!$E:$W,6,FALSE)</f>
        <v>657234</v>
      </c>
      <c r="Z159">
        <f>VLOOKUP($B159,'2001B4'!$E:$W,7,FALSE)</f>
        <v>550847</v>
      </c>
      <c r="AA159">
        <f>VLOOKUP($B159,'2001B4'!$E:$W,8,FALSE)</f>
        <v>106387</v>
      </c>
      <c r="AB159">
        <f>VLOOKUP($B159,'2001B4'!$E:$W,9,FALSE)</f>
        <v>22.881523220654973</v>
      </c>
      <c r="AC159">
        <f>VLOOKUP($B159,'2001B4'!$E:$W,10,FALSE)</f>
        <v>37.415824973000142</v>
      </c>
      <c r="AD159">
        <f>VLOOKUP($B159,'2001B4'!$E:$W,11,FALSE)</f>
        <v>7.5985015409558567</v>
      </c>
      <c r="AE159">
        <f>VLOOKUP($B159,'2001B4'!$E:$W,12,FALSE)</f>
        <v>83.812918990800839</v>
      </c>
      <c r="AF159">
        <f>VLOOKUP($B159,'2001B4'!$E:$W,13,FALSE)</f>
        <v>16.187081009199158</v>
      </c>
      <c r="AG159">
        <f>VLOOKUP($B159,'2001B4'!$E:$W,14,FALSE)</f>
        <v>73.953416895656645</v>
      </c>
      <c r="AH159">
        <f>VLOOKUP($B159,'2001B4'!$E:$W,15,FALSE)</f>
        <v>8.3936619225420461</v>
      </c>
      <c r="AI159">
        <f>VLOOKUP($B159,'2001B4'!$E:$W,16,FALSE)</f>
        <v>5.3343253696552528</v>
      </c>
      <c r="AJ159">
        <f>VLOOKUP($B159,'2001B4'!$E:$W,17,FALSE)</f>
        <v>1.5466333147706905</v>
      </c>
      <c r="AK159">
        <f>VLOOKUP($B159,'2001B4'!$E:$W,18,FALSE)</f>
        <v>10.771962497375364</v>
      </c>
      <c r="AL159">
        <f>VLOOKUP($B159,'2001B4'!$E:$W,19,FALSE)</f>
        <v>26.046583104343355</v>
      </c>
      <c r="AN159">
        <f t="shared" si="12"/>
        <v>-3.921522821307903</v>
      </c>
      <c r="AO159">
        <f t="shared" si="13"/>
        <v>-7.6399337247447505</v>
      </c>
      <c r="AP159">
        <f t="shared" si="14"/>
        <v>-0.10559614433864173</v>
      </c>
      <c r="AQ159">
        <f t="shared" si="15"/>
        <v>2.9952251605964406</v>
      </c>
      <c r="AR159">
        <f t="shared" si="16"/>
        <v>-8.6611886884873002</v>
      </c>
      <c r="AS159">
        <f t="shared" si="17"/>
        <v>-0.84705315739942399</v>
      </c>
      <c r="AT159">
        <f t="shared" si="18"/>
        <v>-0.28952086473496585</v>
      </c>
      <c r="AU159">
        <f t="shared" si="19"/>
        <v>2.0253373090851916</v>
      </c>
      <c r="AV159">
        <f t="shared" si="20"/>
        <v>7.7724254015365037</v>
      </c>
    </row>
    <row r="160" spans="1:48" x14ac:dyDescent="0.25">
      <c r="A160" t="s">
        <v>2798</v>
      </c>
      <c r="B160">
        <v>159</v>
      </c>
      <c r="C160" t="s">
        <v>221</v>
      </c>
      <c r="D160">
        <f>VLOOKUP($B160,'2011B4'!$B:$U,3,FALSE)</f>
        <v>0</v>
      </c>
      <c r="E160">
        <f>VLOOKUP($B160,'2011B4'!$B:$U,4,FALSE)</f>
        <v>1885204</v>
      </c>
      <c r="F160">
        <f>VLOOKUP($B160,'2011B4'!$B:$U,5,FALSE)</f>
        <v>1006240</v>
      </c>
      <c r="G160">
        <f>VLOOKUP($B160,'2011B4'!$B:$U,6,FALSE)</f>
        <v>878964</v>
      </c>
      <c r="H160">
        <f>VLOOKUP($B160,'2011B4'!$B:$U,7,FALSE)</f>
        <v>475198</v>
      </c>
      <c r="I160">
        <f>VLOOKUP($B160,'2011B4'!$B:$U,8,FALSE)</f>
        <v>424720</v>
      </c>
      <c r="J160">
        <f>VLOOKUP($B160,'2011B4'!$B:$U,9,FALSE)</f>
        <v>50478</v>
      </c>
      <c r="K160">
        <f>VLOOKUP($B160,'2011B4'!$B:$U,10,FALSE)</f>
        <v>25.206715029248823</v>
      </c>
      <c r="L160">
        <f>VLOOKUP($B160,'2011B4'!$B:$U,11,FALSE)</f>
        <v>42.208618222292891</v>
      </c>
      <c r="M160">
        <f>VLOOKUP($B160,'2011B4'!$B:$U,12,FALSE)</f>
        <v>5.742897320026759</v>
      </c>
      <c r="N160">
        <f>VLOOKUP($B160,'2011B4'!$B:$U,13,FALSE)</f>
        <v>89.377480544951794</v>
      </c>
      <c r="O160">
        <f>VLOOKUP($B160,'2011B4'!$B:$U,14,FALSE)</f>
        <v>10.622519455048211</v>
      </c>
      <c r="P160">
        <f>VLOOKUP($B160,'2011B4'!$B:$U,15,FALSE)</f>
        <v>67.267328566197662</v>
      </c>
      <c r="Q160">
        <f>VLOOKUP($B160,'2011B4'!$B:$U,16,FALSE)</f>
        <v>10.69154331457624</v>
      </c>
      <c r="R160">
        <f>VLOOKUP($B160,'2011B4'!$B:$U,17,FALSE)</f>
        <v>5.1060820963051183</v>
      </c>
      <c r="S160">
        <f>VLOOKUP($B160,'2011B4'!$B:$U,18,FALSE)</f>
        <v>2.2521138556980458</v>
      </c>
      <c r="T160">
        <f>VLOOKUP($B160,'2011B4'!$B:$U,19,FALSE)</f>
        <v>14.682932167222926</v>
      </c>
      <c r="U160">
        <f>VLOOKUP($B160,'2011B4'!$B:$U,20,FALSE)</f>
        <v>32.732671433802331</v>
      </c>
      <c r="V160">
        <f>VLOOKUP($B160,'2001B4'!$E:$W,3,FALSE)</f>
        <v>1570408</v>
      </c>
      <c r="W160">
        <f>VLOOKUP($B160,'2001B4'!$E:$W,4,FALSE)</f>
        <v>849800</v>
      </c>
      <c r="X160">
        <f>VLOOKUP($B160,'2001B4'!$E:$W,5,FALSE)</f>
        <v>720608</v>
      </c>
      <c r="Y160">
        <f>VLOOKUP($B160,'2001B4'!$E:$W,6,FALSE)</f>
        <v>378537</v>
      </c>
      <c r="Z160">
        <f>VLOOKUP($B160,'2001B4'!$E:$W,7,FALSE)</f>
        <v>357772</v>
      </c>
      <c r="AA160">
        <f>VLOOKUP($B160,'2001B4'!$E:$W,8,FALSE)</f>
        <v>20765</v>
      </c>
      <c r="AB160">
        <f>VLOOKUP($B160,'2001B4'!$E:$W,9,FALSE)</f>
        <v>24.104372876348059</v>
      </c>
      <c r="AC160">
        <f>VLOOKUP($B160,'2001B4'!$E:$W,10,FALSE)</f>
        <v>42.100729583431395</v>
      </c>
      <c r="AD160">
        <f>VLOOKUP($B160,'2001B4'!$E:$W,11,FALSE)</f>
        <v>2.881594431369066</v>
      </c>
      <c r="AE160">
        <f>VLOOKUP($B160,'2001B4'!$E:$W,12,FALSE)</f>
        <v>94.51440678189978</v>
      </c>
      <c r="AF160">
        <f>VLOOKUP($B160,'2001B4'!$E:$W,13,FALSE)</f>
        <v>5.4855932181002123</v>
      </c>
      <c r="AG160">
        <f>VLOOKUP($B160,'2001B4'!$E:$W,14,FALSE)</f>
        <v>69.652636334096798</v>
      </c>
      <c r="AH160">
        <f>VLOOKUP($B160,'2001B4'!$E:$W,15,FALSE)</f>
        <v>11.153467164372305</v>
      </c>
      <c r="AI160">
        <f>VLOOKUP($B160,'2001B4'!$E:$W,16,FALSE)</f>
        <v>5.9447293131186649</v>
      </c>
      <c r="AJ160">
        <f>VLOOKUP($B160,'2001B4'!$E:$W,17,FALSE)</f>
        <v>1.9810480877694916</v>
      </c>
      <c r="AK160">
        <f>VLOOKUP($B160,'2001B4'!$E:$W,18,FALSE)</f>
        <v>11.268119100642737</v>
      </c>
      <c r="AL160">
        <f>VLOOKUP($B160,'2001B4'!$E:$W,19,FALSE)</f>
        <v>30.347363665903202</v>
      </c>
      <c r="AN160">
        <f t="shared" si="12"/>
        <v>1.1023421529007642</v>
      </c>
      <c r="AO160">
        <f t="shared" si="13"/>
        <v>0.10788863886149613</v>
      </c>
      <c r="AP160">
        <f t="shared" si="14"/>
        <v>2.861302888657693</v>
      </c>
      <c r="AQ160">
        <f t="shared" si="15"/>
        <v>5.1369262369479989</v>
      </c>
      <c r="AR160">
        <f t="shared" si="16"/>
        <v>-2.3853077678991355</v>
      </c>
      <c r="AS160">
        <f t="shared" si="17"/>
        <v>-0.46192384979606516</v>
      </c>
      <c r="AT160">
        <f t="shared" si="18"/>
        <v>-0.83864721681354659</v>
      </c>
      <c r="AU160">
        <f t="shared" si="19"/>
        <v>0.27106576792855419</v>
      </c>
      <c r="AV160">
        <f t="shared" si="20"/>
        <v>3.414813066580189</v>
      </c>
    </row>
    <row r="161" spans="1:48" x14ac:dyDescent="0.25">
      <c r="A161" t="s">
        <v>2800</v>
      </c>
      <c r="B161">
        <v>160</v>
      </c>
      <c r="C161" t="s">
        <v>222</v>
      </c>
      <c r="D161">
        <f>VLOOKUP($B161,'2011B4'!$B:$U,3,FALSE)</f>
        <v>0</v>
      </c>
      <c r="E161">
        <f>VLOOKUP($B161,'2011B4'!$B:$U,4,FALSE)</f>
        <v>1656616</v>
      </c>
      <c r="F161">
        <f>VLOOKUP($B161,'2011B4'!$B:$U,5,FALSE)</f>
        <v>881776</v>
      </c>
      <c r="G161">
        <f>VLOOKUP($B161,'2011B4'!$B:$U,6,FALSE)</f>
        <v>774840</v>
      </c>
      <c r="H161">
        <f>VLOOKUP($B161,'2011B4'!$B:$U,7,FALSE)</f>
        <v>418812</v>
      </c>
      <c r="I161">
        <f>VLOOKUP($B161,'2011B4'!$B:$U,8,FALSE)</f>
        <v>366169</v>
      </c>
      <c r="J161">
        <f>VLOOKUP($B161,'2011B4'!$B:$U,9,FALSE)</f>
        <v>52643</v>
      </c>
      <c r="K161">
        <f>VLOOKUP($B161,'2011B4'!$B:$U,10,FALSE)</f>
        <v>25.281175601346362</v>
      </c>
      <c r="L161">
        <f>VLOOKUP($B161,'2011B4'!$B:$U,11,FALSE)</f>
        <v>41.526306000616934</v>
      </c>
      <c r="M161">
        <f>VLOOKUP($B161,'2011B4'!$B:$U,12,FALSE)</f>
        <v>6.79404780341748</v>
      </c>
      <c r="N161">
        <f>VLOOKUP($B161,'2011B4'!$B:$U,13,FALSE)</f>
        <v>87.430398364898807</v>
      </c>
      <c r="O161">
        <f>VLOOKUP($B161,'2011B4'!$B:$U,14,FALSE)</f>
        <v>12.56960163510119</v>
      </c>
      <c r="P161">
        <f>VLOOKUP($B161,'2011B4'!$B:$U,15,FALSE)</f>
        <v>73.114428430895003</v>
      </c>
      <c r="Q161">
        <f>VLOOKUP($B161,'2011B4'!$B:$U,16,FALSE)</f>
        <v>10.603564367783157</v>
      </c>
      <c r="R161">
        <f>VLOOKUP($B161,'2011B4'!$B:$U,17,FALSE)</f>
        <v>3.9335071583431231</v>
      </c>
      <c r="S161">
        <f>VLOOKUP($B161,'2011B4'!$B:$U,18,FALSE)</f>
        <v>1.6432193919944986</v>
      </c>
      <c r="T161">
        <f>VLOOKUP($B161,'2011B4'!$B:$U,19,FALSE)</f>
        <v>10.705280650984212</v>
      </c>
      <c r="U161">
        <f>VLOOKUP($B161,'2011B4'!$B:$U,20,FALSE)</f>
        <v>26.885571569104989</v>
      </c>
      <c r="V161">
        <f>VLOOKUP($B161,'2001B4'!$E:$W,3,FALSE)</f>
        <v>1388923</v>
      </c>
      <c r="W161">
        <f>VLOOKUP($B161,'2001B4'!$E:$W,4,FALSE)</f>
        <v>744170</v>
      </c>
      <c r="X161">
        <f>VLOOKUP($B161,'2001B4'!$E:$W,5,FALSE)</f>
        <v>644753</v>
      </c>
      <c r="Y161">
        <f>VLOOKUP($B161,'2001B4'!$E:$W,6,FALSE)</f>
        <v>348834</v>
      </c>
      <c r="Z161">
        <f>VLOOKUP($B161,'2001B4'!$E:$W,7,FALSE)</f>
        <v>317749</v>
      </c>
      <c r="AA161">
        <f>VLOOKUP($B161,'2001B4'!$E:$W,8,FALSE)</f>
        <v>31085</v>
      </c>
      <c r="AB161">
        <f>VLOOKUP($B161,'2001B4'!$E:$W,9,FALSE)</f>
        <v>25.115431165010587</v>
      </c>
      <c r="AC161">
        <f>VLOOKUP($B161,'2001B4'!$E:$W,10,FALSE)</f>
        <v>42.698442560167706</v>
      </c>
      <c r="AD161">
        <f>VLOOKUP($B161,'2001B4'!$E:$W,11,FALSE)</f>
        <v>4.8212261129455776</v>
      </c>
      <c r="AE161">
        <f>VLOOKUP($B161,'2001B4'!$E:$W,12,FALSE)</f>
        <v>91.08888468440577</v>
      </c>
      <c r="AF161">
        <f>VLOOKUP($B161,'2001B4'!$E:$W,13,FALSE)</f>
        <v>8.9111153155942375</v>
      </c>
      <c r="AG161">
        <f>VLOOKUP($B161,'2001B4'!$E:$W,14,FALSE)</f>
        <v>74.307836965433424</v>
      </c>
      <c r="AH161">
        <f>VLOOKUP($B161,'2001B4'!$E:$W,15,FALSE)</f>
        <v>12.92104554028564</v>
      </c>
      <c r="AI161">
        <f>VLOOKUP($B161,'2001B4'!$E:$W,16,FALSE)</f>
        <v>4.5973156286371175</v>
      </c>
      <c r="AJ161">
        <f>VLOOKUP($B161,'2001B4'!$E:$W,17,FALSE)</f>
        <v>1.2146178411508053</v>
      </c>
      <c r="AK161">
        <f>VLOOKUP($B161,'2001B4'!$E:$W,18,FALSE)</f>
        <v>6.959184024493025</v>
      </c>
      <c r="AL161">
        <f>VLOOKUP($B161,'2001B4'!$E:$W,19,FALSE)</f>
        <v>25.692163034566576</v>
      </c>
      <c r="AN161">
        <f t="shared" si="12"/>
        <v>0.16574443633577474</v>
      </c>
      <c r="AO161">
        <f t="shared" si="13"/>
        <v>-1.172136559550772</v>
      </c>
      <c r="AP161">
        <f t="shared" si="14"/>
        <v>1.9728216904719025</v>
      </c>
      <c r="AQ161">
        <f t="shared" si="15"/>
        <v>3.6584863195069524</v>
      </c>
      <c r="AR161">
        <f t="shared" si="16"/>
        <v>-1.1934085345384204</v>
      </c>
      <c r="AS161">
        <f t="shared" si="17"/>
        <v>-2.3174811725024824</v>
      </c>
      <c r="AT161">
        <f t="shared" si="18"/>
        <v>-0.66380847029399437</v>
      </c>
      <c r="AU161">
        <f t="shared" si="19"/>
        <v>0.42860155084369334</v>
      </c>
      <c r="AV161">
        <f t="shared" si="20"/>
        <v>3.7460966264911875</v>
      </c>
    </row>
    <row r="162" spans="1:48" x14ac:dyDescent="0.25">
      <c r="A162" t="s">
        <v>2802</v>
      </c>
      <c r="B162">
        <v>161</v>
      </c>
      <c r="C162" t="s">
        <v>223</v>
      </c>
      <c r="D162">
        <f>VLOOKUP($B162,'2011B4'!$B:$U,3,FALSE)</f>
        <v>0</v>
      </c>
      <c r="E162">
        <f>VLOOKUP($B162,'2011B4'!$B:$U,4,FALSE)</f>
        <v>1581810</v>
      </c>
      <c r="F162">
        <f>VLOOKUP($B162,'2011B4'!$B:$U,5,FALSE)</f>
        <v>845856</v>
      </c>
      <c r="G162">
        <f>VLOOKUP($B162,'2011B4'!$B:$U,6,FALSE)</f>
        <v>735954</v>
      </c>
      <c r="H162">
        <f>VLOOKUP($B162,'2011B4'!$B:$U,7,FALSE)</f>
        <v>361260</v>
      </c>
      <c r="I162">
        <f>VLOOKUP($B162,'2011B4'!$B:$U,8,FALSE)</f>
        <v>321797</v>
      </c>
      <c r="J162">
        <f>VLOOKUP($B162,'2011B4'!$B:$U,9,FALSE)</f>
        <v>39463</v>
      </c>
      <c r="K162">
        <f>VLOOKUP($B162,'2011B4'!$B:$U,10,FALSE)</f>
        <v>22.83839399169306</v>
      </c>
      <c r="L162">
        <f>VLOOKUP($B162,'2011B4'!$B:$U,11,FALSE)</f>
        <v>38.043946014451635</v>
      </c>
      <c r="M162">
        <f>VLOOKUP($B162,'2011B4'!$B:$U,12,FALSE)</f>
        <v>5.3621557869105949</v>
      </c>
      <c r="N162">
        <f>VLOOKUP($B162,'2011B4'!$B:$U,13,FALSE)</f>
        <v>89.076288545645795</v>
      </c>
      <c r="O162">
        <f>VLOOKUP($B162,'2011B4'!$B:$U,14,FALSE)</f>
        <v>10.923711454354205</v>
      </c>
      <c r="P162">
        <f>VLOOKUP($B162,'2011B4'!$B:$U,15,FALSE)</f>
        <v>65.391684659248199</v>
      </c>
      <c r="Q162">
        <f>VLOOKUP($B162,'2011B4'!$B:$U,16,FALSE)</f>
        <v>6.9130266290206492</v>
      </c>
      <c r="R162">
        <f>VLOOKUP($B162,'2011B4'!$B:$U,17,FALSE)</f>
        <v>6.198029120301169</v>
      </c>
      <c r="S162">
        <f>VLOOKUP($B162,'2011B4'!$B:$U,18,FALSE)</f>
        <v>3.2923656092564908</v>
      </c>
      <c r="T162">
        <f>VLOOKUP($B162,'2011B4'!$B:$U,19,FALSE)</f>
        <v>18.204893982173502</v>
      </c>
      <c r="U162">
        <f>VLOOKUP($B162,'2011B4'!$B:$U,20,FALSE)</f>
        <v>34.608315340751808</v>
      </c>
      <c r="V162">
        <f>VLOOKUP($B162,'2001B4'!$E:$W,3,FALSE)</f>
        <v>1338871</v>
      </c>
      <c r="W162">
        <f>VLOOKUP($B162,'2001B4'!$E:$W,4,FALSE)</f>
        <v>720749</v>
      </c>
      <c r="X162">
        <f>VLOOKUP($B162,'2001B4'!$E:$W,5,FALSE)</f>
        <v>618122</v>
      </c>
      <c r="Y162">
        <f>VLOOKUP($B162,'2001B4'!$E:$W,6,FALSE)</f>
        <v>301783</v>
      </c>
      <c r="Z162">
        <f>VLOOKUP($B162,'2001B4'!$E:$W,7,FALSE)</f>
        <v>284062</v>
      </c>
      <c r="AA162">
        <f>VLOOKUP($B162,'2001B4'!$E:$W,8,FALSE)</f>
        <v>17721</v>
      </c>
      <c r="AB162">
        <f>VLOOKUP($B162,'2001B4'!$E:$W,9,FALSE)</f>
        <v>22.540110286950721</v>
      </c>
      <c r="AC162">
        <f>VLOOKUP($B162,'2001B4'!$E:$W,10,FALSE)</f>
        <v>39.412056069449974</v>
      </c>
      <c r="AD162">
        <f>VLOOKUP($B162,'2001B4'!$E:$W,11,FALSE)</f>
        <v>2.8669097686217286</v>
      </c>
      <c r="AE162">
        <f>VLOOKUP($B162,'2001B4'!$E:$W,12,FALSE)</f>
        <v>94.127899848566685</v>
      </c>
      <c r="AF162">
        <f>VLOOKUP($B162,'2001B4'!$E:$W,13,FALSE)</f>
        <v>5.8721001514333144</v>
      </c>
      <c r="AG162">
        <f>VLOOKUP($B162,'2001B4'!$E:$W,14,FALSE)</f>
        <v>65.274385899802169</v>
      </c>
      <c r="AH162">
        <f>VLOOKUP($B162,'2001B4'!$E:$W,15,FALSE)</f>
        <v>9.2238462736469593</v>
      </c>
      <c r="AI162">
        <f>VLOOKUP($B162,'2001B4'!$E:$W,16,FALSE)</f>
        <v>8.3791996235705781</v>
      </c>
      <c r="AJ162">
        <f>VLOOKUP($B162,'2001B4'!$E:$W,17,FALSE)</f>
        <v>2.7284505754134591</v>
      </c>
      <c r="AK162">
        <f>VLOOKUP($B162,'2001B4'!$E:$W,18,FALSE)</f>
        <v>14.394117627566828</v>
      </c>
      <c r="AL162">
        <f>VLOOKUP($B162,'2001B4'!$E:$W,19,FALSE)</f>
        <v>34.725614100197831</v>
      </c>
      <c r="AN162">
        <f t="shared" si="12"/>
        <v>0.29828370474233878</v>
      </c>
      <c r="AO162">
        <f t="shared" si="13"/>
        <v>-1.3681100549983398</v>
      </c>
      <c r="AP162">
        <f t="shared" si="14"/>
        <v>2.4952460182888663</v>
      </c>
      <c r="AQ162">
        <f t="shared" si="15"/>
        <v>5.0516113029208904</v>
      </c>
      <c r="AR162">
        <f t="shared" si="16"/>
        <v>0.11729875944602952</v>
      </c>
      <c r="AS162">
        <f t="shared" si="17"/>
        <v>-2.3108196446263101</v>
      </c>
      <c r="AT162">
        <f t="shared" si="18"/>
        <v>-2.1811705032694091</v>
      </c>
      <c r="AU162">
        <f t="shared" si="19"/>
        <v>0.56391503384303165</v>
      </c>
      <c r="AV162">
        <f t="shared" si="20"/>
        <v>3.8107763546066735</v>
      </c>
    </row>
    <row r="163" spans="1:48" x14ac:dyDescent="0.25">
      <c r="A163" t="s">
        <v>2804</v>
      </c>
      <c r="B163">
        <v>162</v>
      </c>
      <c r="C163" t="s">
        <v>224</v>
      </c>
      <c r="D163">
        <f>VLOOKUP($B163,'2011B4'!$B:$U,3,FALSE)</f>
        <v>0</v>
      </c>
      <c r="E163">
        <f>VLOOKUP($B163,'2011B4'!$B:$U,4,FALSE)</f>
        <v>1379545</v>
      </c>
      <c r="F163">
        <f>VLOOKUP($B163,'2011B4'!$B:$U,5,FALSE)</f>
        <v>740040</v>
      </c>
      <c r="G163">
        <f>VLOOKUP($B163,'2011B4'!$B:$U,6,FALSE)</f>
        <v>639505</v>
      </c>
      <c r="H163">
        <f>VLOOKUP($B163,'2011B4'!$B:$U,7,FALSE)</f>
        <v>325804</v>
      </c>
      <c r="I163">
        <f>VLOOKUP($B163,'2011B4'!$B:$U,8,FALSE)</f>
        <v>291879</v>
      </c>
      <c r="J163">
        <f>VLOOKUP($B163,'2011B4'!$B:$U,9,FALSE)</f>
        <v>33925</v>
      </c>
      <c r="K163">
        <f>VLOOKUP($B163,'2011B4'!$B:$U,10,FALSE)</f>
        <v>23.616772196630048</v>
      </c>
      <c r="L163">
        <f>VLOOKUP($B163,'2011B4'!$B:$U,11,FALSE)</f>
        <v>39.440976163450628</v>
      </c>
      <c r="M163">
        <f>VLOOKUP($B163,'2011B4'!$B:$U,12,FALSE)</f>
        <v>5.3048842464093324</v>
      </c>
      <c r="N163">
        <f>VLOOKUP($B163,'2011B4'!$B:$U,13,FALSE)</f>
        <v>89.58729788461774</v>
      </c>
      <c r="O163">
        <f>VLOOKUP($B163,'2011B4'!$B:$U,14,FALSE)</f>
        <v>10.412702115382254</v>
      </c>
      <c r="P163">
        <f>VLOOKUP($B163,'2011B4'!$B:$U,15,FALSE)</f>
        <v>73.17282783514014</v>
      </c>
      <c r="Q163">
        <f>VLOOKUP($B163,'2011B4'!$B:$U,16,FALSE)</f>
        <v>5.0674638739855862</v>
      </c>
      <c r="R163">
        <f>VLOOKUP($B163,'2011B4'!$B:$U,17,FALSE)</f>
        <v>5.7853801672171006</v>
      </c>
      <c r="S163">
        <f>VLOOKUP($B163,'2011B4'!$B:$U,18,FALSE)</f>
        <v>2.4965930436704276</v>
      </c>
      <c r="T163">
        <f>VLOOKUP($B163,'2011B4'!$B:$U,19,FALSE)</f>
        <v>13.47773507998674</v>
      </c>
      <c r="U163">
        <f>VLOOKUP($B163,'2011B4'!$B:$U,20,FALSE)</f>
        <v>26.827172164859853</v>
      </c>
      <c r="V163">
        <f>VLOOKUP($B163,'2001B4'!$E:$W,3,FALSE)</f>
        <v>1179993</v>
      </c>
      <c r="W163">
        <f>VLOOKUP($B163,'2001B4'!$E:$W,4,FALSE)</f>
        <v>635762</v>
      </c>
      <c r="X163">
        <f>VLOOKUP($B163,'2001B4'!$E:$W,5,FALSE)</f>
        <v>544231</v>
      </c>
      <c r="Y163">
        <f>VLOOKUP($B163,'2001B4'!$E:$W,6,FALSE)</f>
        <v>288068</v>
      </c>
      <c r="Z163">
        <f>VLOOKUP($B163,'2001B4'!$E:$W,7,FALSE)</f>
        <v>261925</v>
      </c>
      <c r="AA163">
        <f>VLOOKUP($B163,'2001B4'!$E:$W,8,FALSE)</f>
        <v>26143</v>
      </c>
      <c r="AB163">
        <f>VLOOKUP($B163,'2001B4'!$E:$W,9,FALSE)</f>
        <v>24.412687193907082</v>
      </c>
      <c r="AC163">
        <f>VLOOKUP($B163,'2001B4'!$E:$W,10,FALSE)</f>
        <v>41.198593184241901</v>
      </c>
      <c r="AD163">
        <f>VLOOKUP($B163,'2001B4'!$E:$W,11,FALSE)</f>
        <v>4.8036587404980606</v>
      </c>
      <c r="AE163">
        <f>VLOOKUP($B163,'2001B4'!$E:$W,12,FALSE)</f>
        <v>90.924712220725667</v>
      </c>
      <c r="AF163">
        <f>VLOOKUP($B163,'2001B4'!$E:$W,13,FALSE)</f>
        <v>9.0752877792743387</v>
      </c>
      <c r="AG163">
        <f>VLOOKUP($B163,'2001B4'!$E:$W,14,FALSE)</f>
        <v>73.636433064415357</v>
      </c>
      <c r="AH163">
        <f>VLOOKUP($B163,'2001B4'!$E:$W,15,FALSE)</f>
        <v>6.5113098296235616</v>
      </c>
      <c r="AI163">
        <f>VLOOKUP($B163,'2001B4'!$E:$W,16,FALSE)</f>
        <v>7.1260952275157257</v>
      </c>
      <c r="AJ163">
        <f>VLOOKUP($B163,'2001B4'!$E:$W,17,FALSE)</f>
        <v>2.0432675618256799</v>
      </c>
      <c r="AK163">
        <f>VLOOKUP($B163,'2001B4'!$E:$W,18,FALSE)</f>
        <v>10.682894316619688</v>
      </c>
      <c r="AL163">
        <f>VLOOKUP($B163,'2001B4'!$E:$W,19,FALSE)</f>
        <v>26.363566935584643</v>
      </c>
      <c r="AN163">
        <f t="shared" si="12"/>
        <v>-0.79591499727703408</v>
      </c>
      <c r="AO163">
        <f t="shared" si="13"/>
        <v>-1.7576170207912725</v>
      </c>
      <c r="AP163">
        <f t="shared" si="14"/>
        <v>0.5012255059112718</v>
      </c>
      <c r="AQ163">
        <f t="shared" si="15"/>
        <v>1.3374143361079156</v>
      </c>
      <c r="AR163">
        <f t="shared" si="16"/>
        <v>-0.46360522927521686</v>
      </c>
      <c r="AS163">
        <f t="shared" si="17"/>
        <v>-1.4438459556379755</v>
      </c>
      <c r="AT163">
        <f t="shared" si="18"/>
        <v>-1.3407150602986251</v>
      </c>
      <c r="AU163">
        <f t="shared" si="19"/>
        <v>0.45332548184474764</v>
      </c>
      <c r="AV163">
        <f t="shared" si="20"/>
        <v>2.794840763367052</v>
      </c>
    </row>
    <row r="164" spans="1:48" x14ac:dyDescent="0.25">
      <c r="A164" t="s">
        <v>2806</v>
      </c>
      <c r="B164">
        <v>163</v>
      </c>
      <c r="C164" t="s">
        <v>225</v>
      </c>
      <c r="D164">
        <f>VLOOKUP($B164,'2011B4'!$B:$U,3,FALSE)</f>
        <v>0</v>
      </c>
      <c r="E164">
        <f>VLOOKUP($B164,'2011B4'!$B:$U,4,FALSE)</f>
        <v>1796184</v>
      </c>
      <c r="F164">
        <f>VLOOKUP($B164,'2011B4'!$B:$U,5,FALSE)</f>
        <v>963255</v>
      </c>
      <c r="G164">
        <f>VLOOKUP($B164,'2011B4'!$B:$U,6,FALSE)</f>
        <v>832929</v>
      </c>
      <c r="H164">
        <f>VLOOKUP($B164,'2011B4'!$B:$U,7,FALSE)</f>
        <v>448404</v>
      </c>
      <c r="I164">
        <f>VLOOKUP($B164,'2011B4'!$B:$U,8,FALSE)</f>
        <v>385636</v>
      </c>
      <c r="J164">
        <f>VLOOKUP($B164,'2011B4'!$B:$U,9,FALSE)</f>
        <v>62768</v>
      </c>
      <c r="K164">
        <f>VLOOKUP($B164,'2011B4'!$B:$U,10,FALSE)</f>
        <v>24.964257559359172</v>
      </c>
      <c r="L164">
        <f>VLOOKUP($B164,'2011B4'!$B:$U,11,FALSE)</f>
        <v>40.034674099797044</v>
      </c>
      <c r="M164">
        <f>VLOOKUP($B164,'2011B4'!$B:$U,12,FALSE)</f>
        <v>7.5358163781066576</v>
      </c>
      <c r="N164">
        <f>VLOOKUP($B164,'2011B4'!$B:$U,13,FALSE)</f>
        <v>86.001908992783299</v>
      </c>
      <c r="O164">
        <f>VLOOKUP($B164,'2011B4'!$B:$U,14,FALSE)</f>
        <v>13.998091007216706</v>
      </c>
      <c r="P164">
        <f>VLOOKUP($B164,'2011B4'!$B:$U,15,FALSE)</f>
        <v>74.646970142996054</v>
      </c>
      <c r="Q164">
        <f>VLOOKUP($B164,'2011B4'!$B:$U,16,FALSE)</f>
        <v>6.2885255260880815</v>
      </c>
      <c r="R164">
        <f>VLOOKUP($B164,'2011B4'!$B:$U,17,FALSE)</f>
        <v>4.5039740947895206</v>
      </c>
      <c r="S164">
        <f>VLOOKUP($B164,'2011B4'!$B:$U,18,FALSE)</f>
        <v>2.3608174770965467</v>
      </c>
      <c r="T164">
        <f>VLOOKUP($B164,'2011B4'!$B:$U,19,FALSE)</f>
        <v>12.199712759029804</v>
      </c>
      <c r="U164">
        <f>VLOOKUP($B164,'2011B4'!$B:$U,20,FALSE)</f>
        <v>25.353029857003953</v>
      </c>
      <c r="V164">
        <f>VLOOKUP($B164,'2001B4'!$E:$W,3,FALSE)</f>
        <v>1563336</v>
      </c>
      <c r="W164">
        <f>VLOOKUP($B164,'2001B4'!$E:$W,4,FALSE)</f>
        <v>844339</v>
      </c>
      <c r="X164">
        <f>VLOOKUP($B164,'2001B4'!$E:$W,5,FALSE)</f>
        <v>718997</v>
      </c>
      <c r="Y164">
        <f>VLOOKUP($B164,'2001B4'!$E:$W,6,FALSE)</f>
        <v>377240</v>
      </c>
      <c r="Z164">
        <f>VLOOKUP($B164,'2001B4'!$E:$W,7,FALSE)</f>
        <v>338813</v>
      </c>
      <c r="AA164">
        <f>VLOOKUP($B164,'2001B4'!$E:$W,8,FALSE)</f>
        <v>38427</v>
      </c>
      <c r="AB164">
        <f>VLOOKUP($B164,'2001B4'!$E:$W,9,FALSE)</f>
        <v>24.130449244436257</v>
      </c>
      <c r="AC164">
        <f>VLOOKUP($B164,'2001B4'!$E:$W,10,FALSE)</f>
        <v>40.127602775662382</v>
      </c>
      <c r="AD164">
        <f>VLOOKUP($B164,'2001B4'!$E:$W,11,FALSE)</f>
        <v>5.3445285585336242</v>
      </c>
      <c r="AE164">
        <f>VLOOKUP($B164,'2001B4'!$E:$W,12,FALSE)</f>
        <v>89.813646484996283</v>
      </c>
      <c r="AF164">
        <f>VLOOKUP($B164,'2001B4'!$E:$W,13,FALSE)</f>
        <v>10.186353515003711</v>
      </c>
      <c r="AG164">
        <f>VLOOKUP($B164,'2001B4'!$E:$W,14,FALSE)</f>
        <v>75.95854098186831</v>
      </c>
      <c r="AH164">
        <f>VLOOKUP($B164,'2001B4'!$E:$W,15,FALSE)</f>
        <v>8.0982928639592835</v>
      </c>
      <c r="AI164">
        <f>VLOOKUP($B164,'2001B4'!$E:$W,16,FALSE)</f>
        <v>5.0890679673417454</v>
      </c>
      <c r="AJ164">
        <f>VLOOKUP($B164,'2001B4'!$E:$W,17,FALSE)</f>
        <v>1.4783692079312905</v>
      </c>
      <c r="AK164">
        <f>VLOOKUP($B164,'2001B4'!$E:$W,18,FALSE)</f>
        <v>9.3757289788993745</v>
      </c>
      <c r="AL164">
        <f>VLOOKUP($B164,'2001B4'!$E:$W,19,FALSE)</f>
        <v>24.04145901813169</v>
      </c>
      <c r="AN164">
        <f t="shared" si="12"/>
        <v>0.83380831492291563</v>
      </c>
      <c r="AO164">
        <f t="shared" si="13"/>
        <v>-9.2928675865337595E-2</v>
      </c>
      <c r="AP164">
        <f t="shared" si="14"/>
        <v>2.1912878195730334</v>
      </c>
      <c r="AQ164">
        <f t="shared" si="15"/>
        <v>3.8117374922129947</v>
      </c>
      <c r="AR164">
        <f t="shared" si="16"/>
        <v>-1.3115708388722567</v>
      </c>
      <c r="AS164">
        <f t="shared" si="17"/>
        <v>-1.809767337871202</v>
      </c>
      <c r="AT164">
        <f t="shared" si="18"/>
        <v>-0.58509387255222478</v>
      </c>
      <c r="AU164">
        <f t="shared" si="19"/>
        <v>0.8824482691652562</v>
      </c>
      <c r="AV164">
        <f t="shared" si="20"/>
        <v>2.8239837801304297</v>
      </c>
    </row>
    <row r="165" spans="1:48" x14ac:dyDescent="0.25">
      <c r="A165" t="s">
        <v>2808</v>
      </c>
      <c r="B165">
        <v>164</v>
      </c>
      <c r="C165" t="s">
        <v>226</v>
      </c>
      <c r="D165">
        <f>VLOOKUP($B165,'2011B4'!$B:$U,3,FALSE)</f>
        <v>0</v>
      </c>
      <c r="E165">
        <f>VLOOKUP($B165,'2011B4'!$B:$U,4,FALSE)</f>
        <v>4581268</v>
      </c>
      <c r="F165">
        <f>VLOOKUP($B165,'2011B4'!$B:$U,5,FALSE)</f>
        <v>2459806</v>
      </c>
      <c r="G165">
        <f>VLOOKUP($B165,'2011B4'!$B:$U,6,FALSE)</f>
        <v>2121462</v>
      </c>
      <c r="H165">
        <f>VLOOKUP($B165,'2011B4'!$B:$U,7,FALSE)</f>
        <v>1231253</v>
      </c>
      <c r="I165">
        <f>VLOOKUP($B165,'2011B4'!$B:$U,8,FALSE)</f>
        <v>1068221</v>
      </c>
      <c r="J165">
        <f>VLOOKUP($B165,'2011B4'!$B:$U,9,FALSE)</f>
        <v>163032</v>
      </c>
      <c r="K165">
        <f>VLOOKUP($B165,'2011B4'!$B:$U,10,FALSE)</f>
        <v>26.875812547967072</v>
      </c>
      <c r="L165">
        <f>VLOOKUP($B165,'2011B4'!$B:$U,11,FALSE)</f>
        <v>43.427042620434293</v>
      </c>
      <c r="M165">
        <f>VLOOKUP($B165,'2011B4'!$B:$U,12,FALSE)</f>
        <v>7.6848890057894037</v>
      </c>
      <c r="N165">
        <f>VLOOKUP($B165,'2011B4'!$B:$U,13,FALSE)</f>
        <v>86.758854597714688</v>
      </c>
      <c r="O165">
        <f>VLOOKUP($B165,'2011B4'!$B:$U,14,FALSE)</f>
        <v>13.241145402285316</v>
      </c>
      <c r="P165">
        <f>VLOOKUP($B165,'2011B4'!$B:$U,15,FALSE)</f>
        <v>28.318387853674263</v>
      </c>
      <c r="Q165">
        <f>VLOOKUP($B165,'2011B4'!$B:$U,16,FALSE)</f>
        <v>16.828385392766556</v>
      </c>
      <c r="R165">
        <f>VLOOKUP($B165,'2011B4'!$B:$U,17,FALSE)</f>
        <v>13.982097911639608</v>
      </c>
      <c r="S165">
        <f>VLOOKUP($B165,'2011B4'!$B:$U,18,FALSE)</f>
        <v>5.8961886793372287</v>
      </c>
      <c r="T165">
        <f>VLOOKUP($B165,'2011B4'!$B:$U,19,FALSE)</f>
        <v>34.974940162582342</v>
      </c>
      <c r="U165">
        <f>VLOOKUP($B165,'2011B4'!$B:$U,20,FALSE)</f>
        <v>71.681612146325733</v>
      </c>
      <c r="V165">
        <f>VLOOKUP($B165,'2001B4'!$E:$W,3,FALSE)</f>
        <v>4167999</v>
      </c>
      <c r="W165">
        <f>VLOOKUP($B165,'2001B4'!$E:$W,4,FALSE)</f>
        <v>2247216</v>
      </c>
      <c r="X165">
        <f>VLOOKUP($B165,'2001B4'!$E:$W,5,FALSE)</f>
        <v>1920783</v>
      </c>
      <c r="Y165">
        <f>VLOOKUP($B165,'2001B4'!$E:$W,6,FALSE)</f>
        <v>1042671</v>
      </c>
      <c r="Z165">
        <f>VLOOKUP($B165,'2001B4'!$E:$W,7,FALSE)</f>
        <v>930771</v>
      </c>
      <c r="AA165">
        <f>VLOOKUP($B165,'2001B4'!$E:$W,8,FALSE)</f>
        <v>111900</v>
      </c>
      <c r="AB165">
        <f>VLOOKUP($B165,'2001B4'!$E:$W,9,FALSE)</f>
        <v>25.016104850313063</v>
      </c>
      <c r="AC165">
        <f>VLOOKUP($B165,'2001B4'!$E:$W,10,FALSE)</f>
        <v>41.418848922399981</v>
      </c>
      <c r="AD165">
        <f>VLOOKUP($B165,'2001B4'!$E:$W,11,FALSE)</f>
        <v>5.8257491866598157</v>
      </c>
      <c r="AE165">
        <f>VLOOKUP($B165,'2001B4'!$E:$W,12,FALSE)</f>
        <v>89.267947415819563</v>
      </c>
      <c r="AF165">
        <f>VLOOKUP($B165,'2001B4'!$E:$W,13,FALSE)</f>
        <v>10.732052584180437</v>
      </c>
      <c r="AG165">
        <f>VLOOKUP($B165,'2001B4'!$E:$W,14,FALSE)</f>
        <v>27.146722216307925</v>
      </c>
      <c r="AH165">
        <f>VLOOKUP($B165,'2001B4'!$E:$W,15,FALSE)</f>
        <v>20.049469103868816</v>
      </c>
      <c r="AI165">
        <f>VLOOKUP($B165,'2001B4'!$E:$W,16,FALSE)</f>
        <v>17.502932372723514</v>
      </c>
      <c r="AJ165">
        <f>VLOOKUP($B165,'2001B4'!$E:$W,17,FALSE)</f>
        <v>4.1382180956409069</v>
      </c>
      <c r="AK165">
        <f>VLOOKUP($B165,'2001B4'!$E:$W,18,FALSE)</f>
        <v>31.162658211458844</v>
      </c>
      <c r="AL165">
        <f>VLOOKUP($B165,'2001B4'!$E:$W,19,FALSE)</f>
        <v>72.853277783692079</v>
      </c>
      <c r="AN165">
        <f t="shared" si="12"/>
        <v>1.8597076976540095</v>
      </c>
      <c r="AO165">
        <f t="shared" si="13"/>
        <v>2.0081936980343116</v>
      </c>
      <c r="AP165">
        <f t="shared" si="14"/>
        <v>1.859139819129588</v>
      </c>
      <c r="AQ165">
        <f t="shared" si="15"/>
        <v>2.5090928181048788</v>
      </c>
      <c r="AR165">
        <f t="shared" si="16"/>
        <v>1.1716656373663383</v>
      </c>
      <c r="AS165">
        <f t="shared" si="17"/>
        <v>-3.2210837111022599</v>
      </c>
      <c r="AT165">
        <f t="shared" si="18"/>
        <v>-3.520834461083906</v>
      </c>
      <c r="AU165">
        <f t="shared" si="19"/>
        <v>1.7579705836963218</v>
      </c>
      <c r="AV165">
        <f t="shared" si="20"/>
        <v>3.8122819511234987</v>
      </c>
    </row>
    <row r="166" spans="1:48" x14ac:dyDescent="0.25">
      <c r="A166" t="s">
        <v>2810</v>
      </c>
      <c r="B166">
        <v>165</v>
      </c>
      <c r="C166" t="s">
        <v>227</v>
      </c>
      <c r="D166">
        <f>VLOOKUP($B166,'2011B4'!$B:$U,3,FALSE)</f>
        <v>0</v>
      </c>
      <c r="E166">
        <f>VLOOKUP($B166,'2011B4'!$B:$U,4,FALSE)</f>
        <v>1689974</v>
      </c>
      <c r="F166">
        <f>VLOOKUP($B166,'2011B4'!$B:$U,5,FALSE)</f>
        <v>906092</v>
      </c>
      <c r="G166">
        <f>VLOOKUP($B166,'2011B4'!$B:$U,6,FALSE)</f>
        <v>783882</v>
      </c>
      <c r="H166">
        <f>VLOOKUP($B166,'2011B4'!$B:$U,7,FALSE)</f>
        <v>420940</v>
      </c>
      <c r="I166">
        <f>VLOOKUP($B166,'2011B4'!$B:$U,8,FALSE)</f>
        <v>360443</v>
      </c>
      <c r="J166">
        <f>VLOOKUP($B166,'2011B4'!$B:$U,9,FALSE)</f>
        <v>60497</v>
      </c>
      <c r="K166">
        <f>VLOOKUP($B166,'2011B4'!$B:$U,10,FALSE)</f>
        <v>24.908075508853983</v>
      </c>
      <c r="L166">
        <f>VLOOKUP($B166,'2011B4'!$B:$U,11,FALSE)</f>
        <v>39.779956119246165</v>
      </c>
      <c r="M166">
        <f>VLOOKUP($B166,'2011B4'!$B:$U,12,FALSE)</f>
        <v>7.7176156615408953</v>
      </c>
      <c r="N166">
        <f>VLOOKUP($B166,'2011B4'!$B:$U,13,FALSE)</f>
        <v>85.628118021570771</v>
      </c>
      <c r="O166">
        <f>VLOOKUP($B166,'2011B4'!$B:$U,14,FALSE)</f>
        <v>14.371881978429229</v>
      </c>
      <c r="P166">
        <f>VLOOKUP($B166,'2011B4'!$B:$U,15,FALSE)</f>
        <v>71.092554758397881</v>
      </c>
      <c r="Q166">
        <f>VLOOKUP($B166,'2011B4'!$B:$U,16,FALSE)</f>
        <v>4.8705278662042097</v>
      </c>
      <c r="R166">
        <f>VLOOKUP($B166,'2011B4'!$B:$U,17,FALSE)</f>
        <v>5.4055209768613111</v>
      </c>
      <c r="S166">
        <f>VLOOKUP($B166,'2011B4'!$B:$U,18,FALSE)</f>
        <v>3.8972300090274152</v>
      </c>
      <c r="T166">
        <f>VLOOKUP($B166,'2011B4'!$B:$U,19,FALSE)</f>
        <v>14.734166389509195</v>
      </c>
      <c r="U166">
        <f>VLOOKUP($B166,'2011B4'!$B:$U,20,FALSE)</f>
        <v>28.907445241602133</v>
      </c>
      <c r="V166">
        <f>VLOOKUP($B166,'2001B4'!$E:$W,3,FALSE)</f>
        <v>1454452</v>
      </c>
      <c r="W166">
        <f>VLOOKUP($B166,'2001B4'!$E:$W,4,FALSE)</f>
        <v>786641</v>
      </c>
      <c r="X166">
        <f>VLOOKUP($B166,'2001B4'!$E:$W,5,FALSE)</f>
        <v>667811</v>
      </c>
      <c r="Y166">
        <f>VLOOKUP($B166,'2001B4'!$E:$W,6,FALSE)</f>
        <v>355497</v>
      </c>
      <c r="Z166">
        <f>VLOOKUP($B166,'2001B4'!$E:$W,7,FALSE)</f>
        <v>317176</v>
      </c>
      <c r="AA166">
        <f>VLOOKUP($B166,'2001B4'!$E:$W,8,FALSE)</f>
        <v>38321</v>
      </c>
      <c r="AB166">
        <f>VLOOKUP($B166,'2001B4'!$E:$W,9,FALSE)</f>
        <v>24.441989147802744</v>
      </c>
      <c r="AC166">
        <f>VLOOKUP($B166,'2001B4'!$E:$W,10,FALSE)</f>
        <v>40.320298586013188</v>
      </c>
      <c r="AD166">
        <f>VLOOKUP($B166,'2001B4'!$E:$W,11,FALSE)</f>
        <v>5.7383002076934941</v>
      </c>
      <c r="AE166">
        <f>VLOOKUP($B166,'2001B4'!$E:$W,12,FALSE)</f>
        <v>89.220443491787549</v>
      </c>
      <c r="AF166">
        <f>VLOOKUP($B166,'2001B4'!$E:$W,13,FALSE)</f>
        <v>10.779556508212446</v>
      </c>
      <c r="AG166">
        <f>VLOOKUP($B166,'2001B4'!$E:$W,14,FALSE)</f>
        <v>71.293991229180563</v>
      </c>
      <c r="AH166">
        <f>VLOOKUP($B166,'2001B4'!$E:$W,15,FALSE)</f>
        <v>6.7840234938691477</v>
      </c>
      <c r="AI166">
        <f>VLOOKUP($B166,'2001B4'!$E:$W,16,FALSE)</f>
        <v>6.7083547821781897</v>
      </c>
      <c r="AJ166">
        <f>VLOOKUP($B166,'2001B4'!$E:$W,17,FALSE)</f>
        <v>2.4754076687004392</v>
      </c>
      <c r="AK166">
        <f>VLOOKUP($B166,'2001B4'!$E:$W,18,FALSE)</f>
        <v>12.738222826071668</v>
      </c>
      <c r="AL166">
        <f>VLOOKUP($B166,'2001B4'!$E:$W,19,FALSE)</f>
        <v>28.706008770819437</v>
      </c>
      <c r="AN166">
        <f t="shared" si="12"/>
        <v>0.46608636105123935</v>
      </c>
      <c r="AO166">
        <f t="shared" si="13"/>
        <v>-0.54034246676702224</v>
      </c>
      <c r="AP166">
        <f t="shared" si="14"/>
        <v>1.9793154538474012</v>
      </c>
      <c r="AQ166">
        <f t="shared" si="15"/>
        <v>3.5923254702167835</v>
      </c>
      <c r="AR166">
        <f t="shared" si="16"/>
        <v>-0.20143647078268145</v>
      </c>
      <c r="AS166">
        <f t="shared" si="17"/>
        <v>-1.913495627664938</v>
      </c>
      <c r="AT166">
        <f t="shared" si="18"/>
        <v>-1.3028338053168786</v>
      </c>
      <c r="AU166">
        <f t="shared" si="19"/>
        <v>1.4218223403269761</v>
      </c>
      <c r="AV166">
        <f t="shared" si="20"/>
        <v>1.9959435634375264</v>
      </c>
    </row>
    <row r="167" spans="1:48" x14ac:dyDescent="0.25">
      <c r="A167" t="s">
        <v>2812</v>
      </c>
      <c r="B167">
        <v>166</v>
      </c>
      <c r="C167" t="s">
        <v>228</v>
      </c>
      <c r="D167">
        <f>VLOOKUP($B167,'2011B4'!$B:$U,3,FALSE)</f>
        <v>0</v>
      </c>
      <c r="E167">
        <f>VLOOKUP($B167,'2011B4'!$B:$U,4,FALSE)</f>
        <v>1998603</v>
      </c>
      <c r="F167">
        <f>VLOOKUP($B167,'2011B4'!$B:$U,5,FALSE)</f>
        <v>1057436</v>
      </c>
      <c r="G167">
        <f>VLOOKUP($B167,'2011B4'!$B:$U,6,FALSE)</f>
        <v>941167</v>
      </c>
      <c r="H167">
        <f>VLOOKUP($B167,'2011B4'!$B:$U,7,FALSE)</f>
        <v>560250</v>
      </c>
      <c r="I167">
        <f>VLOOKUP($B167,'2011B4'!$B:$U,8,FALSE)</f>
        <v>444131</v>
      </c>
      <c r="J167">
        <f>VLOOKUP($B167,'2011B4'!$B:$U,9,FALSE)</f>
        <v>116119</v>
      </c>
      <c r="K167">
        <f>VLOOKUP($B167,'2011B4'!$B:$U,10,FALSE)</f>
        <v>28.032080408165104</v>
      </c>
      <c r="L167">
        <f>VLOOKUP($B167,'2011B4'!$B:$U,11,FALSE)</f>
        <v>42.000745198763802</v>
      </c>
      <c r="M167">
        <f>VLOOKUP($B167,'2011B4'!$B:$U,12,FALSE)</f>
        <v>12.337767898789481</v>
      </c>
      <c r="N167">
        <f>VLOOKUP($B167,'2011B4'!$B:$U,13,FALSE)</f>
        <v>79.273717090584555</v>
      </c>
      <c r="O167">
        <f>VLOOKUP($B167,'2011B4'!$B:$U,14,FALSE)</f>
        <v>20.726282909415438</v>
      </c>
      <c r="P167">
        <f>VLOOKUP($B167,'2011B4'!$B:$U,15,FALSE)</f>
        <v>57.940740740740736</v>
      </c>
      <c r="Q167">
        <f>VLOOKUP($B167,'2011B4'!$B:$U,16,FALSE)</f>
        <v>7.4623828647925041</v>
      </c>
      <c r="R167">
        <f>VLOOKUP($B167,'2011B4'!$B:$U,17,FALSE)</f>
        <v>6.1783132530120479</v>
      </c>
      <c r="S167">
        <f>VLOOKUP($B167,'2011B4'!$B:$U,18,FALSE)</f>
        <v>5.3501115573404725</v>
      </c>
      <c r="T167">
        <f>VLOOKUP($B167,'2011B4'!$B:$U,19,FALSE)</f>
        <v>23.068451584114232</v>
      </c>
      <c r="U167">
        <f>VLOOKUP($B167,'2011B4'!$B:$U,20,FALSE)</f>
        <v>42.059259259259257</v>
      </c>
      <c r="V167">
        <f>VLOOKUP($B167,'2001B4'!$E:$W,3,FALSE)</f>
        <v>1744931</v>
      </c>
      <c r="W167">
        <f>VLOOKUP($B167,'2001B4'!$E:$W,4,FALSE)</f>
        <v>932818</v>
      </c>
      <c r="X167">
        <f>VLOOKUP($B167,'2001B4'!$E:$W,5,FALSE)</f>
        <v>812113</v>
      </c>
      <c r="Y167">
        <f>VLOOKUP($B167,'2001B4'!$E:$W,6,FALSE)</f>
        <v>465128</v>
      </c>
      <c r="Z167">
        <f>VLOOKUP($B167,'2001B4'!$E:$W,7,FALSE)</f>
        <v>392709</v>
      </c>
      <c r="AA167">
        <f>VLOOKUP($B167,'2001B4'!$E:$W,8,FALSE)</f>
        <v>72419</v>
      </c>
      <c r="AB167">
        <f>VLOOKUP($B167,'2001B4'!$E:$W,9,FALSE)</f>
        <v>26.655953731121745</v>
      </c>
      <c r="AC167">
        <f>VLOOKUP($B167,'2001B4'!$E:$W,10,FALSE)</f>
        <v>42.099209063289948</v>
      </c>
      <c r="AD167">
        <f>VLOOKUP($B167,'2001B4'!$E:$W,11,FALSE)</f>
        <v>8.9173550971354967</v>
      </c>
      <c r="AE167">
        <f>VLOOKUP($B167,'2001B4'!$E:$W,12,FALSE)</f>
        <v>84.430307356254616</v>
      </c>
      <c r="AF167">
        <f>VLOOKUP($B167,'2001B4'!$E:$W,13,FALSE)</f>
        <v>15.569692643745379</v>
      </c>
      <c r="AG167">
        <f>VLOOKUP($B167,'2001B4'!$E:$W,14,FALSE)</f>
        <v>56.780069142257616</v>
      </c>
      <c r="AH167">
        <f>VLOOKUP($B167,'2001B4'!$E:$W,15,FALSE)</f>
        <v>10.23847199050584</v>
      </c>
      <c r="AI167">
        <f>VLOOKUP($B167,'2001B4'!$E:$W,16,FALSE)</f>
        <v>7.8842813161108349</v>
      </c>
      <c r="AJ167">
        <f>VLOOKUP($B167,'2001B4'!$E:$W,17,FALSE)</f>
        <v>3.2750124696857639</v>
      </c>
      <c r="AK167">
        <f>VLOOKUP($B167,'2001B4'!$E:$W,18,FALSE)</f>
        <v>21.822165081439948</v>
      </c>
      <c r="AL167">
        <f>VLOOKUP($B167,'2001B4'!$E:$W,19,FALSE)</f>
        <v>43.219930857742384</v>
      </c>
      <c r="AN167">
        <f t="shared" si="12"/>
        <v>1.3761266770433593</v>
      </c>
      <c r="AO167">
        <f t="shared" si="13"/>
        <v>-9.8463864526145528E-2</v>
      </c>
      <c r="AP167">
        <f t="shared" si="14"/>
        <v>3.4204128016539848</v>
      </c>
      <c r="AQ167">
        <f t="shared" si="15"/>
        <v>5.1565902656700597</v>
      </c>
      <c r="AR167">
        <f t="shared" si="16"/>
        <v>1.1606715984831197</v>
      </c>
      <c r="AS167">
        <f t="shared" si="17"/>
        <v>-2.7760891257133355</v>
      </c>
      <c r="AT167">
        <f t="shared" si="18"/>
        <v>-1.705968063098787</v>
      </c>
      <c r="AU167">
        <f t="shared" si="19"/>
        <v>2.0750990876547086</v>
      </c>
      <c r="AV167">
        <f t="shared" si="20"/>
        <v>1.246286502674284</v>
      </c>
    </row>
    <row r="168" spans="1:48" x14ac:dyDescent="0.25">
      <c r="A168" t="s">
        <v>2814</v>
      </c>
      <c r="B168">
        <v>167</v>
      </c>
      <c r="C168" t="s">
        <v>229</v>
      </c>
      <c r="D168">
        <f>VLOOKUP($B168,'2011B4'!$B:$U,3,FALSE)</f>
        <v>0</v>
      </c>
      <c r="E168">
        <f>VLOOKUP($B168,'2011B4'!$B:$U,4,FALSE)</f>
        <v>1221592</v>
      </c>
      <c r="F168">
        <f>VLOOKUP($B168,'2011B4'!$B:$U,5,FALSE)</f>
        <v>641011</v>
      </c>
      <c r="G168">
        <f>VLOOKUP($B168,'2011B4'!$B:$U,6,FALSE)</f>
        <v>580581</v>
      </c>
      <c r="H168">
        <f>VLOOKUP($B168,'2011B4'!$B:$U,7,FALSE)</f>
        <v>357340</v>
      </c>
      <c r="I168">
        <f>VLOOKUP($B168,'2011B4'!$B:$U,8,FALSE)</f>
        <v>278632</v>
      </c>
      <c r="J168">
        <f>VLOOKUP($B168,'2011B4'!$B:$U,9,FALSE)</f>
        <v>78708</v>
      </c>
      <c r="K168">
        <f>VLOOKUP($B168,'2011B4'!$B:$U,10,FALSE)</f>
        <v>29.251992481941596</v>
      </c>
      <c r="L168">
        <f>VLOOKUP($B168,'2011B4'!$B:$U,11,FALSE)</f>
        <v>43.467584799636825</v>
      </c>
      <c r="M168">
        <f>VLOOKUP($B168,'2011B4'!$B:$U,12,FALSE)</f>
        <v>13.556764689164819</v>
      </c>
      <c r="N168">
        <f>VLOOKUP($B168,'2011B4'!$B:$U,13,FALSE)</f>
        <v>77.973918397044827</v>
      </c>
      <c r="O168">
        <f>VLOOKUP($B168,'2011B4'!$B:$U,14,FALSE)</f>
        <v>22.02608160295517</v>
      </c>
      <c r="P168">
        <f>VLOOKUP($B168,'2011B4'!$B:$U,15,FALSE)</f>
        <v>78.837801533553474</v>
      </c>
      <c r="Q168">
        <f>VLOOKUP($B168,'2011B4'!$B:$U,16,FALSE)</f>
        <v>3.8940504841327588</v>
      </c>
      <c r="R168">
        <f>VLOOKUP($B168,'2011B4'!$B:$U,17,FALSE)</f>
        <v>3.6945206246152127</v>
      </c>
      <c r="S168">
        <f>VLOOKUP($B168,'2011B4'!$B:$U,18,FALSE)</f>
        <v>2.9803548441260421</v>
      </c>
      <c r="T168">
        <f>VLOOKUP($B168,'2011B4'!$B:$U,19,FALSE)</f>
        <v>10.593272513572508</v>
      </c>
      <c r="U168">
        <f>VLOOKUP($B168,'2011B4'!$B:$U,20,FALSE)</f>
        <v>21.162198466446522</v>
      </c>
      <c r="V168">
        <f>VLOOKUP($B168,'2001B4'!$E:$W,3,FALSE)</f>
        <v>977734</v>
      </c>
      <c r="W168">
        <f>VLOOKUP($B168,'2001B4'!$E:$W,4,FALSE)</f>
        <v>519413</v>
      </c>
      <c r="X168">
        <f>VLOOKUP($B168,'2001B4'!$E:$W,5,FALSE)</f>
        <v>458321</v>
      </c>
      <c r="Y168">
        <f>VLOOKUP($B168,'2001B4'!$E:$W,6,FALSE)</f>
        <v>289207</v>
      </c>
      <c r="Z168">
        <f>VLOOKUP($B168,'2001B4'!$E:$W,7,FALSE)</f>
        <v>239428</v>
      </c>
      <c r="AA168">
        <f>VLOOKUP($B168,'2001B4'!$E:$W,8,FALSE)</f>
        <v>49779</v>
      </c>
      <c r="AB168">
        <f>VLOOKUP($B168,'2001B4'!$E:$W,9,FALSE)</f>
        <v>29.579312982876733</v>
      </c>
      <c r="AC168">
        <f>VLOOKUP($B168,'2001B4'!$E:$W,10,FALSE)</f>
        <v>46.095881312173546</v>
      </c>
      <c r="AD168">
        <f>VLOOKUP($B168,'2001B4'!$E:$W,11,FALSE)</f>
        <v>10.861164991348858</v>
      </c>
      <c r="AE168">
        <f>VLOOKUP($B168,'2001B4'!$E:$W,12,FALSE)</f>
        <v>82.78776101546643</v>
      </c>
      <c r="AF168">
        <f>VLOOKUP($B168,'2001B4'!$E:$W,13,FALSE)</f>
        <v>17.21223898453357</v>
      </c>
      <c r="AG168">
        <f>VLOOKUP($B168,'2001B4'!$E:$W,14,FALSE)</f>
        <v>76.770271812231371</v>
      </c>
      <c r="AH168">
        <f>VLOOKUP($B168,'2001B4'!$E:$W,15,FALSE)</f>
        <v>6.7073065313080251</v>
      </c>
      <c r="AI168">
        <f>VLOOKUP($B168,'2001B4'!$E:$W,16,FALSE)</f>
        <v>4.5261698368296761</v>
      </c>
      <c r="AJ168">
        <f>VLOOKUP($B168,'2001B4'!$E:$W,17,FALSE)</f>
        <v>1.986466440992092</v>
      </c>
      <c r="AK168">
        <f>VLOOKUP($B168,'2001B4'!$E:$W,18,FALSE)</f>
        <v>10.00978537863883</v>
      </c>
      <c r="AL168">
        <f>VLOOKUP($B168,'2001B4'!$E:$W,19,FALSE)</f>
        <v>23.229728187768629</v>
      </c>
      <c r="AN168">
        <f t="shared" si="12"/>
        <v>-0.3273205009351372</v>
      </c>
      <c r="AO168">
        <f t="shared" si="13"/>
        <v>-2.6282965125367213</v>
      </c>
      <c r="AP168">
        <f t="shared" si="14"/>
        <v>2.6955996978159611</v>
      </c>
      <c r="AQ168">
        <f t="shared" si="15"/>
        <v>4.8138426184215994</v>
      </c>
      <c r="AR168">
        <f t="shared" si="16"/>
        <v>2.0675297213221029</v>
      </c>
      <c r="AS168">
        <f t="shared" si="17"/>
        <v>-2.8132560471752663</v>
      </c>
      <c r="AT168">
        <f t="shared" si="18"/>
        <v>-0.83164921221446342</v>
      </c>
      <c r="AU168">
        <f t="shared" si="19"/>
        <v>0.9938884031339501</v>
      </c>
      <c r="AV168">
        <f t="shared" si="20"/>
        <v>0.58348713493367832</v>
      </c>
    </row>
    <row r="169" spans="1:48" x14ac:dyDescent="0.25">
      <c r="A169" t="s">
        <v>2118</v>
      </c>
      <c r="B169">
        <v>168</v>
      </c>
      <c r="C169" t="s">
        <v>91</v>
      </c>
      <c r="D169">
        <f>VLOOKUP($B169,'2011B4'!$B:$U,3,FALSE)</f>
        <v>0</v>
      </c>
      <c r="E169">
        <f>VLOOKUP($B169,'2011B4'!$B:$U,4,FALSE)</f>
        <v>1104285</v>
      </c>
      <c r="F169">
        <f>VLOOKUP($B169,'2011B4'!$B:$U,5,FALSE)</f>
        <v>593537</v>
      </c>
      <c r="G169">
        <f>VLOOKUP($B169,'2011B4'!$B:$U,6,FALSE)</f>
        <v>510748</v>
      </c>
      <c r="H169">
        <f>VLOOKUP($B169,'2011B4'!$B:$U,7,FALSE)</f>
        <v>290730</v>
      </c>
      <c r="I169">
        <f>VLOOKUP($B169,'2011B4'!$B:$U,8,FALSE)</f>
        <v>233244</v>
      </c>
      <c r="J169">
        <f>VLOOKUP($B169,'2011B4'!$B:$U,9,FALSE)</f>
        <v>57486</v>
      </c>
      <c r="K169">
        <f>VLOOKUP($B169,'2011B4'!$B:$U,10,FALSE)</f>
        <v>26.327442643882691</v>
      </c>
      <c r="L169">
        <f>VLOOKUP($B169,'2011B4'!$B:$U,11,FALSE)</f>
        <v>39.297297388368371</v>
      </c>
      <c r="M169">
        <f>VLOOKUP($B169,'2011B4'!$B:$U,12,FALSE)</f>
        <v>11.255256995622107</v>
      </c>
      <c r="N169">
        <f>VLOOKUP($B169,'2011B4'!$B:$U,13,FALSE)</f>
        <v>80.227014755959132</v>
      </c>
      <c r="O169">
        <f>VLOOKUP($B169,'2011B4'!$B:$U,14,FALSE)</f>
        <v>19.772985244040864</v>
      </c>
      <c r="P169">
        <f>VLOOKUP($B169,'2011B4'!$B:$U,15,FALSE)</f>
        <v>70.096653252158362</v>
      </c>
      <c r="Q169">
        <f>VLOOKUP($B169,'2011B4'!$B:$U,16,FALSE)</f>
        <v>5.6973824510714408</v>
      </c>
      <c r="R169">
        <f>VLOOKUP($B169,'2011B4'!$B:$U,17,FALSE)</f>
        <v>4.4150930416537673</v>
      </c>
      <c r="S169">
        <f>VLOOKUP($B169,'2011B4'!$B:$U,18,FALSE)</f>
        <v>6.0248340384549239</v>
      </c>
      <c r="T169">
        <f>VLOOKUP($B169,'2011B4'!$B:$U,19,FALSE)</f>
        <v>13.766037216661505</v>
      </c>
      <c r="U169">
        <f>VLOOKUP($B169,'2011B4'!$B:$U,20,FALSE)</f>
        <v>29.903346747841638</v>
      </c>
      <c r="V169">
        <f>VLOOKUP($B169,'2001B4'!$E:$W,3,FALSE)</f>
        <v>1043724</v>
      </c>
      <c r="W169">
        <f>VLOOKUP($B169,'2001B4'!$E:$W,4,FALSE)</f>
        <v>563801</v>
      </c>
      <c r="X169">
        <f>VLOOKUP($B169,'2001B4'!$E:$W,5,FALSE)</f>
        <v>479923</v>
      </c>
      <c r="Y169">
        <f>VLOOKUP($B169,'2001B4'!$E:$W,6,FALSE)</f>
        <v>273877</v>
      </c>
      <c r="Z169">
        <f>VLOOKUP($B169,'2001B4'!$E:$W,7,FALSE)</f>
        <v>232461</v>
      </c>
      <c r="AA169">
        <f>VLOOKUP($B169,'2001B4'!$E:$W,8,FALSE)</f>
        <v>41416</v>
      </c>
      <c r="AB169">
        <f>VLOOKUP($B169,'2001B4'!$E:$W,9,FALSE)</f>
        <v>26.240366227086852</v>
      </c>
      <c r="AC169">
        <f>VLOOKUP($B169,'2001B4'!$E:$W,10,FALSE)</f>
        <v>41.231037192200795</v>
      </c>
      <c r="AD169">
        <f>VLOOKUP($B169,'2001B4'!$E:$W,11,FALSE)</f>
        <v>8.6297176838784555</v>
      </c>
      <c r="AE169">
        <f>VLOOKUP($B169,'2001B4'!$E:$W,12,FALSE)</f>
        <v>84.877883137320765</v>
      </c>
      <c r="AF169">
        <f>VLOOKUP($B169,'2001B4'!$E:$W,13,FALSE)</f>
        <v>15.122116862679233</v>
      </c>
      <c r="AG169">
        <f>VLOOKUP($B169,'2001B4'!$E:$W,14,FALSE)</f>
        <v>73.809775921307732</v>
      </c>
      <c r="AH169">
        <f>VLOOKUP($B169,'2001B4'!$E:$W,15,FALSE)</f>
        <v>7.2901338922216912</v>
      </c>
      <c r="AI169">
        <f>VLOOKUP($B169,'2001B4'!$E:$W,16,FALSE)</f>
        <v>5.9322250499311737</v>
      </c>
      <c r="AJ169">
        <f>VLOOKUP($B169,'2001B4'!$E:$W,17,FALSE)</f>
        <v>2.9699463627832934</v>
      </c>
      <c r="AK169">
        <f>VLOOKUP($B169,'2001B4'!$E:$W,18,FALSE)</f>
        <v>9.9979187737561013</v>
      </c>
      <c r="AL169">
        <f>VLOOKUP($B169,'2001B4'!$E:$W,19,FALSE)</f>
        <v>26.190224078692268</v>
      </c>
      <c r="AN169">
        <f t="shared" si="12"/>
        <v>8.7076416795838441E-2</v>
      </c>
      <c r="AO169">
        <f t="shared" si="13"/>
        <v>-1.9337398038324238</v>
      </c>
      <c r="AP169">
        <f t="shared" si="14"/>
        <v>2.6255393117436512</v>
      </c>
      <c r="AQ169">
        <f t="shared" si="15"/>
        <v>4.6508683813616312</v>
      </c>
      <c r="AR169">
        <f t="shared" si="16"/>
        <v>-3.7131226691493708</v>
      </c>
      <c r="AS169">
        <f t="shared" si="17"/>
        <v>-1.5927514411502504</v>
      </c>
      <c r="AT169">
        <f t="shared" si="18"/>
        <v>-1.5171320082774065</v>
      </c>
      <c r="AU169">
        <f t="shared" si="19"/>
        <v>3.0548876756716306</v>
      </c>
      <c r="AV169">
        <f t="shared" si="20"/>
        <v>3.7681184429054042</v>
      </c>
    </row>
    <row r="170" spans="1:48" x14ac:dyDescent="0.25">
      <c r="A170" t="s">
        <v>2817</v>
      </c>
      <c r="B170">
        <v>169</v>
      </c>
      <c r="C170" t="s">
        <v>230</v>
      </c>
      <c r="D170">
        <f>VLOOKUP($B170,'2011B4'!$B:$U,3,FALSE)</f>
        <v>0</v>
      </c>
      <c r="E170">
        <f>VLOOKUP($B170,'2011B4'!$B:$U,4,FALSE)</f>
        <v>875958</v>
      </c>
      <c r="F170">
        <f>VLOOKUP($B170,'2011B4'!$B:$U,5,FALSE)</f>
        <v>466358</v>
      </c>
      <c r="G170">
        <f>VLOOKUP($B170,'2011B4'!$B:$U,6,FALSE)</f>
        <v>409600</v>
      </c>
      <c r="H170">
        <f>VLOOKUP($B170,'2011B4'!$B:$U,7,FALSE)</f>
        <v>239033</v>
      </c>
      <c r="I170">
        <f>VLOOKUP($B170,'2011B4'!$B:$U,8,FALSE)</f>
        <v>184727</v>
      </c>
      <c r="J170">
        <f>VLOOKUP($B170,'2011B4'!$B:$U,9,FALSE)</f>
        <v>54306</v>
      </c>
      <c r="K170">
        <f>VLOOKUP($B170,'2011B4'!$B:$U,10,FALSE)</f>
        <v>27.288180483539165</v>
      </c>
      <c r="L170">
        <f>VLOOKUP($B170,'2011B4'!$B:$U,11,FALSE)</f>
        <v>39.610556696786588</v>
      </c>
      <c r="M170">
        <f>VLOOKUP($B170,'2011B4'!$B:$U,12,FALSE)</f>
        <v>13.258300781249998</v>
      </c>
      <c r="N170">
        <f>VLOOKUP($B170,'2011B4'!$B:$U,13,FALSE)</f>
        <v>77.280961206193282</v>
      </c>
      <c r="O170">
        <f>VLOOKUP($B170,'2011B4'!$B:$U,14,FALSE)</f>
        <v>22.71903879380671</v>
      </c>
      <c r="P170">
        <f>VLOOKUP($B170,'2011B4'!$B:$U,15,FALSE)</f>
        <v>69.931348391226308</v>
      </c>
      <c r="Q170">
        <f>VLOOKUP($B170,'2011B4'!$B:$U,16,FALSE)</f>
        <v>7.0768471298941993</v>
      </c>
      <c r="R170">
        <f>VLOOKUP($B170,'2011B4'!$B:$U,17,FALSE)</f>
        <v>3.7676806131370979</v>
      </c>
      <c r="S170">
        <f>VLOOKUP($B170,'2011B4'!$B:$U,18,FALSE)</f>
        <v>6.8400597407052581</v>
      </c>
      <c r="T170">
        <f>VLOOKUP($B170,'2011B4'!$B:$U,19,FALSE)</f>
        <v>12.384064125037128</v>
      </c>
      <c r="U170">
        <f>VLOOKUP($B170,'2011B4'!$B:$U,20,FALSE)</f>
        <v>30.068651608773681</v>
      </c>
      <c r="V170">
        <f>VLOOKUP($B170,'2001B4'!$E:$W,3,FALSE)</f>
        <v>708447</v>
      </c>
      <c r="W170">
        <f>VLOOKUP($B170,'2001B4'!$E:$W,4,FALSE)</f>
        <v>379691</v>
      </c>
      <c r="X170">
        <f>VLOOKUP($B170,'2001B4'!$E:$W,5,FALSE)</f>
        <v>328756</v>
      </c>
      <c r="Y170">
        <f>VLOOKUP($B170,'2001B4'!$E:$W,6,FALSE)</f>
        <v>204262</v>
      </c>
      <c r="Z170">
        <f>VLOOKUP($B170,'2001B4'!$E:$W,7,FALSE)</f>
        <v>165216</v>
      </c>
      <c r="AA170">
        <f>VLOOKUP($B170,'2001B4'!$E:$W,8,FALSE)</f>
        <v>39046</v>
      </c>
      <c r="AB170">
        <f>VLOOKUP($B170,'2001B4'!$E:$W,9,FALSE)</f>
        <v>28.832361489285717</v>
      </c>
      <c r="AC170">
        <f>VLOOKUP($B170,'2001B4'!$E:$W,10,FALSE)</f>
        <v>43.513277902294234</v>
      </c>
      <c r="AD170">
        <f>VLOOKUP($B170,'2001B4'!$E:$W,11,FALSE)</f>
        <v>11.876893501563469</v>
      </c>
      <c r="AE170">
        <f>VLOOKUP($B170,'2001B4'!$E:$W,12,FALSE)</f>
        <v>80.884354407574591</v>
      </c>
      <c r="AF170">
        <f>VLOOKUP($B170,'2001B4'!$E:$W,13,FALSE)</f>
        <v>19.115645592425416</v>
      </c>
      <c r="AG170">
        <f>VLOOKUP($B170,'2001B4'!$E:$W,14,FALSE)</f>
        <v>74.498927847568311</v>
      </c>
      <c r="AH170">
        <f>VLOOKUP($B170,'2001B4'!$E:$W,15,FALSE)</f>
        <v>7.2362945628653401</v>
      </c>
      <c r="AI170">
        <f>VLOOKUP($B170,'2001B4'!$E:$W,16,FALSE)</f>
        <v>4.9945658027435353</v>
      </c>
      <c r="AJ170">
        <f>VLOOKUP($B170,'2001B4'!$E:$W,17,FALSE)</f>
        <v>4.1848214547982492</v>
      </c>
      <c r="AK170">
        <f>VLOOKUP($B170,'2001B4'!$E:$W,18,FALSE)</f>
        <v>9.0853903320245557</v>
      </c>
      <c r="AL170">
        <f>VLOOKUP($B170,'2001B4'!$E:$W,19,FALSE)</f>
        <v>25.501072152431689</v>
      </c>
      <c r="AN170">
        <f t="shared" si="12"/>
        <v>-1.5441810057465517</v>
      </c>
      <c r="AO170">
        <f t="shared" si="13"/>
        <v>-3.9027212055076461</v>
      </c>
      <c r="AP170">
        <f t="shared" si="14"/>
        <v>1.3814072796865293</v>
      </c>
      <c r="AQ170">
        <f t="shared" si="15"/>
        <v>3.6033932013812944</v>
      </c>
      <c r="AR170">
        <f t="shared" si="16"/>
        <v>-4.5675794563420027</v>
      </c>
      <c r="AS170">
        <f t="shared" si="17"/>
        <v>-0.15944743297114083</v>
      </c>
      <c r="AT170">
        <f t="shared" si="18"/>
        <v>-1.2268851896064374</v>
      </c>
      <c r="AU170">
        <f t="shared" si="19"/>
        <v>2.6552382859070089</v>
      </c>
      <c r="AV170">
        <f t="shared" si="20"/>
        <v>3.298673793012572</v>
      </c>
    </row>
    <row r="171" spans="1:48" x14ac:dyDescent="0.25">
      <c r="A171" t="s">
        <v>2819</v>
      </c>
      <c r="B171">
        <v>170</v>
      </c>
      <c r="C171" t="s">
        <v>231</v>
      </c>
      <c r="D171">
        <f>VLOOKUP($B171,'2011B4'!$B:$U,3,FALSE)</f>
        <v>0</v>
      </c>
      <c r="E171">
        <f>VLOOKUP($B171,'2011B4'!$B:$U,4,FALSE)</f>
        <v>1799410</v>
      </c>
      <c r="F171">
        <f>VLOOKUP($B171,'2011B4'!$B:$U,5,FALSE)</f>
        <v>965876</v>
      </c>
      <c r="G171">
        <f>VLOOKUP($B171,'2011B4'!$B:$U,6,FALSE)</f>
        <v>833534</v>
      </c>
      <c r="H171">
        <f>VLOOKUP($B171,'2011B4'!$B:$U,7,FALSE)</f>
        <v>483170</v>
      </c>
      <c r="I171">
        <f>VLOOKUP($B171,'2011B4'!$B:$U,8,FALSE)</f>
        <v>384734</v>
      </c>
      <c r="J171">
        <f>VLOOKUP($B171,'2011B4'!$B:$U,9,FALSE)</f>
        <v>98436</v>
      </c>
      <c r="K171">
        <f>VLOOKUP($B171,'2011B4'!$B:$U,10,FALSE)</f>
        <v>26.851579128714416</v>
      </c>
      <c r="L171">
        <f>VLOOKUP($B171,'2011B4'!$B:$U,11,FALSE)</f>
        <v>39.832649325586303</v>
      </c>
      <c r="M171">
        <f>VLOOKUP($B171,'2011B4'!$B:$U,12,FALSE)</f>
        <v>11.809476278112232</v>
      </c>
      <c r="N171">
        <f>VLOOKUP($B171,'2011B4'!$B:$U,13,FALSE)</f>
        <v>79.62704638119088</v>
      </c>
      <c r="O171">
        <f>VLOOKUP($B171,'2011B4'!$B:$U,14,FALSE)</f>
        <v>20.372953618809113</v>
      </c>
      <c r="P171">
        <f>VLOOKUP($B171,'2011B4'!$B:$U,15,FALSE)</f>
        <v>74.829770060227261</v>
      </c>
      <c r="Q171">
        <f>VLOOKUP($B171,'2011B4'!$B:$U,16,FALSE)</f>
        <v>4.3322226131589296</v>
      </c>
      <c r="R171">
        <f>VLOOKUP($B171,'2011B4'!$B:$U,17,FALSE)</f>
        <v>4.4986236728273692</v>
      </c>
      <c r="S171">
        <f>VLOOKUP($B171,'2011B4'!$B:$U,18,FALSE)</f>
        <v>4.8922739408489759</v>
      </c>
      <c r="T171">
        <f>VLOOKUP($B171,'2011B4'!$B:$U,19,FALSE)</f>
        <v>11.447109712937477</v>
      </c>
      <c r="U171">
        <f>VLOOKUP($B171,'2011B4'!$B:$U,20,FALSE)</f>
        <v>25.170229939772753</v>
      </c>
      <c r="V171">
        <f>VLOOKUP($B171,'2001B4'!$E:$W,3,FALSE)</f>
        <v>1537334</v>
      </c>
      <c r="W171">
        <f>VLOOKUP($B171,'2001B4'!$E:$W,4,FALSE)</f>
        <v>826544</v>
      </c>
      <c r="X171">
        <f>VLOOKUP($B171,'2001B4'!$E:$W,5,FALSE)</f>
        <v>710790</v>
      </c>
      <c r="Y171">
        <f>VLOOKUP($B171,'2001B4'!$E:$W,6,FALSE)</f>
        <v>417209</v>
      </c>
      <c r="Z171">
        <f>VLOOKUP($B171,'2001B4'!$E:$W,7,FALSE)</f>
        <v>336012</v>
      </c>
      <c r="AA171">
        <f>VLOOKUP($B171,'2001B4'!$E:$W,8,FALSE)</f>
        <v>81197</v>
      </c>
      <c r="AB171">
        <f>VLOOKUP($B171,'2001B4'!$E:$W,9,FALSE)</f>
        <v>27.13847478817225</v>
      </c>
      <c r="AC171">
        <f>VLOOKUP($B171,'2001B4'!$E:$W,10,FALSE)</f>
        <v>40.652645231227858</v>
      </c>
      <c r="AD171">
        <f>VLOOKUP($B171,'2001B4'!$E:$W,11,FALSE)</f>
        <v>11.423486543142138</v>
      </c>
      <c r="AE171">
        <f>VLOOKUP($B171,'2001B4'!$E:$W,12,FALSE)</f>
        <v>80.538051671943805</v>
      </c>
      <c r="AF171">
        <f>VLOOKUP($B171,'2001B4'!$E:$W,13,FALSE)</f>
        <v>19.461948328056202</v>
      </c>
      <c r="AG171">
        <f>VLOOKUP($B171,'2001B4'!$E:$W,14,FALSE)</f>
        <v>75.937719464345207</v>
      </c>
      <c r="AH171">
        <f>VLOOKUP($B171,'2001B4'!$E:$W,15,FALSE)</f>
        <v>6.3757013870745833</v>
      </c>
      <c r="AI171">
        <f>VLOOKUP($B171,'2001B4'!$E:$W,16,FALSE)</f>
        <v>5.29446871951468</v>
      </c>
      <c r="AJ171">
        <f>VLOOKUP($B171,'2001B4'!$E:$W,17,FALSE)</f>
        <v>3.0574604095309548</v>
      </c>
      <c r="AK171">
        <f>VLOOKUP($B171,'2001B4'!$E:$W,18,FALSE)</f>
        <v>9.3346500195345747</v>
      </c>
      <c r="AL171">
        <f>VLOOKUP($B171,'2001B4'!$E:$W,19,FALSE)</f>
        <v>24.062280535654793</v>
      </c>
      <c r="AN171">
        <f t="shared" si="12"/>
        <v>-0.28689565945783357</v>
      </c>
      <c r="AO171">
        <f t="shared" si="13"/>
        <v>-0.81999590564155511</v>
      </c>
      <c r="AP171">
        <f t="shared" si="14"/>
        <v>0.38598973497009403</v>
      </c>
      <c r="AQ171">
        <f t="shared" si="15"/>
        <v>0.91100529075291092</v>
      </c>
      <c r="AR171">
        <f t="shared" si="16"/>
        <v>-1.1079494041179458</v>
      </c>
      <c r="AS171">
        <f t="shared" si="17"/>
        <v>-2.0434787739156537</v>
      </c>
      <c r="AT171">
        <f t="shared" si="18"/>
        <v>-0.79584504668731082</v>
      </c>
      <c r="AU171">
        <f t="shared" si="19"/>
        <v>1.8348135313180212</v>
      </c>
      <c r="AV171">
        <f t="shared" si="20"/>
        <v>2.1124596934029025</v>
      </c>
    </row>
    <row r="172" spans="1:48" x14ac:dyDescent="0.25">
      <c r="A172" t="s">
        <v>2821</v>
      </c>
      <c r="B172">
        <v>171</v>
      </c>
      <c r="C172" t="s">
        <v>232</v>
      </c>
      <c r="D172">
        <f>VLOOKUP($B172,'2011B4'!$B:$U,3,FALSE)</f>
        <v>0</v>
      </c>
      <c r="E172">
        <f>VLOOKUP($B172,'2011B4'!$B:$U,4,FALSE)</f>
        <v>991730</v>
      </c>
      <c r="F172">
        <f>VLOOKUP($B172,'2011B4'!$B:$U,5,FALSE)</f>
        <v>527721</v>
      </c>
      <c r="G172">
        <f>VLOOKUP($B172,'2011B4'!$B:$U,6,FALSE)</f>
        <v>464009</v>
      </c>
      <c r="H172">
        <f>VLOOKUP($B172,'2011B4'!$B:$U,7,FALSE)</f>
        <v>283033</v>
      </c>
      <c r="I172">
        <f>VLOOKUP($B172,'2011B4'!$B:$U,8,FALSE)</f>
        <v>209112</v>
      </c>
      <c r="J172">
        <f>VLOOKUP($B172,'2011B4'!$B:$U,9,FALSE)</f>
        <v>73921</v>
      </c>
      <c r="K172">
        <f>VLOOKUP($B172,'2011B4'!$B:$U,10,FALSE)</f>
        <v>28.539320177870991</v>
      </c>
      <c r="L172">
        <f>VLOOKUP($B172,'2011B4'!$B:$U,11,FALSE)</f>
        <v>39.625483920480711</v>
      </c>
      <c r="M172">
        <f>VLOOKUP($B172,'2011B4'!$B:$U,12,FALSE)</f>
        <v>15.930940994678982</v>
      </c>
      <c r="N172">
        <f>VLOOKUP($B172,'2011B4'!$B:$U,13,FALSE)</f>
        <v>73.882550797963489</v>
      </c>
      <c r="O172">
        <f>VLOOKUP($B172,'2011B4'!$B:$U,14,FALSE)</f>
        <v>26.117449202036514</v>
      </c>
      <c r="P172">
        <f>VLOOKUP($B172,'2011B4'!$B:$U,15,FALSE)</f>
        <v>78.519112612310224</v>
      </c>
      <c r="Q172">
        <f>VLOOKUP($B172,'2011B4'!$B:$U,16,FALSE)</f>
        <v>4.3736949401659881</v>
      </c>
      <c r="R172">
        <f>VLOOKUP($B172,'2011B4'!$B:$U,17,FALSE)</f>
        <v>3.8267622503382994</v>
      </c>
      <c r="S172">
        <f>VLOOKUP($B172,'2011B4'!$B:$U,18,FALSE)</f>
        <v>2.9844576427483718</v>
      </c>
      <c r="T172">
        <f>VLOOKUP($B172,'2011B4'!$B:$U,19,FALSE)</f>
        <v>10.295972554437116</v>
      </c>
      <c r="U172">
        <f>VLOOKUP($B172,'2011B4'!$B:$U,20,FALSE)</f>
        <v>21.480887387689776</v>
      </c>
      <c r="V172">
        <f>VLOOKUP($B172,'2001B4'!$E:$W,3,FALSE)</f>
        <v>766225</v>
      </c>
      <c r="W172">
        <f>VLOOKUP($B172,'2001B4'!$E:$W,4,FALSE)</f>
        <v>409178</v>
      </c>
      <c r="X172">
        <f>VLOOKUP($B172,'2001B4'!$E:$W,5,FALSE)</f>
        <v>357047</v>
      </c>
      <c r="Y172">
        <f>VLOOKUP($B172,'2001B4'!$E:$W,6,FALSE)</f>
        <v>222835</v>
      </c>
      <c r="Z172">
        <f>VLOOKUP($B172,'2001B4'!$E:$W,7,FALSE)</f>
        <v>165375</v>
      </c>
      <c r="AA172">
        <f>VLOOKUP($B172,'2001B4'!$E:$W,8,FALSE)</f>
        <v>57460</v>
      </c>
      <c r="AB172">
        <f>VLOOKUP($B172,'2001B4'!$E:$W,9,FALSE)</f>
        <v>29.082188652158308</v>
      </c>
      <c r="AC172">
        <f>VLOOKUP($B172,'2001B4'!$E:$W,10,FALSE)</f>
        <v>40.416395798405588</v>
      </c>
      <c r="AD172">
        <f>VLOOKUP($B172,'2001B4'!$E:$W,11,FALSE)</f>
        <v>16.093119393245146</v>
      </c>
      <c r="AE172">
        <f>VLOOKUP($B172,'2001B4'!$E:$W,12,FALSE)</f>
        <v>74.214104606547451</v>
      </c>
      <c r="AF172">
        <f>VLOOKUP($B172,'2001B4'!$E:$W,13,FALSE)</f>
        <v>25.785895393452556</v>
      </c>
      <c r="AG172">
        <f>VLOOKUP($B172,'2001B4'!$E:$W,14,FALSE)</f>
        <v>81.641573361455798</v>
      </c>
      <c r="AH172">
        <f>VLOOKUP($B172,'2001B4'!$E:$W,15,FALSE)</f>
        <v>5.0974936612291604</v>
      </c>
      <c r="AI172">
        <f>VLOOKUP($B172,'2001B4'!$E:$W,16,FALSE)</f>
        <v>4.1703502591603652</v>
      </c>
      <c r="AJ172">
        <f>VLOOKUP($B172,'2001B4'!$E:$W,17,FALSE)</f>
        <v>1.4544393834002738</v>
      </c>
      <c r="AK172">
        <f>VLOOKUP($B172,'2001B4'!$E:$W,18,FALSE)</f>
        <v>7.636143334754415</v>
      </c>
      <c r="AL172">
        <f>VLOOKUP($B172,'2001B4'!$E:$W,19,FALSE)</f>
        <v>18.358426638544202</v>
      </c>
      <c r="AN172">
        <f t="shared" si="12"/>
        <v>-0.54286847428731733</v>
      </c>
      <c r="AO172">
        <f t="shared" si="13"/>
        <v>-0.79091187792487716</v>
      </c>
      <c r="AP172">
        <f t="shared" si="14"/>
        <v>-0.16217839856616401</v>
      </c>
      <c r="AQ172">
        <f t="shared" si="15"/>
        <v>0.33155380858395844</v>
      </c>
      <c r="AR172">
        <f t="shared" si="16"/>
        <v>-3.1224607491455743</v>
      </c>
      <c r="AS172">
        <f t="shared" si="17"/>
        <v>-0.72379872106317222</v>
      </c>
      <c r="AT172">
        <f t="shared" si="18"/>
        <v>-0.34358800882206575</v>
      </c>
      <c r="AU172">
        <f t="shared" si="19"/>
        <v>1.530018259348098</v>
      </c>
      <c r="AV172">
        <f t="shared" si="20"/>
        <v>2.6598292196827007</v>
      </c>
    </row>
    <row r="173" spans="1:48" x14ac:dyDescent="0.25">
      <c r="A173" t="s">
        <v>2823</v>
      </c>
      <c r="B173">
        <v>172</v>
      </c>
      <c r="C173" t="s">
        <v>233</v>
      </c>
      <c r="D173">
        <f>VLOOKUP($B173,'2011B4'!$B:$U,3,FALSE)</f>
        <v>0</v>
      </c>
      <c r="E173">
        <f>VLOOKUP($B173,'2011B4'!$B:$U,4,FALSE)</f>
        <v>2632733</v>
      </c>
      <c r="F173">
        <f>VLOOKUP($B173,'2011B4'!$B:$U,5,FALSE)</f>
        <v>1384722</v>
      </c>
      <c r="G173">
        <f>VLOOKUP($B173,'2011B4'!$B:$U,6,FALSE)</f>
        <v>1248011</v>
      </c>
      <c r="H173">
        <f>VLOOKUP($B173,'2011B4'!$B:$U,7,FALSE)</f>
        <v>670155</v>
      </c>
      <c r="I173">
        <f>VLOOKUP($B173,'2011B4'!$B:$U,8,FALSE)</f>
        <v>521712</v>
      </c>
      <c r="J173">
        <f>VLOOKUP($B173,'2011B4'!$B:$U,9,FALSE)</f>
        <v>148443</v>
      </c>
      <c r="K173">
        <f>VLOOKUP($B173,'2011B4'!$B:$U,10,FALSE)</f>
        <v>25.45472708398459</v>
      </c>
      <c r="L173">
        <f>VLOOKUP($B173,'2011B4'!$B:$U,11,FALSE)</f>
        <v>37.676298924982774</v>
      </c>
      <c r="M173">
        <f>VLOOKUP($B173,'2011B4'!$B:$U,12,FALSE)</f>
        <v>11.894366315681513</v>
      </c>
      <c r="N173">
        <f>VLOOKUP($B173,'2011B4'!$B:$U,13,FALSE)</f>
        <v>77.849452738545551</v>
      </c>
      <c r="O173">
        <f>VLOOKUP($B173,'2011B4'!$B:$U,14,FALSE)</f>
        <v>22.150547261454438</v>
      </c>
      <c r="P173">
        <f>VLOOKUP($B173,'2011B4'!$B:$U,15,FALSE)</f>
        <v>71.524199625459801</v>
      </c>
      <c r="Q173">
        <f>VLOOKUP($B173,'2011B4'!$B:$U,16,FALSE)</f>
        <v>7.0807499757518784</v>
      </c>
      <c r="R173">
        <f>VLOOKUP($B173,'2011B4'!$B:$U,17,FALSE)</f>
        <v>4.6583253128007698</v>
      </c>
      <c r="S173">
        <f>VLOOKUP($B173,'2011B4'!$B:$U,18,FALSE)</f>
        <v>3.400705806865576</v>
      </c>
      <c r="T173">
        <f>VLOOKUP($B173,'2011B4'!$B:$U,19,FALSE)</f>
        <v>13.336019279121993</v>
      </c>
      <c r="U173">
        <f>VLOOKUP($B173,'2011B4'!$B:$U,20,FALSE)</f>
        <v>28.475800374540217</v>
      </c>
      <c r="V173">
        <f>VLOOKUP($B173,'2001B4'!$E:$W,3,FALSE)</f>
        <v>2308384</v>
      </c>
      <c r="W173">
        <f>VLOOKUP($B173,'2001B4'!$E:$W,4,FALSE)</f>
        <v>1219602</v>
      </c>
      <c r="X173">
        <f>VLOOKUP($B173,'2001B4'!$E:$W,5,FALSE)</f>
        <v>1088782</v>
      </c>
      <c r="Y173">
        <f>VLOOKUP($B173,'2001B4'!$E:$W,6,FALSE)</f>
        <v>591407</v>
      </c>
      <c r="Z173">
        <f>VLOOKUP($B173,'2001B4'!$E:$W,7,FALSE)</f>
        <v>482255</v>
      </c>
      <c r="AA173">
        <f>VLOOKUP($B173,'2001B4'!$E:$W,8,FALSE)</f>
        <v>109152</v>
      </c>
      <c r="AB173">
        <f>VLOOKUP($B173,'2001B4'!$E:$W,9,FALSE)</f>
        <v>25.619957511401914</v>
      </c>
      <c r="AC173">
        <f>VLOOKUP($B173,'2001B4'!$E:$W,10,FALSE)</f>
        <v>39.541998127257912</v>
      </c>
      <c r="AD173">
        <f>VLOOKUP($B173,'2001B4'!$E:$W,11,FALSE)</f>
        <v>10.025147366506793</v>
      </c>
      <c r="AE173">
        <f>VLOOKUP($B173,'2001B4'!$E:$W,12,FALSE)</f>
        <v>81.543674660597517</v>
      </c>
      <c r="AF173">
        <f>VLOOKUP($B173,'2001B4'!$E:$W,13,FALSE)</f>
        <v>18.456325339402476</v>
      </c>
      <c r="AG173">
        <f>VLOOKUP($B173,'2001B4'!$E:$W,14,FALSE)</f>
        <v>75.809552474015362</v>
      </c>
      <c r="AH173">
        <f>VLOOKUP($B173,'2001B4'!$E:$W,15,FALSE)</f>
        <v>8.0256067310667607</v>
      </c>
      <c r="AI173">
        <f>VLOOKUP($B173,'2001B4'!$E:$W,16,FALSE)</f>
        <v>5.1747781138877285</v>
      </c>
      <c r="AJ173">
        <f>VLOOKUP($B173,'2001B4'!$E:$W,17,FALSE)</f>
        <v>2.1590884111956741</v>
      </c>
      <c r="AK173">
        <f>VLOOKUP($B173,'2001B4'!$E:$W,18,FALSE)</f>
        <v>8.8309742698344778</v>
      </c>
      <c r="AL173">
        <f>VLOOKUP($B173,'2001B4'!$E:$W,19,FALSE)</f>
        <v>24.190447525984638</v>
      </c>
      <c r="AN173">
        <f t="shared" si="12"/>
        <v>-0.16523042741732397</v>
      </c>
      <c r="AO173">
        <f t="shared" si="13"/>
        <v>-1.8656992022751382</v>
      </c>
      <c r="AP173">
        <f t="shared" si="14"/>
        <v>1.8692189491747193</v>
      </c>
      <c r="AQ173">
        <f t="shared" si="15"/>
        <v>3.6942219220519625</v>
      </c>
      <c r="AR173">
        <f t="shared" si="16"/>
        <v>-4.2853528485555614</v>
      </c>
      <c r="AS173">
        <f t="shared" si="17"/>
        <v>-0.94485675531488234</v>
      </c>
      <c r="AT173">
        <f t="shared" si="18"/>
        <v>-0.51645280108695868</v>
      </c>
      <c r="AU173">
        <f t="shared" si="19"/>
        <v>1.2416173956699019</v>
      </c>
      <c r="AV173">
        <f t="shared" si="20"/>
        <v>4.5050450092875156</v>
      </c>
    </row>
    <row r="174" spans="1:48" x14ac:dyDescent="0.25">
      <c r="A174" t="s">
        <v>2825</v>
      </c>
      <c r="B174">
        <v>173</v>
      </c>
      <c r="C174" t="s">
        <v>193</v>
      </c>
      <c r="D174">
        <f>VLOOKUP($B174,'2011B4'!$B:$U,3,FALSE)</f>
        <v>0</v>
      </c>
      <c r="E174">
        <f>VLOOKUP($B174,'2011B4'!$B:$U,4,FALSE)</f>
        <v>3209141</v>
      </c>
      <c r="F174">
        <f>VLOOKUP($B174,'2011B4'!$B:$U,5,FALSE)</f>
        <v>1606085</v>
      </c>
      <c r="G174">
        <f>VLOOKUP($B174,'2011B4'!$B:$U,6,FALSE)</f>
        <v>1603056</v>
      </c>
      <c r="H174">
        <f>VLOOKUP($B174,'2011B4'!$B:$U,7,FALSE)</f>
        <v>552886</v>
      </c>
      <c r="I174">
        <f>VLOOKUP($B174,'2011B4'!$B:$U,8,FALSE)</f>
        <v>420112</v>
      </c>
      <c r="J174">
        <f>VLOOKUP($B174,'2011B4'!$B:$U,9,FALSE)</f>
        <v>132774</v>
      </c>
      <c r="K174">
        <f>VLOOKUP($B174,'2011B4'!$B:$U,10,FALSE)</f>
        <v>17.228473289269623</v>
      </c>
      <c r="L174">
        <f>VLOOKUP($B174,'2011B4'!$B:$U,11,FALSE)</f>
        <v>26.157519682955758</v>
      </c>
      <c r="M174">
        <f>VLOOKUP($B174,'2011B4'!$B:$U,12,FALSE)</f>
        <v>8.2825553193400605</v>
      </c>
      <c r="N174">
        <f>VLOOKUP($B174,'2011B4'!$B:$U,13,FALSE)</f>
        <v>75.985284489026668</v>
      </c>
      <c r="O174">
        <f>VLOOKUP($B174,'2011B4'!$B:$U,14,FALSE)</f>
        <v>24.014715510973328</v>
      </c>
      <c r="P174">
        <f>VLOOKUP($B174,'2011B4'!$B:$U,15,FALSE)</f>
        <v>62.061618489164132</v>
      </c>
      <c r="Q174">
        <f>VLOOKUP($B174,'2011B4'!$B:$U,16,FALSE)</f>
        <v>7.7104502555680554</v>
      </c>
      <c r="R174">
        <f>VLOOKUP($B174,'2011B4'!$B:$U,17,FALSE)</f>
        <v>5.1225749973773977</v>
      </c>
      <c r="S174">
        <f>VLOOKUP($B174,'2011B4'!$B:$U,18,FALSE)</f>
        <v>2.7890017110218017</v>
      </c>
      <c r="T174">
        <f>VLOOKUP($B174,'2011B4'!$B:$U,19,FALSE)</f>
        <v>22.316354546868613</v>
      </c>
      <c r="U174">
        <f>VLOOKUP($B174,'2011B4'!$B:$U,20,FALSE)</f>
        <v>37.938381510835868</v>
      </c>
      <c r="V174">
        <f>VLOOKUP($B174,'2001B4'!$E:$W,3,FALSE)</f>
        <v>2731174</v>
      </c>
      <c r="W174">
        <f>VLOOKUP($B174,'2001B4'!$E:$W,4,FALSE)</f>
        <v>1362948</v>
      </c>
      <c r="X174">
        <f>VLOOKUP($B174,'2001B4'!$E:$W,5,FALSE)</f>
        <v>1368226</v>
      </c>
      <c r="Y174">
        <f>VLOOKUP($B174,'2001B4'!$E:$W,6,FALSE)</f>
        <v>575040</v>
      </c>
      <c r="Z174">
        <f>VLOOKUP($B174,'2001B4'!$E:$W,7,FALSE)</f>
        <v>449118</v>
      </c>
      <c r="AA174">
        <f>VLOOKUP($B174,'2001B4'!$E:$W,8,FALSE)</f>
        <v>125922</v>
      </c>
      <c r="AB174">
        <f>VLOOKUP($B174,'2001B4'!$E:$W,9,FALSE)</f>
        <v>21.054681979251413</v>
      </c>
      <c r="AC174">
        <f>VLOOKUP($B174,'2001B4'!$E:$W,10,FALSE)</f>
        <v>32.951954146453126</v>
      </c>
      <c r="AD174">
        <f>VLOOKUP($B174,'2001B4'!$E:$W,11,FALSE)</f>
        <v>9.2033041325044245</v>
      </c>
      <c r="AE174">
        <f>VLOOKUP($B174,'2001B4'!$E:$W,12,FALSE)</f>
        <v>78.102045075125204</v>
      </c>
      <c r="AF174">
        <f>VLOOKUP($B174,'2001B4'!$E:$W,13,FALSE)</f>
        <v>21.897954924874792</v>
      </c>
      <c r="AG174">
        <f>VLOOKUP($B174,'2001B4'!$E:$W,14,FALSE)</f>
        <v>73.18725653867557</v>
      </c>
      <c r="AH174">
        <f>VLOOKUP($B174,'2001B4'!$E:$W,15,FALSE)</f>
        <v>9.7127156371730656</v>
      </c>
      <c r="AI174">
        <f>VLOOKUP($B174,'2001B4'!$E:$W,16,FALSE)</f>
        <v>5.4157971619365606</v>
      </c>
      <c r="AJ174">
        <f>VLOOKUP($B174,'2001B4'!$E:$W,17,FALSE)</f>
        <v>1.197829716193656</v>
      </c>
      <c r="AK174">
        <f>VLOOKUP($B174,'2001B4'!$E:$W,18,FALSE)</f>
        <v>10.486400946021146</v>
      </c>
      <c r="AL174">
        <f>VLOOKUP($B174,'2001B4'!$E:$W,19,FALSE)</f>
        <v>26.81274346132443</v>
      </c>
      <c r="AN174">
        <f t="shared" si="12"/>
        <v>-3.8262086899817902</v>
      </c>
      <c r="AO174">
        <f t="shared" si="13"/>
        <v>-6.7944344634973675</v>
      </c>
      <c r="AP174">
        <f t="shared" si="14"/>
        <v>-0.92074881316436397</v>
      </c>
      <c r="AQ174">
        <f t="shared" si="15"/>
        <v>2.1167605860985361</v>
      </c>
      <c r="AR174">
        <f t="shared" si="16"/>
        <v>-11.125638049511437</v>
      </c>
      <c r="AS174">
        <f t="shared" si="17"/>
        <v>-2.0022653816050102</v>
      </c>
      <c r="AT174">
        <f t="shared" si="18"/>
        <v>-0.29322216455916283</v>
      </c>
      <c r="AU174">
        <f t="shared" si="19"/>
        <v>1.5911719948281458</v>
      </c>
      <c r="AV174">
        <f t="shared" si="20"/>
        <v>11.829953600847467</v>
      </c>
    </row>
    <row r="175" spans="1:48" x14ac:dyDescent="0.25">
      <c r="A175" t="s">
        <v>2827</v>
      </c>
      <c r="B175">
        <v>174</v>
      </c>
      <c r="C175" t="s">
        <v>234</v>
      </c>
      <c r="D175">
        <f>VLOOKUP($B175,'2011B4'!$B:$U,3,FALSE)</f>
        <v>0</v>
      </c>
      <c r="E175">
        <f>VLOOKUP($B175,'2011B4'!$B:$U,4,FALSE)</f>
        <v>1599596</v>
      </c>
      <c r="F175">
        <f>VLOOKUP($B175,'2011B4'!$B:$U,5,FALSE)</f>
        <v>838485</v>
      </c>
      <c r="G175">
        <f>VLOOKUP($B175,'2011B4'!$B:$U,6,FALSE)</f>
        <v>761111</v>
      </c>
      <c r="H175">
        <f>VLOOKUP($B175,'2011B4'!$B:$U,7,FALSE)</f>
        <v>415405</v>
      </c>
      <c r="I175">
        <f>VLOOKUP($B175,'2011B4'!$B:$U,8,FALSE)</f>
        <v>293069</v>
      </c>
      <c r="J175">
        <f>VLOOKUP($B175,'2011B4'!$B:$U,9,FALSE)</f>
        <v>122336</v>
      </c>
      <c r="K175">
        <f>VLOOKUP($B175,'2011B4'!$B:$U,10,FALSE)</f>
        <v>25.969369765865878</v>
      </c>
      <c r="L175">
        <f>VLOOKUP($B175,'2011B4'!$B:$U,11,FALSE)</f>
        <v>34.952205465810358</v>
      </c>
      <c r="M175">
        <f>VLOOKUP($B175,'2011B4'!$B:$U,12,FALSE)</f>
        <v>16.073345412167214</v>
      </c>
      <c r="N175">
        <f>VLOOKUP($B175,'2011B4'!$B:$U,13,FALSE)</f>
        <v>70.550185963096254</v>
      </c>
      <c r="O175">
        <f>VLOOKUP($B175,'2011B4'!$B:$U,14,FALSE)</f>
        <v>29.449814036903742</v>
      </c>
      <c r="P175">
        <f>VLOOKUP($B175,'2011B4'!$B:$U,15,FALSE)</f>
        <v>73.186167715843581</v>
      </c>
      <c r="Q175">
        <f>VLOOKUP($B175,'2011B4'!$B:$U,16,FALSE)</f>
        <v>7.2517182027178304</v>
      </c>
      <c r="R175">
        <f>VLOOKUP($B175,'2011B4'!$B:$U,17,FALSE)</f>
        <v>3.9046231990467133</v>
      </c>
      <c r="S175">
        <f>VLOOKUP($B175,'2011B4'!$B:$U,18,FALSE)</f>
        <v>2.5652074481530072</v>
      </c>
      <c r="T175">
        <f>VLOOKUP($B175,'2011B4'!$B:$U,19,FALSE)</f>
        <v>13.092283434238876</v>
      </c>
      <c r="U175">
        <f>VLOOKUP($B175,'2011B4'!$B:$U,20,FALSE)</f>
        <v>26.813832284156426</v>
      </c>
      <c r="V175">
        <f>VLOOKUP($B175,'2001B4'!$E:$W,3,FALSE)</f>
        <v>1293154</v>
      </c>
      <c r="W175">
        <f>VLOOKUP($B175,'2001B4'!$E:$W,4,FALSE)</f>
        <v>682290</v>
      </c>
      <c r="X175">
        <f>VLOOKUP($B175,'2001B4'!$E:$W,5,FALSE)</f>
        <v>610864</v>
      </c>
      <c r="Y175">
        <f>VLOOKUP($B175,'2001B4'!$E:$W,6,FALSE)</f>
        <v>324375</v>
      </c>
      <c r="Z175">
        <f>VLOOKUP($B175,'2001B4'!$E:$W,7,FALSE)</f>
        <v>252044</v>
      </c>
      <c r="AA175">
        <f>VLOOKUP($B175,'2001B4'!$E:$W,8,FALSE)</f>
        <v>72331</v>
      </c>
      <c r="AB175">
        <f>VLOOKUP($B175,'2001B4'!$E:$W,9,FALSE)</f>
        <v>25.084019382068956</v>
      </c>
      <c r="AC175">
        <f>VLOOKUP($B175,'2001B4'!$E:$W,10,FALSE)</f>
        <v>36.940890237289132</v>
      </c>
      <c r="AD175">
        <f>VLOOKUP($B175,'2001B4'!$E:$W,11,FALSE)</f>
        <v>11.840769794913435</v>
      </c>
      <c r="AE175">
        <f>VLOOKUP($B175,'2001B4'!$E:$W,12,FALSE)</f>
        <v>77.70142581888247</v>
      </c>
      <c r="AF175">
        <f>VLOOKUP($B175,'2001B4'!$E:$W,13,FALSE)</f>
        <v>22.298574181117534</v>
      </c>
      <c r="AG175">
        <f>VLOOKUP($B175,'2001B4'!$E:$W,14,FALSE)</f>
        <v>75.420423892100189</v>
      </c>
      <c r="AH175">
        <f>VLOOKUP($B175,'2001B4'!$E:$W,15,FALSE)</f>
        <v>9.6422350674373796</v>
      </c>
      <c r="AI175">
        <f>VLOOKUP($B175,'2001B4'!$E:$W,16,FALSE)</f>
        <v>5.1449710982658958</v>
      </c>
      <c r="AJ175">
        <f>VLOOKUP($B175,'2001B4'!$E:$W,17,FALSE)</f>
        <v>1.6758381502890174</v>
      </c>
      <c r="AK175">
        <f>VLOOKUP($B175,'2001B4'!$E:$W,18,FALSE)</f>
        <v>8.1165317919075157</v>
      </c>
      <c r="AL175">
        <f>VLOOKUP($B175,'2001B4'!$E:$W,19,FALSE)</f>
        <v>24.579576107899811</v>
      </c>
      <c r="AN175">
        <f t="shared" si="12"/>
        <v>0.8853503837969221</v>
      </c>
      <c r="AO175">
        <f t="shared" si="13"/>
        <v>-1.9886847714787734</v>
      </c>
      <c r="AP175">
        <f t="shared" si="14"/>
        <v>4.2325756172537794</v>
      </c>
      <c r="AQ175">
        <f t="shared" si="15"/>
        <v>7.1512398557862085</v>
      </c>
      <c r="AR175">
        <f t="shared" si="16"/>
        <v>-2.2342561762566078</v>
      </c>
      <c r="AS175">
        <f t="shared" si="17"/>
        <v>-2.3905168647195492</v>
      </c>
      <c r="AT175">
        <f t="shared" si="18"/>
        <v>-1.2403478992191825</v>
      </c>
      <c r="AU175">
        <f t="shared" si="19"/>
        <v>0.88936929786398977</v>
      </c>
      <c r="AV175">
        <f t="shared" si="20"/>
        <v>4.9757516423313604</v>
      </c>
    </row>
    <row r="176" spans="1:48" x14ac:dyDescent="0.25">
      <c r="A176" t="s">
        <v>2829</v>
      </c>
      <c r="B176">
        <v>175</v>
      </c>
      <c r="C176" t="s">
        <v>235</v>
      </c>
      <c r="D176">
        <f>VLOOKUP($B176,'2011B4'!$B:$U,3,FALSE)</f>
        <v>0</v>
      </c>
      <c r="E176">
        <f>VLOOKUP($B176,'2011B4'!$B:$U,4,FALSE)</f>
        <v>5954391</v>
      </c>
      <c r="F176">
        <f>VLOOKUP($B176,'2011B4'!$B:$U,5,FALSE)</f>
        <v>3131807</v>
      </c>
      <c r="G176">
        <f>VLOOKUP($B176,'2011B4'!$B:$U,6,FALSE)</f>
        <v>2822584</v>
      </c>
      <c r="H176">
        <f>VLOOKUP($B176,'2011B4'!$B:$U,7,FALSE)</f>
        <v>1285963</v>
      </c>
      <c r="I176">
        <f>VLOOKUP($B176,'2011B4'!$B:$U,8,FALSE)</f>
        <v>980659</v>
      </c>
      <c r="J176">
        <f>VLOOKUP($B176,'2011B4'!$B:$U,9,FALSE)</f>
        <v>305304</v>
      </c>
      <c r="K176">
        <f>VLOOKUP($B176,'2011B4'!$B:$U,10,FALSE)</f>
        <v>21.596885390966094</v>
      </c>
      <c r="L176">
        <f>VLOOKUP($B176,'2011B4'!$B:$U,11,FALSE)</f>
        <v>31.312881030025157</v>
      </c>
      <c r="M176">
        <f>VLOOKUP($B176,'2011B4'!$B:$U,12,FALSE)</f>
        <v>10.816471715279333</v>
      </c>
      <c r="N176">
        <f>VLOOKUP($B176,'2011B4'!$B:$U,13,FALSE)</f>
        <v>76.258725950902161</v>
      </c>
      <c r="O176">
        <f>VLOOKUP($B176,'2011B4'!$B:$U,14,FALSE)</f>
        <v>23.741274049097836</v>
      </c>
      <c r="P176">
        <f>VLOOKUP($B176,'2011B4'!$B:$U,15,FALSE)</f>
        <v>45.975117480051921</v>
      </c>
      <c r="Q176">
        <f>VLOOKUP($B176,'2011B4'!$B:$U,16,FALSE)</f>
        <v>11.134768263161536</v>
      </c>
      <c r="R176">
        <f>VLOOKUP($B176,'2011B4'!$B:$U,17,FALSE)</f>
        <v>7.7258054858499037</v>
      </c>
      <c r="S176">
        <f>VLOOKUP($B176,'2011B4'!$B:$U,18,FALSE)</f>
        <v>4.9410441824531501</v>
      </c>
      <c r="T176">
        <f>VLOOKUP($B176,'2011B4'!$B:$U,19,FALSE)</f>
        <v>30.223264588483495</v>
      </c>
      <c r="U176">
        <f>VLOOKUP($B176,'2011B4'!$B:$U,20,FALSE)</f>
        <v>54.024882519948086</v>
      </c>
      <c r="V176">
        <f>VLOOKUP($B176,'2001B4'!$E:$W,3,FALSE)</f>
        <v>4936105</v>
      </c>
      <c r="W176">
        <f>VLOOKUP($B176,'2001B4'!$E:$W,4,FALSE)</f>
        <v>2626448</v>
      </c>
      <c r="X176">
        <f>VLOOKUP($B176,'2001B4'!$E:$W,5,FALSE)</f>
        <v>2309657</v>
      </c>
      <c r="Y176">
        <f>VLOOKUP($B176,'2001B4'!$E:$W,6,FALSE)</f>
        <v>1112135</v>
      </c>
      <c r="Z176">
        <f>VLOOKUP($B176,'2001B4'!$E:$W,7,FALSE)</f>
        <v>901572</v>
      </c>
      <c r="AA176">
        <f>VLOOKUP($B176,'2001B4'!$E:$W,8,FALSE)</f>
        <v>210563</v>
      </c>
      <c r="AB176">
        <f>VLOOKUP($B176,'2001B4'!$E:$W,9,FALSE)</f>
        <v>22.53061877735583</v>
      </c>
      <c r="AC176">
        <f>VLOOKUP($B176,'2001B4'!$E:$W,10,FALSE)</f>
        <v>34.326664757878319</v>
      </c>
      <c r="AD176">
        <f>VLOOKUP($B176,'2001B4'!$E:$W,11,FALSE)</f>
        <v>9.1166350674580698</v>
      </c>
      <c r="AE176">
        <f>VLOOKUP($B176,'2001B4'!$E:$W,12,FALSE)</f>
        <v>81.066776965026733</v>
      </c>
      <c r="AF176">
        <f>VLOOKUP($B176,'2001B4'!$E:$W,13,FALSE)</f>
        <v>18.933223034973274</v>
      </c>
      <c r="AG176">
        <f>VLOOKUP($B176,'2001B4'!$E:$W,14,FALSE)</f>
        <v>51.06016805513719</v>
      </c>
      <c r="AH176">
        <f>VLOOKUP($B176,'2001B4'!$E:$W,15,FALSE)</f>
        <v>15.880356251714046</v>
      </c>
      <c r="AI176">
        <f>VLOOKUP($B176,'2001B4'!$E:$W,16,FALSE)</f>
        <v>8.6570425353037184</v>
      </c>
      <c r="AJ176">
        <f>VLOOKUP($B176,'2001B4'!$E:$W,17,FALSE)</f>
        <v>3.2648014854311751</v>
      </c>
      <c r="AK176">
        <f>VLOOKUP($B176,'2001B4'!$E:$W,18,FALSE)</f>
        <v>21.137631672413868</v>
      </c>
      <c r="AL176">
        <f>VLOOKUP($B176,'2001B4'!$E:$W,19,FALSE)</f>
        <v>48.93983194486281</v>
      </c>
      <c r="AN176">
        <f t="shared" si="12"/>
        <v>-0.93373338638973635</v>
      </c>
      <c r="AO176">
        <f t="shared" si="13"/>
        <v>-3.0137837278531627</v>
      </c>
      <c r="AP176">
        <f t="shared" si="14"/>
        <v>1.6998366478212628</v>
      </c>
      <c r="AQ176">
        <f t="shared" si="15"/>
        <v>4.8080510141245618</v>
      </c>
      <c r="AR176">
        <f t="shared" si="16"/>
        <v>-5.085050575085269</v>
      </c>
      <c r="AS176">
        <f t="shared" si="17"/>
        <v>-4.7455879885525096</v>
      </c>
      <c r="AT176">
        <f t="shared" si="18"/>
        <v>-0.93123704945381469</v>
      </c>
      <c r="AU176">
        <f t="shared" si="19"/>
        <v>1.676242697021975</v>
      </c>
      <c r="AV176">
        <f t="shared" si="20"/>
        <v>9.0856329160696276</v>
      </c>
    </row>
    <row r="177" spans="1:48" x14ac:dyDescent="0.25">
      <c r="A177" t="s">
        <v>2972</v>
      </c>
      <c r="B177">
        <v>176</v>
      </c>
      <c r="C177" t="s">
        <v>236</v>
      </c>
      <c r="D177">
        <f>VLOOKUP($B177,'2011B4'!$B:$U,3,FALSE)</f>
        <v>0</v>
      </c>
      <c r="E177">
        <f>VLOOKUP($B177,'2011B4'!$B:$U,4,FALSE)</f>
        <v>3260699</v>
      </c>
      <c r="F177">
        <f>VLOOKUP($B177,'2011B4'!$B:$U,5,FALSE)</f>
        <v>1707073</v>
      </c>
      <c r="G177">
        <f>VLOOKUP($B177,'2011B4'!$B:$U,6,FALSE)</f>
        <v>1553626</v>
      </c>
      <c r="H177">
        <f>VLOOKUP($B177,'2011B4'!$B:$U,7,FALSE)</f>
        <v>834356</v>
      </c>
      <c r="I177">
        <f>VLOOKUP($B177,'2011B4'!$B:$U,8,FALSE)</f>
        <v>678111</v>
      </c>
      <c r="J177">
        <f>VLOOKUP($B177,'2011B4'!$B:$U,9,FALSE)</f>
        <v>156245</v>
      </c>
      <c r="K177">
        <f>VLOOKUP($B177,'2011B4'!$B:$U,10,FALSE)</f>
        <v>25.58825576969846</v>
      </c>
      <c r="L177">
        <f>VLOOKUP($B177,'2011B4'!$B:$U,11,FALSE)</f>
        <v>39.723608773614252</v>
      </c>
      <c r="M177">
        <f>VLOOKUP($B177,'2011B4'!$B:$U,12,FALSE)</f>
        <v>10.05679616587261</v>
      </c>
      <c r="N177">
        <f>VLOOKUP($B177,'2011B4'!$B:$U,13,FALSE)</f>
        <v>81.273581061321536</v>
      </c>
      <c r="O177">
        <f>VLOOKUP($B177,'2011B4'!$B:$U,14,FALSE)</f>
        <v>18.726418938678453</v>
      </c>
      <c r="P177">
        <f>VLOOKUP($B177,'2011B4'!$B:$U,15,FALSE)</f>
        <v>74.067664162539728</v>
      </c>
      <c r="Q177">
        <f>VLOOKUP($B177,'2011B4'!$B:$U,16,FALSE)</f>
        <v>8.0370968747153491</v>
      </c>
      <c r="R177">
        <f>VLOOKUP($B177,'2011B4'!$B:$U,17,FALSE)</f>
        <v>3.8151580380556984</v>
      </c>
      <c r="S177">
        <f>VLOOKUP($B177,'2011B4'!$B:$U,18,FALSE)</f>
        <v>1.8169702141531912</v>
      </c>
      <c r="T177">
        <f>VLOOKUP($B177,'2011B4'!$B:$U,19,FALSE)</f>
        <v>12.263110710536031</v>
      </c>
      <c r="U177">
        <f>VLOOKUP($B177,'2011B4'!$B:$U,20,FALSE)</f>
        <v>25.932335837460272</v>
      </c>
      <c r="V177">
        <f>VLOOKUP($B177,'2001B4'!$E:$W,3,FALSE)</f>
        <v>2673581</v>
      </c>
      <c r="W177">
        <f>VLOOKUP($B177,'2001B4'!$E:$W,4,FALSE)</f>
        <v>1416921</v>
      </c>
      <c r="X177">
        <f>VLOOKUP($B177,'2001B4'!$E:$W,5,FALSE)</f>
        <v>1256660</v>
      </c>
      <c r="Y177">
        <f>VLOOKUP($B177,'2001B4'!$E:$W,6,FALSE)</f>
        <v>714576</v>
      </c>
      <c r="Z177">
        <f>VLOOKUP($B177,'2001B4'!$E:$W,7,FALSE)</f>
        <v>617519</v>
      </c>
      <c r="AA177">
        <f>VLOOKUP($B177,'2001B4'!$E:$W,8,FALSE)</f>
        <v>97057</v>
      </c>
      <c r="AB177">
        <f>VLOOKUP($B177,'2001B4'!$E:$W,9,FALSE)</f>
        <v>26.727299453429687</v>
      </c>
      <c r="AC177">
        <f>VLOOKUP($B177,'2001B4'!$E:$W,10,FALSE)</f>
        <v>43.581752264240556</v>
      </c>
      <c r="AD177">
        <f>VLOOKUP($B177,'2001B4'!$E:$W,11,FALSE)</f>
        <v>7.7234096732608659</v>
      </c>
      <c r="AE177">
        <f>VLOOKUP($B177,'2001B4'!$E:$W,12,FALSE)</f>
        <v>86.417539911779855</v>
      </c>
      <c r="AF177">
        <f>VLOOKUP($B177,'2001B4'!$E:$W,13,FALSE)</f>
        <v>13.582460088220147</v>
      </c>
      <c r="AG177">
        <f>VLOOKUP($B177,'2001B4'!$E:$W,14,FALSE)</f>
        <v>77.655560780098966</v>
      </c>
      <c r="AH177">
        <f>VLOOKUP($B177,'2001B4'!$E:$W,15,FALSE)</f>
        <v>9.1606771008262253</v>
      </c>
      <c r="AI177">
        <f>VLOOKUP($B177,'2001B4'!$E:$W,16,FALSE)</f>
        <v>4.3950538501153131</v>
      </c>
      <c r="AJ177">
        <f>VLOOKUP($B177,'2001B4'!$E:$W,17,FALSE)</f>
        <v>0.98408006985960905</v>
      </c>
      <c r="AK177">
        <f>VLOOKUP($B177,'2001B4'!$E:$W,18,FALSE)</f>
        <v>7.804628199099886</v>
      </c>
      <c r="AL177">
        <f>VLOOKUP($B177,'2001B4'!$E:$W,19,FALSE)</f>
        <v>22.344439219901034</v>
      </c>
      <c r="AN177">
        <f t="shared" si="12"/>
        <v>-1.1390436837312272</v>
      </c>
      <c r="AO177">
        <f t="shared" si="13"/>
        <v>-3.8581434906263041</v>
      </c>
      <c r="AP177">
        <f t="shared" si="14"/>
        <v>2.3333864926117442</v>
      </c>
      <c r="AQ177">
        <f t="shared" si="15"/>
        <v>5.143958850458306</v>
      </c>
      <c r="AR177">
        <f t="shared" si="16"/>
        <v>-3.5878966175592382</v>
      </c>
      <c r="AS177">
        <f t="shared" si="17"/>
        <v>-1.1235802261108763</v>
      </c>
      <c r="AT177">
        <f t="shared" si="18"/>
        <v>-0.57989581205961471</v>
      </c>
      <c r="AU177">
        <f t="shared" si="19"/>
        <v>0.8328901442935821</v>
      </c>
      <c r="AV177">
        <f t="shared" si="20"/>
        <v>4.458482511436145</v>
      </c>
    </row>
    <row r="178" spans="1:48" x14ac:dyDescent="0.25">
      <c r="A178" t="s">
        <v>2833</v>
      </c>
      <c r="B178">
        <v>177</v>
      </c>
      <c r="C178" t="s">
        <v>237</v>
      </c>
      <c r="D178">
        <f>VLOOKUP($B178,'2011B4'!$B:$U,3,FALSE)</f>
        <v>0</v>
      </c>
      <c r="E178">
        <f>VLOOKUP($B178,'2011B4'!$B:$U,4,FALSE)</f>
        <v>2470996</v>
      </c>
      <c r="F178">
        <f>VLOOKUP($B178,'2011B4'!$B:$U,5,FALSE)</f>
        <v>1259628</v>
      </c>
      <c r="G178">
        <f>VLOOKUP($B178,'2011B4'!$B:$U,6,FALSE)</f>
        <v>1211368</v>
      </c>
      <c r="H178">
        <f>VLOOKUP($B178,'2011B4'!$B:$U,7,FALSE)</f>
        <v>499729</v>
      </c>
      <c r="I178">
        <f>VLOOKUP($B178,'2011B4'!$B:$U,8,FALSE)</f>
        <v>407201</v>
      </c>
      <c r="J178">
        <f>VLOOKUP($B178,'2011B4'!$B:$U,9,FALSE)</f>
        <v>92528</v>
      </c>
      <c r="K178">
        <f>VLOOKUP($B178,'2011B4'!$B:$U,10,FALSE)</f>
        <v>20.22378830236876</v>
      </c>
      <c r="L178">
        <f>VLOOKUP($B178,'2011B4'!$B:$U,11,FALSE)</f>
        <v>32.327083869205829</v>
      </c>
      <c r="M178">
        <f>VLOOKUP($B178,'2011B4'!$B:$U,12,FALSE)</f>
        <v>7.6383064436240682</v>
      </c>
      <c r="N178">
        <f>VLOOKUP($B178,'2011B4'!$B:$U,13,FALSE)</f>
        <v>81.484364525572857</v>
      </c>
      <c r="O178">
        <f>VLOOKUP($B178,'2011B4'!$B:$U,14,FALSE)</f>
        <v>18.515635474427139</v>
      </c>
      <c r="P178">
        <f>VLOOKUP($B178,'2011B4'!$B:$U,15,FALSE)</f>
        <v>61.22538415821375</v>
      </c>
      <c r="Q178">
        <f>VLOOKUP($B178,'2011B4'!$B:$U,16,FALSE)</f>
        <v>7.1818925857814939</v>
      </c>
      <c r="R178">
        <f>VLOOKUP($B178,'2011B4'!$B:$U,17,FALSE)</f>
        <v>6.0985053899213382</v>
      </c>
      <c r="S178">
        <f>VLOOKUP($B178,'2011B4'!$B:$U,18,FALSE)</f>
        <v>3.620762453249661</v>
      </c>
      <c r="T178">
        <f>VLOOKUP($B178,'2011B4'!$B:$U,19,FALSE)</f>
        <v>21.873455412833756</v>
      </c>
      <c r="U178">
        <f>VLOOKUP($B178,'2011B4'!$B:$U,20,FALSE)</f>
        <v>38.77461584178625</v>
      </c>
      <c r="V178">
        <f>VLOOKUP($B178,'2001B4'!$E:$W,3,FALSE)</f>
        <v>2088928</v>
      </c>
      <c r="W178">
        <f>VLOOKUP($B178,'2001B4'!$E:$W,4,FALSE)</f>
        <v>1077472</v>
      </c>
      <c r="X178">
        <f>VLOOKUP($B178,'2001B4'!$E:$W,5,FALSE)</f>
        <v>1011456</v>
      </c>
      <c r="Y178">
        <f>VLOOKUP($B178,'2001B4'!$E:$W,6,FALSE)</f>
        <v>521773</v>
      </c>
      <c r="Z178">
        <f>VLOOKUP($B178,'2001B4'!$E:$W,7,FALSE)</f>
        <v>428042</v>
      </c>
      <c r="AA178">
        <f>VLOOKUP($B178,'2001B4'!$E:$W,8,FALSE)</f>
        <v>93731</v>
      </c>
      <c r="AB178">
        <f>VLOOKUP($B178,'2001B4'!$E:$W,9,FALSE)</f>
        <v>24.978027007153909</v>
      </c>
      <c r="AC178">
        <f>VLOOKUP($B178,'2001B4'!$E:$W,10,FALSE)</f>
        <v>39.726507974221143</v>
      </c>
      <c r="AD178">
        <f>VLOOKUP($B178,'2001B4'!$E:$W,11,FALSE)</f>
        <v>9.2669379587446219</v>
      </c>
      <c r="AE178">
        <f>VLOOKUP($B178,'2001B4'!$E:$W,12,FALSE)</f>
        <v>82.036057825912806</v>
      </c>
      <c r="AF178">
        <f>VLOOKUP($B178,'2001B4'!$E:$W,13,FALSE)</f>
        <v>17.963942174087201</v>
      </c>
      <c r="AG178">
        <f>VLOOKUP($B178,'2001B4'!$E:$W,14,FALSE)</f>
        <v>71.692479296552321</v>
      </c>
      <c r="AH178">
        <f>VLOOKUP($B178,'2001B4'!$E:$W,15,FALSE)</f>
        <v>7.7169573741837922</v>
      </c>
      <c r="AI178">
        <f>VLOOKUP($B178,'2001B4'!$E:$W,16,FALSE)</f>
        <v>5.9878529552123245</v>
      </c>
      <c r="AJ178">
        <f>VLOOKUP($B178,'2001B4'!$E:$W,17,FALSE)</f>
        <v>2.1384778438133059</v>
      </c>
      <c r="AK178">
        <f>VLOOKUP($B178,'2001B4'!$E:$W,18,FALSE)</f>
        <v>12.464232530238245</v>
      </c>
      <c r="AL178">
        <f>VLOOKUP($B178,'2001B4'!$E:$W,19,FALSE)</f>
        <v>28.307520703447679</v>
      </c>
      <c r="AN178">
        <f t="shared" si="12"/>
        <v>-4.7542387047851484</v>
      </c>
      <c r="AO178">
        <f t="shared" si="13"/>
        <v>-7.3994241050153136</v>
      </c>
      <c r="AP178">
        <f t="shared" si="14"/>
        <v>-1.6286315151205537</v>
      </c>
      <c r="AQ178">
        <f t="shared" si="15"/>
        <v>0.55169330033993802</v>
      </c>
      <c r="AR178">
        <f t="shared" si="16"/>
        <v>-10.467095138338571</v>
      </c>
      <c r="AS178">
        <f t="shared" si="17"/>
        <v>-0.53506478840229832</v>
      </c>
      <c r="AT178">
        <f t="shared" si="18"/>
        <v>0.11065243470901365</v>
      </c>
      <c r="AU178">
        <f t="shared" si="19"/>
        <v>1.4822846094363551</v>
      </c>
      <c r="AV178">
        <f t="shared" si="20"/>
        <v>9.4092228825955111</v>
      </c>
    </row>
    <row r="179" spans="1:48" x14ac:dyDescent="0.25">
      <c r="A179" t="s">
        <v>2835</v>
      </c>
      <c r="B179">
        <v>178</v>
      </c>
      <c r="C179" t="s">
        <v>238</v>
      </c>
      <c r="D179">
        <f>VLOOKUP($B179,'2011B4'!$B:$U,3,FALSE)</f>
        <v>0</v>
      </c>
      <c r="E179">
        <f>VLOOKUP($B179,'2011B4'!$B:$U,4,FALSE)</f>
        <v>2397888</v>
      </c>
      <c r="F179">
        <f>VLOOKUP($B179,'2011B4'!$B:$U,5,FALSE)</f>
        <v>1212410</v>
      </c>
      <c r="G179">
        <f>VLOOKUP($B179,'2011B4'!$B:$U,6,FALSE)</f>
        <v>1185478</v>
      </c>
      <c r="H179">
        <f>VLOOKUP($B179,'2011B4'!$B:$U,7,FALSE)</f>
        <v>440790</v>
      </c>
      <c r="I179">
        <f>VLOOKUP($B179,'2011B4'!$B:$U,8,FALSE)</f>
        <v>349512</v>
      </c>
      <c r="J179">
        <f>VLOOKUP($B179,'2011B4'!$B:$U,9,FALSE)</f>
        <v>91278</v>
      </c>
      <c r="K179">
        <f>VLOOKUP($B179,'2011B4'!$B:$U,10,FALSE)</f>
        <v>18.382426535351108</v>
      </c>
      <c r="L179">
        <f>VLOOKUP($B179,'2011B4'!$B:$U,11,FALSE)</f>
        <v>28.827871759553286</v>
      </c>
      <c r="M179">
        <f>VLOOKUP($B179,'2011B4'!$B:$U,12,FALSE)</f>
        <v>7.6996789480698924</v>
      </c>
      <c r="N179">
        <f>VLOOKUP($B179,'2011B4'!$B:$U,13,FALSE)</f>
        <v>79.29217994963588</v>
      </c>
      <c r="O179">
        <f>VLOOKUP($B179,'2011B4'!$B:$U,14,FALSE)</f>
        <v>20.70782005036412</v>
      </c>
      <c r="P179">
        <f>VLOOKUP($B179,'2011B4'!$B:$U,15,FALSE)</f>
        <v>62.500510447151704</v>
      </c>
      <c r="Q179">
        <f>VLOOKUP($B179,'2011B4'!$B:$U,16,FALSE)</f>
        <v>12.085119898364301</v>
      </c>
      <c r="R179">
        <f>VLOOKUP($B179,'2011B4'!$B:$U,17,FALSE)</f>
        <v>5.0536536672792032</v>
      </c>
      <c r="S179">
        <f>VLOOKUP($B179,'2011B4'!$B:$U,18,FALSE)</f>
        <v>2.5681163365775088</v>
      </c>
      <c r="T179">
        <f>VLOOKUP($B179,'2011B4'!$B:$U,19,FALSE)</f>
        <v>17.792599650627285</v>
      </c>
      <c r="U179">
        <f>VLOOKUP($B179,'2011B4'!$B:$U,20,FALSE)</f>
        <v>37.499489552848303</v>
      </c>
      <c r="V179">
        <f>VLOOKUP($B179,'2001B4'!$E:$W,3,FALSE)</f>
        <v>2026876</v>
      </c>
      <c r="W179">
        <f>VLOOKUP($B179,'2001B4'!$E:$W,4,FALSE)</f>
        <v>1024953</v>
      </c>
      <c r="X179">
        <f>VLOOKUP($B179,'2001B4'!$E:$W,5,FALSE)</f>
        <v>1001923</v>
      </c>
      <c r="Y179">
        <f>VLOOKUP($B179,'2001B4'!$E:$W,6,FALSE)</f>
        <v>444477</v>
      </c>
      <c r="Z179">
        <f>VLOOKUP($B179,'2001B4'!$E:$W,7,FALSE)</f>
        <v>367367</v>
      </c>
      <c r="AA179">
        <f>VLOOKUP($B179,'2001B4'!$E:$W,8,FALSE)</f>
        <v>77110</v>
      </c>
      <c r="AB179">
        <f>VLOOKUP($B179,'2001B4'!$E:$W,9,FALSE)</f>
        <v>21.929165869051683</v>
      </c>
      <c r="AC179">
        <f>VLOOKUP($B179,'2001B4'!$E:$W,10,FALSE)</f>
        <v>35.842326428626478</v>
      </c>
      <c r="AD179">
        <f>VLOOKUP($B179,'2001B4'!$E:$W,11,FALSE)</f>
        <v>7.6962002070019349</v>
      </c>
      <c r="AE179">
        <f>VLOOKUP($B179,'2001B4'!$E:$W,12,FALSE)</f>
        <v>82.651520776103155</v>
      </c>
      <c r="AF179">
        <f>VLOOKUP($B179,'2001B4'!$E:$W,13,FALSE)</f>
        <v>17.348479223896849</v>
      </c>
      <c r="AG179">
        <f>VLOOKUP($B179,'2001B4'!$E:$W,14,FALSE)</f>
        <v>69.624075036503569</v>
      </c>
      <c r="AH179">
        <f>VLOOKUP($B179,'2001B4'!$E:$W,15,FALSE)</f>
        <v>13.895207176074354</v>
      </c>
      <c r="AI179">
        <f>VLOOKUP($B179,'2001B4'!$E:$W,16,FALSE)</f>
        <v>5.492522672714224</v>
      </c>
      <c r="AJ179">
        <f>VLOOKUP($B179,'2001B4'!$E:$W,17,FALSE)</f>
        <v>1.6331553713690474</v>
      </c>
      <c r="AK179">
        <f>VLOOKUP($B179,'2001B4'!$E:$W,18,FALSE)</f>
        <v>9.3550397433388</v>
      </c>
      <c r="AL179">
        <f>VLOOKUP($B179,'2001B4'!$E:$W,19,FALSE)</f>
        <v>30.375924963496431</v>
      </c>
      <c r="AN179">
        <f t="shared" si="12"/>
        <v>-3.5467393337005753</v>
      </c>
      <c r="AO179">
        <f t="shared" si="13"/>
        <v>-7.0144546690731922</v>
      </c>
      <c r="AP179">
        <f t="shared" si="14"/>
        <v>3.4787410679575359E-3</v>
      </c>
      <c r="AQ179">
        <f t="shared" si="15"/>
        <v>3.3593408264672711</v>
      </c>
      <c r="AR179">
        <f t="shared" si="16"/>
        <v>-7.1235645893518651</v>
      </c>
      <c r="AS179">
        <f t="shared" si="17"/>
        <v>-1.8100872777100534</v>
      </c>
      <c r="AT179">
        <f t="shared" si="18"/>
        <v>-0.43886900543502083</v>
      </c>
      <c r="AU179">
        <f t="shared" si="19"/>
        <v>0.93496096520846139</v>
      </c>
      <c r="AV179">
        <f t="shared" si="20"/>
        <v>8.4375599072884846</v>
      </c>
    </row>
    <row r="180" spans="1:48" x14ac:dyDescent="0.25">
      <c r="A180" t="s">
        <v>2837</v>
      </c>
      <c r="B180">
        <v>179</v>
      </c>
      <c r="C180" t="s">
        <v>239</v>
      </c>
      <c r="D180">
        <f>VLOOKUP($B180,'2011B4'!$B:$U,3,FALSE)</f>
        <v>0</v>
      </c>
      <c r="E180">
        <f>VLOOKUP($B180,'2011B4'!$B:$U,4,FALSE)</f>
        <v>3797117</v>
      </c>
      <c r="F180">
        <f>VLOOKUP($B180,'2011B4'!$B:$U,5,FALSE)</f>
        <v>1914586</v>
      </c>
      <c r="G180">
        <f>VLOOKUP($B180,'2011B4'!$B:$U,6,FALSE)</f>
        <v>1882531</v>
      </c>
      <c r="H180">
        <f>VLOOKUP($B180,'2011B4'!$B:$U,7,FALSE)</f>
        <v>692991</v>
      </c>
      <c r="I180">
        <f>VLOOKUP($B180,'2011B4'!$B:$U,8,FALSE)</f>
        <v>550115</v>
      </c>
      <c r="J180">
        <f>VLOOKUP($B180,'2011B4'!$B:$U,9,FALSE)</f>
        <v>142876</v>
      </c>
      <c r="K180">
        <f>VLOOKUP($B180,'2011B4'!$B:$U,10,FALSE)</f>
        <v>18.250451592616187</v>
      </c>
      <c r="L180">
        <f>VLOOKUP($B180,'2011B4'!$B:$U,11,FALSE)</f>
        <v>28.732843549467091</v>
      </c>
      <c r="M180">
        <f>VLOOKUP($B180,'2011B4'!$B:$U,12,FALSE)</f>
        <v>7.5895695741530949</v>
      </c>
      <c r="N180">
        <f>VLOOKUP($B180,'2011B4'!$B:$U,13,FALSE)</f>
        <v>79.382704825892404</v>
      </c>
      <c r="O180">
        <f>VLOOKUP($B180,'2011B4'!$B:$U,14,FALSE)</f>
        <v>20.6172951741076</v>
      </c>
      <c r="P180">
        <f>VLOOKUP($B180,'2011B4'!$B:$U,15,FALSE)</f>
        <v>64.762601534507667</v>
      </c>
      <c r="Q180">
        <f>VLOOKUP($B180,'2011B4'!$B:$U,16,FALSE)</f>
        <v>8.2125164684678449</v>
      </c>
      <c r="R180">
        <f>VLOOKUP($B180,'2011B4'!$B:$U,17,FALSE)</f>
        <v>5.2179609836202774</v>
      </c>
      <c r="S180">
        <f>VLOOKUP($B180,'2011B4'!$B:$U,18,FALSE)</f>
        <v>2.7798340815392986</v>
      </c>
      <c r="T180">
        <f>VLOOKUP($B180,'2011B4'!$B:$U,19,FALSE)</f>
        <v>19.027086931864915</v>
      </c>
      <c r="U180">
        <f>VLOOKUP($B180,'2011B4'!$B:$U,20,FALSE)</f>
        <v>35.237398465492333</v>
      </c>
      <c r="V180">
        <f>VLOOKUP($B180,'2001B4'!$E:$W,3,FALSE)</f>
        <v>3214832</v>
      </c>
      <c r="W180">
        <f>VLOOKUP($B180,'2001B4'!$E:$W,4,FALSE)</f>
        <v>1623819</v>
      </c>
      <c r="X180">
        <f>VLOOKUP($B180,'2001B4'!$E:$W,5,FALSE)</f>
        <v>1591013</v>
      </c>
      <c r="Y180">
        <f>VLOOKUP($B180,'2001B4'!$E:$W,6,FALSE)</f>
        <v>682275</v>
      </c>
      <c r="Z180">
        <f>VLOOKUP($B180,'2001B4'!$E:$W,7,FALSE)</f>
        <v>563711</v>
      </c>
      <c r="AA180">
        <f>VLOOKUP($B180,'2001B4'!$E:$W,8,FALSE)</f>
        <v>118564</v>
      </c>
      <c r="AB180">
        <f>VLOOKUP($B180,'2001B4'!$E:$W,9,FALSE)</f>
        <v>21.222726413075396</v>
      </c>
      <c r="AC180">
        <f>VLOOKUP($B180,'2001B4'!$E:$W,10,FALSE)</f>
        <v>34.715137586147229</v>
      </c>
      <c r="AD180">
        <f>VLOOKUP($B180,'2001B4'!$E:$W,11,FALSE)</f>
        <v>7.452107556632158</v>
      </c>
      <c r="AE180">
        <f>VLOOKUP($B180,'2001B4'!$E:$W,12,FALSE)</f>
        <v>82.622256421530906</v>
      </c>
      <c r="AF180">
        <f>VLOOKUP($B180,'2001B4'!$E:$W,13,FALSE)</f>
        <v>17.377743578469094</v>
      </c>
      <c r="AG180">
        <f>VLOOKUP($B180,'2001B4'!$E:$W,14,FALSE)</f>
        <v>70.796819464292255</v>
      </c>
      <c r="AH180">
        <f>VLOOKUP($B180,'2001B4'!$E:$W,15,FALSE)</f>
        <v>11.888901102927704</v>
      </c>
      <c r="AI180">
        <f>VLOOKUP($B180,'2001B4'!$E:$W,16,FALSE)</f>
        <v>4.9720420651496831</v>
      </c>
      <c r="AJ180">
        <f>VLOOKUP($B180,'2001B4'!$E:$W,17,FALSE)</f>
        <v>1.5457110402696861</v>
      </c>
      <c r="AK180">
        <f>VLOOKUP($B180,'2001B4'!$E:$W,18,FALSE)</f>
        <v>10.79652632736067</v>
      </c>
      <c r="AL180">
        <f>VLOOKUP($B180,'2001B4'!$E:$W,19,FALSE)</f>
        <v>29.203180535707745</v>
      </c>
      <c r="AN180">
        <f t="shared" si="12"/>
        <v>-2.9722748204592087</v>
      </c>
      <c r="AO180">
        <f t="shared" si="13"/>
        <v>-5.9822940366801376</v>
      </c>
      <c r="AP180">
        <f t="shared" si="14"/>
        <v>0.1374620175209369</v>
      </c>
      <c r="AQ180">
        <f t="shared" si="15"/>
        <v>3.2395515956385061</v>
      </c>
      <c r="AR180">
        <f t="shared" si="16"/>
        <v>-6.0342179297845888</v>
      </c>
      <c r="AS180">
        <f t="shared" si="17"/>
        <v>-3.6763846344598594</v>
      </c>
      <c r="AT180">
        <f t="shared" si="18"/>
        <v>0.24591891847059433</v>
      </c>
      <c r="AU180">
        <f t="shared" si="19"/>
        <v>1.2341230412696125</v>
      </c>
      <c r="AV180">
        <f t="shared" si="20"/>
        <v>8.2305606045042445</v>
      </c>
    </row>
    <row r="181" spans="1:48" x14ac:dyDescent="0.25">
      <c r="A181" t="s">
        <v>2839</v>
      </c>
      <c r="B181">
        <v>180</v>
      </c>
      <c r="C181" t="s">
        <v>240</v>
      </c>
      <c r="D181">
        <f>VLOOKUP($B181,'2011B4'!$B:$U,3,FALSE)</f>
        <v>0</v>
      </c>
      <c r="E181">
        <f>VLOOKUP($B181,'2011B4'!$B:$U,4,FALSE)</f>
        <v>3487731</v>
      </c>
      <c r="F181">
        <f>VLOOKUP($B181,'2011B4'!$B:$U,5,FALSE)</f>
        <v>1843884</v>
      </c>
      <c r="G181">
        <f>VLOOKUP($B181,'2011B4'!$B:$U,6,FALSE)</f>
        <v>1643847</v>
      </c>
      <c r="H181">
        <f>VLOOKUP($B181,'2011B4'!$B:$U,7,FALSE)</f>
        <v>742970</v>
      </c>
      <c r="I181">
        <f>VLOOKUP($B181,'2011B4'!$B:$U,8,FALSE)</f>
        <v>639942</v>
      </c>
      <c r="J181">
        <f>VLOOKUP($B181,'2011B4'!$B:$U,9,FALSE)</f>
        <v>103028</v>
      </c>
      <c r="K181">
        <f>VLOOKUP($B181,'2011B4'!$B:$U,10,FALSE)</f>
        <v>21.30238828625258</v>
      </c>
      <c r="L181">
        <f>VLOOKUP($B181,'2011B4'!$B:$U,11,FALSE)</f>
        <v>34.706196268311892</v>
      </c>
      <c r="M181">
        <f>VLOOKUP($B181,'2011B4'!$B:$U,12,FALSE)</f>
        <v>6.267493264275811</v>
      </c>
      <c r="N181">
        <f>VLOOKUP($B181,'2011B4'!$B:$U,13,FALSE)</f>
        <v>86.132952878312722</v>
      </c>
      <c r="O181">
        <f>VLOOKUP($B181,'2011B4'!$B:$U,14,FALSE)</f>
        <v>13.867047121687282</v>
      </c>
      <c r="P181">
        <f>VLOOKUP($B181,'2011B4'!$B:$U,15,FALSE)</f>
        <v>79.288396570521016</v>
      </c>
      <c r="Q181">
        <f>VLOOKUP($B181,'2011B4'!$B:$U,16,FALSE)</f>
        <v>3.7608517167584155</v>
      </c>
      <c r="R181">
        <f>VLOOKUP($B181,'2011B4'!$B:$U,17,FALSE)</f>
        <v>3.8702774001642055</v>
      </c>
      <c r="S181">
        <f>VLOOKUP($B181,'2011B4'!$B:$U,18,FALSE)</f>
        <v>2.102238313794635</v>
      </c>
      <c r="T181">
        <f>VLOOKUP($B181,'2011B4'!$B:$U,19,FALSE)</f>
        <v>10.978235998761727</v>
      </c>
      <c r="U181">
        <f>VLOOKUP($B181,'2011B4'!$B:$U,20,FALSE)</f>
        <v>20.711603429478984</v>
      </c>
      <c r="V181">
        <f>VLOOKUP($B181,'2001B4'!$E:$W,3,FALSE)</f>
        <v>2381072</v>
      </c>
      <c r="W181">
        <f>VLOOKUP($B181,'2001B4'!$E:$W,4,FALSE)</f>
        <v>1275351</v>
      </c>
      <c r="X181">
        <f>VLOOKUP($B181,'2001B4'!$E:$W,5,FALSE)</f>
        <v>1105721</v>
      </c>
      <c r="Y181">
        <f>VLOOKUP($B181,'2001B4'!$E:$W,6,FALSE)</f>
        <v>636227</v>
      </c>
      <c r="Z181">
        <f>VLOOKUP($B181,'2001B4'!$E:$W,7,FALSE)</f>
        <v>573150</v>
      </c>
      <c r="AA181">
        <f>VLOOKUP($B181,'2001B4'!$E:$W,8,FALSE)</f>
        <v>63077</v>
      </c>
      <c r="AB181">
        <f>VLOOKUP($B181,'2001B4'!$E:$W,9,FALSE)</f>
        <v>26.720191577575143</v>
      </c>
      <c r="AC181">
        <f>VLOOKUP($B181,'2001B4'!$E:$W,10,FALSE)</f>
        <v>44.940569302098012</v>
      </c>
      <c r="AD181">
        <f>VLOOKUP($B181,'2001B4'!$E:$W,11,FALSE)</f>
        <v>5.7046036025362641</v>
      </c>
      <c r="AE181">
        <f>VLOOKUP($B181,'2001B4'!$E:$W,12,FALSE)</f>
        <v>90.085771273460566</v>
      </c>
      <c r="AF181">
        <f>VLOOKUP($B181,'2001B4'!$E:$W,13,FALSE)</f>
        <v>9.9142287265394273</v>
      </c>
      <c r="AG181">
        <f>VLOOKUP($B181,'2001B4'!$E:$W,14,FALSE)</f>
        <v>81.891368961078356</v>
      </c>
      <c r="AH181">
        <f>VLOOKUP($B181,'2001B4'!$E:$W,15,FALSE)</f>
        <v>4.898094548015095</v>
      </c>
      <c r="AI181">
        <f>VLOOKUP($B181,'2001B4'!$E:$W,16,FALSE)</f>
        <v>4.5336020005438309</v>
      </c>
      <c r="AJ181">
        <f>VLOOKUP($B181,'2001B4'!$E:$W,17,FALSE)</f>
        <v>1.4347080523146614</v>
      </c>
      <c r="AK181">
        <f>VLOOKUP($B181,'2001B4'!$E:$W,18,FALSE)</f>
        <v>7.2422264380480552</v>
      </c>
      <c r="AL181">
        <f>VLOOKUP($B181,'2001B4'!$E:$W,19,FALSE)</f>
        <v>18.108631038921644</v>
      </c>
      <c r="AN181">
        <f t="shared" si="12"/>
        <v>-5.4178032913225636</v>
      </c>
      <c r="AO181">
        <f t="shared" si="13"/>
        <v>-10.23437303378612</v>
      </c>
      <c r="AP181">
        <f t="shared" si="14"/>
        <v>0.56288966173954691</v>
      </c>
      <c r="AQ181">
        <f t="shared" si="15"/>
        <v>3.9528183951478546</v>
      </c>
      <c r="AR181">
        <f t="shared" si="16"/>
        <v>-2.6029723905573405</v>
      </c>
      <c r="AS181">
        <f t="shared" si="17"/>
        <v>-1.1372428312566796</v>
      </c>
      <c r="AT181">
        <f t="shared" si="18"/>
        <v>-0.66332460037962537</v>
      </c>
      <c r="AU181">
        <f t="shared" si="19"/>
        <v>0.66753026147997363</v>
      </c>
      <c r="AV181">
        <f t="shared" si="20"/>
        <v>3.7360095607136721</v>
      </c>
    </row>
    <row r="182" spans="1:48" x14ac:dyDescent="0.25">
      <c r="A182" t="s">
        <v>2841</v>
      </c>
      <c r="B182">
        <v>181</v>
      </c>
      <c r="C182" t="s">
        <v>241</v>
      </c>
      <c r="D182">
        <f>VLOOKUP($B182,'2011B4'!$B:$U,3,FALSE)</f>
        <v>0</v>
      </c>
      <c r="E182">
        <f>VLOOKUP($B182,'2011B4'!$B:$U,4,FALSE)</f>
        <v>1117361</v>
      </c>
      <c r="F182">
        <f>VLOOKUP($B182,'2011B4'!$B:$U,5,FALSE)</f>
        <v>593897</v>
      </c>
      <c r="G182">
        <f>VLOOKUP($B182,'2011B4'!$B:$U,6,FALSE)</f>
        <v>523464</v>
      </c>
      <c r="H182">
        <f>VLOOKUP($B182,'2011B4'!$B:$U,7,FALSE)</f>
        <v>232762</v>
      </c>
      <c r="I182">
        <f>VLOOKUP($B182,'2011B4'!$B:$U,8,FALSE)</f>
        <v>192781</v>
      </c>
      <c r="J182">
        <f>VLOOKUP($B182,'2011B4'!$B:$U,9,FALSE)</f>
        <v>39981</v>
      </c>
      <c r="K182">
        <f>VLOOKUP($B182,'2011B4'!$B:$U,10,FALSE)</f>
        <v>20.831405427610235</v>
      </c>
      <c r="L182">
        <f>VLOOKUP($B182,'2011B4'!$B:$U,11,FALSE)</f>
        <v>32.460342449953444</v>
      </c>
      <c r="M182">
        <f>VLOOKUP($B182,'2011B4'!$B:$U,12,FALSE)</f>
        <v>7.6377745174453251</v>
      </c>
      <c r="N182">
        <f>VLOOKUP($B182,'2011B4'!$B:$U,13,FALSE)</f>
        <v>82.82322715907236</v>
      </c>
      <c r="O182">
        <f>VLOOKUP($B182,'2011B4'!$B:$U,14,FALSE)</f>
        <v>17.176772840927644</v>
      </c>
      <c r="P182">
        <f>VLOOKUP($B182,'2011B4'!$B:$U,15,FALSE)</f>
        <v>84.095342023182482</v>
      </c>
      <c r="Q182">
        <f>VLOOKUP($B182,'2011B4'!$B:$U,16,FALSE)</f>
        <v>2.8058703740301256</v>
      </c>
      <c r="R182">
        <f>VLOOKUP($B182,'2011B4'!$B:$U,17,FALSE)</f>
        <v>2.0338371383645097</v>
      </c>
      <c r="S182">
        <f>VLOOKUP($B182,'2011B4'!$B:$U,18,FALSE)</f>
        <v>1.0697622464147927</v>
      </c>
      <c r="T182">
        <f>VLOOKUP($B182,'2011B4'!$B:$U,19,FALSE)</f>
        <v>9.9951882180080922</v>
      </c>
      <c r="U182">
        <f>VLOOKUP($B182,'2011B4'!$B:$U,20,FALSE)</f>
        <v>15.904657976817521</v>
      </c>
      <c r="V182">
        <f>VLOOKUP($B182,'2001B4'!$E:$W,3,FALSE)</f>
        <v>1176391</v>
      </c>
      <c r="W182">
        <f>VLOOKUP($B182,'2001B4'!$E:$W,4,FALSE)</f>
        <v>631916</v>
      </c>
      <c r="X182">
        <f>VLOOKUP($B182,'2001B4'!$E:$W,5,FALSE)</f>
        <v>544475</v>
      </c>
      <c r="Y182">
        <f>VLOOKUP($B182,'2001B4'!$E:$W,6,FALSE)</f>
        <v>336631</v>
      </c>
      <c r="Z182">
        <f>VLOOKUP($B182,'2001B4'!$E:$W,7,FALSE)</f>
        <v>292640</v>
      </c>
      <c r="AA182">
        <f>VLOOKUP($B182,'2001B4'!$E:$W,8,FALSE)</f>
        <v>43991</v>
      </c>
      <c r="AB182">
        <f>VLOOKUP($B182,'2001B4'!$E:$W,9,FALSE)</f>
        <v>28.615570843367554</v>
      </c>
      <c r="AC182">
        <f>VLOOKUP($B182,'2001B4'!$E:$W,10,FALSE)</f>
        <v>46.309952588635198</v>
      </c>
      <c r="AD182">
        <f>VLOOKUP($B182,'2001B4'!$E:$W,11,FALSE)</f>
        <v>8.0795261490426551</v>
      </c>
      <c r="AE182">
        <f>VLOOKUP($B182,'2001B4'!$E:$W,12,FALSE)</f>
        <v>86.931981903033289</v>
      </c>
      <c r="AF182">
        <f>VLOOKUP($B182,'2001B4'!$E:$W,13,FALSE)</f>
        <v>13.068018096966707</v>
      </c>
      <c r="AG182">
        <f>VLOOKUP($B182,'2001B4'!$E:$W,14,FALSE)</f>
        <v>88.566709542496071</v>
      </c>
      <c r="AH182">
        <f>VLOOKUP($B182,'2001B4'!$E:$W,15,FALSE)</f>
        <v>3.4473949220362954</v>
      </c>
      <c r="AI182">
        <f>VLOOKUP($B182,'2001B4'!$E:$W,16,FALSE)</f>
        <v>2.7329627990292042</v>
      </c>
      <c r="AJ182">
        <f>VLOOKUP($B182,'2001B4'!$E:$W,17,FALSE)</f>
        <v>0.53797778576542266</v>
      </c>
      <c r="AK182">
        <f>VLOOKUP($B182,'2001B4'!$E:$W,18,FALSE)</f>
        <v>4.7149549506729924</v>
      </c>
      <c r="AL182">
        <f>VLOOKUP($B182,'2001B4'!$E:$W,19,FALSE)</f>
        <v>11.433290457503929</v>
      </c>
      <c r="AN182">
        <f t="shared" si="12"/>
        <v>-7.7841654157573181</v>
      </c>
      <c r="AO182">
        <f t="shared" si="13"/>
        <v>-13.849610138681754</v>
      </c>
      <c r="AP182">
        <f t="shared" si="14"/>
        <v>-0.44175163159733</v>
      </c>
      <c r="AQ182">
        <f t="shared" si="15"/>
        <v>4.1087547439609367</v>
      </c>
      <c r="AR182">
        <f t="shared" si="16"/>
        <v>-4.4713675193135884</v>
      </c>
      <c r="AS182">
        <f t="shared" si="17"/>
        <v>-0.64152454800616976</v>
      </c>
      <c r="AT182">
        <f t="shared" si="18"/>
        <v>-0.6991256606646945</v>
      </c>
      <c r="AU182">
        <f t="shared" si="19"/>
        <v>0.53178446064937002</v>
      </c>
      <c r="AV182">
        <f t="shared" si="20"/>
        <v>5.2802332673350998</v>
      </c>
    </row>
    <row r="183" spans="1:48" x14ac:dyDescent="0.25">
      <c r="A183" t="s">
        <v>2843</v>
      </c>
      <c r="B183">
        <v>182</v>
      </c>
      <c r="C183" t="s">
        <v>242</v>
      </c>
      <c r="D183">
        <f>VLOOKUP($B183,'2011B4'!$B:$U,3,FALSE)</f>
        <v>0</v>
      </c>
      <c r="E183">
        <f>VLOOKUP($B183,'2011B4'!$B:$U,4,FALSE)</f>
        <v>2148665</v>
      </c>
      <c r="F183">
        <f>VLOOKUP($B183,'2011B4'!$B:$U,5,FALSE)</f>
        <v>1114721</v>
      </c>
      <c r="G183">
        <f>VLOOKUP($B183,'2011B4'!$B:$U,6,FALSE)</f>
        <v>1033944</v>
      </c>
      <c r="H183">
        <f>VLOOKUP($B183,'2011B4'!$B:$U,7,FALSE)</f>
        <v>459847</v>
      </c>
      <c r="I183">
        <f>VLOOKUP($B183,'2011B4'!$B:$U,8,FALSE)</f>
        <v>368813</v>
      </c>
      <c r="J183">
        <f>VLOOKUP($B183,'2011B4'!$B:$U,9,FALSE)</f>
        <v>91034</v>
      </c>
      <c r="K183">
        <f>VLOOKUP($B183,'2011B4'!$B:$U,10,FALSE)</f>
        <v>21.401521409805625</v>
      </c>
      <c r="L183">
        <f>VLOOKUP($B183,'2011B4'!$B:$U,11,FALSE)</f>
        <v>33.085677940937686</v>
      </c>
      <c r="M183">
        <f>VLOOKUP($B183,'2011B4'!$B:$U,12,FALSE)</f>
        <v>8.8045387371076185</v>
      </c>
      <c r="N183">
        <f>VLOOKUP($B183,'2011B4'!$B:$U,13,FALSE)</f>
        <v>80.203415483845717</v>
      </c>
      <c r="O183">
        <f>VLOOKUP($B183,'2011B4'!$B:$U,14,FALSE)</f>
        <v>19.796584516154287</v>
      </c>
      <c r="P183">
        <f>VLOOKUP($B183,'2011B4'!$B:$U,15,FALSE)</f>
        <v>79.978340621989489</v>
      </c>
      <c r="Q183">
        <f>VLOOKUP($B183,'2011B4'!$B:$U,16,FALSE)</f>
        <v>3.8169217152661647</v>
      </c>
      <c r="R183">
        <f>VLOOKUP($B183,'2011B4'!$B:$U,17,FALSE)</f>
        <v>3.6438206620897819</v>
      </c>
      <c r="S183">
        <f>VLOOKUP($B183,'2011B4'!$B:$U,18,FALSE)</f>
        <v>2.4608184896280716</v>
      </c>
      <c r="T183">
        <f>VLOOKUP($B183,'2011B4'!$B:$U,19,FALSE)</f>
        <v>10.100098511026495</v>
      </c>
      <c r="U183">
        <f>VLOOKUP($B183,'2011B4'!$B:$U,20,FALSE)</f>
        <v>20.021659378010511</v>
      </c>
      <c r="V183">
        <f>VLOOKUP($B183,'2001B4'!$E:$W,3,FALSE)</f>
        <v>1682350</v>
      </c>
      <c r="W183">
        <f>VLOOKUP($B183,'2001B4'!$E:$W,4,FALSE)</f>
        <v>887939</v>
      </c>
      <c r="X183">
        <f>VLOOKUP($B183,'2001B4'!$E:$W,5,FALSE)</f>
        <v>794411</v>
      </c>
      <c r="Y183">
        <f>VLOOKUP($B183,'2001B4'!$E:$W,6,FALSE)</f>
        <v>499528</v>
      </c>
      <c r="Z183">
        <f>VLOOKUP($B183,'2001B4'!$E:$W,7,FALSE)</f>
        <v>396625</v>
      </c>
      <c r="AA183">
        <f>VLOOKUP($B183,'2001B4'!$E:$W,8,FALSE)</f>
        <v>102903</v>
      </c>
      <c r="AB183">
        <f>VLOOKUP($B183,'2001B4'!$E:$W,9,FALSE)</f>
        <v>29.692275685796655</v>
      </c>
      <c r="AC183">
        <f>VLOOKUP($B183,'2001B4'!$E:$W,10,FALSE)</f>
        <v>44.668045890539773</v>
      </c>
      <c r="AD183">
        <f>VLOOKUP($B183,'2001B4'!$E:$W,11,FALSE)</f>
        <v>12.953370484547671</v>
      </c>
      <c r="AE183">
        <f>VLOOKUP($B183,'2001B4'!$E:$W,12,FALSE)</f>
        <v>79.399953556157016</v>
      </c>
      <c r="AF183">
        <f>VLOOKUP($B183,'2001B4'!$E:$W,13,FALSE)</f>
        <v>20.600046443842988</v>
      </c>
      <c r="AG183">
        <f>VLOOKUP($B183,'2001B4'!$E:$W,14,FALSE)</f>
        <v>85.64464854822954</v>
      </c>
      <c r="AH183">
        <f>VLOOKUP($B183,'2001B4'!$E:$W,15,FALSE)</f>
        <v>4.1016719783475599</v>
      </c>
      <c r="AI183">
        <f>VLOOKUP($B183,'2001B4'!$E:$W,16,FALSE)</f>
        <v>3.8400249835845037</v>
      </c>
      <c r="AJ183">
        <f>VLOOKUP($B183,'2001B4'!$E:$W,17,FALSE)</f>
        <v>0.92267100142534553</v>
      </c>
      <c r="AK183">
        <f>VLOOKUP($B183,'2001B4'!$E:$W,18,FALSE)</f>
        <v>5.4909834884130619</v>
      </c>
      <c r="AL183">
        <f>VLOOKUP($B183,'2001B4'!$E:$W,19,FALSE)</f>
        <v>14.35535145177046</v>
      </c>
      <c r="AN183">
        <f t="shared" si="12"/>
        <v>-8.2907542759910307</v>
      </c>
      <c r="AO183">
        <f t="shared" si="13"/>
        <v>-11.582367949602087</v>
      </c>
      <c r="AP183">
        <f t="shared" si="14"/>
        <v>-4.1488317474400525</v>
      </c>
      <c r="AQ183">
        <f t="shared" si="15"/>
        <v>-0.80346192768870139</v>
      </c>
      <c r="AR183">
        <f t="shared" si="16"/>
        <v>-5.6663079262400515</v>
      </c>
      <c r="AS183">
        <f t="shared" si="17"/>
        <v>-0.28475026308139517</v>
      </c>
      <c r="AT183">
        <f t="shared" si="18"/>
        <v>-0.19620432149472178</v>
      </c>
      <c r="AU183">
        <f t="shared" si="19"/>
        <v>1.5381474882027262</v>
      </c>
      <c r="AV183">
        <f t="shared" si="20"/>
        <v>4.609115022613433</v>
      </c>
    </row>
    <row r="184" spans="1:48" x14ac:dyDescent="0.25">
      <c r="A184" t="s">
        <v>2845</v>
      </c>
      <c r="B184">
        <v>183</v>
      </c>
      <c r="C184" t="s">
        <v>243</v>
      </c>
      <c r="D184">
        <f>VLOOKUP($B184,'2011B4'!$B:$U,3,FALSE)</f>
        <v>0</v>
      </c>
      <c r="E184">
        <f>VLOOKUP($B184,'2011B4'!$B:$U,4,FALSE)</f>
        <v>3433919</v>
      </c>
      <c r="F184">
        <f>VLOOKUP($B184,'2011B4'!$B:$U,5,FALSE)</f>
        <v>1787146</v>
      </c>
      <c r="G184">
        <f>VLOOKUP($B184,'2011B4'!$B:$U,6,FALSE)</f>
        <v>1646773</v>
      </c>
      <c r="H184">
        <f>VLOOKUP($B184,'2011B4'!$B:$U,7,FALSE)</f>
        <v>740045</v>
      </c>
      <c r="I184">
        <f>VLOOKUP($B184,'2011B4'!$B:$U,8,FALSE)</f>
        <v>604746</v>
      </c>
      <c r="J184">
        <f>VLOOKUP($B184,'2011B4'!$B:$U,9,FALSE)</f>
        <v>135299</v>
      </c>
      <c r="K184">
        <f>VLOOKUP($B184,'2011B4'!$B:$U,10,FALSE)</f>
        <v>21.551032508338142</v>
      </c>
      <c r="L184">
        <f>VLOOKUP($B184,'2011B4'!$B:$U,11,FALSE)</f>
        <v>33.838645527561823</v>
      </c>
      <c r="M184">
        <f>VLOOKUP($B184,'2011B4'!$B:$U,12,FALSE)</f>
        <v>8.2160079136590163</v>
      </c>
      <c r="N184">
        <f>VLOOKUP($B184,'2011B4'!$B:$U,13,FALSE)</f>
        <v>81.717463127242269</v>
      </c>
      <c r="O184">
        <f>VLOOKUP($B184,'2011B4'!$B:$U,14,FALSE)</f>
        <v>18.282536872757738</v>
      </c>
      <c r="P184">
        <f>VLOOKUP($B184,'2011B4'!$B:$U,15,FALSE)</f>
        <v>75.868089102689694</v>
      </c>
      <c r="Q184">
        <f>VLOOKUP($B184,'2011B4'!$B:$U,16,FALSE)</f>
        <v>4.4172989480369438</v>
      </c>
      <c r="R184">
        <f>VLOOKUP($B184,'2011B4'!$B:$U,17,FALSE)</f>
        <v>3.5231641319108973</v>
      </c>
      <c r="S184">
        <f>VLOOKUP($B184,'2011B4'!$B:$U,18,FALSE)</f>
        <v>1.6273334729644817</v>
      </c>
      <c r="T184">
        <f>VLOOKUP($B184,'2011B4'!$B:$U,19,FALSE)</f>
        <v>14.564114344397975</v>
      </c>
      <c r="U184">
        <f>VLOOKUP($B184,'2011B4'!$B:$U,20,FALSE)</f>
        <v>24.131910897310298</v>
      </c>
      <c r="V184">
        <f>VLOOKUP($B184,'2001B4'!$E:$W,3,FALSE)</f>
        <v>2765586</v>
      </c>
      <c r="W184">
        <f>VLOOKUP($B184,'2001B4'!$E:$W,4,FALSE)</f>
        <v>1451101</v>
      </c>
      <c r="X184">
        <f>VLOOKUP($B184,'2001B4'!$E:$W,5,FALSE)</f>
        <v>1314485</v>
      </c>
      <c r="Y184">
        <f>VLOOKUP($B184,'2001B4'!$E:$W,6,FALSE)</f>
        <v>697252</v>
      </c>
      <c r="Z184">
        <f>VLOOKUP($B184,'2001B4'!$E:$W,7,FALSE)</f>
        <v>622410</v>
      </c>
      <c r="AA184">
        <f>VLOOKUP($B184,'2001B4'!$E:$W,8,FALSE)</f>
        <v>74842</v>
      </c>
      <c r="AB184">
        <f>VLOOKUP($B184,'2001B4'!$E:$W,9,FALSE)</f>
        <v>25.211727279498813</v>
      </c>
      <c r="AC184">
        <f>VLOOKUP($B184,'2001B4'!$E:$W,10,FALSE)</f>
        <v>42.892259050197055</v>
      </c>
      <c r="AD184">
        <f>VLOOKUP($B184,'2001B4'!$E:$W,11,FALSE)</f>
        <v>5.693636671396022</v>
      </c>
      <c r="AE184">
        <f>VLOOKUP($B184,'2001B4'!$E:$W,12,FALSE)</f>
        <v>89.266147676880095</v>
      </c>
      <c r="AF184">
        <f>VLOOKUP($B184,'2001B4'!$E:$W,13,FALSE)</f>
        <v>10.733852323119905</v>
      </c>
      <c r="AG184">
        <f>VLOOKUP($B184,'2001B4'!$E:$W,14,FALSE)</f>
        <v>82.721885344179711</v>
      </c>
      <c r="AH184">
        <f>VLOOKUP($B184,'2001B4'!$E:$W,15,FALSE)</f>
        <v>4.9613339223121624</v>
      </c>
      <c r="AI184">
        <f>VLOOKUP($B184,'2001B4'!$E:$W,16,FALSE)</f>
        <v>4.1064062921296749</v>
      </c>
      <c r="AJ184">
        <f>VLOOKUP($B184,'2001B4'!$E:$W,17,FALSE)</f>
        <v>0.89020899187094471</v>
      </c>
      <c r="AK184">
        <f>VLOOKUP($B184,'2001B4'!$E:$W,18,FALSE)</f>
        <v>7.3201654495074955</v>
      </c>
      <c r="AL184">
        <f>VLOOKUP($B184,'2001B4'!$E:$W,19,FALSE)</f>
        <v>17.278114655820289</v>
      </c>
      <c r="AN184">
        <f t="shared" si="12"/>
        <v>-3.6606947711606708</v>
      </c>
      <c r="AO184">
        <f t="shared" si="13"/>
        <v>-9.0536135226352314</v>
      </c>
      <c r="AP184">
        <f t="shared" si="14"/>
        <v>2.5223712422629943</v>
      </c>
      <c r="AQ184">
        <f t="shared" si="15"/>
        <v>7.5486845496378336</v>
      </c>
      <c r="AR184">
        <f t="shared" si="16"/>
        <v>-6.8537962414900164</v>
      </c>
      <c r="AS184">
        <f t="shared" si="17"/>
        <v>-0.54403497427521863</v>
      </c>
      <c r="AT184">
        <f t="shared" si="18"/>
        <v>-0.58324216021877762</v>
      </c>
      <c r="AU184">
        <f t="shared" si="19"/>
        <v>0.73712448109353701</v>
      </c>
      <c r="AV184">
        <f t="shared" si="20"/>
        <v>7.2439488948904796</v>
      </c>
    </row>
    <row r="185" spans="1:48" x14ac:dyDescent="0.25">
      <c r="A185" t="s">
        <v>2847</v>
      </c>
      <c r="B185">
        <v>184</v>
      </c>
      <c r="C185" t="s">
        <v>244</v>
      </c>
      <c r="D185">
        <f>VLOOKUP($B185,'2011B4'!$B:$U,3,FALSE)</f>
        <v>0</v>
      </c>
      <c r="E185">
        <f>VLOOKUP($B185,'2011B4'!$B:$U,4,FALSE)</f>
        <v>2559297</v>
      </c>
      <c r="F185">
        <f>VLOOKUP($B185,'2011B4'!$B:$U,5,FALSE)</f>
        <v>1295095</v>
      </c>
      <c r="G185">
        <f>VLOOKUP($B185,'2011B4'!$B:$U,6,FALSE)</f>
        <v>1264202</v>
      </c>
      <c r="H185">
        <f>VLOOKUP($B185,'2011B4'!$B:$U,7,FALSE)</f>
        <v>447943</v>
      </c>
      <c r="I185">
        <f>VLOOKUP($B185,'2011B4'!$B:$U,8,FALSE)</f>
        <v>347611</v>
      </c>
      <c r="J185">
        <f>VLOOKUP($B185,'2011B4'!$B:$U,9,FALSE)</f>
        <v>100332</v>
      </c>
      <c r="K185">
        <f>VLOOKUP($B185,'2011B4'!$B:$U,10,FALSE)</f>
        <v>17.502579810002512</v>
      </c>
      <c r="L185">
        <f>VLOOKUP($B185,'2011B4'!$B:$U,11,FALSE)</f>
        <v>26.840579262525143</v>
      </c>
      <c r="M185">
        <f>VLOOKUP($B185,'2011B4'!$B:$U,12,FALSE)</f>
        <v>7.936389912371598</v>
      </c>
      <c r="N185">
        <f>VLOOKUP($B185,'2011B4'!$B:$U,13,FALSE)</f>
        <v>77.601614491129453</v>
      </c>
      <c r="O185">
        <f>VLOOKUP($B185,'2011B4'!$B:$U,14,FALSE)</f>
        <v>22.398385508870547</v>
      </c>
      <c r="P185">
        <f>VLOOKUP($B185,'2011B4'!$B:$U,15,FALSE)</f>
        <v>76.953317721227918</v>
      </c>
      <c r="Q185">
        <f>VLOOKUP($B185,'2011B4'!$B:$U,16,FALSE)</f>
        <v>4.1179346479351162</v>
      </c>
      <c r="R185">
        <f>VLOOKUP($B185,'2011B4'!$B:$U,17,FALSE)</f>
        <v>3.9326432157662916</v>
      </c>
      <c r="S185">
        <f>VLOOKUP($B185,'2011B4'!$B:$U,18,FALSE)</f>
        <v>1.6564607550514241</v>
      </c>
      <c r="T185">
        <f>VLOOKUP($B185,'2011B4'!$B:$U,19,FALSE)</f>
        <v>13.339643660019243</v>
      </c>
      <c r="U185">
        <f>VLOOKUP($B185,'2011B4'!$B:$U,20,FALSE)</f>
        <v>23.046682278772074</v>
      </c>
      <c r="V185">
        <f>VLOOKUP($B185,'2001B4'!$E:$W,3,FALSE)</f>
        <v>2040085</v>
      </c>
      <c r="W185">
        <f>VLOOKUP($B185,'2001B4'!$E:$W,4,FALSE)</f>
        <v>1047165</v>
      </c>
      <c r="X185">
        <f>VLOOKUP($B185,'2001B4'!$E:$W,5,FALSE)</f>
        <v>992920</v>
      </c>
      <c r="Y185">
        <f>VLOOKUP($B185,'2001B4'!$E:$W,6,FALSE)</f>
        <v>492603</v>
      </c>
      <c r="Z185">
        <f>VLOOKUP($B185,'2001B4'!$E:$W,7,FALSE)</f>
        <v>395276</v>
      </c>
      <c r="AA185">
        <f>VLOOKUP($B185,'2001B4'!$E:$W,8,FALSE)</f>
        <v>97327</v>
      </c>
      <c r="AB185">
        <f>VLOOKUP($B185,'2001B4'!$E:$W,9,FALSE)</f>
        <v>24.146199790694993</v>
      </c>
      <c r="AC185">
        <f>VLOOKUP($B185,'2001B4'!$E:$W,10,FALSE)</f>
        <v>37.747250910792474</v>
      </c>
      <c r="AD185">
        <f>VLOOKUP($B185,'2001B4'!$E:$W,11,FALSE)</f>
        <v>9.8020988599282912</v>
      </c>
      <c r="AE185">
        <f>VLOOKUP($B185,'2001B4'!$E:$W,12,FALSE)</f>
        <v>80.242304655067059</v>
      </c>
      <c r="AF185">
        <f>VLOOKUP($B185,'2001B4'!$E:$W,13,FALSE)</f>
        <v>19.757695344932937</v>
      </c>
      <c r="AG185">
        <f>VLOOKUP($B185,'2001B4'!$E:$W,14,FALSE)</f>
        <v>84.749991372362729</v>
      </c>
      <c r="AH185">
        <f>VLOOKUP($B185,'2001B4'!$E:$W,15,FALSE)</f>
        <v>4.5318441016396562</v>
      </c>
      <c r="AI185">
        <f>VLOOKUP($B185,'2001B4'!$E:$W,16,FALSE)</f>
        <v>3.8741136371479667</v>
      </c>
      <c r="AJ185">
        <f>VLOOKUP($B185,'2001B4'!$E:$W,17,FALSE)</f>
        <v>0.69305302647365119</v>
      </c>
      <c r="AK185">
        <f>VLOOKUP($B185,'2001B4'!$E:$W,18,FALSE)</f>
        <v>6.1509978623759904</v>
      </c>
      <c r="AL185">
        <f>VLOOKUP($B185,'2001B4'!$E:$W,19,FALSE)</f>
        <v>15.250008627637271</v>
      </c>
      <c r="AN185">
        <f t="shared" si="12"/>
        <v>-6.6436199806924812</v>
      </c>
      <c r="AO185">
        <f t="shared" si="13"/>
        <v>-10.906671648267331</v>
      </c>
      <c r="AP185">
        <f t="shared" si="14"/>
        <v>-1.8657089475566933</v>
      </c>
      <c r="AQ185">
        <f t="shared" si="15"/>
        <v>2.6406901639376095</v>
      </c>
      <c r="AR185">
        <f t="shared" si="16"/>
        <v>-7.7966736511348103</v>
      </c>
      <c r="AS185">
        <f t="shared" si="17"/>
        <v>-0.41390945370454002</v>
      </c>
      <c r="AT185">
        <f t="shared" si="18"/>
        <v>5.8529578618324862E-2</v>
      </c>
      <c r="AU185">
        <f t="shared" si="19"/>
        <v>0.9634077285777729</v>
      </c>
      <c r="AV185">
        <f t="shared" si="20"/>
        <v>7.188645797643253</v>
      </c>
    </row>
    <row r="186" spans="1:48" x14ac:dyDescent="0.25">
      <c r="A186" t="s">
        <v>2849</v>
      </c>
      <c r="B186">
        <v>185</v>
      </c>
      <c r="C186" t="s">
        <v>245</v>
      </c>
      <c r="D186">
        <f>VLOOKUP($B186,'2011B4'!$B:$U,3,FALSE)</f>
        <v>0</v>
      </c>
      <c r="E186">
        <f>VLOOKUP($B186,'2011B4'!$B:$U,4,FALSE)</f>
        <v>2464464</v>
      </c>
      <c r="F186">
        <f>VLOOKUP($B186,'2011B4'!$B:$U,5,FALSE)</f>
        <v>1255272</v>
      </c>
      <c r="G186">
        <f>VLOOKUP($B186,'2011B4'!$B:$U,6,FALSE)</f>
        <v>1209192</v>
      </c>
      <c r="H186">
        <f>VLOOKUP($B186,'2011B4'!$B:$U,7,FALSE)</f>
        <v>443671</v>
      </c>
      <c r="I186">
        <f>VLOOKUP($B186,'2011B4'!$B:$U,8,FALSE)</f>
        <v>360762</v>
      </c>
      <c r="J186">
        <f>VLOOKUP($B186,'2011B4'!$B:$U,9,FALSE)</f>
        <v>82909</v>
      </c>
      <c r="K186">
        <f>VLOOKUP($B186,'2011B4'!$B:$U,10,FALSE)</f>
        <v>18.002738120743498</v>
      </c>
      <c r="L186">
        <f>VLOOKUP($B186,'2011B4'!$B:$U,11,FALSE)</f>
        <v>28.739747242032003</v>
      </c>
      <c r="M186">
        <f>VLOOKUP($B186,'2011B4'!$B:$U,12,FALSE)</f>
        <v>6.8565620678932708</v>
      </c>
      <c r="N186">
        <f>VLOOKUP($B186,'2011B4'!$B:$U,13,FALSE)</f>
        <v>81.312954869712016</v>
      </c>
      <c r="O186">
        <f>VLOOKUP($B186,'2011B4'!$B:$U,14,FALSE)</f>
        <v>18.687045130287984</v>
      </c>
      <c r="P186">
        <f>VLOOKUP($B186,'2011B4'!$B:$U,15,FALSE)</f>
        <v>71.440549416121399</v>
      </c>
      <c r="Q186">
        <f>VLOOKUP($B186,'2011B4'!$B:$U,16,FALSE)</f>
        <v>5.0345864390505586</v>
      </c>
      <c r="R186">
        <f>VLOOKUP($B186,'2011B4'!$B:$U,17,FALSE)</f>
        <v>4.6958219040685556</v>
      </c>
      <c r="S186">
        <f>VLOOKUP($B186,'2011B4'!$B:$U,18,FALSE)</f>
        <v>1.9413033531603372</v>
      </c>
      <c r="T186">
        <f>VLOOKUP($B186,'2011B4'!$B:$U,19,FALSE)</f>
        <v>16.887738887599141</v>
      </c>
      <c r="U186">
        <f>VLOOKUP($B186,'2011B4'!$B:$U,20,FALSE)</f>
        <v>28.559450583878593</v>
      </c>
      <c r="V186">
        <f>VLOOKUP($B186,'2001B4'!$E:$W,3,FALSE)</f>
        <v>2084814</v>
      </c>
      <c r="W186">
        <f>VLOOKUP($B186,'2001B4'!$E:$W,4,FALSE)</f>
        <v>1075765</v>
      </c>
      <c r="X186">
        <f>VLOOKUP($B186,'2001B4'!$E:$W,5,FALSE)</f>
        <v>1009049</v>
      </c>
      <c r="Y186">
        <f>VLOOKUP($B186,'2001B4'!$E:$W,6,FALSE)</f>
        <v>475748</v>
      </c>
      <c r="Z186">
        <f>VLOOKUP($B186,'2001B4'!$E:$W,7,FALSE)</f>
        <v>396854</v>
      </c>
      <c r="AA186">
        <f>VLOOKUP($B186,'2001B4'!$E:$W,8,FALSE)</f>
        <v>78894</v>
      </c>
      <c r="AB186">
        <f>VLOOKUP($B186,'2001B4'!$E:$W,9,FALSE)</f>
        <v>22.819685593055304</v>
      </c>
      <c r="AC186">
        <f>VLOOKUP($B186,'2001B4'!$E:$W,10,FALSE)</f>
        <v>36.890398925415866</v>
      </c>
      <c r="AD186">
        <f>VLOOKUP($B186,'2001B4'!$E:$W,11,FALSE)</f>
        <v>7.8186490447936619</v>
      </c>
      <c r="AE186">
        <f>VLOOKUP($B186,'2001B4'!$E:$W,12,FALSE)</f>
        <v>83.416850937891482</v>
      </c>
      <c r="AF186">
        <f>VLOOKUP($B186,'2001B4'!$E:$W,13,FALSE)</f>
        <v>16.583149062108511</v>
      </c>
      <c r="AG186">
        <f>VLOOKUP($B186,'2001B4'!$E:$W,14,FALSE)</f>
        <v>79.060342870595363</v>
      </c>
      <c r="AH186">
        <f>VLOOKUP($B186,'2001B4'!$E:$W,15,FALSE)</f>
        <v>6.0504720986740885</v>
      </c>
      <c r="AI186">
        <f>VLOOKUP($B186,'2001B4'!$E:$W,16,FALSE)</f>
        <v>4.4561406458881594</v>
      </c>
      <c r="AJ186">
        <f>VLOOKUP($B186,'2001B4'!$E:$W,17,FALSE)</f>
        <v>0.77015562861010445</v>
      </c>
      <c r="AK186">
        <f>VLOOKUP($B186,'2001B4'!$E:$W,18,FALSE)</f>
        <v>9.6628887562322916</v>
      </c>
      <c r="AL186">
        <f>VLOOKUP($B186,'2001B4'!$E:$W,19,FALSE)</f>
        <v>20.939657129404637</v>
      </c>
      <c r="AN186">
        <f t="shared" si="12"/>
        <v>-4.8169474723118064</v>
      </c>
      <c r="AO186">
        <f t="shared" si="13"/>
        <v>-8.1506516833838631</v>
      </c>
      <c r="AP186">
        <f t="shared" si="14"/>
        <v>-0.96208697690039102</v>
      </c>
      <c r="AQ186">
        <f t="shared" si="15"/>
        <v>2.1038960681794734</v>
      </c>
      <c r="AR186">
        <f t="shared" si="16"/>
        <v>-7.6197934544739638</v>
      </c>
      <c r="AS186">
        <f t="shared" si="17"/>
        <v>-1.0158856596235299</v>
      </c>
      <c r="AT186">
        <f t="shared" si="18"/>
        <v>0.23968125818039621</v>
      </c>
      <c r="AU186">
        <f t="shared" si="19"/>
        <v>1.1711477245502326</v>
      </c>
      <c r="AV186">
        <f t="shared" si="20"/>
        <v>7.2248501313668498</v>
      </c>
    </row>
    <row r="187" spans="1:48" x14ac:dyDescent="0.25">
      <c r="A187" t="s">
        <v>2851</v>
      </c>
      <c r="B187">
        <v>186</v>
      </c>
      <c r="C187" t="s">
        <v>246</v>
      </c>
      <c r="D187">
        <f>VLOOKUP($B187,'2011B4'!$B:$U,3,FALSE)</f>
        <v>0</v>
      </c>
      <c r="E187">
        <f>VLOOKUP($B187,'2011B4'!$B:$U,4,FALSE)</f>
        <v>1715183</v>
      </c>
      <c r="F187">
        <f>VLOOKUP($B187,'2011B4'!$B:$U,5,FALSE)</f>
        <v>869656</v>
      </c>
      <c r="G187">
        <f>VLOOKUP($B187,'2011B4'!$B:$U,6,FALSE)</f>
        <v>845527</v>
      </c>
      <c r="H187">
        <f>VLOOKUP($B187,'2011B4'!$B:$U,7,FALSE)</f>
        <v>264853</v>
      </c>
      <c r="I187">
        <f>VLOOKUP($B187,'2011B4'!$B:$U,8,FALSE)</f>
        <v>218517</v>
      </c>
      <c r="J187">
        <f>VLOOKUP($B187,'2011B4'!$B:$U,9,FALSE)</f>
        <v>46336</v>
      </c>
      <c r="K187">
        <f>VLOOKUP($B187,'2011B4'!$B:$U,10,FALSE)</f>
        <v>15.44167590280454</v>
      </c>
      <c r="L187">
        <f>VLOOKUP($B187,'2011B4'!$B:$U,11,FALSE)</f>
        <v>25.126831758764386</v>
      </c>
      <c r="M187">
        <f>VLOOKUP($B187,'2011B4'!$B:$U,12,FALSE)</f>
        <v>5.4801325090742221</v>
      </c>
      <c r="N187">
        <f>VLOOKUP($B187,'2011B4'!$B:$U,13,FALSE)</f>
        <v>82.505012214322662</v>
      </c>
      <c r="O187">
        <f>VLOOKUP($B187,'2011B4'!$B:$U,14,FALSE)</f>
        <v>17.494987785677338</v>
      </c>
      <c r="P187">
        <f>VLOOKUP($B187,'2011B4'!$B:$U,15,FALSE)</f>
        <v>67.915787248020592</v>
      </c>
      <c r="Q187">
        <f>VLOOKUP($B187,'2011B4'!$B:$U,16,FALSE)</f>
        <v>8.6062834855561388</v>
      </c>
      <c r="R187">
        <f>VLOOKUP($B187,'2011B4'!$B:$U,17,FALSE)</f>
        <v>4.9450072304259347</v>
      </c>
      <c r="S187">
        <f>VLOOKUP($B187,'2011B4'!$B:$U,18,FALSE)</f>
        <v>2.7581337572162674</v>
      </c>
      <c r="T187">
        <f>VLOOKUP($B187,'2011B4'!$B:$U,19,FALSE)</f>
        <v>15.77478827878106</v>
      </c>
      <c r="U187">
        <f>VLOOKUP($B187,'2011B4'!$B:$U,20,FALSE)</f>
        <v>32.0842127519794</v>
      </c>
      <c r="V187">
        <f>VLOOKUP($B187,'2001B4'!$E:$W,3,FALSE)</f>
        <v>1420226</v>
      </c>
      <c r="W187">
        <f>VLOOKUP($B187,'2001B4'!$E:$W,4,FALSE)</f>
        <v>719465</v>
      </c>
      <c r="X187">
        <f>VLOOKUP($B187,'2001B4'!$E:$W,5,FALSE)</f>
        <v>700761</v>
      </c>
      <c r="Y187">
        <f>VLOOKUP($B187,'2001B4'!$E:$W,6,FALSE)</f>
        <v>296362</v>
      </c>
      <c r="Z187">
        <f>VLOOKUP($B187,'2001B4'!$E:$W,7,FALSE)</f>
        <v>245816</v>
      </c>
      <c r="AA187">
        <f>VLOOKUP($B187,'2001B4'!$E:$W,8,FALSE)</f>
        <v>50546</v>
      </c>
      <c r="AB187">
        <f>VLOOKUP($B187,'2001B4'!$E:$W,9,FALSE)</f>
        <v>20.867242255809991</v>
      </c>
      <c r="AC187">
        <f>VLOOKUP($B187,'2001B4'!$E:$W,10,FALSE)</f>
        <v>34.166498717797253</v>
      </c>
      <c r="AD187">
        <f>VLOOKUP($B187,'2001B4'!$E:$W,11,FALSE)</f>
        <v>7.2130155645077281</v>
      </c>
      <c r="AE187">
        <f>VLOOKUP($B187,'2001B4'!$E:$W,12,FALSE)</f>
        <v>82.944507055560436</v>
      </c>
      <c r="AF187">
        <f>VLOOKUP($B187,'2001B4'!$E:$W,13,FALSE)</f>
        <v>17.055492944439571</v>
      </c>
      <c r="AG187">
        <f>VLOOKUP($B187,'2001B4'!$E:$W,14,FALSE)</f>
        <v>77.19511948225481</v>
      </c>
      <c r="AH187">
        <f>VLOOKUP($B187,'2001B4'!$E:$W,15,FALSE)</f>
        <v>7.9328658869895605</v>
      </c>
      <c r="AI187">
        <f>VLOOKUP($B187,'2001B4'!$E:$W,16,FALSE)</f>
        <v>5.0387701527186346</v>
      </c>
      <c r="AJ187">
        <f>VLOOKUP($B187,'2001B4'!$E:$W,17,FALSE)</f>
        <v>1.2046078782030085</v>
      </c>
      <c r="AK187">
        <f>VLOOKUP($B187,'2001B4'!$E:$W,18,FALSE)</f>
        <v>8.6286365998339853</v>
      </c>
      <c r="AL187">
        <f>VLOOKUP($B187,'2001B4'!$E:$W,19,FALSE)</f>
        <v>22.80488051774519</v>
      </c>
      <c r="AN187">
        <f t="shared" si="12"/>
        <v>-5.4255663530054505</v>
      </c>
      <c r="AO187">
        <f t="shared" si="13"/>
        <v>-9.0396669590328678</v>
      </c>
      <c r="AP187">
        <f t="shared" si="14"/>
        <v>-1.732883055433506</v>
      </c>
      <c r="AQ187">
        <f t="shared" si="15"/>
        <v>0.43949484123776728</v>
      </c>
      <c r="AR187">
        <f t="shared" si="16"/>
        <v>-9.2793322342342179</v>
      </c>
      <c r="AS187">
        <f t="shared" si="17"/>
        <v>0.67341759856657823</v>
      </c>
      <c r="AT187">
        <f t="shared" si="18"/>
        <v>-9.3762922292699891E-2</v>
      </c>
      <c r="AU187">
        <f t="shared" si="19"/>
        <v>1.5535258790132589</v>
      </c>
      <c r="AV187">
        <f t="shared" si="20"/>
        <v>7.1461516789470743</v>
      </c>
    </row>
    <row r="188" spans="1:48" x14ac:dyDescent="0.25">
      <c r="A188" t="s">
        <v>2973</v>
      </c>
      <c r="B188">
        <v>187</v>
      </c>
      <c r="C188" t="s">
        <v>247</v>
      </c>
      <c r="D188">
        <f>VLOOKUP($B188,'2011B4'!$B:$U,3,FALSE)</f>
        <v>0</v>
      </c>
      <c r="E188">
        <f>VLOOKUP($B188,'2011B4'!$B:$U,4,FALSE)</f>
        <v>2684703</v>
      </c>
      <c r="F188">
        <f>VLOOKUP($B188,'2011B4'!$B:$U,5,FALSE)</f>
        <v>1381754</v>
      </c>
      <c r="G188">
        <f>VLOOKUP($B188,'2011B4'!$B:$U,6,FALSE)</f>
        <v>1302949</v>
      </c>
      <c r="H188">
        <f>VLOOKUP($B188,'2011B4'!$B:$U,7,FALSE)</f>
        <v>439396</v>
      </c>
      <c r="I188">
        <f>VLOOKUP($B188,'2011B4'!$B:$U,8,FALSE)</f>
        <v>343315</v>
      </c>
      <c r="J188">
        <f>VLOOKUP($B188,'2011B4'!$B:$U,9,FALSE)</f>
        <v>96081</v>
      </c>
      <c r="K188">
        <f>VLOOKUP($B188,'2011B4'!$B:$U,10,FALSE)</f>
        <v>16.366652102672063</v>
      </c>
      <c r="L188">
        <f>VLOOKUP($B188,'2011B4'!$B:$U,11,FALSE)</f>
        <v>24.846318519794405</v>
      </c>
      <c r="M188">
        <f>VLOOKUP($B188,'2011B4'!$B:$U,12,FALSE)</f>
        <v>7.3741182502154725</v>
      </c>
      <c r="N188">
        <f>VLOOKUP($B188,'2011B4'!$B:$U,13,FALSE)</f>
        <v>78.133392202022776</v>
      </c>
      <c r="O188">
        <f>VLOOKUP($B188,'2011B4'!$B:$U,14,FALSE)</f>
        <v>21.866607797977224</v>
      </c>
      <c r="P188">
        <f>VLOOKUP($B188,'2011B4'!$B:$U,15,FALSE)</f>
        <v>70.958315505830726</v>
      </c>
      <c r="Q188">
        <f>VLOOKUP($B188,'2011B4'!$B:$U,16,FALSE)</f>
        <v>5.9026481806843938</v>
      </c>
      <c r="R188">
        <f>VLOOKUP($B188,'2011B4'!$B:$U,17,FALSE)</f>
        <v>4.8275359812105716</v>
      </c>
      <c r="S188">
        <f>VLOOKUP($B188,'2011B4'!$B:$U,18,FALSE)</f>
        <v>2.2958788882921102</v>
      </c>
      <c r="T188">
        <f>VLOOKUP($B188,'2011B4'!$B:$U,19,FALSE)</f>
        <v>16.015621443982194</v>
      </c>
      <c r="U188">
        <f>VLOOKUP($B188,'2011B4'!$B:$U,20,FALSE)</f>
        <v>29.041684494169267</v>
      </c>
      <c r="V188">
        <f>VLOOKUP($B188,'2001B4'!$E:$W,3,FALSE)</f>
        <v>2173878</v>
      </c>
      <c r="W188">
        <f>VLOOKUP($B188,'2001B4'!$E:$W,4,FALSE)</f>
        <v>1124290</v>
      </c>
      <c r="X188">
        <f>VLOOKUP($B188,'2001B4'!$E:$W,5,FALSE)</f>
        <v>1049588</v>
      </c>
      <c r="Y188">
        <f>VLOOKUP($B188,'2001B4'!$E:$W,6,FALSE)</f>
        <v>476112</v>
      </c>
      <c r="Z188">
        <f>VLOOKUP($B188,'2001B4'!$E:$W,7,FALSE)</f>
        <v>384343</v>
      </c>
      <c r="AA188">
        <f>VLOOKUP($B188,'2001B4'!$E:$W,8,FALSE)</f>
        <v>91769</v>
      </c>
      <c r="AB188">
        <f>VLOOKUP($B188,'2001B4'!$E:$W,9,FALSE)</f>
        <v>21.901505052261442</v>
      </c>
      <c r="AC188">
        <f>VLOOKUP($B188,'2001B4'!$E:$W,10,FALSE)</f>
        <v>34.185397006110527</v>
      </c>
      <c r="AD188">
        <f>VLOOKUP($B188,'2001B4'!$E:$W,11,FALSE)</f>
        <v>8.7433354802074721</v>
      </c>
      <c r="AE188">
        <f>VLOOKUP($B188,'2001B4'!$E:$W,12,FALSE)</f>
        <v>80.725333534966552</v>
      </c>
      <c r="AF188">
        <f>VLOOKUP($B188,'2001B4'!$E:$W,13,FALSE)</f>
        <v>19.274666465033437</v>
      </c>
      <c r="AG188">
        <f>VLOOKUP($B188,'2001B4'!$E:$W,14,FALSE)</f>
        <v>79.760434519608836</v>
      </c>
      <c r="AH188">
        <f>VLOOKUP($B188,'2001B4'!$E:$W,15,FALSE)</f>
        <v>6.4316799408542531</v>
      </c>
      <c r="AI188">
        <f>VLOOKUP($B188,'2001B4'!$E:$W,16,FALSE)</f>
        <v>5.0486020096111837</v>
      </c>
      <c r="AJ188">
        <f>VLOOKUP($B188,'2001B4'!$E:$W,17,FALSE)</f>
        <v>0.95166683469435775</v>
      </c>
      <c r="AK188">
        <f>VLOOKUP($B188,'2001B4'!$E:$W,18,FALSE)</f>
        <v>7.8076166952313741</v>
      </c>
      <c r="AL188">
        <f>VLOOKUP($B188,'2001B4'!$E:$W,19,FALSE)</f>
        <v>20.239565480391164</v>
      </c>
      <c r="AN188">
        <f t="shared" si="12"/>
        <v>-5.5348529495893786</v>
      </c>
      <c r="AO188">
        <f t="shared" si="13"/>
        <v>-9.3390784863161223</v>
      </c>
      <c r="AP188">
        <f t="shared" si="14"/>
        <v>-1.3692172299919996</v>
      </c>
      <c r="AQ188">
        <f t="shared" si="15"/>
        <v>2.5919413329437866</v>
      </c>
      <c r="AR188">
        <f t="shared" si="16"/>
        <v>-8.8021190137781105</v>
      </c>
      <c r="AS188">
        <f t="shared" si="17"/>
        <v>-0.52903176016985931</v>
      </c>
      <c r="AT188">
        <f t="shared" si="18"/>
        <v>-0.22106602840061207</v>
      </c>
      <c r="AU188">
        <f t="shared" si="19"/>
        <v>1.3442120535977524</v>
      </c>
      <c r="AV188">
        <f t="shared" si="20"/>
        <v>8.2080047487508203</v>
      </c>
    </row>
    <row r="189" spans="1:48" x14ac:dyDescent="0.25">
      <c r="A189" t="s">
        <v>2855</v>
      </c>
      <c r="B189">
        <v>188</v>
      </c>
      <c r="C189" t="s">
        <v>248</v>
      </c>
      <c r="D189">
        <f>VLOOKUP($B189,'2011B4'!$B:$U,3,FALSE)</f>
        <v>0</v>
      </c>
      <c r="E189">
        <f>VLOOKUP($B189,'2011B4'!$B:$U,4,FALSE)</f>
        <v>4440895</v>
      </c>
      <c r="F189">
        <f>VLOOKUP($B189,'2011B4'!$B:$U,5,FALSE)</f>
        <v>2277777</v>
      </c>
      <c r="G189">
        <f>VLOOKUP($B189,'2011B4'!$B:$U,6,FALSE)</f>
        <v>2163118</v>
      </c>
      <c r="H189">
        <f>VLOOKUP($B189,'2011B4'!$B:$U,7,FALSE)</f>
        <v>745250</v>
      </c>
      <c r="I189">
        <f>VLOOKUP($B189,'2011B4'!$B:$U,8,FALSE)</f>
        <v>615820</v>
      </c>
      <c r="J189">
        <f>VLOOKUP($B189,'2011B4'!$B:$U,9,FALSE)</f>
        <v>129430</v>
      </c>
      <c r="K189">
        <f>VLOOKUP($B189,'2011B4'!$B:$U,10,FALSE)</f>
        <v>16.781527147117867</v>
      </c>
      <c r="L189">
        <f>VLOOKUP($B189,'2011B4'!$B:$U,11,FALSE)</f>
        <v>27.036009231808027</v>
      </c>
      <c r="M189">
        <f>VLOOKUP($B189,'2011B4'!$B:$U,12,FALSE)</f>
        <v>5.9834923476204258</v>
      </c>
      <c r="N189">
        <f>VLOOKUP($B189,'2011B4'!$B:$U,13,FALSE)</f>
        <v>82.632673599463274</v>
      </c>
      <c r="O189">
        <f>VLOOKUP($B189,'2011B4'!$B:$U,14,FALSE)</f>
        <v>17.367326400536733</v>
      </c>
      <c r="P189">
        <f>VLOOKUP($B189,'2011B4'!$B:$U,15,FALSE)</f>
        <v>46.926534719892651</v>
      </c>
      <c r="Q189">
        <f>VLOOKUP($B189,'2011B4'!$B:$U,16,FALSE)</f>
        <v>8.8860114055686026</v>
      </c>
      <c r="R189">
        <f>VLOOKUP($B189,'2011B4'!$B:$U,17,FALSE)</f>
        <v>8.430727943643074</v>
      </c>
      <c r="S189">
        <f>VLOOKUP($B189,'2011B4'!$B:$U,18,FALSE)</f>
        <v>7.2067091580006712</v>
      </c>
      <c r="T189">
        <f>VLOOKUP($B189,'2011B4'!$B:$U,19,FALSE)</f>
        <v>28.550016772895003</v>
      </c>
      <c r="U189">
        <f>VLOOKUP($B189,'2011B4'!$B:$U,20,FALSE)</f>
        <v>53.073465280107349</v>
      </c>
      <c r="V189">
        <f>VLOOKUP($B189,'2001B4'!$E:$W,3,FALSE)</f>
        <v>3769456</v>
      </c>
      <c r="W189">
        <f>VLOOKUP($B189,'2001B4'!$E:$W,4,FALSE)</f>
        <v>1923197</v>
      </c>
      <c r="X189">
        <f>VLOOKUP($B189,'2001B4'!$E:$W,5,FALSE)</f>
        <v>1846259</v>
      </c>
      <c r="Y189">
        <f>VLOOKUP($B189,'2001B4'!$E:$W,6,FALSE)</f>
        <v>694029</v>
      </c>
      <c r="Z189">
        <f>VLOOKUP($B189,'2001B4'!$E:$W,7,FALSE)</f>
        <v>594062</v>
      </c>
      <c r="AA189">
        <f>VLOOKUP($B189,'2001B4'!$E:$W,8,FALSE)</f>
        <v>99967</v>
      </c>
      <c r="AB189">
        <f>VLOOKUP($B189,'2001B4'!$E:$W,9,FALSE)</f>
        <v>18.411914079909675</v>
      </c>
      <c r="AC189">
        <f>VLOOKUP($B189,'2001B4'!$E:$W,10,FALSE)</f>
        <v>30.889295272403189</v>
      </c>
      <c r="AD189">
        <f>VLOOKUP($B189,'2001B4'!$E:$W,11,FALSE)</f>
        <v>5.4145707617403627</v>
      </c>
      <c r="AE189">
        <f>VLOOKUP($B189,'2001B4'!$E:$W,12,FALSE)</f>
        <v>85.596135031821447</v>
      </c>
      <c r="AF189">
        <f>VLOOKUP($B189,'2001B4'!$E:$W,13,FALSE)</f>
        <v>14.403864968178562</v>
      </c>
      <c r="AG189">
        <f>VLOOKUP($B189,'2001B4'!$E:$W,14,FALSE)</f>
        <v>55.547102498598754</v>
      </c>
      <c r="AH189">
        <f>VLOOKUP($B189,'2001B4'!$E:$W,15,FALSE)</f>
        <v>10.923318766218703</v>
      </c>
      <c r="AI189">
        <f>VLOOKUP($B189,'2001B4'!$E:$W,16,FALSE)</f>
        <v>9.3278522943565747</v>
      </c>
      <c r="AJ189">
        <f>VLOOKUP($B189,'2001B4'!$E:$W,17,FALSE)</f>
        <v>4.054585615298496</v>
      </c>
      <c r="AK189">
        <f>VLOOKUP($B189,'2001B4'!$E:$W,18,FALSE)</f>
        <v>20.147140825527465</v>
      </c>
      <c r="AL189">
        <f>VLOOKUP($B189,'2001B4'!$E:$W,19,FALSE)</f>
        <v>44.452897501401246</v>
      </c>
      <c r="AN189">
        <f t="shared" si="12"/>
        <v>-1.6303869327918079</v>
      </c>
      <c r="AO189">
        <f t="shared" si="13"/>
        <v>-3.8532860405951617</v>
      </c>
      <c r="AP189">
        <f t="shared" si="14"/>
        <v>0.56892158588006314</v>
      </c>
      <c r="AQ189">
        <f t="shared" si="15"/>
        <v>2.9634614323581712</v>
      </c>
      <c r="AR189">
        <f t="shared" si="16"/>
        <v>-8.6205677787061035</v>
      </c>
      <c r="AS189">
        <f t="shared" si="17"/>
        <v>-2.0373073606501002</v>
      </c>
      <c r="AT189">
        <f t="shared" si="18"/>
        <v>-0.89712435071350072</v>
      </c>
      <c r="AU189">
        <f t="shared" si="19"/>
        <v>3.1521235427021752</v>
      </c>
      <c r="AV189">
        <f t="shared" si="20"/>
        <v>8.4028759473675372</v>
      </c>
    </row>
    <row r="190" spans="1:48" x14ac:dyDescent="0.25">
      <c r="A190" t="s">
        <v>2857</v>
      </c>
      <c r="B190">
        <v>189</v>
      </c>
      <c r="C190" t="s">
        <v>249</v>
      </c>
      <c r="D190">
        <f>VLOOKUP($B190,'2011B4'!$B:$U,3,FALSE)</f>
        <v>0</v>
      </c>
      <c r="E190">
        <f>VLOOKUP($B190,'2011B4'!$B:$U,4,FALSE)</f>
        <v>3564544</v>
      </c>
      <c r="F190">
        <f>VLOOKUP($B190,'2011B4'!$B:$U,5,FALSE)</f>
        <v>1818055</v>
      </c>
      <c r="G190">
        <f>VLOOKUP($B190,'2011B4'!$B:$U,6,FALSE)</f>
        <v>1746489</v>
      </c>
      <c r="H190">
        <f>VLOOKUP($B190,'2011B4'!$B:$U,7,FALSE)</f>
        <v>523258</v>
      </c>
      <c r="I190">
        <f>VLOOKUP($B190,'2011B4'!$B:$U,8,FALSE)</f>
        <v>422820</v>
      </c>
      <c r="J190">
        <f>VLOOKUP($B190,'2011B4'!$B:$U,9,FALSE)</f>
        <v>100438</v>
      </c>
      <c r="K190">
        <f>VLOOKUP($B190,'2011B4'!$B:$U,10,FALSE)</f>
        <v>14.679521419850616</v>
      </c>
      <c r="L190">
        <f>VLOOKUP($B190,'2011B4'!$B:$U,11,FALSE)</f>
        <v>23.256722156370408</v>
      </c>
      <c r="M190">
        <f>VLOOKUP($B190,'2011B4'!$B:$U,12,FALSE)</f>
        <v>5.7508521382041344</v>
      </c>
      <c r="N190">
        <f>VLOOKUP($B190,'2011B4'!$B:$U,13,FALSE)</f>
        <v>80.805262413570361</v>
      </c>
      <c r="O190">
        <f>VLOOKUP($B190,'2011B4'!$B:$U,14,FALSE)</f>
        <v>19.194737586429639</v>
      </c>
      <c r="P190">
        <f>VLOOKUP($B190,'2011B4'!$B:$U,15,FALSE)</f>
        <v>68.838125742941344</v>
      </c>
      <c r="Q190">
        <f>VLOOKUP($B190,'2011B4'!$B:$U,16,FALSE)</f>
        <v>6.6552255292800115</v>
      </c>
      <c r="R190">
        <f>VLOOKUP($B190,'2011B4'!$B:$U,17,FALSE)</f>
        <v>4.1432715792209578</v>
      </c>
      <c r="S190">
        <f>VLOOKUP($B190,'2011B4'!$B:$U,18,FALSE)</f>
        <v>3.0097963146287299</v>
      </c>
      <c r="T190">
        <f>VLOOKUP($B190,'2011B4'!$B:$U,19,FALSE)</f>
        <v>17.353580833928959</v>
      </c>
      <c r="U190">
        <f>VLOOKUP($B190,'2011B4'!$B:$U,20,FALSE)</f>
        <v>31.161874257058656</v>
      </c>
      <c r="V190">
        <f>VLOOKUP($B190,'2001B4'!$E:$W,3,FALSE)</f>
        <v>2893196</v>
      </c>
      <c r="W190">
        <f>VLOOKUP($B190,'2001B4'!$E:$W,4,FALSE)</f>
        <v>1473637</v>
      </c>
      <c r="X190">
        <f>VLOOKUP($B190,'2001B4'!$E:$W,5,FALSE)</f>
        <v>1419559</v>
      </c>
      <c r="Y190">
        <f>VLOOKUP($B190,'2001B4'!$E:$W,6,FALSE)</f>
        <v>573445</v>
      </c>
      <c r="Z190">
        <f>VLOOKUP($B190,'2001B4'!$E:$W,7,FALSE)</f>
        <v>478673</v>
      </c>
      <c r="AA190">
        <f>VLOOKUP($B190,'2001B4'!$E:$W,8,FALSE)</f>
        <v>94772</v>
      </c>
      <c r="AB190">
        <f>VLOOKUP($B190,'2001B4'!$E:$W,9,FALSE)</f>
        <v>19.820468436981109</v>
      </c>
      <c r="AC190">
        <f>VLOOKUP($B190,'2001B4'!$E:$W,10,FALSE)</f>
        <v>32.482422740471364</v>
      </c>
      <c r="AD190">
        <f>VLOOKUP($B190,'2001B4'!$E:$W,11,FALSE)</f>
        <v>6.6761578771998913</v>
      </c>
      <c r="AE190">
        <f>VLOOKUP($B190,'2001B4'!$E:$W,12,FALSE)</f>
        <v>83.473218878881156</v>
      </c>
      <c r="AF190">
        <f>VLOOKUP($B190,'2001B4'!$E:$W,13,FALSE)</f>
        <v>16.526781121118852</v>
      </c>
      <c r="AG190">
        <f>VLOOKUP($B190,'2001B4'!$E:$W,14,FALSE)</f>
        <v>78.37909476933271</v>
      </c>
      <c r="AH190">
        <f>VLOOKUP($B190,'2001B4'!$E:$W,15,FALSE)</f>
        <v>7.7637785663838725</v>
      </c>
      <c r="AI190">
        <f>VLOOKUP($B190,'2001B4'!$E:$W,16,FALSE)</f>
        <v>4.5911988072090608</v>
      </c>
      <c r="AJ190">
        <f>VLOOKUP($B190,'2001B4'!$E:$W,17,FALSE)</f>
        <v>1.2937596456504112</v>
      </c>
      <c r="AK190">
        <f>VLOOKUP($B190,'2001B4'!$E:$W,18,FALSE)</f>
        <v>7.9721682114239378</v>
      </c>
      <c r="AL190">
        <f>VLOOKUP($B190,'2001B4'!$E:$W,19,FALSE)</f>
        <v>21.62090523066729</v>
      </c>
      <c r="AN190">
        <f t="shared" si="12"/>
        <v>-5.1409470171304932</v>
      </c>
      <c r="AO190">
        <f t="shared" si="13"/>
        <v>-9.2257005841009558</v>
      </c>
      <c r="AP190">
        <f t="shared" si="14"/>
        <v>-0.92530573899575685</v>
      </c>
      <c r="AQ190">
        <f t="shared" si="15"/>
        <v>2.6679564653107875</v>
      </c>
      <c r="AR190">
        <f t="shared" si="16"/>
        <v>-9.540969026391366</v>
      </c>
      <c r="AS190">
        <f t="shared" si="17"/>
        <v>-1.108553037103861</v>
      </c>
      <c r="AT190">
        <f t="shared" si="18"/>
        <v>-0.44792722798810303</v>
      </c>
      <c r="AU190">
        <f t="shared" si="19"/>
        <v>1.7160366689783186</v>
      </c>
      <c r="AV190">
        <f t="shared" si="20"/>
        <v>9.3814126225050209</v>
      </c>
    </row>
    <row r="191" spans="1:48" x14ac:dyDescent="0.25">
      <c r="A191" t="s">
        <v>2859</v>
      </c>
      <c r="B191">
        <v>190</v>
      </c>
      <c r="C191" t="s">
        <v>250</v>
      </c>
      <c r="D191">
        <f>VLOOKUP($B191,'2011B4'!$B:$U,3,FALSE)</f>
        <v>0</v>
      </c>
      <c r="E191">
        <f>VLOOKUP($B191,'2011B4'!$B:$U,4,FALSE)</f>
        <v>3100946</v>
      </c>
      <c r="F191">
        <f>VLOOKUP($B191,'2011B4'!$B:$U,5,FALSE)</f>
        <v>1537436</v>
      </c>
      <c r="G191">
        <f>VLOOKUP($B191,'2011B4'!$B:$U,6,FALSE)</f>
        <v>1563510</v>
      </c>
      <c r="H191">
        <f>VLOOKUP($B191,'2011B4'!$B:$U,7,FALSE)</f>
        <v>455155</v>
      </c>
      <c r="I191">
        <f>VLOOKUP($B191,'2011B4'!$B:$U,8,FALSE)</f>
        <v>374698</v>
      </c>
      <c r="J191">
        <f>VLOOKUP($B191,'2011B4'!$B:$U,9,FALSE)</f>
        <v>80457</v>
      </c>
      <c r="K191">
        <f>VLOOKUP($B191,'2011B4'!$B:$U,10,FALSE)</f>
        <v>14.67794021566322</v>
      </c>
      <c r="L191">
        <f>VLOOKUP($B191,'2011B4'!$B:$U,11,FALSE)</f>
        <v>24.371616119305127</v>
      </c>
      <c r="M191">
        <f>VLOOKUP($B191,'2011B4'!$B:$U,12,FALSE)</f>
        <v>5.1459216762284861</v>
      </c>
      <c r="N191">
        <f>VLOOKUP($B191,'2011B4'!$B:$U,13,FALSE)</f>
        <v>82.323164636222828</v>
      </c>
      <c r="O191">
        <f>VLOOKUP($B191,'2011B4'!$B:$U,14,FALSE)</f>
        <v>17.676835363777172</v>
      </c>
      <c r="P191">
        <f>VLOOKUP($B191,'2011B4'!$B:$U,15,FALSE)</f>
        <v>53.509463809032091</v>
      </c>
      <c r="Q191">
        <f>VLOOKUP($B191,'2011B4'!$B:$U,16,FALSE)</f>
        <v>9.0378003097845792</v>
      </c>
      <c r="R191">
        <f>VLOOKUP($B191,'2011B4'!$B:$U,17,FALSE)</f>
        <v>8.1576605771660198</v>
      </c>
      <c r="S191">
        <f>VLOOKUP($B191,'2011B4'!$B:$U,18,FALSE)</f>
        <v>5.1494545814063342</v>
      </c>
      <c r="T191">
        <f>VLOOKUP($B191,'2011B4'!$B:$U,19,FALSE)</f>
        <v>24.145620722610978</v>
      </c>
      <c r="U191">
        <f>VLOOKUP($B191,'2011B4'!$B:$U,20,FALSE)</f>
        <v>46.490536190967916</v>
      </c>
      <c r="V191">
        <f>VLOOKUP($B191,'2001B4'!$E:$W,3,FALSE)</f>
        <v>2712650</v>
      </c>
      <c r="W191">
        <f>VLOOKUP($B191,'2001B4'!$E:$W,4,FALSE)</f>
        <v>1355023</v>
      </c>
      <c r="X191">
        <f>VLOOKUP($B191,'2001B4'!$E:$W,5,FALSE)</f>
        <v>1357627</v>
      </c>
      <c r="Y191">
        <f>VLOOKUP($B191,'2001B4'!$E:$W,6,FALSE)</f>
        <v>466380</v>
      </c>
      <c r="Z191">
        <f>VLOOKUP($B191,'2001B4'!$E:$W,7,FALSE)</f>
        <v>398052</v>
      </c>
      <c r="AA191">
        <f>VLOOKUP($B191,'2001B4'!$E:$W,8,FALSE)</f>
        <v>68328</v>
      </c>
      <c r="AB191">
        <f>VLOOKUP($B191,'2001B4'!$E:$W,9,FALSE)</f>
        <v>17.192781965974234</v>
      </c>
      <c r="AC191">
        <f>VLOOKUP($B191,'2001B4'!$E:$W,10,FALSE)</f>
        <v>29.376032731547731</v>
      </c>
      <c r="AD191">
        <f>VLOOKUP($B191,'2001B4'!$E:$W,11,FALSE)</f>
        <v>5.0328993162333981</v>
      </c>
      <c r="AE191">
        <f>VLOOKUP($B191,'2001B4'!$E:$W,12,FALSE)</f>
        <v>85.349285989965267</v>
      </c>
      <c r="AF191">
        <f>VLOOKUP($B191,'2001B4'!$E:$W,13,FALSE)</f>
        <v>14.650714010034735</v>
      </c>
      <c r="AG191">
        <f>VLOOKUP($B191,'2001B4'!$E:$W,14,FALSE)</f>
        <v>65.619451949054422</v>
      </c>
      <c r="AH191">
        <f>VLOOKUP($B191,'2001B4'!$E:$W,15,FALSE)</f>
        <v>9.8143145074831679</v>
      </c>
      <c r="AI191">
        <f>VLOOKUP($B191,'2001B4'!$E:$W,16,FALSE)</f>
        <v>7.8710493588918906</v>
      </c>
      <c r="AJ191">
        <f>VLOOKUP($B191,'2001B4'!$E:$W,17,FALSE)</f>
        <v>2.0361078948496933</v>
      </c>
      <c r="AK191">
        <f>VLOOKUP($B191,'2001B4'!$E:$W,18,FALSE)</f>
        <v>14.659076289720829</v>
      </c>
      <c r="AL191">
        <f>VLOOKUP($B191,'2001B4'!$E:$W,19,FALSE)</f>
        <v>34.380548050945578</v>
      </c>
      <c r="AN191">
        <f t="shared" si="12"/>
        <v>-2.5148417503110139</v>
      </c>
      <c r="AO191">
        <f t="shared" si="13"/>
        <v>-5.0044166122426041</v>
      </c>
      <c r="AP191">
        <f t="shared" si="14"/>
        <v>0.11302235999508792</v>
      </c>
      <c r="AQ191">
        <f t="shared" si="15"/>
        <v>3.0261213537424378</v>
      </c>
      <c r="AR191">
        <f t="shared" si="16"/>
        <v>-12.109988140022331</v>
      </c>
      <c r="AS191">
        <f t="shared" si="17"/>
        <v>-0.77651419769858876</v>
      </c>
      <c r="AT191">
        <f t="shared" si="18"/>
        <v>0.28661121827412916</v>
      </c>
      <c r="AU191">
        <f t="shared" si="19"/>
        <v>3.1133466865566408</v>
      </c>
      <c r="AV191">
        <f t="shared" si="20"/>
        <v>9.4865444328901489</v>
      </c>
    </row>
    <row r="192" spans="1:48" x14ac:dyDescent="0.25">
      <c r="A192" t="s">
        <v>2861</v>
      </c>
      <c r="B192">
        <v>191</v>
      </c>
      <c r="C192" t="s">
        <v>251</v>
      </c>
      <c r="D192">
        <f>VLOOKUP($B192,'2011B4'!$B:$U,3,FALSE)</f>
        <v>0</v>
      </c>
      <c r="E192">
        <f>VLOOKUP($B192,'2011B4'!$B:$U,4,FALSE)</f>
        <v>4613913</v>
      </c>
      <c r="F192">
        <f>VLOOKUP($B192,'2011B4'!$B:$U,5,FALSE)</f>
        <v>2285004</v>
      </c>
      <c r="G192">
        <f>VLOOKUP($B192,'2011B4'!$B:$U,6,FALSE)</f>
        <v>2328909</v>
      </c>
      <c r="H192">
        <f>VLOOKUP($B192,'2011B4'!$B:$U,7,FALSE)</f>
        <v>786359</v>
      </c>
      <c r="I192">
        <f>VLOOKUP($B192,'2011B4'!$B:$U,8,FALSE)</f>
        <v>612778</v>
      </c>
      <c r="J192">
        <f>VLOOKUP($B192,'2011B4'!$B:$U,9,FALSE)</f>
        <v>173581</v>
      </c>
      <c r="K192">
        <f>VLOOKUP($B192,'2011B4'!$B:$U,10,FALSE)</f>
        <v>17.043212561658621</v>
      </c>
      <c r="L192">
        <f>VLOOKUP($B192,'2011B4'!$B:$U,11,FALSE)</f>
        <v>26.817370998037642</v>
      </c>
      <c r="M192">
        <f>VLOOKUP($B192,'2011B4'!$B:$U,12,FALSE)</f>
        <v>7.4533182704863084</v>
      </c>
      <c r="N192">
        <f>VLOOKUP($B192,'2011B4'!$B:$U,13,FALSE)</f>
        <v>77.925985459567443</v>
      </c>
      <c r="O192">
        <f>VLOOKUP($B192,'2011B4'!$B:$U,14,FALSE)</f>
        <v>22.07401454043255</v>
      </c>
      <c r="P192">
        <f>VLOOKUP($B192,'2011B4'!$B:$U,15,FALSE)</f>
        <v>60.299303498783637</v>
      </c>
      <c r="Q192">
        <f>VLOOKUP($B192,'2011B4'!$B:$U,16,FALSE)</f>
        <v>10.762514322338779</v>
      </c>
      <c r="R192">
        <f>VLOOKUP($B192,'2011B4'!$B:$U,17,FALSE)</f>
        <v>6.1470651445459392</v>
      </c>
      <c r="S192">
        <f>VLOOKUP($B192,'2011B4'!$B:$U,18,FALSE)</f>
        <v>3.0678099951803186</v>
      </c>
      <c r="T192">
        <f>VLOOKUP($B192,'2011B4'!$B:$U,19,FALSE)</f>
        <v>19.723307039151329</v>
      </c>
      <c r="U192">
        <f>VLOOKUP($B192,'2011B4'!$B:$U,20,FALSE)</f>
        <v>39.70069650121637</v>
      </c>
      <c r="V192">
        <f>VLOOKUP($B192,'2001B4'!$E:$W,3,FALSE)</f>
        <v>3939916</v>
      </c>
      <c r="W192">
        <f>VLOOKUP($B192,'2001B4'!$E:$W,4,FALSE)</f>
        <v>1950415</v>
      </c>
      <c r="X192">
        <f>VLOOKUP($B192,'2001B4'!$E:$W,5,FALSE)</f>
        <v>1989501</v>
      </c>
      <c r="Y192">
        <f>VLOOKUP($B192,'2001B4'!$E:$W,6,FALSE)</f>
        <v>768214</v>
      </c>
      <c r="Z192">
        <f>VLOOKUP($B192,'2001B4'!$E:$W,7,FALSE)</f>
        <v>623696</v>
      </c>
      <c r="AA192">
        <f>VLOOKUP($B192,'2001B4'!$E:$W,8,FALSE)</f>
        <v>144518</v>
      </c>
      <c r="AB192">
        <f>VLOOKUP($B192,'2001B4'!$E:$W,9,FALSE)</f>
        <v>19.498232957250867</v>
      </c>
      <c r="AC192">
        <f>VLOOKUP($B192,'2001B4'!$E:$W,10,FALSE)</f>
        <v>31.97760476616515</v>
      </c>
      <c r="AD192">
        <f>VLOOKUP($B192,'2001B4'!$E:$W,11,FALSE)</f>
        <v>7.2640325388124971</v>
      </c>
      <c r="AE192">
        <f>VLOOKUP($B192,'2001B4'!$E:$W,12,FALSE)</f>
        <v>81.187794026143763</v>
      </c>
      <c r="AF192">
        <f>VLOOKUP($B192,'2001B4'!$E:$W,13,FALSE)</f>
        <v>18.812205973856244</v>
      </c>
      <c r="AG192">
        <f>VLOOKUP($B192,'2001B4'!$E:$W,14,FALSE)</f>
        <v>67.648858260849195</v>
      </c>
      <c r="AH192">
        <f>VLOOKUP($B192,'2001B4'!$E:$W,15,FALSE)</f>
        <v>14.106095436948561</v>
      </c>
      <c r="AI192">
        <f>VLOOKUP($B192,'2001B4'!$E:$W,16,FALSE)</f>
        <v>6.2105090508634309</v>
      </c>
      <c r="AJ192">
        <f>VLOOKUP($B192,'2001B4'!$E:$W,17,FALSE)</f>
        <v>1.6068439263017857</v>
      </c>
      <c r="AK192">
        <f>VLOOKUP($B192,'2001B4'!$E:$W,18,FALSE)</f>
        <v>10.427693325037033</v>
      </c>
      <c r="AL192">
        <f>VLOOKUP($B192,'2001B4'!$E:$W,19,FALSE)</f>
        <v>32.351141739150805</v>
      </c>
      <c r="AN192">
        <f t="shared" si="12"/>
        <v>-2.4550203955922463</v>
      </c>
      <c r="AO192">
        <f t="shared" si="13"/>
        <v>-5.1602337681275081</v>
      </c>
      <c r="AP192">
        <f t="shared" si="14"/>
        <v>0.18928573167381124</v>
      </c>
      <c r="AQ192">
        <f t="shared" si="15"/>
        <v>3.2618085665763061</v>
      </c>
      <c r="AR192">
        <f t="shared" si="16"/>
        <v>-7.3495547620655586</v>
      </c>
      <c r="AS192">
        <f t="shared" si="17"/>
        <v>-3.3435811146097816</v>
      </c>
      <c r="AT192">
        <f t="shared" si="18"/>
        <v>-6.3443906317491638E-2</v>
      </c>
      <c r="AU192">
        <f t="shared" si="19"/>
        <v>1.4609660688785329</v>
      </c>
      <c r="AV192">
        <f t="shared" si="20"/>
        <v>9.295613714114296</v>
      </c>
    </row>
    <row r="193" spans="1:48" x14ac:dyDescent="0.25">
      <c r="A193" t="s">
        <v>2863</v>
      </c>
      <c r="B193">
        <v>192</v>
      </c>
      <c r="C193" t="s">
        <v>252</v>
      </c>
      <c r="D193">
        <f>VLOOKUP($B193,'2011B4'!$B:$U,3,FALSE)</f>
        <v>0</v>
      </c>
      <c r="E193">
        <f>VLOOKUP($B193,'2011B4'!$B:$U,4,FALSE)</f>
        <v>2205968</v>
      </c>
      <c r="F193">
        <f>VLOOKUP($B193,'2011B4'!$B:$U,5,FALSE)</f>
        <v>1114709</v>
      </c>
      <c r="G193">
        <f>VLOOKUP($B193,'2011B4'!$B:$U,6,FALSE)</f>
        <v>1091259</v>
      </c>
      <c r="H193">
        <f>VLOOKUP($B193,'2011B4'!$B:$U,7,FALSE)</f>
        <v>396850</v>
      </c>
      <c r="I193">
        <f>VLOOKUP($B193,'2011B4'!$B:$U,8,FALSE)</f>
        <v>301579</v>
      </c>
      <c r="J193">
        <f>VLOOKUP($B193,'2011B4'!$B:$U,9,FALSE)</f>
        <v>95271</v>
      </c>
      <c r="K193">
        <f>VLOOKUP($B193,'2011B4'!$B:$U,10,FALSE)</f>
        <v>17.9898348480123</v>
      </c>
      <c r="L193">
        <f>VLOOKUP($B193,'2011B4'!$B:$U,11,FALSE)</f>
        <v>27.054504807981278</v>
      </c>
      <c r="M193">
        <f>VLOOKUP($B193,'2011B4'!$B:$U,12,FALSE)</f>
        <v>8.7303747323046128</v>
      </c>
      <c r="N193">
        <f>VLOOKUP($B193,'2011B4'!$B:$U,13,FALSE)</f>
        <v>75.99319642182185</v>
      </c>
      <c r="O193">
        <f>VLOOKUP($B193,'2011B4'!$B:$U,14,FALSE)</f>
        <v>24.006803578178154</v>
      </c>
      <c r="P193">
        <f>VLOOKUP($B193,'2011B4'!$B:$U,15,FALSE)</f>
        <v>43.656797278568732</v>
      </c>
      <c r="Q193">
        <f>VLOOKUP($B193,'2011B4'!$B:$U,16,FALSE)</f>
        <v>24.759480912183442</v>
      </c>
      <c r="R193">
        <f>VLOOKUP($B193,'2011B4'!$B:$U,17,FALSE)</f>
        <v>6.0456091722313214</v>
      </c>
      <c r="S193">
        <f>VLOOKUP($B193,'2011B4'!$B:$U,18,FALSE)</f>
        <v>3.6104321532065011</v>
      </c>
      <c r="T193">
        <f>VLOOKUP($B193,'2011B4'!$B:$U,19,FALSE)</f>
        <v>21.927680483810001</v>
      </c>
      <c r="U193">
        <f>VLOOKUP($B193,'2011B4'!$B:$U,20,FALSE)</f>
        <v>56.343202721431268</v>
      </c>
      <c r="V193">
        <f>VLOOKUP($B193,'2001B4'!$E:$W,3,FALSE)</f>
        <v>1853997</v>
      </c>
      <c r="W193">
        <f>VLOOKUP($B193,'2001B4'!$E:$W,4,FALSE)</f>
        <v>933523</v>
      </c>
      <c r="X193">
        <f>VLOOKUP($B193,'2001B4'!$E:$W,5,FALSE)</f>
        <v>920474</v>
      </c>
      <c r="Y193">
        <f>VLOOKUP($B193,'2001B4'!$E:$W,6,FALSE)</f>
        <v>397734</v>
      </c>
      <c r="Z193">
        <f>VLOOKUP($B193,'2001B4'!$E:$W,7,FALSE)</f>
        <v>314471</v>
      </c>
      <c r="AA193">
        <f>VLOOKUP($B193,'2001B4'!$E:$W,8,FALSE)</f>
        <v>83263</v>
      </c>
      <c r="AB193">
        <f>VLOOKUP($B193,'2001B4'!$E:$W,9,FALSE)</f>
        <v>21.452785522306669</v>
      </c>
      <c r="AC193">
        <f>VLOOKUP($B193,'2001B4'!$E:$W,10,FALSE)</f>
        <v>33.686475855442232</v>
      </c>
      <c r="AD193">
        <f>VLOOKUP($B193,'2001B4'!$E:$W,11,FALSE)</f>
        <v>9.0456656027220763</v>
      </c>
      <c r="AE193">
        <f>VLOOKUP($B193,'2001B4'!$E:$W,12,FALSE)</f>
        <v>79.065656946602502</v>
      </c>
      <c r="AF193">
        <f>VLOOKUP($B193,'2001B4'!$E:$W,13,FALSE)</f>
        <v>20.934343053397498</v>
      </c>
      <c r="AG193">
        <f>VLOOKUP($B193,'2001B4'!$E:$W,14,FALSE)</f>
        <v>52.577602115987062</v>
      </c>
      <c r="AH193">
        <f>VLOOKUP($B193,'2001B4'!$E:$W,15,FALSE)</f>
        <v>27.13999808917518</v>
      </c>
      <c r="AI193">
        <f>VLOOKUP($B193,'2001B4'!$E:$W,16,FALSE)</f>
        <v>6.4392282279111157</v>
      </c>
      <c r="AJ193">
        <f>VLOOKUP($B193,'2001B4'!$E:$W,17,FALSE)</f>
        <v>1.9910291803064357</v>
      </c>
      <c r="AK193">
        <f>VLOOKUP($B193,'2001B4'!$E:$W,18,FALSE)</f>
        <v>11.852142386620201</v>
      </c>
      <c r="AL193">
        <f>VLOOKUP($B193,'2001B4'!$E:$W,19,FALSE)</f>
        <v>47.422397884012938</v>
      </c>
      <c r="AN193">
        <f t="shared" si="12"/>
        <v>-3.462950674294369</v>
      </c>
      <c r="AO193">
        <f t="shared" si="13"/>
        <v>-6.6319710474609543</v>
      </c>
      <c r="AP193">
        <f t="shared" si="14"/>
        <v>-0.31529087041746351</v>
      </c>
      <c r="AQ193">
        <f t="shared" si="15"/>
        <v>3.0724605247806558</v>
      </c>
      <c r="AR193">
        <f t="shared" si="16"/>
        <v>-8.9208048374183306</v>
      </c>
      <c r="AS193">
        <f t="shared" si="17"/>
        <v>-2.3805171769917379</v>
      </c>
      <c r="AT193">
        <f t="shared" si="18"/>
        <v>-0.39361905567979427</v>
      </c>
      <c r="AU193">
        <f t="shared" si="19"/>
        <v>1.6194029729000654</v>
      </c>
      <c r="AV193">
        <f t="shared" si="20"/>
        <v>10.075538097189799</v>
      </c>
    </row>
    <row r="194" spans="1:48" x14ac:dyDescent="0.25">
      <c r="A194" t="s">
        <v>2865</v>
      </c>
      <c r="B194">
        <v>193</v>
      </c>
      <c r="C194" t="s">
        <v>253</v>
      </c>
      <c r="D194">
        <f>VLOOKUP($B194,'2011B4'!$B:$U,3,FALSE)</f>
        <v>0</v>
      </c>
      <c r="E194">
        <f>VLOOKUP($B194,'2011B4'!$B:$U,4,FALSE)</f>
        <v>3239774</v>
      </c>
      <c r="F194">
        <f>VLOOKUP($B194,'2011B4'!$B:$U,5,FALSE)</f>
        <v>1672902</v>
      </c>
      <c r="G194">
        <f>VLOOKUP($B194,'2011B4'!$B:$U,6,FALSE)</f>
        <v>1566872</v>
      </c>
      <c r="H194">
        <f>VLOOKUP($B194,'2011B4'!$B:$U,7,FALSE)</f>
        <v>569720</v>
      </c>
      <c r="I194">
        <f>VLOOKUP($B194,'2011B4'!$B:$U,8,FALSE)</f>
        <v>445018</v>
      </c>
      <c r="J194">
        <f>VLOOKUP($B194,'2011B4'!$B:$U,9,FALSE)</f>
        <v>124702</v>
      </c>
      <c r="K194">
        <f>VLOOKUP($B194,'2011B4'!$B:$U,10,FALSE)</f>
        <v>17.585177237671516</v>
      </c>
      <c r="L194">
        <f>VLOOKUP($B194,'2011B4'!$B:$U,11,FALSE)</f>
        <v>26.601558250274078</v>
      </c>
      <c r="M194">
        <f>VLOOKUP($B194,'2011B4'!$B:$U,12,FALSE)</f>
        <v>7.9586590353264333</v>
      </c>
      <c r="N194">
        <f>VLOOKUP($B194,'2011B4'!$B:$U,13,FALSE)</f>
        <v>78.111703994944875</v>
      </c>
      <c r="O194">
        <f>VLOOKUP($B194,'2011B4'!$B:$U,14,FALSE)</f>
        <v>21.888296005055114</v>
      </c>
      <c r="P194">
        <f>VLOOKUP($B194,'2011B4'!$B:$U,15,FALSE)</f>
        <v>57.673242996559715</v>
      </c>
      <c r="Q194">
        <f>VLOOKUP($B194,'2011B4'!$B:$U,16,FALSE)</f>
        <v>6.9872920030892374</v>
      </c>
      <c r="R194">
        <f>VLOOKUP($B194,'2011B4'!$B:$U,17,FALSE)</f>
        <v>5.7888085375272063</v>
      </c>
      <c r="S194">
        <f>VLOOKUP($B194,'2011B4'!$B:$U,18,FALSE)</f>
        <v>4.3937372744506069</v>
      </c>
      <c r="T194">
        <f>VLOOKUP($B194,'2011B4'!$B:$U,19,FALSE)</f>
        <v>25.156919188373237</v>
      </c>
      <c r="U194">
        <f>VLOOKUP($B194,'2011B4'!$B:$U,20,FALSE)</f>
        <v>42.326757003440292</v>
      </c>
      <c r="V194">
        <f>VLOOKUP($B194,'2001B4'!$E:$W,3,FALSE)</f>
        <v>2761620</v>
      </c>
      <c r="W194">
        <f>VLOOKUP($B194,'2001B4'!$E:$W,4,FALSE)</f>
        <v>1413774</v>
      </c>
      <c r="X194">
        <f>VLOOKUP($B194,'2001B4'!$E:$W,5,FALSE)</f>
        <v>1347846</v>
      </c>
      <c r="Y194">
        <f>VLOOKUP($B194,'2001B4'!$E:$W,6,FALSE)</f>
        <v>495785</v>
      </c>
      <c r="Z194">
        <f>VLOOKUP($B194,'2001B4'!$E:$W,7,FALSE)</f>
        <v>423061</v>
      </c>
      <c r="AA194">
        <f>VLOOKUP($B194,'2001B4'!$E:$W,8,FALSE)</f>
        <v>72724</v>
      </c>
      <c r="AB194">
        <f>VLOOKUP($B194,'2001B4'!$E:$W,9,FALSE)</f>
        <v>17.952687190851748</v>
      </c>
      <c r="AC194">
        <f>VLOOKUP($B194,'2001B4'!$E:$W,10,FALSE)</f>
        <v>29.924231171318755</v>
      </c>
      <c r="AD194">
        <f>VLOOKUP($B194,'2001B4'!$E:$W,11,FALSE)</f>
        <v>5.3955718976797051</v>
      </c>
      <c r="AE194">
        <f>VLOOKUP($B194,'2001B4'!$E:$W,12,FALSE)</f>
        <v>85.331544923706844</v>
      </c>
      <c r="AF194">
        <f>VLOOKUP($B194,'2001B4'!$E:$W,13,FALSE)</f>
        <v>14.668455076293153</v>
      </c>
      <c r="AG194">
        <f>VLOOKUP($B194,'2001B4'!$E:$W,14,FALSE)</f>
        <v>66.995976078340405</v>
      </c>
      <c r="AH194">
        <f>VLOOKUP($B194,'2001B4'!$E:$W,15,FALSE)</f>
        <v>9.0400072612120184</v>
      </c>
      <c r="AI194">
        <f>VLOOKUP($B194,'2001B4'!$E:$W,16,FALSE)</f>
        <v>7.5954294704357732</v>
      </c>
      <c r="AJ194">
        <f>VLOOKUP($B194,'2001B4'!$E:$W,17,FALSE)</f>
        <v>2.3847030466835424</v>
      </c>
      <c r="AK194">
        <f>VLOOKUP($B194,'2001B4'!$E:$W,18,FALSE)</f>
        <v>13.983884143328257</v>
      </c>
      <c r="AL194">
        <f>VLOOKUP($B194,'2001B4'!$E:$W,19,FALSE)</f>
        <v>33.004023921659595</v>
      </c>
      <c r="AN194">
        <f t="shared" si="12"/>
        <v>-0.36750995318023172</v>
      </c>
      <c r="AO194">
        <f t="shared" si="13"/>
        <v>-3.3226729210446777</v>
      </c>
      <c r="AP194">
        <f t="shared" si="14"/>
        <v>2.5630871376467281</v>
      </c>
      <c r="AQ194">
        <f t="shared" si="15"/>
        <v>7.2198409287619612</v>
      </c>
      <c r="AR194">
        <f t="shared" si="16"/>
        <v>-9.3227330817806902</v>
      </c>
      <c r="AS194">
        <f t="shared" si="17"/>
        <v>-2.052715258122781</v>
      </c>
      <c r="AT194">
        <f t="shared" si="18"/>
        <v>-1.806620932908567</v>
      </c>
      <c r="AU194">
        <f t="shared" si="19"/>
        <v>2.0090342277670645</v>
      </c>
      <c r="AV194">
        <f t="shared" si="20"/>
        <v>11.17303504504498</v>
      </c>
    </row>
    <row r="195" spans="1:48" x14ac:dyDescent="0.25">
      <c r="A195" t="s">
        <v>2867</v>
      </c>
      <c r="B195">
        <v>194</v>
      </c>
      <c r="C195" t="s">
        <v>254</v>
      </c>
      <c r="D195">
        <f>VLOOKUP($B195,'2011B4'!$B:$U,3,FALSE)</f>
        <v>0</v>
      </c>
      <c r="E195">
        <f>VLOOKUP($B195,'2011B4'!$B:$U,4,FALSE)</f>
        <v>4494204</v>
      </c>
      <c r="F195">
        <f>VLOOKUP($B195,'2011B4'!$B:$U,5,FALSE)</f>
        <v>2220465</v>
      </c>
      <c r="G195">
        <f>VLOOKUP($B195,'2011B4'!$B:$U,6,FALSE)</f>
        <v>2273739</v>
      </c>
      <c r="H195">
        <f>VLOOKUP($B195,'2011B4'!$B:$U,7,FALSE)</f>
        <v>896771</v>
      </c>
      <c r="I195">
        <f>VLOOKUP($B195,'2011B4'!$B:$U,8,FALSE)</f>
        <v>663990</v>
      </c>
      <c r="J195">
        <f>VLOOKUP($B195,'2011B4'!$B:$U,9,FALSE)</f>
        <v>232781</v>
      </c>
      <c r="K195">
        <f>VLOOKUP($B195,'2011B4'!$B:$U,10,FALSE)</f>
        <v>19.953945125766431</v>
      </c>
      <c r="L195">
        <f>VLOOKUP($B195,'2011B4'!$B:$U,11,FALSE)</f>
        <v>29.903195952199201</v>
      </c>
      <c r="M195">
        <f>VLOOKUP($B195,'2011B4'!$B:$U,12,FALSE)</f>
        <v>10.237806538041525</v>
      </c>
      <c r="N195">
        <f>VLOOKUP($B195,'2011B4'!$B:$U,13,FALSE)</f>
        <v>74.042314035578755</v>
      </c>
      <c r="O195">
        <f>VLOOKUP($B195,'2011B4'!$B:$U,14,FALSE)</f>
        <v>25.957685964421241</v>
      </c>
      <c r="P195">
        <f>VLOOKUP($B195,'2011B4'!$B:$U,15,FALSE)</f>
        <v>66.847054599223199</v>
      </c>
      <c r="Q195">
        <f>VLOOKUP($B195,'2011B4'!$B:$U,16,FALSE)</f>
        <v>7.5461851464866729</v>
      </c>
      <c r="R195">
        <f>VLOOKUP($B195,'2011B4'!$B:$U,17,FALSE)</f>
        <v>5.7988048230819231</v>
      </c>
      <c r="S195">
        <f>VLOOKUP($B195,'2011B4'!$B:$U,18,FALSE)</f>
        <v>2.3116269370887328</v>
      </c>
      <c r="T195">
        <f>VLOOKUP($B195,'2011B4'!$B:$U,19,FALSE)</f>
        <v>17.496328494119457</v>
      </c>
      <c r="U195">
        <f>VLOOKUP($B195,'2011B4'!$B:$U,20,FALSE)</f>
        <v>33.152945400776787</v>
      </c>
      <c r="V195">
        <f>VLOOKUP($B195,'2001B4'!$E:$W,3,FALSE)</f>
        <v>3911679</v>
      </c>
      <c r="W195">
        <f>VLOOKUP($B195,'2001B4'!$E:$W,4,FALSE)</f>
        <v>1941903</v>
      </c>
      <c r="X195">
        <f>VLOOKUP($B195,'2001B4'!$E:$W,5,FALSE)</f>
        <v>1969776</v>
      </c>
      <c r="Y195">
        <f>VLOOKUP($B195,'2001B4'!$E:$W,6,FALSE)</f>
        <v>788200</v>
      </c>
      <c r="Z195">
        <f>VLOOKUP($B195,'2001B4'!$E:$W,7,FALSE)</f>
        <v>630048</v>
      </c>
      <c r="AA195">
        <f>VLOOKUP($B195,'2001B4'!$E:$W,8,FALSE)</f>
        <v>158152</v>
      </c>
      <c r="AB195">
        <f>VLOOKUP($B195,'2001B4'!$E:$W,9,FALSE)</f>
        <v>20.149915164306684</v>
      </c>
      <c r="AC195">
        <f>VLOOKUP($B195,'2001B4'!$E:$W,10,FALSE)</f>
        <v>32.44487494998463</v>
      </c>
      <c r="AD195">
        <f>VLOOKUP($B195,'2001B4'!$E:$W,11,FALSE)</f>
        <v>8.0289332391094224</v>
      </c>
      <c r="AE195">
        <f>VLOOKUP($B195,'2001B4'!$E:$W,12,FALSE)</f>
        <v>79.935041867546303</v>
      </c>
      <c r="AF195">
        <f>VLOOKUP($B195,'2001B4'!$E:$W,13,FALSE)</f>
        <v>20.064958132453693</v>
      </c>
      <c r="AG195">
        <f>VLOOKUP($B195,'2001B4'!$E:$W,14,FALSE)</f>
        <v>67.455214412585633</v>
      </c>
      <c r="AH195">
        <f>VLOOKUP($B195,'2001B4'!$E:$W,15,FALSE)</f>
        <v>13.431996955087541</v>
      </c>
      <c r="AI195">
        <f>VLOOKUP($B195,'2001B4'!$E:$W,16,FALSE)</f>
        <v>6.6308043643745247</v>
      </c>
      <c r="AJ195">
        <f>VLOOKUP($B195,'2001B4'!$E:$W,17,FALSE)</f>
        <v>1.5603907637655419</v>
      </c>
      <c r="AK195">
        <f>VLOOKUP($B195,'2001B4'!$E:$W,18,FALSE)</f>
        <v>10.921593504186754</v>
      </c>
      <c r="AL195">
        <f>VLOOKUP($B195,'2001B4'!$E:$W,19,FALSE)</f>
        <v>32.544785587414367</v>
      </c>
      <c r="AN195">
        <f t="shared" ref="AN195:AN258" si="21">K195-AB195</f>
        <v>-0.19597003854025274</v>
      </c>
      <c r="AO195">
        <f t="shared" ref="AO195:AO258" si="22">L195-AC195</f>
        <v>-2.5416789977854286</v>
      </c>
      <c r="AP195">
        <f t="shared" ref="AP195:AP258" si="23">M195-AD195</f>
        <v>2.2088732989321027</v>
      </c>
      <c r="AQ195">
        <f t="shared" ref="AQ195:AQ258" si="24">O195-AF195</f>
        <v>5.892727831967548</v>
      </c>
      <c r="AR195">
        <f t="shared" ref="AR195:AR258" si="25">P195-AG195</f>
        <v>-0.60815981336243397</v>
      </c>
      <c r="AS195">
        <f t="shared" ref="AS195:AS258" si="26">Q195-AH195</f>
        <v>-5.8858118086008684</v>
      </c>
      <c r="AT195">
        <f t="shared" ref="AT195:AT258" si="27">R195-AI195</f>
        <v>-0.83199954129260156</v>
      </c>
      <c r="AU195">
        <f t="shared" ref="AU195:AU258" si="28">S195-AJ195</f>
        <v>0.75123617332319093</v>
      </c>
      <c r="AV195">
        <f t="shared" ref="AV195:AV258" si="29">T195-AK195</f>
        <v>6.5747349899327023</v>
      </c>
    </row>
    <row r="196" spans="1:48" x14ac:dyDescent="0.25">
      <c r="A196" t="s">
        <v>2869</v>
      </c>
      <c r="B196">
        <v>195</v>
      </c>
      <c r="C196" t="s">
        <v>255</v>
      </c>
      <c r="D196">
        <f>VLOOKUP($B196,'2011B4'!$B:$U,3,FALSE)</f>
        <v>0</v>
      </c>
      <c r="E196">
        <f>VLOOKUP($B196,'2011B4'!$B:$U,4,FALSE)</f>
        <v>3620268</v>
      </c>
      <c r="F196">
        <f>VLOOKUP($B196,'2011B4'!$B:$U,5,FALSE)</f>
        <v>1855075</v>
      </c>
      <c r="G196">
        <f>VLOOKUP($B196,'2011B4'!$B:$U,6,FALSE)</f>
        <v>1765193</v>
      </c>
      <c r="H196">
        <f>VLOOKUP($B196,'2011B4'!$B:$U,7,FALSE)</f>
        <v>765498</v>
      </c>
      <c r="I196">
        <f>VLOOKUP($B196,'2011B4'!$B:$U,8,FALSE)</f>
        <v>580086</v>
      </c>
      <c r="J196">
        <f>VLOOKUP($B196,'2011B4'!$B:$U,9,FALSE)</f>
        <v>185412</v>
      </c>
      <c r="K196">
        <f>VLOOKUP($B196,'2011B4'!$B:$U,10,FALSE)</f>
        <v>21.144788175902999</v>
      </c>
      <c r="L196">
        <f>VLOOKUP($B196,'2011B4'!$B:$U,11,FALSE)</f>
        <v>31.270218185248577</v>
      </c>
      <c r="M196">
        <f>VLOOKUP($B196,'2011B4'!$B:$U,12,FALSE)</f>
        <v>10.503780606426606</v>
      </c>
      <c r="N196">
        <f>VLOOKUP($B196,'2011B4'!$B:$U,13,FALSE)</f>
        <v>75.778904713010348</v>
      </c>
      <c r="O196">
        <f>VLOOKUP($B196,'2011B4'!$B:$U,14,FALSE)</f>
        <v>24.221095286989648</v>
      </c>
      <c r="P196">
        <f>VLOOKUP($B196,'2011B4'!$B:$U,15,FALSE)</f>
        <v>65.870844861776263</v>
      </c>
      <c r="Q196">
        <f>VLOOKUP($B196,'2011B4'!$B:$U,16,FALSE)</f>
        <v>6.5559936146142777</v>
      </c>
      <c r="R196">
        <f>VLOOKUP($B196,'2011B4'!$B:$U,17,FALSE)</f>
        <v>5.4440377375251146</v>
      </c>
      <c r="S196">
        <f>VLOOKUP($B196,'2011B4'!$B:$U,18,FALSE)</f>
        <v>3.087663194417229</v>
      </c>
      <c r="T196">
        <f>VLOOKUP($B196,'2011B4'!$B:$U,19,FALSE)</f>
        <v>19.041460591667125</v>
      </c>
      <c r="U196">
        <f>VLOOKUP($B196,'2011B4'!$B:$U,20,FALSE)</f>
        <v>34.129155138223744</v>
      </c>
      <c r="V196">
        <f>VLOOKUP($B196,'2001B4'!$E:$W,3,FALSE)</f>
        <v>3037582</v>
      </c>
      <c r="W196">
        <f>VLOOKUP($B196,'2001B4'!$E:$W,4,FALSE)</f>
        <v>1537141</v>
      </c>
      <c r="X196">
        <f>VLOOKUP($B196,'2001B4'!$E:$W,5,FALSE)</f>
        <v>1500441</v>
      </c>
      <c r="Y196">
        <f>VLOOKUP($B196,'2001B4'!$E:$W,6,FALSE)</f>
        <v>649900</v>
      </c>
      <c r="Z196">
        <f>VLOOKUP($B196,'2001B4'!$E:$W,7,FALSE)</f>
        <v>525834</v>
      </c>
      <c r="AA196">
        <f>VLOOKUP($B196,'2001B4'!$E:$W,8,FALSE)</f>
        <v>124066</v>
      </c>
      <c r="AB196">
        <f>VLOOKUP($B196,'2001B4'!$E:$W,9,FALSE)</f>
        <v>21.395307188414996</v>
      </c>
      <c r="AC196">
        <f>VLOOKUP($B196,'2001B4'!$E:$W,10,FALSE)</f>
        <v>34.20857292857324</v>
      </c>
      <c r="AD196">
        <f>VLOOKUP($B196,'2001B4'!$E:$W,11,FALSE)</f>
        <v>8.2686356877744611</v>
      </c>
      <c r="AE196">
        <f>VLOOKUP($B196,'2001B4'!$E:$W,12,FALSE)</f>
        <v>80.909986151715657</v>
      </c>
      <c r="AF196">
        <f>VLOOKUP($B196,'2001B4'!$E:$W,13,FALSE)</f>
        <v>19.09001384828435</v>
      </c>
      <c r="AG196">
        <f>VLOOKUP($B196,'2001B4'!$E:$W,14,FALSE)</f>
        <v>68.632404985382365</v>
      </c>
      <c r="AH196">
        <f>VLOOKUP($B196,'2001B4'!$E:$W,15,FALSE)</f>
        <v>10.535466994922295</v>
      </c>
      <c r="AI196">
        <f>VLOOKUP($B196,'2001B4'!$E:$W,16,FALSE)</f>
        <v>6.7884289890752418</v>
      </c>
      <c r="AJ196">
        <f>VLOOKUP($B196,'2001B4'!$E:$W,17,FALSE)</f>
        <v>1.9932297276504078</v>
      </c>
      <c r="AK196">
        <f>VLOOKUP($B196,'2001B4'!$E:$W,18,FALSE)</f>
        <v>12.050469302969688</v>
      </c>
      <c r="AL196">
        <f>VLOOKUP($B196,'2001B4'!$E:$W,19,FALSE)</f>
        <v>31.367595014617635</v>
      </c>
      <c r="AN196">
        <f t="shared" si="21"/>
        <v>-0.25051901251199737</v>
      </c>
      <c r="AO196">
        <f t="shared" si="22"/>
        <v>-2.9383547433246626</v>
      </c>
      <c r="AP196">
        <f t="shared" si="23"/>
        <v>2.2351449186521446</v>
      </c>
      <c r="AQ196">
        <f t="shared" si="24"/>
        <v>5.1310814387052979</v>
      </c>
      <c r="AR196">
        <f t="shared" si="25"/>
        <v>-2.7615601236061025</v>
      </c>
      <c r="AS196">
        <f t="shared" si="26"/>
        <v>-3.9794733803080176</v>
      </c>
      <c r="AT196">
        <f t="shared" si="27"/>
        <v>-1.3443912515501273</v>
      </c>
      <c r="AU196">
        <f t="shared" si="28"/>
        <v>1.0944334667668212</v>
      </c>
      <c r="AV196">
        <f t="shared" si="29"/>
        <v>6.9909912886974368</v>
      </c>
    </row>
    <row r="197" spans="1:48" x14ac:dyDescent="0.25">
      <c r="A197" t="s">
        <v>2871</v>
      </c>
      <c r="B197">
        <v>196</v>
      </c>
      <c r="C197" t="s">
        <v>256</v>
      </c>
      <c r="D197">
        <f>VLOOKUP($B197,'2011B4'!$B:$U,3,FALSE)</f>
        <v>0</v>
      </c>
      <c r="E197">
        <f>VLOOKUP($B197,'2011B4'!$B:$U,4,FALSE)</f>
        <v>1952756</v>
      </c>
      <c r="F197">
        <f>VLOOKUP($B197,'2011B4'!$B:$U,5,FALSE)</f>
        <v>1017905</v>
      </c>
      <c r="G197">
        <f>VLOOKUP($B197,'2011B4'!$B:$U,6,FALSE)</f>
        <v>934851</v>
      </c>
      <c r="H197">
        <f>VLOOKUP($B197,'2011B4'!$B:$U,7,FALSE)</f>
        <v>341747</v>
      </c>
      <c r="I197">
        <f>VLOOKUP($B197,'2011B4'!$B:$U,8,FALSE)</f>
        <v>272832</v>
      </c>
      <c r="J197">
        <f>VLOOKUP($B197,'2011B4'!$B:$U,9,FALSE)</f>
        <v>68915</v>
      </c>
      <c r="K197">
        <f>VLOOKUP($B197,'2011B4'!$B:$U,10,FALSE)</f>
        <v>17.500752782221639</v>
      </c>
      <c r="L197">
        <f>VLOOKUP($B197,'2011B4'!$B:$U,11,FALSE)</f>
        <v>26.803287143692188</v>
      </c>
      <c r="M197">
        <f>VLOOKUP($B197,'2011B4'!$B:$U,12,FALSE)</f>
        <v>7.3717629868289167</v>
      </c>
      <c r="N197">
        <f>VLOOKUP($B197,'2011B4'!$B:$U,13,FALSE)</f>
        <v>79.834497449867882</v>
      </c>
      <c r="O197">
        <f>VLOOKUP($B197,'2011B4'!$B:$U,14,FALSE)</f>
        <v>20.165502550132114</v>
      </c>
      <c r="P197">
        <f>VLOOKUP($B197,'2011B4'!$B:$U,15,FALSE)</f>
        <v>52.686051377188392</v>
      </c>
      <c r="Q197">
        <f>VLOOKUP($B197,'2011B4'!$B:$U,16,FALSE)</f>
        <v>11.720366235841134</v>
      </c>
      <c r="R197">
        <f>VLOOKUP($B197,'2011B4'!$B:$U,17,FALSE)</f>
        <v>6.3473856390838836</v>
      </c>
      <c r="S197">
        <f>VLOOKUP($B197,'2011B4'!$B:$U,18,FALSE)</f>
        <v>4.9873151776021443</v>
      </c>
      <c r="T197">
        <f>VLOOKUP($B197,'2011B4'!$B:$U,19,FALSE)</f>
        <v>24.258881570284451</v>
      </c>
      <c r="U197">
        <f>VLOOKUP($B197,'2011B4'!$B:$U,20,FALSE)</f>
        <v>47.313948622811608</v>
      </c>
      <c r="V197">
        <f>VLOOKUP($B197,'2001B4'!$E:$W,3,FALSE)</f>
        <v>1643251</v>
      </c>
      <c r="W197">
        <f>VLOOKUP($B197,'2001B4'!$E:$W,4,FALSE)</f>
        <v>855123</v>
      </c>
      <c r="X197">
        <f>VLOOKUP($B197,'2001B4'!$E:$W,5,FALSE)</f>
        <v>788128</v>
      </c>
      <c r="Y197">
        <f>VLOOKUP($B197,'2001B4'!$E:$W,6,FALSE)</f>
        <v>340502</v>
      </c>
      <c r="Z197">
        <f>VLOOKUP($B197,'2001B4'!$E:$W,7,FALSE)</f>
        <v>284971</v>
      </c>
      <c r="AA197">
        <f>VLOOKUP($B197,'2001B4'!$E:$W,8,FALSE)</f>
        <v>55531</v>
      </c>
      <c r="AB197">
        <f>VLOOKUP($B197,'2001B4'!$E:$W,9,FALSE)</f>
        <v>20.7212410033525</v>
      </c>
      <c r="AC197">
        <f>VLOOKUP($B197,'2001B4'!$E:$W,10,FALSE)</f>
        <v>33.325147376459292</v>
      </c>
      <c r="AD197">
        <f>VLOOKUP($B197,'2001B4'!$E:$W,11,FALSE)</f>
        <v>7.0459367006374602</v>
      </c>
      <c r="AE197">
        <f>VLOOKUP($B197,'2001B4'!$E:$W,12,FALSE)</f>
        <v>83.691432062073062</v>
      </c>
      <c r="AF197">
        <f>VLOOKUP($B197,'2001B4'!$E:$W,13,FALSE)</f>
        <v>16.308567937926945</v>
      </c>
      <c r="AG197">
        <f>VLOOKUP($B197,'2001B4'!$E:$W,14,FALSE)</f>
        <v>59.265437501101317</v>
      </c>
      <c r="AH197">
        <f>VLOOKUP($B197,'2001B4'!$E:$W,15,FALSE)</f>
        <v>14.652483685852067</v>
      </c>
      <c r="AI197">
        <f>VLOOKUP($B197,'2001B4'!$E:$W,16,FALSE)</f>
        <v>6.8005474270342026</v>
      </c>
      <c r="AJ197">
        <f>VLOOKUP($B197,'2001B4'!$E:$W,17,FALSE)</f>
        <v>2.778544619414864</v>
      </c>
      <c r="AK197">
        <f>VLOOKUP($B197,'2001B4'!$E:$W,18,FALSE)</f>
        <v>16.502986766597552</v>
      </c>
      <c r="AL197">
        <f>VLOOKUP($B197,'2001B4'!$E:$W,19,FALSE)</f>
        <v>40.734562498898683</v>
      </c>
      <c r="AN197">
        <f t="shared" si="21"/>
        <v>-3.2204882211308608</v>
      </c>
      <c r="AO197">
        <f t="shared" si="22"/>
        <v>-6.5218602327671036</v>
      </c>
      <c r="AP197">
        <f t="shared" si="23"/>
        <v>0.32582628619145648</v>
      </c>
      <c r="AQ197">
        <f t="shared" si="24"/>
        <v>3.8569346122051691</v>
      </c>
      <c r="AR197">
        <f t="shared" si="25"/>
        <v>-6.5793861239129257</v>
      </c>
      <c r="AS197">
        <f t="shared" si="26"/>
        <v>-2.9321174500109333</v>
      </c>
      <c r="AT197">
        <f t="shared" si="27"/>
        <v>-0.45316178795031892</v>
      </c>
      <c r="AU197">
        <f t="shared" si="28"/>
        <v>2.2087705581872803</v>
      </c>
      <c r="AV197">
        <f t="shared" si="29"/>
        <v>7.7558948036868998</v>
      </c>
    </row>
    <row r="198" spans="1:48" x14ac:dyDescent="0.25">
      <c r="A198" t="s">
        <v>2873</v>
      </c>
      <c r="B198">
        <v>197</v>
      </c>
      <c r="C198" t="s">
        <v>257</v>
      </c>
      <c r="D198">
        <f>VLOOKUP($B198,'2011B4'!$B:$U,3,FALSE)</f>
        <v>0</v>
      </c>
      <c r="E198">
        <f>VLOOKUP($B198,'2011B4'!$B:$U,4,FALSE)</f>
        <v>3676841</v>
      </c>
      <c r="F198">
        <f>VLOOKUP($B198,'2011B4'!$B:$U,5,FALSE)</f>
        <v>1921857</v>
      </c>
      <c r="G198">
        <f>VLOOKUP($B198,'2011B4'!$B:$U,6,FALSE)</f>
        <v>1754984</v>
      </c>
      <c r="H198">
        <f>VLOOKUP($B198,'2011B4'!$B:$U,7,FALSE)</f>
        <v>920614</v>
      </c>
      <c r="I198">
        <f>VLOOKUP($B198,'2011B4'!$B:$U,8,FALSE)</f>
        <v>750587</v>
      </c>
      <c r="J198">
        <f>VLOOKUP($B198,'2011B4'!$B:$U,9,FALSE)</f>
        <v>170027</v>
      </c>
      <c r="K198">
        <f>VLOOKUP($B198,'2011B4'!$B:$U,10,FALSE)</f>
        <v>25.038178153474682</v>
      </c>
      <c r="L198">
        <f>VLOOKUP($B198,'2011B4'!$B:$U,11,FALSE)</f>
        <v>39.055299119549474</v>
      </c>
      <c r="M198">
        <f>VLOOKUP($B198,'2011B4'!$B:$U,12,FALSE)</f>
        <v>9.6882364739507594</v>
      </c>
      <c r="N198">
        <f>VLOOKUP($B198,'2011B4'!$B:$U,13,FALSE)</f>
        <v>81.531130310857762</v>
      </c>
      <c r="O198">
        <f>VLOOKUP($B198,'2011B4'!$B:$U,14,FALSE)</f>
        <v>18.468869689142249</v>
      </c>
      <c r="P198">
        <f>VLOOKUP($B198,'2011B4'!$B:$U,15,FALSE)</f>
        <v>28.538888176803738</v>
      </c>
      <c r="Q198">
        <f>VLOOKUP($B198,'2011B4'!$B:$U,16,FALSE)</f>
        <v>23.372010419133318</v>
      </c>
      <c r="R198">
        <f>VLOOKUP($B198,'2011B4'!$B:$U,17,FALSE)</f>
        <v>11.527524022011399</v>
      </c>
      <c r="S198">
        <f>VLOOKUP($B198,'2011B4'!$B:$U,18,FALSE)</f>
        <v>6.7148663826533159</v>
      </c>
      <c r="T198">
        <f>VLOOKUP($B198,'2011B4'!$B:$U,19,FALSE)</f>
        <v>29.846710999398226</v>
      </c>
      <c r="U198">
        <f>VLOOKUP($B198,'2011B4'!$B:$U,20,FALSE)</f>
        <v>71.461111823196262</v>
      </c>
      <c r="V198">
        <f>VLOOKUP($B198,'2001B4'!$E:$W,3,FALSE)</f>
        <v>3138671</v>
      </c>
      <c r="W198">
        <f>VLOOKUP($B198,'2001B4'!$E:$W,4,FALSE)</f>
        <v>1649187</v>
      </c>
      <c r="X198">
        <f>VLOOKUP($B198,'2001B4'!$E:$W,5,FALSE)</f>
        <v>1489484</v>
      </c>
      <c r="Y198">
        <f>VLOOKUP($B198,'2001B4'!$E:$W,6,FALSE)</f>
        <v>767001</v>
      </c>
      <c r="Z198">
        <f>VLOOKUP($B198,'2001B4'!$E:$W,7,FALSE)</f>
        <v>649731</v>
      </c>
      <c r="AA198">
        <f>VLOOKUP($B198,'2001B4'!$E:$W,8,FALSE)</f>
        <v>117270</v>
      </c>
      <c r="AB198">
        <f>VLOOKUP($B198,'2001B4'!$E:$W,9,FALSE)</f>
        <v>24.437126414332692</v>
      </c>
      <c r="AC198">
        <f>VLOOKUP($B198,'2001B4'!$E:$W,10,FALSE)</f>
        <v>39.39704836383018</v>
      </c>
      <c r="AD198">
        <f>VLOOKUP($B198,'2001B4'!$E:$W,11,FALSE)</f>
        <v>7.8731963552478579</v>
      </c>
      <c r="AE198">
        <f>VLOOKUP($B198,'2001B4'!$E:$W,12,FALSE)</f>
        <v>84.710580559868887</v>
      </c>
      <c r="AF198">
        <f>VLOOKUP($B198,'2001B4'!$E:$W,13,FALSE)</f>
        <v>15.289419440131107</v>
      </c>
      <c r="AG198">
        <f>VLOOKUP($B198,'2001B4'!$E:$W,14,FALSE)</f>
        <v>27.069847366561451</v>
      </c>
      <c r="AH198">
        <f>VLOOKUP($B198,'2001B4'!$E:$W,15,FALSE)</f>
        <v>35.576224802835981</v>
      </c>
      <c r="AI198">
        <f>VLOOKUP($B198,'2001B4'!$E:$W,16,FALSE)</f>
        <v>12.235968401605735</v>
      </c>
      <c r="AJ198">
        <f>VLOOKUP($B198,'2001B4'!$E:$W,17,FALSE)</f>
        <v>3.8353274637190826</v>
      </c>
      <c r="AK198">
        <f>VLOOKUP($B198,'2001B4'!$E:$W,18,FALSE)</f>
        <v>21.282631965277751</v>
      </c>
      <c r="AL198">
        <f>VLOOKUP($B198,'2001B4'!$E:$W,19,FALSE)</f>
        <v>72.930152633438553</v>
      </c>
      <c r="AN198">
        <f t="shared" si="21"/>
        <v>0.60105173914199028</v>
      </c>
      <c r="AO198">
        <f t="shared" si="22"/>
        <v>-0.34174924428070597</v>
      </c>
      <c r="AP198">
        <f t="shared" si="23"/>
        <v>1.8150401187029015</v>
      </c>
      <c r="AQ198">
        <f t="shared" si="24"/>
        <v>3.1794502490111416</v>
      </c>
      <c r="AR198">
        <f t="shared" si="25"/>
        <v>1.4690408102422872</v>
      </c>
      <c r="AS198">
        <f t="shared" si="26"/>
        <v>-12.204214383702663</v>
      </c>
      <c r="AT198">
        <f t="shared" si="27"/>
        <v>-0.70844437959433648</v>
      </c>
      <c r="AU198">
        <f t="shared" si="28"/>
        <v>2.8795389189342333</v>
      </c>
      <c r="AV198">
        <f t="shared" si="29"/>
        <v>8.5640790341204749</v>
      </c>
    </row>
    <row r="199" spans="1:48" x14ac:dyDescent="0.25">
      <c r="A199" t="s">
        <v>3003</v>
      </c>
      <c r="B199">
        <v>198</v>
      </c>
      <c r="C199" t="s">
        <v>258</v>
      </c>
      <c r="D199">
        <f>VLOOKUP($B199,'2011B4'!$B:$U,3,FALSE)</f>
        <v>0</v>
      </c>
      <c r="E199">
        <f>VLOOKUP($B199,'2011B4'!$B:$U,4,FALSE)</f>
        <v>1578213</v>
      </c>
      <c r="F199">
        <f>VLOOKUP($B199,'2011B4'!$B:$U,5,FALSE)</f>
        <v>807099</v>
      </c>
      <c r="G199">
        <f>VLOOKUP($B199,'2011B4'!$B:$U,6,FALSE)</f>
        <v>771114</v>
      </c>
      <c r="H199">
        <f>VLOOKUP($B199,'2011B4'!$B:$U,7,FALSE)</f>
        <v>287126</v>
      </c>
      <c r="I199">
        <f>VLOOKUP($B199,'2011B4'!$B:$U,8,FALSE)</f>
        <v>238063</v>
      </c>
      <c r="J199">
        <f>VLOOKUP($B199,'2011B4'!$B:$U,9,FALSE)</f>
        <v>49063</v>
      </c>
      <c r="K199">
        <f>VLOOKUP($B199,'2011B4'!$B:$U,10,FALSE)</f>
        <v>18.193108281328314</v>
      </c>
      <c r="L199">
        <f>VLOOKUP($B199,'2011B4'!$B:$U,11,FALSE)</f>
        <v>29.49613368372405</v>
      </c>
      <c r="M199">
        <f>VLOOKUP($B199,'2011B4'!$B:$U,12,FALSE)</f>
        <v>6.3626130507292045</v>
      </c>
      <c r="N199">
        <f>VLOOKUP($B199,'2011B4'!$B:$U,13,FALSE)</f>
        <v>82.9123799307621</v>
      </c>
      <c r="O199">
        <f>VLOOKUP($B199,'2011B4'!$B:$U,14,FALSE)</f>
        <v>17.087620069237897</v>
      </c>
      <c r="P199">
        <f>VLOOKUP($B199,'2011B4'!$B:$U,15,FALSE)</f>
        <v>37.538920195314944</v>
      </c>
      <c r="Q199">
        <f>VLOOKUP($B199,'2011B4'!$B:$U,16,FALSE)</f>
        <v>30.848477671823517</v>
      </c>
      <c r="R199">
        <f>VLOOKUP($B199,'2011B4'!$B:$U,17,FALSE)</f>
        <v>7.9498199396780507</v>
      </c>
      <c r="S199">
        <f>VLOOKUP($B199,'2011B4'!$B:$U,18,FALSE)</f>
        <v>4.0692936202224805</v>
      </c>
      <c r="T199">
        <f>VLOOKUP($B199,'2011B4'!$B:$U,19,FALSE)</f>
        <v>19.593488572961</v>
      </c>
      <c r="U199">
        <f>VLOOKUP($B199,'2011B4'!$B:$U,20,FALSE)</f>
        <v>62.461079804685049</v>
      </c>
      <c r="V199">
        <f>VLOOKUP($B199,'2001B4'!$E:$W,3,FALSE)</f>
        <v>1353705</v>
      </c>
      <c r="W199">
        <f>VLOOKUP($B199,'2001B4'!$E:$W,4,FALSE)</f>
        <v>705997</v>
      </c>
      <c r="X199">
        <f>VLOOKUP($B199,'2001B4'!$E:$W,5,FALSE)</f>
        <v>647708</v>
      </c>
      <c r="Y199">
        <f>VLOOKUP($B199,'2001B4'!$E:$W,6,FALSE)</f>
        <v>267472</v>
      </c>
      <c r="Z199">
        <f>VLOOKUP($B199,'2001B4'!$E:$W,7,FALSE)</f>
        <v>236417</v>
      </c>
      <c r="AA199">
        <f>VLOOKUP($B199,'2001B4'!$E:$W,8,FALSE)</f>
        <v>31055</v>
      </c>
      <c r="AB199">
        <f>VLOOKUP($B199,'2001B4'!$E:$W,9,FALSE)</f>
        <v>19.758514595129661</v>
      </c>
      <c r="AC199">
        <f>VLOOKUP($B199,'2001B4'!$E:$W,10,FALSE)</f>
        <v>33.486969491371774</v>
      </c>
      <c r="AD199">
        <f>VLOOKUP($B199,'2001B4'!$E:$W,11,FALSE)</f>
        <v>4.79459880069414</v>
      </c>
      <c r="AE199">
        <f>VLOOKUP($B199,'2001B4'!$E:$W,12,FALSE)</f>
        <v>88.3894388945385</v>
      </c>
      <c r="AF199">
        <f>VLOOKUP($B199,'2001B4'!$E:$W,13,FALSE)</f>
        <v>11.610561105461507</v>
      </c>
      <c r="AG199">
        <f>VLOOKUP($B199,'2001B4'!$E:$W,14,FALSE)</f>
        <v>35.220135191721006</v>
      </c>
      <c r="AH199">
        <f>VLOOKUP($B199,'2001B4'!$E:$W,15,FALSE)</f>
        <v>45.803672907818388</v>
      </c>
      <c r="AI199">
        <f>VLOOKUP($B199,'2001B4'!$E:$W,16,FALSE)</f>
        <v>6.2533648381886699</v>
      </c>
      <c r="AJ199">
        <f>VLOOKUP($B199,'2001B4'!$E:$W,17,FALSE)</f>
        <v>1.5635281450020937</v>
      </c>
      <c r="AK199">
        <f>VLOOKUP($B199,'2001B4'!$E:$W,18,FALSE)</f>
        <v>11.159298917269844</v>
      </c>
      <c r="AL199">
        <f>VLOOKUP($B199,'2001B4'!$E:$W,19,FALSE)</f>
        <v>64.779864808279001</v>
      </c>
      <c r="AN199">
        <f t="shared" si="21"/>
        <v>-1.565406313801347</v>
      </c>
      <c r="AO199">
        <f t="shared" si="22"/>
        <v>-3.9908358076477235</v>
      </c>
      <c r="AP199">
        <f t="shared" si="23"/>
        <v>1.5680142500350644</v>
      </c>
      <c r="AQ199">
        <f t="shared" si="24"/>
        <v>5.4770589637763898</v>
      </c>
      <c r="AR199">
        <f t="shared" si="25"/>
        <v>2.3187850035939377</v>
      </c>
      <c r="AS199">
        <f t="shared" si="26"/>
        <v>-14.955195235994871</v>
      </c>
      <c r="AT199">
        <f t="shared" si="27"/>
        <v>1.6964551014893807</v>
      </c>
      <c r="AU199">
        <f t="shared" si="28"/>
        <v>2.5057654752203868</v>
      </c>
      <c r="AV199">
        <f t="shared" si="29"/>
        <v>8.4341896556911564</v>
      </c>
    </row>
    <row r="200" spans="1:48" x14ac:dyDescent="0.25">
      <c r="A200" t="s">
        <v>2877</v>
      </c>
      <c r="B200">
        <v>199</v>
      </c>
      <c r="C200" t="s">
        <v>259</v>
      </c>
      <c r="D200">
        <f>VLOOKUP($B200,'2011B4'!$B:$U,3,FALSE)</f>
        <v>0</v>
      </c>
      <c r="E200">
        <f>VLOOKUP($B200,'2011B4'!$B:$U,4,FALSE)</f>
        <v>2496970</v>
      </c>
      <c r="F200">
        <f>VLOOKUP($B200,'2011B4'!$B:$U,5,FALSE)</f>
        <v>1312302</v>
      </c>
      <c r="G200">
        <f>VLOOKUP($B200,'2011B4'!$B:$U,6,FALSE)</f>
        <v>1184668</v>
      </c>
      <c r="H200">
        <f>VLOOKUP($B200,'2011B4'!$B:$U,7,FALSE)</f>
        <v>537590</v>
      </c>
      <c r="I200">
        <f>VLOOKUP($B200,'2011B4'!$B:$U,8,FALSE)</f>
        <v>420786</v>
      </c>
      <c r="J200">
        <f>VLOOKUP($B200,'2011B4'!$B:$U,9,FALSE)</f>
        <v>116804</v>
      </c>
      <c r="K200">
        <f>VLOOKUP($B200,'2011B4'!$B:$U,10,FALSE)</f>
        <v>21.529693989114808</v>
      </c>
      <c r="L200">
        <f>VLOOKUP($B200,'2011B4'!$B:$U,11,FALSE)</f>
        <v>32.064722906769937</v>
      </c>
      <c r="M200">
        <f>VLOOKUP($B200,'2011B4'!$B:$U,12,FALSE)</f>
        <v>9.859640000405177</v>
      </c>
      <c r="N200">
        <f>VLOOKUP($B200,'2011B4'!$B:$U,13,FALSE)</f>
        <v>78.272661321825183</v>
      </c>
      <c r="O200">
        <f>VLOOKUP($B200,'2011B4'!$B:$U,14,FALSE)</f>
        <v>21.727338678174817</v>
      </c>
      <c r="P200">
        <f>VLOOKUP($B200,'2011B4'!$B:$U,15,FALSE)</f>
        <v>56.310571253185515</v>
      </c>
      <c r="Q200">
        <f>VLOOKUP($B200,'2011B4'!$B:$U,16,FALSE)</f>
        <v>14.982421548019866</v>
      </c>
      <c r="R200">
        <f>VLOOKUP($B200,'2011B4'!$B:$U,17,FALSE)</f>
        <v>5.3981658885023904</v>
      </c>
      <c r="S200">
        <f>VLOOKUP($B200,'2011B4'!$B:$U,18,FALSE)</f>
        <v>4.2891422831525885</v>
      </c>
      <c r="T200">
        <f>VLOOKUP($B200,'2011B4'!$B:$U,19,FALSE)</f>
        <v>19.019699027139641</v>
      </c>
      <c r="U200">
        <f>VLOOKUP($B200,'2011B4'!$B:$U,20,FALSE)</f>
        <v>43.689428746814485</v>
      </c>
      <c r="V200">
        <f>VLOOKUP($B200,'2001B4'!$E:$W,3,FALSE)</f>
        <v>2116042</v>
      </c>
      <c r="W200">
        <f>VLOOKUP($B200,'2001B4'!$E:$W,4,FALSE)</f>
        <v>1115249</v>
      </c>
      <c r="X200">
        <f>VLOOKUP($B200,'2001B4'!$E:$W,5,FALSE)</f>
        <v>1000793</v>
      </c>
      <c r="Y200">
        <f>VLOOKUP($B200,'2001B4'!$E:$W,6,FALSE)</f>
        <v>497002</v>
      </c>
      <c r="Z200">
        <f>VLOOKUP($B200,'2001B4'!$E:$W,7,FALSE)</f>
        <v>416814</v>
      </c>
      <c r="AA200">
        <f>VLOOKUP($B200,'2001B4'!$E:$W,8,FALSE)</f>
        <v>80188</v>
      </c>
      <c r="AB200">
        <f>VLOOKUP($B200,'2001B4'!$E:$W,9,FALSE)</f>
        <v>23.487340988505899</v>
      </c>
      <c r="AC200">
        <f>VLOOKUP($B200,'2001B4'!$E:$W,10,FALSE)</f>
        <v>37.374075206523386</v>
      </c>
      <c r="AD200">
        <f>VLOOKUP($B200,'2001B4'!$E:$W,11,FALSE)</f>
        <v>8.012446130218736</v>
      </c>
      <c r="AE200">
        <f>VLOOKUP($B200,'2001B4'!$E:$W,12,FALSE)</f>
        <v>83.865658488295821</v>
      </c>
      <c r="AF200">
        <f>VLOOKUP($B200,'2001B4'!$E:$W,13,FALSE)</f>
        <v>16.134341511704179</v>
      </c>
      <c r="AG200">
        <f>VLOOKUP($B200,'2001B4'!$E:$W,14,FALSE)</f>
        <v>58.245842069045999</v>
      </c>
      <c r="AH200">
        <f>VLOOKUP($B200,'2001B4'!$E:$W,15,FALSE)</f>
        <v>21.564701952909648</v>
      </c>
      <c r="AI200">
        <f>VLOOKUP($B200,'2001B4'!$E:$W,16,FALSE)</f>
        <v>6.0078229061452468</v>
      </c>
      <c r="AJ200">
        <f>VLOOKUP($B200,'2001B4'!$E:$W,17,FALSE)</f>
        <v>2.5335914141190576</v>
      </c>
      <c r="AK200">
        <f>VLOOKUP($B200,'2001B4'!$E:$W,18,FALSE)</f>
        <v>11.648041657780048</v>
      </c>
      <c r="AL200">
        <f>VLOOKUP($B200,'2001B4'!$E:$W,19,FALSE)</f>
        <v>41.754157930954001</v>
      </c>
      <c r="AN200">
        <f t="shared" si="21"/>
        <v>-1.9576469993910912</v>
      </c>
      <c r="AO200">
        <f t="shared" si="22"/>
        <v>-5.3093522997534492</v>
      </c>
      <c r="AP200">
        <f t="shared" si="23"/>
        <v>1.847193870186441</v>
      </c>
      <c r="AQ200">
        <f t="shared" si="24"/>
        <v>5.5929971664706386</v>
      </c>
      <c r="AR200">
        <f t="shared" si="25"/>
        <v>-1.9352708158604841</v>
      </c>
      <c r="AS200">
        <f t="shared" si="26"/>
        <v>-6.5822804048897812</v>
      </c>
      <c r="AT200">
        <f t="shared" si="27"/>
        <v>-0.6096570176428564</v>
      </c>
      <c r="AU200">
        <f t="shared" si="28"/>
        <v>1.7555508690335309</v>
      </c>
      <c r="AV200">
        <f t="shared" si="29"/>
        <v>7.3716573693595926</v>
      </c>
    </row>
    <row r="201" spans="1:48" x14ac:dyDescent="0.25">
      <c r="A201" t="s">
        <v>2879</v>
      </c>
      <c r="B201">
        <v>200</v>
      </c>
      <c r="C201" t="s">
        <v>260</v>
      </c>
      <c r="D201">
        <f>VLOOKUP($B201,'2011B4'!$B:$U,3,FALSE)</f>
        <v>0</v>
      </c>
      <c r="E201">
        <f>VLOOKUP($B201,'2011B4'!$B:$U,4,FALSE)</f>
        <v>1862559</v>
      </c>
      <c r="F201">
        <f>VLOOKUP($B201,'2011B4'!$B:$U,5,FALSE)</f>
        <v>971344</v>
      </c>
      <c r="G201">
        <f>VLOOKUP($B201,'2011B4'!$B:$U,6,FALSE)</f>
        <v>891215</v>
      </c>
      <c r="H201">
        <f>VLOOKUP($B201,'2011B4'!$B:$U,7,FALSE)</f>
        <v>397249</v>
      </c>
      <c r="I201">
        <f>VLOOKUP($B201,'2011B4'!$B:$U,8,FALSE)</f>
        <v>293291</v>
      </c>
      <c r="J201">
        <f>VLOOKUP($B201,'2011B4'!$B:$U,9,FALSE)</f>
        <v>103958</v>
      </c>
      <c r="K201">
        <f>VLOOKUP($B201,'2011B4'!$B:$U,10,FALSE)</f>
        <v>21.328129739782739</v>
      </c>
      <c r="L201">
        <f>VLOOKUP($B201,'2011B4'!$B:$U,11,FALSE)</f>
        <v>30.194349272760217</v>
      </c>
      <c r="M201">
        <f>VLOOKUP($B201,'2011B4'!$B:$U,12,FALSE)</f>
        <v>11.664749807846592</v>
      </c>
      <c r="N201">
        <f>VLOOKUP($B201,'2011B4'!$B:$U,13,FALSE)</f>
        <v>73.830519397153921</v>
      </c>
      <c r="O201">
        <f>VLOOKUP($B201,'2011B4'!$B:$U,14,FALSE)</f>
        <v>26.169480602846072</v>
      </c>
      <c r="P201">
        <f>VLOOKUP($B201,'2011B4'!$B:$U,15,FALSE)</f>
        <v>63.876309317329934</v>
      </c>
      <c r="Q201">
        <f>VLOOKUP($B201,'2011B4'!$B:$U,16,FALSE)</f>
        <v>9.8827183957668865</v>
      </c>
      <c r="R201">
        <f>VLOOKUP($B201,'2011B4'!$B:$U,17,FALSE)</f>
        <v>4.0898781368864361</v>
      </c>
      <c r="S201">
        <f>VLOOKUP($B201,'2011B4'!$B:$U,18,FALSE)</f>
        <v>4.0120931707820535</v>
      </c>
      <c r="T201">
        <f>VLOOKUP($B201,'2011B4'!$B:$U,19,FALSE)</f>
        <v>18.139000979234687</v>
      </c>
      <c r="U201">
        <f>VLOOKUP($B201,'2011B4'!$B:$U,20,FALSE)</f>
        <v>36.123690682670066</v>
      </c>
      <c r="V201">
        <f>VLOOKUP($B201,'2001B4'!$E:$W,3,FALSE)</f>
        <v>1463519</v>
      </c>
      <c r="W201">
        <f>VLOOKUP($B201,'2001B4'!$E:$W,4,FALSE)</f>
        <v>770897</v>
      </c>
      <c r="X201">
        <f>VLOOKUP($B201,'2001B4'!$E:$W,5,FALSE)</f>
        <v>692622</v>
      </c>
      <c r="Y201">
        <f>VLOOKUP($B201,'2001B4'!$E:$W,6,FALSE)</f>
        <v>361447</v>
      </c>
      <c r="Z201">
        <f>VLOOKUP($B201,'2001B4'!$E:$W,7,FALSE)</f>
        <v>293045</v>
      </c>
      <c r="AA201">
        <f>VLOOKUP($B201,'2001B4'!$E:$W,8,FALSE)</f>
        <v>68402</v>
      </c>
      <c r="AB201">
        <f>VLOOKUP($B201,'2001B4'!$E:$W,9,FALSE)</f>
        <v>24.697117017271385</v>
      </c>
      <c r="AC201">
        <f>VLOOKUP($B201,'2001B4'!$E:$W,10,FALSE)</f>
        <v>38.013508938288773</v>
      </c>
      <c r="AD201">
        <f>VLOOKUP($B201,'2001B4'!$E:$W,11,FALSE)</f>
        <v>9.8758052732948123</v>
      </c>
      <c r="AE201">
        <f>VLOOKUP($B201,'2001B4'!$E:$W,12,FALSE)</f>
        <v>81.075510379115059</v>
      </c>
      <c r="AF201">
        <f>VLOOKUP($B201,'2001B4'!$E:$W,13,FALSE)</f>
        <v>18.924489620884945</v>
      </c>
      <c r="AG201">
        <f>VLOOKUP($B201,'2001B4'!$E:$W,14,FALSE)</f>
        <v>67.050217597600749</v>
      </c>
      <c r="AH201">
        <f>VLOOKUP($B201,'2001B4'!$E:$W,15,FALSE)</f>
        <v>11.525617863753192</v>
      </c>
      <c r="AI201">
        <f>VLOOKUP($B201,'2001B4'!$E:$W,16,FALSE)</f>
        <v>4.6626476357529594</v>
      </c>
      <c r="AJ201">
        <f>VLOOKUP($B201,'2001B4'!$E:$W,17,FALSE)</f>
        <v>2.1336461500579613</v>
      </c>
      <c r="AK201">
        <f>VLOOKUP($B201,'2001B4'!$E:$W,18,FALSE)</f>
        <v>14.627870752835133</v>
      </c>
      <c r="AL201">
        <f>VLOOKUP($B201,'2001B4'!$E:$W,19,FALSE)</f>
        <v>32.949782402399251</v>
      </c>
      <c r="AN201">
        <f t="shared" si="21"/>
        <v>-3.368987277488646</v>
      </c>
      <c r="AO201">
        <f t="shared" si="22"/>
        <v>-7.8191596655285558</v>
      </c>
      <c r="AP201">
        <f t="shared" si="23"/>
        <v>1.7889445345517796</v>
      </c>
      <c r="AQ201">
        <f t="shared" si="24"/>
        <v>7.2449909819611271</v>
      </c>
      <c r="AR201">
        <f t="shared" si="25"/>
        <v>-3.1739082802708154</v>
      </c>
      <c r="AS201">
        <f t="shared" si="26"/>
        <v>-1.6428994679863056</v>
      </c>
      <c r="AT201">
        <f t="shared" si="27"/>
        <v>-0.57276949886652329</v>
      </c>
      <c r="AU201">
        <f t="shared" si="28"/>
        <v>1.8784470207240922</v>
      </c>
      <c r="AV201">
        <f t="shared" si="29"/>
        <v>3.5111302263995547</v>
      </c>
    </row>
    <row r="202" spans="1:48" x14ac:dyDescent="0.25">
      <c r="A202" t="s">
        <v>2774</v>
      </c>
      <c r="B202">
        <v>201</v>
      </c>
      <c r="C202" t="s">
        <v>261</v>
      </c>
      <c r="D202" t="str">
        <f>VLOOKUP($B202,'2011B4'!$B:$U,3,FALSE)</f>
        <v>Y</v>
      </c>
      <c r="E202">
        <f>VLOOKUP($B202,'2011B4'!$B:$U,4,FALSE)</f>
        <v>1774480</v>
      </c>
      <c r="F202">
        <f>VLOOKUP($B202,'2011B4'!$B:$U,5,FALSE)</f>
        <v>947339</v>
      </c>
      <c r="G202">
        <f>VLOOKUP($B202,'2011B4'!$B:$U,6,FALSE)</f>
        <v>827141</v>
      </c>
      <c r="H202">
        <f>VLOOKUP($B202,'2011B4'!$B:$U,7,FALSE)</f>
        <v>415004</v>
      </c>
      <c r="I202">
        <f>VLOOKUP($B202,'2011B4'!$B:$U,8,FALSE)</f>
        <v>362236</v>
      </c>
      <c r="J202">
        <f>VLOOKUP($B202,'2011B4'!$B:$U,9,FALSE)</f>
        <v>52768</v>
      </c>
      <c r="K202">
        <f>VLOOKUP($B202,'2011B4'!$B:$U,10,FALSE)</f>
        <v>23.387358550110456</v>
      </c>
      <c r="L202">
        <f>VLOOKUP($B202,'2011B4'!$B:$U,11,FALSE)</f>
        <v>38.23720970001235</v>
      </c>
      <c r="M202">
        <f>VLOOKUP($B202,'2011B4'!$B:$U,12,FALSE)</f>
        <v>6.379565273635329</v>
      </c>
      <c r="N202">
        <f>VLOOKUP($B202,'2011B4'!$B:$U,13,FALSE)</f>
        <v>87.284941831885959</v>
      </c>
      <c r="O202">
        <f>VLOOKUP($B202,'2011B4'!$B:$U,14,FALSE)</f>
        <v>12.715058168114043</v>
      </c>
      <c r="P202">
        <f>VLOOKUP($B202,'2011B4'!$B:$U,15,FALSE)</f>
        <v>72.0125589150948</v>
      </c>
      <c r="Q202">
        <f>VLOOKUP($B202,'2011B4'!$B:$U,16,FALSE)</f>
        <v>4.1416468275004581</v>
      </c>
      <c r="R202">
        <f>VLOOKUP($B202,'2011B4'!$B:$U,17,FALSE)</f>
        <v>5.1360950737824211</v>
      </c>
      <c r="S202">
        <f>VLOOKUP($B202,'2011B4'!$B:$U,18,FALSE)</f>
        <v>1.3493845842449712</v>
      </c>
      <c r="T202">
        <f>VLOOKUP($B202,'2011B4'!$B:$U,19,FALSE)</f>
        <v>17.360314599377354</v>
      </c>
      <c r="U202">
        <f>VLOOKUP($B202,'2011B4'!$B:$U,20,FALSE)</f>
        <v>27.987441084905207</v>
      </c>
      <c r="V202">
        <f>VLOOKUP($B202,'2001B4'!$E:$W,3,FALSE)</f>
        <v>2790410</v>
      </c>
      <c r="W202">
        <f>VLOOKUP($B202,'2001B4'!$E:$W,4,FALSE)</f>
        <v>1509199</v>
      </c>
      <c r="X202">
        <f>VLOOKUP($B202,'2001B4'!$E:$W,5,FALSE)</f>
        <v>1281211</v>
      </c>
      <c r="Y202">
        <f>VLOOKUP($B202,'2001B4'!$E:$W,6,FALSE)</f>
        <v>660648</v>
      </c>
      <c r="Z202">
        <f>VLOOKUP($B202,'2001B4'!$E:$W,7,FALSE)</f>
        <v>617032</v>
      </c>
      <c r="AA202">
        <f>VLOOKUP($B202,'2001B4'!$E:$W,8,FALSE)</f>
        <v>43616</v>
      </c>
      <c r="AB202">
        <f>VLOOKUP($B202,'2001B4'!$E:$W,9,FALSE)</f>
        <v>23.675660566010013</v>
      </c>
      <c r="AC202">
        <f>VLOOKUP($B202,'2001B4'!$E:$W,10,FALSE)</f>
        <v>40.884734219940512</v>
      </c>
      <c r="AD202">
        <f>VLOOKUP($B202,'2001B4'!$E:$W,11,FALSE)</f>
        <v>3.4042792326946931</v>
      </c>
      <c r="AE202">
        <f>VLOOKUP($B202,'2001B4'!$E:$W,12,FALSE)</f>
        <v>93.397997117981134</v>
      </c>
      <c r="AF202">
        <f>VLOOKUP($B202,'2001B4'!$E:$W,13,FALSE)</f>
        <v>6.6020028820188665</v>
      </c>
      <c r="AG202">
        <f>VLOOKUP($B202,'2001B4'!$E:$W,14,FALSE)</f>
        <v>74.62158365725773</v>
      </c>
      <c r="AH202">
        <f>VLOOKUP($B202,'2001B4'!$E:$W,15,FALSE)</f>
        <v>7.3331032561969458</v>
      </c>
      <c r="AI202">
        <f>VLOOKUP($B202,'2001B4'!$E:$W,16,FALSE)</f>
        <v>6.3508857969750903</v>
      </c>
      <c r="AJ202">
        <f>VLOOKUP($B202,'2001B4'!$E:$W,17,FALSE)</f>
        <v>1.6368777321659946</v>
      </c>
      <c r="AK202">
        <f>VLOOKUP($B202,'2001B4'!$E:$W,18,FALSE)</f>
        <v>10.057549557404245</v>
      </c>
      <c r="AL202">
        <f>VLOOKUP($B202,'2001B4'!$E:$W,19,FALSE)</f>
        <v>25.37841634274227</v>
      </c>
      <c r="AN202">
        <f>DistrictMath!J$95</f>
        <v>0.26053896569138502</v>
      </c>
      <c r="AO202">
        <f>DistrictMath!K$95</f>
        <v>-1.3353086854398626</v>
      </c>
      <c r="AP202">
        <f>DistrictMath!L$95</f>
        <v>2.7135647289108333</v>
      </c>
      <c r="AQ202">
        <f>DistrictMath!N$95</f>
        <v>5.3345499080425283</v>
      </c>
      <c r="AR202">
        <f>DistrictMath!O$95</f>
        <v>-1.9001890884159138</v>
      </c>
      <c r="AS202">
        <f>DistrictMath!P$95</f>
        <v>-1.3743892174869661</v>
      </c>
      <c r="AT202">
        <f>DistrictMath!Q$95</f>
        <v>-1.0620571010593221</v>
      </c>
      <c r="AU202">
        <f>DistrictMath!R$95</f>
        <v>1.3051558437266575E-2</v>
      </c>
      <c r="AV202">
        <f>DistrictMath!S$95</f>
        <v>4.3235838485249349</v>
      </c>
    </row>
    <row r="203" spans="1:48" x14ac:dyDescent="0.25">
      <c r="A203" t="s">
        <v>3004</v>
      </c>
      <c r="B203">
        <v>202</v>
      </c>
      <c r="C203" t="s">
        <v>262</v>
      </c>
      <c r="D203" t="str">
        <f>VLOOKUP($B203,'2011B4'!$B:$U,3,FALSE)</f>
        <v>Y</v>
      </c>
      <c r="E203">
        <f>VLOOKUP($B203,'2011B4'!$B:$U,4,FALSE)</f>
        <v>1436719</v>
      </c>
      <c r="F203">
        <f>VLOOKUP($B203,'2011B4'!$B:$U,5,FALSE)</f>
        <v>764165</v>
      </c>
      <c r="G203">
        <f>VLOOKUP($B203,'2011B4'!$B:$U,6,FALSE)</f>
        <v>672554</v>
      </c>
      <c r="H203">
        <f>VLOOKUP($B203,'2011B4'!$B:$U,7,FALSE)</f>
        <v>353635</v>
      </c>
      <c r="I203">
        <f>VLOOKUP($B203,'2011B4'!$B:$U,8,FALSE)</f>
        <v>314654</v>
      </c>
      <c r="J203">
        <f>VLOOKUP($B203,'2011B4'!$B:$U,9,FALSE)</f>
        <v>38981</v>
      </c>
      <c r="K203">
        <f>VLOOKUP($B203,'2011B4'!$B:$U,10,FALSE)</f>
        <v>24.614068582652557</v>
      </c>
      <c r="L203">
        <f>VLOOKUP($B203,'2011B4'!$B:$U,11,FALSE)</f>
        <v>41.176185771397542</v>
      </c>
      <c r="M203">
        <f>VLOOKUP($B203,'2011B4'!$B:$U,12,FALSE)</f>
        <v>5.7959658257924271</v>
      </c>
      <c r="N203">
        <f>VLOOKUP($B203,'2011B4'!$B:$U,13,FALSE)</f>
        <v>88.977052610742717</v>
      </c>
      <c r="O203">
        <f>VLOOKUP($B203,'2011B4'!$B:$U,14,FALSE)</f>
        <v>11.022947389257286</v>
      </c>
      <c r="P203">
        <f>VLOOKUP($B203,'2011B4'!$B:$U,15,FALSE)</f>
        <v>73.553239922518969</v>
      </c>
      <c r="Q203">
        <f>VLOOKUP($B203,'2011B4'!$B:$U,16,FALSE)</f>
        <v>8.091110891173102</v>
      </c>
      <c r="R203">
        <f>VLOOKUP($B203,'2011B4'!$B:$U,17,FALSE)</f>
        <v>5.4680673575862118</v>
      </c>
      <c r="S203">
        <f>VLOOKUP($B203,'2011B4'!$B:$U,18,FALSE)</f>
        <v>2.0026298301921472</v>
      </c>
      <c r="T203">
        <f>VLOOKUP($B203,'2011B4'!$B:$U,19,FALSE)</f>
        <v>10.884951998529557</v>
      </c>
      <c r="U203">
        <f>VLOOKUP($B203,'2011B4'!$B:$U,20,FALSE)</f>
        <v>26.446760077481017</v>
      </c>
      <c r="V203" t="e">
        <f>VLOOKUP($B203,'2001B4'!$E:$W,3,FALSE)</f>
        <v>#N/A</v>
      </c>
      <c r="W203" t="e">
        <f>VLOOKUP($B203,'2001B4'!$E:$W,4,FALSE)</f>
        <v>#N/A</v>
      </c>
      <c r="X203" t="e">
        <f>VLOOKUP($B203,'2001B4'!$E:$W,5,FALSE)</f>
        <v>#N/A</v>
      </c>
      <c r="Y203" t="e">
        <f>VLOOKUP($B203,'2001B4'!$E:$W,6,FALSE)</f>
        <v>#N/A</v>
      </c>
      <c r="Z203" t="e">
        <f>VLOOKUP($B203,'2001B4'!$E:$W,7,FALSE)</f>
        <v>#N/A</v>
      </c>
      <c r="AA203" t="e">
        <f>VLOOKUP($B203,'2001B4'!$E:$W,8,FALSE)</f>
        <v>#N/A</v>
      </c>
      <c r="AB203" t="e">
        <f>VLOOKUP($B203,'2001B4'!$E:$W,9,FALSE)</f>
        <v>#N/A</v>
      </c>
      <c r="AC203" t="e">
        <f>VLOOKUP($B203,'2001B4'!$E:$W,10,FALSE)</f>
        <v>#N/A</v>
      </c>
      <c r="AD203" t="e">
        <f>VLOOKUP($B203,'2001B4'!$E:$W,11,FALSE)</f>
        <v>#N/A</v>
      </c>
      <c r="AE203" t="e">
        <f>VLOOKUP($B203,'2001B4'!$E:$W,12,FALSE)</f>
        <v>#N/A</v>
      </c>
      <c r="AF203" t="e">
        <f>VLOOKUP($B203,'2001B4'!$E:$W,13,FALSE)</f>
        <v>#N/A</v>
      </c>
      <c r="AG203" t="e">
        <f>VLOOKUP($B203,'2001B4'!$E:$W,14,FALSE)</f>
        <v>#N/A</v>
      </c>
      <c r="AH203" t="e">
        <f>VLOOKUP($B203,'2001B4'!$E:$W,15,FALSE)</f>
        <v>#N/A</v>
      </c>
      <c r="AI203" t="e">
        <f>VLOOKUP($B203,'2001B4'!$E:$W,16,FALSE)</f>
        <v>#N/A</v>
      </c>
      <c r="AJ203" t="e">
        <f>VLOOKUP($B203,'2001B4'!$E:$W,17,FALSE)</f>
        <v>#N/A</v>
      </c>
      <c r="AK203" t="e">
        <f>VLOOKUP($B203,'2001B4'!$E:$W,18,FALSE)</f>
        <v>#N/A</v>
      </c>
      <c r="AL203" t="e">
        <f>VLOOKUP($B203,'2001B4'!$E:$W,19,FALSE)</f>
        <v>#N/A</v>
      </c>
      <c r="AN203">
        <f>DistrictMath!J$95</f>
        <v>0.26053896569138502</v>
      </c>
      <c r="AO203">
        <f>DistrictMath!K$95</f>
        <v>-1.3353086854398626</v>
      </c>
      <c r="AP203">
        <f>DistrictMath!L$95</f>
        <v>2.7135647289108333</v>
      </c>
      <c r="AQ203">
        <f>DistrictMath!N$95</f>
        <v>5.3345499080425283</v>
      </c>
      <c r="AR203">
        <f>DistrictMath!O$95</f>
        <v>-1.9001890884159138</v>
      </c>
      <c r="AS203">
        <f>DistrictMath!P$95</f>
        <v>-1.3743892174869661</v>
      </c>
      <c r="AT203">
        <f>DistrictMath!Q$95</f>
        <v>-1.0620571010593221</v>
      </c>
      <c r="AU203">
        <f>DistrictMath!R$95</f>
        <v>1.3051558437266575E-2</v>
      </c>
      <c r="AV203">
        <f>DistrictMath!S$95</f>
        <v>4.3235838485249349</v>
      </c>
    </row>
    <row r="204" spans="1:48" x14ac:dyDescent="0.25">
      <c r="A204" t="s">
        <v>1884</v>
      </c>
      <c r="B204">
        <v>203</v>
      </c>
      <c r="C204" t="s">
        <v>263</v>
      </c>
      <c r="D204">
        <f>VLOOKUP($B204,'2011B4'!$B:$U,3,FALSE)</f>
        <v>0</v>
      </c>
      <c r="E204">
        <f>VLOOKUP($B204,'2011B4'!$B:$U,4,FALSE)</f>
        <v>3935042</v>
      </c>
      <c r="F204">
        <f>VLOOKUP($B204,'2011B4'!$B:$U,5,FALSE)</f>
        <v>2061110</v>
      </c>
      <c r="G204">
        <f>VLOOKUP($B204,'2011B4'!$B:$U,6,FALSE)</f>
        <v>1873932</v>
      </c>
      <c r="H204">
        <f>VLOOKUP($B204,'2011B4'!$B:$U,7,FALSE)</f>
        <v>797762</v>
      </c>
      <c r="I204">
        <f>VLOOKUP($B204,'2011B4'!$B:$U,8,FALSE)</f>
        <v>627734</v>
      </c>
      <c r="J204">
        <f>VLOOKUP($B204,'2011B4'!$B:$U,9,FALSE)</f>
        <v>170028</v>
      </c>
      <c r="K204">
        <f>VLOOKUP($B204,'2011B4'!$B:$U,10,FALSE)</f>
        <v>20.273277896398564</v>
      </c>
      <c r="L204">
        <f>VLOOKUP($B204,'2011B4'!$B:$U,11,FALSE)</f>
        <v>30.456113453430433</v>
      </c>
      <c r="M204">
        <f>VLOOKUP($B204,'2011B4'!$B:$U,12,FALSE)</f>
        <v>9.0733281677243358</v>
      </c>
      <c r="N204">
        <f>VLOOKUP($B204,'2011B4'!$B:$U,13,FALSE)</f>
        <v>78.686876537112568</v>
      </c>
      <c r="O204">
        <f>VLOOKUP($B204,'2011B4'!$B:$U,14,FALSE)</f>
        <v>21.313123462887429</v>
      </c>
      <c r="P204">
        <f>VLOOKUP($B204,'2011B4'!$B:$U,15,FALSE)</f>
        <v>78.09384252446219</v>
      </c>
      <c r="Q204">
        <f>VLOOKUP($B204,'2011B4'!$B:$U,16,FALSE)</f>
        <v>4.4276363125844549</v>
      </c>
      <c r="R204">
        <f>VLOOKUP($B204,'2011B4'!$B:$U,17,FALSE)</f>
        <v>3.7680410949631598</v>
      </c>
      <c r="S204">
        <f>VLOOKUP($B204,'2011B4'!$B:$U,18,FALSE)</f>
        <v>2.3163550031212314</v>
      </c>
      <c r="T204">
        <f>VLOOKUP($B204,'2011B4'!$B:$U,19,FALSE)</f>
        <v>11.39412506486897</v>
      </c>
      <c r="U204">
        <f>VLOOKUP($B204,'2011B4'!$B:$U,20,FALSE)</f>
        <v>21.906157475537817</v>
      </c>
      <c r="V204">
        <f>VLOOKUP($B204,'2001B4'!$E:$W,3,FALSE)</f>
        <v>3043466</v>
      </c>
      <c r="W204">
        <f>VLOOKUP($B204,'2001B4'!$E:$W,4,FALSE)</f>
        <v>1600839</v>
      </c>
      <c r="X204">
        <f>VLOOKUP($B204,'2001B4'!$E:$W,5,FALSE)</f>
        <v>1442627</v>
      </c>
      <c r="Y204">
        <f>VLOOKUP($B204,'2001B4'!$E:$W,6,FALSE)</f>
        <v>840649</v>
      </c>
      <c r="Z204">
        <f>VLOOKUP($B204,'2001B4'!$E:$W,7,FALSE)</f>
        <v>686992</v>
      </c>
      <c r="AA204">
        <f>VLOOKUP($B204,'2001B4'!$E:$W,8,FALSE)</f>
        <v>153657</v>
      </c>
      <c r="AB204">
        <f>VLOOKUP($B204,'2001B4'!$E:$W,9,FALSE)</f>
        <v>27.6214355606404</v>
      </c>
      <c r="AC204">
        <f>VLOOKUP($B204,'2001B4'!$E:$W,10,FALSE)</f>
        <v>42.914496710787283</v>
      </c>
      <c r="AD204">
        <f>VLOOKUP($B204,'2001B4'!$E:$W,11,FALSE)</f>
        <v>10.651193967671476</v>
      </c>
      <c r="AE204">
        <f>VLOOKUP($B204,'2001B4'!$E:$W,12,FALSE)</f>
        <v>81.72162222283022</v>
      </c>
      <c r="AF204">
        <f>VLOOKUP($B204,'2001B4'!$E:$W,13,FALSE)</f>
        <v>18.278377777169784</v>
      </c>
      <c r="AG204">
        <f>VLOOKUP($B204,'2001B4'!$E:$W,14,FALSE)</f>
        <v>82.714307636123991</v>
      </c>
      <c r="AH204">
        <f>VLOOKUP($B204,'2001B4'!$E:$W,15,FALSE)</f>
        <v>6.1774890590484262</v>
      </c>
      <c r="AI204">
        <f>VLOOKUP($B204,'2001B4'!$E:$W,16,FALSE)</f>
        <v>4.2702721349814254</v>
      </c>
      <c r="AJ204">
        <f>VLOOKUP($B204,'2001B4'!$E:$W,17,FALSE)</f>
        <v>1.0659621316387695</v>
      </c>
      <c r="AK204">
        <f>VLOOKUP($B204,'2001B4'!$E:$W,18,FALSE)</f>
        <v>5.7719690382073843</v>
      </c>
      <c r="AL204">
        <f>VLOOKUP($B204,'2001B4'!$E:$W,19,FALSE)</f>
        <v>17.285692363876009</v>
      </c>
      <c r="AN204">
        <f t="shared" si="21"/>
        <v>-7.3481576642418354</v>
      </c>
      <c r="AO204">
        <f t="shared" si="22"/>
        <v>-12.45838325735685</v>
      </c>
      <c r="AP204">
        <f t="shared" si="23"/>
        <v>-1.5778657999471406</v>
      </c>
      <c r="AQ204">
        <f t="shared" si="24"/>
        <v>3.0347456857176454</v>
      </c>
      <c r="AR204">
        <f t="shared" si="25"/>
        <v>-4.620465111661801</v>
      </c>
      <c r="AS204">
        <f t="shared" si="26"/>
        <v>-1.7498527464639713</v>
      </c>
      <c r="AT204">
        <f t="shared" si="27"/>
        <v>-0.50223104001826568</v>
      </c>
      <c r="AU204">
        <f t="shared" si="28"/>
        <v>1.2503928714824619</v>
      </c>
      <c r="AV204">
        <f t="shared" si="29"/>
        <v>5.6221560266615853</v>
      </c>
    </row>
    <row r="205" spans="1:48" x14ac:dyDescent="0.25">
      <c r="A205" t="s">
        <v>1886</v>
      </c>
      <c r="B205">
        <v>204</v>
      </c>
      <c r="C205" t="s">
        <v>264</v>
      </c>
      <c r="D205">
        <f>VLOOKUP($B205,'2011B4'!$B:$U,3,FALSE)</f>
        <v>0</v>
      </c>
      <c r="E205">
        <f>VLOOKUP($B205,'2011B4'!$B:$U,4,FALSE)</f>
        <v>5099371</v>
      </c>
      <c r="F205">
        <f>VLOOKUP($B205,'2011B4'!$B:$U,5,FALSE)</f>
        <v>2681209</v>
      </c>
      <c r="G205">
        <f>VLOOKUP($B205,'2011B4'!$B:$U,6,FALSE)</f>
        <v>2418162</v>
      </c>
      <c r="H205">
        <f>VLOOKUP($B205,'2011B4'!$B:$U,7,FALSE)</f>
        <v>1133109</v>
      </c>
      <c r="I205">
        <f>VLOOKUP($B205,'2011B4'!$B:$U,8,FALSE)</f>
        <v>923743</v>
      </c>
      <c r="J205">
        <f>VLOOKUP($B205,'2011B4'!$B:$U,9,FALSE)</f>
        <v>209366</v>
      </c>
      <c r="K205">
        <f>VLOOKUP($B205,'2011B4'!$B:$U,10,FALSE)</f>
        <v>22.220564065646528</v>
      </c>
      <c r="L205">
        <f>VLOOKUP($B205,'2011B4'!$B:$U,11,FALSE)</f>
        <v>34.452480205757922</v>
      </c>
      <c r="M205">
        <f>VLOOKUP($B205,'2011B4'!$B:$U,12,FALSE)</f>
        <v>8.6580634382642678</v>
      </c>
      <c r="N205">
        <f>VLOOKUP($B205,'2011B4'!$B:$U,13,FALSE)</f>
        <v>81.522872027315998</v>
      </c>
      <c r="O205">
        <f>VLOOKUP($B205,'2011B4'!$B:$U,14,FALSE)</f>
        <v>18.477127972684006</v>
      </c>
      <c r="P205">
        <f>VLOOKUP($B205,'2011B4'!$B:$U,15,FALSE)</f>
        <v>78.931241389839812</v>
      </c>
      <c r="Q205">
        <f>VLOOKUP($B205,'2011B4'!$B:$U,16,FALSE)</f>
        <v>3.8509093123432967</v>
      </c>
      <c r="R205">
        <f>VLOOKUP($B205,'2011B4'!$B:$U,17,FALSE)</f>
        <v>3.8432313219646126</v>
      </c>
      <c r="S205">
        <f>VLOOKUP($B205,'2011B4'!$B:$U,18,FALSE)</f>
        <v>1.8248906327634853</v>
      </c>
      <c r="T205">
        <f>VLOOKUP($B205,'2011B4'!$B:$U,19,FALSE)</f>
        <v>11.549727343088794</v>
      </c>
      <c r="U205">
        <f>VLOOKUP($B205,'2011B4'!$B:$U,20,FALSE)</f>
        <v>21.068758610160188</v>
      </c>
      <c r="V205">
        <f>VLOOKUP($B205,'2001B4'!$E:$W,3,FALSE)</f>
        <v>3939773</v>
      </c>
      <c r="W205">
        <f>VLOOKUP($B205,'2001B4'!$E:$W,4,FALSE)</f>
        <v>2077047</v>
      </c>
      <c r="X205">
        <f>VLOOKUP($B205,'2001B4'!$E:$W,5,FALSE)</f>
        <v>1862726</v>
      </c>
      <c r="Y205">
        <f>VLOOKUP($B205,'2001B4'!$E:$W,6,FALSE)</f>
        <v>1026332</v>
      </c>
      <c r="Z205">
        <f>VLOOKUP($B205,'2001B4'!$E:$W,7,FALSE)</f>
        <v>888892</v>
      </c>
      <c r="AA205">
        <f>VLOOKUP($B205,'2001B4'!$E:$W,8,FALSE)</f>
        <v>137440</v>
      </c>
      <c r="AB205">
        <f>VLOOKUP($B205,'2001B4'!$E:$W,9,FALSE)</f>
        <v>26.050536414153814</v>
      </c>
      <c r="AC205">
        <f>VLOOKUP($B205,'2001B4'!$E:$W,10,FALSE)</f>
        <v>42.795950212007725</v>
      </c>
      <c r="AD205">
        <f>VLOOKUP($B205,'2001B4'!$E:$W,11,FALSE)</f>
        <v>7.3784335430975885</v>
      </c>
      <c r="AE205">
        <f>VLOOKUP($B205,'2001B4'!$E:$W,12,FALSE)</f>
        <v>86.608621771512531</v>
      </c>
      <c r="AF205">
        <f>VLOOKUP($B205,'2001B4'!$E:$W,13,FALSE)</f>
        <v>13.391378228487469</v>
      </c>
      <c r="AG205">
        <f>VLOOKUP($B205,'2001B4'!$E:$W,14,FALSE)</f>
        <v>81.785328724038621</v>
      </c>
      <c r="AH205">
        <f>VLOOKUP($B205,'2001B4'!$E:$W,15,FALSE)</f>
        <v>5.7533039990958086</v>
      </c>
      <c r="AI205">
        <f>VLOOKUP($B205,'2001B4'!$E:$W,16,FALSE)</f>
        <v>4.7785706769349492</v>
      </c>
      <c r="AJ205">
        <f>VLOOKUP($B205,'2001B4'!$E:$W,17,FALSE)</f>
        <v>0.90409341226815498</v>
      </c>
      <c r="AK205">
        <f>VLOOKUP($B205,'2001B4'!$E:$W,18,FALSE)</f>
        <v>6.7787031876624715</v>
      </c>
      <c r="AL205">
        <f>VLOOKUP($B205,'2001B4'!$E:$W,19,FALSE)</f>
        <v>18.214671275961379</v>
      </c>
      <c r="AN205">
        <f t="shared" si="21"/>
        <v>-3.8299723485072867</v>
      </c>
      <c r="AO205">
        <f t="shared" si="22"/>
        <v>-8.3434700062498024</v>
      </c>
      <c r="AP205">
        <f t="shared" si="23"/>
        <v>1.2796298951666794</v>
      </c>
      <c r="AQ205">
        <f t="shared" si="24"/>
        <v>5.0857497441965371</v>
      </c>
      <c r="AR205">
        <f t="shared" si="25"/>
        <v>-2.8540873341988089</v>
      </c>
      <c r="AS205">
        <f t="shared" si="26"/>
        <v>-1.9023946867525119</v>
      </c>
      <c r="AT205">
        <f t="shared" si="27"/>
        <v>-0.9353393549703366</v>
      </c>
      <c r="AU205">
        <f t="shared" si="28"/>
        <v>0.9207972204953303</v>
      </c>
      <c r="AV205">
        <f t="shared" si="29"/>
        <v>4.7710241554263222</v>
      </c>
    </row>
    <row r="206" spans="1:48" x14ac:dyDescent="0.25">
      <c r="A206" t="s">
        <v>1888</v>
      </c>
      <c r="B206">
        <v>205</v>
      </c>
      <c r="C206" t="s">
        <v>265</v>
      </c>
      <c r="D206">
        <f>VLOOKUP($B206,'2011B4'!$B:$U,3,FALSE)</f>
        <v>0</v>
      </c>
      <c r="E206">
        <f>VLOOKUP($B206,'2011B4'!$B:$U,4,FALSE)</f>
        <v>656246</v>
      </c>
      <c r="F206">
        <f>VLOOKUP($B206,'2011B4'!$B:$U,5,FALSE)</f>
        <v>346673</v>
      </c>
      <c r="G206">
        <f>VLOOKUP($B206,'2011B4'!$B:$U,6,FALSE)</f>
        <v>309573</v>
      </c>
      <c r="H206">
        <f>VLOOKUP($B206,'2011B4'!$B:$U,7,FALSE)</f>
        <v>137804</v>
      </c>
      <c r="I206">
        <f>VLOOKUP($B206,'2011B4'!$B:$U,8,FALSE)</f>
        <v>116164</v>
      </c>
      <c r="J206">
        <f>VLOOKUP($B206,'2011B4'!$B:$U,9,FALSE)</f>
        <v>21640</v>
      </c>
      <c r="K206">
        <f>VLOOKUP($B206,'2011B4'!$B:$U,10,FALSE)</f>
        <v>20.998832754790126</v>
      </c>
      <c r="L206">
        <f>VLOOKUP($B206,'2011B4'!$B:$U,11,FALSE)</f>
        <v>33.508233984186823</v>
      </c>
      <c r="M206">
        <f>VLOOKUP($B206,'2011B4'!$B:$U,12,FALSE)</f>
        <v>6.9902736995797436</v>
      </c>
      <c r="N206">
        <f>VLOOKUP($B206,'2011B4'!$B:$U,13,FALSE)</f>
        <v>84.296537110678941</v>
      </c>
      <c r="O206">
        <f>VLOOKUP($B206,'2011B4'!$B:$U,14,FALSE)</f>
        <v>15.703462889321065</v>
      </c>
      <c r="P206">
        <f>VLOOKUP($B206,'2011B4'!$B:$U,15,FALSE)</f>
        <v>82.152187164378404</v>
      </c>
      <c r="Q206">
        <f>VLOOKUP($B206,'2011B4'!$B:$U,16,FALSE)</f>
        <v>2.8388145481988913</v>
      </c>
      <c r="R206">
        <f>VLOOKUP($B206,'2011B4'!$B:$U,17,FALSE)</f>
        <v>2.0950044991437116</v>
      </c>
      <c r="S206">
        <f>VLOOKUP($B206,'2011B4'!$B:$U,18,FALSE)</f>
        <v>1.2648399175640765</v>
      </c>
      <c r="T206">
        <f>VLOOKUP($B206,'2011B4'!$B:$U,19,FALSE)</f>
        <v>11.64915387071493</v>
      </c>
      <c r="U206">
        <f>VLOOKUP($B206,'2011B4'!$B:$U,20,FALSE)</f>
        <v>17.84781283562161</v>
      </c>
      <c r="V206">
        <f>VLOOKUP($B206,'2001B4'!$E:$W,3,FALSE)</f>
        <v>515961</v>
      </c>
      <c r="W206">
        <f>VLOOKUP($B206,'2001B4'!$E:$W,4,FALSE)</f>
        <v>273680</v>
      </c>
      <c r="X206">
        <f>VLOOKUP($B206,'2001B4'!$E:$W,5,FALSE)</f>
        <v>242281</v>
      </c>
      <c r="Y206">
        <f>VLOOKUP($B206,'2001B4'!$E:$W,6,FALSE)</f>
        <v>133726</v>
      </c>
      <c r="Z206">
        <f>VLOOKUP($B206,'2001B4'!$E:$W,7,FALSE)</f>
        <v>123178</v>
      </c>
      <c r="AA206">
        <f>VLOOKUP($B206,'2001B4'!$E:$W,8,FALSE)</f>
        <v>10548</v>
      </c>
      <c r="AB206">
        <f>VLOOKUP($B206,'2001B4'!$E:$W,9,FALSE)</f>
        <v>25.917850380164392</v>
      </c>
      <c r="AC206">
        <f>VLOOKUP($B206,'2001B4'!$E:$W,10,FALSE)</f>
        <v>45.008038585209</v>
      </c>
      <c r="AD206">
        <f>VLOOKUP($B206,'2001B4'!$E:$W,11,FALSE)</f>
        <v>4.3536224466631719</v>
      </c>
      <c r="AE206">
        <f>VLOOKUP($B206,'2001B4'!$E:$W,12,FALSE)</f>
        <v>92.11222948416912</v>
      </c>
      <c r="AF206">
        <f>VLOOKUP($B206,'2001B4'!$E:$W,13,FALSE)</f>
        <v>7.8877705158308773</v>
      </c>
      <c r="AG206">
        <f>VLOOKUP($B206,'2001B4'!$E:$W,14,FALSE)</f>
        <v>88.166848630782354</v>
      </c>
      <c r="AH206">
        <f>VLOOKUP($B206,'2001B4'!$E:$W,15,FALSE)</f>
        <v>3.5415700761258098</v>
      </c>
      <c r="AI206">
        <f>VLOOKUP($B206,'2001B4'!$E:$W,16,FALSE)</f>
        <v>2.7496522740529139</v>
      </c>
      <c r="AJ206">
        <f>VLOOKUP($B206,'2001B4'!$E:$W,17,FALSE)</f>
        <v>0.55112693118765232</v>
      </c>
      <c r="AK206">
        <f>VLOOKUP($B206,'2001B4'!$E:$W,18,FALSE)</f>
        <v>4.9908020878512787</v>
      </c>
      <c r="AL206">
        <f>VLOOKUP($B206,'2001B4'!$E:$W,19,FALSE)</f>
        <v>11.833151369217646</v>
      </c>
      <c r="AN206">
        <f t="shared" si="21"/>
        <v>-4.9190176253742663</v>
      </c>
      <c r="AO206">
        <f t="shared" si="22"/>
        <v>-11.499804601022177</v>
      </c>
      <c r="AP206">
        <f t="shared" si="23"/>
        <v>2.6366512529165718</v>
      </c>
      <c r="AQ206">
        <f t="shared" si="24"/>
        <v>7.8156923734901875</v>
      </c>
      <c r="AR206">
        <f t="shared" si="25"/>
        <v>-6.0146614664039504</v>
      </c>
      <c r="AS206">
        <f t="shared" si="26"/>
        <v>-0.70275552792691842</v>
      </c>
      <c r="AT206">
        <f t="shared" si="27"/>
        <v>-0.65464777490920234</v>
      </c>
      <c r="AU206">
        <f t="shared" si="28"/>
        <v>0.71371298637642422</v>
      </c>
      <c r="AV206">
        <f t="shared" si="29"/>
        <v>6.6583517828636509</v>
      </c>
    </row>
    <row r="207" spans="1:48" x14ac:dyDescent="0.25">
      <c r="A207" t="s">
        <v>1890</v>
      </c>
      <c r="B207">
        <v>206</v>
      </c>
      <c r="C207" t="s">
        <v>266</v>
      </c>
      <c r="D207">
        <f>VLOOKUP($B207,'2011B4'!$B:$U,3,FALSE)</f>
        <v>0</v>
      </c>
      <c r="E207">
        <f>VLOOKUP($B207,'2011B4'!$B:$U,4,FALSE)</f>
        <v>3423574</v>
      </c>
      <c r="F207">
        <f>VLOOKUP($B207,'2011B4'!$B:$U,5,FALSE)</f>
        <v>1803252</v>
      </c>
      <c r="G207">
        <f>VLOOKUP($B207,'2011B4'!$B:$U,6,FALSE)</f>
        <v>1620322</v>
      </c>
      <c r="H207">
        <f>VLOOKUP($B207,'2011B4'!$B:$U,7,FALSE)</f>
        <v>753778</v>
      </c>
      <c r="I207">
        <f>VLOOKUP($B207,'2011B4'!$B:$U,8,FALSE)</f>
        <v>645880</v>
      </c>
      <c r="J207">
        <f>VLOOKUP($B207,'2011B4'!$B:$U,9,FALSE)</f>
        <v>107898</v>
      </c>
      <c r="K207">
        <f>VLOOKUP($B207,'2011B4'!$B:$U,10,FALSE)</f>
        <v>22.017283692422012</v>
      </c>
      <c r="L207">
        <f>VLOOKUP($B207,'2011B4'!$B:$U,11,FALSE)</f>
        <v>35.817511917358196</v>
      </c>
      <c r="M207">
        <f>VLOOKUP($B207,'2011B4'!$B:$U,12,FALSE)</f>
        <v>6.6590467820593693</v>
      </c>
      <c r="N207">
        <f>VLOOKUP($B207,'2011B4'!$B:$U,13,FALSE)</f>
        <v>85.685705870959353</v>
      </c>
      <c r="O207">
        <f>VLOOKUP($B207,'2011B4'!$B:$U,14,FALSE)</f>
        <v>14.314294129040647</v>
      </c>
      <c r="P207">
        <f>VLOOKUP($B207,'2011B4'!$B:$U,15,FALSE)</f>
        <v>75.67068818670748</v>
      </c>
      <c r="Q207">
        <f>VLOOKUP($B207,'2011B4'!$B:$U,16,FALSE)</f>
        <v>5.5118350495769315</v>
      </c>
      <c r="R207">
        <f>VLOOKUP($B207,'2011B4'!$B:$U,17,FALSE)</f>
        <v>4.3118796250354876</v>
      </c>
      <c r="S207">
        <f>VLOOKUP($B207,'2011B4'!$B:$U,18,FALSE)</f>
        <v>1.9785666336772896</v>
      </c>
      <c r="T207">
        <f>VLOOKUP($B207,'2011B4'!$B:$U,19,FALSE)</f>
        <v>12.527030505002799</v>
      </c>
      <c r="U207">
        <f>VLOOKUP($B207,'2011B4'!$B:$U,20,FALSE)</f>
        <v>24.329311813292506</v>
      </c>
      <c r="V207">
        <f>VLOOKUP($B207,'2001B4'!$E:$W,3,FALSE)</f>
        <v>2682720</v>
      </c>
      <c r="W207">
        <f>VLOOKUP($B207,'2001B4'!$E:$W,4,FALSE)</f>
        <v>1417611</v>
      </c>
      <c r="X207">
        <f>VLOOKUP($B207,'2001B4'!$E:$W,5,FALSE)</f>
        <v>1265109</v>
      </c>
      <c r="Y207">
        <f>VLOOKUP($B207,'2001B4'!$E:$W,6,FALSE)</f>
        <v>715390</v>
      </c>
      <c r="Z207">
        <f>VLOOKUP($B207,'2001B4'!$E:$W,7,FALSE)</f>
        <v>652995</v>
      </c>
      <c r="AA207">
        <f>VLOOKUP($B207,'2001B4'!$E:$W,8,FALSE)</f>
        <v>62395</v>
      </c>
      <c r="AB207">
        <f>VLOOKUP($B207,'2001B4'!$E:$W,9,FALSE)</f>
        <v>26.666592115464898</v>
      </c>
      <c r="AC207">
        <f>VLOOKUP($B207,'2001B4'!$E:$W,10,FALSE)</f>
        <v>46.063059612263167</v>
      </c>
      <c r="AD207">
        <f>VLOOKUP($B207,'2001B4'!$E:$W,11,FALSE)</f>
        <v>4.931986097640598</v>
      </c>
      <c r="AE207">
        <f>VLOOKUP($B207,'2001B4'!$E:$W,12,FALSE)</f>
        <v>91.278183927647859</v>
      </c>
      <c r="AF207">
        <f>VLOOKUP($B207,'2001B4'!$E:$W,13,FALSE)</f>
        <v>8.7218160723521443</v>
      </c>
      <c r="AG207">
        <f>VLOOKUP($B207,'2001B4'!$E:$W,14,FALSE)</f>
        <v>80.279567788199444</v>
      </c>
      <c r="AH207">
        <f>VLOOKUP($B207,'2001B4'!$E:$W,15,FALSE)</f>
        <v>6.7985294734340709</v>
      </c>
      <c r="AI207">
        <f>VLOOKUP($B207,'2001B4'!$E:$W,16,FALSE)</f>
        <v>4.7512545604495449</v>
      </c>
      <c r="AJ207">
        <f>VLOOKUP($B207,'2001B4'!$E:$W,17,FALSE)</f>
        <v>1.2795817665888536</v>
      </c>
      <c r="AK207">
        <f>VLOOKUP($B207,'2001B4'!$E:$W,18,FALSE)</f>
        <v>6.8910664113280866</v>
      </c>
      <c r="AL207">
        <f>VLOOKUP($B207,'2001B4'!$E:$W,19,FALSE)</f>
        <v>19.720432211800556</v>
      </c>
      <c r="AN207">
        <f t="shared" si="21"/>
        <v>-4.6493084230428856</v>
      </c>
      <c r="AO207">
        <f t="shared" si="22"/>
        <v>-10.245547694904971</v>
      </c>
      <c r="AP207">
        <f t="shared" si="23"/>
        <v>1.7270606844187713</v>
      </c>
      <c r="AQ207">
        <f t="shared" si="24"/>
        <v>5.5924780566885026</v>
      </c>
      <c r="AR207">
        <f t="shared" si="25"/>
        <v>-4.6088796014919637</v>
      </c>
      <c r="AS207">
        <f t="shared" si="26"/>
        <v>-1.2866944238571394</v>
      </c>
      <c r="AT207">
        <f t="shared" si="27"/>
        <v>-0.43937493541405725</v>
      </c>
      <c r="AU207">
        <f t="shared" si="28"/>
        <v>0.69898486708843599</v>
      </c>
      <c r="AV207">
        <f t="shared" si="29"/>
        <v>5.635964093674712</v>
      </c>
    </row>
    <row r="208" spans="1:48" x14ac:dyDescent="0.25">
      <c r="A208" t="s">
        <v>1892</v>
      </c>
      <c r="B208">
        <v>207</v>
      </c>
      <c r="C208" t="s">
        <v>267</v>
      </c>
      <c r="D208">
        <f>VLOOKUP($B208,'2011B4'!$B:$U,3,FALSE)</f>
        <v>0</v>
      </c>
      <c r="E208">
        <f>VLOOKUP($B208,'2011B4'!$B:$U,4,FALSE)</f>
        <v>4487379</v>
      </c>
      <c r="F208">
        <f>VLOOKUP($B208,'2011B4'!$B:$U,5,FALSE)</f>
        <v>2329313</v>
      </c>
      <c r="G208">
        <f>VLOOKUP($B208,'2011B4'!$B:$U,6,FALSE)</f>
        <v>2158066</v>
      </c>
      <c r="H208">
        <f>VLOOKUP($B208,'2011B4'!$B:$U,7,FALSE)</f>
        <v>1074135</v>
      </c>
      <c r="I208">
        <f>VLOOKUP($B208,'2011B4'!$B:$U,8,FALSE)</f>
        <v>819776</v>
      </c>
      <c r="J208">
        <f>VLOOKUP($B208,'2011B4'!$B:$U,9,FALSE)</f>
        <v>254359</v>
      </c>
      <c r="K208">
        <f>VLOOKUP($B208,'2011B4'!$B:$U,10,FALSE)</f>
        <v>23.936801415703911</v>
      </c>
      <c r="L208">
        <f>VLOOKUP($B208,'2011B4'!$B:$U,11,FALSE)</f>
        <v>35.193896226054633</v>
      </c>
      <c r="M208">
        <f>VLOOKUP($B208,'2011B4'!$B:$U,12,FALSE)</f>
        <v>11.78643285237801</v>
      </c>
      <c r="N208">
        <f>VLOOKUP($B208,'2011B4'!$B:$U,13,FALSE)</f>
        <v>76.319643247822668</v>
      </c>
      <c r="O208">
        <f>VLOOKUP($B208,'2011B4'!$B:$U,14,FALSE)</f>
        <v>23.680356752177335</v>
      </c>
      <c r="P208">
        <f>VLOOKUP($B208,'2011B4'!$B:$U,15,FALSE)</f>
        <v>79.797232191484298</v>
      </c>
      <c r="Q208">
        <f>VLOOKUP($B208,'2011B4'!$B:$U,16,FALSE)</f>
        <v>3.2707248157820015</v>
      </c>
      <c r="R208">
        <f>VLOOKUP($B208,'2011B4'!$B:$U,17,FALSE)</f>
        <v>2.8670511620978743</v>
      </c>
      <c r="S208">
        <f>VLOOKUP($B208,'2011B4'!$B:$U,18,FALSE)</f>
        <v>1.2536599217044413</v>
      </c>
      <c r="T208">
        <f>VLOOKUP($B208,'2011B4'!$B:$U,19,FALSE)</f>
        <v>12.811331908931372</v>
      </c>
      <c r="U208">
        <f>VLOOKUP($B208,'2011B4'!$B:$U,20,FALSE)</f>
        <v>20.202767808515688</v>
      </c>
      <c r="V208">
        <f>VLOOKUP($B208,'2001B4'!$E:$W,3,FALSE)</f>
        <v>3575281</v>
      </c>
      <c r="W208">
        <f>VLOOKUP($B208,'2001B4'!$E:$W,4,FALSE)</f>
        <v>1840997</v>
      </c>
      <c r="X208">
        <f>VLOOKUP($B208,'2001B4'!$E:$W,5,FALSE)</f>
        <v>1734284</v>
      </c>
      <c r="Y208">
        <f>VLOOKUP($B208,'2001B4'!$E:$W,6,FALSE)</f>
        <v>877619</v>
      </c>
      <c r="Z208">
        <f>VLOOKUP($B208,'2001B4'!$E:$W,7,FALSE)</f>
        <v>746680</v>
      </c>
      <c r="AA208">
        <f>VLOOKUP($B208,'2001B4'!$E:$W,8,FALSE)</f>
        <v>130939</v>
      </c>
      <c r="AB208">
        <f>VLOOKUP($B208,'2001B4'!$E:$W,9,FALSE)</f>
        <v>24.546853799743293</v>
      </c>
      <c r="AC208">
        <f>VLOOKUP($B208,'2001B4'!$E:$W,10,FALSE)</f>
        <v>40.558458270165573</v>
      </c>
      <c r="AD208">
        <f>VLOOKUP($B208,'2001B4'!$E:$W,11,FALSE)</f>
        <v>7.5500321746611281</v>
      </c>
      <c r="AE208">
        <f>VLOOKUP($B208,'2001B4'!$E:$W,12,FALSE)</f>
        <v>85.080199950092236</v>
      </c>
      <c r="AF208">
        <f>VLOOKUP($B208,'2001B4'!$E:$W,13,FALSE)</f>
        <v>14.91980004990776</v>
      </c>
      <c r="AG208">
        <f>VLOOKUP($B208,'2001B4'!$E:$W,14,FALSE)</f>
        <v>81.813520445660373</v>
      </c>
      <c r="AH208">
        <f>VLOOKUP($B208,'2001B4'!$E:$W,15,FALSE)</f>
        <v>5.8503747070197889</v>
      </c>
      <c r="AI208">
        <f>VLOOKUP($B208,'2001B4'!$E:$W,16,FALSE)</f>
        <v>3.9895444378483145</v>
      </c>
      <c r="AJ208">
        <f>VLOOKUP($B208,'2001B4'!$E:$W,17,FALSE)</f>
        <v>0.73323389762527924</v>
      </c>
      <c r="AK208">
        <f>VLOOKUP($B208,'2001B4'!$E:$W,18,FALSE)</f>
        <v>7.6133265118462568</v>
      </c>
      <c r="AL208">
        <f>VLOOKUP($B208,'2001B4'!$E:$W,19,FALSE)</f>
        <v>18.186479554339627</v>
      </c>
      <c r="AN208">
        <f t="shared" si="21"/>
        <v>-0.61005238403938122</v>
      </c>
      <c r="AO208">
        <f t="shared" si="22"/>
        <v>-5.3645620441109401</v>
      </c>
      <c r="AP208">
        <f t="shared" si="23"/>
        <v>4.2364006777168814</v>
      </c>
      <c r="AQ208">
        <f t="shared" si="24"/>
        <v>8.7605567022695752</v>
      </c>
      <c r="AR208">
        <f t="shared" si="25"/>
        <v>-2.0162882541760752</v>
      </c>
      <c r="AS208">
        <f t="shared" si="26"/>
        <v>-2.5796498912377874</v>
      </c>
      <c r="AT208">
        <f t="shared" si="27"/>
        <v>-1.1224932757504402</v>
      </c>
      <c r="AU208">
        <f t="shared" si="28"/>
        <v>0.52042602407916205</v>
      </c>
      <c r="AV208">
        <f t="shared" si="29"/>
        <v>5.1980053970851152</v>
      </c>
    </row>
    <row r="209" spans="1:48" x14ac:dyDescent="0.25">
      <c r="A209" t="s">
        <v>1894</v>
      </c>
      <c r="B209">
        <v>208</v>
      </c>
      <c r="C209" t="s">
        <v>268</v>
      </c>
      <c r="D209">
        <f>VLOOKUP($B209,'2011B4'!$B:$U,3,FALSE)</f>
        <v>0</v>
      </c>
      <c r="E209">
        <f>VLOOKUP($B209,'2011B4'!$B:$U,4,FALSE)</f>
        <v>2229076</v>
      </c>
      <c r="F209">
        <f>VLOOKUP($B209,'2011B4'!$B:$U,5,FALSE)</f>
        <v>1155283</v>
      </c>
      <c r="G209">
        <f>VLOOKUP($B209,'2011B4'!$B:$U,6,FALSE)</f>
        <v>1073793</v>
      </c>
      <c r="H209">
        <f>VLOOKUP($B209,'2011B4'!$B:$U,7,FALSE)</f>
        <v>472947</v>
      </c>
      <c r="I209">
        <f>VLOOKUP($B209,'2011B4'!$B:$U,8,FALSE)</f>
        <v>356566</v>
      </c>
      <c r="J209">
        <f>VLOOKUP($B209,'2011B4'!$B:$U,9,FALSE)</f>
        <v>116381</v>
      </c>
      <c r="K209">
        <f>VLOOKUP($B209,'2011B4'!$B:$U,10,FALSE)</f>
        <v>21.217176982749802</v>
      </c>
      <c r="L209">
        <f>VLOOKUP($B209,'2011B4'!$B:$U,11,FALSE)</f>
        <v>30.863952815024543</v>
      </c>
      <c r="M209">
        <f>VLOOKUP($B209,'2011B4'!$B:$U,12,FALSE)</f>
        <v>10.83830868705607</v>
      </c>
      <c r="N209">
        <f>VLOOKUP($B209,'2011B4'!$B:$U,13,FALSE)</f>
        <v>75.392380118702519</v>
      </c>
      <c r="O209">
        <f>VLOOKUP($B209,'2011B4'!$B:$U,14,FALSE)</f>
        <v>24.607619881297481</v>
      </c>
      <c r="P209">
        <f>VLOOKUP($B209,'2011B4'!$B:$U,15,FALSE)</f>
        <v>83.625226505295515</v>
      </c>
      <c r="Q209">
        <f>VLOOKUP($B209,'2011B4'!$B:$U,16,FALSE)</f>
        <v>2.4368481034872831</v>
      </c>
      <c r="R209">
        <f>VLOOKUP($B209,'2011B4'!$B:$U,17,FALSE)</f>
        <v>2.5193097746681974</v>
      </c>
      <c r="S209">
        <f>VLOOKUP($B209,'2011B4'!$B:$U,18,FALSE)</f>
        <v>1.6280894053667747</v>
      </c>
      <c r="T209">
        <f>VLOOKUP($B209,'2011B4'!$B:$U,19,FALSE)</f>
        <v>9.7905262111822253</v>
      </c>
      <c r="U209">
        <f>VLOOKUP($B209,'2011B4'!$B:$U,20,FALSE)</f>
        <v>16.374773494704481</v>
      </c>
      <c r="V209">
        <f>VLOOKUP($B209,'2001B4'!$E:$W,3,FALSE)</f>
        <v>1732578</v>
      </c>
      <c r="W209">
        <f>VLOOKUP($B209,'2001B4'!$E:$W,4,FALSE)</f>
        <v>902207</v>
      </c>
      <c r="X209">
        <f>VLOOKUP($B209,'2001B4'!$E:$W,5,FALSE)</f>
        <v>830371</v>
      </c>
      <c r="Y209">
        <f>VLOOKUP($B209,'2001B4'!$E:$W,6,FALSE)</f>
        <v>525739</v>
      </c>
      <c r="Z209">
        <f>VLOOKUP($B209,'2001B4'!$E:$W,7,FALSE)</f>
        <v>401778</v>
      </c>
      <c r="AA209">
        <f>VLOOKUP($B209,'2001B4'!$E:$W,8,FALSE)</f>
        <v>123961</v>
      </c>
      <c r="AB209">
        <f>VLOOKUP($B209,'2001B4'!$E:$W,9,FALSE)</f>
        <v>30.344319274514625</v>
      </c>
      <c r="AC209">
        <f>VLOOKUP($B209,'2001B4'!$E:$W,10,FALSE)</f>
        <v>44.532795688794259</v>
      </c>
      <c r="AD209">
        <f>VLOOKUP($B209,'2001B4'!$E:$W,11,FALSE)</f>
        <v>14.928387431642001</v>
      </c>
      <c r="AE209">
        <f>VLOOKUP($B209,'2001B4'!$E:$W,12,FALSE)</f>
        <v>76.421570399000259</v>
      </c>
      <c r="AF209">
        <f>VLOOKUP($B209,'2001B4'!$E:$W,13,FALSE)</f>
        <v>23.578429600999737</v>
      </c>
      <c r="AG209">
        <f>VLOOKUP($B209,'2001B4'!$E:$W,14,FALSE)</f>
        <v>88.497904853929427</v>
      </c>
      <c r="AH209">
        <f>VLOOKUP($B209,'2001B4'!$E:$W,15,FALSE)</f>
        <v>3.3185668173751615</v>
      </c>
      <c r="AI209">
        <f>VLOOKUP($B209,'2001B4'!$E:$W,16,FALSE)</f>
        <v>2.9307317889675293</v>
      </c>
      <c r="AJ209">
        <f>VLOOKUP($B209,'2001B4'!$E:$W,17,FALSE)</f>
        <v>0.83958009582701687</v>
      </c>
      <c r="AK209">
        <f>VLOOKUP($B209,'2001B4'!$E:$W,18,FALSE)</f>
        <v>4.413216443900871</v>
      </c>
      <c r="AL209">
        <f>VLOOKUP($B209,'2001B4'!$E:$W,19,FALSE)</f>
        <v>11.502095146070573</v>
      </c>
      <c r="AN209">
        <f t="shared" si="21"/>
        <v>-9.1271422917648231</v>
      </c>
      <c r="AO209">
        <f t="shared" si="22"/>
        <v>-13.668842873769716</v>
      </c>
      <c r="AP209">
        <f t="shared" si="23"/>
        <v>-4.0900787445859308</v>
      </c>
      <c r="AQ209">
        <f t="shared" si="24"/>
        <v>1.029190280297744</v>
      </c>
      <c r="AR209">
        <f t="shared" si="25"/>
        <v>-4.8726783486339116</v>
      </c>
      <c r="AS209">
        <f t="shared" si="26"/>
        <v>-0.88171871388787837</v>
      </c>
      <c r="AT209">
        <f t="shared" si="27"/>
        <v>-0.4114220142993319</v>
      </c>
      <c r="AU209">
        <f t="shared" si="28"/>
        <v>0.78850930953975784</v>
      </c>
      <c r="AV209">
        <f t="shared" si="29"/>
        <v>5.3773097672813543</v>
      </c>
    </row>
    <row r="210" spans="1:48" x14ac:dyDescent="0.25">
      <c r="A210" t="s">
        <v>1896</v>
      </c>
      <c r="B210">
        <v>209</v>
      </c>
      <c r="C210" t="s">
        <v>269</v>
      </c>
      <c r="D210">
        <f>VLOOKUP($B210,'2011B4'!$B:$U,3,FALSE)</f>
        <v>0</v>
      </c>
      <c r="E210">
        <f>VLOOKUP($B210,'2011B4'!$B:$U,4,FALSE)</f>
        <v>2811569</v>
      </c>
      <c r="F210">
        <f>VLOOKUP($B210,'2011B4'!$B:$U,5,FALSE)</f>
        <v>1463333</v>
      </c>
      <c r="G210">
        <f>VLOOKUP($B210,'2011B4'!$B:$U,6,FALSE)</f>
        <v>1348236</v>
      </c>
      <c r="H210">
        <f>VLOOKUP($B210,'2011B4'!$B:$U,7,FALSE)</f>
        <v>696045</v>
      </c>
      <c r="I210">
        <f>VLOOKUP($B210,'2011B4'!$B:$U,8,FALSE)</f>
        <v>536756</v>
      </c>
      <c r="J210">
        <f>VLOOKUP($B210,'2011B4'!$B:$U,9,FALSE)</f>
        <v>159289</v>
      </c>
      <c r="K210">
        <f>VLOOKUP($B210,'2011B4'!$B:$U,10,FALSE)</f>
        <v>24.756461605601711</v>
      </c>
      <c r="L210">
        <f>VLOOKUP($B210,'2011B4'!$B:$U,11,FALSE)</f>
        <v>36.680372820130479</v>
      </c>
      <c r="M210">
        <f>VLOOKUP($B210,'2011B4'!$B:$U,12,FALSE)</f>
        <v>11.814622959185188</v>
      </c>
      <c r="N210">
        <f>VLOOKUP($B210,'2011B4'!$B:$U,13,FALSE)</f>
        <v>77.115129050564263</v>
      </c>
      <c r="O210">
        <f>VLOOKUP($B210,'2011B4'!$B:$U,14,FALSE)</f>
        <v>22.88487094943574</v>
      </c>
      <c r="P210">
        <f>VLOOKUP($B210,'2011B4'!$B:$U,15,FALSE)</f>
        <v>84.526000474107278</v>
      </c>
      <c r="Q210">
        <f>VLOOKUP($B210,'2011B4'!$B:$U,16,FALSE)</f>
        <v>2.7391907132441151</v>
      </c>
      <c r="R210">
        <f>VLOOKUP($B210,'2011B4'!$B:$U,17,FALSE)</f>
        <v>2.8455056785121648</v>
      </c>
      <c r="S210">
        <f>VLOOKUP($B210,'2011B4'!$B:$U,18,FALSE)</f>
        <v>1.4424354747178703</v>
      </c>
      <c r="T210">
        <f>VLOOKUP($B210,'2011B4'!$B:$U,19,FALSE)</f>
        <v>8.4468676594185723</v>
      </c>
      <c r="U210">
        <f>VLOOKUP($B210,'2011B4'!$B:$U,20,FALSE)</f>
        <v>15.473999525892722</v>
      </c>
      <c r="V210">
        <f>VLOOKUP($B210,'2001B4'!$E:$W,3,FALSE)</f>
        <v>2158608</v>
      </c>
      <c r="W210">
        <f>VLOOKUP($B210,'2001B4'!$E:$W,4,FALSE)</f>
        <v>1128105</v>
      </c>
      <c r="X210">
        <f>VLOOKUP($B210,'2001B4'!$E:$W,5,FALSE)</f>
        <v>1030503</v>
      </c>
      <c r="Y210">
        <f>VLOOKUP($B210,'2001B4'!$E:$W,6,FALSE)</f>
        <v>661756</v>
      </c>
      <c r="Z210">
        <f>VLOOKUP($B210,'2001B4'!$E:$W,7,FALSE)</f>
        <v>524315</v>
      </c>
      <c r="AA210">
        <f>VLOOKUP($B210,'2001B4'!$E:$W,8,FALSE)</f>
        <v>137441</v>
      </c>
      <c r="AB210">
        <f>VLOOKUP($B210,'2001B4'!$E:$W,9,FALSE)</f>
        <v>30.65660833277742</v>
      </c>
      <c r="AC210">
        <f>VLOOKUP($B210,'2001B4'!$E:$W,10,FALSE)</f>
        <v>46.47749987811418</v>
      </c>
      <c r="AD210">
        <f>VLOOKUP($B210,'2001B4'!$E:$W,11,FALSE)</f>
        <v>13.337273156895224</v>
      </c>
      <c r="AE210">
        <f>VLOOKUP($B210,'2001B4'!$E:$W,12,FALSE)</f>
        <v>79.230864548262502</v>
      </c>
      <c r="AF210">
        <f>VLOOKUP($B210,'2001B4'!$E:$W,13,FALSE)</f>
        <v>20.769135451737498</v>
      </c>
      <c r="AG210">
        <f>VLOOKUP($B210,'2001B4'!$E:$W,14,FALSE)</f>
        <v>87.323122117517642</v>
      </c>
      <c r="AH210">
        <f>VLOOKUP($B210,'2001B4'!$E:$W,15,FALSE)</f>
        <v>3.4997793748753319</v>
      </c>
      <c r="AI210">
        <f>VLOOKUP($B210,'2001B4'!$E:$W,16,FALSE)</f>
        <v>3.5569001263305506</v>
      </c>
      <c r="AJ210">
        <f>VLOOKUP($B210,'2001B4'!$E:$W,17,FALSE)</f>
        <v>0.77551242451900704</v>
      </c>
      <c r="AK210">
        <f>VLOOKUP($B210,'2001B4'!$E:$W,18,FALSE)</f>
        <v>4.8446859567574752</v>
      </c>
      <c r="AL210">
        <f>VLOOKUP($B210,'2001B4'!$E:$W,19,FALSE)</f>
        <v>12.676877882482358</v>
      </c>
      <c r="AN210">
        <f t="shared" si="21"/>
        <v>-5.9001467271757093</v>
      </c>
      <c r="AO210">
        <f t="shared" si="22"/>
        <v>-9.7971270579837011</v>
      </c>
      <c r="AP210">
        <f t="shared" si="23"/>
        <v>-1.5226501977100355</v>
      </c>
      <c r="AQ210">
        <f t="shared" si="24"/>
        <v>2.1157354976982425</v>
      </c>
      <c r="AR210">
        <f t="shared" si="25"/>
        <v>-2.7971216434103638</v>
      </c>
      <c r="AS210">
        <f t="shared" si="26"/>
        <v>-0.76058866163121674</v>
      </c>
      <c r="AT210">
        <f t="shared" si="27"/>
        <v>-0.71139444781838579</v>
      </c>
      <c r="AU210">
        <f t="shared" si="28"/>
        <v>0.66692305019886322</v>
      </c>
      <c r="AV210">
        <f t="shared" si="29"/>
        <v>3.6021817026610972</v>
      </c>
    </row>
    <row r="211" spans="1:48" x14ac:dyDescent="0.25">
      <c r="A211" t="s">
        <v>1898</v>
      </c>
      <c r="B211">
        <v>210</v>
      </c>
      <c r="C211" t="s">
        <v>270</v>
      </c>
      <c r="D211">
        <f>VLOOKUP($B211,'2011B4'!$B:$U,3,FALSE)</f>
        <v>0</v>
      </c>
      <c r="E211">
        <f>VLOOKUP($B211,'2011B4'!$B:$U,4,FALSE)</f>
        <v>1690400</v>
      </c>
      <c r="F211">
        <f>VLOOKUP($B211,'2011B4'!$B:$U,5,FALSE)</f>
        <v>866970</v>
      </c>
      <c r="G211">
        <f>VLOOKUP($B211,'2011B4'!$B:$U,6,FALSE)</f>
        <v>823430</v>
      </c>
      <c r="H211">
        <f>VLOOKUP($B211,'2011B4'!$B:$U,7,FALSE)</f>
        <v>384514</v>
      </c>
      <c r="I211">
        <f>VLOOKUP($B211,'2011B4'!$B:$U,8,FALSE)</f>
        <v>334434</v>
      </c>
      <c r="J211">
        <f>VLOOKUP($B211,'2011B4'!$B:$U,9,FALSE)</f>
        <v>50080</v>
      </c>
      <c r="K211">
        <f>VLOOKUP($B211,'2011B4'!$B:$U,10,FALSE)</f>
        <v>22.746923805016564</v>
      </c>
      <c r="L211">
        <f>VLOOKUP($B211,'2011B4'!$B:$U,11,FALSE)</f>
        <v>38.575037198518977</v>
      </c>
      <c r="M211">
        <f>VLOOKUP($B211,'2011B4'!$B:$U,12,FALSE)</f>
        <v>6.081877026583923</v>
      </c>
      <c r="N211">
        <f>VLOOKUP($B211,'2011B4'!$B:$U,13,FALSE)</f>
        <v>86.975766812131681</v>
      </c>
      <c r="O211">
        <f>VLOOKUP($B211,'2011B4'!$B:$U,14,FALSE)</f>
        <v>13.024233187868322</v>
      </c>
      <c r="P211">
        <f>VLOOKUP($B211,'2011B4'!$B:$U,15,FALSE)</f>
        <v>81.643321179462902</v>
      </c>
      <c r="Q211">
        <f>VLOOKUP($B211,'2011B4'!$B:$U,16,FALSE)</f>
        <v>3.1382472419729837</v>
      </c>
      <c r="R211">
        <f>VLOOKUP($B211,'2011B4'!$B:$U,17,FALSE)</f>
        <v>3.4607322490208419</v>
      </c>
      <c r="S211">
        <f>VLOOKUP($B211,'2011B4'!$B:$U,18,FALSE)</f>
        <v>1.763004728046313</v>
      </c>
      <c r="T211">
        <f>VLOOKUP($B211,'2011B4'!$B:$U,19,FALSE)</f>
        <v>9.9946946014969544</v>
      </c>
      <c r="U211">
        <f>VLOOKUP($B211,'2011B4'!$B:$U,20,FALSE)</f>
        <v>18.356678820537091</v>
      </c>
      <c r="V211">
        <f>VLOOKUP($B211,'2001B4'!$E:$W,3,FALSE)</f>
        <v>1296348</v>
      </c>
      <c r="W211">
        <f>VLOOKUP($B211,'2001B4'!$E:$W,4,FALSE)</f>
        <v>669552</v>
      </c>
      <c r="X211">
        <f>VLOOKUP($B211,'2001B4'!$E:$W,5,FALSE)</f>
        <v>626796</v>
      </c>
      <c r="Y211">
        <f>VLOOKUP($B211,'2001B4'!$E:$W,6,FALSE)</f>
        <v>363012</v>
      </c>
      <c r="Z211">
        <f>VLOOKUP($B211,'2001B4'!$E:$W,7,FALSE)</f>
        <v>328038</v>
      </c>
      <c r="AA211">
        <f>VLOOKUP($B211,'2001B4'!$E:$W,8,FALSE)</f>
        <v>34974</v>
      </c>
      <c r="AB211">
        <f>VLOOKUP($B211,'2001B4'!$E:$W,9,FALSE)</f>
        <v>28.002665950809501</v>
      </c>
      <c r="AC211">
        <f>VLOOKUP($B211,'2001B4'!$E:$W,10,FALSE)</f>
        <v>48.9936554591727</v>
      </c>
      <c r="AD211">
        <f>VLOOKUP($B211,'2001B4'!$E:$W,11,FALSE)</f>
        <v>5.5798058698523922</v>
      </c>
      <c r="AE211">
        <f>VLOOKUP($B211,'2001B4'!$E:$W,12,FALSE)</f>
        <v>90.365607748504189</v>
      </c>
      <c r="AF211">
        <f>VLOOKUP($B211,'2001B4'!$E:$W,13,FALSE)</f>
        <v>9.634392251495818</v>
      </c>
      <c r="AG211">
        <f>VLOOKUP($B211,'2001B4'!$E:$W,14,FALSE)</f>
        <v>84.26167729992396</v>
      </c>
      <c r="AH211">
        <f>VLOOKUP($B211,'2001B4'!$E:$W,15,FALSE)</f>
        <v>4.6111423313829842</v>
      </c>
      <c r="AI211">
        <f>VLOOKUP($B211,'2001B4'!$E:$W,16,FALSE)</f>
        <v>4.2665256244972616</v>
      </c>
      <c r="AJ211">
        <f>VLOOKUP($B211,'2001B4'!$E:$W,17,FALSE)</f>
        <v>1.0233821471466509</v>
      </c>
      <c r="AK211">
        <f>VLOOKUP($B211,'2001B4'!$E:$W,18,FALSE)</f>
        <v>5.8372725970491324</v>
      </c>
      <c r="AL211">
        <f>VLOOKUP($B211,'2001B4'!$E:$W,19,FALSE)</f>
        <v>15.73832270007604</v>
      </c>
      <c r="AN211">
        <f t="shared" si="21"/>
        <v>-5.2557421457929365</v>
      </c>
      <c r="AO211">
        <f t="shared" si="22"/>
        <v>-10.418618260653723</v>
      </c>
      <c r="AP211">
        <f t="shared" si="23"/>
        <v>0.5020711567315308</v>
      </c>
      <c r="AQ211">
        <f t="shared" si="24"/>
        <v>3.3898409363725044</v>
      </c>
      <c r="AR211">
        <f t="shared" si="25"/>
        <v>-2.6183561204610584</v>
      </c>
      <c r="AS211">
        <f t="shared" si="26"/>
        <v>-1.4728950894100006</v>
      </c>
      <c r="AT211">
        <f t="shared" si="27"/>
        <v>-0.80579337547641972</v>
      </c>
      <c r="AU211">
        <f t="shared" si="28"/>
        <v>0.73962258089966215</v>
      </c>
      <c r="AV211">
        <f t="shared" si="29"/>
        <v>4.1574220044478221</v>
      </c>
    </row>
    <row r="212" spans="1:48" x14ac:dyDescent="0.25">
      <c r="A212" t="s">
        <v>1900</v>
      </c>
      <c r="B212">
        <v>211</v>
      </c>
      <c r="C212" t="s">
        <v>271</v>
      </c>
      <c r="D212">
        <f>VLOOKUP($B212,'2011B4'!$B:$U,3,FALSE)</f>
        <v>0</v>
      </c>
      <c r="E212">
        <f>VLOOKUP($B212,'2011B4'!$B:$U,4,FALSE)</f>
        <v>3264619</v>
      </c>
      <c r="F212">
        <f>VLOOKUP($B212,'2011B4'!$B:$U,5,FALSE)</f>
        <v>1699370</v>
      </c>
      <c r="G212">
        <f>VLOOKUP($B212,'2011B4'!$B:$U,6,FALSE)</f>
        <v>1565249</v>
      </c>
      <c r="H212">
        <f>VLOOKUP($B212,'2011B4'!$B:$U,7,FALSE)</f>
        <v>776121</v>
      </c>
      <c r="I212">
        <f>VLOOKUP($B212,'2011B4'!$B:$U,8,FALSE)</f>
        <v>600480</v>
      </c>
      <c r="J212">
        <f>VLOOKUP($B212,'2011B4'!$B:$U,9,FALSE)</f>
        <v>175641</v>
      </c>
      <c r="K212">
        <f>VLOOKUP($B212,'2011B4'!$B:$U,10,FALSE)</f>
        <v>23.773708356166523</v>
      </c>
      <c r="L212">
        <f>VLOOKUP($B212,'2011B4'!$B:$U,11,FALSE)</f>
        <v>35.335447842435727</v>
      </c>
      <c r="M212">
        <f>VLOOKUP($B212,'2011B4'!$B:$U,12,FALSE)</f>
        <v>11.221281725782926</v>
      </c>
      <c r="N212">
        <f>VLOOKUP($B212,'2011B4'!$B:$U,13,FALSE)</f>
        <v>77.369379259161903</v>
      </c>
      <c r="O212">
        <f>VLOOKUP($B212,'2011B4'!$B:$U,14,FALSE)</f>
        <v>22.630620740838093</v>
      </c>
      <c r="P212">
        <f>VLOOKUP($B212,'2011B4'!$B:$U,15,FALSE)</f>
        <v>82.163992470246271</v>
      </c>
      <c r="Q212">
        <f>VLOOKUP($B212,'2011B4'!$B:$U,16,FALSE)</f>
        <v>2.2786395420301733</v>
      </c>
      <c r="R212">
        <f>VLOOKUP($B212,'2011B4'!$B:$U,17,FALSE)</f>
        <v>2.8821536847991487</v>
      </c>
      <c r="S212">
        <f>VLOOKUP($B212,'2011B4'!$B:$U,18,FALSE)</f>
        <v>1.44049703590033</v>
      </c>
      <c r="T212">
        <f>VLOOKUP($B212,'2011B4'!$B:$U,19,FALSE)</f>
        <v>11.234717267024084</v>
      </c>
      <c r="U212">
        <f>VLOOKUP($B212,'2011B4'!$B:$U,20,FALSE)</f>
        <v>17.836007529753736</v>
      </c>
      <c r="V212">
        <f>VLOOKUP($B212,'2001B4'!$E:$W,3,FALSE)</f>
        <v>2543942</v>
      </c>
      <c r="W212">
        <f>VLOOKUP($B212,'2001B4'!$E:$W,4,FALSE)</f>
        <v>1328417</v>
      </c>
      <c r="X212">
        <f>VLOOKUP($B212,'2001B4'!$E:$W,5,FALSE)</f>
        <v>1215525</v>
      </c>
      <c r="Y212">
        <f>VLOOKUP($B212,'2001B4'!$E:$W,6,FALSE)</f>
        <v>778509</v>
      </c>
      <c r="Z212">
        <f>VLOOKUP($B212,'2001B4'!$E:$W,7,FALSE)</f>
        <v>613895</v>
      </c>
      <c r="AA212">
        <f>VLOOKUP($B212,'2001B4'!$E:$W,8,FALSE)</f>
        <v>164614</v>
      </c>
      <c r="AB212">
        <f>VLOOKUP($B212,'2001B4'!$E:$W,9,FALSE)</f>
        <v>30.602466565668557</v>
      </c>
      <c r="AC212">
        <f>VLOOKUP($B212,'2001B4'!$E:$W,10,FALSE)</f>
        <v>46.212522122195068</v>
      </c>
      <c r="AD212">
        <f>VLOOKUP($B212,'2001B4'!$E:$W,11,FALSE)</f>
        <v>13.542625614446433</v>
      </c>
      <c r="AE212">
        <f>VLOOKUP($B212,'2001B4'!$E:$W,12,FALSE)</f>
        <v>78.855221969174409</v>
      </c>
      <c r="AF212">
        <f>VLOOKUP($B212,'2001B4'!$E:$W,13,FALSE)</f>
        <v>21.144778030825591</v>
      </c>
      <c r="AG212">
        <f>VLOOKUP($B212,'2001B4'!$E:$W,14,FALSE)</f>
        <v>86.325784287657555</v>
      </c>
      <c r="AH212">
        <f>VLOOKUP($B212,'2001B4'!$E:$W,15,FALSE)</f>
        <v>3.1159562702550647</v>
      </c>
      <c r="AI212">
        <f>VLOOKUP($B212,'2001B4'!$E:$W,16,FALSE)</f>
        <v>3.8763842164958913</v>
      </c>
      <c r="AJ212">
        <f>VLOOKUP($B212,'2001B4'!$E:$W,17,FALSE)</f>
        <v>0.75554682091022707</v>
      </c>
      <c r="AK212">
        <f>VLOOKUP($B212,'2001B4'!$E:$W,18,FALSE)</f>
        <v>5.9263284046812554</v>
      </c>
      <c r="AL212">
        <f>VLOOKUP($B212,'2001B4'!$E:$W,19,FALSE)</f>
        <v>13.674215712342445</v>
      </c>
      <c r="AN212">
        <f t="shared" si="21"/>
        <v>-6.828758209502034</v>
      </c>
      <c r="AO212">
        <f t="shared" si="22"/>
        <v>-10.877074279759341</v>
      </c>
      <c r="AP212">
        <f t="shared" si="23"/>
        <v>-2.321343888663506</v>
      </c>
      <c r="AQ212">
        <f t="shared" si="24"/>
        <v>1.485842710012502</v>
      </c>
      <c r="AR212">
        <f t="shared" si="25"/>
        <v>-4.1617918174112845</v>
      </c>
      <c r="AS212">
        <f t="shared" si="26"/>
        <v>-0.83731672822489145</v>
      </c>
      <c r="AT212">
        <f t="shared" si="27"/>
        <v>-0.99423053169674258</v>
      </c>
      <c r="AU212">
        <f t="shared" si="28"/>
        <v>0.68495021499010289</v>
      </c>
      <c r="AV212">
        <f t="shared" si="29"/>
        <v>5.308388862342829</v>
      </c>
    </row>
    <row r="213" spans="1:48" x14ac:dyDescent="0.25">
      <c r="A213" t="s">
        <v>1902</v>
      </c>
      <c r="B213">
        <v>212</v>
      </c>
      <c r="C213" t="s">
        <v>272</v>
      </c>
      <c r="D213">
        <f>VLOOKUP($B213,'2011B4'!$B:$U,3,FALSE)</f>
        <v>0</v>
      </c>
      <c r="E213">
        <f>VLOOKUP($B213,'2011B4'!$B:$U,4,FALSE)</f>
        <v>3071029</v>
      </c>
      <c r="F213">
        <f>VLOOKUP($B213,'2011B4'!$B:$U,5,FALSE)</f>
        <v>1600430</v>
      </c>
      <c r="G213">
        <f>VLOOKUP($B213,'2011B4'!$B:$U,6,FALSE)</f>
        <v>1470599</v>
      </c>
      <c r="H213">
        <f>VLOOKUP($B213,'2011B4'!$B:$U,7,FALSE)</f>
        <v>667807</v>
      </c>
      <c r="I213">
        <f>VLOOKUP($B213,'2011B4'!$B:$U,8,FALSE)</f>
        <v>555888</v>
      </c>
      <c r="J213">
        <f>VLOOKUP($B213,'2011B4'!$B:$U,9,FALSE)</f>
        <v>111919</v>
      </c>
      <c r="K213">
        <f>VLOOKUP($B213,'2011B4'!$B:$U,10,FALSE)</f>
        <v>21.74538241091178</v>
      </c>
      <c r="L213">
        <f>VLOOKUP($B213,'2011B4'!$B:$U,11,FALSE)</f>
        <v>34.733665327443248</v>
      </c>
      <c r="M213">
        <f>VLOOKUP($B213,'2011B4'!$B:$U,12,FALSE)</f>
        <v>7.6104362916063453</v>
      </c>
      <c r="N213">
        <f>VLOOKUP($B213,'2011B4'!$B:$U,13,FALSE)</f>
        <v>83.240816583234377</v>
      </c>
      <c r="O213">
        <f>VLOOKUP($B213,'2011B4'!$B:$U,14,FALSE)</f>
        <v>16.759183416765623</v>
      </c>
      <c r="P213">
        <f>VLOOKUP($B213,'2011B4'!$B:$U,15,FALSE)</f>
        <v>81.06578697138545</v>
      </c>
      <c r="Q213">
        <f>VLOOKUP($B213,'2011B4'!$B:$U,16,FALSE)</f>
        <v>2.5031184159495181</v>
      </c>
      <c r="R213">
        <f>VLOOKUP($B213,'2011B4'!$B:$U,17,FALSE)</f>
        <v>3.2975096098124159</v>
      </c>
      <c r="S213">
        <f>VLOOKUP($B213,'2011B4'!$B:$U,18,FALSE)</f>
        <v>2.242863581843257</v>
      </c>
      <c r="T213">
        <f>VLOOKUP($B213,'2011B4'!$B:$U,19,FALSE)</f>
        <v>10.890721421009363</v>
      </c>
      <c r="U213">
        <f>VLOOKUP($B213,'2011B4'!$B:$U,20,FALSE)</f>
        <v>18.934213028614554</v>
      </c>
      <c r="V213">
        <f>VLOOKUP($B213,'2001B4'!$E:$W,3,FALSE)</f>
        <v>2392638</v>
      </c>
      <c r="W213">
        <f>VLOOKUP($B213,'2001B4'!$E:$W,4,FALSE)</f>
        <v>1246872</v>
      </c>
      <c r="X213">
        <f>VLOOKUP($B213,'2001B4'!$E:$W,5,FALSE)</f>
        <v>1145766</v>
      </c>
      <c r="Y213">
        <f>VLOOKUP($B213,'2001B4'!$E:$W,6,FALSE)</f>
        <v>663291</v>
      </c>
      <c r="Z213">
        <f>VLOOKUP($B213,'2001B4'!$E:$W,7,FALSE)</f>
        <v>558218</v>
      </c>
      <c r="AA213">
        <f>VLOOKUP($B213,'2001B4'!$E:$W,8,FALSE)</f>
        <v>105073</v>
      </c>
      <c r="AB213">
        <f>VLOOKUP($B213,'2001B4'!$E:$W,9,FALSE)</f>
        <v>27.722162734187116</v>
      </c>
      <c r="AC213">
        <f>VLOOKUP($B213,'2001B4'!$E:$W,10,FALSE)</f>
        <v>44.769471124542051</v>
      </c>
      <c r="AD213">
        <f>VLOOKUP($B213,'2001B4'!$E:$W,11,FALSE)</f>
        <v>9.1705461673675082</v>
      </c>
      <c r="AE213">
        <f>VLOOKUP($B213,'2001B4'!$E:$W,12,FALSE)</f>
        <v>84.158838277618713</v>
      </c>
      <c r="AF213">
        <f>VLOOKUP($B213,'2001B4'!$E:$W,13,FALSE)</f>
        <v>15.841161722381278</v>
      </c>
      <c r="AG213">
        <f>VLOOKUP($B213,'2001B4'!$E:$W,14,FALSE)</f>
        <v>82.847347544290514</v>
      </c>
      <c r="AH213">
        <f>VLOOKUP($B213,'2001B4'!$E:$W,15,FALSE)</f>
        <v>4.3112299126627676</v>
      </c>
      <c r="AI213">
        <f>VLOOKUP($B213,'2001B4'!$E:$W,16,FALSE)</f>
        <v>4.5699398906362365</v>
      </c>
      <c r="AJ213">
        <f>VLOOKUP($B213,'2001B4'!$E:$W,17,FALSE)</f>
        <v>0.99126929206034764</v>
      </c>
      <c r="AK213">
        <f>VLOOKUP($B213,'2001B4'!$E:$W,18,FALSE)</f>
        <v>7.2802133603501336</v>
      </c>
      <c r="AL213">
        <f>VLOOKUP($B213,'2001B4'!$E:$W,19,FALSE)</f>
        <v>17.152652455709486</v>
      </c>
      <c r="AN213">
        <f t="shared" si="21"/>
        <v>-5.9767803232753351</v>
      </c>
      <c r="AO213">
        <f t="shared" si="22"/>
        <v>-10.035805797098803</v>
      </c>
      <c r="AP213">
        <f t="shared" si="23"/>
        <v>-1.5601098757611629</v>
      </c>
      <c r="AQ213">
        <f t="shared" si="24"/>
        <v>0.91802169438434511</v>
      </c>
      <c r="AR213">
        <f t="shared" si="25"/>
        <v>-1.7815605729050645</v>
      </c>
      <c r="AS213">
        <f t="shared" si="26"/>
        <v>-1.8081114967132494</v>
      </c>
      <c r="AT213">
        <f t="shared" si="27"/>
        <v>-1.2724302808238206</v>
      </c>
      <c r="AU213">
        <f t="shared" si="28"/>
        <v>1.2515942897829093</v>
      </c>
      <c r="AV213">
        <f t="shared" si="29"/>
        <v>3.6105080606592299</v>
      </c>
    </row>
    <row r="214" spans="1:48" x14ac:dyDescent="0.25">
      <c r="A214" t="s">
        <v>1904</v>
      </c>
      <c r="B214">
        <v>213</v>
      </c>
      <c r="C214" t="s">
        <v>273</v>
      </c>
      <c r="D214">
        <f>VLOOKUP($B214,'2011B4'!$B:$U,3,FALSE)</f>
        <v>0</v>
      </c>
      <c r="E214">
        <f>VLOOKUP($B214,'2011B4'!$B:$U,4,FALSE)</f>
        <v>2001762</v>
      </c>
      <c r="F214">
        <f>VLOOKUP($B214,'2011B4'!$B:$U,5,FALSE)</f>
        <v>1047559</v>
      </c>
      <c r="G214">
        <f>VLOOKUP($B214,'2011B4'!$B:$U,6,FALSE)</f>
        <v>954203</v>
      </c>
      <c r="H214">
        <f>VLOOKUP($B214,'2011B4'!$B:$U,7,FALSE)</f>
        <v>443673</v>
      </c>
      <c r="I214">
        <f>VLOOKUP($B214,'2011B4'!$B:$U,8,FALSE)</f>
        <v>335192</v>
      </c>
      <c r="J214">
        <f>VLOOKUP($B214,'2011B4'!$B:$U,9,FALSE)</f>
        <v>108481</v>
      </c>
      <c r="K214">
        <f>VLOOKUP($B214,'2011B4'!$B:$U,10,FALSE)</f>
        <v>22.16412340727819</v>
      </c>
      <c r="L214">
        <f>VLOOKUP($B214,'2011B4'!$B:$U,11,FALSE)</f>
        <v>31.997434034741719</v>
      </c>
      <c r="M214">
        <f>VLOOKUP($B214,'2011B4'!$B:$U,12,FALSE)</f>
        <v>11.368754866626912</v>
      </c>
      <c r="N214">
        <f>VLOOKUP($B214,'2011B4'!$B:$U,13,FALSE)</f>
        <v>75.549334757805866</v>
      </c>
      <c r="O214">
        <f>VLOOKUP($B214,'2011B4'!$B:$U,14,FALSE)</f>
        <v>24.450665242194138</v>
      </c>
      <c r="P214">
        <f>VLOOKUP($B214,'2011B4'!$B:$U,15,FALSE)</f>
        <v>84.779556114525789</v>
      </c>
      <c r="Q214">
        <f>VLOOKUP($B214,'2011B4'!$B:$U,16,FALSE)</f>
        <v>1.9829919783263801</v>
      </c>
      <c r="R214">
        <f>VLOOKUP($B214,'2011B4'!$B:$U,17,FALSE)</f>
        <v>2.6298647878054333</v>
      </c>
      <c r="S214">
        <f>VLOOKUP($B214,'2011B4'!$B:$U,18,FALSE)</f>
        <v>1.1765421830943059</v>
      </c>
      <c r="T214">
        <f>VLOOKUP($B214,'2011B4'!$B:$U,19,FALSE)</f>
        <v>9.4310449362480924</v>
      </c>
      <c r="U214">
        <f>VLOOKUP($B214,'2011B4'!$B:$U,20,FALSE)</f>
        <v>15.220443885474211</v>
      </c>
      <c r="V214">
        <f>VLOOKUP($B214,'2001B4'!$E:$W,3,FALSE)</f>
        <v>1526646</v>
      </c>
      <c r="W214">
        <f>VLOOKUP($B214,'2001B4'!$E:$W,4,FALSE)</f>
        <v>797180</v>
      </c>
      <c r="X214">
        <f>VLOOKUP($B214,'2001B4'!$E:$W,5,FALSE)</f>
        <v>729466</v>
      </c>
      <c r="Y214">
        <f>VLOOKUP($B214,'2001B4'!$E:$W,6,FALSE)</f>
        <v>496856</v>
      </c>
      <c r="Z214">
        <f>VLOOKUP($B214,'2001B4'!$E:$W,7,FALSE)</f>
        <v>361624</v>
      </c>
      <c r="AA214">
        <f>VLOOKUP($B214,'2001B4'!$E:$W,8,FALSE)</f>
        <v>135232</v>
      </c>
      <c r="AB214">
        <f>VLOOKUP($B214,'2001B4'!$E:$W,9,FALSE)</f>
        <v>32.545593411963218</v>
      </c>
      <c r="AC214">
        <f>VLOOKUP($B214,'2001B4'!$E:$W,10,FALSE)</f>
        <v>45.362904237436965</v>
      </c>
      <c r="AD214">
        <f>VLOOKUP($B214,'2001B4'!$E:$W,11,FALSE)</f>
        <v>18.538492541119119</v>
      </c>
      <c r="AE214">
        <f>VLOOKUP($B214,'2001B4'!$E:$W,12,FALSE)</f>
        <v>72.78245608385528</v>
      </c>
      <c r="AF214">
        <f>VLOOKUP($B214,'2001B4'!$E:$W,13,FALSE)</f>
        <v>27.217543916144717</v>
      </c>
      <c r="AG214">
        <f>VLOOKUP($B214,'2001B4'!$E:$W,14,FALSE)</f>
        <v>89.807912151609315</v>
      </c>
      <c r="AH214">
        <f>VLOOKUP($B214,'2001B4'!$E:$W,15,FALSE)</f>
        <v>2.883531646996313</v>
      </c>
      <c r="AI214">
        <f>VLOOKUP($B214,'2001B4'!$E:$W,16,FALSE)</f>
        <v>2.9133189495548004</v>
      </c>
      <c r="AJ214">
        <f>VLOOKUP($B214,'2001B4'!$E:$W,17,FALSE)</f>
        <v>0.44479688279904039</v>
      </c>
      <c r="AK214">
        <f>VLOOKUP($B214,'2001B4'!$E:$W,18,FALSE)</f>
        <v>3.9504403690405265</v>
      </c>
      <c r="AL214">
        <f>VLOOKUP($B214,'2001B4'!$E:$W,19,FALSE)</f>
        <v>10.192087848390685</v>
      </c>
      <c r="AN214">
        <f t="shared" si="21"/>
        <v>-10.381470004685028</v>
      </c>
      <c r="AO214">
        <f t="shared" si="22"/>
        <v>-13.365470202695246</v>
      </c>
      <c r="AP214">
        <f t="shared" si="23"/>
        <v>-7.1697376744922074</v>
      </c>
      <c r="AQ214">
        <f t="shared" si="24"/>
        <v>-2.7668786739505791</v>
      </c>
      <c r="AR214">
        <f t="shared" si="25"/>
        <v>-5.0283560370835261</v>
      </c>
      <c r="AS214">
        <f t="shared" si="26"/>
        <v>-0.90053966866993296</v>
      </c>
      <c r="AT214">
        <f t="shared" si="27"/>
        <v>-0.28345416174936711</v>
      </c>
      <c r="AU214">
        <f t="shared" si="28"/>
        <v>0.73174530029526552</v>
      </c>
      <c r="AV214">
        <f t="shared" si="29"/>
        <v>5.4806045672075658</v>
      </c>
    </row>
    <row r="215" spans="1:48" x14ac:dyDescent="0.25">
      <c r="A215" t="s">
        <v>1906</v>
      </c>
      <c r="B215">
        <v>214</v>
      </c>
      <c r="C215" t="s">
        <v>274</v>
      </c>
      <c r="D215">
        <f>VLOOKUP($B215,'2011B4'!$B:$U,3,FALSE)</f>
        <v>0</v>
      </c>
      <c r="E215">
        <f>VLOOKUP($B215,'2011B4'!$B:$U,4,FALSE)</f>
        <v>1900661</v>
      </c>
      <c r="F215">
        <f>VLOOKUP($B215,'2011B4'!$B:$U,5,FALSE)</f>
        <v>997174</v>
      </c>
      <c r="G215">
        <f>VLOOKUP($B215,'2011B4'!$B:$U,6,FALSE)</f>
        <v>903487</v>
      </c>
      <c r="H215">
        <f>VLOOKUP($B215,'2011B4'!$B:$U,7,FALSE)</f>
        <v>363620</v>
      </c>
      <c r="I215">
        <f>VLOOKUP($B215,'2011B4'!$B:$U,8,FALSE)</f>
        <v>297064</v>
      </c>
      <c r="J215">
        <f>VLOOKUP($B215,'2011B4'!$B:$U,9,FALSE)</f>
        <v>66556</v>
      </c>
      <c r="K215">
        <f>VLOOKUP($B215,'2011B4'!$B:$U,10,FALSE)</f>
        <v>19.131239079457092</v>
      </c>
      <c r="L215">
        <f>VLOOKUP($B215,'2011B4'!$B:$U,11,FALSE)</f>
        <v>29.790588202259588</v>
      </c>
      <c r="M215">
        <f>VLOOKUP($B215,'2011B4'!$B:$U,12,FALSE)</f>
        <v>7.366569745884556</v>
      </c>
      <c r="N215">
        <f>VLOOKUP($B215,'2011B4'!$B:$U,13,FALSE)</f>
        <v>81.696276332434962</v>
      </c>
      <c r="O215">
        <f>VLOOKUP($B215,'2011B4'!$B:$U,14,FALSE)</f>
        <v>18.303723667565041</v>
      </c>
      <c r="P215">
        <f>VLOOKUP($B215,'2011B4'!$B:$U,15,FALSE)</f>
        <v>75.940542324404618</v>
      </c>
      <c r="Q215">
        <f>VLOOKUP($B215,'2011B4'!$B:$U,16,FALSE)</f>
        <v>3.3823772069743141</v>
      </c>
      <c r="R215">
        <f>VLOOKUP($B215,'2011B4'!$B:$U,17,FALSE)</f>
        <v>4.1617622793025681</v>
      </c>
      <c r="S215">
        <f>VLOOKUP($B215,'2011B4'!$B:$U,18,FALSE)</f>
        <v>2.7437984709311922</v>
      </c>
      <c r="T215">
        <f>VLOOKUP($B215,'2011B4'!$B:$U,19,FALSE)</f>
        <v>13.771519718387328</v>
      </c>
      <c r="U215">
        <f>VLOOKUP($B215,'2011B4'!$B:$U,20,FALSE)</f>
        <v>24.059457675595404</v>
      </c>
      <c r="V215">
        <f>VLOOKUP($B215,'2001B4'!$E:$W,3,FALSE)</f>
        <v>1508182</v>
      </c>
      <c r="W215">
        <f>VLOOKUP($B215,'2001B4'!$E:$W,4,FALSE)</f>
        <v>789432</v>
      </c>
      <c r="X215">
        <f>VLOOKUP($B215,'2001B4'!$E:$W,5,FALSE)</f>
        <v>718750</v>
      </c>
      <c r="Y215">
        <f>VLOOKUP($B215,'2001B4'!$E:$W,6,FALSE)</f>
        <v>411640</v>
      </c>
      <c r="Z215">
        <f>VLOOKUP($B215,'2001B4'!$E:$W,7,FALSE)</f>
        <v>329724</v>
      </c>
      <c r="AA215">
        <f>VLOOKUP($B215,'2001B4'!$E:$W,8,FALSE)</f>
        <v>81916</v>
      </c>
      <c r="AB215">
        <f>VLOOKUP($B215,'2001B4'!$E:$W,9,FALSE)</f>
        <v>27.293788150236509</v>
      </c>
      <c r="AC215">
        <f>VLOOKUP($B215,'2001B4'!$E:$W,10,FALSE)</f>
        <v>41.767245310552397</v>
      </c>
      <c r="AD215">
        <f>VLOOKUP($B215,'2001B4'!$E:$W,11,FALSE)</f>
        <v>11.397008695652174</v>
      </c>
      <c r="AE215">
        <f>VLOOKUP($B215,'2001B4'!$E:$W,12,FALSE)</f>
        <v>80.100087455057817</v>
      </c>
      <c r="AF215">
        <f>VLOOKUP($B215,'2001B4'!$E:$W,13,FALSE)</f>
        <v>19.899912544942183</v>
      </c>
      <c r="AG215">
        <f>VLOOKUP($B215,'2001B4'!$E:$W,14,FALSE)</f>
        <v>82.771596540666593</v>
      </c>
      <c r="AH215">
        <f>VLOOKUP($B215,'2001B4'!$E:$W,15,FALSE)</f>
        <v>4.3642503158099313</v>
      </c>
      <c r="AI215">
        <f>VLOOKUP($B215,'2001B4'!$E:$W,16,FALSE)</f>
        <v>3.8939364493246522</v>
      </c>
      <c r="AJ215">
        <f>VLOOKUP($B215,'2001B4'!$E:$W,17,FALSE)</f>
        <v>1.2622680011660674</v>
      </c>
      <c r="AK215">
        <f>VLOOKUP($B215,'2001B4'!$E:$W,18,FALSE)</f>
        <v>7.7079486930327477</v>
      </c>
      <c r="AL215">
        <f>VLOOKUP($B215,'2001B4'!$E:$W,19,FALSE)</f>
        <v>17.228403459333407</v>
      </c>
      <c r="AN215">
        <f t="shared" si="21"/>
        <v>-8.1625490707794164</v>
      </c>
      <c r="AO215">
        <f t="shared" si="22"/>
        <v>-11.976657108292809</v>
      </c>
      <c r="AP215">
        <f t="shared" si="23"/>
        <v>-4.0304389497676176</v>
      </c>
      <c r="AQ215">
        <f t="shared" si="24"/>
        <v>-1.5961888773771413</v>
      </c>
      <c r="AR215">
        <f t="shared" si="25"/>
        <v>-6.8310542162619754</v>
      </c>
      <c r="AS215">
        <f t="shared" si="26"/>
        <v>-0.98187310883561718</v>
      </c>
      <c r="AT215">
        <f t="shared" si="27"/>
        <v>0.26782582997791593</v>
      </c>
      <c r="AU215">
        <f t="shared" si="28"/>
        <v>1.4815304697651248</v>
      </c>
      <c r="AV215">
        <f t="shared" si="29"/>
        <v>6.0635710253545803</v>
      </c>
    </row>
    <row r="216" spans="1:48" x14ac:dyDescent="0.25">
      <c r="A216" t="s">
        <v>1908</v>
      </c>
      <c r="B216">
        <v>215</v>
      </c>
      <c r="C216" t="s">
        <v>275</v>
      </c>
      <c r="D216">
        <f>VLOOKUP($B216,'2011B4'!$B:$U,3,FALSE)</f>
        <v>0</v>
      </c>
      <c r="E216">
        <f>VLOOKUP($B216,'2011B4'!$B:$U,4,FALSE)</f>
        <v>3937385</v>
      </c>
      <c r="F216">
        <f>VLOOKUP($B216,'2011B4'!$B:$U,5,FALSE)</f>
        <v>2059949</v>
      </c>
      <c r="G216">
        <f>VLOOKUP($B216,'2011B4'!$B:$U,6,FALSE)</f>
        <v>1877436</v>
      </c>
      <c r="H216">
        <f>VLOOKUP($B216,'2011B4'!$B:$U,7,FALSE)</f>
        <v>731536</v>
      </c>
      <c r="I216">
        <f>VLOOKUP($B216,'2011B4'!$B:$U,8,FALSE)</f>
        <v>619315</v>
      </c>
      <c r="J216">
        <f>VLOOKUP($B216,'2011B4'!$B:$U,9,FALSE)</f>
        <v>112221</v>
      </c>
      <c r="K216">
        <f>VLOOKUP($B216,'2011B4'!$B:$U,10,FALSE)</f>
        <v>18.579234695108557</v>
      </c>
      <c r="L216">
        <f>VLOOKUP($B216,'2011B4'!$B:$U,11,FALSE)</f>
        <v>30.064579268710052</v>
      </c>
      <c r="M216">
        <f>VLOOKUP($B216,'2011B4'!$B:$U,12,FALSE)</f>
        <v>5.9773542213955633</v>
      </c>
      <c r="N216">
        <f>VLOOKUP($B216,'2011B4'!$B:$U,13,FALSE)</f>
        <v>84.659538286564157</v>
      </c>
      <c r="O216">
        <f>VLOOKUP($B216,'2011B4'!$B:$U,14,FALSE)</f>
        <v>15.340461713435838</v>
      </c>
      <c r="P216">
        <f>VLOOKUP($B216,'2011B4'!$B:$U,15,FALSE)</f>
        <v>66.371853196561759</v>
      </c>
      <c r="Q216">
        <f>VLOOKUP($B216,'2011B4'!$B:$U,16,FALSE)</f>
        <v>6.3841013976072265</v>
      </c>
      <c r="R216">
        <f>VLOOKUP($B216,'2011B4'!$B:$U,17,FALSE)</f>
        <v>5.9187791168172179</v>
      </c>
      <c r="S216">
        <f>VLOOKUP($B216,'2011B4'!$B:$U,18,FALSE)</f>
        <v>2.9926073357975547</v>
      </c>
      <c r="T216">
        <f>VLOOKUP($B216,'2011B4'!$B:$U,19,FALSE)</f>
        <v>18.332658953216246</v>
      </c>
      <c r="U216">
        <f>VLOOKUP($B216,'2011B4'!$B:$U,20,FALSE)</f>
        <v>33.628146803438241</v>
      </c>
      <c r="V216">
        <f>VLOOKUP($B216,'2001B4'!$E:$W,3,FALSE)</f>
        <v>3295789</v>
      </c>
      <c r="W216">
        <f>VLOOKUP($B216,'2001B4'!$E:$W,4,FALSE)</f>
        <v>1722189</v>
      </c>
      <c r="X216">
        <f>VLOOKUP($B216,'2001B4'!$E:$W,5,FALSE)</f>
        <v>1573600</v>
      </c>
      <c r="Y216">
        <f>VLOOKUP($B216,'2001B4'!$E:$W,6,FALSE)</f>
        <v>753018</v>
      </c>
      <c r="Z216">
        <f>VLOOKUP($B216,'2001B4'!$E:$W,7,FALSE)</f>
        <v>652906</v>
      </c>
      <c r="AA216">
        <f>VLOOKUP($B216,'2001B4'!$E:$W,8,FALSE)</f>
        <v>100112</v>
      </c>
      <c r="AB216">
        <f>VLOOKUP($B216,'2001B4'!$E:$W,9,FALSE)</f>
        <v>22.84788255558836</v>
      </c>
      <c r="AC216">
        <f>VLOOKUP($B216,'2001B4'!$E:$W,10,FALSE)</f>
        <v>37.911402290921615</v>
      </c>
      <c r="AD216">
        <f>VLOOKUP($B216,'2001B4'!$E:$W,11,FALSE)</f>
        <v>6.3619725470259274</v>
      </c>
      <c r="AE216">
        <f>VLOOKUP($B216,'2001B4'!$E:$W,12,FALSE)</f>
        <v>86.705231481850362</v>
      </c>
      <c r="AF216">
        <f>VLOOKUP($B216,'2001B4'!$E:$W,13,FALSE)</f>
        <v>13.294768518149633</v>
      </c>
      <c r="AG216">
        <f>VLOOKUP($B216,'2001B4'!$E:$W,14,FALSE)</f>
        <v>73.560392978653894</v>
      </c>
      <c r="AH216">
        <f>VLOOKUP($B216,'2001B4'!$E:$W,15,FALSE)</f>
        <v>7.5998183310359115</v>
      </c>
      <c r="AI216">
        <f>VLOOKUP($B216,'2001B4'!$E:$W,16,FALSE)</f>
        <v>6.0071605194032545</v>
      </c>
      <c r="AJ216">
        <f>VLOOKUP($B216,'2001B4'!$E:$W,17,FALSE)</f>
        <v>1.3383478216988174</v>
      </c>
      <c r="AK216">
        <f>VLOOKUP($B216,'2001B4'!$E:$W,18,FALSE)</f>
        <v>11.49428034920812</v>
      </c>
      <c r="AL216">
        <f>VLOOKUP($B216,'2001B4'!$E:$W,19,FALSE)</f>
        <v>26.439607021346106</v>
      </c>
      <c r="AN216">
        <f t="shared" si="21"/>
        <v>-4.2686478604798026</v>
      </c>
      <c r="AO216">
        <f t="shared" si="22"/>
        <v>-7.8468230222115629</v>
      </c>
      <c r="AP216">
        <f t="shared" si="23"/>
        <v>-0.38461832563036413</v>
      </c>
      <c r="AQ216">
        <f t="shared" si="24"/>
        <v>2.045693195286205</v>
      </c>
      <c r="AR216">
        <f t="shared" si="25"/>
        <v>-7.1885397820921355</v>
      </c>
      <c r="AS216">
        <f t="shared" si="26"/>
        <v>-1.215716933428685</v>
      </c>
      <c r="AT216">
        <f t="shared" si="27"/>
        <v>-8.838140258603655E-2</v>
      </c>
      <c r="AU216">
        <f t="shared" si="28"/>
        <v>1.6542595140987373</v>
      </c>
      <c r="AV216">
        <f t="shared" si="29"/>
        <v>6.8383786040081258</v>
      </c>
    </row>
    <row r="217" spans="1:48" x14ac:dyDescent="0.25">
      <c r="A217" t="s">
        <v>1910</v>
      </c>
      <c r="B217">
        <v>216</v>
      </c>
      <c r="C217" t="s">
        <v>276</v>
      </c>
      <c r="D217">
        <f>VLOOKUP($B217,'2011B4'!$B:$U,3,FALSE)</f>
        <v>0</v>
      </c>
      <c r="E217">
        <f>VLOOKUP($B217,'2011B4'!$B:$U,4,FALSE)</f>
        <v>4801062</v>
      </c>
      <c r="F217">
        <f>VLOOKUP($B217,'2011B4'!$B:$U,5,FALSE)</f>
        <v>2527497</v>
      </c>
      <c r="G217">
        <f>VLOOKUP($B217,'2011B4'!$B:$U,6,FALSE)</f>
        <v>2273565</v>
      </c>
      <c r="H217">
        <f>VLOOKUP($B217,'2011B4'!$B:$U,7,FALSE)</f>
        <v>911007</v>
      </c>
      <c r="I217">
        <f>VLOOKUP($B217,'2011B4'!$B:$U,8,FALSE)</f>
        <v>758615</v>
      </c>
      <c r="J217">
        <f>VLOOKUP($B217,'2011B4'!$B:$U,9,FALSE)</f>
        <v>152392</v>
      </c>
      <c r="K217">
        <f>VLOOKUP($B217,'2011B4'!$B:$U,10,FALSE)</f>
        <v>18.975114255970865</v>
      </c>
      <c r="L217">
        <f>VLOOKUP($B217,'2011B4'!$B:$U,11,FALSE)</f>
        <v>30.014476772870552</v>
      </c>
      <c r="M217">
        <f>VLOOKUP($B217,'2011B4'!$B:$U,12,FALSE)</f>
        <v>6.7027773562664805</v>
      </c>
      <c r="N217">
        <f>VLOOKUP($B217,'2011B4'!$B:$U,13,FALSE)</f>
        <v>83.272137316178686</v>
      </c>
      <c r="O217">
        <f>VLOOKUP($B217,'2011B4'!$B:$U,14,FALSE)</f>
        <v>16.727862683821311</v>
      </c>
      <c r="P217">
        <f>VLOOKUP($B217,'2011B4'!$B:$U,15,FALSE)</f>
        <v>62.765818484380468</v>
      </c>
      <c r="Q217">
        <f>VLOOKUP($B217,'2011B4'!$B:$U,16,FALSE)</f>
        <v>5.6093970737875782</v>
      </c>
      <c r="R217">
        <f>VLOOKUP($B217,'2011B4'!$B:$U,17,FALSE)</f>
        <v>6.6363924755792221</v>
      </c>
      <c r="S217">
        <f>VLOOKUP($B217,'2011B4'!$B:$U,18,FALSE)</f>
        <v>3.8304864836384351</v>
      </c>
      <c r="T217">
        <f>VLOOKUP($B217,'2011B4'!$B:$U,19,FALSE)</f>
        <v>21.157905482614296</v>
      </c>
      <c r="U217">
        <f>VLOOKUP($B217,'2011B4'!$B:$U,20,FALSE)</f>
        <v>37.234181515619532</v>
      </c>
      <c r="V217">
        <f>VLOOKUP($B217,'2001B4'!$E:$W,3,FALSE)</f>
        <v>3746714</v>
      </c>
      <c r="W217">
        <f>VLOOKUP($B217,'2001B4'!$E:$W,4,FALSE)</f>
        <v>1951466</v>
      </c>
      <c r="X217">
        <f>VLOOKUP($B217,'2001B4'!$E:$W,5,FALSE)</f>
        <v>1795248</v>
      </c>
      <c r="Y217">
        <f>VLOOKUP($B217,'2001B4'!$E:$W,6,FALSE)</f>
        <v>892554</v>
      </c>
      <c r="Z217">
        <f>VLOOKUP($B217,'2001B4'!$E:$W,7,FALSE)</f>
        <v>776916</v>
      </c>
      <c r="AA217">
        <f>VLOOKUP($B217,'2001B4'!$E:$W,8,FALSE)</f>
        <v>115638</v>
      </c>
      <c r="AB217">
        <f>VLOOKUP($B217,'2001B4'!$E:$W,9,FALSE)</f>
        <v>23.822314700294712</v>
      </c>
      <c r="AC217">
        <f>VLOOKUP($B217,'2001B4'!$E:$W,10,FALSE)</f>
        <v>39.811915759741652</v>
      </c>
      <c r="AD217">
        <f>VLOOKUP($B217,'2001B4'!$E:$W,11,FALSE)</f>
        <v>6.4413384668859122</v>
      </c>
      <c r="AE217">
        <f>VLOOKUP($B217,'2001B4'!$E:$W,12,FALSE)</f>
        <v>87.044145228187872</v>
      </c>
      <c r="AF217">
        <f>VLOOKUP($B217,'2001B4'!$E:$W,13,FALSE)</f>
        <v>12.955854771812126</v>
      </c>
      <c r="AG217">
        <f>VLOOKUP($B217,'2001B4'!$E:$W,14,FALSE)</f>
        <v>71.013294433726145</v>
      </c>
      <c r="AH217">
        <f>VLOOKUP($B217,'2001B4'!$E:$W,15,FALSE)</f>
        <v>6.8855217723521491</v>
      </c>
      <c r="AI217">
        <f>VLOOKUP($B217,'2001B4'!$E:$W,16,FALSE)</f>
        <v>7.8716805929949345</v>
      </c>
      <c r="AJ217">
        <f>VLOOKUP($B217,'2001B4'!$E:$W,17,FALSE)</f>
        <v>1.6946873802593458</v>
      </c>
      <c r="AK217">
        <f>VLOOKUP($B217,'2001B4'!$E:$W,18,FALSE)</f>
        <v>12.534815820667433</v>
      </c>
      <c r="AL217">
        <f>VLOOKUP($B217,'2001B4'!$E:$W,19,FALSE)</f>
        <v>28.986705566273855</v>
      </c>
      <c r="AN217">
        <f t="shared" si="21"/>
        <v>-4.8472004443238461</v>
      </c>
      <c r="AO217">
        <f t="shared" si="22"/>
        <v>-9.7974389868711</v>
      </c>
      <c r="AP217">
        <f t="shared" si="23"/>
        <v>0.26143888938056836</v>
      </c>
      <c r="AQ217">
        <f t="shared" si="24"/>
        <v>3.7720079120091849</v>
      </c>
      <c r="AR217">
        <f t="shared" si="25"/>
        <v>-8.2474759493456773</v>
      </c>
      <c r="AS217">
        <f t="shared" si="26"/>
        <v>-1.2761246985645709</v>
      </c>
      <c r="AT217">
        <f t="shared" si="27"/>
        <v>-1.2352881174157124</v>
      </c>
      <c r="AU217">
        <f t="shared" si="28"/>
        <v>2.1357991033790893</v>
      </c>
      <c r="AV217">
        <f t="shared" si="29"/>
        <v>8.6230896619468638</v>
      </c>
    </row>
    <row r="218" spans="1:48" x14ac:dyDescent="0.25">
      <c r="A218" t="s">
        <v>1912</v>
      </c>
      <c r="B218">
        <v>217</v>
      </c>
      <c r="C218" t="s">
        <v>277</v>
      </c>
      <c r="D218">
        <f>VLOOKUP($B218,'2011B4'!$B:$U,3,FALSE)</f>
        <v>0</v>
      </c>
      <c r="E218">
        <f>VLOOKUP($B218,'2011B4'!$B:$U,4,FALSE)</f>
        <v>2562012</v>
      </c>
      <c r="F218">
        <f>VLOOKUP($B218,'2011B4'!$B:$U,5,FALSE)</f>
        <v>1267666</v>
      </c>
      <c r="G218">
        <f>VLOOKUP($B218,'2011B4'!$B:$U,6,FALSE)</f>
        <v>1294346</v>
      </c>
      <c r="H218">
        <f>VLOOKUP($B218,'2011B4'!$B:$U,7,FALSE)</f>
        <v>363111</v>
      </c>
      <c r="I218">
        <f>VLOOKUP($B218,'2011B4'!$B:$U,8,FALSE)</f>
        <v>300336</v>
      </c>
      <c r="J218">
        <f>VLOOKUP($B218,'2011B4'!$B:$U,9,FALSE)</f>
        <v>62775</v>
      </c>
      <c r="K218">
        <f>VLOOKUP($B218,'2011B4'!$B:$U,10,FALSE)</f>
        <v>14.172884436138473</v>
      </c>
      <c r="L218">
        <f>VLOOKUP($B218,'2011B4'!$B:$U,11,FALSE)</f>
        <v>23.692045065498323</v>
      </c>
      <c r="M218">
        <f>VLOOKUP($B218,'2011B4'!$B:$U,12,FALSE)</f>
        <v>4.849939660647153</v>
      </c>
      <c r="N218">
        <f>VLOOKUP($B218,'2011B4'!$B:$U,13,FALSE)</f>
        <v>82.711898014656668</v>
      </c>
      <c r="O218">
        <f>VLOOKUP($B218,'2011B4'!$B:$U,14,FALSE)</f>
        <v>17.288101985343324</v>
      </c>
      <c r="P218">
        <f>VLOOKUP($B218,'2011B4'!$B:$U,15,FALSE)</f>
        <v>68.632181343996734</v>
      </c>
      <c r="Q218">
        <f>VLOOKUP($B218,'2011B4'!$B:$U,16,FALSE)</f>
        <v>5.5701975429001056</v>
      </c>
      <c r="R218">
        <f>VLOOKUP($B218,'2011B4'!$B:$U,17,FALSE)</f>
        <v>5.7442490037481653</v>
      </c>
      <c r="S218">
        <f>VLOOKUP($B218,'2011B4'!$B:$U,18,FALSE)</f>
        <v>3.3224000374541118</v>
      </c>
      <c r="T218">
        <f>VLOOKUP($B218,'2011B4'!$B:$U,19,FALSE)</f>
        <v>16.730972071900879</v>
      </c>
      <c r="U218">
        <f>VLOOKUP($B218,'2011B4'!$B:$U,20,FALSE)</f>
        <v>31.367818656003262</v>
      </c>
      <c r="V218">
        <f>VLOOKUP($B218,'2001B4'!$E:$W,3,FALSE)</f>
        <v>2152638</v>
      </c>
      <c r="W218">
        <f>VLOOKUP($B218,'2001B4'!$E:$W,4,FALSE)</f>
        <v>1075710</v>
      </c>
      <c r="X218">
        <f>VLOOKUP($B218,'2001B4'!$E:$W,5,FALSE)</f>
        <v>1076928</v>
      </c>
      <c r="Y218">
        <f>VLOOKUP($B218,'2001B4'!$E:$W,6,FALSE)</f>
        <v>470078</v>
      </c>
      <c r="Z218">
        <f>VLOOKUP($B218,'2001B4'!$E:$W,7,FALSE)</f>
        <v>400497</v>
      </c>
      <c r="AA218">
        <f>VLOOKUP($B218,'2001B4'!$E:$W,8,FALSE)</f>
        <v>69581</v>
      </c>
      <c r="AB218">
        <f>VLOOKUP($B218,'2001B4'!$E:$W,9,FALSE)</f>
        <v>21.837299165024497</v>
      </c>
      <c r="AC218">
        <f>VLOOKUP($B218,'2001B4'!$E:$W,10,FALSE)</f>
        <v>37.230945143207741</v>
      </c>
      <c r="AD218">
        <f>VLOOKUP($B218,'2001B4'!$E:$W,11,FALSE)</f>
        <v>6.4610633208533903</v>
      </c>
      <c r="AE218">
        <f>VLOOKUP($B218,'2001B4'!$E:$W,12,FALSE)</f>
        <v>85.19798841894324</v>
      </c>
      <c r="AF218">
        <f>VLOOKUP($B218,'2001B4'!$E:$W,13,FALSE)</f>
        <v>14.802011581056762</v>
      </c>
      <c r="AG218">
        <f>VLOOKUP($B218,'2001B4'!$E:$W,14,FALSE)</f>
        <v>79.114317198422384</v>
      </c>
      <c r="AH218">
        <f>VLOOKUP($B218,'2001B4'!$E:$W,15,FALSE)</f>
        <v>6.1649343300473536</v>
      </c>
      <c r="AI218">
        <f>VLOOKUP($B218,'2001B4'!$E:$W,16,FALSE)</f>
        <v>5.1782895604559247</v>
      </c>
      <c r="AJ218">
        <f>VLOOKUP($B218,'2001B4'!$E:$W,17,FALSE)</f>
        <v>2.1356030275826563</v>
      </c>
      <c r="AK218">
        <f>VLOOKUP($B218,'2001B4'!$E:$W,18,FALSE)</f>
        <v>7.4068558834916756</v>
      </c>
      <c r="AL218">
        <f>VLOOKUP($B218,'2001B4'!$E:$W,19,FALSE)</f>
        <v>20.885682801577616</v>
      </c>
      <c r="AN218">
        <f t="shared" si="21"/>
        <v>-7.6644147288860243</v>
      </c>
      <c r="AO218">
        <f t="shared" si="22"/>
        <v>-13.538900077709418</v>
      </c>
      <c r="AP218">
        <f t="shared" si="23"/>
        <v>-1.6111236602062373</v>
      </c>
      <c r="AQ218">
        <f t="shared" si="24"/>
        <v>2.4860904042865624</v>
      </c>
      <c r="AR218">
        <f t="shared" si="25"/>
        <v>-10.48213585442565</v>
      </c>
      <c r="AS218">
        <f t="shared" si="26"/>
        <v>-0.59473678714724798</v>
      </c>
      <c r="AT218">
        <f t="shared" si="27"/>
        <v>0.56595944329224057</v>
      </c>
      <c r="AU218">
        <f t="shared" si="28"/>
        <v>1.1867970098714555</v>
      </c>
      <c r="AV218">
        <f t="shared" si="29"/>
        <v>9.324116188409203</v>
      </c>
    </row>
    <row r="219" spans="1:48" x14ac:dyDescent="0.25">
      <c r="A219" t="s">
        <v>1914</v>
      </c>
      <c r="B219">
        <v>218</v>
      </c>
      <c r="C219" t="s">
        <v>278</v>
      </c>
      <c r="D219">
        <f>VLOOKUP($B219,'2011B4'!$B:$U,3,FALSE)</f>
        <v>0</v>
      </c>
      <c r="E219">
        <f>VLOOKUP($B219,'2011B4'!$B:$U,4,FALSE)</f>
        <v>3330464</v>
      </c>
      <c r="F219">
        <f>VLOOKUP($B219,'2011B4'!$B:$U,5,FALSE)</f>
        <v>1675090</v>
      </c>
      <c r="G219">
        <f>VLOOKUP($B219,'2011B4'!$B:$U,6,FALSE)</f>
        <v>1655374</v>
      </c>
      <c r="H219">
        <f>VLOOKUP($B219,'2011B4'!$B:$U,7,FALSE)</f>
        <v>461534</v>
      </c>
      <c r="I219">
        <f>VLOOKUP($B219,'2011B4'!$B:$U,8,FALSE)</f>
        <v>401227</v>
      </c>
      <c r="J219">
        <f>VLOOKUP($B219,'2011B4'!$B:$U,9,FALSE)</f>
        <v>60307</v>
      </c>
      <c r="K219">
        <f>VLOOKUP($B219,'2011B4'!$B:$U,10,FALSE)</f>
        <v>13.857948922432431</v>
      </c>
      <c r="L219">
        <f>VLOOKUP($B219,'2011B4'!$B:$U,11,FALSE)</f>
        <v>23.952563742843669</v>
      </c>
      <c r="M219">
        <f>VLOOKUP($B219,'2011B4'!$B:$U,12,FALSE)</f>
        <v>3.6431042169322461</v>
      </c>
      <c r="N219">
        <f>VLOOKUP($B219,'2011B4'!$B:$U,13,FALSE)</f>
        <v>86.933357022451219</v>
      </c>
      <c r="O219">
        <f>VLOOKUP($B219,'2011B4'!$B:$U,14,FALSE)</f>
        <v>13.066642977548785</v>
      </c>
      <c r="P219">
        <f>VLOOKUP($B219,'2011B4'!$B:$U,15,FALSE)</f>
        <v>60.566502142854048</v>
      </c>
      <c r="Q219">
        <f>VLOOKUP($B219,'2011B4'!$B:$U,16,FALSE)</f>
        <v>6.8384994388279079</v>
      </c>
      <c r="R219">
        <f>VLOOKUP($B219,'2011B4'!$B:$U,17,FALSE)</f>
        <v>7.9697270406947265</v>
      </c>
      <c r="S219">
        <f>VLOOKUP($B219,'2011B4'!$B:$U,18,FALSE)</f>
        <v>5.5751038926709624</v>
      </c>
      <c r="T219">
        <f>VLOOKUP($B219,'2011B4'!$B:$U,19,FALSE)</f>
        <v>19.050167484952354</v>
      </c>
      <c r="U219">
        <f>VLOOKUP($B219,'2011B4'!$B:$U,20,FALSE)</f>
        <v>39.433497857145952</v>
      </c>
      <c r="V219">
        <f>VLOOKUP($B219,'2001B4'!$E:$W,3,FALSE)</f>
        <v>2714349</v>
      </c>
      <c r="W219">
        <f>VLOOKUP($B219,'2001B4'!$E:$W,4,FALSE)</f>
        <v>1336283</v>
      </c>
      <c r="X219">
        <f>VLOOKUP($B219,'2001B4'!$E:$W,5,FALSE)</f>
        <v>1378066</v>
      </c>
      <c r="Y219">
        <f>VLOOKUP($B219,'2001B4'!$E:$W,6,FALSE)</f>
        <v>514707</v>
      </c>
      <c r="Z219">
        <f>VLOOKUP($B219,'2001B4'!$E:$W,7,FALSE)</f>
        <v>441703</v>
      </c>
      <c r="AA219">
        <f>VLOOKUP($B219,'2001B4'!$E:$W,8,FALSE)</f>
        <v>73004</v>
      </c>
      <c r="AB219">
        <f>VLOOKUP($B219,'2001B4'!$E:$W,9,FALSE)</f>
        <v>18.96244734925391</v>
      </c>
      <c r="AC219">
        <f>VLOOKUP($B219,'2001B4'!$E:$W,10,FALSE)</f>
        <v>33.054599961235759</v>
      </c>
      <c r="AD219">
        <f>VLOOKUP($B219,'2001B4'!$E:$W,11,FALSE)</f>
        <v>5.2975692020556346</v>
      </c>
      <c r="AE219">
        <f>VLOOKUP($B219,'2001B4'!$E:$W,12,FALSE)</f>
        <v>85.816396512967572</v>
      </c>
      <c r="AF219">
        <f>VLOOKUP($B219,'2001B4'!$E:$W,13,FALSE)</f>
        <v>14.183603487032428</v>
      </c>
      <c r="AG219">
        <f>VLOOKUP($B219,'2001B4'!$E:$W,14,FALSE)</f>
        <v>72.852710376971757</v>
      </c>
      <c r="AH219">
        <f>VLOOKUP($B219,'2001B4'!$E:$W,15,FALSE)</f>
        <v>7.4875608841535088</v>
      </c>
      <c r="AI219">
        <f>VLOOKUP($B219,'2001B4'!$E:$W,16,FALSE)</f>
        <v>7.4263610170446483</v>
      </c>
      <c r="AJ219">
        <f>VLOOKUP($B219,'2001B4'!$E:$W,17,FALSE)</f>
        <v>2.2995607209538629</v>
      </c>
      <c r="AK219">
        <f>VLOOKUP($B219,'2001B4'!$E:$W,18,FALSE)</f>
        <v>9.9338070008762269</v>
      </c>
      <c r="AL219">
        <f>VLOOKUP($B219,'2001B4'!$E:$W,19,FALSE)</f>
        <v>27.147289623028243</v>
      </c>
      <c r="AN219">
        <f t="shared" si="21"/>
        <v>-5.104498426821479</v>
      </c>
      <c r="AO219">
        <f t="shared" si="22"/>
        <v>-9.1020362183920902</v>
      </c>
      <c r="AP219">
        <f t="shared" si="23"/>
        <v>-1.6544649851233886</v>
      </c>
      <c r="AQ219">
        <f t="shared" si="24"/>
        <v>-1.1169605094836434</v>
      </c>
      <c r="AR219">
        <f t="shared" si="25"/>
        <v>-12.286208234117709</v>
      </c>
      <c r="AS219">
        <f t="shared" si="26"/>
        <v>-0.64906144532560095</v>
      </c>
      <c r="AT219">
        <f t="shared" si="27"/>
        <v>0.54336602365007813</v>
      </c>
      <c r="AU219">
        <f t="shared" si="28"/>
        <v>3.2755431717170995</v>
      </c>
      <c r="AV219">
        <f t="shared" si="29"/>
        <v>9.116360484076127</v>
      </c>
    </row>
    <row r="220" spans="1:48" x14ac:dyDescent="0.25">
      <c r="A220" t="s">
        <v>1916</v>
      </c>
      <c r="B220">
        <v>219</v>
      </c>
      <c r="C220" t="s">
        <v>279</v>
      </c>
      <c r="D220">
        <f>VLOOKUP($B220,'2011B4'!$B:$U,3,FALSE)</f>
        <v>0</v>
      </c>
      <c r="E220">
        <f>VLOOKUP($B220,'2011B4'!$B:$U,4,FALSE)</f>
        <v>3951862</v>
      </c>
      <c r="F220">
        <f>VLOOKUP($B220,'2011B4'!$B:$U,5,FALSE)</f>
        <v>2022821</v>
      </c>
      <c r="G220">
        <f>VLOOKUP($B220,'2011B4'!$B:$U,6,FALSE)</f>
        <v>1929041</v>
      </c>
      <c r="H220">
        <f>VLOOKUP($B220,'2011B4'!$B:$U,7,FALSE)</f>
        <v>545520</v>
      </c>
      <c r="I220">
        <f>VLOOKUP($B220,'2011B4'!$B:$U,8,FALSE)</f>
        <v>476379</v>
      </c>
      <c r="J220">
        <f>VLOOKUP($B220,'2011B4'!$B:$U,9,FALSE)</f>
        <v>69141</v>
      </c>
      <c r="K220">
        <f>VLOOKUP($B220,'2011B4'!$B:$U,10,FALSE)</f>
        <v>13.804125751354679</v>
      </c>
      <c r="L220">
        <f>VLOOKUP($B220,'2011B4'!$B:$U,11,FALSE)</f>
        <v>23.550230099450221</v>
      </c>
      <c r="M220">
        <f>VLOOKUP($B220,'2011B4'!$B:$U,12,FALSE)</f>
        <v>3.5842161986188987</v>
      </c>
      <c r="N220">
        <f>VLOOKUP($B220,'2011B4'!$B:$U,13,FALSE)</f>
        <v>87.325670919489667</v>
      </c>
      <c r="O220">
        <f>VLOOKUP($B220,'2011B4'!$B:$U,14,FALSE)</f>
        <v>12.674329080510338</v>
      </c>
      <c r="P220">
        <f>VLOOKUP($B220,'2011B4'!$B:$U,15,FALSE)</f>
        <v>62.160324094441997</v>
      </c>
      <c r="Q220">
        <f>VLOOKUP($B220,'2011B4'!$B:$U,16,FALSE)</f>
        <v>5.9814488927995306</v>
      </c>
      <c r="R220">
        <f>VLOOKUP($B220,'2011B4'!$B:$U,17,FALSE)</f>
        <v>7.0952485701715799</v>
      </c>
      <c r="S220">
        <f>VLOOKUP($B220,'2011B4'!$B:$U,18,FALSE)</f>
        <v>3.6346971696729726</v>
      </c>
      <c r="T220">
        <f>VLOOKUP($B220,'2011B4'!$B:$U,19,FALSE)</f>
        <v>21.128281272913917</v>
      </c>
      <c r="U220">
        <f>VLOOKUP($B220,'2011B4'!$B:$U,20,FALSE)</f>
        <v>37.839675905557996</v>
      </c>
      <c r="V220">
        <f>VLOOKUP($B220,'2001B4'!$E:$W,3,FALSE)</f>
        <v>3248701</v>
      </c>
      <c r="W220">
        <f>VLOOKUP($B220,'2001B4'!$E:$W,4,FALSE)</f>
        <v>1652661</v>
      </c>
      <c r="X220">
        <f>VLOOKUP($B220,'2001B4'!$E:$W,5,FALSE)</f>
        <v>1596040</v>
      </c>
      <c r="Y220">
        <f>VLOOKUP($B220,'2001B4'!$E:$W,6,FALSE)</f>
        <v>645181</v>
      </c>
      <c r="Z220">
        <f>VLOOKUP($B220,'2001B4'!$E:$W,7,FALSE)</f>
        <v>567241</v>
      </c>
      <c r="AA220">
        <f>VLOOKUP($B220,'2001B4'!$E:$W,8,FALSE)</f>
        <v>77940</v>
      </c>
      <c r="AB220">
        <f>VLOOKUP($B220,'2001B4'!$E:$W,9,FALSE)</f>
        <v>19.859660830590443</v>
      </c>
      <c r="AC220">
        <f>VLOOKUP($B220,'2001B4'!$E:$W,10,FALSE)</f>
        <v>34.322888965129572</v>
      </c>
      <c r="AD220">
        <f>VLOOKUP($B220,'2001B4'!$E:$W,11,FALSE)</f>
        <v>4.8833362572366612</v>
      </c>
      <c r="AE220">
        <f>VLOOKUP($B220,'2001B4'!$E:$W,12,FALSE)</f>
        <v>87.9196690541104</v>
      </c>
      <c r="AF220">
        <f>VLOOKUP($B220,'2001B4'!$E:$W,13,FALSE)</f>
        <v>12.080330945889603</v>
      </c>
      <c r="AG220">
        <f>VLOOKUP($B220,'2001B4'!$E:$W,14,FALSE)</f>
        <v>72.5232144157996</v>
      </c>
      <c r="AH220">
        <f>VLOOKUP($B220,'2001B4'!$E:$W,15,FALSE)</f>
        <v>7.7324037750646717</v>
      </c>
      <c r="AI220">
        <f>VLOOKUP($B220,'2001B4'!$E:$W,16,FALSE)</f>
        <v>7.1000230942944693</v>
      </c>
      <c r="AJ220">
        <f>VLOOKUP($B220,'2001B4'!$E:$W,17,FALSE)</f>
        <v>1.9210113131043847</v>
      </c>
      <c r="AK220">
        <f>VLOOKUP($B220,'2001B4'!$E:$W,18,FALSE)</f>
        <v>10.723347401736877</v>
      </c>
      <c r="AL220">
        <f>VLOOKUP($B220,'2001B4'!$E:$W,19,FALSE)</f>
        <v>27.4767855842004</v>
      </c>
      <c r="AN220">
        <f t="shared" si="21"/>
        <v>-6.0555350792357636</v>
      </c>
      <c r="AO220">
        <f t="shared" si="22"/>
        <v>-10.77265886567935</v>
      </c>
      <c r="AP220">
        <f t="shared" si="23"/>
        <v>-1.2991200586177625</v>
      </c>
      <c r="AQ220">
        <f t="shared" si="24"/>
        <v>0.59399813462073503</v>
      </c>
      <c r="AR220">
        <f t="shared" si="25"/>
        <v>-10.362890321357604</v>
      </c>
      <c r="AS220">
        <f t="shared" si="26"/>
        <v>-1.7509548822651411</v>
      </c>
      <c r="AT220">
        <f t="shared" si="27"/>
        <v>-4.7745241228893676E-3</v>
      </c>
      <c r="AU220">
        <f t="shared" si="28"/>
        <v>1.713685856568588</v>
      </c>
      <c r="AV220">
        <f t="shared" si="29"/>
        <v>10.40493387117704</v>
      </c>
    </row>
    <row r="221" spans="1:48" x14ac:dyDescent="0.25">
      <c r="A221" t="s">
        <v>1918</v>
      </c>
      <c r="B221">
        <v>220</v>
      </c>
      <c r="C221" t="s">
        <v>280</v>
      </c>
      <c r="D221">
        <f>VLOOKUP($B221,'2011B4'!$B:$U,3,FALSE)</f>
        <v>0</v>
      </c>
      <c r="E221">
        <f>VLOOKUP($B221,'2011B4'!$B:$U,4,FALSE)</f>
        <v>3495021</v>
      </c>
      <c r="F221">
        <f>VLOOKUP($B221,'2011B4'!$B:$U,5,FALSE)</f>
        <v>1844535</v>
      </c>
      <c r="G221">
        <f>VLOOKUP($B221,'2011B4'!$B:$U,6,FALSE)</f>
        <v>1650486</v>
      </c>
      <c r="H221">
        <f>VLOOKUP($B221,'2011B4'!$B:$U,7,FALSE)</f>
        <v>716951</v>
      </c>
      <c r="I221">
        <f>VLOOKUP($B221,'2011B4'!$B:$U,8,FALSE)</f>
        <v>623955</v>
      </c>
      <c r="J221">
        <f>VLOOKUP($B221,'2011B4'!$B:$U,9,FALSE)</f>
        <v>92996</v>
      </c>
      <c r="K221">
        <f>VLOOKUP($B221,'2011B4'!$B:$U,10,FALSE)</f>
        <v>20.513496199307529</v>
      </c>
      <c r="L221">
        <f>VLOOKUP($B221,'2011B4'!$B:$U,11,FALSE)</f>
        <v>33.82722474770064</v>
      </c>
      <c r="M221">
        <f>VLOOKUP($B221,'2011B4'!$B:$U,12,FALSE)</f>
        <v>5.63446160706604</v>
      </c>
      <c r="N221">
        <f>VLOOKUP($B221,'2011B4'!$B:$U,13,FALSE)</f>
        <v>87.028960138140548</v>
      </c>
      <c r="O221">
        <f>VLOOKUP($B221,'2011B4'!$B:$U,14,FALSE)</f>
        <v>12.971039861859456</v>
      </c>
      <c r="P221">
        <f>VLOOKUP($B221,'2011B4'!$B:$U,15,FALSE)</f>
        <v>69.432499571100394</v>
      </c>
      <c r="Q221">
        <f>VLOOKUP($B221,'2011B4'!$B:$U,16,FALSE)</f>
        <v>5.3236553125666886</v>
      </c>
      <c r="R221">
        <f>VLOOKUP($B221,'2011B4'!$B:$U,17,FALSE)</f>
        <v>5.2396886258614614</v>
      </c>
      <c r="S221">
        <f>VLOOKUP($B221,'2011B4'!$B:$U,18,FALSE)</f>
        <v>3.3452774317910148</v>
      </c>
      <c r="T221">
        <f>VLOOKUP($B221,'2011B4'!$B:$U,19,FALSE)</f>
        <v>16.658879058680441</v>
      </c>
      <c r="U221">
        <f>VLOOKUP($B221,'2011B4'!$B:$U,20,FALSE)</f>
        <v>30.567500428899606</v>
      </c>
      <c r="V221">
        <f>VLOOKUP($B221,'2001B4'!$E:$W,3,FALSE)</f>
        <v>2718421</v>
      </c>
      <c r="W221">
        <f>VLOOKUP($B221,'2001B4'!$E:$W,4,FALSE)</f>
        <v>1415603</v>
      </c>
      <c r="X221">
        <f>VLOOKUP($B221,'2001B4'!$E:$W,5,FALSE)</f>
        <v>1302818</v>
      </c>
      <c r="Y221">
        <f>VLOOKUP($B221,'2001B4'!$E:$W,6,FALSE)</f>
        <v>623459</v>
      </c>
      <c r="Z221">
        <f>VLOOKUP($B221,'2001B4'!$E:$W,7,FALSE)</f>
        <v>552572</v>
      </c>
      <c r="AA221">
        <f>VLOOKUP($B221,'2001B4'!$E:$W,8,FALSE)</f>
        <v>70887</v>
      </c>
      <c r="AB221">
        <f>VLOOKUP($B221,'2001B4'!$E:$W,9,FALSE)</f>
        <v>22.934600637649577</v>
      </c>
      <c r="AC221">
        <f>VLOOKUP($B221,'2001B4'!$E:$W,10,FALSE)</f>
        <v>39.034390291628377</v>
      </c>
      <c r="AD221">
        <f>VLOOKUP($B221,'2001B4'!$E:$W,11,FALSE)</f>
        <v>5.4410516280861945</v>
      </c>
      <c r="AE221">
        <f>VLOOKUP($B221,'2001B4'!$E:$W,12,FALSE)</f>
        <v>88.630046242014316</v>
      </c>
      <c r="AF221">
        <f>VLOOKUP($B221,'2001B4'!$E:$W,13,FALSE)</f>
        <v>11.369953757985691</v>
      </c>
      <c r="AG221">
        <f>VLOOKUP($B221,'2001B4'!$E:$W,14,FALSE)</f>
        <v>73.945680469766245</v>
      </c>
      <c r="AH221">
        <f>VLOOKUP($B221,'2001B4'!$E:$W,15,FALSE)</f>
        <v>7.0670244554974744</v>
      </c>
      <c r="AI221">
        <f>VLOOKUP($B221,'2001B4'!$E:$W,16,FALSE)</f>
        <v>6.6876891664086973</v>
      </c>
      <c r="AJ221">
        <f>VLOOKUP($B221,'2001B4'!$E:$W,17,FALSE)</f>
        <v>1.8142331733121182</v>
      </c>
      <c r="AK221">
        <f>VLOOKUP($B221,'2001B4'!$E:$W,18,FALSE)</f>
        <v>10.485372735015453</v>
      </c>
      <c r="AL221">
        <f>VLOOKUP($B221,'2001B4'!$E:$W,19,FALSE)</f>
        <v>26.054319530233755</v>
      </c>
      <c r="AN221">
        <f t="shared" si="21"/>
        <v>-2.4211044383420486</v>
      </c>
      <c r="AO221">
        <f t="shared" si="22"/>
        <v>-5.2071655439277365</v>
      </c>
      <c r="AP221">
        <f t="shared" si="23"/>
        <v>0.19340997897984558</v>
      </c>
      <c r="AQ221">
        <f t="shared" si="24"/>
        <v>1.6010861038737652</v>
      </c>
      <c r="AR221">
        <f t="shared" si="25"/>
        <v>-4.5131808986658513</v>
      </c>
      <c r="AS221">
        <f t="shared" si="26"/>
        <v>-1.7433691429307858</v>
      </c>
      <c r="AT221">
        <f t="shared" si="27"/>
        <v>-1.4480005405472358</v>
      </c>
      <c r="AU221">
        <f t="shared" si="28"/>
        <v>1.5310442584788966</v>
      </c>
      <c r="AV221">
        <f t="shared" si="29"/>
        <v>6.1735063236649879</v>
      </c>
    </row>
    <row r="222" spans="1:48" x14ac:dyDescent="0.25">
      <c r="A222" t="s">
        <v>1920</v>
      </c>
      <c r="B222">
        <v>221</v>
      </c>
      <c r="C222" t="s">
        <v>281</v>
      </c>
      <c r="D222">
        <f>VLOOKUP($B222,'2011B4'!$B:$U,3,FALSE)</f>
        <v>0</v>
      </c>
      <c r="E222">
        <f>VLOOKUP($B222,'2011B4'!$B:$U,4,FALSE)</f>
        <v>4261566</v>
      </c>
      <c r="F222">
        <f>VLOOKUP($B222,'2011B4'!$B:$U,5,FALSE)</f>
        <v>2230003</v>
      </c>
      <c r="G222">
        <f>VLOOKUP($B222,'2011B4'!$B:$U,6,FALSE)</f>
        <v>2031563</v>
      </c>
      <c r="H222">
        <f>VLOOKUP($B222,'2011B4'!$B:$U,7,FALSE)</f>
        <v>907810</v>
      </c>
      <c r="I222">
        <f>VLOOKUP($B222,'2011B4'!$B:$U,8,FALSE)</f>
        <v>772168</v>
      </c>
      <c r="J222">
        <f>VLOOKUP($B222,'2011B4'!$B:$U,9,FALSE)</f>
        <v>135642</v>
      </c>
      <c r="K222">
        <f>VLOOKUP($B222,'2011B4'!$B:$U,10,FALSE)</f>
        <v>21.302263064798247</v>
      </c>
      <c r="L222">
        <f>VLOOKUP($B222,'2011B4'!$B:$U,11,FALSE)</f>
        <v>34.626321130509687</v>
      </c>
      <c r="M222">
        <f>VLOOKUP($B222,'2011B4'!$B:$U,12,FALSE)</f>
        <v>6.6767311670866221</v>
      </c>
      <c r="N222">
        <f>VLOOKUP($B222,'2011B4'!$B:$U,13,FALSE)</f>
        <v>85.058327183000841</v>
      </c>
      <c r="O222">
        <f>VLOOKUP($B222,'2011B4'!$B:$U,14,FALSE)</f>
        <v>14.941672816999152</v>
      </c>
      <c r="P222">
        <f>VLOOKUP($B222,'2011B4'!$B:$U,15,FALSE)</f>
        <v>74.150097487359687</v>
      </c>
      <c r="Q222">
        <f>VLOOKUP($B222,'2011B4'!$B:$U,16,FALSE)</f>
        <v>5.2213568918606317</v>
      </c>
      <c r="R222">
        <f>VLOOKUP($B222,'2011B4'!$B:$U,17,FALSE)</f>
        <v>4.4141395225873259</v>
      </c>
      <c r="S222">
        <f>VLOOKUP($B222,'2011B4'!$B:$U,18,FALSE)</f>
        <v>2.3346294929555746</v>
      </c>
      <c r="T222">
        <f>VLOOKUP($B222,'2011B4'!$B:$U,19,FALSE)</f>
        <v>13.879776605236779</v>
      </c>
      <c r="U222">
        <f>VLOOKUP($B222,'2011B4'!$B:$U,20,FALSE)</f>
        <v>25.849902512640313</v>
      </c>
      <c r="V222">
        <f>VLOOKUP($B222,'2001B4'!$E:$W,3,FALSE)</f>
        <v>3394793</v>
      </c>
      <c r="W222">
        <f>VLOOKUP($B222,'2001B4'!$E:$W,4,FALSE)</f>
        <v>1760692</v>
      </c>
      <c r="X222">
        <f>VLOOKUP($B222,'2001B4'!$E:$W,5,FALSE)</f>
        <v>1634101</v>
      </c>
      <c r="Y222">
        <f>VLOOKUP($B222,'2001B4'!$E:$W,6,FALSE)</f>
        <v>837728</v>
      </c>
      <c r="Z222">
        <f>VLOOKUP($B222,'2001B4'!$E:$W,7,FALSE)</f>
        <v>724000</v>
      </c>
      <c r="AA222">
        <f>VLOOKUP($B222,'2001B4'!$E:$W,8,FALSE)</f>
        <v>113728</v>
      </c>
      <c r="AB222">
        <f>VLOOKUP($B222,'2001B4'!$E:$W,9,FALSE)</f>
        <v>24.67685069457843</v>
      </c>
      <c r="AC222">
        <f>VLOOKUP($B222,'2001B4'!$E:$W,10,FALSE)</f>
        <v>41.120195922966651</v>
      </c>
      <c r="AD222">
        <f>VLOOKUP($B222,'2001B4'!$E:$W,11,FALSE)</f>
        <v>6.9596677316763165</v>
      </c>
      <c r="AE222">
        <f>VLOOKUP($B222,'2001B4'!$E:$W,12,FALSE)</f>
        <v>86.424233163986401</v>
      </c>
      <c r="AF222">
        <f>VLOOKUP($B222,'2001B4'!$E:$W,13,FALSE)</f>
        <v>13.575766836013598</v>
      </c>
      <c r="AG222">
        <f>VLOOKUP($B222,'2001B4'!$E:$W,14,FALSE)</f>
        <v>75.917123457733297</v>
      </c>
      <c r="AH222">
        <f>VLOOKUP($B222,'2001B4'!$E:$W,15,FALSE)</f>
        <v>7.6641821689140155</v>
      </c>
      <c r="AI222">
        <f>VLOOKUP($B222,'2001B4'!$E:$W,16,FALSE)</f>
        <v>5.7891105466213375</v>
      </c>
      <c r="AJ222">
        <f>VLOOKUP($B222,'2001B4'!$E:$W,17,FALSE)</f>
        <v>1.2518383055120517</v>
      </c>
      <c r="AK222">
        <f>VLOOKUP($B222,'2001B4'!$E:$W,18,FALSE)</f>
        <v>9.3777455212192979</v>
      </c>
      <c r="AL222">
        <f>VLOOKUP($B222,'2001B4'!$E:$W,19,FALSE)</f>
        <v>24.082876542266703</v>
      </c>
      <c r="AN222">
        <f t="shared" si="21"/>
        <v>-3.3745876297801836</v>
      </c>
      <c r="AO222">
        <f t="shared" si="22"/>
        <v>-6.493874792456964</v>
      </c>
      <c r="AP222">
        <f t="shared" si="23"/>
        <v>-0.28293656458969441</v>
      </c>
      <c r="AQ222">
        <f t="shared" si="24"/>
        <v>1.3659059809855538</v>
      </c>
      <c r="AR222">
        <f t="shared" si="25"/>
        <v>-1.7670259703736093</v>
      </c>
      <c r="AS222">
        <f t="shared" si="26"/>
        <v>-2.4428252770533838</v>
      </c>
      <c r="AT222">
        <f t="shared" si="27"/>
        <v>-1.3749710240340116</v>
      </c>
      <c r="AU222">
        <f t="shared" si="28"/>
        <v>1.082791187443523</v>
      </c>
      <c r="AV222">
        <f t="shared" si="29"/>
        <v>4.5020310840174815</v>
      </c>
    </row>
    <row r="223" spans="1:48" x14ac:dyDescent="0.25">
      <c r="A223" t="s">
        <v>1922</v>
      </c>
      <c r="B223">
        <v>222</v>
      </c>
      <c r="C223" t="s">
        <v>282</v>
      </c>
      <c r="D223">
        <f>VLOOKUP($B223,'2011B4'!$B:$U,3,FALSE)</f>
        <v>0</v>
      </c>
      <c r="E223">
        <f>VLOOKUP($B223,'2011B4'!$B:$U,4,FALSE)</f>
        <v>2970541</v>
      </c>
      <c r="F223">
        <f>VLOOKUP($B223,'2011B4'!$B:$U,5,FALSE)</f>
        <v>1567660</v>
      </c>
      <c r="G223">
        <f>VLOOKUP($B223,'2011B4'!$B:$U,6,FALSE)</f>
        <v>1402881</v>
      </c>
      <c r="H223">
        <f>VLOOKUP($B223,'2011B4'!$B:$U,7,FALSE)</f>
        <v>592081</v>
      </c>
      <c r="I223">
        <f>VLOOKUP($B223,'2011B4'!$B:$U,8,FALSE)</f>
        <v>491417</v>
      </c>
      <c r="J223">
        <f>VLOOKUP($B223,'2011B4'!$B:$U,9,FALSE)</f>
        <v>100664</v>
      </c>
      <c r="K223">
        <f>VLOOKUP($B223,'2011B4'!$B:$U,10,FALSE)</f>
        <v>19.931756538623773</v>
      </c>
      <c r="L223">
        <f>VLOOKUP($B223,'2011B4'!$B:$U,11,FALSE)</f>
        <v>31.347167115318374</v>
      </c>
      <c r="M223">
        <f>VLOOKUP($B223,'2011B4'!$B:$U,12,FALSE)</f>
        <v>7.175519520187386</v>
      </c>
      <c r="N223">
        <f>VLOOKUP($B223,'2011B4'!$B:$U,13,FALSE)</f>
        <v>82.998272195865098</v>
      </c>
      <c r="O223">
        <f>VLOOKUP($B223,'2011B4'!$B:$U,14,FALSE)</f>
        <v>17.001727804134909</v>
      </c>
      <c r="P223">
        <f>VLOOKUP($B223,'2011B4'!$B:$U,15,FALSE)</f>
        <v>58.563777591241738</v>
      </c>
      <c r="Q223">
        <f>VLOOKUP($B223,'2011B4'!$B:$U,16,FALSE)</f>
        <v>9.3723662809649362</v>
      </c>
      <c r="R223">
        <f>VLOOKUP($B223,'2011B4'!$B:$U,17,FALSE)</f>
        <v>5.9431057574892625</v>
      </c>
      <c r="S223">
        <f>VLOOKUP($B223,'2011B4'!$B:$U,18,FALSE)</f>
        <v>5.3904786676147349</v>
      </c>
      <c r="T223">
        <f>VLOOKUP($B223,'2011B4'!$B:$U,19,FALSE)</f>
        <v>20.730271702689329</v>
      </c>
      <c r="U223">
        <f>VLOOKUP($B223,'2011B4'!$B:$U,20,FALSE)</f>
        <v>41.436222408758262</v>
      </c>
      <c r="V223">
        <f>VLOOKUP($B223,'2001B4'!$E:$W,3,FALSE)</f>
        <v>2349366</v>
      </c>
      <c r="W223">
        <f>VLOOKUP($B223,'2001B4'!$E:$W,4,FALSE)</f>
        <v>1228874</v>
      </c>
      <c r="X223">
        <f>VLOOKUP($B223,'2001B4'!$E:$W,5,FALSE)</f>
        <v>1120492</v>
      </c>
      <c r="Y223">
        <f>VLOOKUP($B223,'2001B4'!$E:$W,6,FALSE)</f>
        <v>571960</v>
      </c>
      <c r="Z223">
        <f>VLOOKUP($B223,'2001B4'!$E:$W,7,FALSE)</f>
        <v>478944</v>
      </c>
      <c r="AA223">
        <f>VLOOKUP($B223,'2001B4'!$E:$W,8,FALSE)</f>
        <v>93016</v>
      </c>
      <c r="AB223">
        <f>VLOOKUP($B223,'2001B4'!$E:$W,9,FALSE)</f>
        <v>24.345291453098412</v>
      </c>
      <c r="AC223">
        <f>VLOOKUP($B223,'2001B4'!$E:$W,10,FALSE)</f>
        <v>38.974215419969823</v>
      </c>
      <c r="AD223">
        <f>VLOOKUP($B223,'2001B4'!$E:$W,11,FALSE)</f>
        <v>8.3013533340711039</v>
      </c>
      <c r="AE223">
        <f>VLOOKUP($B223,'2001B4'!$E:$W,12,FALSE)</f>
        <v>83.73732428841177</v>
      </c>
      <c r="AF223">
        <f>VLOOKUP($B223,'2001B4'!$E:$W,13,FALSE)</f>
        <v>16.262675711588223</v>
      </c>
      <c r="AG223">
        <f>VLOOKUP($B223,'2001B4'!$E:$W,14,FALSE)</f>
        <v>67.585320651793836</v>
      </c>
      <c r="AH223">
        <f>VLOOKUP($B223,'2001B4'!$E:$W,15,FALSE)</f>
        <v>12.252255402475697</v>
      </c>
      <c r="AI223">
        <f>VLOOKUP($B223,'2001B4'!$E:$W,16,FALSE)</f>
        <v>6.8992586894188399</v>
      </c>
      <c r="AJ223">
        <f>VLOOKUP($B223,'2001B4'!$E:$W,17,FALSE)</f>
        <v>1.9971676341002869</v>
      </c>
      <c r="AK223">
        <f>VLOOKUP($B223,'2001B4'!$E:$W,18,FALSE)</f>
        <v>11.265997622211344</v>
      </c>
      <c r="AL223">
        <f>VLOOKUP($B223,'2001B4'!$E:$W,19,FALSE)</f>
        <v>32.414679348206164</v>
      </c>
      <c r="AN223">
        <f t="shared" si="21"/>
        <v>-4.4135349144746385</v>
      </c>
      <c r="AO223">
        <f t="shared" si="22"/>
        <v>-7.6270483046514492</v>
      </c>
      <c r="AP223">
        <f t="shared" si="23"/>
        <v>-1.1258338138837178</v>
      </c>
      <c r="AQ223">
        <f t="shared" si="24"/>
        <v>0.73905209254668591</v>
      </c>
      <c r="AR223">
        <f t="shared" si="25"/>
        <v>-9.0215430605520979</v>
      </c>
      <c r="AS223">
        <f t="shared" si="26"/>
        <v>-2.8798891215107609</v>
      </c>
      <c r="AT223">
        <f t="shared" si="27"/>
        <v>-0.9561529319295774</v>
      </c>
      <c r="AU223">
        <f t="shared" si="28"/>
        <v>3.3933110335144478</v>
      </c>
      <c r="AV223">
        <f t="shared" si="29"/>
        <v>9.4642740804779848</v>
      </c>
    </row>
    <row r="224" spans="1:48" x14ac:dyDescent="0.25">
      <c r="A224" t="s">
        <v>1924</v>
      </c>
      <c r="B224">
        <v>223</v>
      </c>
      <c r="C224" t="s">
        <v>283</v>
      </c>
      <c r="D224">
        <f>VLOOKUP($B224,'2011B4'!$B:$U,3,FALSE)</f>
        <v>0</v>
      </c>
      <c r="E224">
        <f>VLOOKUP($B224,'2011B4'!$B:$U,4,FALSE)</f>
        <v>1666886</v>
      </c>
      <c r="F224">
        <f>VLOOKUP($B224,'2011B4'!$B:$U,5,FALSE)</f>
        <v>883786</v>
      </c>
      <c r="G224">
        <f>VLOOKUP($B224,'2011B4'!$B:$U,6,FALSE)</f>
        <v>783100</v>
      </c>
      <c r="H224">
        <f>VLOOKUP($B224,'2011B4'!$B:$U,7,FALSE)</f>
        <v>306355</v>
      </c>
      <c r="I224">
        <f>VLOOKUP($B224,'2011B4'!$B:$U,8,FALSE)</f>
        <v>252234</v>
      </c>
      <c r="J224">
        <f>VLOOKUP($B224,'2011B4'!$B:$U,9,FALSE)</f>
        <v>54121</v>
      </c>
      <c r="K224">
        <f>VLOOKUP($B224,'2011B4'!$B:$U,10,FALSE)</f>
        <v>18.378881339215759</v>
      </c>
      <c r="L224">
        <f>VLOOKUP($B224,'2011B4'!$B:$U,11,FALSE)</f>
        <v>28.54016696349569</v>
      </c>
      <c r="M224">
        <f>VLOOKUP($B224,'2011B4'!$B:$U,12,FALSE)</f>
        <v>6.9111224620099607</v>
      </c>
      <c r="N224">
        <f>VLOOKUP($B224,'2011B4'!$B:$U,13,FALSE)</f>
        <v>82.333893685430297</v>
      </c>
      <c r="O224">
        <f>VLOOKUP($B224,'2011B4'!$B:$U,14,FALSE)</f>
        <v>17.666106314569699</v>
      </c>
      <c r="P224">
        <f>VLOOKUP($B224,'2011B4'!$B:$U,15,FALSE)</f>
        <v>72.967635586166381</v>
      </c>
      <c r="Q224">
        <f>VLOOKUP($B224,'2011B4'!$B:$U,16,FALSE)</f>
        <v>4.0694618987775613</v>
      </c>
      <c r="R224">
        <f>VLOOKUP($B224,'2011B4'!$B:$U,17,FALSE)</f>
        <v>4.2692301415025051</v>
      </c>
      <c r="S224">
        <f>VLOOKUP($B224,'2011B4'!$B:$U,18,FALSE)</f>
        <v>3.2188147737102382</v>
      </c>
      <c r="T224">
        <f>VLOOKUP($B224,'2011B4'!$B:$U,19,FALSE)</f>
        <v>15.474857599843318</v>
      </c>
      <c r="U224">
        <f>VLOOKUP($B224,'2011B4'!$B:$U,20,FALSE)</f>
        <v>27.032364413833623</v>
      </c>
      <c r="V224">
        <f>VLOOKUP($B224,'2001B4'!$E:$W,3,FALSE)</f>
        <v>1280354</v>
      </c>
      <c r="W224">
        <f>VLOOKUP($B224,'2001B4'!$E:$W,4,FALSE)</f>
        <v>679267</v>
      </c>
      <c r="X224">
        <f>VLOOKUP($B224,'2001B4'!$E:$W,5,FALSE)</f>
        <v>601087</v>
      </c>
      <c r="Y224">
        <f>VLOOKUP($B224,'2001B4'!$E:$W,6,FALSE)</f>
        <v>330311</v>
      </c>
      <c r="Z224">
        <f>VLOOKUP($B224,'2001B4'!$E:$W,7,FALSE)</f>
        <v>273475</v>
      </c>
      <c r="AA224">
        <f>VLOOKUP($B224,'2001B4'!$E:$W,8,FALSE)</f>
        <v>56836</v>
      </c>
      <c r="AB224">
        <f>VLOOKUP($B224,'2001B4'!$E:$W,9,FALSE)</f>
        <v>25.798412001680788</v>
      </c>
      <c r="AC224">
        <f>VLOOKUP($B224,'2001B4'!$E:$W,10,FALSE)</f>
        <v>40.260310010643821</v>
      </c>
      <c r="AD224">
        <f>VLOOKUP($B224,'2001B4'!$E:$W,11,FALSE)</f>
        <v>9.4555363865796469</v>
      </c>
      <c r="AE224">
        <f>VLOOKUP($B224,'2001B4'!$E:$W,12,FALSE)</f>
        <v>82.793185815791787</v>
      </c>
      <c r="AF224">
        <f>VLOOKUP($B224,'2001B4'!$E:$W,13,FALSE)</f>
        <v>17.206814184208216</v>
      </c>
      <c r="AG224">
        <f>VLOOKUP($B224,'2001B4'!$E:$W,14,FALSE)</f>
        <v>81.40812749196968</v>
      </c>
      <c r="AH224">
        <f>VLOOKUP($B224,'2001B4'!$E:$W,15,FALSE)</f>
        <v>4.6235214691608819</v>
      </c>
      <c r="AI224">
        <f>VLOOKUP($B224,'2001B4'!$E:$W,16,FALSE)</f>
        <v>4.7848845481985158</v>
      </c>
      <c r="AJ224">
        <f>VLOOKUP($B224,'2001B4'!$E:$W,17,FALSE)</f>
        <v>1.563677867222103</v>
      </c>
      <c r="AK224">
        <f>VLOOKUP($B224,'2001B4'!$E:$W,18,FALSE)</f>
        <v>7.6197886234488097</v>
      </c>
      <c r="AL224">
        <f>VLOOKUP($B224,'2001B4'!$E:$W,19,FALSE)</f>
        <v>18.59187250803032</v>
      </c>
      <c r="AN224">
        <f t="shared" si="21"/>
        <v>-7.4195306624650286</v>
      </c>
      <c r="AO224">
        <f t="shared" si="22"/>
        <v>-11.720143047148131</v>
      </c>
      <c r="AP224">
        <f t="shared" si="23"/>
        <v>-2.5444139245696862</v>
      </c>
      <c r="AQ224">
        <f t="shared" si="24"/>
        <v>0.45929213036148298</v>
      </c>
      <c r="AR224">
        <f t="shared" si="25"/>
        <v>-8.4404919058032988</v>
      </c>
      <c r="AS224">
        <f t="shared" si="26"/>
        <v>-0.55405957038332065</v>
      </c>
      <c r="AT224">
        <f t="shared" si="27"/>
        <v>-0.5156544066960107</v>
      </c>
      <c r="AU224">
        <f t="shared" si="28"/>
        <v>1.6551369064881352</v>
      </c>
      <c r="AV224">
        <f t="shared" si="29"/>
        <v>7.8550689763945085</v>
      </c>
    </row>
    <row r="225" spans="1:48" x14ac:dyDescent="0.25">
      <c r="A225" t="s">
        <v>1926</v>
      </c>
      <c r="B225">
        <v>224</v>
      </c>
      <c r="C225" t="s">
        <v>284</v>
      </c>
      <c r="D225">
        <f>VLOOKUP($B225,'2011B4'!$B:$U,3,FALSE)</f>
        <v>0</v>
      </c>
      <c r="E225">
        <f>VLOOKUP($B225,'2011B4'!$B:$U,4,FALSE)</f>
        <v>3037766</v>
      </c>
      <c r="F225">
        <f>VLOOKUP($B225,'2011B4'!$B:$U,5,FALSE)</f>
        <v>1615663</v>
      </c>
      <c r="G225">
        <f>VLOOKUP($B225,'2011B4'!$B:$U,6,FALSE)</f>
        <v>1422103</v>
      </c>
      <c r="H225">
        <f>VLOOKUP($B225,'2011B4'!$B:$U,7,FALSE)</f>
        <v>534688</v>
      </c>
      <c r="I225">
        <f>VLOOKUP($B225,'2011B4'!$B:$U,8,FALSE)</f>
        <v>451437</v>
      </c>
      <c r="J225">
        <f>VLOOKUP($B225,'2011B4'!$B:$U,9,FALSE)</f>
        <v>83251</v>
      </c>
      <c r="K225">
        <f>VLOOKUP($B225,'2011B4'!$B:$U,10,FALSE)</f>
        <v>17.601355733127569</v>
      </c>
      <c r="L225">
        <f>VLOOKUP($B225,'2011B4'!$B:$U,11,FALSE)</f>
        <v>27.941284785255345</v>
      </c>
      <c r="M225">
        <f>VLOOKUP($B225,'2011B4'!$B:$U,12,FALSE)</f>
        <v>5.8540766737711687</v>
      </c>
      <c r="N225">
        <f>VLOOKUP($B225,'2011B4'!$B:$U,13,FALSE)</f>
        <v>84.429985337243409</v>
      </c>
      <c r="O225">
        <f>VLOOKUP($B225,'2011B4'!$B:$U,14,FALSE)</f>
        <v>15.570014662756599</v>
      </c>
      <c r="P225">
        <f>VLOOKUP($B225,'2011B4'!$B:$U,15,FALSE)</f>
        <v>53.062346639535569</v>
      </c>
      <c r="Q225">
        <f>VLOOKUP($B225,'2011B4'!$B:$U,16,FALSE)</f>
        <v>10.61254413788976</v>
      </c>
      <c r="R225">
        <f>VLOOKUP($B225,'2011B4'!$B:$U,17,FALSE)</f>
        <v>7.2419803698605536</v>
      </c>
      <c r="S225">
        <f>VLOOKUP($B225,'2011B4'!$B:$U,18,FALSE)</f>
        <v>5.2344544856065589</v>
      </c>
      <c r="T225">
        <f>VLOOKUP($B225,'2011B4'!$B:$U,19,FALSE)</f>
        <v>23.848674367107549</v>
      </c>
      <c r="U225">
        <f>VLOOKUP($B225,'2011B4'!$B:$U,20,FALSE)</f>
        <v>46.937653360464424</v>
      </c>
      <c r="V225">
        <f>VLOOKUP($B225,'2001B4'!$E:$W,3,FALSE)</f>
        <v>2423172</v>
      </c>
      <c r="W225">
        <f>VLOOKUP($B225,'2001B4'!$E:$W,4,FALSE)</f>
        <v>1291658</v>
      </c>
      <c r="X225">
        <f>VLOOKUP($B225,'2001B4'!$E:$W,5,FALSE)</f>
        <v>1131514</v>
      </c>
      <c r="Y225">
        <f>VLOOKUP($B225,'2001B4'!$E:$W,6,FALSE)</f>
        <v>575377</v>
      </c>
      <c r="Z225">
        <f>VLOOKUP($B225,'2001B4'!$E:$W,7,FALSE)</f>
        <v>485234</v>
      </c>
      <c r="AA225">
        <f>VLOOKUP($B225,'2001B4'!$E:$W,8,FALSE)</f>
        <v>90143</v>
      </c>
      <c r="AB225">
        <f>VLOOKUP($B225,'2001B4'!$E:$W,9,FALSE)</f>
        <v>23.744785760152396</v>
      </c>
      <c r="AC225">
        <f>VLOOKUP($B225,'2001B4'!$E:$W,10,FALSE)</f>
        <v>37.566755286616115</v>
      </c>
      <c r="AD225">
        <f>VLOOKUP($B225,'2001B4'!$E:$W,11,FALSE)</f>
        <v>7.9665828261956992</v>
      </c>
      <c r="AE225">
        <f>VLOOKUP($B225,'2001B4'!$E:$W,12,FALSE)</f>
        <v>84.333228474547994</v>
      </c>
      <c r="AF225">
        <f>VLOOKUP($B225,'2001B4'!$E:$W,13,FALSE)</f>
        <v>15.666771525452008</v>
      </c>
      <c r="AG225">
        <f>VLOOKUP($B225,'2001B4'!$E:$W,14,FALSE)</f>
        <v>65.497056712381621</v>
      </c>
      <c r="AH225">
        <f>VLOOKUP($B225,'2001B4'!$E:$W,15,FALSE)</f>
        <v>11.751251787958156</v>
      </c>
      <c r="AI225">
        <f>VLOOKUP($B225,'2001B4'!$E:$W,16,FALSE)</f>
        <v>7.1045592715732466</v>
      </c>
      <c r="AJ225">
        <f>VLOOKUP($B225,'2001B4'!$E:$W,17,FALSE)</f>
        <v>2.2084650585616039</v>
      </c>
      <c r="AK225">
        <f>VLOOKUP($B225,'2001B4'!$E:$W,18,FALSE)</f>
        <v>13.438667169525374</v>
      </c>
      <c r="AL225">
        <f>VLOOKUP($B225,'2001B4'!$E:$W,19,FALSE)</f>
        <v>34.502943287618379</v>
      </c>
      <c r="AN225">
        <f t="shared" si="21"/>
        <v>-6.1434300270248272</v>
      </c>
      <c r="AO225">
        <f t="shared" si="22"/>
        <v>-9.6254705013607698</v>
      </c>
      <c r="AP225">
        <f t="shared" si="23"/>
        <v>-2.1125061524245305</v>
      </c>
      <c r="AQ225">
        <f t="shared" si="24"/>
        <v>-9.6756862695409396E-2</v>
      </c>
      <c r="AR225">
        <f t="shared" si="25"/>
        <v>-12.434710072846052</v>
      </c>
      <c r="AS225">
        <f t="shared" si="26"/>
        <v>-1.1387076500683957</v>
      </c>
      <c r="AT225">
        <f t="shared" si="27"/>
        <v>0.13742109828730698</v>
      </c>
      <c r="AU225">
        <f t="shared" si="28"/>
        <v>3.025989427044955</v>
      </c>
      <c r="AV225">
        <f t="shared" si="29"/>
        <v>10.410007197582175</v>
      </c>
    </row>
    <row r="226" spans="1:48" x14ac:dyDescent="0.25">
      <c r="A226" t="s">
        <v>1928</v>
      </c>
      <c r="B226">
        <v>225</v>
      </c>
      <c r="C226" t="s">
        <v>285</v>
      </c>
      <c r="D226">
        <f>VLOOKUP($B226,'2011B4'!$B:$U,3,FALSE)</f>
        <v>0</v>
      </c>
      <c r="E226">
        <f>VLOOKUP($B226,'2011B4'!$B:$U,4,FALSE)</f>
        <v>2034763</v>
      </c>
      <c r="F226">
        <f>VLOOKUP($B226,'2011B4'!$B:$U,5,FALSE)</f>
        <v>1067140</v>
      </c>
      <c r="G226">
        <f>VLOOKUP($B226,'2011B4'!$B:$U,6,FALSE)</f>
        <v>967623</v>
      </c>
      <c r="H226">
        <f>VLOOKUP($B226,'2011B4'!$B:$U,7,FALSE)</f>
        <v>374097</v>
      </c>
      <c r="I226">
        <f>VLOOKUP($B226,'2011B4'!$B:$U,8,FALSE)</f>
        <v>295336</v>
      </c>
      <c r="J226">
        <f>VLOOKUP($B226,'2011B4'!$B:$U,9,FALSE)</f>
        <v>78761</v>
      </c>
      <c r="K226">
        <f>VLOOKUP($B226,'2011B4'!$B:$U,10,FALSE)</f>
        <v>18.385286148804553</v>
      </c>
      <c r="L226">
        <f>VLOOKUP($B226,'2011B4'!$B:$U,11,FALSE)</f>
        <v>27.675469010626536</v>
      </c>
      <c r="M226">
        <f>VLOOKUP($B226,'2011B4'!$B:$U,12,FALSE)</f>
        <v>8.1396370280574146</v>
      </c>
      <c r="N226">
        <f>VLOOKUP($B226,'2011B4'!$B:$U,13,FALSE)</f>
        <v>78.946369524481625</v>
      </c>
      <c r="O226">
        <f>VLOOKUP($B226,'2011B4'!$B:$U,14,FALSE)</f>
        <v>21.053630475518382</v>
      </c>
      <c r="P226">
        <f>VLOOKUP($B226,'2011B4'!$B:$U,15,FALSE)</f>
        <v>77.917224677022276</v>
      </c>
      <c r="Q226">
        <f>VLOOKUP($B226,'2011B4'!$B:$U,16,FALSE)</f>
        <v>4.1382315281865401</v>
      </c>
      <c r="R226">
        <f>VLOOKUP($B226,'2011B4'!$B:$U,17,FALSE)</f>
        <v>2.7773545363902947</v>
      </c>
      <c r="S226">
        <f>VLOOKUP($B226,'2011B4'!$B:$U,18,FALSE)</f>
        <v>2.5586946700989315</v>
      </c>
      <c r="T226">
        <f>VLOOKUP($B226,'2011B4'!$B:$U,19,FALSE)</f>
        <v>12.608494588301966</v>
      </c>
      <c r="U226">
        <f>VLOOKUP($B226,'2011B4'!$B:$U,20,FALSE)</f>
        <v>22.082775322977731</v>
      </c>
      <c r="V226">
        <f>VLOOKUP($B226,'2001B4'!$E:$W,3,FALSE)</f>
        <v>1608773</v>
      </c>
      <c r="W226">
        <f>VLOOKUP($B226,'2001B4'!$E:$W,4,FALSE)</f>
        <v>843293</v>
      </c>
      <c r="X226">
        <f>VLOOKUP($B226,'2001B4'!$E:$W,5,FALSE)</f>
        <v>765480</v>
      </c>
      <c r="Y226">
        <f>VLOOKUP($B226,'2001B4'!$E:$W,6,FALSE)</f>
        <v>410291</v>
      </c>
      <c r="Z226">
        <f>VLOOKUP($B226,'2001B4'!$E:$W,7,FALSE)</f>
        <v>332494</v>
      </c>
      <c r="AA226">
        <f>VLOOKUP($B226,'2001B4'!$E:$W,8,FALSE)</f>
        <v>77797</v>
      </c>
      <c r="AB226">
        <f>VLOOKUP($B226,'2001B4'!$E:$W,9,FALSE)</f>
        <v>25.503349447063073</v>
      </c>
      <c r="AC226">
        <f>VLOOKUP($B226,'2001B4'!$E:$W,10,FALSE)</f>
        <v>39.428051697334141</v>
      </c>
      <c r="AD226">
        <f>VLOOKUP($B226,'2001B4'!$E:$W,11,FALSE)</f>
        <v>10.163165595443383</v>
      </c>
      <c r="AE226">
        <f>VLOOKUP($B226,'2001B4'!$E:$W,12,FALSE)</f>
        <v>81.038579934729256</v>
      </c>
      <c r="AF226">
        <f>VLOOKUP($B226,'2001B4'!$E:$W,13,FALSE)</f>
        <v>18.961420065270747</v>
      </c>
      <c r="AG226">
        <f>VLOOKUP($B226,'2001B4'!$E:$W,14,FALSE)</f>
        <v>83.125147760979402</v>
      </c>
      <c r="AH226">
        <f>VLOOKUP($B226,'2001B4'!$E:$W,15,FALSE)</f>
        <v>7.6828397405743738</v>
      </c>
      <c r="AI226">
        <f>VLOOKUP($B226,'2001B4'!$E:$W,16,FALSE)</f>
        <v>2.8080069999098201</v>
      </c>
      <c r="AJ226">
        <f>VLOOKUP($B226,'2001B4'!$E:$W,17,FALSE)</f>
        <v>0.73240699893490224</v>
      </c>
      <c r="AK226">
        <f>VLOOKUP($B226,'2001B4'!$E:$W,18,FALSE)</f>
        <v>5.6515984996015023</v>
      </c>
      <c r="AL226">
        <f>VLOOKUP($B226,'2001B4'!$E:$W,19,FALSE)</f>
        <v>16.874852239020598</v>
      </c>
      <c r="AN226">
        <f t="shared" si="21"/>
        <v>-7.1180632982585195</v>
      </c>
      <c r="AO226">
        <f t="shared" si="22"/>
        <v>-11.752582686707605</v>
      </c>
      <c r="AP226">
        <f t="shared" si="23"/>
        <v>-2.0235285673859682</v>
      </c>
      <c r="AQ226">
        <f t="shared" si="24"/>
        <v>2.0922104102476347</v>
      </c>
      <c r="AR226">
        <f t="shared" si="25"/>
        <v>-5.2079230839571267</v>
      </c>
      <c r="AS226">
        <f t="shared" si="26"/>
        <v>-3.5446082123878337</v>
      </c>
      <c r="AT226">
        <f t="shared" si="27"/>
        <v>-3.065246351952533E-2</v>
      </c>
      <c r="AU226">
        <f t="shared" si="28"/>
        <v>1.8262876711640292</v>
      </c>
      <c r="AV226">
        <f t="shared" si="29"/>
        <v>6.9568960887004634</v>
      </c>
    </row>
    <row r="227" spans="1:48" x14ac:dyDescent="0.25">
      <c r="A227" t="s">
        <v>1930</v>
      </c>
      <c r="B227">
        <v>226</v>
      </c>
      <c r="C227" t="s">
        <v>286</v>
      </c>
      <c r="D227">
        <f>VLOOKUP($B227,'2011B4'!$B:$U,3,FALSE)</f>
        <v>0</v>
      </c>
      <c r="E227">
        <f>VLOOKUP($B227,'2011B4'!$B:$U,4,FALSE)</f>
        <v>1367765</v>
      </c>
      <c r="F227">
        <f>VLOOKUP($B227,'2011B4'!$B:$U,5,FALSE)</f>
        <v>729041</v>
      </c>
      <c r="G227">
        <f>VLOOKUP($B227,'2011B4'!$B:$U,6,FALSE)</f>
        <v>638724</v>
      </c>
      <c r="H227">
        <f>VLOOKUP($B227,'2011B4'!$B:$U,7,FALSE)</f>
        <v>234165</v>
      </c>
      <c r="I227">
        <f>VLOOKUP($B227,'2011B4'!$B:$U,8,FALSE)</f>
        <v>199665</v>
      </c>
      <c r="J227">
        <f>VLOOKUP($B227,'2011B4'!$B:$U,9,FALSE)</f>
        <v>34500</v>
      </c>
      <c r="K227">
        <f>VLOOKUP($B227,'2011B4'!$B:$U,10,FALSE)</f>
        <v>17.120265542691911</v>
      </c>
      <c r="L227">
        <f>VLOOKUP($B227,'2011B4'!$B:$U,11,FALSE)</f>
        <v>27.387348585333338</v>
      </c>
      <c r="M227">
        <f>VLOOKUP($B227,'2011B4'!$B:$U,12,FALSE)</f>
        <v>5.401394029346009</v>
      </c>
      <c r="N227">
        <f>VLOOKUP($B227,'2011B4'!$B:$U,13,FALSE)</f>
        <v>85.266799051950542</v>
      </c>
      <c r="O227">
        <f>VLOOKUP($B227,'2011B4'!$B:$U,14,FALSE)</f>
        <v>14.733200948049452</v>
      </c>
      <c r="P227">
        <f>VLOOKUP($B227,'2011B4'!$B:$U,15,FALSE)</f>
        <v>45.953494330920506</v>
      </c>
      <c r="Q227">
        <f>VLOOKUP($B227,'2011B4'!$B:$U,16,FALSE)</f>
        <v>9.7239126257126376</v>
      </c>
      <c r="R227">
        <f>VLOOKUP($B227,'2011B4'!$B:$U,17,FALSE)</f>
        <v>8.5324450707834227</v>
      </c>
      <c r="S227">
        <f>VLOOKUP($B227,'2011B4'!$B:$U,18,FALSE)</f>
        <v>7.1231823714047788</v>
      </c>
      <c r="T227">
        <f>VLOOKUP($B227,'2011B4'!$B:$U,19,FALSE)</f>
        <v>28.666965601178653</v>
      </c>
      <c r="U227">
        <f>VLOOKUP($B227,'2011B4'!$B:$U,20,FALSE)</f>
        <v>54.046505669079494</v>
      </c>
      <c r="V227">
        <f>VLOOKUP($B227,'2001B4'!$E:$W,3,FALSE)</f>
        <v>1137797</v>
      </c>
      <c r="W227">
        <f>VLOOKUP($B227,'2001B4'!$E:$W,4,FALSE)</f>
        <v>607730</v>
      </c>
      <c r="X227">
        <f>VLOOKUP($B227,'2001B4'!$E:$W,5,FALSE)</f>
        <v>530067</v>
      </c>
      <c r="Y227">
        <f>VLOOKUP($B227,'2001B4'!$E:$W,6,FALSE)</f>
        <v>229667</v>
      </c>
      <c r="Z227">
        <f>VLOOKUP($B227,'2001B4'!$E:$W,7,FALSE)</f>
        <v>200324</v>
      </c>
      <c r="AA227">
        <f>VLOOKUP($B227,'2001B4'!$E:$W,8,FALSE)</f>
        <v>29343</v>
      </c>
      <c r="AB227">
        <f>VLOOKUP($B227,'2001B4'!$E:$W,9,FALSE)</f>
        <v>20.185235151788937</v>
      </c>
      <c r="AC227">
        <f>VLOOKUP($B227,'2001B4'!$E:$W,10,FALSE)</f>
        <v>32.962664341072518</v>
      </c>
      <c r="AD227">
        <f>VLOOKUP($B227,'2001B4'!$E:$W,11,FALSE)</f>
        <v>5.5357152963681946</v>
      </c>
      <c r="AE227">
        <f>VLOOKUP($B227,'2001B4'!$E:$W,12,FALSE)</f>
        <v>87.22367601788676</v>
      </c>
      <c r="AF227">
        <f>VLOOKUP($B227,'2001B4'!$E:$W,13,FALSE)</f>
        <v>12.776323982113233</v>
      </c>
      <c r="AG227">
        <f>VLOOKUP($B227,'2001B4'!$E:$W,14,FALSE)</f>
        <v>55.985404955870891</v>
      </c>
      <c r="AH227">
        <f>VLOOKUP($B227,'2001B4'!$E:$W,15,FALSE)</f>
        <v>12.757165809628724</v>
      </c>
      <c r="AI227">
        <f>VLOOKUP($B227,'2001B4'!$E:$W,16,FALSE)</f>
        <v>8.1574627613022344</v>
      </c>
      <c r="AJ227">
        <f>VLOOKUP($B227,'2001B4'!$E:$W,17,FALSE)</f>
        <v>3.4541314163549837</v>
      </c>
      <c r="AK227">
        <f>VLOOKUP($B227,'2001B4'!$E:$W,18,FALSE)</f>
        <v>19.645835056843168</v>
      </c>
      <c r="AL227">
        <f>VLOOKUP($B227,'2001B4'!$E:$W,19,FALSE)</f>
        <v>44.014595044129109</v>
      </c>
      <c r="AN227">
        <f t="shared" si="21"/>
        <v>-3.0649696090970266</v>
      </c>
      <c r="AO227">
        <f t="shared" si="22"/>
        <v>-5.5753157557391795</v>
      </c>
      <c r="AP227">
        <f t="shared" si="23"/>
        <v>-0.13432126702218561</v>
      </c>
      <c r="AQ227">
        <f t="shared" si="24"/>
        <v>1.9568769659362193</v>
      </c>
      <c r="AR227">
        <f t="shared" si="25"/>
        <v>-10.031910624950385</v>
      </c>
      <c r="AS227">
        <f t="shared" si="26"/>
        <v>-3.0332531839160861</v>
      </c>
      <c r="AT227">
        <f t="shared" si="27"/>
        <v>0.37498230948118838</v>
      </c>
      <c r="AU227">
        <f t="shared" si="28"/>
        <v>3.6690509550497952</v>
      </c>
      <c r="AV227">
        <f t="shared" si="29"/>
        <v>9.0211305443354846</v>
      </c>
    </row>
    <row r="228" spans="1:48" x14ac:dyDescent="0.25">
      <c r="A228" t="s">
        <v>1932</v>
      </c>
      <c r="B228">
        <v>227</v>
      </c>
      <c r="C228" t="s">
        <v>287</v>
      </c>
      <c r="D228">
        <f>VLOOKUP($B228,'2011B4'!$B:$U,3,FALSE)</f>
        <v>0</v>
      </c>
      <c r="E228">
        <f>VLOOKUP($B228,'2011B4'!$B:$U,4,FALSE)</f>
        <v>1000912</v>
      </c>
      <c r="F228">
        <f>VLOOKUP($B228,'2011B4'!$B:$U,5,FALSE)</f>
        <v>526345</v>
      </c>
      <c r="G228">
        <f>VLOOKUP($B228,'2011B4'!$B:$U,6,FALSE)</f>
        <v>474567</v>
      </c>
      <c r="H228">
        <f>VLOOKUP($B228,'2011B4'!$B:$U,7,FALSE)</f>
        <v>201866</v>
      </c>
      <c r="I228">
        <f>VLOOKUP($B228,'2011B4'!$B:$U,8,FALSE)</f>
        <v>163186</v>
      </c>
      <c r="J228">
        <f>VLOOKUP($B228,'2011B4'!$B:$U,9,FALSE)</f>
        <v>38680</v>
      </c>
      <c r="K228">
        <f>VLOOKUP($B228,'2011B4'!$B:$U,10,FALSE)</f>
        <v>20.168206595584827</v>
      </c>
      <c r="L228">
        <f>VLOOKUP($B228,'2011B4'!$B:$U,11,FALSE)</f>
        <v>31.0036192991289</v>
      </c>
      <c r="M228">
        <f>VLOOKUP($B228,'2011B4'!$B:$U,12,FALSE)</f>
        <v>8.1505877989830733</v>
      </c>
      <c r="N228">
        <f>VLOOKUP($B228,'2011B4'!$B:$U,13,FALSE)</f>
        <v>80.838774236374618</v>
      </c>
      <c r="O228">
        <f>VLOOKUP($B228,'2011B4'!$B:$U,14,FALSE)</f>
        <v>19.161225763625374</v>
      </c>
      <c r="P228">
        <f>VLOOKUP($B228,'2011B4'!$B:$U,15,FALSE)</f>
        <v>70.070739995838821</v>
      </c>
      <c r="Q228">
        <f>VLOOKUP($B228,'2011B4'!$B:$U,16,FALSE)</f>
        <v>4.4866396520464065</v>
      </c>
      <c r="R228">
        <f>VLOOKUP($B228,'2011B4'!$B:$U,17,FALSE)</f>
        <v>5.4214181684880076</v>
      </c>
      <c r="S228">
        <f>VLOOKUP($B228,'2011B4'!$B:$U,18,FALSE)</f>
        <v>3.4597208048903725</v>
      </c>
      <c r="T228">
        <f>VLOOKUP($B228,'2011B4'!$B:$U,19,FALSE)</f>
        <v>16.561481378736389</v>
      </c>
      <c r="U228">
        <f>VLOOKUP($B228,'2011B4'!$B:$U,20,FALSE)</f>
        <v>29.929260004161172</v>
      </c>
      <c r="V228">
        <f>VLOOKUP($B228,'2001B4'!$E:$W,3,FALSE)</f>
        <v>802225</v>
      </c>
      <c r="W228">
        <f>VLOOKUP($B228,'2001B4'!$E:$W,4,FALSE)</f>
        <v>417672</v>
      </c>
      <c r="X228">
        <f>VLOOKUP($B228,'2001B4'!$E:$W,5,FALSE)</f>
        <v>384553</v>
      </c>
      <c r="Y228">
        <f>VLOOKUP($B228,'2001B4'!$E:$W,6,FALSE)</f>
        <v>224402</v>
      </c>
      <c r="Z228">
        <f>VLOOKUP($B228,'2001B4'!$E:$W,7,FALSE)</f>
        <v>175654</v>
      </c>
      <c r="AA228">
        <f>VLOOKUP($B228,'2001B4'!$E:$W,8,FALSE)</f>
        <v>48748</v>
      </c>
      <c r="AB228">
        <f>VLOOKUP($B228,'2001B4'!$E:$W,9,FALSE)</f>
        <v>27.972451618934834</v>
      </c>
      <c r="AC228">
        <f>VLOOKUP($B228,'2001B4'!$E:$W,10,FALSE)</f>
        <v>42.055488517305442</v>
      </c>
      <c r="AD228">
        <f>VLOOKUP($B228,'2001B4'!$E:$W,11,FALSE)</f>
        <v>12.676536134160962</v>
      </c>
      <c r="AE228">
        <f>VLOOKUP($B228,'2001B4'!$E:$W,12,FALSE)</f>
        <v>78.276485949323089</v>
      </c>
      <c r="AF228">
        <f>VLOOKUP($B228,'2001B4'!$E:$W,13,FALSE)</f>
        <v>21.723514050676908</v>
      </c>
      <c r="AG228">
        <f>VLOOKUP($B228,'2001B4'!$E:$W,14,FALSE)</f>
        <v>77.673104517785049</v>
      </c>
      <c r="AH228">
        <f>VLOOKUP($B228,'2001B4'!$E:$W,15,FALSE)</f>
        <v>5.6091300434042477</v>
      </c>
      <c r="AI228">
        <f>VLOOKUP($B228,'2001B4'!$E:$W,16,FALSE)</f>
        <v>5.9282002834199341</v>
      </c>
      <c r="AJ228">
        <f>VLOOKUP($B228,'2001B4'!$E:$W,17,FALSE)</f>
        <v>1.920214614843005</v>
      </c>
      <c r="AK228">
        <f>VLOOKUP($B228,'2001B4'!$E:$W,18,FALSE)</f>
        <v>8.8693505405477673</v>
      </c>
      <c r="AL228">
        <f>VLOOKUP($B228,'2001B4'!$E:$W,19,FALSE)</f>
        <v>22.326895482214951</v>
      </c>
      <c r="AN228">
        <f t="shared" si="21"/>
        <v>-7.8042450233500062</v>
      </c>
      <c r="AO228">
        <f t="shared" si="22"/>
        <v>-11.051869218176542</v>
      </c>
      <c r="AP228">
        <f t="shared" si="23"/>
        <v>-4.5259483351778886</v>
      </c>
      <c r="AQ228">
        <f t="shared" si="24"/>
        <v>-2.5622882870515333</v>
      </c>
      <c r="AR228">
        <f t="shared" si="25"/>
        <v>-7.6023645219462281</v>
      </c>
      <c r="AS228">
        <f t="shared" si="26"/>
        <v>-1.1224903913578412</v>
      </c>
      <c r="AT228">
        <f t="shared" si="27"/>
        <v>-0.50678211493192649</v>
      </c>
      <c r="AU228">
        <f t="shared" si="28"/>
        <v>1.5395061900473674</v>
      </c>
      <c r="AV228">
        <f t="shared" si="29"/>
        <v>7.6921308381886213</v>
      </c>
    </row>
    <row r="229" spans="1:48" x14ac:dyDescent="0.25">
      <c r="A229" t="s">
        <v>1934</v>
      </c>
      <c r="B229">
        <v>228</v>
      </c>
      <c r="C229" t="s">
        <v>288</v>
      </c>
      <c r="D229">
        <f>VLOOKUP($B229,'2011B4'!$B:$U,3,FALSE)</f>
        <v>0</v>
      </c>
      <c r="E229">
        <f>VLOOKUP($B229,'2011B4'!$B:$U,4,FALSE)</f>
        <v>636342</v>
      </c>
      <c r="F229">
        <f>VLOOKUP($B229,'2011B4'!$B:$U,5,FALSE)</f>
        <v>329743</v>
      </c>
      <c r="G229">
        <f>VLOOKUP($B229,'2011B4'!$B:$U,6,FALSE)</f>
        <v>306599</v>
      </c>
      <c r="H229">
        <f>VLOOKUP($B229,'2011B4'!$B:$U,7,FALSE)</f>
        <v>148002</v>
      </c>
      <c r="I229">
        <f>VLOOKUP($B229,'2011B4'!$B:$U,8,FALSE)</f>
        <v>109905</v>
      </c>
      <c r="J229">
        <f>VLOOKUP($B229,'2011B4'!$B:$U,9,FALSE)</f>
        <v>38097</v>
      </c>
      <c r="K229">
        <f>VLOOKUP($B229,'2011B4'!$B:$U,10,FALSE)</f>
        <v>23.258247923286536</v>
      </c>
      <c r="L229">
        <f>VLOOKUP($B229,'2011B4'!$B:$U,11,FALSE)</f>
        <v>33.330502846155944</v>
      </c>
      <c r="M229">
        <f>VLOOKUP($B229,'2011B4'!$B:$U,12,FALSE)</f>
        <v>12.425676535148517</v>
      </c>
      <c r="N229">
        <f>VLOOKUP($B229,'2011B4'!$B:$U,13,FALSE)</f>
        <v>74.259131633356304</v>
      </c>
      <c r="O229">
        <f>VLOOKUP($B229,'2011B4'!$B:$U,14,FALSE)</f>
        <v>25.740868366643692</v>
      </c>
      <c r="P229">
        <f>VLOOKUP($B229,'2011B4'!$B:$U,15,FALSE)</f>
        <v>72.891582546181809</v>
      </c>
      <c r="Q229">
        <f>VLOOKUP($B229,'2011B4'!$B:$U,16,FALSE)</f>
        <v>5.9289739327846913</v>
      </c>
      <c r="R229">
        <f>VLOOKUP($B229,'2011B4'!$B:$U,17,FALSE)</f>
        <v>4.414129538790017</v>
      </c>
      <c r="S229">
        <f>VLOOKUP($B229,'2011B4'!$B:$U,18,FALSE)</f>
        <v>1.6905176957068149</v>
      </c>
      <c r="T229">
        <f>VLOOKUP($B229,'2011B4'!$B:$U,19,FALSE)</f>
        <v>15.074796286536669</v>
      </c>
      <c r="U229">
        <f>VLOOKUP($B229,'2011B4'!$B:$U,20,FALSE)</f>
        <v>27.108417453818191</v>
      </c>
      <c r="V229">
        <f>VLOOKUP($B229,'2001B4'!$E:$W,3,FALSE)</f>
        <v>525502</v>
      </c>
      <c r="W229">
        <f>VLOOKUP($B229,'2001B4'!$E:$W,4,FALSE)</f>
        <v>273992</v>
      </c>
      <c r="X229">
        <f>VLOOKUP($B229,'2001B4'!$E:$W,5,FALSE)</f>
        <v>251510</v>
      </c>
      <c r="Y229">
        <f>VLOOKUP($B229,'2001B4'!$E:$W,6,FALSE)</f>
        <v>154139</v>
      </c>
      <c r="Z229">
        <f>VLOOKUP($B229,'2001B4'!$E:$W,7,FALSE)</f>
        <v>117794</v>
      </c>
      <c r="AA229">
        <f>VLOOKUP($B229,'2001B4'!$E:$W,8,FALSE)</f>
        <v>36345</v>
      </c>
      <c r="AB229">
        <f>VLOOKUP($B229,'2001B4'!$E:$W,9,FALSE)</f>
        <v>29.331762771597443</v>
      </c>
      <c r="AC229">
        <f>VLOOKUP($B229,'2001B4'!$E:$W,10,FALSE)</f>
        <v>42.991766182954244</v>
      </c>
      <c r="AD229">
        <f>VLOOKUP($B229,'2001B4'!$E:$W,11,FALSE)</f>
        <v>14.45071766530158</v>
      </c>
      <c r="AE229">
        <f>VLOOKUP($B229,'2001B4'!$E:$W,12,FALSE)</f>
        <v>76.420633324466877</v>
      </c>
      <c r="AF229">
        <f>VLOOKUP($B229,'2001B4'!$E:$W,13,FALSE)</f>
        <v>23.579366675533123</v>
      </c>
      <c r="AG229">
        <f>VLOOKUP($B229,'2001B4'!$E:$W,14,FALSE)</f>
        <v>78.571289550340936</v>
      </c>
      <c r="AH229">
        <f>VLOOKUP($B229,'2001B4'!$E:$W,15,FALSE)</f>
        <v>7.1818293877603976</v>
      </c>
      <c r="AI229">
        <f>VLOOKUP($B229,'2001B4'!$E:$W,16,FALSE)</f>
        <v>5.3399853379092903</v>
      </c>
      <c r="AJ229">
        <f>VLOOKUP($B229,'2001B4'!$E:$W,17,FALSE)</f>
        <v>1.0743549653235067</v>
      </c>
      <c r="AK229">
        <f>VLOOKUP($B229,'2001B4'!$E:$W,18,FALSE)</f>
        <v>7.8325407586658793</v>
      </c>
      <c r="AL229">
        <f>VLOOKUP($B229,'2001B4'!$E:$W,19,FALSE)</f>
        <v>21.428710449659064</v>
      </c>
      <c r="AN229">
        <f t="shared" si="21"/>
        <v>-6.0735148483109072</v>
      </c>
      <c r="AO229">
        <f t="shared" si="22"/>
        <v>-9.6612633367982994</v>
      </c>
      <c r="AP229">
        <f t="shared" si="23"/>
        <v>-2.0250411301530633</v>
      </c>
      <c r="AQ229">
        <f t="shared" si="24"/>
        <v>2.1615016911105691</v>
      </c>
      <c r="AR229">
        <f t="shared" si="25"/>
        <v>-5.6797070041591269</v>
      </c>
      <c r="AS229">
        <f t="shared" si="26"/>
        <v>-1.2528554549757063</v>
      </c>
      <c r="AT229">
        <f t="shared" si="27"/>
        <v>-0.92585579911927329</v>
      </c>
      <c r="AU229">
        <f t="shared" si="28"/>
        <v>0.61616273038330815</v>
      </c>
      <c r="AV229">
        <f t="shared" si="29"/>
        <v>7.2422555278707899</v>
      </c>
    </row>
    <row r="230" spans="1:48" x14ac:dyDescent="0.25">
      <c r="A230" t="s">
        <v>1936</v>
      </c>
      <c r="B230">
        <v>229</v>
      </c>
      <c r="C230" t="s">
        <v>289</v>
      </c>
      <c r="D230">
        <f>VLOOKUP($B230,'2011B4'!$B:$U,3,FALSE)</f>
        <v>0</v>
      </c>
      <c r="E230">
        <f>VLOOKUP($B230,'2011B4'!$B:$U,4,FALSE)</f>
        <v>2877653</v>
      </c>
      <c r="F230">
        <f>VLOOKUP($B230,'2011B4'!$B:$U,5,FALSE)</f>
        <v>1497060</v>
      </c>
      <c r="G230">
        <f>VLOOKUP($B230,'2011B4'!$B:$U,6,FALSE)</f>
        <v>1380593</v>
      </c>
      <c r="H230">
        <f>VLOOKUP($B230,'2011B4'!$B:$U,7,FALSE)</f>
        <v>740386</v>
      </c>
      <c r="I230">
        <f>VLOOKUP($B230,'2011B4'!$B:$U,8,FALSE)</f>
        <v>545553</v>
      </c>
      <c r="J230">
        <f>VLOOKUP($B230,'2011B4'!$B:$U,9,FALSE)</f>
        <v>194833</v>
      </c>
      <c r="K230">
        <f>VLOOKUP($B230,'2011B4'!$B:$U,10,FALSE)</f>
        <v>25.728814419250689</v>
      </c>
      <c r="L230">
        <f>VLOOKUP($B230,'2011B4'!$B:$U,11,FALSE)</f>
        <v>36.441625586148852</v>
      </c>
      <c r="M230">
        <f>VLOOKUP($B230,'2011B4'!$B:$U,12,FALSE)</f>
        <v>14.112269148112441</v>
      </c>
      <c r="N230">
        <f>VLOOKUP($B230,'2011B4'!$B:$U,13,FALSE)</f>
        <v>73.684942719068161</v>
      </c>
      <c r="O230">
        <f>VLOOKUP($B230,'2011B4'!$B:$U,14,FALSE)</f>
        <v>26.315057280931835</v>
      </c>
      <c r="P230">
        <f>VLOOKUP($B230,'2011B4'!$B:$U,15,FALSE)</f>
        <v>71.555918129192065</v>
      </c>
      <c r="Q230">
        <f>VLOOKUP($B230,'2011B4'!$B:$U,16,FALSE)</f>
        <v>5.5703376346932547</v>
      </c>
      <c r="R230">
        <f>VLOOKUP($B230,'2011B4'!$B:$U,17,FALSE)</f>
        <v>4.6281264097376233</v>
      </c>
      <c r="S230">
        <f>VLOOKUP($B230,'2011B4'!$B:$U,18,FALSE)</f>
        <v>1.9014405999032937</v>
      </c>
      <c r="T230">
        <f>VLOOKUP($B230,'2011B4'!$B:$U,19,FALSE)</f>
        <v>16.344177226473761</v>
      </c>
      <c r="U230">
        <f>VLOOKUP($B230,'2011B4'!$B:$U,20,FALSE)</f>
        <v>28.444081870807935</v>
      </c>
      <c r="V230">
        <f>VLOOKUP($B230,'2001B4'!$E:$W,3,FALSE)</f>
        <v>2370528</v>
      </c>
      <c r="W230">
        <f>VLOOKUP($B230,'2001B4'!$E:$W,4,FALSE)</f>
        <v>1238599</v>
      </c>
      <c r="X230">
        <f>VLOOKUP($B230,'2001B4'!$E:$W,5,FALSE)</f>
        <v>1131929</v>
      </c>
      <c r="Y230">
        <f>VLOOKUP($B230,'2001B4'!$E:$W,6,FALSE)</f>
        <v>700059</v>
      </c>
      <c r="Z230">
        <f>VLOOKUP($B230,'2001B4'!$E:$W,7,FALSE)</f>
        <v>523352</v>
      </c>
      <c r="AA230">
        <f>VLOOKUP($B230,'2001B4'!$E:$W,8,FALSE)</f>
        <v>176707</v>
      </c>
      <c r="AB230">
        <f>VLOOKUP($B230,'2001B4'!$E:$W,9,FALSE)</f>
        <v>29.531775199449235</v>
      </c>
      <c r="AC230">
        <f>VLOOKUP($B230,'2001B4'!$E:$W,10,FALSE)</f>
        <v>42.253546143667158</v>
      </c>
      <c r="AD230">
        <f>VLOOKUP($B230,'2001B4'!$E:$W,11,FALSE)</f>
        <v>15.61113815442488</v>
      </c>
      <c r="AE230">
        <f>VLOOKUP($B230,'2001B4'!$E:$W,12,FALSE)</f>
        <v>74.758270374354169</v>
      </c>
      <c r="AF230">
        <f>VLOOKUP($B230,'2001B4'!$E:$W,13,FALSE)</f>
        <v>25.241729625645839</v>
      </c>
      <c r="AG230">
        <f>VLOOKUP($B230,'2001B4'!$E:$W,14,FALSE)</f>
        <v>77.561462676717255</v>
      </c>
      <c r="AH230">
        <f>VLOOKUP($B230,'2001B4'!$E:$W,15,FALSE)</f>
        <v>7.8714794038788156</v>
      </c>
      <c r="AI230">
        <f>VLOOKUP($B230,'2001B4'!$E:$W,16,FALSE)</f>
        <v>5.1592794321621467</v>
      </c>
      <c r="AJ230">
        <f>VLOOKUP($B230,'2001B4'!$E:$W,17,FALSE)</f>
        <v>1.0627675667336611</v>
      </c>
      <c r="AK230">
        <f>VLOOKUP($B230,'2001B4'!$E:$W,18,FALSE)</f>
        <v>8.3450109205081269</v>
      </c>
      <c r="AL230">
        <f>VLOOKUP($B230,'2001B4'!$E:$W,19,FALSE)</f>
        <v>22.438537323282745</v>
      </c>
      <c r="AN230">
        <f t="shared" si="21"/>
        <v>-3.8029607801985463</v>
      </c>
      <c r="AO230">
        <f t="shared" si="22"/>
        <v>-5.8119205575183059</v>
      </c>
      <c r="AP230">
        <f t="shared" si="23"/>
        <v>-1.4988690063124395</v>
      </c>
      <c r="AQ230">
        <f t="shared" si="24"/>
        <v>1.0733276552859969</v>
      </c>
      <c r="AR230">
        <f t="shared" si="25"/>
        <v>-6.0055445475251901</v>
      </c>
      <c r="AS230">
        <f t="shared" si="26"/>
        <v>-2.3011417691855609</v>
      </c>
      <c r="AT230">
        <f t="shared" si="27"/>
        <v>-0.53115302242452334</v>
      </c>
      <c r="AU230">
        <f t="shared" si="28"/>
        <v>0.8386730331696326</v>
      </c>
      <c r="AV230">
        <f t="shared" si="29"/>
        <v>7.9991663059656339</v>
      </c>
    </row>
    <row r="231" spans="1:48" x14ac:dyDescent="0.25">
      <c r="A231" t="s">
        <v>1938</v>
      </c>
      <c r="B231">
        <v>230</v>
      </c>
      <c r="C231" t="s">
        <v>290</v>
      </c>
      <c r="D231">
        <f>VLOOKUP($B231,'2011B4'!$B:$U,3,FALSE)</f>
        <v>0</v>
      </c>
      <c r="E231">
        <f>VLOOKUP($B231,'2011B4'!$B:$U,4,FALSE)</f>
        <v>5838465</v>
      </c>
      <c r="F231">
        <f>VLOOKUP($B231,'2011B4'!$B:$U,5,FALSE)</f>
        <v>3078512</v>
      </c>
      <c r="G231">
        <f>VLOOKUP($B231,'2011B4'!$B:$U,6,FALSE)</f>
        <v>2759953</v>
      </c>
      <c r="H231">
        <f>VLOOKUP($B231,'2011B4'!$B:$U,7,FALSE)</f>
        <v>1373309</v>
      </c>
      <c r="I231">
        <f>VLOOKUP($B231,'2011B4'!$B:$U,8,FALSE)</f>
        <v>1122898</v>
      </c>
      <c r="J231">
        <f>VLOOKUP($B231,'2011B4'!$B:$U,9,FALSE)</f>
        <v>250411</v>
      </c>
      <c r="K231">
        <f>VLOOKUP($B231,'2011B4'!$B:$U,10,FALSE)</f>
        <v>23.521747582626599</v>
      </c>
      <c r="L231">
        <f>VLOOKUP($B231,'2011B4'!$B:$U,11,FALSE)</f>
        <v>36.475349129709414</v>
      </c>
      <c r="M231">
        <f>VLOOKUP($B231,'2011B4'!$B:$U,12,FALSE)</f>
        <v>9.0730168231125674</v>
      </c>
      <c r="N231">
        <f>VLOOKUP($B231,'2011B4'!$B:$U,13,FALSE)</f>
        <v>81.765866239862987</v>
      </c>
      <c r="O231">
        <f>VLOOKUP($B231,'2011B4'!$B:$U,14,FALSE)</f>
        <v>18.234133760137013</v>
      </c>
      <c r="P231">
        <f>VLOOKUP($B231,'2011B4'!$B:$U,15,FALSE)</f>
        <v>45.980402079939772</v>
      </c>
      <c r="Q231">
        <f>VLOOKUP($B231,'2011B4'!$B:$U,16,FALSE)</f>
        <v>7.3264647650310311</v>
      </c>
      <c r="R231">
        <f>VLOOKUP($B231,'2011B4'!$B:$U,17,FALSE)</f>
        <v>9.3615493672582062</v>
      </c>
      <c r="S231">
        <f>VLOOKUP($B231,'2011B4'!$B:$U,18,FALSE)</f>
        <v>4.735059626056481</v>
      </c>
      <c r="T231">
        <f>VLOOKUP($B231,'2011B4'!$B:$U,19,FALSE)</f>
        <v>32.59652416171452</v>
      </c>
      <c r="U231">
        <f>VLOOKUP($B231,'2011B4'!$B:$U,20,FALSE)</f>
        <v>54.019597920060235</v>
      </c>
      <c r="V231">
        <f>VLOOKUP($B231,'2001B4'!$E:$W,3,FALSE)</f>
        <v>4718592</v>
      </c>
      <c r="W231">
        <f>VLOOKUP($B231,'2001B4'!$E:$W,4,FALSE)</f>
        <v>2519942</v>
      </c>
      <c r="X231">
        <f>VLOOKUP($B231,'2001B4'!$E:$W,5,FALSE)</f>
        <v>2198650</v>
      </c>
      <c r="Y231">
        <f>VLOOKUP($B231,'2001B4'!$E:$W,6,FALSE)</f>
        <v>1159380</v>
      </c>
      <c r="Z231">
        <f>VLOOKUP($B231,'2001B4'!$E:$W,7,FALSE)</f>
        <v>995081</v>
      </c>
      <c r="AA231">
        <f>VLOOKUP($B231,'2001B4'!$E:$W,8,FALSE)</f>
        <v>164299</v>
      </c>
      <c r="AB231">
        <f>VLOOKUP($B231,'2001B4'!$E:$W,9,FALSE)</f>
        <v>24.570465087890625</v>
      </c>
      <c r="AC231">
        <f>VLOOKUP($B231,'2001B4'!$E:$W,10,FALSE)</f>
        <v>39.488250126391797</v>
      </c>
      <c r="AD231">
        <f>VLOOKUP($B231,'2001B4'!$E:$W,11,FALSE)</f>
        <v>7.4727218975280287</v>
      </c>
      <c r="AE231">
        <f>VLOOKUP($B231,'2001B4'!$E:$W,12,FALSE)</f>
        <v>85.828718797978226</v>
      </c>
      <c r="AF231">
        <f>VLOOKUP($B231,'2001B4'!$E:$W,13,FALSE)</f>
        <v>14.17128120202177</v>
      </c>
      <c r="AG231">
        <f>VLOOKUP($B231,'2001B4'!$E:$W,14,FALSE)</f>
        <v>53.101830288602535</v>
      </c>
      <c r="AH231">
        <f>VLOOKUP($B231,'2001B4'!$E:$W,15,FALSE)</f>
        <v>8.7396712035743249</v>
      </c>
      <c r="AI231">
        <f>VLOOKUP($B231,'2001B4'!$E:$W,16,FALSE)</f>
        <v>11.052976590936535</v>
      </c>
      <c r="AJ231">
        <f>VLOOKUP($B231,'2001B4'!$E:$W,17,FALSE)</f>
        <v>2.862909486104642</v>
      </c>
      <c r="AK231">
        <f>VLOOKUP($B231,'2001B4'!$E:$W,18,FALSE)</f>
        <v>24.242612430781971</v>
      </c>
      <c r="AL231">
        <f>VLOOKUP($B231,'2001B4'!$E:$W,19,FALSE)</f>
        <v>46.898169711397465</v>
      </c>
      <c r="AN231">
        <f t="shared" si="21"/>
        <v>-1.0487175052640261</v>
      </c>
      <c r="AO231">
        <f t="shared" si="22"/>
        <v>-3.012900996682383</v>
      </c>
      <c r="AP231">
        <f t="shared" si="23"/>
        <v>1.6002949255845387</v>
      </c>
      <c r="AQ231">
        <f t="shared" si="24"/>
        <v>4.0628525581152424</v>
      </c>
      <c r="AR231">
        <f t="shared" si="25"/>
        <v>-7.1214282086627634</v>
      </c>
      <c r="AS231">
        <f t="shared" si="26"/>
        <v>-1.4132064385432939</v>
      </c>
      <c r="AT231">
        <f t="shared" si="27"/>
        <v>-1.6914272236783283</v>
      </c>
      <c r="AU231">
        <f t="shared" si="28"/>
        <v>1.872150139951839</v>
      </c>
      <c r="AV231">
        <f t="shared" si="29"/>
        <v>8.3539117309325484</v>
      </c>
    </row>
    <row r="232" spans="1:48" x14ac:dyDescent="0.25">
      <c r="A232" t="s">
        <v>1940</v>
      </c>
      <c r="B232">
        <v>231</v>
      </c>
      <c r="C232" t="s">
        <v>291</v>
      </c>
      <c r="D232">
        <f>VLOOKUP($B232,'2011B4'!$B:$U,3,FALSE)</f>
        <v>0</v>
      </c>
      <c r="E232">
        <f>VLOOKUP($B232,'2011B4'!$B:$U,4,FALSE)</f>
        <v>2728407</v>
      </c>
      <c r="F232">
        <f>VLOOKUP($B232,'2011B4'!$B:$U,5,FALSE)</f>
        <v>1430380</v>
      </c>
      <c r="G232">
        <f>VLOOKUP($B232,'2011B4'!$B:$U,6,FALSE)</f>
        <v>1298027</v>
      </c>
      <c r="H232">
        <f>VLOOKUP($B232,'2011B4'!$B:$U,7,FALSE)</f>
        <v>511785</v>
      </c>
      <c r="I232">
        <f>VLOOKUP($B232,'2011B4'!$B:$U,8,FALSE)</f>
        <v>434498</v>
      </c>
      <c r="J232">
        <f>VLOOKUP($B232,'2011B4'!$B:$U,9,FALSE)</f>
        <v>77287</v>
      </c>
      <c r="K232">
        <f>VLOOKUP($B232,'2011B4'!$B:$U,10,FALSE)</f>
        <v>18.757648693908205</v>
      </c>
      <c r="L232">
        <f>VLOOKUP($B232,'2011B4'!$B:$U,11,FALSE)</f>
        <v>30.376403473202924</v>
      </c>
      <c r="M232">
        <f>VLOOKUP($B232,'2011B4'!$B:$U,12,FALSE)</f>
        <v>5.954190475236647</v>
      </c>
      <c r="N232">
        <f>VLOOKUP($B232,'2011B4'!$B:$U,13,FALSE)</f>
        <v>84.898541379680921</v>
      </c>
      <c r="O232">
        <f>VLOOKUP($B232,'2011B4'!$B:$U,14,FALSE)</f>
        <v>15.101458620319081</v>
      </c>
      <c r="P232">
        <f>VLOOKUP($B232,'2011B4'!$B:$U,15,FALSE)</f>
        <v>65.594145979268632</v>
      </c>
      <c r="Q232">
        <f>VLOOKUP($B232,'2011B4'!$B:$U,16,FALSE)</f>
        <v>5.1941733345057006</v>
      </c>
      <c r="R232">
        <f>VLOOKUP($B232,'2011B4'!$B:$U,17,FALSE)</f>
        <v>5.6353742294127418</v>
      </c>
      <c r="S232">
        <f>VLOOKUP($B232,'2011B4'!$B:$U,18,FALSE)</f>
        <v>3.061246421837295</v>
      </c>
      <c r="T232">
        <f>VLOOKUP($B232,'2011B4'!$B:$U,19,FALSE)</f>
        <v>20.515060034975626</v>
      </c>
      <c r="U232">
        <f>VLOOKUP($B232,'2011B4'!$B:$U,20,FALSE)</f>
        <v>34.405854020731361</v>
      </c>
      <c r="V232">
        <f>VLOOKUP($B232,'2001B4'!$E:$W,3,FALSE)</f>
        <v>2243144</v>
      </c>
      <c r="W232">
        <f>VLOOKUP($B232,'2001B4'!$E:$W,4,FALSE)</f>
        <v>1179611</v>
      </c>
      <c r="X232">
        <f>VLOOKUP($B232,'2001B4'!$E:$W,5,FALSE)</f>
        <v>1063533</v>
      </c>
      <c r="Y232">
        <f>VLOOKUP($B232,'2001B4'!$E:$W,6,FALSE)</f>
        <v>496713</v>
      </c>
      <c r="Z232">
        <f>VLOOKUP($B232,'2001B4'!$E:$W,7,FALSE)</f>
        <v>438545</v>
      </c>
      <c r="AA232">
        <f>VLOOKUP($B232,'2001B4'!$E:$W,8,FALSE)</f>
        <v>58168</v>
      </c>
      <c r="AB232">
        <f>VLOOKUP($B232,'2001B4'!$E:$W,9,FALSE)</f>
        <v>22.143607365376454</v>
      </c>
      <c r="AC232">
        <f>VLOOKUP($B232,'2001B4'!$E:$W,10,FALSE)</f>
        <v>37.177086344566135</v>
      </c>
      <c r="AD232">
        <f>VLOOKUP($B232,'2001B4'!$E:$W,11,FALSE)</f>
        <v>5.4693178302882934</v>
      </c>
      <c r="AE232">
        <f>VLOOKUP($B232,'2001B4'!$E:$W,12,FALSE)</f>
        <v>88.289414611657037</v>
      </c>
      <c r="AF232">
        <f>VLOOKUP($B232,'2001B4'!$E:$W,13,FALSE)</f>
        <v>11.710585388342967</v>
      </c>
      <c r="AG232">
        <f>VLOOKUP($B232,'2001B4'!$E:$W,14,FALSE)</f>
        <v>73.019228407551239</v>
      </c>
      <c r="AH232">
        <f>VLOOKUP($B232,'2001B4'!$E:$W,15,FALSE)</f>
        <v>7.8870494631708858</v>
      </c>
      <c r="AI232">
        <f>VLOOKUP($B232,'2001B4'!$E:$W,16,FALSE)</f>
        <v>6.616698173794525</v>
      </c>
      <c r="AJ232">
        <f>VLOOKUP($B232,'2001B4'!$E:$W,17,FALSE)</f>
        <v>1.4318127369325948</v>
      </c>
      <c r="AK232">
        <f>VLOOKUP($B232,'2001B4'!$E:$W,18,FALSE)</f>
        <v>11.045211218550751</v>
      </c>
      <c r="AL232">
        <f>VLOOKUP($B232,'2001B4'!$E:$W,19,FALSE)</f>
        <v>26.980771592448761</v>
      </c>
      <c r="AN232">
        <f t="shared" si="21"/>
        <v>-3.3859586714682486</v>
      </c>
      <c r="AO232">
        <f t="shared" si="22"/>
        <v>-6.800682871363211</v>
      </c>
      <c r="AP232">
        <f t="shared" si="23"/>
        <v>0.48487264494835358</v>
      </c>
      <c r="AQ232">
        <f t="shared" si="24"/>
        <v>3.3908732319761139</v>
      </c>
      <c r="AR232">
        <f t="shared" si="25"/>
        <v>-7.4250824282826073</v>
      </c>
      <c r="AS232">
        <f t="shared" si="26"/>
        <v>-2.6928761286651852</v>
      </c>
      <c r="AT232">
        <f t="shared" si="27"/>
        <v>-0.98132394438178316</v>
      </c>
      <c r="AU232">
        <f t="shared" si="28"/>
        <v>1.6294336849047002</v>
      </c>
      <c r="AV232">
        <f t="shared" si="29"/>
        <v>9.4698488164248751</v>
      </c>
    </row>
    <row r="233" spans="1:48" x14ac:dyDescent="0.25">
      <c r="A233" t="s">
        <v>1942</v>
      </c>
      <c r="B233">
        <v>232</v>
      </c>
      <c r="C233" t="s">
        <v>292</v>
      </c>
      <c r="D233">
        <f>VLOOKUP($B233,'2011B4'!$B:$U,3,FALSE)</f>
        <v>0</v>
      </c>
      <c r="E233">
        <f>VLOOKUP($B233,'2011B4'!$B:$U,4,FALSE)</f>
        <v>1706352</v>
      </c>
      <c r="F233">
        <f>VLOOKUP($B233,'2011B4'!$B:$U,5,FALSE)</f>
        <v>887977</v>
      </c>
      <c r="G233">
        <f>VLOOKUP($B233,'2011B4'!$B:$U,6,FALSE)</f>
        <v>818375</v>
      </c>
      <c r="H233">
        <f>VLOOKUP($B233,'2011B4'!$B:$U,7,FALSE)</f>
        <v>328342</v>
      </c>
      <c r="I233">
        <f>VLOOKUP($B233,'2011B4'!$B:$U,8,FALSE)</f>
        <v>278560</v>
      </c>
      <c r="J233">
        <f>VLOOKUP($B233,'2011B4'!$B:$U,9,FALSE)</f>
        <v>49782</v>
      </c>
      <c r="K233">
        <f>VLOOKUP($B233,'2011B4'!$B:$U,10,FALSE)</f>
        <v>19.242336868360105</v>
      </c>
      <c r="L233">
        <f>VLOOKUP($B233,'2011B4'!$B:$U,11,FALSE)</f>
        <v>31.370181885341626</v>
      </c>
      <c r="M233">
        <f>VLOOKUP($B233,'2011B4'!$B:$U,12,FALSE)</f>
        <v>6.0830303956010381</v>
      </c>
      <c r="N233">
        <f>VLOOKUP($B233,'2011B4'!$B:$U,13,FALSE)</f>
        <v>84.838369748615776</v>
      </c>
      <c r="O233">
        <f>VLOOKUP($B233,'2011B4'!$B:$U,14,FALSE)</f>
        <v>15.161630251384228</v>
      </c>
      <c r="P233">
        <f>VLOOKUP($B233,'2011B4'!$B:$U,15,FALSE)</f>
        <v>67.856686016409711</v>
      </c>
      <c r="Q233">
        <f>VLOOKUP($B233,'2011B4'!$B:$U,16,FALSE)</f>
        <v>5.5472647422504586</v>
      </c>
      <c r="R233">
        <f>VLOOKUP($B233,'2011B4'!$B:$U,17,FALSE)</f>
        <v>5.9084734819182438</v>
      </c>
      <c r="S233">
        <f>VLOOKUP($B233,'2011B4'!$B:$U,18,FALSE)</f>
        <v>3.4354423131978242</v>
      </c>
      <c r="T233">
        <f>VLOOKUP($B233,'2011B4'!$B:$U,19,FALSE)</f>
        <v>17.252133446223752</v>
      </c>
      <c r="U233">
        <f>VLOOKUP($B233,'2011B4'!$B:$U,20,FALSE)</f>
        <v>32.143313983590275</v>
      </c>
      <c r="V233">
        <f>VLOOKUP($B233,'2001B4'!$E:$W,3,FALSE)</f>
        <v>1402396</v>
      </c>
      <c r="W233">
        <f>VLOOKUP($B233,'2001B4'!$E:$W,4,FALSE)</f>
        <v>738354</v>
      </c>
      <c r="X233">
        <f>VLOOKUP($B233,'2001B4'!$E:$W,5,FALSE)</f>
        <v>664042</v>
      </c>
      <c r="Y233">
        <f>VLOOKUP($B233,'2001B4'!$E:$W,6,FALSE)</f>
        <v>303191</v>
      </c>
      <c r="Z233">
        <f>VLOOKUP($B233,'2001B4'!$E:$W,7,FALSE)</f>
        <v>271380</v>
      </c>
      <c r="AA233">
        <f>VLOOKUP($B233,'2001B4'!$E:$W,8,FALSE)</f>
        <v>31811</v>
      </c>
      <c r="AB233">
        <f>VLOOKUP($B233,'2001B4'!$E:$W,9,FALSE)</f>
        <v>21.619499770392956</v>
      </c>
      <c r="AC233">
        <f>VLOOKUP($B233,'2001B4'!$E:$W,10,FALSE)</f>
        <v>36.75472740717867</v>
      </c>
      <c r="AD233">
        <f>VLOOKUP($B233,'2001B4'!$E:$W,11,FALSE)</f>
        <v>4.7905102388101959</v>
      </c>
      <c r="AE233">
        <f>VLOOKUP($B233,'2001B4'!$E:$W,12,FALSE)</f>
        <v>89.507933942630231</v>
      </c>
      <c r="AF233">
        <f>VLOOKUP($B233,'2001B4'!$E:$W,13,FALSE)</f>
        <v>10.492066057369778</v>
      </c>
      <c r="AG233">
        <f>VLOOKUP($B233,'2001B4'!$E:$W,14,FALSE)</f>
        <v>76.052059592797931</v>
      </c>
      <c r="AH233">
        <f>VLOOKUP($B233,'2001B4'!$E:$W,15,FALSE)</f>
        <v>6.2353433973963615</v>
      </c>
      <c r="AI233">
        <f>VLOOKUP($B233,'2001B4'!$E:$W,16,FALSE)</f>
        <v>6.4200454498979198</v>
      </c>
      <c r="AJ233">
        <f>VLOOKUP($B233,'2001B4'!$E:$W,17,FALSE)</f>
        <v>1.4294619563245612</v>
      </c>
      <c r="AK233">
        <f>VLOOKUP($B233,'2001B4'!$E:$W,18,FALSE)</f>
        <v>9.8630896035832194</v>
      </c>
      <c r="AL233">
        <f>VLOOKUP($B233,'2001B4'!$E:$W,19,FALSE)</f>
        <v>23.947940407202069</v>
      </c>
      <c r="AN233">
        <f t="shared" si="21"/>
        <v>-2.3771629020328504</v>
      </c>
      <c r="AO233">
        <f t="shared" si="22"/>
        <v>-5.3845455218370439</v>
      </c>
      <c r="AP233">
        <f t="shared" si="23"/>
        <v>1.2925201567908422</v>
      </c>
      <c r="AQ233">
        <f t="shared" si="24"/>
        <v>4.6695641940144501</v>
      </c>
      <c r="AR233">
        <f t="shared" si="25"/>
        <v>-8.1953735763882207</v>
      </c>
      <c r="AS233">
        <f t="shared" si="26"/>
        <v>-0.68807865514590283</v>
      </c>
      <c r="AT233">
        <f t="shared" si="27"/>
        <v>-0.51157196797967597</v>
      </c>
      <c r="AU233">
        <f t="shared" si="28"/>
        <v>2.005980356873263</v>
      </c>
      <c r="AV233">
        <f t="shared" si="29"/>
        <v>7.3890438426405325</v>
      </c>
    </row>
    <row r="234" spans="1:48" x14ac:dyDescent="0.25">
      <c r="A234" t="s">
        <v>1944</v>
      </c>
      <c r="B234">
        <v>233</v>
      </c>
      <c r="C234" t="s">
        <v>293</v>
      </c>
      <c r="D234">
        <f>VLOOKUP($B234,'2011B4'!$B:$U,3,FALSE)</f>
        <v>0</v>
      </c>
      <c r="E234">
        <f>VLOOKUP($B234,'2011B4'!$B:$U,4,FALSE)</f>
        <v>1626384</v>
      </c>
      <c r="F234">
        <f>VLOOKUP($B234,'2011B4'!$B:$U,5,FALSE)</f>
        <v>847006</v>
      </c>
      <c r="G234">
        <f>VLOOKUP($B234,'2011B4'!$B:$U,6,FALSE)</f>
        <v>779378</v>
      </c>
      <c r="H234">
        <f>VLOOKUP($B234,'2011B4'!$B:$U,7,FALSE)</f>
        <v>284646</v>
      </c>
      <c r="I234">
        <f>VLOOKUP($B234,'2011B4'!$B:$U,8,FALSE)</f>
        <v>235244</v>
      </c>
      <c r="J234">
        <f>VLOOKUP($B234,'2011B4'!$B:$U,9,FALSE)</f>
        <v>49402</v>
      </c>
      <c r="K234">
        <f>VLOOKUP($B234,'2011B4'!$B:$U,10,FALSE)</f>
        <v>17.501770799515981</v>
      </c>
      <c r="L234">
        <f>VLOOKUP($B234,'2011B4'!$B:$U,11,FALSE)</f>
        <v>27.773593103236578</v>
      </c>
      <c r="M234">
        <f>VLOOKUP($B234,'2011B4'!$B:$U,12,FALSE)</f>
        <v>6.3386444061803129</v>
      </c>
      <c r="N234">
        <f>VLOOKUP($B234,'2011B4'!$B:$U,13,FALSE)</f>
        <v>82.644407439415986</v>
      </c>
      <c r="O234">
        <f>VLOOKUP($B234,'2011B4'!$B:$U,14,FALSE)</f>
        <v>17.355592560584025</v>
      </c>
      <c r="P234">
        <f>VLOOKUP($B234,'2011B4'!$B:$U,15,FALSE)</f>
        <v>74.580355950900412</v>
      </c>
      <c r="Q234">
        <f>VLOOKUP($B234,'2011B4'!$B:$U,16,FALSE)</f>
        <v>4.5361607048755301</v>
      </c>
      <c r="R234">
        <f>VLOOKUP($B234,'2011B4'!$B:$U,17,FALSE)</f>
        <v>4.222086380978479</v>
      </c>
      <c r="S234">
        <f>VLOOKUP($B234,'2011B4'!$B:$U,18,FALSE)</f>
        <v>2.1602270890860931</v>
      </c>
      <c r="T234">
        <f>VLOOKUP($B234,'2011B4'!$B:$U,19,FALSE)</f>
        <v>14.501169874159483</v>
      </c>
      <c r="U234">
        <f>VLOOKUP($B234,'2011B4'!$B:$U,20,FALSE)</f>
        <v>25.419644049099585</v>
      </c>
      <c r="V234">
        <f>VLOOKUP($B234,'2001B4'!$E:$W,3,FALSE)</f>
        <v>1289074</v>
      </c>
      <c r="W234">
        <f>VLOOKUP($B234,'2001B4'!$E:$W,4,FALSE)</f>
        <v>677623</v>
      </c>
      <c r="X234">
        <f>VLOOKUP($B234,'2001B4'!$E:$W,5,FALSE)</f>
        <v>611451</v>
      </c>
      <c r="Y234">
        <f>VLOOKUP($B234,'2001B4'!$E:$W,6,FALSE)</f>
        <v>317201</v>
      </c>
      <c r="Z234">
        <f>VLOOKUP($B234,'2001B4'!$E:$W,7,FALSE)</f>
        <v>259803</v>
      </c>
      <c r="AA234">
        <f>VLOOKUP($B234,'2001B4'!$E:$W,8,FALSE)</f>
        <v>57398</v>
      </c>
      <c r="AB234">
        <f>VLOOKUP($B234,'2001B4'!$E:$W,9,FALSE)</f>
        <v>24.606888355517217</v>
      </c>
      <c r="AC234">
        <f>VLOOKUP($B234,'2001B4'!$E:$W,10,FALSE)</f>
        <v>38.340345590394662</v>
      </c>
      <c r="AD234">
        <f>VLOOKUP($B234,'2001B4'!$E:$W,11,FALSE)</f>
        <v>9.3871790217041102</v>
      </c>
      <c r="AE234">
        <f>VLOOKUP($B234,'2001B4'!$E:$W,12,FALSE)</f>
        <v>81.904848975885955</v>
      </c>
      <c r="AF234">
        <f>VLOOKUP($B234,'2001B4'!$E:$W,13,FALSE)</f>
        <v>18.095151024114049</v>
      </c>
      <c r="AG234">
        <f>VLOOKUP($B234,'2001B4'!$E:$W,14,FALSE)</f>
        <v>81.607876393832299</v>
      </c>
      <c r="AH234">
        <f>VLOOKUP($B234,'2001B4'!$E:$W,15,FALSE)</f>
        <v>5.9385058685186998</v>
      </c>
      <c r="AI234">
        <f>VLOOKUP($B234,'2001B4'!$E:$W,16,FALSE)</f>
        <v>4.3514995223848603</v>
      </c>
      <c r="AJ234">
        <f>VLOOKUP($B234,'2001B4'!$E:$W,17,FALSE)</f>
        <v>1.0602110333826185</v>
      </c>
      <c r="AK234">
        <f>VLOOKUP($B234,'2001B4'!$E:$W,18,FALSE)</f>
        <v>7.0419071818815198</v>
      </c>
      <c r="AL234">
        <f>VLOOKUP($B234,'2001B4'!$E:$W,19,FALSE)</f>
        <v>18.392123606167701</v>
      </c>
      <c r="AN234">
        <f t="shared" si="21"/>
        <v>-7.1051175560012361</v>
      </c>
      <c r="AO234">
        <f t="shared" si="22"/>
        <v>-10.566752487158084</v>
      </c>
      <c r="AP234">
        <f t="shared" si="23"/>
        <v>-3.0485346155237973</v>
      </c>
      <c r="AQ234">
        <f t="shared" si="24"/>
        <v>-0.73955846353002386</v>
      </c>
      <c r="AR234">
        <f t="shared" si="25"/>
        <v>-7.0275204429318876</v>
      </c>
      <c r="AS234">
        <f t="shared" si="26"/>
        <v>-1.4023451636431696</v>
      </c>
      <c r="AT234">
        <f t="shared" si="27"/>
        <v>-0.12941314140638127</v>
      </c>
      <c r="AU234">
        <f t="shared" si="28"/>
        <v>1.1000160557034746</v>
      </c>
      <c r="AV234">
        <f t="shared" si="29"/>
        <v>7.4592626922779637</v>
      </c>
    </row>
    <row r="235" spans="1:48" x14ac:dyDescent="0.25">
      <c r="A235" t="s">
        <v>1946</v>
      </c>
      <c r="B235">
        <v>234</v>
      </c>
      <c r="C235" t="s">
        <v>294</v>
      </c>
      <c r="D235">
        <f>VLOOKUP($B235,'2011B4'!$B:$U,3,FALSE)</f>
        <v>0</v>
      </c>
      <c r="E235">
        <f>VLOOKUP($B235,'2011B4'!$B:$U,4,FALSE)</f>
        <v>2959918</v>
      </c>
      <c r="F235">
        <f>VLOOKUP($B235,'2011B4'!$B:$U,5,FALSE)</f>
        <v>1543546</v>
      </c>
      <c r="G235">
        <f>VLOOKUP($B235,'2011B4'!$B:$U,6,FALSE)</f>
        <v>1416372</v>
      </c>
      <c r="H235">
        <f>VLOOKUP($B235,'2011B4'!$B:$U,7,FALSE)</f>
        <v>542951</v>
      </c>
      <c r="I235">
        <f>VLOOKUP($B235,'2011B4'!$B:$U,8,FALSE)</f>
        <v>465867</v>
      </c>
      <c r="J235">
        <f>VLOOKUP($B235,'2011B4'!$B:$U,9,FALSE)</f>
        <v>77084</v>
      </c>
      <c r="K235">
        <f>VLOOKUP($B235,'2011B4'!$B:$U,10,FALSE)</f>
        <v>18.34344735225773</v>
      </c>
      <c r="L235">
        <f>VLOOKUP($B235,'2011B4'!$B:$U,11,FALSE)</f>
        <v>30.181607804367346</v>
      </c>
      <c r="M235">
        <f>VLOOKUP($B235,'2011B4'!$B:$U,12,FALSE)</f>
        <v>5.4423555393639518</v>
      </c>
      <c r="N235">
        <f>VLOOKUP($B235,'2011B4'!$B:$U,13,FALSE)</f>
        <v>85.802770415746537</v>
      </c>
      <c r="O235">
        <f>VLOOKUP($B235,'2011B4'!$B:$U,14,FALSE)</f>
        <v>14.19722958425346</v>
      </c>
      <c r="P235">
        <f>VLOOKUP($B235,'2011B4'!$B:$U,15,FALSE)</f>
        <v>63.513282045709467</v>
      </c>
      <c r="Q235">
        <f>VLOOKUP($B235,'2011B4'!$B:$U,16,FALSE)</f>
        <v>6.0136181718055592</v>
      </c>
      <c r="R235">
        <f>VLOOKUP($B235,'2011B4'!$B:$U,17,FALSE)</f>
        <v>7.0709879897080956</v>
      </c>
      <c r="S235">
        <f>VLOOKUP($B235,'2011B4'!$B:$U,18,FALSE)</f>
        <v>3.8520971505715984</v>
      </c>
      <c r="T235">
        <f>VLOOKUP($B235,'2011B4'!$B:$U,19,FALSE)</f>
        <v>19.550014642205284</v>
      </c>
      <c r="U235">
        <f>VLOOKUP($B235,'2011B4'!$B:$U,20,FALSE)</f>
        <v>36.48671795429054</v>
      </c>
      <c r="V235">
        <f>VLOOKUP($B235,'2001B4'!$E:$W,3,FALSE)</f>
        <v>2450748</v>
      </c>
      <c r="W235">
        <f>VLOOKUP($B235,'2001B4'!$E:$W,4,FALSE)</f>
        <v>1283485</v>
      </c>
      <c r="X235">
        <f>VLOOKUP($B235,'2001B4'!$E:$W,5,FALSE)</f>
        <v>1167263</v>
      </c>
      <c r="Y235">
        <f>VLOOKUP($B235,'2001B4'!$E:$W,6,FALSE)</f>
        <v>549245</v>
      </c>
      <c r="Z235">
        <f>VLOOKUP($B235,'2001B4'!$E:$W,7,FALSE)</f>
        <v>488221</v>
      </c>
      <c r="AA235">
        <f>VLOOKUP($B235,'2001B4'!$E:$W,8,FALSE)</f>
        <v>61024</v>
      </c>
      <c r="AB235">
        <f>VLOOKUP($B235,'2001B4'!$E:$W,9,FALSE)</f>
        <v>22.411320951807369</v>
      </c>
      <c r="AC235">
        <f>VLOOKUP($B235,'2001B4'!$E:$W,10,FALSE)</f>
        <v>38.0386993225476</v>
      </c>
      <c r="AD235">
        <f>VLOOKUP($B235,'2001B4'!$E:$W,11,FALSE)</f>
        <v>5.227956338888494</v>
      </c>
      <c r="AE235">
        <f>VLOOKUP($B235,'2001B4'!$E:$W,12,FALSE)</f>
        <v>88.889475552804313</v>
      </c>
      <c r="AF235">
        <f>VLOOKUP($B235,'2001B4'!$E:$W,13,FALSE)</f>
        <v>11.110524447195697</v>
      </c>
      <c r="AG235">
        <f>VLOOKUP($B235,'2001B4'!$E:$W,14,FALSE)</f>
        <v>72.055275878706226</v>
      </c>
      <c r="AH235">
        <f>VLOOKUP($B235,'2001B4'!$E:$W,15,FALSE)</f>
        <v>7.0300139282105434</v>
      </c>
      <c r="AI235">
        <f>VLOOKUP($B235,'2001B4'!$E:$W,16,FALSE)</f>
        <v>8.0641608025562359</v>
      </c>
      <c r="AJ235">
        <f>VLOOKUP($B235,'2001B4'!$E:$W,17,FALSE)</f>
        <v>1.8312410672832709</v>
      </c>
      <c r="AK235">
        <f>VLOOKUP($B235,'2001B4'!$E:$W,18,FALSE)</f>
        <v>11.019308323243726</v>
      </c>
      <c r="AL235">
        <f>VLOOKUP($B235,'2001B4'!$E:$W,19,FALSE)</f>
        <v>27.944724121293774</v>
      </c>
      <c r="AN235">
        <f t="shared" si="21"/>
        <v>-4.0678735995496389</v>
      </c>
      <c r="AO235">
        <f t="shared" si="22"/>
        <v>-7.8570915181802548</v>
      </c>
      <c r="AP235">
        <f t="shared" si="23"/>
        <v>0.2143992004754578</v>
      </c>
      <c r="AQ235">
        <f t="shared" si="24"/>
        <v>3.0867051370577627</v>
      </c>
      <c r="AR235">
        <f t="shared" si="25"/>
        <v>-8.5419938329967593</v>
      </c>
      <c r="AS235">
        <f t="shared" si="26"/>
        <v>-1.0163957564049841</v>
      </c>
      <c r="AT235">
        <f t="shared" si="27"/>
        <v>-0.9931728128481403</v>
      </c>
      <c r="AU235">
        <f t="shared" si="28"/>
        <v>2.0208560832883276</v>
      </c>
      <c r="AV235">
        <f t="shared" si="29"/>
        <v>8.530706318961558</v>
      </c>
    </row>
    <row r="236" spans="1:48" x14ac:dyDescent="0.25">
      <c r="A236" t="s">
        <v>1950</v>
      </c>
      <c r="B236">
        <v>235</v>
      </c>
      <c r="C236" t="s">
        <v>295</v>
      </c>
      <c r="D236">
        <f>VLOOKUP($B236,'2011B4'!$B:$U,3,FALSE)</f>
        <v>0</v>
      </c>
      <c r="E236">
        <f>VLOOKUP($B236,'2011B4'!$B:$U,4,FALSE)</f>
        <v>2540073</v>
      </c>
      <c r="F236">
        <f>VLOOKUP($B236,'2011B4'!$B:$U,5,FALSE)</f>
        <v>1318684</v>
      </c>
      <c r="G236">
        <f>VLOOKUP($B236,'2011B4'!$B:$U,6,FALSE)</f>
        <v>1221389</v>
      </c>
      <c r="H236">
        <f>VLOOKUP($B236,'2011B4'!$B:$U,7,FALSE)</f>
        <v>480043</v>
      </c>
      <c r="I236">
        <f>VLOOKUP($B236,'2011B4'!$B:$U,8,FALSE)</f>
        <v>381984</v>
      </c>
      <c r="J236">
        <f>VLOOKUP($B236,'2011B4'!$B:$U,9,FALSE)</f>
        <v>98059</v>
      </c>
      <c r="K236">
        <f>VLOOKUP($B236,'2011B4'!$B:$U,10,FALSE)</f>
        <v>18.898787554530912</v>
      </c>
      <c r="L236">
        <f>VLOOKUP($B236,'2011B4'!$B:$U,11,FALSE)</f>
        <v>28.967061100309095</v>
      </c>
      <c r="M236">
        <f>VLOOKUP($B236,'2011B4'!$B:$U,12,FALSE)</f>
        <v>8.0284823262695184</v>
      </c>
      <c r="N236">
        <f>VLOOKUP($B236,'2011B4'!$B:$U,13,FALSE)</f>
        <v>79.572871596919441</v>
      </c>
      <c r="O236">
        <f>VLOOKUP($B236,'2011B4'!$B:$U,14,FALSE)</f>
        <v>20.427128403080559</v>
      </c>
      <c r="P236">
        <f>VLOOKUP($B236,'2011B4'!$B:$U,15,FALSE)</f>
        <v>70.196628218722068</v>
      </c>
      <c r="Q236">
        <f>VLOOKUP($B236,'2011B4'!$B:$U,16,FALSE)</f>
        <v>4.9835118937261873</v>
      </c>
      <c r="R236">
        <f>VLOOKUP($B236,'2011B4'!$B:$U,17,FALSE)</f>
        <v>4.5018883724999634</v>
      </c>
      <c r="S236">
        <f>VLOOKUP($B236,'2011B4'!$B:$U,18,FALSE)</f>
        <v>3.2386682026401803</v>
      </c>
      <c r="T236">
        <f>VLOOKUP($B236,'2011B4'!$B:$U,19,FALSE)</f>
        <v>17.079303312411596</v>
      </c>
      <c r="U236">
        <f>VLOOKUP($B236,'2011B4'!$B:$U,20,FALSE)</f>
        <v>29.803371781277928</v>
      </c>
      <c r="V236">
        <f>VLOOKUP($B236,'2001B4'!$E:$W,3,FALSE)</f>
        <v>2013055</v>
      </c>
      <c r="W236">
        <f>VLOOKUP($B236,'2001B4'!$E:$W,4,FALSE)</f>
        <v>1040945</v>
      </c>
      <c r="X236">
        <f>VLOOKUP($B236,'2001B4'!$E:$W,5,FALSE)</f>
        <v>972110</v>
      </c>
      <c r="Y236">
        <f>VLOOKUP($B236,'2001B4'!$E:$W,6,FALSE)</f>
        <v>473886</v>
      </c>
      <c r="Z236">
        <f>VLOOKUP($B236,'2001B4'!$E:$W,7,FALSE)</f>
        <v>389922</v>
      </c>
      <c r="AA236">
        <f>VLOOKUP($B236,'2001B4'!$E:$W,8,FALSE)</f>
        <v>83964</v>
      </c>
      <c r="AB236">
        <f>VLOOKUP($B236,'2001B4'!$E:$W,9,FALSE)</f>
        <v>23.54063848230674</v>
      </c>
      <c r="AC236">
        <f>VLOOKUP($B236,'2001B4'!$E:$W,10,FALSE)</f>
        <v>37.458463223321118</v>
      </c>
      <c r="AD236">
        <f>VLOOKUP($B236,'2001B4'!$E:$W,11,FALSE)</f>
        <v>8.6372941333799673</v>
      </c>
      <c r="AE236">
        <f>VLOOKUP($B236,'2001B4'!$E:$W,12,FALSE)</f>
        <v>82.281814613641259</v>
      </c>
      <c r="AF236">
        <f>VLOOKUP($B236,'2001B4'!$E:$W,13,FALSE)</f>
        <v>17.718185386358744</v>
      </c>
      <c r="AG236">
        <f>VLOOKUP($B236,'2001B4'!$E:$W,14,FALSE)</f>
        <v>78.263548617177975</v>
      </c>
      <c r="AH236">
        <f>VLOOKUP($B236,'2001B4'!$E:$W,15,FALSE)</f>
        <v>7.1088827270693793</v>
      </c>
      <c r="AI236">
        <f>VLOOKUP($B236,'2001B4'!$E:$W,16,FALSE)</f>
        <v>5.1115669169378295</v>
      </c>
      <c r="AJ236">
        <f>VLOOKUP($B236,'2001B4'!$E:$W,17,FALSE)</f>
        <v>1.210628716611168</v>
      </c>
      <c r="AK236">
        <f>VLOOKUP($B236,'2001B4'!$E:$W,18,FALSE)</f>
        <v>8.3053730222036535</v>
      </c>
      <c r="AL236">
        <f>VLOOKUP($B236,'2001B4'!$E:$W,19,FALSE)</f>
        <v>21.736451382822025</v>
      </c>
      <c r="AN236">
        <f t="shared" si="21"/>
        <v>-4.6418509277758275</v>
      </c>
      <c r="AO236">
        <f t="shared" si="22"/>
        <v>-8.4914021230120227</v>
      </c>
      <c r="AP236">
        <f t="shared" si="23"/>
        <v>-0.60881180711044891</v>
      </c>
      <c r="AQ236">
        <f t="shared" si="24"/>
        <v>2.7089430167218147</v>
      </c>
      <c r="AR236">
        <f t="shared" si="25"/>
        <v>-8.0669203984559061</v>
      </c>
      <c r="AS236">
        <f t="shared" si="26"/>
        <v>-2.125370833343192</v>
      </c>
      <c r="AT236">
        <f t="shared" si="27"/>
        <v>-0.60967854443786607</v>
      </c>
      <c r="AU236">
        <f t="shared" si="28"/>
        <v>2.0280394860290123</v>
      </c>
      <c r="AV236">
        <f t="shared" si="29"/>
        <v>8.773930290207943</v>
      </c>
    </row>
    <row r="237" spans="1:48" x14ac:dyDescent="0.25">
      <c r="A237" t="s">
        <v>1952</v>
      </c>
      <c r="B237">
        <v>236</v>
      </c>
      <c r="C237" t="s">
        <v>296</v>
      </c>
      <c r="D237">
        <f>VLOOKUP($B237,'2011B4'!$B:$U,3,FALSE)</f>
        <v>0</v>
      </c>
      <c r="E237">
        <f>VLOOKUP($B237,'2011B4'!$B:$U,4,FALSE)</f>
        <v>4391418</v>
      </c>
      <c r="F237">
        <f>VLOOKUP($B237,'2011B4'!$B:$U,5,FALSE)</f>
        <v>2266566</v>
      </c>
      <c r="G237">
        <f>VLOOKUP($B237,'2011B4'!$B:$U,6,FALSE)</f>
        <v>2124852</v>
      </c>
      <c r="H237">
        <f>VLOOKUP($B237,'2011B4'!$B:$U,7,FALSE)</f>
        <v>1007736</v>
      </c>
      <c r="I237">
        <f>VLOOKUP($B237,'2011B4'!$B:$U,8,FALSE)</f>
        <v>735316</v>
      </c>
      <c r="J237">
        <f>VLOOKUP($B237,'2011B4'!$B:$U,9,FALSE)</f>
        <v>272420</v>
      </c>
      <c r="K237">
        <f>VLOOKUP($B237,'2011B4'!$B:$U,10,FALSE)</f>
        <v>22.947849646742807</v>
      </c>
      <c r="L237">
        <f>VLOOKUP($B237,'2011B4'!$B:$U,11,FALSE)</f>
        <v>32.441852564628604</v>
      </c>
      <c r="M237">
        <f>VLOOKUP($B237,'2011B4'!$B:$U,12,FALSE)</f>
        <v>12.820657626978255</v>
      </c>
      <c r="N237">
        <f>VLOOKUP($B237,'2011B4'!$B:$U,13,FALSE)</f>
        <v>72.9671263108592</v>
      </c>
      <c r="O237">
        <f>VLOOKUP($B237,'2011B4'!$B:$U,14,FALSE)</f>
        <v>27.032873689140807</v>
      </c>
      <c r="P237">
        <f>VLOOKUP($B237,'2011B4'!$B:$U,15,FALSE)</f>
        <v>68.072193510998915</v>
      </c>
      <c r="Q237">
        <f>VLOOKUP($B237,'2011B4'!$B:$U,16,FALSE)</f>
        <v>6.1059642604809197</v>
      </c>
      <c r="R237">
        <f>VLOOKUP($B237,'2011B4'!$B:$U,17,FALSE)</f>
        <v>4.6839648479363643</v>
      </c>
      <c r="S237">
        <f>VLOOKUP($B237,'2011B4'!$B:$U,18,FALSE)</f>
        <v>2.5760715107925094</v>
      </c>
      <c r="T237">
        <f>VLOOKUP($B237,'2011B4'!$B:$U,19,FALSE)</f>
        <v>18.561805869791296</v>
      </c>
      <c r="U237">
        <f>VLOOKUP($B237,'2011B4'!$B:$U,20,FALSE)</f>
        <v>31.927806489001089</v>
      </c>
      <c r="V237">
        <f>VLOOKUP($B237,'2001B4'!$E:$W,3,FALSE)</f>
        <v>3473428</v>
      </c>
      <c r="W237">
        <f>VLOOKUP($B237,'2001B4'!$E:$W,4,FALSE)</f>
        <v>1792163</v>
      </c>
      <c r="X237">
        <f>VLOOKUP($B237,'2001B4'!$E:$W,5,FALSE)</f>
        <v>1681265</v>
      </c>
      <c r="Y237">
        <f>VLOOKUP($B237,'2001B4'!$E:$W,6,FALSE)</f>
        <v>996481</v>
      </c>
      <c r="Z237">
        <f>VLOOKUP($B237,'2001B4'!$E:$W,7,FALSE)</f>
        <v>745081</v>
      </c>
      <c r="AA237">
        <f>VLOOKUP($B237,'2001B4'!$E:$W,8,FALSE)</f>
        <v>251400</v>
      </c>
      <c r="AB237">
        <f>VLOOKUP($B237,'2001B4'!$E:$W,9,FALSE)</f>
        <v>28.688690250668792</v>
      </c>
      <c r="AC237">
        <f>VLOOKUP($B237,'2001B4'!$E:$W,10,FALSE)</f>
        <v>41.574399203643864</v>
      </c>
      <c r="AD237">
        <f>VLOOKUP($B237,'2001B4'!$E:$W,11,FALSE)</f>
        <v>14.95302644139978</v>
      </c>
      <c r="AE237">
        <f>VLOOKUP($B237,'2001B4'!$E:$W,12,FALSE)</f>
        <v>74.771219922908713</v>
      </c>
      <c r="AF237">
        <f>VLOOKUP($B237,'2001B4'!$E:$W,13,FALSE)</f>
        <v>25.228780077091283</v>
      </c>
      <c r="AG237">
        <f>VLOOKUP($B237,'2001B4'!$E:$W,14,FALSE)</f>
        <v>77.871329207481111</v>
      </c>
      <c r="AH237">
        <f>VLOOKUP($B237,'2001B4'!$E:$W,15,FALSE)</f>
        <v>7.2347591173338976</v>
      </c>
      <c r="AI237">
        <f>VLOOKUP($B237,'2001B4'!$E:$W,16,FALSE)</f>
        <v>5.2504764265450117</v>
      </c>
      <c r="AJ237">
        <f>VLOOKUP($B237,'2001B4'!$E:$W,17,FALSE)</f>
        <v>0.91893372778808624</v>
      </c>
      <c r="AK237">
        <f>VLOOKUP($B237,'2001B4'!$E:$W,18,FALSE)</f>
        <v>8.7245015208518772</v>
      </c>
      <c r="AL237">
        <f>VLOOKUP($B237,'2001B4'!$E:$W,19,FALSE)</f>
        <v>22.128670792518889</v>
      </c>
      <c r="AN237">
        <f t="shared" si="21"/>
        <v>-5.7408406039259852</v>
      </c>
      <c r="AO237">
        <f t="shared" si="22"/>
        <v>-9.1325466390152599</v>
      </c>
      <c r="AP237">
        <f t="shared" si="23"/>
        <v>-2.1323688144215254</v>
      </c>
      <c r="AQ237">
        <f t="shared" si="24"/>
        <v>1.8040936120495239</v>
      </c>
      <c r="AR237">
        <f t="shared" si="25"/>
        <v>-9.7991356964821961</v>
      </c>
      <c r="AS237">
        <f t="shared" si="26"/>
        <v>-1.128794856852978</v>
      </c>
      <c r="AT237">
        <f t="shared" si="27"/>
        <v>-0.56651157860864743</v>
      </c>
      <c r="AU237">
        <f t="shared" si="28"/>
        <v>1.6571377830044232</v>
      </c>
      <c r="AV237">
        <f t="shared" si="29"/>
        <v>9.8373043489394192</v>
      </c>
    </row>
    <row r="238" spans="1:48" x14ac:dyDescent="0.25">
      <c r="A238" t="s">
        <v>1954</v>
      </c>
      <c r="B238">
        <v>237</v>
      </c>
      <c r="C238" t="s">
        <v>297</v>
      </c>
      <c r="D238">
        <f>VLOOKUP($B238,'2011B4'!$B:$U,3,FALSE)</f>
        <v>0</v>
      </c>
      <c r="E238">
        <f>VLOOKUP($B238,'2011B4'!$B:$U,4,FALSE)</f>
        <v>2219146</v>
      </c>
      <c r="F238">
        <f>VLOOKUP($B238,'2011B4'!$B:$U,5,FALSE)</f>
        <v>1144668</v>
      </c>
      <c r="G238">
        <f>VLOOKUP($B238,'2011B4'!$B:$U,6,FALSE)</f>
        <v>1074478</v>
      </c>
      <c r="H238">
        <f>VLOOKUP($B238,'2011B4'!$B:$U,7,FALSE)</f>
        <v>508971</v>
      </c>
      <c r="I238">
        <f>VLOOKUP($B238,'2011B4'!$B:$U,8,FALSE)</f>
        <v>376333</v>
      </c>
      <c r="J238">
        <f>VLOOKUP($B238,'2011B4'!$B:$U,9,FALSE)</f>
        <v>132638</v>
      </c>
      <c r="K238">
        <f>VLOOKUP($B238,'2011B4'!$B:$U,10,FALSE)</f>
        <v>22.935444535871007</v>
      </c>
      <c r="L238">
        <f>VLOOKUP($B238,'2011B4'!$B:$U,11,FALSE)</f>
        <v>32.877043824060777</v>
      </c>
      <c r="M238">
        <f>VLOOKUP($B238,'2011B4'!$B:$U,12,FALSE)</f>
        <v>12.344412821853961</v>
      </c>
      <c r="N238">
        <f>VLOOKUP($B238,'2011B4'!$B:$U,13,FALSE)</f>
        <v>73.93996907485888</v>
      </c>
      <c r="O238">
        <f>VLOOKUP($B238,'2011B4'!$B:$U,14,FALSE)</f>
        <v>26.06003092514112</v>
      </c>
      <c r="P238">
        <f>VLOOKUP($B238,'2011B4'!$B:$U,15,FALSE)</f>
        <v>73.850965968591538</v>
      </c>
      <c r="Q238">
        <f>VLOOKUP($B238,'2011B4'!$B:$U,16,FALSE)</f>
        <v>4.8301376699261844</v>
      </c>
      <c r="R238">
        <f>VLOOKUP($B238,'2011B4'!$B:$U,17,FALSE)</f>
        <v>4.6983030467354725</v>
      </c>
      <c r="S238">
        <f>VLOOKUP($B238,'2011B4'!$B:$U,18,FALSE)</f>
        <v>1.5888920979780774</v>
      </c>
      <c r="T238">
        <f>VLOOKUP($B238,'2011B4'!$B:$U,19,FALSE)</f>
        <v>15.031701216768734</v>
      </c>
      <c r="U238">
        <f>VLOOKUP($B238,'2011B4'!$B:$U,20,FALSE)</f>
        <v>26.149034031408469</v>
      </c>
      <c r="V238">
        <f>VLOOKUP($B238,'2001B4'!$E:$W,3,FALSE)</f>
        <v>1809696</v>
      </c>
      <c r="W238">
        <f>VLOOKUP($B238,'2001B4'!$E:$W,4,FALSE)</f>
        <v>929960</v>
      </c>
      <c r="X238">
        <f>VLOOKUP($B238,'2001B4'!$E:$W,5,FALSE)</f>
        <v>879736</v>
      </c>
      <c r="Y238">
        <f>VLOOKUP($B238,'2001B4'!$E:$W,6,FALSE)</f>
        <v>512081</v>
      </c>
      <c r="Z238">
        <f>VLOOKUP($B238,'2001B4'!$E:$W,7,FALSE)</f>
        <v>391530</v>
      </c>
      <c r="AA238">
        <f>VLOOKUP($B238,'2001B4'!$E:$W,8,FALSE)</f>
        <v>120551</v>
      </c>
      <c r="AB238">
        <f>VLOOKUP($B238,'2001B4'!$E:$W,9,FALSE)</f>
        <v>28.296520520573619</v>
      </c>
      <c r="AC238">
        <f>VLOOKUP($B238,'2001B4'!$E:$W,10,FALSE)</f>
        <v>42.101810830573363</v>
      </c>
      <c r="AD238">
        <f>VLOOKUP($B238,'2001B4'!$E:$W,11,FALSE)</f>
        <v>13.703088199187031</v>
      </c>
      <c r="AE238">
        <f>VLOOKUP($B238,'2001B4'!$E:$W,12,FALSE)</f>
        <v>76.458607134418187</v>
      </c>
      <c r="AF238">
        <f>VLOOKUP($B238,'2001B4'!$E:$W,13,FALSE)</f>
        <v>23.541392865581813</v>
      </c>
      <c r="AG238">
        <f>VLOOKUP($B238,'2001B4'!$E:$W,14,FALSE)</f>
        <v>79.89771149486117</v>
      </c>
      <c r="AH238">
        <f>VLOOKUP($B238,'2001B4'!$E:$W,15,FALSE)</f>
        <v>6.6384029089148004</v>
      </c>
      <c r="AI238">
        <f>VLOOKUP($B238,'2001B4'!$E:$W,16,FALSE)</f>
        <v>5.4362493433656001</v>
      </c>
      <c r="AJ238">
        <f>VLOOKUP($B238,'2001B4'!$E:$W,17,FALSE)</f>
        <v>0.59424192657021058</v>
      </c>
      <c r="AK238">
        <f>VLOOKUP($B238,'2001B4'!$E:$W,18,FALSE)</f>
        <v>7.4333943262882229</v>
      </c>
      <c r="AL238">
        <f>VLOOKUP($B238,'2001B4'!$E:$W,19,FALSE)</f>
        <v>20.10228850513883</v>
      </c>
      <c r="AN238">
        <f t="shared" si="21"/>
        <v>-5.3610759847026124</v>
      </c>
      <c r="AO238">
        <f t="shared" si="22"/>
        <v>-9.224767006512586</v>
      </c>
      <c r="AP238">
        <f t="shared" si="23"/>
        <v>-1.3586753773330695</v>
      </c>
      <c r="AQ238">
        <f t="shared" si="24"/>
        <v>2.5186380595593079</v>
      </c>
      <c r="AR238">
        <f t="shared" si="25"/>
        <v>-6.0467455262696319</v>
      </c>
      <c r="AS238">
        <f t="shared" si="26"/>
        <v>-1.808265238988616</v>
      </c>
      <c r="AT238">
        <f t="shared" si="27"/>
        <v>-0.73794629663012756</v>
      </c>
      <c r="AU238">
        <f t="shared" si="28"/>
        <v>0.99465017140786682</v>
      </c>
      <c r="AV238">
        <f t="shared" si="29"/>
        <v>7.5983068904805116</v>
      </c>
    </row>
    <row r="239" spans="1:48" x14ac:dyDescent="0.25">
      <c r="A239" t="s">
        <v>1956</v>
      </c>
      <c r="B239">
        <v>238</v>
      </c>
      <c r="C239" t="s">
        <v>298</v>
      </c>
      <c r="D239">
        <f>VLOOKUP($B239,'2011B4'!$B:$U,3,FALSE)</f>
        <v>0</v>
      </c>
      <c r="E239">
        <f>VLOOKUP($B239,'2011B4'!$B:$U,4,FALSE)</f>
        <v>1760405</v>
      </c>
      <c r="F239">
        <f>VLOOKUP($B239,'2011B4'!$B:$U,5,FALSE)</f>
        <v>916064</v>
      </c>
      <c r="G239">
        <f>VLOOKUP($B239,'2011B4'!$B:$U,6,FALSE)</f>
        <v>844341</v>
      </c>
      <c r="H239">
        <f>VLOOKUP($B239,'2011B4'!$B:$U,7,FALSE)</f>
        <v>444957</v>
      </c>
      <c r="I239">
        <f>VLOOKUP($B239,'2011B4'!$B:$U,8,FALSE)</f>
        <v>308057</v>
      </c>
      <c r="J239">
        <f>VLOOKUP($B239,'2011B4'!$B:$U,9,FALSE)</f>
        <v>136900</v>
      </c>
      <c r="K239">
        <f>VLOOKUP($B239,'2011B4'!$B:$U,10,FALSE)</f>
        <v>25.275831413793988</v>
      </c>
      <c r="L239">
        <f>VLOOKUP($B239,'2011B4'!$B:$U,11,FALSE)</f>
        <v>33.628327278443429</v>
      </c>
      <c r="M239">
        <f>VLOOKUP($B239,'2011B4'!$B:$U,12,FALSE)</f>
        <v>16.213828299229814</v>
      </c>
      <c r="N239">
        <f>VLOOKUP($B239,'2011B4'!$B:$U,13,FALSE)</f>
        <v>69.232982063435344</v>
      </c>
      <c r="O239">
        <f>VLOOKUP($B239,'2011B4'!$B:$U,14,FALSE)</f>
        <v>30.767017936564656</v>
      </c>
      <c r="P239">
        <f>VLOOKUP($B239,'2011B4'!$B:$U,15,FALSE)</f>
        <v>65.7517467980052</v>
      </c>
      <c r="Q239">
        <f>VLOOKUP($B239,'2011B4'!$B:$U,16,FALSE)</f>
        <v>16.465860746094567</v>
      </c>
      <c r="R239">
        <f>VLOOKUP($B239,'2011B4'!$B:$U,17,FALSE)</f>
        <v>3.0762523120211611</v>
      </c>
      <c r="S239">
        <f>VLOOKUP($B239,'2011B4'!$B:$U,18,FALSE)</f>
        <v>2.2154949804138377</v>
      </c>
      <c r="T239">
        <f>VLOOKUP($B239,'2011B4'!$B:$U,19,FALSE)</f>
        <v>12.490645163465233</v>
      </c>
      <c r="U239">
        <f>VLOOKUP($B239,'2011B4'!$B:$U,20,FALSE)</f>
        <v>34.2482532019948</v>
      </c>
      <c r="V239">
        <f>VLOOKUP($B239,'2001B4'!$E:$W,3,FALSE)</f>
        <v>1398796</v>
      </c>
      <c r="W239">
        <f>VLOOKUP($B239,'2001B4'!$E:$W,4,FALSE)</f>
        <v>729138</v>
      </c>
      <c r="X239">
        <f>VLOOKUP($B239,'2001B4'!$E:$W,5,FALSE)</f>
        <v>669658</v>
      </c>
      <c r="Y239">
        <f>VLOOKUP($B239,'2001B4'!$E:$W,6,FALSE)</f>
        <v>396996</v>
      </c>
      <c r="Z239">
        <f>VLOOKUP($B239,'2001B4'!$E:$W,7,FALSE)</f>
        <v>286775</v>
      </c>
      <c r="AA239">
        <f>VLOOKUP($B239,'2001B4'!$E:$W,8,FALSE)</f>
        <v>110221</v>
      </c>
      <c r="AB239">
        <f>VLOOKUP($B239,'2001B4'!$E:$W,9,FALSE)</f>
        <v>28.381265030783613</v>
      </c>
      <c r="AC239">
        <f>VLOOKUP($B239,'2001B4'!$E:$W,10,FALSE)</f>
        <v>39.330689115092063</v>
      </c>
      <c r="AD239">
        <f>VLOOKUP($B239,'2001B4'!$E:$W,11,FALSE)</f>
        <v>16.459297133760813</v>
      </c>
      <c r="AE239">
        <f>VLOOKUP($B239,'2001B4'!$E:$W,12,FALSE)</f>
        <v>72.236244193896155</v>
      </c>
      <c r="AF239">
        <f>VLOOKUP($B239,'2001B4'!$E:$W,13,FALSE)</f>
        <v>27.763755806103841</v>
      </c>
      <c r="AG239">
        <f>VLOOKUP($B239,'2001B4'!$E:$W,14,FALSE)</f>
        <v>67.469193644268444</v>
      </c>
      <c r="AH239">
        <f>VLOOKUP($B239,'2001B4'!$E:$W,15,FALSE)</f>
        <v>21.017592116797143</v>
      </c>
      <c r="AI239">
        <f>VLOOKUP($B239,'2001B4'!$E:$W,16,FALSE)</f>
        <v>4.0766153815151789</v>
      </c>
      <c r="AJ239">
        <f>VLOOKUP($B239,'2001B4'!$E:$W,17,FALSE)</f>
        <v>0.99698737518765923</v>
      </c>
      <c r="AK239">
        <f>VLOOKUP($B239,'2001B4'!$E:$W,18,FALSE)</f>
        <v>6.4396114822315589</v>
      </c>
      <c r="AL239">
        <f>VLOOKUP($B239,'2001B4'!$E:$W,19,FALSE)</f>
        <v>32.530806355731556</v>
      </c>
      <c r="AN239">
        <f t="shared" si="21"/>
        <v>-3.1054336169896253</v>
      </c>
      <c r="AO239">
        <f t="shared" si="22"/>
        <v>-5.7023618366486346</v>
      </c>
      <c r="AP239">
        <f t="shared" si="23"/>
        <v>-0.24546883453099966</v>
      </c>
      <c r="AQ239">
        <f t="shared" si="24"/>
        <v>3.0032621304608149</v>
      </c>
      <c r="AR239">
        <f t="shared" si="25"/>
        <v>-1.7174468462632433</v>
      </c>
      <c r="AS239">
        <f t="shared" si="26"/>
        <v>-4.5517313707025764</v>
      </c>
      <c r="AT239">
        <f t="shared" si="27"/>
        <v>-1.0003630694940178</v>
      </c>
      <c r="AU239">
        <f t="shared" si="28"/>
        <v>1.2185076052261785</v>
      </c>
      <c r="AV239">
        <f t="shared" si="29"/>
        <v>6.0510336812336742</v>
      </c>
    </row>
    <row r="240" spans="1:48" x14ac:dyDescent="0.25">
      <c r="A240" t="s">
        <v>1948</v>
      </c>
      <c r="B240">
        <v>239</v>
      </c>
      <c r="C240" t="s">
        <v>299</v>
      </c>
      <c r="D240" t="str">
        <f>VLOOKUP($B240,'2011B4'!$B:$U,3,FALSE)</f>
        <v>Y</v>
      </c>
      <c r="E240">
        <f>VLOOKUP($B240,'2011B4'!$B:$U,4,FALSE)</f>
        <v>1125313</v>
      </c>
      <c r="F240">
        <f>VLOOKUP($B240,'2011B4'!$B:$U,5,FALSE)</f>
        <v>585582</v>
      </c>
      <c r="G240">
        <f>VLOOKUP($B240,'2011B4'!$B:$U,6,FALSE)</f>
        <v>539731</v>
      </c>
      <c r="H240">
        <f>VLOOKUP($B240,'2011B4'!$B:$U,7,FALSE)</f>
        <v>252894</v>
      </c>
      <c r="I240">
        <f>VLOOKUP($B240,'2011B4'!$B:$U,8,FALSE)</f>
        <v>201933</v>
      </c>
      <c r="J240">
        <f>VLOOKUP($B240,'2011B4'!$B:$U,9,FALSE)</f>
        <v>50961</v>
      </c>
      <c r="K240">
        <f>VLOOKUP($B240,'2011B4'!$B:$U,10,FALSE)</f>
        <v>22.473214119093974</v>
      </c>
      <c r="L240">
        <f>VLOOKUP($B240,'2011B4'!$B:$U,11,FALSE)</f>
        <v>34.484154226052034</v>
      </c>
      <c r="M240">
        <f>VLOOKUP($B240,'2011B4'!$B:$U,12,FALSE)</f>
        <v>9.4419257000246422</v>
      </c>
      <c r="N240">
        <f>VLOOKUP($B240,'2011B4'!$B:$U,13,FALSE)</f>
        <v>79.848869486820561</v>
      </c>
      <c r="O240">
        <f>VLOOKUP($B240,'2011B4'!$B:$U,14,FALSE)</f>
        <v>20.151130513179435</v>
      </c>
      <c r="P240">
        <f>VLOOKUP($B240,'2011B4'!$B:$U,15,FALSE)</f>
        <v>71.157085577356526</v>
      </c>
      <c r="Q240">
        <f>VLOOKUP($B240,'2011B4'!$B:$U,16,FALSE)</f>
        <v>5.2551661961137865</v>
      </c>
      <c r="R240">
        <f>VLOOKUP($B240,'2011B4'!$B:$U,17,FALSE)</f>
        <v>4.2974526876873309</v>
      </c>
      <c r="S240">
        <f>VLOOKUP($B240,'2011B4'!$B:$U,18,FALSE)</f>
        <v>2.0767594328058396</v>
      </c>
      <c r="T240">
        <f>VLOOKUP($B240,'2011B4'!$B:$U,19,FALSE)</f>
        <v>17.213536106036521</v>
      </c>
      <c r="U240">
        <f>VLOOKUP($B240,'2011B4'!$B:$U,20,FALSE)</f>
        <v>28.842914422643478</v>
      </c>
      <c r="V240">
        <f>VLOOKUP($B240,'2001B4'!$E:$W,3,FALSE)</f>
        <v>1514315</v>
      </c>
      <c r="W240">
        <f>VLOOKUP($B240,'2001B4'!$E:$W,4,FALSE)</f>
        <v>784946</v>
      </c>
      <c r="X240">
        <f>VLOOKUP($B240,'2001B4'!$E:$W,5,FALSE)</f>
        <v>729369</v>
      </c>
      <c r="Y240">
        <f>VLOOKUP($B240,'2001B4'!$E:$W,6,FALSE)</f>
        <v>424278</v>
      </c>
      <c r="Z240">
        <f>VLOOKUP($B240,'2001B4'!$E:$W,7,FALSE)</f>
        <v>322680</v>
      </c>
      <c r="AA240">
        <f>VLOOKUP($B240,'2001B4'!$E:$W,8,FALSE)</f>
        <v>101598</v>
      </c>
      <c r="AB240">
        <f>VLOOKUP($B240,'2001B4'!$E:$W,9,FALSE)</f>
        <v>28.017816636565048</v>
      </c>
      <c r="AC240">
        <f>VLOOKUP($B240,'2001B4'!$E:$W,10,FALSE)</f>
        <v>41.108560334086675</v>
      </c>
      <c r="AD240">
        <f>VLOOKUP($B240,'2001B4'!$E:$W,11,FALSE)</f>
        <v>13.92957474200302</v>
      </c>
      <c r="AE240">
        <f>VLOOKUP($B240,'2001B4'!$E:$W,12,FALSE)</f>
        <v>76.053908050853451</v>
      </c>
      <c r="AF240">
        <f>VLOOKUP($B240,'2001B4'!$E:$W,13,FALSE)</f>
        <v>23.946091949146549</v>
      </c>
      <c r="AG240">
        <f>VLOOKUP($B240,'2001B4'!$E:$W,14,FALSE)</f>
        <v>80.405535992910302</v>
      </c>
      <c r="AH240">
        <f>VLOOKUP($B240,'2001B4'!$E:$W,15,FALSE)</f>
        <v>5.4532641334219543</v>
      </c>
      <c r="AI240">
        <f>VLOOKUP($B240,'2001B4'!$E:$W,16,FALSE)</f>
        <v>4.4930446546839571</v>
      </c>
      <c r="AJ240">
        <f>VLOOKUP($B240,'2001B4'!$E:$W,17,FALSE)</f>
        <v>1.0669890967714564</v>
      </c>
      <c r="AK240">
        <f>VLOOKUP($B240,'2001B4'!$E:$W,18,FALSE)</f>
        <v>8.5811661222123234</v>
      </c>
      <c r="AL240">
        <f>VLOOKUP($B240,'2001B4'!$E:$W,19,FALSE)</f>
        <v>19.594464007089698</v>
      </c>
      <c r="AN240">
        <f>DistrictMath!J$101</f>
        <v>-5.337881296977411</v>
      </c>
      <c r="AO240">
        <f>DistrictMath!K$101</f>
        <v>-6.4756161850748484</v>
      </c>
      <c r="AP240">
        <f>DistrictMath!L$101</f>
        <v>-4.1839081699688645</v>
      </c>
      <c r="AQ240">
        <f>DistrictMath!N$101</f>
        <v>-3.3079980217590688</v>
      </c>
      <c r="AR240">
        <f>DistrictMath!O$101</f>
        <v>-5.5521541771868499</v>
      </c>
      <c r="AS240">
        <f>DistrictMath!P$101</f>
        <v>-0.83488187102308942</v>
      </c>
      <c r="AT240">
        <f>DistrictMath!Q$101</f>
        <v>-0.53767356399919208</v>
      </c>
      <c r="AU240">
        <f>DistrictMath!R$101</f>
        <v>0.67359631360251937</v>
      </c>
      <c r="AV240">
        <f>DistrictMath!S$101</f>
        <v>6.2511132986066134</v>
      </c>
    </row>
    <row r="241" spans="1:48" x14ac:dyDescent="0.25">
      <c r="A241" t="s">
        <v>3005</v>
      </c>
      <c r="B241">
        <v>240</v>
      </c>
      <c r="C241" t="s">
        <v>300</v>
      </c>
      <c r="D241" t="str">
        <f>VLOOKUP($B241,'2011B4'!$B:$U,3,FALSE)</f>
        <v>Y</v>
      </c>
      <c r="E241">
        <f>VLOOKUP($B241,'2011B4'!$B:$U,4,FALSE)</f>
        <v>700843</v>
      </c>
      <c r="F241">
        <f>VLOOKUP($B241,'2011B4'!$B:$U,5,FALSE)</f>
        <v>363497</v>
      </c>
      <c r="G241">
        <f>VLOOKUP($B241,'2011B4'!$B:$U,6,FALSE)</f>
        <v>337346</v>
      </c>
      <c r="H241">
        <f>VLOOKUP($B241,'2011B4'!$B:$U,7,FALSE)</f>
        <v>161277</v>
      </c>
      <c r="I241">
        <f>VLOOKUP($B241,'2011B4'!$B:$U,8,FALSE)</f>
        <v>126761</v>
      </c>
      <c r="J241">
        <f>VLOOKUP($B241,'2011B4'!$B:$U,9,FALSE)</f>
        <v>34516</v>
      </c>
      <c r="K241">
        <f>VLOOKUP($B241,'2011B4'!$B:$U,10,FALSE)</f>
        <v>23.011858576029155</v>
      </c>
      <c r="L241">
        <f>VLOOKUP($B241,'2011B4'!$B:$U,11,FALSE)</f>
        <v>34.872639939256722</v>
      </c>
      <c r="M241">
        <f>VLOOKUP($B241,'2011B4'!$B:$U,12,FALSE)</f>
        <v>10.231631618575587</v>
      </c>
      <c r="N241">
        <f>VLOOKUP($B241,'2011B4'!$B:$U,13,FALSE)</f>
        <v>78.59831222058942</v>
      </c>
      <c r="O241">
        <f>VLOOKUP($B241,'2011B4'!$B:$U,14,FALSE)</f>
        <v>21.40168777941058</v>
      </c>
      <c r="P241">
        <f>VLOOKUP($B241,'2011B4'!$B:$U,15,FALSE)</f>
        <v>80.649441643879783</v>
      </c>
      <c r="Q241">
        <f>VLOOKUP($B241,'2011B4'!$B:$U,16,FALSE)</f>
        <v>3.6198590003534292</v>
      </c>
      <c r="R241">
        <f>VLOOKUP($B241,'2011B4'!$B:$U,17,FALSE)</f>
        <v>3.4189624062947606</v>
      </c>
      <c r="S241">
        <f>VLOOKUP($B241,'2011B4'!$B:$U,18,FALSE)</f>
        <v>1.2134402301630114</v>
      </c>
      <c r="T241">
        <f>VLOOKUP($B241,'2011B4'!$B:$U,19,FALSE)</f>
        <v>11.098296719309014</v>
      </c>
      <c r="U241">
        <f>VLOOKUP($B241,'2011B4'!$B:$U,20,FALSE)</f>
        <v>19.350558356120214</v>
      </c>
      <c r="V241" t="e">
        <f>VLOOKUP($B241,'2001B4'!$E:$W,3,FALSE)</f>
        <v>#N/A</v>
      </c>
      <c r="W241" t="e">
        <f>VLOOKUP($B241,'2001B4'!$E:$W,4,FALSE)</f>
        <v>#N/A</v>
      </c>
      <c r="X241" t="e">
        <f>VLOOKUP($B241,'2001B4'!$E:$W,5,FALSE)</f>
        <v>#N/A</v>
      </c>
      <c r="Y241" t="e">
        <f>VLOOKUP($B241,'2001B4'!$E:$W,6,FALSE)</f>
        <v>#N/A</v>
      </c>
      <c r="Z241" t="e">
        <f>VLOOKUP($B241,'2001B4'!$E:$W,7,FALSE)</f>
        <v>#N/A</v>
      </c>
      <c r="AA241" t="e">
        <f>VLOOKUP($B241,'2001B4'!$E:$W,8,FALSE)</f>
        <v>#N/A</v>
      </c>
      <c r="AB241" t="e">
        <f>VLOOKUP($B241,'2001B4'!$E:$W,9,FALSE)</f>
        <v>#N/A</v>
      </c>
      <c r="AC241" t="e">
        <f>VLOOKUP($B241,'2001B4'!$E:$W,10,FALSE)</f>
        <v>#N/A</v>
      </c>
      <c r="AD241" t="e">
        <f>VLOOKUP($B241,'2001B4'!$E:$W,11,FALSE)</f>
        <v>#N/A</v>
      </c>
      <c r="AE241" t="e">
        <f>VLOOKUP($B241,'2001B4'!$E:$W,12,FALSE)</f>
        <v>#N/A</v>
      </c>
      <c r="AF241" t="e">
        <f>VLOOKUP($B241,'2001B4'!$E:$W,13,FALSE)</f>
        <v>#N/A</v>
      </c>
      <c r="AG241" t="e">
        <f>VLOOKUP($B241,'2001B4'!$E:$W,14,FALSE)</f>
        <v>#N/A</v>
      </c>
      <c r="AH241" t="e">
        <f>VLOOKUP($B241,'2001B4'!$E:$W,15,FALSE)</f>
        <v>#N/A</v>
      </c>
      <c r="AI241" t="e">
        <f>VLOOKUP($B241,'2001B4'!$E:$W,16,FALSE)</f>
        <v>#N/A</v>
      </c>
      <c r="AJ241" t="e">
        <f>VLOOKUP($B241,'2001B4'!$E:$W,17,FALSE)</f>
        <v>#N/A</v>
      </c>
      <c r="AK241" t="e">
        <f>VLOOKUP($B241,'2001B4'!$E:$W,18,FALSE)</f>
        <v>#N/A</v>
      </c>
      <c r="AL241" t="e">
        <f>VLOOKUP($B241,'2001B4'!$E:$W,19,FALSE)</f>
        <v>#N/A</v>
      </c>
      <c r="AN241">
        <f>DistrictMath!J$101</f>
        <v>-5.337881296977411</v>
      </c>
      <c r="AO241">
        <f>DistrictMath!K$101</f>
        <v>-6.4756161850748484</v>
      </c>
      <c r="AP241">
        <f>DistrictMath!L$101</f>
        <v>-4.1839081699688645</v>
      </c>
      <c r="AQ241">
        <f>DistrictMath!N$101</f>
        <v>-3.3079980217590688</v>
      </c>
      <c r="AR241">
        <f>DistrictMath!O$101</f>
        <v>-5.5521541771868499</v>
      </c>
      <c r="AS241">
        <f>DistrictMath!P$101</f>
        <v>-0.83488187102308942</v>
      </c>
      <c r="AT241">
        <f>DistrictMath!Q$101</f>
        <v>-0.53767356399919208</v>
      </c>
      <c r="AU241">
        <f>DistrictMath!R$101</f>
        <v>0.67359631360251937</v>
      </c>
      <c r="AV241">
        <f>DistrictMath!S$101</f>
        <v>6.2511132986066134</v>
      </c>
    </row>
    <row r="242" spans="1:48" x14ac:dyDescent="0.25">
      <c r="A242" t="s">
        <v>3006</v>
      </c>
      <c r="B242">
        <v>241</v>
      </c>
      <c r="C242" t="s">
        <v>301</v>
      </c>
      <c r="D242">
        <f>VLOOKUP($B242,'2011B4'!$B:$U,3,FALSE)</f>
        <v>0</v>
      </c>
      <c r="E242">
        <f>VLOOKUP($B242,'2011B4'!$B:$U,4,FALSE)</f>
        <v>43709</v>
      </c>
      <c r="F242">
        <f>VLOOKUP($B242,'2011B4'!$B:$U,5,FALSE)</f>
        <v>24730</v>
      </c>
      <c r="G242">
        <f>VLOOKUP($B242,'2011B4'!$B:$U,6,FALSE)</f>
        <v>18979</v>
      </c>
      <c r="H242">
        <f>VLOOKUP($B242,'2011B4'!$B:$U,7,FALSE)</f>
        <v>17216</v>
      </c>
      <c r="I242">
        <f>VLOOKUP($B242,'2011B4'!$B:$U,8,FALSE)</f>
        <v>12677</v>
      </c>
      <c r="J242">
        <f>VLOOKUP($B242,'2011B4'!$B:$U,9,FALSE)</f>
        <v>4539</v>
      </c>
      <c r="K242">
        <f>VLOOKUP($B242,'2011B4'!$B:$U,10,FALSE)</f>
        <v>39.387769109336752</v>
      </c>
      <c r="L242">
        <f>VLOOKUP($B242,'2011B4'!$B:$U,11,FALSE)</f>
        <v>51.261625556004851</v>
      </c>
      <c r="M242">
        <f>VLOOKUP($B242,'2011B4'!$B:$U,12,FALSE)</f>
        <v>23.915907055166237</v>
      </c>
      <c r="N242">
        <f>VLOOKUP($B242,'2011B4'!$B:$U,13,FALSE)</f>
        <v>73.634990706319698</v>
      </c>
      <c r="O242">
        <f>VLOOKUP($B242,'2011B4'!$B:$U,14,FALSE)</f>
        <v>26.365009293680298</v>
      </c>
      <c r="P242">
        <f>VLOOKUP($B242,'2011B4'!$B:$U,15,FALSE)</f>
        <v>35.838754646840144</v>
      </c>
      <c r="Q242">
        <f>VLOOKUP($B242,'2011B4'!$B:$U,16,FALSE)</f>
        <v>2.0155669144981414</v>
      </c>
      <c r="R242">
        <f>VLOOKUP($B242,'2011B4'!$B:$U,17,FALSE)</f>
        <v>3.5780669144981414</v>
      </c>
      <c r="S242">
        <f>VLOOKUP($B242,'2011B4'!$B:$U,18,FALSE)</f>
        <v>10.577369888475836</v>
      </c>
      <c r="T242">
        <f>VLOOKUP($B242,'2011B4'!$B:$U,19,FALSE)</f>
        <v>47.990241635687731</v>
      </c>
      <c r="U242">
        <f>VLOOKUP($B242,'2011B4'!$B:$U,20,FALSE)</f>
        <v>64.161245353159842</v>
      </c>
      <c r="V242">
        <f>VLOOKUP($B242,'2001B4'!$E:$W,3,FALSE)</f>
        <v>41030</v>
      </c>
      <c r="W242">
        <f>VLOOKUP($B242,'2001B4'!$E:$W,4,FALSE)</f>
        <v>23414</v>
      </c>
      <c r="X242">
        <f>VLOOKUP($B242,'2001B4'!$E:$W,5,FALSE)</f>
        <v>17616</v>
      </c>
      <c r="Y242">
        <f>VLOOKUP($B242,'2001B4'!$E:$W,6,FALSE)</f>
        <v>17553</v>
      </c>
      <c r="Z242">
        <f>VLOOKUP($B242,'2001B4'!$E:$W,7,FALSE)</f>
        <v>13002</v>
      </c>
      <c r="AA242">
        <f>VLOOKUP($B242,'2001B4'!$E:$W,8,FALSE)</f>
        <v>4551</v>
      </c>
      <c r="AB242">
        <f>VLOOKUP($B242,'2001B4'!$E:$W,9,FALSE)</f>
        <v>42.780892030221793</v>
      </c>
      <c r="AC242">
        <f>VLOOKUP($B242,'2001B4'!$E:$W,10,FALSE)</f>
        <v>55.530878961305199</v>
      </c>
      <c r="AD242">
        <f>VLOOKUP($B242,'2001B4'!$E:$W,11,FALSE)</f>
        <v>25.834468664850135</v>
      </c>
      <c r="AE242">
        <f>VLOOKUP($B242,'2001B4'!$E:$W,12,FALSE)</f>
        <v>74.072808066997098</v>
      </c>
      <c r="AF242">
        <f>VLOOKUP($B242,'2001B4'!$E:$W,13,FALSE)</f>
        <v>25.927191933002909</v>
      </c>
      <c r="AG242">
        <f>VLOOKUP($B242,'2001B4'!$E:$W,14,FALSE)</f>
        <v>47.667065458895912</v>
      </c>
      <c r="AH242">
        <f>VLOOKUP($B242,'2001B4'!$E:$W,15,FALSE)</f>
        <v>2.9567595282857626</v>
      </c>
      <c r="AI242">
        <f>VLOOKUP($B242,'2001B4'!$E:$W,16,FALSE)</f>
        <v>3.4580983307696691</v>
      </c>
      <c r="AJ242">
        <f>VLOOKUP($B242,'2001B4'!$E:$W,17,FALSE)</f>
        <v>8.961431094399817</v>
      </c>
      <c r="AK242">
        <f>VLOOKUP($B242,'2001B4'!$E:$W,18,FALSE)</f>
        <v>36.956645587648836</v>
      </c>
      <c r="AL242">
        <f>VLOOKUP($B242,'2001B4'!$E:$W,19,FALSE)</f>
        <v>52.332934541104088</v>
      </c>
      <c r="AN242">
        <f t="shared" si="21"/>
        <v>-3.3931229208850411</v>
      </c>
      <c r="AO242">
        <f t="shared" si="22"/>
        <v>-4.269253405300347</v>
      </c>
      <c r="AP242">
        <f t="shared" si="23"/>
        <v>-1.9185616096838984</v>
      </c>
      <c r="AQ242">
        <f t="shared" si="24"/>
        <v>0.43781736067738919</v>
      </c>
      <c r="AR242">
        <f t="shared" si="25"/>
        <v>-11.828310812055769</v>
      </c>
      <c r="AS242">
        <f t="shared" si="26"/>
        <v>-0.9411926137876212</v>
      </c>
      <c r="AT242">
        <f t="shared" si="27"/>
        <v>0.1199685837284723</v>
      </c>
      <c r="AU242">
        <f t="shared" si="28"/>
        <v>1.615938794076019</v>
      </c>
      <c r="AV242">
        <f t="shared" si="29"/>
        <v>11.033596048038895</v>
      </c>
    </row>
    <row r="243" spans="1:48" x14ac:dyDescent="0.25">
      <c r="A243" t="s">
        <v>3007</v>
      </c>
      <c r="B243">
        <v>242</v>
      </c>
      <c r="C243" t="s">
        <v>302</v>
      </c>
      <c r="D243">
        <f>VLOOKUP($B243,'2011B4'!$B:$U,3,FALSE)</f>
        <v>0</v>
      </c>
      <c r="E243">
        <f>VLOOKUP($B243,'2011B4'!$B:$U,4,FALSE)</f>
        <v>136435</v>
      </c>
      <c r="F243">
        <f>VLOOKUP($B243,'2011B4'!$B:$U,5,FALSE)</f>
        <v>70238</v>
      </c>
      <c r="G243">
        <f>VLOOKUP($B243,'2011B4'!$B:$U,6,FALSE)</f>
        <v>66197</v>
      </c>
      <c r="H243">
        <f>VLOOKUP($B243,'2011B4'!$B:$U,7,FALSE)</f>
        <v>50786</v>
      </c>
      <c r="I243">
        <f>VLOOKUP($B243,'2011B4'!$B:$U,8,FALSE)</f>
        <v>32828</v>
      </c>
      <c r="J243">
        <f>VLOOKUP($B243,'2011B4'!$B:$U,9,FALSE)</f>
        <v>17958</v>
      </c>
      <c r="K243">
        <f>VLOOKUP($B243,'2011B4'!$B:$U,10,FALSE)</f>
        <v>37.223586323157548</v>
      </c>
      <c r="L243">
        <f>VLOOKUP($B243,'2011B4'!$B:$U,11,FALSE)</f>
        <v>46.738232865400498</v>
      </c>
      <c r="M243">
        <f>VLOOKUP($B243,'2011B4'!$B:$U,12,FALSE)</f>
        <v>27.128117588410351</v>
      </c>
      <c r="N243">
        <f>VLOOKUP($B243,'2011B4'!$B:$U,13,FALSE)</f>
        <v>64.639861379120234</v>
      </c>
      <c r="O243">
        <f>VLOOKUP($B243,'2011B4'!$B:$U,14,FALSE)</f>
        <v>35.360138620879773</v>
      </c>
      <c r="P243">
        <f>VLOOKUP($B243,'2011B4'!$B:$U,15,FALSE)</f>
        <v>70.023234749734186</v>
      </c>
      <c r="Q243">
        <f>VLOOKUP($B243,'2011B4'!$B:$U,16,FALSE)</f>
        <v>1.9710156342299059</v>
      </c>
      <c r="R243">
        <f>VLOOKUP($B243,'2011B4'!$B:$U,17,FALSE)</f>
        <v>2.9260032292364033</v>
      </c>
      <c r="S243">
        <f>VLOOKUP($B243,'2011B4'!$B:$U,18,FALSE)</f>
        <v>4.0542669239554208</v>
      </c>
      <c r="T243">
        <f>VLOOKUP($B243,'2011B4'!$B:$U,19,FALSE)</f>
        <v>21.025479462844093</v>
      </c>
      <c r="U243">
        <f>VLOOKUP($B243,'2011B4'!$B:$U,20,FALSE)</f>
        <v>29.976765250265821</v>
      </c>
      <c r="V243">
        <f>VLOOKUP($B243,'2001B4'!$E:$W,3,FALSE)</f>
        <v>123256</v>
      </c>
      <c r="W243">
        <f>VLOOKUP($B243,'2001B4'!$E:$W,4,FALSE)</f>
        <v>63912</v>
      </c>
      <c r="X243">
        <f>VLOOKUP($B243,'2001B4'!$E:$W,5,FALSE)</f>
        <v>59344</v>
      </c>
      <c r="Y243">
        <f>VLOOKUP($B243,'2001B4'!$E:$W,6,FALSE)</f>
        <v>45407</v>
      </c>
      <c r="Z243">
        <f>VLOOKUP($B243,'2001B4'!$E:$W,7,FALSE)</f>
        <v>30411</v>
      </c>
      <c r="AA243">
        <f>VLOOKUP($B243,'2001B4'!$E:$W,8,FALSE)</f>
        <v>14996</v>
      </c>
      <c r="AB243">
        <f>VLOOKUP($B243,'2001B4'!$E:$W,9,FALSE)</f>
        <v>36.839585902511843</v>
      </c>
      <c r="AC243">
        <f>VLOOKUP($B243,'2001B4'!$E:$W,10,FALSE)</f>
        <v>47.582613593691327</v>
      </c>
      <c r="AD243">
        <f>VLOOKUP($B243,'2001B4'!$E:$W,11,FALSE)</f>
        <v>25.269614451334593</v>
      </c>
      <c r="AE243">
        <f>VLOOKUP($B243,'2001B4'!$E:$W,12,FALSE)</f>
        <v>66.974255070804062</v>
      </c>
      <c r="AF243">
        <f>VLOOKUP($B243,'2001B4'!$E:$W,13,FALSE)</f>
        <v>33.025744929195938</v>
      </c>
      <c r="AG243">
        <f>VLOOKUP($B243,'2001B4'!$E:$W,14,FALSE)</f>
        <v>75.030281674631667</v>
      </c>
      <c r="AH243">
        <f>VLOOKUP($B243,'2001B4'!$E:$W,15,FALSE)</f>
        <v>3.1933402338846433</v>
      </c>
      <c r="AI243">
        <f>VLOOKUP($B243,'2001B4'!$E:$W,16,FALSE)</f>
        <v>2.9995375162419893</v>
      </c>
      <c r="AJ243">
        <f>VLOOKUP($B243,'2001B4'!$E:$W,17,FALSE)</f>
        <v>3.3078600215825751</v>
      </c>
      <c r="AK243">
        <f>VLOOKUP($B243,'2001B4'!$E:$W,18,FALSE)</f>
        <v>15.468980553659128</v>
      </c>
      <c r="AL243">
        <f>VLOOKUP($B243,'2001B4'!$E:$W,19,FALSE)</f>
        <v>24.969718325368333</v>
      </c>
      <c r="AN243">
        <f t="shared" si="21"/>
        <v>0.38400042064570528</v>
      </c>
      <c r="AO243">
        <f t="shared" si="22"/>
        <v>-0.84438072829082955</v>
      </c>
      <c r="AP243">
        <f t="shared" si="23"/>
        <v>1.8585031370757576</v>
      </c>
      <c r="AQ243">
        <f t="shared" si="24"/>
        <v>2.3343936916838359</v>
      </c>
      <c r="AR243">
        <f t="shared" si="25"/>
        <v>-5.0070469248974803</v>
      </c>
      <c r="AS243">
        <f t="shared" si="26"/>
        <v>-1.2223245996547374</v>
      </c>
      <c r="AT243">
        <f t="shared" si="27"/>
        <v>-7.3534287005585952E-2</v>
      </c>
      <c r="AU243">
        <f t="shared" si="28"/>
        <v>0.74640690237284568</v>
      </c>
      <c r="AV243">
        <f t="shared" si="29"/>
        <v>5.556498909184965</v>
      </c>
    </row>
    <row r="244" spans="1:48" x14ac:dyDescent="0.25">
      <c r="A244" t="s">
        <v>3008</v>
      </c>
      <c r="B244">
        <v>243</v>
      </c>
      <c r="C244" t="s">
        <v>303</v>
      </c>
      <c r="D244">
        <f>VLOOKUP($B244,'2011B4'!$B:$U,3,FALSE)</f>
        <v>0</v>
      </c>
      <c r="E244">
        <f>VLOOKUP($B244,'2011B4'!$B:$U,4,FALSE)</f>
        <v>146850</v>
      </c>
      <c r="F244">
        <f>VLOOKUP($B244,'2011B4'!$B:$U,5,FALSE)</f>
        <v>76670</v>
      </c>
      <c r="G244">
        <f>VLOOKUP($B244,'2011B4'!$B:$U,6,FALSE)</f>
        <v>70180</v>
      </c>
      <c r="H244">
        <f>VLOOKUP($B244,'2011B4'!$B:$U,7,FALSE)</f>
        <v>51008</v>
      </c>
      <c r="I244">
        <f>VLOOKUP($B244,'2011B4'!$B:$U,8,FALSE)</f>
        <v>35403</v>
      </c>
      <c r="J244">
        <f>VLOOKUP($B244,'2011B4'!$B:$U,9,FALSE)</f>
        <v>15605</v>
      </c>
      <c r="K244">
        <f>VLOOKUP($B244,'2011B4'!$B:$U,10,FALSE)</f>
        <v>34.734763363976846</v>
      </c>
      <c r="L244">
        <f>VLOOKUP($B244,'2011B4'!$B:$U,11,FALSE)</f>
        <v>46.175818442676402</v>
      </c>
      <c r="M244">
        <f>VLOOKUP($B244,'2011B4'!$B:$U,12,FALSE)</f>
        <v>22.235679680820748</v>
      </c>
      <c r="N244">
        <f>VLOOKUP($B244,'2011B4'!$B:$U,13,FALSE)</f>
        <v>69.406759723964868</v>
      </c>
      <c r="O244">
        <f>VLOOKUP($B244,'2011B4'!$B:$U,14,FALSE)</f>
        <v>30.593240276035132</v>
      </c>
      <c r="P244">
        <f>VLOOKUP($B244,'2011B4'!$B:$U,15,FALSE)</f>
        <v>53.624921580928479</v>
      </c>
      <c r="Q244">
        <f>VLOOKUP($B244,'2011B4'!$B:$U,16,FALSE)</f>
        <v>4.246392722710163</v>
      </c>
      <c r="R244">
        <f>VLOOKUP($B244,'2011B4'!$B:$U,17,FALSE)</f>
        <v>4.9384410288582181</v>
      </c>
      <c r="S244">
        <f>VLOOKUP($B244,'2011B4'!$B:$U,18,FALSE)</f>
        <v>8.302619196988708</v>
      </c>
      <c r="T244">
        <f>VLOOKUP($B244,'2011B4'!$B:$U,19,FALSE)</f>
        <v>28.887625470514426</v>
      </c>
      <c r="U244">
        <f>VLOOKUP($B244,'2011B4'!$B:$U,20,FALSE)</f>
        <v>46.375078419071514</v>
      </c>
      <c r="V244">
        <f>VLOOKUP($B244,'2001B4'!$E:$W,3,FALSE)</f>
        <v>131525</v>
      </c>
      <c r="W244">
        <f>VLOOKUP($B244,'2001B4'!$E:$W,4,FALSE)</f>
        <v>68241</v>
      </c>
      <c r="X244">
        <f>VLOOKUP($B244,'2001B4'!$E:$W,5,FALSE)</f>
        <v>63284</v>
      </c>
      <c r="Y244">
        <f>VLOOKUP($B244,'2001B4'!$E:$W,6,FALSE)</f>
        <v>57367</v>
      </c>
      <c r="Z244">
        <f>VLOOKUP($B244,'2001B4'!$E:$W,7,FALSE)</f>
        <v>36013</v>
      </c>
      <c r="AA244">
        <f>VLOOKUP($B244,'2001B4'!$E:$W,8,FALSE)</f>
        <v>21354</v>
      </c>
      <c r="AB244">
        <f>VLOOKUP($B244,'2001B4'!$E:$W,9,FALSE)</f>
        <v>43.616802889184562</v>
      </c>
      <c r="AC244">
        <f>VLOOKUP($B244,'2001B4'!$E:$W,10,FALSE)</f>
        <v>52.773259477440249</v>
      </c>
      <c r="AD244">
        <f>VLOOKUP($B244,'2001B4'!$E:$W,11,FALSE)</f>
        <v>33.743126224638139</v>
      </c>
      <c r="AE244">
        <f>VLOOKUP($B244,'2001B4'!$E:$W,12,FALSE)</f>
        <v>62.776509142887029</v>
      </c>
      <c r="AF244">
        <f>VLOOKUP($B244,'2001B4'!$E:$W,13,FALSE)</f>
        <v>37.223490857112971</v>
      </c>
      <c r="AG244">
        <f>VLOOKUP($B244,'2001B4'!$E:$W,14,FALSE)</f>
        <v>71.225617515296236</v>
      </c>
      <c r="AH244">
        <f>VLOOKUP($B244,'2001B4'!$E:$W,15,FALSE)</f>
        <v>3.8942249028186935</v>
      </c>
      <c r="AI244">
        <f>VLOOKUP($B244,'2001B4'!$E:$W,16,FALSE)</f>
        <v>3.8593616539125284</v>
      </c>
      <c r="AJ244">
        <f>VLOOKUP($B244,'2001B4'!$E:$W,17,FALSE)</f>
        <v>3.7913783185455054</v>
      </c>
      <c r="AK244">
        <f>VLOOKUP($B244,'2001B4'!$E:$W,18,FALSE)</f>
        <v>17.229417609427021</v>
      </c>
      <c r="AL244">
        <f>VLOOKUP($B244,'2001B4'!$E:$W,19,FALSE)</f>
        <v>28.774382484703764</v>
      </c>
      <c r="AN244">
        <f t="shared" si="21"/>
        <v>-8.8820395252077162</v>
      </c>
      <c r="AO244">
        <f t="shared" si="22"/>
        <v>-6.5974410347638468</v>
      </c>
      <c r="AP244">
        <f t="shared" si="23"/>
        <v>-11.507446543817391</v>
      </c>
      <c r="AQ244">
        <f t="shared" si="24"/>
        <v>-6.6302505810778385</v>
      </c>
      <c r="AR244">
        <f t="shared" si="25"/>
        <v>-17.600695934367756</v>
      </c>
      <c r="AS244">
        <f t="shared" si="26"/>
        <v>0.3521678198914695</v>
      </c>
      <c r="AT244">
        <f t="shared" si="27"/>
        <v>1.0790793749456897</v>
      </c>
      <c r="AU244">
        <f t="shared" si="28"/>
        <v>4.5112408784432025</v>
      </c>
      <c r="AV244">
        <f t="shared" si="29"/>
        <v>11.658207861087405</v>
      </c>
    </row>
    <row r="245" spans="1:48" x14ac:dyDescent="0.25">
      <c r="A245" t="s">
        <v>3009</v>
      </c>
      <c r="B245">
        <v>244</v>
      </c>
      <c r="C245" t="s">
        <v>304</v>
      </c>
      <c r="D245">
        <f>VLOOKUP($B245,'2011B4'!$B:$U,3,FALSE)</f>
        <v>0</v>
      </c>
      <c r="E245">
        <f>VLOOKUP($B245,'2011B4'!$B:$U,4,FALSE)</f>
        <v>283583</v>
      </c>
      <c r="F245">
        <f>VLOOKUP($B245,'2011B4'!$B:$U,5,FALSE)</f>
        <v>151432</v>
      </c>
      <c r="G245">
        <f>VLOOKUP($B245,'2011B4'!$B:$U,6,FALSE)</f>
        <v>132151</v>
      </c>
      <c r="H245">
        <f>VLOOKUP($B245,'2011B4'!$B:$U,7,FALSE)</f>
        <v>108797</v>
      </c>
      <c r="I245">
        <f>VLOOKUP($B245,'2011B4'!$B:$U,8,FALSE)</f>
        <v>77386</v>
      </c>
      <c r="J245">
        <f>VLOOKUP($B245,'2011B4'!$B:$U,9,FALSE)</f>
        <v>31411</v>
      </c>
      <c r="K245">
        <f>VLOOKUP($B245,'2011B4'!$B:$U,10,FALSE)</f>
        <v>38.365134722462209</v>
      </c>
      <c r="L245">
        <f>VLOOKUP($B245,'2011B4'!$B:$U,11,FALSE)</f>
        <v>51.102805219504468</v>
      </c>
      <c r="M245">
        <f>VLOOKUP($B245,'2011B4'!$B:$U,12,FALSE)</f>
        <v>23.769021800818759</v>
      </c>
      <c r="N245">
        <f>VLOOKUP($B245,'2011B4'!$B:$U,13,FALSE)</f>
        <v>71.128799507339352</v>
      </c>
      <c r="O245">
        <f>VLOOKUP($B245,'2011B4'!$B:$U,14,FALSE)</f>
        <v>28.871200492660641</v>
      </c>
      <c r="P245">
        <f>VLOOKUP($B245,'2011B4'!$B:$U,15,FALSE)</f>
        <v>27.579804590200098</v>
      </c>
      <c r="Q245">
        <f>VLOOKUP($B245,'2011B4'!$B:$U,16,FALSE)</f>
        <v>7.038797025653281</v>
      </c>
      <c r="R245">
        <f>VLOOKUP($B245,'2011B4'!$B:$U,17,FALSE)</f>
        <v>6.7676498432861205</v>
      </c>
      <c r="S245">
        <f>VLOOKUP($B245,'2011B4'!$B:$U,18,FALSE)</f>
        <v>9.9828120260668953</v>
      </c>
      <c r="T245">
        <f>VLOOKUP($B245,'2011B4'!$B:$U,19,FALSE)</f>
        <v>48.630936514793603</v>
      </c>
      <c r="U245">
        <f>VLOOKUP($B245,'2011B4'!$B:$U,20,FALSE)</f>
        <v>72.420195409799902</v>
      </c>
      <c r="V245">
        <f>VLOOKUP($B245,'2001B4'!$E:$W,3,FALSE)</f>
        <v>245040</v>
      </c>
      <c r="W245">
        <f>VLOOKUP($B245,'2001B4'!$E:$W,4,FALSE)</f>
        <v>132917</v>
      </c>
      <c r="X245">
        <f>VLOOKUP($B245,'2001B4'!$E:$W,5,FALSE)</f>
        <v>112123</v>
      </c>
      <c r="Y245">
        <f>VLOOKUP($B245,'2001B4'!$E:$W,6,FALSE)</f>
        <v>92577</v>
      </c>
      <c r="Z245">
        <f>VLOOKUP($B245,'2001B4'!$E:$W,7,FALSE)</f>
        <v>67115</v>
      </c>
      <c r="AA245">
        <f>VLOOKUP($B245,'2001B4'!$E:$W,8,FALSE)</f>
        <v>25462</v>
      </c>
      <c r="AB245">
        <f>VLOOKUP($B245,'2001B4'!$E:$W,9,FALSE)</f>
        <v>37.780362389813909</v>
      </c>
      <c r="AC245">
        <f>VLOOKUP($B245,'2001B4'!$E:$W,10,FALSE)</f>
        <v>50.493917256633836</v>
      </c>
      <c r="AD245">
        <f>VLOOKUP($B245,'2001B4'!$E:$W,11,FALSE)</f>
        <v>22.708989235036523</v>
      </c>
      <c r="AE245">
        <f>VLOOKUP($B245,'2001B4'!$E:$W,12,FALSE)</f>
        <v>72.496408395173745</v>
      </c>
      <c r="AF245">
        <f>VLOOKUP($B245,'2001B4'!$E:$W,13,FALSE)</f>
        <v>27.503591604826255</v>
      </c>
      <c r="AG245">
        <f>VLOOKUP($B245,'2001B4'!$E:$W,14,FALSE)</f>
        <v>35.624399148816664</v>
      </c>
      <c r="AH245">
        <f>VLOOKUP($B245,'2001B4'!$E:$W,15,FALSE)</f>
        <v>6.1926828477915681</v>
      </c>
      <c r="AI245">
        <f>VLOOKUP($B245,'2001B4'!$E:$W,16,FALSE)</f>
        <v>6.886159629281571</v>
      </c>
      <c r="AJ245">
        <f>VLOOKUP($B245,'2001B4'!$E:$W,17,FALSE)</f>
        <v>7.3074305713082088</v>
      </c>
      <c r="AK245">
        <f>VLOOKUP($B245,'2001B4'!$E:$W,18,FALSE)</f>
        <v>43.989327802801995</v>
      </c>
      <c r="AL245">
        <f>VLOOKUP($B245,'2001B4'!$E:$W,19,FALSE)</f>
        <v>64.375600851183336</v>
      </c>
      <c r="AN245">
        <f t="shared" si="21"/>
        <v>0.5847723326482992</v>
      </c>
      <c r="AO245">
        <f t="shared" si="22"/>
        <v>0.60888796287063229</v>
      </c>
      <c r="AP245">
        <f t="shared" si="23"/>
        <v>1.0600325657822367</v>
      </c>
      <c r="AQ245">
        <f t="shared" si="24"/>
        <v>1.3676088878343862</v>
      </c>
      <c r="AR245">
        <f t="shared" si="25"/>
        <v>-8.0445945586165664</v>
      </c>
      <c r="AS245">
        <f t="shared" si="26"/>
        <v>0.84611417786171295</v>
      </c>
      <c r="AT245">
        <f t="shared" si="27"/>
        <v>-0.11850978599545048</v>
      </c>
      <c r="AU245">
        <f t="shared" si="28"/>
        <v>2.6753814547586865</v>
      </c>
      <c r="AV245">
        <f t="shared" si="29"/>
        <v>4.6416087119916085</v>
      </c>
    </row>
    <row r="246" spans="1:48" x14ac:dyDescent="0.25">
      <c r="A246" t="s">
        <v>1812</v>
      </c>
      <c r="B246">
        <v>245</v>
      </c>
      <c r="C246" t="s">
        <v>305</v>
      </c>
      <c r="D246">
        <f>VLOOKUP($B246,'2011B4'!$B:$U,3,FALSE)</f>
        <v>0</v>
      </c>
      <c r="E246">
        <f>VLOOKUP($B246,'2011B4'!$B:$U,4,FALSE)</f>
        <v>49977</v>
      </c>
      <c r="F246">
        <f>VLOOKUP($B246,'2011B4'!$B:$U,5,FALSE)</f>
        <v>29151</v>
      </c>
      <c r="G246">
        <f>VLOOKUP($B246,'2011B4'!$B:$U,6,FALSE)</f>
        <v>20826</v>
      </c>
      <c r="H246">
        <f>VLOOKUP($B246,'2011B4'!$B:$U,7,FALSE)</f>
        <v>24741</v>
      </c>
      <c r="I246">
        <f>VLOOKUP($B246,'2011B4'!$B:$U,8,FALSE)</f>
        <v>18099</v>
      </c>
      <c r="J246">
        <f>VLOOKUP($B246,'2011B4'!$B:$U,9,FALSE)</f>
        <v>6642</v>
      </c>
      <c r="K246">
        <f>VLOOKUP($B246,'2011B4'!$B:$U,10,FALSE)</f>
        <v>49.504772195209796</v>
      </c>
      <c r="L246">
        <f>VLOOKUP($B246,'2011B4'!$B:$U,11,FALSE)</f>
        <v>62.087063908613771</v>
      </c>
      <c r="M246">
        <f>VLOOKUP($B246,'2011B4'!$B:$U,12,FALSE)</f>
        <v>31.892826274848744</v>
      </c>
      <c r="N246">
        <f>VLOOKUP($B246,'2011B4'!$B:$U,13,FALSE)</f>
        <v>73.153874136049467</v>
      </c>
      <c r="O246">
        <f>VLOOKUP($B246,'2011B4'!$B:$U,14,FALSE)</f>
        <v>26.846125863950526</v>
      </c>
      <c r="P246">
        <f>VLOOKUP($B246,'2011B4'!$B:$U,15,FALSE)</f>
        <v>27.816175578998426</v>
      </c>
      <c r="Q246">
        <f>VLOOKUP($B246,'2011B4'!$B:$U,16,FALSE)</f>
        <v>2.5867992401277236</v>
      </c>
      <c r="R246">
        <f>VLOOKUP($B246,'2011B4'!$B:$U,17,FALSE)</f>
        <v>2.7848510569500018</v>
      </c>
      <c r="S246">
        <f>VLOOKUP($B246,'2011B4'!$B:$U,18,FALSE)</f>
        <v>24.885817064791237</v>
      </c>
      <c r="T246">
        <f>VLOOKUP($B246,'2011B4'!$B:$U,19,FALSE)</f>
        <v>41.92635705913262</v>
      </c>
      <c r="U246">
        <f>VLOOKUP($B246,'2011B4'!$B:$U,20,FALSE)</f>
        <v>72.183824421001589</v>
      </c>
      <c r="V246">
        <f>VLOOKUP($B246,'2001B4'!$E:$W,3,FALSE)</f>
        <v>38924</v>
      </c>
      <c r="W246">
        <f>VLOOKUP($B246,'2001B4'!$E:$W,4,FALSE)</f>
        <v>21846</v>
      </c>
      <c r="X246">
        <f>VLOOKUP($B246,'2001B4'!$E:$W,5,FALSE)</f>
        <v>17078</v>
      </c>
      <c r="Y246">
        <f>VLOOKUP($B246,'2001B4'!$E:$W,6,FALSE)</f>
        <v>18134</v>
      </c>
      <c r="Z246">
        <f>VLOOKUP($B246,'2001B4'!$E:$W,7,FALSE)</f>
        <v>12228</v>
      </c>
      <c r="AA246">
        <f>VLOOKUP($B246,'2001B4'!$E:$W,8,FALSE)</f>
        <v>5906</v>
      </c>
      <c r="AB246">
        <f>VLOOKUP($B246,'2001B4'!$E:$W,9,FALSE)</f>
        <v>46.588223204192786</v>
      </c>
      <c r="AC246">
        <f>VLOOKUP($B246,'2001B4'!$E:$W,10,FALSE)</f>
        <v>55.973633617138155</v>
      </c>
      <c r="AD246">
        <f>VLOOKUP($B246,'2001B4'!$E:$W,11,FALSE)</f>
        <v>34.582503806066285</v>
      </c>
      <c r="AE246">
        <f>VLOOKUP($B246,'2001B4'!$E:$W,12,FALSE)</f>
        <v>67.431344435866322</v>
      </c>
      <c r="AF246">
        <f>VLOOKUP($B246,'2001B4'!$E:$W,13,FALSE)</f>
        <v>32.568655564133671</v>
      </c>
      <c r="AG246">
        <f>VLOOKUP($B246,'2001B4'!$E:$W,14,FALSE)</f>
        <v>45.720745560824973</v>
      </c>
      <c r="AH246">
        <f>VLOOKUP($B246,'2001B4'!$E:$W,15,FALSE)</f>
        <v>1.6598654461233042</v>
      </c>
      <c r="AI246">
        <f>VLOOKUP($B246,'2001B4'!$E:$W,16,FALSE)</f>
        <v>3.1873828168082055</v>
      </c>
      <c r="AJ246">
        <f>VLOOKUP($B246,'2001B4'!$E:$W,17,FALSE)</f>
        <v>10.080511745891695</v>
      </c>
      <c r="AK246">
        <f>VLOOKUP($B246,'2001B4'!$E:$W,18,FALSE)</f>
        <v>39.351494430351821</v>
      </c>
      <c r="AL246">
        <f>VLOOKUP($B246,'2001B4'!$E:$W,19,FALSE)</f>
        <v>54.279254439175027</v>
      </c>
      <c r="AN246">
        <f t="shared" si="21"/>
        <v>2.9165489910170095</v>
      </c>
      <c r="AO246">
        <f t="shared" si="22"/>
        <v>6.1134302914756162</v>
      </c>
      <c r="AP246">
        <f t="shared" si="23"/>
        <v>-2.6896775312175407</v>
      </c>
      <c r="AQ246">
        <f t="shared" si="24"/>
        <v>-5.722529700183145</v>
      </c>
      <c r="AR246">
        <f t="shared" si="25"/>
        <v>-17.904569981826548</v>
      </c>
      <c r="AS246">
        <f t="shared" si="26"/>
        <v>0.92693379400441933</v>
      </c>
      <c r="AT246">
        <f t="shared" si="27"/>
        <v>-0.40253175985820366</v>
      </c>
      <c r="AU246">
        <f t="shared" si="28"/>
        <v>14.805305318899542</v>
      </c>
      <c r="AV246">
        <f t="shared" si="29"/>
        <v>2.5748626287807994</v>
      </c>
    </row>
    <row r="247" spans="1:48" x14ac:dyDescent="0.25">
      <c r="A247" t="s">
        <v>1814</v>
      </c>
      <c r="B247">
        <v>246</v>
      </c>
      <c r="C247" t="s">
        <v>306</v>
      </c>
      <c r="D247">
        <f>VLOOKUP($B247,'2011B4'!$B:$U,3,FALSE)</f>
        <v>0</v>
      </c>
      <c r="E247">
        <f>VLOOKUP($B247,'2011B4'!$B:$U,4,FALSE)</f>
        <v>83947</v>
      </c>
      <c r="F247">
        <f>VLOOKUP($B247,'2011B4'!$B:$U,5,FALSE)</f>
        <v>46155</v>
      </c>
      <c r="G247">
        <f>VLOOKUP($B247,'2011B4'!$B:$U,6,FALSE)</f>
        <v>37792</v>
      </c>
      <c r="H247">
        <f>VLOOKUP($B247,'2011B4'!$B:$U,7,FALSE)</f>
        <v>35015</v>
      </c>
      <c r="I247">
        <f>VLOOKUP($B247,'2011B4'!$B:$U,8,FALSE)</f>
        <v>24926</v>
      </c>
      <c r="J247">
        <f>VLOOKUP($B247,'2011B4'!$B:$U,9,FALSE)</f>
        <v>10089</v>
      </c>
      <c r="K247">
        <f>VLOOKUP($B247,'2011B4'!$B:$U,10,FALSE)</f>
        <v>41.710841364194074</v>
      </c>
      <c r="L247">
        <f>VLOOKUP($B247,'2011B4'!$B:$U,11,FALSE)</f>
        <v>54.00498320875311</v>
      </c>
      <c r="M247">
        <f>VLOOKUP($B247,'2011B4'!$B:$U,12,FALSE)</f>
        <v>26.696126164267568</v>
      </c>
      <c r="N247">
        <f>VLOOKUP($B247,'2011B4'!$B:$U,13,FALSE)</f>
        <v>71.18663429958589</v>
      </c>
      <c r="O247">
        <f>VLOOKUP($B247,'2011B4'!$B:$U,14,FALSE)</f>
        <v>28.813365700414106</v>
      </c>
      <c r="P247">
        <f>VLOOKUP($B247,'2011B4'!$B:$U,15,FALSE)</f>
        <v>37.569613022990147</v>
      </c>
      <c r="Q247">
        <f>VLOOKUP($B247,'2011B4'!$B:$U,16,FALSE)</f>
        <v>2.0562616021704985</v>
      </c>
      <c r="R247">
        <f>VLOOKUP($B247,'2011B4'!$B:$U,17,FALSE)</f>
        <v>4.4438097958017986</v>
      </c>
      <c r="S247">
        <f>VLOOKUP($B247,'2011B4'!$B:$U,18,FALSE)</f>
        <v>13.257175496215909</v>
      </c>
      <c r="T247">
        <f>VLOOKUP($B247,'2011B4'!$B:$U,19,FALSE)</f>
        <v>42.673140082821654</v>
      </c>
      <c r="U247">
        <f>VLOOKUP($B247,'2011B4'!$B:$U,20,FALSE)</f>
        <v>62.43038697700986</v>
      </c>
      <c r="V247">
        <f>VLOOKUP($B247,'2001B4'!$E:$W,3,FALSE)</f>
        <v>74599</v>
      </c>
      <c r="W247">
        <f>VLOOKUP($B247,'2001B4'!$E:$W,4,FALSE)</f>
        <v>42542</v>
      </c>
      <c r="X247">
        <f>VLOOKUP($B247,'2001B4'!$E:$W,5,FALSE)</f>
        <v>32057</v>
      </c>
      <c r="Y247">
        <f>VLOOKUP($B247,'2001B4'!$E:$W,6,FALSE)</f>
        <v>28850</v>
      </c>
      <c r="Z247">
        <f>VLOOKUP($B247,'2001B4'!$E:$W,7,FALSE)</f>
        <v>22300</v>
      </c>
      <c r="AA247">
        <f>VLOOKUP($B247,'2001B4'!$E:$W,8,FALSE)</f>
        <v>6550</v>
      </c>
      <c r="AB247">
        <f>VLOOKUP($B247,'2001B4'!$E:$W,9,FALSE)</f>
        <v>38.673440662743467</v>
      </c>
      <c r="AC247">
        <f>VLOOKUP($B247,'2001B4'!$E:$W,10,FALSE)</f>
        <v>52.418786140755017</v>
      </c>
      <c r="AD247">
        <f>VLOOKUP($B247,'2001B4'!$E:$W,11,FALSE)</f>
        <v>20.432354867891569</v>
      </c>
      <c r="AE247">
        <f>VLOOKUP($B247,'2001B4'!$E:$W,12,FALSE)</f>
        <v>77.296360485268636</v>
      </c>
      <c r="AF247">
        <f>VLOOKUP($B247,'2001B4'!$E:$W,13,FALSE)</f>
        <v>22.703639514731368</v>
      </c>
      <c r="AG247">
        <f>VLOOKUP($B247,'2001B4'!$E:$W,14,FALSE)</f>
        <v>36.901213171577126</v>
      </c>
      <c r="AH247">
        <f>VLOOKUP($B247,'2001B4'!$E:$W,15,FALSE)</f>
        <v>3.6533795493934136</v>
      </c>
      <c r="AI247">
        <f>VLOOKUP($B247,'2001B4'!$E:$W,16,FALSE)</f>
        <v>4.239168110918544</v>
      </c>
      <c r="AJ247">
        <f>VLOOKUP($B247,'2001B4'!$E:$W,17,FALSE)</f>
        <v>11.164644714038129</v>
      </c>
      <c r="AK247">
        <f>VLOOKUP($B247,'2001B4'!$E:$W,18,FALSE)</f>
        <v>44.041594454072793</v>
      </c>
      <c r="AL247">
        <f>VLOOKUP($B247,'2001B4'!$E:$W,19,FALSE)</f>
        <v>63.098786828422874</v>
      </c>
      <c r="AN247">
        <f t="shared" si="21"/>
        <v>3.0374007014506077</v>
      </c>
      <c r="AO247">
        <f t="shared" si="22"/>
        <v>1.5861970679980928</v>
      </c>
      <c r="AP247">
        <f t="shared" si="23"/>
        <v>6.2637712963759995</v>
      </c>
      <c r="AQ247">
        <f t="shared" si="24"/>
        <v>6.1097261856827387</v>
      </c>
      <c r="AR247">
        <f t="shared" si="25"/>
        <v>0.66839985141302094</v>
      </c>
      <c r="AS247">
        <f t="shared" si="26"/>
        <v>-1.5971179472229151</v>
      </c>
      <c r="AT247">
        <f t="shared" si="27"/>
        <v>0.20464168488325463</v>
      </c>
      <c r="AU247">
        <f t="shared" si="28"/>
        <v>2.0925307821777803</v>
      </c>
      <c r="AV247">
        <f t="shared" si="29"/>
        <v>-1.3684543712511399</v>
      </c>
    </row>
    <row r="248" spans="1:48" x14ac:dyDescent="0.25">
      <c r="A248" t="s">
        <v>1816</v>
      </c>
      <c r="B248">
        <v>247</v>
      </c>
      <c r="C248" t="s">
        <v>307</v>
      </c>
      <c r="D248">
        <f>VLOOKUP($B248,'2011B4'!$B:$U,3,FALSE)</f>
        <v>0</v>
      </c>
      <c r="E248">
        <f>VLOOKUP($B248,'2011B4'!$B:$U,4,FALSE)</f>
        <v>78690</v>
      </c>
      <c r="F248">
        <f>VLOOKUP($B248,'2011B4'!$B:$U,5,FALSE)</f>
        <v>38775</v>
      </c>
      <c r="G248">
        <f>VLOOKUP($B248,'2011B4'!$B:$U,6,FALSE)</f>
        <v>39915</v>
      </c>
      <c r="H248">
        <f>VLOOKUP($B248,'2011B4'!$B:$U,7,FALSE)</f>
        <v>27123</v>
      </c>
      <c r="I248">
        <f>VLOOKUP($B248,'2011B4'!$B:$U,8,FALSE)</f>
        <v>14360</v>
      </c>
      <c r="J248">
        <f>VLOOKUP($B248,'2011B4'!$B:$U,9,FALSE)</f>
        <v>12763</v>
      </c>
      <c r="K248">
        <f>VLOOKUP($B248,'2011B4'!$B:$U,10,FALSE)</f>
        <v>34.468166221883337</v>
      </c>
      <c r="L248">
        <f>VLOOKUP($B248,'2011B4'!$B:$U,11,FALSE)</f>
        <v>37.034171502256605</v>
      </c>
      <c r="M248">
        <f>VLOOKUP($B248,'2011B4'!$B:$U,12,FALSE)</f>
        <v>31.975447826631591</v>
      </c>
      <c r="N248">
        <f>VLOOKUP($B248,'2011B4'!$B:$U,13,FALSE)</f>
        <v>52.943995870663272</v>
      </c>
      <c r="O248">
        <f>VLOOKUP($B248,'2011B4'!$B:$U,14,FALSE)</f>
        <v>47.056004129336728</v>
      </c>
      <c r="P248">
        <f>VLOOKUP($B248,'2011B4'!$B:$U,15,FALSE)</f>
        <v>74.317000331821717</v>
      </c>
      <c r="Q248">
        <f>VLOOKUP($B248,'2011B4'!$B:$U,16,FALSE)</f>
        <v>0.68945175681156212</v>
      </c>
      <c r="R248">
        <f>VLOOKUP($B248,'2011B4'!$B:$U,17,FALSE)</f>
        <v>3.3182170113925449</v>
      </c>
      <c r="S248">
        <f>VLOOKUP($B248,'2011B4'!$B:$U,18,FALSE)</f>
        <v>3.2960955646499279</v>
      </c>
      <c r="T248">
        <f>VLOOKUP($B248,'2011B4'!$B:$U,19,FALSE)</f>
        <v>18.379235335324264</v>
      </c>
      <c r="U248">
        <f>VLOOKUP($B248,'2011B4'!$B:$U,20,FALSE)</f>
        <v>25.682999668178297</v>
      </c>
      <c r="V248">
        <f>VLOOKUP($B248,'2001B4'!$E:$W,3,FALSE)</f>
        <v>57179</v>
      </c>
      <c r="W248">
        <f>VLOOKUP($B248,'2001B4'!$E:$W,4,FALSE)</f>
        <v>28802</v>
      </c>
      <c r="X248">
        <f>VLOOKUP($B248,'2001B4'!$E:$W,5,FALSE)</f>
        <v>28377</v>
      </c>
      <c r="Y248">
        <f>VLOOKUP($B248,'2001B4'!$E:$W,6,FALSE)</f>
        <v>23543</v>
      </c>
      <c r="Z248">
        <f>VLOOKUP($B248,'2001B4'!$E:$W,7,FALSE)</f>
        <v>13266</v>
      </c>
      <c r="AA248">
        <f>VLOOKUP($B248,'2001B4'!$E:$W,8,FALSE)</f>
        <v>10277</v>
      </c>
      <c r="AB248">
        <f>VLOOKUP($B248,'2001B4'!$E:$W,9,FALSE)</f>
        <v>41.174207313873971</v>
      </c>
      <c r="AC248">
        <f>VLOOKUP($B248,'2001B4'!$E:$W,10,FALSE)</f>
        <v>46.05930143740018</v>
      </c>
      <c r="AD248">
        <f>VLOOKUP($B248,'2001B4'!$E:$W,11,FALSE)</f>
        <v>36.21594953659654</v>
      </c>
      <c r="AE248">
        <f>VLOOKUP($B248,'2001B4'!$E:$W,12,FALSE)</f>
        <v>56.347959053646527</v>
      </c>
      <c r="AF248">
        <f>VLOOKUP($B248,'2001B4'!$E:$W,13,FALSE)</f>
        <v>43.65204094635348</v>
      </c>
      <c r="AG248">
        <f>VLOOKUP($B248,'2001B4'!$E:$W,14,FALSE)</f>
        <v>74.616658879497095</v>
      </c>
      <c r="AH248">
        <f>VLOOKUP($B248,'2001B4'!$E:$W,15,FALSE)</f>
        <v>1.5248693879284714</v>
      </c>
      <c r="AI248">
        <f>VLOOKUP($B248,'2001B4'!$E:$W,16,FALSE)</f>
        <v>2.297922949496666</v>
      </c>
      <c r="AJ248">
        <f>VLOOKUP($B248,'2001B4'!$E:$W,17,FALSE)</f>
        <v>6.3245975449178093</v>
      </c>
      <c r="AK248">
        <f>VLOOKUP($B248,'2001B4'!$E:$W,18,FALSE)</f>
        <v>15.235951238159961</v>
      </c>
      <c r="AL248">
        <f>VLOOKUP($B248,'2001B4'!$E:$W,19,FALSE)</f>
        <v>25.383341120502905</v>
      </c>
      <c r="AN248">
        <f t="shared" si="21"/>
        <v>-6.7060410919906346</v>
      </c>
      <c r="AO248">
        <f t="shared" si="22"/>
        <v>-9.0251299351435748</v>
      </c>
      <c r="AP248">
        <f t="shared" si="23"/>
        <v>-4.2405017099649491</v>
      </c>
      <c r="AQ248">
        <f t="shared" si="24"/>
        <v>3.4039631829832473</v>
      </c>
      <c r="AR248">
        <f t="shared" si="25"/>
        <v>-0.29965854767537792</v>
      </c>
      <c r="AS248">
        <f t="shared" si="26"/>
        <v>-0.83541763111690925</v>
      </c>
      <c r="AT248">
        <f t="shared" si="27"/>
        <v>1.0202940618958789</v>
      </c>
      <c r="AU248">
        <f t="shared" si="28"/>
        <v>-3.0285019802678814</v>
      </c>
      <c r="AV248">
        <f t="shared" si="29"/>
        <v>3.1432840971643028</v>
      </c>
    </row>
    <row r="249" spans="1:48" x14ac:dyDescent="0.25">
      <c r="A249" t="s">
        <v>1818</v>
      </c>
      <c r="B249">
        <v>248</v>
      </c>
      <c r="C249" t="s">
        <v>308</v>
      </c>
      <c r="D249">
        <f>VLOOKUP($B249,'2011B4'!$B:$U,3,FALSE)</f>
        <v>0</v>
      </c>
      <c r="E249">
        <f>VLOOKUP($B249,'2011B4'!$B:$U,4,FALSE)</f>
        <v>176573</v>
      </c>
      <c r="F249">
        <f>VLOOKUP($B249,'2011B4'!$B:$U,5,FALSE)</f>
        <v>89182</v>
      </c>
      <c r="G249">
        <f>VLOOKUP($B249,'2011B4'!$B:$U,6,FALSE)</f>
        <v>87391</v>
      </c>
      <c r="H249">
        <f>VLOOKUP($B249,'2011B4'!$B:$U,7,FALSE)</f>
        <v>51863</v>
      </c>
      <c r="I249">
        <f>VLOOKUP($B249,'2011B4'!$B:$U,8,FALSE)</f>
        <v>34882</v>
      </c>
      <c r="J249">
        <f>VLOOKUP($B249,'2011B4'!$B:$U,9,FALSE)</f>
        <v>16981</v>
      </c>
      <c r="K249">
        <f>VLOOKUP($B249,'2011B4'!$B:$U,10,FALSE)</f>
        <v>29.37198778975268</v>
      </c>
      <c r="L249">
        <f>VLOOKUP($B249,'2011B4'!$B:$U,11,FALSE)</f>
        <v>39.113273979054071</v>
      </c>
      <c r="M249">
        <f>VLOOKUP($B249,'2011B4'!$B:$U,12,FALSE)</f>
        <v>19.431062695243217</v>
      </c>
      <c r="N249">
        <f>VLOOKUP($B249,'2011B4'!$B:$U,13,FALSE)</f>
        <v>67.257968108285297</v>
      </c>
      <c r="O249">
        <f>VLOOKUP($B249,'2011B4'!$B:$U,14,FALSE)</f>
        <v>32.74203189171471</v>
      </c>
      <c r="P249">
        <f>VLOOKUP($B249,'2011B4'!$B:$U,15,FALSE)</f>
        <v>26.683762990956943</v>
      </c>
      <c r="Q249">
        <f>VLOOKUP($B249,'2011B4'!$B:$U,16,FALSE)</f>
        <v>2.7148448797794189</v>
      </c>
      <c r="R249">
        <f>VLOOKUP($B249,'2011B4'!$B:$U,17,FALSE)</f>
        <v>6.9008734550643034</v>
      </c>
      <c r="S249">
        <f>VLOOKUP($B249,'2011B4'!$B:$U,18,FALSE)</f>
        <v>8.4761776218113116</v>
      </c>
      <c r="T249">
        <f>VLOOKUP($B249,'2011B4'!$B:$U,19,FALSE)</f>
        <v>55.224341052388027</v>
      </c>
      <c r="U249">
        <f>VLOOKUP($B249,'2011B4'!$B:$U,20,FALSE)</f>
        <v>73.316237009043064</v>
      </c>
      <c r="V249">
        <f>VLOOKUP($B249,'2001B4'!$E:$W,3,FALSE)</f>
        <v>122003</v>
      </c>
      <c r="W249">
        <f>VLOOKUP($B249,'2001B4'!$E:$W,4,FALSE)</f>
        <v>64184</v>
      </c>
      <c r="X249">
        <f>VLOOKUP($B249,'2001B4'!$E:$W,5,FALSE)</f>
        <v>57819</v>
      </c>
      <c r="Y249">
        <f>VLOOKUP($B249,'2001B4'!$E:$W,6,FALSE)</f>
        <v>38401</v>
      </c>
      <c r="Z249">
        <f>VLOOKUP($B249,'2001B4'!$E:$W,7,FALSE)</f>
        <v>27223</v>
      </c>
      <c r="AA249">
        <f>VLOOKUP($B249,'2001B4'!$E:$W,8,FALSE)</f>
        <v>11178</v>
      </c>
      <c r="AB249">
        <f>VLOOKUP($B249,'2001B4'!$E:$W,9,FALSE)</f>
        <v>31.475455521585534</v>
      </c>
      <c r="AC249">
        <f>VLOOKUP($B249,'2001B4'!$E:$W,10,FALSE)</f>
        <v>42.413997257883587</v>
      </c>
      <c r="AD249">
        <f>VLOOKUP($B249,'2001B4'!$E:$W,11,FALSE)</f>
        <v>19.332745291340217</v>
      </c>
      <c r="AE249">
        <f>VLOOKUP($B249,'2001B4'!$E:$W,12,FALSE)</f>
        <v>70.891383036900081</v>
      </c>
      <c r="AF249">
        <f>VLOOKUP($B249,'2001B4'!$E:$W,13,FALSE)</f>
        <v>29.108616963099919</v>
      </c>
      <c r="AG249">
        <f>VLOOKUP($B249,'2001B4'!$E:$W,14,FALSE)</f>
        <v>25.32225723288456</v>
      </c>
      <c r="AH249">
        <f>VLOOKUP($B249,'2001B4'!$E:$W,15,FALSE)</f>
        <v>4.3149917970886174</v>
      </c>
      <c r="AI249">
        <f>VLOOKUP($B249,'2001B4'!$E:$W,16,FALSE)</f>
        <v>7.6899039087523766</v>
      </c>
      <c r="AJ249">
        <f>VLOOKUP($B249,'2001B4'!$E:$W,17,FALSE)</f>
        <v>10.403374912111664</v>
      </c>
      <c r="AK249">
        <f>VLOOKUP($B249,'2001B4'!$E:$W,18,FALSE)</f>
        <v>52.26947214916278</v>
      </c>
      <c r="AL249">
        <f>VLOOKUP($B249,'2001B4'!$E:$W,19,FALSE)</f>
        <v>74.677742767115433</v>
      </c>
      <c r="AN249">
        <f t="shared" si="21"/>
        <v>-2.1034677318328541</v>
      </c>
      <c r="AO249">
        <f t="shared" si="22"/>
        <v>-3.3007232788295156</v>
      </c>
      <c r="AP249">
        <f t="shared" si="23"/>
        <v>9.83174039029997E-2</v>
      </c>
      <c r="AQ249">
        <f t="shared" si="24"/>
        <v>3.6334149286147905</v>
      </c>
      <c r="AR249">
        <f t="shared" si="25"/>
        <v>1.3615057580723828</v>
      </c>
      <c r="AS249">
        <f t="shared" si="26"/>
        <v>-1.6001469173091984</v>
      </c>
      <c r="AT249">
        <f t="shared" si="27"/>
        <v>-0.78903045368807323</v>
      </c>
      <c r="AU249">
        <f t="shared" si="28"/>
        <v>-1.9271972903003523</v>
      </c>
      <c r="AV249">
        <f t="shared" si="29"/>
        <v>2.9548689032252469</v>
      </c>
    </row>
    <row r="250" spans="1:48" x14ac:dyDescent="0.25">
      <c r="A250" t="s">
        <v>1822</v>
      </c>
      <c r="B250">
        <v>249</v>
      </c>
      <c r="C250" t="s">
        <v>309</v>
      </c>
      <c r="D250">
        <f>VLOOKUP($B250,'2011B4'!$B:$U,3,FALSE)</f>
        <v>0</v>
      </c>
      <c r="E250">
        <f>VLOOKUP($B250,'2011B4'!$B:$U,4,FALSE)</f>
        <v>83448</v>
      </c>
      <c r="F250">
        <f>VLOOKUP($B250,'2011B4'!$B:$U,5,FALSE)</f>
        <v>41758</v>
      </c>
      <c r="G250">
        <f>VLOOKUP($B250,'2011B4'!$B:$U,6,FALSE)</f>
        <v>41690</v>
      </c>
      <c r="H250">
        <f>VLOOKUP($B250,'2011B4'!$B:$U,7,FALSE)</f>
        <v>25717</v>
      </c>
      <c r="I250">
        <f>VLOOKUP($B250,'2011B4'!$B:$U,8,FALSE)</f>
        <v>14525</v>
      </c>
      <c r="J250">
        <f>VLOOKUP($B250,'2011B4'!$B:$U,9,FALSE)</f>
        <v>11192</v>
      </c>
      <c r="K250">
        <f>VLOOKUP($B250,'2011B4'!$B:$U,10,FALSE)</f>
        <v>30.817994439651041</v>
      </c>
      <c r="L250">
        <f>VLOOKUP($B250,'2011B4'!$B:$U,11,FALSE)</f>
        <v>34.783754011207435</v>
      </c>
      <c r="M250">
        <f>VLOOKUP($B250,'2011B4'!$B:$U,12,FALSE)</f>
        <v>26.845766370832337</v>
      </c>
      <c r="N250">
        <f>VLOOKUP($B250,'2011B4'!$B:$U,13,FALSE)</f>
        <v>56.480149317572035</v>
      </c>
      <c r="O250">
        <f>VLOOKUP($B250,'2011B4'!$B:$U,14,FALSE)</f>
        <v>43.519850682427972</v>
      </c>
      <c r="P250">
        <f>VLOOKUP($B250,'2011B4'!$B:$U,15,FALSE)</f>
        <v>72.259594820546724</v>
      </c>
      <c r="Q250">
        <f>VLOOKUP($B250,'2011B4'!$B:$U,16,FALSE)</f>
        <v>0.85157677800676601</v>
      </c>
      <c r="R250">
        <f>VLOOKUP($B250,'2011B4'!$B:$U,17,FALSE)</f>
        <v>2.4069681533615896</v>
      </c>
      <c r="S250">
        <f>VLOOKUP($B250,'2011B4'!$B:$U,18,FALSE)</f>
        <v>3.9351401796477039</v>
      </c>
      <c r="T250">
        <f>VLOOKUP($B250,'2011B4'!$B:$U,19,FALSE)</f>
        <v>20.546720068437221</v>
      </c>
      <c r="U250">
        <f>VLOOKUP($B250,'2011B4'!$B:$U,20,FALSE)</f>
        <v>27.74040517945328</v>
      </c>
      <c r="V250">
        <f>VLOOKUP($B250,'2001B4'!$E:$W,3,FALSE)</f>
        <v>55346</v>
      </c>
      <c r="W250">
        <f>VLOOKUP($B250,'2001B4'!$E:$W,4,FALSE)</f>
        <v>28240</v>
      </c>
      <c r="X250">
        <f>VLOOKUP($B250,'2001B4'!$E:$W,5,FALSE)</f>
        <v>27106</v>
      </c>
      <c r="Y250">
        <f>VLOOKUP($B250,'2001B4'!$E:$W,6,FALSE)</f>
        <v>21067</v>
      </c>
      <c r="Z250">
        <f>VLOOKUP($B250,'2001B4'!$E:$W,7,FALSE)</f>
        <v>12084</v>
      </c>
      <c r="AA250">
        <f>VLOOKUP($B250,'2001B4'!$E:$W,8,FALSE)</f>
        <v>8983</v>
      </c>
      <c r="AB250">
        <f>VLOOKUP($B250,'2001B4'!$E:$W,9,FALSE)</f>
        <v>38.06417807971669</v>
      </c>
      <c r="AC250">
        <f>VLOOKUP($B250,'2001B4'!$E:$W,10,FALSE)</f>
        <v>42.790368271954677</v>
      </c>
      <c r="AD250">
        <f>VLOOKUP($B250,'2001B4'!$E:$W,11,FALSE)</f>
        <v>33.140264148159076</v>
      </c>
      <c r="AE250">
        <f>VLOOKUP($B250,'2001B4'!$E:$W,12,FALSE)</f>
        <v>57.359851901077519</v>
      </c>
      <c r="AF250">
        <f>VLOOKUP($B250,'2001B4'!$E:$W,13,FALSE)</f>
        <v>42.640148098922488</v>
      </c>
      <c r="AG250">
        <f>VLOOKUP($B250,'2001B4'!$E:$W,14,FALSE)</f>
        <v>69.744149617885782</v>
      </c>
      <c r="AH250">
        <f>VLOOKUP($B250,'2001B4'!$E:$W,15,FALSE)</f>
        <v>1.547443869559026</v>
      </c>
      <c r="AI250">
        <f>VLOOKUP($B250,'2001B4'!$E:$W,16,FALSE)</f>
        <v>3.0616604167655574</v>
      </c>
      <c r="AJ250">
        <f>VLOOKUP($B250,'2001B4'!$E:$W,17,FALSE)</f>
        <v>5.6581383205961933</v>
      </c>
      <c r="AK250">
        <f>VLOOKUP($B250,'2001B4'!$E:$W,18,FALSE)</f>
        <v>19.988607775193429</v>
      </c>
      <c r="AL250">
        <f>VLOOKUP($B250,'2001B4'!$E:$W,19,FALSE)</f>
        <v>30.255850382114218</v>
      </c>
      <c r="AN250">
        <f t="shared" si="21"/>
        <v>-7.2461836400656487</v>
      </c>
      <c r="AO250">
        <f t="shared" si="22"/>
        <v>-8.0066142607472415</v>
      </c>
      <c r="AP250">
        <f t="shared" si="23"/>
        <v>-6.2944977773267397</v>
      </c>
      <c r="AQ250">
        <f t="shared" si="24"/>
        <v>0.87970258350548391</v>
      </c>
      <c r="AR250">
        <f t="shared" si="25"/>
        <v>2.515445202660942</v>
      </c>
      <c r="AS250">
        <f t="shared" si="26"/>
        <v>-0.69586709155226001</v>
      </c>
      <c r="AT250">
        <f t="shared" si="27"/>
        <v>-0.6546922634039678</v>
      </c>
      <c r="AU250">
        <f t="shared" si="28"/>
        <v>-1.7229981409484894</v>
      </c>
      <c r="AV250">
        <f t="shared" si="29"/>
        <v>0.55811229324379141</v>
      </c>
    </row>
    <row r="251" spans="1:48" x14ac:dyDescent="0.25">
      <c r="A251" t="s">
        <v>1824</v>
      </c>
      <c r="B251">
        <v>250</v>
      </c>
      <c r="C251" t="s">
        <v>310</v>
      </c>
      <c r="D251">
        <f>VLOOKUP($B251,'2011B4'!$B:$U,3,FALSE)</f>
        <v>0</v>
      </c>
      <c r="E251">
        <f>VLOOKUP($B251,'2011B4'!$B:$U,4,FALSE)</f>
        <v>112274</v>
      </c>
      <c r="F251">
        <f>VLOOKUP($B251,'2011B4'!$B:$U,5,FALSE)</f>
        <v>58168</v>
      </c>
      <c r="G251">
        <f>VLOOKUP($B251,'2011B4'!$B:$U,6,FALSE)</f>
        <v>54106</v>
      </c>
      <c r="H251">
        <f>VLOOKUP($B251,'2011B4'!$B:$U,7,FALSE)</f>
        <v>43000</v>
      </c>
      <c r="I251">
        <f>VLOOKUP($B251,'2011B4'!$B:$U,8,FALSE)</f>
        <v>26045</v>
      </c>
      <c r="J251">
        <f>VLOOKUP($B251,'2011B4'!$B:$U,9,FALSE)</f>
        <v>16955</v>
      </c>
      <c r="K251">
        <f>VLOOKUP($B251,'2011B4'!$B:$U,10,FALSE)</f>
        <v>38.299160981171063</v>
      </c>
      <c r="L251">
        <f>VLOOKUP($B251,'2011B4'!$B:$U,11,FALSE)</f>
        <v>44.775477926007426</v>
      </c>
      <c r="M251">
        <f>VLOOKUP($B251,'2011B4'!$B:$U,12,FALSE)</f>
        <v>31.336635493290949</v>
      </c>
      <c r="N251">
        <f>VLOOKUP($B251,'2011B4'!$B:$U,13,FALSE)</f>
        <v>60.569767441860463</v>
      </c>
      <c r="O251">
        <f>VLOOKUP($B251,'2011B4'!$B:$U,14,FALSE)</f>
        <v>39.430232558139537</v>
      </c>
      <c r="P251">
        <f>VLOOKUP($B251,'2011B4'!$B:$U,15,FALSE)</f>
        <v>62.632558139534879</v>
      </c>
      <c r="Q251">
        <f>VLOOKUP($B251,'2011B4'!$B:$U,16,FALSE)</f>
        <v>1.3837209302325579</v>
      </c>
      <c r="R251">
        <f>VLOOKUP($B251,'2011B4'!$B:$U,17,FALSE)</f>
        <v>3.5046511627906978</v>
      </c>
      <c r="S251">
        <f>VLOOKUP($B251,'2011B4'!$B:$U,18,FALSE)</f>
        <v>4.7767441860465114</v>
      </c>
      <c r="T251">
        <f>VLOOKUP($B251,'2011B4'!$B:$U,19,FALSE)</f>
        <v>27.70232558139535</v>
      </c>
      <c r="U251">
        <f>VLOOKUP($B251,'2011B4'!$B:$U,20,FALSE)</f>
        <v>37.367441860465121</v>
      </c>
      <c r="V251">
        <f>VLOOKUP($B251,'2001B4'!$E:$W,3,FALSE)</f>
        <v>103918</v>
      </c>
      <c r="W251">
        <f>VLOOKUP($B251,'2001B4'!$E:$W,4,FALSE)</f>
        <v>54349</v>
      </c>
      <c r="X251">
        <f>VLOOKUP($B251,'2001B4'!$E:$W,5,FALSE)</f>
        <v>49569</v>
      </c>
      <c r="Y251">
        <f>VLOOKUP($B251,'2001B4'!$E:$W,6,FALSE)</f>
        <v>36843</v>
      </c>
      <c r="Z251">
        <f>VLOOKUP($B251,'2001B4'!$E:$W,7,FALSE)</f>
        <v>23145</v>
      </c>
      <c r="AA251">
        <f>VLOOKUP($B251,'2001B4'!$E:$W,8,FALSE)</f>
        <v>13698</v>
      </c>
      <c r="AB251">
        <f>VLOOKUP($B251,'2001B4'!$E:$W,9,FALSE)</f>
        <v>35.453915587289977</v>
      </c>
      <c r="AC251">
        <f>VLOOKUP($B251,'2001B4'!$E:$W,10,FALSE)</f>
        <v>42.58588014498887</v>
      </c>
      <c r="AD251">
        <f>VLOOKUP($B251,'2001B4'!$E:$W,11,FALSE)</f>
        <v>27.634206863160443</v>
      </c>
      <c r="AE251">
        <f>VLOOKUP($B251,'2001B4'!$E:$W,12,FALSE)</f>
        <v>62.820617213581954</v>
      </c>
      <c r="AF251">
        <f>VLOOKUP($B251,'2001B4'!$E:$W,13,FALSE)</f>
        <v>37.179382786418039</v>
      </c>
      <c r="AG251">
        <f>VLOOKUP($B251,'2001B4'!$E:$W,14,FALSE)</f>
        <v>63.382460711668436</v>
      </c>
      <c r="AH251">
        <f>VLOOKUP($B251,'2001B4'!$E:$W,15,FALSE)</f>
        <v>2.3478001248541105</v>
      </c>
      <c r="AI251">
        <f>VLOOKUP($B251,'2001B4'!$E:$W,16,FALSE)</f>
        <v>3.9654751241755557</v>
      </c>
      <c r="AJ251">
        <f>VLOOKUP($B251,'2001B4'!$E:$W,17,FALSE)</f>
        <v>5.8545721032489206</v>
      </c>
      <c r="AK251">
        <f>VLOOKUP($B251,'2001B4'!$E:$W,18,FALSE)</f>
        <v>24.449691936052986</v>
      </c>
      <c r="AL251">
        <f>VLOOKUP($B251,'2001B4'!$E:$W,19,FALSE)</f>
        <v>36.617539288331564</v>
      </c>
      <c r="AN251">
        <f t="shared" si="21"/>
        <v>2.8452453938810862</v>
      </c>
      <c r="AO251">
        <f t="shared" si="22"/>
        <v>2.1895977810185556</v>
      </c>
      <c r="AP251">
        <f t="shared" si="23"/>
        <v>3.7024286301305054</v>
      </c>
      <c r="AQ251">
        <f t="shared" si="24"/>
        <v>2.2508497717214979</v>
      </c>
      <c r="AR251">
        <f t="shared" si="25"/>
        <v>-0.74990257213355704</v>
      </c>
      <c r="AS251">
        <f t="shared" si="26"/>
        <v>-0.96407919462155256</v>
      </c>
      <c r="AT251">
        <f t="shared" si="27"/>
        <v>-0.46082396138485793</v>
      </c>
      <c r="AU251">
        <f t="shared" si="28"/>
        <v>-1.0778279172024092</v>
      </c>
      <c r="AV251">
        <f t="shared" si="29"/>
        <v>3.2526336453423639</v>
      </c>
    </row>
    <row r="252" spans="1:48" x14ac:dyDescent="0.25">
      <c r="A252" t="s">
        <v>1826</v>
      </c>
      <c r="B252">
        <v>251</v>
      </c>
      <c r="C252" t="s">
        <v>311</v>
      </c>
      <c r="D252">
        <f>VLOOKUP($B252,'2011B4'!$B:$U,3,FALSE)</f>
        <v>0</v>
      </c>
      <c r="E252">
        <f>VLOOKUP($B252,'2011B4'!$B:$U,4,FALSE)</f>
        <v>99214</v>
      </c>
      <c r="F252">
        <f>VLOOKUP($B252,'2011B4'!$B:$U,5,FALSE)</f>
        <v>50116</v>
      </c>
      <c r="G252">
        <f>VLOOKUP($B252,'2011B4'!$B:$U,6,FALSE)</f>
        <v>49098</v>
      </c>
      <c r="H252">
        <f>VLOOKUP($B252,'2011B4'!$B:$U,7,FALSE)</f>
        <v>33578</v>
      </c>
      <c r="I252">
        <f>VLOOKUP($B252,'2011B4'!$B:$U,8,FALSE)</f>
        <v>20309</v>
      </c>
      <c r="J252">
        <f>VLOOKUP($B252,'2011B4'!$B:$U,9,FALSE)</f>
        <v>13269</v>
      </c>
      <c r="K252">
        <f>VLOOKUP($B252,'2011B4'!$B:$U,10,FALSE)</f>
        <v>33.8440139496442</v>
      </c>
      <c r="L252">
        <f>VLOOKUP($B252,'2011B4'!$B:$U,11,FALSE)</f>
        <v>40.523984356293397</v>
      </c>
      <c r="M252">
        <f>VLOOKUP($B252,'2011B4'!$B:$U,12,FALSE)</f>
        <v>27.025540755224249</v>
      </c>
      <c r="N252">
        <f>VLOOKUP($B252,'2011B4'!$B:$U,13,FALSE)</f>
        <v>60.483054380844607</v>
      </c>
      <c r="O252">
        <f>VLOOKUP($B252,'2011B4'!$B:$U,14,FALSE)</f>
        <v>39.516945619155393</v>
      </c>
      <c r="P252">
        <f>VLOOKUP($B252,'2011B4'!$B:$U,15,FALSE)</f>
        <v>62.850676037881939</v>
      </c>
      <c r="Q252">
        <f>VLOOKUP($B252,'2011B4'!$B:$U,16,FALSE)</f>
        <v>1.8375126570969087</v>
      </c>
      <c r="R252">
        <f>VLOOKUP($B252,'2011B4'!$B:$U,17,FALSE)</f>
        <v>4.5178390612901307</v>
      </c>
      <c r="S252">
        <f>VLOOKUP($B252,'2011B4'!$B:$U,18,FALSE)</f>
        <v>4.4433855500625414</v>
      </c>
      <c r="T252">
        <f>VLOOKUP($B252,'2011B4'!$B:$U,19,FALSE)</f>
        <v>26.350586693668472</v>
      </c>
      <c r="U252">
        <f>VLOOKUP($B252,'2011B4'!$B:$U,20,FALSE)</f>
        <v>37.149323962118054</v>
      </c>
      <c r="V252">
        <f>VLOOKUP($B252,'2001B4'!$E:$W,3,FALSE)</f>
        <v>87397</v>
      </c>
      <c r="W252">
        <f>VLOOKUP($B252,'2001B4'!$E:$W,4,FALSE)</f>
        <v>45265</v>
      </c>
      <c r="X252">
        <f>VLOOKUP($B252,'2001B4'!$E:$W,5,FALSE)</f>
        <v>42132</v>
      </c>
      <c r="Y252">
        <f>VLOOKUP($B252,'2001B4'!$E:$W,6,FALSE)</f>
        <v>29183</v>
      </c>
      <c r="Z252">
        <f>VLOOKUP($B252,'2001B4'!$E:$W,7,FALSE)</f>
        <v>18843</v>
      </c>
      <c r="AA252">
        <f>VLOOKUP($B252,'2001B4'!$E:$W,8,FALSE)</f>
        <v>10340</v>
      </c>
      <c r="AB252">
        <f>VLOOKUP($B252,'2001B4'!$E:$W,9,FALSE)</f>
        <v>33.391306337746144</v>
      </c>
      <c r="AC252">
        <f>VLOOKUP($B252,'2001B4'!$E:$W,10,FALSE)</f>
        <v>41.628189550425269</v>
      </c>
      <c r="AD252">
        <f>VLOOKUP($B252,'2001B4'!$E:$W,11,FALSE)</f>
        <v>24.541915883414031</v>
      </c>
      <c r="AE252">
        <f>VLOOKUP($B252,'2001B4'!$E:$W,12,FALSE)</f>
        <v>64.568413117225788</v>
      </c>
      <c r="AF252">
        <f>VLOOKUP($B252,'2001B4'!$E:$W,13,FALSE)</f>
        <v>35.431586882774219</v>
      </c>
      <c r="AG252">
        <f>VLOOKUP($B252,'2001B4'!$E:$W,14,FALSE)</f>
        <v>60.151458040640094</v>
      </c>
      <c r="AH252">
        <f>VLOOKUP($B252,'2001B4'!$E:$W,15,FALSE)</f>
        <v>4.1873693588733172</v>
      </c>
      <c r="AI252">
        <f>VLOOKUP($B252,'2001B4'!$E:$W,16,FALSE)</f>
        <v>5.9623753555151975</v>
      </c>
      <c r="AJ252">
        <f>VLOOKUP($B252,'2001B4'!$E:$W,17,FALSE)</f>
        <v>5.1673919747798376</v>
      </c>
      <c r="AK252">
        <f>VLOOKUP($B252,'2001B4'!$E:$W,18,FALSE)</f>
        <v>24.531405270191549</v>
      </c>
      <c r="AL252">
        <f>VLOOKUP($B252,'2001B4'!$E:$W,19,FALSE)</f>
        <v>39.848541959359906</v>
      </c>
      <c r="AN252">
        <f t="shared" si="21"/>
        <v>0.45270761189805597</v>
      </c>
      <c r="AO252">
        <f t="shared" si="22"/>
        <v>-1.1042051941318718</v>
      </c>
      <c r="AP252">
        <f t="shared" si="23"/>
        <v>2.4836248718102176</v>
      </c>
      <c r="AQ252">
        <f t="shared" si="24"/>
        <v>4.0853587363811741</v>
      </c>
      <c r="AR252">
        <f t="shared" si="25"/>
        <v>2.6992179972418455</v>
      </c>
      <c r="AS252">
        <f t="shared" si="26"/>
        <v>-2.3498567017764085</v>
      </c>
      <c r="AT252">
        <f t="shared" si="27"/>
        <v>-1.4445362942250668</v>
      </c>
      <c r="AU252">
        <f t="shared" si="28"/>
        <v>-0.72400642471729615</v>
      </c>
      <c r="AV252">
        <f t="shared" si="29"/>
        <v>1.8191814234769232</v>
      </c>
    </row>
    <row r="253" spans="1:48" x14ac:dyDescent="0.25">
      <c r="A253" t="s">
        <v>1828</v>
      </c>
      <c r="B253">
        <v>252</v>
      </c>
      <c r="C253" t="s">
        <v>312</v>
      </c>
      <c r="D253">
        <f>VLOOKUP($B253,'2011B4'!$B:$U,3,FALSE)</f>
        <v>0</v>
      </c>
      <c r="E253">
        <f>VLOOKUP($B253,'2011B4'!$B:$U,4,FALSE)</f>
        <v>35320</v>
      </c>
      <c r="F253">
        <f>VLOOKUP($B253,'2011B4'!$B:$U,5,FALSE)</f>
        <v>18699</v>
      </c>
      <c r="G253">
        <f>VLOOKUP($B253,'2011B4'!$B:$U,6,FALSE)</f>
        <v>16621</v>
      </c>
      <c r="H253">
        <f>VLOOKUP($B253,'2011B4'!$B:$U,7,FALSE)</f>
        <v>14524</v>
      </c>
      <c r="I253">
        <f>VLOOKUP($B253,'2011B4'!$B:$U,8,FALSE)</f>
        <v>8521</v>
      </c>
      <c r="J253">
        <f>VLOOKUP($B253,'2011B4'!$B:$U,9,FALSE)</f>
        <v>6003</v>
      </c>
      <c r="K253">
        <f>VLOOKUP($B253,'2011B4'!$B:$U,10,FALSE)</f>
        <v>41.121177802944509</v>
      </c>
      <c r="L253">
        <f>VLOOKUP($B253,'2011B4'!$B:$U,11,FALSE)</f>
        <v>45.569281779774315</v>
      </c>
      <c r="M253">
        <f>VLOOKUP($B253,'2011B4'!$B:$U,12,FALSE)</f>
        <v>36.116960471692437</v>
      </c>
      <c r="N253">
        <f>VLOOKUP($B253,'2011B4'!$B:$U,13,FALSE)</f>
        <v>58.668410906086478</v>
      </c>
      <c r="O253">
        <f>VLOOKUP($B253,'2011B4'!$B:$U,14,FALSE)</f>
        <v>41.331589093913522</v>
      </c>
      <c r="P253">
        <f>VLOOKUP($B253,'2011B4'!$B:$U,15,FALSE)</f>
        <v>63.439823740016521</v>
      </c>
      <c r="Q253">
        <f>VLOOKUP($B253,'2011B4'!$B:$U,16,FALSE)</f>
        <v>2.2307904158633987</v>
      </c>
      <c r="R253">
        <f>VLOOKUP($B253,'2011B4'!$B:$U,17,FALSE)</f>
        <v>2.4098044615808316</v>
      </c>
      <c r="S253">
        <f>VLOOKUP($B253,'2011B4'!$B:$U,18,FALSE)</f>
        <v>5.3084549710823463</v>
      </c>
      <c r="T253">
        <f>VLOOKUP($B253,'2011B4'!$B:$U,19,FALSE)</f>
        <v>26.611126411456894</v>
      </c>
      <c r="U253">
        <f>VLOOKUP($B253,'2011B4'!$B:$U,20,FALSE)</f>
        <v>36.560176259983471</v>
      </c>
      <c r="V253">
        <f>VLOOKUP($B253,'2001B4'!$E:$W,3,FALSE)</f>
        <v>33363</v>
      </c>
      <c r="W253">
        <f>VLOOKUP($B253,'2001B4'!$E:$W,4,FALSE)</f>
        <v>18057</v>
      </c>
      <c r="X253">
        <f>VLOOKUP($B253,'2001B4'!$E:$W,5,FALSE)</f>
        <v>15306</v>
      </c>
      <c r="Y253">
        <f>VLOOKUP($B253,'2001B4'!$E:$W,6,FALSE)</f>
        <v>15395</v>
      </c>
      <c r="Z253">
        <f>VLOOKUP($B253,'2001B4'!$E:$W,7,FALSE)</f>
        <v>9494</v>
      </c>
      <c r="AA253">
        <f>VLOOKUP($B253,'2001B4'!$E:$W,8,FALSE)</f>
        <v>5901</v>
      </c>
      <c r="AB253">
        <f>VLOOKUP($B253,'2001B4'!$E:$W,9,FALSE)</f>
        <v>46.143931900608457</v>
      </c>
      <c r="AC253">
        <f>VLOOKUP($B253,'2001B4'!$E:$W,10,FALSE)</f>
        <v>52.577947610345021</v>
      </c>
      <c r="AD253">
        <f>VLOOKUP($B253,'2001B4'!$E:$W,11,FALSE)</f>
        <v>38.553508428067424</v>
      </c>
      <c r="AE253">
        <f>VLOOKUP($B253,'2001B4'!$E:$W,12,FALSE)</f>
        <v>61.669373173108156</v>
      </c>
      <c r="AF253">
        <f>VLOOKUP($B253,'2001B4'!$E:$W,13,FALSE)</f>
        <v>38.330626826891852</v>
      </c>
      <c r="AG253">
        <f>VLOOKUP($B253,'2001B4'!$E:$W,14,FALSE)</f>
        <v>65.397856446898345</v>
      </c>
      <c r="AH253">
        <f>VLOOKUP($B253,'2001B4'!$E:$W,15,FALSE)</f>
        <v>1.5524520948359857</v>
      </c>
      <c r="AI253">
        <f>VLOOKUP($B253,'2001B4'!$E:$W,16,FALSE)</f>
        <v>2.7411497239363429</v>
      </c>
      <c r="AJ253">
        <f>VLOOKUP($B253,'2001B4'!$E:$W,17,FALSE)</f>
        <v>8.5482299447872681</v>
      </c>
      <c r="AK253">
        <f>VLOOKUP($B253,'2001B4'!$E:$W,18,FALSE)</f>
        <v>21.760311789542058</v>
      </c>
      <c r="AL253">
        <f>VLOOKUP($B253,'2001B4'!$E:$W,19,FALSE)</f>
        <v>34.602143553101655</v>
      </c>
      <c r="AN253">
        <f t="shared" si="21"/>
        <v>-5.0227540976639489</v>
      </c>
      <c r="AO253">
        <f t="shared" si="22"/>
        <v>-7.0086658305707061</v>
      </c>
      <c r="AP253">
        <f t="shared" si="23"/>
        <v>-2.4365479563749872</v>
      </c>
      <c r="AQ253">
        <f t="shared" si="24"/>
        <v>3.00096226702167</v>
      </c>
      <c r="AR253">
        <f t="shared" si="25"/>
        <v>-1.9580327068818235</v>
      </c>
      <c r="AS253">
        <f t="shared" si="26"/>
        <v>0.67833832102741298</v>
      </c>
      <c r="AT253">
        <f t="shared" si="27"/>
        <v>-0.33134526235551132</v>
      </c>
      <c r="AU253">
        <f t="shared" si="28"/>
        <v>-3.2397749737049217</v>
      </c>
      <c r="AV253">
        <f t="shared" si="29"/>
        <v>4.8508146219148358</v>
      </c>
    </row>
    <row r="254" spans="1:48" x14ac:dyDescent="0.25">
      <c r="A254" t="s">
        <v>1834</v>
      </c>
      <c r="B254">
        <v>253</v>
      </c>
      <c r="C254" t="s">
        <v>313</v>
      </c>
      <c r="D254">
        <f>VLOOKUP($B254,'2011B4'!$B:$U,3,FALSE)</f>
        <v>0</v>
      </c>
      <c r="E254">
        <f>VLOOKUP($B254,'2011B4'!$B:$U,4,FALSE)</f>
        <v>148226</v>
      </c>
      <c r="F254">
        <f>VLOOKUP($B254,'2011B4'!$B:$U,5,FALSE)</f>
        <v>76948</v>
      </c>
      <c r="G254">
        <f>VLOOKUP($B254,'2011B4'!$B:$U,6,FALSE)</f>
        <v>71278</v>
      </c>
      <c r="H254">
        <f>VLOOKUP($B254,'2011B4'!$B:$U,7,FALSE)</f>
        <v>50268</v>
      </c>
      <c r="I254">
        <f>VLOOKUP($B254,'2011B4'!$B:$U,8,FALSE)</f>
        <v>34330</v>
      </c>
      <c r="J254">
        <f>VLOOKUP($B254,'2011B4'!$B:$U,9,FALSE)</f>
        <v>15938</v>
      </c>
      <c r="K254">
        <f>VLOOKUP($B254,'2011B4'!$B:$U,10,FALSE)</f>
        <v>33.913078677155156</v>
      </c>
      <c r="L254">
        <f>VLOOKUP($B254,'2011B4'!$B:$U,11,FALSE)</f>
        <v>44.614544887456461</v>
      </c>
      <c r="M254">
        <f>VLOOKUP($B254,'2011B4'!$B:$U,12,FALSE)</f>
        <v>22.360335587418277</v>
      </c>
      <c r="N254">
        <f>VLOOKUP($B254,'2011B4'!$B:$U,13,FALSE)</f>
        <v>68.293944457706687</v>
      </c>
      <c r="O254">
        <f>VLOOKUP($B254,'2011B4'!$B:$U,14,FALSE)</f>
        <v>31.70605554229331</v>
      </c>
      <c r="P254">
        <f>VLOOKUP($B254,'2011B4'!$B:$U,15,FALSE)</f>
        <v>73.728813559322035</v>
      </c>
      <c r="Q254">
        <f>VLOOKUP($B254,'2011B4'!$B:$U,16,FALSE)</f>
        <v>2.7552319567120236</v>
      </c>
      <c r="R254">
        <f>VLOOKUP($B254,'2011B4'!$B:$U,17,FALSE)</f>
        <v>3.0436858438768204</v>
      </c>
      <c r="S254">
        <f>VLOOKUP($B254,'2011B4'!$B:$U,18,FALSE)</f>
        <v>3.1550887244370176</v>
      </c>
      <c r="T254">
        <f>VLOOKUP($B254,'2011B4'!$B:$U,19,FALSE)</f>
        <v>17.317179915652105</v>
      </c>
      <c r="U254">
        <f>VLOOKUP($B254,'2011B4'!$B:$U,20,FALSE)</f>
        <v>26.271186440677965</v>
      </c>
      <c r="V254">
        <f>VLOOKUP($B254,'2001B4'!$E:$W,3,FALSE)</f>
        <v>125422</v>
      </c>
      <c r="W254">
        <f>VLOOKUP($B254,'2001B4'!$E:$W,4,FALSE)</f>
        <v>65821</v>
      </c>
      <c r="X254">
        <f>VLOOKUP($B254,'2001B4'!$E:$W,5,FALSE)</f>
        <v>59601</v>
      </c>
      <c r="Y254">
        <f>VLOOKUP($B254,'2001B4'!$E:$W,6,FALSE)</f>
        <v>49176</v>
      </c>
      <c r="Z254">
        <f>VLOOKUP($B254,'2001B4'!$E:$W,7,FALSE)</f>
        <v>31155</v>
      </c>
      <c r="AA254">
        <f>VLOOKUP($B254,'2001B4'!$E:$W,8,FALSE)</f>
        <v>18021</v>
      </c>
      <c r="AB254">
        <f>VLOOKUP($B254,'2001B4'!$E:$W,9,FALSE)</f>
        <v>39.208432332445668</v>
      </c>
      <c r="AC254">
        <f>VLOOKUP($B254,'2001B4'!$E:$W,10,FALSE)</f>
        <v>47.33291806566293</v>
      </c>
      <c r="AD254">
        <f>VLOOKUP($B254,'2001B4'!$E:$W,11,FALSE)</f>
        <v>30.236069864599585</v>
      </c>
      <c r="AE254">
        <f>VLOOKUP($B254,'2001B4'!$E:$W,12,FALSE)</f>
        <v>63.354075158613952</v>
      </c>
      <c r="AF254">
        <f>VLOOKUP($B254,'2001B4'!$E:$W,13,FALSE)</f>
        <v>36.645924841386041</v>
      </c>
      <c r="AG254">
        <f>VLOOKUP($B254,'2001B4'!$E:$W,14,FALSE)</f>
        <v>78.011631690255413</v>
      </c>
      <c r="AH254">
        <f>VLOOKUP($B254,'2001B4'!$E:$W,15,FALSE)</f>
        <v>3.7945339189848708</v>
      </c>
      <c r="AI254">
        <f>VLOOKUP($B254,'2001B4'!$E:$W,16,FALSE)</f>
        <v>2.1738246299007646</v>
      </c>
      <c r="AJ254">
        <f>VLOOKUP($B254,'2001B4'!$E:$W,17,FALSE)</f>
        <v>2.9851960305840244</v>
      </c>
      <c r="AK254">
        <f>VLOOKUP($B254,'2001B4'!$E:$W,18,FALSE)</f>
        <v>13.03481373027493</v>
      </c>
      <c r="AL254">
        <f>VLOOKUP($B254,'2001B4'!$E:$W,19,FALSE)</f>
        <v>21.988368309744587</v>
      </c>
      <c r="AN254">
        <f t="shared" si="21"/>
        <v>-5.2953536552905121</v>
      </c>
      <c r="AO254">
        <f t="shared" si="22"/>
        <v>-2.7183731782064697</v>
      </c>
      <c r="AP254">
        <f t="shared" si="23"/>
        <v>-7.8757342771813086</v>
      </c>
      <c r="AQ254">
        <f t="shared" si="24"/>
        <v>-4.9398692990927309</v>
      </c>
      <c r="AR254">
        <f t="shared" si="25"/>
        <v>-4.2828181309333786</v>
      </c>
      <c r="AS254">
        <f t="shared" si="26"/>
        <v>-1.0393019622728472</v>
      </c>
      <c r="AT254">
        <f t="shared" si="27"/>
        <v>0.86986121397605576</v>
      </c>
      <c r="AU254">
        <f t="shared" si="28"/>
        <v>0.16989269385299322</v>
      </c>
      <c r="AV254">
        <f t="shared" si="29"/>
        <v>4.2823661853771746</v>
      </c>
    </row>
    <row r="255" spans="1:48" x14ac:dyDescent="0.25">
      <c r="A255" t="s">
        <v>1836</v>
      </c>
      <c r="B255">
        <v>254</v>
      </c>
      <c r="C255" t="s">
        <v>314</v>
      </c>
      <c r="D255">
        <f>VLOOKUP($B255,'2011B4'!$B:$U,3,FALSE)</f>
        <v>0</v>
      </c>
      <c r="E255">
        <f>VLOOKUP($B255,'2011B4'!$B:$U,4,FALSE)</f>
        <v>111975</v>
      </c>
      <c r="F255">
        <f>VLOOKUP($B255,'2011B4'!$B:$U,5,FALSE)</f>
        <v>57604</v>
      </c>
      <c r="G255">
        <f>VLOOKUP($B255,'2011B4'!$B:$U,6,FALSE)</f>
        <v>54371</v>
      </c>
      <c r="H255">
        <f>VLOOKUP($B255,'2011B4'!$B:$U,7,FALSE)</f>
        <v>44262</v>
      </c>
      <c r="I255">
        <f>VLOOKUP($B255,'2011B4'!$B:$U,8,FALSE)</f>
        <v>24739</v>
      </c>
      <c r="J255">
        <f>VLOOKUP($B255,'2011B4'!$B:$U,9,FALSE)</f>
        <v>19523</v>
      </c>
      <c r="K255">
        <f>VLOOKUP($B255,'2011B4'!$B:$U,10,FALSE)</f>
        <v>39.528466175485597</v>
      </c>
      <c r="L255">
        <f>VLOOKUP($B255,'2011B4'!$B:$U,11,FALSE)</f>
        <v>42.946670370113189</v>
      </c>
      <c r="M255">
        <f>VLOOKUP($B255,'2011B4'!$B:$U,12,FALSE)</f>
        <v>35.907009251255268</v>
      </c>
      <c r="N255">
        <f>VLOOKUP($B255,'2011B4'!$B:$U,13,FALSE)</f>
        <v>55.89218742939768</v>
      </c>
      <c r="O255">
        <f>VLOOKUP($B255,'2011B4'!$B:$U,14,FALSE)</f>
        <v>44.10781257060232</v>
      </c>
      <c r="P255">
        <f>VLOOKUP($B255,'2011B4'!$B:$U,15,FALSE)</f>
        <v>78.005964484207652</v>
      </c>
      <c r="Q255">
        <f>VLOOKUP($B255,'2011B4'!$B:$U,16,FALSE)</f>
        <v>1.1002665943698884</v>
      </c>
      <c r="R255">
        <f>VLOOKUP($B255,'2011B4'!$B:$U,17,FALSE)</f>
        <v>1.8661605892187432</v>
      </c>
      <c r="S255">
        <f>VLOOKUP($B255,'2011B4'!$B:$U,18,FALSE)</f>
        <v>2.2344223035560979</v>
      </c>
      <c r="T255">
        <f>VLOOKUP($B255,'2011B4'!$B:$U,19,FALSE)</f>
        <v>16.7931860286476</v>
      </c>
      <c r="U255">
        <f>VLOOKUP($B255,'2011B4'!$B:$U,20,FALSE)</f>
        <v>21.99403551579233</v>
      </c>
      <c r="V255">
        <f>VLOOKUP($B255,'2001B4'!$E:$W,3,FALSE)</f>
        <v>100326</v>
      </c>
      <c r="W255">
        <f>VLOOKUP($B255,'2001B4'!$E:$W,4,FALSE)</f>
        <v>52537</v>
      </c>
      <c r="X255">
        <f>VLOOKUP($B255,'2001B4'!$E:$W,5,FALSE)</f>
        <v>47789</v>
      </c>
      <c r="Y255">
        <f>VLOOKUP($B255,'2001B4'!$E:$W,6,FALSE)</f>
        <v>43807</v>
      </c>
      <c r="Z255">
        <f>VLOOKUP($B255,'2001B4'!$E:$W,7,FALSE)</f>
        <v>25174</v>
      </c>
      <c r="AA255">
        <f>VLOOKUP($B255,'2001B4'!$E:$W,8,FALSE)</f>
        <v>18633</v>
      </c>
      <c r="AB255">
        <f>VLOOKUP($B255,'2001B4'!$E:$W,9,FALSE)</f>
        <v>43.664653230468673</v>
      </c>
      <c r="AC255">
        <f>VLOOKUP($B255,'2001B4'!$E:$W,10,FALSE)</f>
        <v>47.916706321259298</v>
      </c>
      <c r="AD255">
        <f>VLOOKUP($B255,'2001B4'!$E:$W,11,FALSE)</f>
        <v>38.990144175437862</v>
      </c>
      <c r="AE255">
        <f>VLOOKUP($B255,'2001B4'!$E:$W,12,FALSE)</f>
        <v>57.465701828474906</v>
      </c>
      <c r="AF255">
        <f>VLOOKUP($B255,'2001B4'!$E:$W,13,FALSE)</f>
        <v>42.534298171525094</v>
      </c>
      <c r="AG255">
        <f>VLOOKUP($B255,'2001B4'!$E:$W,14,FALSE)</f>
        <v>77.903074851051201</v>
      </c>
      <c r="AH255">
        <f>VLOOKUP($B255,'2001B4'!$E:$W,15,FALSE)</f>
        <v>1.1801766840915835</v>
      </c>
      <c r="AI255">
        <f>VLOOKUP($B255,'2001B4'!$E:$W,16,FALSE)</f>
        <v>1.8261921610701486</v>
      </c>
      <c r="AJ255">
        <f>VLOOKUP($B255,'2001B4'!$E:$W,17,FALSE)</f>
        <v>3.3510626155637229</v>
      </c>
      <c r="AK255">
        <f>VLOOKUP($B255,'2001B4'!$E:$W,18,FALSE)</f>
        <v>15.739493688223343</v>
      </c>
      <c r="AL255">
        <f>VLOOKUP($B255,'2001B4'!$E:$W,19,FALSE)</f>
        <v>22.096925148948799</v>
      </c>
      <c r="AN255">
        <f t="shared" si="21"/>
        <v>-4.1361870549830755</v>
      </c>
      <c r="AO255">
        <f t="shared" si="22"/>
        <v>-4.9700359511461087</v>
      </c>
      <c r="AP255">
        <f t="shared" si="23"/>
        <v>-3.0831349241825947</v>
      </c>
      <c r="AQ255">
        <f t="shared" si="24"/>
        <v>1.5735143990772258</v>
      </c>
      <c r="AR255">
        <f t="shared" si="25"/>
        <v>0.10288963315645105</v>
      </c>
      <c r="AS255">
        <f t="shared" si="26"/>
        <v>-7.991008972169511E-2</v>
      </c>
      <c r="AT255">
        <f t="shared" si="27"/>
        <v>3.9968428148594581E-2</v>
      </c>
      <c r="AU255">
        <f t="shared" si="28"/>
        <v>-1.1166403120076249</v>
      </c>
      <c r="AV255">
        <f t="shared" si="29"/>
        <v>1.0536923404242575</v>
      </c>
    </row>
    <row r="256" spans="1:48" x14ac:dyDescent="0.25">
      <c r="A256" t="s">
        <v>1820</v>
      </c>
      <c r="B256">
        <v>255</v>
      </c>
      <c r="C256" t="s">
        <v>315</v>
      </c>
      <c r="D256" t="str">
        <f>VLOOKUP($B256,'2011B4'!$B:$U,3,FALSE)</f>
        <v>Y</v>
      </c>
      <c r="E256">
        <f>VLOOKUP($B256,'2011B4'!$B:$U,4,FALSE)</f>
        <v>83030</v>
      </c>
      <c r="F256">
        <f>VLOOKUP($B256,'2011B4'!$B:$U,5,FALSE)</f>
        <v>41843</v>
      </c>
      <c r="G256">
        <f>VLOOKUP($B256,'2011B4'!$B:$U,6,FALSE)</f>
        <v>41187</v>
      </c>
      <c r="H256">
        <f>VLOOKUP($B256,'2011B4'!$B:$U,7,FALSE)</f>
        <v>22669</v>
      </c>
      <c r="I256">
        <f>VLOOKUP($B256,'2011B4'!$B:$U,8,FALSE)</f>
        <v>13890</v>
      </c>
      <c r="J256">
        <f>VLOOKUP($B256,'2011B4'!$B:$U,9,FALSE)</f>
        <v>8779</v>
      </c>
      <c r="K256">
        <f>VLOOKUP($B256,'2011B4'!$B:$U,10,FALSE)</f>
        <v>27.302179934963267</v>
      </c>
      <c r="L256">
        <f>VLOOKUP($B256,'2011B4'!$B:$U,11,FALSE)</f>
        <v>33.195516573859429</v>
      </c>
      <c r="M256">
        <f>VLOOKUP($B256,'2011B4'!$B:$U,12,FALSE)</f>
        <v>21.314978027047367</v>
      </c>
      <c r="N256">
        <f>VLOOKUP($B256,'2011B4'!$B:$U,13,FALSE)</f>
        <v>61.273104239269486</v>
      </c>
      <c r="O256">
        <f>VLOOKUP($B256,'2011B4'!$B:$U,14,FALSE)</f>
        <v>38.726895760730514</v>
      </c>
      <c r="P256">
        <f>VLOOKUP($B256,'2011B4'!$B:$U,15,FALSE)</f>
        <v>49.036128633817107</v>
      </c>
      <c r="Q256">
        <f>VLOOKUP($B256,'2011B4'!$B:$U,16,FALSE)</f>
        <v>1.9983237019718556</v>
      </c>
      <c r="R256">
        <f>VLOOKUP($B256,'2011B4'!$B:$U,17,FALSE)</f>
        <v>4.6274648197979618</v>
      </c>
      <c r="S256">
        <f>VLOOKUP($B256,'2011B4'!$B:$U,18,FALSE)</f>
        <v>8.0594644668931146</v>
      </c>
      <c r="T256">
        <f>VLOOKUP($B256,'2011B4'!$B:$U,19,FALSE)</f>
        <v>36.278618377519962</v>
      </c>
      <c r="U256">
        <f>VLOOKUP($B256,'2011B4'!$B:$U,20,FALSE)</f>
        <v>50.963871366182893</v>
      </c>
      <c r="V256">
        <f>VLOOKUP($B256,'2001B4'!$E:$W,3,FALSE)</f>
        <v>98244</v>
      </c>
      <c r="W256">
        <f>VLOOKUP($B256,'2001B4'!$E:$W,4,FALSE)</f>
        <v>49542</v>
      </c>
      <c r="X256">
        <f>VLOOKUP($B256,'2001B4'!$E:$W,5,FALSE)</f>
        <v>48702</v>
      </c>
      <c r="Y256">
        <f>VLOOKUP($B256,'2001B4'!$E:$W,6,FALSE)</f>
        <v>37473</v>
      </c>
      <c r="Z256">
        <f>VLOOKUP($B256,'2001B4'!$E:$W,7,FALSE)</f>
        <v>20594</v>
      </c>
      <c r="AA256">
        <f>VLOOKUP($B256,'2001B4'!$E:$W,8,FALSE)</f>
        <v>16879</v>
      </c>
      <c r="AB256">
        <f>VLOOKUP($B256,'2001B4'!$E:$W,9,FALSE)</f>
        <v>38.142787345792115</v>
      </c>
      <c r="AC256">
        <f>VLOOKUP($B256,'2001B4'!$E:$W,10,FALSE)</f>
        <v>41.568769932582455</v>
      </c>
      <c r="AD256">
        <f>VLOOKUP($B256,'2001B4'!$E:$W,11,FALSE)</f>
        <v>34.657714262247957</v>
      </c>
      <c r="AE256">
        <f>VLOOKUP($B256,'2001B4'!$E:$W,12,FALSE)</f>
        <v>54.95690230299148</v>
      </c>
      <c r="AF256">
        <f>VLOOKUP($B256,'2001B4'!$E:$W,13,FALSE)</f>
        <v>45.043097697008513</v>
      </c>
      <c r="AG256">
        <f>VLOOKUP($B256,'2001B4'!$E:$W,14,FALSE)</f>
        <v>72.155952285645668</v>
      </c>
      <c r="AH256">
        <f>VLOOKUP($B256,'2001B4'!$E:$W,15,FALSE)</f>
        <v>2.7086168708136524</v>
      </c>
      <c r="AI256">
        <f>VLOOKUP($B256,'2001B4'!$E:$W,16,FALSE)</f>
        <v>2.1722306727510476</v>
      </c>
      <c r="AJ256">
        <f>VLOOKUP($B256,'2001B4'!$E:$W,17,FALSE)</f>
        <v>3.7573719744882981</v>
      </c>
      <c r="AK256">
        <f>VLOOKUP($B256,'2001B4'!$E:$W,18,FALSE)</f>
        <v>19.20582819630134</v>
      </c>
      <c r="AL256">
        <f>VLOOKUP($B256,'2001B4'!$E:$W,19,FALSE)</f>
        <v>27.844047714354332</v>
      </c>
      <c r="AN256">
        <f>DistrictMath!J$107</f>
        <v>-11.278488007105835</v>
      </c>
      <c r="AO256">
        <f>DistrictMath!K$107</f>
        <v>-11.598943978313919</v>
      </c>
      <c r="AP256">
        <f>DistrictMath!L$107</f>
        <v>-10.871256817253926</v>
      </c>
      <c r="AQ256">
        <f>DistrictMath!N$107</f>
        <v>-0.57337979135174066</v>
      </c>
      <c r="AR256">
        <f>DistrictMath!O$107</f>
        <v>-6.2304830141590912</v>
      </c>
      <c r="AS256">
        <f>DistrictMath!P$107</f>
        <v>-1.2375597079132039</v>
      </c>
      <c r="AT256">
        <f>DistrictMath!Q$107</f>
        <v>0.56793216392334278</v>
      </c>
      <c r="AU256">
        <f>DistrictMath!R$107</f>
        <v>1.2425217352542672</v>
      </c>
      <c r="AV256">
        <f>DistrictMath!S$107</f>
        <v>5.6575888228946809</v>
      </c>
    </row>
    <row r="257" spans="1:48" x14ac:dyDescent="0.25">
      <c r="A257" t="s">
        <v>3010</v>
      </c>
      <c r="B257">
        <v>256</v>
      </c>
      <c r="C257" t="s">
        <v>316</v>
      </c>
      <c r="D257" t="str">
        <f>VLOOKUP($B257,'2011B4'!$B:$U,3,FALSE)</f>
        <v>Y</v>
      </c>
      <c r="E257">
        <f>VLOOKUP($B257,'2011B4'!$B:$U,4,FALSE)</f>
        <v>92076</v>
      </c>
      <c r="F257">
        <f>VLOOKUP($B257,'2011B4'!$B:$U,5,FALSE)</f>
        <v>45318</v>
      </c>
      <c r="G257">
        <f>VLOOKUP($B257,'2011B4'!$B:$U,6,FALSE)</f>
        <v>46758</v>
      </c>
      <c r="H257">
        <f>VLOOKUP($B257,'2011B4'!$B:$U,7,FALSE)</f>
        <v>24372</v>
      </c>
      <c r="I257">
        <f>VLOOKUP($B257,'2011B4'!$B:$U,8,FALSE)</f>
        <v>12232</v>
      </c>
      <c r="J257">
        <f>VLOOKUP($B257,'2011B4'!$B:$U,9,FALSE)</f>
        <v>12140</v>
      </c>
      <c r="K257">
        <f>VLOOKUP($B257,'2011B4'!$B:$U,10,FALSE)</f>
        <v>26.469438290108172</v>
      </c>
      <c r="L257">
        <f>VLOOKUP($B257,'2011B4'!$B:$U,11,FALSE)</f>
        <v>26.991482413169159</v>
      </c>
      <c r="M257">
        <f>VLOOKUP($B257,'2011B4'!$B:$U,12,FALSE)</f>
        <v>25.963471491509477</v>
      </c>
      <c r="N257">
        <f>VLOOKUP($B257,'2011B4'!$B:$U,13,FALSE)</f>
        <v>50.188741178401443</v>
      </c>
      <c r="O257">
        <f>VLOOKUP($B257,'2011B4'!$B:$U,14,FALSE)</f>
        <v>49.81125882159855</v>
      </c>
      <c r="P257">
        <f>VLOOKUP($B257,'2011B4'!$B:$U,15,FALSE)</f>
        <v>81.634662727720325</v>
      </c>
      <c r="Q257">
        <f>VLOOKUP($B257,'2011B4'!$B:$U,16,FALSE)</f>
        <v>0.9806335138683735</v>
      </c>
      <c r="R257">
        <f>VLOOKUP($B257,'2011B4'!$B:$U,17,FALSE)</f>
        <v>0.98473658296405719</v>
      </c>
      <c r="S257">
        <f>VLOOKUP($B257,'2011B4'!$B:$U,18,FALSE)</f>
        <v>2.1541112752338747</v>
      </c>
      <c r="T257">
        <f>VLOOKUP($B257,'2011B4'!$B:$U,19,FALSE)</f>
        <v>14.24585590021336</v>
      </c>
      <c r="U257">
        <f>VLOOKUP($B257,'2011B4'!$B:$U,20,FALSE)</f>
        <v>18.365337272279668</v>
      </c>
      <c r="V257" t="e">
        <f>VLOOKUP($B257,'2001B4'!$E:$W,3,FALSE)</f>
        <v>#N/A</v>
      </c>
      <c r="W257" t="e">
        <f>VLOOKUP($B257,'2001B4'!$E:$W,4,FALSE)</f>
        <v>#N/A</v>
      </c>
      <c r="X257" t="e">
        <f>VLOOKUP($B257,'2001B4'!$E:$W,5,FALSE)</f>
        <v>#N/A</v>
      </c>
      <c r="Y257" t="e">
        <f>VLOOKUP($B257,'2001B4'!$E:$W,6,FALSE)</f>
        <v>#N/A</v>
      </c>
      <c r="Z257" t="e">
        <f>VLOOKUP($B257,'2001B4'!$E:$W,7,FALSE)</f>
        <v>#N/A</v>
      </c>
      <c r="AA257" t="e">
        <f>VLOOKUP($B257,'2001B4'!$E:$W,8,FALSE)</f>
        <v>#N/A</v>
      </c>
      <c r="AB257" t="e">
        <f>VLOOKUP($B257,'2001B4'!$E:$W,9,FALSE)</f>
        <v>#N/A</v>
      </c>
      <c r="AC257" t="e">
        <f>VLOOKUP($B257,'2001B4'!$E:$W,10,FALSE)</f>
        <v>#N/A</v>
      </c>
      <c r="AD257" t="e">
        <f>VLOOKUP($B257,'2001B4'!$E:$W,11,FALSE)</f>
        <v>#N/A</v>
      </c>
      <c r="AE257" t="e">
        <f>VLOOKUP($B257,'2001B4'!$E:$W,12,FALSE)</f>
        <v>#N/A</v>
      </c>
      <c r="AF257" t="e">
        <f>VLOOKUP($B257,'2001B4'!$E:$W,13,FALSE)</f>
        <v>#N/A</v>
      </c>
      <c r="AG257" t="e">
        <f>VLOOKUP($B257,'2001B4'!$E:$W,14,FALSE)</f>
        <v>#N/A</v>
      </c>
      <c r="AH257" t="e">
        <f>VLOOKUP($B257,'2001B4'!$E:$W,15,FALSE)</f>
        <v>#N/A</v>
      </c>
      <c r="AI257" t="e">
        <f>VLOOKUP($B257,'2001B4'!$E:$W,16,FALSE)</f>
        <v>#N/A</v>
      </c>
      <c r="AJ257" t="e">
        <f>VLOOKUP($B257,'2001B4'!$E:$W,17,FALSE)</f>
        <v>#N/A</v>
      </c>
      <c r="AK257" t="e">
        <f>VLOOKUP($B257,'2001B4'!$E:$W,18,FALSE)</f>
        <v>#N/A</v>
      </c>
      <c r="AL257" t="e">
        <f>VLOOKUP($B257,'2001B4'!$E:$W,19,FALSE)</f>
        <v>#N/A</v>
      </c>
      <c r="AN257">
        <f>DistrictMath!J$107</f>
        <v>-11.278488007105835</v>
      </c>
      <c r="AO257">
        <f>DistrictMath!K$107</f>
        <v>-11.598943978313919</v>
      </c>
      <c r="AP257">
        <f>DistrictMath!L$107</f>
        <v>-10.871256817253926</v>
      </c>
      <c r="AQ257">
        <f>DistrictMath!N$107</f>
        <v>-0.57337979135174066</v>
      </c>
      <c r="AR257">
        <f>DistrictMath!O$107</f>
        <v>-6.2304830141590912</v>
      </c>
      <c r="AS257">
        <f>DistrictMath!P$107</f>
        <v>-1.2375597079132039</v>
      </c>
      <c r="AT257">
        <f>DistrictMath!Q$107</f>
        <v>0.56793216392334278</v>
      </c>
      <c r="AU257">
        <f>DistrictMath!R$107</f>
        <v>1.2425217352542672</v>
      </c>
      <c r="AV257">
        <f>DistrictMath!S$107</f>
        <v>5.6575888228946809</v>
      </c>
    </row>
    <row r="258" spans="1:48" x14ac:dyDescent="0.25">
      <c r="A258" t="s">
        <v>1830</v>
      </c>
      <c r="B258">
        <v>257</v>
      </c>
      <c r="C258" t="s">
        <v>317</v>
      </c>
      <c r="D258" t="str">
        <f>VLOOKUP($B258,'2011B4'!$B:$U,3,FALSE)</f>
        <v>Y</v>
      </c>
      <c r="E258">
        <f>VLOOKUP($B258,'2011B4'!$B:$U,4,FALSE)</f>
        <v>8004</v>
      </c>
      <c r="F258">
        <f>VLOOKUP($B258,'2011B4'!$B:$U,5,FALSE)</f>
        <v>4414</v>
      </c>
      <c r="G258">
        <f>VLOOKUP($B258,'2011B4'!$B:$U,6,FALSE)</f>
        <v>3590</v>
      </c>
      <c r="H258">
        <f>VLOOKUP($B258,'2011B4'!$B:$U,7,FALSE)</f>
        <v>2525</v>
      </c>
      <c r="I258">
        <f>VLOOKUP($B258,'2011B4'!$B:$U,8,FALSE)</f>
        <v>1642</v>
      </c>
      <c r="J258">
        <f>VLOOKUP($B258,'2011B4'!$B:$U,9,FALSE)</f>
        <v>883</v>
      </c>
      <c r="K258">
        <f>VLOOKUP($B258,'2011B4'!$B:$U,10,FALSE)</f>
        <v>31.546726636681662</v>
      </c>
      <c r="L258">
        <f>VLOOKUP($B258,'2011B4'!$B:$U,11,FALSE)</f>
        <v>37.199818758495695</v>
      </c>
      <c r="M258">
        <f>VLOOKUP($B258,'2011B4'!$B:$U,12,FALSE)</f>
        <v>24.596100278551532</v>
      </c>
      <c r="N258">
        <f>VLOOKUP($B258,'2011B4'!$B:$U,13,FALSE)</f>
        <v>65.029702970297038</v>
      </c>
      <c r="O258">
        <f>VLOOKUP($B258,'2011B4'!$B:$U,14,FALSE)</f>
        <v>34.970297029702969</v>
      </c>
      <c r="P258">
        <f>VLOOKUP($B258,'2011B4'!$B:$U,15,FALSE)</f>
        <v>35.445544554455445</v>
      </c>
      <c r="Q258">
        <f>VLOOKUP($B258,'2011B4'!$B:$U,16,FALSE)</f>
        <v>1.0297029702970297</v>
      </c>
      <c r="R258">
        <f>VLOOKUP($B258,'2011B4'!$B:$U,17,FALSE)</f>
        <v>1.6633663366336635</v>
      </c>
      <c r="S258">
        <f>VLOOKUP($B258,'2011B4'!$B:$U,18,FALSE)</f>
        <v>21.386138613861387</v>
      </c>
      <c r="T258">
        <f>VLOOKUP($B258,'2011B4'!$B:$U,19,FALSE)</f>
        <v>40.475247524752469</v>
      </c>
      <c r="U258">
        <f>VLOOKUP($B258,'2011B4'!$B:$U,20,FALSE)</f>
        <v>64.554455445544548</v>
      </c>
      <c r="V258">
        <f>VLOOKUP($B258,'2001B4'!$E:$W,3,FALSE)</f>
        <v>57720</v>
      </c>
      <c r="W258">
        <f>VLOOKUP($B258,'2001B4'!$E:$W,4,FALSE)</f>
        <v>31442</v>
      </c>
      <c r="X258">
        <f>VLOOKUP($B258,'2001B4'!$E:$W,5,FALSE)</f>
        <v>26278</v>
      </c>
      <c r="Y258">
        <f>VLOOKUP($B258,'2001B4'!$E:$W,6,FALSE)</f>
        <v>22086</v>
      </c>
      <c r="Z258">
        <f>VLOOKUP($B258,'2001B4'!$E:$W,7,FALSE)</f>
        <v>15134</v>
      </c>
      <c r="AA258">
        <f>VLOOKUP($B258,'2001B4'!$E:$W,8,FALSE)</f>
        <v>6952</v>
      </c>
      <c r="AB258">
        <f>VLOOKUP($B258,'2001B4'!$E:$W,9,FALSE)</f>
        <v>38.264033264033266</v>
      </c>
      <c r="AC258">
        <f>VLOOKUP($B258,'2001B4'!$E:$W,10,FALSE)</f>
        <v>48.133070415367982</v>
      </c>
      <c r="AD258">
        <f>VLOOKUP($B258,'2001B4'!$E:$W,11,FALSE)</f>
        <v>26.455590227566784</v>
      </c>
      <c r="AE258">
        <f>VLOOKUP($B258,'2001B4'!$E:$W,12,FALSE)</f>
        <v>68.523046273657513</v>
      </c>
      <c r="AF258">
        <f>VLOOKUP($B258,'2001B4'!$E:$W,13,FALSE)</f>
        <v>31.476953726342476</v>
      </c>
      <c r="AG258">
        <f>VLOOKUP($B258,'2001B4'!$E:$W,14,FALSE)</f>
        <v>60.916417640134021</v>
      </c>
      <c r="AH258">
        <f>VLOOKUP($B258,'2001B4'!$E:$W,15,FALSE)</f>
        <v>3.0290681879923933</v>
      </c>
      <c r="AI258">
        <f>VLOOKUP($B258,'2001B4'!$E:$W,16,FALSE)</f>
        <v>4.8628090192882372</v>
      </c>
      <c r="AJ258">
        <f>VLOOKUP($B258,'2001B4'!$E:$W,17,FALSE)</f>
        <v>9.5852576292674083</v>
      </c>
      <c r="AK258">
        <f>VLOOKUP($B258,'2001B4'!$E:$W,18,FALSE)</f>
        <v>21.606447523317939</v>
      </c>
      <c r="AL258">
        <f>VLOOKUP($B258,'2001B4'!$E:$W,19,FALSE)</f>
        <v>39.083582359865979</v>
      </c>
      <c r="AN258">
        <f>DistrictMath!J$113</f>
        <v>-2.2579769532285496</v>
      </c>
      <c r="AO258">
        <f>DistrictMath!K$113</f>
        <v>-2.8778882303801439</v>
      </c>
      <c r="AP258">
        <f>DistrictMath!L$113</f>
        <v>-0.58868946111508436</v>
      </c>
      <c r="AQ258">
        <f>DistrictMath!N$113</f>
        <v>2.7943176344878005</v>
      </c>
      <c r="AR258">
        <f>DistrictMath!O$113</f>
        <v>-2.2065670541091507</v>
      </c>
      <c r="AS258">
        <f>DistrictMath!P$113</f>
        <v>-1.1412628735072896</v>
      </c>
      <c r="AT258">
        <f>DistrictMath!Q$113</f>
        <v>0.35773316555563905</v>
      </c>
      <c r="AU258">
        <f>DistrictMath!R$113</f>
        <v>-2.5447304493320999E-2</v>
      </c>
      <c r="AV258">
        <f>DistrictMath!S$113</f>
        <v>3.0155440665541171</v>
      </c>
    </row>
    <row r="259" spans="1:48" x14ac:dyDescent="0.25">
      <c r="A259" t="s">
        <v>3011</v>
      </c>
      <c r="B259">
        <v>258</v>
      </c>
      <c r="C259" t="s">
        <v>318</v>
      </c>
      <c r="D259" t="str">
        <f>VLOOKUP($B259,'2011B4'!$B:$U,3,FALSE)</f>
        <v>Y</v>
      </c>
      <c r="E259">
        <f>VLOOKUP($B259,'2011B4'!$B:$U,4,FALSE)</f>
        <v>54080</v>
      </c>
      <c r="F259">
        <f>VLOOKUP($B259,'2011B4'!$B:$U,5,FALSE)</f>
        <v>28053</v>
      </c>
      <c r="G259">
        <f>VLOOKUP($B259,'2011B4'!$B:$U,6,FALSE)</f>
        <v>26027</v>
      </c>
      <c r="H259">
        <f>VLOOKUP($B259,'2011B4'!$B:$U,7,FALSE)</f>
        <v>19829</v>
      </c>
      <c r="I259">
        <f>VLOOKUP($B259,'2011B4'!$B:$U,8,FALSE)</f>
        <v>13051</v>
      </c>
      <c r="J259">
        <f>VLOOKUP($B259,'2011B4'!$B:$U,9,FALSE)</f>
        <v>6778</v>
      </c>
      <c r="K259">
        <f>VLOOKUP($B259,'2011B4'!$B:$U,10,FALSE)</f>
        <v>36.666050295857985</v>
      </c>
      <c r="L259">
        <f>VLOOKUP($B259,'2011B4'!$B:$U,11,FALSE)</f>
        <v>46.522653548640072</v>
      </c>
      <c r="M259">
        <f>VLOOKUP($B259,'2011B4'!$B:$U,12,FALSE)</f>
        <v>26.042186959695702</v>
      </c>
      <c r="N259">
        <f>VLOOKUP($B259,'2011B4'!$B:$U,13,FALSE)</f>
        <v>65.81774169146199</v>
      </c>
      <c r="O259">
        <f>VLOOKUP($B259,'2011B4'!$B:$U,14,FALSE)</f>
        <v>34.182258308537996</v>
      </c>
      <c r="P259">
        <f>VLOOKUP($B259,'2011B4'!$B:$U,15,FALSE)</f>
        <v>61.672298149175454</v>
      </c>
      <c r="Q259">
        <f>VLOOKUP($B259,'2011B4'!$B:$U,16,FALSE)</f>
        <v>1.9970749911745425</v>
      </c>
      <c r="R259">
        <f>VLOOKUP($B259,'2011B4'!$B:$U,17,FALSE)</f>
        <v>5.6735084976549501</v>
      </c>
      <c r="S259">
        <f>VLOOKUP($B259,'2011B4'!$B:$U,18,FALSE)</f>
        <v>8.0538605073377365</v>
      </c>
      <c r="T259">
        <f>VLOOKUP($B259,'2011B4'!$B:$U,19,FALSE)</f>
        <v>22.603257854657318</v>
      </c>
      <c r="U259">
        <f>VLOOKUP($B259,'2011B4'!$B:$U,20,FALSE)</f>
        <v>38.327701850824546</v>
      </c>
      <c r="V259" t="e">
        <f>VLOOKUP($B259,'2001B4'!$E:$W,3,FALSE)</f>
        <v>#N/A</v>
      </c>
      <c r="W259" t="e">
        <f>VLOOKUP($B259,'2001B4'!$E:$W,4,FALSE)</f>
        <v>#N/A</v>
      </c>
      <c r="X259" t="e">
        <f>VLOOKUP($B259,'2001B4'!$E:$W,5,FALSE)</f>
        <v>#N/A</v>
      </c>
      <c r="Y259" t="e">
        <f>VLOOKUP($B259,'2001B4'!$E:$W,6,FALSE)</f>
        <v>#N/A</v>
      </c>
      <c r="Z259" t="e">
        <f>VLOOKUP($B259,'2001B4'!$E:$W,7,FALSE)</f>
        <v>#N/A</v>
      </c>
      <c r="AA259" t="e">
        <f>VLOOKUP($B259,'2001B4'!$E:$W,8,FALSE)</f>
        <v>#N/A</v>
      </c>
      <c r="AB259" t="e">
        <f>VLOOKUP($B259,'2001B4'!$E:$W,9,FALSE)</f>
        <v>#N/A</v>
      </c>
      <c r="AC259" t="e">
        <f>VLOOKUP($B259,'2001B4'!$E:$W,10,FALSE)</f>
        <v>#N/A</v>
      </c>
      <c r="AD259" t="e">
        <f>VLOOKUP($B259,'2001B4'!$E:$W,11,FALSE)</f>
        <v>#N/A</v>
      </c>
      <c r="AE259" t="e">
        <f>VLOOKUP($B259,'2001B4'!$E:$W,12,FALSE)</f>
        <v>#N/A</v>
      </c>
      <c r="AF259" t="e">
        <f>VLOOKUP($B259,'2001B4'!$E:$W,13,FALSE)</f>
        <v>#N/A</v>
      </c>
      <c r="AG259" t="e">
        <f>VLOOKUP($B259,'2001B4'!$E:$W,14,FALSE)</f>
        <v>#N/A</v>
      </c>
      <c r="AH259" t="e">
        <f>VLOOKUP($B259,'2001B4'!$E:$W,15,FALSE)</f>
        <v>#N/A</v>
      </c>
      <c r="AI259" t="e">
        <f>VLOOKUP($B259,'2001B4'!$E:$W,16,FALSE)</f>
        <v>#N/A</v>
      </c>
      <c r="AJ259" t="e">
        <f>VLOOKUP($B259,'2001B4'!$E:$W,17,FALSE)</f>
        <v>#N/A</v>
      </c>
      <c r="AK259" t="e">
        <f>VLOOKUP($B259,'2001B4'!$E:$W,18,FALSE)</f>
        <v>#N/A</v>
      </c>
      <c r="AL259" t="e">
        <f>VLOOKUP($B259,'2001B4'!$E:$W,19,FALSE)</f>
        <v>#N/A</v>
      </c>
      <c r="AN259">
        <f>DistrictMath!J$113</f>
        <v>-2.2579769532285496</v>
      </c>
      <c r="AO259">
        <f>DistrictMath!K$113</f>
        <v>-2.8778882303801439</v>
      </c>
      <c r="AP259">
        <f>DistrictMath!L$113</f>
        <v>-0.58868946111508436</v>
      </c>
      <c r="AQ259">
        <f>DistrictMath!N$113</f>
        <v>2.7943176344878005</v>
      </c>
      <c r="AR259">
        <f>DistrictMath!O$113</f>
        <v>-2.2065670541091507</v>
      </c>
      <c r="AS259">
        <f>DistrictMath!P$113</f>
        <v>-1.1412628735072896</v>
      </c>
      <c r="AT259">
        <f>DistrictMath!Q$113</f>
        <v>0.35773316555563905</v>
      </c>
      <c r="AU259">
        <f>DistrictMath!R$113</f>
        <v>-2.5447304493320999E-2</v>
      </c>
      <c r="AV259">
        <f>DistrictMath!S$113</f>
        <v>3.0155440665541171</v>
      </c>
    </row>
    <row r="260" spans="1:48" x14ac:dyDescent="0.25">
      <c r="A260" t="s">
        <v>1832</v>
      </c>
      <c r="B260">
        <v>259</v>
      </c>
      <c r="C260" t="s">
        <v>319</v>
      </c>
      <c r="D260" t="str">
        <f>VLOOKUP($B260,'2011B4'!$B:$U,3,FALSE)</f>
        <v>Y</v>
      </c>
      <c r="E260">
        <f>VLOOKUP($B260,'2011B4'!$B:$U,4,FALSE)</f>
        <v>145726</v>
      </c>
      <c r="F260">
        <f>VLOOKUP($B260,'2011B4'!$B:$U,5,FALSE)</f>
        <v>76221</v>
      </c>
      <c r="G260">
        <f>VLOOKUP($B260,'2011B4'!$B:$U,6,FALSE)</f>
        <v>69505</v>
      </c>
      <c r="H260">
        <f>VLOOKUP($B260,'2011B4'!$B:$U,7,FALSE)</f>
        <v>50982</v>
      </c>
      <c r="I260">
        <f>VLOOKUP($B260,'2011B4'!$B:$U,8,FALSE)</f>
        <v>34829</v>
      </c>
      <c r="J260">
        <f>VLOOKUP($B260,'2011B4'!$B:$U,9,FALSE)</f>
        <v>16153</v>
      </c>
      <c r="K260">
        <f>VLOOKUP($B260,'2011B4'!$B:$U,10,FALSE)</f>
        <v>34.984834552516361</v>
      </c>
      <c r="L260">
        <f>VLOOKUP($B260,'2011B4'!$B:$U,11,FALSE)</f>
        <v>45.694756038362137</v>
      </c>
      <c r="M260">
        <f>VLOOKUP($B260,'2011B4'!$B:$U,12,FALSE)</f>
        <v>23.240054672325734</v>
      </c>
      <c r="N260">
        <f>VLOOKUP($B260,'2011B4'!$B:$U,13,FALSE)</f>
        <v>68.316268486916954</v>
      </c>
      <c r="O260">
        <f>VLOOKUP($B260,'2011B4'!$B:$U,14,FALSE)</f>
        <v>31.683731513083046</v>
      </c>
      <c r="P260">
        <f>VLOOKUP($B260,'2011B4'!$B:$U,15,FALSE)</f>
        <v>66.603899415479972</v>
      </c>
      <c r="Q260">
        <f>VLOOKUP($B260,'2011B4'!$B:$U,16,FALSE)</f>
        <v>3.5718488878427679</v>
      </c>
      <c r="R260">
        <f>VLOOKUP($B260,'2011B4'!$B:$U,17,FALSE)</f>
        <v>4.7663881369895256</v>
      </c>
      <c r="S260">
        <f>VLOOKUP($B260,'2011B4'!$B:$U,18,FALSE)</f>
        <v>5.1371072143109338</v>
      </c>
      <c r="T260">
        <f>VLOOKUP($B260,'2011B4'!$B:$U,19,FALSE)</f>
        <v>19.920756345376802</v>
      </c>
      <c r="U260">
        <f>VLOOKUP($B260,'2011B4'!$B:$U,20,FALSE)</f>
        <v>33.396100584520028</v>
      </c>
      <c r="V260">
        <f>VLOOKUP($B260,'2001B4'!$E:$W,3,FALSE)</f>
        <v>143527</v>
      </c>
      <c r="W260">
        <f>VLOOKUP($B260,'2001B4'!$E:$W,4,FALSE)</f>
        <v>77314</v>
      </c>
      <c r="X260">
        <f>VLOOKUP($B260,'2001B4'!$E:$W,5,FALSE)</f>
        <v>66213</v>
      </c>
      <c r="Y260">
        <f>VLOOKUP($B260,'2001B4'!$E:$W,6,FALSE)</f>
        <v>51049</v>
      </c>
      <c r="Z260">
        <f>VLOOKUP($B260,'2001B4'!$E:$W,7,FALSE)</f>
        <v>36744</v>
      </c>
      <c r="AA260">
        <f>VLOOKUP($B260,'2001B4'!$E:$W,8,FALSE)</f>
        <v>14305</v>
      </c>
      <c r="AB260">
        <f>VLOOKUP($B260,'2001B4'!$E:$W,9,FALSE)</f>
        <v>35.56752388052422</v>
      </c>
      <c r="AC260">
        <f>VLOOKUP($B260,'2001B4'!$E:$W,10,FALSE)</f>
        <v>47.525674522078795</v>
      </c>
      <c r="AD260">
        <f>VLOOKUP($B260,'2001B4'!$E:$W,11,FALSE)</f>
        <v>21.604518750094392</v>
      </c>
      <c r="AE260">
        <f>VLOOKUP($B260,'2001B4'!$E:$W,12,FALSE)</f>
        <v>71.977903582832184</v>
      </c>
      <c r="AF260">
        <f>VLOOKUP($B260,'2001B4'!$E:$W,13,FALSE)</f>
        <v>28.02209641716782</v>
      </c>
      <c r="AG260">
        <f>VLOOKUP($B260,'2001B4'!$E:$W,14,FALSE)</f>
        <v>65.776019118885785</v>
      </c>
      <c r="AH260">
        <f>VLOOKUP($B260,'2001B4'!$E:$W,15,FALSE)</f>
        <v>3.0480518717310821</v>
      </c>
      <c r="AI260">
        <f>VLOOKUP($B260,'2001B4'!$E:$W,16,FALSE)</f>
        <v>4.1607083390467983</v>
      </c>
      <c r="AJ260">
        <f>VLOOKUP($B260,'2001B4'!$E:$W,17,FALSE)</f>
        <v>6.4898430919312817</v>
      </c>
      <c r="AK260">
        <f>VLOOKUP($B260,'2001B4'!$E:$W,18,FALSE)</f>
        <v>20.525377578405063</v>
      </c>
      <c r="AL260">
        <f>VLOOKUP($B260,'2001B4'!$E:$W,19,FALSE)</f>
        <v>34.223980881114215</v>
      </c>
      <c r="AN260">
        <f>DistrictMath!J$119</f>
        <v>0.53105425037401943</v>
      </c>
      <c r="AO260">
        <f>DistrictMath!K$119</f>
        <v>-1.3100991071599566</v>
      </c>
      <c r="AP260">
        <f>DistrictMath!L$119</f>
        <v>3.2827420343431761</v>
      </c>
      <c r="AQ260">
        <f>DistrictMath!N$119</f>
        <v>4.6804896466372448</v>
      </c>
      <c r="AR260">
        <f>DistrictMath!O$119</f>
        <v>-0.20652072895119034</v>
      </c>
      <c r="AS260">
        <f>DistrictMath!P$119</f>
        <v>3.0990720308222919E-2</v>
      </c>
      <c r="AT260">
        <f>DistrictMath!Q$119</f>
        <v>0.12007378756741716</v>
      </c>
      <c r="AU260">
        <f>DistrictMath!R$119</f>
        <v>-0.25540429101503737</v>
      </c>
      <c r="AV260">
        <f>DistrictMath!S$119</f>
        <v>0.3108605120905743</v>
      </c>
    </row>
    <row r="261" spans="1:48" x14ac:dyDescent="0.25">
      <c r="A261" t="s">
        <v>3012</v>
      </c>
      <c r="B261">
        <v>260</v>
      </c>
      <c r="C261" t="s">
        <v>320</v>
      </c>
      <c r="D261" t="str">
        <f>VLOOKUP($B261,'2011B4'!$B:$U,3,FALSE)</f>
        <v>Y</v>
      </c>
      <c r="E261">
        <f>VLOOKUP($B261,'2011B4'!$B:$U,4,FALSE)</f>
        <v>21167</v>
      </c>
      <c r="F261">
        <f>VLOOKUP($B261,'2011B4'!$B:$U,5,FALSE)</f>
        <v>11507</v>
      </c>
      <c r="G261">
        <f>VLOOKUP($B261,'2011B4'!$B:$U,6,FALSE)</f>
        <v>9660</v>
      </c>
      <c r="H261">
        <f>VLOOKUP($B261,'2011B4'!$B:$U,7,FALSE)</f>
        <v>9264</v>
      </c>
      <c r="I261">
        <f>VLOOKUP($B261,'2011B4'!$B:$U,8,FALSE)</f>
        <v>5715</v>
      </c>
      <c r="J261">
        <f>VLOOKUP($B261,'2011B4'!$B:$U,9,FALSE)</f>
        <v>3549</v>
      </c>
      <c r="K261">
        <f>VLOOKUP($B261,'2011B4'!$B:$U,10,FALSE)</f>
        <v>43.766239901733833</v>
      </c>
      <c r="L261">
        <f>VLOOKUP($B261,'2011B4'!$B:$U,11,FALSE)</f>
        <v>49.665421048057709</v>
      </c>
      <c r="M261">
        <f>VLOOKUP($B261,'2011B4'!$B:$U,12,FALSE)</f>
        <v>36.739130434782609</v>
      </c>
      <c r="N261">
        <f>VLOOKUP($B261,'2011B4'!$B:$U,13,FALSE)</f>
        <v>61.690414507772019</v>
      </c>
      <c r="O261">
        <f>VLOOKUP($B261,'2011B4'!$B:$U,14,FALSE)</f>
        <v>38.309585492227974</v>
      </c>
      <c r="P261">
        <f>VLOOKUP($B261,'2011B4'!$B:$U,15,FALSE)</f>
        <v>59.876943005181346</v>
      </c>
      <c r="Q261">
        <f>VLOOKUP($B261,'2011B4'!$B:$U,16,FALSE)</f>
        <v>0.36701208981001726</v>
      </c>
      <c r="R261">
        <f>VLOOKUP($B261,'2011B4'!$B:$U,17,FALSE)</f>
        <v>1.6083765112262522</v>
      </c>
      <c r="S261">
        <f>VLOOKUP($B261,'2011B4'!$B:$U,18,FALSE)</f>
        <v>12.273316062176166</v>
      </c>
      <c r="T261">
        <f>VLOOKUP($B261,'2011B4'!$B:$U,19,FALSE)</f>
        <v>25.874352331606215</v>
      </c>
      <c r="U261">
        <f>VLOOKUP($B261,'2011B4'!$B:$U,20,FALSE)</f>
        <v>40.123056994818654</v>
      </c>
      <c r="V261" t="e">
        <f>VLOOKUP($B261,'2001B4'!$E:$W,3,FALSE)</f>
        <v>#N/A</v>
      </c>
      <c r="W261" t="e">
        <f>VLOOKUP($B261,'2001B4'!$E:$W,4,FALSE)</f>
        <v>#N/A</v>
      </c>
      <c r="X261" t="e">
        <f>VLOOKUP($B261,'2001B4'!$E:$W,5,FALSE)</f>
        <v>#N/A</v>
      </c>
      <c r="Y261" t="e">
        <f>VLOOKUP($B261,'2001B4'!$E:$W,6,FALSE)</f>
        <v>#N/A</v>
      </c>
      <c r="Z261" t="e">
        <f>VLOOKUP($B261,'2001B4'!$E:$W,7,FALSE)</f>
        <v>#N/A</v>
      </c>
      <c r="AA261" t="e">
        <f>VLOOKUP($B261,'2001B4'!$E:$W,8,FALSE)</f>
        <v>#N/A</v>
      </c>
      <c r="AB261" t="e">
        <f>VLOOKUP($B261,'2001B4'!$E:$W,9,FALSE)</f>
        <v>#N/A</v>
      </c>
      <c r="AC261" t="e">
        <f>VLOOKUP($B261,'2001B4'!$E:$W,10,FALSE)</f>
        <v>#N/A</v>
      </c>
      <c r="AD261" t="e">
        <f>VLOOKUP($B261,'2001B4'!$E:$W,11,FALSE)</f>
        <v>#N/A</v>
      </c>
      <c r="AE261" t="e">
        <f>VLOOKUP($B261,'2001B4'!$E:$W,12,FALSE)</f>
        <v>#N/A</v>
      </c>
      <c r="AF261" t="e">
        <f>VLOOKUP($B261,'2001B4'!$E:$W,13,FALSE)</f>
        <v>#N/A</v>
      </c>
      <c r="AG261" t="e">
        <f>VLOOKUP($B261,'2001B4'!$E:$W,14,FALSE)</f>
        <v>#N/A</v>
      </c>
      <c r="AH261" t="e">
        <f>VLOOKUP($B261,'2001B4'!$E:$W,15,FALSE)</f>
        <v>#N/A</v>
      </c>
      <c r="AI261" t="e">
        <f>VLOOKUP($B261,'2001B4'!$E:$W,16,FALSE)</f>
        <v>#N/A</v>
      </c>
      <c r="AJ261" t="e">
        <f>VLOOKUP($B261,'2001B4'!$E:$W,17,FALSE)</f>
        <v>#N/A</v>
      </c>
      <c r="AK261" t="e">
        <f>VLOOKUP($B261,'2001B4'!$E:$W,18,FALSE)</f>
        <v>#N/A</v>
      </c>
      <c r="AL261" t="e">
        <f>VLOOKUP($B261,'2001B4'!$E:$W,19,FALSE)</f>
        <v>#N/A</v>
      </c>
      <c r="AN261">
        <f>DistrictMath!J$119</f>
        <v>0.53105425037401943</v>
      </c>
      <c r="AO261">
        <f>DistrictMath!K$119</f>
        <v>-1.3100991071599566</v>
      </c>
      <c r="AP261">
        <f>DistrictMath!L$119</f>
        <v>3.2827420343431761</v>
      </c>
      <c r="AQ261">
        <f>DistrictMath!N$119</f>
        <v>4.6804896466372448</v>
      </c>
      <c r="AR261">
        <f>DistrictMath!O$119</f>
        <v>-0.20652072895119034</v>
      </c>
      <c r="AS261">
        <f>DistrictMath!P$119</f>
        <v>3.0990720308222919E-2</v>
      </c>
      <c r="AT261">
        <f>DistrictMath!Q$119</f>
        <v>0.12007378756741716</v>
      </c>
      <c r="AU261">
        <f>DistrictMath!R$119</f>
        <v>-0.25540429101503737</v>
      </c>
      <c r="AV261">
        <f>DistrictMath!S$119</f>
        <v>0.3108605120905743</v>
      </c>
    </row>
    <row r="262" spans="1:48" x14ac:dyDescent="0.25">
      <c r="A262" t="s">
        <v>2485</v>
      </c>
      <c r="B262">
        <v>261</v>
      </c>
      <c r="C262" t="s">
        <v>321</v>
      </c>
      <c r="D262">
        <f>VLOOKUP($B262,'2011B4'!$B:$U,3,FALSE)</f>
        <v>0</v>
      </c>
      <c r="E262">
        <f>VLOOKUP($B262,'2011B4'!$B:$U,4,FALSE)</f>
        <v>250260</v>
      </c>
      <c r="F262">
        <f>VLOOKUP($B262,'2011B4'!$B:$U,5,FALSE)</f>
        <v>131753</v>
      </c>
      <c r="G262">
        <f>VLOOKUP($B262,'2011B4'!$B:$U,6,FALSE)</f>
        <v>118507</v>
      </c>
      <c r="H262">
        <f>VLOOKUP($B262,'2011B4'!$B:$U,7,FALSE)</f>
        <v>104981</v>
      </c>
      <c r="I262">
        <f>VLOOKUP($B262,'2011B4'!$B:$U,8,FALSE)</f>
        <v>58695</v>
      </c>
      <c r="J262">
        <f>VLOOKUP($B262,'2011B4'!$B:$U,9,FALSE)</f>
        <v>46286</v>
      </c>
      <c r="K262">
        <f>VLOOKUP($B262,'2011B4'!$B:$U,10,FALSE)</f>
        <v>41.948773275793179</v>
      </c>
      <c r="L262">
        <f>VLOOKUP($B262,'2011B4'!$B:$U,11,FALSE)</f>
        <v>44.549270225345907</v>
      </c>
      <c r="M262">
        <f>VLOOKUP($B262,'2011B4'!$B:$U,12,FALSE)</f>
        <v>39.057608411317474</v>
      </c>
      <c r="N262">
        <f>VLOOKUP($B262,'2011B4'!$B:$U,13,FALSE)</f>
        <v>55.910117068802926</v>
      </c>
      <c r="O262">
        <f>VLOOKUP($B262,'2011B4'!$B:$U,14,FALSE)</f>
        <v>44.089882931197074</v>
      </c>
      <c r="P262">
        <f>VLOOKUP($B262,'2011B4'!$B:$U,15,FALSE)</f>
        <v>85.259237385812668</v>
      </c>
      <c r="Q262">
        <f>VLOOKUP($B262,'2011B4'!$B:$U,16,FALSE)</f>
        <v>1.7784170468942</v>
      </c>
      <c r="R262">
        <f>VLOOKUP($B262,'2011B4'!$B:$U,17,FALSE)</f>
        <v>1.3926329526295234</v>
      </c>
      <c r="S262">
        <f>VLOOKUP($B262,'2011B4'!$B:$U,18,FALSE)</f>
        <v>1.0897209971328143</v>
      </c>
      <c r="T262">
        <f>VLOOKUP($B262,'2011B4'!$B:$U,19,FALSE)</f>
        <v>10.479991617530791</v>
      </c>
      <c r="U262">
        <f>VLOOKUP($B262,'2011B4'!$B:$U,20,FALSE)</f>
        <v>14.740762614187329</v>
      </c>
      <c r="V262">
        <f>VLOOKUP($B262,'2001B4'!$E:$W,3,FALSE)</f>
        <v>260652</v>
      </c>
      <c r="W262">
        <f>VLOOKUP($B262,'2001B4'!$E:$W,4,FALSE)</f>
        <v>138753</v>
      </c>
      <c r="X262">
        <f>VLOOKUP($B262,'2001B4'!$E:$W,5,FALSE)</f>
        <v>121899</v>
      </c>
      <c r="Y262">
        <f>VLOOKUP($B262,'2001B4'!$E:$W,6,FALSE)</f>
        <v>108206</v>
      </c>
      <c r="Z262">
        <f>VLOOKUP($B262,'2001B4'!$E:$W,7,FALSE)</f>
        <v>63700</v>
      </c>
      <c r="AA262">
        <f>VLOOKUP($B262,'2001B4'!$E:$W,8,FALSE)</f>
        <v>44506</v>
      </c>
      <c r="AB262">
        <f>VLOOKUP($B262,'2001B4'!$E:$W,9,FALSE)</f>
        <v>41.513588999892576</v>
      </c>
      <c r="AC262">
        <f>VLOOKUP($B262,'2001B4'!$E:$W,10,FALSE)</f>
        <v>45.908917284671325</v>
      </c>
      <c r="AD262">
        <f>VLOOKUP($B262,'2001B4'!$E:$W,11,FALSE)</f>
        <v>36.510553819145358</v>
      </c>
      <c r="AE262">
        <f>VLOOKUP($B262,'2001B4'!$E:$W,12,FALSE)</f>
        <v>58.869193944882916</v>
      </c>
      <c r="AF262">
        <f>VLOOKUP($B262,'2001B4'!$E:$W,13,FALSE)</f>
        <v>41.130806055117091</v>
      </c>
      <c r="AG262">
        <f>VLOOKUP($B262,'2001B4'!$E:$W,14,FALSE)</f>
        <v>86.082102656044952</v>
      </c>
      <c r="AH262">
        <f>VLOOKUP($B262,'2001B4'!$E:$W,15,FALSE)</f>
        <v>3.0275585457368352</v>
      </c>
      <c r="AI262">
        <f>VLOOKUP($B262,'2001B4'!$E:$W,16,FALSE)</f>
        <v>1.1801563684084062</v>
      </c>
      <c r="AJ262">
        <f>VLOOKUP($B262,'2001B4'!$E:$W,17,FALSE)</f>
        <v>0.62473430308855338</v>
      </c>
      <c r="AK262">
        <f>VLOOKUP($B262,'2001B4'!$E:$W,18,FALSE)</f>
        <v>9.0854481267212535</v>
      </c>
      <c r="AL262">
        <f>VLOOKUP($B262,'2001B4'!$E:$W,19,FALSE)</f>
        <v>13.917897343955048</v>
      </c>
      <c r="AN262">
        <f t="shared" ref="AN262:AN319" si="30">K262-AB262</f>
        <v>0.43518427590060327</v>
      </c>
      <c r="AO262">
        <f t="shared" ref="AO262:AO319" si="31">L262-AC262</f>
        <v>-1.3596470593254182</v>
      </c>
      <c r="AP262">
        <f t="shared" ref="AP262:AP319" si="32">M262-AD262</f>
        <v>2.5470545921721168</v>
      </c>
      <c r="AQ262">
        <f>O262-AF262</f>
        <v>2.9590768760799833</v>
      </c>
      <c r="AR262">
        <f>P262-AG262</f>
        <v>-0.82286527023228473</v>
      </c>
      <c r="AS262">
        <f>Q262-AH262</f>
        <v>-1.2491414988426353</v>
      </c>
      <c r="AT262">
        <f>R262-AI262</f>
        <v>0.21247658422111715</v>
      </c>
      <c r="AU262">
        <f>S262-AJ262</f>
        <v>0.46498669404426096</v>
      </c>
      <c r="AV262">
        <f>T262-AK262</f>
        <v>1.3945434908095375</v>
      </c>
    </row>
    <row r="263" spans="1:48" x14ac:dyDescent="0.25">
      <c r="A263" t="s">
        <v>2489</v>
      </c>
      <c r="B263">
        <v>262</v>
      </c>
      <c r="C263" t="s">
        <v>322</v>
      </c>
      <c r="D263">
        <f>VLOOKUP($B263,'2011B4'!$B:$U,3,FALSE)</f>
        <v>0</v>
      </c>
      <c r="E263">
        <f>VLOOKUP($B263,'2011B4'!$B:$U,4,FALSE)</f>
        <v>194622</v>
      </c>
      <c r="F263">
        <f>VLOOKUP($B263,'2011B4'!$B:$U,5,FALSE)</f>
        <v>101092</v>
      </c>
      <c r="G263">
        <f>VLOOKUP($B263,'2011B4'!$B:$U,6,FALSE)</f>
        <v>93530</v>
      </c>
      <c r="H263">
        <f>VLOOKUP($B263,'2011B4'!$B:$U,7,FALSE)</f>
        <v>81127</v>
      </c>
      <c r="I263">
        <f>VLOOKUP($B263,'2011B4'!$B:$U,8,FALSE)</f>
        <v>48519</v>
      </c>
      <c r="J263">
        <f>VLOOKUP($B263,'2011B4'!$B:$U,9,FALSE)</f>
        <v>32608</v>
      </c>
      <c r="K263">
        <f>VLOOKUP($B263,'2011B4'!$B:$U,10,FALSE)</f>
        <v>41.684393336827284</v>
      </c>
      <c r="L263">
        <f>VLOOKUP($B263,'2011B4'!$B:$U,11,FALSE)</f>
        <v>47.994895738535199</v>
      </c>
      <c r="M263">
        <f>VLOOKUP($B263,'2011B4'!$B:$U,12,FALSE)</f>
        <v>34.863680102640863</v>
      </c>
      <c r="N263">
        <f>VLOOKUP($B263,'2011B4'!$B:$U,13,FALSE)</f>
        <v>59.806229738558059</v>
      </c>
      <c r="O263">
        <f>VLOOKUP($B263,'2011B4'!$B:$U,14,FALSE)</f>
        <v>40.193770261441934</v>
      </c>
      <c r="P263">
        <f>VLOOKUP($B263,'2011B4'!$B:$U,15,FALSE)</f>
        <v>61.443169351757128</v>
      </c>
      <c r="Q263">
        <f>VLOOKUP($B263,'2011B4'!$B:$U,16,FALSE)</f>
        <v>4.73085409296535</v>
      </c>
      <c r="R263">
        <f>VLOOKUP($B263,'2011B4'!$B:$U,17,FALSE)</f>
        <v>5.4211298334709772</v>
      </c>
      <c r="S263">
        <f>VLOOKUP($B263,'2011B4'!$B:$U,18,FALSE)</f>
        <v>3.8828010403441517</v>
      </c>
      <c r="T263">
        <f>VLOOKUP($B263,'2011B4'!$B:$U,19,FALSE)</f>
        <v>24.522045681462398</v>
      </c>
      <c r="U263">
        <f>VLOOKUP($B263,'2011B4'!$B:$U,20,FALSE)</f>
        <v>38.55683064824288</v>
      </c>
      <c r="V263">
        <f>VLOOKUP($B263,'2001B4'!$E:$W,3,FALSE)</f>
        <v>232085</v>
      </c>
      <c r="W263">
        <f>VLOOKUP($B263,'2001B4'!$E:$W,4,FALSE)</f>
        <v>120929</v>
      </c>
      <c r="X263">
        <f>VLOOKUP($B263,'2001B4'!$E:$W,5,FALSE)</f>
        <v>111156</v>
      </c>
      <c r="Y263">
        <f>VLOOKUP($B263,'2001B4'!$E:$W,6,FALSE)</f>
        <v>82160</v>
      </c>
      <c r="Z263">
        <f>VLOOKUP($B263,'2001B4'!$E:$W,7,FALSE)</f>
        <v>48501</v>
      </c>
      <c r="AA263">
        <f>VLOOKUP($B263,'2001B4'!$E:$W,8,FALSE)</f>
        <v>33659</v>
      </c>
      <c r="AB263">
        <f>VLOOKUP($B263,'2001B4'!$E:$W,9,FALSE)</f>
        <v>35.400822974341295</v>
      </c>
      <c r="AC263">
        <f>VLOOKUP($B263,'2001B4'!$E:$W,10,FALSE)</f>
        <v>40.107004936781088</v>
      </c>
      <c r="AD263">
        <f>VLOOKUP($B263,'2001B4'!$E:$W,11,FALSE)</f>
        <v>30.280866529921912</v>
      </c>
      <c r="AE263">
        <f>VLOOKUP($B263,'2001B4'!$E:$W,12,FALSE)</f>
        <v>59.032375851996107</v>
      </c>
      <c r="AF263">
        <f>VLOOKUP($B263,'2001B4'!$E:$W,13,FALSE)</f>
        <v>40.967624148003893</v>
      </c>
      <c r="AG263">
        <f>VLOOKUP($B263,'2001B4'!$E:$W,14,FALSE)</f>
        <v>64.890457643622199</v>
      </c>
      <c r="AH263">
        <f>VLOOKUP($B263,'2001B4'!$E:$W,15,FALSE)</f>
        <v>4.1260954235637781</v>
      </c>
      <c r="AI263">
        <f>VLOOKUP($B263,'2001B4'!$E:$W,16,FALSE)</f>
        <v>3.5686465433300874</v>
      </c>
      <c r="AJ263">
        <f>VLOOKUP($B263,'2001B4'!$E:$W,17,FALSE)</f>
        <v>2.4574001947419668</v>
      </c>
      <c r="AK263">
        <f>VLOOKUP($B263,'2001B4'!$E:$W,18,FALSE)</f>
        <v>24.957400194741968</v>
      </c>
      <c r="AL263">
        <f>VLOOKUP($B263,'2001B4'!$E:$W,19,FALSE)</f>
        <v>35.109542356377801</v>
      </c>
      <c r="AN263">
        <f t="shared" si="30"/>
        <v>6.2835703624859889</v>
      </c>
      <c r="AO263">
        <f t="shared" si="31"/>
        <v>7.8878908017541107</v>
      </c>
      <c r="AP263">
        <f t="shared" si="32"/>
        <v>4.5828135727189512</v>
      </c>
      <c r="AQ263">
        <f>O263-AF263</f>
        <v>-0.77385388656195886</v>
      </c>
      <c r="AR263">
        <f>P263-AG263</f>
        <v>-3.4472882918650711</v>
      </c>
      <c r="AS263">
        <f>Q263-AH263</f>
        <v>0.60475866940157186</v>
      </c>
      <c r="AT263">
        <f>R263-AI263</f>
        <v>1.8524832901408899</v>
      </c>
      <c r="AU263">
        <f>S263-AJ263</f>
        <v>1.4254008456021849</v>
      </c>
      <c r="AV263">
        <f>T263-AK263</f>
        <v>-0.4353545132795702</v>
      </c>
    </row>
    <row r="264" spans="1:48" x14ac:dyDescent="0.25">
      <c r="A264" t="s">
        <v>2491</v>
      </c>
      <c r="B264">
        <v>263</v>
      </c>
      <c r="C264" t="s">
        <v>323</v>
      </c>
      <c r="D264">
        <f>VLOOKUP($B264,'2011B4'!$B:$U,3,FALSE)</f>
        <v>0</v>
      </c>
      <c r="E264">
        <f>VLOOKUP($B264,'2011B4'!$B:$U,4,FALSE)</f>
        <v>140757</v>
      </c>
      <c r="F264">
        <f>VLOOKUP($B264,'2011B4'!$B:$U,5,FALSE)</f>
        <v>71217</v>
      </c>
      <c r="G264">
        <f>VLOOKUP($B264,'2011B4'!$B:$U,6,FALSE)</f>
        <v>69540</v>
      </c>
      <c r="H264">
        <f>VLOOKUP($B264,'2011B4'!$B:$U,7,FALSE)</f>
        <v>49565</v>
      </c>
      <c r="I264">
        <f>VLOOKUP($B264,'2011B4'!$B:$U,8,FALSE)</f>
        <v>28011</v>
      </c>
      <c r="J264">
        <f>VLOOKUP($B264,'2011B4'!$B:$U,9,FALSE)</f>
        <v>21554</v>
      </c>
      <c r="K264">
        <f>VLOOKUP($B264,'2011B4'!$B:$U,10,FALSE)</f>
        <v>35.213168794447171</v>
      </c>
      <c r="L264">
        <f>VLOOKUP($B264,'2011B4'!$B:$U,11,FALSE)</f>
        <v>39.331901091031632</v>
      </c>
      <c r="M264">
        <f>VLOOKUP($B264,'2011B4'!$B:$U,12,FALSE)</f>
        <v>30.995110727638771</v>
      </c>
      <c r="N264">
        <f>VLOOKUP($B264,'2011B4'!$B:$U,13,FALSE)</f>
        <v>56.513668919600526</v>
      </c>
      <c r="O264">
        <f>VLOOKUP($B264,'2011B4'!$B:$U,14,FALSE)</f>
        <v>43.486331080399474</v>
      </c>
      <c r="P264">
        <f>VLOOKUP($B264,'2011B4'!$B:$U,15,FALSE)</f>
        <v>67.083627559770008</v>
      </c>
      <c r="Q264">
        <f>VLOOKUP($B264,'2011B4'!$B:$U,16,FALSE)</f>
        <v>2.2919398769292849</v>
      </c>
      <c r="R264">
        <f>VLOOKUP($B264,'2011B4'!$B:$U,17,FALSE)</f>
        <v>2.9294865328356705</v>
      </c>
      <c r="S264">
        <f>VLOOKUP($B264,'2011B4'!$B:$U,18,FALSE)</f>
        <v>2.8508019772016544</v>
      </c>
      <c r="T264">
        <f>VLOOKUP($B264,'2011B4'!$B:$U,19,FALSE)</f>
        <v>24.844144053263392</v>
      </c>
      <c r="U264">
        <f>VLOOKUP($B264,'2011B4'!$B:$U,20,FALSE)</f>
        <v>32.916372440230006</v>
      </c>
      <c r="V264">
        <f>VLOOKUP($B264,'2001B4'!$E:$W,3,FALSE)</f>
        <v>153955</v>
      </c>
      <c r="W264">
        <f>VLOOKUP($B264,'2001B4'!$E:$W,4,FALSE)</f>
        <v>79056</v>
      </c>
      <c r="X264">
        <f>VLOOKUP($B264,'2001B4'!$E:$W,5,FALSE)</f>
        <v>74899</v>
      </c>
      <c r="Y264">
        <f>VLOOKUP($B264,'2001B4'!$E:$W,6,FALSE)</f>
        <v>47491</v>
      </c>
      <c r="Z264">
        <f>VLOOKUP($B264,'2001B4'!$E:$W,7,FALSE)</f>
        <v>27349</v>
      </c>
      <c r="AA264">
        <f>VLOOKUP($B264,'2001B4'!$E:$W,8,FALSE)</f>
        <v>20142</v>
      </c>
      <c r="AB264">
        <f>VLOOKUP($B264,'2001B4'!$E:$W,9,FALSE)</f>
        <v>30.847325517196584</v>
      </c>
      <c r="AC264">
        <f>VLOOKUP($B264,'2001B4'!$E:$W,10,FALSE)</f>
        <v>34.594464683262501</v>
      </c>
      <c r="AD264">
        <f>VLOOKUP($B264,'2001B4'!$E:$W,11,FALSE)</f>
        <v>26.892214849330433</v>
      </c>
      <c r="AE264">
        <f>VLOOKUP($B264,'2001B4'!$E:$W,12,FALSE)</f>
        <v>57.587753469078351</v>
      </c>
      <c r="AF264">
        <f>VLOOKUP($B264,'2001B4'!$E:$W,13,FALSE)</f>
        <v>42.412246530921649</v>
      </c>
      <c r="AG264">
        <f>VLOOKUP($B264,'2001B4'!$E:$W,14,FALSE)</f>
        <v>65.102861594828482</v>
      </c>
      <c r="AH264">
        <f>VLOOKUP($B264,'2001B4'!$E:$W,15,FALSE)</f>
        <v>2.1498810300899116</v>
      </c>
      <c r="AI264">
        <f>VLOOKUP($B264,'2001B4'!$E:$W,16,FALSE)</f>
        <v>2.6657682508264724</v>
      </c>
      <c r="AJ264">
        <f>VLOOKUP($B264,'2001B4'!$E:$W,17,FALSE)</f>
        <v>3.0153081636520604</v>
      </c>
      <c r="AK264">
        <f>VLOOKUP($B264,'2001B4'!$E:$W,18,FALSE)</f>
        <v>27.066180960603063</v>
      </c>
      <c r="AL264">
        <f>VLOOKUP($B264,'2001B4'!$E:$W,19,FALSE)</f>
        <v>34.897138405171518</v>
      </c>
      <c r="AN264">
        <f t="shared" si="30"/>
        <v>4.3658432772505869</v>
      </c>
      <c r="AO264">
        <f t="shared" si="31"/>
        <v>4.7374364077691311</v>
      </c>
      <c r="AP264">
        <f t="shared" si="32"/>
        <v>4.1028958783083382</v>
      </c>
      <c r="AQ264">
        <f>O264-AF264</f>
        <v>1.0740845494778242</v>
      </c>
      <c r="AR264">
        <f>P264-AG264</f>
        <v>1.9807659649415257</v>
      </c>
      <c r="AS264">
        <f>Q264-AH264</f>
        <v>0.14205884683937331</v>
      </c>
      <c r="AT264">
        <f>R264-AI264</f>
        <v>0.26371828200919811</v>
      </c>
      <c r="AU264">
        <f>S264-AJ264</f>
        <v>-0.16450618645040604</v>
      </c>
      <c r="AV264">
        <f>T264-AK264</f>
        <v>-2.2220369073396711</v>
      </c>
    </row>
    <row r="265" spans="1:48" x14ac:dyDescent="0.25">
      <c r="A265" t="s">
        <v>2493</v>
      </c>
      <c r="B265">
        <v>264</v>
      </c>
      <c r="C265" t="s">
        <v>324</v>
      </c>
      <c r="D265">
        <f>VLOOKUP($B265,'2011B4'!$B:$U,3,FALSE)</f>
        <v>0</v>
      </c>
      <c r="E265">
        <f>VLOOKUP($B265,'2011B4'!$B:$U,4,FALSE)</f>
        <v>166343</v>
      </c>
      <c r="F265">
        <f>VLOOKUP($B265,'2011B4'!$B:$U,5,FALSE)</f>
        <v>84505</v>
      </c>
      <c r="G265">
        <f>VLOOKUP($B265,'2011B4'!$B:$U,6,FALSE)</f>
        <v>81838</v>
      </c>
      <c r="H265">
        <f>VLOOKUP($B265,'2011B4'!$B:$U,7,FALSE)</f>
        <v>63377</v>
      </c>
      <c r="I265">
        <f>VLOOKUP($B265,'2011B4'!$B:$U,8,FALSE)</f>
        <v>35569</v>
      </c>
      <c r="J265">
        <f>VLOOKUP($B265,'2011B4'!$B:$U,9,FALSE)</f>
        <v>27808</v>
      </c>
      <c r="K265">
        <f>VLOOKUP($B265,'2011B4'!$B:$U,10,FALSE)</f>
        <v>38.100190570087108</v>
      </c>
      <c r="L265">
        <f>VLOOKUP($B265,'2011B4'!$B:$U,11,FALSE)</f>
        <v>42.091000532512865</v>
      </c>
      <c r="M265">
        <f>VLOOKUP($B265,'2011B4'!$B:$U,12,FALSE)</f>
        <v>33.979325007942521</v>
      </c>
      <c r="N265">
        <f>VLOOKUP($B265,'2011B4'!$B:$U,13,FALSE)</f>
        <v>56.122883695978032</v>
      </c>
      <c r="O265">
        <f>VLOOKUP($B265,'2011B4'!$B:$U,14,FALSE)</f>
        <v>43.877116304021961</v>
      </c>
      <c r="P265">
        <f>VLOOKUP($B265,'2011B4'!$B:$U,15,FALSE)</f>
        <v>71.806806885778755</v>
      </c>
      <c r="Q265">
        <f>VLOOKUP($B265,'2011B4'!$B:$U,16,FALSE)</f>
        <v>1.6251952601101345</v>
      </c>
      <c r="R265">
        <f>VLOOKUP($B265,'2011B4'!$B:$U,17,FALSE)</f>
        <v>3.5517616801047698</v>
      </c>
      <c r="S265">
        <f>VLOOKUP($B265,'2011B4'!$B:$U,18,FALSE)</f>
        <v>1.5463022863183806</v>
      </c>
      <c r="T265">
        <f>VLOOKUP($B265,'2011B4'!$B:$U,19,FALSE)</f>
        <v>21.469933887687965</v>
      </c>
      <c r="U265">
        <f>VLOOKUP($B265,'2011B4'!$B:$U,20,FALSE)</f>
        <v>28.193193114221248</v>
      </c>
      <c r="V265">
        <f>VLOOKUP($B265,'2001B4'!$E:$W,3,FALSE)</f>
        <v>161223</v>
      </c>
      <c r="W265">
        <f>VLOOKUP($B265,'2001B4'!$E:$W,4,FALSE)</f>
        <v>83670</v>
      </c>
      <c r="X265">
        <f>VLOOKUP($B265,'2001B4'!$E:$W,5,FALSE)</f>
        <v>77553</v>
      </c>
      <c r="Y265">
        <f>VLOOKUP($B265,'2001B4'!$E:$W,6,FALSE)</f>
        <v>49679</v>
      </c>
      <c r="Z265">
        <f>VLOOKUP($B265,'2001B4'!$E:$W,7,FALSE)</f>
        <v>28718</v>
      </c>
      <c r="AA265">
        <f>VLOOKUP($B265,'2001B4'!$E:$W,8,FALSE)</f>
        <v>20961</v>
      </c>
      <c r="AB265">
        <f>VLOOKUP($B265,'2001B4'!$E:$W,9,FALSE)</f>
        <v>30.813841697524545</v>
      </c>
      <c r="AC265">
        <f>VLOOKUP($B265,'2001B4'!$E:$W,10,FALSE)</f>
        <v>34.322935341221466</v>
      </c>
      <c r="AD265">
        <f>VLOOKUP($B265,'2001B4'!$E:$W,11,FALSE)</f>
        <v>27.027967970291282</v>
      </c>
      <c r="AE265">
        <f>VLOOKUP($B265,'2001B4'!$E:$W,12,FALSE)</f>
        <v>57.807121721451715</v>
      </c>
      <c r="AF265">
        <f>VLOOKUP($B265,'2001B4'!$E:$W,13,FALSE)</f>
        <v>42.192878278548278</v>
      </c>
      <c r="AG265">
        <f>VLOOKUP($B265,'2001B4'!$E:$W,14,FALSE)</f>
        <v>65.260975462469048</v>
      </c>
      <c r="AH265">
        <f>VLOOKUP($B265,'2001B4'!$E:$W,15,FALSE)</f>
        <v>2.4577789407999355</v>
      </c>
      <c r="AI265">
        <f>VLOOKUP($B265,'2001B4'!$E:$W,16,FALSE)</f>
        <v>2.6329032387930513</v>
      </c>
      <c r="AJ265">
        <f>VLOOKUP($B265,'2001B4'!$E:$W,17,FALSE)</f>
        <v>2.322913102115582</v>
      </c>
      <c r="AK265">
        <f>VLOOKUP($B265,'2001B4'!$E:$W,18,FALSE)</f>
        <v>27.325429255822378</v>
      </c>
      <c r="AL265">
        <f>VLOOKUP($B265,'2001B4'!$E:$W,19,FALSE)</f>
        <v>34.739024537530952</v>
      </c>
      <c r="AN265">
        <f t="shared" si="30"/>
        <v>7.2863488725625629</v>
      </c>
      <c r="AO265">
        <f t="shared" si="31"/>
        <v>7.7680651912913987</v>
      </c>
      <c r="AP265">
        <f t="shared" si="32"/>
        <v>6.9513570376512384</v>
      </c>
      <c r="AQ265">
        <f>O265-AF265</f>
        <v>1.6842380254736824</v>
      </c>
      <c r="AR265">
        <f>P265-AG265</f>
        <v>6.545831423309707</v>
      </c>
      <c r="AS265">
        <f>Q265-AH265</f>
        <v>-0.83258368068980104</v>
      </c>
      <c r="AT265">
        <f>R265-AI265</f>
        <v>0.91885844131171845</v>
      </c>
      <c r="AU265">
        <f>S265-AJ265</f>
        <v>-0.77661081579720137</v>
      </c>
      <c r="AV265">
        <f>T265-AK265</f>
        <v>-5.8554953681344131</v>
      </c>
    </row>
    <row r="266" spans="1:48" x14ac:dyDescent="0.25">
      <c r="A266" t="s">
        <v>2495</v>
      </c>
      <c r="B266">
        <v>265</v>
      </c>
      <c r="C266" t="s">
        <v>325</v>
      </c>
      <c r="D266">
        <f>VLOOKUP($B266,'2011B4'!$B:$U,3,FALSE)</f>
        <v>0</v>
      </c>
      <c r="E266">
        <f>VLOOKUP($B266,'2011B4'!$B:$U,4,FALSE)</f>
        <v>378811</v>
      </c>
      <c r="F266">
        <f>VLOOKUP($B266,'2011B4'!$B:$U,5,FALSE)</f>
        <v>197394</v>
      </c>
      <c r="G266">
        <f>VLOOKUP($B266,'2011B4'!$B:$U,6,FALSE)</f>
        <v>181417</v>
      </c>
      <c r="H266">
        <f>VLOOKUP($B266,'2011B4'!$B:$U,7,FALSE)</f>
        <v>121781</v>
      </c>
      <c r="I266">
        <f>VLOOKUP($B266,'2011B4'!$B:$U,8,FALSE)</f>
        <v>87363</v>
      </c>
      <c r="J266">
        <f>VLOOKUP($B266,'2011B4'!$B:$U,9,FALSE)</f>
        <v>34418</v>
      </c>
      <c r="K266">
        <f>VLOOKUP($B266,'2011B4'!$B:$U,10,FALSE)</f>
        <v>32.148221672549113</v>
      </c>
      <c r="L266">
        <f>VLOOKUP($B266,'2011B4'!$B:$U,11,FALSE)</f>
        <v>44.25818413933554</v>
      </c>
      <c r="M266">
        <f>VLOOKUP($B266,'2011B4'!$B:$U,12,FALSE)</f>
        <v>18.971761191068094</v>
      </c>
      <c r="N266">
        <f>VLOOKUP($B266,'2011B4'!$B:$U,13,FALSE)</f>
        <v>71.737791609528585</v>
      </c>
      <c r="O266">
        <f>VLOOKUP($B266,'2011B4'!$B:$U,14,FALSE)</f>
        <v>28.262208390471422</v>
      </c>
      <c r="P266">
        <f>VLOOKUP($B266,'2011B4'!$B:$U,15,FALSE)</f>
        <v>25.426790714479274</v>
      </c>
      <c r="Q266">
        <f>VLOOKUP($B266,'2011B4'!$B:$U,16,FALSE)</f>
        <v>6.2357839071776384</v>
      </c>
      <c r="R266">
        <f>VLOOKUP($B266,'2011B4'!$B:$U,17,FALSE)</f>
        <v>13.412601308906973</v>
      </c>
      <c r="S266">
        <f>VLOOKUP($B266,'2011B4'!$B:$U,18,FALSE)</f>
        <v>5.2126357970455155</v>
      </c>
      <c r="T266">
        <f>VLOOKUP($B266,'2011B4'!$B:$U,19,FALSE)</f>
        <v>49.712188272390598</v>
      </c>
      <c r="U266">
        <f>VLOOKUP($B266,'2011B4'!$B:$U,20,FALSE)</f>
        <v>74.573209285520733</v>
      </c>
      <c r="V266">
        <f>VLOOKUP($B266,'2001B4'!$E:$W,3,FALSE)</f>
        <v>309024</v>
      </c>
      <c r="W266">
        <f>VLOOKUP($B266,'2001B4'!$E:$W,4,FALSE)</f>
        <v>166663</v>
      </c>
      <c r="X266">
        <f>VLOOKUP($B266,'2001B4'!$E:$W,5,FALSE)</f>
        <v>142361</v>
      </c>
      <c r="Y266">
        <f>VLOOKUP($B266,'2001B4'!$E:$W,6,FALSE)</f>
        <v>87581</v>
      </c>
      <c r="Z266">
        <f>VLOOKUP($B266,'2001B4'!$E:$W,7,FALSE)</f>
        <v>70463</v>
      </c>
      <c r="AA266">
        <f>VLOOKUP($B266,'2001B4'!$E:$W,8,FALSE)</f>
        <v>17118</v>
      </c>
      <c r="AB266">
        <f>VLOOKUP($B266,'2001B4'!$E:$W,9,FALSE)</f>
        <v>28.341164440302368</v>
      </c>
      <c r="AC266">
        <f>VLOOKUP($B266,'2001B4'!$E:$W,10,FALSE)</f>
        <v>42.278730132062904</v>
      </c>
      <c r="AD266">
        <f>VLOOKUP($B266,'2001B4'!$E:$W,11,FALSE)</f>
        <v>12.024360604379009</v>
      </c>
      <c r="AE266">
        <f>VLOOKUP($B266,'2001B4'!$E:$W,12,FALSE)</f>
        <v>80.4546648245624</v>
      </c>
      <c r="AF266">
        <f>VLOOKUP($B266,'2001B4'!$E:$W,13,FALSE)</f>
        <v>19.545335175437593</v>
      </c>
      <c r="AG266">
        <f>VLOOKUP($B266,'2001B4'!$E:$W,14,FALSE)</f>
        <v>31.132323220789896</v>
      </c>
      <c r="AH266">
        <f>VLOOKUP($B266,'2001B4'!$E:$W,15,FALSE)</f>
        <v>6.4454619152555921</v>
      </c>
      <c r="AI266">
        <f>VLOOKUP($B266,'2001B4'!$E:$W,16,FALSE)</f>
        <v>12.830408421917996</v>
      </c>
      <c r="AJ266">
        <f>VLOOKUP($B266,'2001B4'!$E:$W,17,FALSE)</f>
        <v>3.5635583060252793</v>
      </c>
      <c r="AK266">
        <f>VLOOKUP($B266,'2001B4'!$E:$W,18,FALSE)</f>
        <v>46.028248136011236</v>
      </c>
      <c r="AL266">
        <f>VLOOKUP($B266,'2001B4'!$E:$W,19,FALSE)</f>
        <v>68.8676767792101</v>
      </c>
      <c r="AN266">
        <f t="shared" si="30"/>
        <v>3.8070572322467449</v>
      </c>
      <c r="AO266">
        <f t="shared" si="31"/>
        <v>1.9794540072726363</v>
      </c>
      <c r="AP266">
        <f t="shared" si="32"/>
        <v>6.9474005866890849</v>
      </c>
      <c r="AQ266">
        <f>O266-AF266</f>
        <v>8.7168732150338286</v>
      </c>
      <c r="AR266">
        <f>P266-AG266</f>
        <v>-5.7055325063106217</v>
      </c>
      <c r="AS266">
        <f>Q266-AH266</f>
        <v>-0.20967800807795367</v>
      </c>
      <c r="AT266">
        <f>R266-AI266</f>
        <v>0.58219288698897742</v>
      </c>
      <c r="AU266">
        <f>S266-AJ266</f>
        <v>1.6490774910202362</v>
      </c>
      <c r="AV266">
        <f>T266-AK266</f>
        <v>3.6839401363793627</v>
      </c>
    </row>
    <row r="267" spans="1:48" x14ac:dyDescent="0.25">
      <c r="A267" t="s">
        <v>2499</v>
      </c>
      <c r="B267">
        <v>266</v>
      </c>
      <c r="C267" t="s">
        <v>326</v>
      </c>
      <c r="D267">
        <f>VLOOKUP($B267,'2011B4'!$B:$U,3,FALSE)</f>
        <v>0</v>
      </c>
      <c r="E267">
        <f>VLOOKUP($B267,'2011B4'!$B:$U,4,FALSE)</f>
        <v>163418</v>
      </c>
      <c r="F267">
        <f>VLOOKUP($B267,'2011B4'!$B:$U,5,FALSE)</f>
        <v>83743</v>
      </c>
      <c r="G267">
        <f>VLOOKUP($B267,'2011B4'!$B:$U,6,FALSE)</f>
        <v>79675</v>
      </c>
      <c r="H267">
        <f>VLOOKUP($B267,'2011B4'!$B:$U,7,FALSE)</f>
        <v>63543</v>
      </c>
      <c r="I267">
        <f>VLOOKUP($B267,'2011B4'!$B:$U,8,FALSE)</f>
        <v>34299</v>
      </c>
      <c r="J267">
        <f>VLOOKUP($B267,'2011B4'!$B:$U,9,FALSE)</f>
        <v>29244</v>
      </c>
      <c r="K267">
        <f>VLOOKUP($B267,'2011B4'!$B:$U,10,FALSE)</f>
        <v>38.883721499467619</v>
      </c>
      <c r="L267">
        <f>VLOOKUP($B267,'2011B4'!$B:$U,11,FALSE)</f>
        <v>40.957453160264137</v>
      </c>
      <c r="M267">
        <f>VLOOKUP($B267,'2011B4'!$B:$U,12,FALSE)</f>
        <v>36.704110448697833</v>
      </c>
      <c r="N267">
        <f>VLOOKUP($B267,'2011B4'!$B:$U,13,FALSE)</f>
        <v>53.977621453189187</v>
      </c>
      <c r="O267">
        <f>VLOOKUP($B267,'2011B4'!$B:$U,14,FALSE)</f>
        <v>46.02237854681082</v>
      </c>
      <c r="P267">
        <f>VLOOKUP($B267,'2011B4'!$B:$U,15,FALSE)</f>
        <v>72.758604409612389</v>
      </c>
      <c r="Q267">
        <f>VLOOKUP($B267,'2011B4'!$B:$U,16,FALSE)</f>
        <v>2.4093920652156804</v>
      </c>
      <c r="R267">
        <f>VLOOKUP($B267,'2011B4'!$B:$U,17,FALSE)</f>
        <v>3.0735092771823807</v>
      </c>
      <c r="S267">
        <f>VLOOKUP($B267,'2011B4'!$B:$U,18,FALSE)</f>
        <v>1.6225233306579794</v>
      </c>
      <c r="T267">
        <f>VLOOKUP($B267,'2011B4'!$B:$U,19,FALSE)</f>
        <v>20.135970917331569</v>
      </c>
      <c r="U267">
        <f>VLOOKUP($B267,'2011B4'!$B:$U,20,FALSE)</f>
        <v>27.241395590387611</v>
      </c>
      <c r="V267">
        <f>VLOOKUP($B267,'2001B4'!$E:$W,3,FALSE)</f>
        <v>148195</v>
      </c>
      <c r="W267">
        <f>VLOOKUP($B267,'2001B4'!$E:$W,4,FALSE)</f>
        <v>77141</v>
      </c>
      <c r="X267">
        <f>VLOOKUP($B267,'2001B4'!$E:$W,5,FALSE)</f>
        <v>71054</v>
      </c>
      <c r="Y267">
        <f>VLOOKUP($B267,'2001B4'!$E:$W,6,FALSE)</f>
        <v>57454</v>
      </c>
      <c r="Z267">
        <f>VLOOKUP($B267,'2001B4'!$E:$W,7,FALSE)</f>
        <v>31030</v>
      </c>
      <c r="AA267">
        <f>VLOOKUP($B267,'2001B4'!$E:$W,8,FALSE)</f>
        <v>26424</v>
      </c>
      <c r="AB267">
        <f>VLOOKUP($B267,'2001B4'!$E:$W,9,FALSE)</f>
        <v>38.769189243901614</v>
      </c>
      <c r="AC267">
        <f>VLOOKUP($B267,'2001B4'!$E:$W,10,FALSE)</f>
        <v>40.225042454725759</v>
      </c>
      <c r="AD267">
        <f>VLOOKUP($B267,'2001B4'!$E:$W,11,FALSE)</f>
        <v>37.188617108114954</v>
      </c>
      <c r="AE267">
        <f>VLOOKUP($B267,'2001B4'!$E:$W,12,FALSE)</f>
        <v>54.008424130608837</v>
      </c>
      <c r="AF267">
        <f>VLOOKUP($B267,'2001B4'!$E:$W,13,FALSE)</f>
        <v>45.991575869391163</v>
      </c>
      <c r="AG267">
        <f>VLOOKUP($B267,'2001B4'!$E:$W,14,FALSE)</f>
        <v>73.853865701256666</v>
      </c>
      <c r="AH267">
        <f>VLOOKUP($B267,'2001B4'!$E:$W,15,FALSE)</f>
        <v>1.9911581439064294</v>
      </c>
      <c r="AI267">
        <f>VLOOKUP($B267,'2001B4'!$E:$W,16,FALSE)</f>
        <v>2.436731994291085</v>
      </c>
      <c r="AJ267">
        <f>VLOOKUP($B267,'2001B4'!$E:$W,17,FALSE)</f>
        <v>1.87106206704494</v>
      </c>
      <c r="AK267">
        <f>VLOOKUP($B267,'2001B4'!$E:$W,18,FALSE)</f>
        <v>19.847182093500887</v>
      </c>
      <c r="AL267">
        <f>VLOOKUP($B267,'2001B4'!$E:$W,19,FALSE)</f>
        <v>26.146134298743334</v>
      </c>
      <c r="AN267">
        <f t="shared" si="30"/>
        <v>0.11453225556600444</v>
      </c>
      <c r="AO267">
        <f t="shared" si="31"/>
        <v>0.73241070553837773</v>
      </c>
      <c r="AP267">
        <f t="shared" si="32"/>
        <v>-0.48450665941712145</v>
      </c>
      <c r="AQ267">
        <f>O267-AF267</f>
        <v>3.0802677419657698E-2</v>
      </c>
      <c r="AR267">
        <f>P267-AG267</f>
        <v>-1.0952612916442774</v>
      </c>
      <c r="AS267">
        <f>Q267-AH267</f>
        <v>0.41823392130925097</v>
      </c>
      <c r="AT267">
        <f>R267-AI267</f>
        <v>0.63677728289129565</v>
      </c>
      <c r="AU267">
        <f>S267-AJ267</f>
        <v>-0.24853873638696067</v>
      </c>
      <c r="AV267">
        <f>T267-AK267</f>
        <v>0.28878882383068216</v>
      </c>
    </row>
    <row r="268" spans="1:48" x14ac:dyDescent="0.25">
      <c r="A268" t="s">
        <v>2487</v>
      </c>
      <c r="B268">
        <v>267</v>
      </c>
      <c r="C268" t="s">
        <v>327</v>
      </c>
      <c r="D268" t="str">
        <f>VLOOKUP($B268,'2011B4'!$B:$U,3,FALSE)</f>
        <v>Y</v>
      </c>
      <c r="E268">
        <f>VLOOKUP($B268,'2011B4'!$B:$U,4,FALSE)</f>
        <v>196596</v>
      </c>
      <c r="F268">
        <f>VLOOKUP($B268,'2011B4'!$B:$U,5,FALSE)</f>
        <v>101933</v>
      </c>
      <c r="G268">
        <f>VLOOKUP($B268,'2011B4'!$B:$U,6,FALSE)</f>
        <v>94663</v>
      </c>
      <c r="H268">
        <f>VLOOKUP($B268,'2011B4'!$B:$U,7,FALSE)</f>
        <v>73518</v>
      </c>
      <c r="I268">
        <f>VLOOKUP($B268,'2011B4'!$B:$U,8,FALSE)</f>
        <v>41420</v>
      </c>
      <c r="J268">
        <f>VLOOKUP($B268,'2011B4'!$B:$U,9,FALSE)</f>
        <v>32098</v>
      </c>
      <c r="K268">
        <f>VLOOKUP($B268,'2011B4'!$B:$U,10,FALSE)</f>
        <v>37.39547091497284</v>
      </c>
      <c r="L268">
        <f>VLOOKUP($B268,'2011B4'!$B:$U,11,FALSE)</f>
        <v>40.634534449098922</v>
      </c>
      <c r="M268">
        <f>VLOOKUP($B268,'2011B4'!$B:$U,12,FALSE)</f>
        <v>33.907651352693236</v>
      </c>
      <c r="N268">
        <f>VLOOKUP($B268,'2011B4'!$B:$U,13,FALSE)</f>
        <v>56.339943959302488</v>
      </c>
      <c r="O268">
        <f>VLOOKUP($B268,'2011B4'!$B:$U,14,FALSE)</f>
        <v>43.660056040697512</v>
      </c>
      <c r="P268">
        <f>VLOOKUP($B268,'2011B4'!$B:$U,15,FALSE)</f>
        <v>79.896079871596072</v>
      </c>
      <c r="Q268">
        <f>VLOOKUP($B268,'2011B4'!$B:$U,16,FALSE)</f>
        <v>0.80660518512473134</v>
      </c>
      <c r="R268">
        <f>VLOOKUP($B268,'2011B4'!$B:$U,17,FALSE)</f>
        <v>1.2840392828967055</v>
      </c>
      <c r="S268">
        <f>VLOOKUP($B268,'2011B4'!$B:$U,18,FALSE)</f>
        <v>1.3955765934873092</v>
      </c>
      <c r="T268">
        <f>VLOOKUP($B268,'2011B4'!$B:$U,19,FALSE)</f>
        <v>16.617699066895185</v>
      </c>
      <c r="U268">
        <f>VLOOKUP($B268,'2011B4'!$B:$U,20,FALSE)</f>
        <v>20.103920128403931</v>
      </c>
      <c r="V268">
        <f>VLOOKUP($B268,'2001B4'!$E:$W,3,FALSE)</f>
        <v>414818</v>
      </c>
      <c r="W268">
        <f>VLOOKUP($B268,'2001B4'!$E:$W,4,FALSE)</f>
        <v>218678</v>
      </c>
      <c r="X268">
        <f>VLOOKUP($B268,'2001B4'!$E:$W,5,FALSE)</f>
        <v>196140</v>
      </c>
      <c r="Y268">
        <f>VLOOKUP($B268,'2001B4'!$E:$W,6,FALSE)</f>
        <v>156950</v>
      </c>
      <c r="Z268">
        <f>VLOOKUP($B268,'2001B4'!$E:$W,7,FALSE)</f>
        <v>87494</v>
      </c>
      <c r="AA268">
        <f>VLOOKUP($B268,'2001B4'!$E:$W,8,FALSE)</f>
        <v>69456</v>
      </c>
      <c r="AB268">
        <f>VLOOKUP($B268,'2001B4'!$E:$W,9,FALSE)</f>
        <v>37.83587018885391</v>
      </c>
      <c r="AC268">
        <f>VLOOKUP($B268,'2001B4'!$E:$W,10,FALSE)</f>
        <v>40.010426288881369</v>
      </c>
      <c r="AD268">
        <f>VLOOKUP($B268,'2001B4'!$E:$W,11,FALSE)</f>
        <v>35.411440807586416</v>
      </c>
      <c r="AE268">
        <f>VLOOKUP($B268,'2001B4'!$E:$W,12,FALSE)</f>
        <v>55.746416056068817</v>
      </c>
      <c r="AF268">
        <f>VLOOKUP($B268,'2001B4'!$E:$W,13,FALSE)</f>
        <v>44.25358394393119</v>
      </c>
      <c r="AG268">
        <f>VLOOKUP($B268,'2001B4'!$E:$W,14,FALSE)</f>
        <v>84.263778273335447</v>
      </c>
      <c r="AH268">
        <f>VLOOKUP($B268,'2001B4'!$E:$W,15,FALSE)</f>
        <v>2.1153233513857916</v>
      </c>
      <c r="AI268">
        <f>VLOOKUP($B268,'2001B4'!$E:$W,16,FALSE)</f>
        <v>1.305511309334183</v>
      </c>
      <c r="AJ268">
        <f>VLOOKUP($B268,'2001B4'!$E:$W,17,FALSE)</f>
        <v>1.1481363491557821</v>
      </c>
      <c r="AK268">
        <f>VLOOKUP($B268,'2001B4'!$E:$W,18,FALSE)</f>
        <v>11.167250716788786</v>
      </c>
      <c r="AL268">
        <f>VLOOKUP($B268,'2001B4'!$E:$W,19,FALSE)</f>
        <v>15.736221726664553</v>
      </c>
      <c r="AN268">
        <f>DistrictMath!J$126</f>
        <v>-0.37153063907877026</v>
      </c>
      <c r="AO268">
        <f>DistrictMath!K$126</f>
        <v>0.37570428580362147</v>
      </c>
      <c r="AP268">
        <f>DistrictMath!L$126</f>
        <v>-1.0849046589224969</v>
      </c>
      <c r="AQ268">
        <f>DistrictMath!N$126</f>
        <v>-7.4419909747703628E-2</v>
      </c>
      <c r="AR268">
        <f>DistrictMath!O$126</f>
        <v>-5.1180329203610171</v>
      </c>
      <c r="AS268">
        <f>DistrictMath!P$126</f>
        <v>-1.0894862217346095</v>
      </c>
      <c r="AT268">
        <f>DistrictMath!Q$126</f>
        <v>5.783787431892784E-2</v>
      </c>
      <c r="AU268">
        <f>DistrictMath!R$126</f>
        <v>0.4271970063458308</v>
      </c>
      <c r="AV268">
        <f>DistrictMath!S$126</f>
        <v>5.7224842614308784</v>
      </c>
    </row>
    <row r="269" spans="1:48" x14ac:dyDescent="0.25">
      <c r="A269" t="s">
        <v>3013</v>
      </c>
      <c r="B269">
        <v>268</v>
      </c>
      <c r="C269" t="s">
        <v>328</v>
      </c>
      <c r="D269" t="str">
        <f>VLOOKUP($B269,'2011B4'!$B:$U,3,FALSE)</f>
        <v>Y</v>
      </c>
      <c r="E269">
        <f>VLOOKUP($B269,'2011B4'!$B:$U,4,FALSE)</f>
        <v>50484</v>
      </c>
      <c r="F269">
        <f>VLOOKUP($B269,'2011B4'!$B:$U,5,FALSE)</f>
        <v>26502</v>
      </c>
      <c r="G269">
        <f>VLOOKUP($B269,'2011B4'!$B:$U,6,FALSE)</f>
        <v>23982</v>
      </c>
      <c r="H269">
        <f>VLOOKUP($B269,'2011B4'!$B:$U,7,FALSE)</f>
        <v>20944</v>
      </c>
      <c r="I269">
        <f>VLOOKUP($B269,'2011B4'!$B:$U,8,FALSE)</f>
        <v>11547</v>
      </c>
      <c r="J269">
        <f>VLOOKUP($B269,'2011B4'!$B:$U,9,FALSE)</f>
        <v>9397</v>
      </c>
      <c r="K269">
        <f>VLOOKUP($B269,'2011B4'!$B:$U,10,FALSE)</f>
        <v>41.48641153632834</v>
      </c>
      <c r="L269">
        <f>VLOOKUP($B269,'2011B4'!$B:$U,11,FALSE)</f>
        <v>43.570296581390082</v>
      </c>
      <c r="M269">
        <f>VLOOKUP($B269,'2011B4'!$B:$U,12,FALSE)</f>
        <v>39.183554332415973</v>
      </c>
      <c r="N269">
        <f>VLOOKUP($B269,'2011B4'!$B:$U,13,FALSE)</f>
        <v>55.132734912146674</v>
      </c>
      <c r="O269">
        <f>VLOOKUP($B269,'2011B4'!$B:$U,14,FALSE)</f>
        <v>44.867265087853326</v>
      </c>
      <c r="P269">
        <f>VLOOKUP($B269,'2011B4'!$B:$U,15,FALSE)</f>
        <v>82.352941176470594</v>
      </c>
      <c r="Q269">
        <f>VLOOKUP($B269,'2011B4'!$B:$U,16,FALSE)</f>
        <v>0.79258976317799856</v>
      </c>
      <c r="R269">
        <f>VLOOKUP($B269,'2011B4'!$B:$U,17,FALSE)</f>
        <v>1.1363636363636362</v>
      </c>
      <c r="S269">
        <f>VLOOKUP($B269,'2011B4'!$B:$U,18,FALSE)</f>
        <v>1.8525592055003821</v>
      </c>
      <c r="T269">
        <f>VLOOKUP($B269,'2011B4'!$B:$U,19,FALSE)</f>
        <v>13.865546218487395</v>
      </c>
      <c r="U269">
        <f>VLOOKUP($B269,'2011B4'!$B:$U,20,FALSE)</f>
        <v>17.647058823529413</v>
      </c>
      <c r="V269" t="e">
        <f>VLOOKUP($B269,'2001B4'!$E:$W,3,FALSE)</f>
        <v>#N/A</v>
      </c>
      <c r="W269" t="e">
        <f>VLOOKUP($B269,'2001B4'!$E:$W,4,FALSE)</f>
        <v>#N/A</v>
      </c>
      <c r="X269" t="e">
        <f>VLOOKUP($B269,'2001B4'!$E:$W,5,FALSE)</f>
        <v>#N/A</v>
      </c>
      <c r="Y269" t="e">
        <f>VLOOKUP($B269,'2001B4'!$E:$W,6,FALSE)</f>
        <v>#N/A</v>
      </c>
      <c r="Z269" t="e">
        <f>VLOOKUP($B269,'2001B4'!$E:$W,7,FALSE)</f>
        <v>#N/A</v>
      </c>
      <c r="AA269" t="e">
        <f>VLOOKUP($B269,'2001B4'!$E:$W,8,FALSE)</f>
        <v>#N/A</v>
      </c>
      <c r="AB269" t="e">
        <f>VLOOKUP($B269,'2001B4'!$E:$W,9,FALSE)</f>
        <v>#N/A</v>
      </c>
      <c r="AC269" t="e">
        <f>VLOOKUP($B269,'2001B4'!$E:$W,10,FALSE)</f>
        <v>#N/A</v>
      </c>
      <c r="AD269" t="e">
        <f>VLOOKUP($B269,'2001B4'!$E:$W,11,FALSE)</f>
        <v>#N/A</v>
      </c>
      <c r="AE269" t="e">
        <f>VLOOKUP($B269,'2001B4'!$E:$W,12,FALSE)</f>
        <v>#N/A</v>
      </c>
      <c r="AF269" t="e">
        <f>VLOOKUP($B269,'2001B4'!$E:$W,13,FALSE)</f>
        <v>#N/A</v>
      </c>
      <c r="AG269" t="e">
        <f>VLOOKUP($B269,'2001B4'!$E:$W,14,FALSE)</f>
        <v>#N/A</v>
      </c>
      <c r="AH269" t="e">
        <f>VLOOKUP($B269,'2001B4'!$E:$W,15,FALSE)</f>
        <v>#N/A</v>
      </c>
      <c r="AI269" t="e">
        <f>VLOOKUP($B269,'2001B4'!$E:$W,16,FALSE)</f>
        <v>#N/A</v>
      </c>
      <c r="AJ269" t="e">
        <f>VLOOKUP($B269,'2001B4'!$E:$W,17,FALSE)</f>
        <v>#N/A</v>
      </c>
      <c r="AK269" t="e">
        <f>VLOOKUP($B269,'2001B4'!$E:$W,18,FALSE)</f>
        <v>#N/A</v>
      </c>
      <c r="AL269" t="e">
        <f>VLOOKUP($B269,'2001B4'!$E:$W,19,FALSE)</f>
        <v>#N/A</v>
      </c>
      <c r="AN269">
        <f>DistrictMath!J$126</f>
        <v>-0.37153063907877026</v>
      </c>
      <c r="AO269">
        <f>DistrictMath!K$126</f>
        <v>0.37570428580362147</v>
      </c>
      <c r="AP269">
        <f>DistrictMath!L$126</f>
        <v>-1.0849046589224969</v>
      </c>
      <c r="AQ269">
        <f>DistrictMath!N$126</f>
        <v>-7.4419909747703628E-2</v>
      </c>
      <c r="AR269">
        <f>DistrictMath!O$126</f>
        <v>-5.1180329203610171</v>
      </c>
      <c r="AS269">
        <f>DistrictMath!P$126</f>
        <v>-1.0894862217346095</v>
      </c>
      <c r="AT269">
        <f>DistrictMath!Q$126</f>
        <v>5.783787431892784E-2</v>
      </c>
      <c r="AU269">
        <f>DistrictMath!R$126</f>
        <v>0.4271970063458308</v>
      </c>
      <c r="AV269">
        <f>DistrictMath!S$126</f>
        <v>5.7224842614308784</v>
      </c>
    </row>
    <row r="270" spans="1:48" x14ac:dyDescent="0.25">
      <c r="A270" t="s">
        <v>3014</v>
      </c>
      <c r="B270">
        <v>269</v>
      </c>
      <c r="C270" t="s">
        <v>329</v>
      </c>
      <c r="D270" t="str">
        <f>VLOOKUP($B270,'2011B4'!$B:$U,3,FALSE)</f>
        <v>Y</v>
      </c>
      <c r="E270">
        <f>VLOOKUP($B270,'2011B4'!$B:$U,4,FALSE)</f>
        <v>74004</v>
      </c>
      <c r="F270">
        <f>VLOOKUP($B270,'2011B4'!$B:$U,5,FALSE)</f>
        <v>37830</v>
      </c>
      <c r="G270">
        <f>VLOOKUP($B270,'2011B4'!$B:$U,6,FALSE)</f>
        <v>36174</v>
      </c>
      <c r="H270">
        <f>VLOOKUP($B270,'2011B4'!$B:$U,7,FALSE)</f>
        <v>25830</v>
      </c>
      <c r="I270">
        <f>VLOOKUP($B270,'2011B4'!$B:$U,8,FALSE)</f>
        <v>14181</v>
      </c>
      <c r="J270">
        <f>VLOOKUP($B270,'2011B4'!$B:$U,9,FALSE)</f>
        <v>11649</v>
      </c>
      <c r="K270">
        <f>VLOOKUP($B270,'2011B4'!$B:$U,10,FALSE)</f>
        <v>34.903518728717366</v>
      </c>
      <c r="L270">
        <f>VLOOKUP($B270,'2011B4'!$B:$U,11,FALSE)</f>
        <v>37.486122125297385</v>
      </c>
      <c r="M270">
        <f>VLOOKUP($B270,'2011B4'!$B:$U,12,FALSE)</f>
        <v>32.202687012771605</v>
      </c>
      <c r="N270">
        <f>VLOOKUP($B270,'2011B4'!$B:$U,13,FALSE)</f>
        <v>54.901277584204408</v>
      </c>
      <c r="O270">
        <f>VLOOKUP($B270,'2011B4'!$B:$U,14,FALSE)</f>
        <v>45.098722415795592</v>
      </c>
      <c r="P270">
        <f>VLOOKUP($B270,'2011B4'!$B:$U,15,FALSE)</f>
        <v>74.409601238869527</v>
      </c>
      <c r="Q270">
        <f>VLOOKUP($B270,'2011B4'!$B:$U,16,FALSE)</f>
        <v>1.8389469608981805</v>
      </c>
      <c r="R270">
        <f>VLOOKUP($B270,'2011B4'!$B:$U,17,FALSE)</f>
        <v>1.773132017034456</v>
      </c>
      <c r="S270">
        <f>VLOOKUP($B270,'2011B4'!$B:$U,18,FALSE)</f>
        <v>1.8621757646147892</v>
      </c>
      <c r="T270">
        <f>VLOOKUP($B270,'2011B4'!$B:$U,19,FALSE)</f>
        <v>20.116144018583043</v>
      </c>
      <c r="U270">
        <f>VLOOKUP($B270,'2011B4'!$B:$U,20,FALSE)</f>
        <v>25.590398761130469</v>
      </c>
      <c r="V270" t="e">
        <f>VLOOKUP($B270,'2001B4'!$E:$W,3,FALSE)</f>
        <v>#N/A</v>
      </c>
      <c r="W270" t="e">
        <f>VLOOKUP($B270,'2001B4'!$E:$W,4,FALSE)</f>
        <v>#N/A</v>
      </c>
      <c r="X270" t="e">
        <f>VLOOKUP($B270,'2001B4'!$E:$W,5,FALSE)</f>
        <v>#N/A</v>
      </c>
      <c r="Y270" t="e">
        <f>VLOOKUP($B270,'2001B4'!$E:$W,6,FALSE)</f>
        <v>#N/A</v>
      </c>
      <c r="Z270" t="e">
        <f>VLOOKUP($B270,'2001B4'!$E:$W,7,FALSE)</f>
        <v>#N/A</v>
      </c>
      <c r="AA270" t="e">
        <f>VLOOKUP($B270,'2001B4'!$E:$W,8,FALSE)</f>
        <v>#N/A</v>
      </c>
      <c r="AB270" t="e">
        <f>VLOOKUP($B270,'2001B4'!$E:$W,9,FALSE)</f>
        <v>#N/A</v>
      </c>
      <c r="AC270" t="e">
        <f>VLOOKUP($B270,'2001B4'!$E:$W,10,FALSE)</f>
        <v>#N/A</v>
      </c>
      <c r="AD270" t="e">
        <f>VLOOKUP($B270,'2001B4'!$E:$W,11,FALSE)</f>
        <v>#N/A</v>
      </c>
      <c r="AE270" t="e">
        <f>VLOOKUP($B270,'2001B4'!$E:$W,12,FALSE)</f>
        <v>#N/A</v>
      </c>
      <c r="AF270" t="e">
        <f>VLOOKUP($B270,'2001B4'!$E:$W,13,FALSE)</f>
        <v>#N/A</v>
      </c>
      <c r="AG270" t="e">
        <f>VLOOKUP($B270,'2001B4'!$E:$W,14,FALSE)</f>
        <v>#N/A</v>
      </c>
      <c r="AH270" t="e">
        <f>VLOOKUP($B270,'2001B4'!$E:$W,15,FALSE)</f>
        <v>#N/A</v>
      </c>
      <c r="AI270" t="e">
        <f>VLOOKUP($B270,'2001B4'!$E:$W,16,FALSE)</f>
        <v>#N/A</v>
      </c>
      <c r="AJ270" t="e">
        <f>VLOOKUP($B270,'2001B4'!$E:$W,17,FALSE)</f>
        <v>#N/A</v>
      </c>
      <c r="AK270" t="e">
        <f>VLOOKUP($B270,'2001B4'!$E:$W,18,FALSE)</f>
        <v>#N/A</v>
      </c>
      <c r="AL270" t="e">
        <f>VLOOKUP($B270,'2001B4'!$E:$W,19,FALSE)</f>
        <v>#N/A</v>
      </c>
      <c r="AN270">
        <f>DistrictMath!J$126</f>
        <v>-0.37153063907877026</v>
      </c>
      <c r="AO270">
        <f>DistrictMath!K$126</f>
        <v>0.37570428580362147</v>
      </c>
      <c r="AP270">
        <f>DistrictMath!L$126</f>
        <v>-1.0849046589224969</v>
      </c>
      <c r="AQ270">
        <f>DistrictMath!N$126</f>
        <v>-7.4419909747703628E-2</v>
      </c>
      <c r="AR270">
        <f>DistrictMath!O$126</f>
        <v>-5.1180329203610171</v>
      </c>
      <c r="AS270">
        <f>DistrictMath!P$126</f>
        <v>-1.0894862217346095</v>
      </c>
      <c r="AT270">
        <f>DistrictMath!Q$126</f>
        <v>5.783787431892784E-2</v>
      </c>
      <c r="AU270">
        <f>DistrictMath!R$126</f>
        <v>0.4271970063458308</v>
      </c>
      <c r="AV270">
        <f>DistrictMath!S$126</f>
        <v>5.7224842614308784</v>
      </c>
    </row>
    <row r="271" spans="1:48" x14ac:dyDescent="0.25">
      <c r="A271" t="s">
        <v>2497</v>
      </c>
      <c r="B271">
        <v>270</v>
      </c>
      <c r="C271" t="s">
        <v>330</v>
      </c>
      <c r="D271" t="str">
        <f>VLOOKUP($B271,'2011B4'!$B:$U,3,FALSE)</f>
        <v>Y</v>
      </c>
      <c r="E271">
        <f>VLOOKUP($B271,'2011B4'!$B:$U,4,FALSE)</f>
        <v>267988</v>
      </c>
      <c r="F271">
        <f>VLOOKUP($B271,'2011B4'!$B:$U,5,FALSE)</f>
        <v>138966</v>
      </c>
      <c r="G271">
        <f>VLOOKUP($B271,'2011B4'!$B:$U,6,FALSE)</f>
        <v>129022</v>
      </c>
      <c r="H271">
        <f>VLOOKUP($B271,'2011B4'!$B:$U,7,FALSE)</f>
        <v>100800</v>
      </c>
      <c r="I271">
        <f>VLOOKUP($B271,'2011B4'!$B:$U,8,FALSE)</f>
        <v>62250</v>
      </c>
      <c r="J271">
        <f>VLOOKUP($B271,'2011B4'!$B:$U,9,FALSE)</f>
        <v>38550</v>
      </c>
      <c r="K271">
        <f>VLOOKUP($B271,'2011B4'!$B:$U,10,FALSE)</f>
        <v>37.613624490648832</v>
      </c>
      <c r="L271">
        <f>VLOOKUP($B271,'2011B4'!$B:$U,11,FALSE)</f>
        <v>44.79512974396615</v>
      </c>
      <c r="M271">
        <f>VLOOKUP($B271,'2011B4'!$B:$U,12,FALSE)</f>
        <v>29.878625350715382</v>
      </c>
      <c r="N271">
        <f>VLOOKUP($B271,'2011B4'!$B:$U,13,FALSE)</f>
        <v>61.755952380952387</v>
      </c>
      <c r="O271">
        <f>VLOOKUP($B271,'2011B4'!$B:$U,14,FALSE)</f>
        <v>38.244047619047613</v>
      </c>
      <c r="P271">
        <f>VLOOKUP($B271,'2011B4'!$B:$U,15,FALSE)</f>
        <v>40.346230158730158</v>
      </c>
      <c r="Q271">
        <f>VLOOKUP($B271,'2011B4'!$B:$U,16,FALSE)</f>
        <v>2.7400793650793651</v>
      </c>
      <c r="R271">
        <f>VLOOKUP($B271,'2011B4'!$B:$U,17,FALSE)</f>
        <v>6.7986111111111125</v>
      </c>
      <c r="S271">
        <f>VLOOKUP($B271,'2011B4'!$B:$U,18,FALSE)</f>
        <v>6.762896825396826</v>
      </c>
      <c r="T271">
        <f>VLOOKUP($B271,'2011B4'!$B:$U,19,FALSE)</f>
        <v>43.352182539682545</v>
      </c>
      <c r="U271">
        <f>VLOOKUP($B271,'2011B4'!$B:$U,20,FALSE)</f>
        <v>59.653769841269849</v>
      </c>
      <c r="V271">
        <f>VLOOKUP($B271,'2001B4'!$E:$W,3,FALSE)</f>
        <v>310084</v>
      </c>
      <c r="W271">
        <f>VLOOKUP($B271,'2001B4'!$E:$W,4,FALSE)</f>
        <v>162251</v>
      </c>
      <c r="X271">
        <f>VLOOKUP($B271,'2001B4'!$E:$W,5,FALSE)</f>
        <v>147833</v>
      </c>
      <c r="Y271">
        <f>VLOOKUP($B271,'2001B4'!$E:$W,6,FALSE)</f>
        <v>114456</v>
      </c>
      <c r="Z271">
        <f>VLOOKUP($B271,'2001B4'!$E:$W,7,FALSE)</f>
        <v>67556</v>
      </c>
      <c r="AA271">
        <f>VLOOKUP($B271,'2001B4'!$E:$W,8,FALSE)</f>
        <v>46900</v>
      </c>
      <c r="AB271">
        <f>VLOOKUP($B271,'2001B4'!$E:$W,9,FALSE)</f>
        <v>36.911288554069223</v>
      </c>
      <c r="AC271">
        <f>VLOOKUP($B271,'2001B4'!$E:$W,10,FALSE)</f>
        <v>41.636723348392309</v>
      </c>
      <c r="AD271">
        <f>VLOOKUP($B271,'2001B4'!$E:$W,11,FALSE)</f>
        <v>31.724986978550117</v>
      </c>
      <c r="AE271">
        <f>VLOOKUP($B271,'2001B4'!$E:$W,12,FALSE)</f>
        <v>59.023554903194238</v>
      </c>
      <c r="AF271">
        <f>VLOOKUP($B271,'2001B4'!$E:$W,13,FALSE)</f>
        <v>40.976445096805762</v>
      </c>
      <c r="AG271">
        <f>VLOOKUP($B271,'2001B4'!$E:$W,14,FALSE)</f>
        <v>57.129377227930384</v>
      </c>
      <c r="AH271">
        <f>VLOOKUP($B271,'2001B4'!$E:$W,15,FALSE)</f>
        <v>2.9697001467812956</v>
      </c>
      <c r="AI271">
        <f>VLOOKUP($B271,'2001B4'!$E:$W,16,FALSE)</f>
        <v>3.8949465296707904</v>
      </c>
      <c r="AJ271">
        <f>VLOOKUP($B271,'2001B4'!$E:$W,17,FALSE)</f>
        <v>3.9281470608792897</v>
      </c>
      <c r="AK271">
        <f>VLOOKUP($B271,'2001B4'!$E:$W,18,FALSE)</f>
        <v>32.077829034738244</v>
      </c>
      <c r="AL271">
        <f>VLOOKUP($B271,'2001B4'!$E:$W,19,FALSE)</f>
        <v>42.870622772069616</v>
      </c>
      <c r="AN271">
        <f>DistrictMath!J$139</f>
        <v>27.699068625448259</v>
      </c>
      <c r="AO271">
        <f>DistrictMath!K$139</f>
        <v>44.465811389395235</v>
      </c>
      <c r="AP271">
        <f>DistrictMath!L$139</f>
        <v>10.03895378179117</v>
      </c>
      <c r="AQ271">
        <f>DistrictMath!N$139</f>
        <v>17.651215073332619</v>
      </c>
      <c r="AR271">
        <f>DistrictMath!O$139</f>
        <v>49.004270301775925</v>
      </c>
      <c r="AS271">
        <f>DistrictMath!P$139</f>
        <v>10.478059689064935</v>
      </c>
      <c r="AT271">
        <f>DistrictMath!Q$139</f>
        <v>9.0282981836348704</v>
      </c>
      <c r="AU271">
        <f>DistrictMath!R$139</f>
        <v>5.5659041977423307</v>
      </c>
      <c r="AV271">
        <f>DistrictMath!S$139</f>
        <v>25.923467627781939</v>
      </c>
    </row>
    <row r="272" spans="1:48" x14ac:dyDescent="0.25">
      <c r="A272" t="s">
        <v>3015</v>
      </c>
      <c r="B272">
        <v>271</v>
      </c>
      <c r="C272" t="s">
        <v>331</v>
      </c>
      <c r="D272" t="str">
        <f>VLOOKUP($B272,'2011B4'!$B:$U,3,FALSE)</f>
        <v>Y</v>
      </c>
      <c r="E272">
        <f>VLOOKUP($B272,'2011B4'!$B:$U,4,FALSE)</f>
        <v>95219</v>
      </c>
      <c r="F272">
        <f>VLOOKUP($B272,'2011B4'!$B:$U,5,FALSE)</f>
        <v>49714</v>
      </c>
      <c r="G272">
        <f>VLOOKUP($B272,'2011B4'!$B:$U,6,FALSE)</f>
        <v>45505</v>
      </c>
      <c r="H272">
        <f>VLOOKUP($B272,'2011B4'!$B:$U,7,FALSE)</f>
        <v>36555</v>
      </c>
      <c r="I272">
        <f>VLOOKUP($B272,'2011B4'!$B:$U,8,FALSE)</f>
        <v>21162</v>
      </c>
      <c r="J272">
        <f>VLOOKUP($B272,'2011B4'!$B:$U,9,FALSE)</f>
        <v>15393</v>
      </c>
      <c r="K272">
        <f>VLOOKUP($B272,'2011B4'!$B:$U,10,FALSE)</f>
        <v>38.390447284680576</v>
      </c>
      <c r="L272">
        <f>VLOOKUP($B272,'2011B4'!$B:$U,11,FALSE)</f>
        <v>42.5674860200346</v>
      </c>
      <c r="M272">
        <f>VLOOKUP($B272,'2011B4'!$B:$U,12,FALSE)</f>
        <v>33.827051972310734</v>
      </c>
      <c r="N272">
        <f>VLOOKUP($B272,'2011B4'!$B:$U,13,FALSE)</f>
        <v>57.890849405006151</v>
      </c>
      <c r="O272">
        <f>VLOOKUP($B272,'2011B4'!$B:$U,14,FALSE)</f>
        <v>42.109150594993842</v>
      </c>
      <c r="P272">
        <f>VLOOKUP($B272,'2011B4'!$B:$U,15,FALSE)</f>
        <v>74.985638079606062</v>
      </c>
      <c r="Q272">
        <f>VLOOKUP($B272,'2011B4'!$B:$U,16,FALSE)</f>
        <v>2.0900013678019427</v>
      </c>
      <c r="R272">
        <f>VLOOKUP($B272,'2011B4'!$B:$U,17,FALSE)</f>
        <v>3.6383531664614965</v>
      </c>
      <c r="S272">
        <f>VLOOKUP($B272,'2011B4'!$B:$U,18,FALSE)</f>
        <v>0.98208179455614819</v>
      </c>
      <c r="T272">
        <f>VLOOKUP($B272,'2011B4'!$B:$U,19,FALSE)</f>
        <v>18.303925591574341</v>
      </c>
      <c r="U272">
        <f>VLOOKUP($B272,'2011B4'!$B:$U,20,FALSE)</f>
        <v>25.014361920393927</v>
      </c>
      <c r="V272" t="e">
        <f>VLOOKUP($B272,'2001B4'!$E:$W,3,FALSE)</f>
        <v>#N/A</v>
      </c>
      <c r="W272" t="e">
        <f>VLOOKUP($B272,'2001B4'!$E:$W,4,FALSE)</f>
        <v>#N/A</v>
      </c>
      <c r="X272" t="e">
        <f>VLOOKUP($B272,'2001B4'!$E:$W,5,FALSE)</f>
        <v>#N/A</v>
      </c>
      <c r="Y272" t="e">
        <f>VLOOKUP($B272,'2001B4'!$E:$W,6,FALSE)</f>
        <v>#N/A</v>
      </c>
      <c r="Z272" t="e">
        <f>VLOOKUP($B272,'2001B4'!$E:$W,7,FALSE)</f>
        <v>#N/A</v>
      </c>
      <c r="AA272" t="e">
        <f>VLOOKUP($B272,'2001B4'!$E:$W,8,FALSE)</f>
        <v>#N/A</v>
      </c>
      <c r="AB272" t="e">
        <f>VLOOKUP($B272,'2001B4'!$E:$W,9,FALSE)</f>
        <v>#N/A</v>
      </c>
      <c r="AC272" t="e">
        <f>VLOOKUP($B272,'2001B4'!$E:$W,10,FALSE)</f>
        <v>#N/A</v>
      </c>
      <c r="AD272" t="e">
        <f>VLOOKUP($B272,'2001B4'!$E:$W,11,FALSE)</f>
        <v>#N/A</v>
      </c>
      <c r="AE272" t="e">
        <f>VLOOKUP($B272,'2001B4'!$E:$W,12,FALSE)</f>
        <v>#N/A</v>
      </c>
      <c r="AF272" t="e">
        <f>VLOOKUP($B272,'2001B4'!$E:$W,13,FALSE)</f>
        <v>#N/A</v>
      </c>
      <c r="AG272" t="e">
        <f>VLOOKUP($B272,'2001B4'!$E:$W,14,FALSE)</f>
        <v>#N/A</v>
      </c>
      <c r="AH272" t="e">
        <f>VLOOKUP($B272,'2001B4'!$E:$W,15,FALSE)</f>
        <v>#N/A</v>
      </c>
      <c r="AI272" t="e">
        <f>VLOOKUP($B272,'2001B4'!$E:$W,16,FALSE)</f>
        <v>#N/A</v>
      </c>
      <c r="AJ272" t="e">
        <f>VLOOKUP($B272,'2001B4'!$E:$W,17,FALSE)</f>
        <v>#N/A</v>
      </c>
      <c r="AK272" t="e">
        <f>VLOOKUP($B272,'2001B4'!$E:$W,18,FALSE)</f>
        <v>#N/A</v>
      </c>
      <c r="AL272" t="e">
        <f>VLOOKUP($B272,'2001B4'!$E:$W,19,FALSE)</f>
        <v>#N/A</v>
      </c>
      <c r="AN272">
        <f>DistrictMath!J$139</f>
        <v>27.699068625448259</v>
      </c>
      <c r="AO272">
        <f>DistrictMath!K$139</f>
        <v>44.465811389395235</v>
      </c>
      <c r="AP272">
        <f>DistrictMath!L$139</f>
        <v>10.03895378179117</v>
      </c>
      <c r="AQ272">
        <f>DistrictMath!N$139</f>
        <v>17.651215073332619</v>
      </c>
      <c r="AR272">
        <f>DistrictMath!O$139</f>
        <v>49.004270301775925</v>
      </c>
      <c r="AS272">
        <f>DistrictMath!P$139</f>
        <v>10.478059689064935</v>
      </c>
      <c r="AT272">
        <f>DistrictMath!Q$139</f>
        <v>9.0282981836348704</v>
      </c>
      <c r="AU272">
        <f>DistrictMath!R$139</f>
        <v>5.5659041977423307</v>
      </c>
      <c r="AV272">
        <f>DistrictMath!S$139</f>
        <v>25.923467627781939</v>
      </c>
    </row>
    <row r="273" spans="1:48" x14ac:dyDescent="0.25">
      <c r="A273" t="s">
        <v>2437</v>
      </c>
      <c r="B273">
        <v>272</v>
      </c>
      <c r="C273" t="s">
        <v>332</v>
      </c>
      <c r="D273">
        <f>VLOOKUP($B273,'2011B4'!$B:$U,3,FALSE)</f>
        <v>0</v>
      </c>
      <c r="E273">
        <f>VLOOKUP($B273,'2011B4'!$B:$U,4,FALSE)</f>
        <v>479148</v>
      </c>
      <c r="F273">
        <f>VLOOKUP($B273,'2011B4'!$B:$U,5,FALSE)</f>
        <v>247323</v>
      </c>
      <c r="G273">
        <f>VLOOKUP($B273,'2011B4'!$B:$U,6,FALSE)</f>
        <v>231825</v>
      </c>
      <c r="H273">
        <f>VLOOKUP($B273,'2011B4'!$B:$U,7,FALSE)</f>
        <v>185472</v>
      </c>
      <c r="I273">
        <f>VLOOKUP($B273,'2011B4'!$B:$U,8,FALSE)</f>
        <v>101541</v>
      </c>
      <c r="J273">
        <f>VLOOKUP($B273,'2011B4'!$B:$U,9,FALSE)</f>
        <v>83931</v>
      </c>
      <c r="K273">
        <f>VLOOKUP($B273,'2011B4'!$B:$U,10,FALSE)</f>
        <v>38.708707956623009</v>
      </c>
      <c r="L273">
        <f>VLOOKUP($B273,'2011B4'!$B:$U,11,FALSE)</f>
        <v>41.056027947259253</v>
      </c>
      <c r="M273">
        <f>VLOOKUP($B273,'2011B4'!$B:$U,12,FALSE)</f>
        <v>36.20446457457134</v>
      </c>
      <c r="N273">
        <f>VLOOKUP($B273,'2011B4'!$B:$U,13,FALSE)</f>
        <v>54.747347308488614</v>
      </c>
      <c r="O273">
        <f>VLOOKUP($B273,'2011B4'!$B:$U,14,FALSE)</f>
        <v>45.252652691511386</v>
      </c>
      <c r="P273">
        <f>VLOOKUP($B273,'2011B4'!$B:$U,15,FALSE)</f>
        <v>84.371765010351965</v>
      </c>
      <c r="Q273">
        <f>VLOOKUP($B273,'2011B4'!$B:$U,16,FALSE)</f>
        <v>0.93922532781228441</v>
      </c>
      <c r="R273">
        <f>VLOOKUP($B273,'2011B4'!$B:$U,17,FALSE)</f>
        <v>1.3247282608695652</v>
      </c>
      <c r="S273">
        <f>VLOOKUP($B273,'2011B4'!$B:$U,18,FALSE)</f>
        <v>0.32188146997929606</v>
      </c>
      <c r="T273">
        <f>VLOOKUP($B273,'2011B4'!$B:$U,19,FALSE)</f>
        <v>13.042399930986889</v>
      </c>
      <c r="U273">
        <f>VLOOKUP($B273,'2011B4'!$B:$U,20,FALSE)</f>
        <v>15.628234989648035</v>
      </c>
      <c r="V273">
        <f>VLOOKUP($B273,'2001B4'!$E:$W,3,FALSE)</f>
        <v>156513</v>
      </c>
      <c r="W273">
        <f>VLOOKUP($B273,'2001B4'!$E:$W,4,FALSE)</f>
        <v>80230</v>
      </c>
      <c r="X273">
        <f>VLOOKUP($B273,'2001B4'!$E:$W,5,FALSE)</f>
        <v>76283</v>
      </c>
      <c r="Y273">
        <f>VLOOKUP($B273,'2001B4'!$E:$W,6,FALSE)</f>
        <v>49650</v>
      </c>
      <c r="Z273">
        <f>VLOOKUP($B273,'2001B4'!$E:$W,7,FALSE)</f>
        <v>33165</v>
      </c>
      <c r="AA273">
        <f>VLOOKUP($B273,'2001B4'!$E:$W,8,FALSE)</f>
        <v>16485</v>
      </c>
      <c r="AB273">
        <f>VLOOKUP($B273,'2001B4'!$E:$W,9,FALSE)</f>
        <v>31.722604512085255</v>
      </c>
      <c r="AC273">
        <f>VLOOKUP($B273,'2001B4'!$E:$W,10,FALSE)</f>
        <v>41.337404960737878</v>
      </c>
      <c r="AD273">
        <f>VLOOKUP($B273,'2001B4'!$E:$W,11,FALSE)</f>
        <v>21.610319468295689</v>
      </c>
      <c r="AE273">
        <f>VLOOKUP($B273,'2001B4'!$E:$W,12,FALSE)</f>
        <v>66.797583081571005</v>
      </c>
      <c r="AF273">
        <f>VLOOKUP($B273,'2001B4'!$E:$W,13,FALSE)</f>
        <v>33.202416918429002</v>
      </c>
      <c r="AG273">
        <f>VLOOKUP($B273,'2001B4'!$E:$W,14,FALSE)</f>
        <v>77.562940584088622</v>
      </c>
      <c r="AH273">
        <f>VLOOKUP($B273,'2001B4'!$E:$W,15,FALSE)</f>
        <v>3.333333333333333</v>
      </c>
      <c r="AI273">
        <f>VLOOKUP($B273,'2001B4'!$E:$W,16,FALSE)</f>
        <v>1.3595166163141994</v>
      </c>
      <c r="AJ273">
        <f>VLOOKUP($B273,'2001B4'!$E:$W,17,FALSE)</f>
        <v>0.4028197381671702</v>
      </c>
      <c r="AK273">
        <f>VLOOKUP($B273,'2001B4'!$E:$W,18,FALSE)</f>
        <v>17.341389728096679</v>
      </c>
      <c r="AL273">
        <f>VLOOKUP($B273,'2001B4'!$E:$W,19,FALSE)</f>
        <v>22.437059415911378</v>
      </c>
      <c r="AN273">
        <f t="shared" si="30"/>
        <v>6.9861034445377541</v>
      </c>
      <c r="AO273">
        <f t="shared" si="31"/>
        <v>-0.28137701347862532</v>
      </c>
      <c r="AP273">
        <f t="shared" si="32"/>
        <v>14.594145106275651</v>
      </c>
      <c r="AQ273">
        <f>O273-AF273</f>
        <v>12.050235773082385</v>
      </c>
      <c r="AR273">
        <f>P273-AG273</f>
        <v>6.8088244262633424</v>
      </c>
      <c r="AS273">
        <f>Q273-AH273</f>
        <v>-2.3941080055210486</v>
      </c>
      <c r="AT273">
        <f>R273-AI273</f>
        <v>-3.4788355444634211E-2</v>
      </c>
      <c r="AU273">
        <f>S273-AJ273</f>
        <v>-8.0938268187874141E-2</v>
      </c>
      <c r="AV273">
        <f>T273-AK273</f>
        <v>-4.2989897971097903</v>
      </c>
    </row>
    <row r="274" spans="1:48" x14ac:dyDescent="0.25">
      <c r="A274" t="s">
        <v>2439</v>
      </c>
      <c r="B274">
        <v>273</v>
      </c>
      <c r="C274" t="s">
        <v>333</v>
      </c>
      <c r="D274">
        <f>VLOOKUP($B274,'2011B4'!$B:$U,3,FALSE)</f>
        <v>0</v>
      </c>
      <c r="E274">
        <f>VLOOKUP($B274,'2011B4'!$B:$U,4,FALSE)</f>
        <v>140651</v>
      </c>
      <c r="F274">
        <f>VLOOKUP($B274,'2011B4'!$B:$U,5,FALSE)</f>
        <v>72371</v>
      </c>
      <c r="G274">
        <f>VLOOKUP($B274,'2011B4'!$B:$U,6,FALSE)</f>
        <v>68280</v>
      </c>
      <c r="H274">
        <f>VLOOKUP($B274,'2011B4'!$B:$U,7,FALSE)</f>
        <v>55979</v>
      </c>
      <c r="I274">
        <f>VLOOKUP($B274,'2011B4'!$B:$U,8,FALSE)</f>
        <v>30544</v>
      </c>
      <c r="J274">
        <f>VLOOKUP($B274,'2011B4'!$B:$U,9,FALSE)</f>
        <v>25435</v>
      </c>
      <c r="K274">
        <f>VLOOKUP($B274,'2011B4'!$B:$U,10,FALSE)</f>
        <v>39.799930323993429</v>
      </c>
      <c r="L274">
        <f>VLOOKUP($B274,'2011B4'!$B:$U,11,FALSE)</f>
        <v>42.204750521617775</v>
      </c>
      <c r="M274">
        <f>VLOOKUP($B274,'2011B4'!$B:$U,12,FALSE)</f>
        <v>37.251025190392504</v>
      </c>
      <c r="N274">
        <f>VLOOKUP($B274,'2011B4'!$B:$U,13,FALSE)</f>
        <v>54.563318387252359</v>
      </c>
      <c r="O274">
        <f>VLOOKUP($B274,'2011B4'!$B:$U,14,FALSE)</f>
        <v>45.436681612747634</v>
      </c>
      <c r="P274">
        <f>VLOOKUP($B274,'2011B4'!$B:$U,15,FALSE)</f>
        <v>79.11359616999232</v>
      </c>
      <c r="Q274">
        <f>VLOOKUP($B274,'2011B4'!$B:$U,16,FALSE)</f>
        <v>1.2611872309258829</v>
      </c>
      <c r="R274">
        <f>VLOOKUP($B274,'2011B4'!$B:$U,17,FALSE)</f>
        <v>1.2433233891280659</v>
      </c>
      <c r="S274">
        <f>VLOOKUP($B274,'2011B4'!$B:$U,18,FALSE)</f>
        <v>1.2790510727236999</v>
      </c>
      <c r="T274">
        <f>VLOOKUP($B274,'2011B4'!$B:$U,19,FALSE)</f>
        <v>17.102842137230034</v>
      </c>
      <c r="U274">
        <f>VLOOKUP($B274,'2011B4'!$B:$U,20,FALSE)</f>
        <v>20.886403830007684</v>
      </c>
      <c r="V274">
        <f>VLOOKUP($B274,'2001B4'!$E:$W,3,FALSE)</f>
        <v>111499</v>
      </c>
      <c r="W274">
        <f>VLOOKUP($B274,'2001B4'!$E:$W,4,FALSE)</f>
        <v>58014</v>
      </c>
      <c r="X274">
        <f>VLOOKUP($B274,'2001B4'!$E:$W,5,FALSE)</f>
        <v>53485</v>
      </c>
      <c r="Y274">
        <f>VLOOKUP($B274,'2001B4'!$E:$W,6,FALSE)</f>
        <v>44113</v>
      </c>
      <c r="Z274">
        <f>VLOOKUP($B274,'2001B4'!$E:$W,7,FALSE)</f>
        <v>24768</v>
      </c>
      <c r="AA274">
        <f>VLOOKUP($B274,'2001B4'!$E:$W,8,FALSE)</f>
        <v>19345</v>
      </c>
      <c r="AB274">
        <f>VLOOKUP($B274,'2001B4'!$E:$W,9,FALSE)</f>
        <v>39.56358352989713</v>
      </c>
      <c r="AC274">
        <f>VLOOKUP($B274,'2001B4'!$E:$W,10,FALSE)</f>
        <v>42.693143034439963</v>
      </c>
      <c r="AD274">
        <f>VLOOKUP($B274,'2001B4'!$E:$W,11,FALSE)</f>
        <v>36.169019351219966</v>
      </c>
      <c r="AE274">
        <f>VLOOKUP($B274,'2001B4'!$E:$W,12,FALSE)</f>
        <v>56.14671412055403</v>
      </c>
      <c r="AF274">
        <f>VLOOKUP($B274,'2001B4'!$E:$W,13,FALSE)</f>
        <v>43.85328587944597</v>
      </c>
      <c r="AG274">
        <f>VLOOKUP($B274,'2001B4'!$E:$W,14,FALSE)</f>
        <v>78.317049395869702</v>
      </c>
      <c r="AH274">
        <f>VLOOKUP($B274,'2001B4'!$E:$W,15,FALSE)</f>
        <v>1.1787908326343708</v>
      </c>
      <c r="AI274">
        <f>VLOOKUP($B274,'2001B4'!$E:$W,16,FALSE)</f>
        <v>1.0314419785550744</v>
      </c>
      <c r="AJ274">
        <f>VLOOKUP($B274,'2001B4'!$E:$W,17,FALSE)</f>
        <v>0.3173667626323306</v>
      </c>
      <c r="AK274">
        <f>VLOOKUP($B274,'2001B4'!$E:$W,18,FALSE)</f>
        <v>19.155351030308527</v>
      </c>
      <c r="AL274">
        <f>VLOOKUP($B274,'2001B4'!$E:$W,19,FALSE)</f>
        <v>21.682950604130298</v>
      </c>
      <c r="AN274">
        <f t="shared" si="30"/>
        <v>0.23634679409629911</v>
      </c>
      <c r="AO274">
        <f t="shared" si="31"/>
        <v>-0.48839251282218754</v>
      </c>
      <c r="AP274">
        <f t="shared" si="32"/>
        <v>1.0820058391725382</v>
      </c>
      <c r="AQ274">
        <f>O274-AF274</f>
        <v>1.5833957333016642</v>
      </c>
      <c r="AR274">
        <f>P274-AG274</f>
        <v>0.79654677412261776</v>
      </c>
      <c r="AS274">
        <f>Q274-AH274</f>
        <v>8.239639829151213E-2</v>
      </c>
      <c r="AT274">
        <f>R274-AI274</f>
        <v>0.21188141057299159</v>
      </c>
      <c r="AU274">
        <f>S274-AJ274</f>
        <v>0.96168431009136923</v>
      </c>
      <c r="AV274">
        <f>T274-AK274</f>
        <v>-2.0525088930784925</v>
      </c>
    </row>
    <row r="275" spans="1:48" x14ac:dyDescent="0.25">
      <c r="A275" t="s">
        <v>2441</v>
      </c>
      <c r="B275">
        <v>274</v>
      </c>
      <c r="C275" t="s">
        <v>334</v>
      </c>
      <c r="D275">
        <f>VLOOKUP($B275,'2011B4'!$B:$U,3,FALSE)</f>
        <v>0</v>
      </c>
      <c r="E275">
        <f>VLOOKUP($B275,'2011B4'!$B:$U,4,FALSE)</f>
        <v>274143</v>
      </c>
      <c r="F275">
        <f>VLOOKUP($B275,'2011B4'!$B:$U,5,FALSE)</f>
        <v>138820</v>
      </c>
      <c r="G275">
        <f>VLOOKUP($B275,'2011B4'!$B:$U,6,FALSE)</f>
        <v>135323</v>
      </c>
      <c r="H275">
        <f>VLOOKUP($B275,'2011B4'!$B:$U,7,FALSE)</f>
        <v>89019</v>
      </c>
      <c r="I275">
        <f>VLOOKUP($B275,'2011B4'!$B:$U,8,FALSE)</f>
        <v>56940</v>
      </c>
      <c r="J275">
        <f>VLOOKUP($B275,'2011B4'!$B:$U,9,FALSE)</f>
        <v>32079</v>
      </c>
      <c r="K275">
        <f>VLOOKUP($B275,'2011B4'!$B:$U,10,FALSE)</f>
        <v>32.471739201803437</v>
      </c>
      <c r="L275">
        <f>VLOOKUP($B275,'2011B4'!$B:$U,11,FALSE)</f>
        <v>41.017144503673826</v>
      </c>
      <c r="M275">
        <f>VLOOKUP($B275,'2011B4'!$B:$U,12,FALSE)</f>
        <v>23.70550460749466</v>
      </c>
      <c r="N275">
        <f>VLOOKUP($B275,'2011B4'!$B:$U,13,FALSE)</f>
        <v>63.963872881070337</v>
      </c>
      <c r="O275">
        <f>VLOOKUP($B275,'2011B4'!$B:$U,14,FALSE)</f>
        <v>36.03612711892967</v>
      </c>
      <c r="P275">
        <f>VLOOKUP($B275,'2011B4'!$B:$U,15,FALSE)</f>
        <v>65.233264808636363</v>
      </c>
      <c r="Q275">
        <f>VLOOKUP($B275,'2011B4'!$B:$U,16,FALSE)</f>
        <v>3.0903514979948103</v>
      </c>
      <c r="R275">
        <f>VLOOKUP($B275,'2011B4'!$B:$U,17,FALSE)</f>
        <v>2.8353497567934935</v>
      </c>
      <c r="S275">
        <f>VLOOKUP($B275,'2011B4'!$B:$U,18,FALSE)</f>
        <v>2.6713398263292105</v>
      </c>
      <c r="T275">
        <f>VLOOKUP($B275,'2011B4'!$B:$U,19,FALSE)</f>
        <v>26.169694110246127</v>
      </c>
      <c r="U275">
        <f>VLOOKUP($B275,'2011B4'!$B:$U,20,FALSE)</f>
        <v>34.766735191363644</v>
      </c>
      <c r="V275">
        <f>VLOOKUP($B275,'2001B4'!$E:$W,3,FALSE)</f>
        <v>227905</v>
      </c>
      <c r="W275">
        <f>VLOOKUP($B275,'2001B4'!$E:$W,4,FALSE)</f>
        <v>117232</v>
      </c>
      <c r="X275">
        <f>VLOOKUP($B275,'2001B4'!$E:$W,5,FALSE)</f>
        <v>110673</v>
      </c>
      <c r="Y275">
        <f>VLOOKUP($B275,'2001B4'!$E:$W,6,FALSE)</f>
        <v>78899</v>
      </c>
      <c r="Z275">
        <f>VLOOKUP($B275,'2001B4'!$E:$W,7,FALSE)</f>
        <v>54855</v>
      </c>
      <c r="AA275">
        <f>VLOOKUP($B275,'2001B4'!$E:$W,8,FALSE)</f>
        <v>24044</v>
      </c>
      <c r="AB275">
        <f>VLOOKUP($B275,'2001B4'!$E:$W,9,FALSE)</f>
        <v>34.619249248590421</v>
      </c>
      <c r="AC275">
        <f>VLOOKUP($B275,'2001B4'!$E:$W,10,FALSE)</f>
        <v>46.791831581820666</v>
      </c>
      <c r="AD275">
        <f>VLOOKUP($B275,'2001B4'!$E:$W,11,FALSE)</f>
        <v>21.725262710868957</v>
      </c>
      <c r="AE275">
        <f>VLOOKUP($B275,'2001B4'!$E:$W,12,FALSE)</f>
        <v>69.525596015158612</v>
      </c>
      <c r="AF275">
        <f>VLOOKUP($B275,'2001B4'!$E:$W,13,FALSE)</f>
        <v>30.474403984841381</v>
      </c>
      <c r="AG275">
        <f>VLOOKUP($B275,'2001B4'!$E:$W,14,FALSE)</f>
        <v>61.602808654102077</v>
      </c>
      <c r="AH275">
        <f>VLOOKUP($B275,'2001B4'!$E:$W,15,FALSE)</f>
        <v>3.6882596737601236</v>
      </c>
      <c r="AI275">
        <f>VLOOKUP($B275,'2001B4'!$E:$W,16,FALSE)</f>
        <v>1.6223272791797108</v>
      </c>
      <c r="AJ275">
        <f>VLOOKUP($B275,'2001B4'!$E:$W,17,FALSE)</f>
        <v>0.34854687638626602</v>
      </c>
      <c r="AK275">
        <f>VLOOKUP($B275,'2001B4'!$E:$W,18,FALSE)</f>
        <v>32.738057516571821</v>
      </c>
      <c r="AL275">
        <f>VLOOKUP($B275,'2001B4'!$E:$W,19,FALSE)</f>
        <v>38.397191345897923</v>
      </c>
      <c r="AN275">
        <f t="shared" si="30"/>
        <v>-2.1475100467869837</v>
      </c>
      <c r="AO275">
        <f t="shared" si="31"/>
        <v>-5.7746870781468402</v>
      </c>
      <c r="AP275">
        <f t="shared" si="32"/>
        <v>1.9802418966257029</v>
      </c>
      <c r="AQ275">
        <f>O275-AF275</f>
        <v>5.5617231340882896</v>
      </c>
      <c r="AR275">
        <f>P275-AG275</f>
        <v>3.6304561545342864</v>
      </c>
      <c r="AS275">
        <f>Q275-AH275</f>
        <v>-0.5979081757653133</v>
      </c>
      <c r="AT275">
        <f>R275-AI275</f>
        <v>1.2130224776137828</v>
      </c>
      <c r="AU275">
        <f>S275-AJ275</f>
        <v>2.3227929499429445</v>
      </c>
      <c r="AV275">
        <f>T275-AK275</f>
        <v>-6.5683634063256946</v>
      </c>
    </row>
    <row r="276" spans="1:48" x14ac:dyDescent="0.25">
      <c r="A276" t="s">
        <v>2443</v>
      </c>
      <c r="B276">
        <v>275</v>
      </c>
      <c r="C276" t="s">
        <v>335</v>
      </c>
      <c r="D276">
        <f>VLOOKUP($B276,'2011B4'!$B:$U,3,FALSE)</f>
        <v>0</v>
      </c>
      <c r="E276">
        <f>VLOOKUP($B276,'2011B4'!$B:$U,4,FALSE)</f>
        <v>237399</v>
      </c>
      <c r="F276">
        <f>VLOOKUP($B276,'2011B4'!$B:$U,5,FALSE)</f>
        <v>118782</v>
      </c>
      <c r="G276">
        <f>VLOOKUP($B276,'2011B4'!$B:$U,6,FALSE)</f>
        <v>118617</v>
      </c>
      <c r="H276">
        <f>VLOOKUP($B276,'2011B4'!$B:$U,7,FALSE)</f>
        <v>76917</v>
      </c>
      <c r="I276">
        <f>VLOOKUP($B276,'2011B4'!$B:$U,8,FALSE)</f>
        <v>53720</v>
      </c>
      <c r="J276">
        <f>VLOOKUP($B276,'2011B4'!$B:$U,9,FALSE)</f>
        <v>23197</v>
      </c>
      <c r="K276">
        <f>VLOOKUP($B276,'2011B4'!$B:$U,10,FALSE)</f>
        <v>32.399883740032607</v>
      </c>
      <c r="L276">
        <f>VLOOKUP($B276,'2011B4'!$B:$U,11,FALSE)</f>
        <v>45.225707598794429</v>
      </c>
      <c r="M276">
        <f>VLOOKUP($B276,'2011B4'!$B:$U,12,FALSE)</f>
        <v>19.556218754478699</v>
      </c>
      <c r="N276">
        <f>VLOOKUP($B276,'2011B4'!$B:$U,13,FALSE)</f>
        <v>69.841517479880906</v>
      </c>
      <c r="O276">
        <f>VLOOKUP($B276,'2011B4'!$B:$U,14,FALSE)</f>
        <v>30.15848252011909</v>
      </c>
      <c r="P276">
        <f>VLOOKUP($B276,'2011B4'!$B:$U,15,FALSE)</f>
        <v>49.673024168909343</v>
      </c>
      <c r="Q276">
        <f>VLOOKUP($B276,'2011B4'!$B:$U,16,FALSE)</f>
        <v>12.109156623373245</v>
      </c>
      <c r="R276">
        <f>VLOOKUP($B276,'2011B4'!$B:$U,17,FALSE)</f>
        <v>8.7522914310230515</v>
      </c>
      <c r="S276">
        <f>VLOOKUP($B276,'2011B4'!$B:$U,18,FALSE)</f>
        <v>2.8628261632668983</v>
      </c>
      <c r="T276">
        <f>VLOOKUP($B276,'2011B4'!$B:$U,19,FALSE)</f>
        <v>26.602701613427463</v>
      </c>
      <c r="U276">
        <f>VLOOKUP($B276,'2011B4'!$B:$U,20,FALSE)</f>
        <v>50.326975831090664</v>
      </c>
      <c r="V276">
        <f>VLOOKUP($B276,'2001B4'!$E:$W,3,FALSE)</f>
        <v>208368</v>
      </c>
      <c r="W276">
        <f>VLOOKUP($B276,'2001B4'!$E:$W,4,FALSE)</f>
        <v>104550</v>
      </c>
      <c r="X276">
        <f>VLOOKUP($B276,'2001B4'!$E:$W,5,FALSE)</f>
        <v>103818</v>
      </c>
      <c r="Y276">
        <f>VLOOKUP($B276,'2001B4'!$E:$W,6,FALSE)</f>
        <v>56275</v>
      </c>
      <c r="Z276">
        <f>VLOOKUP($B276,'2001B4'!$E:$W,7,FALSE)</f>
        <v>40119</v>
      </c>
      <c r="AA276">
        <f>VLOOKUP($B276,'2001B4'!$E:$W,8,FALSE)</f>
        <v>16156</v>
      </c>
      <c r="AB276">
        <f>VLOOKUP($B276,'2001B4'!$E:$W,9,FALSE)</f>
        <v>27.007505951009751</v>
      </c>
      <c r="AC276">
        <f>VLOOKUP($B276,'2001B4'!$E:$W,10,FALSE)</f>
        <v>38.373027259684363</v>
      </c>
      <c r="AD276">
        <f>VLOOKUP($B276,'2001B4'!$E:$W,11,FALSE)</f>
        <v>15.561848619699859</v>
      </c>
      <c r="AE276">
        <f>VLOOKUP($B276,'2001B4'!$E:$W,12,FALSE)</f>
        <v>71.290981785872944</v>
      </c>
      <c r="AF276">
        <f>VLOOKUP($B276,'2001B4'!$E:$W,13,FALSE)</f>
        <v>28.709018214127052</v>
      </c>
      <c r="AG276">
        <f>VLOOKUP($B276,'2001B4'!$E:$W,14,FALSE)</f>
        <v>50.333185250999549</v>
      </c>
      <c r="AH276">
        <f>VLOOKUP($B276,'2001B4'!$E:$W,15,FALSE)</f>
        <v>11.450910706352731</v>
      </c>
      <c r="AI276">
        <f>VLOOKUP($B276,'2001B4'!$E:$W,16,FALSE)</f>
        <v>6.7774322523322965</v>
      </c>
      <c r="AJ276">
        <f>VLOOKUP($B276,'2001B4'!$E:$W,17,FALSE)</f>
        <v>1.3043091959129276</v>
      </c>
      <c r="AK276">
        <f>VLOOKUP($B276,'2001B4'!$E:$W,18,FALSE)</f>
        <v>30.13416259440249</v>
      </c>
      <c r="AL276">
        <f>VLOOKUP($B276,'2001B4'!$E:$W,19,FALSE)</f>
        <v>49.666814749000451</v>
      </c>
      <c r="AN276">
        <f t="shared" si="30"/>
        <v>5.3923777890228557</v>
      </c>
      <c r="AO276">
        <f t="shared" si="31"/>
        <v>6.8526803391100657</v>
      </c>
      <c r="AP276">
        <f t="shared" si="32"/>
        <v>3.9943701347788405</v>
      </c>
      <c r="AQ276">
        <f>O276-AF276</f>
        <v>1.4494643059920378</v>
      </c>
      <c r="AR276">
        <f>P276-AG276</f>
        <v>-0.6601610820902053</v>
      </c>
      <c r="AS276">
        <f>Q276-AH276</f>
        <v>0.65824591702051372</v>
      </c>
      <c r="AT276">
        <f>R276-AI276</f>
        <v>1.974859178690755</v>
      </c>
      <c r="AU276">
        <f>S276-AJ276</f>
        <v>1.5585169673539707</v>
      </c>
      <c r="AV276">
        <f>T276-AK276</f>
        <v>-3.5314609809750266</v>
      </c>
    </row>
    <row r="277" spans="1:48" x14ac:dyDescent="0.25">
      <c r="A277" t="s">
        <v>2445</v>
      </c>
      <c r="B277">
        <v>276</v>
      </c>
      <c r="C277" t="s">
        <v>336</v>
      </c>
      <c r="D277">
        <f>VLOOKUP($B277,'2011B4'!$B:$U,3,FALSE)</f>
        <v>0</v>
      </c>
      <c r="E277">
        <f>VLOOKUP($B277,'2011B4'!$B:$U,4,FALSE)</f>
        <v>422168</v>
      </c>
      <c r="F277">
        <f>VLOOKUP($B277,'2011B4'!$B:$U,5,FALSE)</f>
        <v>210845</v>
      </c>
      <c r="G277">
        <f>VLOOKUP($B277,'2011B4'!$B:$U,6,FALSE)</f>
        <v>211323</v>
      </c>
      <c r="H277">
        <f>VLOOKUP($B277,'2011B4'!$B:$U,7,FALSE)</f>
        <v>133537</v>
      </c>
      <c r="I277">
        <f>VLOOKUP($B277,'2011B4'!$B:$U,8,FALSE)</f>
        <v>90261</v>
      </c>
      <c r="J277">
        <f>VLOOKUP($B277,'2011B4'!$B:$U,9,FALSE)</f>
        <v>43276</v>
      </c>
      <c r="K277">
        <f>VLOOKUP($B277,'2011B4'!$B:$U,10,FALSE)</f>
        <v>31.631246328475864</v>
      </c>
      <c r="L277">
        <f>VLOOKUP($B277,'2011B4'!$B:$U,11,FALSE)</f>
        <v>42.809172614954107</v>
      </c>
      <c r="M277">
        <f>VLOOKUP($B277,'2011B4'!$B:$U,12,FALSE)</f>
        <v>20.478603843405594</v>
      </c>
      <c r="N277">
        <f>VLOOKUP($B277,'2011B4'!$B:$U,13,FALSE)</f>
        <v>67.592502452503794</v>
      </c>
      <c r="O277">
        <f>VLOOKUP($B277,'2011B4'!$B:$U,14,FALSE)</f>
        <v>32.407497547496199</v>
      </c>
      <c r="P277">
        <f>VLOOKUP($B277,'2011B4'!$B:$U,15,FALSE)</f>
        <v>55.407115630873847</v>
      </c>
      <c r="Q277">
        <f>VLOOKUP($B277,'2011B4'!$B:$U,16,FALSE)</f>
        <v>9.9373207425657313</v>
      </c>
      <c r="R277">
        <f>VLOOKUP($B277,'2011B4'!$B:$U,17,FALSE)</f>
        <v>6.1256430801950019</v>
      </c>
      <c r="S277">
        <f>VLOOKUP($B277,'2011B4'!$B:$U,18,FALSE)</f>
        <v>2.5760650606199031</v>
      </c>
      <c r="T277">
        <f>VLOOKUP($B277,'2011B4'!$B:$U,19,FALSE)</f>
        <v>25.953855485745521</v>
      </c>
      <c r="U277">
        <f>VLOOKUP($B277,'2011B4'!$B:$U,20,FALSE)</f>
        <v>44.592884369126153</v>
      </c>
      <c r="V277">
        <f>VLOOKUP($B277,'2001B4'!$E:$W,3,FALSE)</f>
        <v>364140</v>
      </c>
      <c r="W277">
        <f>VLOOKUP($B277,'2001B4'!$E:$W,4,FALSE)</f>
        <v>182250</v>
      </c>
      <c r="X277">
        <f>VLOOKUP($B277,'2001B4'!$E:$W,5,FALSE)</f>
        <v>181890</v>
      </c>
      <c r="Y277">
        <f>VLOOKUP($B277,'2001B4'!$E:$W,6,FALSE)</f>
        <v>111160</v>
      </c>
      <c r="Z277">
        <f>VLOOKUP($B277,'2001B4'!$E:$W,7,FALSE)</f>
        <v>73147</v>
      </c>
      <c r="AA277">
        <f>VLOOKUP($B277,'2001B4'!$E:$W,8,FALSE)</f>
        <v>38013</v>
      </c>
      <c r="AB277">
        <f>VLOOKUP($B277,'2001B4'!$E:$W,9,FALSE)</f>
        <v>30.526720492118415</v>
      </c>
      <c r="AC277">
        <f>VLOOKUP($B277,'2001B4'!$E:$W,10,FALSE)</f>
        <v>40.135528120713303</v>
      </c>
      <c r="AD277">
        <f>VLOOKUP($B277,'2001B4'!$E:$W,11,FALSE)</f>
        <v>20.898894936500081</v>
      </c>
      <c r="AE277">
        <f>VLOOKUP($B277,'2001B4'!$E:$W,12,FALSE)</f>
        <v>65.803346527527879</v>
      </c>
      <c r="AF277">
        <f>VLOOKUP($B277,'2001B4'!$E:$W,13,FALSE)</f>
        <v>34.196653472472107</v>
      </c>
      <c r="AG277">
        <f>VLOOKUP($B277,'2001B4'!$E:$W,14,FALSE)</f>
        <v>58.653292551277445</v>
      </c>
      <c r="AH277">
        <f>VLOOKUP($B277,'2001B4'!$E:$W,15,FALSE)</f>
        <v>12.565671104713925</v>
      </c>
      <c r="AI277">
        <f>VLOOKUP($B277,'2001B4'!$E:$W,16,FALSE)</f>
        <v>5.08006477150054</v>
      </c>
      <c r="AJ277">
        <f>VLOOKUP($B277,'2001B4'!$E:$W,17,FALSE)</f>
        <v>1.2342569269521411</v>
      </c>
      <c r="AK277">
        <f>VLOOKUP($B277,'2001B4'!$E:$W,18,FALSE)</f>
        <v>22.466714645555953</v>
      </c>
      <c r="AL277">
        <f>VLOOKUP($B277,'2001B4'!$E:$W,19,FALSE)</f>
        <v>41.346707448722555</v>
      </c>
      <c r="AN277">
        <f t="shared" si="30"/>
        <v>1.1045258363574497</v>
      </c>
      <c r="AO277">
        <f t="shared" si="31"/>
        <v>2.6736444942408042</v>
      </c>
      <c r="AP277">
        <f t="shared" si="32"/>
        <v>-0.42029109309448742</v>
      </c>
      <c r="AQ277">
        <f>O277-AF277</f>
        <v>-1.7891559249759084</v>
      </c>
      <c r="AR277">
        <f>P277-AG277</f>
        <v>-3.2461769204035988</v>
      </c>
      <c r="AS277">
        <f>Q277-AH277</f>
        <v>-2.6283503621481934</v>
      </c>
      <c r="AT277">
        <f>R277-AI277</f>
        <v>1.0455783086944619</v>
      </c>
      <c r="AU277">
        <f>S277-AJ277</f>
        <v>1.3418081336677621</v>
      </c>
      <c r="AV277">
        <f>T277-AK277</f>
        <v>3.4871408401895678</v>
      </c>
    </row>
    <row r="278" spans="1:48" x14ac:dyDescent="0.25">
      <c r="A278" t="s">
        <v>2447</v>
      </c>
      <c r="B278">
        <v>277</v>
      </c>
      <c r="C278" t="s">
        <v>337</v>
      </c>
      <c r="D278">
        <f>VLOOKUP($B278,'2011B4'!$B:$U,3,FALSE)</f>
        <v>0</v>
      </c>
      <c r="E278">
        <f>VLOOKUP($B278,'2011B4'!$B:$U,4,FALSE)</f>
        <v>517992</v>
      </c>
      <c r="F278">
        <f>VLOOKUP($B278,'2011B4'!$B:$U,5,FALSE)</f>
        <v>255054</v>
      </c>
      <c r="G278">
        <f>VLOOKUP($B278,'2011B4'!$B:$U,6,FALSE)</f>
        <v>262938</v>
      </c>
      <c r="H278">
        <f>VLOOKUP($B278,'2011B4'!$B:$U,7,FALSE)</f>
        <v>166452</v>
      </c>
      <c r="I278">
        <f>VLOOKUP($B278,'2011B4'!$B:$U,8,FALSE)</f>
        <v>111150</v>
      </c>
      <c r="J278">
        <f>VLOOKUP($B278,'2011B4'!$B:$U,9,FALSE)</f>
        <v>55302</v>
      </c>
      <c r="K278">
        <f>VLOOKUP($B278,'2011B4'!$B:$U,10,FALSE)</f>
        <v>32.134087012926841</v>
      </c>
      <c r="L278">
        <f>VLOOKUP($B278,'2011B4'!$B:$U,11,FALSE)</f>
        <v>43.579006798560307</v>
      </c>
      <c r="M278">
        <f>VLOOKUP($B278,'2011B4'!$B:$U,12,FALSE)</f>
        <v>21.032334618807475</v>
      </c>
      <c r="N278">
        <f>VLOOKUP($B278,'2011B4'!$B:$U,13,FALSE)</f>
        <v>66.776007497656991</v>
      </c>
      <c r="O278">
        <f>VLOOKUP($B278,'2011B4'!$B:$U,14,FALSE)</f>
        <v>33.223992502343016</v>
      </c>
      <c r="P278">
        <f>VLOOKUP($B278,'2011B4'!$B:$U,15,FALSE)</f>
        <v>23.692115444692764</v>
      </c>
      <c r="Q278">
        <f>VLOOKUP($B278,'2011B4'!$B:$U,16,FALSE)</f>
        <v>14.367505346886791</v>
      </c>
      <c r="R278">
        <f>VLOOKUP($B278,'2011B4'!$B:$U,17,FALSE)</f>
        <v>12.961093888928941</v>
      </c>
      <c r="S278">
        <f>VLOOKUP($B278,'2011B4'!$B:$U,18,FALSE)</f>
        <v>5.907408742460289</v>
      </c>
      <c r="T278">
        <f>VLOOKUP($B278,'2011B4'!$B:$U,19,FALSE)</f>
        <v>43.071876577031219</v>
      </c>
      <c r="U278">
        <f>VLOOKUP($B278,'2011B4'!$B:$U,20,FALSE)</f>
        <v>76.30788455530724</v>
      </c>
      <c r="V278">
        <f>VLOOKUP($B278,'2001B4'!$E:$W,3,FALSE)</f>
        <v>444382</v>
      </c>
      <c r="W278">
        <f>VLOOKUP($B278,'2001B4'!$E:$W,4,FALSE)</f>
        <v>221781</v>
      </c>
      <c r="X278">
        <f>VLOOKUP($B278,'2001B4'!$E:$W,5,FALSE)</f>
        <v>222601</v>
      </c>
      <c r="Y278">
        <f>VLOOKUP($B278,'2001B4'!$E:$W,6,FALSE)</f>
        <v>128512</v>
      </c>
      <c r="Z278">
        <f>VLOOKUP($B278,'2001B4'!$E:$W,7,FALSE)</f>
        <v>85609</v>
      </c>
      <c r="AA278">
        <f>VLOOKUP($B278,'2001B4'!$E:$W,8,FALSE)</f>
        <v>42903</v>
      </c>
      <c r="AB278">
        <f>VLOOKUP($B278,'2001B4'!$E:$W,9,FALSE)</f>
        <v>28.919263156473484</v>
      </c>
      <c r="AC278">
        <f>VLOOKUP($B278,'2001B4'!$E:$W,10,FALSE)</f>
        <v>38.600691673317371</v>
      </c>
      <c r="AD278">
        <f>VLOOKUP($B278,'2001B4'!$E:$W,11,FALSE)</f>
        <v>19.273498322109965</v>
      </c>
      <c r="AE278">
        <f>VLOOKUP($B278,'2001B4'!$E:$W,12,FALSE)</f>
        <v>66.615568974103596</v>
      </c>
      <c r="AF278">
        <f>VLOOKUP($B278,'2001B4'!$E:$W,13,FALSE)</f>
        <v>33.384431025896419</v>
      </c>
      <c r="AG278">
        <f>VLOOKUP($B278,'2001B4'!$E:$W,14,FALSE)</f>
        <v>24.964205677290838</v>
      </c>
      <c r="AH278">
        <f>VLOOKUP($B278,'2001B4'!$E:$W,15,FALSE)</f>
        <v>16.417143924302788</v>
      </c>
      <c r="AI278">
        <f>VLOOKUP($B278,'2001B4'!$E:$W,16,FALSE)</f>
        <v>10.520418326693228</v>
      </c>
      <c r="AJ278">
        <f>VLOOKUP($B278,'2001B4'!$E:$W,17,FALSE)</f>
        <v>3.9451568725099606</v>
      </c>
      <c r="AK278">
        <f>VLOOKUP($B278,'2001B4'!$E:$W,18,FALSE)</f>
        <v>44.153075199203187</v>
      </c>
      <c r="AL278">
        <f>VLOOKUP($B278,'2001B4'!$E:$W,19,FALSE)</f>
        <v>75.035794322709165</v>
      </c>
      <c r="AN278">
        <f t="shared" si="30"/>
        <v>3.2148238564533571</v>
      </c>
      <c r="AO278">
        <f t="shared" si="31"/>
        <v>4.9783151252429363</v>
      </c>
      <c r="AP278">
        <f t="shared" si="32"/>
        <v>1.7588362966975097</v>
      </c>
      <c r="AQ278">
        <f>O278-AF278</f>
        <v>-0.16043852355340249</v>
      </c>
      <c r="AR278">
        <f>P278-AG278</f>
        <v>-1.2720902325980745</v>
      </c>
      <c r="AS278">
        <f>Q278-AH278</f>
        <v>-2.0496385774159975</v>
      </c>
      <c r="AT278">
        <f>R278-AI278</f>
        <v>2.4406755622357128</v>
      </c>
      <c r="AU278">
        <f>S278-AJ278</f>
        <v>1.9622518699503284</v>
      </c>
      <c r="AV278">
        <f>T278-AK278</f>
        <v>-1.0811986221719678</v>
      </c>
    </row>
    <row r="279" spans="1:48" x14ac:dyDescent="0.25">
      <c r="A279" t="s">
        <v>2449</v>
      </c>
      <c r="B279">
        <v>278</v>
      </c>
      <c r="C279" t="s">
        <v>338</v>
      </c>
      <c r="D279">
        <f>VLOOKUP($B279,'2011B4'!$B:$U,3,FALSE)</f>
        <v>0</v>
      </c>
      <c r="E279">
        <f>VLOOKUP($B279,'2011B4'!$B:$U,4,FALSE)</f>
        <v>456113</v>
      </c>
      <c r="F279">
        <f>VLOOKUP($B279,'2011B4'!$B:$U,5,FALSE)</f>
        <v>226094</v>
      </c>
      <c r="G279">
        <f>VLOOKUP($B279,'2011B4'!$B:$U,6,FALSE)</f>
        <v>230019</v>
      </c>
      <c r="H279">
        <f>VLOOKUP($B279,'2011B4'!$B:$U,7,FALSE)</f>
        <v>146895</v>
      </c>
      <c r="I279">
        <f>VLOOKUP($B279,'2011B4'!$B:$U,8,FALSE)</f>
        <v>101178</v>
      </c>
      <c r="J279">
        <f>VLOOKUP($B279,'2011B4'!$B:$U,9,FALSE)</f>
        <v>45717</v>
      </c>
      <c r="K279">
        <f>VLOOKUP($B279,'2011B4'!$B:$U,10,FALSE)</f>
        <v>32.205834957565337</v>
      </c>
      <c r="L279">
        <f>VLOOKUP($B279,'2011B4'!$B:$U,11,FALSE)</f>
        <v>44.750413544808801</v>
      </c>
      <c r="M279">
        <f>VLOOKUP($B279,'2011B4'!$B:$U,12,FALSE)</f>
        <v>19.875314647920391</v>
      </c>
      <c r="N279">
        <f>VLOOKUP($B279,'2011B4'!$B:$U,13,FALSE)</f>
        <v>68.877769835596865</v>
      </c>
      <c r="O279">
        <f>VLOOKUP($B279,'2011B4'!$B:$U,14,FALSE)</f>
        <v>31.122230164403149</v>
      </c>
      <c r="P279">
        <f>VLOOKUP($B279,'2011B4'!$B:$U,15,FALSE)</f>
        <v>27.526464481432317</v>
      </c>
      <c r="Q279">
        <f>VLOOKUP($B279,'2011B4'!$B:$U,16,FALSE)</f>
        <v>15.465468531944587</v>
      </c>
      <c r="R279">
        <f>VLOOKUP($B279,'2011B4'!$B:$U,17,FALSE)</f>
        <v>10.747813063753021</v>
      </c>
      <c r="S279">
        <f>VLOOKUP($B279,'2011B4'!$B:$U,18,FALSE)</f>
        <v>8.222199530276729</v>
      </c>
      <c r="T279">
        <f>VLOOKUP($B279,'2011B4'!$B:$U,19,FALSE)</f>
        <v>38.038054392593345</v>
      </c>
      <c r="U279">
        <f>VLOOKUP($B279,'2011B4'!$B:$U,20,FALSE)</f>
        <v>72.473535518567672</v>
      </c>
      <c r="V279">
        <f>VLOOKUP($B279,'2001B4'!$E:$W,3,FALSE)</f>
        <v>394876</v>
      </c>
      <c r="W279">
        <f>VLOOKUP($B279,'2001B4'!$E:$W,4,FALSE)</f>
        <v>198371</v>
      </c>
      <c r="X279">
        <f>VLOOKUP($B279,'2001B4'!$E:$W,5,FALSE)</f>
        <v>196505</v>
      </c>
      <c r="Y279">
        <f>VLOOKUP($B279,'2001B4'!$E:$W,6,FALSE)</f>
        <v>102947</v>
      </c>
      <c r="Z279">
        <f>VLOOKUP($B279,'2001B4'!$E:$W,7,FALSE)</f>
        <v>72195</v>
      </c>
      <c r="AA279">
        <f>VLOOKUP($B279,'2001B4'!$E:$W,8,FALSE)</f>
        <v>30752</v>
      </c>
      <c r="AB279">
        <f>VLOOKUP($B279,'2001B4'!$E:$W,9,FALSE)</f>
        <v>26.070715870298521</v>
      </c>
      <c r="AC279">
        <f>VLOOKUP($B279,'2001B4'!$E:$W,10,FALSE)</f>
        <v>36.393928548023652</v>
      </c>
      <c r="AD279">
        <f>VLOOKUP($B279,'2001B4'!$E:$W,11,FALSE)</f>
        <v>15.649474568077149</v>
      </c>
      <c r="AE279">
        <f>VLOOKUP($B279,'2001B4'!$E:$W,12,FALSE)</f>
        <v>70.128318455127385</v>
      </c>
      <c r="AF279">
        <f>VLOOKUP($B279,'2001B4'!$E:$W,13,FALSE)</f>
        <v>29.871681544872601</v>
      </c>
      <c r="AG279">
        <f>VLOOKUP($B279,'2001B4'!$E:$W,14,FALSE)</f>
        <v>30.804200219530436</v>
      </c>
      <c r="AH279">
        <f>VLOOKUP($B279,'2001B4'!$E:$W,15,FALSE)</f>
        <v>16.563862958609771</v>
      </c>
      <c r="AI279">
        <f>VLOOKUP($B279,'2001B4'!$E:$W,16,FALSE)</f>
        <v>9.7710472378991131</v>
      </c>
      <c r="AJ279">
        <f>VLOOKUP($B279,'2001B4'!$E:$W,17,FALSE)</f>
        <v>4.6849349665361784</v>
      </c>
      <c r="AK279">
        <f>VLOOKUP($B279,'2001B4'!$E:$W,18,FALSE)</f>
        <v>38.175954617424495</v>
      </c>
      <c r="AL279">
        <f>VLOOKUP($B279,'2001B4'!$E:$W,19,FALSE)</f>
        <v>69.195799780469571</v>
      </c>
      <c r="AN279">
        <f t="shared" si="30"/>
        <v>6.1351190872668155</v>
      </c>
      <c r="AO279">
        <f t="shared" si="31"/>
        <v>8.3564849967851487</v>
      </c>
      <c r="AP279">
        <f t="shared" si="32"/>
        <v>4.2258400798432412</v>
      </c>
      <c r="AQ279">
        <f>O279-AF279</f>
        <v>1.250548619530548</v>
      </c>
      <c r="AR279">
        <f>P279-AG279</f>
        <v>-3.2777357380981194</v>
      </c>
      <c r="AS279">
        <f>Q279-AH279</f>
        <v>-1.0983944266651839</v>
      </c>
      <c r="AT279">
        <f>R279-AI279</f>
        <v>0.97676582585390825</v>
      </c>
      <c r="AU279">
        <f>S279-AJ279</f>
        <v>3.5372645637405506</v>
      </c>
      <c r="AV279">
        <f>T279-AK279</f>
        <v>-0.13790022483114939</v>
      </c>
    </row>
    <row r="280" spans="1:48" x14ac:dyDescent="0.25">
      <c r="A280" t="s">
        <v>2451</v>
      </c>
      <c r="B280">
        <v>279</v>
      </c>
      <c r="C280" t="s">
        <v>339</v>
      </c>
      <c r="D280">
        <f>VLOOKUP($B280,'2011B4'!$B:$U,3,FALSE)</f>
        <v>0</v>
      </c>
      <c r="E280">
        <f>VLOOKUP($B280,'2011B4'!$B:$U,4,FALSE)</f>
        <v>183998</v>
      </c>
      <c r="F280">
        <f>VLOOKUP($B280,'2011B4'!$B:$U,5,FALSE)</f>
        <v>94718</v>
      </c>
      <c r="G280">
        <f>VLOOKUP($B280,'2011B4'!$B:$U,6,FALSE)</f>
        <v>89280</v>
      </c>
      <c r="H280">
        <f>VLOOKUP($B280,'2011B4'!$B:$U,7,FALSE)</f>
        <v>68001</v>
      </c>
      <c r="I280">
        <f>VLOOKUP($B280,'2011B4'!$B:$U,8,FALSE)</f>
        <v>37577</v>
      </c>
      <c r="J280">
        <f>VLOOKUP($B280,'2011B4'!$B:$U,9,FALSE)</f>
        <v>30424</v>
      </c>
      <c r="K280">
        <f>VLOOKUP($B280,'2011B4'!$B:$U,10,FALSE)</f>
        <v>36.95746692898836</v>
      </c>
      <c r="L280">
        <f>VLOOKUP($B280,'2011B4'!$B:$U,11,FALSE)</f>
        <v>39.672501530860025</v>
      </c>
      <c r="M280">
        <f>VLOOKUP($B280,'2011B4'!$B:$U,12,FALSE)</f>
        <v>34.077060931899645</v>
      </c>
      <c r="N280">
        <f>VLOOKUP($B280,'2011B4'!$B:$U,13,FALSE)</f>
        <v>55.259481478213559</v>
      </c>
      <c r="O280">
        <f>VLOOKUP($B280,'2011B4'!$B:$U,14,FALSE)</f>
        <v>44.740518521786441</v>
      </c>
      <c r="P280">
        <f>VLOOKUP($B280,'2011B4'!$B:$U,15,FALSE)</f>
        <v>72.090116321818797</v>
      </c>
      <c r="Q280">
        <f>VLOOKUP($B280,'2011B4'!$B:$U,16,FALSE)</f>
        <v>1.582329671622476</v>
      </c>
      <c r="R280">
        <f>VLOOKUP($B280,'2011B4'!$B:$U,17,FALSE)</f>
        <v>2.0367347539006779</v>
      </c>
      <c r="S280">
        <f>VLOOKUP($B280,'2011B4'!$B:$U,18,FALSE)</f>
        <v>0.57793267746062549</v>
      </c>
      <c r="T280">
        <f>VLOOKUP($B280,'2011B4'!$B:$U,19,FALSE)</f>
        <v>23.712886575197427</v>
      </c>
      <c r="U280">
        <f>VLOOKUP($B280,'2011B4'!$B:$U,20,FALSE)</f>
        <v>27.909883678181206</v>
      </c>
      <c r="V280">
        <f>VLOOKUP($B280,'2001B4'!$E:$W,3,FALSE)</f>
        <v>140778</v>
      </c>
      <c r="W280">
        <f>VLOOKUP($B280,'2001B4'!$E:$W,4,FALSE)</f>
        <v>73465</v>
      </c>
      <c r="X280">
        <f>VLOOKUP($B280,'2001B4'!$E:$W,5,FALSE)</f>
        <v>67313</v>
      </c>
      <c r="Y280">
        <f>VLOOKUP($B280,'2001B4'!$E:$W,6,FALSE)</f>
        <v>50531</v>
      </c>
      <c r="Z280">
        <f>VLOOKUP($B280,'2001B4'!$E:$W,7,FALSE)</f>
        <v>28177</v>
      </c>
      <c r="AA280">
        <f>VLOOKUP($B280,'2001B4'!$E:$W,8,FALSE)</f>
        <v>22354</v>
      </c>
      <c r="AB280">
        <f>VLOOKUP($B280,'2001B4'!$E:$W,9,FALSE)</f>
        <v>35.894102771739902</v>
      </c>
      <c r="AC280">
        <f>VLOOKUP($B280,'2001B4'!$E:$W,10,FALSE)</f>
        <v>38.354318382903422</v>
      </c>
      <c r="AD280">
        <f>VLOOKUP($B280,'2001B4'!$E:$W,11,FALSE)</f>
        <v>33.209038372974014</v>
      </c>
      <c r="AE280">
        <f>VLOOKUP($B280,'2001B4'!$E:$W,12,FALSE)</f>
        <v>55.761809582236644</v>
      </c>
      <c r="AF280">
        <f>VLOOKUP($B280,'2001B4'!$E:$W,13,FALSE)</f>
        <v>44.238190417763349</v>
      </c>
      <c r="AG280">
        <f>VLOOKUP($B280,'2001B4'!$E:$W,14,FALSE)</f>
        <v>73.808157368743949</v>
      </c>
      <c r="AH280">
        <f>VLOOKUP($B280,'2001B4'!$E:$W,15,FALSE)</f>
        <v>3.2554273614217015</v>
      </c>
      <c r="AI280">
        <f>VLOOKUP($B280,'2001B4'!$E:$W,16,FALSE)</f>
        <v>1.2269695830282401</v>
      </c>
      <c r="AJ280">
        <f>VLOOKUP($B280,'2001B4'!$E:$W,17,FALSE)</f>
        <v>0.56401021155330389</v>
      </c>
      <c r="AK280">
        <f>VLOOKUP($B280,'2001B4'!$E:$W,18,FALSE)</f>
        <v>21.145435475252814</v>
      </c>
      <c r="AL280">
        <f>VLOOKUP($B280,'2001B4'!$E:$W,19,FALSE)</f>
        <v>26.191842631256051</v>
      </c>
      <c r="AN280">
        <f t="shared" si="30"/>
        <v>1.0633641572484578</v>
      </c>
      <c r="AO280">
        <f t="shared" si="31"/>
        <v>1.3181831479566029</v>
      </c>
      <c r="AP280">
        <f t="shared" si="32"/>
        <v>0.86802255892563096</v>
      </c>
      <c r="AQ280">
        <f>O280-AF280</f>
        <v>0.50232810402309269</v>
      </c>
      <c r="AR280">
        <f>P280-AG280</f>
        <v>-1.7180410469251512</v>
      </c>
      <c r="AS280">
        <f>Q280-AH280</f>
        <v>-1.6730976897992256</v>
      </c>
      <c r="AT280">
        <f>R280-AI280</f>
        <v>0.80976517087243782</v>
      </c>
      <c r="AU280">
        <f>S280-AJ280</f>
        <v>1.3922465907321602E-2</v>
      </c>
      <c r="AV280">
        <f>T280-AK280</f>
        <v>2.5674510999446127</v>
      </c>
    </row>
    <row r="281" spans="1:48" x14ac:dyDescent="0.25">
      <c r="A281" t="s">
        <v>2453</v>
      </c>
      <c r="B281">
        <v>280</v>
      </c>
      <c r="C281" t="s">
        <v>340</v>
      </c>
      <c r="D281">
        <f>VLOOKUP($B281,'2011B4'!$B:$U,3,FALSE)</f>
        <v>0</v>
      </c>
      <c r="E281">
        <f>VLOOKUP($B281,'2011B4'!$B:$U,4,FALSE)</f>
        <v>144182</v>
      </c>
      <c r="F281">
        <f>VLOOKUP($B281,'2011B4'!$B:$U,5,FALSE)</f>
        <v>74579</v>
      </c>
      <c r="G281">
        <f>VLOOKUP($B281,'2011B4'!$B:$U,6,FALSE)</f>
        <v>69603</v>
      </c>
      <c r="H281">
        <f>VLOOKUP($B281,'2011B4'!$B:$U,7,FALSE)</f>
        <v>53760</v>
      </c>
      <c r="I281">
        <f>VLOOKUP($B281,'2011B4'!$B:$U,8,FALSE)</f>
        <v>33865</v>
      </c>
      <c r="J281">
        <f>VLOOKUP($B281,'2011B4'!$B:$U,9,FALSE)</f>
        <v>19895</v>
      </c>
      <c r="K281">
        <f>VLOOKUP($B281,'2011B4'!$B:$U,10,FALSE)</f>
        <v>37.286207709700243</v>
      </c>
      <c r="L281">
        <f>VLOOKUP($B281,'2011B4'!$B:$U,11,FALSE)</f>
        <v>45.408224835409435</v>
      </c>
      <c r="M281">
        <f>VLOOKUP($B281,'2011B4'!$B:$U,12,FALSE)</f>
        <v>28.583538065887964</v>
      </c>
      <c r="N281">
        <f>VLOOKUP($B281,'2011B4'!$B:$U,13,FALSE)</f>
        <v>62.992931547619044</v>
      </c>
      <c r="O281">
        <f>VLOOKUP($B281,'2011B4'!$B:$U,14,FALSE)</f>
        <v>37.007068452380956</v>
      </c>
      <c r="P281">
        <f>VLOOKUP($B281,'2011B4'!$B:$U,15,FALSE)</f>
        <v>66.48623511904762</v>
      </c>
      <c r="Q281">
        <f>VLOOKUP($B281,'2011B4'!$B:$U,16,FALSE)</f>
        <v>2.2433035714285716</v>
      </c>
      <c r="R281">
        <f>VLOOKUP($B281,'2011B4'!$B:$U,17,FALSE)</f>
        <v>3.4375000000000004</v>
      </c>
      <c r="S281">
        <f>VLOOKUP($B281,'2011B4'!$B:$U,18,FALSE)</f>
        <v>0.85193452380952372</v>
      </c>
      <c r="T281">
        <f>VLOOKUP($B281,'2011B4'!$B:$U,19,FALSE)</f>
        <v>26.981026785714285</v>
      </c>
      <c r="U281">
        <f>VLOOKUP($B281,'2011B4'!$B:$U,20,FALSE)</f>
        <v>33.51376488095238</v>
      </c>
      <c r="V281">
        <f>VLOOKUP($B281,'2001B4'!$E:$W,3,FALSE)</f>
        <v>118327</v>
      </c>
      <c r="W281">
        <f>VLOOKUP($B281,'2001B4'!$E:$W,4,FALSE)</f>
        <v>59741</v>
      </c>
      <c r="X281">
        <f>VLOOKUP($B281,'2001B4'!$E:$W,5,FALSE)</f>
        <v>58586</v>
      </c>
      <c r="Y281">
        <f>VLOOKUP($B281,'2001B4'!$E:$W,6,FALSE)</f>
        <v>38432</v>
      </c>
      <c r="Z281">
        <f>VLOOKUP($B281,'2001B4'!$E:$W,7,FALSE)</f>
        <v>22984</v>
      </c>
      <c r="AA281">
        <f>VLOOKUP($B281,'2001B4'!$E:$W,8,FALSE)</f>
        <v>15448</v>
      </c>
      <c r="AB281">
        <f>VLOOKUP($B281,'2001B4'!$E:$W,9,FALSE)</f>
        <v>32.479484817497273</v>
      </c>
      <c r="AC281">
        <f>VLOOKUP($B281,'2001B4'!$E:$W,10,FALSE)</f>
        <v>38.472740663865686</v>
      </c>
      <c r="AD281">
        <f>VLOOKUP($B281,'2001B4'!$E:$W,11,FALSE)</f>
        <v>26.368074283958627</v>
      </c>
      <c r="AE281">
        <f>VLOOKUP($B281,'2001B4'!$E:$W,12,FALSE)</f>
        <v>59.804329725228975</v>
      </c>
      <c r="AF281">
        <f>VLOOKUP($B281,'2001B4'!$E:$W,13,FALSE)</f>
        <v>40.195670274771025</v>
      </c>
      <c r="AG281">
        <f>VLOOKUP($B281,'2001B4'!$E:$W,14,FALSE)</f>
        <v>74.882910074937556</v>
      </c>
      <c r="AH281">
        <f>VLOOKUP($B281,'2001B4'!$E:$W,15,FALSE)</f>
        <v>4.6653830141548713</v>
      </c>
      <c r="AI281">
        <f>VLOOKUP($B281,'2001B4'!$E:$W,16,FALSE)</f>
        <v>3.7702955870108248</v>
      </c>
      <c r="AJ281">
        <f>VLOOKUP($B281,'2001B4'!$E:$W,17,FALSE)</f>
        <v>0.48917568692756036</v>
      </c>
      <c r="AK281">
        <f>VLOOKUP($B281,'2001B4'!$E:$W,18,FALSE)</f>
        <v>16.192235636969194</v>
      </c>
      <c r="AL281">
        <f>VLOOKUP($B281,'2001B4'!$E:$W,19,FALSE)</f>
        <v>25.117089925062444</v>
      </c>
      <c r="AN281">
        <f t="shared" si="30"/>
        <v>4.8067228922029699</v>
      </c>
      <c r="AO281">
        <f t="shared" si="31"/>
        <v>6.9354841715437487</v>
      </c>
      <c r="AP281">
        <f t="shared" si="32"/>
        <v>2.215463781929337</v>
      </c>
      <c r="AQ281">
        <f>O281-AF281</f>
        <v>-3.1886018223900692</v>
      </c>
      <c r="AR281">
        <f>P281-AG281</f>
        <v>-8.3966749558899352</v>
      </c>
      <c r="AS281">
        <f>Q281-AH281</f>
        <v>-2.4220794427262997</v>
      </c>
      <c r="AT281">
        <f>R281-AI281</f>
        <v>-0.33279558701082435</v>
      </c>
      <c r="AU281">
        <f>S281-AJ281</f>
        <v>0.36275883688196336</v>
      </c>
      <c r="AV281">
        <f>T281-AK281</f>
        <v>10.788791148745091</v>
      </c>
    </row>
    <row r="282" spans="1:48" x14ac:dyDescent="0.25">
      <c r="A282" t="s">
        <v>2469</v>
      </c>
      <c r="B282">
        <v>281</v>
      </c>
      <c r="C282" t="s">
        <v>341</v>
      </c>
      <c r="D282">
        <f>VLOOKUP($B282,'2011B4'!$B:$U,3,FALSE)</f>
        <v>0</v>
      </c>
      <c r="E282">
        <f>VLOOKUP($B282,'2011B4'!$B:$U,4,FALSE)</f>
        <v>86364</v>
      </c>
      <c r="F282">
        <f>VLOOKUP($B282,'2011B4'!$B:$U,5,FALSE)</f>
        <v>44828</v>
      </c>
      <c r="G282">
        <f>VLOOKUP($B282,'2011B4'!$B:$U,6,FALSE)</f>
        <v>41536</v>
      </c>
      <c r="H282">
        <f>VLOOKUP($B282,'2011B4'!$B:$U,7,FALSE)</f>
        <v>36185</v>
      </c>
      <c r="I282">
        <f>VLOOKUP($B282,'2011B4'!$B:$U,8,FALSE)</f>
        <v>23226</v>
      </c>
      <c r="J282">
        <f>VLOOKUP($B282,'2011B4'!$B:$U,9,FALSE)</f>
        <v>12959</v>
      </c>
      <c r="K282">
        <f>VLOOKUP($B282,'2011B4'!$B:$U,10,FALSE)</f>
        <v>41.898244638969942</v>
      </c>
      <c r="L282">
        <f>VLOOKUP($B282,'2011B4'!$B:$U,11,FALSE)</f>
        <v>51.811367895065587</v>
      </c>
      <c r="M282">
        <f>VLOOKUP($B282,'2011B4'!$B:$U,12,FALSE)</f>
        <v>31.199441448382125</v>
      </c>
      <c r="N282">
        <f>VLOOKUP($B282,'2011B4'!$B:$U,13,FALSE)</f>
        <v>64.186817742158354</v>
      </c>
      <c r="O282">
        <f>VLOOKUP($B282,'2011B4'!$B:$U,14,FALSE)</f>
        <v>35.813182257841646</v>
      </c>
      <c r="P282">
        <f>VLOOKUP($B282,'2011B4'!$B:$U,15,FALSE)</f>
        <v>81.193864861130308</v>
      </c>
      <c r="Q282">
        <f>VLOOKUP($B282,'2011B4'!$B:$U,16,FALSE)</f>
        <v>1.0087052646124084</v>
      </c>
      <c r="R282">
        <f>VLOOKUP($B282,'2011B4'!$B:$U,17,FALSE)</f>
        <v>1.7382893464142599</v>
      </c>
      <c r="S282">
        <f>VLOOKUP($B282,'2011B4'!$B:$U,18,FALSE)</f>
        <v>1.7023628575376537</v>
      </c>
      <c r="T282">
        <f>VLOOKUP($B282,'2011B4'!$B:$U,19,FALSE)</f>
        <v>14.356777670305375</v>
      </c>
      <c r="U282">
        <f>VLOOKUP($B282,'2011B4'!$B:$U,20,FALSE)</f>
        <v>18.806135138869699</v>
      </c>
      <c r="V282">
        <f>VLOOKUP($B282,'2001B4'!$E:$W,3,FALSE)</f>
        <v>62785</v>
      </c>
      <c r="W282">
        <f>VLOOKUP($B282,'2001B4'!$E:$W,4,FALSE)</f>
        <v>33114</v>
      </c>
      <c r="X282">
        <f>VLOOKUP($B282,'2001B4'!$E:$W,5,FALSE)</f>
        <v>29671</v>
      </c>
      <c r="Y282">
        <f>VLOOKUP($B282,'2001B4'!$E:$W,6,FALSE)</f>
        <v>27428</v>
      </c>
      <c r="Z282">
        <f>VLOOKUP($B282,'2001B4'!$E:$W,7,FALSE)</f>
        <v>17398</v>
      </c>
      <c r="AA282">
        <f>VLOOKUP($B282,'2001B4'!$E:$W,8,FALSE)</f>
        <v>10030</v>
      </c>
      <c r="AB282">
        <f>VLOOKUP($B282,'2001B4'!$E:$W,9,FALSE)</f>
        <v>43.68559369276101</v>
      </c>
      <c r="AC282">
        <f>VLOOKUP($B282,'2001B4'!$E:$W,10,FALSE)</f>
        <v>52.539711300356338</v>
      </c>
      <c r="AD282">
        <f>VLOOKUP($B282,'2001B4'!$E:$W,11,FALSE)</f>
        <v>33.804051093660476</v>
      </c>
      <c r="AE282">
        <f>VLOOKUP($B282,'2001B4'!$E:$W,12,FALSE)</f>
        <v>63.431529823537993</v>
      </c>
      <c r="AF282">
        <f>VLOOKUP($B282,'2001B4'!$E:$W,13,FALSE)</f>
        <v>36.568470176462007</v>
      </c>
      <c r="AG282">
        <f>VLOOKUP($B282,'2001B4'!$E:$W,14,FALSE)</f>
        <v>81.730348548928092</v>
      </c>
      <c r="AH282">
        <f>VLOOKUP($B282,'2001B4'!$E:$W,15,FALSE)</f>
        <v>1.3708618929561034</v>
      </c>
      <c r="AI282">
        <f>VLOOKUP($B282,'2001B4'!$E:$W,16,FALSE)</f>
        <v>1.8630596470759808</v>
      </c>
      <c r="AJ282">
        <f>VLOOKUP($B282,'2001B4'!$E:$W,17,FALSE)</f>
        <v>2.3260901268776433</v>
      </c>
      <c r="AK282">
        <f>VLOOKUP($B282,'2001B4'!$E:$W,18,FALSE)</f>
        <v>12.709639784162171</v>
      </c>
      <c r="AL282">
        <f>VLOOKUP($B282,'2001B4'!$E:$W,19,FALSE)</f>
        <v>18.269651451071908</v>
      </c>
      <c r="AN282">
        <f t="shared" si="30"/>
        <v>-1.7873490537910683</v>
      </c>
      <c r="AO282">
        <f t="shared" si="31"/>
        <v>-0.72834340529075092</v>
      </c>
      <c r="AP282">
        <f t="shared" si="32"/>
        <v>-2.6046096452783516</v>
      </c>
      <c r="AQ282">
        <f>O282-AF282</f>
        <v>-0.75528791862036115</v>
      </c>
      <c r="AR282">
        <f>P282-AG282</f>
        <v>-0.53648368779778366</v>
      </c>
      <c r="AS282">
        <f>Q282-AH282</f>
        <v>-0.362156628343695</v>
      </c>
      <c r="AT282">
        <f>R282-AI282</f>
        <v>-0.1247703006617209</v>
      </c>
      <c r="AU282">
        <f>S282-AJ282</f>
        <v>-0.62372726933998957</v>
      </c>
      <c r="AV282">
        <f>T282-AK282</f>
        <v>1.647137886143204</v>
      </c>
    </row>
    <row r="283" spans="1:48" x14ac:dyDescent="0.25">
      <c r="A283" t="s">
        <v>2471</v>
      </c>
      <c r="B283">
        <v>282</v>
      </c>
      <c r="C283" t="s">
        <v>342</v>
      </c>
      <c r="D283">
        <f>VLOOKUP($B283,'2011B4'!$B:$U,3,FALSE)</f>
        <v>0</v>
      </c>
      <c r="E283">
        <f>VLOOKUP($B283,'2011B4'!$B:$U,4,FALSE)</f>
        <v>83955</v>
      </c>
      <c r="F283">
        <f>VLOOKUP($B283,'2011B4'!$B:$U,5,FALSE)</f>
        <v>42918</v>
      </c>
      <c r="G283">
        <f>VLOOKUP($B283,'2011B4'!$B:$U,6,FALSE)</f>
        <v>41037</v>
      </c>
      <c r="H283">
        <f>VLOOKUP($B283,'2011B4'!$B:$U,7,FALSE)</f>
        <v>29697</v>
      </c>
      <c r="I283">
        <f>VLOOKUP($B283,'2011B4'!$B:$U,8,FALSE)</f>
        <v>20013</v>
      </c>
      <c r="J283">
        <f>VLOOKUP($B283,'2011B4'!$B:$U,9,FALSE)</f>
        <v>9684</v>
      </c>
      <c r="K283">
        <f>VLOOKUP($B283,'2011B4'!$B:$U,10,FALSE)</f>
        <v>35.372520993389315</v>
      </c>
      <c r="L283">
        <f>VLOOKUP($B283,'2011B4'!$B:$U,11,FALSE)</f>
        <v>46.630784286313435</v>
      </c>
      <c r="M283">
        <f>VLOOKUP($B283,'2011B4'!$B:$U,12,FALSE)</f>
        <v>23.598216243877477</v>
      </c>
      <c r="N283">
        <f>VLOOKUP($B283,'2011B4'!$B:$U,13,FALSE)</f>
        <v>67.390645519749469</v>
      </c>
      <c r="O283">
        <f>VLOOKUP($B283,'2011B4'!$B:$U,14,FALSE)</f>
        <v>32.609354480250531</v>
      </c>
      <c r="P283">
        <f>VLOOKUP($B283,'2011B4'!$B:$U,15,FALSE)</f>
        <v>65.797892042967305</v>
      </c>
      <c r="Q283">
        <f>VLOOKUP($B283,'2011B4'!$B:$U,16,FALSE)</f>
        <v>2.2056099942755161</v>
      </c>
      <c r="R283">
        <f>VLOOKUP($B283,'2011B4'!$B:$U,17,FALSE)</f>
        <v>3.7343839445061788</v>
      </c>
      <c r="S283">
        <f>VLOOKUP($B283,'2011B4'!$B:$U,18,FALSE)</f>
        <v>2.0338754756372697</v>
      </c>
      <c r="T283">
        <f>VLOOKUP($B283,'2011B4'!$B:$U,19,FALSE)</f>
        <v>26.228238542613731</v>
      </c>
      <c r="U283">
        <f>VLOOKUP($B283,'2011B4'!$B:$U,20,FALSE)</f>
        <v>34.202107957032695</v>
      </c>
      <c r="V283">
        <f>VLOOKUP($B283,'2001B4'!$E:$W,3,FALSE)</f>
        <v>65960</v>
      </c>
      <c r="W283">
        <f>VLOOKUP($B283,'2001B4'!$E:$W,4,FALSE)</f>
        <v>34562</v>
      </c>
      <c r="X283">
        <f>VLOOKUP($B283,'2001B4'!$E:$W,5,FALSE)</f>
        <v>31398</v>
      </c>
      <c r="Y283">
        <f>VLOOKUP($B283,'2001B4'!$E:$W,6,FALSE)</f>
        <v>27441</v>
      </c>
      <c r="Z283">
        <f>VLOOKUP($B283,'2001B4'!$E:$W,7,FALSE)</f>
        <v>18019</v>
      </c>
      <c r="AA283">
        <f>VLOOKUP($B283,'2001B4'!$E:$W,8,FALSE)</f>
        <v>9422</v>
      </c>
      <c r="AB283">
        <f>VLOOKUP($B283,'2001B4'!$E:$W,9,FALSE)</f>
        <v>41.602486355366892</v>
      </c>
      <c r="AC283">
        <f>VLOOKUP($B283,'2001B4'!$E:$W,10,FALSE)</f>
        <v>52.135293096464331</v>
      </c>
      <c r="AD283">
        <f>VLOOKUP($B283,'2001B4'!$E:$W,11,FALSE)</f>
        <v>30.008280782215429</v>
      </c>
      <c r="AE283">
        <f>VLOOKUP($B283,'2001B4'!$E:$W,12,FALSE)</f>
        <v>65.664516599249296</v>
      </c>
      <c r="AF283">
        <f>VLOOKUP($B283,'2001B4'!$E:$W,13,FALSE)</f>
        <v>34.335483400750697</v>
      </c>
      <c r="AG283">
        <f>VLOOKUP($B283,'2001B4'!$E:$W,14,FALSE)</f>
        <v>67.114901060456987</v>
      </c>
      <c r="AH283">
        <f>VLOOKUP($B283,'2001B4'!$E:$W,15,FALSE)</f>
        <v>2.0516745016581028</v>
      </c>
      <c r="AI283">
        <f>VLOOKUP($B283,'2001B4'!$E:$W,16,FALSE)</f>
        <v>3.9758026310994494</v>
      </c>
      <c r="AJ283">
        <f>VLOOKUP($B283,'2001B4'!$E:$W,17,FALSE)</f>
        <v>1.4394519150176743</v>
      </c>
      <c r="AK283">
        <f>VLOOKUP($B283,'2001B4'!$E:$W,18,FALSE)</f>
        <v>25.418169891767789</v>
      </c>
      <c r="AL283">
        <f>VLOOKUP($B283,'2001B4'!$E:$W,19,FALSE)</f>
        <v>32.885098939543013</v>
      </c>
      <c r="AN283">
        <f t="shared" si="30"/>
        <v>-6.2299653619775768</v>
      </c>
      <c r="AO283">
        <f t="shared" si="31"/>
        <v>-5.5045088101508952</v>
      </c>
      <c r="AP283">
        <f t="shared" si="32"/>
        <v>-6.4100645383379522</v>
      </c>
      <c r="AQ283">
        <f>O283-AF283</f>
        <v>-1.726128920500166</v>
      </c>
      <c r="AR283">
        <f>P283-AG283</f>
        <v>-1.3170090174896814</v>
      </c>
      <c r="AS283">
        <f>Q283-AH283</f>
        <v>0.15393549261741324</v>
      </c>
      <c r="AT283">
        <f>R283-AI283</f>
        <v>-0.24141868659327059</v>
      </c>
      <c r="AU283">
        <f>S283-AJ283</f>
        <v>0.59442356061959534</v>
      </c>
      <c r="AV283">
        <f>T283-AK283</f>
        <v>0.81006865084594182</v>
      </c>
    </row>
    <row r="284" spans="1:48" x14ac:dyDescent="0.25">
      <c r="A284" t="s">
        <v>2473</v>
      </c>
      <c r="B284">
        <v>283</v>
      </c>
      <c r="C284" t="s">
        <v>343</v>
      </c>
      <c r="D284">
        <f>VLOOKUP($B284,'2011B4'!$B:$U,3,FALSE)</f>
        <v>0</v>
      </c>
      <c r="E284">
        <f>VLOOKUP($B284,'2011B4'!$B:$U,4,FALSE)</f>
        <v>400309</v>
      </c>
      <c r="F284">
        <f>VLOOKUP($B284,'2011B4'!$B:$U,5,FALSE)</f>
        <v>199270</v>
      </c>
      <c r="G284">
        <f>VLOOKUP($B284,'2011B4'!$B:$U,6,FALSE)</f>
        <v>201039</v>
      </c>
      <c r="H284">
        <f>VLOOKUP($B284,'2011B4'!$B:$U,7,FALSE)</f>
        <v>151633</v>
      </c>
      <c r="I284">
        <f>VLOOKUP($B284,'2011B4'!$B:$U,8,FALSE)</f>
        <v>94413</v>
      </c>
      <c r="J284">
        <f>VLOOKUP($B284,'2011B4'!$B:$U,9,FALSE)</f>
        <v>57220</v>
      </c>
      <c r="K284">
        <f>VLOOKUP($B284,'2011B4'!$B:$U,10,FALSE)</f>
        <v>37.878988481398117</v>
      </c>
      <c r="L284">
        <f>VLOOKUP($B284,'2011B4'!$B:$U,11,FALSE)</f>
        <v>47.37943493752195</v>
      </c>
      <c r="M284">
        <f>VLOOKUP($B284,'2011B4'!$B:$U,12,FALSE)</f>
        <v>28.462139186923928</v>
      </c>
      <c r="N284">
        <f>VLOOKUP($B284,'2011B4'!$B:$U,13,FALSE)</f>
        <v>62.264150943396224</v>
      </c>
      <c r="O284">
        <f>VLOOKUP($B284,'2011B4'!$B:$U,14,FALSE)</f>
        <v>37.735849056603776</v>
      </c>
      <c r="P284">
        <f>VLOOKUP($B284,'2011B4'!$B:$U,15,FALSE)</f>
        <v>32.530517763283719</v>
      </c>
      <c r="Q284">
        <f>VLOOKUP($B284,'2011B4'!$B:$U,16,FALSE)</f>
        <v>5.8615209090369511</v>
      </c>
      <c r="R284">
        <f>VLOOKUP($B284,'2011B4'!$B:$U,17,FALSE)</f>
        <v>12.764371871558302</v>
      </c>
      <c r="S284">
        <f>VLOOKUP($B284,'2011B4'!$B:$U,18,FALSE)</f>
        <v>7.2589739700460978</v>
      </c>
      <c r="T284">
        <f>VLOOKUP($B284,'2011B4'!$B:$U,19,FALSE)</f>
        <v>41.584615486074924</v>
      </c>
      <c r="U284">
        <f>VLOOKUP($B284,'2011B4'!$B:$U,20,FALSE)</f>
        <v>67.469482236716274</v>
      </c>
      <c r="V284">
        <f>VLOOKUP($B284,'2001B4'!$E:$W,3,FALSE)</f>
        <v>325676</v>
      </c>
      <c r="W284">
        <f>VLOOKUP($B284,'2001B4'!$E:$W,4,FALSE)</f>
        <v>166877</v>
      </c>
      <c r="X284">
        <f>VLOOKUP($B284,'2001B4'!$E:$W,5,FALSE)</f>
        <v>158799</v>
      </c>
      <c r="Y284">
        <f>VLOOKUP($B284,'2001B4'!$E:$W,6,FALSE)</f>
        <v>125328</v>
      </c>
      <c r="Z284">
        <f>VLOOKUP($B284,'2001B4'!$E:$W,7,FALSE)</f>
        <v>79579</v>
      </c>
      <c r="AA284">
        <f>VLOOKUP($B284,'2001B4'!$E:$W,8,FALSE)</f>
        <v>45749</v>
      </c>
      <c r="AB284">
        <f>VLOOKUP($B284,'2001B4'!$E:$W,9,FALSE)</f>
        <v>38.482418108795244</v>
      </c>
      <c r="AC284">
        <f>VLOOKUP($B284,'2001B4'!$E:$W,10,FALSE)</f>
        <v>47.687218729962787</v>
      </c>
      <c r="AD284">
        <f>VLOOKUP($B284,'2001B4'!$E:$W,11,FALSE)</f>
        <v>28.809375373900338</v>
      </c>
      <c r="AE284">
        <f>VLOOKUP($B284,'2001B4'!$E:$W,12,FALSE)</f>
        <v>63.496584961062176</v>
      </c>
      <c r="AF284">
        <f>VLOOKUP($B284,'2001B4'!$E:$W,13,FALSE)</f>
        <v>36.503415038937824</v>
      </c>
      <c r="AG284">
        <f>VLOOKUP($B284,'2001B4'!$E:$W,14,FALSE)</f>
        <v>36.885612153708671</v>
      </c>
      <c r="AH284">
        <f>VLOOKUP($B284,'2001B4'!$E:$W,15,FALSE)</f>
        <v>6.2571811566449629</v>
      </c>
      <c r="AI284">
        <f>VLOOKUP($B284,'2001B4'!$E:$W,16,FALSE)</f>
        <v>12.289352738414401</v>
      </c>
      <c r="AJ284">
        <f>VLOOKUP($B284,'2001B4'!$E:$W,17,FALSE)</f>
        <v>6.4654346993489087</v>
      </c>
      <c r="AK284">
        <f>VLOOKUP($B284,'2001B4'!$E:$W,18,FALSE)</f>
        <v>38.102419251883063</v>
      </c>
      <c r="AL284">
        <f>VLOOKUP($B284,'2001B4'!$E:$W,19,FALSE)</f>
        <v>63.114387846291329</v>
      </c>
      <c r="AN284">
        <f t="shared" si="30"/>
        <v>-0.60342962739712647</v>
      </c>
      <c r="AO284">
        <f t="shared" si="31"/>
        <v>-0.30778379244083709</v>
      </c>
      <c r="AP284">
        <f t="shared" si="32"/>
        <v>-0.34723618697641001</v>
      </c>
      <c r="AQ284">
        <f>O284-AF284</f>
        <v>1.2324340176659518</v>
      </c>
      <c r="AR284">
        <f>P284-AG284</f>
        <v>-4.3550943904249522</v>
      </c>
      <c r="AS284">
        <f>Q284-AH284</f>
        <v>-0.39566024760801177</v>
      </c>
      <c r="AT284">
        <f>R284-AI284</f>
        <v>0.47501913314390087</v>
      </c>
      <c r="AU284">
        <f>S284-AJ284</f>
        <v>0.7935392706971891</v>
      </c>
      <c r="AV284">
        <f>T284-AK284</f>
        <v>3.4821962341918606</v>
      </c>
    </row>
    <row r="285" spans="1:48" x14ac:dyDescent="0.25">
      <c r="A285" t="s">
        <v>2475</v>
      </c>
      <c r="B285">
        <v>284</v>
      </c>
      <c r="C285" t="s">
        <v>344</v>
      </c>
      <c r="D285">
        <f>VLOOKUP($B285,'2011B4'!$B:$U,3,FALSE)</f>
        <v>0</v>
      </c>
      <c r="E285">
        <f>VLOOKUP($B285,'2011B4'!$B:$U,4,FALSE)</f>
        <v>125745</v>
      </c>
      <c r="F285">
        <f>VLOOKUP($B285,'2011B4'!$B:$U,5,FALSE)</f>
        <v>63388</v>
      </c>
      <c r="G285">
        <f>VLOOKUP($B285,'2011B4'!$B:$U,6,FALSE)</f>
        <v>62357</v>
      </c>
      <c r="H285">
        <f>VLOOKUP($B285,'2011B4'!$B:$U,7,FALSE)</f>
        <v>53111</v>
      </c>
      <c r="I285">
        <f>VLOOKUP($B285,'2011B4'!$B:$U,8,FALSE)</f>
        <v>31518</v>
      </c>
      <c r="J285">
        <f>VLOOKUP($B285,'2011B4'!$B:$U,9,FALSE)</f>
        <v>21593</v>
      </c>
      <c r="K285">
        <f>VLOOKUP($B285,'2011B4'!$B:$U,10,FALSE)</f>
        <v>42.237067080201996</v>
      </c>
      <c r="L285">
        <f>VLOOKUP($B285,'2011B4'!$B:$U,11,FALSE)</f>
        <v>49.722344923329338</v>
      </c>
      <c r="M285">
        <f>VLOOKUP($B285,'2011B4'!$B:$U,12,FALSE)</f>
        <v>34.628028930192279</v>
      </c>
      <c r="N285">
        <f>VLOOKUP($B285,'2011B4'!$B:$U,13,FALSE)</f>
        <v>59.343638794223416</v>
      </c>
      <c r="O285">
        <f>VLOOKUP($B285,'2011B4'!$B:$U,14,FALSE)</f>
        <v>40.656361205776584</v>
      </c>
      <c r="P285">
        <f>VLOOKUP($B285,'2011B4'!$B:$U,15,FALSE)</f>
        <v>76.488862947412031</v>
      </c>
      <c r="Q285">
        <f>VLOOKUP($B285,'2011B4'!$B:$U,16,FALSE)</f>
        <v>1.8508406921353391</v>
      </c>
      <c r="R285">
        <f>VLOOKUP($B285,'2011B4'!$B:$U,17,FALSE)</f>
        <v>2.4081640338159702</v>
      </c>
      <c r="S285">
        <f>VLOOKUP($B285,'2011B4'!$B:$U,18,FALSE)</f>
        <v>2.3290843704693942</v>
      </c>
      <c r="T285">
        <f>VLOOKUP($B285,'2011B4'!$B:$U,19,FALSE)</f>
        <v>16.923047956167274</v>
      </c>
      <c r="U285">
        <f>VLOOKUP($B285,'2011B4'!$B:$U,20,FALSE)</f>
        <v>23.511137052587976</v>
      </c>
      <c r="V285">
        <f>VLOOKUP($B285,'2001B4'!$E:$W,3,FALSE)</f>
        <v>108392</v>
      </c>
      <c r="W285">
        <f>VLOOKUP($B285,'2001B4'!$E:$W,4,FALSE)</f>
        <v>55756</v>
      </c>
      <c r="X285">
        <f>VLOOKUP($B285,'2001B4'!$E:$W,5,FALSE)</f>
        <v>52636</v>
      </c>
      <c r="Y285">
        <f>VLOOKUP($B285,'2001B4'!$E:$W,6,FALSE)</f>
        <v>49658</v>
      </c>
      <c r="Z285">
        <f>VLOOKUP($B285,'2001B4'!$E:$W,7,FALSE)</f>
        <v>29104</v>
      </c>
      <c r="AA285">
        <f>VLOOKUP($B285,'2001B4'!$E:$W,8,FALSE)</f>
        <v>20554</v>
      </c>
      <c r="AB285">
        <f>VLOOKUP($B285,'2001B4'!$E:$W,9,FALSE)</f>
        <v>45.813344158240461</v>
      </c>
      <c r="AC285">
        <f>VLOOKUP($B285,'2001B4'!$E:$W,10,FALSE)</f>
        <v>52.198866489705139</v>
      </c>
      <c r="AD285">
        <f>VLOOKUP($B285,'2001B4'!$E:$W,11,FALSE)</f>
        <v>39.049319857132005</v>
      </c>
      <c r="AE285">
        <f>VLOOKUP($B285,'2001B4'!$E:$W,12,FALSE)</f>
        <v>58.608884771839385</v>
      </c>
      <c r="AF285">
        <f>VLOOKUP($B285,'2001B4'!$E:$W,13,FALSE)</f>
        <v>41.391115228160622</v>
      </c>
      <c r="AG285">
        <f>VLOOKUP($B285,'2001B4'!$E:$W,14,FALSE)</f>
        <v>77.862580047525057</v>
      </c>
      <c r="AH285">
        <f>VLOOKUP($B285,'2001B4'!$E:$W,15,FALSE)</f>
        <v>2.0943251842603408</v>
      </c>
      <c r="AI285">
        <f>VLOOKUP($B285,'2001B4'!$E:$W,16,FALSE)</f>
        <v>2.8776833541423334</v>
      </c>
      <c r="AJ285">
        <f>VLOOKUP($B285,'2001B4'!$E:$W,17,FALSE)</f>
        <v>1.5808127592734305</v>
      </c>
      <c r="AK285">
        <f>VLOOKUP($B285,'2001B4'!$E:$W,18,FALSE)</f>
        <v>15.584598654798825</v>
      </c>
      <c r="AL285">
        <f>VLOOKUP($B285,'2001B4'!$E:$W,19,FALSE)</f>
        <v>22.137419952474943</v>
      </c>
      <c r="AN285">
        <f t="shared" si="30"/>
        <v>-3.5762770780384656</v>
      </c>
      <c r="AO285">
        <f t="shared" si="31"/>
        <v>-2.4765215663758013</v>
      </c>
      <c r="AP285">
        <f t="shared" si="32"/>
        <v>-4.4212909269397258</v>
      </c>
      <c r="AQ285">
        <f>O285-AF285</f>
        <v>-0.73475402238403831</v>
      </c>
      <c r="AR285">
        <f>P285-AG285</f>
        <v>-1.3737171001130264</v>
      </c>
      <c r="AS285">
        <f>Q285-AH285</f>
        <v>-0.24348449212500167</v>
      </c>
      <c r="AT285">
        <f>R285-AI285</f>
        <v>-0.46951932032636323</v>
      </c>
      <c r="AU285">
        <f>S285-AJ285</f>
        <v>0.74827161119596375</v>
      </c>
      <c r="AV285">
        <f>T285-AK285</f>
        <v>1.3384493013684491</v>
      </c>
    </row>
    <row r="286" spans="1:48" x14ac:dyDescent="0.25">
      <c r="A286" t="s">
        <v>2477</v>
      </c>
      <c r="B286">
        <v>285</v>
      </c>
      <c r="C286" t="s">
        <v>345</v>
      </c>
      <c r="D286">
        <f>VLOOKUP($B286,'2011B4'!$B:$U,3,FALSE)</f>
        <v>0</v>
      </c>
      <c r="E286">
        <f>VLOOKUP($B286,'2011B4'!$B:$U,4,FALSE)</f>
        <v>64937</v>
      </c>
      <c r="F286">
        <f>VLOOKUP($B286,'2011B4'!$B:$U,5,FALSE)</f>
        <v>32851</v>
      </c>
      <c r="G286">
        <f>VLOOKUP($B286,'2011B4'!$B:$U,6,FALSE)</f>
        <v>32086</v>
      </c>
      <c r="H286">
        <f>VLOOKUP($B286,'2011B4'!$B:$U,7,FALSE)</f>
        <v>29838</v>
      </c>
      <c r="I286">
        <f>VLOOKUP($B286,'2011B4'!$B:$U,8,FALSE)</f>
        <v>17428</v>
      </c>
      <c r="J286">
        <f>VLOOKUP($B286,'2011B4'!$B:$U,9,FALSE)</f>
        <v>12410</v>
      </c>
      <c r="K286">
        <f>VLOOKUP($B286,'2011B4'!$B:$U,10,FALSE)</f>
        <v>45.949150715308683</v>
      </c>
      <c r="L286">
        <f>VLOOKUP($B286,'2011B4'!$B:$U,11,FALSE)</f>
        <v>53.05165748379045</v>
      </c>
      <c r="M286">
        <f>VLOOKUP($B286,'2011B4'!$B:$U,12,FALSE)</f>
        <v>38.677304743501836</v>
      </c>
      <c r="N286">
        <f>VLOOKUP($B286,'2011B4'!$B:$U,13,FALSE)</f>
        <v>58.408740532207247</v>
      </c>
      <c r="O286">
        <f>VLOOKUP($B286,'2011B4'!$B:$U,14,FALSE)</f>
        <v>41.591259467792746</v>
      </c>
      <c r="P286">
        <f>VLOOKUP($B286,'2011B4'!$B:$U,15,FALSE)</f>
        <v>75.135732957973062</v>
      </c>
      <c r="Q286">
        <f>VLOOKUP($B286,'2011B4'!$B:$U,16,FALSE)</f>
        <v>3.2006166633152358</v>
      </c>
      <c r="R286">
        <f>VLOOKUP($B286,'2011B4'!$B:$U,17,FALSE)</f>
        <v>1.9036128426838261</v>
      </c>
      <c r="S286">
        <f>VLOOKUP($B286,'2011B4'!$B:$U,18,FALSE)</f>
        <v>1.4980896842951941</v>
      </c>
      <c r="T286">
        <f>VLOOKUP($B286,'2011B4'!$B:$U,19,FALSE)</f>
        <v>18.261947851732693</v>
      </c>
      <c r="U286">
        <f>VLOOKUP($B286,'2011B4'!$B:$U,20,FALSE)</f>
        <v>24.864267042026949</v>
      </c>
      <c r="V286">
        <f>VLOOKUP($B286,'2001B4'!$E:$W,3,FALSE)</f>
        <v>53861</v>
      </c>
      <c r="W286">
        <f>VLOOKUP($B286,'2001B4'!$E:$W,4,FALSE)</f>
        <v>27380</v>
      </c>
      <c r="X286">
        <f>VLOOKUP($B286,'2001B4'!$E:$W,5,FALSE)</f>
        <v>26481</v>
      </c>
      <c r="Y286">
        <f>VLOOKUP($B286,'2001B4'!$E:$W,6,FALSE)</f>
        <v>24783</v>
      </c>
      <c r="Z286">
        <f>VLOOKUP($B286,'2001B4'!$E:$W,7,FALSE)</f>
        <v>13971</v>
      </c>
      <c r="AA286">
        <f>VLOOKUP($B286,'2001B4'!$E:$W,8,FALSE)</f>
        <v>10812</v>
      </c>
      <c r="AB286">
        <f>VLOOKUP($B286,'2001B4'!$E:$W,9,FALSE)</f>
        <v>46.012885018844806</v>
      </c>
      <c r="AC286">
        <f>VLOOKUP($B286,'2001B4'!$E:$W,10,FALSE)</f>
        <v>51.026296566837104</v>
      </c>
      <c r="AD286">
        <f>VLOOKUP($B286,'2001B4'!$E:$W,11,FALSE)</f>
        <v>40.829273818964538</v>
      </c>
      <c r="AE286">
        <f>VLOOKUP($B286,'2001B4'!$E:$W,12,FALSE)</f>
        <v>56.373320421256508</v>
      </c>
      <c r="AF286">
        <f>VLOOKUP($B286,'2001B4'!$E:$W,13,FALSE)</f>
        <v>43.626679578743492</v>
      </c>
      <c r="AG286">
        <f>VLOOKUP($B286,'2001B4'!$E:$W,14,FALSE)</f>
        <v>76.04002743816325</v>
      </c>
      <c r="AH286">
        <f>VLOOKUP($B286,'2001B4'!$E:$W,15,FALSE)</f>
        <v>3.5104708873017794</v>
      </c>
      <c r="AI286">
        <f>VLOOKUP($B286,'2001B4'!$E:$W,16,FALSE)</f>
        <v>3.0706532703869591</v>
      </c>
      <c r="AJ286">
        <f>VLOOKUP($B286,'2001B4'!$E:$W,17,FALSE)</f>
        <v>1.0370011701569624</v>
      </c>
      <c r="AK286">
        <f>VLOOKUP($B286,'2001B4'!$E:$W,18,FALSE)</f>
        <v>16.341847233991043</v>
      </c>
      <c r="AL286">
        <f>VLOOKUP($B286,'2001B4'!$E:$W,19,FALSE)</f>
        <v>23.95997256183675</v>
      </c>
      <c r="AN286">
        <f t="shared" si="30"/>
        <v>-6.3734303536122638E-2</v>
      </c>
      <c r="AO286">
        <f t="shared" si="31"/>
        <v>2.0253609169533462</v>
      </c>
      <c r="AP286">
        <f t="shared" si="32"/>
        <v>-2.1519690754627021</v>
      </c>
      <c r="AQ286">
        <f>O286-AF286</f>
        <v>-2.0354201109507457</v>
      </c>
      <c r="AR286">
        <f>P286-AG286</f>
        <v>-0.90429448019018821</v>
      </c>
      <c r="AS286">
        <f>Q286-AH286</f>
        <v>-0.30985422398654361</v>
      </c>
      <c r="AT286">
        <f>R286-AI286</f>
        <v>-1.167040427703133</v>
      </c>
      <c r="AU286">
        <f>S286-AJ286</f>
        <v>0.46108851413823171</v>
      </c>
      <c r="AV286">
        <f>T286-AK286</f>
        <v>1.9201006177416495</v>
      </c>
    </row>
    <row r="287" spans="1:48" x14ac:dyDescent="0.25">
      <c r="A287" t="s">
        <v>2479</v>
      </c>
      <c r="B287">
        <v>286</v>
      </c>
      <c r="C287" t="s">
        <v>346</v>
      </c>
      <c r="D287">
        <f>VLOOKUP($B287,'2011B4'!$B:$U,3,FALSE)</f>
        <v>0</v>
      </c>
      <c r="E287">
        <f>VLOOKUP($B287,'2011B4'!$B:$U,4,FALSE)</f>
        <v>161428</v>
      </c>
      <c r="F287">
        <f>VLOOKUP($B287,'2011B4'!$B:$U,5,FALSE)</f>
        <v>82891</v>
      </c>
      <c r="G287">
        <f>VLOOKUP($B287,'2011B4'!$B:$U,6,FALSE)</f>
        <v>78537</v>
      </c>
      <c r="H287">
        <f>VLOOKUP($B287,'2011B4'!$B:$U,7,FALSE)</f>
        <v>61468</v>
      </c>
      <c r="I287">
        <f>VLOOKUP($B287,'2011B4'!$B:$U,8,FALSE)</f>
        <v>40429</v>
      </c>
      <c r="J287">
        <f>VLOOKUP($B287,'2011B4'!$B:$U,9,FALSE)</f>
        <v>21039</v>
      </c>
      <c r="K287">
        <f>VLOOKUP($B287,'2011B4'!$B:$U,10,FALSE)</f>
        <v>38.077656912059865</v>
      </c>
      <c r="L287">
        <f>VLOOKUP($B287,'2011B4'!$B:$U,11,FALSE)</f>
        <v>48.773690750503675</v>
      </c>
      <c r="M287">
        <f>VLOOKUP($B287,'2011B4'!$B:$U,12,FALSE)</f>
        <v>26.788647389128688</v>
      </c>
      <c r="N287">
        <f>VLOOKUP($B287,'2011B4'!$B:$U,13,FALSE)</f>
        <v>65.77243443743086</v>
      </c>
      <c r="O287">
        <f>VLOOKUP($B287,'2011B4'!$B:$U,14,FALSE)</f>
        <v>34.22756556256914</v>
      </c>
      <c r="P287">
        <f>VLOOKUP($B287,'2011B4'!$B:$U,15,FALSE)</f>
        <v>68.473026615474708</v>
      </c>
      <c r="Q287">
        <f>VLOOKUP($B287,'2011B4'!$B:$U,16,FALSE)</f>
        <v>1.4462809917355373</v>
      </c>
      <c r="R287">
        <f>VLOOKUP($B287,'2011B4'!$B:$U,17,FALSE)</f>
        <v>2.9348604151753763</v>
      </c>
      <c r="S287">
        <f>VLOOKUP($B287,'2011B4'!$B:$U,18,FALSE)</f>
        <v>2.2873690375479923</v>
      </c>
      <c r="T287">
        <f>VLOOKUP($B287,'2011B4'!$B:$U,19,FALSE)</f>
        <v>24.858462940066374</v>
      </c>
      <c r="U287">
        <f>VLOOKUP($B287,'2011B4'!$B:$U,20,FALSE)</f>
        <v>31.526973384525281</v>
      </c>
      <c r="V287">
        <f>VLOOKUP($B287,'2001B4'!$E:$W,3,FALSE)</f>
        <v>137223</v>
      </c>
      <c r="W287">
        <f>VLOOKUP($B287,'2001B4'!$E:$W,4,FALSE)</f>
        <v>71402</v>
      </c>
      <c r="X287">
        <f>VLOOKUP($B287,'2001B4'!$E:$W,5,FALSE)</f>
        <v>65821</v>
      </c>
      <c r="Y287">
        <f>VLOOKUP($B287,'2001B4'!$E:$W,6,FALSE)</f>
        <v>60870</v>
      </c>
      <c r="Z287">
        <f>VLOOKUP($B287,'2001B4'!$E:$W,7,FALSE)</f>
        <v>37079</v>
      </c>
      <c r="AA287">
        <f>VLOOKUP($B287,'2001B4'!$E:$W,8,FALSE)</f>
        <v>23791</v>
      </c>
      <c r="AB287">
        <f>VLOOKUP($B287,'2001B4'!$E:$W,9,FALSE)</f>
        <v>44.358453029011166</v>
      </c>
      <c r="AC287">
        <f>VLOOKUP($B287,'2001B4'!$E:$W,10,FALSE)</f>
        <v>51.929917929469759</v>
      </c>
      <c r="AD287">
        <f>VLOOKUP($B287,'2001B4'!$E:$W,11,FALSE)</f>
        <v>36.144999316327613</v>
      </c>
      <c r="AE287">
        <f>VLOOKUP($B287,'2001B4'!$E:$W,12,FALSE)</f>
        <v>60.915064892393623</v>
      </c>
      <c r="AF287">
        <f>VLOOKUP($B287,'2001B4'!$E:$W,13,FALSE)</f>
        <v>39.08493510760637</v>
      </c>
      <c r="AG287">
        <f>VLOOKUP($B287,'2001B4'!$E:$W,14,FALSE)</f>
        <v>67.888943650402496</v>
      </c>
      <c r="AH287">
        <f>VLOOKUP($B287,'2001B4'!$E:$W,15,FALSE)</f>
        <v>2.4149827501232135</v>
      </c>
      <c r="AI287">
        <f>VLOOKUP($B287,'2001B4'!$E:$W,16,FALSE)</f>
        <v>4.7001807129949071</v>
      </c>
      <c r="AJ287">
        <f>VLOOKUP($B287,'2001B4'!$E:$W,17,FALSE)</f>
        <v>2.350911779201577</v>
      </c>
      <c r="AK287">
        <f>VLOOKUP($B287,'2001B4'!$E:$W,18,FALSE)</f>
        <v>22.644981107277804</v>
      </c>
      <c r="AL287">
        <f>VLOOKUP($B287,'2001B4'!$E:$W,19,FALSE)</f>
        <v>32.111056349597504</v>
      </c>
      <c r="AN287">
        <f t="shared" si="30"/>
        <v>-6.2807961169513007</v>
      </c>
      <c r="AO287">
        <f t="shared" si="31"/>
        <v>-3.1562271789660841</v>
      </c>
      <c r="AP287">
        <f t="shared" si="32"/>
        <v>-9.3563519271989257</v>
      </c>
      <c r="AQ287">
        <f>O287-AF287</f>
        <v>-4.8573695450372298</v>
      </c>
      <c r="AR287">
        <f>P287-AG287</f>
        <v>0.5840829650722128</v>
      </c>
      <c r="AS287">
        <f>Q287-AH287</f>
        <v>-0.96870175838767625</v>
      </c>
      <c r="AT287">
        <f>R287-AI287</f>
        <v>-1.7653202978195308</v>
      </c>
      <c r="AU287">
        <f>S287-AJ287</f>
        <v>-6.3542741653584756E-2</v>
      </c>
      <c r="AV287">
        <f>T287-AK287</f>
        <v>2.2134818327885704</v>
      </c>
    </row>
    <row r="288" spans="1:48" x14ac:dyDescent="0.25">
      <c r="A288" t="s">
        <v>2481</v>
      </c>
      <c r="B288">
        <v>287</v>
      </c>
      <c r="C288" t="s">
        <v>347</v>
      </c>
      <c r="D288">
        <f>VLOOKUP($B288,'2011B4'!$B:$U,3,FALSE)</f>
        <v>0</v>
      </c>
      <c r="E288">
        <f>VLOOKUP($B288,'2011B4'!$B:$U,4,FALSE)</f>
        <v>117894</v>
      </c>
      <c r="F288">
        <f>VLOOKUP($B288,'2011B4'!$B:$U,5,FALSE)</f>
        <v>60599</v>
      </c>
      <c r="G288">
        <f>VLOOKUP($B288,'2011B4'!$B:$U,6,FALSE)</f>
        <v>57295</v>
      </c>
      <c r="H288">
        <f>VLOOKUP($B288,'2011B4'!$B:$U,7,FALSE)</f>
        <v>38082</v>
      </c>
      <c r="I288">
        <f>VLOOKUP($B288,'2011B4'!$B:$U,8,FALSE)</f>
        <v>25757</v>
      </c>
      <c r="J288">
        <f>VLOOKUP($B288,'2011B4'!$B:$U,9,FALSE)</f>
        <v>12325</v>
      </c>
      <c r="K288">
        <f>VLOOKUP($B288,'2011B4'!$B:$U,10,FALSE)</f>
        <v>32.301898315435899</v>
      </c>
      <c r="L288">
        <f>VLOOKUP($B288,'2011B4'!$B:$U,11,FALSE)</f>
        <v>42.504001716199937</v>
      </c>
      <c r="M288">
        <f>VLOOKUP($B288,'2011B4'!$B:$U,12,FALSE)</f>
        <v>21.511475695959508</v>
      </c>
      <c r="N288">
        <f>VLOOKUP($B288,'2011B4'!$B:$U,13,FALSE)</f>
        <v>67.635628380862343</v>
      </c>
      <c r="O288">
        <f>VLOOKUP($B288,'2011B4'!$B:$U,14,FALSE)</f>
        <v>32.36437161913765</v>
      </c>
      <c r="P288">
        <f>VLOOKUP($B288,'2011B4'!$B:$U,15,FALSE)</f>
        <v>71.902736200829779</v>
      </c>
      <c r="Q288">
        <f>VLOOKUP($B288,'2011B4'!$B:$U,16,FALSE)</f>
        <v>1.1685310645449294</v>
      </c>
      <c r="R288">
        <f>VLOOKUP($B288,'2011B4'!$B:$U,17,FALSE)</f>
        <v>2.8438632424767607</v>
      </c>
      <c r="S288">
        <f>VLOOKUP($B288,'2011B4'!$B:$U,18,FALSE)</f>
        <v>2.6679271046688724</v>
      </c>
      <c r="T288">
        <f>VLOOKUP($B288,'2011B4'!$B:$U,19,FALSE)</f>
        <v>21.416942387479651</v>
      </c>
      <c r="U288">
        <f>VLOOKUP($B288,'2011B4'!$B:$U,20,FALSE)</f>
        <v>28.097263799170214</v>
      </c>
      <c r="V288">
        <f>VLOOKUP($B288,'2001B4'!$E:$W,3,FALSE)</f>
        <v>73620</v>
      </c>
      <c r="W288">
        <f>VLOOKUP($B288,'2001B4'!$E:$W,4,FALSE)</f>
        <v>38776</v>
      </c>
      <c r="X288">
        <f>VLOOKUP($B288,'2001B4'!$E:$W,5,FALSE)</f>
        <v>34844</v>
      </c>
      <c r="Y288">
        <f>VLOOKUP($B288,'2001B4'!$E:$W,6,FALSE)</f>
        <v>26188</v>
      </c>
      <c r="Z288">
        <f>VLOOKUP($B288,'2001B4'!$E:$W,7,FALSE)</f>
        <v>17354</v>
      </c>
      <c r="AA288">
        <f>VLOOKUP($B288,'2001B4'!$E:$W,8,FALSE)</f>
        <v>8834</v>
      </c>
      <c r="AB288">
        <f>VLOOKUP($B288,'2001B4'!$E:$W,9,FALSE)</f>
        <v>35.571855474055965</v>
      </c>
      <c r="AC288">
        <f>VLOOKUP($B288,'2001B4'!$E:$W,10,FALSE)</f>
        <v>44.754487311739219</v>
      </c>
      <c r="AD288">
        <f>VLOOKUP($B288,'2001B4'!$E:$W,11,FALSE)</f>
        <v>25.353001951555505</v>
      </c>
      <c r="AE288">
        <f>VLOOKUP($B288,'2001B4'!$E:$W,12,FALSE)</f>
        <v>66.266992515656014</v>
      </c>
      <c r="AF288">
        <f>VLOOKUP($B288,'2001B4'!$E:$W,13,FALSE)</f>
        <v>33.733007484343972</v>
      </c>
      <c r="AG288">
        <f>VLOOKUP($B288,'2001B4'!$E:$W,14,FALSE)</f>
        <v>75.568962883763561</v>
      </c>
      <c r="AH288">
        <f>VLOOKUP($B288,'2001B4'!$E:$W,15,FALSE)</f>
        <v>1.6725217656942111</v>
      </c>
      <c r="AI288">
        <f>VLOOKUP($B288,'2001B4'!$E:$W,16,FALSE)</f>
        <v>2.1116541927600427</v>
      </c>
      <c r="AJ288">
        <f>VLOOKUP($B288,'2001B4'!$E:$W,17,FALSE)</f>
        <v>0.76752711165419285</v>
      </c>
      <c r="AK288">
        <f>VLOOKUP($B288,'2001B4'!$E:$W,18,FALSE)</f>
        <v>19.879334046128001</v>
      </c>
      <c r="AL288">
        <f>VLOOKUP($B288,'2001B4'!$E:$W,19,FALSE)</f>
        <v>24.431037116236439</v>
      </c>
      <c r="AN288">
        <f t="shared" si="30"/>
        <v>-3.2699571586200662</v>
      </c>
      <c r="AO288">
        <f t="shared" si="31"/>
        <v>-2.2504855955392813</v>
      </c>
      <c r="AP288">
        <f t="shared" si="32"/>
        <v>-3.8415262555959977</v>
      </c>
      <c r="AQ288">
        <f>O288-AF288</f>
        <v>-1.368635865206322</v>
      </c>
      <c r="AR288">
        <f>P288-AG288</f>
        <v>-3.6662266829337824</v>
      </c>
      <c r="AS288">
        <f>Q288-AH288</f>
        <v>-0.50399070114928168</v>
      </c>
      <c r="AT288">
        <f>R288-AI288</f>
        <v>0.73220904971671796</v>
      </c>
      <c r="AU288">
        <f>S288-AJ288</f>
        <v>1.9003999930146795</v>
      </c>
      <c r="AV288">
        <f>T288-AK288</f>
        <v>1.5376083413516497</v>
      </c>
    </row>
    <row r="289" spans="1:48" x14ac:dyDescent="0.25">
      <c r="A289" t="s">
        <v>2483</v>
      </c>
      <c r="B289">
        <v>288</v>
      </c>
      <c r="C289" t="s">
        <v>348</v>
      </c>
      <c r="D289">
        <f>VLOOKUP($B289,'2011B4'!$B:$U,3,FALSE)</f>
        <v>0</v>
      </c>
      <c r="E289">
        <f>VLOOKUP($B289,'2011B4'!$B:$U,4,FALSE)</f>
        <v>56574</v>
      </c>
      <c r="F289">
        <f>VLOOKUP($B289,'2011B4'!$B:$U,5,FALSE)</f>
        <v>28594</v>
      </c>
      <c r="G289">
        <f>VLOOKUP($B289,'2011B4'!$B:$U,6,FALSE)</f>
        <v>27980</v>
      </c>
      <c r="H289">
        <f>VLOOKUP($B289,'2011B4'!$B:$U,7,FALSE)</f>
        <v>14694</v>
      </c>
      <c r="I289">
        <f>VLOOKUP($B289,'2011B4'!$B:$U,8,FALSE)</f>
        <v>9960</v>
      </c>
      <c r="J289">
        <f>VLOOKUP($B289,'2011B4'!$B:$U,9,FALSE)</f>
        <v>4734</v>
      </c>
      <c r="K289">
        <f>VLOOKUP($B289,'2011B4'!$B:$U,10,FALSE)</f>
        <v>25.973061830522852</v>
      </c>
      <c r="L289">
        <f>VLOOKUP($B289,'2011B4'!$B:$U,11,FALSE)</f>
        <v>34.832482338952225</v>
      </c>
      <c r="M289">
        <f>VLOOKUP($B289,'2011B4'!$B:$U,12,FALSE)</f>
        <v>16.919228020014295</v>
      </c>
      <c r="N289">
        <f>VLOOKUP($B289,'2011B4'!$B:$U,13,FALSE)</f>
        <v>67.782768476929363</v>
      </c>
      <c r="O289">
        <f>VLOOKUP($B289,'2011B4'!$B:$U,14,FALSE)</f>
        <v>32.217231523070637</v>
      </c>
      <c r="P289">
        <f>VLOOKUP($B289,'2011B4'!$B:$U,15,FALSE)</f>
        <v>52.286647611269913</v>
      </c>
      <c r="Q289">
        <f>VLOOKUP($B289,'2011B4'!$B:$U,16,FALSE)</f>
        <v>2.4295630869742757</v>
      </c>
      <c r="R289">
        <f>VLOOKUP($B289,'2011B4'!$B:$U,17,FALSE)</f>
        <v>5.4852320675105481</v>
      </c>
      <c r="S289">
        <f>VLOOKUP($B289,'2011B4'!$B:$U,18,FALSE)</f>
        <v>3.4639989111201848</v>
      </c>
      <c r="T289">
        <f>VLOOKUP($B289,'2011B4'!$B:$U,19,FALSE)</f>
        <v>36.334558323125087</v>
      </c>
      <c r="U289">
        <f>VLOOKUP($B289,'2011B4'!$B:$U,20,FALSE)</f>
        <v>47.713352388730094</v>
      </c>
      <c r="V289">
        <f>VLOOKUP($B289,'2001B4'!$E:$W,3,FALSE)</f>
        <v>61056</v>
      </c>
      <c r="W289">
        <f>VLOOKUP($B289,'2001B4'!$E:$W,4,FALSE)</f>
        <v>31242</v>
      </c>
      <c r="X289">
        <f>VLOOKUP($B289,'2001B4'!$E:$W,5,FALSE)</f>
        <v>29814</v>
      </c>
      <c r="Y289">
        <f>VLOOKUP($B289,'2001B4'!$E:$W,6,FALSE)</f>
        <v>20754</v>
      </c>
      <c r="Z289">
        <f>VLOOKUP($B289,'2001B4'!$E:$W,7,FALSE)</f>
        <v>12924</v>
      </c>
      <c r="AA289">
        <f>VLOOKUP($B289,'2001B4'!$E:$W,8,FALSE)</f>
        <v>7830</v>
      </c>
      <c r="AB289">
        <f>VLOOKUP($B289,'2001B4'!$E:$W,9,FALSE)</f>
        <v>33.991745283018872</v>
      </c>
      <c r="AC289">
        <f>VLOOKUP($B289,'2001B4'!$E:$W,10,FALSE)</f>
        <v>41.367390051853278</v>
      </c>
      <c r="AD289">
        <f>VLOOKUP($B289,'2001B4'!$E:$W,11,FALSE)</f>
        <v>26.262829543167637</v>
      </c>
      <c r="AE289">
        <f>VLOOKUP($B289,'2001B4'!$E:$W,12,FALSE)</f>
        <v>62.27233304423244</v>
      </c>
      <c r="AF289">
        <f>VLOOKUP($B289,'2001B4'!$E:$W,13,FALSE)</f>
        <v>37.72766695576756</v>
      </c>
      <c r="AG289">
        <f>VLOOKUP($B289,'2001B4'!$E:$W,14,FALSE)</f>
        <v>70.164787510841279</v>
      </c>
      <c r="AH289">
        <f>VLOOKUP($B289,'2001B4'!$E:$W,15,FALSE)</f>
        <v>1.7586971186277345</v>
      </c>
      <c r="AI289">
        <f>VLOOKUP($B289,'2001B4'!$E:$W,16,FALSE)</f>
        <v>3.2186566445022642</v>
      </c>
      <c r="AJ289">
        <f>VLOOKUP($B289,'2001B4'!$E:$W,17,FALSE)</f>
        <v>1.2720439433362243</v>
      </c>
      <c r="AK289">
        <f>VLOOKUP($B289,'2001B4'!$E:$W,18,FALSE)</f>
        <v>23.585814782692491</v>
      </c>
      <c r="AL289">
        <f>VLOOKUP($B289,'2001B4'!$E:$W,19,FALSE)</f>
        <v>29.835212489158721</v>
      </c>
      <c r="AN289">
        <f t="shared" si="30"/>
        <v>-8.0186834524960204</v>
      </c>
      <c r="AO289">
        <f t="shared" si="31"/>
        <v>-6.5349077129010524</v>
      </c>
      <c r="AP289">
        <f t="shared" si="32"/>
        <v>-9.3436015231533425</v>
      </c>
      <c r="AQ289">
        <f>O289-AF289</f>
        <v>-5.5104354326969229</v>
      </c>
      <c r="AR289">
        <f>P289-AG289</f>
        <v>-17.878139899571366</v>
      </c>
      <c r="AS289">
        <f>Q289-AH289</f>
        <v>0.67086596834654122</v>
      </c>
      <c r="AT289">
        <f>R289-AI289</f>
        <v>2.266575423008284</v>
      </c>
      <c r="AU289">
        <f>S289-AJ289</f>
        <v>2.1919549677839605</v>
      </c>
      <c r="AV289">
        <f>T289-AK289</f>
        <v>12.748743540432596</v>
      </c>
    </row>
    <row r="290" spans="1:48" x14ac:dyDescent="0.25">
      <c r="A290" t="s">
        <v>2734</v>
      </c>
      <c r="B290">
        <v>289</v>
      </c>
      <c r="C290" t="s">
        <v>349</v>
      </c>
      <c r="D290">
        <f>VLOOKUP($B290,'2011B4'!$B:$U,3,FALSE)</f>
        <v>0</v>
      </c>
      <c r="E290">
        <f>VLOOKUP($B290,'2011B4'!$B:$U,4,FALSE)</f>
        <v>1725739</v>
      </c>
      <c r="F290">
        <f>VLOOKUP($B290,'2011B4'!$B:$U,5,FALSE)</f>
        <v>879428</v>
      </c>
      <c r="G290">
        <f>VLOOKUP($B290,'2011B4'!$B:$U,6,FALSE)</f>
        <v>846311</v>
      </c>
      <c r="H290">
        <f>VLOOKUP($B290,'2011B4'!$B:$U,7,FALSE)</f>
        <v>523821</v>
      </c>
      <c r="I290">
        <f>VLOOKUP($B290,'2011B4'!$B:$U,8,FALSE)</f>
        <v>431281</v>
      </c>
      <c r="J290">
        <f>VLOOKUP($B290,'2011B4'!$B:$U,9,FALSE)</f>
        <v>92540</v>
      </c>
      <c r="K290">
        <f>VLOOKUP($B290,'2011B4'!$B:$U,10,FALSE)</f>
        <v>30.353431196722102</v>
      </c>
      <c r="L290">
        <f>VLOOKUP($B290,'2011B4'!$B:$U,11,FALSE)</f>
        <v>49.041081248265918</v>
      </c>
      <c r="M290">
        <f>VLOOKUP($B290,'2011B4'!$B:$U,12,FALSE)</f>
        <v>10.934514616967048</v>
      </c>
      <c r="N290">
        <f>VLOOKUP($B290,'2011B4'!$B:$U,13,FALSE)</f>
        <v>82.33365978072662</v>
      </c>
      <c r="O290">
        <f>VLOOKUP($B290,'2011B4'!$B:$U,14,FALSE)</f>
        <v>17.666340219273376</v>
      </c>
      <c r="P290">
        <f>VLOOKUP($B290,'2011B4'!$B:$U,15,FALSE)</f>
        <v>38.529574033877985</v>
      </c>
      <c r="Q290">
        <f>VLOOKUP($B290,'2011B4'!$B:$U,16,FALSE)</f>
        <v>8.2142563967462152</v>
      </c>
      <c r="R290">
        <f>VLOOKUP($B290,'2011B4'!$B:$U,17,FALSE)</f>
        <v>10.730192183971242</v>
      </c>
      <c r="S290">
        <f>VLOOKUP($B290,'2011B4'!$B:$U,18,FALSE)</f>
        <v>9.7170598353254256</v>
      </c>
      <c r="T290">
        <f>VLOOKUP($B290,'2011B4'!$B:$U,19,FALSE)</f>
        <v>32.80891755007913</v>
      </c>
      <c r="U290">
        <f>VLOOKUP($B290,'2011B4'!$B:$U,20,FALSE)</f>
        <v>61.470425966122008</v>
      </c>
      <c r="V290">
        <f>VLOOKUP($B290,'2001B4'!$E:$W,3,FALSE)</f>
        <v>1532982</v>
      </c>
      <c r="W290">
        <f>VLOOKUP($B290,'2001B4'!$E:$W,4,FALSE)</f>
        <v>785579</v>
      </c>
      <c r="X290">
        <f>VLOOKUP($B290,'2001B4'!$E:$W,5,FALSE)</f>
        <v>747403</v>
      </c>
      <c r="Y290">
        <f>VLOOKUP($B290,'2001B4'!$E:$W,6,FALSE)</f>
        <v>432977</v>
      </c>
      <c r="Z290">
        <f>VLOOKUP($B290,'2001B4'!$E:$W,7,FALSE)</f>
        <v>357458</v>
      </c>
      <c r="AA290">
        <f>VLOOKUP($B290,'2001B4'!$E:$W,8,FALSE)</f>
        <v>75519</v>
      </c>
      <c r="AB290">
        <f>VLOOKUP($B290,'2001B4'!$E:$W,9,FALSE)</f>
        <v>28.244102018158074</v>
      </c>
      <c r="AC290">
        <f>VLOOKUP($B290,'2001B4'!$E:$W,10,FALSE)</f>
        <v>45.502489246784855</v>
      </c>
      <c r="AD290">
        <f>VLOOKUP($B290,'2001B4'!$E:$W,11,FALSE)</f>
        <v>10.104187433018064</v>
      </c>
      <c r="AE290">
        <f>VLOOKUP($B290,'2001B4'!$E:$W,12,FALSE)</f>
        <v>82.558195931885521</v>
      </c>
      <c r="AF290">
        <f>VLOOKUP($B290,'2001B4'!$E:$W,13,FALSE)</f>
        <v>17.441804068114472</v>
      </c>
      <c r="AG290">
        <f>VLOOKUP($B290,'2001B4'!$E:$W,14,FALSE)</f>
        <v>41.230827503539444</v>
      </c>
      <c r="AH290">
        <f>VLOOKUP($B290,'2001B4'!$E:$W,15,FALSE)</f>
        <v>8.80924390902981</v>
      </c>
      <c r="AI290">
        <f>VLOOKUP($B290,'2001B4'!$E:$W,16,FALSE)</f>
        <v>11.307298078188911</v>
      </c>
      <c r="AJ290">
        <f>VLOOKUP($B290,'2001B4'!$E:$W,17,FALSE)</f>
        <v>4.8561470932636146</v>
      </c>
      <c r="AK290">
        <f>VLOOKUP($B290,'2001B4'!$E:$W,18,FALSE)</f>
        <v>33.796483415978216</v>
      </c>
      <c r="AL290">
        <f>VLOOKUP($B290,'2001B4'!$E:$W,19,FALSE)</f>
        <v>58.769172496460556</v>
      </c>
      <c r="AN290">
        <f t="shared" si="30"/>
        <v>2.1093291785640282</v>
      </c>
      <c r="AO290">
        <f t="shared" si="31"/>
        <v>3.5385920014810637</v>
      </c>
      <c r="AP290">
        <f t="shared" si="32"/>
        <v>0.83032718394898453</v>
      </c>
      <c r="AQ290">
        <f>O290-AF290</f>
        <v>0.22453615115890457</v>
      </c>
      <c r="AR290">
        <f>P290-AG290</f>
        <v>-2.7012534696614594</v>
      </c>
      <c r="AS290">
        <f>Q290-AH290</f>
        <v>-0.59498751228359481</v>
      </c>
      <c r="AT290">
        <f>R290-AI290</f>
        <v>-0.57710589421766834</v>
      </c>
      <c r="AU290">
        <f>S290-AJ290</f>
        <v>4.860912742061811</v>
      </c>
      <c r="AV290">
        <f>T290-AK290</f>
        <v>-0.98756586589908579</v>
      </c>
    </row>
    <row r="291" spans="1:48" x14ac:dyDescent="0.25">
      <c r="A291" t="s">
        <v>2736</v>
      </c>
      <c r="B291">
        <v>290</v>
      </c>
      <c r="C291" t="s">
        <v>350</v>
      </c>
      <c r="D291">
        <f>VLOOKUP($B291,'2011B4'!$B:$U,3,FALSE)</f>
        <v>0</v>
      </c>
      <c r="E291">
        <f>VLOOKUP($B291,'2011B4'!$B:$U,4,FALSE)</f>
        <v>876001</v>
      </c>
      <c r="F291">
        <f>VLOOKUP($B291,'2011B4'!$B:$U,5,FALSE)</f>
        <v>447544</v>
      </c>
      <c r="G291">
        <f>VLOOKUP($B291,'2011B4'!$B:$U,6,FALSE)</f>
        <v>428457</v>
      </c>
      <c r="H291">
        <f>VLOOKUP($B291,'2011B4'!$B:$U,7,FALSE)</f>
        <v>258509</v>
      </c>
      <c r="I291">
        <f>VLOOKUP($B291,'2011B4'!$B:$U,8,FALSE)</f>
        <v>211865</v>
      </c>
      <c r="J291">
        <f>VLOOKUP($B291,'2011B4'!$B:$U,9,FALSE)</f>
        <v>46644</v>
      </c>
      <c r="K291">
        <f>VLOOKUP($B291,'2011B4'!$B:$U,10,FALSE)</f>
        <v>29.510126129993004</v>
      </c>
      <c r="L291">
        <f>VLOOKUP($B291,'2011B4'!$B:$U,11,FALSE)</f>
        <v>47.339479470175</v>
      </c>
      <c r="M291">
        <f>VLOOKUP($B291,'2011B4'!$B:$U,12,FALSE)</f>
        <v>10.886506697288176</v>
      </c>
      <c r="N291">
        <f>VLOOKUP($B291,'2011B4'!$B:$U,13,FALSE)</f>
        <v>81.956527625730629</v>
      </c>
      <c r="O291">
        <f>VLOOKUP($B291,'2011B4'!$B:$U,14,FALSE)</f>
        <v>18.043472374269367</v>
      </c>
      <c r="P291">
        <f>VLOOKUP($B291,'2011B4'!$B:$U,15,FALSE)</f>
        <v>57.36782858623878</v>
      </c>
      <c r="Q291">
        <f>VLOOKUP($B291,'2011B4'!$B:$U,16,FALSE)</f>
        <v>5.4736972407150235</v>
      </c>
      <c r="R291">
        <f>VLOOKUP($B291,'2011B4'!$B:$U,17,FALSE)</f>
        <v>7.31966778719503</v>
      </c>
      <c r="S291">
        <f>VLOOKUP($B291,'2011B4'!$B:$U,18,FALSE)</f>
        <v>7.0473368432046852</v>
      </c>
      <c r="T291">
        <f>VLOOKUP($B291,'2011B4'!$B:$U,19,FALSE)</f>
        <v>22.791469542646485</v>
      </c>
      <c r="U291">
        <f>VLOOKUP($B291,'2011B4'!$B:$U,20,FALSE)</f>
        <v>42.632171413761228</v>
      </c>
      <c r="V291">
        <f>VLOOKUP($B291,'2001B4'!$E:$W,3,FALSE)</f>
        <v>767440</v>
      </c>
      <c r="W291">
        <f>VLOOKUP($B291,'2001B4'!$E:$W,4,FALSE)</f>
        <v>394605</v>
      </c>
      <c r="X291">
        <f>VLOOKUP($B291,'2001B4'!$E:$W,5,FALSE)</f>
        <v>372835</v>
      </c>
      <c r="Y291">
        <f>VLOOKUP($B291,'2001B4'!$E:$W,6,FALSE)</f>
        <v>223339</v>
      </c>
      <c r="Z291">
        <f>VLOOKUP($B291,'2001B4'!$E:$W,7,FALSE)</f>
        <v>177943</v>
      </c>
      <c r="AA291">
        <f>VLOOKUP($B291,'2001B4'!$E:$W,8,FALSE)</f>
        <v>45396</v>
      </c>
      <c r="AB291">
        <f>VLOOKUP($B291,'2001B4'!$E:$W,9,FALSE)</f>
        <v>29.101819034712811</v>
      </c>
      <c r="AC291">
        <f>VLOOKUP($B291,'2001B4'!$E:$W,10,FALSE)</f>
        <v>45.093954714207882</v>
      </c>
      <c r="AD291">
        <f>VLOOKUP($B291,'2001B4'!$E:$W,11,FALSE)</f>
        <v>12.175895503372805</v>
      </c>
      <c r="AE291">
        <f>VLOOKUP($B291,'2001B4'!$E:$W,12,FALSE)</f>
        <v>79.673948571454162</v>
      </c>
      <c r="AF291">
        <f>VLOOKUP($B291,'2001B4'!$E:$W,13,FALSE)</f>
        <v>20.326051428545846</v>
      </c>
      <c r="AG291">
        <f>VLOOKUP($B291,'2001B4'!$E:$W,14,FALSE)</f>
        <v>64.741491633794354</v>
      </c>
      <c r="AH291">
        <f>VLOOKUP($B291,'2001B4'!$E:$W,15,FALSE)</f>
        <v>4.9297256636771909</v>
      </c>
      <c r="AI291">
        <f>VLOOKUP($B291,'2001B4'!$E:$W,16,FALSE)</f>
        <v>6.9951956442896233</v>
      </c>
      <c r="AJ291">
        <f>VLOOKUP($B291,'2001B4'!$E:$W,17,FALSE)</f>
        <v>2.3108368892132587</v>
      </c>
      <c r="AK291">
        <f>VLOOKUP($B291,'2001B4'!$E:$W,18,FALSE)</f>
        <v>21.022750169025564</v>
      </c>
      <c r="AL291">
        <f>VLOOKUP($B291,'2001B4'!$E:$W,19,FALSE)</f>
        <v>35.258508366205646</v>
      </c>
      <c r="AN291">
        <f t="shared" si="30"/>
        <v>0.40830709528019327</v>
      </c>
      <c r="AO291">
        <f t="shared" si="31"/>
        <v>2.2455247559671179</v>
      </c>
      <c r="AP291">
        <f t="shared" si="32"/>
        <v>-1.289388806084629</v>
      </c>
      <c r="AQ291">
        <f>O291-AF291</f>
        <v>-2.2825790542764786</v>
      </c>
      <c r="AR291">
        <f>P291-AG291</f>
        <v>-7.3736630475555742</v>
      </c>
      <c r="AS291">
        <f>Q291-AH291</f>
        <v>0.54397157703783261</v>
      </c>
      <c r="AT291">
        <f>R291-AI291</f>
        <v>0.32447214290540671</v>
      </c>
      <c r="AU291">
        <f>S291-AJ291</f>
        <v>4.7364999539914265</v>
      </c>
      <c r="AV291">
        <f>T291-AK291</f>
        <v>1.7687193736209217</v>
      </c>
    </row>
    <row r="292" spans="1:48" x14ac:dyDescent="0.25">
      <c r="A292" t="s">
        <v>2738</v>
      </c>
      <c r="B292">
        <v>291</v>
      </c>
      <c r="C292" t="s">
        <v>351</v>
      </c>
      <c r="D292">
        <f>VLOOKUP($B292,'2011B4'!$B:$U,3,FALSE)</f>
        <v>0</v>
      </c>
      <c r="E292">
        <f>VLOOKUP($B292,'2011B4'!$B:$U,4,FALSE)</f>
        <v>378230</v>
      </c>
      <c r="F292">
        <f>VLOOKUP($B292,'2011B4'!$B:$U,5,FALSE)</f>
        <v>194544</v>
      </c>
      <c r="G292">
        <f>VLOOKUP($B292,'2011B4'!$B:$U,6,FALSE)</f>
        <v>183686</v>
      </c>
      <c r="H292">
        <f>VLOOKUP($B292,'2011B4'!$B:$U,7,FALSE)</f>
        <v>107997</v>
      </c>
      <c r="I292">
        <f>VLOOKUP($B292,'2011B4'!$B:$U,8,FALSE)</f>
        <v>88887</v>
      </c>
      <c r="J292">
        <f>VLOOKUP($B292,'2011B4'!$B:$U,9,FALSE)</f>
        <v>19110</v>
      </c>
      <c r="K292">
        <f>VLOOKUP($B292,'2011B4'!$B:$U,10,FALSE)</f>
        <v>28.553261243158921</v>
      </c>
      <c r="L292">
        <f>VLOOKUP($B292,'2011B4'!$B:$U,11,FALSE)</f>
        <v>45.689921046138664</v>
      </c>
      <c r="M292">
        <f>VLOOKUP($B292,'2011B4'!$B:$U,12,FALSE)</f>
        <v>10.403623575013883</v>
      </c>
      <c r="N292">
        <f>VLOOKUP($B292,'2011B4'!$B:$U,13,FALSE)</f>
        <v>82.305064029556377</v>
      </c>
      <c r="O292">
        <f>VLOOKUP($B292,'2011B4'!$B:$U,14,FALSE)</f>
        <v>17.694935970443623</v>
      </c>
      <c r="P292">
        <f>VLOOKUP($B292,'2011B4'!$B:$U,15,FALSE)</f>
        <v>57.917349556006187</v>
      </c>
      <c r="Q292">
        <f>VLOOKUP($B292,'2011B4'!$B:$U,16,FALSE)</f>
        <v>3.6463975851181054</v>
      </c>
      <c r="R292">
        <f>VLOOKUP($B292,'2011B4'!$B:$U,17,FALSE)</f>
        <v>5.7909015991184942</v>
      </c>
      <c r="S292">
        <f>VLOOKUP($B292,'2011B4'!$B:$U,18,FALSE)</f>
        <v>8.6354250581034666</v>
      </c>
      <c r="T292">
        <f>VLOOKUP($B292,'2011B4'!$B:$U,19,FALSE)</f>
        <v>24.009926201653752</v>
      </c>
      <c r="U292">
        <f>VLOOKUP($B292,'2011B4'!$B:$U,20,FALSE)</f>
        <v>42.082650443993813</v>
      </c>
      <c r="V292">
        <f>VLOOKUP($B292,'2001B4'!$E:$W,3,FALSE)</f>
        <v>307868</v>
      </c>
      <c r="W292">
        <f>VLOOKUP($B292,'2001B4'!$E:$W,4,FALSE)</f>
        <v>159095</v>
      </c>
      <c r="X292">
        <f>VLOOKUP($B292,'2001B4'!$E:$W,5,FALSE)</f>
        <v>148773</v>
      </c>
      <c r="Y292">
        <f>VLOOKUP($B292,'2001B4'!$E:$W,6,FALSE)</f>
        <v>92647</v>
      </c>
      <c r="Z292">
        <f>VLOOKUP($B292,'2001B4'!$E:$W,7,FALSE)</f>
        <v>73103</v>
      </c>
      <c r="AA292">
        <f>VLOOKUP($B292,'2001B4'!$E:$W,8,FALSE)</f>
        <v>19544</v>
      </c>
      <c r="AB292">
        <f>VLOOKUP($B292,'2001B4'!$E:$W,9,FALSE)</f>
        <v>30.093091844556756</v>
      </c>
      <c r="AC292">
        <f>VLOOKUP($B292,'2001B4'!$E:$W,10,FALSE)</f>
        <v>45.949275590056253</v>
      </c>
      <c r="AD292">
        <f>VLOOKUP($B292,'2001B4'!$E:$W,11,FALSE)</f>
        <v>13.136792294300715</v>
      </c>
      <c r="AE292">
        <f>VLOOKUP($B292,'2001B4'!$E:$W,12,FALSE)</f>
        <v>78.904875495159047</v>
      </c>
      <c r="AF292">
        <f>VLOOKUP($B292,'2001B4'!$E:$W,13,FALSE)</f>
        <v>21.095124504840957</v>
      </c>
      <c r="AG292">
        <f>VLOOKUP($B292,'2001B4'!$E:$W,14,FALSE)</f>
        <v>65.065247660474711</v>
      </c>
      <c r="AH292">
        <f>VLOOKUP($B292,'2001B4'!$E:$W,15,FALSE)</f>
        <v>4.007685084244498</v>
      </c>
      <c r="AI292">
        <f>VLOOKUP($B292,'2001B4'!$E:$W,16,FALSE)</f>
        <v>6.1189245199520768</v>
      </c>
      <c r="AJ292">
        <f>VLOOKUP($B292,'2001B4'!$E:$W,17,FALSE)</f>
        <v>2.9833669735663326</v>
      </c>
      <c r="AK292">
        <f>VLOOKUP($B292,'2001B4'!$E:$W,18,FALSE)</f>
        <v>21.824775761762389</v>
      </c>
      <c r="AL292">
        <f>VLOOKUP($B292,'2001B4'!$E:$W,19,FALSE)</f>
        <v>34.934752339525289</v>
      </c>
      <c r="AN292">
        <f t="shared" si="30"/>
        <v>-1.5398306013978349</v>
      </c>
      <c r="AO292">
        <f t="shared" si="31"/>
        <v>-0.25935454391758839</v>
      </c>
      <c r="AP292">
        <f t="shared" si="32"/>
        <v>-2.7331687192868319</v>
      </c>
      <c r="AQ292">
        <f>O292-AF292</f>
        <v>-3.4001885343973335</v>
      </c>
      <c r="AR292">
        <f>P292-AG292</f>
        <v>-7.1478981044685241</v>
      </c>
      <c r="AS292">
        <f>Q292-AH292</f>
        <v>-0.36128749912639258</v>
      </c>
      <c r="AT292">
        <f>R292-AI292</f>
        <v>-0.32802292083358253</v>
      </c>
      <c r="AU292">
        <f>S292-AJ292</f>
        <v>5.652058084537134</v>
      </c>
      <c r="AV292">
        <f>T292-AK292</f>
        <v>2.1851504398913626</v>
      </c>
    </row>
    <row r="293" spans="1:48" x14ac:dyDescent="0.25">
      <c r="A293" t="s">
        <v>2740</v>
      </c>
      <c r="B293">
        <v>292</v>
      </c>
      <c r="C293" t="s">
        <v>352</v>
      </c>
      <c r="D293">
        <f>VLOOKUP($B293,'2011B4'!$B:$U,3,FALSE)</f>
        <v>0</v>
      </c>
      <c r="E293">
        <f>VLOOKUP($B293,'2011B4'!$B:$U,4,FALSE)</f>
        <v>693947</v>
      </c>
      <c r="F293">
        <f>VLOOKUP($B293,'2011B4'!$B:$U,5,FALSE)</f>
        <v>352860</v>
      </c>
      <c r="G293">
        <f>VLOOKUP($B293,'2011B4'!$B:$U,6,FALSE)</f>
        <v>341087</v>
      </c>
      <c r="H293">
        <f>VLOOKUP($B293,'2011B4'!$B:$U,7,FALSE)</f>
        <v>186479</v>
      </c>
      <c r="I293">
        <f>VLOOKUP($B293,'2011B4'!$B:$U,8,FALSE)</f>
        <v>155506</v>
      </c>
      <c r="J293">
        <f>VLOOKUP($B293,'2011B4'!$B:$U,9,FALSE)</f>
        <v>30973</v>
      </c>
      <c r="K293">
        <f>VLOOKUP($B293,'2011B4'!$B:$U,10,FALSE)</f>
        <v>26.872225112292437</v>
      </c>
      <c r="L293">
        <f>VLOOKUP($B293,'2011B4'!$B:$U,11,FALSE)</f>
        <v>44.070169472311967</v>
      </c>
      <c r="M293">
        <f>VLOOKUP($B293,'2011B4'!$B:$U,12,FALSE)</f>
        <v>9.0806744320364015</v>
      </c>
      <c r="N293">
        <f>VLOOKUP($B293,'2011B4'!$B:$U,13,FALSE)</f>
        <v>83.390623072839304</v>
      </c>
      <c r="O293">
        <f>VLOOKUP($B293,'2011B4'!$B:$U,14,FALSE)</f>
        <v>16.609376927160699</v>
      </c>
      <c r="P293">
        <f>VLOOKUP($B293,'2011B4'!$B:$U,15,FALSE)</f>
        <v>46.488344532092086</v>
      </c>
      <c r="Q293">
        <f>VLOOKUP($B293,'2011B4'!$B:$U,16,FALSE)</f>
        <v>6.4725786817818625</v>
      </c>
      <c r="R293">
        <f>VLOOKUP($B293,'2011B4'!$B:$U,17,FALSE)</f>
        <v>8.9361268561071228</v>
      </c>
      <c r="S293">
        <f>VLOOKUP($B293,'2011B4'!$B:$U,18,FALSE)</f>
        <v>12.492559483909718</v>
      </c>
      <c r="T293">
        <f>VLOOKUP($B293,'2011B4'!$B:$U,19,FALSE)</f>
        <v>25.610390446109218</v>
      </c>
      <c r="U293">
        <f>VLOOKUP($B293,'2011B4'!$B:$U,20,FALSE)</f>
        <v>53.511655467907914</v>
      </c>
      <c r="V293">
        <f>VLOOKUP($B293,'2001B4'!$E:$W,3,FALSE)</f>
        <v>590913</v>
      </c>
      <c r="W293">
        <f>VLOOKUP($B293,'2001B4'!$E:$W,4,FALSE)</f>
        <v>302946</v>
      </c>
      <c r="X293">
        <f>VLOOKUP($B293,'2001B4'!$E:$W,5,FALSE)</f>
        <v>287967</v>
      </c>
      <c r="Y293">
        <f>VLOOKUP($B293,'2001B4'!$E:$W,6,FALSE)</f>
        <v>151767</v>
      </c>
      <c r="Z293">
        <f>VLOOKUP($B293,'2001B4'!$E:$W,7,FALSE)</f>
        <v>125483</v>
      </c>
      <c r="AA293">
        <f>VLOOKUP($B293,'2001B4'!$E:$W,8,FALSE)</f>
        <v>26284</v>
      </c>
      <c r="AB293">
        <f>VLOOKUP($B293,'2001B4'!$E:$W,9,FALSE)</f>
        <v>25.683476247772514</v>
      </c>
      <c r="AC293">
        <f>VLOOKUP($B293,'2001B4'!$E:$W,10,FALSE)</f>
        <v>41.420913298079526</v>
      </c>
      <c r="AD293">
        <f>VLOOKUP($B293,'2001B4'!$E:$W,11,FALSE)</f>
        <v>9.1274347407862706</v>
      </c>
      <c r="AE293">
        <f>VLOOKUP($B293,'2001B4'!$E:$W,12,FALSE)</f>
        <v>82.681347064908707</v>
      </c>
      <c r="AF293">
        <f>VLOOKUP($B293,'2001B4'!$E:$W,13,FALSE)</f>
        <v>17.31865293509129</v>
      </c>
      <c r="AG293">
        <f>VLOOKUP($B293,'2001B4'!$E:$W,14,FALSE)</f>
        <v>48.776743297291247</v>
      </c>
      <c r="AH293">
        <f>VLOOKUP($B293,'2001B4'!$E:$W,15,FALSE)</f>
        <v>8.9433144227664769</v>
      </c>
      <c r="AI293">
        <f>VLOOKUP($B293,'2001B4'!$E:$W,16,FALSE)</f>
        <v>9.3524942840011338</v>
      </c>
      <c r="AJ293">
        <f>VLOOKUP($B293,'2001B4'!$E:$W,17,FALSE)</f>
        <v>6.0507224890786535</v>
      </c>
      <c r="AK293">
        <f>VLOOKUP($B293,'2001B4'!$E:$W,18,FALSE)</f>
        <v>26.876725506862492</v>
      </c>
      <c r="AL293">
        <f>VLOOKUP($B293,'2001B4'!$E:$W,19,FALSE)</f>
        <v>51.223256702708753</v>
      </c>
      <c r="AN293">
        <f t="shared" si="30"/>
        <v>1.1887488645199227</v>
      </c>
      <c r="AO293">
        <f t="shared" si="31"/>
        <v>2.6492561742324412</v>
      </c>
      <c r="AP293">
        <f t="shared" si="32"/>
        <v>-4.6760308749869139E-2</v>
      </c>
      <c r="AQ293">
        <f>O293-AF293</f>
        <v>-0.70927600793059042</v>
      </c>
      <c r="AR293">
        <f>P293-AG293</f>
        <v>-2.2883987651991617</v>
      </c>
      <c r="AS293">
        <f>Q293-AH293</f>
        <v>-2.4707357409846145</v>
      </c>
      <c r="AT293">
        <f>R293-AI293</f>
        <v>-0.41636742789401104</v>
      </c>
      <c r="AU293">
        <f>S293-AJ293</f>
        <v>6.4418369948310641</v>
      </c>
      <c r="AV293">
        <f>T293-AK293</f>
        <v>-1.2663350607532742</v>
      </c>
    </row>
    <row r="294" spans="1:48" x14ac:dyDescent="0.25">
      <c r="A294" t="s">
        <v>2455</v>
      </c>
      <c r="B294">
        <v>293</v>
      </c>
      <c r="C294" t="s">
        <v>353</v>
      </c>
      <c r="D294">
        <f>VLOOKUP($B294,'2011B4'!$B:$U,3,FALSE)</f>
        <v>0</v>
      </c>
      <c r="E294">
        <f>VLOOKUP($B294,'2011B4'!$B:$U,4,FALSE)</f>
        <v>643291</v>
      </c>
      <c r="F294">
        <f>VLOOKUP($B294,'2011B4'!$B:$U,5,FALSE)</f>
        <v>324159</v>
      </c>
      <c r="G294">
        <f>VLOOKUP($B294,'2011B4'!$B:$U,6,FALSE)</f>
        <v>319132</v>
      </c>
      <c r="H294">
        <f>VLOOKUP($B294,'2011B4'!$B:$U,7,FALSE)</f>
        <v>187929</v>
      </c>
      <c r="I294">
        <f>VLOOKUP($B294,'2011B4'!$B:$U,8,FALSE)</f>
        <v>122938</v>
      </c>
      <c r="J294">
        <f>VLOOKUP($B294,'2011B4'!$B:$U,9,FALSE)</f>
        <v>64991</v>
      </c>
      <c r="K294">
        <f>VLOOKUP($B294,'2011B4'!$B:$U,10,FALSE)</f>
        <v>29.213684009258639</v>
      </c>
      <c r="L294">
        <f>VLOOKUP($B294,'2011B4'!$B:$U,11,FALSE)</f>
        <v>37.925215712042551</v>
      </c>
      <c r="M294">
        <f>VLOOKUP($B294,'2011B4'!$B:$U,12,FALSE)</f>
        <v>20.364927365478859</v>
      </c>
      <c r="N294">
        <f>VLOOKUP($B294,'2011B4'!$B:$U,13,FALSE)</f>
        <v>65.417258645552309</v>
      </c>
      <c r="O294">
        <f>VLOOKUP($B294,'2011B4'!$B:$U,14,FALSE)</f>
        <v>34.582741354447691</v>
      </c>
      <c r="P294">
        <f>VLOOKUP($B294,'2011B4'!$B:$U,15,FALSE)</f>
        <v>66.301103076161738</v>
      </c>
      <c r="Q294">
        <f>VLOOKUP($B294,'2011B4'!$B:$U,16,FALSE)</f>
        <v>3.2118512842616096</v>
      </c>
      <c r="R294">
        <f>VLOOKUP($B294,'2011B4'!$B:$U,17,FALSE)</f>
        <v>4.7549872558253377</v>
      </c>
      <c r="S294">
        <f>VLOOKUP($B294,'2011B4'!$B:$U,18,FALSE)</f>
        <v>4.325037647196547</v>
      </c>
      <c r="T294">
        <f>VLOOKUP($B294,'2011B4'!$B:$U,19,FALSE)</f>
        <v>21.40702073655476</v>
      </c>
      <c r="U294">
        <f>VLOOKUP($B294,'2011B4'!$B:$U,20,FALSE)</f>
        <v>33.698896923838255</v>
      </c>
      <c r="V294">
        <f>VLOOKUP($B294,'2001B4'!$E:$W,3,FALSE)</f>
        <v>518390</v>
      </c>
      <c r="W294">
        <f>VLOOKUP($B294,'2001B4'!$E:$W,4,FALSE)</f>
        <v>263424</v>
      </c>
      <c r="X294">
        <f>VLOOKUP($B294,'2001B4'!$E:$W,5,FALSE)</f>
        <v>254966</v>
      </c>
      <c r="Y294">
        <f>VLOOKUP($B294,'2001B4'!$E:$W,6,FALSE)</f>
        <v>162512</v>
      </c>
      <c r="Z294">
        <f>VLOOKUP($B294,'2001B4'!$E:$W,7,FALSE)</f>
        <v>108384</v>
      </c>
      <c r="AA294">
        <f>VLOOKUP($B294,'2001B4'!$E:$W,8,FALSE)</f>
        <v>54128</v>
      </c>
      <c r="AB294">
        <f>VLOOKUP($B294,'2001B4'!$E:$W,9,FALSE)</f>
        <v>31.349370165319545</v>
      </c>
      <c r="AC294">
        <f>VLOOKUP($B294,'2001B4'!$E:$W,10,FALSE)</f>
        <v>41.144314868804663</v>
      </c>
      <c r="AD294">
        <f>VLOOKUP($B294,'2001B4'!$E:$W,11,FALSE)</f>
        <v>21.229497266302175</v>
      </c>
      <c r="AE294">
        <f>VLOOKUP($B294,'2001B4'!$E:$W,12,FALSE)</f>
        <v>66.692921138131339</v>
      </c>
      <c r="AF294">
        <f>VLOOKUP($B294,'2001B4'!$E:$W,13,FALSE)</f>
        <v>33.307078861868661</v>
      </c>
      <c r="AG294">
        <f>VLOOKUP($B294,'2001B4'!$E:$W,14,FALSE)</f>
        <v>71.714088805749739</v>
      </c>
      <c r="AH294">
        <f>VLOOKUP($B294,'2001B4'!$E:$W,15,FALSE)</f>
        <v>4.956557054248302</v>
      </c>
      <c r="AI294">
        <f>VLOOKUP($B294,'2001B4'!$E:$W,16,FALSE)</f>
        <v>4.682731121394113</v>
      </c>
      <c r="AJ294">
        <f>VLOOKUP($B294,'2001B4'!$E:$W,17,FALSE)</f>
        <v>2.5013537461848969</v>
      </c>
      <c r="AK294">
        <f>VLOOKUP($B294,'2001B4'!$E:$W,18,FALSE)</f>
        <v>16.145269272422958</v>
      </c>
      <c r="AL294">
        <f>VLOOKUP($B294,'2001B4'!$E:$W,19,FALSE)</f>
        <v>28.285911194250261</v>
      </c>
      <c r="AN294">
        <f t="shared" si="30"/>
        <v>-2.1356861560609062</v>
      </c>
      <c r="AO294">
        <f t="shared" si="31"/>
        <v>-3.2190991567621126</v>
      </c>
      <c r="AP294">
        <f t="shared" si="32"/>
        <v>-0.86456990082331586</v>
      </c>
      <c r="AQ294">
        <f>O294-AF294</f>
        <v>1.2756624925790305</v>
      </c>
      <c r="AR294">
        <f>P294-AG294</f>
        <v>-5.4129857295880015</v>
      </c>
      <c r="AS294">
        <f>Q294-AH294</f>
        <v>-1.7447057699866924</v>
      </c>
      <c r="AT294">
        <f>R294-AI294</f>
        <v>7.2256134431224694E-2</v>
      </c>
      <c r="AU294">
        <f>S294-AJ294</f>
        <v>1.8236839010116501</v>
      </c>
      <c r="AV294">
        <f>T294-AK294</f>
        <v>5.2617514641318017</v>
      </c>
    </row>
    <row r="295" spans="1:48" x14ac:dyDescent="0.25">
      <c r="A295" t="s">
        <v>2457</v>
      </c>
      <c r="B295">
        <v>294</v>
      </c>
      <c r="C295" t="s">
        <v>354</v>
      </c>
      <c r="D295">
        <f>VLOOKUP($B295,'2011B4'!$B:$U,3,FALSE)</f>
        <v>0</v>
      </c>
      <c r="E295">
        <f>VLOOKUP($B295,'2011B4'!$B:$U,4,FALSE)</f>
        <v>317917</v>
      </c>
      <c r="F295">
        <f>VLOOKUP($B295,'2011B4'!$B:$U,5,FALSE)</f>
        <v>161223</v>
      </c>
      <c r="G295">
        <f>VLOOKUP($B295,'2011B4'!$B:$U,6,FALSE)</f>
        <v>156694</v>
      </c>
      <c r="H295">
        <f>VLOOKUP($B295,'2011B4'!$B:$U,7,FALSE)</f>
        <v>83936</v>
      </c>
      <c r="I295">
        <f>VLOOKUP($B295,'2011B4'!$B:$U,8,FALSE)</f>
        <v>56056</v>
      </c>
      <c r="J295">
        <f>VLOOKUP($B295,'2011B4'!$B:$U,9,FALSE)</f>
        <v>27880</v>
      </c>
      <c r="K295">
        <f>VLOOKUP($B295,'2011B4'!$B:$U,10,FALSE)</f>
        <v>26.401859604865418</v>
      </c>
      <c r="L295">
        <f>VLOOKUP($B295,'2011B4'!$B:$U,11,FALSE)</f>
        <v>34.769232677719678</v>
      </c>
      <c r="M295">
        <f>VLOOKUP($B295,'2011B4'!$B:$U,12,FALSE)</f>
        <v>17.792640432945742</v>
      </c>
      <c r="N295">
        <f>VLOOKUP($B295,'2011B4'!$B:$U,13,FALSE)</f>
        <v>66.784216545939771</v>
      </c>
      <c r="O295">
        <f>VLOOKUP($B295,'2011B4'!$B:$U,14,FALSE)</f>
        <v>33.215783454060237</v>
      </c>
      <c r="P295">
        <f>VLOOKUP($B295,'2011B4'!$B:$U,15,FALSE)</f>
        <v>76.806138009912303</v>
      </c>
      <c r="Q295">
        <f>VLOOKUP($B295,'2011B4'!$B:$U,16,FALSE)</f>
        <v>2.0444147922226459</v>
      </c>
      <c r="R295">
        <f>VLOOKUP($B295,'2011B4'!$B:$U,17,FALSE)</f>
        <v>2.6949104079298514</v>
      </c>
      <c r="S295">
        <f>VLOOKUP($B295,'2011B4'!$B:$U,18,FALSE)</f>
        <v>2.4637819290888294</v>
      </c>
      <c r="T295">
        <f>VLOOKUP($B295,'2011B4'!$B:$U,19,FALSE)</f>
        <v>15.99075486084636</v>
      </c>
      <c r="U295">
        <f>VLOOKUP($B295,'2011B4'!$B:$U,20,FALSE)</f>
        <v>23.193861990087687</v>
      </c>
      <c r="V295">
        <f>VLOOKUP($B295,'2001B4'!$E:$W,3,FALSE)</f>
        <v>250582</v>
      </c>
      <c r="W295">
        <f>VLOOKUP($B295,'2001B4'!$E:$W,4,FALSE)</f>
        <v>127474</v>
      </c>
      <c r="X295">
        <f>VLOOKUP($B295,'2001B4'!$E:$W,5,FALSE)</f>
        <v>123108</v>
      </c>
      <c r="Y295">
        <f>VLOOKUP($B295,'2001B4'!$E:$W,6,FALSE)</f>
        <v>80296</v>
      </c>
      <c r="Z295">
        <f>VLOOKUP($B295,'2001B4'!$E:$W,7,FALSE)</f>
        <v>52055</v>
      </c>
      <c r="AA295">
        <f>VLOOKUP($B295,'2001B4'!$E:$W,8,FALSE)</f>
        <v>28241</v>
      </c>
      <c r="AB295">
        <f>VLOOKUP($B295,'2001B4'!$E:$W,9,FALSE)</f>
        <v>32.043802028876769</v>
      </c>
      <c r="AC295">
        <f>VLOOKUP($B295,'2001B4'!$E:$W,10,FALSE)</f>
        <v>40.835778276354397</v>
      </c>
      <c r="AD295">
        <f>VLOOKUP($B295,'2001B4'!$E:$W,11,FALSE)</f>
        <v>22.940020144913408</v>
      </c>
      <c r="AE295">
        <f>VLOOKUP($B295,'2001B4'!$E:$W,12,FALSE)</f>
        <v>64.828883132410084</v>
      </c>
      <c r="AF295">
        <f>VLOOKUP($B295,'2001B4'!$E:$W,13,FALSE)</f>
        <v>35.171116867589916</v>
      </c>
      <c r="AG295">
        <f>VLOOKUP($B295,'2001B4'!$E:$W,14,FALSE)</f>
        <v>79.712563514994528</v>
      </c>
      <c r="AH295">
        <f>VLOOKUP($B295,'2001B4'!$E:$W,15,FALSE)</f>
        <v>2.3189199960147455</v>
      </c>
      <c r="AI295">
        <f>VLOOKUP($B295,'2001B4'!$E:$W,16,FALSE)</f>
        <v>2.6925376108398922</v>
      </c>
      <c r="AJ295">
        <f>VLOOKUP($B295,'2001B4'!$E:$W,17,FALSE)</f>
        <v>1.4546179137192388</v>
      </c>
      <c r="AK295">
        <f>VLOOKUP($B295,'2001B4'!$E:$W,18,FALSE)</f>
        <v>13.821360964431603</v>
      </c>
      <c r="AL295">
        <f>VLOOKUP($B295,'2001B4'!$E:$W,19,FALSE)</f>
        <v>20.287436485005472</v>
      </c>
      <c r="AN295">
        <f t="shared" si="30"/>
        <v>-5.6419424240113507</v>
      </c>
      <c r="AO295">
        <f t="shared" si="31"/>
        <v>-6.0665455986347183</v>
      </c>
      <c r="AP295">
        <f t="shared" si="32"/>
        <v>-5.1473797119676661</v>
      </c>
      <c r="AQ295">
        <f>O295-AF295</f>
        <v>-1.9553334135296794</v>
      </c>
      <c r="AR295">
        <f>P295-AG295</f>
        <v>-2.9064255050822254</v>
      </c>
      <c r="AS295">
        <f>Q295-AH295</f>
        <v>-0.27450520379209964</v>
      </c>
      <c r="AT295">
        <f>R295-AI295</f>
        <v>2.3727970899591888E-3</v>
      </c>
      <c r="AU295">
        <f>S295-AJ295</f>
        <v>1.0091640153695907</v>
      </c>
      <c r="AV295">
        <f>T295-AK295</f>
        <v>2.169393896414757</v>
      </c>
    </row>
    <row r="296" spans="1:48" x14ac:dyDescent="0.25">
      <c r="A296" t="s">
        <v>2459</v>
      </c>
      <c r="B296">
        <v>295</v>
      </c>
      <c r="C296" t="s">
        <v>355</v>
      </c>
      <c r="D296">
        <f>VLOOKUP($B296,'2011B4'!$B:$U,3,FALSE)</f>
        <v>0</v>
      </c>
      <c r="E296">
        <f>VLOOKUP($B296,'2011B4'!$B:$U,4,FALSE)</f>
        <v>142334</v>
      </c>
      <c r="F296">
        <f>VLOOKUP($B296,'2011B4'!$B:$U,5,FALSE)</f>
        <v>73170</v>
      </c>
      <c r="G296">
        <f>VLOOKUP($B296,'2011B4'!$B:$U,6,FALSE)</f>
        <v>69164</v>
      </c>
      <c r="H296">
        <f>VLOOKUP($B296,'2011B4'!$B:$U,7,FALSE)</f>
        <v>38759</v>
      </c>
      <c r="I296">
        <f>VLOOKUP($B296,'2011B4'!$B:$U,8,FALSE)</f>
        <v>26748</v>
      </c>
      <c r="J296">
        <f>VLOOKUP($B296,'2011B4'!$B:$U,9,FALSE)</f>
        <v>12011</v>
      </c>
      <c r="K296">
        <f>VLOOKUP($B296,'2011B4'!$B:$U,10,FALSE)</f>
        <v>27.231019995222503</v>
      </c>
      <c r="L296">
        <f>VLOOKUP($B296,'2011B4'!$B:$U,11,FALSE)</f>
        <v>36.555965559655597</v>
      </c>
      <c r="M296">
        <f>VLOOKUP($B296,'2011B4'!$B:$U,12,FALSE)</f>
        <v>17.365970736221158</v>
      </c>
      <c r="N296">
        <f>VLOOKUP($B296,'2011B4'!$B:$U,13,FALSE)</f>
        <v>69.011068397017468</v>
      </c>
      <c r="O296">
        <f>VLOOKUP($B296,'2011B4'!$B:$U,14,FALSE)</f>
        <v>30.988931602982532</v>
      </c>
      <c r="P296">
        <f>VLOOKUP($B296,'2011B4'!$B:$U,15,FALSE)</f>
        <v>66.500683712170087</v>
      </c>
      <c r="Q296">
        <f>VLOOKUP($B296,'2011B4'!$B:$U,16,FALSE)</f>
        <v>3.0754147423824145</v>
      </c>
      <c r="R296">
        <f>VLOOKUP($B296,'2011B4'!$B:$U,17,FALSE)</f>
        <v>5.6219200701772492</v>
      </c>
      <c r="S296">
        <f>VLOOKUP($B296,'2011B4'!$B:$U,18,FALSE)</f>
        <v>2.6161665677649064</v>
      </c>
      <c r="T296">
        <f>VLOOKUP($B296,'2011B4'!$B:$U,19,FALSE)</f>
        <v>22.185814907505353</v>
      </c>
      <c r="U296">
        <f>VLOOKUP($B296,'2011B4'!$B:$U,20,FALSE)</f>
        <v>33.499316287829927</v>
      </c>
      <c r="V296">
        <f>VLOOKUP($B296,'2001B4'!$E:$W,3,FALSE)</f>
        <v>100980</v>
      </c>
      <c r="W296">
        <f>VLOOKUP($B296,'2001B4'!$E:$W,4,FALSE)</f>
        <v>52007</v>
      </c>
      <c r="X296">
        <f>VLOOKUP($B296,'2001B4'!$E:$W,5,FALSE)</f>
        <v>48973</v>
      </c>
      <c r="Y296">
        <f>VLOOKUP($B296,'2001B4'!$E:$W,6,FALSE)</f>
        <v>30337</v>
      </c>
      <c r="Z296">
        <f>VLOOKUP($B296,'2001B4'!$E:$W,7,FALSE)</f>
        <v>19597</v>
      </c>
      <c r="AA296">
        <f>VLOOKUP($B296,'2001B4'!$E:$W,8,FALSE)</f>
        <v>10740</v>
      </c>
      <c r="AB296">
        <f>VLOOKUP($B296,'2001B4'!$E:$W,9,FALSE)</f>
        <v>30.042582689641513</v>
      </c>
      <c r="AC296">
        <f>VLOOKUP($B296,'2001B4'!$E:$W,10,FALSE)</f>
        <v>37.681465956505853</v>
      </c>
      <c r="AD296">
        <f>VLOOKUP($B296,'2001B4'!$E:$W,11,FALSE)</f>
        <v>21.930451473260774</v>
      </c>
      <c r="AE296">
        <f>VLOOKUP($B296,'2001B4'!$E:$W,12,FALSE)</f>
        <v>64.597685994000713</v>
      </c>
      <c r="AF296">
        <f>VLOOKUP($B296,'2001B4'!$E:$W,13,FALSE)</f>
        <v>35.402314005999273</v>
      </c>
      <c r="AG296">
        <f>VLOOKUP($B296,'2001B4'!$E:$W,14,FALSE)</f>
        <v>76.655569107031027</v>
      </c>
      <c r="AH296">
        <f>VLOOKUP($B296,'2001B4'!$E:$W,15,FALSE)</f>
        <v>2.7721923723505948</v>
      </c>
      <c r="AI296">
        <f>VLOOKUP($B296,'2001B4'!$E:$W,16,FALSE)</f>
        <v>5.1784949072090187</v>
      </c>
      <c r="AJ296">
        <f>VLOOKUP($B296,'2001B4'!$E:$W,17,FALSE)</f>
        <v>2.7623034578237795</v>
      </c>
      <c r="AK296">
        <f>VLOOKUP($B296,'2001B4'!$E:$W,18,FALSE)</f>
        <v>12.631440155585588</v>
      </c>
      <c r="AL296">
        <f>VLOOKUP($B296,'2001B4'!$E:$W,19,FALSE)</f>
        <v>23.344430892968973</v>
      </c>
      <c r="AN296">
        <f t="shared" si="30"/>
        <v>-2.8115626944190097</v>
      </c>
      <c r="AO296">
        <f t="shared" si="31"/>
        <v>-1.1255003968502564</v>
      </c>
      <c r="AP296">
        <f t="shared" si="32"/>
        <v>-4.5644807370396165</v>
      </c>
      <c r="AQ296">
        <f>O296-AF296</f>
        <v>-4.4133824030167403</v>
      </c>
      <c r="AR296">
        <f>P296-AG296</f>
        <v>-10.154885394860941</v>
      </c>
      <c r="AS296">
        <f>Q296-AH296</f>
        <v>0.30322237003181973</v>
      </c>
      <c r="AT296">
        <f>R296-AI296</f>
        <v>0.44342516296823042</v>
      </c>
      <c r="AU296">
        <f>S296-AJ296</f>
        <v>-0.14613689005887309</v>
      </c>
      <c r="AV296">
        <f>T296-AK296</f>
        <v>9.5543747519197648</v>
      </c>
    </row>
    <row r="297" spans="1:48" x14ac:dyDescent="0.25">
      <c r="A297" t="s">
        <v>2461</v>
      </c>
      <c r="B297">
        <v>296</v>
      </c>
      <c r="C297" t="s">
        <v>356</v>
      </c>
      <c r="D297">
        <f>VLOOKUP($B297,'2011B4'!$B:$U,3,FALSE)</f>
        <v>0</v>
      </c>
      <c r="E297">
        <f>VLOOKUP($B297,'2011B4'!$B:$U,4,FALSE)</f>
        <v>383461</v>
      </c>
      <c r="F297">
        <f>VLOOKUP($B297,'2011B4'!$B:$U,5,FALSE)</f>
        <v>193715</v>
      </c>
      <c r="G297">
        <f>VLOOKUP($B297,'2011B4'!$B:$U,6,FALSE)</f>
        <v>189746</v>
      </c>
      <c r="H297">
        <f>VLOOKUP($B297,'2011B4'!$B:$U,7,FALSE)</f>
        <v>120045</v>
      </c>
      <c r="I297">
        <f>VLOOKUP($B297,'2011B4'!$B:$U,8,FALSE)</f>
        <v>69320</v>
      </c>
      <c r="J297">
        <f>VLOOKUP($B297,'2011B4'!$B:$U,9,FALSE)</f>
        <v>50725</v>
      </c>
      <c r="K297">
        <f>VLOOKUP($B297,'2011B4'!$B:$U,10,FALSE)</f>
        <v>31.305660810356201</v>
      </c>
      <c r="L297">
        <f>VLOOKUP($B297,'2011B4'!$B:$U,11,FALSE)</f>
        <v>35.784528818109081</v>
      </c>
      <c r="M297">
        <f>VLOOKUP($B297,'2011B4'!$B:$U,12,FALSE)</f>
        <v>26.733106363243493</v>
      </c>
      <c r="N297">
        <f>VLOOKUP($B297,'2011B4'!$B:$U,13,FALSE)</f>
        <v>57.745012287059019</v>
      </c>
      <c r="O297">
        <f>VLOOKUP($B297,'2011B4'!$B:$U,14,FALSE)</f>
        <v>42.254987712940981</v>
      </c>
      <c r="P297">
        <f>VLOOKUP($B297,'2011B4'!$B:$U,15,FALSE)</f>
        <v>78.323128826689995</v>
      </c>
      <c r="Q297">
        <f>VLOOKUP($B297,'2011B4'!$B:$U,16,FALSE)</f>
        <v>2.7981173726519222</v>
      </c>
      <c r="R297">
        <f>VLOOKUP($B297,'2011B4'!$B:$U,17,FALSE)</f>
        <v>2.2708151110000419</v>
      </c>
      <c r="S297">
        <f>VLOOKUP($B297,'2011B4'!$B:$U,18,FALSE)</f>
        <v>2.6615019367737096</v>
      </c>
      <c r="T297">
        <f>VLOOKUP($B297,'2011B4'!$B:$U,19,FALSE)</f>
        <v>13.946436752884335</v>
      </c>
      <c r="U297">
        <f>VLOOKUP($B297,'2011B4'!$B:$U,20,FALSE)</f>
        <v>21.676871173310008</v>
      </c>
      <c r="V297">
        <f>VLOOKUP($B297,'2001B4'!$E:$W,3,FALSE)</f>
        <v>296049</v>
      </c>
      <c r="W297">
        <f>VLOOKUP($B297,'2001B4'!$E:$W,4,FALSE)</f>
        <v>150419</v>
      </c>
      <c r="X297">
        <f>VLOOKUP($B297,'2001B4'!$E:$W,5,FALSE)</f>
        <v>145630</v>
      </c>
      <c r="Y297">
        <f>VLOOKUP($B297,'2001B4'!$E:$W,6,FALSE)</f>
        <v>96101</v>
      </c>
      <c r="Z297">
        <f>VLOOKUP($B297,'2001B4'!$E:$W,7,FALSE)</f>
        <v>54665</v>
      </c>
      <c r="AA297">
        <f>VLOOKUP($B297,'2001B4'!$E:$W,8,FALSE)</f>
        <v>41436</v>
      </c>
      <c r="AB297">
        <f>VLOOKUP($B297,'2001B4'!$E:$W,9,FALSE)</f>
        <v>32.46118041270195</v>
      </c>
      <c r="AC297">
        <f>VLOOKUP($B297,'2001B4'!$E:$W,10,FALSE)</f>
        <v>36.34181852026672</v>
      </c>
      <c r="AD297">
        <f>VLOOKUP($B297,'2001B4'!$E:$W,11,FALSE)</f>
        <v>28.452928654810133</v>
      </c>
      <c r="AE297">
        <f>VLOOKUP($B297,'2001B4'!$E:$W,12,FALSE)</f>
        <v>56.882862821406647</v>
      </c>
      <c r="AF297">
        <f>VLOOKUP($B297,'2001B4'!$E:$W,13,FALSE)</f>
        <v>43.117137178593353</v>
      </c>
      <c r="AG297">
        <f>VLOOKUP($B297,'2001B4'!$E:$W,14,FALSE)</f>
        <v>84.883612033173435</v>
      </c>
      <c r="AH297">
        <f>VLOOKUP($B297,'2001B4'!$E:$W,15,FALSE)</f>
        <v>1.8553396946962051</v>
      </c>
      <c r="AI297">
        <f>VLOOKUP($B297,'2001B4'!$E:$W,16,FALSE)</f>
        <v>2.1976878492419432</v>
      </c>
      <c r="AJ297">
        <f>VLOOKUP($B297,'2001B4'!$E:$W,17,FALSE)</f>
        <v>1.3995692032340974</v>
      </c>
      <c r="AK297">
        <f>VLOOKUP($B297,'2001B4'!$E:$W,18,FALSE)</f>
        <v>9.663791219654323</v>
      </c>
      <c r="AL297">
        <f>VLOOKUP($B297,'2001B4'!$E:$W,19,FALSE)</f>
        <v>15.116387966826565</v>
      </c>
      <c r="AN297">
        <f t="shared" si="30"/>
        <v>-1.1555196023457484</v>
      </c>
      <c r="AO297">
        <f t="shared" si="31"/>
        <v>-0.55728970215763951</v>
      </c>
      <c r="AP297">
        <f t="shared" si="32"/>
        <v>-1.7198222915666399</v>
      </c>
      <c r="AQ297">
        <f>O297-AF297</f>
        <v>-0.86214946565237227</v>
      </c>
      <c r="AR297">
        <f>P297-AG297</f>
        <v>-6.5604832064834397</v>
      </c>
      <c r="AS297">
        <f>Q297-AH297</f>
        <v>0.9427776779557171</v>
      </c>
      <c r="AT297">
        <f>R297-AI297</f>
        <v>7.3127261758098694E-2</v>
      </c>
      <c r="AU297">
        <f>S297-AJ297</f>
        <v>1.2619327335396122</v>
      </c>
      <c r="AV297">
        <f>T297-AK297</f>
        <v>4.2826455332300117</v>
      </c>
    </row>
    <row r="298" spans="1:48" x14ac:dyDescent="0.25">
      <c r="A298" t="s">
        <v>3016</v>
      </c>
      <c r="B298">
        <v>297</v>
      </c>
      <c r="C298" t="s">
        <v>357</v>
      </c>
      <c r="D298">
        <f>VLOOKUP($B298,'2011B4'!$B:$U,3,FALSE)</f>
        <v>0</v>
      </c>
      <c r="E298">
        <f>VLOOKUP($B298,'2011B4'!$B:$U,4,FALSE)</f>
        <v>258840</v>
      </c>
      <c r="F298">
        <f>VLOOKUP($B298,'2011B4'!$B:$U,5,FALSE)</f>
        <v>132531</v>
      </c>
      <c r="G298">
        <f>VLOOKUP($B298,'2011B4'!$B:$U,6,FALSE)</f>
        <v>126309</v>
      </c>
      <c r="H298">
        <f>VLOOKUP($B298,'2011B4'!$B:$U,7,FALSE)</f>
        <v>90592</v>
      </c>
      <c r="I298">
        <f>VLOOKUP($B298,'2011B4'!$B:$U,8,FALSE)</f>
        <v>56867</v>
      </c>
      <c r="J298">
        <f>VLOOKUP($B298,'2011B4'!$B:$U,9,FALSE)</f>
        <v>33725</v>
      </c>
      <c r="K298">
        <f>VLOOKUP($B298,'2011B4'!$B:$U,10,FALSE)</f>
        <v>34.999227321897699</v>
      </c>
      <c r="L298">
        <f>VLOOKUP($B298,'2011B4'!$B:$U,11,FALSE)</f>
        <v>42.908451607548422</v>
      </c>
      <c r="M298">
        <f>VLOOKUP($B298,'2011B4'!$B:$U,12,FALSE)</f>
        <v>26.700393479482855</v>
      </c>
      <c r="N298">
        <f>VLOOKUP($B298,'2011B4'!$B:$U,13,FALSE)</f>
        <v>62.772651006711413</v>
      </c>
      <c r="O298">
        <f>VLOOKUP($B298,'2011B4'!$B:$U,14,FALSE)</f>
        <v>37.227348993288587</v>
      </c>
      <c r="P298">
        <f>VLOOKUP($B298,'2011B4'!$B:$U,15,FALSE)</f>
        <v>74.365286117979522</v>
      </c>
      <c r="Q298">
        <f>VLOOKUP($B298,'2011B4'!$B:$U,16,FALSE)</f>
        <v>2.7518986223949136</v>
      </c>
      <c r="R298">
        <f>VLOOKUP($B298,'2011B4'!$B:$U,17,FALSE)</f>
        <v>2.7397562698693041</v>
      </c>
      <c r="S298">
        <f>VLOOKUP($B298,'2011B4'!$B:$U,18,FALSE)</f>
        <v>2.5145708230307311</v>
      </c>
      <c r="T298">
        <f>VLOOKUP($B298,'2011B4'!$B:$U,19,FALSE)</f>
        <v>17.628488166725539</v>
      </c>
      <c r="U298">
        <f>VLOOKUP($B298,'2011B4'!$B:$U,20,FALSE)</f>
        <v>25.634713882020488</v>
      </c>
      <c r="V298">
        <f>VLOOKUP($B298,'2001B4'!$E:$W,3,FALSE)</f>
        <v>192790</v>
      </c>
      <c r="W298">
        <f>VLOOKUP($B298,'2001B4'!$E:$W,4,FALSE)</f>
        <v>99319</v>
      </c>
      <c r="X298">
        <f>VLOOKUP($B298,'2001B4'!$E:$W,5,FALSE)</f>
        <v>93471</v>
      </c>
      <c r="Y298">
        <f>VLOOKUP($B298,'2001B4'!$E:$W,6,FALSE)</f>
        <v>73051</v>
      </c>
      <c r="Z298">
        <f>VLOOKUP($B298,'2001B4'!$E:$W,7,FALSE)</f>
        <v>46787</v>
      </c>
      <c r="AA298">
        <f>VLOOKUP($B298,'2001B4'!$E:$W,8,FALSE)</f>
        <v>26264</v>
      </c>
      <c r="AB298">
        <f>VLOOKUP($B298,'2001B4'!$E:$W,9,FALSE)</f>
        <v>37.891488147725504</v>
      </c>
      <c r="AC298">
        <f>VLOOKUP($B298,'2001B4'!$E:$W,10,FALSE)</f>
        <v>47.107804146235864</v>
      </c>
      <c r="AD298">
        <f>VLOOKUP($B298,'2001B4'!$E:$W,11,FALSE)</f>
        <v>28.098554631917921</v>
      </c>
      <c r="AE298">
        <f>VLOOKUP($B298,'2001B4'!$E:$W,12,FALSE)</f>
        <v>64.047035632640217</v>
      </c>
      <c r="AF298">
        <f>VLOOKUP($B298,'2001B4'!$E:$W,13,FALSE)</f>
        <v>35.95296436735979</v>
      </c>
      <c r="AG298">
        <f>VLOOKUP($B298,'2001B4'!$E:$W,14,FALSE)</f>
        <v>75.163926571847057</v>
      </c>
      <c r="AH298">
        <f>VLOOKUP($B298,'2001B4'!$E:$W,15,FALSE)</f>
        <v>3.0266526125583493</v>
      </c>
      <c r="AI298">
        <f>VLOOKUP($B298,'2001B4'!$E:$W,16,FALSE)</f>
        <v>3.5769530875689584</v>
      </c>
      <c r="AJ298">
        <f>VLOOKUP($B298,'2001B4'!$E:$W,17,FALSE)</f>
        <v>0.87746916537761299</v>
      </c>
      <c r="AK298">
        <f>VLOOKUP($B298,'2001B4'!$E:$W,18,FALSE)</f>
        <v>17.354998562648014</v>
      </c>
      <c r="AL298">
        <f>VLOOKUP($B298,'2001B4'!$E:$W,19,FALSE)</f>
        <v>24.836073428152943</v>
      </c>
      <c r="AN298">
        <f t="shared" si="30"/>
        <v>-2.8922608258278046</v>
      </c>
      <c r="AO298">
        <f t="shared" si="31"/>
        <v>-4.1993525386874424</v>
      </c>
      <c r="AP298">
        <f t="shared" si="32"/>
        <v>-1.3981611524350654</v>
      </c>
      <c r="AQ298">
        <f>O298-AF298</f>
        <v>1.2743846259287963</v>
      </c>
      <c r="AR298">
        <f>P298-AG298</f>
        <v>-0.79864045386753446</v>
      </c>
      <c r="AS298">
        <f>Q298-AH298</f>
        <v>-0.27475399016343571</v>
      </c>
      <c r="AT298">
        <f>R298-AI298</f>
        <v>-0.83719681769965426</v>
      </c>
      <c r="AU298">
        <f>S298-AJ298</f>
        <v>1.6371016576531181</v>
      </c>
      <c r="AV298">
        <f>T298-AK298</f>
        <v>0.27348960407752543</v>
      </c>
    </row>
    <row r="299" spans="1:48" x14ac:dyDescent="0.25">
      <c r="A299" t="s">
        <v>2465</v>
      </c>
      <c r="B299">
        <v>298</v>
      </c>
      <c r="C299" t="s">
        <v>358</v>
      </c>
      <c r="D299">
        <f>VLOOKUP($B299,'2011B4'!$B:$U,3,FALSE)</f>
        <v>0</v>
      </c>
      <c r="E299">
        <f>VLOOKUP($B299,'2011B4'!$B:$U,4,FALSE)</f>
        <v>825922</v>
      </c>
      <c r="F299">
        <f>VLOOKUP($B299,'2011B4'!$B:$U,5,FALSE)</f>
        <v>410749</v>
      </c>
      <c r="G299">
        <f>VLOOKUP($B299,'2011B4'!$B:$U,6,FALSE)</f>
        <v>415173</v>
      </c>
      <c r="H299">
        <f>VLOOKUP($B299,'2011B4'!$B:$U,7,FALSE)</f>
        <v>289142</v>
      </c>
      <c r="I299">
        <f>VLOOKUP($B299,'2011B4'!$B:$U,8,FALSE)</f>
        <v>185442</v>
      </c>
      <c r="J299">
        <f>VLOOKUP($B299,'2011B4'!$B:$U,9,FALSE)</f>
        <v>103700</v>
      </c>
      <c r="K299">
        <f>VLOOKUP($B299,'2011B4'!$B:$U,10,FALSE)</f>
        <v>35.008390622843322</v>
      </c>
      <c r="L299">
        <f>VLOOKUP($B299,'2011B4'!$B:$U,11,FALSE)</f>
        <v>45.147279725574499</v>
      </c>
      <c r="M299">
        <f>VLOOKUP($B299,'2011B4'!$B:$U,12,FALSE)</f>
        <v>24.977539483540596</v>
      </c>
      <c r="N299">
        <f>VLOOKUP($B299,'2011B4'!$B:$U,13,FALSE)</f>
        <v>64.135269175699136</v>
      </c>
      <c r="O299">
        <f>VLOOKUP($B299,'2011B4'!$B:$U,14,FALSE)</f>
        <v>35.864730824300864</v>
      </c>
      <c r="P299">
        <f>VLOOKUP($B299,'2011B4'!$B:$U,15,FALSE)</f>
        <v>39.387913205276298</v>
      </c>
      <c r="Q299">
        <f>VLOOKUP($B299,'2011B4'!$B:$U,16,FALSE)</f>
        <v>5.5453721700756029</v>
      </c>
      <c r="R299">
        <f>VLOOKUP($B299,'2011B4'!$B:$U,17,FALSE)</f>
        <v>9.7087244329775686</v>
      </c>
      <c r="S299">
        <f>VLOOKUP($B299,'2011B4'!$B:$U,18,FALSE)</f>
        <v>8.0503697145347282</v>
      </c>
      <c r="T299">
        <f>VLOOKUP($B299,'2011B4'!$B:$U,19,FALSE)</f>
        <v>37.307620477135799</v>
      </c>
      <c r="U299">
        <f>VLOOKUP($B299,'2011B4'!$B:$U,20,FALSE)</f>
        <v>60.612086794723695</v>
      </c>
      <c r="V299">
        <f>VLOOKUP($B299,'2001B4'!$E:$W,3,FALSE)</f>
        <v>660923</v>
      </c>
      <c r="W299">
        <f>VLOOKUP($B299,'2001B4'!$E:$W,4,FALSE)</f>
        <v>333553</v>
      </c>
      <c r="X299">
        <f>VLOOKUP($B299,'2001B4'!$E:$W,5,FALSE)</f>
        <v>327370</v>
      </c>
      <c r="Y299">
        <f>VLOOKUP($B299,'2001B4'!$E:$W,6,FALSE)</f>
        <v>223688</v>
      </c>
      <c r="Z299">
        <f>VLOOKUP($B299,'2001B4'!$E:$W,7,FALSE)</f>
        <v>149742</v>
      </c>
      <c r="AA299">
        <f>VLOOKUP($B299,'2001B4'!$E:$W,8,FALSE)</f>
        <v>73946</v>
      </c>
      <c r="AB299">
        <f>VLOOKUP($B299,'2001B4'!$E:$W,9,FALSE)</f>
        <v>33.844789786404775</v>
      </c>
      <c r="AC299">
        <f>VLOOKUP($B299,'2001B4'!$E:$W,10,FALSE)</f>
        <v>44.893015502783669</v>
      </c>
      <c r="AD299">
        <f>VLOOKUP($B299,'2001B4'!$E:$W,11,FALSE)</f>
        <v>22.587897486024989</v>
      </c>
      <c r="AE299">
        <f>VLOOKUP($B299,'2001B4'!$E:$W,12,FALSE)</f>
        <v>66.942348270805766</v>
      </c>
      <c r="AF299">
        <f>VLOOKUP($B299,'2001B4'!$E:$W,13,FALSE)</f>
        <v>33.057651729194234</v>
      </c>
      <c r="AG299">
        <f>VLOOKUP($B299,'2001B4'!$E:$W,14,FALSE)</f>
        <v>39.729444583527055</v>
      </c>
      <c r="AH299">
        <f>VLOOKUP($B299,'2001B4'!$E:$W,15,FALSE)</f>
        <v>7.5180608704981937</v>
      </c>
      <c r="AI299">
        <f>VLOOKUP($B299,'2001B4'!$E:$W,16,FALSE)</f>
        <v>9.8038339115196163</v>
      </c>
      <c r="AJ299">
        <f>VLOOKUP($B299,'2001B4'!$E:$W,17,FALSE)</f>
        <v>4.6935910732806407</v>
      </c>
      <c r="AK299">
        <f>VLOOKUP($B299,'2001B4'!$E:$W,18,FALSE)</f>
        <v>38.255069561174494</v>
      </c>
      <c r="AL299">
        <f>VLOOKUP($B299,'2001B4'!$E:$W,19,FALSE)</f>
        <v>60.270555416472945</v>
      </c>
      <c r="AN299">
        <f t="shared" si="30"/>
        <v>1.1636008364385475</v>
      </c>
      <c r="AO299">
        <f t="shared" si="31"/>
        <v>0.25426422279083027</v>
      </c>
      <c r="AP299">
        <f t="shared" si="32"/>
        <v>2.3896419975156071</v>
      </c>
      <c r="AQ299">
        <f>O299-AF299</f>
        <v>2.80707909510663</v>
      </c>
      <c r="AR299">
        <f>P299-AG299</f>
        <v>-0.34153137825075675</v>
      </c>
      <c r="AS299">
        <f>Q299-AH299</f>
        <v>-1.9726887004225908</v>
      </c>
      <c r="AT299">
        <f>R299-AI299</f>
        <v>-9.5109478542047654E-2</v>
      </c>
      <c r="AU299">
        <f>S299-AJ299</f>
        <v>3.3567786412540874</v>
      </c>
      <c r="AV299">
        <f>T299-AK299</f>
        <v>-0.94744908403869488</v>
      </c>
    </row>
    <row r="300" spans="1:48" x14ac:dyDescent="0.25">
      <c r="A300" t="s">
        <v>2467</v>
      </c>
      <c r="B300">
        <v>299</v>
      </c>
      <c r="C300" t="s">
        <v>359</v>
      </c>
      <c r="D300">
        <f>VLOOKUP($B300,'2011B4'!$B:$U,3,FALSE)</f>
        <v>0</v>
      </c>
      <c r="E300">
        <f>VLOOKUP($B300,'2011B4'!$B:$U,4,FALSE)</f>
        <v>395124</v>
      </c>
      <c r="F300">
        <f>VLOOKUP($B300,'2011B4'!$B:$U,5,FALSE)</f>
        <v>196285</v>
      </c>
      <c r="G300">
        <f>VLOOKUP($B300,'2011B4'!$B:$U,6,FALSE)</f>
        <v>198839</v>
      </c>
      <c r="H300">
        <f>VLOOKUP($B300,'2011B4'!$B:$U,7,FALSE)</f>
        <v>110594</v>
      </c>
      <c r="I300">
        <f>VLOOKUP($B300,'2011B4'!$B:$U,8,FALSE)</f>
        <v>67203</v>
      </c>
      <c r="J300">
        <f>VLOOKUP($B300,'2011B4'!$B:$U,9,FALSE)</f>
        <v>43391</v>
      </c>
      <c r="K300">
        <f>VLOOKUP($B300,'2011B4'!$B:$U,10,FALSE)</f>
        <v>27.989694374424229</v>
      </c>
      <c r="L300">
        <f>VLOOKUP($B300,'2011B4'!$B:$U,11,FALSE)</f>
        <v>34.237460835010317</v>
      </c>
      <c r="M300">
        <f>VLOOKUP($B300,'2011B4'!$B:$U,12,FALSE)</f>
        <v>21.822177741791098</v>
      </c>
      <c r="N300">
        <f>VLOOKUP($B300,'2011B4'!$B:$U,13,FALSE)</f>
        <v>60.765502649329981</v>
      </c>
      <c r="O300">
        <f>VLOOKUP($B300,'2011B4'!$B:$U,14,FALSE)</f>
        <v>39.234497350670019</v>
      </c>
      <c r="P300">
        <f>VLOOKUP($B300,'2011B4'!$B:$U,15,FALSE)</f>
        <v>60.368555256162182</v>
      </c>
      <c r="Q300">
        <f>VLOOKUP($B300,'2011B4'!$B:$U,16,FALSE)</f>
        <v>7.3394578367723398</v>
      </c>
      <c r="R300">
        <f>VLOOKUP($B300,'2011B4'!$B:$U,17,FALSE)</f>
        <v>6.5075863066712474</v>
      </c>
      <c r="S300">
        <f>VLOOKUP($B300,'2011B4'!$B:$U,18,FALSE)</f>
        <v>4.2425448035155613</v>
      </c>
      <c r="T300">
        <f>VLOOKUP($B300,'2011B4'!$B:$U,19,FALSE)</f>
        <v>21.541855796878675</v>
      </c>
      <c r="U300">
        <f>VLOOKUP($B300,'2011B4'!$B:$U,20,FALSE)</f>
        <v>39.631444743837818</v>
      </c>
      <c r="V300">
        <f>VLOOKUP($B300,'2001B4'!$E:$W,3,FALSE)</f>
        <v>299108</v>
      </c>
      <c r="W300">
        <f>VLOOKUP($B300,'2001B4'!$E:$W,4,FALSE)</f>
        <v>149891</v>
      </c>
      <c r="X300">
        <f>VLOOKUP($B300,'2001B4'!$E:$W,5,FALSE)</f>
        <v>149217</v>
      </c>
      <c r="Y300">
        <f>VLOOKUP($B300,'2001B4'!$E:$W,6,FALSE)</f>
        <v>92095</v>
      </c>
      <c r="Z300">
        <f>VLOOKUP($B300,'2001B4'!$E:$W,7,FALSE)</f>
        <v>57147</v>
      </c>
      <c r="AA300">
        <f>VLOOKUP($B300,'2001B4'!$E:$W,8,FALSE)</f>
        <v>34948</v>
      </c>
      <c r="AB300">
        <f>VLOOKUP($B300,'2001B4'!$E:$W,9,FALSE)</f>
        <v>30.789881915562272</v>
      </c>
      <c r="AC300">
        <f>VLOOKUP($B300,'2001B4'!$E:$W,10,FALSE)</f>
        <v>38.125704678733214</v>
      </c>
      <c r="AD300">
        <f>VLOOKUP($B300,'2001B4'!$E:$W,11,FALSE)</f>
        <v>23.420923889369174</v>
      </c>
      <c r="AE300">
        <f>VLOOKUP($B300,'2001B4'!$E:$W,12,FALSE)</f>
        <v>62.052228676909714</v>
      </c>
      <c r="AF300">
        <f>VLOOKUP($B300,'2001B4'!$E:$W,13,FALSE)</f>
        <v>37.947771323090286</v>
      </c>
      <c r="AG300">
        <f>VLOOKUP($B300,'2001B4'!$E:$W,14,FALSE)</f>
        <v>76.85759270318691</v>
      </c>
      <c r="AH300">
        <f>VLOOKUP($B300,'2001B4'!$E:$W,15,FALSE)</f>
        <v>3.4073511048373963</v>
      </c>
      <c r="AI300">
        <f>VLOOKUP($B300,'2001B4'!$E:$W,16,FALSE)</f>
        <v>5.0567348933166842</v>
      </c>
      <c r="AJ300">
        <f>VLOOKUP($B300,'2001B4'!$E:$W,17,FALSE)</f>
        <v>1.583147836473207</v>
      </c>
      <c r="AK300">
        <f>VLOOKUP($B300,'2001B4'!$E:$W,18,FALSE)</f>
        <v>13.095173462185787</v>
      </c>
      <c r="AL300">
        <f>VLOOKUP($B300,'2001B4'!$E:$W,19,FALSE)</f>
        <v>23.14240729681309</v>
      </c>
      <c r="AN300">
        <f t="shared" si="30"/>
        <v>-2.8001875411380439</v>
      </c>
      <c r="AO300">
        <f t="shared" si="31"/>
        <v>-3.888243843722897</v>
      </c>
      <c r="AP300">
        <f t="shared" si="32"/>
        <v>-1.5987461475780762</v>
      </c>
      <c r="AQ300">
        <f>O300-AF300</f>
        <v>1.2867260275797321</v>
      </c>
      <c r="AR300">
        <f>P300-AG300</f>
        <v>-16.489037447024728</v>
      </c>
      <c r="AS300">
        <f>Q300-AH300</f>
        <v>3.9321067319349434</v>
      </c>
      <c r="AT300">
        <f>R300-AI300</f>
        <v>1.4508514133545631</v>
      </c>
      <c r="AU300">
        <f>S300-AJ300</f>
        <v>2.6593969670423543</v>
      </c>
      <c r="AV300">
        <f>T300-AK300</f>
        <v>8.4466823346928877</v>
      </c>
    </row>
    <row r="301" spans="1:48" x14ac:dyDescent="0.25">
      <c r="A301" t="s">
        <v>1838</v>
      </c>
      <c r="B301">
        <v>300</v>
      </c>
      <c r="C301" t="s">
        <v>360</v>
      </c>
      <c r="D301">
        <f>VLOOKUP($B301,'2011B4'!$B:$U,3,FALSE)</f>
        <v>0</v>
      </c>
      <c r="E301">
        <f>VLOOKUP($B301,'2011B4'!$B:$U,4,FALSE)</f>
        <v>887142</v>
      </c>
      <c r="F301">
        <f>VLOOKUP($B301,'2011B4'!$B:$U,5,FALSE)</f>
        <v>452905</v>
      </c>
      <c r="G301">
        <f>VLOOKUP($B301,'2011B4'!$B:$U,6,FALSE)</f>
        <v>434237</v>
      </c>
      <c r="H301">
        <f>VLOOKUP($B301,'2011B4'!$B:$U,7,FALSE)</f>
        <v>253200</v>
      </c>
      <c r="I301">
        <f>VLOOKUP($B301,'2011B4'!$B:$U,8,FALSE)</f>
        <v>198464</v>
      </c>
      <c r="J301">
        <f>VLOOKUP($B301,'2011B4'!$B:$U,9,FALSE)</f>
        <v>54736</v>
      </c>
      <c r="K301">
        <f>VLOOKUP($B301,'2011B4'!$B:$U,10,FALSE)</f>
        <v>28.541090377865096</v>
      </c>
      <c r="L301">
        <f>VLOOKUP($B301,'2011B4'!$B:$U,11,FALSE)</f>
        <v>43.82022719996467</v>
      </c>
      <c r="M301">
        <f>VLOOKUP($B301,'2011B4'!$B:$U,12,FALSE)</f>
        <v>12.60509813765294</v>
      </c>
      <c r="N301">
        <f>VLOOKUP($B301,'2011B4'!$B:$U,13,FALSE)</f>
        <v>78.382306477093209</v>
      </c>
      <c r="O301">
        <f>VLOOKUP($B301,'2011B4'!$B:$U,14,FALSE)</f>
        <v>21.617693522906791</v>
      </c>
      <c r="P301">
        <f>VLOOKUP($B301,'2011B4'!$B:$U,15,FALSE)</f>
        <v>66.108214849920998</v>
      </c>
      <c r="Q301">
        <f>VLOOKUP($B301,'2011B4'!$B:$U,16,FALSE)</f>
        <v>3.8278041074249605</v>
      </c>
      <c r="R301">
        <f>VLOOKUP($B301,'2011B4'!$B:$U,17,FALSE)</f>
        <v>5.2456556082148502</v>
      </c>
      <c r="S301">
        <f>VLOOKUP($B301,'2011B4'!$B:$U,18,FALSE)</f>
        <v>5.6240126382306483</v>
      </c>
      <c r="T301">
        <f>VLOOKUP($B301,'2011B4'!$B:$U,19,FALSE)</f>
        <v>19.194312796208528</v>
      </c>
      <c r="U301">
        <f>VLOOKUP($B301,'2011B4'!$B:$U,20,FALSE)</f>
        <v>33.891785150078988</v>
      </c>
      <c r="V301">
        <f>VLOOKUP($B301,'2001B4'!$E:$W,3,FALSE)</f>
        <v>905764</v>
      </c>
      <c r="W301">
        <f>VLOOKUP($B301,'2001B4'!$E:$W,4,FALSE)</f>
        <v>466191</v>
      </c>
      <c r="X301">
        <f>VLOOKUP($B301,'2001B4'!$E:$W,5,FALSE)</f>
        <v>439573</v>
      </c>
      <c r="Y301">
        <f>VLOOKUP($B301,'2001B4'!$E:$W,6,FALSE)</f>
        <v>237030</v>
      </c>
      <c r="Z301">
        <f>VLOOKUP($B301,'2001B4'!$E:$W,7,FALSE)</f>
        <v>185239</v>
      </c>
      <c r="AA301">
        <f>VLOOKUP($B301,'2001B4'!$E:$W,8,FALSE)</f>
        <v>51791</v>
      </c>
      <c r="AB301">
        <f>VLOOKUP($B301,'2001B4'!$E:$W,9,FALSE)</f>
        <v>26.169068322432775</v>
      </c>
      <c r="AC301">
        <f>VLOOKUP($B301,'2001B4'!$E:$W,10,FALSE)</f>
        <v>39.734572310490762</v>
      </c>
      <c r="AD301">
        <f>VLOOKUP($B301,'2001B4'!$E:$W,11,FALSE)</f>
        <v>11.78211582604027</v>
      </c>
      <c r="AE301">
        <f>VLOOKUP($B301,'2001B4'!$E:$W,12,FALSE)</f>
        <v>78.150023203813873</v>
      </c>
      <c r="AF301">
        <f>VLOOKUP($B301,'2001B4'!$E:$W,13,FALSE)</f>
        <v>21.849976796186137</v>
      </c>
      <c r="AG301">
        <f>VLOOKUP($B301,'2001B4'!$E:$W,14,FALSE)</f>
        <v>66.694089355777749</v>
      </c>
      <c r="AH301">
        <f>VLOOKUP($B301,'2001B4'!$E:$W,15,FALSE)</f>
        <v>5.4183014808252121</v>
      </c>
      <c r="AI301">
        <f>VLOOKUP($B301,'2001B4'!$E:$W,16,FALSE)</f>
        <v>6.2747331561405728</v>
      </c>
      <c r="AJ301">
        <f>VLOOKUP($B301,'2001B4'!$E:$W,17,FALSE)</f>
        <v>2.2435978568113741</v>
      </c>
      <c r="AK301">
        <f>VLOOKUP($B301,'2001B4'!$E:$W,18,FALSE)</f>
        <v>19.369278150445091</v>
      </c>
      <c r="AL301">
        <f>VLOOKUP($B301,'2001B4'!$E:$W,19,FALSE)</f>
        <v>33.305910644222251</v>
      </c>
      <c r="AN301">
        <f t="shared" si="30"/>
        <v>2.3720220554323213</v>
      </c>
      <c r="AO301">
        <f t="shared" si="31"/>
        <v>4.0856548894739078</v>
      </c>
      <c r="AP301">
        <f t="shared" si="32"/>
        <v>0.82298231161266955</v>
      </c>
      <c r="AQ301">
        <f>O301-AF301</f>
        <v>-0.2322832732793465</v>
      </c>
      <c r="AR301">
        <f>P301-AG301</f>
        <v>-0.58587450585675072</v>
      </c>
      <c r="AS301">
        <f>Q301-AH301</f>
        <v>-1.5904973734002517</v>
      </c>
      <c r="AT301">
        <f>R301-AI301</f>
        <v>-1.0290775479257226</v>
      </c>
      <c r="AU301">
        <f>S301-AJ301</f>
        <v>3.3804147814192742</v>
      </c>
      <c r="AV301">
        <f>T301-AK301</f>
        <v>-0.17496535423656212</v>
      </c>
    </row>
    <row r="302" spans="1:48" x14ac:dyDescent="0.25">
      <c r="A302" t="s">
        <v>1840</v>
      </c>
      <c r="B302">
        <v>301</v>
      </c>
      <c r="C302" t="s">
        <v>361</v>
      </c>
      <c r="D302">
        <f>VLOOKUP($B302,'2011B4'!$B:$U,3,FALSE)</f>
        <v>0</v>
      </c>
      <c r="E302">
        <f>VLOOKUP($B302,'2011B4'!$B:$U,4,FALSE)</f>
        <v>1949258</v>
      </c>
      <c r="F302">
        <f>VLOOKUP($B302,'2011B4'!$B:$U,5,FALSE)</f>
        <v>997848</v>
      </c>
      <c r="G302">
        <f>VLOOKUP($B302,'2011B4'!$B:$U,6,FALSE)</f>
        <v>951410</v>
      </c>
      <c r="H302">
        <f>VLOOKUP($B302,'2011B4'!$B:$U,7,FALSE)</f>
        <v>504947</v>
      </c>
      <c r="I302">
        <f>VLOOKUP($B302,'2011B4'!$B:$U,8,FALSE)</f>
        <v>446663</v>
      </c>
      <c r="J302">
        <f>VLOOKUP($B302,'2011B4'!$B:$U,9,FALSE)</f>
        <v>58284</v>
      </c>
      <c r="K302">
        <f>VLOOKUP($B302,'2011B4'!$B:$U,10,FALSE)</f>
        <v>25.904574971604582</v>
      </c>
      <c r="L302">
        <f>VLOOKUP($B302,'2011B4'!$B:$U,11,FALSE)</f>
        <v>44.762629177991037</v>
      </c>
      <c r="M302">
        <f>VLOOKUP($B302,'2011B4'!$B:$U,12,FALSE)</f>
        <v>6.1260655238015156</v>
      </c>
      <c r="N302">
        <f>VLOOKUP($B302,'2011B4'!$B:$U,13,FALSE)</f>
        <v>88.457402460060166</v>
      </c>
      <c r="O302">
        <f>VLOOKUP($B302,'2011B4'!$B:$U,14,FALSE)</f>
        <v>11.542597539939834</v>
      </c>
      <c r="P302">
        <f>VLOOKUP($B302,'2011B4'!$B:$U,15,FALSE)</f>
        <v>59.751023374730416</v>
      </c>
      <c r="Q302">
        <f>VLOOKUP($B302,'2011B4'!$B:$U,16,FALSE)</f>
        <v>8.2662140779131263</v>
      </c>
      <c r="R302">
        <f>VLOOKUP($B302,'2011B4'!$B:$U,17,FALSE)</f>
        <v>7.9228117010300085</v>
      </c>
      <c r="S302">
        <f>VLOOKUP($B302,'2011B4'!$B:$U,18,FALSE)</f>
        <v>7.5766367559367627</v>
      </c>
      <c r="T302">
        <f>VLOOKUP($B302,'2011B4'!$B:$U,19,FALSE)</f>
        <v>16.483314090389687</v>
      </c>
      <c r="U302">
        <f>VLOOKUP($B302,'2011B4'!$B:$U,20,FALSE)</f>
        <v>40.248976625269577</v>
      </c>
      <c r="V302">
        <f>VLOOKUP($B302,'2001B4'!$E:$W,3,FALSE)</f>
        <v>1637344</v>
      </c>
      <c r="W302">
        <f>VLOOKUP($B302,'2001B4'!$E:$W,4,FALSE)</f>
        <v>841044</v>
      </c>
      <c r="X302">
        <f>VLOOKUP($B302,'2001B4'!$E:$W,5,FALSE)</f>
        <v>796300</v>
      </c>
      <c r="Y302">
        <f>VLOOKUP($B302,'2001B4'!$E:$W,6,FALSE)</f>
        <v>397132</v>
      </c>
      <c r="Z302">
        <f>VLOOKUP($B302,'2001B4'!$E:$W,7,FALSE)</f>
        <v>362643</v>
      </c>
      <c r="AA302">
        <f>VLOOKUP($B302,'2001B4'!$E:$W,8,FALSE)</f>
        <v>34489</v>
      </c>
      <c r="AB302">
        <f>VLOOKUP($B302,'2001B4'!$E:$W,9,FALSE)</f>
        <v>24.254646549533877</v>
      </c>
      <c r="AC302">
        <f>VLOOKUP($B302,'2001B4'!$E:$W,10,FALSE)</f>
        <v>43.118195956454116</v>
      </c>
      <c r="AD302">
        <f>VLOOKUP($B302,'2001B4'!$E:$W,11,FALSE)</f>
        <v>4.3311565992716314</v>
      </c>
      <c r="AE302">
        <f>VLOOKUP($B302,'2001B4'!$E:$W,12,FALSE)</f>
        <v>91.315482005982901</v>
      </c>
      <c r="AF302">
        <f>VLOOKUP($B302,'2001B4'!$E:$W,13,FALSE)</f>
        <v>8.6845179940171029</v>
      </c>
      <c r="AG302">
        <f>VLOOKUP($B302,'2001B4'!$E:$W,14,FALSE)</f>
        <v>63.22683641711069</v>
      </c>
      <c r="AH302">
        <f>VLOOKUP($B302,'2001B4'!$E:$W,15,FALSE)</f>
        <v>7.6934117623359484</v>
      </c>
      <c r="AI302">
        <f>VLOOKUP($B302,'2001B4'!$E:$W,16,FALSE)</f>
        <v>9.0176565978062708</v>
      </c>
      <c r="AJ302">
        <f>VLOOKUP($B302,'2001B4'!$E:$W,17,FALSE)</f>
        <v>3.3978626753824925</v>
      </c>
      <c r="AK302">
        <f>VLOOKUP($B302,'2001B4'!$E:$W,18,FALSE)</f>
        <v>16.664232547364605</v>
      </c>
      <c r="AL302">
        <f>VLOOKUP($B302,'2001B4'!$E:$W,19,FALSE)</f>
        <v>36.77316358288931</v>
      </c>
      <c r="AN302">
        <f t="shared" si="30"/>
        <v>1.6499284220707047</v>
      </c>
      <c r="AO302">
        <f t="shared" si="31"/>
        <v>1.6444332215369215</v>
      </c>
      <c r="AP302">
        <f t="shared" si="32"/>
        <v>1.7949089245298842</v>
      </c>
      <c r="AQ302">
        <f>O302-AF302</f>
        <v>2.8580795459227311</v>
      </c>
      <c r="AR302">
        <f>P302-AG302</f>
        <v>-3.475813042380274</v>
      </c>
      <c r="AS302">
        <f>Q302-AH302</f>
        <v>0.57280231557717798</v>
      </c>
      <c r="AT302">
        <f>R302-AI302</f>
        <v>-1.0948448967762623</v>
      </c>
      <c r="AU302">
        <f>S302-AJ302</f>
        <v>4.1787740805542697</v>
      </c>
      <c r="AV302">
        <f>T302-AK302</f>
        <v>-0.18091845697491848</v>
      </c>
    </row>
    <row r="303" spans="1:48" x14ac:dyDescent="0.25">
      <c r="A303" t="s">
        <v>1842</v>
      </c>
      <c r="B303">
        <v>302</v>
      </c>
      <c r="C303" t="s">
        <v>362</v>
      </c>
      <c r="D303">
        <f>VLOOKUP($B303,'2011B4'!$B:$U,3,FALSE)</f>
        <v>0</v>
      </c>
      <c r="E303">
        <f>VLOOKUP($B303,'2011B4'!$B:$U,4,FALSE)</f>
        <v>1008183</v>
      </c>
      <c r="F303">
        <f>VLOOKUP($B303,'2011B4'!$B:$U,5,FALSE)</f>
        <v>513292</v>
      </c>
      <c r="G303">
        <f>VLOOKUP($B303,'2011B4'!$B:$U,6,FALSE)</f>
        <v>494891</v>
      </c>
      <c r="H303">
        <f>VLOOKUP($B303,'2011B4'!$B:$U,7,FALSE)</f>
        <v>266383</v>
      </c>
      <c r="I303">
        <f>VLOOKUP($B303,'2011B4'!$B:$U,8,FALSE)</f>
        <v>223057</v>
      </c>
      <c r="J303">
        <f>VLOOKUP($B303,'2011B4'!$B:$U,9,FALSE)</f>
        <v>43326</v>
      </c>
      <c r="K303">
        <f>VLOOKUP($B303,'2011B4'!$B:$U,10,FALSE)</f>
        <v>26.422088053458548</v>
      </c>
      <c r="L303">
        <f>VLOOKUP($B303,'2011B4'!$B:$U,11,FALSE)</f>
        <v>43.456161405204057</v>
      </c>
      <c r="M303">
        <f>VLOOKUP($B303,'2011B4'!$B:$U,12,FALSE)</f>
        <v>8.7546550654588593</v>
      </c>
      <c r="N303">
        <f>VLOOKUP($B303,'2011B4'!$B:$U,13,FALSE)</f>
        <v>83.735448583430625</v>
      </c>
      <c r="O303">
        <f>VLOOKUP($B303,'2011B4'!$B:$U,14,FALSE)</f>
        <v>16.264551416569375</v>
      </c>
      <c r="P303">
        <f>VLOOKUP($B303,'2011B4'!$B:$U,15,FALSE)</f>
        <v>57.176696711126468</v>
      </c>
      <c r="Q303">
        <f>VLOOKUP($B303,'2011B4'!$B:$U,16,FALSE)</f>
        <v>6.9013413018098007</v>
      </c>
      <c r="R303">
        <f>VLOOKUP($B303,'2011B4'!$B:$U,17,FALSE)</f>
        <v>9.814440110667725</v>
      </c>
      <c r="S303">
        <f>VLOOKUP($B303,'2011B4'!$B:$U,18,FALSE)</f>
        <v>6.8825713352578806</v>
      </c>
      <c r="T303">
        <f>VLOOKUP($B303,'2011B4'!$B:$U,19,FALSE)</f>
        <v>19.224950541138139</v>
      </c>
      <c r="U303">
        <f>VLOOKUP($B303,'2011B4'!$B:$U,20,FALSE)</f>
        <v>42.823303288873547</v>
      </c>
      <c r="V303">
        <f>VLOOKUP($B303,'2001B4'!$E:$W,3,FALSE)</f>
        <v>822035</v>
      </c>
      <c r="W303">
        <f>VLOOKUP($B303,'2001B4'!$E:$W,4,FALSE)</f>
        <v>420251</v>
      </c>
      <c r="X303">
        <f>VLOOKUP($B303,'2001B4'!$E:$W,5,FALSE)</f>
        <v>401784</v>
      </c>
      <c r="Y303">
        <f>VLOOKUP($B303,'2001B4'!$E:$W,6,FALSE)</f>
        <v>209415</v>
      </c>
      <c r="Z303">
        <f>VLOOKUP($B303,'2001B4'!$E:$W,7,FALSE)</f>
        <v>177987</v>
      </c>
      <c r="AA303">
        <f>VLOOKUP($B303,'2001B4'!$E:$W,8,FALSE)</f>
        <v>31428</v>
      </c>
      <c r="AB303">
        <f>VLOOKUP($B303,'2001B4'!$E:$W,9,FALSE)</f>
        <v>25.475192662112928</v>
      </c>
      <c r="AC303">
        <f>VLOOKUP($B303,'2001B4'!$E:$W,10,FALSE)</f>
        <v>42.352546454380835</v>
      </c>
      <c r="AD303">
        <f>VLOOKUP($B303,'2001B4'!$E:$W,11,FALSE)</f>
        <v>7.8221133743503977</v>
      </c>
      <c r="AE303">
        <f>VLOOKUP($B303,'2001B4'!$E:$W,12,FALSE)</f>
        <v>84.992479048778748</v>
      </c>
      <c r="AF303">
        <f>VLOOKUP($B303,'2001B4'!$E:$W,13,FALSE)</f>
        <v>15.00752095122126</v>
      </c>
      <c r="AG303">
        <f>VLOOKUP($B303,'2001B4'!$E:$W,14,FALSE)</f>
        <v>56.558508225294261</v>
      </c>
      <c r="AH303">
        <f>VLOOKUP($B303,'2001B4'!$E:$W,15,FALSE)</f>
        <v>7.7568464532149086</v>
      </c>
      <c r="AI303">
        <f>VLOOKUP($B303,'2001B4'!$E:$W,16,FALSE)</f>
        <v>10.50784327770217</v>
      </c>
      <c r="AJ303">
        <f>VLOOKUP($B303,'2001B4'!$E:$W,17,FALSE)</f>
        <v>3.8965690136809688</v>
      </c>
      <c r="AK303">
        <f>VLOOKUP($B303,'2001B4'!$E:$W,18,FALSE)</f>
        <v>21.280233030107681</v>
      </c>
      <c r="AL303">
        <f>VLOOKUP($B303,'2001B4'!$E:$W,19,FALSE)</f>
        <v>43.441491774705739</v>
      </c>
      <c r="AN303">
        <f t="shared" si="30"/>
        <v>0.9468953913456204</v>
      </c>
      <c r="AO303">
        <f t="shared" si="31"/>
        <v>1.1036149508232214</v>
      </c>
      <c r="AP303">
        <f t="shared" si="32"/>
        <v>0.93254169110846163</v>
      </c>
      <c r="AQ303">
        <f>O303-AF303</f>
        <v>1.2570304653481159</v>
      </c>
      <c r="AR303">
        <f>P303-AG303</f>
        <v>0.61818848583220642</v>
      </c>
      <c r="AS303">
        <f>Q303-AH303</f>
        <v>-0.85550515140510797</v>
      </c>
      <c r="AT303">
        <f>R303-AI303</f>
        <v>-0.69340316703444493</v>
      </c>
      <c r="AU303">
        <f>S303-AJ303</f>
        <v>2.9860023215769118</v>
      </c>
      <c r="AV303">
        <f>T303-AK303</f>
        <v>-2.0552824889695422</v>
      </c>
    </row>
    <row r="304" spans="1:48" x14ac:dyDescent="0.25">
      <c r="A304" t="s">
        <v>1846</v>
      </c>
      <c r="B304">
        <v>303</v>
      </c>
      <c r="C304" t="s">
        <v>363</v>
      </c>
      <c r="D304" t="str">
        <f>VLOOKUP($B304,'2011B4'!$B:$U,3,FALSE)</f>
        <v>YM</v>
      </c>
      <c r="E304">
        <f>VLOOKUP($B304,'2011B4'!$B:$U,4,FALSE)</f>
        <v>1693622</v>
      </c>
      <c r="F304">
        <f>VLOOKUP($B304,'2011B4'!$B:$U,5,FALSE)</f>
        <v>867004</v>
      </c>
      <c r="G304">
        <f>VLOOKUP($B304,'2011B4'!$B:$U,6,FALSE)</f>
        <v>826618</v>
      </c>
      <c r="H304">
        <f>VLOOKUP($B304,'2011B4'!$B:$U,7,FALSE)</f>
        <v>440078</v>
      </c>
      <c r="I304">
        <f>VLOOKUP($B304,'2011B4'!$B:$U,8,FALSE)</f>
        <v>390045</v>
      </c>
      <c r="J304">
        <f>VLOOKUP($B304,'2011B4'!$B:$U,9,FALSE)</f>
        <v>50033</v>
      </c>
      <c r="K304">
        <f>VLOOKUP($B304,'2011B4'!$B:$U,10,FALSE)</f>
        <v>25.984428638739931</v>
      </c>
      <c r="L304">
        <f>VLOOKUP($B304,'2011B4'!$B:$U,11,FALSE)</f>
        <v>44.987681717731405</v>
      </c>
      <c r="M304">
        <f>VLOOKUP($B304,'2011B4'!$B:$U,12,FALSE)</f>
        <v>6.0527353626463487</v>
      </c>
      <c r="N304">
        <f>VLOOKUP($B304,'2011B4'!$B:$U,13,FALSE)</f>
        <v>88.630879071437334</v>
      </c>
      <c r="O304">
        <f>VLOOKUP($B304,'2011B4'!$B:$U,14,FALSE)</f>
        <v>11.369120928562664</v>
      </c>
      <c r="P304">
        <f>VLOOKUP($B304,'2011B4'!$B:$U,15,FALSE)</f>
        <v>57.036707129190731</v>
      </c>
      <c r="Q304">
        <f>VLOOKUP($B304,'2011B4'!$B:$U,16,FALSE)</f>
        <v>7.3814187484945855</v>
      </c>
      <c r="R304">
        <f>VLOOKUP($B304,'2011B4'!$B:$U,17,FALSE)</f>
        <v>10.204554647130736</v>
      </c>
      <c r="S304">
        <f>VLOOKUP($B304,'2011B4'!$B:$U,18,FALSE)</f>
        <v>5.0804630088302529</v>
      </c>
      <c r="T304">
        <f>VLOOKUP($B304,'2011B4'!$B:$U,19,FALSE)</f>
        <v>20.296856466353692</v>
      </c>
      <c r="U304">
        <f>VLOOKUP($B304,'2011B4'!$B:$U,20,FALSE)</f>
        <v>42.963292870809269</v>
      </c>
      <c r="V304">
        <f>VLOOKUP($B304,'2001B4'!$E:$W,3,FALSE)</f>
        <v>1647201</v>
      </c>
      <c r="W304">
        <f>VLOOKUP($B304,'2001B4'!$E:$W,4,FALSE)</f>
        <v>848578</v>
      </c>
      <c r="X304">
        <f>VLOOKUP($B304,'2001B4'!$E:$W,5,FALSE)</f>
        <v>798623</v>
      </c>
      <c r="Y304">
        <f>VLOOKUP($B304,'2001B4'!$E:$W,6,FALSE)</f>
        <v>406522</v>
      </c>
      <c r="Z304">
        <f>VLOOKUP($B304,'2001B4'!$E:$W,7,FALSE)</f>
        <v>361121</v>
      </c>
      <c r="AA304">
        <f>VLOOKUP($B304,'2001B4'!$E:$W,8,FALSE)</f>
        <v>45401</v>
      </c>
      <c r="AB304">
        <f>VLOOKUP($B304,'2001B4'!$E:$W,9,FALSE)</f>
        <v>24.679562482052887</v>
      </c>
      <c r="AC304">
        <f>VLOOKUP($B304,'2001B4'!$E:$W,10,FALSE)</f>
        <v>42.55601724296411</v>
      </c>
      <c r="AD304">
        <f>VLOOKUP($B304,'2001B4'!$E:$W,11,FALSE)</f>
        <v>5.684910151598439</v>
      </c>
      <c r="AE304">
        <f>VLOOKUP($B304,'2001B4'!$E:$W,12,FALSE)</f>
        <v>88.831846738921882</v>
      </c>
      <c r="AF304">
        <f>VLOOKUP($B304,'2001B4'!$E:$W,13,FALSE)</f>
        <v>11.168153261078121</v>
      </c>
      <c r="AG304">
        <f>VLOOKUP($B304,'2001B4'!$E:$W,14,FALSE)</f>
        <v>58.160689950359391</v>
      </c>
      <c r="AH304">
        <f>VLOOKUP($B304,'2001B4'!$E:$W,15,FALSE)</f>
        <v>8.1887327131126977</v>
      </c>
      <c r="AI304">
        <f>VLOOKUP($B304,'2001B4'!$E:$W,16,FALSE)</f>
        <v>10.615169658714658</v>
      </c>
      <c r="AJ304">
        <f>VLOOKUP($B304,'2001B4'!$E:$W,17,FALSE)</f>
        <v>3.1848214856760517</v>
      </c>
      <c r="AK304">
        <f>VLOOKUP($B304,'2001B4'!$E:$W,18,FALSE)</f>
        <v>19.8505861921372</v>
      </c>
      <c r="AL304">
        <f>VLOOKUP($B304,'2001B4'!$E:$W,19,FALSE)</f>
        <v>41.839310049640609</v>
      </c>
      <c r="AN304">
        <f>DistrictMath!J$147</f>
        <v>2.0060339456885465</v>
      </c>
      <c r="AO304">
        <f>DistrictMath!K$147</f>
        <v>2.2728615866932245</v>
      </c>
      <c r="AP304">
        <f>DistrictMath!L$147</f>
        <v>2.3021027631911783</v>
      </c>
      <c r="AQ304">
        <f>DistrictMath!N$147</f>
        <v>3.2418876806295014</v>
      </c>
      <c r="AR304">
        <f>DistrictMath!O$147</f>
        <v>-0.65866471783857605</v>
      </c>
      <c r="AS304">
        <f>DistrictMath!P$147</f>
        <v>-1.1485472027162489</v>
      </c>
      <c r="AT304">
        <f>DistrictMath!Q$147</f>
        <v>-0.44571160869740112</v>
      </c>
      <c r="AU304">
        <f>DistrictMath!R$147</f>
        <v>2.2965419823323296</v>
      </c>
      <c r="AV304">
        <f>DistrictMath!S$147</f>
        <v>-4.3618453080096486E-2</v>
      </c>
    </row>
    <row r="305" spans="1:48" x14ac:dyDescent="0.25">
      <c r="A305" t="s">
        <v>3017</v>
      </c>
      <c r="B305">
        <v>304</v>
      </c>
      <c r="C305" t="s">
        <v>364</v>
      </c>
      <c r="D305">
        <f>VLOOKUP($B305,'2011B4'!$B:$U,3,FALSE)</f>
        <v>0</v>
      </c>
      <c r="E305">
        <f>VLOOKUP($B305,'2011B4'!$B:$U,4,FALSE)</f>
        <v>957423</v>
      </c>
      <c r="F305">
        <f>VLOOKUP($B305,'2011B4'!$B:$U,5,FALSE)</f>
        <v>486651</v>
      </c>
      <c r="G305">
        <f>VLOOKUP($B305,'2011B4'!$B:$U,6,FALSE)</f>
        <v>470772</v>
      </c>
      <c r="H305">
        <f>VLOOKUP($B305,'2011B4'!$B:$U,7,FALSE)</f>
        <v>261272</v>
      </c>
      <c r="I305">
        <f>VLOOKUP($B305,'2011B4'!$B:$U,8,FALSE)</f>
        <v>221704</v>
      </c>
      <c r="J305">
        <f>VLOOKUP($B305,'2011B4'!$B:$U,9,FALSE)</f>
        <v>39568</v>
      </c>
      <c r="K305">
        <f>VLOOKUP($B305,'2011B4'!$B:$U,10,FALSE)</f>
        <v>27.289087477530831</v>
      </c>
      <c r="L305">
        <f>VLOOKUP($B305,'2011B4'!$B:$U,11,FALSE)</f>
        <v>45.557083001987046</v>
      </c>
      <c r="M305">
        <f>VLOOKUP($B305,'2011B4'!$B:$U,12,FALSE)</f>
        <v>8.4049178795680284</v>
      </c>
      <c r="N305">
        <f>VLOOKUP($B305,'2011B4'!$B:$U,13,FALSE)</f>
        <v>84.855629382406079</v>
      </c>
      <c r="O305">
        <f>VLOOKUP($B305,'2011B4'!$B:$U,14,FALSE)</f>
        <v>15.144370617593925</v>
      </c>
      <c r="P305">
        <f>VLOOKUP($B305,'2011B4'!$B:$U,15,FALSE)</f>
        <v>69.264980556661257</v>
      </c>
      <c r="Q305">
        <f>VLOOKUP($B305,'2011B4'!$B:$U,16,FALSE)</f>
        <v>5.1884625983649224</v>
      </c>
      <c r="R305">
        <f>VLOOKUP($B305,'2011B4'!$B:$U,17,FALSE)</f>
        <v>6.6329342600814476</v>
      </c>
      <c r="S305">
        <f>VLOOKUP($B305,'2011B4'!$B:$U,18,FALSE)</f>
        <v>3.4033497657613521</v>
      </c>
      <c r="T305">
        <f>VLOOKUP($B305,'2011B4'!$B:$U,19,FALSE)</f>
        <v>15.510272819131021</v>
      </c>
      <c r="U305">
        <f>VLOOKUP($B305,'2011B4'!$B:$U,20,FALSE)</f>
        <v>30.735019443338743</v>
      </c>
      <c r="V305">
        <f>VLOOKUP($B305,'2001B4'!$E:$W,3,FALSE)</f>
        <v>776256</v>
      </c>
      <c r="W305">
        <f>VLOOKUP($B305,'2001B4'!$E:$W,4,FALSE)</f>
        <v>398926</v>
      </c>
      <c r="X305">
        <f>VLOOKUP($B305,'2001B4'!$E:$W,5,FALSE)</f>
        <v>377330</v>
      </c>
      <c r="Y305">
        <f>VLOOKUP($B305,'2001B4'!$E:$W,6,FALSE)</f>
        <v>199554</v>
      </c>
      <c r="Z305">
        <f>VLOOKUP($B305,'2001B4'!$E:$W,7,FALSE)</f>
        <v>176819</v>
      </c>
      <c r="AA305">
        <f>VLOOKUP($B305,'2001B4'!$E:$W,8,FALSE)</f>
        <v>22735</v>
      </c>
      <c r="AB305">
        <f>VLOOKUP($B305,'2001B4'!$E:$W,9,FALSE)</f>
        <v>25.707240910215184</v>
      </c>
      <c r="AC305">
        <f>VLOOKUP($B305,'2001B4'!$E:$W,10,FALSE)</f>
        <v>44.323759293703596</v>
      </c>
      <c r="AD305">
        <f>VLOOKUP($B305,'2001B4'!$E:$W,11,FALSE)</f>
        <v>6.0252299048578166</v>
      </c>
      <c r="AE305">
        <f>VLOOKUP($B305,'2001B4'!$E:$W,12,FALSE)</f>
        <v>88.607093819216857</v>
      </c>
      <c r="AF305">
        <f>VLOOKUP($B305,'2001B4'!$E:$W,13,FALSE)</f>
        <v>11.392906180783147</v>
      </c>
      <c r="AG305">
        <f>VLOOKUP($B305,'2001B4'!$E:$W,14,FALSE)</f>
        <v>72.051174118283782</v>
      </c>
      <c r="AH305">
        <f>VLOOKUP($B305,'2001B4'!$E:$W,15,FALSE)</f>
        <v>4.9089469517022959</v>
      </c>
      <c r="AI305">
        <f>VLOOKUP($B305,'2001B4'!$E:$W,16,FALSE)</f>
        <v>7.1028393317097125</v>
      </c>
      <c r="AJ305">
        <f>VLOOKUP($B305,'2001B4'!$E:$W,17,FALSE)</f>
        <v>1.9799152109203526</v>
      </c>
      <c r="AK305">
        <f>VLOOKUP($B305,'2001B4'!$E:$W,18,FALSE)</f>
        <v>13.957124387383866</v>
      </c>
      <c r="AL305">
        <f>VLOOKUP($B305,'2001B4'!$E:$W,19,FALSE)</f>
        <v>27.948825881716218</v>
      </c>
      <c r="AN305">
        <f t="shared" si="30"/>
        <v>1.5818465673156474</v>
      </c>
      <c r="AO305">
        <f t="shared" si="31"/>
        <v>1.2333237082834501</v>
      </c>
      <c r="AP305">
        <f t="shared" si="32"/>
        <v>2.3796879747102118</v>
      </c>
      <c r="AQ305">
        <f>O305-AF305</f>
        <v>3.7514644368107781</v>
      </c>
      <c r="AR305">
        <f>P305-AG305</f>
        <v>-2.7861935616225253</v>
      </c>
      <c r="AS305">
        <f>Q305-AH305</f>
        <v>0.27951564666262652</v>
      </c>
      <c r="AT305">
        <f>R305-AI305</f>
        <v>-0.46990507162826489</v>
      </c>
      <c r="AU305">
        <f>S305-AJ305</f>
        <v>1.4234345548409995</v>
      </c>
      <c r="AV305">
        <f>T305-AK305</f>
        <v>1.5531484317471556</v>
      </c>
    </row>
    <row r="306" spans="1:48" x14ac:dyDescent="0.25">
      <c r="A306" t="s">
        <v>1856</v>
      </c>
      <c r="B306">
        <v>305</v>
      </c>
      <c r="C306" t="s">
        <v>365</v>
      </c>
      <c r="D306">
        <f>VLOOKUP($B306,'2011B4'!$B:$U,3,FALSE)</f>
        <v>0</v>
      </c>
      <c r="E306">
        <f>VLOOKUP($B306,'2011B4'!$B:$U,4,FALSE)</f>
        <v>2823768</v>
      </c>
      <c r="F306">
        <f>VLOOKUP($B306,'2011B4'!$B:$U,5,FALSE)</f>
        <v>1439112</v>
      </c>
      <c r="G306">
        <f>VLOOKUP($B306,'2011B4'!$B:$U,6,FALSE)</f>
        <v>1384656</v>
      </c>
      <c r="H306">
        <f>VLOOKUP($B306,'2011B4'!$B:$U,7,FALSE)</f>
        <v>734173</v>
      </c>
      <c r="I306">
        <f>VLOOKUP($B306,'2011B4'!$B:$U,8,FALSE)</f>
        <v>636534</v>
      </c>
      <c r="J306">
        <f>VLOOKUP($B306,'2011B4'!$B:$U,9,FALSE)</f>
        <v>97639</v>
      </c>
      <c r="K306">
        <f>VLOOKUP($B306,'2011B4'!$B:$U,10,FALSE)</f>
        <v>25.99976343665627</v>
      </c>
      <c r="L306">
        <f>VLOOKUP($B306,'2011B4'!$B:$U,11,FALSE)</f>
        <v>44.231025799242865</v>
      </c>
      <c r="M306">
        <f>VLOOKUP($B306,'2011B4'!$B:$U,12,FALSE)</f>
        <v>7.0514987115933483</v>
      </c>
      <c r="N306">
        <f>VLOOKUP($B306,'2011B4'!$B:$U,13,FALSE)</f>
        <v>86.700818471940536</v>
      </c>
      <c r="O306">
        <f>VLOOKUP($B306,'2011B4'!$B:$U,14,FALSE)</f>
        <v>13.299181528059462</v>
      </c>
      <c r="P306">
        <f>VLOOKUP($B306,'2011B4'!$B:$U,15,FALSE)</f>
        <v>58.271415592782624</v>
      </c>
      <c r="Q306">
        <f>VLOOKUP($B306,'2011B4'!$B:$U,16,FALSE)</f>
        <v>6.5477755242974069</v>
      </c>
      <c r="R306">
        <f>VLOOKUP($B306,'2011B4'!$B:$U,17,FALSE)</f>
        <v>10.782744666447826</v>
      </c>
      <c r="S306">
        <f>VLOOKUP($B306,'2011B4'!$B:$U,18,FALSE)</f>
        <v>4.95850433072314</v>
      </c>
      <c r="T306">
        <f>VLOOKUP($B306,'2011B4'!$B:$U,19,FALSE)</f>
        <v>19.439559885748999</v>
      </c>
      <c r="U306">
        <f>VLOOKUP($B306,'2011B4'!$B:$U,20,FALSE)</f>
        <v>41.728584407217369</v>
      </c>
      <c r="V306">
        <f>VLOOKUP($B306,'2001B4'!$E:$W,3,FALSE)</f>
        <v>2314629</v>
      </c>
      <c r="W306">
        <f>VLOOKUP($B306,'2001B4'!$E:$W,4,FALSE)</f>
        <v>1190950</v>
      </c>
      <c r="X306">
        <f>VLOOKUP($B306,'2001B4'!$E:$W,5,FALSE)</f>
        <v>1123679</v>
      </c>
      <c r="Y306">
        <f>VLOOKUP($B306,'2001B4'!$E:$W,6,FALSE)</f>
        <v>566479</v>
      </c>
      <c r="Z306">
        <f>VLOOKUP($B306,'2001B4'!$E:$W,7,FALSE)</f>
        <v>502856</v>
      </c>
      <c r="AA306">
        <f>VLOOKUP($B306,'2001B4'!$E:$W,8,FALSE)</f>
        <v>63623</v>
      </c>
      <c r="AB306">
        <f>VLOOKUP($B306,'2001B4'!$E:$W,9,FALSE)</f>
        <v>24.473857365478441</v>
      </c>
      <c r="AC306">
        <f>VLOOKUP($B306,'2001B4'!$E:$W,10,FALSE)</f>
        <v>42.223099206515805</v>
      </c>
      <c r="AD306">
        <f>VLOOKUP($B306,'2001B4'!$E:$W,11,FALSE)</f>
        <v>5.6620262548290032</v>
      </c>
      <c r="AE306">
        <f>VLOOKUP($B306,'2001B4'!$E:$W,12,FALSE)</f>
        <v>88.76869221983516</v>
      </c>
      <c r="AF306">
        <f>VLOOKUP($B306,'2001B4'!$E:$W,13,FALSE)</f>
        <v>11.231307780164842</v>
      </c>
      <c r="AG306">
        <f>VLOOKUP($B306,'2001B4'!$E:$W,14,FALSE)</f>
        <v>59.991632523006146</v>
      </c>
      <c r="AH306">
        <f>VLOOKUP($B306,'2001B4'!$E:$W,15,FALSE)</f>
        <v>6.5165698993254821</v>
      </c>
      <c r="AI306">
        <f>VLOOKUP($B306,'2001B4'!$E:$W,16,FALSE)</f>
        <v>11.148692184529347</v>
      </c>
      <c r="AJ306">
        <f>VLOOKUP($B306,'2001B4'!$E:$W,17,FALSE)</f>
        <v>2.4878239087415421</v>
      </c>
      <c r="AK306">
        <f>VLOOKUP($B306,'2001B4'!$E:$W,18,FALSE)</f>
        <v>19.85528148439748</v>
      </c>
      <c r="AL306">
        <f>VLOOKUP($B306,'2001B4'!$E:$W,19,FALSE)</f>
        <v>40.008367476993854</v>
      </c>
      <c r="AN306">
        <f t="shared" si="30"/>
        <v>1.5259060711778289</v>
      </c>
      <c r="AO306">
        <f t="shared" si="31"/>
        <v>2.0079265927270598</v>
      </c>
      <c r="AP306">
        <f t="shared" si="32"/>
        <v>1.3894724567643451</v>
      </c>
      <c r="AQ306">
        <f>O306-AF306</f>
        <v>2.0678737478946196</v>
      </c>
      <c r="AR306">
        <f>P306-AG306</f>
        <v>-1.720216930223522</v>
      </c>
      <c r="AS306">
        <f>Q306-AH306</f>
        <v>3.1205624971924806E-2</v>
      </c>
      <c r="AT306">
        <f>R306-AI306</f>
        <v>-0.36594751808152104</v>
      </c>
      <c r="AU306">
        <f>S306-AJ306</f>
        <v>2.4706804219815979</v>
      </c>
      <c r="AV306">
        <f>T306-AK306</f>
        <v>-0.41572159864848146</v>
      </c>
    </row>
    <row r="307" spans="1:48" x14ac:dyDescent="0.25">
      <c r="A307" t="s">
        <v>1858</v>
      </c>
      <c r="B307">
        <v>306</v>
      </c>
      <c r="C307" t="s">
        <v>366</v>
      </c>
      <c r="D307" t="str">
        <f>VLOOKUP($B307,'2011B4'!$B:$U,3,FALSE)</f>
        <v>YM</v>
      </c>
      <c r="E307">
        <f>VLOOKUP($B307,'2011B4'!$B:$U,4,FALSE)</f>
        <v>1924110</v>
      </c>
      <c r="F307">
        <f>VLOOKUP($B307,'2011B4'!$B:$U,5,FALSE)</f>
        <v>983904</v>
      </c>
      <c r="G307">
        <f>VLOOKUP($B307,'2011B4'!$B:$U,6,FALSE)</f>
        <v>940206</v>
      </c>
      <c r="H307">
        <f>VLOOKUP($B307,'2011B4'!$B:$U,7,FALSE)</f>
        <v>559091</v>
      </c>
      <c r="I307">
        <f>VLOOKUP($B307,'2011B4'!$B:$U,8,FALSE)</f>
        <v>441694</v>
      </c>
      <c r="J307">
        <f>VLOOKUP($B307,'2011B4'!$B:$U,9,FALSE)</f>
        <v>117397</v>
      </c>
      <c r="K307">
        <f>VLOOKUP($B307,'2011B4'!$B:$U,10,FALSE)</f>
        <v>29.057122513785593</v>
      </c>
      <c r="L307">
        <f>VLOOKUP($B307,'2011B4'!$B:$U,11,FALSE)</f>
        <v>44.891981331512014</v>
      </c>
      <c r="M307">
        <f>VLOOKUP($B307,'2011B4'!$B:$U,12,FALSE)</f>
        <v>12.486306192472714</v>
      </c>
      <c r="N307">
        <f>VLOOKUP($B307,'2011B4'!$B:$U,13,FALSE)</f>
        <v>79.00216601590796</v>
      </c>
      <c r="O307">
        <f>VLOOKUP($B307,'2011B4'!$B:$U,14,FALSE)</f>
        <v>20.997833984092036</v>
      </c>
      <c r="P307">
        <f>VLOOKUP($B307,'2011B4'!$B:$U,15,FALSE)</f>
        <v>61.544006253007105</v>
      </c>
      <c r="Q307">
        <f>VLOOKUP($B307,'2011B4'!$B:$U,16,FALSE)</f>
        <v>4.9179829401653761</v>
      </c>
      <c r="R307">
        <f>VLOOKUP($B307,'2011B4'!$B:$U,17,FALSE)</f>
        <v>8.3836083929092045</v>
      </c>
      <c r="S307">
        <f>VLOOKUP($B307,'2011B4'!$B:$U,18,FALSE)</f>
        <v>4.9655601682015984</v>
      </c>
      <c r="T307">
        <f>VLOOKUP($B307,'2011B4'!$B:$U,19,FALSE)</f>
        <v>20.188842245716707</v>
      </c>
      <c r="U307">
        <f>VLOOKUP($B307,'2011B4'!$B:$U,20,FALSE)</f>
        <v>38.455993746992888</v>
      </c>
      <c r="V307">
        <f>VLOOKUP($B307,'2001B4'!$E:$W,3,FALSE)</f>
        <v>1681513</v>
      </c>
      <c r="W307">
        <f>VLOOKUP($B307,'2001B4'!$E:$W,4,FALSE)</f>
        <v>871568</v>
      </c>
      <c r="X307">
        <f>VLOOKUP($B307,'2001B4'!$E:$W,5,FALSE)</f>
        <v>809945</v>
      </c>
      <c r="Y307">
        <f>VLOOKUP($B307,'2001B4'!$E:$W,6,FALSE)</f>
        <v>465222</v>
      </c>
      <c r="Z307">
        <f>VLOOKUP($B307,'2001B4'!$E:$W,7,FALSE)</f>
        <v>372829</v>
      </c>
      <c r="AA307">
        <f>VLOOKUP($B307,'2001B4'!$E:$W,8,FALSE)</f>
        <v>92393</v>
      </c>
      <c r="AB307">
        <f>VLOOKUP($B307,'2001B4'!$E:$W,9,FALSE)</f>
        <v>27.666869063753889</v>
      </c>
      <c r="AC307">
        <f>VLOOKUP($B307,'2001B4'!$E:$W,10,FALSE)</f>
        <v>42.776811447873257</v>
      </c>
      <c r="AD307">
        <f>VLOOKUP($B307,'2001B4'!$E:$W,11,FALSE)</f>
        <v>11.407317780836971</v>
      </c>
      <c r="AE307">
        <f>VLOOKUP($B307,'2001B4'!$E:$W,12,FALSE)</f>
        <v>80.140019173641832</v>
      </c>
      <c r="AF307">
        <f>VLOOKUP($B307,'2001B4'!$E:$W,13,FALSE)</f>
        <v>19.859980826358171</v>
      </c>
      <c r="AG307">
        <f>VLOOKUP($B307,'2001B4'!$E:$W,14,FALSE)</f>
        <v>61.164347343848746</v>
      </c>
      <c r="AH307">
        <f>VLOOKUP($B307,'2001B4'!$E:$W,15,FALSE)</f>
        <v>5.6682616041373795</v>
      </c>
      <c r="AI307">
        <f>VLOOKUP($B307,'2001B4'!$E:$W,16,FALSE)</f>
        <v>8.7837634505676867</v>
      </c>
      <c r="AJ307">
        <f>VLOOKUP($B307,'2001B4'!$E:$W,17,FALSE)</f>
        <v>2.597039692877809</v>
      </c>
      <c r="AK307">
        <f>VLOOKUP($B307,'2001B4'!$E:$W,18,FALSE)</f>
        <v>21.786587908568382</v>
      </c>
      <c r="AL307">
        <f>VLOOKUP($B307,'2001B4'!$E:$W,19,FALSE)</f>
        <v>38.835652656151254</v>
      </c>
      <c r="AN307">
        <f>DistrictMath!J$157</f>
        <v>2.9001008810394424</v>
      </c>
      <c r="AO307">
        <f>DistrictMath!K$157</f>
        <v>0.68749659077923297</v>
      </c>
      <c r="AP307">
        <f>DistrictMath!L$157</f>
        <v>5.475010740470891</v>
      </c>
      <c r="AQ307">
        <f>DistrictMath!N$157</f>
        <v>8.2854729822702105</v>
      </c>
      <c r="AR307">
        <f>DistrictMath!O$157</f>
        <v>-7.0565917092300481</v>
      </c>
      <c r="AS307">
        <f>DistrictMath!P$157</f>
        <v>-0.2949811422990285</v>
      </c>
      <c r="AT307">
        <f>DistrictMath!Q$157</f>
        <v>0.43852316869352315</v>
      </c>
      <c r="AU307">
        <f>DistrictMath!R$157</f>
        <v>2.6255114884099919</v>
      </c>
      <c r="AV307">
        <f>DistrictMath!S$157</f>
        <v>4.2875381944255526</v>
      </c>
    </row>
    <row r="308" spans="1:48" x14ac:dyDescent="0.25">
      <c r="A308" t="s">
        <v>1860</v>
      </c>
      <c r="B308">
        <v>307</v>
      </c>
      <c r="C308" t="s">
        <v>367</v>
      </c>
      <c r="D308">
        <f>VLOOKUP($B308,'2011B4'!$B:$U,3,FALSE)</f>
        <v>0</v>
      </c>
      <c r="E308">
        <f>VLOOKUP($B308,'2011B4'!$B:$U,4,FALSE)</f>
        <v>1042137</v>
      </c>
      <c r="F308">
        <f>VLOOKUP($B308,'2011B4'!$B:$U,5,FALSE)</f>
        <v>529674</v>
      </c>
      <c r="G308">
        <f>VLOOKUP($B308,'2011B4'!$B:$U,6,FALSE)</f>
        <v>512463</v>
      </c>
      <c r="H308">
        <f>VLOOKUP($B308,'2011B4'!$B:$U,7,FALSE)</f>
        <v>283640</v>
      </c>
      <c r="I308">
        <f>VLOOKUP($B308,'2011B4'!$B:$U,8,FALSE)</f>
        <v>224027</v>
      </c>
      <c r="J308">
        <f>VLOOKUP($B308,'2011B4'!$B:$U,9,FALSE)</f>
        <v>59613</v>
      </c>
      <c r="K308">
        <f>VLOOKUP($B308,'2011B4'!$B:$U,10,FALSE)</f>
        <v>27.217150912020205</v>
      </c>
      <c r="L308">
        <f>VLOOKUP($B308,'2011B4'!$B:$U,11,FALSE)</f>
        <v>42.29526085856584</v>
      </c>
      <c r="M308">
        <f>VLOOKUP($B308,'2011B4'!$B:$U,12,FALSE)</f>
        <v>11.632644698251386</v>
      </c>
      <c r="N308">
        <f>VLOOKUP($B308,'2011B4'!$B:$U,13,FALSE)</f>
        <v>78.982865604287127</v>
      </c>
      <c r="O308">
        <f>VLOOKUP($B308,'2011B4'!$B:$U,14,FALSE)</f>
        <v>21.017134395712876</v>
      </c>
      <c r="P308">
        <f>VLOOKUP($B308,'2011B4'!$B:$U,15,FALSE)</f>
        <v>64.644619940769999</v>
      </c>
      <c r="Q308">
        <f>VLOOKUP($B308,'2011B4'!$B:$U,16,FALSE)</f>
        <v>3.828091947539134</v>
      </c>
      <c r="R308">
        <f>VLOOKUP($B308,'2011B4'!$B:$U,17,FALSE)</f>
        <v>7.8902834579043857</v>
      </c>
      <c r="S308">
        <f>VLOOKUP($B308,'2011B4'!$B:$U,18,FALSE)</f>
        <v>5.2446763503032017</v>
      </c>
      <c r="T308">
        <f>VLOOKUP($B308,'2011B4'!$B:$U,19,FALSE)</f>
        <v>18.392328303483289</v>
      </c>
      <c r="U308">
        <f>VLOOKUP($B308,'2011B4'!$B:$U,20,FALSE)</f>
        <v>35.355380059230015</v>
      </c>
      <c r="V308">
        <f>VLOOKUP($B308,'2001B4'!$E:$W,3,FALSE)</f>
        <v>889010</v>
      </c>
      <c r="W308">
        <f>VLOOKUP($B308,'2001B4'!$E:$W,4,FALSE)</f>
        <v>455691</v>
      </c>
      <c r="X308">
        <f>VLOOKUP($B308,'2001B4'!$E:$W,5,FALSE)</f>
        <v>433319</v>
      </c>
      <c r="Y308">
        <f>VLOOKUP($B308,'2001B4'!$E:$W,6,FALSE)</f>
        <v>285834</v>
      </c>
      <c r="Z308">
        <f>VLOOKUP($B308,'2001B4'!$E:$W,7,FALSE)</f>
        <v>202680</v>
      </c>
      <c r="AA308">
        <f>VLOOKUP($B308,'2001B4'!$E:$W,8,FALSE)</f>
        <v>83154</v>
      </c>
      <c r="AB308">
        <f>VLOOKUP($B308,'2001B4'!$E:$W,9,FALSE)</f>
        <v>32.151944297589452</v>
      </c>
      <c r="AC308">
        <f>VLOOKUP($B308,'2001B4'!$E:$W,10,FALSE)</f>
        <v>44.477507784880544</v>
      </c>
      <c r="AD308">
        <f>VLOOKUP($B308,'2001B4'!$E:$W,11,FALSE)</f>
        <v>19.190019362178905</v>
      </c>
      <c r="AE308">
        <f>VLOOKUP($B308,'2001B4'!$E:$W,12,FALSE)</f>
        <v>70.908289426730192</v>
      </c>
      <c r="AF308">
        <f>VLOOKUP($B308,'2001B4'!$E:$W,13,FALSE)</f>
        <v>29.0917105732698</v>
      </c>
      <c r="AG308">
        <f>VLOOKUP($B308,'2001B4'!$E:$W,14,FALSE)</f>
        <v>70.943624621283675</v>
      </c>
      <c r="AH308">
        <f>VLOOKUP($B308,'2001B4'!$E:$W,15,FALSE)</f>
        <v>4.1251215740604685</v>
      </c>
      <c r="AI308">
        <f>VLOOKUP($B308,'2001B4'!$E:$W,16,FALSE)</f>
        <v>6.6437162828774738</v>
      </c>
      <c r="AJ308">
        <f>VLOOKUP($B308,'2001B4'!$E:$W,17,FALSE)</f>
        <v>2.8992352204426348</v>
      </c>
      <c r="AK308">
        <f>VLOOKUP($B308,'2001B4'!$E:$W,18,FALSE)</f>
        <v>15.388302301335742</v>
      </c>
      <c r="AL308">
        <f>VLOOKUP($B308,'2001B4'!$E:$W,19,FALSE)</f>
        <v>29.056375378716325</v>
      </c>
      <c r="AN308">
        <f t="shared" si="30"/>
        <v>-4.9347933855692467</v>
      </c>
      <c r="AO308">
        <f t="shared" si="31"/>
        <v>-2.1822469263147042</v>
      </c>
      <c r="AP308">
        <f t="shared" si="32"/>
        <v>-7.5573746639275186</v>
      </c>
      <c r="AQ308">
        <f>O308-AF308</f>
        <v>-8.0745761775569243</v>
      </c>
      <c r="AR308">
        <f>P308-AG308</f>
        <v>-6.2990046805136757</v>
      </c>
      <c r="AS308">
        <f>Q308-AH308</f>
        <v>-0.29702962652133458</v>
      </c>
      <c r="AT308">
        <f>R308-AI308</f>
        <v>1.2465671750269118</v>
      </c>
      <c r="AU308">
        <f>S308-AJ308</f>
        <v>2.3454411298605669</v>
      </c>
      <c r="AV308">
        <f>T308-AK308</f>
        <v>3.0040260021475476</v>
      </c>
    </row>
    <row r="309" spans="1:48" x14ac:dyDescent="0.25">
      <c r="A309" t="s">
        <v>1862</v>
      </c>
      <c r="B309">
        <v>308</v>
      </c>
      <c r="C309" t="s">
        <v>368</v>
      </c>
      <c r="D309">
        <f>VLOOKUP($B309,'2011B4'!$B:$U,3,FALSE)</f>
        <v>0</v>
      </c>
      <c r="E309">
        <f>VLOOKUP($B309,'2011B4'!$B:$U,4,FALSE)</f>
        <v>686133</v>
      </c>
      <c r="F309">
        <f>VLOOKUP($B309,'2011B4'!$B:$U,5,FALSE)</f>
        <v>351249</v>
      </c>
      <c r="G309">
        <f>VLOOKUP($B309,'2011B4'!$B:$U,6,FALSE)</f>
        <v>334884</v>
      </c>
      <c r="H309">
        <f>VLOOKUP($B309,'2011B4'!$B:$U,7,FALSE)</f>
        <v>201032</v>
      </c>
      <c r="I309">
        <f>VLOOKUP($B309,'2011B4'!$B:$U,8,FALSE)</f>
        <v>145245</v>
      </c>
      <c r="J309">
        <f>VLOOKUP($B309,'2011B4'!$B:$U,9,FALSE)</f>
        <v>55787</v>
      </c>
      <c r="K309">
        <f>VLOOKUP($B309,'2011B4'!$B:$U,10,FALSE)</f>
        <v>29.299275796383501</v>
      </c>
      <c r="L309">
        <f>VLOOKUP($B309,'2011B4'!$B:$U,11,FALSE)</f>
        <v>41.351007405003287</v>
      </c>
      <c r="M309">
        <f>VLOOKUP($B309,'2011B4'!$B:$U,12,FALSE)</f>
        <v>16.65860417338541</v>
      </c>
      <c r="N309">
        <f>VLOOKUP($B309,'2011B4'!$B:$U,13,FALSE)</f>
        <v>72.249691591388427</v>
      </c>
      <c r="O309">
        <f>VLOOKUP($B309,'2011B4'!$B:$U,14,FALSE)</f>
        <v>27.750308408611563</v>
      </c>
      <c r="P309">
        <f>VLOOKUP($B309,'2011B4'!$B:$U,15,FALSE)</f>
        <v>76.025707350073631</v>
      </c>
      <c r="Q309">
        <f>VLOOKUP($B309,'2011B4'!$B:$U,16,FALSE)</f>
        <v>2.4702534919813761</v>
      </c>
      <c r="R309">
        <f>VLOOKUP($B309,'2011B4'!$B:$U,17,FALSE)</f>
        <v>5.0280552349874643</v>
      </c>
      <c r="S309">
        <f>VLOOKUP($B309,'2011B4'!$B:$U,18,FALSE)</f>
        <v>2.4274742329579371</v>
      </c>
      <c r="T309">
        <f>VLOOKUP($B309,'2011B4'!$B:$U,19,FALSE)</f>
        <v>14.048509689999603</v>
      </c>
      <c r="U309">
        <f>VLOOKUP($B309,'2011B4'!$B:$U,20,FALSE)</f>
        <v>23.974292649926383</v>
      </c>
      <c r="V309">
        <f>VLOOKUP($B309,'2001B4'!$E:$W,3,FALSE)</f>
        <v>571944</v>
      </c>
      <c r="W309">
        <f>VLOOKUP($B309,'2001B4'!$E:$W,4,FALSE)</f>
        <v>294643</v>
      </c>
      <c r="X309">
        <f>VLOOKUP($B309,'2001B4'!$E:$W,5,FALSE)</f>
        <v>277301</v>
      </c>
      <c r="Y309">
        <f>VLOOKUP($B309,'2001B4'!$E:$W,6,FALSE)</f>
        <v>152228</v>
      </c>
      <c r="Z309">
        <f>VLOOKUP($B309,'2001B4'!$E:$W,7,FALSE)</f>
        <v>110792</v>
      </c>
      <c r="AA309">
        <f>VLOOKUP($B309,'2001B4'!$E:$W,8,FALSE)</f>
        <v>41436</v>
      </c>
      <c r="AB309">
        <f>VLOOKUP($B309,'2001B4'!$E:$W,9,FALSE)</f>
        <v>26.61589246499657</v>
      </c>
      <c r="AC309">
        <f>VLOOKUP($B309,'2001B4'!$E:$W,10,FALSE)</f>
        <v>37.602115102004802</v>
      </c>
      <c r="AD309">
        <f>VLOOKUP($B309,'2001B4'!$E:$W,11,FALSE)</f>
        <v>14.942607491498409</v>
      </c>
      <c r="AE309">
        <f>VLOOKUP($B309,'2001B4'!$E:$W,12,FALSE)</f>
        <v>72.780303229366467</v>
      </c>
      <c r="AF309">
        <f>VLOOKUP($B309,'2001B4'!$E:$W,13,FALSE)</f>
        <v>27.219696770633522</v>
      </c>
      <c r="AG309">
        <f>VLOOKUP($B309,'2001B4'!$E:$W,14,FALSE)</f>
        <v>76.716504191081796</v>
      </c>
      <c r="AH309">
        <f>VLOOKUP($B309,'2001B4'!$E:$W,15,FALSE)</f>
        <v>3.2464461202932444</v>
      </c>
      <c r="AI309">
        <f>VLOOKUP($B309,'2001B4'!$E:$W,16,FALSE)</f>
        <v>5.2940326352576399</v>
      </c>
      <c r="AJ309">
        <f>VLOOKUP($B309,'2001B4'!$E:$W,17,FALSE)</f>
        <v>1.5457077541582365</v>
      </c>
      <c r="AK309">
        <f>VLOOKUP($B309,'2001B4'!$E:$W,18,FALSE)</f>
        <v>13.197309299209081</v>
      </c>
      <c r="AL309">
        <f>VLOOKUP($B309,'2001B4'!$E:$W,19,FALSE)</f>
        <v>23.283495808918204</v>
      </c>
      <c r="AN309">
        <f t="shared" si="30"/>
        <v>2.6833833313869313</v>
      </c>
      <c r="AO309">
        <f t="shared" si="31"/>
        <v>3.7488923029984846</v>
      </c>
      <c r="AP309">
        <f t="shared" si="32"/>
        <v>1.7159966818870007</v>
      </c>
      <c r="AQ309">
        <f>O309-AF309</f>
        <v>0.53061163797804056</v>
      </c>
      <c r="AR309">
        <f>P309-AG309</f>
        <v>-0.69079684100816507</v>
      </c>
      <c r="AS309">
        <f>Q309-AH309</f>
        <v>-0.7761926283118683</v>
      </c>
      <c r="AT309">
        <f>R309-AI309</f>
        <v>-0.26597740027017558</v>
      </c>
      <c r="AU309">
        <f>S309-AJ309</f>
        <v>0.8817664787997006</v>
      </c>
      <c r="AV309">
        <f>T309-AK309</f>
        <v>0.85120039079052212</v>
      </c>
    </row>
    <row r="310" spans="1:48" x14ac:dyDescent="0.25">
      <c r="A310" t="s">
        <v>1864</v>
      </c>
      <c r="B310">
        <v>309</v>
      </c>
      <c r="C310" t="s">
        <v>369</v>
      </c>
      <c r="D310">
        <f>VLOOKUP($B310,'2011B4'!$B:$U,3,FALSE)</f>
        <v>0</v>
      </c>
      <c r="E310">
        <f>VLOOKUP($B310,'2011B4'!$B:$U,4,FALSE)</f>
        <v>1327929</v>
      </c>
      <c r="F310">
        <f>VLOOKUP($B310,'2011B4'!$B:$U,5,FALSE)</f>
        <v>680231</v>
      </c>
      <c r="G310">
        <f>VLOOKUP($B310,'2011B4'!$B:$U,6,FALSE)</f>
        <v>647698</v>
      </c>
      <c r="H310">
        <f>VLOOKUP($B310,'2011B4'!$B:$U,7,FALSE)</f>
        <v>409723</v>
      </c>
      <c r="I310">
        <f>VLOOKUP($B310,'2011B4'!$B:$U,8,FALSE)</f>
        <v>296423</v>
      </c>
      <c r="J310">
        <f>VLOOKUP($B310,'2011B4'!$B:$U,9,FALSE)</f>
        <v>113300</v>
      </c>
      <c r="K310">
        <f>VLOOKUP($B310,'2011B4'!$B:$U,10,FALSE)</f>
        <v>30.854285131208069</v>
      </c>
      <c r="L310">
        <f>VLOOKUP($B310,'2011B4'!$B:$U,11,FALSE)</f>
        <v>43.576814346890984</v>
      </c>
      <c r="M310">
        <f>VLOOKUP($B310,'2011B4'!$B:$U,12,FALSE)</f>
        <v>17.492720372766321</v>
      </c>
      <c r="N310">
        <f>VLOOKUP($B310,'2011B4'!$B:$U,13,FALSE)</f>
        <v>72.347171137573426</v>
      </c>
      <c r="O310">
        <f>VLOOKUP($B310,'2011B4'!$B:$U,14,FALSE)</f>
        <v>27.652828862426563</v>
      </c>
      <c r="P310">
        <f>VLOOKUP($B310,'2011B4'!$B:$U,15,FALSE)</f>
        <v>61.993346724494359</v>
      </c>
      <c r="Q310">
        <f>VLOOKUP($B310,'2011B4'!$B:$U,16,FALSE)</f>
        <v>6.2866863710360414</v>
      </c>
      <c r="R310">
        <f>VLOOKUP($B310,'2011B4'!$B:$U,17,FALSE)</f>
        <v>9.6787341691825954</v>
      </c>
      <c r="S310">
        <f>VLOOKUP($B310,'2011B4'!$B:$U,18,FALSE)</f>
        <v>4.520615147306839</v>
      </c>
      <c r="T310">
        <f>VLOOKUP($B310,'2011B4'!$B:$U,19,FALSE)</f>
        <v>17.520617587980169</v>
      </c>
      <c r="U310">
        <f>VLOOKUP($B310,'2011B4'!$B:$U,20,FALSE)</f>
        <v>38.006653275505641</v>
      </c>
      <c r="V310">
        <f>VLOOKUP($B310,'2001B4'!$E:$W,3,FALSE)</f>
        <v>1150062</v>
      </c>
      <c r="W310">
        <f>VLOOKUP($B310,'2001B4'!$E:$W,4,FALSE)</f>
        <v>601099</v>
      </c>
      <c r="X310">
        <f>VLOOKUP($B310,'2001B4'!$E:$W,5,FALSE)</f>
        <v>548963</v>
      </c>
      <c r="Y310">
        <f>VLOOKUP($B310,'2001B4'!$E:$W,6,FALSE)</f>
        <v>350667</v>
      </c>
      <c r="Z310">
        <f>VLOOKUP($B310,'2001B4'!$E:$W,7,FALSE)</f>
        <v>254092</v>
      </c>
      <c r="AA310">
        <f>VLOOKUP($B310,'2001B4'!$E:$W,8,FALSE)</f>
        <v>96575</v>
      </c>
      <c r="AB310">
        <f>VLOOKUP($B310,'2001B4'!$E:$W,9,FALSE)</f>
        <v>30.491138738607138</v>
      </c>
      <c r="AC310">
        <f>VLOOKUP($B310,'2001B4'!$E:$W,10,FALSE)</f>
        <v>42.271239845682658</v>
      </c>
      <c r="AD310">
        <f>VLOOKUP($B310,'2001B4'!$E:$W,11,FALSE)</f>
        <v>17.592260316269037</v>
      </c>
      <c r="AE310">
        <f>VLOOKUP($B310,'2001B4'!$E:$W,12,FALSE)</f>
        <v>72.459626939518117</v>
      </c>
      <c r="AF310">
        <f>VLOOKUP($B310,'2001B4'!$E:$W,13,FALSE)</f>
        <v>27.540373060481883</v>
      </c>
      <c r="AG310">
        <f>VLOOKUP($B310,'2001B4'!$E:$W,14,FALSE)</f>
        <v>60.220950360313353</v>
      </c>
      <c r="AH310">
        <f>VLOOKUP($B310,'2001B4'!$E:$W,15,FALSE)</f>
        <v>10.646282655624852</v>
      </c>
      <c r="AI310">
        <f>VLOOKUP($B310,'2001B4'!$E:$W,16,FALSE)</f>
        <v>10.097043633988941</v>
      </c>
      <c r="AJ310">
        <f>VLOOKUP($B310,'2001B4'!$E:$W,17,FALSE)</f>
        <v>2.6258530172499834</v>
      </c>
      <c r="AK310">
        <f>VLOOKUP($B310,'2001B4'!$E:$W,18,FALSE)</f>
        <v>16.409870332822877</v>
      </c>
      <c r="AL310">
        <f>VLOOKUP($B310,'2001B4'!$E:$W,19,FALSE)</f>
        <v>39.779049639686647</v>
      </c>
      <c r="AN310">
        <f t="shared" si="30"/>
        <v>0.36314639260093173</v>
      </c>
      <c r="AO310">
        <f t="shared" si="31"/>
        <v>1.3055745012083264</v>
      </c>
      <c r="AP310">
        <f t="shared" si="32"/>
        <v>-9.9539943502716E-2</v>
      </c>
      <c r="AQ310">
        <f>O310-AF310</f>
        <v>0.11245580194468019</v>
      </c>
      <c r="AR310">
        <f>P310-AG310</f>
        <v>1.7723963641810059</v>
      </c>
      <c r="AS310">
        <f>Q310-AH310</f>
        <v>-4.3595962845888101</v>
      </c>
      <c r="AT310">
        <f>R310-AI310</f>
        <v>-0.41830946480634523</v>
      </c>
      <c r="AU310">
        <f>S310-AJ310</f>
        <v>1.8947621300568556</v>
      </c>
      <c r="AV310">
        <f>T310-AK310</f>
        <v>1.1107472551572926</v>
      </c>
    </row>
    <row r="311" spans="1:48" x14ac:dyDescent="0.25">
      <c r="A311" t="s">
        <v>1866</v>
      </c>
      <c r="B311">
        <v>310</v>
      </c>
      <c r="C311" t="s">
        <v>370</v>
      </c>
      <c r="D311">
        <f>VLOOKUP($B311,'2011B4'!$B:$U,3,FALSE)</f>
        <v>0</v>
      </c>
      <c r="E311">
        <f>VLOOKUP($B311,'2011B4'!$B:$U,4,FALSE)</f>
        <v>1326335</v>
      </c>
      <c r="F311">
        <f>VLOOKUP($B311,'2011B4'!$B:$U,5,FALSE)</f>
        <v>676434</v>
      </c>
      <c r="G311">
        <f>VLOOKUP($B311,'2011B4'!$B:$U,6,FALSE)</f>
        <v>649901</v>
      </c>
      <c r="H311">
        <f>VLOOKUP($B311,'2011B4'!$B:$U,7,FALSE)</f>
        <v>391380</v>
      </c>
      <c r="I311">
        <f>VLOOKUP($B311,'2011B4'!$B:$U,8,FALSE)</f>
        <v>284867</v>
      </c>
      <c r="J311">
        <f>VLOOKUP($B311,'2011B4'!$B:$U,9,FALSE)</f>
        <v>106513</v>
      </c>
      <c r="K311">
        <f>VLOOKUP($B311,'2011B4'!$B:$U,10,FALSE)</f>
        <v>29.508382120655792</v>
      </c>
      <c r="L311">
        <f>VLOOKUP($B311,'2011B4'!$B:$U,11,FALSE)</f>
        <v>42.113051679838684</v>
      </c>
      <c r="M311">
        <f>VLOOKUP($B311,'2011B4'!$B:$U,12,FALSE)</f>
        <v>16.389111572377946</v>
      </c>
      <c r="N311">
        <f>VLOOKUP($B311,'2011B4'!$B:$U,13,FALSE)</f>
        <v>72.785272625070263</v>
      </c>
      <c r="O311">
        <f>VLOOKUP($B311,'2011B4'!$B:$U,14,FALSE)</f>
        <v>27.214727374929737</v>
      </c>
      <c r="P311">
        <f>VLOOKUP($B311,'2011B4'!$B:$U,15,FALSE)</f>
        <v>56.565997240533491</v>
      </c>
      <c r="Q311">
        <f>VLOOKUP($B311,'2011B4'!$B:$U,16,FALSE)</f>
        <v>6.9329040829883999</v>
      </c>
      <c r="R311">
        <f>VLOOKUP($B311,'2011B4'!$B:$U,17,FALSE)</f>
        <v>8.7035617558383152</v>
      </c>
      <c r="S311">
        <f>VLOOKUP($B311,'2011B4'!$B:$U,18,FALSE)</f>
        <v>5.1995503091624506</v>
      </c>
      <c r="T311">
        <f>VLOOKUP($B311,'2011B4'!$B:$U,19,FALSE)</f>
        <v>22.597986611477339</v>
      </c>
      <c r="U311">
        <f>VLOOKUP($B311,'2011B4'!$B:$U,20,FALSE)</f>
        <v>43.434002759466509</v>
      </c>
      <c r="V311">
        <f>VLOOKUP($B311,'2001B4'!$E:$W,3,FALSE)</f>
        <v>1185072</v>
      </c>
      <c r="W311">
        <f>VLOOKUP($B311,'2001B4'!$E:$W,4,FALSE)</f>
        <v>613555</v>
      </c>
      <c r="X311">
        <f>VLOOKUP($B311,'2001B4'!$E:$W,5,FALSE)</f>
        <v>571517</v>
      </c>
      <c r="Y311">
        <f>VLOOKUP($B311,'2001B4'!$E:$W,6,FALSE)</f>
        <v>340152</v>
      </c>
      <c r="Z311">
        <f>VLOOKUP($B311,'2001B4'!$E:$W,7,FALSE)</f>
        <v>249676</v>
      </c>
      <c r="AA311">
        <f>VLOOKUP($B311,'2001B4'!$E:$W,8,FALSE)</f>
        <v>90476</v>
      </c>
      <c r="AB311">
        <f>VLOOKUP($B311,'2001B4'!$E:$W,9,FALSE)</f>
        <v>28.703066142816642</v>
      </c>
      <c r="AC311">
        <f>VLOOKUP($B311,'2001B4'!$E:$W,10,FALSE)</f>
        <v>40.693336375712043</v>
      </c>
      <c r="AD311">
        <f>VLOOKUP($B311,'2001B4'!$E:$W,11,FALSE)</f>
        <v>15.830850175935273</v>
      </c>
      <c r="AE311">
        <f>VLOOKUP($B311,'2001B4'!$E:$W,12,FALSE)</f>
        <v>73.401302946917852</v>
      </c>
      <c r="AF311">
        <f>VLOOKUP($B311,'2001B4'!$E:$W,13,FALSE)</f>
        <v>26.598697053082155</v>
      </c>
      <c r="AG311">
        <f>VLOOKUP($B311,'2001B4'!$E:$W,14,FALSE)</f>
        <v>58.163997271807901</v>
      </c>
      <c r="AH311">
        <f>VLOOKUP($B311,'2001B4'!$E:$W,15,FALSE)</f>
        <v>9.3237729015263753</v>
      </c>
      <c r="AI311">
        <f>VLOOKUP($B311,'2001B4'!$E:$W,16,FALSE)</f>
        <v>9.063595098661775</v>
      </c>
      <c r="AJ311">
        <f>VLOOKUP($B311,'2001B4'!$E:$W,17,FALSE)</f>
        <v>2.4027493591100448</v>
      </c>
      <c r="AK311">
        <f>VLOOKUP($B311,'2001B4'!$E:$W,18,FALSE)</f>
        <v>21.045885368893906</v>
      </c>
      <c r="AL311">
        <f>VLOOKUP($B311,'2001B4'!$E:$W,19,FALSE)</f>
        <v>41.836002728192099</v>
      </c>
      <c r="AN311">
        <f t="shared" si="30"/>
        <v>0.80531597783915032</v>
      </c>
      <c r="AO311">
        <f t="shared" si="31"/>
        <v>1.4197153041266404</v>
      </c>
      <c r="AP311">
        <f t="shared" si="32"/>
        <v>0.55826139644267236</v>
      </c>
      <c r="AQ311">
        <f>O311-AF311</f>
        <v>0.61603032184758177</v>
      </c>
      <c r="AR311">
        <f>P311-AG311</f>
        <v>-1.5980000312744096</v>
      </c>
      <c r="AS311">
        <f>Q311-AH311</f>
        <v>-2.3908688185379754</v>
      </c>
      <c r="AT311">
        <f>R311-AI311</f>
        <v>-0.36003334282345989</v>
      </c>
      <c r="AU311">
        <f>S311-AJ311</f>
        <v>2.7968009500524058</v>
      </c>
      <c r="AV311">
        <f>T311-AK311</f>
        <v>1.5521012425834328</v>
      </c>
    </row>
    <row r="312" spans="1:48" x14ac:dyDescent="0.25">
      <c r="A312" t="s">
        <v>3018</v>
      </c>
      <c r="B312">
        <v>311</v>
      </c>
      <c r="C312" t="s">
        <v>371</v>
      </c>
      <c r="D312">
        <f>VLOOKUP($B312,'2011B4'!$B:$U,3,FALSE)</f>
        <v>0</v>
      </c>
      <c r="E312">
        <f>VLOOKUP($B312,'2011B4'!$B:$U,4,FALSE)</f>
        <v>1151050</v>
      </c>
      <c r="F312">
        <f>VLOOKUP($B312,'2011B4'!$B:$U,5,FALSE)</f>
        <v>589216</v>
      </c>
      <c r="G312">
        <f>VLOOKUP($B312,'2011B4'!$B:$U,6,FALSE)</f>
        <v>561834</v>
      </c>
      <c r="H312">
        <f>VLOOKUP($B312,'2011B4'!$B:$U,7,FALSE)</f>
        <v>318243</v>
      </c>
      <c r="I312">
        <f>VLOOKUP($B312,'2011B4'!$B:$U,8,FALSE)</f>
        <v>237166</v>
      </c>
      <c r="J312">
        <f>VLOOKUP($B312,'2011B4'!$B:$U,9,FALSE)</f>
        <v>81077</v>
      </c>
      <c r="K312">
        <f>VLOOKUP($B312,'2011B4'!$B:$U,10,FALSE)</f>
        <v>27.648060466530559</v>
      </c>
      <c r="L312">
        <f>VLOOKUP($B312,'2011B4'!$B:$U,11,FALSE)</f>
        <v>40.251113343833161</v>
      </c>
      <c r="M312">
        <f>VLOOKUP($B312,'2011B4'!$B:$U,12,FALSE)</f>
        <v>14.43077492640175</v>
      </c>
      <c r="N312">
        <f>VLOOKUP($B312,'2011B4'!$B:$U,13,FALSE)</f>
        <v>74.523555899108544</v>
      </c>
      <c r="O312">
        <f>VLOOKUP($B312,'2011B4'!$B:$U,14,FALSE)</f>
        <v>25.476444100891456</v>
      </c>
      <c r="P312">
        <f>VLOOKUP($B312,'2011B4'!$B:$U,15,FALSE)</f>
        <v>55.414573140650383</v>
      </c>
      <c r="Q312">
        <f>VLOOKUP($B312,'2011B4'!$B:$U,16,FALSE)</f>
        <v>6.3800303541633276</v>
      </c>
      <c r="R312">
        <f>VLOOKUP($B312,'2011B4'!$B:$U,17,FALSE)</f>
        <v>10.000534182998527</v>
      </c>
      <c r="S312">
        <f>VLOOKUP($B312,'2011B4'!$B:$U,18,FALSE)</f>
        <v>5.4109595497780001</v>
      </c>
      <c r="T312">
        <f>VLOOKUP($B312,'2011B4'!$B:$U,19,FALSE)</f>
        <v>22.793902772409766</v>
      </c>
      <c r="U312">
        <f>VLOOKUP($B312,'2011B4'!$B:$U,20,FALSE)</f>
        <v>44.585426859349617</v>
      </c>
      <c r="V312">
        <f>VLOOKUP($B312,'2001B4'!$E:$W,3,FALSE)</f>
        <v>1051736</v>
      </c>
      <c r="W312">
        <f>VLOOKUP($B312,'2001B4'!$E:$W,4,FALSE)</f>
        <v>545476</v>
      </c>
      <c r="X312">
        <f>VLOOKUP($B312,'2001B4'!$E:$W,5,FALSE)</f>
        <v>506260</v>
      </c>
      <c r="Y312">
        <f>VLOOKUP($B312,'2001B4'!$E:$W,6,FALSE)</f>
        <v>284272</v>
      </c>
      <c r="Z312">
        <f>VLOOKUP($B312,'2001B4'!$E:$W,7,FALSE)</f>
        <v>215840</v>
      </c>
      <c r="AA312">
        <f>VLOOKUP($B312,'2001B4'!$E:$W,8,FALSE)</f>
        <v>68432</v>
      </c>
      <c r="AB312">
        <f>VLOOKUP($B312,'2001B4'!$E:$W,9,FALSE)</f>
        <v>27.028836133782626</v>
      </c>
      <c r="AC312">
        <f>VLOOKUP($B312,'2001B4'!$E:$W,10,FALSE)</f>
        <v>39.569110281662255</v>
      </c>
      <c r="AD312">
        <f>VLOOKUP($B312,'2001B4'!$E:$W,11,FALSE)</f>
        <v>13.517165093035199</v>
      </c>
      <c r="AE312">
        <f>VLOOKUP($B312,'2001B4'!$E:$W,12,FALSE)</f>
        <v>75.927280914054137</v>
      </c>
      <c r="AF312">
        <f>VLOOKUP($B312,'2001B4'!$E:$W,13,FALSE)</f>
        <v>24.072719085945852</v>
      </c>
      <c r="AG312">
        <f>VLOOKUP($B312,'2001B4'!$E:$W,14,FALSE)</f>
        <v>56.718917093487924</v>
      </c>
      <c r="AH312">
        <f>VLOOKUP($B312,'2001B4'!$E:$W,15,FALSE)</f>
        <v>8.6512213654528054</v>
      </c>
      <c r="AI312">
        <f>VLOOKUP($B312,'2001B4'!$E:$W,16,FALSE)</f>
        <v>9.6217706984859568</v>
      </c>
      <c r="AJ312">
        <f>VLOOKUP($B312,'2001B4'!$E:$W,17,FALSE)</f>
        <v>3.1719620645016038</v>
      </c>
      <c r="AK312">
        <f>VLOOKUP($B312,'2001B4'!$E:$W,18,FALSE)</f>
        <v>21.836128778071707</v>
      </c>
      <c r="AL312">
        <f>VLOOKUP($B312,'2001B4'!$E:$W,19,FALSE)</f>
        <v>43.281082906512076</v>
      </c>
      <c r="AN312">
        <f t="shared" si="30"/>
        <v>0.6192243327479332</v>
      </c>
      <c r="AO312">
        <f t="shared" si="31"/>
        <v>0.68200306217090656</v>
      </c>
      <c r="AP312">
        <f t="shared" si="32"/>
        <v>0.91360983336655011</v>
      </c>
      <c r="AQ312">
        <f>O312-AF312</f>
        <v>1.4037250149456035</v>
      </c>
      <c r="AR312">
        <f>P312-AG312</f>
        <v>-1.3043439528375416</v>
      </c>
      <c r="AS312">
        <f>Q312-AH312</f>
        <v>-2.2711910112894778</v>
      </c>
      <c r="AT312">
        <f>R312-AI312</f>
        <v>0.3787634845125698</v>
      </c>
      <c r="AU312">
        <f>S312-AJ312</f>
        <v>2.2389974852763963</v>
      </c>
      <c r="AV312">
        <f>T312-AK312</f>
        <v>0.95777399433805854</v>
      </c>
    </row>
    <row r="313" spans="1:48" x14ac:dyDescent="0.25">
      <c r="A313" t="s">
        <v>1870</v>
      </c>
      <c r="B313">
        <v>312</v>
      </c>
      <c r="C313" t="s">
        <v>372</v>
      </c>
      <c r="D313">
        <f>VLOOKUP($B313,'2011B4'!$B:$U,3,FALSE)</f>
        <v>0</v>
      </c>
      <c r="E313">
        <f>VLOOKUP($B313,'2011B4'!$B:$U,4,FALSE)</f>
        <v>1092256</v>
      </c>
      <c r="F313">
        <f>VLOOKUP($B313,'2011B4'!$B:$U,5,FALSE)</f>
        <v>556805</v>
      </c>
      <c r="G313">
        <f>VLOOKUP($B313,'2011B4'!$B:$U,6,FALSE)</f>
        <v>535451</v>
      </c>
      <c r="H313">
        <f>VLOOKUP($B313,'2011B4'!$B:$U,7,FALSE)</f>
        <v>340045</v>
      </c>
      <c r="I313">
        <f>VLOOKUP($B313,'2011B4'!$B:$U,8,FALSE)</f>
        <v>249962</v>
      </c>
      <c r="J313">
        <f>VLOOKUP($B313,'2011B4'!$B:$U,9,FALSE)</f>
        <v>90083</v>
      </c>
      <c r="K313">
        <f>VLOOKUP($B313,'2011B4'!$B:$U,10,FALSE)</f>
        <v>31.132353587437379</v>
      </c>
      <c r="L313">
        <f>VLOOKUP($B313,'2011B4'!$B:$U,11,FALSE)</f>
        <v>44.892197447939587</v>
      </c>
      <c r="M313">
        <f>VLOOKUP($B313,'2011B4'!$B:$U,12,FALSE)</f>
        <v>16.823761651392939</v>
      </c>
      <c r="N313">
        <f>VLOOKUP($B313,'2011B4'!$B:$U,13,FALSE)</f>
        <v>73.508506227116996</v>
      </c>
      <c r="O313">
        <f>VLOOKUP($B313,'2011B4'!$B:$U,14,FALSE)</f>
        <v>26.491493772883</v>
      </c>
      <c r="P313">
        <f>VLOOKUP($B313,'2011B4'!$B:$U,15,FALSE)</f>
        <v>51.547001132203093</v>
      </c>
      <c r="Q313">
        <f>VLOOKUP($B313,'2011B4'!$B:$U,16,FALSE)</f>
        <v>6.4809069387875144</v>
      </c>
      <c r="R313">
        <f>VLOOKUP($B313,'2011B4'!$B:$U,17,FALSE)</f>
        <v>9.7245952741548898</v>
      </c>
      <c r="S313">
        <f>VLOOKUP($B313,'2011B4'!$B:$U,18,FALSE)</f>
        <v>6.3438662529959267</v>
      </c>
      <c r="T313">
        <f>VLOOKUP($B313,'2011B4'!$B:$U,19,FALSE)</f>
        <v>25.903630401858578</v>
      </c>
      <c r="U313">
        <f>VLOOKUP($B313,'2011B4'!$B:$U,20,FALSE)</f>
        <v>48.452998867796907</v>
      </c>
      <c r="V313">
        <f>VLOOKUP($B313,'2001B4'!$E:$W,3,FALSE)</f>
        <v>999221</v>
      </c>
      <c r="W313">
        <f>VLOOKUP($B313,'2001B4'!$E:$W,4,FALSE)</f>
        <v>517015</v>
      </c>
      <c r="X313">
        <f>VLOOKUP($B313,'2001B4'!$E:$W,5,FALSE)</f>
        <v>482206</v>
      </c>
      <c r="Y313">
        <f>VLOOKUP($B313,'2001B4'!$E:$W,6,FALSE)</f>
        <v>285371</v>
      </c>
      <c r="Z313">
        <f>VLOOKUP($B313,'2001B4'!$E:$W,7,FALSE)</f>
        <v>218868</v>
      </c>
      <c r="AA313">
        <f>VLOOKUP($B313,'2001B4'!$E:$W,8,FALSE)</f>
        <v>66503</v>
      </c>
      <c r="AB313">
        <f>VLOOKUP($B313,'2001B4'!$E:$W,9,FALSE)</f>
        <v>28.55934773188314</v>
      </c>
      <c r="AC313">
        <f>VLOOKUP($B313,'2001B4'!$E:$W,10,FALSE)</f>
        <v>42.333007746390336</v>
      </c>
      <c r="AD313">
        <f>VLOOKUP($B313,'2001B4'!$E:$W,11,FALSE)</f>
        <v>13.791408651074438</v>
      </c>
      <c r="AE313">
        <f>VLOOKUP($B313,'2001B4'!$E:$W,12,FALSE)</f>
        <v>76.695950184146255</v>
      </c>
      <c r="AF313">
        <f>VLOOKUP($B313,'2001B4'!$E:$W,13,FALSE)</f>
        <v>23.304049815853748</v>
      </c>
      <c r="AG313">
        <f>VLOOKUP($B313,'2001B4'!$E:$W,14,FALSE)</f>
        <v>53.63614382680791</v>
      </c>
      <c r="AH313">
        <f>VLOOKUP($B313,'2001B4'!$E:$W,15,FALSE)</f>
        <v>7.5242403748103346</v>
      </c>
      <c r="AI313">
        <f>VLOOKUP($B313,'2001B4'!$E:$W,16,FALSE)</f>
        <v>10.0826643211819</v>
      </c>
      <c r="AJ313">
        <f>VLOOKUP($B313,'2001B4'!$E:$W,17,FALSE)</f>
        <v>3.2897526377943098</v>
      </c>
      <c r="AK313">
        <f>VLOOKUP($B313,'2001B4'!$E:$W,18,FALSE)</f>
        <v>25.467198839405548</v>
      </c>
      <c r="AL313">
        <f>VLOOKUP($B313,'2001B4'!$E:$W,19,FALSE)</f>
        <v>46.36385617319209</v>
      </c>
      <c r="AN313">
        <f t="shared" si="30"/>
        <v>2.5730058555542392</v>
      </c>
      <c r="AO313">
        <f t="shared" si="31"/>
        <v>2.5591897015492506</v>
      </c>
      <c r="AP313">
        <f t="shared" si="32"/>
        <v>3.0323530003185013</v>
      </c>
      <c r="AQ313">
        <f>O313-AF313</f>
        <v>3.1874439570292523</v>
      </c>
      <c r="AR313">
        <f>P313-AG313</f>
        <v>-2.0891426946048171</v>
      </c>
      <c r="AS313">
        <f>Q313-AH313</f>
        <v>-1.0433334360228201</v>
      </c>
      <c r="AT313">
        <f>R313-AI313</f>
        <v>-0.35806904702701026</v>
      </c>
      <c r="AU313">
        <f>S313-AJ313</f>
        <v>3.0541136152016168</v>
      </c>
      <c r="AV313">
        <f>T313-AK313</f>
        <v>0.43643156245303061</v>
      </c>
    </row>
    <row r="314" spans="1:48" x14ac:dyDescent="0.25">
      <c r="A314" t="s">
        <v>1872</v>
      </c>
      <c r="B314">
        <v>313</v>
      </c>
      <c r="C314" t="s">
        <v>373</v>
      </c>
      <c r="D314">
        <f>VLOOKUP($B314,'2011B4'!$B:$U,3,FALSE)</f>
        <v>0</v>
      </c>
      <c r="E314">
        <f>VLOOKUP($B314,'2011B4'!$B:$U,4,FALSE)</f>
        <v>1066888</v>
      </c>
      <c r="F314">
        <f>VLOOKUP($B314,'2011B4'!$B:$U,5,FALSE)</f>
        <v>543161</v>
      </c>
      <c r="G314">
        <f>VLOOKUP($B314,'2011B4'!$B:$U,6,FALSE)</f>
        <v>523727</v>
      </c>
      <c r="H314">
        <f>VLOOKUP($B314,'2011B4'!$B:$U,7,FALSE)</f>
        <v>332253</v>
      </c>
      <c r="I314">
        <f>VLOOKUP($B314,'2011B4'!$B:$U,8,FALSE)</f>
        <v>247160</v>
      </c>
      <c r="J314">
        <f>VLOOKUP($B314,'2011B4'!$B:$U,9,FALSE)</f>
        <v>85093</v>
      </c>
      <c r="K314">
        <f>VLOOKUP($B314,'2011B4'!$B:$U,10,FALSE)</f>
        <v>31.142256731728168</v>
      </c>
      <c r="L314">
        <f>VLOOKUP($B314,'2011B4'!$B:$U,11,FALSE)</f>
        <v>45.504003417034724</v>
      </c>
      <c r="M314">
        <f>VLOOKUP($B314,'2011B4'!$B:$U,12,FALSE)</f>
        <v>16.247587006207432</v>
      </c>
      <c r="N314">
        <f>VLOOKUP($B314,'2011B4'!$B:$U,13,FALSE)</f>
        <v>74.389095057079999</v>
      </c>
      <c r="O314">
        <f>VLOOKUP($B314,'2011B4'!$B:$U,14,FALSE)</f>
        <v>25.610904942920005</v>
      </c>
      <c r="P314">
        <f>VLOOKUP($B314,'2011B4'!$B:$U,15,FALSE)</f>
        <v>67.058837692962896</v>
      </c>
      <c r="Q314">
        <f>VLOOKUP($B314,'2011B4'!$B:$U,16,FALSE)</f>
        <v>4.8956668562812071</v>
      </c>
      <c r="R314">
        <f>VLOOKUP($B314,'2011B4'!$B:$U,17,FALSE)</f>
        <v>7.2360520446767973</v>
      </c>
      <c r="S314">
        <f>VLOOKUP($B314,'2011B4'!$B:$U,18,FALSE)</f>
        <v>4.3466876145587845</v>
      </c>
      <c r="T314">
        <f>VLOOKUP($B314,'2011B4'!$B:$U,19,FALSE)</f>
        <v>16.462755791520316</v>
      </c>
      <c r="U314">
        <f>VLOOKUP($B314,'2011B4'!$B:$U,20,FALSE)</f>
        <v>32.941162307037104</v>
      </c>
      <c r="V314">
        <f>VLOOKUP($B314,'2001B4'!$E:$W,3,FALSE)</f>
        <v>946279</v>
      </c>
      <c r="W314">
        <f>VLOOKUP($B314,'2001B4'!$E:$W,4,FALSE)</f>
        <v>490286</v>
      </c>
      <c r="X314">
        <f>VLOOKUP($B314,'2001B4'!$E:$W,5,FALSE)</f>
        <v>455993</v>
      </c>
      <c r="Y314">
        <f>VLOOKUP($B314,'2001B4'!$E:$W,6,FALSE)</f>
        <v>276388</v>
      </c>
      <c r="Z314">
        <f>VLOOKUP($B314,'2001B4'!$E:$W,7,FALSE)</f>
        <v>209764</v>
      </c>
      <c r="AA314">
        <f>VLOOKUP($B314,'2001B4'!$E:$W,8,FALSE)</f>
        <v>66624</v>
      </c>
      <c r="AB314">
        <f>VLOOKUP($B314,'2001B4'!$E:$W,9,FALSE)</f>
        <v>29.207876324001695</v>
      </c>
      <c r="AC314">
        <f>VLOOKUP($B314,'2001B4'!$E:$W,10,FALSE)</f>
        <v>42.78400770162721</v>
      </c>
      <c r="AD314">
        <f>VLOOKUP($B314,'2001B4'!$E:$W,11,FALSE)</f>
        <v>14.610750603627686</v>
      </c>
      <c r="AE314">
        <f>VLOOKUP($B314,'2001B4'!$E:$W,12,FALSE)</f>
        <v>75.89475664645353</v>
      </c>
      <c r="AF314">
        <f>VLOOKUP($B314,'2001B4'!$E:$W,13,FALSE)</f>
        <v>24.105243353546463</v>
      </c>
      <c r="AG314">
        <f>VLOOKUP($B314,'2001B4'!$E:$W,14,FALSE)</f>
        <v>68.032258998219902</v>
      </c>
      <c r="AH314">
        <f>VLOOKUP($B314,'2001B4'!$E:$W,15,FALSE)</f>
        <v>7.05349002127444</v>
      </c>
      <c r="AI314">
        <f>VLOOKUP($B314,'2001B4'!$E:$W,16,FALSE)</f>
        <v>7.2448876217491351</v>
      </c>
      <c r="AJ314">
        <f>VLOOKUP($B314,'2001B4'!$E:$W,17,FALSE)</f>
        <v>2.1183987727397717</v>
      </c>
      <c r="AK314">
        <f>VLOOKUP($B314,'2001B4'!$E:$W,18,FALSE)</f>
        <v>15.550964586016759</v>
      </c>
      <c r="AL314">
        <f>VLOOKUP($B314,'2001B4'!$E:$W,19,FALSE)</f>
        <v>31.967741001780098</v>
      </c>
      <c r="AN314">
        <f t="shared" si="30"/>
        <v>1.9343804077264721</v>
      </c>
      <c r="AO314">
        <f t="shared" si="31"/>
        <v>2.7199957154075136</v>
      </c>
      <c r="AP314">
        <f t="shared" si="32"/>
        <v>1.6368364025797462</v>
      </c>
      <c r="AQ314">
        <f>O314-AF314</f>
        <v>1.5056615893735419</v>
      </c>
      <c r="AR314">
        <f>P314-AG314</f>
        <v>-0.97342130525700554</v>
      </c>
      <c r="AS314">
        <f>Q314-AH314</f>
        <v>-2.1578231649932329</v>
      </c>
      <c r="AT314">
        <f>R314-AI314</f>
        <v>-8.8355770723378413E-3</v>
      </c>
      <c r="AU314">
        <f>S314-AJ314</f>
        <v>2.2282888418190128</v>
      </c>
      <c r="AV314">
        <f>T314-AK314</f>
        <v>0.91179120550355641</v>
      </c>
    </row>
    <row r="315" spans="1:48" x14ac:dyDescent="0.25">
      <c r="A315" t="s">
        <v>1874</v>
      </c>
      <c r="B315">
        <v>314</v>
      </c>
      <c r="C315" t="s">
        <v>374</v>
      </c>
      <c r="D315">
        <f>VLOOKUP($B315,'2011B4'!$B:$U,3,FALSE)</f>
        <v>0</v>
      </c>
      <c r="E315">
        <f>VLOOKUP($B315,'2011B4'!$B:$U,4,FALSE)</f>
        <v>956313</v>
      </c>
      <c r="F315">
        <f>VLOOKUP($B315,'2011B4'!$B:$U,5,FALSE)</f>
        <v>490167</v>
      </c>
      <c r="G315">
        <f>VLOOKUP($B315,'2011B4'!$B:$U,6,FALSE)</f>
        <v>466146</v>
      </c>
      <c r="H315">
        <f>VLOOKUP($B315,'2011B4'!$B:$U,7,FALSE)</f>
        <v>260347</v>
      </c>
      <c r="I315">
        <f>VLOOKUP($B315,'2011B4'!$B:$U,8,FALSE)</f>
        <v>200899</v>
      </c>
      <c r="J315">
        <f>VLOOKUP($B315,'2011B4'!$B:$U,9,FALSE)</f>
        <v>59448</v>
      </c>
      <c r="K315">
        <f>VLOOKUP($B315,'2011B4'!$B:$U,10,FALSE)</f>
        <v>27.2240364817795</v>
      </c>
      <c r="L315">
        <f>VLOOKUP($B315,'2011B4'!$B:$U,11,FALSE)</f>
        <v>40.985827279274204</v>
      </c>
      <c r="M315">
        <f>VLOOKUP($B315,'2011B4'!$B:$U,12,FALSE)</f>
        <v>12.753085943030722</v>
      </c>
      <c r="N315">
        <f>VLOOKUP($B315,'2011B4'!$B:$U,13,FALSE)</f>
        <v>77.165859410709558</v>
      </c>
      <c r="O315">
        <f>VLOOKUP($B315,'2011B4'!$B:$U,14,FALSE)</f>
        <v>22.834140589290445</v>
      </c>
      <c r="P315">
        <f>VLOOKUP($B315,'2011B4'!$B:$U,15,FALSE)</f>
        <v>73.798814658897541</v>
      </c>
      <c r="Q315">
        <f>VLOOKUP($B315,'2011B4'!$B:$U,16,FALSE)</f>
        <v>3.043630231959654</v>
      </c>
      <c r="R315">
        <f>VLOOKUP($B315,'2011B4'!$B:$U,17,FALSE)</f>
        <v>4.45482375445079</v>
      </c>
      <c r="S315">
        <f>VLOOKUP($B315,'2011B4'!$B:$U,18,FALSE)</f>
        <v>2.6357131059701091</v>
      </c>
      <c r="T315">
        <f>VLOOKUP($B315,'2011B4'!$B:$U,19,FALSE)</f>
        <v>16.067018248721901</v>
      </c>
      <c r="U315">
        <f>VLOOKUP($B315,'2011B4'!$B:$U,20,FALSE)</f>
        <v>26.201185341102455</v>
      </c>
      <c r="V315">
        <f>VLOOKUP($B315,'2001B4'!$E:$W,3,FALSE)</f>
        <v>813311</v>
      </c>
      <c r="W315">
        <f>VLOOKUP($B315,'2001B4'!$E:$W,4,FALSE)</f>
        <v>422250</v>
      </c>
      <c r="X315">
        <f>VLOOKUP($B315,'2001B4'!$E:$W,5,FALSE)</f>
        <v>391061</v>
      </c>
      <c r="Y315">
        <f>VLOOKUP($B315,'2001B4'!$E:$W,6,FALSE)</f>
        <v>228792</v>
      </c>
      <c r="Z315">
        <f>VLOOKUP($B315,'2001B4'!$E:$W,7,FALSE)</f>
        <v>170046</v>
      </c>
      <c r="AA315">
        <f>VLOOKUP($B315,'2001B4'!$E:$W,8,FALSE)</f>
        <v>58746</v>
      </c>
      <c r="AB315">
        <f>VLOOKUP($B315,'2001B4'!$E:$W,9,FALSE)</f>
        <v>28.13093638226951</v>
      </c>
      <c r="AC315">
        <f>VLOOKUP($B315,'2001B4'!$E:$W,10,FALSE)</f>
        <v>40.271403197158087</v>
      </c>
      <c r="AD315">
        <f>VLOOKUP($B315,'2001B4'!$E:$W,11,FALSE)</f>
        <v>15.022208811413055</v>
      </c>
      <c r="AE315">
        <f>VLOOKUP($B315,'2001B4'!$E:$W,12,FALSE)</f>
        <v>74.32340291618587</v>
      </c>
      <c r="AF315">
        <f>VLOOKUP($B315,'2001B4'!$E:$W,13,FALSE)</f>
        <v>25.676597083814119</v>
      </c>
      <c r="AG315">
        <f>VLOOKUP($B315,'2001B4'!$E:$W,14,FALSE)</f>
        <v>73.789293331934687</v>
      </c>
      <c r="AH315">
        <f>VLOOKUP($B315,'2001B4'!$E:$W,15,FALSE)</f>
        <v>4.6404594566243578</v>
      </c>
      <c r="AI315">
        <f>VLOOKUP($B315,'2001B4'!$E:$W,16,FALSE)</f>
        <v>4.727000944088954</v>
      </c>
      <c r="AJ315">
        <f>VLOOKUP($B315,'2001B4'!$E:$W,17,FALSE)</f>
        <v>2.1609147172978074</v>
      </c>
      <c r="AK315">
        <f>VLOOKUP($B315,'2001B4'!$E:$W,18,FALSE)</f>
        <v>14.682331550054199</v>
      </c>
      <c r="AL315">
        <f>VLOOKUP($B315,'2001B4'!$E:$W,19,FALSE)</f>
        <v>26.210706668065313</v>
      </c>
      <c r="AN315">
        <f t="shared" si="30"/>
        <v>-0.90689990049001068</v>
      </c>
      <c r="AO315">
        <f t="shared" si="31"/>
        <v>0.71442408211611763</v>
      </c>
      <c r="AP315">
        <f t="shared" si="32"/>
        <v>-2.2691228683823326</v>
      </c>
      <c r="AQ315">
        <f>O315-AF315</f>
        <v>-2.8424564945236739</v>
      </c>
      <c r="AR315">
        <f>P315-AG315</f>
        <v>9.5213269628544595E-3</v>
      </c>
      <c r="AS315">
        <f>Q315-AH315</f>
        <v>-1.5968292246647038</v>
      </c>
      <c r="AT315">
        <f>R315-AI315</f>
        <v>-0.27217718963816395</v>
      </c>
      <c r="AU315">
        <f>S315-AJ315</f>
        <v>0.47479838867230173</v>
      </c>
      <c r="AV315">
        <f>T315-AK315</f>
        <v>1.3846866986677018</v>
      </c>
    </row>
    <row r="316" spans="1:48" x14ac:dyDescent="0.25">
      <c r="A316" t="s">
        <v>3019</v>
      </c>
      <c r="B316">
        <v>315</v>
      </c>
      <c r="C316" t="s">
        <v>375</v>
      </c>
      <c r="D316">
        <f>VLOOKUP($B316,'2011B4'!$B:$U,3,FALSE)</f>
        <v>0</v>
      </c>
      <c r="E316">
        <f>VLOOKUP($B316,'2011B4'!$B:$U,4,FALSE)</f>
        <v>214102</v>
      </c>
      <c r="F316">
        <f>VLOOKUP($B316,'2011B4'!$B:$U,5,FALSE)</f>
        <v>110802</v>
      </c>
      <c r="G316">
        <f>VLOOKUP($B316,'2011B4'!$B:$U,6,FALSE)</f>
        <v>103300</v>
      </c>
      <c r="H316">
        <f>VLOOKUP($B316,'2011B4'!$B:$U,7,FALSE)</f>
        <v>68430</v>
      </c>
      <c r="I316">
        <f>VLOOKUP($B316,'2011B4'!$B:$U,8,FALSE)</f>
        <v>50008</v>
      </c>
      <c r="J316">
        <f>VLOOKUP($B316,'2011B4'!$B:$U,9,FALSE)</f>
        <v>18422</v>
      </c>
      <c r="K316">
        <f>VLOOKUP($B316,'2011B4'!$B:$U,10,FALSE)</f>
        <v>31.961401574950258</v>
      </c>
      <c r="L316">
        <f>VLOOKUP($B316,'2011B4'!$B:$U,11,FALSE)</f>
        <v>45.132759336474074</v>
      </c>
      <c r="M316">
        <f>VLOOKUP($B316,'2011B4'!$B:$U,12,FALSE)</f>
        <v>17.833494675701839</v>
      </c>
      <c r="N316">
        <f>VLOOKUP($B316,'2011B4'!$B:$U,13,FALSE)</f>
        <v>73.079058892298704</v>
      </c>
      <c r="O316">
        <f>VLOOKUP($B316,'2011B4'!$B:$U,14,FALSE)</f>
        <v>26.920941107701303</v>
      </c>
      <c r="P316">
        <f>VLOOKUP($B316,'2011B4'!$B:$U,15,FALSE)</f>
        <v>57.363729358468504</v>
      </c>
      <c r="Q316">
        <f>VLOOKUP($B316,'2011B4'!$B:$U,16,FALSE)</f>
        <v>2.9431535876077746</v>
      </c>
      <c r="R316">
        <f>VLOOKUP($B316,'2011B4'!$B:$U,17,FALSE)</f>
        <v>5.2491597252666962</v>
      </c>
      <c r="S316">
        <f>VLOOKUP($B316,'2011B4'!$B:$U,18,FALSE)</f>
        <v>3.290954259827561</v>
      </c>
      <c r="T316">
        <f>VLOOKUP($B316,'2011B4'!$B:$U,19,FALSE)</f>
        <v>31.153003068829459</v>
      </c>
      <c r="U316">
        <f>VLOOKUP($B316,'2011B4'!$B:$U,20,FALSE)</f>
        <v>42.636270641531496</v>
      </c>
      <c r="V316">
        <f>VLOOKUP($B316,'2001B4'!$E:$W,3,FALSE)</f>
        <v>188079</v>
      </c>
      <c r="W316">
        <f>VLOOKUP($B316,'2001B4'!$E:$W,4,FALSE)</f>
        <v>99822</v>
      </c>
      <c r="X316">
        <f>VLOOKUP($B316,'2001B4'!$E:$W,5,FALSE)</f>
        <v>88257</v>
      </c>
      <c r="Y316">
        <f>VLOOKUP($B316,'2001B4'!$E:$W,6,FALSE)</f>
        <v>56239</v>
      </c>
      <c r="Z316">
        <f>VLOOKUP($B316,'2001B4'!$E:$W,7,FALSE)</f>
        <v>44860</v>
      </c>
      <c r="AA316">
        <f>VLOOKUP($B316,'2001B4'!$E:$W,8,FALSE)</f>
        <v>11379</v>
      </c>
      <c r="AB316">
        <f>VLOOKUP($B316,'2001B4'!$E:$W,9,FALSE)</f>
        <v>29.901796585477381</v>
      </c>
      <c r="AC316">
        <f>VLOOKUP($B316,'2001B4'!$E:$W,10,FALSE)</f>
        <v>44.939993187874414</v>
      </c>
      <c r="AD316">
        <f>VLOOKUP($B316,'2001B4'!$E:$W,11,FALSE)</f>
        <v>12.893028315034503</v>
      </c>
      <c r="AE316">
        <f>VLOOKUP($B316,'2001B4'!$E:$W,12,FALSE)</f>
        <v>79.766709934387166</v>
      </c>
      <c r="AF316">
        <f>VLOOKUP($B316,'2001B4'!$E:$W,13,FALSE)</f>
        <v>20.233290065612831</v>
      </c>
      <c r="AG316">
        <f>VLOOKUP($B316,'2001B4'!$E:$W,14,FALSE)</f>
        <v>50.795711161293767</v>
      </c>
      <c r="AH316">
        <f>VLOOKUP($B316,'2001B4'!$E:$W,15,FALSE)</f>
        <v>5.8020235068191113</v>
      </c>
      <c r="AI316">
        <f>VLOOKUP($B316,'2001B4'!$E:$W,16,FALSE)</f>
        <v>5.9033766603246853</v>
      </c>
      <c r="AJ316">
        <f>VLOOKUP($B316,'2001B4'!$E:$W,17,FALSE)</f>
        <v>3.6469354007005816</v>
      </c>
      <c r="AK316">
        <f>VLOOKUP($B316,'2001B4'!$E:$W,18,FALSE)</f>
        <v>33.851953270861856</v>
      </c>
      <c r="AL316">
        <f>VLOOKUP($B316,'2001B4'!$E:$W,19,FALSE)</f>
        <v>49.204288838706233</v>
      </c>
      <c r="AN316">
        <f t="shared" si="30"/>
        <v>2.0596049894728772</v>
      </c>
      <c r="AO316">
        <f t="shared" si="31"/>
        <v>0.19276614859965946</v>
      </c>
      <c r="AP316">
        <f t="shared" si="32"/>
        <v>4.9404663606673367</v>
      </c>
      <c r="AQ316">
        <f>O316-AF316</f>
        <v>6.6876510420884721</v>
      </c>
      <c r="AR316">
        <f>P316-AG316</f>
        <v>6.5680181971747373</v>
      </c>
      <c r="AS316">
        <f>Q316-AH316</f>
        <v>-2.8588699192113367</v>
      </c>
      <c r="AT316">
        <f>R316-AI316</f>
        <v>-0.65421693505798917</v>
      </c>
      <c r="AU316">
        <f>S316-AJ316</f>
        <v>-0.35598114087302068</v>
      </c>
      <c r="AV316">
        <f>T316-AK316</f>
        <v>-2.6989502020323961</v>
      </c>
    </row>
    <row r="317" spans="1:48" x14ac:dyDescent="0.25">
      <c r="A317" t="s">
        <v>1878</v>
      </c>
      <c r="B317">
        <v>316</v>
      </c>
      <c r="C317" t="s">
        <v>376</v>
      </c>
      <c r="D317">
        <f>VLOOKUP($B317,'2011B4'!$B:$U,3,FALSE)</f>
        <v>0</v>
      </c>
      <c r="E317">
        <f>VLOOKUP($B317,'2011B4'!$B:$U,4,FALSE)</f>
        <v>1736617</v>
      </c>
      <c r="F317">
        <f>VLOOKUP($B317,'2011B4'!$B:$U,5,FALSE)</f>
        <v>886284</v>
      </c>
      <c r="G317">
        <f>VLOOKUP($B317,'2011B4'!$B:$U,6,FALSE)</f>
        <v>850333</v>
      </c>
      <c r="H317">
        <f>VLOOKUP($B317,'2011B4'!$B:$U,7,FALSE)</f>
        <v>471833</v>
      </c>
      <c r="I317">
        <f>VLOOKUP($B317,'2011B4'!$B:$U,8,FALSE)</f>
        <v>396032</v>
      </c>
      <c r="J317">
        <f>VLOOKUP($B317,'2011B4'!$B:$U,9,FALSE)</f>
        <v>75801</v>
      </c>
      <c r="K317">
        <f>VLOOKUP($B317,'2011B4'!$B:$U,10,FALSE)</f>
        <v>27.169663777332598</v>
      </c>
      <c r="L317">
        <f>VLOOKUP($B317,'2011B4'!$B:$U,11,FALSE)</f>
        <v>44.684548068113607</v>
      </c>
      <c r="M317">
        <f>VLOOKUP($B317,'2011B4'!$B:$U,12,FALSE)</f>
        <v>8.9142724085740532</v>
      </c>
      <c r="N317">
        <f>VLOOKUP($B317,'2011B4'!$B:$U,13,FALSE)</f>
        <v>83.934782009736495</v>
      </c>
      <c r="O317">
        <f>VLOOKUP($B317,'2011B4'!$B:$U,14,FALSE)</f>
        <v>16.065217990263505</v>
      </c>
      <c r="P317">
        <f>VLOOKUP($B317,'2011B4'!$B:$U,15,FALSE)</f>
        <v>43.312570337386319</v>
      </c>
      <c r="Q317">
        <f>VLOOKUP($B317,'2011B4'!$B:$U,16,FALSE)</f>
        <v>7.5348693287667459</v>
      </c>
      <c r="R317">
        <f>VLOOKUP($B317,'2011B4'!$B:$U,17,FALSE)</f>
        <v>12.71424423471864</v>
      </c>
      <c r="S317">
        <f>VLOOKUP($B317,'2011B4'!$B:$U,18,FALSE)</f>
        <v>9.8704414485633691</v>
      </c>
      <c r="T317">
        <f>VLOOKUP($B317,'2011B4'!$B:$U,19,FALSE)</f>
        <v>26.567874650564924</v>
      </c>
      <c r="U317">
        <f>VLOOKUP($B317,'2011B4'!$B:$U,20,FALSE)</f>
        <v>56.687429662613681</v>
      </c>
      <c r="V317">
        <f>VLOOKUP($B317,'2001B4'!$E:$W,3,FALSE)</f>
        <v>1444921</v>
      </c>
      <c r="W317">
        <f>VLOOKUP($B317,'2001B4'!$E:$W,4,FALSE)</f>
        <v>743042</v>
      </c>
      <c r="X317">
        <f>VLOOKUP($B317,'2001B4'!$E:$W,5,FALSE)</f>
        <v>701879</v>
      </c>
      <c r="Y317">
        <f>VLOOKUP($B317,'2001B4'!$E:$W,6,FALSE)</f>
        <v>368158</v>
      </c>
      <c r="Z317">
        <f>VLOOKUP($B317,'2001B4'!$E:$W,7,FALSE)</f>
        <v>310579</v>
      </c>
      <c r="AA317">
        <f>VLOOKUP($B317,'2001B4'!$E:$W,8,FALSE)</f>
        <v>57579</v>
      </c>
      <c r="AB317">
        <f>VLOOKUP($B317,'2001B4'!$E:$W,9,FALSE)</f>
        <v>25.479455278177838</v>
      </c>
      <c r="AC317">
        <f>VLOOKUP($B317,'2001B4'!$E:$W,10,FALSE)</f>
        <v>41.798310189733556</v>
      </c>
      <c r="AD317">
        <f>VLOOKUP($B317,'2001B4'!$E:$W,11,FALSE)</f>
        <v>8.2035507544747741</v>
      </c>
      <c r="AE317">
        <f>VLOOKUP($B317,'2001B4'!$E:$W,12,FALSE)</f>
        <v>84.360247502431022</v>
      </c>
      <c r="AF317">
        <f>VLOOKUP($B317,'2001B4'!$E:$W,13,FALSE)</f>
        <v>15.639752497568979</v>
      </c>
      <c r="AG317">
        <f>VLOOKUP($B317,'2001B4'!$E:$W,14,FALSE)</f>
        <v>49.705561199267706</v>
      </c>
      <c r="AH317">
        <f>VLOOKUP($B317,'2001B4'!$E:$W,15,FALSE)</f>
        <v>8.2958946973853607</v>
      </c>
      <c r="AI317">
        <f>VLOOKUP($B317,'2001B4'!$E:$W,16,FALSE)</f>
        <v>11.989689209524172</v>
      </c>
      <c r="AJ317">
        <f>VLOOKUP($B317,'2001B4'!$E:$W,17,FALSE)</f>
        <v>4.7175397519543241</v>
      </c>
      <c r="AK317">
        <f>VLOOKUP($B317,'2001B4'!$E:$W,18,FALSE)</f>
        <v>25.291315141868438</v>
      </c>
      <c r="AL317">
        <f>VLOOKUP($B317,'2001B4'!$E:$W,19,FALSE)</f>
        <v>50.294438800732294</v>
      </c>
      <c r="AN317">
        <f t="shared" si="30"/>
        <v>1.6902084991547603</v>
      </c>
      <c r="AO317">
        <f t="shared" si="31"/>
        <v>2.8862378783800509</v>
      </c>
      <c r="AP317">
        <f t="shared" si="32"/>
        <v>0.71072165409927912</v>
      </c>
      <c r="AQ317">
        <f>O317-AF317</f>
        <v>0.42546549269452605</v>
      </c>
      <c r="AR317">
        <f>P317-AG317</f>
        <v>-6.3929908618813869</v>
      </c>
      <c r="AS317">
        <f>Q317-AH317</f>
        <v>-0.76102536861861481</v>
      </c>
      <c r="AT317">
        <f>R317-AI317</f>
        <v>0.72455502519446746</v>
      </c>
      <c r="AU317">
        <f>S317-AJ317</f>
        <v>5.1529016966090451</v>
      </c>
      <c r="AV317">
        <f>T317-AK317</f>
        <v>1.2765595086964865</v>
      </c>
    </row>
    <row r="318" spans="1:48" x14ac:dyDescent="0.25">
      <c r="A318" t="s">
        <v>1880</v>
      </c>
      <c r="B318">
        <v>317</v>
      </c>
      <c r="C318" t="s">
        <v>377</v>
      </c>
      <c r="D318">
        <f>VLOOKUP($B318,'2011B4'!$B:$U,3,FALSE)</f>
        <v>0</v>
      </c>
      <c r="E318">
        <f>VLOOKUP($B318,'2011B4'!$B:$U,4,FALSE)</f>
        <v>1228686</v>
      </c>
      <c r="F318">
        <f>VLOOKUP($B318,'2011B4'!$B:$U,5,FALSE)</f>
        <v>625864</v>
      </c>
      <c r="G318">
        <f>VLOOKUP($B318,'2011B4'!$B:$U,6,FALSE)</f>
        <v>602822</v>
      </c>
      <c r="H318">
        <f>VLOOKUP($B318,'2011B4'!$B:$U,7,FALSE)</f>
        <v>293340</v>
      </c>
      <c r="I318">
        <f>VLOOKUP($B318,'2011B4'!$B:$U,8,FALSE)</f>
        <v>256062</v>
      </c>
      <c r="J318">
        <f>VLOOKUP($B318,'2011B4'!$B:$U,9,FALSE)</f>
        <v>37278</v>
      </c>
      <c r="K318">
        <f>VLOOKUP($B318,'2011B4'!$B:$U,10,FALSE)</f>
        <v>23.874285212006974</v>
      </c>
      <c r="L318">
        <f>VLOOKUP($B318,'2011B4'!$B:$U,11,FALSE)</f>
        <v>40.913361369243155</v>
      </c>
      <c r="M318">
        <f>VLOOKUP($B318,'2011B4'!$B:$U,12,FALSE)</f>
        <v>6.1839149865134324</v>
      </c>
      <c r="N318">
        <f>VLOOKUP($B318,'2011B4'!$B:$U,13,FALSE)</f>
        <v>87.291879730006144</v>
      </c>
      <c r="O318">
        <f>VLOOKUP($B318,'2011B4'!$B:$U,14,FALSE)</f>
        <v>12.708120269993865</v>
      </c>
      <c r="P318">
        <f>VLOOKUP($B318,'2011B4'!$B:$U,15,FALSE)</f>
        <v>48.255948728437993</v>
      </c>
      <c r="Q318">
        <f>VLOOKUP($B318,'2011B4'!$B:$U,16,FALSE)</f>
        <v>6.5078066407581643</v>
      </c>
      <c r="R318">
        <f>VLOOKUP($B318,'2011B4'!$B:$U,17,FALSE)</f>
        <v>12.941978591395651</v>
      </c>
      <c r="S318">
        <f>VLOOKUP($B318,'2011B4'!$B:$U,18,FALSE)</f>
        <v>11.03429467512102</v>
      </c>
      <c r="T318">
        <f>VLOOKUP($B318,'2011B4'!$B:$U,19,FALSE)</f>
        <v>21.259971364287175</v>
      </c>
      <c r="U318">
        <f>VLOOKUP($B318,'2011B4'!$B:$U,20,FALSE)</f>
        <v>51.744051271562007</v>
      </c>
      <c r="V318">
        <f>VLOOKUP($B318,'2001B4'!$E:$W,3,FALSE)</f>
        <v>1007976</v>
      </c>
      <c r="W318">
        <f>VLOOKUP($B318,'2001B4'!$E:$W,4,FALSE)</f>
        <v>517680</v>
      </c>
      <c r="X318">
        <f>VLOOKUP($B318,'2001B4'!$E:$W,5,FALSE)</f>
        <v>490296</v>
      </c>
      <c r="Y318">
        <f>VLOOKUP($B318,'2001B4'!$E:$W,6,FALSE)</f>
        <v>233573</v>
      </c>
      <c r="Z318">
        <f>VLOOKUP($B318,'2001B4'!$E:$W,7,FALSE)</f>
        <v>205086</v>
      </c>
      <c r="AA318">
        <f>VLOOKUP($B318,'2001B4'!$E:$W,8,FALSE)</f>
        <v>28487</v>
      </c>
      <c r="AB318">
        <f>VLOOKUP($B318,'2001B4'!$E:$W,9,FALSE)</f>
        <v>23.17247632880148</v>
      </c>
      <c r="AC318">
        <f>VLOOKUP($B318,'2001B4'!$E:$W,10,FALSE)</f>
        <v>39.616365322206768</v>
      </c>
      <c r="AD318">
        <f>VLOOKUP($B318,'2001B4'!$E:$W,11,FALSE)</f>
        <v>5.8101636562403121</v>
      </c>
      <c r="AE318">
        <f>VLOOKUP($B318,'2001B4'!$E:$W,12,FALSE)</f>
        <v>87.803812940708042</v>
      </c>
      <c r="AF318">
        <f>VLOOKUP($B318,'2001B4'!$E:$W,13,FALSE)</f>
        <v>12.196187059291956</v>
      </c>
      <c r="AG318">
        <f>VLOOKUP($B318,'2001B4'!$E:$W,14,FALSE)</f>
        <v>49.197895304679903</v>
      </c>
      <c r="AH318">
        <f>VLOOKUP($B318,'2001B4'!$E:$W,15,FALSE)</f>
        <v>9.0986543821417722</v>
      </c>
      <c r="AI318">
        <f>VLOOKUP($B318,'2001B4'!$E:$W,16,FALSE)</f>
        <v>11.932886078442285</v>
      </c>
      <c r="AJ318">
        <f>VLOOKUP($B318,'2001B4'!$E:$W,17,FALSE)</f>
        <v>6.1685211903773123</v>
      </c>
      <c r="AK318">
        <f>VLOOKUP($B318,'2001B4'!$E:$W,18,FALSE)</f>
        <v>23.602043044358723</v>
      </c>
      <c r="AL318">
        <f>VLOOKUP($B318,'2001B4'!$E:$W,19,FALSE)</f>
        <v>50.802104695320097</v>
      </c>
      <c r="AN318">
        <f t="shared" si="30"/>
        <v>0.70180888320549428</v>
      </c>
      <c r="AO318">
        <f t="shared" si="31"/>
        <v>1.2969960470363873</v>
      </c>
      <c r="AP318">
        <f t="shared" si="32"/>
        <v>0.37375133027312035</v>
      </c>
      <c r="AQ318">
        <f>O318-AF318</f>
        <v>0.51193321070190834</v>
      </c>
      <c r="AR318">
        <f>P318-AG318</f>
        <v>-0.9419465762419108</v>
      </c>
      <c r="AS318">
        <f>Q318-AH318</f>
        <v>-2.590847741383608</v>
      </c>
      <c r="AT318">
        <f>R318-AI318</f>
        <v>1.0090925129533659</v>
      </c>
      <c r="AU318">
        <f>S318-AJ318</f>
        <v>4.8657734847437073</v>
      </c>
      <c r="AV318">
        <f>T318-AK318</f>
        <v>-2.3420716800715482</v>
      </c>
    </row>
    <row r="319" spans="1:48" x14ac:dyDescent="0.25">
      <c r="A319" t="s">
        <v>1882</v>
      </c>
      <c r="B319">
        <v>318</v>
      </c>
      <c r="C319" t="s">
        <v>378</v>
      </c>
      <c r="D319">
        <f>VLOOKUP($B319,'2011B4'!$B:$U,3,FALSE)</f>
        <v>0</v>
      </c>
      <c r="E319">
        <f>VLOOKUP($B319,'2011B4'!$B:$U,4,FALSE)</f>
        <v>659296</v>
      </c>
      <c r="F319">
        <f>VLOOKUP($B319,'2011B4'!$B:$U,5,FALSE)</f>
        <v>337890</v>
      </c>
      <c r="G319">
        <f>VLOOKUP($B319,'2011B4'!$B:$U,6,FALSE)</f>
        <v>321406</v>
      </c>
      <c r="H319">
        <f>VLOOKUP($B319,'2011B4'!$B:$U,7,FALSE)</f>
        <v>165322</v>
      </c>
      <c r="I319">
        <f>VLOOKUP($B319,'2011B4'!$B:$U,8,FALSE)</f>
        <v>141636</v>
      </c>
      <c r="J319">
        <f>VLOOKUP($B319,'2011B4'!$B:$U,9,FALSE)</f>
        <v>23686</v>
      </c>
      <c r="K319">
        <f>VLOOKUP($B319,'2011B4'!$B:$U,10,FALSE)</f>
        <v>25.075535116245206</v>
      </c>
      <c r="L319">
        <f>VLOOKUP($B319,'2011B4'!$B:$U,11,FALSE)</f>
        <v>41.917783894166739</v>
      </c>
      <c r="M319">
        <f>VLOOKUP($B319,'2011B4'!$B:$U,12,FALSE)</f>
        <v>7.3694952801130036</v>
      </c>
      <c r="N319">
        <f>VLOOKUP($B319,'2011B4'!$B:$U,13,FALSE)</f>
        <v>85.672808216692275</v>
      </c>
      <c r="O319">
        <f>VLOOKUP($B319,'2011B4'!$B:$U,14,FALSE)</f>
        <v>14.327191783307727</v>
      </c>
      <c r="P319">
        <f>VLOOKUP($B319,'2011B4'!$B:$U,15,FALSE)</f>
        <v>59.44762342579935</v>
      </c>
      <c r="Q319">
        <f>VLOOKUP($B319,'2011B4'!$B:$U,16,FALSE)</f>
        <v>4.9152562877294006</v>
      </c>
      <c r="R319">
        <f>VLOOKUP($B319,'2011B4'!$B:$U,17,FALSE)</f>
        <v>8.7477770653633531</v>
      </c>
      <c r="S319">
        <f>VLOOKUP($B319,'2011B4'!$B:$U,18,FALSE)</f>
        <v>7.1436348459370205</v>
      </c>
      <c r="T319">
        <f>VLOOKUP($B319,'2011B4'!$B:$U,19,FALSE)</f>
        <v>19.745708375170878</v>
      </c>
      <c r="U319">
        <f>VLOOKUP($B319,'2011B4'!$B:$U,20,FALSE)</f>
        <v>40.55237657420065</v>
      </c>
      <c r="V319">
        <f>VLOOKUP($B319,'2001B4'!$E:$W,3,FALSE)</f>
        <v>542872</v>
      </c>
      <c r="W319">
        <f>VLOOKUP($B319,'2001B4'!$E:$W,4,FALSE)</f>
        <v>280513</v>
      </c>
      <c r="X319">
        <f>VLOOKUP($B319,'2001B4'!$E:$W,5,FALSE)</f>
        <v>262359</v>
      </c>
      <c r="Y319">
        <f>VLOOKUP($B319,'2001B4'!$E:$W,6,FALSE)</f>
        <v>138508</v>
      </c>
      <c r="Z319">
        <f>VLOOKUP($B319,'2001B4'!$E:$W,7,FALSE)</f>
        <v>116455</v>
      </c>
      <c r="AA319">
        <f>VLOOKUP($B319,'2001B4'!$E:$W,8,FALSE)</f>
        <v>22053</v>
      </c>
      <c r="AB319">
        <f>VLOOKUP($B319,'2001B4'!$E:$W,9,FALSE)</f>
        <v>25.513933302878026</v>
      </c>
      <c r="AC319">
        <f>VLOOKUP($B319,'2001B4'!$E:$W,10,FALSE)</f>
        <v>41.515009999536559</v>
      </c>
      <c r="AD319">
        <f>VLOOKUP($B319,'2001B4'!$E:$W,11,FALSE)</f>
        <v>8.4056578962414097</v>
      </c>
      <c r="AE319">
        <f>VLOOKUP($B319,'2001B4'!$E:$W,12,FALSE)</f>
        <v>84.07817598983452</v>
      </c>
      <c r="AF319">
        <f>VLOOKUP($B319,'2001B4'!$E:$W,13,FALSE)</f>
        <v>15.921824010165478</v>
      </c>
      <c r="AG319">
        <f>VLOOKUP($B319,'2001B4'!$E:$W,14,FALSE)</f>
        <v>64.208565570219776</v>
      </c>
      <c r="AH319">
        <f>VLOOKUP($B319,'2001B4'!$E:$W,15,FALSE)</f>
        <v>7.2104138389118315</v>
      </c>
      <c r="AI319">
        <f>VLOOKUP($B319,'2001B4'!$E:$W,16,FALSE)</f>
        <v>7.2739480752014325</v>
      </c>
      <c r="AJ319">
        <f>VLOOKUP($B319,'2001B4'!$E:$W,17,FALSE)</f>
        <v>3.2871747480289946</v>
      </c>
      <c r="AK319">
        <f>VLOOKUP($B319,'2001B4'!$E:$W,18,FALSE)</f>
        <v>18.019897767637971</v>
      </c>
      <c r="AL319">
        <f>VLOOKUP($B319,'2001B4'!$E:$W,19,FALSE)</f>
        <v>35.791434429780224</v>
      </c>
      <c r="AN319">
        <f t="shared" si="30"/>
        <v>-0.4383981866328206</v>
      </c>
      <c r="AO319">
        <f t="shared" si="31"/>
        <v>0.40277389463017954</v>
      </c>
      <c r="AP319">
        <f t="shared" si="32"/>
        <v>-1.0361626161284061</v>
      </c>
      <c r="AQ319">
        <f>O319-AF319</f>
        <v>-1.5946322268577511</v>
      </c>
      <c r="AR319">
        <f>P319-AG319</f>
        <v>-4.7609421444204258</v>
      </c>
      <c r="AS319">
        <f>Q319-AH319</f>
        <v>-2.2951575511824309</v>
      </c>
      <c r="AT319">
        <f>R319-AI319</f>
        <v>1.4738289901619206</v>
      </c>
      <c r="AU319">
        <f>S319-AJ319</f>
        <v>3.8564600979080259</v>
      </c>
      <c r="AV319">
        <f>T319-AK319</f>
        <v>1.7258106075329067</v>
      </c>
    </row>
    <row r="320" spans="1:48" x14ac:dyDescent="0.25">
      <c r="A320" t="s">
        <v>1844</v>
      </c>
      <c r="B320">
        <v>319</v>
      </c>
      <c r="C320" t="s">
        <v>379</v>
      </c>
      <c r="D320" t="str">
        <f>VLOOKUP($B320,'2011B4'!$B:$U,3,FALSE)</f>
        <v>YM</v>
      </c>
      <c r="E320">
        <f>VLOOKUP($B320,'2011B4'!$B:$U,4,FALSE)</f>
        <v>738804</v>
      </c>
      <c r="F320">
        <f>VLOOKUP($B320,'2011B4'!$B:$U,5,FALSE)</f>
        <v>375818</v>
      </c>
      <c r="G320">
        <f>VLOOKUP($B320,'2011B4'!$B:$U,6,FALSE)</f>
        <v>362986</v>
      </c>
      <c r="H320">
        <f>VLOOKUP($B320,'2011B4'!$B:$U,7,FALSE)</f>
        <v>192013</v>
      </c>
      <c r="I320">
        <f>VLOOKUP($B320,'2011B4'!$B:$U,8,FALSE)</f>
        <v>167462</v>
      </c>
      <c r="J320">
        <f>VLOOKUP($B320,'2011B4'!$B:$U,9,FALSE)</f>
        <v>24551</v>
      </c>
      <c r="K320">
        <f>VLOOKUP($B320,'2011B4'!$B:$U,10,FALSE)</f>
        <v>25.989707689725556</v>
      </c>
      <c r="L320">
        <f>VLOOKUP($B320,'2011B4'!$B:$U,11,FALSE)</f>
        <v>44.559334571521319</v>
      </c>
      <c r="M320">
        <f>VLOOKUP($B320,'2011B4'!$B:$U,12,FALSE)</f>
        <v>6.7636217374774779</v>
      </c>
      <c r="N320">
        <f>VLOOKUP($B320,'2011B4'!$B:$U,13,FALSE)</f>
        <v>87.213886559764191</v>
      </c>
      <c r="O320">
        <f>VLOOKUP($B320,'2011B4'!$B:$U,14,FALSE)</f>
        <v>12.786113440235816</v>
      </c>
      <c r="P320">
        <f>VLOOKUP($B320,'2011B4'!$B:$U,15,FALSE)</f>
        <v>50.286699338065652</v>
      </c>
      <c r="Q320">
        <f>VLOOKUP($B320,'2011B4'!$B:$U,16,FALSE)</f>
        <v>7.3401280121658434</v>
      </c>
      <c r="R320">
        <f>VLOOKUP($B320,'2011B4'!$B:$U,17,FALSE)</f>
        <v>10.29930265138298</v>
      </c>
      <c r="S320">
        <f>VLOOKUP($B320,'2011B4'!$B:$U,18,FALSE)</f>
        <v>6.9672365933556577</v>
      </c>
      <c r="T320">
        <f>VLOOKUP($B320,'2011B4'!$B:$U,19,FALSE)</f>
        <v>25.106633405029868</v>
      </c>
      <c r="U320">
        <f>VLOOKUP($B320,'2011B4'!$B:$U,20,FALSE)</f>
        <v>49.713300661934348</v>
      </c>
      <c r="V320">
        <f>VLOOKUP($B320,'2001B4'!$E:$W,3,FALSE)</f>
        <v>904835</v>
      </c>
      <c r="W320">
        <f>VLOOKUP($B320,'2001B4'!$E:$W,4,FALSE)</f>
        <v>465240</v>
      </c>
      <c r="X320">
        <f>VLOOKUP($B320,'2001B4'!$E:$W,5,FALSE)</f>
        <v>439595</v>
      </c>
      <c r="Y320">
        <f>VLOOKUP($B320,'2001B4'!$E:$W,6,FALSE)</f>
        <v>238775</v>
      </c>
      <c r="Z320">
        <f>VLOOKUP($B320,'2001B4'!$E:$W,7,FALSE)</f>
        <v>205849</v>
      </c>
      <c r="AA320">
        <f>VLOOKUP($B320,'2001B4'!$E:$W,8,FALSE)</f>
        <v>32926</v>
      </c>
      <c r="AB320">
        <f>VLOOKUP($B320,'2001B4'!$E:$W,9,FALSE)</f>
        <v>26.388789116247715</v>
      </c>
      <c r="AC320">
        <f>VLOOKUP($B320,'2001B4'!$E:$W,10,FALSE)</f>
        <v>44.245765626343392</v>
      </c>
      <c r="AD320">
        <f>VLOOKUP($B320,'2001B4'!$E:$W,11,FALSE)</f>
        <v>7.4900760927672057</v>
      </c>
      <c r="AE320">
        <f>VLOOKUP($B320,'2001B4'!$E:$W,12,FALSE)</f>
        <v>86.210449167626422</v>
      </c>
      <c r="AF320">
        <f>VLOOKUP($B320,'2001B4'!$E:$W,13,FALSE)</f>
        <v>13.789550832373573</v>
      </c>
      <c r="AG320">
        <f>VLOOKUP($B320,'2001B4'!$E:$W,14,FALSE)</f>
        <v>53.769867029630404</v>
      </c>
      <c r="AH320">
        <f>VLOOKUP($B320,'2001B4'!$E:$W,15,FALSE)</f>
        <v>8.2257355250759083</v>
      </c>
      <c r="AI320">
        <f>VLOOKUP($B320,'2001B4'!$E:$W,16,FALSE)</f>
        <v>10.001465815097896</v>
      </c>
      <c r="AJ320">
        <f>VLOOKUP($B320,'2001B4'!$E:$W,17,FALSE)</f>
        <v>3.8429483823683386</v>
      </c>
      <c r="AK320">
        <f>VLOOKUP($B320,'2001B4'!$E:$W,18,FALSE)</f>
        <v>24.159983247827455</v>
      </c>
      <c r="AL320">
        <f>VLOOKUP($B320,'2001B4'!$E:$W,19,FALSE)</f>
        <v>46.230132970369596</v>
      </c>
      <c r="AN320">
        <f>DistrictMath!J$147</f>
        <v>2.0060339456885465</v>
      </c>
      <c r="AO320">
        <f>DistrictMath!K$147</f>
        <v>2.2728615866932245</v>
      </c>
      <c r="AP320">
        <f>DistrictMath!L$147</f>
        <v>2.3021027631911783</v>
      </c>
      <c r="AQ320">
        <f>DistrictMath!N$147</f>
        <v>3.2418876806295014</v>
      </c>
      <c r="AR320">
        <f>DistrictMath!O$147</f>
        <v>-0.65866471783857605</v>
      </c>
      <c r="AS320">
        <f>DistrictMath!P$147</f>
        <v>-1.1485472027162489</v>
      </c>
      <c r="AT320">
        <f>DistrictMath!Q$147</f>
        <v>-0.44571160869740112</v>
      </c>
      <c r="AU320">
        <f>DistrictMath!R$147</f>
        <v>2.2965419823323296</v>
      </c>
      <c r="AV320">
        <f>DistrictMath!S$147</f>
        <v>-4.3618453080096486E-2</v>
      </c>
    </row>
    <row r="321" spans="1:48" x14ac:dyDescent="0.25">
      <c r="A321" t="s">
        <v>3020</v>
      </c>
      <c r="B321">
        <v>320</v>
      </c>
      <c r="C321" t="s">
        <v>380</v>
      </c>
      <c r="D321" t="str">
        <f>VLOOKUP($B321,'2011B4'!$B:$U,3,FALSE)</f>
        <v>YM</v>
      </c>
      <c r="E321">
        <f>VLOOKUP($B321,'2011B4'!$B:$U,4,FALSE)</f>
        <v>482162</v>
      </c>
      <c r="F321">
        <f>VLOOKUP($B321,'2011B4'!$B:$U,5,FALSE)</f>
        <v>244860</v>
      </c>
      <c r="G321">
        <f>VLOOKUP($B321,'2011B4'!$B:$U,6,FALSE)</f>
        <v>237302</v>
      </c>
      <c r="H321">
        <f>VLOOKUP($B321,'2011B4'!$B:$U,7,FALSE)</f>
        <v>139513</v>
      </c>
      <c r="I321">
        <f>VLOOKUP($B321,'2011B4'!$B:$U,8,FALSE)</f>
        <v>106509</v>
      </c>
      <c r="J321">
        <f>VLOOKUP($B321,'2011B4'!$B:$U,9,FALSE)</f>
        <v>33004</v>
      </c>
      <c r="K321">
        <f>VLOOKUP($B321,'2011B4'!$B:$U,10,FALSE)</f>
        <v>28.93488080769534</v>
      </c>
      <c r="L321">
        <f>VLOOKUP($B321,'2011B4'!$B:$U,11,FALSE)</f>
        <v>43.497917177162456</v>
      </c>
      <c r="M321">
        <f>VLOOKUP($B321,'2011B4'!$B:$U,12,FALSE)</f>
        <v>13.908015945925445</v>
      </c>
      <c r="N321">
        <f>VLOOKUP($B321,'2011B4'!$B:$U,13,FALSE)</f>
        <v>76.343423193537518</v>
      </c>
      <c r="O321">
        <f>VLOOKUP($B321,'2011B4'!$B:$U,14,FALSE)</f>
        <v>23.656576806462482</v>
      </c>
      <c r="P321">
        <f>VLOOKUP($B321,'2011B4'!$B:$U,15,FALSE)</f>
        <v>61.215083898991494</v>
      </c>
      <c r="Q321">
        <f>VLOOKUP($B321,'2011B4'!$B:$U,16,FALSE)</f>
        <v>5.0210374660425909</v>
      </c>
      <c r="R321">
        <f>VLOOKUP($B321,'2011B4'!$B:$U,17,FALSE)</f>
        <v>7.0703088601062269</v>
      </c>
      <c r="S321">
        <f>VLOOKUP($B321,'2011B4'!$B:$U,18,FALSE)</f>
        <v>6.4717983270376243</v>
      </c>
      <c r="T321">
        <f>VLOOKUP($B321,'2011B4'!$B:$U,19,FALSE)</f>
        <v>20.221771447822068</v>
      </c>
      <c r="U321">
        <f>VLOOKUP($B321,'2011B4'!$B:$U,20,FALSE)</f>
        <v>38.784916101008506</v>
      </c>
      <c r="V321" t="e">
        <f>VLOOKUP($B321,'2001B4'!$E:$W,3,FALSE)</f>
        <v>#N/A</v>
      </c>
      <c r="W321" t="e">
        <f>VLOOKUP($B321,'2001B4'!$E:$W,4,FALSE)</f>
        <v>#N/A</v>
      </c>
      <c r="X321" t="e">
        <f>VLOOKUP($B321,'2001B4'!$E:$W,5,FALSE)</f>
        <v>#N/A</v>
      </c>
      <c r="Y321" t="e">
        <f>VLOOKUP($B321,'2001B4'!$E:$W,6,FALSE)</f>
        <v>#N/A</v>
      </c>
      <c r="Z321" t="e">
        <f>VLOOKUP($B321,'2001B4'!$E:$W,7,FALSE)</f>
        <v>#N/A</v>
      </c>
      <c r="AA321" t="e">
        <f>VLOOKUP($B321,'2001B4'!$E:$W,8,FALSE)</f>
        <v>#N/A</v>
      </c>
      <c r="AB321" t="e">
        <f>VLOOKUP($B321,'2001B4'!$E:$W,9,FALSE)</f>
        <v>#N/A</v>
      </c>
      <c r="AC321" t="e">
        <f>VLOOKUP($B321,'2001B4'!$E:$W,10,FALSE)</f>
        <v>#N/A</v>
      </c>
      <c r="AD321" t="e">
        <f>VLOOKUP($B321,'2001B4'!$E:$W,11,FALSE)</f>
        <v>#N/A</v>
      </c>
      <c r="AE321" t="e">
        <f>VLOOKUP($B321,'2001B4'!$E:$W,12,FALSE)</f>
        <v>#N/A</v>
      </c>
      <c r="AF321" t="e">
        <f>VLOOKUP($B321,'2001B4'!$E:$W,13,FALSE)</f>
        <v>#N/A</v>
      </c>
      <c r="AG321" t="e">
        <f>VLOOKUP($B321,'2001B4'!$E:$W,14,FALSE)</f>
        <v>#N/A</v>
      </c>
      <c r="AH321" t="e">
        <f>VLOOKUP($B321,'2001B4'!$E:$W,15,FALSE)</f>
        <v>#N/A</v>
      </c>
      <c r="AI321" t="e">
        <f>VLOOKUP($B321,'2001B4'!$E:$W,16,FALSE)</f>
        <v>#N/A</v>
      </c>
      <c r="AJ321" t="e">
        <f>VLOOKUP($B321,'2001B4'!$E:$W,17,FALSE)</f>
        <v>#N/A</v>
      </c>
      <c r="AK321" t="e">
        <f>VLOOKUP($B321,'2001B4'!$E:$W,18,FALSE)</f>
        <v>#N/A</v>
      </c>
      <c r="AL321" t="e">
        <f>VLOOKUP($B321,'2001B4'!$E:$W,19,FALSE)</f>
        <v>#N/A</v>
      </c>
      <c r="AN321">
        <f>DistrictMath!J$147</f>
        <v>2.0060339456885465</v>
      </c>
      <c r="AO321">
        <f>DistrictMath!K$147</f>
        <v>2.2728615866932245</v>
      </c>
      <c r="AP321">
        <f>DistrictMath!L$147</f>
        <v>2.3021027631911783</v>
      </c>
      <c r="AQ321">
        <f>DistrictMath!N$147</f>
        <v>3.2418876806295014</v>
      </c>
      <c r="AR321">
        <f>DistrictMath!O$147</f>
        <v>-0.65866471783857605</v>
      </c>
      <c r="AS321">
        <f>DistrictMath!P$147</f>
        <v>-1.1485472027162489</v>
      </c>
      <c r="AT321">
        <f>DistrictMath!Q$147</f>
        <v>-0.44571160869740112</v>
      </c>
      <c r="AU321">
        <f>DistrictMath!R$147</f>
        <v>2.2965419823323296</v>
      </c>
      <c r="AV321">
        <f>DistrictMath!S$147</f>
        <v>-4.3618453080096486E-2</v>
      </c>
    </row>
    <row r="322" spans="1:48" x14ac:dyDescent="0.25">
      <c r="A322" t="s">
        <v>1848</v>
      </c>
      <c r="B322">
        <v>321</v>
      </c>
      <c r="C322" t="s">
        <v>381</v>
      </c>
      <c r="D322" t="str">
        <f>VLOOKUP($B322,'2011B4'!$B:$U,3,FALSE)</f>
        <v>YM</v>
      </c>
      <c r="E322">
        <f>VLOOKUP($B322,'2011B4'!$B:$U,4,FALSE)</f>
        <v>1517542</v>
      </c>
      <c r="F322">
        <f>VLOOKUP($B322,'2011B4'!$B:$U,5,FALSE)</f>
        <v>778461</v>
      </c>
      <c r="G322">
        <f>VLOOKUP($B322,'2011B4'!$B:$U,6,FALSE)</f>
        <v>739081</v>
      </c>
      <c r="H322">
        <f>VLOOKUP($B322,'2011B4'!$B:$U,7,FALSE)</f>
        <v>420345</v>
      </c>
      <c r="I322">
        <f>VLOOKUP($B322,'2011B4'!$B:$U,8,FALSE)</f>
        <v>346149</v>
      </c>
      <c r="J322">
        <f>VLOOKUP($B322,'2011B4'!$B:$U,9,FALSE)</f>
        <v>74196</v>
      </c>
      <c r="K322">
        <f>VLOOKUP($B322,'2011B4'!$B:$U,10,FALSE)</f>
        <v>27.699068625448259</v>
      </c>
      <c r="L322">
        <f>VLOOKUP($B322,'2011B4'!$B:$U,11,FALSE)</f>
        <v>44.465811389395235</v>
      </c>
      <c r="M322">
        <f>VLOOKUP($B322,'2011B4'!$B:$U,12,FALSE)</f>
        <v>10.03895378179117</v>
      </c>
      <c r="N322">
        <f>VLOOKUP($B322,'2011B4'!$B:$U,13,FALSE)</f>
        <v>82.348784926667378</v>
      </c>
      <c r="O322">
        <f>VLOOKUP($B322,'2011B4'!$B:$U,14,FALSE)</f>
        <v>17.651215073332619</v>
      </c>
      <c r="P322">
        <f>VLOOKUP($B322,'2011B4'!$B:$U,15,FALSE)</f>
        <v>49.004270301775925</v>
      </c>
      <c r="Q322">
        <f>VLOOKUP($B322,'2011B4'!$B:$U,16,FALSE)</f>
        <v>10.478059689064935</v>
      </c>
      <c r="R322">
        <f>VLOOKUP($B322,'2011B4'!$B:$U,17,FALSE)</f>
        <v>9.0282981836348704</v>
      </c>
      <c r="S322">
        <f>VLOOKUP($B322,'2011B4'!$B:$U,18,FALSE)</f>
        <v>5.5659041977423307</v>
      </c>
      <c r="T322">
        <f>VLOOKUP($B322,'2011B4'!$B:$U,19,FALSE)</f>
        <v>25.923467627781939</v>
      </c>
      <c r="U322">
        <f>VLOOKUP($B322,'2011B4'!$B:$U,20,FALSE)</f>
        <v>50.995729698224075</v>
      </c>
      <c r="V322">
        <f>VLOOKUP($B322,'2001B4'!$E:$W,3,FALSE)</f>
        <v>2522324</v>
      </c>
      <c r="W322">
        <f>VLOOKUP($B322,'2001B4'!$E:$W,4,FALSE)</f>
        <v>1326981</v>
      </c>
      <c r="X322">
        <f>VLOOKUP($B322,'2001B4'!$E:$W,5,FALSE)</f>
        <v>1195343</v>
      </c>
      <c r="Y322">
        <f>VLOOKUP($B322,'2001B4'!$E:$W,6,FALSE)</f>
        <v>694945</v>
      </c>
      <c r="Z322">
        <f>VLOOKUP($B322,'2001B4'!$E:$W,7,FALSE)</f>
        <v>599224</v>
      </c>
      <c r="AA322">
        <f>VLOOKUP($B322,'2001B4'!$E:$W,8,FALSE)</f>
        <v>95721</v>
      </c>
      <c r="AB322">
        <f>VLOOKUP($B322,'2001B4'!$E:$W,9,FALSE)</f>
        <v>27.551773681731611</v>
      </c>
      <c r="AC322">
        <f>VLOOKUP($B322,'2001B4'!$E:$W,10,FALSE)</f>
        <v>45.15693894637527</v>
      </c>
      <c r="AD322">
        <f>VLOOKUP($B322,'2001B4'!$E:$W,11,FALSE)</f>
        <v>8.0078270421125985</v>
      </c>
      <c r="AE322">
        <f>VLOOKUP($B322,'2001B4'!$E:$W,12,FALSE)</f>
        <v>86.226104224075286</v>
      </c>
      <c r="AF322">
        <f>VLOOKUP($B322,'2001B4'!$E:$W,13,FALSE)</f>
        <v>13.773895775924712</v>
      </c>
      <c r="AG322">
        <f>VLOOKUP($B322,'2001B4'!$E:$W,14,FALSE)</f>
        <v>31.757765002985849</v>
      </c>
      <c r="AH322">
        <f>VLOOKUP($B322,'2001B4'!$E:$W,15,FALSE)</f>
        <v>9.8826525840174391</v>
      </c>
      <c r="AI322">
        <f>VLOOKUP($B322,'2001B4'!$E:$W,16,FALSE)</f>
        <v>13.714466612465733</v>
      </c>
      <c r="AJ322">
        <f>VLOOKUP($B322,'2001B4'!$E:$W,17,FALSE)</f>
        <v>4.4658210361971085</v>
      </c>
      <c r="AK322">
        <f>VLOOKUP($B322,'2001B4'!$E:$W,18,FALSE)</f>
        <v>40.179294764333868</v>
      </c>
      <c r="AL322">
        <f>VLOOKUP($B322,'2001B4'!$E:$W,19,FALSE)</f>
        <v>68.242234997014151</v>
      </c>
      <c r="AN322">
        <f>DistrictMath!J$147</f>
        <v>2.0060339456885465</v>
      </c>
      <c r="AO322">
        <f>DistrictMath!K$147</f>
        <v>2.2728615866932245</v>
      </c>
      <c r="AP322">
        <f>DistrictMath!L$147</f>
        <v>2.3021027631911783</v>
      </c>
      <c r="AQ322">
        <f>DistrictMath!N$147</f>
        <v>3.2418876806295014</v>
      </c>
      <c r="AR322">
        <f>DistrictMath!O$147</f>
        <v>-0.65866471783857605</v>
      </c>
      <c r="AS322">
        <f>DistrictMath!P$147</f>
        <v>-1.1485472027162489</v>
      </c>
      <c r="AT322">
        <f>DistrictMath!Q$147</f>
        <v>-0.44571160869740112</v>
      </c>
      <c r="AU322">
        <f>DistrictMath!R$147</f>
        <v>2.2965419823323296</v>
      </c>
      <c r="AV322">
        <f>DistrictMath!S$147</f>
        <v>-4.3618453080096486E-2</v>
      </c>
    </row>
    <row r="323" spans="1:48" x14ac:dyDescent="0.25">
      <c r="A323" t="s">
        <v>3021</v>
      </c>
      <c r="B323">
        <v>322</v>
      </c>
      <c r="C323" t="s">
        <v>382</v>
      </c>
      <c r="D323" t="str">
        <f>VLOOKUP($B323,'2011B4'!$B:$U,3,FALSE)</f>
        <v>YM</v>
      </c>
      <c r="E323">
        <f>VLOOKUP($B323,'2011B4'!$B:$U,4,FALSE)</f>
        <v>1253938</v>
      </c>
      <c r="F323">
        <f>VLOOKUP($B323,'2011B4'!$B:$U,5,FALSE)</f>
        <v>647585</v>
      </c>
      <c r="G323">
        <f>VLOOKUP($B323,'2011B4'!$B:$U,6,FALSE)</f>
        <v>606353</v>
      </c>
      <c r="H323">
        <f>VLOOKUP($B323,'2011B4'!$B:$U,7,FALSE)</f>
        <v>414765</v>
      </c>
      <c r="I323">
        <f>VLOOKUP($B323,'2011B4'!$B:$U,8,FALSE)</f>
        <v>335801</v>
      </c>
      <c r="J323">
        <f>VLOOKUP($B323,'2011B4'!$B:$U,9,FALSE)</f>
        <v>78964</v>
      </c>
      <c r="K323">
        <f>VLOOKUP($B323,'2011B4'!$B:$U,10,FALSE)</f>
        <v>33.07699423735464</v>
      </c>
      <c r="L323">
        <f>VLOOKUP($B323,'2011B4'!$B:$U,11,FALSE)</f>
        <v>51.854351166256166</v>
      </c>
      <c r="M323">
        <f>VLOOKUP($B323,'2011B4'!$B:$U,12,FALSE)</f>
        <v>13.022777161158599</v>
      </c>
      <c r="N323">
        <f>VLOOKUP($B323,'2011B4'!$B:$U,13,FALSE)</f>
        <v>80.96174942437284</v>
      </c>
      <c r="O323">
        <f>VLOOKUP($B323,'2011B4'!$B:$U,14,FALSE)</f>
        <v>19.038250575627163</v>
      </c>
      <c r="P323">
        <f>VLOOKUP($B323,'2011B4'!$B:$U,15,FALSE)</f>
        <v>8.7989584463491379</v>
      </c>
      <c r="Q323">
        <f>VLOOKUP($B323,'2011B4'!$B:$U,16,FALSE)</f>
        <v>8.3437609248610656</v>
      </c>
      <c r="R323">
        <f>VLOOKUP($B323,'2011B4'!$B:$U,17,FALSE)</f>
        <v>19.127939917784772</v>
      </c>
      <c r="S323">
        <f>VLOOKUP($B323,'2011B4'!$B:$U,18,FALSE)</f>
        <v>7.3166732969271759</v>
      </c>
      <c r="T323">
        <f>VLOOKUP($B323,'2011B4'!$B:$U,19,FALSE)</f>
        <v>56.412667414077845</v>
      </c>
      <c r="U323">
        <f>VLOOKUP($B323,'2011B4'!$B:$U,20,FALSE)</f>
        <v>91.201041553650867</v>
      </c>
      <c r="V323" t="e">
        <f>VLOOKUP($B323,'2001B4'!$E:$W,3,FALSE)</f>
        <v>#N/A</v>
      </c>
      <c r="W323" t="e">
        <f>VLOOKUP($B323,'2001B4'!$E:$W,4,FALSE)</f>
        <v>#N/A</v>
      </c>
      <c r="X323" t="e">
        <f>VLOOKUP($B323,'2001B4'!$E:$W,5,FALSE)</f>
        <v>#N/A</v>
      </c>
      <c r="Y323" t="e">
        <f>VLOOKUP($B323,'2001B4'!$E:$W,6,FALSE)</f>
        <v>#N/A</v>
      </c>
      <c r="Z323" t="e">
        <f>VLOOKUP($B323,'2001B4'!$E:$W,7,FALSE)</f>
        <v>#N/A</v>
      </c>
      <c r="AA323" t="e">
        <f>VLOOKUP($B323,'2001B4'!$E:$W,8,FALSE)</f>
        <v>#N/A</v>
      </c>
      <c r="AB323" t="e">
        <f>VLOOKUP($B323,'2001B4'!$E:$W,9,FALSE)</f>
        <v>#N/A</v>
      </c>
      <c r="AC323" t="e">
        <f>VLOOKUP($B323,'2001B4'!$E:$W,10,FALSE)</f>
        <v>#N/A</v>
      </c>
      <c r="AD323" t="e">
        <f>VLOOKUP($B323,'2001B4'!$E:$W,11,FALSE)</f>
        <v>#N/A</v>
      </c>
      <c r="AE323" t="e">
        <f>VLOOKUP($B323,'2001B4'!$E:$W,12,FALSE)</f>
        <v>#N/A</v>
      </c>
      <c r="AF323" t="e">
        <f>VLOOKUP($B323,'2001B4'!$E:$W,13,FALSE)</f>
        <v>#N/A</v>
      </c>
      <c r="AG323" t="e">
        <f>VLOOKUP($B323,'2001B4'!$E:$W,14,FALSE)</f>
        <v>#N/A</v>
      </c>
      <c r="AH323" t="e">
        <f>VLOOKUP($B323,'2001B4'!$E:$W,15,FALSE)</f>
        <v>#N/A</v>
      </c>
      <c r="AI323" t="e">
        <f>VLOOKUP($B323,'2001B4'!$E:$W,16,FALSE)</f>
        <v>#N/A</v>
      </c>
      <c r="AJ323" t="e">
        <f>VLOOKUP($B323,'2001B4'!$E:$W,17,FALSE)</f>
        <v>#N/A</v>
      </c>
      <c r="AK323" t="e">
        <f>VLOOKUP($B323,'2001B4'!$E:$W,18,FALSE)</f>
        <v>#N/A</v>
      </c>
      <c r="AL323" t="e">
        <f>VLOOKUP($B323,'2001B4'!$E:$W,19,FALSE)</f>
        <v>#N/A</v>
      </c>
      <c r="AN323">
        <f>DistrictMath!J$147</f>
        <v>2.0060339456885465</v>
      </c>
      <c r="AO323">
        <f>DistrictMath!K$147</f>
        <v>2.2728615866932245</v>
      </c>
      <c r="AP323">
        <f>DistrictMath!L$147</f>
        <v>2.3021027631911783</v>
      </c>
      <c r="AQ323">
        <f>DistrictMath!N$147</f>
        <v>3.2418876806295014</v>
      </c>
      <c r="AR323">
        <f>DistrictMath!O$147</f>
        <v>-0.65866471783857605</v>
      </c>
      <c r="AS323">
        <f>DistrictMath!P$147</f>
        <v>-1.1485472027162489</v>
      </c>
      <c r="AT323">
        <f>DistrictMath!Q$147</f>
        <v>-0.44571160869740112</v>
      </c>
      <c r="AU323">
        <f>DistrictMath!R$147</f>
        <v>2.2965419823323296</v>
      </c>
      <c r="AV323">
        <f>DistrictMath!S$147</f>
        <v>-4.3618453080096486E-2</v>
      </c>
    </row>
    <row r="324" spans="1:48" x14ac:dyDescent="0.25">
      <c r="A324" t="s">
        <v>1850</v>
      </c>
      <c r="B324">
        <v>323</v>
      </c>
      <c r="C324" t="s">
        <v>383</v>
      </c>
      <c r="D324" t="str">
        <f>VLOOKUP($B324,'2011B4'!$B:$U,3,FALSE)</f>
        <v>YM</v>
      </c>
      <c r="E324">
        <f>VLOOKUP($B324,'2011B4'!$B:$U,4,FALSE)</f>
        <v>771639</v>
      </c>
      <c r="F324">
        <f>VLOOKUP($B324,'2011B4'!$B:$U,5,FALSE)</f>
        <v>396006</v>
      </c>
      <c r="G324">
        <f>VLOOKUP($B324,'2011B4'!$B:$U,6,FALSE)</f>
        <v>375633</v>
      </c>
      <c r="H324">
        <f>VLOOKUP($B324,'2011B4'!$B:$U,7,FALSE)</f>
        <v>197354</v>
      </c>
      <c r="I324">
        <f>VLOOKUP($B324,'2011B4'!$B:$U,8,FALSE)</f>
        <v>173094</v>
      </c>
      <c r="J324">
        <f>VLOOKUP($B324,'2011B4'!$B:$U,9,FALSE)</f>
        <v>24260</v>
      </c>
      <c r="K324">
        <f>VLOOKUP($B324,'2011B4'!$B:$U,10,FALSE)</f>
        <v>25.575949375290779</v>
      </c>
      <c r="L324">
        <f>VLOOKUP($B324,'2011B4'!$B:$U,11,FALSE)</f>
        <v>43.709943788730477</v>
      </c>
      <c r="M324">
        <f>VLOOKUP($B324,'2011B4'!$B:$U,12,FALSE)</f>
        <v>6.4584315009597129</v>
      </c>
      <c r="N324">
        <f>VLOOKUP($B324,'2011B4'!$B:$U,13,FALSE)</f>
        <v>87.707368485057316</v>
      </c>
      <c r="O324">
        <f>VLOOKUP($B324,'2011B4'!$B:$U,14,FALSE)</f>
        <v>12.292631514942693</v>
      </c>
      <c r="P324">
        <f>VLOOKUP($B324,'2011B4'!$B:$U,15,FALSE)</f>
        <v>39.034425448686115</v>
      </c>
      <c r="Q324">
        <f>VLOOKUP($B324,'2011B4'!$B:$U,16,FALSE)</f>
        <v>7.1536426928260894</v>
      </c>
      <c r="R324">
        <f>VLOOKUP($B324,'2011B4'!$B:$U,17,FALSE)</f>
        <v>12.216625961470253</v>
      </c>
      <c r="S324">
        <f>VLOOKUP($B324,'2011B4'!$B:$U,18,FALSE)</f>
        <v>8.3271684384405695</v>
      </c>
      <c r="T324">
        <f>VLOOKUP($B324,'2011B4'!$B:$U,19,FALSE)</f>
        <v>33.268137458576973</v>
      </c>
      <c r="U324">
        <f>VLOOKUP($B324,'2011B4'!$B:$U,20,FALSE)</f>
        <v>60.965574551313885</v>
      </c>
      <c r="V324">
        <f>VLOOKUP($B324,'2001B4'!$E:$W,3,FALSE)</f>
        <v>1148824</v>
      </c>
      <c r="W324">
        <f>VLOOKUP($B324,'2001B4'!$E:$W,4,FALSE)</f>
        <v>592375</v>
      </c>
      <c r="X324">
        <f>VLOOKUP($B324,'2001B4'!$E:$W,5,FALSE)</f>
        <v>556449</v>
      </c>
      <c r="Y324">
        <f>VLOOKUP($B324,'2001B4'!$E:$W,6,FALSE)</f>
        <v>283853</v>
      </c>
      <c r="Z324">
        <f>VLOOKUP($B324,'2001B4'!$E:$W,7,FALSE)</f>
        <v>239641</v>
      </c>
      <c r="AA324">
        <f>VLOOKUP($B324,'2001B4'!$E:$W,8,FALSE)</f>
        <v>44212</v>
      </c>
      <c r="AB324">
        <f>VLOOKUP($B324,'2001B4'!$E:$W,9,FALSE)</f>
        <v>24.708136320271862</v>
      </c>
      <c r="AC324">
        <f>VLOOKUP($B324,'2001B4'!$E:$W,10,FALSE)</f>
        <v>40.454273053386792</v>
      </c>
      <c r="AD324">
        <f>VLOOKUP($B324,'2001B4'!$E:$W,11,FALSE)</f>
        <v>7.9453822362876032</v>
      </c>
      <c r="AE324">
        <f>VLOOKUP($B324,'2001B4'!$E:$W,12,FALSE)</f>
        <v>84.424332312852073</v>
      </c>
      <c r="AF324">
        <f>VLOOKUP($B324,'2001B4'!$E:$W,13,FALSE)</f>
        <v>15.575667687147925</v>
      </c>
      <c r="AG324">
        <f>VLOOKUP($B324,'2001B4'!$E:$W,14,FALSE)</f>
        <v>53.874364547846945</v>
      </c>
      <c r="AH324">
        <f>VLOOKUP($B324,'2001B4'!$E:$W,15,FALSE)</f>
        <v>7.6913050064646136</v>
      </c>
      <c r="AI324">
        <f>VLOOKUP($B324,'2001B4'!$E:$W,16,FALSE)</f>
        <v>9.0367197105544061</v>
      </c>
      <c r="AJ324">
        <f>VLOOKUP($B324,'2001B4'!$E:$W,17,FALSE)</f>
        <v>3.2971291478335614</v>
      </c>
      <c r="AK324">
        <f>VLOOKUP($B324,'2001B4'!$E:$W,18,FALSE)</f>
        <v>26.100481587300465</v>
      </c>
      <c r="AL324">
        <f>VLOOKUP($B324,'2001B4'!$E:$W,19,FALSE)</f>
        <v>46.125635452153055</v>
      </c>
      <c r="AN324">
        <f>DistrictMath!J$147</f>
        <v>2.0060339456885465</v>
      </c>
      <c r="AO324">
        <f>DistrictMath!K$147</f>
        <v>2.2728615866932245</v>
      </c>
      <c r="AP324">
        <f>DistrictMath!L$147</f>
        <v>2.3021027631911783</v>
      </c>
      <c r="AQ324">
        <f>DistrictMath!N$147</f>
        <v>3.2418876806295014</v>
      </c>
      <c r="AR324">
        <f>DistrictMath!O$147</f>
        <v>-0.65866471783857605</v>
      </c>
      <c r="AS324">
        <f>DistrictMath!P$147</f>
        <v>-1.1485472027162489</v>
      </c>
      <c r="AT324">
        <f>DistrictMath!Q$147</f>
        <v>-0.44571160869740112</v>
      </c>
      <c r="AU324">
        <f>DistrictMath!R$147</f>
        <v>2.2965419823323296</v>
      </c>
      <c r="AV324">
        <f>DistrictMath!S$147</f>
        <v>-4.3618453080096486E-2</v>
      </c>
    </row>
    <row r="325" spans="1:48" x14ac:dyDescent="0.25">
      <c r="A325" t="s">
        <v>3022</v>
      </c>
      <c r="B325">
        <v>324</v>
      </c>
      <c r="C325" t="s">
        <v>384</v>
      </c>
      <c r="D325" t="str">
        <f>VLOOKUP($B325,'2011B4'!$B:$U,3,FALSE)</f>
        <v>YM</v>
      </c>
      <c r="E325">
        <f>VLOOKUP($B325,'2011B4'!$B:$U,4,FALSE)</f>
        <v>950075</v>
      </c>
      <c r="F325">
        <f>VLOOKUP($B325,'2011B4'!$B:$U,5,FALSE)</f>
        <v>481330</v>
      </c>
      <c r="G325">
        <f>VLOOKUP($B325,'2011B4'!$B:$U,6,FALSE)</f>
        <v>468745</v>
      </c>
      <c r="H325">
        <f>VLOOKUP($B325,'2011B4'!$B:$U,7,FALSE)</f>
        <v>277780</v>
      </c>
      <c r="I325">
        <f>VLOOKUP($B325,'2011B4'!$B:$U,8,FALSE)</f>
        <v>215520</v>
      </c>
      <c r="J325">
        <f>VLOOKUP($B325,'2011B4'!$B:$U,9,FALSE)</f>
        <v>62260</v>
      </c>
      <c r="K325">
        <f>VLOOKUP($B325,'2011B4'!$B:$U,10,FALSE)</f>
        <v>29.237691761176748</v>
      </c>
      <c r="L325">
        <f>VLOOKUP($B325,'2011B4'!$B:$U,11,FALSE)</f>
        <v>44.775933351338999</v>
      </c>
      <c r="M325">
        <f>VLOOKUP($B325,'2011B4'!$B:$U,12,FALSE)</f>
        <v>13.28227501093345</v>
      </c>
      <c r="N325">
        <f>VLOOKUP($B325,'2011B4'!$B:$U,13,FALSE)</f>
        <v>77.58657930736554</v>
      </c>
      <c r="O325">
        <f>VLOOKUP($B325,'2011B4'!$B:$U,14,FALSE)</f>
        <v>22.41342069263446</v>
      </c>
      <c r="P325">
        <f>VLOOKUP($B325,'2011B4'!$B:$U,15,FALSE)</f>
        <v>64.937720498236018</v>
      </c>
      <c r="Q325">
        <f>VLOOKUP($B325,'2011B4'!$B:$U,16,FALSE)</f>
        <v>4.8984808121535028</v>
      </c>
      <c r="R325">
        <f>VLOOKUP($B325,'2011B4'!$B:$U,17,FALSE)</f>
        <v>5.6721146230830151</v>
      </c>
      <c r="S325">
        <f>VLOOKUP($B325,'2011B4'!$B:$U,18,FALSE)</f>
        <v>4.6821225430196556</v>
      </c>
      <c r="T325">
        <f>VLOOKUP($B325,'2011B4'!$B:$U,19,FALSE)</f>
        <v>19.80956152350781</v>
      </c>
      <c r="U325">
        <f>VLOOKUP($B325,'2011B4'!$B:$U,20,FALSE)</f>
        <v>35.062279501763982</v>
      </c>
      <c r="V325" t="e">
        <f>VLOOKUP($B325,'2001B4'!$E:$W,3,FALSE)</f>
        <v>#N/A</v>
      </c>
      <c r="W325" t="e">
        <f>VLOOKUP($B325,'2001B4'!$E:$W,4,FALSE)</f>
        <v>#N/A</v>
      </c>
      <c r="X325" t="e">
        <f>VLOOKUP($B325,'2001B4'!$E:$W,5,FALSE)</f>
        <v>#N/A</v>
      </c>
      <c r="Y325" t="e">
        <f>VLOOKUP($B325,'2001B4'!$E:$W,6,FALSE)</f>
        <v>#N/A</v>
      </c>
      <c r="Z325" t="e">
        <f>VLOOKUP($B325,'2001B4'!$E:$W,7,FALSE)</f>
        <v>#N/A</v>
      </c>
      <c r="AA325" t="e">
        <f>VLOOKUP($B325,'2001B4'!$E:$W,8,FALSE)</f>
        <v>#N/A</v>
      </c>
      <c r="AB325" t="e">
        <f>VLOOKUP($B325,'2001B4'!$E:$W,9,FALSE)</f>
        <v>#N/A</v>
      </c>
      <c r="AC325" t="e">
        <f>VLOOKUP($B325,'2001B4'!$E:$W,10,FALSE)</f>
        <v>#N/A</v>
      </c>
      <c r="AD325" t="e">
        <f>VLOOKUP($B325,'2001B4'!$E:$W,11,FALSE)</f>
        <v>#N/A</v>
      </c>
      <c r="AE325" t="e">
        <f>VLOOKUP($B325,'2001B4'!$E:$W,12,FALSE)</f>
        <v>#N/A</v>
      </c>
      <c r="AF325" t="e">
        <f>VLOOKUP($B325,'2001B4'!$E:$W,13,FALSE)</f>
        <v>#N/A</v>
      </c>
      <c r="AG325" t="e">
        <f>VLOOKUP($B325,'2001B4'!$E:$W,14,FALSE)</f>
        <v>#N/A</v>
      </c>
      <c r="AH325" t="e">
        <f>VLOOKUP($B325,'2001B4'!$E:$W,15,FALSE)</f>
        <v>#N/A</v>
      </c>
      <c r="AI325" t="e">
        <f>VLOOKUP($B325,'2001B4'!$E:$W,16,FALSE)</f>
        <v>#N/A</v>
      </c>
      <c r="AJ325" t="e">
        <f>VLOOKUP($B325,'2001B4'!$E:$W,17,FALSE)</f>
        <v>#N/A</v>
      </c>
      <c r="AK325" t="e">
        <f>VLOOKUP($B325,'2001B4'!$E:$W,18,FALSE)</f>
        <v>#N/A</v>
      </c>
      <c r="AL325" t="e">
        <f>VLOOKUP($B325,'2001B4'!$E:$W,19,FALSE)</f>
        <v>#N/A</v>
      </c>
      <c r="AN325">
        <f>DistrictMath!J$147</f>
        <v>2.0060339456885465</v>
      </c>
      <c r="AO325">
        <f>DistrictMath!K$147</f>
        <v>2.2728615866932245</v>
      </c>
      <c r="AP325">
        <f>DistrictMath!L$147</f>
        <v>2.3021027631911783</v>
      </c>
      <c r="AQ325">
        <f>DistrictMath!N$147</f>
        <v>3.2418876806295014</v>
      </c>
      <c r="AR325">
        <f>DistrictMath!O$147</f>
        <v>-0.65866471783857605</v>
      </c>
      <c r="AS325">
        <f>DistrictMath!P$147</f>
        <v>-1.1485472027162489</v>
      </c>
      <c r="AT325">
        <f>DistrictMath!Q$147</f>
        <v>-0.44571160869740112</v>
      </c>
      <c r="AU325">
        <f>DistrictMath!R$147</f>
        <v>2.2965419823323296</v>
      </c>
      <c r="AV325">
        <f>DistrictMath!S$147</f>
        <v>-4.3618453080096486E-2</v>
      </c>
    </row>
    <row r="326" spans="1:48" x14ac:dyDescent="0.25">
      <c r="A326" t="s">
        <v>1852</v>
      </c>
      <c r="B326">
        <v>325</v>
      </c>
      <c r="C326" t="s">
        <v>385</v>
      </c>
      <c r="D326" t="str">
        <f>VLOOKUP($B326,'2011B4'!$B:$U,3,FALSE)</f>
        <v>YM</v>
      </c>
      <c r="E326">
        <f>VLOOKUP($B326,'2011B4'!$B:$U,4,FALSE)</f>
        <v>928500</v>
      </c>
      <c r="F326">
        <f>VLOOKUP($B326,'2011B4'!$B:$U,5,FALSE)</f>
        <v>475273</v>
      </c>
      <c r="G326">
        <f>VLOOKUP($B326,'2011B4'!$B:$U,6,FALSE)</f>
        <v>453227</v>
      </c>
      <c r="H326">
        <f>VLOOKUP($B326,'2011B4'!$B:$U,7,FALSE)</f>
        <v>242117</v>
      </c>
      <c r="I326">
        <f>VLOOKUP($B326,'2011B4'!$B:$U,8,FALSE)</f>
        <v>210509</v>
      </c>
      <c r="J326">
        <f>VLOOKUP($B326,'2011B4'!$B:$U,9,FALSE)</f>
        <v>31608</v>
      </c>
      <c r="K326">
        <f>VLOOKUP($B326,'2011B4'!$B:$U,10,FALSE)</f>
        <v>26.076144318793755</v>
      </c>
      <c r="L326">
        <f>VLOOKUP($B326,'2011B4'!$B:$U,11,FALSE)</f>
        <v>44.292227835370404</v>
      </c>
      <c r="M326">
        <f>VLOOKUP($B326,'2011B4'!$B:$U,12,FALSE)</f>
        <v>6.9739887517733941</v>
      </c>
      <c r="N326">
        <f>VLOOKUP($B326,'2011B4'!$B:$U,13,FALSE)</f>
        <v>86.945154615330594</v>
      </c>
      <c r="O326">
        <f>VLOOKUP($B326,'2011B4'!$B:$U,14,FALSE)</f>
        <v>13.054845384669395</v>
      </c>
      <c r="P326">
        <f>VLOOKUP($B326,'2011B4'!$B:$U,15,FALSE)</f>
        <v>65.733922029432051</v>
      </c>
      <c r="Q326">
        <f>VLOOKUP($B326,'2011B4'!$B:$U,16,FALSE)</f>
        <v>4.6795557519711544</v>
      </c>
      <c r="R326">
        <f>VLOOKUP($B326,'2011B4'!$B:$U,17,FALSE)</f>
        <v>7.4922454846210709</v>
      </c>
      <c r="S326">
        <f>VLOOKUP($B326,'2011B4'!$B:$U,18,FALSE)</f>
        <v>4.2747927654811519</v>
      </c>
      <c r="T326">
        <f>VLOOKUP($B326,'2011B4'!$B:$U,19,FALSE)</f>
        <v>17.81948396849457</v>
      </c>
      <c r="U326">
        <f>VLOOKUP($B326,'2011B4'!$B:$U,20,FALSE)</f>
        <v>34.266077970567949</v>
      </c>
      <c r="V326">
        <f>VLOOKUP($B326,'2001B4'!$E:$W,3,FALSE)</f>
        <v>1504320</v>
      </c>
      <c r="W326">
        <f>VLOOKUP($B326,'2001B4'!$E:$W,4,FALSE)</f>
        <v>773861</v>
      </c>
      <c r="X326">
        <f>VLOOKUP($B326,'2001B4'!$E:$W,5,FALSE)</f>
        <v>730459</v>
      </c>
      <c r="Y326">
        <f>VLOOKUP($B326,'2001B4'!$E:$W,6,FALSE)</f>
        <v>404914</v>
      </c>
      <c r="Z326">
        <f>VLOOKUP($B326,'2001B4'!$E:$W,7,FALSE)</f>
        <v>343916</v>
      </c>
      <c r="AA326">
        <f>VLOOKUP($B326,'2001B4'!$E:$W,8,FALSE)</f>
        <v>60998</v>
      </c>
      <c r="AB326">
        <f>VLOOKUP($B326,'2001B4'!$E:$W,9,FALSE)</f>
        <v>26.916746436928314</v>
      </c>
      <c r="AC326">
        <f>VLOOKUP($B326,'2001B4'!$E:$W,10,FALSE)</f>
        <v>44.441572840600571</v>
      </c>
      <c r="AD326">
        <f>VLOOKUP($B326,'2001B4'!$E:$W,11,FALSE)</f>
        <v>8.3506398031922391</v>
      </c>
      <c r="AE326">
        <f>VLOOKUP($B326,'2001B4'!$E:$W,12,FALSE)</f>
        <v>84.935566564752023</v>
      </c>
      <c r="AF326">
        <f>VLOOKUP($B326,'2001B4'!$E:$W,13,FALSE)</f>
        <v>15.064433435247979</v>
      </c>
      <c r="AG326">
        <f>VLOOKUP($B326,'2001B4'!$E:$W,14,FALSE)</f>
        <v>68.825972922645306</v>
      </c>
      <c r="AH326">
        <f>VLOOKUP($B326,'2001B4'!$E:$W,15,FALSE)</f>
        <v>5.0064952063895047</v>
      </c>
      <c r="AI326">
        <f>VLOOKUP($B326,'2001B4'!$E:$W,16,FALSE)</f>
        <v>7.4559042166978671</v>
      </c>
      <c r="AJ326">
        <f>VLOOKUP($B326,'2001B4'!$E:$W,17,FALSE)</f>
        <v>2.2955491783440434</v>
      </c>
      <c r="AK326">
        <f>VLOOKUP($B326,'2001B4'!$E:$W,18,FALSE)</f>
        <v>16.416078475923282</v>
      </c>
      <c r="AL326">
        <f>VLOOKUP($B326,'2001B4'!$E:$W,19,FALSE)</f>
        <v>31.174027077354694</v>
      </c>
      <c r="AN326">
        <f>DistrictMath!J$157</f>
        <v>2.9001008810394424</v>
      </c>
      <c r="AO326">
        <f>DistrictMath!K$157</f>
        <v>0.68749659077923297</v>
      </c>
      <c r="AP326">
        <f>DistrictMath!L$157</f>
        <v>5.475010740470891</v>
      </c>
      <c r="AQ326">
        <f>DistrictMath!N$157</f>
        <v>8.2854729822702105</v>
      </c>
      <c r="AR326">
        <f>DistrictMath!O$157</f>
        <v>-7.0565917092300481</v>
      </c>
      <c r="AS326">
        <f>DistrictMath!P$157</f>
        <v>-0.2949811422990285</v>
      </c>
      <c r="AT326">
        <f>DistrictMath!Q$157</f>
        <v>0.43852316869352315</v>
      </c>
      <c r="AU326">
        <f>DistrictMath!R$157</f>
        <v>2.6255114884099919</v>
      </c>
      <c r="AV326">
        <f>DistrictMath!S$157</f>
        <v>4.2875381944255526</v>
      </c>
    </row>
    <row r="327" spans="1:48" x14ac:dyDescent="0.25">
      <c r="A327" t="s">
        <v>3023</v>
      </c>
      <c r="B327">
        <v>326</v>
      </c>
      <c r="C327" t="s">
        <v>386</v>
      </c>
      <c r="D327" t="str">
        <f>VLOOKUP($B327,'2011B4'!$B:$U,3,FALSE)</f>
        <v>YM</v>
      </c>
      <c r="E327">
        <f>VLOOKUP($B327,'2011B4'!$B:$U,4,FALSE)</f>
        <v>831668</v>
      </c>
      <c r="F327">
        <f>VLOOKUP($B327,'2011B4'!$B:$U,5,FALSE)</f>
        <v>421617</v>
      </c>
      <c r="G327">
        <f>VLOOKUP($B327,'2011B4'!$B:$U,6,FALSE)</f>
        <v>410051</v>
      </c>
      <c r="H327">
        <f>VLOOKUP($B327,'2011B4'!$B:$U,7,FALSE)</f>
        <v>252766</v>
      </c>
      <c r="I327">
        <f>VLOOKUP($B327,'2011B4'!$B:$U,8,FALSE)</f>
        <v>194366</v>
      </c>
      <c r="J327">
        <f>VLOOKUP($B327,'2011B4'!$B:$U,9,FALSE)</f>
        <v>58400</v>
      </c>
      <c r="K327">
        <f>VLOOKUP($B327,'2011B4'!$B:$U,10,FALSE)</f>
        <v>30.392656685119547</v>
      </c>
      <c r="L327">
        <f>VLOOKUP($B327,'2011B4'!$B:$U,11,FALSE)</f>
        <v>46.100133533515013</v>
      </c>
      <c r="M327">
        <f>VLOOKUP($B327,'2011B4'!$B:$U,12,FALSE)</f>
        <v>14.242130856893413</v>
      </c>
      <c r="N327">
        <f>VLOOKUP($B327,'2011B4'!$B:$U,13,FALSE)</f>
        <v>76.895626785248012</v>
      </c>
      <c r="O327">
        <f>VLOOKUP($B327,'2011B4'!$B:$U,14,FALSE)</f>
        <v>23.104373214751984</v>
      </c>
      <c r="P327">
        <f>VLOOKUP($B327,'2011B4'!$B:$U,15,FALSE)</f>
        <v>71.918691596179855</v>
      </c>
      <c r="Q327">
        <f>VLOOKUP($B327,'2011B4'!$B:$U,16,FALSE)</f>
        <v>3.8786862157093909</v>
      </c>
      <c r="R327">
        <f>VLOOKUP($B327,'2011B4'!$B:$U,17,FALSE)</f>
        <v>5.7254535815734711</v>
      </c>
      <c r="S327">
        <f>VLOOKUP($B327,'2011B4'!$B:$U,18,FALSE)</f>
        <v>4.1255548610177</v>
      </c>
      <c r="T327">
        <f>VLOOKUP($B327,'2011B4'!$B:$U,19,FALSE)</f>
        <v>14.35161374551957</v>
      </c>
      <c r="U327">
        <f>VLOOKUP($B327,'2011B4'!$B:$U,20,FALSE)</f>
        <v>28.081308403820131</v>
      </c>
      <c r="V327" t="e">
        <f>VLOOKUP($B327,'2001B4'!$E:$W,3,FALSE)</f>
        <v>#N/A</v>
      </c>
      <c r="W327" t="e">
        <f>VLOOKUP($B327,'2001B4'!$E:$W,4,FALSE)</f>
        <v>#N/A</v>
      </c>
      <c r="X327" t="e">
        <f>VLOOKUP($B327,'2001B4'!$E:$W,5,FALSE)</f>
        <v>#N/A</v>
      </c>
      <c r="Y327" t="e">
        <f>VLOOKUP($B327,'2001B4'!$E:$W,6,FALSE)</f>
        <v>#N/A</v>
      </c>
      <c r="Z327" t="e">
        <f>VLOOKUP($B327,'2001B4'!$E:$W,7,FALSE)</f>
        <v>#N/A</v>
      </c>
      <c r="AA327" t="e">
        <f>VLOOKUP($B327,'2001B4'!$E:$W,8,FALSE)</f>
        <v>#N/A</v>
      </c>
      <c r="AB327" t="e">
        <f>VLOOKUP($B327,'2001B4'!$E:$W,9,FALSE)</f>
        <v>#N/A</v>
      </c>
      <c r="AC327" t="e">
        <f>VLOOKUP($B327,'2001B4'!$E:$W,10,FALSE)</f>
        <v>#N/A</v>
      </c>
      <c r="AD327" t="e">
        <f>VLOOKUP($B327,'2001B4'!$E:$W,11,FALSE)</f>
        <v>#N/A</v>
      </c>
      <c r="AE327" t="e">
        <f>VLOOKUP($B327,'2001B4'!$E:$W,12,FALSE)</f>
        <v>#N/A</v>
      </c>
      <c r="AF327" t="e">
        <f>VLOOKUP($B327,'2001B4'!$E:$W,13,FALSE)</f>
        <v>#N/A</v>
      </c>
      <c r="AG327" t="e">
        <f>VLOOKUP($B327,'2001B4'!$E:$W,14,FALSE)</f>
        <v>#N/A</v>
      </c>
      <c r="AH327" t="e">
        <f>VLOOKUP($B327,'2001B4'!$E:$W,15,FALSE)</f>
        <v>#N/A</v>
      </c>
      <c r="AI327" t="e">
        <f>VLOOKUP($B327,'2001B4'!$E:$W,16,FALSE)</f>
        <v>#N/A</v>
      </c>
      <c r="AJ327" t="e">
        <f>VLOOKUP($B327,'2001B4'!$E:$W,17,FALSE)</f>
        <v>#N/A</v>
      </c>
      <c r="AK327" t="e">
        <f>VLOOKUP($B327,'2001B4'!$E:$W,18,FALSE)</f>
        <v>#N/A</v>
      </c>
      <c r="AL327" t="e">
        <f>VLOOKUP($B327,'2001B4'!$E:$W,19,FALSE)</f>
        <v>#N/A</v>
      </c>
      <c r="AN327">
        <f>DistrictMath!J$157</f>
        <v>2.9001008810394424</v>
      </c>
      <c r="AO327">
        <f>DistrictMath!K$157</f>
        <v>0.68749659077923297</v>
      </c>
      <c r="AP327">
        <f>DistrictMath!L$157</f>
        <v>5.475010740470891</v>
      </c>
      <c r="AQ327">
        <f>DistrictMath!N$157</f>
        <v>8.2854729822702105</v>
      </c>
      <c r="AR327">
        <f>DistrictMath!O$157</f>
        <v>-7.0565917092300481</v>
      </c>
      <c r="AS327">
        <f>DistrictMath!P$157</f>
        <v>-0.2949811422990285</v>
      </c>
      <c r="AT327">
        <f>DistrictMath!Q$157</f>
        <v>0.43852316869352315</v>
      </c>
      <c r="AU327">
        <f>DistrictMath!R$157</f>
        <v>2.6255114884099919</v>
      </c>
      <c r="AV327">
        <f>DistrictMath!S$157</f>
        <v>4.2875381944255526</v>
      </c>
    </row>
    <row r="328" spans="1:48" x14ac:dyDescent="0.25">
      <c r="A328" t="s">
        <v>2907</v>
      </c>
      <c r="B328">
        <v>327</v>
      </c>
      <c r="C328" t="s">
        <v>387</v>
      </c>
      <c r="D328">
        <f>VLOOKUP($B328,'2011B4'!$B:$U,3,FALSE)</f>
        <v>0</v>
      </c>
      <c r="E328">
        <f>VLOOKUP($B328,'2011B4'!$B:$U,4,FALSE)</f>
        <v>1846823</v>
      </c>
      <c r="F328">
        <f>VLOOKUP($B328,'2011B4'!$B:$U,5,FALSE)</f>
        <v>937259</v>
      </c>
      <c r="G328">
        <f>VLOOKUP($B328,'2011B4'!$B:$U,6,FALSE)</f>
        <v>909564</v>
      </c>
      <c r="H328">
        <f>VLOOKUP($B328,'2011B4'!$B:$U,7,FALSE)</f>
        <v>536271</v>
      </c>
      <c r="I328">
        <f>VLOOKUP($B328,'2011B4'!$B:$U,8,FALSE)</f>
        <v>399004</v>
      </c>
      <c r="J328">
        <f>VLOOKUP($B328,'2011B4'!$B:$U,9,FALSE)</f>
        <v>137267</v>
      </c>
      <c r="K328">
        <f>VLOOKUP($B328,'2011B4'!$B:$U,10,FALSE)</f>
        <v>29.037487620632842</v>
      </c>
      <c r="L328">
        <f>VLOOKUP($B328,'2011B4'!$B:$U,11,FALSE)</f>
        <v>42.571370346937186</v>
      </c>
      <c r="M328">
        <f>VLOOKUP($B328,'2011B4'!$B:$U,12,FALSE)</f>
        <v>15.091516374878514</v>
      </c>
      <c r="N328">
        <f>VLOOKUP($B328,'2011B4'!$B:$U,13,FALSE)</f>
        <v>74.403426625717216</v>
      </c>
      <c r="O328">
        <f>VLOOKUP($B328,'2011B4'!$B:$U,14,FALSE)</f>
        <v>25.596573374282777</v>
      </c>
      <c r="P328">
        <f>VLOOKUP($B328,'2011B4'!$B:$U,15,FALSE)</f>
        <v>34.88292299975199</v>
      </c>
      <c r="Q328">
        <f>VLOOKUP($B328,'2011B4'!$B:$U,16,FALSE)</f>
        <v>6.8592185667321184</v>
      </c>
      <c r="R328">
        <f>VLOOKUP($B328,'2011B4'!$B:$U,17,FALSE)</f>
        <v>12.649574562115049</v>
      </c>
      <c r="S328">
        <f>VLOOKUP($B328,'2011B4'!$B:$U,18,FALSE)</f>
        <v>8.3431697779667378</v>
      </c>
      <c r="T328">
        <f>VLOOKUP($B328,'2011B4'!$B:$U,19,FALSE)</f>
        <v>37.2651140934341</v>
      </c>
      <c r="U328">
        <f>VLOOKUP($B328,'2011B4'!$B:$U,20,FALSE)</f>
        <v>65.117077000248003</v>
      </c>
      <c r="V328">
        <f>VLOOKUP($B328,'2001B4'!$E:$W,3,FALSE)</f>
        <v>1609172</v>
      </c>
      <c r="W328">
        <f>VLOOKUP($B328,'2001B4'!$E:$W,4,FALSE)</f>
        <v>830644</v>
      </c>
      <c r="X328">
        <f>VLOOKUP($B328,'2001B4'!$E:$W,5,FALSE)</f>
        <v>778528</v>
      </c>
      <c r="Y328">
        <f>VLOOKUP($B328,'2001B4'!$E:$W,6,FALSE)</f>
        <v>478115</v>
      </c>
      <c r="Z328">
        <f>VLOOKUP($B328,'2001B4'!$E:$W,7,FALSE)</f>
        <v>358647</v>
      </c>
      <c r="AA328">
        <f>VLOOKUP($B328,'2001B4'!$E:$W,8,FALSE)</f>
        <v>119468</v>
      </c>
      <c r="AB328">
        <f>VLOOKUP($B328,'2001B4'!$E:$W,9,FALSE)</f>
        <v>29.711864238254211</v>
      </c>
      <c r="AC328">
        <f>VLOOKUP($B328,'2001B4'!$E:$W,10,FALSE)</f>
        <v>43.176980752283775</v>
      </c>
      <c r="AD328">
        <f>VLOOKUP($B328,'2001B4'!$E:$W,11,FALSE)</f>
        <v>15.345369723375397</v>
      </c>
      <c r="AE328">
        <f>VLOOKUP($B328,'2001B4'!$E:$W,12,FALSE)</f>
        <v>75.012706148102453</v>
      </c>
      <c r="AF328">
        <f>VLOOKUP($B328,'2001B4'!$E:$W,13,FALSE)</f>
        <v>24.987293851897558</v>
      </c>
      <c r="AG328">
        <f>VLOOKUP($B328,'2001B4'!$E:$W,14,FALSE)</f>
        <v>35.803310918921184</v>
      </c>
      <c r="AH328">
        <f>VLOOKUP($B328,'2001B4'!$E:$W,15,FALSE)</f>
        <v>8.4467126109827131</v>
      </c>
      <c r="AI328">
        <f>VLOOKUP($B328,'2001B4'!$E:$W,16,FALSE)</f>
        <v>12.664735471591563</v>
      </c>
      <c r="AJ328">
        <f>VLOOKUP($B328,'2001B4'!$E:$W,17,FALSE)</f>
        <v>5.4457609570919132</v>
      </c>
      <c r="AK328">
        <f>VLOOKUP($B328,'2001B4'!$E:$W,18,FALSE)</f>
        <v>37.639480041412632</v>
      </c>
      <c r="AL328">
        <f>VLOOKUP($B328,'2001B4'!$E:$W,19,FALSE)</f>
        <v>64.196689081078816</v>
      </c>
      <c r="AN328">
        <f t="shared" ref="AN328:AN386" si="33">K328-AB328</f>
        <v>-0.67437661762136969</v>
      </c>
      <c r="AO328">
        <f t="shared" ref="AO328:AO386" si="34">L328-AC328</f>
        <v>-0.60561040534658872</v>
      </c>
      <c r="AP328">
        <f t="shared" ref="AP328:AP386" si="35">M328-AD328</f>
        <v>-0.25385334849688235</v>
      </c>
      <c r="AQ328">
        <f>O328-AF328</f>
        <v>0.60927952238521854</v>
      </c>
      <c r="AR328">
        <f>P328-AG328</f>
        <v>-0.92038791916919394</v>
      </c>
      <c r="AS328">
        <f>Q328-AH328</f>
        <v>-1.5874940442505947</v>
      </c>
      <c r="AT328">
        <f>R328-AI328</f>
        <v>-1.5160909476513496E-2</v>
      </c>
      <c r="AU328">
        <f>S328-AJ328</f>
        <v>2.8974088208748245</v>
      </c>
      <c r="AV328">
        <f>T328-AK328</f>
        <v>-0.37436594797853218</v>
      </c>
    </row>
    <row r="329" spans="1:48" x14ac:dyDescent="0.25">
      <c r="A329" t="s">
        <v>2909</v>
      </c>
      <c r="B329">
        <v>328</v>
      </c>
      <c r="C329" t="s">
        <v>388</v>
      </c>
      <c r="D329">
        <f>VLOOKUP($B329,'2011B4'!$B:$U,3,FALSE)</f>
        <v>0</v>
      </c>
      <c r="E329">
        <f>VLOOKUP($B329,'2011B4'!$B:$U,4,FALSE)</f>
        <v>3872846</v>
      </c>
      <c r="F329">
        <f>VLOOKUP($B329,'2011B4'!$B:$U,5,FALSE)</f>
        <v>1983064</v>
      </c>
      <c r="G329">
        <f>VLOOKUP($B329,'2011B4'!$B:$U,6,FALSE)</f>
        <v>1889782</v>
      </c>
      <c r="H329">
        <f>VLOOKUP($B329,'2011B4'!$B:$U,7,FALSE)</f>
        <v>1154443</v>
      </c>
      <c r="I329">
        <f>VLOOKUP($B329,'2011B4'!$B:$U,8,FALSE)</f>
        <v>922725</v>
      </c>
      <c r="J329">
        <f>VLOOKUP($B329,'2011B4'!$B:$U,9,FALSE)</f>
        <v>231718</v>
      </c>
      <c r="K329">
        <f>VLOOKUP($B329,'2011B4'!$B:$U,10,FALSE)</f>
        <v>29.80864718091037</v>
      </c>
      <c r="L329">
        <f>VLOOKUP($B329,'2011B4'!$B:$U,11,FALSE)</f>
        <v>46.530268312066582</v>
      </c>
      <c r="M329">
        <f>VLOOKUP($B329,'2011B4'!$B:$U,12,FALSE)</f>
        <v>12.261625944156522</v>
      </c>
      <c r="N329">
        <f>VLOOKUP($B329,'2011B4'!$B:$U,13,FALSE)</f>
        <v>79.928155829261385</v>
      </c>
      <c r="O329">
        <f>VLOOKUP($B329,'2011B4'!$B:$U,14,FALSE)</f>
        <v>20.071844170738615</v>
      </c>
      <c r="P329">
        <f>VLOOKUP($B329,'2011B4'!$B:$U,15,FALSE)</f>
        <v>51.860594243284424</v>
      </c>
      <c r="Q329">
        <f>VLOOKUP($B329,'2011B4'!$B:$U,16,FALSE)</f>
        <v>7.3751584097265956</v>
      </c>
      <c r="R329">
        <f>VLOOKUP($B329,'2011B4'!$B:$U,17,FALSE)</f>
        <v>11.246549201649627</v>
      </c>
      <c r="S329">
        <f>VLOOKUP($B329,'2011B4'!$B:$U,18,FALSE)</f>
        <v>7.305860921673915</v>
      </c>
      <c r="T329">
        <f>VLOOKUP($B329,'2011B4'!$B:$U,19,FALSE)</f>
        <v>22.211837223665441</v>
      </c>
      <c r="U329">
        <f>VLOOKUP($B329,'2011B4'!$B:$U,20,FALSE)</f>
        <v>48.139405756715576</v>
      </c>
      <c r="V329">
        <f>VLOOKUP($B329,'2001B4'!$E:$W,3,FALSE)</f>
        <v>3401173</v>
      </c>
      <c r="W329">
        <f>VLOOKUP($B329,'2001B4'!$E:$W,4,FALSE)</f>
        <v>1751145</v>
      </c>
      <c r="X329">
        <f>VLOOKUP($B329,'2001B4'!$E:$W,5,FALSE)</f>
        <v>1650028</v>
      </c>
      <c r="Y329">
        <f>VLOOKUP($B329,'2001B4'!$E:$W,6,FALSE)</f>
        <v>1023194</v>
      </c>
      <c r="Z329">
        <f>VLOOKUP($B329,'2001B4'!$E:$W,7,FALSE)</f>
        <v>816626</v>
      </c>
      <c r="AA329">
        <f>VLOOKUP($B329,'2001B4'!$E:$W,8,FALSE)</f>
        <v>206568</v>
      </c>
      <c r="AB329">
        <f>VLOOKUP($B329,'2001B4'!$E:$W,9,FALSE)</f>
        <v>30.083562347460713</v>
      </c>
      <c r="AC329">
        <f>VLOOKUP($B329,'2001B4'!$E:$W,10,FALSE)</f>
        <v>46.633831007712097</v>
      </c>
      <c r="AD329">
        <f>VLOOKUP($B329,'2001B4'!$E:$W,11,FALSE)</f>
        <v>12.519060282613387</v>
      </c>
      <c r="AE329">
        <f>VLOOKUP($B329,'2001B4'!$E:$W,12,FALSE)</f>
        <v>79.811453155511074</v>
      </c>
      <c r="AF329">
        <f>VLOOKUP($B329,'2001B4'!$E:$W,13,FALSE)</f>
        <v>20.188546844488926</v>
      </c>
      <c r="AG329">
        <f>VLOOKUP($B329,'2001B4'!$E:$W,14,FALSE)</f>
        <v>53.667535188830271</v>
      </c>
      <c r="AH329">
        <f>VLOOKUP($B329,'2001B4'!$E:$W,15,FALSE)</f>
        <v>8.9138521140663443</v>
      </c>
      <c r="AI329">
        <f>VLOOKUP($B329,'2001B4'!$E:$W,16,FALSE)</f>
        <v>11.816038796161822</v>
      </c>
      <c r="AJ329">
        <f>VLOOKUP($B329,'2001B4'!$E:$W,17,FALSE)</f>
        <v>4.5428335193521461</v>
      </c>
      <c r="AK329">
        <f>VLOOKUP($B329,'2001B4'!$E:$W,18,FALSE)</f>
        <v>21.059740381589414</v>
      </c>
      <c r="AL329">
        <f>VLOOKUP($B329,'2001B4'!$E:$W,19,FALSE)</f>
        <v>46.332464811169729</v>
      </c>
      <c r="AN329">
        <f t="shared" si="33"/>
        <v>-0.27491516655034332</v>
      </c>
      <c r="AO329">
        <f t="shared" si="34"/>
        <v>-0.10356269564551468</v>
      </c>
      <c r="AP329">
        <f t="shared" si="35"/>
        <v>-0.25743433845686425</v>
      </c>
      <c r="AQ329">
        <f>O329-AF329</f>
        <v>-0.11670267375031074</v>
      </c>
      <c r="AR329">
        <f>P329-AG329</f>
        <v>-1.8069409455458469</v>
      </c>
      <c r="AS329">
        <f>Q329-AH329</f>
        <v>-1.5386937043397486</v>
      </c>
      <c r="AT329">
        <f>R329-AI329</f>
        <v>-0.56948959451219494</v>
      </c>
      <c r="AU329">
        <f>S329-AJ329</f>
        <v>2.7630274023217689</v>
      </c>
      <c r="AV329">
        <f>T329-AK329</f>
        <v>1.1520968420760269</v>
      </c>
    </row>
    <row r="330" spans="1:48" x14ac:dyDescent="0.25">
      <c r="A330" t="s">
        <v>2911</v>
      </c>
      <c r="B330">
        <v>329</v>
      </c>
      <c r="C330" t="s">
        <v>389</v>
      </c>
      <c r="D330">
        <f>VLOOKUP($B330,'2011B4'!$B:$U,3,FALSE)</f>
        <v>0</v>
      </c>
      <c r="E330">
        <f>VLOOKUP($B330,'2011B4'!$B:$U,4,FALSE)</f>
        <v>2819086</v>
      </c>
      <c r="F330">
        <f>VLOOKUP($B330,'2011B4'!$B:$U,5,FALSE)</f>
        <v>1451542</v>
      </c>
      <c r="G330">
        <f>VLOOKUP($B330,'2011B4'!$B:$U,6,FALSE)</f>
        <v>1367544</v>
      </c>
      <c r="H330">
        <f>VLOOKUP($B330,'2011B4'!$B:$U,7,FALSE)</f>
        <v>885123</v>
      </c>
      <c r="I330">
        <f>VLOOKUP($B330,'2011B4'!$B:$U,8,FALSE)</f>
        <v>748633</v>
      </c>
      <c r="J330">
        <f>VLOOKUP($B330,'2011B4'!$B:$U,9,FALSE)</f>
        <v>136490</v>
      </c>
      <c r="K330">
        <f>VLOOKUP($B330,'2011B4'!$B:$U,10,FALSE)</f>
        <v>31.397516783808655</v>
      </c>
      <c r="L330">
        <f>VLOOKUP($B330,'2011B4'!$B:$U,11,FALSE)</f>
        <v>51.575014708496205</v>
      </c>
      <c r="M330">
        <f>VLOOKUP($B330,'2011B4'!$B:$U,12,FALSE)</f>
        <v>9.9806660699765413</v>
      </c>
      <c r="N330">
        <f>VLOOKUP($B330,'2011B4'!$B:$U,13,FALSE)</f>
        <v>84.579544311920486</v>
      </c>
      <c r="O330">
        <f>VLOOKUP($B330,'2011B4'!$B:$U,14,FALSE)</f>
        <v>15.42045568807951</v>
      </c>
      <c r="P330">
        <f>VLOOKUP($B330,'2011B4'!$B:$U,15,FALSE)</f>
        <v>67.068079803597911</v>
      </c>
      <c r="Q330">
        <f>VLOOKUP($B330,'2011B4'!$B:$U,16,FALSE)</f>
        <v>7.6590485164208815</v>
      </c>
      <c r="R330">
        <f>VLOOKUP($B330,'2011B4'!$B:$U,17,FALSE)</f>
        <v>7.1777594752367753</v>
      </c>
      <c r="S330">
        <f>VLOOKUP($B330,'2011B4'!$B:$U,18,FALSE)</f>
        <v>3.3574994661758875</v>
      </c>
      <c r="T330">
        <f>VLOOKUP($B330,'2011B4'!$B:$U,19,FALSE)</f>
        <v>14.737612738568536</v>
      </c>
      <c r="U330">
        <f>VLOOKUP($B330,'2011B4'!$B:$U,20,FALSE)</f>
        <v>32.931920196402082</v>
      </c>
      <c r="V330">
        <f>VLOOKUP($B330,'2001B4'!$E:$W,3,FALSE)</f>
        <v>2479155</v>
      </c>
      <c r="W330">
        <f>VLOOKUP($B330,'2001B4'!$E:$W,4,FALSE)</f>
        <v>1272094</v>
      </c>
      <c r="X330">
        <f>VLOOKUP($B330,'2001B4'!$E:$W,5,FALSE)</f>
        <v>1207061</v>
      </c>
      <c r="Y330">
        <f>VLOOKUP($B330,'2001B4'!$E:$W,6,FALSE)</f>
        <v>748047</v>
      </c>
      <c r="Z330">
        <f>VLOOKUP($B330,'2001B4'!$E:$W,7,FALSE)</f>
        <v>633726</v>
      </c>
      <c r="AA330">
        <f>VLOOKUP($B330,'2001B4'!$E:$W,8,FALSE)</f>
        <v>114321</v>
      </c>
      <c r="AB330">
        <f>VLOOKUP($B330,'2001B4'!$E:$W,9,FALSE)</f>
        <v>30.173466362530782</v>
      </c>
      <c r="AC330">
        <f>VLOOKUP($B330,'2001B4'!$E:$W,10,FALSE)</f>
        <v>49.817544929855814</v>
      </c>
      <c r="AD330">
        <f>VLOOKUP($B330,'2001B4'!$E:$W,11,FALSE)</f>
        <v>9.4710209343189788</v>
      </c>
      <c r="AE330">
        <f>VLOOKUP($B330,'2001B4'!$E:$W,12,FALSE)</f>
        <v>84.717404120329348</v>
      </c>
      <c r="AF330">
        <f>VLOOKUP($B330,'2001B4'!$E:$W,13,FALSE)</f>
        <v>15.282595879670662</v>
      </c>
      <c r="AG330">
        <f>VLOOKUP($B330,'2001B4'!$E:$W,14,FALSE)</f>
        <v>65.665259001105554</v>
      </c>
      <c r="AH330">
        <f>VLOOKUP($B330,'2001B4'!$E:$W,15,FALSE)</f>
        <v>9.257306024888809</v>
      </c>
      <c r="AI330">
        <f>VLOOKUP($B330,'2001B4'!$E:$W,16,FALSE)</f>
        <v>8.2986764200645151</v>
      </c>
      <c r="AJ330">
        <f>VLOOKUP($B330,'2001B4'!$E:$W,17,FALSE)</f>
        <v>2.5954251537670761</v>
      </c>
      <c r="AK330">
        <f>VLOOKUP($B330,'2001B4'!$E:$W,18,FALSE)</f>
        <v>14.183333400174053</v>
      </c>
      <c r="AL330">
        <f>VLOOKUP($B330,'2001B4'!$E:$W,19,FALSE)</f>
        <v>34.334740998894446</v>
      </c>
      <c r="AN330">
        <f t="shared" si="33"/>
        <v>1.2240504212778731</v>
      </c>
      <c r="AO330">
        <f t="shared" si="34"/>
        <v>1.7574697786403917</v>
      </c>
      <c r="AP330">
        <f t="shared" si="35"/>
        <v>0.50964513565756242</v>
      </c>
      <c r="AQ330">
        <f>O330-AF330</f>
        <v>0.13785980840884804</v>
      </c>
      <c r="AR330">
        <f>P330-AG330</f>
        <v>1.4028208024923572</v>
      </c>
      <c r="AS330">
        <f>Q330-AH330</f>
        <v>-1.5982575084679276</v>
      </c>
      <c r="AT330">
        <f>R330-AI330</f>
        <v>-1.1209169448277398</v>
      </c>
      <c r="AU330">
        <f>S330-AJ330</f>
        <v>0.76207431240881141</v>
      </c>
      <c r="AV330">
        <f>T330-AK330</f>
        <v>0.55427933839448329</v>
      </c>
    </row>
    <row r="331" spans="1:48" x14ac:dyDescent="0.25">
      <c r="A331" t="s">
        <v>2913</v>
      </c>
      <c r="B331">
        <v>330</v>
      </c>
      <c r="C331" t="s">
        <v>390</v>
      </c>
      <c r="D331">
        <f>VLOOKUP($B331,'2011B4'!$B:$U,3,FALSE)</f>
        <v>0</v>
      </c>
      <c r="E331">
        <f>VLOOKUP($B331,'2011B4'!$B:$U,4,FALSE)</f>
        <v>3007134</v>
      </c>
      <c r="F331">
        <f>VLOOKUP($B331,'2011B4'!$B:$U,5,FALSE)</f>
        <v>1551066</v>
      </c>
      <c r="G331">
        <f>VLOOKUP($B331,'2011B4'!$B:$U,6,FALSE)</f>
        <v>1456068</v>
      </c>
      <c r="H331">
        <f>VLOOKUP($B331,'2011B4'!$B:$U,7,FALSE)</f>
        <v>825835</v>
      </c>
      <c r="I331">
        <f>VLOOKUP($B331,'2011B4'!$B:$U,8,FALSE)</f>
        <v>689858</v>
      </c>
      <c r="J331">
        <f>VLOOKUP($B331,'2011B4'!$B:$U,9,FALSE)</f>
        <v>135977</v>
      </c>
      <c r="K331">
        <f>VLOOKUP($B331,'2011B4'!$B:$U,10,FALSE)</f>
        <v>27.462527443073704</v>
      </c>
      <c r="L331">
        <f>VLOOKUP($B331,'2011B4'!$B:$U,11,FALSE)</f>
        <v>44.476379470635038</v>
      </c>
      <c r="M331">
        <f>VLOOKUP($B331,'2011B4'!$B:$U,12,FALSE)</f>
        <v>9.3386435248903208</v>
      </c>
      <c r="N331">
        <f>VLOOKUP($B331,'2011B4'!$B:$U,13,FALSE)</f>
        <v>83.534604370122352</v>
      </c>
      <c r="O331">
        <f>VLOOKUP($B331,'2011B4'!$B:$U,14,FALSE)</f>
        <v>16.465395629877637</v>
      </c>
      <c r="P331">
        <f>VLOOKUP($B331,'2011B4'!$B:$U,15,FALSE)</f>
        <v>66.398372556261236</v>
      </c>
      <c r="Q331">
        <f>VLOOKUP($B331,'2011B4'!$B:$U,16,FALSE)</f>
        <v>7.9960282623042129</v>
      </c>
      <c r="R331">
        <f>VLOOKUP($B331,'2011B4'!$B:$U,17,FALSE)</f>
        <v>7.4305399989101941</v>
      </c>
      <c r="S331">
        <f>VLOOKUP($B331,'2011B4'!$B:$U,18,FALSE)</f>
        <v>3.8554917144465906</v>
      </c>
      <c r="T331">
        <f>VLOOKUP($B331,'2011B4'!$B:$U,19,FALSE)</f>
        <v>14.319567468077764</v>
      </c>
      <c r="U331">
        <f>VLOOKUP($B331,'2011B4'!$B:$U,20,FALSE)</f>
        <v>33.601627443738764</v>
      </c>
      <c r="V331">
        <f>VLOOKUP($B331,'2001B4'!$E:$W,3,FALSE)</f>
        <v>2441794</v>
      </c>
      <c r="W331">
        <f>VLOOKUP($B331,'2001B4'!$E:$W,4,FALSE)</f>
        <v>1259737</v>
      </c>
      <c r="X331">
        <f>VLOOKUP($B331,'2001B4'!$E:$W,5,FALSE)</f>
        <v>1182057</v>
      </c>
      <c r="Y331">
        <f>VLOOKUP($B331,'2001B4'!$E:$W,6,FALSE)</f>
        <v>712299</v>
      </c>
      <c r="Z331">
        <f>VLOOKUP($B331,'2001B4'!$E:$W,7,FALSE)</f>
        <v>582971</v>
      </c>
      <c r="AA331">
        <f>VLOOKUP($B331,'2001B4'!$E:$W,8,FALSE)</f>
        <v>129328</v>
      </c>
      <c r="AB331">
        <f>VLOOKUP($B331,'2001B4'!$E:$W,9,FALSE)</f>
        <v>29.171134010485734</v>
      </c>
      <c r="AC331">
        <f>VLOOKUP($B331,'2001B4'!$E:$W,10,FALSE)</f>
        <v>46.2771991296596</v>
      </c>
      <c r="AD331">
        <f>VLOOKUP($B331,'2001B4'!$E:$W,11,FALSE)</f>
        <v>10.940927552563032</v>
      </c>
      <c r="AE331">
        <f>VLOOKUP($B331,'2001B4'!$E:$W,12,FALSE)</f>
        <v>81.843579732668445</v>
      </c>
      <c r="AF331">
        <f>VLOOKUP($B331,'2001B4'!$E:$W,13,FALSE)</f>
        <v>18.156420267331555</v>
      </c>
      <c r="AG331">
        <f>VLOOKUP($B331,'2001B4'!$E:$W,14,FALSE)</f>
        <v>70.220090158767604</v>
      </c>
      <c r="AH331">
        <f>VLOOKUP($B331,'2001B4'!$E:$W,15,FALSE)</f>
        <v>7.9559286198632879</v>
      </c>
      <c r="AI331">
        <f>VLOOKUP($B331,'2001B4'!$E:$W,16,FALSE)</f>
        <v>8.1660931715473417</v>
      </c>
      <c r="AJ331">
        <f>VLOOKUP($B331,'2001B4'!$E:$W,17,FALSE)</f>
        <v>1.9863849310472148</v>
      </c>
      <c r="AK331">
        <f>VLOOKUP($B331,'2001B4'!$E:$W,18,FALSE)</f>
        <v>11.671503118774559</v>
      </c>
      <c r="AL331">
        <f>VLOOKUP($B331,'2001B4'!$E:$W,19,FALSE)</f>
        <v>29.779909841232396</v>
      </c>
      <c r="AN331">
        <f t="shared" si="33"/>
        <v>-1.7086065674120299</v>
      </c>
      <c r="AO331">
        <f t="shared" si="34"/>
        <v>-1.8008196590245618</v>
      </c>
      <c r="AP331">
        <f t="shared" si="35"/>
        <v>-1.6022840276727113</v>
      </c>
      <c r="AQ331">
        <f>O331-AF331</f>
        <v>-1.6910246374539177</v>
      </c>
      <c r="AR331">
        <f>P331-AG331</f>
        <v>-3.8217176025063679</v>
      </c>
      <c r="AS331">
        <f>Q331-AH331</f>
        <v>4.009964244092501E-2</v>
      </c>
      <c r="AT331">
        <f>R331-AI331</f>
        <v>-0.73555317263714759</v>
      </c>
      <c r="AU331">
        <f>S331-AJ331</f>
        <v>1.8691067833993757</v>
      </c>
      <c r="AV331">
        <f>T331-AK331</f>
        <v>2.6480643493032048</v>
      </c>
    </row>
    <row r="332" spans="1:48" x14ac:dyDescent="0.25">
      <c r="A332" t="s">
        <v>2915</v>
      </c>
      <c r="B332">
        <v>331</v>
      </c>
      <c r="C332" t="s">
        <v>391</v>
      </c>
      <c r="D332">
        <f>VLOOKUP($B332,'2011B4'!$B:$U,3,FALSE)</f>
        <v>0</v>
      </c>
      <c r="E332">
        <f>VLOOKUP($B332,'2011B4'!$B:$U,4,FALSE)</f>
        <v>1676276</v>
      </c>
      <c r="F332">
        <f>VLOOKUP($B332,'2011B4'!$B:$U,5,FALSE)</f>
        <v>857199</v>
      </c>
      <c r="G332">
        <f>VLOOKUP($B332,'2011B4'!$B:$U,6,FALSE)</f>
        <v>819077</v>
      </c>
      <c r="H332">
        <f>VLOOKUP($B332,'2011B4'!$B:$U,7,FALSE)</f>
        <v>527746</v>
      </c>
      <c r="I332">
        <f>VLOOKUP($B332,'2011B4'!$B:$U,8,FALSE)</f>
        <v>428197</v>
      </c>
      <c r="J332">
        <f>VLOOKUP($B332,'2011B4'!$B:$U,9,FALSE)</f>
        <v>99549</v>
      </c>
      <c r="K332">
        <f>VLOOKUP($B332,'2011B4'!$B:$U,10,FALSE)</f>
        <v>31.483240230129166</v>
      </c>
      <c r="L332">
        <f>VLOOKUP($B332,'2011B4'!$B:$U,11,FALSE)</f>
        <v>49.953044742236052</v>
      </c>
      <c r="M332">
        <f>VLOOKUP($B332,'2011B4'!$B:$U,12,FALSE)</f>
        <v>12.153802389763111</v>
      </c>
      <c r="N332">
        <f>VLOOKUP($B332,'2011B4'!$B:$U,13,FALSE)</f>
        <v>81.136948456264946</v>
      </c>
      <c r="O332">
        <f>VLOOKUP($B332,'2011B4'!$B:$U,14,FALSE)</f>
        <v>18.863051543735054</v>
      </c>
      <c r="P332">
        <f>VLOOKUP($B332,'2011B4'!$B:$U,15,FALSE)</f>
        <v>66.403535033898876</v>
      </c>
      <c r="Q332">
        <f>VLOOKUP($B332,'2011B4'!$B:$U,16,FALSE)</f>
        <v>7.7613094177881035</v>
      </c>
      <c r="R332">
        <f>VLOOKUP($B332,'2011B4'!$B:$U,17,FALSE)</f>
        <v>7.2080129456215687</v>
      </c>
      <c r="S332">
        <f>VLOOKUP($B332,'2011B4'!$B:$U,18,FALSE)</f>
        <v>2.1453502252977761</v>
      </c>
      <c r="T332">
        <f>VLOOKUP($B332,'2011B4'!$B:$U,19,FALSE)</f>
        <v>16.481792377393671</v>
      </c>
      <c r="U332">
        <f>VLOOKUP($B332,'2011B4'!$B:$U,20,FALSE)</f>
        <v>33.596464966101124</v>
      </c>
      <c r="V332">
        <f>VLOOKUP($B332,'2001B4'!$E:$W,3,FALSE)</f>
        <v>1503178</v>
      </c>
      <c r="W332">
        <f>VLOOKUP($B332,'2001B4'!$E:$W,4,FALSE)</f>
        <v>770335</v>
      </c>
      <c r="X332">
        <f>VLOOKUP($B332,'2001B4'!$E:$W,5,FALSE)</f>
        <v>732843</v>
      </c>
      <c r="Y332">
        <f>VLOOKUP($B332,'2001B4'!$E:$W,6,FALSE)</f>
        <v>471808</v>
      </c>
      <c r="Z332">
        <f>VLOOKUP($B332,'2001B4'!$E:$W,7,FALSE)</f>
        <v>385641</v>
      </c>
      <c r="AA332">
        <f>VLOOKUP($B332,'2001B4'!$E:$W,8,FALSE)</f>
        <v>86167</v>
      </c>
      <c r="AB332">
        <f>VLOOKUP($B332,'2001B4'!$E:$W,9,FALSE)</f>
        <v>31.387367297818358</v>
      </c>
      <c r="AC332">
        <f>VLOOKUP($B332,'2001B4'!$E:$W,10,FALSE)</f>
        <v>50.061466764459617</v>
      </c>
      <c r="AD332">
        <f>VLOOKUP($B332,'2001B4'!$E:$W,11,FALSE)</f>
        <v>11.757907218872255</v>
      </c>
      <c r="AE332">
        <f>VLOOKUP($B332,'2001B4'!$E:$W,12,FALSE)</f>
        <v>81.736850583288117</v>
      </c>
      <c r="AF332">
        <f>VLOOKUP($B332,'2001B4'!$E:$W,13,FALSE)</f>
        <v>18.263149416711883</v>
      </c>
      <c r="AG332">
        <f>VLOOKUP($B332,'2001B4'!$E:$W,14,FALSE)</f>
        <v>67.5365826776994</v>
      </c>
      <c r="AH332">
        <f>VLOOKUP($B332,'2001B4'!$E:$W,15,FALSE)</f>
        <v>9.6221344275637541</v>
      </c>
      <c r="AI332">
        <f>VLOOKUP($B332,'2001B4'!$E:$W,16,FALSE)</f>
        <v>7.90575827455236</v>
      </c>
      <c r="AJ332">
        <f>VLOOKUP($B332,'2001B4'!$E:$W,17,FALSE)</f>
        <v>1.607009631036354</v>
      </c>
      <c r="AK332">
        <f>VLOOKUP($B332,'2001B4'!$E:$W,18,FALSE)</f>
        <v>13.328514989148129</v>
      </c>
      <c r="AL332">
        <f>VLOOKUP($B332,'2001B4'!$E:$W,19,FALSE)</f>
        <v>32.4634173223006</v>
      </c>
      <c r="AN332">
        <f t="shared" si="33"/>
        <v>9.5872932310808068E-2</v>
      </c>
      <c r="AO332">
        <f t="shared" si="34"/>
        <v>-0.10842202222356434</v>
      </c>
      <c r="AP332">
        <f t="shared" si="35"/>
        <v>0.39589517089085646</v>
      </c>
      <c r="AQ332">
        <f>O332-AF332</f>
        <v>0.59990212702317081</v>
      </c>
      <c r="AR332">
        <f>P332-AG332</f>
        <v>-1.1330476438005235</v>
      </c>
      <c r="AS332">
        <f>Q332-AH332</f>
        <v>-1.8608250097756507</v>
      </c>
      <c r="AT332">
        <f>R332-AI332</f>
        <v>-0.69774532893079133</v>
      </c>
      <c r="AU332">
        <f>S332-AJ332</f>
        <v>0.53834059426142211</v>
      </c>
      <c r="AV332">
        <f>T332-AK332</f>
        <v>3.1532773882455416</v>
      </c>
    </row>
    <row r="333" spans="1:48" x14ac:dyDescent="0.25">
      <c r="A333" t="s">
        <v>2917</v>
      </c>
      <c r="B333">
        <v>332</v>
      </c>
      <c r="C333" t="s">
        <v>392</v>
      </c>
      <c r="D333">
        <f>VLOOKUP($B333,'2011B4'!$B:$U,3,FALSE)</f>
        <v>0</v>
      </c>
      <c r="E333">
        <f>VLOOKUP($B333,'2011B4'!$B:$U,4,FALSE)</f>
        <v>3988845</v>
      </c>
      <c r="F333">
        <f>VLOOKUP($B333,'2011B4'!$B:$U,5,FALSE)</f>
        <v>2051541</v>
      </c>
      <c r="G333">
        <f>VLOOKUP($B333,'2011B4'!$B:$U,6,FALSE)</f>
        <v>1937304</v>
      </c>
      <c r="H333">
        <f>VLOOKUP($B333,'2011B4'!$B:$U,7,FALSE)</f>
        <v>1050569</v>
      </c>
      <c r="I333">
        <f>VLOOKUP($B333,'2011B4'!$B:$U,8,FALSE)</f>
        <v>851715</v>
      </c>
      <c r="J333">
        <f>VLOOKUP($B333,'2011B4'!$B:$U,9,FALSE)</f>
        <v>198854</v>
      </c>
      <c r="K333">
        <f>VLOOKUP($B333,'2011B4'!$B:$U,10,FALSE)</f>
        <v>26.337674188894276</v>
      </c>
      <c r="L333">
        <f>VLOOKUP($B333,'2011B4'!$B:$U,11,FALSE)</f>
        <v>41.515865390942714</v>
      </c>
      <c r="M333">
        <f>VLOOKUP($B333,'2011B4'!$B:$U,12,FALSE)</f>
        <v>10.264470625157434</v>
      </c>
      <c r="N333">
        <f>VLOOKUP($B333,'2011B4'!$B:$U,13,FALSE)</f>
        <v>81.071781101479289</v>
      </c>
      <c r="O333">
        <f>VLOOKUP($B333,'2011B4'!$B:$U,14,FALSE)</f>
        <v>18.928218898520708</v>
      </c>
      <c r="P333">
        <f>VLOOKUP($B333,'2011B4'!$B:$U,15,FALSE)</f>
        <v>53.562688409804593</v>
      </c>
      <c r="Q333">
        <f>VLOOKUP($B333,'2011B4'!$B:$U,16,FALSE)</f>
        <v>15.636002966011752</v>
      </c>
      <c r="R333">
        <f>VLOOKUP($B333,'2011B4'!$B:$U,17,FALSE)</f>
        <v>7.4653830448071474</v>
      </c>
      <c r="S333">
        <f>VLOOKUP($B333,'2011B4'!$B:$U,18,FALSE)</f>
        <v>8.7701045814220677</v>
      </c>
      <c r="T333">
        <f>VLOOKUP($B333,'2011B4'!$B:$U,19,FALSE)</f>
        <v>14.565820997954443</v>
      </c>
      <c r="U333">
        <f>VLOOKUP($B333,'2011B4'!$B:$U,20,FALSE)</f>
        <v>46.437311590195407</v>
      </c>
      <c r="V333">
        <f>VLOOKUP($B333,'2001B4'!$E:$W,3,FALSE)</f>
        <v>3290468</v>
      </c>
      <c r="W333">
        <f>VLOOKUP($B333,'2001B4'!$E:$W,4,FALSE)</f>
        <v>1689406</v>
      </c>
      <c r="X333">
        <f>VLOOKUP($B333,'2001B4'!$E:$W,5,FALSE)</f>
        <v>1601062</v>
      </c>
      <c r="Y333">
        <f>VLOOKUP($B333,'2001B4'!$E:$W,6,FALSE)</f>
        <v>962708</v>
      </c>
      <c r="Z333">
        <f>VLOOKUP($B333,'2001B4'!$E:$W,7,FALSE)</f>
        <v>754771</v>
      </c>
      <c r="AA333">
        <f>VLOOKUP($B333,'2001B4'!$E:$W,8,FALSE)</f>
        <v>207937</v>
      </c>
      <c r="AB333">
        <f>VLOOKUP($B333,'2001B4'!$E:$W,9,FALSE)</f>
        <v>29.257479483161664</v>
      </c>
      <c r="AC333">
        <f>VLOOKUP($B333,'2001B4'!$E:$W,10,FALSE)</f>
        <v>44.676708855065037</v>
      </c>
      <c r="AD333">
        <f>VLOOKUP($B333,'2001B4'!$E:$W,11,FALSE)</f>
        <v>12.987442085315873</v>
      </c>
      <c r="AE333">
        <f>VLOOKUP($B333,'2001B4'!$E:$W,12,FALSE)</f>
        <v>78.400823510347891</v>
      </c>
      <c r="AF333">
        <f>VLOOKUP($B333,'2001B4'!$E:$W,13,FALSE)</f>
        <v>21.599176489652105</v>
      </c>
      <c r="AG333">
        <f>VLOOKUP($B333,'2001B4'!$E:$W,14,FALSE)</f>
        <v>54.911146474320354</v>
      </c>
      <c r="AH333">
        <f>VLOOKUP($B333,'2001B4'!$E:$W,15,FALSE)</f>
        <v>19.480984888460469</v>
      </c>
      <c r="AI333">
        <f>VLOOKUP($B333,'2001B4'!$E:$W,16,FALSE)</f>
        <v>8.5627209912039781</v>
      </c>
      <c r="AJ333">
        <f>VLOOKUP($B333,'2001B4'!$E:$W,17,FALSE)</f>
        <v>4.2489519148069821</v>
      </c>
      <c r="AK333">
        <f>VLOOKUP($B333,'2001B4'!$E:$W,18,FALSE)</f>
        <v>12.796195731208217</v>
      </c>
      <c r="AL333">
        <f>VLOOKUP($B333,'2001B4'!$E:$W,19,FALSE)</f>
        <v>45.088853525679646</v>
      </c>
      <c r="AN333">
        <f t="shared" si="33"/>
        <v>-2.9198052942673876</v>
      </c>
      <c r="AO333">
        <f t="shared" si="34"/>
        <v>-3.1608434641223226</v>
      </c>
      <c r="AP333">
        <f t="shared" si="35"/>
        <v>-2.7229714601584387</v>
      </c>
      <c r="AQ333">
        <f>O333-AF333</f>
        <v>-2.6709575911313976</v>
      </c>
      <c r="AR333">
        <f>P333-AG333</f>
        <v>-1.3484580645157607</v>
      </c>
      <c r="AS333">
        <f>Q333-AH333</f>
        <v>-3.8449819224487172</v>
      </c>
      <c r="AT333">
        <f>R333-AI333</f>
        <v>-1.0973379463968307</v>
      </c>
      <c r="AU333">
        <f>S333-AJ333</f>
        <v>4.5211526666150856</v>
      </c>
      <c r="AV333">
        <f>T333-AK333</f>
        <v>1.7696252667462264</v>
      </c>
    </row>
    <row r="334" spans="1:48" x14ac:dyDescent="0.25">
      <c r="A334" t="s">
        <v>2919</v>
      </c>
      <c r="B334">
        <v>333</v>
      </c>
      <c r="C334" t="s">
        <v>393</v>
      </c>
      <c r="D334">
        <f>VLOOKUP($B334,'2011B4'!$B:$U,3,FALSE)</f>
        <v>0</v>
      </c>
      <c r="E334">
        <f>VLOOKUP($B334,'2011B4'!$B:$U,4,FALSE)</f>
        <v>7103807</v>
      </c>
      <c r="F334">
        <f>VLOOKUP($B334,'2011B4'!$B:$U,5,FALSE)</f>
        <v>3627564</v>
      </c>
      <c r="G334">
        <f>VLOOKUP($B334,'2011B4'!$B:$U,6,FALSE)</f>
        <v>3476243</v>
      </c>
      <c r="H334">
        <f>VLOOKUP($B334,'2011B4'!$B:$U,7,FALSE)</f>
        <v>2022156</v>
      </c>
      <c r="I334">
        <f>VLOOKUP($B334,'2011B4'!$B:$U,8,FALSE)</f>
        <v>1662069</v>
      </c>
      <c r="J334">
        <f>VLOOKUP($B334,'2011B4'!$B:$U,9,FALSE)</f>
        <v>360087</v>
      </c>
      <c r="K334">
        <f>VLOOKUP($B334,'2011B4'!$B:$U,10,FALSE)</f>
        <v>28.465807136933758</v>
      </c>
      <c r="L334">
        <f>VLOOKUP($B334,'2011B4'!$B:$U,11,FALSE)</f>
        <v>45.817771926284415</v>
      </c>
      <c r="M334">
        <f>VLOOKUP($B334,'2011B4'!$B:$U,12,FALSE)</f>
        <v>10.358510610449269</v>
      </c>
      <c r="N334">
        <f>VLOOKUP($B334,'2011B4'!$B:$U,13,FALSE)</f>
        <v>82.192916866947954</v>
      </c>
      <c r="O334">
        <f>VLOOKUP($B334,'2011B4'!$B:$U,14,FALSE)</f>
        <v>17.80708313305205</v>
      </c>
      <c r="P334">
        <f>VLOOKUP($B334,'2011B4'!$B:$U,15,FALSE)</f>
        <v>49.34569835363839</v>
      </c>
      <c r="Q334">
        <f>VLOOKUP($B334,'2011B4'!$B:$U,16,FALSE)</f>
        <v>20.09953732550802</v>
      </c>
      <c r="R334">
        <f>VLOOKUP($B334,'2011B4'!$B:$U,17,FALSE)</f>
        <v>7.45318363172772</v>
      </c>
      <c r="S334">
        <f>VLOOKUP($B334,'2011B4'!$B:$U,18,FALSE)</f>
        <v>9.9085332684520875</v>
      </c>
      <c r="T334">
        <f>VLOOKUP($B334,'2011B4'!$B:$U,19,FALSE)</f>
        <v>13.193047420673777</v>
      </c>
      <c r="U334">
        <f>VLOOKUP($B334,'2011B4'!$B:$U,20,FALSE)</f>
        <v>50.65430164636161</v>
      </c>
      <c r="V334">
        <f>VLOOKUP($B334,'2001B4'!$E:$W,3,FALSE)</f>
        <v>5866569</v>
      </c>
      <c r="W334">
        <f>VLOOKUP($B334,'2001B4'!$E:$W,4,FALSE)</f>
        <v>3005000</v>
      </c>
      <c r="X334">
        <f>VLOOKUP($B334,'2001B4'!$E:$W,5,FALSE)</f>
        <v>2861569</v>
      </c>
      <c r="Y334">
        <f>VLOOKUP($B334,'2001B4'!$E:$W,6,FALSE)</f>
        <v>1681447</v>
      </c>
      <c r="Z334">
        <f>VLOOKUP($B334,'2001B4'!$E:$W,7,FALSE)</f>
        <v>1378993</v>
      </c>
      <c r="AA334">
        <f>VLOOKUP($B334,'2001B4'!$E:$W,8,FALSE)</f>
        <v>302454</v>
      </c>
      <c r="AB334">
        <f>VLOOKUP($B334,'2001B4'!$E:$W,9,FALSE)</f>
        <v>28.661505558018664</v>
      </c>
      <c r="AC334">
        <f>VLOOKUP($B334,'2001B4'!$E:$W,10,FALSE)</f>
        <v>45.889950083194677</v>
      </c>
      <c r="AD334">
        <f>VLOOKUP($B334,'2001B4'!$E:$W,11,FALSE)</f>
        <v>10.569516233926212</v>
      </c>
      <c r="AE334">
        <f>VLOOKUP($B334,'2001B4'!$E:$W,12,FALSE)</f>
        <v>82.012278709944468</v>
      </c>
      <c r="AF334">
        <f>VLOOKUP($B334,'2001B4'!$E:$W,13,FALSE)</f>
        <v>17.987721290055532</v>
      </c>
      <c r="AG334">
        <f>VLOOKUP($B334,'2001B4'!$E:$W,14,FALSE)</f>
        <v>49.684587144287036</v>
      </c>
      <c r="AH334">
        <f>VLOOKUP($B334,'2001B4'!$E:$W,15,FALSE)</f>
        <v>24.993710774113012</v>
      </c>
      <c r="AI334">
        <f>VLOOKUP($B334,'2001B4'!$E:$W,16,FALSE)</f>
        <v>9.242634469001997</v>
      </c>
      <c r="AJ334">
        <f>VLOOKUP($B334,'2001B4'!$E:$W,17,FALSE)</f>
        <v>5.1591872952284543</v>
      </c>
      <c r="AK334">
        <f>VLOOKUP($B334,'2001B4'!$E:$W,18,FALSE)</f>
        <v>10.919880317369504</v>
      </c>
      <c r="AL334">
        <f>VLOOKUP($B334,'2001B4'!$E:$W,19,FALSE)</f>
        <v>50.315412855712964</v>
      </c>
      <c r="AN334">
        <f t="shared" si="33"/>
        <v>-0.19569842108490576</v>
      </c>
      <c r="AO334">
        <f t="shared" si="34"/>
        <v>-7.2178156910261748E-2</v>
      </c>
      <c r="AP334">
        <f t="shared" si="35"/>
        <v>-0.21100562347694307</v>
      </c>
      <c r="AQ334">
        <f>O334-AF334</f>
        <v>-0.18063815700348229</v>
      </c>
      <c r="AR334">
        <f>P334-AG334</f>
        <v>-0.33888879064864597</v>
      </c>
      <c r="AS334">
        <f>Q334-AH334</f>
        <v>-4.8941734486049917</v>
      </c>
      <c r="AT334">
        <f>R334-AI334</f>
        <v>-1.789450837274277</v>
      </c>
      <c r="AU334">
        <f>S334-AJ334</f>
        <v>4.7493459732236332</v>
      </c>
      <c r="AV334">
        <f>T334-AK334</f>
        <v>2.2731671033042726</v>
      </c>
    </row>
    <row r="335" spans="1:48" x14ac:dyDescent="0.25">
      <c r="A335" t="s">
        <v>2921</v>
      </c>
      <c r="B335">
        <v>334</v>
      </c>
      <c r="C335" t="s">
        <v>394</v>
      </c>
      <c r="D335">
        <f>VLOOKUP($B335,'2011B4'!$B:$U,3,FALSE)</f>
        <v>0</v>
      </c>
      <c r="E335">
        <f>VLOOKUP($B335,'2011B4'!$B:$U,4,FALSE)</f>
        <v>3502404</v>
      </c>
      <c r="F335">
        <f>VLOOKUP($B335,'2011B4'!$B:$U,5,FALSE)</f>
        <v>1790920</v>
      </c>
      <c r="G335">
        <f>VLOOKUP($B335,'2011B4'!$B:$U,6,FALSE)</f>
        <v>1711484</v>
      </c>
      <c r="H335">
        <f>VLOOKUP($B335,'2011B4'!$B:$U,7,FALSE)</f>
        <v>911526</v>
      </c>
      <c r="I335">
        <f>VLOOKUP($B335,'2011B4'!$B:$U,8,FALSE)</f>
        <v>784420</v>
      </c>
      <c r="J335">
        <f>VLOOKUP($B335,'2011B4'!$B:$U,9,FALSE)</f>
        <v>127106</v>
      </c>
      <c r="K335">
        <f>VLOOKUP($B335,'2011B4'!$B:$U,10,FALSE)</f>
        <v>26.025724045541292</v>
      </c>
      <c r="L335">
        <f>VLOOKUP($B335,'2011B4'!$B:$U,11,FALSE)</f>
        <v>43.799834721818954</v>
      </c>
      <c r="M335">
        <f>VLOOKUP($B335,'2011B4'!$B:$U,12,FALSE)</f>
        <v>7.4266542953366779</v>
      </c>
      <c r="N335">
        <f>VLOOKUP($B335,'2011B4'!$B:$U,13,FALSE)</f>
        <v>86.055691225483429</v>
      </c>
      <c r="O335">
        <f>VLOOKUP($B335,'2011B4'!$B:$U,14,FALSE)</f>
        <v>13.944308774516582</v>
      </c>
      <c r="P335">
        <f>VLOOKUP($B335,'2011B4'!$B:$U,15,FALSE)</f>
        <v>60.504472719373886</v>
      </c>
      <c r="Q335">
        <f>VLOOKUP($B335,'2011B4'!$B:$U,16,FALSE)</f>
        <v>10.167345747680264</v>
      </c>
      <c r="R335">
        <f>VLOOKUP($B335,'2011B4'!$B:$U,17,FALSE)</f>
        <v>7.6579274754642217</v>
      </c>
      <c r="S335">
        <f>VLOOKUP($B335,'2011B4'!$B:$U,18,FALSE)</f>
        <v>4.4839094002804085</v>
      </c>
      <c r="T335">
        <f>VLOOKUP($B335,'2011B4'!$B:$U,19,FALSE)</f>
        <v>17.186344657201218</v>
      </c>
      <c r="U335">
        <f>VLOOKUP($B335,'2011B4'!$B:$U,20,FALSE)</f>
        <v>39.495527280626114</v>
      </c>
      <c r="V335">
        <f>VLOOKUP($B335,'2001B4'!$E:$W,3,FALSE)</f>
        <v>3015422</v>
      </c>
      <c r="W335">
        <f>VLOOKUP($B335,'2001B4'!$E:$W,4,FALSE)</f>
        <v>1546633</v>
      </c>
      <c r="X335">
        <f>VLOOKUP($B335,'2001B4'!$E:$W,5,FALSE)</f>
        <v>1468789</v>
      </c>
      <c r="Y335">
        <f>VLOOKUP($B335,'2001B4'!$E:$W,6,FALSE)</f>
        <v>835060</v>
      </c>
      <c r="Z335">
        <f>VLOOKUP($B335,'2001B4'!$E:$W,7,FALSE)</f>
        <v>714572</v>
      </c>
      <c r="AA335">
        <f>VLOOKUP($B335,'2001B4'!$E:$W,8,FALSE)</f>
        <v>120488</v>
      </c>
      <c r="AB335">
        <f>VLOOKUP($B335,'2001B4'!$E:$W,9,FALSE)</f>
        <v>27.692972990181808</v>
      </c>
      <c r="AC335">
        <f>VLOOKUP($B335,'2001B4'!$E:$W,10,FALSE)</f>
        <v>46.20178154740006</v>
      </c>
      <c r="AD335">
        <f>VLOOKUP($B335,'2001B4'!$E:$W,11,FALSE)</f>
        <v>8.203220476188207</v>
      </c>
      <c r="AE335">
        <f>VLOOKUP($B335,'2001B4'!$E:$W,12,FALSE)</f>
        <v>85.57133619141139</v>
      </c>
      <c r="AF335">
        <f>VLOOKUP($B335,'2001B4'!$E:$W,13,FALSE)</f>
        <v>14.428663808588604</v>
      </c>
      <c r="AG335">
        <f>VLOOKUP($B335,'2001B4'!$E:$W,14,FALSE)</f>
        <v>58.563336766220388</v>
      </c>
      <c r="AH335">
        <f>VLOOKUP($B335,'2001B4'!$E:$W,15,FALSE)</f>
        <v>12.821952913563097</v>
      </c>
      <c r="AI335">
        <f>VLOOKUP($B335,'2001B4'!$E:$W,16,FALSE)</f>
        <v>9.3739372021172134</v>
      </c>
      <c r="AJ335">
        <f>VLOOKUP($B335,'2001B4'!$E:$W,17,FALSE)</f>
        <v>3.2796445764376214</v>
      </c>
      <c r="AK335">
        <f>VLOOKUP($B335,'2001B4'!$E:$W,18,FALSE)</f>
        <v>15.961128541661678</v>
      </c>
      <c r="AL335">
        <f>VLOOKUP($B335,'2001B4'!$E:$W,19,FALSE)</f>
        <v>41.436663233779612</v>
      </c>
      <c r="AN335">
        <f t="shared" si="33"/>
        <v>-1.6672489446405159</v>
      </c>
      <c r="AO335">
        <f t="shared" si="34"/>
        <v>-2.4019468255811063</v>
      </c>
      <c r="AP335">
        <f t="shared" si="35"/>
        <v>-0.77656618085152918</v>
      </c>
      <c r="AQ335">
        <f>O335-AF335</f>
        <v>-0.48435503407202241</v>
      </c>
      <c r="AR335">
        <f>P335-AG335</f>
        <v>1.9411359531534984</v>
      </c>
      <c r="AS335">
        <f>Q335-AH335</f>
        <v>-2.6546071658828332</v>
      </c>
      <c r="AT335">
        <f>R335-AI335</f>
        <v>-1.7160097266529917</v>
      </c>
      <c r="AU335">
        <f>S335-AJ335</f>
        <v>1.2042648238427871</v>
      </c>
      <c r="AV335">
        <f>T335-AK335</f>
        <v>1.2252161155395402</v>
      </c>
    </row>
    <row r="336" spans="1:48" x14ac:dyDescent="0.25">
      <c r="A336" t="s">
        <v>2923</v>
      </c>
      <c r="B336">
        <v>335</v>
      </c>
      <c r="C336" t="s">
        <v>395</v>
      </c>
      <c r="D336">
        <f>VLOOKUP($B336,'2011B4'!$B:$U,3,FALSE)</f>
        <v>0</v>
      </c>
      <c r="E336">
        <f>VLOOKUP($B336,'2011B4'!$B:$U,4,FALSE)</f>
        <v>7717563</v>
      </c>
      <c r="F336">
        <f>VLOOKUP($B336,'2011B4'!$B:$U,5,FALSE)</f>
        <v>3966889</v>
      </c>
      <c r="G336">
        <f>VLOOKUP($B336,'2011B4'!$B:$U,6,FALSE)</f>
        <v>3750674</v>
      </c>
      <c r="H336">
        <f>VLOOKUP($B336,'2011B4'!$B:$U,7,FALSE)</f>
        <v>2168659</v>
      </c>
      <c r="I336">
        <f>VLOOKUP($B336,'2011B4'!$B:$U,8,FALSE)</f>
        <v>1840070</v>
      </c>
      <c r="J336">
        <f>VLOOKUP($B336,'2011B4'!$B:$U,9,FALSE)</f>
        <v>328589</v>
      </c>
      <c r="K336">
        <f>VLOOKUP($B336,'2011B4'!$B:$U,10,FALSE)</f>
        <v>28.100308348632851</v>
      </c>
      <c r="L336">
        <f>VLOOKUP($B336,'2011B4'!$B:$U,11,FALSE)</f>
        <v>46.385719388669564</v>
      </c>
      <c r="M336">
        <f>VLOOKUP($B336,'2011B4'!$B:$U,12,FALSE)</f>
        <v>8.7607987257756861</v>
      </c>
      <c r="N336">
        <f>VLOOKUP($B336,'2011B4'!$B:$U,13,FALSE)</f>
        <v>84.848286429540096</v>
      </c>
      <c r="O336">
        <f>VLOOKUP($B336,'2011B4'!$B:$U,14,FALSE)</f>
        <v>15.151713570459901</v>
      </c>
      <c r="P336">
        <f>VLOOKUP($B336,'2011B4'!$B:$U,15,FALSE)</f>
        <v>42.60273284089385</v>
      </c>
      <c r="Q336">
        <f>VLOOKUP($B336,'2011B4'!$B:$U,16,FALSE)</f>
        <v>14.870110976414457</v>
      </c>
      <c r="R336">
        <f>VLOOKUP($B336,'2011B4'!$B:$U,17,FALSE)</f>
        <v>11.310491875393964</v>
      </c>
      <c r="S336">
        <f>VLOOKUP($B336,'2011B4'!$B:$U,18,FALSE)</f>
        <v>6.6602909908842278</v>
      </c>
      <c r="T336">
        <f>VLOOKUP($B336,'2011B4'!$B:$U,19,FALSE)</f>
        <v>24.556373316413506</v>
      </c>
      <c r="U336">
        <f>VLOOKUP($B336,'2011B4'!$B:$U,20,FALSE)</f>
        <v>57.397267159106157</v>
      </c>
      <c r="V336">
        <f>VLOOKUP($B336,'2001B4'!$E:$W,3,FALSE)</f>
        <v>6895514</v>
      </c>
      <c r="W336">
        <f>VLOOKUP($B336,'2001B4'!$E:$W,4,FALSE)</f>
        <v>3588376</v>
      </c>
      <c r="X336">
        <f>VLOOKUP($B336,'2001B4'!$E:$W,5,FALSE)</f>
        <v>3307138</v>
      </c>
      <c r="Y336">
        <f>VLOOKUP($B336,'2001B4'!$E:$W,6,FALSE)</f>
        <v>1920264</v>
      </c>
      <c r="Z336">
        <f>VLOOKUP($B336,'2001B4'!$E:$W,7,FALSE)</f>
        <v>1642679</v>
      </c>
      <c r="AA336">
        <f>VLOOKUP($B336,'2001B4'!$E:$W,8,FALSE)</f>
        <v>277585</v>
      </c>
      <c r="AB336">
        <f>VLOOKUP($B336,'2001B4'!$E:$W,9,FALSE)</f>
        <v>27.848018291312293</v>
      </c>
      <c r="AC336">
        <f>VLOOKUP($B336,'2001B4'!$E:$W,10,FALSE)</f>
        <v>45.777783599043133</v>
      </c>
      <c r="AD336">
        <f>VLOOKUP($B336,'2001B4'!$E:$W,11,FALSE)</f>
        <v>8.3935112474895206</v>
      </c>
      <c r="AE336">
        <f>VLOOKUP($B336,'2001B4'!$E:$W,12,FALSE)</f>
        <v>85.544435556777614</v>
      </c>
      <c r="AF336">
        <f>VLOOKUP($B336,'2001B4'!$E:$W,13,FALSE)</f>
        <v>14.455564443222391</v>
      </c>
      <c r="AG336">
        <f>VLOOKUP($B336,'2001B4'!$E:$W,14,FALSE)</f>
        <v>42.616536059625133</v>
      </c>
      <c r="AH336">
        <f>VLOOKUP($B336,'2001B4'!$E:$W,15,FALSE)</f>
        <v>19.869767906912799</v>
      </c>
      <c r="AI336">
        <f>VLOOKUP($B336,'2001B4'!$E:$W,16,FALSE)</f>
        <v>12.681381310069865</v>
      </c>
      <c r="AJ336">
        <f>VLOOKUP($B336,'2001B4'!$E:$W,17,FALSE)</f>
        <v>3.7370903167481138</v>
      </c>
      <c r="AK336">
        <f>VLOOKUP($B336,'2001B4'!$E:$W,18,FALSE)</f>
        <v>21.095224406644085</v>
      </c>
      <c r="AL336">
        <f>VLOOKUP($B336,'2001B4'!$E:$W,19,FALSE)</f>
        <v>57.383463940374867</v>
      </c>
      <c r="AN336">
        <f t="shared" si="33"/>
        <v>0.25229005732055754</v>
      </c>
      <c r="AO336">
        <f t="shared" si="34"/>
        <v>0.60793578962643124</v>
      </c>
      <c r="AP336">
        <f t="shared" si="35"/>
        <v>0.36728747828616548</v>
      </c>
      <c r="AQ336">
        <f>O336-AF336</f>
        <v>0.69614912723750955</v>
      </c>
      <c r="AR336">
        <f>P336-AG336</f>
        <v>-1.3803218731283096E-2</v>
      </c>
      <c r="AS336">
        <f>Q336-AH336</f>
        <v>-4.9996569304983414</v>
      </c>
      <c r="AT336">
        <f>R336-AI336</f>
        <v>-1.3708894346759006</v>
      </c>
      <c r="AU336">
        <f>S336-AJ336</f>
        <v>2.9232006741361141</v>
      </c>
      <c r="AV336">
        <f>T336-AK336</f>
        <v>3.4611489097694204</v>
      </c>
    </row>
    <row r="337" spans="1:48" x14ac:dyDescent="0.25">
      <c r="A337" t="s">
        <v>2925</v>
      </c>
      <c r="B337">
        <v>336</v>
      </c>
      <c r="C337" t="s">
        <v>396</v>
      </c>
      <c r="D337">
        <f>VLOOKUP($B337,'2011B4'!$B:$U,3,FALSE)</f>
        <v>0</v>
      </c>
      <c r="E337">
        <f>VLOOKUP($B337,'2011B4'!$B:$U,4,FALSE)</f>
        <v>5167600</v>
      </c>
      <c r="F337">
        <f>VLOOKUP($B337,'2011B4'!$B:$U,5,FALSE)</f>
        <v>2653768</v>
      </c>
      <c r="G337">
        <f>VLOOKUP($B337,'2011B4'!$B:$U,6,FALSE)</f>
        <v>2513832</v>
      </c>
      <c r="H337">
        <f>VLOOKUP($B337,'2011B4'!$B:$U,7,FALSE)</f>
        <v>1596016</v>
      </c>
      <c r="I337">
        <f>VLOOKUP($B337,'2011B4'!$B:$U,8,FALSE)</f>
        <v>1405383</v>
      </c>
      <c r="J337">
        <f>VLOOKUP($B337,'2011B4'!$B:$U,9,FALSE)</f>
        <v>190633</v>
      </c>
      <c r="K337">
        <f>VLOOKUP($B337,'2011B4'!$B:$U,10,FALSE)</f>
        <v>30.885053022679777</v>
      </c>
      <c r="L337">
        <f>VLOOKUP($B337,'2011B4'!$B:$U,11,FALSE)</f>
        <v>52.958020444891943</v>
      </c>
      <c r="M337">
        <f>VLOOKUP($B337,'2011B4'!$B:$U,12,FALSE)</f>
        <v>7.5833627704635793</v>
      </c>
      <c r="N337">
        <f>VLOOKUP($B337,'2011B4'!$B:$U,13,FALSE)</f>
        <v>88.055696183496906</v>
      </c>
      <c r="O337">
        <f>VLOOKUP($B337,'2011B4'!$B:$U,14,FALSE)</f>
        <v>11.944303816503092</v>
      </c>
      <c r="P337">
        <f>VLOOKUP($B337,'2011B4'!$B:$U,15,FALSE)</f>
        <v>48.39982807189903</v>
      </c>
      <c r="Q337">
        <f>VLOOKUP($B337,'2011B4'!$B:$U,16,FALSE)</f>
        <v>16.385174083467835</v>
      </c>
      <c r="R337">
        <f>VLOOKUP($B337,'2011B4'!$B:$U,17,FALSE)</f>
        <v>11.17933654800453</v>
      </c>
      <c r="S337">
        <f>VLOOKUP($B337,'2011B4'!$B:$U,18,FALSE)</f>
        <v>5.2363510140249225</v>
      </c>
      <c r="T337">
        <f>VLOOKUP($B337,'2011B4'!$B:$U,19,FALSE)</f>
        <v>18.799310282603685</v>
      </c>
      <c r="U337">
        <f>VLOOKUP($B337,'2011B4'!$B:$U,20,FALSE)</f>
        <v>51.600171928100977</v>
      </c>
      <c r="V337">
        <f>VLOOKUP($B337,'2001B4'!$E:$W,3,FALSE)</f>
        <v>4604827</v>
      </c>
      <c r="W337">
        <f>VLOOKUP($B337,'2001B4'!$E:$W,4,FALSE)</f>
        <v>2366853</v>
      </c>
      <c r="X337">
        <f>VLOOKUP($B337,'2001B4'!$E:$W,5,FALSE)</f>
        <v>2237974</v>
      </c>
      <c r="Y337">
        <f>VLOOKUP($B337,'2001B4'!$E:$W,6,FALSE)</f>
        <v>1399649</v>
      </c>
      <c r="Z337">
        <f>VLOOKUP($B337,'2001B4'!$E:$W,7,FALSE)</f>
        <v>1212117</v>
      </c>
      <c r="AA337">
        <f>VLOOKUP($B337,'2001B4'!$E:$W,8,FALSE)</f>
        <v>187532</v>
      </c>
      <c r="AB337">
        <f>VLOOKUP($B337,'2001B4'!$E:$W,9,FALSE)</f>
        <v>30.395256977080788</v>
      </c>
      <c r="AC337">
        <f>VLOOKUP($B337,'2001B4'!$E:$W,10,FALSE)</f>
        <v>51.212179210115714</v>
      </c>
      <c r="AD337">
        <f>VLOOKUP($B337,'2001B4'!$E:$W,11,FALSE)</f>
        <v>8.3795432833446668</v>
      </c>
      <c r="AE337">
        <f>VLOOKUP($B337,'2001B4'!$E:$W,12,FALSE)</f>
        <v>86.60149794698529</v>
      </c>
      <c r="AF337">
        <f>VLOOKUP($B337,'2001B4'!$E:$W,13,FALSE)</f>
        <v>13.398502053014722</v>
      </c>
      <c r="AG337">
        <f>VLOOKUP($B337,'2001B4'!$E:$W,14,FALSE)</f>
        <v>46.201297611043913</v>
      </c>
      <c r="AH337">
        <f>VLOOKUP($B337,'2001B4'!$E:$W,15,FALSE)</f>
        <v>21.673362392999962</v>
      </c>
      <c r="AI337">
        <f>VLOOKUP($B337,'2001B4'!$E:$W,16,FALSE)</f>
        <v>12.385176569268438</v>
      </c>
      <c r="AJ337">
        <f>VLOOKUP($B337,'2001B4'!$E:$W,17,FALSE)</f>
        <v>3.1169957610800996</v>
      </c>
      <c r="AK337">
        <f>VLOOKUP($B337,'2001B4'!$E:$W,18,FALSE)</f>
        <v>16.623167665607593</v>
      </c>
      <c r="AL337">
        <f>VLOOKUP($B337,'2001B4'!$E:$W,19,FALSE)</f>
        <v>53.798702388956087</v>
      </c>
      <c r="AN337">
        <f t="shared" si="33"/>
        <v>0.48979604559898959</v>
      </c>
      <c r="AO337">
        <f t="shared" si="34"/>
        <v>1.7458412347762291</v>
      </c>
      <c r="AP337">
        <f t="shared" si="35"/>
        <v>-0.79618051288108749</v>
      </c>
      <c r="AQ337">
        <f>O337-AF337</f>
        <v>-1.4541982365116297</v>
      </c>
      <c r="AR337">
        <f>P337-AG337</f>
        <v>2.1985304608551175</v>
      </c>
      <c r="AS337">
        <f>Q337-AH337</f>
        <v>-5.2881883095321278</v>
      </c>
      <c r="AT337">
        <f>R337-AI337</f>
        <v>-1.2058400212639082</v>
      </c>
      <c r="AU337">
        <f>S337-AJ337</f>
        <v>2.119355252944823</v>
      </c>
      <c r="AV337">
        <f>T337-AK337</f>
        <v>2.176142616996092</v>
      </c>
    </row>
    <row r="338" spans="1:48" x14ac:dyDescent="0.25">
      <c r="A338" t="s">
        <v>2927</v>
      </c>
      <c r="B338">
        <v>337</v>
      </c>
      <c r="C338" t="s">
        <v>397</v>
      </c>
      <c r="D338">
        <f>VLOOKUP($B338,'2011B4'!$B:$U,3,FALSE)</f>
        <v>0</v>
      </c>
      <c r="E338">
        <f>VLOOKUP($B338,'2011B4'!$B:$U,4,FALSE)</f>
        <v>10009781</v>
      </c>
      <c r="F338">
        <f>VLOOKUP($B338,'2011B4'!$B:$U,5,FALSE)</f>
        <v>5119389</v>
      </c>
      <c r="G338">
        <f>VLOOKUP($B338,'2011B4'!$B:$U,6,FALSE)</f>
        <v>4890392</v>
      </c>
      <c r="H338">
        <f>VLOOKUP($B338,'2011B4'!$B:$U,7,FALSE)</f>
        <v>3054655</v>
      </c>
      <c r="I338">
        <f>VLOOKUP($B338,'2011B4'!$B:$U,8,FALSE)</f>
        <v>2631446</v>
      </c>
      <c r="J338">
        <f>VLOOKUP($B338,'2011B4'!$B:$U,9,FALSE)</f>
        <v>423209</v>
      </c>
      <c r="K338">
        <f>VLOOKUP($B338,'2011B4'!$B:$U,10,FALSE)</f>
        <v>30.516701614151199</v>
      </c>
      <c r="L338">
        <f>VLOOKUP($B338,'2011B4'!$B:$U,11,FALSE)</f>
        <v>51.401563741298027</v>
      </c>
      <c r="M338">
        <f>VLOOKUP($B338,'2011B4'!$B:$U,12,FALSE)</f>
        <v>8.6538870503632435</v>
      </c>
      <c r="N338">
        <f>VLOOKUP($B338,'2011B4'!$B:$U,13,FALSE)</f>
        <v>86.145440319774252</v>
      </c>
      <c r="O338">
        <f>VLOOKUP($B338,'2011B4'!$B:$U,14,FALSE)</f>
        <v>13.854559680225753</v>
      </c>
      <c r="P338">
        <f>VLOOKUP($B338,'2011B4'!$B:$U,15,FALSE)</f>
        <v>24.279206653451865</v>
      </c>
      <c r="Q338">
        <f>VLOOKUP($B338,'2011B4'!$B:$U,16,FALSE)</f>
        <v>17.207115042451605</v>
      </c>
      <c r="R338">
        <f>VLOOKUP($B338,'2011B4'!$B:$U,17,FALSE)</f>
        <v>15.908932432631509</v>
      </c>
      <c r="S338">
        <f>VLOOKUP($B338,'2011B4'!$B:$U,18,FALSE)</f>
        <v>7.3991007167748899</v>
      </c>
      <c r="T338">
        <f>VLOOKUP($B338,'2011B4'!$B:$U,19,FALSE)</f>
        <v>35.205645154690139</v>
      </c>
      <c r="U338">
        <f>VLOOKUP($B338,'2011B4'!$B:$U,20,FALSE)</f>
        <v>75.720793346548135</v>
      </c>
      <c r="V338">
        <f>VLOOKUP($B338,'2001B4'!$E:$W,3,FALSE)</f>
        <v>8934286</v>
      </c>
      <c r="W338">
        <f>VLOOKUP($B338,'2001B4'!$E:$W,4,FALSE)</f>
        <v>4638756</v>
      </c>
      <c r="X338">
        <f>VLOOKUP($B338,'2001B4'!$E:$W,5,FALSE)</f>
        <v>4295530</v>
      </c>
      <c r="Y338">
        <f>VLOOKUP($B338,'2001B4'!$E:$W,6,FALSE)</f>
        <v>2627438</v>
      </c>
      <c r="Z338">
        <f>VLOOKUP($B338,'2001B4'!$E:$W,7,FALSE)</f>
        <v>2309641</v>
      </c>
      <c r="AA338">
        <f>VLOOKUP($B338,'2001B4'!$E:$W,8,FALSE)</f>
        <v>317797</v>
      </c>
      <c r="AB338">
        <f>VLOOKUP($B338,'2001B4'!$E:$W,9,FALSE)</f>
        <v>29.408483229661552</v>
      </c>
      <c r="AC338">
        <f>VLOOKUP($B338,'2001B4'!$E:$W,10,FALSE)</f>
        <v>49.790094585703585</v>
      </c>
      <c r="AD338">
        <f>VLOOKUP($B338,'2001B4'!$E:$W,11,FALSE)</f>
        <v>7.3983187173643303</v>
      </c>
      <c r="AE338">
        <f>VLOOKUP($B338,'2001B4'!$E:$W,12,FALSE)</f>
        <v>87.904681290291151</v>
      </c>
      <c r="AF338">
        <f>VLOOKUP($B338,'2001B4'!$E:$W,13,FALSE)</f>
        <v>12.095318709708849</v>
      </c>
      <c r="AG338">
        <f>VLOOKUP($B338,'2001B4'!$E:$W,14,FALSE)</f>
        <v>24.515212157242154</v>
      </c>
      <c r="AH338">
        <f>VLOOKUP($B338,'2001B4'!$E:$W,15,FALSE)</f>
        <v>22.405856960278417</v>
      </c>
      <c r="AI338">
        <f>VLOOKUP($B338,'2001B4'!$E:$W,16,FALSE)</f>
        <v>17.268076354227961</v>
      </c>
      <c r="AJ338">
        <f>VLOOKUP($B338,'2001B4'!$E:$W,17,FALSE)</f>
        <v>5.0760474652494176</v>
      </c>
      <c r="AK338">
        <f>VLOOKUP($B338,'2001B4'!$E:$W,18,FALSE)</f>
        <v>30.734807063002059</v>
      </c>
      <c r="AL338">
        <f>VLOOKUP($B338,'2001B4'!$E:$W,19,FALSE)</f>
        <v>75.484787842757839</v>
      </c>
      <c r="AN338">
        <f t="shared" si="33"/>
        <v>1.1082183844896463</v>
      </c>
      <c r="AO338">
        <f t="shared" si="34"/>
        <v>1.6114691555944418</v>
      </c>
      <c r="AP338">
        <f t="shared" si="35"/>
        <v>1.2555683329989131</v>
      </c>
      <c r="AQ338">
        <f>O338-AF338</f>
        <v>1.7592409705169043</v>
      </c>
      <c r="AR338">
        <f>P338-AG338</f>
        <v>-0.23600550379028817</v>
      </c>
      <c r="AS338">
        <f>Q338-AH338</f>
        <v>-5.1987419178268119</v>
      </c>
      <c r="AT338">
        <f>R338-AI338</f>
        <v>-1.359143921596452</v>
      </c>
      <c r="AU338">
        <f>S338-AJ338</f>
        <v>2.3230532515254723</v>
      </c>
      <c r="AV338">
        <f>T338-AK338</f>
        <v>4.4708380916880799</v>
      </c>
    </row>
    <row r="339" spans="1:48" x14ac:dyDescent="0.25">
      <c r="A339" t="s">
        <v>2929</v>
      </c>
      <c r="B339">
        <v>338</v>
      </c>
      <c r="C339" t="s">
        <v>398</v>
      </c>
      <c r="D339">
        <f>VLOOKUP($B339,'2011B4'!$B:$U,3,FALSE)</f>
        <v>0</v>
      </c>
      <c r="E339">
        <f>VLOOKUP($B339,'2011B4'!$B:$U,4,FALSE)</f>
        <v>5519145</v>
      </c>
      <c r="F339">
        <f>VLOOKUP($B339,'2011B4'!$B:$U,5,FALSE)</f>
        <v>2814653</v>
      </c>
      <c r="G339">
        <f>VLOOKUP($B339,'2011B4'!$B:$U,6,FALSE)</f>
        <v>2704492</v>
      </c>
      <c r="H339">
        <f>VLOOKUP($B339,'2011B4'!$B:$U,7,FALSE)</f>
        <v>1713488</v>
      </c>
      <c r="I339">
        <f>VLOOKUP($B339,'2011B4'!$B:$U,8,FALSE)</f>
        <v>1462799</v>
      </c>
      <c r="J339">
        <f>VLOOKUP($B339,'2011B4'!$B:$U,9,FALSE)</f>
        <v>250689</v>
      </c>
      <c r="K339">
        <f>VLOOKUP($B339,'2011B4'!$B:$U,10,FALSE)</f>
        <v>31.046258070770023</v>
      </c>
      <c r="L339">
        <f>VLOOKUP($B339,'2011B4'!$B:$U,11,FALSE)</f>
        <v>51.970846850393279</v>
      </c>
      <c r="M339">
        <f>VLOOKUP($B339,'2011B4'!$B:$U,12,FALSE)</f>
        <v>9.2693563153449876</v>
      </c>
      <c r="N339">
        <f>VLOOKUP($B339,'2011B4'!$B:$U,13,FALSE)</f>
        <v>85.369667018385883</v>
      </c>
      <c r="O339">
        <f>VLOOKUP($B339,'2011B4'!$B:$U,14,FALSE)</f>
        <v>14.63033298161411</v>
      </c>
      <c r="P339">
        <f>VLOOKUP($B339,'2011B4'!$B:$U,15,FALSE)</f>
        <v>36.363196007208693</v>
      </c>
      <c r="Q339">
        <f>VLOOKUP($B339,'2011B4'!$B:$U,16,FALSE)</f>
        <v>20.868485802059894</v>
      </c>
      <c r="R339">
        <f>VLOOKUP($B339,'2011B4'!$B:$U,17,FALSE)</f>
        <v>12.462649286134482</v>
      </c>
      <c r="S339">
        <f>VLOOKUP($B339,'2011B4'!$B:$U,18,FALSE)</f>
        <v>4.986086859085094</v>
      </c>
      <c r="T339">
        <f>VLOOKUP($B339,'2011B4'!$B:$U,19,FALSE)</f>
        <v>25.319582045511844</v>
      </c>
      <c r="U339">
        <f>VLOOKUP($B339,'2011B4'!$B:$U,20,FALSE)</f>
        <v>63.636803992791307</v>
      </c>
      <c r="V339">
        <f>VLOOKUP($B339,'2001B4'!$E:$W,3,FALSE)</f>
        <v>5041976</v>
      </c>
      <c r="W339">
        <f>VLOOKUP($B339,'2001B4'!$E:$W,4,FALSE)</f>
        <v>2589625</v>
      </c>
      <c r="X339">
        <f>VLOOKUP($B339,'2001B4'!$E:$W,5,FALSE)</f>
        <v>2452351</v>
      </c>
      <c r="Y339">
        <f>VLOOKUP($B339,'2001B4'!$E:$W,6,FALSE)</f>
        <v>1533584</v>
      </c>
      <c r="Z339">
        <f>VLOOKUP($B339,'2001B4'!$E:$W,7,FALSE)</f>
        <v>1315008</v>
      </c>
      <c r="AA339">
        <f>VLOOKUP($B339,'2001B4'!$E:$W,8,FALSE)</f>
        <v>218576</v>
      </c>
      <c r="AB339">
        <f>VLOOKUP($B339,'2001B4'!$E:$W,9,FALSE)</f>
        <v>30.416328836154715</v>
      </c>
      <c r="AC339">
        <f>VLOOKUP($B339,'2001B4'!$E:$W,10,FALSE)</f>
        <v>50.779861949123905</v>
      </c>
      <c r="AD339">
        <f>VLOOKUP($B339,'2001B4'!$E:$W,11,FALSE)</f>
        <v>8.9129166257195642</v>
      </c>
      <c r="AE339">
        <f>VLOOKUP($B339,'2001B4'!$E:$W,12,FALSE)</f>
        <v>85.747373472858342</v>
      </c>
      <c r="AF339">
        <f>VLOOKUP($B339,'2001B4'!$E:$W,13,FALSE)</f>
        <v>14.252626527141649</v>
      </c>
      <c r="AG339">
        <f>VLOOKUP($B339,'2001B4'!$E:$W,14,FALSE)</f>
        <v>37.309335517324129</v>
      </c>
      <c r="AH339">
        <f>VLOOKUP($B339,'2001B4'!$E:$W,15,FALSE)</f>
        <v>23.348052666172833</v>
      </c>
      <c r="AI339">
        <f>VLOOKUP($B339,'2001B4'!$E:$W,16,FALSE)</f>
        <v>13.358642239355653</v>
      </c>
      <c r="AJ339">
        <f>VLOOKUP($B339,'2001B4'!$E:$W,17,FALSE)</f>
        <v>3.8511095577418648</v>
      </c>
      <c r="AK339">
        <f>VLOOKUP($B339,'2001B4'!$E:$W,18,FALSE)</f>
        <v>22.13286001940552</v>
      </c>
      <c r="AL339">
        <f>VLOOKUP($B339,'2001B4'!$E:$W,19,FALSE)</f>
        <v>62.690664482675871</v>
      </c>
      <c r="AN339">
        <f t="shared" si="33"/>
        <v>0.62992923461530737</v>
      </c>
      <c r="AO339">
        <f t="shared" si="34"/>
        <v>1.1909849012693741</v>
      </c>
      <c r="AP339">
        <f t="shared" si="35"/>
        <v>0.35643968962542338</v>
      </c>
      <c r="AQ339">
        <f>O339-AF339</f>
        <v>0.37770645447246132</v>
      </c>
      <c r="AR339">
        <f>P339-AG339</f>
        <v>-0.94613951011543662</v>
      </c>
      <c r="AS339">
        <f>Q339-AH339</f>
        <v>-2.4795668641129396</v>
      </c>
      <c r="AT339">
        <f>R339-AI339</f>
        <v>-0.89599295322117101</v>
      </c>
      <c r="AU339">
        <f>S339-AJ339</f>
        <v>1.1349773013432292</v>
      </c>
      <c r="AV339">
        <f>T339-AK339</f>
        <v>3.1867220261063238</v>
      </c>
    </row>
    <row r="340" spans="1:48" x14ac:dyDescent="0.25">
      <c r="A340" t="s">
        <v>2931</v>
      </c>
      <c r="B340">
        <v>339</v>
      </c>
      <c r="C340" t="s">
        <v>399</v>
      </c>
      <c r="D340">
        <f>VLOOKUP($B340,'2011B4'!$B:$U,3,FALSE)</f>
        <v>0</v>
      </c>
      <c r="E340">
        <f>VLOOKUP($B340,'2011B4'!$B:$U,4,FALSE)</f>
        <v>3596674</v>
      </c>
      <c r="F340">
        <f>VLOOKUP($B340,'2011B4'!$B:$U,5,FALSE)</f>
        <v>1838095</v>
      </c>
      <c r="G340">
        <f>VLOOKUP($B340,'2011B4'!$B:$U,6,FALSE)</f>
        <v>1758579</v>
      </c>
      <c r="H340">
        <f>VLOOKUP($B340,'2011B4'!$B:$U,7,FALSE)</f>
        <v>915825</v>
      </c>
      <c r="I340">
        <f>VLOOKUP($B340,'2011B4'!$B:$U,8,FALSE)</f>
        <v>761666</v>
      </c>
      <c r="J340">
        <f>VLOOKUP($B340,'2011B4'!$B:$U,9,FALSE)</f>
        <v>154159</v>
      </c>
      <c r="K340">
        <f>VLOOKUP($B340,'2011B4'!$B:$U,10,FALSE)</f>
        <v>25.463108416275702</v>
      </c>
      <c r="L340">
        <f>VLOOKUP($B340,'2011B4'!$B:$U,11,FALSE)</f>
        <v>41.437792932356601</v>
      </c>
      <c r="M340">
        <f>VLOOKUP($B340,'2011B4'!$B:$U,12,FALSE)</f>
        <v>8.7661117299819917</v>
      </c>
      <c r="N340">
        <f>VLOOKUP($B340,'2011B4'!$B:$U,13,FALSE)</f>
        <v>83.167198973603035</v>
      </c>
      <c r="O340">
        <f>VLOOKUP($B340,'2011B4'!$B:$U,14,FALSE)</f>
        <v>16.832801026396965</v>
      </c>
      <c r="P340">
        <f>VLOOKUP($B340,'2011B4'!$B:$U,15,FALSE)</f>
        <v>60.448557311713472</v>
      </c>
      <c r="Q340">
        <f>VLOOKUP($B340,'2011B4'!$B:$U,16,FALSE)</f>
        <v>8.8357491878907002</v>
      </c>
      <c r="R340">
        <f>VLOOKUP($B340,'2011B4'!$B:$U,17,FALSE)</f>
        <v>7.7329184069008816</v>
      </c>
      <c r="S340">
        <f>VLOOKUP($B340,'2011B4'!$B:$U,18,FALSE)</f>
        <v>4.8935113149346217</v>
      </c>
      <c r="T340">
        <f>VLOOKUP($B340,'2011B4'!$B:$U,19,FALSE)</f>
        <v>18.089263778560316</v>
      </c>
      <c r="U340">
        <f>VLOOKUP($B340,'2011B4'!$B:$U,20,FALSE)</f>
        <v>39.551442688286514</v>
      </c>
      <c r="V340">
        <f>VLOOKUP($B340,'2001B4'!$E:$W,3,FALSE)</f>
        <v>3192695</v>
      </c>
      <c r="W340">
        <f>VLOOKUP($B340,'2001B4'!$E:$W,4,FALSE)</f>
        <v>1636002</v>
      </c>
      <c r="X340">
        <f>VLOOKUP($B340,'2001B4'!$E:$W,5,FALSE)</f>
        <v>1556693</v>
      </c>
      <c r="Y340">
        <f>VLOOKUP($B340,'2001B4'!$E:$W,6,FALSE)</f>
        <v>950706</v>
      </c>
      <c r="Z340">
        <f>VLOOKUP($B340,'2001B4'!$E:$W,7,FALSE)</f>
        <v>766209</v>
      </c>
      <c r="AA340">
        <f>VLOOKUP($B340,'2001B4'!$E:$W,8,FALSE)</f>
        <v>184497</v>
      </c>
      <c r="AB340">
        <f>VLOOKUP($B340,'2001B4'!$E:$W,9,FALSE)</f>
        <v>29.777539038335952</v>
      </c>
      <c r="AC340">
        <f>VLOOKUP($B340,'2001B4'!$E:$W,10,FALSE)</f>
        <v>46.83423369898081</v>
      </c>
      <c r="AD340">
        <f>VLOOKUP($B340,'2001B4'!$E:$W,11,FALSE)</f>
        <v>11.851855182749585</v>
      </c>
      <c r="AE340">
        <f>VLOOKUP($B340,'2001B4'!$E:$W,12,FALSE)</f>
        <v>80.59368511401</v>
      </c>
      <c r="AF340">
        <f>VLOOKUP($B340,'2001B4'!$E:$W,13,FALSE)</f>
        <v>19.406314885989989</v>
      </c>
      <c r="AG340">
        <f>VLOOKUP($B340,'2001B4'!$E:$W,14,FALSE)</f>
        <v>64.281807414700239</v>
      </c>
      <c r="AH340">
        <f>VLOOKUP($B340,'2001B4'!$E:$W,15,FALSE)</f>
        <v>11.391323921380533</v>
      </c>
      <c r="AI340">
        <f>VLOOKUP($B340,'2001B4'!$E:$W,16,FALSE)</f>
        <v>7.8191365153896157</v>
      </c>
      <c r="AJ340">
        <f>VLOOKUP($B340,'2001B4'!$E:$W,17,FALSE)</f>
        <v>2.3828607371784756</v>
      </c>
      <c r="AK340">
        <f>VLOOKUP($B340,'2001B4'!$E:$W,18,FALSE)</f>
        <v>14.124871411351144</v>
      </c>
      <c r="AL340">
        <f>VLOOKUP($B340,'2001B4'!$E:$W,19,FALSE)</f>
        <v>35.718192585299761</v>
      </c>
      <c r="AN340">
        <f t="shared" si="33"/>
        <v>-4.3144306220602502</v>
      </c>
      <c r="AO340">
        <f t="shared" si="34"/>
        <v>-5.3964407666242096</v>
      </c>
      <c r="AP340">
        <f t="shared" si="35"/>
        <v>-3.0857434527675931</v>
      </c>
      <c r="AQ340">
        <f>O340-AF340</f>
        <v>-2.5735138595930245</v>
      </c>
      <c r="AR340">
        <f>P340-AG340</f>
        <v>-3.8332501029867672</v>
      </c>
      <c r="AS340">
        <f>Q340-AH340</f>
        <v>-2.5555747334898324</v>
      </c>
      <c r="AT340">
        <f>R340-AI340</f>
        <v>-8.6218108488734124E-2</v>
      </c>
      <c r="AU340">
        <f>S340-AJ340</f>
        <v>2.5106505777561461</v>
      </c>
      <c r="AV340">
        <f>T340-AK340</f>
        <v>3.9643923672091717</v>
      </c>
    </row>
    <row r="341" spans="1:48" x14ac:dyDescent="0.25">
      <c r="A341" t="s">
        <v>2933</v>
      </c>
      <c r="B341">
        <v>340</v>
      </c>
      <c r="C341" t="s">
        <v>400</v>
      </c>
      <c r="D341">
        <f>VLOOKUP($B341,'2011B4'!$B:$U,3,FALSE)</f>
        <v>0</v>
      </c>
      <c r="E341">
        <f>VLOOKUP($B341,'2011B4'!$B:$U,4,FALSE)</f>
        <v>2930115</v>
      </c>
      <c r="F341">
        <f>VLOOKUP($B341,'2011B4'!$B:$U,5,FALSE)</f>
        <v>1496996</v>
      </c>
      <c r="G341">
        <f>VLOOKUP($B341,'2011B4'!$B:$U,6,FALSE)</f>
        <v>1433119</v>
      </c>
      <c r="H341">
        <f>VLOOKUP($B341,'2011B4'!$B:$U,7,FALSE)</f>
        <v>613525</v>
      </c>
      <c r="I341">
        <f>VLOOKUP($B341,'2011B4'!$B:$U,8,FALSE)</f>
        <v>493087</v>
      </c>
      <c r="J341">
        <f>VLOOKUP($B341,'2011B4'!$B:$U,9,FALSE)</f>
        <v>120438</v>
      </c>
      <c r="K341">
        <f>VLOOKUP($B341,'2011B4'!$B:$U,10,FALSE)</f>
        <v>20.938597973117094</v>
      </c>
      <c r="L341">
        <f>VLOOKUP($B341,'2011B4'!$B:$U,11,FALSE)</f>
        <v>32.938431365214072</v>
      </c>
      <c r="M341">
        <f>VLOOKUP($B341,'2011B4'!$B:$U,12,FALSE)</f>
        <v>8.4039078401723799</v>
      </c>
      <c r="N341">
        <f>VLOOKUP($B341,'2011B4'!$B:$U,13,FALSE)</f>
        <v>80.369504095187651</v>
      </c>
      <c r="O341">
        <f>VLOOKUP($B341,'2011B4'!$B:$U,14,FALSE)</f>
        <v>19.630495904812356</v>
      </c>
      <c r="P341">
        <f>VLOOKUP($B341,'2011B4'!$B:$U,15,FALSE)</f>
        <v>49.73440365103297</v>
      </c>
      <c r="Q341">
        <f>VLOOKUP($B341,'2011B4'!$B:$U,16,FALSE)</f>
        <v>14.123629843934641</v>
      </c>
      <c r="R341">
        <f>VLOOKUP($B341,'2011B4'!$B:$U,17,FALSE)</f>
        <v>7.9093761460413177</v>
      </c>
      <c r="S341">
        <f>VLOOKUP($B341,'2011B4'!$B:$U,18,FALSE)</f>
        <v>7.3261888268611717</v>
      </c>
      <c r="T341">
        <f>VLOOKUP($B341,'2011B4'!$B:$U,19,FALSE)</f>
        <v>20.906401532129905</v>
      </c>
      <c r="U341">
        <f>VLOOKUP($B341,'2011B4'!$B:$U,20,FALSE)</f>
        <v>50.265596348967037</v>
      </c>
      <c r="V341">
        <f>VLOOKUP($B341,'2001B4'!$E:$W,3,FALSE)</f>
        <v>2536516</v>
      </c>
      <c r="W341">
        <f>VLOOKUP($B341,'2001B4'!$E:$W,4,FALSE)</f>
        <v>1298078</v>
      </c>
      <c r="X341">
        <f>VLOOKUP($B341,'2001B4'!$E:$W,5,FALSE)</f>
        <v>1238438</v>
      </c>
      <c r="Y341">
        <f>VLOOKUP($B341,'2001B4'!$E:$W,6,FALSE)</f>
        <v>639585</v>
      </c>
      <c r="Z341">
        <f>VLOOKUP($B341,'2001B4'!$E:$W,7,FALSE)</f>
        <v>492952</v>
      </c>
      <c r="AA341">
        <f>VLOOKUP($B341,'2001B4'!$E:$W,8,FALSE)</f>
        <v>146633</v>
      </c>
      <c r="AB341">
        <f>VLOOKUP($B341,'2001B4'!$E:$W,9,FALSE)</f>
        <v>25.2150981898005</v>
      </c>
      <c r="AC341">
        <f>VLOOKUP($B341,'2001B4'!$E:$W,10,FALSE)</f>
        <v>37.975529975856617</v>
      </c>
      <c r="AD341">
        <f>VLOOKUP($B341,'2001B4'!$E:$W,11,FALSE)</f>
        <v>11.840156713537537</v>
      </c>
      <c r="AE341">
        <f>VLOOKUP($B341,'2001B4'!$E:$W,12,FALSE)</f>
        <v>77.073727495172648</v>
      </c>
      <c r="AF341">
        <f>VLOOKUP($B341,'2001B4'!$E:$W,13,FALSE)</f>
        <v>22.926272504827349</v>
      </c>
      <c r="AG341">
        <f>VLOOKUP($B341,'2001B4'!$E:$W,14,FALSE)</f>
        <v>59.769225357067477</v>
      </c>
      <c r="AH341">
        <f>VLOOKUP($B341,'2001B4'!$E:$W,15,FALSE)</f>
        <v>13.385711047007042</v>
      </c>
      <c r="AI341">
        <f>VLOOKUP($B341,'2001B4'!$E:$W,16,FALSE)</f>
        <v>7.8615039439636645</v>
      </c>
      <c r="AJ341">
        <f>VLOOKUP($B341,'2001B4'!$E:$W,17,FALSE)</f>
        <v>2.6667292072203068</v>
      </c>
      <c r="AK341">
        <f>VLOOKUP($B341,'2001B4'!$E:$W,18,FALSE)</f>
        <v>16.316830444741512</v>
      </c>
      <c r="AL341">
        <f>VLOOKUP($B341,'2001B4'!$E:$W,19,FALSE)</f>
        <v>40.230774642932523</v>
      </c>
      <c r="AN341">
        <f t="shared" si="33"/>
        <v>-4.2765002166834059</v>
      </c>
      <c r="AO341">
        <f t="shared" si="34"/>
        <v>-5.0370986106425448</v>
      </c>
      <c r="AP341">
        <f t="shared" si="35"/>
        <v>-3.4362488733651571</v>
      </c>
      <c r="AQ341">
        <f>O341-AF341</f>
        <v>-3.2957766000149924</v>
      </c>
      <c r="AR341">
        <f>P341-AG341</f>
        <v>-10.034821706034506</v>
      </c>
      <c r="AS341">
        <f>Q341-AH341</f>
        <v>0.73791879692759821</v>
      </c>
      <c r="AT341">
        <f>R341-AI341</f>
        <v>4.7872202077653192E-2</v>
      </c>
      <c r="AU341">
        <f>S341-AJ341</f>
        <v>4.6594596196408649</v>
      </c>
      <c r="AV341">
        <f>T341-AK341</f>
        <v>4.5895710873883928</v>
      </c>
    </row>
    <row r="342" spans="1:48" x14ac:dyDescent="0.25">
      <c r="A342" t="s">
        <v>2937</v>
      </c>
      <c r="B342">
        <v>341</v>
      </c>
      <c r="C342" t="s">
        <v>401</v>
      </c>
      <c r="D342">
        <f>VLOOKUP($B342,'2011B4'!$B:$U,3,FALSE)</f>
        <v>0</v>
      </c>
      <c r="E342">
        <f>VLOOKUP($B342,'2011B4'!$B:$U,4,FALSE)</f>
        <v>4850029</v>
      </c>
      <c r="F342">
        <f>VLOOKUP($B342,'2011B4'!$B:$U,5,FALSE)</f>
        <v>2500819</v>
      </c>
      <c r="G342">
        <f>VLOOKUP($B342,'2011B4'!$B:$U,6,FALSE)</f>
        <v>2349210</v>
      </c>
      <c r="H342">
        <f>VLOOKUP($B342,'2011B4'!$B:$U,7,FALSE)</f>
        <v>1497725</v>
      </c>
      <c r="I342">
        <f>VLOOKUP($B342,'2011B4'!$B:$U,8,FALSE)</f>
        <v>1306133</v>
      </c>
      <c r="J342">
        <f>VLOOKUP($B342,'2011B4'!$B:$U,9,FALSE)</f>
        <v>191592</v>
      </c>
      <c r="K342">
        <f>VLOOKUP($B342,'2011B4'!$B:$U,10,FALSE)</f>
        <v>30.880743187308781</v>
      </c>
      <c r="L342">
        <f>VLOOKUP($B342,'2011B4'!$B:$U,11,FALSE)</f>
        <v>52.228210038391424</v>
      </c>
      <c r="M342">
        <f>VLOOKUP($B342,'2011B4'!$B:$U,12,FALSE)</f>
        <v>8.1555927311734582</v>
      </c>
      <c r="N342">
        <f>VLOOKUP($B342,'2011B4'!$B:$U,13,FALSE)</f>
        <v>87.207798494383155</v>
      </c>
      <c r="O342">
        <f>VLOOKUP($B342,'2011B4'!$B:$U,14,FALSE)</f>
        <v>12.792201505616852</v>
      </c>
      <c r="P342">
        <f>VLOOKUP($B342,'2011B4'!$B:$U,15,FALSE)</f>
        <v>13.267388873124238</v>
      </c>
      <c r="Q342">
        <f>VLOOKUP($B342,'2011B4'!$B:$U,16,FALSE)</f>
        <v>39.811514129763481</v>
      </c>
      <c r="R342">
        <f>VLOOKUP($B342,'2011B4'!$B:$U,17,FALSE)</f>
        <v>14.561484918793504</v>
      </c>
      <c r="S342">
        <f>VLOOKUP($B342,'2011B4'!$B:$U,18,FALSE)</f>
        <v>4.1446861072626815</v>
      </c>
      <c r="T342">
        <f>VLOOKUP($B342,'2011B4'!$B:$U,19,FALSE)</f>
        <v>28.2149259710561</v>
      </c>
      <c r="U342">
        <f>VLOOKUP($B342,'2011B4'!$B:$U,20,FALSE)</f>
        <v>86.732611126875767</v>
      </c>
      <c r="V342">
        <f>VLOOKUP($B342,'2001B4'!$E:$W,3,FALSE)</f>
        <v>4273099</v>
      </c>
      <c r="W342">
        <f>VLOOKUP($B342,'2001B4'!$E:$W,4,FALSE)</f>
        <v>2241898</v>
      </c>
      <c r="X342">
        <f>VLOOKUP($B342,'2001B4'!$E:$W,5,FALSE)</f>
        <v>2031201</v>
      </c>
      <c r="Y342">
        <f>VLOOKUP($B342,'2001B4'!$E:$W,6,FALSE)</f>
        <v>1221395</v>
      </c>
      <c r="Z342">
        <f>VLOOKUP($B342,'2001B4'!$E:$W,7,FALSE)</f>
        <v>1108517</v>
      </c>
      <c r="AA342">
        <f>VLOOKUP($B342,'2001B4'!$E:$W,8,FALSE)</f>
        <v>112878</v>
      </c>
      <c r="AB342">
        <f>VLOOKUP($B342,'2001B4'!$E:$W,9,FALSE)</f>
        <v>28.583353673762296</v>
      </c>
      <c r="AC342">
        <f>VLOOKUP($B342,'2001B4'!$E:$W,10,FALSE)</f>
        <v>49.445469865265949</v>
      </c>
      <c r="AD342">
        <f>VLOOKUP($B342,'2001B4'!$E:$W,11,FALSE)</f>
        <v>5.5572048261102669</v>
      </c>
      <c r="AE342">
        <f>VLOOKUP($B342,'2001B4'!$E:$W,12,FALSE)</f>
        <v>90.758272303390797</v>
      </c>
      <c r="AF342">
        <f>VLOOKUP($B342,'2001B4'!$E:$W,13,FALSE)</f>
        <v>9.241727696609205</v>
      </c>
      <c r="AG342">
        <f>VLOOKUP($B342,'2001B4'!$E:$W,14,FALSE)</f>
        <v>13.963951055964696</v>
      </c>
      <c r="AH342">
        <f>VLOOKUP($B342,'2001B4'!$E:$W,15,FALSE)</f>
        <v>40.506306313682302</v>
      </c>
      <c r="AI342">
        <f>VLOOKUP($B342,'2001B4'!$E:$W,16,FALSE)</f>
        <v>16.400836748144538</v>
      </c>
      <c r="AJ342">
        <f>VLOOKUP($B342,'2001B4'!$E:$W,17,FALSE)</f>
        <v>3.7870631531977774</v>
      </c>
      <c r="AK342">
        <f>VLOOKUP($B342,'2001B4'!$E:$W,18,FALSE)</f>
        <v>25.341842729010679</v>
      </c>
      <c r="AL342">
        <f>VLOOKUP($B342,'2001B4'!$E:$W,19,FALSE)</f>
        <v>86.036048944035301</v>
      </c>
      <c r="AN342">
        <f t="shared" si="33"/>
        <v>2.2973895135464844</v>
      </c>
      <c r="AO342">
        <f t="shared" si="34"/>
        <v>2.7827401731254753</v>
      </c>
      <c r="AP342">
        <f t="shared" si="35"/>
        <v>2.5983879050631913</v>
      </c>
      <c r="AQ342">
        <f>O342-AF342</f>
        <v>3.5504738090076469</v>
      </c>
      <c r="AR342">
        <f>P342-AG342</f>
        <v>-0.69656218284045757</v>
      </c>
      <c r="AS342">
        <f>Q342-AH342</f>
        <v>-0.69479218391882114</v>
      </c>
      <c r="AT342">
        <f>R342-AI342</f>
        <v>-1.8393518293510347</v>
      </c>
      <c r="AU342">
        <f>S342-AJ342</f>
        <v>0.35762295406490408</v>
      </c>
      <c r="AV342">
        <f>T342-AK342</f>
        <v>2.8730832420454213</v>
      </c>
    </row>
    <row r="343" spans="1:48" x14ac:dyDescent="0.25">
      <c r="A343" t="s">
        <v>2939</v>
      </c>
      <c r="B343">
        <v>342</v>
      </c>
      <c r="C343" t="s">
        <v>402</v>
      </c>
      <c r="D343">
        <f>VLOOKUP($B343,'2011B4'!$B:$U,3,FALSE)</f>
        <v>0</v>
      </c>
      <c r="E343">
        <f>VLOOKUP($B343,'2011B4'!$B:$U,4,FALSE)</f>
        <v>4496694</v>
      </c>
      <c r="F343">
        <f>VLOOKUP($B343,'2011B4'!$B:$U,5,FALSE)</f>
        <v>2356766</v>
      </c>
      <c r="G343">
        <f>VLOOKUP($B343,'2011B4'!$B:$U,6,FALSE)</f>
        <v>2139928</v>
      </c>
      <c r="H343">
        <f>VLOOKUP($B343,'2011B4'!$B:$U,7,FALSE)</f>
        <v>1574263</v>
      </c>
      <c r="I343">
        <f>VLOOKUP($B343,'2011B4'!$B:$U,8,FALSE)</f>
        <v>1292511</v>
      </c>
      <c r="J343">
        <f>VLOOKUP($B343,'2011B4'!$B:$U,9,FALSE)</f>
        <v>281752</v>
      </c>
      <c r="K343">
        <f>VLOOKUP($B343,'2011B4'!$B:$U,10,FALSE)</f>
        <v>35.00934241911947</v>
      </c>
      <c r="L343">
        <f>VLOOKUP($B343,'2011B4'!$B:$U,11,FALSE)</f>
        <v>54.842568163322113</v>
      </c>
      <c r="M343">
        <f>VLOOKUP($B343,'2011B4'!$B:$U,12,FALSE)</f>
        <v>13.166424290910722</v>
      </c>
      <c r="N343">
        <f>VLOOKUP($B343,'2011B4'!$B:$U,13,FALSE)</f>
        <v>82.102609284471527</v>
      </c>
      <c r="O343">
        <f>VLOOKUP($B343,'2011B4'!$B:$U,14,FALSE)</f>
        <v>17.897390715528473</v>
      </c>
      <c r="P343">
        <f>VLOOKUP($B343,'2011B4'!$B:$U,15,FALSE)</f>
        <v>1.3173783541885948</v>
      </c>
      <c r="Q343">
        <f>VLOOKUP($B343,'2011B4'!$B:$U,16,FALSE)</f>
        <v>15.331110494243973</v>
      </c>
      <c r="R343">
        <f>VLOOKUP($B343,'2011B4'!$B:$U,17,FALSE)</f>
        <v>22.179712030327845</v>
      </c>
      <c r="S343">
        <f>VLOOKUP($B343,'2011B4'!$B:$U,18,FALSE)</f>
        <v>4.7338977032427243</v>
      </c>
      <c r="T343">
        <f>VLOOKUP($B343,'2011B4'!$B:$U,19,FALSE)</f>
        <v>56.437901417996876</v>
      </c>
      <c r="U343">
        <f>VLOOKUP($B343,'2011B4'!$B:$U,20,FALSE)</f>
        <v>98.682621645811423</v>
      </c>
      <c r="V343">
        <f>VLOOKUP($B343,'2001B4'!$E:$W,3,FALSE)</f>
        <v>4572876</v>
      </c>
      <c r="W343">
        <f>VLOOKUP($B343,'2001B4'!$E:$W,4,FALSE)</f>
        <v>2500040</v>
      </c>
      <c r="X343">
        <f>VLOOKUP($B343,'2001B4'!$E:$W,5,FALSE)</f>
        <v>2072836</v>
      </c>
      <c r="Y343">
        <f>VLOOKUP($B343,'2001B4'!$E:$W,6,FALSE)</f>
        <v>1624811</v>
      </c>
      <c r="Z343">
        <f>VLOOKUP($B343,'2001B4'!$E:$W,7,FALSE)</f>
        <v>1387320</v>
      </c>
      <c r="AA343">
        <f>VLOOKUP($B343,'2001B4'!$E:$W,8,FALSE)</f>
        <v>237491</v>
      </c>
      <c r="AB343">
        <f>VLOOKUP($B343,'2001B4'!$E:$W,9,FALSE)</f>
        <v>35.531490466830938</v>
      </c>
      <c r="AC343">
        <f>VLOOKUP($B343,'2001B4'!$E:$W,10,FALSE)</f>
        <v>55.491912129405932</v>
      </c>
      <c r="AD343">
        <f>VLOOKUP($B343,'2001B4'!$E:$W,11,FALSE)</f>
        <v>11.457298117168941</v>
      </c>
      <c r="AE343">
        <f>VLOOKUP($B343,'2001B4'!$E:$W,12,FALSE)</f>
        <v>85.383469215804169</v>
      </c>
      <c r="AF343">
        <f>VLOOKUP($B343,'2001B4'!$E:$W,13,FALSE)</f>
        <v>14.616530784195824</v>
      </c>
      <c r="AG343">
        <f>VLOOKUP($B343,'2001B4'!$E:$W,14,FALSE)</f>
        <v>0.94724863384110525</v>
      </c>
      <c r="AH343">
        <f>VLOOKUP($B343,'2001B4'!$E:$W,15,FALSE)</f>
        <v>19.850924199799238</v>
      </c>
      <c r="AI343">
        <f>VLOOKUP($B343,'2001B4'!$E:$W,16,FALSE)</f>
        <v>24.000576067001024</v>
      </c>
      <c r="AJ343">
        <f>VLOOKUP($B343,'2001B4'!$E:$W,17,FALSE)</f>
        <v>4.0221293430435905</v>
      </c>
      <c r="AK343">
        <f>VLOOKUP($B343,'2001B4'!$E:$W,18,FALSE)</f>
        <v>51.179121756315041</v>
      </c>
      <c r="AL343">
        <f>VLOOKUP($B343,'2001B4'!$E:$W,19,FALSE)</f>
        <v>99.052751366158901</v>
      </c>
      <c r="AN343">
        <f t="shared" si="33"/>
        <v>-0.52214804771146817</v>
      </c>
      <c r="AO343">
        <f t="shared" si="34"/>
        <v>-0.64934396608381917</v>
      </c>
      <c r="AP343">
        <f t="shared" si="35"/>
        <v>1.7091261737417813</v>
      </c>
      <c r="AQ343">
        <f>O343-AF343</f>
        <v>3.2808599313326496</v>
      </c>
      <c r="AR343">
        <f>P343-AG343</f>
        <v>0.37012972034748959</v>
      </c>
      <c r="AS343">
        <f>Q343-AH343</f>
        <v>-4.519813705555265</v>
      </c>
      <c r="AT343">
        <f>R343-AI343</f>
        <v>-1.8208640366731785</v>
      </c>
      <c r="AU343">
        <f>S343-AJ343</f>
        <v>0.71176836019913381</v>
      </c>
      <c r="AV343">
        <f>T343-AK343</f>
        <v>5.2587796616818352</v>
      </c>
    </row>
    <row r="344" spans="1:48" x14ac:dyDescent="0.25">
      <c r="A344" t="s">
        <v>3024</v>
      </c>
      <c r="B344">
        <v>343</v>
      </c>
      <c r="C344" t="s">
        <v>403</v>
      </c>
      <c r="D344">
        <f>VLOOKUP($B344,'2011B4'!$B:$U,3,FALSE)</f>
        <v>0</v>
      </c>
      <c r="E344">
        <f>VLOOKUP($B344,'2011B4'!$B:$U,4,FALSE)</f>
        <v>8161961</v>
      </c>
      <c r="F344">
        <f>VLOOKUP($B344,'2011B4'!$B:$U,5,FALSE)</f>
        <v>4173778</v>
      </c>
      <c r="G344">
        <f>VLOOKUP($B344,'2011B4'!$B:$U,6,FALSE)</f>
        <v>3988183</v>
      </c>
      <c r="H344">
        <f>VLOOKUP($B344,'2011B4'!$B:$U,7,FALSE)</f>
        <v>2004214</v>
      </c>
      <c r="I344">
        <f>VLOOKUP($B344,'2011B4'!$B:$U,8,FALSE)</f>
        <v>1749105</v>
      </c>
      <c r="J344">
        <f>VLOOKUP($B344,'2011B4'!$B:$U,9,FALSE)</f>
        <v>255109</v>
      </c>
      <c r="K344">
        <f>VLOOKUP($B344,'2011B4'!$B:$U,10,FALSE)</f>
        <v>24.555544923579028</v>
      </c>
      <c r="L344">
        <f>VLOOKUP($B344,'2011B4'!$B:$U,11,FALSE)</f>
        <v>41.90699649094897</v>
      </c>
      <c r="M344">
        <f>VLOOKUP($B344,'2011B4'!$B:$U,12,FALSE)</f>
        <v>6.3966222211969708</v>
      </c>
      <c r="N344">
        <f>VLOOKUP($B344,'2011B4'!$B:$U,13,FALSE)</f>
        <v>87.271369225042832</v>
      </c>
      <c r="O344">
        <f>VLOOKUP($B344,'2011B4'!$B:$U,14,FALSE)</f>
        <v>12.728630774957164</v>
      </c>
      <c r="P344">
        <f>VLOOKUP($B344,'2011B4'!$B:$U,15,FALSE)</f>
        <v>35.024303791910441</v>
      </c>
      <c r="Q344">
        <f>VLOOKUP($B344,'2011B4'!$B:$U,16,FALSE)</f>
        <v>20.673640639173261</v>
      </c>
      <c r="R344">
        <f>VLOOKUP($B344,'2011B4'!$B:$U,17,FALSE)</f>
        <v>11.739015893512368</v>
      </c>
      <c r="S344">
        <f>VLOOKUP($B344,'2011B4'!$B:$U,18,FALSE)</f>
        <v>6.915229611209182</v>
      </c>
      <c r="T344">
        <f>VLOOKUP($B344,'2011B4'!$B:$U,19,FALSE)</f>
        <v>25.647810064194744</v>
      </c>
      <c r="U344">
        <f>VLOOKUP($B344,'2011B4'!$B:$U,20,FALSE)</f>
        <v>64.975696208089559</v>
      </c>
      <c r="V344">
        <f>VLOOKUP($B344,'2001B4'!$E:$W,3,FALSE)</f>
        <v>6906689</v>
      </c>
      <c r="W344">
        <f>VLOOKUP($B344,'2001B4'!$E:$W,4,FALSE)</f>
        <v>3564993</v>
      </c>
      <c r="X344">
        <f>VLOOKUP($B344,'2001B4'!$E:$W,5,FALSE)</f>
        <v>3341696</v>
      </c>
      <c r="Y344">
        <f>VLOOKUP($B344,'2001B4'!$E:$W,6,FALSE)</f>
        <v>1690462</v>
      </c>
      <c r="Z344">
        <f>VLOOKUP($B344,'2001B4'!$E:$W,7,FALSE)</f>
        <v>1521258</v>
      </c>
      <c r="AA344">
        <f>VLOOKUP($B344,'2001B4'!$E:$W,8,FALSE)</f>
        <v>169204</v>
      </c>
      <c r="AB344">
        <f>VLOOKUP($B344,'2001B4'!$E:$W,9,FALSE)</f>
        <v>24.475722013833256</v>
      </c>
      <c r="AC344">
        <f>VLOOKUP($B344,'2001B4'!$E:$W,10,FALSE)</f>
        <v>42.672117448757959</v>
      </c>
      <c r="AD344">
        <f>VLOOKUP($B344,'2001B4'!$E:$W,11,FALSE)</f>
        <v>5.0634168996820783</v>
      </c>
      <c r="AE344">
        <f>VLOOKUP($B344,'2001B4'!$E:$W,12,FALSE)</f>
        <v>89.990665273753564</v>
      </c>
      <c r="AF344">
        <f>VLOOKUP($B344,'2001B4'!$E:$W,13,FALSE)</f>
        <v>10.009334726246434</v>
      </c>
      <c r="AG344">
        <f>VLOOKUP($B344,'2001B4'!$E:$W,14,FALSE)</f>
        <v>39.168404850271699</v>
      </c>
      <c r="AH344">
        <f>VLOOKUP($B344,'2001B4'!$E:$W,15,FALSE)</f>
        <v>20.508062293029955</v>
      </c>
      <c r="AI344">
        <f>VLOOKUP($B344,'2001B4'!$E:$W,16,FALSE)</f>
        <v>13.767360638689304</v>
      </c>
      <c r="AJ344">
        <f>VLOOKUP($B344,'2001B4'!$E:$W,17,FALSE)</f>
        <v>4.4809643754192638</v>
      </c>
      <c r="AK344">
        <f>VLOOKUP($B344,'2001B4'!$E:$W,18,FALSE)</f>
        <v>22.075207842589776</v>
      </c>
      <c r="AL344">
        <f>VLOOKUP($B344,'2001B4'!$E:$W,19,FALSE)</f>
        <v>60.831595149728301</v>
      </c>
      <c r="AN344">
        <f t="shared" si="33"/>
        <v>7.9822909745772108E-2</v>
      </c>
      <c r="AO344">
        <f t="shared" si="34"/>
        <v>-0.76512095780898903</v>
      </c>
      <c r="AP344">
        <f t="shared" si="35"/>
        <v>1.3332053215148925</v>
      </c>
      <c r="AQ344">
        <f>O344-AF344</f>
        <v>2.7192960487107296</v>
      </c>
      <c r="AR344">
        <f>P344-AG344</f>
        <v>-4.1441010583612581</v>
      </c>
      <c r="AS344">
        <f>Q344-AH344</f>
        <v>0.16557834614330602</v>
      </c>
      <c r="AT344">
        <f>R344-AI344</f>
        <v>-2.0283447451769359</v>
      </c>
      <c r="AU344">
        <f>S344-AJ344</f>
        <v>2.4342652357899182</v>
      </c>
      <c r="AV344">
        <f>T344-AK344</f>
        <v>3.5726022216049671</v>
      </c>
    </row>
    <row r="345" spans="1:48" x14ac:dyDescent="0.25">
      <c r="A345" t="s">
        <v>3025</v>
      </c>
      <c r="B345">
        <v>344</v>
      </c>
      <c r="C345" t="s">
        <v>404</v>
      </c>
      <c r="D345" t="str">
        <f>VLOOKUP($B345,'2011B4'!$B:$U,3,FALSE)</f>
        <v>Y</v>
      </c>
      <c r="E345">
        <f>VLOOKUP($B345,'2011B4'!$B:$U,4,FALSE)</f>
        <v>5913457</v>
      </c>
      <c r="F345">
        <f>VLOOKUP($B345,'2011B4'!$B:$U,5,FALSE)</f>
        <v>3007885</v>
      </c>
      <c r="G345">
        <f>VLOOKUP($B345,'2011B4'!$B:$U,6,FALSE)</f>
        <v>2905572</v>
      </c>
      <c r="H345">
        <f>VLOOKUP($B345,'2011B4'!$B:$U,7,FALSE)</f>
        <v>1512149</v>
      </c>
      <c r="I345">
        <f>VLOOKUP($B345,'2011B4'!$B:$U,8,FALSE)</f>
        <v>1253980</v>
      </c>
      <c r="J345">
        <f>VLOOKUP($B345,'2011B4'!$B:$U,9,FALSE)</f>
        <v>258169</v>
      </c>
      <c r="K345">
        <f>VLOOKUP($B345,'2011B4'!$B:$U,10,FALSE)</f>
        <v>25.571319788069818</v>
      </c>
      <c r="L345">
        <f>VLOOKUP($B345,'2011B4'!$B:$U,11,FALSE)</f>
        <v>41.689758750750109</v>
      </c>
      <c r="M345">
        <f>VLOOKUP($B345,'2011B4'!$B:$U,12,FALSE)</f>
        <v>8.8853072648001845</v>
      </c>
      <c r="N345">
        <f>VLOOKUP($B345,'2011B4'!$B:$U,13,FALSE)</f>
        <v>82.927013144868653</v>
      </c>
      <c r="O345">
        <f>VLOOKUP($B345,'2011B4'!$B:$U,14,FALSE)</f>
        <v>17.07298685513134</v>
      </c>
      <c r="P345">
        <f>VLOOKUP($B345,'2011B4'!$B:$U,15,FALSE)</f>
        <v>62.064254250077205</v>
      </c>
      <c r="Q345">
        <f>VLOOKUP($B345,'2011B4'!$B:$U,16,FALSE)</f>
        <v>9.4892103886587904</v>
      </c>
      <c r="R345">
        <f>VLOOKUP($B345,'2011B4'!$B:$U,17,FALSE)</f>
        <v>6.551999835994998</v>
      </c>
      <c r="S345">
        <f>VLOOKUP($B345,'2011B4'!$B:$U,18,FALSE)</f>
        <v>3.1161611719480025</v>
      </c>
      <c r="T345">
        <f>VLOOKUP($B345,'2011B4'!$B:$U,19,FALSE)</f>
        <v>18.778374353320999</v>
      </c>
      <c r="U345">
        <f>VLOOKUP($B345,'2011B4'!$B:$U,20,FALSE)</f>
        <v>37.935745749922788</v>
      </c>
      <c r="V345" t="e">
        <f>VLOOKUP($B345,'2001B4'!$E:$W,3,FALSE)</f>
        <v>#N/A</v>
      </c>
      <c r="W345" t="e">
        <f>VLOOKUP($B345,'2001B4'!$E:$W,4,FALSE)</f>
        <v>#N/A</v>
      </c>
      <c r="X345" t="e">
        <f>VLOOKUP($B345,'2001B4'!$E:$W,5,FALSE)</f>
        <v>#N/A</v>
      </c>
      <c r="Y345" t="e">
        <f>VLOOKUP($B345,'2001B4'!$E:$W,6,FALSE)</f>
        <v>#N/A</v>
      </c>
      <c r="Z345" t="e">
        <f>VLOOKUP($B345,'2001B4'!$E:$W,7,FALSE)</f>
        <v>#N/A</v>
      </c>
      <c r="AA345" t="e">
        <f>VLOOKUP($B345,'2001B4'!$E:$W,8,FALSE)</f>
        <v>#N/A</v>
      </c>
      <c r="AB345" t="e">
        <f>VLOOKUP($B345,'2001B4'!$E:$W,9,FALSE)</f>
        <v>#N/A</v>
      </c>
      <c r="AC345" t="e">
        <f>VLOOKUP($B345,'2001B4'!$E:$W,10,FALSE)</f>
        <v>#N/A</v>
      </c>
      <c r="AD345" t="e">
        <f>VLOOKUP($B345,'2001B4'!$E:$W,11,FALSE)</f>
        <v>#N/A</v>
      </c>
      <c r="AE345" t="e">
        <f>VLOOKUP($B345,'2001B4'!$E:$W,12,FALSE)</f>
        <v>#N/A</v>
      </c>
      <c r="AF345" t="e">
        <f>VLOOKUP($B345,'2001B4'!$E:$W,13,FALSE)</f>
        <v>#N/A</v>
      </c>
      <c r="AG345" t="e">
        <f>VLOOKUP($B345,'2001B4'!$E:$W,14,FALSE)</f>
        <v>#N/A</v>
      </c>
      <c r="AH345" t="e">
        <f>VLOOKUP($B345,'2001B4'!$E:$W,15,FALSE)</f>
        <v>#N/A</v>
      </c>
      <c r="AI345" t="e">
        <f>VLOOKUP($B345,'2001B4'!$E:$W,16,FALSE)</f>
        <v>#N/A</v>
      </c>
      <c r="AJ345" t="e">
        <f>VLOOKUP($B345,'2001B4'!$E:$W,17,FALSE)</f>
        <v>#N/A</v>
      </c>
      <c r="AK345" t="e">
        <f>VLOOKUP($B345,'2001B4'!$E:$W,18,FALSE)</f>
        <v>#N/A</v>
      </c>
      <c r="AL345" t="e">
        <f>VLOOKUP($B345,'2001B4'!$E:$W,19,FALSE)</f>
        <v>#N/A</v>
      </c>
      <c r="AN345">
        <f>DistrictMath!J$163</f>
        <v>-2.1728725547291994</v>
      </c>
      <c r="AO345">
        <f>DistrictMath!K$163</f>
        <v>-3.488995228711353</v>
      </c>
      <c r="AP345">
        <f>DistrictMath!L$163</f>
        <v>-0.83073786035069208</v>
      </c>
      <c r="AQ345">
        <f>DistrictMath!N$163</f>
        <v>-0.35526741636716785</v>
      </c>
      <c r="AR345">
        <f>DistrictMath!O$163</f>
        <v>-1.6098405293592037</v>
      </c>
      <c r="AS345">
        <f>DistrictMath!P$163</f>
        <v>-1.6324643948756847</v>
      </c>
      <c r="AT345">
        <f>DistrictMath!Q$163</f>
        <v>-1.2378473639412189</v>
      </c>
      <c r="AU345">
        <f>DistrictMath!R$163</f>
        <v>1.5515150465491208</v>
      </c>
      <c r="AV345">
        <f>DistrictMath!S$163</f>
        <v>2.928637241626987</v>
      </c>
    </row>
    <row r="346" spans="1:48" x14ac:dyDescent="0.25">
      <c r="A346" t="s">
        <v>3026</v>
      </c>
      <c r="B346">
        <v>345</v>
      </c>
      <c r="C346" t="s">
        <v>405</v>
      </c>
      <c r="D346" t="str">
        <f>VLOOKUP($B346,'2011B4'!$B:$U,3,FALSE)</f>
        <v>Y</v>
      </c>
      <c r="E346">
        <f>VLOOKUP($B346,'2011B4'!$B:$U,4,FALSE)</f>
        <v>5095875</v>
      </c>
      <c r="F346">
        <f>VLOOKUP($B346,'2011B4'!$B:$U,5,FALSE)</f>
        <v>2629834</v>
      </c>
      <c r="G346">
        <f>VLOOKUP($B346,'2011B4'!$B:$U,6,FALSE)</f>
        <v>2466041</v>
      </c>
      <c r="H346">
        <f>VLOOKUP($B346,'2011B4'!$B:$U,7,FALSE)</f>
        <v>1128836</v>
      </c>
      <c r="I346">
        <f>VLOOKUP($B346,'2011B4'!$B:$U,8,FALSE)</f>
        <v>1002087</v>
      </c>
      <c r="J346">
        <f>VLOOKUP($B346,'2011B4'!$B:$U,9,FALSE)</f>
        <v>126749</v>
      </c>
      <c r="K346">
        <f>VLOOKUP($B346,'2011B4'!$B:$U,10,FALSE)</f>
        <v>22.15195623911497</v>
      </c>
      <c r="L346">
        <f>VLOOKUP($B346,'2011B4'!$B:$U,11,FALSE)</f>
        <v>38.104572379853636</v>
      </c>
      <c r="M346">
        <f>VLOOKUP($B346,'2011B4'!$B:$U,12,FALSE)</f>
        <v>5.1397766703797707</v>
      </c>
      <c r="N346">
        <f>VLOOKUP($B346,'2011B4'!$B:$U,13,FALSE)</f>
        <v>88.771708202077178</v>
      </c>
      <c r="O346">
        <f>VLOOKUP($B346,'2011B4'!$B:$U,14,FALSE)</f>
        <v>11.228291797922816</v>
      </c>
      <c r="P346">
        <f>VLOOKUP($B346,'2011B4'!$B:$U,15,FALSE)</f>
        <v>47.727747874802006</v>
      </c>
      <c r="Q346">
        <f>VLOOKUP($B346,'2011B4'!$B:$U,16,FALSE)</f>
        <v>14.259024340116722</v>
      </c>
      <c r="R346">
        <f>VLOOKUP($B346,'2011B4'!$B:$U,17,FALSE)</f>
        <v>8.9452320797706673</v>
      </c>
      <c r="S346">
        <f>VLOOKUP($B346,'2011B4'!$B:$U,18,FALSE)</f>
        <v>6.7160331527343216</v>
      </c>
      <c r="T346">
        <f>VLOOKUP($B346,'2011B4'!$B:$U,19,FALSE)</f>
        <v>22.351962552576286</v>
      </c>
      <c r="U346">
        <f>VLOOKUP($B346,'2011B4'!$B:$U,20,FALSE)</f>
        <v>52.272252125197994</v>
      </c>
      <c r="V346" t="e">
        <f>VLOOKUP($B346,'2001B4'!$E:$W,3,FALSE)</f>
        <v>#N/A</v>
      </c>
      <c r="W346" t="e">
        <f>VLOOKUP($B346,'2001B4'!$E:$W,4,FALSE)</f>
        <v>#N/A</v>
      </c>
      <c r="X346" t="e">
        <f>VLOOKUP($B346,'2001B4'!$E:$W,5,FALSE)</f>
        <v>#N/A</v>
      </c>
      <c r="Y346" t="e">
        <f>VLOOKUP($B346,'2001B4'!$E:$W,6,FALSE)</f>
        <v>#N/A</v>
      </c>
      <c r="Z346" t="e">
        <f>VLOOKUP($B346,'2001B4'!$E:$W,7,FALSE)</f>
        <v>#N/A</v>
      </c>
      <c r="AA346" t="e">
        <f>VLOOKUP($B346,'2001B4'!$E:$W,8,FALSE)</f>
        <v>#N/A</v>
      </c>
      <c r="AB346" t="e">
        <f>VLOOKUP($B346,'2001B4'!$E:$W,9,FALSE)</f>
        <v>#N/A</v>
      </c>
      <c r="AC346" t="e">
        <f>VLOOKUP($B346,'2001B4'!$E:$W,10,FALSE)</f>
        <v>#N/A</v>
      </c>
      <c r="AD346" t="e">
        <f>VLOOKUP($B346,'2001B4'!$E:$W,11,FALSE)</f>
        <v>#N/A</v>
      </c>
      <c r="AE346" t="e">
        <f>VLOOKUP($B346,'2001B4'!$E:$W,12,FALSE)</f>
        <v>#N/A</v>
      </c>
      <c r="AF346" t="e">
        <f>VLOOKUP($B346,'2001B4'!$E:$W,13,FALSE)</f>
        <v>#N/A</v>
      </c>
      <c r="AG346" t="e">
        <f>VLOOKUP($B346,'2001B4'!$E:$W,14,FALSE)</f>
        <v>#N/A</v>
      </c>
      <c r="AH346" t="e">
        <f>VLOOKUP($B346,'2001B4'!$E:$W,15,FALSE)</f>
        <v>#N/A</v>
      </c>
      <c r="AI346" t="e">
        <f>VLOOKUP($B346,'2001B4'!$E:$W,16,FALSE)</f>
        <v>#N/A</v>
      </c>
      <c r="AJ346" t="e">
        <f>VLOOKUP($B346,'2001B4'!$E:$W,17,FALSE)</f>
        <v>#N/A</v>
      </c>
      <c r="AK346" t="e">
        <f>VLOOKUP($B346,'2001B4'!$E:$W,18,FALSE)</f>
        <v>#N/A</v>
      </c>
      <c r="AL346" t="e">
        <f>VLOOKUP($B346,'2001B4'!$E:$W,19,FALSE)</f>
        <v>#N/A</v>
      </c>
      <c r="AN346">
        <f>DistrictMath!J$163</f>
        <v>-2.1728725547291994</v>
      </c>
      <c r="AO346">
        <f>DistrictMath!K$163</f>
        <v>-3.488995228711353</v>
      </c>
      <c r="AP346">
        <f>DistrictMath!L$163</f>
        <v>-0.83073786035069208</v>
      </c>
      <c r="AQ346">
        <f>DistrictMath!N$163</f>
        <v>-0.35526741636716785</v>
      </c>
      <c r="AR346">
        <f>DistrictMath!O$163</f>
        <v>-1.6098405293592037</v>
      </c>
      <c r="AS346">
        <f>DistrictMath!P$163</f>
        <v>-1.6324643948756847</v>
      </c>
      <c r="AT346">
        <f>DistrictMath!Q$163</f>
        <v>-1.2378473639412189</v>
      </c>
      <c r="AU346">
        <f>DistrictMath!R$163</f>
        <v>1.5515150465491208</v>
      </c>
      <c r="AV346">
        <f>DistrictMath!S$163</f>
        <v>2.928637241626987</v>
      </c>
    </row>
    <row r="347" spans="1:48" x14ac:dyDescent="0.25">
      <c r="A347" t="s">
        <v>2159</v>
      </c>
      <c r="B347">
        <v>346</v>
      </c>
      <c r="C347" t="s">
        <v>406</v>
      </c>
      <c r="D347">
        <f>VLOOKUP($B347,'2011B4'!$B:$U,3,FALSE)</f>
        <v>0</v>
      </c>
      <c r="E347">
        <f>VLOOKUP($B347,'2011B4'!$B:$U,4,FALSE)</f>
        <v>1322784</v>
      </c>
      <c r="F347">
        <f>VLOOKUP($B347,'2011B4'!$B:$U,5,FALSE)</f>
        <v>683575</v>
      </c>
      <c r="G347">
        <f>VLOOKUP($B347,'2011B4'!$B:$U,6,FALSE)</f>
        <v>639209</v>
      </c>
      <c r="H347">
        <f>VLOOKUP($B347,'2011B4'!$B:$U,7,FALSE)</f>
        <v>174921</v>
      </c>
      <c r="I347">
        <f>VLOOKUP($B347,'2011B4'!$B:$U,8,FALSE)</f>
        <v>135057</v>
      </c>
      <c r="J347">
        <f>VLOOKUP($B347,'2011B4'!$B:$U,9,FALSE)</f>
        <v>39864</v>
      </c>
      <c r="K347">
        <f>VLOOKUP($B347,'2011B4'!$B:$U,10,FALSE)</f>
        <v>13.22370092169243</v>
      </c>
      <c r="L347">
        <f>VLOOKUP($B347,'2011B4'!$B:$U,11,FALSE)</f>
        <v>19.757451632959075</v>
      </c>
      <c r="M347">
        <f>VLOOKUP($B347,'2011B4'!$B:$U,12,FALSE)</f>
        <v>6.2364578721513624</v>
      </c>
      <c r="N347">
        <f>VLOOKUP($B347,'2011B4'!$B:$U,13,FALSE)</f>
        <v>77.210283499408305</v>
      </c>
      <c r="O347">
        <f>VLOOKUP($B347,'2011B4'!$B:$U,14,FALSE)</f>
        <v>22.789716500591695</v>
      </c>
      <c r="P347">
        <f>VLOOKUP($B347,'2011B4'!$B:$U,15,FALSE)</f>
        <v>60.941796582457222</v>
      </c>
      <c r="Q347">
        <f>VLOOKUP($B347,'2011B4'!$B:$U,16,FALSE)</f>
        <v>7.7263450357589996</v>
      </c>
      <c r="R347">
        <f>VLOOKUP($B347,'2011B4'!$B:$U,17,FALSE)</f>
        <v>6.2176639740225585</v>
      </c>
      <c r="S347">
        <f>VLOOKUP($B347,'2011B4'!$B:$U,18,FALSE)</f>
        <v>6.1296242303668516</v>
      </c>
      <c r="T347">
        <f>VLOOKUP($B347,'2011B4'!$B:$U,19,FALSE)</f>
        <v>18.984570177394367</v>
      </c>
      <c r="U347">
        <f>VLOOKUP($B347,'2011B4'!$B:$U,20,FALSE)</f>
        <v>39.058203417542778</v>
      </c>
      <c r="V347">
        <f>VLOOKUP($B347,'2001B4'!$E:$W,3,FALSE)</f>
        <v>1035464</v>
      </c>
      <c r="W347">
        <f>VLOOKUP($B347,'2001B4'!$E:$W,4,FALSE)</f>
        <v>535332</v>
      </c>
      <c r="X347">
        <f>VLOOKUP($B347,'2001B4'!$E:$W,5,FALSE)</f>
        <v>500132</v>
      </c>
      <c r="Y347">
        <f>VLOOKUP($B347,'2001B4'!$E:$W,6,FALSE)</f>
        <v>229511</v>
      </c>
      <c r="Z347">
        <f>VLOOKUP($B347,'2001B4'!$E:$W,7,FALSE)</f>
        <v>187329</v>
      </c>
      <c r="AA347">
        <f>VLOOKUP($B347,'2001B4'!$E:$W,8,FALSE)</f>
        <v>42182</v>
      </c>
      <c r="AB347">
        <f>VLOOKUP($B347,'2001B4'!$E:$W,9,FALSE)</f>
        <v>22.165039054955074</v>
      </c>
      <c r="AC347">
        <f>VLOOKUP($B347,'2001B4'!$E:$W,10,FALSE)</f>
        <v>34.993051041223019</v>
      </c>
      <c r="AD347">
        <f>VLOOKUP($B347,'2001B4'!$E:$W,11,FALSE)</f>
        <v>8.4341733782281469</v>
      </c>
      <c r="AE347">
        <f>VLOOKUP($B347,'2001B4'!$E:$W,12,FALSE)</f>
        <v>81.620924487279481</v>
      </c>
      <c r="AF347">
        <f>VLOOKUP($B347,'2001B4'!$E:$W,13,FALSE)</f>
        <v>18.379075512720522</v>
      </c>
      <c r="AG347">
        <f>VLOOKUP($B347,'2001B4'!$E:$W,14,FALSE)</f>
        <v>80.409217858839014</v>
      </c>
      <c r="AH347">
        <f>VLOOKUP($B347,'2001B4'!$E:$W,15,FALSE)</f>
        <v>7.144755589056734</v>
      </c>
      <c r="AI347">
        <f>VLOOKUP($B347,'2001B4'!$E:$W,16,FALSE)</f>
        <v>4.2664621739263042</v>
      </c>
      <c r="AJ347">
        <f>VLOOKUP($B347,'2001B4'!$E:$W,17,FALSE)</f>
        <v>1.1986353595252515</v>
      </c>
      <c r="AK347">
        <f>VLOOKUP($B347,'2001B4'!$E:$W,18,FALSE)</f>
        <v>6.9809290186527013</v>
      </c>
      <c r="AL347">
        <f>VLOOKUP($B347,'2001B4'!$E:$W,19,FALSE)</f>
        <v>19.590782141160986</v>
      </c>
      <c r="AN347">
        <f t="shared" si="33"/>
        <v>-8.9413381332626436</v>
      </c>
      <c r="AO347">
        <f t="shared" si="34"/>
        <v>-15.235599408263944</v>
      </c>
      <c r="AP347">
        <f t="shared" si="35"/>
        <v>-2.1977155060767846</v>
      </c>
      <c r="AQ347">
        <f>O347-AF347</f>
        <v>4.4106409878711723</v>
      </c>
      <c r="AR347">
        <f>P347-AG347</f>
        <v>-19.467421276381792</v>
      </c>
      <c r="AS347">
        <f>Q347-AH347</f>
        <v>0.58158944670226553</v>
      </c>
      <c r="AT347">
        <f>R347-AI347</f>
        <v>1.9512018000962543</v>
      </c>
      <c r="AU347">
        <f>S347-AJ347</f>
        <v>4.9309888708415999</v>
      </c>
      <c r="AV347">
        <f>T347-AK347</f>
        <v>12.003641158741665</v>
      </c>
    </row>
    <row r="348" spans="1:48" x14ac:dyDescent="0.25">
      <c r="A348" t="s">
        <v>2163</v>
      </c>
      <c r="B348">
        <v>347</v>
      </c>
      <c r="C348" t="s">
        <v>407</v>
      </c>
      <c r="D348">
        <f>VLOOKUP($B348,'2011B4'!$B:$U,3,FALSE)</f>
        <v>0</v>
      </c>
      <c r="E348">
        <f>VLOOKUP($B348,'2011B4'!$B:$U,4,FALSE)</f>
        <v>1042886</v>
      </c>
      <c r="F348">
        <f>VLOOKUP($B348,'2011B4'!$B:$U,5,FALSE)</f>
        <v>533935</v>
      </c>
      <c r="G348">
        <f>VLOOKUP($B348,'2011B4'!$B:$U,6,FALSE)</f>
        <v>508951</v>
      </c>
      <c r="H348">
        <f>VLOOKUP($B348,'2011B4'!$B:$U,7,FALSE)</f>
        <v>195483</v>
      </c>
      <c r="I348">
        <f>VLOOKUP($B348,'2011B4'!$B:$U,8,FALSE)</f>
        <v>145548</v>
      </c>
      <c r="J348">
        <f>VLOOKUP($B348,'2011B4'!$B:$U,9,FALSE)</f>
        <v>49935</v>
      </c>
      <c r="K348">
        <f>VLOOKUP($B348,'2011B4'!$B:$U,10,FALSE)</f>
        <v>18.744426524087963</v>
      </c>
      <c r="L348">
        <f>VLOOKUP($B348,'2011B4'!$B:$U,11,FALSE)</f>
        <v>27.259497878955301</v>
      </c>
      <c r="M348">
        <f>VLOOKUP($B348,'2011B4'!$B:$U,12,FALSE)</f>
        <v>9.811357085456164</v>
      </c>
      <c r="N348">
        <f>VLOOKUP($B348,'2011B4'!$B:$U,13,FALSE)</f>
        <v>74.45557925753134</v>
      </c>
      <c r="O348">
        <f>VLOOKUP($B348,'2011B4'!$B:$U,14,FALSE)</f>
        <v>25.544420742468652</v>
      </c>
      <c r="P348">
        <f>VLOOKUP($B348,'2011B4'!$B:$U,15,FALSE)</f>
        <v>72.322912989876357</v>
      </c>
      <c r="Q348">
        <f>VLOOKUP($B348,'2011B4'!$B:$U,16,FALSE)</f>
        <v>5.5043149532184383</v>
      </c>
      <c r="R348">
        <f>VLOOKUP($B348,'2011B4'!$B:$U,17,FALSE)</f>
        <v>4.2095732109697526</v>
      </c>
      <c r="S348">
        <f>VLOOKUP($B348,'2011B4'!$B:$U,18,FALSE)</f>
        <v>2.790523984182768</v>
      </c>
      <c r="T348">
        <f>VLOOKUP($B348,'2011B4'!$B:$U,19,FALSE)</f>
        <v>15.172674861752684</v>
      </c>
      <c r="U348">
        <f>VLOOKUP($B348,'2011B4'!$B:$U,20,FALSE)</f>
        <v>27.677087010123643</v>
      </c>
      <c r="V348">
        <f>VLOOKUP($B348,'2001B4'!$E:$W,3,FALSE)</f>
        <v>791434</v>
      </c>
      <c r="W348">
        <f>VLOOKUP($B348,'2001B4'!$E:$W,4,FALSE)</f>
        <v>404067</v>
      </c>
      <c r="X348">
        <f>VLOOKUP($B348,'2001B4'!$E:$W,5,FALSE)</f>
        <v>387367</v>
      </c>
      <c r="Y348">
        <f>VLOOKUP($B348,'2001B4'!$E:$W,6,FALSE)</f>
        <v>193366</v>
      </c>
      <c r="Z348">
        <f>VLOOKUP($B348,'2001B4'!$E:$W,7,FALSE)</f>
        <v>147020</v>
      </c>
      <c r="AA348">
        <f>VLOOKUP($B348,'2001B4'!$E:$W,8,FALSE)</f>
        <v>46346</v>
      </c>
      <c r="AB348">
        <f>VLOOKUP($B348,'2001B4'!$E:$W,9,FALSE)</f>
        <v>24.43235948923094</v>
      </c>
      <c r="AC348">
        <f>VLOOKUP($B348,'2001B4'!$E:$W,10,FALSE)</f>
        <v>36.385054953757667</v>
      </c>
      <c r="AD348">
        <f>VLOOKUP($B348,'2001B4'!$E:$W,11,FALSE)</f>
        <v>11.964364543185145</v>
      </c>
      <c r="AE348">
        <f>VLOOKUP($B348,'2001B4'!$E:$W,12,FALSE)</f>
        <v>76.031980803243599</v>
      </c>
      <c r="AF348">
        <f>VLOOKUP($B348,'2001B4'!$E:$W,13,FALSE)</f>
        <v>23.968019196756408</v>
      </c>
      <c r="AG348">
        <f>VLOOKUP($B348,'2001B4'!$E:$W,14,FALSE)</f>
        <v>79.197997579719299</v>
      </c>
      <c r="AH348">
        <f>VLOOKUP($B348,'2001B4'!$E:$W,15,FALSE)</f>
        <v>8.2801526638602443</v>
      </c>
      <c r="AI348">
        <f>VLOOKUP($B348,'2001B4'!$E:$W,16,FALSE)</f>
        <v>3.429248161517537</v>
      </c>
      <c r="AJ348">
        <f>VLOOKUP($B348,'2001B4'!$E:$W,17,FALSE)</f>
        <v>1.1072267099696946</v>
      </c>
      <c r="AK348">
        <f>VLOOKUP($B348,'2001B4'!$E:$W,18,FALSE)</f>
        <v>7.9853748849332353</v>
      </c>
      <c r="AL348">
        <f>VLOOKUP($B348,'2001B4'!$E:$W,19,FALSE)</f>
        <v>20.802002420280701</v>
      </c>
      <c r="AN348">
        <f t="shared" si="33"/>
        <v>-5.6879329651429771</v>
      </c>
      <c r="AO348">
        <f t="shared" si="34"/>
        <v>-9.1255570748023658</v>
      </c>
      <c r="AP348">
        <f t="shared" si="35"/>
        <v>-2.1530074577289806</v>
      </c>
      <c r="AQ348">
        <f>O348-AF348</f>
        <v>1.576401545712244</v>
      </c>
      <c r="AR348">
        <f>P348-AG348</f>
        <v>-6.8750845898429418</v>
      </c>
      <c r="AS348">
        <f>Q348-AH348</f>
        <v>-2.775837710641806</v>
      </c>
      <c r="AT348">
        <f>R348-AI348</f>
        <v>0.78032504945221559</v>
      </c>
      <c r="AU348">
        <f>S348-AJ348</f>
        <v>1.6832972742130734</v>
      </c>
      <c r="AV348">
        <f>T348-AK348</f>
        <v>7.1872999768194488</v>
      </c>
    </row>
    <row r="349" spans="1:48" x14ac:dyDescent="0.25">
      <c r="A349" t="s">
        <v>2167</v>
      </c>
      <c r="B349">
        <v>348</v>
      </c>
      <c r="C349" t="s">
        <v>408</v>
      </c>
      <c r="D349">
        <f>VLOOKUP($B349,'2011B4'!$B:$U,3,FALSE)</f>
        <v>0</v>
      </c>
      <c r="E349">
        <f>VLOOKUP($B349,'2011B4'!$B:$U,4,FALSE)</f>
        <v>716259</v>
      </c>
      <c r="F349">
        <f>VLOOKUP($B349,'2011B4'!$B:$U,5,FALSE)</f>
        <v>367222</v>
      </c>
      <c r="G349">
        <f>VLOOKUP($B349,'2011B4'!$B:$U,6,FALSE)</f>
        <v>349037</v>
      </c>
      <c r="H349">
        <f>VLOOKUP($B349,'2011B4'!$B:$U,7,FALSE)</f>
        <v>143170</v>
      </c>
      <c r="I349">
        <f>VLOOKUP($B349,'2011B4'!$B:$U,8,FALSE)</f>
        <v>117798</v>
      </c>
      <c r="J349">
        <f>VLOOKUP($B349,'2011B4'!$B:$U,9,FALSE)</f>
        <v>25372</v>
      </c>
      <c r="K349">
        <f>VLOOKUP($B349,'2011B4'!$B:$U,10,FALSE)</f>
        <v>19.988579550134798</v>
      </c>
      <c r="L349">
        <f>VLOOKUP($B349,'2011B4'!$B:$U,11,FALSE)</f>
        <v>32.078143466350056</v>
      </c>
      <c r="M349">
        <f>VLOOKUP($B349,'2011B4'!$B:$U,12,FALSE)</f>
        <v>7.2691433859447567</v>
      </c>
      <c r="N349">
        <f>VLOOKUP($B349,'2011B4'!$B:$U,13,FALSE)</f>
        <v>82.278410281483545</v>
      </c>
      <c r="O349">
        <f>VLOOKUP($B349,'2011B4'!$B:$U,14,FALSE)</f>
        <v>17.721589718516448</v>
      </c>
      <c r="P349">
        <f>VLOOKUP($B349,'2011B4'!$B:$U,15,FALSE)</f>
        <v>45.244115387301804</v>
      </c>
      <c r="Q349">
        <f>VLOOKUP($B349,'2011B4'!$B:$U,16,FALSE)</f>
        <v>12.0905217573514</v>
      </c>
      <c r="R349">
        <f>VLOOKUP($B349,'2011B4'!$B:$U,17,FALSE)</f>
        <v>9.9434239016553754</v>
      </c>
      <c r="S349">
        <f>VLOOKUP($B349,'2011B4'!$B:$U,18,FALSE)</f>
        <v>7.8158832157574913</v>
      </c>
      <c r="T349">
        <f>VLOOKUP($B349,'2011B4'!$B:$U,19,FALSE)</f>
        <v>24.906055737933929</v>
      </c>
      <c r="U349">
        <f>VLOOKUP($B349,'2011B4'!$B:$U,20,FALSE)</f>
        <v>54.755884612698196</v>
      </c>
      <c r="V349">
        <f>VLOOKUP($B349,'2001B4'!$E:$W,3,FALSE)</f>
        <v>499403</v>
      </c>
      <c r="W349">
        <f>VLOOKUP($B349,'2001B4'!$E:$W,4,FALSE)</f>
        <v>249549</v>
      </c>
      <c r="X349">
        <f>VLOOKUP($B349,'2001B4'!$E:$W,5,FALSE)</f>
        <v>249854</v>
      </c>
      <c r="Y349">
        <f>VLOOKUP($B349,'2001B4'!$E:$W,6,FALSE)</f>
        <v>110568</v>
      </c>
      <c r="Z349">
        <f>VLOOKUP($B349,'2001B4'!$E:$W,7,FALSE)</f>
        <v>91903</v>
      </c>
      <c r="AA349">
        <f>VLOOKUP($B349,'2001B4'!$E:$W,8,FALSE)</f>
        <v>18665</v>
      </c>
      <c r="AB349">
        <f>VLOOKUP($B349,'2001B4'!$E:$W,9,FALSE)</f>
        <v>22.140035202031225</v>
      </c>
      <c r="AC349">
        <f>VLOOKUP($B349,'2001B4'!$E:$W,10,FALSE)</f>
        <v>36.82763705725128</v>
      </c>
      <c r="AD349">
        <f>VLOOKUP($B349,'2001B4'!$E:$W,11,FALSE)</f>
        <v>7.470362691812019</v>
      </c>
      <c r="AE349">
        <f>VLOOKUP($B349,'2001B4'!$E:$W,12,FALSE)</f>
        <v>83.118985601620722</v>
      </c>
      <c r="AF349">
        <f>VLOOKUP($B349,'2001B4'!$E:$W,13,FALSE)</f>
        <v>16.881014398379275</v>
      </c>
      <c r="AG349">
        <f>VLOOKUP($B349,'2001B4'!$E:$W,14,FALSE)</f>
        <v>53.425946024166123</v>
      </c>
      <c r="AH349">
        <f>VLOOKUP($B349,'2001B4'!$E:$W,15,FALSE)</f>
        <v>12.719774256566096</v>
      </c>
      <c r="AI349">
        <f>VLOOKUP($B349,'2001B4'!$E:$W,16,FALSE)</f>
        <v>12.049598437160842</v>
      </c>
      <c r="AJ349">
        <f>VLOOKUP($B349,'2001B4'!$E:$W,17,FALSE)</f>
        <v>4.4208089139714923</v>
      </c>
      <c r="AK349">
        <f>VLOOKUP($B349,'2001B4'!$E:$W,18,FALSE)</f>
        <v>17.383872368135446</v>
      </c>
      <c r="AL349">
        <f>VLOOKUP($B349,'2001B4'!$E:$W,19,FALSE)</f>
        <v>46.574053975833877</v>
      </c>
      <c r="AN349">
        <f t="shared" si="33"/>
        <v>-2.151455651896427</v>
      </c>
      <c r="AO349">
        <f t="shared" si="34"/>
        <v>-4.7494935909012241</v>
      </c>
      <c r="AP349">
        <f t="shared" si="35"/>
        <v>-0.20121930586726222</v>
      </c>
      <c r="AQ349">
        <f>O349-AF349</f>
        <v>0.84057532013717307</v>
      </c>
      <c r="AR349">
        <f>P349-AG349</f>
        <v>-8.1818306368643192</v>
      </c>
      <c r="AS349">
        <f>Q349-AH349</f>
        <v>-0.6292524992146955</v>
      </c>
      <c r="AT349">
        <f>R349-AI349</f>
        <v>-2.1061745355054668</v>
      </c>
      <c r="AU349">
        <f>S349-AJ349</f>
        <v>3.395074301785999</v>
      </c>
      <c r="AV349">
        <f>T349-AK349</f>
        <v>7.5221833697984835</v>
      </c>
    </row>
    <row r="350" spans="1:48" x14ac:dyDescent="0.25">
      <c r="A350" t="s">
        <v>2169</v>
      </c>
      <c r="B350">
        <v>349</v>
      </c>
      <c r="C350" t="s">
        <v>409</v>
      </c>
      <c r="D350">
        <f>VLOOKUP($B350,'2011B4'!$B:$U,3,FALSE)</f>
        <v>0</v>
      </c>
      <c r="E350">
        <f>VLOOKUP($B350,'2011B4'!$B:$U,4,FALSE)</f>
        <v>2445474</v>
      </c>
      <c r="F350">
        <f>VLOOKUP($B350,'2011B4'!$B:$U,5,FALSE)</f>
        <v>1258098</v>
      </c>
      <c r="G350">
        <f>VLOOKUP($B350,'2011B4'!$B:$U,6,FALSE)</f>
        <v>1187376</v>
      </c>
      <c r="H350">
        <f>VLOOKUP($B350,'2011B4'!$B:$U,7,FALSE)</f>
        <v>413537</v>
      </c>
      <c r="I350">
        <f>VLOOKUP($B350,'2011B4'!$B:$U,8,FALSE)</f>
        <v>327841</v>
      </c>
      <c r="J350">
        <f>VLOOKUP($B350,'2011B4'!$B:$U,9,FALSE)</f>
        <v>85696</v>
      </c>
      <c r="K350">
        <f>VLOOKUP($B350,'2011B4'!$B:$U,10,FALSE)</f>
        <v>16.910300416197433</v>
      </c>
      <c r="L350">
        <f>VLOOKUP($B350,'2011B4'!$B:$U,11,FALSE)</f>
        <v>26.058462854245057</v>
      </c>
      <c r="M350">
        <f>VLOOKUP($B350,'2011B4'!$B:$U,12,FALSE)</f>
        <v>7.2172588969290272</v>
      </c>
      <c r="N350">
        <f>VLOOKUP($B350,'2011B4'!$B:$U,13,FALSE)</f>
        <v>79.277307713699145</v>
      </c>
      <c r="O350">
        <f>VLOOKUP($B350,'2011B4'!$B:$U,14,FALSE)</f>
        <v>20.722692286300862</v>
      </c>
      <c r="P350">
        <f>VLOOKUP($B350,'2011B4'!$B:$U,15,FALSE)</f>
        <v>52.429407767624184</v>
      </c>
      <c r="Q350">
        <f>VLOOKUP($B350,'2011B4'!$B:$U,16,FALSE)</f>
        <v>9.6620133144071758</v>
      </c>
      <c r="R350">
        <f>VLOOKUP($B350,'2011B4'!$B:$U,17,FALSE)</f>
        <v>7.6965301774690049</v>
      </c>
      <c r="S350">
        <f>VLOOKUP($B350,'2011B4'!$B:$U,18,FALSE)</f>
        <v>8.0974616539753388</v>
      </c>
      <c r="T350">
        <f>VLOOKUP($B350,'2011B4'!$B:$U,19,FALSE)</f>
        <v>22.114587086524296</v>
      </c>
      <c r="U350">
        <f>VLOOKUP($B350,'2011B4'!$B:$U,20,FALSE)</f>
        <v>47.570592232375816</v>
      </c>
      <c r="V350">
        <f>VLOOKUP($B350,'2001B4'!$E:$W,3,FALSE)</f>
        <v>1904430</v>
      </c>
      <c r="W350">
        <f>VLOOKUP($B350,'2001B4'!$E:$W,4,FALSE)</f>
        <v>960679</v>
      </c>
      <c r="X350">
        <f>VLOOKUP($B350,'2001B4'!$E:$W,5,FALSE)</f>
        <v>943751</v>
      </c>
      <c r="Y350">
        <f>VLOOKUP($B350,'2001B4'!$E:$W,6,FALSE)</f>
        <v>340151</v>
      </c>
      <c r="Z350">
        <f>VLOOKUP($B350,'2001B4'!$E:$W,7,FALSE)</f>
        <v>291640</v>
      </c>
      <c r="AA350">
        <f>VLOOKUP($B350,'2001B4'!$E:$W,8,FALSE)</f>
        <v>48511</v>
      </c>
      <c r="AB350">
        <f>VLOOKUP($B350,'2001B4'!$E:$W,9,FALSE)</f>
        <v>17.861039786182744</v>
      </c>
      <c r="AC350">
        <f>VLOOKUP($B350,'2001B4'!$E:$W,10,FALSE)</f>
        <v>30.357694922029104</v>
      </c>
      <c r="AD350">
        <f>VLOOKUP($B350,'2001B4'!$E:$W,11,FALSE)</f>
        <v>5.1402329639915614</v>
      </c>
      <c r="AE350">
        <f>VLOOKUP($B350,'2001B4'!$E:$W,12,FALSE)</f>
        <v>85.738392655026743</v>
      </c>
      <c r="AF350">
        <f>VLOOKUP($B350,'2001B4'!$E:$W,13,FALSE)</f>
        <v>14.261607344973262</v>
      </c>
      <c r="AG350">
        <f>VLOOKUP($B350,'2001B4'!$E:$W,14,FALSE)</f>
        <v>65.586460130941845</v>
      </c>
      <c r="AH350">
        <f>VLOOKUP($B350,'2001B4'!$E:$W,15,FALSE)</f>
        <v>11.051562394348393</v>
      </c>
      <c r="AI350">
        <f>VLOOKUP($B350,'2001B4'!$E:$W,16,FALSE)</f>
        <v>7.0606877533801171</v>
      </c>
      <c r="AJ350">
        <f>VLOOKUP($B350,'2001B4'!$E:$W,17,FALSE)</f>
        <v>3.7883175413272339</v>
      </c>
      <c r="AK350">
        <f>VLOOKUP($B350,'2001B4'!$E:$W,18,FALSE)</f>
        <v>12.512972180002411</v>
      </c>
      <c r="AL350">
        <f>VLOOKUP($B350,'2001B4'!$E:$W,19,FALSE)</f>
        <v>34.413539869058155</v>
      </c>
      <c r="AN350">
        <f t="shared" si="33"/>
        <v>-0.95073936998531039</v>
      </c>
      <c r="AO350">
        <f t="shared" si="34"/>
        <v>-4.2992320677840468</v>
      </c>
      <c r="AP350">
        <f t="shared" si="35"/>
        <v>2.0770259329374658</v>
      </c>
      <c r="AQ350">
        <f>O350-AF350</f>
        <v>6.4610849413276004</v>
      </c>
      <c r="AR350">
        <f>P350-AG350</f>
        <v>-13.157052363317661</v>
      </c>
      <c r="AS350">
        <f>Q350-AH350</f>
        <v>-1.3895490799412169</v>
      </c>
      <c r="AT350">
        <f>R350-AI350</f>
        <v>0.6358424240888878</v>
      </c>
      <c r="AU350">
        <f>S350-AJ350</f>
        <v>4.3091441126481049</v>
      </c>
      <c r="AV350">
        <f>T350-AK350</f>
        <v>9.6016149065218848</v>
      </c>
    </row>
    <row r="351" spans="1:48" x14ac:dyDescent="0.25">
      <c r="A351" t="s">
        <v>2171</v>
      </c>
      <c r="B351">
        <v>350</v>
      </c>
      <c r="C351" t="s">
        <v>410</v>
      </c>
      <c r="D351">
        <f>VLOOKUP($B351,'2011B4'!$B:$U,3,FALSE)</f>
        <v>0</v>
      </c>
      <c r="E351">
        <f>VLOOKUP($B351,'2011B4'!$B:$U,4,FALSE)</f>
        <v>1492073</v>
      </c>
      <c r="F351">
        <f>VLOOKUP($B351,'2011B4'!$B:$U,5,FALSE)</f>
        <v>775022</v>
      </c>
      <c r="G351">
        <f>VLOOKUP($B351,'2011B4'!$B:$U,6,FALSE)</f>
        <v>717051</v>
      </c>
      <c r="H351">
        <f>VLOOKUP($B351,'2011B4'!$B:$U,7,FALSE)</f>
        <v>298123</v>
      </c>
      <c r="I351">
        <f>VLOOKUP($B351,'2011B4'!$B:$U,8,FALSE)</f>
        <v>238953</v>
      </c>
      <c r="J351">
        <f>VLOOKUP($B351,'2011B4'!$B:$U,9,FALSE)</f>
        <v>59170</v>
      </c>
      <c r="K351">
        <f>VLOOKUP($B351,'2011B4'!$B:$U,10,FALSE)</f>
        <v>19.980456720281111</v>
      </c>
      <c r="L351">
        <f>VLOOKUP($B351,'2011B4'!$B:$U,11,FALSE)</f>
        <v>30.831769936853405</v>
      </c>
      <c r="M351">
        <f>VLOOKUP($B351,'2011B4'!$B:$U,12,FALSE)</f>
        <v>8.2518537733020381</v>
      </c>
      <c r="N351">
        <f>VLOOKUP($B351,'2011B4'!$B:$U,13,FALSE)</f>
        <v>80.152487396141865</v>
      </c>
      <c r="O351">
        <f>VLOOKUP($B351,'2011B4'!$B:$U,14,FALSE)</f>
        <v>19.847512603858139</v>
      </c>
      <c r="P351">
        <f>VLOOKUP($B351,'2011B4'!$B:$U,15,FALSE)</f>
        <v>48.603093354085388</v>
      </c>
      <c r="Q351">
        <f>VLOOKUP($B351,'2011B4'!$B:$U,16,FALSE)</f>
        <v>12.942979910976341</v>
      </c>
      <c r="R351">
        <f>VLOOKUP($B351,'2011B4'!$B:$U,17,FALSE)</f>
        <v>8.3824461715466434</v>
      </c>
      <c r="S351">
        <f>VLOOKUP($B351,'2011B4'!$B:$U,18,FALSE)</f>
        <v>6.9991245224286622</v>
      </c>
      <c r="T351">
        <f>VLOOKUP($B351,'2011B4'!$B:$U,19,FALSE)</f>
        <v>23.072356040962958</v>
      </c>
      <c r="U351">
        <f>VLOOKUP($B351,'2011B4'!$B:$U,20,FALSE)</f>
        <v>51.396906645914605</v>
      </c>
      <c r="V351">
        <f>VLOOKUP($B351,'2001B4'!$E:$W,3,FALSE)</f>
        <v>1165390</v>
      </c>
      <c r="W351">
        <f>VLOOKUP($B351,'2001B4'!$E:$W,4,FALSE)</f>
        <v>608878</v>
      </c>
      <c r="X351">
        <f>VLOOKUP($B351,'2001B4'!$E:$W,5,FALSE)</f>
        <v>556512</v>
      </c>
      <c r="Y351">
        <f>VLOOKUP($B351,'2001B4'!$E:$W,6,FALSE)</f>
        <v>278330</v>
      </c>
      <c r="Z351">
        <f>VLOOKUP($B351,'2001B4'!$E:$W,7,FALSE)</f>
        <v>236184</v>
      </c>
      <c r="AA351">
        <f>VLOOKUP($B351,'2001B4'!$E:$W,8,FALSE)</f>
        <v>42146</v>
      </c>
      <c r="AB351">
        <f>VLOOKUP($B351,'2001B4'!$E:$W,9,FALSE)</f>
        <v>23.882991959773122</v>
      </c>
      <c r="AC351">
        <f>VLOOKUP($B351,'2001B4'!$E:$W,10,FALSE)</f>
        <v>38.790036756131769</v>
      </c>
      <c r="AD351">
        <f>VLOOKUP($B351,'2001B4'!$E:$W,11,FALSE)</f>
        <v>7.5732419067333678</v>
      </c>
      <c r="AE351">
        <f>VLOOKUP($B351,'2001B4'!$E:$W,12,FALSE)</f>
        <v>84.857543204110229</v>
      </c>
      <c r="AF351">
        <f>VLOOKUP($B351,'2001B4'!$E:$W,13,FALSE)</f>
        <v>15.142456795889773</v>
      </c>
      <c r="AG351">
        <f>VLOOKUP($B351,'2001B4'!$E:$W,14,FALSE)</f>
        <v>59.129091366363667</v>
      </c>
      <c r="AH351">
        <f>VLOOKUP($B351,'2001B4'!$E:$W,15,FALSE)</f>
        <v>16.105342578953042</v>
      </c>
      <c r="AI351">
        <f>VLOOKUP($B351,'2001B4'!$E:$W,16,FALSE)</f>
        <v>7.2852369489454967</v>
      </c>
      <c r="AJ351">
        <f>VLOOKUP($B351,'2001B4'!$E:$W,17,FALSE)</f>
        <v>3.0564437897459849</v>
      </c>
      <c r="AK351">
        <f>VLOOKUP($B351,'2001B4'!$E:$W,18,FALSE)</f>
        <v>14.423885315991809</v>
      </c>
      <c r="AL351">
        <f>VLOOKUP($B351,'2001B4'!$E:$W,19,FALSE)</f>
        <v>40.870908633636333</v>
      </c>
      <c r="AN351">
        <f t="shared" si="33"/>
        <v>-3.9025352394920105</v>
      </c>
      <c r="AO351">
        <f t="shared" si="34"/>
        <v>-7.9582668192783643</v>
      </c>
      <c r="AP351">
        <f t="shared" si="35"/>
        <v>0.67861186656867023</v>
      </c>
      <c r="AQ351">
        <f>O351-AF351</f>
        <v>4.7050558079683658</v>
      </c>
      <c r="AR351">
        <f>P351-AG351</f>
        <v>-10.525998012278279</v>
      </c>
      <c r="AS351">
        <f>Q351-AH351</f>
        <v>-3.1623626679767014</v>
      </c>
      <c r="AT351">
        <f>R351-AI351</f>
        <v>1.0972092226011467</v>
      </c>
      <c r="AU351">
        <f>S351-AJ351</f>
        <v>3.9426807326826774</v>
      </c>
      <c r="AV351">
        <f>T351-AK351</f>
        <v>8.6484707249711494</v>
      </c>
    </row>
    <row r="352" spans="1:48" x14ac:dyDescent="0.25">
      <c r="A352" t="s">
        <v>2173</v>
      </c>
      <c r="B352">
        <v>351</v>
      </c>
      <c r="C352" t="s">
        <v>411</v>
      </c>
      <c r="D352">
        <f>VLOOKUP($B352,'2011B4'!$B:$U,3,FALSE)</f>
        <v>0</v>
      </c>
      <c r="E352">
        <f>VLOOKUP($B352,'2011B4'!$B:$U,4,FALSE)</f>
        <v>1313551</v>
      </c>
      <c r="F352">
        <f>VLOOKUP($B352,'2011B4'!$B:$U,5,FALSE)</f>
        <v>677927</v>
      </c>
      <c r="G352">
        <f>VLOOKUP($B352,'2011B4'!$B:$U,6,FALSE)</f>
        <v>635624</v>
      </c>
      <c r="H352">
        <f>VLOOKUP($B352,'2011B4'!$B:$U,7,FALSE)</f>
        <v>235667</v>
      </c>
      <c r="I352">
        <f>VLOOKUP($B352,'2011B4'!$B:$U,8,FALSE)</f>
        <v>182460</v>
      </c>
      <c r="J352">
        <f>VLOOKUP($B352,'2011B4'!$B:$U,9,FALSE)</f>
        <v>53207</v>
      </c>
      <c r="K352">
        <f>VLOOKUP($B352,'2011B4'!$B:$U,10,FALSE)</f>
        <v>17.941214311435186</v>
      </c>
      <c r="L352">
        <f>VLOOKUP($B352,'2011B4'!$B:$U,11,FALSE)</f>
        <v>26.914402288151969</v>
      </c>
      <c r="M352">
        <f>VLOOKUP($B352,'2011B4'!$B:$U,12,FALSE)</f>
        <v>8.3708292953066596</v>
      </c>
      <c r="N352">
        <f>VLOOKUP($B352,'2011B4'!$B:$U,13,FALSE)</f>
        <v>77.422804211026573</v>
      </c>
      <c r="O352">
        <f>VLOOKUP($B352,'2011B4'!$B:$U,14,FALSE)</f>
        <v>22.577195788973427</v>
      </c>
      <c r="P352">
        <f>VLOOKUP($B352,'2011B4'!$B:$U,15,FALSE)</f>
        <v>70.38448319026422</v>
      </c>
      <c r="Q352">
        <f>VLOOKUP($B352,'2011B4'!$B:$U,16,FALSE)</f>
        <v>6.8567088306805788</v>
      </c>
      <c r="R352">
        <f>VLOOKUP($B352,'2011B4'!$B:$U,17,FALSE)</f>
        <v>4.5012666177275555</v>
      </c>
      <c r="S352">
        <f>VLOOKUP($B352,'2011B4'!$B:$U,18,FALSE)</f>
        <v>3.5193726741546332</v>
      </c>
      <c r="T352">
        <f>VLOOKUP($B352,'2011B4'!$B:$U,19,FALSE)</f>
        <v>14.738168687173001</v>
      </c>
      <c r="U352">
        <f>VLOOKUP($B352,'2011B4'!$B:$U,20,FALSE)</f>
        <v>29.615516809735766</v>
      </c>
      <c r="V352">
        <f>VLOOKUP($B352,'2001B4'!$E:$W,3,FALSE)</f>
        <v>1047939</v>
      </c>
      <c r="W352">
        <f>VLOOKUP($B352,'2001B4'!$E:$W,4,FALSE)</f>
        <v>544043</v>
      </c>
      <c r="X352">
        <f>VLOOKUP($B352,'2001B4'!$E:$W,5,FALSE)</f>
        <v>503896</v>
      </c>
      <c r="Y352">
        <f>VLOOKUP($B352,'2001B4'!$E:$W,6,FALSE)</f>
        <v>238051</v>
      </c>
      <c r="Z352">
        <f>VLOOKUP($B352,'2001B4'!$E:$W,7,FALSE)</f>
        <v>197847</v>
      </c>
      <c r="AA352">
        <f>VLOOKUP($B352,'2001B4'!$E:$W,8,FALSE)</f>
        <v>40204</v>
      </c>
      <c r="AB352">
        <f>VLOOKUP($B352,'2001B4'!$E:$W,9,FALSE)</f>
        <v>22.716112292795668</v>
      </c>
      <c r="AC352">
        <f>VLOOKUP($B352,'2001B4'!$E:$W,10,FALSE)</f>
        <v>36.36605930045971</v>
      </c>
      <c r="AD352">
        <f>VLOOKUP($B352,'2001B4'!$E:$W,11,FALSE)</f>
        <v>7.9786305110578368</v>
      </c>
      <c r="AE352">
        <f>VLOOKUP($B352,'2001B4'!$E:$W,12,FALSE)</f>
        <v>83.111182057626309</v>
      </c>
      <c r="AF352">
        <f>VLOOKUP($B352,'2001B4'!$E:$W,13,FALSE)</f>
        <v>16.888817942373695</v>
      </c>
      <c r="AG352">
        <f>VLOOKUP($B352,'2001B4'!$E:$W,14,FALSE)</f>
        <v>76.287854283325856</v>
      </c>
      <c r="AH352">
        <f>VLOOKUP($B352,'2001B4'!$E:$W,15,FALSE)</f>
        <v>9.2102112572515971</v>
      </c>
      <c r="AI352">
        <f>VLOOKUP($B352,'2001B4'!$E:$W,16,FALSE)</f>
        <v>4.1390290315940703</v>
      </c>
      <c r="AJ352">
        <f>VLOOKUP($B352,'2001B4'!$E:$W,17,FALSE)</f>
        <v>1.6563677531285312</v>
      </c>
      <c r="AK352">
        <f>VLOOKUP($B352,'2001B4'!$E:$W,18,FALSE)</f>
        <v>8.706537674699959</v>
      </c>
      <c r="AL352">
        <f>VLOOKUP($B352,'2001B4'!$E:$W,19,FALSE)</f>
        <v>23.712145716674144</v>
      </c>
      <c r="AN352">
        <f t="shared" si="33"/>
        <v>-4.7748979813604819</v>
      </c>
      <c r="AO352">
        <f t="shared" si="34"/>
        <v>-9.4516570123077415</v>
      </c>
      <c r="AP352">
        <f t="shared" si="35"/>
        <v>0.39219878424882282</v>
      </c>
      <c r="AQ352">
        <f>O352-AF352</f>
        <v>5.6883778465997317</v>
      </c>
      <c r="AR352">
        <f>P352-AG352</f>
        <v>-5.9033710930616365</v>
      </c>
      <c r="AS352">
        <f>Q352-AH352</f>
        <v>-2.3535024265710183</v>
      </c>
      <c r="AT352">
        <f>R352-AI352</f>
        <v>0.36223758613348522</v>
      </c>
      <c r="AU352">
        <f>S352-AJ352</f>
        <v>1.8630049210261019</v>
      </c>
      <c r="AV352">
        <f>T352-AK352</f>
        <v>6.0316310124730421</v>
      </c>
    </row>
    <row r="353" spans="1:48" x14ac:dyDescent="0.25">
      <c r="A353" t="s">
        <v>2175</v>
      </c>
      <c r="B353">
        <v>352</v>
      </c>
      <c r="C353" t="s">
        <v>412</v>
      </c>
      <c r="D353">
        <f>VLOOKUP($B353,'2011B4'!$B:$U,3,FALSE)</f>
        <v>0</v>
      </c>
      <c r="E353">
        <f>VLOOKUP($B353,'2011B4'!$B:$U,4,FALSE)</f>
        <v>1150567</v>
      </c>
      <c r="F353">
        <f>VLOOKUP($B353,'2011B4'!$B:$U,5,FALSE)</f>
        <v>589391</v>
      </c>
      <c r="G353">
        <f>VLOOKUP($B353,'2011B4'!$B:$U,6,FALSE)</f>
        <v>561176</v>
      </c>
      <c r="H353">
        <f>VLOOKUP($B353,'2011B4'!$B:$U,7,FALSE)</f>
        <v>323253</v>
      </c>
      <c r="I353">
        <f>VLOOKUP($B353,'2011B4'!$B:$U,8,FALSE)</f>
        <v>227490</v>
      </c>
      <c r="J353">
        <f>VLOOKUP($B353,'2011B4'!$B:$U,9,FALSE)</f>
        <v>95763</v>
      </c>
      <c r="K353">
        <f>VLOOKUP($B353,'2011B4'!$B:$U,10,FALSE)</f>
        <v>28.095104413736877</v>
      </c>
      <c r="L353">
        <f>VLOOKUP($B353,'2011B4'!$B:$U,11,FALSE)</f>
        <v>38.597467555493722</v>
      </c>
      <c r="M353">
        <f>VLOOKUP($B353,'2011B4'!$B:$U,12,FALSE)</f>
        <v>17.064699844612029</v>
      </c>
      <c r="N353">
        <f>VLOOKUP($B353,'2011B4'!$B:$U,13,FALSE)</f>
        <v>70.375216935341669</v>
      </c>
      <c r="O353">
        <f>VLOOKUP($B353,'2011B4'!$B:$U,14,FALSE)</f>
        <v>29.624783064658335</v>
      </c>
      <c r="P353">
        <f>VLOOKUP($B353,'2011B4'!$B:$U,15,FALSE)</f>
        <v>60.670434613135839</v>
      </c>
      <c r="Q353">
        <f>VLOOKUP($B353,'2011B4'!$B:$U,16,FALSE)</f>
        <v>17.742758767900064</v>
      </c>
      <c r="R353">
        <f>VLOOKUP($B353,'2011B4'!$B:$U,17,FALSE)</f>
        <v>4.7597392754282248</v>
      </c>
      <c r="S353">
        <f>VLOOKUP($B353,'2011B4'!$B:$U,18,FALSE)</f>
        <v>4.4887441106501713</v>
      </c>
      <c r="T353">
        <f>VLOOKUP($B353,'2011B4'!$B:$U,19,FALSE)</f>
        <v>12.338323232885697</v>
      </c>
      <c r="U353">
        <f>VLOOKUP($B353,'2011B4'!$B:$U,20,FALSE)</f>
        <v>39.329565386864154</v>
      </c>
      <c r="V353">
        <f>VLOOKUP($B353,'2001B4'!$E:$W,3,FALSE)</f>
        <v>927770</v>
      </c>
      <c r="W353">
        <f>VLOOKUP($B353,'2001B4'!$E:$W,4,FALSE)</f>
        <v>477662</v>
      </c>
      <c r="X353">
        <f>VLOOKUP($B353,'2001B4'!$E:$W,5,FALSE)</f>
        <v>450108</v>
      </c>
      <c r="Y353">
        <f>VLOOKUP($B353,'2001B4'!$E:$W,6,FALSE)</f>
        <v>277514</v>
      </c>
      <c r="Z353">
        <f>VLOOKUP($B353,'2001B4'!$E:$W,7,FALSE)</f>
        <v>207157</v>
      </c>
      <c r="AA353">
        <f>VLOOKUP($B353,'2001B4'!$E:$W,8,FALSE)</f>
        <v>70357</v>
      </c>
      <c r="AB353">
        <f>VLOOKUP($B353,'2001B4'!$E:$W,9,FALSE)</f>
        <v>29.911939381527748</v>
      </c>
      <c r="AC353">
        <f>VLOOKUP($B353,'2001B4'!$E:$W,10,FALSE)</f>
        <v>43.368951266795349</v>
      </c>
      <c r="AD353">
        <f>VLOOKUP($B353,'2001B4'!$E:$W,11,FALSE)</f>
        <v>15.631137415909071</v>
      </c>
      <c r="AE353">
        <f>VLOOKUP($B353,'2001B4'!$E:$W,12,FALSE)</f>
        <v>74.647405175955086</v>
      </c>
      <c r="AF353">
        <f>VLOOKUP($B353,'2001B4'!$E:$W,13,FALSE)</f>
        <v>25.35259482404491</v>
      </c>
      <c r="AG353">
        <f>VLOOKUP($B353,'2001B4'!$E:$W,14,FALSE)</f>
        <v>64.392787390906406</v>
      </c>
      <c r="AH353">
        <f>VLOOKUP($B353,'2001B4'!$E:$W,15,FALSE)</f>
        <v>19.80188386892193</v>
      </c>
      <c r="AI353">
        <f>VLOOKUP($B353,'2001B4'!$E:$W,16,FALSE)</f>
        <v>4.9842530466931398</v>
      </c>
      <c r="AJ353">
        <f>VLOOKUP($B353,'2001B4'!$E:$W,17,FALSE)</f>
        <v>1.9469288035918908</v>
      </c>
      <c r="AK353">
        <f>VLOOKUP($B353,'2001B4'!$E:$W,18,FALSE)</f>
        <v>8.8741468898866369</v>
      </c>
      <c r="AL353">
        <f>VLOOKUP($B353,'2001B4'!$E:$W,19,FALSE)</f>
        <v>35.607212609093594</v>
      </c>
      <c r="AN353">
        <f t="shared" si="33"/>
        <v>-1.8168349677908715</v>
      </c>
      <c r="AO353">
        <f t="shared" si="34"/>
        <v>-4.7714837113016273</v>
      </c>
      <c r="AP353">
        <f t="shared" si="35"/>
        <v>1.4335624287029578</v>
      </c>
      <c r="AQ353">
        <f>O353-AF353</f>
        <v>4.2721882406134242</v>
      </c>
      <c r="AR353">
        <f>P353-AG353</f>
        <v>-3.7223527777705669</v>
      </c>
      <c r="AS353">
        <f>Q353-AH353</f>
        <v>-2.0591251010218663</v>
      </c>
      <c r="AT353">
        <f>R353-AI353</f>
        <v>-0.22451377126491501</v>
      </c>
      <c r="AU353">
        <f>S353-AJ353</f>
        <v>2.5418153070582807</v>
      </c>
      <c r="AV353">
        <f>T353-AK353</f>
        <v>3.4641763429990604</v>
      </c>
    </row>
    <row r="354" spans="1:48" x14ac:dyDescent="0.25">
      <c r="A354" t="s">
        <v>3027</v>
      </c>
      <c r="B354">
        <v>353</v>
      </c>
      <c r="C354" t="s">
        <v>413</v>
      </c>
      <c r="D354">
        <f>VLOOKUP($B354,'2011B4'!$B:$U,3,FALSE)</f>
        <v>0</v>
      </c>
      <c r="E354">
        <f>VLOOKUP($B354,'2011B4'!$B:$U,4,FALSE)</f>
        <v>900422</v>
      </c>
      <c r="F354">
        <f>VLOOKUP($B354,'2011B4'!$B:$U,5,FALSE)</f>
        <v>452661</v>
      </c>
      <c r="G354">
        <f>VLOOKUP($B354,'2011B4'!$B:$U,6,FALSE)</f>
        <v>447761</v>
      </c>
      <c r="H354">
        <f>VLOOKUP($B354,'2011B4'!$B:$U,7,FALSE)</f>
        <v>251676</v>
      </c>
      <c r="I354">
        <f>VLOOKUP($B354,'2011B4'!$B:$U,8,FALSE)</f>
        <v>167819</v>
      </c>
      <c r="J354">
        <f>VLOOKUP($B354,'2011B4'!$B:$U,9,FALSE)</f>
        <v>83857</v>
      </c>
      <c r="K354">
        <f>VLOOKUP($B354,'2011B4'!$B:$U,10,FALSE)</f>
        <v>27.950894136304978</v>
      </c>
      <c r="L354">
        <f>VLOOKUP($B354,'2011B4'!$B:$U,11,FALSE)</f>
        <v>37.073880895416217</v>
      </c>
      <c r="M354">
        <f>VLOOKUP($B354,'2011B4'!$B:$U,12,FALSE)</f>
        <v>18.72807144883096</v>
      </c>
      <c r="N354">
        <f>VLOOKUP($B354,'2011B4'!$B:$U,13,FALSE)</f>
        <v>66.680573435687151</v>
      </c>
      <c r="O354">
        <f>VLOOKUP($B354,'2011B4'!$B:$U,14,FALSE)</f>
        <v>33.319426564312849</v>
      </c>
      <c r="P354">
        <f>VLOOKUP($B354,'2011B4'!$B:$U,15,FALSE)</f>
        <v>50.7231519890653</v>
      </c>
      <c r="Q354">
        <f>VLOOKUP($B354,'2011B4'!$B:$U,16,FALSE)</f>
        <v>29.842336972933452</v>
      </c>
      <c r="R354">
        <f>VLOOKUP($B354,'2011B4'!$B:$U,17,FALSE)</f>
        <v>4.1410384780431988</v>
      </c>
      <c r="S354">
        <f>VLOOKUP($B354,'2011B4'!$B:$U,18,FALSE)</f>
        <v>3.9773359398591843</v>
      </c>
      <c r="T354">
        <f>VLOOKUP($B354,'2011B4'!$B:$U,19,FALSE)</f>
        <v>11.316136620098856</v>
      </c>
      <c r="U354">
        <f>VLOOKUP($B354,'2011B4'!$B:$U,20,FALSE)</f>
        <v>49.2768480109347</v>
      </c>
      <c r="V354">
        <f>VLOOKUP($B354,'2001B4'!$E:$W,3,FALSE)</f>
        <v>701664</v>
      </c>
      <c r="W354">
        <f>VLOOKUP($B354,'2001B4'!$E:$W,4,FALSE)</f>
        <v>358545</v>
      </c>
      <c r="X354">
        <f>VLOOKUP($B354,'2001B4'!$E:$W,5,FALSE)</f>
        <v>343119</v>
      </c>
      <c r="Y354">
        <f>VLOOKUP($B354,'2001B4'!$E:$W,6,FALSE)</f>
        <v>210660</v>
      </c>
      <c r="Z354">
        <f>VLOOKUP($B354,'2001B4'!$E:$W,7,FALSE)</f>
        <v>155504</v>
      </c>
      <c r="AA354">
        <f>VLOOKUP($B354,'2001B4'!$E:$W,8,FALSE)</f>
        <v>55156</v>
      </c>
      <c r="AB354">
        <f>VLOOKUP($B354,'2001B4'!$E:$W,9,FALSE)</f>
        <v>30.022916951703376</v>
      </c>
      <c r="AC354">
        <f>VLOOKUP($B354,'2001B4'!$E:$W,10,FALSE)</f>
        <v>43.370846058374816</v>
      </c>
      <c r="AD354">
        <f>VLOOKUP($B354,'2001B4'!$E:$W,11,FALSE)</f>
        <v>16.07488946983408</v>
      </c>
      <c r="AE354">
        <f>VLOOKUP($B354,'2001B4'!$E:$W,12,FALSE)</f>
        <v>73.817525871071865</v>
      </c>
      <c r="AF354">
        <f>VLOOKUP($B354,'2001B4'!$E:$W,13,FALSE)</f>
        <v>26.182474128928128</v>
      </c>
      <c r="AG354">
        <f>VLOOKUP($B354,'2001B4'!$E:$W,14,FALSE)</f>
        <v>62.985853982720968</v>
      </c>
      <c r="AH354">
        <f>VLOOKUP($B354,'2001B4'!$E:$W,15,FALSE)</f>
        <v>23.838412607993924</v>
      </c>
      <c r="AI354">
        <f>VLOOKUP($B354,'2001B4'!$E:$W,16,FALSE)</f>
        <v>4.4194436532801671</v>
      </c>
      <c r="AJ354">
        <f>VLOOKUP($B354,'2001B4'!$E:$W,17,FALSE)</f>
        <v>1.3875439096173929</v>
      </c>
      <c r="AK354">
        <f>VLOOKUP($B354,'2001B4'!$E:$W,18,FALSE)</f>
        <v>7.3687458463875437</v>
      </c>
      <c r="AL354">
        <f>VLOOKUP($B354,'2001B4'!$E:$W,19,FALSE)</f>
        <v>37.014146017279032</v>
      </c>
      <c r="AN354">
        <f t="shared" si="33"/>
        <v>-2.0720228153983982</v>
      </c>
      <c r="AO354">
        <f t="shared" si="34"/>
        <v>-6.2969651629585996</v>
      </c>
      <c r="AP354">
        <f t="shared" si="35"/>
        <v>2.65318197899688</v>
      </c>
      <c r="AQ354">
        <f>O354-AF354</f>
        <v>7.1369524353847211</v>
      </c>
      <c r="AR354">
        <f>P354-AG354</f>
        <v>-12.262701993655668</v>
      </c>
      <c r="AS354">
        <f>Q354-AH354</f>
        <v>6.0039243649395289</v>
      </c>
      <c r="AT354">
        <f>R354-AI354</f>
        <v>-0.27840517523696828</v>
      </c>
      <c r="AU354">
        <f>S354-AJ354</f>
        <v>2.5897920302417914</v>
      </c>
      <c r="AV354">
        <f>T354-AK354</f>
        <v>3.9473907737113123</v>
      </c>
    </row>
    <row r="355" spans="1:48" x14ac:dyDescent="0.25">
      <c r="A355" t="s">
        <v>2181</v>
      </c>
      <c r="B355">
        <v>354</v>
      </c>
      <c r="C355" t="s">
        <v>414</v>
      </c>
      <c r="D355">
        <f>VLOOKUP($B355,'2011B4'!$B:$U,3,FALSE)</f>
        <v>0</v>
      </c>
      <c r="E355">
        <f>VLOOKUP($B355,'2011B4'!$B:$U,4,FALSE)</f>
        <v>2684487</v>
      </c>
      <c r="F355">
        <f>VLOOKUP($B355,'2011B4'!$B:$U,5,FALSE)</f>
        <v>1405956</v>
      </c>
      <c r="G355">
        <f>VLOOKUP($B355,'2011B4'!$B:$U,6,FALSE)</f>
        <v>1278531</v>
      </c>
      <c r="H355">
        <f>VLOOKUP($B355,'2011B4'!$B:$U,7,FALSE)</f>
        <v>547855</v>
      </c>
      <c r="I355">
        <f>VLOOKUP($B355,'2011B4'!$B:$U,8,FALSE)</f>
        <v>478490</v>
      </c>
      <c r="J355">
        <f>VLOOKUP($B355,'2011B4'!$B:$U,9,FALSE)</f>
        <v>69365</v>
      </c>
      <c r="K355">
        <f>VLOOKUP($B355,'2011B4'!$B:$U,10,FALSE)</f>
        <v>20.408182270951585</v>
      </c>
      <c r="L355">
        <f>VLOOKUP($B355,'2011B4'!$B:$U,11,FALSE)</f>
        <v>34.03307073621081</v>
      </c>
      <c r="M355">
        <f>VLOOKUP($B355,'2011B4'!$B:$U,12,FALSE)</f>
        <v>5.4253670814395587</v>
      </c>
      <c r="N355">
        <f>VLOOKUP($B355,'2011B4'!$B:$U,13,FALSE)</f>
        <v>87.33880315046865</v>
      </c>
      <c r="O355">
        <f>VLOOKUP($B355,'2011B4'!$B:$U,14,FALSE)</f>
        <v>12.661196849531354</v>
      </c>
      <c r="P355">
        <f>VLOOKUP($B355,'2011B4'!$B:$U,15,FALSE)</f>
        <v>11.945679057414827</v>
      </c>
      <c r="Q355">
        <f>VLOOKUP($B355,'2011B4'!$B:$U,16,FALSE)</f>
        <v>25.184218451962654</v>
      </c>
      <c r="R355">
        <f>VLOOKUP($B355,'2011B4'!$B:$U,17,FALSE)</f>
        <v>15.110932637285414</v>
      </c>
      <c r="S355">
        <f>VLOOKUP($B355,'2011B4'!$B:$U,18,FALSE)</f>
        <v>13.166257495140139</v>
      </c>
      <c r="T355">
        <f>VLOOKUP($B355,'2011B4'!$B:$U,19,FALSE)</f>
        <v>34.592912358196969</v>
      </c>
      <c r="U355">
        <f>VLOOKUP($B355,'2011B4'!$B:$U,20,FALSE)</f>
        <v>88.054320942585178</v>
      </c>
      <c r="V355">
        <f>VLOOKUP($B355,'2001B4'!$E:$W,3,FALSE)</f>
        <v>2397102</v>
      </c>
      <c r="W355">
        <f>VLOOKUP($B355,'2001B4'!$E:$W,4,FALSE)</f>
        <v>1278946</v>
      </c>
      <c r="X355">
        <f>VLOOKUP($B355,'2001B4'!$E:$W,5,FALSE)</f>
        <v>1118156</v>
      </c>
      <c r="Y355">
        <f>VLOOKUP($B355,'2001B4'!$E:$W,6,FALSE)</f>
        <v>486936</v>
      </c>
      <c r="Z355">
        <f>VLOOKUP($B355,'2001B4'!$E:$W,7,FALSE)</f>
        <v>447828</v>
      </c>
      <c r="AA355">
        <f>VLOOKUP($B355,'2001B4'!$E:$W,8,FALSE)</f>
        <v>39108</v>
      </c>
      <c r="AB355">
        <f>VLOOKUP($B355,'2001B4'!$E:$W,9,FALSE)</f>
        <v>20.313528585767315</v>
      </c>
      <c r="AC355">
        <f>VLOOKUP($B355,'2001B4'!$E:$W,10,FALSE)</f>
        <v>35.015395489723574</v>
      </c>
      <c r="AD355">
        <f>VLOOKUP($B355,'2001B4'!$E:$W,11,FALSE)</f>
        <v>3.4975441709385811</v>
      </c>
      <c r="AE355">
        <f>VLOOKUP($B355,'2001B4'!$E:$W,12,FALSE)</f>
        <v>91.968554389077823</v>
      </c>
      <c r="AF355">
        <f>VLOOKUP($B355,'2001B4'!$E:$W,13,FALSE)</f>
        <v>8.0314456109221748</v>
      </c>
      <c r="AG355">
        <f>VLOOKUP($B355,'2001B4'!$E:$W,14,FALSE)</f>
        <v>16.114027305436444</v>
      </c>
      <c r="AH355">
        <f>VLOOKUP($B355,'2001B4'!$E:$W,15,FALSE)</f>
        <v>39.068378595955117</v>
      </c>
      <c r="AI355">
        <f>VLOOKUP($B355,'2001B4'!$E:$W,16,FALSE)</f>
        <v>13.806331838270328</v>
      </c>
      <c r="AJ355">
        <f>VLOOKUP($B355,'2001B4'!$E:$W,17,FALSE)</f>
        <v>5.8003515862454202</v>
      </c>
      <c r="AK355">
        <f>VLOOKUP($B355,'2001B4'!$E:$W,18,FALSE)</f>
        <v>25.210910674092695</v>
      </c>
      <c r="AL355">
        <f>VLOOKUP($B355,'2001B4'!$E:$W,19,FALSE)</f>
        <v>83.885972694563549</v>
      </c>
      <c r="AN355">
        <f t="shared" si="33"/>
        <v>9.465368518426942E-2</v>
      </c>
      <c r="AO355">
        <f t="shared" si="34"/>
        <v>-0.98232475351276349</v>
      </c>
      <c r="AP355">
        <f t="shared" si="35"/>
        <v>1.9278229105009776</v>
      </c>
      <c r="AQ355">
        <f>O355-AF355</f>
        <v>4.6297512386091793</v>
      </c>
      <c r="AR355">
        <f>P355-AG355</f>
        <v>-4.1683482480216174</v>
      </c>
      <c r="AS355">
        <f>Q355-AH355</f>
        <v>-13.884160143992464</v>
      </c>
      <c r="AT355">
        <f>R355-AI355</f>
        <v>1.3046007990150859</v>
      </c>
      <c r="AU355">
        <f>S355-AJ355</f>
        <v>7.3659059088947183</v>
      </c>
      <c r="AV355">
        <f>T355-AK355</f>
        <v>9.3820016841042744</v>
      </c>
    </row>
    <row r="356" spans="1:48" x14ac:dyDescent="0.25">
      <c r="A356" t="s">
        <v>2183</v>
      </c>
      <c r="B356">
        <v>355</v>
      </c>
      <c r="C356" t="s">
        <v>415</v>
      </c>
      <c r="D356">
        <f>VLOOKUP($B356,'2011B4'!$B:$U,3,FALSE)</f>
        <v>0</v>
      </c>
      <c r="E356">
        <f>VLOOKUP($B356,'2011B4'!$B:$U,4,FALSE)</f>
        <v>2062330</v>
      </c>
      <c r="F356">
        <f>VLOOKUP($B356,'2011B4'!$B:$U,5,FALSE)</f>
        <v>1072807</v>
      </c>
      <c r="G356">
        <f>VLOOKUP($B356,'2011B4'!$B:$U,6,FALSE)</f>
        <v>989523</v>
      </c>
      <c r="H356">
        <f>VLOOKUP($B356,'2011B4'!$B:$U,7,FALSE)</f>
        <v>379407</v>
      </c>
      <c r="I356">
        <f>VLOOKUP($B356,'2011B4'!$B:$U,8,FALSE)</f>
        <v>326765</v>
      </c>
      <c r="J356">
        <f>VLOOKUP($B356,'2011B4'!$B:$U,9,FALSE)</f>
        <v>52642</v>
      </c>
      <c r="K356">
        <f>VLOOKUP($B356,'2011B4'!$B:$U,10,FALSE)</f>
        <v>18.397007268477886</v>
      </c>
      <c r="L356">
        <f>VLOOKUP($B356,'2011B4'!$B:$U,11,FALSE)</f>
        <v>30.458880301862312</v>
      </c>
      <c r="M356">
        <f>VLOOKUP($B356,'2011B4'!$B:$U,12,FALSE)</f>
        <v>5.3199369797367018</v>
      </c>
      <c r="N356">
        <f>VLOOKUP($B356,'2011B4'!$B:$U,13,FALSE)</f>
        <v>86.125190099286513</v>
      </c>
      <c r="O356">
        <f>VLOOKUP($B356,'2011B4'!$B:$U,14,FALSE)</f>
        <v>13.87480990071348</v>
      </c>
      <c r="P356">
        <f>VLOOKUP($B356,'2011B4'!$B:$U,15,FALSE)</f>
        <v>20.953487943026882</v>
      </c>
      <c r="Q356">
        <f>VLOOKUP($B356,'2011B4'!$B:$U,16,FALSE)</f>
        <v>23.893865953975549</v>
      </c>
      <c r="R356">
        <f>VLOOKUP($B356,'2011B4'!$B:$U,17,FALSE)</f>
        <v>11.646859441180577</v>
      </c>
      <c r="S356">
        <f>VLOOKUP($B356,'2011B4'!$B:$U,18,FALSE)</f>
        <v>12.336356472073525</v>
      </c>
      <c r="T356">
        <f>VLOOKUP($B356,'2011B4'!$B:$U,19,FALSE)</f>
        <v>31.169430189743473</v>
      </c>
      <c r="U356">
        <f>VLOOKUP($B356,'2011B4'!$B:$U,20,FALSE)</f>
        <v>79.046512056973128</v>
      </c>
      <c r="V356">
        <f>VLOOKUP($B356,'2001B4'!$E:$W,3,FALSE)</f>
        <v>1777662</v>
      </c>
      <c r="W356">
        <f>VLOOKUP($B356,'2001B4'!$E:$W,4,FALSE)</f>
        <v>938436</v>
      </c>
      <c r="X356">
        <f>VLOOKUP($B356,'2001B4'!$E:$W,5,FALSE)</f>
        <v>839226</v>
      </c>
      <c r="Y356">
        <f>VLOOKUP($B356,'2001B4'!$E:$W,6,FALSE)</f>
        <v>329610</v>
      </c>
      <c r="Z356">
        <f>VLOOKUP($B356,'2001B4'!$E:$W,7,FALSE)</f>
        <v>301740</v>
      </c>
      <c r="AA356">
        <f>VLOOKUP($B356,'2001B4'!$E:$W,8,FALSE)</f>
        <v>27870</v>
      </c>
      <c r="AB356">
        <f>VLOOKUP($B356,'2001B4'!$E:$W,9,FALSE)</f>
        <v>18.541770032773382</v>
      </c>
      <c r="AC356">
        <f>VLOOKUP($B356,'2001B4'!$E:$W,10,FALSE)</f>
        <v>32.153497947649065</v>
      </c>
      <c r="AD356">
        <f>VLOOKUP($B356,'2001B4'!$E:$W,11,FALSE)</f>
        <v>3.3209171307847942</v>
      </c>
      <c r="AE356">
        <f>VLOOKUP($B356,'2001B4'!$E:$W,12,FALSE)</f>
        <v>91.544552653135526</v>
      </c>
      <c r="AF356">
        <f>VLOOKUP($B356,'2001B4'!$E:$W,13,FALSE)</f>
        <v>8.4554473468644762</v>
      </c>
      <c r="AG356">
        <f>VLOOKUP($B356,'2001B4'!$E:$W,14,FALSE)</f>
        <v>33.912502654652471</v>
      </c>
      <c r="AH356">
        <f>VLOOKUP($B356,'2001B4'!$E:$W,15,FALSE)</f>
        <v>31.230241800916232</v>
      </c>
      <c r="AI356">
        <f>VLOOKUP($B356,'2001B4'!$E:$W,16,FALSE)</f>
        <v>9.8628682382209281</v>
      </c>
      <c r="AJ356">
        <f>VLOOKUP($B356,'2001B4'!$E:$W,17,FALSE)</f>
        <v>4.2859743333029945</v>
      </c>
      <c r="AK356">
        <f>VLOOKUP($B356,'2001B4'!$E:$W,18,FALSE)</f>
        <v>20.708412972907375</v>
      </c>
      <c r="AL356">
        <f>VLOOKUP($B356,'2001B4'!$E:$W,19,FALSE)</f>
        <v>66.087497345347529</v>
      </c>
      <c r="AN356">
        <f t="shared" si="33"/>
        <v>-0.14476276429549628</v>
      </c>
      <c r="AO356">
        <f t="shared" si="34"/>
        <v>-1.694617645786753</v>
      </c>
      <c r="AP356">
        <f t="shared" si="35"/>
        <v>1.9990198489519075</v>
      </c>
      <c r="AQ356">
        <f>O356-AF356</f>
        <v>5.4193625538490036</v>
      </c>
      <c r="AR356">
        <f>P356-AG356</f>
        <v>-12.959014711625588</v>
      </c>
      <c r="AS356">
        <f>Q356-AH356</f>
        <v>-7.3363758469406832</v>
      </c>
      <c r="AT356">
        <f>R356-AI356</f>
        <v>1.7839912029596494</v>
      </c>
      <c r="AU356">
        <f>S356-AJ356</f>
        <v>8.0503821387705301</v>
      </c>
      <c r="AV356">
        <f>T356-AK356</f>
        <v>10.461017216836098</v>
      </c>
    </row>
    <row r="357" spans="1:48" x14ac:dyDescent="0.25">
      <c r="A357" t="s">
        <v>2187</v>
      </c>
      <c r="B357">
        <v>356</v>
      </c>
      <c r="C357" t="s">
        <v>416</v>
      </c>
      <c r="D357">
        <f>VLOOKUP($B357,'2011B4'!$B:$U,3,FALSE)</f>
        <v>0</v>
      </c>
      <c r="E357">
        <f>VLOOKUP($B357,'2011B4'!$B:$U,4,FALSE)</f>
        <v>461790</v>
      </c>
      <c r="F357">
        <f>VLOOKUP($B357,'2011B4'!$B:$U,5,FALSE)</f>
        <v>232629</v>
      </c>
      <c r="G357">
        <f>VLOOKUP($B357,'2011B4'!$B:$U,6,FALSE)</f>
        <v>229161</v>
      </c>
      <c r="H357">
        <f>VLOOKUP($B357,'2011B4'!$B:$U,7,FALSE)</f>
        <v>103264</v>
      </c>
      <c r="I357">
        <f>VLOOKUP($B357,'2011B4'!$B:$U,8,FALSE)</f>
        <v>71146</v>
      </c>
      <c r="J357">
        <f>VLOOKUP($B357,'2011B4'!$B:$U,9,FALSE)</f>
        <v>32118</v>
      </c>
      <c r="K357">
        <f>VLOOKUP($B357,'2011B4'!$B:$U,10,FALSE)</f>
        <v>22.361679551311202</v>
      </c>
      <c r="L357">
        <f>VLOOKUP($B357,'2011B4'!$B:$U,11,FALSE)</f>
        <v>30.583461219366459</v>
      </c>
      <c r="M357">
        <f>VLOOKUP($B357,'2011B4'!$B:$U,12,FALSE)</f>
        <v>14.015473837171246</v>
      </c>
      <c r="N357">
        <f>VLOOKUP($B357,'2011B4'!$B:$U,13,FALSE)</f>
        <v>68.897195537651072</v>
      </c>
      <c r="O357">
        <f>VLOOKUP($B357,'2011B4'!$B:$U,14,FALSE)</f>
        <v>31.102804462348931</v>
      </c>
      <c r="P357">
        <f>VLOOKUP($B357,'2011B4'!$B:$U,15,FALSE)</f>
        <v>72.470560892469791</v>
      </c>
      <c r="Q357">
        <f>VLOOKUP($B357,'2011B4'!$B:$U,16,FALSE)</f>
        <v>4.1272854044003715</v>
      </c>
      <c r="R357">
        <f>VLOOKUP($B357,'2011B4'!$B:$U,17,FALSE)</f>
        <v>5.780330027889681</v>
      </c>
      <c r="S357">
        <f>VLOOKUP($B357,'2011B4'!$B:$U,18,FALSE)</f>
        <v>2.1595134800123956</v>
      </c>
      <c r="T357">
        <f>VLOOKUP($B357,'2011B4'!$B:$U,19,FALSE)</f>
        <v>15.462310195227765</v>
      </c>
      <c r="U357">
        <f>VLOOKUP($B357,'2011B4'!$B:$U,20,FALSE)</f>
        <v>27.529439107530212</v>
      </c>
      <c r="V357">
        <f>VLOOKUP($B357,'2001B4'!$E:$W,3,FALSE)</f>
        <v>364521</v>
      </c>
      <c r="W357">
        <f>VLOOKUP($B357,'2001B4'!$E:$W,4,FALSE)</f>
        <v>184507</v>
      </c>
      <c r="X357">
        <f>VLOOKUP($B357,'2001B4'!$E:$W,5,FALSE)</f>
        <v>180014</v>
      </c>
      <c r="Y357">
        <f>VLOOKUP($B357,'2001B4'!$E:$W,6,FALSE)</f>
        <v>101025</v>
      </c>
      <c r="Z357">
        <f>VLOOKUP($B357,'2001B4'!$E:$W,7,FALSE)</f>
        <v>69116</v>
      </c>
      <c r="AA357">
        <f>VLOOKUP($B357,'2001B4'!$E:$W,8,FALSE)</f>
        <v>31909</v>
      </c>
      <c r="AB357">
        <f>VLOOKUP($B357,'2001B4'!$E:$W,9,FALSE)</f>
        <v>27.714452665278543</v>
      </c>
      <c r="AC357">
        <f>VLOOKUP($B357,'2001B4'!$E:$W,10,FALSE)</f>
        <v>37.459825372479095</v>
      </c>
      <c r="AD357">
        <f>VLOOKUP($B357,'2001B4'!$E:$W,11,FALSE)</f>
        <v>17.725843545502016</v>
      </c>
      <c r="AE357">
        <f>VLOOKUP($B357,'2001B4'!$E:$W,12,FALSE)</f>
        <v>68.414748824548383</v>
      </c>
      <c r="AF357">
        <f>VLOOKUP($B357,'2001B4'!$E:$W,13,FALSE)</f>
        <v>31.585251175451624</v>
      </c>
      <c r="AG357">
        <f>VLOOKUP($B357,'2001B4'!$E:$W,14,FALSE)</f>
        <v>77.857955951497161</v>
      </c>
      <c r="AH357">
        <f>VLOOKUP($B357,'2001B4'!$E:$W,15,FALSE)</f>
        <v>7.0527097253155162</v>
      </c>
      <c r="AI357">
        <f>VLOOKUP($B357,'2001B4'!$E:$W,16,FALSE)</f>
        <v>4.8977975748577078</v>
      </c>
      <c r="AJ357">
        <f>VLOOKUP($B357,'2001B4'!$E:$W,17,FALSE)</f>
        <v>1.2769116555308091</v>
      </c>
      <c r="AK357">
        <f>VLOOKUP($B357,'2001B4'!$E:$W,18,FALSE)</f>
        <v>8.9146250927988131</v>
      </c>
      <c r="AL357">
        <f>VLOOKUP($B357,'2001B4'!$E:$W,19,FALSE)</f>
        <v>22.142044048502839</v>
      </c>
      <c r="AN357">
        <f t="shared" si="33"/>
        <v>-5.3527731139673413</v>
      </c>
      <c r="AO357">
        <f t="shared" si="34"/>
        <v>-6.876364153112636</v>
      </c>
      <c r="AP357">
        <f t="shared" si="35"/>
        <v>-3.7103697083307701</v>
      </c>
      <c r="AQ357">
        <f>O357-AF357</f>
        <v>-0.48244671310269283</v>
      </c>
      <c r="AR357">
        <f>P357-AG357</f>
        <v>-5.3873950590273694</v>
      </c>
      <c r="AS357">
        <f>Q357-AH357</f>
        <v>-2.9254243209151447</v>
      </c>
      <c r="AT357">
        <f>R357-AI357</f>
        <v>0.88253245303197314</v>
      </c>
      <c r="AU357">
        <f>S357-AJ357</f>
        <v>0.88260182448158653</v>
      </c>
      <c r="AV357">
        <f>T357-AK357</f>
        <v>6.547685102428952</v>
      </c>
    </row>
    <row r="358" spans="1:48" x14ac:dyDescent="0.25">
      <c r="A358" t="s">
        <v>2193</v>
      </c>
      <c r="B358">
        <v>357</v>
      </c>
      <c r="C358" t="s">
        <v>417</v>
      </c>
      <c r="D358">
        <f>VLOOKUP($B358,'2011B4'!$B:$U,3,FALSE)</f>
        <v>0</v>
      </c>
      <c r="E358">
        <f>VLOOKUP($B358,'2011B4'!$B:$U,4,FALSE)</f>
        <v>2293919</v>
      </c>
      <c r="F358">
        <f>VLOOKUP($B358,'2011B4'!$B:$U,5,FALSE)</f>
        <v>1176902</v>
      </c>
      <c r="G358">
        <f>VLOOKUP($B358,'2011B4'!$B:$U,6,FALSE)</f>
        <v>1117017</v>
      </c>
      <c r="H358">
        <f>VLOOKUP($B358,'2011B4'!$B:$U,7,FALSE)</f>
        <v>529986</v>
      </c>
      <c r="I358">
        <f>VLOOKUP($B358,'2011B4'!$B:$U,8,FALSE)</f>
        <v>446216</v>
      </c>
      <c r="J358">
        <f>VLOOKUP($B358,'2011B4'!$B:$U,9,FALSE)</f>
        <v>83770</v>
      </c>
      <c r="K358">
        <f>VLOOKUP($B358,'2011B4'!$B:$U,10,FALSE)</f>
        <v>23.10395441164226</v>
      </c>
      <c r="L358">
        <f>VLOOKUP($B358,'2011B4'!$B:$U,11,FALSE)</f>
        <v>37.914456768702912</v>
      </c>
      <c r="M358">
        <f>VLOOKUP($B358,'2011B4'!$B:$U,12,FALSE)</f>
        <v>7.4994382359444849</v>
      </c>
      <c r="N358">
        <f>VLOOKUP($B358,'2011B4'!$B:$U,13,FALSE)</f>
        <v>84.193922103602731</v>
      </c>
      <c r="O358">
        <f>VLOOKUP($B358,'2011B4'!$B:$U,14,FALSE)</f>
        <v>15.806077896397264</v>
      </c>
      <c r="P358">
        <f>VLOOKUP($B358,'2011B4'!$B:$U,15,FALSE)</f>
        <v>17.816508360598206</v>
      </c>
      <c r="Q358">
        <f>VLOOKUP($B358,'2011B4'!$B:$U,16,FALSE)</f>
        <v>27.242606408471165</v>
      </c>
      <c r="R358">
        <f>VLOOKUP($B358,'2011B4'!$B:$U,17,FALSE)</f>
        <v>12.719581271958127</v>
      </c>
      <c r="S358">
        <f>VLOOKUP($B358,'2011B4'!$B:$U,18,FALSE)</f>
        <v>12.131641213164121</v>
      </c>
      <c r="T358">
        <f>VLOOKUP($B358,'2011B4'!$B:$U,19,FALSE)</f>
        <v>30.089662745808379</v>
      </c>
      <c r="U358">
        <f>VLOOKUP($B358,'2011B4'!$B:$U,20,FALSE)</f>
        <v>82.183491639401794</v>
      </c>
      <c r="V358">
        <f>VLOOKUP($B358,'2001B4'!$E:$W,3,FALSE)</f>
        <v>1982988</v>
      </c>
      <c r="W358">
        <f>VLOOKUP($B358,'2001B4'!$E:$W,4,FALSE)</f>
        <v>1027433</v>
      </c>
      <c r="X358">
        <f>VLOOKUP($B358,'2001B4'!$E:$W,5,FALSE)</f>
        <v>955555</v>
      </c>
      <c r="Y358">
        <f>VLOOKUP($B358,'2001B4'!$E:$W,6,FALSE)</f>
        <v>452726</v>
      </c>
      <c r="Z358">
        <f>VLOOKUP($B358,'2001B4'!$E:$W,7,FALSE)</f>
        <v>380500</v>
      </c>
      <c r="AA358">
        <f>VLOOKUP($B358,'2001B4'!$E:$W,8,FALSE)</f>
        <v>72226</v>
      </c>
      <c r="AB358">
        <f>VLOOKUP($B358,'2001B4'!$E:$W,9,FALSE)</f>
        <v>22.830496200683008</v>
      </c>
      <c r="AC358">
        <f>VLOOKUP($B358,'2001B4'!$E:$W,10,FALSE)</f>
        <v>37.034045042353128</v>
      </c>
      <c r="AD358">
        <f>VLOOKUP($B358,'2001B4'!$E:$W,11,FALSE)</f>
        <v>7.5585392782205112</v>
      </c>
      <c r="AE358">
        <f>VLOOKUP($B358,'2001B4'!$E:$W,12,FALSE)</f>
        <v>84.046421014034976</v>
      </c>
      <c r="AF358">
        <f>VLOOKUP($B358,'2001B4'!$E:$W,13,FALSE)</f>
        <v>15.95357898596502</v>
      </c>
      <c r="AG358">
        <f>VLOOKUP($B358,'2001B4'!$E:$W,14,FALSE)</f>
        <v>32.269187102132413</v>
      </c>
      <c r="AH358">
        <f>VLOOKUP($B358,'2001B4'!$E:$W,15,FALSE)</f>
        <v>25.134849776686121</v>
      </c>
      <c r="AI358">
        <f>VLOOKUP($B358,'2001B4'!$E:$W,16,FALSE)</f>
        <v>12.285134938130348</v>
      </c>
      <c r="AJ358">
        <f>VLOOKUP($B358,'2001B4'!$E:$W,17,FALSE)</f>
        <v>6.2536721990784709</v>
      </c>
      <c r="AK358">
        <f>VLOOKUP($B358,'2001B4'!$E:$W,18,FALSE)</f>
        <v>24.057155983972645</v>
      </c>
      <c r="AL358">
        <f>VLOOKUP($B358,'2001B4'!$E:$W,19,FALSE)</f>
        <v>67.730812897867594</v>
      </c>
      <c r="AN358">
        <f t="shared" si="33"/>
        <v>0.2734582109592516</v>
      </c>
      <c r="AO358">
        <f t="shared" si="34"/>
        <v>0.88041172634978437</v>
      </c>
      <c r="AP358">
        <f t="shared" si="35"/>
        <v>-5.9101042276026305E-2</v>
      </c>
      <c r="AQ358">
        <f>O358-AF358</f>
        <v>-0.14750108956775598</v>
      </c>
      <c r="AR358">
        <f>P358-AG358</f>
        <v>-14.452678741534207</v>
      </c>
      <c r="AS358">
        <f>Q358-AH358</f>
        <v>2.107756631785044</v>
      </c>
      <c r="AT358">
        <f>R358-AI358</f>
        <v>0.43444633382777909</v>
      </c>
      <c r="AU358">
        <f>S358-AJ358</f>
        <v>5.8779690140856502</v>
      </c>
      <c r="AV358">
        <f>T358-AK358</f>
        <v>6.0325067618357338</v>
      </c>
    </row>
    <row r="359" spans="1:48" x14ac:dyDescent="0.25">
      <c r="A359" t="s">
        <v>2161</v>
      </c>
      <c r="B359">
        <v>358</v>
      </c>
      <c r="C359" t="s">
        <v>418</v>
      </c>
      <c r="D359" t="str">
        <f>VLOOKUP($B359,'2011B4'!$B:$U,3,FALSE)</f>
        <v>Y</v>
      </c>
      <c r="E359">
        <f>VLOOKUP($B359,'2011B4'!$B:$U,4,FALSE)</f>
        <v>1939869</v>
      </c>
      <c r="F359">
        <f>VLOOKUP($B359,'2011B4'!$B:$U,5,FALSE)</f>
        <v>1006302</v>
      </c>
      <c r="G359">
        <f>VLOOKUP($B359,'2011B4'!$B:$U,6,FALSE)</f>
        <v>933567</v>
      </c>
      <c r="H359">
        <f>VLOOKUP($B359,'2011B4'!$B:$U,7,FALSE)</f>
        <v>283370</v>
      </c>
      <c r="I359">
        <f>VLOOKUP($B359,'2011B4'!$B:$U,8,FALSE)</f>
        <v>225013</v>
      </c>
      <c r="J359">
        <f>VLOOKUP($B359,'2011B4'!$B:$U,9,FALSE)</f>
        <v>58357</v>
      </c>
      <c r="K359">
        <f>VLOOKUP($B359,'2011B4'!$B:$U,10,FALSE)</f>
        <v>14.607687426315902</v>
      </c>
      <c r="L359">
        <f>VLOOKUP($B359,'2011B4'!$B:$U,11,FALSE)</f>
        <v>22.360384854646021</v>
      </c>
      <c r="M359">
        <f>VLOOKUP($B359,'2011B4'!$B:$U,12,FALSE)</f>
        <v>6.250970739111386</v>
      </c>
      <c r="N359">
        <f>VLOOKUP($B359,'2011B4'!$B:$U,13,FALSE)</f>
        <v>79.406076860641562</v>
      </c>
      <c r="O359">
        <f>VLOOKUP($B359,'2011B4'!$B:$U,14,FALSE)</f>
        <v>20.593923139358434</v>
      </c>
      <c r="P359">
        <f>VLOOKUP($B359,'2011B4'!$B:$U,15,FALSE)</f>
        <v>59.167519497476796</v>
      </c>
      <c r="Q359">
        <f>VLOOKUP($B359,'2011B4'!$B:$U,16,FALSE)</f>
        <v>6.4632812224300382</v>
      </c>
      <c r="R359">
        <f>VLOOKUP($B359,'2011B4'!$B:$U,17,FALSE)</f>
        <v>6.8429967886508809</v>
      </c>
      <c r="S359">
        <f>VLOOKUP($B359,'2011B4'!$B:$U,18,FALSE)</f>
        <v>5.5379892013974663</v>
      </c>
      <c r="T359">
        <f>VLOOKUP($B359,'2011B4'!$B:$U,19,FALSE)</f>
        <v>21.988213290044818</v>
      </c>
      <c r="U359">
        <f>VLOOKUP($B359,'2011B4'!$B:$U,20,FALSE)</f>
        <v>40.832480502523204</v>
      </c>
      <c r="V359">
        <f>VLOOKUP($B359,'2001B4'!$E:$W,3,FALSE)</f>
        <v>2098359</v>
      </c>
      <c r="W359">
        <f>VLOOKUP($B359,'2001B4'!$E:$W,4,FALSE)</f>
        <v>1084417</v>
      </c>
      <c r="X359">
        <f>VLOOKUP($B359,'2001B4'!$E:$W,5,FALSE)</f>
        <v>1013942</v>
      </c>
      <c r="Y359">
        <f>VLOOKUP($B359,'2001B4'!$E:$W,6,FALSE)</f>
        <v>448432</v>
      </c>
      <c r="Z359">
        <f>VLOOKUP($B359,'2001B4'!$E:$W,7,FALSE)</f>
        <v>361664</v>
      </c>
      <c r="AA359">
        <f>VLOOKUP($B359,'2001B4'!$E:$W,8,FALSE)</f>
        <v>86768</v>
      </c>
      <c r="AB359">
        <f>VLOOKUP($B359,'2001B4'!$E:$W,9,FALSE)</f>
        <v>21.370604362742505</v>
      </c>
      <c r="AC359">
        <f>VLOOKUP($B359,'2001B4'!$E:$W,10,FALSE)</f>
        <v>33.351007960959663</v>
      </c>
      <c r="AD359">
        <f>VLOOKUP($B359,'2001B4'!$E:$W,11,FALSE)</f>
        <v>8.557491454146291</v>
      </c>
      <c r="AE359">
        <f>VLOOKUP($B359,'2001B4'!$E:$W,12,FALSE)</f>
        <v>80.650801013308595</v>
      </c>
      <c r="AF359">
        <f>VLOOKUP($B359,'2001B4'!$E:$W,13,FALSE)</f>
        <v>19.349198986691405</v>
      </c>
      <c r="AG359">
        <f>VLOOKUP($B359,'2001B4'!$E:$W,14,FALSE)</f>
        <v>75.545679166517999</v>
      </c>
      <c r="AH359">
        <f>VLOOKUP($B359,'2001B4'!$E:$W,15,FALSE)</f>
        <v>7.6812091911371176</v>
      </c>
      <c r="AI359">
        <f>VLOOKUP($B359,'2001B4'!$E:$W,16,FALSE)</f>
        <v>4.8825685945695225</v>
      </c>
      <c r="AJ359">
        <f>VLOOKUP($B359,'2001B4'!$E:$W,17,FALSE)</f>
        <v>1.6834213437042851</v>
      </c>
      <c r="AK359">
        <f>VLOOKUP($B359,'2001B4'!$E:$W,18,FALSE)</f>
        <v>10.207121704071074</v>
      </c>
      <c r="AL359">
        <f>VLOOKUP($B359,'2001B4'!$E:$W,19,FALSE)</f>
        <v>24.454320833482001</v>
      </c>
      <c r="AN359">
        <f>DistrictMath!J$169</f>
        <v>-6.346082896006692</v>
      </c>
      <c r="AO359">
        <f>DistrictMath!K$169</f>
        <v>-10.974252106172344</v>
      </c>
      <c r="AP359">
        <f>DistrictMath!L$169</f>
        <v>-1.369830953045879</v>
      </c>
      <c r="AQ359">
        <f>DistrictMath!N$169</f>
        <v>3.8073769427886575</v>
      </c>
      <c r="AR359">
        <f>DistrictMath!O$169</f>
        <v>-13.276941692068249</v>
      </c>
      <c r="AS359">
        <f>DistrictMath!P$169</f>
        <v>-1.7016394086917312</v>
      </c>
      <c r="AT359">
        <f>DistrictMath!Q$169</f>
        <v>1.1726224426895442</v>
      </c>
      <c r="AU359">
        <f>DistrictMath!R$169</f>
        <v>3.3550007426936221</v>
      </c>
      <c r="AV359">
        <f>DistrictMath!S$169</f>
        <v>10.450957915376819</v>
      </c>
    </row>
    <row r="360" spans="1:48" x14ac:dyDescent="0.25">
      <c r="A360" t="s">
        <v>3028</v>
      </c>
      <c r="B360">
        <v>359</v>
      </c>
      <c r="C360" t="s">
        <v>419</v>
      </c>
      <c r="D360" t="str">
        <f>VLOOKUP($B360,'2011B4'!$B:$U,3,FALSE)</f>
        <v>Y</v>
      </c>
      <c r="E360">
        <f>VLOOKUP($B360,'2011B4'!$B:$U,4,FALSE)</f>
        <v>726978</v>
      </c>
      <c r="F360">
        <f>VLOOKUP($B360,'2011B4'!$B:$U,5,FALSE)</f>
        <v>369666</v>
      </c>
      <c r="G360">
        <f>VLOOKUP($B360,'2011B4'!$B:$U,6,FALSE)</f>
        <v>357312</v>
      </c>
      <c r="H360">
        <f>VLOOKUP($B360,'2011B4'!$B:$U,7,FALSE)</f>
        <v>117311</v>
      </c>
      <c r="I360">
        <f>VLOOKUP($B360,'2011B4'!$B:$U,8,FALSE)</f>
        <v>82884</v>
      </c>
      <c r="J360">
        <f>VLOOKUP($B360,'2011B4'!$B:$U,9,FALSE)</f>
        <v>34427</v>
      </c>
      <c r="K360">
        <f>VLOOKUP($B360,'2011B4'!$B:$U,10,FALSE)</f>
        <v>16.136801938985773</v>
      </c>
      <c r="L360">
        <f>VLOOKUP($B360,'2011B4'!$B:$U,11,FALSE)</f>
        <v>22.421320868026815</v>
      </c>
      <c r="M360">
        <f>VLOOKUP($B360,'2011B4'!$B:$U,12,FALSE)</f>
        <v>9.6349968654845064</v>
      </c>
      <c r="N360">
        <f>VLOOKUP($B360,'2011B4'!$B:$U,13,FALSE)</f>
        <v>70.653220925573905</v>
      </c>
      <c r="O360">
        <f>VLOOKUP($B360,'2011B4'!$B:$U,14,FALSE)</f>
        <v>29.346779074426099</v>
      </c>
      <c r="P360">
        <f>VLOOKUP($B360,'2011B4'!$B:$U,15,FALSE)</f>
        <v>69.75986906598699</v>
      </c>
      <c r="Q360">
        <f>VLOOKUP($B360,'2011B4'!$B:$U,16,FALSE)</f>
        <v>4.8111430300653817</v>
      </c>
      <c r="R360">
        <f>VLOOKUP($B360,'2011B4'!$B:$U,17,FALSE)</f>
        <v>4.1522107901219831</v>
      </c>
      <c r="S360">
        <f>VLOOKUP($B360,'2011B4'!$B:$U,18,FALSE)</f>
        <v>3.8316952374457638</v>
      </c>
      <c r="T360">
        <f>VLOOKUP($B360,'2011B4'!$B:$U,19,FALSE)</f>
        <v>17.445081876379881</v>
      </c>
      <c r="U360">
        <f>VLOOKUP($B360,'2011B4'!$B:$U,20,FALSE)</f>
        <v>30.24013093401301</v>
      </c>
      <c r="V360" t="e">
        <f>VLOOKUP($B360,'2001B4'!$E:$W,3,FALSE)</f>
        <v>#N/A</v>
      </c>
      <c r="W360" t="e">
        <f>VLOOKUP($B360,'2001B4'!$E:$W,4,FALSE)</f>
        <v>#N/A</v>
      </c>
      <c r="X360" t="e">
        <f>VLOOKUP($B360,'2001B4'!$E:$W,5,FALSE)</f>
        <v>#N/A</v>
      </c>
      <c r="Y360" t="e">
        <f>VLOOKUP($B360,'2001B4'!$E:$W,6,FALSE)</f>
        <v>#N/A</v>
      </c>
      <c r="Z360" t="e">
        <f>VLOOKUP($B360,'2001B4'!$E:$W,7,FALSE)</f>
        <v>#N/A</v>
      </c>
      <c r="AA360" t="e">
        <f>VLOOKUP($B360,'2001B4'!$E:$W,8,FALSE)</f>
        <v>#N/A</v>
      </c>
      <c r="AB360" t="e">
        <f>VLOOKUP($B360,'2001B4'!$E:$W,9,FALSE)</f>
        <v>#N/A</v>
      </c>
      <c r="AC360" t="e">
        <f>VLOOKUP($B360,'2001B4'!$E:$W,10,FALSE)</f>
        <v>#N/A</v>
      </c>
      <c r="AD360" t="e">
        <f>VLOOKUP($B360,'2001B4'!$E:$W,11,FALSE)</f>
        <v>#N/A</v>
      </c>
      <c r="AE360" t="e">
        <f>VLOOKUP($B360,'2001B4'!$E:$W,12,FALSE)</f>
        <v>#N/A</v>
      </c>
      <c r="AF360" t="e">
        <f>VLOOKUP($B360,'2001B4'!$E:$W,13,FALSE)</f>
        <v>#N/A</v>
      </c>
      <c r="AG360" t="e">
        <f>VLOOKUP($B360,'2001B4'!$E:$W,14,FALSE)</f>
        <v>#N/A</v>
      </c>
      <c r="AH360" t="e">
        <f>VLOOKUP($B360,'2001B4'!$E:$W,15,FALSE)</f>
        <v>#N/A</v>
      </c>
      <c r="AI360" t="e">
        <f>VLOOKUP($B360,'2001B4'!$E:$W,16,FALSE)</f>
        <v>#N/A</v>
      </c>
      <c r="AJ360" t="e">
        <f>VLOOKUP($B360,'2001B4'!$E:$W,17,FALSE)</f>
        <v>#N/A</v>
      </c>
      <c r="AK360" t="e">
        <f>VLOOKUP($B360,'2001B4'!$E:$W,18,FALSE)</f>
        <v>#N/A</v>
      </c>
      <c r="AL360" t="e">
        <f>VLOOKUP($B360,'2001B4'!$E:$W,19,FALSE)</f>
        <v>#N/A</v>
      </c>
      <c r="AN360">
        <f>DistrictMath!J$169</f>
        <v>-6.346082896006692</v>
      </c>
      <c r="AO360">
        <f>DistrictMath!K$169</f>
        <v>-10.974252106172344</v>
      </c>
      <c r="AP360">
        <f>DistrictMath!L$169</f>
        <v>-1.369830953045879</v>
      </c>
      <c r="AQ360">
        <f>DistrictMath!N$169</f>
        <v>3.8073769427886575</v>
      </c>
      <c r="AR360">
        <f>DistrictMath!O$169</f>
        <v>-13.276941692068249</v>
      </c>
      <c r="AS360">
        <f>DistrictMath!P$169</f>
        <v>-1.7016394086917312</v>
      </c>
      <c r="AT360">
        <f>DistrictMath!Q$169</f>
        <v>1.1726224426895442</v>
      </c>
      <c r="AU360">
        <f>DistrictMath!R$169</f>
        <v>3.3550007426936221</v>
      </c>
      <c r="AV360">
        <f>DistrictMath!S$169</f>
        <v>10.450957915376819</v>
      </c>
    </row>
    <row r="361" spans="1:48" x14ac:dyDescent="0.25">
      <c r="A361" t="s">
        <v>3029</v>
      </c>
      <c r="B361">
        <v>360</v>
      </c>
      <c r="C361" t="s">
        <v>420</v>
      </c>
      <c r="D361" t="str">
        <f>VLOOKUP($B361,'2011B4'!$B:$U,3,FALSE)</f>
        <v>Y</v>
      </c>
      <c r="E361">
        <f>VLOOKUP($B361,'2011B4'!$B:$U,4,FALSE)</f>
        <v>1734495</v>
      </c>
      <c r="F361">
        <f>VLOOKUP($B361,'2011B4'!$B:$U,5,FALSE)</f>
        <v>890881</v>
      </c>
      <c r="G361">
        <f>VLOOKUP($B361,'2011B4'!$B:$U,6,FALSE)</f>
        <v>843614</v>
      </c>
      <c r="H361">
        <f>VLOOKUP($B361,'2011B4'!$B:$U,7,FALSE)</f>
        <v>327367</v>
      </c>
      <c r="I361">
        <f>VLOOKUP($B361,'2011B4'!$B:$U,8,FALSE)</f>
        <v>262018</v>
      </c>
      <c r="J361">
        <f>VLOOKUP($B361,'2011B4'!$B:$U,9,FALSE)</f>
        <v>65349</v>
      </c>
      <c r="K361">
        <f>VLOOKUP($B361,'2011B4'!$B:$U,10,FALSE)</f>
        <v>18.873908543985426</v>
      </c>
      <c r="L361">
        <f>VLOOKUP($B361,'2011B4'!$B:$U,11,FALSE)</f>
        <v>29.411111023806768</v>
      </c>
      <c r="M361">
        <f>VLOOKUP($B361,'2011B4'!$B:$U,12,FALSE)</f>
        <v>7.7463152579260193</v>
      </c>
      <c r="N361">
        <f>VLOOKUP($B361,'2011B4'!$B:$U,13,FALSE)</f>
        <v>80.038000164952479</v>
      </c>
      <c r="O361">
        <f>VLOOKUP($B361,'2011B4'!$B:$U,14,FALSE)</f>
        <v>19.961999835047514</v>
      </c>
      <c r="P361">
        <f>VLOOKUP($B361,'2011B4'!$B:$U,15,FALSE)</f>
        <v>48.565371586018138</v>
      </c>
      <c r="Q361">
        <f>VLOOKUP($B361,'2011B4'!$B:$U,16,FALSE)</f>
        <v>9.4951537570983024</v>
      </c>
      <c r="R361">
        <f>VLOOKUP($B361,'2011B4'!$B:$U,17,FALSE)</f>
        <v>8.0918357684189299</v>
      </c>
      <c r="S361">
        <f>VLOOKUP($B361,'2011B4'!$B:$U,18,FALSE)</f>
        <v>8.4742811584551898</v>
      </c>
      <c r="T361">
        <f>VLOOKUP($B361,'2011B4'!$B:$U,19,FALSE)</f>
        <v>25.373357730009438</v>
      </c>
      <c r="U361">
        <f>VLOOKUP($B361,'2011B4'!$B:$U,20,FALSE)</f>
        <v>51.434628413981862</v>
      </c>
      <c r="V361" t="e">
        <f>VLOOKUP($B361,'2001B4'!$E:$W,3,FALSE)</f>
        <v>#N/A</v>
      </c>
      <c r="W361" t="e">
        <f>VLOOKUP($B361,'2001B4'!$E:$W,4,FALSE)</f>
        <v>#N/A</v>
      </c>
      <c r="X361" t="e">
        <f>VLOOKUP($B361,'2001B4'!$E:$W,5,FALSE)</f>
        <v>#N/A</v>
      </c>
      <c r="Y361" t="e">
        <f>VLOOKUP($B361,'2001B4'!$E:$W,6,FALSE)</f>
        <v>#N/A</v>
      </c>
      <c r="Z361" t="e">
        <f>VLOOKUP($B361,'2001B4'!$E:$W,7,FALSE)</f>
        <v>#N/A</v>
      </c>
      <c r="AA361" t="e">
        <f>VLOOKUP($B361,'2001B4'!$E:$W,8,FALSE)</f>
        <v>#N/A</v>
      </c>
      <c r="AB361" t="e">
        <f>VLOOKUP($B361,'2001B4'!$E:$W,9,FALSE)</f>
        <v>#N/A</v>
      </c>
      <c r="AC361" t="e">
        <f>VLOOKUP($B361,'2001B4'!$E:$W,10,FALSE)</f>
        <v>#N/A</v>
      </c>
      <c r="AD361" t="e">
        <f>VLOOKUP($B361,'2001B4'!$E:$W,11,FALSE)</f>
        <v>#N/A</v>
      </c>
      <c r="AE361" t="e">
        <f>VLOOKUP($B361,'2001B4'!$E:$W,12,FALSE)</f>
        <v>#N/A</v>
      </c>
      <c r="AF361" t="e">
        <f>VLOOKUP($B361,'2001B4'!$E:$W,13,FALSE)</f>
        <v>#N/A</v>
      </c>
      <c r="AG361" t="e">
        <f>VLOOKUP($B361,'2001B4'!$E:$W,14,FALSE)</f>
        <v>#N/A</v>
      </c>
      <c r="AH361" t="e">
        <f>VLOOKUP($B361,'2001B4'!$E:$W,15,FALSE)</f>
        <v>#N/A</v>
      </c>
      <c r="AI361" t="e">
        <f>VLOOKUP($B361,'2001B4'!$E:$W,16,FALSE)</f>
        <v>#N/A</v>
      </c>
      <c r="AJ361" t="e">
        <f>VLOOKUP($B361,'2001B4'!$E:$W,17,FALSE)</f>
        <v>#N/A</v>
      </c>
      <c r="AK361" t="e">
        <f>VLOOKUP($B361,'2001B4'!$E:$W,18,FALSE)</f>
        <v>#N/A</v>
      </c>
      <c r="AL361" t="e">
        <f>VLOOKUP($B361,'2001B4'!$E:$W,19,FALSE)</f>
        <v>#N/A</v>
      </c>
      <c r="AN361">
        <f>DistrictMath!J$175</f>
        <v>-3.1163284366542854</v>
      </c>
      <c r="AO361">
        <f>DistrictMath!K$175</f>
        <v>-5.6922361434277065</v>
      </c>
      <c r="AP361">
        <f>DistrictMath!L$175</f>
        <v>-0.57040368712990475</v>
      </c>
      <c r="AQ361">
        <f>DistrictMath!N$175</f>
        <v>1.1944224474204361</v>
      </c>
      <c r="AR361">
        <f>DistrictMath!O$175</f>
        <v>-8.1982103909857926</v>
      </c>
      <c r="AS361">
        <f>DistrictMath!P$175</f>
        <v>-3.9172496456270363</v>
      </c>
      <c r="AT361">
        <f>DistrictMath!Q$175</f>
        <v>1.0684795605365709</v>
      </c>
      <c r="AU361">
        <f>DistrictMath!R$175</f>
        <v>4.0013220410295149</v>
      </c>
      <c r="AV361">
        <f>DistrictMath!S$175</f>
        <v>7.0456584350467466</v>
      </c>
    </row>
    <row r="362" spans="1:48" x14ac:dyDescent="0.25">
      <c r="A362" t="s">
        <v>3030</v>
      </c>
      <c r="B362">
        <v>361</v>
      </c>
      <c r="C362" t="s">
        <v>421</v>
      </c>
      <c r="D362" t="str">
        <f>VLOOKUP($B362,'2011B4'!$B:$U,3,FALSE)</f>
        <v>Y</v>
      </c>
      <c r="E362">
        <f>VLOOKUP($B362,'2011B4'!$B:$U,4,FALSE)</f>
        <v>949443</v>
      </c>
      <c r="F362">
        <f>VLOOKUP($B362,'2011B4'!$B:$U,5,FALSE)</f>
        <v>494230</v>
      </c>
      <c r="G362">
        <f>VLOOKUP($B362,'2011B4'!$B:$U,6,FALSE)</f>
        <v>455213</v>
      </c>
      <c r="H362">
        <f>VLOOKUP($B362,'2011B4'!$B:$U,7,FALSE)</f>
        <v>221128</v>
      </c>
      <c r="I362">
        <f>VLOOKUP($B362,'2011B4'!$B:$U,8,FALSE)</f>
        <v>183415</v>
      </c>
      <c r="J362">
        <f>VLOOKUP($B362,'2011B4'!$B:$U,9,FALSE)</f>
        <v>37713</v>
      </c>
      <c r="K362">
        <f>VLOOKUP($B362,'2011B4'!$B:$U,10,FALSE)</f>
        <v>23.290287041981454</v>
      </c>
      <c r="L362">
        <f>VLOOKUP($B362,'2011B4'!$B:$U,11,FALSE)</f>
        <v>37.111263986403095</v>
      </c>
      <c r="M362">
        <f>VLOOKUP($B362,'2011B4'!$B:$U,12,FALSE)</f>
        <v>8.2846930997137616</v>
      </c>
      <c r="N362">
        <f>VLOOKUP($B362,'2011B4'!$B:$U,13,FALSE)</f>
        <v>82.945172027061247</v>
      </c>
      <c r="O362">
        <f>VLOOKUP($B362,'2011B4'!$B:$U,14,FALSE)</f>
        <v>17.05482797293875</v>
      </c>
      <c r="P362">
        <f>VLOOKUP($B362,'2011B4'!$B:$U,15,FALSE)</f>
        <v>37.281574472703596</v>
      </c>
      <c r="Q362">
        <f>VLOOKUP($B362,'2011B4'!$B:$U,16,FALSE)</f>
        <v>20.799717810498898</v>
      </c>
      <c r="R362">
        <f>VLOOKUP($B362,'2011B4'!$B:$U,17,FALSE)</f>
        <v>10.064758872689122</v>
      </c>
      <c r="S362">
        <f>VLOOKUP($B362,'2011B4'!$B:$U,18,FALSE)</f>
        <v>7.532288990991642</v>
      </c>
      <c r="T362">
        <f>VLOOKUP($B362,'2011B4'!$B:$U,19,FALSE)</f>
        <v>24.321659853116749</v>
      </c>
      <c r="U362">
        <f>VLOOKUP($B362,'2011B4'!$B:$U,20,FALSE)</f>
        <v>62.718425527296411</v>
      </c>
      <c r="V362" t="e">
        <f>VLOOKUP($B362,'2001B4'!$E:$W,3,FALSE)</f>
        <v>#N/A</v>
      </c>
      <c r="W362" t="e">
        <f>VLOOKUP($B362,'2001B4'!$E:$W,4,FALSE)</f>
        <v>#N/A</v>
      </c>
      <c r="X362" t="e">
        <f>VLOOKUP($B362,'2001B4'!$E:$W,5,FALSE)</f>
        <v>#N/A</v>
      </c>
      <c r="Y362" t="e">
        <f>VLOOKUP($B362,'2001B4'!$E:$W,6,FALSE)</f>
        <v>#N/A</v>
      </c>
      <c r="Z362" t="e">
        <f>VLOOKUP($B362,'2001B4'!$E:$W,7,FALSE)</f>
        <v>#N/A</v>
      </c>
      <c r="AA362" t="e">
        <f>VLOOKUP($B362,'2001B4'!$E:$W,8,FALSE)</f>
        <v>#N/A</v>
      </c>
      <c r="AB362" t="e">
        <f>VLOOKUP($B362,'2001B4'!$E:$W,9,FALSE)</f>
        <v>#N/A</v>
      </c>
      <c r="AC362" t="e">
        <f>VLOOKUP($B362,'2001B4'!$E:$W,10,FALSE)</f>
        <v>#N/A</v>
      </c>
      <c r="AD362" t="e">
        <f>VLOOKUP($B362,'2001B4'!$E:$W,11,FALSE)</f>
        <v>#N/A</v>
      </c>
      <c r="AE362" t="e">
        <f>VLOOKUP($B362,'2001B4'!$E:$W,12,FALSE)</f>
        <v>#N/A</v>
      </c>
      <c r="AF362" t="e">
        <f>VLOOKUP($B362,'2001B4'!$E:$W,13,FALSE)</f>
        <v>#N/A</v>
      </c>
      <c r="AG362" t="e">
        <f>VLOOKUP($B362,'2001B4'!$E:$W,14,FALSE)</f>
        <v>#N/A</v>
      </c>
      <c r="AH362" t="e">
        <f>VLOOKUP($B362,'2001B4'!$E:$W,15,FALSE)</f>
        <v>#N/A</v>
      </c>
      <c r="AI362" t="e">
        <f>VLOOKUP($B362,'2001B4'!$E:$W,16,FALSE)</f>
        <v>#N/A</v>
      </c>
      <c r="AJ362" t="e">
        <f>VLOOKUP($B362,'2001B4'!$E:$W,17,FALSE)</f>
        <v>#N/A</v>
      </c>
      <c r="AK362" t="e">
        <f>VLOOKUP($B362,'2001B4'!$E:$W,18,FALSE)</f>
        <v>#N/A</v>
      </c>
      <c r="AL362" t="e">
        <f>VLOOKUP($B362,'2001B4'!$E:$W,19,FALSE)</f>
        <v>#N/A</v>
      </c>
      <c r="AN362">
        <f>DistrictMath!J$175</f>
        <v>-3.1163284366542854</v>
      </c>
      <c r="AO362">
        <f>DistrictMath!K$175</f>
        <v>-5.6922361434277065</v>
      </c>
      <c r="AP362">
        <f>DistrictMath!L$175</f>
        <v>-0.57040368712990475</v>
      </c>
      <c r="AQ362">
        <f>DistrictMath!N$175</f>
        <v>1.1944224474204361</v>
      </c>
      <c r="AR362">
        <f>DistrictMath!O$175</f>
        <v>-8.1982103909857926</v>
      </c>
      <c r="AS362">
        <f>DistrictMath!P$175</f>
        <v>-3.9172496456270363</v>
      </c>
      <c r="AT362">
        <f>DistrictMath!Q$175</f>
        <v>1.0684795605365709</v>
      </c>
      <c r="AU362">
        <f>DistrictMath!R$175</f>
        <v>4.0013220410295149</v>
      </c>
      <c r="AV362">
        <f>DistrictMath!S$175</f>
        <v>7.0456584350467466</v>
      </c>
    </row>
    <row r="363" spans="1:48" x14ac:dyDescent="0.25">
      <c r="A363" t="s">
        <v>2179</v>
      </c>
      <c r="B363">
        <v>362</v>
      </c>
      <c r="C363" t="s">
        <v>422</v>
      </c>
      <c r="D363" t="str">
        <f>VLOOKUP($B363,'2011B4'!$B:$U,3,FALSE)</f>
        <v>Y</v>
      </c>
      <c r="E363">
        <f>VLOOKUP($B363,'2011B4'!$B:$U,4,FALSE)</f>
        <v>1321442</v>
      </c>
      <c r="F363">
        <f>VLOOKUP($B363,'2011B4'!$B:$U,5,FALSE)</f>
        <v>668514</v>
      </c>
      <c r="G363">
        <f>VLOOKUP($B363,'2011B4'!$B:$U,6,FALSE)</f>
        <v>652928</v>
      </c>
      <c r="H363">
        <f>VLOOKUP($B363,'2011B4'!$B:$U,7,FALSE)</f>
        <v>237389</v>
      </c>
      <c r="I363">
        <f>VLOOKUP($B363,'2011B4'!$B:$U,8,FALSE)</f>
        <v>172059</v>
      </c>
      <c r="J363">
        <f>VLOOKUP($B363,'2011B4'!$B:$U,9,FALSE)</f>
        <v>65330</v>
      </c>
      <c r="K363">
        <f>VLOOKUP($B363,'2011B4'!$B:$U,10,FALSE)</f>
        <v>17.964390415924424</v>
      </c>
      <c r="L363">
        <f>VLOOKUP($B363,'2011B4'!$B:$U,11,FALSE)</f>
        <v>25.737531300765575</v>
      </c>
      <c r="M363">
        <f>VLOOKUP($B363,'2011B4'!$B:$U,12,FALSE)</f>
        <v>10.005697412272104</v>
      </c>
      <c r="N363">
        <f>VLOOKUP($B363,'2011B4'!$B:$U,13,FALSE)</f>
        <v>72.479769492267963</v>
      </c>
      <c r="O363">
        <f>VLOOKUP($B363,'2011B4'!$B:$U,14,FALSE)</f>
        <v>27.520230507732034</v>
      </c>
      <c r="P363">
        <f>VLOOKUP($B363,'2011B4'!$B:$U,15,FALSE)</f>
        <v>66.125641878941323</v>
      </c>
      <c r="Q363">
        <f>VLOOKUP($B363,'2011B4'!$B:$U,16,FALSE)</f>
        <v>8.0273306682280978</v>
      </c>
      <c r="R363">
        <f>VLOOKUP($B363,'2011B4'!$B:$U,17,FALSE)</f>
        <v>5.4863536221139144</v>
      </c>
      <c r="S363">
        <f>VLOOKUP($B363,'2011B4'!$B:$U,18,FALSE)</f>
        <v>3.225928749857828</v>
      </c>
      <c r="T363">
        <f>VLOOKUP($B363,'2011B4'!$B:$U,19,FALSE)</f>
        <v>17.134745080858842</v>
      </c>
      <c r="U363">
        <f>VLOOKUP($B363,'2011B4'!$B:$U,20,FALSE)</f>
        <v>33.874358121058684</v>
      </c>
      <c r="V363">
        <f>VLOOKUP($B363,'2001B4'!$E:$W,3,FALSE)</f>
        <v>1759602</v>
      </c>
      <c r="W363">
        <f>VLOOKUP($B363,'2001B4'!$E:$W,4,FALSE)</f>
        <v>897364</v>
      </c>
      <c r="X363">
        <f>VLOOKUP($B363,'2001B4'!$E:$W,5,FALSE)</f>
        <v>862238</v>
      </c>
      <c r="Y363">
        <f>VLOOKUP($B363,'2001B4'!$E:$W,6,FALSE)</f>
        <v>480436</v>
      </c>
      <c r="Z363">
        <f>VLOOKUP($B363,'2001B4'!$E:$W,7,FALSE)</f>
        <v>368842</v>
      </c>
      <c r="AA363">
        <f>VLOOKUP($B363,'2001B4'!$E:$W,8,FALSE)</f>
        <v>111594</v>
      </c>
      <c r="AB363">
        <f>VLOOKUP($B363,'2001B4'!$E:$W,9,FALSE)</f>
        <v>27.303674353632239</v>
      </c>
      <c r="AC363">
        <f>VLOOKUP($B363,'2001B4'!$E:$W,10,FALSE)</f>
        <v>41.102830066728771</v>
      </c>
      <c r="AD363">
        <f>VLOOKUP($B363,'2001B4'!$E:$W,11,FALSE)</f>
        <v>12.942366260823579</v>
      </c>
      <c r="AE363">
        <f>VLOOKUP($B363,'2001B4'!$E:$W,12,FALSE)</f>
        <v>76.772348450157764</v>
      </c>
      <c r="AF363">
        <f>VLOOKUP($B363,'2001B4'!$E:$W,13,FALSE)</f>
        <v>23.227651549842225</v>
      </c>
      <c r="AG363">
        <f>VLOOKUP($B363,'2001B4'!$E:$W,14,FALSE)</f>
        <v>75.595500753482256</v>
      </c>
      <c r="AH363">
        <f>VLOOKUP($B363,'2001B4'!$E:$W,15,FALSE)</f>
        <v>9.4066639469148861</v>
      </c>
      <c r="AI363">
        <f>VLOOKUP($B363,'2001B4'!$E:$W,16,FALSE)</f>
        <v>4.6632642016834707</v>
      </c>
      <c r="AJ363">
        <f>VLOOKUP($B363,'2001B4'!$E:$W,17,FALSE)</f>
        <v>2.0452255867586944</v>
      </c>
      <c r="AK363">
        <f>VLOOKUP($B363,'2001B4'!$E:$W,18,FALSE)</f>
        <v>8.2893455111606951</v>
      </c>
      <c r="AL363">
        <f>VLOOKUP($B363,'2001B4'!$E:$W,19,FALSE)</f>
        <v>24.404499246517744</v>
      </c>
      <c r="AN363">
        <f>DistrictMath!J$181</f>
        <v>-10.262077825563861</v>
      </c>
      <c r="AO363">
        <f>DistrictMath!K$181</f>
        <v>-16.110097075255396</v>
      </c>
      <c r="AP363">
        <f>DistrictMath!L$181</f>
        <v>-4.1136232618051611</v>
      </c>
      <c r="AQ363">
        <f>DistrictMath!N$181</f>
        <v>2.2564443276692288</v>
      </c>
      <c r="AR363">
        <f>DistrictMath!O$181</f>
        <v>-12.325954280000239</v>
      </c>
      <c r="AS363">
        <f>DistrictMath!P$181</f>
        <v>-1.3311308233957835</v>
      </c>
      <c r="AT363">
        <f>DistrictMath!Q$181</f>
        <v>1.5289408199692467</v>
      </c>
      <c r="AU363">
        <f>DistrictMath!R$181</f>
        <v>1.8219858932094168</v>
      </c>
      <c r="AV363">
        <f>DistrictMath!S$181</f>
        <v>10.306158390217357</v>
      </c>
    </row>
    <row r="364" spans="1:48" x14ac:dyDescent="0.25">
      <c r="A364" t="s">
        <v>3031</v>
      </c>
      <c r="B364">
        <v>363</v>
      </c>
      <c r="C364" t="s">
        <v>423</v>
      </c>
      <c r="D364" t="str">
        <f>VLOOKUP($B364,'2011B4'!$B:$U,3,FALSE)</f>
        <v>Y</v>
      </c>
      <c r="E364">
        <f>VLOOKUP($B364,'2011B4'!$B:$U,4,FALSE)</f>
        <v>791042</v>
      </c>
      <c r="F364">
        <f>VLOOKUP($B364,'2011B4'!$B:$U,5,FALSE)</f>
        <v>404830</v>
      </c>
      <c r="G364">
        <f>VLOOKUP($B364,'2011B4'!$B:$U,6,FALSE)</f>
        <v>386212</v>
      </c>
      <c r="H364">
        <f>VLOOKUP($B364,'2011B4'!$B:$U,7,FALSE)</f>
        <v>122612</v>
      </c>
      <c r="I364">
        <f>VLOOKUP($B364,'2011B4'!$B:$U,8,FALSE)</f>
        <v>96199</v>
      </c>
      <c r="J364">
        <f>VLOOKUP($B364,'2011B4'!$B:$U,9,FALSE)</f>
        <v>26413</v>
      </c>
      <c r="K364">
        <f>VLOOKUP($B364,'2011B4'!$B:$U,10,FALSE)</f>
        <v>15.500061943613613</v>
      </c>
      <c r="L364">
        <f>VLOOKUP($B364,'2011B4'!$B:$U,11,FALSE)</f>
        <v>23.762814020700045</v>
      </c>
      <c r="M364">
        <f>VLOOKUP($B364,'2011B4'!$B:$U,12,FALSE)</f>
        <v>6.8389899847752016</v>
      </c>
      <c r="N364">
        <f>VLOOKUP($B364,'2011B4'!$B:$U,13,FALSE)</f>
        <v>78.458062832349199</v>
      </c>
      <c r="O364">
        <f>VLOOKUP($B364,'2011B4'!$B:$U,14,FALSE)</f>
        <v>21.541937167650801</v>
      </c>
      <c r="P364">
        <f>VLOOKUP($B364,'2011B4'!$B:$U,15,FALSE)</f>
        <v>57.739862329951393</v>
      </c>
      <c r="Q364">
        <f>VLOOKUP($B364,'2011B4'!$B:$U,16,FALSE)</f>
        <v>8.1688578605682967</v>
      </c>
      <c r="R364">
        <f>VLOOKUP($B364,'2011B4'!$B:$U,17,FALSE)</f>
        <v>7.5588033797670695</v>
      </c>
      <c r="S364">
        <f>VLOOKUP($B364,'2011B4'!$B:$U,18,FALSE)</f>
        <v>5.1087984862819296</v>
      </c>
      <c r="T364">
        <f>VLOOKUP($B364,'2011B4'!$B:$U,19,FALSE)</f>
        <v>21.423677943431315</v>
      </c>
      <c r="U364">
        <f>VLOOKUP($B364,'2011B4'!$B:$U,20,FALSE)</f>
        <v>42.260137670048607</v>
      </c>
      <c r="V364" t="e">
        <f>VLOOKUP($B364,'2001B4'!$E:$W,3,FALSE)</f>
        <v>#N/A</v>
      </c>
      <c r="W364" t="e">
        <f>VLOOKUP($B364,'2001B4'!$E:$W,4,FALSE)</f>
        <v>#N/A</v>
      </c>
      <c r="X364" t="e">
        <f>VLOOKUP($B364,'2001B4'!$E:$W,5,FALSE)</f>
        <v>#N/A</v>
      </c>
      <c r="Y364" t="e">
        <f>VLOOKUP($B364,'2001B4'!$E:$W,6,FALSE)</f>
        <v>#N/A</v>
      </c>
      <c r="Z364" t="e">
        <f>VLOOKUP($B364,'2001B4'!$E:$W,7,FALSE)</f>
        <v>#N/A</v>
      </c>
      <c r="AA364" t="e">
        <f>VLOOKUP($B364,'2001B4'!$E:$W,8,FALSE)</f>
        <v>#N/A</v>
      </c>
      <c r="AB364" t="e">
        <f>VLOOKUP($B364,'2001B4'!$E:$W,9,FALSE)</f>
        <v>#N/A</v>
      </c>
      <c r="AC364" t="e">
        <f>VLOOKUP($B364,'2001B4'!$E:$W,10,FALSE)</f>
        <v>#N/A</v>
      </c>
      <c r="AD364" t="e">
        <f>VLOOKUP($B364,'2001B4'!$E:$W,11,FALSE)</f>
        <v>#N/A</v>
      </c>
      <c r="AE364" t="e">
        <f>VLOOKUP($B364,'2001B4'!$E:$W,12,FALSE)</f>
        <v>#N/A</v>
      </c>
      <c r="AF364" t="e">
        <f>VLOOKUP($B364,'2001B4'!$E:$W,13,FALSE)</f>
        <v>#N/A</v>
      </c>
      <c r="AG364" t="e">
        <f>VLOOKUP($B364,'2001B4'!$E:$W,14,FALSE)</f>
        <v>#N/A</v>
      </c>
      <c r="AH364" t="e">
        <f>VLOOKUP($B364,'2001B4'!$E:$W,15,FALSE)</f>
        <v>#N/A</v>
      </c>
      <c r="AI364" t="e">
        <f>VLOOKUP($B364,'2001B4'!$E:$W,16,FALSE)</f>
        <v>#N/A</v>
      </c>
      <c r="AJ364" t="e">
        <f>VLOOKUP($B364,'2001B4'!$E:$W,17,FALSE)</f>
        <v>#N/A</v>
      </c>
      <c r="AK364" t="e">
        <f>VLOOKUP($B364,'2001B4'!$E:$W,18,FALSE)</f>
        <v>#N/A</v>
      </c>
      <c r="AL364" t="e">
        <f>VLOOKUP($B364,'2001B4'!$E:$W,19,FALSE)</f>
        <v>#N/A</v>
      </c>
      <c r="AN364">
        <f>DistrictMath!J$181</f>
        <v>-10.262077825563861</v>
      </c>
      <c r="AO364">
        <f>DistrictMath!K$181</f>
        <v>-16.110097075255396</v>
      </c>
      <c r="AP364">
        <f>DistrictMath!L$181</f>
        <v>-4.1136232618051611</v>
      </c>
      <c r="AQ364">
        <f>DistrictMath!N$181</f>
        <v>2.2564443276692288</v>
      </c>
      <c r="AR364">
        <f>DistrictMath!O$181</f>
        <v>-12.325954280000239</v>
      </c>
      <c r="AS364">
        <f>DistrictMath!P$181</f>
        <v>-1.3311308233957835</v>
      </c>
      <c r="AT364">
        <f>DistrictMath!Q$181</f>
        <v>1.5289408199692467</v>
      </c>
      <c r="AU364">
        <f>DistrictMath!R$181</f>
        <v>1.8219858932094168</v>
      </c>
      <c r="AV364">
        <f>DistrictMath!S$181</f>
        <v>10.306158390217357</v>
      </c>
    </row>
    <row r="365" spans="1:48" x14ac:dyDescent="0.25">
      <c r="A365" t="s">
        <v>2185</v>
      </c>
      <c r="B365">
        <v>364</v>
      </c>
      <c r="C365" t="s">
        <v>424</v>
      </c>
      <c r="D365" t="str">
        <f>VLOOKUP($B365,'2011B4'!$B:$U,3,FALSE)</f>
        <v>Y</v>
      </c>
      <c r="E365">
        <f>VLOOKUP($B365,'2011B4'!$B:$U,4,FALSE)</f>
        <v>2914253</v>
      </c>
      <c r="F365">
        <f>VLOOKUP($B365,'2011B4'!$B:$U,5,FALSE)</f>
        <v>1494937</v>
      </c>
      <c r="G365">
        <f>VLOOKUP($B365,'2011B4'!$B:$U,6,FALSE)</f>
        <v>1419316</v>
      </c>
      <c r="H365">
        <f>VLOOKUP($B365,'2011B4'!$B:$U,7,FALSE)</f>
        <v>756841</v>
      </c>
      <c r="I365">
        <f>VLOOKUP($B365,'2011B4'!$B:$U,8,FALSE)</f>
        <v>554311</v>
      </c>
      <c r="J365">
        <f>VLOOKUP($B365,'2011B4'!$B:$U,9,FALSE)</f>
        <v>202530</v>
      </c>
      <c r="K365">
        <f>VLOOKUP($B365,'2011B4'!$B:$U,10,FALSE)</f>
        <v>25.970325843363636</v>
      </c>
      <c r="L365">
        <f>VLOOKUP($B365,'2011B4'!$B:$U,11,FALSE)</f>
        <v>37.079221398627496</v>
      </c>
      <c r="M365">
        <f>VLOOKUP($B365,'2011B4'!$B:$U,12,FALSE)</f>
        <v>14.26954955767426</v>
      </c>
      <c r="N365">
        <f>VLOOKUP($B365,'2011B4'!$B:$U,13,FALSE)</f>
        <v>73.240086094701525</v>
      </c>
      <c r="O365">
        <f>VLOOKUP($B365,'2011B4'!$B:$U,14,FALSE)</f>
        <v>26.759913905298472</v>
      </c>
      <c r="P365">
        <f>VLOOKUP($B365,'2011B4'!$B:$U,15,FALSE)</f>
        <v>42.315625078451092</v>
      </c>
      <c r="Q365">
        <f>VLOOKUP($B365,'2011B4'!$B:$U,16,FALSE)</f>
        <v>9.7588529162664273</v>
      </c>
      <c r="R365">
        <f>VLOOKUP($B365,'2011B4'!$B:$U,17,FALSE)</f>
        <v>9.5267037594422082</v>
      </c>
      <c r="S365">
        <f>VLOOKUP($B365,'2011B4'!$B:$U,18,FALSE)</f>
        <v>6.9581325536010858</v>
      </c>
      <c r="T365">
        <f>VLOOKUP($B365,'2011B4'!$B:$U,19,FALSE)</f>
        <v>31.440685692239189</v>
      </c>
      <c r="U365">
        <f>VLOOKUP($B365,'2011B4'!$B:$U,20,FALSE)</f>
        <v>57.684374921548908</v>
      </c>
      <c r="V365">
        <f>VLOOKUP($B365,'2001B4'!$E:$W,3,FALSE)</f>
        <v>2785064</v>
      </c>
      <c r="W365">
        <f>VLOOKUP($B365,'2001B4'!$E:$W,4,FALSE)</f>
        <v>1436976</v>
      </c>
      <c r="X365">
        <f>VLOOKUP($B365,'2001B4'!$E:$W,5,FALSE)</f>
        <v>1348088</v>
      </c>
      <c r="Y365">
        <f>VLOOKUP($B365,'2001B4'!$E:$W,6,FALSE)</f>
        <v>753022</v>
      </c>
      <c r="Z365">
        <f>VLOOKUP($B365,'2001B4'!$E:$W,7,FALSE)</f>
        <v>558911</v>
      </c>
      <c r="AA365">
        <f>VLOOKUP($B365,'2001B4'!$E:$W,8,FALSE)</f>
        <v>194111</v>
      </c>
      <c r="AB365">
        <f>VLOOKUP($B365,'2001B4'!$E:$W,9,FALSE)</f>
        <v>27.037870583943491</v>
      </c>
      <c r="AC365">
        <f>VLOOKUP($B365,'2001B4'!$E:$W,10,FALSE)</f>
        <v>38.89494326975538</v>
      </c>
      <c r="AD365">
        <f>VLOOKUP($B365,'2001B4'!$E:$W,11,FALSE)</f>
        <v>14.398985822883967</v>
      </c>
      <c r="AE365">
        <f>VLOOKUP($B365,'2001B4'!$E:$W,12,FALSE)</f>
        <v>74.22239987676322</v>
      </c>
      <c r="AF365">
        <f>VLOOKUP($B365,'2001B4'!$E:$W,13,FALSE)</f>
        <v>25.77760012323677</v>
      </c>
      <c r="AG365">
        <f>VLOOKUP($B365,'2001B4'!$E:$W,14,FALSE)</f>
        <v>57.029409499324053</v>
      </c>
      <c r="AH365">
        <f>VLOOKUP($B365,'2001B4'!$E:$W,15,FALSE)</f>
        <v>10.870333137677253</v>
      </c>
      <c r="AI365">
        <f>VLOOKUP($B365,'2001B4'!$E:$W,16,FALSE)</f>
        <v>8.3284419313114348</v>
      </c>
      <c r="AJ365">
        <f>VLOOKUP($B365,'2001B4'!$E:$W,17,FALSE)</f>
        <v>3.4810403945701451</v>
      </c>
      <c r="AK365">
        <f>VLOOKUP($B365,'2001B4'!$E:$W,18,FALSE)</f>
        <v>20.290775037117108</v>
      </c>
      <c r="AL365">
        <f>VLOOKUP($B365,'2001B4'!$E:$W,19,FALSE)</f>
        <v>42.970590500675947</v>
      </c>
      <c r="AN365">
        <f>DistrictMath!J$187</f>
        <v>-0.63358845711049483</v>
      </c>
      <c r="AO365">
        <f>DistrictMath!K$187</f>
        <v>-2.0963681490471657</v>
      </c>
      <c r="AP365">
        <f>DistrictMath!L$187</f>
        <v>1.1396386137181143</v>
      </c>
      <c r="AQ365">
        <f>DistrictMath!N$187</f>
        <v>2.9944565669628957</v>
      </c>
      <c r="AR365">
        <f>DistrictMath!O$187</f>
        <v>-8.1880726023387993</v>
      </c>
      <c r="AS365">
        <f>DistrictMath!P$187</f>
        <v>-2.1661279697958378</v>
      </c>
      <c r="AT365">
        <f>DistrictMath!Q$187</f>
        <v>0.10134592003504572</v>
      </c>
      <c r="AU365">
        <f>DistrictMath!R$187</f>
        <v>2.5059168152310689</v>
      </c>
      <c r="AV365">
        <f>DistrictMath!S$187</f>
        <v>7.7469378368685256</v>
      </c>
    </row>
    <row r="366" spans="1:48" x14ac:dyDescent="0.25">
      <c r="A366" t="s">
        <v>3032</v>
      </c>
      <c r="B366">
        <v>365</v>
      </c>
      <c r="C366" t="s">
        <v>425</v>
      </c>
      <c r="D366" t="str">
        <f>VLOOKUP($B366,'2011B4'!$B:$U,3,FALSE)</f>
        <v>Y</v>
      </c>
      <c r="E366">
        <f>VLOOKUP($B366,'2011B4'!$B:$U,4,FALSE)</f>
        <v>531885</v>
      </c>
      <c r="F366">
        <f>VLOOKUP($B366,'2011B4'!$B:$U,5,FALSE)</f>
        <v>266335</v>
      </c>
      <c r="G366">
        <f>VLOOKUP($B366,'2011B4'!$B:$U,6,FALSE)</f>
        <v>265550</v>
      </c>
      <c r="H366">
        <f>VLOOKUP($B366,'2011B4'!$B:$U,7,FALSE)</f>
        <v>153087</v>
      </c>
      <c r="I366">
        <f>VLOOKUP($B366,'2011B4'!$B:$U,8,FALSE)</f>
        <v>93812</v>
      </c>
      <c r="J366">
        <f>VLOOKUP($B366,'2011B4'!$B:$U,9,FALSE)</f>
        <v>59275</v>
      </c>
      <c r="K366">
        <f>VLOOKUP($B366,'2011B4'!$B:$U,10,FALSE)</f>
        <v>28.781973546913335</v>
      </c>
      <c r="L366">
        <f>VLOOKUP($B366,'2011B4'!$B:$U,11,FALSE)</f>
        <v>35.223308990557008</v>
      </c>
      <c r="M366">
        <f>VLOOKUP($B366,'2011B4'!$B:$U,12,FALSE)</f>
        <v>22.32159668612314</v>
      </c>
      <c r="N366">
        <f>VLOOKUP($B366,'2011B4'!$B:$U,13,FALSE)</f>
        <v>61.280187083161863</v>
      </c>
      <c r="O366">
        <f>VLOOKUP($B366,'2011B4'!$B:$U,14,FALSE)</f>
        <v>38.719812916838137</v>
      </c>
      <c r="P366">
        <f>VLOOKUP($B366,'2011B4'!$B:$U,15,FALSE)</f>
        <v>81.103555494588051</v>
      </c>
      <c r="Q366">
        <f>VLOOKUP($B366,'2011B4'!$B:$U,16,FALSE)</f>
        <v>3.4901722549922596</v>
      </c>
      <c r="R366">
        <f>VLOOKUP($B366,'2011B4'!$B:$U,17,FALSE)</f>
        <v>3.0067869904041493</v>
      </c>
      <c r="S366">
        <f>VLOOKUP($B366,'2011B4'!$B:$U,18,FALSE)</f>
        <v>1.1856003449019186</v>
      </c>
      <c r="T366">
        <f>VLOOKUP($B366,'2011B4'!$B:$U,19,FALSE)</f>
        <v>11.213884915113628</v>
      </c>
      <c r="U366">
        <f>VLOOKUP($B366,'2011B4'!$B:$U,20,FALSE)</f>
        <v>18.896444505411957</v>
      </c>
      <c r="V366" t="e">
        <f>VLOOKUP($B366,'2001B4'!$E:$W,3,FALSE)</f>
        <v>#N/A</v>
      </c>
      <c r="W366" t="e">
        <f>VLOOKUP($B366,'2001B4'!$E:$W,4,FALSE)</f>
        <v>#N/A</v>
      </c>
      <c r="X366" t="e">
        <f>VLOOKUP($B366,'2001B4'!$E:$W,5,FALSE)</f>
        <v>#N/A</v>
      </c>
      <c r="Y366" t="e">
        <f>VLOOKUP($B366,'2001B4'!$E:$W,6,FALSE)</f>
        <v>#N/A</v>
      </c>
      <c r="Z366" t="e">
        <f>VLOOKUP($B366,'2001B4'!$E:$W,7,FALSE)</f>
        <v>#N/A</v>
      </c>
      <c r="AA366" t="e">
        <f>VLOOKUP($B366,'2001B4'!$E:$W,8,FALSE)</f>
        <v>#N/A</v>
      </c>
      <c r="AB366" t="e">
        <f>VLOOKUP($B366,'2001B4'!$E:$W,9,FALSE)</f>
        <v>#N/A</v>
      </c>
      <c r="AC366" t="e">
        <f>VLOOKUP($B366,'2001B4'!$E:$W,10,FALSE)</f>
        <v>#N/A</v>
      </c>
      <c r="AD366" t="e">
        <f>VLOOKUP($B366,'2001B4'!$E:$W,11,FALSE)</f>
        <v>#N/A</v>
      </c>
      <c r="AE366" t="e">
        <f>VLOOKUP($B366,'2001B4'!$E:$W,12,FALSE)</f>
        <v>#N/A</v>
      </c>
      <c r="AF366" t="e">
        <f>VLOOKUP($B366,'2001B4'!$E:$W,13,FALSE)</f>
        <v>#N/A</v>
      </c>
      <c r="AG366" t="e">
        <f>VLOOKUP($B366,'2001B4'!$E:$W,14,FALSE)</f>
        <v>#N/A</v>
      </c>
      <c r="AH366" t="e">
        <f>VLOOKUP($B366,'2001B4'!$E:$W,15,FALSE)</f>
        <v>#N/A</v>
      </c>
      <c r="AI366" t="e">
        <f>VLOOKUP($B366,'2001B4'!$E:$W,16,FALSE)</f>
        <v>#N/A</v>
      </c>
      <c r="AJ366" t="e">
        <f>VLOOKUP($B366,'2001B4'!$E:$W,17,FALSE)</f>
        <v>#N/A</v>
      </c>
      <c r="AK366" t="e">
        <f>VLOOKUP($B366,'2001B4'!$E:$W,18,FALSE)</f>
        <v>#N/A</v>
      </c>
      <c r="AL366" t="e">
        <f>VLOOKUP($B366,'2001B4'!$E:$W,19,FALSE)</f>
        <v>#N/A</v>
      </c>
      <c r="AN366">
        <f>DistrictMath!J$187</f>
        <v>-0.63358845711049483</v>
      </c>
      <c r="AO366">
        <f>DistrictMath!K$187</f>
        <v>-2.0963681490471657</v>
      </c>
      <c r="AP366">
        <f>DistrictMath!L$187</f>
        <v>1.1396386137181143</v>
      </c>
      <c r="AQ366">
        <f>DistrictMath!N$187</f>
        <v>2.9944565669628957</v>
      </c>
      <c r="AR366">
        <f>DistrictMath!O$187</f>
        <v>-8.1880726023387993</v>
      </c>
      <c r="AS366">
        <f>DistrictMath!P$187</f>
        <v>-2.1661279697958378</v>
      </c>
      <c r="AT366">
        <f>DistrictMath!Q$187</f>
        <v>0.10134592003504572</v>
      </c>
      <c r="AU366">
        <f>DistrictMath!R$187</f>
        <v>2.5059168152310689</v>
      </c>
      <c r="AV366">
        <f>DistrictMath!S$187</f>
        <v>7.7469378368685256</v>
      </c>
    </row>
    <row r="367" spans="1:48" x14ac:dyDescent="0.25">
      <c r="A367" t="s">
        <v>2189</v>
      </c>
      <c r="B367">
        <v>366</v>
      </c>
      <c r="C367" t="s">
        <v>426</v>
      </c>
      <c r="D367" t="str">
        <f>VLOOKUP($B367,'2011B4'!$B:$U,3,FALSE)</f>
        <v>Y</v>
      </c>
      <c r="E367">
        <f>VLOOKUP($B367,'2011B4'!$B:$U,4,FALSE)</f>
        <v>1025213</v>
      </c>
      <c r="F367">
        <f>VLOOKUP($B367,'2011B4'!$B:$U,5,FALSE)</f>
        <v>514390</v>
      </c>
      <c r="G367">
        <f>VLOOKUP($B367,'2011B4'!$B:$U,6,FALSE)</f>
        <v>510823</v>
      </c>
      <c r="H367">
        <f>VLOOKUP($B367,'2011B4'!$B:$U,7,FALSE)</f>
        <v>279084</v>
      </c>
      <c r="I367">
        <f>VLOOKUP($B367,'2011B4'!$B:$U,8,FALSE)</f>
        <v>176164</v>
      </c>
      <c r="J367">
        <f>VLOOKUP($B367,'2011B4'!$B:$U,9,FALSE)</f>
        <v>102920</v>
      </c>
      <c r="K367">
        <f>VLOOKUP($B367,'2011B4'!$B:$U,10,FALSE)</f>
        <v>27.222050442200789</v>
      </c>
      <c r="L367">
        <f>VLOOKUP($B367,'2011B4'!$B:$U,11,FALSE)</f>
        <v>34.247166546783568</v>
      </c>
      <c r="M367">
        <f>VLOOKUP($B367,'2011B4'!$B:$U,12,FALSE)</f>
        <v>20.147879010929419</v>
      </c>
      <c r="N367">
        <f>VLOOKUP($B367,'2011B4'!$B:$U,13,FALSE)</f>
        <v>63.122214100414212</v>
      </c>
      <c r="O367">
        <f>VLOOKUP($B367,'2011B4'!$B:$U,14,FALSE)</f>
        <v>36.877785899585788</v>
      </c>
      <c r="P367">
        <f>VLOOKUP($B367,'2011B4'!$B:$U,15,FALSE)</f>
        <v>82.679766665233387</v>
      </c>
      <c r="Q367">
        <f>VLOOKUP($B367,'2011B4'!$B:$U,16,FALSE)</f>
        <v>3.4168924051540035</v>
      </c>
      <c r="R367">
        <f>VLOOKUP($B367,'2011B4'!$B:$U,17,FALSE)</f>
        <v>2.5239712774648493</v>
      </c>
      <c r="S367">
        <f>VLOOKUP($B367,'2011B4'!$B:$U,18,FALSE)</f>
        <v>0.96888392025340042</v>
      </c>
      <c r="T367">
        <f>VLOOKUP($B367,'2011B4'!$B:$U,19,FALSE)</f>
        <v>10.410485731894338</v>
      </c>
      <c r="U367">
        <f>VLOOKUP($B367,'2011B4'!$B:$U,20,FALSE)</f>
        <v>17.320233334766591</v>
      </c>
      <c r="V367">
        <f>VLOOKUP($B367,'2001B4'!$E:$W,3,FALSE)</f>
        <v>1346767</v>
      </c>
      <c r="W367">
        <f>VLOOKUP($B367,'2001B4'!$E:$W,4,FALSE)</f>
        <v>675769</v>
      </c>
      <c r="X367">
        <f>VLOOKUP($B367,'2001B4'!$E:$W,5,FALSE)</f>
        <v>670998</v>
      </c>
      <c r="Y367">
        <f>VLOOKUP($B367,'2001B4'!$E:$W,6,FALSE)</f>
        <v>446689</v>
      </c>
      <c r="Z367">
        <f>VLOOKUP($B367,'2001B4'!$E:$W,7,FALSE)</f>
        <v>295390</v>
      </c>
      <c r="AA367">
        <f>VLOOKUP($B367,'2001B4'!$E:$W,8,FALSE)</f>
        <v>151299</v>
      </c>
      <c r="AB367">
        <f>VLOOKUP($B367,'2001B4'!$E:$W,9,FALSE)</f>
        <v>33.167504104273419</v>
      </c>
      <c r="AC367">
        <f>VLOOKUP($B367,'2001B4'!$E:$W,10,FALSE)</f>
        <v>43.711682542407246</v>
      </c>
      <c r="AD367">
        <f>VLOOKUP($B367,'2001B4'!$E:$W,11,FALSE)</f>
        <v>22.548353348296121</v>
      </c>
      <c r="AE367">
        <f>VLOOKUP($B367,'2001B4'!$E:$W,12,FALSE)</f>
        <v>66.128783113083159</v>
      </c>
      <c r="AF367">
        <f>VLOOKUP($B367,'2001B4'!$E:$W,13,FALSE)</f>
        <v>33.871216886916848</v>
      </c>
      <c r="AG367">
        <f>VLOOKUP($B367,'2001B4'!$E:$W,14,FALSE)</f>
        <v>85.282825410968258</v>
      </c>
      <c r="AH367">
        <f>VLOOKUP($B367,'2001B4'!$E:$W,15,FALSE)</f>
        <v>5.4879345584959554</v>
      </c>
      <c r="AI367">
        <f>VLOOKUP($B367,'2001B4'!$E:$W,16,FALSE)</f>
        <v>2.5156204876323347</v>
      </c>
      <c r="AJ367">
        <f>VLOOKUP($B367,'2001B4'!$E:$W,17,FALSE)</f>
        <v>0.59258231118294835</v>
      </c>
      <c r="AK367">
        <f>VLOOKUP($B367,'2001B4'!$E:$W,18,FALSE)</f>
        <v>6.1210372317205035</v>
      </c>
      <c r="AL367">
        <f>VLOOKUP($B367,'2001B4'!$E:$W,19,FALSE)</f>
        <v>14.717174589031742</v>
      </c>
      <c r="AN367">
        <f>DistrictMath!J$193</f>
        <v>-6.4198177864639305</v>
      </c>
      <c r="AO367">
        <f>DistrictMath!K$193</f>
        <v>-9.1139967713433307</v>
      </c>
      <c r="AP367">
        <f>DistrictMath!L$193</f>
        <v>-3.695309496486697</v>
      </c>
      <c r="AQ367">
        <f>DistrictMath!N$193</f>
        <v>1.2712379099740474</v>
      </c>
      <c r="AR367">
        <f>DistrictMath!O$193</f>
        <v>-3.1908038920333581</v>
      </c>
      <c r="AS367">
        <f>DistrictMath!P$193</f>
        <v>-1.7918411931940876</v>
      </c>
      <c r="AT367">
        <f>DistrictMath!Q$193</f>
        <v>0.1390411045663611</v>
      </c>
      <c r="AU367">
        <f>DistrictMath!R$193</f>
        <v>0.61981362617467728</v>
      </c>
      <c r="AV367">
        <f>DistrictMath!S$193</f>
        <v>4.2237903544863915</v>
      </c>
    </row>
    <row r="368" spans="1:48" x14ac:dyDescent="0.25">
      <c r="A368" t="s">
        <v>3033</v>
      </c>
      <c r="B368">
        <v>367</v>
      </c>
      <c r="C368" t="s">
        <v>427</v>
      </c>
      <c r="D368" t="str">
        <f>VLOOKUP($B368,'2011B4'!$B:$U,3,FALSE)</f>
        <v>Y</v>
      </c>
      <c r="E368">
        <f>VLOOKUP($B368,'2011B4'!$B:$U,4,FALSE)</f>
        <v>599578</v>
      </c>
      <c r="F368">
        <f>VLOOKUP($B368,'2011B4'!$B:$U,5,FALSE)</f>
        <v>300309</v>
      </c>
      <c r="G368">
        <f>VLOOKUP($B368,'2011B4'!$B:$U,6,FALSE)</f>
        <v>299269</v>
      </c>
      <c r="H368">
        <f>VLOOKUP($B368,'2011B4'!$B:$U,7,FALSE)</f>
        <v>155510</v>
      </c>
      <c r="I368">
        <f>VLOOKUP($B368,'2011B4'!$B:$U,8,FALSE)</f>
        <v>105703</v>
      </c>
      <c r="J368">
        <f>VLOOKUP($B368,'2011B4'!$B:$U,9,FALSE)</f>
        <v>49807</v>
      </c>
      <c r="K368">
        <f>VLOOKUP($B368,'2011B4'!$B:$U,10,FALSE)</f>
        <v>25.936575391358591</v>
      </c>
      <c r="L368">
        <f>VLOOKUP($B368,'2011B4'!$B:$U,11,FALSE)</f>
        <v>35.198079311642346</v>
      </c>
      <c r="M368">
        <f>VLOOKUP($B368,'2011B4'!$B:$U,12,FALSE)</f>
        <v>16.642886500105256</v>
      </c>
      <c r="N368">
        <f>VLOOKUP($B368,'2011B4'!$B:$U,13,FALSE)</f>
        <v>67.971834608706843</v>
      </c>
      <c r="O368">
        <f>VLOOKUP($B368,'2011B4'!$B:$U,14,FALSE)</f>
        <v>32.028165391293165</v>
      </c>
      <c r="P368">
        <f>VLOOKUP($B368,'2011B4'!$B:$U,15,FALSE)</f>
        <v>81.0372323323259</v>
      </c>
      <c r="Q368">
        <f>VLOOKUP($B368,'2011B4'!$B:$U,16,FALSE)</f>
        <v>4.1971577390521508</v>
      </c>
      <c r="R368">
        <f>VLOOKUP($B368,'2011B4'!$B:$U,17,FALSE)</f>
        <v>2.8892032666709535</v>
      </c>
      <c r="S368">
        <f>VLOOKUP($B368,'2011B4'!$B:$U,18,FALSE)</f>
        <v>1.6494116134010675</v>
      </c>
      <c r="T368">
        <f>VLOOKUP($B368,'2011B4'!$B:$U,19,FALSE)</f>
        <v>10.226995048549933</v>
      </c>
      <c r="U368">
        <f>VLOOKUP($B368,'2011B4'!$B:$U,20,FALSE)</f>
        <v>18.962767667674104</v>
      </c>
      <c r="V368" t="e">
        <f>VLOOKUP($B368,'2001B4'!$E:$W,3,FALSE)</f>
        <v>#N/A</v>
      </c>
      <c r="W368" t="e">
        <f>VLOOKUP($B368,'2001B4'!$E:$W,4,FALSE)</f>
        <v>#N/A</v>
      </c>
      <c r="X368" t="e">
        <f>VLOOKUP($B368,'2001B4'!$E:$W,5,FALSE)</f>
        <v>#N/A</v>
      </c>
      <c r="Y368" t="e">
        <f>VLOOKUP($B368,'2001B4'!$E:$W,6,FALSE)</f>
        <v>#N/A</v>
      </c>
      <c r="Z368" t="e">
        <f>VLOOKUP($B368,'2001B4'!$E:$W,7,FALSE)</f>
        <v>#N/A</v>
      </c>
      <c r="AA368" t="e">
        <f>VLOOKUP($B368,'2001B4'!$E:$W,8,FALSE)</f>
        <v>#N/A</v>
      </c>
      <c r="AB368" t="e">
        <f>VLOOKUP($B368,'2001B4'!$E:$W,9,FALSE)</f>
        <v>#N/A</v>
      </c>
      <c r="AC368" t="e">
        <f>VLOOKUP($B368,'2001B4'!$E:$W,10,FALSE)</f>
        <v>#N/A</v>
      </c>
      <c r="AD368" t="e">
        <f>VLOOKUP($B368,'2001B4'!$E:$W,11,FALSE)</f>
        <v>#N/A</v>
      </c>
      <c r="AE368" t="e">
        <f>VLOOKUP($B368,'2001B4'!$E:$W,12,FALSE)</f>
        <v>#N/A</v>
      </c>
      <c r="AF368" t="e">
        <f>VLOOKUP($B368,'2001B4'!$E:$W,13,FALSE)</f>
        <v>#N/A</v>
      </c>
      <c r="AG368" t="e">
        <f>VLOOKUP($B368,'2001B4'!$E:$W,14,FALSE)</f>
        <v>#N/A</v>
      </c>
      <c r="AH368" t="e">
        <f>VLOOKUP($B368,'2001B4'!$E:$W,15,FALSE)</f>
        <v>#N/A</v>
      </c>
      <c r="AI368" t="e">
        <f>VLOOKUP($B368,'2001B4'!$E:$W,16,FALSE)</f>
        <v>#N/A</v>
      </c>
      <c r="AJ368" t="e">
        <f>VLOOKUP($B368,'2001B4'!$E:$W,17,FALSE)</f>
        <v>#N/A</v>
      </c>
      <c r="AK368" t="e">
        <f>VLOOKUP($B368,'2001B4'!$E:$W,18,FALSE)</f>
        <v>#N/A</v>
      </c>
      <c r="AL368" t="e">
        <f>VLOOKUP($B368,'2001B4'!$E:$W,19,FALSE)</f>
        <v>#N/A</v>
      </c>
      <c r="AN368">
        <f>DistrictMath!J$193</f>
        <v>-6.4198177864639305</v>
      </c>
      <c r="AO368">
        <f>DistrictMath!K$193</f>
        <v>-9.1139967713433307</v>
      </c>
      <c r="AP368">
        <f>DistrictMath!L$193</f>
        <v>-3.695309496486697</v>
      </c>
      <c r="AQ368">
        <f>DistrictMath!N$193</f>
        <v>1.2712379099740474</v>
      </c>
      <c r="AR368">
        <f>DistrictMath!O$193</f>
        <v>-3.1908038920333581</v>
      </c>
      <c r="AS368">
        <f>DistrictMath!P$193</f>
        <v>-1.7918411931940876</v>
      </c>
      <c r="AT368">
        <f>DistrictMath!Q$193</f>
        <v>0.1390411045663611</v>
      </c>
      <c r="AU368">
        <f>DistrictMath!R$193</f>
        <v>0.61981362617467728</v>
      </c>
      <c r="AV368">
        <f>DistrictMath!S$193</f>
        <v>4.2237903544863915</v>
      </c>
    </row>
    <row r="369" spans="1:48" x14ac:dyDescent="0.25">
      <c r="A369" t="s">
        <v>2191</v>
      </c>
      <c r="B369">
        <v>368</v>
      </c>
      <c r="C369" t="s">
        <v>428</v>
      </c>
      <c r="D369" t="str">
        <f>VLOOKUP($B369,'2011B4'!$B:$U,3,FALSE)</f>
        <v>Y</v>
      </c>
      <c r="E369">
        <f>VLOOKUP($B369,'2011B4'!$B:$U,4,FALSE)</f>
        <v>1502338</v>
      </c>
      <c r="F369">
        <f>VLOOKUP($B369,'2011B4'!$B:$U,5,FALSE)</f>
        <v>749385</v>
      </c>
      <c r="G369">
        <f>VLOOKUP($B369,'2011B4'!$B:$U,6,FALSE)</f>
        <v>752953</v>
      </c>
      <c r="H369">
        <f>VLOOKUP($B369,'2011B4'!$B:$U,7,FALSE)</f>
        <v>343990</v>
      </c>
      <c r="I369">
        <f>VLOOKUP($B369,'2011B4'!$B:$U,8,FALSE)</f>
        <v>240511</v>
      </c>
      <c r="J369">
        <f>VLOOKUP($B369,'2011B4'!$B:$U,9,FALSE)</f>
        <v>103479</v>
      </c>
      <c r="K369">
        <f>VLOOKUP($B369,'2011B4'!$B:$U,10,FALSE)</f>
        <v>22.896977910430277</v>
      </c>
      <c r="L369">
        <f>VLOOKUP($B369,'2011B4'!$B:$U,11,FALSE)</f>
        <v>32.094450782975379</v>
      </c>
      <c r="M369">
        <f>VLOOKUP($B369,'2011B4'!$B:$U,12,FALSE)</f>
        <v>13.74308887805746</v>
      </c>
      <c r="N369">
        <f>VLOOKUP($B369,'2011B4'!$B:$U,13,FALSE)</f>
        <v>69.918020872699799</v>
      </c>
      <c r="O369">
        <f>VLOOKUP($B369,'2011B4'!$B:$U,14,FALSE)</f>
        <v>30.081979127300212</v>
      </c>
      <c r="P369">
        <f>VLOOKUP($B369,'2011B4'!$B:$U,15,FALSE)</f>
        <v>62.428558969737495</v>
      </c>
      <c r="Q369">
        <f>VLOOKUP($B369,'2011B4'!$B:$U,16,FALSE)</f>
        <v>11.141021541323877</v>
      </c>
      <c r="R369">
        <f>VLOOKUP($B369,'2011B4'!$B:$U,17,FALSE)</f>
        <v>5.4280647693246902</v>
      </c>
      <c r="S369">
        <f>VLOOKUP($B369,'2011B4'!$B:$U,18,FALSE)</f>
        <v>4.3582662286694376</v>
      </c>
      <c r="T369">
        <f>VLOOKUP($B369,'2011B4'!$B:$U,19,FALSE)</f>
        <v>16.644088490944505</v>
      </c>
      <c r="U369">
        <f>VLOOKUP($B369,'2011B4'!$B:$U,20,FALSE)</f>
        <v>37.571441030262505</v>
      </c>
      <c r="V369">
        <f>VLOOKUP($B369,'2001B4'!$E:$W,3,FALSE)</f>
        <v>2082795</v>
      </c>
      <c r="W369">
        <f>VLOOKUP($B369,'2001B4'!$E:$W,4,FALSE)</f>
        <v>1054641</v>
      </c>
      <c r="X369">
        <f>VLOOKUP($B369,'2001B4'!$E:$W,5,FALSE)</f>
        <v>1028154</v>
      </c>
      <c r="Y369">
        <f>VLOOKUP($B369,'2001B4'!$E:$W,6,FALSE)</f>
        <v>536943</v>
      </c>
      <c r="Z369">
        <f>VLOOKUP($B369,'2001B4'!$E:$W,7,FALSE)</f>
        <v>397629</v>
      </c>
      <c r="AA369">
        <f>VLOOKUP($B369,'2001B4'!$E:$W,8,FALSE)</f>
        <v>139314</v>
      </c>
      <c r="AB369">
        <f>VLOOKUP($B369,'2001B4'!$E:$W,9,FALSE)</f>
        <v>25.779925532757662</v>
      </c>
      <c r="AC369">
        <f>VLOOKUP($B369,'2001B4'!$E:$W,10,FALSE)</f>
        <v>37.702782273778467</v>
      </c>
      <c r="AD369">
        <f>VLOOKUP($B369,'2001B4'!$E:$W,11,FALSE)</f>
        <v>13.549915674111077</v>
      </c>
      <c r="AE369">
        <f>VLOOKUP($B369,'2001B4'!$E:$W,12,FALSE)</f>
        <v>74.054229219861327</v>
      </c>
      <c r="AF369">
        <f>VLOOKUP($B369,'2001B4'!$E:$W,13,FALSE)</f>
        <v>25.945770780138673</v>
      </c>
      <c r="AG369">
        <f>VLOOKUP($B369,'2001B4'!$E:$W,14,FALSE)</f>
        <v>64.637400990421696</v>
      </c>
      <c r="AH369">
        <f>VLOOKUP($B369,'2001B4'!$E:$W,15,FALSE)</f>
        <v>14.148801641887498</v>
      </c>
      <c r="AI369">
        <f>VLOOKUP($B369,'2001B4'!$E:$W,16,FALSE)</f>
        <v>5.1426315269963476</v>
      </c>
      <c r="AJ369">
        <f>VLOOKUP($B369,'2001B4'!$E:$W,17,FALSE)</f>
        <v>2.781114568957971</v>
      </c>
      <c r="AK369">
        <f>VLOOKUP($B369,'2001B4'!$E:$W,18,FALSE)</f>
        <v>13.290051271736479</v>
      </c>
      <c r="AL369">
        <f>VLOOKUP($B369,'2001B4'!$E:$W,19,FALSE)</f>
        <v>35.362599009578304</v>
      </c>
      <c r="AN369">
        <f>DistrictMath!J$199</f>
        <v>-3.5030954085149482</v>
      </c>
      <c r="AO369">
        <f>DistrictMath!K$199</f>
        <v>-5.1813492194175055</v>
      </c>
      <c r="AP369">
        <f>DistrictMath!L$199</f>
        <v>-1.6801577128077447</v>
      </c>
      <c r="AQ369">
        <f>DistrictMath!N$199</f>
        <v>0.48612520785994207</v>
      </c>
      <c r="AR369">
        <f>DistrictMath!O$199</f>
        <v>-11.12633153135824</v>
      </c>
      <c r="AS369">
        <f>DistrictMath!P$199</f>
        <v>2.3359675797359749</v>
      </c>
      <c r="AT369">
        <f>DistrictMath!Q$199</f>
        <v>0.89547776533458556</v>
      </c>
      <c r="AU369">
        <f>DistrictMath!R$199</f>
        <v>3.2590928675644255</v>
      </c>
      <c r="AV369">
        <f>DistrictMath!S$199</f>
        <v>4.6357933187232607</v>
      </c>
    </row>
    <row r="370" spans="1:48" x14ac:dyDescent="0.25">
      <c r="A370" t="s">
        <v>3034</v>
      </c>
      <c r="B370">
        <v>369</v>
      </c>
      <c r="C370" t="s">
        <v>429</v>
      </c>
      <c r="D370" t="str">
        <f>VLOOKUP($B370,'2011B4'!$B:$U,3,FALSE)</f>
        <v>Y</v>
      </c>
      <c r="E370">
        <f>VLOOKUP($B370,'2011B4'!$B:$U,4,FALSE)</f>
        <v>1065056</v>
      </c>
      <c r="F370">
        <f>VLOOKUP($B370,'2011B4'!$B:$U,5,FALSE)</f>
        <v>544411</v>
      </c>
      <c r="G370">
        <f>VLOOKUP($B370,'2011B4'!$B:$U,6,FALSE)</f>
        <v>520645</v>
      </c>
      <c r="H370">
        <f>VLOOKUP($B370,'2011B4'!$B:$U,7,FALSE)</f>
        <v>227944</v>
      </c>
      <c r="I370">
        <f>VLOOKUP($B370,'2011B4'!$B:$U,8,FALSE)</f>
        <v>180250</v>
      </c>
      <c r="J370">
        <f>VLOOKUP($B370,'2011B4'!$B:$U,9,FALSE)</f>
        <v>47694</v>
      </c>
      <c r="K370">
        <f>VLOOKUP($B370,'2011B4'!$B:$U,10,FALSE)</f>
        <v>21.402067121353245</v>
      </c>
      <c r="L370">
        <f>VLOOKUP($B370,'2011B4'!$B:$U,11,FALSE)</f>
        <v>33.109176706569116</v>
      </c>
      <c r="M370">
        <f>VLOOKUP($B370,'2011B4'!$B:$U,12,FALSE)</f>
        <v>9.1605604586618519</v>
      </c>
      <c r="N370">
        <f>VLOOKUP($B370,'2011B4'!$B:$U,13,FALSE)</f>
        <v>79.076439827326013</v>
      </c>
      <c r="O370">
        <f>VLOOKUP($B370,'2011B4'!$B:$U,14,FALSE)</f>
        <v>20.923560172673991</v>
      </c>
      <c r="P370">
        <f>VLOOKUP($B370,'2011B4'!$B:$U,15,FALSE)</f>
        <v>40.053697399361248</v>
      </c>
      <c r="Q370">
        <f>VLOOKUP($B370,'2011B4'!$B:$U,16,FALSE)</f>
        <v>24.549012038044431</v>
      </c>
      <c r="R370">
        <f>VLOOKUP($B370,'2011B4'!$B:$U,17,FALSE)</f>
        <v>6.9587267048046897</v>
      </c>
      <c r="S370">
        <f>VLOOKUP($B370,'2011B4'!$B:$U,18,FALSE)</f>
        <v>8.5784227705050373</v>
      </c>
      <c r="T370">
        <f>VLOOKUP($B370,'2011B4'!$B:$U,19,FALSE)</f>
        <v>19.860141087284596</v>
      </c>
      <c r="U370">
        <f>VLOOKUP($B370,'2011B4'!$B:$U,20,FALSE)</f>
        <v>59.946302600638752</v>
      </c>
      <c r="V370" t="e">
        <f>VLOOKUP($B370,'2001B4'!$E:$W,3,FALSE)</f>
        <v>#N/A</v>
      </c>
      <c r="W370" t="e">
        <f>VLOOKUP($B370,'2001B4'!$E:$W,4,FALSE)</f>
        <v>#N/A</v>
      </c>
      <c r="X370" t="e">
        <f>VLOOKUP($B370,'2001B4'!$E:$W,5,FALSE)</f>
        <v>#N/A</v>
      </c>
      <c r="Y370" t="e">
        <f>VLOOKUP($B370,'2001B4'!$E:$W,6,FALSE)</f>
        <v>#N/A</v>
      </c>
      <c r="Z370" t="e">
        <f>VLOOKUP($B370,'2001B4'!$E:$W,7,FALSE)</f>
        <v>#N/A</v>
      </c>
      <c r="AA370" t="e">
        <f>VLOOKUP($B370,'2001B4'!$E:$W,8,FALSE)</f>
        <v>#N/A</v>
      </c>
      <c r="AB370" t="e">
        <f>VLOOKUP($B370,'2001B4'!$E:$W,9,FALSE)</f>
        <v>#N/A</v>
      </c>
      <c r="AC370" t="e">
        <f>VLOOKUP($B370,'2001B4'!$E:$W,10,FALSE)</f>
        <v>#N/A</v>
      </c>
      <c r="AD370" t="e">
        <f>VLOOKUP($B370,'2001B4'!$E:$W,11,FALSE)</f>
        <v>#N/A</v>
      </c>
      <c r="AE370" t="e">
        <f>VLOOKUP($B370,'2001B4'!$E:$W,12,FALSE)</f>
        <v>#N/A</v>
      </c>
      <c r="AF370" t="e">
        <f>VLOOKUP($B370,'2001B4'!$E:$W,13,FALSE)</f>
        <v>#N/A</v>
      </c>
      <c r="AG370" t="e">
        <f>VLOOKUP($B370,'2001B4'!$E:$W,14,FALSE)</f>
        <v>#N/A</v>
      </c>
      <c r="AH370" t="e">
        <f>VLOOKUP($B370,'2001B4'!$E:$W,15,FALSE)</f>
        <v>#N/A</v>
      </c>
      <c r="AI370" t="e">
        <f>VLOOKUP($B370,'2001B4'!$E:$W,16,FALSE)</f>
        <v>#N/A</v>
      </c>
      <c r="AJ370" t="e">
        <f>VLOOKUP($B370,'2001B4'!$E:$W,17,FALSE)</f>
        <v>#N/A</v>
      </c>
      <c r="AK370" t="e">
        <f>VLOOKUP($B370,'2001B4'!$E:$W,18,FALSE)</f>
        <v>#N/A</v>
      </c>
      <c r="AL370" t="e">
        <f>VLOOKUP($B370,'2001B4'!$E:$W,19,FALSE)</f>
        <v>#N/A</v>
      </c>
      <c r="AN370">
        <f>DistrictMath!J$199</f>
        <v>-3.5030954085149482</v>
      </c>
      <c r="AO370">
        <f>DistrictMath!K$199</f>
        <v>-5.1813492194175055</v>
      </c>
      <c r="AP370">
        <f>DistrictMath!L$199</f>
        <v>-1.6801577128077447</v>
      </c>
      <c r="AQ370">
        <f>DistrictMath!N$199</f>
        <v>0.48612520785994207</v>
      </c>
      <c r="AR370">
        <f>DistrictMath!O$199</f>
        <v>-11.12633153135824</v>
      </c>
      <c r="AS370">
        <f>DistrictMath!P$199</f>
        <v>2.3359675797359749</v>
      </c>
      <c r="AT370">
        <f>DistrictMath!Q$199</f>
        <v>0.89547776533458556</v>
      </c>
      <c r="AU370">
        <f>DistrictMath!R$199</f>
        <v>3.2590928675644255</v>
      </c>
      <c r="AV370">
        <f>DistrictMath!S$199</f>
        <v>4.6357933187232607</v>
      </c>
    </row>
    <row r="371" spans="1:48" x14ac:dyDescent="0.25">
      <c r="A371" t="s">
        <v>2501</v>
      </c>
      <c r="B371">
        <v>370</v>
      </c>
      <c r="C371" t="s">
        <v>430</v>
      </c>
      <c r="D371">
        <f>VLOOKUP($B371,'2011B4'!$B:$U,3,FALSE)</f>
        <v>0</v>
      </c>
      <c r="E371">
        <f>VLOOKUP($B371,'2011B4'!$B:$U,4,FALSE)</f>
        <v>1481255</v>
      </c>
      <c r="F371">
        <f>VLOOKUP($B371,'2011B4'!$B:$U,5,FALSE)</f>
        <v>749161</v>
      </c>
      <c r="G371">
        <f>VLOOKUP($B371,'2011B4'!$B:$U,6,FALSE)</f>
        <v>732094</v>
      </c>
      <c r="H371">
        <f>VLOOKUP($B371,'2011B4'!$B:$U,7,FALSE)</f>
        <v>474288</v>
      </c>
      <c r="I371">
        <f>VLOOKUP($B371,'2011B4'!$B:$U,8,FALSE)</f>
        <v>372342</v>
      </c>
      <c r="J371">
        <f>VLOOKUP($B371,'2011B4'!$B:$U,9,FALSE)</f>
        <v>101946</v>
      </c>
      <c r="K371">
        <f>VLOOKUP($B371,'2011B4'!$B:$U,10,FALSE)</f>
        <v>32.019334955831376</v>
      </c>
      <c r="L371">
        <f>VLOOKUP($B371,'2011B4'!$B:$U,11,FALSE)</f>
        <v>49.701199074698224</v>
      </c>
      <c r="M371">
        <f>VLOOKUP($B371,'2011B4'!$B:$U,12,FALSE)</f>
        <v>13.925260963756021</v>
      </c>
      <c r="N371">
        <f>VLOOKUP($B371,'2011B4'!$B:$U,13,FALSE)</f>
        <v>78.505465033903448</v>
      </c>
      <c r="O371">
        <f>VLOOKUP($B371,'2011B4'!$B:$U,14,FALSE)</f>
        <v>21.494534966096548</v>
      </c>
      <c r="P371">
        <f>VLOOKUP($B371,'2011B4'!$B:$U,15,FALSE)</f>
        <v>69.588098370610268</v>
      </c>
      <c r="Q371">
        <f>VLOOKUP($B371,'2011B4'!$B:$U,16,FALSE)</f>
        <v>10.251155416118477</v>
      </c>
      <c r="R371">
        <f>VLOOKUP($B371,'2011B4'!$B:$U,17,FALSE)</f>
        <v>4.4744965084505619</v>
      </c>
      <c r="S371">
        <f>VLOOKUP($B371,'2011B4'!$B:$U,18,FALSE)</f>
        <v>2.4989036197415917</v>
      </c>
      <c r="T371">
        <f>VLOOKUP($B371,'2011B4'!$B:$U,19,FALSE)</f>
        <v>13.18734608507911</v>
      </c>
      <c r="U371">
        <f>VLOOKUP($B371,'2011B4'!$B:$U,20,FALSE)</f>
        <v>30.411901629389742</v>
      </c>
      <c r="V371">
        <f>VLOOKUP($B371,'2001B4'!$E:$W,3,FALSE)</f>
        <v>1346336</v>
      </c>
      <c r="W371">
        <f>VLOOKUP($B371,'2001B4'!$E:$W,4,FALSE)</f>
        <v>681500</v>
      </c>
      <c r="X371">
        <f>VLOOKUP($B371,'2001B4'!$E:$W,5,FALSE)</f>
        <v>664836</v>
      </c>
      <c r="Y371">
        <f>VLOOKUP($B371,'2001B4'!$E:$W,6,FALSE)</f>
        <v>382612</v>
      </c>
      <c r="Z371">
        <f>VLOOKUP($B371,'2001B4'!$E:$W,7,FALSE)</f>
        <v>318662</v>
      </c>
      <c r="AA371">
        <f>VLOOKUP($B371,'2001B4'!$E:$W,8,FALSE)</f>
        <v>63950</v>
      </c>
      <c r="AB371">
        <f>VLOOKUP($B371,'2001B4'!$E:$W,9,FALSE)</f>
        <v>28.418760250041597</v>
      </c>
      <c r="AC371">
        <f>VLOOKUP($B371,'2001B4'!$E:$W,10,FALSE)</f>
        <v>46.758914159941305</v>
      </c>
      <c r="AD371">
        <f>VLOOKUP($B371,'2001B4'!$E:$W,11,FALSE)</f>
        <v>9.6189135365714247</v>
      </c>
      <c r="AE371">
        <f>VLOOKUP($B371,'2001B4'!$E:$W,12,FALSE)</f>
        <v>83.28593980324716</v>
      </c>
      <c r="AF371">
        <f>VLOOKUP($B371,'2001B4'!$E:$W,13,FALSE)</f>
        <v>16.714060196752847</v>
      </c>
      <c r="AG371">
        <f>VLOOKUP($B371,'2001B4'!$E:$W,14,FALSE)</f>
        <v>70.871535654919356</v>
      </c>
      <c r="AH371">
        <f>VLOOKUP($B371,'2001B4'!$E:$W,15,FALSE)</f>
        <v>11.846204510051958</v>
      </c>
      <c r="AI371">
        <f>VLOOKUP($B371,'2001B4'!$E:$W,16,FALSE)</f>
        <v>4.7544248481490383</v>
      </c>
      <c r="AJ371">
        <f>VLOOKUP($B371,'2001B4'!$E:$W,17,FALSE)</f>
        <v>1.7918936154642302</v>
      </c>
      <c r="AK371">
        <f>VLOOKUP($B371,'2001B4'!$E:$W,18,FALSE)</f>
        <v>10.735941371415429</v>
      </c>
      <c r="AL371">
        <f>VLOOKUP($B371,'2001B4'!$E:$W,19,FALSE)</f>
        <v>29.128464345080644</v>
      </c>
      <c r="AN371">
        <f t="shared" si="33"/>
        <v>3.6005747057897786</v>
      </c>
      <c r="AO371">
        <f t="shared" si="34"/>
        <v>2.9422849147569181</v>
      </c>
      <c r="AP371">
        <f t="shared" si="35"/>
        <v>4.3063474271845958</v>
      </c>
      <c r="AQ371">
        <f>O371-AF371</f>
        <v>4.7804747693437015</v>
      </c>
      <c r="AR371">
        <f>P371-AG371</f>
        <v>-1.2834372843090875</v>
      </c>
      <c r="AS371">
        <f>Q371-AH371</f>
        <v>-1.5950490939334809</v>
      </c>
      <c r="AT371">
        <f>R371-AI371</f>
        <v>-0.27992833969847641</v>
      </c>
      <c r="AU371">
        <f>S371-AJ371</f>
        <v>0.70701000427736149</v>
      </c>
      <c r="AV371">
        <f>T371-AK371</f>
        <v>2.4514047136636812</v>
      </c>
    </row>
    <row r="372" spans="1:48" x14ac:dyDescent="0.25">
      <c r="A372" t="s">
        <v>2503</v>
      </c>
      <c r="B372">
        <v>371</v>
      </c>
      <c r="C372" t="s">
        <v>431</v>
      </c>
      <c r="D372">
        <f>VLOOKUP($B372,'2011B4'!$B:$U,3,FALSE)</f>
        <v>0</v>
      </c>
      <c r="E372">
        <f>VLOOKUP($B372,'2011B4'!$B:$U,4,FALSE)</f>
        <v>579505</v>
      </c>
      <c r="F372">
        <f>VLOOKUP($B372,'2011B4'!$B:$U,5,FALSE)</f>
        <v>296690</v>
      </c>
      <c r="G372">
        <f>VLOOKUP($B372,'2011B4'!$B:$U,6,FALSE)</f>
        <v>282815</v>
      </c>
      <c r="H372">
        <f>VLOOKUP($B372,'2011B4'!$B:$U,7,FALSE)</f>
        <v>171172</v>
      </c>
      <c r="I372">
        <f>VLOOKUP($B372,'2011B4'!$B:$U,8,FALSE)</f>
        <v>136877</v>
      </c>
      <c r="J372">
        <f>VLOOKUP($B372,'2011B4'!$B:$U,9,FALSE)</f>
        <v>34295</v>
      </c>
      <c r="K372">
        <f>VLOOKUP($B372,'2011B4'!$B:$U,10,FALSE)</f>
        <v>29.537622626206851</v>
      </c>
      <c r="L372">
        <f>VLOOKUP($B372,'2011B4'!$B:$U,11,FALSE)</f>
        <v>46.134686035929754</v>
      </c>
      <c r="M372">
        <f>VLOOKUP($B372,'2011B4'!$B:$U,12,FALSE)</f>
        <v>12.126301645952301</v>
      </c>
      <c r="N372">
        <f>VLOOKUP($B372,'2011B4'!$B:$U,13,FALSE)</f>
        <v>79.964597013530252</v>
      </c>
      <c r="O372">
        <f>VLOOKUP($B372,'2011B4'!$B:$U,14,FALSE)</f>
        <v>20.035402986469748</v>
      </c>
      <c r="P372">
        <f>VLOOKUP($B372,'2011B4'!$B:$U,15,FALSE)</f>
        <v>33.700605239174628</v>
      </c>
      <c r="Q372">
        <f>VLOOKUP($B372,'2011B4'!$B:$U,16,FALSE)</f>
        <v>23.300539807912507</v>
      </c>
      <c r="R372">
        <f>VLOOKUP($B372,'2011B4'!$B:$U,17,FALSE)</f>
        <v>6.9368822003598707</v>
      </c>
      <c r="S372">
        <f>VLOOKUP($B372,'2011B4'!$B:$U,18,FALSE)</f>
        <v>12.381697941252073</v>
      </c>
      <c r="T372">
        <f>VLOOKUP($B372,'2011B4'!$B:$U,19,FALSE)</f>
        <v>23.680274811300915</v>
      </c>
      <c r="U372">
        <f>VLOOKUP($B372,'2011B4'!$B:$U,20,FALSE)</f>
        <v>66.299394760825365</v>
      </c>
      <c r="V372">
        <f>VLOOKUP($B372,'2001B4'!$E:$W,3,FALSE)</f>
        <v>509716</v>
      </c>
      <c r="W372">
        <f>VLOOKUP($B372,'2001B4'!$E:$W,4,FALSE)</f>
        <v>261941</v>
      </c>
      <c r="X372">
        <f>VLOOKUP($B372,'2001B4'!$E:$W,5,FALSE)</f>
        <v>247775</v>
      </c>
      <c r="Y372">
        <f>VLOOKUP($B372,'2001B4'!$E:$W,6,FALSE)</f>
        <v>133929</v>
      </c>
      <c r="Z372">
        <f>VLOOKUP($B372,'2001B4'!$E:$W,7,FALSE)</f>
        <v>111311</v>
      </c>
      <c r="AA372">
        <f>VLOOKUP($B372,'2001B4'!$E:$W,8,FALSE)</f>
        <v>22618</v>
      </c>
      <c r="AB372">
        <f>VLOOKUP($B372,'2001B4'!$E:$W,9,FALSE)</f>
        <v>26.275219926390381</v>
      </c>
      <c r="AC372">
        <f>VLOOKUP($B372,'2001B4'!$E:$W,10,FALSE)</f>
        <v>42.494683917370708</v>
      </c>
      <c r="AD372">
        <f>VLOOKUP($B372,'2001B4'!$E:$W,11,FALSE)</f>
        <v>9.1284431439814355</v>
      </c>
      <c r="AE372">
        <f>VLOOKUP($B372,'2001B4'!$E:$W,12,FALSE)</f>
        <v>83.111947375101735</v>
      </c>
      <c r="AF372">
        <f>VLOOKUP($B372,'2001B4'!$E:$W,13,FALSE)</f>
        <v>16.888052624898268</v>
      </c>
      <c r="AG372">
        <f>VLOOKUP($B372,'2001B4'!$E:$W,14,FALSE)</f>
        <v>41.372667607463654</v>
      </c>
      <c r="AH372">
        <f>VLOOKUP($B372,'2001B4'!$E:$W,15,FALSE)</f>
        <v>22.521634597435956</v>
      </c>
      <c r="AI372">
        <f>VLOOKUP($B372,'2001B4'!$E:$W,16,FALSE)</f>
        <v>7.902694711376923</v>
      </c>
      <c r="AJ372">
        <f>VLOOKUP($B372,'2001B4'!$E:$W,17,FALSE)</f>
        <v>8.1341606373526272</v>
      </c>
      <c r="AK372">
        <f>VLOOKUP($B372,'2001B4'!$E:$W,18,FALSE)</f>
        <v>20.068842446370837</v>
      </c>
      <c r="AL372">
        <f>VLOOKUP($B372,'2001B4'!$E:$W,19,FALSE)</f>
        <v>58.627332392536346</v>
      </c>
      <c r="AN372">
        <f t="shared" si="33"/>
        <v>3.2624026998164695</v>
      </c>
      <c r="AO372">
        <f t="shared" si="34"/>
        <v>3.6400021185590461</v>
      </c>
      <c r="AP372">
        <f t="shared" si="35"/>
        <v>2.9978585019708657</v>
      </c>
      <c r="AQ372">
        <f>O372-AF372</f>
        <v>3.1473503615714797</v>
      </c>
      <c r="AR372">
        <f>P372-AG372</f>
        <v>-7.6720623682890263</v>
      </c>
      <c r="AS372">
        <f>Q372-AH372</f>
        <v>0.7789052104765517</v>
      </c>
      <c r="AT372">
        <f>R372-AI372</f>
        <v>-0.96581251101705234</v>
      </c>
      <c r="AU372">
        <f>S372-AJ372</f>
        <v>4.2475373038994455</v>
      </c>
      <c r="AV372">
        <f>T372-AK372</f>
        <v>3.6114323649300779</v>
      </c>
    </row>
    <row r="373" spans="1:48" x14ac:dyDescent="0.25">
      <c r="A373" t="s">
        <v>2505</v>
      </c>
      <c r="B373">
        <v>372</v>
      </c>
      <c r="C373" t="s">
        <v>432</v>
      </c>
      <c r="D373">
        <f>VLOOKUP($B373,'2011B4'!$B:$U,3,FALSE)</f>
        <v>0</v>
      </c>
      <c r="E373">
        <f>VLOOKUP($B373,'2011B4'!$B:$U,4,FALSE)</f>
        <v>1041099</v>
      </c>
      <c r="F373">
        <f>VLOOKUP($B373,'2011B4'!$B:$U,5,FALSE)</f>
        <v>526877</v>
      </c>
      <c r="G373">
        <f>VLOOKUP($B373,'2011B4'!$B:$U,6,FALSE)</f>
        <v>514222</v>
      </c>
      <c r="H373">
        <f>VLOOKUP($B373,'2011B4'!$B:$U,7,FALSE)</f>
        <v>336261</v>
      </c>
      <c r="I373">
        <f>VLOOKUP($B373,'2011B4'!$B:$U,8,FALSE)</f>
        <v>241953</v>
      </c>
      <c r="J373">
        <f>VLOOKUP($B373,'2011B4'!$B:$U,9,FALSE)</f>
        <v>94308</v>
      </c>
      <c r="K373">
        <f>VLOOKUP($B373,'2011B4'!$B:$U,10,FALSE)</f>
        <v>32.298657476378331</v>
      </c>
      <c r="L373">
        <f>VLOOKUP($B373,'2011B4'!$B:$U,11,FALSE)</f>
        <v>45.922103261292484</v>
      </c>
      <c r="M373">
        <f>VLOOKUP($B373,'2011B4'!$B:$U,12,FALSE)</f>
        <v>18.339938781304575</v>
      </c>
      <c r="N373">
        <f>VLOOKUP($B373,'2011B4'!$B:$U,13,FALSE)</f>
        <v>71.953928644713486</v>
      </c>
      <c r="O373">
        <f>VLOOKUP($B373,'2011B4'!$B:$U,14,FALSE)</f>
        <v>28.046071355286518</v>
      </c>
      <c r="P373">
        <f>VLOOKUP($B373,'2011B4'!$B:$U,15,FALSE)</f>
        <v>44.952878864929325</v>
      </c>
      <c r="Q373">
        <f>VLOOKUP($B373,'2011B4'!$B:$U,16,FALSE)</f>
        <v>17.952126473186006</v>
      </c>
      <c r="R373">
        <f>VLOOKUP($B373,'2011B4'!$B:$U,17,FALSE)</f>
        <v>6.5151771986641327</v>
      </c>
      <c r="S373">
        <f>VLOOKUP($B373,'2011B4'!$B:$U,18,FALSE)</f>
        <v>8.0526733697931085</v>
      </c>
      <c r="T373">
        <f>VLOOKUP($B373,'2011B4'!$B:$U,19,FALSE)</f>
        <v>22.527144093427427</v>
      </c>
      <c r="U373">
        <f>VLOOKUP($B373,'2011B4'!$B:$U,20,FALSE)</f>
        <v>55.047121135070668</v>
      </c>
      <c r="V373">
        <f>VLOOKUP($B373,'2001B4'!$E:$W,3,FALSE)</f>
        <v>935613</v>
      </c>
      <c r="W373">
        <f>VLOOKUP($B373,'2001B4'!$E:$W,4,FALSE)</f>
        <v>475122</v>
      </c>
      <c r="X373">
        <f>VLOOKUP($B373,'2001B4'!$E:$W,5,FALSE)</f>
        <v>460491</v>
      </c>
      <c r="Y373">
        <f>VLOOKUP($B373,'2001B4'!$E:$W,6,FALSE)</f>
        <v>275775</v>
      </c>
      <c r="Z373">
        <f>VLOOKUP($B373,'2001B4'!$E:$W,7,FALSE)</f>
        <v>207834</v>
      </c>
      <c r="AA373">
        <f>VLOOKUP($B373,'2001B4'!$E:$W,8,FALSE)</f>
        <v>67941</v>
      </c>
      <c r="AB373">
        <f>VLOOKUP($B373,'2001B4'!$E:$W,9,FALSE)</f>
        <v>29.47532794007779</v>
      </c>
      <c r="AC373">
        <f>VLOOKUP($B373,'2001B4'!$E:$W,10,FALSE)</f>
        <v>43.743291196787354</v>
      </c>
      <c r="AD373">
        <f>VLOOKUP($B373,'2001B4'!$E:$W,11,FALSE)</f>
        <v>14.754034280800276</v>
      </c>
      <c r="AE373">
        <f>VLOOKUP($B373,'2001B4'!$E:$W,12,FALSE)</f>
        <v>75.36361163992386</v>
      </c>
      <c r="AF373">
        <f>VLOOKUP($B373,'2001B4'!$E:$W,13,FALSE)</f>
        <v>24.63638836007615</v>
      </c>
      <c r="AG373">
        <f>VLOOKUP($B373,'2001B4'!$E:$W,14,FALSE)</f>
        <v>49.801831202973439</v>
      </c>
      <c r="AH373">
        <f>VLOOKUP($B373,'2001B4'!$E:$W,15,FALSE)</f>
        <v>17.504124739370866</v>
      </c>
      <c r="AI373">
        <f>VLOOKUP($B373,'2001B4'!$E:$W,16,FALSE)</f>
        <v>7.1181216571480368</v>
      </c>
      <c r="AJ373">
        <f>VLOOKUP($B373,'2001B4'!$E:$W,17,FALSE)</f>
        <v>6.3544556250566586</v>
      </c>
      <c r="AK373">
        <f>VLOOKUP($B373,'2001B4'!$E:$W,18,FALSE)</f>
        <v>19.221466775450999</v>
      </c>
      <c r="AL373">
        <f>VLOOKUP($B373,'2001B4'!$E:$W,19,FALSE)</f>
        <v>50.198168797026561</v>
      </c>
      <c r="AN373">
        <f t="shared" si="33"/>
        <v>2.8233295363005411</v>
      </c>
      <c r="AO373">
        <f t="shared" si="34"/>
        <v>2.1788120645051308</v>
      </c>
      <c r="AP373">
        <f t="shared" si="35"/>
        <v>3.5859045005042987</v>
      </c>
      <c r="AQ373">
        <f>O373-AF373</f>
        <v>3.4096829952103676</v>
      </c>
      <c r="AR373">
        <f>P373-AG373</f>
        <v>-4.8489523380441142</v>
      </c>
      <c r="AS373">
        <f>Q373-AH373</f>
        <v>0.44800173381513986</v>
      </c>
      <c r="AT373">
        <f>R373-AI373</f>
        <v>-0.6029444584839041</v>
      </c>
      <c r="AU373">
        <f>S373-AJ373</f>
        <v>1.6982177447364499</v>
      </c>
      <c r="AV373">
        <f>T373-AK373</f>
        <v>3.3056773179764285</v>
      </c>
    </row>
    <row r="374" spans="1:48" x14ac:dyDescent="0.25">
      <c r="A374" t="s">
        <v>2507</v>
      </c>
      <c r="B374">
        <v>373</v>
      </c>
      <c r="C374" t="s">
        <v>433</v>
      </c>
      <c r="D374">
        <f>VLOOKUP($B374,'2011B4'!$B:$U,3,FALSE)</f>
        <v>0</v>
      </c>
      <c r="E374">
        <f>VLOOKUP($B374,'2011B4'!$B:$U,4,FALSE)</f>
        <v>312520</v>
      </c>
      <c r="F374">
        <f>VLOOKUP($B374,'2011B4'!$B:$U,5,FALSE)</f>
        <v>158230</v>
      </c>
      <c r="G374">
        <f>VLOOKUP($B374,'2011B4'!$B:$U,6,FALSE)</f>
        <v>154290</v>
      </c>
      <c r="H374">
        <f>VLOOKUP($B374,'2011B4'!$B:$U,7,FALSE)</f>
        <v>83712</v>
      </c>
      <c r="I374">
        <f>VLOOKUP($B374,'2011B4'!$B:$U,8,FALSE)</f>
        <v>59988</v>
      </c>
      <c r="J374">
        <f>VLOOKUP($B374,'2011B4'!$B:$U,9,FALSE)</f>
        <v>23724</v>
      </c>
      <c r="K374">
        <f>VLOOKUP($B374,'2011B4'!$B:$U,10,FALSE)</f>
        <v>26.78612568795597</v>
      </c>
      <c r="L374">
        <f>VLOOKUP($B374,'2011B4'!$B:$U,11,FALSE)</f>
        <v>37.911900398154586</v>
      </c>
      <c r="M374">
        <f>VLOOKUP($B374,'2011B4'!$B:$U,12,FALSE)</f>
        <v>15.376239548901419</v>
      </c>
      <c r="N374">
        <f>VLOOKUP($B374,'2011B4'!$B:$U,13,FALSE)</f>
        <v>71.659977064220186</v>
      </c>
      <c r="O374">
        <f>VLOOKUP($B374,'2011B4'!$B:$U,14,FALSE)</f>
        <v>28.340022935779817</v>
      </c>
      <c r="P374">
        <f>VLOOKUP($B374,'2011B4'!$B:$U,15,FALSE)</f>
        <v>69.718797782874631</v>
      </c>
      <c r="Q374">
        <f>VLOOKUP($B374,'2011B4'!$B:$U,16,FALSE)</f>
        <v>7.7921922782874615</v>
      </c>
      <c r="R374">
        <f>VLOOKUP($B374,'2011B4'!$B:$U,17,FALSE)</f>
        <v>2.3019399847094806</v>
      </c>
      <c r="S374">
        <f>VLOOKUP($B374,'2011B4'!$B:$U,18,FALSE)</f>
        <v>4.6217985474006111</v>
      </c>
      <c r="T374">
        <f>VLOOKUP($B374,'2011B4'!$B:$U,19,FALSE)</f>
        <v>15.565271406727829</v>
      </c>
      <c r="U374">
        <f>VLOOKUP($B374,'2011B4'!$B:$U,20,FALSE)</f>
        <v>30.281202217125383</v>
      </c>
      <c r="V374">
        <f>VLOOKUP($B374,'2001B4'!$E:$W,3,FALSE)</f>
        <v>274108</v>
      </c>
      <c r="W374">
        <f>VLOOKUP($B374,'2001B4'!$E:$W,4,FALSE)</f>
        <v>138408</v>
      </c>
      <c r="X374">
        <f>VLOOKUP($B374,'2001B4'!$E:$W,5,FALSE)</f>
        <v>135700</v>
      </c>
      <c r="Y374">
        <f>VLOOKUP($B374,'2001B4'!$E:$W,6,FALSE)</f>
        <v>70595</v>
      </c>
      <c r="Z374">
        <f>VLOOKUP($B374,'2001B4'!$E:$W,7,FALSE)</f>
        <v>55437</v>
      </c>
      <c r="AA374">
        <f>VLOOKUP($B374,'2001B4'!$E:$W,8,FALSE)</f>
        <v>15158</v>
      </c>
      <c r="AB374">
        <f>VLOOKUP($B374,'2001B4'!$E:$W,9,FALSE)</f>
        <v>25.754447152217374</v>
      </c>
      <c r="AC374">
        <f>VLOOKUP($B374,'2001B4'!$E:$W,10,FALSE)</f>
        <v>40.05332061730536</v>
      </c>
      <c r="AD374">
        <f>VLOOKUP($B374,'2001B4'!$E:$W,11,FALSE)</f>
        <v>11.170228445099484</v>
      </c>
      <c r="AE374">
        <f>VLOOKUP($B374,'2001B4'!$E:$W,12,FALSE)</f>
        <v>78.528224378497058</v>
      </c>
      <c r="AF374">
        <f>VLOOKUP($B374,'2001B4'!$E:$W,13,FALSE)</f>
        <v>21.471775621502939</v>
      </c>
      <c r="AG374">
        <f>VLOOKUP($B374,'2001B4'!$E:$W,14,FALSE)</f>
        <v>71.414406119413556</v>
      </c>
      <c r="AH374">
        <f>VLOOKUP($B374,'2001B4'!$E:$W,15,FALSE)</f>
        <v>7.1704794957149938</v>
      </c>
      <c r="AI374">
        <f>VLOOKUP($B374,'2001B4'!$E:$W,16,FALSE)</f>
        <v>3.2566045753948578</v>
      </c>
      <c r="AJ374">
        <f>VLOOKUP($B374,'2001B4'!$E:$W,17,FALSE)</f>
        <v>4.8700332884765212</v>
      </c>
      <c r="AK374">
        <f>VLOOKUP($B374,'2001B4'!$E:$W,18,FALSE)</f>
        <v>13.288476521000073</v>
      </c>
      <c r="AL374">
        <f>VLOOKUP($B374,'2001B4'!$E:$W,19,FALSE)</f>
        <v>28.585593880586444</v>
      </c>
      <c r="AN374">
        <f t="shared" si="33"/>
        <v>1.031678535738596</v>
      </c>
      <c r="AO374">
        <f t="shared" si="34"/>
        <v>-2.1414202191507741</v>
      </c>
      <c r="AP374">
        <f t="shared" si="35"/>
        <v>4.2060111038019343</v>
      </c>
      <c r="AQ374">
        <f>O374-AF374</f>
        <v>6.8682473142768785</v>
      </c>
      <c r="AR374">
        <f>P374-AG374</f>
        <v>-1.6956083365389247</v>
      </c>
      <c r="AS374">
        <f>Q374-AH374</f>
        <v>0.62171278257246776</v>
      </c>
      <c r="AT374">
        <f>R374-AI374</f>
        <v>-0.95466459068537723</v>
      </c>
      <c r="AU374">
        <f>S374-AJ374</f>
        <v>-0.24823474107591004</v>
      </c>
      <c r="AV374">
        <f>T374-AK374</f>
        <v>2.2767948857277567</v>
      </c>
    </row>
    <row r="375" spans="1:48" x14ac:dyDescent="0.25">
      <c r="A375" t="s">
        <v>2509</v>
      </c>
      <c r="B375">
        <v>374</v>
      </c>
      <c r="C375" t="s">
        <v>434</v>
      </c>
      <c r="D375">
        <f>VLOOKUP($B375,'2011B4'!$B:$U,3,FALSE)</f>
        <v>0</v>
      </c>
      <c r="E375">
        <f>VLOOKUP($B375,'2011B4'!$B:$U,4,FALSE)</f>
        <v>2093437</v>
      </c>
      <c r="F375">
        <f>VLOOKUP($B375,'2011B4'!$B:$U,5,FALSE)</f>
        <v>1061147</v>
      </c>
      <c r="G375">
        <f>VLOOKUP($B375,'2011B4'!$B:$U,6,FALSE)</f>
        <v>1032290</v>
      </c>
      <c r="H375">
        <f>VLOOKUP($B375,'2011B4'!$B:$U,7,FALSE)</f>
        <v>536248</v>
      </c>
      <c r="I375">
        <f>VLOOKUP($B375,'2011B4'!$B:$U,8,FALSE)</f>
        <v>431499</v>
      </c>
      <c r="J375">
        <f>VLOOKUP($B375,'2011B4'!$B:$U,9,FALSE)</f>
        <v>104749</v>
      </c>
      <c r="K375">
        <f>VLOOKUP($B375,'2011B4'!$B:$U,10,FALSE)</f>
        <v>25.615674128239828</v>
      </c>
      <c r="L375">
        <f>VLOOKUP($B375,'2011B4'!$B:$U,11,FALSE)</f>
        <v>40.663451906286312</v>
      </c>
      <c r="M375">
        <f>VLOOKUP($B375,'2011B4'!$B:$U,12,FALSE)</f>
        <v>10.147245444594057</v>
      </c>
      <c r="N375">
        <f>VLOOKUP($B375,'2011B4'!$B:$U,13,FALSE)</f>
        <v>80.466314093479141</v>
      </c>
      <c r="O375">
        <f>VLOOKUP($B375,'2011B4'!$B:$U,14,FALSE)</f>
        <v>19.533685906520866</v>
      </c>
      <c r="P375">
        <f>VLOOKUP($B375,'2011B4'!$B:$U,15,FALSE)</f>
        <v>36.824379764586538</v>
      </c>
      <c r="Q375">
        <f>VLOOKUP($B375,'2011B4'!$B:$U,16,FALSE)</f>
        <v>18.792051438886482</v>
      </c>
      <c r="R375">
        <f>VLOOKUP($B375,'2011B4'!$B:$U,17,FALSE)</f>
        <v>8.2722919246318867</v>
      </c>
      <c r="S375">
        <f>VLOOKUP($B375,'2011B4'!$B:$U,18,FALSE)</f>
        <v>10.003207471170056</v>
      </c>
      <c r="T375">
        <f>VLOOKUP($B375,'2011B4'!$B:$U,19,FALSE)</f>
        <v>26.108069400725039</v>
      </c>
      <c r="U375">
        <f>VLOOKUP($B375,'2011B4'!$B:$U,20,FALSE)</f>
        <v>63.175620235413462</v>
      </c>
      <c r="V375">
        <f>VLOOKUP($B375,'2001B4'!$E:$W,3,FALSE)</f>
        <v>1830673</v>
      </c>
      <c r="W375">
        <f>VLOOKUP($B375,'2001B4'!$E:$W,4,FALSE)</f>
        <v>935601</v>
      </c>
      <c r="X375">
        <f>VLOOKUP($B375,'2001B4'!$E:$W,5,FALSE)</f>
        <v>895072</v>
      </c>
      <c r="Y375">
        <f>VLOOKUP($B375,'2001B4'!$E:$W,6,FALSE)</f>
        <v>477906</v>
      </c>
      <c r="Z375">
        <f>VLOOKUP($B375,'2001B4'!$E:$W,7,FALSE)</f>
        <v>386531</v>
      </c>
      <c r="AA375">
        <f>VLOOKUP($B375,'2001B4'!$E:$W,8,FALSE)</f>
        <v>91375</v>
      </c>
      <c r="AB375">
        <f>VLOOKUP($B375,'2001B4'!$E:$W,9,FALSE)</f>
        <v>26.105481426775835</v>
      </c>
      <c r="AC375">
        <f>VLOOKUP($B375,'2001B4'!$E:$W,10,FALSE)</f>
        <v>41.313658279544377</v>
      </c>
      <c r="AD375">
        <f>VLOOKUP($B375,'2001B4'!$E:$W,11,FALSE)</f>
        <v>10.208675950091166</v>
      </c>
      <c r="AE375">
        <f>VLOOKUP($B375,'2001B4'!$E:$W,12,FALSE)</f>
        <v>80.880131239197667</v>
      </c>
      <c r="AF375">
        <f>VLOOKUP($B375,'2001B4'!$E:$W,13,FALSE)</f>
        <v>19.119868760802333</v>
      </c>
      <c r="AG375">
        <f>VLOOKUP($B375,'2001B4'!$E:$W,14,FALSE)</f>
        <v>48.125782057559441</v>
      </c>
      <c r="AH375">
        <f>VLOOKUP($B375,'2001B4'!$E:$W,15,FALSE)</f>
        <v>17.927584085573315</v>
      </c>
      <c r="AI375">
        <f>VLOOKUP($B375,'2001B4'!$E:$W,16,FALSE)</f>
        <v>8.3664988512385285</v>
      </c>
      <c r="AJ375">
        <f>VLOOKUP($B375,'2001B4'!$E:$W,17,FALSE)</f>
        <v>5.5877097169736309</v>
      </c>
      <c r="AK375">
        <f>VLOOKUP($B375,'2001B4'!$E:$W,18,FALSE)</f>
        <v>19.992425288655092</v>
      </c>
      <c r="AL375">
        <f>VLOOKUP($B375,'2001B4'!$E:$W,19,FALSE)</f>
        <v>51.874217942440559</v>
      </c>
      <c r="AN375">
        <f t="shared" si="33"/>
        <v>-0.48980729853600735</v>
      </c>
      <c r="AO375">
        <f t="shared" si="34"/>
        <v>-0.65020637325806518</v>
      </c>
      <c r="AP375">
        <f t="shared" si="35"/>
        <v>-6.1430505497108712E-2</v>
      </c>
      <c r="AQ375">
        <f>O375-AF375</f>
        <v>0.41381714571853223</v>
      </c>
      <c r="AR375">
        <f>P375-AG375</f>
        <v>-11.301402292972902</v>
      </c>
      <c r="AS375">
        <f>Q375-AH375</f>
        <v>0.8644673533131666</v>
      </c>
      <c r="AT375">
        <f>R375-AI375</f>
        <v>-9.4206926606641872E-2</v>
      </c>
      <c r="AU375">
        <f>S375-AJ375</f>
        <v>4.4154977541964247</v>
      </c>
      <c r="AV375">
        <f>T375-AK375</f>
        <v>6.1156441120699476</v>
      </c>
    </row>
    <row r="376" spans="1:48" x14ac:dyDescent="0.25">
      <c r="A376" t="s">
        <v>2511</v>
      </c>
      <c r="B376">
        <v>375</v>
      </c>
      <c r="C376" t="s">
        <v>435</v>
      </c>
      <c r="D376">
        <f>VLOOKUP($B376,'2011B4'!$B:$U,3,FALSE)</f>
        <v>0</v>
      </c>
      <c r="E376">
        <f>VLOOKUP($B376,'2011B4'!$B:$U,4,FALSE)</f>
        <v>1801733</v>
      </c>
      <c r="F376">
        <f>VLOOKUP($B376,'2011B4'!$B:$U,5,FALSE)</f>
        <v>906487</v>
      </c>
      <c r="G376">
        <f>VLOOKUP($B376,'2011B4'!$B:$U,6,FALSE)</f>
        <v>895246</v>
      </c>
      <c r="H376">
        <f>VLOOKUP($B376,'2011B4'!$B:$U,7,FALSE)</f>
        <v>442718</v>
      </c>
      <c r="I376">
        <f>VLOOKUP($B376,'2011B4'!$B:$U,8,FALSE)</f>
        <v>362789</v>
      </c>
      <c r="J376">
        <f>VLOOKUP($B376,'2011B4'!$B:$U,9,FALSE)</f>
        <v>79929</v>
      </c>
      <c r="K376">
        <f>VLOOKUP($B376,'2011B4'!$B:$U,10,FALSE)</f>
        <v>24.571787273697048</v>
      </c>
      <c r="L376">
        <f>VLOOKUP($B376,'2011B4'!$B:$U,11,FALSE)</f>
        <v>40.021423362938464</v>
      </c>
      <c r="M376">
        <f>VLOOKUP($B376,'2011B4'!$B:$U,12,FALSE)</f>
        <v>8.9281605279442751</v>
      </c>
      <c r="N376">
        <f>VLOOKUP($B376,'2011B4'!$B:$U,13,FALSE)</f>
        <v>81.945843629579102</v>
      </c>
      <c r="O376">
        <f>VLOOKUP($B376,'2011B4'!$B:$U,14,FALSE)</f>
        <v>18.054156370420902</v>
      </c>
      <c r="P376">
        <f>VLOOKUP($B376,'2011B4'!$B:$U,15,FALSE)</f>
        <v>55.950288897221256</v>
      </c>
      <c r="Q376">
        <f>VLOOKUP($B376,'2011B4'!$B:$U,16,FALSE)</f>
        <v>13.006925401722992</v>
      </c>
      <c r="R376">
        <f>VLOOKUP($B376,'2011B4'!$B:$U,17,FALSE)</f>
        <v>5.5398696235526899</v>
      </c>
      <c r="S376">
        <f>VLOOKUP($B376,'2011B4'!$B:$U,18,FALSE)</f>
        <v>5.3270930931202258</v>
      </c>
      <c r="T376">
        <f>VLOOKUP($B376,'2011B4'!$B:$U,19,FALSE)</f>
        <v>20.175822984382837</v>
      </c>
      <c r="U376">
        <f>VLOOKUP($B376,'2011B4'!$B:$U,20,FALSE)</f>
        <v>44.049711102778744</v>
      </c>
      <c r="V376">
        <f>VLOOKUP($B376,'2001B4'!$E:$W,3,FALSE)</f>
        <v>1561990</v>
      </c>
      <c r="W376">
        <f>VLOOKUP($B376,'2001B4'!$E:$W,4,FALSE)</f>
        <v>790036</v>
      </c>
      <c r="X376">
        <f>VLOOKUP($B376,'2001B4'!$E:$W,5,FALSE)</f>
        <v>771954</v>
      </c>
      <c r="Y376">
        <f>VLOOKUP($B376,'2001B4'!$E:$W,6,FALSE)</f>
        <v>401291</v>
      </c>
      <c r="Z376">
        <f>VLOOKUP($B376,'2001B4'!$E:$W,7,FALSE)</f>
        <v>328441</v>
      </c>
      <c r="AA376">
        <f>VLOOKUP($B376,'2001B4'!$E:$W,8,FALSE)</f>
        <v>72850</v>
      </c>
      <c r="AB376">
        <f>VLOOKUP($B376,'2001B4'!$E:$W,9,FALSE)</f>
        <v>25.691009545515659</v>
      </c>
      <c r="AC376">
        <f>VLOOKUP($B376,'2001B4'!$E:$W,10,FALSE)</f>
        <v>41.572915664602625</v>
      </c>
      <c r="AD376">
        <f>VLOOKUP($B376,'2001B4'!$E:$W,11,FALSE)</f>
        <v>9.4370908111105063</v>
      </c>
      <c r="AE376">
        <f>VLOOKUP($B376,'2001B4'!$E:$W,12,FALSE)</f>
        <v>81.846091738912662</v>
      </c>
      <c r="AF376">
        <f>VLOOKUP($B376,'2001B4'!$E:$W,13,FALSE)</f>
        <v>18.153908261087341</v>
      </c>
      <c r="AG376">
        <f>VLOOKUP($B376,'2001B4'!$E:$W,14,FALSE)</f>
        <v>62.006125230817531</v>
      </c>
      <c r="AH376">
        <f>VLOOKUP($B376,'2001B4'!$E:$W,15,FALSE)</f>
        <v>14.287387456982589</v>
      </c>
      <c r="AI376">
        <f>VLOOKUP($B376,'2001B4'!$E:$W,16,FALSE)</f>
        <v>4.789541753989</v>
      </c>
      <c r="AJ376">
        <f>VLOOKUP($B376,'2001B4'!$E:$W,17,FALSE)</f>
        <v>2.8430739787336372</v>
      </c>
      <c r="AK376">
        <f>VLOOKUP($B376,'2001B4'!$E:$W,18,FALSE)</f>
        <v>16.073871579477235</v>
      </c>
      <c r="AL376">
        <f>VLOOKUP($B376,'2001B4'!$E:$W,19,FALSE)</f>
        <v>37.993874769182469</v>
      </c>
      <c r="AN376">
        <f t="shared" si="33"/>
        <v>-1.1192222718186109</v>
      </c>
      <c r="AO376">
        <f t="shared" si="34"/>
        <v>-1.5514923016641617</v>
      </c>
      <c r="AP376">
        <f t="shared" si="35"/>
        <v>-0.50893028316623123</v>
      </c>
      <c r="AQ376">
        <f>O376-AF376</f>
        <v>-9.9751890666439635E-2</v>
      </c>
      <c r="AR376">
        <f>P376-AG376</f>
        <v>-6.0558363335962753</v>
      </c>
      <c r="AS376">
        <f>Q376-AH376</f>
        <v>-1.2804620552595978</v>
      </c>
      <c r="AT376">
        <f>R376-AI376</f>
        <v>0.75032786956368991</v>
      </c>
      <c r="AU376">
        <f>S376-AJ376</f>
        <v>2.4840191143865886</v>
      </c>
      <c r="AV376">
        <f>T376-AK376</f>
        <v>4.1019514049056021</v>
      </c>
    </row>
    <row r="377" spans="1:48" x14ac:dyDescent="0.25">
      <c r="A377" t="s">
        <v>2513</v>
      </c>
      <c r="B377">
        <v>376</v>
      </c>
      <c r="C377" t="s">
        <v>436</v>
      </c>
      <c r="D377">
        <f>VLOOKUP($B377,'2011B4'!$B:$U,3,FALSE)</f>
        <v>0</v>
      </c>
      <c r="E377">
        <f>VLOOKUP($B377,'2011B4'!$B:$U,4,FALSE)</f>
        <v>2519738</v>
      </c>
      <c r="F377">
        <f>VLOOKUP($B377,'2011B4'!$B:$U,5,FALSE)</f>
        <v>1256213</v>
      </c>
      <c r="G377">
        <f>VLOOKUP($B377,'2011B4'!$B:$U,6,FALSE)</f>
        <v>1263525</v>
      </c>
      <c r="H377">
        <f>VLOOKUP($B377,'2011B4'!$B:$U,7,FALSE)</f>
        <v>548519</v>
      </c>
      <c r="I377">
        <f>VLOOKUP($B377,'2011B4'!$B:$U,8,FALSE)</f>
        <v>408218</v>
      </c>
      <c r="J377">
        <f>VLOOKUP($B377,'2011B4'!$B:$U,9,FALSE)</f>
        <v>140301</v>
      </c>
      <c r="K377">
        <f>VLOOKUP($B377,'2011B4'!$B:$U,10,FALSE)</f>
        <v>21.768890257637896</v>
      </c>
      <c r="L377">
        <f>VLOOKUP($B377,'2011B4'!$B:$U,11,FALSE)</f>
        <v>32.495922267959337</v>
      </c>
      <c r="M377">
        <f>VLOOKUP($B377,'2011B4'!$B:$U,12,FALSE)</f>
        <v>11.10393541876892</v>
      </c>
      <c r="N377">
        <f>VLOOKUP($B377,'2011B4'!$B:$U,13,FALSE)</f>
        <v>74.421852296821072</v>
      </c>
      <c r="O377">
        <f>VLOOKUP($B377,'2011B4'!$B:$U,14,FALSE)</f>
        <v>25.578147703178921</v>
      </c>
      <c r="P377">
        <f>VLOOKUP($B377,'2011B4'!$B:$U,15,FALSE)</f>
        <v>59.232770423631635</v>
      </c>
      <c r="Q377">
        <f>VLOOKUP($B377,'2011B4'!$B:$U,16,FALSE)</f>
        <v>11.871603353758029</v>
      </c>
      <c r="R377">
        <f>VLOOKUP($B377,'2011B4'!$B:$U,17,FALSE)</f>
        <v>5.1852351513803532</v>
      </c>
      <c r="S377">
        <f>VLOOKUP($B377,'2011B4'!$B:$U,18,FALSE)</f>
        <v>5.6322570412328474</v>
      </c>
      <c r="T377">
        <f>VLOOKUP($B377,'2011B4'!$B:$U,19,FALSE)</f>
        <v>18.078134029997138</v>
      </c>
      <c r="U377">
        <f>VLOOKUP($B377,'2011B4'!$B:$U,20,FALSE)</f>
        <v>40.767229576368365</v>
      </c>
      <c r="V377">
        <f>VLOOKUP($B377,'2001B4'!$E:$W,3,FALSE)</f>
        <v>2223456</v>
      </c>
      <c r="W377">
        <f>VLOOKUP($B377,'2001B4'!$E:$W,4,FALSE)</f>
        <v>1123200</v>
      </c>
      <c r="X377">
        <f>VLOOKUP($B377,'2001B4'!$E:$W,5,FALSE)</f>
        <v>1100256</v>
      </c>
      <c r="Y377">
        <f>VLOOKUP($B377,'2001B4'!$E:$W,6,FALSE)</f>
        <v>614625</v>
      </c>
      <c r="Z377">
        <f>VLOOKUP($B377,'2001B4'!$E:$W,7,FALSE)</f>
        <v>454201</v>
      </c>
      <c r="AA377">
        <f>VLOOKUP($B377,'2001B4'!$E:$W,8,FALSE)</f>
        <v>160424</v>
      </c>
      <c r="AB377">
        <f>VLOOKUP($B377,'2001B4'!$E:$W,9,FALSE)</f>
        <v>27.642777729804415</v>
      </c>
      <c r="AC377">
        <f>VLOOKUP($B377,'2001B4'!$E:$W,10,FALSE)</f>
        <v>40.438123219373217</v>
      </c>
      <c r="AD377">
        <f>VLOOKUP($B377,'2001B4'!$E:$W,11,FALSE)</f>
        <v>14.580606695169124</v>
      </c>
      <c r="AE377">
        <f>VLOOKUP($B377,'2001B4'!$E:$W,12,FALSE)</f>
        <v>73.898881431767336</v>
      </c>
      <c r="AF377">
        <f>VLOOKUP($B377,'2001B4'!$E:$W,13,FALSE)</f>
        <v>26.101118568232661</v>
      </c>
      <c r="AG377">
        <f>VLOOKUP($B377,'2001B4'!$E:$W,14,FALSE)</f>
        <v>66.163758389261744</v>
      </c>
      <c r="AH377">
        <f>VLOOKUP($B377,'2001B4'!$E:$W,15,FALSE)</f>
        <v>13.501403294691887</v>
      </c>
      <c r="AI377">
        <f>VLOOKUP($B377,'2001B4'!$E:$W,16,FALSE)</f>
        <v>4.4046369737644904</v>
      </c>
      <c r="AJ377">
        <f>VLOOKUP($B377,'2001B4'!$E:$W,17,FALSE)</f>
        <v>3.0948952613382144</v>
      </c>
      <c r="AK377">
        <f>VLOOKUP($B377,'2001B4'!$E:$W,18,FALSE)</f>
        <v>12.835306080943665</v>
      </c>
      <c r="AL377">
        <f>VLOOKUP($B377,'2001B4'!$E:$W,19,FALSE)</f>
        <v>33.836241610738256</v>
      </c>
      <c r="AN377">
        <f t="shared" si="33"/>
        <v>-5.8738874721665191</v>
      </c>
      <c r="AO377">
        <f t="shared" si="34"/>
        <v>-7.9422009514138807</v>
      </c>
      <c r="AP377">
        <f t="shared" si="35"/>
        <v>-3.4766712764002037</v>
      </c>
      <c r="AQ377">
        <f>O377-AF377</f>
        <v>-0.52297086505373969</v>
      </c>
      <c r="AR377">
        <f>P377-AG377</f>
        <v>-6.9309879656301092</v>
      </c>
      <c r="AS377">
        <f>Q377-AH377</f>
        <v>-1.6297999409338573</v>
      </c>
      <c r="AT377">
        <f>R377-AI377</f>
        <v>0.78059817761586281</v>
      </c>
      <c r="AU377">
        <f>S377-AJ377</f>
        <v>2.5373617798946331</v>
      </c>
      <c r="AV377">
        <f>T377-AK377</f>
        <v>5.2428279490534724</v>
      </c>
    </row>
    <row r="378" spans="1:48" x14ac:dyDescent="0.25">
      <c r="A378" t="s">
        <v>2515</v>
      </c>
      <c r="B378">
        <v>377</v>
      </c>
      <c r="C378" t="s">
        <v>437</v>
      </c>
      <c r="D378">
        <f>VLOOKUP($B378,'2011B4'!$B:$U,3,FALSE)</f>
        <v>0</v>
      </c>
      <c r="E378">
        <f>VLOOKUP($B378,'2011B4'!$B:$U,4,FALSE)</f>
        <v>2320529</v>
      </c>
      <c r="F378">
        <f>VLOOKUP($B378,'2011B4'!$B:$U,5,FALSE)</f>
        <v>1185787</v>
      </c>
      <c r="G378">
        <f>VLOOKUP($B378,'2011B4'!$B:$U,6,FALSE)</f>
        <v>1134742</v>
      </c>
      <c r="H378">
        <f>VLOOKUP($B378,'2011B4'!$B:$U,7,FALSE)</f>
        <v>618940</v>
      </c>
      <c r="I378">
        <f>VLOOKUP($B378,'2011B4'!$B:$U,8,FALSE)</f>
        <v>541419</v>
      </c>
      <c r="J378">
        <f>VLOOKUP($B378,'2011B4'!$B:$U,9,FALSE)</f>
        <v>77521</v>
      </c>
      <c r="K378">
        <f>VLOOKUP($B378,'2011B4'!$B:$U,10,FALSE)</f>
        <v>26.672366516427935</v>
      </c>
      <c r="L378">
        <f>VLOOKUP($B378,'2011B4'!$B:$U,11,FALSE)</f>
        <v>45.659043318909717</v>
      </c>
      <c r="M378">
        <f>VLOOKUP($B378,'2011B4'!$B:$U,12,FALSE)</f>
        <v>6.8315969621288355</v>
      </c>
      <c r="N378">
        <f>VLOOKUP($B378,'2011B4'!$B:$U,13,FALSE)</f>
        <v>87.475199534688343</v>
      </c>
      <c r="O378">
        <f>VLOOKUP($B378,'2011B4'!$B:$U,14,FALSE)</f>
        <v>12.524800465311662</v>
      </c>
      <c r="P378">
        <f>VLOOKUP($B378,'2011B4'!$B:$U,15,FALSE)</f>
        <v>65.413448799560527</v>
      </c>
      <c r="Q378">
        <f>VLOOKUP($B378,'2011B4'!$B:$U,16,FALSE)</f>
        <v>8.5032474876401594</v>
      </c>
      <c r="R378">
        <f>VLOOKUP($B378,'2011B4'!$B:$U,17,FALSE)</f>
        <v>5.6826186706304327</v>
      </c>
      <c r="S378">
        <f>VLOOKUP($B378,'2011B4'!$B:$U,18,FALSE)</f>
        <v>3.3874042718195629</v>
      </c>
      <c r="T378">
        <f>VLOOKUP($B378,'2011B4'!$B:$U,19,FALSE)</f>
        <v>17.013280770349308</v>
      </c>
      <c r="U378">
        <f>VLOOKUP($B378,'2011B4'!$B:$U,20,FALSE)</f>
        <v>34.586551200439459</v>
      </c>
      <c r="V378">
        <f>VLOOKUP($B378,'2001B4'!$E:$W,3,FALSE)</f>
        <v>2024508</v>
      </c>
      <c r="W378">
        <f>VLOOKUP($B378,'2001B4'!$E:$W,4,FALSE)</f>
        <v>1036511</v>
      </c>
      <c r="X378">
        <f>VLOOKUP($B378,'2001B4'!$E:$W,5,FALSE)</f>
        <v>987997</v>
      </c>
      <c r="Y378">
        <f>VLOOKUP($B378,'2001B4'!$E:$W,6,FALSE)</f>
        <v>480715</v>
      </c>
      <c r="Z378">
        <f>VLOOKUP($B378,'2001B4'!$E:$W,7,FALSE)</f>
        <v>436764</v>
      </c>
      <c r="AA378">
        <f>VLOOKUP($B378,'2001B4'!$E:$W,8,FALSE)</f>
        <v>43951</v>
      </c>
      <c r="AB378">
        <f>VLOOKUP($B378,'2001B4'!$E:$W,9,FALSE)</f>
        <v>23.744781448134557</v>
      </c>
      <c r="AC378">
        <f>VLOOKUP($B378,'2001B4'!$E:$W,10,FALSE)</f>
        <v>42.137903022736857</v>
      </c>
      <c r="AD378">
        <f>VLOOKUP($B378,'2001B4'!$E:$W,11,FALSE)</f>
        <v>4.4484952889533069</v>
      </c>
      <c r="AE378">
        <f>VLOOKUP($B378,'2001B4'!$E:$W,12,FALSE)</f>
        <v>90.857160687725582</v>
      </c>
      <c r="AF378">
        <f>VLOOKUP($B378,'2001B4'!$E:$W,13,FALSE)</f>
        <v>9.1428393122744236</v>
      </c>
      <c r="AG378">
        <f>VLOOKUP($B378,'2001B4'!$E:$W,14,FALSE)</f>
        <v>66.594759888915476</v>
      </c>
      <c r="AH378">
        <f>VLOOKUP($B378,'2001B4'!$E:$W,15,FALSE)</f>
        <v>8.2957677626036208</v>
      </c>
      <c r="AI378">
        <f>VLOOKUP($B378,'2001B4'!$E:$W,16,FALSE)</f>
        <v>6.0890548453865589</v>
      </c>
      <c r="AJ378">
        <f>VLOOKUP($B378,'2001B4'!$E:$W,17,FALSE)</f>
        <v>2.672893502387069</v>
      </c>
      <c r="AK378">
        <f>VLOOKUP($B378,'2001B4'!$E:$W,18,FALSE)</f>
        <v>16.347524000707281</v>
      </c>
      <c r="AL378">
        <f>VLOOKUP($B378,'2001B4'!$E:$W,19,FALSE)</f>
        <v>33.405240111084524</v>
      </c>
      <c r="AN378">
        <f t="shared" si="33"/>
        <v>2.9275850682933786</v>
      </c>
      <c r="AO378">
        <f t="shared" si="34"/>
        <v>3.5211402961728595</v>
      </c>
      <c r="AP378">
        <f t="shared" si="35"/>
        <v>2.3831016731755286</v>
      </c>
      <c r="AQ378">
        <f>O378-AF378</f>
        <v>3.3819611530372384</v>
      </c>
      <c r="AR378">
        <f>P378-AG378</f>
        <v>-1.1813110893549492</v>
      </c>
      <c r="AS378">
        <f>Q378-AH378</f>
        <v>0.20747972503653855</v>
      </c>
      <c r="AT378">
        <f>R378-AI378</f>
        <v>-0.40643617475612626</v>
      </c>
      <c r="AU378">
        <f>S378-AJ378</f>
        <v>0.71451076943249392</v>
      </c>
      <c r="AV378">
        <f>T378-AK378</f>
        <v>0.66575676964202657</v>
      </c>
    </row>
    <row r="379" spans="1:48" x14ac:dyDescent="0.25">
      <c r="A379" t="s">
        <v>2517</v>
      </c>
      <c r="B379">
        <v>378</v>
      </c>
      <c r="C379" t="s">
        <v>438</v>
      </c>
      <c r="D379">
        <f>VLOOKUP($B379,'2011B4'!$B:$U,3,FALSE)</f>
        <v>0</v>
      </c>
      <c r="E379">
        <f>VLOOKUP($B379,'2011B4'!$B:$U,4,FALSE)</f>
        <v>1506337</v>
      </c>
      <c r="F379">
        <f>VLOOKUP($B379,'2011B4'!$B:$U,5,FALSE)</f>
        <v>760260</v>
      </c>
      <c r="G379">
        <f>VLOOKUP($B379,'2011B4'!$B:$U,6,FALSE)</f>
        <v>746077</v>
      </c>
      <c r="H379">
        <f>VLOOKUP($B379,'2011B4'!$B:$U,7,FALSE)</f>
        <v>327925</v>
      </c>
      <c r="I379">
        <f>VLOOKUP($B379,'2011B4'!$B:$U,8,FALSE)</f>
        <v>302974</v>
      </c>
      <c r="J379">
        <f>VLOOKUP($B379,'2011B4'!$B:$U,9,FALSE)</f>
        <v>24951</v>
      </c>
      <c r="K379">
        <f>VLOOKUP($B379,'2011B4'!$B:$U,10,FALSE)</f>
        <v>21.769696953603344</v>
      </c>
      <c r="L379">
        <f>VLOOKUP($B379,'2011B4'!$B:$U,11,FALSE)</f>
        <v>39.8513666377292</v>
      </c>
      <c r="M379">
        <f>VLOOKUP($B379,'2011B4'!$B:$U,12,FALSE)</f>
        <v>3.344292881297775</v>
      </c>
      <c r="N379">
        <f>VLOOKUP($B379,'2011B4'!$B:$U,13,FALSE)</f>
        <v>92.391247998780216</v>
      </c>
      <c r="O379">
        <f>VLOOKUP($B379,'2011B4'!$B:$U,14,FALSE)</f>
        <v>7.6087520012197913</v>
      </c>
      <c r="P379">
        <f>VLOOKUP($B379,'2011B4'!$B:$U,15,FALSE)</f>
        <v>64.926736296409231</v>
      </c>
      <c r="Q379">
        <f>VLOOKUP($B379,'2011B4'!$B:$U,16,FALSE)</f>
        <v>6.713120378135244</v>
      </c>
      <c r="R379">
        <f>VLOOKUP($B379,'2011B4'!$B:$U,17,FALSE)</f>
        <v>6.6137074026073028</v>
      </c>
      <c r="S379">
        <f>VLOOKUP($B379,'2011B4'!$B:$U,18,FALSE)</f>
        <v>3.4080963634977506</v>
      </c>
      <c r="T379">
        <f>VLOOKUP($B379,'2011B4'!$B:$U,19,FALSE)</f>
        <v>18.338339559350462</v>
      </c>
      <c r="U379">
        <f>VLOOKUP($B379,'2011B4'!$B:$U,20,FALSE)</f>
        <v>35.073263703590762</v>
      </c>
      <c r="V379">
        <f>VLOOKUP($B379,'2001B4'!$E:$W,3,FALSE)</f>
        <v>1333749</v>
      </c>
      <c r="W379">
        <f>VLOOKUP($B379,'2001B4'!$E:$W,4,FALSE)</f>
        <v>675642</v>
      </c>
      <c r="X379">
        <f>VLOOKUP($B379,'2001B4'!$E:$W,5,FALSE)</f>
        <v>658107</v>
      </c>
      <c r="Y379">
        <f>VLOOKUP($B379,'2001B4'!$E:$W,6,FALSE)</f>
        <v>301247</v>
      </c>
      <c r="Z379">
        <f>VLOOKUP($B379,'2001B4'!$E:$W,7,FALSE)</f>
        <v>280961</v>
      </c>
      <c r="AA379">
        <f>VLOOKUP($B379,'2001B4'!$E:$W,8,FALSE)</f>
        <v>20286</v>
      </c>
      <c r="AB379">
        <f>VLOOKUP($B379,'2001B4'!$E:$W,9,FALSE)</f>
        <v>22.586483663717836</v>
      </c>
      <c r="AC379">
        <f>VLOOKUP($B379,'2001B4'!$E:$W,10,FALSE)</f>
        <v>41.58430056153999</v>
      </c>
      <c r="AD379">
        <f>VLOOKUP($B379,'2001B4'!$E:$W,11,FALSE)</f>
        <v>3.0824774694692505</v>
      </c>
      <c r="AE379">
        <f>VLOOKUP($B379,'2001B4'!$E:$W,12,FALSE)</f>
        <v>93.265991030616064</v>
      </c>
      <c r="AF379">
        <f>VLOOKUP($B379,'2001B4'!$E:$W,13,FALSE)</f>
        <v>6.7340089693839271</v>
      </c>
      <c r="AG379">
        <f>VLOOKUP($B379,'2001B4'!$E:$W,14,FALSE)</f>
        <v>68.406656331847287</v>
      </c>
      <c r="AH379">
        <f>VLOOKUP($B379,'2001B4'!$E:$W,15,FALSE)</f>
        <v>6.0272799397172419</v>
      </c>
      <c r="AI379">
        <f>VLOOKUP($B379,'2001B4'!$E:$W,16,FALSE)</f>
        <v>7.1267099755350252</v>
      </c>
      <c r="AJ379">
        <f>VLOOKUP($B379,'2001B4'!$E:$W,17,FALSE)</f>
        <v>2.1832582565137577</v>
      </c>
      <c r="AK379">
        <f>VLOOKUP($B379,'2001B4'!$E:$W,18,FALSE)</f>
        <v>16.256095496386685</v>
      </c>
      <c r="AL379">
        <f>VLOOKUP($B379,'2001B4'!$E:$W,19,FALSE)</f>
        <v>31.593343668152713</v>
      </c>
      <c r="AN379">
        <f t="shared" si="33"/>
        <v>-0.81678671011449211</v>
      </c>
      <c r="AO379">
        <f t="shared" si="34"/>
        <v>-1.7329339238107906</v>
      </c>
      <c r="AP379">
        <f t="shared" si="35"/>
        <v>0.26181541182852452</v>
      </c>
      <c r="AQ379">
        <f>O379-AF379</f>
        <v>0.87474303183586422</v>
      </c>
      <c r="AR379">
        <f>P379-AG379</f>
        <v>-3.4799200354380559</v>
      </c>
      <c r="AS379">
        <f>Q379-AH379</f>
        <v>0.68584043841800213</v>
      </c>
      <c r="AT379">
        <f>R379-AI379</f>
        <v>-0.51300257292772233</v>
      </c>
      <c r="AU379">
        <f>S379-AJ379</f>
        <v>1.2248381069839929</v>
      </c>
      <c r="AV379">
        <f>T379-AK379</f>
        <v>2.0822440629637775</v>
      </c>
    </row>
    <row r="380" spans="1:48" x14ac:dyDescent="0.25">
      <c r="A380" t="s">
        <v>2519</v>
      </c>
      <c r="B380">
        <v>379</v>
      </c>
      <c r="C380" t="s">
        <v>439</v>
      </c>
      <c r="D380">
        <f>VLOOKUP($B380,'2011B4'!$B:$U,3,FALSE)</f>
        <v>0</v>
      </c>
      <c r="E380">
        <f>VLOOKUP($B380,'2011B4'!$B:$U,4,FALSE)</f>
        <v>1440361</v>
      </c>
      <c r="F380">
        <f>VLOOKUP($B380,'2011B4'!$B:$U,5,FALSE)</f>
        <v>717814</v>
      </c>
      <c r="G380">
        <f>VLOOKUP($B380,'2011B4'!$B:$U,6,FALSE)</f>
        <v>722547</v>
      </c>
      <c r="H380">
        <f>VLOOKUP($B380,'2011B4'!$B:$U,7,FALSE)</f>
        <v>321971</v>
      </c>
      <c r="I380">
        <f>VLOOKUP($B380,'2011B4'!$B:$U,8,FALSE)</f>
        <v>295483</v>
      </c>
      <c r="J380">
        <f>VLOOKUP($B380,'2011B4'!$B:$U,9,FALSE)</f>
        <v>26488</v>
      </c>
      <c r="K380">
        <f>VLOOKUP($B380,'2011B4'!$B:$U,10,FALSE)</f>
        <v>22.353493325631561</v>
      </c>
      <c r="L380">
        <f>VLOOKUP($B380,'2011B4'!$B:$U,11,FALSE)</f>
        <v>41.164284898316275</v>
      </c>
      <c r="M380">
        <f>VLOOKUP($B380,'2011B4'!$B:$U,12,FALSE)</f>
        <v>3.665920694432335</v>
      </c>
      <c r="N380">
        <f>VLOOKUP($B380,'2011B4'!$B:$U,13,FALSE)</f>
        <v>91.77317211798578</v>
      </c>
      <c r="O380">
        <f>VLOOKUP($B380,'2011B4'!$B:$U,14,FALSE)</f>
        <v>8.2268278820142182</v>
      </c>
      <c r="P380">
        <f>VLOOKUP($B380,'2011B4'!$B:$U,15,FALSE)</f>
        <v>62.984865096545967</v>
      </c>
      <c r="Q380">
        <f>VLOOKUP($B380,'2011B4'!$B:$U,16,FALSE)</f>
        <v>7.3286103406828556</v>
      </c>
      <c r="R380">
        <f>VLOOKUP($B380,'2011B4'!$B:$U,17,FALSE)</f>
        <v>6.3968494056918175</v>
      </c>
      <c r="S380">
        <f>VLOOKUP($B380,'2011B4'!$B:$U,18,FALSE)</f>
        <v>4.5438874929729689</v>
      </c>
      <c r="T380">
        <f>VLOOKUP($B380,'2011B4'!$B:$U,19,FALSE)</f>
        <v>18.745787664106395</v>
      </c>
      <c r="U380">
        <f>VLOOKUP($B380,'2011B4'!$B:$U,20,FALSE)</f>
        <v>37.01513490345404</v>
      </c>
      <c r="V380">
        <f>VLOOKUP($B380,'2001B4'!$E:$W,3,FALSE)</f>
        <v>1302005</v>
      </c>
      <c r="W380">
        <f>VLOOKUP($B380,'2001B4'!$E:$W,4,FALSE)</f>
        <v>646438</v>
      </c>
      <c r="X380">
        <f>VLOOKUP($B380,'2001B4'!$E:$W,5,FALSE)</f>
        <v>655567</v>
      </c>
      <c r="Y380">
        <f>VLOOKUP($B380,'2001B4'!$E:$W,6,FALSE)</f>
        <v>296425</v>
      </c>
      <c r="Z380">
        <f>VLOOKUP($B380,'2001B4'!$E:$W,7,FALSE)</f>
        <v>278575</v>
      </c>
      <c r="AA380">
        <f>VLOOKUP($B380,'2001B4'!$E:$W,8,FALSE)</f>
        <v>17850</v>
      </c>
      <c r="AB380">
        <f>VLOOKUP($B380,'2001B4'!$E:$W,9,FALSE)</f>
        <v>22.76680965126862</v>
      </c>
      <c r="AC380">
        <f>VLOOKUP($B380,'2001B4'!$E:$W,10,FALSE)</f>
        <v>43.093846586989009</v>
      </c>
      <c r="AD380">
        <f>VLOOKUP($B380,'2001B4'!$E:$W,11,FALSE)</f>
        <v>2.7228338217146377</v>
      </c>
      <c r="AE380">
        <f>VLOOKUP($B380,'2001B4'!$E:$W,12,FALSE)</f>
        <v>93.978240701695199</v>
      </c>
      <c r="AF380">
        <f>VLOOKUP($B380,'2001B4'!$E:$W,13,FALSE)</f>
        <v>6.0217592983047989</v>
      </c>
      <c r="AG380">
        <f>VLOOKUP($B380,'2001B4'!$E:$W,14,FALSE)</f>
        <v>68.930758201906045</v>
      </c>
      <c r="AH380">
        <f>VLOOKUP($B380,'2001B4'!$E:$W,15,FALSE)</f>
        <v>6.0187231171459903</v>
      </c>
      <c r="AI380">
        <f>VLOOKUP($B380,'2001B4'!$E:$W,16,FALSE)</f>
        <v>6.7342498102386781</v>
      </c>
      <c r="AJ380">
        <f>VLOOKUP($B380,'2001B4'!$E:$W,17,FALSE)</f>
        <v>3.8394197520452056</v>
      </c>
      <c r="AK380">
        <f>VLOOKUP($B380,'2001B4'!$E:$W,18,FALSE)</f>
        <v>14.476849118664079</v>
      </c>
      <c r="AL380">
        <f>VLOOKUP($B380,'2001B4'!$E:$W,19,FALSE)</f>
        <v>31.069241798093955</v>
      </c>
      <c r="AN380">
        <f t="shared" si="33"/>
        <v>-0.41331632563705867</v>
      </c>
      <c r="AO380">
        <f t="shared" si="34"/>
        <v>-1.9295616886727345</v>
      </c>
      <c r="AP380">
        <f t="shared" si="35"/>
        <v>0.94308687271769731</v>
      </c>
      <c r="AQ380">
        <f>O380-AF380</f>
        <v>2.2050685837094193</v>
      </c>
      <c r="AR380">
        <f>P380-AG380</f>
        <v>-5.9458931053600779</v>
      </c>
      <c r="AS380">
        <f>Q380-AH380</f>
        <v>1.3098872235368653</v>
      </c>
      <c r="AT380">
        <f>R380-AI380</f>
        <v>-0.3374004045468606</v>
      </c>
      <c r="AU380">
        <f>S380-AJ380</f>
        <v>0.70446774092776332</v>
      </c>
      <c r="AV380">
        <f>T380-AK380</f>
        <v>4.2689385454423157</v>
      </c>
    </row>
    <row r="381" spans="1:48" x14ac:dyDescent="0.25">
      <c r="A381" t="s">
        <v>2521</v>
      </c>
      <c r="B381">
        <v>380</v>
      </c>
      <c r="C381" t="s">
        <v>440</v>
      </c>
      <c r="D381">
        <f>VLOOKUP($B381,'2011B4'!$B:$U,3,FALSE)</f>
        <v>0</v>
      </c>
      <c r="E381">
        <f>VLOOKUP($B381,'2011B4'!$B:$U,4,FALSE)</f>
        <v>1136971</v>
      </c>
      <c r="F381">
        <f>VLOOKUP($B381,'2011B4'!$B:$U,5,FALSE)</f>
        <v>577865</v>
      </c>
      <c r="G381">
        <f>VLOOKUP($B381,'2011B4'!$B:$U,6,FALSE)</f>
        <v>559106</v>
      </c>
      <c r="H381">
        <f>VLOOKUP($B381,'2011B4'!$B:$U,7,FALSE)</f>
        <v>289671</v>
      </c>
      <c r="I381">
        <f>VLOOKUP($B381,'2011B4'!$B:$U,8,FALSE)</f>
        <v>255446</v>
      </c>
      <c r="J381">
        <f>VLOOKUP($B381,'2011B4'!$B:$U,9,FALSE)</f>
        <v>34225</v>
      </c>
      <c r="K381">
        <f>VLOOKUP($B381,'2011B4'!$B:$U,10,FALSE)</f>
        <v>25.477430822773844</v>
      </c>
      <c r="L381">
        <f>VLOOKUP($B381,'2011B4'!$B:$U,11,FALSE)</f>
        <v>44.205134417208171</v>
      </c>
      <c r="M381">
        <f>VLOOKUP($B381,'2011B4'!$B:$U,12,FALSE)</f>
        <v>6.1213794879682926</v>
      </c>
      <c r="N381">
        <f>VLOOKUP($B381,'2011B4'!$B:$U,13,FALSE)</f>
        <v>88.184871802838387</v>
      </c>
      <c r="O381">
        <f>VLOOKUP($B381,'2011B4'!$B:$U,14,FALSE)</f>
        <v>11.815128197161608</v>
      </c>
      <c r="P381">
        <f>VLOOKUP($B381,'2011B4'!$B:$U,15,FALSE)</f>
        <v>54.005751352396338</v>
      </c>
      <c r="Q381">
        <f>VLOOKUP($B381,'2011B4'!$B:$U,16,FALSE)</f>
        <v>10.180515136137204</v>
      </c>
      <c r="R381">
        <f>VLOOKUP($B381,'2011B4'!$B:$U,17,FALSE)</f>
        <v>7.6818183387360151</v>
      </c>
      <c r="S381">
        <f>VLOOKUP($B381,'2011B4'!$B:$U,18,FALSE)</f>
        <v>4.2738140856350828</v>
      </c>
      <c r="T381">
        <f>VLOOKUP($B381,'2011B4'!$B:$U,19,FALSE)</f>
        <v>23.85810108709536</v>
      </c>
      <c r="U381">
        <f>VLOOKUP($B381,'2011B4'!$B:$U,20,FALSE)</f>
        <v>45.994248647603655</v>
      </c>
      <c r="V381">
        <f>VLOOKUP($B381,'2001B4'!$E:$W,3,FALSE)</f>
        <v>1057629</v>
      </c>
      <c r="W381">
        <f>VLOOKUP($B381,'2001B4'!$E:$W,4,FALSE)</f>
        <v>538881</v>
      </c>
      <c r="X381">
        <f>VLOOKUP($B381,'2001B4'!$E:$W,5,FALSE)</f>
        <v>518748</v>
      </c>
      <c r="Y381">
        <f>VLOOKUP($B381,'2001B4'!$E:$W,6,FALSE)</f>
        <v>253301</v>
      </c>
      <c r="Z381">
        <f>VLOOKUP($B381,'2001B4'!$E:$W,7,FALSE)</f>
        <v>228088</v>
      </c>
      <c r="AA381">
        <f>VLOOKUP($B381,'2001B4'!$E:$W,8,FALSE)</f>
        <v>25213</v>
      </c>
      <c r="AB381">
        <f>VLOOKUP($B381,'2001B4'!$E:$W,9,FALSE)</f>
        <v>23.949891691699072</v>
      </c>
      <c r="AC381">
        <f>VLOOKUP($B381,'2001B4'!$E:$W,10,FALSE)</f>
        <v>42.326227868490449</v>
      </c>
      <c r="AD381">
        <f>VLOOKUP($B381,'2001B4'!$E:$W,11,FALSE)</f>
        <v>4.8603560881198575</v>
      </c>
      <c r="AE381">
        <f>VLOOKUP($B381,'2001B4'!$E:$W,12,FALSE)</f>
        <v>90.046229584565395</v>
      </c>
      <c r="AF381">
        <f>VLOOKUP($B381,'2001B4'!$E:$W,13,FALSE)</f>
        <v>9.9537704154346009</v>
      </c>
      <c r="AG381">
        <f>VLOOKUP($B381,'2001B4'!$E:$W,14,FALSE)</f>
        <v>56.786195080161555</v>
      </c>
      <c r="AH381">
        <f>VLOOKUP($B381,'2001B4'!$E:$W,15,FALSE)</f>
        <v>9.3307961674055768</v>
      </c>
      <c r="AI381">
        <f>VLOOKUP($B381,'2001B4'!$E:$W,16,FALSE)</f>
        <v>8.2155222442864417</v>
      </c>
      <c r="AJ381">
        <f>VLOOKUP($B381,'2001B4'!$E:$W,17,FALSE)</f>
        <v>4.9478683463547322</v>
      </c>
      <c r="AK381">
        <f>VLOOKUP($B381,'2001B4'!$E:$W,18,FALSE)</f>
        <v>20.719618161791701</v>
      </c>
      <c r="AL381">
        <f>VLOOKUP($B381,'2001B4'!$E:$W,19,FALSE)</f>
        <v>43.213804919838445</v>
      </c>
      <c r="AN381">
        <f t="shared" si="33"/>
        <v>1.5275391310747715</v>
      </c>
      <c r="AO381">
        <f t="shared" si="34"/>
        <v>1.8789065487177226</v>
      </c>
      <c r="AP381">
        <f t="shared" si="35"/>
        <v>1.261023399848435</v>
      </c>
      <c r="AQ381">
        <f>O381-AF381</f>
        <v>1.8613577817270066</v>
      </c>
      <c r="AR381">
        <f>P381-AG381</f>
        <v>-2.780443727765217</v>
      </c>
      <c r="AS381">
        <f>Q381-AH381</f>
        <v>0.84971896873162756</v>
      </c>
      <c r="AT381">
        <f>R381-AI381</f>
        <v>-0.53370390555042668</v>
      </c>
      <c r="AU381">
        <f>S381-AJ381</f>
        <v>-0.67405426071964936</v>
      </c>
      <c r="AV381">
        <f>T381-AK381</f>
        <v>3.1384829253036592</v>
      </c>
    </row>
    <row r="382" spans="1:48" x14ac:dyDescent="0.25">
      <c r="A382" t="s">
        <v>2523</v>
      </c>
      <c r="B382">
        <v>381</v>
      </c>
      <c r="C382" t="s">
        <v>441</v>
      </c>
      <c r="D382">
        <f>VLOOKUP($B382,'2011B4'!$B:$U,3,FALSE)</f>
        <v>0</v>
      </c>
      <c r="E382">
        <f>VLOOKUP($B382,'2011B4'!$B:$U,4,FALSE)</f>
        <v>2624470</v>
      </c>
      <c r="F382">
        <f>VLOOKUP($B382,'2011B4'!$B:$U,5,FALSE)</f>
        <v>1352760</v>
      </c>
      <c r="G382">
        <f>VLOOKUP($B382,'2011B4'!$B:$U,6,FALSE)</f>
        <v>1271710</v>
      </c>
      <c r="H382">
        <f>VLOOKUP($B382,'2011B4'!$B:$U,7,FALSE)</f>
        <v>694658</v>
      </c>
      <c r="I382">
        <f>VLOOKUP($B382,'2011B4'!$B:$U,8,FALSE)</f>
        <v>613447</v>
      </c>
      <c r="J382">
        <f>VLOOKUP($B382,'2011B4'!$B:$U,9,FALSE)</f>
        <v>81211</v>
      </c>
      <c r="K382">
        <f>VLOOKUP($B382,'2011B4'!$B:$U,10,FALSE)</f>
        <v>26.468506022168288</v>
      </c>
      <c r="L382">
        <f>VLOOKUP($B382,'2011B4'!$B:$U,11,FALSE)</f>
        <v>45.347807445518789</v>
      </c>
      <c r="M382">
        <f>VLOOKUP($B382,'2011B4'!$B:$U,12,FALSE)</f>
        <v>6.3859684991075012</v>
      </c>
      <c r="N382">
        <f>VLOOKUP($B382,'2011B4'!$B:$U,13,FALSE)</f>
        <v>88.30921115138672</v>
      </c>
      <c r="O382">
        <f>VLOOKUP($B382,'2011B4'!$B:$U,14,FALSE)</f>
        <v>11.690788848613275</v>
      </c>
      <c r="P382">
        <f>VLOOKUP($B382,'2011B4'!$B:$U,15,FALSE)</f>
        <v>38.133297248430168</v>
      </c>
      <c r="Q382">
        <f>VLOOKUP($B382,'2011B4'!$B:$U,16,FALSE)</f>
        <v>12.635858220879914</v>
      </c>
      <c r="R382">
        <f>VLOOKUP($B382,'2011B4'!$B:$U,17,FALSE)</f>
        <v>12.109556069317563</v>
      </c>
      <c r="S382">
        <f>VLOOKUP($B382,'2011B4'!$B:$U,18,FALSE)</f>
        <v>6.5957636707559688</v>
      </c>
      <c r="T382">
        <f>VLOOKUP($B382,'2011B4'!$B:$U,19,FALSE)</f>
        <v>30.525524790616387</v>
      </c>
      <c r="U382">
        <f>VLOOKUP($B382,'2011B4'!$B:$U,20,FALSE)</f>
        <v>61.866702751569832</v>
      </c>
      <c r="V382">
        <f>VLOOKUP($B382,'2001B4'!$E:$W,3,FALSE)</f>
        <v>2341094</v>
      </c>
      <c r="W382">
        <f>VLOOKUP($B382,'2001B4'!$E:$W,4,FALSE)</f>
        <v>1207781</v>
      </c>
      <c r="X382">
        <f>VLOOKUP($B382,'2001B4'!$E:$W,5,FALSE)</f>
        <v>1133313</v>
      </c>
      <c r="Y382">
        <f>VLOOKUP($B382,'2001B4'!$E:$W,6,FALSE)</f>
        <v>612491</v>
      </c>
      <c r="Z382">
        <f>VLOOKUP($B382,'2001B4'!$E:$W,7,FALSE)</f>
        <v>547323</v>
      </c>
      <c r="AA382">
        <f>VLOOKUP($B382,'2001B4'!$E:$W,8,FALSE)</f>
        <v>65168</v>
      </c>
      <c r="AB382">
        <f>VLOOKUP($B382,'2001B4'!$E:$W,9,FALSE)</f>
        <v>26.162597486474269</v>
      </c>
      <c r="AC382">
        <f>VLOOKUP($B382,'2001B4'!$E:$W,10,FALSE)</f>
        <v>45.316410839382307</v>
      </c>
      <c r="AD382">
        <f>VLOOKUP($B382,'2001B4'!$E:$W,11,FALSE)</f>
        <v>5.7502208127851704</v>
      </c>
      <c r="AE382">
        <f>VLOOKUP($B382,'2001B4'!$E:$W,12,FALSE)</f>
        <v>89.360170190255857</v>
      </c>
      <c r="AF382">
        <f>VLOOKUP($B382,'2001B4'!$E:$W,13,FALSE)</f>
        <v>10.639829809744143</v>
      </c>
      <c r="AG382">
        <f>VLOOKUP($B382,'2001B4'!$E:$W,14,FALSE)</f>
        <v>42.628544745963609</v>
      </c>
      <c r="AH382">
        <f>VLOOKUP($B382,'2001B4'!$E:$W,15,FALSE)</f>
        <v>12.924761343431987</v>
      </c>
      <c r="AI382">
        <f>VLOOKUP($B382,'2001B4'!$E:$W,16,FALSE)</f>
        <v>12.809657611295513</v>
      </c>
      <c r="AJ382">
        <f>VLOOKUP($B382,'2001B4'!$E:$W,17,FALSE)</f>
        <v>5.6012251608595065</v>
      </c>
      <c r="AK382">
        <f>VLOOKUP($B382,'2001B4'!$E:$W,18,FALSE)</f>
        <v>26.035811138449382</v>
      </c>
      <c r="AL382">
        <f>VLOOKUP($B382,'2001B4'!$E:$W,19,FALSE)</f>
        <v>57.371455254036391</v>
      </c>
      <c r="AN382">
        <f t="shared" si="33"/>
        <v>0.30590853569401943</v>
      </c>
      <c r="AO382">
        <f t="shared" si="34"/>
        <v>3.1396606136482319E-2</v>
      </c>
      <c r="AP382">
        <f t="shared" si="35"/>
        <v>0.63574768632233081</v>
      </c>
      <c r="AQ382">
        <f>O382-AF382</f>
        <v>1.0509590388691326</v>
      </c>
      <c r="AR382">
        <f>P382-AG382</f>
        <v>-4.4952474975334411</v>
      </c>
      <c r="AS382">
        <f>Q382-AH382</f>
        <v>-0.28890312255207284</v>
      </c>
      <c r="AT382">
        <f>R382-AI382</f>
        <v>-0.7001015419779506</v>
      </c>
      <c r="AU382">
        <f>S382-AJ382</f>
        <v>0.99453850989646231</v>
      </c>
      <c r="AV382">
        <f>T382-AK382</f>
        <v>4.4897136521670049</v>
      </c>
    </row>
    <row r="383" spans="1:48" x14ac:dyDescent="0.25">
      <c r="A383" t="s">
        <v>2525</v>
      </c>
      <c r="B383">
        <v>382</v>
      </c>
      <c r="C383" t="s">
        <v>442</v>
      </c>
      <c r="D383">
        <f>VLOOKUP($B383,'2011B4'!$B:$U,3,FALSE)</f>
        <v>0</v>
      </c>
      <c r="E383">
        <f>VLOOKUP($B383,'2011B4'!$B:$U,4,FALSE)</f>
        <v>1827192</v>
      </c>
      <c r="F383">
        <f>VLOOKUP($B383,'2011B4'!$B:$U,5,FALSE)</f>
        <v>926034</v>
      </c>
      <c r="G383">
        <f>VLOOKUP($B383,'2011B4'!$B:$U,6,FALSE)</f>
        <v>901158</v>
      </c>
      <c r="H383">
        <f>VLOOKUP($B383,'2011B4'!$B:$U,7,FALSE)</f>
        <v>407820</v>
      </c>
      <c r="I383">
        <f>VLOOKUP($B383,'2011B4'!$B:$U,8,FALSE)</f>
        <v>375750</v>
      </c>
      <c r="J383">
        <f>VLOOKUP($B383,'2011B4'!$B:$U,9,FALSE)</f>
        <v>32070</v>
      </c>
      <c r="K383">
        <f>VLOOKUP($B383,'2011B4'!$B:$U,10,FALSE)</f>
        <v>22.319493517922584</v>
      </c>
      <c r="L383">
        <f>VLOOKUP($B383,'2011B4'!$B:$U,11,FALSE)</f>
        <v>40.576263938473097</v>
      </c>
      <c r="M383">
        <f>VLOOKUP($B383,'2011B4'!$B:$U,12,FALSE)</f>
        <v>3.5587544026685665</v>
      </c>
      <c r="N383">
        <f>VLOOKUP($B383,'2011B4'!$B:$U,13,FALSE)</f>
        <v>92.13623657495954</v>
      </c>
      <c r="O383">
        <f>VLOOKUP($B383,'2011B4'!$B:$U,14,FALSE)</f>
        <v>7.8637634250404584</v>
      </c>
      <c r="P383">
        <f>VLOOKUP($B383,'2011B4'!$B:$U,15,FALSE)</f>
        <v>53.351969005933981</v>
      </c>
      <c r="Q383">
        <f>VLOOKUP($B383,'2011B4'!$B:$U,16,FALSE)</f>
        <v>12.439311460938651</v>
      </c>
      <c r="R383">
        <f>VLOOKUP($B383,'2011B4'!$B:$U,17,FALSE)</f>
        <v>8.1173066548967689</v>
      </c>
      <c r="S383">
        <f>VLOOKUP($B383,'2011B4'!$B:$U,18,FALSE)</f>
        <v>4.69815114511304</v>
      </c>
      <c r="T383">
        <f>VLOOKUP($B383,'2011B4'!$B:$U,19,FALSE)</f>
        <v>21.393261733117551</v>
      </c>
      <c r="U383">
        <f>VLOOKUP($B383,'2011B4'!$B:$U,20,FALSE)</f>
        <v>46.648030994066012</v>
      </c>
      <c r="V383">
        <f>VLOOKUP($B383,'2001B4'!$E:$W,3,FALSE)</f>
        <v>1624341</v>
      </c>
      <c r="W383">
        <f>VLOOKUP($B383,'2001B4'!$E:$W,4,FALSE)</f>
        <v>823747</v>
      </c>
      <c r="X383">
        <f>VLOOKUP($B383,'2001B4'!$E:$W,5,FALSE)</f>
        <v>800594</v>
      </c>
      <c r="Y383">
        <f>VLOOKUP($B383,'2001B4'!$E:$W,6,FALSE)</f>
        <v>346123</v>
      </c>
      <c r="Z383">
        <f>VLOOKUP($B383,'2001B4'!$E:$W,7,FALSE)</f>
        <v>323240</v>
      </c>
      <c r="AA383">
        <f>VLOOKUP($B383,'2001B4'!$E:$W,8,FALSE)</f>
        <v>22883</v>
      </c>
      <c r="AB383">
        <f>VLOOKUP($B383,'2001B4'!$E:$W,9,FALSE)</f>
        <v>21.308518346824957</v>
      </c>
      <c r="AC383">
        <f>VLOOKUP($B383,'2001B4'!$E:$W,10,FALSE)</f>
        <v>39.240203606204332</v>
      </c>
      <c r="AD383">
        <f>VLOOKUP($B383,'2001B4'!$E:$W,11,FALSE)</f>
        <v>2.8582527473351034</v>
      </c>
      <c r="AE383">
        <f>VLOOKUP($B383,'2001B4'!$E:$W,12,FALSE)</f>
        <v>93.388766421185537</v>
      </c>
      <c r="AF383">
        <f>VLOOKUP($B383,'2001B4'!$E:$W,13,FALSE)</f>
        <v>6.6112335788144687</v>
      </c>
      <c r="AG383">
        <f>VLOOKUP($B383,'2001B4'!$E:$W,14,FALSE)</f>
        <v>55.561173340113193</v>
      </c>
      <c r="AH383">
        <f>VLOOKUP($B383,'2001B4'!$E:$W,15,FALSE)</f>
        <v>11.887970461367779</v>
      </c>
      <c r="AI383">
        <f>VLOOKUP($B383,'2001B4'!$E:$W,16,FALSE)</f>
        <v>9.3053625445289683</v>
      </c>
      <c r="AJ383">
        <f>VLOOKUP($B383,'2001B4'!$E:$W,17,FALSE)</f>
        <v>4.1574815889149237</v>
      </c>
      <c r="AK383">
        <f>VLOOKUP($B383,'2001B4'!$E:$W,18,FALSE)</f>
        <v>19.088012065075134</v>
      </c>
      <c r="AL383">
        <f>VLOOKUP($B383,'2001B4'!$E:$W,19,FALSE)</f>
        <v>44.438826659886807</v>
      </c>
      <c r="AN383">
        <f t="shared" si="33"/>
        <v>1.0109751710976269</v>
      </c>
      <c r="AO383">
        <f t="shared" si="34"/>
        <v>1.3360603322687652</v>
      </c>
      <c r="AP383">
        <f t="shared" si="35"/>
        <v>0.70050165533346309</v>
      </c>
      <c r="AQ383">
        <f>O383-AF383</f>
        <v>1.2525298462259897</v>
      </c>
      <c r="AR383">
        <f>P383-AG383</f>
        <v>-2.209204334179212</v>
      </c>
      <c r="AS383">
        <f>Q383-AH383</f>
        <v>0.55134099957087201</v>
      </c>
      <c r="AT383">
        <f>R383-AI383</f>
        <v>-1.1880558896321993</v>
      </c>
      <c r="AU383">
        <f>S383-AJ383</f>
        <v>0.5406695561981163</v>
      </c>
      <c r="AV383">
        <f>T383-AK383</f>
        <v>2.3052496680424177</v>
      </c>
    </row>
    <row r="384" spans="1:48" x14ac:dyDescent="0.25">
      <c r="A384" t="s">
        <v>2527</v>
      </c>
      <c r="B384">
        <v>383</v>
      </c>
      <c r="C384" t="s">
        <v>443</v>
      </c>
      <c r="D384">
        <f>VLOOKUP($B384,'2011B4'!$B:$U,3,FALSE)</f>
        <v>0</v>
      </c>
      <c r="E384">
        <f>VLOOKUP($B384,'2011B4'!$B:$U,4,FALSE)</f>
        <v>1192811</v>
      </c>
      <c r="F384">
        <f>VLOOKUP($B384,'2011B4'!$B:$U,5,FALSE)</f>
        <v>612593</v>
      </c>
      <c r="G384">
        <f>VLOOKUP($B384,'2011B4'!$B:$U,6,FALSE)</f>
        <v>580218</v>
      </c>
      <c r="H384">
        <f>VLOOKUP($B384,'2011B4'!$B:$U,7,FALSE)</f>
        <v>277989</v>
      </c>
      <c r="I384">
        <f>VLOOKUP($B384,'2011B4'!$B:$U,8,FALSE)</f>
        <v>245516</v>
      </c>
      <c r="J384">
        <f>VLOOKUP($B384,'2011B4'!$B:$U,9,FALSE)</f>
        <v>32473</v>
      </c>
      <c r="K384">
        <f>VLOOKUP($B384,'2011B4'!$B:$U,10,FALSE)</f>
        <v>23.305368578928263</v>
      </c>
      <c r="L384">
        <f>VLOOKUP($B384,'2011B4'!$B:$U,11,FALSE)</f>
        <v>40.078159561078891</v>
      </c>
      <c r="M384">
        <f>VLOOKUP($B384,'2011B4'!$B:$U,12,FALSE)</f>
        <v>5.5966895201458762</v>
      </c>
      <c r="N384">
        <f>VLOOKUP($B384,'2011B4'!$B:$U,13,FALSE)</f>
        <v>88.31860253463266</v>
      </c>
      <c r="O384">
        <f>VLOOKUP($B384,'2011B4'!$B:$U,14,FALSE)</f>
        <v>11.681397465367334</v>
      </c>
      <c r="P384">
        <f>VLOOKUP($B384,'2011B4'!$B:$U,15,FALSE)</f>
        <v>47.608718330581432</v>
      </c>
      <c r="Q384">
        <f>VLOOKUP($B384,'2011B4'!$B:$U,16,FALSE)</f>
        <v>13.291892844680905</v>
      </c>
      <c r="R384">
        <f>VLOOKUP($B384,'2011B4'!$B:$U,17,FALSE)</f>
        <v>6.9729377781135229</v>
      </c>
      <c r="S384">
        <f>VLOOKUP($B384,'2011B4'!$B:$U,18,FALSE)</f>
        <v>9.2572008244930561</v>
      </c>
      <c r="T384">
        <f>VLOOKUP($B384,'2011B4'!$B:$U,19,FALSE)</f>
        <v>22.869250222131086</v>
      </c>
      <c r="U384">
        <f>VLOOKUP($B384,'2011B4'!$B:$U,20,FALSE)</f>
        <v>52.391281669418568</v>
      </c>
      <c r="V384">
        <f>VLOOKUP($B384,'2001B4'!$E:$W,3,FALSE)</f>
        <v>1066878</v>
      </c>
      <c r="W384">
        <f>VLOOKUP($B384,'2001B4'!$E:$W,4,FALSE)</f>
        <v>544001</v>
      </c>
      <c r="X384">
        <f>VLOOKUP($B384,'2001B4'!$E:$W,5,FALSE)</f>
        <v>522877</v>
      </c>
      <c r="Y384">
        <f>VLOOKUP($B384,'2001B4'!$E:$W,6,FALSE)</f>
        <v>264670</v>
      </c>
      <c r="Z384">
        <f>VLOOKUP($B384,'2001B4'!$E:$W,7,FALSE)</f>
        <v>235541</v>
      </c>
      <c r="AA384">
        <f>VLOOKUP($B384,'2001B4'!$E:$W,8,FALSE)</f>
        <v>29129</v>
      </c>
      <c r="AB384">
        <f>VLOOKUP($B384,'2001B4'!$E:$W,9,FALSE)</f>
        <v>24.807897435320626</v>
      </c>
      <c r="AC384">
        <f>VLOOKUP($B384,'2001B4'!$E:$W,10,FALSE)</f>
        <v>43.297898349451565</v>
      </c>
      <c r="AD384">
        <f>VLOOKUP($B384,'2001B4'!$E:$W,11,FALSE)</f>
        <v>5.5709086458191885</v>
      </c>
      <c r="AE384">
        <f>VLOOKUP($B384,'2001B4'!$E:$W,12,FALSE)</f>
        <v>88.99421921638266</v>
      </c>
      <c r="AF384">
        <f>VLOOKUP($B384,'2001B4'!$E:$W,13,FALSE)</f>
        <v>11.005780783617334</v>
      </c>
      <c r="AG384">
        <f>VLOOKUP($B384,'2001B4'!$E:$W,14,FALSE)</f>
        <v>59.069785015302074</v>
      </c>
      <c r="AH384">
        <f>VLOOKUP($B384,'2001B4'!$E:$W,15,FALSE)</f>
        <v>11.313333585219329</v>
      </c>
      <c r="AI384">
        <f>VLOOKUP($B384,'2001B4'!$E:$W,16,FALSE)</f>
        <v>6.7091094570597347</v>
      </c>
      <c r="AJ384">
        <f>VLOOKUP($B384,'2001B4'!$E:$W,17,FALSE)</f>
        <v>5.7819171043185857</v>
      </c>
      <c r="AK384">
        <f>VLOOKUP($B384,'2001B4'!$E:$W,18,FALSE)</f>
        <v>17.125854838100274</v>
      </c>
      <c r="AL384">
        <f>VLOOKUP($B384,'2001B4'!$E:$W,19,FALSE)</f>
        <v>40.930214984697926</v>
      </c>
      <c r="AN384">
        <f t="shared" si="33"/>
        <v>-1.5025288563923631</v>
      </c>
      <c r="AO384">
        <f t="shared" si="34"/>
        <v>-3.2197387883726734</v>
      </c>
      <c r="AP384">
        <f t="shared" si="35"/>
        <v>2.5780874326687631E-2</v>
      </c>
      <c r="AQ384">
        <f>O384-AF384</f>
        <v>0.67561668175000023</v>
      </c>
      <c r="AR384">
        <f>P384-AG384</f>
        <v>-11.461066684720642</v>
      </c>
      <c r="AS384">
        <f>Q384-AH384</f>
        <v>1.9785592594615764</v>
      </c>
      <c r="AT384">
        <f>R384-AI384</f>
        <v>0.26382832105378817</v>
      </c>
      <c r="AU384">
        <f>S384-AJ384</f>
        <v>3.4752837201744704</v>
      </c>
      <c r="AV384">
        <f>T384-AK384</f>
        <v>5.7433953840308121</v>
      </c>
    </row>
    <row r="385" spans="1:48" x14ac:dyDescent="0.25">
      <c r="A385" t="s">
        <v>2529</v>
      </c>
      <c r="B385">
        <v>384</v>
      </c>
      <c r="C385" t="s">
        <v>444</v>
      </c>
      <c r="D385">
        <f>VLOOKUP($B385,'2011B4'!$B:$U,3,FALSE)</f>
        <v>0</v>
      </c>
      <c r="E385">
        <f>VLOOKUP($B385,'2011B4'!$B:$U,4,FALSE)</f>
        <v>1273821</v>
      </c>
      <c r="F385">
        <f>VLOOKUP($B385,'2011B4'!$B:$U,5,FALSE)</f>
        <v>655718</v>
      </c>
      <c r="G385">
        <f>VLOOKUP($B385,'2011B4'!$B:$U,6,FALSE)</f>
        <v>618103</v>
      </c>
      <c r="H385">
        <f>VLOOKUP($B385,'2011B4'!$B:$U,7,FALSE)</f>
        <v>317706</v>
      </c>
      <c r="I385">
        <f>VLOOKUP($B385,'2011B4'!$B:$U,8,FALSE)</f>
        <v>257987</v>
      </c>
      <c r="J385">
        <f>VLOOKUP($B385,'2011B4'!$B:$U,9,FALSE)</f>
        <v>59719</v>
      </c>
      <c r="K385">
        <f>VLOOKUP($B385,'2011B4'!$B:$U,10,FALSE)</f>
        <v>24.941180903753356</v>
      </c>
      <c r="L385">
        <f>VLOOKUP($B385,'2011B4'!$B:$U,11,FALSE)</f>
        <v>39.344199793203785</v>
      </c>
      <c r="M385">
        <f>VLOOKUP($B385,'2011B4'!$B:$U,12,FALSE)</f>
        <v>9.6616583320255689</v>
      </c>
      <c r="N385">
        <f>VLOOKUP($B385,'2011B4'!$B:$U,13,FALSE)</f>
        <v>81.203061950356613</v>
      </c>
      <c r="O385">
        <f>VLOOKUP($B385,'2011B4'!$B:$U,14,FALSE)</f>
        <v>18.79693804964338</v>
      </c>
      <c r="P385">
        <f>VLOOKUP($B385,'2011B4'!$B:$U,15,FALSE)</f>
        <v>45.060527657645743</v>
      </c>
      <c r="Q385">
        <f>VLOOKUP($B385,'2011B4'!$B:$U,16,FALSE)</f>
        <v>18.625395806185594</v>
      </c>
      <c r="R385">
        <f>VLOOKUP($B385,'2011B4'!$B:$U,17,FALSE)</f>
        <v>6.453765430933001</v>
      </c>
      <c r="S385">
        <f>VLOOKUP($B385,'2011B4'!$B:$U,18,FALSE)</f>
        <v>7.8135131221947329</v>
      </c>
      <c r="T385">
        <f>VLOOKUP($B385,'2011B4'!$B:$U,19,FALSE)</f>
        <v>22.046797983040925</v>
      </c>
      <c r="U385">
        <f>VLOOKUP($B385,'2011B4'!$B:$U,20,FALSE)</f>
        <v>54.93947234235425</v>
      </c>
      <c r="V385">
        <f>VLOOKUP($B385,'2001B4'!$E:$W,3,FALSE)</f>
        <v>1140003</v>
      </c>
      <c r="W385">
        <f>VLOOKUP($B385,'2001B4'!$E:$W,4,FALSE)</f>
        <v>587234</v>
      </c>
      <c r="X385">
        <f>VLOOKUP($B385,'2001B4'!$E:$W,5,FALSE)</f>
        <v>552769</v>
      </c>
      <c r="Y385">
        <f>VLOOKUP($B385,'2001B4'!$E:$W,6,FALSE)</f>
        <v>282450</v>
      </c>
      <c r="Z385">
        <f>VLOOKUP($B385,'2001B4'!$E:$W,7,FALSE)</f>
        <v>232522</v>
      </c>
      <c r="AA385">
        <f>VLOOKUP($B385,'2001B4'!$E:$W,8,FALSE)</f>
        <v>49928</v>
      </c>
      <c r="AB385">
        <f>VLOOKUP($B385,'2001B4'!$E:$W,9,FALSE)</f>
        <v>24.776250588814239</v>
      </c>
      <c r="AC385">
        <f>VLOOKUP($B385,'2001B4'!$E:$W,10,FALSE)</f>
        <v>39.596140550444971</v>
      </c>
      <c r="AD385">
        <f>VLOOKUP($B385,'2001B4'!$E:$W,11,FALSE)</f>
        <v>9.0323444332080847</v>
      </c>
      <c r="AE385">
        <f>VLOOKUP($B385,'2001B4'!$E:$W,12,FALSE)</f>
        <v>82.323243051867593</v>
      </c>
      <c r="AF385">
        <f>VLOOKUP($B385,'2001B4'!$E:$W,13,FALSE)</f>
        <v>17.676756948132414</v>
      </c>
      <c r="AG385">
        <f>VLOOKUP($B385,'2001B4'!$E:$W,14,FALSE)</f>
        <v>54.484333510355818</v>
      </c>
      <c r="AH385">
        <f>VLOOKUP($B385,'2001B4'!$E:$W,15,FALSE)</f>
        <v>16.114356523278452</v>
      </c>
      <c r="AI385">
        <f>VLOOKUP($B385,'2001B4'!$E:$W,16,FALSE)</f>
        <v>5.7836785271729507</v>
      </c>
      <c r="AJ385">
        <f>VLOOKUP($B385,'2001B4'!$E:$W,17,FALSE)</f>
        <v>5.1078066914498139</v>
      </c>
      <c r="AK385">
        <f>VLOOKUP($B385,'2001B4'!$E:$W,18,FALSE)</f>
        <v>18.509824747742964</v>
      </c>
      <c r="AL385">
        <f>VLOOKUP($B385,'2001B4'!$E:$W,19,FALSE)</f>
        <v>45.515666489644182</v>
      </c>
      <c r="AN385">
        <f t="shared" si="33"/>
        <v>0.16493031493911658</v>
      </c>
      <c r="AO385">
        <f t="shared" si="34"/>
        <v>-0.25194075724118647</v>
      </c>
      <c r="AP385">
        <f t="shared" si="35"/>
        <v>0.62931389881748423</v>
      </c>
      <c r="AQ385">
        <f>O385-AF385</f>
        <v>1.1201811015109655</v>
      </c>
      <c r="AR385">
        <f>P385-AG385</f>
        <v>-9.4238058527100748</v>
      </c>
      <c r="AS385">
        <f>Q385-AH385</f>
        <v>2.5110392829071415</v>
      </c>
      <c r="AT385">
        <f>R385-AI385</f>
        <v>0.67008690376005031</v>
      </c>
      <c r="AU385">
        <f>S385-AJ385</f>
        <v>2.705706430744919</v>
      </c>
      <c r="AV385">
        <f>T385-AK385</f>
        <v>3.5369732352979604</v>
      </c>
    </row>
    <row r="386" spans="1:48" x14ac:dyDescent="0.25">
      <c r="A386" t="s">
        <v>2531</v>
      </c>
      <c r="B386">
        <v>385</v>
      </c>
      <c r="C386" t="s">
        <v>445</v>
      </c>
      <c r="D386">
        <f>VLOOKUP($B386,'2011B4'!$B:$U,3,FALSE)</f>
        <v>0</v>
      </c>
      <c r="E386">
        <f>VLOOKUP($B386,'2011B4'!$B:$U,4,FALSE)</f>
        <v>962789</v>
      </c>
      <c r="F386">
        <f>VLOOKUP($B386,'2011B4'!$B:$U,5,FALSE)</f>
        <v>502636</v>
      </c>
      <c r="G386">
        <f>VLOOKUP($B386,'2011B4'!$B:$U,6,FALSE)</f>
        <v>460153</v>
      </c>
      <c r="H386">
        <f>VLOOKUP($B386,'2011B4'!$B:$U,7,FALSE)</f>
        <v>229549</v>
      </c>
      <c r="I386">
        <f>VLOOKUP($B386,'2011B4'!$B:$U,8,FALSE)</f>
        <v>207924</v>
      </c>
      <c r="J386">
        <f>VLOOKUP($B386,'2011B4'!$B:$U,9,FALSE)</f>
        <v>21625</v>
      </c>
      <c r="K386">
        <f>VLOOKUP($B386,'2011B4'!$B:$U,10,FALSE)</f>
        <v>23.842087934116403</v>
      </c>
      <c r="L386">
        <f>VLOOKUP($B386,'2011B4'!$B:$U,11,FALSE)</f>
        <v>41.366714680205952</v>
      </c>
      <c r="M386">
        <f>VLOOKUP($B386,'2011B4'!$B:$U,12,FALSE)</f>
        <v>4.6995238540224662</v>
      </c>
      <c r="N386">
        <f>VLOOKUP($B386,'2011B4'!$B:$U,13,FALSE)</f>
        <v>90.579353427808442</v>
      </c>
      <c r="O386">
        <f>VLOOKUP($B386,'2011B4'!$B:$U,14,FALSE)</f>
        <v>9.4206465721915578</v>
      </c>
      <c r="P386">
        <f>VLOOKUP($B386,'2011B4'!$B:$U,15,FALSE)</f>
        <v>57.628218811669839</v>
      </c>
      <c r="Q386">
        <f>VLOOKUP($B386,'2011B4'!$B:$U,16,FALSE)</f>
        <v>8.5175714117682944</v>
      </c>
      <c r="R386">
        <f>VLOOKUP($B386,'2011B4'!$B:$U,17,FALSE)</f>
        <v>6.4291284213827975</v>
      </c>
      <c r="S386">
        <f>VLOOKUP($B386,'2011B4'!$B:$U,18,FALSE)</f>
        <v>6.7837368056493386</v>
      </c>
      <c r="T386">
        <f>VLOOKUP($B386,'2011B4'!$B:$U,19,FALSE)</f>
        <v>20.64134454952973</v>
      </c>
      <c r="U386">
        <f>VLOOKUP($B386,'2011B4'!$B:$U,20,FALSE)</f>
        <v>42.371781188330161</v>
      </c>
      <c r="V386">
        <f>VLOOKUP($B386,'2001B4'!$E:$W,3,FALSE)</f>
        <v>864516</v>
      </c>
      <c r="W386">
        <f>VLOOKUP($B386,'2001B4'!$E:$W,4,FALSE)</f>
        <v>446177</v>
      </c>
      <c r="X386">
        <f>VLOOKUP($B386,'2001B4'!$E:$W,5,FALSE)</f>
        <v>418339</v>
      </c>
      <c r="Y386">
        <f>VLOOKUP($B386,'2001B4'!$E:$W,6,FALSE)</f>
        <v>189065</v>
      </c>
      <c r="Z386">
        <f>VLOOKUP($B386,'2001B4'!$E:$W,7,FALSE)</f>
        <v>176316</v>
      </c>
      <c r="AA386">
        <f>VLOOKUP($B386,'2001B4'!$E:$W,8,FALSE)</f>
        <v>12749</v>
      </c>
      <c r="AB386">
        <f>VLOOKUP($B386,'2001B4'!$E:$W,9,FALSE)</f>
        <v>21.86946221932272</v>
      </c>
      <c r="AC386">
        <f>VLOOKUP($B386,'2001B4'!$E:$W,10,FALSE)</f>
        <v>39.517052649509047</v>
      </c>
      <c r="AD386">
        <f>VLOOKUP($B386,'2001B4'!$E:$W,11,FALSE)</f>
        <v>3.047528439853803</v>
      </c>
      <c r="AE386">
        <f>VLOOKUP($B386,'2001B4'!$E:$W,12,FALSE)</f>
        <v>93.256816438790892</v>
      </c>
      <c r="AF386">
        <f>VLOOKUP($B386,'2001B4'!$E:$W,13,FALSE)</f>
        <v>6.7431835612091078</v>
      </c>
      <c r="AG386">
        <f>VLOOKUP($B386,'2001B4'!$E:$W,14,FALSE)</f>
        <v>66.910321846983848</v>
      </c>
      <c r="AH386">
        <f>VLOOKUP($B386,'2001B4'!$E:$W,15,FALSE)</f>
        <v>8.9392536958188984</v>
      </c>
      <c r="AI386">
        <f>VLOOKUP($B386,'2001B4'!$E:$W,16,FALSE)</f>
        <v>6.2195541215983923</v>
      </c>
      <c r="AJ386">
        <f>VLOOKUP($B386,'2001B4'!$E:$W,17,FALSE)</f>
        <v>3.2946341205405552</v>
      </c>
      <c r="AK386">
        <f>VLOOKUP($B386,'2001B4'!$E:$W,18,FALSE)</f>
        <v>14.636236215058313</v>
      </c>
      <c r="AL386">
        <f>VLOOKUP($B386,'2001B4'!$E:$W,19,FALSE)</f>
        <v>33.089678153016152</v>
      </c>
      <c r="AN386">
        <f t="shared" si="33"/>
        <v>1.9726257147936828</v>
      </c>
      <c r="AO386">
        <f t="shared" si="34"/>
        <v>1.8496620306969049</v>
      </c>
      <c r="AP386">
        <f t="shared" si="35"/>
        <v>1.6519954141686632</v>
      </c>
      <c r="AQ386">
        <f>O386-AF386</f>
        <v>2.67746301098245</v>
      </c>
      <c r="AR386">
        <f>P386-AG386</f>
        <v>-9.2821030353140088</v>
      </c>
      <c r="AS386">
        <f>Q386-AH386</f>
        <v>-0.42168228405060404</v>
      </c>
      <c r="AT386">
        <f>R386-AI386</f>
        <v>0.20957429978440523</v>
      </c>
      <c r="AU386">
        <f>S386-AJ386</f>
        <v>3.4891026851087834</v>
      </c>
      <c r="AV386">
        <f>T386-AK386</f>
        <v>6.0051083344714176</v>
      </c>
    </row>
    <row r="387" spans="1:48" x14ac:dyDescent="0.25">
      <c r="A387" t="s">
        <v>2533</v>
      </c>
      <c r="B387">
        <v>386</v>
      </c>
      <c r="C387" t="s">
        <v>446</v>
      </c>
      <c r="D387">
        <f>VLOOKUP($B387,'2011B4'!$B:$U,3,FALSE)</f>
        <v>0</v>
      </c>
      <c r="E387">
        <f>VLOOKUP($B387,'2011B4'!$B:$U,4,FALSE)</f>
        <v>2251673</v>
      </c>
      <c r="F387">
        <f>VLOOKUP($B387,'2011B4'!$B:$U,5,FALSE)</f>
        <v>1167137</v>
      </c>
      <c r="G387">
        <f>VLOOKUP($B387,'2011B4'!$B:$U,6,FALSE)</f>
        <v>1084536</v>
      </c>
      <c r="H387">
        <f>VLOOKUP($B387,'2011B4'!$B:$U,7,FALSE)</f>
        <v>633619</v>
      </c>
      <c r="I387">
        <f>VLOOKUP($B387,'2011B4'!$B:$U,8,FALSE)</f>
        <v>544579</v>
      </c>
      <c r="J387">
        <f>VLOOKUP($B387,'2011B4'!$B:$U,9,FALSE)</f>
        <v>89040</v>
      </c>
      <c r="K387">
        <f>VLOOKUP($B387,'2011B4'!$B:$U,10,FALSE)</f>
        <v>28.139920849963563</v>
      </c>
      <c r="L387">
        <f>VLOOKUP($B387,'2011B4'!$B:$U,11,FALSE)</f>
        <v>46.659389600363966</v>
      </c>
      <c r="M387">
        <f>VLOOKUP($B387,'2011B4'!$B:$U,12,FALSE)</f>
        <v>8.2099626015180682</v>
      </c>
      <c r="N387">
        <f>VLOOKUP($B387,'2011B4'!$B:$U,13,FALSE)</f>
        <v>85.947391097804839</v>
      </c>
      <c r="O387">
        <f>VLOOKUP($B387,'2011B4'!$B:$U,14,FALSE)</f>
        <v>14.052608902195168</v>
      </c>
      <c r="P387">
        <f>VLOOKUP($B387,'2011B4'!$B:$U,15,FALSE)</f>
        <v>25.32310426297191</v>
      </c>
      <c r="Q387">
        <f>VLOOKUP($B387,'2011B4'!$B:$U,16,FALSE)</f>
        <v>11.175012112957472</v>
      </c>
      <c r="R387">
        <f>VLOOKUP($B387,'2011B4'!$B:$U,17,FALSE)</f>
        <v>11.854600319750512</v>
      </c>
      <c r="S387">
        <f>VLOOKUP($B387,'2011B4'!$B:$U,18,FALSE)</f>
        <v>10.711642169821296</v>
      </c>
      <c r="T387">
        <f>VLOOKUP($B387,'2011B4'!$B:$U,19,FALSE)</f>
        <v>40.935641134498809</v>
      </c>
      <c r="U387">
        <f>VLOOKUP($B387,'2011B4'!$B:$U,20,FALSE)</f>
        <v>74.67689573702809</v>
      </c>
      <c r="V387">
        <f>VLOOKUP($B387,'2001B4'!$E:$W,3,FALSE)</f>
        <v>1877395</v>
      </c>
      <c r="W387">
        <f>VLOOKUP($B387,'2001B4'!$E:$W,4,FALSE)</f>
        <v>986886</v>
      </c>
      <c r="X387">
        <f>VLOOKUP($B387,'2001B4'!$E:$W,5,FALSE)</f>
        <v>890509</v>
      </c>
      <c r="Y387">
        <f>VLOOKUP($B387,'2001B4'!$E:$W,6,FALSE)</f>
        <v>478396</v>
      </c>
      <c r="Z387">
        <f>VLOOKUP($B387,'2001B4'!$E:$W,7,FALSE)</f>
        <v>432140</v>
      </c>
      <c r="AA387">
        <f>VLOOKUP($B387,'2001B4'!$E:$W,8,FALSE)</f>
        <v>46256</v>
      </c>
      <c r="AB387">
        <f>VLOOKUP($B387,'2001B4'!$E:$W,9,FALSE)</f>
        <v>25.481904447385872</v>
      </c>
      <c r="AC387">
        <f>VLOOKUP($B387,'2001B4'!$E:$W,10,FALSE)</f>
        <v>43.788238965797468</v>
      </c>
      <c r="AD387">
        <f>VLOOKUP($B387,'2001B4'!$E:$W,11,FALSE)</f>
        <v>5.1943326794002083</v>
      </c>
      <c r="AE387">
        <f>VLOOKUP($B387,'2001B4'!$E:$W,12,FALSE)</f>
        <v>90.331022834639086</v>
      </c>
      <c r="AF387">
        <f>VLOOKUP($B387,'2001B4'!$E:$W,13,FALSE)</f>
        <v>9.6689771653609142</v>
      </c>
      <c r="AG387">
        <f>VLOOKUP($B387,'2001B4'!$E:$W,14,FALSE)</f>
        <v>29.285570949589879</v>
      </c>
      <c r="AH387">
        <f>VLOOKUP($B387,'2001B4'!$E:$W,15,FALSE)</f>
        <v>10.751135042935141</v>
      </c>
      <c r="AI387">
        <f>VLOOKUP($B387,'2001B4'!$E:$W,16,FALSE)</f>
        <v>13.538783769095058</v>
      </c>
      <c r="AJ387">
        <f>VLOOKUP($B387,'2001B4'!$E:$W,17,FALSE)</f>
        <v>9.3096514184901213</v>
      </c>
      <c r="AK387">
        <f>VLOOKUP($B387,'2001B4'!$E:$W,18,FALSE)</f>
        <v>37.114858819889797</v>
      </c>
      <c r="AL387">
        <f>VLOOKUP($B387,'2001B4'!$E:$W,19,FALSE)</f>
        <v>70.714429050410118</v>
      </c>
      <c r="AN387">
        <f t="shared" ref="AN387:AN450" si="36">K387-AB387</f>
        <v>2.6580164025776902</v>
      </c>
      <c r="AO387">
        <f t="shared" ref="AO387:AO450" si="37">L387-AC387</f>
        <v>2.8711506345664972</v>
      </c>
      <c r="AP387">
        <f t="shared" ref="AP387:AP450" si="38">M387-AD387</f>
        <v>3.01562992211786</v>
      </c>
      <c r="AQ387">
        <f>O387-AF387</f>
        <v>4.3836317368342534</v>
      </c>
      <c r="AR387">
        <f>P387-AG387</f>
        <v>-3.9624666866179687</v>
      </c>
      <c r="AS387">
        <f>Q387-AH387</f>
        <v>0.42387707002233022</v>
      </c>
      <c r="AT387">
        <f>R387-AI387</f>
        <v>-1.6841834493445464</v>
      </c>
      <c r="AU387">
        <f>S387-AJ387</f>
        <v>1.4019907513311747</v>
      </c>
      <c r="AV387">
        <f>T387-AK387</f>
        <v>3.8207823146090121</v>
      </c>
    </row>
    <row r="388" spans="1:48" x14ac:dyDescent="0.25">
      <c r="A388" t="s">
        <v>2535</v>
      </c>
      <c r="B388">
        <v>387</v>
      </c>
      <c r="C388" t="s">
        <v>447</v>
      </c>
      <c r="D388">
        <f>VLOOKUP($B388,'2011B4'!$B:$U,3,FALSE)</f>
        <v>0</v>
      </c>
      <c r="E388">
        <f>VLOOKUP($B388,'2011B4'!$B:$U,4,FALSE)</f>
        <v>1698730</v>
      </c>
      <c r="F388">
        <f>VLOOKUP($B388,'2011B4'!$B:$U,5,FALSE)</f>
        <v>865380</v>
      </c>
      <c r="G388">
        <f>VLOOKUP($B388,'2011B4'!$B:$U,6,FALSE)</f>
        <v>833350</v>
      </c>
      <c r="H388">
        <f>VLOOKUP($B388,'2011B4'!$B:$U,7,FALSE)</f>
        <v>450917</v>
      </c>
      <c r="I388">
        <f>VLOOKUP($B388,'2011B4'!$B:$U,8,FALSE)</f>
        <v>399755</v>
      </c>
      <c r="J388">
        <f>VLOOKUP($B388,'2011B4'!$B:$U,9,FALSE)</f>
        <v>51162</v>
      </c>
      <c r="K388">
        <f>VLOOKUP($B388,'2011B4'!$B:$U,10,FALSE)</f>
        <v>26.544359609826163</v>
      </c>
      <c r="L388">
        <f>VLOOKUP($B388,'2011B4'!$B:$U,11,FALSE)</f>
        <v>46.194157479951002</v>
      </c>
      <c r="M388">
        <f>VLOOKUP($B388,'2011B4'!$B:$U,12,FALSE)</f>
        <v>6.139317213655727</v>
      </c>
      <c r="N388">
        <f>VLOOKUP($B388,'2011B4'!$B:$U,13,FALSE)</f>
        <v>88.653787725900784</v>
      </c>
      <c r="O388">
        <f>VLOOKUP($B388,'2011B4'!$B:$U,14,FALSE)</f>
        <v>11.346212274099225</v>
      </c>
      <c r="P388">
        <f>VLOOKUP($B388,'2011B4'!$B:$U,15,FALSE)</f>
        <v>54.529104025796322</v>
      </c>
      <c r="Q388">
        <f>VLOOKUP($B388,'2011B4'!$B:$U,16,FALSE)</f>
        <v>7.4532563642532885</v>
      </c>
      <c r="R388">
        <f>VLOOKUP($B388,'2011B4'!$B:$U,17,FALSE)</f>
        <v>9.546768030480111</v>
      </c>
      <c r="S388">
        <f>VLOOKUP($B388,'2011B4'!$B:$U,18,FALSE)</f>
        <v>4.0375501478099078</v>
      </c>
      <c r="T388">
        <f>VLOOKUP($B388,'2011B4'!$B:$U,19,FALSE)</f>
        <v>24.433321431660374</v>
      </c>
      <c r="U388">
        <f>VLOOKUP($B388,'2011B4'!$B:$U,20,FALSE)</f>
        <v>45.470895974203685</v>
      </c>
      <c r="V388">
        <f>VLOOKUP($B388,'2001B4'!$E:$W,3,FALSE)</f>
        <v>1502682</v>
      </c>
      <c r="W388">
        <f>VLOOKUP($B388,'2001B4'!$E:$W,4,FALSE)</f>
        <v>763389</v>
      </c>
      <c r="X388">
        <f>VLOOKUP($B388,'2001B4'!$E:$W,5,FALSE)</f>
        <v>739293</v>
      </c>
      <c r="Y388">
        <f>VLOOKUP($B388,'2001B4'!$E:$W,6,FALSE)</f>
        <v>370804</v>
      </c>
      <c r="Z388">
        <f>VLOOKUP($B388,'2001B4'!$E:$W,7,FALSE)</f>
        <v>341998</v>
      </c>
      <c r="AA388">
        <f>VLOOKUP($B388,'2001B4'!$E:$W,8,FALSE)</f>
        <v>28806</v>
      </c>
      <c r="AB388">
        <f>VLOOKUP($B388,'2001B4'!$E:$W,9,FALSE)</f>
        <v>24.676145718122662</v>
      </c>
      <c r="AC388">
        <f>VLOOKUP($B388,'2001B4'!$E:$W,10,FALSE)</f>
        <v>44.799964369410617</v>
      </c>
      <c r="AD388">
        <f>VLOOKUP($B388,'2001B4'!$E:$W,11,FALSE)</f>
        <v>3.8964253685615855</v>
      </c>
      <c r="AE388">
        <f>VLOOKUP($B388,'2001B4'!$E:$W,12,FALSE)</f>
        <v>92.23147538861501</v>
      </c>
      <c r="AF388">
        <f>VLOOKUP($B388,'2001B4'!$E:$W,13,FALSE)</f>
        <v>7.76852461138499</v>
      </c>
      <c r="AG388">
        <f>VLOOKUP($B388,'2001B4'!$E:$W,14,FALSE)</f>
        <v>64.353674717640587</v>
      </c>
      <c r="AH388">
        <f>VLOOKUP($B388,'2001B4'!$E:$W,15,FALSE)</f>
        <v>5.7566800789635497</v>
      </c>
      <c r="AI388">
        <f>VLOOKUP($B388,'2001B4'!$E:$W,16,FALSE)</f>
        <v>8.8647911025771027</v>
      </c>
      <c r="AJ388">
        <f>VLOOKUP($B388,'2001B4'!$E:$W,17,FALSE)</f>
        <v>2.6348151584125308</v>
      </c>
      <c r="AK388">
        <f>VLOOKUP($B388,'2001B4'!$E:$W,18,FALSE)</f>
        <v>18.390038942406228</v>
      </c>
      <c r="AL388">
        <f>VLOOKUP($B388,'2001B4'!$E:$W,19,FALSE)</f>
        <v>35.646325282359413</v>
      </c>
      <c r="AN388">
        <f t="shared" si="36"/>
        <v>1.8682138917035012</v>
      </c>
      <c r="AO388">
        <f t="shared" si="37"/>
        <v>1.3941931105403853</v>
      </c>
      <c r="AP388">
        <f t="shared" si="38"/>
        <v>2.2428918450941415</v>
      </c>
      <c r="AQ388">
        <f>O388-AF388</f>
        <v>3.5776876627142347</v>
      </c>
      <c r="AR388">
        <f>P388-AG388</f>
        <v>-9.824570691844265</v>
      </c>
      <c r="AS388">
        <f>Q388-AH388</f>
        <v>1.6965762852897388</v>
      </c>
      <c r="AT388">
        <f>R388-AI388</f>
        <v>0.68197692790300835</v>
      </c>
      <c r="AU388">
        <f>S388-AJ388</f>
        <v>1.4027349893973771</v>
      </c>
      <c r="AV388">
        <f>T388-AK388</f>
        <v>6.0432824892541461</v>
      </c>
    </row>
    <row r="389" spans="1:48" x14ac:dyDescent="0.25">
      <c r="A389" t="s">
        <v>2537</v>
      </c>
      <c r="B389">
        <v>388</v>
      </c>
      <c r="C389" t="s">
        <v>448</v>
      </c>
      <c r="D389">
        <f>VLOOKUP($B389,'2011B4'!$B:$U,3,FALSE)</f>
        <v>0</v>
      </c>
      <c r="E389">
        <f>VLOOKUP($B389,'2011B4'!$B:$U,4,FALSE)</f>
        <v>3529031</v>
      </c>
      <c r="F389">
        <f>VLOOKUP($B389,'2011B4'!$B:$U,5,FALSE)</f>
        <v>1779218</v>
      </c>
      <c r="G389">
        <f>VLOOKUP($B389,'2011B4'!$B:$U,6,FALSE)</f>
        <v>1749813</v>
      </c>
      <c r="H389">
        <f>VLOOKUP($B389,'2011B4'!$B:$U,7,FALSE)</f>
        <v>901557</v>
      </c>
      <c r="I389">
        <f>VLOOKUP($B389,'2011B4'!$B:$U,8,FALSE)</f>
        <v>718530</v>
      </c>
      <c r="J389">
        <f>VLOOKUP($B389,'2011B4'!$B:$U,9,FALSE)</f>
        <v>183027</v>
      </c>
      <c r="K389">
        <f>VLOOKUP($B389,'2011B4'!$B:$U,10,FALSE)</f>
        <v>25.546871081608518</v>
      </c>
      <c r="L389">
        <f>VLOOKUP($B389,'2011B4'!$B:$U,11,FALSE)</f>
        <v>40.38459592922284</v>
      </c>
      <c r="M389">
        <f>VLOOKUP($B389,'2011B4'!$B:$U,12,FALSE)</f>
        <v>10.459803418993916</v>
      </c>
      <c r="N389">
        <f>VLOOKUP($B389,'2011B4'!$B:$U,13,FALSE)</f>
        <v>79.698787763835227</v>
      </c>
      <c r="O389">
        <f>VLOOKUP($B389,'2011B4'!$B:$U,14,FALSE)</f>
        <v>20.301212236164766</v>
      </c>
      <c r="P389">
        <f>VLOOKUP($B389,'2011B4'!$B:$U,15,FALSE)</f>
        <v>49.553716514873713</v>
      </c>
      <c r="Q389">
        <f>VLOOKUP($B389,'2011B4'!$B:$U,16,FALSE)</f>
        <v>12.325898417959152</v>
      </c>
      <c r="R389">
        <f>VLOOKUP($B389,'2011B4'!$B:$U,17,FALSE)</f>
        <v>8.7869097572311023</v>
      </c>
      <c r="S389">
        <f>VLOOKUP($B389,'2011B4'!$B:$U,18,FALSE)</f>
        <v>8.4635802284270429</v>
      </c>
      <c r="T389">
        <f>VLOOKUP($B389,'2011B4'!$B:$U,19,FALSE)</f>
        <v>20.869895081508993</v>
      </c>
      <c r="U389">
        <f>VLOOKUP($B389,'2011B4'!$B:$U,20,FALSE)</f>
        <v>50.446283485126287</v>
      </c>
      <c r="V389">
        <f>VLOOKUP($B389,'2001B4'!$E:$W,3,FALSE)</f>
        <v>3160635</v>
      </c>
      <c r="W389">
        <f>VLOOKUP($B389,'2001B4'!$E:$W,4,FALSE)</f>
        <v>1581986</v>
      </c>
      <c r="X389">
        <f>VLOOKUP($B389,'2001B4'!$E:$W,5,FALSE)</f>
        <v>1578649</v>
      </c>
      <c r="Y389">
        <f>VLOOKUP($B389,'2001B4'!$E:$W,6,FALSE)</f>
        <v>822418</v>
      </c>
      <c r="Z389">
        <f>VLOOKUP($B389,'2001B4'!$E:$W,7,FALSE)</f>
        <v>651280</v>
      </c>
      <c r="AA389">
        <f>VLOOKUP($B389,'2001B4'!$E:$W,8,FALSE)</f>
        <v>171138</v>
      </c>
      <c r="AB389">
        <f>VLOOKUP($B389,'2001B4'!$E:$W,9,FALSE)</f>
        <v>26.020657241345489</v>
      </c>
      <c r="AC389">
        <f>VLOOKUP($B389,'2001B4'!$E:$W,10,FALSE)</f>
        <v>41.168505915981555</v>
      </c>
      <c r="AD389">
        <f>VLOOKUP($B389,'2001B4'!$E:$W,11,FALSE)</f>
        <v>10.840788547675892</v>
      </c>
      <c r="AE389">
        <f>VLOOKUP($B389,'2001B4'!$E:$W,12,FALSE)</f>
        <v>79.190873740603934</v>
      </c>
      <c r="AF389">
        <f>VLOOKUP($B389,'2001B4'!$E:$W,13,FALSE)</f>
        <v>20.809126259396074</v>
      </c>
      <c r="AG389">
        <f>VLOOKUP($B389,'2001B4'!$E:$W,14,FALSE)</f>
        <v>56.813080453005654</v>
      </c>
      <c r="AH389">
        <f>VLOOKUP($B389,'2001B4'!$E:$W,15,FALSE)</f>
        <v>10.854091228548013</v>
      </c>
      <c r="AI389">
        <f>VLOOKUP($B389,'2001B4'!$E:$W,16,FALSE)</f>
        <v>8.7646427972150409</v>
      </c>
      <c r="AJ389">
        <f>VLOOKUP($B389,'2001B4'!$E:$W,17,FALSE)</f>
        <v>4.9324066350687845</v>
      </c>
      <c r="AK389">
        <f>VLOOKUP($B389,'2001B4'!$E:$W,18,FALSE)</f>
        <v>18.635778886162512</v>
      </c>
      <c r="AL389">
        <f>VLOOKUP($B389,'2001B4'!$E:$W,19,FALSE)</f>
        <v>43.186919546994346</v>
      </c>
      <c r="AN389">
        <f t="shared" si="36"/>
        <v>-0.4737861597369708</v>
      </c>
      <c r="AO389">
        <f t="shared" si="37"/>
        <v>-0.78390998675871515</v>
      </c>
      <c r="AP389">
        <f t="shared" si="38"/>
        <v>-0.38098512868197609</v>
      </c>
      <c r="AQ389">
        <f>O389-AF389</f>
        <v>-0.50791402323130797</v>
      </c>
      <c r="AR389">
        <f>P389-AG389</f>
        <v>-7.2593639381319406</v>
      </c>
      <c r="AS389">
        <f>Q389-AH389</f>
        <v>1.4718071894111393</v>
      </c>
      <c r="AT389">
        <f>R389-AI389</f>
        <v>2.2266960016061432E-2</v>
      </c>
      <c r="AU389">
        <f>S389-AJ389</f>
        <v>3.5311735933582584</v>
      </c>
      <c r="AV389">
        <f>T389-AK389</f>
        <v>2.2341161953464805</v>
      </c>
    </row>
    <row r="390" spans="1:48" x14ac:dyDescent="0.25">
      <c r="A390" t="s">
        <v>2539</v>
      </c>
      <c r="B390">
        <v>389</v>
      </c>
      <c r="C390" t="s">
        <v>449</v>
      </c>
      <c r="D390">
        <f>VLOOKUP($B390,'2011B4'!$B:$U,3,FALSE)</f>
        <v>0</v>
      </c>
      <c r="E390">
        <f>VLOOKUP($B390,'2011B4'!$B:$U,4,FALSE)</f>
        <v>577817</v>
      </c>
      <c r="F390">
        <f>VLOOKUP($B390,'2011B4'!$B:$U,5,FALSE)</f>
        <v>282882</v>
      </c>
      <c r="G390">
        <f>VLOOKUP($B390,'2011B4'!$B:$U,6,FALSE)</f>
        <v>294935</v>
      </c>
      <c r="H390">
        <f>VLOOKUP($B390,'2011B4'!$B:$U,7,FALSE)</f>
        <v>170567</v>
      </c>
      <c r="I390">
        <f>VLOOKUP($B390,'2011B4'!$B:$U,8,FALSE)</f>
        <v>111481</v>
      </c>
      <c r="J390">
        <f>VLOOKUP($B390,'2011B4'!$B:$U,9,FALSE)</f>
        <v>59086</v>
      </c>
      <c r="K390">
        <f>VLOOKUP($B390,'2011B4'!$B:$U,10,FALSE)</f>
        <v>29.519207638404549</v>
      </c>
      <c r="L390">
        <f>VLOOKUP($B390,'2011B4'!$B:$U,11,FALSE)</f>
        <v>39.409011531309872</v>
      </c>
      <c r="M390">
        <f>VLOOKUP($B390,'2011B4'!$B:$U,12,FALSE)</f>
        <v>20.033566718090427</v>
      </c>
      <c r="N390">
        <f>VLOOKUP($B390,'2011B4'!$B:$U,13,FALSE)</f>
        <v>65.359067111457676</v>
      </c>
      <c r="O390">
        <f>VLOOKUP($B390,'2011B4'!$B:$U,14,FALSE)</f>
        <v>34.640932888542331</v>
      </c>
      <c r="P390">
        <f>VLOOKUP($B390,'2011B4'!$B:$U,15,FALSE)</f>
        <v>72.406151248482999</v>
      </c>
      <c r="Q390">
        <f>VLOOKUP($B390,'2011B4'!$B:$U,16,FALSE)</f>
        <v>3.4977457538679815</v>
      </c>
      <c r="R390">
        <f>VLOOKUP($B390,'2011B4'!$B:$U,17,FALSE)</f>
        <v>4.0945786699654683</v>
      </c>
      <c r="S390">
        <f>VLOOKUP($B390,'2011B4'!$B:$U,18,FALSE)</f>
        <v>6.9145848845321778</v>
      </c>
      <c r="T390">
        <f>VLOOKUP($B390,'2011B4'!$B:$U,19,FALSE)</f>
        <v>13.086939443151373</v>
      </c>
      <c r="U390">
        <f>VLOOKUP($B390,'2011B4'!$B:$U,20,FALSE)</f>
        <v>27.593848751517001</v>
      </c>
      <c r="V390">
        <f>VLOOKUP($B390,'2001B4'!$E:$W,3,FALSE)</f>
        <v>518837</v>
      </c>
      <c r="W390">
        <f>VLOOKUP($B390,'2001B4'!$E:$W,4,FALSE)</f>
        <v>255423</v>
      </c>
      <c r="X390">
        <f>VLOOKUP($B390,'2001B4'!$E:$W,5,FALSE)</f>
        <v>263414</v>
      </c>
      <c r="Y390">
        <f>VLOOKUP($B390,'2001B4'!$E:$W,6,FALSE)</f>
        <v>176515</v>
      </c>
      <c r="Z390">
        <f>VLOOKUP($B390,'2001B4'!$E:$W,7,FALSE)</f>
        <v>113494</v>
      </c>
      <c r="AA390">
        <f>VLOOKUP($B390,'2001B4'!$E:$W,8,FALSE)</f>
        <v>63021</v>
      </c>
      <c r="AB390">
        <f>VLOOKUP($B390,'2001B4'!$E:$W,9,FALSE)</f>
        <v>34.021282213874493</v>
      </c>
      <c r="AC390">
        <f>VLOOKUP($B390,'2001B4'!$E:$W,10,FALSE)</f>
        <v>44.433743241603146</v>
      </c>
      <c r="AD390">
        <f>VLOOKUP($B390,'2001B4'!$E:$W,11,FALSE)</f>
        <v>23.92469648538043</v>
      </c>
      <c r="AE390">
        <f>VLOOKUP($B390,'2001B4'!$E:$W,12,FALSE)</f>
        <v>64.297085233549552</v>
      </c>
      <c r="AF390">
        <f>VLOOKUP($B390,'2001B4'!$E:$W,13,FALSE)</f>
        <v>35.702914766450448</v>
      </c>
      <c r="AG390">
        <f>VLOOKUP($B390,'2001B4'!$E:$W,14,FALSE)</f>
        <v>77.494263943574197</v>
      </c>
      <c r="AH390">
        <f>VLOOKUP($B390,'2001B4'!$E:$W,15,FALSE)</f>
        <v>4.2500637339602862</v>
      </c>
      <c r="AI390">
        <f>VLOOKUP($B390,'2001B4'!$E:$W,16,FALSE)</f>
        <v>4.2477976375945383</v>
      </c>
      <c r="AJ390">
        <f>VLOOKUP($B390,'2001B4'!$E:$W,17,FALSE)</f>
        <v>3.7690847803302834</v>
      </c>
      <c r="AK390">
        <f>VLOOKUP($B390,'2001B4'!$E:$W,18,FALSE)</f>
        <v>10.238789904540692</v>
      </c>
      <c r="AL390">
        <f>VLOOKUP($B390,'2001B4'!$E:$W,19,FALSE)</f>
        <v>22.505736056425803</v>
      </c>
      <c r="AN390">
        <f t="shared" si="36"/>
        <v>-4.5020745754699441</v>
      </c>
      <c r="AO390">
        <f t="shared" si="37"/>
        <v>-5.024731710293274</v>
      </c>
      <c r="AP390">
        <f t="shared" si="38"/>
        <v>-3.8911297672900034</v>
      </c>
      <c r="AQ390">
        <f>O390-AF390</f>
        <v>-1.0619818779081172</v>
      </c>
      <c r="AR390">
        <f>P390-AG390</f>
        <v>-5.0881126950911977</v>
      </c>
      <c r="AS390">
        <f>Q390-AH390</f>
        <v>-0.75231798009230477</v>
      </c>
      <c r="AT390">
        <f>R390-AI390</f>
        <v>-0.15321896762907006</v>
      </c>
      <c r="AU390">
        <f>S390-AJ390</f>
        <v>3.1455001042018944</v>
      </c>
      <c r="AV390">
        <f>T390-AK390</f>
        <v>2.8481495386106808</v>
      </c>
    </row>
    <row r="391" spans="1:48" x14ac:dyDescent="0.25">
      <c r="A391" t="s">
        <v>2541</v>
      </c>
      <c r="B391">
        <v>390</v>
      </c>
      <c r="C391" t="s">
        <v>450</v>
      </c>
      <c r="D391">
        <f>VLOOKUP($B391,'2011B4'!$B:$U,3,FALSE)</f>
        <v>0</v>
      </c>
      <c r="E391">
        <f>VLOOKUP($B391,'2011B4'!$B:$U,4,FALSE)</f>
        <v>733110</v>
      </c>
      <c r="F391">
        <f>VLOOKUP($B391,'2011B4'!$B:$U,5,FALSE)</f>
        <v>359945</v>
      </c>
      <c r="G391">
        <f>VLOOKUP($B391,'2011B4'!$B:$U,6,FALSE)</f>
        <v>373165</v>
      </c>
      <c r="H391">
        <f>VLOOKUP($B391,'2011B4'!$B:$U,7,FALSE)</f>
        <v>167389</v>
      </c>
      <c r="I391">
        <f>VLOOKUP($B391,'2011B4'!$B:$U,8,FALSE)</f>
        <v>123267</v>
      </c>
      <c r="J391">
        <f>VLOOKUP($B391,'2011B4'!$B:$U,9,FALSE)</f>
        <v>44122</v>
      </c>
      <c r="K391">
        <f>VLOOKUP($B391,'2011B4'!$B:$U,10,FALSE)</f>
        <v>22.832726330291496</v>
      </c>
      <c r="L391">
        <f>VLOOKUP($B391,'2011B4'!$B:$U,11,FALSE)</f>
        <v>34.246065371098361</v>
      </c>
      <c r="M391">
        <f>VLOOKUP($B391,'2011B4'!$B:$U,12,FALSE)</f>
        <v>11.823724089879811</v>
      </c>
      <c r="N391">
        <f>VLOOKUP($B391,'2011B4'!$B:$U,13,FALSE)</f>
        <v>73.641039733793733</v>
      </c>
      <c r="O391">
        <f>VLOOKUP($B391,'2011B4'!$B:$U,14,FALSE)</f>
        <v>26.35896026620626</v>
      </c>
      <c r="P391">
        <f>VLOOKUP($B391,'2011B4'!$B:$U,15,FALSE)</f>
        <v>62.801617788504615</v>
      </c>
      <c r="Q391">
        <f>VLOOKUP($B391,'2011B4'!$B:$U,16,FALSE)</f>
        <v>4.7876503234979602</v>
      </c>
      <c r="R391">
        <f>VLOOKUP($B391,'2011B4'!$B:$U,17,FALSE)</f>
        <v>4.3897747163792129</v>
      </c>
      <c r="S391">
        <f>VLOOKUP($B391,'2011B4'!$B:$U,18,FALSE)</f>
        <v>10.988774650664022</v>
      </c>
      <c r="T391">
        <f>VLOOKUP($B391,'2011B4'!$B:$U,19,FALSE)</f>
        <v>17.032182520954184</v>
      </c>
      <c r="U391">
        <f>VLOOKUP($B391,'2011B4'!$B:$U,20,FALSE)</f>
        <v>37.198382211495378</v>
      </c>
      <c r="V391">
        <f>VLOOKUP($B391,'2001B4'!$E:$W,3,FALSE)</f>
        <v>648201</v>
      </c>
      <c r="W391">
        <f>VLOOKUP($B391,'2001B4'!$E:$W,4,FALSE)</f>
        <v>322799</v>
      </c>
      <c r="X391">
        <f>VLOOKUP($B391,'2001B4'!$E:$W,5,FALSE)</f>
        <v>325402</v>
      </c>
      <c r="Y391">
        <f>VLOOKUP($B391,'2001B4'!$E:$W,6,FALSE)</f>
        <v>172201</v>
      </c>
      <c r="Z391">
        <f>VLOOKUP($B391,'2001B4'!$E:$W,7,FALSE)</f>
        <v>128967</v>
      </c>
      <c r="AA391">
        <f>VLOOKUP($B391,'2001B4'!$E:$W,8,FALSE)</f>
        <v>43234</v>
      </c>
      <c r="AB391">
        <f>VLOOKUP($B391,'2001B4'!$E:$W,9,FALSE)</f>
        <v>26.565988019148378</v>
      </c>
      <c r="AC391">
        <f>VLOOKUP($B391,'2001B4'!$E:$W,10,FALSE)</f>
        <v>39.952725999770756</v>
      </c>
      <c r="AD391">
        <f>VLOOKUP($B391,'2001B4'!$E:$W,11,FALSE)</f>
        <v>13.286335056330323</v>
      </c>
      <c r="AE391">
        <f>VLOOKUP($B391,'2001B4'!$E:$W,12,FALSE)</f>
        <v>74.89329330259406</v>
      </c>
      <c r="AF391">
        <f>VLOOKUP($B391,'2001B4'!$E:$W,13,FALSE)</f>
        <v>25.10670669740594</v>
      </c>
      <c r="AG391">
        <f>VLOOKUP($B391,'2001B4'!$E:$W,14,FALSE)</f>
        <v>69.647679165626215</v>
      </c>
      <c r="AH391">
        <f>VLOOKUP($B391,'2001B4'!$E:$W,15,FALSE)</f>
        <v>5.6701180597092931</v>
      </c>
      <c r="AI391">
        <f>VLOOKUP($B391,'2001B4'!$E:$W,16,FALSE)</f>
        <v>3.6271566367210415</v>
      </c>
      <c r="AJ391">
        <f>VLOOKUP($B391,'2001B4'!$E:$W,17,FALSE)</f>
        <v>7.7682475711523162</v>
      </c>
      <c r="AK391">
        <f>VLOOKUP($B391,'2001B4'!$E:$W,18,FALSE)</f>
        <v>13.286798566791134</v>
      </c>
      <c r="AL391">
        <f>VLOOKUP($B391,'2001B4'!$E:$W,19,FALSE)</f>
        <v>30.352320834373785</v>
      </c>
      <c r="AN391">
        <f t="shared" si="36"/>
        <v>-3.7332616888568815</v>
      </c>
      <c r="AO391">
        <f t="shared" si="37"/>
        <v>-5.7066606286723953</v>
      </c>
      <c r="AP391">
        <f t="shared" si="38"/>
        <v>-1.4626109664505123</v>
      </c>
      <c r="AQ391">
        <f>O391-AF391</f>
        <v>1.2522535688003202</v>
      </c>
      <c r="AR391">
        <f>P391-AG391</f>
        <v>-6.8460613771216003</v>
      </c>
      <c r="AS391">
        <f>Q391-AH391</f>
        <v>-0.8824677362113329</v>
      </c>
      <c r="AT391">
        <f>R391-AI391</f>
        <v>0.76261807965817141</v>
      </c>
      <c r="AU391">
        <f>S391-AJ391</f>
        <v>3.2205270795117054</v>
      </c>
      <c r="AV391">
        <f>T391-AK391</f>
        <v>3.7453839541630494</v>
      </c>
    </row>
    <row r="392" spans="1:48" x14ac:dyDescent="0.25">
      <c r="A392" t="s">
        <v>2543</v>
      </c>
      <c r="B392">
        <v>391</v>
      </c>
      <c r="C392" t="s">
        <v>451</v>
      </c>
      <c r="D392">
        <f>VLOOKUP($B392,'2011B4'!$B:$U,3,FALSE)</f>
        <v>0</v>
      </c>
      <c r="E392">
        <f>VLOOKUP($B392,'2011B4'!$B:$U,4,FALSE)</f>
        <v>441162</v>
      </c>
      <c r="F392">
        <f>VLOOKUP($B392,'2011B4'!$B:$U,5,FALSE)</f>
        <v>221625</v>
      </c>
      <c r="G392">
        <f>VLOOKUP($B392,'2011B4'!$B:$U,6,FALSE)</f>
        <v>219537</v>
      </c>
      <c r="H392">
        <f>VLOOKUP($B392,'2011B4'!$B:$U,7,FALSE)</f>
        <v>123176</v>
      </c>
      <c r="I392">
        <f>VLOOKUP($B392,'2011B4'!$B:$U,8,FALSE)</f>
        <v>91988</v>
      </c>
      <c r="J392">
        <f>VLOOKUP($B392,'2011B4'!$B:$U,9,FALSE)</f>
        <v>31188</v>
      </c>
      <c r="K392">
        <f>VLOOKUP($B392,'2011B4'!$B:$U,10,FALSE)</f>
        <v>27.920809135872993</v>
      </c>
      <c r="L392">
        <f>VLOOKUP($B392,'2011B4'!$B:$U,11,FALSE)</f>
        <v>41.506147772137616</v>
      </c>
      <c r="M392">
        <f>VLOOKUP($B392,'2011B4'!$B:$U,12,FALSE)</f>
        <v>14.206261359133086</v>
      </c>
      <c r="N392">
        <f>VLOOKUP($B392,'2011B4'!$B:$U,13,FALSE)</f>
        <v>74.680132493342853</v>
      </c>
      <c r="O392">
        <f>VLOOKUP($B392,'2011B4'!$B:$U,14,FALSE)</f>
        <v>25.31986750665714</v>
      </c>
      <c r="P392">
        <f>VLOOKUP($B392,'2011B4'!$B:$U,15,FALSE)</f>
        <v>73.634474248230163</v>
      </c>
      <c r="Q392">
        <f>VLOOKUP($B392,'2011B4'!$B:$U,16,FALSE)</f>
        <v>7.3350327985971289</v>
      </c>
      <c r="R392">
        <f>VLOOKUP($B392,'2011B4'!$B:$U,17,FALSE)</f>
        <v>3.2538806260959934</v>
      </c>
      <c r="S392">
        <f>VLOOKUP($B392,'2011B4'!$B:$U,18,FALSE)</f>
        <v>3.8132428395141909</v>
      </c>
      <c r="T392">
        <f>VLOOKUP($B392,'2011B4'!$B:$U,19,FALSE)</f>
        <v>11.963369487562511</v>
      </c>
      <c r="U392">
        <f>VLOOKUP($B392,'2011B4'!$B:$U,20,FALSE)</f>
        <v>26.365525751769823</v>
      </c>
      <c r="V392">
        <f>VLOOKUP($B392,'2001B4'!$E:$W,3,FALSE)</f>
        <v>373372</v>
      </c>
      <c r="W392">
        <f>VLOOKUP($B392,'2001B4'!$E:$W,4,FALSE)</f>
        <v>188155</v>
      </c>
      <c r="X392">
        <f>VLOOKUP($B392,'2001B4'!$E:$W,5,FALSE)</f>
        <v>185217</v>
      </c>
      <c r="Y392">
        <f>VLOOKUP($B392,'2001B4'!$E:$W,6,FALSE)</f>
        <v>105544</v>
      </c>
      <c r="Z392">
        <f>VLOOKUP($B392,'2001B4'!$E:$W,7,FALSE)</f>
        <v>85109</v>
      </c>
      <c r="AA392">
        <f>VLOOKUP($B392,'2001B4'!$E:$W,8,FALSE)</f>
        <v>20435</v>
      </c>
      <c r="AB392">
        <f>VLOOKUP($B392,'2001B4'!$E:$W,9,FALSE)</f>
        <v>28.267786550678682</v>
      </c>
      <c r="AC392">
        <f>VLOOKUP($B392,'2001B4'!$E:$W,10,FALSE)</f>
        <v>45.23345114400361</v>
      </c>
      <c r="AD392">
        <f>VLOOKUP($B392,'2001B4'!$E:$W,11,FALSE)</f>
        <v>11.033004529821778</v>
      </c>
      <c r="AE392">
        <f>VLOOKUP($B392,'2001B4'!$E:$W,12,FALSE)</f>
        <v>80.638406730842121</v>
      </c>
      <c r="AF392">
        <f>VLOOKUP($B392,'2001B4'!$E:$W,13,FALSE)</f>
        <v>19.361593269157886</v>
      </c>
      <c r="AG392">
        <f>VLOOKUP($B392,'2001B4'!$E:$W,14,FALSE)</f>
        <v>74.646592890169032</v>
      </c>
      <c r="AH392">
        <f>VLOOKUP($B392,'2001B4'!$E:$W,15,FALSE)</f>
        <v>9.8811869931024034</v>
      </c>
      <c r="AI392">
        <f>VLOOKUP($B392,'2001B4'!$E:$W,16,FALSE)</f>
        <v>3.4781702417948908</v>
      </c>
      <c r="AJ392">
        <f>VLOOKUP($B392,'2001B4'!$E:$W,17,FALSE)</f>
        <v>2.4861669066929433</v>
      </c>
      <c r="AK392">
        <f>VLOOKUP($B392,'2001B4'!$E:$W,18,FALSE)</f>
        <v>9.5078829682407342</v>
      </c>
      <c r="AL392">
        <f>VLOOKUP($B392,'2001B4'!$E:$W,19,FALSE)</f>
        <v>25.353407109830968</v>
      </c>
      <c r="AN392">
        <f t="shared" si="36"/>
        <v>-0.34697741480568922</v>
      </c>
      <c r="AO392">
        <f t="shared" si="37"/>
        <v>-3.7273033718659931</v>
      </c>
      <c r="AP392">
        <f>M392-AD392</f>
        <v>3.1732568293113079</v>
      </c>
      <c r="AQ392">
        <f>O392-AF392</f>
        <v>5.9582742374992534</v>
      </c>
      <c r="AR392">
        <f>P392-AG392</f>
        <v>-1.0121186419388692</v>
      </c>
      <c r="AS392">
        <f>Q392-AH392</f>
        <v>-2.5461541945052746</v>
      </c>
      <c r="AT392">
        <f>R392-AI392</f>
        <v>-0.22428961569889738</v>
      </c>
      <c r="AU392">
        <f>S392-AJ392</f>
        <v>1.3270759328212476</v>
      </c>
      <c r="AV392">
        <f>T392-AK392</f>
        <v>2.4554865193217772</v>
      </c>
    </row>
    <row r="393" spans="1:48" x14ac:dyDescent="0.25">
      <c r="A393" t="s">
        <v>3035</v>
      </c>
      <c r="B393">
        <v>392</v>
      </c>
      <c r="C393" t="s">
        <v>452</v>
      </c>
      <c r="D393">
        <f>VLOOKUP($B393,'2011B4'!$B:$U,3,FALSE)</f>
        <v>0</v>
      </c>
      <c r="E393">
        <f>VLOOKUP($B393,'2011B4'!$B:$U,4,FALSE)</f>
        <v>610183</v>
      </c>
      <c r="F393">
        <f>VLOOKUP($B393,'2011B4'!$B:$U,5,FALSE)</f>
        <v>311312</v>
      </c>
      <c r="G393">
        <f>VLOOKUP($B393,'2011B4'!$B:$U,6,FALSE)</f>
        <v>298871</v>
      </c>
      <c r="H393">
        <f>VLOOKUP($B393,'2011B4'!$B:$U,7,FALSE)</f>
        <v>170459</v>
      </c>
      <c r="I393">
        <f>VLOOKUP($B393,'2011B4'!$B:$U,8,FALSE)</f>
        <v>136182</v>
      </c>
      <c r="J393">
        <f>VLOOKUP($B393,'2011B4'!$B:$U,9,FALSE)</f>
        <v>34277</v>
      </c>
      <c r="K393">
        <f>VLOOKUP($B393,'2011B4'!$B:$U,10,FALSE)</f>
        <v>27.935717645362129</v>
      </c>
      <c r="L393">
        <f>VLOOKUP($B393,'2011B4'!$B:$U,11,FALSE)</f>
        <v>43.744539240376213</v>
      </c>
      <c r="M393">
        <f>VLOOKUP($B393,'2011B4'!$B:$U,12,FALSE)</f>
        <v>11.468827688199926</v>
      </c>
      <c r="N393">
        <f>VLOOKUP($B393,'2011B4'!$B:$U,13,FALSE)</f>
        <v>79.891352172663218</v>
      </c>
      <c r="O393">
        <f>VLOOKUP($B393,'2011B4'!$B:$U,14,FALSE)</f>
        <v>20.108647827336778</v>
      </c>
      <c r="P393">
        <f>VLOOKUP($B393,'2011B4'!$B:$U,15,FALSE)</f>
        <v>69.889533553523137</v>
      </c>
      <c r="Q393">
        <f>VLOOKUP($B393,'2011B4'!$B:$U,16,FALSE)</f>
        <v>9.7384121694953034</v>
      </c>
      <c r="R393">
        <f>VLOOKUP($B393,'2011B4'!$B:$U,17,FALSE)</f>
        <v>3.9634164227174864</v>
      </c>
      <c r="S393">
        <f>VLOOKUP($B393,'2011B4'!$B:$U,18,FALSE)</f>
        <v>3.5128681970444506</v>
      </c>
      <c r="T393">
        <f>VLOOKUP($B393,'2011B4'!$B:$U,19,FALSE)</f>
        <v>12.895769657219626</v>
      </c>
      <c r="U393">
        <f>VLOOKUP($B393,'2011B4'!$B:$U,20,FALSE)</f>
        <v>30.110466446476863</v>
      </c>
      <c r="V393">
        <f>VLOOKUP($B393,'2001B4'!$E:$W,3,FALSE)</f>
        <v>541835</v>
      </c>
      <c r="W393">
        <f>VLOOKUP($B393,'2001B4'!$E:$W,4,FALSE)</f>
        <v>275601</v>
      </c>
      <c r="X393">
        <f>VLOOKUP($B393,'2001B4'!$E:$W,5,FALSE)</f>
        <v>266234</v>
      </c>
      <c r="Y393">
        <f>VLOOKUP($B393,'2001B4'!$E:$W,6,FALSE)</f>
        <v>145361</v>
      </c>
      <c r="Z393">
        <f>VLOOKUP($B393,'2001B4'!$E:$W,7,FALSE)</f>
        <v>120069</v>
      </c>
      <c r="AA393">
        <f>VLOOKUP($B393,'2001B4'!$E:$W,8,FALSE)</f>
        <v>25292</v>
      </c>
      <c r="AB393">
        <f>VLOOKUP($B393,'2001B4'!$E:$W,9,FALSE)</f>
        <v>26.827539749185636</v>
      </c>
      <c r="AC393">
        <f>VLOOKUP($B393,'2001B4'!$E:$W,10,FALSE)</f>
        <v>43.566242502748537</v>
      </c>
      <c r="AD393">
        <f>VLOOKUP($B393,'2001B4'!$E:$W,11,FALSE)</f>
        <v>9.4999136098319514</v>
      </c>
      <c r="AE393">
        <f>VLOOKUP($B393,'2001B4'!$E:$W,12,FALSE)</f>
        <v>82.60055998514045</v>
      </c>
      <c r="AF393">
        <f>VLOOKUP($B393,'2001B4'!$E:$W,13,FALSE)</f>
        <v>17.399440014859557</v>
      </c>
      <c r="AG393">
        <f>VLOOKUP($B393,'2001B4'!$E:$W,14,FALSE)</f>
        <v>75.167341996821705</v>
      </c>
      <c r="AH393">
        <f>VLOOKUP($B393,'2001B4'!$E:$W,15,FALSE)</f>
        <v>9.5108041359099076</v>
      </c>
      <c r="AI393">
        <f>VLOOKUP($B393,'2001B4'!$E:$W,16,FALSE)</f>
        <v>4.2824416452831224</v>
      </c>
      <c r="AJ393">
        <f>VLOOKUP($B393,'2001B4'!$E:$W,17,FALSE)</f>
        <v>1.5595654955593317</v>
      </c>
      <c r="AK393">
        <f>VLOOKUP($B393,'2001B4'!$E:$W,18,FALSE)</f>
        <v>9.479846726425933</v>
      </c>
      <c r="AL393">
        <f>VLOOKUP($B393,'2001B4'!$E:$W,19,FALSE)</f>
        <v>24.832658003178295</v>
      </c>
      <c r="AN393">
        <f t="shared" si="36"/>
        <v>1.1081778961764925</v>
      </c>
      <c r="AO393">
        <f t="shared" si="37"/>
        <v>0.17829673762767584</v>
      </c>
      <c r="AP393">
        <f t="shared" si="38"/>
        <v>1.9689140783679751</v>
      </c>
      <c r="AQ393">
        <f>O393-AF393</f>
        <v>2.7092078124772208</v>
      </c>
      <c r="AR393">
        <f>P393-AG393</f>
        <v>-5.2778084432985679</v>
      </c>
      <c r="AS393">
        <f>Q393-AH393</f>
        <v>0.22760803358539583</v>
      </c>
      <c r="AT393">
        <f>R393-AI393</f>
        <v>-0.31902522256563604</v>
      </c>
      <c r="AU393">
        <f>S393-AJ393</f>
        <v>1.953302701485119</v>
      </c>
      <c r="AV393">
        <f>T393-AK393</f>
        <v>3.4159229307936929</v>
      </c>
    </row>
    <row r="394" spans="1:48" x14ac:dyDescent="0.25">
      <c r="A394" t="s">
        <v>2547</v>
      </c>
      <c r="B394">
        <v>393</v>
      </c>
      <c r="C394" t="s">
        <v>453</v>
      </c>
      <c r="D394">
        <f>VLOOKUP($B394,'2011B4'!$B:$U,3,FALSE)</f>
        <v>0</v>
      </c>
      <c r="E394">
        <f>VLOOKUP($B394,'2011B4'!$B:$U,4,FALSE)</f>
        <v>1648997</v>
      </c>
      <c r="F394">
        <f>VLOOKUP($B394,'2011B4'!$B:$U,5,FALSE)</f>
        <v>830097</v>
      </c>
      <c r="G394">
        <f>VLOOKUP($B394,'2011B4'!$B:$U,6,FALSE)</f>
        <v>818900</v>
      </c>
      <c r="H394">
        <f>VLOOKUP($B394,'2011B4'!$B:$U,7,FALSE)</f>
        <v>403069</v>
      </c>
      <c r="I394">
        <f>VLOOKUP($B394,'2011B4'!$B:$U,8,FALSE)</f>
        <v>333425</v>
      </c>
      <c r="J394">
        <f>VLOOKUP($B394,'2011B4'!$B:$U,9,FALSE)</f>
        <v>69644</v>
      </c>
      <c r="K394">
        <f>VLOOKUP($B394,'2011B4'!$B:$U,10,FALSE)</f>
        <v>24.443282795541773</v>
      </c>
      <c r="L394">
        <f>VLOOKUP($B394,'2011B4'!$B:$U,11,FALSE)</f>
        <v>40.166992532198044</v>
      </c>
      <c r="M394">
        <f>VLOOKUP($B394,'2011B4'!$B:$U,12,FALSE)</f>
        <v>8.5045793137135188</v>
      </c>
      <c r="N394">
        <f>VLOOKUP($B394,'2011B4'!$B:$U,13,FALSE)</f>
        <v>82.721568763660812</v>
      </c>
      <c r="O394">
        <f>VLOOKUP($B394,'2011B4'!$B:$U,14,FALSE)</f>
        <v>17.278431236339188</v>
      </c>
      <c r="P394">
        <f>VLOOKUP($B394,'2011B4'!$B:$U,15,FALSE)</f>
        <v>61.247329861636601</v>
      </c>
      <c r="Q394">
        <f>VLOOKUP($B394,'2011B4'!$B:$U,16,FALSE)</f>
        <v>7.2692268569401266</v>
      </c>
      <c r="R394">
        <f>VLOOKUP($B394,'2011B4'!$B:$U,17,FALSE)</f>
        <v>6.2158092038832065</v>
      </c>
      <c r="S394">
        <f>VLOOKUP($B394,'2011B4'!$B:$U,18,FALSE)</f>
        <v>7.0295656574928849</v>
      </c>
      <c r="T394">
        <f>VLOOKUP($B394,'2011B4'!$B:$U,19,FALSE)</f>
        <v>18.238068420047188</v>
      </c>
      <c r="U394">
        <f>VLOOKUP($B394,'2011B4'!$B:$U,20,FALSE)</f>
        <v>38.752670138363406</v>
      </c>
      <c r="V394">
        <f>VLOOKUP($B394,'2001B4'!$E:$W,3,FALSE)</f>
        <v>1337194</v>
      </c>
      <c r="W394">
        <f>VLOOKUP($B394,'2001B4'!$E:$W,4,FALSE)</f>
        <v>673985</v>
      </c>
      <c r="X394">
        <f>VLOOKUP($B394,'2001B4'!$E:$W,5,FALSE)</f>
        <v>663209</v>
      </c>
      <c r="Y394">
        <f>VLOOKUP($B394,'2001B4'!$E:$W,6,FALSE)</f>
        <v>353978</v>
      </c>
      <c r="Z394">
        <f>VLOOKUP($B394,'2001B4'!$E:$W,7,FALSE)</f>
        <v>300603</v>
      </c>
      <c r="AA394">
        <f>VLOOKUP($B394,'2001B4'!$E:$W,8,FALSE)</f>
        <v>53375</v>
      </c>
      <c r="AB394">
        <f>VLOOKUP($B394,'2001B4'!$E:$W,9,FALSE)</f>
        <v>26.471701189206655</v>
      </c>
      <c r="AC394">
        <f>VLOOKUP($B394,'2001B4'!$E:$W,10,FALSE)</f>
        <v>44.600844232438405</v>
      </c>
      <c r="AD394">
        <f>VLOOKUP($B394,'2001B4'!$E:$W,11,FALSE)</f>
        <v>8.0479909048278895</v>
      </c>
      <c r="AE394">
        <f>VLOOKUP($B394,'2001B4'!$E:$W,12,FALSE)</f>
        <v>84.921379294758438</v>
      </c>
      <c r="AF394">
        <f>VLOOKUP($B394,'2001B4'!$E:$W,13,FALSE)</f>
        <v>15.078620705241569</v>
      </c>
      <c r="AG394">
        <f>VLOOKUP($B394,'2001B4'!$E:$W,14,FALSE)</f>
        <v>64.083926119702355</v>
      </c>
      <c r="AH394">
        <f>VLOOKUP($B394,'2001B4'!$E:$W,15,FALSE)</f>
        <v>9.3601862262626501</v>
      </c>
      <c r="AI394">
        <f>VLOOKUP($B394,'2001B4'!$E:$W,16,FALSE)</f>
        <v>6.0693037420404661</v>
      </c>
      <c r="AJ394">
        <f>VLOOKUP($B394,'2001B4'!$E:$W,17,FALSE)</f>
        <v>5.0655690466639172</v>
      </c>
      <c r="AK394">
        <f>VLOOKUP($B394,'2001B4'!$E:$W,18,FALSE)</f>
        <v>15.421014865330614</v>
      </c>
      <c r="AL394">
        <f>VLOOKUP($B394,'2001B4'!$E:$W,19,FALSE)</f>
        <v>35.916073880297645</v>
      </c>
      <c r="AN394">
        <f t="shared" si="36"/>
        <v>-2.0284183936648823</v>
      </c>
      <c r="AO394">
        <f t="shared" si="37"/>
        <v>-4.4338517002403606</v>
      </c>
      <c r="AP394">
        <f t="shared" si="38"/>
        <v>0.45658840888562935</v>
      </c>
      <c r="AQ394">
        <f>O394-AF394</f>
        <v>2.1998105310976186</v>
      </c>
      <c r="AR394">
        <f>P394-AG394</f>
        <v>-2.8365962580657538</v>
      </c>
      <c r="AS394">
        <f>Q394-AH394</f>
        <v>-2.0909593693225235</v>
      </c>
      <c r="AT394">
        <f>R394-AI394</f>
        <v>0.14650546184274038</v>
      </c>
      <c r="AU394">
        <f>S394-AJ394</f>
        <v>1.9639966108289677</v>
      </c>
      <c r="AV394">
        <f>T394-AK394</f>
        <v>2.8170535547165745</v>
      </c>
    </row>
    <row r="395" spans="1:48" x14ac:dyDescent="0.25">
      <c r="A395" t="s">
        <v>2549</v>
      </c>
      <c r="B395">
        <v>394</v>
      </c>
      <c r="C395" t="s">
        <v>454</v>
      </c>
      <c r="D395">
        <f>VLOOKUP($B395,'2011B4'!$B:$U,3,FALSE)</f>
        <v>0</v>
      </c>
      <c r="E395">
        <f>VLOOKUP($B395,'2011B4'!$B:$U,4,FALSE)</f>
        <v>610382</v>
      </c>
      <c r="F395">
        <f>VLOOKUP($B395,'2011B4'!$B:$U,5,FALSE)</f>
        <v>301962</v>
      </c>
      <c r="G395">
        <f>VLOOKUP($B395,'2011B4'!$B:$U,6,FALSE)</f>
        <v>308420</v>
      </c>
      <c r="H395">
        <f>VLOOKUP($B395,'2011B4'!$B:$U,7,FALSE)</f>
        <v>151721</v>
      </c>
      <c r="I395">
        <f>VLOOKUP($B395,'2011B4'!$B:$U,8,FALSE)</f>
        <v>116949</v>
      </c>
      <c r="J395">
        <f>VLOOKUP($B395,'2011B4'!$B:$U,9,FALSE)</f>
        <v>34772</v>
      </c>
      <c r="K395">
        <f>VLOOKUP($B395,'2011B4'!$B:$U,10,FALSE)</f>
        <v>24.856729064749615</v>
      </c>
      <c r="L395">
        <f>VLOOKUP($B395,'2011B4'!$B:$U,11,FALSE)</f>
        <v>38.729707711566355</v>
      </c>
      <c r="M395">
        <f>VLOOKUP($B395,'2011B4'!$B:$U,12,FALSE)</f>
        <v>11.274236430841061</v>
      </c>
      <c r="N395">
        <f>VLOOKUP($B395,'2011B4'!$B:$U,13,FALSE)</f>
        <v>77.081616915258934</v>
      </c>
      <c r="O395">
        <f>VLOOKUP($B395,'2011B4'!$B:$U,14,FALSE)</f>
        <v>22.91838308474107</v>
      </c>
      <c r="P395">
        <f>VLOOKUP($B395,'2011B4'!$B:$U,15,FALSE)</f>
        <v>72.657707238945179</v>
      </c>
      <c r="Q395">
        <f>VLOOKUP($B395,'2011B4'!$B:$U,16,FALSE)</f>
        <v>4.9676709222849835</v>
      </c>
      <c r="R395">
        <f>VLOOKUP($B395,'2011B4'!$B:$U,17,FALSE)</f>
        <v>4.4450010216120379</v>
      </c>
      <c r="S395">
        <f>VLOOKUP($B395,'2011B4'!$B:$U,18,FALSE)</f>
        <v>3.5888242234100751</v>
      </c>
      <c r="T395">
        <f>VLOOKUP($B395,'2011B4'!$B:$U,19,FALSE)</f>
        <v>14.340796593747735</v>
      </c>
      <c r="U395">
        <f>VLOOKUP($B395,'2011B4'!$B:$U,20,FALSE)</f>
        <v>27.342292761054829</v>
      </c>
      <c r="V395">
        <f>VLOOKUP($B395,'2001B4'!$E:$W,3,FALSE)</f>
        <v>530690</v>
      </c>
      <c r="W395">
        <f>VLOOKUP($B395,'2001B4'!$E:$W,4,FALSE)</f>
        <v>264396</v>
      </c>
      <c r="X395">
        <f>VLOOKUP($B395,'2001B4'!$E:$W,5,FALSE)</f>
        <v>266294</v>
      </c>
      <c r="Y395">
        <f>VLOOKUP($B395,'2001B4'!$E:$W,6,FALSE)</f>
        <v>130716</v>
      </c>
      <c r="Z395">
        <f>VLOOKUP($B395,'2001B4'!$E:$W,7,FALSE)</f>
        <v>108495</v>
      </c>
      <c r="AA395">
        <f>VLOOKUP($B395,'2001B4'!$E:$W,8,FALSE)</f>
        <v>22221</v>
      </c>
      <c r="AB395">
        <f>VLOOKUP($B395,'2001B4'!$E:$W,9,FALSE)</f>
        <v>24.631329024477566</v>
      </c>
      <c r="AC395">
        <f>VLOOKUP($B395,'2001B4'!$E:$W,10,FALSE)</f>
        <v>41.035038351563564</v>
      </c>
      <c r="AD395">
        <f>VLOOKUP($B395,'2001B4'!$E:$W,11,FALSE)</f>
        <v>8.344536489744419</v>
      </c>
      <c r="AE395">
        <f>VLOOKUP($B395,'2001B4'!$E:$W,12,FALSE)</f>
        <v>83.000550812448353</v>
      </c>
      <c r="AF395">
        <f>VLOOKUP($B395,'2001B4'!$E:$W,13,FALSE)</f>
        <v>16.999449187551637</v>
      </c>
      <c r="AG395">
        <f>VLOOKUP($B395,'2001B4'!$E:$W,14,FALSE)</f>
        <v>74.192141742403365</v>
      </c>
      <c r="AH395">
        <f>VLOOKUP($B395,'2001B4'!$E:$W,15,FALSE)</f>
        <v>6.3963095565959796</v>
      </c>
      <c r="AI395">
        <f>VLOOKUP($B395,'2001B4'!$E:$W,16,FALSE)</f>
        <v>4.7293368830135556</v>
      </c>
      <c r="AJ395">
        <f>VLOOKUP($B395,'2001B4'!$E:$W,17,FALSE)</f>
        <v>2.9728571865724165</v>
      </c>
      <c r="AK395">
        <f>VLOOKUP($B395,'2001B4'!$E:$W,18,FALSE)</f>
        <v>11.709354631414669</v>
      </c>
      <c r="AL395">
        <f>VLOOKUP($B395,'2001B4'!$E:$W,19,FALSE)</f>
        <v>25.807858257596635</v>
      </c>
      <c r="AN395">
        <f t="shared" si="36"/>
        <v>0.2254000402720493</v>
      </c>
      <c r="AO395">
        <f t="shared" si="37"/>
        <v>-2.3053306399972087</v>
      </c>
      <c r="AP395">
        <f t="shared" si="38"/>
        <v>2.9296999410966418</v>
      </c>
      <c r="AQ395">
        <f>O395-AF395</f>
        <v>5.918933897189433</v>
      </c>
      <c r="AR395">
        <f>P395-AG395</f>
        <v>-1.5344345034581863</v>
      </c>
      <c r="AS395">
        <f>Q395-AH395</f>
        <v>-1.428638634310996</v>
      </c>
      <c r="AT395">
        <f>R395-AI395</f>
        <v>-0.28433586140151768</v>
      </c>
      <c r="AU395">
        <f>S395-AJ395</f>
        <v>0.61596703683765863</v>
      </c>
      <c r="AV395">
        <f>T395-AK395</f>
        <v>2.6314419623330654</v>
      </c>
    </row>
    <row r="396" spans="1:48" x14ac:dyDescent="0.25">
      <c r="A396" t="s">
        <v>2551</v>
      </c>
      <c r="B396">
        <v>395</v>
      </c>
      <c r="C396" t="s">
        <v>455</v>
      </c>
      <c r="D396">
        <f>VLOOKUP($B396,'2011B4'!$B:$U,3,FALSE)</f>
        <v>0</v>
      </c>
      <c r="E396">
        <f>VLOOKUP($B396,'2011B4'!$B:$U,4,FALSE)</f>
        <v>1576869</v>
      </c>
      <c r="F396">
        <f>VLOOKUP($B396,'2011B4'!$B:$U,5,FALSE)</f>
        <v>787101</v>
      </c>
      <c r="G396">
        <f>VLOOKUP($B396,'2011B4'!$B:$U,6,FALSE)</f>
        <v>789768</v>
      </c>
      <c r="H396">
        <f>VLOOKUP($B396,'2011B4'!$B:$U,7,FALSE)</f>
        <v>376174</v>
      </c>
      <c r="I396">
        <f>VLOOKUP($B396,'2011B4'!$B:$U,8,FALSE)</f>
        <v>299261</v>
      </c>
      <c r="J396">
        <f>VLOOKUP($B396,'2011B4'!$B:$U,9,FALSE)</f>
        <v>76913</v>
      </c>
      <c r="K396">
        <f>VLOOKUP($B396,'2011B4'!$B:$U,10,FALSE)</f>
        <v>23.8557546631965</v>
      </c>
      <c r="L396">
        <f>VLOOKUP($B396,'2011B4'!$B:$U,11,FALSE)</f>
        <v>38.020660626781059</v>
      </c>
      <c r="M396">
        <f>VLOOKUP($B396,'2011B4'!$B:$U,12,FALSE)</f>
        <v>9.7386827524032373</v>
      </c>
      <c r="N396">
        <f>VLOOKUP($B396,'2011B4'!$B:$U,13,FALSE)</f>
        <v>79.553876663458936</v>
      </c>
      <c r="O396">
        <f>VLOOKUP($B396,'2011B4'!$B:$U,14,FALSE)</f>
        <v>20.446123336541071</v>
      </c>
      <c r="P396">
        <f>VLOOKUP($B396,'2011B4'!$B:$U,15,FALSE)</f>
        <v>69.433825835916366</v>
      </c>
      <c r="Q396">
        <f>VLOOKUP($B396,'2011B4'!$B:$U,16,FALSE)</f>
        <v>4.9711037977106347</v>
      </c>
      <c r="R396">
        <f>VLOOKUP($B396,'2011B4'!$B:$U,17,FALSE)</f>
        <v>4.6988893437611319</v>
      </c>
      <c r="S396">
        <f>VLOOKUP($B396,'2011B4'!$B:$U,18,FALSE)</f>
        <v>6.1716120731363677</v>
      </c>
      <c r="T396">
        <f>VLOOKUP($B396,'2011B4'!$B:$U,19,FALSE)</f>
        <v>14.724568949475509</v>
      </c>
      <c r="U396">
        <f>VLOOKUP($B396,'2011B4'!$B:$U,20,FALSE)</f>
        <v>30.566174164083645</v>
      </c>
      <c r="V396">
        <f>VLOOKUP($B396,'2001B4'!$E:$W,3,FALSE)</f>
        <v>1335494</v>
      </c>
      <c r="W396">
        <f>VLOOKUP($B396,'2001B4'!$E:$W,4,FALSE)</f>
        <v>667526</v>
      </c>
      <c r="X396">
        <f>VLOOKUP($B396,'2001B4'!$E:$W,5,FALSE)</f>
        <v>667968</v>
      </c>
      <c r="Y396">
        <f>VLOOKUP($B396,'2001B4'!$E:$W,6,FALSE)</f>
        <v>378428</v>
      </c>
      <c r="Z396">
        <f>VLOOKUP($B396,'2001B4'!$E:$W,7,FALSE)</f>
        <v>311101</v>
      </c>
      <c r="AA396">
        <f>VLOOKUP($B396,'2001B4'!$E:$W,8,FALSE)</f>
        <v>67327</v>
      </c>
      <c r="AB396">
        <f>VLOOKUP($B396,'2001B4'!$E:$W,9,FALSE)</f>
        <v>28.336181218335689</v>
      </c>
      <c r="AC396">
        <f>VLOOKUP($B396,'2001B4'!$E:$W,10,FALSE)</f>
        <v>46.605076056962574</v>
      </c>
      <c r="AD396">
        <f>VLOOKUP($B396,'2001B4'!$E:$W,11,FALSE)</f>
        <v>10.079375059883109</v>
      </c>
      <c r="AE396">
        <f>VLOOKUP($B396,'2001B4'!$E:$W,12,FALSE)</f>
        <v>82.208768907163318</v>
      </c>
      <c r="AF396">
        <f>VLOOKUP($B396,'2001B4'!$E:$W,13,FALSE)</f>
        <v>17.791231092836682</v>
      </c>
      <c r="AG396">
        <f>VLOOKUP($B396,'2001B4'!$E:$W,14,FALSE)</f>
        <v>76.097434650712955</v>
      </c>
      <c r="AH396">
        <f>VLOOKUP($B396,'2001B4'!$E:$W,15,FALSE)</f>
        <v>5.5540287716553749</v>
      </c>
      <c r="AI396">
        <f>VLOOKUP($B396,'2001B4'!$E:$W,16,FALSE)</f>
        <v>4.2742608897861682</v>
      </c>
      <c r="AJ396">
        <f>VLOOKUP($B396,'2001B4'!$E:$W,17,FALSE)</f>
        <v>3.050249981502426</v>
      </c>
      <c r="AK396">
        <f>VLOOKUP($B396,'2001B4'!$E:$W,18,FALSE)</f>
        <v>11.024025706343082</v>
      </c>
      <c r="AL396">
        <f>VLOOKUP($B396,'2001B4'!$E:$W,19,FALSE)</f>
        <v>23.902565349287045</v>
      </c>
      <c r="AN396">
        <f t="shared" si="36"/>
        <v>-4.4804265551391893</v>
      </c>
      <c r="AO396">
        <f t="shared" si="37"/>
        <v>-8.5844154301815152</v>
      </c>
      <c r="AP396">
        <f t="shared" si="38"/>
        <v>-0.34069230747987156</v>
      </c>
      <c r="AQ396">
        <f>O396-AF396</f>
        <v>2.6548922437043885</v>
      </c>
      <c r="AR396">
        <f>P396-AG396</f>
        <v>-6.6636088147965893</v>
      </c>
      <c r="AS396">
        <f>Q396-AH396</f>
        <v>-0.58292497394474019</v>
      </c>
      <c r="AT396">
        <f>R396-AI396</f>
        <v>0.42462845397496363</v>
      </c>
      <c r="AU396">
        <f>S396-AJ396</f>
        <v>3.1213620916339417</v>
      </c>
      <c r="AV396">
        <f>T396-AK396</f>
        <v>3.7005432431324277</v>
      </c>
    </row>
    <row r="397" spans="1:48" x14ac:dyDescent="0.25">
      <c r="A397" t="s">
        <v>2553</v>
      </c>
      <c r="B397">
        <v>396</v>
      </c>
      <c r="C397" t="s">
        <v>456</v>
      </c>
      <c r="D397">
        <f>VLOOKUP($B397,'2011B4'!$B:$U,3,FALSE)</f>
        <v>0</v>
      </c>
      <c r="E397">
        <f>VLOOKUP($B397,'2011B4'!$B:$U,4,FALSE)</f>
        <v>967911</v>
      </c>
      <c r="F397">
        <f>VLOOKUP($B397,'2011B4'!$B:$U,5,FALSE)</f>
        <v>471960</v>
      </c>
      <c r="G397">
        <f>VLOOKUP($B397,'2011B4'!$B:$U,6,FALSE)</f>
        <v>495951</v>
      </c>
      <c r="H397">
        <f>VLOOKUP($B397,'2011B4'!$B:$U,7,FALSE)</f>
        <v>227694</v>
      </c>
      <c r="I397">
        <f>VLOOKUP($B397,'2011B4'!$B:$U,8,FALSE)</f>
        <v>164728</v>
      </c>
      <c r="J397">
        <f>VLOOKUP($B397,'2011B4'!$B:$U,9,FALSE)</f>
        <v>62966</v>
      </c>
      <c r="K397">
        <f>VLOOKUP($B397,'2011B4'!$B:$U,10,FALSE)</f>
        <v>23.524270309976846</v>
      </c>
      <c r="L397">
        <f>VLOOKUP($B397,'2011B4'!$B:$U,11,FALSE)</f>
        <v>34.90295787778625</v>
      </c>
      <c r="M397">
        <f>VLOOKUP($B397,'2011B4'!$B:$U,12,FALSE)</f>
        <v>12.696012307667493</v>
      </c>
      <c r="N397">
        <f>VLOOKUP($B397,'2011B4'!$B:$U,13,FALSE)</f>
        <v>72.346219048371935</v>
      </c>
      <c r="O397">
        <f>VLOOKUP($B397,'2011B4'!$B:$U,14,FALSE)</f>
        <v>27.653780951628061</v>
      </c>
      <c r="P397">
        <f>VLOOKUP($B397,'2011B4'!$B:$U,15,FALSE)</f>
        <v>64.02891600129999</v>
      </c>
      <c r="Q397">
        <f>VLOOKUP($B397,'2011B4'!$B:$U,16,FALSE)</f>
        <v>6.71251767723348</v>
      </c>
      <c r="R397">
        <f>VLOOKUP($B397,'2011B4'!$B:$U,17,FALSE)</f>
        <v>5.7375249238012422</v>
      </c>
      <c r="S397">
        <f>VLOOKUP($B397,'2011B4'!$B:$U,18,FALSE)</f>
        <v>5.7041467935035612</v>
      </c>
      <c r="T397">
        <f>VLOOKUP($B397,'2011B4'!$B:$U,19,FALSE)</f>
        <v>17.816894604161728</v>
      </c>
      <c r="U397">
        <f>VLOOKUP($B397,'2011B4'!$B:$U,20,FALSE)</f>
        <v>35.97108399870001</v>
      </c>
      <c r="V397">
        <f>VLOOKUP($B397,'2001B4'!$E:$W,3,FALSE)</f>
        <v>831109</v>
      </c>
      <c r="W397">
        <f>VLOOKUP($B397,'2001B4'!$E:$W,4,FALSE)</f>
        <v>409792</v>
      </c>
      <c r="X397">
        <f>VLOOKUP($B397,'2001B4'!$E:$W,5,FALSE)</f>
        <v>421317</v>
      </c>
      <c r="Y397">
        <f>VLOOKUP($B397,'2001B4'!$E:$W,6,FALSE)</f>
        <v>248090</v>
      </c>
      <c r="Z397">
        <f>VLOOKUP($B397,'2001B4'!$E:$W,7,FALSE)</f>
        <v>178709</v>
      </c>
      <c r="AA397">
        <f>VLOOKUP($B397,'2001B4'!$E:$W,8,FALSE)</f>
        <v>69381</v>
      </c>
      <c r="AB397">
        <f>VLOOKUP($B397,'2001B4'!$E:$W,9,FALSE)</f>
        <v>29.85047689292259</v>
      </c>
      <c r="AC397">
        <f>VLOOKUP($B397,'2001B4'!$E:$W,10,FALSE)</f>
        <v>43.609684913321878</v>
      </c>
      <c r="AD397">
        <f>VLOOKUP($B397,'2001B4'!$E:$W,11,FALSE)</f>
        <v>16.467647875590114</v>
      </c>
      <c r="AE397">
        <f>VLOOKUP($B397,'2001B4'!$E:$W,12,FALSE)</f>
        <v>72.033939296223153</v>
      </c>
      <c r="AF397">
        <f>VLOOKUP($B397,'2001B4'!$E:$W,13,FALSE)</f>
        <v>27.966060703776858</v>
      </c>
      <c r="AG397">
        <f>VLOOKUP($B397,'2001B4'!$E:$W,14,FALSE)</f>
        <v>72.256842274980841</v>
      </c>
      <c r="AH397">
        <f>VLOOKUP($B397,'2001B4'!$E:$W,15,FALSE)</f>
        <v>6.1759845217461411</v>
      </c>
      <c r="AI397">
        <f>VLOOKUP($B397,'2001B4'!$E:$W,16,FALSE)</f>
        <v>5.1025837397718572</v>
      </c>
      <c r="AJ397">
        <f>VLOOKUP($B397,'2001B4'!$E:$W,17,FALSE)</f>
        <v>4.6317868515458098</v>
      </c>
      <c r="AK397">
        <f>VLOOKUP($B397,'2001B4'!$E:$W,18,FALSE)</f>
        <v>11.832802611955339</v>
      </c>
      <c r="AL397">
        <f>VLOOKUP($B397,'2001B4'!$E:$W,19,FALSE)</f>
        <v>27.743157725019159</v>
      </c>
      <c r="AN397">
        <f t="shared" si="36"/>
        <v>-6.3262065829457441</v>
      </c>
      <c r="AO397">
        <f t="shared" si="37"/>
        <v>-8.7067270355356285</v>
      </c>
      <c r="AP397">
        <f t="shared" si="38"/>
        <v>-3.7716355679226208</v>
      </c>
      <c r="AQ397">
        <f>O397-AF397</f>
        <v>-0.31227975214879677</v>
      </c>
      <c r="AR397">
        <f>P397-AG397</f>
        <v>-8.2279262736808505</v>
      </c>
      <c r="AS397">
        <f>Q397-AH397</f>
        <v>0.53653315548733893</v>
      </c>
      <c r="AT397">
        <f>R397-AI397</f>
        <v>0.63494118402938504</v>
      </c>
      <c r="AU397">
        <f>S397-AJ397</f>
        <v>1.0723599419577514</v>
      </c>
      <c r="AV397">
        <f>T397-AK397</f>
        <v>5.9840919922063893</v>
      </c>
    </row>
    <row r="398" spans="1:48" x14ac:dyDescent="0.25">
      <c r="A398" t="s">
        <v>2555</v>
      </c>
      <c r="B398">
        <v>397</v>
      </c>
      <c r="C398" t="s">
        <v>457</v>
      </c>
      <c r="D398">
        <f>VLOOKUP($B398,'2011B4'!$B:$U,3,FALSE)</f>
        <v>0</v>
      </c>
      <c r="E398">
        <f>VLOOKUP($B398,'2011B4'!$B:$U,4,FALSE)</f>
        <v>1220946</v>
      </c>
      <c r="F398">
        <f>VLOOKUP($B398,'2011B4'!$B:$U,5,FALSE)</f>
        <v>604812</v>
      </c>
      <c r="G398">
        <f>VLOOKUP($B398,'2011B4'!$B:$U,6,FALSE)</f>
        <v>616134</v>
      </c>
      <c r="H398">
        <f>VLOOKUP($B398,'2011B4'!$B:$U,7,FALSE)</f>
        <v>278967</v>
      </c>
      <c r="I398">
        <f>VLOOKUP($B398,'2011B4'!$B:$U,8,FALSE)</f>
        <v>227297</v>
      </c>
      <c r="J398">
        <f>VLOOKUP($B398,'2011B4'!$B:$U,9,FALSE)</f>
        <v>51670</v>
      </c>
      <c r="K398">
        <f>VLOOKUP($B398,'2011B4'!$B:$U,10,FALSE)</f>
        <v>22.848430643124264</v>
      </c>
      <c r="L398">
        <f>VLOOKUP($B398,'2011B4'!$B:$U,11,FALSE)</f>
        <v>37.581430262627066</v>
      </c>
      <c r="M398">
        <f>VLOOKUP($B398,'2011B4'!$B:$U,12,FALSE)</f>
        <v>8.3861627503108096</v>
      </c>
      <c r="N398">
        <f>VLOOKUP($B398,'2011B4'!$B:$U,13,FALSE)</f>
        <v>81.478095975509646</v>
      </c>
      <c r="O398">
        <f>VLOOKUP($B398,'2011B4'!$B:$U,14,FALSE)</f>
        <v>18.52190402449035</v>
      </c>
      <c r="P398">
        <f>VLOOKUP($B398,'2011B4'!$B:$U,15,FALSE)</f>
        <v>75.605358339875323</v>
      </c>
      <c r="Q398">
        <f>VLOOKUP($B398,'2011B4'!$B:$U,16,FALSE)</f>
        <v>4.2324002480580134</v>
      </c>
      <c r="R398">
        <f>VLOOKUP($B398,'2011B4'!$B:$U,17,FALSE)</f>
        <v>4.5299264787591369</v>
      </c>
      <c r="S398">
        <f>VLOOKUP($B398,'2011B4'!$B:$U,18,FALSE)</f>
        <v>4.0893725781185584</v>
      </c>
      <c r="T398">
        <f>VLOOKUP($B398,'2011B4'!$B:$U,19,FALSE)</f>
        <v>11.542942355188966</v>
      </c>
      <c r="U398">
        <f>VLOOKUP($B398,'2011B4'!$B:$U,20,FALSE)</f>
        <v>24.394641660124677</v>
      </c>
      <c r="V398">
        <f>VLOOKUP($B398,'2001B4'!$E:$W,3,FALSE)</f>
        <v>1025766</v>
      </c>
      <c r="W398">
        <f>VLOOKUP($B398,'2001B4'!$E:$W,4,FALSE)</f>
        <v>515162</v>
      </c>
      <c r="X398">
        <f>VLOOKUP($B398,'2001B4'!$E:$W,5,FALSE)</f>
        <v>510604</v>
      </c>
      <c r="Y398">
        <f>VLOOKUP($B398,'2001B4'!$E:$W,6,FALSE)</f>
        <v>262997</v>
      </c>
      <c r="Z398">
        <f>VLOOKUP($B398,'2001B4'!$E:$W,7,FALSE)</f>
        <v>214449</v>
      </c>
      <c r="AA398">
        <f>VLOOKUP($B398,'2001B4'!$E:$W,8,FALSE)</f>
        <v>48548</v>
      </c>
      <c r="AB398">
        <f>VLOOKUP($B398,'2001B4'!$E:$W,9,FALSE)</f>
        <v>25.639083377690429</v>
      </c>
      <c r="AC398">
        <f>VLOOKUP($B398,'2001B4'!$E:$W,10,FALSE)</f>
        <v>41.627488052301992</v>
      </c>
      <c r="AD398">
        <f>VLOOKUP($B398,'2001B4'!$E:$W,11,FALSE)</f>
        <v>9.5079552843299311</v>
      </c>
      <c r="AE398">
        <f>VLOOKUP($B398,'2001B4'!$E:$W,12,FALSE)</f>
        <v>81.540473845709272</v>
      </c>
      <c r="AF398">
        <f>VLOOKUP($B398,'2001B4'!$E:$W,13,FALSE)</f>
        <v>18.459526154290735</v>
      </c>
      <c r="AG398">
        <f>VLOOKUP($B398,'2001B4'!$E:$W,14,FALSE)</f>
        <v>78.698236101552482</v>
      </c>
      <c r="AH398">
        <f>VLOOKUP($B398,'2001B4'!$E:$W,15,FALSE)</f>
        <v>4.8027163807952178</v>
      </c>
      <c r="AI398">
        <f>VLOOKUP($B398,'2001B4'!$E:$W,16,FALSE)</f>
        <v>4.8232489343984914</v>
      </c>
      <c r="AJ398">
        <f>VLOOKUP($B398,'2001B4'!$E:$W,17,FALSE)</f>
        <v>3.2068806868519415</v>
      </c>
      <c r="AK398">
        <f>VLOOKUP($B398,'2001B4'!$E:$W,18,FALSE)</f>
        <v>8.4689178964018605</v>
      </c>
      <c r="AL398">
        <f>VLOOKUP($B398,'2001B4'!$E:$W,19,FALSE)</f>
        <v>21.301763898447518</v>
      </c>
      <c r="AN398">
        <f t="shared" si="36"/>
        <v>-2.7906527345661658</v>
      </c>
      <c r="AO398">
        <f t="shared" si="37"/>
        <v>-4.0460577896749257</v>
      </c>
      <c r="AP398">
        <f t="shared" si="38"/>
        <v>-1.1217925340191215</v>
      </c>
      <c r="AQ398">
        <f>O398-AF398</f>
        <v>6.237787019961516E-2</v>
      </c>
      <c r="AR398">
        <f>P398-AG398</f>
        <v>-3.0928777616771583</v>
      </c>
      <c r="AS398">
        <f>Q398-AH398</f>
        <v>-0.57031613273720438</v>
      </c>
      <c r="AT398">
        <f>R398-AI398</f>
        <v>-0.29332245563935455</v>
      </c>
      <c r="AU398">
        <f>S398-AJ398</f>
        <v>0.88249189126661687</v>
      </c>
      <c r="AV398">
        <f>T398-AK398</f>
        <v>3.0740244587871057</v>
      </c>
    </row>
    <row r="399" spans="1:48" x14ac:dyDescent="0.25">
      <c r="A399" t="s">
        <v>2557</v>
      </c>
      <c r="B399">
        <v>398</v>
      </c>
      <c r="C399" t="s">
        <v>458</v>
      </c>
      <c r="D399">
        <f>VLOOKUP($B399,'2011B4'!$B:$U,3,FALSE)</f>
        <v>0</v>
      </c>
      <c r="E399">
        <f>VLOOKUP($B399,'2011B4'!$B:$U,4,FALSE)</f>
        <v>1379647</v>
      </c>
      <c r="F399">
        <f>VLOOKUP($B399,'2011B4'!$B:$U,5,FALSE)</f>
        <v>678809</v>
      </c>
      <c r="G399">
        <f>VLOOKUP($B399,'2011B4'!$B:$U,6,FALSE)</f>
        <v>700838</v>
      </c>
      <c r="H399">
        <f>VLOOKUP($B399,'2011B4'!$B:$U,7,FALSE)</f>
        <v>395888</v>
      </c>
      <c r="I399">
        <f>VLOOKUP($B399,'2011B4'!$B:$U,8,FALSE)</f>
        <v>285891</v>
      </c>
      <c r="J399">
        <f>VLOOKUP($B399,'2011B4'!$B:$U,9,FALSE)</f>
        <v>109997</v>
      </c>
      <c r="K399">
        <f>VLOOKUP($B399,'2011B4'!$B:$U,10,FALSE)</f>
        <v>28.694876298067552</v>
      </c>
      <c r="L399">
        <f>VLOOKUP($B399,'2011B4'!$B:$U,11,FALSE)</f>
        <v>42.116560033823944</v>
      </c>
      <c r="M399">
        <f>VLOOKUP($B399,'2011B4'!$B:$U,12,FALSE)</f>
        <v>15.695067904422991</v>
      </c>
      <c r="N399">
        <f>VLOOKUP($B399,'2011B4'!$B:$U,13,FALSE)</f>
        <v>72.215121448490478</v>
      </c>
      <c r="O399">
        <f>VLOOKUP($B399,'2011B4'!$B:$U,14,FALSE)</f>
        <v>27.784878551509518</v>
      </c>
      <c r="P399">
        <f>VLOOKUP($B399,'2011B4'!$B:$U,15,FALSE)</f>
        <v>64.403063492705002</v>
      </c>
      <c r="Q399">
        <f>VLOOKUP($B399,'2011B4'!$B:$U,16,FALSE)</f>
        <v>7.8183728731358357</v>
      </c>
      <c r="R399">
        <f>VLOOKUP($B399,'2011B4'!$B:$U,17,FALSE)</f>
        <v>5.0812350967950524</v>
      </c>
      <c r="S399">
        <f>VLOOKUP($B399,'2011B4'!$B:$U,18,FALSE)</f>
        <v>6.115365962090288</v>
      </c>
      <c r="T399">
        <f>VLOOKUP($B399,'2011B4'!$B:$U,19,FALSE)</f>
        <v>16.581962575273813</v>
      </c>
      <c r="U399">
        <f>VLOOKUP($B399,'2011B4'!$B:$U,20,FALSE)</f>
        <v>35.596936507294984</v>
      </c>
      <c r="V399">
        <f>VLOOKUP($B399,'2001B4'!$E:$W,3,FALSE)</f>
        <v>1180637</v>
      </c>
      <c r="W399">
        <f>VLOOKUP($B399,'2001B4'!$E:$W,4,FALSE)</f>
        <v>590743</v>
      </c>
      <c r="X399">
        <f>VLOOKUP($B399,'2001B4'!$E:$W,5,FALSE)</f>
        <v>589894</v>
      </c>
      <c r="Y399">
        <f>VLOOKUP($B399,'2001B4'!$E:$W,6,FALSE)</f>
        <v>349205</v>
      </c>
      <c r="Z399">
        <f>VLOOKUP($B399,'2001B4'!$E:$W,7,FALSE)</f>
        <v>260372</v>
      </c>
      <c r="AA399">
        <f>VLOOKUP($B399,'2001B4'!$E:$W,8,FALSE)</f>
        <v>88833</v>
      </c>
      <c r="AB399">
        <f>VLOOKUP($B399,'2001B4'!$E:$W,9,FALSE)</f>
        <v>29.577677135309159</v>
      </c>
      <c r="AC399">
        <f>VLOOKUP($B399,'2001B4'!$E:$W,10,FALSE)</f>
        <v>44.075342407781385</v>
      </c>
      <c r="AD399">
        <f>VLOOKUP($B399,'2001B4'!$E:$W,11,FALSE)</f>
        <v>15.059146219490282</v>
      </c>
      <c r="AE399">
        <f>VLOOKUP($B399,'2001B4'!$E:$W,12,FALSE)</f>
        <v>74.561360805257664</v>
      </c>
      <c r="AF399">
        <f>VLOOKUP($B399,'2001B4'!$E:$W,13,FALSE)</f>
        <v>25.43863919474234</v>
      </c>
      <c r="AG399">
        <f>VLOOKUP($B399,'2001B4'!$E:$W,14,FALSE)</f>
        <v>68.459787230996128</v>
      </c>
      <c r="AH399">
        <f>VLOOKUP($B399,'2001B4'!$E:$W,15,FALSE)</f>
        <v>6.5832390716055045</v>
      </c>
      <c r="AI399">
        <f>VLOOKUP($B399,'2001B4'!$E:$W,16,FALSE)</f>
        <v>4.7800002863647428</v>
      </c>
      <c r="AJ399">
        <f>VLOOKUP($B399,'2001B4'!$E:$W,17,FALSE)</f>
        <v>5.6408127031399893</v>
      </c>
      <c r="AK399">
        <f>VLOOKUP($B399,'2001B4'!$E:$W,18,FALSE)</f>
        <v>14.536160707893645</v>
      </c>
      <c r="AL399">
        <f>VLOOKUP($B399,'2001B4'!$E:$W,19,FALSE)</f>
        <v>31.540212769003872</v>
      </c>
      <c r="AN399">
        <f t="shared" si="36"/>
        <v>-0.88280083724160718</v>
      </c>
      <c r="AO399">
        <f t="shared" si="37"/>
        <v>-1.9587823739574404</v>
      </c>
      <c r="AP399">
        <f t="shared" si="38"/>
        <v>0.6359216849327094</v>
      </c>
      <c r="AQ399">
        <f>O399-AF399</f>
        <v>2.3462393567671782</v>
      </c>
      <c r="AR399">
        <f>P399-AG399</f>
        <v>-4.0567237382911259</v>
      </c>
      <c r="AS399">
        <f>Q399-AH399</f>
        <v>1.2351338015303313</v>
      </c>
      <c r="AT399">
        <f>R399-AI399</f>
        <v>0.30123481043030953</v>
      </c>
      <c r="AU399">
        <f>S399-AJ399</f>
        <v>0.47455325895029876</v>
      </c>
      <c r="AV399">
        <f>T399-AK399</f>
        <v>2.0458018673801686</v>
      </c>
    </row>
    <row r="400" spans="1:48" x14ac:dyDescent="0.25">
      <c r="A400" t="s">
        <v>2559</v>
      </c>
      <c r="B400">
        <v>399</v>
      </c>
      <c r="C400" t="s">
        <v>459</v>
      </c>
      <c r="D400">
        <f>VLOOKUP($B400,'2011B4'!$B:$U,3,FALSE)</f>
        <v>0</v>
      </c>
      <c r="E400">
        <f>VLOOKUP($B400,'2011B4'!$B:$U,4,FALSE)</f>
        <v>613192</v>
      </c>
      <c r="F400">
        <f>VLOOKUP($B400,'2011B4'!$B:$U,5,FALSE)</f>
        <v>303624</v>
      </c>
      <c r="G400">
        <f>VLOOKUP($B400,'2011B4'!$B:$U,6,FALSE)</f>
        <v>309568</v>
      </c>
      <c r="H400">
        <f>VLOOKUP($B400,'2011B4'!$B:$U,7,FALSE)</f>
        <v>179320</v>
      </c>
      <c r="I400">
        <f>VLOOKUP($B400,'2011B4'!$B:$U,8,FALSE)</f>
        <v>132271</v>
      </c>
      <c r="J400">
        <f>VLOOKUP($B400,'2011B4'!$B:$U,9,FALSE)</f>
        <v>47049</v>
      </c>
      <c r="K400">
        <f>VLOOKUP($B400,'2011B4'!$B:$U,10,FALSE)</f>
        <v>29.243695286305105</v>
      </c>
      <c r="L400">
        <f>VLOOKUP($B400,'2011B4'!$B:$U,11,FALSE)</f>
        <v>43.564079255921797</v>
      </c>
      <c r="M400">
        <f>VLOOKUP($B400,'2011B4'!$B:$U,12,FALSE)</f>
        <v>15.198276307628694</v>
      </c>
      <c r="N400">
        <f>VLOOKUP($B400,'2011B4'!$B:$U,13,FALSE)</f>
        <v>73.762547401293773</v>
      </c>
      <c r="O400">
        <f>VLOOKUP($B400,'2011B4'!$B:$U,14,FALSE)</f>
        <v>26.237452598706223</v>
      </c>
      <c r="P400">
        <f>VLOOKUP($B400,'2011B4'!$B:$U,15,FALSE)</f>
        <v>80.858799910774039</v>
      </c>
      <c r="Q400">
        <f>VLOOKUP($B400,'2011B4'!$B:$U,16,FALSE)</f>
        <v>2.1916127593129602</v>
      </c>
      <c r="R400">
        <f>VLOOKUP($B400,'2011B4'!$B:$U,17,FALSE)</f>
        <v>2.3661610528663841</v>
      </c>
      <c r="S400">
        <f>VLOOKUP($B400,'2011B4'!$B:$U,18,FALSE)</f>
        <v>3.1374079857238453</v>
      </c>
      <c r="T400">
        <f>VLOOKUP($B400,'2011B4'!$B:$U,19,FALSE)</f>
        <v>11.446018291322774</v>
      </c>
      <c r="U400">
        <f>VLOOKUP($B400,'2011B4'!$B:$U,20,FALSE)</f>
        <v>19.141200089225965</v>
      </c>
      <c r="V400">
        <f>VLOOKUP($B400,'2001B4'!$E:$W,3,FALSE)</f>
        <v>504198</v>
      </c>
      <c r="W400">
        <f>VLOOKUP($B400,'2001B4'!$E:$W,4,FALSE)</f>
        <v>252507</v>
      </c>
      <c r="X400">
        <f>VLOOKUP($B400,'2001B4'!$E:$W,5,FALSE)</f>
        <v>251691</v>
      </c>
      <c r="Y400">
        <f>VLOOKUP($B400,'2001B4'!$E:$W,6,FALSE)</f>
        <v>152411</v>
      </c>
      <c r="Z400">
        <f>VLOOKUP($B400,'2001B4'!$E:$W,7,FALSE)</f>
        <v>113445</v>
      </c>
      <c r="AA400">
        <f>VLOOKUP($B400,'2001B4'!$E:$W,8,FALSE)</f>
        <v>38966</v>
      </c>
      <c r="AB400">
        <f>VLOOKUP($B400,'2001B4'!$E:$W,9,FALSE)</f>
        <v>30.228402334003707</v>
      </c>
      <c r="AC400">
        <f>VLOOKUP($B400,'2001B4'!$E:$W,10,FALSE)</f>
        <v>44.927467357340589</v>
      </c>
      <c r="AD400">
        <f>VLOOKUP($B400,'2001B4'!$E:$W,11,FALSE)</f>
        <v>15.481681903604022</v>
      </c>
      <c r="AE400">
        <f>VLOOKUP($B400,'2001B4'!$E:$W,12,FALSE)</f>
        <v>74.433603873736146</v>
      </c>
      <c r="AF400">
        <f>VLOOKUP($B400,'2001B4'!$E:$W,13,FALSE)</f>
        <v>25.56639612626385</v>
      </c>
      <c r="AG400">
        <f>VLOOKUP($B400,'2001B4'!$E:$W,14,FALSE)</f>
        <v>85.100156812828473</v>
      </c>
      <c r="AH400">
        <f>VLOOKUP($B400,'2001B4'!$E:$W,15,FALSE)</f>
        <v>2.9676335697554634</v>
      </c>
      <c r="AI400">
        <f>VLOOKUP($B400,'2001B4'!$E:$W,16,FALSE)</f>
        <v>2.3121690691616745</v>
      </c>
      <c r="AJ400">
        <f>VLOOKUP($B400,'2001B4'!$E:$W,17,FALSE)</f>
        <v>2.7458647997847927</v>
      </c>
      <c r="AK400">
        <f>VLOOKUP($B400,'2001B4'!$E:$W,18,FALSE)</f>
        <v>6.8741757484695984</v>
      </c>
      <c r="AL400">
        <f>VLOOKUP($B400,'2001B4'!$E:$W,19,FALSE)</f>
        <v>14.899843187171527</v>
      </c>
      <c r="AN400">
        <f t="shared" si="36"/>
        <v>-0.98470704769860262</v>
      </c>
      <c r="AO400">
        <f t="shared" si="37"/>
        <v>-1.3633881014187921</v>
      </c>
      <c r="AP400">
        <f t="shared" si="38"/>
        <v>-0.28340559597532788</v>
      </c>
      <c r="AQ400">
        <f>O400-AF400</f>
        <v>0.67105647244237332</v>
      </c>
      <c r="AR400">
        <f>P400-AG400</f>
        <v>-4.2413569020544344</v>
      </c>
      <c r="AS400">
        <f>Q400-AH400</f>
        <v>-0.77602081044250326</v>
      </c>
      <c r="AT400">
        <f>R400-AI400</f>
        <v>5.399198370470959E-2</v>
      </c>
      <c r="AU400">
        <f>S400-AJ400</f>
        <v>0.39154318593905257</v>
      </c>
      <c r="AV400">
        <f>T400-AK400</f>
        <v>4.5718425428531759</v>
      </c>
    </row>
    <row r="401" spans="1:48" x14ac:dyDescent="0.25">
      <c r="A401" t="s">
        <v>1960</v>
      </c>
      <c r="B401">
        <v>400</v>
      </c>
      <c r="C401" t="s">
        <v>460</v>
      </c>
      <c r="D401">
        <f>VLOOKUP($B401,'2011B4'!$B:$U,3,FALSE)</f>
        <v>0</v>
      </c>
      <c r="E401">
        <f>VLOOKUP($B401,'2011B4'!$B:$U,4,FALSE)</f>
        <v>658917</v>
      </c>
      <c r="F401">
        <f>VLOOKUP($B401,'2011B4'!$B:$U,5,FALSE)</f>
        <v>334737</v>
      </c>
      <c r="G401">
        <f>VLOOKUP($B401,'2011B4'!$B:$U,6,FALSE)</f>
        <v>324180</v>
      </c>
      <c r="H401">
        <f>VLOOKUP($B401,'2011B4'!$B:$U,7,FALSE)</f>
        <v>173074</v>
      </c>
      <c r="I401">
        <f>VLOOKUP($B401,'2011B4'!$B:$U,8,FALSE)</f>
        <v>129629</v>
      </c>
      <c r="J401">
        <f>VLOOKUP($B401,'2011B4'!$B:$U,9,FALSE)</f>
        <v>43445</v>
      </c>
      <c r="K401">
        <f>VLOOKUP($B401,'2011B4'!$B:$U,10,FALSE)</f>
        <v>26.266434163938708</v>
      </c>
      <c r="L401">
        <f>VLOOKUP($B401,'2011B4'!$B:$U,11,FALSE)</f>
        <v>38.72562638728315</v>
      </c>
      <c r="M401">
        <f>VLOOKUP($B401,'2011B4'!$B:$U,12,FALSE)</f>
        <v>13.401505336541428</v>
      </c>
      <c r="N401">
        <f>VLOOKUP($B401,'2011B4'!$B:$U,13,FALSE)</f>
        <v>74.898020499901776</v>
      </c>
      <c r="O401">
        <f>VLOOKUP($B401,'2011B4'!$B:$U,14,FALSE)</f>
        <v>25.101979500098224</v>
      </c>
      <c r="P401">
        <f>VLOOKUP($B401,'2011B4'!$B:$U,15,FALSE)</f>
        <v>57.469059477448951</v>
      </c>
      <c r="Q401">
        <f>VLOOKUP($B401,'2011B4'!$B:$U,16,FALSE)</f>
        <v>14.770560569467394</v>
      </c>
      <c r="R401">
        <f>VLOOKUP($B401,'2011B4'!$B:$U,17,FALSE)</f>
        <v>5.6958295295653887</v>
      </c>
      <c r="S401">
        <f>VLOOKUP($B401,'2011B4'!$B:$U,18,FALSE)</f>
        <v>5.7547638582340497</v>
      </c>
      <c r="T401">
        <f>VLOOKUP($B401,'2011B4'!$B:$U,19,FALSE)</f>
        <v>16.309786565284213</v>
      </c>
      <c r="U401">
        <f>VLOOKUP($B401,'2011B4'!$B:$U,20,FALSE)</f>
        <v>42.530940522551049</v>
      </c>
      <c r="V401">
        <f>VLOOKUP($B401,'2001B4'!$E:$W,3,FALSE)</f>
        <v>586327</v>
      </c>
      <c r="W401">
        <f>VLOOKUP($B401,'2001B4'!$E:$W,4,FALSE)</f>
        <v>301251</v>
      </c>
      <c r="X401">
        <f>VLOOKUP($B401,'2001B4'!$E:$W,5,FALSE)</f>
        <v>285076</v>
      </c>
      <c r="Y401">
        <f>VLOOKUP($B401,'2001B4'!$E:$W,6,FALSE)</f>
        <v>185297</v>
      </c>
      <c r="Z401">
        <f>VLOOKUP($B401,'2001B4'!$E:$W,7,FALSE)</f>
        <v>143587</v>
      </c>
      <c r="AA401">
        <f>VLOOKUP($B401,'2001B4'!$E:$W,8,FALSE)</f>
        <v>41710</v>
      </c>
      <c r="AB401">
        <f>VLOOKUP($B401,'2001B4'!$E:$W,9,FALSE)</f>
        <v>31.603013335561897</v>
      </c>
      <c r="AC401">
        <f>VLOOKUP($B401,'2001B4'!$E:$W,10,FALSE)</f>
        <v>47.663576220493873</v>
      </c>
      <c r="AD401">
        <f>VLOOKUP($B401,'2001B4'!$E:$W,11,FALSE)</f>
        <v>14.631186069679664</v>
      </c>
      <c r="AE401">
        <f>VLOOKUP($B401,'2001B4'!$E:$W,12,FALSE)</f>
        <v>77.490191422419144</v>
      </c>
      <c r="AF401">
        <f>VLOOKUP($B401,'2001B4'!$E:$W,13,FALSE)</f>
        <v>22.509808577580856</v>
      </c>
      <c r="AG401">
        <f>VLOOKUP($B401,'2001B4'!$E:$W,14,FALSE)</f>
        <v>62.434901806289361</v>
      </c>
      <c r="AH401">
        <f>VLOOKUP($B401,'2001B4'!$E:$W,15,FALSE)</f>
        <v>17.170272589410512</v>
      </c>
      <c r="AI401">
        <f>VLOOKUP($B401,'2001B4'!$E:$W,16,FALSE)</f>
        <v>5.6476899248233918</v>
      </c>
      <c r="AJ401">
        <f>VLOOKUP($B401,'2001B4'!$E:$W,17,FALSE)</f>
        <v>3.0880154562675055</v>
      </c>
      <c r="AK401">
        <f>VLOOKUP($B401,'2001B4'!$E:$W,18,FALSE)</f>
        <v>11.659120223209227</v>
      </c>
      <c r="AL401">
        <f>VLOOKUP($B401,'2001B4'!$E:$W,19,FALSE)</f>
        <v>37.565098193710639</v>
      </c>
      <c r="AN401">
        <f t="shared" si="36"/>
        <v>-5.336579171623189</v>
      </c>
      <c r="AO401">
        <f t="shared" si="37"/>
        <v>-8.9379498332107232</v>
      </c>
      <c r="AP401">
        <f t="shared" si="38"/>
        <v>-1.2296807331382364</v>
      </c>
      <c r="AQ401">
        <f>O401-AF401</f>
        <v>2.5921709225173686</v>
      </c>
      <c r="AR401">
        <f>P401-AG401</f>
        <v>-4.9658423288404094</v>
      </c>
      <c r="AS401">
        <f>Q401-AH401</f>
        <v>-2.3997120199431183</v>
      </c>
      <c r="AT401">
        <f>R401-AI401</f>
        <v>4.8139604741996855E-2</v>
      </c>
      <c r="AU401">
        <f>S401-AJ401</f>
        <v>2.6667484019665442</v>
      </c>
      <c r="AV401">
        <f>T401-AK401</f>
        <v>4.6506663420749863</v>
      </c>
    </row>
    <row r="402" spans="1:48" x14ac:dyDescent="0.25">
      <c r="A402" t="s">
        <v>1962</v>
      </c>
      <c r="B402">
        <v>401</v>
      </c>
      <c r="C402" t="s">
        <v>461</v>
      </c>
      <c r="D402">
        <f>VLOOKUP($B402,'2011B4'!$B:$U,3,FALSE)</f>
        <v>0</v>
      </c>
      <c r="E402">
        <f>VLOOKUP($B402,'2011B4'!$B:$U,4,FALSE)</f>
        <v>2359886</v>
      </c>
      <c r="F402">
        <f>VLOOKUP($B402,'2011B4'!$B:$U,5,FALSE)</f>
        <v>1193129</v>
      </c>
      <c r="G402">
        <f>VLOOKUP($B402,'2011B4'!$B:$U,6,FALSE)</f>
        <v>1166757</v>
      </c>
      <c r="H402">
        <f>VLOOKUP($B402,'2011B4'!$B:$U,7,FALSE)</f>
        <v>622371</v>
      </c>
      <c r="I402">
        <f>VLOOKUP($B402,'2011B4'!$B:$U,8,FALSE)</f>
        <v>459914</v>
      </c>
      <c r="J402">
        <f>VLOOKUP($B402,'2011B4'!$B:$U,9,FALSE)</f>
        <v>162457</v>
      </c>
      <c r="K402">
        <f>VLOOKUP($B402,'2011B4'!$B:$U,10,FALSE)</f>
        <v>26.372926488821918</v>
      </c>
      <c r="L402">
        <f>VLOOKUP($B402,'2011B4'!$B:$U,11,FALSE)</f>
        <v>38.546879675206959</v>
      </c>
      <c r="M402">
        <f>VLOOKUP($B402,'2011B4'!$B:$U,12,FALSE)</f>
        <v>13.923807613753336</v>
      </c>
      <c r="N402">
        <f>VLOOKUP($B402,'2011B4'!$B:$U,13,FALSE)</f>
        <v>73.897080680173076</v>
      </c>
      <c r="O402">
        <f>VLOOKUP($B402,'2011B4'!$B:$U,14,FALSE)</f>
        <v>26.102919319826924</v>
      </c>
      <c r="P402">
        <f>VLOOKUP($B402,'2011B4'!$B:$U,15,FALSE)</f>
        <v>78.715589254640733</v>
      </c>
      <c r="Q402">
        <f>VLOOKUP($B402,'2011B4'!$B:$U,16,FALSE)</f>
        <v>3.7514601419410614</v>
      </c>
      <c r="R402">
        <f>VLOOKUP($B402,'2011B4'!$B:$U,17,FALSE)</f>
        <v>3.152139158154863</v>
      </c>
      <c r="S402">
        <f>VLOOKUP($B402,'2011B4'!$B:$U,18,FALSE)</f>
        <v>1.8469690907834717</v>
      </c>
      <c r="T402">
        <f>VLOOKUP($B402,'2011B4'!$B:$U,19,FALSE)</f>
        <v>12.533842354479884</v>
      </c>
      <c r="U402">
        <f>VLOOKUP($B402,'2011B4'!$B:$U,20,FALSE)</f>
        <v>21.284410745359281</v>
      </c>
      <c r="V402">
        <f>VLOOKUP($B402,'2001B4'!$E:$W,3,FALSE)</f>
        <v>1972094</v>
      </c>
      <c r="W402">
        <f>VLOOKUP($B402,'2001B4'!$E:$W,4,FALSE)</f>
        <v>1000050</v>
      </c>
      <c r="X402">
        <f>VLOOKUP($B402,'2001B4'!$E:$W,5,FALSE)</f>
        <v>972044</v>
      </c>
      <c r="Y402">
        <f>VLOOKUP($B402,'2001B4'!$E:$W,6,FALSE)</f>
        <v>604634</v>
      </c>
      <c r="Z402">
        <f>VLOOKUP($B402,'2001B4'!$E:$W,7,FALSE)</f>
        <v>459952</v>
      </c>
      <c r="AA402">
        <f>VLOOKUP($B402,'2001B4'!$E:$W,8,FALSE)</f>
        <v>144682</v>
      </c>
      <c r="AB402">
        <f>VLOOKUP($B402,'2001B4'!$E:$W,9,FALSE)</f>
        <v>30.659491890345997</v>
      </c>
      <c r="AC402">
        <f>VLOOKUP($B402,'2001B4'!$E:$W,10,FALSE)</f>
        <v>45.992900354982254</v>
      </c>
      <c r="AD402">
        <f>VLOOKUP($B402,'2001B4'!$E:$W,11,FALSE)</f>
        <v>14.88430564871549</v>
      </c>
      <c r="AE402">
        <f>VLOOKUP($B402,'2001B4'!$E:$W,12,FALSE)</f>
        <v>76.07114386554511</v>
      </c>
      <c r="AF402">
        <f>VLOOKUP($B402,'2001B4'!$E:$W,13,FALSE)</f>
        <v>23.928856134454893</v>
      </c>
      <c r="AG402">
        <f>VLOOKUP($B402,'2001B4'!$E:$W,14,FALSE)</f>
        <v>82.477994952318269</v>
      </c>
      <c r="AH402">
        <f>VLOOKUP($B402,'2001B4'!$E:$W,15,FALSE)</f>
        <v>5.215055719658503</v>
      </c>
      <c r="AI402">
        <f>VLOOKUP($B402,'2001B4'!$E:$W,16,FALSE)</f>
        <v>2.9232560524217956</v>
      </c>
      <c r="AJ402">
        <f>VLOOKUP($B402,'2001B4'!$E:$W,17,FALSE)</f>
        <v>0.92237618129314591</v>
      </c>
      <c r="AK402">
        <f>VLOOKUP($B402,'2001B4'!$E:$W,18,FALSE)</f>
        <v>8.461317094308292</v>
      </c>
      <c r="AL402">
        <f>VLOOKUP($B402,'2001B4'!$E:$W,19,FALSE)</f>
        <v>17.522005047681731</v>
      </c>
      <c r="AN402">
        <f t="shared" si="36"/>
        <v>-4.2865654015240793</v>
      </c>
      <c r="AO402">
        <f t="shared" si="37"/>
        <v>-7.4460206797752946</v>
      </c>
      <c r="AP402">
        <f t="shared" si="38"/>
        <v>-0.96049803496215347</v>
      </c>
      <c r="AQ402">
        <f>O402-AF402</f>
        <v>2.1740631853720309</v>
      </c>
      <c r="AR402">
        <f>P402-AG402</f>
        <v>-3.7624056976775364</v>
      </c>
      <c r="AS402">
        <f>Q402-AH402</f>
        <v>-1.4635955777174416</v>
      </c>
      <c r="AT402">
        <f>R402-AI402</f>
        <v>0.22888310573306736</v>
      </c>
      <c r="AU402">
        <f>S402-AJ402</f>
        <v>0.9245929094903258</v>
      </c>
      <c r="AV402">
        <f>T402-AK402</f>
        <v>4.0725252601715916</v>
      </c>
    </row>
    <row r="403" spans="1:48" x14ac:dyDescent="0.25">
      <c r="A403" t="s">
        <v>1964</v>
      </c>
      <c r="B403">
        <v>402</v>
      </c>
      <c r="C403" t="s">
        <v>462</v>
      </c>
      <c r="D403">
        <f>VLOOKUP($B403,'2011B4'!$B:$U,3,FALSE)</f>
        <v>0</v>
      </c>
      <c r="E403">
        <f>VLOOKUP($B403,'2011B4'!$B:$U,4,FALSE)</f>
        <v>851669</v>
      </c>
      <c r="F403">
        <f>VLOOKUP($B403,'2011B4'!$B:$U,5,FALSE)</f>
        <v>424747</v>
      </c>
      <c r="G403">
        <f>VLOOKUP($B403,'2011B4'!$B:$U,6,FALSE)</f>
        <v>426922</v>
      </c>
      <c r="H403">
        <f>VLOOKUP($B403,'2011B4'!$B:$U,7,FALSE)</f>
        <v>291578</v>
      </c>
      <c r="I403">
        <f>VLOOKUP($B403,'2011B4'!$B:$U,8,FALSE)</f>
        <v>199176</v>
      </c>
      <c r="J403">
        <f>VLOOKUP($B403,'2011B4'!$B:$U,9,FALSE)</f>
        <v>92402</v>
      </c>
      <c r="K403">
        <f>VLOOKUP($B403,'2011B4'!$B:$U,10,FALSE)</f>
        <v>34.236070586107978</v>
      </c>
      <c r="L403">
        <f>VLOOKUP($B403,'2011B4'!$B:$U,11,FALSE)</f>
        <v>46.892856217936796</v>
      </c>
      <c r="M403">
        <f>VLOOKUP($B403,'2011B4'!$B:$U,12,FALSE)</f>
        <v>21.643766308599695</v>
      </c>
      <c r="N403">
        <f>VLOOKUP($B403,'2011B4'!$B:$U,13,FALSE)</f>
        <v>68.309680428564562</v>
      </c>
      <c r="O403">
        <f>VLOOKUP($B403,'2011B4'!$B:$U,14,FALSE)</f>
        <v>31.690319571435431</v>
      </c>
      <c r="P403">
        <f>VLOOKUP($B403,'2011B4'!$B:$U,15,FALSE)</f>
        <v>83.274115331060642</v>
      </c>
      <c r="Q403">
        <f>VLOOKUP($B403,'2011B4'!$B:$U,16,FALSE)</f>
        <v>2.6126799689962894</v>
      </c>
      <c r="R403">
        <f>VLOOKUP($B403,'2011B4'!$B:$U,17,FALSE)</f>
        <v>2.182263408076055</v>
      </c>
      <c r="S403">
        <f>VLOOKUP($B403,'2011B4'!$B:$U,18,FALSE)</f>
        <v>1.6112326718751073</v>
      </c>
      <c r="T403">
        <f>VLOOKUP($B403,'2011B4'!$B:$U,19,FALSE)</f>
        <v>10.319708619991905</v>
      </c>
      <c r="U403">
        <f>VLOOKUP($B403,'2011B4'!$B:$U,20,FALSE)</f>
        <v>16.725884668939358</v>
      </c>
      <c r="V403">
        <f>VLOOKUP($B403,'2001B4'!$E:$W,3,FALSE)</f>
        <v>743160</v>
      </c>
      <c r="W403">
        <f>VLOOKUP($B403,'2001B4'!$E:$W,4,FALSE)</f>
        <v>371697</v>
      </c>
      <c r="X403">
        <f>VLOOKUP($B403,'2001B4'!$E:$W,5,FALSE)</f>
        <v>371463</v>
      </c>
      <c r="Y403">
        <f>VLOOKUP($B403,'2001B4'!$E:$W,6,FALSE)</f>
        <v>262249</v>
      </c>
      <c r="Z403">
        <f>VLOOKUP($B403,'2001B4'!$E:$W,7,FALSE)</f>
        <v>182401</v>
      </c>
      <c r="AA403">
        <f>VLOOKUP($B403,'2001B4'!$E:$W,8,FALSE)</f>
        <v>79848</v>
      </c>
      <c r="AB403">
        <f>VLOOKUP($B403,'2001B4'!$E:$W,9,FALSE)</f>
        <v>35.288363205769954</v>
      </c>
      <c r="AC403">
        <f>VLOOKUP($B403,'2001B4'!$E:$W,10,FALSE)</f>
        <v>49.0724972221998</v>
      </c>
      <c r="AD403">
        <f>VLOOKUP($B403,'2001B4'!$E:$W,11,FALSE)</f>
        <v>21.495545989775565</v>
      </c>
      <c r="AE403">
        <f>VLOOKUP($B403,'2001B4'!$E:$W,12,FALSE)</f>
        <v>69.552600772548217</v>
      </c>
      <c r="AF403">
        <f>VLOOKUP($B403,'2001B4'!$E:$W,13,FALSE)</f>
        <v>30.447399227451772</v>
      </c>
      <c r="AG403">
        <f>VLOOKUP($B403,'2001B4'!$E:$W,14,FALSE)</f>
        <v>84.883069144210268</v>
      </c>
      <c r="AH403">
        <f>VLOOKUP($B403,'2001B4'!$E:$W,15,FALSE)</f>
        <v>4.7615052869601024</v>
      </c>
      <c r="AI403">
        <f>VLOOKUP($B403,'2001B4'!$E:$W,16,FALSE)</f>
        <v>2.3077304393915705</v>
      </c>
      <c r="AJ403">
        <f>VLOOKUP($B403,'2001B4'!$E:$W,17,FALSE)</f>
        <v>0.8110612433221861</v>
      </c>
      <c r="AK403">
        <f>VLOOKUP($B403,'2001B4'!$E:$W,18,FALSE)</f>
        <v>7.2366338861158681</v>
      </c>
      <c r="AL403">
        <f>VLOOKUP($B403,'2001B4'!$E:$W,19,FALSE)</f>
        <v>15.116930855789732</v>
      </c>
      <c r="AN403">
        <f t="shared" si="36"/>
        <v>-1.0522926196619764</v>
      </c>
      <c r="AO403">
        <f t="shared" si="37"/>
        <v>-2.1796410042630043</v>
      </c>
      <c r="AP403">
        <f t="shared" si="38"/>
        <v>0.14822031882413</v>
      </c>
      <c r="AQ403">
        <f>O403-AF403</f>
        <v>1.2429203439836591</v>
      </c>
      <c r="AR403">
        <f>P403-AG403</f>
        <v>-1.6089538131496255</v>
      </c>
      <c r="AS403">
        <f>Q403-AH403</f>
        <v>-2.148825317963813</v>
      </c>
      <c r="AT403">
        <f>R403-AI403</f>
        <v>-0.12546703131551551</v>
      </c>
      <c r="AU403">
        <f>S403-AJ403</f>
        <v>0.80017142855292123</v>
      </c>
      <c r="AV403">
        <f>T403-AK403</f>
        <v>3.0830747338760371</v>
      </c>
    </row>
    <row r="404" spans="1:48" x14ac:dyDescent="0.25">
      <c r="A404" t="s">
        <v>1966</v>
      </c>
      <c r="B404">
        <v>403</v>
      </c>
      <c r="C404" t="s">
        <v>463</v>
      </c>
      <c r="D404">
        <f>VLOOKUP($B404,'2011B4'!$B:$U,3,FALSE)</f>
        <v>0</v>
      </c>
      <c r="E404">
        <f>VLOOKUP($B404,'2011B4'!$B:$U,4,FALSE)</f>
        <v>1493984</v>
      </c>
      <c r="F404">
        <f>VLOOKUP($B404,'2011B4'!$B:$U,5,FALSE)</f>
        <v>750278</v>
      </c>
      <c r="G404">
        <f>VLOOKUP($B404,'2011B4'!$B:$U,6,FALSE)</f>
        <v>743706</v>
      </c>
      <c r="H404">
        <f>VLOOKUP($B404,'2011B4'!$B:$U,7,FALSE)</f>
        <v>484974</v>
      </c>
      <c r="I404">
        <f>VLOOKUP($B404,'2011B4'!$B:$U,8,FALSE)</f>
        <v>354101</v>
      </c>
      <c r="J404">
        <f>VLOOKUP($B404,'2011B4'!$B:$U,9,FALSE)</f>
        <v>130873</v>
      </c>
      <c r="K404">
        <f>VLOOKUP($B404,'2011B4'!$B:$U,10,FALSE)</f>
        <v>32.461793432861398</v>
      </c>
      <c r="L404">
        <f>VLOOKUP($B404,'2011B4'!$B:$U,11,FALSE)</f>
        <v>47.195972692788537</v>
      </c>
      <c r="M404">
        <f>VLOOKUP($B404,'2011B4'!$B:$U,12,FALSE)</f>
        <v>17.597410804807275</v>
      </c>
      <c r="N404">
        <f>VLOOKUP($B404,'2011B4'!$B:$U,13,FALSE)</f>
        <v>73.014429639527066</v>
      </c>
      <c r="O404">
        <f>VLOOKUP($B404,'2011B4'!$B:$U,14,FALSE)</f>
        <v>26.985570360472934</v>
      </c>
      <c r="P404">
        <f>VLOOKUP($B404,'2011B4'!$B:$U,15,FALSE)</f>
        <v>72.045924111395664</v>
      </c>
      <c r="Q404">
        <f>VLOOKUP($B404,'2011B4'!$B:$U,16,FALSE)</f>
        <v>7.0073859629588391</v>
      </c>
      <c r="R404">
        <f>VLOOKUP($B404,'2011B4'!$B:$U,17,FALSE)</f>
        <v>4.1053747211190705</v>
      </c>
      <c r="S404">
        <f>VLOOKUP($B404,'2011B4'!$B:$U,18,FALSE)</f>
        <v>3.1729536016363769</v>
      </c>
      <c r="T404">
        <f>VLOOKUP($B404,'2011B4'!$B:$U,19,FALSE)</f>
        <v>13.668361602890052</v>
      </c>
      <c r="U404">
        <f>VLOOKUP($B404,'2011B4'!$B:$U,20,FALSE)</f>
        <v>27.954075888604336</v>
      </c>
      <c r="V404">
        <f>VLOOKUP($B404,'2001B4'!$E:$W,3,FALSE)</f>
        <v>1265529</v>
      </c>
      <c r="W404">
        <f>VLOOKUP($B404,'2001B4'!$E:$W,4,FALSE)</f>
        <v>634597</v>
      </c>
      <c r="X404">
        <f>VLOOKUP($B404,'2001B4'!$E:$W,5,FALSE)</f>
        <v>630932</v>
      </c>
      <c r="Y404">
        <f>VLOOKUP($B404,'2001B4'!$E:$W,6,FALSE)</f>
        <v>428068</v>
      </c>
      <c r="Z404">
        <f>VLOOKUP($B404,'2001B4'!$E:$W,7,FALSE)</f>
        <v>306147</v>
      </c>
      <c r="AA404">
        <f>VLOOKUP($B404,'2001B4'!$E:$W,8,FALSE)</f>
        <v>121921</v>
      </c>
      <c r="AB404">
        <f>VLOOKUP($B404,'2001B4'!$E:$W,9,FALSE)</f>
        <v>33.825222495889072</v>
      </c>
      <c r="AC404">
        <f>VLOOKUP($B404,'2001B4'!$E:$W,10,FALSE)</f>
        <v>48.242743032192081</v>
      </c>
      <c r="AD404">
        <f>VLOOKUP($B404,'2001B4'!$E:$W,11,FALSE)</f>
        <v>19.323952502012894</v>
      </c>
      <c r="AE404">
        <f>VLOOKUP($B404,'2001B4'!$E:$W,12,FALSE)</f>
        <v>71.518310175018911</v>
      </c>
      <c r="AF404">
        <f>VLOOKUP($B404,'2001B4'!$E:$W,13,FALSE)</f>
        <v>28.481689824981078</v>
      </c>
      <c r="AG404">
        <f>VLOOKUP($B404,'2001B4'!$E:$W,14,FALSE)</f>
        <v>76.884280067652796</v>
      </c>
      <c r="AH404">
        <f>VLOOKUP($B404,'2001B4'!$E:$W,15,FALSE)</f>
        <v>6.464393507573563</v>
      </c>
      <c r="AI404">
        <f>VLOOKUP($B404,'2001B4'!$E:$W,16,FALSE)</f>
        <v>4.3668295691338761</v>
      </c>
      <c r="AJ404">
        <f>VLOOKUP($B404,'2001B4'!$E:$W,17,FALSE)</f>
        <v>1.6452993449638842</v>
      </c>
      <c r="AK404">
        <f>VLOOKUP($B404,'2001B4'!$E:$W,18,FALSE)</f>
        <v>10.639197510675872</v>
      </c>
      <c r="AL404">
        <f>VLOOKUP($B404,'2001B4'!$E:$W,19,FALSE)</f>
        <v>23.115719932347204</v>
      </c>
      <c r="AN404">
        <f t="shared" si="36"/>
        <v>-1.3634290630276737</v>
      </c>
      <c r="AO404">
        <f t="shared" si="37"/>
        <v>-1.0467703394035439</v>
      </c>
      <c r="AP404">
        <f t="shared" si="38"/>
        <v>-1.7265416972056187</v>
      </c>
      <c r="AQ404">
        <f>O404-AF404</f>
        <v>-1.4961194645081441</v>
      </c>
      <c r="AR404">
        <f>P404-AG404</f>
        <v>-4.8383559562571321</v>
      </c>
      <c r="AS404">
        <f>Q404-AH404</f>
        <v>0.54299245538527607</v>
      </c>
      <c r="AT404">
        <f>R404-AI404</f>
        <v>-0.26145484801480556</v>
      </c>
      <c r="AU404">
        <f>S404-AJ404</f>
        <v>1.5276542566724927</v>
      </c>
      <c r="AV404">
        <f>T404-AK404</f>
        <v>3.0291640922141791</v>
      </c>
    </row>
    <row r="405" spans="1:48" x14ac:dyDescent="0.25">
      <c r="A405" t="s">
        <v>1968</v>
      </c>
      <c r="B405">
        <v>404</v>
      </c>
      <c r="C405" t="s">
        <v>464</v>
      </c>
      <c r="D405">
        <f>VLOOKUP($B405,'2011B4'!$B:$U,3,FALSE)</f>
        <v>0</v>
      </c>
      <c r="E405">
        <f>VLOOKUP($B405,'2011B4'!$B:$U,4,FALSE)</f>
        <v>1206640</v>
      </c>
      <c r="F405">
        <f>VLOOKUP($B405,'2011B4'!$B:$U,5,FALSE)</f>
        <v>612915</v>
      </c>
      <c r="G405">
        <f>VLOOKUP($B405,'2011B4'!$B:$U,6,FALSE)</f>
        <v>593725</v>
      </c>
      <c r="H405">
        <f>VLOOKUP($B405,'2011B4'!$B:$U,7,FALSE)</f>
        <v>349895</v>
      </c>
      <c r="I405">
        <f>VLOOKUP($B405,'2011B4'!$B:$U,8,FALSE)</f>
        <v>260162</v>
      </c>
      <c r="J405">
        <f>VLOOKUP($B405,'2011B4'!$B:$U,9,FALSE)</f>
        <v>89733</v>
      </c>
      <c r="K405">
        <f>VLOOKUP($B405,'2011B4'!$B:$U,10,FALSE)</f>
        <v>28.997464032354308</v>
      </c>
      <c r="L405">
        <f>VLOOKUP($B405,'2011B4'!$B:$U,11,FALSE)</f>
        <v>42.446668787678554</v>
      </c>
      <c r="M405">
        <f>VLOOKUP($B405,'2011B4'!$B:$U,12,FALSE)</f>
        <v>15.113562676323214</v>
      </c>
      <c r="N405">
        <f>VLOOKUP($B405,'2011B4'!$B:$U,13,FALSE)</f>
        <v>74.354306291887568</v>
      </c>
      <c r="O405">
        <f>VLOOKUP($B405,'2011B4'!$B:$U,14,FALSE)</f>
        <v>25.645693708112432</v>
      </c>
      <c r="P405">
        <f>VLOOKUP($B405,'2011B4'!$B:$U,15,FALSE)</f>
        <v>53.887309049857819</v>
      </c>
      <c r="Q405">
        <f>VLOOKUP($B405,'2011B4'!$B:$U,16,FALSE)</f>
        <v>12.065905485931493</v>
      </c>
      <c r="R405">
        <f>VLOOKUP($B405,'2011B4'!$B:$U,17,FALSE)</f>
        <v>6.3721973734977633</v>
      </c>
      <c r="S405">
        <f>VLOOKUP($B405,'2011B4'!$B:$U,18,FALSE)</f>
        <v>6.2395861615627544</v>
      </c>
      <c r="T405">
        <f>VLOOKUP($B405,'2011B4'!$B:$U,19,FALSE)</f>
        <v>21.435001929150172</v>
      </c>
      <c r="U405">
        <f>VLOOKUP($B405,'2011B4'!$B:$U,20,FALSE)</f>
        <v>46.112690950142181</v>
      </c>
      <c r="V405">
        <f>VLOOKUP($B405,'2001B4'!$E:$W,3,FALSE)</f>
        <v>1011823</v>
      </c>
      <c r="W405">
        <f>VLOOKUP($B405,'2001B4'!$E:$W,4,FALSE)</f>
        <v>515147</v>
      </c>
      <c r="X405">
        <f>VLOOKUP($B405,'2001B4'!$E:$W,5,FALSE)</f>
        <v>496676</v>
      </c>
      <c r="Y405">
        <f>VLOOKUP($B405,'2001B4'!$E:$W,6,FALSE)</f>
        <v>302216</v>
      </c>
      <c r="Z405">
        <f>VLOOKUP($B405,'2001B4'!$E:$W,7,FALSE)</f>
        <v>223004</v>
      </c>
      <c r="AA405">
        <f>VLOOKUP($B405,'2001B4'!$E:$W,8,FALSE)</f>
        <v>79212</v>
      </c>
      <c r="AB405">
        <f>VLOOKUP($B405,'2001B4'!$E:$W,9,FALSE)</f>
        <v>29.868465136688926</v>
      </c>
      <c r="AC405">
        <f>VLOOKUP($B405,'2001B4'!$E:$W,10,FALSE)</f>
        <v>43.289391183487432</v>
      </c>
      <c r="AD405">
        <f>VLOOKUP($B405,'2001B4'!$E:$W,11,FALSE)</f>
        <v>15.948425130266008</v>
      </c>
      <c r="AE405">
        <f>VLOOKUP($B405,'2001B4'!$E:$W,12,FALSE)</f>
        <v>73.789607433094204</v>
      </c>
      <c r="AF405">
        <f>VLOOKUP($B405,'2001B4'!$E:$W,13,FALSE)</f>
        <v>26.210392566905789</v>
      </c>
      <c r="AG405">
        <f>VLOOKUP($B405,'2001B4'!$E:$W,14,FALSE)</f>
        <v>59.166291658945923</v>
      </c>
      <c r="AH405">
        <f>VLOOKUP($B405,'2001B4'!$E:$W,15,FALSE)</f>
        <v>15.065383699076158</v>
      </c>
      <c r="AI405">
        <f>VLOOKUP($B405,'2001B4'!$E:$W,16,FALSE)</f>
        <v>6.0820737485771765</v>
      </c>
      <c r="AJ405">
        <f>VLOOKUP($B405,'2001B4'!$E:$W,17,FALSE)</f>
        <v>3.9898615559732113</v>
      </c>
      <c r="AK405">
        <f>VLOOKUP($B405,'2001B4'!$E:$W,18,FALSE)</f>
        <v>15.696389337427535</v>
      </c>
      <c r="AL405">
        <f>VLOOKUP($B405,'2001B4'!$E:$W,19,FALSE)</f>
        <v>40.833708341054077</v>
      </c>
      <c r="AN405">
        <f t="shared" si="36"/>
        <v>-0.87100110433461708</v>
      </c>
      <c r="AO405">
        <f t="shared" si="37"/>
        <v>-0.84272239580887742</v>
      </c>
      <c r="AP405">
        <f t="shared" si="38"/>
        <v>-0.83486245394279379</v>
      </c>
      <c r="AQ405">
        <f>O405-AF405</f>
        <v>-0.56469885879335635</v>
      </c>
      <c r="AR405">
        <f>P405-AG405</f>
        <v>-5.2789826090881036</v>
      </c>
      <c r="AS405">
        <f>Q405-AH405</f>
        <v>-2.9994782131446645</v>
      </c>
      <c r="AT405">
        <f>R405-AI405</f>
        <v>0.29012362492058674</v>
      </c>
      <c r="AU405">
        <f>S405-AJ405</f>
        <v>2.249724605589543</v>
      </c>
      <c r="AV405">
        <f>T405-AK405</f>
        <v>5.7386125917226369</v>
      </c>
    </row>
    <row r="406" spans="1:48" x14ac:dyDescent="0.25">
      <c r="A406" t="s">
        <v>3036</v>
      </c>
      <c r="B406">
        <v>405</v>
      </c>
      <c r="C406" t="s">
        <v>465</v>
      </c>
      <c r="D406">
        <f>VLOOKUP($B406,'2011B4'!$B:$U,3,FALSE)</f>
        <v>0</v>
      </c>
      <c r="E406">
        <f>VLOOKUP($B406,'2011B4'!$B:$U,4,FALSE)</f>
        <v>1619707</v>
      </c>
      <c r="F406">
        <f>VLOOKUP($B406,'2011B4'!$B:$U,5,FALSE)</f>
        <v>815717</v>
      </c>
      <c r="G406">
        <f>VLOOKUP($B406,'2011B4'!$B:$U,6,FALSE)</f>
        <v>803990</v>
      </c>
      <c r="H406">
        <f>VLOOKUP($B406,'2011B4'!$B:$U,7,FALSE)</f>
        <v>462251</v>
      </c>
      <c r="I406">
        <f>VLOOKUP($B406,'2011B4'!$B:$U,8,FALSE)</f>
        <v>318940</v>
      </c>
      <c r="J406">
        <f>VLOOKUP($B406,'2011B4'!$B:$U,9,FALSE)</f>
        <v>143311</v>
      </c>
      <c r="K406">
        <f>VLOOKUP($B406,'2011B4'!$B:$U,10,FALSE)</f>
        <v>28.539174060493654</v>
      </c>
      <c r="L406">
        <f>VLOOKUP($B406,'2011B4'!$B:$U,11,FALSE)</f>
        <v>39.09934450305682</v>
      </c>
      <c r="M406">
        <f>VLOOKUP($B406,'2011B4'!$B:$U,12,FALSE)</f>
        <v>17.824972947424719</v>
      </c>
      <c r="N406">
        <f>VLOOKUP($B406,'2011B4'!$B:$U,13,FALSE)</f>
        <v>68.997146571884102</v>
      </c>
      <c r="O406">
        <f>VLOOKUP($B406,'2011B4'!$B:$U,14,FALSE)</f>
        <v>31.002853428115895</v>
      </c>
      <c r="P406">
        <f>VLOOKUP($B406,'2011B4'!$B:$U,15,FALSE)</f>
        <v>73.606114427010425</v>
      </c>
      <c r="Q406">
        <f>VLOOKUP($B406,'2011B4'!$B:$U,16,FALSE)</f>
        <v>6.0594785084294021</v>
      </c>
      <c r="R406">
        <f>VLOOKUP($B406,'2011B4'!$B:$U,17,FALSE)</f>
        <v>3.9947993622512445</v>
      </c>
      <c r="S406">
        <f>VLOOKUP($B406,'2011B4'!$B:$U,18,FALSE)</f>
        <v>3.4396896923965552</v>
      </c>
      <c r="T406">
        <f>VLOOKUP($B406,'2011B4'!$B:$U,19,FALSE)</f>
        <v>12.899918009912362</v>
      </c>
      <c r="U406">
        <f>VLOOKUP($B406,'2011B4'!$B:$U,20,FALSE)</f>
        <v>26.393885572989564</v>
      </c>
      <c r="V406">
        <f>VLOOKUP($B406,'2001B4'!$E:$W,3,FALSE)</f>
        <v>1317431</v>
      </c>
      <c r="W406">
        <f>VLOOKUP($B406,'2001B4'!$E:$W,4,FALSE)</f>
        <v>659388</v>
      </c>
      <c r="X406">
        <f>VLOOKUP($B406,'2001B4'!$E:$W,5,FALSE)</f>
        <v>658043</v>
      </c>
      <c r="Y406">
        <f>VLOOKUP($B406,'2001B4'!$E:$W,6,FALSE)</f>
        <v>412786</v>
      </c>
      <c r="Z406">
        <f>VLOOKUP($B406,'2001B4'!$E:$W,7,FALSE)</f>
        <v>274226</v>
      </c>
      <c r="AA406">
        <f>VLOOKUP($B406,'2001B4'!$E:$W,8,FALSE)</f>
        <v>138560</v>
      </c>
      <c r="AB406">
        <f>VLOOKUP($B406,'2001B4'!$E:$W,9,FALSE)</f>
        <v>31.332646643353616</v>
      </c>
      <c r="AC406">
        <f>VLOOKUP($B406,'2001B4'!$E:$W,10,FALSE)</f>
        <v>41.587957317997905</v>
      </c>
      <c r="AD406">
        <f>VLOOKUP($B406,'2001B4'!$E:$W,11,FALSE)</f>
        <v>21.056374735389632</v>
      </c>
      <c r="AE406">
        <f>VLOOKUP($B406,'2001B4'!$E:$W,12,FALSE)</f>
        <v>66.432970110420413</v>
      </c>
      <c r="AF406">
        <f>VLOOKUP($B406,'2001B4'!$E:$W,13,FALSE)</f>
        <v>33.567029889579587</v>
      </c>
      <c r="AG406">
        <f>VLOOKUP($B406,'2001B4'!$E:$W,14,FALSE)</f>
        <v>79.62067511979572</v>
      </c>
      <c r="AH406">
        <f>VLOOKUP($B406,'2001B4'!$E:$W,15,FALSE)</f>
        <v>6.6613208781305566</v>
      </c>
      <c r="AI406">
        <f>VLOOKUP($B406,'2001B4'!$E:$W,16,FALSE)</f>
        <v>4.3058630864418852</v>
      </c>
      <c r="AJ406">
        <f>VLOOKUP($B406,'2001B4'!$E:$W,17,FALSE)</f>
        <v>1.2519804450732341</v>
      </c>
      <c r="AK406">
        <f>VLOOKUP($B406,'2001B4'!$E:$W,18,FALSE)</f>
        <v>8.1601604705585942</v>
      </c>
      <c r="AL406">
        <f>VLOOKUP($B406,'2001B4'!$E:$W,19,FALSE)</f>
        <v>20.37932488020428</v>
      </c>
      <c r="AN406">
        <f t="shared" si="36"/>
        <v>-2.7934725828599625</v>
      </c>
      <c r="AO406">
        <f t="shared" si="37"/>
        <v>-2.4886128149410851</v>
      </c>
      <c r="AP406">
        <f t="shared" si="38"/>
        <v>-3.2314017879649128</v>
      </c>
      <c r="AQ406">
        <f>O406-AF406</f>
        <v>-2.5641764614636919</v>
      </c>
      <c r="AR406">
        <f>P406-AG406</f>
        <v>-6.0145606927852953</v>
      </c>
      <c r="AS406">
        <f>Q406-AH406</f>
        <v>-0.60184236970115457</v>
      </c>
      <c r="AT406">
        <f>R406-AI406</f>
        <v>-0.31106372419064066</v>
      </c>
      <c r="AU406">
        <f>S406-AJ406</f>
        <v>2.1877092473233208</v>
      </c>
      <c r="AV406">
        <f>T406-AK406</f>
        <v>4.7397575393537679</v>
      </c>
    </row>
    <row r="407" spans="1:48" x14ac:dyDescent="0.25">
      <c r="A407" t="s">
        <v>1972</v>
      </c>
      <c r="B407">
        <v>406</v>
      </c>
      <c r="C407" t="s">
        <v>93</v>
      </c>
      <c r="D407">
        <f>VLOOKUP($B407,'2011B4'!$B:$U,3,FALSE)</f>
        <v>0</v>
      </c>
      <c r="E407">
        <f>VLOOKUP($B407,'2011B4'!$B:$U,4,FALSE)</f>
        <v>2663629</v>
      </c>
      <c r="F407">
        <f>VLOOKUP($B407,'2011B4'!$B:$U,5,FALSE)</f>
        <v>1351574</v>
      </c>
      <c r="G407">
        <f>VLOOKUP($B407,'2011B4'!$B:$U,6,FALSE)</f>
        <v>1312055</v>
      </c>
      <c r="H407">
        <f>VLOOKUP($B407,'2011B4'!$B:$U,7,FALSE)</f>
        <v>827016</v>
      </c>
      <c r="I407">
        <f>VLOOKUP($B407,'2011B4'!$B:$U,8,FALSE)</f>
        <v>559269</v>
      </c>
      <c r="J407">
        <f>VLOOKUP($B407,'2011B4'!$B:$U,9,FALSE)</f>
        <v>267747</v>
      </c>
      <c r="K407">
        <f>VLOOKUP($B407,'2011B4'!$B:$U,10,FALSE)</f>
        <v>31.048468086208704</v>
      </c>
      <c r="L407">
        <f>VLOOKUP($B407,'2011B4'!$B:$U,11,FALSE)</f>
        <v>41.379088381398283</v>
      </c>
      <c r="M407">
        <f>VLOOKUP($B407,'2011B4'!$B:$U,12,FALSE)</f>
        <v>20.406690268319544</v>
      </c>
      <c r="N407">
        <f>VLOOKUP($B407,'2011B4'!$B:$U,13,FALSE)</f>
        <v>67.6249310775124</v>
      </c>
      <c r="O407">
        <f>VLOOKUP($B407,'2011B4'!$B:$U,14,FALSE)</f>
        <v>32.375068922487593</v>
      </c>
      <c r="P407">
        <f>VLOOKUP($B407,'2011B4'!$B:$U,15,FALSE)</f>
        <v>65.036468460102355</v>
      </c>
      <c r="Q407">
        <f>VLOOKUP($B407,'2011B4'!$B:$U,16,FALSE)</f>
        <v>4.654081662265301</v>
      </c>
      <c r="R407">
        <f>VLOOKUP($B407,'2011B4'!$B:$U,17,FALSE)</f>
        <v>6.1297483966452884</v>
      </c>
      <c r="S407">
        <f>VLOOKUP($B407,'2011B4'!$B:$U,18,FALSE)</f>
        <v>5.6550296487613299</v>
      </c>
      <c r="T407">
        <f>VLOOKUP($B407,'2011B4'!$B:$U,19,FALSE)</f>
        <v>18.524671832225735</v>
      </c>
      <c r="U407">
        <f>VLOOKUP($B407,'2011B4'!$B:$U,20,FALSE)</f>
        <v>34.963531539897652</v>
      </c>
      <c r="V407">
        <f>VLOOKUP($B407,'2001B4'!$E:$W,3,FALSE)</f>
        <v>1998355</v>
      </c>
      <c r="W407">
        <f>VLOOKUP($B407,'2001B4'!$E:$W,4,FALSE)</f>
        <v>1013875</v>
      </c>
      <c r="X407">
        <f>VLOOKUP($B407,'2001B4'!$E:$W,5,FALSE)</f>
        <v>984480</v>
      </c>
      <c r="Y407">
        <f>VLOOKUP($B407,'2001B4'!$E:$W,6,FALSE)</f>
        <v>632198</v>
      </c>
      <c r="Z407">
        <f>VLOOKUP($B407,'2001B4'!$E:$W,7,FALSE)</f>
        <v>423778</v>
      </c>
      <c r="AA407">
        <f>VLOOKUP($B407,'2001B4'!$E:$W,8,FALSE)</f>
        <v>208420</v>
      </c>
      <c r="AB407">
        <f>VLOOKUP($B407,'2001B4'!$E:$W,9,FALSE)</f>
        <v>31.635920544647973</v>
      </c>
      <c r="AC407">
        <f>VLOOKUP($B407,'2001B4'!$E:$W,10,FALSE)</f>
        <v>41.797854765133771</v>
      </c>
      <c r="AD407">
        <f>VLOOKUP($B407,'2001B4'!$E:$W,11,FALSE)</f>
        <v>21.170567202990412</v>
      </c>
      <c r="AE407">
        <f>VLOOKUP($B407,'2001B4'!$E:$W,12,FALSE)</f>
        <v>67.032480330529367</v>
      </c>
      <c r="AF407">
        <f>VLOOKUP($B407,'2001B4'!$E:$W,13,FALSE)</f>
        <v>32.96751966947064</v>
      </c>
      <c r="AG407">
        <f>VLOOKUP($B407,'2001B4'!$E:$W,14,FALSE)</f>
        <v>69.081996463133379</v>
      </c>
      <c r="AH407">
        <f>VLOOKUP($B407,'2001B4'!$E:$W,15,FALSE)</f>
        <v>6.7327008310687475</v>
      </c>
      <c r="AI407">
        <f>VLOOKUP($B407,'2001B4'!$E:$W,16,FALSE)</f>
        <v>6.4960661058718951</v>
      </c>
      <c r="AJ407">
        <f>VLOOKUP($B407,'2001B4'!$E:$W,17,FALSE)</f>
        <v>3.3828009579277376</v>
      </c>
      <c r="AK407">
        <f>VLOOKUP($B407,'2001B4'!$E:$W,18,FALSE)</f>
        <v>14.306435641998235</v>
      </c>
      <c r="AL407">
        <f>VLOOKUP($B407,'2001B4'!$E:$W,19,FALSE)</f>
        <v>30.918003536866621</v>
      </c>
      <c r="AN407">
        <f t="shared" si="36"/>
        <v>-0.58745245843926952</v>
      </c>
      <c r="AO407">
        <f t="shared" si="37"/>
        <v>-0.41876638373548758</v>
      </c>
      <c r="AP407">
        <f t="shared" si="38"/>
        <v>-0.76387693467086848</v>
      </c>
      <c r="AQ407">
        <f>O407-AF407</f>
        <v>-0.59245074698304734</v>
      </c>
      <c r="AR407">
        <f>P407-AG407</f>
        <v>-4.0455280030310234</v>
      </c>
      <c r="AS407">
        <f>Q407-AH407</f>
        <v>-2.0786191688034465</v>
      </c>
      <c r="AT407">
        <f>R407-AI407</f>
        <v>-0.36631770922660678</v>
      </c>
      <c r="AU407">
        <f>S407-AJ407</f>
        <v>2.2722286908335922</v>
      </c>
      <c r="AV407">
        <f>T407-AK407</f>
        <v>4.2182361902275005</v>
      </c>
    </row>
    <row r="408" spans="1:48" x14ac:dyDescent="0.25">
      <c r="A408" t="s">
        <v>3037</v>
      </c>
      <c r="B408">
        <v>407</v>
      </c>
      <c r="C408" t="s">
        <v>466</v>
      </c>
      <c r="D408">
        <f>VLOOKUP($B408,'2011B4'!$B:$U,3,FALSE)</f>
        <v>0</v>
      </c>
      <c r="E408">
        <f>VLOOKUP($B408,'2011B4'!$B:$U,4,FALSE)</f>
        <v>822526</v>
      </c>
      <c r="F408">
        <f>VLOOKUP($B408,'2011B4'!$B:$U,5,FALSE)</f>
        <v>412058</v>
      </c>
      <c r="G408">
        <f>VLOOKUP($B408,'2011B4'!$B:$U,6,FALSE)</f>
        <v>410468</v>
      </c>
      <c r="H408">
        <f>VLOOKUP($B408,'2011B4'!$B:$U,7,FALSE)</f>
        <v>316675</v>
      </c>
      <c r="I408">
        <f>VLOOKUP($B408,'2011B4'!$B:$U,8,FALSE)</f>
        <v>182660</v>
      </c>
      <c r="J408">
        <f>VLOOKUP($B408,'2011B4'!$B:$U,9,FALSE)</f>
        <v>134015</v>
      </c>
      <c r="K408">
        <f>VLOOKUP($B408,'2011B4'!$B:$U,10,FALSE)</f>
        <v>38.50030272599286</v>
      </c>
      <c r="L408">
        <f>VLOOKUP($B408,'2011B4'!$B:$U,11,FALSE)</f>
        <v>44.328711006702939</v>
      </c>
      <c r="M408">
        <f>VLOOKUP($B408,'2011B4'!$B:$U,12,FALSE)</f>
        <v>32.649317364569228</v>
      </c>
      <c r="N408">
        <f>VLOOKUP($B408,'2011B4'!$B:$U,13,FALSE)</f>
        <v>57.680587352964395</v>
      </c>
      <c r="O408">
        <f>VLOOKUP($B408,'2011B4'!$B:$U,14,FALSE)</f>
        <v>42.319412647035605</v>
      </c>
      <c r="P408">
        <f>VLOOKUP($B408,'2011B4'!$B:$U,15,FALSE)</f>
        <v>86.522459935264862</v>
      </c>
      <c r="Q408">
        <f>VLOOKUP($B408,'2011B4'!$B:$U,16,FALSE)</f>
        <v>1.6767979790005527</v>
      </c>
      <c r="R408">
        <f>VLOOKUP($B408,'2011B4'!$B:$U,17,FALSE)</f>
        <v>2.6475092760716827</v>
      </c>
      <c r="S408">
        <f>VLOOKUP($B408,'2011B4'!$B:$U,18,FALSE)</f>
        <v>1.41343648851346</v>
      </c>
      <c r="T408">
        <f>VLOOKUP($B408,'2011B4'!$B:$U,19,FALSE)</f>
        <v>7.7397963211494432</v>
      </c>
      <c r="U408">
        <f>VLOOKUP($B408,'2011B4'!$B:$U,20,FALSE)</f>
        <v>13.477540064735138</v>
      </c>
      <c r="V408">
        <f>VLOOKUP($B408,'2001B4'!$E:$W,3,FALSE)</f>
        <v>584552</v>
      </c>
      <c r="W408">
        <f>VLOOKUP($B408,'2001B4'!$E:$W,4,FALSE)</f>
        <v>291963</v>
      </c>
      <c r="X408">
        <f>VLOOKUP($B408,'2001B4'!$E:$W,5,FALSE)</f>
        <v>292589</v>
      </c>
      <c r="Y408">
        <f>VLOOKUP($B408,'2001B4'!$E:$W,6,FALSE)</f>
        <v>230090</v>
      </c>
      <c r="Z408">
        <f>VLOOKUP($B408,'2001B4'!$E:$W,7,FALSE)</f>
        <v>134257</v>
      </c>
      <c r="AA408">
        <f>VLOOKUP($B408,'2001B4'!$E:$W,8,FALSE)</f>
        <v>95833</v>
      </c>
      <c r="AB408">
        <f>VLOOKUP($B408,'2001B4'!$E:$W,9,FALSE)</f>
        <v>39.361767644281429</v>
      </c>
      <c r="AC408">
        <f>VLOOKUP($B408,'2001B4'!$E:$W,10,FALSE)</f>
        <v>45.984251429119446</v>
      </c>
      <c r="AD408">
        <f>VLOOKUP($B408,'2001B4'!$E:$W,11,FALSE)</f>
        <v>32.753452795559639</v>
      </c>
      <c r="AE408">
        <f>VLOOKUP($B408,'2001B4'!$E:$W,12,FALSE)</f>
        <v>58.349776174540402</v>
      </c>
      <c r="AF408">
        <f>VLOOKUP($B408,'2001B4'!$E:$W,13,FALSE)</f>
        <v>41.650223825459605</v>
      </c>
      <c r="AG408">
        <f>VLOOKUP($B408,'2001B4'!$E:$W,14,FALSE)</f>
        <v>87.373201790603673</v>
      </c>
      <c r="AH408">
        <f>VLOOKUP($B408,'2001B4'!$E:$W,15,FALSE)</f>
        <v>2.6454865487417969</v>
      </c>
      <c r="AI408">
        <f>VLOOKUP($B408,'2001B4'!$E:$W,16,FALSE)</f>
        <v>3.0800990916597852</v>
      </c>
      <c r="AJ408">
        <f>VLOOKUP($B408,'2001B4'!$E:$W,17,FALSE)</f>
        <v>0.88226346212351681</v>
      </c>
      <c r="AK408">
        <f>VLOOKUP($B408,'2001B4'!$E:$W,18,FALSE)</f>
        <v>6.018949106871224</v>
      </c>
      <c r="AL408">
        <f>VLOOKUP($B408,'2001B4'!$E:$W,19,FALSE)</f>
        <v>12.626798209396327</v>
      </c>
      <c r="AN408">
        <f t="shared" si="36"/>
        <v>-0.86146491828856853</v>
      </c>
      <c r="AO408">
        <f t="shared" si="37"/>
        <v>-1.6555404224165073</v>
      </c>
      <c r="AP408">
        <f t="shared" si="38"/>
        <v>-0.10413543099041078</v>
      </c>
      <c r="AQ408">
        <f>O408-AF408</f>
        <v>0.66918882157600024</v>
      </c>
      <c r="AR408">
        <f>P408-AG408</f>
        <v>-0.85074185533881064</v>
      </c>
      <c r="AS408">
        <f>Q408-AH408</f>
        <v>-0.96868856974124418</v>
      </c>
      <c r="AT408">
        <f>R408-AI408</f>
        <v>-0.4325898155881025</v>
      </c>
      <c r="AU408">
        <f>S408-AJ408</f>
        <v>0.53117302638994324</v>
      </c>
      <c r="AV408">
        <f>T408-AK408</f>
        <v>1.7208472142782192</v>
      </c>
    </row>
    <row r="409" spans="1:48" x14ac:dyDescent="0.25">
      <c r="A409" t="s">
        <v>1976</v>
      </c>
      <c r="B409">
        <v>408</v>
      </c>
      <c r="C409" t="s">
        <v>467</v>
      </c>
      <c r="D409">
        <f>VLOOKUP($B409,'2011B4'!$B:$U,3,FALSE)</f>
        <v>0</v>
      </c>
      <c r="E409">
        <f>VLOOKUP($B409,'2011B4'!$B:$U,4,FALSE)</f>
        <v>1537133</v>
      </c>
      <c r="F409">
        <f>VLOOKUP($B409,'2011B4'!$B:$U,5,FALSE)</f>
        <v>762855</v>
      </c>
      <c r="G409">
        <f>VLOOKUP($B409,'2011B4'!$B:$U,6,FALSE)</f>
        <v>774278</v>
      </c>
      <c r="H409">
        <f>VLOOKUP($B409,'2011B4'!$B:$U,7,FALSE)</f>
        <v>596855</v>
      </c>
      <c r="I409">
        <f>VLOOKUP($B409,'2011B4'!$B:$U,8,FALSE)</f>
        <v>359827</v>
      </c>
      <c r="J409">
        <f>VLOOKUP($B409,'2011B4'!$B:$U,9,FALSE)</f>
        <v>237028</v>
      </c>
      <c r="K409">
        <f>VLOOKUP($B409,'2011B4'!$B:$U,10,FALSE)</f>
        <v>38.829105874377817</v>
      </c>
      <c r="L409">
        <f>VLOOKUP($B409,'2011B4'!$B:$U,11,FALSE)</f>
        <v>47.168465829023866</v>
      </c>
      <c r="M409">
        <f>VLOOKUP($B409,'2011B4'!$B:$U,12,FALSE)</f>
        <v>30.612777322873697</v>
      </c>
      <c r="N409">
        <f>VLOOKUP($B409,'2011B4'!$B:$U,13,FALSE)</f>
        <v>60.287171926179731</v>
      </c>
      <c r="O409">
        <f>VLOOKUP($B409,'2011B4'!$B:$U,14,FALSE)</f>
        <v>39.712828073820269</v>
      </c>
      <c r="P409">
        <f>VLOOKUP($B409,'2011B4'!$B:$U,15,FALSE)</f>
        <v>75.510970001089035</v>
      </c>
      <c r="Q409">
        <f>VLOOKUP($B409,'2011B4'!$B:$U,16,FALSE)</f>
        <v>4.4097812701577439</v>
      </c>
      <c r="R409">
        <f>VLOOKUP($B409,'2011B4'!$B:$U,17,FALSE)</f>
        <v>3.9949401445912325</v>
      </c>
      <c r="S409">
        <f>VLOOKUP($B409,'2011B4'!$B:$U,18,FALSE)</f>
        <v>3.0349079759740638</v>
      </c>
      <c r="T409">
        <f>VLOOKUP($B409,'2011B4'!$B:$U,19,FALSE)</f>
        <v>13.04940060818792</v>
      </c>
      <c r="U409">
        <f>VLOOKUP($B409,'2011B4'!$B:$U,20,FALSE)</f>
        <v>24.489029998910961</v>
      </c>
      <c r="V409">
        <f>VLOOKUP($B409,'2001B4'!$E:$W,3,FALSE)</f>
        <v>1283224</v>
      </c>
      <c r="W409">
        <f>VLOOKUP($B409,'2001B4'!$E:$W,4,FALSE)</f>
        <v>634342</v>
      </c>
      <c r="X409">
        <f>VLOOKUP($B409,'2001B4'!$E:$W,5,FALSE)</f>
        <v>648882</v>
      </c>
      <c r="Y409">
        <f>VLOOKUP($B409,'2001B4'!$E:$W,6,FALSE)</f>
        <v>557790</v>
      </c>
      <c r="Z409">
        <f>VLOOKUP($B409,'2001B4'!$E:$W,7,FALSE)</f>
        <v>310234</v>
      </c>
      <c r="AA409">
        <f>VLOOKUP($B409,'2001B4'!$E:$W,8,FALSE)</f>
        <v>247556</v>
      </c>
      <c r="AB409">
        <f>VLOOKUP($B409,'2001B4'!$E:$W,9,FALSE)</f>
        <v>43.467859079942393</v>
      </c>
      <c r="AC409">
        <f>VLOOKUP($B409,'2001B4'!$E:$W,10,FALSE)</f>
        <v>48.906425871217735</v>
      </c>
      <c r="AD409">
        <f>VLOOKUP($B409,'2001B4'!$E:$W,11,FALSE)</f>
        <v>38.151158454079479</v>
      </c>
      <c r="AE409">
        <f>VLOOKUP($B409,'2001B4'!$E:$W,12,FALSE)</f>
        <v>55.618422703884974</v>
      </c>
      <c r="AF409">
        <f>VLOOKUP($B409,'2001B4'!$E:$W,13,FALSE)</f>
        <v>44.381577296115026</v>
      </c>
      <c r="AG409">
        <f>VLOOKUP($B409,'2001B4'!$E:$W,14,FALSE)</f>
        <v>79.803331002707111</v>
      </c>
      <c r="AH409">
        <f>VLOOKUP($B409,'2001B4'!$E:$W,15,FALSE)</f>
        <v>5.7541368615428743</v>
      </c>
      <c r="AI409">
        <f>VLOOKUP($B409,'2001B4'!$E:$W,16,FALSE)</f>
        <v>3.9064881048423241</v>
      </c>
      <c r="AJ409">
        <f>VLOOKUP($B409,'2001B4'!$E:$W,17,FALSE)</f>
        <v>1.7373922085372633</v>
      </c>
      <c r="AK409">
        <f>VLOOKUP($B409,'2001B4'!$E:$W,18,FALSE)</f>
        <v>8.7986518223704273</v>
      </c>
      <c r="AL409">
        <f>VLOOKUP($B409,'2001B4'!$E:$W,19,FALSE)</f>
        <v>20.196668997292889</v>
      </c>
      <c r="AN409">
        <f t="shared" si="36"/>
        <v>-4.6387532055645764</v>
      </c>
      <c r="AO409">
        <f t="shared" si="37"/>
        <v>-1.737960042193869</v>
      </c>
      <c r="AP409">
        <f t="shared" si="38"/>
        <v>-7.5383811312057816</v>
      </c>
      <c r="AQ409">
        <f>O409-AF409</f>
        <v>-4.6687492222947569</v>
      </c>
      <c r="AR409">
        <f>P409-AG409</f>
        <v>-4.292361001618076</v>
      </c>
      <c r="AS409">
        <f>Q409-AH409</f>
        <v>-1.3443555913851304</v>
      </c>
      <c r="AT409">
        <f>R409-AI409</f>
        <v>8.8452039748908362E-2</v>
      </c>
      <c r="AU409">
        <f>S409-AJ409</f>
        <v>1.2975157674368005</v>
      </c>
      <c r="AV409">
        <f>T409-AK409</f>
        <v>4.2507487858174926</v>
      </c>
    </row>
    <row r="410" spans="1:48" x14ac:dyDescent="0.25">
      <c r="A410" t="s">
        <v>1978</v>
      </c>
      <c r="B410">
        <v>409</v>
      </c>
      <c r="C410" t="s">
        <v>468</v>
      </c>
      <c r="D410">
        <f>VLOOKUP($B410,'2011B4'!$B:$U,3,FALSE)</f>
        <v>0</v>
      </c>
      <c r="E410">
        <f>VLOOKUP($B410,'2011B4'!$B:$U,4,FALSE)</f>
        <v>3343872</v>
      </c>
      <c r="F410">
        <f>VLOOKUP($B410,'2011B4'!$B:$U,5,FALSE)</f>
        <v>1682101</v>
      </c>
      <c r="G410">
        <f>VLOOKUP($B410,'2011B4'!$B:$U,6,FALSE)</f>
        <v>1661771</v>
      </c>
      <c r="H410">
        <f>VLOOKUP($B410,'2011B4'!$B:$U,7,FALSE)</f>
        <v>1208414</v>
      </c>
      <c r="I410">
        <f>VLOOKUP($B410,'2011B4'!$B:$U,8,FALSE)</f>
        <v>804051</v>
      </c>
      <c r="J410">
        <f>VLOOKUP($B410,'2011B4'!$B:$U,9,FALSE)</f>
        <v>404363</v>
      </c>
      <c r="K410">
        <f>VLOOKUP($B410,'2011B4'!$B:$U,10,FALSE)</f>
        <v>36.138165575715817</v>
      </c>
      <c r="L410">
        <f>VLOOKUP($B410,'2011B4'!$B:$U,11,FALSE)</f>
        <v>47.800399619285642</v>
      </c>
      <c r="M410">
        <f>VLOOKUP($B410,'2011B4'!$B:$U,12,FALSE)</f>
        <v>24.333256507665617</v>
      </c>
      <c r="N410">
        <f>VLOOKUP($B410,'2011B4'!$B:$U,13,FALSE)</f>
        <v>66.537709758410614</v>
      </c>
      <c r="O410">
        <f>VLOOKUP($B410,'2011B4'!$B:$U,14,FALSE)</f>
        <v>33.462290241589386</v>
      </c>
      <c r="P410">
        <f>VLOOKUP($B410,'2011B4'!$B:$U,15,FALSE)</f>
        <v>59.480360207677165</v>
      </c>
      <c r="Q410">
        <f>VLOOKUP($B410,'2011B4'!$B:$U,16,FALSE)</f>
        <v>9.9877194405228682</v>
      </c>
      <c r="R410">
        <f>VLOOKUP($B410,'2011B4'!$B:$U,17,FALSE)</f>
        <v>5.9823868310032822</v>
      </c>
      <c r="S410">
        <f>VLOOKUP($B410,'2011B4'!$B:$U,18,FALSE)</f>
        <v>5.8061227360821706</v>
      </c>
      <c r="T410">
        <f>VLOOKUP($B410,'2011B4'!$B:$U,19,FALSE)</f>
        <v>18.743410784714509</v>
      </c>
      <c r="U410">
        <f>VLOOKUP($B410,'2011B4'!$B:$U,20,FALSE)</f>
        <v>40.519639792322835</v>
      </c>
      <c r="V410">
        <f>VLOOKUP($B410,'2001B4'!$E:$W,3,FALSE)</f>
        <v>2810436</v>
      </c>
      <c r="W410">
        <f>VLOOKUP($B410,'2001B4'!$E:$W,4,FALSE)</f>
        <v>1417893</v>
      </c>
      <c r="X410">
        <f>VLOOKUP($B410,'2001B4'!$E:$W,5,FALSE)</f>
        <v>1392543</v>
      </c>
      <c r="Y410">
        <f>VLOOKUP($B410,'2001B4'!$E:$W,6,FALSE)</f>
        <v>961467</v>
      </c>
      <c r="Z410">
        <f>VLOOKUP($B410,'2001B4'!$E:$W,7,FALSE)</f>
        <v>622016</v>
      </c>
      <c r="AA410">
        <f>VLOOKUP($B410,'2001B4'!$E:$W,8,FALSE)</f>
        <v>339451</v>
      </c>
      <c r="AB410">
        <f>VLOOKUP($B410,'2001B4'!$E:$W,9,FALSE)</f>
        <v>34.210599351844337</v>
      </c>
      <c r="AC410">
        <f>VLOOKUP($B410,'2001B4'!$E:$W,10,FALSE)</f>
        <v>43.869036662145874</v>
      </c>
      <c r="AD410">
        <f>VLOOKUP($B410,'2001B4'!$E:$W,11,FALSE)</f>
        <v>24.376338827598143</v>
      </c>
      <c r="AE410">
        <f>VLOOKUP($B410,'2001B4'!$E:$W,12,FALSE)</f>
        <v>64.69447209316597</v>
      </c>
      <c r="AF410">
        <f>VLOOKUP($B410,'2001B4'!$E:$W,13,FALSE)</f>
        <v>35.30552790683403</v>
      </c>
      <c r="AG410">
        <f>VLOOKUP($B410,'2001B4'!$E:$W,14,FALSE)</f>
        <v>62.956710942757269</v>
      </c>
      <c r="AH410">
        <f>VLOOKUP($B410,'2001B4'!$E:$W,15,FALSE)</f>
        <v>13.017295445397503</v>
      </c>
      <c r="AI410">
        <f>VLOOKUP($B410,'2001B4'!$E:$W,16,FALSE)</f>
        <v>6.8745989201917492</v>
      </c>
      <c r="AJ410">
        <f>VLOOKUP($B410,'2001B4'!$E:$W,17,FALSE)</f>
        <v>3.7924338536840061</v>
      </c>
      <c r="AK410">
        <f>VLOOKUP($B410,'2001B4'!$E:$W,18,FALSE)</f>
        <v>13.358960837969478</v>
      </c>
      <c r="AL410">
        <f>VLOOKUP($B410,'2001B4'!$E:$W,19,FALSE)</f>
        <v>37.043289057242731</v>
      </c>
      <c r="AN410">
        <f t="shared" si="36"/>
        <v>1.9275662238714801</v>
      </c>
      <c r="AO410">
        <f t="shared" si="37"/>
        <v>3.9313629571397684</v>
      </c>
      <c r="AP410">
        <f t="shared" si="38"/>
        <v>-4.3082319932526758E-2</v>
      </c>
      <c r="AQ410">
        <f>O410-AF410</f>
        <v>-1.8432376652446436</v>
      </c>
      <c r="AR410">
        <f>P410-AG410</f>
        <v>-3.4763507350801035</v>
      </c>
      <c r="AS410">
        <f>Q410-AH410</f>
        <v>-3.0295760048746345</v>
      </c>
      <c r="AT410">
        <f>R410-AI410</f>
        <v>-0.89221208918846706</v>
      </c>
      <c r="AU410">
        <f>S410-AJ410</f>
        <v>2.0136888823981645</v>
      </c>
      <c r="AV410">
        <f>T410-AK410</f>
        <v>5.3844499467450309</v>
      </c>
    </row>
    <row r="411" spans="1:48" x14ac:dyDescent="0.25">
      <c r="A411" t="s">
        <v>1980</v>
      </c>
      <c r="B411">
        <v>410</v>
      </c>
      <c r="C411" t="s">
        <v>469</v>
      </c>
      <c r="D411">
        <f>VLOOKUP($B411,'2011B4'!$B:$U,3,FALSE)</f>
        <v>0</v>
      </c>
      <c r="E411">
        <f>VLOOKUP($B411,'2011B4'!$B:$U,4,FALSE)</f>
        <v>4063872</v>
      </c>
      <c r="F411">
        <f>VLOOKUP($B411,'2011B4'!$B:$U,5,FALSE)</f>
        <v>2048186</v>
      </c>
      <c r="G411">
        <f>VLOOKUP($B411,'2011B4'!$B:$U,6,FALSE)</f>
        <v>2015686</v>
      </c>
      <c r="H411">
        <f>VLOOKUP($B411,'2011B4'!$B:$U,7,FALSE)</f>
        <v>1257784</v>
      </c>
      <c r="I411">
        <f>VLOOKUP($B411,'2011B4'!$B:$U,8,FALSE)</f>
        <v>878997</v>
      </c>
      <c r="J411">
        <f>VLOOKUP($B411,'2011B4'!$B:$U,9,FALSE)</f>
        <v>378787</v>
      </c>
      <c r="K411">
        <f>VLOOKUP($B411,'2011B4'!$B:$U,10,FALSE)</f>
        <v>30.950384264071307</v>
      </c>
      <c r="L411">
        <f>VLOOKUP($B411,'2011B4'!$B:$U,11,FALSE)</f>
        <v>42.915877757195879</v>
      </c>
      <c r="M411">
        <f>VLOOKUP($B411,'2011B4'!$B:$U,12,FALSE)</f>
        <v>18.791964621473781</v>
      </c>
      <c r="N411">
        <f>VLOOKUP($B411,'2011B4'!$B:$U,13,FALSE)</f>
        <v>69.884574775955173</v>
      </c>
      <c r="O411">
        <f>VLOOKUP($B411,'2011B4'!$B:$U,14,FALSE)</f>
        <v>30.115425224044827</v>
      </c>
      <c r="P411">
        <f>VLOOKUP($B411,'2011B4'!$B:$U,15,FALSE)</f>
        <v>53.668117896236566</v>
      </c>
      <c r="Q411">
        <f>VLOOKUP($B411,'2011B4'!$B:$U,16,FALSE)</f>
        <v>10.031054616690941</v>
      </c>
      <c r="R411">
        <f>VLOOKUP($B411,'2011B4'!$B:$U,17,FALSE)</f>
        <v>8.0947126056620213</v>
      </c>
      <c r="S411">
        <f>VLOOKUP($B411,'2011B4'!$B:$U,18,FALSE)</f>
        <v>6.2989352702848818</v>
      </c>
      <c r="T411">
        <f>VLOOKUP($B411,'2011B4'!$B:$U,19,FALSE)</f>
        <v>21.907179611125603</v>
      </c>
      <c r="U411">
        <f>VLOOKUP($B411,'2011B4'!$B:$U,20,FALSE)</f>
        <v>46.331882103763448</v>
      </c>
      <c r="V411">
        <f>VLOOKUP($B411,'2001B4'!$E:$W,3,FALSE)</f>
        <v>3016930</v>
      </c>
      <c r="W411">
        <f>VLOOKUP($B411,'2001B4'!$E:$W,4,FALSE)</f>
        <v>1523925</v>
      </c>
      <c r="X411">
        <f>VLOOKUP($B411,'2001B4'!$E:$W,5,FALSE)</f>
        <v>1493005</v>
      </c>
      <c r="Y411">
        <f>VLOOKUP($B411,'2001B4'!$E:$W,6,FALSE)</f>
        <v>966496</v>
      </c>
      <c r="Z411">
        <f>VLOOKUP($B411,'2001B4'!$E:$W,7,FALSE)</f>
        <v>660807</v>
      </c>
      <c r="AA411">
        <f>VLOOKUP($B411,'2001B4'!$E:$W,8,FALSE)</f>
        <v>305689</v>
      </c>
      <c r="AB411">
        <f>VLOOKUP($B411,'2001B4'!$E:$W,9,FALSE)</f>
        <v>32.035744946021289</v>
      </c>
      <c r="AC411">
        <f>VLOOKUP($B411,'2001B4'!$E:$W,10,FALSE)</f>
        <v>43.362173335301932</v>
      </c>
      <c r="AD411">
        <f>VLOOKUP($B411,'2001B4'!$E:$W,11,FALSE)</f>
        <v>20.474747237952986</v>
      </c>
      <c r="AE411">
        <f>VLOOKUP($B411,'2001B4'!$E:$W,12,FALSE)</f>
        <v>68.371415918948458</v>
      </c>
      <c r="AF411">
        <f>VLOOKUP($B411,'2001B4'!$E:$W,13,FALSE)</f>
        <v>31.628584081051553</v>
      </c>
      <c r="AG411">
        <f>VLOOKUP($B411,'2001B4'!$E:$W,14,FALSE)</f>
        <v>57.769613117902203</v>
      </c>
      <c r="AH411">
        <f>VLOOKUP($B411,'2001B4'!$E:$W,15,FALSE)</f>
        <v>12.581531635930206</v>
      </c>
      <c r="AI411">
        <f>VLOOKUP($B411,'2001B4'!$E:$W,16,FALSE)</f>
        <v>8.5716857596927465</v>
      </c>
      <c r="AJ411">
        <f>VLOOKUP($B411,'2001B4'!$E:$W,17,FALSE)</f>
        <v>3.9642171307486014</v>
      </c>
      <c r="AK411">
        <f>VLOOKUP($B411,'2001B4'!$E:$W,18,FALSE)</f>
        <v>17.11295235572625</v>
      </c>
      <c r="AL411">
        <f>VLOOKUP($B411,'2001B4'!$E:$W,19,FALSE)</f>
        <v>42.230386882097797</v>
      </c>
      <c r="AN411">
        <f t="shared" si="36"/>
        <v>-1.0853606819499824</v>
      </c>
      <c r="AO411">
        <f t="shared" si="37"/>
        <v>-0.44629557810605291</v>
      </c>
      <c r="AP411">
        <f t="shared" si="38"/>
        <v>-1.682782616479205</v>
      </c>
      <c r="AQ411">
        <f>O411-AF411</f>
        <v>-1.5131588570067258</v>
      </c>
      <c r="AR411">
        <f>P411-AG411</f>
        <v>-4.1014952216656368</v>
      </c>
      <c r="AS411">
        <f>Q411-AH411</f>
        <v>-2.5504770192392652</v>
      </c>
      <c r="AT411">
        <f>R411-AI411</f>
        <v>-0.47697315403072515</v>
      </c>
      <c r="AU411">
        <f>S411-AJ411</f>
        <v>2.3347181395362804</v>
      </c>
      <c r="AV411">
        <f>T411-AK411</f>
        <v>4.7942272553993526</v>
      </c>
    </row>
    <row r="412" spans="1:48" x14ac:dyDescent="0.25">
      <c r="A412" t="s">
        <v>1982</v>
      </c>
      <c r="B412">
        <v>411</v>
      </c>
      <c r="C412" t="s">
        <v>470</v>
      </c>
      <c r="D412">
        <f>VLOOKUP($B412,'2011B4'!$B:$U,3,FALSE)</f>
        <v>0</v>
      </c>
      <c r="E412">
        <f>VLOOKUP($B412,'2011B4'!$B:$U,4,FALSE)</f>
        <v>1032754</v>
      </c>
      <c r="F412">
        <f>VLOOKUP($B412,'2011B4'!$B:$U,5,FALSE)</f>
        <v>511967</v>
      </c>
      <c r="G412">
        <f>VLOOKUP($B412,'2011B4'!$B:$U,6,FALSE)</f>
        <v>520787</v>
      </c>
      <c r="H412">
        <f>VLOOKUP($B412,'2011B4'!$B:$U,7,FALSE)</f>
        <v>341439</v>
      </c>
      <c r="I412">
        <f>VLOOKUP($B412,'2011B4'!$B:$U,8,FALSE)</f>
        <v>231192</v>
      </c>
      <c r="J412">
        <f>VLOOKUP($B412,'2011B4'!$B:$U,9,FALSE)</f>
        <v>110247</v>
      </c>
      <c r="K412">
        <f>VLOOKUP($B412,'2011B4'!$B:$U,10,FALSE)</f>
        <v>33.061019371505701</v>
      </c>
      <c r="L412">
        <f>VLOOKUP($B412,'2011B4'!$B:$U,11,FALSE)</f>
        <v>45.157598048311712</v>
      </c>
      <c r="M412">
        <f>VLOOKUP($B412,'2011B4'!$B:$U,12,FALSE)</f>
        <v>21.169307221570431</v>
      </c>
      <c r="N412">
        <f>VLOOKUP($B412,'2011B4'!$B:$U,13,FALSE)</f>
        <v>67.711069912927343</v>
      </c>
      <c r="O412">
        <f>VLOOKUP($B412,'2011B4'!$B:$U,14,FALSE)</f>
        <v>32.288930087072657</v>
      </c>
      <c r="P412">
        <f>VLOOKUP($B412,'2011B4'!$B:$U,15,FALSE)</f>
        <v>79.187204742281935</v>
      </c>
      <c r="Q412">
        <f>VLOOKUP($B412,'2011B4'!$B:$U,16,FALSE)</f>
        <v>3.2450891667325639</v>
      </c>
      <c r="R412">
        <f>VLOOKUP($B412,'2011B4'!$B:$U,17,FALSE)</f>
        <v>3.872726899973348</v>
      </c>
      <c r="S412">
        <f>VLOOKUP($B412,'2011B4'!$B:$U,18,FALSE)</f>
        <v>1.8304880227507696</v>
      </c>
      <c r="T412">
        <f>VLOOKUP($B412,'2011B4'!$B:$U,19,FALSE)</f>
        <v>11.864491168261388</v>
      </c>
      <c r="U412">
        <f>VLOOKUP($B412,'2011B4'!$B:$U,20,FALSE)</f>
        <v>20.812795257718069</v>
      </c>
      <c r="V412">
        <f>VLOOKUP($B412,'2001B4'!$E:$W,3,FALSE)</f>
        <v>860257</v>
      </c>
      <c r="W412">
        <f>VLOOKUP($B412,'2001B4'!$E:$W,4,FALSE)</f>
        <v>426201</v>
      </c>
      <c r="X412">
        <f>VLOOKUP($B412,'2001B4'!$E:$W,5,FALSE)</f>
        <v>434056</v>
      </c>
      <c r="Y412">
        <f>VLOOKUP($B412,'2001B4'!$E:$W,6,FALSE)</f>
        <v>300533</v>
      </c>
      <c r="Z412">
        <f>VLOOKUP($B412,'2001B4'!$E:$W,7,FALSE)</f>
        <v>207079</v>
      </c>
      <c r="AA412">
        <f>VLOOKUP($B412,'2001B4'!$E:$W,8,FALSE)</f>
        <v>93454</v>
      </c>
      <c r="AB412">
        <f>VLOOKUP($B412,'2001B4'!$E:$W,9,FALSE)</f>
        <v>34.935257719495453</v>
      </c>
      <c r="AC412">
        <f>VLOOKUP($B412,'2001B4'!$E:$W,10,FALSE)</f>
        <v>48.587168964878074</v>
      </c>
      <c r="AD412">
        <f>VLOOKUP($B412,'2001B4'!$E:$W,11,FALSE)</f>
        <v>21.530401607165896</v>
      </c>
      <c r="AE412">
        <f>VLOOKUP($B412,'2001B4'!$E:$W,12,FALSE)</f>
        <v>68.903914046044861</v>
      </c>
      <c r="AF412">
        <f>VLOOKUP($B412,'2001B4'!$E:$W,13,FALSE)</f>
        <v>31.096085953955139</v>
      </c>
      <c r="AG412">
        <f>VLOOKUP($B412,'2001B4'!$E:$W,14,FALSE)</f>
        <v>81.648604313003901</v>
      </c>
      <c r="AH412">
        <f>VLOOKUP($B412,'2001B4'!$E:$W,15,FALSE)</f>
        <v>4.9907996792365568</v>
      </c>
      <c r="AI412">
        <f>VLOOKUP($B412,'2001B4'!$E:$W,16,FALSE)</f>
        <v>4.145301847051738</v>
      </c>
      <c r="AJ412">
        <f>VLOOKUP($B412,'2001B4'!$E:$W,17,FALSE)</f>
        <v>1.2338079345695814</v>
      </c>
      <c r="AK412">
        <f>VLOOKUP($B412,'2001B4'!$E:$W,18,FALSE)</f>
        <v>7.9814862261382276</v>
      </c>
      <c r="AL412">
        <f>VLOOKUP($B412,'2001B4'!$E:$W,19,FALSE)</f>
        <v>18.351395686996099</v>
      </c>
      <c r="AN412">
        <f t="shared" si="36"/>
        <v>-1.8742383479897526</v>
      </c>
      <c r="AO412">
        <f t="shared" si="37"/>
        <v>-3.4295709165663624</v>
      </c>
      <c r="AP412">
        <f t="shared" si="38"/>
        <v>-0.36109438559546447</v>
      </c>
      <c r="AQ412">
        <f>O412-AF412</f>
        <v>1.1928441331175179</v>
      </c>
      <c r="AR412">
        <f>P412-AG412</f>
        <v>-2.4613995707219658</v>
      </c>
      <c r="AS412">
        <f>Q412-AH412</f>
        <v>-1.7457105125039929</v>
      </c>
      <c r="AT412">
        <f>R412-AI412</f>
        <v>-0.27257494707839003</v>
      </c>
      <c r="AU412">
        <f>S412-AJ412</f>
        <v>0.59668008818118823</v>
      </c>
      <c r="AV412">
        <f>T412-AK412</f>
        <v>3.8830049421231605</v>
      </c>
    </row>
    <row r="413" spans="1:48" x14ac:dyDescent="0.25">
      <c r="A413" t="s">
        <v>1984</v>
      </c>
      <c r="B413">
        <v>412</v>
      </c>
      <c r="C413" t="s">
        <v>471</v>
      </c>
      <c r="D413">
        <f>VLOOKUP($B413,'2011B4'!$B:$U,3,FALSE)</f>
        <v>0</v>
      </c>
      <c r="E413">
        <f>VLOOKUP($B413,'2011B4'!$B:$U,4,FALSE)</f>
        <v>799781</v>
      </c>
      <c r="F413">
        <f>VLOOKUP($B413,'2011B4'!$B:$U,5,FALSE)</f>
        <v>397897</v>
      </c>
      <c r="G413">
        <f>VLOOKUP($B413,'2011B4'!$B:$U,6,FALSE)</f>
        <v>401884</v>
      </c>
      <c r="H413">
        <f>VLOOKUP($B413,'2011B4'!$B:$U,7,FALSE)</f>
        <v>335476</v>
      </c>
      <c r="I413">
        <f>VLOOKUP($B413,'2011B4'!$B:$U,8,FALSE)</f>
        <v>202126</v>
      </c>
      <c r="J413">
        <f>VLOOKUP($B413,'2011B4'!$B:$U,9,FALSE)</f>
        <v>133350</v>
      </c>
      <c r="K413">
        <f>VLOOKUP($B413,'2011B4'!$B:$U,10,FALSE)</f>
        <v>41.945982712767623</v>
      </c>
      <c r="L413">
        <f>VLOOKUP($B413,'2011B4'!$B:$U,11,FALSE)</f>
        <v>50.798573500177177</v>
      </c>
      <c r="M413">
        <f>VLOOKUP($B413,'2011B4'!$B:$U,12,FALSE)</f>
        <v>33.181216470424303</v>
      </c>
      <c r="N413">
        <f>VLOOKUP($B413,'2011B4'!$B:$U,13,FALSE)</f>
        <v>60.250509723497359</v>
      </c>
      <c r="O413">
        <f>VLOOKUP($B413,'2011B4'!$B:$U,14,FALSE)</f>
        <v>39.749490276502641</v>
      </c>
      <c r="P413">
        <f>VLOOKUP($B413,'2011B4'!$B:$U,15,FALSE)</f>
        <v>78.158795264042723</v>
      </c>
      <c r="Q413">
        <f>VLOOKUP($B413,'2011B4'!$B:$U,16,FALSE)</f>
        <v>4.5976463293946512</v>
      </c>
      <c r="R413">
        <f>VLOOKUP($B413,'2011B4'!$B:$U,17,FALSE)</f>
        <v>4.1081925383633999</v>
      </c>
      <c r="S413">
        <f>VLOOKUP($B413,'2011B4'!$B:$U,18,FALSE)</f>
        <v>2.2982269968641571</v>
      </c>
      <c r="T413">
        <f>VLOOKUP($B413,'2011B4'!$B:$U,19,FALSE)</f>
        <v>10.837138871335059</v>
      </c>
      <c r="U413">
        <f>VLOOKUP($B413,'2011B4'!$B:$U,20,FALSE)</f>
        <v>21.841204735957266</v>
      </c>
      <c r="V413">
        <f>VLOOKUP($B413,'2001B4'!$E:$W,3,FALSE)</f>
        <v>706591</v>
      </c>
      <c r="W413">
        <f>VLOOKUP($B413,'2001B4'!$E:$W,4,FALSE)</f>
        <v>352524</v>
      </c>
      <c r="X413">
        <f>VLOOKUP($B413,'2001B4'!$E:$W,5,FALSE)</f>
        <v>354067</v>
      </c>
      <c r="Y413">
        <f>VLOOKUP($B413,'2001B4'!$E:$W,6,FALSE)</f>
        <v>268630</v>
      </c>
      <c r="Z413">
        <f>VLOOKUP($B413,'2001B4'!$E:$W,7,FALSE)</f>
        <v>164298</v>
      </c>
      <c r="AA413">
        <f>VLOOKUP($B413,'2001B4'!$E:$W,8,FALSE)</f>
        <v>104332</v>
      </c>
      <c r="AB413">
        <f>VLOOKUP($B413,'2001B4'!$E:$W,9,FALSE)</f>
        <v>38.017750013798647</v>
      </c>
      <c r="AC413">
        <f>VLOOKUP($B413,'2001B4'!$E:$W,10,FALSE)</f>
        <v>46.606188514824524</v>
      </c>
      <c r="AD413">
        <f>VLOOKUP($B413,'2001B4'!$E:$W,11,FALSE)</f>
        <v>29.466739345943001</v>
      </c>
      <c r="AE413">
        <f>VLOOKUP($B413,'2001B4'!$E:$W,12,FALSE)</f>
        <v>61.161448832967281</v>
      </c>
      <c r="AF413">
        <f>VLOOKUP($B413,'2001B4'!$E:$W,13,FALSE)</f>
        <v>38.838551167032719</v>
      </c>
      <c r="AG413">
        <f>VLOOKUP($B413,'2001B4'!$E:$W,14,FALSE)</f>
        <v>77.665190038342701</v>
      </c>
      <c r="AH413">
        <f>VLOOKUP($B413,'2001B4'!$E:$W,15,FALSE)</f>
        <v>6.7725123776197744</v>
      </c>
      <c r="AI413">
        <f>VLOOKUP($B413,'2001B4'!$E:$W,16,FALSE)</f>
        <v>4.8352752857089678</v>
      </c>
      <c r="AJ413">
        <f>VLOOKUP($B413,'2001B4'!$E:$W,17,FALSE)</f>
        <v>1.4328258199009791</v>
      </c>
      <c r="AK413">
        <f>VLOOKUP($B413,'2001B4'!$E:$W,18,FALSE)</f>
        <v>9.2941964784275761</v>
      </c>
      <c r="AL413">
        <f>VLOOKUP($B413,'2001B4'!$E:$W,19,FALSE)</f>
        <v>22.334809961657299</v>
      </c>
      <c r="AN413">
        <f t="shared" si="36"/>
        <v>3.9282326989689764</v>
      </c>
      <c r="AO413">
        <f t="shared" si="37"/>
        <v>4.1923849853526534</v>
      </c>
      <c r="AP413">
        <f t="shared" si="38"/>
        <v>3.7144771244813022</v>
      </c>
      <c r="AQ413">
        <f>O413-AF413</f>
        <v>0.91093910946992196</v>
      </c>
      <c r="AR413">
        <f>P413-AG413</f>
        <v>0.49360522570002274</v>
      </c>
      <c r="AS413">
        <f>Q413-AH413</f>
        <v>-2.1748660482251232</v>
      </c>
      <c r="AT413">
        <f>R413-AI413</f>
        <v>-0.72708274734556788</v>
      </c>
      <c r="AU413">
        <f>S413-AJ413</f>
        <v>0.86540117696317798</v>
      </c>
      <c r="AV413">
        <f>T413-AK413</f>
        <v>1.5429423929074826</v>
      </c>
    </row>
    <row r="414" spans="1:48" x14ac:dyDescent="0.25">
      <c r="A414" t="s">
        <v>3038</v>
      </c>
      <c r="B414">
        <v>413</v>
      </c>
      <c r="C414" t="s">
        <v>472</v>
      </c>
      <c r="D414">
        <f>VLOOKUP($B414,'2011B4'!$B:$U,3,FALSE)</f>
        <v>0</v>
      </c>
      <c r="E414">
        <f>VLOOKUP($B414,'2011B4'!$B:$U,4,FALSE)</f>
        <v>748941</v>
      </c>
      <c r="F414">
        <f>VLOOKUP($B414,'2011B4'!$B:$U,5,FALSE)</f>
        <v>373338</v>
      </c>
      <c r="G414">
        <f>VLOOKUP($B414,'2011B4'!$B:$U,6,FALSE)</f>
        <v>375603</v>
      </c>
      <c r="H414">
        <f>VLOOKUP($B414,'2011B4'!$B:$U,7,FALSE)</f>
        <v>285210</v>
      </c>
      <c r="I414">
        <f>VLOOKUP($B414,'2011B4'!$B:$U,8,FALSE)</f>
        <v>179632</v>
      </c>
      <c r="J414">
        <f>VLOOKUP($B414,'2011B4'!$B:$U,9,FALSE)</f>
        <v>105578</v>
      </c>
      <c r="K414">
        <f>VLOOKUP($B414,'2011B4'!$B:$U,10,FALSE)</f>
        <v>38.081771461303362</v>
      </c>
      <c r="L414">
        <f>VLOOKUP($B414,'2011B4'!$B:$U,11,FALSE)</f>
        <v>48.115112846803697</v>
      </c>
      <c r="M414">
        <f>VLOOKUP($B414,'2011B4'!$B:$U,12,FALSE)</f>
        <v>28.108934167192491</v>
      </c>
      <c r="N414">
        <f>VLOOKUP($B414,'2011B4'!$B:$U,13,FALSE)</f>
        <v>62.982363872234494</v>
      </c>
      <c r="O414">
        <f>VLOOKUP($B414,'2011B4'!$B:$U,14,FALSE)</f>
        <v>37.017636127765506</v>
      </c>
      <c r="P414">
        <f>VLOOKUP($B414,'2011B4'!$B:$U,15,FALSE)</f>
        <v>81.171768170821494</v>
      </c>
      <c r="Q414">
        <f>VLOOKUP($B414,'2011B4'!$B:$U,16,FALSE)</f>
        <v>2.5083271975035935</v>
      </c>
      <c r="R414">
        <f>VLOOKUP($B414,'2011B4'!$B:$U,17,FALSE)</f>
        <v>2.5489989832053572</v>
      </c>
      <c r="S414">
        <f>VLOOKUP($B414,'2011B4'!$B:$U,18,FALSE)</f>
        <v>1.6983976718908875</v>
      </c>
      <c r="T414">
        <f>VLOOKUP($B414,'2011B4'!$B:$U,19,FALSE)</f>
        <v>12.072507976578661</v>
      </c>
      <c r="U414">
        <f>VLOOKUP($B414,'2011B4'!$B:$U,20,FALSE)</f>
        <v>18.828231829178499</v>
      </c>
      <c r="V414">
        <f>VLOOKUP($B414,'2001B4'!$E:$W,3,FALSE)</f>
        <v>1306673</v>
      </c>
      <c r="W414">
        <f>VLOOKUP($B414,'2001B4'!$E:$W,4,FALSE)</f>
        <v>649801</v>
      </c>
      <c r="X414">
        <f>VLOOKUP($B414,'2001B4'!$E:$W,5,FALSE)</f>
        <v>656872</v>
      </c>
      <c r="Y414">
        <f>VLOOKUP($B414,'2001B4'!$E:$W,6,FALSE)</f>
        <v>405743</v>
      </c>
      <c r="Z414">
        <f>VLOOKUP($B414,'2001B4'!$E:$W,7,FALSE)</f>
        <v>296651</v>
      </c>
      <c r="AA414">
        <f>VLOOKUP($B414,'2001B4'!$E:$W,8,FALSE)</f>
        <v>109092</v>
      </c>
      <c r="AB414">
        <f>VLOOKUP($B414,'2001B4'!$E:$W,9,FALSE)</f>
        <v>31.051609698830539</v>
      </c>
      <c r="AC414">
        <f>VLOOKUP($B414,'2001B4'!$E:$W,10,FALSE)</f>
        <v>45.652592101274081</v>
      </c>
      <c r="AD414">
        <f>VLOOKUP($B414,'2001B4'!$E:$W,11,FALSE)</f>
        <v>16.607801824404145</v>
      </c>
      <c r="AE414">
        <f>VLOOKUP($B414,'2001B4'!$E:$W,12,FALSE)</f>
        <v>73.113029676420794</v>
      </c>
      <c r="AF414">
        <f>VLOOKUP($B414,'2001B4'!$E:$W,13,FALSE)</f>
        <v>26.886970323579213</v>
      </c>
      <c r="AG414">
        <f>VLOOKUP($B414,'2001B4'!$E:$W,14,FALSE)</f>
        <v>80.134469356218105</v>
      </c>
      <c r="AH414">
        <f>VLOOKUP($B414,'2001B4'!$E:$W,15,FALSE)</f>
        <v>4.1279824913800116</v>
      </c>
      <c r="AI414">
        <f>VLOOKUP($B414,'2001B4'!$E:$W,16,FALSE)</f>
        <v>3.3728246698032991</v>
      </c>
      <c r="AJ414">
        <f>VLOOKUP($B414,'2001B4'!$E:$W,17,FALSE)</f>
        <v>1.7981825934150435</v>
      </c>
      <c r="AK414">
        <f>VLOOKUP($B414,'2001B4'!$E:$W,18,FALSE)</f>
        <v>10.566540889183548</v>
      </c>
      <c r="AL414">
        <f>VLOOKUP($B414,'2001B4'!$E:$W,19,FALSE)</f>
        <v>19.865530643781895</v>
      </c>
      <c r="AN414">
        <f t="shared" si="36"/>
        <v>7.0301617624728223</v>
      </c>
      <c r="AO414">
        <f t="shared" si="37"/>
        <v>2.4625207455296163</v>
      </c>
      <c r="AP414">
        <f t="shared" si="38"/>
        <v>11.501132342788345</v>
      </c>
      <c r="AQ414">
        <f>O414-AF414</f>
        <v>10.130665804186293</v>
      </c>
      <c r="AR414">
        <f>P414-AG414</f>
        <v>1.037298814603389</v>
      </c>
      <c r="AS414">
        <f>Q414-AH414</f>
        <v>-1.6196552938764182</v>
      </c>
      <c r="AT414">
        <f>R414-AI414</f>
        <v>-0.82382568659794186</v>
      </c>
      <c r="AU414">
        <f>S414-AJ414</f>
        <v>-9.9784921524155967E-2</v>
      </c>
      <c r="AV414">
        <f>T414-AK414</f>
        <v>1.5059670873951134</v>
      </c>
    </row>
    <row r="415" spans="1:48" x14ac:dyDescent="0.25">
      <c r="A415" t="s">
        <v>1988</v>
      </c>
      <c r="B415">
        <v>414</v>
      </c>
      <c r="C415" t="s">
        <v>473</v>
      </c>
      <c r="D415" t="str">
        <f>VLOOKUP($B415,'2011B4'!$B:$U,3,FALSE)</f>
        <v>Y</v>
      </c>
      <c r="E415">
        <f>VLOOKUP($B415,'2011B4'!$B:$U,4,FALSE)</f>
        <v>1413199</v>
      </c>
      <c r="F415">
        <f>VLOOKUP($B415,'2011B4'!$B:$U,5,FALSE)</f>
        <v>698487</v>
      </c>
      <c r="G415">
        <f>VLOOKUP($B415,'2011B4'!$B:$U,6,FALSE)</f>
        <v>714712</v>
      </c>
      <c r="H415">
        <f>VLOOKUP($B415,'2011B4'!$B:$U,7,FALSE)</f>
        <v>395476</v>
      </c>
      <c r="I415">
        <f>VLOOKUP($B415,'2011B4'!$B:$U,8,FALSE)</f>
        <v>288964</v>
      </c>
      <c r="J415">
        <f>VLOOKUP($B415,'2011B4'!$B:$U,9,FALSE)</f>
        <v>106512</v>
      </c>
      <c r="K415">
        <f>VLOOKUP($B415,'2011B4'!$B:$U,10,FALSE)</f>
        <v>27.984452295819629</v>
      </c>
      <c r="L415">
        <f>VLOOKUP($B415,'2011B4'!$B:$U,11,FALSE)</f>
        <v>41.369989706322379</v>
      </c>
      <c r="M415">
        <f>VLOOKUP($B415,'2011B4'!$B:$U,12,FALSE)</f>
        <v>14.902786017304873</v>
      </c>
      <c r="N415">
        <f>VLOOKUP($B415,'2011B4'!$B:$U,13,FALSE)</f>
        <v>73.067392205848151</v>
      </c>
      <c r="O415">
        <f>VLOOKUP($B415,'2011B4'!$B:$U,14,FALSE)</f>
        <v>26.93260779415186</v>
      </c>
      <c r="P415">
        <f>VLOOKUP($B415,'2011B4'!$B:$U,15,FALSE)</f>
        <v>71.789691409845346</v>
      </c>
      <c r="Q415">
        <f>VLOOKUP($B415,'2011B4'!$B:$U,16,FALSE)</f>
        <v>3.173138192962405</v>
      </c>
      <c r="R415">
        <f>VLOOKUP($B415,'2011B4'!$B:$U,17,FALSE)</f>
        <v>4.2171964923282328</v>
      </c>
      <c r="S415">
        <f>VLOOKUP($B415,'2011B4'!$B:$U,18,FALSE)</f>
        <v>3.4227108598246168</v>
      </c>
      <c r="T415">
        <f>VLOOKUP($B415,'2011B4'!$B:$U,19,FALSE)</f>
        <v>17.397263045039395</v>
      </c>
      <c r="U415">
        <f>VLOOKUP($B415,'2011B4'!$B:$U,20,FALSE)</f>
        <v>28.21030859015465</v>
      </c>
      <c r="V415" t="e">
        <f>VLOOKUP($B415,'2001B4'!$E:$W,3,FALSE)</f>
        <v>#N/A</v>
      </c>
      <c r="W415" t="e">
        <f>VLOOKUP($B415,'2001B4'!$E:$W,4,FALSE)</f>
        <v>#N/A</v>
      </c>
      <c r="X415" t="e">
        <f>VLOOKUP($B415,'2001B4'!$E:$W,5,FALSE)</f>
        <v>#N/A</v>
      </c>
      <c r="Y415" t="e">
        <f>VLOOKUP($B415,'2001B4'!$E:$W,6,FALSE)</f>
        <v>#N/A</v>
      </c>
      <c r="Z415" t="e">
        <f>VLOOKUP($B415,'2001B4'!$E:$W,7,FALSE)</f>
        <v>#N/A</v>
      </c>
      <c r="AA415" t="e">
        <f>VLOOKUP($B415,'2001B4'!$E:$W,8,FALSE)</f>
        <v>#N/A</v>
      </c>
      <c r="AB415" t="e">
        <f>VLOOKUP($B415,'2001B4'!$E:$W,9,FALSE)</f>
        <v>#N/A</v>
      </c>
      <c r="AC415" t="e">
        <f>VLOOKUP($B415,'2001B4'!$E:$W,10,FALSE)</f>
        <v>#N/A</v>
      </c>
      <c r="AD415" t="e">
        <f>VLOOKUP($B415,'2001B4'!$E:$W,11,FALSE)</f>
        <v>#N/A</v>
      </c>
      <c r="AE415" t="e">
        <f>VLOOKUP($B415,'2001B4'!$E:$W,12,FALSE)</f>
        <v>#N/A</v>
      </c>
      <c r="AF415" t="e">
        <f>VLOOKUP($B415,'2001B4'!$E:$W,13,FALSE)</f>
        <v>#N/A</v>
      </c>
      <c r="AG415" t="e">
        <f>VLOOKUP($B415,'2001B4'!$E:$W,14,FALSE)</f>
        <v>#N/A</v>
      </c>
      <c r="AH415" t="e">
        <f>VLOOKUP($B415,'2001B4'!$E:$W,15,FALSE)</f>
        <v>#N/A</v>
      </c>
      <c r="AI415" t="e">
        <f>VLOOKUP($B415,'2001B4'!$E:$W,16,FALSE)</f>
        <v>#N/A</v>
      </c>
      <c r="AJ415" t="e">
        <f>VLOOKUP($B415,'2001B4'!$E:$W,17,FALSE)</f>
        <v>#N/A</v>
      </c>
      <c r="AK415" t="e">
        <f>VLOOKUP($B415,'2001B4'!$E:$W,18,FALSE)</f>
        <v>#N/A</v>
      </c>
      <c r="AL415" t="e">
        <f>VLOOKUP($B415,'2001B4'!$E:$W,19,FALSE)</f>
        <v>#N/A</v>
      </c>
      <c r="AN415">
        <f>DistrictMath!J$205</f>
        <v>-2.8786124592603883</v>
      </c>
      <c r="AO415">
        <f>DistrictMath!K$205</f>
        <v>-4.440686159101972</v>
      </c>
      <c r="AP415">
        <f>DistrictMath!L$205</f>
        <v>-1.2104677159837429</v>
      </c>
      <c r="AQ415">
        <f>DistrictMath!N$205</f>
        <v>0.7180962772636974</v>
      </c>
      <c r="AR415">
        <f>DistrictMath!O$205</f>
        <v>-7.8604413994058007</v>
      </c>
      <c r="AS415">
        <f>DistrictMath!P$205</f>
        <v>-1.1106031911231158</v>
      </c>
      <c r="AT415">
        <f>DistrictMath!Q$205</f>
        <v>0.6469955947716346</v>
      </c>
      <c r="AU415">
        <f>DistrictMath!R$205</f>
        <v>1.5087755262196354</v>
      </c>
      <c r="AV415">
        <f>DistrictMath!S$205</f>
        <v>6.815273469537642</v>
      </c>
    </row>
    <row r="416" spans="1:48" x14ac:dyDescent="0.25">
      <c r="A416" t="s">
        <v>3039</v>
      </c>
      <c r="B416">
        <v>415</v>
      </c>
      <c r="C416" t="s">
        <v>474</v>
      </c>
      <c r="D416" t="str">
        <f>VLOOKUP($B416,'2011B4'!$B:$U,3,FALSE)</f>
        <v>Y</v>
      </c>
      <c r="E416">
        <f>VLOOKUP($B416,'2011B4'!$B:$U,4,FALSE)</f>
        <v>139820</v>
      </c>
      <c r="F416">
        <f>VLOOKUP($B416,'2011B4'!$B:$U,5,FALSE)</f>
        <v>70104</v>
      </c>
      <c r="G416">
        <f>VLOOKUP($B416,'2011B4'!$B:$U,6,FALSE)</f>
        <v>69716</v>
      </c>
      <c r="H416">
        <f>VLOOKUP($B416,'2011B4'!$B:$U,7,FALSE)</f>
        <v>42056</v>
      </c>
      <c r="I416">
        <f>VLOOKUP($B416,'2011B4'!$B:$U,8,FALSE)</f>
        <v>27787</v>
      </c>
      <c r="J416">
        <f>VLOOKUP($B416,'2011B4'!$B:$U,9,FALSE)</f>
        <v>14269</v>
      </c>
      <c r="K416">
        <f>VLOOKUP($B416,'2011B4'!$B:$U,10,FALSE)</f>
        <v>30.078672579030179</v>
      </c>
      <c r="L416">
        <f>VLOOKUP($B416,'2011B4'!$B:$U,11,FALSE)</f>
        <v>39.636825288143328</v>
      </c>
      <c r="M416">
        <f>VLOOKUP($B416,'2011B4'!$B:$U,12,FALSE)</f>
        <v>20.467324573985884</v>
      </c>
      <c r="N416">
        <f>VLOOKUP($B416,'2011B4'!$B:$U,13,FALSE)</f>
        <v>66.071428571428569</v>
      </c>
      <c r="O416">
        <f>VLOOKUP($B416,'2011B4'!$B:$U,14,FALSE)</f>
        <v>33.928571428571431</v>
      </c>
      <c r="P416">
        <f>VLOOKUP($B416,'2011B4'!$B:$U,15,FALSE)</f>
        <v>76.8285143618033</v>
      </c>
      <c r="Q416">
        <f>VLOOKUP($B416,'2011B4'!$B:$U,16,FALSE)</f>
        <v>1.5526916492295988</v>
      </c>
      <c r="R416">
        <f>VLOOKUP($B416,'2011B4'!$B:$U,17,FALSE)</f>
        <v>2.1637816245006656</v>
      </c>
      <c r="S416">
        <f>VLOOKUP($B416,'2011B4'!$B:$U,18,FALSE)</f>
        <v>2.218470610614419</v>
      </c>
      <c r="T416">
        <f>VLOOKUP($B416,'2011B4'!$B:$U,19,FALSE)</f>
        <v>17.236541753852006</v>
      </c>
      <c r="U416">
        <f>VLOOKUP($B416,'2011B4'!$B:$U,20,FALSE)</f>
        <v>23.171485638196689</v>
      </c>
      <c r="V416" t="e">
        <f>VLOOKUP($B416,'2001B4'!$E:$W,3,FALSE)</f>
        <v>#N/A</v>
      </c>
      <c r="W416" t="e">
        <f>VLOOKUP($B416,'2001B4'!$E:$W,4,FALSE)</f>
        <v>#N/A</v>
      </c>
      <c r="X416" t="e">
        <f>VLOOKUP($B416,'2001B4'!$E:$W,5,FALSE)</f>
        <v>#N/A</v>
      </c>
      <c r="Y416" t="e">
        <f>VLOOKUP($B416,'2001B4'!$E:$W,6,FALSE)</f>
        <v>#N/A</v>
      </c>
      <c r="Z416" t="e">
        <f>VLOOKUP($B416,'2001B4'!$E:$W,7,FALSE)</f>
        <v>#N/A</v>
      </c>
      <c r="AA416" t="e">
        <f>VLOOKUP($B416,'2001B4'!$E:$W,8,FALSE)</f>
        <v>#N/A</v>
      </c>
      <c r="AB416" t="e">
        <f>VLOOKUP($B416,'2001B4'!$E:$W,9,FALSE)</f>
        <v>#N/A</v>
      </c>
      <c r="AC416" t="e">
        <f>VLOOKUP($B416,'2001B4'!$E:$W,10,FALSE)</f>
        <v>#N/A</v>
      </c>
      <c r="AD416" t="e">
        <f>VLOOKUP($B416,'2001B4'!$E:$W,11,FALSE)</f>
        <v>#N/A</v>
      </c>
      <c r="AE416" t="e">
        <f>VLOOKUP($B416,'2001B4'!$E:$W,12,FALSE)</f>
        <v>#N/A</v>
      </c>
      <c r="AF416" t="e">
        <f>VLOOKUP($B416,'2001B4'!$E:$W,13,FALSE)</f>
        <v>#N/A</v>
      </c>
      <c r="AG416" t="e">
        <f>VLOOKUP($B416,'2001B4'!$E:$W,14,FALSE)</f>
        <v>#N/A</v>
      </c>
      <c r="AH416" t="e">
        <f>VLOOKUP($B416,'2001B4'!$E:$W,15,FALSE)</f>
        <v>#N/A</v>
      </c>
      <c r="AI416" t="e">
        <f>VLOOKUP($B416,'2001B4'!$E:$W,16,FALSE)</f>
        <v>#N/A</v>
      </c>
      <c r="AJ416" t="e">
        <f>VLOOKUP($B416,'2001B4'!$E:$W,17,FALSE)</f>
        <v>#N/A</v>
      </c>
      <c r="AK416" t="e">
        <f>VLOOKUP($B416,'2001B4'!$E:$W,18,FALSE)</f>
        <v>#N/A</v>
      </c>
      <c r="AL416" t="e">
        <f>VLOOKUP($B416,'2001B4'!$E:$W,19,FALSE)</f>
        <v>#N/A</v>
      </c>
      <c r="AN416">
        <f>DistrictMath!J$205</f>
        <v>-2.8786124592603883</v>
      </c>
      <c r="AO416">
        <f>DistrictMath!K$205</f>
        <v>-4.440686159101972</v>
      </c>
      <c r="AP416">
        <f>DistrictMath!L$205</f>
        <v>-1.2104677159837429</v>
      </c>
      <c r="AQ416">
        <f>DistrictMath!N$205</f>
        <v>0.7180962772636974</v>
      </c>
      <c r="AR416">
        <f>DistrictMath!O$205</f>
        <v>-7.8604413994058007</v>
      </c>
      <c r="AS416">
        <f>DistrictMath!P$205</f>
        <v>-1.1106031911231158</v>
      </c>
      <c r="AT416">
        <f>DistrictMath!Q$205</f>
        <v>0.6469955947716346</v>
      </c>
      <c r="AU416">
        <f>DistrictMath!R$205</f>
        <v>1.5087755262196354</v>
      </c>
      <c r="AV416">
        <f>DistrictMath!S$205</f>
        <v>6.815273469537642</v>
      </c>
    </row>
    <row r="417" spans="1:48" x14ac:dyDescent="0.25">
      <c r="A417" t="s">
        <v>3040</v>
      </c>
      <c r="B417">
        <v>416</v>
      </c>
      <c r="C417" t="s">
        <v>475</v>
      </c>
      <c r="D417" t="str">
        <f>VLOOKUP($B417,'2011B4'!$B:$U,3,FALSE)</f>
        <v>Y</v>
      </c>
      <c r="E417">
        <f>VLOOKUP($B417,'2011B4'!$B:$U,4,FALSE)</f>
        <v>533638</v>
      </c>
      <c r="F417">
        <f>VLOOKUP($B417,'2011B4'!$B:$U,5,FALSE)</f>
        <v>264142</v>
      </c>
      <c r="G417">
        <f>VLOOKUP($B417,'2011B4'!$B:$U,6,FALSE)</f>
        <v>269496</v>
      </c>
      <c r="H417">
        <f>VLOOKUP($B417,'2011B4'!$B:$U,7,FALSE)</f>
        <v>183574</v>
      </c>
      <c r="I417">
        <f>VLOOKUP($B417,'2011B4'!$B:$U,8,FALSE)</f>
        <v>118950</v>
      </c>
      <c r="J417">
        <f>VLOOKUP($B417,'2011B4'!$B:$U,9,FALSE)</f>
        <v>64624</v>
      </c>
      <c r="K417">
        <f>VLOOKUP($B417,'2011B4'!$B:$U,10,FALSE)</f>
        <v>34.400473729382092</v>
      </c>
      <c r="L417">
        <f>VLOOKUP($B417,'2011B4'!$B:$U,11,FALSE)</f>
        <v>45.032596103610942</v>
      </c>
      <c r="M417">
        <f>VLOOKUP($B417,'2011B4'!$B:$U,12,FALSE)</f>
        <v>23.979576691305251</v>
      </c>
      <c r="N417">
        <f>VLOOKUP($B417,'2011B4'!$B:$U,13,FALSE)</f>
        <v>64.796757710786935</v>
      </c>
      <c r="O417">
        <f>VLOOKUP($B417,'2011B4'!$B:$U,14,FALSE)</f>
        <v>35.203242289213073</v>
      </c>
      <c r="P417">
        <f>VLOOKUP($B417,'2011B4'!$B:$U,15,FALSE)</f>
        <v>76.796278340069946</v>
      </c>
      <c r="Q417">
        <f>VLOOKUP($B417,'2011B4'!$B:$U,16,FALSE)</f>
        <v>3.5190168542386173</v>
      </c>
      <c r="R417">
        <f>VLOOKUP($B417,'2011B4'!$B:$U,17,FALSE)</f>
        <v>2.3342085480514672</v>
      </c>
      <c r="S417">
        <f>VLOOKUP($B417,'2011B4'!$B:$U,18,FALSE)</f>
        <v>3.2406549947160275</v>
      </c>
      <c r="T417">
        <f>VLOOKUP($B417,'2011B4'!$B:$U,19,FALSE)</f>
        <v>14.109841262923943</v>
      </c>
      <c r="U417">
        <f>VLOOKUP($B417,'2011B4'!$B:$U,20,FALSE)</f>
        <v>23.203721659930054</v>
      </c>
      <c r="V417" t="e">
        <f>VLOOKUP($B417,'2001B4'!$E:$W,3,FALSE)</f>
        <v>#N/A</v>
      </c>
      <c r="W417" t="e">
        <f>VLOOKUP($B417,'2001B4'!$E:$W,4,FALSE)</f>
        <v>#N/A</v>
      </c>
      <c r="X417" t="e">
        <f>VLOOKUP($B417,'2001B4'!$E:$W,5,FALSE)</f>
        <v>#N/A</v>
      </c>
      <c r="Y417" t="e">
        <f>VLOOKUP($B417,'2001B4'!$E:$W,6,FALSE)</f>
        <v>#N/A</v>
      </c>
      <c r="Z417" t="e">
        <f>VLOOKUP($B417,'2001B4'!$E:$W,7,FALSE)</f>
        <v>#N/A</v>
      </c>
      <c r="AA417" t="e">
        <f>VLOOKUP($B417,'2001B4'!$E:$W,8,FALSE)</f>
        <v>#N/A</v>
      </c>
      <c r="AB417" t="e">
        <f>VLOOKUP($B417,'2001B4'!$E:$W,9,FALSE)</f>
        <v>#N/A</v>
      </c>
      <c r="AC417" t="e">
        <f>VLOOKUP($B417,'2001B4'!$E:$W,10,FALSE)</f>
        <v>#N/A</v>
      </c>
      <c r="AD417" t="e">
        <f>VLOOKUP($B417,'2001B4'!$E:$W,11,FALSE)</f>
        <v>#N/A</v>
      </c>
      <c r="AE417" t="e">
        <f>VLOOKUP($B417,'2001B4'!$E:$W,12,FALSE)</f>
        <v>#N/A</v>
      </c>
      <c r="AF417" t="e">
        <f>VLOOKUP($B417,'2001B4'!$E:$W,13,FALSE)</f>
        <v>#N/A</v>
      </c>
      <c r="AG417" t="e">
        <f>VLOOKUP($B417,'2001B4'!$E:$W,14,FALSE)</f>
        <v>#N/A</v>
      </c>
      <c r="AH417" t="e">
        <f>VLOOKUP($B417,'2001B4'!$E:$W,15,FALSE)</f>
        <v>#N/A</v>
      </c>
      <c r="AI417" t="e">
        <f>VLOOKUP($B417,'2001B4'!$E:$W,16,FALSE)</f>
        <v>#N/A</v>
      </c>
      <c r="AJ417" t="e">
        <f>VLOOKUP($B417,'2001B4'!$E:$W,17,FALSE)</f>
        <v>#N/A</v>
      </c>
      <c r="AK417" t="e">
        <f>VLOOKUP($B417,'2001B4'!$E:$W,18,FALSE)</f>
        <v>#N/A</v>
      </c>
      <c r="AL417" t="e">
        <f>VLOOKUP($B417,'2001B4'!$E:$W,19,FALSE)</f>
        <v>#N/A</v>
      </c>
      <c r="AN417">
        <f>DistrictMath!J$211</f>
        <v>-7.1778405229989133</v>
      </c>
      <c r="AO417">
        <f>DistrictMath!K$211</f>
        <v>-7.5137333857685746</v>
      </c>
      <c r="AP417">
        <f>DistrictMath!L$211</f>
        <v>-6.9174627344706714</v>
      </c>
      <c r="AQ417">
        <f>DistrictMath!N$211</f>
        <v>-2.5394956328419624</v>
      </c>
      <c r="AR417">
        <f>DistrictMath!O$211</f>
        <v>-10.805766296795014</v>
      </c>
      <c r="AS417">
        <f>DistrictMath!P$211</f>
        <v>-4.3041792951545421E-2</v>
      </c>
      <c r="AT417">
        <f>DistrictMath!Q$211</f>
        <v>0.6021612699381993</v>
      </c>
      <c r="AU417">
        <f>DistrictMath!R$211</f>
        <v>1.11363395153865</v>
      </c>
      <c r="AV417">
        <f>DistrictMath!S$211</f>
        <v>9.1330128682697094</v>
      </c>
    </row>
    <row r="418" spans="1:48" x14ac:dyDescent="0.25">
      <c r="A418" t="s">
        <v>2199</v>
      </c>
      <c r="B418">
        <v>417</v>
      </c>
      <c r="C418" t="s">
        <v>476</v>
      </c>
      <c r="D418" t="str">
        <f>VLOOKUP($B418,'2011B4'!$B:$U,3,FALSE)</f>
        <v>Y</v>
      </c>
      <c r="E418">
        <f>VLOOKUP($B418,'2011B4'!$B:$U,4,FALSE)</f>
        <v>255230</v>
      </c>
      <c r="F418">
        <f>VLOOKUP($B418,'2011B4'!$B:$U,5,FALSE)</f>
        <v>128663</v>
      </c>
      <c r="G418">
        <f>VLOOKUP($B418,'2011B4'!$B:$U,6,FALSE)</f>
        <v>126567</v>
      </c>
      <c r="H418">
        <f>VLOOKUP($B418,'2011B4'!$B:$U,7,FALSE)</f>
        <v>69338</v>
      </c>
      <c r="I418">
        <f>VLOOKUP($B418,'2011B4'!$B:$U,8,FALSE)</f>
        <v>44783</v>
      </c>
      <c r="J418">
        <f>VLOOKUP($B418,'2011B4'!$B:$U,9,FALSE)</f>
        <v>24555</v>
      </c>
      <c r="K418">
        <f>VLOOKUP($B418,'2011B4'!$B:$U,10,FALSE)</f>
        <v>27.166869098460211</v>
      </c>
      <c r="L418">
        <f>VLOOKUP($B418,'2011B4'!$B:$U,11,FALSE)</f>
        <v>34.806432307656436</v>
      </c>
      <c r="M418">
        <f>VLOOKUP($B418,'2011B4'!$B:$U,12,FALSE)</f>
        <v>19.40079167555524</v>
      </c>
      <c r="N418">
        <f>VLOOKUP($B418,'2011B4'!$B:$U,13,FALSE)</f>
        <v>64.586518215120137</v>
      </c>
      <c r="O418">
        <f>VLOOKUP($B418,'2011B4'!$B:$U,14,FALSE)</f>
        <v>35.413481784879863</v>
      </c>
      <c r="P418">
        <f>VLOOKUP($B418,'2011B4'!$B:$U,15,FALSE)</f>
        <v>78.271654792465895</v>
      </c>
      <c r="Q418">
        <f>VLOOKUP($B418,'2011B4'!$B:$U,16,FALSE)</f>
        <v>0.8379243704750643</v>
      </c>
      <c r="R418">
        <f>VLOOKUP($B418,'2011B4'!$B:$U,17,FALSE)</f>
        <v>1.0528137529204766</v>
      </c>
      <c r="S418">
        <f>VLOOKUP($B418,'2011B4'!$B:$U,18,FALSE)</f>
        <v>0.8855173209495516</v>
      </c>
      <c r="T418">
        <f>VLOOKUP($B418,'2011B4'!$B:$U,19,FALSE)</f>
        <v>18.952089763189019</v>
      </c>
      <c r="U418">
        <f>VLOOKUP($B418,'2011B4'!$B:$U,20,FALSE)</f>
        <v>21.728345207534112</v>
      </c>
      <c r="V418" t="e">
        <f>VLOOKUP($B418,'2001B4'!$E:$W,3,FALSE)</f>
        <v>#N/A</v>
      </c>
      <c r="W418" t="e">
        <f>VLOOKUP($B418,'2001B4'!$E:$W,4,FALSE)</f>
        <v>#N/A</v>
      </c>
      <c r="X418" t="e">
        <f>VLOOKUP($B418,'2001B4'!$E:$W,5,FALSE)</f>
        <v>#N/A</v>
      </c>
      <c r="Y418" t="e">
        <f>VLOOKUP($B418,'2001B4'!$E:$W,6,FALSE)</f>
        <v>#N/A</v>
      </c>
      <c r="Z418" t="e">
        <f>VLOOKUP($B418,'2001B4'!$E:$W,7,FALSE)</f>
        <v>#N/A</v>
      </c>
      <c r="AA418" t="e">
        <f>VLOOKUP($B418,'2001B4'!$E:$W,8,FALSE)</f>
        <v>#N/A</v>
      </c>
      <c r="AB418" t="e">
        <f>VLOOKUP($B418,'2001B4'!$E:$W,9,FALSE)</f>
        <v>#N/A</v>
      </c>
      <c r="AC418" t="e">
        <f>VLOOKUP($B418,'2001B4'!$E:$W,10,FALSE)</f>
        <v>#N/A</v>
      </c>
      <c r="AD418" t="e">
        <f>VLOOKUP($B418,'2001B4'!$E:$W,11,FALSE)</f>
        <v>#N/A</v>
      </c>
      <c r="AE418" t="e">
        <f>VLOOKUP($B418,'2001B4'!$E:$W,12,FALSE)</f>
        <v>#N/A</v>
      </c>
      <c r="AF418" t="e">
        <f>VLOOKUP($B418,'2001B4'!$E:$W,13,FALSE)</f>
        <v>#N/A</v>
      </c>
      <c r="AG418" t="e">
        <f>VLOOKUP($B418,'2001B4'!$E:$W,14,FALSE)</f>
        <v>#N/A</v>
      </c>
      <c r="AH418" t="e">
        <f>VLOOKUP($B418,'2001B4'!$E:$W,15,FALSE)</f>
        <v>#N/A</v>
      </c>
      <c r="AI418" t="e">
        <f>VLOOKUP($B418,'2001B4'!$E:$W,16,FALSE)</f>
        <v>#N/A</v>
      </c>
      <c r="AJ418" t="e">
        <f>VLOOKUP($B418,'2001B4'!$E:$W,17,FALSE)</f>
        <v>#N/A</v>
      </c>
      <c r="AK418" t="e">
        <f>VLOOKUP($B418,'2001B4'!$E:$W,18,FALSE)</f>
        <v>#N/A</v>
      </c>
      <c r="AL418" t="e">
        <f>VLOOKUP($B418,'2001B4'!$E:$W,19,FALSE)</f>
        <v>#N/A</v>
      </c>
      <c r="AN418">
        <f>DistrictMath!J$211</f>
        <v>-7.1778405229989133</v>
      </c>
      <c r="AO418">
        <f>DistrictMath!K$211</f>
        <v>-7.5137333857685746</v>
      </c>
      <c r="AP418">
        <f>DistrictMath!L$211</f>
        <v>-6.9174627344706714</v>
      </c>
      <c r="AQ418">
        <f>DistrictMath!N$211</f>
        <v>-2.5394956328419624</v>
      </c>
      <c r="AR418">
        <f>DistrictMath!O$211</f>
        <v>-10.805766296795014</v>
      </c>
      <c r="AS418">
        <f>DistrictMath!P$211</f>
        <v>-4.3041792951545421E-2</v>
      </c>
      <c r="AT418">
        <f>DistrictMath!Q$211</f>
        <v>0.6021612699381993</v>
      </c>
      <c r="AU418">
        <f>DistrictMath!R$211</f>
        <v>1.11363395153865</v>
      </c>
      <c r="AV418">
        <f>DistrictMath!S$211</f>
        <v>9.1330128682697094</v>
      </c>
    </row>
    <row r="419" spans="1:48" x14ac:dyDescent="0.25">
      <c r="A419" t="s">
        <v>2279</v>
      </c>
      <c r="B419">
        <v>418</v>
      </c>
      <c r="C419" t="s">
        <v>477</v>
      </c>
      <c r="D419">
        <f>VLOOKUP($B419,'2011B4'!$B:$U,3,FALSE)</f>
        <v>0</v>
      </c>
      <c r="E419">
        <f>VLOOKUP($B419,'2011B4'!$B:$U,4,FALSE)</f>
        <v>687861</v>
      </c>
      <c r="F419">
        <f>VLOOKUP($B419,'2011B4'!$B:$U,5,FALSE)</f>
        <v>361784</v>
      </c>
      <c r="G419">
        <f>VLOOKUP($B419,'2011B4'!$B:$U,6,FALSE)</f>
        <v>326077</v>
      </c>
      <c r="H419">
        <f>VLOOKUP($B419,'2011B4'!$B:$U,7,FALSE)</f>
        <v>196097</v>
      </c>
      <c r="I419">
        <f>VLOOKUP($B419,'2011B4'!$B:$U,8,FALSE)</f>
        <v>153137</v>
      </c>
      <c r="J419">
        <f>VLOOKUP($B419,'2011B4'!$B:$U,9,FALSE)</f>
        <v>42960</v>
      </c>
      <c r="K419">
        <f>VLOOKUP($B419,'2011B4'!$B:$U,10,FALSE)</f>
        <v>28.508230587284348</v>
      </c>
      <c r="L419">
        <f>VLOOKUP($B419,'2011B4'!$B:$U,11,FALSE)</f>
        <v>42.328295336443844</v>
      </c>
      <c r="M419">
        <f>VLOOKUP($B419,'2011B4'!$B:$U,12,FALSE)</f>
        <v>13.17480227062933</v>
      </c>
      <c r="N419">
        <f>VLOOKUP($B419,'2011B4'!$B:$U,13,FALSE)</f>
        <v>78.092474642651339</v>
      </c>
      <c r="O419">
        <f>VLOOKUP($B419,'2011B4'!$B:$U,14,FALSE)</f>
        <v>21.907525357348661</v>
      </c>
      <c r="P419">
        <f>VLOOKUP($B419,'2011B4'!$B:$U,15,FALSE)</f>
        <v>79.481073142373418</v>
      </c>
      <c r="Q419">
        <f>VLOOKUP($B419,'2011B4'!$B:$U,16,FALSE)</f>
        <v>3.2519620391948885</v>
      </c>
      <c r="R419">
        <f>VLOOKUP($B419,'2011B4'!$B:$U,17,FALSE)</f>
        <v>4.3840548300075985</v>
      </c>
      <c r="S419">
        <f>VLOOKUP($B419,'2011B4'!$B:$U,18,FALSE)</f>
        <v>3.4375844607515664</v>
      </c>
      <c r="T419">
        <f>VLOOKUP($B419,'2011B4'!$B:$U,19,FALSE)</f>
        <v>9.4453255276725301</v>
      </c>
      <c r="U419">
        <f>VLOOKUP($B419,'2011B4'!$B:$U,20,FALSE)</f>
        <v>20.518926857626582</v>
      </c>
      <c r="V419">
        <f>VLOOKUP($B419,'2001B4'!$E:$W,3,FALSE)</f>
        <v>559495</v>
      </c>
      <c r="W419">
        <f>VLOOKUP($B419,'2001B4'!$E:$W,4,FALSE)</f>
        <v>295297</v>
      </c>
      <c r="X419">
        <f>VLOOKUP($B419,'2001B4'!$E:$W,5,FALSE)</f>
        <v>264198</v>
      </c>
      <c r="Y419">
        <f>VLOOKUP($B419,'2001B4'!$E:$W,6,FALSE)</f>
        <v>150219</v>
      </c>
      <c r="Z419">
        <f>VLOOKUP($B419,'2001B4'!$E:$W,7,FALSE)</f>
        <v>126543</v>
      </c>
      <c r="AA419">
        <f>VLOOKUP($B419,'2001B4'!$E:$W,8,FALSE)</f>
        <v>23676</v>
      </c>
      <c r="AB419">
        <f>VLOOKUP($B419,'2001B4'!$E:$W,9,FALSE)</f>
        <v>26.849033503427201</v>
      </c>
      <c r="AC419">
        <f>VLOOKUP($B419,'2001B4'!$E:$W,10,FALSE)</f>
        <v>42.852788887120425</v>
      </c>
      <c r="AD419">
        <f>VLOOKUP($B419,'2001B4'!$E:$W,11,FALSE)</f>
        <v>8.9614607226398384</v>
      </c>
      <c r="AE419">
        <f>VLOOKUP($B419,'2001B4'!$E:$W,12,FALSE)</f>
        <v>84.239011043875948</v>
      </c>
      <c r="AF419">
        <f>VLOOKUP($B419,'2001B4'!$E:$W,13,FALSE)</f>
        <v>15.760988956124059</v>
      </c>
      <c r="AG419">
        <f>VLOOKUP($B419,'2001B4'!$E:$W,14,FALSE)</f>
        <v>80.072427589053305</v>
      </c>
      <c r="AH419">
        <f>VLOOKUP($B419,'2001B4'!$E:$W,15,FALSE)</f>
        <v>3.8623609530086074</v>
      </c>
      <c r="AI419">
        <f>VLOOKUP($B419,'2001B4'!$E:$W,16,FALSE)</f>
        <v>4.9747368841491424</v>
      </c>
      <c r="AJ419">
        <f>VLOOKUP($B419,'2001B4'!$E:$W,17,FALSE)</f>
        <v>2.0183864890593068</v>
      </c>
      <c r="AK419">
        <f>VLOOKUP($B419,'2001B4'!$E:$W,18,FALSE)</f>
        <v>9.0720880847296286</v>
      </c>
      <c r="AL419">
        <f>VLOOKUP($B419,'2001B4'!$E:$W,19,FALSE)</f>
        <v>19.927572410946695</v>
      </c>
      <c r="AN419">
        <f t="shared" si="36"/>
        <v>1.6591970838571477</v>
      </c>
      <c r="AO419">
        <f t="shared" si="37"/>
        <v>-0.52449355067658132</v>
      </c>
      <c r="AP419">
        <f t="shared" si="38"/>
        <v>4.2133415479894918</v>
      </c>
      <c r="AQ419">
        <f>O419-AF419</f>
        <v>6.1465364012246013</v>
      </c>
      <c r="AR419">
        <f>P419-AG419</f>
        <v>-0.59135444667988679</v>
      </c>
      <c r="AS419">
        <f>Q419-AH419</f>
        <v>-0.61039891381371891</v>
      </c>
      <c r="AT419">
        <f>R419-AI419</f>
        <v>-0.59068205414154384</v>
      </c>
      <c r="AU419">
        <f>S419-AJ419</f>
        <v>1.4191979716922596</v>
      </c>
      <c r="AV419">
        <f>T419-AK419</f>
        <v>0.37323744294290151</v>
      </c>
    </row>
    <row r="420" spans="1:48" x14ac:dyDescent="0.25">
      <c r="A420" t="s">
        <v>2281</v>
      </c>
      <c r="B420">
        <v>419</v>
      </c>
      <c r="C420" t="s">
        <v>478</v>
      </c>
      <c r="D420">
        <f>VLOOKUP($B420,'2011B4'!$B:$U,3,FALSE)</f>
        <v>0</v>
      </c>
      <c r="E420">
        <f>VLOOKUP($B420,'2011B4'!$B:$U,4,FALSE)</f>
        <v>1965970</v>
      </c>
      <c r="F420">
        <f>VLOOKUP($B420,'2011B4'!$B:$U,5,FALSE)</f>
        <v>1068417</v>
      </c>
      <c r="G420">
        <f>VLOOKUP($B420,'2011B4'!$B:$U,6,FALSE)</f>
        <v>897553</v>
      </c>
      <c r="H420">
        <f>VLOOKUP($B420,'2011B4'!$B:$U,7,FALSE)</f>
        <v>521318</v>
      </c>
      <c r="I420">
        <f>VLOOKUP($B420,'2011B4'!$B:$U,8,FALSE)</f>
        <v>449007</v>
      </c>
      <c r="J420">
        <f>VLOOKUP($B420,'2011B4'!$B:$U,9,FALSE)</f>
        <v>72311</v>
      </c>
      <c r="K420">
        <f>VLOOKUP($B420,'2011B4'!$B:$U,10,FALSE)</f>
        <v>26.517088256687536</v>
      </c>
      <c r="L420">
        <f>VLOOKUP($B420,'2011B4'!$B:$U,11,FALSE)</f>
        <v>42.025445121146518</v>
      </c>
      <c r="M420">
        <f>VLOOKUP($B420,'2011B4'!$B:$U,12,FALSE)</f>
        <v>8.0564601756108001</v>
      </c>
      <c r="N420">
        <f>VLOOKUP($B420,'2011B4'!$B:$U,13,FALSE)</f>
        <v>86.129195615727824</v>
      </c>
      <c r="O420">
        <f>VLOOKUP($B420,'2011B4'!$B:$U,14,FALSE)</f>
        <v>13.870804384272173</v>
      </c>
      <c r="P420">
        <f>VLOOKUP($B420,'2011B4'!$B:$U,15,FALSE)</f>
        <v>73.080729995895013</v>
      </c>
      <c r="Q420">
        <f>VLOOKUP($B420,'2011B4'!$B:$U,16,FALSE)</f>
        <v>4.7071077538086161</v>
      </c>
      <c r="R420">
        <f>VLOOKUP($B420,'2011B4'!$B:$U,17,FALSE)</f>
        <v>4.9204132602365549</v>
      </c>
      <c r="S420">
        <f>VLOOKUP($B420,'2011B4'!$B:$U,18,FALSE)</f>
        <v>3.6733816979271769</v>
      </c>
      <c r="T420">
        <f>VLOOKUP($B420,'2011B4'!$B:$U,19,FALSE)</f>
        <v>13.618367292132634</v>
      </c>
      <c r="U420">
        <f>VLOOKUP($B420,'2011B4'!$B:$U,20,FALSE)</f>
        <v>26.91927000410498</v>
      </c>
      <c r="V420">
        <f>VLOOKUP($B420,'2001B4'!$E:$W,3,FALSE)</f>
        <v>1592714</v>
      </c>
      <c r="W420">
        <f>VLOOKUP($B420,'2001B4'!$E:$W,4,FALSE)</f>
        <v>874089</v>
      </c>
      <c r="X420">
        <f>VLOOKUP($B420,'2001B4'!$E:$W,5,FALSE)</f>
        <v>718625</v>
      </c>
      <c r="Y420">
        <f>VLOOKUP($B420,'2001B4'!$E:$W,6,FALSE)</f>
        <v>454048</v>
      </c>
      <c r="Z420">
        <f>VLOOKUP($B420,'2001B4'!$E:$W,7,FALSE)</f>
        <v>376701</v>
      </c>
      <c r="AA420">
        <f>VLOOKUP($B420,'2001B4'!$E:$W,8,FALSE)</f>
        <v>77347</v>
      </c>
      <c r="AB420">
        <f>VLOOKUP($B420,'2001B4'!$E:$W,9,FALSE)</f>
        <v>28.507817473821412</v>
      </c>
      <c r="AC420">
        <f>VLOOKUP($B420,'2001B4'!$E:$W,10,FALSE)</f>
        <v>43.096412379059799</v>
      </c>
      <c r="AD420">
        <f>VLOOKUP($B420,'2001B4'!$E:$W,11,FALSE)</f>
        <v>10.763193598886762</v>
      </c>
      <c r="AE420">
        <f>VLOOKUP($B420,'2001B4'!$E:$W,12,FALSE)</f>
        <v>82.965016914511239</v>
      </c>
      <c r="AF420">
        <f>VLOOKUP($B420,'2001B4'!$E:$W,13,FALSE)</f>
        <v>17.034983085488758</v>
      </c>
      <c r="AG420">
        <f>VLOOKUP($B420,'2001B4'!$E:$W,14,FALSE)</f>
        <v>75.969060539854823</v>
      </c>
      <c r="AH420">
        <f>VLOOKUP($B420,'2001B4'!$E:$W,15,FALSE)</f>
        <v>4.9752449080273449</v>
      </c>
      <c r="AI420">
        <f>VLOOKUP($B420,'2001B4'!$E:$W,16,FALSE)</f>
        <v>5.376524067939954</v>
      </c>
      <c r="AJ420">
        <f>VLOOKUP($B420,'2001B4'!$E:$W,17,FALSE)</f>
        <v>2.6909049263513989</v>
      </c>
      <c r="AK420">
        <f>VLOOKUP($B420,'2001B4'!$E:$W,18,FALSE)</f>
        <v>10.988265557826486</v>
      </c>
      <c r="AL420">
        <f>VLOOKUP($B420,'2001B4'!$E:$W,19,FALSE)</f>
        <v>24.030939460145177</v>
      </c>
      <c r="AN420">
        <f t="shared" si="36"/>
        <v>-1.9907292171338753</v>
      </c>
      <c r="AO420">
        <f t="shared" si="37"/>
        <v>-1.0709672579132814</v>
      </c>
      <c r="AP420">
        <f t="shared" si="38"/>
        <v>-2.7067334232759617</v>
      </c>
      <c r="AQ420">
        <f>O420-AF420</f>
        <v>-3.164178701216585</v>
      </c>
      <c r="AR420">
        <f>P420-AG420</f>
        <v>-2.8883305439598104</v>
      </c>
      <c r="AS420">
        <f>Q420-AH420</f>
        <v>-0.26813715421872875</v>
      </c>
      <c r="AT420">
        <f>R420-AI420</f>
        <v>-0.45611080770339907</v>
      </c>
      <c r="AU420">
        <f>S420-AJ420</f>
        <v>0.98247677157577806</v>
      </c>
      <c r="AV420">
        <f>T420-AK420</f>
        <v>2.6301017343061481</v>
      </c>
    </row>
    <row r="421" spans="1:48" x14ac:dyDescent="0.25">
      <c r="A421" t="s">
        <v>2283</v>
      </c>
      <c r="B421">
        <v>420</v>
      </c>
      <c r="C421" t="s">
        <v>479</v>
      </c>
      <c r="D421">
        <f>VLOOKUP($B421,'2011B4'!$B:$U,3,FALSE)</f>
        <v>0</v>
      </c>
      <c r="E421">
        <f>VLOOKUP($B421,'2011B4'!$B:$U,4,FALSE)</f>
        <v>1703005</v>
      </c>
      <c r="F421">
        <f>VLOOKUP($B421,'2011B4'!$B:$U,5,FALSE)</f>
        <v>926843</v>
      </c>
      <c r="G421">
        <f>VLOOKUP($B421,'2011B4'!$B:$U,6,FALSE)</f>
        <v>776162</v>
      </c>
      <c r="H421">
        <f>VLOOKUP($B421,'2011B4'!$B:$U,7,FALSE)</f>
        <v>422260</v>
      </c>
      <c r="I421">
        <f>VLOOKUP($B421,'2011B4'!$B:$U,8,FALSE)</f>
        <v>388200</v>
      </c>
      <c r="J421">
        <f>VLOOKUP($B421,'2011B4'!$B:$U,9,FALSE)</f>
        <v>34060</v>
      </c>
      <c r="K421">
        <f>VLOOKUP($B421,'2011B4'!$B:$U,10,FALSE)</f>
        <v>24.794994729903905</v>
      </c>
      <c r="L421">
        <f>VLOOKUP($B421,'2011B4'!$B:$U,11,FALSE)</f>
        <v>41.884116295855932</v>
      </c>
      <c r="M421">
        <f>VLOOKUP($B421,'2011B4'!$B:$U,12,FALSE)</f>
        <v>4.3882591520842302</v>
      </c>
      <c r="N421">
        <f>VLOOKUP($B421,'2011B4'!$B:$U,13,FALSE)</f>
        <v>91.9338796002463</v>
      </c>
      <c r="O421">
        <f>VLOOKUP($B421,'2011B4'!$B:$U,14,FALSE)</f>
        <v>8.0661203997537072</v>
      </c>
      <c r="P421">
        <f>VLOOKUP($B421,'2011B4'!$B:$U,15,FALSE)</f>
        <v>76.328091697058682</v>
      </c>
      <c r="Q421">
        <f>VLOOKUP($B421,'2011B4'!$B:$U,16,FALSE)</f>
        <v>3.4260881921091269</v>
      </c>
      <c r="R421">
        <f>VLOOKUP($B421,'2011B4'!$B:$U,17,FALSE)</f>
        <v>4.4283143087197461</v>
      </c>
      <c r="S421">
        <f>VLOOKUP($B421,'2011B4'!$B:$U,18,FALSE)</f>
        <v>2.7172831904513806</v>
      </c>
      <c r="T421">
        <f>VLOOKUP($B421,'2011B4'!$B:$U,19,FALSE)</f>
        <v>13.100222611661062</v>
      </c>
      <c r="U421">
        <f>VLOOKUP($B421,'2011B4'!$B:$U,20,FALSE)</f>
        <v>23.671908302941315</v>
      </c>
      <c r="V421">
        <f>VLOOKUP($B421,'2001B4'!$E:$W,3,FALSE)</f>
        <v>1428559</v>
      </c>
      <c r="W421">
        <f>VLOOKUP($B421,'2001B4'!$E:$W,4,FALSE)</f>
        <v>780902</v>
      </c>
      <c r="X421">
        <f>VLOOKUP($B421,'2001B4'!$E:$W,5,FALSE)</f>
        <v>647657</v>
      </c>
      <c r="Y421">
        <f>VLOOKUP($B421,'2001B4'!$E:$W,6,FALSE)</f>
        <v>398180</v>
      </c>
      <c r="Z421">
        <f>VLOOKUP($B421,'2001B4'!$E:$W,7,FALSE)</f>
        <v>334531</v>
      </c>
      <c r="AA421">
        <f>VLOOKUP($B421,'2001B4'!$E:$W,8,FALSE)</f>
        <v>63649</v>
      </c>
      <c r="AB421">
        <f>VLOOKUP($B421,'2001B4'!$E:$W,9,FALSE)</f>
        <v>27.872842493729692</v>
      </c>
      <c r="AC421">
        <f>VLOOKUP($B421,'2001B4'!$E:$W,10,FALSE)</f>
        <v>42.839050226532905</v>
      </c>
      <c r="AD421">
        <f>VLOOKUP($B421,'2001B4'!$E:$W,11,FALSE)</f>
        <v>9.8275784867607392</v>
      </c>
      <c r="AE421">
        <f>VLOOKUP($B421,'2001B4'!$E:$W,12,FALSE)</f>
        <v>84.015018333417046</v>
      </c>
      <c r="AF421">
        <f>VLOOKUP($B421,'2001B4'!$E:$W,13,FALSE)</f>
        <v>15.984981666582954</v>
      </c>
      <c r="AG421">
        <f>VLOOKUP($B421,'2001B4'!$E:$W,14,FALSE)</f>
        <v>77.795469385704962</v>
      </c>
      <c r="AH421">
        <f>VLOOKUP($B421,'2001B4'!$E:$W,15,FALSE)</f>
        <v>4.5183083027776387</v>
      </c>
      <c r="AI421">
        <f>VLOOKUP($B421,'2001B4'!$E:$W,16,FALSE)</f>
        <v>4.8169169722236171</v>
      </c>
      <c r="AJ421">
        <f>VLOOKUP($B421,'2001B4'!$E:$W,17,FALSE)</f>
        <v>2.2457180169772464</v>
      </c>
      <c r="AK421">
        <f>VLOOKUP($B421,'2001B4'!$E:$W,18,FALSE)</f>
        <v>10.62358732231654</v>
      </c>
      <c r="AL421">
        <f>VLOOKUP($B421,'2001B4'!$E:$W,19,FALSE)</f>
        <v>22.204530614295038</v>
      </c>
      <c r="AN421">
        <f t="shared" si="36"/>
        <v>-3.0778477638257868</v>
      </c>
      <c r="AO421">
        <f t="shared" si="37"/>
        <v>-0.95493393067697241</v>
      </c>
      <c r="AP421">
        <f t="shared" si="38"/>
        <v>-5.439319334676509</v>
      </c>
      <c r="AQ421">
        <f>O421-AF421</f>
        <v>-7.9188612668292464</v>
      </c>
      <c r="AR421">
        <f>P421-AG421</f>
        <v>-1.4673776886462804</v>
      </c>
      <c r="AS421">
        <f>Q421-AH421</f>
        <v>-1.0922201106685119</v>
      </c>
      <c r="AT421">
        <f>R421-AI421</f>
        <v>-0.38860266350387107</v>
      </c>
      <c r="AU421">
        <f>S421-AJ421</f>
        <v>0.47156517347413418</v>
      </c>
      <c r="AV421">
        <f>T421-AK421</f>
        <v>2.4766352893445216</v>
      </c>
    </row>
    <row r="422" spans="1:48" x14ac:dyDescent="0.25">
      <c r="A422" t="s">
        <v>2285</v>
      </c>
      <c r="B422">
        <v>421</v>
      </c>
      <c r="C422" t="s">
        <v>480</v>
      </c>
      <c r="D422">
        <f>VLOOKUP($B422,'2011B4'!$B:$U,3,FALSE)</f>
        <v>0</v>
      </c>
      <c r="E422">
        <f>VLOOKUP($B422,'2011B4'!$B:$U,4,FALSE)</f>
        <v>2032036</v>
      </c>
      <c r="F422">
        <f>VLOOKUP($B422,'2011B4'!$B:$U,5,FALSE)</f>
        <v>1090327</v>
      </c>
      <c r="G422">
        <f>VLOOKUP($B422,'2011B4'!$B:$U,6,FALSE)</f>
        <v>941709</v>
      </c>
      <c r="H422">
        <f>VLOOKUP($B422,'2011B4'!$B:$U,7,FALSE)</f>
        <v>561045</v>
      </c>
      <c r="I422">
        <f>VLOOKUP($B422,'2011B4'!$B:$U,8,FALSE)</f>
        <v>480414</v>
      </c>
      <c r="J422">
        <f>VLOOKUP($B422,'2011B4'!$B:$U,9,FALSE)</f>
        <v>80631</v>
      </c>
      <c r="K422">
        <f>VLOOKUP($B422,'2011B4'!$B:$U,10,FALSE)</f>
        <v>27.60999313004297</v>
      </c>
      <c r="L422">
        <f>VLOOKUP($B422,'2011B4'!$B:$U,11,FALSE)</f>
        <v>44.061460460944282</v>
      </c>
      <c r="M422">
        <f>VLOOKUP($B422,'2011B4'!$B:$U,12,FALSE)</f>
        <v>8.562199150693047</v>
      </c>
      <c r="N422">
        <f>VLOOKUP($B422,'2011B4'!$B:$U,13,FALSE)</f>
        <v>85.628425527364115</v>
      </c>
      <c r="O422">
        <f>VLOOKUP($B422,'2011B4'!$B:$U,14,FALSE)</f>
        <v>14.371574472635885</v>
      </c>
      <c r="P422">
        <f>VLOOKUP($B422,'2011B4'!$B:$U,15,FALSE)</f>
        <v>33.175057259221632</v>
      </c>
      <c r="Q422">
        <f>VLOOKUP($B422,'2011B4'!$B:$U,16,FALSE)</f>
        <v>11.838979048026449</v>
      </c>
      <c r="R422">
        <f>VLOOKUP($B422,'2011B4'!$B:$U,17,FALSE)</f>
        <v>12.523594364088442</v>
      </c>
      <c r="S422">
        <f>VLOOKUP($B422,'2011B4'!$B:$U,18,FALSE)</f>
        <v>8.784322113199476</v>
      </c>
      <c r="T422">
        <f>VLOOKUP($B422,'2011B4'!$B:$U,19,FALSE)</f>
        <v>33.678047215464005</v>
      </c>
      <c r="U422">
        <f>VLOOKUP($B422,'2011B4'!$B:$U,20,FALSE)</f>
        <v>66.824942740778368</v>
      </c>
      <c r="V422">
        <f>VLOOKUP($B422,'2001B4'!$E:$W,3,FALSE)</f>
        <v>1632109</v>
      </c>
      <c r="W422">
        <f>VLOOKUP($B422,'2001B4'!$E:$W,4,FALSE)</f>
        <v>883317</v>
      </c>
      <c r="X422">
        <f>VLOOKUP($B422,'2001B4'!$E:$W,5,FALSE)</f>
        <v>748792</v>
      </c>
      <c r="Y422">
        <f>VLOOKUP($B422,'2001B4'!$E:$W,6,FALSE)</f>
        <v>441412</v>
      </c>
      <c r="Z422">
        <f>VLOOKUP($B422,'2001B4'!$E:$W,7,FALSE)</f>
        <v>381327</v>
      </c>
      <c r="AA422">
        <f>VLOOKUP($B422,'2001B4'!$E:$W,8,FALSE)</f>
        <v>60085</v>
      </c>
      <c r="AB422">
        <f>VLOOKUP($B422,'2001B4'!$E:$W,9,FALSE)</f>
        <v>27.045497573997817</v>
      </c>
      <c r="AC422">
        <f>VLOOKUP($B422,'2001B4'!$E:$W,10,FALSE)</f>
        <v>43.169892575372145</v>
      </c>
      <c r="AD422">
        <f>VLOOKUP($B422,'2001B4'!$E:$W,11,FALSE)</f>
        <v>8.0242577377963435</v>
      </c>
      <c r="AE422">
        <f>VLOOKUP($B422,'2001B4'!$E:$W,12,FALSE)</f>
        <v>86.388000326225836</v>
      </c>
      <c r="AF422">
        <f>VLOOKUP($B422,'2001B4'!$E:$W,13,FALSE)</f>
        <v>13.611999673774161</v>
      </c>
      <c r="AG422">
        <f>VLOOKUP($B422,'2001B4'!$E:$W,14,FALSE)</f>
        <v>37.012813426005636</v>
      </c>
      <c r="AH422">
        <f>VLOOKUP($B422,'2001B4'!$E:$W,15,FALSE)</f>
        <v>14.00528304622439</v>
      </c>
      <c r="AI422">
        <f>VLOOKUP($B422,'2001B4'!$E:$W,16,FALSE)</f>
        <v>12.487200166737651</v>
      </c>
      <c r="AJ422">
        <f>VLOOKUP($B422,'2001B4'!$E:$W,17,FALSE)</f>
        <v>6.2601379210352235</v>
      </c>
      <c r="AK422">
        <f>VLOOKUP($B422,'2001B4'!$E:$W,18,FALSE)</f>
        <v>30.234565439997102</v>
      </c>
      <c r="AL422">
        <f>VLOOKUP($B422,'2001B4'!$E:$W,19,FALSE)</f>
        <v>62.987186573994364</v>
      </c>
      <c r="AN422">
        <f t="shared" si="36"/>
        <v>0.56449555604515211</v>
      </c>
      <c r="AO422">
        <f t="shared" si="37"/>
        <v>0.89156788557213673</v>
      </c>
      <c r="AP422">
        <f t="shared" si="38"/>
        <v>0.5379414128967035</v>
      </c>
      <c r="AQ422">
        <f>O422-AF422</f>
        <v>0.75957479886172408</v>
      </c>
      <c r="AR422">
        <f>P422-AG422</f>
        <v>-3.8377561667840041</v>
      </c>
      <c r="AS422">
        <f>Q422-AH422</f>
        <v>-2.1663039981979413</v>
      </c>
      <c r="AT422">
        <f>R422-AI422</f>
        <v>3.6394197350791302E-2</v>
      </c>
      <c r="AU422">
        <f>S422-AJ422</f>
        <v>2.5241841921642525</v>
      </c>
      <c r="AV422">
        <f>T422-AK422</f>
        <v>3.4434817754669034</v>
      </c>
    </row>
    <row r="423" spans="1:48" x14ac:dyDescent="0.25">
      <c r="A423" t="s">
        <v>2287</v>
      </c>
      <c r="B423">
        <v>422</v>
      </c>
      <c r="C423" t="s">
        <v>481</v>
      </c>
      <c r="D423">
        <f>VLOOKUP($B423,'2011B4'!$B:$U,3,FALSE)</f>
        <v>0</v>
      </c>
      <c r="E423">
        <f>VLOOKUP($B423,'2011B4'!$B:$U,4,FALSE)</f>
        <v>786754</v>
      </c>
      <c r="F423">
        <f>VLOOKUP($B423,'2011B4'!$B:$U,5,FALSE)</f>
        <v>420157</v>
      </c>
      <c r="G423">
        <f>VLOOKUP($B423,'2011B4'!$B:$U,6,FALSE)</f>
        <v>366597</v>
      </c>
      <c r="H423">
        <f>VLOOKUP($B423,'2011B4'!$B:$U,7,FALSE)</f>
        <v>246949</v>
      </c>
      <c r="I423">
        <f>VLOOKUP($B423,'2011B4'!$B:$U,8,FALSE)</f>
        <v>197995</v>
      </c>
      <c r="J423">
        <f>VLOOKUP($B423,'2011B4'!$B:$U,9,FALSE)</f>
        <v>48954</v>
      </c>
      <c r="K423">
        <f>VLOOKUP($B423,'2011B4'!$B:$U,10,FALSE)</f>
        <v>31.388337396441578</v>
      </c>
      <c r="L423">
        <f>VLOOKUP($B423,'2011B4'!$B:$U,11,FALSE)</f>
        <v>47.124051247509854</v>
      </c>
      <c r="M423">
        <f>VLOOKUP($B423,'2011B4'!$B:$U,12,FALSE)</f>
        <v>13.35362809842961</v>
      </c>
      <c r="N423">
        <f>VLOOKUP($B423,'2011B4'!$B:$U,13,FALSE)</f>
        <v>80.17647368484991</v>
      </c>
      <c r="O423">
        <f>VLOOKUP($B423,'2011B4'!$B:$U,14,FALSE)</f>
        <v>19.82352631515009</v>
      </c>
      <c r="P423">
        <f>VLOOKUP($B423,'2011B4'!$B:$U,15,FALSE)</f>
        <v>76.090609802023906</v>
      </c>
      <c r="Q423">
        <f>VLOOKUP($B423,'2011B4'!$B:$U,16,FALSE)</f>
        <v>4.1000368497139084</v>
      </c>
      <c r="R423">
        <f>VLOOKUP($B423,'2011B4'!$B:$U,17,FALSE)</f>
        <v>4.6641209318523256</v>
      </c>
      <c r="S423">
        <f>VLOOKUP($B423,'2011B4'!$B:$U,18,FALSE)</f>
        <v>3.3160693098575007</v>
      </c>
      <c r="T423">
        <f>VLOOKUP($B423,'2011B4'!$B:$U,19,FALSE)</f>
        <v>11.829163106552365</v>
      </c>
      <c r="U423">
        <f>VLOOKUP($B423,'2011B4'!$B:$U,20,FALSE)</f>
        <v>23.909390197976098</v>
      </c>
      <c r="V423">
        <f>VLOOKUP($B423,'2001B4'!$E:$W,3,FALSE)</f>
        <v>628240</v>
      </c>
      <c r="W423">
        <f>VLOOKUP($B423,'2001B4'!$E:$W,4,FALSE)</f>
        <v>338232</v>
      </c>
      <c r="X423">
        <f>VLOOKUP($B423,'2001B4'!$E:$W,5,FALSE)</f>
        <v>290008</v>
      </c>
      <c r="Y423">
        <f>VLOOKUP($B423,'2001B4'!$E:$W,6,FALSE)</f>
        <v>228568</v>
      </c>
      <c r="Z423">
        <f>VLOOKUP($B423,'2001B4'!$E:$W,7,FALSE)</f>
        <v>166363</v>
      </c>
      <c r="AA423">
        <f>VLOOKUP($B423,'2001B4'!$E:$W,8,FALSE)</f>
        <v>62205</v>
      </c>
      <c r="AB423">
        <f>VLOOKUP($B423,'2001B4'!$E:$W,9,FALSE)</f>
        <v>36.382274290080225</v>
      </c>
      <c r="AC423">
        <f>VLOOKUP($B423,'2001B4'!$E:$W,10,FALSE)</f>
        <v>49.186061638165519</v>
      </c>
      <c r="AD423">
        <f>VLOOKUP($B423,'2001B4'!$E:$W,11,FALSE)</f>
        <v>21.449408292185044</v>
      </c>
      <c r="AE423">
        <f>VLOOKUP($B423,'2001B4'!$E:$W,12,FALSE)</f>
        <v>72.784904273564095</v>
      </c>
      <c r="AF423">
        <f>VLOOKUP($B423,'2001B4'!$E:$W,13,FALSE)</f>
        <v>27.215095726435894</v>
      </c>
      <c r="AG423">
        <f>VLOOKUP($B423,'2001B4'!$E:$W,14,FALSE)</f>
        <v>77.053218298274473</v>
      </c>
      <c r="AH423">
        <f>VLOOKUP($B423,'2001B4'!$E:$W,15,FALSE)</f>
        <v>5.086451296769452</v>
      </c>
      <c r="AI423">
        <f>VLOOKUP($B423,'2001B4'!$E:$W,16,FALSE)</f>
        <v>4.7303209548143226</v>
      </c>
      <c r="AJ423">
        <f>VLOOKUP($B423,'2001B4'!$E:$W,17,FALSE)</f>
        <v>3.4409891148367224</v>
      </c>
      <c r="AK423">
        <f>VLOOKUP($B423,'2001B4'!$E:$W,18,FALSE)</f>
        <v>9.6890203353050293</v>
      </c>
      <c r="AL423">
        <f>VLOOKUP($B423,'2001B4'!$E:$W,19,FALSE)</f>
        <v>22.946781701725527</v>
      </c>
      <c r="AN423">
        <f t="shared" si="36"/>
        <v>-4.9939368936386472</v>
      </c>
      <c r="AO423">
        <f t="shared" si="37"/>
        <v>-2.062010390655665</v>
      </c>
      <c r="AP423">
        <f t="shared" si="38"/>
        <v>-8.0957801937554343</v>
      </c>
      <c r="AQ423">
        <f>O423-AF423</f>
        <v>-7.3915694112858041</v>
      </c>
      <c r="AR423">
        <f>P423-AG423</f>
        <v>-0.96260849625056721</v>
      </c>
      <c r="AS423">
        <f>Q423-AH423</f>
        <v>-0.9864144470555436</v>
      </c>
      <c r="AT423">
        <f>R423-AI423</f>
        <v>-6.6200022961997007E-2</v>
      </c>
      <c r="AU423">
        <f>S423-AJ423</f>
        <v>-0.12491980497922173</v>
      </c>
      <c r="AV423">
        <f>T423-AK423</f>
        <v>2.1401427712473353</v>
      </c>
    </row>
    <row r="424" spans="1:48" x14ac:dyDescent="0.25">
      <c r="A424" t="s">
        <v>2289</v>
      </c>
      <c r="B424">
        <v>423</v>
      </c>
      <c r="C424" t="s">
        <v>482</v>
      </c>
      <c r="D424">
        <f>VLOOKUP($B424,'2011B4'!$B:$U,3,FALSE)</f>
        <v>0</v>
      </c>
      <c r="E424">
        <f>VLOOKUP($B424,'2011B4'!$B:$U,4,FALSE)</f>
        <v>1726050</v>
      </c>
      <c r="F424">
        <f>VLOOKUP($B424,'2011B4'!$B:$U,5,FALSE)</f>
        <v>919795</v>
      </c>
      <c r="G424">
        <f>VLOOKUP($B424,'2011B4'!$B:$U,6,FALSE)</f>
        <v>806255</v>
      </c>
      <c r="H424">
        <f>VLOOKUP($B424,'2011B4'!$B:$U,7,FALSE)</f>
        <v>577390</v>
      </c>
      <c r="I424">
        <f>VLOOKUP($B424,'2011B4'!$B:$U,8,FALSE)</f>
        <v>414450</v>
      </c>
      <c r="J424">
        <f>VLOOKUP($B424,'2011B4'!$B:$U,9,FALSE)</f>
        <v>162940</v>
      </c>
      <c r="K424">
        <f>VLOOKUP($B424,'2011B4'!$B:$U,10,FALSE)</f>
        <v>33.451522261811647</v>
      </c>
      <c r="L424">
        <f>VLOOKUP($B424,'2011B4'!$B:$U,11,FALSE)</f>
        <v>45.058953353736428</v>
      </c>
      <c r="M424">
        <f>VLOOKUP($B424,'2011B4'!$B:$U,12,FALSE)</f>
        <v>20.209487072948384</v>
      </c>
      <c r="N424">
        <f>VLOOKUP($B424,'2011B4'!$B:$U,13,FALSE)</f>
        <v>71.779906129306013</v>
      </c>
      <c r="O424">
        <f>VLOOKUP($B424,'2011B4'!$B:$U,14,FALSE)</f>
        <v>28.220093870693987</v>
      </c>
      <c r="P424">
        <f>VLOOKUP($B424,'2011B4'!$B:$U,15,FALSE)</f>
        <v>79.887424444482932</v>
      </c>
      <c r="Q424">
        <f>VLOOKUP($B424,'2011B4'!$B:$U,16,FALSE)</f>
        <v>2.8382895443287897</v>
      </c>
      <c r="R424">
        <f>VLOOKUP($B424,'2011B4'!$B:$U,17,FALSE)</f>
        <v>3.870867178163806</v>
      </c>
      <c r="S424">
        <f>VLOOKUP($B424,'2011B4'!$B:$U,18,FALSE)</f>
        <v>2.9709555066765962</v>
      </c>
      <c r="T424">
        <f>VLOOKUP($B424,'2011B4'!$B:$U,19,FALSE)</f>
        <v>10.432463326347877</v>
      </c>
      <c r="U424">
        <f>VLOOKUP($B424,'2011B4'!$B:$U,20,FALSE)</f>
        <v>20.112575555517068</v>
      </c>
      <c r="V424">
        <f>VLOOKUP($B424,'2001B4'!$E:$W,3,FALSE)</f>
        <v>1441950</v>
      </c>
      <c r="W424">
        <f>VLOOKUP($B424,'2001B4'!$E:$W,4,FALSE)</f>
        <v>776190</v>
      </c>
      <c r="X424">
        <f>VLOOKUP($B424,'2001B4'!$E:$W,5,FALSE)</f>
        <v>665760</v>
      </c>
      <c r="Y424">
        <f>VLOOKUP($B424,'2001B4'!$E:$W,6,FALSE)</f>
        <v>511961</v>
      </c>
      <c r="Z424">
        <f>VLOOKUP($B424,'2001B4'!$E:$W,7,FALSE)</f>
        <v>366222</v>
      </c>
      <c r="AA424">
        <f>VLOOKUP($B424,'2001B4'!$E:$W,8,FALSE)</f>
        <v>145739</v>
      </c>
      <c r="AB424">
        <f>VLOOKUP($B424,'2001B4'!$E:$W,9,FALSE)</f>
        <v>35.504767849093241</v>
      </c>
      <c r="AC424">
        <f>VLOOKUP($B424,'2001B4'!$E:$W,10,FALSE)</f>
        <v>47.182004406137672</v>
      </c>
      <c r="AD424">
        <f>VLOOKUP($B424,'2001B4'!$E:$W,11,FALSE)</f>
        <v>21.890621244893055</v>
      </c>
      <c r="AE424">
        <f>VLOOKUP($B424,'2001B4'!$E:$W,12,FALSE)</f>
        <v>71.533183191688437</v>
      </c>
      <c r="AF424">
        <f>VLOOKUP($B424,'2001B4'!$E:$W,13,FALSE)</f>
        <v>28.466816808311567</v>
      </c>
      <c r="AG424">
        <f>VLOOKUP($B424,'2001B4'!$E:$W,14,FALSE)</f>
        <v>81.353853125531046</v>
      </c>
      <c r="AH424">
        <f>VLOOKUP($B424,'2001B4'!$E:$W,15,FALSE)</f>
        <v>4.7529010998884687</v>
      </c>
      <c r="AI424">
        <f>VLOOKUP($B424,'2001B4'!$E:$W,16,FALSE)</f>
        <v>3.9909289965446586</v>
      </c>
      <c r="AJ424">
        <f>VLOOKUP($B424,'2001B4'!$E:$W,17,FALSE)</f>
        <v>1.8044343221456323</v>
      </c>
      <c r="AK424">
        <f>VLOOKUP($B424,'2001B4'!$E:$W,18,FALSE)</f>
        <v>8.0978824558901934</v>
      </c>
      <c r="AL424">
        <f>VLOOKUP($B424,'2001B4'!$E:$W,19,FALSE)</f>
        <v>18.646146874468954</v>
      </c>
      <c r="AN424">
        <f t="shared" si="36"/>
        <v>-2.0532455872815945</v>
      </c>
      <c r="AO424">
        <f t="shared" si="37"/>
        <v>-2.1230510524012445</v>
      </c>
      <c r="AP424">
        <f t="shared" si="38"/>
        <v>-1.6811341719446702</v>
      </c>
      <c r="AQ424">
        <f>O424-AF424</f>
        <v>-0.24672293761758013</v>
      </c>
      <c r="AR424">
        <f>P424-AG424</f>
        <v>-1.4664286810481144</v>
      </c>
      <c r="AS424">
        <f>Q424-AH424</f>
        <v>-1.914611555559679</v>
      </c>
      <c r="AT424">
        <f>R424-AI424</f>
        <v>-0.12006181838085261</v>
      </c>
      <c r="AU424">
        <f>S424-AJ424</f>
        <v>1.166521184530964</v>
      </c>
      <c r="AV424">
        <f>T424-AK424</f>
        <v>2.3345808704576836</v>
      </c>
    </row>
    <row r="425" spans="1:48" x14ac:dyDescent="0.25">
      <c r="A425" t="s">
        <v>2293</v>
      </c>
      <c r="B425">
        <v>424</v>
      </c>
      <c r="C425" t="s">
        <v>483</v>
      </c>
      <c r="D425">
        <f>VLOOKUP($B425,'2011B4'!$B:$U,3,FALSE)</f>
        <v>0</v>
      </c>
      <c r="E425">
        <f>VLOOKUP($B425,'2011B4'!$B:$U,4,FALSE)</f>
        <v>1445166</v>
      </c>
      <c r="F425">
        <f>VLOOKUP($B425,'2011B4'!$B:$U,5,FALSE)</f>
        <v>760355</v>
      </c>
      <c r="G425">
        <f>VLOOKUP($B425,'2011B4'!$B:$U,6,FALSE)</f>
        <v>684811</v>
      </c>
      <c r="H425">
        <f>VLOOKUP($B425,'2011B4'!$B:$U,7,FALSE)</f>
        <v>470389</v>
      </c>
      <c r="I425">
        <f>VLOOKUP($B425,'2011B4'!$B:$U,8,FALSE)</f>
        <v>335745</v>
      </c>
      <c r="J425">
        <f>VLOOKUP($B425,'2011B4'!$B:$U,9,FALSE)</f>
        <v>134644</v>
      </c>
      <c r="K425">
        <f>VLOOKUP($B425,'2011B4'!$B:$U,10,FALSE)</f>
        <v>32.549132763986975</v>
      </c>
      <c r="L425">
        <f>VLOOKUP($B425,'2011B4'!$B:$U,11,FALSE)</f>
        <v>44.156348021647787</v>
      </c>
      <c r="M425">
        <f>VLOOKUP($B425,'2011B4'!$B:$U,12,FALSE)</f>
        <v>19.661483241361484</v>
      </c>
      <c r="N425">
        <f>VLOOKUP($B425,'2011B4'!$B:$U,13,FALSE)</f>
        <v>71.376031327263178</v>
      </c>
      <c r="O425">
        <f>VLOOKUP($B425,'2011B4'!$B:$U,14,FALSE)</f>
        <v>28.623968672736822</v>
      </c>
      <c r="P425">
        <f>VLOOKUP($B425,'2011B4'!$B:$U,15,FALSE)</f>
        <v>80.9483214956132</v>
      </c>
      <c r="Q425">
        <f>VLOOKUP($B425,'2011B4'!$B:$U,16,FALSE)</f>
        <v>3.1554734485712892</v>
      </c>
      <c r="R425">
        <f>VLOOKUP($B425,'2011B4'!$B:$U,17,FALSE)</f>
        <v>3.0589575861680443</v>
      </c>
      <c r="S425">
        <f>VLOOKUP($B425,'2011B4'!$B:$U,18,FALSE)</f>
        <v>3.8940111269608773</v>
      </c>
      <c r="T425">
        <f>VLOOKUP($B425,'2011B4'!$B:$U,19,FALSE)</f>
        <v>8.9432363426865855</v>
      </c>
      <c r="U425">
        <f>VLOOKUP($B425,'2011B4'!$B:$U,20,FALSE)</f>
        <v>19.051678504386796</v>
      </c>
      <c r="V425">
        <f>VLOOKUP($B425,'2001B4'!$E:$W,3,FALSE)</f>
        <v>1202998</v>
      </c>
      <c r="W425">
        <f>VLOOKUP($B425,'2001B4'!$E:$W,4,FALSE)</f>
        <v>637913</v>
      </c>
      <c r="X425">
        <f>VLOOKUP($B425,'2001B4'!$E:$W,5,FALSE)</f>
        <v>565085</v>
      </c>
      <c r="Y425">
        <f>VLOOKUP($B425,'2001B4'!$E:$W,6,FALSE)</f>
        <v>394762</v>
      </c>
      <c r="Z425">
        <f>VLOOKUP($B425,'2001B4'!$E:$W,7,FALSE)</f>
        <v>297498</v>
      </c>
      <c r="AA425">
        <f>VLOOKUP($B425,'2001B4'!$E:$W,8,FALSE)</f>
        <v>97264</v>
      </c>
      <c r="AB425">
        <f>VLOOKUP($B425,'2001B4'!$E:$W,9,FALSE)</f>
        <v>32.814850897507725</v>
      </c>
      <c r="AC425">
        <f>VLOOKUP($B425,'2001B4'!$E:$W,10,FALSE)</f>
        <v>46.636140037904852</v>
      </c>
      <c r="AD425">
        <f>VLOOKUP($B425,'2001B4'!$E:$W,11,FALSE)</f>
        <v>17.212277798915206</v>
      </c>
      <c r="AE425">
        <f>VLOOKUP($B425,'2001B4'!$E:$W,12,FALSE)</f>
        <v>75.361356969515811</v>
      </c>
      <c r="AF425">
        <f>VLOOKUP($B425,'2001B4'!$E:$W,13,FALSE)</f>
        <v>24.638643030484189</v>
      </c>
      <c r="AG425">
        <f>VLOOKUP($B425,'2001B4'!$E:$W,14,FALSE)</f>
        <v>80.883924997846805</v>
      </c>
      <c r="AH425">
        <f>VLOOKUP($B425,'2001B4'!$E:$W,15,FALSE)</f>
        <v>5.0802762170624325</v>
      </c>
      <c r="AI425">
        <f>VLOOKUP($B425,'2001B4'!$E:$W,16,FALSE)</f>
        <v>3.6809520673215759</v>
      </c>
      <c r="AJ425">
        <f>VLOOKUP($B425,'2001B4'!$E:$W,17,FALSE)</f>
        <v>2.6742695598867163</v>
      </c>
      <c r="AK425">
        <f>VLOOKUP($B425,'2001B4'!$E:$W,18,FALSE)</f>
        <v>7.6805771578824711</v>
      </c>
      <c r="AL425">
        <f>VLOOKUP($B425,'2001B4'!$E:$W,19,FALSE)</f>
        <v>19.116075002153195</v>
      </c>
      <c r="AN425">
        <f t="shared" si="36"/>
        <v>-0.26571813352074969</v>
      </c>
      <c r="AO425">
        <f t="shared" si="37"/>
        <v>-2.4797920162570648</v>
      </c>
      <c r="AP425">
        <f t="shared" si="38"/>
        <v>2.4492054424462779</v>
      </c>
      <c r="AQ425">
        <f>O425-AF425</f>
        <v>3.9853256422526329</v>
      </c>
      <c r="AR425">
        <f>P425-AG425</f>
        <v>6.4396497766395555E-2</v>
      </c>
      <c r="AS425">
        <f>Q425-AH425</f>
        <v>-1.9248027684911433</v>
      </c>
      <c r="AT425">
        <f>R425-AI425</f>
        <v>-0.62199448115353162</v>
      </c>
      <c r="AU425">
        <f>S425-AJ425</f>
        <v>1.2197415670741609</v>
      </c>
      <c r="AV425">
        <f>T425-AK425</f>
        <v>1.2626591848041144</v>
      </c>
    </row>
    <row r="426" spans="1:48" x14ac:dyDescent="0.25">
      <c r="A426" t="s">
        <v>2295</v>
      </c>
      <c r="B426">
        <v>425</v>
      </c>
      <c r="C426" t="s">
        <v>484</v>
      </c>
      <c r="D426">
        <f>VLOOKUP($B426,'2011B4'!$B:$U,3,FALSE)</f>
        <v>0</v>
      </c>
      <c r="E426">
        <f>VLOOKUP($B426,'2011B4'!$B:$U,4,FALSE)</f>
        <v>1762375</v>
      </c>
      <c r="F426">
        <f>VLOOKUP($B426,'2011B4'!$B:$U,5,FALSE)</f>
        <v>936121</v>
      </c>
      <c r="G426">
        <f>VLOOKUP($B426,'2011B4'!$B:$U,6,FALSE)</f>
        <v>826254</v>
      </c>
      <c r="H426">
        <f>VLOOKUP($B426,'2011B4'!$B:$U,7,FALSE)</f>
        <v>554652</v>
      </c>
      <c r="I426">
        <f>VLOOKUP($B426,'2011B4'!$B:$U,8,FALSE)</f>
        <v>404054</v>
      </c>
      <c r="J426">
        <f>VLOOKUP($B426,'2011B4'!$B:$U,9,FALSE)</f>
        <v>150598</v>
      </c>
      <c r="K426">
        <f>VLOOKUP($B426,'2011B4'!$B:$U,10,FALSE)</f>
        <v>31.471849067309737</v>
      </c>
      <c r="L426">
        <f>VLOOKUP($B426,'2011B4'!$B:$U,11,FALSE)</f>
        <v>43.16258261485428</v>
      </c>
      <c r="M426">
        <f>VLOOKUP($B426,'2011B4'!$B:$U,12,FALSE)</f>
        <v>18.226598600430378</v>
      </c>
      <c r="N426">
        <f>VLOOKUP($B426,'2011B4'!$B:$U,13,FALSE)</f>
        <v>72.848200312989036</v>
      </c>
      <c r="O426">
        <f>VLOOKUP($B426,'2011B4'!$B:$U,14,FALSE)</f>
        <v>27.151799687010953</v>
      </c>
      <c r="P426">
        <f>VLOOKUP($B426,'2011B4'!$B:$U,15,FALSE)</f>
        <v>71.502852238881317</v>
      </c>
      <c r="Q426">
        <f>VLOOKUP($B426,'2011B4'!$B:$U,16,FALSE)</f>
        <v>4.8581813461413645</v>
      </c>
      <c r="R426">
        <f>VLOOKUP($B426,'2011B4'!$B:$U,17,FALSE)</f>
        <v>4.9083028637776476</v>
      </c>
      <c r="S426">
        <f>VLOOKUP($B426,'2011B4'!$B:$U,18,FALSE)</f>
        <v>6.6315455456754862</v>
      </c>
      <c r="T426">
        <f>VLOOKUP($B426,'2011B4'!$B:$U,19,FALSE)</f>
        <v>12.099118005524183</v>
      </c>
      <c r="U426">
        <f>VLOOKUP($B426,'2011B4'!$B:$U,20,FALSE)</f>
        <v>28.497147761118683</v>
      </c>
      <c r="V426">
        <f>VLOOKUP($B426,'2001B4'!$E:$W,3,FALSE)</f>
        <v>1474723</v>
      </c>
      <c r="W426">
        <f>VLOOKUP($B426,'2001B4'!$E:$W,4,FALSE)</f>
        <v>788933</v>
      </c>
      <c r="X426">
        <f>VLOOKUP($B426,'2001B4'!$E:$W,5,FALSE)</f>
        <v>685790</v>
      </c>
      <c r="Y426">
        <f>VLOOKUP($B426,'2001B4'!$E:$W,6,FALSE)</f>
        <v>444406</v>
      </c>
      <c r="Z426">
        <f>VLOOKUP($B426,'2001B4'!$E:$W,7,FALSE)</f>
        <v>350292</v>
      </c>
      <c r="AA426">
        <f>VLOOKUP($B426,'2001B4'!$E:$W,8,FALSE)</f>
        <v>94114</v>
      </c>
      <c r="AB426">
        <f>VLOOKUP($B426,'2001B4'!$E:$W,9,FALSE)</f>
        <v>30.134879567213641</v>
      </c>
      <c r="AC426">
        <f>VLOOKUP($B426,'2001B4'!$E:$W,10,FALSE)</f>
        <v>44.400728578979461</v>
      </c>
      <c r="AD426">
        <f>VLOOKUP($B426,'2001B4'!$E:$W,11,FALSE)</f>
        <v>13.723443036498054</v>
      </c>
      <c r="AE426">
        <f>VLOOKUP($B426,'2001B4'!$E:$W,12,FALSE)</f>
        <v>78.822518147819792</v>
      </c>
      <c r="AF426">
        <f>VLOOKUP($B426,'2001B4'!$E:$W,13,FALSE)</f>
        <v>21.177481852180215</v>
      </c>
      <c r="AG426">
        <f>VLOOKUP($B426,'2001B4'!$E:$W,14,FALSE)</f>
        <v>74.040179475524639</v>
      </c>
      <c r="AH426">
        <f>VLOOKUP($B426,'2001B4'!$E:$W,15,FALSE)</f>
        <v>6.9690778252318824</v>
      </c>
      <c r="AI426">
        <f>VLOOKUP($B426,'2001B4'!$E:$W,16,FALSE)</f>
        <v>5.1169426155362441</v>
      </c>
      <c r="AJ426">
        <f>VLOOKUP($B426,'2001B4'!$E:$W,17,FALSE)</f>
        <v>3.602111582651899</v>
      </c>
      <c r="AK426">
        <f>VLOOKUP($B426,'2001B4'!$E:$W,18,FALSE)</f>
        <v>10.271688501055342</v>
      </c>
      <c r="AL426">
        <f>VLOOKUP($B426,'2001B4'!$E:$W,19,FALSE)</f>
        <v>25.959820524475361</v>
      </c>
      <c r="AN426">
        <f t="shared" si="36"/>
        <v>1.3369695000960959</v>
      </c>
      <c r="AO426">
        <f t="shared" si="37"/>
        <v>-1.2381459641251809</v>
      </c>
      <c r="AP426">
        <f t="shared" si="38"/>
        <v>4.5031555639323244</v>
      </c>
      <c r="AQ426">
        <f>O426-AF426</f>
        <v>5.9743178348307389</v>
      </c>
      <c r="AR426">
        <f>P426-AG426</f>
        <v>-2.5373272366433213</v>
      </c>
      <c r="AS426">
        <f>Q426-AH426</f>
        <v>-2.1108964790905178</v>
      </c>
      <c r="AT426">
        <f>R426-AI426</f>
        <v>-0.2086397517585965</v>
      </c>
      <c r="AU426">
        <f>S426-AJ426</f>
        <v>3.0294339630235871</v>
      </c>
      <c r="AV426">
        <f>T426-AK426</f>
        <v>1.8274295044688404</v>
      </c>
    </row>
    <row r="427" spans="1:48" x14ac:dyDescent="0.25">
      <c r="A427" t="s">
        <v>2297</v>
      </c>
      <c r="B427">
        <v>426</v>
      </c>
      <c r="C427" t="s">
        <v>485</v>
      </c>
      <c r="D427">
        <f>VLOOKUP($B427,'2011B4'!$B:$U,3,FALSE)</f>
        <v>0</v>
      </c>
      <c r="E427">
        <f>VLOOKUP($B427,'2011B4'!$B:$U,4,FALSE)</f>
        <v>1016520</v>
      </c>
      <c r="F427">
        <f>VLOOKUP($B427,'2011B4'!$B:$U,5,FALSE)</f>
        <v>533480</v>
      </c>
      <c r="G427">
        <f>VLOOKUP($B427,'2011B4'!$B:$U,6,FALSE)</f>
        <v>483040</v>
      </c>
      <c r="H427">
        <f>VLOOKUP($B427,'2011B4'!$B:$U,7,FALSE)</f>
        <v>276756</v>
      </c>
      <c r="I427">
        <f>VLOOKUP($B427,'2011B4'!$B:$U,8,FALSE)</f>
        <v>205551</v>
      </c>
      <c r="J427">
        <f>VLOOKUP($B427,'2011B4'!$B:$U,9,FALSE)</f>
        <v>71205</v>
      </c>
      <c r="K427">
        <f>VLOOKUP($B427,'2011B4'!$B:$U,10,FALSE)</f>
        <v>27.225829299964584</v>
      </c>
      <c r="L427">
        <f>VLOOKUP($B427,'2011B4'!$B:$U,11,FALSE)</f>
        <v>38.530216690410136</v>
      </c>
      <c r="M427">
        <f>VLOOKUP($B427,'2011B4'!$B:$U,12,FALSE)</f>
        <v>14.741015236833388</v>
      </c>
      <c r="N427">
        <f>VLOOKUP($B427,'2011B4'!$B:$U,13,FALSE)</f>
        <v>74.271560508173266</v>
      </c>
      <c r="O427">
        <f>VLOOKUP($B427,'2011B4'!$B:$U,14,FALSE)</f>
        <v>25.728439491826737</v>
      </c>
      <c r="P427">
        <f>VLOOKUP($B427,'2011B4'!$B:$U,15,FALSE)</f>
        <v>76.047493098613941</v>
      </c>
      <c r="Q427">
        <f>VLOOKUP($B427,'2011B4'!$B:$U,16,FALSE)</f>
        <v>5.0918498605269624</v>
      </c>
      <c r="R427">
        <f>VLOOKUP($B427,'2011B4'!$B:$U,17,FALSE)</f>
        <v>3.0965904984896446</v>
      </c>
      <c r="S427">
        <f>VLOOKUP($B427,'2011B4'!$B:$U,18,FALSE)</f>
        <v>4.8605992282010142</v>
      </c>
      <c r="T427">
        <f>VLOOKUP($B427,'2011B4'!$B:$U,19,FALSE)</f>
        <v>10.903467314168436</v>
      </c>
      <c r="U427">
        <f>VLOOKUP($B427,'2011B4'!$B:$U,20,FALSE)</f>
        <v>23.952506901386059</v>
      </c>
      <c r="V427">
        <f>VLOOKUP($B427,'2001B4'!$E:$W,3,FALSE)</f>
        <v>856558</v>
      </c>
      <c r="W427">
        <f>VLOOKUP($B427,'2001B4'!$E:$W,4,FALSE)</f>
        <v>450549</v>
      </c>
      <c r="X427">
        <f>VLOOKUP($B427,'2001B4'!$E:$W,5,FALSE)</f>
        <v>406009</v>
      </c>
      <c r="Y427">
        <f>VLOOKUP($B427,'2001B4'!$E:$W,6,FALSE)</f>
        <v>259543</v>
      </c>
      <c r="Z427">
        <f>VLOOKUP($B427,'2001B4'!$E:$W,7,FALSE)</f>
        <v>196520</v>
      </c>
      <c r="AA427">
        <f>VLOOKUP($B427,'2001B4'!$E:$W,8,FALSE)</f>
        <v>63023</v>
      </c>
      <c r="AB427">
        <f>VLOOKUP($B427,'2001B4'!$E:$W,9,FALSE)</f>
        <v>30.300691838731293</v>
      </c>
      <c r="AC427">
        <f>VLOOKUP($B427,'2001B4'!$E:$W,10,FALSE)</f>
        <v>43.617897276433858</v>
      </c>
      <c r="AD427">
        <f>VLOOKUP($B427,'2001B4'!$E:$W,11,FALSE)</f>
        <v>15.522562307732093</v>
      </c>
      <c r="AE427">
        <f>VLOOKUP($B427,'2001B4'!$E:$W,12,FALSE)</f>
        <v>75.717703810158625</v>
      </c>
      <c r="AF427">
        <f>VLOOKUP($B427,'2001B4'!$E:$W,13,FALSE)</f>
        <v>24.282296189841375</v>
      </c>
      <c r="AG427">
        <f>VLOOKUP($B427,'2001B4'!$E:$W,14,FALSE)</f>
        <v>78.728765561005318</v>
      </c>
      <c r="AH427">
        <f>VLOOKUP($B427,'2001B4'!$E:$W,15,FALSE)</f>
        <v>7.0188754849870749</v>
      </c>
      <c r="AI427">
        <f>VLOOKUP($B427,'2001B4'!$E:$W,16,FALSE)</f>
        <v>3.4599276420477532</v>
      </c>
      <c r="AJ427">
        <f>VLOOKUP($B427,'2001B4'!$E:$W,17,FALSE)</f>
        <v>2.2897939840411801</v>
      </c>
      <c r="AK427">
        <f>VLOOKUP($B427,'2001B4'!$E:$W,18,FALSE)</f>
        <v>8.5026373279186878</v>
      </c>
      <c r="AL427">
        <f>VLOOKUP($B427,'2001B4'!$E:$W,19,FALSE)</f>
        <v>21.271234438994682</v>
      </c>
      <c r="AN427">
        <f t="shared" si="36"/>
        <v>-3.074862538766709</v>
      </c>
      <c r="AO427">
        <f t="shared" si="37"/>
        <v>-5.0876805860237226</v>
      </c>
      <c r="AP427">
        <f t="shared" si="38"/>
        <v>-0.78154707089870534</v>
      </c>
      <c r="AQ427">
        <f>O427-AF427</f>
        <v>1.4461433019853622</v>
      </c>
      <c r="AR427">
        <f>P427-AG427</f>
        <v>-2.6812724623913766</v>
      </c>
      <c r="AS427">
        <f>Q427-AH427</f>
        <v>-1.9270256244601125</v>
      </c>
      <c r="AT427">
        <f>R427-AI427</f>
        <v>-0.36333714355810853</v>
      </c>
      <c r="AU427">
        <f>S427-AJ427</f>
        <v>2.5708052441598341</v>
      </c>
      <c r="AV427">
        <f>T427-AK427</f>
        <v>2.4008299862497484</v>
      </c>
    </row>
    <row r="428" spans="1:48" x14ac:dyDescent="0.25">
      <c r="A428" t="s">
        <v>2299</v>
      </c>
      <c r="B428">
        <v>427</v>
      </c>
      <c r="C428" t="s">
        <v>486</v>
      </c>
      <c r="D428">
        <f>VLOOKUP($B428,'2011B4'!$B:$U,3,FALSE)</f>
        <v>0</v>
      </c>
      <c r="E428">
        <f>VLOOKUP($B428,'2011B4'!$B:$U,4,FALSE)</f>
        <v>2378458</v>
      </c>
      <c r="F428">
        <f>VLOOKUP($B428,'2011B4'!$B:$U,5,FALSE)</f>
        <v>1256257</v>
      </c>
      <c r="G428">
        <f>VLOOKUP($B428,'2011B4'!$B:$U,6,FALSE)</f>
        <v>1122201</v>
      </c>
      <c r="H428">
        <f>VLOOKUP($B428,'2011B4'!$B:$U,7,FALSE)</f>
        <v>778785</v>
      </c>
      <c r="I428">
        <f>VLOOKUP($B428,'2011B4'!$B:$U,8,FALSE)</f>
        <v>583943</v>
      </c>
      <c r="J428">
        <f>VLOOKUP($B428,'2011B4'!$B:$U,9,FALSE)</f>
        <v>194842</v>
      </c>
      <c r="K428">
        <f>VLOOKUP($B428,'2011B4'!$B:$U,10,FALSE)</f>
        <v>32.74327316269617</v>
      </c>
      <c r="L428">
        <f>VLOOKUP($B428,'2011B4'!$B:$U,11,FALSE)</f>
        <v>46.482765867175267</v>
      </c>
      <c r="M428">
        <f>VLOOKUP($B428,'2011B4'!$B:$U,12,FALSE)</f>
        <v>17.362486755937663</v>
      </c>
      <c r="N428">
        <f>VLOOKUP($B428,'2011B4'!$B:$U,13,FALSE)</f>
        <v>74.981284950275111</v>
      </c>
      <c r="O428">
        <f>VLOOKUP($B428,'2011B4'!$B:$U,14,FALSE)</f>
        <v>25.018715049724893</v>
      </c>
      <c r="P428">
        <f>VLOOKUP($B428,'2011B4'!$B:$U,15,FALSE)</f>
        <v>56.338912536836226</v>
      </c>
      <c r="Q428">
        <f>VLOOKUP($B428,'2011B4'!$B:$U,16,FALSE)</f>
        <v>17.523449989406576</v>
      </c>
      <c r="R428">
        <f>VLOOKUP($B428,'2011B4'!$B:$U,17,FALSE)</f>
        <v>5.7281534698280012</v>
      </c>
      <c r="S428">
        <f>VLOOKUP($B428,'2011B4'!$B:$U,18,FALSE)</f>
        <v>5.2566497813902426</v>
      </c>
      <c r="T428">
        <f>VLOOKUP($B428,'2011B4'!$B:$U,19,FALSE)</f>
        <v>15.152834222538955</v>
      </c>
      <c r="U428">
        <f>VLOOKUP($B428,'2011B4'!$B:$U,20,FALSE)</f>
        <v>43.661087463163774</v>
      </c>
      <c r="V428">
        <f>VLOOKUP($B428,'2001B4'!$E:$W,3,FALSE)</f>
        <v>2021987</v>
      </c>
      <c r="W428">
        <f>VLOOKUP($B428,'2001B4'!$E:$W,4,FALSE)</f>
        <v>1073205</v>
      </c>
      <c r="X428">
        <f>VLOOKUP($B428,'2001B4'!$E:$W,5,FALSE)</f>
        <v>948782</v>
      </c>
      <c r="Y428">
        <f>VLOOKUP($B428,'2001B4'!$E:$W,6,FALSE)</f>
        <v>637892</v>
      </c>
      <c r="Z428">
        <f>VLOOKUP($B428,'2001B4'!$E:$W,7,FALSE)</f>
        <v>485644</v>
      </c>
      <c r="AA428">
        <f>VLOOKUP($B428,'2001B4'!$E:$W,8,FALSE)</f>
        <v>152248</v>
      </c>
      <c r="AB428">
        <f>VLOOKUP($B428,'2001B4'!$E:$W,9,FALSE)</f>
        <v>31.547779486218257</v>
      </c>
      <c r="AC428">
        <f>VLOOKUP($B428,'2001B4'!$E:$W,10,FALSE)</f>
        <v>45.25174593856719</v>
      </c>
      <c r="AD428">
        <f>VLOOKUP($B428,'2001B4'!$E:$W,11,FALSE)</f>
        <v>16.046678794496522</v>
      </c>
      <c r="AE428">
        <f>VLOOKUP($B428,'2001B4'!$E:$W,12,FALSE)</f>
        <v>76.13263687269945</v>
      </c>
      <c r="AF428">
        <f>VLOOKUP($B428,'2001B4'!$E:$W,13,FALSE)</f>
        <v>23.867363127300546</v>
      </c>
      <c r="AG428">
        <f>VLOOKUP($B428,'2001B4'!$E:$W,14,FALSE)</f>
        <v>53.246787857505659</v>
      </c>
      <c r="AH428">
        <f>VLOOKUP($B428,'2001B4'!$E:$W,15,FALSE)</f>
        <v>25.323565744671512</v>
      </c>
      <c r="AI428">
        <f>VLOOKUP($B428,'2001B4'!$E:$W,16,FALSE)</f>
        <v>5.6026725527205228</v>
      </c>
      <c r="AJ428">
        <f>VLOOKUP($B428,'2001B4'!$E:$W,17,FALSE)</f>
        <v>3.0375047813736495</v>
      </c>
      <c r="AK428">
        <f>VLOOKUP($B428,'2001B4'!$E:$W,18,FALSE)</f>
        <v>12.789469063728657</v>
      </c>
      <c r="AL428">
        <f>VLOOKUP($B428,'2001B4'!$E:$W,19,FALSE)</f>
        <v>46.753212142494341</v>
      </c>
      <c r="AN428">
        <f t="shared" si="36"/>
        <v>1.1954936764779127</v>
      </c>
      <c r="AO428">
        <f t="shared" si="37"/>
        <v>1.2310199286080774</v>
      </c>
      <c r="AP428">
        <f t="shared" si="38"/>
        <v>1.3158079614411413</v>
      </c>
      <c r="AQ428">
        <f>O428-AF428</f>
        <v>1.1513519224243467</v>
      </c>
      <c r="AR428">
        <f>P428-AG428</f>
        <v>3.092124679330567</v>
      </c>
      <c r="AS428">
        <f>Q428-AH428</f>
        <v>-7.8001157552649367</v>
      </c>
      <c r="AT428">
        <f>R428-AI428</f>
        <v>0.12548091710747844</v>
      </c>
      <c r="AU428">
        <f>S428-AJ428</f>
        <v>2.2191450000165931</v>
      </c>
      <c r="AV428">
        <f>T428-AK428</f>
        <v>2.3633651588102982</v>
      </c>
    </row>
    <row r="429" spans="1:48" x14ac:dyDescent="0.25">
      <c r="A429" t="s">
        <v>2301</v>
      </c>
      <c r="B429">
        <v>428</v>
      </c>
      <c r="C429" t="s">
        <v>487</v>
      </c>
      <c r="D429">
        <f>VLOOKUP($B429,'2011B4'!$B:$U,3,FALSE)</f>
        <v>0</v>
      </c>
      <c r="E429">
        <f>VLOOKUP($B429,'2011B4'!$B:$U,4,FALSE)</f>
        <v>1264219</v>
      </c>
      <c r="F429">
        <f>VLOOKUP($B429,'2011B4'!$B:$U,5,FALSE)</f>
        <v>661873</v>
      </c>
      <c r="G429">
        <f>VLOOKUP($B429,'2011B4'!$B:$U,6,FALSE)</f>
        <v>602346</v>
      </c>
      <c r="H429">
        <f>VLOOKUP($B429,'2011B4'!$B:$U,7,FALSE)</f>
        <v>389022</v>
      </c>
      <c r="I429">
        <f>VLOOKUP($B429,'2011B4'!$B:$U,8,FALSE)</f>
        <v>286275</v>
      </c>
      <c r="J429">
        <f>VLOOKUP($B429,'2011B4'!$B:$U,9,FALSE)</f>
        <v>102747</v>
      </c>
      <c r="K429">
        <f>VLOOKUP($B429,'2011B4'!$B:$U,10,FALSE)</f>
        <v>30.771725468451272</v>
      </c>
      <c r="L429">
        <f>VLOOKUP($B429,'2011B4'!$B:$U,11,FALSE)</f>
        <v>43.252255342036918</v>
      </c>
      <c r="M429">
        <f>VLOOKUP($B429,'2011B4'!$B:$U,12,FALSE)</f>
        <v>17.057803986413127</v>
      </c>
      <c r="N429">
        <f>VLOOKUP($B429,'2011B4'!$B:$U,13,FALSE)</f>
        <v>73.588383176272814</v>
      </c>
      <c r="O429">
        <f>VLOOKUP($B429,'2011B4'!$B:$U,14,FALSE)</f>
        <v>26.41161682372719</v>
      </c>
      <c r="P429">
        <f>VLOOKUP($B429,'2011B4'!$B:$U,15,FALSE)</f>
        <v>63.710535650940052</v>
      </c>
      <c r="Q429">
        <f>VLOOKUP($B429,'2011B4'!$B:$U,16,FALSE)</f>
        <v>14.330809054500774</v>
      </c>
      <c r="R429">
        <f>VLOOKUP($B429,'2011B4'!$B:$U,17,FALSE)</f>
        <v>4.3396003310866735</v>
      </c>
      <c r="S429">
        <f>VLOOKUP($B429,'2011B4'!$B:$U,18,FALSE)</f>
        <v>5.2696248541213606</v>
      </c>
      <c r="T429">
        <f>VLOOKUP($B429,'2011B4'!$B:$U,19,FALSE)</f>
        <v>12.349430109351143</v>
      </c>
      <c r="U429">
        <f>VLOOKUP($B429,'2011B4'!$B:$U,20,FALSE)</f>
        <v>36.289464349059955</v>
      </c>
      <c r="V429">
        <f>VLOOKUP($B429,'2001B4'!$E:$W,3,FALSE)</f>
        <v>1083949</v>
      </c>
      <c r="W429">
        <f>VLOOKUP($B429,'2001B4'!$E:$W,4,FALSE)</f>
        <v>570229</v>
      </c>
      <c r="X429">
        <f>VLOOKUP($B429,'2001B4'!$E:$W,5,FALSE)</f>
        <v>513720</v>
      </c>
      <c r="Y429">
        <f>VLOOKUP($B429,'2001B4'!$E:$W,6,FALSE)</f>
        <v>347378</v>
      </c>
      <c r="Z429">
        <f>VLOOKUP($B429,'2001B4'!$E:$W,7,FALSE)</f>
        <v>261116</v>
      </c>
      <c r="AA429">
        <f>VLOOKUP($B429,'2001B4'!$E:$W,8,FALSE)</f>
        <v>86262</v>
      </c>
      <c r="AB429">
        <f>VLOOKUP($B429,'2001B4'!$E:$W,9,FALSE)</f>
        <v>32.047448726831249</v>
      </c>
      <c r="AC429">
        <f>VLOOKUP($B429,'2001B4'!$E:$W,10,FALSE)</f>
        <v>45.791427654503721</v>
      </c>
      <c r="AD429">
        <f>VLOOKUP($B429,'2001B4'!$E:$W,11,FALSE)</f>
        <v>16.791637467881337</v>
      </c>
      <c r="AE429">
        <f>VLOOKUP($B429,'2001B4'!$E:$W,12,FALSE)</f>
        <v>75.167684769904824</v>
      </c>
      <c r="AF429">
        <f>VLOOKUP($B429,'2001B4'!$E:$W,13,FALSE)</f>
        <v>24.832315230095169</v>
      </c>
      <c r="AG429">
        <f>VLOOKUP($B429,'2001B4'!$E:$W,14,FALSE)</f>
        <v>59.481026432301412</v>
      </c>
      <c r="AH429">
        <f>VLOOKUP($B429,'2001B4'!$E:$W,15,FALSE)</f>
        <v>23.484216041315225</v>
      </c>
      <c r="AI429">
        <f>VLOOKUP($B429,'2001B4'!$E:$W,16,FALSE)</f>
        <v>4.7795197162744909</v>
      </c>
      <c r="AJ429">
        <f>VLOOKUP($B429,'2001B4'!$E:$W,17,FALSE)</f>
        <v>2.3038304095250703</v>
      </c>
      <c r="AK429">
        <f>VLOOKUP($B429,'2001B4'!$E:$W,18,FALSE)</f>
        <v>9.9514074005838005</v>
      </c>
      <c r="AL429">
        <f>VLOOKUP($B429,'2001B4'!$E:$W,19,FALSE)</f>
        <v>40.518973567698588</v>
      </c>
      <c r="AN429">
        <f t="shared" si="36"/>
        <v>-1.2757232583799762</v>
      </c>
      <c r="AO429">
        <f t="shared" si="37"/>
        <v>-2.5391723124668033</v>
      </c>
      <c r="AP429">
        <f t="shared" si="38"/>
        <v>0.26616651853179008</v>
      </c>
      <c r="AQ429">
        <f>O429-AF429</f>
        <v>1.5793015936320209</v>
      </c>
      <c r="AR429">
        <f>P429-AG429</f>
        <v>4.2295092186386398</v>
      </c>
      <c r="AS429">
        <f>Q429-AH429</f>
        <v>-9.153406986814451</v>
      </c>
      <c r="AT429">
        <f>R429-AI429</f>
        <v>-0.43991938518781737</v>
      </c>
      <c r="AU429">
        <f>S429-AJ429</f>
        <v>2.9657944445962903</v>
      </c>
      <c r="AV429">
        <f>T429-AK429</f>
        <v>2.3980227087673427</v>
      </c>
    </row>
    <row r="430" spans="1:48" x14ac:dyDescent="0.25">
      <c r="A430" t="s">
        <v>2303</v>
      </c>
      <c r="B430">
        <v>429</v>
      </c>
      <c r="C430" t="s">
        <v>488</v>
      </c>
      <c r="D430">
        <f>VLOOKUP($B430,'2011B4'!$B:$U,3,FALSE)</f>
        <v>0</v>
      </c>
      <c r="E430">
        <f>VLOOKUP($B430,'2011B4'!$B:$U,4,FALSE)</f>
        <v>2228935</v>
      </c>
      <c r="F430">
        <f>VLOOKUP($B430,'2011B4'!$B:$U,5,FALSE)</f>
        <v>1157495</v>
      </c>
      <c r="G430">
        <f>VLOOKUP($B430,'2011B4'!$B:$U,6,FALSE)</f>
        <v>1071440</v>
      </c>
      <c r="H430">
        <f>VLOOKUP($B430,'2011B4'!$B:$U,7,FALSE)</f>
        <v>613271</v>
      </c>
      <c r="I430">
        <f>VLOOKUP($B430,'2011B4'!$B:$U,8,FALSE)</f>
        <v>451941</v>
      </c>
      <c r="J430">
        <f>VLOOKUP($B430,'2011B4'!$B:$U,9,FALSE)</f>
        <v>161330</v>
      </c>
      <c r="K430">
        <f>VLOOKUP($B430,'2011B4'!$B:$U,10,FALSE)</f>
        <v>27.514081837290007</v>
      </c>
      <c r="L430">
        <f>VLOOKUP($B430,'2011B4'!$B:$U,11,FALSE)</f>
        <v>39.044747493509689</v>
      </c>
      <c r="M430">
        <f>VLOOKUP($B430,'2011B4'!$B:$U,12,FALSE)</f>
        <v>15.057306055402076</v>
      </c>
      <c r="N430">
        <f>VLOOKUP($B430,'2011B4'!$B:$U,13,FALSE)</f>
        <v>73.693522113388696</v>
      </c>
      <c r="O430">
        <f>VLOOKUP($B430,'2011B4'!$B:$U,14,FALSE)</f>
        <v>26.306477886611301</v>
      </c>
      <c r="P430">
        <f>VLOOKUP($B430,'2011B4'!$B:$U,15,FALSE)</f>
        <v>61.171814744215851</v>
      </c>
      <c r="Q430">
        <f>VLOOKUP($B430,'2011B4'!$B:$U,16,FALSE)</f>
        <v>11.049601236647419</v>
      </c>
      <c r="R430">
        <f>VLOOKUP($B430,'2011B4'!$B:$U,17,FALSE)</f>
        <v>5.6197015674962625</v>
      </c>
      <c r="S430">
        <f>VLOOKUP($B430,'2011B4'!$B:$U,18,FALSE)</f>
        <v>5.4837094856922963</v>
      </c>
      <c r="T430">
        <f>VLOOKUP($B430,'2011B4'!$B:$U,19,FALSE)</f>
        <v>16.675172965948168</v>
      </c>
      <c r="U430">
        <f>VLOOKUP($B430,'2011B4'!$B:$U,20,FALSE)</f>
        <v>38.828185255784149</v>
      </c>
      <c r="V430">
        <f>VLOOKUP($B430,'2001B4'!$E:$W,3,FALSE)</f>
        <v>1870104</v>
      </c>
      <c r="W430">
        <f>VLOOKUP($B430,'2001B4'!$E:$W,4,FALSE)</f>
        <v>971396</v>
      </c>
      <c r="X430">
        <f>VLOOKUP($B430,'2001B4'!$E:$W,5,FALSE)</f>
        <v>898708</v>
      </c>
      <c r="Y430">
        <f>VLOOKUP($B430,'2001B4'!$E:$W,6,FALSE)</f>
        <v>556942</v>
      </c>
      <c r="Z430">
        <f>VLOOKUP($B430,'2001B4'!$E:$W,7,FALSE)</f>
        <v>405272</v>
      </c>
      <c r="AA430">
        <f>VLOOKUP($B430,'2001B4'!$E:$W,8,FALSE)</f>
        <v>151670</v>
      </c>
      <c r="AB430">
        <f>VLOOKUP($B430,'2001B4'!$E:$W,9,FALSE)</f>
        <v>29.781338364069594</v>
      </c>
      <c r="AC430">
        <f>VLOOKUP($B430,'2001B4'!$E:$W,10,FALSE)</f>
        <v>41.720575336937763</v>
      </c>
      <c r="AD430">
        <f>VLOOKUP($B430,'2001B4'!$E:$W,11,FALSE)</f>
        <v>16.876449302776876</v>
      </c>
      <c r="AE430">
        <f>VLOOKUP($B430,'2001B4'!$E:$W,12,FALSE)</f>
        <v>72.767361771961887</v>
      </c>
      <c r="AF430">
        <f>VLOOKUP($B430,'2001B4'!$E:$W,13,FALSE)</f>
        <v>27.232638228038109</v>
      </c>
      <c r="AG430">
        <f>VLOOKUP($B430,'2001B4'!$E:$W,14,FALSE)</f>
        <v>63.24105562159076</v>
      </c>
      <c r="AH430">
        <f>VLOOKUP($B430,'2001B4'!$E:$W,15,FALSE)</f>
        <v>15.224745126063397</v>
      </c>
      <c r="AI430">
        <f>VLOOKUP($B430,'2001B4'!$E:$W,16,FALSE)</f>
        <v>5.8979211479830935</v>
      </c>
      <c r="AJ430">
        <f>VLOOKUP($B430,'2001B4'!$E:$W,17,FALSE)</f>
        <v>3.0139583655030506</v>
      </c>
      <c r="AK430">
        <f>VLOOKUP($B430,'2001B4'!$E:$W,18,FALSE)</f>
        <v>12.622319738859701</v>
      </c>
      <c r="AL430">
        <f>VLOOKUP($B430,'2001B4'!$E:$W,19,FALSE)</f>
        <v>36.75894437840924</v>
      </c>
      <c r="AN430">
        <f t="shared" si="36"/>
        <v>-2.2672565267795868</v>
      </c>
      <c r="AO430">
        <f t="shared" si="37"/>
        <v>-2.675827843428074</v>
      </c>
      <c r="AP430">
        <f t="shared" si="38"/>
        <v>-1.8191432473748002</v>
      </c>
      <c r="AQ430">
        <f>O430-AF430</f>
        <v>-0.92616034142680803</v>
      </c>
      <c r="AR430">
        <f>P430-AG430</f>
        <v>-2.0692408773749094</v>
      </c>
      <c r="AS430">
        <f>Q430-AH430</f>
        <v>-4.1751438894159776</v>
      </c>
      <c r="AT430">
        <f>R430-AI430</f>
        <v>-0.27821958048683104</v>
      </c>
      <c r="AU430">
        <f>S430-AJ430</f>
        <v>2.4697511201892457</v>
      </c>
      <c r="AV430">
        <f>T430-AK430</f>
        <v>4.0528532270884661</v>
      </c>
    </row>
    <row r="431" spans="1:48" x14ac:dyDescent="0.25">
      <c r="A431" t="s">
        <v>2305</v>
      </c>
      <c r="B431">
        <v>430</v>
      </c>
      <c r="C431" t="s">
        <v>489</v>
      </c>
      <c r="D431">
        <f>VLOOKUP($B431,'2011B4'!$B:$U,3,FALSE)</f>
        <v>0</v>
      </c>
      <c r="E431">
        <f>VLOOKUP($B431,'2011B4'!$B:$U,4,FALSE)</f>
        <v>2365106</v>
      </c>
      <c r="F431">
        <f>VLOOKUP($B431,'2011B4'!$B:$U,5,FALSE)</f>
        <v>1225100</v>
      </c>
      <c r="G431">
        <f>VLOOKUP($B431,'2011B4'!$B:$U,6,FALSE)</f>
        <v>1140006</v>
      </c>
      <c r="H431">
        <f>VLOOKUP($B431,'2011B4'!$B:$U,7,FALSE)</f>
        <v>628777</v>
      </c>
      <c r="I431">
        <f>VLOOKUP($B431,'2011B4'!$B:$U,8,FALSE)</f>
        <v>447775</v>
      </c>
      <c r="J431">
        <f>VLOOKUP($B431,'2011B4'!$B:$U,9,FALSE)</f>
        <v>181002</v>
      </c>
      <c r="K431">
        <f>VLOOKUP($B431,'2011B4'!$B:$U,10,FALSE)</f>
        <v>26.585573754411008</v>
      </c>
      <c r="L431">
        <f>VLOOKUP($B431,'2011B4'!$B:$U,11,FALSE)</f>
        <v>36.550077544690232</v>
      </c>
      <c r="M431">
        <f>VLOOKUP($B431,'2011B4'!$B:$U,12,FALSE)</f>
        <v>15.877284856395493</v>
      </c>
      <c r="N431">
        <f>VLOOKUP($B431,'2011B4'!$B:$U,13,FALSE)</f>
        <v>71.213641720355554</v>
      </c>
      <c r="O431">
        <f>VLOOKUP($B431,'2011B4'!$B:$U,14,FALSE)</f>
        <v>28.786358279644453</v>
      </c>
      <c r="P431">
        <f>VLOOKUP($B431,'2011B4'!$B:$U,15,FALSE)</f>
        <v>69.627069692434674</v>
      </c>
      <c r="Q431">
        <f>VLOOKUP($B431,'2011B4'!$B:$U,16,FALSE)</f>
        <v>6.9824436962547924</v>
      </c>
      <c r="R431">
        <f>VLOOKUP($B431,'2011B4'!$B:$U,17,FALSE)</f>
        <v>4.114654321007289</v>
      </c>
      <c r="S431">
        <f>VLOOKUP($B431,'2011B4'!$B:$U,18,FALSE)</f>
        <v>3.0163317042449069</v>
      </c>
      <c r="T431">
        <f>VLOOKUP($B431,'2011B4'!$B:$U,19,FALSE)</f>
        <v>16.259500586058333</v>
      </c>
      <c r="U431">
        <f>VLOOKUP($B431,'2011B4'!$B:$U,20,FALSE)</f>
        <v>30.372930307565319</v>
      </c>
      <c r="V431">
        <f>VLOOKUP($B431,'2001B4'!$E:$W,3,FALSE)</f>
        <v>1973306</v>
      </c>
      <c r="W431">
        <f>VLOOKUP($B431,'2001B4'!$E:$W,4,FALSE)</f>
        <v>1016687</v>
      </c>
      <c r="X431">
        <f>VLOOKUP($B431,'2001B4'!$E:$W,5,FALSE)</f>
        <v>956619</v>
      </c>
      <c r="Y431">
        <f>VLOOKUP($B431,'2001B4'!$E:$W,6,FALSE)</f>
        <v>588914</v>
      </c>
      <c r="Z431">
        <f>VLOOKUP($B431,'2001B4'!$E:$W,7,FALSE)</f>
        <v>411775</v>
      </c>
      <c r="AA431">
        <f>VLOOKUP($B431,'2001B4'!$E:$W,8,FALSE)</f>
        <v>177139</v>
      </c>
      <c r="AB431">
        <f>VLOOKUP($B431,'2001B4'!$E:$W,9,FALSE)</f>
        <v>29.844028244985825</v>
      </c>
      <c r="AC431">
        <f>VLOOKUP($B431,'2001B4'!$E:$W,10,FALSE)</f>
        <v>40.501648983413773</v>
      </c>
      <c r="AD431">
        <f>VLOOKUP($B431,'2001B4'!$E:$W,11,FALSE)</f>
        <v>18.517194410731964</v>
      </c>
      <c r="AE431">
        <f>VLOOKUP($B431,'2001B4'!$E:$W,12,FALSE)</f>
        <v>69.92107506359163</v>
      </c>
      <c r="AF431">
        <f>VLOOKUP($B431,'2001B4'!$E:$W,13,FALSE)</f>
        <v>30.078924936408374</v>
      </c>
      <c r="AG431">
        <f>VLOOKUP($B431,'2001B4'!$E:$W,14,FALSE)</f>
        <v>73.35672101529255</v>
      </c>
      <c r="AH431">
        <f>VLOOKUP($B431,'2001B4'!$E:$W,15,FALSE)</f>
        <v>8.6973649802857462</v>
      </c>
      <c r="AI431">
        <f>VLOOKUP($B431,'2001B4'!$E:$W,16,FALSE)</f>
        <v>4.2824588989224237</v>
      </c>
      <c r="AJ431">
        <f>VLOOKUP($B431,'2001B4'!$E:$W,17,FALSE)</f>
        <v>1.815375419840588</v>
      </c>
      <c r="AK431">
        <f>VLOOKUP($B431,'2001B4'!$E:$W,18,FALSE)</f>
        <v>11.848079685658687</v>
      </c>
      <c r="AL431">
        <f>VLOOKUP($B431,'2001B4'!$E:$W,19,FALSE)</f>
        <v>26.64327898470745</v>
      </c>
      <c r="AN431">
        <f t="shared" si="36"/>
        <v>-3.2584544905748167</v>
      </c>
      <c r="AO431">
        <f t="shared" si="37"/>
        <v>-3.9515714387235406</v>
      </c>
      <c r="AP431">
        <f t="shared" si="38"/>
        <v>-2.6399095543364712</v>
      </c>
      <c r="AQ431">
        <f>O431-AF431</f>
        <v>-1.2925666567639205</v>
      </c>
      <c r="AR431">
        <f>P431-AG431</f>
        <v>-3.729651322857876</v>
      </c>
      <c r="AS431">
        <f>Q431-AH431</f>
        <v>-1.7149212840309538</v>
      </c>
      <c r="AT431">
        <f>R431-AI431</f>
        <v>-0.1678045779151347</v>
      </c>
      <c r="AU431">
        <f>S431-AJ431</f>
        <v>1.2009562844043189</v>
      </c>
      <c r="AV431">
        <f>T431-AK431</f>
        <v>4.4114209003996461</v>
      </c>
    </row>
    <row r="432" spans="1:48" x14ac:dyDescent="0.25">
      <c r="A432" t="s">
        <v>2307</v>
      </c>
      <c r="B432">
        <v>431</v>
      </c>
      <c r="C432" t="s">
        <v>490</v>
      </c>
      <c r="D432">
        <f>VLOOKUP($B432,'2011B4'!$B:$U,3,FALSE)</f>
        <v>0</v>
      </c>
      <c r="E432">
        <f>VLOOKUP($B432,'2011B4'!$B:$U,4,FALSE)</f>
        <v>644758</v>
      </c>
      <c r="F432">
        <f>VLOOKUP($B432,'2011B4'!$B:$U,5,FALSE)</f>
        <v>330674</v>
      </c>
      <c r="G432">
        <f>VLOOKUP($B432,'2011B4'!$B:$U,6,FALSE)</f>
        <v>314084</v>
      </c>
      <c r="H432">
        <f>VLOOKUP($B432,'2011B4'!$B:$U,7,FALSE)</f>
        <v>139177</v>
      </c>
      <c r="I432">
        <f>VLOOKUP($B432,'2011B4'!$B:$U,8,FALSE)</f>
        <v>101727</v>
      </c>
      <c r="J432">
        <f>VLOOKUP($B432,'2011B4'!$B:$U,9,FALSE)</f>
        <v>37450</v>
      </c>
      <c r="K432">
        <f>VLOOKUP($B432,'2011B4'!$B:$U,10,FALSE)</f>
        <v>21.585928363820226</v>
      </c>
      <c r="L432">
        <f>VLOOKUP($B432,'2011B4'!$B:$U,11,FALSE)</f>
        <v>30.763531453939528</v>
      </c>
      <c r="M432">
        <f>VLOOKUP($B432,'2011B4'!$B:$U,12,FALSE)</f>
        <v>11.923561849696259</v>
      </c>
      <c r="N432">
        <f>VLOOKUP($B432,'2011B4'!$B:$U,13,FALSE)</f>
        <v>73.091818332052</v>
      </c>
      <c r="O432">
        <f>VLOOKUP($B432,'2011B4'!$B:$U,14,FALSE)</f>
        <v>26.908181667948011</v>
      </c>
      <c r="P432">
        <f>VLOOKUP($B432,'2011B4'!$B:$U,15,FALSE)</f>
        <v>65.916063717424578</v>
      </c>
      <c r="Q432">
        <f>VLOOKUP($B432,'2011B4'!$B:$U,16,FALSE)</f>
        <v>8.0085071527623093</v>
      </c>
      <c r="R432">
        <f>VLOOKUP($B432,'2011B4'!$B:$U,17,FALSE)</f>
        <v>3.9438987763782811</v>
      </c>
      <c r="S432">
        <f>VLOOKUP($B432,'2011B4'!$B:$U,18,FALSE)</f>
        <v>5.4764795907369752</v>
      </c>
      <c r="T432">
        <f>VLOOKUP($B432,'2011B4'!$B:$U,19,FALSE)</f>
        <v>16.655050762697861</v>
      </c>
      <c r="U432">
        <f>VLOOKUP($B432,'2011B4'!$B:$U,20,FALSE)</f>
        <v>34.083936282575429</v>
      </c>
      <c r="V432">
        <f>VLOOKUP($B432,'2001B4'!$E:$W,3,FALSE)</f>
        <v>515963</v>
      </c>
      <c r="W432">
        <f>VLOOKUP($B432,'2001B4'!$E:$W,4,FALSE)</f>
        <v>265128</v>
      </c>
      <c r="X432">
        <f>VLOOKUP($B432,'2001B4'!$E:$W,5,FALSE)</f>
        <v>250835</v>
      </c>
      <c r="Y432">
        <f>VLOOKUP($B432,'2001B4'!$E:$W,6,FALSE)</f>
        <v>141350</v>
      </c>
      <c r="Z432">
        <f>VLOOKUP($B432,'2001B4'!$E:$W,7,FALSE)</f>
        <v>105303</v>
      </c>
      <c r="AA432">
        <f>VLOOKUP($B432,'2001B4'!$E:$W,8,FALSE)</f>
        <v>36047</v>
      </c>
      <c r="AB432">
        <f>VLOOKUP($B432,'2001B4'!$E:$W,9,FALSE)</f>
        <v>27.395375249775661</v>
      </c>
      <c r="AC432">
        <f>VLOOKUP($B432,'2001B4'!$E:$W,10,FALSE)</f>
        <v>39.717796686883318</v>
      </c>
      <c r="AD432">
        <f>VLOOKUP($B432,'2001B4'!$E:$W,11,FALSE)</f>
        <v>14.370801522913467</v>
      </c>
      <c r="AE432">
        <f>VLOOKUP($B432,'2001B4'!$E:$W,12,FALSE)</f>
        <v>74.498054474708169</v>
      </c>
      <c r="AF432">
        <f>VLOOKUP($B432,'2001B4'!$E:$W,13,FALSE)</f>
        <v>25.501945525291831</v>
      </c>
      <c r="AG432">
        <f>VLOOKUP($B432,'2001B4'!$E:$W,14,FALSE)</f>
        <v>73.633533781393709</v>
      </c>
      <c r="AH432">
        <f>VLOOKUP($B432,'2001B4'!$E:$W,15,FALSE)</f>
        <v>9.4347364697559257</v>
      </c>
      <c r="AI432">
        <f>VLOOKUP($B432,'2001B4'!$E:$W,16,FALSE)</f>
        <v>3.3003183586841169</v>
      </c>
      <c r="AJ432">
        <f>VLOOKUP($B432,'2001B4'!$E:$W,17,FALSE)</f>
        <v>2.3353378139370355</v>
      </c>
      <c r="AK432">
        <f>VLOOKUP($B432,'2001B4'!$E:$W,18,FALSE)</f>
        <v>11.296073576229219</v>
      </c>
      <c r="AL432">
        <f>VLOOKUP($B432,'2001B4'!$E:$W,19,FALSE)</f>
        <v>26.366466218606291</v>
      </c>
      <c r="AN432">
        <f t="shared" si="36"/>
        <v>-5.8094468859554347</v>
      </c>
      <c r="AO432">
        <f t="shared" si="37"/>
        <v>-8.95426523294379</v>
      </c>
      <c r="AP432">
        <f t="shared" si="38"/>
        <v>-2.4472396732172079</v>
      </c>
      <c r="AQ432">
        <f>O432-AF432</f>
        <v>1.40623614265618</v>
      </c>
      <c r="AR432">
        <f>P432-AG432</f>
        <v>-7.7174700639691309</v>
      </c>
      <c r="AS432">
        <f>Q432-AH432</f>
        <v>-1.4262293169936164</v>
      </c>
      <c r="AT432">
        <f>R432-AI432</f>
        <v>0.64358041769416419</v>
      </c>
      <c r="AU432">
        <f>S432-AJ432</f>
        <v>3.1411417767999397</v>
      </c>
      <c r="AV432">
        <f>T432-AK432</f>
        <v>5.3589771864686426</v>
      </c>
    </row>
    <row r="433" spans="1:48" x14ac:dyDescent="0.25">
      <c r="A433" t="s">
        <v>2313</v>
      </c>
      <c r="B433">
        <v>432</v>
      </c>
      <c r="C433" t="s">
        <v>491</v>
      </c>
      <c r="D433">
        <f>VLOOKUP($B433,'2011B4'!$B:$U,3,FALSE)</f>
        <v>0</v>
      </c>
      <c r="E433">
        <f>VLOOKUP($B433,'2011B4'!$B:$U,4,FALSE)</f>
        <v>826067</v>
      </c>
      <c r="F433">
        <f>VLOOKUP($B433,'2011B4'!$B:$U,5,FALSE)</f>
        <v>422653</v>
      </c>
      <c r="G433">
        <f>VLOOKUP($B433,'2011B4'!$B:$U,6,FALSE)</f>
        <v>403414</v>
      </c>
      <c r="H433">
        <f>VLOOKUP($B433,'2011B4'!$B:$U,7,FALSE)</f>
        <v>358941</v>
      </c>
      <c r="I433">
        <f>VLOOKUP($B433,'2011B4'!$B:$U,8,FALSE)</f>
        <v>223794</v>
      </c>
      <c r="J433">
        <f>VLOOKUP($B433,'2011B4'!$B:$U,9,FALSE)</f>
        <v>135147</v>
      </c>
      <c r="K433">
        <f>VLOOKUP($B433,'2011B4'!$B:$U,10,FALSE)</f>
        <v>43.451802335645901</v>
      </c>
      <c r="L433">
        <f>VLOOKUP($B433,'2011B4'!$B:$U,11,FALSE)</f>
        <v>52.949819355357711</v>
      </c>
      <c r="M433">
        <f>VLOOKUP($B433,'2011B4'!$B:$U,12,FALSE)</f>
        <v>33.500820497057617</v>
      </c>
      <c r="N433">
        <f>VLOOKUP($B433,'2011B4'!$B:$U,13,FALSE)</f>
        <v>62.34840823422234</v>
      </c>
      <c r="O433">
        <f>VLOOKUP($B433,'2011B4'!$B:$U,14,FALSE)</f>
        <v>37.651591765777667</v>
      </c>
      <c r="P433">
        <f>VLOOKUP($B433,'2011B4'!$B:$U,15,FALSE)</f>
        <v>73.57114400416782</v>
      </c>
      <c r="Q433">
        <f>VLOOKUP($B433,'2011B4'!$B:$U,16,FALSE)</f>
        <v>5.0604416881883099</v>
      </c>
      <c r="R433">
        <f>VLOOKUP($B433,'2011B4'!$B:$U,17,FALSE)</f>
        <v>6.2745688010007221</v>
      </c>
      <c r="S433">
        <f>VLOOKUP($B433,'2011B4'!$B:$U,18,FALSE)</f>
        <v>2.9291722037883665</v>
      </c>
      <c r="T433">
        <f>VLOOKUP($B433,'2011B4'!$B:$U,19,FALSE)</f>
        <v>12.164673302854787</v>
      </c>
      <c r="U433">
        <f>VLOOKUP($B433,'2011B4'!$B:$U,20,FALSE)</f>
        <v>26.428855995832187</v>
      </c>
      <c r="V433">
        <f>VLOOKUP($B433,'2001B4'!$E:$W,3,FALSE)</f>
        <v>726070</v>
      </c>
      <c r="W433">
        <f>VLOOKUP($B433,'2001B4'!$E:$W,4,FALSE)</f>
        <v>372419</v>
      </c>
      <c r="X433">
        <f>VLOOKUP($B433,'2001B4'!$E:$W,5,FALSE)</f>
        <v>353651</v>
      </c>
      <c r="Y433">
        <f>VLOOKUP($B433,'2001B4'!$E:$W,6,FALSE)</f>
        <v>282073</v>
      </c>
      <c r="Z433">
        <f>VLOOKUP($B433,'2001B4'!$E:$W,7,FALSE)</f>
        <v>184529</v>
      </c>
      <c r="AA433">
        <f>VLOOKUP($B433,'2001B4'!$E:$W,8,FALSE)</f>
        <v>97544</v>
      </c>
      <c r="AB433">
        <f>VLOOKUP($B433,'2001B4'!$E:$W,9,FALSE)</f>
        <v>38.849284504248907</v>
      </c>
      <c r="AC433">
        <f>VLOOKUP($B433,'2001B4'!$E:$W,10,FALSE)</f>
        <v>49.548760938620212</v>
      </c>
      <c r="AD433">
        <f>VLOOKUP($B433,'2001B4'!$E:$W,11,FALSE)</f>
        <v>27.581994678369355</v>
      </c>
      <c r="AE433">
        <f>VLOOKUP($B433,'2001B4'!$E:$W,12,FALSE)</f>
        <v>65.41888092798672</v>
      </c>
      <c r="AF433">
        <f>VLOOKUP($B433,'2001B4'!$E:$W,13,FALSE)</f>
        <v>34.581119072013273</v>
      </c>
      <c r="AG433">
        <f>VLOOKUP($B433,'2001B4'!$E:$W,14,FALSE)</f>
        <v>74.763979537211995</v>
      </c>
      <c r="AH433">
        <f>VLOOKUP($B433,'2001B4'!$E:$W,15,FALSE)</f>
        <v>6.6950753882860106</v>
      </c>
      <c r="AI433">
        <f>VLOOKUP($B433,'2001B4'!$E:$W,16,FALSE)</f>
        <v>5.7970808974981658</v>
      </c>
      <c r="AJ433">
        <f>VLOOKUP($B433,'2001B4'!$E:$W,17,FALSE)</f>
        <v>2.3082677179311739</v>
      </c>
      <c r="AK433">
        <f>VLOOKUP($B433,'2001B4'!$E:$W,18,FALSE)</f>
        <v>10.435596459072652</v>
      </c>
      <c r="AL433">
        <f>VLOOKUP($B433,'2001B4'!$E:$W,19,FALSE)</f>
        <v>25.236020462788005</v>
      </c>
      <c r="AN433">
        <f t="shared" si="36"/>
        <v>4.6025178313969946</v>
      </c>
      <c r="AO433">
        <f t="shared" si="37"/>
        <v>3.4010584167374986</v>
      </c>
      <c r="AP433">
        <f t="shared" si="38"/>
        <v>5.9188258186882621</v>
      </c>
      <c r="AQ433">
        <f>O433-AF433</f>
        <v>3.070472693764394</v>
      </c>
      <c r="AR433">
        <f>P433-AG433</f>
        <v>-1.1928355330441747</v>
      </c>
      <c r="AS433">
        <f>Q433-AH433</f>
        <v>-1.6346337000977007</v>
      </c>
      <c r="AT433">
        <f>R433-AI433</f>
        <v>0.47748790350255632</v>
      </c>
      <c r="AU433">
        <f>S433-AJ433</f>
        <v>0.6209044858571926</v>
      </c>
      <c r="AV433">
        <f>T433-AK433</f>
        <v>1.7290768437821349</v>
      </c>
    </row>
    <row r="434" spans="1:48" x14ac:dyDescent="0.25">
      <c r="A434" t="s">
        <v>2315</v>
      </c>
      <c r="B434">
        <v>433</v>
      </c>
      <c r="C434" t="s">
        <v>492</v>
      </c>
      <c r="D434">
        <f>VLOOKUP($B434,'2011B4'!$B:$U,3,FALSE)</f>
        <v>0</v>
      </c>
      <c r="E434">
        <f>VLOOKUP($B434,'2011B4'!$B:$U,4,FALSE)</f>
        <v>1340411</v>
      </c>
      <c r="F434">
        <f>VLOOKUP($B434,'2011B4'!$B:$U,5,FALSE)</f>
        <v>682851</v>
      </c>
      <c r="G434">
        <f>VLOOKUP($B434,'2011B4'!$B:$U,6,FALSE)</f>
        <v>657560</v>
      </c>
      <c r="H434">
        <f>VLOOKUP($B434,'2011B4'!$B:$U,7,FALSE)</f>
        <v>535045</v>
      </c>
      <c r="I434">
        <f>VLOOKUP($B434,'2011B4'!$B:$U,8,FALSE)</f>
        <v>352433</v>
      </c>
      <c r="J434">
        <f>VLOOKUP($B434,'2011B4'!$B:$U,9,FALSE)</f>
        <v>182612</v>
      </c>
      <c r="K434">
        <f>VLOOKUP($B434,'2011B4'!$B:$U,10,FALSE)</f>
        <v>39.916488300976347</v>
      </c>
      <c r="L434">
        <f>VLOOKUP($B434,'2011B4'!$B:$U,11,FALSE)</f>
        <v>51.611991488626366</v>
      </c>
      <c r="M434">
        <f>VLOOKUP($B434,'2011B4'!$B:$U,12,FALSE)</f>
        <v>27.771153963136442</v>
      </c>
      <c r="N434">
        <f>VLOOKUP($B434,'2011B4'!$B:$U,13,FALSE)</f>
        <v>65.869786653459045</v>
      </c>
      <c r="O434">
        <f>VLOOKUP($B434,'2011B4'!$B:$U,14,FALSE)</f>
        <v>34.130213346540941</v>
      </c>
      <c r="P434">
        <f>VLOOKUP($B434,'2011B4'!$B:$U,15,FALSE)</f>
        <v>78.458073619975892</v>
      </c>
      <c r="Q434">
        <f>VLOOKUP($B434,'2011B4'!$B:$U,16,FALSE)</f>
        <v>4.1009634703623057</v>
      </c>
      <c r="R434">
        <f>VLOOKUP($B434,'2011B4'!$B:$U,17,FALSE)</f>
        <v>5.3163752581558557</v>
      </c>
      <c r="S434">
        <f>VLOOKUP($B434,'2011B4'!$B:$U,18,FALSE)</f>
        <v>2.2923305516358439</v>
      </c>
      <c r="T434">
        <f>VLOOKUP($B434,'2011B4'!$B:$U,19,FALSE)</f>
        <v>9.8322570998701053</v>
      </c>
      <c r="U434">
        <f>VLOOKUP($B434,'2011B4'!$B:$U,20,FALSE)</f>
        <v>21.541926380024108</v>
      </c>
      <c r="V434">
        <f>VLOOKUP($B434,'2001B4'!$E:$W,3,FALSE)</f>
        <v>1183724</v>
      </c>
      <c r="W434">
        <f>VLOOKUP($B434,'2001B4'!$E:$W,4,FALSE)</f>
        <v>605119</v>
      </c>
      <c r="X434">
        <f>VLOOKUP($B434,'2001B4'!$E:$W,5,FALSE)</f>
        <v>578605</v>
      </c>
      <c r="Y434">
        <f>VLOOKUP($B434,'2001B4'!$E:$W,6,FALSE)</f>
        <v>454258</v>
      </c>
      <c r="Z434">
        <f>VLOOKUP($B434,'2001B4'!$E:$W,7,FALSE)</f>
        <v>304583</v>
      </c>
      <c r="AA434">
        <f>VLOOKUP($B434,'2001B4'!$E:$W,8,FALSE)</f>
        <v>149675</v>
      </c>
      <c r="AB434">
        <f>VLOOKUP($B434,'2001B4'!$E:$W,9,FALSE)</f>
        <v>38.375330735880993</v>
      </c>
      <c r="AC434">
        <f>VLOOKUP($B434,'2001B4'!$E:$W,10,FALSE)</f>
        <v>50.334397035954915</v>
      </c>
      <c r="AD434">
        <f>VLOOKUP($B434,'2001B4'!$E:$W,11,FALSE)</f>
        <v>25.868252089076311</v>
      </c>
      <c r="AE434">
        <f>VLOOKUP($B434,'2001B4'!$E:$W,12,FALSE)</f>
        <v>67.050662839179495</v>
      </c>
      <c r="AF434">
        <f>VLOOKUP($B434,'2001B4'!$E:$W,13,FALSE)</f>
        <v>32.949337160820505</v>
      </c>
      <c r="AG434">
        <f>VLOOKUP($B434,'2001B4'!$E:$W,14,FALSE)</f>
        <v>78.031427074481897</v>
      </c>
      <c r="AH434">
        <f>VLOOKUP($B434,'2001B4'!$E:$W,15,FALSE)</f>
        <v>5.4563706087729873</v>
      </c>
      <c r="AI434">
        <f>VLOOKUP($B434,'2001B4'!$E:$W,16,FALSE)</f>
        <v>5.6036437443038976</v>
      </c>
      <c r="AJ434">
        <f>VLOOKUP($B434,'2001B4'!$E:$W,17,FALSE)</f>
        <v>1.7941346107278242</v>
      </c>
      <c r="AK434">
        <f>VLOOKUP($B434,'2001B4'!$E:$W,18,FALSE)</f>
        <v>9.1144239617133884</v>
      </c>
      <c r="AL434">
        <f>VLOOKUP($B434,'2001B4'!$E:$W,19,FALSE)</f>
        <v>21.968572925518103</v>
      </c>
      <c r="AN434">
        <f t="shared" si="36"/>
        <v>1.5411575650953537</v>
      </c>
      <c r="AO434">
        <f t="shared" si="37"/>
        <v>1.2775944526714511</v>
      </c>
      <c r="AP434">
        <f t="shared" si="38"/>
        <v>1.9029018740601309</v>
      </c>
      <c r="AQ434">
        <f>O434-AF434</f>
        <v>1.180876185720436</v>
      </c>
      <c r="AR434">
        <f>P434-AG434</f>
        <v>0.42664654549399472</v>
      </c>
      <c r="AS434">
        <f>Q434-AH434</f>
        <v>-1.3554071384106816</v>
      </c>
      <c r="AT434">
        <f>R434-AI434</f>
        <v>-0.2872684861480419</v>
      </c>
      <c r="AU434">
        <f>S434-AJ434</f>
        <v>0.49819594090801966</v>
      </c>
      <c r="AV434">
        <f>T434-AK434</f>
        <v>0.7178331381567169</v>
      </c>
    </row>
    <row r="435" spans="1:48" x14ac:dyDescent="0.25">
      <c r="A435" t="s">
        <v>2317</v>
      </c>
      <c r="B435">
        <v>434</v>
      </c>
      <c r="C435" t="s">
        <v>493</v>
      </c>
      <c r="D435">
        <f>VLOOKUP($B435,'2011B4'!$B:$U,3,FALSE)</f>
        <v>0</v>
      </c>
      <c r="E435">
        <f>VLOOKUP($B435,'2011B4'!$B:$U,4,FALSE)</f>
        <v>1455069</v>
      </c>
      <c r="F435">
        <f>VLOOKUP($B435,'2011B4'!$B:$U,5,FALSE)</f>
        <v>738241</v>
      </c>
      <c r="G435">
        <f>VLOOKUP($B435,'2011B4'!$B:$U,6,FALSE)</f>
        <v>716828</v>
      </c>
      <c r="H435">
        <f>VLOOKUP($B435,'2011B4'!$B:$U,7,FALSE)</f>
        <v>471686</v>
      </c>
      <c r="I435">
        <f>VLOOKUP($B435,'2011B4'!$B:$U,8,FALSE)</f>
        <v>320781</v>
      </c>
      <c r="J435">
        <f>VLOOKUP($B435,'2011B4'!$B:$U,9,FALSE)</f>
        <v>150905</v>
      </c>
      <c r="K435">
        <f>VLOOKUP($B435,'2011B4'!$B:$U,10,FALSE)</f>
        <v>32.416744498027242</v>
      </c>
      <c r="L435">
        <f>VLOOKUP($B435,'2011B4'!$B:$U,11,FALSE)</f>
        <v>43.452070529813433</v>
      </c>
      <c r="M435">
        <f>VLOOKUP($B435,'2011B4'!$B:$U,12,FALSE)</f>
        <v>21.051772531206929</v>
      </c>
      <c r="N435">
        <f>VLOOKUP($B435,'2011B4'!$B:$U,13,FALSE)</f>
        <v>68.007318427937221</v>
      </c>
      <c r="O435">
        <f>VLOOKUP($B435,'2011B4'!$B:$U,14,FALSE)</f>
        <v>31.992681572062772</v>
      </c>
      <c r="P435">
        <f>VLOOKUP($B435,'2011B4'!$B:$U,15,FALSE)</f>
        <v>69.953952417498073</v>
      </c>
      <c r="Q435">
        <f>VLOOKUP($B435,'2011B4'!$B:$U,16,FALSE)</f>
        <v>5.3546215066802922</v>
      </c>
      <c r="R435">
        <f>VLOOKUP($B435,'2011B4'!$B:$U,17,FALSE)</f>
        <v>6.7002200616511836</v>
      </c>
      <c r="S435">
        <f>VLOOKUP($B435,'2011B4'!$B:$U,18,FALSE)</f>
        <v>2.9952129170677102</v>
      </c>
      <c r="T435">
        <f>VLOOKUP($B435,'2011B4'!$B:$U,19,FALSE)</f>
        <v>14.995993097102733</v>
      </c>
      <c r="U435">
        <f>VLOOKUP($B435,'2011B4'!$B:$U,20,FALSE)</f>
        <v>30.04604758250192</v>
      </c>
      <c r="V435">
        <f>VLOOKUP($B435,'2001B4'!$E:$W,3,FALSE)</f>
        <v>1215393</v>
      </c>
      <c r="W435">
        <f>VLOOKUP($B435,'2001B4'!$E:$W,4,FALSE)</f>
        <v>620862</v>
      </c>
      <c r="X435">
        <f>VLOOKUP($B435,'2001B4'!$E:$W,5,FALSE)</f>
        <v>594531</v>
      </c>
      <c r="Y435">
        <f>VLOOKUP($B435,'2001B4'!$E:$W,6,FALSE)</f>
        <v>405716</v>
      </c>
      <c r="Z435">
        <f>VLOOKUP($B435,'2001B4'!$E:$W,7,FALSE)</f>
        <v>292426</v>
      </c>
      <c r="AA435">
        <f>VLOOKUP($B435,'2001B4'!$E:$W,8,FALSE)</f>
        <v>113290</v>
      </c>
      <c r="AB435">
        <f>VLOOKUP($B435,'2001B4'!$E:$W,9,FALSE)</f>
        <v>33.381465912671871</v>
      </c>
      <c r="AC435">
        <f>VLOOKUP($B435,'2001B4'!$E:$W,10,FALSE)</f>
        <v>47.099999677867224</v>
      </c>
      <c r="AD435">
        <f>VLOOKUP($B435,'2001B4'!$E:$W,11,FALSE)</f>
        <v>19.055356238783176</v>
      </c>
      <c r="AE435">
        <f>VLOOKUP($B435,'2001B4'!$E:$W,12,FALSE)</f>
        <v>72.076526437212237</v>
      </c>
      <c r="AF435">
        <f>VLOOKUP($B435,'2001B4'!$E:$W,13,FALSE)</f>
        <v>27.923473562787766</v>
      </c>
      <c r="AG435">
        <f>VLOOKUP($B435,'2001B4'!$E:$W,14,FALSE)</f>
        <v>70.522730185647106</v>
      </c>
      <c r="AH435">
        <f>VLOOKUP($B435,'2001B4'!$E:$W,15,FALSE)</f>
        <v>6.5932820002169006</v>
      </c>
      <c r="AI435">
        <f>VLOOKUP($B435,'2001B4'!$E:$W,16,FALSE)</f>
        <v>6.892752565834229</v>
      </c>
      <c r="AJ435">
        <f>VLOOKUP($B435,'2001B4'!$E:$W,17,FALSE)</f>
        <v>2.5170316181762615</v>
      </c>
      <c r="AK435">
        <f>VLOOKUP($B435,'2001B4'!$E:$W,18,FALSE)</f>
        <v>13.474203630125507</v>
      </c>
      <c r="AL435">
        <f>VLOOKUP($B435,'2001B4'!$E:$W,19,FALSE)</f>
        <v>29.477269814352894</v>
      </c>
      <c r="AN435">
        <f t="shared" si="36"/>
        <v>-0.96472141464462879</v>
      </c>
      <c r="AO435">
        <f t="shared" si="37"/>
        <v>-3.647929148053791</v>
      </c>
      <c r="AP435">
        <f t="shared" si="38"/>
        <v>1.9964162924237527</v>
      </c>
      <c r="AQ435">
        <f>O435-AF435</f>
        <v>4.0692080092750054</v>
      </c>
      <c r="AR435">
        <f>P435-AG435</f>
        <v>-0.56877776814903314</v>
      </c>
      <c r="AS435">
        <f>Q435-AH435</f>
        <v>-1.2386604935366083</v>
      </c>
      <c r="AT435">
        <f>R435-AI435</f>
        <v>-0.19253250418304546</v>
      </c>
      <c r="AU435">
        <f>S435-AJ435</f>
        <v>0.47818129889144867</v>
      </c>
      <c r="AV435">
        <f>T435-AK435</f>
        <v>1.5217894669772267</v>
      </c>
    </row>
    <row r="436" spans="1:48" x14ac:dyDescent="0.25">
      <c r="A436" t="s">
        <v>2319</v>
      </c>
      <c r="B436">
        <v>435</v>
      </c>
      <c r="C436" t="s">
        <v>494</v>
      </c>
      <c r="D436">
        <f>VLOOKUP($B436,'2011B4'!$B:$U,3,FALSE)</f>
        <v>0</v>
      </c>
      <c r="E436">
        <f>VLOOKUP($B436,'2011B4'!$B:$U,4,FALSE)</f>
        <v>1986864</v>
      </c>
      <c r="F436">
        <f>VLOOKUP($B436,'2011B4'!$B:$U,5,FALSE)</f>
        <v>1016289</v>
      </c>
      <c r="G436">
        <f>VLOOKUP($B436,'2011B4'!$B:$U,6,FALSE)</f>
        <v>970575</v>
      </c>
      <c r="H436">
        <f>VLOOKUP($B436,'2011B4'!$B:$U,7,FALSE)</f>
        <v>682231</v>
      </c>
      <c r="I436">
        <f>VLOOKUP($B436,'2011B4'!$B:$U,8,FALSE)</f>
        <v>485683</v>
      </c>
      <c r="J436">
        <f>VLOOKUP($B436,'2011B4'!$B:$U,9,FALSE)</f>
        <v>196548</v>
      </c>
      <c r="K436">
        <f>VLOOKUP($B436,'2011B4'!$B:$U,10,FALSE)</f>
        <v>34.337075914607141</v>
      </c>
      <c r="L436">
        <f>VLOOKUP($B436,'2011B4'!$B:$U,11,FALSE)</f>
        <v>47.789851115184753</v>
      </c>
      <c r="M436">
        <f>VLOOKUP($B436,'2011B4'!$B:$U,12,FALSE)</f>
        <v>20.250676145583803</v>
      </c>
      <c r="N436">
        <f>VLOOKUP($B436,'2011B4'!$B:$U,13,FALSE)</f>
        <v>71.19040325051192</v>
      </c>
      <c r="O436">
        <f>VLOOKUP($B436,'2011B4'!$B:$U,14,FALSE)</f>
        <v>28.809596749488076</v>
      </c>
      <c r="P436">
        <f>VLOOKUP($B436,'2011B4'!$B:$U,15,FALSE)</f>
        <v>61.259309530056541</v>
      </c>
      <c r="Q436">
        <f>VLOOKUP($B436,'2011B4'!$B:$U,16,FALSE)</f>
        <v>9.3414107538355786</v>
      </c>
      <c r="R436">
        <f>VLOOKUP($B436,'2011B4'!$B:$U,17,FALSE)</f>
        <v>7.4045301371529586</v>
      </c>
      <c r="S436">
        <f>VLOOKUP($B436,'2011B4'!$B:$U,18,FALSE)</f>
        <v>4.5826120478254433</v>
      </c>
      <c r="T436">
        <f>VLOOKUP($B436,'2011B4'!$B:$U,19,FALSE)</f>
        <v>17.412137531129485</v>
      </c>
      <c r="U436">
        <f>VLOOKUP($B436,'2011B4'!$B:$U,20,FALSE)</f>
        <v>38.740690469943459</v>
      </c>
      <c r="V436">
        <f>VLOOKUP($B436,'2001B4'!$E:$W,3,FALSE)</f>
        <v>1710982</v>
      </c>
      <c r="W436">
        <f>VLOOKUP($B436,'2001B4'!$E:$W,4,FALSE)</f>
        <v>882871</v>
      </c>
      <c r="X436">
        <f>VLOOKUP($B436,'2001B4'!$E:$W,5,FALSE)</f>
        <v>828111</v>
      </c>
      <c r="Y436">
        <f>VLOOKUP($B436,'2001B4'!$E:$W,6,FALSE)</f>
        <v>588097</v>
      </c>
      <c r="Z436">
        <f>VLOOKUP($B436,'2001B4'!$E:$W,7,FALSE)</f>
        <v>420590</v>
      </c>
      <c r="AA436">
        <f>VLOOKUP($B436,'2001B4'!$E:$W,8,FALSE)</f>
        <v>167507</v>
      </c>
      <c r="AB436">
        <f>VLOOKUP($B436,'2001B4'!$E:$W,9,FALSE)</f>
        <v>34.371898710798824</v>
      </c>
      <c r="AC436">
        <f>VLOOKUP($B436,'2001B4'!$E:$W,10,FALSE)</f>
        <v>47.638896282695889</v>
      </c>
      <c r="AD436">
        <f>VLOOKUP($B436,'2001B4'!$E:$W,11,FALSE)</f>
        <v>20.22760233833387</v>
      </c>
      <c r="AE436">
        <f>VLOOKUP($B436,'2001B4'!$E:$W,12,FALSE)</f>
        <v>71.517113673424632</v>
      </c>
      <c r="AF436">
        <f>VLOOKUP($B436,'2001B4'!$E:$W,13,FALSE)</f>
        <v>28.482886326575379</v>
      </c>
      <c r="AG436">
        <f>VLOOKUP($B436,'2001B4'!$E:$W,14,FALSE)</f>
        <v>64.712964017840591</v>
      </c>
      <c r="AH436">
        <f>VLOOKUP($B436,'2001B4'!$E:$W,15,FALSE)</f>
        <v>9.8723509897176829</v>
      </c>
      <c r="AI436">
        <f>VLOOKUP($B436,'2001B4'!$E:$W,16,FALSE)</f>
        <v>7.3659617376045112</v>
      </c>
      <c r="AJ436">
        <f>VLOOKUP($B436,'2001B4'!$E:$W,17,FALSE)</f>
        <v>3.0527276962813956</v>
      </c>
      <c r="AK436">
        <f>VLOOKUP($B436,'2001B4'!$E:$W,18,FALSE)</f>
        <v>14.995995558555816</v>
      </c>
      <c r="AL436">
        <f>VLOOKUP($B436,'2001B4'!$E:$W,19,FALSE)</f>
        <v>35.287035982159409</v>
      </c>
      <c r="AN436">
        <f t="shared" si="36"/>
        <v>-3.4822796191683381E-2</v>
      </c>
      <c r="AO436">
        <f t="shared" si="37"/>
        <v>0.1509548324888641</v>
      </c>
      <c r="AP436">
        <f t="shared" si="38"/>
        <v>2.3073807249932798E-2</v>
      </c>
      <c r="AQ436">
        <f>O436-AF436</f>
        <v>0.32671042291269714</v>
      </c>
      <c r="AR436">
        <f>P436-AG436</f>
        <v>-3.4536544877840498</v>
      </c>
      <c r="AS436">
        <f>Q436-AH436</f>
        <v>-0.53094023588210426</v>
      </c>
      <c r="AT436">
        <f>R436-AI436</f>
        <v>3.8568399548447374E-2</v>
      </c>
      <c r="AU436">
        <f>S436-AJ436</f>
        <v>1.5298843515440477</v>
      </c>
      <c r="AV436">
        <f>T436-AK436</f>
        <v>2.4161419725736692</v>
      </c>
    </row>
    <row r="437" spans="1:48" x14ac:dyDescent="0.25">
      <c r="A437" t="s">
        <v>2321</v>
      </c>
      <c r="B437">
        <v>436</v>
      </c>
      <c r="C437" t="s">
        <v>495</v>
      </c>
      <c r="D437">
        <f>VLOOKUP($B437,'2011B4'!$B:$U,3,FALSE)</f>
        <v>0</v>
      </c>
      <c r="E437">
        <f>VLOOKUP($B437,'2011B4'!$B:$U,4,FALSE)</f>
        <v>1512681</v>
      </c>
      <c r="F437">
        <f>VLOOKUP($B437,'2011B4'!$B:$U,5,FALSE)</f>
        <v>780520</v>
      </c>
      <c r="G437">
        <f>VLOOKUP($B437,'2011B4'!$B:$U,6,FALSE)</f>
        <v>732161</v>
      </c>
      <c r="H437">
        <f>VLOOKUP($B437,'2011B4'!$B:$U,7,FALSE)</f>
        <v>508389</v>
      </c>
      <c r="I437">
        <f>VLOOKUP($B437,'2011B4'!$B:$U,8,FALSE)</f>
        <v>363440</v>
      </c>
      <c r="J437">
        <f>VLOOKUP($B437,'2011B4'!$B:$U,9,FALSE)</f>
        <v>144949</v>
      </c>
      <c r="K437">
        <f>VLOOKUP($B437,'2011B4'!$B:$U,10,FALSE)</f>
        <v>33.608473961132582</v>
      </c>
      <c r="L437">
        <f>VLOOKUP($B437,'2011B4'!$B:$U,11,FALSE)</f>
        <v>46.563829242043766</v>
      </c>
      <c r="M437">
        <f>VLOOKUP($B437,'2011B4'!$B:$U,12,FALSE)</f>
        <v>19.79742160535729</v>
      </c>
      <c r="N437">
        <f>VLOOKUP($B437,'2011B4'!$B:$U,13,FALSE)</f>
        <v>71.488564858799066</v>
      </c>
      <c r="O437">
        <f>VLOOKUP($B437,'2011B4'!$B:$U,14,FALSE)</f>
        <v>28.511435141200931</v>
      </c>
      <c r="P437">
        <f>VLOOKUP($B437,'2011B4'!$B:$U,15,FALSE)</f>
        <v>79.460806587081919</v>
      </c>
      <c r="Q437">
        <f>VLOOKUP($B437,'2011B4'!$B:$U,16,FALSE)</f>
        <v>3.1892900908556241</v>
      </c>
      <c r="R437">
        <f>VLOOKUP($B437,'2011B4'!$B:$U,17,FALSE)</f>
        <v>4.521144241909246</v>
      </c>
      <c r="S437">
        <f>VLOOKUP($B437,'2011B4'!$B:$U,18,FALSE)</f>
        <v>2.3891154214587647</v>
      </c>
      <c r="T437">
        <f>VLOOKUP($B437,'2011B4'!$B:$U,19,FALSE)</f>
        <v>10.439643658694425</v>
      </c>
      <c r="U437">
        <f>VLOOKUP($B437,'2011B4'!$B:$U,20,FALSE)</f>
        <v>20.53919341291806</v>
      </c>
      <c r="V437">
        <f>VLOOKUP($B437,'2001B4'!$E:$W,3,FALSE)</f>
        <v>1290685</v>
      </c>
      <c r="W437">
        <f>VLOOKUP($B437,'2001B4'!$E:$W,4,FALSE)</f>
        <v>669852</v>
      </c>
      <c r="X437">
        <f>VLOOKUP($B437,'2001B4'!$E:$W,5,FALSE)</f>
        <v>620833</v>
      </c>
      <c r="Y437">
        <f>VLOOKUP($B437,'2001B4'!$E:$W,6,FALSE)</f>
        <v>437625</v>
      </c>
      <c r="Z437">
        <f>VLOOKUP($B437,'2001B4'!$E:$W,7,FALSE)</f>
        <v>325897</v>
      </c>
      <c r="AA437">
        <f>VLOOKUP($B437,'2001B4'!$E:$W,8,FALSE)</f>
        <v>111728</v>
      </c>
      <c r="AB437">
        <f>VLOOKUP($B437,'2001B4'!$E:$W,9,FALSE)</f>
        <v>33.906414035957653</v>
      </c>
      <c r="AC437">
        <f>VLOOKUP($B437,'2001B4'!$E:$W,10,FALSE)</f>
        <v>48.652090312486941</v>
      </c>
      <c r="AD437">
        <f>VLOOKUP($B437,'2001B4'!$E:$W,11,FALSE)</f>
        <v>17.996466038371029</v>
      </c>
      <c r="AE437">
        <f>VLOOKUP($B437,'2001B4'!$E:$W,12,FALSE)</f>
        <v>74.469465866895163</v>
      </c>
      <c r="AF437">
        <f>VLOOKUP($B437,'2001B4'!$E:$W,13,FALSE)</f>
        <v>25.530534133104826</v>
      </c>
      <c r="AG437">
        <f>VLOOKUP($B437,'2001B4'!$E:$W,14,FALSE)</f>
        <v>78.565895458440451</v>
      </c>
      <c r="AH437">
        <f>VLOOKUP($B437,'2001B4'!$E:$W,15,FALSE)</f>
        <v>4.5287632105112827</v>
      </c>
      <c r="AI437">
        <f>VLOOKUP($B437,'2001B4'!$E:$W,16,FALSE)</f>
        <v>5.1877749214510143</v>
      </c>
      <c r="AJ437">
        <f>VLOOKUP($B437,'2001B4'!$E:$W,17,FALSE)</f>
        <v>2.133104827192231</v>
      </c>
      <c r="AK437">
        <f>VLOOKUP($B437,'2001B4'!$E:$W,18,FALSE)</f>
        <v>9.5844615824050265</v>
      </c>
      <c r="AL437">
        <f>VLOOKUP($B437,'2001B4'!$E:$W,19,FALSE)</f>
        <v>21.434104541559549</v>
      </c>
      <c r="AN437">
        <f t="shared" si="36"/>
        <v>-0.29794007482507112</v>
      </c>
      <c r="AO437">
        <f t="shared" si="37"/>
        <v>-2.0882610704431741</v>
      </c>
      <c r="AP437">
        <f t="shared" si="38"/>
        <v>1.8009555669862607</v>
      </c>
      <c r="AQ437">
        <f>O437-AF437</f>
        <v>2.9809010080961045</v>
      </c>
      <c r="AR437">
        <f>P437-AG437</f>
        <v>0.89491112864146771</v>
      </c>
      <c r="AS437">
        <f>Q437-AH437</f>
        <v>-1.3394731196556586</v>
      </c>
      <c r="AT437">
        <f>R437-AI437</f>
        <v>-0.66663067954176825</v>
      </c>
      <c r="AU437">
        <f>S437-AJ437</f>
        <v>0.25601059426653361</v>
      </c>
      <c r="AV437">
        <f>T437-AK437</f>
        <v>0.85518207628939891</v>
      </c>
    </row>
    <row r="438" spans="1:48" x14ac:dyDescent="0.25">
      <c r="A438" t="s">
        <v>2323</v>
      </c>
      <c r="B438">
        <v>437</v>
      </c>
      <c r="C438" t="s">
        <v>496</v>
      </c>
      <c r="D438">
        <f>VLOOKUP($B438,'2011B4'!$B:$U,3,FALSE)</f>
        <v>0</v>
      </c>
      <c r="E438">
        <f>VLOOKUP($B438,'2011B4'!$B:$U,4,FALSE)</f>
        <v>1563715</v>
      </c>
      <c r="F438">
        <f>VLOOKUP($B438,'2011B4'!$B:$U,5,FALSE)</f>
        <v>805359</v>
      </c>
      <c r="G438">
        <f>VLOOKUP($B438,'2011B4'!$B:$U,6,FALSE)</f>
        <v>758356</v>
      </c>
      <c r="H438">
        <f>VLOOKUP($B438,'2011B4'!$B:$U,7,FALSE)</f>
        <v>528572</v>
      </c>
      <c r="I438">
        <f>VLOOKUP($B438,'2011B4'!$B:$U,8,FALSE)</f>
        <v>382844</v>
      </c>
      <c r="J438">
        <f>VLOOKUP($B438,'2011B4'!$B:$U,9,FALSE)</f>
        <v>145728</v>
      </c>
      <c r="K438">
        <f>VLOOKUP($B438,'2011B4'!$B:$U,10,FALSE)</f>
        <v>33.802323313391511</v>
      </c>
      <c r="L438">
        <f>VLOOKUP($B438,'2011B4'!$B:$U,11,FALSE)</f>
        <v>47.537061111876817</v>
      </c>
      <c r="M438">
        <f>VLOOKUP($B438,'2011B4'!$B:$U,12,FALSE)</f>
        <v>19.216304743418657</v>
      </c>
      <c r="N438">
        <f>VLOOKUP($B438,'2011B4'!$B:$U,13,FALSE)</f>
        <v>72.429867643386331</v>
      </c>
      <c r="O438">
        <f>VLOOKUP($B438,'2011B4'!$B:$U,14,FALSE)</f>
        <v>27.570132356613669</v>
      </c>
      <c r="P438">
        <f>VLOOKUP($B438,'2011B4'!$B:$U,15,FALSE)</f>
        <v>71.956895181734936</v>
      </c>
      <c r="Q438">
        <f>VLOOKUP($B438,'2011B4'!$B:$U,16,FALSE)</f>
        <v>7.5304783454288149</v>
      </c>
      <c r="R438">
        <f>VLOOKUP($B438,'2011B4'!$B:$U,17,FALSE)</f>
        <v>4.8388866606630696</v>
      </c>
      <c r="S438">
        <f>VLOOKUP($B438,'2011B4'!$B:$U,18,FALSE)</f>
        <v>3.3847801245620279</v>
      </c>
      <c r="T438">
        <f>VLOOKUP($B438,'2011B4'!$B:$U,19,FALSE)</f>
        <v>12.288959687611149</v>
      </c>
      <c r="U438">
        <f>VLOOKUP($B438,'2011B4'!$B:$U,20,FALSE)</f>
        <v>28.043104818265061</v>
      </c>
      <c r="V438">
        <f>VLOOKUP($B438,'2001B4'!$E:$W,3,FALSE)</f>
        <v>1308223</v>
      </c>
      <c r="W438">
        <f>VLOOKUP($B438,'2001B4'!$E:$W,4,FALSE)</f>
        <v>677866</v>
      </c>
      <c r="X438">
        <f>VLOOKUP($B438,'2001B4'!$E:$W,5,FALSE)</f>
        <v>630357</v>
      </c>
      <c r="Y438">
        <f>VLOOKUP($B438,'2001B4'!$E:$W,6,FALSE)</f>
        <v>427121</v>
      </c>
      <c r="Z438">
        <f>VLOOKUP($B438,'2001B4'!$E:$W,7,FALSE)</f>
        <v>305125</v>
      </c>
      <c r="AA438">
        <f>VLOOKUP($B438,'2001B4'!$E:$W,8,FALSE)</f>
        <v>121996</v>
      </c>
      <c r="AB438">
        <f>VLOOKUP($B438,'2001B4'!$E:$W,9,FALSE)</f>
        <v>32.648944407795923</v>
      </c>
      <c r="AC438">
        <f>VLOOKUP($B438,'2001B4'!$E:$W,10,FALSE)</f>
        <v>45.012583607969717</v>
      </c>
      <c r="AD438">
        <f>VLOOKUP($B438,'2001B4'!$E:$W,11,FALSE)</f>
        <v>19.353477473875916</v>
      </c>
      <c r="AE438">
        <f>VLOOKUP($B438,'2001B4'!$E:$W,12,FALSE)</f>
        <v>71.437601991004897</v>
      </c>
      <c r="AF438">
        <f>VLOOKUP($B438,'2001B4'!$E:$W,13,FALSE)</f>
        <v>28.56239800899511</v>
      </c>
      <c r="AG438">
        <f>VLOOKUP($B438,'2001B4'!$E:$W,14,FALSE)</f>
        <v>73.551288744875578</v>
      </c>
      <c r="AH438">
        <f>VLOOKUP($B438,'2001B4'!$E:$W,15,FALSE)</f>
        <v>8.6127818580683222</v>
      </c>
      <c r="AI438">
        <f>VLOOKUP($B438,'2001B4'!$E:$W,16,FALSE)</f>
        <v>4.8833936987411066</v>
      </c>
      <c r="AJ438">
        <f>VLOOKUP($B438,'2001B4'!$E:$W,17,FALSE)</f>
        <v>2.2665708312164465</v>
      </c>
      <c r="AK438">
        <f>VLOOKUP($B438,'2001B4'!$E:$W,18,FALSE)</f>
        <v>10.685964867098551</v>
      </c>
      <c r="AL438">
        <f>VLOOKUP($B438,'2001B4'!$E:$W,19,FALSE)</f>
        <v>26.448711255124422</v>
      </c>
      <c r="AN438">
        <f t="shared" si="36"/>
        <v>1.1533789055955879</v>
      </c>
      <c r="AO438">
        <f t="shared" si="37"/>
        <v>2.5244775039071001</v>
      </c>
      <c r="AP438">
        <f t="shared" si="38"/>
        <v>-0.13717273045725875</v>
      </c>
      <c r="AQ438">
        <f>O438-AF438</f>
        <v>-0.99226565238144104</v>
      </c>
      <c r="AR438">
        <f>P438-AG438</f>
        <v>-1.5943935631406418</v>
      </c>
      <c r="AS438">
        <f>Q438-AH438</f>
        <v>-1.0823035126395073</v>
      </c>
      <c r="AT438">
        <f>R438-AI438</f>
        <v>-4.450703807803702E-2</v>
      </c>
      <c r="AU438">
        <f>S438-AJ438</f>
        <v>1.1182092933455814</v>
      </c>
      <c r="AV438">
        <f>T438-AK438</f>
        <v>1.6029948205125972</v>
      </c>
    </row>
    <row r="439" spans="1:48" x14ac:dyDescent="0.25">
      <c r="A439" t="s">
        <v>2327</v>
      </c>
      <c r="B439">
        <v>438</v>
      </c>
      <c r="C439" t="s">
        <v>497</v>
      </c>
      <c r="D439">
        <f>VLOOKUP($B439,'2011B4'!$B:$U,3,FALSE)</f>
        <v>0</v>
      </c>
      <c r="E439">
        <f>VLOOKUP($B439,'2011B4'!$B:$U,4,FALSE)</f>
        <v>2185793</v>
      </c>
      <c r="F439">
        <f>VLOOKUP($B439,'2011B4'!$B:$U,5,FALSE)</f>
        <v>1112725</v>
      </c>
      <c r="G439">
        <f>VLOOKUP($B439,'2011B4'!$B:$U,6,FALSE)</f>
        <v>1073068</v>
      </c>
      <c r="H439">
        <f>VLOOKUP($B439,'2011B4'!$B:$U,7,FALSE)</f>
        <v>783163</v>
      </c>
      <c r="I439">
        <f>VLOOKUP($B439,'2011B4'!$B:$U,8,FALSE)</f>
        <v>501420</v>
      </c>
      <c r="J439">
        <f>VLOOKUP($B439,'2011B4'!$B:$U,9,FALSE)</f>
        <v>281743</v>
      </c>
      <c r="K439">
        <f>VLOOKUP($B439,'2011B4'!$B:$U,10,FALSE)</f>
        <v>35.829696590665264</v>
      </c>
      <c r="L439">
        <f>VLOOKUP($B439,'2011B4'!$B:$U,11,FALSE)</f>
        <v>45.0623469410681</v>
      </c>
      <c r="M439">
        <f>VLOOKUP($B439,'2011B4'!$B:$U,12,FALSE)</f>
        <v>26.255838399803181</v>
      </c>
      <c r="N439">
        <f>VLOOKUP($B439,'2011B4'!$B:$U,13,FALSE)</f>
        <v>64.024985858627133</v>
      </c>
      <c r="O439">
        <f>VLOOKUP($B439,'2011B4'!$B:$U,14,FALSE)</f>
        <v>35.975014141372867</v>
      </c>
      <c r="P439">
        <f>VLOOKUP($B439,'2011B4'!$B:$U,15,FALSE)</f>
        <v>77.830285649347573</v>
      </c>
      <c r="Q439">
        <f>VLOOKUP($B439,'2011B4'!$B:$U,16,FALSE)</f>
        <v>6.773813369630588</v>
      </c>
      <c r="R439">
        <f>VLOOKUP($B439,'2011B4'!$B:$U,17,FALSE)</f>
        <v>3.4739894504719966</v>
      </c>
      <c r="S439">
        <f>VLOOKUP($B439,'2011B4'!$B:$U,18,FALSE)</f>
        <v>1.8835159475102885</v>
      </c>
      <c r="T439">
        <f>VLOOKUP($B439,'2011B4'!$B:$U,19,FALSE)</f>
        <v>10.038395583039545</v>
      </c>
      <c r="U439">
        <f>VLOOKUP($B439,'2011B4'!$B:$U,20,FALSE)</f>
        <v>22.16971435065242</v>
      </c>
      <c r="V439">
        <f>VLOOKUP($B439,'2001B4'!$E:$W,3,FALSE)</f>
        <v>1740329</v>
      </c>
      <c r="W439">
        <f>VLOOKUP($B439,'2001B4'!$E:$W,4,FALSE)</f>
        <v>890416</v>
      </c>
      <c r="X439">
        <f>VLOOKUP($B439,'2001B4'!$E:$W,5,FALSE)</f>
        <v>849913</v>
      </c>
      <c r="Y439">
        <f>VLOOKUP($B439,'2001B4'!$E:$W,6,FALSE)</f>
        <v>597689</v>
      </c>
      <c r="Z439">
        <f>VLOOKUP($B439,'2001B4'!$E:$W,7,FALSE)</f>
        <v>408404</v>
      </c>
      <c r="AA439">
        <f>VLOOKUP($B439,'2001B4'!$E:$W,8,FALSE)</f>
        <v>189285</v>
      </c>
      <c r="AB439">
        <f>VLOOKUP($B439,'2001B4'!$E:$W,9,FALSE)</f>
        <v>34.343448853636296</v>
      </c>
      <c r="AC439">
        <f>VLOOKUP($B439,'2001B4'!$E:$W,10,FALSE)</f>
        <v>45.866651093421503</v>
      </c>
      <c r="AD439">
        <f>VLOOKUP($B439,'2001B4'!$E:$W,11,FALSE)</f>
        <v>22.271103042311388</v>
      </c>
      <c r="AE439">
        <f>VLOOKUP($B439,'2001B4'!$E:$W,12,FALSE)</f>
        <v>68.330519718448883</v>
      </c>
      <c r="AF439">
        <f>VLOOKUP($B439,'2001B4'!$E:$W,13,FALSE)</f>
        <v>31.66948028155111</v>
      </c>
      <c r="AG439">
        <f>VLOOKUP($B439,'2001B4'!$E:$W,14,FALSE)</f>
        <v>78.591207132806531</v>
      </c>
      <c r="AH439">
        <f>VLOOKUP($B439,'2001B4'!$E:$W,15,FALSE)</f>
        <v>6.4839741069352117</v>
      </c>
      <c r="AI439">
        <f>VLOOKUP($B439,'2001B4'!$E:$W,16,FALSE)</f>
        <v>4.1422880461243219</v>
      </c>
      <c r="AJ439">
        <f>VLOOKUP($B439,'2001B4'!$E:$W,17,FALSE)</f>
        <v>1.375966430702255</v>
      </c>
      <c r="AK439">
        <f>VLOOKUP($B439,'2001B4'!$E:$W,18,FALSE)</f>
        <v>9.4065642834316847</v>
      </c>
      <c r="AL439">
        <f>VLOOKUP($B439,'2001B4'!$E:$W,19,FALSE)</f>
        <v>21.408792867193469</v>
      </c>
      <c r="AN439">
        <f t="shared" si="36"/>
        <v>1.4862477370289682</v>
      </c>
      <c r="AO439">
        <f t="shared" si="37"/>
        <v>-0.80430415235340291</v>
      </c>
      <c r="AP439">
        <f t="shared" si="38"/>
        <v>3.9847353574917932</v>
      </c>
      <c r="AQ439">
        <f>O439-AF439</f>
        <v>4.3055338598217574</v>
      </c>
      <c r="AR439">
        <f>P439-AG439</f>
        <v>-0.76092148345895794</v>
      </c>
      <c r="AS439">
        <f>Q439-AH439</f>
        <v>0.2898392626953763</v>
      </c>
      <c r="AT439">
        <f>R439-AI439</f>
        <v>-0.6682985956523253</v>
      </c>
      <c r="AU439">
        <f>S439-AJ439</f>
        <v>0.50754951680803351</v>
      </c>
      <c r="AV439">
        <f>T439-AK439</f>
        <v>0.63183129960786033</v>
      </c>
    </row>
    <row r="440" spans="1:48" x14ac:dyDescent="0.25">
      <c r="A440" t="s">
        <v>2329</v>
      </c>
      <c r="B440">
        <v>439</v>
      </c>
      <c r="C440" t="s">
        <v>498</v>
      </c>
      <c r="D440">
        <f>VLOOKUP($B440,'2011B4'!$B:$U,3,FALSE)</f>
        <v>0</v>
      </c>
      <c r="E440">
        <f>VLOOKUP($B440,'2011B4'!$B:$U,4,FALSE)</f>
        <v>3276697</v>
      </c>
      <c r="F440">
        <f>VLOOKUP($B440,'2011B4'!$B:$U,5,FALSE)</f>
        <v>1699627</v>
      </c>
      <c r="G440">
        <f>VLOOKUP($B440,'2011B4'!$B:$U,6,FALSE)</f>
        <v>1577070</v>
      </c>
      <c r="H440">
        <f>VLOOKUP($B440,'2011B4'!$B:$U,7,FALSE)</f>
        <v>1136735</v>
      </c>
      <c r="I440">
        <f>VLOOKUP($B440,'2011B4'!$B:$U,8,FALSE)</f>
        <v>877477</v>
      </c>
      <c r="J440">
        <f>VLOOKUP($B440,'2011B4'!$B:$U,9,FALSE)</f>
        <v>259258</v>
      </c>
      <c r="K440">
        <f>VLOOKUP($B440,'2011B4'!$B:$U,10,FALSE)</f>
        <v>34.691489631174321</v>
      </c>
      <c r="L440">
        <f>VLOOKUP($B440,'2011B4'!$B:$U,11,FALSE)</f>
        <v>51.627621825259304</v>
      </c>
      <c r="M440">
        <f>VLOOKUP($B440,'2011B4'!$B:$U,12,FALSE)</f>
        <v>16.439219565396591</v>
      </c>
      <c r="N440">
        <f>VLOOKUP($B440,'2011B4'!$B:$U,13,FALSE)</f>
        <v>77.192749409492976</v>
      </c>
      <c r="O440">
        <f>VLOOKUP($B440,'2011B4'!$B:$U,14,FALSE)</f>
        <v>22.807250590507021</v>
      </c>
      <c r="P440">
        <f>VLOOKUP($B440,'2011B4'!$B:$U,15,FALSE)</f>
        <v>24.58761276814737</v>
      </c>
      <c r="Q440">
        <f>VLOOKUP($B440,'2011B4'!$B:$U,16,FALSE)</f>
        <v>17.715122697902327</v>
      </c>
      <c r="R440">
        <f>VLOOKUP($B440,'2011B4'!$B:$U,17,FALSE)</f>
        <v>14.57410918111961</v>
      </c>
      <c r="S440">
        <f>VLOOKUP($B440,'2011B4'!$B:$U,18,FALSE)</f>
        <v>8.9681412114520977</v>
      </c>
      <c r="T440">
        <f>VLOOKUP($B440,'2011B4'!$B:$U,19,FALSE)</f>
        <v>34.155014141378601</v>
      </c>
      <c r="U440">
        <f>VLOOKUP($B440,'2011B4'!$B:$U,20,FALSE)</f>
        <v>75.412387231852648</v>
      </c>
      <c r="V440">
        <f>VLOOKUP($B440,'2001B4'!$E:$W,3,FALSE)</f>
        <v>2465827</v>
      </c>
      <c r="W440">
        <f>VLOOKUP($B440,'2001B4'!$E:$W,4,FALSE)</f>
        <v>1289352</v>
      </c>
      <c r="X440">
        <f>VLOOKUP($B440,'2001B4'!$E:$W,5,FALSE)</f>
        <v>1176475</v>
      </c>
      <c r="Y440">
        <f>VLOOKUP($B440,'2001B4'!$E:$W,6,FALSE)</f>
        <v>771682</v>
      </c>
      <c r="Z440">
        <f>VLOOKUP($B440,'2001B4'!$E:$W,7,FALSE)</f>
        <v>616074</v>
      </c>
      <c r="AA440">
        <f>VLOOKUP($B440,'2001B4'!$E:$W,8,FALSE)</f>
        <v>155608</v>
      </c>
      <c r="AB440">
        <f>VLOOKUP($B440,'2001B4'!$E:$W,9,FALSE)</f>
        <v>31.295058412451482</v>
      </c>
      <c r="AC440">
        <f>VLOOKUP($B440,'2001B4'!$E:$W,10,FALSE)</f>
        <v>47.781676376970758</v>
      </c>
      <c r="AD440">
        <f>VLOOKUP($B440,'2001B4'!$E:$W,11,FALSE)</f>
        <v>13.226630400135999</v>
      </c>
      <c r="AE440">
        <f>VLOOKUP($B440,'2001B4'!$E:$W,12,FALSE)</f>
        <v>79.835217097198068</v>
      </c>
      <c r="AF440">
        <f>VLOOKUP($B440,'2001B4'!$E:$W,13,FALSE)</f>
        <v>20.164782902801932</v>
      </c>
      <c r="AG440">
        <f>VLOOKUP($B440,'2001B4'!$E:$W,14,FALSE)</f>
        <v>27.682516891672996</v>
      </c>
      <c r="AH440">
        <f>VLOOKUP($B440,'2001B4'!$E:$W,15,FALSE)</f>
        <v>19.751788949334056</v>
      </c>
      <c r="AI440">
        <f>VLOOKUP($B440,'2001B4'!$E:$W,16,FALSE)</f>
        <v>16.383821314997629</v>
      </c>
      <c r="AJ440">
        <f>VLOOKUP($B440,'2001B4'!$E:$W,17,FALSE)</f>
        <v>6.9474213471352186</v>
      </c>
      <c r="AK440">
        <f>VLOOKUP($B440,'2001B4'!$E:$W,18,FALSE)</f>
        <v>29.23445149686011</v>
      </c>
      <c r="AL440">
        <f>VLOOKUP($B440,'2001B4'!$E:$W,19,FALSE)</f>
        <v>72.317483108326996</v>
      </c>
      <c r="AN440">
        <f t="shared" si="36"/>
        <v>3.3964312187228387</v>
      </c>
      <c r="AO440">
        <f t="shared" si="37"/>
        <v>3.8459454482885462</v>
      </c>
      <c r="AP440">
        <f t="shared" si="38"/>
        <v>3.2125891652605922</v>
      </c>
      <c r="AQ440">
        <f>O440-AF440</f>
        <v>2.6424676877050892</v>
      </c>
      <c r="AR440">
        <f>P440-AG440</f>
        <v>-3.0949041235256267</v>
      </c>
      <c r="AS440">
        <f>Q440-AH440</f>
        <v>-2.0366662514317291</v>
      </c>
      <c r="AT440">
        <f>R440-AI440</f>
        <v>-1.8097121338780191</v>
      </c>
      <c r="AU440">
        <f>S440-AJ440</f>
        <v>2.0207198643168791</v>
      </c>
      <c r="AV440">
        <f>T440-AK440</f>
        <v>4.9205626445184905</v>
      </c>
    </row>
    <row r="441" spans="1:48" x14ac:dyDescent="0.25">
      <c r="A441" t="s">
        <v>3041</v>
      </c>
      <c r="B441">
        <v>440</v>
      </c>
      <c r="C441" t="s">
        <v>499</v>
      </c>
      <c r="D441">
        <f>VLOOKUP($B441,'2011B4'!$B:$U,3,FALSE)</f>
        <v>0</v>
      </c>
      <c r="E441">
        <f>VLOOKUP($B441,'2011B4'!$B:$U,4,FALSE)</f>
        <v>1873046</v>
      </c>
      <c r="F441">
        <f>VLOOKUP($B441,'2011B4'!$B:$U,5,FALSE)</f>
        <v>953121</v>
      </c>
      <c r="G441">
        <f>VLOOKUP($B441,'2011B4'!$B:$U,6,FALSE)</f>
        <v>919925</v>
      </c>
      <c r="H441">
        <f>VLOOKUP($B441,'2011B4'!$B:$U,7,FALSE)</f>
        <v>757552</v>
      </c>
      <c r="I441">
        <f>VLOOKUP($B441,'2011B4'!$B:$U,8,FALSE)</f>
        <v>467480</v>
      </c>
      <c r="J441">
        <f>VLOOKUP($B441,'2011B4'!$B:$U,9,FALSE)</f>
        <v>290072</v>
      </c>
      <c r="K441">
        <f>VLOOKUP($B441,'2011B4'!$B:$U,10,FALSE)</f>
        <v>40.444922335062778</v>
      </c>
      <c r="L441">
        <f>VLOOKUP($B441,'2011B4'!$B:$U,11,FALSE)</f>
        <v>49.047287805011116</v>
      </c>
      <c r="M441">
        <f>VLOOKUP($B441,'2011B4'!$B:$U,12,FALSE)</f>
        <v>31.532135771937931</v>
      </c>
      <c r="N441">
        <f>VLOOKUP($B441,'2011B4'!$B:$U,13,FALSE)</f>
        <v>61.709295203497582</v>
      </c>
      <c r="O441">
        <f>VLOOKUP($B441,'2011B4'!$B:$U,14,FALSE)</f>
        <v>38.290704796502418</v>
      </c>
      <c r="P441">
        <f>VLOOKUP($B441,'2011B4'!$B:$U,15,FALSE)</f>
        <v>81.260692335311631</v>
      </c>
      <c r="Q441">
        <f>VLOOKUP($B441,'2011B4'!$B:$U,16,FALSE)</f>
        <v>3.6113692525397596</v>
      </c>
      <c r="R441">
        <f>VLOOKUP($B441,'2011B4'!$B:$U,17,FALSE)</f>
        <v>3.660738800768792</v>
      </c>
      <c r="S441">
        <f>VLOOKUP($B441,'2011B4'!$B:$U,18,FALSE)</f>
        <v>2.2224216951443596</v>
      </c>
      <c r="T441">
        <f>VLOOKUP($B441,'2011B4'!$B:$U,19,FALSE)</f>
        <v>9.2447779162354529</v>
      </c>
      <c r="U441">
        <f>VLOOKUP($B441,'2011B4'!$B:$U,20,FALSE)</f>
        <v>18.739307664688365</v>
      </c>
      <c r="V441">
        <f>VLOOKUP($B441,'2001B4'!$E:$W,3,FALSE)</f>
        <v>1529562</v>
      </c>
      <c r="W441">
        <f>VLOOKUP($B441,'2001B4'!$E:$W,4,FALSE)</f>
        <v>784604</v>
      </c>
      <c r="X441">
        <f>VLOOKUP($B441,'2001B4'!$E:$W,5,FALSE)</f>
        <v>744958</v>
      </c>
      <c r="Y441">
        <f>VLOOKUP($B441,'2001B4'!$E:$W,6,FALSE)</f>
        <v>583683</v>
      </c>
      <c r="Z441">
        <f>VLOOKUP($B441,'2001B4'!$E:$W,7,FALSE)</f>
        <v>372187</v>
      </c>
      <c r="AA441">
        <f>VLOOKUP($B441,'2001B4'!$E:$W,8,FALSE)</f>
        <v>211496</v>
      </c>
      <c r="AB441">
        <f>VLOOKUP($B441,'2001B4'!$E:$W,9,FALSE)</f>
        <v>38.160139961636077</v>
      </c>
      <c r="AC441">
        <f>VLOOKUP($B441,'2001B4'!$E:$W,10,FALSE)</f>
        <v>47.436286330429105</v>
      </c>
      <c r="AD441">
        <f>VLOOKUP($B441,'2001B4'!$E:$W,11,FALSE)</f>
        <v>28.39032536062436</v>
      </c>
      <c r="AE441">
        <f>VLOOKUP($B441,'2001B4'!$E:$W,12,FALSE)</f>
        <v>63.765262993782578</v>
      </c>
      <c r="AF441">
        <f>VLOOKUP($B441,'2001B4'!$E:$W,13,FALSE)</f>
        <v>36.234737006217415</v>
      </c>
      <c r="AG441">
        <f>VLOOKUP($B441,'2001B4'!$E:$W,14,FALSE)</f>
        <v>81.587608342199445</v>
      </c>
      <c r="AH441">
        <f>VLOOKUP($B441,'2001B4'!$E:$W,15,FALSE)</f>
        <v>4.525230304805862</v>
      </c>
      <c r="AI441">
        <f>VLOOKUP($B441,'2001B4'!$E:$W,16,FALSE)</f>
        <v>4.098457553158136</v>
      </c>
      <c r="AJ441">
        <f>VLOOKUP($B441,'2001B4'!$E:$W,17,FALSE)</f>
        <v>1.6051521116770575</v>
      </c>
      <c r="AK441">
        <f>VLOOKUP($B441,'2001B4'!$E:$W,18,FALSE)</f>
        <v>8.183551688159497</v>
      </c>
      <c r="AL441">
        <f>VLOOKUP($B441,'2001B4'!$E:$W,19,FALSE)</f>
        <v>18.412391657800555</v>
      </c>
      <c r="AN441">
        <f t="shared" si="36"/>
        <v>2.284782373426701</v>
      </c>
      <c r="AO441">
        <f t="shared" si="37"/>
        <v>1.6110014745820109</v>
      </c>
      <c r="AP441">
        <f t="shared" si="38"/>
        <v>3.1418104113135712</v>
      </c>
      <c r="AQ441">
        <f>O441-AF441</f>
        <v>2.0559677902850026</v>
      </c>
      <c r="AR441">
        <f>P441-AG441</f>
        <v>-0.32691600688781364</v>
      </c>
      <c r="AS441">
        <f>Q441-AH441</f>
        <v>-0.91386105226610237</v>
      </c>
      <c r="AT441">
        <f>R441-AI441</f>
        <v>-0.43771875238934399</v>
      </c>
      <c r="AU441">
        <f>S441-AJ441</f>
        <v>0.6172695834673021</v>
      </c>
      <c r="AV441">
        <f>T441-AK441</f>
        <v>1.0612262280759559</v>
      </c>
    </row>
    <row r="442" spans="1:48" x14ac:dyDescent="0.25">
      <c r="A442" t="s">
        <v>2333</v>
      </c>
      <c r="B442">
        <v>441</v>
      </c>
      <c r="C442" t="s">
        <v>500</v>
      </c>
      <c r="D442">
        <f>VLOOKUP($B442,'2011B4'!$B:$U,3,FALSE)</f>
        <v>0</v>
      </c>
      <c r="E442">
        <f>VLOOKUP($B442,'2011B4'!$B:$U,4,FALSE)</f>
        <v>1385881</v>
      </c>
      <c r="F442">
        <f>VLOOKUP($B442,'2011B4'!$B:$U,5,FALSE)</f>
        <v>699340</v>
      </c>
      <c r="G442">
        <f>VLOOKUP($B442,'2011B4'!$B:$U,6,FALSE)</f>
        <v>686541</v>
      </c>
      <c r="H442">
        <f>VLOOKUP($B442,'2011B4'!$B:$U,7,FALSE)</f>
        <v>526008</v>
      </c>
      <c r="I442">
        <f>VLOOKUP($B442,'2011B4'!$B:$U,8,FALSE)</f>
        <v>322014</v>
      </c>
      <c r="J442">
        <f>VLOOKUP($B442,'2011B4'!$B:$U,9,FALSE)</f>
        <v>203994</v>
      </c>
      <c r="K442">
        <f>VLOOKUP($B442,'2011B4'!$B:$U,10,FALSE)</f>
        <v>37.954773894728334</v>
      </c>
      <c r="L442">
        <f>VLOOKUP($B442,'2011B4'!$B:$U,11,FALSE)</f>
        <v>46.045414247719279</v>
      </c>
      <c r="M442">
        <f>VLOOKUP($B442,'2011B4'!$B:$U,12,FALSE)</f>
        <v>29.713301900396331</v>
      </c>
      <c r="N442">
        <f>VLOOKUP($B442,'2011B4'!$B:$U,13,FALSE)</f>
        <v>61.218460555732989</v>
      </c>
      <c r="O442">
        <f>VLOOKUP($B442,'2011B4'!$B:$U,14,FALSE)</f>
        <v>38.781539444267004</v>
      </c>
      <c r="P442">
        <f>VLOOKUP($B442,'2011B4'!$B:$U,15,FALSE)</f>
        <v>84.080090036653431</v>
      </c>
      <c r="Q442">
        <f>VLOOKUP($B442,'2011B4'!$B:$U,16,FALSE)</f>
        <v>2.9446320208057677</v>
      </c>
      <c r="R442">
        <f>VLOOKUP($B442,'2011B4'!$B:$U,17,FALSE)</f>
        <v>3.4341683016227891</v>
      </c>
      <c r="S442">
        <f>VLOOKUP($B442,'2011B4'!$B:$U,18,FALSE)</f>
        <v>1.6668948000790864</v>
      </c>
      <c r="T442">
        <f>VLOOKUP($B442,'2011B4'!$B:$U,19,FALSE)</f>
        <v>7.8742148408389232</v>
      </c>
      <c r="U442">
        <f>VLOOKUP($B442,'2011B4'!$B:$U,20,FALSE)</f>
        <v>15.919909963346566</v>
      </c>
      <c r="V442">
        <f>VLOOKUP($B442,'2001B4'!$E:$W,3,FALSE)</f>
        <v>1081441</v>
      </c>
      <c r="W442">
        <f>VLOOKUP($B442,'2001B4'!$E:$W,4,FALSE)</f>
        <v>548609</v>
      </c>
      <c r="X442">
        <f>VLOOKUP($B442,'2001B4'!$E:$W,5,FALSE)</f>
        <v>532832</v>
      </c>
      <c r="Y442">
        <f>VLOOKUP($B442,'2001B4'!$E:$W,6,FALSE)</f>
        <v>391906</v>
      </c>
      <c r="Z442">
        <f>VLOOKUP($B442,'2001B4'!$E:$W,7,FALSE)</f>
        <v>254923</v>
      </c>
      <c r="AA442">
        <f>VLOOKUP($B442,'2001B4'!$E:$W,8,FALSE)</f>
        <v>136983</v>
      </c>
      <c r="AB442">
        <f>VLOOKUP($B442,'2001B4'!$E:$W,9,FALSE)</f>
        <v>36.239240051006014</v>
      </c>
      <c r="AC442">
        <f>VLOOKUP($B442,'2001B4'!$E:$W,10,FALSE)</f>
        <v>46.467156025511798</v>
      </c>
      <c r="AD442">
        <f>VLOOKUP($B442,'2001B4'!$E:$W,11,FALSE)</f>
        <v>25.708478469761577</v>
      </c>
      <c r="AE442">
        <f>VLOOKUP($B442,'2001B4'!$E:$W,12,FALSE)</f>
        <v>65.046975550259504</v>
      </c>
      <c r="AF442">
        <f>VLOOKUP($B442,'2001B4'!$E:$W,13,FALSE)</f>
        <v>34.953024449740496</v>
      </c>
      <c r="AG442">
        <f>VLOOKUP($B442,'2001B4'!$E:$W,14,FALSE)</f>
        <v>83.054099707582935</v>
      </c>
      <c r="AH442">
        <f>VLOOKUP($B442,'2001B4'!$E:$W,15,FALSE)</f>
        <v>3.8402065801493217</v>
      </c>
      <c r="AI442">
        <f>VLOOKUP($B442,'2001B4'!$E:$W,16,FALSE)</f>
        <v>4.4449434303123709</v>
      </c>
      <c r="AJ442">
        <f>VLOOKUP($B442,'2001B4'!$E:$W,17,FALSE)</f>
        <v>1.3487928227687251</v>
      </c>
      <c r="AK442">
        <f>VLOOKUP($B442,'2001B4'!$E:$W,18,FALSE)</f>
        <v>7.3119574591866412</v>
      </c>
      <c r="AL442">
        <f>VLOOKUP($B442,'2001B4'!$E:$W,19,FALSE)</f>
        <v>16.945900292417065</v>
      </c>
      <c r="AN442">
        <f t="shared" si="36"/>
        <v>1.7155338437223193</v>
      </c>
      <c r="AO442">
        <f t="shared" si="37"/>
        <v>-0.4217417777925192</v>
      </c>
      <c r="AP442">
        <f t="shared" si="38"/>
        <v>4.0048234306347545</v>
      </c>
      <c r="AQ442">
        <f>O442-AF442</f>
        <v>3.8285149945265076</v>
      </c>
      <c r="AR442">
        <f>P442-AG442</f>
        <v>1.0259903290704955</v>
      </c>
      <c r="AS442">
        <f>Q442-AH442</f>
        <v>-0.89557455934355401</v>
      </c>
      <c r="AT442">
        <f>R442-AI442</f>
        <v>-1.0107751286895819</v>
      </c>
      <c r="AU442">
        <f>S442-AJ442</f>
        <v>0.31810197731036127</v>
      </c>
      <c r="AV442">
        <f>T442-AK442</f>
        <v>0.56225738165228201</v>
      </c>
    </row>
    <row r="443" spans="1:48" x14ac:dyDescent="0.25">
      <c r="A443" t="s">
        <v>2337</v>
      </c>
      <c r="B443">
        <v>442</v>
      </c>
      <c r="C443" t="s">
        <v>501</v>
      </c>
      <c r="D443">
        <f>VLOOKUP($B443,'2011B4'!$B:$U,3,FALSE)</f>
        <v>0</v>
      </c>
      <c r="E443">
        <f>VLOOKUP($B443,'2011B4'!$B:$U,4,FALSE)</f>
        <v>1545814</v>
      </c>
      <c r="F443">
        <f>VLOOKUP($B443,'2011B4'!$B:$U,5,FALSE)</f>
        <v>790212</v>
      </c>
      <c r="G443">
        <f>VLOOKUP($B443,'2011B4'!$B:$U,6,FALSE)</f>
        <v>755602</v>
      </c>
      <c r="H443">
        <f>VLOOKUP($B443,'2011B4'!$B:$U,7,FALSE)</f>
        <v>472184</v>
      </c>
      <c r="I443">
        <f>VLOOKUP($B443,'2011B4'!$B:$U,8,FALSE)</f>
        <v>331625</v>
      </c>
      <c r="J443">
        <f>VLOOKUP($B443,'2011B4'!$B:$U,9,FALSE)</f>
        <v>140559</v>
      </c>
      <c r="K443">
        <f>VLOOKUP($B443,'2011B4'!$B:$U,10,FALSE)</f>
        <v>30.545977717888441</v>
      </c>
      <c r="L443">
        <f>VLOOKUP($B443,'2011B4'!$B:$U,11,FALSE)</f>
        <v>41.966586181935988</v>
      </c>
      <c r="M443">
        <f>VLOOKUP($B443,'2011B4'!$B:$U,12,FALSE)</f>
        <v>18.602253567354243</v>
      </c>
      <c r="N443">
        <f>VLOOKUP($B443,'2011B4'!$B:$U,13,FALSE)</f>
        <v>70.232155261508225</v>
      </c>
      <c r="O443">
        <f>VLOOKUP($B443,'2011B4'!$B:$U,14,FALSE)</f>
        <v>29.767844738491771</v>
      </c>
      <c r="P443">
        <f>VLOOKUP($B443,'2011B4'!$B:$U,15,FALSE)</f>
        <v>78.858877047930477</v>
      </c>
      <c r="Q443">
        <f>VLOOKUP($B443,'2011B4'!$B:$U,16,FALSE)</f>
        <v>3.326669264523999</v>
      </c>
      <c r="R443">
        <f>VLOOKUP($B443,'2011B4'!$B:$U,17,FALSE)</f>
        <v>4.1833268386900029</v>
      </c>
      <c r="S443">
        <f>VLOOKUP($B443,'2011B4'!$B:$U,18,FALSE)</f>
        <v>2.5737847957575859</v>
      </c>
      <c r="T443">
        <f>VLOOKUP($B443,'2011B4'!$B:$U,19,FALSE)</f>
        <v>11.057342053097946</v>
      </c>
      <c r="U443">
        <f>VLOOKUP($B443,'2011B4'!$B:$U,20,FALSE)</f>
        <v>21.141122952069534</v>
      </c>
      <c r="V443">
        <f>VLOOKUP($B443,'2001B4'!$E:$W,3,FALSE)</f>
        <v>1254085</v>
      </c>
      <c r="W443">
        <f>VLOOKUP($B443,'2001B4'!$E:$W,4,FALSE)</f>
        <v>649106</v>
      </c>
      <c r="X443">
        <f>VLOOKUP($B443,'2001B4'!$E:$W,5,FALSE)</f>
        <v>604979</v>
      </c>
      <c r="Y443">
        <f>VLOOKUP($B443,'2001B4'!$E:$W,6,FALSE)</f>
        <v>437651</v>
      </c>
      <c r="Z443">
        <f>VLOOKUP($B443,'2001B4'!$E:$W,7,FALSE)</f>
        <v>301934</v>
      </c>
      <c r="AA443">
        <f>VLOOKUP($B443,'2001B4'!$E:$W,8,FALSE)</f>
        <v>135717</v>
      </c>
      <c r="AB443">
        <f>VLOOKUP($B443,'2001B4'!$E:$W,9,FALSE)</f>
        <v>34.898033227412817</v>
      </c>
      <c r="AC443">
        <f>VLOOKUP($B443,'2001B4'!$E:$W,10,FALSE)</f>
        <v>46.515361127458384</v>
      </c>
      <c r="AD443">
        <f>VLOOKUP($B443,'2001B4'!$E:$W,11,FALSE)</f>
        <v>22.433340661411389</v>
      </c>
      <c r="AE443">
        <f>VLOOKUP($B443,'2001B4'!$E:$W,12,FALSE)</f>
        <v>68.98967442094272</v>
      </c>
      <c r="AF443">
        <f>VLOOKUP($B443,'2001B4'!$E:$W,13,FALSE)</f>
        <v>31.010325579057284</v>
      </c>
      <c r="AG443">
        <f>VLOOKUP($B443,'2001B4'!$E:$W,14,FALSE)</f>
        <v>80.048029137371998</v>
      </c>
      <c r="AH443">
        <f>VLOOKUP($B443,'2001B4'!$E:$W,15,FALSE)</f>
        <v>5.3001135608052987</v>
      </c>
      <c r="AI443">
        <f>VLOOKUP($B443,'2001B4'!$E:$W,16,FALSE)</f>
        <v>3.8880295029601211</v>
      </c>
      <c r="AJ443">
        <f>VLOOKUP($B443,'2001B4'!$E:$W,17,FALSE)</f>
        <v>2.0897930085844658</v>
      </c>
      <c r="AK443">
        <f>VLOOKUP($B443,'2001B4'!$E:$W,18,FALSE)</f>
        <v>8.6740347902780979</v>
      </c>
      <c r="AL443">
        <f>VLOOKUP($B443,'2001B4'!$E:$W,19,FALSE)</f>
        <v>19.951970862628002</v>
      </c>
      <c r="AN443">
        <f t="shared" si="36"/>
        <v>-4.3520555095243765</v>
      </c>
      <c r="AO443">
        <f t="shared" si="37"/>
        <v>-4.5487749455223963</v>
      </c>
      <c r="AP443">
        <f t="shared" si="38"/>
        <v>-3.8310870940571462</v>
      </c>
      <c r="AQ443">
        <f>O443-AF443</f>
        <v>-1.2424808405655128</v>
      </c>
      <c r="AR443">
        <f>P443-AG443</f>
        <v>-1.1891520894415208</v>
      </c>
      <c r="AS443">
        <f>Q443-AH443</f>
        <v>-1.9734442962812997</v>
      </c>
      <c r="AT443">
        <f>R443-AI443</f>
        <v>0.29529733572988182</v>
      </c>
      <c r="AU443">
        <f>S443-AJ443</f>
        <v>0.48399178717312008</v>
      </c>
      <c r="AV443">
        <f>T443-AK443</f>
        <v>2.3833072628198479</v>
      </c>
    </row>
    <row r="444" spans="1:48" x14ac:dyDescent="0.25">
      <c r="A444" t="s">
        <v>2339</v>
      </c>
      <c r="B444">
        <v>443</v>
      </c>
      <c r="C444" t="s">
        <v>502</v>
      </c>
      <c r="D444">
        <f>VLOOKUP($B444,'2011B4'!$B:$U,3,FALSE)</f>
        <v>0</v>
      </c>
      <c r="E444">
        <f>VLOOKUP($B444,'2011B4'!$B:$U,4,FALSE)</f>
        <v>1458875</v>
      </c>
      <c r="F444">
        <f>VLOOKUP($B444,'2011B4'!$B:$U,5,FALSE)</f>
        <v>769568</v>
      </c>
      <c r="G444">
        <f>VLOOKUP($B444,'2011B4'!$B:$U,6,FALSE)</f>
        <v>689307</v>
      </c>
      <c r="H444">
        <f>VLOOKUP($B444,'2011B4'!$B:$U,7,FALSE)</f>
        <v>397142</v>
      </c>
      <c r="I444">
        <f>VLOOKUP($B444,'2011B4'!$B:$U,8,FALSE)</f>
        <v>329047</v>
      </c>
      <c r="J444">
        <f>VLOOKUP($B444,'2011B4'!$B:$U,9,FALSE)</f>
        <v>68095</v>
      </c>
      <c r="K444">
        <f>VLOOKUP($B444,'2011B4'!$B:$U,10,FALSE)</f>
        <v>27.222483077713992</v>
      </c>
      <c r="L444">
        <f>VLOOKUP($B444,'2011B4'!$B:$U,11,FALSE)</f>
        <v>42.757365171108987</v>
      </c>
      <c r="M444">
        <f>VLOOKUP($B444,'2011B4'!$B:$U,12,FALSE)</f>
        <v>9.8787622931436925</v>
      </c>
      <c r="N444">
        <f>VLOOKUP($B444,'2011B4'!$B:$U,13,FALSE)</f>
        <v>82.853739972100655</v>
      </c>
      <c r="O444">
        <f>VLOOKUP($B444,'2011B4'!$B:$U,14,FALSE)</f>
        <v>17.146260027899341</v>
      </c>
      <c r="P444">
        <f>VLOOKUP($B444,'2011B4'!$B:$U,15,FALSE)</f>
        <v>68.310327288476174</v>
      </c>
      <c r="Q444">
        <f>VLOOKUP($B444,'2011B4'!$B:$U,16,FALSE)</f>
        <v>6.1184664427333297</v>
      </c>
      <c r="R444">
        <f>VLOOKUP($B444,'2011B4'!$B:$U,17,FALSE)</f>
        <v>6.5492947107080086</v>
      </c>
      <c r="S444">
        <f>VLOOKUP($B444,'2011B4'!$B:$U,18,FALSE)</f>
        <v>4.4011965493450704</v>
      </c>
      <c r="T444">
        <f>VLOOKUP($B444,'2011B4'!$B:$U,19,FALSE)</f>
        <v>14.620715008737429</v>
      </c>
      <c r="U444">
        <f>VLOOKUP($B444,'2011B4'!$B:$U,20,FALSE)</f>
        <v>31.689672711523841</v>
      </c>
      <c r="V444">
        <f>VLOOKUP($B444,'2001B4'!$E:$W,3,FALSE)</f>
        <v>1214857</v>
      </c>
      <c r="W444">
        <f>VLOOKUP($B444,'2001B4'!$E:$W,4,FALSE)</f>
        <v>647838</v>
      </c>
      <c r="X444">
        <f>VLOOKUP($B444,'2001B4'!$E:$W,5,FALSE)</f>
        <v>567019</v>
      </c>
      <c r="Y444">
        <f>VLOOKUP($B444,'2001B4'!$E:$W,6,FALSE)</f>
        <v>343359</v>
      </c>
      <c r="Z444">
        <f>VLOOKUP($B444,'2001B4'!$E:$W,7,FALSE)</f>
        <v>289182</v>
      </c>
      <c r="AA444">
        <f>VLOOKUP($B444,'2001B4'!$E:$W,8,FALSE)</f>
        <v>54177</v>
      </c>
      <c r="AB444">
        <f>VLOOKUP($B444,'2001B4'!$E:$W,9,FALSE)</f>
        <v>28.263326465584015</v>
      </c>
      <c r="AC444">
        <f>VLOOKUP($B444,'2001B4'!$E:$W,10,FALSE)</f>
        <v>44.638011354690526</v>
      </c>
      <c r="AD444">
        <f>VLOOKUP($B444,'2001B4'!$E:$W,11,FALSE)</f>
        <v>9.5547062796837494</v>
      </c>
      <c r="AE444">
        <f>VLOOKUP($B444,'2001B4'!$E:$W,12,FALSE)</f>
        <v>84.221470822084171</v>
      </c>
      <c r="AF444">
        <f>VLOOKUP($B444,'2001B4'!$E:$W,13,FALSE)</f>
        <v>15.778529177915827</v>
      </c>
      <c r="AG444">
        <f>VLOOKUP($B444,'2001B4'!$E:$W,14,FALSE)</f>
        <v>72.521471695805261</v>
      </c>
      <c r="AH444">
        <f>VLOOKUP($B444,'2001B4'!$E:$W,15,FALSE)</f>
        <v>6.9944285718446295</v>
      </c>
      <c r="AI444">
        <f>VLOOKUP($B444,'2001B4'!$E:$W,16,FALSE)</f>
        <v>5.8827641040427077</v>
      </c>
      <c r="AJ444">
        <f>VLOOKUP($B444,'2001B4'!$E:$W,17,FALSE)</f>
        <v>3.1756849245250596</v>
      </c>
      <c r="AK444">
        <f>VLOOKUP($B444,'2001B4'!$E:$W,18,FALSE)</f>
        <v>11.425650703782338</v>
      </c>
      <c r="AL444">
        <f>VLOOKUP($B444,'2001B4'!$E:$W,19,FALSE)</f>
        <v>27.478528304194739</v>
      </c>
      <c r="AN444">
        <f t="shared" si="36"/>
        <v>-1.040843387870023</v>
      </c>
      <c r="AO444">
        <f t="shared" si="37"/>
        <v>-1.8806461835815398</v>
      </c>
      <c r="AP444">
        <f t="shared" si="38"/>
        <v>0.32405601345994306</v>
      </c>
      <c r="AQ444">
        <f>O444-AF444</f>
        <v>1.3677308499835146</v>
      </c>
      <c r="AR444">
        <f>P444-AG444</f>
        <v>-4.2111444073290869</v>
      </c>
      <c r="AS444">
        <f>Q444-AH444</f>
        <v>-0.87596212911129978</v>
      </c>
      <c r="AT444">
        <f>R444-AI444</f>
        <v>0.66653060666530095</v>
      </c>
      <c r="AU444">
        <f>S444-AJ444</f>
        <v>1.2255116248200109</v>
      </c>
      <c r="AV444">
        <f>T444-AK444</f>
        <v>3.1950643049550909</v>
      </c>
    </row>
    <row r="445" spans="1:48" x14ac:dyDescent="0.25">
      <c r="A445" t="s">
        <v>2341</v>
      </c>
      <c r="B445">
        <v>444</v>
      </c>
      <c r="C445" t="s">
        <v>503</v>
      </c>
      <c r="D445">
        <f>VLOOKUP($B445,'2011B4'!$B:$U,3,FALSE)</f>
        <v>0</v>
      </c>
      <c r="E445">
        <f>VLOOKUP($B445,'2011B4'!$B:$U,4,FALSE)</f>
        <v>2371061</v>
      </c>
      <c r="F445">
        <f>VLOOKUP($B445,'2011B4'!$B:$U,5,FALSE)</f>
        <v>1236130</v>
      </c>
      <c r="G445">
        <f>VLOOKUP($B445,'2011B4'!$B:$U,6,FALSE)</f>
        <v>1134931</v>
      </c>
      <c r="H445">
        <f>VLOOKUP($B445,'2011B4'!$B:$U,7,FALSE)</f>
        <v>707379</v>
      </c>
      <c r="I445">
        <f>VLOOKUP($B445,'2011B4'!$B:$U,8,FALSE)</f>
        <v>560821</v>
      </c>
      <c r="J445">
        <f>VLOOKUP($B445,'2011B4'!$B:$U,9,FALSE)</f>
        <v>146558</v>
      </c>
      <c r="K445">
        <f>VLOOKUP($B445,'2011B4'!$B:$U,10,FALSE)</f>
        <v>29.833859187933164</v>
      </c>
      <c r="L445">
        <f>VLOOKUP($B445,'2011B4'!$B:$U,11,FALSE)</f>
        <v>45.369095483484742</v>
      </c>
      <c r="M445">
        <f>VLOOKUP($B445,'2011B4'!$B:$U,12,FALSE)</f>
        <v>12.913384161680314</v>
      </c>
      <c r="N445">
        <f>VLOOKUP($B445,'2011B4'!$B:$U,13,FALSE)</f>
        <v>79.281544970942036</v>
      </c>
      <c r="O445">
        <f>VLOOKUP($B445,'2011B4'!$B:$U,14,FALSE)</f>
        <v>20.718455029057971</v>
      </c>
      <c r="P445">
        <f>VLOOKUP($B445,'2011B4'!$B:$U,15,FALSE)</f>
        <v>17.303736752151252</v>
      </c>
      <c r="Q445">
        <f>VLOOKUP($B445,'2011B4'!$B:$U,16,FALSE)</f>
        <v>11.968265950784517</v>
      </c>
      <c r="R445">
        <f>VLOOKUP($B445,'2011B4'!$B:$U,17,FALSE)</f>
        <v>13.625651878271759</v>
      </c>
      <c r="S445">
        <f>VLOOKUP($B445,'2011B4'!$B:$U,18,FALSE)</f>
        <v>12.793142007325633</v>
      </c>
      <c r="T445">
        <f>VLOOKUP($B445,'2011B4'!$B:$U,19,FALSE)</f>
        <v>44.309203411466839</v>
      </c>
      <c r="U445">
        <f>VLOOKUP($B445,'2011B4'!$B:$U,20,FALSE)</f>
        <v>82.696263247848748</v>
      </c>
      <c r="V445">
        <f>VLOOKUP($B445,'2001B4'!$E:$W,3,FALSE)</f>
        <v>1843510</v>
      </c>
      <c r="W445">
        <f>VLOOKUP($B445,'2001B4'!$E:$W,4,FALSE)</f>
        <v>972649</v>
      </c>
      <c r="X445">
        <f>VLOOKUP($B445,'2001B4'!$E:$W,5,FALSE)</f>
        <v>870861</v>
      </c>
      <c r="Y445">
        <f>VLOOKUP($B445,'2001B4'!$E:$W,6,FALSE)</f>
        <v>503002</v>
      </c>
      <c r="Z445">
        <f>VLOOKUP($B445,'2001B4'!$E:$W,7,FALSE)</f>
        <v>416487</v>
      </c>
      <c r="AA445">
        <f>VLOOKUP($B445,'2001B4'!$E:$W,8,FALSE)</f>
        <v>86515</v>
      </c>
      <c r="AB445">
        <f>VLOOKUP($B445,'2001B4'!$E:$W,9,FALSE)</f>
        <v>27.285016083449509</v>
      </c>
      <c r="AC445">
        <f>VLOOKUP($B445,'2001B4'!$E:$W,10,FALSE)</f>
        <v>42.819866159323659</v>
      </c>
      <c r="AD445">
        <f>VLOOKUP($B445,'2001B4'!$E:$W,11,FALSE)</f>
        <v>9.9344212222157147</v>
      </c>
      <c r="AE445">
        <f>VLOOKUP($B445,'2001B4'!$E:$W,12,FALSE)</f>
        <v>82.800267195756675</v>
      </c>
      <c r="AF445">
        <f>VLOOKUP($B445,'2001B4'!$E:$W,13,FALSE)</f>
        <v>17.199732804243322</v>
      </c>
      <c r="AG445">
        <f>VLOOKUP($B445,'2001B4'!$E:$W,14,FALSE)</f>
        <v>19.076862517445257</v>
      </c>
      <c r="AH445">
        <f>VLOOKUP($B445,'2001B4'!$E:$W,15,FALSE)</f>
        <v>15.139104814692587</v>
      </c>
      <c r="AI445">
        <f>VLOOKUP($B445,'2001B4'!$E:$W,16,FALSE)</f>
        <v>15.262165955602564</v>
      </c>
      <c r="AJ445">
        <f>VLOOKUP($B445,'2001B4'!$E:$W,17,FALSE)</f>
        <v>9.1355501568582227</v>
      </c>
      <c r="AK445">
        <f>VLOOKUP($B445,'2001B4'!$E:$W,18,FALSE)</f>
        <v>41.386316555401372</v>
      </c>
      <c r="AL445">
        <f>VLOOKUP($B445,'2001B4'!$E:$W,19,FALSE)</f>
        <v>80.92313748255475</v>
      </c>
      <c r="AN445">
        <f t="shared" si="36"/>
        <v>2.5488431044836553</v>
      </c>
      <c r="AO445">
        <f t="shared" si="37"/>
        <v>2.5492293241610824</v>
      </c>
      <c r="AP445">
        <f t="shared" si="38"/>
        <v>2.9789629394645996</v>
      </c>
      <c r="AQ445">
        <f>O445-AF445</f>
        <v>3.518722224814649</v>
      </c>
      <c r="AR445">
        <f>P445-AG445</f>
        <v>-1.7731257652940045</v>
      </c>
      <c r="AS445">
        <f>Q445-AH445</f>
        <v>-3.1708388639080702</v>
      </c>
      <c r="AT445">
        <f>R445-AI445</f>
        <v>-1.6365140773308049</v>
      </c>
      <c r="AU445">
        <f>S445-AJ445</f>
        <v>3.6575918504674103</v>
      </c>
      <c r="AV445">
        <f>T445-AK445</f>
        <v>2.9228868560654675</v>
      </c>
    </row>
    <row r="446" spans="1:48" x14ac:dyDescent="0.25">
      <c r="A446" t="s">
        <v>2343</v>
      </c>
      <c r="B446">
        <v>445</v>
      </c>
      <c r="C446" t="s">
        <v>504</v>
      </c>
      <c r="D446">
        <f>VLOOKUP($B446,'2011B4'!$B:$U,3,FALSE)</f>
        <v>0</v>
      </c>
      <c r="E446">
        <f>VLOOKUP($B446,'2011B4'!$B:$U,4,FALSE)</f>
        <v>1311332</v>
      </c>
      <c r="F446">
        <f>VLOOKUP($B446,'2011B4'!$B:$U,5,FALSE)</f>
        <v>683743</v>
      </c>
      <c r="G446">
        <f>VLOOKUP($B446,'2011B4'!$B:$U,6,FALSE)</f>
        <v>627589</v>
      </c>
      <c r="H446">
        <f>VLOOKUP($B446,'2011B4'!$B:$U,7,FALSE)</f>
        <v>372012</v>
      </c>
      <c r="I446">
        <f>VLOOKUP($B446,'2011B4'!$B:$U,8,FALSE)</f>
        <v>287162</v>
      </c>
      <c r="J446">
        <f>VLOOKUP($B446,'2011B4'!$B:$U,9,FALSE)</f>
        <v>84850</v>
      </c>
      <c r="K446">
        <f>VLOOKUP($B446,'2011B4'!$B:$U,10,FALSE)</f>
        <v>28.36901715202557</v>
      </c>
      <c r="L446">
        <f>VLOOKUP($B446,'2011B4'!$B:$U,11,FALSE)</f>
        <v>41.99852868694817</v>
      </c>
      <c r="M446">
        <f>VLOOKUP($B446,'2011B4'!$B:$U,12,FALSE)</f>
        <v>13.519994773649636</v>
      </c>
      <c r="N446">
        <f>VLOOKUP($B446,'2011B4'!$B:$U,13,FALSE)</f>
        <v>77.191595970022476</v>
      </c>
      <c r="O446">
        <f>VLOOKUP($B446,'2011B4'!$B:$U,14,FALSE)</f>
        <v>22.808404029977527</v>
      </c>
      <c r="P446">
        <f>VLOOKUP($B446,'2011B4'!$B:$U,15,FALSE)</f>
        <v>71.836929991505656</v>
      </c>
      <c r="Q446">
        <f>VLOOKUP($B446,'2011B4'!$B:$U,16,FALSE)</f>
        <v>4.6804941776071738</v>
      </c>
      <c r="R446">
        <f>VLOOKUP($B446,'2011B4'!$B:$U,17,FALSE)</f>
        <v>5.6949775813683434</v>
      </c>
      <c r="S446">
        <f>VLOOKUP($B446,'2011B4'!$B:$U,18,FALSE)</f>
        <v>3.8547143640527728</v>
      </c>
      <c r="T446">
        <f>VLOOKUP($B446,'2011B4'!$B:$U,19,FALSE)</f>
        <v>13.93288388546606</v>
      </c>
      <c r="U446">
        <f>VLOOKUP($B446,'2011B4'!$B:$U,20,FALSE)</f>
        <v>28.163070008494351</v>
      </c>
      <c r="V446">
        <f>VLOOKUP($B446,'2001B4'!$E:$W,3,FALSE)</f>
        <v>1078912</v>
      </c>
      <c r="W446">
        <f>VLOOKUP($B446,'2001B4'!$E:$W,4,FALSE)</f>
        <v>565137</v>
      </c>
      <c r="X446">
        <f>VLOOKUP($B446,'2001B4'!$E:$W,5,FALSE)</f>
        <v>513775</v>
      </c>
      <c r="Y446">
        <f>VLOOKUP($B446,'2001B4'!$E:$W,6,FALSE)</f>
        <v>308324</v>
      </c>
      <c r="Z446">
        <f>VLOOKUP($B446,'2001B4'!$E:$W,7,FALSE)</f>
        <v>233312</v>
      </c>
      <c r="AA446">
        <f>VLOOKUP($B446,'2001B4'!$E:$W,8,FALSE)</f>
        <v>75012</v>
      </c>
      <c r="AB446">
        <f>VLOOKUP($B446,'2001B4'!$E:$W,9,FALSE)</f>
        <v>28.577307509787637</v>
      </c>
      <c r="AC446">
        <f>VLOOKUP($B446,'2001B4'!$E:$W,10,FALSE)</f>
        <v>41.284148799317691</v>
      </c>
      <c r="AD446">
        <f>VLOOKUP($B446,'2001B4'!$E:$W,11,FALSE)</f>
        <v>14.600165442070946</v>
      </c>
      <c r="AE446">
        <f>VLOOKUP($B446,'2001B4'!$E:$W,12,FALSE)</f>
        <v>75.671047339811366</v>
      </c>
      <c r="AF446">
        <f>VLOOKUP($B446,'2001B4'!$E:$W,13,FALSE)</f>
        <v>24.328952660188634</v>
      </c>
      <c r="AG446">
        <f>VLOOKUP($B446,'2001B4'!$E:$W,14,FALSE)</f>
        <v>77.394558970433692</v>
      </c>
      <c r="AH446">
        <f>VLOOKUP($B446,'2001B4'!$E:$W,15,FALSE)</f>
        <v>4.506622903179772</v>
      </c>
      <c r="AI446">
        <f>VLOOKUP($B446,'2001B4'!$E:$W,16,FALSE)</f>
        <v>4.7771175776131605</v>
      </c>
      <c r="AJ446">
        <f>VLOOKUP($B446,'2001B4'!$E:$W,17,FALSE)</f>
        <v>2.0634138114451033</v>
      </c>
      <c r="AK446">
        <f>VLOOKUP($B446,'2001B4'!$E:$W,18,FALSE)</f>
        <v>11.258286737328266</v>
      </c>
      <c r="AL446">
        <f>VLOOKUP($B446,'2001B4'!$E:$W,19,FALSE)</f>
        <v>22.605441029566308</v>
      </c>
      <c r="AN446">
        <f t="shared" si="36"/>
        <v>-0.20829035776206695</v>
      </c>
      <c r="AO446">
        <f t="shared" si="37"/>
        <v>0.71437988763047855</v>
      </c>
      <c r="AP446">
        <f t="shared" si="38"/>
        <v>-1.0801706684213102</v>
      </c>
      <c r="AQ446">
        <f>O446-AF446</f>
        <v>-1.5205486302111062</v>
      </c>
      <c r="AR446">
        <f>P446-AG446</f>
        <v>-5.5576289789280366</v>
      </c>
      <c r="AS446">
        <f>Q446-AH446</f>
        <v>0.1738712744274018</v>
      </c>
      <c r="AT446">
        <f>R446-AI446</f>
        <v>0.91786000375518295</v>
      </c>
      <c r="AU446">
        <f>S446-AJ446</f>
        <v>1.7913005526076695</v>
      </c>
      <c r="AV446">
        <f>T446-AK446</f>
        <v>2.6745971481377939</v>
      </c>
    </row>
    <row r="447" spans="1:48" x14ac:dyDescent="0.25">
      <c r="A447" t="s">
        <v>2345</v>
      </c>
      <c r="B447">
        <v>446</v>
      </c>
      <c r="C447" t="s">
        <v>505</v>
      </c>
      <c r="D447">
        <f>VLOOKUP($B447,'2011B4'!$B:$U,3,FALSE)</f>
        <v>0</v>
      </c>
      <c r="E447">
        <f>VLOOKUP($B447,'2011B4'!$B:$U,4,FALSE)</f>
        <v>1331597</v>
      </c>
      <c r="F447">
        <f>VLOOKUP($B447,'2011B4'!$B:$U,5,FALSE)</f>
        <v>700358</v>
      </c>
      <c r="G447">
        <f>VLOOKUP($B447,'2011B4'!$B:$U,6,FALSE)</f>
        <v>631239</v>
      </c>
      <c r="H447">
        <f>VLOOKUP($B447,'2011B4'!$B:$U,7,FALSE)</f>
        <v>369972</v>
      </c>
      <c r="I447">
        <f>VLOOKUP($B447,'2011B4'!$B:$U,8,FALSE)</f>
        <v>301014</v>
      </c>
      <c r="J447">
        <f>VLOOKUP($B447,'2011B4'!$B:$U,9,FALSE)</f>
        <v>68958</v>
      </c>
      <c r="K447">
        <f>VLOOKUP($B447,'2011B4'!$B:$U,10,FALSE)</f>
        <v>27.78408182055081</v>
      </c>
      <c r="L447">
        <f>VLOOKUP($B447,'2011B4'!$B:$U,11,FALSE)</f>
        <v>42.980018790390055</v>
      </c>
      <c r="M447">
        <f>VLOOKUP($B447,'2011B4'!$B:$U,12,FALSE)</f>
        <v>10.92422996677962</v>
      </c>
      <c r="N447">
        <f>VLOOKUP($B447,'2011B4'!$B:$U,13,FALSE)</f>
        <v>81.36129220589666</v>
      </c>
      <c r="O447">
        <f>VLOOKUP($B447,'2011B4'!$B:$U,14,FALSE)</f>
        <v>18.638707794103336</v>
      </c>
      <c r="P447">
        <f>VLOOKUP($B447,'2011B4'!$B:$U,15,FALSE)</f>
        <v>67.50051355237693</v>
      </c>
      <c r="Q447">
        <f>VLOOKUP($B447,'2011B4'!$B:$U,16,FALSE)</f>
        <v>9.8726390105197144</v>
      </c>
      <c r="R447">
        <f>VLOOKUP($B447,'2011B4'!$B:$U,17,FALSE)</f>
        <v>4.6565686051917448</v>
      </c>
      <c r="S447">
        <f>VLOOKUP($B447,'2011B4'!$B:$U,18,FALSE)</f>
        <v>4.4787173083368472</v>
      </c>
      <c r="T447">
        <f>VLOOKUP($B447,'2011B4'!$B:$U,19,FALSE)</f>
        <v>13.491561523574758</v>
      </c>
      <c r="U447">
        <f>VLOOKUP($B447,'2011B4'!$B:$U,20,FALSE)</f>
        <v>32.499486447623063</v>
      </c>
      <c r="V447">
        <f>VLOOKUP($B447,'2001B4'!$E:$W,3,FALSE)</f>
        <v>1125154</v>
      </c>
      <c r="W447">
        <f>VLOOKUP($B447,'2001B4'!$E:$W,4,FALSE)</f>
        <v>598247</v>
      </c>
      <c r="X447">
        <f>VLOOKUP($B447,'2001B4'!$E:$W,5,FALSE)</f>
        <v>526907</v>
      </c>
      <c r="Y447">
        <f>VLOOKUP($B447,'2001B4'!$E:$W,6,FALSE)</f>
        <v>306983</v>
      </c>
      <c r="Z447">
        <f>VLOOKUP($B447,'2001B4'!$E:$W,7,FALSE)</f>
        <v>254066</v>
      </c>
      <c r="AA447">
        <f>VLOOKUP($B447,'2001B4'!$E:$W,8,FALSE)</f>
        <v>52917</v>
      </c>
      <c r="AB447">
        <f>VLOOKUP($B447,'2001B4'!$E:$W,9,FALSE)</f>
        <v>27.283642950209479</v>
      </c>
      <c r="AC447">
        <f>VLOOKUP($B447,'2001B4'!$E:$W,10,FALSE)</f>
        <v>42.468411876699754</v>
      </c>
      <c r="AD447">
        <f>VLOOKUP($B447,'2001B4'!$E:$W,11,FALSE)</f>
        <v>10.042948755662765</v>
      </c>
      <c r="AE447">
        <f>VLOOKUP($B447,'2001B4'!$E:$W,12,FALSE)</f>
        <v>82.762237648338839</v>
      </c>
      <c r="AF447">
        <f>VLOOKUP($B447,'2001B4'!$E:$W,13,FALSE)</f>
        <v>17.237762351661168</v>
      </c>
      <c r="AG447">
        <f>VLOOKUP($B447,'2001B4'!$E:$W,14,FALSE)</f>
        <v>70.334839388500328</v>
      </c>
      <c r="AH447">
        <f>VLOOKUP($B447,'2001B4'!$E:$W,15,FALSE)</f>
        <v>10.624692572552878</v>
      </c>
      <c r="AI447">
        <f>VLOOKUP($B447,'2001B4'!$E:$W,16,FALSE)</f>
        <v>4.7869100243335954</v>
      </c>
      <c r="AJ447">
        <f>VLOOKUP($B447,'2001B4'!$E:$W,17,FALSE)</f>
        <v>3.2408960756784579</v>
      </c>
      <c r="AK447">
        <f>VLOOKUP($B447,'2001B4'!$E:$W,18,FALSE)</f>
        <v>11.012661938934729</v>
      </c>
      <c r="AL447">
        <f>VLOOKUP($B447,'2001B4'!$E:$W,19,FALSE)</f>
        <v>29.665160611499672</v>
      </c>
      <c r="AN447">
        <f t="shared" si="36"/>
        <v>0.5004388703413305</v>
      </c>
      <c r="AO447">
        <f t="shared" si="37"/>
        <v>0.51160691369030076</v>
      </c>
      <c r="AP447">
        <f t="shared" si="38"/>
        <v>0.88128121111685509</v>
      </c>
      <c r="AQ447">
        <f>O447-AF447</f>
        <v>1.4009454424421683</v>
      </c>
      <c r="AR447">
        <f>P447-AG447</f>
        <v>-2.8343258361233978</v>
      </c>
      <c r="AS447">
        <f>Q447-AH447</f>
        <v>-0.7520535620331632</v>
      </c>
      <c r="AT447">
        <f>R447-AI447</f>
        <v>-0.1303414191418506</v>
      </c>
      <c r="AU447">
        <f>S447-AJ447</f>
        <v>1.2378212326583893</v>
      </c>
      <c r="AV447">
        <f>T447-AK447</f>
        <v>2.478899584640029</v>
      </c>
    </row>
    <row r="448" spans="1:48" x14ac:dyDescent="0.25">
      <c r="A448" t="s">
        <v>2347</v>
      </c>
      <c r="B448">
        <v>447</v>
      </c>
      <c r="C448" t="s">
        <v>506</v>
      </c>
      <c r="D448">
        <f>VLOOKUP($B448,'2011B4'!$B:$U,3,FALSE)</f>
        <v>0</v>
      </c>
      <c r="E448">
        <f>VLOOKUP($B448,'2011B4'!$B:$U,4,FALSE)</f>
        <v>1575362</v>
      </c>
      <c r="F448">
        <f>VLOOKUP($B448,'2011B4'!$B:$U,5,FALSE)</f>
        <v>799236</v>
      </c>
      <c r="G448">
        <f>VLOOKUP($B448,'2011B4'!$B:$U,6,FALSE)</f>
        <v>776126</v>
      </c>
      <c r="H448">
        <f>VLOOKUP($B448,'2011B4'!$B:$U,7,FALSE)</f>
        <v>512172</v>
      </c>
      <c r="I448">
        <f>VLOOKUP($B448,'2011B4'!$B:$U,8,FALSE)</f>
        <v>346341</v>
      </c>
      <c r="J448">
        <f>VLOOKUP($B448,'2011B4'!$B:$U,9,FALSE)</f>
        <v>165831</v>
      </c>
      <c r="K448">
        <f>VLOOKUP($B448,'2011B4'!$B:$U,10,FALSE)</f>
        <v>32.511384684916862</v>
      </c>
      <c r="L448">
        <f>VLOOKUP($B448,'2011B4'!$B:$U,11,FALSE)</f>
        <v>43.334008978574538</v>
      </c>
      <c r="M448">
        <f>VLOOKUP($B448,'2011B4'!$B:$U,12,FALSE)</f>
        <v>21.366504923169689</v>
      </c>
      <c r="N448">
        <f>VLOOKUP($B448,'2011B4'!$B:$U,13,FALSE)</f>
        <v>67.622009793584965</v>
      </c>
      <c r="O448">
        <f>VLOOKUP($B448,'2011B4'!$B:$U,14,FALSE)</f>
        <v>32.377990206415028</v>
      </c>
      <c r="P448">
        <f>VLOOKUP($B448,'2011B4'!$B:$U,15,FALSE)</f>
        <v>74.411330568637098</v>
      </c>
      <c r="Q448">
        <f>VLOOKUP($B448,'2011B4'!$B:$U,16,FALSE)</f>
        <v>4.8891778543145659</v>
      </c>
      <c r="R448">
        <f>VLOOKUP($B448,'2011B4'!$B:$U,17,FALSE)</f>
        <v>4.0068570714525595</v>
      </c>
      <c r="S448">
        <f>VLOOKUP($B448,'2011B4'!$B:$U,18,FALSE)</f>
        <v>3.1276602391384141</v>
      </c>
      <c r="T448">
        <f>VLOOKUP($B448,'2011B4'!$B:$U,19,FALSE)</f>
        <v>13.564974266457362</v>
      </c>
      <c r="U448">
        <f>VLOOKUP($B448,'2011B4'!$B:$U,20,FALSE)</f>
        <v>25.588669431362902</v>
      </c>
      <c r="V448">
        <f>VLOOKUP($B448,'2001B4'!$E:$W,3,FALSE)</f>
        <v>1395175</v>
      </c>
      <c r="W448">
        <f>VLOOKUP($B448,'2001B4'!$E:$W,4,FALSE)</f>
        <v>709956</v>
      </c>
      <c r="X448">
        <f>VLOOKUP($B448,'2001B4'!$E:$W,5,FALSE)</f>
        <v>685219</v>
      </c>
      <c r="Y448">
        <f>VLOOKUP($B448,'2001B4'!$E:$W,6,FALSE)</f>
        <v>417310</v>
      </c>
      <c r="Z448">
        <f>VLOOKUP($B448,'2001B4'!$E:$W,7,FALSE)</f>
        <v>296320</v>
      </c>
      <c r="AA448">
        <f>VLOOKUP($B448,'2001B4'!$E:$W,8,FALSE)</f>
        <v>120990</v>
      </c>
      <c r="AB448">
        <f>VLOOKUP($B448,'2001B4'!$E:$W,9,FALSE)</f>
        <v>29.910943071657677</v>
      </c>
      <c r="AC448">
        <f>VLOOKUP($B448,'2001B4'!$E:$W,10,FALSE)</f>
        <v>41.737797835358812</v>
      </c>
      <c r="AD448">
        <f>VLOOKUP($B448,'2001B4'!$E:$W,11,FALSE)</f>
        <v>17.65712859684276</v>
      </c>
      <c r="AE448">
        <f>VLOOKUP($B448,'2001B4'!$E:$W,12,FALSE)</f>
        <v>71.007164937336753</v>
      </c>
      <c r="AF448">
        <f>VLOOKUP($B448,'2001B4'!$E:$W,13,FALSE)</f>
        <v>28.992835062663247</v>
      </c>
      <c r="AG448">
        <f>VLOOKUP($B448,'2001B4'!$E:$W,14,FALSE)</f>
        <v>75.569959981788116</v>
      </c>
      <c r="AH448">
        <f>VLOOKUP($B448,'2001B4'!$E:$W,15,FALSE)</f>
        <v>6.8452709017277327</v>
      </c>
      <c r="AI448">
        <f>VLOOKUP($B448,'2001B4'!$E:$W,16,FALSE)</f>
        <v>3.7207351848745538</v>
      </c>
      <c r="AJ448">
        <f>VLOOKUP($B448,'2001B4'!$E:$W,17,FALSE)</f>
        <v>1.8226258656634156</v>
      </c>
      <c r="AK448">
        <f>VLOOKUP($B448,'2001B4'!$E:$W,18,FALSE)</f>
        <v>12.041408065946179</v>
      </c>
      <c r="AL448">
        <f>VLOOKUP($B448,'2001B4'!$E:$W,19,FALSE)</f>
        <v>24.430040018211884</v>
      </c>
      <c r="AN448">
        <f t="shared" si="36"/>
        <v>2.6004416132591857</v>
      </c>
      <c r="AO448">
        <f t="shared" si="37"/>
        <v>1.5962111432157258</v>
      </c>
      <c r="AP448">
        <f t="shared" si="38"/>
        <v>3.7093763263269288</v>
      </c>
      <c r="AQ448">
        <f>O448-AF448</f>
        <v>3.3851551437517813</v>
      </c>
      <c r="AR448">
        <f>P448-AG448</f>
        <v>-1.1586294131510186</v>
      </c>
      <c r="AS448">
        <f>Q448-AH448</f>
        <v>-1.9560930474131668</v>
      </c>
      <c r="AT448">
        <f>R448-AI448</f>
        <v>0.28612188657800575</v>
      </c>
      <c r="AU448">
        <f>S448-AJ448</f>
        <v>1.3050343734749985</v>
      </c>
      <c r="AV448">
        <f>T448-AK448</f>
        <v>1.5235662005111834</v>
      </c>
    </row>
    <row r="449" spans="1:48" x14ac:dyDescent="0.25">
      <c r="A449" t="s">
        <v>2349</v>
      </c>
      <c r="B449">
        <v>448</v>
      </c>
      <c r="C449" t="s">
        <v>507</v>
      </c>
      <c r="D449">
        <f>VLOOKUP($B449,'2011B4'!$B:$U,3,FALSE)</f>
        <v>0</v>
      </c>
      <c r="E449">
        <f>VLOOKUP($B449,'2011B4'!$B:$U,4,FALSE)</f>
        <v>570465</v>
      </c>
      <c r="F449">
        <f>VLOOKUP($B449,'2011B4'!$B:$U,5,FALSE)</f>
        <v>294838</v>
      </c>
      <c r="G449">
        <f>VLOOKUP($B449,'2011B4'!$B:$U,6,FALSE)</f>
        <v>275627</v>
      </c>
      <c r="H449">
        <f>VLOOKUP($B449,'2011B4'!$B:$U,7,FALSE)</f>
        <v>163977</v>
      </c>
      <c r="I449">
        <f>VLOOKUP($B449,'2011B4'!$B:$U,8,FALSE)</f>
        <v>127452</v>
      </c>
      <c r="J449">
        <f>VLOOKUP($B449,'2011B4'!$B:$U,9,FALSE)</f>
        <v>36525</v>
      </c>
      <c r="K449">
        <f>VLOOKUP($B449,'2011B4'!$B:$U,10,FALSE)</f>
        <v>28.744445320922406</v>
      </c>
      <c r="L449">
        <f>VLOOKUP($B449,'2011B4'!$B:$U,11,FALSE)</f>
        <v>43.227806456426919</v>
      </c>
      <c r="M449">
        <f>VLOOKUP($B449,'2011B4'!$B:$U,12,FALSE)</f>
        <v>13.251604523504593</v>
      </c>
      <c r="N449">
        <f>VLOOKUP($B449,'2011B4'!$B:$U,13,FALSE)</f>
        <v>77.725534678643953</v>
      </c>
      <c r="O449">
        <f>VLOOKUP($B449,'2011B4'!$B:$U,14,FALSE)</f>
        <v>22.274465321356043</v>
      </c>
      <c r="P449">
        <f>VLOOKUP($B449,'2011B4'!$B:$U,15,FALSE)</f>
        <v>71.090457808107246</v>
      </c>
      <c r="Q449">
        <f>VLOOKUP($B449,'2011B4'!$B:$U,16,FALSE)</f>
        <v>4.9281301645962543</v>
      </c>
      <c r="R449">
        <f>VLOOKUP($B449,'2011B4'!$B:$U,17,FALSE)</f>
        <v>6.1295181641327749</v>
      </c>
      <c r="S449">
        <f>VLOOKUP($B449,'2011B4'!$B:$U,18,FALSE)</f>
        <v>3.587088433133915</v>
      </c>
      <c r="T449">
        <f>VLOOKUP($B449,'2011B4'!$B:$U,19,FALSE)</f>
        <v>14.264805430029822</v>
      </c>
      <c r="U449">
        <f>VLOOKUP($B449,'2011B4'!$B:$U,20,FALSE)</f>
        <v>28.909542191892768</v>
      </c>
      <c r="V449">
        <f>VLOOKUP($B449,'2001B4'!$E:$W,3,FALSE)</f>
        <v>474416</v>
      </c>
      <c r="W449">
        <f>VLOOKUP($B449,'2001B4'!$E:$W,4,FALSE)</f>
        <v>247226</v>
      </c>
      <c r="X449">
        <f>VLOOKUP($B449,'2001B4'!$E:$W,5,FALSE)</f>
        <v>227190</v>
      </c>
      <c r="Y449">
        <f>VLOOKUP($B449,'2001B4'!$E:$W,6,FALSE)</f>
        <v>152471</v>
      </c>
      <c r="Z449">
        <f>VLOOKUP($B449,'2001B4'!$E:$W,7,FALSE)</f>
        <v>114959</v>
      </c>
      <c r="AA449">
        <f>VLOOKUP($B449,'2001B4'!$E:$W,8,FALSE)</f>
        <v>37512</v>
      </c>
      <c r="AB449">
        <f>VLOOKUP($B449,'2001B4'!$E:$W,9,FALSE)</f>
        <v>32.138671545647703</v>
      </c>
      <c r="AC449">
        <f>VLOOKUP($B449,'2001B4'!$E:$W,10,FALSE)</f>
        <v>46.499559107860819</v>
      </c>
      <c r="AD449">
        <f>VLOOKUP($B449,'2001B4'!$E:$W,11,FALSE)</f>
        <v>16.511290109599894</v>
      </c>
      <c r="AE449">
        <f>VLOOKUP($B449,'2001B4'!$E:$W,12,FALSE)</f>
        <v>75.397288664729686</v>
      </c>
      <c r="AF449">
        <f>VLOOKUP($B449,'2001B4'!$E:$W,13,FALSE)</f>
        <v>24.602711335270314</v>
      </c>
      <c r="AG449">
        <f>VLOOKUP($B449,'2001B4'!$E:$W,14,FALSE)</f>
        <v>76.509631339730177</v>
      </c>
      <c r="AH449">
        <f>VLOOKUP($B449,'2001B4'!$E:$W,15,FALSE)</f>
        <v>5.3033035790412608</v>
      </c>
      <c r="AI449">
        <f>VLOOKUP($B449,'2001B4'!$E:$W,16,FALSE)</f>
        <v>5.6076237448432824</v>
      </c>
      <c r="AJ449">
        <f>VLOOKUP($B449,'2001B4'!$E:$W,17,FALSE)</f>
        <v>2.2122239639013319</v>
      </c>
      <c r="AK449">
        <f>VLOOKUP($B449,'2001B4'!$E:$W,18,FALSE)</f>
        <v>10.367217372483948</v>
      </c>
      <c r="AL449">
        <f>VLOOKUP($B449,'2001B4'!$E:$W,19,FALSE)</f>
        <v>23.490368660269823</v>
      </c>
      <c r="AN449">
        <f t="shared" si="36"/>
        <v>-3.3942262247252977</v>
      </c>
      <c r="AO449">
        <f t="shared" si="37"/>
        <v>-3.2717526514338999</v>
      </c>
      <c r="AP449">
        <f t="shared" si="38"/>
        <v>-3.2596855860953013</v>
      </c>
      <c r="AQ449">
        <f>O449-AF449</f>
        <v>-2.3282460139142707</v>
      </c>
      <c r="AR449">
        <f>P449-AG449</f>
        <v>-5.4191735316229313</v>
      </c>
      <c r="AS449">
        <f>Q449-AH449</f>
        <v>-0.37517341444500651</v>
      </c>
      <c r="AT449">
        <f>R449-AI449</f>
        <v>0.52189441928949254</v>
      </c>
      <c r="AU449">
        <f>S449-AJ449</f>
        <v>1.3748644692325831</v>
      </c>
      <c r="AV449">
        <f>T449-AK449</f>
        <v>3.8975880575458746</v>
      </c>
    </row>
    <row r="450" spans="1:48" x14ac:dyDescent="0.25">
      <c r="A450" t="s">
        <v>2351</v>
      </c>
      <c r="B450">
        <v>449</v>
      </c>
      <c r="C450" t="s">
        <v>508</v>
      </c>
      <c r="D450">
        <f>VLOOKUP($B450,'2011B4'!$B:$U,3,FALSE)</f>
        <v>0</v>
      </c>
      <c r="E450">
        <f>VLOOKUP($B450,'2011B4'!$B:$U,4,FALSE)</f>
        <v>1241350</v>
      </c>
      <c r="F450">
        <f>VLOOKUP($B450,'2011B4'!$B:$U,5,FALSE)</f>
        <v>648725</v>
      </c>
      <c r="G450">
        <f>VLOOKUP($B450,'2011B4'!$B:$U,6,FALSE)</f>
        <v>592625</v>
      </c>
      <c r="H450">
        <f>VLOOKUP($B450,'2011B4'!$B:$U,7,FALSE)</f>
        <v>362421</v>
      </c>
      <c r="I450">
        <f>VLOOKUP($B450,'2011B4'!$B:$U,8,FALSE)</f>
        <v>289852</v>
      </c>
      <c r="J450">
        <f>VLOOKUP($B450,'2011B4'!$B:$U,9,FALSE)</f>
        <v>72569</v>
      </c>
      <c r="K450">
        <f>VLOOKUP($B450,'2011B4'!$B:$U,10,FALSE)</f>
        <v>29.195714343255325</v>
      </c>
      <c r="L450">
        <f>VLOOKUP($B450,'2011B4'!$B:$U,11,FALSE)</f>
        <v>44.680257428031908</v>
      </c>
      <c r="M450">
        <f>VLOOKUP($B450,'2011B4'!$B:$U,12,FALSE)</f>
        <v>12.245349082472053</v>
      </c>
      <c r="N450">
        <f>VLOOKUP($B450,'2011B4'!$B:$U,13,FALSE)</f>
        <v>79.976601797357219</v>
      </c>
      <c r="O450">
        <f>VLOOKUP($B450,'2011B4'!$B:$U,14,FALSE)</f>
        <v>20.023398202642785</v>
      </c>
      <c r="P450">
        <f>VLOOKUP($B450,'2011B4'!$B:$U,15,FALSE)</f>
        <v>59.10612243771746</v>
      </c>
      <c r="Q450">
        <f>VLOOKUP($B450,'2011B4'!$B:$U,16,FALSE)</f>
        <v>6.7794084779855472</v>
      </c>
      <c r="R450">
        <f>VLOOKUP($B450,'2011B4'!$B:$U,17,FALSE)</f>
        <v>7.5381945306701317</v>
      </c>
      <c r="S450">
        <f>VLOOKUP($B450,'2011B4'!$B:$U,18,FALSE)</f>
        <v>5.449463469280202</v>
      </c>
      <c r="T450">
        <f>VLOOKUP($B450,'2011B4'!$B:$U,19,FALSE)</f>
        <v>21.126811084346656</v>
      </c>
      <c r="U450">
        <f>VLOOKUP($B450,'2011B4'!$B:$U,20,FALSE)</f>
        <v>40.89387756228254</v>
      </c>
      <c r="V450">
        <f>VLOOKUP($B450,'2001B4'!$E:$W,3,FALSE)</f>
        <v>1084265</v>
      </c>
      <c r="W450">
        <f>VLOOKUP($B450,'2001B4'!$E:$W,4,FALSE)</f>
        <v>571774</v>
      </c>
      <c r="X450">
        <f>VLOOKUP($B450,'2001B4'!$E:$W,5,FALSE)</f>
        <v>512491</v>
      </c>
      <c r="Y450">
        <f>VLOOKUP($B450,'2001B4'!$E:$W,6,FALSE)</f>
        <v>297221</v>
      </c>
      <c r="Z450">
        <f>VLOOKUP($B450,'2001B4'!$E:$W,7,FALSE)</f>
        <v>247862</v>
      </c>
      <c r="AA450">
        <f>VLOOKUP($B450,'2001B4'!$E:$W,8,FALSE)</f>
        <v>49359</v>
      </c>
      <c r="AB450">
        <f>VLOOKUP($B450,'2001B4'!$E:$W,9,FALSE)</f>
        <v>27.412210114685987</v>
      </c>
      <c r="AC450">
        <f>VLOOKUP($B450,'2001B4'!$E:$W,10,FALSE)</f>
        <v>43.349645139513164</v>
      </c>
      <c r="AD450">
        <f>VLOOKUP($B450,'2001B4'!$E:$W,11,FALSE)</f>
        <v>9.6311935233984602</v>
      </c>
      <c r="AE450">
        <f>VLOOKUP($B450,'2001B4'!$E:$W,12,FALSE)</f>
        <v>83.393165355072483</v>
      </c>
      <c r="AF450">
        <f>VLOOKUP($B450,'2001B4'!$E:$W,13,FALSE)</f>
        <v>16.606834644927513</v>
      </c>
      <c r="AG450">
        <f>VLOOKUP($B450,'2001B4'!$E:$W,14,FALSE)</f>
        <v>59.176505024880477</v>
      </c>
      <c r="AH450">
        <f>VLOOKUP($B450,'2001B4'!$E:$W,15,FALSE)</f>
        <v>8.3244454463177231</v>
      </c>
      <c r="AI450">
        <f>VLOOKUP($B450,'2001B4'!$E:$W,16,FALSE)</f>
        <v>7.8204433737858361</v>
      </c>
      <c r="AJ450">
        <f>VLOOKUP($B450,'2001B4'!$E:$W,17,FALSE)</f>
        <v>4.398074160304958</v>
      </c>
      <c r="AK450">
        <f>VLOOKUP($B450,'2001B4'!$E:$W,18,FALSE)</f>
        <v>20.280531994711005</v>
      </c>
      <c r="AL450">
        <f>VLOOKUP($B450,'2001B4'!$E:$W,19,FALSE)</f>
        <v>40.823494975119523</v>
      </c>
      <c r="AN450">
        <f t="shared" si="36"/>
        <v>1.7835042285693383</v>
      </c>
      <c r="AO450">
        <f t="shared" si="37"/>
        <v>1.3306122885187435</v>
      </c>
      <c r="AP450">
        <f t="shared" si="38"/>
        <v>2.614155559073593</v>
      </c>
      <c r="AQ450">
        <f>O450-AF450</f>
        <v>3.4165635577152713</v>
      </c>
      <c r="AR450">
        <f>P450-AG450</f>
        <v>-7.0382587163017263E-2</v>
      </c>
      <c r="AS450">
        <f>Q450-AH450</f>
        <v>-1.5450369683321759</v>
      </c>
      <c r="AT450">
        <f>R450-AI450</f>
        <v>-0.28224884311570442</v>
      </c>
      <c r="AU450">
        <f>S450-AJ450</f>
        <v>1.051389308975244</v>
      </c>
      <c r="AV450">
        <f>T450-AK450</f>
        <v>0.84627908963565091</v>
      </c>
    </row>
    <row r="451" spans="1:48" x14ac:dyDescent="0.25">
      <c r="A451" t="s">
        <v>2353</v>
      </c>
      <c r="B451">
        <v>450</v>
      </c>
      <c r="C451" t="s">
        <v>509</v>
      </c>
      <c r="D451">
        <f>VLOOKUP($B451,'2011B4'!$B:$U,3,FALSE)</f>
        <v>0</v>
      </c>
      <c r="E451">
        <f>VLOOKUP($B451,'2011B4'!$B:$U,4,FALSE)</f>
        <v>1292042</v>
      </c>
      <c r="F451">
        <f>VLOOKUP($B451,'2011B4'!$B:$U,5,FALSE)</f>
        <v>662013</v>
      </c>
      <c r="G451">
        <f>VLOOKUP($B451,'2011B4'!$B:$U,6,FALSE)</f>
        <v>630029</v>
      </c>
      <c r="H451">
        <f>VLOOKUP($B451,'2011B4'!$B:$U,7,FALSE)</f>
        <v>316022</v>
      </c>
      <c r="I451">
        <f>VLOOKUP($B451,'2011B4'!$B:$U,8,FALSE)</f>
        <v>236128</v>
      </c>
      <c r="J451">
        <f>VLOOKUP($B451,'2011B4'!$B:$U,9,FALSE)</f>
        <v>79894</v>
      </c>
      <c r="K451">
        <f>VLOOKUP($B451,'2011B4'!$B:$U,10,FALSE)</f>
        <v>24.459112010290688</v>
      </c>
      <c r="L451">
        <f>VLOOKUP($B451,'2011B4'!$B:$U,11,FALSE)</f>
        <v>35.668181742654596</v>
      </c>
      <c r="M451">
        <f>VLOOKUP($B451,'2011B4'!$B:$U,12,FALSE)</f>
        <v>12.681003572851409</v>
      </c>
      <c r="N451">
        <f>VLOOKUP($B451,'2011B4'!$B:$U,13,FALSE)</f>
        <v>74.718848687749585</v>
      </c>
      <c r="O451">
        <f>VLOOKUP($B451,'2011B4'!$B:$U,14,FALSE)</f>
        <v>25.281151312250412</v>
      </c>
      <c r="P451">
        <f>VLOOKUP($B451,'2011B4'!$B:$U,15,FALSE)</f>
        <v>54.038010011961191</v>
      </c>
      <c r="Q451">
        <f>VLOOKUP($B451,'2011B4'!$B:$U,16,FALSE)</f>
        <v>13.733221104859789</v>
      </c>
      <c r="R451">
        <f>VLOOKUP($B451,'2011B4'!$B:$U,17,FALSE)</f>
        <v>7.5298555163880998</v>
      </c>
      <c r="S451">
        <f>VLOOKUP($B451,'2011B4'!$B:$U,18,FALSE)</f>
        <v>6.5527083557473844</v>
      </c>
      <c r="T451">
        <f>VLOOKUP($B451,'2011B4'!$B:$U,19,FALSE)</f>
        <v>18.146205011043534</v>
      </c>
      <c r="U451">
        <f>VLOOKUP($B451,'2011B4'!$B:$U,20,FALSE)</f>
        <v>45.961989988038809</v>
      </c>
      <c r="V451">
        <f>VLOOKUP($B451,'2001B4'!$E:$W,3,FALSE)</f>
        <v>1064167</v>
      </c>
      <c r="W451">
        <f>VLOOKUP($B451,'2001B4'!$E:$W,4,FALSE)</f>
        <v>548368</v>
      </c>
      <c r="X451">
        <f>VLOOKUP($B451,'2001B4'!$E:$W,5,FALSE)</f>
        <v>515799</v>
      </c>
      <c r="Y451">
        <f>VLOOKUP($B451,'2001B4'!$E:$W,6,FALSE)</f>
        <v>297079</v>
      </c>
      <c r="Z451">
        <f>VLOOKUP($B451,'2001B4'!$E:$W,7,FALSE)</f>
        <v>228374</v>
      </c>
      <c r="AA451">
        <f>VLOOKUP($B451,'2001B4'!$E:$W,8,FALSE)</f>
        <v>68705</v>
      </c>
      <c r="AB451">
        <f>VLOOKUP($B451,'2001B4'!$E:$W,9,FALSE)</f>
        <v>27.916577003421455</v>
      </c>
      <c r="AC451">
        <f>VLOOKUP($B451,'2001B4'!$E:$W,10,FALSE)</f>
        <v>41.646120853149711</v>
      </c>
      <c r="AD451">
        <f>VLOOKUP($B451,'2001B4'!$E:$W,11,FALSE)</f>
        <v>13.32011112855977</v>
      </c>
      <c r="AE451">
        <f>VLOOKUP($B451,'2001B4'!$E:$W,12,FALSE)</f>
        <v>76.873154952049788</v>
      </c>
      <c r="AF451">
        <f>VLOOKUP($B451,'2001B4'!$E:$W,13,FALSE)</f>
        <v>23.126845047950209</v>
      </c>
      <c r="AG451">
        <f>VLOOKUP($B451,'2001B4'!$E:$W,14,FALSE)</f>
        <v>57.474611130372736</v>
      </c>
      <c r="AH451">
        <f>VLOOKUP($B451,'2001B4'!$E:$W,15,FALSE)</f>
        <v>17.242551644512066</v>
      </c>
      <c r="AI451">
        <f>VLOOKUP($B451,'2001B4'!$E:$W,16,FALSE)</f>
        <v>7.2031345197742009</v>
      </c>
      <c r="AJ451">
        <f>VLOOKUP($B451,'2001B4'!$E:$W,17,FALSE)</f>
        <v>4.0157668498951455</v>
      </c>
      <c r="AK451">
        <f>VLOOKUP($B451,'2001B4'!$E:$W,18,FALSE)</f>
        <v>14.063935855445859</v>
      </c>
      <c r="AL451">
        <f>VLOOKUP($B451,'2001B4'!$E:$W,19,FALSE)</f>
        <v>42.525388869627264</v>
      </c>
      <c r="AN451">
        <f t="shared" ref="AN451:AN514" si="39">K451-AB451</f>
        <v>-3.4574649931307668</v>
      </c>
      <c r="AO451">
        <f t="shared" ref="AO451:AO514" si="40">L451-AC451</f>
        <v>-5.9779391104951145</v>
      </c>
      <c r="AP451">
        <f t="shared" ref="AP451:AP514" si="41">M451-AD451</f>
        <v>-0.63910755570836031</v>
      </c>
      <c r="AQ451">
        <f>O451-AF451</f>
        <v>2.1543062643002031</v>
      </c>
      <c r="AR451">
        <f>P451-AG451</f>
        <v>-3.436601118411545</v>
      </c>
      <c r="AS451">
        <f>Q451-AH451</f>
        <v>-3.5093305396522769</v>
      </c>
      <c r="AT451">
        <f>R451-AI451</f>
        <v>0.32672099661389886</v>
      </c>
      <c r="AU451">
        <f>S451-AJ451</f>
        <v>2.5369415058522389</v>
      </c>
      <c r="AV451">
        <f>T451-AK451</f>
        <v>4.0822691555976753</v>
      </c>
    </row>
    <row r="452" spans="1:48" x14ac:dyDescent="0.25">
      <c r="A452" t="s">
        <v>2355</v>
      </c>
      <c r="B452">
        <v>451</v>
      </c>
      <c r="C452" t="s">
        <v>510</v>
      </c>
      <c r="D452">
        <f>VLOOKUP($B452,'2011B4'!$B:$U,3,FALSE)</f>
        <v>0</v>
      </c>
      <c r="E452">
        <f>VLOOKUP($B452,'2011B4'!$B:$U,4,FALSE)</f>
        <v>2463289</v>
      </c>
      <c r="F452">
        <f>VLOOKUP($B452,'2011B4'!$B:$U,5,FALSE)</f>
        <v>1277278</v>
      </c>
      <c r="G452">
        <f>VLOOKUP($B452,'2011B4'!$B:$U,6,FALSE)</f>
        <v>1186011</v>
      </c>
      <c r="H452">
        <f>VLOOKUP($B452,'2011B4'!$B:$U,7,FALSE)</f>
        <v>744166</v>
      </c>
      <c r="I452">
        <f>VLOOKUP($B452,'2011B4'!$B:$U,8,FALSE)</f>
        <v>564768</v>
      </c>
      <c r="J452">
        <f>VLOOKUP($B452,'2011B4'!$B:$U,9,FALSE)</f>
        <v>179398</v>
      </c>
      <c r="K452">
        <f>VLOOKUP($B452,'2011B4'!$B:$U,10,FALSE)</f>
        <v>30.21025953511748</v>
      </c>
      <c r="L452">
        <f>VLOOKUP($B452,'2011B4'!$B:$U,11,FALSE)</f>
        <v>44.216529212904312</v>
      </c>
      <c r="M452">
        <f>VLOOKUP($B452,'2011B4'!$B:$U,12,FALSE)</f>
        <v>15.12616662071431</v>
      </c>
      <c r="N452">
        <f>VLOOKUP($B452,'2011B4'!$B:$U,13,FALSE)</f>
        <v>75.892744360801217</v>
      </c>
      <c r="O452">
        <f>VLOOKUP($B452,'2011B4'!$B:$U,14,FALSE)</f>
        <v>24.10725563919878</v>
      </c>
      <c r="P452">
        <f>VLOOKUP($B452,'2011B4'!$B:$U,15,FALSE)</f>
        <v>32.792817731527649</v>
      </c>
      <c r="Q452">
        <f>VLOOKUP($B452,'2011B4'!$B:$U,16,FALSE)</f>
        <v>17.176678321772293</v>
      </c>
      <c r="R452">
        <f>VLOOKUP($B452,'2011B4'!$B:$U,17,FALSE)</f>
        <v>10.804981684194118</v>
      </c>
      <c r="S452">
        <f>VLOOKUP($B452,'2011B4'!$B:$U,18,FALSE)</f>
        <v>8.4897724432451902</v>
      </c>
      <c r="T452">
        <f>VLOOKUP($B452,'2011B4'!$B:$U,19,FALSE)</f>
        <v>30.735749819260754</v>
      </c>
      <c r="U452">
        <f>VLOOKUP($B452,'2011B4'!$B:$U,20,FALSE)</f>
        <v>67.207182268472366</v>
      </c>
      <c r="V452">
        <f>VLOOKUP($B452,'2001B4'!$E:$W,3,FALSE)</f>
        <v>2151203</v>
      </c>
      <c r="W452">
        <f>VLOOKUP($B452,'2001B4'!$E:$W,4,FALSE)</f>
        <v>1127304</v>
      </c>
      <c r="X452">
        <f>VLOOKUP($B452,'2001B4'!$E:$W,5,FALSE)</f>
        <v>1023899</v>
      </c>
      <c r="Y452">
        <f>VLOOKUP($B452,'2001B4'!$E:$W,6,FALSE)</f>
        <v>622424</v>
      </c>
      <c r="Z452">
        <f>VLOOKUP($B452,'2001B4'!$E:$W,7,FALSE)</f>
        <v>484475</v>
      </c>
      <c r="AA452">
        <f>VLOOKUP($B452,'2001B4'!$E:$W,8,FALSE)</f>
        <v>137949</v>
      </c>
      <c r="AB452">
        <f>VLOOKUP($B452,'2001B4'!$E:$W,9,FALSE)</f>
        <v>28.933764038075438</v>
      </c>
      <c r="AC452">
        <f>VLOOKUP($B452,'2001B4'!$E:$W,10,FALSE)</f>
        <v>42.976428718429098</v>
      </c>
      <c r="AD452">
        <f>VLOOKUP($B452,'2001B4'!$E:$W,11,FALSE)</f>
        <v>13.472910902344859</v>
      </c>
      <c r="AE452">
        <f>VLOOKUP($B452,'2001B4'!$E:$W,12,FALSE)</f>
        <v>77.836812205184884</v>
      </c>
      <c r="AF452">
        <f>VLOOKUP($B452,'2001B4'!$E:$W,13,FALSE)</f>
        <v>22.163187794815109</v>
      </c>
      <c r="AG452">
        <f>VLOOKUP($B452,'2001B4'!$E:$W,14,FALSE)</f>
        <v>35.538796704497258</v>
      </c>
      <c r="AH452">
        <f>VLOOKUP($B452,'2001B4'!$E:$W,15,FALSE)</f>
        <v>20.924482346439085</v>
      </c>
      <c r="AI452">
        <f>VLOOKUP($B452,'2001B4'!$E:$W,16,FALSE)</f>
        <v>10.997487243422491</v>
      </c>
      <c r="AJ452">
        <f>VLOOKUP($B452,'2001B4'!$E:$W,17,FALSE)</f>
        <v>5.4819544233512847</v>
      </c>
      <c r="AK452">
        <f>VLOOKUP($B452,'2001B4'!$E:$W,18,FALSE)</f>
        <v>27.057279282289883</v>
      </c>
      <c r="AL452">
        <f>VLOOKUP($B452,'2001B4'!$E:$W,19,FALSE)</f>
        <v>64.461203295502742</v>
      </c>
      <c r="AN452">
        <f t="shared" si="39"/>
        <v>1.2764954970420419</v>
      </c>
      <c r="AO452">
        <f t="shared" si="40"/>
        <v>1.2401004944752145</v>
      </c>
      <c r="AP452">
        <f t="shared" si="41"/>
        <v>1.6532557183694507</v>
      </c>
      <c r="AQ452">
        <f>O452-AF452</f>
        <v>1.944067844383671</v>
      </c>
      <c r="AR452">
        <f>P452-AG452</f>
        <v>-2.7459789729696098</v>
      </c>
      <c r="AS452">
        <f>Q452-AH452</f>
        <v>-3.7478040246667916</v>
      </c>
      <c r="AT452">
        <f>R452-AI452</f>
        <v>-0.19250555922837265</v>
      </c>
      <c r="AU452">
        <f>S452-AJ452</f>
        <v>3.0078180198939055</v>
      </c>
      <c r="AV452">
        <f>T452-AK452</f>
        <v>3.6784705369708703</v>
      </c>
    </row>
    <row r="453" spans="1:48" x14ac:dyDescent="0.25">
      <c r="A453" t="s">
        <v>2357</v>
      </c>
      <c r="B453">
        <v>452</v>
      </c>
      <c r="C453" t="s">
        <v>511</v>
      </c>
      <c r="D453">
        <f>VLOOKUP($B453,'2011B4'!$B:$U,3,FALSE)</f>
        <v>0</v>
      </c>
      <c r="E453">
        <f>VLOOKUP($B453,'2011B4'!$B:$U,4,FALSE)</f>
        <v>1091854</v>
      </c>
      <c r="F453">
        <f>VLOOKUP($B453,'2011B4'!$B:$U,5,FALSE)</f>
        <v>568810</v>
      </c>
      <c r="G453">
        <f>VLOOKUP($B453,'2011B4'!$B:$U,6,FALSE)</f>
        <v>523044</v>
      </c>
      <c r="H453">
        <f>VLOOKUP($B453,'2011B4'!$B:$U,7,FALSE)</f>
        <v>358699</v>
      </c>
      <c r="I453">
        <f>VLOOKUP($B453,'2011B4'!$B:$U,8,FALSE)</f>
        <v>267808</v>
      </c>
      <c r="J453">
        <f>VLOOKUP($B453,'2011B4'!$B:$U,9,FALSE)</f>
        <v>90891</v>
      </c>
      <c r="K453">
        <f>VLOOKUP($B453,'2011B4'!$B:$U,10,FALSE)</f>
        <v>32.852286111513081</v>
      </c>
      <c r="L453">
        <f>VLOOKUP($B453,'2011B4'!$B:$U,11,FALSE)</f>
        <v>47.08215397057014</v>
      </c>
      <c r="M453">
        <f>VLOOKUP($B453,'2011B4'!$B:$U,12,FALSE)</f>
        <v>17.377314336843554</v>
      </c>
      <c r="N453">
        <f>VLOOKUP($B453,'2011B4'!$B:$U,13,FALSE)</f>
        <v>74.660927407101781</v>
      </c>
      <c r="O453">
        <f>VLOOKUP($B453,'2011B4'!$B:$U,14,FALSE)</f>
        <v>25.339072592898226</v>
      </c>
      <c r="P453">
        <f>VLOOKUP($B453,'2011B4'!$B:$U,15,FALSE)</f>
        <v>75.345902832179618</v>
      </c>
      <c r="Q453">
        <f>VLOOKUP($B453,'2011B4'!$B:$U,16,FALSE)</f>
        <v>4.6679806746046131</v>
      </c>
      <c r="R453">
        <f>VLOOKUP($B453,'2011B4'!$B:$U,17,FALSE)</f>
        <v>4.92195406176209</v>
      </c>
      <c r="S453">
        <f>VLOOKUP($B453,'2011B4'!$B:$U,18,FALSE)</f>
        <v>2.8845912589664313</v>
      </c>
      <c r="T453">
        <f>VLOOKUP($B453,'2011B4'!$B:$U,19,FALSE)</f>
        <v>12.179571172487238</v>
      </c>
      <c r="U453">
        <f>VLOOKUP($B453,'2011B4'!$B:$U,20,FALSE)</f>
        <v>24.654097167820375</v>
      </c>
      <c r="V453">
        <f>VLOOKUP($B453,'2001B4'!$E:$W,3,FALSE)</f>
        <v>957646</v>
      </c>
      <c r="W453">
        <f>VLOOKUP($B453,'2001B4'!$E:$W,4,FALSE)</f>
        <v>501645</v>
      </c>
      <c r="X453">
        <f>VLOOKUP($B453,'2001B4'!$E:$W,5,FALSE)</f>
        <v>456001</v>
      </c>
      <c r="Y453">
        <f>VLOOKUP($B453,'2001B4'!$E:$W,6,FALSE)</f>
        <v>312272</v>
      </c>
      <c r="Z453">
        <f>VLOOKUP($B453,'2001B4'!$E:$W,7,FALSE)</f>
        <v>238849</v>
      </c>
      <c r="AA453">
        <f>VLOOKUP($B453,'2001B4'!$E:$W,8,FALSE)</f>
        <v>73423</v>
      </c>
      <c r="AB453">
        <f>VLOOKUP($B453,'2001B4'!$E:$W,9,FALSE)</f>
        <v>32.608291581649169</v>
      </c>
      <c r="AC453">
        <f>VLOOKUP($B453,'2001B4'!$E:$W,10,FALSE)</f>
        <v>47.613152727526433</v>
      </c>
      <c r="AD453">
        <f>VLOOKUP($B453,'2001B4'!$E:$W,11,FALSE)</f>
        <v>16.101499777412769</v>
      </c>
      <c r="AE453">
        <f>VLOOKUP($B453,'2001B4'!$E:$W,12,FALSE)</f>
        <v>76.487485269252446</v>
      </c>
      <c r="AF453">
        <f>VLOOKUP($B453,'2001B4'!$E:$W,13,FALSE)</f>
        <v>23.512514730747551</v>
      </c>
      <c r="AG453">
        <f>VLOOKUP($B453,'2001B4'!$E:$W,14,FALSE)</f>
        <v>74.825472664856278</v>
      </c>
      <c r="AH453">
        <f>VLOOKUP($B453,'2001B4'!$E:$W,15,FALSE)</f>
        <v>6.6531741558641189</v>
      </c>
      <c r="AI453">
        <f>VLOOKUP($B453,'2001B4'!$E:$W,16,FALSE)</f>
        <v>5.5281933698826657</v>
      </c>
      <c r="AJ453">
        <f>VLOOKUP($B453,'2001B4'!$E:$W,17,FALSE)</f>
        <v>1.9832069477891068</v>
      </c>
      <c r="AK453">
        <f>VLOOKUP($B453,'2001B4'!$E:$W,18,FALSE)</f>
        <v>11.009952861607829</v>
      </c>
      <c r="AL453">
        <f>VLOOKUP($B453,'2001B4'!$E:$W,19,FALSE)</f>
        <v>25.174527335143722</v>
      </c>
      <c r="AN453">
        <f t="shared" si="39"/>
        <v>0.24399452986391168</v>
      </c>
      <c r="AO453">
        <f t="shared" si="40"/>
        <v>-0.53099875695629351</v>
      </c>
      <c r="AP453">
        <f t="shared" si="41"/>
        <v>1.2758145594307848</v>
      </c>
      <c r="AQ453">
        <f>O453-AF453</f>
        <v>1.8265578621506755</v>
      </c>
      <c r="AR453">
        <f>P453-AG453</f>
        <v>0.52043016732334024</v>
      </c>
      <c r="AS453">
        <f>Q453-AH453</f>
        <v>-1.9851934812595058</v>
      </c>
      <c r="AT453">
        <f>R453-AI453</f>
        <v>-0.60623930812057569</v>
      </c>
      <c r="AU453">
        <f>S453-AJ453</f>
        <v>0.90138431117732454</v>
      </c>
      <c r="AV453">
        <f>T453-AK453</f>
        <v>1.1696183108794092</v>
      </c>
    </row>
    <row r="454" spans="1:48" x14ac:dyDescent="0.25">
      <c r="A454" t="s">
        <v>2359</v>
      </c>
      <c r="B454">
        <v>453</v>
      </c>
      <c r="C454" t="s">
        <v>512</v>
      </c>
      <c r="D454">
        <f>VLOOKUP($B454,'2011B4'!$B:$U,3,FALSE)</f>
        <v>0</v>
      </c>
      <c r="E454">
        <f>VLOOKUP($B454,'2011B4'!$B:$U,4,FALSE)</f>
        <v>704524</v>
      </c>
      <c r="F454">
        <f>VLOOKUP($B454,'2011B4'!$B:$U,5,FALSE)</f>
        <v>351913</v>
      </c>
      <c r="G454">
        <f>VLOOKUP($B454,'2011B4'!$B:$U,6,FALSE)</f>
        <v>352611</v>
      </c>
      <c r="H454">
        <f>VLOOKUP($B454,'2011B4'!$B:$U,7,FALSE)</f>
        <v>250137</v>
      </c>
      <c r="I454">
        <f>VLOOKUP($B454,'2011B4'!$B:$U,8,FALSE)</f>
        <v>142645</v>
      </c>
      <c r="J454">
        <f>VLOOKUP($B454,'2011B4'!$B:$U,9,FALSE)</f>
        <v>107492</v>
      </c>
      <c r="K454">
        <f>VLOOKUP($B454,'2011B4'!$B:$U,10,FALSE)</f>
        <v>35.504397295195055</v>
      </c>
      <c r="L454">
        <f>VLOOKUP($B454,'2011B4'!$B:$U,11,FALSE)</f>
        <v>40.534166114920453</v>
      </c>
      <c r="M454">
        <f>VLOOKUP($B454,'2011B4'!$B:$U,12,FALSE)</f>
        <v>30.484584995930359</v>
      </c>
      <c r="N454">
        <f>VLOOKUP($B454,'2011B4'!$B:$U,13,FALSE)</f>
        <v>57.02674934136094</v>
      </c>
      <c r="O454">
        <f>VLOOKUP($B454,'2011B4'!$B:$U,14,FALSE)</f>
        <v>42.973250658639067</v>
      </c>
      <c r="P454">
        <f>VLOOKUP($B454,'2011B4'!$B:$U,15,FALSE)</f>
        <v>87.724327068766314</v>
      </c>
      <c r="Q454">
        <f>VLOOKUP($B454,'2011B4'!$B:$U,16,FALSE)</f>
        <v>1.3860404498334913</v>
      </c>
      <c r="R454">
        <f>VLOOKUP($B454,'2011B4'!$B:$U,17,FALSE)</f>
        <v>1.5859309098613958</v>
      </c>
      <c r="S454">
        <f>VLOOKUP($B454,'2011B4'!$B:$U,18,FALSE)</f>
        <v>0.91150049772724551</v>
      </c>
      <c r="T454">
        <f>VLOOKUP($B454,'2011B4'!$B:$U,19,FALSE)</f>
        <v>8.3922010738115507</v>
      </c>
      <c r="U454">
        <f>VLOOKUP($B454,'2011B4'!$B:$U,20,FALSE)</f>
        <v>12.275672931233682</v>
      </c>
      <c r="V454">
        <f>VLOOKUP($B454,'2001B4'!$E:$W,3,FALSE)</f>
        <v>580730</v>
      </c>
      <c r="W454">
        <f>VLOOKUP($B454,'2001B4'!$E:$W,4,FALSE)</f>
        <v>291716</v>
      </c>
      <c r="X454">
        <f>VLOOKUP($B454,'2001B4'!$E:$W,5,FALSE)</f>
        <v>289014</v>
      </c>
      <c r="Y454">
        <f>VLOOKUP($B454,'2001B4'!$E:$W,6,FALSE)</f>
        <v>257824</v>
      </c>
      <c r="Z454">
        <f>VLOOKUP($B454,'2001B4'!$E:$W,7,FALSE)</f>
        <v>144932</v>
      </c>
      <c r="AA454">
        <f>VLOOKUP($B454,'2001B4'!$E:$W,8,FALSE)</f>
        <v>112892</v>
      </c>
      <c r="AB454">
        <f>VLOOKUP($B454,'2001B4'!$E:$W,9,FALSE)</f>
        <v>44.396535395106156</v>
      </c>
      <c r="AC454">
        <f>VLOOKUP($B454,'2001B4'!$E:$W,10,FALSE)</f>
        <v>49.682567977073596</v>
      </c>
      <c r="AD454">
        <f>VLOOKUP($B454,'2001B4'!$E:$W,11,FALSE)</f>
        <v>39.061083546125793</v>
      </c>
      <c r="AE454">
        <f>VLOOKUP($B454,'2001B4'!$E:$W,12,FALSE)</f>
        <v>56.213541020230849</v>
      </c>
      <c r="AF454">
        <f>VLOOKUP($B454,'2001B4'!$E:$W,13,FALSE)</f>
        <v>43.786458979769144</v>
      </c>
      <c r="AG454">
        <f>VLOOKUP($B454,'2001B4'!$E:$W,14,FALSE)</f>
        <v>90.975626784162827</v>
      </c>
      <c r="AH454">
        <f>VLOOKUP($B454,'2001B4'!$E:$W,15,FALSE)</f>
        <v>2.2115861983368497</v>
      </c>
      <c r="AI454">
        <f>VLOOKUP($B454,'2001B4'!$E:$W,16,FALSE)</f>
        <v>1.5991529105125979</v>
      </c>
      <c r="AJ454">
        <f>VLOOKUP($B454,'2001B4'!$E:$W,17,FALSE)</f>
        <v>0.52671589921807127</v>
      </c>
      <c r="AK454">
        <f>VLOOKUP($B454,'2001B4'!$E:$W,18,FALSE)</f>
        <v>4.686918207769641</v>
      </c>
      <c r="AL454">
        <f>VLOOKUP($B454,'2001B4'!$E:$W,19,FALSE)</f>
        <v>9.0243732158371728</v>
      </c>
      <c r="AN454">
        <f t="shared" si="39"/>
        <v>-8.8921380999111008</v>
      </c>
      <c r="AO454">
        <f t="shared" si="40"/>
        <v>-9.1484018621531433</v>
      </c>
      <c r="AP454">
        <f t="shared" si="41"/>
        <v>-8.5764985501954349</v>
      </c>
      <c r="AQ454">
        <f>O454-AF454</f>
        <v>-0.81320832113007668</v>
      </c>
      <c r="AR454">
        <f>P454-AG454</f>
        <v>-3.2512997153965131</v>
      </c>
      <c r="AS454">
        <f>Q454-AH454</f>
        <v>-0.82554574850335838</v>
      </c>
      <c r="AT454">
        <f>R454-AI454</f>
        <v>-1.3222000651202048E-2</v>
      </c>
      <c r="AU454">
        <f>S454-AJ454</f>
        <v>0.38478459850917424</v>
      </c>
      <c r="AV454">
        <f>T454-AK454</f>
        <v>3.7052828660419097</v>
      </c>
    </row>
    <row r="455" spans="1:48" x14ac:dyDescent="0.25">
      <c r="A455" t="s">
        <v>2361</v>
      </c>
      <c r="B455">
        <v>454</v>
      </c>
      <c r="C455" t="s">
        <v>513</v>
      </c>
      <c r="D455">
        <f>VLOOKUP($B455,'2011B4'!$B:$U,3,FALSE)</f>
        <v>0</v>
      </c>
      <c r="E455">
        <f>VLOOKUP($B455,'2011B4'!$B:$U,4,FALSE)</f>
        <v>1054905</v>
      </c>
      <c r="F455">
        <f>VLOOKUP($B455,'2011B4'!$B:$U,5,FALSE)</f>
        <v>525272</v>
      </c>
      <c r="G455">
        <f>VLOOKUP($B455,'2011B4'!$B:$U,6,FALSE)</f>
        <v>529633</v>
      </c>
      <c r="H455">
        <f>VLOOKUP($B455,'2011B4'!$B:$U,7,FALSE)</f>
        <v>325260</v>
      </c>
      <c r="I455">
        <f>VLOOKUP($B455,'2011B4'!$B:$U,8,FALSE)</f>
        <v>196553</v>
      </c>
      <c r="J455">
        <f>VLOOKUP($B455,'2011B4'!$B:$U,9,FALSE)</f>
        <v>128707</v>
      </c>
      <c r="K455">
        <f>VLOOKUP($B455,'2011B4'!$B:$U,10,FALSE)</f>
        <v>30.833108194576763</v>
      </c>
      <c r="L455">
        <f>VLOOKUP($B455,'2011B4'!$B:$U,11,FALSE)</f>
        <v>37.419279915929273</v>
      </c>
      <c r="M455">
        <f>VLOOKUP($B455,'2011B4'!$B:$U,12,FALSE)</f>
        <v>24.30116703453146</v>
      </c>
      <c r="N455">
        <f>VLOOKUP($B455,'2011B4'!$B:$U,13,FALSE)</f>
        <v>60.429502551804717</v>
      </c>
      <c r="O455">
        <f>VLOOKUP($B455,'2011B4'!$B:$U,14,FALSE)</f>
        <v>39.57049744819529</v>
      </c>
      <c r="P455">
        <f>VLOOKUP($B455,'2011B4'!$B:$U,15,FALSE)</f>
        <v>79.41185513127958</v>
      </c>
      <c r="Q455">
        <f>VLOOKUP($B455,'2011B4'!$B:$U,16,FALSE)</f>
        <v>2.5994588944229231</v>
      </c>
      <c r="R455">
        <f>VLOOKUP($B455,'2011B4'!$B:$U,17,FALSE)</f>
        <v>3.1620857160425504</v>
      </c>
      <c r="S455">
        <f>VLOOKUP($B455,'2011B4'!$B:$U,18,FALSE)</f>
        <v>2.3824017708909793</v>
      </c>
      <c r="T455">
        <f>VLOOKUP($B455,'2011B4'!$B:$U,19,FALSE)</f>
        <v>12.444198487363956</v>
      </c>
      <c r="U455">
        <f>VLOOKUP($B455,'2011B4'!$B:$U,20,FALSE)</f>
        <v>20.588144868720409</v>
      </c>
      <c r="V455">
        <f>VLOOKUP($B455,'2001B4'!$E:$W,3,FALSE)</f>
        <v>894236</v>
      </c>
      <c r="W455">
        <f>VLOOKUP($B455,'2001B4'!$E:$W,4,FALSE)</f>
        <v>447956</v>
      </c>
      <c r="X455">
        <f>VLOOKUP($B455,'2001B4'!$E:$W,5,FALSE)</f>
        <v>446280</v>
      </c>
      <c r="Y455">
        <f>VLOOKUP($B455,'2001B4'!$E:$W,6,FALSE)</f>
        <v>321601</v>
      </c>
      <c r="Z455">
        <f>VLOOKUP($B455,'2001B4'!$E:$W,7,FALSE)</f>
        <v>198869</v>
      </c>
      <c r="AA455">
        <f>VLOOKUP($B455,'2001B4'!$E:$W,8,FALSE)</f>
        <v>122732</v>
      </c>
      <c r="AB455">
        <f>VLOOKUP($B455,'2001B4'!$E:$W,9,FALSE)</f>
        <v>35.963772426965591</v>
      </c>
      <c r="AC455">
        <f>VLOOKUP($B455,'2001B4'!$E:$W,10,FALSE)</f>
        <v>44.394761985552151</v>
      </c>
      <c r="AD455">
        <f>VLOOKUP($B455,'2001B4'!$E:$W,11,FALSE)</f>
        <v>27.50112037286009</v>
      </c>
      <c r="AE455">
        <f>VLOOKUP($B455,'2001B4'!$E:$W,12,FALSE)</f>
        <v>61.837183342091592</v>
      </c>
      <c r="AF455">
        <f>VLOOKUP($B455,'2001B4'!$E:$W,13,FALSE)</f>
        <v>38.162816657908401</v>
      </c>
      <c r="AG455">
        <f>VLOOKUP($B455,'2001B4'!$E:$W,14,FALSE)</f>
        <v>82.597379983271182</v>
      </c>
      <c r="AH455">
        <f>VLOOKUP($B455,'2001B4'!$E:$W,15,FALSE)</f>
        <v>3.3634845662793333</v>
      </c>
      <c r="AI455">
        <f>VLOOKUP($B455,'2001B4'!$E:$W,16,FALSE)</f>
        <v>2.9312719798756848</v>
      </c>
      <c r="AJ455">
        <f>VLOOKUP($B455,'2001B4'!$E:$W,17,FALSE)</f>
        <v>1.7913501512744054</v>
      </c>
      <c r="AK455">
        <f>VLOOKUP($B455,'2001B4'!$E:$W,18,FALSE)</f>
        <v>9.3165133192993803</v>
      </c>
      <c r="AL455">
        <f>VLOOKUP($B455,'2001B4'!$E:$W,19,FALSE)</f>
        <v>17.402620016728818</v>
      </c>
      <c r="AN455">
        <f t="shared" si="39"/>
        <v>-5.1306642323888276</v>
      </c>
      <c r="AO455">
        <f t="shared" si="40"/>
        <v>-6.9754820696228776</v>
      </c>
      <c r="AP455">
        <f t="shared" si="41"/>
        <v>-3.1999533383286298</v>
      </c>
      <c r="AQ455">
        <f>O455-AF455</f>
        <v>1.4076807902868893</v>
      </c>
      <c r="AR455">
        <f>P455-AG455</f>
        <v>-3.1855248519916017</v>
      </c>
      <c r="AS455">
        <f>Q455-AH455</f>
        <v>-0.76402567185641024</v>
      </c>
      <c r="AT455">
        <f>R455-AI455</f>
        <v>0.23081373616686562</v>
      </c>
      <c r="AU455">
        <f>S455-AJ455</f>
        <v>0.59105161961657382</v>
      </c>
      <c r="AV455">
        <f>T455-AK455</f>
        <v>3.1276851680645752</v>
      </c>
    </row>
    <row r="456" spans="1:48" x14ac:dyDescent="0.25">
      <c r="A456" t="s">
        <v>2363</v>
      </c>
      <c r="B456">
        <v>455</v>
      </c>
      <c r="C456" t="s">
        <v>514</v>
      </c>
      <c r="D456">
        <f>VLOOKUP($B456,'2011B4'!$B:$U,3,FALSE)</f>
        <v>0</v>
      </c>
      <c r="E456">
        <f>VLOOKUP($B456,'2011B4'!$B:$U,4,FALSE)</f>
        <v>2090922</v>
      </c>
      <c r="F456">
        <f>VLOOKUP($B456,'2011B4'!$B:$U,5,FALSE)</f>
        <v>1064468</v>
      </c>
      <c r="G456">
        <f>VLOOKUP($B456,'2011B4'!$B:$U,6,FALSE)</f>
        <v>1026454</v>
      </c>
      <c r="H456">
        <f>VLOOKUP($B456,'2011B4'!$B:$U,7,FALSE)</f>
        <v>673092</v>
      </c>
      <c r="I456">
        <f>VLOOKUP($B456,'2011B4'!$B:$U,8,FALSE)</f>
        <v>463841</v>
      </c>
      <c r="J456">
        <f>VLOOKUP($B456,'2011B4'!$B:$U,9,FALSE)</f>
        <v>209251</v>
      </c>
      <c r="K456">
        <f>VLOOKUP($B456,'2011B4'!$B:$U,10,FALSE)</f>
        <v>32.19115777633025</v>
      </c>
      <c r="L456">
        <f>VLOOKUP($B456,'2011B4'!$B:$U,11,FALSE)</f>
        <v>43.574912538469924</v>
      </c>
      <c r="M456">
        <f>VLOOKUP($B456,'2011B4'!$B:$U,12,FALSE)</f>
        <v>20.385813684782757</v>
      </c>
      <c r="N456">
        <f>VLOOKUP($B456,'2011B4'!$B:$U,13,FALSE)</f>
        <v>68.911976371729281</v>
      </c>
      <c r="O456">
        <f>VLOOKUP($B456,'2011B4'!$B:$U,14,FALSE)</f>
        <v>31.088023628270729</v>
      </c>
      <c r="P456">
        <f>VLOOKUP($B456,'2011B4'!$B:$U,15,FALSE)</f>
        <v>70.859852739298631</v>
      </c>
      <c r="Q456">
        <f>VLOOKUP($B456,'2011B4'!$B:$U,16,FALSE)</f>
        <v>6.3492063492063497</v>
      </c>
      <c r="R456">
        <f>VLOOKUP($B456,'2011B4'!$B:$U,17,FALSE)</f>
        <v>4.9378093930695952</v>
      </c>
      <c r="S456">
        <f>VLOOKUP($B456,'2011B4'!$B:$U,18,FALSE)</f>
        <v>4.0573948286415531</v>
      </c>
      <c r="T456">
        <f>VLOOKUP($B456,'2011B4'!$B:$U,19,FALSE)</f>
        <v>13.795736689783865</v>
      </c>
      <c r="U456">
        <f>VLOOKUP($B456,'2011B4'!$B:$U,20,FALSE)</f>
        <v>29.140147260701362</v>
      </c>
      <c r="V456">
        <f>VLOOKUP($B456,'2001B4'!$E:$W,3,FALSE)</f>
        <v>1849283</v>
      </c>
      <c r="W456">
        <f>VLOOKUP($B456,'2001B4'!$E:$W,4,FALSE)</f>
        <v>947337</v>
      </c>
      <c r="X456">
        <f>VLOOKUP($B456,'2001B4'!$E:$W,5,FALSE)</f>
        <v>901946</v>
      </c>
      <c r="Y456">
        <f>VLOOKUP($B456,'2001B4'!$E:$W,6,FALSE)</f>
        <v>558822</v>
      </c>
      <c r="Z456">
        <f>VLOOKUP($B456,'2001B4'!$E:$W,7,FALSE)</f>
        <v>411376</v>
      </c>
      <c r="AA456">
        <f>VLOOKUP($B456,'2001B4'!$E:$W,8,FALSE)</f>
        <v>147446</v>
      </c>
      <c r="AB456">
        <f>VLOOKUP($B456,'2001B4'!$E:$W,9,FALSE)</f>
        <v>30.21830623003618</v>
      </c>
      <c r="AC456">
        <f>VLOOKUP($B456,'2001B4'!$E:$W,10,FALSE)</f>
        <v>43.424462466894042</v>
      </c>
      <c r="AD456">
        <f>VLOOKUP($B456,'2001B4'!$E:$W,11,FALSE)</f>
        <v>16.347541870577619</v>
      </c>
      <c r="AE456">
        <f>VLOOKUP($B456,'2001B4'!$E:$W,12,FALSE)</f>
        <v>73.61485410381124</v>
      </c>
      <c r="AF456">
        <f>VLOOKUP($B456,'2001B4'!$E:$W,13,FALSE)</f>
        <v>26.385145896188767</v>
      </c>
      <c r="AG456">
        <f>VLOOKUP($B456,'2001B4'!$E:$W,14,FALSE)</f>
        <v>70.311834537652416</v>
      </c>
      <c r="AH456">
        <f>VLOOKUP($B456,'2001B4'!$E:$W,15,FALSE)</f>
        <v>8.7641503018850369</v>
      </c>
      <c r="AI456">
        <f>VLOOKUP($B456,'2001B4'!$E:$W,16,FALSE)</f>
        <v>5.3806041995483351</v>
      </c>
      <c r="AJ456">
        <f>VLOOKUP($B456,'2001B4'!$E:$W,17,FALSE)</f>
        <v>2.8903658052116774</v>
      </c>
      <c r="AK456">
        <f>VLOOKUP($B456,'2001B4'!$E:$W,18,FALSE)</f>
        <v>12.653045155702532</v>
      </c>
      <c r="AL456">
        <f>VLOOKUP($B456,'2001B4'!$E:$W,19,FALSE)</f>
        <v>29.688165462347584</v>
      </c>
      <c r="AN456">
        <f t="shared" si="39"/>
        <v>1.9728515462940699</v>
      </c>
      <c r="AO456">
        <f t="shared" si="40"/>
        <v>0.1504500715758823</v>
      </c>
      <c r="AP456">
        <f t="shared" si="41"/>
        <v>4.0382718142051388</v>
      </c>
      <c r="AQ456">
        <f>O456-AF456</f>
        <v>4.7028777320819621</v>
      </c>
      <c r="AR456">
        <f>P456-AG456</f>
        <v>0.54801820164621518</v>
      </c>
      <c r="AS456">
        <f>Q456-AH456</f>
        <v>-2.4149439526786871</v>
      </c>
      <c r="AT456">
        <f>R456-AI456</f>
        <v>-0.44279480647873992</v>
      </c>
      <c r="AU456">
        <f>S456-AJ456</f>
        <v>1.1670290234298757</v>
      </c>
      <c r="AV456">
        <f>T456-AK456</f>
        <v>1.1426915340813331</v>
      </c>
    </row>
    <row r="457" spans="1:48" x14ac:dyDescent="0.25">
      <c r="A457" t="s">
        <v>2365</v>
      </c>
      <c r="B457">
        <v>456</v>
      </c>
      <c r="C457" t="s">
        <v>515</v>
      </c>
      <c r="D457">
        <f>VLOOKUP($B457,'2011B4'!$B:$U,3,FALSE)</f>
        <v>0</v>
      </c>
      <c r="E457">
        <f>VLOOKUP($B457,'2011B4'!$B:$U,4,FALSE)</f>
        <v>1379131</v>
      </c>
      <c r="F457">
        <f>VLOOKUP($B457,'2011B4'!$B:$U,5,FALSE)</f>
        <v>695879</v>
      </c>
      <c r="G457">
        <f>VLOOKUP($B457,'2011B4'!$B:$U,6,FALSE)</f>
        <v>683252</v>
      </c>
      <c r="H457">
        <f>VLOOKUP($B457,'2011B4'!$B:$U,7,FALSE)</f>
        <v>397241</v>
      </c>
      <c r="I457">
        <f>VLOOKUP($B457,'2011B4'!$B:$U,8,FALSE)</f>
        <v>270359</v>
      </c>
      <c r="J457">
        <f>VLOOKUP($B457,'2011B4'!$B:$U,9,FALSE)</f>
        <v>126882</v>
      </c>
      <c r="K457">
        <f>VLOOKUP($B457,'2011B4'!$B:$U,10,FALSE)</f>
        <v>28.803717703394383</v>
      </c>
      <c r="L457">
        <f>VLOOKUP($B457,'2011B4'!$B:$U,11,FALSE)</f>
        <v>38.851438252914662</v>
      </c>
      <c r="M457">
        <f>VLOOKUP($B457,'2011B4'!$B:$U,12,FALSE)</f>
        <v>18.570307880547734</v>
      </c>
      <c r="N457">
        <f>VLOOKUP($B457,'2011B4'!$B:$U,13,FALSE)</f>
        <v>68.059188250961</v>
      </c>
      <c r="O457">
        <f>VLOOKUP($B457,'2011B4'!$B:$U,14,FALSE)</f>
        <v>31.940811749038993</v>
      </c>
      <c r="P457">
        <f>VLOOKUP($B457,'2011B4'!$B:$U,15,FALSE)</f>
        <v>75.754013306783548</v>
      </c>
      <c r="Q457">
        <f>VLOOKUP($B457,'2011B4'!$B:$U,16,FALSE)</f>
        <v>3.076469951490405</v>
      </c>
      <c r="R457">
        <f>VLOOKUP($B457,'2011B4'!$B:$U,17,FALSE)</f>
        <v>4.0393614959180946</v>
      </c>
      <c r="S457">
        <f>VLOOKUP($B457,'2011B4'!$B:$U,18,FALSE)</f>
        <v>3.5575381191770235</v>
      </c>
      <c r="T457">
        <f>VLOOKUP($B457,'2011B4'!$B:$U,19,FALSE)</f>
        <v>13.572617126630936</v>
      </c>
      <c r="U457">
        <f>VLOOKUP($B457,'2011B4'!$B:$U,20,FALSE)</f>
        <v>24.245986693216459</v>
      </c>
      <c r="V457">
        <f>VLOOKUP($B457,'2001B4'!$E:$W,3,FALSE)</f>
        <v>1166608</v>
      </c>
      <c r="W457">
        <f>VLOOKUP($B457,'2001B4'!$E:$W,4,FALSE)</f>
        <v>588750</v>
      </c>
      <c r="X457">
        <f>VLOOKUP($B457,'2001B4'!$E:$W,5,FALSE)</f>
        <v>577858</v>
      </c>
      <c r="Y457">
        <f>VLOOKUP($B457,'2001B4'!$E:$W,6,FALSE)</f>
        <v>379609</v>
      </c>
      <c r="Z457">
        <f>VLOOKUP($B457,'2001B4'!$E:$W,7,FALSE)</f>
        <v>261775</v>
      </c>
      <c r="AA457">
        <f>VLOOKUP($B457,'2001B4'!$E:$W,8,FALSE)</f>
        <v>117834</v>
      </c>
      <c r="AB457">
        <f>VLOOKUP($B457,'2001B4'!$E:$W,9,FALSE)</f>
        <v>32.53955056025675</v>
      </c>
      <c r="AC457">
        <f>VLOOKUP($B457,'2001B4'!$E:$W,10,FALSE)</f>
        <v>44.462845010615709</v>
      </c>
      <c r="AD457">
        <f>VLOOKUP($B457,'2001B4'!$E:$W,11,FALSE)</f>
        <v>20.391514870435298</v>
      </c>
      <c r="AE457">
        <f>VLOOKUP($B457,'2001B4'!$E:$W,12,FALSE)</f>
        <v>68.95911319278521</v>
      </c>
      <c r="AF457">
        <f>VLOOKUP($B457,'2001B4'!$E:$W,13,FALSE)</f>
        <v>31.04088680721479</v>
      </c>
      <c r="AG457">
        <f>VLOOKUP($B457,'2001B4'!$E:$W,14,FALSE)</f>
        <v>80.098996599132263</v>
      </c>
      <c r="AH457">
        <f>VLOOKUP($B457,'2001B4'!$E:$W,15,FALSE)</f>
        <v>3.4646175406800159</v>
      </c>
      <c r="AI457">
        <f>VLOOKUP($B457,'2001B4'!$E:$W,16,FALSE)</f>
        <v>3.8774107041719241</v>
      </c>
      <c r="AJ457">
        <f>VLOOKUP($B457,'2001B4'!$E:$W,17,FALSE)</f>
        <v>1.9783514089497352</v>
      </c>
      <c r="AK457">
        <f>VLOOKUP($B457,'2001B4'!$E:$W,18,FALSE)</f>
        <v>10.58062374706606</v>
      </c>
      <c r="AL457">
        <f>VLOOKUP($B457,'2001B4'!$E:$W,19,FALSE)</f>
        <v>19.901003400867737</v>
      </c>
      <c r="AN457">
        <f t="shared" si="39"/>
        <v>-3.7358328568623662</v>
      </c>
      <c r="AO457">
        <f t="shared" si="40"/>
        <v>-5.6114067577010474</v>
      </c>
      <c r="AP457">
        <f t="shared" si="41"/>
        <v>-1.821206989887564</v>
      </c>
      <c r="AQ457">
        <f>O457-AF457</f>
        <v>0.89992494182420302</v>
      </c>
      <c r="AR457">
        <f>P457-AG457</f>
        <v>-4.3449832923487151</v>
      </c>
      <c r="AS457">
        <f>Q457-AH457</f>
        <v>-0.3881475891896109</v>
      </c>
      <c r="AT457">
        <f>R457-AI457</f>
        <v>0.16195079174617044</v>
      </c>
      <c r="AU457">
        <f>S457-AJ457</f>
        <v>1.5791867102272883</v>
      </c>
      <c r="AV457">
        <f>T457-AK457</f>
        <v>2.9919933795648763</v>
      </c>
    </row>
    <row r="458" spans="1:48" x14ac:dyDescent="0.25">
      <c r="A458" t="s">
        <v>2367</v>
      </c>
      <c r="B458">
        <v>457</v>
      </c>
      <c r="C458" t="s">
        <v>516</v>
      </c>
      <c r="D458">
        <f>VLOOKUP($B458,'2011B4'!$B:$U,3,FALSE)</f>
        <v>0</v>
      </c>
      <c r="E458">
        <f>VLOOKUP($B458,'2011B4'!$B:$U,4,FALSE)</f>
        <v>1701698</v>
      </c>
      <c r="F458">
        <f>VLOOKUP($B458,'2011B4'!$B:$U,5,FALSE)</f>
        <v>842178</v>
      </c>
      <c r="G458">
        <f>VLOOKUP($B458,'2011B4'!$B:$U,6,FALSE)</f>
        <v>859520</v>
      </c>
      <c r="H458">
        <f>VLOOKUP($B458,'2011B4'!$B:$U,7,FALSE)</f>
        <v>530511</v>
      </c>
      <c r="I458">
        <f>VLOOKUP($B458,'2011B4'!$B:$U,8,FALSE)</f>
        <v>338643</v>
      </c>
      <c r="J458">
        <f>VLOOKUP($B458,'2011B4'!$B:$U,9,FALSE)</f>
        <v>191868</v>
      </c>
      <c r="K458">
        <f>VLOOKUP($B458,'2011B4'!$B:$U,10,FALSE)</f>
        <v>31.175390697996942</v>
      </c>
      <c r="L458">
        <f>VLOOKUP($B458,'2011B4'!$B:$U,11,FALSE)</f>
        <v>40.21038307816162</v>
      </c>
      <c r="M458">
        <f>VLOOKUP($B458,'2011B4'!$B:$U,12,FALSE)</f>
        <v>22.322691734921818</v>
      </c>
      <c r="N458">
        <f>VLOOKUP($B458,'2011B4'!$B:$U,13,FALSE)</f>
        <v>63.833360665471595</v>
      </c>
      <c r="O458">
        <f>VLOOKUP($B458,'2011B4'!$B:$U,14,FALSE)</f>
        <v>36.166639334528405</v>
      </c>
      <c r="P458">
        <f>VLOOKUP($B458,'2011B4'!$B:$U,15,FALSE)</f>
        <v>75.297024943874874</v>
      </c>
      <c r="Q458">
        <f>VLOOKUP($B458,'2011B4'!$B:$U,16,FALSE)</f>
        <v>5.6730209175681559</v>
      </c>
      <c r="R458">
        <f>VLOOKUP($B458,'2011B4'!$B:$U,17,FALSE)</f>
        <v>3.5034146323073414</v>
      </c>
      <c r="S458">
        <f>VLOOKUP($B458,'2011B4'!$B:$U,18,FALSE)</f>
        <v>3.4476193707576277</v>
      </c>
      <c r="T458">
        <f>VLOOKUP($B458,'2011B4'!$B:$U,19,FALSE)</f>
        <v>12.078920135492009</v>
      </c>
      <c r="U458">
        <f>VLOOKUP($B458,'2011B4'!$B:$U,20,FALSE)</f>
        <v>24.702975056125133</v>
      </c>
      <c r="V458">
        <f>VLOOKUP($B458,'2001B4'!$E:$W,3,FALSE)</f>
        <v>1497968</v>
      </c>
      <c r="W458">
        <f>VLOOKUP($B458,'2001B4'!$E:$W,4,FALSE)</f>
        <v>740749</v>
      </c>
      <c r="X458">
        <f>VLOOKUP($B458,'2001B4'!$E:$W,5,FALSE)</f>
        <v>757219</v>
      </c>
      <c r="Y458">
        <f>VLOOKUP($B458,'2001B4'!$E:$W,6,FALSE)</f>
        <v>496483</v>
      </c>
      <c r="Z458">
        <f>VLOOKUP($B458,'2001B4'!$E:$W,7,FALSE)</f>
        <v>321828</v>
      </c>
      <c r="AA458">
        <f>VLOOKUP($B458,'2001B4'!$E:$W,8,FALSE)</f>
        <v>174655</v>
      </c>
      <c r="AB458">
        <f>VLOOKUP($B458,'2001B4'!$E:$W,9,FALSE)</f>
        <v>33.143765420890162</v>
      </c>
      <c r="AC458">
        <f>VLOOKUP($B458,'2001B4'!$E:$W,10,FALSE)</f>
        <v>43.446295573804349</v>
      </c>
      <c r="AD458">
        <f>VLOOKUP($B458,'2001B4'!$E:$W,11,FALSE)</f>
        <v>23.065321921399224</v>
      </c>
      <c r="AE458">
        <f>VLOOKUP($B458,'2001B4'!$E:$W,12,FALSE)</f>
        <v>64.82155481657982</v>
      </c>
      <c r="AF458">
        <f>VLOOKUP($B458,'2001B4'!$E:$W,13,FALSE)</f>
        <v>35.178445183420173</v>
      </c>
      <c r="AG458">
        <f>VLOOKUP($B458,'2001B4'!$E:$W,14,FALSE)</f>
        <v>73.819647399810265</v>
      </c>
      <c r="AH458">
        <f>VLOOKUP($B458,'2001B4'!$E:$W,15,FALSE)</f>
        <v>9.4144210375783253</v>
      </c>
      <c r="AI458">
        <f>VLOOKUP($B458,'2001B4'!$E:$W,16,FALSE)</f>
        <v>4.2887671884032281</v>
      </c>
      <c r="AJ458">
        <f>VLOOKUP($B458,'2001B4'!$E:$W,17,FALSE)</f>
        <v>2.0097364864456591</v>
      </c>
      <c r="AK458">
        <f>VLOOKUP($B458,'2001B4'!$E:$W,18,FALSE)</f>
        <v>10.467427887762522</v>
      </c>
      <c r="AL458">
        <f>VLOOKUP($B458,'2001B4'!$E:$W,19,FALSE)</f>
        <v>26.180352600189735</v>
      </c>
      <c r="AN458">
        <f t="shared" si="39"/>
        <v>-1.9683747228932198</v>
      </c>
      <c r="AO458">
        <f t="shared" si="40"/>
        <v>-3.2359124956427294</v>
      </c>
      <c r="AP458">
        <f t="shared" si="41"/>
        <v>-0.74263018647740608</v>
      </c>
      <c r="AQ458">
        <f>O458-AF458</f>
        <v>0.98819415110823172</v>
      </c>
      <c r="AR458">
        <f>P458-AG458</f>
        <v>1.4773775440646091</v>
      </c>
      <c r="AS458">
        <f>Q458-AH458</f>
        <v>-3.7414001200101694</v>
      </c>
      <c r="AT458">
        <f>R458-AI458</f>
        <v>-0.78535255609588672</v>
      </c>
      <c r="AU458">
        <f>S458-AJ458</f>
        <v>1.4378828843119686</v>
      </c>
      <c r="AV458">
        <f>T458-AK458</f>
        <v>1.6114922477294868</v>
      </c>
    </row>
    <row r="459" spans="1:48" x14ac:dyDescent="0.25">
      <c r="A459" t="s">
        <v>2291</v>
      </c>
      <c r="B459">
        <v>458</v>
      </c>
      <c r="C459" t="s">
        <v>517</v>
      </c>
      <c r="D459" t="str">
        <f>VLOOKUP($B459,'2011B4'!$B:$U,3,FALSE)</f>
        <v>Y</v>
      </c>
      <c r="E459">
        <f>VLOOKUP($B459,'2011B4'!$B:$U,4,FALSE)</f>
        <v>1241519</v>
      </c>
      <c r="F459">
        <f>VLOOKUP($B459,'2011B4'!$B:$U,5,FALSE)</f>
        <v>649362</v>
      </c>
      <c r="G459">
        <f>VLOOKUP($B459,'2011B4'!$B:$U,6,FALSE)</f>
        <v>592157</v>
      </c>
      <c r="H459">
        <f>VLOOKUP($B459,'2011B4'!$B:$U,7,FALSE)</f>
        <v>353014</v>
      </c>
      <c r="I459">
        <f>VLOOKUP($B459,'2011B4'!$B:$U,8,FALSE)</f>
        <v>275772</v>
      </c>
      <c r="J459">
        <f>VLOOKUP($B459,'2011B4'!$B:$U,9,FALSE)</f>
        <v>77242</v>
      </c>
      <c r="K459">
        <f>VLOOKUP($B459,'2011B4'!$B:$U,10,FALSE)</f>
        <v>28.434039269636628</v>
      </c>
      <c r="L459">
        <f>VLOOKUP($B459,'2011B4'!$B:$U,11,FALSE)</f>
        <v>42.468145656813924</v>
      </c>
      <c r="M459">
        <f>VLOOKUP($B459,'2011B4'!$B:$U,12,FALSE)</f>
        <v>13.044175784462567</v>
      </c>
      <c r="N459">
        <f>VLOOKUP($B459,'2011B4'!$B:$U,13,FALSE)</f>
        <v>78.119281388273549</v>
      </c>
      <c r="O459">
        <f>VLOOKUP($B459,'2011B4'!$B:$U,14,FALSE)</f>
        <v>21.880718611726447</v>
      </c>
      <c r="P459">
        <f>VLOOKUP($B459,'2011B4'!$B:$U,15,FALSE)</f>
        <v>71.676477420158974</v>
      </c>
      <c r="Q459">
        <f>VLOOKUP($B459,'2011B4'!$B:$U,16,FALSE)</f>
        <v>5.339731568719654</v>
      </c>
      <c r="R459">
        <f>VLOOKUP($B459,'2011B4'!$B:$U,17,FALSE)</f>
        <v>5.5394403621386124</v>
      </c>
      <c r="S459">
        <f>VLOOKUP($B459,'2011B4'!$B:$U,18,FALSE)</f>
        <v>3.7233650790053656</v>
      </c>
      <c r="T459">
        <f>VLOOKUP($B459,'2011B4'!$B:$U,19,FALSE)</f>
        <v>13.720985569977394</v>
      </c>
      <c r="U459">
        <f>VLOOKUP($B459,'2011B4'!$B:$U,20,FALSE)</f>
        <v>28.323522579841026</v>
      </c>
      <c r="V459">
        <f>VLOOKUP($B459,'2001B4'!$E:$W,3,FALSE)</f>
        <v>1666767</v>
      </c>
      <c r="W459">
        <f>VLOOKUP($B459,'2001B4'!$E:$W,4,FALSE)</f>
        <v>884020</v>
      </c>
      <c r="X459">
        <f>VLOOKUP($B459,'2001B4'!$E:$W,5,FALSE)</f>
        <v>782747</v>
      </c>
      <c r="Y459">
        <f>VLOOKUP($B459,'2001B4'!$E:$W,6,FALSE)</f>
        <v>496984</v>
      </c>
      <c r="Z459">
        <f>VLOOKUP($B459,'2001B4'!$E:$W,7,FALSE)</f>
        <v>400470</v>
      </c>
      <c r="AA459">
        <f>VLOOKUP($B459,'2001B4'!$E:$W,8,FALSE)</f>
        <v>96514</v>
      </c>
      <c r="AB459">
        <f>VLOOKUP($B459,'2001B4'!$E:$W,9,FALSE)</f>
        <v>29.817245001850889</v>
      </c>
      <c r="AC459">
        <f>VLOOKUP($B459,'2001B4'!$E:$W,10,FALSE)</f>
        <v>45.301011289337346</v>
      </c>
      <c r="AD459">
        <f>VLOOKUP($B459,'2001B4'!$E:$W,11,FALSE)</f>
        <v>12.33016543020925</v>
      </c>
      <c r="AE459">
        <f>VLOOKUP($B459,'2001B4'!$E:$W,12,FALSE)</f>
        <v>80.580058915377563</v>
      </c>
      <c r="AF459">
        <f>VLOOKUP($B459,'2001B4'!$E:$W,13,FALSE)</f>
        <v>19.41994108462244</v>
      </c>
      <c r="AG459">
        <f>VLOOKUP($B459,'2001B4'!$E:$W,14,FALSE)</f>
        <v>75.176665647183825</v>
      </c>
      <c r="AH459">
        <f>VLOOKUP($B459,'2001B4'!$E:$W,15,FALSE)</f>
        <v>6.6022246189012126</v>
      </c>
      <c r="AI459">
        <f>VLOOKUP($B459,'2001B4'!$E:$W,16,FALSE)</f>
        <v>5.2790431885131115</v>
      </c>
      <c r="AJ459">
        <f>VLOOKUP($B459,'2001B4'!$E:$W,17,FALSE)</f>
        <v>2.7632680327736909</v>
      </c>
      <c r="AK459">
        <f>VLOOKUP($B459,'2001B4'!$E:$W,18,FALSE)</f>
        <v>10.178798512628173</v>
      </c>
      <c r="AL459">
        <f>VLOOKUP($B459,'2001B4'!$E:$W,19,FALSE)</f>
        <v>24.823334352816175</v>
      </c>
      <c r="AN459">
        <f>DistrictMath!J$217</f>
        <v>-1.3394894293618052</v>
      </c>
      <c r="AO459">
        <f>DistrictMath!K$217</f>
        <v>-1.8489956910793879</v>
      </c>
      <c r="AP459">
        <f>DistrictMath!L$217</f>
        <v>-0.33116402995496941</v>
      </c>
      <c r="AQ459">
        <f>DistrictMath!N$217</f>
        <v>0.63966707001545231</v>
      </c>
      <c r="AR459">
        <f>DistrictMath!O$217</f>
        <v>-2.4451244852455289</v>
      </c>
      <c r="AS459">
        <f>DistrictMath!P$217</f>
        <v>-1.2410247818054856</v>
      </c>
      <c r="AT459">
        <f>DistrictMath!Q$217</f>
        <v>-3.2953395946797137E-2</v>
      </c>
      <c r="AU459">
        <f>DistrictMath!R$217</f>
        <v>1.3132094652320778</v>
      </c>
      <c r="AV459">
        <f>DistrictMath!S$217</f>
        <v>2.4058931977657245</v>
      </c>
    </row>
    <row r="460" spans="1:48" x14ac:dyDescent="0.25">
      <c r="A460" t="s">
        <v>3042</v>
      </c>
      <c r="B460">
        <v>459</v>
      </c>
      <c r="C460" t="s">
        <v>518</v>
      </c>
      <c r="D460" t="str">
        <f>VLOOKUP($B460,'2011B4'!$B:$U,3,FALSE)</f>
        <v>Y</v>
      </c>
      <c r="E460">
        <f>VLOOKUP($B460,'2011B4'!$B:$U,4,FALSE)</f>
        <v>845071</v>
      </c>
      <c r="F460">
        <f>VLOOKUP($B460,'2011B4'!$B:$U,5,FALSE)</f>
        <v>443837</v>
      </c>
      <c r="G460">
        <f>VLOOKUP($B460,'2011B4'!$B:$U,6,FALSE)</f>
        <v>401234</v>
      </c>
      <c r="H460">
        <f>VLOOKUP($B460,'2011B4'!$B:$U,7,FALSE)</f>
        <v>241200</v>
      </c>
      <c r="I460">
        <f>VLOOKUP($B460,'2011B4'!$B:$U,8,FALSE)</f>
        <v>199245</v>
      </c>
      <c r="J460">
        <f>VLOOKUP($B460,'2011B4'!$B:$U,9,FALSE)</f>
        <v>41955</v>
      </c>
      <c r="K460">
        <f>VLOOKUP($B460,'2011B4'!$B:$U,10,FALSE)</f>
        <v>28.541980496313329</v>
      </c>
      <c r="L460">
        <f>VLOOKUP($B460,'2011B4'!$B:$U,11,FALSE)</f>
        <v>44.891480430878907</v>
      </c>
      <c r="M460">
        <f>VLOOKUP($B460,'2011B4'!$B:$U,12,FALSE)</f>
        <v>10.456491723034439</v>
      </c>
      <c r="N460">
        <f>VLOOKUP($B460,'2011B4'!$B:$U,13,FALSE)</f>
        <v>82.605721393034827</v>
      </c>
      <c r="O460">
        <f>VLOOKUP($B460,'2011B4'!$B:$U,14,FALSE)</f>
        <v>17.394278606965173</v>
      </c>
      <c r="P460">
        <f>VLOOKUP($B460,'2011B4'!$B:$U,15,FALSE)</f>
        <v>74.275704809286893</v>
      </c>
      <c r="Q460">
        <f>VLOOKUP($B460,'2011B4'!$B:$U,16,FALSE)</f>
        <v>5.3926202321724706</v>
      </c>
      <c r="R460">
        <f>VLOOKUP($B460,'2011B4'!$B:$U,17,FALSE)</f>
        <v>4.8167495854063018</v>
      </c>
      <c r="S460">
        <f>VLOOKUP($B460,'2011B4'!$B:$U,18,FALSE)</f>
        <v>4.5932835820895521</v>
      </c>
      <c r="T460">
        <f>VLOOKUP($B460,'2011B4'!$B:$U,19,FALSE)</f>
        <v>10.921641791044774</v>
      </c>
      <c r="U460">
        <f>VLOOKUP($B460,'2011B4'!$B:$U,20,FALSE)</f>
        <v>25.724295190713097</v>
      </c>
      <c r="V460" t="e">
        <f>VLOOKUP($B460,'2001B4'!$E:$W,3,FALSE)</f>
        <v>#N/A</v>
      </c>
      <c r="W460" t="e">
        <f>VLOOKUP($B460,'2001B4'!$E:$W,4,FALSE)</f>
        <v>#N/A</v>
      </c>
      <c r="X460" t="e">
        <f>VLOOKUP($B460,'2001B4'!$E:$W,5,FALSE)</f>
        <v>#N/A</v>
      </c>
      <c r="Y460" t="e">
        <f>VLOOKUP($B460,'2001B4'!$E:$W,6,FALSE)</f>
        <v>#N/A</v>
      </c>
      <c r="Z460" t="e">
        <f>VLOOKUP($B460,'2001B4'!$E:$W,7,FALSE)</f>
        <v>#N/A</v>
      </c>
      <c r="AA460" t="e">
        <f>VLOOKUP($B460,'2001B4'!$E:$W,8,FALSE)</f>
        <v>#N/A</v>
      </c>
      <c r="AB460" t="e">
        <f>VLOOKUP($B460,'2001B4'!$E:$W,9,FALSE)</f>
        <v>#N/A</v>
      </c>
      <c r="AC460" t="e">
        <f>VLOOKUP($B460,'2001B4'!$E:$W,10,FALSE)</f>
        <v>#N/A</v>
      </c>
      <c r="AD460" t="e">
        <f>VLOOKUP($B460,'2001B4'!$E:$W,11,FALSE)</f>
        <v>#N/A</v>
      </c>
      <c r="AE460" t="e">
        <f>VLOOKUP($B460,'2001B4'!$E:$W,12,FALSE)</f>
        <v>#N/A</v>
      </c>
      <c r="AF460" t="e">
        <f>VLOOKUP($B460,'2001B4'!$E:$W,13,FALSE)</f>
        <v>#N/A</v>
      </c>
      <c r="AG460" t="e">
        <f>VLOOKUP($B460,'2001B4'!$E:$W,14,FALSE)</f>
        <v>#N/A</v>
      </c>
      <c r="AH460" t="e">
        <f>VLOOKUP($B460,'2001B4'!$E:$W,15,FALSE)</f>
        <v>#N/A</v>
      </c>
      <c r="AI460" t="e">
        <f>VLOOKUP($B460,'2001B4'!$E:$W,16,FALSE)</f>
        <v>#N/A</v>
      </c>
      <c r="AJ460" t="e">
        <f>VLOOKUP($B460,'2001B4'!$E:$W,17,FALSE)</f>
        <v>#N/A</v>
      </c>
      <c r="AK460" t="e">
        <f>VLOOKUP($B460,'2001B4'!$E:$W,18,FALSE)</f>
        <v>#N/A</v>
      </c>
      <c r="AL460" t="e">
        <f>VLOOKUP($B460,'2001B4'!$E:$W,19,FALSE)</f>
        <v>#N/A</v>
      </c>
      <c r="AN460">
        <f>DistrictMath!J$217</f>
        <v>-1.3394894293618052</v>
      </c>
      <c r="AO460">
        <f>DistrictMath!K$217</f>
        <v>-1.8489956910793879</v>
      </c>
      <c r="AP460">
        <f>DistrictMath!L$217</f>
        <v>-0.33116402995496941</v>
      </c>
      <c r="AQ460">
        <f>DistrictMath!N$217</f>
        <v>0.63966707001545231</v>
      </c>
      <c r="AR460">
        <f>DistrictMath!O$217</f>
        <v>-2.4451244852455289</v>
      </c>
      <c r="AS460">
        <f>DistrictMath!P$217</f>
        <v>-1.2410247818054856</v>
      </c>
      <c r="AT460">
        <f>DistrictMath!Q$217</f>
        <v>-3.2953395946797137E-2</v>
      </c>
      <c r="AU460">
        <f>DistrictMath!R$217</f>
        <v>1.3132094652320778</v>
      </c>
      <c r="AV460">
        <f>DistrictMath!S$217</f>
        <v>2.4058931977657245</v>
      </c>
    </row>
    <row r="461" spans="1:48" x14ac:dyDescent="0.25">
      <c r="A461" t="s">
        <v>2974</v>
      </c>
      <c r="B461">
        <v>460</v>
      </c>
      <c r="C461" t="s">
        <v>519</v>
      </c>
      <c r="D461" t="str">
        <f>VLOOKUP($B461,'2011B4'!$B:$U,3,FALSE)</f>
        <v>Y</v>
      </c>
      <c r="E461">
        <f>VLOOKUP($B461,'2011B4'!$B:$U,4,FALSE)</f>
        <v>1066063</v>
      </c>
      <c r="F461">
        <f>VLOOKUP($B461,'2011B4'!$B:$U,5,FALSE)</f>
        <v>540021</v>
      </c>
      <c r="G461">
        <f>VLOOKUP($B461,'2011B4'!$B:$U,6,FALSE)</f>
        <v>526042</v>
      </c>
      <c r="H461">
        <f>VLOOKUP($B461,'2011B4'!$B:$U,7,FALSE)</f>
        <v>240292</v>
      </c>
      <c r="I461">
        <f>VLOOKUP($B461,'2011B4'!$B:$U,8,FALSE)</f>
        <v>170081</v>
      </c>
      <c r="J461">
        <f>VLOOKUP($B461,'2011B4'!$B:$U,9,FALSE)</f>
        <v>70211</v>
      </c>
      <c r="K461">
        <f>VLOOKUP($B461,'2011B4'!$B:$U,10,FALSE)</f>
        <v>22.540131305560742</v>
      </c>
      <c r="L461">
        <f>VLOOKUP($B461,'2011B4'!$B:$U,11,FALSE)</f>
        <v>31.495256665944471</v>
      </c>
      <c r="M461">
        <f>VLOOKUP($B461,'2011B4'!$B:$U,12,FALSE)</f>
        <v>13.347033126632473</v>
      </c>
      <c r="N461">
        <f>VLOOKUP($B461,'2011B4'!$B:$U,13,FALSE)</f>
        <v>70.780966490769558</v>
      </c>
      <c r="O461">
        <f>VLOOKUP($B461,'2011B4'!$B:$U,14,FALSE)</f>
        <v>29.219033509230435</v>
      </c>
      <c r="P461">
        <f>VLOOKUP($B461,'2011B4'!$B:$U,15,FALSE)</f>
        <v>62.23594626537713</v>
      </c>
      <c r="Q461">
        <f>VLOOKUP($B461,'2011B4'!$B:$U,16,FALSE)</f>
        <v>8.1251144440930201</v>
      </c>
      <c r="R461">
        <f>VLOOKUP($B461,'2011B4'!$B:$U,17,FALSE)</f>
        <v>5.4392156209944567</v>
      </c>
      <c r="S461">
        <f>VLOOKUP($B461,'2011B4'!$B:$U,18,FALSE)</f>
        <v>5.704725916801225</v>
      </c>
      <c r="T461">
        <f>VLOOKUP($B461,'2011B4'!$B:$U,19,FALSE)</f>
        <v>18.494997752734172</v>
      </c>
      <c r="U461">
        <f>VLOOKUP($B461,'2011B4'!$B:$U,20,FALSE)</f>
        <v>37.764053734622877</v>
      </c>
      <c r="V461" t="e">
        <f>VLOOKUP($B461,'2001B4'!$E:$W,3,FALSE)</f>
        <v>#N/A</v>
      </c>
      <c r="W461" t="e">
        <f>VLOOKUP($B461,'2001B4'!$E:$W,4,FALSE)</f>
        <v>#N/A</v>
      </c>
      <c r="X461" t="e">
        <f>VLOOKUP($B461,'2001B4'!$E:$W,5,FALSE)</f>
        <v>#N/A</v>
      </c>
      <c r="Y461" t="e">
        <f>VLOOKUP($B461,'2001B4'!$E:$W,6,FALSE)</f>
        <v>#N/A</v>
      </c>
      <c r="Z461" t="e">
        <f>VLOOKUP($B461,'2001B4'!$E:$W,7,FALSE)</f>
        <v>#N/A</v>
      </c>
      <c r="AA461" t="e">
        <f>VLOOKUP($B461,'2001B4'!$E:$W,8,FALSE)</f>
        <v>#N/A</v>
      </c>
      <c r="AB461" t="e">
        <f>VLOOKUP($B461,'2001B4'!$E:$W,9,FALSE)</f>
        <v>#N/A</v>
      </c>
      <c r="AC461" t="e">
        <f>VLOOKUP($B461,'2001B4'!$E:$W,10,FALSE)</f>
        <v>#N/A</v>
      </c>
      <c r="AD461" t="e">
        <f>VLOOKUP($B461,'2001B4'!$E:$W,11,FALSE)</f>
        <v>#N/A</v>
      </c>
      <c r="AE461" t="e">
        <f>VLOOKUP($B461,'2001B4'!$E:$W,12,FALSE)</f>
        <v>#N/A</v>
      </c>
      <c r="AF461" t="e">
        <f>VLOOKUP($B461,'2001B4'!$E:$W,13,FALSE)</f>
        <v>#N/A</v>
      </c>
      <c r="AG461" t="e">
        <f>VLOOKUP($B461,'2001B4'!$E:$W,14,FALSE)</f>
        <v>#N/A</v>
      </c>
      <c r="AH461" t="e">
        <f>VLOOKUP($B461,'2001B4'!$E:$W,15,FALSE)</f>
        <v>#N/A</v>
      </c>
      <c r="AI461" t="e">
        <f>VLOOKUP($B461,'2001B4'!$E:$W,16,FALSE)</f>
        <v>#N/A</v>
      </c>
      <c r="AJ461" t="e">
        <f>VLOOKUP($B461,'2001B4'!$E:$W,17,FALSE)</f>
        <v>#N/A</v>
      </c>
      <c r="AK461" t="e">
        <f>VLOOKUP($B461,'2001B4'!$E:$W,18,FALSE)</f>
        <v>#N/A</v>
      </c>
      <c r="AL461" t="e">
        <f>VLOOKUP($B461,'2001B4'!$E:$W,19,FALSE)</f>
        <v>#N/A</v>
      </c>
      <c r="AN461">
        <f>DistrictMath!J$223</f>
        <v>-2.9273590760776713</v>
      </c>
      <c r="AO461">
        <f>DistrictMath!K$223</f>
        <v>-6.3361927431948502</v>
      </c>
      <c r="AP461">
        <f>DistrictMath!L$223</f>
        <v>0.8213162718506215</v>
      </c>
      <c r="AQ461">
        <f>DistrictMath!N$223</f>
        <v>4.7688070087523151</v>
      </c>
      <c r="AR461">
        <f>DistrictMath!O$223</f>
        <v>-3.792865942423802</v>
      </c>
      <c r="AS461">
        <f>DistrictMath!P$223</f>
        <v>-2.6337027373498927</v>
      </c>
      <c r="AT461">
        <f>DistrictMath!Q$223</f>
        <v>8.9612263249505553E-2</v>
      </c>
      <c r="AU461">
        <f>DistrictMath!R$223</f>
        <v>2.415798528153541</v>
      </c>
      <c r="AV461">
        <f>DistrictMath!S$223</f>
        <v>3.9211578883706455</v>
      </c>
    </row>
    <row r="462" spans="1:48" x14ac:dyDescent="0.25">
      <c r="A462" t="s">
        <v>2975</v>
      </c>
      <c r="B462">
        <v>461</v>
      </c>
      <c r="C462" t="s">
        <v>520</v>
      </c>
      <c r="D462" t="str">
        <f>VLOOKUP($B462,'2011B4'!$B:$U,3,FALSE)</f>
        <v>Y</v>
      </c>
      <c r="E462">
        <f>VLOOKUP($B462,'2011B4'!$B:$U,4,FALSE)</f>
        <v>749237</v>
      </c>
      <c r="F462">
        <f>VLOOKUP($B462,'2011B4'!$B:$U,5,FALSE)</f>
        <v>379114</v>
      </c>
      <c r="G462">
        <f>VLOOKUP($B462,'2011B4'!$B:$U,6,FALSE)</f>
        <v>370123</v>
      </c>
      <c r="H462">
        <f>VLOOKUP($B462,'2011B4'!$B:$U,7,FALSE)</f>
        <v>227046</v>
      </c>
      <c r="I462">
        <f>VLOOKUP($B462,'2011B4'!$B:$U,8,FALSE)</f>
        <v>154951</v>
      </c>
      <c r="J462">
        <f>VLOOKUP($B462,'2011B4'!$B:$U,9,FALSE)</f>
        <v>72095</v>
      </c>
      <c r="K462">
        <f>VLOOKUP($B462,'2011B4'!$B:$U,10,FALSE)</f>
        <v>30.303628891792584</v>
      </c>
      <c r="L462">
        <f>VLOOKUP($B462,'2011B4'!$B:$U,11,FALSE)</f>
        <v>40.871874950542583</v>
      </c>
      <c r="M462">
        <f>VLOOKUP($B462,'2011B4'!$B:$U,12,FALSE)</f>
        <v>19.478659796878333</v>
      </c>
      <c r="N462">
        <f>VLOOKUP($B462,'2011B4'!$B:$U,13,FALSE)</f>
        <v>68.246522731076524</v>
      </c>
      <c r="O462">
        <f>VLOOKUP($B462,'2011B4'!$B:$U,14,FALSE)</f>
        <v>31.753477268923479</v>
      </c>
      <c r="P462">
        <f>VLOOKUP($B462,'2011B4'!$B:$U,15,FALSE)</f>
        <v>65.928490261885258</v>
      </c>
      <c r="Q462">
        <f>VLOOKUP($B462,'2011B4'!$B:$U,16,FALSE)</f>
        <v>12.410700915233038</v>
      </c>
      <c r="R462">
        <f>VLOOKUP($B462,'2011B4'!$B:$U,17,FALSE)</f>
        <v>3.9401707143045903</v>
      </c>
      <c r="S462">
        <f>VLOOKUP($B462,'2011B4'!$B:$U,18,FALSE)</f>
        <v>4.9514195361292419</v>
      </c>
      <c r="T462">
        <f>VLOOKUP($B462,'2011B4'!$B:$U,19,FALSE)</f>
        <v>12.769218572447876</v>
      </c>
      <c r="U462">
        <f>VLOOKUP($B462,'2011B4'!$B:$U,20,FALSE)</f>
        <v>34.071509738114749</v>
      </c>
      <c r="V462" t="e">
        <f>VLOOKUP($B462,'2001B4'!$E:$W,3,FALSE)</f>
        <v>#N/A</v>
      </c>
      <c r="W462" t="e">
        <f>VLOOKUP($B462,'2001B4'!$E:$W,4,FALSE)</f>
        <v>#N/A</v>
      </c>
      <c r="X462" t="e">
        <f>VLOOKUP($B462,'2001B4'!$E:$W,5,FALSE)</f>
        <v>#N/A</v>
      </c>
      <c r="Y462" t="e">
        <f>VLOOKUP($B462,'2001B4'!$E:$W,6,FALSE)</f>
        <v>#N/A</v>
      </c>
      <c r="Z462" t="e">
        <f>VLOOKUP($B462,'2001B4'!$E:$W,7,FALSE)</f>
        <v>#N/A</v>
      </c>
      <c r="AA462" t="e">
        <f>VLOOKUP($B462,'2001B4'!$E:$W,8,FALSE)</f>
        <v>#N/A</v>
      </c>
      <c r="AB462" t="e">
        <f>VLOOKUP($B462,'2001B4'!$E:$W,9,FALSE)</f>
        <v>#N/A</v>
      </c>
      <c r="AC462" t="e">
        <f>VLOOKUP($B462,'2001B4'!$E:$W,10,FALSE)</f>
        <v>#N/A</v>
      </c>
      <c r="AD462" t="e">
        <f>VLOOKUP($B462,'2001B4'!$E:$W,11,FALSE)</f>
        <v>#N/A</v>
      </c>
      <c r="AE462" t="e">
        <f>VLOOKUP($B462,'2001B4'!$E:$W,12,FALSE)</f>
        <v>#N/A</v>
      </c>
      <c r="AF462" t="e">
        <f>VLOOKUP($B462,'2001B4'!$E:$W,13,FALSE)</f>
        <v>#N/A</v>
      </c>
      <c r="AG462" t="e">
        <f>VLOOKUP($B462,'2001B4'!$E:$W,14,FALSE)</f>
        <v>#N/A</v>
      </c>
      <c r="AH462" t="e">
        <f>VLOOKUP($B462,'2001B4'!$E:$W,15,FALSE)</f>
        <v>#N/A</v>
      </c>
      <c r="AI462" t="e">
        <f>VLOOKUP($B462,'2001B4'!$E:$W,16,FALSE)</f>
        <v>#N/A</v>
      </c>
      <c r="AJ462" t="e">
        <f>VLOOKUP($B462,'2001B4'!$E:$W,17,FALSE)</f>
        <v>#N/A</v>
      </c>
      <c r="AK462" t="e">
        <f>VLOOKUP($B462,'2001B4'!$E:$W,18,FALSE)</f>
        <v>#N/A</v>
      </c>
      <c r="AL462" t="e">
        <f>VLOOKUP($B462,'2001B4'!$E:$W,19,FALSE)</f>
        <v>#N/A</v>
      </c>
      <c r="AN462">
        <f>DistrictMath!J$223</f>
        <v>-2.9273590760776713</v>
      </c>
      <c r="AO462">
        <f>DistrictMath!K$223</f>
        <v>-6.3361927431948502</v>
      </c>
      <c r="AP462">
        <f>DistrictMath!L$223</f>
        <v>0.8213162718506215</v>
      </c>
      <c r="AQ462">
        <f>DistrictMath!N$223</f>
        <v>4.7688070087523151</v>
      </c>
      <c r="AR462">
        <f>DistrictMath!O$223</f>
        <v>-3.792865942423802</v>
      </c>
      <c r="AS462">
        <f>DistrictMath!P$223</f>
        <v>-2.6337027373498927</v>
      </c>
      <c r="AT462">
        <f>DistrictMath!Q$223</f>
        <v>8.9612263249505553E-2</v>
      </c>
      <c r="AU462">
        <f>DistrictMath!R$223</f>
        <v>2.415798528153541</v>
      </c>
      <c r="AV462">
        <f>DistrictMath!S$223</f>
        <v>3.9211578883706455</v>
      </c>
    </row>
    <row r="463" spans="1:48" x14ac:dyDescent="0.25">
      <c r="A463" t="s">
        <v>2976</v>
      </c>
      <c r="B463">
        <v>462</v>
      </c>
      <c r="C463" t="s">
        <v>521</v>
      </c>
      <c r="D463" t="str">
        <f>VLOOKUP($B463,'2011B4'!$B:$U,3,FALSE)</f>
        <v>Y</v>
      </c>
      <c r="E463">
        <f>VLOOKUP($B463,'2011B4'!$B:$U,4,FALSE)</f>
        <v>1127033</v>
      </c>
      <c r="F463">
        <f>VLOOKUP($B463,'2011B4'!$B:$U,5,FALSE)</f>
        <v>575912</v>
      </c>
      <c r="G463">
        <f>VLOOKUP($B463,'2011B4'!$B:$U,6,FALSE)</f>
        <v>551121</v>
      </c>
      <c r="H463">
        <f>VLOOKUP($B463,'2011B4'!$B:$U,7,FALSE)</f>
        <v>275117</v>
      </c>
      <c r="I463">
        <f>VLOOKUP($B463,'2011B4'!$B:$U,8,FALSE)</f>
        <v>194440</v>
      </c>
      <c r="J463">
        <f>VLOOKUP($B463,'2011B4'!$B:$U,9,FALSE)</f>
        <v>80677</v>
      </c>
      <c r="K463">
        <f>VLOOKUP($B463,'2011B4'!$B:$U,10,FALSE)</f>
        <v>24.410731540247713</v>
      </c>
      <c r="L463">
        <f>VLOOKUP($B463,'2011B4'!$B:$U,11,FALSE)</f>
        <v>33.762102543444136</v>
      </c>
      <c r="M463">
        <f>VLOOKUP($B463,'2011B4'!$B:$U,12,FALSE)</f>
        <v>14.63870910380842</v>
      </c>
      <c r="N463">
        <f>VLOOKUP($B463,'2011B4'!$B:$U,13,FALSE)</f>
        <v>70.675385381492234</v>
      </c>
      <c r="O463">
        <f>VLOOKUP($B463,'2011B4'!$B:$U,14,FALSE)</f>
        <v>29.324614618507759</v>
      </c>
      <c r="P463">
        <f>VLOOKUP($B463,'2011B4'!$B:$U,15,FALSE)</f>
        <v>75.74268402170712</v>
      </c>
      <c r="Q463">
        <f>VLOOKUP($B463,'2011B4'!$B:$U,16,FALSE)</f>
        <v>4.4315691142313991</v>
      </c>
      <c r="R463">
        <f>VLOOKUP($B463,'2011B4'!$B:$U,17,FALSE)</f>
        <v>2.9521985191754778</v>
      </c>
      <c r="S463">
        <f>VLOOKUP($B463,'2011B4'!$B:$U,18,FALSE)</f>
        <v>3.7198719090423347</v>
      </c>
      <c r="T463">
        <f>VLOOKUP($B463,'2011B4'!$B:$U,19,FALSE)</f>
        <v>13.153676435843659</v>
      </c>
      <c r="U463">
        <f>VLOOKUP($B463,'2011B4'!$B:$U,20,FALSE)</f>
        <v>24.257315978292873</v>
      </c>
      <c r="V463" t="e">
        <f>VLOOKUP($B463,'2001B4'!$E:$W,3,FALSE)</f>
        <v>#N/A</v>
      </c>
      <c r="W463" t="e">
        <f>VLOOKUP($B463,'2001B4'!$E:$W,4,FALSE)</f>
        <v>#N/A</v>
      </c>
      <c r="X463" t="e">
        <f>VLOOKUP($B463,'2001B4'!$E:$W,5,FALSE)</f>
        <v>#N/A</v>
      </c>
      <c r="Y463" t="e">
        <f>VLOOKUP($B463,'2001B4'!$E:$W,6,FALSE)</f>
        <v>#N/A</v>
      </c>
      <c r="Z463" t="e">
        <f>VLOOKUP($B463,'2001B4'!$E:$W,7,FALSE)</f>
        <v>#N/A</v>
      </c>
      <c r="AA463" t="e">
        <f>VLOOKUP($B463,'2001B4'!$E:$W,8,FALSE)</f>
        <v>#N/A</v>
      </c>
      <c r="AB463" t="e">
        <f>VLOOKUP($B463,'2001B4'!$E:$W,9,FALSE)</f>
        <v>#N/A</v>
      </c>
      <c r="AC463" t="e">
        <f>VLOOKUP($B463,'2001B4'!$E:$W,10,FALSE)</f>
        <v>#N/A</v>
      </c>
      <c r="AD463" t="e">
        <f>VLOOKUP($B463,'2001B4'!$E:$W,11,FALSE)</f>
        <v>#N/A</v>
      </c>
      <c r="AE463" t="e">
        <f>VLOOKUP($B463,'2001B4'!$E:$W,12,FALSE)</f>
        <v>#N/A</v>
      </c>
      <c r="AF463" t="e">
        <f>VLOOKUP($B463,'2001B4'!$E:$W,13,FALSE)</f>
        <v>#N/A</v>
      </c>
      <c r="AG463" t="e">
        <f>VLOOKUP($B463,'2001B4'!$E:$W,14,FALSE)</f>
        <v>#N/A</v>
      </c>
      <c r="AH463" t="e">
        <f>VLOOKUP($B463,'2001B4'!$E:$W,15,FALSE)</f>
        <v>#N/A</v>
      </c>
      <c r="AI463" t="e">
        <f>VLOOKUP($B463,'2001B4'!$E:$W,16,FALSE)</f>
        <v>#N/A</v>
      </c>
      <c r="AJ463" t="e">
        <f>VLOOKUP($B463,'2001B4'!$E:$W,17,FALSE)</f>
        <v>#N/A</v>
      </c>
      <c r="AK463" t="e">
        <f>VLOOKUP($B463,'2001B4'!$E:$W,18,FALSE)</f>
        <v>#N/A</v>
      </c>
      <c r="AL463" t="e">
        <f>VLOOKUP($B463,'2001B4'!$E:$W,19,FALSE)</f>
        <v>#N/A</v>
      </c>
      <c r="AN463">
        <f>DistrictMath!J$229</f>
        <v>-2.6582794002673609</v>
      </c>
      <c r="AO463">
        <f>DistrictMath!K$229</f>
        <v>-5.0945846172660794</v>
      </c>
      <c r="AP463">
        <f>DistrictMath!L$229</f>
        <v>2.2466012799661428E-2</v>
      </c>
      <c r="AQ463">
        <f>DistrictMath!N$229</f>
        <v>2.8114636018035419</v>
      </c>
      <c r="AR463">
        <f>DistrictMath!O$229</f>
        <v>-5.3039496660024525</v>
      </c>
      <c r="AS463">
        <f>DistrictMath!P$229</f>
        <v>0.34286583141341787</v>
      </c>
      <c r="AT463">
        <f>DistrictMath!Q$229</f>
        <v>-0.268344858513613</v>
      </c>
      <c r="AU463">
        <f>DistrictMath!R$229</f>
        <v>2.0878124979363246</v>
      </c>
      <c r="AV463">
        <f>DistrictMath!S$229</f>
        <v>3.1416161951663302</v>
      </c>
    </row>
    <row r="464" spans="1:48" x14ac:dyDescent="0.25">
      <c r="A464" t="s">
        <v>2977</v>
      </c>
      <c r="B464">
        <v>463</v>
      </c>
      <c r="C464" t="s">
        <v>522</v>
      </c>
      <c r="D464" t="str">
        <f>VLOOKUP($B464,'2011B4'!$B:$U,3,FALSE)</f>
        <v>Y</v>
      </c>
      <c r="E464">
        <f>VLOOKUP($B464,'2011B4'!$B:$U,4,FALSE)</f>
        <v>1178273</v>
      </c>
      <c r="F464">
        <f>VLOOKUP($B464,'2011B4'!$B:$U,5,FALSE)</f>
        <v>613637</v>
      </c>
      <c r="G464">
        <f>VLOOKUP($B464,'2011B4'!$B:$U,6,FALSE)</f>
        <v>564636</v>
      </c>
      <c r="H464">
        <f>VLOOKUP($B464,'2011B4'!$B:$U,7,FALSE)</f>
        <v>347858</v>
      </c>
      <c r="I464">
        <f>VLOOKUP($B464,'2011B4'!$B:$U,8,FALSE)</f>
        <v>241820</v>
      </c>
      <c r="J464">
        <f>VLOOKUP($B464,'2011B4'!$B:$U,9,FALSE)</f>
        <v>106038</v>
      </c>
      <c r="K464">
        <f>VLOOKUP($B464,'2011B4'!$B:$U,10,FALSE)</f>
        <v>29.522699747851306</v>
      </c>
      <c r="L464">
        <f>VLOOKUP($B464,'2011B4'!$B:$U,11,FALSE)</f>
        <v>39.407662836497799</v>
      </c>
      <c r="M464">
        <f>VLOOKUP($B464,'2011B4'!$B:$U,12,FALSE)</f>
        <v>18.77988651095573</v>
      </c>
      <c r="N464">
        <f>VLOOKUP($B464,'2011B4'!$B:$U,13,FALSE)</f>
        <v>69.516871827009879</v>
      </c>
      <c r="O464">
        <f>VLOOKUP($B464,'2011B4'!$B:$U,14,FALSE)</f>
        <v>30.483128172990128</v>
      </c>
      <c r="P464">
        <f>VLOOKUP($B464,'2011B4'!$B:$U,15,FALSE)</f>
        <v>72.406556698422918</v>
      </c>
      <c r="Q464">
        <f>VLOOKUP($B464,'2011B4'!$B:$U,16,FALSE)</f>
        <v>9.4067119341800396</v>
      </c>
      <c r="R464">
        <f>VLOOKUP($B464,'2011B4'!$B:$U,17,FALSE)</f>
        <v>2.4987207423718876</v>
      </c>
      <c r="S464">
        <f>VLOOKUP($B464,'2011B4'!$B:$U,18,FALSE)</f>
        <v>4.3885723484870267</v>
      </c>
      <c r="T464">
        <f>VLOOKUP($B464,'2011B4'!$B:$U,19,FALSE)</f>
        <v>11.299438276538128</v>
      </c>
      <c r="U464">
        <f>VLOOKUP($B464,'2011B4'!$B:$U,20,FALSE)</f>
        <v>27.593443301577082</v>
      </c>
      <c r="V464" t="e">
        <f>VLOOKUP($B464,'2001B4'!$E:$W,3,FALSE)</f>
        <v>#N/A</v>
      </c>
      <c r="W464" t="e">
        <f>VLOOKUP($B464,'2001B4'!$E:$W,4,FALSE)</f>
        <v>#N/A</v>
      </c>
      <c r="X464" t="e">
        <f>VLOOKUP($B464,'2001B4'!$E:$W,5,FALSE)</f>
        <v>#N/A</v>
      </c>
      <c r="Y464" t="e">
        <f>VLOOKUP($B464,'2001B4'!$E:$W,6,FALSE)</f>
        <v>#N/A</v>
      </c>
      <c r="Z464" t="e">
        <f>VLOOKUP($B464,'2001B4'!$E:$W,7,FALSE)</f>
        <v>#N/A</v>
      </c>
      <c r="AA464" t="e">
        <f>VLOOKUP($B464,'2001B4'!$E:$W,8,FALSE)</f>
        <v>#N/A</v>
      </c>
      <c r="AB464" t="e">
        <f>VLOOKUP($B464,'2001B4'!$E:$W,9,FALSE)</f>
        <v>#N/A</v>
      </c>
      <c r="AC464" t="e">
        <f>VLOOKUP($B464,'2001B4'!$E:$W,10,FALSE)</f>
        <v>#N/A</v>
      </c>
      <c r="AD464" t="e">
        <f>VLOOKUP($B464,'2001B4'!$E:$W,11,FALSE)</f>
        <v>#N/A</v>
      </c>
      <c r="AE464" t="e">
        <f>VLOOKUP($B464,'2001B4'!$E:$W,12,FALSE)</f>
        <v>#N/A</v>
      </c>
      <c r="AF464" t="e">
        <f>VLOOKUP($B464,'2001B4'!$E:$W,13,FALSE)</f>
        <v>#N/A</v>
      </c>
      <c r="AG464" t="e">
        <f>VLOOKUP($B464,'2001B4'!$E:$W,14,FALSE)</f>
        <v>#N/A</v>
      </c>
      <c r="AH464" t="e">
        <f>VLOOKUP($B464,'2001B4'!$E:$W,15,FALSE)</f>
        <v>#N/A</v>
      </c>
      <c r="AI464" t="e">
        <f>VLOOKUP($B464,'2001B4'!$E:$W,16,FALSE)</f>
        <v>#N/A</v>
      </c>
      <c r="AJ464" t="e">
        <f>VLOOKUP($B464,'2001B4'!$E:$W,17,FALSE)</f>
        <v>#N/A</v>
      </c>
      <c r="AK464" t="e">
        <f>VLOOKUP($B464,'2001B4'!$E:$W,18,FALSE)</f>
        <v>#N/A</v>
      </c>
      <c r="AL464" t="e">
        <f>VLOOKUP($B464,'2001B4'!$E:$W,19,FALSE)</f>
        <v>#N/A</v>
      </c>
      <c r="AN464">
        <f>DistrictMath!J$229</f>
        <v>-2.6582794002673609</v>
      </c>
      <c r="AO464">
        <f>DistrictMath!K$229</f>
        <v>-5.0945846172660794</v>
      </c>
      <c r="AP464">
        <f>DistrictMath!L$229</f>
        <v>2.2466012799661428E-2</v>
      </c>
      <c r="AQ464">
        <f>DistrictMath!N$229</f>
        <v>2.8114636018035419</v>
      </c>
      <c r="AR464">
        <f>DistrictMath!O$229</f>
        <v>-5.3039496660024525</v>
      </c>
      <c r="AS464">
        <f>DistrictMath!P$229</f>
        <v>0.34286583141341787</v>
      </c>
      <c r="AT464">
        <f>DistrictMath!Q$229</f>
        <v>-0.268344858513613</v>
      </c>
      <c r="AU464">
        <f>DistrictMath!R$229</f>
        <v>2.0878124979363246</v>
      </c>
      <c r="AV464">
        <f>DistrictMath!S$229</f>
        <v>3.1416161951663302</v>
      </c>
    </row>
    <row r="465" spans="1:48" x14ac:dyDescent="0.25">
      <c r="A465" t="s">
        <v>2978</v>
      </c>
      <c r="B465">
        <v>464</v>
      </c>
      <c r="C465" t="s">
        <v>523</v>
      </c>
      <c r="D465" t="str">
        <f>VLOOKUP($B465,'2011B4'!$B:$U,3,FALSE)</f>
        <v>Y</v>
      </c>
      <c r="E465">
        <f>VLOOKUP($B465,'2011B4'!$B:$U,4,FALSE)</f>
        <v>1025048</v>
      </c>
      <c r="F465">
        <f>VLOOKUP($B465,'2011B4'!$B:$U,5,FALSE)</f>
        <v>515023</v>
      </c>
      <c r="G465">
        <f>VLOOKUP($B465,'2011B4'!$B:$U,6,FALSE)</f>
        <v>510025</v>
      </c>
      <c r="H465">
        <f>VLOOKUP($B465,'2011B4'!$B:$U,7,FALSE)</f>
        <v>370600</v>
      </c>
      <c r="I465">
        <f>VLOOKUP($B465,'2011B4'!$B:$U,8,FALSE)</f>
        <v>211122</v>
      </c>
      <c r="J465">
        <f>VLOOKUP($B465,'2011B4'!$B:$U,9,FALSE)</f>
        <v>159478</v>
      </c>
      <c r="K465">
        <f>VLOOKUP($B465,'2011B4'!$B:$U,10,FALSE)</f>
        <v>36.154404476668411</v>
      </c>
      <c r="L465">
        <f>VLOOKUP($B465,'2011B4'!$B:$U,11,FALSE)</f>
        <v>40.992732363409011</v>
      </c>
      <c r="M465">
        <f>VLOOKUP($B465,'2011B4'!$B:$U,12,FALSE)</f>
        <v>31.268663300818588</v>
      </c>
      <c r="N465">
        <f>VLOOKUP($B465,'2011B4'!$B:$U,13,FALSE)</f>
        <v>56.967620075553157</v>
      </c>
      <c r="O465">
        <f>VLOOKUP($B465,'2011B4'!$B:$U,14,FALSE)</f>
        <v>43.032379924446843</v>
      </c>
      <c r="P465">
        <f>VLOOKUP($B465,'2011B4'!$B:$U,15,FALSE)</f>
        <v>85.65623313545602</v>
      </c>
      <c r="Q465">
        <f>VLOOKUP($B465,'2011B4'!$B:$U,16,FALSE)</f>
        <v>2.2339449541284404</v>
      </c>
      <c r="R465">
        <f>VLOOKUP($B465,'2011B4'!$B:$U,17,FALSE)</f>
        <v>2.3580679978413381</v>
      </c>
      <c r="S465">
        <f>VLOOKUP($B465,'2011B4'!$B:$U,18,FALSE)</f>
        <v>1.8588774959525094</v>
      </c>
      <c r="T465">
        <f>VLOOKUP($B465,'2011B4'!$B:$U,19,FALSE)</f>
        <v>7.8928764166216947</v>
      </c>
      <c r="U465">
        <f>VLOOKUP($B465,'2011B4'!$B:$U,20,FALSE)</f>
        <v>14.343766864543982</v>
      </c>
      <c r="V465" t="e">
        <f>VLOOKUP($B465,'2001B4'!$E:$W,3,FALSE)</f>
        <v>#N/A</v>
      </c>
      <c r="W465" t="e">
        <f>VLOOKUP($B465,'2001B4'!$E:$W,4,FALSE)</f>
        <v>#N/A</v>
      </c>
      <c r="X465" t="e">
        <f>VLOOKUP($B465,'2001B4'!$E:$W,5,FALSE)</f>
        <v>#N/A</v>
      </c>
      <c r="Y465" t="e">
        <f>VLOOKUP($B465,'2001B4'!$E:$W,6,FALSE)</f>
        <v>#N/A</v>
      </c>
      <c r="Z465" t="e">
        <f>VLOOKUP($B465,'2001B4'!$E:$W,7,FALSE)</f>
        <v>#N/A</v>
      </c>
      <c r="AA465" t="e">
        <f>VLOOKUP($B465,'2001B4'!$E:$W,8,FALSE)</f>
        <v>#N/A</v>
      </c>
      <c r="AB465" t="e">
        <f>VLOOKUP($B465,'2001B4'!$E:$W,9,FALSE)</f>
        <v>#N/A</v>
      </c>
      <c r="AC465" t="e">
        <f>VLOOKUP($B465,'2001B4'!$E:$W,10,FALSE)</f>
        <v>#N/A</v>
      </c>
      <c r="AD465" t="e">
        <f>VLOOKUP($B465,'2001B4'!$E:$W,11,FALSE)</f>
        <v>#N/A</v>
      </c>
      <c r="AE465" t="e">
        <f>VLOOKUP($B465,'2001B4'!$E:$W,12,FALSE)</f>
        <v>#N/A</v>
      </c>
      <c r="AF465" t="e">
        <f>VLOOKUP($B465,'2001B4'!$E:$W,13,FALSE)</f>
        <v>#N/A</v>
      </c>
      <c r="AG465" t="e">
        <f>VLOOKUP($B465,'2001B4'!$E:$W,14,FALSE)</f>
        <v>#N/A</v>
      </c>
      <c r="AH465" t="e">
        <f>VLOOKUP($B465,'2001B4'!$E:$W,15,FALSE)</f>
        <v>#N/A</v>
      </c>
      <c r="AI465" t="e">
        <f>VLOOKUP($B465,'2001B4'!$E:$W,16,FALSE)</f>
        <v>#N/A</v>
      </c>
      <c r="AJ465" t="e">
        <f>VLOOKUP($B465,'2001B4'!$E:$W,17,FALSE)</f>
        <v>#N/A</v>
      </c>
      <c r="AK465" t="e">
        <f>VLOOKUP($B465,'2001B4'!$E:$W,18,FALSE)</f>
        <v>#N/A</v>
      </c>
      <c r="AL465" t="e">
        <f>VLOOKUP($B465,'2001B4'!$E:$W,19,FALSE)</f>
        <v>#N/A</v>
      </c>
      <c r="AN465">
        <f>DistrictMath!J$235</f>
        <v>1.019726692753963</v>
      </c>
      <c r="AO465">
        <f>DistrictMath!K$235</f>
        <v>-3.0865740756127948</v>
      </c>
      <c r="AP465">
        <f>DistrictMath!L$235</f>
        <v>5.247403224171304</v>
      </c>
      <c r="AQ465">
        <f>DistrictMath!N$235</f>
        <v>6.4312683854994503</v>
      </c>
      <c r="AR465">
        <f>DistrictMath!O$235</f>
        <v>0.40534502085476731</v>
      </c>
      <c r="AS465">
        <f>DistrictMath!P$235</f>
        <v>-0.56731500399106549</v>
      </c>
      <c r="AT465">
        <f>DistrictMath!Q$235</f>
        <v>-0.26076418810764146</v>
      </c>
      <c r="AU465">
        <f>DistrictMath!R$235</f>
        <v>0.13093849175901817</v>
      </c>
      <c r="AV465">
        <f>DistrictMath!S$235</f>
        <v>0.29179567948493101</v>
      </c>
    </row>
    <row r="466" spans="1:48" x14ac:dyDescent="0.25">
      <c r="A466" t="s">
        <v>2979</v>
      </c>
      <c r="B466">
        <v>465</v>
      </c>
      <c r="C466" t="s">
        <v>524</v>
      </c>
      <c r="D466" t="str">
        <f>VLOOKUP($B466,'2011B4'!$B:$U,3,FALSE)</f>
        <v>Y</v>
      </c>
      <c r="E466">
        <f>VLOOKUP($B466,'2011B4'!$B:$U,4,FALSE)</f>
        <v>728999</v>
      </c>
      <c r="F466">
        <f>VLOOKUP($B466,'2011B4'!$B:$U,5,FALSE)</f>
        <v>362542</v>
      </c>
      <c r="G466">
        <f>VLOOKUP($B466,'2011B4'!$B:$U,6,FALSE)</f>
        <v>366457</v>
      </c>
      <c r="H466">
        <f>VLOOKUP($B466,'2011B4'!$B:$U,7,FALSE)</f>
        <v>265206</v>
      </c>
      <c r="I466">
        <f>VLOOKUP($B466,'2011B4'!$B:$U,8,FALSE)</f>
        <v>152282</v>
      </c>
      <c r="J466">
        <f>VLOOKUP($B466,'2011B4'!$B:$U,9,FALSE)</f>
        <v>112924</v>
      </c>
      <c r="K466">
        <f>VLOOKUP($B466,'2011B4'!$B:$U,10,FALSE)</f>
        <v>36.379473771568961</v>
      </c>
      <c r="L466">
        <f>VLOOKUP($B466,'2011B4'!$B:$U,11,FALSE)</f>
        <v>42.003960920389915</v>
      </c>
      <c r="M466">
        <f>VLOOKUP($B466,'2011B4'!$B:$U,12,FALSE)</f>
        <v>30.815075165708389</v>
      </c>
      <c r="N466">
        <f>VLOOKUP($B466,'2011B4'!$B:$U,13,FALSE)</f>
        <v>57.420269526330472</v>
      </c>
      <c r="O466">
        <f>VLOOKUP($B466,'2011B4'!$B:$U,14,FALSE)</f>
        <v>42.579730473669528</v>
      </c>
      <c r="P466">
        <f>VLOOKUP($B466,'2011B4'!$B:$U,15,FALSE)</f>
        <v>88.907867846127161</v>
      </c>
      <c r="Q466">
        <f>VLOOKUP($B466,'2011B4'!$B:$U,16,FALSE)</f>
        <v>1.6342013378279527</v>
      </c>
      <c r="R466">
        <f>VLOOKUP($B466,'2011B4'!$B:$U,17,FALSE)</f>
        <v>2.1258945876035988</v>
      </c>
      <c r="S466">
        <f>VLOOKUP($B466,'2011B4'!$B:$U,18,FALSE)</f>
        <v>0.79749326938304577</v>
      </c>
      <c r="T466">
        <f>VLOOKUP($B466,'2011B4'!$B:$U,19,FALSE)</f>
        <v>6.5345429590582418</v>
      </c>
      <c r="U466">
        <f>VLOOKUP($B466,'2011B4'!$B:$U,20,FALSE)</f>
        <v>11.092132153872839</v>
      </c>
      <c r="V466" t="e">
        <f>VLOOKUP($B466,'2001B4'!$E:$W,3,FALSE)</f>
        <v>#N/A</v>
      </c>
      <c r="W466" t="e">
        <f>VLOOKUP($B466,'2001B4'!$E:$W,4,FALSE)</f>
        <v>#N/A</v>
      </c>
      <c r="X466" t="e">
        <f>VLOOKUP($B466,'2001B4'!$E:$W,5,FALSE)</f>
        <v>#N/A</v>
      </c>
      <c r="Y466" t="e">
        <f>VLOOKUP($B466,'2001B4'!$E:$W,6,FALSE)</f>
        <v>#N/A</v>
      </c>
      <c r="Z466" t="e">
        <f>VLOOKUP($B466,'2001B4'!$E:$W,7,FALSE)</f>
        <v>#N/A</v>
      </c>
      <c r="AA466" t="e">
        <f>VLOOKUP($B466,'2001B4'!$E:$W,8,FALSE)</f>
        <v>#N/A</v>
      </c>
      <c r="AB466" t="e">
        <f>VLOOKUP($B466,'2001B4'!$E:$W,9,FALSE)</f>
        <v>#N/A</v>
      </c>
      <c r="AC466" t="e">
        <f>VLOOKUP($B466,'2001B4'!$E:$W,10,FALSE)</f>
        <v>#N/A</v>
      </c>
      <c r="AD466" t="e">
        <f>VLOOKUP($B466,'2001B4'!$E:$W,11,FALSE)</f>
        <v>#N/A</v>
      </c>
      <c r="AE466" t="e">
        <f>VLOOKUP($B466,'2001B4'!$E:$W,12,FALSE)</f>
        <v>#N/A</v>
      </c>
      <c r="AF466" t="e">
        <f>VLOOKUP($B466,'2001B4'!$E:$W,13,FALSE)</f>
        <v>#N/A</v>
      </c>
      <c r="AG466" t="e">
        <f>VLOOKUP($B466,'2001B4'!$E:$W,14,FALSE)</f>
        <v>#N/A</v>
      </c>
      <c r="AH466" t="e">
        <f>VLOOKUP($B466,'2001B4'!$E:$W,15,FALSE)</f>
        <v>#N/A</v>
      </c>
      <c r="AI466" t="e">
        <f>VLOOKUP($B466,'2001B4'!$E:$W,16,FALSE)</f>
        <v>#N/A</v>
      </c>
      <c r="AJ466" t="e">
        <f>VLOOKUP($B466,'2001B4'!$E:$W,17,FALSE)</f>
        <v>#N/A</v>
      </c>
      <c r="AK466" t="e">
        <f>VLOOKUP($B466,'2001B4'!$E:$W,18,FALSE)</f>
        <v>#N/A</v>
      </c>
      <c r="AL466" t="e">
        <f>VLOOKUP($B466,'2001B4'!$E:$W,19,FALSE)</f>
        <v>#N/A</v>
      </c>
      <c r="AN466">
        <f>DistrictMath!J$235</f>
        <v>1.019726692753963</v>
      </c>
      <c r="AO466">
        <f>DistrictMath!K$235</f>
        <v>-3.0865740756127948</v>
      </c>
      <c r="AP466">
        <f>DistrictMath!L$235</f>
        <v>5.247403224171304</v>
      </c>
      <c r="AQ466">
        <f>DistrictMath!N$235</f>
        <v>6.4312683854994503</v>
      </c>
      <c r="AR466">
        <f>DistrictMath!O$235</f>
        <v>0.40534502085476731</v>
      </c>
      <c r="AS466">
        <f>DistrictMath!P$235</f>
        <v>-0.56731500399106549</v>
      </c>
      <c r="AT466">
        <f>DistrictMath!Q$235</f>
        <v>-0.26076418810764146</v>
      </c>
      <c r="AU466">
        <f>DistrictMath!R$235</f>
        <v>0.13093849175901817</v>
      </c>
      <c r="AV466">
        <f>DistrictMath!S$235</f>
        <v>0.29179567948493101</v>
      </c>
    </row>
    <row r="467" spans="1:48" x14ac:dyDescent="0.25">
      <c r="A467" t="s">
        <v>2980</v>
      </c>
      <c r="B467">
        <v>466</v>
      </c>
      <c r="C467" t="s">
        <v>525</v>
      </c>
      <c r="D467" t="str">
        <f>VLOOKUP($B467,'2011B4'!$B:$U,3,FALSE)</f>
        <v>Y</v>
      </c>
      <c r="E467">
        <f>VLOOKUP($B467,'2011B4'!$B:$U,4,FALSE)</f>
        <v>1310061</v>
      </c>
      <c r="F467">
        <f>VLOOKUP($B467,'2011B4'!$B:$U,5,FALSE)</f>
        <v>674329</v>
      </c>
      <c r="G467">
        <f>VLOOKUP($B467,'2011B4'!$B:$U,6,FALSE)</f>
        <v>635732</v>
      </c>
      <c r="H467">
        <f>VLOOKUP($B467,'2011B4'!$B:$U,7,FALSE)</f>
        <v>493149</v>
      </c>
      <c r="I467">
        <f>VLOOKUP($B467,'2011B4'!$B:$U,8,FALSE)</f>
        <v>323863</v>
      </c>
      <c r="J467">
        <f>VLOOKUP($B467,'2011B4'!$B:$U,9,FALSE)</f>
        <v>169286</v>
      </c>
      <c r="K467">
        <f>VLOOKUP($B467,'2011B4'!$B:$U,10,FALSE)</f>
        <v>37.643208980345186</v>
      </c>
      <c r="L467">
        <f>VLOOKUP($B467,'2011B4'!$B:$U,11,FALSE)</f>
        <v>48.027446543156231</v>
      </c>
      <c r="M467">
        <f>VLOOKUP($B467,'2011B4'!$B:$U,12,FALSE)</f>
        <v>26.628516418868326</v>
      </c>
      <c r="N467">
        <f>VLOOKUP($B467,'2011B4'!$B:$U,13,FALSE)</f>
        <v>65.672443825294181</v>
      </c>
      <c r="O467">
        <f>VLOOKUP($B467,'2011B4'!$B:$U,14,FALSE)</f>
        <v>34.327556174705819</v>
      </c>
      <c r="P467">
        <f>VLOOKUP($B467,'2011B4'!$B:$U,15,FALSE)</f>
        <v>78.129125274511338</v>
      </c>
      <c r="Q467">
        <f>VLOOKUP($B467,'2011B4'!$B:$U,16,FALSE)</f>
        <v>3.6051984288724102</v>
      </c>
      <c r="R467">
        <f>VLOOKUP($B467,'2011B4'!$B:$U,17,FALSE)</f>
        <v>4.2267144412743418</v>
      </c>
      <c r="S467">
        <f>VLOOKUP($B467,'2011B4'!$B:$U,18,FALSE)</f>
        <v>3.0822327531841291</v>
      </c>
      <c r="T467">
        <f>VLOOKUP($B467,'2011B4'!$B:$U,19,FALSE)</f>
        <v>10.956729102157764</v>
      </c>
      <c r="U467">
        <f>VLOOKUP($B467,'2011B4'!$B:$U,20,FALSE)</f>
        <v>21.870874725488648</v>
      </c>
      <c r="V467">
        <f>VLOOKUP($B467,'2001B4'!$E:$W,3,FALSE)</f>
        <v>1713134</v>
      </c>
      <c r="W467">
        <f>VLOOKUP($B467,'2001B4'!$E:$W,4,FALSE)</f>
        <v>884966</v>
      </c>
      <c r="X467">
        <f>VLOOKUP($B467,'2001B4'!$E:$W,5,FALSE)</f>
        <v>828168</v>
      </c>
      <c r="Y467">
        <f>VLOOKUP($B467,'2001B4'!$E:$W,6,FALSE)</f>
        <v>625508</v>
      </c>
      <c r="Z467">
        <f>VLOOKUP($B467,'2001B4'!$E:$W,7,FALSE)</f>
        <v>425562</v>
      </c>
      <c r="AA467">
        <f>VLOOKUP($B467,'2001B4'!$E:$W,8,FALSE)</f>
        <v>199946</v>
      </c>
      <c r="AB467">
        <f>VLOOKUP($B467,'2001B4'!$E:$W,9,FALSE)</f>
        <v>36.512496979220536</v>
      </c>
      <c r="AC467">
        <f>VLOOKUP($B467,'2001B4'!$E:$W,10,FALSE)</f>
        <v>48.08794914154894</v>
      </c>
      <c r="AD467">
        <f>VLOOKUP($B467,'2001B4'!$E:$W,11,FALSE)</f>
        <v>24.143169018846418</v>
      </c>
      <c r="AE467">
        <f>VLOOKUP($B467,'2001B4'!$E:$W,12,FALSE)</f>
        <v>68.034621459677567</v>
      </c>
      <c r="AF467">
        <f>VLOOKUP($B467,'2001B4'!$E:$W,13,FALSE)</f>
        <v>31.965378540322426</v>
      </c>
      <c r="AG467">
        <f>VLOOKUP($B467,'2001B4'!$E:$W,14,FALSE)</f>
        <v>74.688253387646526</v>
      </c>
      <c r="AH467">
        <f>VLOOKUP($B467,'2001B4'!$E:$W,15,FALSE)</f>
        <v>7.937228620577196</v>
      </c>
      <c r="AI467">
        <f>VLOOKUP($B467,'2001B4'!$E:$W,16,FALSE)</f>
        <v>5.016562537969139</v>
      </c>
      <c r="AJ467">
        <f>VLOOKUP($B467,'2001B4'!$E:$W,17,FALSE)</f>
        <v>2.1780696649763072</v>
      </c>
      <c r="AK467">
        <f>VLOOKUP($B467,'2001B4'!$E:$W,18,FALSE)</f>
        <v>10.179885788830839</v>
      </c>
      <c r="AL467">
        <f>VLOOKUP($B467,'2001B4'!$E:$W,19,FALSE)</f>
        <v>25.311746612353474</v>
      </c>
      <c r="AN467">
        <f>DistrictMath!J$241</f>
        <v>0.59906697817021382</v>
      </c>
      <c r="AO467">
        <f>DistrictMath!K$241</f>
        <v>0.14267598958643646</v>
      </c>
      <c r="AP467">
        <f>DistrictMath!L$241</f>
        <v>1.2103618121860933</v>
      </c>
      <c r="AQ467">
        <f>DistrictMath!N$241</f>
        <v>1.2390836081648047</v>
      </c>
      <c r="AR467">
        <f>DistrictMath!O$241</f>
        <v>-0.80701554668843301</v>
      </c>
      <c r="AS467">
        <f>DistrictMath!P$241</f>
        <v>-0.77217316948244186</v>
      </c>
      <c r="AT467">
        <f>DistrictMath!Q$241</f>
        <v>-0.44574006877638794</v>
      </c>
      <c r="AU467">
        <f>DistrictMath!R$241</f>
        <v>0.87731106532848813</v>
      </c>
      <c r="AV467">
        <f>DistrictMath!S$241</f>
        <v>1.1476177196187578</v>
      </c>
    </row>
    <row r="468" spans="1:48" x14ac:dyDescent="0.25">
      <c r="A468" t="s">
        <v>2981</v>
      </c>
      <c r="B468">
        <v>467</v>
      </c>
      <c r="C468" t="s">
        <v>526</v>
      </c>
      <c r="D468" t="str">
        <f>VLOOKUP($B468,'2011B4'!$B:$U,3,FALSE)</f>
        <v>Y</v>
      </c>
      <c r="E468">
        <f>VLOOKUP($B468,'2011B4'!$B:$U,4,FALSE)</f>
        <v>757847</v>
      </c>
      <c r="F468">
        <f>VLOOKUP($B468,'2011B4'!$B:$U,5,FALSE)</f>
        <v>388504</v>
      </c>
      <c r="G468">
        <f>VLOOKUP($B468,'2011B4'!$B:$U,6,FALSE)</f>
        <v>369343</v>
      </c>
      <c r="H468">
        <f>VLOOKUP($B468,'2011B4'!$B:$U,7,FALSE)</f>
        <v>274284</v>
      </c>
      <c r="I468">
        <f>VLOOKUP($B468,'2011B4'!$B:$U,8,FALSE)</f>
        <v>188748</v>
      </c>
      <c r="J468">
        <f>VLOOKUP($B468,'2011B4'!$B:$U,9,FALSE)</f>
        <v>85536</v>
      </c>
      <c r="K468">
        <f>VLOOKUP($B468,'2011B4'!$B:$U,10,FALSE)</f>
        <v>36.192529626692462</v>
      </c>
      <c r="L468">
        <f>VLOOKUP($B468,'2011B4'!$B:$U,11,FALSE)</f>
        <v>48.583283569795938</v>
      </c>
      <c r="M468">
        <f>VLOOKUP($B468,'2011B4'!$B:$U,12,FALSE)</f>
        <v>23.158960640921851</v>
      </c>
      <c r="N468">
        <f>VLOOKUP($B468,'2011B4'!$B:$U,13,FALSE)</f>
        <v>68.814805092531827</v>
      </c>
      <c r="O468">
        <f>VLOOKUP($B468,'2011B4'!$B:$U,14,FALSE)</f>
        <v>31.185194907468173</v>
      </c>
      <c r="P468">
        <f>VLOOKUP($B468,'2011B4'!$B:$U,15,FALSE)</f>
        <v>66.243747356754312</v>
      </c>
      <c r="Q468">
        <f>VLOOKUP($B468,'2011B4'!$B:$U,16,FALSE)</f>
        <v>13.565501451050736</v>
      </c>
      <c r="R468">
        <f>VLOOKUP($B468,'2011B4'!$B:$U,17,FALSE)</f>
        <v>5.189511601114174</v>
      </c>
      <c r="S468">
        <f>VLOOKUP($B468,'2011B4'!$B:$U,18,FALSE)</f>
        <v>3.0071021277216317</v>
      </c>
      <c r="T468">
        <f>VLOOKUP($B468,'2011B4'!$B:$U,19,FALSE)</f>
        <v>11.994137463359149</v>
      </c>
      <c r="U468">
        <f>VLOOKUP($B468,'2011B4'!$B:$U,20,FALSE)</f>
        <v>33.756252643245688</v>
      </c>
      <c r="V468" t="e">
        <f>VLOOKUP($B468,'2001B4'!$E:$W,3,FALSE)</f>
        <v>#N/A</v>
      </c>
      <c r="W468" t="e">
        <f>VLOOKUP($B468,'2001B4'!$E:$W,4,FALSE)</f>
        <v>#N/A</v>
      </c>
      <c r="X468" t="e">
        <f>VLOOKUP($B468,'2001B4'!$E:$W,5,FALSE)</f>
        <v>#N/A</v>
      </c>
      <c r="Y468" t="e">
        <f>VLOOKUP($B468,'2001B4'!$E:$W,6,FALSE)</f>
        <v>#N/A</v>
      </c>
      <c r="Z468" t="e">
        <f>VLOOKUP($B468,'2001B4'!$E:$W,7,FALSE)</f>
        <v>#N/A</v>
      </c>
      <c r="AA468" t="e">
        <f>VLOOKUP($B468,'2001B4'!$E:$W,8,FALSE)</f>
        <v>#N/A</v>
      </c>
      <c r="AB468" t="e">
        <f>VLOOKUP($B468,'2001B4'!$E:$W,9,FALSE)</f>
        <v>#N/A</v>
      </c>
      <c r="AC468" t="e">
        <f>VLOOKUP($B468,'2001B4'!$E:$W,10,FALSE)</f>
        <v>#N/A</v>
      </c>
      <c r="AD468" t="e">
        <f>VLOOKUP($B468,'2001B4'!$E:$W,11,FALSE)</f>
        <v>#N/A</v>
      </c>
      <c r="AE468" t="e">
        <f>VLOOKUP($B468,'2001B4'!$E:$W,12,FALSE)</f>
        <v>#N/A</v>
      </c>
      <c r="AF468" t="e">
        <f>VLOOKUP($B468,'2001B4'!$E:$W,13,FALSE)</f>
        <v>#N/A</v>
      </c>
      <c r="AG468" t="e">
        <f>VLOOKUP($B468,'2001B4'!$E:$W,14,FALSE)</f>
        <v>#N/A</v>
      </c>
      <c r="AH468" t="e">
        <f>VLOOKUP($B468,'2001B4'!$E:$W,15,FALSE)</f>
        <v>#N/A</v>
      </c>
      <c r="AI468" t="e">
        <f>VLOOKUP($B468,'2001B4'!$E:$W,16,FALSE)</f>
        <v>#N/A</v>
      </c>
      <c r="AJ468" t="e">
        <f>VLOOKUP($B468,'2001B4'!$E:$W,17,FALSE)</f>
        <v>#N/A</v>
      </c>
      <c r="AK468" t="e">
        <f>VLOOKUP($B468,'2001B4'!$E:$W,18,FALSE)</f>
        <v>#N/A</v>
      </c>
      <c r="AL468" t="e">
        <f>VLOOKUP($B468,'2001B4'!$E:$W,19,FALSE)</f>
        <v>#N/A</v>
      </c>
      <c r="AN468">
        <f>DistrictMath!J$241</f>
        <v>0.59906697817021382</v>
      </c>
      <c r="AO468">
        <f>DistrictMath!K$241</f>
        <v>0.14267598958643646</v>
      </c>
      <c r="AP468">
        <f>DistrictMath!L$241</f>
        <v>1.2103618121860933</v>
      </c>
      <c r="AQ468">
        <f>DistrictMath!N$241</f>
        <v>1.2390836081648047</v>
      </c>
      <c r="AR468">
        <f>DistrictMath!O$241</f>
        <v>-0.80701554668843301</v>
      </c>
      <c r="AS468">
        <f>DistrictMath!P$241</f>
        <v>-0.77217316948244186</v>
      </c>
      <c r="AT468">
        <f>DistrictMath!Q$241</f>
        <v>-0.44574006877638794</v>
      </c>
      <c r="AU468">
        <f>DistrictMath!R$241</f>
        <v>0.87731106532848813</v>
      </c>
      <c r="AV468">
        <f>DistrictMath!S$241</f>
        <v>1.1476177196187578</v>
      </c>
    </row>
    <row r="469" spans="1:48" x14ac:dyDescent="0.25">
      <c r="A469" t="s">
        <v>2020</v>
      </c>
      <c r="B469">
        <v>468</v>
      </c>
      <c r="C469" t="s">
        <v>527</v>
      </c>
      <c r="D469">
        <f>VLOOKUP($B469,'2011B4'!$B:$U,3,FALSE)</f>
        <v>0</v>
      </c>
      <c r="E469">
        <f>VLOOKUP($B469,'2011B4'!$B:$U,4,FALSE)</f>
        <v>2092371</v>
      </c>
      <c r="F469">
        <f>VLOOKUP($B469,'2011B4'!$B:$U,5,FALSE)</f>
        <v>1096737</v>
      </c>
      <c r="G469">
        <f>VLOOKUP($B469,'2011B4'!$B:$U,6,FALSE)</f>
        <v>995634</v>
      </c>
      <c r="H469">
        <f>VLOOKUP($B469,'2011B4'!$B:$U,7,FALSE)</f>
        <v>688435</v>
      </c>
      <c r="I469">
        <f>VLOOKUP($B469,'2011B4'!$B:$U,8,FALSE)</f>
        <v>593053</v>
      </c>
      <c r="J469">
        <f>VLOOKUP($B469,'2011B4'!$B:$U,9,FALSE)</f>
        <v>95382</v>
      </c>
      <c r="K469">
        <f>VLOOKUP($B469,'2011B4'!$B:$U,10,FALSE)</f>
        <v>32.902147850452906</v>
      </c>
      <c r="L469">
        <f>VLOOKUP($B469,'2011B4'!$B:$U,11,FALSE)</f>
        <v>54.074313167149455</v>
      </c>
      <c r="M469">
        <f>VLOOKUP($B469,'2011B4'!$B:$U,12,FALSE)</f>
        <v>9.5800263952416245</v>
      </c>
      <c r="N469">
        <f>VLOOKUP($B469,'2011B4'!$B:$U,13,FALSE)</f>
        <v>86.14509721324454</v>
      </c>
      <c r="O469">
        <f>VLOOKUP($B469,'2011B4'!$B:$U,14,FALSE)</f>
        <v>13.854902786755465</v>
      </c>
      <c r="P469">
        <f>VLOOKUP($B469,'2011B4'!$B:$U,15,FALSE)</f>
        <v>39.423765497105755</v>
      </c>
      <c r="Q469">
        <f>VLOOKUP($B469,'2011B4'!$B:$U,16,FALSE)</f>
        <v>16.331244053541731</v>
      </c>
      <c r="R469">
        <f>VLOOKUP($B469,'2011B4'!$B:$U,17,FALSE)</f>
        <v>9.1468330343460167</v>
      </c>
      <c r="S469">
        <f>VLOOKUP($B469,'2011B4'!$B:$U,18,FALSE)</f>
        <v>8.6625462098818335</v>
      </c>
      <c r="T469">
        <f>VLOOKUP($B469,'2011B4'!$B:$U,19,FALSE)</f>
        <v>26.435611205124669</v>
      </c>
      <c r="U469">
        <f>VLOOKUP($B469,'2011B4'!$B:$U,20,FALSE)</f>
        <v>60.576234502894252</v>
      </c>
      <c r="V469">
        <f>VLOOKUP($B469,'2001B4'!$E:$W,3,FALSE)</f>
        <v>1583225</v>
      </c>
      <c r="W469">
        <f>VLOOKUP($B469,'2001B4'!$E:$W,4,FALSE)</f>
        <v>815152</v>
      </c>
      <c r="X469">
        <f>VLOOKUP($B469,'2001B4'!$E:$W,5,FALSE)</f>
        <v>768073</v>
      </c>
      <c r="Y469">
        <f>VLOOKUP($B469,'2001B4'!$E:$W,6,FALSE)</f>
        <v>498552</v>
      </c>
      <c r="Z469">
        <f>VLOOKUP($B469,'2001B4'!$E:$W,7,FALSE)</f>
        <v>412736</v>
      </c>
      <c r="AA469">
        <f>VLOOKUP($B469,'2001B4'!$E:$W,8,FALSE)</f>
        <v>85816</v>
      </c>
      <c r="AB469">
        <f>VLOOKUP($B469,'2001B4'!$E:$W,9,FALSE)</f>
        <v>31.489649291793647</v>
      </c>
      <c r="AC469">
        <f>VLOOKUP($B469,'2001B4'!$E:$W,10,FALSE)</f>
        <v>50.633010775904374</v>
      </c>
      <c r="AD469">
        <f>VLOOKUP($B469,'2001B4'!$E:$W,11,FALSE)</f>
        <v>11.172896326260656</v>
      </c>
      <c r="AE469">
        <f>VLOOKUP($B469,'2001B4'!$E:$W,12,FALSE)</f>
        <v>82.786951010125321</v>
      </c>
      <c r="AF469">
        <f>VLOOKUP($B469,'2001B4'!$E:$W,13,FALSE)</f>
        <v>17.213048989874675</v>
      </c>
      <c r="AG469">
        <f>VLOOKUP($B469,'2001B4'!$E:$W,14,FALSE)</f>
        <v>45.395465267414437</v>
      </c>
      <c r="AH469">
        <f>VLOOKUP($B469,'2001B4'!$E:$W,15,FALSE)</f>
        <v>11.346860508031257</v>
      </c>
      <c r="AI469">
        <f>VLOOKUP($B469,'2001B4'!$E:$W,16,FALSE)</f>
        <v>11.093928015532983</v>
      </c>
      <c r="AJ469">
        <f>VLOOKUP($B469,'2001B4'!$E:$W,17,FALSE)</f>
        <v>10.517257979107496</v>
      </c>
      <c r="AK469">
        <f>VLOOKUP($B469,'2001B4'!$E:$W,18,FALSE)</f>
        <v>21.646488229913828</v>
      </c>
      <c r="AL469">
        <f>VLOOKUP($B469,'2001B4'!$E:$W,19,FALSE)</f>
        <v>54.604534732585563</v>
      </c>
      <c r="AN469">
        <f t="shared" si="39"/>
        <v>1.4124985586592587</v>
      </c>
      <c r="AO469">
        <f t="shared" si="40"/>
        <v>3.4413023912450811</v>
      </c>
      <c r="AP469">
        <f t="shared" si="41"/>
        <v>-1.5928699310190311</v>
      </c>
      <c r="AQ469">
        <f>O469-AF469</f>
        <v>-3.35814620311921</v>
      </c>
      <c r="AR469">
        <f>P469-AG469</f>
        <v>-5.9716997703086818</v>
      </c>
      <c r="AS469">
        <f>Q469-AH469</f>
        <v>4.9843835455104735</v>
      </c>
      <c r="AT469">
        <f>R469-AI469</f>
        <v>-1.9470949811869662</v>
      </c>
      <c r="AU469">
        <f>S469-AJ469</f>
        <v>-1.8547117692256627</v>
      </c>
      <c r="AV469">
        <f>T469-AK469</f>
        <v>4.7891229752108408</v>
      </c>
    </row>
    <row r="470" spans="1:48" x14ac:dyDescent="0.25">
      <c r="A470" t="s">
        <v>2022</v>
      </c>
      <c r="B470">
        <v>469</v>
      </c>
      <c r="C470" t="s">
        <v>528</v>
      </c>
      <c r="D470">
        <f>VLOOKUP($B470,'2011B4'!$B:$U,3,FALSE)</f>
        <v>0</v>
      </c>
      <c r="E470">
        <f>VLOOKUP($B470,'2011B4'!$B:$U,4,FALSE)</f>
        <v>3120506</v>
      </c>
      <c r="F470">
        <f>VLOOKUP($B470,'2011B4'!$B:$U,5,FALSE)</f>
        <v>1610379</v>
      </c>
      <c r="G470">
        <f>VLOOKUP($B470,'2011B4'!$B:$U,6,FALSE)</f>
        <v>1510127</v>
      </c>
      <c r="H470">
        <f>VLOOKUP($B470,'2011B4'!$B:$U,7,FALSE)</f>
        <v>1011782</v>
      </c>
      <c r="I470">
        <f>VLOOKUP($B470,'2011B4'!$B:$U,8,FALSE)</f>
        <v>779785</v>
      </c>
      <c r="J470">
        <f>VLOOKUP($B470,'2011B4'!$B:$U,9,FALSE)</f>
        <v>231997</v>
      </c>
      <c r="K470">
        <f>VLOOKUP($B470,'2011B4'!$B:$U,10,FALSE)</f>
        <v>32.423651805188001</v>
      </c>
      <c r="L470">
        <f>VLOOKUP($B470,'2011B4'!$B:$U,11,FALSE)</f>
        <v>48.422452105994921</v>
      </c>
      <c r="M470">
        <f>VLOOKUP($B470,'2011B4'!$B:$U,12,FALSE)</f>
        <v>15.362747636457067</v>
      </c>
      <c r="N470">
        <f>VLOOKUP($B470,'2011B4'!$B:$U,13,FALSE)</f>
        <v>77.07045588871911</v>
      </c>
      <c r="O470">
        <f>VLOOKUP($B470,'2011B4'!$B:$U,14,FALSE)</f>
        <v>22.92954411128089</v>
      </c>
      <c r="P470">
        <f>VLOOKUP($B470,'2011B4'!$B:$U,15,FALSE)</f>
        <v>74.7985237926747</v>
      </c>
      <c r="Q470">
        <f>VLOOKUP($B470,'2011B4'!$B:$U,16,FALSE)</f>
        <v>5.8783413818391708</v>
      </c>
      <c r="R470">
        <f>VLOOKUP($B470,'2011B4'!$B:$U,17,FALSE)</f>
        <v>5.5264869309792033</v>
      </c>
      <c r="S470">
        <f>VLOOKUP($B470,'2011B4'!$B:$U,18,FALSE)</f>
        <v>3.0154717122858483</v>
      </c>
      <c r="T470">
        <f>VLOOKUP($B470,'2011B4'!$B:$U,19,FALSE)</f>
        <v>10.781176182221072</v>
      </c>
      <c r="U470">
        <f>VLOOKUP($B470,'2011B4'!$B:$U,20,FALSE)</f>
        <v>25.201476207325292</v>
      </c>
      <c r="V470">
        <f>VLOOKUP($B470,'2001B4'!$E:$W,3,FALSE)</f>
        <v>2504244</v>
      </c>
      <c r="W470">
        <f>VLOOKUP($B470,'2001B4'!$E:$W,4,FALSE)</f>
        <v>1297404</v>
      </c>
      <c r="X470">
        <f>VLOOKUP($B470,'2001B4'!$E:$W,5,FALSE)</f>
        <v>1206840</v>
      </c>
      <c r="Y470">
        <f>VLOOKUP($B470,'2001B4'!$E:$W,6,FALSE)</f>
        <v>825135</v>
      </c>
      <c r="Z470">
        <f>VLOOKUP($B470,'2001B4'!$E:$W,7,FALSE)</f>
        <v>619626</v>
      </c>
      <c r="AA470">
        <f>VLOOKUP($B470,'2001B4'!$E:$W,8,FALSE)</f>
        <v>205509</v>
      </c>
      <c r="AB470">
        <f>VLOOKUP($B470,'2001B4'!$E:$W,9,FALSE)</f>
        <v>32.949464988235974</v>
      </c>
      <c r="AC470">
        <f>VLOOKUP($B470,'2001B4'!$E:$W,10,FALSE)</f>
        <v>47.758909329707635</v>
      </c>
      <c r="AD470">
        <f>VLOOKUP($B470,'2001B4'!$E:$W,11,FALSE)</f>
        <v>17.028686487023965</v>
      </c>
      <c r="AE470">
        <f>VLOOKUP($B470,'2001B4'!$E:$W,12,FALSE)</f>
        <v>75.093893726481127</v>
      </c>
      <c r="AF470">
        <f>VLOOKUP($B470,'2001B4'!$E:$W,13,FALSE)</f>
        <v>24.90610627351888</v>
      </c>
      <c r="AG470">
        <f>VLOOKUP($B470,'2001B4'!$E:$W,14,FALSE)</f>
        <v>73.625770328491711</v>
      </c>
      <c r="AH470">
        <f>VLOOKUP($B470,'2001B4'!$E:$W,15,FALSE)</f>
        <v>6.7254449271937311</v>
      </c>
      <c r="AI470">
        <f>VLOOKUP($B470,'2001B4'!$E:$W,16,FALSE)</f>
        <v>7.321468608167149</v>
      </c>
      <c r="AJ470">
        <f>VLOOKUP($B470,'2001B4'!$E:$W,17,FALSE)</f>
        <v>2.5784871566470939</v>
      </c>
      <c r="AK470">
        <f>VLOOKUP($B470,'2001B4'!$E:$W,18,FALSE)</f>
        <v>9.748828979500324</v>
      </c>
      <c r="AL470">
        <f>VLOOKUP($B470,'2001B4'!$E:$W,19,FALSE)</f>
        <v>26.374229671508289</v>
      </c>
      <c r="AN470">
        <f t="shared" si="39"/>
        <v>-0.52581318304797264</v>
      </c>
      <c r="AO470">
        <f t="shared" si="40"/>
        <v>0.66354277628728653</v>
      </c>
      <c r="AP470">
        <f t="shared" si="41"/>
        <v>-1.6659388505668975</v>
      </c>
      <c r="AQ470">
        <f>O470-AF470</f>
        <v>-1.9765621622379896</v>
      </c>
      <c r="AR470">
        <f>P470-AG470</f>
        <v>1.1727534641829891</v>
      </c>
      <c r="AS470">
        <f>Q470-AH470</f>
        <v>-0.84710354535456034</v>
      </c>
      <c r="AT470">
        <f>R470-AI470</f>
        <v>-1.7949816771879457</v>
      </c>
      <c r="AU470">
        <f>S470-AJ470</f>
        <v>0.43698455563875438</v>
      </c>
      <c r="AV470">
        <f>T470-AK470</f>
        <v>1.0323472027207483</v>
      </c>
    </row>
    <row r="471" spans="1:48" x14ac:dyDescent="0.25">
      <c r="A471" t="s">
        <v>2024</v>
      </c>
      <c r="B471">
        <v>470</v>
      </c>
      <c r="C471" t="s">
        <v>529</v>
      </c>
      <c r="D471">
        <f>VLOOKUP($B471,'2011B4'!$B:$U,3,FALSE)</f>
        <v>0</v>
      </c>
      <c r="E471">
        <f>VLOOKUP($B471,'2011B4'!$B:$U,4,FALSE)</f>
        <v>1343734</v>
      </c>
      <c r="F471">
        <f>VLOOKUP($B471,'2011B4'!$B:$U,5,FALSE)</f>
        <v>694397</v>
      </c>
      <c r="G471">
        <f>VLOOKUP($B471,'2011B4'!$B:$U,6,FALSE)</f>
        <v>649337</v>
      </c>
      <c r="H471">
        <f>VLOOKUP($B471,'2011B4'!$B:$U,7,FALSE)</f>
        <v>445295</v>
      </c>
      <c r="I471">
        <f>VLOOKUP($B471,'2011B4'!$B:$U,8,FALSE)</f>
        <v>353119</v>
      </c>
      <c r="J471">
        <f>VLOOKUP($B471,'2011B4'!$B:$U,9,FALSE)</f>
        <v>92176</v>
      </c>
      <c r="K471">
        <f>VLOOKUP($B471,'2011B4'!$B:$U,10,FALSE)</f>
        <v>33.13862713900221</v>
      </c>
      <c r="L471">
        <f>VLOOKUP($B471,'2011B4'!$B:$U,11,FALSE)</f>
        <v>50.852610250332297</v>
      </c>
      <c r="M471">
        <f>VLOOKUP($B471,'2011B4'!$B:$U,12,FALSE)</f>
        <v>14.195402387358182</v>
      </c>
      <c r="N471">
        <f>VLOOKUP($B471,'2011B4'!$B:$U,13,FALSE)</f>
        <v>79.300014597064873</v>
      </c>
      <c r="O471">
        <f>VLOOKUP($B471,'2011B4'!$B:$U,14,FALSE)</f>
        <v>20.699985402935134</v>
      </c>
      <c r="P471">
        <f>VLOOKUP($B471,'2011B4'!$B:$U,15,FALSE)</f>
        <v>69.335384408089027</v>
      </c>
      <c r="Q471">
        <f>VLOOKUP($B471,'2011B4'!$B:$U,16,FALSE)</f>
        <v>5.3564490955434039</v>
      </c>
      <c r="R471">
        <f>VLOOKUP($B471,'2011B4'!$B:$U,17,FALSE)</f>
        <v>6.7478862327221281</v>
      </c>
      <c r="S471">
        <f>VLOOKUP($B471,'2011B4'!$B:$U,18,FALSE)</f>
        <v>3.721128689969571</v>
      </c>
      <c r="T471">
        <f>VLOOKUP($B471,'2011B4'!$B:$U,19,FALSE)</f>
        <v>14.839151573675881</v>
      </c>
      <c r="U471">
        <f>VLOOKUP($B471,'2011B4'!$B:$U,20,FALSE)</f>
        <v>30.664615591910984</v>
      </c>
      <c r="V471">
        <f>VLOOKUP($B471,'2001B4'!$E:$W,3,FALSE)</f>
        <v>1182709</v>
      </c>
      <c r="W471">
        <f>VLOOKUP($B471,'2001B4'!$E:$W,4,FALSE)</f>
        <v>612100</v>
      </c>
      <c r="X471">
        <f>VLOOKUP($B471,'2001B4'!$E:$W,5,FALSE)</f>
        <v>570609</v>
      </c>
      <c r="Y471">
        <f>VLOOKUP($B471,'2001B4'!$E:$W,6,FALSE)</f>
        <v>390397</v>
      </c>
      <c r="Z471">
        <f>VLOOKUP($B471,'2001B4'!$E:$W,7,FALSE)</f>
        <v>295337</v>
      </c>
      <c r="AA471">
        <f>VLOOKUP($B471,'2001B4'!$E:$W,8,FALSE)</f>
        <v>95060</v>
      </c>
      <c r="AB471">
        <f>VLOOKUP($B471,'2001B4'!$E:$W,9,FALSE)</f>
        <v>33.00871135672427</v>
      </c>
      <c r="AC471">
        <f>VLOOKUP($B471,'2001B4'!$E:$W,10,FALSE)</f>
        <v>48.249795785002455</v>
      </c>
      <c r="AD471">
        <f>VLOOKUP($B471,'2001B4'!$E:$W,11,FALSE)</f>
        <v>16.659393735465091</v>
      </c>
      <c r="AE471">
        <f>VLOOKUP($B471,'2001B4'!$E:$W,12,FALSE)</f>
        <v>75.650427641605859</v>
      </c>
      <c r="AF471">
        <f>VLOOKUP($B471,'2001B4'!$E:$W,13,FALSE)</f>
        <v>24.349572358394148</v>
      </c>
      <c r="AG471">
        <f>VLOOKUP($B471,'2001B4'!$E:$W,14,FALSE)</f>
        <v>67.404462636751816</v>
      </c>
      <c r="AH471">
        <f>VLOOKUP($B471,'2001B4'!$E:$W,15,FALSE)</f>
        <v>7.4229566313265725</v>
      </c>
      <c r="AI471">
        <f>VLOOKUP($B471,'2001B4'!$E:$W,16,FALSE)</f>
        <v>9.3904410126102391</v>
      </c>
      <c r="AJ471">
        <f>VLOOKUP($B471,'2001B4'!$E:$W,17,FALSE)</f>
        <v>2.9790187936895007</v>
      </c>
      <c r="AK471">
        <f>VLOOKUP($B471,'2001B4'!$E:$W,18,FALSE)</f>
        <v>12.803120925621865</v>
      </c>
      <c r="AL471">
        <f>VLOOKUP($B471,'2001B4'!$E:$W,19,FALSE)</f>
        <v>32.595537363248184</v>
      </c>
      <c r="AN471">
        <f t="shared" si="39"/>
        <v>0.12991578227794065</v>
      </c>
      <c r="AO471">
        <f t="shared" si="40"/>
        <v>2.6028144653298426</v>
      </c>
      <c r="AP471">
        <f t="shared" si="41"/>
        <v>-2.4639913481069087</v>
      </c>
      <c r="AQ471">
        <f>O471-AF471</f>
        <v>-3.6495869554590143</v>
      </c>
      <c r="AR471">
        <f>P471-AG471</f>
        <v>1.9309217713372107</v>
      </c>
      <c r="AS471">
        <f>Q471-AH471</f>
        <v>-2.0665075357831686</v>
      </c>
      <c r="AT471">
        <f>R471-AI471</f>
        <v>-2.642554779888111</v>
      </c>
      <c r="AU471">
        <f>S471-AJ471</f>
        <v>0.74210989628007029</v>
      </c>
      <c r="AV471">
        <f>T471-AK471</f>
        <v>2.036030648054016</v>
      </c>
    </row>
    <row r="472" spans="1:48" x14ac:dyDescent="0.25">
      <c r="A472" t="s">
        <v>2026</v>
      </c>
      <c r="B472">
        <v>471</v>
      </c>
      <c r="C472" t="s">
        <v>530</v>
      </c>
      <c r="D472">
        <f>VLOOKUP($B472,'2011B4'!$B:$U,3,FALSE)</f>
        <v>0</v>
      </c>
      <c r="E472">
        <f>VLOOKUP($B472,'2011B4'!$B:$U,4,FALSE)</f>
        <v>2035064</v>
      </c>
      <c r="F472">
        <f>VLOOKUP($B472,'2011B4'!$B:$U,5,FALSE)</f>
        <v>1056520</v>
      </c>
      <c r="G472">
        <f>VLOOKUP($B472,'2011B4'!$B:$U,6,FALSE)</f>
        <v>978544</v>
      </c>
      <c r="H472">
        <f>VLOOKUP($B472,'2011B4'!$B:$U,7,FALSE)</f>
        <v>698477</v>
      </c>
      <c r="I472">
        <f>VLOOKUP($B472,'2011B4'!$B:$U,8,FALSE)</f>
        <v>551723</v>
      </c>
      <c r="J472">
        <f>VLOOKUP($B472,'2011B4'!$B:$U,9,FALSE)</f>
        <v>146754</v>
      </c>
      <c r="K472">
        <f>VLOOKUP($B472,'2011B4'!$B:$U,10,FALSE)</f>
        <v>34.322114685336679</v>
      </c>
      <c r="L472">
        <f>VLOOKUP($B472,'2011B4'!$B:$U,11,FALSE)</f>
        <v>52.220781433385078</v>
      </c>
      <c r="M472">
        <f>VLOOKUP($B472,'2011B4'!$B:$U,12,FALSE)</f>
        <v>14.997179482986969</v>
      </c>
      <c r="N472">
        <f>VLOOKUP($B472,'2011B4'!$B:$U,13,FALSE)</f>
        <v>78.989429859537253</v>
      </c>
      <c r="O472">
        <f>VLOOKUP($B472,'2011B4'!$B:$U,14,FALSE)</f>
        <v>21.01057014046275</v>
      </c>
      <c r="P472">
        <f>VLOOKUP($B472,'2011B4'!$B:$U,15,FALSE)</f>
        <v>61.207026144024788</v>
      </c>
      <c r="Q472">
        <f>VLOOKUP($B472,'2011B4'!$B:$U,16,FALSE)</f>
        <v>9.174532590192662</v>
      </c>
      <c r="R472">
        <f>VLOOKUP($B472,'2011B4'!$B:$U,17,FALSE)</f>
        <v>7.6578040508134126</v>
      </c>
      <c r="S472">
        <f>VLOOKUP($B472,'2011B4'!$B:$U,18,FALSE)</f>
        <v>3.982092466895832</v>
      </c>
      <c r="T472">
        <f>VLOOKUP($B472,'2011B4'!$B:$U,19,FALSE)</f>
        <v>17.978544748073308</v>
      </c>
      <c r="U472">
        <f>VLOOKUP($B472,'2011B4'!$B:$U,20,FALSE)</f>
        <v>38.792973855975212</v>
      </c>
      <c r="V472">
        <f>VLOOKUP($B472,'2001B4'!$E:$W,3,FALSE)</f>
        <v>1837892</v>
      </c>
      <c r="W472">
        <f>VLOOKUP($B472,'2001B4'!$E:$W,4,FALSE)</f>
        <v>953842</v>
      </c>
      <c r="X472">
        <f>VLOOKUP($B472,'2001B4'!$E:$W,5,FALSE)</f>
        <v>884050</v>
      </c>
      <c r="Y472">
        <f>VLOOKUP($B472,'2001B4'!$E:$W,6,FALSE)</f>
        <v>674306</v>
      </c>
      <c r="Z472">
        <f>VLOOKUP($B472,'2001B4'!$E:$W,7,FALSE)</f>
        <v>476671</v>
      </c>
      <c r="AA472">
        <f>VLOOKUP($B472,'2001B4'!$E:$W,8,FALSE)</f>
        <v>197635</v>
      </c>
      <c r="AB472">
        <f>VLOOKUP($B472,'2001B4'!$E:$W,9,FALSE)</f>
        <v>36.689098162460034</v>
      </c>
      <c r="AC472">
        <f>VLOOKUP($B472,'2001B4'!$E:$W,10,FALSE)</f>
        <v>49.97379020844123</v>
      </c>
      <c r="AD472">
        <f>VLOOKUP($B472,'2001B4'!$E:$W,11,FALSE)</f>
        <v>22.355635993439286</v>
      </c>
      <c r="AE472">
        <f>VLOOKUP($B472,'2001B4'!$E:$W,12,FALSE)</f>
        <v>70.690606341927847</v>
      </c>
      <c r="AF472">
        <f>VLOOKUP($B472,'2001B4'!$E:$W,13,FALSE)</f>
        <v>29.309393658072153</v>
      </c>
      <c r="AG472">
        <f>VLOOKUP($B472,'2001B4'!$E:$W,14,FALSE)</f>
        <v>59.989085074135474</v>
      </c>
      <c r="AH472">
        <f>VLOOKUP($B472,'2001B4'!$E:$W,15,FALSE)</f>
        <v>11.034604467407972</v>
      </c>
      <c r="AI472">
        <f>VLOOKUP($B472,'2001B4'!$E:$W,16,FALSE)</f>
        <v>11.230806191847618</v>
      </c>
      <c r="AJ472">
        <f>VLOOKUP($B472,'2001B4'!$E:$W,17,FALSE)</f>
        <v>3.5270337205956936</v>
      </c>
      <c r="AK472">
        <f>VLOOKUP($B472,'2001B4'!$E:$W,18,FALSE)</f>
        <v>14.218470546013233</v>
      </c>
      <c r="AL472">
        <f>VLOOKUP($B472,'2001B4'!$E:$W,19,FALSE)</f>
        <v>40.010914925864526</v>
      </c>
      <c r="AN472">
        <f t="shared" si="39"/>
        <v>-2.3669834771233553</v>
      </c>
      <c r="AO472">
        <f t="shared" si="40"/>
        <v>2.246991224943848</v>
      </c>
      <c r="AP472">
        <f t="shared" si="41"/>
        <v>-7.3584565104523172</v>
      </c>
      <c r="AQ472">
        <f>O472-AF472</f>
        <v>-8.298823517609403</v>
      </c>
      <c r="AR472">
        <f>P472-AG472</f>
        <v>1.2179410698893136</v>
      </c>
      <c r="AS472">
        <f>Q472-AH472</f>
        <v>-1.8600718772153098</v>
      </c>
      <c r="AT472">
        <f>R472-AI472</f>
        <v>-3.5730021410342054</v>
      </c>
      <c r="AU472">
        <f>S472-AJ472</f>
        <v>0.45505874630013832</v>
      </c>
      <c r="AV472">
        <f>T472-AK472</f>
        <v>3.7600742020600748</v>
      </c>
    </row>
    <row r="473" spans="1:48" x14ac:dyDescent="0.25">
      <c r="A473" t="s">
        <v>2028</v>
      </c>
      <c r="B473">
        <v>472</v>
      </c>
      <c r="C473" t="s">
        <v>531</v>
      </c>
      <c r="D473">
        <f>VLOOKUP($B473,'2011B4'!$B:$U,3,FALSE)</f>
        <v>0</v>
      </c>
      <c r="E473">
        <f>VLOOKUP($B473,'2011B4'!$B:$U,4,FALSE)</f>
        <v>2428589</v>
      </c>
      <c r="F473">
        <f>VLOOKUP($B473,'2011B4'!$B:$U,5,FALSE)</f>
        <v>1244231</v>
      </c>
      <c r="G473">
        <f>VLOOKUP($B473,'2011B4'!$B:$U,6,FALSE)</f>
        <v>1184358</v>
      </c>
      <c r="H473">
        <f>VLOOKUP($B473,'2011B4'!$B:$U,7,FALSE)</f>
        <v>794411</v>
      </c>
      <c r="I473">
        <f>VLOOKUP($B473,'2011B4'!$B:$U,8,FALSE)</f>
        <v>598053</v>
      </c>
      <c r="J473">
        <f>VLOOKUP($B473,'2011B4'!$B:$U,9,FALSE)</f>
        <v>196358</v>
      </c>
      <c r="K473">
        <f>VLOOKUP($B473,'2011B4'!$B:$U,10,FALSE)</f>
        <v>32.710804504179173</v>
      </c>
      <c r="L473">
        <f>VLOOKUP($B473,'2011B4'!$B:$U,11,FALSE)</f>
        <v>48.066074547250473</v>
      </c>
      <c r="M473">
        <f>VLOOKUP($B473,'2011B4'!$B:$U,12,FALSE)</f>
        <v>16.579277549524722</v>
      </c>
      <c r="N473">
        <f>VLOOKUP($B473,'2011B4'!$B:$U,13,FALSE)</f>
        <v>75.282567839569197</v>
      </c>
      <c r="O473">
        <f>VLOOKUP($B473,'2011B4'!$B:$U,14,FALSE)</f>
        <v>24.71743216043081</v>
      </c>
      <c r="P473">
        <f>VLOOKUP($B473,'2011B4'!$B:$U,15,FALSE)</f>
        <v>72.70380193627733</v>
      </c>
      <c r="Q473">
        <f>VLOOKUP($B473,'2011B4'!$B:$U,16,FALSE)</f>
        <v>4.1718959077857685</v>
      </c>
      <c r="R473">
        <f>VLOOKUP($B473,'2011B4'!$B:$U,17,FALSE)</f>
        <v>5.2881946498726737</v>
      </c>
      <c r="S473">
        <f>VLOOKUP($B473,'2011B4'!$B:$U,18,FALSE)</f>
        <v>3.0452750528378885</v>
      </c>
      <c r="T473">
        <f>VLOOKUP($B473,'2011B4'!$B:$U,19,FALSE)</f>
        <v>14.790832453226354</v>
      </c>
      <c r="U473">
        <f>VLOOKUP($B473,'2011B4'!$B:$U,20,FALSE)</f>
        <v>27.296198063722684</v>
      </c>
      <c r="V473">
        <f>VLOOKUP($B473,'2001B4'!$E:$W,3,FALSE)</f>
        <v>2082531</v>
      </c>
      <c r="W473">
        <f>VLOOKUP($B473,'2001B4'!$E:$W,4,FALSE)</f>
        <v>1069554</v>
      </c>
      <c r="X473">
        <f>VLOOKUP($B473,'2001B4'!$E:$W,5,FALSE)</f>
        <v>1012977</v>
      </c>
      <c r="Y473">
        <f>VLOOKUP($B473,'2001B4'!$E:$W,6,FALSE)</f>
        <v>660364</v>
      </c>
      <c r="Z473">
        <f>VLOOKUP($B473,'2001B4'!$E:$W,7,FALSE)</f>
        <v>497253</v>
      </c>
      <c r="AA473">
        <f>VLOOKUP($B473,'2001B4'!$E:$W,8,FALSE)</f>
        <v>163111</v>
      </c>
      <c r="AB473">
        <f>VLOOKUP($B473,'2001B4'!$E:$W,9,FALSE)</f>
        <v>31.709684033514989</v>
      </c>
      <c r="AC473">
        <f>VLOOKUP($B473,'2001B4'!$E:$W,10,FALSE)</f>
        <v>46.491621741398752</v>
      </c>
      <c r="AD473">
        <f>VLOOKUP($B473,'2001B4'!$E:$W,11,FALSE)</f>
        <v>16.102142496818782</v>
      </c>
      <c r="AE473">
        <f>VLOOKUP($B473,'2001B4'!$E:$W,12,FALSE)</f>
        <v>75.299834636654936</v>
      </c>
      <c r="AF473">
        <f>VLOOKUP($B473,'2001B4'!$E:$W,13,FALSE)</f>
        <v>24.700165363345064</v>
      </c>
      <c r="AG473">
        <f>VLOOKUP($B473,'2001B4'!$E:$W,14,FALSE)</f>
        <v>69.206679952268743</v>
      </c>
      <c r="AH473">
        <f>VLOOKUP($B473,'2001B4'!$E:$W,15,FALSE)</f>
        <v>5.6023647564070718</v>
      </c>
      <c r="AI473">
        <f>VLOOKUP($B473,'2001B4'!$E:$W,16,FALSE)</f>
        <v>7.8412814750652675</v>
      </c>
      <c r="AJ473">
        <f>VLOOKUP($B473,'2001B4'!$E:$W,17,FALSE)</f>
        <v>3.0690649399422139</v>
      </c>
      <c r="AK473">
        <f>VLOOKUP($B473,'2001B4'!$E:$W,18,FALSE)</f>
        <v>14.280608876316698</v>
      </c>
      <c r="AL473">
        <f>VLOOKUP($B473,'2001B4'!$E:$W,19,FALSE)</f>
        <v>30.793320047731257</v>
      </c>
      <c r="AN473">
        <f t="shared" si="39"/>
        <v>1.0011204706641834</v>
      </c>
      <c r="AO473">
        <f t="shared" si="40"/>
        <v>1.5744528058517204</v>
      </c>
      <c r="AP473">
        <f t="shared" si="41"/>
        <v>0.4771350527059397</v>
      </c>
      <c r="AQ473">
        <f>O473-AF473</f>
        <v>1.7266797085746077E-2</v>
      </c>
      <c r="AR473">
        <f>P473-AG473</f>
        <v>3.4971219840085865</v>
      </c>
      <c r="AS473">
        <f>Q473-AH473</f>
        <v>-1.4304688486213033</v>
      </c>
      <c r="AT473">
        <f>R473-AI473</f>
        <v>-2.5530868251925938</v>
      </c>
      <c r="AU473">
        <f>S473-AJ473</f>
        <v>-2.3789887104325391E-2</v>
      </c>
      <c r="AV473">
        <f>T473-AK473</f>
        <v>0.51022357690965592</v>
      </c>
    </row>
    <row r="474" spans="1:48" x14ac:dyDescent="0.25">
      <c r="A474" t="s">
        <v>2030</v>
      </c>
      <c r="B474">
        <v>473</v>
      </c>
      <c r="C474" t="s">
        <v>532</v>
      </c>
      <c r="D474">
        <f>VLOOKUP($B474,'2011B4'!$B:$U,3,FALSE)</f>
        <v>0</v>
      </c>
      <c r="E474">
        <f>VLOOKUP($B474,'2011B4'!$B:$U,4,FALSE)</f>
        <v>1391753</v>
      </c>
      <c r="F474">
        <f>VLOOKUP($B474,'2011B4'!$B:$U,5,FALSE)</f>
        <v>723864</v>
      </c>
      <c r="G474">
        <f>VLOOKUP($B474,'2011B4'!$B:$U,6,FALSE)</f>
        <v>667889</v>
      </c>
      <c r="H474">
        <f>VLOOKUP($B474,'2011B4'!$B:$U,7,FALSE)</f>
        <v>451665</v>
      </c>
      <c r="I474">
        <f>VLOOKUP($B474,'2011B4'!$B:$U,8,FALSE)</f>
        <v>372325</v>
      </c>
      <c r="J474">
        <f>VLOOKUP($B474,'2011B4'!$B:$U,9,FALSE)</f>
        <v>79340</v>
      </c>
      <c r="K474">
        <f>VLOOKUP($B474,'2011B4'!$B:$U,10,FALSE)</f>
        <v>32.452956810583487</v>
      </c>
      <c r="L474">
        <f>VLOOKUP($B474,'2011B4'!$B:$U,11,FALSE)</f>
        <v>51.435766939646122</v>
      </c>
      <c r="M474">
        <f>VLOOKUP($B474,'2011B4'!$B:$U,12,FALSE)</f>
        <v>11.879219451136342</v>
      </c>
      <c r="N474">
        <f>VLOOKUP($B474,'2011B4'!$B:$U,13,FALSE)</f>
        <v>82.43388351986539</v>
      </c>
      <c r="O474">
        <f>VLOOKUP($B474,'2011B4'!$B:$U,14,FALSE)</f>
        <v>17.566116480134614</v>
      </c>
      <c r="P474">
        <f>VLOOKUP($B474,'2011B4'!$B:$U,15,FALSE)</f>
        <v>49.395680426865042</v>
      </c>
      <c r="Q474">
        <f>VLOOKUP($B474,'2011B4'!$B:$U,16,FALSE)</f>
        <v>11.684102155358506</v>
      </c>
      <c r="R474">
        <f>VLOOKUP($B474,'2011B4'!$B:$U,17,FALSE)</f>
        <v>7.2108753168830875</v>
      </c>
      <c r="S474">
        <f>VLOOKUP($B474,'2011B4'!$B:$U,18,FALSE)</f>
        <v>5.0278414311491924</v>
      </c>
      <c r="T474">
        <f>VLOOKUP($B474,'2011B4'!$B:$U,19,FALSE)</f>
        <v>26.681500669744171</v>
      </c>
      <c r="U474">
        <f>VLOOKUP($B474,'2011B4'!$B:$U,20,FALSE)</f>
        <v>50.604319573134958</v>
      </c>
      <c r="V474">
        <f>VLOOKUP($B474,'2001B4'!$E:$W,3,FALSE)</f>
        <v>1334455</v>
      </c>
      <c r="W474">
        <f>VLOOKUP($B474,'2001B4'!$E:$W,4,FALSE)</f>
        <v>697999</v>
      </c>
      <c r="X474">
        <f>VLOOKUP($B474,'2001B4'!$E:$W,5,FALSE)</f>
        <v>636456</v>
      </c>
      <c r="Y474">
        <f>VLOOKUP($B474,'2001B4'!$E:$W,6,FALSE)</f>
        <v>463692</v>
      </c>
      <c r="Z474">
        <f>VLOOKUP($B474,'2001B4'!$E:$W,7,FALSE)</f>
        <v>344696</v>
      </c>
      <c r="AA474">
        <f>VLOOKUP($B474,'2001B4'!$E:$W,8,FALSE)</f>
        <v>118996</v>
      </c>
      <c r="AB474">
        <f>VLOOKUP($B474,'2001B4'!$E:$W,9,FALSE)</f>
        <v>34.747668523854308</v>
      </c>
      <c r="AC474">
        <f>VLOOKUP($B474,'2001B4'!$E:$W,10,FALSE)</f>
        <v>49.383451838756216</v>
      </c>
      <c r="AD474">
        <f>VLOOKUP($B474,'2001B4'!$E:$W,11,FALSE)</f>
        <v>18.696657742247698</v>
      </c>
      <c r="AE474">
        <f>VLOOKUP($B474,'2001B4'!$E:$W,12,FALSE)</f>
        <v>74.337275605358727</v>
      </c>
      <c r="AF474">
        <f>VLOOKUP($B474,'2001B4'!$E:$W,13,FALSE)</f>
        <v>25.662724394641273</v>
      </c>
      <c r="AG474">
        <f>VLOOKUP($B474,'2001B4'!$E:$W,14,FALSE)</f>
        <v>51.325233128887284</v>
      </c>
      <c r="AH474">
        <f>VLOOKUP($B474,'2001B4'!$E:$W,15,FALSE)</f>
        <v>11.914805517455553</v>
      </c>
      <c r="AI474">
        <f>VLOOKUP($B474,'2001B4'!$E:$W,16,FALSE)</f>
        <v>10.918238830948129</v>
      </c>
      <c r="AJ474">
        <f>VLOOKUP($B474,'2001B4'!$E:$W,17,FALSE)</f>
        <v>4.3763964010593241</v>
      </c>
      <c r="AK474">
        <f>VLOOKUP($B474,'2001B4'!$E:$W,18,FALSE)</f>
        <v>21.465326121649714</v>
      </c>
      <c r="AL474">
        <f>VLOOKUP($B474,'2001B4'!$E:$W,19,FALSE)</f>
        <v>48.674766871112716</v>
      </c>
      <c r="AN474">
        <f t="shared" si="39"/>
        <v>-2.2947117132708215</v>
      </c>
      <c r="AO474">
        <f t="shared" si="40"/>
        <v>2.0523151008899063</v>
      </c>
      <c r="AP474">
        <f t="shared" si="41"/>
        <v>-6.8174382911113565</v>
      </c>
      <c r="AQ474">
        <f>O474-AF474</f>
        <v>-8.0966079145066594</v>
      </c>
      <c r="AR474">
        <f>P474-AG474</f>
        <v>-1.9295527020222423</v>
      </c>
      <c r="AS474">
        <f>Q474-AH474</f>
        <v>-0.23070336209704756</v>
      </c>
      <c r="AT474">
        <f>R474-AI474</f>
        <v>-3.7073635140650412</v>
      </c>
      <c r="AU474">
        <f>S474-AJ474</f>
        <v>0.6514450300898682</v>
      </c>
      <c r="AV474">
        <f>T474-AK474</f>
        <v>5.2161745480944575</v>
      </c>
    </row>
    <row r="475" spans="1:48" x14ac:dyDescent="0.25">
      <c r="A475" t="s">
        <v>2032</v>
      </c>
      <c r="B475">
        <v>474</v>
      </c>
      <c r="C475" t="s">
        <v>533</v>
      </c>
      <c r="D475">
        <f>VLOOKUP($B475,'2011B4'!$B:$U,3,FALSE)</f>
        <v>0</v>
      </c>
      <c r="E475">
        <f>VLOOKUP($B475,'2011B4'!$B:$U,4,FALSE)</f>
        <v>7214225</v>
      </c>
      <c r="F475">
        <f>VLOOKUP($B475,'2011B4'!$B:$U,5,FALSE)</f>
        <v>3788051</v>
      </c>
      <c r="G475">
        <f>VLOOKUP($B475,'2011B4'!$B:$U,6,FALSE)</f>
        <v>3426174</v>
      </c>
      <c r="H475">
        <f>VLOOKUP($B475,'2011B4'!$B:$U,7,FALSE)</f>
        <v>2332385</v>
      </c>
      <c r="I475">
        <f>VLOOKUP($B475,'2011B4'!$B:$U,8,FALSE)</f>
        <v>2005563</v>
      </c>
      <c r="J475">
        <f>VLOOKUP($B475,'2011B4'!$B:$U,9,FALSE)</f>
        <v>326822</v>
      </c>
      <c r="K475">
        <f>VLOOKUP($B475,'2011B4'!$B:$U,10,FALSE)</f>
        <v>32.330361196109074</v>
      </c>
      <c r="L475">
        <f>VLOOKUP($B475,'2011B4'!$B:$U,11,FALSE)</f>
        <v>52.944456133246355</v>
      </c>
      <c r="M475">
        <f>VLOOKUP($B475,'2011B4'!$B:$U,12,FALSE)</f>
        <v>9.5389784640243018</v>
      </c>
      <c r="N475">
        <f>VLOOKUP($B475,'2011B4'!$B:$U,13,FALSE)</f>
        <v>85.987647836870835</v>
      </c>
      <c r="O475">
        <f>VLOOKUP($B475,'2011B4'!$B:$U,14,FALSE)</f>
        <v>14.012352163129158</v>
      </c>
      <c r="P475">
        <f>VLOOKUP($B475,'2011B4'!$B:$U,15,FALSE)</f>
        <v>15.299060832581242</v>
      </c>
      <c r="Q475">
        <f>VLOOKUP($B475,'2011B4'!$B:$U,16,FALSE)</f>
        <v>25.660815002668944</v>
      </c>
      <c r="R475">
        <f>VLOOKUP($B475,'2011B4'!$B:$U,17,FALSE)</f>
        <v>16.302025608979651</v>
      </c>
      <c r="S475">
        <f>VLOOKUP($B475,'2011B4'!$B:$U,18,FALSE)</f>
        <v>8.0915886528167515</v>
      </c>
      <c r="T475">
        <f>VLOOKUP($B475,'2011B4'!$B:$U,19,FALSE)</f>
        <v>34.646509902953412</v>
      </c>
      <c r="U475">
        <f>VLOOKUP($B475,'2011B4'!$B:$U,20,FALSE)</f>
        <v>84.700939167418767</v>
      </c>
      <c r="V475">
        <f>VLOOKUP($B475,'2001B4'!$E:$W,3,FALSE)</f>
        <v>5816519</v>
      </c>
      <c r="W475">
        <f>VLOOKUP($B475,'2001B4'!$E:$W,4,FALSE)</f>
        <v>3074556</v>
      </c>
      <c r="X475">
        <f>VLOOKUP($B475,'2001B4'!$E:$W,5,FALSE)</f>
        <v>2741963</v>
      </c>
      <c r="Y475">
        <f>VLOOKUP($B475,'2001B4'!$E:$W,6,FALSE)</f>
        <v>1799380</v>
      </c>
      <c r="Z475">
        <f>VLOOKUP($B475,'2001B4'!$E:$W,7,FALSE)</f>
        <v>1565581</v>
      </c>
      <c r="AA475">
        <f>VLOOKUP($B475,'2001B4'!$E:$W,8,FALSE)</f>
        <v>233799</v>
      </c>
      <c r="AB475">
        <f>VLOOKUP($B475,'2001B4'!$E:$W,9,FALSE)</f>
        <v>30.935685072119597</v>
      </c>
      <c r="AC475">
        <f>VLOOKUP($B475,'2001B4'!$E:$W,10,FALSE)</f>
        <v>50.920555683487315</v>
      </c>
      <c r="AD475">
        <f>VLOOKUP($B475,'2001B4'!$E:$W,11,FALSE)</f>
        <v>8.5267014908662144</v>
      </c>
      <c r="AE475">
        <f>VLOOKUP($B475,'2001B4'!$E:$W,12,FALSE)</f>
        <v>87.006691193633372</v>
      </c>
      <c r="AF475">
        <f>VLOOKUP($B475,'2001B4'!$E:$W,13,FALSE)</f>
        <v>12.993308806366638</v>
      </c>
      <c r="AG475">
        <f>VLOOKUP($B475,'2001B4'!$E:$W,14,FALSE)</f>
        <v>16.17857261945781</v>
      </c>
      <c r="AH475">
        <f>VLOOKUP($B475,'2001B4'!$E:$W,15,FALSE)</f>
        <v>27.758672431615331</v>
      </c>
      <c r="AI475">
        <f>VLOOKUP($B475,'2001B4'!$E:$W,16,FALSE)</f>
        <v>19.53984150096144</v>
      </c>
      <c r="AJ475">
        <f>VLOOKUP($B475,'2001B4'!$E:$W,17,FALSE)</f>
        <v>7.1599662105836455</v>
      </c>
      <c r="AK475">
        <f>VLOOKUP($B475,'2001B4'!$E:$W,18,FALSE)</f>
        <v>29.362947237381764</v>
      </c>
      <c r="AL475">
        <f>VLOOKUP($B475,'2001B4'!$E:$W,19,FALSE)</f>
        <v>83.82142738054219</v>
      </c>
      <c r="AN475">
        <f t="shared" si="39"/>
        <v>1.3946761239894769</v>
      </c>
      <c r="AO475">
        <f t="shared" si="40"/>
        <v>2.02390044975904</v>
      </c>
      <c r="AP475">
        <f t="shared" si="41"/>
        <v>1.0122769731580874</v>
      </c>
      <c r="AQ475">
        <f>O475-AF475</f>
        <v>1.0190433567625199</v>
      </c>
      <c r="AR475">
        <f>P475-AG475</f>
        <v>-0.87951178687656828</v>
      </c>
      <c r="AS475">
        <f>Q475-AH475</f>
        <v>-2.0978574289463872</v>
      </c>
      <c r="AT475">
        <f>R475-AI475</f>
        <v>-3.2378158919817892</v>
      </c>
      <c r="AU475">
        <f>S475-AJ475</f>
        <v>0.93162244223310609</v>
      </c>
      <c r="AV475">
        <f>T475-AK475</f>
        <v>5.2835626655716474</v>
      </c>
    </row>
    <row r="476" spans="1:48" x14ac:dyDescent="0.25">
      <c r="A476" t="s">
        <v>2034</v>
      </c>
      <c r="B476">
        <v>475</v>
      </c>
      <c r="C476" t="s">
        <v>534</v>
      </c>
      <c r="D476">
        <f>VLOOKUP($B476,'2011B4'!$B:$U,3,FALSE)</f>
        <v>0</v>
      </c>
      <c r="E476">
        <f>VLOOKUP($B476,'2011B4'!$B:$U,4,FALSE)</f>
        <v>1756268</v>
      </c>
      <c r="F476">
        <f>VLOOKUP($B476,'2011B4'!$B:$U,5,FALSE)</f>
        <v>909917</v>
      </c>
      <c r="G476">
        <f>VLOOKUP($B476,'2011B4'!$B:$U,6,FALSE)</f>
        <v>846351</v>
      </c>
      <c r="H476">
        <f>VLOOKUP($B476,'2011B4'!$B:$U,7,FALSE)</f>
        <v>586924</v>
      </c>
      <c r="I476">
        <f>VLOOKUP($B476,'2011B4'!$B:$U,8,FALSE)</f>
        <v>470716</v>
      </c>
      <c r="J476">
        <f>VLOOKUP($B476,'2011B4'!$B:$U,9,FALSE)</f>
        <v>116208</v>
      </c>
      <c r="K476">
        <f>VLOOKUP($B476,'2011B4'!$B:$U,10,FALSE)</f>
        <v>33.418817629200099</v>
      </c>
      <c r="L476">
        <f>VLOOKUP($B476,'2011B4'!$B:$U,11,FALSE)</f>
        <v>51.731751357541398</v>
      </c>
      <c r="M476">
        <f>VLOOKUP($B476,'2011B4'!$B:$U,12,FALSE)</f>
        <v>13.730473526940951</v>
      </c>
      <c r="N476">
        <f>VLOOKUP($B476,'2011B4'!$B:$U,13,FALSE)</f>
        <v>80.20050296120111</v>
      </c>
      <c r="O476">
        <f>VLOOKUP($B476,'2011B4'!$B:$U,14,FALSE)</f>
        <v>19.79949703879889</v>
      </c>
      <c r="P476">
        <f>VLOOKUP($B476,'2011B4'!$B:$U,15,FALSE)</f>
        <v>63.461027322106446</v>
      </c>
      <c r="Q476">
        <f>VLOOKUP($B476,'2011B4'!$B:$U,16,FALSE)</f>
        <v>10.77584150588492</v>
      </c>
      <c r="R476">
        <f>VLOOKUP($B476,'2011B4'!$B:$U,17,FALSE)</f>
        <v>6.2171592914925951</v>
      </c>
      <c r="S476">
        <f>VLOOKUP($B476,'2011B4'!$B:$U,18,FALSE)</f>
        <v>5.350948334026211</v>
      </c>
      <c r="T476">
        <f>VLOOKUP($B476,'2011B4'!$B:$U,19,FALSE)</f>
        <v>14.195023546489834</v>
      </c>
      <c r="U476">
        <f>VLOOKUP($B476,'2011B4'!$B:$U,20,FALSE)</f>
        <v>36.538972677893561</v>
      </c>
      <c r="V476">
        <f>VLOOKUP($B476,'2001B4'!$E:$W,3,FALSE)</f>
        <v>1515148</v>
      </c>
      <c r="W476">
        <f>VLOOKUP($B476,'2001B4'!$E:$W,4,FALSE)</f>
        <v>787650</v>
      </c>
      <c r="X476">
        <f>VLOOKUP($B476,'2001B4'!$E:$W,5,FALSE)</f>
        <v>727498</v>
      </c>
      <c r="Y476">
        <f>VLOOKUP($B476,'2001B4'!$E:$W,6,FALSE)</f>
        <v>515577</v>
      </c>
      <c r="Z476">
        <f>VLOOKUP($B476,'2001B4'!$E:$W,7,FALSE)</f>
        <v>400524</v>
      </c>
      <c r="AA476">
        <f>VLOOKUP($B476,'2001B4'!$E:$W,8,FALSE)</f>
        <v>115053</v>
      </c>
      <c r="AB476">
        <f>VLOOKUP($B476,'2001B4'!$E:$W,9,FALSE)</f>
        <v>34.02816094533339</v>
      </c>
      <c r="AC476">
        <f>VLOOKUP($B476,'2001B4'!$E:$W,10,FALSE)</f>
        <v>50.850504665777954</v>
      </c>
      <c r="AD476">
        <f>VLOOKUP($B476,'2001B4'!$E:$W,11,FALSE)</f>
        <v>15.814888838182373</v>
      </c>
      <c r="AE476">
        <f>VLOOKUP($B476,'2001B4'!$E:$W,12,FALSE)</f>
        <v>77.684613549479522</v>
      </c>
      <c r="AF476">
        <f>VLOOKUP($B476,'2001B4'!$E:$W,13,FALSE)</f>
        <v>22.315386450520485</v>
      </c>
      <c r="AG476">
        <f>VLOOKUP($B476,'2001B4'!$E:$W,14,FALSE)</f>
        <v>60.142519933976892</v>
      </c>
      <c r="AH476">
        <f>VLOOKUP($B476,'2001B4'!$E:$W,15,FALSE)</f>
        <v>14.147062417446861</v>
      </c>
      <c r="AI476">
        <f>VLOOKUP($B476,'2001B4'!$E:$W,16,FALSE)</f>
        <v>7.8577981562404835</v>
      </c>
      <c r="AJ476">
        <f>VLOOKUP($B476,'2001B4'!$E:$W,17,FALSE)</f>
        <v>4.380722956997694</v>
      </c>
      <c r="AK476">
        <f>VLOOKUP($B476,'2001B4'!$E:$W,18,FALSE)</f>
        <v>13.471896535338079</v>
      </c>
      <c r="AL476">
        <f>VLOOKUP($B476,'2001B4'!$E:$W,19,FALSE)</f>
        <v>39.857480066023108</v>
      </c>
      <c r="AN476">
        <f t="shared" si="39"/>
        <v>-0.60934331613329107</v>
      </c>
      <c r="AO476">
        <f t="shared" si="40"/>
        <v>0.88124669176344383</v>
      </c>
      <c r="AP476">
        <f t="shared" si="41"/>
        <v>-2.0844153112414219</v>
      </c>
      <c r="AQ476">
        <f>O476-AF476</f>
        <v>-2.5158894117215951</v>
      </c>
      <c r="AR476">
        <f>P476-AG476</f>
        <v>3.3185073881295537</v>
      </c>
      <c r="AS476">
        <f>Q476-AH476</f>
        <v>-3.3712209115619416</v>
      </c>
      <c r="AT476">
        <f>R476-AI476</f>
        <v>-1.6406388647478884</v>
      </c>
      <c r="AU476">
        <f>S476-AJ476</f>
        <v>0.97022537702851697</v>
      </c>
      <c r="AV476">
        <f>T476-AK476</f>
        <v>0.72312701115175493</v>
      </c>
    </row>
    <row r="477" spans="1:48" x14ac:dyDescent="0.25">
      <c r="A477" t="s">
        <v>2036</v>
      </c>
      <c r="B477">
        <v>476</v>
      </c>
      <c r="C477" t="s">
        <v>535</v>
      </c>
      <c r="D477">
        <f>VLOOKUP($B477,'2011B4'!$B:$U,3,FALSE)</f>
        <v>0</v>
      </c>
      <c r="E477">
        <f>VLOOKUP($B477,'2011B4'!$B:$U,4,FALSE)</f>
        <v>3804558</v>
      </c>
      <c r="F477">
        <f>VLOOKUP($B477,'2011B4'!$B:$U,5,FALSE)</f>
        <v>1974445</v>
      </c>
      <c r="G477">
        <f>VLOOKUP($B477,'2011B4'!$B:$U,6,FALSE)</f>
        <v>1830113</v>
      </c>
      <c r="H477">
        <f>VLOOKUP($B477,'2011B4'!$B:$U,7,FALSE)</f>
        <v>1325344</v>
      </c>
      <c r="I477">
        <f>VLOOKUP($B477,'2011B4'!$B:$U,8,FALSE)</f>
        <v>1107225</v>
      </c>
      <c r="J477">
        <f>VLOOKUP($B477,'2011B4'!$B:$U,9,FALSE)</f>
        <v>218119</v>
      </c>
      <c r="K477">
        <f>VLOOKUP($B477,'2011B4'!$B:$U,10,FALSE)</f>
        <v>34.83568919175368</v>
      </c>
      <c r="L477">
        <f>VLOOKUP($B477,'2011B4'!$B:$U,11,FALSE)</f>
        <v>56.077783883572337</v>
      </c>
      <c r="M477">
        <f>VLOOKUP($B477,'2011B4'!$B:$U,12,FALSE)</f>
        <v>11.918335097340984</v>
      </c>
      <c r="N477">
        <f>VLOOKUP($B477,'2011B4'!$B:$U,13,FALSE)</f>
        <v>83.542461428881865</v>
      </c>
      <c r="O477">
        <f>VLOOKUP($B477,'2011B4'!$B:$U,14,FALSE)</f>
        <v>16.457538571118143</v>
      </c>
      <c r="P477">
        <f>VLOOKUP($B477,'2011B4'!$B:$U,15,FALSE)</f>
        <v>38.175673636429494</v>
      </c>
      <c r="Q477">
        <f>VLOOKUP($B477,'2011B4'!$B:$U,16,FALSE)</f>
        <v>22.709273969626</v>
      </c>
      <c r="R477">
        <f>VLOOKUP($B477,'2011B4'!$B:$U,17,FALSE)</f>
        <v>11.863184199724751</v>
      </c>
      <c r="S477">
        <f>VLOOKUP($B477,'2011B4'!$B:$U,18,FALSE)</f>
        <v>6.5259283627495961</v>
      </c>
      <c r="T477">
        <f>VLOOKUP($B477,'2011B4'!$B:$U,19,FALSE)</f>
        <v>20.725939831470171</v>
      </c>
      <c r="U477">
        <f>VLOOKUP($B477,'2011B4'!$B:$U,20,FALSE)</f>
        <v>61.82432636357052</v>
      </c>
      <c r="V477">
        <f>VLOOKUP($B477,'2001B4'!$E:$W,3,FALSE)</f>
        <v>3169881</v>
      </c>
      <c r="W477">
        <f>VLOOKUP($B477,'2001B4'!$E:$W,4,FALSE)</f>
        <v>1642018</v>
      </c>
      <c r="X477">
        <f>VLOOKUP($B477,'2001B4'!$E:$W,5,FALSE)</f>
        <v>1527863</v>
      </c>
      <c r="Y477">
        <f>VLOOKUP($B477,'2001B4'!$E:$W,6,FALSE)</f>
        <v>1076054</v>
      </c>
      <c r="Z477">
        <f>VLOOKUP($B477,'2001B4'!$E:$W,7,FALSE)</f>
        <v>879567</v>
      </c>
      <c r="AA477">
        <f>VLOOKUP($B477,'2001B4'!$E:$W,8,FALSE)</f>
        <v>196487</v>
      </c>
      <c r="AB477">
        <f>VLOOKUP($B477,'2001B4'!$E:$W,9,FALSE)</f>
        <v>33.946195456548686</v>
      </c>
      <c r="AC477">
        <f>VLOOKUP($B477,'2001B4'!$E:$W,10,FALSE)</f>
        <v>53.566221563953619</v>
      </c>
      <c r="AD477">
        <f>VLOOKUP($B477,'2001B4'!$E:$W,11,FALSE)</f>
        <v>12.860249904605322</v>
      </c>
      <c r="AE477">
        <f>VLOOKUP($B477,'2001B4'!$E:$W,12,FALSE)</f>
        <v>81.740042785956831</v>
      </c>
      <c r="AF477">
        <f>VLOOKUP($B477,'2001B4'!$E:$W,13,FALSE)</f>
        <v>18.259957214043162</v>
      </c>
      <c r="AG477">
        <f>VLOOKUP($B477,'2001B4'!$E:$W,14,FALSE)</f>
        <v>41.243376261786118</v>
      </c>
      <c r="AH477">
        <f>VLOOKUP($B477,'2001B4'!$E:$W,15,FALSE)</f>
        <v>22.831846728881636</v>
      </c>
      <c r="AI477">
        <f>VLOOKUP($B477,'2001B4'!$E:$W,16,FALSE)</f>
        <v>13.261695045044208</v>
      </c>
      <c r="AJ477">
        <f>VLOOKUP($B477,'2001B4'!$E:$W,17,FALSE)</f>
        <v>5.2613530547723446</v>
      </c>
      <c r="AK477">
        <f>VLOOKUP($B477,'2001B4'!$E:$W,18,FALSE)</f>
        <v>17.401728909515693</v>
      </c>
      <c r="AL477">
        <f>VLOOKUP($B477,'2001B4'!$E:$W,19,FALSE)</f>
        <v>58.756623738213882</v>
      </c>
      <c r="AN477">
        <f t="shared" si="39"/>
        <v>0.88949373520499364</v>
      </c>
      <c r="AO477">
        <f t="shared" si="40"/>
        <v>2.5115623196187187</v>
      </c>
      <c r="AP477">
        <f t="shared" si="41"/>
        <v>-0.94191480726433774</v>
      </c>
      <c r="AQ477">
        <f>O477-AF477</f>
        <v>-1.8024186429250193</v>
      </c>
      <c r="AR477">
        <f>P477-AG477</f>
        <v>-3.067702625356624</v>
      </c>
      <c r="AS477">
        <f>Q477-AH477</f>
        <v>-0.12257275925563604</v>
      </c>
      <c r="AT477">
        <f>R477-AI477</f>
        <v>-1.398510845319457</v>
      </c>
      <c r="AU477">
        <f>S477-AJ477</f>
        <v>1.2645753079772515</v>
      </c>
      <c r="AV477">
        <f>T477-AK477</f>
        <v>3.324210921954478</v>
      </c>
    </row>
    <row r="478" spans="1:48" x14ac:dyDescent="0.25">
      <c r="A478" t="s">
        <v>2038</v>
      </c>
      <c r="B478">
        <v>477</v>
      </c>
      <c r="C478" t="s">
        <v>536</v>
      </c>
      <c r="D478">
        <f>VLOOKUP($B478,'2011B4'!$B:$U,3,FALSE)</f>
        <v>0</v>
      </c>
      <c r="E478">
        <f>VLOOKUP($B478,'2011B4'!$B:$U,4,FALSE)</f>
        <v>2160119</v>
      </c>
      <c r="F478">
        <f>VLOOKUP($B478,'2011B4'!$B:$U,5,FALSE)</f>
        <v>1114192</v>
      </c>
      <c r="G478">
        <f>VLOOKUP($B478,'2011B4'!$B:$U,6,FALSE)</f>
        <v>1045927</v>
      </c>
      <c r="H478">
        <f>VLOOKUP($B478,'2011B4'!$B:$U,7,FALSE)</f>
        <v>721724</v>
      </c>
      <c r="I478">
        <f>VLOOKUP($B478,'2011B4'!$B:$U,8,FALSE)</f>
        <v>604896</v>
      </c>
      <c r="J478">
        <f>VLOOKUP($B478,'2011B4'!$B:$U,9,FALSE)</f>
        <v>116828</v>
      </c>
      <c r="K478">
        <f>VLOOKUP($B478,'2011B4'!$B:$U,10,FALSE)</f>
        <v>33.411307432599777</v>
      </c>
      <c r="L478">
        <f>VLOOKUP($B478,'2011B4'!$B:$U,11,FALSE)</f>
        <v>54.290104398523773</v>
      </c>
      <c r="M478">
        <f>VLOOKUP($B478,'2011B4'!$B:$U,12,FALSE)</f>
        <v>11.169804393614468</v>
      </c>
      <c r="N478">
        <f>VLOOKUP($B478,'2011B4'!$B:$U,13,FALSE)</f>
        <v>83.81264860251288</v>
      </c>
      <c r="O478">
        <f>VLOOKUP($B478,'2011B4'!$B:$U,14,FALSE)</f>
        <v>16.187351397487131</v>
      </c>
      <c r="P478">
        <f>VLOOKUP($B478,'2011B4'!$B:$U,15,FALSE)</f>
        <v>50.208389910824636</v>
      </c>
      <c r="Q478">
        <f>VLOOKUP($B478,'2011B4'!$B:$U,16,FALSE)</f>
        <v>15.389400934429229</v>
      </c>
      <c r="R478">
        <f>VLOOKUP($B478,'2011B4'!$B:$U,17,FALSE)</f>
        <v>8.6868387361373607</v>
      </c>
      <c r="S478">
        <f>VLOOKUP($B478,'2011B4'!$B:$U,18,FALSE)</f>
        <v>6.0366566720796317</v>
      </c>
      <c r="T478">
        <f>VLOOKUP($B478,'2011B4'!$B:$U,19,FALSE)</f>
        <v>19.678713746529144</v>
      </c>
      <c r="U478">
        <f>VLOOKUP($B478,'2011B4'!$B:$U,20,FALSE)</f>
        <v>49.791610089175364</v>
      </c>
      <c r="V478">
        <f>VLOOKUP($B478,'2001B4'!$E:$W,3,FALSE)</f>
        <v>1904278</v>
      </c>
      <c r="W478">
        <f>VLOOKUP($B478,'2001B4'!$E:$W,4,FALSE)</f>
        <v>981320</v>
      </c>
      <c r="X478">
        <f>VLOOKUP($B478,'2001B4'!$E:$W,5,FALSE)</f>
        <v>922958</v>
      </c>
      <c r="Y478">
        <f>VLOOKUP($B478,'2001B4'!$E:$W,6,FALSE)</f>
        <v>629551</v>
      </c>
      <c r="Z478">
        <f>VLOOKUP($B478,'2001B4'!$E:$W,7,FALSE)</f>
        <v>514523</v>
      </c>
      <c r="AA478">
        <f>VLOOKUP($B478,'2001B4'!$E:$W,8,FALSE)</f>
        <v>115028</v>
      </c>
      <c r="AB478">
        <f>VLOOKUP($B478,'2001B4'!$E:$W,9,FALSE)</f>
        <v>33.059826348883938</v>
      </c>
      <c r="AC478">
        <f>VLOOKUP($B478,'2001B4'!$E:$W,10,FALSE)</f>
        <v>52.431724615823583</v>
      </c>
      <c r="AD478">
        <f>VLOOKUP($B478,'2001B4'!$E:$W,11,FALSE)</f>
        <v>12.462972312932981</v>
      </c>
      <c r="AE478">
        <f>VLOOKUP($B478,'2001B4'!$E:$W,12,FALSE)</f>
        <v>81.728565279063972</v>
      </c>
      <c r="AF478">
        <f>VLOOKUP($B478,'2001B4'!$E:$W,13,FALSE)</f>
        <v>18.271434720936032</v>
      </c>
      <c r="AG478">
        <f>VLOOKUP($B478,'2001B4'!$E:$W,14,FALSE)</f>
        <v>49.897307763787211</v>
      </c>
      <c r="AH478">
        <f>VLOOKUP($B478,'2001B4'!$E:$W,15,FALSE)</f>
        <v>15.604454603360173</v>
      </c>
      <c r="AI478">
        <f>VLOOKUP($B478,'2001B4'!$E:$W,16,FALSE)</f>
        <v>10.736699647844256</v>
      </c>
      <c r="AJ478">
        <f>VLOOKUP($B478,'2001B4'!$E:$W,17,FALSE)</f>
        <v>5.2686756116660929</v>
      </c>
      <c r="AK478">
        <f>VLOOKUP($B478,'2001B4'!$E:$W,18,FALSE)</f>
        <v>18.492862373342273</v>
      </c>
      <c r="AL478">
        <f>VLOOKUP($B478,'2001B4'!$E:$W,19,FALSE)</f>
        <v>50.102692236212789</v>
      </c>
      <c r="AN478">
        <f t="shared" si="39"/>
        <v>0.3514810837158393</v>
      </c>
      <c r="AO478">
        <f t="shared" si="40"/>
        <v>1.8583797827001902</v>
      </c>
      <c r="AP478">
        <f t="shared" si="41"/>
        <v>-1.2931679193185133</v>
      </c>
      <c r="AQ478">
        <f>O478-AF478</f>
        <v>-2.0840833234489011</v>
      </c>
      <c r="AR478">
        <f>P478-AG478</f>
        <v>0.31108214703742476</v>
      </c>
      <c r="AS478">
        <f>Q478-AH478</f>
        <v>-0.21505366893094369</v>
      </c>
      <c r="AT478">
        <f>R478-AI478</f>
        <v>-2.0498609117068955</v>
      </c>
      <c r="AU478">
        <f>S478-AJ478</f>
        <v>0.76798106041353886</v>
      </c>
      <c r="AV478">
        <f>T478-AK478</f>
        <v>1.1858513731868712</v>
      </c>
    </row>
    <row r="479" spans="1:48" x14ac:dyDescent="0.25">
      <c r="A479" t="s">
        <v>2040</v>
      </c>
      <c r="B479">
        <v>478</v>
      </c>
      <c r="C479" t="s">
        <v>537</v>
      </c>
      <c r="D479">
        <f>VLOOKUP($B479,'2011B4'!$B:$U,3,FALSE)</f>
        <v>0</v>
      </c>
      <c r="E479">
        <f>VLOOKUP($B479,'2011B4'!$B:$U,4,FALSE)</f>
        <v>585449</v>
      </c>
      <c r="F479">
        <f>VLOOKUP($B479,'2011B4'!$B:$U,5,FALSE)</f>
        <v>300209</v>
      </c>
      <c r="G479">
        <f>VLOOKUP($B479,'2011B4'!$B:$U,6,FALSE)</f>
        <v>285240</v>
      </c>
      <c r="H479">
        <f>VLOOKUP($B479,'2011B4'!$B:$U,7,FALSE)</f>
        <v>194853</v>
      </c>
      <c r="I479">
        <f>VLOOKUP($B479,'2011B4'!$B:$U,8,FALSE)</f>
        <v>160273</v>
      </c>
      <c r="J479">
        <f>VLOOKUP($B479,'2011B4'!$B:$U,9,FALSE)</f>
        <v>34580</v>
      </c>
      <c r="K479">
        <f>VLOOKUP($B479,'2011B4'!$B:$U,10,FALSE)</f>
        <v>33.282659975505979</v>
      </c>
      <c r="L479">
        <f>VLOOKUP($B479,'2011B4'!$B:$U,11,FALSE)</f>
        <v>53.387140292263055</v>
      </c>
      <c r="M479">
        <f>VLOOKUP($B479,'2011B4'!$B:$U,12,FALSE)</f>
        <v>12.12312438648156</v>
      </c>
      <c r="N479">
        <f>VLOOKUP($B479,'2011B4'!$B:$U,13,FALSE)</f>
        <v>82.253288376365774</v>
      </c>
      <c r="O479">
        <f>VLOOKUP($B479,'2011B4'!$B:$U,14,FALSE)</f>
        <v>17.746711623634226</v>
      </c>
      <c r="P479">
        <f>VLOOKUP($B479,'2011B4'!$B:$U,15,FALSE)</f>
        <v>52.229629515583547</v>
      </c>
      <c r="Q479">
        <f>VLOOKUP($B479,'2011B4'!$B:$U,16,FALSE)</f>
        <v>10.575151524482559</v>
      </c>
      <c r="R479">
        <f>VLOOKUP($B479,'2011B4'!$B:$U,17,FALSE)</f>
        <v>9.7488876229773194</v>
      </c>
      <c r="S479">
        <f>VLOOKUP($B479,'2011B4'!$B:$U,18,FALSE)</f>
        <v>6.5772659389385844</v>
      </c>
      <c r="T479">
        <f>VLOOKUP($B479,'2011B4'!$B:$U,19,FALSE)</f>
        <v>20.869065398017995</v>
      </c>
      <c r="U479">
        <f>VLOOKUP($B479,'2011B4'!$B:$U,20,FALSE)</f>
        <v>47.77037048441646</v>
      </c>
      <c r="V479">
        <f>VLOOKUP($B479,'2001B4'!$E:$W,3,FALSE)</f>
        <v>536835</v>
      </c>
      <c r="W479">
        <f>VLOOKUP($B479,'2001B4'!$E:$W,4,FALSE)</f>
        <v>275821</v>
      </c>
      <c r="X479">
        <f>VLOOKUP($B479,'2001B4'!$E:$W,5,FALSE)</f>
        <v>261014</v>
      </c>
      <c r="Y479">
        <f>VLOOKUP($B479,'2001B4'!$E:$W,6,FALSE)</f>
        <v>171164</v>
      </c>
      <c r="Z479">
        <f>VLOOKUP($B479,'2001B4'!$E:$W,7,FALSE)</f>
        <v>143280</v>
      </c>
      <c r="AA479">
        <f>VLOOKUP($B479,'2001B4'!$E:$W,8,FALSE)</f>
        <v>27884</v>
      </c>
      <c r="AB479">
        <f>VLOOKUP($B479,'2001B4'!$E:$W,9,FALSE)</f>
        <v>31.883912189033875</v>
      </c>
      <c r="AC479">
        <f>VLOOKUP($B479,'2001B4'!$E:$W,10,FALSE)</f>
        <v>51.946733569960223</v>
      </c>
      <c r="AD479">
        <f>VLOOKUP($B479,'2001B4'!$E:$W,11,FALSE)</f>
        <v>10.682951872313362</v>
      </c>
      <c r="AE479">
        <f>VLOOKUP($B479,'2001B4'!$E:$W,12,FALSE)</f>
        <v>83.709191185062281</v>
      </c>
      <c r="AF479">
        <f>VLOOKUP($B479,'2001B4'!$E:$W,13,FALSE)</f>
        <v>16.290808814937723</v>
      </c>
      <c r="AG479">
        <f>VLOOKUP($B479,'2001B4'!$E:$W,14,FALSE)</f>
        <v>50.93010212427847</v>
      </c>
      <c r="AH479">
        <f>VLOOKUP($B479,'2001B4'!$E:$W,15,FALSE)</f>
        <v>13.033114439952326</v>
      </c>
      <c r="AI479">
        <f>VLOOKUP($B479,'2001B4'!$E:$W,16,FALSE)</f>
        <v>12.012455890257296</v>
      </c>
      <c r="AJ479">
        <f>VLOOKUP($B479,'2001B4'!$E:$W,17,FALSE)</f>
        <v>5.7494566614475007</v>
      </c>
      <c r="AK479">
        <f>VLOOKUP($B479,'2001B4'!$E:$W,18,FALSE)</f>
        <v>18.274870884064406</v>
      </c>
      <c r="AL479">
        <f>VLOOKUP($B479,'2001B4'!$E:$W,19,FALSE)</f>
        <v>49.06989787572153</v>
      </c>
      <c r="AN479">
        <f t="shared" si="39"/>
        <v>1.3987477864721036</v>
      </c>
      <c r="AO479">
        <f t="shared" si="40"/>
        <v>1.4404067223028321</v>
      </c>
      <c r="AP479">
        <f t="shared" si="41"/>
        <v>1.4401725141681982</v>
      </c>
      <c r="AQ479">
        <f>O479-AF479</f>
        <v>1.4559028086965036</v>
      </c>
      <c r="AR479">
        <f>P479-AG479</f>
        <v>1.2995273913050767</v>
      </c>
      <c r="AS479">
        <f>Q479-AH479</f>
        <v>-2.4579629154697678</v>
      </c>
      <c r="AT479">
        <f>R479-AI479</f>
        <v>-2.2635682672799771</v>
      </c>
      <c r="AU479">
        <f>S479-AJ479</f>
        <v>0.82780927749108368</v>
      </c>
      <c r="AV479">
        <f>T479-AK479</f>
        <v>2.5941945139535889</v>
      </c>
    </row>
    <row r="480" spans="1:48" x14ac:dyDescent="0.25">
      <c r="A480" t="s">
        <v>2042</v>
      </c>
      <c r="B480">
        <v>479</v>
      </c>
      <c r="C480" t="s">
        <v>538</v>
      </c>
      <c r="D480">
        <f>VLOOKUP($B480,'2011B4'!$B:$U,3,FALSE)</f>
        <v>0</v>
      </c>
      <c r="E480">
        <f>VLOOKUP($B480,'2011B4'!$B:$U,4,FALSE)</f>
        <v>2743082</v>
      </c>
      <c r="F480">
        <f>VLOOKUP($B480,'2011B4'!$B:$U,5,FALSE)</f>
        <v>1404356</v>
      </c>
      <c r="G480">
        <f>VLOOKUP($B480,'2011B4'!$B:$U,6,FALSE)</f>
        <v>1338726</v>
      </c>
      <c r="H480">
        <f>VLOOKUP($B480,'2011B4'!$B:$U,7,FALSE)</f>
        <v>943177</v>
      </c>
      <c r="I480">
        <f>VLOOKUP($B480,'2011B4'!$B:$U,8,FALSE)</f>
        <v>756706</v>
      </c>
      <c r="J480">
        <f>VLOOKUP($B480,'2011B4'!$B:$U,9,FALSE)</f>
        <v>186471</v>
      </c>
      <c r="K480">
        <f>VLOOKUP($B480,'2011B4'!$B:$U,10,FALSE)</f>
        <v>34.383842699562024</v>
      </c>
      <c r="L480">
        <f>VLOOKUP($B480,'2011B4'!$B:$U,11,FALSE)</f>
        <v>53.882776162169712</v>
      </c>
      <c r="M480">
        <f>VLOOKUP($B480,'2011B4'!$B:$U,12,FALSE)</f>
        <v>13.928989203167788</v>
      </c>
      <c r="N480">
        <f>VLOOKUP($B480,'2011B4'!$B:$U,13,FALSE)</f>
        <v>80.229479726498838</v>
      </c>
      <c r="O480">
        <f>VLOOKUP($B480,'2011B4'!$B:$U,14,FALSE)</f>
        <v>19.770520273501155</v>
      </c>
      <c r="P480">
        <f>VLOOKUP($B480,'2011B4'!$B:$U,15,FALSE)</f>
        <v>63.610647842345607</v>
      </c>
      <c r="Q480">
        <f>VLOOKUP($B480,'2011B4'!$B:$U,16,FALSE)</f>
        <v>8.8512548546031127</v>
      </c>
      <c r="R480">
        <f>VLOOKUP($B480,'2011B4'!$B:$U,17,FALSE)</f>
        <v>8.5185495405422298</v>
      </c>
      <c r="S480">
        <f>VLOOKUP($B480,'2011B4'!$B:$U,18,FALSE)</f>
        <v>4.0439917428011922</v>
      </c>
      <c r="T480">
        <f>VLOOKUP($B480,'2011B4'!$B:$U,19,FALSE)</f>
        <v>14.975556019707859</v>
      </c>
      <c r="U480">
        <f>VLOOKUP($B480,'2011B4'!$B:$U,20,FALSE)</f>
        <v>36.3893521576544</v>
      </c>
      <c r="V480">
        <f>VLOOKUP($B480,'2001B4'!$E:$W,3,FALSE)</f>
        <v>2448173</v>
      </c>
      <c r="W480">
        <f>VLOOKUP($B480,'2001B4'!$E:$W,4,FALSE)</f>
        <v>1252350</v>
      </c>
      <c r="X480">
        <f>VLOOKUP($B480,'2001B4'!$E:$W,5,FALSE)</f>
        <v>1195823</v>
      </c>
      <c r="Y480">
        <f>VLOOKUP($B480,'2001B4'!$E:$W,6,FALSE)</f>
        <v>778792</v>
      </c>
      <c r="Z480">
        <f>VLOOKUP($B480,'2001B4'!$E:$W,7,FALSE)</f>
        <v>638874</v>
      </c>
      <c r="AA480">
        <f>VLOOKUP($B480,'2001B4'!$E:$W,8,FALSE)</f>
        <v>139918</v>
      </c>
      <c r="AB480">
        <f>VLOOKUP($B480,'2001B4'!$E:$W,9,FALSE)</f>
        <v>31.811150600876655</v>
      </c>
      <c r="AC480">
        <f>VLOOKUP($B480,'2001B4'!$E:$W,10,FALSE)</f>
        <v>51.014013654329858</v>
      </c>
      <c r="AD480">
        <f>VLOOKUP($B480,'2001B4'!$E:$W,11,FALSE)</f>
        <v>11.700561036206864</v>
      </c>
      <c r="AE480">
        <f>VLOOKUP($B480,'2001B4'!$E:$W,12,FALSE)</f>
        <v>82.03397055953323</v>
      </c>
      <c r="AF480">
        <f>VLOOKUP($B480,'2001B4'!$E:$W,13,FALSE)</f>
        <v>17.966029440466773</v>
      </c>
      <c r="AG480">
        <f>VLOOKUP($B480,'2001B4'!$E:$W,14,FALSE)</f>
        <v>62.746920872325347</v>
      </c>
      <c r="AH480">
        <f>VLOOKUP($B480,'2001B4'!$E:$W,15,FALSE)</f>
        <v>9.5169185096919335</v>
      </c>
      <c r="AI480">
        <f>VLOOKUP($B480,'2001B4'!$E:$W,16,FALSE)</f>
        <v>10.381462572805063</v>
      </c>
      <c r="AJ480">
        <f>VLOOKUP($B480,'2001B4'!$E:$W,17,FALSE)</f>
        <v>3.6903306659544528</v>
      </c>
      <c r="AK480">
        <f>VLOOKUP($B480,'2001B4'!$E:$W,18,FALSE)</f>
        <v>13.664367379223208</v>
      </c>
      <c r="AL480">
        <f>VLOOKUP($B480,'2001B4'!$E:$W,19,FALSE)</f>
        <v>37.253079127674653</v>
      </c>
      <c r="AN480">
        <f t="shared" si="39"/>
        <v>2.5726920986853692</v>
      </c>
      <c r="AO480">
        <f t="shared" si="40"/>
        <v>2.868762507839854</v>
      </c>
      <c r="AP480">
        <f t="shared" si="41"/>
        <v>2.2284281669609243</v>
      </c>
      <c r="AQ480">
        <f>O480-AF480</f>
        <v>1.8044908330343823</v>
      </c>
      <c r="AR480">
        <f>P480-AG480</f>
        <v>0.86372697002025944</v>
      </c>
      <c r="AS480">
        <f>Q480-AH480</f>
        <v>-0.66566365508882086</v>
      </c>
      <c r="AT480">
        <f>R480-AI480</f>
        <v>-1.8629130322628331</v>
      </c>
      <c r="AU480">
        <f>S480-AJ480</f>
        <v>0.35366107684673942</v>
      </c>
      <c r="AV480">
        <f>T480-AK480</f>
        <v>1.3111886404846516</v>
      </c>
    </row>
    <row r="481" spans="1:48" x14ac:dyDescent="0.25">
      <c r="A481" t="s">
        <v>2044</v>
      </c>
      <c r="B481">
        <v>480</v>
      </c>
      <c r="C481" t="s">
        <v>539</v>
      </c>
      <c r="D481">
        <f>VLOOKUP($B481,'2011B4'!$B:$U,3,FALSE)</f>
        <v>0</v>
      </c>
      <c r="E481">
        <f>VLOOKUP($B481,'2011B4'!$B:$U,4,FALSE)</f>
        <v>1514190</v>
      </c>
      <c r="F481">
        <f>VLOOKUP($B481,'2011B4'!$B:$U,5,FALSE)</f>
        <v>771049</v>
      </c>
      <c r="G481">
        <f>VLOOKUP($B481,'2011B4'!$B:$U,6,FALSE)</f>
        <v>743141</v>
      </c>
      <c r="H481">
        <f>VLOOKUP($B481,'2011B4'!$B:$U,7,FALSE)</f>
        <v>529735</v>
      </c>
      <c r="I481">
        <f>VLOOKUP($B481,'2011B4'!$B:$U,8,FALSE)</f>
        <v>426124</v>
      </c>
      <c r="J481">
        <f>VLOOKUP($B481,'2011B4'!$B:$U,9,FALSE)</f>
        <v>103611</v>
      </c>
      <c r="K481">
        <f>VLOOKUP($B481,'2011B4'!$B:$U,10,FALSE)</f>
        <v>34.98471129778958</v>
      </c>
      <c r="L481">
        <f>VLOOKUP($B481,'2011B4'!$B:$U,11,FALSE)</f>
        <v>55.265488963736416</v>
      </c>
      <c r="M481">
        <f>VLOOKUP($B481,'2011B4'!$B:$U,12,FALSE)</f>
        <v>13.942307045365549</v>
      </c>
      <c r="N481">
        <f>VLOOKUP($B481,'2011B4'!$B:$U,13,FALSE)</f>
        <v>80.440975204583424</v>
      </c>
      <c r="O481">
        <f>VLOOKUP($B481,'2011B4'!$B:$U,14,FALSE)</f>
        <v>19.559024795416576</v>
      </c>
      <c r="P481">
        <f>VLOOKUP($B481,'2011B4'!$B:$U,15,FALSE)</f>
        <v>65.97770583404909</v>
      </c>
      <c r="Q481">
        <f>VLOOKUP($B481,'2011B4'!$B:$U,16,FALSE)</f>
        <v>12.744485450272306</v>
      </c>
      <c r="R481">
        <f>VLOOKUP($B481,'2011B4'!$B:$U,17,FALSE)</f>
        <v>6.4217014167461084</v>
      </c>
      <c r="S481">
        <f>VLOOKUP($B481,'2011B4'!$B:$U,18,FALSE)</f>
        <v>3.016602640943113</v>
      </c>
      <c r="T481">
        <f>VLOOKUP($B481,'2011B4'!$B:$U,19,FALSE)</f>
        <v>11.839504657989373</v>
      </c>
      <c r="U481">
        <f>VLOOKUP($B481,'2011B4'!$B:$U,20,FALSE)</f>
        <v>34.022294165950896</v>
      </c>
      <c r="V481">
        <f>VLOOKUP($B481,'2001B4'!$E:$W,3,FALSE)</f>
        <v>1393918</v>
      </c>
      <c r="W481">
        <f>VLOOKUP($B481,'2001B4'!$E:$W,4,FALSE)</f>
        <v>701593</v>
      </c>
      <c r="X481">
        <f>VLOOKUP($B481,'2001B4'!$E:$W,5,FALSE)</f>
        <v>692325</v>
      </c>
      <c r="Y481">
        <f>VLOOKUP($B481,'2001B4'!$E:$W,6,FALSE)</f>
        <v>469135</v>
      </c>
      <c r="Z481">
        <f>VLOOKUP($B481,'2001B4'!$E:$W,7,FALSE)</f>
        <v>366001</v>
      </c>
      <c r="AA481">
        <f>VLOOKUP($B481,'2001B4'!$E:$W,8,FALSE)</f>
        <v>103134</v>
      </c>
      <c r="AB481">
        <f>VLOOKUP($B481,'2001B4'!$E:$W,9,FALSE)</f>
        <v>33.655853500708076</v>
      </c>
      <c r="AC481">
        <f>VLOOKUP($B481,'2001B4'!$E:$W,10,FALSE)</f>
        <v>52.167139637938234</v>
      </c>
      <c r="AD481">
        <f>VLOOKUP($B481,'2001B4'!$E:$W,11,FALSE)</f>
        <v>14.896760914310475</v>
      </c>
      <c r="AE481">
        <f>VLOOKUP($B481,'2001B4'!$E:$W,12,FALSE)</f>
        <v>78.016136080232769</v>
      </c>
      <c r="AF481">
        <f>VLOOKUP($B481,'2001B4'!$E:$W,13,FALSE)</f>
        <v>21.983863919767231</v>
      </c>
      <c r="AG481">
        <f>VLOOKUP($B481,'2001B4'!$E:$W,14,FALSE)</f>
        <v>60.83749880098479</v>
      </c>
      <c r="AH481">
        <f>VLOOKUP($B481,'2001B4'!$E:$W,15,FALSE)</f>
        <v>17.010455412621102</v>
      </c>
      <c r="AI481">
        <f>VLOOKUP($B481,'2001B4'!$E:$W,16,FALSE)</f>
        <v>8.1151480917006822</v>
      </c>
      <c r="AJ481">
        <f>VLOOKUP($B481,'2001B4'!$E:$W,17,FALSE)</f>
        <v>3.0479499504407048</v>
      </c>
      <c r="AK481">
        <f>VLOOKUP($B481,'2001B4'!$E:$W,18,FALSE)</f>
        <v>10.988947744252719</v>
      </c>
      <c r="AL481">
        <f>VLOOKUP($B481,'2001B4'!$E:$W,19,FALSE)</f>
        <v>39.16250119901521</v>
      </c>
      <c r="AN481">
        <f t="shared" si="39"/>
        <v>1.3288577970815041</v>
      </c>
      <c r="AO481">
        <f t="shared" si="40"/>
        <v>3.098349325798182</v>
      </c>
      <c r="AP481">
        <f t="shared" si="41"/>
        <v>-0.95445386894492579</v>
      </c>
      <c r="AQ481">
        <f>O481-AF481</f>
        <v>-2.4248391243506546</v>
      </c>
      <c r="AR481">
        <f>P481-AG481</f>
        <v>5.1402070330642999</v>
      </c>
      <c r="AS481">
        <f>Q481-AH481</f>
        <v>-4.2659699623487963</v>
      </c>
      <c r="AT481">
        <f>R481-AI481</f>
        <v>-1.6934466749545738</v>
      </c>
      <c r="AU481">
        <f>S481-AJ481</f>
        <v>-3.1347309497591791E-2</v>
      </c>
      <c r="AV481">
        <f>T481-AK481</f>
        <v>0.85055691373665354</v>
      </c>
    </row>
    <row r="482" spans="1:48" x14ac:dyDescent="0.25">
      <c r="A482" t="s">
        <v>2046</v>
      </c>
      <c r="B482">
        <v>481</v>
      </c>
      <c r="C482" t="s">
        <v>540</v>
      </c>
      <c r="D482">
        <f>VLOOKUP($B482,'2011B4'!$B:$U,3,FALSE)</f>
        <v>0</v>
      </c>
      <c r="E482">
        <f>VLOOKUP($B482,'2011B4'!$B:$U,4,FALSE)</f>
        <v>2880365</v>
      </c>
      <c r="F482">
        <f>VLOOKUP($B482,'2011B4'!$B:$U,5,FALSE)</f>
        <v>1490201</v>
      </c>
      <c r="G482">
        <f>VLOOKUP($B482,'2011B4'!$B:$U,6,FALSE)</f>
        <v>1390164</v>
      </c>
      <c r="H482">
        <f>VLOOKUP($B482,'2011B4'!$B:$U,7,FALSE)</f>
        <v>991660</v>
      </c>
      <c r="I482">
        <f>VLOOKUP($B482,'2011B4'!$B:$U,8,FALSE)</f>
        <v>790320</v>
      </c>
      <c r="J482">
        <f>VLOOKUP($B482,'2011B4'!$B:$U,9,FALSE)</f>
        <v>201340</v>
      </c>
      <c r="K482">
        <f>VLOOKUP($B482,'2011B4'!$B:$U,10,FALSE)</f>
        <v>34.428275583129221</v>
      </c>
      <c r="L482">
        <f>VLOOKUP($B482,'2011B4'!$B:$U,11,FALSE)</f>
        <v>53.034456425676801</v>
      </c>
      <c r="M482">
        <f>VLOOKUP($B482,'2011B4'!$B:$U,12,FALSE)</f>
        <v>14.483183279095128</v>
      </c>
      <c r="N482">
        <f>VLOOKUP($B482,'2011B4'!$B:$U,13,FALSE)</f>
        <v>79.696670229715821</v>
      </c>
      <c r="O482">
        <f>VLOOKUP($B482,'2011B4'!$B:$U,14,FALSE)</f>
        <v>20.303329770284169</v>
      </c>
      <c r="P482">
        <f>VLOOKUP($B482,'2011B4'!$B:$U,15,FALSE)</f>
        <v>48.351753625234458</v>
      </c>
      <c r="Q482">
        <f>VLOOKUP($B482,'2011B4'!$B:$U,16,FALSE)</f>
        <v>22.135510154690117</v>
      </c>
      <c r="R482">
        <f>VLOOKUP($B482,'2011B4'!$B:$U,17,FALSE)</f>
        <v>7.8301030595163672</v>
      </c>
      <c r="S482">
        <f>VLOOKUP($B482,'2011B4'!$B:$U,18,FALSE)</f>
        <v>4.810318052558336</v>
      </c>
      <c r="T482">
        <f>VLOOKUP($B482,'2011B4'!$B:$U,19,FALSE)</f>
        <v>16.872315108000727</v>
      </c>
      <c r="U482">
        <f>VLOOKUP($B482,'2011B4'!$B:$U,20,FALSE)</f>
        <v>51.648246374765549</v>
      </c>
      <c r="V482">
        <f>VLOOKUP($B482,'2001B4'!$E:$W,3,FALSE)</f>
        <v>2469630</v>
      </c>
      <c r="W482">
        <f>VLOOKUP($B482,'2001B4'!$E:$W,4,FALSE)</f>
        <v>1274920</v>
      </c>
      <c r="X482">
        <f>VLOOKUP($B482,'2001B4'!$E:$W,5,FALSE)</f>
        <v>1194710</v>
      </c>
      <c r="Y482">
        <f>VLOOKUP($B482,'2001B4'!$E:$W,6,FALSE)</f>
        <v>779876</v>
      </c>
      <c r="Z482">
        <f>VLOOKUP($B482,'2001B4'!$E:$W,7,FALSE)</f>
        <v>645721</v>
      </c>
      <c r="AA482">
        <f>VLOOKUP($B482,'2001B4'!$E:$W,8,FALSE)</f>
        <v>134155</v>
      </c>
      <c r="AB482">
        <f>VLOOKUP($B482,'2001B4'!$E:$W,9,FALSE)</f>
        <v>31.578657531695033</v>
      </c>
      <c r="AC482">
        <f>VLOOKUP($B482,'2001B4'!$E:$W,10,FALSE)</f>
        <v>50.647962225080789</v>
      </c>
      <c r="AD482">
        <f>VLOOKUP($B482,'2001B4'!$E:$W,11,FALSE)</f>
        <v>11.229084882523791</v>
      </c>
      <c r="AE482">
        <f>VLOOKUP($B482,'2001B4'!$E:$W,12,FALSE)</f>
        <v>82.797906333827427</v>
      </c>
      <c r="AF482">
        <f>VLOOKUP($B482,'2001B4'!$E:$W,13,FALSE)</f>
        <v>17.202093666172573</v>
      </c>
      <c r="AG482">
        <f>VLOOKUP($B482,'2001B4'!$E:$W,14,FALSE)</f>
        <v>40.450148485143792</v>
      </c>
      <c r="AH482">
        <f>VLOOKUP($B482,'2001B4'!$E:$W,15,FALSE)</f>
        <v>30.575501746431485</v>
      </c>
      <c r="AI482">
        <f>VLOOKUP($B482,'2001B4'!$E:$W,16,FALSE)</f>
        <v>9.958890900604711</v>
      </c>
      <c r="AJ482">
        <f>VLOOKUP($B482,'2001B4'!$E:$W,17,FALSE)</f>
        <v>4.4964840564397415</v>
      </c>
      <c r="AK482">
        <f>VLOOKUP($B482,'2001B4'!$E:$W,18,FALSE)</f>
        <v>14.518974811380271</v>
      </c>
      <c r="AL482">
        <f>VLOOKUP($B482,'2001B4'!$E:$W,19,FALSE)</f>
        <v>59.549851514856208</v>
      </c>
      <c r="AN482">
        <f t="shared" si="39"/>
        <v>2.849618051434188</v>
      </c>
      <c r="AO482">
        <f t="shared" si="40"/>
        <v>2.3864942005960117</v>
      </c>
      <c r="AP482">
        <f t="shared" si="41"/>
        <v>3.2540983965713366</v>
      </c>
      <c r="AQ482">
        <f>O482-AF482</f>
        <v>3.1012361041115959</v>
      </c>
      <c r="AR482">
        <f>P482-AG482</f>
        <v>7.9016051400906662</v>
      </c>
      <c r="AS482">
        <f>Q482-AH482</f>
        <v>-8.4399915917413679</v>
      </c>
      <c r="AT482">
        <f>R482-AI482</f>
        <v>-2.1287878410883438</v>
      </c>
      <c r="AU482">
        <f>S482-AJ482</f>
        <v>0.31383399611859453</v>
      </c>
      <c r="AV482">
        <f>T482-AK482</f>
        <v>2.3533402966204555</v>
      </c>
    </row>
    <row r="483" spans="1:48" x14ac:dyDescent="0.25">
      <c r="A483" t="s">
        <v>2048</v>
      </c>
      <c r="B483">
        <v>482</v>
      </c>
      <c r="C483" t="s">
        <v>541</v>
      </c>
      <c r="D483">
        <f>VLOOKUP($B483,'2011B4'!$B:$U,3,FALSE)</f>
        <v>0</v>
      </c>
      <c r="E483">
        <f>VLOOKUP($B483,'2011B4'!$B:$U,4,FALSE)</f>
        <v>2092745</v>
      </c>
      <c r="F483">
        <f>VLOOKUP($B483,'2011B4'!$B:$U,5,FALSE)</f>
        <v>1087224</v>
      </c>
      <c r="G483">
        <f>VLOOKUP($B483,'2011B4'!$B:$U,6,FALSE)</f>
        <v>1005521</v>
      </c>
      <c r="H483">
        <f>VLOOKUP($B483,'2011B4'!$B:$U,7,FALSE)</f>
        <v>690083</v>
      </c>
      <c r="I483">
        <f>VLOOKUP($B483,'2011B4'!$B:$U,8,FALSE)</f>
        <v>569466</v>
      </c>
      <c r="J483">
        <f>VLOOKUP($B483,'2011B4'!$B:$U,9,FALSE)</f>
        <v>120617</v>
      </c>
      <c r="K483">
        <f>VLOOKUP($B483,'2011B4'!$B:$U,10,FALSE)</f>
        <v>32.975016067413854</v>
      </c>
      <c r="L483">
        <f>VLOOKUP($B483,'2011B4'!$B:$U,11,FALSE)</f>
        <v>52.37798282598618</v>
      </c>
      <c r="M483">
        <f>VLOOKUP($B483,'2011B4'!$B:$U,12,FALSE)</f>
        <v>11.995472993602322</v>
      </c>
      <c r="N483">
        <f>VLOOKUP($B483,'2011B4'!$B:$U,13,FALSE)</f>
        <v>82.521377863242535</v>
      </c>
      <c r="O483">
        <f>VLOOKUP($B483,'2011B4'!$B:$U,14,FALSE)</f>
        <v>17.478622136757462</v>
      </c>
      <c r="P483">
        <f>VLOOKUP($B483,'2011B4'!$B:$U,15,FALSE)</f>
        <v>64.317045920563174</v>
      </c>
      <c r="Q483">
        <f>VLOOKUP($B483,'2011B4'!$B:$U,16,FALSE)</f>
        <v>8.5357848258832636</v>
      </c>
      <c r="R483">
        <f>VLOOKUP($B483,'2011B4'!$B:$U,17,FALSE)</f>
        <v>6.8670000565149403</v>
      </c>
      <c r="S483">
        <f>VLOOKUP($B483,'2011B4'!$B:$U,18,FALSE)</f>
        <v>3.4894353287937827</v>
      </c>
      <c r="T483">
        <f>VLOOKUP($B483,'2011B4'!$B:$U,19,FALSE)</f>
        <v>16.790733868244835</v>
      </c>
      <c r="U483">
        <f>VLOOKUP($B483,'2011B4'!$B:$U,20,FALSE)</f>
        <v>35.682954079436826</v>
      </c>
      <c r="V483">
        <f>VLOOKUP($B483,'2001B4'!$E:$W,3,FALSE)</f>
        <v>1856872</v>
      </c>
      <c r="W483">
        <f>VLOOKUP($B483,'2001B4'!$E:$W,4,FALSE)</f>
        <v>972000</v>
      </c>
      <c r="X483">
        <f>VLOOKUP($B483,'2001B4'!$E:$W,5,FALSE)</f>
        <v>884872</v>
      </c>
      <c r="Y483">
        <f>VLOOKUP($B483,'2001B4'!$E:$W,6,FALSE)</f>
        <v>624636</v>
      </c>
      <c r="Z483">
        <f>VLOOKUP($B483,'2001B4'!$E:$W,7,FALSE)</f>
        <v>496218</v>
      </c>
      <c r="AA483">
        <f>VLOOKUP($B483,'2001B4'!$E:$W,8,FALSE)</f>
        <v>128418</v>
      </c>
      <c r="AB483">
        <f>VLOOKUP($B483,'2001B4'!$E:$W,9,FALSE)</f>
        <v>33.639152294826999</v>
      </c>
      <c r="AC483">
        <f>VLOOKUP($B483,'2001B4'!$E:$W,10,FALSE)</f>
        <v>51.05123456790124</v>
      </c>
      <c r="AD483">
        <f>VLOOKUP($B483,'2001B4'!$E:$W,11,FALSE)</f>
        <v>14.51260747317126</v>
      </c>
      <c r="AE483">
        <f>VLOOKUP($B483,'2001B4'!$E:$W,12,FALSE)</f>
        <v>79.441146523735426</v>
      </c>
      <c r="AF483">
        <f>VLOOKUP($B483,'2001B4'!$E:$W,13,FALSE)</f>
        <v>20.558853476264577</v>
      </c>
      <c r="AG483">
        <f>VLOOKUP($B483,'2001B4'!$E:$W,14,FALSE)</f>
        <v>61.943115670566542</v>
      </c>
      <c r="AH483">
        <f>VLOOKUP($B483,'2001B4'!$E:$W,15,FALSE)</f>
        <v>11.585787562676503</v>
      </c>
      <c r="AI483">
        <f>VLOOKUP($B483,'2001B4'!$E:$W,16,FALSE)</f>
        <v>9.3079809681158316</v>
      </c>
      <c r="AJ483">
        <f>VLOOKUP($B483,'2001B4'!$E:$W,17,FALSE)</f>
        <v>2.7480004354536085</v>
      </c>
      <c r="AK483">
        <f>VLOOKUP($B483,'2001B4'!$E:$W,18,FALSE)</f>
        <v>14.415115363187519</v>
      </c>
      <c r="AL483">
        <f>VLOOKUP($B483,'2001B4'!$E:$W,19,FALSE)</f>
        <v>38.056884329433458</v>
      </c>
      <c r="AN483">
        <f t="shared" si="39"/>
        <v>-0.66413622741314526</v>
      </c>
      <c r="AO483">
        <f t="shared" si="40"/>
        <v>1.3267482580849403</v>
      </c>
      <c r="AP483">
        <f t="shared" si="41"/>
        <v>-2.5171344795689379</v>
      </c>
      <c r="AQ483">
        <f>O483-AF483</f>
        <v>-3.0802313395071153</v>
      </c>
      <c r="AR483">
        <f>P483-AG483</f>
        <v>2.3739302499966328</v>
      </c>
      <c r="AS483">
        <f>Q483-AH483</f>
        <v>-3.050002736793239</v>
      </c>
      <c r="AT483">
        <f>R483-AI483</f>
        <v>-2.4409809116008914</v>
      </c>
      <c r="AU483">
        <f>S483-AJ483</f>
        <v>0.74143489334017421</v>
      </c>
      <c r="AV483">
        <f>T483-AK483</f>
        <v>2.3756185050573162</v>
      </c>
    </row>
    <row r="484" spans="1:48" x14ac:dyDescent="0.25">
      <c r="A484" t="s">
        <v>2050</v>
      </c>
      <c r="B484">
        <v>483</v>
      </c>
      <c r="C484" t="s">
        <v>542</v>
      </c>
      <c r="D484">
        <f>VLOOKUP($B484,'2011B4'!$B:$U,3,FALSE)</f>
        <v>0</v>
      </c>
      <c r="E484">
        <f>VLOOKUP($B484,'2011B4'!$B:$U,4,FALSE)</f>
        <v>2299885</v>
      </c>
      <c r="F484">
        <f>VLOOKUP($B484,'2011B4'!$B:$U,5,FALSE)</f>
        <v>1185727</v>
      </c>
      <c r="G484">
        <f>VLOOKUP($B484,'2011B4'!$B:$U,6,FALSE)</f>
        <v>1114158</v>
      </c>
      <c r="H484">
        <f>VLOOKUP($B484,'2011B4'!$B:$U,7,FALSE)</f>
        <v>723139</v>
      </c>
      <c r="I484">
        <f>VLOOKUP($B484,'2011B4'!$B:$U,8,FALSE)</f>
        <v>594174</v>
      </c>
      <c r="J484">
        <f>VLOOKUP($B484,'2011B4'!$B:$U,9,FALSE)</f>
        <v>128965</v>
      </c>
      <c r="K484">
        <f>VLOOKUP($B484,'2011B4'!$B:$U,10,FALSE)</f>
        <v>31.442398206866866</v>
      </c>
      <c r="L484">
        <f>VLOOKUP($B484,'2011B4'!$B:$U,11,FALSE)</f>
        <v>50.110522911260347</v>
      </c>
      <c r="M484">
        <f>VLOOKUP($B484,'2011B4'!$B:$U,12,FALSE)</f>
        <v>11.575108736821887</v>
      </c>
      <c r="N484">
        <f>VLOOKUP($B484,'2011B4'!$B:$U,13,FALSE)</f>
        <v>82.165945966128234</v>
      </c>
      <c r="O484">
        <f>VLOOKUP($B484,'2011B4'!$B:$U,14,FALSE)</f>
        <v>17.834054033871773</v>
      </c>
      <c r="P484">
        <f>VLOOKUP($B484,'2011B4'!$B:$U,15,FALSE)</f>
        <v>69.026978215806366</v>
      </c>
      <c r="Q484">
        <f>VLOOKUP($B484,'2011B4'!$B:$U,16,FALSE)</f>
        <v>5.6511956899019413</v>
      </c>
      <c r="R484">
        <f>VLOOKUP($B484,'2011B4'!$B:$U,17,FALSE)</f>
        <v>6.2214871553048576</v>
      </c>
      <c r="S484">
        <f>VLOOKUP($B484,'2011B4'!$B:$U,18,FALSE)</f>
        <v>3.3108434201446748</v>
      </c>
      <c r="T484">
        <f>VLOOKUP($B484,'2011B4'!$B:$U,19,FALSE)</f>
        <v>15.789495518842159</v>
      </c>
      <c r="U484">
        <f>VLOOKUP($B484,'2011B4'!$B:$U,20,FALSE)</f>
        <v>30.973021784193634</v>
      </c>
      <c r="V484">
        <f>VLOOKUP($B484,'2001B4'!$E:$W,3,FALSE)</f>
        <v>2024216</v>
      </c>
      <c r="W484">
        <f>VLOOKUP($B484,'2001B4'!$E:$W,4,FALSE)</f>
        <v>1052823</v>
      </c>
      <c r="X484">
        <f>VLOOKUP($B484,'2001B4'!$E:$W,5,FALSE)</f>
        <v>971393</v>
      </c>
      <c r="Y484">
        <f>VLOOKUP($B484,'2001B4'!$E:$W,6,FALSE)</f>
        <v>703363</v>
      </c>
      <c r="Z484">
        <f>VLOOKUP($B484,'2001B4'!$E:$W,7,FALSE)</f>
        <v>526134</v>
      </c>
      <c r="AA484">
        <f>VLOOKUP($B484,'2001B4'!$E:$W,8,FALSE)</f>
        <v>177229</v>
      </c>
      <c r="AB484">
        <f>VLOOKUP($B484,'2001B4'!$E:$W,9,FALSE)</f>
        <v>34.747428140079911</v>
      </c>
      <c r="AC484">
        <f>VLOOKUP($B484,'2001B4'!$E:$W,10,FALSE)</f>
        <v>49.973642293148991</v>
      </c>
      <c r="AD484">
        <f>VLOOKUP($B484,'2001B4'!$E:$W,11,FALSE)</f>
        <v>18.244829847445885</v>
      </c>
      <c r="AE484">
        <f>VLOOKUP($B484,'2001B4'!$E:$W,12,FALSE)</f>
        <v>74.80262680863224</v>
      </c>
      <c r="AF484">
        <f>VLOOKUP($B484,'2001B4'!$E:$W,13,FALSE)</f>
        <v>25.197373191367756</v>
      </c>
      <c r="AG484">
        <f>VLOOKUP($B484,'2001B4'!$E:$W,14,FALSE)</f>
        <v>68.665255351788474</v>
      </c>
      <c r="AH484">
        <f>VLOOKUP($B484,'2001B4'!$E:$W,15,FALSE)</f>
        <v>6.768908799581439</v>
      </c>
      <c r="AI484">
        <f>VLOOKUP($B484,'2001B4'!$E:$W,16,FALSE)</f>
        <v>8.2416902794147546</v>
      </c>
      <c r="AJ484">
        <f>VLOOKUP($B484,'2001B4'!$E:$W,17,FALSE)</f>
        <v>2.593966415634601</v>
      </c>
      <c r="AK484">
        <f>VLOOKUP($B484,'2001B4'!$E:$W,18,FALSE)</f>
        <v>13.730179153580725</v>
      </c>
      <c r="AL484">
        <f>VLOOKUP($B484,'2001B4'!$E:$W,19,FALSE)</f>
        <v>31.334744648211526</v>
      </c>
      <c r="AN484">
        <f t="shared" si="39"/>
        <v>-3.3050299332130457</v>
      </c>
      <c r="AO484">
        <f t="shared" si="40"/>
        <v>0.13688061811135555</v>
      </c>
      <c r="AP484">
        <f t="shared" si="41"/>
        <v>-6.669721110623998</v>
      </c>
      <c r="AQ484">
        <f>O484-AF484</f>
        <v>-7.3633191574959831</v>
      </c>
      <c r="AR484">
        <f>P484-AG484</f>
        <v>0.36172286401789222</v>
      </c>
      <c r="AS484">
        <f>Q484-AH484</f>
        <v>-1.1177131096794977</v>
      </c>
      <c r="AT484">
        <f>R484-AI484</f>
        <v>-2.020203124109897</v>
      </c>
      <c r="AU484">
        <f>S484-AJ484</f>
        <v>0.71687700451007386</v>
      </c>
      <c r="AV484">
        <f>T484-AK484</f>
        <v>2.0593163652614344</v>
      </c>
    </row>
    <row r="485" spans="1:48" x14ac:dyDescent="0.25">
      <c r="A485" t="s">
        <v>2052</v>
      </c>
      <c r="B485">
        <v>484</v>
      </c>
      <c r="C485" t="s">
        <v>543</v>
      </c>
      <c r="D485">
        <f>VLOOKUP($B485,'2011B4'!$B:$U,3,FALSE)</f>
        <v>0</v>
      </c>
      <c r="E485">
        <f>VLOOKUP($B485,'2011B4'!$B:$U,4,FALSE)</f>
        <v>2390776</v>
      </c>
      <c r="F485">
        <f>VLOOKUP($B485,'2011B4'!$B:$U,5,FALSE)</f>
        <v>1226961</v>
      </c>
      <c r="G485">
        <f>VLOOKUP($B485,'2011B4'!$B:$U,6,FALSE)</f>
        <v>1163815</v>
      </c>
      <c r="H485">
        <f>VLOOKUP($B485,'2011B4'!$B:$U,7,FALSE)</f>
        <v>685871</v>
      </c>
      <c r="I485">
        <f>VLOOKUP($B485,'2011B4'!$B:$U,8,FALSE)</f>
        <v>561832</v>
      </c>
      <c r="J485">
        <f>VLOOKUP($B485,'2011B4'!$B:$U,9,FALSE)</f>
        <v>124039</v>
      </c>
      <c r="K485">
        <f>VLOOKUP($B485,'2011B4'!$B:$U,10,FALSE)</f>
        <v>28.688216712899912</v>
      </c>
      <c r="L485">
        <f>VLOOKUP($B485,'2011B4'!$B:$U,11,FALSE)</f>
        <v>45.790534499466567</v>
      </c>
      <c r="M485">
        <f>VLOOKUP($B485,'2011B4'!$B:$U,12,FALSE)</f>
        <v>10.657965398280654</v>
      </c>
      <c r="N485">
        <f>VLOOKUP($B485,'2011B4'!$B:$U,13,FALSE)</f>
        <v>81.915112317039203</v>
      </c>
      <c r="O485">
        <f>VLOOKUP($B485,'2011B4'!$B:$U,14,FALSE)</f>
        <v>18.08488768296079</v>
      </c>
      <c r="P485">
        <f>VLOOKUP($B485,'2011B4'!$B:$U,15,FALSE)</f>
        <v>74.151261680403465</v>
      </c>
      <c r="Q485">
        <f>VLOOKUP($B485,'2011B4'!$B:$U,16,FALSE)</f>
        <v>5.2410730297679891</v>
      </c>
      <c r="R485">
        <f>VLOOKUP($B485,'2011B4'!$B:$U,17,FALSE)</f>
        <v>4.4292585631992019</v>
      </c>
      <c r="S485">
        <f>VLOOKUP($B485,'2011B4'!$B:$U,18,FALSE)</f>
        <v>3.0889190532913622</v>
      </c>
      <c r="T485">
        <f>VLOOKUP($B485,'2011B4'!$B:$U,19,FALSE)</f>
        <v>13.089487673337988</v>
      </c>
      <c r="U485">
        <f>VLOOKUP($B485,'2011B4'!$B:$U,20,FALSE)</f>
        <v>25.848738319596542</v>
      </c>
      <c r="V485">
        <f>VLOOKUP($B485,'2001B4'!$E:$W,3,FALSE)</f>
        <v>2025277</v>
      </c>
      <c r="W485">
        <f>VLOOKUP($B485,'2001B4'!$E:$W,4,FALSE)</f>
        <v>1044937</v>
      </c>
      <c r="X485">
        <f>VLOOKUP($B485,'2001B4'!$E:$W,5,FALSE)</f>
        <v>980340</v>
      </c>
      <c r="Y485">
        <f>VLOOKUP($B485,'2001B4'!$E:$W,6,FALSE)</f>
        <v>619748</v>
      </c>
      <c r="Z485">
        <f>VLOOKUP($B485,'2001B4'!$E:$W,7,FALSE)</f>
        <v>482969</v>
      </c>
      <c r="AA485">
        <f>VLOOKUP($B485,'2001B4'!$E:$W,8,FALSE)</f>
        <v>136779</v>
      </c>
      <c r="AB485">
        <f>VLOOKUP($B485,'2001B4'!$E:$W,9,FALSE)</f>
        <v>30.600653638983704</v>
      </c>
      <c r="AC485">
        <f>VLOOKUP($B485,'2001B4'!$E:$W,10,FALSE)</f>
        <v>46.219915650417207</v>
      </c>
      <c r="AD485">
        <f>VLOOKUP($B485,'2001B4'!$E:$W,11,FALSE)</f>
        <v>13.952200257053676</v>
      </c>
      <c r="AE485">
        <f>VLOOKUP($B485,'2001B4'!$E:$W,12,FALSE)</f>
        <v>77.929900540219577</v>
      </c>
      <c r="AF485">
        <f>VLOOKUP($B485,'2001B4'!$E:$W,13,FALSE)</f>
        <v>22.070099459780426</v>
      </c>
      <c r="AG485">
        <f>VLOOKUP($B485,'2001B4'!$E:$W,14,FALSE)</f>
        <v>73.793864603032205</v>
      </c>
      <c r="AH485">
        <f>VLOOKUP($B485,'2001B4'!$E:$W,15,FALSE)</f>
        <v>5.9706525878260202</v>
      </c>
      <c r="AI485">
        <f>VLOOKUP($B485,'2001B4'!$E:$W,16,FALSE)</f>
        <v>5.3904167500338849</v>
      </c>
      <c r="AJ485">
        <f>VLOOKUP($B485,'2001B4'!$E:$W,17,FALSE)</f>
        <v>2.5721744967309292</v>
      </c>
      <c r="AK485">
        <f>VLOOKUP($B485,'2001B4'!$E:$W,18,FALSE)</f>
        <v>12.272891562376966</v>
      </c>
      <c r="AL485">
        <f>VLOOKUP($B485,'2001B4'!$E:$W,19,FALSE)</f>
        <v>26.206135396967795</v>
      </c>
      <c r="AN485">
        <f t="shared" si="39"/>
        <v>-1.9124369260837923</v>
      </c>
      <c r="AO485">
        <f t="shared" si="40"/>
        <v>-0.42938115095063978</v>
      </c>
      <c r="AP485">
        <f t="shared" si="41"/>
        <v>-3.2942348587730219</v>
      </c>
      <c r="AQ485">
        <f>O485-AF485</f>
        <v>-3.9852117768196358</v>
      </c>
      <c r="AR485">
        <f>P485-AG485</f>
        <v>0.35739707737126025</v>
      </c>
      <c r="AS485">
        <f>Q485-AH485</f>
        <v>-0.7295795580580311</v>
      </c>
      <c r="AT485">
        <f>R485-AI485</f>
        <v>-0.96115818683468301</v>
      </c>
      <c r="AU485">
        <f>S485-AJ485</f>
        <v>0.51674455656043294</v>
      </c>
      <c r="AV485">
        <f>T485-AK485</f>
        <v>0.81659611096102225</v>
      </c>
    </row>
    <row r="486" spans="1:48" x14ac:dyDescent="0.25">
      <c r="A486" t="s">
        <v>2054</v>
      </c>
      <c r="B486">
        <v>485</v>
      </c>
      <c r="C486" t="s">
        <v>544</v>
      </c>
      <c r="D486">
        <f>VLOOKUP($B486,'2011B4'!$B:$U,3,FALSE)</f>
        <v>0</v>
      </c>
      <c r="E486">
        <f>VLOOKUP($B486,'2011B4'!$B:$U,4,FALSE)</f>
        <v>2127086</v>
      </c>
      <c r="F486">
        <f>VLOOKUP($B486,'2011B4'!$B:$U,5,FALSE)</f>
        <v>1068651</v>
      </c>
      <c r="G486">
        <f>VLOOKUP($B486,'2011B4'!$B:$U,6,FALSE)</f>
        <v>1058435</v>
      </c>
      <c r="H486">
        <f>VLOOKUP($B486,'2011B4'!$B:$U,7,FALSE)</f>
        <v>553356</v>
      </c>
      <c r="I486">
        <f>VLOOKUP($B486,'2011B4'!$B:$U,8,FALSE)</f>
        <v>416194</v>
      </c>
      <c r="J486">
        <f>VLOOKUP($B486,'2011B4'!$B:$U,9,FALSE)</f>
        <v>137162</v>
      </c>
      <c r="K486">
        <f>VLOOKUP($B486,'2011B4'!$B:$U,10,FALSE)</f>
        <v>26.014745054971922</v>
      </c>
      <c r="L486">
        <f>VLOOKUP($B486,'2011B4'!$B:$U,11,FALSE)</f>
        <v>38.945736260013788</v>
      </c>
      <c r="M486">
        <f>VLOOKUP($B486,'2011B4'!$B:$U,12,FALSE)</f>
        <v>12.958944101432776</v>
      </c>
      <c r="N486">
        <f>VLOOKUP($B486,'2011B4'!$B:$U,13,FALSE)</f>
        <v>75.212702130274181</v>
      </c>
      <c r="O486">
        <f>VLOOKUP($B486,'2011B4'!$B:$U,14,FALSE)</f>
        <v>24.787297869725819</v>
      </c>
      <c r="P486">
        <f>VLOOKUP($B486,'2011B4'!$B:$U,15,FALSE)</f>
        <v>79.883655368334331</v>
      </c>
      <c r="Q486">
        <f>VLOOKUP($B486,'2011B4'!$B:$U,16,FALSE)</f>
        <v>2.4078531722796899</v>
      </c>
      <c r="R486">
        <f>VLOOKUP($B486,'2011B4'!$B:$U,17,FALSE)</f>
        <v>3.2494452034494969</v>
      </c>
      <c r="S486">
        <f>VLOOKUP($B486,'2011B4'!$B:$U,18,FALSE)</f>
        <v>5.5026059173479647</v>
      </c>
      <c r="T486">
        <f>VLOOKUP($B486,'2011B4'!$B:$U,19,FALSE)</f>
        <v>8.9564403385885392</v>
      </c>
      <c r="U486">
        <f>VLOOKUP($B486,'2011B4'!$B:$U,20,FALSE)</f>
        <v>20.11634463166569</v>
      </c>
      <c r="V486">
        <f>VLOOKUP($B486,'2001B4'!$E:$W,3,FALSE)</f>
        <v>1636433</v>
      </c>
      <c r="W486">
        <f>VLOOKUP($B486,'2001B4'!$E:$W,4,FALSE)</f>
        <v>824208</v>
      </c>
      <c r="X486">
        <f>VLOOKUP($B486,'2001B4'!$E:$W,5,FALSE)</f>
        <v>812225</v>
      </c>
      <c r="Y486">
        <f>VLOOKUP($B486,'2001B4'!$E:$W,6,FALSE)</f>
        <v>493527</v>
      </c>
      <c r="Z486">
        <f>VLOOKUP($B486,'2001B4'!$E:$W,7,FALSE)</f>
        <v>348671</v>
      </c>
      <c r="AA486">
        <f>VLOOKUP($B486,'2001B4'!$E:$W,8,FALSE)</f>
        <v>144856</v>
      </c>
      <c r="AB486">
        <f>VLOOKUP($B486,'2001B4'!$E:$W,9,FALSE)</f>
        <v>30.158704939340623</v>
      </c>
      <c r="AC486">
        <f>VLOOKUP($B486,'2001B4'!$E:$W,10,FALSE)</f>
        <v>42.303763127754159</v>
      </c>
      <c r="AD486">
        <f>VLOOKUP($B486,'2001B4'!$E:$W,11,FALSE)</f>
        <v>17.834467050386284</v>
      </c>
      <c r="AE486">
        <f>VLOOKUP($B486,'2001B4'!$E:$W,12,FALSE)</f>
        <v>70.648819618784785</v>
      </c>
      <c r="AF486">
        <f>VLOOKUP($B486,'2001B4'!$E:$W,13,FALSE)</f>
        <v>29.351180381215215</v>
      </c>
      <c r="AG486">
        <f>VLOOKUP($B486,'2001B4'!$E:$W,14,FALSE)</f>
        <v>80.873386866372044</v>
      </c>
      <c r="AH486">
        <f>VLOOKUP($B486,'2001B4'!$E:$W,15,FALSE)</f>
        <v>2.9785604435015713</v>
      </c>
      <c r="AI486">
        <f>VLOOKUP($B486,'2001B4'!$E:$W,16,FALSE)</f>
        <v>3.6976700362898081</v>
      </c>
      <c r="AJ486">
        <f>VLOOKUP($B486,'2001B4'!$E:$W,17,FALSE)</f>
        <v>3.7939160370151983</v>
      </c>
      <c r="AK486">
        <f>VLOOKUP($B486,'2001B4'!$E:$W,18,FALSE)</f>
        <v>8.6564666168213691</v>
      </c>
      <c r="AL486">
        <f>VLOOKUP($B486,'2001B4'!$E:$W,19,FALSE)</f>
        <v>19.126613133627956</v>
      </c>
      <c r="AN486">
        <f t="shared" si="39"/>
        <v>-4.1439598843687016</v>
      </c>
      <c r="AO486">
        <f t="shared" si="40"/>
        <v>-3.3580268677403708</v>
      </c>
      <c r="AP486">
        <f t="shared" si="41"/>
        <v>-4.8755229489535079</v>
      </c>
      <c r="AQ486">
        <f>O486-AF486</f>
        <v>-4.5638825114893962</v>
      </c>
      <c r="AR486">
        <f>P486-AG486</f>
        <v>-0.98973149803771321</v>
      </c>
      <c r="AS486">
        <f>Q486-AH486</f>
        <v>-0.57070727122188147</v>
      </c>
      <c r="AT486">
        <f>R486-AI486</f>
        <v>-0.44822483284031112</v>
      </c>
      <c r="AU486">
        <f>S486-AJ486</f>
        <v>1.7086898803327664</v>
      </c>
      <c r="AV486">
        <f>T486-AK486</f>
        <v>0.29997372176717008</v>
      </c>
    </row>
    <row r="487" spans="1:48" x14ac:dyDescent="0.25">
      <c r="A487" t="s">
        <v>2056</v>
      </c>
      <c r="B487">
        <v>486</v>
      </c>
      <c r="C487" t="s">
        <v>545</v>
      </c>
      <c r="D487">
        <f>VLOOKUP($B487,'2011B4'!$B:$U,3,FALSE)</f>
        <v>0</v>
      </c>
      <c r="E487">
        <f>VLOOKUP($B487,'2011B4'!$B:$U,4,FALSE)</f>
        <v>4165626</v>
      </c>
      <c r="F487">
        <f>VLOOKUP($B487,'2011B4'!$B:$U,5,FALSE)</f>
        <v>2153736</v>
      </c>
      <c r="G487">
        <f>VLOOKUP($B487,'2011B4'!$B:$U,6,FALSE)</f>
        <v>2011890</v>
      </c>
      <c r="H487">
        <f>VLOOKUP($B487,'2011B4'!$B:$U,7,FALSE)</f>
        <v>1359333</v>
      </c>
      <c r="I487">
        <f>VLOOKUP($B487,'2011B4'!$B:$U,8,FALSE)</f>
        <v>1120175</v>
      </c>
      <c r="J487">
        <f>VLOOKUP($B487,'2011B4'!$B:$U,9,FALSE)</f>
        <v>239158</v>
      </c>
      <c r="K487">
        <f>VLOOKUP($B487,'2011B4'!$B:$U,10,FALSE)</f>
        <v>32.632142203836828</v>
      </c>
      <c r="L487">
        <f>VLOOKUP($B487,'2011B4'!$B:$U,11,FALSE)</f>
        <v>52.010784980146127</v>
      </c>
      <c r="M487">
        <f>VLOOKUP($B487,'2011B4'!$B:$U,12,FALSE)</f>
        <v>11.887230415181744</v>
      </c>
      <c r="N487">
        <f>VLOOKUP($B487,'2011B4'!$B:$U,13,FALSE)</f>
        <v>82.406224229088821</v>
      </c>
      <c r="O487">
        <f>VLOOKUP($B487,'2011B4'!$B:$U,14,FALSE)</f>
        <v>17.593775770911176</v>
      </c>
      <c r="P487">
        <f>VLOOKUP($B487,'2011B4'!$B:$U,15,FALSE)</f>
        <v>46.959280764904555</v>
      </c>
      <c r="Q487">
        <f>VLOOKUP($B487,'2011B4'!$B:$U,16,FALSE)</f>
        <v>15.01677661029343</v>
      </c>
      <c r="R487">
        <f>VLOOKUP($B487,'2011B4'!$B:$U,17,FALSE)</f>
        <v>9.2933078208209459</v>
      </c>
      <c r="S487">
        <f>VLOOKUP($B487,'2011B4'!$B:$U,18,FALSE)</f>
        <v>4.7531399590828736</v>
      </c>
      <c r="T487">
        <f>VLOOKUP($B487,'2011B4'!$B:$U,19,FALSE)</f>
        <v>23.977494844898196</v>
      </c>
      <c r="U487">
        <f>VLOOKUP($B487,'2011B4'!$B:$U,20,FALSE)</f>
        <v>53.040719235095445</v>
      </c>
      <c r="V487">
        <f>VLOOKUP($B487,'2001B4'!$E:$W,3,FALSE)</f>
        <v>3641802</v>
      </c>
      <c r="W487">
        <f>VLOOKUP($B487,'2001B4'!$E:$W,4,FALSE)</f>
        <v>1897368</v>
      </c>
      <c r="X487">
        <f>VLOOKUP($B487,'2001B4'!$E:$W,5,FALSE)</f>
        <v>1744434</v>
      </c>
      <c r="Y487">
        <f>VLOOKUP($B487,'2001B4'!$E:$W,6,FALSE)</f>
        <v>1203740</v>
      </c>
      <c r="Z487">
        <f>VLOOKUP($B487,'2001B4'!$E:$W,7,FALSE)</f>
        <v>977849</v>
      </c>
      <c r="AA487">
        <f>VLOOKUP($B487,'2001B4'!$E:$W,8,FALSE)</f>
        <v>225891</v>
      </c>
      <c r="AB487">
        <f>VLOOKUP($B487,'2001B4'!$E:$W,9,FALSE)</f>
        <v>33.053416962262091</v>
      </c>
      <c r="AC487">
        <f>VLOOKUP($B487,'2001B4'!$E:$W,10,FALSE)</f>
        <v>51.53712932862787</v>
      </c>
      <c r="AD487">
        <f>VLOOKUP($B487,'2001B4'!$E:$W,11,FALSE)</f>
        <v>12.949243135595845</v>
      </c>
      <c r="AE487">
        <f>VLOOKUP($B487,'2001B4'!$E:$W,12,FALSE)</f>
        <v>81.234236629172401</v>
      </c>
      <c r="AF487">
        <f>VLOOKUP($B487,'2001B4'!$E:$W,13,FALSE)</f>
        <v>18.765763370827589</v>
      </c>
      <c r="AG487">
        <f>VLOOKUP($B487,'2001B4'!$E:$W,14,FALSE)</f>
        <v>47.214680911160215</v>
      </c>
      <c r="AH487">
        <f>VLOOKUP($B487,'2001B4'!$E:$W,15,FALSE)</f>
        <v>14.85977038230847</v>
      </c>
      <c r="AI487">
        <f>VLOOKUP($B487,'2001B4'!$E:$W,16,FALSE)</f>
        <v>10.80349577151212</v>
      </c>
      <c r="AJ487">
        <f>VLOOKUP($B487,'2001B4'!$E:$W,17,FALSE)</f>
        <v>4.6191868675959924</v>
      </c>
      <c r="AK487">
        <f>VLOOKUP($B487,'2001B4'!$E:$W,18,FALSE)</f>
        <v>22.502866067423199</v>
      </c>
      <c r="AL487">
        <f>VLOOKUP($B487,'2001B4'!$E:$W,19,FALSE)</f>
        <v>52.785319088839785</v>
      </c>
      <c r="AN487">
        <f t="shared" si="39"/>
        <v>-0.42127475842526252</v>
      </c>
      <c r="AO487">
        <f t="shared" si="40"/>
        <v>0.47365565151825706</v>
      </c>
      <c r="AP487">
        <f t="shared" si="41"/>
        <v>-1.062012720414101</v>
      </c>
      <c r="AQ487">
        <f>O487-AF487</f>
        <v>-1.1719875999164131</v>
      </c>
      <c r="AR487">
        <f>P487-AG487</f>
        <v>-0.25540014625565988</v>
      </c>
      <c r="AS487">
        <f>Q487-AH487</f>
        <v>0.15700622798495978</v>
      </c>
      <c r="AT487">
        <f>R487-AI487</f>
        <v>-1.510187950691174</v>
      </c>
      <c r="AU487">
        <f>S487-AJ487</f>
        <v>0.13395309148688117</v>
      </c>
      <c r="AV487">
        <f>T487-AK487</f>
        <v>1.4746287774749973</v>
      </c>
    </row>
    <row r="488" spans="1:48" x14ac:dyDescent="0.25">
      <c r="A488" t="s">
        <v>2058</v>
      </c>
      <c r="B488">
        <v>487</v>
      </c>
      <c r="C488" t="s">
        <v>546</v>
      </c>
      <c r="D488">
        <f>VLOOKUP($B488,'2011B4'!$B:$U,3,FALSE)</f>
        <v>0</v>
      </c>
      <c r="E488">
        <f>VLOOKUP($B488,'2011B4'!$B:$U,4,FALSE)</f>
        <v>590297</v>
      </c>
      <c r="F488">
        <f>VLOOKUP($B488,'2011B4'!$B:$U,5,FALSE)</f>
        <v>301086</v>
      </c>
      <c r="G488">
        <f>VLOOKUP($B488,'2011B4'!$B:$U,6,FALSE)</f>
        <v>289211</v>
      </c>
      <c r="H488">
        <f>VLOOKUP($B488,'2011B4'!$B:$U,7,FALSE)</f>
        <v>194004</v>
      </c>
      <c r="I488">
        <f>VLOOKUP($B488,'2011B4'!$B:$U,8,FALSE)</f>
        <v>141439</v>
      </c>
      <c r="J488">
        <f>VLOOKUP($B488,'2011B4'!$B:$U,9,FALSE)</f>
        <v>52565</v>
      </c>
      <c r="K488">
        <f>VLOOKUP($B488,'2011B4'!$B:$U,10,FALSE)</f>
        <v>32.865489744992779</v>
      </c>
      <c r="L488">
        <f>VLOOKUP($B488,'2011B4'!$B:$U,11,FALSE)</f>
        <v>46.97627920261985</v>
      </c>
      <c r="M488">
        <f>VLOOKUP($B488,'2011B4'!$B:$U,12,FALSE)</f>
        <v>18.175311450809271</v>
      </c>
      <c r="N488">
        <f>VLOOKUP($B488,'2011B4'!$B:$U,13,FALSE)</f>
        <v>72.905197830972554</v>
      </c>
      <c r="O488">
        <f>VLOOKUP($B488,'2011B4'!$B:$U,14,FALSE)</f>
        <v>27.094802169027442</v>
      </c>
      <c r="P488">
        <f>VLOOKUP($B488,'2011B4'!$B:$U,15,FALSE)</f>
        <v>83.582812725510806</v>
      </c>
      <c r="Q488">
        <f>VLOOKUP($B488,'2011B4'!$B:$U,16,FALSE)</f>
        <v>2.7215933692088825</v>
      </c>
      <c r="R488">
        <f>VLOOKUP($B488,'2011B4'!$B:$U,17,FALSE)</f>
        <v>2.4051050493804254</v>
      </c>
      <c r="S488">
        <f>VLOOKUP($B488,'2011B4'!$B:$U,18,FALSE)</f>
        <v>1.7772829426197396</v>
      </c>
      <c r="T488">
        <f>VLOOKUP($B488,'2011B4'!$B:$U,19,FALSE)</f>
        <v>9.5132059132801388</v>
      </c>
      <c r="U488">
        <f>VLOOKUP($B488,'2011B4'!$B:$U,20,FALSE)</f>
        <v>16.417187274489187</v>
      </c>
      <c r="V488">
        <f>VLOOKUP($B488,'2001B4'!$E:$W,3,FALSE)</f>
        <v>514404</v>
      </c>
      <c r="W488">
        <f>VLOOKUP($B488,'2001B4'!$E:$W,4,FALSE)</f>
        <v>263986</v>
      </c>
      <c r="X488">
        <f>VLOOKUP($B488,'2001B4'!$E:$W,5,FALSE)</f>
        <v>250418</v>
      </c>
      <c r="Y488">
        <f>VLOOKUP($B488,'2001B4'!$E:$W,6,FALSE)</f>
        <v>178647</v>
      </c>
      <c r="Z488">
        <f>VLOOKUP($B488,'2001B4'!$E:$W,7,FALSE)</f>
        <v>130355</v>
      </c>
      <c r="AA488">
        <f>VLOOKUP($B488,'2001B4'!$E:$W,8,FALSE)</f>
        <v>48292</v>
      </c>
      <c r="AB488">
        <f>VLOOKUP($B488,'2001B4'!$E:$W,9,FALSE)</f>
        <v>34.728929012993675</v>
      </c>
      <c r="AC488">
        <f>VLOOKUP($B488,'2001B4'!$E:$W,10,FALSE)</f>
        <v>49.37951254990795</v>
      </c>
      <c r="AD488">
        <f>VLOOKUP($B488,'2001B4'!$E:$W,11,FALSE)</f>
        <v>19.284556221996819</v>
      </c>
      <c r="AE488">
        <f>VLOOKUP($B488,'2001B4'!$E:$W,12,FALSE)</f>
        <v>72.967919976266046</v>
      </c>
      <c r="AF488">
        <f>VLOOKUP($B488,'2001B4'!$E:$W,13,FALSE)</f>
        <v>27.032080023733958</v>
      </c>
      <c r="AG488">
        <f>VLOOKUP($B488,'2001B4'!$E:$W,14,FALSE)</f>
        <v>77.832821150089273</v>
      </c>
      <c r="AH488">
        <f>VLOOKUP($B488,'2001B4'!$E:$W,15,FALSE)</f>
        <v>4.9236763001897597</v>
      </c>
      <c r="AI488">
        <f>VLOOKUP($B488,'2001B4'!$E:$W,16,FALSE)</f>
        <v>4.5223261515726545</v>
      </c>
      <c r="AJ488">
        <f>VLOOKUP($B488,'2001B4'!$E:$W,17,FALSE)</f>
        <v>1.8819235699451993</v>
      </c>
      <c r="AK488">
        <f>VLOOKUP($B488,'2001B4'!$E:$W,18,FALSE)</f>
        <v>10.839252828203104</v>
      </c>
      <c r="AL488">
        <f>VLOOKUP($B488,'2001B4'!$E:$W,19,FALSE)</f>
        <v>22.167178849910727</v>
      </c>
      <c r="AN488">
        <f t="shared" si="39"/>
        <v>-1.8634392680008958</v>
      </c>
      <c r="AO488">
        <f t="shared" si="40"/>
        <v>-2.4032333472881007</v>
      </c>
      <c r="AP488">
        <f t="shared" si="41"/>
        <v>-1.1092447711875479</v>
      </c>
      <c r="AQ488">
        <f>O488-AF488</f>
        <v>6.2722145293484743E-2</v>
      </c>
      <c r="AR488">
        <f>P488-AG488</f>
        <v>5.7499915754215323</v>
      </c>
      <c r="AS488">
        <f>Q488-AH488</f>
        <v>-2.2020829309808772</v>
      </c>
      <c r="AT488">
        <f>R488-AI488</f>
        <v>-2.1172211021922291</v>
      </c>
      <c r="AU488">
        <f>S488-AJ488</f>
        <v>-0.10464062732545965</v>
      </c>
      <c r="AV488">
        <f>T488-AK488</f>
        <v>-1.3260469149229657</v>
      </c>
    </row>
    <row r="489" spans="1:48" x14ac:dyDescent="0.25">
      <c r="A489" t="s">
        <v>2060</v>
      </c>
      <c r="B489">
        <v>488</v>
      </c>
      <c r="C489" t="s">
        <v>547</v>
      </c>
      <c r="D489">
        <f>VLOOKUP($B489,'2011B4'!$B:$U,3,FALSE)</f>
        <v>0</v>
      </c>
      <c r="E489">
        <f>VLOOKUP($B489,'2011B4'!$B:$U,4,FALSE)</f>
        <v>1551019</v>
      </c>
      <c r="F489">
        <f>VLOOKUP($B489,'2011B4'!$B:$U,5,FALSE)</f>
        <v>805707</v>
      </c>
      <c r="G489">
        <f>VLOOKUP($B489,'2011B4'!$B:$U,6,FALSE)</f>
        <v>745312</v>
      </c>
      <c r="H489">
        <f>VLOOKUP($B489,'2011B4'!$B:$U,7,FALSE)</f>
        <v>527074</v>
      </c>
      <c r="I489">
        <f>VLOOKUP($B489,'2011B4'!$B:$U,8,FALSE)</f>
        <v>424045</v>
      </c>
      <c r="J489">
        <f>VLOOKUP($B489,'2011B4'!$B:$U,9,FALSE)</f>
        <v>103029</v>
      </c>
      <c r="K489">
        <f>VLOOKUP($B489,'2011B4'!$B:$U,10,FALSE)</f>
        <v>33.982433484051455</v>
      </c>
      <c r="L489">
        <f>VLOOKUP($B489,'2011B4'!$B:$U,11,FALSE)</f>
        <v>52.630174492712612</v>
      </c>
      <c r="M489">
        <f>VLOOKUP($B489,'2011B4'!$B:$U,12,FALSE)</f>
        <v>13.823606757975185</v>
      </c>
      <c r="N489">
        <f>VLOOKUP($B489,'2011B4'!$B:$U,13,FALSE)</f>
        <v>80.452649912536003</v>
      </c>
      <c r="O489">
        <f>VLOOKUP($B489,'2011B4'!$B:$U,14,FALSE)</f>
        <v>19.547350087464</v>
      </c>
      <c r="P489">
        <f>VLOOKUP($B489,'2011B4'!$B:$U,15,FALSE)</f>
        <v>52.258696122366118</v>
      </c>
      <c r="Q489">
        <f>VLOOKUP($B489,'2011B4'!$B:$U,16,FALSE)</f>
        <v>16.875429256612922</v>
      </c>
      <c r="R489">
        <f>VLOOKUP($B489,'2011B4'!$B:$U,17,FALSE)</f>
        <v>7.5507424004978425</v>
      </c>
      <c r="S489">
        <f>VLOOKUP($B489,'2011B4'!$B:$U,18,FALSE)</f>
        <v>3.9876753548837547</v>
      </c>
      <c r="T489">
        <f>VLOOKUP($B489,'2011B4'!$B:$U,19,FALSE)</f>
        <v>19.327456865639359</v>
      </c>
      <c r="U489">
        <f>VLOOKUP($B489,'2011B4'!$B:$U,20,FALSE)</f>
        <v>47.741303877633882</v>
      </c>
      <c r="V489">
        <f>VLOOKUP($B489,'2001B4'!$E:$W,3,FALSE)</f>
        <v>1370656</v>
      </c>
      <c r="W489">
        <f>VLOOKUP($B489,'2001B4'!$E:$W,4,FALSE)</f>
        <v>713676</v>
      </c>
      <c r="X489">
        <f>VLOOKUP($B489,'2001B4'!$E:$W,5,FALSE)</f>
        <v>656980</v>
      </c>
      <c r="Y489">
        <f>VLOOKUP($B489,'2001B4'!$E:$W,6,FALSE)</f>
        <v>463945</v>
      </c>
      <c r="Z489">
        <f>VLOOKUP($B489,'2001B4'!$E:$W,7,FALSE)</f>
        <v>370495</v>
      </c>
      <c r="AA489">
        <f>VLOOKUP($B489,'2001B4'!$E:$W,8,FALSE)</f>
        <v>93450</v>
      </c>
      <c r="AB489">
        <f>VLOOKUP($B489,'2001B4'!$E:$W,9,FALSE)</f>
        <v>33.848390843508511</v>
      </c>
      <c r="AC489">
        <f>VLOOKUP($B489,'2001B4'!$E:$W,10,FALSE)</f>
        <v>51.913613460449838</v>
      </c>
      <c r="AD489">
        <f>VLOOKUP($B489,'2001B4'!$E:$W,11,FALSE)</f>
        <v>14.224177296112513</v>
      </c>
      <c r="AE489">
        <f>VLOOKUP($B489,'2001B4'!$E:$W,12,FALSE)</f>
        <v>79.8575262153919</v>
      </c>
      <c r="AF489">
        <f>VLOOKUP($B489,'2001B4'!$E:$W,13,FALSE)</f>
        <v>20.142473784608089</v>
      </c>
      <c r="AG489">
        <f>VLOOKUP($B489,'2001B4'!$E:$W,14,FALSE)</f>
        <v>53.511299830798912</v>
      </c>
      <c r="AH489">
        <f>VLOOKUP($B489,'2001B4'!$E:$W,15,FALSE)</f>
        <v>16.332970502969101</v>
      </c>
      <c r="AI489">
        <f>VLOOKUP($B489,'2001B4'!$E:$W,16,FALSE)</f>
        <v>8.8713101768528588</v>
      </c>
      <c r="AJ489">
        <f>VLOOKUP($B489,'2001B4'!$E:$W,17,FALSE)</f>
        <v>3.4428649947730872</v>
      </c>
      <c r="AK489">
        <f>VLOOKUP($B489,'2001B4'!$E:$W,18,FALSE)</f>
        <v>17.841554494606044</v>
      </c>
      <c r="AL489">
        <f>VLOOKUP($B489,'2001B4'!$E:$W,19,FALSE)</f>
        <v>46.488700169201088</v>
      </c>
      <c r="AN489">
        <f t="shared" si="39"/>
        <v>0.13404264054294401</v>
      </c>
      <c r="AO489">
        <f t="shared" si="40"/>
        <v>0.71656103226277423</v>
      </c>
      <c r="AP489">
        <f t="shared" si="41"/>
        <v>-0.40057053813732857</v>
      </c>
      <c r="AQ489">
        <f>O489-AF489</f>
        <v>-0.59512369714408919</v>
      </c>
      <c r="AR489">
        <f>P489-AG489</f>
        <v>-1.2526037084327939</v>
      </c>
      <c r="AS489">
        <f>Q489-AH489</f>
        <v>0.54245875364382101</v>
      </c>
      <c r="AT489">
        <f>R489-AI489</f>
        <v>-1.3205677763550163</v>
      </c>
      <c r="AU489">
        <f>S489-AJ489</f>
        <v>0.54481036011066752</v>
      </c>
      <c r="AV489">
        <f>T489-AK489</f>
        <v>1.4859023710333155</v>
      </c>
    </row>
    <row r="490" spans="1:48" x14ac:dyDescent="0.25">
      <c r="A490" t="s">
        <v>2064</v>
      </c>
      <c r="B490">
        <v>489</v>
      </c>
      <c r="C490" t="s">
        <v>548</v>
      </c>
      <c r="D490">
        <f>VLOOKUP($B490,'2011B4'!$B:$U,3,FALSE)</f>
        <v>0</v>
      </c>
      <c r="E490">
        <f>VLOOKUP($B490,'2011B4'!$B:$U,4,FALSE)</f>
        <v>228291</v>
      </c>
      <c r="F490">
        <f>VLOOKUP($B490,'2011B4'!$B:$U,5,FALSE)</f>
        <v>113821</v>
      </c>
      <c r="G490">
        <f>VLOOKUP($B490,'2011B4'!$B:$U,6,FALSE)</f>
        <v>114470</v>
      </c>
      <c r="H490">
        <f>VLOOKUP($B490,'2011B4'!$B:$U,7,FALSE)</f>
        <v>88038</v>
      </c>
      <c r="I490">
        <f>VLOOKUP($B490,'2011B4'!$B:$U,8,FALSE)</f>
        <v>53926</v>
      </c>
      <c r="J490">
        <f>VLOOKUP($B490,'2011B4'!$B:$U,9,FALSE)</f>
        <v>34112</v>
      </c>
      <c r="K490">
        <f>VLOOKUP($B490,'2011B4'!$B:$U,10,FALSE)</f>
        <v>38.563938131595201</v>
      </c>
      <c r="L490">
        <f>VLOOKUP($B490,'2011B4'!$B:$U,11,FALSE)</f>
        <v>47.377900387450474</v>
      </c>
      <c r="M490">
        <f>VLOOKUP($B490,'2011B4'!$B:$U,12,FALSE)</f>
        <v>29.799947584519959</v>
      </c>
      <c r="N490">
        <f>VLOOKUP($B490,'2011B4'!$B:$U,13,FALSE)</f>
        <v>61.253095254321998</v>
      </c>
      <c r="O490">
        <f>VLOOKUP($B490,'2011B4'!$B:$U,14,FALSE)</f>
        <v>38.746904745678002</v>
      </c>
      <c r="P490">
        <f>VLOOKUP($B490,'2011B4'!$B:$U,15,FALSE)</f>
        <v>87.679183988732149</v>
      </c>
      <c r="Q490">
        <f>VLOOKUP($B490,'2011B4'!$B:$U,16,FALSE)</f>
        <v>0.79170358254390139</v>
      </c>
      <c r="R490">
        <f>VLOOKUP($B490,'2011B4'!$B:$U,17,FALSE)</f>
        <v>1.3198845952883982</v>
      </c>
      <c r="S490">
        <f>VLOOKUP($B490,'2011B4'!$B:$U,18,FALSE)</f>
        <v>0.77466548535859514</v>
      </c>
      <c r="T490">
        <f>VLOOKUP($B490,'2011B4'!$B:$U,19,FALSE)</f>
        <v>9.4345623480769678</v>
      </c>
      <c r="U490">
        <f>VLOOKUP($B490,'2011B4'!$B:$U,20,FALSE)</f>
        <v>12.320816011267862</v>
      </c>
      <c r="V490">
        <f>VLOOKUP($B490,'2001B4'!$E:$W,3,FALSE)</f>
        <v>186729</v>
      </c>
      <c r="W490">
        <f>VLOOKUP($B490,'2001B4'!$E:$W,4,FALSE)</f>
        <v>93974</v>
      </c>
      <c r="X490">
        <f>VLOOKUP($B490,'2001B4'!$E:$W,5,FALSE)</f>
        <v>92755</v>
      </c>
      <c r="Y490">
        <f>VLOOKUP($B490,'2001B4'!$E:$W,6,FALSE)</f>
        <v>67782</v>
      </c>
      <c r="Z490">
        <f>VLOOKUP($B490,'2001B4'!$E:$W,7,FALSE)</f>
        <v>42236</v>
      </c>
      <c r="AA490">
        <f>VLOOKUP($B490,'2001B4'!$E:$W,8,FALSE)</f>
        <v>25546</v>
      </c>
      <c r="AB490">
        <f>VLOOKUP($B490,'2001B4'!$E:$W,9,FALSE)</f>
        <v>36.299664219269637</v>
      </c>
      <c r="AC490">
        <f>VLOOKUP($B490,'2001B4'!$E:$W,10,FALSE)</f>
        <v>44.944346308553428</v>
      </c>
      <c r="AD490">
        <f>VLOOKUP($B490,'2001B4'!$E:$W,11,FALSE)</f>
        <v>27.541372432752954</v>
      </c>
      <c r="AE490">
        <f>VLOOKUP($B490,'2001B4'!$E:$W,12,FALSE)</f>
        <v>62.311528134312944</v>
      </c>
      <c r="AF490">
        <f>VLOOKUP($B490,'2001B4'!$E:$W,13,FALSE)</f>
        <v>37.688471865687056</v>
      </c>
      <c r="AG490">
        <f>VLOOKUP($B490,'2001B4'!$E:$W,14,FALSE)</f>
        <v>86.102505089846858</v>
      </c>
      <c r="AH490">
        <f>VLOOKUP($B490,'2001B4'!$E:$W,15,FALSE)</f>
        <v>2.862116786167419</v>
      </c>
      <c r="AI490">
        <f>VLOOKUP($B490,'2001B4'!$E:$W,16,FALSE)</f>
        <v>2.0728216930748578</v>
      </c>
      <c r="AJ490">
        <f>VLOOKUP($B490,'2001B4'!$E:$W,17,FALSE)</f>
        <v>1.4531881620489215</v>
      </c>
      <c r="AK490">
        <f>VLOOKUP($B490,'2001B4'!$E:$W,18,FALSE)</f>
        <v>7.5093682688619392</v>
      </c>
      <c r="AL490">
        <f>VLOOKUP($B490,'2001B4'!$E:$W,19,FALSE)</f>
        <v>13.897494910153142</v>
      </c>
      <c r="AN490">
        <f t="shared" si="39"/>
        <v>2.2642739123255637</v>
      </c>
      <c r="AO490">
        <f t="shared" si="40"/>
        <v>2.4335540788970462</v>
      </c>
      <c r="AP490">
        <f t="shared" si="41"/>
        <v>2.2585751517670047</v>
      </c>
      <c r="AQ490">
        <f>O490-AF490</f>
        <v>1.0584328799909457</v>
      </c>
      <c r="AR490">
        <f>P490-AG490</f>
        <v>1.5766788988852909</v>
      </c>
      <c r="AS490">
        <f>Q490-AH490</f>
        <v>-2.0704132036235174</v>
      </c>
      <c r="AT490">
        <f>R490-AI490</f>
        <v>-0.75293709778645956</v>
      </c>
      <c r="AU490">
        <f>S490-AJ490</f>
        <v>-0.6785226766903264</v>
      </c>
      <c r="AV490">
        <f>T490-AK490</f>
        <v>1.9251940792150286</v>
      </c>
    </row>
    <row r="491" spans="1:48" x14ac:dyDescent="0.25">
      <c r="A491" t="s">
        <v>2066</v>
      </c>
      <c r="B491">
        <v>490</v>
      </c>
      <c r="C491" t="s">
        <v>549</v>
      </c>
      <c r="D491">
        <f>VLOOKUP($B491,'2011B4'!$B:$U,3,FALSE)</f>
        <v>0</v>
      </c>
      <c r="E491">
        <f>VLOOKUP($B491,'2011B4'!$B:$U,4,FALSE)</f>
        <v>1329672</v>
      </c>
      <c r="F491">
        <f>VLOOKUP($B491,'2011B4'!$B:$U,5,FALSE)</f>
        <v>678165</v>
      </c>
      <c r="G491">
        <f>VLOOKUP($B491,'2011B4'!$B:$U,6,FALSE)</f>
        <v>651507</v>
      </c>
      <c r="H491">
        <f>VLOOKUP($B491,'2011B4'!$B:$U,7,FALSE)</f>
        <v>510192</v>
      </c>
      <c r="I491">
        <f>VLOOKUP($B491,'2011B4'!$B:$U,8,FALSE)</f>
        <v>375602</v>
      </c>
      <c r="J491">
        <f>VLOOKUP($B491,'2011B4'!$B:$U,9,FALSE)</f>
        <v>134590</v>
      </c>
      <c r="K491">
        <f>VLOOKUP($B491,'2011B4'!$B:$U,10,FALSE)</f>
        <v>38.369763370214613</v>
      </c>
      <c r="L491">
        <f>VLOOKUP($B491,'2011B4'!$B:$U,11,FALSE)</f>
        <v>55.385046412008876</v>
      </c>
      <c r="M491">
        <f>VLOOKUP($B491,'2011B4'!$B:$U,12,FALSE)</f>
        <v>20.658258468443165</v>
      </c>
      <c r="N491">
        <f>VLOOKUP($B491,'2011B4'!$B:$U,13,FALSE)</f>
        <v>73.619735315332264</v>
      </c>
      <c r="O491">
        <f>VLOOKUP($B491,'2011B4'!$B:$U,14,FALSE)</f>
        <v>26.380264684667733</v>
      </c>
      <c r="P491">
        <f>VLOOKUP($B491,'2011B4'!$B:$U,15,FALSE)</f>
        <v>53.40577664879104</v>
      </c>
      <c r="Q491">
        <f>VLOOKUP($B491,'2011B4'!$B:$U,16,FALSE)</f>
        <v>16.010443127293254</v>
      </c>
      <c r="R491">
        <f>VLOOKUP($B491,'2011B4'!$B:$U,17,FALSE)</f>
        <v>7.6669175526076456</v>
      </c>
      <c r="S491">
        <f>VLOOKUP($B491,'2011B4'!$B:$U,18,FALSE)</f>
        <v>4.3497350017248406</v>
      </c>
      <c r="T491">
        <f>VLOOKUP($B491,'2011B4'!$B:$U,19,FALSE)</f>
        <v>18.567127669583215</v>
      </c>
      <c r="U491">
        <f>VLOOKUP($B491,'2011B4'!$B:$U,20,FALSE)</f>
        <v>46.594223351208953</v>
      </c>
      <c r="V491">
        <f>VLOOKUP($B491,'2001B4'!$E:$W,3,FALSE)</f>
        <v>1229463</v>
      </c>
      <c r="W491">
        <f>VLOOKUP($B491,'2001B4'!$E:$W,4,FALSE)</f>
        <v>628988</v>
      </c>
      <c r="X491">
        <f>VLOOKUP($B491,'2001B4'!$E:$W,5,FALSE)</f>
        <v>600475</v>
      </c>
      <c r="Y491">
        <f>VLOOKUP($B491,'2001B4'!$E:$W,6,FALSE)</f>
        <v>463169</v>
      </c>
      <c r="Z491">
        <f>VLOOKUP($B491,'2001B4'!$E:$W,7,FALSE)</f>
        <v>338480</v>
      </c>
      <c r="AA491">
        <f>VLOOKUP($B491,'2001B4'!$E:$W,8,FALSE)</f>
        <v>124689</v>
      </c>
      <c r="AB491">
        <f>VLOOKUP($B491,'2001B4'!$E:$W,9,FALSE)</f>
        <v>37.67246350642516</v>
      </c>
      <c r="AC491">
        <f>VLOOKUP($B491,'2001B4'!$E:$W,10,FALSE)</f>
        <v>53.813427283191416</v>
      </c>
      <c r="AD491">
        <f>VLOOKUP($B491,'2001B4'!$E:$W,11,FALSE)</f>
        <v>20.765060993380242</v>
      </c>
      <c r="AE491">
        <f>VLOOKUP($B491,'2001B4'!$E:$W,12,FALSE)</f>
        <v>73.079156852034572</v>
      </c>
      <c r="AF491">
        <f>VLOOKUP($B491,'2001B4'!$E:$W,13,FALSE)</f>
        <v>26.920843147965428</v>
      </c>
      <c r="AG491">
        <f>VLOOKUP($B491,'2001B4'!$E:$W,14,FALSE)</f>
        <v>53.818800481033918</v>
      </c>
      <c r="AH491">
        <f>VLOOKUP($B491,'2001B4'!$E:$W,15,FALSE)</f>
        <v>18.376877554413181</v>
      </c>
      <c r="AI491">
        <f>VLOOKUP($B491,'2001B4'!$E:$W,16,FALSE)</f>
        <v>8.6517016466991539</v>
      </c>
      <c r="AJ491">
        <f>VLOOKUP($B491,'2001B4'!$E:$W,17,FALSE)</f>
        <v>3.5233359745578827</v>
      </c>
      <c r="AK491">
        <f>VLOOKUP($B491,'2001B4'!$E:$W,18,FALSE)</f>
        <v>15.629284343295861</v>
      </c>
      <c r="AL491">
        <f>VLOOKUP($B491,'2001B4'!$E:$W,19,FALSE)</f>
        <v>46.181199518966082</v>
      </c>
      <c r="AN491">
        <f t="shared" si="39"/>
        <v>0.69729986378945341</v>
      </c>
      <c r="AO491">
        <f t="shared" si="40"/>
        <v>1.5716191288174599</v>
      </c>
      <c r="AP491">
        <f t="shared" si="41"/>
        <v>-0.10680252493707698</v>
      </c>
      <c r="AQ491">
        <f>O491-AF491</f>
        <v>-0.54057846329769532</v>
      </c>
      <c r="AR491">
        <f>P491-AG491</f>
        <v>-0.41302383224287809</v>
      </c>
      <c r="AS491">
        <f>Q491-AH491</f>
        <v>-2.3664344271199269</v>
      </c>
      <c r="AT491">
        <f>R491-AI491</f>
        <v>-0.98478409409150824</v>
      </c>
      <c r="AU491">
        <f>S491-AJ491</f>
        <v>0.8263990271669579</v>
      </c>
      <c r="AV491">
        <f>T491-AK491</f>
        <v>2.9378433262873536</v>
      </c>
    </row>
    <row r="492" spans="1:48" x14ac:dyDescent="0.25">
      <c r="A492" t="s">
        <v>2068</v>
      </c>
      <c r="B492">
        <v>491</v>
      </c>
      <c r="C492" t="s">
        <v>550</v>
      </c>
      <c r="D492">
        <f>VLOOKUP($B492,'2011B4'!$B:$U,3,FALSE)</f>
        <v>0</v>
      </c>
      <c r="E492">
        <f>VLOOKUP($B492,'2011B4'!$B:$U,4,FALSE)</f>
        <v>1705678</v>
      </c>
      <c r="F492">
        <f>VLOOKUP($B492,'2011B4'!$B:$U,5,FALSE)</f>
        <v>887222</v>
      </c>
      <c r="G492">
        <f>VLOOKUP($B492,'2011B4'!$B:$U,6,FALSE)</f>
        <v>818456</v>
      </c>
      <c r="H492">
        <f>VLOOKUP($B492,'2011B4'!$B:$U,7,FALSE)</f>
        <v>576822</v>
      </c>
      <c r="I492">
        <f>VLOOKUP($B492,'2011B4'!$B:$U,8,FALSE)</f>
        <v>450024</v>
      </c>
      <c r="J492">
        <f>VLOOKUP($B492,'2011B4'!$B:$U,9,FALSE)</f>
        <v>126798</v>
      </c>
      <c r="K492">
        <f>VLOOKUP($B492,'2011B4'!$B:$U,10,FALSE)</f>
        <v>33.817754582048899</v>
      </c>
      <c r="L492">
        <f>VLOOKUP($B492,'2011B4'!$B:$U,11,FALSE)</f>
        <v>50.722817964387723</v>
      </c>
      <c r="M492">
        <f>VLOOKUP($B492,'2011B4'!$B:$U,12,FALSE)</f>
        <v>15.492341677500074</v>
      </c>
      <c r="N492">
        <f>VLOOKUP($B492,'2011B4'!$B:$U,13,FALSE)</f>
        <v>78.017828723592373</v>
      </c>
      <c r="O492">
        <f>VLOOKUP($B492,'2011B4'!$B:$U,14,FALSE)</f>
        <v>21.982171276407627</v>
      </c>
      <c r="P492">
        <f>VLOOKUP($B492,'2011B4'!$B:$U,15,FALSE)</f>
        <v>41.173186875673949</v>
      </c>
      <c r="Q492">
        <f>VLOOKUP($B492,'2011B4'!$B:$U,16,FALSE)</f>
        <v>25.452219228808886</v>
      </c>
      <c r="R492">
        <f>VLOOKUP($B492,'2011B4'!$B:$U,17,FALSE)</f>
        <v>7.3100540548037358</v>
      </c>
      <c r="S492">
        <f>VLOOKUP($B492,'2011B4'!$B:$U,18,FALSE)</f>
        <v>4.716533003248836</v>
      </c>
      <c r="T492">
        <f>VLOOKUP($B492,'2011B4'!$B:$U,19,FALSE)</f>
        <v>21.348006837464588</v>
      </c>
      <c r="U492">
        <f>VLOOKUP($B492,'2011B4'!$B:$U,20,FALSE)</f>
        <v>58.826813124326044</v>
      </c>
      <c r="V492">
        <f>VLOOKUP($B492,'2001B4'!$E:$W,3,FALSE)</f>
        <v>1410553</v>
      </c>
      <c r="W492">
        <f>VLOOKUP($B492,'2001B4'!$E:$W,4,FALSE)</f>
        <v>734799</v>
      </c>
      <c r="X492">
        <f>VLOOKUP($B492,'2001B4'!$E:$W,5,FALSE)</f>
        <v>675754</v>
      </c>
      <c r="Y492">
        <f>VLOOKUP($B492,'2001B4'!$E:$W,6,FALSE)</f>
        <v>503345</v>
      </c>
      <c r="Z492">
        <f>VLOOKUP($B492,'2001B4'!$E:$W,7,FALSE)</f>
        <v>381462</v>
      </c>
      <c r="AA492">
        <f>VLOOKUP($B492,'2001B4'!$E:$W,8,FALSE)</f>
        <v>121883</v>
      </c>
      <c r="AB492">
        <f>VLOOKUP($B492,'2001B4'!$E:$W,9,FALSE)</f>
        <v>35.684231645319251</v>
      </c>
      <c r="AC492">
        <f>VLOOKUP($B492,'2001B4'!$E:$W,10,FALSE)</f>
        <v>51.913788668737979</v>
      </c>
      <c r="AD492">
        <f>VLOOKUP($B492,'2001B4'!$E:$W,11,FALSE)</f>
        <v>18.036593198116474</v>
      </c>
      <c r="AE492">
        <f>VLOOKUP($B492,'2001B4'!$E:$W,12,FALSE)</f>
        <v>75.785395702748616</v>
      </c>
      <c r="AF492">
        <f>VLOOKUP($B492,'2001B4'!$E:$W,13,FALSE)</f>
        <v>24.214604297251388</v>
      </c>
      <c r="AG492">
        <f>VLOOKUP($B492,'2001B4'!$E:$W,14,FALSE)</f>
        <v>47.92021376987951</v>
      </c>
      <c r="AH492">
        <f>VLOOKUP($B492,'2001B4'!$E:$W,15,FALSE)</f>
        <v>23.382967944451618</v>
      </c>
      <c r="AI492">
        <f>VLOOKUP($B492,'2001B4'!$E:$W,16,FALSE)</f>
        <v>7.8580297807666701</v>
      </c>
      <c r="AJ492">
        <f>VLOOKUP($B492,'2001B4'!$E:$W,17,FALSE)</f>
        <v>4.099971192720699</v>
      </c>
      <c r="AK492">
        <f>VLOOKUP($B492,'2001B4'!$E:$W,18,FALSE)</f>
        <v>16.738817312181506</v>
      </c>
      <c r="AL492">
        <f>VLOOKUP($B492,'2001B4'!$E:$W,19,FALSE)</f>
        <v>52.07978623012049</v>
      </c>
      <c r="AN492">
        <f t="shared" si="39"/>
        <v>-1.8664770632703522</v>
      </c>
      <c r="AO492">
        <f t="shared" si="40"/>
        <v>-1.1909707043502564</v>
      </c>
      <c r="AP492">
        <f t="shared" si="41"/>
        <v>-2.5442515206164007</v>
      </c>
      <c r="AQ492">
        <f>O492-AF492</f>
        <v>-2.2324330208437608</v>
      </c>
      <c r="AR492">
        <f>P492-AG492</f>
        <v>-6.7470268942055611</v>
      </c>
      <c r="AS492">
        <f>Q492-AH492</f>
        <v>2.0692512843572679</v>
      </c>
      <c r="AT492">
        <f>R492-AI492</f>
        <v>-0.54797572596293431</v>
      </c>
      <c r="AU492">
        <f>S492-AJ492</f>
        <v>0.61656181052813697</v>
      </c>
      <c r="AV492">
        <f>T492-AK492</f>
        <v>4.6091895252830817</v>
      </c>
    </row>
    <row r="493" spans="1:48" x14ac:dyDescent="0.25">
      <c r="A493" t="s">
        <v>2062</v>
      </c>
      <c r="B493">
        <v>492</v>
      </c>
      <c r="C493" t="s">
        <v>551</v>
      </c>
      <c r="D493" t="str">
        <f>VLOOKUP($B493,'2011B4'!$B:$U,3,FALSE)</f>
        <v>Y</v>
      </c>
      <c r="E493">
        <f>VLOOKUP($B493,'2011B4'!$B:$U,4,FALSE)</f>
        <v>6081322</v>
      </c>
      <c r="F493">
        <f>VLOOKUP($B493,'2011B4'!$B:$U,5,FALSE)</f>
        <v>3402224</v>
      </c>
      <c r="G493">
        <f>VLOOKUP($B493,'2011B4'!$B:$U,6,FALSE)</f>
        <v>2679098</v>
      </c>
      <c r="H493">
        <f>VLOOKUP($B493,'2011B4'!$B:$U,7,FALSE)</f>
        <v>2407046</v>
      </c>
      <c r="I493">
        <f>VLOOKUP($B493,'2011B4'!$B:$U,8,FALSE)</f>
        <v>2077602</v>
      </c>
      <c r="J493">
        <f>VLOOKUP($B493,'2011B4'!$B:$U,9,FALSE)</f>
        <v>329444</v>
      </c>
      <c r="K493">
        <f>VLOOKUP($B493,'2011B4'!$B:$U,10,FALSE)</f>
        <v>39.580966112302555</v>
      </c>
      <c r="L493">
        <f>VLOOKUP($B493,'2011B4'!$B:$U,11,FALSE)</f>
        <v>61.065996830308642</v>
      </c>
      <c r="M493">
        <f>VLOOKUP($B493,'2011B4'!$B:$U,12,FALSE)</f>
        <v>12.296825274775317</v>
      </c>
      <c r="N493">
        <f>VLOOKUP($B493,'2011B4'!$B:$U,13,FALSE)</f>
        <v>86.313348394671308</v>
      </c>
      <c r="O493">
        <f>VLOOKUP($B493,'2011B4'!$B:$U,14,FALSE)</f>
        <v>13.68665160532869</v>
      </c>
      <c r="P493">
        <f>VLOOKUP($B493,'2011B4'!$B:$U,15,FALSE)</f>
        <v>16.779031227487966</v>
      </c>
      <c r="Q493">
        <f>VLOOKUP($B493,'2011B4'!$B:$U,16,FALSE)</f>
        <v>46.428069924712702</v>
      </c>
      <c r="R493">
        <f>VLOOKUP($B493,'2011B4'!$B:$U,17,FALSE)</f>
        <v>14.599513262314058</v>
      </c>
      <c r="S493">
        <f>VLOOKUP($B493,'2011B4'!$B:$U,18,FALSE)</f>
        <v>4.6107552576893003</v>
      </c>
      <c r="T493">
        <f>VLOOKUP($B493,'2011B4'!$B:$U,19,FALSE)</f>
        <v>17.582630327795982</v>
      </c>
      <c r="U493">
        <f>VLOOKUP($B493,'2011B4'!$B:$U,20,FALSE)</f>
        <v>83.220968772512052</v>
      </c>
      <c r="V493">
        <f>VLOOKUP($B493,'2001B4'!$E:$W,3,FALSE)</f>
        <v>4995174</v>
      </c>
      <c r="W493">
        <f>VLOOKUP($B493,'2001B4'!$E:$W,4,FALSE)</f>
        <v>2722539</v>
      </c>
      <c r="X493">
        <f>VLOOKUP($B493,'2001B4'!$E:$W,5,FALSE)</f>
        <v>2272635</v>
      </c>
      <c r="Y493">
        <f>VLOOKUP($B493,'2001B4'!$E:$W,6,FALSE)</f>
        <v>1968560</v>
      </c>
      <c r="Z493">
        <f>VLOOKUP($B493,'2001B4'!$E:$W,7,FALSE)</f>
        <v>1591859</v>
      </c>
      <c r="AA493">
        <f>VLOOKUP($B493,'2001B4'!$E:$W,8,FALSE)</f>
        <v>376701</v>
      </c>
      <c r="AB493">
        <f>VLOOKUP($B493,'2001B4'!$E:$W,9,FALSE)</f>
        <v>39.409237796321008</v>
      </c>
      <c r="AC493">
        <f>VLOOKUP($B493,'2001B4'!$E:$W,10,FALSE)</f>
        <v>58.469649103281895</v>
      </c>
      <c r="AD493">
        <f>VLOOKUP($B493,'2001B4'!$E:$W,11,FALSE)</f>
        <v>16.575516965988818</v>
      </c>
      <c r="AE493">
        <f>VLOOKUP($B493,'2001B4'!$E:$W,12,FALSE)</f>
        <v>80.864134189458284</v>
      </c>
      <c r="AF493">
        <f>VLOOKUP($B493,'2001B4'!$E:$W,13,FALSE)</f>
        <v>19.135865810541716</v>
      </c>
      <c r="AG493">
        <f>VLOOKUP($B493,'2001B4'!$E:$W,14,FALSE)</f>
        <v>32.271355711789326</v>
      </c>
      <c r="AH493">
        <f>VLOOKUP($B493,'2001B4'!$E:$W,15,FALSE)</f>
        <v>37.355782907302796</v>
      </c>
      <c r="AI493">
        <f>VLOOKUP($B493,'2001B4'!$E:$W,16,FALSE)</f>
        <v>11.633224285772341</v>
      </c>
      <c r="AJ493">
        <f>VLOOKUP($B493,'2001B4'!$E:$W,17,FALSE)</f>
        <v>3.754419474133377</v>
      </c>
      <c r="AK493">
        <f>VLOOKUP($B493,'2001B4'!$E:$W,18,FALSE)</f>
        <v>14.985217621002153</v>
      </c>
      <c r="AL493">
        <f>VLOOKUP($B493,'2001B4'!$E:$W,19,FALSE)</f>
        <v>67.728644288210674</v>
      </c>
      <c r="AN493">
        <f>DistrictMath!J$247</f>
        <v>0.43225385972868935</v>
      </c>
      <c r="AO493">
        <f>DistrictMath!K$247</f>
        <v>1.7599474808945885</v>
      </c>
      <c r="AP493">
        <f>DistrictMath!L$247</f>
        <v>-1.8852773627809665</v>
      </c>
      <c r="AQ493">
        <f>DistrictMath!N$247</f>
        <v>-2.6282917119802356</v>
      </c>
      <c r="AR493">
        <f>DistrictMath!O$247</f>
        <v>-7.6794839895778111</v>
      </c>
      <c r="AS493">
        <f>DistrictMath!P$247</f>
        <v>3.9641831765932878</v>
      </c>
      <c r="AT493">
        <f>DistrictMath!Q$247</f>
        <v>1.534043540313986</v>
      </c>
      <c r="AU493">
        <f>DistrictMath!R$247</f>
        <v>0.48352669953762595</v>
      </c>
      <c r="AV493">
        <f>DistrictMath!S$247</f>
        <v>1.697730573132926</v>
      </c>
    </row>
    <row r="494" spans="1:48" x14ac:dyDescent="0.25">
      <c r="A494" t="s">
        <v>3043</v>
      </c>
      <c r="B494">
        <v>493</v>
      </c>
      <c r="C494" t="s">
        <v>552</v>
      </c>
      <c r="D494" t="str">
        <f>VLOOKUP($B494,'2011B4'!$B:$U,3,FALSE)</f>
        <v>Y</v>
      </c>
      <c r="E494">
        <f>VLOOKUP($B494,'2011B4'!$B:$U,4,FALSE)</f>
        <v>807022</v>
      </c>
      <c r="F494">
        <f>VLOOKUP($B494,'2011B4'!$B:$U,5,FALSE)</f>
        <v>402188</v>
      </c>
      <c r="G494">
        <f>VLOOKUP($B494,'2011B4'!$B:$U,6,FALSE)</f>
        <v>404834</v>
      </c>
      <c r="H494">
        <f>VLOOKUP($B494,'2011B4'!$B:$U,7,FALSE)</f>
        <v>337373</v>
      </c>
      <c r="I494">
        <f>VLOOKUP($B494,'2011B4'!$B:$U,8,FALSE)</f>
        <v>213780</v>
      </c>
      <c r="J494">
        <f>VLOOKUP($B494,'2011B4'!$B:$U,9,FALSE)</f>
        <v>123593</v>
      </c>
      <c r="K494">
        <f>VLOOKUP($B494,'2011B4'!$B:$U,10,FALSE)</f>
        <v>41.804684382829713</v>
      </c>
      <c r="L494">
        <f>VLOOKUP($B494,'2011B4'!$B:$U,11,FALSE)</f>
        <v>53.154246272887306</v>
      </c>
      <c r="M494">
        <f>VLOOKUP($B494,'2011B4'!$B:$U,12,FALSE)</f>
        <v>30.529303368788195</v>
      </c>
      <c r="N494">
        <f>VLOOKUP($B494,'2011B4'!$B:$U,13,FALSE)</f>
        <v>63.366066638409123</v>
      </c>
      <c r="O494">
        <f>VLOOKUP($B494,'2011B4'!$B:$U,14,FALSE)</f>
        <v>36.633933361590884</v>
      </c>
      <c r="P494">
        <f>VLOOKUP($B494,'2011B4'!$B:$U,15,FALSE)</f>
        <v>80.333933065183047</v>
      </c>
      <c r="Q494">
        <f>VLOOKUP($B494,'2011B4'!$B:$U,16,FALSE)</f>
        <v>4.8753160448524335</v>
      </c>
      <c r="R494">
        <f>VLOOKUP($B494,'2011B4'!$B:$U,17,FALSE)</f>
        <v>2.948665127321985</v>
      </c>
      <c r="S494">
        <f>VLOOKUP($B494,'2011B4'!$B:$U,18,FALSE)</f>
        <v>1.5780753053741703</v>
      </c>
      <c r="T494">
        <f>VLOOKUP($B494,'2011B4'!$B:$U,19,FALSE)</f>
        <v>10.264010457268364</v>
      </c>
      <c r="U494">
        <f>VLOOKUP($B494,'2011B4'!$B:$U,20,FALSE)</f>
        <v>19.666066934816953</v>
      </c>
      <c r="V494" t="e">
        <f>VLOOKUP($B494,'2001B4'!$E:$W,3,FALSE)</f>
        <v>#N/A</v>
      </c>
      <c r="W494" t="e">
        <f>VLOOKUP($B494,'2001B4'!$E:$W,4,FALSE)</f>
        <v>#N/A</v>
      </c>
      <c r="X494" t="e">
        <f>VLOOKUP($B494,'2001B4'!$E:$W,5,FALSE)</f>
        <v>#N/A</v>
      </c>
      <c r="Y494" t="e">
        <f>VLOOKUP($B494,'2001B4'!$E:$W,6,FALSE)</f>
        <v>#N/A</v>
      </c>
      <c r="Z494" t="e">
        <f>VLOOKUP($B494,'2001B4'!$E:$W,7,FALSE)</f>
        <v>#N/A</v>
      </c>
      <c r="AA494" t="e">
        <f>VLOOKUP($B494,'2001B4'!$E:$W,8,FALSE)</f>
        <v>#N/A</v>
      </c>
      <c r="AB494" t="e">
        <f>VLOOKUP($B494,'2001B4'!$E:$W,9,FALSE)</f>
        <v>#N/A</v>
      </c>
      <c r="AC494" t="e">
        <f>VLOOKUP($B494,'2001B4'!$E:$W,10,FALSE)</f>
        <v>#N/A</v>
      </c>
      <c r="AD494" t="e">
        <f>VLOOKUP($B494,'2001B4'!$E:$W,11,FALSE)</f>
        <v>#N/A</v>
      </c>
      <c r="AE494" t="e">
        <f>VLOOKUP($B494,'2001B4'!$E:$W,12,FALSE)</f>
        <v>#N/A</v>
      </c>
      <c r="AF494" t="e">
        <f>VLOOKUP($B494,'2001B4'!$E:$W,13,FALSE)</f>
        <v>#N/A</v>
      </c>
      <c r="AG494" t="e">
        <f>VLOOKUP($B494,'2001B4'!$E:$W,14,FALSE)</f>
        <v>#N/A</v>
      </c>
      <c r="AH494" t="e">
        <f>VLOOKUP($B494,'2001B4'!$E:$W,15,FALSE)</f>
        <v>#N/A</v>
      </c>
      <c r="AI494" t="e">
        <f>VLOOKUP($B494,'2001B4'!$E:$W,16,FALSE)</f>
        <v>#N/A</v>
      </c>
      <c r="AJ494" t="e">
        <f>VLOOKUP($B494,'2001B4'!$E:$W,17,FALSE)</f>
        <v>#N/A</v>
      </c>
      <c r="AK494" t="e">
        <f>VLOOKUP($B494,'2001B4'!$E:$W,18,FALSE)</f>
        <v>#N/A</v>
      </c>
      <c r="AL494" t="e">
        <f>VLOOKUP($B494,'2001B4'!$E:$W,19,FALSE)</f>
        <v>#N/A</v>
      </c>
      <c r="AN494">
        <f>DistrictMath!J$247</f>
        <v>0.43225385972868935</v>
      </c>
      <c r="AO494">
        <f>DistrictMath!K$247</f>
        <v>1.7599474808945885</v>
      </c>
      <c r="AP494">
        <f>DistrictMath!L$247</f>
        <v>-1.8852773627809665</v>
      </c>
      <c r="AQ494">
        <f>DistrictMath!N$247</f>
        <v>-2.6282917119802356</v>
      </c>
      <c r="AR494">
        <f>DistrictMath!O$247</f>
        <v>-7.6794839895778111</v>
      </c>
      <c r="AS494">
        <f>DistrictMath!P$247</f>
        <v>3.9641831765932878</v>
      </c>
      <c r="AT494">
        <f>DistrictMath!Q$247</f>
        <v>1.534043540313986</v>
      </c>
      <c r="AU494">
        <f>DistrictMath!R$247</f>
        <v>0.48352669953762595</v>
      </c>
      <c r="AV494">
        <f>DistrictMath!S$247</f>
        <v>1.697730573132926</v>
      </c>
    </row>
    <row r="495" spans="1:48" x14ac:dyDescent="0.25">
      <c r="A495" t="s">
        <v>1994</v>
      </c>
      <c r="B495">
        <v>494</v>
      </c>
      <c r="C495" t="s">
        <v>553</v>
      </c>
      <c r="D495">
        <f>VLOOKUP($B495,'2011B4'!$B:$U,3,FALSE)</f>
        <v>0</v>
      </c>
      <c r="E495">
        <f>VLOOKUP($B495,'2011B4'!$B:$U,4,FALSE)</f>
        <v>52074</v>
      </c>
      <c r="F495">
        <f>VLOOKUP($B495,'2011B4'!$B:$U,5,FALSE)</f>
        <v>25642</v>
      </c>
      <c r="G495">
        <f>VLOOKUP($B495,'2011B4'!$B:$U,6,FALSE)</f>
        <v>26432</v>
      </c>
      <c r="H495">
        <f>VLOOKUP($B495,'2011B4'!$B:$U,7,FALSE)</f>
        <v>14718</v>
      </c>
      <c r="I495">
        <f>VLOOKUP($B495,'2011B4'!$B:$U,8,FALSE)</f>
        <v>12659</v>
      </c>
      <c r="J495">
        <f>VLOOKUP($B495,'2011B4'!$B:$U,9,FALSE)</f>
        <v>2059</v>
      </c>
      <c r="K495">
        <f>VLOOKUP($B495,'2011B4'!$B:$U,10,FALSE)</f>
        <v>28.263624841571612</v>
      </c>
      <c r="L495">
        <f>VLOOKUP($B495,'2011B4'!$B:$U,11,FALSE)</f>
        <v>49.368224007487719</v>
      </c>
      <c r="M495">
        <f>VLOOKUP($B495,'2011B4'!$B:$U,12,FALSE)</f>
        <v>7.7898002421307506</v>
      </c>
      <c r="N495">
        <f>VLOOKUP($B495,'2011B4'!$B:$U,13,FALSE)</f>
        <v>86.010327490148114</v>
      </c>
      <c r="O495">
        <f>VLOOKUP($B495,'2011B4'!$B:$U,14,FALSE)</f>
        <v>13.989672509851884</v>
      </c>
      <c r="P495">
        <f>VLOOKUP($B495,'2011B4'!$B:$U,15,FALSE)</f>
        <v>45.264302214974862</v>
      </c>
      <c r="Q495">
        <f>VLOOKUP($B495,'2011B4'!$B:$U,16,FALSE)</f>
        <v>5.4898763418942798</v>
      </c>
      <c r="R495">
        <f>VLOOKUP($B495,'2011B4'!$B:$U,17,FALSE)</f>
        <v>8.6017121891561352</v>
      </c>
      <c r="S495">
        <f>VLOOKUP($B495,'2011B4'!$B:$U,18,FALSE)</f>
        <v>4.6405761652398425</v>
      </c>
      <c r="T495">
        <f>VLOOKUP($B495,'2011B4'!$B:$U,19,FALSE)</f>
        <v>36.003533088734883</v>
      </c>
      <c r="U495">
        <f>VLOOKUP($B495,'2011B4'!$B:$U,20,FALSE)</f>
        <v>54.735697785025138</v>
      </c>
      <c r="V495">
        <f>VLOOKUP($B495,'2001B4'!$E:$W,3,FALSE)</f>
        <v>44215</v>
      </c>
      <c r="W495">
        <f>VLOOKUP($B495,'2001B4'!$E:$W,4,FALSE)</f>
        <v>20878</v>
      </c>
      <c r="X495">
        <f>VLOOKUP($B495,'2001B4'!$E:$W,5,FALSE)</f>
        <v>23337</v>
      </c>
      <c r="Y495">
        <f>VLOOKUP($B495,'2001B4'!$E:$W,6,FALSE)</f>
        <v>11404</v>
      </c>
      <c r="Z495">
        <f>VLOOKUP($B495,'2001B4'!$E:$W,7,FALSE)</f>
        <v>8973</v>
      </c>
      <c r="AA495">
        <f>VLOOKUP($B495,'2001B4'!$E:$W,8,FALSE)</f>
        <v>2431</v>
      </c>
      <c r="AB495">
        <f>VLOOKUP($B495,'2001B4'!$E:$W,9,FALSE)</f>
        <v>25.792151984620602</v>
      </c>
      <c r="AC495">
        <f>VLOOKUP($B495,'2001B4'!$E:$W,10,FALSE)</f>
        <v>42.97825462209024</v>
      </c>
      <c r="AD495">
        <f>VLOOKUP($B495,'2001B4'!$E:$W,11,FALSE)</f>
        <v>10.416934481724301</v>
      </c>
      <c r="AE495">
        <f>VLOOKUP($B495,'2001B4'!$E:$W,12,FALSE)</f>
        <v>78.682918274289733</v>
      </c>
      <c r="AF495">
        <f>VLOOKUP($B495,'2001B4'!$E:$W,13,FALSE)</f>
        <v>21.317081725710278</v>
      </c>
      <c r="AG495">
        <f>VLOOKUP($B495,'2001B4'!$E:$W,14,FALSE)</f>
        <v>45.975096457383373</v>
      </c>
      <c r="AH495">
        <f>VLOOKUP($B495,'2001B4'!$E:$W,15,FALSE)</f>
        <v>6.5064889512451778</v>
      </c>
      <c r="AI495">
        <f>VLOOKUP($B495,'2001B4'!$E:$W,16,FALSE)</f>
        <v>12.478077867414942</v>
      </c>
      <c r="AJ495">
        <f>VLOOKUP($B495,'2001B4'!$E:$W,17,FALSE)</f>
        <v>6.0943528586460891</v>
      </c>
      <c r="AK495">
        <f>VLOOKUP($B495,'2001B4'!$E:$W,18,FALSE)</f>
        <v>28.945983865310417</v>
      </c>
      <c r="AL495">
        <f>VLOOKUP($B495,'2001B4'!$E:$W,19,FALSE)</f>
        <v>54.024903542616627</v>
      </c>
      <c r="AN495">
        <f t="shared" si="39"/>
        <v>2.47147285695101</v>
      </c>
      <c r="AO495">
        <f t="shared" si="40"/>
        <v>6.3899693853974782</v>
      </c>
      <c r="AP495">
        <f t="shared" si="41"/>
        <v>-2.6271342395935502</v>
      </c>
      <c r="AQ495">
        <f>O495-AF495</f>
        <v>-7.3274092158583937</v>
      </c>
      <c r="AR495">
        <f>P495-AG495</f>
        <v>-0.71079424240851097</v>
      </c>
      <c r="AS495">
        <f>Q495-AH495</f>
        <v>-1.016612609350898</v>
      </c>
      <c r="AT495">
        <f>R495-AI495</f>
        <v>-3.8763656782588072</v>
      </c>
      <c r="AU495">
        <f>S495-AJ495</f>
        <v>-1.4537766934062466</v>
      </c>
      <c r="AV495">
        <f>T495-AK495</f>
        <v>7.0575492234244663</v>
      </c>
    </row>
    <row r="496" spans="1:48" x14ac:dyDescent="0.25">
      <c r="A496" t="s">
        <v>1996</v>
      </c>
      <c r="B496">
        <v>495</v>
      </c>
      <c r="C496" t="s">
        <v>554</v>
      </c>
      <c r="D496">
        <f>VLOOKUP($B496,'2011B4'!$B:$U,3,FALSE)</f>
        <v>0</v>
      </c>
      <c r="E496">
        <f>VLOOKUP($B496,'2011B4'!$B:$U,4,FALSE)</f>
        <v>191173</v>
      </c>
      <c r="F496">
        <f>VLOOKUP($B496,'2011B4'!$B:$U,5,FALSE)</f>
        <v>124659</v>
      </c>
      <c r="G496">
        <f>VLOOKUP($B496,'2011B4'!$B:$U,6,FALSE)</f>
        <v>66514</v>
      </c>
      <c r="H496">
        <f>VLOOKUP($B496,'2011B4'!$B:$U,7,FALSE)</f>
        <v>102412</v>
      </c>
      <c r="I496">
        <f>VLOOKUP($B496,'2011B4'!$B:$U,8,FALSE)</f>
        <v>92527</v>
      </c>
      <c r="J496">
        <f>VLOOKUP($B496,'2011B4'!$B:$U,9,FALSE)</f>
        <v>9885</v>
      </c>
      <c r="K496">
        <f>VLOOKUP($B496,'2011B4'!$B:$U,10,FALSE)</f>
        <v>53.570326353616885</v>
      </c>
      <c r="L496">
        <f>VLOOKUP($B496,'2011B4'!$B:$U,11,FALSE)</f>
        <v>74.224083299240334</v>
      </c>
      <c r="M496">
        <f>VLOOKUP($B496,'2011B4'!$B:$U,12,FALSE)</f>
        <v>14.861532910364735</v>
      </c>
      <c r="N496">
        <f>VLOOKUP($B496,'2011B4'!$B:$U,13,FALSE)</f>
        <v>90.347810803421467</v>
      </c>
      <c r="O496">
        <f>VLOOKUP($B496,'2011B4'!$B:$U,14,FALSE)</f>
        <v>9.6521891965785258</v>
      </c>
      <c r="P496">
        <f>VLOOKUP($B496,'2011B4'!$B:$U,15,FALSE)</f>
        <v>3.4781080342147401</v>
      </c>
      <c r="Q496">
        <f>VLOOKUP($B496,'2011B4'!$B:$U,16,FALSE)</f>
        <v>72.006210209741056</v>
      </c>
      <c r="R496">
        <f>VLOOKUP($B496,'2011B4'!$B:$U,17,FALSE)</f>
        <v>5.3860875678631412</v>
      </c>
      <c r="S496">
        <f>VLOOKUP($B496,'2011B4'!$B:$U,18,FALSE)</f>
        <v>2.9254384251845487</v>
      </c>
      <c r="T496">
        <f>VLOOKUP($B496,'2011B4'!$B:$U,19,FALSE)</f>
        <v>16.204155762996521</v>
      </c>
      <c r="U496">
        <f>VLOOKUP($B496,'2011B4'!$B:$U,20,FALSE)</f>
        <v>96.521891965785272</v>
      </c>
      <c r="V496">
        <f>VLOOKUP($B496,'2001B4'!$E:$W,3,FALSE)</f>
        <v>113989</v>
      </c>
      <c r="W496">
        <f>VLOOKUP($B496,'2001B4'!$E:$W,4,FALSE)</f>
        <v>71634</v>
      </c>
      <c r="X496">
        <f>VLOOKUP($B496,'2001B4'!$E:$W,5,FALSE)</f>
        <v>42355</v>
      </c>
      <c r="Y496">
        <f>VLOOKUP($B496,'2001B4'!$E:$W,6,FALSE)</f>
        <v>56118</v>
      </c>
      <c r="Z496">
        <f>VLOOKUP($B496,'2001B4'!$E:$W,7,FALSE)</f>
        <v>49901</v>
      </c>
      <c r="AA496">
        <f>VLOOKUP($B496,'2001B4'!$E:$W,8,FALSE)</f>
        <v>6217</v>
      </c>
      <c r="AB496">
        <f>VLOOKUP($B496,'2001B4'!$E:$W,9,FALSE)</f>
        <v>49.231066155506234</v>
      </c>
      <c r="AC496">
        <f>VLOOKUP($B496,'2001B4'!$E:$W,10,FALSE)</f>
        <v>69.661054806376868</v>
      </c>
      <c r="AD496">
        <f>VLOOKUP($B496,'2001B4'!$E:$W,11,FALSE)</f>
        <v>14.678314248612914</v>
      </c>
      <c r="AE496">
        <f>VLOOKUP($B496,'2001B4'!$E:$W,12,FALSE)</f>
        <v>88.921558145336604</v>
      </c>
      <c r="AF496">
        <f>VLOOKUP($B496,'2001B4'!$E:$W,13,FALSE)</f>
        <v>11.078441854663387</v>
      </c>
      <c r="AG496">
        <f>VLOOKUP($B496,'2001B4'!$E:$W,14,FALSE)</f>
        <v>8.6923981610178558</v>
      </c>
      <c r="AH496">
        <f>VLOOKUP($B496,'2001B4'!$E:$W,15,FALSE)</f>
        <v>56.468512776649206</v>
      </c>
      <c r="AI496">
        <f>VLOOKUP($B496,'2001B4'!$E:$W,16,FALSE)</f>
        <v>8.460743433479454</v>
      </c>
      <c r="AJ496">
        <f>VLOOKUP($B496,'2001B4'!$E:$W,17,FALSE)</f>
        <v>5.2478705584660901</v>
      </c>
      <c r="AK496">
        <f>VLOOKUP($B496,'2001B4'!$E:$W,18,FALSE)</f>
        <v>21.130475070387398</v>
      </c>
      <c r="AL496">
        <f>VLOOKUP($B496,'2001B4'!$E:$W,19,FALSE)</f>
        <v>91.307601838982151</v>
      </c>
      <c r="AN496">
        <f t="shared" si="39"/>
        <v>4.3392601981106509</v>
      </c>
      <c r="AO496">
        <f t="shared" si="40"/>
        <v>4.5630284928634666</v>
      </c>
      <c r="AP496">
        <f t="shared" si="41"/>
        <v>0.18321866175182144</v>
      </c>
      <c r="AQ496">
        <f>O496-AF496</f>
        <v>-1.4262526580848611</v>
      </c>
      <c r="AR496">
        <f>P496-AG496</f>
        <v>-5.2142901268031157</v>
      </c>
      <c r="AS496">
        <f>Q496-AH496</f>
        <v>15.53769743309185</v>
      </c>
      <c r="AT496">
        <f>R496-AI496</f>
        <v>-3.0746558656163128</v>
      </c>
      <c r="AU496">
        <f>S496-AJ496</f>
        <v>-2.3224321332815414</v>
      </c>
      <c r="AV496">
        <f>T496-AK496</f>
        <v>-4.9263193073908766</v>
      </c>
    </row>
    <row r="497" spans="1:48" x14ac:dyDescent="0.25">
      <c r="A497" t="s">
        <v>1992</v>
      </c>
      <c r="B497">
        <v>496</v>
      </c>
      <c r="C497" t="s">
        <v>555</v>
      </c>
      <c r="D497">
        <f>VLOOKUP($B497,'2011B4'!$B:$U,3,FALSE)</f>
        <v>0</v>
      </c>
      <c r="E497">
        <f>VLOOKUP($B497,'2011B4'!$B:$U,4,FALSE)</f>
        <v>343709</v>
      </c>
      <c r="F497">
        <f>VLOOKUP($B497,'2011B4'!$B:$U,5,FALSE)</f>
        <v>193760</v>
      </c>
      <c r="G497">
        <f>VLOOKUP($B497,'2011B4'!$B:$U,6,FALSE)</f>
        <v>149949</v>
      </c>
      <c r="H497">
        <f>VLOOKUP($B497,'2011B4'!$B:$U,7,FALSE)</f>
        <v>130223</v>
      </c>
      <c r="I497">
        <f>VLOOKUP($B497,'2011B4'!$B:$U,8,FALSE)</f>
        <v>108987</v>
      </c>
      <c r="J497">
        <f>VLOOKUP($B497,'2011B4'!$B:$U,9,FALSE)</f>
        <v>21236</v>
      </c>
      <c r="K497">
        <f>VLOOKUP($B497,'2011B4'!$B:$U,10,FALSE)</f>
        <v>37.887573499675597</v>
      </c>
      <c r="L497">
        <f>VLOOKUP($B497,'2011B4'!$B:$U,11,FALSE)</f>
        <v>56.248451692815863</v>
      </c>
      <c r="M497">
        <f>VLOOKUP($B497,'2011B4'!$B:$U,12,FALSE)</f>
        <v>14.162148463811027</v>
      </c>
      <c r="N497">
        <f>VLOOKUP($B497,'2011B4'!$B:$U,13,FALSE)</f>
        <v>83.692588866790047</v>
      </c>
      <c r="O497">
        <f>VLOOKUP($B497,'2011B4'!$B:$U,14,FALSE)</f>
        <v>16.307411133209957</v>
      </c>
      <c r="P497">
        <f>VLOOKUP($B497,'2011B4'!$B:$U,15,FALSE)</f>
        <v>23.167950362071217</v>
      </c>
      <c r="Q497">
        <f>VLOOKUP($B497,'2011B4'!$B:$U,16,FALSE)</f>
        <v>50.203113121338014</v>
      </c>
      <c r="R497">
        <f>VLOOKUP($B497,'2011B4'!$B:$U,17,FALSE)</f>
        <v>5.1027852222725629</v>
      </c>
      <c r="S497">
        <f>VLOOKUP($B497,'2011B4'!$B:$U,18,FALSE)</f>
        <v>3.239059152377076</v>
      </c>
      <c r="T497">
        <f>VLOOKUP($B497,'2011B4'!$B:$U,19,FALSE)</f>
        <v>18.287092141941134</v>
      </c>
      <c r="U497">
        <f>VLOOKUP($B497,'2011B4'!$B:$U,20,FALSE)</f>
        <v>76.83204963792879</v>
      </c>
      <c r="V497">
        <f>VLOOKUP($B497,'2001B4'!$E:$W,3,FALSE)</f>
        <v>220490</v>
      </c>
      <c r="W497">
        <f>VLOOKUP($B497,'2001B4'!$E:$W,4,FALSE)</f>
        <v>121666</v>
      </c>
      <c r="X497">
        <f>VLOOKUP($B497,'2001B4'!$E:$W,5,FALSE)</f>
        <v>98824</v>
      </c>
      <c r="Y497">
        <f>VLOOKUP($B497,'2001B4'!$E:$W,6,FALSE)</f>
        <v>96184</v>
      </c>
      <c r="Z497">
        <f>VLOOKUP($B497,'2001B4'!$E:$W,7,FALSE)</f>
        <v>71156</v>
      </c>
      <c r="AA497">
        <f>VLOOKUP($B497,'2001B4'!$E:$W,8,FALSE)</f>
        <v>25028</v>
      </c>
      <c r="AB497">
        <f>VLOOKUP($B497,'2001B4'!$E:$W,9,FALSE)</f>
        <v>43.622840038096967</v>
      </c>
      <c r="AC497">
        <f>VLOOKUP($B497,'2001B4'!$E:$W,10,FALSE)</f>
        <v>58.484704025775478</v>
      </c>
      <c r="AD497">
        <f>VLOOKUP($B497,'2001B4'!$E:$W,11,FALSE)</f>
        <v>25.325831781753422</v>
      </c>
      <c r="AE497">
        <f>VLOOKUP($B497,'2001B4'!$E:$W,12,FALSE)</f>
        <v>73.979040173001749</v>
      </c>
      <c r="AF497">
        <f>VLOOKUP($B497,'2001B4'!$E:$W,13,FALSE)</f>
        <v>26.020959826998251</v>
      </c>
      <c r="AG497">
        <f>VLOOKUP($B497,'2001B4'!$E:$W,14,FALSE)</f>
        <v>41.849995841304164</v>
      </c>
      <c r="AH497">
        <f>VLOOKUP($B497,'2001B4'!$E:$W,15,FALSE)</f>
        <v>34.363303667969724</v>
      </c>
      <c r="AI497">
        <f>VLOOKUP($B497,'2001B4'!$E:$W,16,FALSE)</f>
        <v>4.3032105131830658</v>
      </c>
      <c r="AJ497">
        <f>VLOOKUP($B497,'2001B4'!$E:$W,17,FALSE)</f>
        <v>4.4165349746319551</v>
      </c>
      <c r="AK497">
        <f>VLOOKUP($B497,'2001B4'!$E:$W,18,FALSE)</f>
        <v>15.066955002911087</v>
      </c>
      <c r="AL497">
        <f>VLOOKUP($B497,'2001B4'!$E:$W,19,FALSE)</f>
        <v>58.150004158695836</v>
      </c>
      <c r="AN497">
        <f t="shared" si="39"/>
        <v>-5.7352665384213708</v>
      </c>
      <c r="AO497">
        <f t="shared" si="40"/>
        <v>-2.2362523329596158</v>
      </c>
      <c r="AP497">
        <f t="shared" si="41"/>
        <v>-11.163683317942395</v>
      </c>
      <c r="AQ497">
        <f>O497-AF497</f>
        <v>-9.7135486937882938</v>
      </c>
      <c r="AR497">
        <f>P497-AG497</f>
        <v>-18.682045479232947</v>
      </c>
      <c r="AS497">
        <f>Q497-AH497</f>
        <v>15.839809453368289</v>
      </c>
      <c r="AT497">
        <f>R497-AI497</f>
        <v>0.79957470908949713</v>
      </c>
      <c r="AU497">
        <f>S497-AJ497</f>
        <v>-1.1774758222548791</v>
      </c>
      <c r="AV497">
        <f>T497-AK497</f>
        <v>3.2201371390300473</v>
      </c>
    </row>
    <row r="498" spans="1:48" x14ac:dyDescent="0.25">
      <c r="A498" t="s">
        <v>2369</v>
      </c>
      <c r="B498">
        <v>497</v>
      </c>
      <c r="C498" t="s">
        <v>556</v>
      </c>
      <c r="D498">
        <f>VLOOKUP($B498,'2011B4'!$B:$U,3,FALSE)</f>
        <v>0</v>
      </c>
      <c r="E498">
        <f>VLOOKUP($B498,'2011B4'!$B:$U,4,FALSE)</f>
        <v>1648295</v>
      </c>
      <c r="F498">
        <f>VLOOKUP($B498,'2011B4'!$B:$U,5,FALSE)</f>
        <v>833170</v>
      </c>
      <c r="G498">
        <f>VLOOKUP($B498,'2011B4'!$B:$U,6,FALSE)</f>
        <v>815125</v>
      </c>
      <c r="H498">
        <f>VLOOKUP($B498,'2011B4'!$B:$U,7,FALSE)</f>
        <v>664070</v>
      </c>
      <c r="I498">
        <f>VLOOKUP($B498,'2011B4'!$B:$U,8,FALSE)</f>
        <v>396105</v>
      </c>
      <c r="J498">
        <f>VLOOKUP($B498,'2011B4'!$B:$U,9,FALSE)</f>
        <v>267965</v>
      </c>
      <c r="K498">
        <f>VLOOKUP($B498,'2011B4'!$B:$U,10,FALSE)</f>
        <v>40.2882979078381</v>
      </c>
      <c r="L498">
        <f>VLOOKUP($B498,'2011B4'!$B:$U,11,FALSE)</f>
        <v>47.541918215970327</v>
      </c>
      <c r="M498">
        <f>VLOOKUP($B498,'2011B4'!$B:$U,12,FALSE)</f>
        <v>32.874099064560653</v>
      </c>
      <c r="N498">
        <f>VLOOKUP($B498,'2011B4'!$B:$U,13,FALSE)</f>
        <v>59.648079268751786</v>
      </c>
      <c r="O498">
        <f>VLOOKUP($B498,'2011B4'!$B:$U,14,FALSE)</f>
        <v>40.351920731248214</v>
      </c>
      <c r="P498">
        <f>VLOOKUP($B498,'2011B4'!$B:$U,15,FALSE)</f>
        <v>82.175523664673904</v>
      </c>
      <c r="Q498">
        <f>VLOOKUP($B498,'2011B4'!$B:$U,16,FALSE)</f>
        <v>2.5396419052208348</v>
      </c>
      <c r="R498">
        <f>VLOOKUP($B498,'2011B4'!$B:$U,17,FALSE)</f>
        <v>3.0066107488668363</v>
      </c>
      <c r="S498">
        <f>VLOOKUP($B498,'2011B4'!$B:$U,18,FALSE)</f>
        <v>1.6191064195039679</v>
      </c>
      <c r="T498">
        <f>VLOOKUP($B498,'2011B4'!$B:$U,19,FALSE)</f>
        <v>10.659117261734455</v>
      </c>
      <c r="U498">
        <f>VLOOKUP($B498,'2011B4'!$B:$U,20,FALSE)</f>
        <v>17.824476335326093</v>
      </c>
      <c r="V498">
        <f>VLOOKUP($B498,'2001B4'!$E:$W,3,FALSE)</f>
        <v>1311709</v>
      </c>
      <c r="W498">
        <f>VLOOKUP($B498,'2001B4'!$E:$W,4,FALSE)</f>
        <v>663511</v>
      </c>
      <c r="X498">
        <f>VLOOKUP($B498,'2001B4'!$E:$W,5,FALSE)</f>
        <v>648198</v>
      </c>
      <c r="Y498">
        <f>VLOOKUP($B498,'2001B4'!$E:$W,6,FALSE)</f>
        <v>455632</v>
      </c>
      <c r="Z498">
        <f>VLOOKUP($B498,'2001B4'!$E:$W,7,FALSE)</f>
        <v>293223</v>
      </c>
      <c r="AA498">
        <f>VLOOKUP($B498,'2001B4'!$E:$W,8,FALSE)</f>
        <v>162409</v>
      </c>
      <c r="AB498">
        <f>VLOOKUP($B498,'2001B4'!$E:$W,9,FALSE)</f>
        <v>34.735753128170963</v>
      </c>
      <c r="AC498">
        <f>VLOOKUP($B498,'2001B4'!$E:$W,10,FALSE)</f>
        <v>44.192635841756953</v>
      </c>
      <c r="AD498">
        <f>VLOOKUP($B498,'2001B4'!$E:$W,11,FALSE)</f>
        <v>25.055461448508016</v>
      </c>
      <c r="AE498">
        <f>VLOOKUP($B498,'2001B4'!$E:$W,12,FALSE)</f>
        <v>64.355225269515742</v>
      </c>
      <c r="AF498">
        <f>VLOOKUP($B498,'2001B4'!$E:$W,13,FALSE)</f>
        <v>35.644774730484251</v>
      </c>
      <c r="AG498">
        <f>VLOOKUP($B498,'2001B4'!$E:$W,14,FALSE)</f>
        <v>79.957509569125961</v>
      </c>
      <c r="AH498">
        <f>VLOOKUP($B498,'2001B4'!$E:$W,15,FALSE)</f>
        <v>4.7727113108824666</v>
      </c>
      <c r="AI498">
        <f>VLOOKUP($B498,'2001B4'!$E:$W,16,FALSE)</f>
        <v>4.4338413456473642</v>
      </c>
      <c r="AJ498">
        <f>VLOOKUP($B498,'2001B4'!$E:$W,17,FALSE)</f>
        <v>1.5075762896372511</v>
      </c>
      <c r="AK498">
        <f>VLOOKUP($B498,'2001B4'!$E:$W,18,FALSE)</f>
        <v>9.3283614847069565</v>
      </c>
      <c r="AL498">
        <f>VLOOKUP($B498,'2001B4'!$E:$W,19,FALSE)</f>
        <v>20.042490430874039</v>
      </c>
      <c r="AN498">
        <f t="shared" si="39"/>
        <v>5.5525447796671372</v>
      </c>
      <c r="AO498">
        <f t="shared" si="40"/>
        <v>3.3492823742133737</v>
      </c>
      <c r="AP498">
        <f t="shared" si="41"/>
        <v>7.8186376160526372</v>
      </c>
      <c r="AQ498">
        <f>O498-AF498</f>
        <v>4.7071460007639629</v>
      </c>
      <c r="AR498">
        <f>P498-AG498</f>
        <v>2.218014095547943</v>
      </c>
      <c r="AS498">
        <f>Q498-AH498</f>
        <v>-2.2330694056616318</v>
      </c>
      <c r="AT498">
        <f>R498-AI498</f>
        <v>-1.4272305967805279</v>
      </c>
      <c r="AU498">
        <f>S498-AJ498</f>
        <v>0.11153012986671684</v>
      </c>
      <c r="AV498">
        <f>T498-AK498</f>
        <v>1.3307557770274983</v>
      </c>
    </row>
    <row r="499" spans="1:48" x14ac:dyDescent="0.25">
      <c r="A499" t="s">
        <v>2371</v>
      </c>
      <c r="B499">
        <v>498</v>
      </c>
      <c r="C499" t="s">
        <v>557</v>
      </c>
      <c r="D499">
        <f>VLOOKUP($B499,'2011B4'!$B:$U,3,FALSE)</f>
        <v>0</v>
      </c>
      <c r="E499">
        <f>VLOOKUP($B499,'2011B4'!$B:$U,4,FALSE)</f>
        <v>2050862</v>
      </c>
      <c r="F499">
        <f>VLOOKUP($B499,'2011B4'!$B:$U,5,FALSE)</f>
        <v>1054031</v>
      </c>
      <c r="G499">
        <f>VLOOKUP($B499,'2011B4'!$B:$U,6,FALSE)</f>
        <v>996831</v>
      </c>
      <c r="H499">
        <f>VLOOKUP($B499,'2011B4'!$B:$U,7,FALSE)</f>
        <v>825297</v>
      </c>
      <c r="I499">
        <f>VLOOKUP($B499,'2011B4'!$B:$U,8,FALSE)</f>
        <v>525909</v>
      </c>
      <c r="J499">
        <f>VLOOKUP($B499,'2011B4'!$B:$U,9,FALSE)</f>
        <v>299388</v>
      </c>
      <c r="K499">
        <f>VLOOKUP($B499,'2011B4'!$B:$U,10,FALSE)</f>
        <v>40.241469196854787</v>
      </c>
      <c r="L499">
        <f>VLOOKUP($B499,'2011B4'!$B:$U,11,FALSE)</f>
        <v>49.895022062918457</v>
      </c>
      <c r="M499">
        <f>VLOOKUP($B499,'2011B4'!$B:$U,12,FALSE)</f>
        <v>30.033977675252878</v>
      </c>
      <c r="N499">
        <f>VLOOKUP($B499,'2011B4'!$B:$U,13,FALSE)</f>
        <v>63.723604956761015</v>
      </c>
      <c r="O499">
        <f>VLOOKUP($B499,'2011B4'!$B:$U,14,FALSE)</f>
        <v>36.276395043238978</v>
      </c>
      <c r="P499">
        <f>VLOOKUP($B499,'2011B4'!$B:$U,15,FALSE)</f>
        <v>71.581624554554296</v>
      </c>
      <c r="Q499">
        <f>VLOOKUP($B499,'2011B4'!$B:$U,16,FALSE)</f>
        <v>5.1998250326852027</v>
      </c>
      <c r="R499">
        <f>VLOOKUP($B499,'2011B4'!$B:$U,17,FALSE)</f>
        <v>4.782036042782174</v>
      </c>
      <c r="S499">
        <f>VLOOKUP($B499,'2011B4'!$B:$U,18,FALSE)</f>
        <v>3.0830113280431166</v>
      </c>
      <c r="T499">
        <f>VLOOKUP($B499,'2011B4'!$B:$U,19,FALSE)</f>
        <v>15.353503041935209</v>
      </c>
      <c r="U499">
        <f>VLOOKUP($B499,'2011B4'!$B:$U,20,FALSE)</f>
        <v>28.418375445445704</v>
      </c>
      <c r="V499">
        <f>VLOOKUP($B499,'2001B4'!$E:$W,3,FALSE)</f>
        <v>1707947</v>
      </c>
      <c r="W499">
        <f>VLOOKUP($B499,'2001B4'!$E:$W,4,FALSE)</f>
        <v>878372</v>
      </c>
      <c r="X499">
        <f>VLOOKUP($B499,'2001B4'!$E:$W,5,FALSE)</f>
        <v>829575</v>
      </c>
      <c r="Y499">
        <f>VLOOKUP($B499,'2001B4'!$E:$W,6,FALSE)</f>
        <v>576130</v>
      </c>
      <c r="Z499">
        <f>VLOOKUP($B499,'2001B4'!$E:$W,7,FALSE)</f>
        <v>402714</v>
      </c>
      <c r="AA499">
        <f>VLOOKUP($B499,'2001B4'!$E:$W,8,FALSE)</f>
        <v>173416</v>
      </c>
      <c r="AB499">
        <f>VLOOKUP($B499,'2001B4'!$E:$W,9,FALSE)</f>
        <v>33.732311365633713</v>
      </c>
      <c r="AC499">
        <f>VLOOKUP($B499,'2001B4'!$E:$W,10,FALSE)</f>
        <v>45.847772925366478</v>
      </c>
      <c r="AD499">
        <f>VLOOKUP($B499,'2001B4'!$E:$W,11,FALSE)</f>
        <v>20.904197932676372</v>
      </c>
      <c r="AE499">
        <f>VLOOKUP($B499,'2001B4'!$E:$W,12,FALSE)</f>
        <v>69.899848992414903</v>
      </c>
      <c r="AF499">
        <f>VLOOKUP($B499,'2001B4'!$E:$W,13,FALSE)</f>
        <v>30.10015100758509</v>
      </c>
      <c r="AG499">
        <f>VLOOKUP($B499,'2001B4'!$E:$W,14,FALSE)</f>
        <v>67.407355978685359</v>
      </c>
      <c r="AH499">
        <f>VLOOKUP($B499,'2001B4'!$E:$W,15,FALSE)</f>
        <v>7.604186555117769</v>
      </c>
      <c r="AI499">
        <f>VLOOKUP($B499,'2001B4'!$E:$W,16,FALSE)</f>
        <v>7.134500893895475</v>
      </c>
      <c r="AJ499">
        <f>VLOOKUP($B499,'2001B4'!$E:$W,17,FALSE)</f>
        <v>3.0841997465849724</v>
      </c>
      <c r="AK499">
        <f>VLOOKUP($B499,'2001B4'!$E:$W,18,FALSE)</f>
        <v>14.769756825716419</v>
      </c>
      <c r="AL499">
        <f>VLOOKUP($B499,'2001B4'!$E:$W,19,FALSE)</f>
        <v>32.592644021314641</v>
      </c>
      <c r="AN499">
        <f t="shared" si="39"/>
        <v>6.5091578312210743</v>
      </c>
      <c r="AO499">
        <f t="shared" si="40"/>
        <v>4.0472491375519795</v>
      </c>
      <c r="AP499">
        <f t="shared" si="41"/>
        <v>9.1297797425765062</v>
      </c>
      <c r="AQ499">
        <f>O499-AF499</f>
        <v>6.1762440356538875</v>
      </c>
      <c r="AR499">
        <f>P499-AG499</f>
        <v>4.1742685758689362</v>
      </c>
      <c r="AS499">
        <f>Q499-AH499</f>
        <v>-2.4043615224325663</v>
      </c>
      <c r="AT499">
        <f>R499-AI499</f>
        <v>-2.3524648511133011</v>
      </c>
      <c r="AU499">
        <f>S499-AJ499</f>
        <v>-1.1884185418558069E-3</v>
      </c>
      <c r="AV499">
        <f>T499-AK499</f>
        <v>0.58374621621879008</v>
      </c>
    </row>
    <row r="500" spans="1:48" x14ac:dyDescent="0.25">
      <c r="A500" t="s">
        <v>2373</v>
      </c>
      <c r="B500">
        <v>499</v>
      </c>
      <c r="C500" t="s">
        <v>558</v>
      </c>
      <c r="D500">
        <f>VLOOKUP($B500,'2011B4'!$B:$U,3,FALSE)</f>
        <v>0</v>
      </c>
      <c r="E500">
        <f>VLOOKUP($B500,'2011B4'!$B:$U,4,FALSE)</f>
        <v>4229917</v>
      </c>
      <c r="F500">
        <f>VLOOKUP($B500,'2011B4'!$B:$U,5,FALSE)</f>
        <v>2197365</v>
      </c>
      <c r="G500">
        <f>VLOOKUP($B500,'2011B4'!$B:$U,6,FALSE)</f>
        <v>2032552</v>
      </c>
      <c r="H500">
        <f>VLOOKUP($B500,'2011B4'!$B:$U,7,FALSE)</f>
        <v>1644545</v>
      </c>
      <c r="I500">
        <f>VLOOKUP($B500,'2011B4'!$B:$U,8,FALSE)</f>
        <v>1083390</v>
      </c>
      <c r="J500">
        <f>VLOOKUP($B500,'2011B4'!$B:$U,9,FALSE)</f>
        <v>561155</v>
      </c>
      <c r="K500">
        <f>VLOOKUP($B500,'2011B4'!$B:$U,10,FALSE)</f>
        <v>38.878895259646939</v>
      </c>
      <c r="L500">
        <f>VLOOKUP($B500,'2011B4'!$B:$U,11,FALSE)</f>
        <v>49.304052808704974</v>
      </c>
      <c r="M500">
        <f>VLOOKUP($B500,'2011B4'!$B:$U,12,FALSE)</f>
        <v>27.608395750760621</v>
      </c>
      <c r="N500">
        <f>VLOOKUP($B500,'2011B4'!$B:$U,13,FALSE)</f>
        <v>65.877795986123829</v>
      </c>
      <c r="O500">
        <f>VLOOKUP($B500,'2011B4'!$B:$U,14,FALSE)</f>
        <v>34.122204013876178</v>
      </c>
      <c r="P500">
        <f>VLOOKUP($B500,'2011B4'!$B:$U,15,FALSE)</f>
        <v>71.379378490707154</v>
      </c>
      <c r="Q500">
        <f>VLOOKUP($B500,'2011B4'!$B:$U,16,FALSE)</f>
        <v>5.116734415902271</v>
      </c>
      <c r="R500">
        <f>VLOOKUP($B500,'2011B4'!$B:$U,17,FALSE)</f>
        <v>4.9164966601704423</v>
      </c>
      <c r="S500">
        <f>VLOOKUP($B500,'2011B4'!$B:$U,18,FALSE)</f>
        <v>3.7055234122508054</v>
      </c>
      <c r="T500">
        <f>VLOOKUP($B500,'2011B4'!$B:$U,19,FALSE)</f>
        <v>14.881867020969327</v>
      </c>
      <c r="U500">
        <f>VLOOKUP($B500,'2011B4'!$B:$U,20,FALSE)</f>
        <v>28.620621509292846</v>
      </c>
      <c r="V500">
        <f>VLOOKUP($B500,'2001B4'!$E:$W,3,FALSE)</f>
        <v>3682690</v>
      </c>
      <c r="W500">
        <f>VLOOKUP($B500,'2001B4'!$E:$W,4,FALSE)</f>
        <v>1905493</v>
      </c>
      <c r="X500">
        <f>VLOOKUP($B500,'2001B4'!$E:$W,5,FALSE)</f>
        <v>1777197</v>
      </c>
      <c r="Y500">
        <f>VLOOKUP($B500,'2001B4'!$E:$W,6,FALSE)</f>
        <v>1300156</v>
      </c>
      <c r="Z500">
        <f>VLOOKUP($B500,'2001B4'!$E:$W,7,FALSE)</f>
        <v>879918</v>
      </c>
      <c r="AA500">
        <f>VLOOKUP($B500,'2001B4'!$E:$W,8,FALSE)</f>
        <v>420238</v>
      </c>
      <c r="AB500">
        <f>VLOOKUP($B500,'2001B4'!$E:$W,9,FALSE)</f>
        <v>35.304519250873682</v>
      </c>
      <c r="AC500">
        <f>VLOOKUP($B500,'2001B4'!$E:$W,10,FALSE)</f>
        <v>46.177970740380573</v>
      </c>
      <c r="AD500">
        <f>VLOOKUP($B500,'2001B4'!$E:$W,11,FALSE)</f>
        <v>23.646112389341191</v>
      </c>
      <c r="AE500">
        <f>VLOOKUP($B500,'2001B4'!$E:$W,12,FALSE)</f>
        <v>67.677878654561454</v>
      </c>
      <c r="AF500">
        <f>VLOOKUP($B500,'2001B4'!$E:$W,13,FALSE)</f>
        <v>32.322121345438546</v>
      </c>
      <c r="AG500">
        <f>VLOOKUP($B500,'2001B4'!$E:$W,14,FALSE)</f>
        <v>69.8346967594658</v>
      </c>
      <c r="AH500">
        <f>VLOOKUP($B500,'2001B4'!$E:$W,15,FALSE)</f>
        <v>6.2550186285338061</v>
      </c>
      <c r="AI500">
        <f>VLOOKUP($B500,'2001B4'!$E:$W,16,FALSE)</f>
        <v>6.535984912579722</v>
      </c>
      <c r="AJ500">
        <f>VLOOKUP($B500,'2001B4'!$E:$W,17,FALSE)</f>
        <v>2.8651946381818796</v>
      </c>
      <c r="AK500">
        <f>VLOOKUP($B500,'2001B4'!$E:$W,18,FALSE)</f>
        <v>14.509105061238806</v>
      </c>
      <c r="AL500">
        <f>VLOOKUP($B500,'2001B4'!$E:$W,19,FALSE)</f>
        <v>30.1653032405342</v>
      </c>
      <c r="AN500">
        <f t="shared" si="39"/>
        <v>3.5743760087732568</v>
      </c>
      <c r="AO500">
        <f t="shared" si="40"/>
        <v>3.1260820683244006</v>
      </c>
      <c r="AP500">
        <f t="shared" si="41"/>
        <v>3.9622833614194306</v>
      </c>
      <c r="AQ500">
        <f>O500-AF500</f>
        <v>1.8000826684376321</v>
      </c>
      <c r="AR500">
        <f>P500-AG500</f>
        <v>1.5446817312413543</v>
      </c>
      <c r="AS500">
        <f>Q500-AH500</f>
        <v>-1.1382842126315351</v>
      </c>
      <c r="AT500">
        <f>R500-AI500</f>
        <v>-1.6194882524092797</v>
      </c>
      <c r="AU500">
        <f>S500-AJ500</f>
        <v>0.84032877406892581</v>
      </c>
      <c r="AV500">
        <f>T500-AK500</f>
        <v>0.3727619597305214</v>
      </c>
    </row>
    <row r="501" spans="1:48" x14ac:dyDescent="0.25">
      <c r="A501" t="s">
        <v>2375</v>
      </c>
      <c r="B501">
        <v>500</v>
      </c>
      <c r="C501" t="s">
        <v>559</v>
      </c>
      <c r="D501">
        <f>VLOOKUP($B501,'2011B4'!$B:$U,3,FALSE)</f>
        <v>0</v>
      </c>
      <c r="E501">
        <f>VLOOKUP($B501,'2011B4'!$B:$U,4,FALSE)</f>
        <v>2586258</v>
      </c>
      <c r="F501">
        <f>VLOOKUP($B501,'2011B4'!$B:$U,5,FALSE)</f>
        <v>1337560</v>
      </c>
      <c r="G501">
        <f>VLOOKUP($B501,'2011B4'!$B:$U,6,FALSE)</f>
        <v>1248698</v>
      </c>
      <c r="H501">
        <f>VLOOKUP($B501,'2011B4'!$B:$U,7,FALSE)</f>
        <v>1107866</v>
      </c>
      <c r="I501">
        <f>VLOOKUP($B501,'2011B4'!$B:$U,8,FALSE)</f>
        <v>682862</v>
      </c>
      <c r="J501">
        <f>VLOOKUP($B501,'2011B4'!$B:$U,9,FALSE)</f>
        <v>425004</v>
      </c>
      <c r="K501">
        <f>VLOOKUP($B501,'2011B4'!$B:$U,10,FALSE)</f>
        <v>42.836638881349039</v>
      </c>
      <c r="L501">
        <f>VLOOKUP($B501,'2011B4'!$B:$U,11,FALSE)</f>
        <v>51.052812584108374</v>
      </c>
      <c r="M501">
        <f>VLOOKUP($B501,'2011B4'!$B:$U,12,FALSE)</f>
        <v>34.035771659760805</v>
      </c>
      <c r="N501">
        <f>VLOOKUP($B501,'2011B4'!$B:$U,13,FALSE)</f>
        <v>61.637598770970492</v>
      </c>
      <c r="O501">
        <f>VLOOKUP($B501,'2011B4'!$B:$U,14,FALSE)</f>
        <v>38.362401229029501</v>
      </c>
      <c r="P501">
        <f>VLOOKUP($B501,'2011B4'!$B:$U,15,FALSE)</f>
        <v>81.812150566945817</v>
      </c>
      <c r="Q501">
        <f>VLOOKUP($B501,'2011B4'!$B:$U,16,FALSE)</f>
        <v>2.4577882162644222</v>
      </c>
      <c r="R501">
        <f>VLOOKUP($B501,'2011B4'!$B:$U,17,FALSE)</f>
        <v>3.279909303110665</v>
      </c>
      <c r="S501">
        <f>VLOOKUP($B501,'2011B4'!$B:$U,18,FALSE)</f>
        <v>1.9846262995705257</v>
      </c>
      <c r="T501">
        <f>VLOOKUP($B501,'2011B4'!$B:$U,19,FALSE)</f>
        <v>10.465525614108566</v>
      </c>
      <c r="U501">
        <f>VLOOKUP($B501,'2011B4'!$B:$U,20,FALSE)</f>
        <v>18.187849433054179</v>
      </c>
      <c r="V501">
        <f>VLOOKUP($B501,'2001B4'!$E:$W,3,FALSE)</f>
        <v>2232480</v>
      </c>
      <c r="W501">
        <f>VLOOKUP($B501,'2001B4'!$E:$W,4,FALSE)</f>
        <v>1147403</v>
      </c>
      <c r="X501">
        <f>VLOOKUP($B501,'2001B4'!$E:$W,5,FALSE)</f>
        <v>1085077</v>
      </c>
      <c r="Y501">
        <f>VLOOKUP($B501,'2001B4'!$E:$W,6,FALSE)</f>
        <v>909601</v>
      </c>
      <c r="Z501">
        <f>VLOOKUP($B501,'2001B4'!$E:$W,7,FALSE)</f>
        <v>557265</v>
      </c>
      <c r="AA501">
        <f>VLOOKUP($B501,'2001B4'!$E:$W,8,FALSE)</f>
        <v>352336</v>
      </c>
      <c r="AB501">
        <f>VLOOKUP($B501,'2001B4'!$E:$W,9,FALSE)</f>
        <v>40.743970830645736</v>
      </c>
      <c r="AC501">
        <f>VLOOKUP($B501,'2001B4'!$E:$W,10,FALSE)</f>
        <v>48.567504181181334</v>
      </c>
      <c r="AD501">
        <f>VLOOKUP($B501,'2001B4'!$E:$W,11,FALSE)</f>
        <v>32.471059657517394</v>
      </c>
      <c r="AE501">
        <f>VLOOKUP($B501,'2001B4'!$E:$W,12,FALSE)</f>
        <v>61.264774335120563</v>
      </c>
      <c r="AF501">
        <f>VLOOKUP($B501,'2001B4'!$E:$W,13,FALSE)</f>
        <v>38.735225664879437</v>
      </c>
      <c r="AG501">
        <f>VLOOKUP($B501,'2001B4'!$E:$W,14,FALSE)</f>
        <v>80.90151615928302</v>
      </c>
      <c r="AH501">
        <f>VLOOKUP($B501,'2001B4'!$E:$W,15,FALSE)</f>
        <v>3.6271947810083764</v>
      </c>
      <c r="AI501">
        <f>VLOOKUP($B501,'2001B4'!$E:$W,16,FALSE)</f>
        <v>4.4918596175685828</v>
      </c>
      <c r="AJ501">
        <f>VLOOKUP($B501,'2001B4'!$E:$W,17,FALSE)</f>
        <v>1.8055169244536891</v>
      </c>
      <c r="AK501">
        <f>VLOOKUP($B501,'2001B4'!$E:$W,18,FALSE)</f>
        <v>9.1739125176863254</v>
      </c>
      <c r="AL501">
        <f>VLOOKUP($B501,'2001B4'!$E:$W,19,FALSE)</f>
        <v>19.09848384071698</v>
      </c>
      <c r="AN501">
        <f t="shared" si="39"/>
        <v>2.0926680507033026</v>
      </c>
      <c r="AO501">
        <f t="shared" si="40"/>
        <v>2.4853084029270391</v>
      </c>
      <c r="AP501">
        <f t="shared" si="41"/>
        <v>1.5647120022434109</v>
      </c>
      <c r="AQ501">
        <f>O501-AF501</f>
        <v>-0.3728244358499353</v>
      </c>
      <c r="AR501">
        <f>P501-AG501</f>
        <v>0.91063440766279768</v>
      </c>
      <c r="AS501">
        <f>Q501-AH501</f>
        <v>-1.1694065647439542</v>
      </c>
      <c r="AT501">
        <f>R501-AI501</f>
        <v>-1.2119503144579178</v>
      </c>
      <c r="AU501">
        <f>S501-AJ501</f>
        <v>0.17910937511683667</v>
      </c>
      <c r="AV501">
        <f>T501-AK501</f>
        <v>1.2916130964222408</v>
      </c>
    </row>
    <row r="502" spans="1:48" x14ac:dyDescent="0.25">
      <c r="A502" t="s">
        <v>2377</v>
      </c>
      <c r="B502">
        <v>501</v>
      </c>
      <c r="C502" t="s">
        <v>560</v>
      </c>
      <c r="D502">
        <f>VLOOKUP($B502,'2011B4'!$B:$U,3,FALSE)</f>
        <v>0</v>
      </c>
      <c r="E502">
        <f>VLOOKUP($B502,'2011B4'!$B:$U,4,FALSE)</f>
        <v>1813906</v>
      </c>
      <c r="F502">
        <f>VLOOKUP($B502,'2011B4'!$B:$U,5,FALSE)</f>
        <v>932334</v>
      </c>
      <c r="G502">
        <f>VLOOKUP($B502,'2011B4'!$B:$U,6,FALSE)</f>
        <v>881572</v>
      </c>
      <c r="H502">
        <f>VLOOKUP($B502,'2011B4'!$B:$U,7,FALSE)</f>
        <v>691551</v>
      </c>
      <c r="I502">
        <f>VLOOKUP($B502,'2011B4'!$B:$U,8,FALSE)</f>
        <v>481085</v>
      </c>
      <c r="J502">
        <f>VLOOKUP($B502,'2011B4'!$B:$U,9,FALSE)</f>
        <v>210466</v>
      </c>
      <c r="K502">
        <f>VLOOKUP($B502,'2011B4'!$B:$U,10,FALSE)</f>
        <v>38.124963476607938</v>
      </c>
      <c r="L502">
        <f>VLOOKUP($B502,'2011B4'!$B:$U,11,FALSE)</f>
        <v>51.600070361050868</v>
      </c>
      <c r="M502">
        <f>VLOOKUP($B502,'2011B4'!$B:$U,12,FALSE)</f>
        <v>23.873943364807413</v>
      </c>
      <c r="N502">
        <f>VLOOKUP($B502,'2011B4'!$B:$U,13,FALSE)</f>
        <v>69.56609129333917</v>
      </c>
      <c r="O502">
        <f>VLOOKUP($B502,'2011B4'!$B:$U,14,FALSE)</f>
        <v>30.433908706660823</v>
      </c>
      <c r="P502">
        <f>VLOOKUP($B502,'2011B4'!$B:$U,15,FALSE)</f>
        <v>67.013857257093122</v>
      </c>
      <c r="Q502">
        <f>VLOOKUP($B502,'2011B4'!$B:$U,16,FALSE)</f>
        <v>4.6106505521646266</v>
      </c>
      <c r="R502">
        <f>VLOOKUP($B502,'2011B4'!$B:$U,17,FALSE)</f>
        <v>6.4881693468739101</v>
      </c>
      <c r="S502">
        <f>VLOOKUP($B502,'2011B4'!$B:$U,18,FALSE)</f>
        <v>4.0251550500252327</v>
      </c>
      <c r="T502">
        <f>VLOOKUP($B502,'2011B4'!$B:$U,19,FALSE)</f>
        <v>17.862167793843113</v>
      </c>
      <c r="U502">
        <f>VLOOKUP($B502,'2011B4'!$B:$U,20,FALSE)</f>
        <v>32.986142742906878</v>
      </c>
      <c r="V502">
        <f>VLOOKUP($B502,'2001B4'!$E:$W,3,FALSE)</f>
        <v>1630239</v>
      </c>
      <c r="W502">
        <f>VLOOKUP($B502,'2001B4'!$E:$W,4,FALSE)</f>
        <v>841253</v>
      </c>
      <c r="X502">
        <f>VLOOKUP($B502,'2001B4'!$E:$W,5,FALSE)</f>
        <v>788986</v>
      </c>
      <c r="Y502">
        <f>VLOOKUP($B502,'2001B4'!$E:$W,6,FALSE)</f>
        <v>582553</v>
      </c>
      <c r="Z502">
        <f>VLOOKUP($B502,'2001B4'!$E:$W,7,FALSE)</f>
        <v>408975</v>
      </c>
      <c r="AA502">
        <f>VLOOKUP($B502,'2001B4'!$E:$W,8,FALSE)</f>
        <v>173578</v>
      </c>
      <c r="AB502">
        <f>VLOOKUP($B502,'2001B4'!$E:$W,9,FALSE)</f>
        <v>35.734208297065642</v>
      </c>
      <c r="AC502">
        <f>VLOOKUP($B502,'2001B4'!$E:$W,10,FALSE)</f>
        <v>48.614982650879107</v>
      </c>
      <c r="AD502">
        <f>VLOOKUP($B502,'2001B4'!$E:$W,11,FALSE)</f>
        <v>22.000136884558156</v>
      </c>
      <c r="AE502">
        <f>VLOOKUP($B502,'2001B4'!$E:$W,12,FALSE)</f>
        <v>70.203912777034887</v>
      </c>
      <c r="AF502">
        <f>VLOOKUP($B502,'2001B4'!$E:$W,13,FALSE)</f>
        <v>29.796087222965124</v>
      </c>
      <c r="AG502">
        <f>VLOOKUP($B502,'2001B4'!$E:$W,14,FALSE)</f>
        <v>67.399017771773558</v>
      </c>
      <c r="AH502">
        <f>VLOOKUP($B502,'2001B4'!$E:$W,15,FALSE)</f>
        <v>5.6777666581409765</v>
      </c>
      <c r="AI502">
        <f>VLOOKUP($B502,'2001B4'!$E:$W,16,FALSE)</f>
        <v>7.9175628655246815</v>
      </c>
      <c r="AJ502">
        <f>VLOOKUP($B502,'2001B4'!$E:$W,17,FALSE)</f>
        <v>3.4185730740378983</v>
      </c>
      <c r="AK502">
        <f>VLOOKUP($B502,'2001B4'!$E:$W,18,FALSE)</f>
        <v>15.587079630522888</v>
      </c>
      <c r="AL502">
        <f>VLOOKUP($B502,'2001B4'!$E:$W,19,FALSE)</f>
        <v>32.600982228226442</v>
      </c>
      <c r="AN502">
        <f t="shared" si="39"/>
        <v>2.3907551795422961</v>
      </c>
      <c r="AO502">
        <f t="shared" si="40"/>
        <v>2.9850877101717614</v>
      </c>
      <c r="AP502">
        <f t="shared" si="41"/>
        <v>1.8738064802492573</v>
      </c>
      <c r="AQ502">
        <f>O502-AF502</f>
        <v>0.63782148369569924</v>
      </c>
      <c r="AR502">
        <f>P502-AG502</f>
        <v>-0.38516051468043599</v>
      </c>
      <c r="AS502">
        <f>Q502-AH502</f>
        <v>-1.0671161059763499</v>
      </c>
      <c r="AT502">
        <f>R502-AI502</f>
        <v>-1.4293935186507714</v>
      </c>
      <c r="AU502">
        <f>S502-AJ502</f>
        <v>0.60658197598733432</v>
      </c>
      <c r="AV502">
        <f>T502-AK502</f>
        <v>2.2750881633202251</v>
      </c>
    </row>
    <row r="503" spans="1:48" x14ac:dyDescent="0.25">
      <c r="A503" t="s">
        <v>2379</v>
      </c>
      <c r="B503">
        <v>502</v>
      </c>
      <c r="C503" t="s">
        <v>561</v>
      </c>
      <c r="D503">
        <f>VLOOKUP($B503,'2011B4'!$B:$U,3,FALSE)</f>
        <v>0</v>
      </c>
      <c r="E503">
        <f>VLOOKUP($B503,'2011B4'!$B:$U,4,FALSE)</f>
        <v>1197160</v>
      </c>
      <c r="F503">
        <f>VLOOKUP($B503,'2011B4'!$B:$U,5,FALSE)</f>
        <v>620302</v>
      </c>
      <c r="G503">
        <f>VLOOKUP($B503,'2011B4'!$B:$U,6,FALSE)</f>
        <v>576858</v>
      </c>
      <c r="H503">
        <f>VLOOKUP($B503,'2011B4'!$B:$U,7,FALSE)</f>
        <v>502523</v>
      </c>
      <c r="I503">
        <f>VLOOKUP($B503,'2011B4'!$B:$U,8,FALSE)</f>
        <v>309156</v>
      </c>
      <c r="J503">
        <f>VLOOKUP($B503,'2011B4'!$B:$U,9,FALSE)</f>
        <v>193367</v>
      </c>
      <c r="K503">
        <f>VLOOKUP($B503,'2011B4'!$B:$U,10,FALSE)</f>
        <v>41.976260483143442</v>
      </c>
      <c r="L503">
        <f>VLOOKUP($B503,'2011B4'!$B:$U,11,FALSE)</f>
        <v>49.839594262149731</v>
      </c>
      <c r="M503">
        <f>VLOOKUP($B503,'2011B4'!$B:$U,12,FALSE)</f>
        <v>33.520727804763048</v>
      </c>
      <c r="N503">
        <f>VLOOKUP($B503,'2011B4'!$B:$U,13,FALSE)</f>
        <v>61.520766213685739</v>
      </c>
      <c r="O503">
        <f>VLOOKUP($B503,'2011B4'!$B:$U,14,FALSE)</f>
        <v>38.479233786314261</v>
      </c>
      <c r="P503">
        <f>VLOOKUP($B503,'2011B4'!$B:$U,15,FALSE)</f>
        <v>83.721541103591278</v>
      </c>
      <c r="Q503">
        <f>VLOOKUP($B503,'2011B4'!$B:$U,16,FALSE)</f>
        <v>1.8484726072239481</v>
      </c>
      <c r="R503">
        <f>VLOOKUP($B503,'2011B4'!$B:$U,17,FALSE)</f>
        <v>2.8822561355400649</v>
      </c>
      <c r="S503">
        <f>VLOOKUP($B503,'2011B4'!$B:$U,18,FALSE)</f>
        <v>1.704001607886604</v>
      </c>
      <c r="T503">
        <f>VLOOKUP($B503,'2011B4'!$B:$U,19,FALSE)</f>
        <v>9.8437285457581041</v>
      </c>
      <c r="U503">
        <f>VLOOKUP($B503,'2011B4'!$B:$U,20,FALSE)</f>
        <v>16.278458896408722</v>
      </c>
      <c r="V503">
        <f>VLOOKUP($B503,'2001B4'!$E:$W,3,FALSE)</f>
        <v>1020216</v>
      </c>
      <c r="W503">
        <f>VLOOKUP($B503,'2001B4'!$E:$W,4,FALSE)</f>
        <v>526094</v>
      </c>
      <c r="X503">
        <f>VLOOKUP($B503,'2001B4'!$E:$W,5,FALSE)</f>
        <v>494122</v>
      </c>
      <c r="Y503">
        <f>VLOOKUP($B503,'2001B4'!$E:$W,6,FALSE)</f>
        <v>394399</v>
      </c>
      <c r="Z503">
        <f>VLOOKUP($B503,'2001B4'!$E:$W,7,FALSE)</f>
        <v>246609</v>
      </c>
      <c r="AA503">
        <f>VLOOKUP($B503,'2001B4'!$E:$W,8,FALSE)</f>
        <v>147790</v>
      </c>
      <c r="AB503">
        <f>VLOOKUP($B503,'2001B4'!$E:$W,9,FALSE)</f>
        <v>38.658382146525831</v>
      </c>
      <c r="AC503">
        <f>VLOOKUP($B503,'2001B4'!$E:$W,10,FALSE)</f>
        <v>46.875463320243149</v>
      </c>
      <c r="AD503">
        <f>VLOOKUP($B503,'2001B4'!$E:$W,11,FALSE)</f>
        <v>29.909617462893777</v>
      </c>
      <c r="AE503">
        <f>VLOOKUP($B503,'2001B4'!$E:$W,12,FALSE)</f>
        <v>62.52779545587083</v>
      </c>
      <c r="AF503">
        <f>VLOOKUP($B503,'2001B4'!$E:$W,13,FALSE)</f>
        <v>37.47220454412917</v>
      </c>
      <c r="AG503">
        <f>VLOOKUP($B503,'2001B4'!$E:$W,14,FALSE)</f>
        <v>83.565120601218567</v>
      </c>
      <c r="AH503">
        <f>VLOOKUP($B503,'2001B4'!$E:$W,15,FALSE)</f>
        <v>2.9946830493992129</v>
      </c>
      <c r="AI503">
        <f>VLOOKUP($B503,'2001B4'!$E:$W,16,FALSE)</f>
        <v>3.9893610277916527</v>
      </c>
      <c r="AJ503">
        <f>VLOOKUP($B503,'2001B4'!$E:$W,17,FALSE)</f>
        <v>1.4257135540404513</v>
      </c>
      <c r="AK503">
        <f>VLOOKUP($B503,'2001B4'!$E:$W,18,FALSE)</f>
        <v>8.0251217675501216</v>
      </c>
      <c r="AL503">
        <f>VLOOKUP($B503,'2001B4'!$E:$W,19,FALSE)</f>
        <v>16.434879398781433</v>
      </c>
      <c r="AN503">
        <f t="shared" si="39"/>
        <v>3.3178783366176106</v>
      </c>
      <c r="AO503">
        <f t="shared" si="40"/>
        <v>2.964130941906582</v>
      </c>
      <c r="AP503">
        <f t="shared" si="41"/>
        <v>3.6111103418692707</v>
      </c>
      <c r="AQ503">
        <f>O503-AF503</f>
        <v>1.0070292421850908</v>
      </c>
      <c r="AR503">
        <f>P503-AG503</f>
        <v>0.15642050237271121</v>
      </c>
      <c r="AS503">
        <f>Q503-AH503</f>
        <v>-1.1462104421752648</v>
      </c>
      <c r="AT503">
        <f>R503-AI503</f>
        <v>-1.1071048922515878</v>
      </c>
      <c r="AU503">
        <f>S503-AJ503</f>
        <v>0.27828805384615274</v>
      </c>
      <c r="AV503">
        <f>T503-AK503</f>
        <v>1.8186067782079824</v>
      </c>
    </row>
    <row r="504" spans="1:48" x14ac:dyDescent="0.25">
      <c r="A504" t="s">
        <v>2381</v>
      </c>
      <c r="B504">
        <v>503</v>
      </c>
      <c r="C504" t="s">
        <v>562</v>
      </c>
      <c r="D504">
        <f>VLOOKUP($B504,'2011B4'!$B:$U,3,FALSE)</f>
        <v>0</v>
      </c>
      <c r="E504">
        <f>VLOOKUP($B504,'2011B4'!$B:$U,4,FALSE)</f>
        <v>2888445</v>
      </c>
      <c r="F504">
        <f>VLOOKUP($B504,'2011B4'!$B:$U,5,FALSE)</f>
        <v>1480768</v>
      </c>
      <c r="G504">
        <f>VLOOKUP($B504,'2011B4'!$B:$U,6,FALSE)</f>
        <v>1407677</v>
      </c>
      <c r="H504">
        <f>VLOOKUP($B504,'2011B4'!$B:$U,7,FALSE)</f>
        <v>1061334</v>
      </c>
      <c r="I504">
        <f>VLOOKUP($B504,'2011B4'!$B:$U,8,FALSE)</f>
        <v>753960</v>
      </c>
      <c r="J504">
        <f>VLOOKUP($B504,'2011B4'!$B:$U,9,FALSE)</f>
        <v>307374</v>
      </c>
      <c r="K504">
        <f>VLOOKUP($B504,'2011B4'!$B:$U,10,FALSE)</f>
        <v>36.744130492358344</v>
      </c>
      <c r="L504">
        <f>VLOOKUP($B504,'2011B4'!$B:$U,11,FALSE)</f>
        <v>50.916821541254265</v>
      </c>
      <c r="M504">
        <f>VLOOKUP($B504,'2011B4'!$B:$U,12,FALSE)</f>
        <v>21.835548922089369</v>
      </c>
      <c r="N504">
        <f>VLOOKUP($B504,'2011B4'!$B:$U,13,FALSE)</f>
        <v>71.038900101193406</v>
      </c>
      <c r="O504">
        <f>VLOOKUP($B504,'2011B4'!$B:$U,14,FALSE)</f>
        <v>28.961099898806598</v>
      </c>
      <c r="P504">
        <f>VLOOKUP($B504,'2011B4'!$B:$U,15,FALSE)</f>
        <v>69.802625752119511</v>
      </c>
      <c r="Q504">
        <f>VLOOKUP($B504,'2011B4'!$B:$U,16,FALSE)</f>
        <v>4.0217311421286794</v>
      </c>
      <c r="R504">
        <f>VLOOKUP($B504,'2011B4'!$B:$U,17,FALSE)</f>
        <v>5.6249964667107619</v>
      </c>
      <c r="S504">
        <f>VLOOKUP($B504,'2011B4'!$B:$U,18,FALSE)</f>
        <v>4.1638164800147734</v>
      </c>
      <c r="T504">
        <f>VLOOKUP($B504,'2011B4'!$B:$U,19,FALSE)</f>
        <v>16.386830159026285</v>
      </c>
      <c r="U504">
        <f>VLOOKUP($B504,'2011B4'!$B:$U,20,FALSE)</f>
        <v>30.1973742478805</v>
      </c>
      <c r="V504">
        <f>VLOOKUP($B504,'2001B4'!$E:$W,3,FALSE)</f>
        <v>2607160</v>
      </c>
      <c r="W504">
        <f>VLOOKUP($B504,'2001B4'!$E:$W,4,FALSE)</f>
        <v>1345614</v>
      </c>
      <c r="X504">
        <f>VLOOKUP($B504,'2001B4'!$E:$W,5,FALSE)</f>
        <v>1261546</v>
      </c>
      <c r="Y504">
        <f>VLOOKUP($B504,'2001B4'!$E:$W,6,FALSE)</f>
        <v>910486</v>
      </c>
      <c r="Z504">
        <f>VLOOKUP($B504,'2001B4'!$E:$W,7,FALSE)</f>
        <v>650404</v>
      </c>
      <c r="AA504">
        <f>VLOOKUP($B504,'2001B4'!$E:$W,8,FALSE)</f>
        <v>260082</v>
      </c>
      <c r="AB504">
        <f>VLOOKUP($B504,'2001B4'!$E:$W,9,FALSE)</f>
        <v>34.922521057395791</v>
      </c>
      <c r="AC504">
        <f>VLOOKUP($B504,'2001B4'!$E:$W,10,FALSE)</f>
        <v>48.335109474187995</v>
      </c>
      <c r="AD504">
        <f>VLOOKUP($B504,'2001B4'!$E:$W,11,FALSE)</f>
        <v>20.616132903596064</v>
      </c>
      <c r="AE504">
        <f>VLOOKUP($B504,'2001B4'!$E:$W,12,FALSE)</f>
        <v>71.434816131165107</v>
      </c>
      <c r="AF504">
        <f>VLOOKUP($B504,'2001B4'!$E:$W,13,FALSE)</f>
        <v>28.565183868834886</v>
      </c>
      <c r="AG504">
        <f>VLOOKUP($B504,'2001B4'!$E:$W,14,FALSE)</f>
        <v>69.257517413776824</v>
      </c>
      <c r="AH504">
        <f>VLOOKUP($B504,'2001B4'!$E:$W,15,FALSE)</f>
        <v>5.0449979461518355</v>
      </c>
      <c r="AI504">
        <f>VLOOKUP($B504,'2001B4'!$E:$W,16,FALSE)</f>
        <v>6.8731424755570103</v>
      </c>
      <c r="AJ504">
        <f>VLOOKUP($B504,'2001B4'!$E:$W,17,FALSE)</f>
        <v>3.2796770076640382</v>
      </c>
      <c r="AK504">
        <f>VLOOKUP($B504,'2001B4'!$E:$W,18,FALSE)</f>
        <v>15.544665156850296</v>
      </c>
      <c r="AL504">
        <f>VLOOKUP($B504,'2001B4'!$E:$W,19,FALSE)</f>
        <v>30.742482586223176</v>
      </c>
      <c r="AN504">
        <f t="shared" si="39"/>
        <v>1.8216094349625536</v>
      </c>
      <c r="AO504">
        <f t="shared" si="40"/>
        <v>2.5817120670662703</v>
      </c>
      <c r="AP504">
        <f t="shared" si="41"/>
        <v>1.2194160184933054</v>
      </c>
      <c r="AQ504">
        <f>O504-AF504</f>
        <v>0.39591602997171194</v>
      </c>
      <c r="AR504">
        <f>P504-AG504</f>
        <v>0.54510833834268624</v>
      </c>
      <c r="AS504">
        <f>Q504-AH504</f>
        <v>-1.0232668040231561</v>
      </c>
      <c r="AT504">
        <f>R504-AI504</f>
        <v>-1.2481460088462484</v>
      </c>
      <c r="AU504">
        <f>S504-AJ504</f>
        <v>0.8841394723507352</v>
      </c>
      <c r="AV504">
        <f>T504-AK504</f>
        <v>0.84216500217598877</v>
      </c>
    </row>
    <row r="505" spans="1:48" x14ac:dyDescent="0.25">
      <c r="A505" t="s">
        <v>2383</v>
      </c>
      <c r="B505">
        <v>504</v>
      </c>
      <c r="C505" t="s">
        <v>563</v>
      </c>
      <c r="D505">
        <f>VLOOKUP($B505,'2011B4'!$B:$U,3,FALSE)</f>
        <v>0</v>
      </c>
      <c r="E505">
        <f>VLOOKUP($B505,'2011B4'!$B:$U,4,FALSE)</f>
        <v>1300774</v>
      </c>
      <c r="F505">
        <f>VLOOKUP($B505,'2011B4'!$B:$U,5,FALSE)</f>
        <v>668385</v>
      </c>
      <c r="G505">
        <f>VLOOKUP($B505,'2011B4'!$B:$U,6,FALSE)</f>
        <v>632389</v>
      </c>
      <c r="H505">
        <f>VLOOKUP($B505,'2011B4'!$B:$U,7,FALSE)</f>
        <v>530298</v>
      </c>
      <c r="I505">
        <f>VLOOKUP($B505,'2011B4'!$B:$U,8,FALSE)</f>
        <v>358328</v>
      </c>
      <c r="J505">
        <f>VLOOKUP($B505,'2011B4'!$B:$U,9,FALSE)</f>
        <v>171970</v>
      </c>
      <c r="K505">
        <f>VLOOKUP($B505,'2011B4'!$B:$U,10,FALSE)</f>
        <v>40.767881276839788</v>
      </c>
      <c r="L505">
        <f>VLOOKUP($B505,'2011B4'!$B:$U,11,FALSE)</f>
        <v>53.611017602130509</v>
      </c>
      <c r="M505">
        <f>VLOOKUP($B505,'2011B4'!$B:$U,12,FALSE)</f>
        <v>27.19370514034874</v>
      </c>
      <c r="N505">
        <f>VLOOKUP($B505,'2011B4'!$B:$U,13,FALSE)</f>
        <v>67.571063816948211</v>
      </c>
      <c r="O505">
        <f>VLOOKUP($B505,'2011B4'!$B:$U,14,FALSE)</f>
        <v>32.428936183051796</v>
      </c>
      <c r="P505">
        <f>VLOOKUP($B505,'2011B4'!$B:$U,15,FALSE)</f>
        <v>68.113023243534769</v>
      </c>
      <c r="Q505">
        <f>VLOOKUP($B505,'2011B4'!$B:$U,16,FALSE)</f>
        <v>6.7607269874674234</v>
      </c>
      <c r="R505">
        <f>VLOOKUP($B505,'2011B4'!$B:$U,17,FALSE)</f>
        <v>5.0597965672131524</v>
      </c>
      <c r="S505">
        <f>VLOOKUP($B505,'2011B4'!$B:$U,18,FALSE)</f>
        <v>4.3982817208437517</v>
      </c>
      <c r="T505">
        <f>VLOOKUP($B505,'2011B4'!$B:$U,19,FALSE)</f>
        <v>15.668171480940906</v>
      </c>
      <c r="U505">
        <f>VLOOKUP($B505,'2011B4'!$B:$U,20,FALSE)</f>
        <v>31.886976756465234</v>
      </c>
      <c r="V505">
        <f>VLOOKUP($B505,'2001B4'!$E:$W,3,FALSE)</f>
        <v>1236736</v>
      </c>
      <c r="W505">
        <f>VLOOKUP($B505,'2001B4'!$E:$W,4,FALSE)</f>
        <v>638990</v>
      </c>
      <c r="X505">
        <f>VLOOKUP($B505,'2001B4'!$E:$W,5,FALSE)</f>
        <v>597746</v>
      </c>
      <c r="Y505">
        <f>VLOOKUP($B505,'2001B4'!$E:$W,6,FALSE)</f>
        <v>428905</v>
      </c>
      <c r="Z505">
        <f>VLOOKUP($B505,'2001B4'!$E:$W,7,FALSE)</f>
        <v>300097</v>
      </c>
      <c r="AA505">
        <f>VLOOKUP($B505,'2001B4'!$E:$W,8,FALSE)</f>
        <v>128808</v>
      </c>
      <c r="AB505">
        <f>VLOOKUP($B505,'2001B4'!$E:$W,9,FALSE)</f>
        <v>34.680400667563646</v>
      </c>
      <c r="AC505">
        <f>VLOOKUP($B505,'2001B4'!$E:$W,10,FALSE)</f>
        <v>46.964271741341804</v>
      </c>
      <c r="AD505">
        <f>VLOOKUP($B505,'2001B4'!$E:$W,11,FALSE)</f>
        <v>21.548952230546085</v>
      </c>
      <c r="AE505">
        <f>VLOOKUP($B505,'2001B4'!$E:$W,12,FALSE)</f>
        <v>69.968174770636864</v>
      </c>
      <c r="AF505">
        <f>VLOOKUP($B505,'2001B4'!$E:$W,13,FALSE)</f>
        <v>30.031825229363147</v>
      </c>
      <c r="AG505">
        <f>VLOOKUP($B505,'2001B4'!$E:$W,14,FALSE)</f>
        <v>67.560182324757236</v>
      </c>
      <c r="AH505">
        <f>VLOOKUP($B505,'2001B4'!$E:$W,15,FALSE)</f>
        <v>6.9789347291358226</v>
      </c>
      <c r="AI505">
        <f>VLOOKUP($B505,'2001B4'!$E:$W,16,FALSE)</f>
        <v>6.2867068465044706</v>
      </c>
      <c r="AJ505">
        <f>VLOOKUP($B505,'2001B4'!$E:$W,17,FALSE)</f>
        <v>3.937468670218347</v>
      </c>
      <c r="AK505">
        <f>VLOOKUP($B505,'2001B4'!$E:$W,18,FALSE)</f>
        <v>15.236707429384129</v>
      </c>
      <c r="AL505">
        <f>VLOOKUP($B505,'2001B4'!$E:$W,19,FALSE)</f>
        <v>32.439817675242764</v>
      </c>
      <c r="AN505">
        <f t="shared" si="39"/>
        <v>6.0874806092761418</v>
      </c>
      <c r="AO505">
        <f t="shared" si="40"/>
        <v>6.6467458607887053</v>
      </c>
      <c r="AP505">
        <f t="shared" si="41"/>
        <v>5.644752909802655</v>
      </c>
      <c r="AQ505">
        <f>O505-AF505</f>
        <v>2.3971109536886495</v>
      </c>
      <c r="AR505">
        <f>P505-AG505</f>
        <v>0.55284091877753383</v>
      </c>
      <c r="AS505">
        <f>Q505-AH505</f>
        <v>-0.21820774166839918</v>
      </c>
      <c r="AT505">
        <f>R505-AI505</f>
        <v>-1.2269102792913182</v>
      </c>
      <c r="AU505">
        <f>S505-AJ505</f>
        <v>0.46081305062540467</v>
      </c>
      <c r="AV505">
        <f>T505-AK505</f>
        <v>0.4314640515567767</v>
      </c>
    </row>
    <row r="506" spans="1:48" x14ac:dyDescent="0.25">
      <c r="A506" t="s">
        <v>2385</v>
      </c>
      <c r="B506">
        <v>505</v>
      </c>
      <c r="C506" t="s">
        <v>564</v>
      </c>
      <c r="D506">
        <f>VLOOKUP($B506,'2011B4'!$B:$U,3,FALSE)</f>
        <v>0</v>
      </c>
      <c r="E506">
        <f>VLOOKUP($B506,'2011B4'!$B:$U,4,FALSE)</f>
        <v>4653570</v>
      </c>
      <c r="F506">
        <f>VLOOKUP($B506,'2011B4'!$B:$U,5,FALSE)</f>
        <v>2384975</v>
      </c>
      <c r="G506">
        <f>VLOOKUP($B506,'2011B4'!$B:$U,6,FALSE)</f>
        <v>2268595</v>
      </c>
      <c r="H506">
        <f>VLOOKUP($B506,'2011B4'!$B:$U,7,FALSE)</f>
        <v>1654680</v>
      </c>
      <c r="I506">
        <f>VLOOKUP($B506,'2011B4'!$B:$U,8,FALSE)</f>
        <v>1224036</v>
      </c>
      <c r="J506">
        <f>VLOOKUP($B506,'2011B4'!$B:$U,9,FALSE)</f>
        <v>430644</v>
      </c>
      <c r="K506">
        <f>VLOOKUP($B506,'2011B4'!$B:$U,10,FALSE)</f>
        <v>35.557217362154219</v>
      </c>
      <c r="L506">
        <f>VLOOKUP($B506,'2011B4'!$B:$U,11,FALSE)</f>
        <v>51.322802125808444</v>
      </c>
      <c r="M506">
        <f>VLOOKUP($B506,'2011B4'!$B:$U,12,FALSE)</f>
        <v>18.98285061899546</v>
      </c>
      <c r="N506">
        <f>VLOOKUP($B506,'2011B4'!$B:$U,13,FALSE)</f>
        <v>73.974182319239972</v>
      </c>
      <c r="O506">
        <f>VLOOKUP($B506,'2011B4'!$B:$U,14,FALSE)</f>
        <v>26.025817680760028</v>
      </c>
      <c r="P506">
        <f>VLOOKUP($B506,'2011B4'!$B:$U,15,FALSE)</f>
        <v>32.465310513211016</v>
      </c>
      <c r="Q506">
        <f>VLOOKUP($B506,'2011B4'!$B:$U,16,FALSE)</f>
        <v>15.562042207556749</v>
      </c>
      <c r="R506">
        <f>VLOOKUP($B506,'2011B4'!$B:$U,17,FALSE)</f>
        <v>11.1931612154616</v>
      </c>
      <c r="S506">
        <f>VLOOKUP($B506,'2011B4'!$B:$U,18,FALSE)</f>
        <v>9.4492590712403608</v>
      </c>
      <c r="T506">
        <f>VLOOKUP($B506,'2011B4'!$B:$U,19,FALSE)</f>
        <v>31.330226992530278</v>
      </c>
      <c r="U506">
        <f>VLOOKUP($B506,'2011B4'!$B:$U,20,FALSE)</f>
        <v>67.534689486788992</v>
      </c>
      <c r="V506">
        <f>VLOOKUP($B506,'2001B4'!$E:$W,3,FALSE)</f>
        <v>4067637</v>
      </c>
      <c r="W506">
        <f>VLOOKUP($B506,'2001B4'!$E:$W,4,FALSE)</f>
        <v>2105314</v>
      </c>
      <c r="X506">
        <f>VLOOKUP($B506,'2001B4'!$E:$W,5,FALSE)</f>
        <v>1962323</v>
      </c>
      <c r="Y506">
        <f>VLOOKUP($B506,'2001B4'!$E:$W,6,FALSE)</f>
        <v>1271986</v>
      </c>
      <c r="Z506">
        <f>VLOOKUP($B506,'2001B4'!$E:$W,7,FALSE)</f>
        <v>960009</v>
      </c>
      <c r="AA506">
        <f>VLOOKUP($B506,'2001B4'!$E:$W,8,FALSE)</f>
        <v>311977</v>
      </c>
      <c r="AB506">
        <f>VLOOKUP($B506,'2001B4'!$E:$W,9,FALSE)</f>
        <v>31.270882824598161</v>
      </c>
      <c r="AC506">
        <f>VLOOKUP($B506,'2001B4'!$E:$W,10,FALSE)</f>
        <v>45.599326276270432</v>
      </c>
      <c r="AD506">
        <f>VLOOKUP($B506,'2001B4'!$E:$W,11,FALSE)</f>
        <v>15.898351086951537</v>
      </c>
      <c r="AE506">
        <f>VLOOKUP($B506,'2001B4'!$E:$W,12,FALSE)</f>
        <v>75.473236340651553</v>
      </c>
      <c r="AF506">
        <f>VLOOKUP($B506,'2001B4'!$E:$W,13,FALSE)</f>
        <v>24.526763659348454</v>
      </c>
      <c r="AG506">
        <f>VLOOKUP($B506,'2001B4'!$E:$W,14,FALSE)</f>
        <v>36.413529708660313</v>
      </c>
      <c r="AH506">
        <f>VLOOKUP($B506,'2001B4'!$E:$W,15,FALSE)</f>
        <v>15.703710575430863</v>
      </c>
      <c r="AI506">
        <f>VLOOKUP($B506,'2001B4'!$E:$W,16,FALSE)</f>
        <v>12.178435926181578</v>
      </c>
      <c r="AJ506">
        <f>VLOOKUP($B506,'2001B4'!$E:$W,17,FALSE)</f>
        <v>7.371779249142679</v>
      </c>
      <c r="AK506">
        <f>VLOOKUP($B506,'2001B4'!$E:$W,18,FALSE)</f>
        <v>28.332544540584564</v>
      </c>
      <c r="AL506">
        <f>VLOOKUP($B506,'2001B4'!$E:$W,19,FALSE)</f>
        <v>63.586470291339687</v>
      </c>
      <c r="AN506">
        <f t="shared" si="39"/>
        <v>4.2863345375560584</v>
      </c>
      <c r="AO506">
        <f t="shared" si="40"/>
        <v>5.723475849538012</v>
      </c>
      <c r="AP506">
        <f t="shared" si="41"/>
        <v>3.0844995320439228</v>
      </c>
      <c r="AQ506">
        <f>O506-AF506</f>
        <v>1.499054021411574</v>
      </c>
      <c r="AR506">
        <f>P506-AG506</f>
        <v>-3.9482191954492976</v>
      </c>
      <c r="AS506">
        <f>Q506-AH506</f>
        <v>-0.14166836787411441</v>
      </c>
      <c r="AT506">
        <f>R506-AI506</f>
        <v>-0.98527471071997752</v>
      </c>
      <c r="AU506">
        <f>S506-AJ506</f>
        <v>2.0774798220976818</v>
      </c>
      <c r="AV506">
        <f>T506-AK506</f>
        <v>2.9976824519457139</v>
      </c>
    </row>
    <row r="507" spans="1:48" x14ac:dyDescent="0.25">
      <c r="A507" t="s">
        <v>2387</v>
      </c>
      <c r="B507">
        <v>506</v>
      </c>
      <c r="C507" t="s">
        <v>565</v>
      </c>
      <c r="D507">
        <f>VLOOKUP($B507,'2011B4'!$B:$U,3,FALSE)</f>
        <v>0</v>
      </c>
      <c r="E507">
        <f>VLOOKUP($B507,'2011B4'!$B:$U,4,FALSE)</f>
        <v>1200334</v>
      </c>
      <c r="F507">
        <f>VLOOKUP($B507,'2011B4'!$B:$U,5,FALSE)</f>
        <v>605520</v>
      </c>
      <c r="G507">
        <f>VLOOKUP($B507,'2011B4'!$B:$U,6,FALSE)</f>
        <v>594814</v>
      </c>
      <c r="H507">
        <f>VLOOKUP($B507,'2011B4'!$B:$U,7,FALSE)</f>
        <v>413511</v>
      </c>
      <c r="I507">
        <f>VLOOKUP($B507,'2011B4'!$B:$U,8,FALSE)</f>
        <v>262520</v>
      </c>
      <c r="J507">
        <f>VLOOKUP($B507,'2011B4'!$B:$U,9,FALSE)</f>
        <v>150991</v>
      </c>
      <c r="K507">
        <f>VLOOKUP($B507,'2011B4'!$B:$U,10,FALSE)</f>
        <v>34.449661510879473</v>
      </c>
      <c r="L507">
        <f>VLOOKUP($B507,'2011B4'!$B:$U,11,FALSE)</f>
        <v>43.354472189192762</v>
      </c>
      <c r="M507">
        <f>VLOOKUP($B507,'2011B4'!$B:$U,12,FALSE)</f>
        <v>25.384574001284438</v>
      </c>
      <c r="N507">
        <f>VLOOKUP($B507,'2011B4'!$B:$U,13,FALSE)</f>
        <v>63.485614651121736</v>
      </c>
      <c r="O507">
        <f>VLOOKUP($B507,'2011B4'!$B:$U,14,FALSE)</f>
        <v>36.514385348878264</v>
      </c>
      <c r="P507">
        <f>VLOOKUP($B507,'2011B4'!$B:$U,15,FALSE)</f>
        <v>69.369617736892138</v>
      </c>
      <c r="Q507">
        <f>VLOOKUP($B507,'2011B4'!$B:$U,16,FALSE)</f>
        <v>7.6404255267695422</v>
      </c>
      <c r="R507">
        <f>VLOOKUP($B507,'2011B4'!$B:$U,17,FALSE)</f>
        <v>4.2586533369124409</v>
      </c>
      <c r="S507">
        <f>VLOOKUP($B507,'2011B4'!$B:$U,18,FALSE)</f>
        <v>3.937501058012967</v>
      </c>
      <c r="T507">
        <f>VLOOKUP($B507,'2011B4'!$B:$U,19,FALSE)</f>
        <v>14.793802341412924</v>
      </c>
      <c r="U507">
        <f>VLOOKUP($B507,'2011B4'!$B:$U,20,FALSE)</f>
        <v>30.630382263107872</v>
      </c>
      <c r="V507">
        <f>VLOOKUP($B507,'2001B4'!$E:$W,3,FALSE)</f>
        <v>1136146</v>
      </c>
      <c r="W507">
        <f>VLOOKUP($B507,'2001B4'!$E:$W,4,FALSE)</f>
        <v>573445</v>
      </c>
      <c r="X507">
        <f>VLOOKUP($B507,'2001B4'!$E:$W,5,FALSE)</f>
        <v>562701</v>
      </c>
      <c r="Y507">
        <f>VLOOKUP($B507,'2001B4'!$E:$W,6,FALSE)</f>
        <v>363723</v>
      </c>
      <c r="Z507">
        <f>VLOOKUP($B507,'2001B4'!$E:$W,7,FALSE)</f>
        <v>235704</v>
      </c>
      <c r="AA507">
        <f>VLOOKUP($B507,'2001B4'!$E:$W,8,FALSE)</f>
        <v>128019</v>
      </c>
      <c r="AB507">
        <f>VLOOKUP($B507,'2001B4'!$E:$W,9,FALSE)</f>
        <v>32.013755274410158</v>
      </c>
      <c r="AC507">
        <f>VLOOKUP($B507,'2001B4'!$E:$W,10,FALSE)</f>
        <v>41.103157233910835</v>
      </c>
      <c r="AD507">
        <f>VLOOKUP($B507,'2001B4'!$E:$W,11,FALSE)</f>
        <v>22.750803712806626</v>
      </c>
      <c r="AE507">
        <f>VLOOKUP($B507,'2001B4'!$E:$W,12,FALSE)</f>
        <v>64.803160646975854</v>
      </c>
      <c r="AF507">
        <f>VLOOKUP($B507,'2001B4'!$E:$W,13,FALSE)</f>
        <v>35.196839353024139</v>
      </c>
      <c r="AG507">
        <f>VLOOKUP($B507,'2001B4'!$E:$W,14,FALSE)</f>
        <v>66.28340797804924</v>
      </c>
      <c r="AH507">
        <f>VLOOKUP($B507,'2001B4'!$E:$W,15,FALSE)</f>
        <v>12.314316114185795</v>
      </c>
      <c r="AI507">
        <f>VLOOKUP($B507,'2001B4'!$E:$W,16,FALSE)</f>
        <v>5.1981865320587373</v>
      </c>
      <c r="AJ507">
        <f>VLOOKUP($B507,'2001B4'!$E:$W,17,FALSE)</f>
        <v>3.6277606860165568</v>
      </c>
      <c r="AK507">
        <f>VLOOKUP($B507,'2001B4'!$E:$W,18,FALSE)</f>
        <v>12.576328689689682</v>
      </c>
      <c r="AL507">
        <f>VLOOKUP($B507,'2001B4'!$E:$W,19,FALSE)</f>
        <v>33.71659202195076</v>
      </c>
      <c r="AN507">
        <f t="shared" si="39"/>
        <v>2.4359062364693145</v>
      </c>
      <c r="AO507">
        <f t="shared" si="40"/>
        <v>2.2513149552819272</v>
      </c>
      <c r="AP507">
        <f t="shared" si="41"/>
        <v>2.6337702884778125</v>
      </c>
      <c r="AQ507">
        <f>O507-AF507</f>
        <v>1.3175459958541254</v>
      </c>
      <c r="AR507">
        <f>P507-AG507</f>
        <v>3.0862097588428981</v>
      </c>
      <c r="AS507">
        <f>Q507-AH507</f>
        <v>-4.6738905874162526</v>
      </c>
      <c r="AT507">
        <f>R507-AI507</f>
        <v>-0.93953319514629641</v>
      </c>
      <c r="AU507">
        <f>S507-AJ507</f>
        <v>0.30974037199641025</v>
      </c>
      <c r="AV507">
        <f>T507-AK507</f>
        <v>2.2174736517232425</v>
      </c>
    </row>
    <row r="508" spans="1:48" x14ac:dyDescent="0.25">
      <c r="A508" t="s">
        <v>2389</v>
      </c>
      <c r="B508">
        <v>507</v>
      </c>
      <c r="C508" t="s">
        <v>566</v>
      </c>
      <c r="D508">
        <f>VLOOKUP($B508,'2011B4'!$B:$U,3,FALSE)</f>
        <v>0</v>
      </c>
      <c r="E508">
        <f>VLOOKUP($B508,'2011B4'!$B:$U,4,FALSE)</f>
        <v>1322507</v>
      </c>
      <c r="F508">
        <f>VLOOKUP($B508,'2011B4'!$B:$U,5,FALSE)</f>
        <v>661554</v>
      </c>
      <c r="G508">
        <f>VLOOKUP($B508,'2011B4'!$B:$U,6,FALSE)</f>
        <v>660953</v>
      </c>
      <c r="H508">
        <f>VLOOKUP($B508,'2011B4'!$B:$U,7,FALSE)</f>
        <v>434991</v>
      </c>
      <c r="I508">
        <f>VLOOKUP($B508,'2011B4'!$B:$U,8,FALSE)</f>
        <v>282172</v>
      </c>
      <c r="J508">
        <f>VLOOKUP($B508,'2011B4'!$B:$U,9,FALSE)</f>
        <v>152819</v>
      </c>
      <c r="K508">
        <f>VLOOKUP($B508,'2011B4'!$B:$U,10,FALSE)</f>
        <v>32.891394903769886</v>
      </c>
      <c r="L508">
        <f>VLOOKUP($B508,'2011B4'!$B:$U,11,FALSE)</f>
        <v>42.652905129437656</v>
      </c>
      <c r="M508">
        <f>VLOOKUP($B508,'2011B4'!$B:$U,12,FALSE)</f>
        <v>23.121008604242661</v>
      </c>
      <c r="N508">
        <f>VLOOKUP($B508,'2011B4'!$B:$U,13,FALSE)</f>
        <v>64.868468543027319</v>
      </c>
      <c r="O508">
        <f>VLOOKUP($B508,'2011B4'!$B:$U,14,FALSE)</f>
        <v>35.131531456972674</v>
      </c>
      <c r="P508">
        <f>VLOOKUP($B508,'2011B4'!$B:$U,15,FALSE)</f>
        <v>66.110563207054852</v>
      </c>
      <c r="Q508">
        <f>VLOOKUP($B508,'2011B4'!$B:$U,16,FALSE)</f>
        <v>8.544544599773328</v>
      </c>
      <c r="R508">
        <f>VLOOKUP($B508,'2011B4'!$B:$U,17,FALSE)</f>
        <v>4.5458411783232293</v>
      </c>
      <c r="S508">
        <f>VLOOKUP($B508,'2011B4'!$B:$U,18,FALSE)</f>
        <v>5.2851668195433934</v>
      </c>
      <c r="T508">
        <f>VLOOKUP($B508,'2011B4'!$B:$U,19,FALSE)</f>
        <v>15.51388419530519</v>
      </c>
      <c r="U508">
        <f>VLOOKUP($B508,'2011B4'!$B:$U,20,FALSE)</f>
        <v>33.889436792945141</v>
      </c>
      <c r="V508">
        <f>VLOOKUP($B508,'2001B4'!$E:$W,3,FALSE)</f>
        <v>1200707</v>
      </c>
      <c r="W508">
        <f>VLOOKUP($B508,'2001B4'!$E:$W,4,FALSE)</f>
        <v>598834</v>
      </c>
      <c r="X508">
        <f>VLOOKUP($B508,'2001B4'!$E:$W,5,FALSE)</f>
        <v>601873</v>
      </c>
      <c r="Y508">
        <f>VLOOKUP($B508,'2001B4'!$E:$W,6,FALSE)</f>
        <v>393821</v>
      </c>
      <c r="Z508">
        <f>VLOOKUP($B508,'2001B4'!$E:$W,7,FALSE)</f>
        <v>252776</v>
      </c>
      <c r="AA508">
        <f>VLOOKUP($B508,'2001B4'!$E:$W,8,FALSE)</f>
        <v>141045</v>
      </c>
      <c r="AB508">
        <f>VLOOKUP($B508,'2001B4'!$E:$W,9,FALSE)</f>
        <v>32.799092534648338</v>
      </c>
      <c r="AC508">
        <f>VLOOKUP($B508,'2001B4'!$E:$W,10,FALSE)</f>
        <v>42.211364084203638</v>
      </c>
      <c r="AD508">
        <f>VLOOKUP($B508,'2001B4'!$E:$W,11,FALSE)</f>
        <v>23.434345783911223</v>
      </c>
      <c r="AE508">
        <f>VLOOKUP($B508,'2001B4'!$E:$W,12,FALSE)</f>
        <v>64.185505597720791</v>
      </c>
      <c r="AF508">
        <f>VLOOKUP($B508,'2001B4'!$E:$W,13,FALSE)</f>
        <v>35.814494402279209</v>
      </c>
      <c r="AG508">
        <f>VLOOKUP($B508,'2001B4'!$E:$W,14,FALSE)</f>
        <v>63.600976077964361</v>
      </c>
      <c r="AH508">
        <f>VLOOKUP($B508,'2001B4'!$E:$W,15,FALSE)</f>
        <v>14.901947839246766</v>
      </c>
      <c r="AI508">
        <f>VLOOKUP($B508,'2001B4'!$E:$W,16,FALSE)</f>
        <v>5.6764367568006779</v>
      </c>
      <c r="AJ508">
        <f>VLOOKUP($B508,'2001B4'!$E:$W,17,FALSE)</f>
        <v>3.7659241127314185</v>
      </c>
      <c r="AK508">
        <f>VLOOKUP($B508,'2001B4'!$E:$W,18,FALSE)</f>
        <v>12.054715213256785</v>
      </c>
      <c r="AL508">
        <f>VLOOKUP($B508,'2001B4'!$E:$W,19,FALSE)</f>
        <v>36.399023922035639</v>
      </c>
      <c r="AN508">
        <f t="shared" si="39"/>
        <v>9.2302369121547656E-2</v>
      </c>
      <c r="AO508">
        <f t="shared" si="40"/>
        <v>0.44154104523401827</v>
      </c>
      <c r="AP508">
        <f t="shared" si="41"/>
        <v>-0.31333717966856156</v>
      </c>
      <c r="AQ508">
        <f>O508-AF508</f>
        <v>-0.68296294530653512</v>
      </c>
      <c r="AR508">
        <f>P508-AG508</f>
        <v>2.509587129090491</v>
      </c>
      <c r="AS508">
        <f>Q508-AH508</f>
        <v>-6.3574032394734381</v>
      </c>
      <c r="AT508">
        <f>R508-AI508</f>
        <v>-1.1305955784774486</v>
      </c>
      <c r="AU508">
        <f>S508-AJ508</f>
        <v>1.5192427068119749</v>
      </c>
      <c r="AV508">
        <f>T508-AK508</f>
        <v>3.4591689820484053</v>
      </c>
    </row>
    <row r="509" spans="1:48" x14ac:dyDescent="0.25">
      <c r="A509" t="s">
        <v>2391</v>
      </c>
      <c r="B509">
        <v>508</v>
      </c>
      <c r="C509" t="s">
        <v>567</v>
      </c>
      <c r="D509">
        <f>VLOOKUP($B509,'2011B4'!$B:$U,3,FALSE)</f>
        <v>0</v>
      </c>
      <c r="E509">
        <f>VLOOKUP($B509,'2011B4'!$B:$U,4,FALSE)</f>
        <v>1072942</v>
      </c>
      <c r="F509">
        <f>VLOOKUP($B509,'2011B4'!$B:$U,5,FALSE)</f>
        <v>541328</v>
      </c>
      <c r="G509">
        <f>VLOOKUP($B509,'2011B4'!$B:$U,6,FALSE)</f>
        <v>531614</v>
      </c>
      <c r="H509">
        <f>VLOOKUP($B509,'2011B4'!$B:$U,7,FALSE)</f>
        <v>392803</v>
      </c>
      <c r="I509">
        <f>VLOOKUP($B509,'2011B4'!$B:$U,8,FALSE)</f>
        <v>239909</v>
      </c>
      <c r="J509">
        <f>VLOOKUP($B509,'2011B4'!$B:$U,9,FALSE)</f>
        <v>152894</v>
      </c>
      <c r="K509">
        <f>VLOOKUP($B509,'2011B4'!$B:$U,10,FALSE)</f>
        <v>36.609900628365743</v>
      </c>
      <c r="L509">
        <f>VLOOKUP($B509,'2011B4'!$B:$U,11,FALSE)</f>
        <v>44.318601661100111</v>
      </c>
      <c r="M509">
        <f>VLOOKUP($B509,'2011B4'!$B:$U,12,FALSE)</f>
        <v>28.76034114978161</v>
      </c>
      <c r="N509">
        <f>VLOOKUP($B509,'2011B4'!$B:$U,13,FALSE)</f>
        <v>61.076162860263281</v>
      </c>
      <c r="O509">
        <f>VLOOKUP($B509,'2011B4'!$B:$U,14,FALSE)</f>
        <v>38.923837139736712</v>
      </c>
      <c r="P509">
        <f>VLOOKUP($B509,'2011B4'!$B:$U,15,FALSE)</f>
        <v>79.33824334335533</v>
      </c>
      <c r="Q509">
        <f>VLOOKUP($B509,'2011B4'!$B:$U,16,FALSE)</f>
        <v>2.2830782860619703</v>
      </c>
      <c r="R509">
        <f>VLOOKUP($B509,'2011B4'!$B:$U,17,FALSE)</f>
        <v>2.2403087552793641</v>
      </c>
      <c r="S509">
        <f>VLOOKUP($B509,'2011B4'!$B:$U,18,FALSE)</f>
        <v>2.0580290883725429</v>
      </c>
      <c r="T509">
        <f>VLOOKUP($B509,'2011B4'!$B:$U,19,FALSE)</f>
        <v>14.080340526930803</v>
      </c>
      <c r="U509">
        <f>VLOOKUP($B509,'2011B4'!$B:$U,20,FALSE)</f>
        <v>20.66175665664468</v>
      </c>
      <c r="V509">
        <f>VLOOKUP($B509,'2001B4'!$E:$W,3,FALSE)</f>
        <v>970294</v>
      </c>
      <c r="W509">
        <f>VLOOKUP($B509,'2001B4'!$E:$W,4,FALSE)</f>
        <v>491101</v>
      </c>
      <c r="X509">
        <f>VLOOKUP($B509,'2001B4'!$E:$W,5,FALSE)</f>
        <v>479193</v>
      </c>
      <c r="Y509">
        <f>VLOOKUP($B509,'2001B4'!$E:$W,6,FALSE)</f>
        <v>333856</v>
      </c>
      <c r="Z509">
        <f>VLOOKUP($B509,'2001B4'!$E:$W,7,FALSE)</f>
        <v>212160</v>
      </c>
      <c r="AA509">
        <f>VLOOKUP($B509,'2001B4'!$E:$W,8,FALSE)</f>
        <v>121696</v>
      </c>
      <c r="AB509">
        <f>VLOOKUP($B509,'2001B4'!$E:$W,9,FALSE)</f>
        <v>34.407715599601765</v>
      </c>
      <c r="AC509">
        <f>VLOOKUP($B509,'2001B4'!$E:$W,10,FALSE)</f>
        <v>43.200889430076501</v>
      </c>
      <c r="AD509">
        <f>VLOOKUP($B509,'2001B4'!$E:$W,11,FALSE)</f>
        <v>25.396030409459236</v>
      </c>
      <c r="AE509">
        <f>VLOOKUP($B509,'2001B4'!$E:$W,12,FALSE)</f>
        <v>63.548356177513654</v>
      </c>
      <c r="AF509">
        <f>VLOOKUP($B509,'2001B4'!$E:$W,13,FALSE)</f>
        <v>36.451643822486339</v>
      </c>
      <c r="AG509">
        <f>VLOOKUP($B509,'2001B4'!$E:$W,14,FALSE)</f>
        <v>81.51059139269627</v>
      </c>
      <c r="AH509">
        <f>VLOOKUP($B509,'2001B4'!$E:$W,15,FALSE)</f>
        <v>3.3493482219879231</v>
      </c>
      <c r="AI509">
        <f>VLOOKUP($B509,'2001B4'!$E:$W,16,FALSE)</f>
        <v>3.1672337774369783</v>
      </c>
      <c r="AJ509">
        <f>VLOOKUP($B509,'2001B4'!$E:$W,17,FALSE)</f>
        <v>1.6123718010160069</v>
      </c>
      <c r="AK509">
        <f>VLOOKUP($B509,'2001B4'!$E:$W,18,FALSE)</f>
        <v>10.360454806862839</v>
      </c>
      <c r="AL509">
        <f>VLOOKUP($B509,'2001B4'!$E:$W,19,FALSE)</f>
        <v>18.48940860730373</v>
      </c>
      <c r="AN509">
        <f t="shared" si="39"/>
        <v>2.2021850287639779</v>
      </c>
      <c r="AO509">
        <f t="shared" si="40"/>
        <v>1.1177122310236101</v>
      </c>
      <c r="AP509">
        <f t="shared" si="41"/>
        <v>3.3643107403223738</v>
      </c>
      <c r="AQ509">
        <f>O509-AF509</f>
        <v>2.4721933172503725</v>
      </c>
      <c r="AR509">
        <f>P509-AG509</f>
        <v>-2.1723480493409397</v>
      </c>
      <c r="AS509">
        <f>Q509-AH509</f>
        <v>-1.0662699359259529</v>
      </c>
      <c r="AT509">
        <f>R509-AI509</f>
        <v>-0.92692502215761419</v>
      </c>
      <c r="AU509">
        <f>S509-AJ509</f>
        <v>0.44565728735653609</v>
      </c>
      <c r="AV509">
        <f>T509-AK509</f>
        <v>3.719885720067964</v>
      </c>
    </row>
    <row r="510" spans="1:48" x14ac:dyDescent="0.25">
      <c r="A510" t="s">
        <v>2393</v>
      </c>
      <c r="B510">
        <v>509</v>
      </c>
      <c r="C510" t="s">
        <v>568</v>
      </c>
      <c r="D510">
        <f>VLOOKUP($B510,'2011B4'!$B:$U,3,FALSE)</f>
        <v>0</v>
      </c>
      <c r="E510">
        <f>VLOOKUP($B510,'2011B4'!$B:$U,4,FALSE)</f>
        <v>2204307</v>
      </c>
      <c r="F510">
        <f>VLOOKUP($B510,'2011B4'!$B:$U,5,FALSE)</f>
        <v>1123834</v>
      </c>
      <c r="G510">
        <f>VLOOKUP($B510,'2011B4'!$B:$U,6,FALSE)</f>
        <v>1080473</v>
      </c>
      <c r="H510">
        <f>VLOOKUP($B510,'2011B4'!$B:$U,7,FALSE)</f>
        <v>804055</v>
      </c>
      <c r="I510">
        <f>VLOOKUP($B510,'2011B4'!$B:$U,8,FALSE)</f>
        <v>536732</v>
      </c>
      <c r="J510">
        <f>VLOOKUP($B510,'2011B4'!$B:$U,9,FALSE)</f>
        <v>267323</v>
      </c>
      <c r="K510">
        <f>VLOOKUP($B510,'2011B4'!$B:$U,10,FALSE)</f>
        <v>36.476543421583294</v>
      </c>
      <c r="L510">
        <f>VLOOKUP($B510,'2011B4'!$B:$U,11,FALSE)</f>
        <v>47.759010672394673</v>
      </c>
      <c r="M510">
        <f>VLOOKUP($B510,'2011B4'!$B:$U,12,FALSE)</f>
        <v>24.741293859263489</v>
      </c>
      <c r="N510">
        <f>VLOOKUP($B510,'2011B4'!$B:$U,13,FALSE)</f>
        <v>66.753144996300009</v>
      </c>
      <c r="O510">
        <f>VLOOKUP($B510,'2011B4'!$B:$U,14,FALSE)</f>
        <v>33.246855003699991</v>
      </c>
      <c r="P510">
        <f>VLOOKUP($B510,'2011B4'!$B:$U,15,FALSE)</f>
        <v>62.691358178234083</v>
      </c>
      <c r="Q510">
        <f>VLOOKUP($B510,'2011B4'!$B:$U,16,FALSE)</f>
        <v>10.097319213237899</v>
      </c>
      <c r="R510">
        <f>VLOOKUP($B510,'2011B4'!$B:$U,17,FALSE)</f>
        <v>5.1735266866072598</v>
      </c>
      <c r="S510">
        <f>VLOOKUP($B510,'2011B4'!$B:$U,18,FALSE)</f>
        <v>4.9276479842796821</v>
      </c>
      <c r="T510">
        <f>VLOOKUP($B510,'2011B4'!$B:$U,19,FALSE)</f>
        <v>17.110147937641081</v>
      </c>
      <c r="U510">
        <f>VLOOKUP($B510,'2011B4'!$B:$U,20,FALSE)</f>
        <v>37.308641821765924</v>
      </c>
      <c r="V510">
        <f>VLOOKUP($B510,'2001B4'!$E:$W,3,FALSE)</f>
        <v>2071101</v>
      </c>
      <c r="W510">
        <f>VLOOKUP($B510,'2001B4'!$E:$W,4,FALSE)</f>
        <v>1062993</v>
      </c>
      <c r="X510">
        <f>VLOOKUP($B510,'2001B4'!$E:$W,5,FALSE)</f>
        <v>1008108</v>
      </c>
      <c r="Y510">
        <f>VLOOKUP($B510,'2001B4'!$E:$W,6,FALSE)</f>
        <v>685269</v>
      </c>
      <c r="Z510">
        <f>VLOOKUP($B510,'2001B4'!$E:$W,7,FALSE)</f>
        <v>473528</v>
      </c>
      <c r="AA510">
        <f>VLOOKUP($B510,'2001B4'!$E:$W,8,FALSE)</f>
        <v>211741</v>
      </c>
      <c r="AB510">
        <f>VLOOKUP($B510,'2001B4'!$E:$W,9,FALSE)</f>
        <v>33.087184062969406</v>
      </c>
      <c r="AC510">
        <f>VLOOKUP($B510,'2001B4'!$E:$W,10,FALSE)</f>
        <v>44.546671520884892</v>
      </c>
      <c r="AD510">
        <f>VLOOKUP($B510,'2001B4'!$E:$W,11,FALSE)</f>
        <v>21.003801180032298</v>
      </c>
      <c r="AE510">
        <f>VLOOKUP($B510,'2001B4'!$E:$W,12,FALSE)</f>
        <v>69.101039153967264</v>
      </c>
      <c r="AF510">
        <f>VLOOKUP($B510,'2001B4'!$E:$W,13,FALSE)</f>
        <v>30.898960846032725</v>
      </c>
      <c r="AG510">
        <f>VLOOKUP($B510,'2001B4'!$E:$W,14,FALSE)</f>
        <v>60.895064565885797</v>
      </c>
      <c r="AH510">
        <f>VLOOKUP($B510,'2001B4'!$E:$W,15,FALSE)</f>
        <v>11.900582107172511</v>
      </c>
      <c r="AI510">
        <f>VLOOKUP($B510,'2001B4'!$E:$W,16,FALSE)</f>
        <v>6.1140953406618426</v>
      </c>
      <c r="AJ510">
        <f>VLOOKUP($B510,'2001B4'!$E:$W,17,FALSE)</f>
        <v>4.4458453541601912</v>
      </c>
      <c r="AK510">
        <f>VLOOKUP($B510,'2001B4'!$E:$W,18,FALSE)</f>
        <v>16.64441263211965</v>
      </c>
      <c r="AL510">
        <f>VLOOKUP($B510,'2001B4'!$E:$W,19,FALSE)</f>
        <v>39.104935434114203</v>
      </c>
      <c r="AN510">
        <f t="shared" si="39"/>
        <v>3.3893593586138877</v>
      </c>
      <c r="AO510">
        <f t="shared" si="40"/>
        <v>3.2123391515097808</v>
      </c>
      <c r="AP510">
        <f t="shared" si="41"/>
        <v>3.7374926792311918</v>
      </c>
      <c r="AQ510">
        <f>O510-AF510</f>
        <v>2.3478941576672661</v>
      </c>
      <c r="AR510">
        <f>P510-AG510</f>
        <v>1.7962936123482862</v>
      </c>
      <c r="AS510">
        <f>Q510-AH510</f>
        <v>-1.8032628939346118</v>
      </c>
      <c r="AT510">
        <f>R510-AI510</f>
        <v>-0.94056865405458279</v>
      </c>
      <c r="AU510">
        <f>S510-AJ510</f>
        <v>0.48180263011949087</v>
      </c>
      <c r="AV510">
        <f>T510-AK510</f>
        <v>0.46573530552143083</v>
      </c>
    </row>
    <row r="511" spans="1:48" x14ac:dyDescent="0.25">
      <c r="A511" t="s">
        <v>2395</v>
      </c>
      <c r="B511">
        <v>510</v>
      </c>
      <c r="C511" t="s">
        <v>569</v>
      </c>
      <c r="D511">
        <f>VLOOKUP($B511,'2011B4'!$B:$U,3,FALSE)</f>
        <v>0</v>
      </c>
      <c r="E511">
        <f>VLOOKUP($B511,'2011B4'!$B:$U,4,FALSE)</f>
        <v>2772348</v>
      </c>
      <c r="F511">
        <f>VLOOKUP($B511,'2011B4'!$B:$U,5,FALSE)</f>
        <v>1419965</v>
      </c>
      <c r="G511">
        <f>VLOOKUP($B511,'2011B4'!$B:$U,6,FALSE)</f>
        <v>1352383</v>
      </c>
      <c r="H511">
        <f>VLOOKUP($B511,'2011B4'!$B:$U,7,FALSE)</f>
        <v>1196248</v>
      </c>
      <c r="I511">
        <f>VLOOKUP($B511,'2011B4'!$B:$U,8,FALSE)</f>
        <v>744391</v>
      </c>
      <c r="J511">
        <f>VLOOKUP($B511,'2011B4'!$B:$U,9,FALSE)</f>
        <v>451857</v>
      </c>
      <c r="K511">
        <f>VLOOKUP($B511,'2011B4'!$B:$U,10,FALSE)</f>
        <v>43.149272746422888</v>
      </c>
      <c r="L511">
        <f>VLOOKUP($B511,'2011B4'!$B:$U,11,FALSE)</f>
        <v>52.423193529417979</v>
      </c>
      <c r="M511">
        <f>VLOOKUP($B511,'2011B4'!$B:$U,12,FALSE)</f>
        <v>33.411910679149329</v>
      </c>
      <c r="N511">
        <f>VLOOKUP($B511,'2011B4'!$B:$U,13,FALSE)</f>
        <v>62.227146879242433</v>
      </c>
      <c r="O511">
        <f>VLOOKUP($B511,'2011B4'!$B:$U,14,FALSE)</f>
        <v>37.772853120757574</v>
      </c>
      <c r="P511">
        <f>VLOOKUP($B511,'2011B4'!$B:$U,15,FALSE)</f>
        <v>79.391313506898229</v>
      </c>
      <c r="Q511">
        <f>VLOOKUP($B511,'2011B4'!$B:$U,16,FALSE)</f>
        <v>3.288364954424166</v>
      </c>
      <c r="R511">
        <f>VLOOKUP($B511,'2011B4'!$B:$U,17,FALSE)</f>
        <v>3.6546769566176915</v>
      </c>
      <c r="S511">
        <f>VLOOKUP($B511,'2011B4'!$B:$U,18,FALSE)</f>
        <v>2.4903698898556152</v>
      </c>
      <c r="T511">
        <f>VLOOKUP($B511,'2011B4'!$B:$U,19,FALSE)</f>
        <v>11.175274692204292</v>
      </c>
      <c r="U511">
        <f>VLOOKUP($B511,'2011B4'!$B:$U,20,FALSE)</f>
        <v>20.608686493101764</v>
      </c>
      <c r="V511">
        <f>VLOOKUP($B511,'2001B4'!$E:$W,3,FALSE)</f>
        <v>2458271</v>
      </c>
      <c r="W511">
        <f>VLOOKUP($B511,'2001B4'!$E:$W,4,FALSE)</f>
        <v>1265681</v>
      </c>
      <c r="X511">
        <f>VLOOKUP($B511,'2001B4'!$E:$W,5,FALSE)</f>
        <v>1192590</v>
      </c>
      <c r="Y511">
        <f>VLOOKUP($B511,'2001B4'!$E:$W,6,FALSE)</f>
        <v>951071</v>
      </c>
      <c r="Z511">
        <f>VLOOKUP($B511,'2001B4'!$E:$W,7,FALSE)</f>
        <v>614361</v>
      </c>
      <c r="AA511">
        <f>VLOOKUP($B511,'2001B4'!$E:$W,8,FALSE)</f>
        <v>336710</v>
      </c>
      <c r="AB511">
        <f>VLOOKUP($B511,'2001B4'!$E:$W,9,FALSE)</f>
        <v>38.688614884201137</v>
      </c>
      <c r="AC511">
        <f>VLOOKUP($B511,'2001B4'!$E:$W,10,FALSE)</f>
        <v>48.539955960467132</v>
      </c>
      <c r="AD511">
        <f>VLOOKUP($B511,'2001B4'!$E:$W,11,FALSE)</f>
        <v>28.233508582161516</v>
      </c>
      <c r="AE511">
        <f>VLOOKUP($B511,'2001B4'!$E:$W,12,FALSE)</f>
        <v>64.596754606123</v>
      </c>
      <c r="AF511">
        <f>VLOOKUP($B511,'2001B4'!$E:$W,13,FALSE)</f>
        <v>35.403245393877008</v>
      </c>
      <c r="AG511">
        <f>VLOOKUP($B511,'2001B4'!$E:$W,14,FALSE)</f>
        <v>76.970068480691765</v>
      </c>
      <c r="AH511">
        <f>VLOOKUP($B511,'2001B4'!$E:$W,15,FALSE)</f>
        <v>4.9285489726844789</v>
      </c>
      <c r="AI511">
        <f>VLOOKUP($B511,'2001B4'!$E:$W,16,FALSE)</f>
        <v>4.9451618228292107</v>
      </c>
      <c r="AJ511">
        <f>VLOOKUP($B511,'2001B4'!$E:$W,17,FALSE)</f>
        <v>2.800632129462469</v>
      </c>
      <c r="AK511">
        <f>VLOOKUP($B511,'2001B4'!$E:$W,18,FALSE)</f>
        <v>10.355588594332074</v>
      </c>
      <c r="AL511">
        <f>VLOOKUP($B511,'2001B4'!$E:$W,19,FALSE)</f>
        <v>23.029931519308235</v>
      </c>
      <c r="AN511">
        <f t="shared" si="39"/>
        <v>4.4606578622217512</v>
      </c>
      <c r="AO511">
        <f t="shared" si="40"/>
        <v>3.8832375689508467</v>
      </c>
      <c r="AP511">
        <f t="shared" si="41"/>
        <v>5.1784020969878135</v>
      </c>
      <c r="AQ511">
        <f>O511-AF511</f>
        <v>2.3696077268805666</v>
      </c>
      <c r="AR511">
        <f>P511-AG511</f>
        <v>2.4212450262064635</v>
      </c>
      <c r="AS511">
        <f>Q511-AH511</f>
        <v>-1.6401840182603129</v>
      </c>
      <c r="AT511">
        <f>R511-AI511</f>
        <v>-1.2904848662115191</v>
      </c>
      <c r="AU511">
        <f>S511-AJ511</f>
        <v>-0.31026223960685373</v>
      </c>
      <c r="AV511">
        <f>T511-AK511</f>
        <v>0.8196860978722178</v>
      </c>
    </row>
    <row r="512" spans="1:48" x14ac:dyDescent="0.25">
      <c r="A512" t="s">
        <v>2397</v>
      </c>
      <c r="B512">
        <v>511</v>
      </c>
      <c r="C512" t="s">
        <v>570</v>
      </c>
      <c r="D512">
        <f>VLOOKUP($B512,'2011B4'!$B:$U,3,FALSE)</f>
        <v>0</v>
      </c>
      <c r="E512">
        <f>VLOOKUP($B512,'2011B4'!$B:$U,4,FALSE)</f>
        <v>3361292</v>
      </c>
      <c r="F512">
        <f>VLOOKUP($B512,'2011B4'!$B:$U,5,FALSE)</f>
        <v>1730075</v>
      </c>
      <c r="G512">
        <f>VLOOKUP($B512,'2011B4'!$B:$U,6,FALSE)</f>
        <v>1631217</v>
      </c>
      <c r="H512">
        <f>VLOOKUP($B512,'2011B4'!$B:$U,7,FALSE)</f>
        <v>1317751</v>
      </c>
      <c r="I512">
        <f>VLOOKUP($B512,'2011B4'!$B:$U,8,FALSE)</f>
        <v>850621</v>
      </c>
      <c r="J512">
        <f>VLOOKUP($B512,'2011B4'!$B:$U,9,FALSE)</f>
        <v>467130</v>
      </c>
      <c r="K512">
        <f>VLOOKUP($B512,'2011B4'!$B:$U,10,FALSE)</f>
        <v>39.203705003909214</v>
      </c>
      <c r="L512">
        <f>VLOOKUP($B512,'2011B4'!$B:$U,11,FALSE)</f>
        <v>49.166712425761887</v>
      </c>
      <c r="M512">
        <f>VLOOKUP($B512,'2011B4'!$B:$U,12,FALSE)</f>
        <v>28.636901160299331</v>
      </c>
      <c r="N512">
        <f>VLOOKUP($B512,'2011B4'!$B:$U,13,FALSE)</f>
        <v>64.550966001922973</v>
      </c>
      <c r="O512">
        <f>VLOOKUP($B512,'2011B4'!$B:$U,14,FALSE)</f>
        <v>35.449033998077027</v>
      </c>
      <c r="P512">
        <f>VLOOKUP($B512,'2011B4'!$B:$U,15,FALSE)</f>
        <v>72.93707233005324</v>
      </c>
      <c r="Q512">
        <f>VLOOKUP($B512,'2011B4'!$B:$U,16,FALSE)</f>
        <v>3.9054419233982749</v>
      </c>
      <c r="R512">
        <f>VLOOKUP($B512,'2011B4'!$B:$U,17,FALSE)</f>
        <v>4.8467426698974245</v>
      </c>
      <c r="S512">
        <f>VLOOKUP($B512,'2011B4'!$B:$U,18,FALSE)</f>
        <v>3.8424558205609407</v>
      </c>
      <c r="T512">
        <f>VLOOKUP($B512,'2011B4'!$B:$U,19,FALSE)</f>
        <v>14.468287256090113</v>
      </c>
      <c r="U512">
        <f>VLOOKUP($B512,'2011B4'!$B:$U,20,FALSE)</f>
        <v>27.062927669946752</v>
      </c>
      <c r="V512">
        <f>VLOOKUP($B512,'2001B4'!$E:$W,3,FALSE)</f>
        <v>2876259</v>
      </c>
      <c r="W512">
        <f>VLOOKUP($B512,'2001B4'!$E:$W,4,FALSE)</f>
        <v>1481358</v>
      </c>
      <c r="X512">
        <f>VLOOKUP($B512,'2001B4'!$E:$W,5,FALSE)</f>
        <v>1394901</v>
      </c>
      <c r="Y512">
        <f>VLOOKUP($B512,'2001B4'!$E:$W,6,FALSE)</f>
        <v>961284</v>
      </c>
      <c r="Z512">
        <f>VLOOKUP($B512,'2001B4'!$E:$W,7,FALSE)</f>
        <v>640019</v>
      </c>
      <c r="AA512">
        <f>VLOOKUP($B512,'2001B4'!$E:$W,8,FALSE)</f>
        <v>321265</v>
      </c>
      <c r="AB512">
        <f>VLOOKUP($B512,'2001B4'!$E:$W,9,FALSE)</f>
        <v>33.421329581237295</v>
      </c>
      <c r="AC512">
        <f>VLOOKUP($B512,'2001B4'!$E:$W,10,FALSE)</f>
        <v>43.204883627050314</v>
      </c>
      <c r="AD512">
        <f>VLOOKUP($B512,'2001B4'!$E:$W,11,FALSE)</f>
        <v>23.03138358922963</v>
      </c>
      <c r="AE512">
        <f>VLOOKUP($B512,'2001B4'!$E:$W,12,FALSE)</f>
        <v>66.579595624185984</v>
      </c>
      <c r="AF512">
        <f>VLOOKUP($B512,'2001B4'!$E:$W,13,FALSE)</f>
        <v>33.420404375814016</v>
      </c>
      <c r="AG512">
        <f>VLOOKUP($B512,'2001B4'!$E:$W,14,FALSE)</f>
        <v>73.363855010590001</v>
      </c>
      <c r="AH512">
        <f>VLOOKUP($B512,'2001B4'!$E:$W,15,FALSE)</f>
        <v>5.6057315007843673</v>
      </c>
      <c r="AI512">
        <f>VLOOKUP($B512,'2001B4'!$E:$W,16,FALSE)</f>
        <v>5.7881957881333719</v>
      </c>
      <c r="AJ512">
        <f>VLOOKUP($B512,'2001B4'!$E:$W,17,FALSE)</f>
        <v>2.5842518964218688</v>
      </c>
      <c r="AK512">
        <f>VLOOKUP($B512,'2001B4'!$E:$W,18,FALSE)</f>
        <v>12.65796580407039</v>
      </c>
      <c r="AL512">
        <f>VLOOKUP($B512,'2001B4'!$E:$W,19,FALSE)</f>
        <v>26.636144989409999</v>
      </c>
      <c r="AN512">
        <f t="shared" si="39"/>
        <v>5.7823754226719188</v>
      </c>
      <c r="AO512">
        <f t="shared" si="40"/>
        <v>5.9618287987115721</v>
      </c>
      <c r="AP512">
        <f t="shared" si="41"/>
        <v>5.6055175710697007</v>
      </c>
      <c r="AQ512">
        <f>O512-AF512</f>
        <v>2.0286296222630114</v>
      </c>
      <c r="AR512">
        <f>P512-AG512</f>
        <v>-0.42678268053676049</v>
      </c>
      <c r="AS512">
        <f>Q512-AH512</f>
        <v>-1.7002895773860924</v>
      </c>
      <c r="AT512">
        <f>R512-AI512</f>
        <v>-0.94145311823594735</v>
      </c>
      <c r="AU512">
        <f>S512-AJ512</f>
        <v>1.2582039241390719</v>
      </c>
      <c r="AV512">
        <f>T512-AK512</f>
        <v>1.8103214520197231</v>
      </c>
    </row>
    <row r="513" spans="1:48" x14ac:dyDescent="0.25">
      <c r="A513" t="s">
        <v>2399</v>
      </c>
      <c r="B513">
        <v>512</v>
      </c>
      <c r="C513" t="s">
        <v>571</v>
      </c>
      <c r="D513">
        <f>VLOOKUP($B513,'2011B4'!$B:$U,3,FALSE)</f>
        <v>0</v>
      </c>
      <c r="E513">
        <f>VLOOKUP($B513,'2011B4'!$B:$U,4,FALSE)</f>
        <v>1177345</v>
      </c>
      <c r="F513">
        <f>VLOOKUP($B513,'2011B4'!$B:$U,5,FALSE)</f>
        <v>606294</v>
      </c>
      <c r="G513">
        <f>VLOOKUP($B513,'2011B4'!$B:$U,6,FALSE)</f>
        <v>571051</v>
      </c>
      <c r="H513">
        <f>VLOOKUP($B513,'2011B4'!$B:$U,7,FALSE)</f>
        <v>513496</v>
      </c>
      <c r="I513">
        <f>VLOOKUP($B513,'2011B4'!$B:$U,8,FALSE)</f>
        <v>307713</v>
      </c>
      <c r="J513">
        <f>VLOOKUP($B513,'2011B4'!$B:$U,9,FALSE)</f>
        <v>205783</v>
      </c>
      <c r="K513">
        <f>VLOOKUP($B513,'2011B4'!$B:$U,10,FALSE)</f>
        <v>43.614743342011046</v>
      </c>
      <c r="L513">
        <f>VLOOKUP($B513,'2011B4'!$B:$U,11,FALSE)</f>
        <v>50.753099981197238</v>
      </c>
      <c r="M513">
        <f>VLOOKUP($B513,'2011B4'!$B:$U,12,FALSE)</f>
        <v>36.035835678424519</v>
      </c>
      <c r="N513">
        <f>VLOOKUP($B513,'2011B4'!$B:$U,13,FALSE)</f>
        <v>59.92510165609859</v>
      </c>
      <c r="O513">
        <f>VLOOKUP($B513,'2011B4'!$B:$U,14,FALSE)</f>
        <v>40.07489834390141</v>
      </c>
      <c r="P513">
        <f>VLOOKUP($B513,'2011B4'!$B:$U,15,FALSE)</f>
        <v>83.093539190178689</v>
      </c>
      <c r="Q513">
        <f>VLOOKUP($B513,'2011B4'!$B:$U,16,FALSE)</f>
        <v>2.5020642809291598</v>
      </c>
      <c r="R513">
        <f>VLOOKUP($B513,'2011B4'!$B:$U,17,FALSE)</f>
        <v>2.8987567575988908</v>
      </c>
      <c r="S513">
        <f>VLOOKUP($B513,'2011B4'!$B:$U,18,FALSE)</f>
        <v>2.1447099880038016</v>
      </c>
      <c r="T513">
        <f>VLOOKUP($B513,'2011B4'!$B:$U,19,FALSE)</f>
        <v>9.3609297832894516</v>
      </c>
      <c r="U513">
        <f>VLOOKUP($B513,'2011B4'!$B:$U,20,FALSE)</f>
        <v>16.906460809821304</v>
      </c>
      <c r="V513">
        <f>VLOOKUP($B513,'2001B4'!$E:$W,3,FALSE)</f>
        <v>987160</v>
      </c>
      <c r="W513">
        <f>VLOOKUP($B513,'2001B4'!$E:$W,4,FALSE)</f>
        <v>505373</v>
      </c>
      <c r="X513">
        <f>VLOOKUP($B513,'2001B4'!$E:$W,5,FALSE)</f>
        <v>481787</v>
      </c>
      <c r="Y513">
        <f>VLOOKUP($B513,'2001B4'!$E:$W,6,FALSE)</f>
        <v>412428</v>
      </c>
      <c r="Z513">
        <f>VLOOKUP($B513,'2001B4'!$E:$W,7,FALSE)</f>
        <v>242663</v>
      </c>
      <c r="AA513">
        <f>VLOOKUP($B513,'2001B4'!$E:$W,8,FALSE)</f>
        <v>169765</v>
      </c>
      <c r="AB513">
        <f>VLOOKUP($B513,'2001B4'!$E:$W,9,FALSE)</f>
        <v>41.779245512378942</v>
      </c>
      <c r="AC513">
        <f>VLOOKUP($B513,'2001B4'!$E:$W,10,FALSE)</f>
        <v>48.016613471633825</v>
      </c>
      <c r="AD513">
        <f>VLOOKUP($B513,'2001B4'!$E:$W,11,FALSE)</f>
        <v>35.236525684586759</v>
      </c>
      <c r="AE513">
        <f>VLOOKUP($B513,'2001B4'!$E:$W,12,FALSE)</f>
        <v>58.837663786163887</v>
      </c>
      <c r="AF513">
        <f>VLOOKUP($B513,'2001B4'!$E:$W,13,FALSE)</f>
        <v>41.162336213836106</v>
      </c>
      <c r="AG513">
        <f>VLOOKUP($B513,'2001B4'!$E:$W,14,FALSE)</f>
        <v>84.43097946793138</v>
      </c>
      <c r="AH513">
        <f>VLOOKUP($B513,'2001B4'!$E:$W,15,FALSE)</f>
        <v>3.4483594712289176</v>
      </c>
      <c r="AI513">
        <f>VLOOKUP($B513,'2001B4'!$E:$W,16,FALSE)</f>
        <v>3.6900986353981784</v>
      </c>
      <c r="AJ513">
        <f>VLOOKUP($B513,'2001B4'!$E:$W,17,FALSE)</f>
        <v>1.2981659829109566</v>
      </c>
      <c r="AK513">
        <f>VLOOKUP($B513,'2001B4'!$E:$W,18,FALSE)</f>
        <v>7.1323964425305739</v>
      </c>
      <c r="AL513">
        <f>VLOOKUP($B513,'2001B4'!$E:$W,19,FALSE)</f>
        <v>15.56902053206862</v>
      </c>
      <c r="AN513">
        <f t="shared" si="39"/>
        <v>1.8354978296321036</v>
      </c>
      <c r="AO513">
        <f t="shared" si="40"/>
        <v>2.736486509563413</v>
      </c>
      <c r="AP513">
        <f t="shared" si="41"/>
        <v>0.79930999383775969</v>
      </c>
      <c r="AQ513">
        <f>O513-AF513</f>
        <v>-1.0874378699346963</v>
      </c>
      <c r="AR513">
        <f>P513-AG513</f>
        <v>-1.337440277752691</v>
      </c>
      <c r="AS513">
        <f>Q513-AH513</f>
        <v>-0.94629519029975784</v>
      </c>
      <c r="AT513">
        <f>R513-AI513</f>
        <v>-0.79134187779928755</v>
      </c>
      <c r="AU513">
        <f>S513-AJ513</f>
        <v>0.846544005092845</v>
      </c>
      <c r="AV513">
        <f>T513-AK513</f>
        <v>2.2285333407588777</v>
      </c>
    </row>
    <row r="514" spans="1:48" x14ac:dyDescent="0.25">
      <c r="A514" t="s">
        <v>2401</v>
      </c>
      <c r="B514">
        <v>513</v>
      </c>
      <c r="C514" t="s">
        <v>572</v>
      </c>
      <c r="D514">
        <f>VLOOKUP($B514,'2011B4'!$B:$U,3,FALSE)</f>
        <v>0</v>
      </c>
      <c r="E514">
        <f>VLOOKUP($B514,'2011B4'!$B:$U,4,FALSE)</f>
        <v>1836086</v>
      </c>
      <c r="F514">
        <f>VLOOKUP($B514,'2011B4'!$B:$U,5,FALSE)</f>
        <v>942870</v>
      </c>
      <c r="G514">
        <f>VLOOKUP($B514,'2011B4'!$B:$U,6,FALSE)</f>
        <v>893216</v>
      </c>
      <c r="H514">
        <f>VLOOKUP($B514,'2011B4'!$B:$U,7,FALSE)</f>
        <v>756817</v>
      </c>
      <c r="I514">
        <f>VLOOKUP($B514,'2011B4'!$B:$U,8,FALSE)</f>
        <v>473578</v>
      </c>
      <c r="J514">
        <f>VLOOKUP($B514,'2011B4'!$B:$U,9,FALSE)</f>
        <v>283239</v>
      </c>
      <c r="K514">
        <f>VLOOKUP($B514,'2011B4'!$B:$U,10,FALSE)</f>
        <v>41.219038759622372</v>
      </c>
      <c r="L514">
        <f>VLOOKUP($B514,'2011B4'!$B:$U,11,FALSE)</f>
        <v>50.227284779449974</v>
      </c>
      <c r="M514">
        <f>VLOOKUP($B514,'2011B4'!$B:$U,12,FALSE)</f>
        <v>31.71002310751263</v>
      </c>
      <c r="N514">
        <f>VLOOKUP($B514,'2011B4'!$B:$U,13,FALSE)</f>
        <v>62.574968585536524</v>
      </c>
      <c r="O514">
        <f>VLOOKUP($B514,'2011B4'!$B:$U,14,FALSE)</f>
        <v>37.425031414463476</v>
      </c>
      <c r="P514">
        <f>VLOOKUP($B514,'2011B4'!$B:$U,15,FALSE)</f>
        <v>75.708262367256552</v>
      </c>
      <c r="Q514">
        <f>VLOOKUP($B514,'2011B4'!$B:$U,16,FALSE)</f>
        <v>3.2840171402069456</v>
      </c>
      <c r="R514">
        <f>VLOOKUP($B514,'2011B4'!$B:$U,17,FALSE)</f>
        <v>4.4113702519895828</v>
      </c>
      <c r="S514">
        <f>VLOOKUP($B514,'2011B4'!$B:$U,18,FALSE)</f>
        <v>3.7324742969568598</v>
      </c>
      <c r="T514">
        <f>VLOOKUP($B514,'2011B4'!$B:$U,19,FALSE)</f>
        <v>12.863875943590063</v>
      </c>
      <c r="U514">
        <f>VLOOKUP($B514,'2011B4'!$B:$U,20,FALSE)</f>
        <v>24.291737632743452</v>
      </c>
      <c r="V514">
        <f>VLOOKUP($B514,'2001B4'!$E:$W,3,FALSE)</f>
        <v>1527715</v>
      </c>
      <c r="W514">
        <f>VLOOKUP($B514,'2001B4'!$E:$W,4,FALSE)</f>
        <v>780191</v>
      </c>
      <c r="X514">
        <f>VLOOKUP($B514,'2001B4'!$E:$W,5,FALSE)</f>
        <v>747524</v>
      </c>
      <c r="Y514">
        <f>VLOOKUP($B514,'2001B4'!$E:$W,6,FALSE)</f>
        <v>559341</v>
      </c>
      <c r="Z514">
        <f>VLOOKUP($B514,'2001B4'!$E:$W,7,FALSE)</f>
        <v>361083</v>
      </c>
      <c r="AA514">
        <f>VLOOKUP($B514,'2001B4'!$E:$W,8,FALSE)</f>
        <v>198258</v>
      </c>
      <c r="AB514">
        <f>VLOOKUP($B514,'2001B4'!$E:$W,9,FALSE)</f>
        <v>36.612915367067814</v>
      </c>
      <c r="AC514">
        <f>VLOOKUP($B514,'2001B4'!$E:$W,10,FALSE)</f>
        <v>46.281359308169414</v>
      </c>
      <c r="AD514">
        <f>VLOOKUP($B514,'2001B4'!$E:$W,11,FALSE)</f>
        <v>26.521957823427744</v>
      </c>
      <c r="AE514">
        <f>VLOOKUP($B514,'2001B4'!$E:$W,12,FALSE)</f>
        <v>64.555074632469285</v>
      </c>
      <c r="AF514">
        <f>VLOOKUP($B514,'2001B4'!$E:$W,13,FALSE)</f>
        <v>35.444925367530722</v>
      </c>
      <c r="AG514">
        <f>VLOOKUP($B514,'2001B4'!$E:$W,14,FALSE)</f>
        <v>75.804026524070295</v>
      </c>
      <c r="AH514">
        <f>VLOOKUP($B514,'2001B4'!$E:$W,15,FALSE)</f>
        <v>4.4638243933486006</v>
      </c>
      <c r="AI514">
        <f>VLOOKUP($B514,'2001B4'!$E:$W,16,FALSE)</f>
        <v>5.5787078007869972</v>
      </c>
      <c r="AJ514">
        <f>VLOOKUP($B514,'2001B4'!$E:$W,17,FALSE)</f>
        <v>2.4578924126784916</v>
      </c>
      <c r="AK514">
        <f>VLOOKUP($B514,'2001B4'!$E:$W,18,FALSE)</f>
        <v>11.695548869115619</v>
      </c>
      <c r="AL514">
        <f>VLOOKUP($B514,'2001B4'!$E:$W,19,FALSE)</f>
        <v>24.195973475929705</v>
      </c>
      <c r="AN514">
        <f t="shared" si="39"/>
        <v>4.6061233925545579</v>
      </c>
      <c r="AO514">
        <f t="shared" si="40"/>
        <v>3.9459254712805603</v>
      </c>
      <c r="AP514">
        <f t="shared" si="41"/>
        <v>5.1880652840848853</v>
      </c>
      <c r="AQ514">
        <f>O514-AF514</f>
        <v>1.9801060469327538</v>
      </c>
      <c r="AR514">
        <f>P514-AG514</f>
        <v>-9.5764156813743284E-2</v>
      </c>
      <c r="AS514">
        <f>Q514-AH514</f>
        <v>-1.179807253141655</v>
      </c>
      <c r="AT514">
        <f>R514-AI514</f>
        <v>-1.1673375487974145</v>
      </c>
      <c r="AU514">
        <f>S514-AJ514</f>
        <v>1.2745818842783683</v>
      </c>
      <c r="AV514">
        <f>T514-AK514</f>
        <v>1.1683270744744441</v>
      </c>
    </row>
    <row r="515" spans="1:48" x14ac:dyDescent="0.25">
      <c r="A515" t="s">
        <v>2403</v>
      </c>
      <c r="B515">
        <v>514</v>
      </c>
      <c r="C515" t="s">
        <v>573</v>
      </c>
      <c r="D515">
        <f>VLOOKUP($B515,'2011B4'!$B:$U,3,FALSE)</f>
        <v>0</v>
      </c>
      <c r="E515">
        <f>VLOOKUP($B515,'2011B4'!$B:$U,4,FALSE)</f>
        <v>1959046</v>
      </c>
      <c r="F515">
        <f>VLOOKUP($B515,'2011B4'!$B:$U,5,FALSE)</f>
        <v>1011473</v>
      </c>
      <c r="G515">
        <f>VLOOKUP($B515,'2011B4'!$B:$U,6,FALSE)</f>
        <v>947573</v>
      </c>
      <c r="H515">
        <f>VLOOKUP($B515,'2011B4'!$B:$U,7,FALSE)</f>
        <v>843975</v>
      </c>
      <c r="I515">
        <f>VLOOKUP($B515,'2011B4'!$B:$U,8,FALSE)</f>
        <v>508046</v>
      </c>
      <c r="J515">
        <f>VLOOKUP($B515,'2011B4'!$B:$U,9,FALSE)</f>
        <v>335929</v>
      </c>
      <c r="K515">
        <f>VLOOKUP($B515,'2011B4'!$B:$U,10,FALSE)</f>
        <v>43.080917957005603</v>
      </c>
      <c r="L515">
        <f>VLOOKUP($B515,'2011B4'!$B:$U,11,FALSE)</f>
        <v>50.228330365714157</v>
      </c>
      <c r="M515">
        <f>VLOOKUP($B515,'2011B4'!$B:$U,12,FALSE)</f>
        <v>35.45151666415147</v>
      </c>
      <c r="N515">
        <f>VLOOKUP($B515,'2011B4'!$B:$U,13,FALSE)</f>
        <v>60.19680677745194</v>
      </c>
      <c r="O515">
        <f>VLOOKUP($B515,'2011B4'!$B:$U,14,FALSE)</f>
        <v>39.80319322254806</v>
      </c>
      <c r="P515">
        <f>VLOOKUP($B515,'2011B4'!$B:$U,15,FALSE)</f>
        <v>78.651026392961867</v>
      </c>
      <c r="Q515">
        <f>VLOOKUP($B515,'2011B4'!$B:$U,16,FALSE)</f>
        <v>3.8321040315175212</v>
      </c>
      <c r="R515">
        <f>VLOOKUP($B515,'2011B4'!$B:$U,17,FALSE)</f>
        <v>3.7944251903196187</v>
      </c>
      <c r="S515">
        <f>VLOOKUP($B515,'2011B4'!$B:$U,18,FALSE)</f>
        <v>2.6422583607334342</v>
      </c>
      <c r="T515">
        <f>VLOOKUP($B515,'2011B4'!$B:$U,19,FALSE)</f>
        <v>11.080186024467549</v>
      </c>
      <c r="U515">
        <f>VLOOKUP($B515,'2011B4'!$B:$U,20,FALSE)</f>
        <v>21.348973607038126</v>
      </c>
      <c r="V515">
        <f>VLOOKUP($B515,'2001B4'!$E:$W,3,FALSE)</f>
        <v>1612980</v>
      </c>
      <c r="W515">
        <f>VLOOKUP($B515,'2001B4'!$E:$W,4,FALSE)</f>
        <v>826903</v>
      </c>
      <c r="X515">
        <f>VLOOKUP($B515,'2001B4'!$E:$W,5,FALSE)</f>
        <v>786077</v>
      </c>
      <c r="Y515">
        <f>VLOOKUP($B515,'2001B4'!$E:$W,6,FALSE)</f>
        <v>607368</v>
      </c>
      <c r="Z515">
        <f>VLOOKUP($B515,'2001B4'!$E:$W,7,FALSE)</f>
        <v>380444</v>
      </c>
      <c r="AA515">
        <f>VLOOKUP($B515,'2001B4'!$E:$W,8,FALSE)</f>
        <v>226924</v>
      </c>
      <c r="AB515">
        <f>VLOOKUP($B515,'2001B4'!$E:$W,9,FALSE)</f>
        <v>37.655023620875646</v>
      </c>
      <c r="AC515">
        <f>VLOOKUP($B515,'2001B4'!$E:$W,10,FALSE)</f>
        <v>46.008298434036398</v>
      </c>
      <c r="AD515">
        <f>VLOOKUP($B515,'2001B4'!$E:$W,11,FALSE)</f>
        <v>28.867909886690491</v>
      </c>
      <c r="AE515">
        <f>VLOOKUP($B515,'2001B4'!$E:$W,12,FALSE)</f>
        <v>62.638137010840211</v>
      </c>
      <c r="AF515">
        <f>VLOOKUP($B515,'2001B4'!$E:$W,13,FALSE)</f>
        <v>37.361862989159782</v>
      </c>
      <c r="AG515">
        <f>VLOOKUP($B515,'2001B4'!$E:$W,14,FALSE)</f>
        <v>79.127645842388787</v>
      </c>
      <c r="AH515">
        <f>VLOOKUP($B515,'2001B4'!$E:$W,15,FALSE)</f>
        <v>5.2562861395397844</v>
      </c>
      <c r="AI515">
        <f>VLOOKUP($B515,'2001B4'!$E:$W,16,FALSE)</f>
        <v>4.4829493815940253</v>
      </c>
      <c r="AJ515">
        <f>VLOOKUP($B515,'2001B4'!$E:$W,17,FALSE)</f>
        <v>2.0136062486005191</v>
      </c>
      <c r="AK515">
        <f>VLOOKUP($B515,'2001B4'!$E:$W,18,FALSE)</f>
        <v>9.1195123878768722</v>
      </c>
      <c r="AL515">
        <f>VLOOKUP($B515,'2001B4'!$E:$W,19,FALSE)</f>
        <v>20.872354157611213</v>
      </c>
      <c r="AN515">
        <f t="shared" ref="AN515:AN578" si="42">K515-AB515</f>
        <v>5.4258943361299572</v>
      </c>
      <c r="AO515">
        <f t="shared" ref="AO515:AO578" si="43">L515-AC515</f>
        <v>4.2200319316777595</v>
      </c>
      <c r="AP515">
        <f t="shared" ref="AP515:AP578" si="44">M515-AD515</f>
        <v>6.5836067774609788</v>
      </c>
      <c r="AQ515">
        <f t="shared" ref="AQ515:AQ578" si="45">O515-AF515</f>
        <v>2.4413302333882783</v>
      </c>
      <c r="AR515">
        <f t="shared" ref="AR515:AR578" si="46">P515-AG515</f>
        <v>-0.47661944942692003</v>
      </c>
      <c r="AS515">
        <f t="shared" ref="AS515:AS578" si="47">Q515-AH515</f>
        <v>-1.4241821080222632</v>
      </c>
      <c r="AT515">
        <f t="shared" ref="AT515:AT578" si="48">R515-AI515</f>
        <v>-0.68852419127440667</v>
      </c>
      <c r="AU515">
        <f t="shared" ref="AU515:AU578" si="49">S515-AJ515</f>
        <v>0.62865211213291516</v>
      </c>
      <c r="AV515">
        <f t="shared" ref="AV515:AV578" si="50">T515-AK515</f>
        <v>1.9606736365906769</v>
      </c>
    </row>
    <row r="516" spans="1:48" x14ac:dyDescent="0.25">
      <c r="A516" t="s">
        <v>1950</v>
      </c>
      <c r="B516">
        <v>515</v>
      </c>
      <c r="C516" t="s">
        <v>295</v>
      </c>
      <c r="D516">
        <f>VLOOKUP($B516,'2011B4'!$B:$U,3,FALSE)</f>
        <v>0</v>
      </c>
      <c r="E516">
        <f>VLOOKUP($B516,'2011B4'!$B:$U,4,FALSE)</f>
        <v>3701282</v>
      </c>
      <c r="F516">
        <f>VLOOKUP($B516,'2011B4'!$B:$U,5,FALSE)</f>
        <v>1924469</v>
      </c>
      <c r="G516">
        <f>VLOOKUP($B516,'2011B4'!$B:$U,6,FALSE)</f>
        <v>1776813</v>
      </c>
      <c r="H516">
        <f>VLOOKUP($B516,'2011B4'!$B:$U,7,FALSE)</f>
        <v>1445617</v>
      </c>
      <c r="I516">
        <f>VLOOKUP($B516,'2011B4'!$B:$U,8,FALSE)</f>
        <v>957618</v>
      </c>
      <c r="J516">
        <f>VLOOKUP($B516,'2011B4'!$B:$U,9,FALSE)</f>
        <v>487999</v>
      </c>
      <c r="K516">
        <f>VLOOKUP($B516,'2011B4'!$B:$U,10,FALSE)</f>
        <v>39.057196938790398</v>
      </c>
      <c r="L516">
        <f>VLOOKUP($B516,'2011B4'!$B:$U,11,FALSE)</f>
        <v>49.760115647485101</v>
      </c>
      <c r="M516">
        <f>VLOOKUP($B516,'2011B4'!$B:$U,12,FALSE)</f>
        <v>27.464848580013768</v>
      </c>
      <c r="N516">
        <f>VLOOKUP($B516,'2011B4'!$B:$U,13,FALSE)</f>
        <v>66.242856856276589</v>
      </c>
      <c r="O516">
        <f>VLOOKUP($B516,'2011B4'!$B:$U,14,FALSE)</f>
        <v>33.757143143723404</v>
      </c>
      <c r="P516">
        <f>VLOOKUP($B516,'2011B4'!$B:$U,15,FALSE)</f>
        <v>61.037397872327176</v>
      </c>
      <c r="Q516">
        <f>VLOOKUP($B516,'2011B4'!$B:$U,16,FALSE)</f>
        <v>9.9675086831435991</v>
      </c>
      <c r="R516">
        <f>VLOOKUP($B516,'2011B4'!$B:$U,17,FALSE)</f>
        <v>5.9036383772465326</v>
      </c>
      <c r="S516">
        <f>VLOOKUP($B516,'2011B4'!$B:$U,18,FALSE)</f>
        <v>5.4147813701692771</v>
      </c>
      <c r="T516">
        <f>VLOOKUP($B516,'2011B4'!$B:$U,19,FALSE)</f>
        <v>17.676673697113415</v>
      </c>
      <c r="U516">
        <f>VLOOKUP($B516,'2011B4'!$B:$U,20,FALSE)</f>
        <v>38.962602127672824</v>
      </c>
      <c r="V516">
        <f>VLOOKUP($B516,'2001B4'!$E:$W,3,FALSE)</f>
        <v>2897013</v>
      </c>
      <c r="W516">
        <f>VLOOKUP($B516,'2001B4'!$E:$W,4,FALSE)</f>
        <v>1505363</v>
      </c>
      <c r="X516">
        <f>VLOOKUP($B516,'2001B4'!$E:$W,5,FALSE)</f>
        <v>1391650</v>
      </c>
      <c r="Y516">
        <f>VLOOKUP($B516,'2001B4'!$E:$W,6,FALSE)</f>
        <v>1022473</v>
      </c>
      <c r="Z516">
        <f>VLOOKUP($B516,'2001B4'!$E:$W,7,FALSE)</f>
        <v>685831</v>
      </c>
      <c r="AA516">
        <f>VLOOKUP($B516,'2001B4'!$E:$W,8,FALSE)</f>
        <v>336642</v>
      </c>
      <c r="AB516">
        <f>VLOOKUP($B516,'2001B4'!$E:$W,9,FALSE)</f>
        <v>35.294042518966947</v>
      </c>
      <c r="AC516">
        <f>VLOOKUP($B516,'2001B4'!$E:$W,10,FALSE)</f>
        <v>45.559177420994139</v>
      </c>
      <c r="AD516">
        <f>VLOOKUP($B516,'2001B4'!$E:$W,11,FALSE)</f>
        <v>24.190134013581002</v>
      </c>
      <c r="AE516">
        <f>VLOOKUP($B516,'2001B4'!$E:$W,12,FALSE)</f>
        <v>67.075707622597363</v>
      </c>
      <c r="AF516">
        <f>VLOOKUP($B516,'2001B4'!$E:$W,13,FALSE)</f>
        <v>32.924292377402629</v>
      </c>
      <c r="AG516">
        <f>VLOOKUP($B516,'2001B4'!$E:$W,14,FALSE)</f>
        <v>61.863051640483413</v>
      </c>
      <c r="AH516">
        <f>VLOOKUP($B516,'2001B4'!$E:$W,15,FALSE)</f>
        <v>9.9075476809656582</v>
      </c>
      <c r="AI516">
        <f>VLOOKUP($B516,'2001B4'!$E:$W,16,FALSE)</f>
        <v>7.0034123150440166</v>
      </c>
      <c r="AJ516">
        <f>VLOOKUP($B516,'2001B4'!$E:$W,17,FALSE)</f>
        <v>5.1661999876769364</v>
      </c>
      <c r="AK516">
        <f>VLOOKUP($B516,'2001B4'!$E:$W,18,FALSE)</f>
        <v>16.059788375829974</v>
      </c>
      <c r="AL516">
        <f>VLOOKUP($B516,'2001B4'!$E:$W,19,FALSE)</f>
        <v>38.136948359516587</v>
      </c>
      <c r="AN516">
        <f t="shared" si="42"/>
        <v>3.7631544198234508</v>
      </c>
      <c r="AO516">
        <f t="shared" si="43"/>
        <v>4.2009382264909618</v>
      </c>
      <c r="AP516">
        <f t="shared" si="44"/>
        <v>3.2747145664327668</v>
      </c>
      <c r="AQ516">
        <f t="shared" si="45"/>
        <v>0.83285076632077448</v>
      </c>
      <c r="AR516">
        <f t="shared" si="46"/>
        <v>-0.82565376815623637</v>
      </c>
      <c r="AS516">
        <f t="shared" si="47"/>
        <v>5.996100217794087E-2</v>
      </c>
      <c r="AT516">
        <f t="shared" si="48"/>
        <v>-1.099773937797484</v>
      </c>
      <c r="AU516">
        <f t="shared" si="49"/>
        <v>0.24858138249234063</v>
      </c>
      <c r="AV516">
        <f t="shared" si="50"/>
        <v>1.6168853212834406</v>
      </c>
    </row>
    <row r="517" spans="1:48" x14ac:dyDescent="0.25">
      <c r="A517" t="s">
        <v>2406</v>
      </c>
      <c r="B517">
        <v>516</v>
      </c>
      <c r="C517" t="s">
        <v>574</v>
      </c>
      <c r="D517">
        <f>VLOOKUP($B517,'2011B4'!$B:$U,3,FALSE)</f>
        <v>0</v>
      </c>
      <c r="E517">
        <f>VLOOKUP($B517,'2011B4'!$B:$U,4,FALSE)</f>
        <v>6107187</v>
      </c>
      <c r="F517">
        <f>VLOOKUP($B517,'2011B4'!$B:$U,5,FALSE)</f>
        <v>3157186</v>
      </c>
      <c r="G517">
        <f>VLOOKUP($B517,'2011B4'!$B:$U,6,FALSE)</f>
        <v>2950001</v>
      </c>
      <c r="H517">
        <f>VLOOKUP($B517,'2011B4'!$B:$U,7,FALSE)</f>
        <v>2524102</v>
      </c>
      <c r="I517">
        <f>VLOOKUP($B517,'2011B4'!$B:$U,8,FALSE)</f>
        <v>1641175</v>
      </c>
      <c r="J517">
        <f>VLOOKUP($B517,'2011B4'!$B:$U,9,FALSE)</f>
        <v>882927</v>
      </c>
      <c r="K517">
        <f>VLOOKUP($B517,'2011B4'!$B:$U,10,FALSE)</f>
        <v>41.330026409867585</v>
      </c>
      <c r="L517">
        <f>VLOOKUP($B517,'2011B4'!$B:$U,11,FALSE)</f>
        <v>51.982208206928568</v>
      </c>
      <c r="M517">
        <f>VLOOKUP($B517,'2011B4'!$B:$U,12,FALSE)</f>
        <v>29.929718667891976</v>
      </c>
      <c r="N517">
        <f>VLOOKUP($B517,'2011B4'!$B:$U,13,FALSE)</f>
        <v>65.02015370218794</v>
      </c>
      <c r="O517">
        <f>VLOOKUP($B517,'2011B4'!$B:$U,14,FALSE)</f>
        <v>34.97984629781206</v>
      </c>
      <c r="P517">
        <f>VLOOKUP($B517,'2011B4'!$B:$U,15,FALSE)</f>
        <v>61.651391267072405</v>
      </c>
      <c r="Q517">
        <f>VLOOKUP($B517,'2011B4'!$B:$U,16,FALSE)</f>
        <v>11.962392961932601</v>
      </c>
      <c r="R517">
        <f>VLOOKUP($B517,'2011B4'!$B:$U,17,FALSE)</f>
        <v>5.5707732888765982</v>
      </c>
      <c r="S517">
        <f>VLOOKUP($B517,'2011B4'!$B:$U,18,FALSE)</f>
        <v>3.7732231106349898</v>
      </c>
      <c r="T517">
        <f>VLOOKUP($B517,'2011B4'!$B:$U,19,FALSE)</f>
        <v>17.042219371483402</v>
      </c>
      <c r="U517">
        <f>VLOOKUP($B517,'2011B4'!$B:$U,20,FALSE)</f>
        <v>38.348608732927588</v>
      </c>
      <c r="V517">
        <f>VLOOKUP($B517,'2001B4'!$E:$W,3,FALSE)</f>
        <v>4993796</v>
      </c>
      <c r="W517">
        <f>VLOOKUP($B517,'2001B4'!$E:$W,4,FALSE)</f>
        <v>2590912</v>
      </c>
      <c r="X517">
        <f>VLOOKUP($B517,'2001B4'!$E:$W,5,FALSE)</f>
        <v>2402884</v>
      </c>
      <c r="Y517">
        <f>VLOOKUP($B517,'2001B4'!$E:$W,6,FALSE)</f>
        <v>1904160</v>
      </c>
      <c r="Z517">
        <f>VLOOKUP($B517,'2001B4'!$E:$W,7,FALSE)</f>
        <v>1260121</v>
      </c>
      <c r="AA517">
        <f>VLOOKUP($B517,'2001B4'!$E:$W,8,FALSE)</f>
        <v>644039</v>
      </c>
      <c r="AB517">
        <f>VLOOKUP($B517,'2001B4'!$E:$W,9,FALSE)</f>
        <v>38.130512339711117</v>
      </c>
      <c r="AC517">
        <f>VLOOKUP($B517,'2001B4'!$E:$W,10,FALSE)</f>
        <v>48.63619451374651</v>
      </c>
      <c r="AD517">
        <f>VLOOKUP($B517,'2001B4'!$E:$W,11,FALSE)</f>
        <v>26.802750361648751</v>
      </c>
      <c r="AE517">
        <f>VLOOKUP($B517,'2001B4'!$E:$W,12,FALSE)</f>
        <v>66.177264515586927</v>
      </c>
      <c r="AF517">
        <f>VLOOKUP($B517,'2001B4'!$E:$W,13,FALSE)</f>
        <v>33.822735484413073</v>
      </c>
      <c r="AG517">
        <f>VLOOKUP($B517,'2001B4'!$E:$W,14,FALSE)</f>
        <v>62.056182253592134</v>
      </c>
      <c r="AH517">
        <f>VLOOKUP($B517,'2001B4'!$E:$W,15,FALSE)</f>
        <v>12.438503066969162</v>
      </c>
      <c r="AI517">
        <f>VLOOKUP($B517,'2001B4'!$E:$W,16,FALSE)</f>
        <v>6.4303945046634743</v>
      </c>
      <c r="AJ517">
        <f>VLOOKUP($B517,'2001B4'!$E:$W,17,FALSE)</f>
        <v>3.7204331568775735</v>
      </c>
      <c r="AK517">
        <f>VLOOKUP($B517,'2001B4'!$E:$W,18,FALSE)</f>
        <v>15.354487017897656</v>
      </c>
      <c r="AL517">
        <f>VLOOKUP($B517,'2001B4'!$E:$W,19,FALSE)</f>
        <v>37.943817746407866</v>
      </c>
      <c r="AN517">
        <f t="shared" si="42"/>
        <v>3.1995140701564679</v>
      </c>
      <c r="AO517">
        <f t="shared" si="43"/>
        <v>3.3460136931820585</v>
      </c>
      <c r="AP517">
        <f t="shared" si="44"/>
        <v>3.1269683062432243</v>
      </c>
      <c r="AQ517">
        <f t="shared" si="45"/>
        <v>1.1571108133989867</v>
      </c>
      <c r="AR517">
        <f t="shared" si="46"/>
        <v>-0.40479098651972834</v>
      </c>
      <c r="AS517">
        <f t="shared" si="47"/>
        <v>-0.47611010503656104</v>
      </c>
      <c r="AT517">
        <f t="shared" si="48"/>
        <v>-0.85962121578687611</v>
      </c>
      <c r="AU517">
        <f t="shared" si="49"/>
        <v>5.2789953757416352E-2</v>
      </c>
      <c r="AV517">
        <f t="shared" si="50"/>
        <v>1.687732353585746</v>
      </c>
    </row>
    <row r="518" spans="1:48" x14ac:dyDescent="0.25">
      <c r="A518" t="s">
        <v>2408</v>
      </c>
      <c r="B518">
        <v>517</v>
      </c>
      <c r="C518" t="s">
        <v>575</v>
      </c>
      <c r="D518">
        <f>VLOOKUP($B518,'2011B4'!$B:$U,3,FALSE)</f>
        <v>0</v>
      </c>
      <c r="E518">
        <f>VLOOKUP($B518,'2011B4'!$B:$U,4,FALSE)</f>
        <v>11060148</v>
      </c>
      <c r="F518">
        <f>VLOOKUP($B518,'2011B4'!$B:$U,5,FALSE)</f>
        <v>5865078</v>
      </c>
      <c r="G518">
        <f>VLOOKUP($B518,'2011B4'!$B:$U,6,FALSE)</f>
        <v>5195070</v>
      </c>
      <c r="H518">
        <f>VLOOKUP($B518,'2011B4'!$B:$U,7,FALSE)</f>
        <v>3930389</v>
      </c>
      <c r="I518">
        <f>VLOOKUP($B518,'2011B4'!$B:$U,8,FALSE)</f>
        <v>3059739</v>
      </c>
      <c r="J518">
        <f>VLOOKUP($B518,'2011B4'!$B:$U,9,FALSE)</f>
        <v>870650</v>
      </c>
      <c r="K518">
        <f>VLOOKUP($B518,'2011B4'!$B:$U,10,FALSE)</f>
        <v>35.536495533332833</v>
      </c>
      <c r="L518">
        <f>VLOOKUP($B518,'2011B4'!$B:$U,11,FALSE)</f>
        <v>52.168769110999037</v>
      </c>
      <c r="M518">
        <f>VLOOKUP($B518,'2011B4'!$B:$U,12,FALSE)</f>
        <v>16.759158201910658</v>
      </c>
      <c r="N518">
        <f>VLOOKUP($B518,'2011B4'!$B:$U,13,FALSE)</f>
        <v>77.848248608471067</v>
      </c>
      <c r="O518">
        <f>VLOOKUP($B518,'2011B4'!$B:$U,14,FALSE)</f>
        <v>22.151751391528929</v>
      </c>
      <c r="P518">
        <f>VLOOKUP($B518,'2011B4'!$B:$U,15,FALSE)</f>
        <v>14.672797018310401</v>
      </c>
      <c r="Q518">
        <f>VLOOKUP($B518,'2011B4'!$B:$U,16,FALSE)</f>
        <v>27.461429390322433</v>
      </c>
      <c r="R518">
        <f>VLOOKUP($B518,'2011B4'!$B:$U,17,FALSE)</f>
        <v>11.685255581572207</v>
      </c>
      <c r="S518">
        <f>VLOOKUP($B518,'2011B4'!$B:$U,18,FALSE)</f>
        <v>6.1811439020412484</v>
      </c>
      <c r="T518">
        <f>VLOOKUP($B518,'2011B4'!$B:$U,19,FALSE)</f>
        <v>39.999374107753709</v>
      </c>
      <c r="U518">
        <f>VLOOKUP($B518,'2011B4'!$B:$U,20,FALSE)</f>
        <v>85.327202981689595</v>
      </c>
      <c r="V518">
        <f>VLOOKUP($B518,'2001B4'!$E:$W,3,FALSE)</f>
        <v>8131849</v>
      </c>
      <c r="W518">
        <f>VLOOKUP($B518,'2001B4'!$E:$W,4,FALSE)</f>
        <v>4377747</v>
      </c>
      <c r="X518">
        <f>VLOOKUP($B518,'2001B4'!$E:$W,5,FALSE)</f>
        <v>3754102</v>
      </c>
      <c r="Y518">
        <f>VLOOKUP($B518,'2001B4'!$E:$W,6,FALSE)</f>
        <v>2795454</v>
      </c>
      <c r="Z518">
        <f>VLOOKUP($B518,'2001B4'!$E:$W,7,FALSE)</f>
        <v>2268695</v>
      </c>
      <c r="AA518">
        <f>VLOOKUP($B518,'2001B4'!$E:$W,8,FALSE)</f>
        <v>526759</v>
      </c>
      <c r="AB518">
        <f>VLOOKUP($B518,'2001B4'!$E:$W,9,FALSE)</f>
        <v>34.376609796861693</v>
      </c>
      <c r="AC518">
        <f>VLOOKUP($B518,'2001B4'!$E:$W,10,FALSE)</f>
        <v>51.823346575304605</v>
      </c>
      <c r="AD518">
        <f>VLOOKUP($B518,'2001B4'!$E:$W,11,FALSE)</f>
        <v>14.031558013074767</v>
      </c>
      <c r="AE518">
        <f>VLOOKUP($B518,'2001B4'!$E:$W,12,FALSE)</f>
        <v>81.156584941122262</v>
      </c>
      <c r="AF518">
        <f>VLOOKUP($B518,'2001B4'!$E:$W,13,FALSE)</f>
        <v>18.843415058877735</v>
      </c>
      <c r="AG518">
        <f>VLOOKUP($B518,'2001B4'!$E:$W,14,FALSE)</f>
        <v>18.512019872264037</v>
      </c>
      <c r="AH518">
        <f>VLOOKUP($B518,'2001B4'!$E:$W,15,FALSE)</f>
        <v>30.710074284892542</v>
      </c>
      <c r="AI518">
        <f>VLOOKUP($B518,'2001B4'!$E:$W,16,FALSE)</f>
        <v>12.937719597603826</v>
      </c>
      <c r="AJ518">
        <f>VLOOKUP($B518,'2001B4'!$E:$W,17,FALSE)</f>
        <v>5.3206742089120409</v>
      </c>
      <c r="AK518">
        <f>VLOOKUP($B518,'2001B4'!$E:$W,18,FALSE)</f>
        <v>32.519512036327555</v>
      </c>
      <c r="AL518">
        <f>VLOOKUP($B518,'2001B4'!$E:$W,19,FALSE)</f>
        <v>81.487980127735966</v>
      </c>
      <c r="AN518">
        <f t="shared" si="42"/>
        <v>1.1598857364711392</v>
      </c>
      <c r="AO518">
        <f t="shared" si="43"/>
        <v>0.34542253569443204</v>
      </c>
      <c r="AP518">
        <f t="shared" si="44"/>
        <v>2.7276001888358916</v>
      </c>
      <c r="AQ518">
        <f t="shared" si="45"/>
        <v>3.3083363326511943</v>
      </c>
      <c r="AR518">
        <f t="shared" si="46"/>
        <v>-3.8392228539536362</v>
      </c>
      <c r="AS518">
        <f t="shared" si="47"/>
        <v>-3.2486448945701092</v>
      </c>
      <c r="AT518">
        <f t="shared" si="48"/>
        <v>-1.2524640160316185</v>
      </c>
      <c r="AU518">
        <f t="shared" si="49"/>
        <v>0.86046969312920751</v>
      </c>
      <c r="AV518">
        <f t="shared" si="50"/>
        <v>7.4798620714261546</v>
      </c>
    </row>
    <row r="519" spans="1:48" x14ac:dyDescent="0.25">
      <c r="A519" t="s">
        <v>3044</v>
      </c>
      <c r="B519">
        <v>518</v>
      </c>
      <c r="C519" t="s">
        <v>576</v>
      </c>
      <c r="D519">
        <f>VLOOKUP($B519,'2011B4'!$B:$U,3,FALSE)</f>
        <v>0</v>
      </c>
      <c r="E519">
        <f>VLOOKUP($B519,'2011B4'!$B:$U,4,FALSE)</f>
        <v>9356962</v>
      </c>
      <c r="F519">
        <f>VLOOKUP($B519,'2011B4'!$B:$U,5,FALSE)</f>
        <v>5031323</v>
      </c>
      <c r="G519">
        <f>VLOOKUP($B519,'2011B4'!$B:$U,6,FALSE)</f>
        <v>4325639</v>
      </c>
      <c r="H519">
        <f>VLOOKUP($B519,'2011B4'!$B:$U,7,FALSE)</f>
        <v>3515744</v>
      </c>
      <c r="I519">
        <f>VLOOKUP($B519,'2011B4'!$B:$U,8,FALSE)</f>
        <v>2810804</v>
      </c>
      <c r="J519">
        <f>VLOOKUP($B519,'2011B4'!$B:$U,9,FALSE)</f>
        <v>704940</v>
      </c>
      <c r="K519">
        <f>VLOOKUP($B519,'2011B4'!$B:$U,10,FALSE)</f>
        <v>37.573562872222844</v>
      </c>
      <c r="L519">
        <f>VLOOKUP($B519,'2011B4'!$B:$U,11,FALSE)</f>
        <v>55.866101222282879</v>
      </c>
      <c r="M519">
        <f>VLOOKUP($B519,'2011B4'!$B:$U,12,FALSE)</f>
        <v>16.296782972411705</v>
      </c>
      <c r="N519">
        <f>VLOOKUP($B519,'2011B4'!$B:$U,13,FALSE)</f>
        <v>79.949052035643092</v>
      </c>
      <c r="O519">
        <f>VLOOKUP($B519,'2011B4'!$B:$U,14,FALSE)</f>
        <v>20.050947964356904</v>
      </c>
      <c r="P519">
        <f>VLOOKUP($B519,'2011B4'!$B:$U,15,FALSE)</f>
        <v>1.0300238015054566</v>
      </c>
      <c r="Q519">
        <f>VLOOKUP($B519,'2011B4'!$B:$U,16,FALSE)</f>
        <v>25.634346528074854</v>
      </c>
      <c r="R519">
        <f>VLOOKUP($B519,'2011B4'!$B:$U,17,FALSE)</f>
        <v>15.091542501388043</v>
      </c>
      <c r="S519">
        <f>VLOOKUP($B519,'2011B4'!$B:$U,18,FALSE)</f>
        <v>7.1270547571154212</v>
      </c>
      <c r="T519">
        <f>VLOOKUP($B519,'2011B4'!$B:$U,19,FALSE)</f>
        <v>51.117032411916227</v>
      </c>
      <c r="U519">
        <f>VLOOKUP($B519,'2011B4'!$B:$U,20,FALSE)</f>
        <v>98.96997619849455</v>
      </c>
      <c r="V519">
        <f>VLOOKUP($B519,'2001B4'!$E:$W,3,FALSE)</f>
        <v>8640419</v>
      </c>
      <c r="W519">
        <f>VLOOKUP($B519,'2001B4'!$E:$W,4,FALSE)</f>
        <v>4741720</v>
      </c>
      <c r="X519">
        <f>VLOOKUP($B519,'2001B4'!$E:$W,5,FALSE)</f>
        <v>3898699</v>
      </c>
      <c r="Y519">
        <f>VLOOKUP($B519,'2001B4'!$E:$W,6,FALSE)</f>
        <v>2836490</v>
      </c>
      <c r="Z519">
        <f>VLOOKUP($B519,'2001B4'!$E:$W,7,FALSE)</f>
        <v>2413204</v>
      </c>
      <c r="AA519">
        <f>VLOOKUP($B519,'2001B4'!$E:$W,8,FALSE)</f>
        <v>423286</v>
      </c>
      <c r="AB519">
        <f>VLOOKUP($B519,'2001B4'!$E:$W,9,FALSE)</f>
        <v>32.828153356914754</v>
      </c>
      <c r="AC519">
        <f>VLOOKUP($B519,'2001B4'!$E:$W,10,FALSE)</f>
        <v>50.893009287768997</v>
      </c>
      <c r="AD519">
        <f>VLOOKUP($B519,'2001B4'!$E:$W,11,FALSE)</f>
        <v>10.857108999694514</v>
      </c>
      <c r="AE519">
        <f>VLOOKUP($B519,'2001B4'!$E:$W,12,FALSE)</f>
        <v>85.077119961642737</v>
      </c>
      <c r="AF519">
        <f>VLOOKUP($B519,'2001B4'!$E:$W,13,FALSE)</f>
        <v>14.922880038357267</v>
      </c>
      <c r="AG519">
        <f>VLOOKUP($B519,'2001B4'!$E:$W,14,FALSE)</f>
        <v>0.90865823605935503</v>
      </c>
      <c r="AH519">
        <f>VLOOKUP($B519,'2001B4'!$E:$W,15,FALSE)</f>
        <v>29.943627511466634</v>
      </c>
      <c r="AI519">
        <f>VLOOKUP($B519,'2001B4'!$E:$W,16,FALSE)</f>
        <v>18.153492520685777</v>
      </c>
      <c r="AJ519">
        <f>VLOOKUP($B519,'2001B4'!$E:$W,17,FALSE)</f>
        <v>6.7389625910896918</v>
      </c>
      <c r="AK519">
        <f>VLOOKUP($B519,'2001B4'!$E:$W,18,FALSE)</f>
        <v>44.255259140698541</v>
      </c>
      <c r="AL519">
        <f>VLOOKUP($B519,'2001B4'!$E:$W,19,FALSE)</f>
        <v>99.091341763940648</v>
      </c>
      <c r="AN519">
        <f t="shared" si="42"/>
        <v>4.74540951530809</v>
      </c>
      <c r="AO519">
        <f t="shared" si="43"/>
        <v>4.9730919345138815</v>
      </c>
      <c r="AP519">
        <f t="shared" si="44"/>
        <v>5.4396739727171912</v>
      </c>
      <c r="AQ519">
        <f t="shared" si="45"/>
        <v>5.1280679259996376</v>
      </c>
      <c r="AR519">
        <f t="shared" si="46"/>
        <v>0.12136556544610155</v>
      </c>
      <c r="AS519">
        <f t="shared" si="47"/>
        <v>-4.3092809833917798</v>
      </c>
      <c r="AT519">
        <f t="shared" si="48"/>
        <v>-3.0619500192977345</v>
      </c>
      <c r="AU519">
        <f t="shared" si="49"/>
        <v>0.38809216602572949</v>
      </c>
      <c r="AV519">
        <f t="shared" si="50"/>
        <v>6.861773271217686</v>
      </c>
    </row>
    <row r="520" spans="1:48" x14ac:dyDescent="0.25">
      <c r="A520" t="s">
        <v>2412</v>
      </c>
      <c r="B520">
        <v>519</v>
      </c>
      <c r="C520" t="s">
        <v>577</v>
      </c>
      <c r="D520">
        <f>VLOOKUP($B520,'2011B4'!$B:$U,3,FALSE)</f>
        <v>0</v>
      </c>
      <c r="E520">
        <f>VLOOKUP($B520,'2011B4'!$B:$U,4,FALSE)</f>
        <v>3085411</v>
      </c>
      <c r="F520">
        <f>VLOOKUP($B520,'2011B4'!$B:$U,5,FALSE)</f>
        <v>1684608</v>
      </c>
      <c r="G520">
        <f>VLOOKUP($B520,'2011B4'!$B:$U,6,FALSE)</f>
        <v>1400803</v>
      </c>
      <c r="H520">
        <f>VLOOKUP($B520,'2011B4'!$B:$U,7,FALSE)</f>
        <v>1208177</v>
      </c>
      <c r="I520">
        <f>VLOOKUP($B520,'2011B4'!$B:$U,8,FALSE)</f>
        <v>974168</v>
      </c>
      <c r="J520">
        <f>VLOOKUP($B520,'2011B4'!$B:$U,9,FALSE)</f>
        <v>234009</v>
      </c>
      <c r="K520">
        <f>VLOOKUP($B520,'2011B4'!$B:$U,10,FALSE)</f>
        <v>39.157732956808672</v>
      </c>
      <c r="L520">
        <f>VLOOKUP($B520,'2011B4'!$B:$U,11,FALSE)</f>
        <v>57.827577691664764</v>
      </c>
      <c r="M520">
        <f>VLOOKUP($B520,'2011B4'!$B:$U,12,FALSE)</f>
        <v>16.705346861764291</v>
      </c>
      <c r="N520">
        <f>VLOOKUP($B520,'2011B4'!$B:$U,13,FALSE)</f>
        <v>80.631232013190129</v>
      </c>
      <c r="O520">
        <f>VLOOKUP($B520,'2011B4'!$B:$U,14,FALSE)</f>
        <v>19.368767986809878</v>
      </c>
      <c r="P520">
        <f>VLOOKUP($B520,'2011B4'!$B:$U,15,FALSE)</f>
        <v>0.98098209120021318</v>
      </c>
      <c r="Q520">
        <f>VLOOKUP($B520,'2011B4'!$B:$U,16,FALSE)</f>
        <v>21.062311234198301</v>
      </c>
      <c r="R520">
        <f>VLOOKUP($B520,'2011B4'!$B:$U,17,FALSE)</f>
        <v>18.298395019934993</v>
      </c>
      <c r="S520">
        <f>VLOOKUP($B520,'2011B4'!$B:$U,18,FALSE)</f>
        <v>4.7777767661526411</v>
      </c>
      <c r="T520">
        <f>VLOOKUP($B520,'2011B4'!$B:$U,19,FALSE)</f>
        <v>54.88053488851385</v>
      </c>
      <c r="U520">
        <f>VLOOKUP($B520,'2011B4'!$B:$U,20,FALSE)</f>
        <v>99.019017908799782</v>
      </c>
      <c r="V520">
        <f>VLOOKUP($B520,'2001B4'!$E:$W,3,FALSE)</f>
        <v>3338031</v>
      </c>
      <c r="W520">
        <f>VLOOKUP($B520,'2001B4'!$E:$W,4,FALSE)</f>
        <v>1878246</v>
      </c>
      <c r="X520">
        <f>VLOOKUP($B520,'2001B4'!$E:$W,5,FALSE)</f>
        <v>1459785</v>
      </c>
      <c r="Y520">
        <f>VLOOKUP($B520,'2001B4'!$E:$W,6,FALSE)</f>
        <v>1250851</v>
      </c>
      <c r="Z520">
        <f>VLOOKUP($B520,'2001B4'!$E:$W,7,FALSE)</f>
        <v>1067068</v>
      </c>
      <c r="AA520">
        <f>VLOOKUP($B520,'2001B4'!$E:$W,8,FALSE)</f>
        <v>183783</v>
      </c>
      <c r="AB520">
        <f>VLOOKUP($B520,'2001B4'!$E:$W,9,FALSE)</f>
        <v>37.472719696132238</v>
      </c>
      <c r="AC520">
        <f>VLOOKUP($B520,'2001B4'!$E:$W,10,FALSE)</f>
        <v>56.811940501936384</v>
      </c>
      <c r="AD520">
        <f>VLOOKUP($B520,'2001B4'!$E:$W,11,FALSE)</f>
        <v>12.589730679517874</v>
      </c>
      <c r="AE520">
        <f>VLOOKUP($B520,'2001B4'!$E:$W,12,FALSE)</f>
        <v>85.307362747441545</v>
      </c>
      <c r="AF520">
        <f>VLOOKUP($B520,'2001B4'!$E:$W,13,FALSE)</f>
        <v>14.692637252558457</v>
      </c>
      <c r="AG520">
        <f>VLOOKUP($B520,'2001B4'!$E:$W,14,FALSE)</f>
        <v>0.72198847024945423</v>
      </c>
      <c r="AH520">
        <f>VLOOKUP($B520,'2001B4'!$E:$W,15,FALSE)</f>
        <v>26.004696002961182</v>
      </c>
      <c r="AI520">
        <f>VLOOKUP($B520,'2001B4'!$E:$W,16,FALSE)</f>
        <v>20.703345162613292</v>
      </c>
      <c r="AJ520">
        <f>VLOOKUP($B520,'2001B4'!$E:$W,17,FALSE)</f>
        <v>3.8920702785543604</v>
      </c>
      <c r="AK520">
        <f>VLOOKUP($B520,'2001B4'!$E:$W,18,FALSE)</f>
        <v>48.677900085621708</v>
      </c>
      <c r="AL520">
        <f>VLOOKUP($B520,'2001B4'!$E:$W,19,FALSE)</f>
        <v>99.278011529750543</v>
      </c>
      <c r="AN520">
        <f t="shared" si="42"/>
        <v>1.6850132606764348</v>
      </c>
      <c r="AO520">
        <f t="shared" si="43"/>
        <v>1.0156371897283805</v>
      </c>
      <c r="AP520">
        <f t="shared" si="44"/>
        <v>4.1156161822464163</v>
      </c>
      <c r="AQ520">
        <f t="shared" si="45"/>
        <v>4.6761307342514211</v>
      </c>
      <c r="AR520">
        <f t="shared" si="46"/>
        <v>0.25899362095075895</v>
      </c>
      <c r="AS520">
        <f t="shared" si="47"/>
        <v>-4.9423847687628815</v>
      </c>
      <c r="AT520">
        <f t="shared" si="48"/>
        <v>-2.4049501426782989</v>
      </c>
      <c r="AU520">
        <f t="shared" si="49"/>
        <v>0.88570648759828075</v>
      </c>
      <c r="AV520">
        <f t="shared" si="50"/>
        <v>6.2026348028921419</v>
      </c>
    </row>
    <row r="521" spans="1:48" x14ac:dyDescent="0.25">
      <c r="A521" t="s">
        <v>1966</v>
      </c>
      <c r="B521">
        <v>520</v>
      </c>
      <c r="C521" t="s">
        <v>463</v>
      </c>
      <c r="D521">
        <f>VLOOKUP($B521,'2011B4'!$B:$U,3,FALSE)</f>
        <v>0</v>
      </c>
      <c r="E521">
        <f>VLOOKUP($B521,'2011B4'!$B:$U,4,FALSE)</f>
        <v>2634200</v>
      </c>
      <c r="F521">
        <f>VLOOKUP($B521,'2011B4'!$B:$U,5,FALSE)</f>
        <v>1344345</v>
      </c>
      <c r="G521">
        <f>VLOOKUP($B521,'2011B4'!$B:$U,6,FALSE)</f>
        <v>1289855</v>
      </c>
      <c r="H521">
        <f>VLOOKUP($B521,'2011B4'!$B:$U,7,FALSE)</f>
        <v>860174</v>
      </c>
      <c r="I521">
        <f>VLOOKUP($B521,'2011B4'!$B:$U,8,FALSE)</f>
        <v>642620</v>
      </c>
      <c r="J521">
        <f>VLOOKUP($B521,'2011B4'!$B:$U,9,FALSE)</f>
        <v>217554</v>
      </c>
      <c r="K521">
        <f>VLOOKUP($B521,'2011B4'!$B:$U,10,FALSE)</f>
        <v>32.654088527826289</v>
      </c>
      <c r="L521">
        <f>VLOOKUP($B521,'2011B4'!$B:$U,11,FALSE)</f>
        <v>47.801717565059562</v>
      </c>
      <c r="M521">
        <f>VLOOKUP($B521,'2011B4'!$B:$U,12,FALSE)</f>
        <v>16.86654701497455</v>
      </c>
      <c r="N521">
        <f>VLOOKUP($B521,'2011B4'!$B:$U,13,FALSE)</f>
        <v>74.708140446002787</v>
      </c>
      <c r="O521">
        <f>VLOOKUP($B521,'2011B4'!$B:$U,14,FALSE)</f>
        <v>25.291859553997213</v>
      </c>
      <c r="P521">
        <f>VLOOKUP($B521,'2011B4'!$B:$U,15,FALSE)</f>
        <v>34.86759655604564</v>
      </c>
      <c r="Q521">
        <f>VLOOKUP($B521,'2011B4'!$B:$U,16,FALSE)</f>
        <v>17.630153899094836</v>
      </c>
      <c r="R521">
        <f>VLOOKUP($B521,'2011B4'!$B:$U,17,FALSE)</f>
        <v>7.4001306712362842</v>
      </c>
      <c r="S521">
        <f>VLOOKUP($B521,'2011B4'!$B:$U,18,FALSE)</f>
        <v>6.1957231908892849</v>
      </c>
      <c r="T521">
        <f>VLOOKUP($B521,'2011B4'!$B:$U,19,FALSE)</f>
        <v>33.906395682733958</v>
      </c>
      <c r="U521">
        <f>VLOOKUP($B521,'2011B4'!$B:$U,20,FALSE)</f>
        <v>65.13240344395436</v>
      </c>
      <c r="V521">
        <f>VLOOKUP($B521,'2001B4'!$E:$W,3,FALSE)</f>
        <v>2207929</v>
      </c>
      <c r="W521">
        <f>VLOOKUP($B521,'2001B4'!$E:$W,4,FALSE)</f>
        <v>1117628</v>
      </c>
      <c r="X521">
        <f>VLOOKUP($B521,'2001B4'!$E:$W,5,FALSE)</f>
        <v>1090301</v>
      </c>
      <c r="Y521">
        <f>VLOOKUP($B521,'2001B4'!$E:$W,6,FALSE)</f>
        <v>661532</v>
      </c>
      <c r="Z521">
        <f>VLOOKUP($B521,'2001B4'!$E:$W,7,FALSE)</f>
        <v>481974</v>
      </c>
      <c r="AA521">
        <f>VLOOKUP($B521,'2001B4'!$E:$W,8,FALSE)</f>
        <v>179558</v>
      </c>
      <c r="AB521">
        <f>VLOOKUP($B521,'2001B4'!$E:$W,9,FALSE)</f>
        <v>29.961651846594705</v>
      </c>
      <c r="AC521">
        <f>VLOOKUP($B521,'2001B4'!$E:$W,10,FALSE)</f>
        <v>43.124724863729256</v>
      </c>
      <c r="AD521">
        <f>VLOOKUP($B521,'2001B4'!$E:$W,11,FALSE)</f>
        <v>16.468663240701421</v>
      </c>
      <c r="AE521">
        <f>VLOOKUP($B521,'2001B4'!$E:$W,12,FALSE)</f>
        <v>72.857246512640359</v>
      </c>
      <c r="AF521">
        <f>VLOOKUP($B521,'2001B4'!$E:$W,13,FALSE)</f>
        <v>27.142753487359645</v>
      </c>
      <c r="AG521">
        <f>VLOOKUP($B521,'2001B4'!$E:$W,14,FALSE)</f>
        <v>45.189650689611391</v>
      </c>
      <c r="AH521">
        <f>VLOOKUP($B521,'2001B4'!$E:$W,15,FALSE)</f>
        <v>17.528706094338595</v>
      </c>
      <c r="AI521">
        <f>VLOOKUP($B521,'2001B4'!$E:$W,16,FALSE)</f>
        <v>8.4142566043668339</v>
      </c>
      <c r="AJ521">
        <f>VLOOKUP($B521,'2001B4'!$E:$W,17,FALSE)</f>
        <v>5.0697471928795581</v>
      </c>
      <c r="AK521">
        <f>VLOOKUP($B521,'2001B4'!$E:$W,18,FALSE)</f>
        <v>23.797639418803627</v>
      </c>
      <c r="AL521">
        <f>VLOOKUP($B521,'2001B4'!$E:$W,19,FALSE)</f>
        <v>54.810349310388609</v>
      </c>
      <c r="AN521">
        <f t="shared" si="42"/>
        <v>2.6924366812315839</v>
      </c>
      <c r="AO521">
        <f t="shared" si="43"/>
        <v>4.6769927013303061</v>
      </c>
      <c r="AP521">
        <f t="shared" si="44"/>
        <v>0.39788377427312938</v>
      </c>
      <c r="AQ521">
        <f t="shared" si="45"/>
        <v>-1.8508939333624319</v>
      </c>
      <c r="AR521">
        <f t="shared" si="46"/>
        <v>-10.32205413356575</v>
      </c>
      <c r="AS521">
        <f t="shared" si="47"/>
        <v>0.1014478047562406</v>
      </c>
      <c r="AT521">
        <f t="shared" si="48"/>
        <v>-1.0141259331305497</v>
      </c>
      <c r="AU521">
        <f t="shared" si="49"/>
        <v>1.1259759980097268</v>
      </c>
      <c r="AV521">
        <f t="shared" si="50"/>
        <v>10.108756263930331</v>
      </c>
    </row>
    <row r="522" spans="1:48" x14ac:dyDescent="0.25">
      <c r="A522" t="s">
        <v>2415</v>
      </c>
      <c r="B522">
        <v>521</v>
      </c>
      <c r="C522" t="s">
        <v>578</v>
      </c>
      <c r="D522">
        <f>VLOOKUP($B522,'2011B4'!$B:$U,3,FALSE)</f>
        <v>0</v>
      </c>
      <c r="E522">
        <f>VLOOKUP($B522,'2011B4'!$B:$U,4,FALSE)</f>
        <v>9429408</v>
      </c>
      <c r="F522">
        <f>VLOOKUP($B522,'2011B4'!$B:$U,5,FALSE)</f>
        <v>4924105</v>
      </c>
      <c r="G522">
        <f>VLOOKUP($B522,'2011B4'!$B:$U,6,FALSE)</f>
        <v>4505303</v>
      </c>
      <c r="H522">
        <f>VLOOKUP($B522,'2011B4'!$B:$U,7,FALSE)</f>
        <v>3753324</v>
      </c>
      <c r="I522">
        <f>VLOOKUP($B522,'2011B4'!$B:$U,8,FALSE)</f>
        <v>2661075</v>
      </c>
      <c r="J522">
        <f>VLOOKUP($B522,'2011B4'!$B:$U,9,FALSE)</f>
        <v>1092249</v>
      </c>
      <c r="K522">
        <f>VLOOKUP($B522,'2011B4'!$B:$U,10,FALSE)</f>
        <v>39.804450077883999</v>
      </c>
      <c r="L522">
        <f>VLOOKUP($B522,'2011B4'!$B:$U,11,FALSE)</f>
        <v>54.041800489632131</v>
      </c>
      <c r="M522">
        <f>VLOOKUP($B522,'2011B4'!$B:$U,12,FALSE)</f>
        <v>24.243630228643891</v>
      </c>
      <c r="N522">
        <f>VLOOKUP($B522,'2011B4'!$B:$U,13,FALSE)</f>
        <v>70.899154989017731</v>
      </c>
      <c r="O522">
        <f>VLOOKUP($B522,'2011B4'!$B:$U,14,FALSE)</f>
        <v>29.100845010982269</v>
      </c>
      <c r="P522">
        <f>VLOOKUP($B522,'2011B4'!$B:$U,15,FALSE)</f>
        <v>32.427682768660524</v>
      </c>
      <c r="Q522">
        <f>VLOOKUP($B522,'2011B4'!$B:$U,16,FALSE)</f>
        <v>18.353011890260476</v>
      </c>
      <c r="R522">
        <f>VLOOKUP($B522,'2011B4'!$B:$U,17,FALSE)</f>
        <v>8.1248514649947623</v>
      </c>
      <c r="S522">
        <f>VLOOKUP($B522,'2011B4'!$B:$U,18,FALSE)</f>
        <v>7.5603651589897378</v>
      </c>
      <c r="T522">
        <f>VLOOKUP($B522,'2011B4'!$B:$U,19,FALSE)</f>
        <v>33.534088717094505</v>
      </c>
      <c r="U522">
        <f>VLOOKUP($B522,'2011B4'!$B:$U,20,FALSE)</f>
        <v>67.572317231339483</v>
      </c>
      <c r="V522">
        <f>VLOOKUP($B522,'2001B4'!$E:$W,3,FALSE)</f>
        <v>7232555</v>
      </c>
      <c r="W522">
        <f>VLOOKUP($B522,'2001B4'!$E:$W,4,FALSE)</f>
        <v>3769128</v>
      </c>
      <c r="X522">
        <f>VLOOKUP($B522,'2001B4'!$E:$W,5,FALSE)</f>
        <v>3463427</v>
      </c>
      <c r="Y522">
        <f>VLOOKUP($B522,'2001B4'!$E:$W,6,FALSE)</f>
        <v>2641521</v>
      </c>
      <c r="Z522">
        <f>VLOOKUP($B522,'2001B4'!$E:$W,7,FALSE)</f>
        <v>1882056</v>
      </c>
      <c r="AA522">
        <f>VLOOKUP($B522,'2001B4'!$E:$W,8,FALSE)</f>
        <v>759465</v>
      </c>
      <c r="AB522">
        <f>VLOOKUP($B522,'2001B4'!$E:$W,9,FALSE)</f>
        <v>36.522653474463731</v>
      </c>
      <c r="AC522">
        <f>VLOOKUP($B522,'2001B4'!$E:$W,10,FALSE)</f>
        <v>49.933459410240246</v>
      </c>
      <c r="AD522">
        <f>VLOOKUP($B522,'2001B4'!$E:$W,11,FALSE)</f>
        <v>21.928136496019693</v>
      </c>
      <c r="AE522">
        <f>VLOOKUP($B522,'2001B4'!$E:$W,12,FALSE)</f>
        <v>71.248950888522174</v>
      </c>
      <c r="AF522">
        <f>VLOOKUP($B522,'2001B4'!$E:$W,13,FALSE)</f>
        <v>28.751049111477816</v>
      </c>
      <c r="AG522">
        <f>VLOOKUP($B522,'2001B4'!$E:$W,14,FALSE)</f>
        <v>39.252271702553195</v>
      </c>
      <c r="AH522">
        <f>VLOOKUP($B522,'2001B4'!$E:$W,15,FALSE)</f>
        <v>17.13641496698304</v>
      </c>
      <c r="AI522">
        <f>VLOOKUP($B522,'2001B4'!$E:$W,16,FALSE)</f>
        <v>9.200267573114127</v>
      </c>
      <c r="AJ522">
        <f>VLOOKUP($B522,'2001B4'!$E:$W,17,FALSE)</f>
        <v>7.2536618107522139</v>
      </c>
      <c r="AK522">
        <f>VLOOKUP($B522,'2001B4'!$E:$W,18,FALSE)</f>
        <v>27.157383946597434</v>
      </c>
      <c r="AL522">
        <f>VLOOKUP($B522,'2001B4'!$E:$W,19,FALSE)</f>
        <v>60.747728297446805</v>
      </c>
      <c r="AN522">
        <f t="shared" si="42"/>
        <v>3.2817966034202684</v>
      </c>
      <c r="AO522">
        <f t="shared" si="43"/>
        <v>4.1083410793918844</v>
      </c>
      <c r="AP522">
        <f t="shared" si="44"/>
        <v>2.3154937326241978</v>
      </c>
      <c r="AQ522">
        <f t="shared" si="45"/>
        <v>0.34979589950445344</v>
      </c>
      <c r="AR522">
        <f t="shared" si="46"/>
        <v>-6.8245889338926702</v>
      </c>
      <c r="AS522">
        <f t="shared" si="47"/>
        <v>1.2165969232774358</v>
      </c>
      <c r="AT522">
        <f t="shared" si="48"/>
        <v>-1.0754161081193647</v>
      </c>
      <c r="AU522">
        <f t="shared" si="49"/>
        <v>0.30670334823752388</v>
      </c>
      <c r="AV522">
        <f t="shared" si="50"/>
        <v>6.3767047704970707</v>
      </c>
    </row>
    <row r="523" spans="1:48" x14ac:dyDescent="0.25">
      <c r="A523" t="s">
        <v>2417</v>
      </c>
      <c r="B523">
        <v>522</v>
      </c>
      <c r="C523" t="s">
        <v>579</v>
      </c>
      <c r="D523">
        <f>VLOOKUP($B523,'2011B4'!$B:$U,3,FALSE)</f>
        <v>0</v>
      </c>
      <c r="E523">
        <f>VLOOKUP($B523,'2011B4'!$B:$U,4,FALSE)</f>
        <v>4543159</v>
      </c>
      <c r="F523">
        <f>VLOOKUP($B523,'2011B4'!$B:$U,5,FALSE)</f>
        <v>2342825</v>
      </c>
      <c r="G523">
        <f>VLOOKUP($B523,'2011B4'!$B:$U,6,FALSE)</f>
        <v>2200334</v>
      </c>
      <c r="H523">
        <f>VLOOKUP($B523,'2011B4'!$B:$U,7,FALSE)</f>
        <v>2038759</v>
      </c>
      <c r="I523">
        <f>VLOOKUP($B523,'2011B4'!$B:$U,8,FALSE)</f>
        <v>1226433</v>
      </c>
      <c r="J523">
        <f>VLOOKUP($B523,'2011B4'!$B:$U,9,FALSE)</f>
        <v>812326</v>
      </c>
      <c r="K523">
        <f>VLOOKUP($B523,'2011B4'!$B:$U,10,FALSE)</f>
        <v>44.875360954789386</v>
      </c>
      <c r="L523">
        <f>VLOOKUP($B523,'2011B4'!$B:$U,11,FALSE)</f>
        <v>52.348468195447808</v>
      </c>
      <c r="M523">
        <f>VLOOKUP($B523,'2011B4'!$B:$U,12,FALSE)</f>
        <v>36.918304221086437</v>
      </c>
      <c r="N523">
        <f>VLOOKUP($B523,'2011B4'!$B:$U,13,FALSE)</f>
        <v>60.155859520423945</v>
      </c>
      <c r="O523">
        <f>VLOOKUP($B523,'2011B4'!$B:$U,14,FALSE)</f>
        <v>39.844140479576055</v>
      </c>
      <c r="P523">
        <f>VLOOKUP($B523,'2011B4'!$B:$U,15,FALSE)</f>
        <v>72.830383581384567</v>
      </c>
      <c r="Q523">
        <f>VLOOKUP($B523,'2011B4'!$B:$U,16,FALSE)</f>
        <v>5.8447810653441632</v>
      </c>
      <c r="R523">
        <f>VLOOKUP($B523,'2011B4'!$B:$U,17,FALSE)</f>
        <v>4.0790010001182093</v>
      </c>
      <c r="S523">
        <f>VLOOKUP($B523,'2011B4'!$B:$U,18,FALSE)</f>
        <v>2.5413989588764538</v>
      </c>
      <c r="T523">
        <f>VLOOKUP($B523,'2011B4'!$B:$U,19,FALSE)</f>
        <v>14.704435394276615</v>
      </c>
      <c r="U523">
        <f>VLOOKUP($B523,'2011B4'!$B:$U,20,FALSE)</f>
        <v>27.169616418615441</v>
      </c>
      <c r="V523">
        <f>VLOOKUP($B523,'2001B4'!$E:$W,3,FALSE)</f>
        <v>4040642</v>
      </c>
      <c r="W523">
        <f>VLOOKUP($B523,'2001B4'!$E:$W,4,FALSE)</f>
        <v>2083053</v>
      </c>
      <c r="X523">
        <f>VLOOKUP($B523,'2001B4'!$E:$W,5,FALSE)</f>
        <v>1957589</v>
      </c>
      <c r="Y523">
        <f>VLOOKUP($B523,'2001B4'!$E:$W,6,FALSE)</f>
        <v>1611066</v>
      </c>
      <c r="Z523">
        <f>VLOOKUP($B523,'2001B4'!$E:$W,7,FALSE)</f>
        <v>1012502</v>
      </c>
      <c r="AA523">
        <f>VLOOKUP($B523,'2001B4'!$E:$W,8,FALSE)</f>
        <v>598564</v>
      </c>
      <c r="AB523">
        <f>VLOOKUP($B523,'2001B4'!$E:$W,9,FALSE)</f>
        <v>39.871535265930511</v>
      </c>
      <c r="AC523">
        <f>VLOOKUP($B523,'2001B4'!$E:$W,10,FALSE)</f>
        <v>48.606636509008652</v>
      </c>
      <c r="AD523">
        <f>VLOOKUP($B523,'2001B4'!$E:$W,11,FALSE)</f>
        <v>30.576591919958684</v>
      </c>
      <c r="AE523">
        <f>VLOOKUP($B523,'2001B4'!$E:$W,12,FALSE)</f>
        <v>62.846711432058036</v>
      </c>
      <c r="AF523">
        <f>VLOOKUP($B523,'2001B4'!$E:$W,13,FALSE)</f>
        <v>37.153288567941971</v>
      </c>
      <c r="AG523">
        <f>VLOOKUP($B523,'2001B4'!$E:$W,14,FALSE)</f>
        <v>71.741194960355429</v>
      </c>
      <c r="AH523">
        <f>VLOOKUP($B523,'2001B4'!$E:$W,15,FALSE)</f>
        <v>8.121765340464016</v>
      </c>
      <c r="AI523">
        <f>VLOOKUP($B523,'2001B4'!$E:$W,16,FALSE)</f>
        <v>5.2234359113779316</v>
      </c>
      <c r="AJ523">
        <f>VLOOKUP($B523,'2001B4'!$E:$W,17,FALSE)</f>
        <v>2.3862461252363345</v>
      </c>
      <c r="AK523">
        <f>VLOOKUP($B523,'2001B4'!$E:$W,18,FALSE)</f>
        <v>12.527357662566276</v>
      </c>
      <c r="AL523">
        <f>VLOOKUP($B523,'2001B4'!$E:$W,19,FALSE)</f>
        <v>28.258805039644571</v>
      </c>
      <c r="AN523">
        <f t="shared" si="42"/>
        <v>5.0038256888588748</v>
      </c>
      <c r="AO523">
        <f t="shared" si="43"/>
        <v>3.7418316864391556</v>
      </c>
      <c r="AP523">
        <f t="shared" si="44"/>
        <v>6.3417123011277532</v>
      </c>
      <c r="AQ523">
        <f t="shared" si="45"/>
        <v>2.6908519116340841</v>
      </c>
      <c r="AR523">
        <f t="shared" si="46"/>
        <v>1.0891886210291375</v>
      </c>
      <c r="AS523">
        <f t="shared" si="47"/>
        <v>-2.2769842751198528</v>
      </c>
      <c r="AT523">
        <f t="shared" si="48"/>
        <v>-1.1444349112597223</v>
      </c>
      <c r="AU523">
        <f t="shared" si="49"/>
        <v>0.15515283364011934</v>
      </c>
      <c r="AV523">
        <f t="shared" si="50"/>
        <v>2.1770777317103391</v>
      </c>
    </row>
    <row r="524" spans="1:48" x14ac:dyDescent="0.25">
      <c r="A524" t="s">
        <v>2419</v>
      </c>
      <c r="B524">
        <v>523</v>
      </c>
      <c r="C524" t="s">
        <v>580</v>
      </c>
      <c r="D524">
        <f>VLOOKUP($B524,'2011B4'!$B:$U,3,FALSE)</f>
        <v>0</v>
      </c>
      <c r="E524">
        <f>VLOOKUP($B524,'2011B4'!$B:$U,4,FALSE)</f>
        <v>2585049</v>
      </c>
      <c r="F524">
        <f>VLOOKUP($B524,'2011B4'!$B:$U,5,FALSE)</f>
        <v>1349106</v>
      </c>
      <c r="G524">
        <f>VLOOKUP($B524,'2011B4'!$B:$U,6,FALSE)</f>
        <v>1235943</v>
      </c>
      <c r="H524">
        <f>VLOOKUP($B524,'2011B4'!$B:$U,7,FALSE)</f>
        <v>1153999</v>
      </c>
      <c r="I524">
        <f>VLOOKUP($B524,'2011B4'!$B:$U,8,FALSE)</f>
        <v>683245</v>
      </c>
      <c r="J524">
        <f>VLOOKUP($B524,'2011B4'!$B:$U,9,FALSE)</f>
        <v>470754</v>
      </c>
      <c r="K524">
        <f>VLOOKUP($B524,'2011B4'!$B:$U,10,FALSE)</f>
        <v>44.641281461202475</v>
      </c>
      <c r="L524">
        <f>VLOOKUP($B524,'2011B4'!$B:$U,11,FALSE)</f>
        <v>50.644278507396749</v>
      </c>
      <c r="M524">
        <f>VLOOKUP($B524,'2011B4'!$B:$U,12,FALSE)</f>
        <v>38.088649719283168</v>
      </c>
      <c r="N524">
        <f>VLOOKUP($B524,'2011B4'!$B:$U,13,FALSE)</f>
        <v>59.206723749327338</v>
      </c>
      <c r="O524">
        <f>VLOOKUP($B524,'2011B4'!$B:$U,14,FALSE)</f>
        <v>40.793276250672662</v>
      </c>
      <c r="P524">
        <f>VLOOKUP($B524,'2011B4'!$B:$U,15,FALSE)</f>
        <v>79.112633546476204</v>
      </c>
      <c r="Q524">
        <f>VLOOKUP($B524,'2011B4'!$B:$U,16,FALSE)</f>
        <v>3.1088415154605853</v>
      </c>
      <c r="R524">
        <f>VLOOKUP($B524,'2011B4'!$B:$U,17,FALSE)</f>
        <v>3.1745261477696252</v>
      </c>
      <c r="S524">
        <f>VLOOKUP($B524,'2011B4'!$B:$U,18,FALSE)</f>
        <v>2.3218391003805032</v>
      </c>
      <c r="T524">
        <f>VLOOKUP($B524,'2011B4'!$B:$U,19,FALSE)</f>
        <v>12.282159689913076</v>
      </c>
      <c r="U524">
        <f>VLOOKUP($B524,'2011B4'!$B:$U,20,FALSE)</f>
        <v>20.887366453523789</v>
      </c>
      <c r="V524">
        <f>VLOOKUP($B524,'2001B4'!$E:$W,3,FALSE)</f>
        <v>2161250</v>
      </c>
      <c r="W524">
        <f>VLOOKUP($B524,'2001B4'!$E:$W,4,FALSE)</f>
        <v>1116356</v>
      </c>
      <c r="X524">
        <f>VLOOKUP($B524,'2001B4'!$E:$W,5,FALSE)</f>
        <v>1044894</v>
      </c>
      <c r="Y524">
        <f>VLOOKUP($B524,'2001B4'!$E:$W,6,FALSE)</f>
        <v>829061</v>
      </c>
      <c r="Z524">
        <f>VLOOKUP($B524,'2001B4'!$E:$W,7,FALSE)</f>
        <v>503859</v>
      </c>
      <c r="AA524">
        <f>VLOOKUP($B524,'2001B4'!$E:$W,8,FALSE)</f>
        <v>325202</v>
      </c>
      <c r="AB524">
        <f>VLOOKUP($B524,'2001B4'!$E:$W,9,FALSE)</f>
        <v>38.360254482359743</v>
      </c>
      <c r="AC524">
        <f>VLOOKUP($B524,'2001B4'!$E:$W,10,FALSE)</f>
        <v>45.134258247369118</v>
      </c>
      <c r="AD524">
        <f>VLOOKUP($B524,'2001B4'!$E:$W,11,FALSE)</f>
        <v>31.122965583111778</v>
      </c>
      <c r="AE524">
        <f>VLOOKUP($B524,'2001B4'!$E:$W,12,FALSE)</f>
        <v>60.774659524449945</v>
      </c>
      <c r="AF524">
        <f>VLOOKUP($B524,'2001B4'!$E:$W,13,FALSE)</f>
        <v>39.225340475550055</v>
      </c>
      <c r="AG524">
        <f>VLOOKUP($B524,'2001B4'!$E:$W,14,FALSE)</f>
        <v>78.566112746830441</v>
      </c>
      <c r="AH524">
        <f>VLOOKUP($B524,'2001B4'!$E:$W,15,FALSE)</f>
        <v>4.5186059891853549</v>
      </c>
      <c r="AI524">
        <f>VLOOKUP($B524,'2001B4'!$E:$W,16,FALSE)</f>
        <v>4.2694084030005026</v>
      </c>
      <c r="AJ524">
        <f>VLOOKUP($B524,'2001B4'!$E:$W,17,FALSE)</f>
        <v>2.1923597901722549</v>
      </c>
      <c r="AK524">
        <f>VLOOKUP($B524,'2001B4'!$E:$W,18,FALSE)</f>
        <v>10.453513070811436</v>
      </c>
      <c r="AL524">
        <f>VLOOKUP($B524,'2001B4'!$E:$W,19,FALSE)</f>
        <v>21.433887253169559</v>
      </c>
      <c r="AN524">
        <f t="shared" si="42"/>
        <v>6.281026978842732</v>
      </c>
      <c r="AO524">
        <f t="shared" si="43"/>
        <v>5.5100202600276305</v>
      </c>
      <c r="AP524">
        <f t="shared" si="44"/>
        <v>6.9656841361713902</v>
      </c>
      <c r="AQ524">
        <f t="shared" si="45"/>
        <v>1.5679357751226064</v>
      </c>
      <c r="AR524">
        <f t="shared" si="46"/>
        <v>0.54652079964576217</v>
      </c>
      <c r="AS524">
        <f t="shared" si="47"/>
        <v>-1.4097644737247697</v>
      </c>
      <c r="AT524">
        <f t="shared" si="48"/>
        <v>-1.0948822552308775</v>
      </c>
      <c r="AU524">
        <f t="shared" si="49"/>
        <v>0.12947931020824832</v>
      </c>
      <c r="AV524">
        <f t="shared" si="50"/>
        <v>1.8286466191016402</v>
      </c>
    </row>
    <row r="525" spans="1:48" x14ac:dyDescent="0.25">
      <c r="A525" t="s">
        <v>2421</v>
      </c>
      <c r="B525">
        <v>524</v>
      </c>
      <c r="C525" t="s">
        <v>581</v>
      </c>
      <c r="D525">
        <f>VLOOKUP($B525,'2011B4'!$B:$U,3,FALSE)</f>
        <v>0</v>
      </c>
      <c r="E525">
        <f>VLOOKUP($B525,'2011B4'!$B:$U,4,FALSE)</f>
        <v>2454196</v>
      </c>
      <c r="F525">
        <f>VLOOKUP($B525,'2011B4'!$B:$U,5,FALSE)</f>
        <v>1273140</v>
      </c>
      <c r="G525">
        <f>VLOOKUP($B525,'2011B4'!$B:$U,6,FALSE)</f>
        <v>1181056</v>
      </c>
      <c r="H525">
        <f>VLOOKUP($B525,'2011B4'!$B:$U,7,FALSE)</f>
        <v>964702</v>
      </c>
      <c r="I525">
        <f>VLOOKUP($B525,'2011B4'!$B:$U,8,FALSE)</f>
        <v>633971</v>
      </c>
      <c r="J525">
        <f>VLOOKUP($B525,'2011B4'!$B:$U,9,FALSE)</f>
        <v>330731</v>
      </c>
      <c r="K525">
        <f>VLOOKUP($B525,'2011B4'!$B:$U,10,FALSE)</f>
        <v>39.308270407090554</v>
      </c>
      <c r="L525">
        <f>VLOOKUP($B525,'2011B4'!$B:$U,11,FALSE)</f>
        <v>49.795859057134329</v>
      </c>
      <c r="M525">
        <f>VLOOKUP($B525,'2011B4'!$B:$U,12,FALSE)</f>
        <v>28.002990544055489</v>
      </c>
      <c r="N525">
        <f>VLOOKUP($B525,'2011B4'!$B:$U,13,FALSE)</f>
        <v>65.716770567491309</v>
      </c>
      <c r="O525">
        <f>VLOOKUP($B525,'2011B4'!$B:$U,14,FALSE)</f>
        <v>34.283229432508691</v>
      </c>
      <c r="P525">
        <f>VLOOKUP($B525,'2011B4'!$B:$U,15,FALSE)</f>
        <v>72.225827250280403</v>
      </c>
      <c r="Q525">
        <f>VLOOKUP($B525,'2011B4'!$B:$U,16,FALSE)</f>
        <v>4.0609431720883755</v>
      </c>
      <c r="R525">
        <f>VLOOKUP($B525,'2011B4'!$B:$U,17,FALSE)</f>
        <v>4.8929099348814455</v>
      </c>
      <c r="S525">
        <f>VLOOKUP($B525,'2011B4'!$B:$U,18,FALSE)</f>
        <v>3.7275759768301504</v>
      </c>
      <c r="T525">
        <f>VLOOKUP($B525,'2011B4'!$B:$U,19,FALSE)</f>
        <v>15.092743665919631</v>
      </c>
      <c r="U525">
        <f>VLOOKUP($B525,'2011B4'!$B:$U,20,FALSE)</f>
        <v>27.774172749719604</v>
      </c>
      <c r="V525">
        <f>VLOOKUP($B525,'2001B4'!$E:$W,3,FALSE)</f>
        <v>2080285</v>
      </c>
      <c r="W525">
        <f>VLOOKUP($B525,'2001B4'!$E:$W,4,FALSE)</f>
        <v>1075257</v>
      </c>
      <c r="X525">
        <f>VLOOKUP($B525,'2001B4'!$E:$W,5,FALSE)</f>
        <v>1005028</v>
      </c>
      <c r="Y525">
        <f>VLOOKUP($B525,'2001B4'!$E:$W,6,FALSE)</f>
        <v>713050</v>
      </c>
      <c r="Z525">
        <f>VLOOKUP($B525,'2001B4'!$E:$W,7,FALSE)</f>
        <v>493523</v>
      </c>
      <c r="AA525">
        <f>VLOOKUP($B525,'2001B4'!$E:$W,8,FALSE)</f>
        <v>219527</v>
      </c>
      <c r="AB525">
        <f>VLOOKUP($B525,'2001B4'!$E:$W,9,FALSE)</f>
        <v>34.276553453012447</v>
      </c>
      <c r="AC525">
        <f>VLOOKUP($B525,'2001B4'!$E:$W,10,FALSE)</f>
        <v>45.898143420596192</v>
      </c>
      <c r="AD525">
        <f>VLOOKUP($B525,'2001B4'!$E:$W,11,FALSE)</f>
        <v>21.842874029380276</v>
      </c>
      <c r="AE525">
        <f>VLOOKUP($B525,'2001B4'!$E:$W,12,FALSE)</f>
        <v>69.212958418063252</v>
      </c>
      <c r="AF525">
        <f>VLOOKUP($B525,'2001B4'!$E:$W,13,FALSE)</f>
        <v>30.787041581936752</v>
      </c>
      <c r="AG525">
        <f>VLOOKUP($B525,'2001B4'!$E:$W,14,FALSE)</f>
        <v>71.945305378304468</v>
      </c>
      <c r="AH525">
        <f>VLOOKUP($B525,'2001B4'!$E:$W,15,FALSE)</f>
        <v>5.5433700301521629</v>
      </c>
      <c r="AI525">
        <f>VLOOKUP($B525,'2001B4'!$E:$W,16,FALSE)</f>
        <v>6.2769791739709699</v>
      </c>
      <c r="AJ525">
        <f>VLOOKUP($B525,'2001B4'!$E:$W,17,FALSE)</f>
        <v>3.104831358249772</v>
      </c>
      <c r="AK525">
        <f>VLOOKUP($B525,'2001B4'!$E:$W,18,FALSE)</f>
        <v>13.129514059322627</v>
      </c>
      <c r="AL525">
        <f>VLOOKUP($B525,'2001B4'!$E:$W,19,FALSE)</f>
        <v>28.054694621695532</v>
      </c>
      <c r="AN525">
        <f t="shared" si="42"/>
        <v>5.0317169540781066</v>
      </c>
      <c r="AO525">
        <f t="shared" si="43"/>
        <v>3.8977156365381376</v>
      </c>
      <c r="AP525">
        <f t="shared" si="44"/>
        <v>6.160116514675213</v>
      </c>
      <c r="AQ525">
        <f t="shared" si="45"/>
        <v>3.496187850571939</v>
      </c>
      <c r="AR525">
        <f t="shared" si="46"/>
        <v>0.28052187197593526</v>
      </c>
      <c r="AS525">
        <f t="shared" si="47"/>
        <v>-1.4824268580637874</v>
      </c>
      <c r="AT525">
        <f t="shared" si="48"/>
        <v>-1.3840692390895244</v>
      </c>
      <c r="AU525">
        <f t="shared" si="49"/>
        <v>0.62274461858037844</v>
      </c>
      <c r="AV525">
        <f t="shared" si="50"/>
        <v>1.9632296065970039</v>
      </c>
    </row>
    <row r="526" spans="1:48" x14ac:dyDescent="0.25">
      <c r="A526" t="s">
        <v>2423</v>
      </c>
      <c r="B526">
        <v>525</v>
      </c>
      <c r="C526" t="s">
        <v>582</v>
      </c>
      <c r="D526">
        <f>VLOOKUP($B526,'2011B4'!$B:$U,3,FALSE)</f>
        <v>0</v>
      </c>
      <c r="E526">
        <f>VLOOKUP($B526,'2011B4'!$B:$U,4,FALSE)</f>
        <v>1657576</v>
      </c>
      <c r="F526">
        <f>VLOOKUP($B526,'2011B4'!$B:$U,5,FALSE)</f>
        <v>861535</v>
      </c>
      <c r="G526">
        <f>VLOOKUP($B526,'2011B4'!$B:$U,6,FALSE)</f>
        <v>796041</v>
      </c>
      <c r="H526">
        <f>VLOOKUP($B526,'2011B4'!$B:$U,7,FALSE)</f>
        <v>702436</v>
      </c>
      <c r="I526">
        <f>VLOOKUP($B526,'2011B4'!$B:$U,8,FALSE)</f>
        <v>442218</v>
      </c>
      <c r="J526">
        <f>VLOOKUP($B526,'2011B4'!$B:$U,9,FALSE)</f>
        <v>260218</v>
      </c>
      <c r="K526">
        <f>VLOOKUP($B526,'2011B4'!$B:$U,10,FALSE)</f>
        <v>42.377302760175098</v>
      </c>
      <c r="L526">
        <f>VLOOKUP($B526,'2011B4'!$B:$U,11,FALSE)</f>
        <v>51.329081232915662</v>
      </c>
      <c r="M526">
        <f>VLOOKUP($B526,'2011B4'!$B:$U,12,FALSE)</f>
        <v>32.689019786669284</v>
      </c>
      <c r="N526">
        <f>VLOOKUP($B526,'2011B4'!$B:$U,13,FALSE)</f>
        <v>62.954916889225501</v>
      </c>
      <c r="O526">
        <f>VLOOKUP($B526,'2011B4'!$B:$U,14,FALSE)</f>
        <v>37.045083110774506</v>
      </c>
      <c r="P526">
        <f>VLOOKUP($B526,'2011B4'!$B:$U,15,FALSE)</f>
        <v>78.549504865923723</v>
      </c>
      <c r="Q526">
        <f>VLOOKUP($B526,'2011B4'!$B:$U,16,FALSE)</f>
        <v>3.6296545165680572</v>
      </c>
      <c r="R526">
        <f>VLOOKUP($B526,'2011B4'!$B:$U,17,FALSE)</f>
        <v>2.6801018171050459</v>
      </c>
      <c r="S526">
        <f>VLOOKUP($B526,'2011B4'!$B:$U,18,FALSE)</f>
        <v>1.9876543912897404</v>
      </c>
      <c r="T526">
        <f>VLOOKUP($B526,'2011B4'!$B:$U,19,FALSE)</f>
        <v>13.153084409113426</v>
      </c>
      <c r="U526">
        <f>VLOOKUP($B526,'2011B4'!$B:$U,20,FALSE)</f>
        <v>21.45049513407627</v>
      </c>
      <c r="V526">
        <f>VLOOKUP($B526,'2001B4'!$E:$W,3,FALSE)</f>
        <v>1486586</v>
      </c>
      <c r="W526">
        <f>VLOOKUP($B526,'2001B4'!$E:$W,4,FALSE)</f>
        <v>769368</v>
      </c>
      <c r="X526">
        <f>VLOOKUP($B526,'2001B4'!$E:$W,5,FALSE)</f>
        <v>717218</v>
      </c>
      <c r="Y526">
        <f>VLOOKUP($B526,'2001B4'!$E:$W,6,FALSE)</f>
        <v>556418</v>
      </c>
      <c r="Z526">
        <f>VLOOKUP($B526,'2001B4'!$E:$W,7,FALSE)</f>
        <v>360407</v>
      </c>
      <c r="AA526">
        <f>VLOOKUP($B526,'2001B4'!$E:$W,8,FALSE)</f>
        <v>196011</v>
      </c>
      <c r="AB526">
        <f>VLOOKUP($B526,'2001B4'!$E:$W,9,FALSE)</f>
        <v>37.429250645438614</v>
      </c>
      <c r="AC526">
        <f>VLOOKUP($B526,'2001B4'!$E:$W,10,FALSE)</f>
        <v>46.844552931756972</v>
      </c>
      <c r="AD526">
        <f>VLOOKUP($B526,'2001B4'!$E:$W,11,FALSE)</f>
        <v>27.329347562386889</v>
      </c>
      <c r="AE526">
        <f>VLOOKUP($B526,'2001B4'!$E:$W,12,FALSE)</f>
        <v>64.772706849886248</v>
      </c>
      <c r="AF526">
        <f>VLOOKUP($B526,'2001B4'!$E:$W,13,FALSE)</f>
        <v>35.227293150113766</v>
      </c>
      <c r="AG526">
        <f>VLOOKUP($B526,'2001B4'!$E:$W,14,FALSE)</f>
        <v>79.49239600444271</v>
      </c>
      <c r="AH526">
        <f>VLOOKUP($B526,'2001B4'!$E:$W,15,FALSE)</f>
        <v>4.7264826083987224</v>
      </c>
      <c r="AI526">
        <f>VLOOKUP($B526,'2001B4'!$E:$W,16,FALSE)</f>
        <v>3.5645863361717267</v>
      </c>
      <c r="AJ526">
        <f>VLOOKUP($B526,'2001B4'!$E:$W,17,FALSE)</f>
        <v>1.732510450776215</v>
      </c>
      <c r="AK526">
        <f>VLOOKUP($B526,'2001B4'!$E:$W,18,FALSE)</f>
        <v>10.484024600210633</v>
      </c>
      <c r="AL526">
        <f>VLOOKUP($B526,'2001B4'!$E:$W,19,FALSE)</f>
        <v>20.50760399555729</v>
      </c>
      <c r="AN526">
        <f t="shared" si="42"/>
        <v>4.948052114736484</v>
      </c>
      <c r="AO526">
        <f t="shared" si="43"/>
        <v>4.4845283011586901</v>
      </c>
      <c r="AP526">
        <f t="shared" si="44"/>
        <v>5.3596722242823951</v>
      </c>
      <c r="AQ526">
        <f t="shared" si="45"/>
        <v>1.8177899606607397</v>
      </c>
      <c r="AR526">
        <f t="shared" si="46"/>
        <v>-0.94289113851898776</v>
      </c>
      <c r="AS526">
        <f t="shared" si="47"/>
        <v>-1.0968280918306652</v>
      </c>
      <c r="AT526">
        <f t="shared" si="48"/>
        <v>-0.8844845190666808</v>
      </c>
      <c r="AU526">
        <f t="shared" si="49"/>
        <v>0.2551439405135254</v>
      </c>
      <c r="AV526">
        <f t="shared" si="50"/>
        <v>2.6690598089027926</v>
      </c>
    </row>
    <row r="527" spans="1:48" x14ac:dyDescent="0.25">
      <c r="A527" t="s">
        <v>2425</v>
      </c>
      <c r="B527">
        <v>526</v>
      </c>
      <c r="C527" t="s">
        <v>583</v>
      </c>
      <c r="D527">
        <f>VLOOKUP($B527,'2011B4'!$B:$U,3,FALSE)</f>
        <v>0</v>
      </c>
      <c r="E527">
        <f>VLOOKUP($B527,'2011B4'!$B:$U,4,FALSE)</f>
        <v>4317756</v>
      </c>
      <c r="F527">
        <f>VLOOKUP($B527,'2011B4'!$B:$U,5,FALSE)</f>
        <v>2227852</v>
      </c>
      <c r="G527">
        <f>VLOOKUP($B527,'2011B4'!$B:$U,6,FALSE)</f>
        <v>2089904</v>
      </c>
      <c r="H527">
        <f>VLOOKUP($B527,'2011B4'!$B:$U,7,FALSE)</f>
        <v>1762361</v>
      </c>
      <c r="I527">
        <f>VLOOKUP($B527,'2011B4'!$B:$U,8,FALSE)</f>
        <v>1148815</v>
      </c>
      <c r="J527">
        <f>VLOOKUP($B527,'2011B4'!$B:$U,9,FALSE)</f>
        <v>613546</v>
      </c>
      <c r="K527">
        <f>VLOOKUP($B527,'2011B4'!$B:$U,10,FALSE)</f>
        <v>40.816595472277726</v>
      </c>
      <c r="L527">
        <f>VLOOKUP($B527,'2011B4'!$B:$U,11,FALSE)</f>
        <v>51.566037600343293</v>
      </c>
      <c r="M527">
        <f>VLOOKUP($B527,'2011B4'!$B:$U,12,FALSE)</f>
        <v>29.357616426400448</v>
      </c>
      <c r="N527">
        <f>VLOOKUP($B527,'2011B4'!$B:$U,13,FALSE)</f>
        <v>65.186133828426748</v>
      </c>
      <c r="O527">
        <f>VLOOKUP($B527,'2011B4'!$B:$U,14,FALSE)</f>
        <v>34.813866171573252</v>
      </c>
      <c r="P527">
        <f>VLOOKUP($B527,'2011B4'!$B:$U,15,FALSE)</f>
        <v>63.848723388681428</v>
      </c>
      <c r="Q527">
        <f>VLOOKUP($B527,'2011B4'!$B:$U,16,FALSE)</f>
        <v>10.961715562248596</v>
      </c>
      <c r="R527">
        <f>VLOOKUP($B527,'2011B4'!$B:$U,17,FALSE)</f>
        <v>5.7093297003281389</v>
      </c>
      <c r="S527">
        <f>VLOOKUP($B527,'2011B4'!$B:$U,18,FALSE)</f>
        <v>3.4038429130013657</v>
      </c>
      <c r="T527">
        <f>VLOOKUP($B527,'2011B4'!$B:$U,19,FALSE)</f>
        <v>16.076388435740462</v>
      </c>
      <c r="U527">
        <f>VLOOKUP($B527,'2011B4'!$B:$U,20,FALSE)</f>
        <v>36.151276611318565</v>
      </c>
      <c r="V527">
        <f>VLOOKUP($B527,'2001B4'!$E:$W,3,FALSE)</f>
        <v>3849543</v>
      </c>
      <c r="W527">
        <f>VLOOKUP($B527,'2001B4'!$E:$W,4,FALSE)</f>
        <v>1989623</v>
      </c>
      <c r="X527">
        <f>VLOOKUP($B527,'2001B4'!$E:$W,5,FALSE)</f>
        <v>1859920</v>
      </c>
      <c r="Y527">
        <f>VLOOKUP($B527,'2001B4'!$E:$W,6,FALSE)</f>
        <v>1492179</v>
      </c>
      <c r="Z527">
        <f>VLOOKUP($B527,'2001B4'!$E:$W,7,FALSE)</f>
        <v>971973</v>
      </c>
      <c r="AA527">
        <f>VLOOKUP($B527,'2001B4'!$E:$W,8,FALSE)</f>
        <v>520206</v>
      </c>
      <c r="AB527">
        <f>VLOOKUP($B527,'2001B4'!$E:$W,9,FALSE)</f>
        <v>38.762497262662087</v>
      </c>
      <c r="AC527">
        <f>VLOOKUP($B527,'2001B4'!$E:$W,10,FALSE)</f>
        <v>48.852119220575958</v>
      </c>
      <c r="AD527">
        <f>VLOOKUP($B527,'2001B4'!$E:$W,11,FALSE)</f>
        <v>27.969267495376144</v>
      </c>
      <c r="AE527">
        <f>VLOOKUP($B527,'2001B4'!$E:$W,12,FALSE)</f>
        <v>65.137828638521242</v>
      </c>
      <c r="AF527">
        <f>VLOOKUP($B527,'2001B4'!$E:$W,13,FALSE)</f>
        <v>34.862171361478751</v>
      </c>
      <c r="AG527">
        <f>VLOOKUP($B527,'2001B4'!$E:$W,14,FALSE)</f>
        <v>63.55805838307603</v>
      </c>
      <c r="AH527">
        <f>VLOOKUP($B527,'2001B4'!$E:$W,15,FALSE)</f>
        <v>13.28332592805555</v>
      </c>
      <c r="AI527">
        <f>VLOOKUP($B527,'2001B4'!$E:$W,16,FALSE)</f>
        <v>6.7809559040838936</v>
      </c>
      <c r="AJ527">
        <f>VLOOKUP($B527,'2001B4'!$E:$W,17,FALSE)</f>
        <v>2.8899347866442295</v>
      </c>
      <c r="AK527">
        <f>VLOOKUP($B527,'2001B4'!$E:$W,18,FALSE)</f>
        <v>13.487724998140301</v>
      </c>
      <c r="AL527">
        <f>VLOOKUP($B527,'2001B4'!$E:$W,19,FALSE)</f>
        <v>36.44194161692397</v>
      </c>
      <c r="AN527">
        <f t="shared" si="42"/>
        <v>2.0540982096156384</v>
      </c>
      <c r="AO527">
        <f t="shared" si="43"/>
        <v>2.7139183797673354</v>
      </c>
      <c r="AP527">
        <f t="shared" si="44"/>
        <v>1.3883489310243036</v>
      </c>
      <c r="AQ527">
        <f t="shared" si="45"/>
        <v>-4.830518990549848E-2</v>
      </c>
      <c r="AR527">
        <f t="shared" si="46"/>
        <v>0.29066500560539765</v>
      </c>
      <c r="AS527">
        <f t="shared" si="47"/>
        <v>-2.3216103658069542</v>
      </c>
      <c r="AT527">
        <f t="shared" si="48"/>
        <v>-1.0716262037557547</v>
      </c>
      <c r="AU527">
        <f t="shared" si="49"/>
        <v>0.51390812635713612</v>
      </c>
      <c r="AV527">
        <f t="shared" si="50"/>
        <v>2.5886634376001609</v>
      </c>
    </row>
    <row r="528" spans="1:48" x14ac:dyDescent="0.25">
      <c r="A528" t="s">
        <v>2427</v>
      </c>
      <c r="B528">
        <v>527</v>
      </c>
      <c r="C528" t="s">
        <v>584</v>
      </c>
      <c r="D528">
        <f>VLOOKUP($B528,'2011B4'!$B:$U,3,FALSE)</f>
        <v>0</v>
      </c>
      <c r="E528">
        <f>VLOOKUP($B528,'2011B4'!$B:$U,4,FALSE)</f>
        <v>3003741</v>
      </c>
      <c r="F528">
        <f>VLOOKUP($B528,'2011B4'!$B:$U,5,FALSE)</f>
        <v>1510842</v>
      </c>
      <c r="G528">
        <f>VLOOKUP($B528,'2011B4'!$B:$U,6,FALSE)</f>
        <v>1492899</v>
      </c>
      <c r="H528">
        <f>VLOOKUP($B528,'2011B4'!$B:$U,7,FALSE)</f>
        <v>1184155</v>
      </c>
      <c r="I528">
        <f>VLOOKUP($B528,'2011B4'!$B:$U,8,FALSE)</f>
        <v>780864</v>
      </c>
      <c r="J528">
        <f>VLOOKUP($B528,'2011B4'!$B:$U,9,FALSE)</f>
        <v>403291</v>
      </c>
      <c r="K528">
        <f>VLOOKUP($B528,'2011B4'!$B:$U,10,FALSE)</f>
        <v>39.422673259778392</v>
      </c>
      <c r="L528">
        <f>VLOOKUP($B528,'2011B4'!$B:$U,11,FALSE)</f>
        <v>51.684027846723879</v>
      </c>
      <c r="M528">
        <f>VLOOKUP($B528,'2011B4'!$B:$U,12,FALSE)</f>
        <v>27.013950709324607</v>
      </c>
      <c r="N528">
        <f>VLOOKUP($B528,'2011B4'!$B:$U,13,FALSE)</f>
        <v>65.942718647474365</v>
      </c>
      <c r="O528">
        <f>VLOOKUP($B528,'2011B4'!$B:$U,14,FALSE)</f>
        <v>34.057281352525642</v>
      </c>
      <c r="P528">
        <f>VLOOKUP($B528,'2011B4'!$B:$U,15,FALSE)</f>
        <v>65.678141797315376</v>
      </c>
      <c r="Q528">
        <f>VLOOKUP($B528,'2011B4'!$B:$U,16,FALSE)</f>
        <v>7.7488166667370404</v>
      </c>
      <c r="R528">
        <f>VLOOKUP($B528,'2011B4'!$B:$U,17,FALSE)</f>
        <v>4.9101680101000298</v>
      </c>
      <c r="S528">
        <f>VLOOKUP($B528,'2011B4'!$B:$U,18,FALSE)</f>
        <v>3.5785855736791214</v>
      </c>
      <c r="T528">
        <f>VLOOKUP($B528,'2011B4'!$B:$U,19,FALSE)</f>
        <v>18.084287952168427</v>
      </c>
      <c r="U528">
        <f>VLOOKUP($B528,'2011B4'!$B:$U,20,FALSE)</f>
        <v>34.321858202684624</v>
      </c>
      <c r="V528">
        <f>VLOOKUP($B528,'2001B4'!$E:$W,3,FALSE)</f>
        <v>2808994</v>
      </c>
      <c r="W528">
        <f>VLOOKUP($B528,'2001B4'!$E:$W,4,FALSE)</f>
        <v>1408326</v>
      </c>
      <c r="X528">
        <f>VLOOKUP($B528,'2001B4'!$E:$W,5,FALSE)</f>
        <v>1400668</v>
      </c>
      <c r="Y528">
        <f>VLOOKUP($B528,'2001B4'!$E:$W,6,FALSE)</f>
        <v>1040476</v>
      </c>
      <c r="Z528">
        <f>VLOOKUP($B528,'2001B4'!$E:$W,7,FALSE)</f>
        <v>673177</v>
      </c>
      <c r="AA528">
        <f>VLOOKUP($B528,'2001B4'!$E:$W,8,FALSE)</f>
        <v>367299</v>
      </c>
      <c r="AB528">
        <f>VLOOKUP($B528,'2001B4'!$E:$W,9,FALSE)</f>
        <v>37.040876555806101</v>
      </c>
      <c r="AC528">
        <f>VLOOKUP($B528,'2001B4'!$E:$W,10,FALSE)</f>
        <v>47.799799194220654</v>
      </c>
      <c r="AD528">
        <f>VLOOKUP($B528,'2001B4'!$E:$W,11,FALSE)</f>
        <v>26.223130677648093</v>
      </c>
      <c r="AE528">
        <f>VLOOKUP($B528,'2001B4'!$E:$W,12,FALSE)</f>
        <v>64.698945482644476</v>
      </c>
      <c r="AF528">
        <f>VLOOKUP($B528,'2001B4'!$E:$W,13,FALSE)</f>
        <v>35.301054517355517</v>
      </c>
      <c r="AG528">
        <f>VLOOKUP($B528,'2001B4'!$E:$W,14,FALSE)</f>
        <v>70.247944210149967</v>
      </c>
      <c r="AH528">
        <f>VLOOKUP($B528,'2001B4'!$E:$W,15,FALSE)</f>
        <v>7.6370814896259027</v>
      </c>
      <c r="AI528">
        <f>VLOOKUP($B528,'2001B4'!$E:$W,16,FALSE)</f>
        <v>5.3051680192527266</v>
      </c>
      <c r="AJ528">
        <f>VLOOKUP($B528,'2001B4'!$E:$W,17,FALSE)</f>
        <v>3.3653827671181267</v>
      </c>
      <c r="AK528">
        <f>VLOOKUP($B528,'2001B4'!$E:$W,18,FALSE)</f>
        <v>13.444423513853273</v>
      </c>
      <c r="AL528">
        <f>VLOOKUP($B528,'2001B4'!$E:$W,19,FALSE)</f>
        <v>29.752055789850033</v>
      </c>
      <c r="AN528">
        <f t="shared" si="42"/>
        <v>2.3817967039722916</v>
      </c>
      <c r="AO528">
        <f t="shared" si="43"/>
        <v>3.884228652503225</v>
      </c>
      <c r="AP528">
        <f t="shared" si="44"/>
        <v>0.79082003167651393</v>
      </c>
      <c r="AQ528">
        <f t="shared" si="45"/>
        <v>-1.2437731648298751</v>
      </c>
      <c r="AR528">
        <f t="shared" si="46"/>
        <v>-4.5698024128345907</v>
      </c>
      <c r="AS528">
        <f t="shared" si="47"/>
        <v>0.11173517711113767</v>
      </c>
      <c r="AT528">
        <f t="shared" si="48"/>
        <v>-0.39500000915269684</v>
      </c>
      <c r="AU528">
        <f t="shared" si="49"/>
        <v>0.21320280656099477</v>
      </c>
      <c r="AV528">
        <f t="shared" si="50"/>
        <v>4.6398644383151542</v>
      </c>
    </row>
    <row r="529" spans="1:48" x14ac:dyDescent="0.25">
      <c r="A529" t="s">
        <v>2429</v>
      </c>
      <c r="B529">
        <v>528</v>
      </c>
      <c r="C529" t="s">
        <v>585</v>
      </c>
      <c r="D529">
        <f>VLOOKUP($B529,'2011B4'!$B:$U,3,FALSE)</f>
        <v>0</v>
      </c>
      <c r="E529">
        <f>VLOOKUP($B529,'2011B4'!$B:$U,4,FALSE)</f>
        <v>1615069</v>
      </c>
      <c r="F529">
        <f>VLOOKUP($B529,'2011B4'!$B:$U,5,FALSE)</f>
        <v>761121</v>
      </c>
      <c r="G529">
        <f>VLOOKUP($B529,'2011B4'!$B:$U,6,FALSE)</f>
        <v>853948</v>
      </c>
      <c r="H529">
        <f>VLOOKUP($B529,'2011B4'!$B:$U,7,FALSE)</f>
        <v>554423</v>
      </c>
      <c r="I529">
        <f>VLOOKUP($B529,'2011B4'!$B:$U,8,FALSE)</f>
        <v>343732</v>
      </c>
      <c r="J529">
        <f>VLOOKUP($B529,'2011B4'!$B:$U,9,FALSE)</f>
        <v>210691</v>
      </c>
      <c r="K529">
        <f>VLOOKUP($B529,'2011B4'!$B:$U,10,FALSE)</f>
        <v>34.328130872427124</v>
      </c>
      <c r="L529">
        <f>VLOOKUP($B529,'2011B4'!$B:$U,11,FALSE)</f>
        <v>45.161281846119081</v>
      </c>
      <c r="M529">
        <f>VLOOKUP($B529,'2011B4'!$B:$U,12,FALSE)</f>
        <v>24.672579595010468</v>
      </c>
      <c r="N529">
        <f>VLOOKUP($B529,'2011B4'!$B:$U,13,FALSE)</f>
        <v>61.998149427422746</v>
      </c>
      <c r="O529">
        <f>VLOOKUP($B529,'2011B4'!$B:$U,14,FALSE)</f>
        <v>38.001850572577254</v>
      </c>
      <c r="P529">
        <f>VLOOKUP($B529,'2011B4'!$B:$U,15,FALSE)</f>
        <v>62.406682262460251</v>
      </c>
      <c r="Q529">
        <f>VLOOKUP($B529,'2011B4'!$B:$U,16,FALSE)</f>
        <v>8.0335772505830398</v>
      </c>
      <c r="R529">
        <f>VLOOKUP($B529,'2011B4'!$B:$U,17,FALSE)</f>
        <v>5.6220611338274207</v>
      </c>
      <c r="S529">
        <f>VLOOKUP($B529,'2011B4'!$B:$U,18,FALSE)</f>
        <v>3.9147005084565394</v>
      </c>
      <c r="T529">
        <f>VLOOKUP($B529,'2011B4'!$B:$U,19,FALSE)</f>
        <v>20.02297884467275</v>
      </c>
      <c r="U529">
        <f>VLOOKUP($B529,'2011B4'!$B:$U,20,FALSE)</f>
        <v>37.593317737539749</v>
      </c>
      <c r="V529">
        <f>VLOOKUP($B529,'2001B4'!$E:$W,3,FALSE)</f>
        <v>1696777</v>
      </c>
      <c r="W529">
        <f>VLOOKUP($B529,'2001B4'!$E:$W,4,FALSE)</f>
        <v>794498</v>
      </c>
      <c r="X529">
        <f>VLOOKUP($B529,'2001B4'!$E:$W,5,FALSE)</f>
        <v>902279</v>
      </c>
      <c r="Y529">
        <f>VLOOKUP($B529,'2001B4'!$E:$W,6,FALSE)</f>
        <v>554975</v>
      </c>
      <c r="Z529">
        <f>VLOOKUP($B529,'2001B4'!$E:$W,7,FALSE)</f>
        <v>334229</v>
      </c>
      <c r="AA529">
        <f>VLOOKUP($B529,'2001B4'!$E:$W,8,FALSE)</f>
        <v>220746</v>
      </c>
      <c r="AB529">
        <f>VLOOKUP($B529,'2001B4'!$E:$W,9,FALSE)</f>
        <v>32.707597993136403</v>
      </c>
      <c r="AC529">
        <f>VLOOKUP($B529,'2001B4'!$E:$W,10,FALSE)</f>
        <v>42.067947307608073</v>
      </c>
      <c r="AD529">
        <f>VLOOKUP($B529,'2001B4'!$E:$W,11,FALSE)</f>
        <v>24.465381550496019</v>
      </c>
      <c r="AE529">
        <f>VLOOKUP($B529,'2001B4'!$E:$W,12,FALSE)</f>
        <v>60.224154241182035</v>
      </c>
      <c r="AF529">
        <f>VLOOKUP($B529,'2001B4'!$E:$W,13,FALSE)</f>
        <v>39.775845758817965</v>
      </c>
      <c r="AG529">
        <f>VLOOKUP($B529,'2001B4'!$E:$W,14,FALSE)</f>
        <v>65.091220325239874</v>
      </c>
      <c r="AH529">
        <f>VLOOKUP($B529,'2001B4'!$E:$W,15,FALSE)</f>
        <v>7.5010586062435252</v>
      </c>
      <c r="AI529">
        <f>VLOOKUP($B529,'2001B4'!$E:$W,16,FALSE)</f>
        <v>5.8508941844227218</v>
      </c>
      <c r="AJ529">
        <f>VLOOKUP($B529,'2001B4'!$E:$W,17,FALSE)</f>
        <v>5.4094328573359167</v>
      </c>
      <c r="AK529">
        <f>VLOOKUP($B529,'2001B4'!$E:$W,18,FALSE)</f>
        <v>16.147394026757965</v>
      </c>
      <c r="AL529">
        <f>VLOOKUP($B529,'2001B4'!$E:$W,19,FALSE)</f>
        <v>34.908779674760126</v>
      </c>
      <c r="AN529">
        <f t="shared" si="42"/>
        <v>1.620532879290721</v>
      </c>
      <c r="AO529">
        <f t="shared" si="43"/>
        <v>3.0933345385110087</v>
      </c>
      <c r="AP529">
        <f t="shared" si="44"/>
        <v>0.20719804451444901</v>
      </c>
      <c r="AQ529">
        <f t="shared" si="45"/>
        <v>-1.7739951862407111</v>
      </c>
      <c r="AR529">
        <f t="shared" si="46"/>
        <v>-2.6845380627796231</v>
      </c>
      <c r="AS529">
        <f t="shared" si="47"/>
        <v>0.53251864433951468</v>
      </c>
      <c r="AT529">
        <f t="shared" si="48"/>
        <v>-0.22883305059530112</v>
      </c>
      <c r="AU529">
        <f t="shared" si="49"/>
        <v>-1.4947323488793773</v>
      </c>
      <c r="AV529">
        <f t="shared" si="50"/>
        <v>3.8755848179147847</v>
      </c>
    </row>
    <row r="530" spans="1:48" x14ac:dyDescent="0.25">
      <c r="A530" t="s">
        <v>2431</v>
      </c>
      <c r="B530">
        <v>529</v>
      </c>
      <c r="C530" t="s">
        <v>586</v>
      </c>
      <c r="D530">
        <f>VLOOKUP($B530,'2011B4'!$B:$U,3,FALSE)</f>
        <v>0</v>
      </c>
      <c r="E530">
        <f>VLOOKUP($B530,'2011B4'!$B:$U,4,FALSE)</f>
        <v>849651</v>
      </c>
      <c r="F530">
        <f>VLOOKUP($B530,'2011B4'!$B:$U,5,FALSE)</f>
        <v>417332</v>
      </c>
      <c r="G530">
        <f>VLOOKUP($B530,'2011B4'!$B:$U,6,FALSE)</f>
        <v>432319</v>
      </c>
      <c r="H530">
        <f>VLOOKUP($B530,'2011B4'!$B:$U,7,FALSE)</f>
        <v>226701</v>
      </c>
      <c r="I530">
        <f>VLOOKUP($B530,'2011B4'!$B:$U,8,FALSE)</f>
        <v>165067</v>
      </c>
      <c r="J530">
        <f>VLOOKUP($B530,'2011B4'!$B:$U,9,FALSE)</f>
        <v>61634</v>
      </c>
      <c r="K530">
        <f>VLOOKUP($B530,'2011B4'!$B:$U,10,FALSE)</f>
        <v>26.681661058481659</v>
      </c>
      <c r="L530">
        <f>VLOOKUP($B530,'2011B4'!$B:$U,11,FALSE)</f>
        <v>39.552921894319148</v>
      </c>
      <c r="M530">
        <f>VLOOKUP($B530,'2011B4'!$B:$U,12,FALSE)</f>
        <v>14.256602184960643</v>
      </c>
      <c r="N530">
        <f>VLOOKUP($B530,'2011B4'!$B:$U,13,FALSE)</f>
        <v>72.812647496041038</v>
      </c>
      <c r="O530">
        <f>VLOOKUP($B530,'2011B4'!$B:$U,14,FALSE)</f>
        <v>27.187352503958962</v>
      </c>
      <c r="P530">
        <f>VLOOKUP($B530,'2011B4'!$B:$U,15,FALSE)</f>
        <v>56.075182729674772</v>
      </c>
      <c r="Q530">
        <f>VLOOKUP($B530,'2011B4'!$B:$U,16,FALSE)</f>
        <v>7.3135980873485344</v>
      </c>
      <c r="R530">
        <f>VLOOKUP($B530,'2011B4'!$B:$U,17,FALSE)</f>
        <v>6.6536980427964583</v>
      </c>
      <c r="S530">
        <f>VLOOKUP($B530,'2011B4'!$B:$U,18,FALSE)</f>
        <v>5.5050485000066169</v>
      </c>
      <c r="T530">
        <f>VLOOKUP($B530,'2011B4'!$B:$U,19,FALSE)</f>
        <v>24.452472640173617</v>
      </c>
      <c r="U530">
        <f>VLOOKUP($B530,'2011B4'!$B:$U,20,FALSE)</f>
        <v>43.924817270325228</v>
      </c>
      <c r="V530">
        <f>VLOOKUP($B530,'2001B4'!$E:$W,3,FALSE)</f>
        <v>868825</v>
      </c>
      <c r="W530">
        <f>VLOOKUP($B530,'2001B4'!$E:$W,4,FALSE)</f>
        <v>417890</v>
      </c>
      <c r="X530">
        <f>VLOOKUP($B530,'2001B4'!$E:$W,5,FALSE)</f>
        <v>450935</v>
      </c>
      <c r="Y530">
        <f>VLOOKUP($B530,'2001B4'!$E:$W,6,FALSE)</f>
        <v>231457</v>
      </c>
      <c r="Z530">
        <f>VLOOKUP($B530,'2001B4'!$E:$W,7,FALSE)</f>
        <v>160296</v>
      </c>
      <c r="AA530">
        <f>VLOOKUP($B530,'2001B4'!$E:$W,8,FALSE)</f>
        <v>71161</v>
      </c>
      <c r="AB530">
        <f>VLOOKUP($B530,'2001B4'!$E:$W,9,FALSE)</f>
        <v>26.64023249791385</v>
      </c>
      <c r="AC530">
        <f>VLOOKUP($B530,'2001B4'!$E:$W,10,FALSE)</f>
        <v>38.358419679820052</v>
      </c>
      <c r="AD530">
        <f>VLOOKUP($B530,'2001B4'!$E:$W,11,FALSE)</f>
        <v>15.780766629336823</v>
      </c>
      <c r="AE530">
        <f>VLOOKUP($B530,'2001B4'!$E:$W,12,FALSE)</f>
        <v>69.255196429574397</v>
      </c>
      <c r="AF530">
        <f>VLOOKUP($B530,'2001B4'!$E:$W,13,FALSE)</f>
        <v>30.74480357042561</v>
      </c>
      <c r="AG530">
        <f>VLOOKUP($B530,'2001B4'!$E:$W,14,FALSE)</f>
        <v>60.501950686304589</v>
      </c>
      <c r="AH530">
        <f>VLOOKUP($B530,'2001B4'!$E:$W,15,FALSE)</f>
        <v>8.3903273610217024</v>
      </c>
      <c r="AI530">
        <f>VLOOKUP($B530,'2001B4'!$E:$W,16,FALSE)</f>
        <v>6.1592434015821516</v>
      </c>
      <c r="AJ530">
        <f>VLOOKUP($B530,'2001B4'!$E:$W,17,FALSE)</f>
        <v>5.0968430421201347</v>
      </c>
      <c r="AK530">
        <f>VLOOKUP($B530,'2001B4'!$E:$W,18,FALSE)</f>
        <v>19.851635508971427</v>
      </c>
      <c r="AL530">
        <f>VLOOKUP($B530,'2001B4'!$E:$W,19,FALSE)</f>
        <v>39.498049313695411</v>
      </c>
      <c r="AN530">
        <f t="shared" si="42"/>
        <v>4.1428560567808859E-2</v>
      </c>
      <c r="AO530">
        <f t="shared" si="43"/>
        <v>1.1945022144990958</v>
      </c>
      <c r="AP530">
        <f t="shared" si="44"/>
        <v>-1.5241644443761793</v>
      </c>
      <c r="AQ530">
        <f t="shared" si="45"/>
        <v>-3.5574510664666477</v>
      </c>
      <c r="AR530">
        <f t="shared" si="46"/>
        <v>-4.426767956629817</v>
      </c>
      <c r="AS530">
        <f t="shared" si="47"/>
        <v>-1.076729273673168</v>
      </c>
      <c r="AT530">
        <f t="shared" si="48"/>
        <v>0.49445464121430671</v>
      </c>
      <c r="AU530">
        <f t="shared" si="49"/>
        <v>0.40820545788648221</v>
      </c>
      <c r="AV530">
        <f t="shared" si="50"/>
        <v>4.6008371312021907</v>
      </c>
    </row>
    <row r="531" spans="1:48" x14ac:dyDescent="0.25">
      <c r="A531" t="s">
        <v>2433</v>
      </c>
      <c r="B531">
        <v>530</v>
      </c>
      <c r="C531" t="s">
        <v>587</v>
      </c>
      <c r="D531">
        <f>VLOOKUP($B531,'2011B4'!$B:$U,3,FALSE)</f>
        <v>0</v>
      </c>
      <c r="E531">
        <f>VLOOKUP($B531,'2011B4'!$B:$U,4,FALSE)</f>
        <v>3876001</v>
      </c>
      <c r="F531">
        <f>VLOOKUP($B531,'2011B4'!$B:$U,5,FALSE)</f>
        <v>1980658</v>
      </c>
      <c r="G531">
        <f>VLOOKUP($B531,'2011B4'!$B:$U,6,FALSE)</f>
        <v>1895343</v>
      </c>
      <c r="H531">
        <f>VLOOKUP($B531,'2011B4'!$B:$U,7,FALSE)</f>
        <v>1507993</v>
      </c>
      <c r="I531">
        <f>VLOOKUP($B531,'2011B4'!$B:$U,8,FALSE)</f>
        <v>1049281</v>
      </c>
      <c r="J531">
        <f>VLOOKUP($B531,'2011B4'!$B:$U,9,FALSE)</f>
        <v>458712</v>
      </c>
      <c r="K531">
        <f>VLOOKUP($B531,'2011B4'!$B:$U,10,FALSE)</f>
        <v>38.905898115093365</v>
      </c>
      <c r="L531">
        <f>VLOOKUP($B531,'2011B4'!$B:$U,11,FALSE)</f>
        <v>52.976384615617633</v>
      </c>
      <c r="M531">
        <f>VLOOKUP($B531,'2011B4'!$B:$U,12,FALSE)</f>
        <v>24.202057358483398</v>
      </c>
      <c r="N531">
        <f>VLOOKUP($B531,'2011B4'!$B:$U,13,FALSE)</f>
        <v>69.581291159839594</v>
      </c>
      <c r="O531">
        <f>VLOOKUP($B531,'2011B4'!$B:$U,14,FALSE)</f>
        <v>30.418708840160395</v>
      </c>
      <c r="P531">
        <f>VLOOKUP($B531,'2011B4'!$B:$U,15,FALSE)</f>
        <v>54.127771150131331</v>
      </c>
      <c r="Q531">
        <f>VLOOKUP($B531,'2011B4'!$B:$U,16,FALSE)</f>
        <v>15.657101856573604</v>
      </c>
      <c r="R531">
        <f>VLOOKUP($B531,'2011B4'!$B:$U,17,FALSE)</f>
        <v>6.6711184998869362</v>
      </c>
      <c r="S531">
        <f>VLOOKUP($B531,'2011B4'!$B:$U,18,FALSE)</f>
        <v>3.7469006818997168</v>
      </c>
      <c r="T531">
        <f>VLOOKUP($B531,'2011B4'!$B:$U,19,FALSE)</f>
        <v>19.797107811508408</v>
      </c>
      <c r="U531">
        <f>VLOOKUP($B531,'2011B4'!$B:$U,20,FALSE)</f>
        <v>45.872228849868662</v>
      </c>
      <c r="V531">
        <f>VLOOKUP($B531,'2001B4'!$E:$W,3,FALSE)</f>
        <v>3523162</v>
      </c>
      <c r="W531">
        <f>VLOOKUP($B531,'2001B4'!$E:$W,4,FALSE)</f>
        <v>1807470</v>
      </c>
      <c r="X531">
        <f>VLOOKUP($B531,'2001B4'!$E:$W,5,FALSE)</f>
        <v>1715692</v>
      </c>
      <c r="Y531">
        <f>VLOOKUP($B531,'2001B4'!$E:$W,6,FALSE)</f>
        <v>1407558</v>
      </c>
      <c r="Z531">
        <f>VLOOKUP($B531,'2001B4'!$E:$W,7,FALSE)</f>
        <v>951169</v>
      </c>
      <c r="AA531">
        <f>VLOOKUP($B531,'2001B4'!$E:$W,8,FALSE)</f>
        <v>456389</v>
      </c>
      <c r="AB531">
        <f>VLOOKUP($B531,'2001B4'!$E:$W,9,FALSE)</f>
        <v>39.951554881665956</v>
      </c>
      <c r="AC531">
        <f>VLOOKUP($B531,'2001B4'!$E:$W,10,FALSE)</f>
        <v>52.624331247544909</v>
      </c>
      <c r="AD531">
        <f>VLOOKUP($B531,'2001B4'!$E:$W,11,FALSE)</f>
        <v>26.600870086239254</v>
      </c>
      <c r="AE531">
        <f>VLOOKUP($B531,'2001B4'!$E:$W,12,FALSE)</f>
        <v>67.575829912515147</v>
      </c>
      <c r="AF531">
        <f>VLOOKUP($B531,'2001B4'!$E:$W,13,FALSE)</f>
        <v>32.424170087484846</v>
      </c>
      <c r="AG531">
        <f>VLOOKUP($B531,'2001B4'!$E:$W,14,FALSE)</f>
        <v>60.331936588048237</v>
      </c>
      <c r="AH531">
        <f>VLOOKUP($B531,'2001B4'!$E:$W,15,FALSE)</f>
        <v>15.126197286364043</v>
      </c>
      <c r="AI531">
        <f>VLOOKUP($B531,'2001B4'!$E:$W,16,FALSE)</f>
        <v>6.6520882265597576</v>
      </c>
      <c r="AJ531">
        <f>VLOOKUP($B531,'2001B4'!$E:$W,17,FALSE)</f>
        <v>3.3084249458992097</v>
      </c>
      <c r="AK531">
        <f>VLOOKUP($B531,'2001B4'!$E:$W,18,FALSE)</f>
        <v>14.581352953128754</v>
      </c>
      <c r="AL531">
        <f>VLOOKUP($B531,'2001B4'!$E:$W,19,FALSE)</f>
        <v>39.668063411951763</v>
      </c>
      <c r="AN531">
        <f t="shared" si="42"/>
        <v>-1.0456567665725913</v>
      </c>
      <c r="AO531">
        <f t="shared" si="43"/>
        <v>0.35205336807272403</v>
      </c>
      <c r="AP531">
        <f t="shared" si="44"/>
        <v>-2.3988127277558569</v>
      </c>
      <c r="AQ531">
        <f t="shared" si="45"/>
        <v>-2.0054612473244511</v>
      </c>
      <c r="AR531">
        <f t="shared" si="46"/>
        <v>-6.204165437916906</v>
      </c>
      <c r="AS531">
        <f t="shared" si="47"/>
        <v>0.53090457020956094</v>
      </c>
      <c r="AT531">
        <f t="shared" si="48"/>
        <v>1.9030273327178548E-2</v>
      </c>
      <c r="AU531">
        <f t="shared" si="49"/>
        <v>0.43847573600050715</v>
      </c>
      <c r="AV531">
        <f t="shared" si="50"/>
        <v>5.215754858379654</v>
      </c>
    </row>
    <row r="532" spans="1:48" x14ac:dyDescent="0.25">
      <c r="A532" t="s">
        <v>2435</v>
      </c>
      <c r="B532">
        <v>531</v>
      </c>
      <c r="C532" t="s">
        <v>588</v>
      </c>
      <c r="D532">
        <f>VLOOKUP($B532,'2011B4'!$B:$U,3,FALSE)</f>
        <v>0</v>
      </c>
      <c r="E532">
        <f>VLOOKUP($B532,'2011B4'!$B:$U,4,FALSE)</f>
        <v>2822143</v>
      </c>
      <c r="F532">
        <f>VLOOKUP($B532,'2011B4'!$B:$U,5,FALSE)</f>
        <v>1435728</v>
      </c>
      <c r="G532">
        <f>VLOOKUP($B532,'2011B4'!$B:$U,6,FALSE)</f>
        <v>1386415</v>
      </c>
      <c r="H532">
        <f>VLOOKUP($B532,'2011B4'!$B:$U,7,FALSE)</f>
        <v>1074586</v>
      </c>
      <c r="I532">
        <f>VLOOKUP($B532,'2011B4'!$B:$U,8,FALSE)</f>
        <v>748997</v>
      </c>
      <c r="J532">
        <f>VLOOKUP($B532,'2011B4'!$B:$U,9,FALSE)</f>
        <v>325589</v>
      </c>
      <c r="K532">
        <f>VLOOKUP($B532,'2011B4'!$B:$U,10,FALSE)</f>
        <v>38.076950742751166</v>
      </c>
      <c r="L532">
        <f>VLOOKUP($B532,'2011B4'!$B:$U,11,FALSE)</f>
        <v>52.168446948168459</v>
      </c>
      <c r="M532">
        <f>VLOOKUP($B532,'2011B4'!$B:$U,12,FALSE)</f>
        <v>23.484238124948156</v>
      </c>
      <c r="N532">
        <f>VLOOKUP($B532,'2011B4'!$B:$U,13,FALSE)</f>
        <v>69.700982517918533</v>
      </c>
      <c r="O532">
        <f>VLOOKUP($B532,'2011B4'!$B:$U,14,FALSE)</f>
        <v>30.299017482081471</v>
      </c>
      <c r="P532">
        <f>VLOOKUP($B532,'2011B4'!$B:$U,15,FALSE)</f>
        <v>64.03489343803102</v>
      </c>
      <c r="Q532">
        <f>VLOOKUP($B532,'2011B4'!$B:$U,16,FALSE)</f>
        <v>8.6827857426022668</v>
      </c>
      <c r="R532">
        <f>VLOOKUP($B532,'2011B4'!$B:$U,17,FALSE)</f>
        <v>5.7724556247708421</v>
      </c>
      <c r="S532">
        <f>VLOOKUP($B532,'2011B4'!$B:$U,18,FALSE)</f>
        <v>3.0582940779053516</v>
      </c>
      <c r="T532">
        <f>VLOOKUP($B532,'2011B4'!$B:$U,19,FALSE)</f>
        <v>18.45157111669052</v>
      </c>
      <c r="U532">
        <f>VLOOKUP($B532,'2011B4'!$B:$U,20,FALSE)</f>
        <v>35.96510656196898</v>
      </c>
      <c r="V532">
        <f>VLOOKUP($B532,'2001B4'!$E:$W,3,FALSE)</f>
        <v>2583524</v>
      </c>
      <c r="W532">
        <f>VLOOKUP($B532,'2001B4'!$E:$W,4,FALSE)</f>
        <v>1320088</v>
      </c>
      <c r="X532">
        <f>VLOOKUP($B532,'2001B4'!$E:$W,5,FALSE)</f>
        <v>1263436</v>
      </c>
      <c r="Y532">
        <f>VLOOKUP($B532,'2001B4'!$E:$W,6,FALSE)</f>
        <v>950879</v>
      </c>
      <c r="Z532">
        <f>VLOOKUP($B532,'2001B4'!$E:$W,7,FALSE)</f>
        <v>663194</v>
      </c>
      <c r="AA532">
        <f>VLOOKUP($B532,'2001B4'!$E:$W,8,FALSE)</f>
        <v>287685</v>
      </c>
      <c r="AB532">
        <f>VLOOKUP($B532,'2001B4'!$E:$W,9,FALSE)</f>
        <v>36.805502871271948</v>
      </c>
      <c r="AC532">
        <f>VLOOKUP($B532,'2001B4'!$E:$W,10,FALSE)</f>
        <v>50.238620455605989</v>
      </c>
      <c r="AD532">
        <f>VLOOKUP($B532,'2001B4'!$E:$W,11,FALSE)</f>
        <v>22.770049294147071</v>
      </c>
      <c r="AE532">
        <f>VLOOKUP($B532,'2001B4'!$E:$W,12,FALSE)</f>
        <v>69.745361923020695</v>
      </c>
      <c r="AF532">
        <f>VLOOKUP($B532,'2001B4'!$E:$W,13,FALSE)</f>
        <v>30.254638076979301</v>
      </c>
      <c r="AG532">
        <f>VLOOKUP($B532,'2001B4'!$E:$W,14,FALSE)</f>
        <v>67.872568434048915</v>
      </c>
      <c r="AH532">
        <f>VLOOKUP($B532,'2001B4'!$E:$W,15,FALSE)</f>
        <v>9.2684768514185301</v>
      </c>
      <c r="AI532">
        <f>VLOOKUP($B532,'2001B4'!$E:$W,16,FALSE)</f>
        <v>6.3287757958688751</v>
      </c>
      <c r="AJ532">
        <f>VLOOKUP($B532,'2001B4'!$E:$W,17,FALSE)</f>
        <v>2.7123324839438037</v>
      </c>
      <c r="AK532">
        <f>VLOOKUP($B532,'2001B4'!$E:$W,18,FALSE)</f>
        <v>13.817846434719876</v>
      </c>
      <c r="AL532">
        <f>VLOOKUP($B532,'2001B4'!$E:$W,19,FALSE)</f>
        <v>32.127431565951085</v>
      </c>
      <c r="AN532">
        <f t="shared" si="42"/>
        <v>1.2714478714792179</v>
      </c>
      <c r="AO532">
        <f t="shared" si="43"/>
        <v>1.9298264925624693</v>
      </c>
      <c r="AP532">
        <f t="shared" si="44"/>
        <v>0.71418883080108486</v>
      </c>
      <c r="AQ532">
        <f t="shared" si="45"/>
        <v>4.4379405102169756E-2</v>
      </c>
      <c r="AR532">
        <f t="shared" si="46"/>
        <v>-3.8376749960178955</v>
      </c>
      <c r="AS532">
        <f t="shared" si="47"/>
        <v>-0.5856911088162633</v>
      </c>
      <c r="AT532">
        <f t="shared" si="48"/>
        <v>-0.556320171098033</v>
      </c>
      <c r="AU532">
        <f t="shared" si="49"/>
        <v>0.34596159396154791</v>
      </c>
      <c r="AV532">
        <f t="shared" si="50"/>
        <v>4.6337246819706444</v>
      </c>
    </row>
    <row r="533" spans="1:48" x14ac:dyDescent="0.25">
      <c r="A533" t="s">
        <v>1766</v>
      </c>
      <c r="B533">
        <v>532</v>
      </c>
      <c r="C533" t="s">
        <v>589</v>
      </c>
      <c r="D533">
        <f>VLOOKUP($B533,'2011B4'!$B:$U,3,FALSE)</f>
        <v>0</v>
      </c>
      <c r="E533">
        <f>VLOOKUP($B533,'2011B4'!$B:$U,4,FALSE)</f>
        <v>2741239</v>
      </c>
      <c r="F533">
        <f>VLOOKUP($B533,'2011B4'!$B:$U,5,FALSE)</f>
        <v>1369597</v>
      </c>
      <c r="G533">
        <f>VLOOKUP($B533,'2011B4'!$B:$U,6,FALSE)</f>
        <v>1371642</v>
      </c>
      <c r="H533">
        <f>VLOOKUP($B533,'2011B4'!$B:$U,7,FALSE)</f>
        <v>1066646</v>
      </c>
      <c r="I533">
        <f>VLOOKUP($B533,'2011B4'!$B:$U,8,FALSE)</f>
        <v>639948</v>
      </c>
      <c r="J533">
        <f>VLOOKUP($B533,'2011B4'!$B:$U,9,FALSE)</f>
        <v>426698</v>
      </c>
      <c r="K533">
        <f>VLOOKUP($B533,'2011B4'!$B:$U,10,FALSE)</f>
        <v>38.911090933698226</v>
      </c>
      <c r="L533">
        <f>VLOOKUP($B533,'2011B4'!$B:$U,11,FALSE)</f>
        <v>46.725277581653579</v>
      </c>
      <c r="M533">
        <f>VLOOKUP($B533,'2011B4'!$B:$U,12,FALSE)</f>
        <v>31.108554564529229</v>
      </c>
      <c r="N533">
        <f>VLOOKUP($B533,'2011B4'!$B:$U,13,FALSE)</f>
        <v>59.996287428068918</v>
      </c>
      <c r="O533">
        <f>VLOOKUP($B533,'2011B4'!$B:$U,14,FALSE)</f>
        <v>40.003712571931082</v>
      </c>
      <c r="P533">
        <f>VLOOKUP($B533,'2011B4'!$B:$U,15,FALSE)</f>
        <v>64.19749382644288</v>
      </c>
      <c r="Q533">
        <f>VLOOKUP($B533,'2011B4'!$B:$U,16,FALSE)</f>
        <v>12.616369442157941</v>
      </c>
      <c r="R533">
        <f>VLOOKUP($B533,'2011B4'!$B:$U,17,FALSE)</f>
        <v>4.0962981157759932</v>
      </c>
      <c r="S533">
        <f>VLOOKUP($B533,'2011B4'!$B:$U,18,FALSE)</f>
        <v>3.8250741108108972</v>
      </c>
      <c r="T533">
        <f>VLOOKUP($B533,'2011B4'!$B:$U,19,FALSE)</f>
        <v>15.26476450481228</v>
      </c>
      <c r="U533">
        <f>VLOOKUP($B533,'2011B4'!$B:$U,20,FALSE)</f>
        <v>35.802506173557106</v>
      </c>
      <c r="V533">
        <f>VLOOKUP($B533,'2001B4'!$E:$W,3,FALSE)</f>
        <v>2488003</v>
      </c>
      <c r="W533">
        <f>VLOOKUP($B533,'2001B4'!$E:$W,4,FALSE)</f>
        <v>1250958</v>
      </c>
      <c r="X533">
        <f>VLOOKUP($B533,'2001B4'!$E:$W,5,FALSE)</f>
        <v>1237045</v>
      </c>
      <c r="Y533">
        <f>VLOOKUP($B533,'2001B4'!$E:$W,6,FALSE)</f>
        <v>907535</v>
      </c>
      <c r="Z533">
        <f>VLOOKUP($B533,'2001B4'!$E:$W,7,FALSE)</f>
        <v>578916</v>
      </c>
      <c r="AA533">
        <f>VLOOKUP($B533,'2001B4'!$E:$W,8,FALSE)</f>
        <v>328619</v>
      </c>
      <c r="AB533">
        <f>VLOOKUP($B533,'2001B4'!$E:$W,9,FALSE)</f>
        <v>36.476443155414202</v>
      </c>
      <c r="AC533">
        <f>VLOOKUP($B533,'2001B4'!$E:$W,10,FALSE)</f>
        <v>46.277812684358707</v>
      </c>
      <c r="AD533">
        <f>VLOOKUP($B533,'2001B4'!$E:$W,11,FALSE)</f>
        <v>26.564837980833357</v>
      </c>
      <c r="AE533">
        <f>VLOOKUP($B533,'2001B4'!$E:$W,12,FALSE)</f>
        <v>63.789936476279152</v>
      </c>
      <c r="AF533">
        <f>VLOOKUP($B533,'2001B4'!$E:$W,13,FALSE)</f>
        <v>36.210063523720848</v>
      </c>
      <c r="AG533">
        <f>VLOOKUP($B533,'2001B4'!$E:$W,14,FALSE)</f>
        <v>60.751375979989753</v>
      </c>
      <c r="AH533">
        <f>VLOOKUP($B533,'2001B4'!$E:$W,15,FALSE)</f>
        <v>19.289393797484394</v>
      </c>
      <c r="AI533">
        <f>VLOOKUP($B533,'2001B4'!$E:$W,16,FALSE)</f>
        <v>5.1718115554771993</v>
      </c>
      <c r="AJ533">
        <f>VLOOKUP($B533,'2001B4'!$E:$W,17,FALSE)</f>
        <v>2.9950360041210531</v>
      </c>
      <c r="AK533">
        <f>VLOOKUP($B533,'2001B4'!$E:$W,18,FALSE)</f>
        <v>11.792382662927601</v>
      </c>
      <c r="AL533">
        <f>VLOOKUP($B533,'2001B4'!$E:$W,19,FALSE)</f>
        <v>39.248624020010247</v>
      </c>
      <c r="AN533">
        <f t="shared" si="42"/>
        <v>2.4346477782840239</v>
      </c>
      <c r="AO533">
        <f t="shared" si="43"/>
        <v>0.44746489729487138</v>
      </c>
      <c r="AP533">
        <f t="shared" si="44"/>
        <v>4.5437165836958719</v>
      </c>
      <c r="AQ533">
        <f t="shared" si="45"/>
        <v>3.7936490482102343</v>
      </c>
      <c r="AR533">
        <f t="shared" si="46"/>
        <v>3.4461178464531272</v>
      </c>
      <c r="AS533">
        <f t="shared" si="47"/>
        <v>-6.6730243553264526</v>
      </c>
      <c r="AT533">
        <f t="shared" si="48"/>
        <v>-1.0755134397012061</v>
      </c>
      <c r="AU533">
        <f t="shared" si="49"/>
        <v>0.83003810668984412</v>
      </c>
      <c r="AV533">
        <f t="shared" si="50"/>
        <v>3.4723818418846797</v>
      </c>
    </row>
    <row r="534" spans="1:48" x14ac:dyDescent="0.25">
      <c r="A534" t="s">
        <v>1768</v>
      </c>
      <c r="B534">
        <v>533</v>
      </c>
      <c r="C534" t="s">
        <v>590</v>
      </c>
      <c r="D534">
        <f>VLOOKUP($B534,'2011B4'!$B:$U,3,FALSE)</f>
        <v>0</v>
      </c>
      <c r="E534">
        <f>VLOOKUP($B534,'2011B4'!$B:$U,4,FALSE)</f>
        <v>2551335</v>
      </c>
      <c r="F534">
        <f>VLOOKUP($B534,'2011B4'!$B:$U,5,FALSE)</f>
        <v>1250641</v>
      </c>
      <c r="G534">
        <f>VLOOKUP($B534,'2011B4'!$B:$U,6,FALSE)</f>
        <v>1300694</v>
      </c>
      <c r="H534">
        <f>VLOOKUP($B534,'2011B4'!$B:$U,7,FALSE)</f>
        <v>1055316</v>
      </c>
      <c r="I534">
        <f>VLOOKUP($B534,'2011B4'!$B:$U,8,FALSE)</f>
        <v>590128</v>
      </c>
      <c r="J534">
        <f>VLOOKUP($B534,'2011B4'!$B:$U,9,FALSE)</f>
        <v>465188</v>
      </c>
      <c r="K534">
        <f>VLOOKUP($B534,'2011B4'!$B:$U,10,FALSE)</f>
        <v>41.363286279536013</v>
      </c>
      <c r="L534">
        <f>VLOOKUP($B534,'2011B4'!$B:$U,11,FALSE)</f>
        <v>47.186042997151063</v>
      </c>
      <c r="M534">
        <f>VLOOKUP($B534,'2011B4'!$B:$U,12,FALSE)</f>
        <v>35.764599513798018</v>
      </c>
      <c r="N534">
        <f>VLOOKUP($B534,'2011B4'!$B:$U,13,FALSE)</f>
        <v>55.919553953507759</v>
      </c>
      <c r="O534">
        <f>VLOOKUP($B534,'2011B4'!$B:$U,14,FALSE)</f>
        <v>44.080446046492234</v>
      </c>
      <c r="P534">
        <f>VLOOKUP($B534,'2011B4'!$B:$U,15,FALSE)</f>
        <v>57.341497712533503</v>
      </c>
      <c r="Q534">
        <f>VLOOKUP($B534,'2011B4'!$B:$U,16,FALSE)</f>
        <v>19.945684515348958</v>
      </c>
      <c r="R534">
        <f>VLOOKUP($B534,'2011B4'!$B:$U,17,FALSE)</f>
        <v>4.7237036110510973</v>
      </c>
      <c r="S534">
        <f>VLOOKUP($B534,'2011B4'!$B:$U,18,FALSE)</f>
        <v>3.2039692376501443</v>
      </c>
      <c r="T534">
        <f>VLOOKUP($B534,'2011B4'!$B:$U,19,FALSE)</f>
        <v>14.785144923416302</v>
      </c>
      <c r="U534">
        <f>VLOOKUP($B534,'2011B4'!$B:$U,20,FALSE)</f>
        <v>42.658502287466504</v>
      </c>
      <c r="V534">
        <f>VLOOKUP($B534,'2001B4'!$E:$W,3,FALSE)</f>
        <v>2345685</v>
      </c>
      <c r="W534">
        <f>VLOOKUP($B534,'2001B4'!$E:$W,4,FALSE)</f>
        <v>1162905</v>
      </c>
      <c r="X534">
        <f>VLOOKUP($B534,'2001B4'!$E:$W,5,FALSE)</f>
        <v>1182780</v>
      </c>
      <c r="Y534">
        <f>VLOOKUP($B534,'2001B4'!$E:$W,6,FALSE)</f>
        <v>968965</v>
      </c>
      <c r="Z534">
        <f>VLOOKUP($B534,'2001B4'!$E:$W,7,FALSE)</f>
        <v>551873</v>
      </c>
      <c r="AA534">
        <f>VLOOKUP($B534,'2001B4'!$E:$W,8,FALSE)</f>
        <v>417092</v>
      </c>
      <c r="AB534">
        <f>VLOOKUP($B534,'2001B4'!$E:$W,9,FALSE)</f>
        <v>41.308402449604273</v>
      </c>
      <c r="AC534">
        <f>VLOOKUP($B534,'2001B4'!$E:$W,10,FALSE)</f>
        <v>47.456413034598697</v>
      </c>
      <c r="AD534">
        <f>VLOOKUP($B534,'2001B4'!$E:$W,11,FALSE)</f>
        <v>35.263700772755712</v>
      </c>
      <c r="AE534">
        <f>VLOOKUP($B534,'2001B4'!$E:$W,12,FALSE)</f>
        <v>56.954895171652232</v>
      </c>
      <c r="AF534">
        <f>VLOOKUP($B534,'2001B4'!$E:$W,13,FALSE)</f>
        <v>43.045104828347775</v>
      </c>
      <c r="AG534">
        <f>VLOOKUP($B534,'2001B4'!$E:$W,14,FALSE)</f>
        <v>57.089781364651977</v>
      </c>
      <c r="AH534">
        <f>VLOOKUP($B534,'2001B4'!$E:$W,15,FALSE)</f>
        <v>23.544503671443245</v>
      </c>
      <c r="AI534">
        <f>VLOOKUP($B534,'2001B4'!$E:$W,16,FALSE)</f>
        <v>6.0728715691485249</v>
      </c>
      <c r="AJ534">
        <f>VLOOKUP($B534,'2001B4'!$E:$W,17,FALSE)</f>
        <v>2.2388837574112586</v>
      </c>
      <c r="AK534">
        <f>VLOOKUP($B534,'2001B4'!$E:$W,18,FALSE)</f>
        <v>11.053959637345002</v>
      </c>
      <c r="AL534">
        <f>VLOOKUP($B534,'2001B4'!$E:$W,19,FALSE)</f>
        <v>42.910218635348023</v>
      </c>
      <c r="AN534">
        <f t="shared" si="42"/>
        <v>5.4883829931739569E-2</v>
      </c>
      <c r="AO534">
        <f t="shared" si="43"/>
        <v>-0.2703700374476341</v>
      </c>
      <c r="AP534">
        <f t="shared" si="44"/>
        <v>0.50089874104230603</v>
      </c>
      <c r="AQ534">
        <f t="shared" si="45"/>
        <v>1.0353412181444597</v>
      </c>
      <c r="AR534">
        <f t="shared" si="46"/>
        <v>0.2517163478815263</v>
      </c>
      <c r="AS534">
        <f t="shared" si="47"/>
        <v>-3.5988191560942866</v>
      </c>
      <c r="AT534">
        <f t="shared" si="48"/>
        <v>-1.3491679580974276</v>
      </c>
      <c r="AU534">
        <f t="shared" si="49"/>
        <v>0.96508548023888574</v>
      </c>
      <c r="AV534">
        <f t="shared" si="50"/>
        <v>3.7311852860713</v>
      </c>
    </row>
    <row r="535" spans="1:48" x14ac:dyDescent="0.25">
      <c r="A535" t="s">
        <v>1770</v>
      </c>
      <c r="B535">
        <v>534</v>
      </c>
      <c r="C535" t="s">
        <v>591</v>
      </c>
      <c r="D535">
        <f>VLOOKUP($B535,'2011B4'!$B:$U,3,FALSE)</f>
        <v>0</v>
      </c>
      <c r="E535">
        <f>VLOOKUP($B535,'2011B4'!$B:$U,4,FALSE)</f>
        <v>3776269</v>
      </c>
      <c r="F535">
        <f>VLOOKUP($B535,'2011B4'!$B:$U,5,FALSE)</f>
        <v>1880800</v>
      </c>
      <c r="G535">
        <f>VLOOKUP($B535,'2011B4'!$B:$U,6,FALSE)</f>
        <v>1895469</v>
      </c>
      <c r="H535">
        <f>VLOOKUP($B535,'2011B4'!$B:$U,7,FALSE)</f>
        <v>1589732</v>
      </c>
      <c r="I535">
        <f>VLOOKUP($B535,'2011B4'!$B:$U,8,FALSE)</f>
        <v>935269</v>
      </c>
      <c r="J535">
        <f>VLOOKUP($B535,'2011B4'!$B:$U,9,FALSE)</f>
        <v>654463</v>
      </c>
      <c r="K535">
        <f>VLOOKUP($B535,'2011B4'!$B:$U,10,FALSE)</f>
        <v>42.09795435653551</v>
      </c>
      <c r="L535">
        <f>VLOOKUP($B535,'2011B4'!$B:$U,11,FALSE)</f>
        <v>49.727190557209703</v>
      </c>
      <c r="M535">
        <f>VLOOKUP($B535,'2011B4'!$B:$U,12,FALSE)</f>
        <v>34.527760675590052</v>
      </c>
      <c r="N535">
        <f>VLOOKUP($B535,'2011B4'!$B:$U,13,FALSE)</f>
        <v>58.831866000055356</v>
      </c>
      <c r="O535">
        <f>VLOOKUP($B535,'2011B4'!$B:$U,14,FALSE)</f>
        <v>41.168133999944644</v>
      </c>
      <c r="P535">
        <f>VLOOKUP($B535,'2011B4'!$B:$U,15,FALSE)</f>
        <v>59.096250185565864</v>
      </c>
      <c r="Q535">
        <f>VLOOKUP($B535,'2011B4'!$B:$U,16,FALSE)</f>
        <v>17.451809487385294</v>
      </c>
      <c r="R535">
        <f>VLOOKUP($B535,'2011B4'!$B:$U,17,FALSE)</f>
        <v>4.5459863675135175</v>
      </c>
      <c r="S535">
        <f>VLOOKUP($B535,'2011B4'!$B:$U,18,FALSE)</f>
        <v>3.8483845075773777</v>
      </c>
      <c r="T535">
        <f>VLOOKUP($B535,'2011B4'!$B:$U,19,FALSE)</f>
        <v>15.05756945195794</v>
      </c>
      <c r="U535">
        <f>VLOOKUP($B535,'2011B4'!$B:$U,20,FALSE)</f>
        <v>40.903749814434128</v>
      </c>
      <c r="V535">
        <f>VLOOKUP($B535,'2001B4'!$E:$W,3,FALSE)</f>
        <v>3491822</v>
      </c>
      <c r="W535">
        <f>VLOOKUP($B535,'2001B4'!$E:$W,4,FALSE)</f>
        <v>1747968</v>
      </c>
      <c r="X535">
        <f>VLOOKUP($B535,'2001B4'!$E:$W,5,FALSE)</f>
        <v>1743854</v>
      </c>
      <c r="Y535">
        <f>VLOOKUP($B535,'2001B4'!$E:$W,6,FALSE)</f>
        <v>1455012</v>
      </c>
      <c r="Z535">
        <f>VLOOKUP($B535,'2001B4'!$E:$W,7,FALSE)</f>
        <v>864324</v>
      </c>
      <c r="AA535">
        <f>VLOOKUP($B535,'2001B4'!$E:$W,8,FALSE)</f>
        <v>590688</v>
      </c>
      <c r="AB535">
        <f>VLOOKUP($B535,'2001B4'!$E:$W,9,FALSE)</f>
        <v>41.66913433731731</v>
      </c>
      <c r="AC535">
        <f>VLOOKUP($B535,'2001B4'!$E:$W,10,FALSE)</f>
        <v>49.447358304042176</v>
      </c>
      <c r="AD535">
        <f>VLOOKUP($B535,'2001B4'!$E:$W,11,FALSE)</f>
        <v>33.872560432238018</v>
      </c>
      <c r="AE535">
        <f>VLOOKUP($B535,'2001B4'!$E:$W,12,FALSE)</f>
        <v>59.403221416730581</v>
      </c>
      <c r="AF535">
        <f>VLOOKUP($B535,'2001B4'!$E:$W,13,FALSE)</f>
        <v>40.596778583269419</v>
      </c>
      <c r="AG535">
        <f>VLOOKUP($B535,'2001B4'!$E:$W,14,FALSE)</f>
        <v>59.695521411507265</v>
      </c>
      <c r="AH535">
        <f>VLOOKUP($B535,'2001B4'!$E:$W,15,FALSE)</f>
        <v>21.116114506272112</v>
      </c>
      <c r="AI535">
        <f>VLOOKUP($B535,'2001B4'!$E:$W,16,FALSE)</f>
        <v>5.0003711309597447</v>
      </c>
      <c r="AJ535">
        <f>VLOOKUP($B535,'2001B4'!$E:$W,17,FALSE)</f>
        <v>3.0533768793659433</v>
      </c>
      <c r="AK535">
        <f>VLOOKUP($B535,'2001B4'!$E:$W,18,FALSE)</f>
        <v>11.134616071894939</v>
      </c>
      <c r="AL535">
        <f>VLOOKUP($B535,'2001B4'!$E:$W,19,FALSE)</f>
        <v>40.304478588492735</v>
      </c>
      <c r="AN535">
        <f t="shared" si="42"/>
        <v>0.42882001921820034</v>
      </c>
      <c r="AO535">
        <f t="shared" si="43"/>
        <v>0.2798322531675268</v>
      </c>
      <c r="AP535">
        <f t="shared" si="44"/>
        <v>0.65520024335203431</v>
      </c>
      <c r="AQ535">
        <f t="shared" si="45"/>
        <v>0.5713554166752246</v>
      </c>
      <c r="AR535">
        <f t="shared" si="46"/>
        <v>-0.59927122594140059</v>
      </c>
      <c r="AS535">
        <f t="shared" si="47"/>
        <v>-3.664305018886818</v>
      </c>
      <c r="AT535">
        <f t="shared" si="48"/>
        <v>-0.45438476344622725</v>
      </c>
      <c r="AU535">
        <f t="shared" si="49"/>
        <v>0.79500762821143445</v>
      </c>
      <c r="AV535">
        <f t="shared" si="50"/>
        <v>3.9229533800630012</v>
      </c>
    </row>
    <row r="536" spans="1:48" x14ac:dyDescent="0.25">
      <c r="A536" t="s">
        <v>1772</v>
      </c>
      <c r="B536">
        <v>535</v>
      </c>
      <c r="C536" t="s">
        <v>592</v>
      </c>
      <c r="D536">
        <f>VLOOKUP($B536,'2011B4'!$B:$U,3,FALSE)</f>
        <v>0</v>
      </c>
      <c r="E536">
        <f>VLOOKUP($B536,'2011B4'!$B:$U,4,FALSE)</f>
        <v>3033288</v>
      </c>
      <c r="F536">
        <f>VLOOKUP($B536,'2011B4'!$B:$U,5,FALSE)</f>
        <v>1523030</v>
      </c>
      <c r="G536">
        <f>VLOOKUP($B536,'2011B4'!$B:$U,6,FALSE)</f>
        <v>1510258</v>
      </c>
      <c r="H536">
        <f>VLOOKUP($B536,'2011B4'!$B:$U,7,FALSE)</f>
        <v>1194445</v>
      </c>
      <c r="I536">
        <f>VLOOKUP($B536,'2011B4'!$B:$U,8,FALSE)</f>
        <v>726672</v>
      </c>
      <c r="J536">
        <f>VLOOKUP($B536,'2011B4'!$B:$U,9,FALSE)</f>
        <v>467773</v>
      </c>
      <c r="K536">
        <f>VLOOKUP($B536,'2011B4'!$B:$U,10,FALSE)</f>
        <v>39.377896197129978</v>
      </c>
      <c r="L536">
        <f>VLOOKUP($B536,'2011B4'!$B:$U,11,FALSE)</f>
        <v>47.712257801881776</v>
      </c>
      <c r="M536">
        <f>VLOOKUP($B536,'2011B4'!$B:$U,12,FALSE)</f>
        <v>30.97305228643053</v>
      </c>
      <c r="N536">
        <f>VLOOKUP($B536,'2011B4'!$B:$U,13,FALSE)</f>
        <v>60.83762751738255</v>
      </c>
      <c r="O536">
        <f>VLOOKUP($B536,'2011B4'!$B:$U,14,FALSE)</f>
        <v>39.16237248261745</v>
      </c>
      <c r="P536">
        <f>VLOOKUP($B536,'2011B4'!$B:$U,15,FALSE)</f>
        <v>64.084407402601215</v>
      </c>
      <c r="Q536">
        <f>VLOOKUP($B536,'2011B4'!$B:$U,16,FALSE)</f>
        <v>12.929687009447903</v>
      </c>
      <c r="R536">
        <f>VLOOKUP($B536,'2011B4'!$B:$U,17,FALSE)</f>
        <v>4.192909677716429</v>
      </c>
      <c r="S536">
        <f>VLOOKUP($B536,'2011B4'!$B:$U,18,FALSE)</f>
        <v>3.6758494530932779</v>
      </c>
      <c r="T536">
        <f>VLOOKUP($B536,'2011B4'!$B:$U,19,FALSE)</f>
        <v>15.117146457141185</v>
      </c>
      <c r="U536">
        <f>VLOOKUP($B536,'2011B4'!$B:$U,20,FALSE)</f>
        <v>35.915592597398799</v>
      </c>
      <c r="V536">
        <f>VLOOKUP($B536,'2001B4'!$E:$W,3,FALSE)</f>
        <v>2670097</v>
      </c>
      <c r="W536">
        <f>VLOOKUP($B536,'2001B4'!$E:$W,4,FALSE)</f>
        <v>1352446</v>
      </c>
      <c r="X536">
        <f>VLOOKUP($B536,'2001B4'!$E:$W,5,FALSE)</f>
        <v>1317651</v>
      </c>
      <c r="Y536">
        <f>VLOOKUP($B536,'2001B4'!$E:$W,6,FALSE)</f>
        <v>1072414</v>
      </c>
      <c r="Z536">
        <f>VLOOKUP($B536,'2001B4'!$E:$W,7,FALSE)</f>
        <v>665179</v>
      </c>
      <c r="AA536">
        <f>VLOOKUP($B536,'2001B4'!$E:$W,8,FALSE)</f>
        <v>407235</v>
      </c>
      <c r="AB536">
        <f>VLOOKUP($B536,'2001B4'!$E:$W,9,FALSE)</f>
        <v>40.163859215601533</v>
      </c>
      <c r="AC536">
        <f>VLOOKUP($B536,'2001B4'!$E:$W,10,FALSE)</f>
        <v>49.183405474229652</v>
      </c>
      <c r="AD536">
        <f>VLOOKUP($B536,'2001B4'!$E:$W,11,FALSE)</f>
        <v>30.906135236113357</v>
      </c>
      <c r="AE536">
        <f>VLOOKUP($B536,'2001B4'!$E:$W,12,FALSE)</f>
        <v>62.026325654085078</v>
      </c>
      <c r="AF536">
        <f>VLOOKUP($B536,'2001B4'!$E:$W,13,FALSE)</f>
        <v>37.973674345914915</v>
      </c>
      <c r="AG536">
        <f>VLOOKUP($B536,'2001B4'!$E:$W,14,FALSE)</f>
        <v>67.738765066476191</v>
      </c>
      <c r="AH536">
        <f>VLOOKUP($B536,'2001B4'!$E:$W,15,FALSE)</f>
        <v>14.150691803725053</v>
      </c>
      <c r="AI536">
        <f>VLOOKUP($B536,'2001B4'!$E:$W,16,FALSE)</f>
        <v>5.2428446476827046</v>
      </c>
      <c r="AJ536">
        <f>VLOOKUP($B536,'2001B4'!$E:$W,17,FALSE)</f>
        <v>2.2442825252188054</v>
      </c>
      <c r="AK536">
        <f>VLOOKUP($B536,'2001B4'!$E:$W,18,FALSE)</f>
        <v>10.623415956897244</v>
      </c>
      <c r="AL536">
        <f>VLOOKUP($B536,'2001B4'!$E:$W,19,FALSE)</f>
        <v>32.261234933523809</v>
      </c>
      <c r="AN536">
        <f t="shared" si="42"/>
        <v>-0.78596301847155559</v>
      </c>
      <c r="AO536">
        <f t="shared" si="43"/>
        <v>-1.4711476723478754</v>
      </c>
      <c r="AP536">
        <f t="shared" si="44"/>
        <v>6.6917050317172766E-2</v>
      </c>
      <c r="AQ536">
        <f t="shared" si="45"/>
        <v>1.1886981367025342</v>
      </c>
      <c r="AR536">
        <f t="shared" si="46"/>
        <v>-3.6543576638749755</v>
      </c>
      <c r="AS536">
        <f t="shared" si="47"/>
        <v>-1.2210047942771496</v>
      </c>
      <c r="AT536">
        <f t="shared" si="48"/>
        <v>-1.0499349699662757</v>
      </c>
      <c r="AU536">
        <f t="shared" si="49"/>
        <v>1.4315669278744725</v>
      </c>
      <c r="AV536">
        <f t="shared" si="50"/>
        <v>4.4937305002439416</v>
      </c>
    </row>
    <row r="537" spans="1:48" x14ac:dyDescent="0.25">
      <c r="A537" t="s">
        <v>1774</v>
      </c>
      <c r="B537">
        <v>536</v>
      </c>
      <c r="C537" t="s">
        <v>593</v>
      </c>
      <c r="D537">
        <f>VLOOKUP($B537,'2011B4'!$B:$U,3,FALSE)</f>
        <v>0</v>
      </c>
      <c r="E537">
        <f>VLOOKUP($B537,'2011B4'!$B:$U,4,FALSE)</f>
        <v>3943323</v>
      </c>
      <c r="F537">
        <f>VLOOKUP($B537,'2011B4'!$B:$U,5,FALSE)</f>
        <v>2018575</v>
      </c>
      <c r="G537">
        <f>VLOOKUP($B537,'2011B4'!$B:$U,6,FALSE)</f>
        <v>1924748</v>
      </c>
      <c r="H537">
        <f>VLOOKUP($B537,'2011B4'!$B:$U,7,FALSE)</f>
        <v>1096269</v>
      </c>
      <c r="I537">
        <f>VLOOKUP($B537,'2011B4'!$B:$U,8,FALSE)</f>
        <v>861211</v>
      </c>
      <c r="J537">
        <f>VLOOKUP($B537,'2011B4'!$B:$U,9,FALSE)</f>
        <v>235058</v>
      </c>
      <c r="K537">
        <f>VLOOKUP($B537,'2011B4'!$B:$U,10,FALSE)</f>
        <v>27.800639207084988</v>
      </c>
      <c r="L537">
        <f>VLOOKUP($B537,'2011B4'!$B:$U,11,FALSE)</f>
        <v>42.664305264852679</v>
      </c>
      <c r="M537">
        <f>VLOOKUP($B537,'2011B4'!$B:$U,12,FALSE)</f>
        <v>12.212403909498802</v>
      </c>
      <c r="N537">
        <f>VLOOKUP($B537,'2011B4'!$B:$U,13,FALSE)</f>
        <v>78.558364780906871</v>
      </c>
      <c r="O537">
        <f>VLOOKUP($B537,'2011B4'!$B:$U,14,FALSE)</f>
        <v>21.441635219093126</v>
      </c>
      <c r="P537">
        <f>VLOOKUP($B537,'2011B4'!$B:$U,15,FALSE)</f>
        <v>2.9626852533456667</v>
      </c>
      <c r="Q537">
        <f>VLOOKUP($B537,'2011B4'!$B:$U,16,FALSE)</f>
        <v>9.6933325670980377</v>
      </c>
      <c r="R537">
        <f>VLOOKUP($B537,'2011B4'!$B:$U,17,FALSE)</f>
        <v>18.124474923581712</v>
      </c>
      <c r="S537">
        <f>VLOOKUP($B537,'2011B4'!$B:$U,18,FALSE)</f>
        <v>11.053947525652919</v>
      </c>
      <c r="T537">
        <f>VLOOKUP($B537,'2011B4'!$B:$U,19,FALSE)</f>
        <v>58.165559730321668</v>
      </c>
      <c r="U537">
        <f>VLOOKUP($B537,'2011B4'!$B:$U,20,FALSE)</f>
        <v>97.037314746654346</v>
      </c>
      <c r="V537">
        <f>VLOOKUP($B537,'2001B4'!$E:$W,3,FALSE)</f>
        <v>3829753</v>
      </c>
      <c r="W537">
        <f>VLOOKUP($B537,'2001B4'!$E:$W,4,FALSE)</f>
        <v>1981173</v>
      </c>
      <c r="X537">
        <f>VLOOKUP($B537,'2001B4'!$E:$W,5,FALSE)</f>
        <v>1848580</v>
      </c>
      <c r="Y537">
        <f>VLOOKUP($B537,'2001B4'!$E:$W,6,FALSE)</f>
        <v>1033505</v>
      </c>
      <c r="Z537">
        <f>VLOOKUP($B537,'2001B4'!$E:$W,7,FALSE)</f>
        <v>878460</v>
      </c>
      <c r="AA537">
        <f>VLOOKUP($B537,'2001B4'!$E:$W,8,FALSE)</f>
        <v>155045</v>
      </c>
      <c r="AB537">
        <f>VLOOKUP($B537,'2001B4'!$E:$W,9,FALSE)</f>
        <v>26.986205115577949</v>
      </c>
      <c r="AC537">
        <f>VLOOKUP($B537,'2001B4'!$E:$W,10,FALSE)</f>
        <v>44.34039833977144</v>
      </c>
      <c r="AD537">
        <f>VLOOKUP($B537,'2001B4'!$E:$W,11,FALSE)</f>
        <v>8.387248590810243</v>
      </c>
      <c r="AE537">
        <f>VLOOKUP($B537,'2001B4'!$E:$W,12,FALSE)</f>
        <v>84.998137406205103</v>
      </c>
      <c r="AF537">
        <f>VLOOKUP($B537,'2001B4'!$E:$W,13,FALSE)</f>
        <v>15.0018625937949</v>
      </c>
      <c r="AG537">
        <f>VLOOKUP($B537,'2001B4'!$E:$W,14,FALSE)</f>
        <v>1.8924920537394594</v>
      </c>
      <c r="AH537">
        <f>VLOOKUP($B537,'2001B4'!$E:$W,15,FALSE)</f>
        <v>15.320874112848994</v>
      </c>
      <c r="AI537">
        <f>VLOOKUP($B537,'2001B4'!$E:$W,16,FALSE)</f>
        <v>23.275552609808368</v>
      </c>
      <c r="AJ537">
        <f>VLOOKUP($B537,'2001B4'!$E:$W,17,FALSE)</f>
        <v>8.8779444705153825</v>
      </c>
      <c r="AK537">
        <f>VLOOKUP($B537,'2001B4'!$E:$W,18,FALSE)</f>
        <v>50.63313675308779</v>
      </c>
      <c r="AL537">
        <f>VLOOKUP($B537,'2001B4'!$E:$W,19,FALSE)</f>
        <v>98.10750794626054</v>
      </c>
      <c r="AN537">
        <f t="shared" si="42"/>
        <v>0.81443409150703872</v>
      </c>
      <c r="AO537">
        <f t="shared" si="43"/>
        <v>-1.6760930749187608</v>
      </c>
      <c r="AP537">
        <f t="shared" si="44"/>
        <v>3.8251553186885587</v>
      </c>
      <c r="AQ537">
        <f t="shared" si="45"/>
        <v>6.4397726252982253</v>
      </c>
      <c r="AR537">
        <f t="shared" si="46"/>
        <v>1.0701931996062073</v>
      </c>
      <c r="AS537">
        <f t="shared" si="47"/>
        <v>-5.6275415457509563</v>
      </c>
      <c r="AT537">
        <f t="shared" si="48"/>
        <v>-5.1510776862266567</v>
      </c>
      <c r="AU537">
        <f t="shared" si="49"/>
        <v>2.1760030551375369</v>
      </c>
      <c r="AV537">
        <f t="shared" si="50"/>
        <v>7.5324229772338782</v>
      </c>
    </row>
    <row r="538" spans="1:48" x14ac:dyDescent="0.25">
      <c r="A538" t="s">
        <v>3045</v>
      </c>
      <c r="B538">
        <v>537</v>
      </c>
      <c r="C538" t="s">
        <v>594</v>
      </c>
      <c r="D538">
        <f>VLOOKUP($B538,'2011B4'!$B:$U,3,FALSE)</f>
        <v>0</v>
      </c>
      <c r="E538">
        <f>VLOOKUP($B538,'2011B4'!$B:$U,4,FALSE)</f>
        <v>5296741</v>
      </c>
      <c r="F538">
        <f>VLOOKUP($B538,'2011B4'!$B:$U,5,FALSE)</f>
        <v>2701008</v>
      </c>
      <c r="G538">
        <f>VLOOKUP($B538,'2011B4'!$B:$U,6,FALSE)</f>
        <v>2595733</v>
      </c>
      <c r="H538">
        <f>VLOOKUP($B538,'2011B4'!$B:$U,7,FALSE)</f>
        <v>1836176</v>
      </c>
      <c r="I538">
        <f>VLOOKUP($B538,'2011B4'!$B:$U,8,FALSE)</f>
        <v>1309605</v>
      </c>
      <c r="J538">
        <f>VLOOKUP($B538,'2011B4'!$B:$U,9,FALSE)</f>
        <v>526571</v>
      </c>
      <c r="K538">
        <f>VLOOKUP($B538,'2011B4'!$B:$U,10,FALSE)</f>
        <v>34.666146598446105</v>
      </c>
      <c r="L538">
        <f>VLOOKUP($B538,'2011B4'!$B:$U,11,FALSE)</f>
        <v>48.485787528211688</v>
      </c>
      <c r="M538">
        <f>VLOOKUP($B538,'2011B4'!$B:$U,12,FALSE)</f>
        <v>20.286023254317758</v>
      </c>
      <c r="N538">
        <f>VLOOKUP($B538,'2011B4'!$B:$U,13,FALSE)</f>
        <v>71.322411359259675</v>
      </c>
      <c r="O538">
        <f>VLOOKUP($B538,'2011B4'!$B:$U,14,FALSE)</f>
        <v>28.677588640740321</v>
      </c>
      <c r="P538">
        <f>VLOOKUP($B538,'2011B4'!$B:$U,15,FALSE)</f>
        <v>28.23738029469942</v>
      </c>
      <c r="Q538">
        <f>VLOOKUP($B538,'2011B4'!$B:$U,16,FALSE)</f>
        <v>14.310011676440602</v>
      </c>
      <c r="R538">
        <f>VLOOKUP($B538,'2011B4'!$B:$U,17,FALSE)</f>
        <v>8.6086518939360932</v>
      </c>
      <c r="S538">
        <f>VLOOKUP($B538,'2011B4'!$B:$U,18,FALSE)</f>
        <v>10.077955490105523</v>
      </c>
      <c r="T538">
        <f>VLOOKUP($B538,'2011B4'!$B:$U,19,FALSE)</f>
        <v>38.766000644818362</v>
      </c>
      <c r="U538">
        <f>VLOOKUP($B538,'2011B4'!$B:$U,20,FALSE)</f>
        <v>71.76261970530058</v>
      </c>
      <c r="V538">
        <f>VLOOKUP($B538,'2001B4'!$E:$W,3,FALSE)</f>
        <v>3575064</v>
      </c>
      <c r="W538">
        <f>VLOOKUP($B538,'2001B4'!$E:$W,4,FALSE)</f>
        <v>1839227</v>
      </c>
      <c r="X538">
        <f>VLOOKUP($B538,'2001B4'!$E:$W,5,FALSE)</f>
        <v>1735837</v>
      </c>
      <c r="Y538">
        <f>VLOOKUP($B538,'2001B4'!$E:$W,6,FALSE)</f>
        <v>1248348</v>
      </c>
      <c r="Z538">
        <f>VLOOKUP($B538,'2001B4'!$E:$W,7,FALSE)</f>
        <v>890942</v>
      </c>
      <c r="AA538">
        <f>VLOOKUP($B538,'2001B4'!$E:$W,8,FALSE)</f>
        <v>357406</v>
      </c>
      <c r="AB538">
        <f>VLOOKUP($B538,'2001B4'!$E:$W,9,FALSE)</f>
        <v>34.918200065789037</v>
      </c>
      <c r="AC538">
        <f>VLOOKUP($B538,'2001B4'!$E:$W,10,FALSE)</f>
        <v>48.441111401692119</v>
      </c>
      <c r="AD538">
        <f>VLOOKUP($B538,'2001B4'!$E:$W,11,FALSE)</f>
        <v>20.589836488103433</v>
      </c>
      <c r="AE538">
        <f>VLOOKUP($B538,'2001B4'!$E:$W,12,FALSE)</f>
        <v>71.369682171958459</v>
      </c>
      <c r="AF538">
        <f>VLOOKUP($B538,'2001B4'!$E:$W,13,FALSE)</f>
        <v>28.630317828041541</v>
      </c>
      <c r="AG538">
        <f>VLOOKUP($B538,'2001B4'!$E:$W,14,FALSE)</f>
        <v>40.615357256149736</v>
      </c>
      <c r="AH538">
        <f>VLOOKUP($B538,'2001B4'!$E:$W,15,FALSE)</f>
        <v>16.268059867921444</v>
      </c>
      <c r="AI538">
        <f>VLOOKUP($B538,'2001B4'!$E:$W,16,FALSE)</f>
        <v>9.3955371418867166</v>
      </c>
      <c r="AJ538">
        <f>VLOOKUP($B538,'2001B4'!$E:$W,17,FALSE)</f>
        <v>7.6525936677913533</v>
      </c>
      <c r="AK538">
        <f>VLOOKUP($B538,'2001B4'!$E:$W,18,FALSE)</f>
        <v>26.068452066250757</v>
      </c>
      <c r="AL538">
        <f>VLOOKUP($B538,'2001B4'!$E:$W,19,FALSE)</f>
        <v>59.384642743850264</v>
      </c>
      <c r="AN538">
        <f t="shared" si="42"/>
        <v>-0.25205346734293244</v>
      </c>
      <c r="AO538">
        <f t="shared" si="43"/>
        <v>4.4676126519568982E-2</v>
      </c>
      <c r="AP538">
        <f t="shared" si="44"/>
        <v>-0.30381323378567515</v>
      </c>
      <c r="AQ538">
        <f t="shared" si="45"/>
        <v>4.7270812698780418E-2</v>
      </c>
      <c r="AR538">
        <f t="shared" si="46"/>
        <v>-12.377976961450315</v>
      </c>
      <c r="AS538">
        <f t="shared" si="47"/>
        <v>-1.9580481914808416</v>
      </c>
      <c r="AT538">
        <f t="shared" si="48"/>
        <v>-0.78688524795062342</v>
      </c>
      <c r="AU538">
        <f t="shared" si="49"/>
        <v>2.4253618223141702</v>
      </c>
      <c r="AV538">
        <f t="shared" si="50"/>
        <v>12.697548578567606</v>
      </c>
    </row>
    <row r="539" spans="1:48" x14ac:dyDescent="0.25">
      <c r="A539" t="s">
        <v>1778</v>
      </c>
      <c r="B539">
        <v>538</v>
      </c>
      <c r="C539" t="s">
        <v>595</v>
      </c>
      <c r="D539">
        <f>VLOOKUP($B539,'2011B4'!$B:$U,3,FALSE)</f>
        <v>0</v>
      </c>
      <c r="E539">
        <f>VLOOKUP($B539,'2011B4'!$B:$U,4,FALSE)</f>
        <v>4053028</v>
      </c>
      <c r="F539">
        <f>VLOOKUP($B539,'2011B4'!$B:$U,5,FALSE)</f>
        <v>2050386</v>
      </c>
      <c r="G539">
        <f>VLOOKUP($B539,'2011B4'!$B:$U,6,FALSE)</f>
        <v>2002642</v>
      </c>
      <c r="H539">
        <f>VLOOKUP($B539,'2011B4'!$B:$U,7,FALSE)</f>
        <v>1815081</v>
      </c>
      <c r="I539">
        <f>VLOOKUP($B539,'2011B4'!$B:$U,8,FALSE)</f>
        <v>1029976</v>
      </c>
      <c r="J539">
        <f>VLOOKUP($B539,'2011B4'!$B:$U,9,FALSE)</f>
        <v>785105</v>
      </c>
      <c r="K539">
        <f>VLOOKUP($B539,'2011B4'!$B:$U,10,FALSE)</f>
        <v>44.783332362865494</v>
      </c>
      <c r="L539">
        <f>VLOOKUP($B539,'2011B4'!$B:$U,11,FALSE)</f>
        <v>50.233273149543543</v>
      </c>
      <c r="M539">
        <f>VLOOKUP($B539,'2011B4'!$B:$U,12,FALSE)</f>
        <v>39.203462226398926</v>
      </c>
      <c r="N539">
        <f>VLOOKUP($B539,'2011B4'!$B:$U,13,FALSE)</f>
        <v>56.745456538854185</v>
      </c>
      <c r="O539">
        <f>VLOOKUP($B539,'2011B4'!$B:$U,14,FALSE)</f>
        <v>43.254543461145815</v>
      </c>
      <c r="P539">
        <f>VLOOKUP($B539,'2011B4'!$B:$U,15,FALSE)</f>
        <v>73.175301818486332</v>
      </c>
      <c r="Q539">
        <f>VLOOKUP($B539,'2011B4'!$B:$U,16,FALSE)</f>
        <v>5.5616801674415628</v>
      </c>
      <c r="R539">
        <f>VLOOKUP($B539,'2011B4'!$B:$U,17,FALSE)</f>
        <v>3.5884899902538785</v>
      </c>
      <c r="S539">
        <f>VLOOKUP($B539,'2011B4'!$B:$U,18,FALSE)</f>
        <v>4.345095342852467</v>
      </c>
      <c r="T539">
        <f>VLOOKUP($B539,'2011B4'!$B:$U,19,FALSE)</f>
        <v>13.329432680965752</v>
      </c>
      <c r="U539">
        <f>VLOOKUP($B539,'2011B4'!$B:$U,20,FALSE)</f>
        <v>26.824698181513661</v>
      </c>
      <c r="V539">
        <f>VLOOKUP($B539,'2001B4'!$E:$W,3,FALSE)</f>
        <v>3513934</v>
      </c>
      <c r="W539">
        <f>VLOOKUP($B539,'2001B4'!$E:$W,4,FALSE)</f>
        <v>1782340</v>
      </c>
      <c r="X539">
        <f>VLOOKUP($B539,'2001B4'!$E:$W,5,FALSE)</f>
        <v>1731594</v>
      </c>
      <c r="Y539">
        <f>VLOOKUP($B539,'2001B4'!$E:$W,6,FALSE)</f>
        <v>1492603</v>
      </c>
      <c r="Z539">
        <f>VLOOKUP($B539,'2001B4'!$E:$W,7,FALSE)</f>
        <v>892692</v>
      </c>
      <c r="AA539">
        <f>VLOOKUP($B539,'2001B4'!$E:$W,8,FALSE)</f>
        <v>599911</v>
      </c>
      <c r="AB539">
        <f>VLOOKUP($B539,'2001B4'!$E:$W,9,FALSE)</f>
        <v>42.476694212241895</v>
      </c>
      <c r="AC539">
        <f>VLOOKUP($B539,'2001B4'!$E:$W,10,FALSE)</f>
        <v>50.085393359291722</v>
      </c>
      <c r="AD539">
        <f>VLOOKUP($B539,'2001B4'!$E:$W,11,FALSE)</f>
        <v>34.645014939991711</v>
      </c>
      <c r="AE539">
        <f>VLOOKUP($B539,'2001B4'!$E:$W,12,FALSE)</f>
        <v>59.807731861720768</v>
      </c>
      <c r="AF539">
        <f>VLOOKUP($B539,'2001B4'!$E:$W,13,FALSE)</f>
        <v>40.192268138279239</v>
      </c>
      <c r="AG539">
        <f>VLOOKUP($B539,'2001B4'!$E:$W,14,FALSE)</f>
        <v>73.383813378373219</v>
      </c>
      <c r="AH539">
        <f>VLOOKUP($B539,'2001B4'!$E:$W,15,FALSE)</f>
        <v>8.6598378805348784</v>
      </c>
      <c r="AI539">
        <f>VLOOKUP($B539,'2001B4'!$E:$W,16,FALSE)</f>
        <v>4.7115676439079914</v>
      </c>
      <c r="AJ539">
        <f>VLOOKUP($B539,'2001B4'!$E:$W,17,FALSE)</f>
        <v>3.5227049657544569</v>
      </c>
      <c r="AK539">
        <f>VLOOKUP($B539,'2001B4'!$E:$W,18,FALSE)</f>
        <v>9.722076131429457</v>
      </c>
      <c r="AL539">
        <f>VLOOKUP($B539,'2001B4'!$E:$W,19,FALSE)</f>
        <v>26.616186621626781</v>
      </c>
      <c r="AN539">
        <f t="shared" si="42"/>
        <v>2.3066381506235984</v>
      </c>
      <c r="AO539">
        <f t="shared" si="43"/>
        <v>0.14787979025182096</v>
      </c>
      <c r="AP539">
        <f t="shared" si="44"/>
        <v>4.5584472864072154</v>
      </c>
      <c r="AQ539">
        <f t="shared" si="45"/>
        <v>3.0622753228665758</v>
      </c>
      <c r="AR539">
        <f t="shared" si="46"/>
        <v>-0.20851155988688674</v>
      </c>
      <c r="AS539">
        <f t="shared" si="47"/>
        <v>-3.0981577130933156</v>
      </c>
      <c r="AT539">
        <f t="shared" si="48"/>
        <v>-1.1230776536541129</v>
      </c>
      <c r="AU539">
        <f t="shared" si="49"/>
        <v>0.82239037709801011</v>
      </c>
      <c r="AV539">
        <f t="shared" si="50"/>
        <v>3.6073565495362949</v>
      </c>
    </row>
    <row r="540" spans="1:48" x14ac:dyDescent="0.25">
      <c r="A540" t="s">
        <v>1780</v>
      </c>
      <c r="B540">
        <v>539</v>
      </c>
      <c r="C540" t="s">
        <v>596</v>
      </c>
      <c r="D540">
        <f>VLOOKUP($B540,'2011B4'!$B:$U,3,FALSE)</f>
        <v>0</v>
      </c>
      <c r="E540">
        <f>VLOOKUP($B540,'2011B4'!$B:$U,4,FALSE)</f>
        <v>3488809</v>
      </c>
      <c r="F540">
        <f>VLOOKUP($B540,'2011B4'!$B:$U,5,FALSE)</f>
        <v>1759772</v>
      </c>
      <c r="G540">
        <f>VLOOKUP($B540,'2011B4'!$B:$U,6,FALSE)</f>
        <v>1729037</v>
      </c>
      <c r="H540">
        <f>VLOOKUP($B540,'2011B4'!$B:$U,7,FALSE)</f>
        <v>1492737</v>
      </c>
      <c r="I540">
        <f>VLOOKUP($B540,'2011B4'!$B:$U,8,FALSE)</f>
        <v>888179</v>
      </c>
      <c r="J540">
        <f>VLOOKUP($B540,'2011B4'!$B:$U,9,FALSE)</f>
        <v>604558</v>
      </c>
      <c r="K540">
        <f>VLOOKUP($B540,'2011B4'!$B:$U,10,FALSE)</f>
        <v>42.786435141619961</v>
      </c>
      <c r="L540">
        <f>VLOOKUP($B540,'2011B4'!$B:$U,11,FALSE)</f>
        <v>50.4712542306617</v>
      </c>
      <c r="M540">
        <f>VLOOKUP($B540,'2011B4'!$B:$U,12,FALSE)</f>
        <v>34.965012316104286</v>
      </c>
      <c r="N540">
        <f>VLOOKUP($B540,'2011B4'!$B:$U,13,FALSE)</f>
        <v>59.500032490653076</v>
      </c>
      <c r="O540">
        <f>VLOOKUP($B540,'2011B4'!$B:$U,14,FALSE)</f>
        <v>40.499967509346924</v>
      </c>
      <c r="P540">
        <f>VLOOKUP($B540,'2011B4'!$B:$U,15,FALSE)</f>
        <v>68.098600088294191</v>
      </c>
      <c r="Q540">
        <f>VLOOKUP($B540,'2011B4'!$B:$U,16,FALSE)</f>
        <v>7.8480000160778491</v>
      </c>
      <c r="R540">
        <f>VLOOKUP($B540,'2011B4'!$B:$U,17,FALSE)</f>
        <v>4.493624797938284</v>
      </c>
      <c r="S540">
        <f>VLOOKUP($B540,'2011B4'!$B:$U,18,FALSE)</f>
        <v>3.8940550143796262</v>
      </c>
      <c r="T540">
        <f>VLOOKUP($B540,'2011B4'!$B:$U,19,FALSE)</f>
        <v>15.665720083310053</v>
      </c>
      <c r="U540">
        <f>VLOOKUP($B540,'2011B4'!$B:$U,20,FALSE)</f>
        <v>31.901399911705813</v>
      </c>
      <c r="V540">
        <f>VLOOKUP($B540,'2001B4'!$E:$W,3,FALSE)</f>
        <v>3247982</v>
      </c>
      <c r="W540">
        <f>VLOOKUP($B540,'2001B4'!$E:$W,4,FALSE)</f>
        <v>1651990</v>
      </c>
      <c r="X540">
        <f>VLOOKUP($B540,'2001B4'!$E:$W,5,FALSE)</f>
        <v>1595992</v>
      </c>
      <c r="Y540">
        <f>VLOOKUP($B540,'2001B4'!$E:$W,6,FALSE)</f>
        <v>1309138</v>
      </c>
      <c r="Z540">
        <f>VLOOKUP($B540,'2001B4'!$E:$W,7,FALSE)</f>
        <v>823499</v>
      </c>
      <c r="AA540">
        <f>VLOOKUP($B540,'2001B4'!$E:$W,8,FALSE)</f>
        <v>485639</v>
      </c>
      <c r="AB540">
        <f>VLOOKUP($B540,'2001B4'!$E:$W,9,FALSE)</f>
        <v>40.306196278181346</v>
      </c>
      <c r="AC540">
        <f>VLOOKUP($B540,'2001B4'!$E:$W,10,FALSE)</f>
        <v>49.848909497030853</v>
      </c>
      <c r="AD540">
        <f>VLOOKUP($B540,'2001B4'!$E:$W,11,FALSE)</f>
        <v>30.428661296547855</v>
      </c>
      <c r="AE540">
        <f>VLOOKUP($B540,'2001B4'!$E:$W,12,FALSE)</f>
        <v>62.90391081765253</v>
      </c>
      <c r="AF540">
        <f>VLOOKUP($B540,'2001B4'!$E:$W,13,FALSE)</f>
        <v>37.09608918234747</v>
      </c>
      <c r="AG540">
        <f>VLOOKUP($B540,'2001B4'!$E:$W,14,FALSE)</f>
        <v>68.397984016963832</v>
      </c>
      <c r="AH540">
        <f>VLOOKUP($B540,'2001B4'!$E:$W,15,FALSE)</f>
        <v>10.78396624343652</v>
      </c>
      <c r="AI540">
        <f>VLOOKUP($B540,'2001B4'!$E:$W,16,FALSE)</f>
        <v>5.8699693997118718</v>
      </c>
      <c r="AJ540">
        <f>VLOOKUP($B540,'2001B4'!$E:$W,17,FALSE)</f>
        <v>3.4123980817912245</v>
      </c>
      <c r="AK540">
        <f>VLOOKUP($B540,'2001B4'!$E:$W,18,FALSE)</f>
        <v>11.53568225809655</v>
      </c>
      <c r="AL540">
        <f>VLOOKUP($B540,'2001B4'!$E:$W,19,FALSE)</f>
        <v>31.602015983036168</v>
      </c>
      <c r="AN540">
        <f t="shared" si="42"/>
        <v>2.4802388634386148</v>
      </c>
      <c r="AO540">
        <f t="shared" si="43"/>
        <v>0.62234473363084675</v>
      </c>
      <c r="AP540">
        <f t="shared" si="44"/>
        <v>4.5363510195564309</v>
      </c>
      <c r="AQ540">
        <f t="shared" si="45"/>
        <v>3.4038783269994539</v>
      </c>
      <c r="AR540">
        <f t="shared" si="46"/>
        <v>-0.29938392866964136</v>
      </c>
      <c r="AS540">
        <f t="shared" si="47"/>
        <v>-2.9359662273586711</v>
      </c>
      <c r="AT540">
        <f t="shared" si="48"/>
        <v>-1.3763446017735879</v>
      </c>
      <c r="AU540">
        <f t="shared" si="49"/>
        <v>0.4816569325884017</v>
      </c>
      <c r="AV540">
        <f t="shared" si="50"/>
        <v>4.1300378252135026</v>
      </c>
    </row>
    <row r="541" spans="1:48" x14ac:dyDescent="0.25">
      <c r="A541" t="s">
        <v>1782</v>
      </c>
      <c r="B541">
        <v>540</v>
      </c>
      <c r="C541" t="s">
        <v>597</v>
      </c>
      <c r="D541">
        <f>VLOOKUP($B541,'2011B4'!$B:$U,3,FALSE)</f>
        <v>0</v>
      </c>
      <c r="E541">
        <f>VLOOKUP($B541,'2011B4'!$B:$U,4,FALSE)</f>
        <v>3512576</v>
      </c>
      <c r="F541">
        <f>VLOOKUP($B541,'2011B4'!$B:$U,5,FALSE)</f>
        <v>1759281</v>
      </c>
      <c r="G541">
        <f>VLOOKUP($B541,'2011B4'!$B:$U,6,FALSE)</f>
        <v>1753295</v>
      </c>
      <c r="H541">
        <f>VLOOKUP($B541,'2011B4'!$B:$U,7,FALSE)</f>
        <v>1442453</v>
      </c>
      <c r="I541">
        <f>VLOOKUP($B541,'2011B4'!$B:$U,8,FALSE)</f>
        <v>865533</v>
      </c>
      <c r="J541">
        <f>VLOOKUP($B541,'2011B4'!$B:$U,9,FALSE)</f>
        <v>576920</v>
      </c>
      <c r="K541">
        <f>VLOOKUP($B541,'2011B4'!$B:$U,10,FALSE)</f>
        <v>41.065389047809923</v>
      </c>
      <c r="L541">
        <f>VLOOKUP($B541,'2011B4'!$B:$U,11,FALSE)</f>
        <v>49.198109909673327</v>
      </c>
      <c r="M541">
        <f>VLOOKUP($B541,'2011B4'!$B:$U,12,FALSE)</f>
        <v>32.904901913254761</v>
      </c>
      <c r="N541">
        <f>VLOOKUP($B541,'2011B4'!$B:$U,13,FALSE)</f>
        <v>60.004242772554804</v>
      </c>
      <c r="O541">
        <f>VLOOKUP($B541,'2011B4'!$B:$U,14,FALSE)</f>
        <v>39.995757227445196</v>
      </c>
      <c r="P541">
        <f>VLOOKUP($B541,'2011B4'!$B:$U,15,FALSE)</f>
        <v>67.274219679947976</v>
      </c>
      <c r="Q541">
        <f>VLOOKUP($B541,'2011B4'!$B:$U,16,FALSE)</f>
        <v>7.5137976765967416</v>
      </c>
      <c r="R541">
        <f>VLOOKUP($B541,'2011B4'!$B:$U,17,FALSE)</f>
        <v>4.8280949188639077</v>
      </c>
      <c r="S541">
        <f>VLOOKUP($B541,'2011B4'!$B:$U,18,FALSE)</f>
        <v>3.6650760891342733</v>
      </c>
      <c r="T541">
        <f>VLOOKUP($B541,'2011B4'!$B:$U,19,FALSE)</f>
        <v>16.718811635457097</v>
      </c>
      <c r="U541">
        <f>VLOOKUP($B541,'2011B4'!$B:$U,20,FALSE)</f>
        <v>32.725780320052024</v>
      </c>
      <c r="V541">
        <f>VLOOKUP($B541,'2001B4'!$E:$W,3,FALSE)</f>
        <v>3246004</v>
      </c>
      <c r="W541">
        <f>VLOOKUP($B541,'2001B4'!$E:$W,4,FALSE)</f>
        <v>1644895</v>
      </c>
      <c r="X541">
        <f>VLOOKUP($B541,'2001B4'!$E:$W,5,FALSE)</f>
        <v>1601109</v>
      </c>
      <c r="Y541">
        <f>VLOOKUP($B541,'2001B4'!$E:$W,6,FALSE)</f>
        <v>1279959</v>
      </c>
      <c r="Z541">
        <f>VLOOKUP($B541,'2001B4'!$E:$W,7,FALSE)</f>
        <v>796430</v>
      </c>
      <c r="AA541">
        <f>VLOOKUP($B541,'2001B4'!$E:$W,8,FALSE)</f>
        <v>483529</v>
      </c>
      <c r="AB541">
        <f>VLOOKUP($B541,'2001B4'!$E:$W,9,FALSE)</f>
        <v>39.431836806116074</v>
      </c>
      <c r="AC541">
        <f>VLOOKUP($B541,'2001B4'!$E:$W,10,FALSE)</f>
        <v>48.41828809741655</v>
      </c>
      <c r="AD541">
        <f>VLOOKUP($B541,'2001B4'!$E:$W,11,FALSE)</f>
        <v>30.199630381192037</v>
      </c>
      <c r="AE541">
        <f>VLOOKUP($B541,'2001B4'!$E:$W,12,FALSE)</f>
        <v>62.223086833250129</v>
      </c>
      <c r="AF541">
        <f>VLOOKUP($B541,'2001B4'!$E:$W,13,FALSE)</f>
        <v>37.776913166749871</v>
      </c>
      <c r="AG541">
        <f>VLOOKUP($B541,'2001B4'!$E:$W,14,FALSE)</f>
        <v>67.750529509148336</v>
      </c>
      <c r="AH541">
        <f>VLOOKUP($B541,'2001B4'!$E:$W,15,FALSE)</f>
        <v>10.617449465178181</v>
      </c>
      <c r="AI541">
        <f>VLOOKUP($B541,'2001B4'!$E:$W,16,FALSE)</f>
        <v>5.6979950139027888</v>
      </c>
      <c r="AJ541">
        <f>VLOOKUP($B541,'2001B4'!$E:$W,17,FALSE)</f>
        <v>2.9440005500176176</v>
      </c>
      <c r="AK541">
        <f>VLOOKUP($B541,'2001B4'!$E:$W,18,FALSE)</f>
        <v>12.990025461753071</v>
      </c>
      <c r="AL541">
        <f>VLOOKUP($B541,'2001B4'!$E:$W,19,FALSE)</f>
        <v>32.249470490851664</v>
      </c>
      <c r="AN541">
        <f t="shared" si="42"/>
        <v>1.6335522416938488</v>
      </c>
      <c r="AO541">
        <f t="shared" si="43"/>
        <v>0.77982181225677749</v>
      </c>
      <c r="AP541">
        <f t="shared" si="44"/>
        <v>2.7052715320627243</v>
      </c>
      <c r="AQ541">
        <f t="shared" si="45"/>
        <v>2.218844060695325</v>
      </c>
      <c r="AR541">
        <f t="shared" si="46"/>
        <v>-0.47630982920036047</v>
      </c>
      <c r="AS541">
        <f t="shared" si="47"/>
        <v>-3.1036517885814394</v>
      </c>
      <c r="AT541">
        <f t="shared" si="48"/>
        <v>-0.8699000950388811</v>
      </c>
      <c r="AU541">
        <f t="shared" si="49"/>
        <v>0.72107553911665567</v>
      </c>
      <c r="AV541">
        <f t="shared" si="50"/>
        <v>3.7287861737040267</v>
      </c>
    </row>
    <row r="542" spans="1:48" x14ac:dyDescent="0.25">
      <c r="A542" t="s">
        <v>1784</v>
      </c>
      <c r="B542">
        <v>541</v>
      </c>
      <c r="C542" t="s">
        <v>598</v>
      </c>
      <c r="D542">
        <f>VLOOKUP($B542,'2011B4'!$B:$U,3,FALSE)</f>
        <v>0</v>
      </c>
      <c r="E542">
        <f>VLOOKUP($B542,'2011B4'!$B:$U,4,FALSE)</f>
        <v>2797370</v>
      </c>
      <c r="F542">
        <f>VLOOKUP($B542,'2011B4'!$B:$U,5,FALSE)</f>
        <v>1390988</v>
      </c>
      <c r="G542">
        <f>VLOOKUP($B542,'2011B4'!$B:$U,6,FALSE)</f>
        <v>1406382</v>
      </c>
      <c r="H542">
        <f>VLOOKUP($B542,'2011B4'!$B:$U,7,FALSE)</f>
        <v>1215917</v>
      </c>
      <c r="I542">
        <f>VLOOKUP($B542,'2011B4'!$B:$U,8,FALSE)</f>
        <v>722126</v>
      </c>
      <c r="J542">
        <f>VLOOKUP($B542,'2011B4'!$B:$U,9,FALSE)</f>
        <v>493791</v>
      </c>
      <c r="K542">
        <f>VLOOKUP($B542,'2011B4'!$B:$U,10,FALSE)</f>
        <v>43.466434543875138</v>
      </c>
      <c r="L542">
        <f>VLOOKUP($B542,'2011B4'!$B:$U,11,FALSE)</f>
        <v>51.914610334524816</v>
      </c>
      <c r="M542">
        <f>VLOOKUP($B542,'2011B4'!$B:$U,12,FALSE)</f>
        <v>35.110730939389157</v>
      </c>
      <c r="N542">
        <f>VLOOKUP($B542,'2011B4'!$B:$U,13,FALSE)</f>
        <v>59.389415560437101</v>
      </c>
      <c r="O542">
        <f>VLOOKUP($B542,'2011B4'!$B:$U,14,FALSE)</f>
        <v>40.610584439562899</v>
      </c>
      <c r="P542">
        <f>VLOOKUP($B542,'2011B4'!$B:$U,15,FALSE)</f>
        <v>72.838442097610283</v>
      </c>
      <c r="Q542">
        <f>VLOOKUP($B542,'2011B4'!$B:$U,16,FALSE)</f>
        <v>5.5398518155433303</v>
      </c>
      <c r="R542">
        <f>VLOOKUP($B542,'2011B4'!$B:$U,17,FALSE)</f>
        <v>3.9556976339667926</v>
      </c>
      <c r="S542">
        <f>VLOOKUP($B542,'2011B4'!$B:$U,18,FALSE)</f>
        <v>3.4976071557515849</v>
      </c>
      <c r="T542">
        <f>VLOOKUP($B542,'2011B4'!$B:$U,19,FALSE)</f>
        <v>14.16840129712801</v>
      </c>
      <c r="U542">
        <f>VLOOKUP($B542,'2011B4'!$B:$U,20,FALSE)</f>
        <v>27.161557902389717</v>
      </c>
      <c r="V542">
        <f>VLOOKUP($B542,'2001B4'!$E:$W,3,FALSE)</f>
        <v>2578927</v>
      </c>
      <c r="W542">
        <f>VLOOKUP($B542,'2001B4'!$E:$W,4,FALSE)</f>
        <v>1305543</v>
      </c>
      <c r="X542">
        <f>VLOOKUP($B542,'2001B4'!$E:$W,5,FALSE)</f>
        <v>1273384</v>
      </c>
      <c r="Y542">
        <f>VLOOKUP($B542,'2001B4'!$E:$W,6,FALSE)</f>
        <v>1037764</v>
      </c>
      <c r="Z542">
        <f>VLOOKUP($B542,'2001B4'!$E:$W,7,FALSE)</f>
        <v>660265</v>
      </c>
      <c r="AA542">
        <f>VLOOKUP($B542,'2001B4'!$E:$W,8,FALSE)</f>
        <v>377499</v>
      </c>
      <c r="AB542">
        <f>VLOOKUP($B542,'2001B4'!$E:$W,9,FALSE)</f>
        <v>40.240146386462278</v>
      </c>
      <c r="AC542">
        <f>VLOOKUP($B542,'2001B4'!$E:$W,10,FALSE)</f>
        <v>50.573975732702792</v>
      </c>
      <c r="AD542">
        <f>VLOOKUP($B542,'2001B4'!$E:$W,11,FALSE)</f>
        <v>29.645338719506448</v>
      </c>
      <c r="AE542">
        <f>VLOOKUP($B542,'2001B4'!$E:$W,12,FALSE)</f>
        <v>63.623810423179059</v>
      </c>
      <c r="AF542">
        <f>VLOOKUP($B542,'2001B4'!$E:$W,13,FALSE)</f>
        <v>36.376189576820934</v>
      </c>
      <c r="AG542">
        <f>VLOOKUP($B542,'2001B4'!$E:$W,14,FALSE)</f>
        <v>72.09808781187246</v>
      </c>
      <c r="AH542">
        <f>VLOOKUP($B542,'2001B4'!$E:$W,15,FALSE)</f>
        <v>7.9014111108113214</v>
      </c>
      <c r="AI542">
        <f>VLOOKUP($B542,'2001B4'!$E:$W,16,FALSE)</f>
        <v>5.0666625552630462</v>
      </c>
      <c r="AJ542">
        <f>VLOOKUP($B542,'2001B4'!$E:$W,17,FALSE)</f>
        <v>2.8968050539429004</v>
      </c>
      <c r="AK542">
        <f>VLOOKUP($B542,'2001B4'!$E:$W,18,FALSE)</f>
        <v>12.037033468110284</v>
      </c>
      <c r="AL542">
        <f>VLOOKUP($B542,'2001B4'!$E:$W,19,FALSE)</f>
        <v>27.90191218812754</v>
      </c>
      <c r="AN542">
        <f t="shared" si="42"/>
        <v>3.2262881574128599</v>
      </c>
      <c r="AO542">
        <f t="shared" si="43"/>
        <v>1.3406346018220248</v>
      </c>
      <c r="AP542">
        <f t="shared" si="44"/>
        <v>5.465392219882709</v>
      </c>
      <c r="AQ542">
        <f t="shared" si="45"/>
        <v>4.234394862741965</v>
      </c>
      <c r="AR542">
        <f t="shared" si="46"/>
        <v>0.74035428573782269</v>
      </c>
      <c r="AS542">
        <f t="shared" si="47"/>
        <v>-2.3615592952679911</v>
      </c>
      <c r="AT542">
        <f t="shared" si="48"/>
        <v>-1.1109649212962536</v>
      </c>
      <c r="AU542">
        <f t="shared" si="49"/>
        <v>0.60080210180868443</v>
      </c>
      <c r="AV542">
        <f t="shared" si="50"/>
        <v>2.1313678290177265</v>
      </c>
    </row>
    <row r="543" spans="1:48" x14ac:dyDescent="0.25">
      <c r="A543" t="s">
        <v>1786</v>
      </c>
      <c r="B543">
        <v>542</v>
      </c>
      <c r="C543" t="s">
        <v>599</v>
      </c>
      <c r="D543">
        <f>VLOOKUP($B543,'2011B4'!$B:$U,3,FALSE)</f>
        <v>0</v>
      </c>
      <c r="E543">
        <f>VLOOKUP($B543,'2011B4'!$B:$U,4,FALSE)</f>
        <v>2703114</v>
      </c>
      <c r="F543">
        <f>VLOOKUP($B543,'2011B4'!$B:$U,5,FALSE)</f>
        <v>1341738</v>
      </c>
      <c r="G543">
        <f>VLOOKUP($B543,'2011B4'!$B:$U,6,FALSE)</f>
        <v>1361376</v>
      </c>
      <c r="H543">
        <f>VLOOKUP($B543,'2011B4'!$B:$U,7,FALSE)</f>
        <v>935143</v>
      </c>
      <c r="I543">
        <f>VLOOKUP($B543,'2011B4'!$B:$U,8,FALSE)</f>
        <v>619473</v>
      </c>
      <c r="J543">
        <f>VLOOKUP($B543,'2011B4'!$B:$U,9,FALSE)</f>
        <v>315670</v>
      </c>
      <c r="K543">
        <f>VLOOKUP($B543,'2011B4'!$B:$U,10,FALSE)</f>
        <v>34.595026328893269</v>
      </c>
      <c r="L543">
        <f>VLOOKUP($B543,'2011B4'!$B:$U,11,FALSE)</f>
        <v>46.169445897783326</v>
      </c>
      <c r="M543">
        <f>VLOOKUP($B543,'2011B4'!$B:$U,12,FALSE)</f>
        <v>23.187569047786948</v>
      </c>
      <c r="N543">
        <f>VLOOKUP($B543,'2011B4'!$B:$U,13,FALSE)</f>
        <v>66.243665407322723</v>
      </c>
      <c r="O543">
        <f>VLOOKUP($B543,'2011B4'!$B:$U,14,FALSE)</f>
        <v>33.75633459267727</v>
      </c>
      <c r="P543">
        <f>VLOOKUP($B543,'2011B4'!$B:$U,15,FALSE)</f>
        <v>65.605901985044</v>
      </c>
      <c r="Q543">
        <f>VLOOKUP($B543,'2011B4'!$B:$U,16,FALSE)</f>
        <v>8.1114866924096098</v>
      </c>
      <c r="R543">
        <f>VLOOKUP($B543,'2011B4'!$B:$U,17,FALSE)</f>
        <v>4.763335660963083</v>
      </c>
      <c r="S543">
        <f>VLOOKUP($B543,'2011B4'!$B:$U,18,FALSE)</f>
        <v>4.8146647090338055</v>
      </c>
      <c r="T543">
        <f>VLOOKUP($B543,'2011B4'!$B:$U,19,FALSE)</f>
        <v>16.704610952549505</v>
      </c>
      <c r="U543">
        <f>VLOOKUP($B543,'2011B4'!$B:$U,20,FALSE)</f>
        <v>34.394098014956</v>
      </c>
      <c r="V543">
        <f>VLOOKUP($B543,'2001B4'!$E:$W,3,FALSE)</f>
        <v>2537593</v>
      </c>
      <c r="W543">
        <f>VLOOKUP($B543,'2001B4'!$E:$W,4,FALSE)</f>
        <v>1260020</v>
      </c>
      <c r="X543">
        <f>VLOOKUP($B543,'2001B4'!$E:$W,5,FALSE)</f>
        <v>1277573</v>
      </c>
      <c r="Y543">
        <f>VLOOKUP($B543,'2001B4'!$E:$W,6,FALSE)</f>
        <v>865397</v>
      </c>
      <c r="Z543">
        <f>VLOOKUP($B543,'2001B4'!$E:$W,7,FALSE)</f>
        <v>587925</v>
      </c>
      <c r="AA543">
        <f>VLOOKUP($B543,'2001B4'!$E:$W,8,FALSE)</f>
        <v>277472</v>
      </c>
      <c r="AB543">
        <f>VLOOKUP($B543,'2001B4'!$E:$W,9,FALSE)</f>
        <v>34.103065385189822</v>
      </c>
      <c r="AC543">
        <f>VLOOKUP($B543,'2001B4'!$E:$W,10,FALSE)</f>
        <v>46.659973651211885</v>
      </c>
      <c r="AD543">
        <f>VLOOKUP($B543,'2001B4'!$E:$W,11,FALSE)</f>
        <v>21.718680654647525</v>
      </c>
      <c r="AE543">
        <f>VLOOKUP($B543,'2001B4'!$E:$W,12,FALSE)</f>
        <v>67.93702774564737</v>
      </c>
      <c r="AF543">
        <f>VLOOKUP($B543,'2001B4'!$E:$W,13,FALSE)</f>
        <v>32.06297225435263</v>
      </c>
      <c r="AG543">
        <f>VLOOKUP($B543,'2001B4'!$E:$W,14,FALSE)</f>
        <v>68.791086634226843</v>
      </c>
      <c r="AH543">
        <f>VLOOKUP($B543,'2001B4'!$E:$W,15,FALSE)</f>
        <v>9.1673532494334964</v>
      </c>
      <c r="AI543">
        <f>VLOOKUP($B543,'2001B4'!$E:$W,16,FALSE)</f>
        <v>6.1008993560181048</v>
      </c>
      <c r="AJ543">
        <f>VLOOKUP($B543,'2001B4'!$E:$W,17,FALSE)</f>
        <v>2.2751407735409299</v>
      </c>
      <c r="AK543">
        <f>VLOOKUP($B543,'2001B4'!$E:$W,18,FALSE)</f>
        <v>13.665519986780634</v>
      </c>
      <c r="AL543">
        <f>VLOOKUP($B543,'2001B4'!$E:$W,19,FALSE)</f>
        <v>31.208913365773157</v>
      </c>
      <c r="AN543">
        <f t="shared" si="42"/>
        <v>0.49196094370344667</v>
      </c>
      <c r="AO543">
        <f t="shared" si="43"/>
        <v>-0.49052775342855881</v>
      </c>
      <c r="AP543">
        <f t="shared" si="44"/>
        <v>1.468888393139423</v>
      </c>
      <c r="AQ543">
        <f t="shared" si="45"/>
        <v>1.6933623383246399</v>
      </c>
      <c r="AR543">
        <f t="shared" si="46"/>
        <v>-3.1851846491828439</v>
      </c>
      <c r="AS543">
        <f t="shared" si="47"/>
        <v>-1.0558665570238865</v>
      </c>
      <c r="AT543">
        <f t="shared" si="48"/>
        <v>-1.3375636950550218</v>
      </c>
      <c r="AU543">
        <f t="shared" si="49"/>
        <v>2.5395239354928756</v>
      </c>
      <c r="AV543">
        <f t="shared" si="50"/>
        <v>3.0390909657688709</v>
      </c>
    </row>
    <row r="544" spans="1:48" x14ac:dyDescent="0.25">
      <c r="A544" t="s">
        <v>1788</v>
      </c>
      <c r="B544">
        <v>543</v>
      </c>
      <c r="C544" t="s">
        <v>600</v>
      </c>
      <c r="D544">
        <f>VLOOKUP($B544,'2011B4'!$B:$U,3,FALSE)</f>
        <v>0</v>
      </c>
      <c r="E544">
        <f>VLOOKUP($B544,'2011B4'!$B:$U,4,FALSE)</f>
        <v>2344474</v>
      </c>
      <c r="F544">
        <f>VLOOKUP($B544,'2011B4'!$B:$U,5,FALSE)</f>
        <v>1161477</v>
      </c>
      <c r="G544">
        <f>VLOOKUP($B544,'2011B4'!$B:$U,6,FALSE)</f>
        <v>1182997</v>
      </c>
      <c r="H544">
        <f>VLOOKUP($B544,'2011B4'!$B:$U,7,FALSE)</f>
        <v>953227</v>
      </c>
      <c r="I544">
        <f>VLOOKUP($B544,'2011B4'!$B:$U,8,FALSE)</f>
        <v>602448</v>
      </c>
      <c r="J544">
        <f>VLOOKUP($B544,'2011B4'!$B:$U,9,FALSE)</f>
        <v>350779</v>
      </c>
      <c r="K544">
        <f>VLOOKUP($B544,'2011B4'!$B:$U,10,FALSE)</f>
        <v>40.658458997625907</v>
      </c>
      <c r="L544">
        <f>VLOOKUP($B544,'2011B4'!$B:$U,11,FALSE)</f>
        <v>51.869128704227464</v>
      </c>
      <c r="M544">
        <f>VLOOKUP($B544,'2011B4'!$B:$U,12,FALSE)</f>
        <v>29.65172354621356</v>
      </c>
      <c r="N544">
        <f>VLOOKUP($B544,'2011B4'!$B:$U,13,FALSE)</f>
        <v>63.200895484496343</v>
      </c>
      <c r="O544">
        <f>VLOOKUP($B544,'2011B4'!$B:$U,14,FALSE)</f>
        <v>36.79910451550365</v>
      </c>
      <c r="P544">
        <f>VLOOKUP($B544,'2011B4'!$B:$U,15,FALSE)</f>
        <v>65.997606026686185</v>
      </c>
      <c r="Q544">
        <f>VLOOKUP($B544,'2011B4'!$B:$U,16,FALSE)</f>
        <v>7.8115705912652498</v>
      </c>
      <c r="R544">
        <f>VLOOKUP($B544,'2011B4'!$B:$U,17,FALSE)</f>
        <v>5.3158376756008794</v>
      </c>
      <c r="S544">
        <f>VLOOKUP($B544,'2011B4'!$B:$U,18,FALSE)</f>
        <v>3.7223032918706669</v>
      </c>
      <c r="T544">
        <f>VLOOKUP($B544,'2011B4'!$B:$U,19,FALSE)</f>
        <v>17.152682414577008</v>
      </c>
      <c r="U544">
        <f>VLOOKUP($B544,'2011B4'!$B:$U,20,FALSE)</f>
        <v>34.002393973313801</v>
      </c>
      <c r="V544">
        <f>VLOOKUP($B544,'2001B4'!$E:$W,3,FALSE)</f>
        <v>2249254</v>
      </c>
      <c r="W544">
        <f>VLOOKUP($B544,'2001B4'!$E:$W,4,FALSE)</f>
        <v>1119541</v>
      </c>
      <c r="X544">
        <f>VLOOKUP($B544,'2001B4'!$E:$W,5,FALSE)</f>
        <v>1129713</v>
      </c>
      <c r="Y544">
        <f>VLOOKUP($B544,'2001B4'!$E:$W,6,FALSE)</f>
        <v>909657</v>
      </c>
      <c r="Z544">
        <f>VLOOKUP($B544,'2001B4'!$E:$W,7,FALSE)</f>
        <v>583818</v>
      </c>
      <c r="AA544">
        <f>VLOOKUP($B544,'2001B4'!$E:$W,8,FALSE)</f>
        <v>325839</v>
      </c>
      <c r="AB544">
        <f>VLOOKUP($B544,'2001B4'!$E:$W,9,FALSE)</f>
        <v>40.442608971685722</v>
      </c>
      <c r="AC544">
        <f>VLOOKUP($B544,'2001B4'!$E:$W,10,FALSE)</f>
        <v>52.1479785019039</v>
      </c>
      <c r="AD544">
        <f>VLOOKUP($B544,'2001B4'!$E:$W,11,FALSE)</f>
        <v>28.842635253378511</v>
      </c>
      <c r="AE544">
        <f>VLOOKUP($B544,'2001B4'!$E:$W,12,FALSE)</f>
        <v>64.180015104594361</v>
      </c>
      <c r="AF544">
        <f>VLOOKUP($B544,'2001B4'!$E:$W,13,FALSE)</f>
        <v>35.819984895405632</v>
      </c>
      <c r="AG544">
        <f>VLOOKUP($B544,'2001B4'!$E:$W,14,FALSE)</f>
        <v>68.059939075937407</v>
      </c>
      <c r="AH544">
        <f>VLOOKUP($B544,'2001B4'!$E:$W,15,FALSE)</f>
        <v>9.096395674413543</v>
      </c>
      <c r="AI544">
        <f>VLOOKUP($B544,'2001B4'!$E:$W,16,FALSE)</f>
        <v>6.4622159781104305</v>
      </c>
      <c r="AJ544">
        <f>VLOOKUP($B544,'2001B4'!$E:$W,17,FALSE)</f>
        <v>2.377489537265145</v>
      </c>
      <c r="AK544">
        <f>VLOOKUP($B544,'2001B4'!$E:$W,18,FALSE)</f>
        <v>14.003959734273469</v>
      </c>
      <c r="AL544">
        <f>VLOOKUP($B544,'2001B4'!$E:$W,19,FALSE)</f>
        <v>31.940060924062593</v>
      </c>
      <c r="AN544">
        <f t="shared" si="42"/>
        <v>0.21585002594018476</v>
      </c>
      <c r="AO544">
        <f t="shared" si="43"/>
        <v>-0.27884979767643614</v>
      </c>
      <c r="AP544">
        <f t="shared" si="44"/>
        <v>0.80908829283504957</v>
      </c>
      <c r="AQ544">
        <f t="shared" si="45"/>
        <v>0.97911962009801812</v>
      </c>
      <c r="AR544">
        <f t="shared" si="46"/>
        <v>-2.0623330492512224</v>
      </c>
      <c r="AS544">
        <f t="shared" si="47"/>
        <v>-1.2848250831482932</v>
      </c>
      <c r="AT544">
        <f t="shared" si="48"/>
        <v>-1.1463783025095511</v>
      </c>
      <c r="AU544">
        <f t="shared" si="49"/>
        <v>1.3448137546055219</v>
      </c>
      <c r="AV544">
        <f t="shared" si="50"/>
        <v>3.1487226803035391</v>
      </c>
    </row>
    <row r="545" spans="1:48" x14ac:dyDescent="0.25">
      <c r="A545" t="s">
        <v>1790</v>
      </c>
      <c r="B545">
        <v>544</v>
      </c>
      <c r="C545" t="s">
        <v>601</v>
      </c>
      <c r="D545">
        <f>VLOOKUP($B545,'2011B4'!$B:$U,3,FALSE)</f>
        <v>0</v>
      </c>
      <c r="E545">
        <f>VLOOKUP($B545,'2011B4'!$B:$U,4,FALSE)</f>
        <v>4290589</v>
      </c>
      <c r="F545">
        <f>VLOOKUP($B545,'2011B4'!$B:$U,5,FALSE)</f>
        <v>2138910</v>
      </c>
      <c r="G545">
        <f>VLOOKUP($B545,'2011B4'!$B:$U,6,FALSE)</f>
        <v>2151679</v>
      </c>
      <c r="H545">
        <f>VLOOKUP($B545,'2011B4'!$B:$U,7,FALSE)</f>
        <v>1481851</v>
      </c>
      <c r="I545">
        <f>VLOOKUP($B545,'2011B4'!$B:$U,8,FALSE)</f>
        <v>1051109</v>
      </c>
      <c r="J545">
        <f>VLOOKUP($B545,'2011B4'!$B:$U,9,FALSE)</f>
        <v>430742</v>
      </c>
      <c r="K545">
        <f>VLOOKUP($B545,'2011B4'!$B:$U,10,FALSE)</f>
        <v>34.537239525855306</v>
      </c>
      <c r="L545">
        <f>VLOOKUP($B545,'2011B4'!$B:$U,11,FALSE)</f>
        <v>49.14227340093786</v>
      </c>
      <c r="M545">
        <f>VLOOKUP($B545,'2011B4'!$B:$U,12,FALSE)</f>
        <v>20.018878280635725</v>
      </c>
      <c r="N545">
        <f>VLOOKUP($B545,'2011B4'!$B:$U,13,FALSE)</f>
        <v>70.932165244683844</v>
      </c>
      <c r="O545">
        <f>VLOOKUP($B545,'2011B4'!$B:$U,14,FALSE)</f>
        <v>29.067834755316156</v>
      </c>
      <c r="P545">
        <f>VLOOKUP($B545,'2011B4'!$B:$U,15,FALSE)</f>
        <v>46.685395495228597</v>
      </c>
      <c r="Q545">
        <f>VLOOKUP($B545,'2011B4'!$B:$U,16,FALSE)</f>
        <v>10.953192999836016</v>
      </c>
      <c r="R545">
        <f>VLOOKUP($B545,'2011B4'!$B:$U,17,FALSE)</f>
        <v>6.6926431874729646</v>
      </c>
      <c r="S545">
        <f>VLOOKUP($B545,'2011B4'!$B:$U,18,FALSE)</f>
        <v>8.4419418686494119</v>
      </c>
      <c r="T545">
        <f>VLOOKUP($B545,'2011B4'!$B:$U,19,FALSE)</f>
        <v>27.226826448813004</v>
      </c>
      <c r="U545">
        <f>VLOOKUP($B545,'2011B4'!$B:$U,20,FALSE)</f>
        <v>53.314604504771395</v>
      </c>
      <c r="V545">
        <f>VLOOKUP($B545,'2001B4'!$E:$W,3,FALSE)</f>
        <v>3832336</v>
      </c>
      <c r="W545">
        <f>VLOOKUP($B545,'2001B4'!$E:$W,4,FALSE)</f>
        <v>1930197</v>
      </c>
      <c r="X545">
        <f>VLOOKUP($B545,'2001B4'!$E:$W,5,FALSE)</f>
        <v>1902139</v>
      </c>
      <c r="Y545">
        <f>VLOOKUP($B545,'2001B4'!$E:$W,6,FALSE)</f>
        <v>1298733</v>
      </c>
      <c r="Z545">
        <f>VLOOKUP($B545,'2001B4'!$E:$W,7,FALSE)</f>
        <v>927533</v>
      </c>
      <c r="AA545">
        <f>VLOOKUP($B545,'2001B4'!$E:$W,8,FALSE)</f>
        <v>371200</v>
      </c>
      <c r="AB545">
        <f>VLOOKUP($B545,'2001B4'!$E:$W,9,FALSE)</f>
        <v>33.888808288208551</v>
      </c>
      <c r="AC545">
        <f>VLOOKUP($B545,'2001B4'!$E:$W,10,FALSE)</f>
        <v>48.053799689876215</v>
      </c>
      <c r="AD545">
        <f>VLOOKUP($B545,'2001B4'!$E:$W,11,FALSE)</f>
        <v>19.514872467259227</v>
      </c>
      <c r="AE545">
        <f>VLOOKUP($B545,'2001B4'!$E:$W,12,FALSE)</f>
        <v>71.418297679353643</v>
      </c>
      <c r="AF545">
        <f>VLOOKUP($B545,'2001B4'!$E:$W,13,FALSE)</f>
        <v>28.58170232064635</v>
      </c>
      <c r="AG545">
        <f>VLOOKUP($B545,'2001B4'!$E:$W,14,FALSE)</f>
        <v>54.455380744156031</v>
      </c>
      <c r="AH545">
        <f>VLOOKUP($B545,'2001B4'!$E:$W,15,FALSE)</f>
        <v>11.527388616443872</v>
      </c>
      <c r="AI545">
        <f>VLOOKUP($B545,'2001B4'!$E:$W,16,FALSE)</f>
        <v>7.4845253027373602</v>
      </c>
      <c r="AJ545">
        <f>VLOOKUP($B545,'2001B4'!$E:$W,17,FALSE)</f>
        <v>5.7482176860062841</v>
      </c>
      <c r="AK545">
        <f>VLOOKUP($B545,'2001B4'!$E:$W,18,FALSE)</f>
        <v>20.784487650656448</v>
      </c>
      <c r="AL545">
        <f>VLOOKUP($B545,'2001B4'!$E:$W,19,FALSE)</f>
        <v>45.544619255843969</v>
      </c>
      <c r="AN545">
        <f t="shared" si="42"/>
        <v>0.64843123764675425</v>
      </c>
      <c r="AO545">
        <f t="shared" si="43"/>
        <v>1.0884737110616456</v>
      </c>
      <c r="AP545">
        <f t="shared" si="44"/>
        <v>0.50400581337649797</v>
      </c>
      <c r="AQ545">
        <f t="shared" si="45"/>
        <v>0.48613243466980549</v>
      </c>
      <c r="AR545">
        <f t="shared" si="46"/>
        <v>-7.7699852489274335</v>
      </c>
      <c r="AS545">
        <f t="shared" si="47"/>
        <v>-0.5741956166078559</v>
      </c>
      <c r="AT545">
        <f t="shared" si="48"/>
        <v>-0.79188211526439556</v>
      </c>
      <c r="AU545">
        <f t="shared" si="49"/>
        <v>2.6937241826431277</v>
      </c>
      <c r="AV545">
        <f t="shared" si="50"/>
        <v>6.4423387981565554</v>
      </c>
    </row>
    <row r="546" spans="1:48" x14ac:dyDescent="0.25">
      <c r="A546" t="s">
        <v>1792</v>
      </c>
      <c r="B546">
        <v>545</v>
      </c>
      <c r="C546" t="s">
        <v>602</v>
      </c>
      <c r="D546">
        <f>VLOOKUP($B546,'2011B4'!$B:$U,3,FALSE)</f>
        <v>0</v>
      </c>
      <c r="E546">
        <f>VLOOKUP($B546,'2011B4'!$B:$U,4,FALSE)</f>
        <v>5154296</v>
      </c>
      <c r="F546">
        <f>VLOOKUP($B546,'2011B4'!$B:$U,5,FALSE)</f>
        <v>2569688</v>
      </c>
      <c r="G546">
        <f>VLOOKUP($B546,'2011B4'!$B:$U,6,FALSE)</f>
        <v>2584608</v>
      </c>
      <c r="H546">
        <f>VLOOKUP($B546,'2011B4'!$B:$U,7,FALSE)</f>
        <v>1747684</v>
      </c>
      <c r="I546">
        <f>VLOOKUP($B546,'2011B4'!$B:$U,8,FALSE)</f>
        <v>1377169</v>
      </c>
      <c r="J546">
        <f>VLOOKUP($B546,'2011B4'!$B:$U,9,FALSE)</f>
        <v>370515</v>
      </c>
      <c r="K546">
        <f>VLOOKUP($B546,'2011B4'!$B:$U,10,FALSE)</f>
        <v>33.907327014203297</v>
      </c>
      <c r="L546">
        <f>VLOOKUP($B546,'2011B4'!$B:$U,11,FALSE)</f>
        <v>53.592848625981048</v>
      </c>
      <c r="M546">
        <f>VLOOKUP($B546,'2011B4'!$B:$U,12,FALSE)</f>
        <v>14.335442744122126</v>
      </c>
      <c r="N546">
        <f>VLOOKUP($B546,'2011B4'!$B:$U,13,FALSE)</f>
        <v>78.799657146257559</v>
      </c>
      <c r="O546">
        <f>VLOOKUP($B546,'2011B4'!$B:$U,14,FALSE)</f>
        <v>21.200342853742438</v>
      </c>
      <c r="P546">
        <f>VLOOKUP($B546,'2011B4'!$B:$U,15,FALSE)</f>
        <v>61.801160850588552</v>
      </c>
      <c r="Q546">
        <f>VLOOKUP($B546,'2011B4'!$B:$U,16,FALSE)</f>
        <v>8.4973027160516423</v>
      </c>
      <c r="R546">
        <f>VLOOKUP($B546,'2011B4'!$B:$U,17,FALSE)</f>
        <v>6.3774114771320214</v>
      </c>
      <c r="S546">
        <f>VLOOKUP($B546,'2011B4'!$B:$U,18,FALSE)</f>
        <v>4.6780768148017602</v>
      </c>
      <c r="T546">
        <f>VLOOKUP($B546,'2011B4'!$B:$U,19,FALSE)</f>
        <v>18.646048141426025</v>
      </c>
      <c r="U546">
        <f>VLOOKUP($B546,'2011B4'!$B:$U,20,FALSE)</f>
        <v>38.198839149411448</v>
      </c>
      <c r="V546">
        <f>VLOOKUP($B546,'2001B4'!$E:$W,3,FALSE)</f>
        <v>4901420</v>
      </c>
      <c r="W546">
        <f>VLOOKUP($B546,'2001B4'!$E:$W,4,FALSE)</f>
        <v>2459640</v>
      </c>
      <c r="X546">
        <f>VLOOKUP($B546,'2001B4'!$E:$W,5,FALSE)</f>
        <v>2441780</v>
      </c>
      <c r="Y546">
        <f>VLOOKUP($B546,'2001B4'!$E:$W,6,FALSE)</f>
        <v>1607519</v>
      </c>
      <c r="Z546">
        <f>VLOOKUP($B546,'2001B4'!$E:$W,7,FALSE)</f>
        <v>1286677</v>
      </c>
      <c r="AA546">
        <f>VLOOKUP($B546,'2001B4'!$E:$W,8,FALSE)</f>
        <v>320842</v>
      </c>
      <c r="AB546">
        <f>VLOOKUP($B546,'2001B4'!$E:$W,9,FALSE)</f>
        <v>32.797005765676069</v>
      </c>
      <c r="AC546">
        <f>VLOOKUP($B546,'2001B4'!$E:$W,10,FALSE)</f>
        <v>52.31159844530093</v>
      </c>
      <c r="AD546">
        <f>VLOOKUP($B546,'2001B4'!$E:$W,11,FALSE)</f>
        <v>13.139676793159088</v>
      </c>
      <c r="AE546">
        <f>VLOOKUP($B546,'2001B4'!$E:$W,12,FALSE)</f>
        <v>80.041169031283616</v>
      </c>
      <c r="AF546">
        <f>VLOOKUP($B546,'2001B4'!$E:$W,13,FALSE)</f>
        <v>19.958830968716388</v>
      </c>
      <c r="AG546">
        <f>VLOOKUP($B546,'2001B4'!$E:$W,14,FALSE)</f>
        <v>63.62568653931929</v>
      </c>
      <c r="AH546">
        <f>VLOOKUP($B546,'2001B4'!$E:$W,15,FALSE)</f>
        <v>9.6331676328553506</v>
      </c>
      <c r="AI546">
        <f>VLOOKUP($B546,'2001B4'!$E:$W,16,FALSE)</f>
        <v>8.2890466613458376</v>
      </c>
      <c r="AJ546">
        <f>VLOOKUP($B546,'2001B4'!$E:$W,17,FALSE)</f>
        <v>2.9431689454370367</v>
      </c>
      <c r="AK546">
        <f>VLOOKUP($B546,'2001B4'!$E:$W,18,FALSE)</f>
        <v>15.508930221042489</v>
      </c>
      <c r="AL546">
        <f>VLOOKUP($B546,'2001B4'!$E:$W,19,FALSE)</f>
        <v>36.37431346068071</v>
      </c>
      <c r="AN546">
        <f t="shared" si="42"/>
        <v>1.110321248527228</v>
      </c>
      <c r="AO546">
        <f t="shared" si="43"/>
        <v>1.281250180680118</v>
      </c>
      <c r="AP546">
        <f t="shared" si="44"/>
        <v>1.1957659509630378</v>
      </c>
      <c r="AQ546">
        <f t="shared" si="45"/>
        <v>1.2415118850260498</v>
      </c>
      <c r="AR546">
        <f t="shared" si="46"/>
        <v>-1.8245256887307377</v>
      </c>
      <c r="AS546">
        <f t="shared" si="47"/>
        <v>-1.1358649168037083</v>
      </c>
      <c r="AT546">
        <f t="shared" si="48"/>
        <v>-1.9116351842138162</v>
      </c>
      <c r="AU546">
        <f t="shared" si="49"/>
        <v>1.7349078693647235</v>
      </c>
      <c r="AV546">
        <f t="shared" si="50"/>
        <v>3.1371179203835364</v>
      </c>
    </row>
    <row r="547" spans="1:48" x14ac:dyDescent="0.25">
      <c r="A547" t="s">
        <v>1794</v>
      </c>
      <c r="B547">
        <v>546</v>
      </c>
      <c r="C547" t="s">
        <v>603</v>
      </c>
      <c r="D547">
        <f>VLOOKUP($B547,'2011B4'!$B:$U,3,FALSE)</f>
        <v>0</v>
      </c>
      <c r="E547">
        <f>VLOOKUP($B547,'2011B4'!$B:$U,4,FALSE)</f>
        <v>3936966</v>
      </c>
      <c r="F547">
        <f>VLOOKUP($B547,'2011B4'!$B:$U,5,FALSE)</f>
        <v>1964918</v>
      </c>
      <c r="G547">
        <f>VLOOKUP($B547,'2011B4'!$B:$U,6,FALSE)</f>
        <v>1972048</v>
      </c>
      <c r="H547">
        <f>VLOOKUP($B547,'2011B4'!$B:$U,7,FALSE)</f>
        <v>1535130</v>
      </c>
      <c r="I547">
        <f>VLOOKUP($B547,'2011B4'!$B:$U,8,FALSE)</f>
        <v>1101656</v>
      </c>
      <c r="J547">
        <f>VLOOKUP($B547,'2011B4'!$B:$U,9,FALSE)</f>
        <v>433474</v>
      </c>
      <c r="K547">
        <f>VLOOKUP($B547,'2011B4'!$B:$U,10,FALSE)</f>
        <v>38.992716726535107</v>
      </c>
      <c r="L547">
        <f>VLOOKUP($B547,'2011B4'!$B:$U,11,FALSE)</f>
        <v>56.066258235712638</v>
      </c>
      <c r="M547">
        <f>VLOOKUP($B547,'2011B4'!$B:$U,12,FALSE)</f>
        <v>21.980905130098254</v>
      </c>
      <c r="N547">
        <f>VLOOKUP($B547,'2011B4'!$B:$U,13,FALSE)</f>
        <v>71.763042869333532</v>
      </c>
      <c r="O547">
        <f>VLOOKUP($B547,'2011B4'!$B:$U,14,FALSE)</f>
        <v>28.236957130666458</v>
      </c>
      <c r="P547">
        <f>VLOOKUP($B547,'2011B4'!$B:$U,15,FALSE)</f>
        <v>68.843746132249393</v>
      </c>
      <c r="Q547">
        <f>VLOOKUP($B547,'2011B4'!$B:$U,16,FALSE)</f>
        <v>6.7386475412505789</v>
      </c>
      <c r="R547">
        <f>VLOOKUP($B547,'2011B4'!$B:$U,17,FALSE)</f>
        <v>5.5700168715353096</v>
      </c>
      <c r="S547">
        <f>VLOOKUP($B547,'2011B4'!$B:$U,18,FALSE)</f>
        <v>3.5171614130399385</v>
      </c>
      <c r="T547">
        <f>VLOOKUP($B547,'2011B4'!$B:$U,19,FALSE)</f>
        <v>15.330428041924787</v>
      </c>
      <c r="U547">
        <f>VLOOKUP($B547,'2011B4'!$B:$U,20,FALSE)</f>
        <v>31.156253867750614</v>
      </c>
      <c r="V547">
        <f>VLOOKUP($B547,'2001B4'!$E:$W,3,FALSE)</f>
        <v>3803517</v>
      </c>
      <c r="W547">
        <f>VLOOKUP($B547,'2001B4'!$E:$W,4,FALSE)</f>
        <v>1910038</v>
      </c>
      <c r="X547">
        <f>VLOOKUP($B547,'2001B4'!$E:$W,5,FALSE)</f>
        <v>1893479</v>
      </c>
      <c r="Y547">
        <f>VLOOKUP($B547,'2001B4'!$E:$W,6,FALSE)</f>
        <v>1434933</v>
      </c>
      <c r="Z547">
        <f>VLOOKUP($B547,'2001B4'!$E:$W,7,FALSE)</f>
        <v>1053287</v>
      </c>
      <c r="AA547">
        <f>VLOOKUP($B547,'2001B4'!$E:$W,8,FALSE)</f>
        <v>381646</v>
      </c>
      <c r="AB547">
        <f>VLOOKUP($B547,'2001B4'!$E:$W,9,FALSE)</f>
        <v>37.726477888754012</v>
      </c>
      <c r="AC547">
        <f>VLOOKUP($B547,'2001B4'!$E:$W,10,FALSE)</f>
        <v>55.144819108310941</v>
      </c>
      <c r="AD547">
        <f>VLOOKUP($B547,'2001B4'!$E:$W,11,FALSE)</f>
        <v>20.155808435160885</v>
      </c>
      <c r="AE547">
        <f>VLOOKUP($B547,'2001B4'!$E:$W,12,FALSE)</f>
        <v>73.403218129348204</v>
      </c>
      <c r="AF547">
        <f>VLOOKUP($B547,'2001B4'!$E:$W,13,FALSE)</f>
        <v>26.596781870651796</v>
      </c>
      <c r="AG547">
        <f>VLOOKUP($B547,'2001B4'!$E:$W,14,FALSE)</f>
        <v>69.252222926087839</v>
      </c>
      <c r="AH547">
        <f>VLOOKUP($B547,'2001B4'!$E:$W,15,FALSE)</f>
        <v>7.9115192137890755</v>
      </c>
      <c r="AI547">
        <f>VLOOKUP($B547,'2001B4'!$E:$W,16,FALSE)</f>
        <v>6.8422009947502778</v>
      </c>
      <c r="AJ547">
        <f>VLOOKUP($B547,'2001B4'!$E:$W,17,FALSE)</f>
        <v>2.1078336061683718</v>
      </c>
      <c r="AK547">
        <f>VLOOKUP($B547,'2001B4'!$E:$W,18,FALSE)</f>
        <v>13.886223259204439</v>
      </c>
      <c r="AL547">
        <f>VLOOKUP($B547,'2001B4'!$E:$W,19,FALSE)</f>
        <v>30.747777073912161</v>
      </c>
      <c r="AN547">
        <f t="shared" si="42"/>
        <v>1.2662388377810956</v>
      </c>
      <c r="AO547">
        <f t="shared" si="43"/>
        <v>0.92143912740169753</v>
      </c>
      <c r="AP547">
        <f t="shared" si="44"/>
        <v>1.8250966949373684</v>
      </c>
      <c r="AQ547">
        <f t="shared" si="45"/>
        <v>1.6401752600146615</v>
      </c>
      <c r="AR547">
        <f t="shared" si="46"/>
        <v>-0.40847679383844593</v>
      </c>
      <c r="AS547">
        <f t="shared" si="47"/>
        <v>-1.1728716725384967</v>
      </c>
      <c r="AT547">
        <f t="shared" si="48"/>
        <v>-1.2721841232149682</v>
      </c>
      <c r="AU547">
        <f t="shared" si="49"/>
        <v>1.4093278068715667</v>
      </c>
      <c r="AV547">
        <f t="shared" si="50"/>
        <v>1.4442047827203481</v>
      </c>
    </row>
    <row r="548" spans="1:48" x14ac:dyDescent="0.25">
      <c r="A548" t="s">
        <v>1796</v>
      </c>
      <c r="B548">
        <v>547</v>
      </c>
      <c r="C548" t="s">
        <v>604</v>
      </c>
      <c r="D548">
        <f>VLOOKUP($B548,'2011B4'!$B:$U,3,FALSE)</f>
        <v>0</v>
      </c>
      <c r="E548">
        <f>VLOOKUP($B548,'2011B4'!$B:$U,4,FALSE)</f>
        <v>4517398</v>
      </c>
      <c r="F548">
        <f>VLOOKUP($B548,'2011B4'!$B:$U,5,FALSE)</f>
        <v>2267375</v>
      </c>
      <c r="G548">
        <f>VLOOKUP($B548,'2011B4'!$B:$U,6,FALSE)</f>
        <v>2250023</v>
      </c>
      <c r="H548">
        <f>VLOOKUP($B548,'2011B4'!$B:$U,7,FALSE)</f>
        <v>1745275</v>
      </c>
      <c r="I548">
        <f>VLOOKUP($B548,'2011B4'!$B:$U,8,FALSE)</f>
        <v>1192991</v>
      </c>
      <c r="J548">
        <f>VLOOKUP($B548,'2011B4'!$B:$U,9,FALSE)</f>
        <v>552284</v>
      </c>
      <c r="K548">
        <f>VLOOKUP($B548,'2011B4'!$B:$U,10,FALSE)</f>
        <v>38.634519252011891</v>
      </c>
      <c r="L548">
        <f>VLOOKUP($B548,'2011B4'!$B:$U,11,FALSE)</f>
        <v>52.615513534373449</v>
      </c>
      <c r="M548">
        <f>VLOOKUP($B548,'2011B4'!$B:$U,12,FALSE)</f>
        <v>24.545704643908085</v>
      </c>
      <c r="N548">
        <f>VLOOKUP($B548,'2011B4'!$B:$U,13,FALSE)</f>
        <v>68.355474065691652</v>
      </c>
      <c r="O548">
        <f>VLOOKUP($B548,'2011B4'!$B:$U,14,FALSE)</f>
        <v>31.644525934308348</v>
      </c>
      <c r="P548">
        <f>VLOOKUP($B548,'2011B4'!$B:$U,15,FALSE)</f>
        <v>56.018335219378038</v>
      </c>
      <c r="Q548">
        <f>VLOOKUP($B548,'2011B4'!$B:$U,16,FALSE)</f>
        <v>8.169199696322929</v>
      </c>
      <c r="R548">
        <f>VLOOKUP($B548,'2011B4'!$B:$U,17,FALSE)</f>
        <v>7.6700806463164835</v>
      </c>
      <c r="S548">
        <f>VLOOKUP($B548,'2011B4'!$B:$U,18,FALSE)</f>
        <v>5.3874604288722407</v>
      </c>
      <c r="T548">
        <f>VLOOKUP($B548,'2011B4'!$B:$U,19,FALSE)</f>
        <v>22.754924009110312</v>
      </c>
      <c r="U548">
        <f>VLOOKUP($B548,'2011B4'!$B:$U,20,FALSE)</f>
        <v>43.981664780621969</v>
      </c>
      <c r="V548">
        <f>VLOOKUP($B548,'2001B4'!$E:$W,3,FALSE)</f>
        <v>4187841</v>
      </c>
      <c r="W548">
        <f>VLOOKUP($B548,'2001B4'!$E:$W,4,FALSE)</f>
        <v>2117401</v>
      </c>
      <c r="X548">
        <f>VLOOKUP($B548,'2001B4'!$E:$W,5,FALSE)</f>
        <v>2070440</v>
      </c>
      <c r="Y548">
        <f>VLOOKUP($B548,'2001B4'!$E:$W,6,FALSE)</f>
        <v>1584996</v>
      </c>
      <c r="Z548">
        <f>VLOOKUP($B548,'2001B4'!$E:$W,7,FALSE)</f>
        <v>1139592</v>
      </c>
      <c r="AA548">
        <f>VLOOKUP($B548,'2001B4'!$E:$W,8,FALSE)</f>
        <v>445404</v>
      </c>
      <c r="AB548">
        <f>VLOOKUP($B548,'2001B4'!$E:$W,9,FALSE)</f>
        <v>37.847568711419562</v>
      </c>
      <c r="AC548">
        <f>VLOOKUP($B548,'2001B4'!$E:$W,10,FALSE)</f>
        <v>53.820320288882449</v>
      </c>
      <c r="AD548">
        <f>VLOOKUP($B548,'2001B4'!$E:$W,11,FALSE)</f>
        <v>21.512528737852822</v>
      </c>
      <c r="AE548">
        <f>VLOOKUP($B548,'2001B4'!$E:$W,12,FALSE)</f>
        <v>71.898730343798974</v>
      </c>
      <c r="AF548">
        <f>VLOOKUP($B548,'2001B4'!$E:$W,13,FALSE)</f>
        <v>28.101269656201026</v>
      </c>
      <c r="AG548">
        <f>VLOOKUP($B548,'2001B4'!$E:$W,14,FALSE)</f>
        <v>57.96355322032359</v>
      </c>
      <c r="AH548">
        <f>VLOOKUP($B548,'2001B4'!$E:$W,15,FALSE)</f>
        <v>10.025009526837923</v>
      </c>
      <c r="AI548">
        <f>VLOOKUP($B548,'2001B4'!$E:$W,16,FALSE)</f>
        <v>9.5233047906745494</v>
      </c>
      <c r="AJ548">
        <f>VLOOKUP($B548,'2001B4'!$E:$W,17,FALSE)</f>
        <v>3.9147732864940985</v>
      </c>
      <c r="AK548">
        <f>VLOOKUP($B548,'2001B4'!$E:$W,18,FALSE)</f>
        <v>18.573359175669843</v>
      </c>
      <c r="AL548">
        <f>VLOOKUP($B548,'2001B4'!$E:$W,19,FALSE)</f>
        <v>42.03644677967641</v>
      </c>
      <c r="AN548">
        <f t="shared" si="42"/>
        <v>0.78695054059232916</v>
      </c>
      <c r="AO548">
        <f t="shared" si="43"/>
        <v>-1.2048067545090007</v>
      </c>
      <c r="AP548">
        <f t="shared" si="44"/>
        <v>3.0331759060552628</v>
      </c>
      <c r="AQ548">
        <f t="shared" si="45"/>
        <v>3.5432562781073216</v>
      </c>
      <c r="AR548">
        <f t="shared" si="46"/>
        <v>-1.9452180009455518</v>
      </c>
      <c r="AS548">
        <f t="shared" si="47"/>
        <v>-1.8558098305149944</v>
      </c>
      <c r="AT548">
        <f t="shared" si="48"/>
        <v>-1.8532241443580659</v>
      </c>
      <c r="AU548">
        <f t="shared" si="49"/>
        <v>1.4726871423781422</v>
      </c>
      <c r="AV548">
        <f t="shared" si="50"/>
        <v>4.1815648334404685</v>
      </c>
    </row>
    <row r="549" spans="1:48" x14ac:dyDescent="0.25">
      <c r="A549" t="s">
        <v>1798</v>
      </c>
      <c r="B549">
        <v>548</v>
      </c>
      <c r="C549" t="s">
        <v>605</v>
      </c>
      <c r="D549">
        <f>VLOOKUP($B549,'2011B4'!$B:$U,3,FALSE)</f>
        <v>0</v>
      </c>
      <c r="E549">
        <f>VLOOKUP($B549,'2011B4'!$B:$U,4,FALSE)</f>
        <v>4887813</v>
      </c>
      <c r="F549">
        <f>VLOOKUP($B549,'2011B4'!$B:$U,5,FALSE)</f>
        <v>2440521</v>
      </c>
      <c r="G549">
        <f>VLOOKUP($B549,'2011B4'!$B:$U,6,FALSE)</f>
        <v>2447292</v>
      </c>
      <c r="H549">
        <f>VLOOKUP($B549,'2011B4'!$B:$U,7,FALSE)</f>
        <v>2105308</v>
      </c>
      <c r="I549">
        <f>VLOOKUP($B549,'2011B4'!$B:$U,8,FALSE)</f>
        <v>1333814</v>
      </c>
      <c r="J549">
        <f>VLOOKUP($B549,'2011B4'!$B:$U,9,FALSE)</f>
        <v>771494</v>
      </c>
      <c r="K549">
        <f>VLOOKUP($B549,'2011B4'!$B:$U,10,FALSE)</f>
        <v>43.072597089945951</v>
      </c>
      <c r="L549">
        <f>VLOOKUP($B549,'2011B4'!$B:$U,11,FALSE)</f>
        <v>54.652838471785323</v>
      </c>
      <c r="M549">
        <f>VLOOKUP($B549,'2011B4'!$B:$U,12,FALSE)</f>
        <v>31.524395127348924</v>
      </c>
      <c r="N549">
        <f>VLOOKUP($B549,'2011B4'!$B:$U,13,FALSE)</f>
        <v>63.354815542428945</v>
      </c>
      <c r="O549">
        <f>VLOOKUP($B549,'2011B4'!$B:$U,14,FALSE)</f>
        <v>36.645184457571055</v>
      </c>
      <c r="P549">
        <f>VLOOKUP($B549,'2011B4'!$B:$U,15,FALSE)</f>
        <v>64.093424810051545</v>
      </c>
      <c r="Q549">
        <f>VLOOKUP($B549,'2011B4'!$B:$U,16,FALSE)</f>
        <v>7.6135178320701762</v>
      </c>
      <c r="R549">
        <f>VLOOKUP($B549,'2011B4'!$B:$U,17,FALSE)</f>
        <v>6.6174165490275056</v>
      </c>
      <c r="S549">
        <f>VLOOKUP($B549,'2011B4'!$B:$U,18,FALSE)</f>
        <v>4.4371179893868264</v>
      </c>
      <c r="T549">
        <f>VLOOKUP($B549,'2011B4'!$B:$U,19,FALSE)</f>
        <v>17.238522819463945</v>
      </c>
      <c r="U549">
        <f>VLOOKUP($B549,'2011B4'!$B:$U,20,FALSE)</f>
        <v>35.906575189948455</v>
      </c>
      <c r="V549">
        <f>VLOOKUP($B549,'2001B4'!$E:$W,3,FALSE)</f>
        <v>4465144</v>
      </c>
      <c r="W549">
        <f>VLOOKUP($B549,'2001B4'!$E:$W,4,FALSE)</f>
        <v>2250279</v>
      </c>
      <c r="X549">
        <f>VLOOKUP($B549,'2001B4'!$E:$W,5,FALSE)</f>
        <v>2214865</v>
      </c>
      <c r="Y549">
        <f>VLOOKUP($B549,'2001B4'!$E:$W,6,FALSE)</f>
        <v>1877711</v>
      </c>
      <c r="Z549">
        <f>VLOOKUP($B549,'2001B4'!$E:$W,7,FALSE)</f>
        <v>1218110</v>
      </c>
      <c r="AA549">
        <f>VLOOKUP($B549,'2001B4'!$E:$W,8,FALSE)</f>
        <v>659601</v>
      </c>
      <c r="AB549">
        <f>VLOOKUP($B549,'2001B4'!$E:$W,9,FALSE)</f>
        <v>42.052641527350517</v>
      </c>
      <c r="AC549">
        <f>VLOOKUP($B549,'2001B4'!$E:$W,10,FALSE)</f>
        <v>54.131509914992762</v>
      </c>
      <c r="AD549">
        <f>VLOOKUP($B549,'2001B4'!$E:$W,11,FALSE)</f>
        <v>29.780641258045073</v>
      </c>
      <c r="AE549">
        <f>VLOOKUP($B549,'2001B4'!$E:$W,12,FALSE)</f>
        <v>64.872070302618454</v>
      </c>
      <c r="AF549">
        <f>VLOOKUP($B549,'2001B4'!$E:$W,13,FALSE)</f>
        <v>35.127929697381546</v>
      </c>
      <c r="AG549">
        <f>VLOOKUP($B549,'2001B4'!$E:$W,14,FALSE)</f>
        <v>66.221159699229531</v>
      </c>
      <c r="AH549">
        <f>VLOOKUP($B549,'2001B4'!$E:$W,15,FALSE)</f>
        <v>9.1100281140175454</v>
      </c>
      <c r="AI549">
        <f>VLOOKUP($B549,'2001B4'!$E:$W,16,FALSE)</f>
        <v>7.7516188593452346</v>
      </c>
      <c r="AJ549">
        <f>VLOOKUP($B549,'2001B4'!$E:$W,17,FALSE)</f>
        <v>3.2658380336484152</v>
      </c>
      <c r="AK549">
        <f>VLOOKUP($B549,'2001B4'!$E:$W,18,FALSE)</f>
        <v>13.651355293759263</v>
      </c>
      <c r="AL549">
        <f>VLOOKUP($B549,'2001B4'!$E:$W,19,FALSE)</f>
        <v>33.778840300770469</v>
      </c>
      <c r="AN549">
        <f t="shared" si="42"/>
        <v>1.0199555625954346</v>
      </c>
      <c r="AO549">
        <f t="shared" si="43"/>
        <v>0.52132855679256096</v>
      </c>
      <c r="AP549">
        <f t="shared" si="44"/>
        <v>1.7437538693038519</v>
      </c>
      <c r="AQ549">
        <f t="shared" si="45"/>
        <v>1.517254760189509</v>
      </c>
      <c r="AR549">
        <f t="shared" si="46"/>
        <v>-2.1277348891779866</v>
      </c>
      <c r="AS549">
        <f t="shared" si="47"/>
        <v>-1.4965102819473692</v>
      </c>
      <c r="AT549">
        <f t="shared" si="48"/>
        <v>-1.134202310317729</v>
      </c>
      <c r="AU549">
        <f t="shared" si="49"/>
        <v>1.1712799557384113</v>
      </c>
      <c r="AV549">
        <f t="shared" si="50"/>
        <v>3.5871675257046824</v>
      </c>
    </row>
    <row r="550" spans="1:48" x14ac:dyDescent="0.25">
      <c r="A550" t="s">
        <v>1800</v>
      </c>
      <c r="B550">
        <v>549</v>
      </c>
      <c r="C550" t="s">
        <v>606</v>
      </c>
      <c r="D550">
        <f>VLOOKUP($B550,'2011B4'!$B:$U,3,FALSE)</f>
        <v>0</v>
      </c>
      <c r="E550">
        <f>VLOOKUP($B550,'2011B4'!$B:$U,4,FALSE)</f>
        <v>3397448</v>
      </c>
      <c r="F550">
        <f>VLOOKUP($B550,'2011B4'!$B:$U,5,FALSE)</f>
        <v>1714764</v>
      </c>
      <c r="G550">
        <f>VLOOKUP($B550,'2011B4'!$B:$U,6,FALSE)</f>
        <v>1682684</v>
      </c>
      <c r="H550">
        <f>VLOOKUP($B550,'2011B4'!$B:$U,7,FALSE)</f>
        <v>1463444</v>
      </c>
      <c r="I550">
        <f>VLOOKUP($B550,'2011B4'!$B:$U,8,FALSE)</f>
        <v>908331</v>
      </c>
      <c r="J550">
        <f>VLOOKUP($B550,'2011B4'!$B:$U,9,FALSE)</f>
        <v>555113</v>
      </c>
      <c r="K550">
        <f>VLOOKUP($B550,'2011B4'!$B:$U,10,FALSE)</f>
        <v>43.074802027875045</v>
      </c>
      <c r="L550">
        <f>VLOOKUP($B550,'2011B4'!$B:$U,11,FALSE)</f>
        <v>52.971196036305869</v>
      </c>
      <c r="M550">
        <f>VLOOKUP($B550,'2011B4'!$B:$U,12,FALSE)</f>
        <v>32.989735446465289</v>
      </c>
      <c r="N550">
        <f>VLOOKUP($B550,'2011B4'!$B:$U,13,FALSE)</f>
        <v>62.068039501340678</v>
      </c>
      <c r="O550">
        <f>VLOOKUP($B550,'2011B4'!$B:$U,14,FALSE)</f>
        <v>37.931960498659329</v>
      </c>
      <c r="P550">
        <f>VLOOKUP($B550,'2011B4'!$B:$U,15,FALSE)</f>
        <v>69.029631472061808</v>
      </c>
      <c r="Q550">
        <f>VLOOKUP($B550,'2011B4'!$B:$U,16,FALSE)</f>
        <v>6.8135166087667178</v>
      </c>
      <c r="R550">
        <f>VLOOKUP($B550,'2011B4'!$B:$U,17,FALSE)</f>
        <v>4.4982930675857773</v>
      </c>
      <c r="S550">
        <f>VLOOKUP($B550,'2011B4'!$B:$U,18,FALSE)</f>
        <v>6.390951754901451</v>
      </c>
      <c r="T550">
        <f>VLOOKUP($B550,'2011B4'!$B:$U,19,FALSE)</f>
        <v>13.267607096684261</v>
      </c>
      <c r="U550">
        <f>VLOOKUP($B550,'2011B4'!$B:$U,20,FALSE)</f>
        <v>30.970368527938206</v>
      </c>
      <c r="V550">
        <f>VLOOKUP($B550,'2001B4'!$E:$W,3,FALSE)</f>
        <v>3059423</v>
      </c>
      <c r="W550">
        <f>VLOOKUP($B550,'2001B4'!$E:$W,4,FALSE)</f>
        <v>1552332</v>
      </c>
      <c r="X550">
        <f>VLOOKUP($B550,'2001B4'!$E:$W,5,FALSE)</f>
        <v>1507091</v>
      </c>
      <c r="Y550">
        <f>VLOOKUP($B550,'2001B4'!$E:$W,6,FALSE)</f>
        <v>1305862</v>
      </c>
      <c r="Z550">
        <f>VLOOKUP($B550,'2001B4'!$E:$W,7,FALSE)</f>
        <v>819155</v>
      </c>
      <c r="AA550">
        <f>VLOOKUP($B550,'2001B4'!$E:$W,8,FALSE)</f>
        <v>486707</v>
      </c>
      <c r="AB550">
        <f>VLOOKUP($B550,'2001B4'!$E:$W,9,FALSE)</f>
        <v>42.683277206192152</v>
      </c>
      <c r="AC550">
        <f>VLOOKUP($B550,'2001B4'!$E:$W,10,FALSE)</f>
        <v>52.769317388290645</v>
      </c>
      <c r="AD550">
        <f>VLOOKUP($B550,'2001B4'!$E:$W,11,FALSE)</f>
        <v>32.294466624775808</v>
      </c>
      <c r="AE550">
        <f>VLOOKUP($B550,'2001B4'!$E:$W,12,FALSE)</f>
        <v>62.729063254769649</v>
      </c>
      <c r="AF550">
        <f>VLOOKUP($B550,'2001B4'!$E:$W,13,FALSE)</f>
        <v>37.270936745230351</v>
      </c>
      <c r="AG550">
        <f>VLOOKUP($B550,'2001B4'!$E:$W,14,FALSE)</f>
        <v>70.058015318617137</v>
      </c>
      <c r="AH550">
        <f>VLOOKUP($B550,'2001B4'!$E:$W,15,FALSE)</f>
        <v>9.087254242791353</v>
      </c>
      <c r="AI550">
        <f>VLOOKUP($B550,'2001B4'!$E:$W,16,FALSE)</f>
        <v>5.6100874364978841</v>
      </c>
      <c r="AJ550">
        <f>VLOOKUP($B550,'2001B4'!$E:$W,17,FALSE)</f>
        <v>4.1341274958609713</v>
      </c>
      <c r="AK550">
        <f>VLOOKUP($B550,'2001B4'!$E:$W,18,FALSE)</f>
        <v>11.110515506232664</v>
      </c>
      <c r="AL550">
        <f>VLOOKUP($B550,'2001B4'!$E:$W,19,FALSE)</f>
        <v>29.941984681382863</v>
      </c>
      <c r="AN550">
        <f t="shared" si="42"/>
        <v>0.39152482168289282</v>
      </c>
      <c r="AO550">
        <f t="shared" si="43"/>
        <v>0.20187864801522437</v>
      </c>
      <c r="AP550">
        <f t="shared" si="44"/>
        <v>0.69526882168948134</v>
      </c>
      <c r="AQ550">
        <f t="shared" si="45"/>
        <v>0.66102375342897801</v>
      </c>
      <c r="AR550">
        <f t="shared" si="46"/>
        <v>-1.0283838465553288</v>
      </c>
      <c r="AS550">
        <f t="shared" si="47"/>
        <v>-2.2737376340246351</v>
      </c>
      <c r="AT550">
        <f t="shared" si="48"/>
        <v>-1.1117943689121068</v>
      </c>
      <c r="AU550">
        <f t="shared" si="49"/>
        <v>2.2568242590404797</v>
      </c>
      <c r="AV550">
        <f t="shared" si="50"/>
        <v>2.1570915904515964</v>
      </c>
    </row>
    <row r="551" spans="1:48" x14ac:dyDescent="0.25">
      <c r="A551" t="s">
        <v>3046</v>
      </c>
      <c r="B551">
        <v>550</v>
      </c>
      <c r="C551" t="s">
        <v>607</v>
      </c>
      <c r="D551">
        <f>VLOOKUP($B551,'2011B4'!$B:$U,3,FALSE)</f>
        <v>0</v>
      </c>
      <c r="E551">
        <f>VLOOKUP($B551,'2011B4'!$B:$U,4,FALSE)</f>
        <v>2963557</v>
      </c>
      <c r="F551">
        <f>VLOOKUP($B551,'2011B4'!$B:$U,5,FALSE)</f>
        <v>1492974</v>
      </c>
      <c r="G551">
        <f>VLOOKUP($B551,'2011B4'!$B:$U,6,FALSE)</f>
        <v>1470583</v>
      </c>
      <c r="H551">
        <f>VLOOKUP($B551,'2011B4'!$B:$U,7,FALSE)</f>
        <v>1077381</v>
      </c>
      <c r="I551">
        <f>VLOOKUP($B551,'2011B4'!$B:$U,8,FALSE)</f>
        <v>761142</v>
      </c>
      <c r="J551">
        <f>VLOOKUP($B551,'2011B4'!$B:$U,9,FALSE)</f>
        <v>316239</v>
      </c>
      <c r="K551">
        <f>VLOOKUP($B551,'2011B4'!$B:$U,10,FALSE)</f>
        <v>36.354320163236274</v>
      </c>
      <c r="L551">
        <f>VLOOKUP($B551,'2011B4'!$B:$U,11,FALSE)</f>
        <v>50.981597804114479</v>
      </c>
      <c r="M551">
        <f>VLOOKUP($B551,'2011B4'!$B:$U,12,FALSE)</f>
        <v>21.504328555409657</v>
      </c>
      <c r="N551">
        <f>VLOOKUP($B551,'2011B4'!$B:$U,13,FALSE)</f>
        <v>70.647431131605259</v>
      </c>
      <c r="O551">
        <f>VLOOKUP($B551,'2011B4'!$B:$U,14,FALSE)</f>
        <v>29.352568868394748</v>
      </c>
      <c r="P551">
        <f>VLOOKUP($B551,'2011B4'!$B:$U,15,FALSE)</f>
        <v>58.745606243288123</v>
      </c>
      <c r="Q551">
        <f>VLOOKUP($B551,'2011B4'!$B:$U,16,FALSE)</f>
        <v>8.3432880290259437</v>
      </c>
      <c r="R551">
        <f>VLOOKUP($B551,'2011B4'!$B:$U,17,FALSE)</f>
        <v>6.2060682339859348</v>
      </c>
      <c r="S551">
        <f>VLOOKUP($B551,'2011B4'!$B:$U,18,FALSE)</f>
        <v>7.0068063201411572</v>
      </c>
      <c r="T551">
        <f>VLOOKUP($B551,'2011B4'!$B:$U,19,FALSE)</f>
        <v>19.698231173558845</v>
      </c>
      <c r="U551">
        <f>VLOOKUP($B551,'2011B4'!$B:$U,20,FALSE)</f>
        <v>41.254393756711877</v>
      </c>
      <c r="V551">
        <f>VLOOKUP($B551,'2001B4'!$E:$W,3,FALSE)</f>
        <v>2668564</v>
      </c>
      <c r="W551">
        <f>VLOOKUP($B551,'2001B4'!$E:$W,4,FALSE)</f>
        <v>1344935</v>
      </c>
      <c r="X551">
        <f>VLOOKUP($B551,'2001B4'!$E:$W,5,FALSE)</f>
        <v>1323629</v>
      </c>
      <c r="Y551">
        <f>VLOOKUP($B551,'2001B4'!$E:$W,6,FALSE)</f>
        <v>979108</v>
      </c>
      <c r="Z551">
        <f>VLOOKUP($B551,'2001B4'!$E:$W,7,FALSE)</f>
        <v>693283</v>
      </c>
      <c r="AA551">
        <f>VLOOKUP($B551,'2001B4'!$E:$W,8,FALSE)</f>
        <v>285825</v>
      </c>
      <c r="AB551">
        <f>VLOOKUP($B551,'2001B4'!$E:$W,9,FALSE)</f>
        <v>36.690444748561397</v>
      </c>
      <c r="AC551">
        <f>VLOOKUP($B551,'2001B4'!$E:$W,10,FALSE)</f>
        <v>51.547695613542665</v>
      </c>
      <c r="AD551">
        <f>VLOOKUP($B551,'2001B4'!$E:$W,11,FALSE)</f>
        <v>21.594041834985482</v>
      </c>
      <c r="AE551">
        <f>VLOOKUP($B551,'2001B4'!$E:$W,12,FALSE)</f>
        <v>70.807612643344768</v>
      </c>
      <c r="AF551">
        <f>VLOOKUP($B551,'2001B4'!$E:$W,13,FALSE)</f>
        <v>29.192387356655242</v>
      </c>
      <c r="AG551">
        <f>VLOOKUP($B551,'2001B4'!$E:$W,14,FALSE)</f>
        <v>62.678989447537958</v>
      </c>
      <c r="AH551">
        <f>VLOOKUP($B551,'2001B4'!$E:$W,15,FALSE)</f>
        <v>9.9478300657332994</v>
      </c>
      <c r="AI551">
        <f>VLOOKUP($B551,'2001B4'!$E:$W,16,FALSE)</f>
        <v>7.5661724753551196</v>
      </c>
      <c r="AJ551">
        <f>VLOOKUP($B551,'2001B4'!$E:$W,17,FALSE)</f>
        <v>4.5014441716337732</v>
      </c>
      <c r="AK551">
        <f>VLOOKUP($B551,'2001B4'!$E:$W,18,FALSE)</f>
        <v>15.305563839739847</v>
      </c>
      <c r="AL551">
        <f>VLOOKUP($B551,'2001B4'!$E:$W,19,FALSE)</f>
        <v>37.321010552462042</v>
      </c>
      <c r="AN551">
        <f t="shared" si="42"/>
        <v>-0.33612458532512335</v>
      </c>
      <c r="AO551">
        <f t="shared" si="43"/>
        <v>-0.56609780942818588</v>
      </c>
      <c r="AP551">
        <f t="shared" si="44"/>
        <v>-8.9713279575825311E-2</v>
      </c>
      <c r="AQ551">
        <f t="shared" si="45"/>
        <v>0.16018151173950557</v>
      </c>
      <c r="AR551">
        <f t="shared" si="46"/>
        <v>-3.9333832042498358</v>
      </c>
      <c r="AS551">
        <f t="shared" si="47"/>
        <v>-1.6045420367073557</v>
      </c>
      <c r="AT551">
        <f t="shared" si="48"/>
        <v>-1.3601042413691848</v>
      </c>
      <c r="AU551">
        <f t="shared" si="49"/>
        <v>2.505362148507384</v>
      </c>
      <c r="AV551">
        <f t="shared" si="50"/>
        <v>4.3926673338189985</v>
      </c>
    </row>
    <row r="552" spans="1:48" x14ac:dyDescent="0.25">
      <c r="A552" t="s">
        <v>3047</v>
      </c>
      <c r="B552">
        <v>551</v>
      </c>
      <c r="C552" t="s">
        <v>608</v>
      </c>
      <c r="D552">
        <f>VLOOKUP($B552,'2011B4'!$B:$U,3,FALSE)</f>
        <v>0</v>
      </c>
      <c r="E552">
        <f>VLOOKUP($B552,'2011B4'!$B:$U,4,FALSE)</f>
        <v>2882469</v>
      </c>
      <c r="F552">
        <f>VLOOKUP($B552,'2011B4'!$B:$U,5,FALSE)</f>
        <v>1451777</v>
      </c>
      <c r="G552">
        <f>VLOOKUP($B552,'2011B4'!$B:$U,6,FALSE)</f>
        <v>1430692</v>
      </c>
      <c r="H552">
        <f>VLOOKUP($B552,'2011B4'!$B:$U,7,FALSE)</f>
        <v>1079819</v>
      </c>
      <c r="I552">
        <f>VLOOKUP($B552,'2011B4'!$B:$U,8,FALSE)</f>
        <v>734597</v>
      </c>
      <c r="J552">
        <f>VLOOKUP($B552,'2011B4'!$B:$U,9,FALSE)</f>
        <v>345222</v>
      </c>
      <c r="K552">
        <f>VLOOKUP($B552,'2011B4'!$B:$U,10,FALSE)</f>
        <v>37.461599760483118</v>
      </c>
      <c r="L552">
        <f>VLOOKUP($B552,'2011B4'!$B:$U,11,FALSE)</f>
        <v>50.599851079056911</v>
      </c>
      <c r="M552">
        <f>VLOOKUP($B552,'2011B4'!$B:$U,12,FALSE)</f>
        <v>24.129721840899368</v>
      </c>
      <c r="N552">
        <f>VLOOKUP($B552,'2011B4'!$B:$U,13,FALSE)</f>
        <v>68.029642004817475</v>
      </c>
      <c r="O552">
        <f>VLOOKUP($B552,'2011B4'!$B:$U,14,FALSE)</f>
        <v>31.970357995182525</v>
      </c>
      <c r="P552">
        <f>VLOOKUP($B552,'2011B4'!$B:$U,15,FALSE)</f>
        <v>57.909520021410998</v>
      </c>
      <c r="Q552">
        <f>VLOOKUP($B552,'2011B4'!$B:$U,16,FALSE)</f>
        <v>9.2413635988994454</v>
      </c>
      <c r="R552">
        <f>VLOOKUP($B552,'2011B4'!$B:$U,17,FALSE)</f>
        <v>6.2070587755910944</v>
      </c>
      <c r="S552">
        <f>VLOOKUP($B552,'2011B4'!$B:$U,18,FALSE)</f>
        <v>6.2109483163382011</v>
      </c>
      <c r="T552">
        <f>VLOOKUP($B552,'2011B4'!$B:$U,19,FALSE)</f>
        <v>20.431109287760261</v>
      </c>
      <c r="U552">
        <f>VLOOKUP($B552,'2011B4'!$B:$U,20,FALSE)</f>
        <v>42.090479978589002</v>
      </c>
      <c r="V552">
        <f>VLOOKUP($B552,'2001B4'!$E:$W,3,FALSE)</f>
        <v>2601797</v>
      </c>
      <c r="W552">
        <f>VLOOKUP($B552,'2001B4'!$E:$W,4,FALSE)</f>
        <v>1318093</v>
      </c>
      <c r="X552">
        <f>VLOOKUP($B552,'2001B4'!$E:$W,5,FALSE)</f>
        <v>1283704</v>
      </c>
      <c r="Y552">
        <f>VLOOKUP($B552,'2001B4'!$E:$W,6,FALSE)</f>
        <v>923704</v>
      </c>
      <c r="Z552">
        <f>VLOOKUP($B552,'2001B4'!$E:$W,7,FALSE)</f>
        <v>652675</v>
      </c>
      <c r="AA552">
        <f>VLOOKUP($B552,'2001B4'!$E:$W,8,FALSE)</f>
        <v>271029</v>
      </c>
      <c r="AB552">
        <f>VLOOKUP($B552,'2001B4'!$E:$W,9,FALSE)</f>
        <v>35.502539206556079</v>
      </c>
      <c r="AC552">
        <f>VLOOKUP($B552,'2001B4'!$E:$W,10,FALSE)</f>
        <v>49.51661225725347</v>
      </c>
      <c r="AD552">
        <f>VLOOKUP($B552,'2001B4'!$E:$W,11,FALSE)</f>
        <v>21.113044751749623</v>
      </c>
      <c r="AE552">
        <f>VLOOKUP($B552,'2001B4'!$E:$W,12,FALSE)</f>
        <v>70.658457687744118</v>
      </c>
      <c r="AF552">
        <f>VLOOKUP($B552,'2001B4'!$E:$W,13,FALSE)</f>
        <v>29.341542312255875</v>
      </c>
      <c r="AG552">
        <f>VLOOKUP($B552,'2001B4'!$E:$W,14,FALSE)</f>
        <v>61.345625871491301</v>
      </c>
      <c r="AH552">
        <f>VLOOKUP($B552,'2001B4'!$E:$W,15,FALSE)</f>
        <v>11.766972969695921</v>
      </c>
      <c r="AI552">
        <f>VLOOKUP($B552,'2001B4'!$E:$W,16,FALSE)</f>
        <v>7.6970544676649668</v>
      </c>
      <c r="AJ552">
        <f>VLOOKUP($B552,'2001B4'!$E:$W,17,FALSE)</f>
        <v>3.95548790521639</v>
      </c>
      <c r="AK552">
        <f>VLOOKUP($B552,'2001B4'!$E:$W,18,FALSE)</f>
        <v>15.234858785931426</v>
      </c>
      <c r="AL552">
        <f>VLOOKUP($B552,'2001B4'!$E:$W,19,FALSE)</f>
        <v>38.654374128508699</v>
      </c>
      <c r="AN552">
        <f t="shared" si="42"/>
        <v>1.9590605539270385</v>
      </c>
      <c r="AO552">
        <f t="shared" si="43"/>
        <v>1.083238821803441</v>
      </c>
      <c r="AP552">
        <f t="shared" si="44"/>
        <v>3.016677089149745</v>
      </c>
      <c r="AQ552">
        <f t="shared" si="45"/>
        <v>2.6288156829266498</v>
      </c>
      <c r="AR552">
        <f t="shared" si="46"/>
        <v>-3.4361058500803026</v>
      </c>
      <c r="AS552">
        <f t="shared" si="47"/>
        <v>-2.5256093707964755</v>
      </c>
      <c r="AT552">
        <f t="shared" si="48"/>
        <v>-1.4899956920738724</v>
      </c>
      <c r="AU552">
        <f t="shared" si="49"/>
        <v>2.2554604111218111</v>
      </c>
      <c r="AV552">
        <f t="shared" si="50"/>
        <v>5.1962505018288354</v>
      </c>
    </row>
    <row r="553" spans="1:48" x14ac:dyDescent="0.25">
      <c r="A553" t="s">
        <v>1806</v>
      </c>
      <c r="B553">
        <v>552</v>
      </c>
      <c r="C553" t="s">
        <v>609</v>
      </c>
      <c r="D553">
        <f>VLOOKUP($B553,'2011B4'!$B:$U,3,FALSE)</f>
        <v>0</v>
      </c>
      <c r="E553">
        <f>VLOOKUP($B553,'2011B4'!$B:$U,4,FALSE)</f>
        <v>4053463</v>
      </c>
      <c r="F553">
        <f>VLOOKUP($B553,'2011B4'!$B:$U,5,FALSE)</f>
        <v>2039227</v>
      </c>
      <c r="G553">
        <f>VLOOKUP($B553,'2011B4'!$B:$U,6,FALSE)</f>
        <v>2014236</v>
      </c>
      <c r="H553">
        <f>VLOOKUP($B553,'2011B4'!$B:$U,7,FALSE)</f>
        <v>1757002</v>
      </c>
      <c r="I553">
        <f>VLOOKUP($B553,'2011B4'!$B:$U,8,FALSE)</f>
        <v>1054168</v>
      </c>
      <c r="J553">
        <f>VLOOKUP($B553,'2011B4'!$B:$U,9,FALSE)</f>
        <v>702834</v>
      </c>
      <c r="K553">
        <f>VLOOKUP($B553,'2011B4'!$B:$U,10,FALSE)</f>
        <v>43.345702181073321</v>
      </c>
      <c r="L553">
        <f>VLOOKUP($B553,'2011B4'!$B:$U,11,FALSE)</f>
        <v>51.694490118069247</v>
      </c>
      <c r="M553">
        <f>VLOOKUP($B553,'2011B4'!$B:$U,12,FALSE)</f>
        <v>34.893329282169518</v>
      </c>
      <c r="N553">
        <f>VLOOKUP($B553,'2011B4'!$B:$U,13,FALSE)</f>
        <v>59.998110417631857</v>
      </c>
      <c r="O553">
        <f>VLOOKUP($B553,'2011B4'!$B:$U,14,FALSE)</f>
        <v>40.00188958236815</v>
      </c>
      <c r="P553">
        <f>VLOOKUP($B553,'2011B4'!$B:$U,15,FALSE)</f>
        <v>66.668791498245298</v>
      </c>
      <c r="Q553">
        <f>VLOOKUP($B553,'2011B4'!$B:$U,16,FALSE)</f>
        <v>7.7752899541377865</v>
      </c>
      <c r="R553">
        <f>VLOOKUP($B553,'2011B4'!$B:$U,17,FALSE)</f>
        <v>5.13932255057194</v>
      </c>
      <c r="S553">
        <f>VLOOKUP($B553,'2011B4'!$B:$U,18,FALSE)</f>
        <v>4.5882702467043295</v>
      </c>
      <c r="T553">
        <f>VLOOKUP($B553,'2011B4'!$B:$U,19,FALSE)</f>
        <v>15.828325750340637</v>
      </c>
      <c r="U553">
        <f>VLOOKUP($B553,'2011B4'!$B:$U,20,FALSE)</f>
        <v>33.331208501754695</v>
      </c>
      <c r="V553">
        <f>VLOOKUP($B553,'2001B4'!$E:$W,3,FALSE)</f>
        <v>3529494</v>
      </c>
      <c r="W553">
        <f>VLOOKUP($B553,'2001B4'!$E:$W,4,FALSE)</f>
        <v>1796214</v>
      </c>
      <c r="X553">
        <f>VLOOKUP($B553,'2001B4'!$E:$W,5,FALSE)</f>
        <v>1733280</v>
      </c>
      <c r="Y553">
        <f>VLOOKUP($B553,'2001B4'!$E:$W,6,FALSE)</f>
        <v>1511534</v>
      </c>
      <c r="Z553">
        <f>VLOOKUP($B553,'2001B4'!$E:$W,7,FALSE)</f>
        <v>929633</v>
      </c>
      <c r="AA553">
        <f>VLOOKUP($B553,'2001B4'!$E:$W,8,FALSE)</f>
        <v>581901</v>
      </c>
      <c r="AB553">
        <f>VLOOKUP($B553,'2001B4'!$E:$W,9,FALSE)</f>
        <v>42.825798825554031</v>
      </c>
      <c r="AC553">
        <f>VLOOKUP($B553,'2001B4'!$E:$W,10,FALSE)</f>
        <v>51.755136080667455</v>
      </c>
      <c r="AD553">
        <f>VLOOKUP($B553,'2001B4'!$E:$W,11,FALSE)</f>
        <v>33.57224453060094</v>
      </c>
      <c r="AE553">
        <f>VLOOKUP($B553,'2001B4'!$E:$W,12,FALSE)</f>
        <v>61.502619193481593</v>
      </c>
      <c r="AF553">
        <f>VLOOKUP($B553,'2001B4'!$E:$W,13,FALSE)</f>
        <v>38.497380806518407</v>
      </c>
      <c r="AG553">
        <f>VLOOKUP($B553,'2001B4'!$E:$W,14,FALSE)</f>
        <v>66.955688724170273</v>
      </c>
      <c r="AH553">
        <f>VLOOKUP($B553,'2001B4'!$E:$W,15,FALSE)</f>
        <v>10.815436503578484</v>
      </c>
      <c r="AI553">
        <f>VLOOKUP($B553,'2001B4'!$E:$W,16,FALSE)</f>
        <v>6.4249299056455227</v>
      </c>
      <c r="AJ553">
        <f>VLOOKUP($B553,'2001B4'!$E:$W,17,FALSE)</f>
        <v>3.1761111559515034</v>
      </c>
      <c r="AK553">
        <f>VLOOKUP($B553,'2001B4'!$E:$W,18,FALSE)</f>
        <v>12.627833710654208</v>
      </c>
      <c r="AL553">
        <f>VLOOKUP($B553,'2001B4'!$E:$W,19,FALSE)</f>
        <v>33.044311275829727</v>
      </c>
      <c r="AN553">
        <f t="shared" si="42"/>
        <v>0.51990335551928979</v>
      </c>
      <c r="AO553">
        <f t="shared" si="43"/>
        <v>-6.0645962598208314E-2</v>
      </c>
      <c r="AP553">
        <f t="shared" si="44"/>
        <v>1.3210847515685771</v>
      </c>
      <c r="AQ553">
        <f t="shared" si="45"/>
        <v>1.5045087758497431</v>
      </c>
      <c r="AR553">
        <f t="shared" si="46"/>
        <v>-0.28689722592497446</v>
      </c>
      <c r="AS553">
        <f t="shared" si="47"/>
        <v>-3.0401465494406974</v>
      </c>
      <c r="AT553">
        <f t="shared" si="48"/>
        <v>-1.2856073550735827</v>
      </c>
      <c r="AU553">
        <f t="shared" si="49"/>
        <v>1.4121590907528261</v>
      </c>
      <c r="AV553">
        <f t="shared" si="50"/>
        <v>3.2004920396864289</v>
      </c>
    </row>
    <row r="554" spans="1:48" x14ac:dyDescent="0.25">
      <c r="A554" t="s">
        <v>1808</v>
      </c>
      <c r="B554">
        <v>553</v>
      </c>
      <c r="C554" t="s">
        <v>610</v>
      </c>
      <c r="D554">
        <f>VLOOKUP($B554,'2011B4'!$B:$U,3,FALSE)</f>
        <v>0</v>
      </c>
      <c r="E554">
        <f>VLOOKUP($B554,'2011B4'!$B:$U,4,FALSE)</f>
        <v>4081148</v>
      </c>
      <c r="F554">
        <f>VLOOKUP($B554,'2011B4'!$B:$U,5,FALSE)</f>
        <v>2064495</v>
      </c>
      <c r="G554">
        <f>VLOOKUP($B554,'2011B4'!$B:$U,6,FALSE)</f>
        <v>2016653</v>
      </c>
      <c r="H554">
        <f>VLOOKUP($B554,'2011B4'!$B:$U,7,FALSE)</f>
        <v>1678456</v>
      </c>
      <c r="I554">
        <f>VLOOKUP($B554,'2011B4'!$B:$U,8,FALSE)</f>
        <v>1065479</v>
      </c>
      <c r="J554">
        <f>VLOOKUP($B554,'2011B4'!$B:$U,9,FALSE)</f>
        <v>612977</v>
      </c>
      <c r="K554">
        <f>VLOOKUP($B554,'2011B4'!$B:$U,10,FALSE)</f>
        <v>41.127055426561348</v>
      </c>
      <c r="L554">
        <f>VLOOKUP($B554,'2011B4'!$B:$U,11,FALSE)</f>
        <v>51.60966725518832</v>
      </c>
      <c r="M554">
        <f>VLOOKUP($B554,'2011B4'!$B:$U,12,FALSE)</f>
        <v>30.395759706801318</v>
      </c>
      <c r="N554">
        <f>VLOOKUP($B554,'2011B4'!$B:$U,13,FALSE)</f>
        <v>63.479709923882425</v>
      </c>
      <c r="O554">
        <f>VLOOKUP($B554,'2011B4'!$B:$U,14,FALSE)</f>
        <v>36.520290076117575</v>
      </c>
      <c r="P554">
        <f>VLOOKUP($B554,'2011B4'!$B:$U,15,FALSE)</f>
        <v>62.226653543494734</v>
      </c>
      <c r="Q554">
        <f>VLOOKUP($B554,'2011B4'!$B:$U,16,FALSE)</f>
        <v>10.862483139266088</v>
      </c>
      <c r="R554">
        <f>VLOOKUP($B554,'2011B4'!$B:$U,17,FALSE)</f>
        <v>5.8420357757367487</v>
      </c>
      <c r="S554">
        <f>VLOOKUP($B554,'2011B4'!$B:$U,18,FALSE)</f>
        <v>4.2431258251631263</v>
      </c>
      <c r="T554">
        <f>VLOOKUP($B554,'2011B4'!$B:$U,19,FALSE)</f>
        <v>16.825701716339303</v>
      </c>
      <c r="U554">
        <f>VLOOKUP($B554,'2011B4'!$B:$U,20,FALSE)</f>
        <v>37.773346456505266</v>
      </c>
      <c r="V554">
        <f>VLOOKUP($B554,'2001B4'!$E:$W,3,FALSE)</f>
        <v>3640478</v>
      </c>
      <c r="W554">
        <f>VLOOKUP($B554,'2001B4'!$E:$W,4,FALSE)</f>
        <v>1859588</v>
      </c>
      <c r="X554">
        <f>VLOOKUP($B554,'2001B4'!$E:$W,5,FALSE)</f>
        <v>1780890</v>
      </c>
      <c r="Y554">
        <f>VLOOKUP($B554,'2001B4'!$E:$W,6,FALSE)</f>
        <v>1474577</v>
      </c>
      <c r="Z554">
        <f>VLOOKUP($B554,'2001B4'!$E:$W,7,FALSE)</f>
        <v>975692</v>
      </c>
      <c r="AA554">
        <f>VLOOKUP($B554,'2001B4'!$E:$W,8,FALSE)</f>
        <v>498885</v>
      </c>
      <c r="AB554">
        <f>VLOOKUP($B554,'2001B4'!$E:$W,9,FALSE)</f>
        <v>40.505038074670416</v>
      </c>
      <c r="AC554">
        <f>VLOOKUP($B554,'2001B4'!$E:$W,10,FALSE)</f>
        <v>52.468181123990909</v>
      </c>
      <c r="AD554">
        <f>VLOOKUP($B554,'2001B4'!$E:$W,11,FALSE)</f>
        <v>28.013240570725873</v>
      </c>
      <c r="AE554">
        <f>VLOOKUP($B554,'2001B4'!$E:$W,12,FALSE)</f>
        <v>66.167585687285239</v>
      </c>
      <c r="AF554">
        <f>VLOOKUP($B554,'2001B4'!$E:$W,13,FALSE)</f>
        <v>33.832414312714768</v>
      </c>
      <c r="AG554">
        <f>VLOOKUP($B554,'2001B4'!$E:$W,14,FALSE)</f>
        <v>66.041312186477882</v>
      </c>
      <c r="AH554">
        <f>VLOOKUP($B554,'2001B4'!$E:$W,15,FALSE)</f>
        <v>12.013682567949996</v>
      </c>
      <c r="AI554">
        <f>VLOOKUP($B554,'2001B4'!$E:$W,16,FALSE)</f>
        <v>6.4731105937499365</v>
      </c>
      <c r="AJ554">
        <f>VLOOKUP($B554,'2001B4'!$E:$W,17,FALSE)</f>
        <v>3.0024881711840075</v>
      </c>
      <c r="AK554">
        <f>VLOOKUP($B554,'2001B4'!$E:$W,18,FALSE)</f>
        <v>12.469406480638177</v>
      </c>
      <c r="AL554">
        <f>VLOOKUP($B554,'2001B4'!$E:$W,19,FALSE)</f>
        <v>33.958687813522118</v>
      </c>
      <c r="AN554">
        <f t="shared" si="42"/>
        <v>0.62201735189093199</v>
      </c>
      <c r="AO554">
        <f t="shared" si="43"/>
        <v>-0.85851386880258929</v>
      </c>
      <c r="AP554">
        <f t="shared" si="44"/>
        <v>2.3825191360754445</v>
      </c>
      <c r="AQ554">
        <f t="shared" si="45"/>
        <v>2.6878757634028076</v>
      </c>
      <c r="AR554">
        <f t="shared" si="46"/>
        <v>-3.8146586429831473</v>
      </c>
      <c r="AS554">
        <f t="shared" si="47"/>
        <v>-1.151199428683908</v>
      </c>
      <c r="AT554">
        <f t="shared" si="48"/>
        <v>-0.63107481801318777</v>
      </c>
      <c r="AU554">
        <f t="shared" si="49"/>
        <v>1.2406376539791188</v>
      </c>
      <c r="AV554">
        <f t="shared" si="50"/>
        <v>4.3562952357011255</v>
      </c>
    </row>
    <row r="555" spans="1:48" x14ac:dyDescent="0.25">
      <c r="A555" t="s">
        <v>1810</v>
      </c>
      <c r="B555">
        <v>554</v>
      </c>
      <c r="C555" t="s">
        <v>611</v>
      </c>
      <c r="D555">
        <f>VLOOKUP($B555,'2011B4'!$B:$U,3,FALSE)</f>
        <v>0</v>
      </c>
      <c r="E555">
        <f>VLOOKUP($B555,'2011B4'!$B:$U,4,FALSE)</f>
        <v>4174064</v>
      </c>
      <c r="F555">
        <f>VLOOKUP($B555,'2011B4'!$B:$U,5,FALSE)</f>
        <v>2090204</v>
      </c>
      <c r="G555">
        <f>VLOOKUP($B555,'2011B4'!$B:$U,6,FALSE)</f>
        <v>2083860</v>
      </c>
      <c r="H555">
        <f>VLOOKUP($B555,'2011B4'!$B:$U,7,FALSE)</f>
        <v>1669960</v>
      </c>
      <c r="I555">
        <f>VLOOKUP($B555,'2011B4'!$B:$U,8,FALSE)</f>
        <v>1087128</v>
      </c>
      <c r="J555">
        <f>VLOOKUP($B555,'2011B4'!$B:$U,9,FALSE)</f>
        <v>582832</v>
      </c>
      <c r="K555">
        <f>VLOOKUP($B555,'2011B4'!$B:$U,10,FALSE)</f>
        <v>40.008011376921871</v>
      </c>
      <c r="L555">
        <f>VLOOKUP($B555,'2011B4'!$B:$U,11,FALSE)</f>
        <v>52.010617145503502</v>
      </c>
      <c r="M555">
        <f>VLOOKUP($B555,'2011B4'!$B:$U,12,FALSE)</f>
        <v>27.968865470808979</v>
      </c>
      <c r="N555">
        <f>VLOOKUP($B555,'2011B4'!$B:$U,13,FALSE)</f>
        <v>65.099044288485956</v>
      </c>
      <c r="O555">
        <f>VLOOKUP($B555,'2011B4'!$B:$U,14,FALSE)</f>
        <v>34.900955711514051</v>
      </c>
      <c r="P555">
        <f>VLOOKUP($B555,'2011B4'!$B:$U,15,FALSE)</f>
        <v>61.483029533641528</v>
      </c>
      <c r="Q555">
        <f>VLOOKUP($B555,'2011B4'!$B:$U,16,FALSE)</f>
        <v>8.454513880571989</v>
      </c>
      <c r="R555">
        <f>VLOOKUP($B555,'2011B4'!$B:$U,17,FALSE)</f>
        <v>6.0751754533042712</v>
      </c>
      <c r="S555">
        <f>VLOOKUP($B555,'2011B4'!$B:$U,18,FALSE)</f>
        <v>5.4806701956933104</v>
      </c>
      <c r="T555">
        <f>VLOOKUP($B555,'2011B4'!$B:$U,19,FALSE)</f>
        <v>18.506610936788906</v>
      </c>
      <c r="U555">
        <f>VLOOKUP($B555,'2011B4'!$B:$U,20,FALSE)</f>
        <v>38.516970466358472</v>
      </c>
      <c r="V555">
        <f>VLOOKUP($B555,'2001B4'!$E:$W,3,FALSE)</f>
        <v>3745875</v>
      </c>
      <c r="W555">
        <f>VLOOKUP($B555,'2001B4'!$E:$W,4,FALSE)</f>
        <v>1889690</v>
      </c>
      <c r="X555">
        <f>VLOOKUP($B555,'2001B4'!$E:$W,5,FALSE)</f>
        <v>1856185</v>
      </c>
      <c r="Y555">
        <f>VLOOKUP($B555,'2001B4'!$E:$W,6,FALSE)</f>
        <v>1453628</v>
      </c>
      <c r="Z555">
        <f>VLOOKUP($B555,'2001B4'!$E:$W,7,FALSE)</f>
        <v>974147</v>
      </c>
      <c r="AA555">
        <f>VLOOKUP($B555,'2001B4'!$E:$W,8,FALSE)</f>
        <v>479481</v>
      </c>
      <c r="AB555">
        <f>VLOOKUP($B555,'2001B4'!$E:$W,9,FALSE)</f>
        <v>38.806100043381051</v>
      </c>
      <c r="AC555">
        <f>VLOOKUP($B555,'2001B4'!$E:$W,10,FALSE)</f>
        <v>51.550624705639549</v>
      </c>
      <c r="AD555">
        <f>VLOOKUP($B555,'2001B4'!$E:$W,11,FALSE)</f>
        <v>25.831530801078557</v>
      </c>
      <c r="AE555">
        <f>VLOOKUP($B555,'2001B4'!$E:$W,12,FALSE)</f>
        <v>67.014875882963182</v>
      </c>
      <c r="AF555">
        <f>VLOOKUP($B555,'2001B4'!$E:$W,13,FALSE)</f>
        <v>32.985124117036825</v>
      </c>
      <c r="AG555">
        <f>VLOOKUP($B555,'2001B4'!$E:$W,14,FALSE)</f>
        <v>66.3414573742388</v>
      </c>
      <c r="AH555">
        <f>VLOOKUP($B555,'2001B4'!$E:$W,15,FALSE)</f>
        <v>9.6241266678957746</v>
      </c>
      <c r="AI555">
        <f>VLOOKUP($B555,'2001B4'!$E:$W,16,FALSE)</f>
        <v>6.6971054492621223</v>
      </c>
      <c r="AJ555">
        <f>VLOOKUP($B555,'2001B4'!$E:$W,17,FALSE)</f>
        <v>3.3957105944574537</v>
      </c>
      <c r="AK555">
        <f>VLOOKUP($B555,'2001B4'!$E:$W,18,FALSE)</f>
        <v>13.941599914145849</v>
      </c>
      <c r="AL555">
        <f>VLOOKUP($B555,'2001B4'!$E:$W,19,FALSE)</f>
        <v>33.6585426257612</v>
      </c>
      <c r="AN555">
        <f t="shared" si="42"/>
        <v>1.2019113335408207</v>
      </c>
      <c r="AO555">
        <f t="shared" si="43"/>
        <v>0.459992439863953</v>
      </c>
      <c r="AP555">
        <f t="shared" si="44"/>
        <v>2.1373346697304214</v>
      </c>
      <c r="AQ555">
        <f t="shared" si="45"/>
        <v>1.9158315944772255</v>
      </c>
      <c r="AR555">
        <f t="shared" si="46"/>
        <v>-4.8584278405972725</v>
      </c>
      <c r="AS555">
        <f t="shared" si="47"/>
        <v>-1.1696127873237856</v>
      </c>
      <c r="AT555">
        <f t="shared" si="48"/>
        <v>-0.62192999595785103</v>
      </c>
      <c r="AU555">
        <f t="shared" si="49"/>
        <v>2.0849596012358567</v>
      </c>
      <c r="AV555">
        <f t="shared" si="50"/>
        <v>4.5650110226430574</v>
      </c>
    </row>
    <row r="556" spans="1:48" x14ac:dyDescent="0.25">
      <c r="A556" t="s">
        <v>2195</v>
      </c>
      <c r="B556">
        <v>555</v>
      </c>
      <c r="C556" t="s">
        <v>612</v>
      </c>
      <c r="D556">
        <f>VLOOKUP($B556,'2011B4'!$B:$U,3,FALSE)</f>
        <v>0</v>
      </c>
      <c r="E556">
        <f>VLOOKUP($B556,'2011B4'!$B:$U,4,FALSE)</f>
        <v>4779661</v>
      </c>
      <c r="F556">
        <f>VLOOKUP($B556,'2011B4'!$B:$U,5,FALSE)</f>
        <v>2423063</v>
      </c>
      <c r="G556">
        <f>VLOOKUP($B556,'2011B4'!$B:$U,6,FALSE)</f>
        <v>2356598</v>
      </c>
      <c r="H556">
        <f>VLOOKUP($B556,'2011B4'!$B:$U,7,FALSE)</f>
        <v>1733519</v>
      </c>
      <c r="I556">
        <f>VLOOKUP($B556,'2011B4'!$B:$U,8,FALSE)</f>
        <v>1236901</v>
      </c>
      <c r="J556">
        <f>VLOOKUP($B556,'2011B4'!$B:$U,9,FALSE)</f>
        <v>496618</v>
      </c>
      <c r="K556">
        <f>VLOOKUP($B556,'2011B4'!$B:$U,10,FALSE)</f>
        <v>36.268660057690283</v>
      </c>
      <c r="L556">
        <f>VLOOKUP($B556,'2011B4'!$B:$U,11,FALSE)</f>
        <v>51.047001254197689</v>
      </c>
      <c r="M556">
        <f>VLOOKUP($B556,'2011B4'!$B:$U,12,FALSE)</f>
        <v>21.073513598840364</v>
      </c>
      <c r="N556">
        <f>VLOOKUP($B556,'2011B4'!$B:$U,13,FALSE)</f>
        <v>71.352030176767599</v>
      </c>
      <c r="O556">
        <f>VLOOKUP($B556,'2011B4'!$B:$U,14,FALSE)</f>
        <v>28.647969823232394</v>
      </c>
      <c r="P556">
        <f>VLOOKUP($B556,'2011B4'!$B:$U,15,FALSE)</f>
        <v>65.588839810812573</v>
      </c>
      <c r="Q556">
        <f>VLOOKUP($B556,'2011B4'!$B:$U,16,FALSE)</f>
        <v>9.0932375128279528</v>
      </c>
      <c r="R556">
        <f>VLOOKUP($B556,'2011B4'!$B:$U,17,FALSE)</f>
        <v>5.8652948136132332</v>
      </c>
      <c r="S556">
        <f>VLOOKUP($B556,'2011B4'!$B:$U,18,FALSE)</f>
        <v>4.1928585726490448</v>
      </c>
      <c r="T556">
        <f>VLOOKUP($B556,'2011B4'!$B:$U,19,FALSE)</f>
        <v>15.259769290097196</v>
      </c>
      <c r="U556">
        <f>VLOOKUP($B556,'2011B4'!$B:$U,20,FALSE)</f>
        <v>34.411160189187427</v>
      </c>
      <c r="V556">
        <f>VLOOKUP($B556,'2001B4'!$E:$W,3,FALSE)</f>
        <v>4214505</v>
      </c>
      <c r="W556">
        <f>VLOOKUP($B556,'2001B4'!$E:$W,4,FALSE)</f>
        <v>2150090</v>
      </c>
      <c r="X556">
        <f>VLOOKUP($B556,'2001B4'!$E:$W,5,FALSE)</f>
        <v>2064415</v>
      </c>
      <c r="Y556">
        <f>VLOOKUP($B556,'2001B4'!$E:$W,6,FALSE)</f>
        <v>1530617</v>
      </c>
      <c r="Z556">
        <f>VLOOKUP($B556,'2001B4'!$E:$W,7,FALSE)</f>
        <v>1112785</v>
      </c>
      <c r="AA556">
        <f>VLOOKUP($B556,'2001B4'!$E:$W,8,FALSE)</f>
        <v>417832</v>
      </c>
      <c r="AB556">
        <f>VLOOKUP($B556,'2001B4'!$E:$W,9,FALSE)</f>
        <v>36.317835665161155</v>
      </c>
      <c r="AC556">
        <f>VLOOKUP($B556,'2001B4'!$E:$W,10,FALSE)</f>
        <v>51.755275360566301</v>
      </c>
      <c r="AD556">
        <f>VLOOKUP($B556,'2001B4'!$E:$W,11,FALSE)</f>
        <v>20.239728930471827</v>
      </c>
      <c r="AE556">
        <f>VLOOKUP($B556,'2001B4'!$E:$W,12,FALSE)</f>
        <v>72.701727473299982</v>
      </c>
      <c r="AF556">
        <f>VLOOKUP($B556,'2001B4'!$E:$W,13,FALSE)</f>
        <v>27.298272526700018</v>
      </c>
      <c r="AG556">
        <f>VLOOKUP($B556,'2001B4'!$E:$W,14,FALSE)</f>
        <v>67.625212577672926</v>
      </c>
      <c r="AH556">
        <f>VLOOKUP($B556,'2001B4'!$E:$W,15,FALSE)</f>
        <v>9.5788169084754706</v>
      </c>
      <c r="AI556">
        <f>VLOOKUP($B556,'2001B4'!$E:$W,16,FALSE)</f>
        <v>6.473925221005647</v>
      </c>
      <c r="AJ556">
        <f>VLOOKUP($B556,'2001B4'!$E:$W,17,FALSE)</f>
        <v>3.3236270079320951</v>
      </c>
      <c r="AK556">
        <f>VLOOKUP($B556,'2001B4'!$E:$W,18,FALSE)</f>
        <v>12.998418284913861</v>
      </c>
      <c r="AL556">
        <f>VLOOKUP($B556,'2001B4'!$E:$W,19,FALSE)</f>
        <v>32.374787422327074</v>
      </c>
      <c r="AN556">
        <f t="shared" si="42"/>
        <v>-4.9175607470871796E-2</v>
      </c>
      <c r="AO556">
        <f t="shared" si="43"/>
        <v>-0.70827410636861288</v>
      </c>
      <c r="AP556">
        <f t="shared" si="44"/>
        <v>0.83378466836853704</v>
      </c>
      <c r="AQ556">
        <f t="shared" si="45"/>
        <v>1.3496972965323764</v>
      </c>
      <c r="AR556">
        <f t="shared" si="46"/>
        <v>-2.0363727668603531</v>
      </c>
      <c r="AS556">
        <f t="shared" si="47"/>
        <v>-0.48557939564751784</v>
      </c>
      <c r="AT556">
        <f t="shared" si="48"/>
        <v>-0.60863040739241381</v>
      </c>
      <c r="AU556">
        <f t="shared" si="49"/>
        <v>0.86923156471694973</v>
      </c>
      <c r="AV556">
        <f t="shared" si="50"/>
        <v>2.2613510051833359</v>
      </c>
    </row>
    <row r="557" spans="1:48" x14ac:dyDescent="0.25">
      <c r="A557" t="s">
        <v>2197</v>
      </c>
      <c r="B557">
        <v>556</v>
      </c>
      <c r="C557" t="s">
        <v>613</v>
      </c>
      <c r="D557">
        <f>VLOOKUP($B557,'2011B4'!$B:$U,3,FALSE)</f>
        <v>0</v>
      </c>
      <c r="E557">
        <f>VLOOKUP($B557,'2011B4'!$B:$U,4,FALSE)</f>
        <v>1889752</v>
      </c>
      <c r="F557">
        <f>VLOOKUP($B557,'2011B4'!$B:$U,5,FALSE)</f>
        <v>950111</v>
      </c>
      <c r="G557">
        <f>VLOOKUP($B557,'2011B4'!$B:$U,6,FALSE)</f>
        <v>939641</v>
      </c>
      <c r="H557">
        <f>VLOOKUP($B557,'2011B4'!$B:$U,7,FALSE)</f>
        <v>676059</v>
      </c>
      <c r="I557">
        <f>VLOOKUP($B557,'2011B4'!$B:$U,8,FALSE)</f>
        <v>455351</v>
      </c>
      <c r="J557">
        <f>VLOOKUP($B557,'2011B4'!$B:$U,9,FALSE)</f>
        <v>220708</v>
      </c>
      <c r="K557">
        <f>VLOOKUP($B557,'2011B4'!$B:$U,10,FALSE)</f>
        <v>35.775011747573224</v>
      </c>
      <c r="L557">
        <f>VLOOKUP($B557,'2011B4'!$B:$U,11,FALSE)</f>
        <v>47.926084425924969</v>
      </c>
      <c r="M557">
        <f>VLOOKUP($B557,'2011B4'!$B:$U,12,FALSE)</f>
        <v>23.488545093285627</v>
      </c>
      <c r="N557">
        <f>VLOOKUP($B557,'2011B4'!$B:$U,13,FALSE)</f>
        <v>67.353736877994379</v>
      </c>
      <c r="O557">
        <f>VLOOKUP($B557,'2011B4'!$B:$U,14,FALSE)</f>
        <v>32.646263122005628</v>
      </c>
      <c r="P557">
        <f>VLOOKUP($B557,'2011B4'!$B:$U,15,FALSE)</f>
        <v>62.977787441628614</v>
      </c>
      <c r="Q557">
        <f>VLOOKUP($B557,'2011B4'!$B:$U,16,FALSE)</f>
        <v>11.468229843844991</v>
      </c>
      <c r="R557">
        <f>VLOOKUP($B557,'2011B4'!$B:$U,17,FALSE)</f>
        <v>5.9083600691655613</v>
      </c>
      <c r="S557">
        <f>VLOOKUP($B557,'2011B4'!$B:$U,18,FALSE)</f>
        <v>4.1076296595415487</v>
      </c>
      <c r="T557">
        <f>VLOOKUP($B557,'2011B4'!$B:$U,19,FALSE)</f>
        <v>15.537992985819283</v>
      </c>
      <c r="U557">
        <f>VLOOKUP($B557,'2011B4'!$B:$U,20,FALSE)</f>
        <v>37.022212558371379</v>
      </c>
      <c r="V557">
        <f>VLOOKUP($B557,'2001B4'!$E:$W,3,FALSE)</f>
        <v>1651892</v>
      </c>
      <c r="W557">
        <f>VLOOKUP($B557,'2001B4'!$E:$W,4,FALSE)</f>
        <v>834247</v>
      </c>
      <c r="X557">
        <f>VLOOKUP($B557,'2001B4'!$E:$W,5,FALSE)</f>
        <v>817645</v>
      </c>
      <c r="Y557">
        <f>VLOOKUP($B557,'2001B4'!$E:$W,6,FALSE)</f>
        <v>559505</v>
      </c>
      <c r="Z557">
        <f>VLOOKUP($B557,'2001B4'!$E:$W,7,FALSE)</f>
        <v>403214</v>
      </c>
      <c r="AA557">
        <f>VLOOKUP($B557,'2001B4'!$E:$W,8,FALSE)</f>
        <v>156291</v>
      </c>
      <c r="AB557">
        <f>VLOOKUP($B557,'2001B4'!$E:$W,9,FALSE)</f>
        <v>33.870555702188767</v>
      </c>
      <c r="AC557">
        <f>VLOOKUP($B557,'2001B4'!$E:$W,10,FALSE)</f>
        <v>48.332688040832032</v>
      </c>
      <c r="AD557">
        <f>VLOOKUP($B557,'2001B4'!$E:$W,11,FALSE)</f>
        <v>19.114774749432822</v>
      </c>
      <c r="AE557">
        <f>VLOOKUP($B557,'2001B4'!$E:$W,12,FALSE)</f>
        <v>72.066201374429184</v>
      </c>
      <c r="AF557">
        <f>VLOOKUP($B557,'2001B4'!$E:$W,13,FALSE)</f>
        <v>27.933798625570816</v>
      </c>
      <c r="AG557">
        <f>VLOOKUP($B557,'2001B4'!$E:$W,14,FALSE)</f>
        <v>62.470219211624553</v>
      </c>
      <c r="AH557">
        <f>VLOOKUP($B557,'2001B4'!$E:$W,15,FALSE)</f>
        <v>14.382713291212768</v>
      </c>
      <c r="AI557">
        <f>VLOOKUP($B557,'2001B4'!$E:$W,16,FALSE)</f>
        <v>7.1105709511085688</v>
      </c>
      <c r="AJ557">
        <f>VLOOKUP($B557,'2001B4'!$E:$W,17,FALSE)</f>
        <v>3.0691414732665478</v>
      </c>
      <c r="AK557">
        <f>VLOOKUP($B557,'2001B4'!$E:$W,18,FALSE)</f>
        <v>12.967355072787555</v>
      </c>
      <c r="AL557">
        <f>VLOOKUP($B557,'2001B4'!$E:$W,19,FALSE)</f>
        <v>37.529780788375447</v>
      </c>
      <c r="AN557">
        <f t="shared" si="42"/>
        <v>1.9044560453844568</v>
      </c>
      <c r="AO557">
        <f t="shared" si="43"/>
        <v>-0.40660361490706265</v>
      </c>
      <c r="AP557">
        <f t="shared" si="44"/>
        <v>4.3737703438528044</v>
      </c>
      <c r="AQ557">
        <f t="shared" si="45"/>
        <v>4.7124644964348121</v>
      </c>
      <c r="AR557">
        <f t="shared" si="46"/>
        <v>0.50756823000406115</v>
      </c>
      <c r="AS557">
        <f t="shared" si="47"/>
        <v>-2.9144834473677772</v>
      </c>
      <c r="AT557">
        <f t="shared" si="48"/>
        <v>-1.2022108819430075</v>
      </c>
      <c r="AU557">
        <f t="shared" si="49"/>
        <v>1.0384881862750008</v>
      </c>
      <c r="AV557">
        <f t="shared" si="50"/>
        <v>2.5706379130317281</v>
      </c>
    </row>
    <row r="558" spans="1:48" x14ac:dyDescent="0.25">
      <c r="A558" t="s">
        <v>2199</v>
      </c>
      <c r="B558">
        <v>557</v>
      </c>
      <c r="C558" t="s">
        <v>476</v>
      </c>
      <c r="D558">
        <f>VLOOKUP($B558,'2011B4'!$B:$U,3,FALSE)</f>
        <v>0</v>
      </c>
      <c r="E558">
        <f>VLOOKUP($B558,'2011B4'!$B:$U,4,FALSE)</f>
        <v>2177331</v>
      </c>
      <c r="F558">
        <f>VLOOKUP($B558,'2011B4'!$B:$U,5,FALSE)</f>
        <v>1111022</v>
      </c>
      <c r="G558">
        <f>VLOOKUP($B558,'2011B4'!$B:$U,6,FALSE)</f>
        <v>1066309</v>
      </c>
      <c r="H558">
        <f>VLOOKUP($B558,'2011B4'!$B:$U,7,FALSE)</f>
        <v>762308</v>
      </c>
      <c r="I558">
        <f>VLOOKUP($B558,'2011B4'!$B:$U,8,FALSE)</f>
        <v>509651</v>
      </c>
      <c r="J558">
        <f>VLOOKUP($B558,'2011B4'!$B:$U,9,FALSE)</f>
        <v>252657</v>
      </c>
      <c r="K558">
        <f>VLOOKUP($B558,'2011B4'!$B:$U,10,FALSE)</f>
        <v>35.011121414245238</v>
      </c>
      <c r="L558">
        <f>VLOOKUP($B558,'2011B4'!$B:$U,11,FALSE)</f>
        <v>45.87226895597027</v>
      </c>
      <c r="M558">
        <f>VLOOKUP($B558,'2011B4'!$B:$U,12,FALSE)</f>
        <v>23.694538825049776</v>
      </c>
      <c r="N558">
        <f>VLOOKUP($B558,'2011B4'!$B:$U,13,FALSE)</f>
        <v>66.856310047907144</v>
      </c>
      <c r="O558">
        <f>VLOOKUP($B558,'2011B4'!$B:$U,14,FALSE)</f>
        <v>33.143689952092856</v>
      </c>
      <c r="P558">
        <f>VLOOKUP($B558,'2011B4'!$B:$U,15,FALSE)</f>
        <v>69.684432014356389</v>
      </c>
      <c r="Q558">
        <f>VLOOKUP($B558,'2011B4'!$B:$U,16,FALSE)</f>
        <v>4.8961836947795376</v>
      </c>
      <c r="R558">
        <f>VLOOKUP($B558,'2011B4'!$B:$U,17,FALSE)</f>
        <v>5.1467385886019823</v>
      </c>
      <c r="S558">
        <f>VLOOKUP($B558,'2011B4'!$B:$U,18,FALSE)</f>
        <v>4.103853035780813</v>
      </c>
      <c r="T558">
        <f>VLOOKUP($B558,'2011B4'!$B:$U,19,FALSE)</f>
        <v>16.168792666481266</v>
      </c>
      <c r="U558">
        <f>VLOOKUP($B558,'2011B4'!$B:$U,20,FALSE)</f>
        <v>30.3155679856436</v>
      </c>
      <c r="V558">
        <f>VLOOKUP($B558,'2001B4'!$E:$W,3,FALSE)</f>
        <v>1806918</v>
      </c>
      <c r="W558">
        <f>VLOOKUP($B558,'2001B4'!$E:$W,4,FALSE)</f>
        <v>926424</v>
      </c>
      <c r="X558">
        <f>VLOOKUP($B558,'2001B4'!$E:$W,5,FALSE)</f>
        <v>880494</v>
      </c>
      <c r="Y558">
        <f>VLOOKUP($B558,'2001B4'!$E:$W,6,FALSE)</f>
        <v>551703</v>
      </c>
      <c r="Z558">
        <f>VLOOKUP($B558,'2001B4'!$E:$W,7,FALSE)</f>
        <v>413587</v>
      </c>
      <c r="AA558">
        <f>VLOOKUP($B558,'2001B4'!$E:$W,8,FALSE)</f>
        <v>138116</v>
      </c>
      <c r="AB558">
        <f>VLOOKUP($B558,'2001B4'!$E:$W,9,FALSE)</f>
        <v>30.532818866157736</v>
      </c>
      <c r="AC558">
        <f>VLOOKUP($B558,'2001B4'!$E:$W,10,FALSE)</f>
        <v>44.643381432259957</v>
      </c>
      <c r="AD558">
        <f>VLOOKUP($B558,'2001B4'!$E:$W,11,FALSE)</f>
        <v>15.686194340904084</v>
      </c>
      <c r="AE558">
        <f>VLOOKUP($B558,'2001B4'!$E:$W,12,FALSE)</f>
        <v>74.965515866326626</v>
      </c>
      <c r="AF558">
        <f>VLOOKUP($B558,'2001B4'!$E:$W,13,FALSE)</f>
        <v>25.034484133673374</v>
      </c>
      <c r="AG558">
        <f>VLOOKUP($B558,'2001B4'!$E:$W,14,FALSE)</f>
        <v>67.754389590051176</v>
      </c>
      <c r="AH558">
        <f>VLOOKUP($B558,'2001B4'!$E:$W,15,FALSE)</f>
        <v>7.0296880749243709</v>
      </c>
      <c r="AI558">
        <f>VLOOKUP($B558,'2001B4'!$E:$W,16,FALSE)</f>
        <v>6.7614277972024812</v>
      </c>
      <c r="AJ558">
        <f>VLOOKUP($B558,'2001B4'!$E:$W,17,FALSE)</f>
        <v>3.5809121936984214</v>
      </c>
      <c r="AK558">
        <f>VLOOKUP($B558,'2001B4'!$E:$W,18,FALSE)</f>
        <v>14.873582344123561</v>
      </c>
      <c r="AL558">
        <f>VLOOKUP($B558,'2001B4'!$E:$W,19,FALSE)</f>
        <v>32.245610409948824</v>
      </c>
      <c r="AN558">
        <f t="shared" si="42"/>
        <v>4.4783025480875018</v>
      </c>
      <c r="AO558">
        <f t="shared" si="43"/>
        <v>1.2288875237103127</v>
      </c>
      <c r="AP558">
        <f t="shared" si="44"/>
        <v>8.0083444841456917</v>
      </c>
      <c r="AQ558">
        <f t="shared" si="45"/>
        <v>8.1092058184194826</v>
      </c>
      <c r="AR558">
        <f t="shared" si="46"/>
        <v>1.9300424243052134</v>
      </c>
      <c r="AS558">
        <f t="shared" si="47"/>
        <v>-2.1335043801448332</v>
      </c>
      <c r="AT558">
        <f t="shared" si="48"/>
        <v>-1.6146892086004989</v>
      </c>
      <c r="AU558">
        <f t="shared" si="49"/>
        <v>0.52294084208239155</v>
      </c>
      <c r="AV558">
        <f t="shared" si="50"/>
        <v>1.2952103223577058</v>
      </c>
    </row>
    <row r="559" spans="1:48" x14ac:dyDescent="0.25">
      <c r="A559" t="s">
        <v>2203</v>
      </c>
      <c r="B559">
        <v>558</v>
      </c>
      <c r="C559" t="s">
        <v>614</v>
      </c>
      <c r="D559">
        <f>VLOOKUP($B559,'2011B4'!$B:$U,3,FALSE)</f>
        <v>0</v>
      </c>
      <c r="E559">
        <f>VLOOKUP($B559,'2011B4'!$B:$U,4,FALSE)</f>
        <v>1703300</v>
      </c>
      <c r="F559">
        <f>VLOOKUP($B559,'2011B4'!$B:$U,5,FALSE)</f>
        <v>870665</v>
      </c>
      <c r="G559">
        <f>VLOOKUP($B559,'2011B4'!$B:$U,6,FALSE)</f>
        <v>832635</v>
      </c>
      <c r="H559">
        <f>VLOOKUP($B559,'2011B4'!$B:$U,7,FALSE)</f>
        <v>551669</v>
      </c>
      <c r="I559">
        <f>VLOOKUP($B559,'2011B4'!$B:$U,8,FALSE)</f>
        <v>384125</v>
      </c>
      <c r="J559">
        <f>VLOOKUP($B559,'2011B4'!$B:$U,9,FALSE)</f>
        <v>167544</v>
      </c>
      <c r="K559">
        <f>VLOOKUP($B559,'2011B4'!$B:$U,10,FALSE)</f>
        <v>32.388246345329655</v>
      </c>
      <c r="L559">
        <f>VLOOKUP($B559,'2011B4'!$B:$U,11,FALSE)</f>
        <v>44.118576030964832</v>
      </c>
      <c r="M559">
        <f>VLOOKUP($B559,'2011B4'!$B:$U,12,FALSE)</f>
        <v>20.122142355293736</v>
      </c>
      <c r="N559">
        <f>VLOOKUP($B559,'2011B4'!$B:$U,13,FALSE)</f>
        <v>69.629614859635041</v>
      </c>
      <c r="O559">
        <f>VLOOKUP($B559,'2011B4'!$B:$U,14,FALSE)</f>
        <v>30.370385140364963</v>
      </c>
      <c r="P559">
        <f>VLOOKUP($B559,'2011B4'!$B:$U,15,FALSE)</f>
        <v>62.84656197828771</v>
      </c>
      <c r="Q559">
        <f>VLOOKUP($B559,'2011B4'!$B:$U,16,FALSE)</f>
        <v>6.4132659257634561</v>
      </c>
      <c r="R559">
        <f>VLOOKUP($B559,'2011B4'!$B:$U,17,FALSE)</f>
        <v>6.7406361423244725</v>
      </c>
      <c r="S559">
        <f>VLOOKUP($B559,'2011B4'!$B:$U,18,FALSE)</f>
        <v>4.4657212930217209</v>
      </c>
      <c r="T559">
        <f>VLOOKUP($B559,'2011B4'!$B:$U,19,FALSE)</f>
        <v>19.533814660602644</v>
      </c>
      <c r="U559">
        <f>VLOOKUP($B559,'2011B4'!$B:$U,20,FALSE)</f>
        <v>37.15343802171229</v>
      </c>
      <c r="V559">
        <f>VLOOKUP($B559,'2001B4'!$E:$W,3,FALSE)</f>
        <v>1502373</v>
      </c>
      <c r="W559">
        <f>VLOOKUP($B559,'2001B4'!$E:$W,4,FALSE)</f>
        <v>771022</v>
      </c>
      <c r="X559">
        <f>VLOOKUP($B559,'2001B4'!$E:$W,5,FALSE)</f>
        <v>731351</v>
      </c>
      <c r="Y559">
        <f>VLOOKUP($B559,'2001B4'!$E:$W,6,FALSE)</f>
        <v>417079</v>
      </c>
      <c r="Z559">
        <f>VLOOKUP($B559,'2001B4'!$E:$W,7,FALSE)</f>
        <v>309274</v>
      </c>
      <c r="AA559">
        <f>VLOOKUP($B559,'2001B4'!$E:$W,8,FALSE)</f>
        <v>107805</v>
      </c>
      <c r="AB559">
        <f>VLOOKUP($B559,'2001B4'!$E:$W,9,FALSE)</f>
        <v>27.761348213792449</v>
      </c>
      <c r="AC559">
        <f>VLOOKUP($B559,'2001B4'!$E:$W,10,FALSE)</f>
        <v>40.112214696856903</v>
      </c>
      <c r="AD559">
        <f>VLOOKUP($B559,'2001B4'!$E:$W,11,FALSE)</f>
        <v>14.740528145856095</v>
      </c>
      <c r="AE559">
        <f>VLOOKUP($B559,'2001B4'!$E:$W,12,FALSE)</f>
        <v>74.152378805933651</v>
      </c>
      <c r="AF559">
        <f>VLOOKUP($B559,'2001B4'!$E:$W,13,FALSE)</f>
        <v>25.847621194066349</v>
      </c>
      <c r="AG559">
        <f>VLOOKUP($B559,'2001B4'!$E:$W,14,FALSE)</f>
        <v>62.085839852881584</v>
      </c>
      <c r="AH559">
        <f>VLOOKUP($B559,'2001B4'!$E:$W,15,FALSE)</f>
        <v>7.3806161422656142</v>
      </c>
      <c r="AI559">
        <f>VLOOKUP($B559,'2001B4'!$E:$W,16,FALSE)</f>
        <v>8.4216659194061556</v>
      </c>
      <c r="AJ559">
        <f>VLOOKUP($B559,'2001B4'!$E:$W,17,FALSE)</f>
        <v>2.5062398250691116</v>
      </c>
      <c r="AK559">
        <f>VLOOKUP($B559,'2001B4'!$E:$W,18,FALSE)</f>
        <v>19.605638260377532</v>
      </c>
      <c r="AL559">
        <f>VLOOKUP($B559,'2001B4'!$E:$W,19,FALSE)</f>
        <v>37.914160147118416</v>
      </c>
      <c r="AN559">
        <f t="shared" si="42"/>
        <v>4.6268981315372066</v>
      </c>
      <c r="AO559">
        <f t="shared" si="43"/>
        <v>4.0063613341079289</v>
      </c>
      <c r="AP559">
        <f t="shared" si="44"/>
        <v>5.3816142094376413</v>
      </c>
      <c r="AQ559">
        <f t="shared" si="45"/>
        <v>4.522763946298614</v>
      </c>
      <c r="AR559">
        <f t="shared" si="46"/>
        <v>0.76072212540612583</v>
      </c>
      <c r="AS559">
        <f t="shared" si="47"/>
        <v>-0.96735021650215813</v>
      </c>
      <c r="AT559">
        <f t="shared" si="48"/>
        <v>-1.6810297770816831</v>
      </c>
      <c r="AU559">
        <f t="shared" si="49"/>
        <v>1.9594814679526094</v>
      </c>
      <c r="AV559">
        <f t="shared" si="50"/>
        <v>-7.1823599774887725E-2</v>
      </c>
    </row>
    <row r="560" spans="1:48" x14ac:dyDescent="0.25">
      <c r="A560" t="s">
        <v>2205</v>
      </c>
      <c r="B560">
        <v>559</v>
      </c>
      <c r="C560" t="s">
        <v>615</v>
      </c>
      <c r="D560">
        <f>VLOOKUP($B560,'2011B4'!$B:$U,3,FALSE)</f>
        <v>0</v>
      </c>
      <c r="E560">
        <f>VLOOKUP($B560,'2011B4'!$B:$U,4,FALSE)</f>
        <v>1928812</v>
      </c>
      <c r="F560">
        <f>VLOOKUP($B560,'2011B4'!$B:$U,5,FALSE)</f>
        <v>964511</v>
      </c>
      <c r="G560">
        <f>VLOOKUP($B560,'2011B4'!$B:$U,6,FALSE)</f>
        <v>964301</v>
      </c>
      <c r="H560">
        <f>VLOOKUP($B560,'2011B4'!$B:$U,7,FALSE)</f>
        <v>725995</v>
      </c>
      <c r="I560">
        <f>VLOOKUP($B560,'2011B4'!$B:$U,8,FALSE)</f>
        <v>461382</v>
      </c>
      <c r="J560">
        <f>VLOOKUP($B560,'2011B4'!$B:$U,9,FALSE)</f>
        <v>264613</v>
      </c>
      <c r="K560">
        <f>VLOOKUP($B560,'2011B4'!$B:$U,10,FALSE)</f>
        <v>37.639490007320568</v>
      </c>
      <c r="L560">
        <f>VLOOKUP($B560,'2011B4'!$B:$U,11,FALSE)</f>
        <v>47.835846351156178</v>
      </c>
      <c r="M560">
        <f>VLOOKUP($B560,'2011B4'!$B:$U,12,FALSE)</f>
        <v>27.440913158858077</v>
      </c>
      <c r="N560">
        <f>VLOOKUP($B560,'2011B4'!$B:$U,13,FALSE)</f>
        <v>63.551677353149813</v>
      </c>
      <c r="O560">
        <f>VLOOKUP($B560,'2011B4'!$B:$U,14,FALSE)</f>
        <v>36.448322646850187</v>
      </c>
      <c r="P560">
        <f>VLOOKUP($B560,'2011B4'!$B:$U,15,FALSE)</f>
        <v>71.677766375801482</v>
      </c>
      <c r="Q560">
        <f>VLOOKUP($B560,'2011B4'!$B:$U,16,FALSE)</f>
        <v>4.9284085978553573</v>
      </c>
      <c r="R560">
        <f>VLOOKUP($B560,'2011B4'!$B:$U,17,FALSE)</f>
        <v>5.5917740480306337</v>
      </c>
      <c r="S560">
        <f>VLOOKUP($B560,'2011B4'!$B:$U,18,FALSE)</f>
        <v>3.907464927444404</v>
      </c>
      <c r="T560">
        <f>VLOOKUP($B560,'2011B4'!$B:$U,19,FALSE)</f>
        <v>13.894586050868121</v>
      </c>
      <c r="U560">
        <f>VLOOKUP($B560,'2011B4'!$B:$U,20,FALSE)</f>
        <v>28.322233624198518</v>
      </c>
      <c r="V560">
        <f>VLOOKUP($B560,'2001B4'!$E:$W,3,FALSE)</f>
        <v>1669762</v>
      </c>
      <c r="W560">
        <f>VLOOKUP($B560,'2001B4'!$E:$W,4,FALSE)</f>
        <v>841840</v>
      </c>
      <c r="X560">
        <f>VLOOKUP($B560,'2001B4'!$E:$W,5,FALSE)</f>
        <v>827922</v>
      </c>
      <c r="Y560">
        <f>VLOOKUP($B560,'2001B4'!$E:$W,6,FALSE)</f>
        <v>543222</v>
      </c>
      <c r="Z560">
        <f>VLOOKUP($B560,'2001B4'!$E:$W,7,FALSE)</f>
        <v>386761</v>
      </c>
      <c r="AA560">
        <f>VLOOKUP($B560,'2001B4'!$E:$W,8,FALSE)</f>
        <v>156461</v>
      </c>
      <c r="AB560">
        <f>VLOOKUP($B560,'2001B4'!$E:$W,9,FALSE)</f>
        <v>32.532899898308862</v>
      </c>
      <c r="AC560">
        <f>VLOOKUP($B560,'2001B4'!$E:$W,10,FALSE)</f>
        <v>45.942340587284995</v>
      </c>
      <c r="AD560">
        <f>VLOOKUP($B560,'2001B4'!$E:$W,11,FALSE)</f>
        <v>18.898036288442633</v>
      </c>
      <c r="AE560">
        <f>VLOOKUP($B560,'2001B4'!$E:$W,12,FALSE)</f>
        <v>71.197595090036856</v>
      </c>
      <c r="AF560">
        <f>VLOOKUP($B560,'2001B4'!$E:$W,13,FALSE)</f>
        <v>28.802404909963148</v>
      </c>
      <c r="AG560">
        <f>VLOOKUP($B560,'2001B4'!$E:$W,14,FALSE)</f>
        <v>70.595815338848567</v>
      </c>
      <c r="AH560">
        <f>VLOOKUP($B560,'2001B4'!$E:$W,15,FALSE)</f>
        <v>6.4658647845632178</v>
      </c>
      <c r="AI560">
        <f>VLOOKUP($B560,'2001B4'!$E:$W,16,FALSE)</f>
        <v>6.4763577321978865</v>
      </c>
      <c r="AJ560">
        <f>VLOOKUP($B560,'2001B4'!$E:$W,17,FALSE)</f>
        <v>2.7681132207458461</v>
      </c>
      <c r="AK560">
        <f>VLOOKUP($B560,'2001B4'!$E:$W,18,FALSE)</f>
        <v>13.693848923644477</v>
      </c>
      <c r="AL560">
        <f>VLOOKUP($B560,'2001B4'!$E:$W,19,FALSE)</f>
        <v>29.404184661151433</v>
      </c>
      <c r="AN560">
        <f t="shared" si="42"/>
        <v>5.1065901090117052</v>
      </c>
      <c r="AO560">
        <f t="shared" si="43"/>
        <v>1.8935057638711825</v>
      </c>
      <c r="AP560">
        <f t="shared" si="44"/>
        <v>8.5428768704154443</v>
      </c>
      <c r="AQ560">
        <f t="shared" si="45"/>
        <v>7.6459177368870392</v>
      </c>
      <c r="AR560">
        <f t="shared" si="46"/>
        <v>1.0819510369529155</v>
      </c>
      <c r="AS560">
        <f t="shared" si="47"/>
        <v>-1.5374561867078604</v>
      </c>
      <c r="AT560">
        <f t="shared" si="48"/>
        <v>-0.88458368416725275</v>
      </c>
      <c r="AU560">
        <f t="shared" si="49"/>
        <v>1.1393517066985579</v>
      </c>
      <c r="AV560">
        <f t="shared" si="50"/>
        <v>0.20073712722364334</v>
      </c>
    </row>
    <row r="561" spans="1:48" x14ac:dyDescent="0.25">
      <c r="A561" t="s">
        <v>2207</v>
      </c>
      <c r="B561">
        <v>560</v>
      </c>
      <c r="C561" t="s">
        <v>616</v>
      </c>
      <c r="D561">
        <f>VLOOKUP($B561,'2011B4'!$B:$U,3,FALSE)</f>
        <v>0</v>
      </c>
      <c r="E561">
        <f>VLOOKUP($B561,'2011B4'!$B:$U,4,FALSE)</f>
        <v>1389920</v>
      </c>
      <c r="F561">
        <f>VLOOKUP($B561,'2011B4'!$B:$U,5,FALSE)</f>
        <v>699926</v>
      </c>
      <c r="G561">
        <f>VLOOKUP($B561,'2011B4'!$B:$U,6,FALSE)</f>
        <v>689994</v>
      </c>
      <c r="H561">
        <f>VLOOKUP($B561,'2011B4'!$B:$U,7,FALSE)</f>
        <v>508238</v>
      </c>
      <c r="I561">
        <f>VLOOKUP($B561,'2011B4'!$B:$U,8,FALSE)</f>
        <v>329114</v>
      </c>
      <c r="J561">
        <f>VLOOKUP($B561,'2011B4'!$B:$U,9,FALSE)</f>
        <v>179124</v>
      </c>
      <c r="K561">
        <f>VLOOKUP($B561,'2011B4'!$B:$U,10,FALSE)</f>
        <v>36.565989409462411</v>
      </c>
      <c r="L561">
        <f>VLOOKUP($B561,'2011B4'!$B:$U,11,FALSE)</f>
        <v>47.021256532833469</v>
      </c>
      <c r="M561">
        <f>VLOOKUP($B561,'2011B4'!$B:$U,12,FALSE)</f>
        <v>25.960225741093403</v>
      </c>
      <c r="N561">
        <f>VLOOKUP($B561,'2011B4'!$B:$U,13,FALSE)</f>
        <v>64.755882086738893</v>
      </c>
      <c r="O561">
        <f>VLOOKUP($B561,'2011B4'!$B:$U,14,FALSE)</f>
        <v>35.244117913261107</v>
      </c>
      <c r="P561">
        <f>VLOOKUP($B561,'2011B4'!$B:$U,15,FALSE)</f>
        <v>68.714263789799261</v>
      </c>
      <c r="Q561">
        <f>VLOOKUP($B561,'2011B4'!$B:$U,16,FALSE)</f>
        <v>7.6472046560863216</v>
      </c>
      <c r="R561">
        <f>VLOOKUP($B561,'2011B4'!$B:$U,17,FALSE)</f>
        <v>5.9582321668194824</v>
      </c>
      <c r="S561">
        <f>VLOOKUP($B561,'2011B4'!$B:$U,18,FALSE)</f>
        <v>3.6742628453598511</v>
      </c>
      <c r="T561">
        <f>VLOOKUP($B561,'2011B4'!$B:$U,19,FALSE)</f>
        <v>14.00603654193508</v>
      </c>
      <c r="U561">
        <f>VLOOKUP($B561,'2011B4'!$B:$U,20,FALSE)</f>
        <v>31.285736210200739</v>
      </c>
      <c r="V561">
        <f>VLOOKUP($B561,'2001B4'!$E:$W,3,FALSE)</f>
        <v>1196089</v>
      </c>
      <c r="W561">
        <f>VLOOKUP($B561,'2001B4'!$E:$W,4,FALSE)</f>
        <v>603312</v>
      </c>
      <c r="X561">
        <f>VLOOKUP($B561,'2001B4'!$E:$W,5,FALSE)</f>
        <v>592777</v>
      </c>
      <c r="Y561">
        <f>VLOOKUP($B561,'2001B4'!$E:$W,6,FALSE)</f>
        <v>422888</v>
      </c>
      <c r="Z561">
        <f>VLOOKUP($B561,'2001B4'!$E:$W,7,FALSE)</f>
        <v>288342</v>
      </c>
      <c r="AA561">
        <f>VLOOKUP($B561,'2001B4'!$E:$W,8,FALSE)</f>
        <v>134546</v>
      </c>
      <c r="AB561">
        <f>VLOOKUP($B561,'2001B4'!$E:$W,9,FALSE)</f>
        <v>35.355897429037469</v>
      </c>
      <c r="AC561">
        <f>VLOOKUP($B561,'2001B4'!$E:$W,10,FALSE)</f>
        <v>47.793181637361762</v>
      </c>
      <c r="AD561">
        <f>VLOOKUP($B561,'2001B4'!$E:$W,11,FALSE)</f>
        <v>22.697574298597956</v>
      </c>
      <c r="AE561">
        <f>VLOOKUP($B561,'2001B4'!$E:$W,12,FALSE)</f>
        <v>68.184010896502144</v>
      </c>
      <c r="AF561">
        <f>VLOOKUP($B561,'2001B4'!$E:$W,13,FALSE)</f>
        <v>31.815989103497856</v>
      </c>
      <c r="AG561">
        <f>VLOOKUP($B561,'2001B4'!$E:$W,14,FALSE)</f>
        <v>70.901042356368578</v>
      </c>
      <c r="AH561">
        <f>VLOOKUP($B561,'2001B4'!$E:$W,15,FALSE)</f>
        <v>8.3506744102457375</v>
      </c>
      <c r="AI561">
        <f>VLOOKUP($B561,'2001B4'!$E:$W,16,FALSE)</f>
        <v>6.5882692344072193</v>
      </c>
      <c r="AJ561">
        <f>VLOOKUP($B561,'2001B4'!$E:$W,17,FALSE)</f>
        <v>2.3287489831823085</v>
      </c>
      <c r="AK561">
        <f>VLOOKUP($B561,'2001B4'!$E:$W,18,FALSE)</f>
        <v>11.831265015796145</v>
      </c>
      <c r="AL561">
        <f>VLOOKUP($B561,'2001B4'!$E:$W,19,FALSE)</f>
        <v>29.098957643631422</v>
      </c>
      <c r="AN561">
        <f t="shared" si="42"/>
        <v>1.2100919804249415</v>
      </c>
      <c r="AO561">
        <f t="shared" si="43"/>
        <v>-0.7719251045282931</v>
      </c>
      <c r="AP561">
        <f t="shared" si="44"/>
        <v>3.2626514424954465</v>
      </c>
      <c r="AQ561">
        <f t="shared" si="45"/>
        <v>3.4281288097632512</v>
      </c>
      <c r="AR561">
        <f t="shared" si="46"/>
        <v>-2.1867785665693162</v>
      </c>
      <c r="AS561">
        <f t="shared" si="47"/>
        <v>-0.70346975415941593</v>
      </c>
      <c r="AT561">
        <f t="shared" si="48"/>
        <v>-0.63003706758773692</v>
      </c>
      <c r="AU561">
        <f t="shared" si="49"/>
        <v>1.3455138621775427</v>
      </c>
      <c r="AV561">
        <f t="shared" si="50"/>
        <v>2.1747715261389349</v>
      </c>
    </row>
    <row r="562" spans="1:48" x14ac:dyDescent="0.25">
      <c r="A562" t="s">
        <v>2209</v>
      </c>
      <c r="B562">
        <v>561</v>
      </c>
      <c r="C562" t="s">
        <v>617</v>
      </c>
      <c r="D562">
        <f>VLOOKUP($B562,'2011B4'!$B:$U,3,FALSE)</f>
        <v>0</v>
      </c>
      <c r="E562">
        <f>VLOOKUP($B562,'2011B4'!$B:$U,4,FALSE)</f>
        <v>1064570</v>
      </c>
      <c r="F562">
        <f>VLOOKUP($B562,'2011B4'!$B:$U,5,FALSE)</f>
        <v>537147</v>
      </c>
      <c r="G562">
        <f>VLOOKUP($B562,'2011B4'!$B:$U,6,FALSE)</f>
        <v>527423</v>
      </c>
      <c r="H562">
        <f>VLOOKUP($B562,'2011B4'!$B:$U,7,FALSE)</f>
        <v>423185</v>
      </c>
      <c r="I562">
        <f>VLOOKUP($B562,'2011B4'!$B:$U,8,FALSE)</f>
        <v>282046</v>
      </c>
      <c r="J562">
        <f>VLOOKUP($B562,'2011B4'!$B:$U,9,FALSE)</f>
        <v>141139</v>
      </c>
      <c r="K562">
        <f>VLOOKUP($B562,'2011B4'!$B:$U,10,FALSE)</f>
        <v>39.751730745747111</v>
      </c>
      <c r="L562">
        <f>VLOOKUP($B562,'2011B4'!$B:$U,11,FALSE)</f>
        <v>52.508158846647191</v>
      </c>
      <c r="M562">
        <f>VLOOKUP($B562,'2011B4'!$B:$U,12,FALSE)</f>
        <v>26.76011474660756</v>
      </c>
      <c r="N562">
        <f>VLOOKUP($B562,'2011B4'!$B:$U,13,FALSE)</f>
        <v>66.648392546994813</v>
      </c>
      <c r="O562">
        <f>VLOOKUP($B562,'2011B4'!$B:$U,14,FALSE)</f>
        <v>33.351607453005187</v>
      </c>
      <c r="P562">
        <f>VLOOKUP($B562,'2011B4'!$B:$U,15,FALSE)</f>
        <v>67.673239836005521</v>
      </c>
      <c r="Q562">
        <f>VLOOKUP($B562,'2011B4'!$B:$U,16,FALSE)</f>
        <v>6.8698087125016247</v>
      </c>
      <c r="R562">
        <f>VLOOKUP($B562,'2011B4'!$B:$U,17,FALSE)</f>
        <v>6.2880300577761501</v>
      </c>
      <c r="S562">
        <f>VLOOKUP($B562,'2011B4'!$B:$U,18,FALSE)</f>
        <v>3.9779292744308048</v>
      </c>
      <c r="T562">
        <f>VLOOKUP($B562,'2011B4'!$B:$U,19,FALSE)</f>
        <v>15.190992119285891</v>
      </c>
      <c r="U562">
        <f>VLOOKUP($B562,'2011B4'!$B:$U,20,FALSE)</f>
        <v>32.326760163994464</v>
      </c>
      <c r="V562">
        <f>VLOOKUP($B562,'2001B4'!$E:$W,3,FALSE)</f>
        <v>971835</v>
      </c>
      <c r="W562">
        <f>VLOOKUP($B562,'2001B4'!$E:$W,4,FALSE)</f>
        <v>493533</v>
      </c>
      <c r="X562">
        <f>VLOOKUP($B562,'2001B4'!$E:$W,5,FALSE)</f>
        <v>478302</v>
      </c>
      <c r="Y562">
        <f>VLOOKUP($B562,'2001B4'!$E:$W,6,FALSE)</f>
        <v>389063</v>
      </c>
      <c r="Z562">
        <f>VLOOKUP($B562,'2001B4'!$E:$W,7,FALSE)</f>
        <v>260422</v>
      </c>
      <c r="AA562">
        <f>VLOOKUP($B562,'2001B4'!$E:$W,8,FALSE)</f>
        <v>128641</v>
      </c>
      <c r="AB562">
        <f>VLOOKUP($B562,'2001B4'!$E:$W,9,FALSE)</f>
        <v>40.033853483358797</v>
      </c>
      <c r="AC562">
        <f>VLOOKUP($B562,'2001B4'!$E:$W,10,FALSE)</f>
        <v>52.766886915363308</v>
      </c>
      <c r="AD562">
        <f>VLOOKUP($B562,'2001B4'!$E:$W,11,FALSE)</f>
        <v>26.895350636208921</v>
      </c>
      <c r="AE562">
        <f>VLOOKUP($B562,'2001B4'!$E:$W,12,FALSE)</f>
        <v>66.935689078632507</v>
      </c>
      <c r="AF562">
        <f>VLOOKUP($B562,'2001B4'!$E:$W,13,FALSE)</f>
        <v>33.064310921367493</v>
      </c>
      <c r="AG562">
        <f>VLOOKUP($B562,'2001B4'!$E:$W,14,FALSE)</f>
        <v>68.442128909713844</v>
      </c>
      <c r="AH562">
        <f>VLOOKUP($B562,'2001B4'!$E:$W,15,FALSE)</f>
        <v>8.5916676733588133</v>
      </c>
      <c r="AI562">
        <f>VLOOKUP($B562,'2001B4'!$E:$W,16,FALSE)</f>
        <v>7.471026543259061</v>
      </c>
      <c r="AJ562">
        <f>VLOOKUP($B562,'2001B4'!$E:$W,17,FALSE)</f>
        <v>2.6921089900607358</v>
      </c>
      <c r="AK562">
        <f>VLOOKUP($B562,'2001B4'!$E:$W,18,FALSE)</f>
        <v>12.80306788360754</v>
      </c>
      <c r="AL562">
        <f>VLOOKUP($B562,'2001B4'!$E:$W,19,FALSE)</f>
        <v>31.557871090286156</v>
      </c>
      <c r="AN562">
        <f t="shared" si="42"/>
        <v>-0.2821227376116866</v>
      </c>
      <c r="AO562">
        <f t="shared" si="43"/>
        <v>-0.25872806871611687</v>
      </c>
      <c r="AP562">
        <f t="shared" si="44"/>
        <v>-0.13523588960136124</v>
      </c>
      <c r="AQ562">
        <f t="shared" si="45"/>
        <v>0.28729653163769342</v>
      </c>
      <c r="AR562">
        <f t="shared" si="46"/>
        <v>-0.76888907370832271</v>
      </c>
      <c r="AS562">
        <f t="shared" si="47"/>
        <v>-1.7218589608571886</v>
      </c>
      <c r="AT562">
        <f t="shared" si="48"/>
        <v>-1.1829964854829109</v>
      </c>
      <c r="AU562">
        <f t="shared" si="49"/>
        <v>1.285820284370069</v>
      </c>
      <c r="AV562">
        <f t="shared" si="50"/>
        <v>2.3879242356783514</v>
      </c>
    </row>
    <row r="563" spans="1:48" x14ac:dyDescent="0.25">
      <c r="A563" t="s">
        <v>2211</v>
      </c>
      <c r="B563">
        <v>562</v>
      </c>
      <c r="C563" t="s">
        <v>618</v>
      </c>
      <c r="D563">
        <f>VLOOKUP($B563,'2011B4'!$B:$U,3,FALSE)</f>
        <v>0</v>
      </c>
      <c r="E563">
        <f>VLOOKUP($B563,'2011B4'!$B:$U,4,FALSE)</f>
        <v>1847023</v>
      </c>
      <c r="F563">
        <f>VLOOKUP($B563,'2011B4'!$B:$U,5,FALSE)</f>
        <v>937206</v>
      </c>
      <c r="G563">
        <f>VLOOKUP($B563,'2011B4'!$B:$U,6,FALSE)</f>
        <v>909817</v>
      </c>
      <c r="H563">
        <f>VLOOKUP($B563,'2011B4'!$B:$U,7,FALSE)</f>
        <v>691282</v>
      </c>
      <c r="I563">
        <f>VLOOKUP($B563,'2011B4'!$B:$U,8,FALSE)</f>
        <v>501023</v>
      </c>
      <c r="J563">
        <f>VLOOKUP($B563,'2011B4'!$B:$U,9,FALSE)</f>
        <v>190259</v>
      </c>
      <c r="K563">
        <f>VLOOKUP($B563,'2011B4'!$B:$U,10,FALSE)</f>
        <v>37.426821431027122</v>
      </c>
      <c r="L563">
        <f>VLOOKUP($B563,'2011B4'!$B:$U,11,FALSE)</f>
        <v>53.459218144143335</v>
      </c>
      <c r="M563">
        <f>VLOOKUP($B563,'2011B4'!$B:$U,12,FALSE)</f>
        <v>20.911787755119985</v>
      </c>
      <c r="N563">
        <f>VLOOKUP($B563,'2011B4'!$B:$U,13,FALSE)</f>
        <v>72.477368136303284</v>
      </c>
      <c r="O563">
        <f>VLOOKUP($B563,'2011B4'!$B:$U,14,FALSE)</f>
        <v>27.522631863696727</v>
      </c>
      <c r="P563">
        <f>VLOOKUP($B563,'2011B4'!$B:$U,15,FALSE)</f>
        <v>47.921108896224695</v>
      </c>
      <c r="Q563">
        <f>VLOOKUP($B563,'2011B4'!$B:$U,16,FALSE)</f>
        <v>10.496584606571558</v>
      </c>
      <c r="R563">
        <f>VLOOKUP($B563,'2011B4'!$B:$U,17,FALSE)</f>
        <v>10.277137260915227</v>
      </c>
      <c r="S563">
        <f>VLOOKUP($B563,'2011B4'!$B:$U,18,FALSE)</f>
        <v>6.7774077728047306</v>
      </c>
      <c r="T563">
        <f>VLOOKUP($B563,'2011B4'!$B:$U,19,FALSE)</f>
        <v>24.527761463483785</v>
      </c>
      <c r="U563">
        <f>VLOOKUP($B563,'2011B4'!$B:$U,20,FALSE)</f>
        <v>52.078891103775298</v>
      </c>
      <c r="V563">
        <f>VLOOKUP($B563,'2001B4'!$E:$W,3,FALSE)</f>
        <v>1604253</v>
      </c>
      <c r="W563">
        <f>VLOOKUP($B563,'2001B4'!$E:$W,4,FALSE)</f>
        <v>823204</v>
      </c>
      <c r="X563">
        <f>VLOOKUP($B563,'2001B4'!$E:$W,5,FALSE)</f>
        <v>781049</v>
      </c>
      <c r="Y563">
        <f>VLOOKUP($B563,'2001B4'!$E:$W,6,FALSE)</f>
        <v>587814</v>
      </c>
      <c r="Z563">
        <f>VLOOKUP($B563,'2001B4'!$E:$W,7,FALSE)</f>
        <v>431680</v>
      </c>
      <c r="AA563">
        <f>VLOOKUP($B563,'2001B4'!$E:$W,8,FALSE)</f>
        <v>156134</v>
      </c>
      <c r="AB563">
        <f>VLOOKUP($B563,'2001B4'!$E:$W,9,FALSE)</f>
        <v>36.640978698497058</v>
      </c>
      <c r="AC563">
        <f>VLOOKUP($B563,'2001B4'!$E:$W,10,FALSE)</f>
        <v>52.439006613184581</v>
      </c>
      <c r="AD563">
        <f>VLOOKUP($B563,'2001B4'!$E:$W,11,FALSE)</f>
        <v>19.990295103124129</v>
      </c>
      <c r="AE563">
        <f>VLOOKUP($B563,'2001B4'!$E:$W,12,FALSE)</f>
        <v>73.438196436287669</v>
      </c>
      <c r="AF563">
        <f>VLOOKUP($B563,'2001B4'!$E:$W,13,FALSE)</f>
        <v>26.561803563712331</v>
      </c>
      <c r="AG563">
        <f>VLOOKUP($B563,'2001B4'!$E:$W,14,FALSE)</f>
        <v>50.782220226125951</v>
      </c>
      <c r="AH563">
        <f>VLOOKUP($B563,'2001B4'!$E:$W,15,FALSE)</f>
        <v>10.523226734987599</v>
      </c>
      <c r="AI563">
        <f>VLOOKUP($B563,'2001B4'!$E:$W,16,FALSE)</f>
        <v>10.834209460815835</v>
      </c>
      <c r="AJ563">
        <f>VLOOKUP($B563,'2001B4'!$E:$W,17,FALSE)</f>
        <v>5.4816659691671177</v>
      </c>
      <c r="AK563">
        <f>VLOOKUP($B563,'2001B4'!$E:$W,18,FALSE)</f>
        <v>22.378677608903494</v>
      </c>
      <c r="AL563">
        <f>VLOOKUP($B563,'2001B4'!$E:$W,19,FALSE)</f>
        <v>49.217779773874049</v>
      </c>
      <c r="AN563">
        <f t="shared" si="42"/>
        <v>0.78584273253006387</v>
      </c>
      <c r="AO563">
        <f t="shared" si="43"/>
        <v>1.0202115309587541</v>
      </c>
      <c r="AP563">
        <f t="shared" si="44"/>
        <v>0.92149265199585528</v>
      </c>
      <c r="AQ563">
        <f t="shared" si="45"/>
        <v>0.96082829998439578</v>
      </c>
      <c r="AR563">
        <f t="shared" si="46"/>
        <v>-2.8611113299012558</v>
      </c>
      <c r="AS563">
        <f t="shared" si="47"/>
        <v>-2.6642128416041189E-2</v>
      </c>
      <c r="AT563">
        <f t="shared" si="48"/>
        <v>-0.55707219990060786</v>
      </c>
      <c r="AU563">
        <f t="shared" si="49"/>
        <v>1.2957418036376129</v>
      </c>
      <c r="AV563">
        <f t="shared" si="50"/>
        <v>2.1490838545802902</v>
      </c>
    </row>
    <row r="564" spans="1:48" x14ac:dyDescent="0.25">
      <c r="A564" t="s">
        <v>2213</v>
      </c>
      <c r="B564">
        <v>563</v>
      </c>
      <c r="C564" t="s">
        <v>619</v>
      </c>
      <c r="D564">
        <f>VLOOKUP($B564,'2011B4'!$B:$U,3,FALSE)</f>
        <v>0</v>
      </c>
      <c r="E564">
        <f>VLOOKUP($B564,'2011B4'!$B:$U,4,FALSE)</f>
        <v>1437169</v>
      </c>
      <c r="F564">
        <f>VLOOKUP($B564,'2011B4'!$B:$U,5,FALSE)</f>
        <v>726256</v>
      </c>
      <c r="G564">
        <f>VLOOKUP($B564,'2011B4'!$B:$U,6,FALSE)</f>
        <v>710913</v>
      </c>
      <c r="H564">
        <f>VLOOKUP($B564,'2011B4'!$B:$U,7,FALSE)</f>
        <v>497668</v>
      </c>
      <c r="I564">
        <f>VLOOKUP($B564,'2011B4'!$B:$U,8,FALSE)</f>
        <v>380479</v>
      </c>
      <c r="J564">
        <f>VLOOKUP($B564,'2011B4'!$B:$U,9,FALSE)</f>
        <v>117189</v>
      </c>
      <c r="K564">
        <f>VLOOKUP($B564,'2011B4'!$B:$U,10,FALSE)</f>
        <v>34.62835616409761</v>
      </c>
      <c r="L564">
        <f>VLOOKUP($B564,'2011B4'!$B:$U,11,FALSE)</f>
        <v>52.389102465246417</v>
      </c>
      <c r="M564">
        <f>VLOOKUP($B564,'2011B4'!$B:$U,12,FALSE)</f>
        <v>16.484295546712467</v>
      </c>
      <c r="N564">
        <f>VLOOKUP($B564,'2011B4'!$B:$U,13,FALSE)</f>
        <v>76.452373871737791</v>
      </c>
      <c r="O564">
        <f>VLOOKUP($B564,'2011B4'!$B:$U,14,FALSE)</f>
        <v>23.547626128262213</v>
      </c>
      <c r="P564">
        <f>VLOOKUP($B564,'2011B4'!$B:$U,15,FALSE)</f>
        <v>51.427457662538082</v>
      </c>
      <c r="Q564">
        <f>VLOOKUP($B564,'2011B4'!$B:$U,16,FALSE)</f>
        <v>9.297362900568249</v>
      </c>
      <c r="R564">
        <f>VLOOKUP($B564,'2011B4'!$B:$U,17,FALSE)</f>
        <v>8.6752614192594262</v>
      </c>
      <c r="S564">
        <f>VLOOKUP($B564,'2011B4'!$B:$U,18,FALSE)</f>
        <v>6.7205446201081847</v>
      </c>
      <c r="T564">
        <f>VLOOKUP($B564,'2011B4'!$B:$U,19,FALSE)</f>
        <v>23.879373397526059</v>
      </c>
      <c r="U564">
        <f>VLOOKUP($B564,'2011B4'!$B:$U,20,FALSE)</f>
        <v>48.572542337461918</v>
      </c>
      <c r="V564">
        <f>VLOOKUP($B564,'2001B4'!$E:$W,3,FALSE)</f>
        <v>1353644</v>
      </c>
      <c r="W564">
        <f>VLOOKUP($B564,'2001B4'!$E:$W,4,FALSE)</f>
        <v>686876</v>
      </c>
      <c r="X564">
        <f>VLOOKUP($B564,'2001B4'!$E:$W,5,FALSE)</f>
        <v>666768</v>
      </c>
      <c r="Y564">
        <f>VLOOKUP($B564,'2001B4'!$E:$W,6,FALSE)</f>
        <v>459473</v>
      </c>
      <c r="Z564">
        <f>VLOOKUP($B564,'2001B4'!$E:$W,7,FALSE)</f>
        <v>353233</v>
      </c>
      <c r="AA564">
        <f>VLOOKUP($B564,'2001B4'!$E:$W,8,FALSE)</f>
        <v>106240</v>
      </c>
      <c r="AB564">
        <f>VLOOKUP($B564,'2001B4'!$E:$W,9,FALSE)</f>
        <v>33.943414959915607</v>
      </c>
      <c r="AC564">
        <f>VLOOKUP($B564,'2001B4'!$E:$W,10,FALSE)</f>
        <v>51.426021581770222</v>
      </c>
      <c r="AD564">
        <f>VLOOKUP($B564,'2001B4'!$E:$W,11,FALSE)</f>
        <v>15.93357809612939</v>
      </c>
      <c r="AE564">
        <f>VLOOKUP($B564,'2001B4'!$E:$W,12,FALSE)</f>
        <v>76.877857893717376</v>
      </c>
      <c r="AF564">
        <f>VLOOKUP($B564,'2001B4'!$E:$W,13,FALSE)</f>
        <v>23.122142106282634</v>
      </c>
      <c r="AG564">
        <f>VLOOKUP($B564,'2001B4'!$E:$W,14,FALSE)</f>
        <v>54.93772212948312</v>
      </c>
      <c r="AH564">
        <f>VLOOKUP($B564,'2001B4'!$E:$W,15,FALSE)</f>
        <v>10.725766258300272</v>
      </c>
      <c r="AI564">
        <f>VLOOKUP($B564,'2001B4'!$E:$W,16,FALSE)</f>
        <v>8.4755796314473315</v>
      </c>
      <c r="AJ564">
        <f>VLOOKUP($B564,'2001B4'!$E:$W,17,FALSE)</f>
        <v>5.2610273073717062</v>
      </c>
      <c r="AK564">
        <f>VLOOKUP($B564,'2001B4'!$E:$W,18,FALSE)</f>
        <v>20.599904673397567</v>
      </c>
      <c r="AL564">
        <f>VLOOKUP($B564,'2001B4'!$E:$W,19,FALSE)</f>
        <v>45.06227787051688</v>
      </c>
      <c r="AN564">
        <f t="shared" si="42"/>
        <v>0.6849412041820031</v>
      </c>
      <c r="AO564">
        <f t="shared" si="43"/>
        <v>0.96308088347619503</v>
      </c>
      <c r="AP564">
        <f t="shared" si="44"/>
        <v>0.55071745058307719</v>
      </c>
      <c r="AQ564">
        <f t="shared" si="45"/>
        <v>0.42548402197957813</v>
      </c>
      <c r="AR564">
        <f t="shared" si="46"/>
        <v>-3.5102644669450385</v>
      </c>
      <c r="AS564">
        <f t="shared" si="47"/>
        <v>-1.428403357732023</v>
      </c>
      <c r="AT564">
        <f t="shared" si="48"/>
        <v>0.19968178781209467</v>
      </c>
      <c r="AU564">
        <f t="shared" si="49"/>
        <v>1.4595173127364784</v>
      </c>
      <c r="AV564">
        <f t="shared" si="50"/>
        <v>3.2794687241284919</v>
      </c>
    </row>
    <row r="565" spans="1:48" x14ac:dyDescent="0.25">
      <c r="A565" t="s">
        <v>2215</v>
      </c>
      <c r="B565">
        <v>564</v>
      </c>
      <c r="C565" t="s">
        <v>620</v>
      </c>
      <c r="D565">
        <f>VLOOKUP($B565,'2011B4'!$B:$U,3,FALSE)</f>
        <v>0</v>
      </c>
      <c r="E565">
        <f>VLOOKUP($B565,'2011B4'!$B:$U,4,FALSE)</f>
        <v>1597668</v>
      </c>
      <c r="F565">
        <f>VLOOKUP($B565,'2011B4'!$B:$U,5,FALSE)</f>
        <v>819128</v>
      </c>
      <c r="G565">
        <f>VLOOKUP($B565,'2011B4'!$B:$U,6,FALSE)</f>
        <v>778540</v>
      </c>
      <c r="H565">
        <f>VLOOKUP($B565,'2011B4'!$B:$U,7,FALSE)</f>
        <v>602861</v>
      </c>
      <c r="I565">
        <f>VLOOKUP($B565,'2011B4'!$B:$U,8,FALSE)</f>
        <v>439346</v>
      </c>
      <c r="J565">
        <f>VLOOKUP($B565,'2011B4'!$B:$U,9,FALSE)</f>
        <v>163515</v>
      </c>
      <c r="K565">
        <f>VLOOKUP($B565,'2011B4'!$B:$U,10,FALSE)</f>
        <v>37.733809527386164</v>
      </c>
      <c r="L565">
        <f>VLOOKUP($B565,'2011B4'!$B:$U,11,FALSE)</f>
        <v>53.635817601156354</v>
      </c>
      <c r="M565">
        <f>VLOOKUP($B565,'2011B4'!$B:$U,12,FALSE)</f>
        <v>21.0027744239217</v>
      </c>
      <c r="N565">
        <f>VLOOKUP($B565,'2011B4'!$B:$U,13,FALSE)</f>
        <v>72.876832304627442</v>
      </c>
      <c r="O565">
        <f>VLOOKUP($B565,'2011B4'!$B:$U,14,FALSE)</f>
        <v>27.123167695372562</v>
      </c>
      <c r="P565">
        <f>VLOOKUP($B565,'2011B4'!$B:$U,15,FALSE)</f>
        <v>71.622314264813937</v>
      </c>
      <c r="Q565">
        <f>VLOOKUP($B565,'2011B4'!$B:$U,16,FALSE)</f>
        <v>5.6487316313379043</v>
      </c>
      <c r="R565">
        <f>VLOOKUP($B565,'2011B4'!$B:$U,17,FALSE)</f>
        <v>6.3318078296655447</v>
      </c>
      <c r="S565">
        <f>VLOOKUP($B565,'2011B4'!$B:$U,18,FALSE)</f>
        <v>4.2517263515138648</v>
      </c>
      <c r="T565">
        <f>VLOOKUP($B565,'2011B4'!$B:$U,19,FALSE)</f>
        <v>12.145419922668742</v>
      </c>
      <c r="U565">
        <f>VLOOKUP($B565,'2011B4'!$B:$U,20,FALSE)</f>
        <v>28.377685735186056</v>
      </c>
      <c r="V565">
        <f>VLOOKUP($B565,'2001B4'!$E:$W,3,FALSE)</f>
        <v>1439116</v>
      </c>
      <c r="W565">
        <f>VLOOKUP($B565,'2001B4'!$E:$W,4,FALSE)</f>
        <v>740469</v>
      </c>
      <c r="X565">
        <f>VLOOKUP($B565,'2001B4'!$E:$W,5,FALSE)</f>
        <v>698647</v>
      </c>
      <c r="Y565">
        <f>VLOOKUP($B565,'2001B4'!$E:$W,6,FALSE)</f>
        <v>525804</v>
      </c>
      <c r="Z565">
        <f>VLOOKUP($B565,'2001B4'!$E:$W,7,FALSE)</f>
        <v>385338</v>
      </c>
      <c r="AA565">
        <f>VLOOKUP($B565,'2001B4'!$E:$W,8,FALSE)</f>
        <v>140466</v>
      </c>
      <c r="AB565">
        <f>VLOOKUP($B565,'2001B4'!$E:$W,9,FALSE)</f>
        <v>36.53659607703618</v>
      </c>
      <c r="AC565">
        <f>VLOOKUP($B565,'2001B4'!$E:$W,10,FALSE)</f>
        <v>52.039720771565044</v>
      </c>
      <c r="AD565">
        <f>VLOOKUP($B565,'2001B4'!$E:$W,11,FALSE)</f>
        <v>20.105432357113106</v>
      </c>
      <c r="AE565">
        <f>VLOOKUP($B565,'2001B4'!$E:$W,12,FALSE)</f>
        <v>73.285482803478104</v>
      </c>
      <c r="AF565">
        <f>VLOOKUP($B565,'2001B4'!$E:$W,13,FALSE)</f>
        <v>26.714517196521896</v>
      </c>
      <c r="AG565">
        <f>VLOOKUP($B565,'2001B4'!$E:$W,14,FALSE)</f>
        <v>73.364409551848212</v>
      </c>
      <c r="AH565">
        <f>VLOOKUP($B565,'2001B4'!$E:$W,15,FALSE)</f>
        <v>7.3717582977687499</v>
      </c>
      <c r="AI565">
        <f>VLOOKUP($B565,'2001B4'!$E:$W,16,FALSE)</f>
        <v>6.991768795977209</v>
      </c>
      <c r="AJ565">
        <f>VLOOKUP($B565,'2001B4'!$E:$W,17,FALSE)</f>
        <v>2.3934774174407192</v>
      </c>
      <c r="AK565">
        <f>VLOOKUP($B565,'2001B4'!$E:$W,18,FALSE)</f>
        <v>9.8785859369651057</v>
      </c>
      <c r="AL565">
        <f>VLOOKUP($B565,'2001B4'!$E:$W,19,FALSE)</f>
        <v>26.635590448151788</v>
      </c>
      <c r="AN565">
        <f t="shared" si="42"/>
        <v>1.1972134503499845</v>
      </c>
      <c r="AO565">
        <f t="shared" si="43"/>
        <v>1.5960968295913105</v>
      </c>
      <c r="AP565">
        <f t="shared" si="44"/>
        <v>0.8973420668085943</v>
      </c>
      <c r="AQ565">
        <f t="shared" si="45"/>
        <v>0.4086504988506654</v>
      </c>
      <c r="AR565">
        <f t="shared" si="46"/>
        <v>-1.7420952870342745</v>
      </c>
      <c r="AS565">
        <f t="shared" si="47"/>
        <v>-1.7230266664308456</v>
      </c>
      <c r="AT565">
        <f t="shared" si="48"/>
        <v>-0.65996096631166434</v>
      </c>
      <c r="AU565">
        <f t="shared" si="49"/>
        <v>1.8582489340731456</v>
      </c>
      <c r="AV565">
        <f t="shared" si="50"/>
        <v>2.2668339857036361</v>
      </c>
    </row>
    <row r="566" spans="1:48" x14ac:dyDescent="0.25">
      <c r="A566" t="s">
        <v>2217</v>
      </c>
      <c r="B566">
        <v>565</v>
      </c>
      <c r="C566" t="s">
        <v>621</v>
      </c>
      <c r="D566">
        <f>VLOOKUP($B566,'2011B4'!$B:$U,3,FALSE)</f>
        <v>0</v>
      </c>
      <c r="E566">
        <f>VLOOKUP($B566,'2011B4'!$B:$U,4,FALSE)</f>
        <v>2452595</v>
      </c>
      <c r="F566">
        <f>VLOOKUP($B566,'2011B4'!$B:$U,5,FALSE)</f>
        <v>1236954</v>
      </c>
      <c r="G566">
        <f>VLOOKUP($B566,'2011B4'!$B:$U,6,FALSE)</f>
        <v>1215641</v>
      </c>
      <c r="H566">
        <f>VLOOKUP($B566,'2011B4'!$B:$U,7,FALSE)</f>
        <v>969322</v>
      </c>
      <c r="I566">
        <f>VLOOKUP($B566,'2011B4'!$B:$U,8,FALSE)</f>
        <v>642386</v>
      </c>
      <c r="J566">
        <f>VLOOKUP($B566,'2011B4'!$B:$U,9,FALSE)</f>
        <v>326936</v>
      </c>
      <c r="K566">
        <f>VLOOKUP($B566,'2011B4'!$B:$U,10,FALSE)</f>
        <v>39.522301888407988</v>
      </c>
      <c r="L566">
        <f>VLOOKUP($B566,'2011B4'!$B:$U,11,FALSE)</f>
        <v>51.932893219958054</v>
      </c>
      <c r="M566">
        <f>VLOOKUP($B566,'2011B4'!$B:$U,12,FALSE)</f>
        <v>26.894124169882389</v>
      </c>
      <c r="N566">
        <f>VLOOKUP($B566,'2011B4'!$B:$U,13,FALSE)</f>
        <v>66.271682681296824</v>
      </c>
      <c r="O566">
        <f>VLOOKUP($B566,'2011B4'!$B:$U,14,FALSE)</f>
        <v>33.728317318703176</v>
      </c>
      <c r="P566">
        <f>VLOOKUP($B566,'2011B4'!$B:$U,15,FALSE)</f>
        <v>60.556141302890062</v>
      </c>
      <c r="Q566">
        <f>VLOOKUP($B566,'2011B4'!$B:$U,16,FALSE)</f>
        <v>10.834377018163211</v>
      </c>
      <c r="R566">
        <f>VLOOKUP($B566,'2011B4'!$B:$U,17,FALSE)</f>
        <v>6.9512504616628945</v>
      </c>
      <c r="S566">
        <f>VLOOKUP($B566,'2011B4'!$B:$U,18,FALSE)</f>
        <v>5.3144362760775055</v>
      </c>
      <c r="T566">
        <f>VLOOKUP($B566,'2011B4'!$B:$U,19,FALSE)</f>
        <v>16.34379494120633</v>
      </c>
      <c r="U566">
        <f>VLOOKUP($B566,'2011B4'!$B:$U,20,FALSE)</f>
        <v>39.443858697109938</v>
      </c>
      <c r="V566">
        <f>VLOOKUP($B566,'2001B4'!$E:$W,3,FALSE)</f>
        <v>2027140</v>
      </c>
      <c r="W566">
        <f>VLOOKUP($B566,'2001B4'!$E:$W,4,FALSE)</f>
        <v>1029714</v>
      </c>
      <c r="X566">
        <f>VLOOKUP($B566,'2001B4'!$E:$W,5,FALSE)</f>
        <v>997426</v>
      </c>
      <c r="Y566">
        <f>VLOOKUP($B566,'2001B4'!$E:$W,6,FALSE)</f>
        <v>797200</v>
      </c>
      <c r="Z566">
        <f>VLOOKUP($B566,'2001B4'!$E:$W,7,FALSE)</f>
        <v>523815</v>
      </c>
      <c r="AA566">
        <f>VLOOKUP($B566,'2001B4'!$E:$W,8,FALSE)</f>
        <v>273385</v>
      </c>
      <c r="AB566">
        <f>VLOOKUP($B566,'2001B4'!$E:$W,9,FALSE)</f>
        <v>39.326341545231216</v>
      </c>
      <c r="AC566">
        <f>VLOOKUP($B566,'2001B4'!$E:$W,10,FALSE)</f>
        <v>50.86995029687855</v>
      </c>
      <c r="AD566">
        <f>VLOOKUP($B566,'2001B4'!$E:$W,11,FALSE)</f>
        <v>27.409050897008903</v>
      </c>
      <c r="AE566">
        <f>VLOOKUP($B566,'2001B4'!$E:$W,12,FALSE)</f>
        <v>65.706848971399907</v>
      </c>
      <c r="AF566">
        <f>VLOOKUP($B566,'2001B4'!$E:$W,13,FALSE)</f>
        <v>34.2931510286001</v>
      </c>
      <c r="AG566">
        <f>VLOOKUP($B566,'2001B4'!$E:$W,14,FALSE)</f>
        <v>66.139488208730569</v>
      </c>
      <c r="AH566">
        <f>VLOOKUP($B566,'2001B4'!$E:$W,15,FALSE)</f>
        <v>9.0785248369292511</v>
      </c>
      <c r="AI566">
        <f>VLOOKUP($B566,'2001B4'!$E:$W,16,FALSE)</f>
        <v>7.3040642247867531</v>
      </c>
      <c r="AJ566">
        <f>VLOOKUP($B566,'2001B4'!$E:$W,17,FALSE)</f>
        <v>3.586427496236829</v>
      </c>
      <c r="AK566">
        <f>VLOOKUP($B566,'2001B4'!$E:$W,18,FALSE)</f>
        <v>13.891495233316608</v>
      </c>
      <c r="AL566">
        <f>VLOOKUP($B566,'2001B4'!$E:$W,19,FALSE)</f>
        <v>33.860511791269431</v>
      </c>
      <c r="AN566">
        <f t="shared" si="42"/>
        <v>0.1959603431767718</v>
      </c>
      <c r="AO566">
        <f t="shared" si="43"/>
        <v>1.062942923079504</v>
      </c>
      <c r="AP566">
        <f t="shared" si="44"/>
        <v>-0.51492672712651455</v>
      </c>
      <c r="AQ566">
        <f t="shared" si="45"/>
        <v>-0.56483370989692361</v>
      </c>
      <c r="AR566">
        <f t="shared" si="46"/>
        <v>-5.5833469058405072</v>
      </c>
      <c r="AS566">
        <f t="shared" si="47"/>
        <v>1.7558521812339603</v>
      </c>
      <c r="AT566">
        <f t="shared" si="48"/>
        <v>-0.35281376312385859</v>
      </c>
      <c r="AU566">
        <f t="shared" si="49"/>
        <v>1.7280087798406765</v>
      </c>
      <c r="AV566">
        <f t="shared" si="50"/>
        <v>2.452299707889722</v>
      </c>
    </row>
    <row r="567" spans="1:48" x14ac:dyDescent="0.25">
      <c r="A567" t="s">
        <v>2219</v>
      </c>
      <c r="B567">
        <v>566</v>
      </c>
      <c r="C567" t="s">
        <v>622</v>
      </c>
      <c r="D567">
        <f>VLOOKUP($B567,'2011B4'!$B:$U,3,FALSE)</f>
        <v>0</v>
      </c>
      <c r="E567">
        <f>VLOOKUP($B567,'2011B4'!$B:$U,4,FALSE)</f>
        <v>1659456</v>
      </c>
      <c r="F567">
        <f>VLOOKUP($B567,'2011B4'!$B:$U,5,FALSE)</f>
        <v>840843</v>
      </c>
      <c r="G567">
        <f>VLOOKUP($B567,'2011B4'!$B:$U,6,FALSE)</f>
        <v>818613</v>
      </c>
      <c r="H567">
        <f>VLOOKUP($B567,'2011B4'!$B:$U,7,FALSE)</f>
        <v>666797</v>
      </c>
      <c r="I567">
        <f>VLOOKUP($B567,'2011B4'!$B:$U,8,FALSE)</f>
        <v>442993</v>
      </c>
      <c r="J567">
        <f>VLOOKUP($B567,'2011B4'!$B:$U,9,FALSE)</f>
        <v>223804</v>
      </c>
      <c r="K567">
        <f>VLOOKUP($B567,'2011B4'!$B:$U,10,FALSE)</f>
        <v>40.181661942226846</v>
      </c>
      <c r="L567">
        <f>VLOOKUP($B567,'2011B4'!$B:$U,11,FALSE)</f>
        <v>52.68438935687162</v>
      </c>
      <c r="M567">
        <f>VLOOKUP($B567,'2011B4'!$B:$U,12,FALSE)</f>
        <v>27.339414350859322</v>
      </c>
      <c r="N567">
        <f>VLOOKUP($B567,'2011B4'!$B:$U,13,FALSE)</f>
        <v>66.435961769474076</v>
      </c>
      <c r="O567">
        <f>VLOOKUP($B567,'2011B4'!$B:$U,14,FALSE)</f>
        <v>33.564038230525931</v>
      </c>
      <c r="P567">
        <f>VLOOKUP($B567,'2011B4'!$B:$U,15,FALSE)</f>
        <v>70.373591962771272</v>
      </c>
      <c r="Q567">
        <f>VLOOKUP($B567,'2011B4'!$B:$U,16,FALSE)</f>
        <v>5.9220422407419351</v>
      </c>
      <c r="R567">
        <f>VLOOKUP($B567,'2011B4'!$B:$U,17,FALSE)</f>
        <v>5.32545887279037</v>
      </c>
      <c r="S567">
        <f>VLOOKUP($B567,'2011B4'!$B:$U,18,FALSE)</f>
        <v>3.6331897114114193</v>
      </c>
      <c r="T567">
        <f>VLOOKUP($B567,'2011B4'!$B:$U,19,FALSE)</f>
        <v>14.745717212284996</v>
      </c>
      <c r="U567">
        <f>VLOOKUP($B567,'2011B4'!$B:$U,20,FALSE)</f>
        <v>29.626408037228721</v>
      </c>
      <c r="V567">
        <f>VLOOKUP($B567,'2001B4'!$E:$W,3,FALSE)</f>
        <v>1517896</v>
      </c>
      <c r="W567">
        <f>VLOOKUP($B567,'2001B4'!$E:$W,4,FALSE)</f>
        <v>776221</v>
      </c>
      <c r="X567">
        <f>VLOOKUP($B567,'2001B4'!$E:$W,5,FALSE)</f>
        <v>741675</v>
      </c>
      <c r="Y567">
        <f>VLOOKUP($B567,'2001B4'!$E:$W,6,FALSE)</f>
        <v>580425</v>
      </c>
      <c r="Z567">
        <f>VLOOKUP($B567,'2001B4'!$E:$W,7,FALSE)</f>
        <v>403300</v>
      </c>
      <c r="AA567">
        <f>VLOOKUP($B567,'2001B4'!$E:$W,8,FALSE)</f>
        <v>177125</v>
      </c>
      <c r="AB567">
        <f>VLOOKUP($B567,'2001B4'!$E:$W,9,FALSE)</f>
        <v>38.238785792966048</v>
      </c>
      <c r="AC567">
        <f>VLOOKUP($B567,'2001B4'!$E:$W,10,FALSE)</f>
        <v>51.956852494328288</v>
      </c>
      <c r="AD567">
        <f>VLOOKUP($B567,'2001B4'!$E:$W,11,FALSE)</f>
        <v>23.881754137593962</v>
      </c>
      <c r="AE567">
        <f>VLOOKUP($B567,'2001B4'!$E:$W,12,FALSE)</f>
        <v>69.483568075117375</v>
      </c>
      <c r="AF567">
        <f>VLOOKUP($B567,'2001B4'!$E:$W,13,FALSE)</f>
        <v>30.516431924882632</v>
      </c>
      <c r="AG567">
        <f>VLOOKUP($B567,'2001B4'!$E:$W,14,FALSE)</f>
        <v>71.134944221906352</v>
      </c>
      <c r="AH567">
        <f>VLOOKUP($B567,'2001B4'!$E:$W,15,FALSE)</f>
        <v>7.5394753844165914</v>
      </c>
      <c r="AI567">
        <f>VLOOKUP($B567,'2001B4'!$E:$W,16,FALSE)</f>
        <v>6.0765818150493169</v>
      </c>
      <c r="AJ567">
        <f>VLOOKUP($B567,'2001B4'!$E:$W,17,FALSE)</f>
        <v>2.730413059396132</v>
      </c>
      <c r="AK567">
        <f>VLOOKUP($B567,'2001B4'!$E:$W,18,FALSE)</f>
        <v>12.518585519231598</v>
      </c>
      <c r="AL567">
        <f>VLOOKUP($B567,'2001B4'!$E:$W,19,FALSE)</f>
        <v>28.865055778093648</v>
      </c>
      <c r="AN567">
        <f t="shared" si="42"/>
        <v>1.9428761492607975</v>
      </c>
      <c r="AO567">
        <f t="shared" si="43"/>
        <v>0.72753686254333161</v>
      </c>
      <c r="AP567">
        <f t="shared" si="44"/>
        <v>3.4576602132653598</v>
      </c>
      <c r="AQ567">
        <f t="shared" si="45"/>
        <v>3.0476063056432992</v>
      </c>
      <c r="AR567">
        <f t="shared" si="46"/>
        <v>-0.76135225913508009</v>
      </c>
      <c r="AS567">
        <f t="shared" si="47"/>
        <v>-1.6174331436746563</v>
      </c>
      <c r="AT567">
        <f t="shared" si="48"/>
        <v>-0.75112294225894694</v>
      </c>
      <c r="AU567">
        <f t="shared" si="49"/>
        <v>0.90277665201528734</v>
      </c>
      <c r="AV567">
        <f t="shared" si="50"/>
        <v>2.2271316930533978</v>
      </c>
    </row>
    <row r="568" spans="1:48" x14ac:dyDescent="0.25">
      <c r="A568" t="s">
        <v>3048</v>
      </c>
      <c r="B568">
        <v>567</v>
      </c>
      <c r="C568" t="s">
        <v>623</v>
      </c>
      <c r="D568">
        <f>VLOOKUP($B568,'2011B4'!$B:$U,3,FALSE)</f>
        <v>0</v>
      </c>
      <c r="E568">
        <f>VLOOKUP($B568,'2011B4'!$B:$U,4,FALSE)</f>
        <v>1945497</v>
      </c>
      <c r="F568">
        <f>VLOOKUP($B568,'2011B4'!$B:$U,5,FALSE)</f>
        <v>986400</v>
      </c>
      <c r="G568">
        <f>VLOOKUP($B568,'2011B4'!$B:$U,6,FALSE)</f>
        <v>959097</v>
      </c>
      <c r="H568">
        <f>VLOOKUP($B568,'2011B4'!$B:$U,7,FALSE)</f>
        <v>704693</v>
      </c>
      <c r="I568">
        <f>VLOOKUP($B568,'2011B4'!$B:$U,8,FALSE)</f>
        <v>503592</v>
      </c>
      <c r="J568">
        <f>VLOOKUP($B568,'2011B4'!$B:$U,9,FALSE)</f>
        <v>201101</v>
      </c>
      <c r="K568">
        <f>VLOOKUP($B568,'2011B4'!$B:$U,10,FALSE)</f>
        <v>36.221746936643953</v>
      </c>
      <c r="L568">
        <f>VLOOKUP($B568,'2011B4'!$B:$U,11,FALSE)</f>
        <v>51.053527980535286</v>
      </c>
      <c r="M568">
        <f>VLOOKUP($B568,'2011B4'!$B:$U,12,FALSE)</f>
        <v>20.967743617173237</v>
      </c>
      <c r="N568">
        <f>VLOOKUP($B568,'2011B4'!$B:$U,13,FALSE)</f>
        <v>71.462608540172809</v>
      </c>
      <c r="O568">
        <f>VLOOKUP($B568,'2011B4'!$B:$U,14,FALSE)</f>
        <v>28.537391459827187</v>
      </c>
      <c r="P568">
        <f>VLOOKUP($B568,'2011B4'!$B:$U,15,FALSE)</f>
        <v>63.420383060424896</v>
      </c>
      <c r="Q568">
        <f>VLOOKUP($B568,'2011B4'!$B:$U,16,FALSE)</f>
        <v>7.7284718309959093</v>
      </c>
      <c r="R568">
        <f>VLOOKUP($B568,'2011B4'!$B:$U,17,FALSE)</f>
        <v>7.1035188372809159</v>
      </c>
      <c r="S568">
        <f>VLOOKUP($B568,'2011B4'!$B:$U,18,FALSE)</f>
        <v>4.7243267635693842</v>
      </c>
      <c r="T568">
        <f>VLOOKUP($B568,'2011B4'!$B:$U,19,FALSE)</f>
        <v>17.0232995077289</v>
      </c>
      <c r="U568">
        <f>VLOOKUP($B568,'2011B4'!$B:$U,20,FALSE)</f>
        <v>36.579616939575111</v>
      </c>
      <c r="V568">
        <f>VLOOKUP($B568,'2001B4'!$E:$W,3,FALSE)</f>
        <v>1790952</v>
      </c>
      <c r="W568">
        <f>VLOOKUP($B568,'2001B4'!$E:$W,4,FALSE)</f>
        <v>917705</v>
      </c>
      <c r="X568">
        <f>VLOOKUP($B568,'2001B4'!$E:$W,5,FALSE)</f>
        <v>873247</v>
      </c>
      <c r="Y568">
        <f>VLOOKUP($B568,'2001B4'!$E:$W,6,FALSE)</f>
        <v>637284</v>
      </c>
      <c r="Z568">
        <f>VLOOKUP($B568,'2001B4'!$E:$W,7,FALSE)</f>
        <v>470591</v>
      </c>
      <c r="AA568">
        <f>VLOOKUP($B568,'2001B4'!$E:$W,8,FALSE)</f>
        <v>166693</v>
      </c>
      <c r="AB568">
        <f>VLOOKUP($B568,'2001B4'!$E:$W,9,FALSE)</f>
        <v>35.583533227021157</v>
      </c>
      <c r="AC568">
        <f>VLOOKUP($B568,'2001B4'!$E:$W,10,FALSE)</f>
        <v>51.279114748203405</v>
      </c>
      <c r="AD568">
        <f>VLOOKUP($B568,'2001B4'!$E:$W,11,FALSE)</f>
        <v>19.088871762513929</v>
      </c>
      <c r="AE568">
        <f>VLOOKUP($B568,'2001B4'!$E:$W,12,FALSE)</f>
        <v>73.843215897464859</v>
      </c>
      <c r="AF568">
        <f>VLOOKUP($B568,'2001B4'!$E:$W,13,FALSE)</f>
        <v>26.156784102535134</v>
      </c>
      <c r="AG568">
        <f>VLOOKUP($B568,'2001B4'!$E:$W,14,FALSE)</f>
        <v>62.922339176881898</v>
      </c>
      <c r="AH568">
        <f>VLOOKUP($B568,'2001B4'!$E:$W,15,FALSE)</f>
        <v>10.048424250412689</v>
      </c>
      <c r="AI568">
        <f>VLOOKUP($B568,'2001B4'!$E:$W,16,FALSE)</f>
        <v>8.7656366706209479</v>
      </c>
      <c r="AJ568">
        <f>VLOOKUP($B568,'2001B4'!$E:$W,17,FALSE)</f>
        <v>3.6443720539037541</v>
      </c>
      <c r="AK568">
        <f>VLOOKUP($B568,'2001B4'!$E:$W,18,FALSE)</f>
        <v>14.619227848180717</v>
      </c>
      <c r="AL568">
        <f>VLOOKUP($B568,'2001B4'!$E:$W,19,FALSE)</f>
        <v>37.077660823118102</v>
      </c>
      <c r="AN568">
        <f t="shared" si="42"/>
        <v>0.63821370962279644</v>
      </c>
      <c r="AO568">
        <f t="shared" si="43"/>
        <v>-0.22558676766811914</v>
      </c>
      <c r="AP568">
        <f t="shared" si="44"/>
        <v>1.8788718546593088</v>
      </c>
      <c r="AQ568">
        <f t="shared" si="45"/>
        <v>2.3806073572920532</v>
      </c>
      <c r="AR568">
        <f t="shared" si="46"/>
        <v>0.49804388354299789</v>
      </c>
      <c r="AS568">
        <f t="shared" si="47"/>
        <v>-2.3199524194167793</v>
      </c>
      <c r="AT568">
        <f t="shared" si="48"/>
        <v>-1.6621178333400319</v>
      </c>
      <c r="AU568">
        <f t="shared" si="49"/>
        <v>1.0799547096656301</v>
      </c>
      <c r="AV568">
        <f t="shared" si="50"/>
        <v>2.4040716595481832</v>
      </c>
    </row>
    <row r="569" spans="1:48" x14ac:dyDescent="0.25">
      <c r="A569" t="s">
        <v>2223</v>
      </c>
      <c r="B569">
        <v>568</v>
      </c>
      <c r="C569" t="s">
        <v>624</v>
      </c>
      <c r="D569">
        <f>VLOOKUP($B569,'2011B4'!$B:$U,3,FALSE)</f>
        <v>0</v>
      </c>
      <c r="E569">
        <f>VLOOKUP($B569,'2011B4'!$B:$U,4,FALSE)</f>
        <v>1752753</v>
      </c>
      <c r="F569">
        <f>VLOOKUP($B569,'2011B4'!$B:$U,5,FALSE)</f>
        <v>877415</v>
      </c>
      <c r="G569">
        <f>VLOOKUP($B569,'2011B4'!$B:$U,6,FALSE)</f>
        <v>875338</v>
      </c>
      <c r="H569">
        <f>VLOOKUP($B569,'2011B4'!$B:$U,7,FALSE)</f>
        <v>652544</v>
      </c>
      <c r="I569">
        <f>VLOOKUP($B569,'2011B4'!$B:$U,8,FALSE)</f>
        <v>480752</v>
      </c>
      <c r="J569">
        <f>VLOOKUP($B569,'2011B4'!$B:$U,9,FALSE)</f>
        <v>171792</v>
      </c>
      <c r="K569">
        <f>VLOOKUP($B569,'2011B4'!$B:$U,10,FALSE)</f>
        <v>37.229660996158614</v>
      </c>
      <c r="L569">
        <f>VLOOKUP($B569,'2011B4'!$B:$U,11,FALSE)</f>
        <v>54.791860180188387</v>
      </c>
      <c r="M569">
        <f>VLOOKUP($B569,'2011B4'!$B:$U,12,FALSE)</f>
        <v>19.625790266160042</v>
      </c>
      <c r="N569">
        <f>VLOOKUP($B569,'2011B4'!$B:$U,13,FALSE)</f>
        <v>73.673499411533939</v>
      </c>
      <c r="O569">
        <f>VLOOKUP($B569,'2011B4'!$B:$U,14,FALSE)</f>
        <v>26.326500588466068</v>
      </c>
      <c r="P569">
        <f>VLOOKUP($B569,'2011B4'!$B:$U,15,FALSE)</f>
        <v>59.959788152216554</v>
      </c>
      <c r="Q569">
        <f>VLOOKUP($B569,'2011B4'!$B:$U,16,FALSE)</f>
        <v>7.7119703805413877</v>
      </c>
      <c r="R569">
        <f>VLOOKUP($B569,'2011B4'!$B:$U,17,FALSE)</f>
        <v>8.1582238132601024</v>
      </c>
      <c r="S569">
        <f>VLOOKUP($B569,'2011B4'!$B:$U,18,FALSE)</f>
        <v>5.7859699882306783</v>
      </c>
      <c r="T569">
        <f>VLOOKUP($B569,'2011B4'!$B:$U,19,FALSE)</f>
        <v>18.384047665751275</v>
      </c>
      <c r="U569">
        <f>VLOOKUP($B569,'2011B4'!$B:$U,20,FALSE)</f>
        <v>40.040211847783439</v>
      </c>
      <c r="V569">
        <f>VLOOKUP($B569,'2001B4'!$E:$W,3,FALSE)</f>
        <v>1642545</v>
      </c>
      <c r="W569">
        <f>VLOOKUP($B569,'2001B4'!$E:$W,4,FALSE)</f>
        <v>830559</v>
      </c>
      <c r="X569">
        <f>VLOOKUP($B569,'2001B4'!$E:$W,5,FALSE)</f>
        <v>811986</v>
      </c>
      <c r="Y569">
        <f>VLOOKUP($B569,'2001B4'!$E:$W,6,FALSE)</f>
        <v>589035</v>
      </c>
      <c r="Z569">
        <f>VLOOKUP($B569,'2001B4'!$E:$W,7,FALSE)</f>
        <v>449176</v>
      </c>
      <c r="AA569">
        <f>VLOOKUP($B569,'2001B4'!$E:$W,8,FALSE)</f>
        <v>139859</v>
      </c>
      <c r="AB569">
        <f>VLOOKUP($B569,'2001B4'!$E:$W,9,FALSE)</f>
        <v>35.861117960238531</v>
      </c>
      <c r="AC569">
        <f>VLOOKUP($B569,'2001B4'!$E:$W,10,FALSE)</f>
        <v>54.081167021247133</v>
      </c>
      <c r="AD569">
        <f>VLOOKUP($B569,'2001B4'!$E:$W,11,FALSE)</f>
        <v>17.22431174921735</v>
      </c>
      <c r="AE569">
        <f>VLOOKUP($B569,'2001B4'!$E:$W,12,FALSE)</f>
        <v>76.256249628629874</v>
      </c>
      <c r="AF569">
        <f>VLOOKUP($B569,'2001B4'!$E:$W,13,FALSE)</f>
        <v>23.743750371370123</v>
      </c>
      <c r="AG569">
        <f>VLOOKUP($B569,'2001B4'!$E:$W,14,FALSE)</f>
        <v>60.96530766423048</v>
      </c>
      <c r="AH569">
        <f>VLOOKUP($B569,'2001B4'!$E:$W,15,FALSE)</f>
        <v>9.0656752145458253</v>
      </c>
      <c r="AI569">
        <f>VLOOKUP($B569,'2001B4'!$E:$W,16,FALSE)</f>
        <v>8.9483646981928064</v>
      </c>
      <c r="AJ569">
        <f>VLOOKUP($B569,'2001B4'!$E:$W,17,FALSE)</f>
        <v>4.2447392769529824</v>
      </c>
      <c r="AK569">
        <f>VLOOKUP($B569,'2001B4'!$E:$W,18,FALSE)</f>
        <v>16.775913146077908</v>
      </c>
      <c r="AL569">
        <f>VLOOKUP($B569,'2001B4'!$E:$W,19,FALSE)</f>
        <v>39.03469233576952</v>
      </c>
      <c r="AN569">
        <f t="shared" si="42"/>
        <v>1.3685430359200836</v>
      </c>
      <c r="AO569">
        <f t="shared" si="43"/>
        <v>0.71069315894125396</v>
      </c>
      <c r="AP569">
        <f t="shared" si="44"/>
        <v>2.4014785169426922</v>
      </c>
      <c r="AQ569">
        <f t="shared" si="45"/>
        <v>2.5827502170959455</v>
      </c>
      <c r="AR569">
        <f t="shared" si="46"/>
        <v>-1.005519512013926</v>
      </c>
      <c r="AS569">
        <f t="shared" si="47"/>
        <v>-1.3537048340044375</v>
      </c>
      <c r="AT569">
        <f t="shared" si="48"/>
        <v>-0.79014088493270407</v>
      </c>
      <c r="AU569">
        <f t="shared" si="49"/>
        <v>1.541230711277696</v>
      </c>
      <c r="AV569">
        <f t="shared" si="50"/>
        <v>1.6081345196733672</v>
      </c>
    </row>
    <row r="570" spans="1:48" x14ac:dyDescent="0.25">
      <c r="A570" t="s">
        <v>2225</v>
      </c>
      <c r="B570">
        <v>569</v>
      </c>
      <c r="C570" t="s">
        <v>625</v>
      </c>
      <c r="D570">
        <f>VLOOKUP($B570,'2011B4'!$B:$U,3,FALSE)</f>
        <v>0</v>
      </c>
      <c r="E570">
        <f>VLOOKUP($B570,'2011B4'!$B:$U,4,FALSE)</f>
        <v>1177361</v>
      </c>
      <c r="F570">
        <f>VLOOKUP($B570,'2011B4'!$B:$U,5,FALSE)</f>
        <v>562131</v>
      </c>
      <c r="G570">
        <f>VLOOKUP($B570,'2011B4'!$B:$U,6,FALSE)</f>
        <v>615230</v>
      </c>
      <c r="H570">
        <f>VLOOKUP($B570,'2011B4'!$B:$U,7,FALSE)</f>
        <v>458760</v>
      </c>
      <c r="I570">
        <f>VLOOKUP($B570,'2011B4'!$B:$U,8,FALSE)</f>
        <v>309576</v>
      </c>
      <c r="J570">
        <f>VLOOKUP($B570,'2011B4'!$B:$U,9,FALSE)</f>
        <v>149184</v>
      </c>
      <c r="K570">
        <f>VLOOKUP($B570,'2011B4'!$B:$U,10,FALSE)</f>
        <v>38.965109257058792</v>
      </c>
      <c r="L570">
        <f>VLOOKUP($B570,'2011B4'!$B:$U,11,FALSE)</f>
        <v>55.071860473804144</v>
      </c>
      <c r="M570">
        <f>VLOOKUP($B570,'2011B4'!$B:$U,12,FALSE)</f>
        <v>24.248492433723971</v>
      </c>
      <c r="N570">
        <f>VLOOKUP($B570,'2011B4'!$B:$U,13,FALSE)</f>
        <v>67.481035835731092</v>
      </c>
      <c r="O570">
        <f>VLOOKUP($B570,'2011B4'!$B:$U,14,FALSE)</f>
        <v>32.518964164268901</v>
      </c>
      <c r="P570">
        <f>VLOOKUP($B570,'2011B4'!$B:$U,15,FALSE)</f>
        <v>30.43247013689075</v>
      </c>
      <c r="Q570">
        <f>VLOOKUP($B570,'2011B4'!$B:$U,16,FALSE)</f>
        <v>22.36725085011771</v>
      </c>
      <c r="R570">
        <f>VLOOKUP($B570,'2011B4'!$B:$U,17,FALSE)</f>
        <v>9.670851861539802</v>
      </c>
      <c r="S570">
        <f>VLOOKUP($B570,'2011B4'!$B:$U,18,FALSE)</f>
        <v>9.2026331851076808</v>
      </c>
      <c r="T570">
        <f>VLOOKUP($B570,'2011B4'!$B:$U,19,FALSE)</f>
        <v>28.326793966344056</v>
      </c>
      <c r="U570">
        <f>VLOOKUP($B570,'2011B4'!$B:$U,20,FALSE)</f>
        <v>69.567529863109257</v>
      </c>
      <c r="V570">
        <f>VLOOKUP($B570,'2001B4'!$E:$W,3,FALSE)</f>
        <v>1112243</v>
      </c>
      <c r="W570">
        <f>VLOOKUP($B570,'2001B4'!$E:$W,4,FALSE)</f>
        <v>522231</v>
      </c>
      <c r="X570">
        <f>VLOOKUP($B570,'2001B4'!$E:$W,5,FALSE)</f>
        <v>590012</v>
      </c>
      <c r="Y570">
        <f>VLOOKUP($B570,'2001B4'!$E:$W,6,FALSE)</f>
        <v>418816</v>
      </c>
      <c r="Z570">
        <f>VLOOKUP($B570,'2001B4'!$E:$W,7,FALSE)</f>
        <v>262661</v>
      </c>
      <c r="AA570">
        <f>VLOOKUP($B570,'2001B4'!$E:$W,8,FALSE)</f>
        <v>156155</v>
      </c>
      <c r="AB570">
        <f>VLOOKUP($B570,'2001B4'!$E:$W,9,FALSE)</f>
        <v>37.655080769220397</v>
      </c>
      <c r="AC570">
        <f>VLOOKUP($B570,'2001B4'!$E:$W,10,FALSE)</f>
        <v>50.29594183416917</v>
      </c>
      <c r="AD570">
        <f>VLOOKUP($B570,'2001B4'!$E:$W,11,FALSE)</f>
        <v>26.466410852660623</v>
      </c>
      <c r="AE570">
        <f>VLOOKUP($B570,'2001B4'!$E:$W,12,FALSE)</f>
        <v>62.715130272004892</v>
      </c>
      <c r="AF570">
        <f>VLOOKUP($B570,'2001B4'!$E:$W,13,FALSE)</f>
        <v>37.284869727995115</v>
      </c>
      <c r="AG570">
        <f>VLOOKUP($B570,'2001B4'!$E:$W,14,FALSE)</f>
        <v>41.18777697127139</v>
      </c>
      <c r="AH570">
        <f>VLOOKUP($B570,'2001B4'!$E:$W,15,FALSE)</f>
        <v>23.369928560513451</v>
      </c>
      <c r="AI570">
        <f>VLOOKUP($B570,'2001B4'!$E:$W,16,FALSE)</f>
        <v>8.3084218367970664</v>
      </c>
      <c r="AJ570">
        <f>VLOOKUP($B570,'2001B4'!$E:$W,17,FALSE)</f>
        <v>6.2853377139364301</v>
      </c>
      <c r="AK570">
        <f>VLOOKUP($B570,'2001B4'!$E:$W,18,FALSE)</f>
        <v>20.848534917481665</v>
      </c>
      <c r="AL570">
        <f>VLOOKUP($B570,'2001B4'!$E:$W,19,FALSE)</f>
        <v>58.81222302872861</v>
      </c>
      <c r="AN570">
        <f t="shared" si="42"/>
        <v>1.3100284878383945</v>
      </c>
      <c r="AO570">
        <f t="shared" si="43"/>
        <v>4.7759186396349733</v>
      </c>
      <c r="AP570">
        <f t="shared" si="44"/>
        <v>-2.2179184189366516</v>
      </c>
      <c r="AQ570">
        <f t="shared" si="45"/>
        <v>-4.7659055637262142</v>
      </c>
      <c r="AR570">
        <f t="shared" si="46"/>
        <v>-10.75530683438064</v>
      </c>
      <c r="AS570">
        <f t="shared" si="47"/>
        <v>-1.0026777103957407</v>
      </c>
      <c r="AT570">
        <f t="shared" si="48"/>
        <v>1.3624300247427357</v>
      </c>
      <c r="AU570">
        <f t="shared" si="49"/>
        <v>2.9172954711712507</v>
      </c>
      <c r="AV570">
        <f t="shared" si="50"/>
        <v>7.478259048862391</v>
      </c>
    </row>
    <row r="571" spans="1:48" x14ac:dyDescent="0.25">
      <c r="A571" t="s">
        <v>2227</v>
      </c>
      <c r="B571">
        <v>570</v>
      </c>
      <c r="C571" t="s">
        <v>626</v>
      </c>
      <c r="D571">
        <f>VLOOKUP($B571,'2011B4'!$B:$U,3,FALSE)</f>
        <v>0</v>
      </c>
      <c r="E571">
        <f>VLOOKUP($B571,'2011B4'!$B:$U,4,FALSE)</f>
        <v>1137961</v>
      </c>
      <c r="F571">
        <f>VLOOKUP($B571,'2011B4'!$B:$U,5,FALSE)</f>
        <v>566622</v>
      </c>
      <c r="G571">
        <f>VLOOKUP($B571,'2011B4'!$B:$U,6,FALSE)</f>
        <v>571339</v>
      </c>
      <c r="H571">
        <f>VLOOKUP($B571,'2011B4'!$B:$U,7,FALSE)</f>
        <v>481474</v>
      </c>
      <c r="I571">
        <f>VLOOKUP($B571,'2011B4'!$B:$U,8,FALSE)</f>
        <v>327271</v>
      </c>
      <c r="J571">
        <f>VLOOKUP($B571,'2011B4'!$B:$U,9,FALSE)</f>
        <v>154203</v>
      </c>
      <c r="K571">
        <f>VLOOKUP($B571,'2011B4'!$B:$U,10,FALSE)</f>
        <v>42.310237345568083</v>
      </c>
      <c r="L571">
        <f>VLOOKUP($B571,'2011B4'!$B:$U,11,FALSE)</f>
        <v>57.758258592147847</v>
      </c>
      <c r="M571">
        <f>VLOOKUP($B571,'2011B4'!$B:$U,12,FALSE)</f>
        <v>26.989755644197228</v>
      </c>
      <c r="N571">
        <f>VLOOKUP($B571,'2011B4'!$B:$U,13,FALSE)</f>
        <v>67.972725422348873</v>
      </c>
      <c r="O571">
        <f>VLOOKUP($B571,'2011B4'!$B:$U,14,FALSE)</f>
        <v>32.027274577651127</v>
      </c>
      <c r="P571">
        <f>VLOOKUP($B571,'2011B4'!$B:$U,15,FALSE)</f>
        <v>69.892039860927071</v>
      </c>
      <c r="Q571">
        <f>VLOOKUP($B571,'2011B4'!$B:$U,16,FALSE)</f>
        <v>4.9996469175905656</v>
      </c>
      <c r="R571">
        <f>VLOOKUP($B571,'2011B4'!$B:$U,17,FALSE)</f>
        <v>5.8009362914716052</v>
      </c>
      <c r="S571">
        <f>VLOOKUP($B571,'2011B4'!$B:$U,18,FALSE)</f>
        <v>4.1688647777450081</v>
      </c>
      <c r="T571">
        <f>VLOOKUP($B571,'2011B4'!$B:$U,19,FALSE)</f>
        <v>15.138512152265751</v>
      </c>
      <c r="U571">
        <f>VLOOKUP($B571,'2011B4'!$B:$U,20,FALSE)</f>
        <v>30.107960139072929</v>
      </c>
      <c r="V571">
        <f>VLOOKUP($B571,'2001B4'!$E:$W,3,FALSE)</f>
        <v>1140905</v>
      </c>
      <c r="W571">
        <f>VLOOKUP($B571,'2001B4'!$E:$W,4,FALSE)</f>
        <v>574911</v>
      </c>
      <c r="X571">
        <f>VLOOKUP($B571,'2001B4'!$E:$W,5,FALSE)</f>
        <v>565994</v>
      </c>
      <c r="Y571">
        <f>VLOOKUP($B571,'2001B4'!$E:$W,6,FALSE)</f>
        <v>417284</v>
      </c>
      <c r="Z571">
        <f>VLOOKUP($B571,'2001B4'!$E:$W,7,FALSE)</f>
        <v>304208</v>
      </c>
      <c r="AA571">
        <f>VLOOKUP($B571,'2001B4'!$E:$W,8,FALSE)</f>
        <v>113076</v>
      </c>
      <c r="AB571">
        <f>VLOOKUP($B571,'2001B4'!$E:$W,9,FALSE)</f>
        <v>36.574824371880219</v>
      </c>
      <c r="AC571">
        <f>VLOOKUP($B571,'2001B4'!$E:$W,10,FALSE)</f>
        <v>52.91392928644607</v>
      </c>
      <c r="AD571">
        <f>VLOOKUP($B571,'2001B4'!$E:$W,11,FALSE)</f>
        <v>19.978303656929224</v>
      </c>
      <c r="AE571">
        <f>VLOOKUP($B571,'2001B4'!$E:$W,12,FALSE)</f>
        <v>72.901908532318515</v>
      </c>
      <c r="AF571">
        <f>VLOOKUP($B571,'2001B4'!$E:$W,13,FALSE)</f>
        <v>27.098091467681485</v>
      </c>
      <c r="AG571">
        <f>VLOOKUP($B571,'2001B4'!$E:$W,14,FALSE)</f>
        <v>70.848630668801107</v>
      </c>
      <c r="AH571">
        <f>VLOOKUP($B571,'2001B4'!$E:$W,15,FALSE)</f>
        <v>5.7433306812626412</v>
      </c>
      <c r="AI571">
        <f>VLOOKUP($B571,'2001B4'!$E:$W,16,FALSE)</f>
        <v>6.4172122583180764</v>
      </c>
      <c r="AJ571">
        <f>VLOOKUP($B571,'2001B4'!$E:$W,17,FALSE)</f>
        <v>3.1256889792084048</v>
      </c>
      <c r="AK571">
        <f>VLOOKUP($B571,'2001B4'!$E:$W,18,FALSE)</f>
        <v>13.865137412409775</v>
      </c>
      <c r="AL571">
        <f>VLOOKUP($B571,'2001B4'!$E:$W,19,FALSE)</f>
        <v>29.151369331198893</v>
      </c>
      <c r="AN571">
        <f>K571-AB571</f>
        <v>5.7354129736878647</v>
      </c>
      <c r="AO571">
        <f t="shared" si="43"/>
        <v>4.8443293057017769</v>
      </c>
      <c r="AP571">
        <f t="shared" si="44"/>
        <v>7.0114519872680034</v>
      </c>
      <c r="AQ571">
        <f t="shared" si="45"/>
        <v>4.9291831099696424</v>
      </c>
      <c r="AR571">
        <f t="shared" si="46"/>
        <v>-0.95659080787403639</v>
      </c>
      <c r="AS571">
        <f t="shared" si="47"/>
        <v>-0.74368376367207567</v>
      </c>
      <c r="AT571">
        <f t="shared" si="48"/>
        <v>-0.61627596684647123</v>
      </c>
      <c r="AU571">
        <f t="shared" si="49"/>
        <v>1.0431757985366032</v>
      </c>
      <c r="AV571">
        <f t="shared" si="50"/>
        <v>1.273374739855976</v>
      </c>
    </row>
    <row r="572" spans="1:48" x14ac:dyDescent="0.25">
      <c r="A572" t="s">
        <v>2229</v>
      </c>
      <c r="B572">
        <v>571</v>
      </c>
      <c r="C572" t="s">
        <v>627</v>
      </c>
      <c r="D572">
        <f>VLOOKUP($B572,'2011B4'!$B:$U,3,FALSE)</f>
        <v>0</v>
      </c>
      <c r="E572">
        <f>VLOOKUP($B572,'2011B4'!$B:$U,4,FALSE)</f>
        <v>2678980</v>
      </c>
      <c r="F572">
        <f>VLOOKUP($B572,'2011B4'!$B:$U,5,FALSE)</f>
        <v>1350594</v>
      </c>
      <c r="G572">
        <f>VLOOKUP($B572,'2011B4'!$B:$U,6,FALSE)</f>
        <v>1328386</v>
      </c>
      <c r="H572">
        <f>VLOOKUP($B572,'2011B4'!$B:$U,7,FALSE)</f>
        <v>1079476</v>
      </c>
      <c r="I572">
        <f>VLOOKUP($B572,'2011B4'!$B:$U,8,FALSE)</f>
        <v>738807</v>
      </c>
      <c r="J572">
        <f>VLOOKUP($B572,'2011B4'!$B:$U,9,FALSE)</f>
        <v>340669</v>
      </c>
      <c r="K572">
        <f>VLOOKUP($B572,'2011B4'!$B:$U,10,FALSE)</f>
        <v>40.294291110795896</v>
      </c>
      <c r="L572">
        <f>VLOOKUP($B572,'2011B4'!$B:$U,11,FALSE)</f>
        <v>54.702375399268767</v>
      </c>
      <c r="M572">
        <f>VLOOKUP($B572,'2011B4'!$B:$U,12,FALSE)</f>
        <v>25.645332004402334</v>
      </c>
      <c r="N572">
        <f>VLOOKUP($B572,'2011B4'!$B:$U,13,FALSE)</f>
        <v>68.441262242050769</v>
      </c>
      <c r="O572">
        <f>VLOOKUP($B572,'2011B4'!$B:$U,14,FALSE)</f>
        <v>31.558737757949228</v>
      </c>
      <c r="P572">
        <f>VLOOKUP($B572,'2011B4'!$B:$U,15,FALSE)</f>
        <v>65.612389715009868</v>
      </c>
      <c r="Q572">
        <f>VLOOKUP($B572,'2011B4'!$B:$U,16,FALSE)</f>
        <v>10.021899514208746</v>
      </c>
      <c r="R572">
        <f>VLOOKUP($B572,'2011B4'!$B:$U,17,FALSE)</f>
        <v>5.635326769654907</v>
      </c>
      <c r="S572">
        <f>VLOOKUP($B572,'2011B4'!$B:$U,18,FALSE)</f>
        <v>3.5293049590727357</v>
      </c>
      <c r="T572">
        <f>VLOOKUP($B572,'2011B4'!$B:$U,19,FALSE)</f>
        <v>15.201079042053738</v>
      </c>
      <c r="U572">
        <f>VLOOKUP($B572,'2011B4'!$B:$U,20,FALSE)</f>
        <v>34.387610284990132</v>
      </c>
      <c r="V572">
        <f>VLOOKUP($B572,'2001B4'!$E:$W,3,FALSE)</f>
        <v>2584711</v>
      </c>
      <c r="W572">
        <f>VLOOKUP($B572,'2001B4'!$E:$W,4,FALSE)</f>
        <v>1313801</v>
      </c>
      <c r="X572">
        <f>VLOOKUP($B572,'2001B4'!$E:$W,5,FALSE)</f>
        <v>1270910</v>
      </c>
      <c r="Y572">
        <f>VLOOKUP($B572,'2001B4'!$E:$W,6,FALSE)</f>
        <v>1053161</v>
      </c>
      <c r="Z572">
        <f>VLOOKUP($B572,'2001B4'!$E:$W,7,FALSE)</f>
        <v>725351</v>
      </c>
      <c r="AA572">
        <f>VLOOKUP($B572,'2001B4'!$E:$W,8,FALSE)</f>
        <v>327810</v>
      </c>
      <c r="AB572">
        <f>VLOOKUP($B572,'2001B4'!$E:$W,9,FALSE)</f>
        <v>40.745793243422575</v>
      </c>
      <c r="AC572">
        <f>VLOOKUP($B572,'2001B4'!$E:$W,10,FALSE)</f>
        <v>55.210111729249711</v>
      </c>
      <c r="AD572">
        <f>VLOOKUP($B572,'2001B4'!$E:$W,11,FALSE)</f>
        <v>25.793329189321039</v>
      </c>
      <c r="AE572">
        <f>VLOOKUP($B572,'2001B4'!$E:$W,12,FALSE)</f>
        <v>68.873704970085299</v>
      </c>
      <c r="AF572">
        <f>VLOOKUP($B572,'2001B4'!$E:$W,13,FALSE)</f>
        <v>31.126295029914701</v>
      </c>
      <c r="AG572">
        <f>VLOOKUP($B572,'2001B4'!$E:$W,14,FALSE)</f>
        <v>69.437721298073143</v>
      </c>
      <c r="AH572">
        <f>VLOOKUP($B572,'2001B4'!$E:$W,15,FALSE)</f>
        <v>9.8107506829440148</v>
      </c>
      <c r="AI572">
        <f>VLOOKUP($B572,'2001B4'!$E:$W,16,FALSE)</f>
        <v>5.7736661346175939</v>
      </c>
      <c r="AJ572">
        <f>VLOOKUP($B572,'2001B4'!$E:$W,17,FALSE)</f>
        <v>2.7285476769458801</v>
      </c>
      <c r="AK572">
        <f>VLOOKUP($B572,'2001B4'!$E:$W,18,FALSE)</f>
        <v>12.249314207419378</v>
      </c>
      <c r="AL572">
        <f>VLOOKUP($B572,'2001B4'!$E:$W,19,FALSE)</f>
        <v>30.562278701926857</v>
      </c>
      <c r="AN572">
        <f t="shared" si="42"/>
        <v>-0.45150213262667904</v>
      </c>
      <c r="AO572">
        <f t="shared" si="43"/>
        <v>-0.50773632998094342</v>
      </c>
      <c r="AP572">
        <f t="shared" si="44"/>
        <v>-0.14799718491870451</v>
      </c>
      <c r="AQ572">
        <f t="shared" si="45"/>
        <v>0.43244272803452688</v>
      </c>
      <c r="AR572">
        <f t="shared" si="46"/>
        <v>-3.8253315830632744</v>
      </c>
      <c r="AS572">
        <f t="shared" si="47"/>
        <v>0.21114883126473138</v>
      </c>
      <c r="AT572">
        <f t="shared" si="48"/>
        <v>-0.13833936496268695</v>
      </c>
      <c r="AU572">
        <f t="shared" si="49"/>
        <v>0.8007572821268556</v>
      </c>
      <c r="AV572">
        <f t="shared" si="50"/>
        <v>2.9517648346343606</v>
      </c>
    </row>
    <row r="573" spans="1:48" x14ac:dyDescent="0.25">
      <c r="A573" t="s">
        <v>2233</v>
      </c>
      <c r="B573">
        <v>572</v>
      </c>
      <c r="C573" t="s">
        <v>628</v>
      </c>
      <c r="D573">
        <f>VLOOKUP($B573,'2011B4'!$B:$U,3,FALSE)</f>
        <v>0</v>
      </c>
      <c r="E573">
        <f>VLOOKUP($B573,'2011B4'!$B:$U,4,FALSE)</f>
        <v>9621551</v>
      </c>
      <c r="F573">
        <f>VLOOKUP($B573,'2011B4'!$B:$U,5,FALSE)</f>
        <v>5022661</v>
      </c>
      <c r="G573">
        <f>VLOOKUP($B573,'2011B4'!$B:$U,6,FALSE)</f>
        <v>4598890</v>
      </c>
      <c r="H573">
        <f>VLOOKUP($B573,'2011B4'!$B:$U,7,FALSE)</f>
        <v>3857522</v>
      </c>
      <c r="I573">
        <f>VLOOKUP($B573,'2011B4'!$B:$U,8,FALSE)</f>
        <v>2892674</v>
      </c>
      <c r="J573">
        <f>VLOOKUP($B573,'2011B4'!$B:$U,9,FALSE)</f>
        <v>964848</v>
      </c>
      <c r="K573">
        <f>VLOOKUP($B573,'2011B4'!$B:$U,10,FALSE)</f>
        <v>40.092517308280129</v>
      </c>
      <c r="L573">
        <f>VLOOKUP($B573,'2011B4'!$B:$U,11,FALSE)</f>
        <v>57.592459455256886</v>
      </c>
      <c r="M573">
        <f>VLOOKUP($B573,'2011B4'!$B:$U,12,FALSE)</f>
        <v>20.980019091563399</v>
      </c>
      <c r="N573">
        <f>VLOOKUP($B573,'2011B4'!$B:$U,13,FALSE)</f>
        <v>74.98788082090006</v>
      </c>
      <c r="O573">
        <f>VLOOKUP($B573,'2011B4'!$B:$U,14,FALSE)</f>
        <v>25.012119179099951</v>
      </c>
      <c r="P573">
        <f>VLOOKUP($B573,'2011B4'!$B:$U,15,FALSE)</f>
        <v>4.8783389958631478</v>
      </c>
      <c r="Q573">
        <f>VLOOKUP($B573,'2011B4'!$B:$U,16,FALSE)</f>
        <v>28.059930701626588</v>
      </c>
      <c r="R573">
        <f>VLOOKUP($B573,'2011B4'!$B:$U,17,FALSE)</f>
        <v>12.575119467886378</v>
      </c>
      <c r="S573">
        <f>VLOOKUP($B573,'2011B4'!$B:$U,18,FALSE)</f>
        <v>9.3406337021538697</v>
      </c>
      <c r="T573">
        <f>VLOOKUP($B573,'2011B4'!$B:$U,19,FALSE)</f>
        <v>45.145977132470016</v>
      </c>
      <c r="U573">
        <f>VLOOKUP($B573,'2011B4'!$B:$U,20,FALSE)</f>
        <v>95.121661004136854</v>
      </c>
      <c r="V573">
        <f>VLOOKUP($B573,'2001B4'!$E:$W,3,FALSE)</f>
        <v>6537124</v>
      </c>
      <c r="W573">
        <f>VLOOKUP($B573,'2001B4'!$E:$W,4,FALSE)</f>
        <v>3426599</v>
      </c>
      <c r="X573">
        <f>VLOOKUP($B573,'2001B4'!$E:$W,5,FALSE)</f>
        <v>3110525</v>
      </c>
      <c r="Y573">
        <f>VLOOKUP($B573,'2001B4'!$E:$W,6,FALSE)</f>
        <v>2391649</v>
      </c>
      <c r="Z573">
        <f>VLOOKUP($B573,'2001B4'!$E:$W,7,FALSE)</f>
        <v>1888898</v>
      </c>
      <c r="AA573">
        <f>VLOOKUP($B573,'2001B4'!$E:$W,8,FALSE)</f>
        <v>502751</v>
      </c>
      <c r="AB573">
        <f>VLOOKUP($B573,'2001B4'!$E:$W,9,FALSE)</f>
        <v>36.58564530824259</v>
      </c>
      <c r="AC573">
        <f>VLOOKUP($B573,'2001B4'!$E:$W,10,FALSE)</f>
        <v>55.124571039681037</v>
      </c>
      <c r="AD573">
        <f>VLOOKUP($B573,'2001B4'!$E:$W,11,FALSE)</f>
        <v>16.162898546065374</v>
      </c>
      <c r="AE573">
        <f>VLOOKUP($B573,'2001B4'!$E:$W,12,FALSE)</f>
        <v>78.978896986974263</v>
      </c>
      <c r="AF573">
        <f>VLOOKUP($B573,'2001B4'!$E:$W,13,FALSE)</f>
        <v>21.021103013025741</v>
      </c>
      <c r="AG573">
        <f>VLOOKUP($B573,'2001B4'!$E:$W,14,FALSE)</f>
        <v>5.6570173967835586</v>
      </c>
      <c r="AH573">
        <f>VLOOKUP($B573,'2001B4'!$E:$W,15,FALSE)</f>
        <v>29.833934661817015</v>
      </c>
      <c r="AI573">
        <f>VLOOKUP($B573,'2001B4'!$E:$W,16,FALSE)</f>
        <v>15.744450795246292</v>
      </c>
      <c r="AJ573">
        <f>VLOOKUP($B573,'2001B4'!$E:$W,17,FALSE)</f>
        <v>9.6956535009945028</v>
      </c>
      <c r="AK573">
        <f>VLOOKUP($B573,'2001B4'!$E:$W,18,FALSE)</f>
        <v>39.068943645158626</v>
      </c>
      <c r="AL573">
        <f>VLOOKUP($B573,'2001B4'!$E:$W,19,FALSE)</f>
        <v>94.342982603216441</v>
      </c>
      <c r="AN573">
        <f t="shared" si="42"/>
        <v>3.5068720000375393</v>
      </c>
      <c r="AO573">
        <f t="shared" si="43"/>
        <v>2.4678884155758496</v>
      </c>
      <c r="AP573">
        <f t="shared" si="44"/>
        <v>4.8171205454980246</v>
      </c>
      <c r="AQ573">
        <f t="shared" si="45"/>
        <v>3.9910161660742105</v>
      </c>
      <c r="AR573">
        <f t="shared" si="46"/>
        <v>-0.77867840092041085</v>
      </c>
      <c r="AS573">
        <f t="shared" si="47"/>
        <v>-1.7740039601904272</v>
      </c>
      <c r="AT573">
        <f t="shared" si="48"/>
        <v>-3.1693313273599149</v>
      </c>
      <c r="AU573">
        <f t="shared" si="49"/>
        <v>-0.35501979884063317</v>
      </c>
      <c r="AV573">
        <f t="shared" si="50"/>
        <v>6.0770334873113896</v>
      </c>
    </row>
    <row r="574" spans="1:48" x14ac:dyDescent="0.25">
      <c r="A574" t="s">
        <v>2237</v>
      </c>
      <c r="B574">
        <v>573</v>
      </c>
      <c r="C574" t="s">
        <v>629</v>
      </c>
      <c r="D574">
        <f>VLOOKUP($B574,'2011B4'!$B:$U,3,FALSE)</f>
        <v>0</v>
      </c>
      <c r="E574">
        <f>VLOOKUP($B574,'2011B4'!$B:$U,4,FALSE)</f>
        <v>1805769</v>
      </c>
      <c r="F574">
        <f>VLOOKUP($B574,'2011B4'!$B:$U,5,FALSE)</f>
        <v>905085</v>
      </c>
      <c r="G574">
        <f>VLOOKUP($B574,'2011B4'!$B:$U,6,FALSE)</f>
        <v>900684</v>
      </c>
      <c r="H574">
        <f>VLOOKUP($B574,'2011B4'!$B:$U,7,FALSE)</f>
        <v>714261</v>
      </c>
      <c r="I574">
        <f>VLOOKUP($B574,'2011B4'!$B:$U,8,FALSE)</f>
        <v>513553</v>
      </c>
      <c r="J574">
        <f>VLOOKUP($B574,'2011B4'!$B:$U,9,FALSE)</f>
        <v>200708</v>
      </c>
      <c r="K574">
        <f>VLOOKUP($B574,'2011B4'!$B:$U,10,FALSE)</f>
        <v>39.554394831232564</v>
      </c>
      <c r="L574">
        <f>VLOOKUP($B574,'2011B4'!$B:$U,11,FALSE)</f>
        <v>56.740858593391785</v>
      </c>
      <c r="M574">
        <f>VLOOKUP($B574,'2011B4'!$B:$U,12,FALSE)</f>
        <v>22.283953084544635</v>
      </c>
      <c r="N574">
        <f>VLOOKUP($B574,'2011B4'!$B:$U,13,FALSE)</f>
        <v>71.899907736807691</v>
      </c>
      <c r="O574">
        <f>VLOOKUP($B574,'2011B4'!$B:$U,14,FALSE)</f>
        <v>28.100092263192305</v>
      </c>
      <c r="P574">
        <f>VLOOKUP($B574,'2011B4'!$B:$U,15,FALSE)</f>
        <v>71.606177573744048</v>
      </c>
      <c r="Q574">
        <f>VLOOKUP($B574,'2011B4'!$B:$U,16,FALSE)</f>
        <v>6.7151923456551597</v>
      </c>
      <c r="R574">
        <f>VLOOKUP($B574,'2011B4'!$B:$U,17,FALSE)</f>
        <v>4.9914527042635672</v>
      </c>
      <c r="S574">
        <f>VLOOKUP($B574,'2011B4'!$B:$U,18,FALSE)</f>
        <v>2.4598851120248759</v>
      </c>
      <c r="T574">
        <f>VLOOKUP($B574,'2011B4'!$B:$U,19,FALSE)</f>
        <v>14.227292264312343</v>
      </c>
      <c r="U574">
        <f>VLOOKUP($B574,'2011B4'!$B:$U,20,FALSE)</f>
        <v>28.393822426255944</v>
      </c>
      <c r="V574">
        <f>VLOOKUP($B574,'2001B4'!$E:$W,3,FALSE)</f>
        <v>1763705</v>
      </c>
      <c r="W574">
        <f>VLOOKUP($B574,'2001B4'!$E:$W,4,FALSE)</f>
        <v>888034</v>
      </c>
      <c r="X574">
        <f>VLOOKUP($B574,'2001B4'!$E:$W,5,FALSE)</f>
        <v>875671</v>
      </c>
      <c r="Y574">
        <f>VLOOKUP($B574,'2001B4'!$E:$W,6,FALSE)</f>
        <v>684066</v>
      </c>
      <c r="Z574">
        <f>VLOOKUP($B574,'2001B4'!$E:$W,7,FALSE)</f>
        <v>498300</v>
      </c>
      <c r="AA574">
        <f>VLOOKUP($B574,'2001B4'!$E:$W,8,FALSE)</f>
        <v>185766</v>
      </c>
      <c r="AB574">
        <f>VLOOKUP($B574,'2001B4'!$E:$W,9,FALSE)</f>
        <v>38.785737977723031</v>
      </c>
      <c r="AC574">
        <f>VLOOKUP($B574,'2001B4'!$E:$W,10,FALSE)</f>
        <v>56.112716405002516</v>
      </c>
      <c r="AD574">
        <f>VLOOKUP($B574,'2001B4'!$E:$W,11,FALSE)</f>
        <v>21.214131791506173</v>
      </c>
      <c r="AE574">
        <f>VLOOKUP($B574,'2001B4'!$E:$W,12,FALSE)</f>
        <v>72.843848400592918</v>
      </c>
      <c r="AF574">
        <f>VLOOKUP($B574,'2001B4'!$E:$W,13,FALSE)</f>
        <v>27.156151599407075</v>
      </c>
      <c r="AG574">
        <f>VLOOKUP($B574,'2001B4'!$E:$W,14,FALSE)</f>
        <v>73.70414550642775</v>
      </c>
      <c r="AH574">
        <f>VLOOKUP($B574,'2001B4'!$E:$W,15,FALSE)</f>
        <v>6.552145553206854</v>
      </c>
      <c r="AI574">
        <f>VLOOKUP($B574,'2001B4'!$E:$W,16,FALSE)</f>
        <v>5.4769569018194151</v>
      </c>
      <c r="AJ574">
        <f>VLOOKUP($B574,'2001B4'!$E:$W,17,FALSE)</f>
        <v>2.5159852996640675</v>
      </c>
      <c r="AK574">
        <f>VLOOKUP($B574,'2001B4'!$E:$W,18,FALSE)</f>
        <v>11.750766738881921</v>
      </c>
      <c r="AL574">
        <f>VLOOKUP($B574,'2001B4'!$E:$W,19,FALSE)</f>
        <v>26.29585449357225</v>
      </c>
      <c r="AN574">
        <f t="shared" si="42"/>
        <v>0.76865685350953328</v>
      </c>
      <c r="AO574">
        <f t="shared" si="43"/>
        <v>0.62814218838926905</v>
      </c>
      <c r="AP574">
        <f t="shared" si="44"/>
        <v>1.0698212930384621</v>
      </c>
      <c r="AQ574">
        <f t="shared" si="45"/>
        <v>0.94394066378523078</v>
      </c>
      <c r="AR574">
        <f t="shared" si="46"/>
        <v>-2.0979679326837015</v>
      </c>
      <c r="AS574">
        <f t="shared" si="47"/>
        <v>0.16304679244830567</v>
      </c>
      <c r="AT574">
        <f t="shared" si="48"/>
        <v>-0.48550419755584784</v>
      </c>
      <c r="AU574">
        <f t="shared" si="49"/>
        <v>-5.6100187639191557E-2</v>
      </c>
      <c r="AV574">
        <f t="shared" si="50"/>
        <v>2.4765255254304215</v>
      </c>
    </row>
    <row r="575" spans="1:48" x14ac:dyDescent="0.25">
      <c r="A575" t="s">
        <v>2239</v>
      </c>
      <c r="B575">
        <v>574</v>
      </c>
      <c r="C575" t="s">
        <v>630</v>
      </c>
      <c r="D575">
        <f>VLOOKUP($B575,'2011B4'!$B:$U,3,FALSE)</f>
        <v>0</v>
      </c>
      <c r="E575">
        <f>VLOOKUP($B575,'2011B4'!$B:$U,4,FALSE)</f>
        <v>1776421</v>
      </c>
      <c r="F575">
        <f>VLOOKUP($B575,'2011B4'!$B:$U,5,FALSE)</f>
        <v>883667</v>
      </c>
      <c r="G575">
        <f>VLOOKUP($B575,'2011B4'!$B:$U,6,FALSE)</f>
        <v>892754</v>
      </c>
      <c r="H575">
        <f>VLOOKUP($B575,'2011B4'!$B:$U,7,FALSE)</f>
        <v>751851</v>
      </c>
      <c r="I575">
        <f>VLOOKUP($B575,'2011B4'!$B:$U,8,FALSE)</f>
        <v>512002</v>
      </c>
      <c r="J575">
        <f>VLOOKUP($B575,'2011B4'!$B:$U,9,FALSE)</f>
        <v>239849</v>
      </c>
      <c r="K575">
        <f>VLOOKUP($B575,'2011B4'!$B:$U,10,FALSE)</f>
        <v>42.323919836570276</v>
      </c>
      <c r="L575">
        <f>VLOOKUP($B575,'2011B4'!$B:$U,11,FALSE)</f>
        <v>57.940604322669067</v>
      </c>
      <c r="M575">
        <f>VLOOKUP($B575,'2011B4'!$B:$U,12,FALSE)</f>
        <v>26.866191582451606</v>
      </c>
      <c r="N575">
        <f>VLOOKUP($B575,'2011B4'!$B:$U,13,FALSE)</f>
        <v>68.098865333689787</v>
      </c>
      <c r="O575">
        <f>VLOOKUP($B575,'2011B4'!$B:$U,14,FALSE)</f>
        <v>31.901134666310217</v>
      </c>
      <c r="P575">
        <f>VLOOKUP($B575,'2011B4'!$B:$U,15,FALSE)</f>
        <v>72.603348269803462</v>
      </c>
      <c r="Q575">
        <f>VLOOKUP($B575,'2011B4'!$B:$U,16,FALSE)</f>
        <v>4.6330988453829285</v>
      </c>
      <c r="R575">
        <f>VLOOKUP($B575,'2011B4'!$B:$U,17,FALSE)</f>
        <v>5.4452278443468183</v>
      </c>
      <c r="S575">
        <f>VLOOKUP($B575,'2011B4'!$B:$U,18,FALSE)</f>
        <v>2.8226337399298531</v>
      </c>
      <c r="T575">
        <f>VLOOKUP($B575,'2011B4'!$B:$U,19,FALSE)</f>
        <v>14.495691300536942</v>
      </c>
      <c r="U575">
        <f>VLOOKUP($B575,'2011B4'!$B:$U,20,FALSE)</f>
        <v>27.396651730196538</v>
      </c>
      <c r="V575">
        <f>VLOOKUP($B575,'2001B4'!$E:$W,3,FALSE)</f>
        <v>1721669</v>
      </c>
      <c r="W575">
        <f>VLOOKUP($B575,'2001B4'!$E:$W,4,FALSE)</f>
        <v>859086</v>
      </c>
      <c r="X575">
        <f>VLOOKUP($B575,'2001B4'!$E:$W,5,FALSE)</f>
        <v>862583</v>
      </c>
      <c r="Y575">
        <f>VLOOKUP($B575,'2001B4'!$E:$W,6,FALSE)</f>
        <v>701228</v>
      </c>
      <c r="Z575">
        <f>VLOOKUP($B575,'2001B4'!$E:$W,7,FALSE)</f>
        <v>484206</v>
      </c>
      <c r="AA575">
        <f>VLOOKUP($B575,'2001B4'!$E:$W,8,FALSE)</f>
        <v>217022</v>
      </c>
      <c r="AB575">
        <f>VLOOKUP($B575,'2001B4'!$E:$W,9,FALSE)</f>
        <v>40.729547897998977</v>
      </c>
      <c r="AC575">
        <f>VLOOKUP($B575,'2001B4'!$E:$W,10,FALSE)</f>
        <v>56.362925248461735</v>
      </c>
      <c r="AD575">
        <f>VLOOKUP($B575,'2001B4'!$E:$W,11,FALSE)</f>
        <v>25.159549863607328</v>
      </c>
      <c r="AE575">
        <f>VLOOKUP($B575,'2001B4'!$E:$W,12,FALSE)</f>
        <v>69.051150267815885</v>
      </c>
      <c r="AF575">
        <f>VLOOKUP($B575,'2001B4'!$E:$W,13,FALSE)</f>
        <v>30.948849732184115</v>
      </c>
      <c r="AG575">
        <f>VLOOKUP($B575,'2001B4'!$E:$W,14,FALSE)</f>
        <v>75.569429629164844</v>
      </c>
      <c r="AH575">
        <f>VLOOKUP($B575,'2001B4'!$E:$W,15,FALSE)</f>
        <v>4.7067430279452616</v>
      </c>
      <c r="AI575">
        <f>VLOOKUP($B575,'2001B4'!$E:$W,16,FALSE)</f>
        <v>5.6721922113777543</v>
      </c>
      <c r="AJ575">
        <f>VLOOKUP($B575,'2001B4'!$E:$W,17,FALSE)</f>
        <v>2.3542984592743017</v>
      </c>
      <c r="AK575">
        <f>VLOOKUP($B575,'2001B4'!$E:$W,18,FALSE)</f>
        <v>11.697336672237846</v>
      </c>
      <c r="AL575">
        <f>VLOOKUP($B575,'2001B4'!$E:$W,19,FALSE)</f>
        <v>24.430570370835156</v>
      </c>
      <c r="AN575">
        <f t="shared" si="42"/>
        <v>1.5943719385712996</v>
      </c>
      <c r="AO575">
        <f t="shared" si="43"/>
        <v>1.5776790742073317</v>
      </c>
      <c r="AP575">
        <f t="shared" si="44"/>
        <v>1.7066417188442777</v>
      </c>
      <c r="AQ575">
        <f t="shared" si="45"/>
        <v>0.95228493412610149</v>
      </c>
      <c r="AR575">
        <f t="shared" si="46"/>
        <v>-2.9660813593613824</v>
      </c>
      <c r="AS575">
        <f t="shared" si="47"/>
        <v>-7.3644182562333071E-2</v>
      </c>
      <c r="AT575">
        <f t="shared" si="48"/>
        <v>-0.22696436703093603</v>
      </c>
      <c r="AU575">
        <f t="shared" si="49"/>
        <v>0.46833528065555141</v>
      </c>
      <c r="AV575">
        <f t="shared" si="50"/>
        <v>2.7983546282990961</v>
      </c>
    </row>
    <row r="576" spans="1:48" x14ac:dyDescent="0.25">
      <c r="A576" t="s">
        <v>2241</v>
      </c>
      <c r="B576">
        <v>575</v>
      </c>
      <c r="C576" t="s">
        <v>631</v>
      </c>
      <c r="D576">
        <f>VLOOKUP($B576,'2011B4'!$B:$U,3,FALSE)</f>
        <v>0</v>
      </c>
      <c r="E576">
        <f>VLOOKUP($B576,'2011B4'!$B:$U,4,FALSE)</f>
        <v>2089649</v>
      </c>
      <c r="F576">
        <f>VLOOKUP($B576,'2011B4'!$B:$U,5,FALSE)</f>
        <v>1034714</v>
      </c>
      <c r="G576">
        <f>VLOOKUP($B576,'2011B4'!$B:$U,6,FALSE)</f>
        <v>1054935</v>
      </c>
      <c r="H576">
        <f>VLOOKUP($B576,'2011B4'!$B:$U,7,FALSE)</f>
        <v>915596</v>
      </c>
      <c r="I576">
        <f>VLOOKUP($B576,'2011B4'!$B:$U,8,FALSE)</f>
        <v>583510</v>
      </c>
      <c r="J576">
        <f>VLOOKUP($B576,'2011B4'!$B:$U,9,FALSE)</f>
        <v>332086</v>
      </c>
      <c r="K576">
        <f>VLOOKUP($B576,'2011B4'!$B:$U,10,FALSE)</f>
        <v>43.815779587863801</v>
      </c>
      <c r="L576">
        <f>VLOOKUP($B576,'2011B4'!$B:$U,11,FALSE)</f>
        <v>56.393360870733368</v>
      </c>
      <c r="M576">
        <f>VLOOKUP($B576,'2011B4'!$B:$U,12,FALSE)</f>
        <v>31.479285453606149</v>
      </c>
      <c r="N576">
        <f>VLOOKUP($B576,'2011B4'!$B:$U,13,FALSE)</f>
        <v>63.730073089004321</v>
      </c>
      <c r="O576">
        <f>VLOOKUP($B576,'2011B4'!$B:$U,14,FALSE)</f>
        <v>36.269926910995679</v>
      </c>
      <c r="P576">
        <f>VLOOKUP($B576,'2011B4'!$B:$U,15,FALSE)</f>
        <v>21.687294396218419</v>
      </c>
      <c r="Q576">
        <f>VLOOKUP($B576,'2011B4'!$B:$U,16,FALSE)</f>
        <v>31.429691698085186</v>
      </c>
      <c r="R576">
        <f>VLOOKUP($B576,'2011B4'!$B:$U,17,FALSE)</f>
        <v>10.45493864106003</v>
      </c>
      <c r="S576">
        <f>VLOOKUP($B576,'2011B4'!$B:$U,18,FALSE)</f>
        <v>10.177305274378657</v>
      </c>
      <c r="T576">
        <f>VLOOKUP($B576,'2011B4'!$B:$U,19,FALSE)</f>
        <v>26.250769990257712</v>
      </c>
      <c r="U576">
        <f>VLOOKUP($B576,'2011B4'!$B:$U,20,FALSE)</f>
        <v>78.312705603781581</v>
      </c>
      <c r="V576">
        <f>VLOOKUP($B576,'2001B4'!$E:$W,3,FALSE)</f>
        <v>1897730</v>
      </c>
      <c r="W576">
        <f>VLOOKUP($B576,'2001B4'!$E:$W,4,FALSE)</f>
        <v>938434</v>
      </c>
      <c r="X576">
        <f>VLOOKUP($B576,'2001B4'!$E:$W,5,FALSE)</f>
        <v>959296</v>
      </c>
      <c r="Y576">
        <f>VLOOKUP($B576,'2001B4'!$E:$W,6,FALSE)</f>
        <v>845173</v>
      </c>
      <c r="Z576">
        <f>VLOOKUP($B576,'2001B4'!$E:$W,7,FALSE)</f>
        <v>509155</v>
      </c>
      <c r="AA576">
        <f>VLOOKUP($B576,'2001B4'!$E:$W,8,FALSE)</f>
        <v>336018</v>
      </c>
      <c r="AB576">
        <f>VLOOKUP($B576,'2001B4'!$E:$W,9,FALSE)</f>
        <v>44.535998271619249</v>
      </c>
      <c r="AC576">
        <f>VLOOKUP($B576,'2001B4'!$E:$W,10,FALSE)</f>
        <v>54.255813408295097</v>
      </c>
      <c r="AD576">
        <f>VLOOKUP($B576,'2001B4'!$E:$W,11,FALSE)</f>
        <v>35.027561878711055</v>
      </c>
      <c r="AE576">
        <f>VLOOKUP($B576,'2001B4'!$E:$W,12,FALSE)</f>
        <v>60.242695874099148</v>
      </c>
      <c r="AF576">
        <f>VLOOKUP($B576,'2001B4'!$E:$W,13,FALSE)</f>
        <v>39.757304125900852</v>
      </c>
      <c r="AG576">
        <f>VLOOKUP($B576,'2001B4'!$E:$W,14,FALSE)</f>
        <v>25.975155382389168</v>
      </c>
      <c r="AH576">
        <f>VLOOKUP($B576,'2001B4'!$E:$W,15,FALSE)</f>
        <v>36.759219710047525</v>
      </c>
      <c r="AI576">
        <f>VLOOKUP($B576,'2001B4'!$E:$W,16,FALSE)</f>
        <v>8.8844532421172939</v>
      </c>
      <c r="AJ576">
        <f>VLOOKUP($B576,'2001B4'!$E:$W,17,FALSE)</f>
        <v>7.3058415259361107</v>
      </c>
      <c r="AK576">
        <f>VLOOKUP($B576,'2001B4'!$E:$W,18,FALSE)</f>
        <v>21.075330139509902</v>
      </c>
      <c r="AL576">
        <f>VLOOKUP($B576,'2001B4'!$E:$W,19,FALSE)</f>
        <v>74.024844617610825</v>
      </c>
      <c r="AN576">
        <f t="shared" si="42"/>
        <v>-0.72021868375544784</v>
      </c>
      <c r="AO576">
        <f t="shared" si="43"/>
        <v>2.1375474624382704</v>
      </c>
      <c r="AP576">
        <f t="shared" si="44"/>
        <v>-3.5482764251049055</v>
      </c>
      <c r="AQ576">
        <f t="shared" si="45"/>
        <v>-3.4873772149051732</v>
      </c>
      <c r="AR576">
        <f t="shared" si="46"/>
        <v>-4.2878609861707488</v>
      </c>
      <c r="AS576">
        <f t="shared" si="47"/>
        <v>-5.3295280119623385</v>
      </c>
      <c r="AT576">
        <f t="shared" si="48"/>
        <v>1.5704853989427363</v>
      </c>
      <c r="AU576">
        <f t="shared" si="49"/>
        <v>2.8714637484425465</v>
      </c>
      <c r="AV576">
        <f t="shared" si="50"/>
        <v>5.1754398507478108</v>
      </c>
    </row>
    <row r="577" spans="1:48" x14ac:dyDescent="0.25">
      <c r="A577" t="s">
        <v>2243</v>
      </c>
      <c r="B577">
        <v>576</v>
      </c>
      <c r="C577" t="s">
        <v>632</v>
      </c>
      <c r="D577">
        <f>VLOOKUP($B577,'2011B4'!$B:$U,3,FALSE)</f>
        <v>0</v>
      </c>
      <c r="E577">
        <f>VLOOKUP($B577,'2011B4'!$B:$U,4,FALSE)</f>
        <v>554519</v>
      </c>
      <c r="F577">
        <f>VLOOKUP($B577,'2011B4'!$B:$U,5,FALSE)</f>
        <v>274608</v>
      </c>
      <c r="G577">
        <f>VLOOKUP($B577,'2011B4'!$B:$U,6,FALSE)</f>
        <v>279911</v>
      </c>
      <c r="H577">
        <f>VLOOKUP($B577,'2011B4'!$B:$U,7,FALSE)</f>
        <v>259107</v>
      </c>
      <c r="I577">
        <f>VLOOKUP($B577,'2011B4'!$B:$U,8,FALSE)</f>
        <v>162669</v>
      </c>
      <c r="J577">
        <f>VLOOKUP($B577,'2011B4'!$B:$U,9,FALSE)</f>
        <v>96438</v>
      </c>
      <c r="K577">
        <f>VLOOKUP($B577,'2011B4'!$B:$U,10,FALSE)</f>
        <v>46.726442195849017</v>
      </c>
      <c r="L577">
        <f>VLOOKUP($B577,'2011B4'!$B:$U,11,FALSE)</f>
        <v>59.236803006467397</v>
      </c>
      <c r="M577">
        <f>VLOOKUP($B577,'2011B4'!$B:$U,12,FALSE)</f>
        <v>34.453094019170379</v>
      </c>
      <c r="N577">
        <f>VLOOKUP($B577,'2011B4'!$B:$U,13,FALSE)</f>
        <v>62.780627308409265</v>
      </c>
      <c r="O577">
        <f>VLOOKUP($B577,'2011B4'!$B:$U,14,FALSE)</f>
        <v>37.219372691590735</v>
      </c>
      <c r="P577">
        <f>VLOOKUP($B577,'2011B4'!$B:$U,15,FALSE)</f>
        <v>67.872732114531843</v>
      </c>
      <c r="Q577">
        <f>VLOOKUP($B577,'2011B4'!$B:$U,16,FALSE)</f>
        <v>4.3233104470353947</v>
      </c>
      <c r="R577">
        <f>VLOOKUP($B577,'2011B4'!$B:$U,17,FALSE)</f>
        <v>6.0091004874434111</v>
      </c>
      <c r="S577">
        <f>VLOOKUP($B577,'2011B4'!$B:$U,18,FALSE)</f>
        <v>3.9265631573056687</v>
      </c>
      <c r="T577">
        <f>VLOOKUP($B577,'2011B4'!$B:$U,19,FALSE)</f>
        <v>17.868293793683691</v>
      </c>
      <c r="U577">
        <f>VLOOKUP($B577,'2011B4'!$B:$U,20,FALSE)</f>
        <v>32.127267885468164</v>
      </c>
      <c r="V577">
        <f>VLOOKUP($B577,'2001B4'!$E:$W,3,FALSE)</f>
        <v>548561</v>
      </c>
      <c r="W577">
        <f>VLOOKUP($B577,'2001B4'!$E:$W,4,FALSE)</f>
        <v>274831</v>
      </c>
      <c r="X577">
        <f>VLOOKUP($B577,'2001B4'!$E:$W,5,FALSE)</f>
        <v>273730</v>
      </c>
      <c r="Y577">
        <f>VLOOKUP($B577,'2001B4'!$E:$W,6,FALSE)</f>
        <v>256243</v>
      </c>
      <c r="Z577">
        <f>VLOOKUP($B577,'2001B4'!$E:$W,7,FALSE)</f>
        <v>163544</v>
      </c>
      <c r="AA577">
        <f>VLOOKUP($B577,'2001B4'!$E:$W,8,FALSE)</f>
        <v>92699</v>
      </c>
      <c r="AB577">
        <f>VLOOKUP($B577,'2001B4'!$E:$W,9,FALSE)</f>
        <v>46.711851553427969</v>
      </c>
      <c r="AC577">
        <f>VLOOKUP($B577,'2001B4'!$E:$W,10,FALSE)</f>
        <v>59.507115281754977</v>
      </c>
      <c r="AD577">
        <f>VLOOKUP($B577,'2001B4'!$E:$W,11,FALSE)</f>
        <v>33.865122566032227</v>
      </c>
      <c r="AE577">
        <f>VLOOKUP($B577,'2001B4'!$E:$W,12,FALSE)</f>
        <v>63.82379225969099</v>
      </c>
      <c r="AF577">
        <f>VLOOKUP($B577,'2001B4'!$E:$W,13,FALSE)</f>
        <v>36.176207740309003</v>
      </c>
      <c r="AG577">
        <f>VLOOKUP($B577,'2001B4'!$E:$W,14,FALSE)</f>
        <v>71.708495451583062</v>
      </c>
      <c r="AH577">
        <f>VLOOKUP($B577,'2001B4'!$E:$W,15,FALSE)</f>
        <v>4.3763146700592799</v>
      </c>
      <c r="AI577">
        <f>VLOOKUP($B577,'2001B4'!$E:$W,16,FALSE)</f>
        <v>5.6824966925925775</v>
      </c>
      <c r="AJ577">
        <f>VLOOKUP($B577,'2001B4'!$E:$W,17,FALSE)</f>
        <v>2.5881682621574051</v>
      </c>
      <c r="AK577">
        <f>VLOOKUP($B577,'2001B4'!$E:$W,18,FALSE)</f>
        <v>15.644524923607669</v>
      </c>
      <c r="AL577">
        <f>VLOOKUP($B577,'2001B4'!$E:$W,19,FALSE)</f>
        <v>28.291504548416938</v>
      </c>
      <c r="AN577">
        <f t="shared" si="42"/>
        <v>1.4590642421048017E-2</v>
      </c>
      <c r="AO577">
        <f t="shared" si="43"/>
        <v>-0.27031227528757995</v>
      </c>
      <c r="AP577">
        <f t="shared" si="44"/>
        <v>0.58797145313815236</v>
      </c>
      <c r="AQ577">
        <f t="shared" si="45"/>
        <v>1.0431649512817316</v>
      </c>
      <c r="AR577">
        <f t="shared" si="46"/>
        <v>-3.835763337051219</v>
      </c>
      <c r="AS577">
        <f t="shared" si="47"/>
        <v>-5.3004223023885189E-2</v>
      </c>
      <c r="AT577">
        <f t="shared" si="48"/>
        <v>0.32660379485083357</v>
      </c>
      <c r="AU577">
        <f t="shared" si="49"/>
        <v>1.3383948951482636</v>
      </c>
      <c r="AV577">
        <f t="shared" si="50"/>
        <v>2.2237688700760216</v>
      </c>
    </row>
    <row r="578" spans="1:48" x14ac:dyDescent="0.25">
      <c r="A578" t="s">
        <v>2245</v>
      </c>
      <c r="B578">
        <v>577</v>
      </c>
      <c r="C578" t="s">
        <v>633</v>
      </c>
      <c r="D578">
        <f>VLOOKUP($B578,'2011B4'!$B:$U,3,FALSE)</f>
        <v>0</v>
      </c>
      <c r="E578">
        <f>VLOOKUP($B578,'2011B4'!$B:$U,4,FALSE)</f>
        <v>3001127</v>
      </c>
      <c r="F578">
        <f>VLOOKUP($B578,'2011B4'!$B:$U,5,FALSE)</f>
        <v>1511600</v>
      </c>
      <c r="G578">
        <f>VLOOKUP($B578,'2011B4'!$B:$U,6,FALSE)</f>
        <v>1489527</v>
      </c>
      <c r="H578">
        <f>VLOOKUP($B578,'2011B4'!$B:$U,7,FALSE)</f>
        <v>1083050</v>
      </c>
      <c r="I578">
        <f>VLOOKUP($B578,'2011B4'!$B:$U,8,FALSE)</f>
        <v>807626</v>
      </c>
      <c r="J578">
        <f>VLOOKUP($B578,'2011B4'!$B:$U,9,FALSE)</f>
        <v>275424</v>
      </c>
      <c r="K578">
        <f>VLOOKUP($B578,'2011B4'!$B:$U,10,FALSE)</f>
        <v>36.088109566839385</v>
      </c>
      <c r="L578">
        <f>VLOOKUP($B578,'2011B4'!$B:$U,11,FALSE)</f>
        <v>53.428552527123571</v>
      </c>
      <c r="M578">
        <f>VLOOKUP($B578,'2011B4'!$B:$U,12,FALSE)</f>
        <v>18.490702081936078</v>
      </c>
      <c r="N578">
        <f>VLOOKUP($B578,'2011B4'!$B:$U,13,FALSE)</f>
        <v>74.569595124878816</v>
      </c>
      <c r="O578">
        <f>VLOOKUP($B578,'2011B4'!$B:$U,14,FALSE)</f>
        <v>25.430404875121187</v>
      </c>
      <c r="P578">
        <f>VLOOKUP($B578,'2011B4'!$B:$U,15,FALSE)</f>
        <v>50.699044365449424</v>
      </c>
      <c r="Q578">
        <f>VLOOKUP($B578,'2011B4'!$B:$U,16,FALSE)</f>
        <v>10.555468353261624</v>
      </c>
      <c r="R578">
        <f>VLOOKUP($B578,'2011B4'!$B:$U,17,FALSE)</f>
        <v>8.7510271917270668</v>
      </c>
      <c r="S578">
        <f>VLOOKUP($B578,'2011B4'!$B:$U,18,FALSE)</f>
        <v>6.4970222981395143</v>
      </c>
      <c r="T578">
        <f>VLOOKUP($B578,'2011B4'!$B:$U,19,FALSE)</f>
        <v>23.497437791422371</v>
      </c>
      <c r="U578">
        <f>VLOOKUP($B578,'2011B4'!$B:$U,20,FALSE)</f>
        <v>49.300955634550576</v>
      </c>
      <c r="V578">
        <f>VLOOKUP($B578,'2001B4'!$E:$W,3,FALSE)</f>
        <v>2641027</v>
      </c>
      <c r="W578">
        <f>VLOOKUP($B578,'2001B4'!$E:$W,4,FALSE)</f>
        <v>1344670</v>
      </c>
      <c r="X578">
        <f>VLOOKUP($B578,'2001B4'!$E:$W,5,FALSE)</f>
        <v>1296357</v>
      </c>
      <c r="Y578">
        <f>VLOOKUP($B578,'2001B4'!$E:$W,6,FALSE)</f>
        <v>926548</v>
      </c>
      <c r="Z578">
        <f>VLOOKUP($B578,'2001B4'!$E:$W,7,FALSE)</f>
        <v>711092</v>
      </c>
      <c r="AA578">
        <f>VLOOKUP($B578,'2001B4'!$E:$W,8,FALSE)</f>
        <v>215456</v>
      </c>
      <c r="AB578">
        <f>VLOOKUP($B578,'2001B4'!$E:$W,9,FALSE)</f>
        <v>35.082867384543967</v>
      </c>
      <c r="AC578">
        <f>VLOOKUP($B578,'2001B4'!$E:$W,10,FALSE)</f>
        <v>52.882268511976918</v>
      </c>
      <c r="AD578">
        <f>VLOOKUP($B578,'2001B4'!$E:$W,11,FALSE)</f>
        <v>16.620113132416456</v>
      </c>
      <c r="AE578">
        <f>VLOOKUP($B578,'2001B4'!$E:$W,12,FALSE)</f>
        <v>76.746374715611068</v>
      </c>
      <c r="AF578">
        <f>VLOOKUP($B578,'2001B4'!$E:$W,13,FALSE)</f>
        <v>23.253625284388939</v>
      </c>
      <c r="AG578">
        <f>VLOOKUP($B578,'2001B4'!$E:$W,14,FALSE)</f>
        <v>55.842546743395921</v>
      </c>
      <c r="AH578">
        <f>VLOOKUP($B578,'2001B4'!$E:$W,15,FALSE)</f>
        <v>9.9542603297400678</v>
      </c>
      <c r="AI578">
        <f>VLOOKUP($B578,'2001B4'!$E:$W,16,FALSE)</f>
        <v>9.498698394470658</v>
      </c>
      <c r="AJ578">
        <f>VLOOKUP($B578,'2001B4'!$E:$W,17,FALSE)</f>
        <v>5.1955214408751624</v>
      </c>
      <c r="AK578">
        <f>VLOOKUP($B578,'2001B4'!$E:$W,18,FALSE)</f>
        <v>19.508973091518193</v>
      </c>
      <c r="AL578">
        <f>VLOOKUP($B578,'2001B4'!$E:$W,19,FALSE)</f>
        <v>44.157453256604079</v>
      </c>
      <c r="AN578">
        <f t="shared" si="42"/>
        <v>1.0052421822954187</v>
      </c>
      <c r="AO578">
        <f t="shared" si="43"/>
        <v>0.5462840151466537</v>
      </c>
      <c r="AP578">
        <f t="shared" si="44"/>
        <v>1.8705889495196217</v>
      </c>
      <c r="AQ578">
        <f t="shared" si="45"/>
        <v>2.1767795907322487</v>
      </c>
      <c r="AR578">
        <f t="shared" si="46"/>
        <v>-5.143502377946497</v>
      </c>
      <c r="AS578">
        <f t="shared" si="47"/>
        <v>0.601208023521556</v>
      </c>
      <c r="AT578">
        <f t="shared" si="48"/>
        <v>-0.74767120274359122</v>
      </c>
      <c r="AU578">
        <f t="shared" si="49"/>
        <v>1.3015008572643518</v>
      </c>
      <c r="AV578">
        <f t="shared" si="50"/>
        <v>3.9884646999041777</v>
      </c>
    </row>
    <row r="579" spans="1:48" x14ac:dyDescent="0.25">
      <c r="A579" t="s">
        <v>3049</v>
      </c>
      <c r="B579">
        <v>578</v>
      </c>
      <c r="C579" t="s">
        <v>634</v>
      </c>
      <c r="D579">
        <f>VLOOKUP($B579,'2011B4'!$B:$U,3,FALSE)</f>
        <v>0</v>
      </c>
      <c r="E579">
        <f>VLOOKUP($B579,'2011B4'!$B:$U,4,FALSE)</f>
        <v>1020791</v>
      </c>
      <c r="F579">
        <f>VLOOKUP($B579,'2011B4'!$B:$U,5,FALSE)</f>
        <v>512231</v>
      </c>
      <c r="G579">
        <f>VLOOKUP($B579,'2011B4'!$B:$U,6,FALSE)</f>
        <v>508560</v>
      </c>
      <c r="H579">
        <f>VLOOKUP($B579,'2011B4'!$B:$U,7,FALSE)</f>
        <v>382148</v>
      </c>
      <c r="I579">
        <f>VLOOKUP($B579,'2011B4'!$B:$U,8,FALSE)</f>
        <v>272480</v>
      </c>
      <c r="J579">
        <f>VLOOKUP($B579,'2011B4'!$B:$U,9,FALSE)</f>
        <v>109668</v>
      </c>
      <c r="K579">
        <f>VLOOKUP($B579,'2011B4'!$B:$U,10,FALSE)</f>
        <v>37.436458589466405</v>
      </c>
      <c r="L579">
        <f>VLOOKUP($B579,'2011B4'!$B:$U,11,FALSE)</f>
        <v>53.194750024891114</v>
      </c>
      <c r="M579">
        <f>VLOOKUP($B579,'2011B4'!$B:$U,12,FALSE)</f>
        <v>21.564417177914113</v>
      </c>
      <c r="N579">
        <f>VLOOKUP($B579,'2011B4'!$B:$U,13,FALSE)</f>
        <v>71.302217988842017</v>
      </c>
      <c r="O579">
        <f>VLOOKUP($B579,'2011B4'!$B:$U,14,FALSE)</f>
        <v>28.69778201115798</v>
      </c>
      <c r="P579">
        <f>VLOOKUP($B579,'2011B4'!$B:$U,15,FALSE)</f>
        <v>70.312025707317588</v>
      </c>
      <c r="Q579">
        <f>VLOOKUP($B579,'2011B4'!$B:$U,16,FALSE)</f>
        <v>7.6959711944063551</v>
      </c>
      <c r="R579">
        <f>VLOOKUP($B579,'2011B4'!$B:$U,17,FALSE)</f>
        <v>5.6287092958748968</v>
      </c>
      <c r="S579">
        <f>VLOOKUP($B579,'2011B4'!$B:$U,18,FALSE)</f>
        <v>2.8884097260747144</v>
      </c>
      <c r="T579">
        <f>VLOOKUP($B579,'2011B4'!$B:$U,19,FALSE)</f>
        <v>13.47488407632645</v>
      </c>
      <c r="U579">
        <f>VLOOKUP($B579,'2011B4'!$B:$U,20,FALSE)</f>
        <v>29.687974292682416</v>
      </c>
      <c r="V579">
        <f>VLOOKUP($B579,'2001B4'!$E:$W,3,FALSE)</f>
        <v>965462</v>
      </c>
      <c r="W579">
        <f>VLOOKUP($B579,'2001B4'!$E:$W,4,FALSE)</f>
        <v>489940</v>
      </c>
      <c r="X579">
        <f>VLOOKUP($B579,'2001B4'!$E:$W,5,FALSE)</f>
        <v>475522</v>
      </c>
      <c r="Y579">
        <f>VLOOKUP($B579,'2001B4'!$E:$W,6,FALSE)</f>
        <v>335045</v>
      </c>
      <c r="Z579">
        <f>VLOOKUP($B579,'2001B4'!$E:$W,7,FALSE)</f>
        <v>251623</v>
      </c>
      <c r="AA579">
        <f>VLOOKUP($B579,'2001B4'!$E:$W,8,FALSE)</f>
        <v>83422</v>
      </c>
      <c r="AB579">
        <f>VLOOKUP($B579,'2001B4'!$E:$W,9,FALSE)</f>
        <v>34.703074797350908</v>
      </c>
      <c r="AC579">
        <f>VLOOKUP($B579,'2001B4'!$E:$W,10,FALSE)</f>
        <v>51.357921378127934</v>
      </c>
      <c r="AD579">
        <f>VLOOKUP($B579,'2001B4'!$E:$W,11,FALSE)</f>
        <v>17.543247210434007</v>
      </c>
      <c r="AE579">
        <f>VLOOKUP($B579,'2001B4'!$E:$W,12,FALSE)</f>
        <v>75.101255055291077</v>
      </c>
      <c r="AF579">
        <f>VLOOKUP($B579,'2001B4'!$E:$W,13,FALSE)</f>
        <v>24.89874494470892</v>
      </c>
      <c r="AG579">
        <f>VLOOKUP($B579,'2001B4'!$E:$W,14,FALSE)</f>
        <v>71.445925174230325</v>
      </c>
      <c r="AH579">
        <f>VLOOKUP($B579,'2001B4'!$E:$W,15,FALSE)</f>
        <v>9.0059544240325931</v>
      </c>
      <c r="AI579">
        <f>VLOOKUP($B579,'2001B4'!$E:$W,16,FALSE)</f>
        <v>6.1170887492724857</v>
      </c>
      <c r="AJ579">
        <f>VLOOKUP($B579,'2001B4'!$E:$W,17,FALSE)</f>
        <v>1.7343938873882612</v>
      </c>
      <c r="AK579">
        <f>VLOOKUP($B579,'2001B4'!$E:$W,18,FALSE)</f>
        <v>11.696637765076334</v>
      </c>
      <c r="AL579">
        <f>VLOOKUP($B579,'2001B4'!$E:$W,19,FALSE)</f>
        <v>28.554074825769675</v>
      </c>
      <c r="AN579">
        <f t="shared" ref="AN579:AN639" si="51">K579-AB579</f>
        <v>2.7333837921154966</v>
      </c>
      <c r="AO579">
        <f t="shared" ref="AO579:AO639" si="52">L579-AC579</f>
        <v>1.8368286467631805</v>
      </c>
      <c r="AP579">
        <f t="shared" ref="AP579:AP639" si="53">M579-AD579</f>
        <v>4.0211699674801054</v>
      </c>
      <c r="AQ579">
        <f>O579-AF579</f>
        <v>3.7990370664490598</v>
      </c>
      <c r="AR579">
        <f>P579-AG579</f>
        <v>-1.1338994669127374</v>
      </c>
      <c r="AS579">
        <f>Q579-AH579</f>
        <v>-1.3099832296262379</v>
      </c>
      <c r="AT579">
        <f>R579-AI579</f>
        <v>-0.48837945339758893</v>
      </c>
      <c r="AU579">
        <f>S579-AJ579</f>
        <v>1.1540158386864532</v>
      </c>
      <c r="AV579">
        <f>T579-AK579</f>
        <v>1.7782463112501166</v>
      </c>
    </row>
    <row r="580" spans="1:48" x14ac:dyDescent="0.25">
      <c r="A580" t="s">
        <v>2201</v>
      </c>
      <c r="B580">
        <v>579</v>
      </c>
      <c r="C580" t="s">
        <v>635</v>
      </c>
      <c r="D580" t="str">
        <f>VLOOKUP($B580,'2011B4'!$B:$U,3,FALSE)</f>
        <v>Y</v>
      </c>
      <c r="E580">
        <f>VLOOKUP($B580,'2011B4'!$B:$U,4,FALSE)</f>
        <v>2566326</v>
      </c>
      <c r="F580">
        <f>VLOOKUP($B580,'2011B4'!$B:$U,5,FALSE)</f>
        <v>1301755</v>
      </c>
      <c r="G580">
        <f>VLOOKUP($B580,'2011B4'!$B:$U,6,FALSE)</f>
        <v>1264571</v>
      </c>
      <c r="H580">
        <f>VLOOKUP($B580,'2011B4'!$B:$U,7,FALSE)</f>
        <v>843656</v>
      </c>
      <c r="I580">
        <f>VLOOKUP($B580,'2011B4'!$B:$U,8,FALSE)</f>
        <v>572721</v>
      </c>
      <c r="J580">
        <f>VLOOKUP($B580,'2011B4'!$B:$U,9,FALSE)</f>
        <v>270935</v>
      </c>
      <c r="K580">
        <f>VLOOKUP($B580,'2011B4'!$B:$U,10,FALSE)</f>
        <v>32.874077572373892</v>
      </c>
      <c r="L580">
        <f>VLOOKUP($B580,'2011B4'!$B:$U,11,FALSE)</f>
        <v>43.996066848216451</v>
      </c>
      <c r="M580">
        <f>VLOOKUP($B580,'2011B4'!$B:$U,12,FALSE)</f>
        <v>21.425052448616963</v>
      </c>
      <c r="N580">
        <f>VLOOKUP($B580,'2011B4'!$B:$U,13,FALSE)</f>
        <v>67.885607403965594</v>
      </c>
      <c r="O580">
        <f>VLOOKUP($B580,'2011B4'!$B:$U,14,FALSE)</f>
        <v>32.114392596034399</v>
      </c>
      <c r="P580">
        <f>VLOOKUP($B580,'2011B4'!$B:$U,15,FALSE)</f>
        <v>61.322861450638655</v>
      </c>
      <c r="Q580">
        <f>VLOOKUP($B580,'2011B4'!$B:$U,16,FALSE)</f>
        <v>8.3344396294224197</v>
      </c>
      <c r="R580">
        <f>VLOOKUP($B580,'2011B4'!$B:$U,17,FALSE)</f>
        <v>6.0664536256483688</v>
      </c>
      <c r="S580">
        <f>VLOOKUP($B580,'2011B4'!$B:$U,18,FALSE)</f>
        <v>5.1589747480015555</v>
      </c>
      <c r="T580">
        <f>VLOOKUP($B580,'2011B4'!$B:$U,19,FALSE)</f>
        <v>19.117270546289006</v>
      </c>
      <c r="U580">
        <f>VLOOKUP($B580,'2011B4'!$B:$U,20,FALSE)</f>
        <v>38.677138549361345</v>
      </c>
      <c r="V580">
        <f>VLOOKUP($B580,'2001B4'!$E:$W,3,FALSE)</f>
        <v>3130922</v>
      </c>
      <c r="W580">
        <f>VLOOKUP($B580,'2001B4'!$E:$W,4,FALSE)</f>
        <v>1592789</v>
      </c>
      <c r="X580">
        <f>VLOOKUP($B580,'2001B4'!$E:$W,5,FALSE)</f>
        <v>1538133</v>
      </c>
      <c r="Y580">
        <f>VLOOKUP($B580,'2001B4'!$E:$W,6,FALSE)</f>
        <v>1004428</v>
      </c>
      <c r="Z580">
        <f>VLOOKUP($B580,'2001B4'!$E:$W,7,FALSE)</f>
        <v>706808</v>
      </c>
      <c r="AA580">
        <f>VLOOKUP($B580,'2001B4'!$E:$W,8,FALSE)</f>
        <v>297620</v>
      </c>
      <c r="AB580">
        <f>VLOOKUP($B580,'2001B4'!$E:$W,9,FALSE)</f>
        <v>32.080901408594656</v>
      </c>
      <c r="AC580">
        <f>VLOOKUP($B580,'2001B4'!$E:$W,10,FALSE)</f>
        <v>44.375494808163538</v>
      </c>
      <c r="AD580">
        <f>VLOOKUP($B580,'2001B4'!$E:$W,11,FALSE)</f>
        <v>19.349432071218807</v>
      </c>
      <c r="AE580">
        <f>VLOOKUP($B580,'2001B4'!$E:$W,12,FALSE)</f>
        <v>70.369205159553488</v>
      </c>
      <c r="AF580">
        <f>VLOOKUP($B580,'2001B4'!$E:$W,13,FALSE)</f>
        <v>29.630794840446502</v>
      </c>
      <c r="AG580">
        <f>VLOOKUP($B580,'2001B4'!$E:$W,14,FALSE)</f>
        <v>65.688730302221771</v>
      </c>
      <c r="AH580">
        <f>VLOOKUP($B580,'2001B4'!$E:$W,15,FALSE)</f>
        <v>9.2023519854086118</v>
      </c>
      <c r="AI580">
        <f>VLOOKUP($B580,'2001B4'!$E:$W,16,FALSE)</f>
        <v>6.4926505433938519</v>
      </c>
      <c r="AJ580">
        <f>VLOOKUP($B580,'2001B4'!$E:$W,17,FALSE)</f>
        <v>3.0650280557690546</v>
      </c>
      <c r="AK580">
        <f>VLOOKUP($B580,'2001B4'!$E:$W,18,FALSE)</f>
        <v>15.551239113206721</v>
      </c>
      <c r="AL580">
        <f>VLOOKUP($B580,'2001B4'!$E:$W,19,FALSE)</f>
        <v>34.311269697778229</v>
      </c>
      <c r="AN580">
        <f>DistrictMath!J$253</f>
        <v>2.1371659212994771</v>
      </c>
      <c r="AO580">
        <f>DistrictMath!K$253</f>
        <v>0.44608816595389555</v>
      </c>
      <c r="AP580">
        <f>DistrictMath!L$253</f>
        <v>4.0151858676325816</v>
      </c>
      <c r="AQ580">
        <f>DistrictMath!N$253</f>
        <v>4.1122908809822967</v>
      </c>
      <c r="AR580">
        <f>DistrictMath!O$253</f>
        <v>0.18676580703164802</v>
      </c>
      <c r="AS580">
        <f>DistrictMath!P$253</f>
        <v>-2.1394750205034576</v>
      </c>
      <c r="AT580">
        <f>DistrictMath!Q$253</f>
        <v>-0.91481998618893989</v>
      </c>
      <c r="AU580">
        <f>DistrictMath!R$253</f>
        <v>1.7224653033984194</v>
      </c>
      <c r="AV580">
        <f>DistrictMath!S$253</f>
        <v>1.1450638962623234</v>
      </c>
    </row>
    <row r="581" spans="1:48" x14ac:dyDescent="0.25">
      <c r="A581" t="s">
        <v>3050</v>
      </c>
      <c r="B581">
        <v>580</v>
      </c>
      <c r="C581" t="s">
        <v>636</v>
      </c>
      <c r="D581" t="str">
        <f>VLOOKUP($B581,'2011B4'!$B:$U,3,FALSE)</f>
        <v>Y</v>
      </c>
      <c r="E581">
        <f>VLOOKUP($B581,'2011B4'!$B:$U,4,FALSE)</f>
        <v>1174271</v>
      </c>
      <c r="F581">
        <f>VLOOKUP($B581,'2011B4'!$B:$U,5,FALSE)</f>
        <v>590329</v>
      </c>
      <c r="G581">
        <f>VLOOKUP($B581,'2011B4'!$B:$U,6,FALSE)</f>
        <v>583942</v>
      </c>
      <c r="H581">
        <f>VLOOKUP($B581,'2011B4'!$B:$U,7,FALSE)</f>
        <v>436304</v>
      </c>
      <c r="I581">
        <f>VLOOKUP($B581,'2011B4'!$B:$U,8,FALSE)</f>
        <v>275341</v>
      </c>
      <c r="J581">
        <f>VLOOKUP($B581,'2011B4'!$B:$U,9,FALSE)</f>
        <v>160963</v>
      </c>
      <c r="K581">
        <f>VLOOKUP($B581,'2011B4'!$B:$U,10,FALSE)</f>
        <v>37.155307420518774</v>
      </c>
      <c r="L581">
        <f>VLOOKUP($B581,'2011B4'!$B:$U,11,FALSE)</f>
        <v>46.641957281448143</v>
      </c>
      <c r="M581">
        <f>VLOOKUP($B581,'2011B4'!$B:$U,12,FALSE)</f>
        <v>27.564895143695779</v>
      </c>
      <c r="N581">
        <f>VLOOKUP($B581,'2011B4'!$B:$U,13,FALSE)</f>
        <v>63.107603872529253</v>
      </c>
      <c r="O581">
        <f>VLOOKUP($B581,'2011B4'!$B:$U,14,FALSE)</f>
        <v>36.892396127470754</v>
      </c>
      <c r="P581">
        <f>VLOOKUP($B581,'2011B4'!$B:$U,15,FALSE)</f>
        <v>74.678664417470372</v>
      </c>
      <c r="Q581">
        <f>VLOOKUP($B581,'2011B4'!$B:$U,16,FALSE)</f>
        <v>4.6041292309949027</v>
      </c>
      <c r="R581">
        <f>VLOOKUP($B581,'2011B4'!$B:$U,17,FALSE)</f>
        <v>4.6330081777842969</v>
      </c>
      <c r="S581">
        <f>VLOOKUP($B581,'2011B4'!$B:$U,18,FALSE)</f>
        <v>4.0691811214199269</v>
      </c>
      <c r="T581">
        <f>VLOOKUP($B581,'2011B4'!$B:$U,19,FALSE)</f>
        <v>12.015017052330485</v>
      </c>
      <c r="U581">
        <f>VLOOKUP($B581,'2011B4'!$B:$U,20,FALSE)</f>
        <v>25.321335582529613</v>
      </c>
      <c r="V581" t="e">
        <f>VLOOKUP($B581,'2001B4'!$E:$W,3,FALSE)</f>
        <v>#N/A</v>
      </c>
      <c r="W581" t="e">
        <f>VLOOKUP($B581,'2001B4'!$E:$W,4,FALSE)</f>
        <v>#N/A</v>
      </c>
      <c r="X581" t="e">
        <f>VLOOKUP($B581,'2001B4'!$E:$W,5,FALSE)</f>
        <v>#N/A</v>
      </c>
      <c r="Y581" t="e">
        <f>VLOOKUP($B581,'2001B4'!$E:$W,6,FALSE)</f>
        <v>#N/A</v>
      </c>
      <c r="Z581" t="e">
        <f>VLOOKUP($B581,'2001B4'!$E:$W,7,FALSE)</f>
        <v>#N/A</v>
      </c>
      <c r="AA581" t="e">
        <f>VLOOKUP($B581,'2001B4'!$E:$W,8,FALSE)</f>
        <v>#N/A</v>
      </c>
      <c r="AB581" t="e">
        <f>VLOOKUP($B581,'2001B4'!$E:$W,9,FALSE)</f>
        <v>#N/A</v>
      </c>
      <c r="AC581" t="e">
        <f>VLOOKUP($B581,'2001B4'!$E:$W,10,FALSE)</f>
        <v>#N/A</v>
      </c>
      <c r="AD581" t="e">
        <f>VLOOKUP($B581,'2001B4'!$E:$W,11,FALSE)</f>
        <v>#N/A</v>
      </c>
      <c r="AE581" t="e">
        <f>VLOOKUP($B581,'2001B4'!$E:$W,12,FALSE)</f>
        <v>#N/A</v>
      </c>
      <c r="AF581" t="e">
        <f>VLOOKUP($B581,'2001B4'!$E:$W,13,FALSE)</f>
        <v>#N/A</v>
      </c>
      <c r="AG581" t="e">
        <f>VLOOKUP($B581,'2001B4'!$E:$W,14,FALSE)</f>
        <v>#N/A</v>
      </c>
      <c r="AH581" t="e">
        <f>VLOOKUP($B581,'2001B4'!$E:$W,15,FALSE)</f>
        <v>#N/A</v>
      </c>
      <c r="AI581" t="e">
        <f>VLOOKUP($B581,'2001B4'!$E:$W,16,FALSE)</f>
        <v>#N/A</v>
      </c>
      <c r="AJ581" t="e">
        <f>VLOOKUP($B581,'2001B4'!$E:$W,17,FALSE)</f>
        <v>#N/A</v>
      </c>
      <c r="AK581" t="e">
        <f>VLOOKUP($B581,'2001B4'!$E:$W,18,FALSE)</f>
        <v>#N/A</v>
      </c>
      <c r="AL581" t="e">
        <f>VLOOKUP($B581,'2001B4'!$E:$W,19,FALSE)</f>
        <v>#N/A</v>
      </c>
      <c r="AN581">
        <f>DistrictMath!J$253</f>
        <v>2.1371659212994771</v>
      </c>
      <c r="AO581">
        <f>DistrictMath!K$253</f>
        <v>0.44608816595389555</v>
      </c>
      <c r="AP581">
        <f>DistrictMath!L$253</f>
        <v>4.0151858676325816</v>
      </c>
      <c r="AQ581">
        <f>DistrictMath!N$253</f>
        <v>4.1122908809822967</v>
      </c>
      <c r="AR581">
        <f>DistrictMath!O$253</f>
        <v>0.18676580703164802</v>
      </c>
      <c r="AS581">
        <f>DistrictMath!P$253</f>
        <v>-2.1394750205034576</v>
      </c>
      <c r="AT581">
        <f>DistrictMath!Q$253</f>
        <v>-0.91481998618893989</v>
      </c>
      <c r="AU581">
        <f>DistrictMath!R$253</f>
        <v>1.7224653033984194</v>
      </c>
      <c r="AV581">
        <f>DistrictMath!S$253</f>
        <v>1.1450638962623234</v>
      </c>
    </row>
    <row r="582" spans="1:48" x14ac:dyDescent="0.25">
      <c r="A582" t="s">
        <v>2231</v>
      </c>
      <c r="B582">
        <v>581</v>
      </c>
      <c r="C582" t="s">
        <v>637</v>
      </c>
      <c r="D582" t="str">
        <f>VLOOKUP($B582,'2011B4'!$B:$U,3,FALSE)</f>
        <v>Y</v>
      </c>
      <c r="E582">
        <f>VLOOKUP($B582,'2011B4'!$B:$U,4,FALSE)</f>
        <v>1536401</v>
      </c>
      <c r="F582">
        <f>VLOOKUP($B582,'2011B4'!$B:$U,5,FALSE)</f>
        <v>776396</v>
      </c>
      <c r="G582">
        <f>VLOOKUP($B582,'2011B4'!$B:$U,6,FALSE)</f>
        <v>760005</v>
      </c>
      <c r="H582">
        <f>VLOOKUP($B582,'2011B4'!$B:$U,7,FALSE)</f>
        <v>585151</v>
      </c>
      <c r="I582">
        <f>VLOOKUP($B582,'2011B4'!$B:$U,8,FALSE)</f>
        <v>394174</v>
      </c>
      <c r="J582">
        <f>VLOOKUP($B582,'2011B4'!$B:$U,9,FALSE)</f>
        <v>190977</v>
      </c>
      <c r="K582">
        <f>VLOOKUP($B582,'2011B4'!$B:$U,10,FALSE)</f>
        <v>38.085825250048657</v>
      </c>
      <c r="L582">
        <f>VLOOKUP($B582,'2011B4'!$B:$U,11,FALSE)</f>
        <v>50.769710302474515</v>
      </c>
      <c r="M582">
        <f>VLOOKUP($B582,'2011B4'!$B:$U,12,FALSE)</f>
        <v>25.128387313241362</v>
      </c>
      <c r="N582">
        <f>VLOOKUP($B582,'2011B4'!$B:$U,13,FALSE)</f>
        <v>67.362783281580306</v>
      </c>
      <c r="O582">
        <f>VLOOKUP($B582,'2011B4'!$B:$U,14,FALSE)</f>
        <v>32.637216718419694</v>
      </c>
      <c r="P582">
        <f>VLOOKUP($B582,'2011B4'!$B:$U,15,FALSE)</f>
        <v>56.408858568130277</v>
      </c>
      <c r="Q582">
        <f>VLOOKUP($B582,'2011B4'!$B:$U,16,FALSE)</f>
        <v>12.438498780656616</v>
      </c>
      <c r="R582">
        <f>VLOOKUP($B582,'2011B4'!$B:$U,17,FALSE)</f>
        <v>6.9715338434011045</v>
      </c>
      <c r="S582">
        <f>VLOOKUP($B582,'2011B4'!$B:$U,18,FALSE)</f>
        <v>5.6036817847017266</v>
      </c>
      <c r="T582">
        <f>VLOOKUP($B582,'2011B4'!$B:$U,19,FALSE)</f>
        <v>18.577427023110275</v>
      </c>
      <c r="U582">
        <f>VLOOKUP($B582,'2011B4'!$B:$U,20,FALSE)</f>
        <v>43.591141431869723</v>
      </c>
      <c r="V582">
        <f>VLOOKUP($B582,'2001B4'!$E:$W,3,FALSE)</f>
        <v>2536069</v>
      </c>
      <c r="W582">
        <f>VLOOKUP($B582,'2001B4'!$E:$W,4,FALSE)</f>
        <v>1286193</v>
      </c>
      <c r="X582">
        <f>VLOOKUP($B582,'2001B4'!$E:$W,5,FALSE)</f>
        <v>1249876</v>
      </c>
      <c r="Y582">
        <f>VLOOKUP($B582,'2001B4'!$E:$W,6,FALSE)</f>
        <v>1017752</v>
      </c>
      <c r="Z582">
        <f>VLOOKUP($B582,'2001B4'!$E:$W,7,FALSE)</f>
        <v>685443</v>
      </c>
      <c r="AA582">
        <f>VLOOKUP($B582,'2001B4'!$E:$W,8,FALSE)</f>
        <v>332309</v>
      </c>
      <c r="AB582">
        <f>VLOOKUP($B582,'2001B4'!$E:$W,9,FALSE)</f>
        <v>40.131084761495053</v>
      </c>
      <c r="AC582">
        <f>VLOOKUP($B582,'2001B4'!$E:$W,10,FALSE)</f>
        <v>53.292390799825526</v>
      </c>
      <c r="AD582">
        <f>VLOOKUP($B582,'2001B4'!$E:$W,11,FALSE)</f>
        <v>26.587357465860613</v>
      </c>
      <c r="AE582">
        <f>VLOOKUP($B582,'2001B4'!$E:$W,12,FALSE)</f>
        <v>67.3487254262335</v>
      </c>
      <c r="AF582">
        <f>VLOOKUP($B582,'2001B4'!$E:$W,13,FALSE)</f>
        <v>32.6512745737665</v>
      </c>
      <c r="AG582">
        <f>VLOOKUP($B582,'2001B4'!$E:$W,14,FALSE)</f>
        <v>66.806746633757541</v>
      </c>
      <c r="AH582">
        <f>VLOOKUP($B582,'2001B4'!$E:$W,15,FALSE)</f>
        <v>10.420416761647239</v>
      </c>
      <c r="AI582">
        <f>VLOOKUP($B582,'2001B4'!$E:$W,16,FALSE)</f>
        <v>6.9183848324542723</v>
      </c>
      <c r="AJ582">
        <f>VLOOKUP($B582,'2001B4'!$E:$W,17,FALSE)</f>
        <v>3.2454861302163982</v>
      </c>
      <c r="AK582">
        <f>VLOOKUP($B582,'2001B4'!$E:$W,18,FALSE)</f>
        <v>12.608965641924556</v>
      </c>
      <c r="AL582">
        <f>VLOOKUP($B582,'2001B4'!$E:$W,19,FALSE)</f>
        <v>33.193253366242459</v>
      </c>
      <c r="AN582">
        <f>DistrictMath!J$259</f>
        <v>4.7062868546809966E-2</v>
      </c>
      <c r="AO582">
        <f>DistrictMath!K$259</f>
        <v>-1.2008130974360682</v>
      </c>
      <c r="AP582">
        <f>DistrictMath!L$259</f>
        <v>1.3821668299835039</v>
      </c>
      <c r="AQ582">
        <f>DistrictMath!N$259</f>
        <v>1.729662947130457</v>
      </c>
      <c r="AR582">
        <f>DistrictMath!O$259</f>
        <v>-4.2679953242151569</v>
      </c>
      <c r="AS582">
        <f>DistrictMath!P$259</f>
        <v>-0.12810461132291806</v>
      </c>
      <c r="AT582">
        <f>DistrictMath!Q$259</f>
        <v>-0.4571138519135145</v>
      </c>
      <c r="AU582">
        <f>DistrictMath!R$259</f>
        <v>1.1105310777277877</v>
      </c>
      <c r="AV582">
        <f>DistrictMath!S$259</f>
        <v>3.7426827097237947</v>
      </c>
    </row>
    <row r="583" spans="1:48" x14ac:dyDescent="0.25">
      <c r="A583" t="s">
        <v>3051</v>
      </c>
      <c r="B583">
        <v>582</v>
      </c>
      <c r="C583" t="s">
        <v>638</v>
      </c>
      <c r="D583" t="str">
        <f>VLOOKUP($B583,'2011B4'!$B:$U,3,FALSE)</f>
        <v>Y</v>
      </c>
      <c r="E583">
        <f>VLOOKUP($B583,'2011B4'!$B:$U,4,FALSE)</f>
        <v>1255104</v>
      </c>
      <c r="F583">
        <f>VLOOKUP($B583,'2011B4'!$B:$U,5,FALSE)</f>
        <v>636437</v>
      </c>
      <c r="G583">
        <f>VLOOKUP($B583,'2011B4'!$B:$U,6,FALSE)</f>
        <v>618667</v>
      </c>
      <c r="H583">
        <f>VLOOKUP($B583,'2011B4'!$B:$U,7,FALSE)</f>
        <v>536424</v>
      </c>
      <c r="I583">
        <f>VLOOKUP($B583,'2011B4'!$B:$U,8,FALSE)</f>
        <v>341793</v>
      </c>
      <c r="J583">
        <f>VLOOKUP($B583,'2011B4'!$B:$U,9,FALSE)</f>
        <v>194631</v>
      </c>
      <c r="K583">
        <f>VLOOKUP($B583,'2011B4'!$B:$U,10,FALSE)</f>
        <v>42.739406455560655</v>
      </c>
      <c r="L583">
        <f>VLOOKUP($B583,'2011B4'!$B:$U,11,FALSE)</f>
        <v>53.704137251605424</v>
      </c>
      <c r="M583">
        <f>VLOOKUP($B583,'2011B4'!$B:$U,12,FALSE)</f>
        <v>31.459735204884048</v>
      </c>
      <c r="N583">
        <f>VLOOKUP($B583,'2011B4'!$B:$U,13,FALSE)</f>
        <v>63.716947787571023</v>
      </c>
      <c r="O583">
        <f>VLOOKUP($B583,'2011B4'!$B:$U,14,FALSE)</f>
        <v>36.28305221242897</v>
      </c>
      <c r="P583">
        <f>VLOOKUP($B583,'2011B4'!$B:$U,15,FALSE)</f>
        <v>69.225463439368852</v>
      </c>
      <c r="Q583">
        <f>VLOOKUP($B583,'2011B4'!$B:$U,16,FALSE)</f>
        <v>7.9511729527388777</v>
      </c>
      <c r="R583">
        <f>VLOOKUP($B583,'2011B4'!$B:$U,17,FALSE)</f>
        <v>5.9046575097311083</v>
      </c>
      <c r="S583">
        <f>VLOOKUP($B583,'2011B4'!$B:$U,18,FALSE)</f>
        <v>2.9950188656734227</v>
      </c>
      <c r="T583">
        <f>VLOOKUP($B583,'2011B4'!$B:$U,19,FALSE)</f>
        <v>13.923687232487733</v>
      </c>
      <c r="U583">
        <f>VLOOKUP($B583,'2011B4'!$B:$U,20,FALSE)</f>
        <v>30.774536560631141</v>
      </c>
      <c r="V583" t="e">
        <f>VLOOKUP($B583,'2001B4'!$E:$W,3,FALSE)</f>
        <v>#N/A</v>
      </c>
      <c r="W583" t="e">
        <f>VLOOKUP($B583,'2001B4'!$E:$W,4,FALSE)</f>
        <v>#N/A</v>
      </c>
      <c r="X583" t="e">
        <f>VLOOKUP($B583,'2001B4'!$E:$W,5,FALSE)</f>
        <v>#N/A</v>
      </c>
      <c r="Y583" t="e">
        <f>VLOOKUP($B583,'2001B4'!$E:$W,6,FALSE)</f>
        <v>#N/A</v>
      </c>
      <c r="Z583" t="e">
        <f>VLOOKUP($B583,'2001B4'!$E:$W,7,FALSE)</f>
        <v>#N/A</v>
      </c>
      <c r="AA583" t="e">
        <f>VLOOKUP($B583,'2001B4'!$E:$W,8,FALSE)</f>
        <v>#N/A</v>
      </c>
      <c r="AB583" t="e">
        <f>VLOOKUP($B583,'2001B4'!$E:$W,9,FALSE)</f>
        <v>#N/A</v>
      </c>
      <c r="AC583" t="e">
        <f>VLOOKUP($B583,'2001B4'!$E:$W,10,FALSE)</f>
        <v>#N/A</v>
      </c>
      <c r="AD583" t="e">
        <f>VLOOKUP($B583,'2001B4'!$E:$W,11,FALSE)</f>
        <v>#N/A</v>
      </c>
      <c r="AE583" t="e">
        <f>VLOOKUP($B583,'2001B4'!$E:$W,12,FALSE)</f>
        <v>#N/A</v>
      </c>
      <c r="AF583" t="e">
        <f>VLOOKUP($B583,'2001B4'!$E:$W,13,FALSE)</f>
        <v>#N/A</v>
      </c>
      <c r="AG583" t="e">
        <f>VLOOKUP($B583,'2001B4'!$E:$W,14,FALSE)</f>
        <v>#N/A</v>
      </c>
      <c r="AH583" t="e">
        <f>VLOOKUP($B583,'2001B4'!$E:$W,15,FALSE)</f>
        <v>#N/A</v>
      </c>
      <c r="AI583" t="e">
        <f>VLOOKUP($B583,'2001B4'!$E:$W,16,FALSE)</f>
        <v>#N/A</v>
      </c>
      <c r="AJ583" t="e">
        <f>VLOOKUP($B583,'2001B4'!$E:$W,17,FALSE)</f>
        <v>#N/A</v>
      </c>
      <c r="AK583" t="e">
        <f>VLOOKUP($B583,'2001B4'!$E:$W,18,FALSE)</f>
        <v>#N/A</v>
      </c>
      <c r="AL583" t="e">
        <f>VLOOKUP($B583,'2001B4'!$E:$W,19,FALSE)</f>
        <v>#N/A</v>
      </c>
      <c r="AN583">
        <f>DistrictMath!J$259</f>
        <v>4.7062868546809966E-2</v>
      </c>
      <c r="AO583">
        <f>DistrictMath!K$259</f>
        <v>-1.2008130974360682</v>
      </c>
      <c r="AP583">
        <f>DistrictMath!L$259</f>
        <v>1.3821668299835039</v>
      </c>
      <c r="AQ583">
        <f>DistrictMath!N$259</f>
        <v>1.729662947130457</v>
      </c>
      <c r="AR583">
        <f>DistrictMath!O$259</f>
        <v>-4.2679953242151569</v>
      </c>
      <c r="AS583">
        <f>DistrictMath!P$259</f>
        <v>-0.12810461132291806</v>
      </c>
      <c r="AT583">
        <f>DistrictMath!Q$259</f>
        <v>-0.4571138519135145</v>
      </c>
      <c r="AU583">
        <f>DistrictMath!R$259</f>
        <v>1.1105310777277877</v>
      </c>
      <c r="AV583">
        <f>DistrictMath!S$259</f>
        <v>3.7426827097237947</v>
      </c>
    </row>
    <row r="584" spans="1:48" x14ac:dyDescent="0.25">
      <c r="A584" t="s">
        <v>2235</v>
      </c>
      <c r="B584">
        <v>583</v>
      </c>
      <c r="C584" t="s">
        <v>639</v>
      </c>
      <c r="D584" t="str">
        <f>VLOOKUP($B584,'2011B4'!$B:$U,3,FALSE)</f>
        <v>Y</v>
      </c>
      <c r="E584">
        <f>VLOOKUP($B584,'2011B4'!$B:$U,4,FALSE)</f>
        <v>990923</v>
      </c>
      <c r="F584">
        <f>VLOOKUP($B584,'2011B4'!$B:$U,5,FALSE)</f>
        <v>509172</v>
      </c>
      <c r="G584">
        <f>VLOOKUP($B584,'2011B4'!$B:$U,6,FALSE)</f>
        <v>481751</v>
      </c>
      <c r="H584">
        <f>VLOOKUP($B584,'2011B4'!$B:$U,7,FALSE)</f>
        <v>390798</v>
      </c>
      <c r="I584">
        <f>VLOOKUP($B584,'2011B4'!$B:$U,8,FALSE)</f>
        <v>282822</v>
      </c>
      <c r="J584">
        <f>VLOOKUP($B584,'2011B4'!$B:$U,9,FALSE)</f>
        <v>107976</v>
      </c>
      <c r="K584">
        <f>VLOOKUP($B584,'2011B4'!$B:$U,10,FALSE)</f>
        <v>39.437776699097711</v>
      </c>
      <c r="L584">
        <f>VLOOKUP($B584,'2011B4'!$B:$U,11,FALSE)</f>
        <v>55.545473828097379</v>
      </c>
      <c r="M584">
        <f>VLOOKUP($B584,'2011B4'!$B:$U,12,FALSE)</f>
        <v>22.413238374180853</v>
      </c>
      <c r="N584">
        <f>VLOOKUP($B584,'2011B4'!$B:$U,13,FALSE)</f>
        <v>72.370380605837298</v>
      </c>
      <c r="O584">
        <f>VLOOKUP($B584,'2011B4'!$B:$U,14,FALSE)</f>
        <v>27.629619394162713</v>
      </c>
      <c r="P584">
        <f>VLOOKUP($B584,'2011B4'!$B:$U,15,FALSE)</f>
        <v>48.522254463943014</v>
      </c>
      <c r="Q584">
        <f>VLOOKUP($B584,'2011B4'!$B:$U,16,FALSE)</f>
        <v>20.528764220901845</v>
      </c>
      <c r="R584">
        <f>VLOOKUP($B584,'2011B4'!$B:$U,17,FALSE)</f>
        <v>7.1899037354336519</v>
      </c>
      <c r="S584">
        <f>VLOOKUP($B584,'2011B4'!$B:$U,18,FALSE)</f>
        <v>4.4565222954058106</v>
      </c>
      <c r="T584">
        <f>VLOOKUP($B584,'2011B4'!$B:$U,19,FALSE)</f>
        <v>19.30255528431568</v>
      </c>
      <c r="U584">
        <f>VLOOKUP($B584,'2011B4'!$B:$U,20,FALSE)</f>
        <v>51.477745536056986</v>
      </c>
      <c r="V584">
        <f>VLOOKUP($B584,'2001B4'!$E:$W,3,FALSE)</f>
        <v>1881514</v>
      </c>
      <c r="W584">
        <f>VLOOKUP($B584,'2001B4'!$E:$W,4,FALSE)</f>
        <v>962183</v>
      </c>
      <c r="X584">
        <f>VLOOKUP($B584,'2001B4'!$E:$W,5,FALSE)</f>
        <v>919331</v>
      </c>
      <c r="Y584">
        <f>VLOOKUP($B584,'2001B4'!$E:$W,6,FALSE)</f>
        <v>725764</v>
      </c>
      <c r="Z584">
        <f>VLOOKUP($B584,'2001B4'!$E:$W,7,FALSE)</f>
        <v>520955</v>
      </c>
      <c r="AA584">
        <f>VLOOKUP($B584,'2001B4'!$E:$W,8,FALSE)</f>
        <v>204809</v>
      </c>
      <c r="AB584">
        <f>VLOOKUP($B584,'2001B4'!$E:$W,9,FALSE)</f>
        <v>38.57340418407729</v>
      </c>
      <c r="AC584">
        <f>VLOOKUP($B584,'2001B4'!$E:$W,10,FALSE)</f>
        <v>54.143026846244425</v>
      </c>
      <c r="AD584">
        <f>VLOOKUP($B584,'2001B4'!$E:$W,11,FALSE)</f>
        <v>22.278047841310691</v>
      </c>
      <c r="AE584">
        <f>VLOOKUP($B584,'2001B4'!$E:$W,12,FALSE)</f>
        <v>71.780220567567426</v>
      </c>
      <c r="AF584">
        <f>VLOOKUP($B584,'2001B4'!$E:$W,13,FALSE)</f>
        <v>28.219779432432578</v>
      </c>
      <c r="AG584">
        <f>VLOOKUP($B584,'2001B4'!$E:$W,14,FALSE)</f>
        <v>62.280713840862873</v>
      </c>
      <c r="AH584">
        <f>VLOOKUP($B584,'2001B4'!$E:$W,15,FALSE)</f>
        <v>15.444965581097987</v>
      </c>
      <c r="AI584">
        <f>VLOOKUP($B584,'2001B4'!$E:$W,16,FALSE)</f>
        <v>6.6567093435331595</v>
      </c>
      <c r="AJ584">
        <f>VLOOKUP($B584,'2001B4'!$E:$W,17,FALSE)</f>
        <v>2.5123869467209725</v>
      </c>
      <c r="AK584">
        <f>VLOOKUP($B584,'2001B4'!$E:$W,18,FALSE)</f>
        <v>13.10522428778501</v>
      </c>
      <c r="AL584">
        <f>VLOOKUP($B584,'2001B4'!$E:$W,19,FALSE)</f>
        <v>37.719286159137127</v>
      </c>
      <c r="AN584">
        <f>DistrictMath!J$265</f>
        <v>2.3488941445451417</v>
      </c>
      <c r="AO584">
        <f>DistrictMath!K$265</f>
        <v>2.0888352775187968</v>
      </c>
      <c r="AP584">
        <f>DistrictMath!L$265</f>
        <v>2.720107374411004</v>
      </c>
      <c r="AQ584">
        <f>DistrictMath!N$265</f>
        <v>1.7226634228920474</v>
      </c>
      <c r="AR584">
        <f>DistrictMath!O$265</f>
        <v>-6.8948075633158155</v>
      </c>
      <c r="AS584">
        <f>DistrictMath!P$265</f>
        <v>1.6399842390653969</v>
      </c>
      <c r="AT584">
        <f>DistrictMath!Q$265</f>
        <v>-0.11306066367061796</v>
      </c>
      <c r="AU584">
        <f>DistrictMath!R$265</f>
        <v>1.5456038799617846</v>
      </c>
      <c r="AV584">
        <f>DistrictMath!S$265</f>
        <v>3.8222801079592479</v>
      </c>
    </row>
    <row r="585" spans="1:48" x14ac:dyDescent="0.25">
      <c r="A585" t="s">
        <v>3052</v>
      </c>
      <c r="B585">
        <v>584</v>
      </c>
      <c r="C585" t="s">
        <v>640</v>
      </c>
      <c r="D585" t="str">
        <f>VLOOKUP($B585,'2011B4'!$B:$U,3,FALSE)</f>
        <v>Y</v>
      </c>
      <c r="E585">
        <f>VLOOKUP($B585,'2011B4'!$B:$U,4,FALSE)</f>
        <v>1082636</v>
      </c>
      <c r="F585">
        <f>VLOOKUP($B585,'2011B4'!$B:$U,5,FALSE)</f>
        <v>548008</v>
      </c>
      <c r="G585">
        <f>VLOOKUP($B585,'2011B4'!$B:$U,6,FALSE)</f>
        <v>534628</v>
      </c>
      <c r="H585">
        <f>VLOOKUP($B585,'2011B4'!$B:$U,7,FALSE)</f>
        <v>457750</v>
      </c>
      <c r="I585">
        <f>VLOOKUP($B585,'2011B4'!$B:$U,8,FALSE)</f>
        <v>311650</v>
      </c>
      <c r="J585">
        <f>VLOOKUP($B585,'2011B4'!$B:$U,9,FALSE)</f>
        <v>146100</v>
      </c>
      <c r="K585">
        <f>VLOOKUP($B585,'2011B4'!$B:$U,10,FALSE)</f>
        <v>42.281062148312081</v>
      </c>
      <c r="L585">
        <f>VLOOKUP($B585,'2011B4'!$B:$U,11,FALSE)</f>
        <v>56.869607742952653</v>
      </c>
      <c r="M585">
        <f>VLOOKUP($B585,'2011B4'!$B:$U,12,FALSE)</f>
        <v>27.327412705657018</v>
      </c>
      <c r="N585">
        <f>VLOOKUP($B585,'2011B4'!$B:$U,13,FALSE)</f>
        <v>68.083014746040419</v>
      </c>
      <c r="O585">
        <f>VLOOKUP($B585,'2011B4'!$B:$U,14,FALSE)</f>
        <v>31.916985253959584</v>
      </c>
      <c r="P585">
        <f>VLOOKUP($B585,'2011B4'!$B:$U,15,FALSE)</f>
        <v>61.245658110322232</v>
      </c>
      <c r="Q585">
        <f>VLOOKUP($B585,'2011B4'!$B:$U,16,FALSE)</f>
        <v>14.144838885854725</v>
      </c>
      <c r="R585">
        <f>VLOOKUP($B585,'2011B4'!$B:$U,17,FALSE)</f>
        <v>5.9919169852539591</v>
      </c>
      <c r="S585">
        <f>VLOOKUP($B585,'2011B4'!$B:$U,18,FALSE)</f>
        <v>3.717749863462589</v>
      </c>
      <c r="T585">
        <f>VLOOKUP($B585,'2011B4'!$B:$U,19,FALSE)</f>
        <v>14.899836155106501</v>
      </c>
      <c r="U585">
        <f>VLOOKUP($B585,'2011B4'!$B:$U,20,FALSE)</f>
        <v>38.754341889677775</v>
      </c>
      <c r="V585" t="e">
        <f>VLOOKUP($B585,'2001B4'!$E:$W,3,FALSE)</f>
        <v>#N/A</v>
      </c>
      <c r="W585" t="e">
        <f>VLOOKUP($B585,'2001B4'!$E:$W,4,FALSE)</f>
        <v>#N/A</v>
      </c>
      <c r="X585" t="e">
        <f>VLOOKUP($B585,'2001B4'!$E:$W,5,FALSE)</f>
        <v>#N/A</v>
      </c>
      <c r="Y585" t="e">
        <f>VLOOKUP($B585,'2001B4'!$E:$W,6,FALSE)</f>
        <v>#N/A</v>
      </c>
      <c r="Z585" t="e">
        <f>VLOOKUP($B585,'2001B4'!$E:$W,7,FALSE)</f>
        <v>#N/A</v>
      </c>
      <c r="AA585" t="e">
        <f>VLOOKUP($B585,'2001B4'!$E:$W,8,FALSE)</f>
        <v>#N/A</v>
      </c>
      <c r="AB585" t="e">
        <f>VLOOKUP($B585,'2001B4'!$E:$W,9,FALSE)</f>
        <v>#N/A</v>
      </c>
      <c r="AC585" t="e">
        <f>VLOOKUP($B585,'2001B4'!$E:$W,10,FALSE)</f>
        <v>#N/A</v>
      </c>
      <c r="AD585" t="e">
        <f>VLOOKUP($B585,'2001B4'!$E:$W,11,FALSE)</f>
        <v>#N/A</v>
      </c>
      <c r="AE585" t="e">
        <f>VLOOKUP($B585,'2001B4'!$E:$W,12,FALSE)</f>
        <v>#N/A</v>
      </c>
      <c r="AF585" t="e">
        <f>VLOOKUP($B585,'2001B4'!$E:$W,13,FALSE)</f>
        <v>#N/A</v>
      </c>
      <c r="AG585" t="e">
        <f>VLOOKUP($B585,'2001B4'!$E:$W,14,FALSE)</f>
        <v>#N/A</v>
      </c>
      <c r="AH585" t="e">
        <f>VLOOKUP($B585,'2001B4'!$E:$W,15,FALSE)</f>
        <v>#N/A</v>
      </c>
      <c r="AI585" t="e">
        <f>VLOOKUP($B585,'2001B4'!$E:$W,16,FALSE)</f>
        <v>#N/A</v>
      </c>
      <c r="AJ585" t="e">
        <f>VLOOKUP($B585,'2001B4'!$E:$W,17,FALSE)</f>
        <v>#N/A</v>
      </c>
      <c r="AK585" t="e">
        <f>VLOOKUP($B585,'2001B4'!$E:$W,18,FALSE)</f>
        <v>#N/A</v>
      </c>
      <c r="AL585" t="e">
        <f>VLOOKUP($B585,'2001B4'!$E:$W,19,FALSE)</f>
        <v>#N/A</v>
      </c>
      <c r="AN585">
        <f>DistrictMath!J$265</f>
        <v>2.3488941445451417</v>
      </c>
      <c r="AO585">
        <f>DistrictMath!K$265</f>
        <v>2.0888352775187968</v>
      </c>
      <c r="AP585">
        <f>DistrictMath!L$265</f>
        <v>2.720107374411004</v>
      </c>
      <c r="AQ585">
        <f>DistrictMath!N$265</f>
        <v>1.7226634228920474</v>
      </c>
      <c r="AR585">
        <f>DistrictMath!O$265</f>
        <v>-6.8948075633158155</v>
      </c>
      <c r="AS585">
        <f>DistrictMath!P$265</f>
        <v>1.6399842390653969</v>
      </c>
      <c r="AT585">
        <f>DistrictMath!Q$265</f>
        <v>-0.11306066367061796</v>
      </c>
      <c r="AU585">
        <f>DistrictMath!R$265</f>
        <v>1.5456038799617846</v>
      </c>
      <c r="AV585">
        <f>DistrictMath!S$265</f>
        <v>3.8222801079592479</v>
      </c>
    </row>
    <row r="586" spans="1:48" x14ac:dyDescent="0.25">
      <c r="A586" t="s">
        <v>2016</v>
      </c>
      <c r="B586">
        <v>585</v>
      </c>
      <c r="C586" t="s">
        <v>641</v>
      </c>
      <c r="D586">
        <f>VLOOKUP($B586,'2011B4'!$B:$U,3,FALSE)</f>
        <v>0</v>
      </c>
      <c r="E586">
        <f>VLOOKUP($B586,'2011B4'!$B:$U,4,FALSE)</f>
        <v>818008</v>
      </c>
      <c r="F586">
        <f>VLOOKUP($B586,'2011B4'!$B:$U,5,FALSE)</f>
        <v>416677</v>
      </c>
      <c r="G586">
        <f>VLOOKUP($B586,'2011B4'!$B:$U,6,FALSE)</f>
        <v>401331</v>
      </c>
      <c r="H586">
        <f>VLOOKUP($B586,'2011B4'!$B:$U,7,FALSE)</f>
        <v>269099</v>
      </c>
      <c r="I586">
        <f>VLOOKUP($B586,'2011B4'!$B:$U,8,FALSE)</f>
        <v>201780</v>
      </c>
      <c r="J586">
        <f>VLOOKUP($B586,'2011B4'!$B:$U,9,FALSE)</f>
        <v>67319</v>
      </c>
      <c r="K586">
        <f>VLOOKUP($B586,'2011B4'!$B:$U,10,FALSE)</f>
        <v>32.896866534312622</v>
      </c>
      <c r="L586">
        <f>VLOOKUP($B586,'2011B4'!$B:$U,11,FALSE)</f>
        <v>48.425999035223924</v>
      </c>
      <c r="M586">
        <f>VLOOKUP($B586,'2011B4'!$B:$U,12,FALSE)</f>
        <v>16.773934732178674</v>
      </c>
      <c r="N586">
        <f>VLOOKUP($B586,'2011B4'!$B:$U,13,FALSE)</f>
        <v>74.983556237667187</v>
      </c>
      <c r="O586">
        <f>VLOOKUP($B586,'2011B4'!$B:$U,14,FALSE)</f>
        <v>25.016443762332823</v>
      </c>
      <c r="P586">
        <f>VLOOKUP($B586,'2011B4'!$B:$U,15,FALSE)</f>
        <v>6.9565475902920486</v>
      </c>
      <c r="Q586">
        <f>VLOOKUP($B586,'2011B4'!$B:$U,16,FALSE)</f>
        <v>19.020880791084323</v>
      </c>
      <c r="R586">
        <f>VLOOKUP($B586,'2011B4'!$B:$U,17,FALSE)</f>
        <v>11.891905952827768</v>
      </c>
      <c r="S586">
        <f>VLOOKUP($B586,'2011B4'!$B:$U,18,FALSE)</f>
        <v>8.1323230483948272</v>
      </c>
      <c r="T586">
        <f>VLOOKUP($B586,'2011B4'!$B:$U,19,FALSE)</f>
        <v>53.998342617401029</v>
      </c>
      <c r="U586">
        <f>VLOOKUP($B586,'2011B4'!$B:$U,20,FALSE)</f>
        <v>93.043452409707953</v>
      </c>
      <c r="V586">
        <f>VLOOKUP($B586,'2001B4'!$E:$W,3,FALSE)</f>
        <v>758573</v>
      </c>
      <c r="W586">
        <f>VLOOKUP($B586,'2001B4'!$E:$W,4,FALSE)</f>
        <v>388502</v>
      </c>
      <c r="X586">
        <f>VLOOKUP($B586,'2001B4'!$E:$W,5,FALSE)</f>
        <v>370071</v>
      </c>
      <c r="Y586">
        <f>VLOOKUP($B586,'2001B4'!$E:$W,6,FALSE)</f>
        <v>242190</v>
      </c>
      <c r="Z586">
        <f>VLOOKUP($B586,'2001B4'!$E:$W,7,FALSE)</f>
        <v>185848</v>
      </c>
      <c r="AA586">
        <f>VLOOKUP($B586,'2001B4'!$E:$W,8,FALSE)</f>
        <v>56342</v>
      </c>
      <c r="AB586">
        <f>VLOOKUP($B586,'2001B4'!$E:$W,9,FALSE)</f>
        <v>31.927052505164298</v>
      </c>
      <c r="AC586">
        <f>VLOOKUP($B586,'2001B4'!$E:$W,10,FALSE)</f>
        <v>47.837076771805549</v>
      </c>
      <c r="AD586">
        <f>VLOOKUP($B586,'2001B4'!$E:$W,11,FALSE)</f>
        <v>15.224646081427618</v>
      </c>
      <c r="AE586">
        <f>VLOOKUP($B586,'2001B4'!$E:$W,12,FALSE)</f>
        <v>76.736446591519055</v>
      </c>
      <c r="AF586">
        <f>VLOOKUP($B586,'2001B4'!$E:$W,13,FALSE)</f>
        <v>23.263553408480945</v>
      </c>
      <c r="AG586">
        <f>VLOOKUP($B586,'2001B4'!$E:$W,14,FALSE)</f>
        <v>12.954704983690492</v>
      </c>
      <c r="AH586">
        <f>VLOOKUP($B586,'2001B4'!$E:$W,15,FALSE)</f>
        <v>20.090837771997194</v>
      </c>
      <c r="AI586">
        <f>VLOOKUP($B586,'2001B4'!$E:$W,16,FALSE)</f>
        <v>11.650770056567158</v>
      </c>
      <c r="AJ586">
        <f>VLOOKUP($B586,'2001B4'!$E:$W,17,FALSE)</f>
        <v>9.1671827903711964</v>
      </c>
      <c r="AK586">
        <f>VLOOKUP($B586,'2001B4'!$E:$W,18,FALSE)</f>
        <v>46.136504397373962</v>
      </c>
      <c r="AL586">
        <f>VLOOKUP($B586,'2001B4'!$E:$W,19,FALSE)</f>
        <v>87.04529501630951</v>
      </c>
      <c r="AN586">
        <f t="shared" si="51"/>
        <v>0.96981402914832415</v>
      </c>
      <c r="AO586">
        <f t="shared" si="52"/>
        <v>0.58892226341837528</v>
      </c>
      <c r="AP586">
        <f t="shared" si="53"/>
        <v>1.5492886507510555</v>
      </c>
      <c r="AQ586">
        <f>O586-AF586</f>
        <v>1.7528903538518783</v>
      </c>
      <c r="AR586">
        <f>P586-AG586</f>
        <v>-5.9981573933984436</v>
      </c>
      <c r="AS586">
        <f>Q586-AH586</f>
        <v>-1.0699569809128704</v>
      </c>
      <c r="AT586">
        <f>R586-AI586</f>
        <v>0.24113589626061049</v>
      </c>
      <c r="AU586">
        <f>S586-AJ586</f>
        <v>-1.0348597419763692</v>
      </c>
      <c r="AV586">
        <f>T586-AK586</f>
        <v>7.8618382200270673</v>
      </c>
    </row>
    <row r="587" spans="1:48" x14ac:dyDescent="0.25">
      <c r="A587" t="s">
        <v>2018</v>
      </c>
      <c r="B587">
        <v>586</v>
      </c>
      <c r="C587" t="s">
        <v>642</v>
      </c>
      <c r="D587">
        <f>VLOOKUP($B587,'2011B4'!$B:$U,3,FALSE)</f>
        <v>0</v>
      </c>
      <c r="E587">
        <f>VLOOKUP($B587,'2011B4'!$B:$U,4,FALSE)</f>
        <v>640537</v>
      </c>
      <c r="F587">
        <f>VLOOKUP($B587,'2011B4'!$B:$U,5,FALSE)</f>
        <v>322463</v>
      </c>
      <c r="G587">
        <f>VLOOKUP($B587,'2011B4'!$B:$U,6,FALSE)</f>
        <v>318074</v>
      </c>
      <c r="H587">
        <f>VLOOKUP($B587,'2011B4'!$B:$U,7,FALSE)</f>
        <v>206237</v>
      </c>
      <c r="I587">
        <f>VLOOKUP($B587,'2011B4'!$B:$U,8,FALSE)</f>
        <v>154574</v>
      </c>
      <c r="J587">
        <f>VLOOKUP($B587,'2011B4'!$B:$U,9,FALSE)</f>
        <v>51663</v>
      </c>
      <c r="K587">
        <f>VLOOKUP($B587,'2011B4'!$B:$U,10,FALSE)</f>
        <v>32.197515522132207</v>
      </c>
      <c r="L587">
        <f>VLOOKUP($B587,'2011B4'!$B:$U,11,FALSE)</f>
        <v>47.93542204842106</v>
      </c>
      <c r="M587">
        <f>VLOOKUP($B587,'2011B4'!$B:$U,12,FALSE)</f>
        <v>16.242446726233517</v>
      </c>
      <c r="N587">
        <f>VLOOKUP($B587,'2011B4'!$B:$U,13,FALSE)</f>
        <v>74.949693798881867</v>
      </c>
      <c r="O587">
        <f>VLOOKUP($B587,'2011B4'!$B:$U,14,FALSE)</f>
        <v>25.050306201118133</v>
      </c>
      <c r="P587">
        <f>VLOOKUP($B587,'2011B4'!$B:$U,15,FALSE)</f>
        <v>9.9482634056934494</v>
      </c>
      <c r="Q587">
        <f>VLOOKUP($B587,'2011B4'!$B:$U,16,FALSE)</f>
        <v>18.663964274111823</v>
      </c>
      <c r="R587">
        <f>VLOOKUP($B587,'2011B4'!$B:$U,17,FALSE)</f>
        <v>11.708859225066307</v>
      </c>
      <c r="S587">
        <f>VLOOKUP($B587,'2011B4'!$B:$U,18,FALSE)</f>
        <v>8.2574901690773235</v>
      </c>
      <c r="T587">
        <f>VLOOKUP($B587,'2011B4'!$B:$U,19,FALSE)</f>
        <v>51.421422926051093</v>
      </c>
      <c r="U587">
        <f>VLOOKUP($B587,'2011B4'!$B:$U,20,FALSE)</f>
        <v>90.051736594306547</v>
      </c>
      <c r="V587">
        <f>VLOOKUP($B587,'2001B4'!$E:$W,3,FALSE)</f>
        <v>589095</v>
      </c>
      <c r="W587">
        <f>VLOOKUP($B587,'2001B4'!$E:$W,4,FALSE)</f>
        <v>298746</v>
      </c>
      <c r="X587">
        <f>VLOOKUP($B587,'2001B4'!$E:$W,5,FALSE)</f>
        <v>290349</v>
      </c>
      <c r="Y587">
        <f>VLOOKUP($B587,'2001B4'!$E:$W,6,FALSE)</f>
        <v>183115</v>
      </c>
      <c r="Z587">
        <f>VLOOKUP($B587,'2001B4'!$E:$W,7,FALSE)</f>
        <v>141145</v>
      </c>
      <c r="AA587">
        <f>VLOOKUP($B587,'2001B4'!$E:$W,8,FALSE)</f>
        <v>41970</v>
      </c>
      <c r="AB587">
        <f>VLOOKUP($B587,'2001B4'!$E:$W,9,FALSE)</f>
        <v>31.084120557804766</v>
      </c>
      <c r="AC587">
        <f>VLOOKUP($B587,'2001B4'!$E:$W,10,FALSE)</f>
        <v>47.245820864547142</v>
      </c>
      <c r="AD587">
        <f>VLOOKUP($B587,'2001B4'!$E:$W,11,FALSE)</f>
        <v>14.455017926702004</v>
      </c>
      <c r="AE587">
        <f>VLOOKUP($B587,'2001B4'!$E:$W,12,FALSE)</f>
        <v>77.079977063593915</v>
      </c>
      <c r="AF587">
        <f>VLOOKUP($B587,'2001B4'!$E:$W,13,FALSE)</f>
        <v>22.920022936406085</v>
      </c>
      <c r="AG587">
        <f>VLOOKUP($B587,'2001B4'!$E:$W,14,FALSE)</f>
        <v>14.356551893618764</v>
      </c>
      <c r="AH587">
        <f>VLOOKUP($B587,'2001B4'!$E:$W,15,FALSE)</f>
        <v>19.468093820822983</v>
      </c>
      <c r="AI587">
        <f>VLOOKUP($B587,'2001B4'!$E:$W,16,FALSE)</f>
        <v>12.267154520383365</v>
      </c>
      <c r="AJ587">
        <f>VLOOKUP($B587,'2001B4'!$E:$W,17,FALSE)</f>
        <v>9.1723780138164539</v>
      </c>
      <c r="AK587">
        <f>VLOOKUP($B587,'2001B4'!$E:$W,18,FALSE)</f>
        <v>44.735821751358444</v>
      </c>
      <c r="AL587">
        <f>VLOOKUP($B587,'2001B4'!$E:$W,19,FALSE)</f>
        <v>85.643448106381243</v>
      </c>
      <c r="AN587">
        <f t="shared" si="51"/>
        <v>1.1133949643274406</v>
      </c>
      <c r="AO587">
        <f t="shared" si="52"/>
        <v>0.68960118387391844</v>
      </c>
      <c r="AP587">
        <f t="shared" si="53"/>
        <v>1.7874287995315132</v>
      </c>
      <c r="AQ587">
        <f>O587-AF587</f>
        <v>2.1302832647120482</v>
      </c>
      <c r="AR587">
        <f>P587-AG587</f>
        <v>-4.408288487925315</v>
      </c>
      <c r="AS587">
        <f>Q587-AH587</f>
        <v>-0.80412954671115955</v>
      </c>
      <c r="AT587">
        <f>R587-AI587</f>
        <v>-0.55829529531705724</v>
      </c>
      <c r="AU587">
        <f>S587-AJ587</f>
        <v>-0.91488784473913043</v>
      </c>
      <c r="AV587">
        <f>T587-AK587</f>
        <v>6.6856011746926498</v>
      </c>
    </row>
    <row r="588" spans="1:48" x14ac:dyDescent="0.25">
      <c r="A588" t="s">
        <v>2277</v>
      </c>
      <c r="B588">
        <v>587</v>
      </c>
      <c r="C588" t="s">
        <v>643</v>
      </c>
      <c r="D588">
        <f>VLOOKUP($B588,'2011B4'!$B:$U,3,FALSE)</f>
        <v>0</v>
      </c>
      <c r="E588">
        <f>VLOOKUP($B588,'2011B4'!$B:$U,4,FALSE)</f>
        <v>64473</v>
      </c>
      <c r="F588">
        <f>VLOOKUP($B588,'2011B4'!$B:$U,5,FALSE)</f>
        <v>33123</v>
      </c>
      <c r="G588">
        <f>VLOOKUP($B588,'2011B4'!$B:$U,6,FALSE)</f>
        <v>31350</v>
      </c>
      <c r="H588">
        <f>VLOOKUP($B588,'2011B4'!$B:$U,7,FALSE)</f>
        <v>10804</v>
      </c>
      <c r="I588">
        <f>VLOOKUP($B588,'2011B4'!$B:$U,8,FALSE)</f>
        <v>9137</v>
      </c>
      <c r="J588">
        <f>VLOOKUP($B588,'2011B4'!$B:$U,9,FALSE)</f>
        <v>1667</v>
      </c>
      <c r="K588">
        <f>VLOOKUP($B588,'2011B4'!$B:$U,10,FALSE)</f>
        <v>16.757402323453228</v>
      </c>
      <c r="L588">
        <f>VLOOKUP($B588,'2011B4'!$B:$U,11,FALSE)</f>
        <v>27.585061739576727</v>
      </c>
      <c r="M588">
        <f>VLOOKUP($B588,'2011B4'!$B:$U,12,FALSE)</f>
        <v>5.3173843700159491</v>
      </c>
      <c r="N588">
        <f>VLOOKUP($B588,'2011B4'!$B:$U,13,FALSE)</f>
        <v>84.570529433543129</v>
      </c>
      <c r="O588">
        <f>VLOOKUP($B588,'2011B4'!$B:$U,14,FALSE)</f>
        <v>15.429470566456867</v>
      </c>
      <c r="P588">
        <f>VLOOKUP($B588,'2011B4'!$B:$U,15,FALSE)</f>
        <v>6.7937800814513141</v>
      </c>
      <c r="Q588">
        <f>VLOOKUP($B588,'2011B4'!$B:$U,16,FALSE)</f>
        <v>6.7845242502776753</v>
      </c>
      <c r="R588">
        <f>VLOOKUP($B588,'2011B4'!$B:$U,17,FALSE)</f>
        <v>3.6097741577193627</v>
      </c>
      <c r="S588">
        <f>VLOOKUP($B588,'2011B4'!$B:$U,18,FALSE)</f>
        <v>11.504998148833765</v>
      </c>
      <c r="T588">
        <f>VLOOKUP($B588,'2011B4'!$B:$U,19,FALSE)</f>
        <v>71.306923361717892</v>
      </c>
      <c r="U588">
        <f>VLOOKUP($B588,'2011B4'!$B:$U,20,FALSE)</f>
        <v>93.206219918548697</v>
      </c>
      <c r="V588">
        <f>VLOOKUP($B588,'2001B4'!$E:$W,3,FALSE)</f>
        <v>60650</v>
      </c>
      <c r="W588">
        <f>VLOOKUP($B588,'2001B4'!$E:$W,4,FALSE)</f>
        <v>31131</v>
      </c>
      <c r="X588">
        <f>VLOOKUP($B588,'2001B4'!$E:$W,5,FALSE)</f>
        <v>29519</v>
      </c>
      <c r="Y588">
        <f>VLOOKUP($B588,'2001B4'!$E:$W,6,FALSE)</f>
        <v>11710</v>
      </c>
      <c r="Z588">
        <f>VLOOKUP($B588,'2001B4'!$E:$W,7,FALSE)</f>
        <v>10288</v>
      </c>
      <c r="AA588">
        <f>VLOOKUP($B588,'2001B4'!$E:$W,8,FALSE)</f>
        <v>1422</v>
      </c>
      <c r="AB588">
        <f>VLOOKUP($B588,'2001B4'!$E:$W,9,FALSE)</f>
        <v>19.307502061005771</v>
      </c>
      <c r="AC588">
        <f>VLOOKUP($B588,'2001B4'!$E:$W,10,FALSE)</f>
        <v>33.047444669300695</v>
      </c>
      <c r="AD588">
        <f>VLOOKUP($B588,'2001B4'!$E:$W,11,FALSE)</f>
        <v>4.8172363562451306</v>
      </c>
      <c r="AE588">
        <f>VLOOKUP($B588,'2001B4'!$E:$W,12,FALSE)</f>
        <v>87.856532877882159</v>
      </c>
      <c r="AF588">
        <f>VLOOKUP($B588,'2001B4'!$E:$W,13,FALSE)</f>
        <v>12.143467122117849</v>
      </c>
      <c r="AG588">
        <f>VLOOKUP($B588,'2001B4'!$E:$W,14,FALSE)</f>
        <v>16.037574722459436</v>
      </c>
      <c r="AH588">
        <f>VLOOKUP($B588,'2001B4'!$E:$W,15,FALSE)</f>
        <v>8.1639624252775391</v>
      </c>
      <c r="AI588">
        <f>VLOOKUP($B588,'2001B4'!$E:$W,16,FALSE)</f>
        <v>4.0819812126387705</v>
      </c>
      <c r="AJ588">
        <f>VLOOKUP($B588,'2001B4'!$E:$W,17,FALSE)</f>
        <v>13.116994022203246</v>
      </c>
      <c r="AK588">
        <f>VLOOKUP($B588,'2001B4'!$E:$W,18,FALSE)</f>
        <v>58.599487617421005</v>
      </c>
      <c r="AL588">
        <f>VLOOKUP($B588,'2001B4'!$E:$W,19,FALSE)</f>
        <v>83.962425277540561</v>
      </c>
      <c r="AN588">
        <f t="shared" si="51"/>
        <v>-2.5500997375525429</v>
      </c>
      <c r="AO588">
        <f t="shared" si="52"/>
        <v>-5.4623829297239688</v>
      </c>
      <c r="AP588">
        <f t="shared" si="53"/>
        <v>0.50014801377081852</v>
      </c>
      <c r="AQ588">
        <f>O588-AF588</f>
        <v>3.286003444339018</v>
      </c>
      <c r="AR588">
        <f>P588-AG588</f>
        <v>-9.2437946410081224</v>
      </c>
      <c r="AS588">
        <f>Q588-AH588</f>
        <v>-1.3794381749998639</v>
      </c>
      <c r="AT588">
        <f>R588-AI588</f>
        <v>-0.47220705491940773</v>
      </c>
      <c r="AU588">
        <f>S588-AJ588</f>
        <v>-1.6119958733694801</v>
      </c>
      <c r="AV588">
        <f>T588-AK588</f>
        <v>12.707435744296887</v>
      </c>
    </row>
    <row r="589" spans="1:48" x14ac:dyDescent="0.25">
      <c r="A589" t="s">
        <v>2249</v>
      </c>
      <c r="B589">
        <v>588</v>
      </c>
      <c r="C589" t="s">
        <v>644</v>
      </c>
      <c r="D589">
        <f>VLOOKUP($B589,'2011B4'!$B:$U,3,FALSE)</f>
        <v>0</v>
      </c>
      <c r="E589">
        <f>VLOOKUP($B589,'2011B4'!$B:$U,4,FALSE)</f>
        <v>1307375</v>
      </c>
      <c r="F589">
        <f>VLOOKUP($B589,'2011B4'!$B:$U,5,FALSE)</f>
        <v>628613</v>
      </c>
      <c r="G589">
        <f>VLOOKUP($B589,'2011B4'!$B:$U,6,FALSE)</f>
        <v>678762</v>
      </c>
      <c r="H589">
        <f>VLOOKUP($B589,'2011B4'!$B:$U,7,FALSE)</f>
        <v>373171</v>
      </c>
      <c r="I589">
        <f>VLOOKUP($B589,'2011B4'!$B:$U,8,FALSE)</f>
        <v>276179</v>
      </c>
      <c r="J589">
        <f>VLOOKUP($B589,'2011B4'!$B:$U,9,FALSE)</f>
        <v>96992</v>
      </c>
      <c r="K589">
        <f>VLOOKUP($B589,'2011B4'!$B:$U,10,FALSE)</f>
        <v>28.543531886413614</v>
      </c>
      <c r="L589">
        <f>VLOOKUP($B589,'2011B4'!$B:$U,11,FALSE)</f>
        <v>43.934662503002642</v>
      </c>
      <c r="M589">
        <f>VLOOKUP($B589,'2011B4'!$B:$U,12,FALSE)</f>
        <v>14.289544788895075</v>
      </c>
      <c r="N589">
        <f>VLOOKUP($B589,'2011B4'!$B:$U,13,FALSE)</f>
        <v>74.00869842511878</v>
      </c>
      <c r="O589">
        <f>VLOOKUP($B589,'2011B4'!$B:$U,14,FALSE)</f>
        <v>25.99130157488122</v>
      </c>
      <c r="P589">
        <f>VLOOKUP($B589,'2011B4'!$B:$U,15,FALSE)</f>
        <v>31.665107953190358</v>
      </c>
      <c r="Q589">
        <f>VLOOKUP($B589,'2011B4'!$B:$U,16,FALSE)</f>
        <v>17.149242572439981</v>
      </c>
      <c r="R589">
        <f>VLOOKUP($B589,'2011B4'!$B:$U,17,FALSE)</f>
        <v>11.789233354145955</v>
      </c>
      <c r="S589">
        <f>VLOOKUP($B589,'2011B4'!$B:$U,18,FALSE)</f>
        <v>12.907219478469656</v>
      </c>
      <c r="T589">
        <f>VLOOKUP($B589,'2011B4'!$B:$U,19,FALSE)</f>
        <v>26.489196641754049</v>
      </c>
      <c r="U589">
        <f>VLOOKUP($B589,'2011B4'!$B:$U,20,FALSE)</f>
        <v>68.334892046809642</v>
      </c>
      <c r="V589">
        <f>VLOOKUP($B589,'2001B4'!$E:$W,3,FALSE)</f>
        <v>1204078</v>
      </c>
      <c r="W589">
        <f>VLOOKUP($B589,'2001B4'!$E:$W,4,FALSE)</f>
        <v>588083</v>
      </c>
      <c r="X589">
        <f>VLOOKUP($B589,'2001B4'!$E:$W,5,FALSE)</f>
        <v>615995</v>
      </c>
      <c r="Y589">
        <f>VLOOKUP($B589,'2001B4'!$E:$W,6,FALSE)</f>
        <v>326512</v>
      </c>
      <c r="Z589">
        <f>VLOOKUP($B589,'2001B4'!$E:$W,7,FALSE)</f>
        <v>241460</v>
      </c>
      <c r="AA589">
        <f>VLOOKUP($B589,'2001B4'!$E:$W,8,FALSE)</f>
        <v>85052</v>
      </c>
      <c r="AB589">
        <f>VLOOKUP($B589,'2001B4'!$E:$W,9,FALSE)</f>
        <v>27.117180116238316</v>
      </c>
      <c r="AC589">
        <f>VLOOKUP($B589,'2001B4'!$E:$W,10,FALSE)</f>
        <v>41.058830131120949</v>
      </c>
      <c r="AD589">
        <f>VLOOKUP($B589,'2001B4'!$E:$W,11,FALSE)</f>
        <v>13.807254929017281</v>
      </c>
      <c r="AE589">
        <f>VLOOKUP($B589,'2001B4'!$E:$W,12,FALSE)</f>
        <v>73.951340226392901</v>
      </c>
      <c r="AF589">
        <f>VLOOKUP($B589,'2001B4'!$E:$W,13,FALSE)</f>
        <v>26.048659773607096</v>
      </c>
      <c r="AG589">
        <f>VLOOKUP($B589,'2001B4'!$E:$W,14,FALSE)</f>
        <v>37.5156196403195</v>
      </c>
      <c r="AH589">
        <f>VLOOKUP($B589,'2001B4'!$E:$W,15,FALSE)</f>
        <v>21.84360758563238</v>
      </c>
      <c r="AI589">
        <f>VLOOKUP($B589,'2001B4'!$E:$W,16,FALSE)</f>
        <v>11.430820306757484</v>
      </c>
      <c r="AJ589">
        <f>VLOOKUP($B589,'2001B4'!$E:$W,17,FALSE)</f>
        <v>8.2012299701082974</v>
      </c>
      <c r="AK589">
        <f>VLOOKUP($B589,'2001B4'!$E:$W,18,FALSE)</f>
        <v>21.00872249718234</v>
      </c>
      <c r="AL589">
        <f>VLOOKUP($B589,'2001B4'!$E:$W,19,FALSE)</f>
        <v>62.4843803596805</v>
      </c>
      <c r="AN589">
        <f t="shared" si="51"/>
        <v>1.4263517701752981</v>
      </c>
      <c r="AO589">
        <f t="shared" si="52"/>
        <v>2.8758323718816925</v>
      </c>
      <c r="AP589">
        <f t="shared" si="53"/>
        <v>0.4822898598777936</v>
      </c>
      <c r="AQ589">
        <f>O589-AF589</f>
        <v>-5.7358198725875553E-2</v>
      </c>
      <c r="AR589">
        <f>P589-AG589</f>
        <v>-5.850511687129142</v>
      </c>
      <c r="AS589">
        <f>Q589-AH589</f>
        <v>-4.6943650131923995</v>
      </c>
      <c r="AT589">
        <f>R589-AI589</f>
        <v>0.35841304738847057</v>
      </c>
      <c r="AU589">
        <f>S589-AJ589</f>
        <v>4.705989508361359</v>
      </c>
      <c r="AV589">
        <f>T589-AK589</f>
        <v>5.4804741445717085</v>
      </c>
    </row>
    <row r="590" spans="1:48" x14ac:dyDescent="0.25">
      <c r="A590" t="s">
        <v>2251</v>
      </c>
      <c r="B590">
        <v>589</v>
      </c>
      <c r="C590" t="s">
        <v>645</v>
      </c>
      <c r="D590">
        <f>VLOOKUP($B590,'2011B4'!$B:$U,3,FALSE)</f>
        <v>0</v>
      </c>
      <c r="E590">
        <f>VLOOKUP($B590,'2011B4'!$B:$U,4,FALSE)</f>
        <v>2523003</v>
      </c>
      <c r="F590">
        <f>VLOOKUP($B590,'2011B4'!$B:$U,5,FALSE)</f>
        <v>1181446</v>
      </c>
      <c r="G590">
        <f>VLOOKUP($B590,'2011B4'!$B:$U,6,FALSE)</f>
        <v>1341557</v>
      </c>
      <c r="H590">
        <f>VLOOKUP($B590,'2011B4'!$B:$U,7,FALSE)</f>
        <v>694130</v>
      </c>
      <c r="I590">
        <f>VLOOKUP($B590,'2011B4'!$B:$U,8,FALSE)</f>
        <v>539858</v>
      </c>
      <c r="J590">
        <f>VLOOKUP($B590,'2011B4'!$B:$U,9,FALSE)</f>
        <v>154272</v>
      </c>
      <c r="K590">
        <f>VLOOKUP($B590,'2011B4'!$B:$U,10,FALSE)</f>
        <v>27.512056069691553</v>
      </c>
      <c r="L590">
        <f>VLOOKUP($B590,'2011B4'!$B:$U,11,FALSE)</f>
        <v>45.694682617741314</v>
      </c>
      <c r="M590">
        <f>VLOOKUP($B590,'2011B4'!$B:$U,12,FALSE)</f>
        <v>11.499474118505587</v>
      </c>
      <c r="N590">
        <f>VLOOKUP($B590,'2011B4'!$B:$U,13,FALSE)</f>
        <v>77.774768415138368</v>
      </c>
      <c r="O590">
        <f>VLOOKUP($B590,'2011B4'!$B:$U,14,FALSE)</f>
        <v>22.225231584861625</v>
      </c>
      <c r="P590">
        <f>VLOOKUP($B590,'2011B4'!$B:$U,15,FALSE)</f>
        <v>23.471828043738203</v>
      </c>
      <c r="Q590">
        <f>VLOOKUP($B590,'2011B4'!$B:$U,16,FALSE)</f>
        <v>14.126028265598663</v>
      </c>
      <c r="R590">
        <f>VLOOKUP($B590,'2011B4'!$B:$U,17,FALSE)</f>
        <v>14.222263841067235</v>
      </c>
      <c r="S590">
        <f>VLOOKUP($B590,'2011B4'!$B:$U,18,FALSE)</f>
        <v>14.913344762508462</v>
      </c>
      <c r="T590">
        <f>VLOOKUP($B590,'2011B4'!$B:$U,19,FALSE)</f>
        <v>33.266535087087441</v>
      </c>
      <c r="U590">
        <f>VLOOKUP($B590,'2011B4'!$B:$U,20,FALSE)</f>
        <v>76.528171956261801</v>
      </c>
      <c r="V590">
        <f>VLOOKUP($B590,'2001B4'!$E:$W,3,FALSE)</f>
        <v>2408956</v>
      </c>
      <c r="W590">
        <f>VLOOKUP($B590,'2001B4'!$E:$W,4,FALSE)</f>
        <v>1152817</v>
      </c>
      <c r="X590">
        <f>VLOOKUP($B590,'2001B4'!$E:$W,5,FALSE)</f>
        <v>1256139</v>
      </c>
      <c r="Y590">
        <f>VLOOKUP($B590,'2001B4'!$E:$W,6,FALSE)</f>
        <v>630829</v>
      </c>
      <c r="Z590">
        <f>VLOOKUP($B590,'2001B4'!$E:$W,7,FALSE)</f>
        <v>498112</v>
      </c>
      <c r="AA590">
        <f>VLOOKUP($B590,'2001B4'!$E:$W,8,FALSE)</f>
        <v>132717</v>
      </c>
      <c r="AB590">
        <f>VLOOKUP($B590,'2001B4'!$E:$W,9,FALSE)</f>
        <v>26.186821178967158</v>
      </c>
      <c r="AC590">
        <f>VLOOKUP($B590,'2001B4'!$E:$W,10,FALSE)</f>
        <v>43.208245541139661</v>
      </c>
      <c r="AD590">
        <f>VLOOKUP($B590,'2001B4'!$E:$W,11,FALSE)</f>
        <v>10.565470859514752</v>
      </c>
      <c r="AE590">
        <f>VLOOKUP($B590,'2001B4'!$E:$W,12,FALSE)</f>
        <v>78.961493526771918</v>
      </c>
      <c r="AF590">
        <f>VLOOKUP($B590,'2001B4'!$E:$W,13,FALSE)</f>
        <v>21.038506473228086</v>
      </c>
      <c r="AG590">
        <f>VLOOKUP($B590,'2001B4'!$E:$W,14,FALSE)</f>
        <v>29.186039322859283</v>
      </c>
      <c r="AH590">
        <f>VLOOKUP($B590,'2001B4'!$E:$W,15,FALSE)</f>
        <v>18.359333511934295</v>
      </c>
      <c r="AI590">
        <f>VLOOKUP($B590,'2001B4'!$E:$W,16,FALSE)</f>
        <v>14.257112466294352</v>
      </c>
      <c r="AJ590">
        <f>VLOOKUP($B590,'2001B4'!$E:$W,17,FALSE)</f>
        <v>10.463374385134481</v>
      </c>
      <c r="AK590">
        <f>VLOOKUP($B590,'2001B4'!$E:$W,18,FALSE)</f>
        <v>27.734140313777587</v>
      </c>
      <c r="AL590">
        <f>VLOOKUP($B590,'2001B4'!$E:$W,19,FALSE)</f>
        <v>70.813960677140713</v>
      </c>
      <c r="AN590">
        <f t="shared" si="51"/>
        <v>1.3252348907243956</v>
      </c>
      <c r="AO590">
        <f t="shared" si="52"/>
        <v>2.4864370766016535</v>
      </c>
      <c r="AP590">
        <f t="shared" si="53"/>
        <v>0.93400325899083469</v>
      </c>
      <c r="AQ590">
        <f>O590-AF590</f>
        <v>1.1867251116335389</v>
      </c>
      <c r="AR590">
        <f>P590-AG590</f>
        <v>-5.7142112791210806</v>
      </c>
      <c r="AS590">
        <f>Q590-AH590</f>
        <v>-4.2333052463356324</v>
      </c>
      <c r="AT590">
        <f>R590-AI590</f>
        <v>-3.4848625227116514E-2</v>
      </c>
      <c r="AU590">
        <f>S590-AJ590</f>
        <v>4.4499703773739814</v>
      </c>
      <c r="AV590">
        <f>T590-AK590</f>
        <v>5.5323947733098535</v>
      </c>
    </row>
    <row r="591" spans="1:48" x14ac:dyDescent="0.25">
      <c r="A591" t="s">
        <v>2253</v>
      </c>
      <c r="B591">
        <v>590</v>
      </c>
      <c r="C591" t="s">
        <v>646</v>
      </c>
      <c r="D591">
        <f>VLOOKUP($B591,'2011B4'!$B:$U,3,FALSE)</f>
        <v>0</v>
      </c>
      <c r="E591">
        <f>VLOOKUP($B591,'2011B4'!$B:$U,4,FALSE)</f>
        <v>817420</v>
      </c>
      <c r="F591">
        <f>VLOOKUP($B591,'2011B4'!$B:$U,5,FALSE)</f>
        <v>401684</v>
      </c>
      <c r="G591">
        <f>VLOOKUP($B591,'2011B4'!$B:$U,6,FALSE)</f>
        <v>415736</v>
      </c>
      <c r="H591">
        <f>VLOOKUP($B591,'2011B4'!$B:$U,7,FALSE)</f>
        <v>263493</v>
      </c>
      <c r="I591">
        <f>VLOOKUP($B591,'2011B4'!$B:$U,8,FALSE)</f>
        <v>191366</v>
      </c>
      <c r="J591">
        <f>VLOOKUP($B591,'2011B4'!$B:$U,9,FALSE)</f>
        <v>72127</v>
      </c>
      <c r="K591">
        <f>VLOOKUP($B591,'2011B4'!$B:$U,10,FALSE)</f>
        <v>32.234714100462433</v>
      </c>
      <c r="L591">
        <f>VLOOKUP($B591,'2011B4'!$B:$U,11,FALSE)</f>
        <v>47.640931677637148</v>
      </c>
      <c r="M591">
        <f>VLOOKUP($B591,'2011B4'!$B:$U,12,FALSE)</f>
        <v>17.34923124290415</v>
      </c>
      <c r="N591">
        <f>VLOOKUP($B591,'2011B4'!$B:$U,13,FALSE)</f>
        <v>72.626597291009631</v>
      </c>
      <c r="O591">
        <f>VLOOKUP($B591,'2011B4'!$B:$U,14,FALSE)</f>
        <v>27.373402708990373</v>
      </c>
      <c r="P591">
        <f>VLOOKUP($B591,'2011B4'!$B:$U,15,FALSE)</f>
        <v>57.639102367045801</v>
      </c>
      <c r="Q591">
        <f>VLOOKUP($B591,'2011B4'!$B:$U,16,FALSE)</f>
        <v>5.6893352005556128</v>
      </c>
      <c r="R591">
        <f>VLOOKUP($B591,'2011B4'!$B:$U,17,FALSE)</f>
        <v>7.8696587765139867</v>
      </c>
      <c r="S591">
        <f>VLOOKUP($B591,'2011B4'!$B:$U,18,FALSE)</f>
        <v>6.9641318744710485</v>
      </c>
      <c r="T591">
        <f>VLOOKUP($B591,'2011B4'!$B:$U,19,FALSE)</f>
        <v>21.837771781413547</v>
      </c>
      <c r="U591">
        <f>VLOOKUP($B591,'2011B4'!$B:$U,20,FALSE)</f>
        <v>42.360897632954192</v>
      </c>
      <c r="V591">
        <f>VLOOKUP($B591,'2001B4'!$E:$W,3,FALSE)</f>
        <v>780619</v>
      </c>
      <c r="W591">
        <f>VLOOKUP($B591,'2001B4'!$E:$W,4,FALSE)</f>
        <v>391273</v>
      </c>
      <c r="X591">
        <f>VLOOKUP($B591,'2001B4'!$E:$W,5,FALSE)</f>
        <v>389346</v>
      </c>
      <c r="Y591">
        <f>VLOOKUP($B591,'2001B4'!$E:$W,6,FALSE)</f>
        <v>222797</v>
      </c>
      <c r="Z591">
        <f>VLOOKUP($B591,'2001B4'!$E:$W,7,FALSE)</f>
        <v>170347</v>
      </c>
      <c r="AA591">
        <f>VLOOKUP($B591,'2001B4'!$E:$W,8,FALSE)</f>
        <v>52450</v>
      </c>
      <c r="AB591">
        <f>VLOOKUP($B591,'2001B4'!$E:$W,9,FALSE)</f>
        <v>28.541068049842494</v>
      </c>
      <c r="AC591">
        <f>VLOOKUP($B591,'2001B4'!$E:$W,10,FALSE)</f>
        <v>43.536609988422406</v>
      </c>
      <c r="AD591">
        <f>VLOOKUP($B591,'2001B4'!$E:$W,11,FALSE)</f>
        <v>13.471308296476655</v>
      </c>
      <c r="AE591">
        <f>VLOOKUP($B591,'2001B4'!$E:$W,12,FALSE)</f>
        <v>76.458390373299451</v>
      </c>
      <c r="AF591">
        <f>VLOOKUP($B591,'2001B4'!$E:$W,13,FALSE)</f>
        <v>23.541609626700538</v>
      </c>
      <c r="AG591">
        <f>VLOOKUP($B591,'2001B4'!$E:$W,14,FALSE)</f>
        <v>63.24501676413955</v>
      </c>
      <c r="AH591">
        <f>VLOOKUP($B591,'2001B4'!$E:$W,15,FALSE)</f>
        <v>5.8039381140679636</v>
      </c>
      <c r="AI591">
        <f>VLOOKUP($B591,'2001B4'!$E:$W,16,FALSE)</f>
        <v>8.0993011575559812</v>
      </c>
      <c r="AJ591">
        <f>VLOOKUP($B591,'2001B4'!$E:$W,17,FALSE)</f>
        <v>3.9408071024295657</v>
      </c>
      <c r="AK591">
        <f>VLOOKUP($B591,'2001B4'!$E:$W,18,FALSE)</f>
        <v>18.910936861806938</v>
      </c>
      <c r="AL591">
        <f>VLOOKUP($B591,'2001B4'!$E:$W,19,FALSE)</f>
        <v>36.75498323586045</v>
      </c>
      <c r="AN591">
        <f t="shared" si="51"/>
        <v>3.6936460506199396</v>
      </c>
      <c r="AO591">
        <f t="shared" si="52"/>
        <v>4.1043216892147427</v>
      </c>
      <c r="AP591">
        <f t="shared" si="53"/>
        <v>3.8779229464274945</v>
      </c>
      <c r="AQ591">
        <f>O591-AF591</f>
        <v>3.8317930822898347</v>
      </c>
      <c r="AR591">
        <f>P591-AG591</f>
        <v>-5.6059143970937484</v>
      </c>
      <c r="AS591">
        <f>Q591-AH591</f>
        <v>-0.11460291351235075</v>
      </c>
      <c r="AT591">
        <f>R591-AI591</f>
        <v>-0.22964238104199453</v>
      </c>
      <c r="AU591">
        <f>S591-AJ591</f>
        <v>3.0233247720414829</v>
      </c>
      <c r="AV591">
        <f>T591-AK591</f>
        <v>2.926834919606609</v>
      </c>
    </row>
    <row r="592" spans="1:48" x14ac:dyDescent="0.25">
      <c r="A592" t="s">
        <v>2255</v>
      </c>
      <c r="B592">
        <v>591</v>
      </c>
      <c r="C592" t="s">
        <v>647</v>
      </c>
      <c r="D592">
        <f>VLOOKUP($B592,'2011B4'!$B:$U,3,FALSE)</f>
        <v>0</v>
      </c>
      <c r="E592">
        <f>VLOOKUP($B592,'2011B4'!$B:$U,4,FALSE)</f>
        <v>3086293</v>
      </c>
      <c r="F592">
        <f>VLOOKUP($B592,'2011B4'!$B:$U,5,FALSE)</f>
        <v>1470942</v>
      </c>
      <c r="G592">
        <f>VLOOKUP($B592,'2011B4'!$B:$U,6,FALSE)</f>
        <v>1615351</v>
      </c>
      <c r="H592">
        <f>VLOOKUP($B592,'2011B4'!$B:$U,7,FALSE)</f>
        <v>752359</v>
      </c>
      <c r="I592">
        <f>VLOOKUP($B592,'2011B4'!$B:$U,8,FALSE)</f>
        <v>635342</v>
      </c>
      <c r="J592">
        <f>VLOOKUP($B592,'2011B4'!$B:$U,9,FALSE)</f>
        <v>117017</v>
      </c>
      <c r="K592">
        <f>VLOOKUP($B592,'2011B4'!$B:$U,10,FALSE)</f>
        <v>24.377432732407456</v>
      </c>
      <c r="L592">
        <f>VLOOKUP($B592,'2011B4'!$B:$U,11,FALSE)</f>
        <v>43.192865524269479</v>
      </c>
      <c r="M592">
        <f>VLOOKUP($B592,'2011B4'!$B:$U,12,FALSE)</f>
        <v>7.2440602692541738</v>
      </c>
      <c r="N592">
        <f>VLOOKUP($B592,'2011B4'!$B:$U,13,FALSE)</f>
        <v>84.44665379160746</v>
      </c>
      <c r="O592">
        <f>VLOOKUP($B592,'2011B4'!$B:$U,14,FALSE)</f>
        <v>15.553346208392535</v>
      </c>
      <c r="P592">
        <f>VLOOKUP($B592,'2011B4'!$B:$U,15,FALSE)</f>
        <v>17.335739985831232</v>
      </c>
      <c r="Q592">
        <f>VLOOKUP($B592,'2011B4'!$B:$U,16,FALSE)</f>
        <v>11.883289759277154</v>
      </c>
      <c r="R592">
        <f>VLOOKUP($B592,'2011B4'!$B:$U,17,FALSE)</f>
        <v>15.479445317993139</v>
      </c>
      <c r="S592">
        <f>VLOOKUP($B592,'2011B4'!$B:$U,18,FALSE)</f>
        <v>19.112551321908821</v>
      </c>
      <c r="T592">
        <f>VLOOKUP($B592,'2011B4'!$B:$U,19,FALSE)</f>
        <v>36.188973614989649</v>
      </c>
      <c r="U592">
        <f>VLOOKUP($B592,'2011B4'!$B:$U,20,FALSE)</f>
        <v>82.664260014168761</v>
      </c>
      <c r="V592">
        <f>VLOOKUP($B592,'2001B4'!$E:$W,3,FALSE)</f>
        <v>2879131</v>
      </c>
      <c r="W592">
        <f>VLOOKUP($B592,'2001B4'!$E:$W,4,FALSE)</f>
        <v>1399358</v>
      </c>
      <c r="X592">
        <f>VLOOKUP($B592,'2001B4'!$E:$W,5,FALSE)</f>
        <v>1479773</v>
      </c>
      <c r="Y592">
        <f>VLOOKUP($B592,'2001B4'!$E:$W,6,FALSE)</f>
        <v>635952</v>
      </c>
      <c r="Z592">
        <f>VLOOKUP($B592,'2001B4'!$E:$W,7,FALSE)</f>
        <v>555808</v>
      </c>
      <c r="AA592">
        <f>VLOOKUP($B592,'2001B4'!$E:$W,8,FALSE)</f>
        <v>80144</v>
      </c>
      <c r="AB592">
        <f>VLOOKUP($B592,'2001B4'!$E:$W,9,FALSE)</f>
        <v>22.088331513918611</v>
      </c>
      <c r="AC592">
        <f>VLOOKUP($B592,'2001B4'!$E:$W,10,FALSE)</f>
        <v>39.718785328700733</v>
      </c>
      <c r="AD592">
        <f>VLOOKUP($B592,'2001B4'!$E:$W,11,FALSE)</f>
        <v>5.4159658271910622</v>
      </c>
      <c r="AE592">
        <f>VLOOKUP($B592,'2001B4'!$E:$W,12,FALSE)</f>
        <v>87.397791028253707</v>
      </c>
      <c r="AF592">
        <f>VLOOKUP($B592,'2001B4'!$E:$W,13,FALSE)</f>
        <v>12.602208971746295</v>
      </c>
      <c r="AG592">
        <f>VLOOKUP($B592,'2001B4'!$E:$W,14,FALSE)</f>
        <v>23.287921100963594</v>
      </c>
      <c r="AH592">
        <f>VLOOKUP($B592,'2001B4'!$E:$W,15,FALSE)</f>
        <v>14.249974840868493</v>
      </c>
      <c r="AI592">
        <f>VLOOKUP($B592,'2001B4'!$E:$W,16,FALSE)</f>
        <v>15.832641457216898</v>
      </c>
      <c r="AJ592">
        <f>VLOOKUP($B592,'2001B4'!$E:$W,17,FALSE)</f>
        <v>12.767315772259542</v>
      </c>
      <c r="AK592">
        <f>VLOOKUP($B592,'2001B4'!$E:$W,18,FALSE)</f>
        <v>33.862146828691472</v>
      </c>
      <c r="AL592">
        <f>VLOOKUP($B592,'2001B4'!$E:$W,19,FALSE)</f>
        <v>76.712078899036413</v>
      </c>
      <c r="AN592">
        <f t="shared" si="51"/>
        <v>2.2891012184888453</v>
      </c>
      <c r="AO592">
        <f>L592-AC592</f>
        <v>3.4740801955687459</v>
      </c>
      <c r="AP592">
        <f t="shared" si="53"/>
        <v>1.8280944420631116</v>
      </c>
      <c r="AQ592">
        <f>O592-AF592</f>
        <v>2.9511372366462396</v>
      </c>
      <c r="AR592">
        <f>P592-AG592</f>
        <v>-5.9521811151323618</v>
      </c>
      <c r="AS592">
        <f>Q592-AH592</f>
        <v>-2.3666850815913385</v>
      </c>
      <c r="AT592">
        <f>R592-AI592</f>
        <v>-0.35319613922375837</v>
      </c>
      <c r="AU592">
        <f>S592-AJ592</f>
        <v>6.3452355496492796</v>
      </c>
      <c r="AV592">
        <f>T592-AK592</f>
        <v>2.3268267862981773</v>
      </c>
    </row>
    <row r="593" spans="1:48" x14ac:dyDescent="0.25">
      <c r="A593" t="s">
        <v>2257</v>
      </c>
      <c r="B593">
        <v>592</v>
      </c>
      <c r="C593" t="s">
        <v>648</v>
      </c>
      <c r="D593">
        <f>VLOOKUP($B593,'2011B4'!$B:$U,3,FALSE)</f>
        <v>0</v>
      </c>
      <c r="E593">
        <f>VLOOKUP($B593,'2011B4'!$B:$U,4,FALSE)</f>
        <v>4112920</v>
      </c>
      <c r="F593">
        <f>VLOOKUP($B593,'2011B4'!$B:$U,5,FALSE)</f>
        <v>1960328</v>
      </c>
      <c r="G593">
        <f>VLOOKUP($B593,'2011B4'!$B:$U,6,FALSE)</f>
        <v>2152592</v>
      </c>
      <c r="H593">
        <f>VLOOKUP($B593,'2011B4'!$B:$U,7,FALSE)</f>
        <v>851881</v>
      </c>
      <c r="I593">
        <f>VLOOKUP($B593,'2011B4'!$B:$U,8,FALSE)</f>
        <v>748361</v>
      </c>
      <c r="J593">
        <f>VLOOKUP($B593,'2011B4'!$B:$U,9,FALSE)</f>
        <v>103520</v>
      </c>
      <c r="K593">
        <f>VLOOKUP($B593,'2011B4'!$B:$U,10,FALSE)</f>
        <v>20.712316310553085</v>
      </c>
      <c r="L593">
        <f>VLOOKUP($B593,'2011B4'!$B:$U,11,FALSE)</f>
        <v>38.175295154688399</v>
      </c>
      <c r="M593">
        <f>VLOOKUP($B593,'2011B4'!$B:$U,12,FALSE)</f>
        <v>4.8090859763485136</v>
      </c>
      <c r="N593">
        <f>VLOOKUP($B593,'2011B4'!$B:$U,13,FALSE)</f>
        <v>87.848067981326025</v>
      </c>
      <c r="O593">
        <f>VLOOKUP($B593,'2011B4'!$B:$U,14,FALSE)</f>
        <v>12.151932018673969</v>
      </c>
      <c r="P593">
        <f>VLOOKUP($B593,'2011B4'!$B:$U,15,FALSE)</f>
        <v>26.761953840970744</v>
      </c>
      <c r="Q593">
        <f>VLOOKUP($B593,'2011B4'!$B:$U,16,FALSE)</f>
        <v>10.591150641932384</v>
      </c>
      <c r="R593">
        <f>VLOOKUP($B593,'2011B4'!$B:$U,17,FALSE)</f>
        <v>14.190714430771433</v>
      </c>
      <c r="S593">
        <f>VLOOKUP($B593,'2011B4'!$B:$U,18,FALSE)</f>
        <v>16.317419921327041</v>
      </c>
      <c r="T593">
        <f>VLOOKUP($B593,'2011B4'!$B:$U,19,FALSE)</f>
        <v>32.1387611649984</v>
      </c>
      <c r="U593">
        <f>VLOOKUP($B593,'2011B4'!$B:$U,20,FALSE)</f>
        <v>73.238046159029253</v>
      </c>
      <c r="V593">
        <f>VLOOKUP($B593,'2001B4'!$E:$W,3,FALSE)</f>
        <v>3625471</v>
      </c>
      <c r="W593">
        <f>VLOOKUP($B593,'2001B4'!$E:$W,4,FALSE)</f>
        <v>1754576</v>
      </c>
      <c r="X593">
        <f>VLOOKUP($B593,'2001B4'!$E:$W,5,FALSE)</f>
        <v>1870895</v>
      </c>
      <c r="Y593">
        <f>VLOOKUP($B593,'2001B4'!$E:$W,6,FALSE)</f>
        <v>683160</v>
      </c>
      <c r="Z593">
        <f>VLOOKUP($B593,'2001B4'!$E:$W,7,FALSE)</f>
        <v>605813</v>
      </c>
      <c r="AA593">
        <f>VLOOKUP($B593,'2001B4'!$E:$W,8,FALSE)</f>
        <v>77347</v>
      </c>
      <c r="AB593">
        <f>VLOOKUP($B593,'2001B4'!$E:$W,9,FALSE)</f>
        <v>18.84334476816943</v>
      </c>
      <c r="AC593">
        <f>VLOOKUP($B593,'2001B4'!$E:$W,10,FALSE)</f>
        <v>34.527600970262903</v>
      </c>
      <c r="AD593">
        <f>VLOOKUP($B593,'2001B4'!$E:$W,11,FALSE)</f>
        <v>4.1342245289019424</v>
      </c>
      <c r="AE593">
        <f>VLOOKUP($B593,'2001B4'!$E:$W,12,FALSE)</f>
        <v>88.678054921248318</v>
      </c>
      <c r="AF593">
        <f>VLOOKUP($B593,'2001B4'!$E:$W,13,FALSE)</f>
        <v>11.321945078751682</v>
      </c>
      <c r="AG593">
        <f>VLOOKUP($B593,'2001B4'!$E:$W,14,FALSE)</f>
        <v>32.976755079337195</v>
      </c>
      <c r="AH593">
        <f>VLOOKUP($B593,'2001B4'!$E:$W,15,FALSE)</f>
        <v>11.888722993149482</v>
      </c>
      <c r="AI593">
        <f>VLOOKUP($B593,'2001B4'!$E:$W,16,FALSE)</f>
        <v>14.067714737396802</v>
      </c>
      <c r="AJ593">
        <f>VLOOKUP($B593,'2001B4'!$E:$W,17,FALSE)</f>
        <v>11.314479770478366</v>
      </c>
      <c r="AK593">
        <f>VLOOKUP($B593,'2001B4'!$E:$W,18,FALSE)</f>
        <v>29.752327419638153</v>
      </c>
      <c r="AL593">
        <f>VLOOKUP($B593,'2001B4'!$E:$W,19,FALSE)</f>
        <v>67.023244920662805</v>
      </c>
      <c r="AN593">
        <f t="shared" si="51"/>
        <v>1.8689715423836546</v>
      </c>
      <c r="AO593">
        <f t="shared" si="52"/>
        <v>3.6476941844254966</v>
      </c>
      <c r="AP593">
        <f t="shared" si="53"/>
        <v>0.67486144744657128</v>
      </c>
      <c r="AQ593">
        <f>O593-AF593</f>
        <v>0.82998693992228745</v>
      </c>
      <c r="AR593">
        <f>P593-AG593</f>
        <v>-6.2148012383664515</v>
      </c>
      <c r="AS593">
        <f>Q593-AH593</f>
        <v>-1.2975723512170987</v>
      </c>
      <c r="AT593">
        <f>R593-AI593</f>
        <v>0.12299969337463068</v>
      </c>
      <c r="AU593">
        <f>S593-AJ593</f>
        <v>5.0029401508486746</v>
      </c>
      <c r="AV593">
        <f>T593-AK593</f>
        <v>2.3864337453602467</v>
      </c>
    </row>
    <row r="594" spans="1:48" x14ac:dyDescent="0.25">
      <c r="A594" t="s">
        <v>2259</v>
      </c>
      <c r="B594">
        <v>593</v>
      </c>
      <c r="C594" t="s">
        <v>649</v>
      </c>
      <c r="D594">
        <f>VLOOKUP($B594,'2011B4'!$B:$U,3,FALSE)</f>
        <v>0</v>
      </c>
      <c r="E594">
        <f>VLOOKUP($B594,'2011B4'!$B:$U,4,FALSE)</f>
        <v>2809934</v>
      </c>
      <c r="F594">
        <f>VLOOKUP($B594,'2011B4'!$B:$U,5,FALSE)</f>
        <v>1359478</v>
      </c>
      <c r="G594">
        <f>VLOOKUP($B594,'2011B4'!$B:$U,6,FALSE)</f>
        <v>1450456</v>
      </c>
      <c r="H594">
        <f>VLOOKUP($B594,'2011B4'!$B:$U,7,FALSE)</f>
        <v>874891</v>
      </c>
      <c r="I594">
        <f>VLOOKUP($B594,'2011B4'!$B:$U,8,FALSE)</f>
        <v>652579</v>
      </c>
      <c r="J594">
        <f>VLOOKUP($B594,'2011B4'!$B:$U,9,FALSE)</f>
        <v>222312</v>
      </c>
      <c r="K594">
        <f>VLOOKUP($B594,'2011B4'!$B:$U,10,FALSE)</f>
        <v>31.135642331812775</v>
      </c>
      <c r="L594">
        <f>VLOOKUP($B594,'2011B4'!$B:$U,11,FALSE)</f>
        <v>48.002174363983826</v>
      </c>
      <c r="M594">
        <f>VLOOKUP($B594,'2011B4'!$B:$U,12,FALSE)</f>
        <v>15.327041978522615</v>
      </c>
      <c r="N594">
        <f>VLOOKUP($B594,'2011B4'!$B:$U,13,FALSE)</f>
        <v>74.589748894433711</v>
      </c>
      <c r="O594">
        <f>VLOOKUP($B594,'2011B4'!$B:$U,14,FALSE)</f>
        <v>25.410251105566296</v>
      </c>
      <c r="P594">
        <f>VLOOKUP($B594,'2011B4'!$B:$U,15,FALSE)</f>
        <v>36.824244391587065</v>
      </c>
      <c r="Q594">
        <f>VLOOKUP($B594,'2011B4'!$B:$U,16,FALSE)</f>
        <v>13.354463584606538</v>
      </c>
      <c r="R594">
        <f>VLOOKUP($B594,'2011B4'!$B:$U,17,FALSE)</f>
        <v>10.953593076166058</v>
      </c>
      <c r="S594">
        <f>VLOOKUP($B594,'2011B4'!$B:$U,18,FALSE)</f>
        <v>11.316609726240182</v>
      </c>
      <c r="T594">
        <f>VLOOKUP($B594,'2011B4'!$B:$U,19,FALSE)</f>
        <v>27.551089221400147</v>
      </c>
      <c r="U594">
        <f>VLOOKUP($B594,'2011B4'!$B:$U,20,FALSE)</f>
        <v>63.175755608412928</v>
      </c>
      <c r="V594">
        <f>VLOOKUP($B594,'2001B4'!$E:$W,3,FALSE)</f>
        <v>2617482</v>
      </c>
      <c r="W594">
        <f>VLOOKUP($B594,'2001B4'!$E:$W,4,FALSE)</f>
        <v>1266985</v>
      </c>
      <c r="X594">
        <f>VLOOKUP($B594,'2001B4'!$E:$W,5,FALSE)</f>
        <v>1350497</v>
      </c>
      <c r="Y594">
        <f>VLOOKUP($B594,'2001B4'!$E:$W,6,FALSE)</f>
        <v>777986</v>
      </c>
      <c r="Z594">
        <f>VLOOKUP($B594,'2001B4'!$E:$W,7,FALSE)</f>
        <v>568494</v>
      </c>
      <c r="AA594">
        <f>VLOOKUP($B594,'2001B4'!$E:$W,8,FALSE)</f>
        <v>209492</v>
      </c>
      <c r="AB594">
        <f>VLOOKUP($B594,'2001B4'!$E:$W,9,FALSE)</f>
        <v>29.722687682283965</v>
      </c>
      <c r="AC594">
        <f>VLOOKUP($B594,'2001B4'!$E:$W,10,FALSE)</f>
        <v>44.869828766717838</v>
      </c>
      <c r="AD594">
        <f>VLOOKUP($B594,'2001B4'!$E:$W,11,FALSE)</f>
        <v>15.512215132651164</v>
      </c>
      <c r="AE594">
        <f>VLOOKUP($B594,'2001B4'!$E:$W,12,FALSE)</f>
        <v>73.072523155943685</v>
      </c>
      <c r="AF594">
        <f>VLOOKUP($B594,'2001B4'!$E:$W,13,FALSE)</f>
        <v>26.927476844056319</v>
      </c>
      <c r="AG594">
        <f>VLOOKUP($B594,'2001B4'!$E:$W,14,FALSE)</f>
        <v>44.625353155455244</v>
      </c>
      <c r="AH594">
        <f>VLOOKUP($B594,'2001B4'!$E:$W,15,FALSE)</f>
        <v>13.973002084870421</v>
      </c>
      <c r="AI594">
        <f>VLOOKUP($B594,'2001B4'!$E:$W,16,FALSE)</f>
        <v>11.157527256274534</v>
      </c>
      <c r="AJ594">
        <f>VLOOKUP($B594,'2001B4'!$E:$W,17,FALSE)</f>
        <v>6.1508818924762139</v>
      </c>
      <c r="AK594">
        <f>VLOOKUP($B594,'2001B4'!$E:$W,18,FALSE)</f>
        <v>24.093235610923589</v>
      </c>
      <c r="AL594">
        <f>VLOOKUP($B594,'2001B4'!$E:$W,19,FALSE)</f>
        <v>55.374646844544756</v>
      </c>
      <c r="AN594">
        <f t="shared" si="51"/>
        <v>1.4129546495288103</v>
      </c>
      <c r="AO594">
        <f t="shared" si="52"/>
        <v>3.1323455972659886</v>
      </c>
      <c r="AP594">
        <f t="shared" si="53"/>
        <v>-0.18517315412854884</v>
      </c>
      <c r="AQ594">
        <f>O594-AF594</f>
        <v>-1.5172257384900227</v>
      </c>
      <c r="AR594">
        <f>P594-AG594</f>
        <v>-7.8011087638681786</v>
      </c>
      <c r="AS594">
        <f>Q594-AH594</f>
        <v>-0.6185385002638828</v>
      </c>
      <c r="AT594">
        <f>R594-AI594</f>
        <v>-0.20393418010847597</v>
      </c>
      <c r="AU594">
        <f>S594-AJ594</f>
        <v>5.1657278337639685</v>
      </c>
      <c r="AV594">
        <f>T594-AK594</f>
        <v>3.4578536104765583</v>
      </c>
    </row>
    <row r="595" spans="1:48" x14ac:dyDescent="0.25">
      <c r="A595" t="s">
        <v>2261</v>
      </c>
      <c r="B595">
        <v>594</v>
      </c>
      <c r="C595" t="s">
        <v>650</v>
      </c>
      <c r="D595">
        <f>VLOOKUP($B595,'2011B4'!$B:$U,3,FALSE)</f>
        <v>0</v>
      </c>
      <c r="E595">
        <f>VLOOKUP($B595,'2011B4'!$B:$U,4,FALSE)</f>
        <v>3121200</v>
      </c>
      <c r="F595">
        <f>VLOOKUP($B595,'2011B4'!$B:$U,5,FALSE)</f>
        <v>1480763</v>
      </c>
      <c r="G595">
        <f>VLOOKUP($B595,'2011B4'!$B:$U,6,FALSE)</f>
        <v>1640437</v>
      </c>
      <c r="H595">
        <f>VLOOKUP($B595,'2011B4'!$B:$U,7,FALSE)</f>
        <v>929528</v>
      </c>
      <c r="I595">
        <f>VLOOKUP($B595,'2011B4'!$B:$U,8,FALSE)</f>
        <v>707165</v>
      </c>
      <c r="J595">
        <f>VLOOKUP($B595,'2011B4'!$B:$U,9,FALSE)</f>
        <v>222363</v>
      </c>
      <c r="K595">
        <f>VLOOKUP($B595,'2011B4'!$B:$U,10,FALSE)</f>
        <v>29.781109829552737</v>
      </c>
      <c r="L595">
        <f>VLOOKUP($B595,'2011B4'!$B:$U,11,FALSE)</f>
        <v>47.756798353281383</v>
      </c>
      <c r="M595">
        <f>VLOOKUP($B595,'2011B4'!$B:$U,12,FALSE)</f>
        <v>13.555107571945769</v>
      </c>
      <c r="N595">
        <f>VLOOKUP($B595,'2011B4'!$B:$U,13,FALSE)</f>
        <v>76.077858870308361</v>
      </c>
      <c r="O595">
        <f>VLOOKUP($B595,'2011B4'!$B:$U,14,FALSE)</f>
        <v>23.922141129691628</v>
      </c>
      <c r="P595">
        <f>VLOOKUP($B595,'2011B4'!$B:$U,15,FALSE)</f>
        <v>17.050804279161035</v>
      </c>
      <c r="Q595">
        <f>VLOOKUP($B595,'2011B4'!$B:$U,16,FALSE)</f>
        <v>17.182053687462883</v>
      </c>
      <c r="R595">
        <f>VLOOKUP($B595,'2011B4'!$B:$U,17,FALSE)</f>
        <v>13.939009906102884</v>
      </c>
      <c r="S595">
        <f>VLOOKUP($B595,'2011B4'!$B:$U,18,FALSE)</f>
        <v>16.055460405711287</v>
      </c>
      <c r="T595">
        <f>VLOOKUP($B595,'2011B4'!$B:$U,19,FALSE)</f>
        <v>35.772671721561913</v>
      </c>
      <c r="U595">
        <f>VLOOKUP($B595,'2011B4'!$B:$U,20,FALSE)</f>
        <v>82.949195720838958</v>
      </c>
      <c r="V595">
        <f>VLOOKUP($B595,'2001B4'!$E:$W,3,FALSE)</f>
        <v>2974232</v>
      </c>
      <c r="W595">
        <f>VLOOKUP($B595,'2001B4'!$E:$W,4,FALSE)</f>
        <v>1422052</v>
      </c>
      <c r="X595">
        <f>VLOOKUP($B595,'2001B4'!$E:$W,5,FALSE)</f>
        <v>1552180</v>
      </c>
      <c r="Y595">
        <f>VLOOKUP($B595,'2001B4'!$E:$W,6,FALSE)</f>
        <v>810969</v>
      </c>
      <c r="Z595">
        <f>VLOOKUP($B595,'2001B4'!$E:$W,7,FALSE)</f>
        <v>629964</v>
      </c>
      <c r="AA595">
        <f>VLOOKUP($B595,'2001B4'!$E:$W,8,FALSE)</f>
        <v>181005</v>
      </c>
      <c r="AB595">
        <f>VLOOKUP($B595,'2001B4'!$E:$W,9,FALSE)</f>
        <v>27.266501066493802</v>
      </c>
      <c r="AC595">
        <f>VLOOKUP($B595,'2001B4'!$E:$W,10,FALSE)</f>
        <v>44.299645863864328</v>
      </c>
      <c r="AD595">
        <f>VLOOKUP($B595,'2001B4'!$E:$W,11,FALSE)</f>
        <v>11.66134082387352</v>
      </c>
      <c r="AE595">
        <f>VLOOKUP($B595,'2001B4'!$E:$W,12,FALSE)</f>
        <v>77.680404553071696</v>
      </c>
      <c r="AF595">
        <f>VLOOKUP($B595,'2001B4'!$E:$W,13,FALSE)</f>
        <v>22.319595446928304</v>
      </c>
      <c r="AG595">
        <f>VLOOKUP($B595,'2001B4'!$E:$W,14,FALSE)</f>
        <v>24.29279047657802</v>
      </c>
      <c r="AH595">
        <f>VLOOKUP($B595,'2001B4'!$E:$W,15,FALSE)</f>
        <v>19.800263635231431</v>
      </c>
      <c r="AI595">
        <f>VLOOKUP($B595,'2001B4'!$E:$W,16,FALSE)</f>
        <v>14.641866705139162</v>
      </c>
      <c r="AJ595">
        <f>VLOOKUP($B595,'2001B4'!$E:$W,17,FALSE)</f>
        <v>9.6007368962315454</v>
      </c>
      <c r="AK595">
        <f>VLOOKUP($B595,'2001B4'!$E:$W,18,FALSE)</f>
        <v>31.664342286819839</v>
      </c>
      <c r="AL595">
        <f>VLOOKUP($B595,'2001B4'!$E:$W,19,FALSE)</f>
        <v>75.70720952342198</v>
      </c>
      <c r="AN595">
        <f t="shared" si="51"/>
        <v>2.5146087630589342</v>
      </c>
      <c r="AO595">
        <f t="shared" si="52"/>
        <v>3.4571524894170551</v>
      </c>
      <c r="AP595">
        <f t="shared" si="53"/>
        <v>1.8937667480722489</v>
      </c>
      <c r="AQ595">
        <f>O595-AF595</f>
        <v>1.6025456827633242</v>
      </c>
      <c r="AR595">
        <f>P595-AG595</f>
        <v>-7.2419861974169848</v>
      </c>
      <c r="AS595">
        <f>Q595-AH595</f>
        <v>-2.6182099477685483</v>
      </c>
      <c r="AT595">
        <f>R595-AI595</f>
        <v>-0.70285679903627774</v>
      </c>
      <c r="AU595">
        <f>S595-AJ595</f>
        <v>6.4547235094797415</v>
      </c>
      <c r="AV595">
        <f>T595-AK595</f>
        <v>4.1083294347420747</v>
      </c>
    </row>
    <row r="596" spans="1:48" x14ac:dyDescent="0.25">
      <c r="A596" t="s">
        <v>2263</v>
      </c>
      <c r="B596">
        <v>595</v>
      </c>
      <c r="C596" t="s">
        <v>651</v>
      </c>
      <c r="D596">
        <f>VLOOKUP($B596,'2011B4'!$B:$U,3,FALSE)</f>
        <v>0</v>
      </c>
      <c r="E596">
        <f>VLOOKUP($B596,'2011B4'!$B:$U,4,FALSE)</f>
        <v>3282388</v>
      </c>
      <c r="F596">
        <f>VLOOKUP($B596,'2011B4'!$B:$U,5,FALSE)</f>
        <v>1619557</v>
      </c>
      <c r="G596">
        <f>VLOOKUP($B596,'2011B4'!$B:$U,6,FALSE)</f>
        <v>1662831</v>
      </c>
      <c r="H596">
        <f>VLOOKUP($B596,'2011B4'!$B:$U,7,FALSE)</f>
        <v>1061847</v>
      </c>
      <c r="I596">
        <f>VLOOKUP($B596,'2011B4'!$B:$U,8,FALSE)</f>
        <v>812034</v>
      </c>
      <c r="J596">
        <f>VLOOKUP($B596,'2011B4'!$B:$U,9,FALSE)</f>
        <v>249813</v>
      </c>
      <c r="K596">
        <f>VLOOKUP($B596,'2011B4'!$B:$U,10,FALSE)</f>
        <v>32.349831890684463</v>
      </c>
      <c r="L596">
        <f>VLOOKUP($B596,'2011B4'!$B:$U,11,FALSE)</f>
        <v>50.139266478425895</v>
      </c>
      <c r="M596">
        <f>VLOOKUP($B596,'2011B4'!$B:$U,12,FALSE)</f>
        <v>15.02335474861847</v>
      </c>
      <c r="N596">
        <f>VLOOKUP($B596,'2011B4'!$B:$U,13,FALSE)</f>
        <v>76.47372926608071</v>
      </c>
      <c r="O596">
        <f>VLOOKUP($B596,'2011B4'!$B:$U,14,FALSE)</f>
        <v>23.526270733919294</v>
      </c>
      <c r="P596">
        <f>VLOOKUP($B596,'2011B4'!$B:$U,15,FALSE)</f>
        <v>15.134477942679124</v>
      </c>
      <c r="Q596">
        <f>VLOOKUP($B596,'2011B4'!$B:$U,16,FALSE)</f>
        <v>17.053115938548586</v>
      </c>
      <c r="R596">
        <f>VLOOKUP($B596,'2011B4'!$B:$U,17,FALSE)</f>
        <v>12.077540361276153</v>
      </c>
      <c r="S596">
        <f>VLOOKUP($B596,'2011B4'!$B:$U,18,FALSE)</f>
        <v>15.552334752558513</v>
      </c>
      <c r="T596">
        <f>VLOOKUP($B596,'2011B4'!$B:$U,19,FALSE)</f>
        <v>40.182531004937616</v>
      </c>
      <c r="U596">
        <f>VLOOKUP($B596,'2011B4'!$B:$U,20,FALSE)</f>
        <v>84.865522057320874</v>
      </c>
      <c r="V596">
        <f>VLOOKUP($B596,'2001B4'!$E:$W,3,FALSE)</f>
        <v>3105798</v>
      </c>
      <c r="W596">
        <f>VLOOKUP($B596,'2001B4'!$E:$W,4,FALSE)</f>
        <v>1538397</v>
      </c>
      <c r="X596">
        <f>VLOOKUP($B596,'2001B4'!$E:$W,5,FALSE)</f>
        <v>1567401</v>
      </c>
      <c r="Y596">
        <f>VLOOKUP($B596,'2001B4'!$E:$W,6,FALSE)</f>
        <v>908135</v>
      </c>
      <c r="Z596">
        <f>VLOOKUP($B596,'2001B4'!$E:$W,7,FALSE)</f>
        <v>720941</v>
      </c>
      <c r="AA596">
        <f>VLOOKUP($B596,'2001B4'!$E:$W,8,FALSE)</f>
        <v>187194</v>
      </c>
      <c r="AB596">
        <f>VLOOKUP($B596,'2001B4'!$E:$W,9,FALSE)</f>
        <v>29.239989207282633</v>
      </c>
      <c r="AC596">
        <f>VLOOKUP($B596,'2001B4'!$E:$W,10,FALSE)</f>
        <v>46.863130908341603</v>
      </c>
      <c r="AD596">
        <f>VLOOKUP($B596,'2001B4'!$E:$W,11,FALSE)</f>
        <v>11.942955248848254</v>
      </c>
      <c r="AE596">
        <f>VLOOKUP($B596,'2001B4'!$E:$W,12,FALSE)</f>
        <v>79.386985415164048</v>
      </c>
      <c r="AF596">
        <f>VLOOKUP($B596,'2001B4'!$E:$W,13,FALSE)</f>
        <v>20.613014584835955</v>
      </c>
      <c r="AG596">
        <f>VLOOKUP($B596,'2001B4'!$E:$W,14,FALSE)</f>
        <v>21.389991576142314</v>
      </c>
      <c r="AH596">
        <f>VLOOKUP($B596,'2001B4'!$E:$W,15,FALSE)</f>
        <v>18.677949864282294</v>
      </c>
      <c r="AI596">
        <f>VLOOKUP($B596,'2001B4'!$E:$W,16,FALSE)</f>
        <v>13.403844142115434</v>
      </c>
      <c r="AJ596">
        <f>VLOOKUP($B596,'2001B4'!$E:$W,17,FALSE)</f>
        <v>11.173008418351897</v>
      </c>
      <c r="AK596">
        <f>VLOOKUP($B596,'2001B4'!$E:$W,18,FALSE)</f>
        <v>35.355205999108065</v>
      </c>
      <c r="AL596">
        <f>VLOOKUP($B596,'2001B4'!$E:$W,19,FALSE)</f>
        <v>78.610008423857693</v>
      </c>
      <c r="AN596">
        <f t="shared" si="51"/>
        <v>3.1098426834018298</v>
      </c>
      <c r="AO596">
        <f t="shared" si="52"/>
        <v>3.2761355700842927</v>
      </c>
      <c r="AP596">
        <f t="shared" si="53"/>
        <v>3.0803994997702162</v>
      </c>
      <c r="AQ596">
        <f>O596-AF596</f>
        <v>2.9132561490833382</v>
      </c>
      <c r="AR596">
        <f>P596-AG596</f>
        <v>-6.25551363346319</v>
      </c>
      <c r="AS596">
        <f>Q596-AH596</f>
        <v>-1.6248339257337072</v>
      </c>
      <c r="AT596">
        <f>R596-AI596</f>
        <v>-1.3263037808392806</v>
      </c>
      <c r="AU596">
        <f>S596-AJ596</f>
        <v>4.3793263342066169</v>
      </c>
      <c r="AV596">
        <f>T596-AK596</f>
        <v>4.8273250058295503</v>
      </c>
    </row>
    <row r="597" spans="1:48" x14ac:dyDescent="0.25">
      <c r="A597" t="s">
        <v>2265</v>
      </c>
      <c r="B597">
        <v>596</v>
      </c>
      <c r="C597" t="s">
        <v>652</v>
      </c>
      <c r="D597">
        <f>VLOOKUP($B597,'2011B4'!$B:$U,3,FALSE)</f>
        <v>0</v>
      </c>
      <c r="E597">
        <f>VLOOKUP($B597,'2011B4'!$B:$U,4,FALSE)</f>
        <v>1108974</v>
      </c>
      <c r="F597">
        <f>VLOOKUP($B597,'2011B4'!$B:$U,5,FALSE)</f>
        <v>552808</v>
      </c>
      <c r="G597">
        <f>VLOOKUP($B597,'2011B4'!$B:$U,6,FALSE)</f>
        <v>556166</v>
      </c>
      <c r="H597">
        <f>VLOOKUP($B597,'2011B4'!$B:$U,7,FALSE)</f>
        <v>415526</v>
      </c>
      <c r="I597">
        <f>VLOOKUP($B597,'2011B4'!$B:$U,8,FALSE)</f>
        <v>286804</v>
      </c>
      <c r="J597">
        <f>VLOOKUP($B597,'2011B4'!$B:$U,9,FALSE)</f>
        <v>128722</v>
      </c>
      <c r="K597">
        <f>VLOOKUP($B597,'2011B4'!$B:$U,10,FALSE)</f>
        <v>37.46940866061783</v>
      </c>
      <c r="L597">
        <f>VLOOKUP($B597,'2011B4'!$B:$U,11,FALSE)</f>
        <v>51.881304177942432</v>
      </c>
      <c r="M597">
        <f>VLOOKUP($B597,'2011B4'!$B:$U,12,FALSE)</f>
        <v>23.144528791763612</v>
      </c>
      <c r="N597">
        <f>VLOOKUP($B597,'2011B4'!$B:$U,13,FALSE)</f>
        <v>69.021914392841836</v>
      </c>
      <c r="O597">
        <f>VLOOKUP($B597,'2011B4'!$B:$U,14,FALSE)</f>
        <v>30.978085607158157</v>
      </c>
      <c r="P597">
        <f>VLOOKUP($B597,'2011B4'!$B:$U,15,FALSE)</f>
        <v>62.932283419088094</v>
      </c>
      <c r="Q597">
        <f>VLOOKUP($B597,'2011B4'!$B:$U,16,FALSE)</f>
        <v>5.0779012624962094</v>
      </c>
      <c r="R597">
        <f>VLOOKUP($B597,'2011B4'!$B:$U,17,FALSE)</f>
        <v>5.5081992462565523</v>
      </c>
      <c r="S597">
        <f>VLOOKUP($B597,'2011B4'!$B:$U,18,FALSE)</f>
        <v>5.3103776899640458</v>
      </c>
      <c r="T597">
        <f>VLOOKUP($B597,'2011B4'!$B:$U,19,FALSE)</f>
        <v>21.171238382195096</v>
      </c>
      <c r="U597">
        <f>VLOOKUP($B597,'2011B4'!$B:$U,20,FALSE)</f>
        <v>37.067716580911906</v>
      </c>
      <c r="V597">
        <f>VLOOKUP($B597,'2001B4'!$E:$W,3,FALSE)</f>
        <v>1129221</v>
      </c>
      <c r="W597">
        <f>VLOOKUP($B597,'2001B4'!$E:$W,4,FALSE)</f>
        <v>566682</v>
      </c>
      <c r="X597">
        <f>VLOOKUP($B597,'2001B4'!$E:$W,5,FALSE)</f>
        <v>562539</v>
      </c>
      <c r="Y597">
        <f>VLOOKUP($B597,'2001B4'!$E:$W,6,FALSE)</f>
        <v>395142</v>
      </c>
      <c r="Z597">
        <f>VLOOKUP($B597,'2001B4'!$E:$W,7,FALSE)</f>
        <v>280673</v>
      </c>
      <c r="AA597">
        <f>VLOOKUP($B597,'2001B4'!$E:$W,8,FALSE)</f>
        <v>114469</v>
      </c>
      <c r="AB597">
        <f>VLOOKUP($B597,'2001B4'!$E:$W,9,FALSE)</f>
        <v>34.992441692104556</v>
      </c>
      <c r="AC597">
        <f>VLOOKUP($B597,'2001B4'!$E:$W,10,FALSE)</f>
        <v>49.529189210174316</v>
      </c>
      <c r="AD597">
        <f>VLOOKUP($B597,'2001B4'!$E:$W,11,FALSE)</f>
        <v>20.34863360584777</v>
      </c>
      <c r="AE597">
        <f>VLOOKUP($B597,'2001B4'!$E:$W,12,FALSE)</f>
        <v>71.030920529834845</v>
      </c>
      <c r="AF597">
        <f>VLOOKUP($B597,'2001B4'!$E:$W,13,FALSE)</f>
        <v>28.969079470165155</v>
      </c>
      <c r="AG597">
        <f>VLOOKUP($B597,'2001B4'!$E:$W,14,FALSE)</f>
        <v>70.804672750555497</v>
      </c>
      <c r="AH597">
        <f>VLOOKUP($B597,'2001B4'!$E:$W,15,FALSE)</f>
        <v>5.0298373749183831</v>
      </c>
      <c r="AI597">
        <f>VLOOKUP($B597,'2001B4'!$E:$W,16,FALSE)</f>
        <v>5.7827312712898147</v>
      </c>
      <c r="AJ597">
        <f>VLOOKUP($B597,'2001B4'!$E:$W,17,FALSE)</f>
        <v>2.7939323078791927</v>
      </c>
      <c r="AK597">
        <f>VLOOKUP($B597,'2001B4'!$E:$W,18,FALSE)</f>
        <v>15.588826295357112</v>
      </c>
      <c r="AL597">
        <f>VLOOKUP($B597,'2001B4'!$E:$W,19,FALSE)</f>
        <v>29.195327249444503</v>
      </c>
      <c r="AN597">
        <f t="shared" si="51"/>
        <v>2.476966968513274</v>
      </c>
      <c r="AO597">
        <f t="shared" si="52"/>
        <v>2.3521149677681166</v>
      </c>
      <c r="AP597">
        <f t="shared" si="53"/>
        <v>2.7958951859158425</v>
      </c>
      <c r="AQ597">
        <f>O597-AF597</f>
        <v>2.0090061369930012</v>
      </c>
      <c r="AR597">
        <f>P597-AG597</f>
        <v>-7.8723893314674029</v>
      </c>
      <c r="AS597">
        <f>Q597-AH597</f>
        <v>4.8063887577826314E-2</v>
      </c>
      <c r="AT597">
        <f>R597-AI597</f>
        <v>-0.27453202503326235</v>
      </c>
      <c r="AU597">
        <f>S597-AJ597</f>
        <v>2.5164453820848531</v>
      </c>
      <c r="AV597">
        <f>T597-AK597</f>
        <v>5.5824120868379836</v>
      </c>
    </row>
    <row r="598" spans="1:48" x14ac:dyDescent="0.25">
      <c r="A598" t="s">
        <v>2267</v>
      </c>
      <c r="B598">
        <v>597</v>
      </c>
      <c r="C598" t="s">
        <v>653</v>
      </c>
      <c r="D598">
        <f>VLOOKUP($B598,'2011B4'!$B:$U,3,FALSE)</f>
        <v>0</v>
      </c>
      <c r="E598">
        <f>VLOOKUP($B598,'2011B4'!$B:$U,4,FALSE)</f>
        <v>1974551</v>
      </c>
      <c r="F598">
        <f>VLOOKUP($B598,'2011B4'!$B:$U,5,FALSE)</f>
        <v>968289</v>
      </c>
      <c r="G598">
        <f>VLOOKUP($B598,'2011B4'!$B:$U,6,FALSE)</f>
        <v>1006262</v>
      </c>
      <c r="H598">
        <f>VLOOKUP($B598,'2011B4'!$B:$U,7,FALSE)</f>
        <v>604166</v>
      </c>
      <c r="I598">
        <f>VLOOKUP($B598,'2011B4'!$B:$U,8,FALSE)</f>
        <v>463412</v>
      </c>
      <c r="J598">
        <f>VLOOKUP($B598,'2011B4'!$B:$U,9,FALSE)</f>
        <v>140754</v>
      </c>
      <c r="K598">
        <f>VLOOKUP($B598,'2011B4'!$B:$U,10,FALSE)</f>
        <v>30.597639665929115</v>
      </c>
      <c r="L598">
        <f>VLOOKUP($B598,'2011B4'!$B:$U,11,FALSE)</f>
        <v>47.858852057598504</v>
      </c>
      <c r="M598">
        <f>VLOOKUP($B598,'2011B4'!$B:$U,12,FALSE)</f>
        <v>13.987808344148938</v>
      </c>
      <c r="N598">
        <f>VLOOKUP($B598,'2011B4'!$B:$U,13,FALSE)</f>
        <v>76.702760499597787</v>
      </c>
      <c r="O598">
        <f>VLOOKUP($B598,'2011B4'!$B:$U,14,FALSE)</f>
        <v>23.29723950040221</v>
      </c>
      <c r="P598">
        <f>VLOOKUP($B598,'2011B4'!$B:$U,15,FALSE)</f>
        <v>28.353300251917517</v>
      </c>
      <c r="Q598">
        <f>VLOOKUP($B598,'2011B4'!$B:$U,16,FALSE)</f>
        <v>12.207903125962071</v>
      </c>
      <c r="R598">
        <f>VLOOKUP($B598,'2011B4'!$B:$U,17,FALSE)</f>
        <v>11.324867668819497</v>
      </c>
      <c r="S598">
        <f>VLOOKUP($B598,'2011B4'!$B:$U,18,FALSE)</f>
        <v>11.395874643723745</v>
      </c>
      <c r="T598">
        <f>VLOOKUP($B598,'2011B4'!$B:$U,19,FALSE)</f>
        <v>36.71805430957717</v>
      </c>
      <c r="U598">
        <f>VLOOKUP($B598,'2011B4'!$B:$U,20,FALSE)</f>
        <v>71.646699748082483</v>
      </c>
      <c r="V598">
        <f>VLOOKUP($B598,'2001B4'!$E:$W,3,FALSE)</f>
        <v>1953646</v>
      </c>
      <c r="W598">
        <f>VLOOKUP($B598,'2001B4'!$E:$W,4,FALSE)</f>
        <v>964926</v>
      </c>
      <c r="X598">
        <f>VLOOKUP($B598,'2001B4'!$E:$W,5,FALSE)</f>
        <v>988720</v>
      </c>
      <c r="Y598">
        <f>VLOOKUP($B598,'2001B4'!$E:$W,6,FALSE)</f>
        <v>540430</v>
      </c>
      <c r="Z598">
        <f>VLOOKUP($B598,'2001B4'!$E:$W,7,FALSE)</f>
        <v>436462</v>
      </c>
      <c r="AA598">
        <f>VLOOKUP($B598,'2001B4'!$E:$W,8,FALSE)</f>
        <v>103968</v>
      </c>
      <c r="AB598">
        <f>VLOOKUP($B598,'2001B4'!$E:$W,9,FALSE)</f>
        <v>27.66263693627198</v>
      </c>
      <c r="AC598">
        <f>VLOOKUP($B598,'2001B4'!$E:$W,10,FALSE)</f>
        <v>45.232691418823826</v>
      </c>
      <c r="AD598">
        <f>VLOOKUP($B598,'2001B4'!$E:$W,11,FALSE)</f>
        <v>10.515413868435958</v>
      </c>
      <c r="AE598">
        <f>VLOOKUP($B598,'2001B4'!$E:$W,12,FALSE)</f>
        <v>80.761985826101437</v>
      </c>
      <c r="AF598">
        <f>VLOOKUP($B598,'2001B4'!$E:$W,13,FALSE)</f>
        <v>19.238014173898563</v>
      </c>
      <c r="AG598">
        <f>VLOOKUP($B598,'2001B4'!$E:$W,14,FALSE)</f>
        <v>36.175082804433501</v>
      </c>
      <c r="AH598">
        <f>VLOOKUP($B598,'2001B4'!$E:$W,15,FALSE)</f>
        <v>12.796291841681626</v>
      </c>
      <c r="AI598">
        <f>VLOOKUP($B598,'2001B4'!$E:$W,16,FALSE)</f>
        <v>12.28965823510908</v>
      </c>
      <c r="AJ598">
        <f>VLOOKUP($B598,'2001B4'!$E:$W,17,FALSE)</f>
        <v>7.4940325296523138</v>
      </c>
      <c r="AK598">
        <f>VLOOKUP($B598,'2001B4'!$E:$W,18,FALSE)</f>
        <v>31.244934589123478</v>
      </c>
      <c r="AL598">
        <f>VLOOKUP($B598,'2001B4'!$E:$W,19,FALSE)</f>
        <v>63.824917195566499</v>
      </c>
      <c r="AN598">
        <f t="shared" si="51"/>
        <v>2.9350027296571355</v>
      </c>
      <c r="AO598">
        <f t="shared" si="52"/>
        <v>2.6261606387746781</v>
      </c>
      <c r="AP598">
        <f t="shared" si="53"/>
        <v>3.4723944757129797</v>
      </c>
      <c r="AQ598">
        <f>O598-AF598</f>
        <v>4.0592253265036469</v>
      </c>
      <c r="AR598">
        <f>P598-AG598</f>
        <v>-7.8217825525159839</v>
      </c>
      <c r="AS598">
        <f>Q598-AH598</f>
        <v>-0.58838871571955487</v>
      </c>
      <c r="AT598">
        <f>R598-AI598</f>
        <v>-0.96479056628958304</v>
      </c>
      <c r="AU598">
        <f>S598-AJ598</f>
        <v>3.9018421140714317</v>
      </c>
      <c r="AV598">
        <f>T598-AK598</f>
        <v>5.4731197204536919</v>
      </c>
    </row>
    <row r="599" spans="1:48" x14ac:dyDescent="0.25">
      <c r="A599" t="s">
        <v>2269</v>
      </c>
      <c r="B599">
        <v>598</v>
      </c>
      <c r="C599" t="s">
        <v>654</v>
      </c>
      <c r="D599">
        <f>VLOOKUP($B599,'2011B4'!$B:$U,3,FALSE)</f>
        <v>0</v>
      </c>
      <c r="E599">
        <f>VLOOKUP($B599,'2011B4'!$B:$U,4,FALSE)</f>
        <v>2127789</v>
      </c>
      <c r="F599">
        <f>VLOOKUP($B599,'2011B4'!$B:$U,5,FALSE)</f>
        <v>1013142</v>
      </c>
      <c r="G599">
        <f>VLOOKUP($B599,'2011B4'!$B:$U,6,FALSE)</f>
        <v>1114647</v>
      </c>
      <c r="H599">
        <f>VLOOKUP($B599,'2011B4'!$B:$U,7,FALSE)</f>
        <v>596905</v>
      </c>
      <c r="I599">
        <f>VLOOKUP($B599,'2011B4'!$B:$U,8,FALSE)</f>
        <v>434372</v>
      </c>
      <c r="J599">
        <f>VLOOKUP($B599,'2011B4'!$B:$U,9,FALSE)</f>
        <v>162533</v>
      </c>
      <c r="K599">
        <f>VLOOKUP($B599,'2011B4'!$B:$U,10,FALSE)</f>
        <v>28.052828546439518</v>
      </c>
      <c r="L599">
        <f>VLOOKUP($B599,'2011B4'!$B:$U,11,FALSE)</f>
        <v>42.873753136282971</v>
      </c>
      <c r="M599">
        <f>VLOOKUP($B599,'2011B4'!$B:$U,12,FALSE)</f>
        <v>14.581567079084229</v>
      </c>
      <c r="N599">
        <f>VLOOKUP($B599,'2011B4'!$B:$U,13,FALSE)</f>
        <v>72.770708906777458</v>
      </c>
      <c r="O599">
        <f>VLOOKUP($B599,'2011B4'!$B:$U,14,FALSE)</f>
        <v>27.229291093222542</v>
      </c>
      <c r="P599">
        <f>VLOOKUP($B599,'2011B4'!$B:$U,15,FALSE)</f>
        <v>20.694750420921252</v>
      </c>
      <c r="Q599">
        <f>VLOOKUP($B599,'2011B4'!$B:$U,16,FALSE)</f>
        <v>23.411598160511303</v>
      </c>
      <c r="R599">
        <f>VLOOKUP($B599,'2011B4'!$B:$U,17,FALSE)</f>
        <v>10.486090751459614</v>
      </c>
      <c r="S599">
        <f>VLOOKUP($B599,'2011B4'!$B:$U,18,FALSE)</f>
        <v>12.879101364538744</v>
      </c>
      <c r="T599">
        <f>VLOOKUP($B599,'2011B4'!$B:$U,19,FALSE)</f>
        <v>32.528459302569082</v>
      </c>
      <c r="U599">
        <f>VLOOKUP($B599,'2011B4'!$B:$U,20,FALSE)</f>
        <v>79.305249579078748</v>
      </c>
      <c r="V599">
        <f>VLOOKUP($B599,'2001B4'!$E:$W,3,FALSE)</f>
        <v>2109160</v>
      </c>
      <c r="W599">
        <f>VLOOKUP($B599,'2001B4'!$E:$W,4,FALSE)</f>
        <v>1014529</v>
      </c>
      <c r="X599">
        <f>VLOOKUP($B599,'2001B4'!$E:$W,5,FALSE)</f>
        <v>1094631</v>
      </c>
      <c r="Y599">
        <f>VLOOKUP($B599,'2001B4'!$E:$W,6,FALSE)</f>
        <v>541228</v>
      </c>
      <c r="Z599">
        <f>VLOOKUP($B599,'2001B4'!$E:$W,7,FALSE)</f>
        <v>399133</v>
      </c>
      <c r="AA599">
        <f>VLOOKUP($B599,'2001B4'!$E:$W,8,FALSE)</f>
        <v>142095</v>
      </c>
      <c r="AB599">
        <f>VLOOKUP($B599,'2001B4'!$E:$W,9,FALSE)</f>
        <v>25.660831800337576</v>
      </c>
      <c r="AC599">
        <f>VLOOKUP($B599,'2001B4'!$E:$W,10,FALSE)</f>
        <v>39.341704377105039</v>
      </c>
      <c r="AD599">
        <f>VLOOKUP($B599,'2001B4'!$E:$W,11,FALSE)</f>
        <v>12.981086777187928</v>
      </c>
      <c r="AE599">
        <f>VLOOKUP($B599,'2001B4'!$E:$W,12,FALSE)</f>
        <v>73.745815072390926</v>
      </c>
      <c r="AF599">
        <f>VLOOKUP($B599,'2001B4'!$E:$W,13,FALSE)</f>
        <v>26.254184927609064</v>
      </c>
      <c r="AG599">
        <f>VLOOKUP($B599,'2001B4'!$E:$W,14,FALSE)</f>
        <v>25.095523513195918</v>
      </c>
      <c r="AH599">
        <f>VLOOKUP($B599,'2001B4'!$E:$W,15,FALSE)</f>
        <v>26.983267680164367</v>
      </c>
      <c r="AI599">
        <f>VLOOKUP($B599,'2001B4'!$E:$W,16,FALSE)</f>
        <v>12.152734152704591</v>
      </c>
      <c r="AJ599">
        <f>VLOOKUP($B599,'2001B4'!$E:$W,17,FALSE)</f>
        <v>7.9140399240246255</v>
      </c>
      <c r="AK599">
        <f>VLOOKUP($B599,'2001B4'!$E:$W,18,FALSE)</f>
        <v>27.854434729910501</v>
      </c>
      <c r="AL599">
        <f>VLOOKUP($B599,'2001B4'!$E:$W,19,FALSE)</f>
        <v>74.904476486804086</v>
      </c>
      <c r="AN599">
        <f t="shared" si="51"/>
        <v>2.3919967461019418</v>
      </c>
      <c r="AO599">
        <f t="shared" si="52"/>
        <v>3.5320487591779326</v>
      </c>
      <c r="AP599">
        <f t="shared" si="53"/>
        <v>1.600480301896301</v>
      </c>
      <c r="AQ599">
        <f>O599-AF599</f>
        <v>0.97510616561347874</v>
      </c>
      <c r="AR599">
        <f>P599-AG599</f>
        <v>-4.4007730922746653</v>
      </c>
      <c r="AS599">
        <f>Q599-AH599</f>
        <v>-3.5716695196530637</v>
      </c>
      <c r="AT599">
        <f>R599-AI599</f>
        <v>-1.6666434012449773</v>
      </c>
      <c r="AU599">
        <f>S599-AJ599</f>
        <v>4.9650614405141189</v>
      </c>
      <c r="AV599">
        <f>T599-AK599</f>
        <v>4.6740245726585812</v>
      </c>
    </row>
    <row r="600" spans="1:48" x14ac:dyDescent="0.25">
      <c r="A600" t="s">
        <v>2271</v>
      </c>
      <c r="B600">
        <v>599</v>
      </c>
      <c r="C600" t="s">
        <v>655</v>
      </c>
      <c r="D600">
        <f>VLOOKUP($B600,'2011B4'!$B:$U,3,FALSE)</f>
        <v>0</v>
      </c>
      <c r="E600">
        <f>VLOOKUP($B600,'2011B4'!$B:$U,4,FALSE)</f>
        <v>1197412</v>
      </c>
      <c r="F600">
        <f>VLOOKUP($B600,'2011B4'!$B:$U,5,FALSE)</f>
        <v>561716</v>
      </c>
      <c r="G600">
        <f>VLOOKUP($B600,'2011B4'!$B:$U,6,FALSE)</f>
        <v>635696</v>
      </c>
      <c r="H600">
        <f>VLOOKUP($B600,'2011B4'!$B:$U,7,FALSE)</f>
        <v>293698</v>
      </c>
      <c r="I600">
        <f>VLOOKUP($B600,'2011B4'!$B:$U,8,FALSE)</f>
        <v>223744</v>
      </c>
      <c r="J600">
        <f>VLOOKUP($B600,'2011B4'!$B:$U,9,FALSE)</f>
        <v>69954</v>
      </c>
      <c r="K600">
        <f>VLOOKUP($B600,'2011B4'!$B:$U,10,FALSE)</f>
        <v>24.527731474212718</v>
      </c>
      <c r="L600">
        <f>VLOOKUP($B600,'2011B4'!$B:$U,11,FALSE)</f>
        <v>39.832228385874714</v>
      </c>
      <c r="M600">
        <f>VLOOKUP($B600,'2011B4'!$B:$U,12,FALSE)</f>
        <v>11.004316528655206</v>
      </c>
      <c r="N600">
        <f>VLOOKUP($B600,'2011B4'!$B:$U,13,FALSE)</f>
        <v>76.181655986761911</v>
      </c>
      <c r="O600">
        <f>VLOOKUP($B600,'2011B4'!$B:$U,14,FALSE)</f>
        <v>23.818344013238089</v>
      </c>
      <c r="P600">
        <f>VLOOKUP($B600,'2011B4'!$B:$U,15,FALSE)</f>
        <v>32.674379805105922</v>
      </c>
      <c r="Q600">
        <f>VLOOKUP($B600,'2011B4'!$B:$U,16,FALSE)</f>
        <v>10.322167668829888</v>
      </c>
      <c r="R600">
        <f>VLOOKUP($B600,'2011B4'!$B:$U,17,FALSE)</f>
        <v>9.006530517742716</v>
      </c>
      <c r="S600">
        <f>VLOOKUP($B600,'2011B4'!$B:$U,18,FALSE)</f>
        <v>10.908484225292646</v>
      </c>
      <c r="T600">
        <f>VLOOKUP($B600,'2011B4'!$B:$U,19,FALSE)</f>
        <v>37.088437783028823</v>
      </c>
      <c r="U600">
        <f>VLOOKUP($B600,'2011B4'!$B:$U,20,FALSE)</f>
        <v>67.325620194894071</v>
      </c>
      <c r="V600">
        <f>VLOOKUP($B600,'2001B4'!$E:$W,3,FALSE)</f>
        <v>1234016</v>
      </c>
      <c r="W600">
        <f>VLOOKUP($B600,'2001B4'!$E:$W,4,FALSE)</f>
        <v>589398</v>
      </c>
      <c r="X600">
        <f>VLOOKUP($B600,'2001B4'!$E:$W,5,FALSE)</f>
        <v>644618</v>
      </c>
      <c r="Y600">
        <f>VLOOKUP($B600,'2001B4'!$E:$W,6,FALSE)</f>
        <v>284452</v>
      </c>
      <c r="Z600">
        <f>VLOOKUP($B600,'2001B4'!$E:$W,7,FALSE)</f>
        <v>225344</v>
      </c>
      <c r="AA600">
        <f>VLOOKUP($B600,'2001B4'!$E:$W,8,FALSE)</f>
        <v>59108</v>
      </c>
      <c r="AB600">
        <f>VLOOKUP($B600,'2001B4'!$E:$W,9,FALSE)</f>
        <v>23.050916681793428</v>
      </c>
      <c r="AC600">
        <f>VLOOKUP($B600,'2001B4'!$E:$W,10,FALSE)</f>
        <v>38.232908832401876</v>
      </c>
      <c r="AD600">
        <f>VLOOKUP($B600,'2001B4'!$E:$W,11,FALSE)</f>
        <v>9.1694616036164049</v>
      </c>
      <c r="AE600">
        <f>VLOOKUP($B600,'2001B4'!$E:$W,12,FALSE)</f>
        <v>79.220395708238996</v>
      </c>
      <c r="AF600">
        <f>VLOOKUP($B600,'2001B4'!$E:$W,13,FALSE)</f>
        <v>20.779604291761</v>
      </c>
      <c r="AG600">
        <f>VLOOKUP($B600,'2001B4'!$E:$W,14,FALSE)</f>
        <v>40.363224726843193</v>
      </c>
      <c r="AH600">
        <f>VLOOKUP($B600,'2001B4'!$E:$W,15,FALSE)</f>
        <v>10.243556030542939</v>
      </c>
      <c r="AI600">
        <f>VLOOKUP($B600,'2001B4'!$E:$W,16,FALSE)</f>
        <v>10.299452983280132</v>
      </c>
      <c r="AJ600">
        <f>VLOOKUP($B600,'2001B4'!$E:$W,17,FALSE)</f>
        <v>7.4680438175860955</v>
      </c>
      <c r="AK600">
        <f>VLOOKUP($B600,'2001B4'!$E:$W,18,FALSE)</f>
        <v>31.625722441747641</v>
      </c>
      <c r="AL600">
        <f>VLOOKUP($B600,'2001B4'!$E:$W,19,FALSE)</f>
        <v>59.636775273156807</v>
      </c>
      <c r="AN600">
        <f t="shared" si="51"/>
        <v>1.4768147924192903</v>
      </c>
      <c r="AO600">
        <f t="shared" si="52"/>
        <v>1.5993195534728386</v>
      </c>
      <c r="AP600">
        <f t="shared" si="53"/>
        <v>1.8348549250388011</v>
      </c>
      <c r="AQ600">
        <f>O600-AF600</f>
        <v>3.0387397214770893</v>
      </c>
      <c r="AR600">
        <f>P600-AG600</f>
        <v>-7.688844921737271</v>
      </c>
      <c r="AS600">
        <f>Q600-AH600</f>
        <v>7.8611638286949059E-2</v>
      </c>
      <c r="AT600">
        <f>R600-AI600</f>
        <v>-1.2929224655374156</v>
      </c>
      <c r="AU600">
        <f>S600-AJ600</f>
        <v>3.4404404077065509</v>
      </c>
      <c r="AV600">
        <f>T600-AK600</f>
        <v>5.4627153412811822</v>
      </c>
    </row>
    <row r="601" spans="1:48" x14ac:dyDescent="0.25">
      <c r="A601" t="s">
        <v>2273</v>
      </c>
      <c r="B601">
        <v>600</v>
      </c>
      <c r="C601" t="s">
        <v>656</v>
      </c>
      <c r="D601">
        <f>VLOOKUP($B601,'2011B4'!$B:$U,3,FALSE)</f>
        <v>0</v>
      </c>
      <c r="E601">
        <f>VLOOKUP($B601,'2011B4'!$B:$U,4,FALSE)</f>
        <v>2635375</v>
      </c>
      <c r="F601">
        <f>VLOOKUP($B601,'2011B4'!$B:$U,5,FALSE)</f>
        <v>1246968</v>
      </c>
      <c r="G601">
        <f>VLOOKUP($B601,'2011B4'!$B:$U,6,FALSE)</f>
        <v>1388407</v>
      </c>
      <c r="H601">
        <f>VLOOKUP($B601,'2011B4'!$B:$U,7,FALSE)</f>
        <v>696254</v>
      </c>
      <c r="I601">
        <f>VLOOKUP($B601,'2011B4'!$B:$U,8,FALSE)</f>
        <v>510459</v>
      </c>
      <c r="J601">
        <f>VLOOKUP($B601,'2011B4'!$B:$U,9,FALSE)</f>
        <v>185795</v>
      </c>
      <c r="K601">
        <f>VLOOKUP($B601,'2011B4'!$B:$U,10,FALSE)</f>
        <v>26.419541810937723</v>
      </c>
      <c r="L601">
        <f>VLOOKUP($B601,'2011B4'!$B:$U,11,FALSE)</f>
        <v>40.9360143965202</v>
      </c>
      <c r="M601">
        <f>VLOOKUP($B601,'2011B4'!$B:$U,12,FALSE)</f>
        <v>13.381882978118087</v>
      </c>
      <c r="N601">
        <f>VLOOKUP($B601,'2011B4'!$B:$U,13,FALSE)</f>
        <v>73.31505456342083</v>
      </c>
      <c r="O601">
        <f>VLOOKUP($B601,'2011B4'!$B:$U,14,FALSE)</f>
        <v>26.684945436579177</v>
      </c>
      <c r="P601">
        <f>VLOOKUP($B601,'2011B4'!$B:$U,15,FALSE)</f>
        <v>23.140980159539478</v>
      </c>
      <c r="Q601">
        <f>VLOOKUP($B601,'2011B4'!$B:$U,16,FALSE)</f>
        <v>20.263869220140926</v>
      </c>
      <c r="R601">
        <f>VLOOKUP($B601,'2011B4'!$B:$U,17,FALSE)</f>
        <v>10.818609300628795</v>
      </c>
      <c r="S601">
        <f>VLOOKUP($B601,'2011B4'!$B:$U,18,FALSE)</f>
        <v>14.138087537019537</v>
      </c>
      <c r="T601">
        <f>VLOOKUP($B601,'2011B4'!$B:$U,19,FALSE)</f>
        <v>31.638453782671263</v>
      </c>
      <c r="U601">
        <f>VLOOKUP($B601,'2011B4'!$B:$U,20,FALSE)</f>
        <v>76.859019840460519</v>
      </c>
      <c r="V601">
        <f>VLOOKUP($B601,'2001B4'!$E:$W,3,FALSE)</f>
        <v>2585208</v>
      </c>
      <c r="W601">
        <f>VLOOKUP($B601,'2001B4'!$E:$W,4,FALSE)</f>
        <v>1249621</v>
      </c>
      <c r="X601">
        <f>VLOOKUP($B601,'2001B4'!$E:$W,5,FALSE)</f>
        <v>1335587</v>
      </c>
      <c r="Y601">
        <f>VLOOKUP($B601,'2001B4'!$E:$W,6,FALSE)</f>
        <v>647309</v>
      </c>
      <c r="Z601">
        <f>VLOOKUP($B601,'2001B4'!$E:$W,7,FALSE)</f>
        <v>479446</v>
      </c>
      <c r="AA601">
        <f>VLOOKUP($B601,'2001B4'!$E:$W,8,FALSE)</f>
        <v>167863</v>
      </c>
      <c r="AB601">
        <f>VLOOKUP($B601,'2001B4'!$E:$W,9,FALSE)</f>
        <v>25.038952378299928</v>
      </c>
      <c r="AC601">
        <f>VLOOKUP($B601,'2001B4'!$E:$W,10,FALSE)</f>
        <v>38.367312969292286</v>
      </c>
      <c r="AD601">
        <f>VLOOKUP($B601,'2001B4'!$E:$W,11,FALSE)</f>
        <v>12.568481124778843</v>
      </c>
      <c r="AE601">
        <f>VLOOKUP($B601,'2001B4'!$E:$W,12,FALSE)</f>
        <v>74.067562786860691</v>
      </c>
      <c r="AF601">
        <f>VLOOKUP($B601,'2001B4'!$E:$W,13,FALSE)</f>
        <v>25.93243721313932</v>
      </c>
      <c r="AG601">
        <f>VLOOKUP($B601,'2001B4'!$E:$W,14,FALSE)</f>
        <v>27.458910659360519</v>
      </c>
      <c r="AH601">
        <f>VLOOKUP($B601,'2001B4'!$E:$W,15,FALSE)</f>
        <v>25.232307908587707</v>
      </c>
      <c r="AI601">
        <f>VLOOKUP($B601,'2001B4'!$E:$W,16,FALSE)</f>
        <v>11.495900721293848</v>
      </c>
      <c r="AJ601">
        <f>VLOOKUP($B601,'2001B4'!$E:$W,17,FALSE)</f>
        <v>8.7789602801753102</v>
      </c>
      <c r="AK601">
        <f>VLOOKUP($B601,'2001B4'!$E:$W,18,FALSE)</f>
        <v>27.033920430582612</v>
      </c>
      <c r="AL601">
        <f>VLOOKUP($B601,'2001B4'!$E:$W,19,FALSE)</f>
        <v>72.541089340639473</v>
      </c>
      <c r="AN601">
        <f t="shared" si="51"/>
        <v>1.3805894326377945</v>
      </c>
      <c r="AO601">
        <f t="shared" si="52"/>
        <v>2.5687014272279143</v>
      </c>
      <c r="AP601">
        <f t="shared" si="53"/>
        <v>0.81340185333924353</v>
      </c>
      <c r="AQ601">
        <f>O601-AF601</f>
        <v>0.75250822343985746</v>
      </c>
      <c r="AR601">
        <f>P601-AG601</f>
        <v>-4.3179304998210419</v>
      </c>
      <c r="AS601">
        <f>Q601-AH601</f>
        <v>-4.9684386884467813</v>
      </c>
      <c r="AT601">
        <f>R601-AI601</f>
        <v>-0.67729142066505332</v>
      </c>
      <c r="AU601">
        <f>S601-AJ601</f>
        <v>5.3591272568442267</v>
      </c>
      <c r="AV601">
        <f>T601-AK601</f>
        <v>4.6045333520886516</v>
      </c>
    </row>
    <row r="602" spans="1:48" x14ac:dyDescent="0.25">
      <c r="A602" t="s">
        <v>2275</v>
      </c>
      <c r="B602">
        <v>601</v>
      </c>
      <c r="C602" t="s">
        <v>657</v>
      </c>
      <c r="D602">
        <f>VLOOKUP($B602,'2011B4'!$B:$U,3,FALSE)</f>
        <v>0</v>
      </c>
      <c r="E602">
        <f>VLOOKUP($B602,'2011B4'!$B:$U,4,FALSE)</f>
        <v>3301427</v>
      </c>
      <c r="F602">
        <f>VLOOKUP($B602,'2011B4'!$B:$U,5,FALSE)</f>
        <v>1581678</v>
      </c>
      <c r="G602">
        <f>VLOOKUP($B602,'2011B4'!$B:$U,6,FALSE)</f>
        <v>1719749</v>
      </c>
      <c r="H602">
        <f>VLOOKUP($B602,'2011B4'!$B:$U,7,FALSE)</f>
        <v>921677</v>
      </c>
      <c r="I602">
        <f>VLOOKUP($B602,'2011B4'!$B:$U,8,FALSE)</f>
        <v>696507</v>
      </c>
      <c r="J602">
        <f>VLOOKUP($B602,'2011B4'!$B:$U,9,FALSE)</f>
        <v>225170</v>
      </c>
      <c r="K602">
        <f>VLOOKUP($B602,'2011B4'!$B:$U,10,FALSE)</f>
        <v>27.917533842184</v>
      </c>
      <c r="L602">
        <f>VLOOKUP($B602,'2011B4'!$B:$U,11,FALSE)</f>
        <v>44.035954220770599</v>
      </c>
      <c r="M602">
        <f>VLOOKUP($B602,'2011B4'!$B:$U,12,FALSE)</f>
        <v>13.093189761994337</v>
      </c>
      <c r="N602">
        <f>VLOOKUP($B602,'2011B4'!$B:$U,13,FALSE)</f>
        <v>75.569532493487415</v>
      </c>
      <c r="O602">
        <f>VLOOKUP($B602,'2011B4'!$B:$U,14,FALSE)</f>
        <v>24.430467506512585</v>
      </c>
      <c r="P602">
        <f>VLOOKUP($B602,'2011B4'!$B:$U,15,FALSE)</f>
        <v>17.697197608272745</v>
      </c>
      <c r="Q602">
        <f>VLOOKUP($B602,'2011B4'!$B:$U,16,FALSE)</f>
        <v>12.060407279339726</v>
      </c>
      <c r="R602">
        <f>VLOOKUP($B602,'2011B4'!$B:$U,17,FALSE)</f>
        <v>10.353410142598763</v>
      </c>
      <c r="S602">
        <f>VLOOKUP($B602,'2011B4'!$B:$U,18,FALSE)</f>
        <v>18.246522371720246</v>
      </c>
      <c r="T602">
        <f>VLOOKUP($B602,'2011B4'!$B:$U,19,FALSE)</f>
        <v>41.642462598068519</v>
      </c>
      <c r="U602">
        <f>VLOOKUP($B602,'2011B4'!$B:$U,20,FALSE)</f>
        <v>82.302802391727255</v>
      </c>
      <c r="V602">
        <f>VLOOKUP($B602,'2001B4'!$E:$W,3,FALSE)</f>
        <v>3234356</v>
      </c>
      <c r="W602">
        <f>VLOOKUP($B602,'2001B4'!$E:$W,4,FALSE)</f>
        <v>1569917</v>
      </c>
      <c r="X602">
        <f>VLOOKUP($B602,'2001B4'!$E:$W,5,FALSE)</f>
        <v>1664439</v>
      </c>
      <c r="Y602">
        <f>VLOOKUP($B602,'2001B4'!$E:$W,6,FALSE)</f>
        <v>824490</v>
      </c>
      <c r="Z602">
        <f>VLOOKUP($B602,'2001B4'!$E:$W,7,FALSE)</f>
        <v>647812</v>
      </c>
      <c r="AA602">
        <f>VLOOKUP($B602,'2001B4'!$E:$W,8,FALSE)</f>
        <v>176678</v>
      </c>
      <c r="AB602">
        <f>VLOOKUP($B602,'2001B4'!$E:$W,9,FALSE)</f>
        <v>25.491628008790624</v>
      </c>
      <c r="AC602">
        <f>VLOOKUP($B602,'2001B4'!$E:$W,10,FALSE)</f>
        <v>41.264092305516783</v>
      </c>
      <c r="AD602">
        <f>VLOOKUP($B602,'2001B4'!$E:$W,11,FALSE)</f>
        <v>10.614867832344711</v>
      </c>
      <c r="AE602">
        <f>VLOOKUP($B602,'2001B4'!$E:$W,12,FALSE)</f>
        <v>78.571237977416345</v>
      </c>
      <c r="AF602">
        <f>VLOOKUP($B602,'2001B4'!$E:$W,13,FALSE)</f>
        <v>21.428762022583658</v>
      </c>
      <c r="AG602">
        <f>VLOOKUP($B602,'2001B4'!$E:$W,14,FALSE)</f>
        <v>24.564033523754077</v>
      </c>
      <c r="AH602">
        <f>VLOOKUP($B602,'2001B4'!$E:$W,15,FALSE)</f>
        <v>14.354328130116798</v>
      </c>
      <c r="AI602">
        <f>VLOOKUP($B602,'2001B4'!$E:$W,16,FALSE)</f>
        <v>11.940836153258378</v>
      </c>
      <c r="AJ602">
        <f>VLOOKUP($B602,'2001B4'!$E:$W,17,FALSE)</f>
        <v>12.779051292314037</v>
      </c>
      <c r="AK602">
        <f>VLOOKUP($B602,'2001B4'!$E:$W,18,FALSE)</f>
        <v>36.361750900556714</v>
      </c>
      <c r="AL602">
        <f>VLOOKUP($B602,'2001B4'!$E:$W,19,FALSE)</f>
        <v>75.435966476245923</v>
      </c>
      <c r="AN602">
        <f t="shared" si="51"/>
        <v>2.4259058333933758</v>
      </c>
      <c r="AO602">
        <f t="shared" si="52"/>
        <v>2.7718619152538153</v>
      </c>
      <c r="AP602">
        <f t="shared" si="53"/>
        <v>2.4783219296496259</v>
      </c>
      <c r="AQ602">
        <f>O602-AF602</f>
        <v>3.0017054839289266</v>
      </c>
      <c r="AR602">
        <f>P602-AG602</f>
        <v>-6.8668359154813317</v>
      </c>
      <c r="AS602">
        <f>Q602-AH602</f>
        <v>-2.2939208507770719</v>
      </c>
      <c r="AT602">
        <f>R602-AI602</f>
        <v>-1.5874260106596143</v>
      </c>
      <c r="AU602">
        <f>S602-AJ602</f>
        <v>5.4674710794062094</v>
      </c>
      <c r="AV602">
        <f>T602-AK602</f>
        <v>5.2807116975118049</v>
      </c>
    </row>
    <row r="603" spans="1:48" x14ac:dyDescent="0.25">
      <c r="A603" t="s">
        <v>2674</v>
      </c>
      <c r="B603">
        <v>602</v>
      </c>
      <c r="C603" t="s">
        <v>658</v>
      </c>
      <c r="D603">
        <f>VLOOKUP($B603,'2011B4'!$B:$U,3,FALSE)</f>
        <v>0</v>
      </c>
      <c r="E603">
        <f>VLOOKUP($B603,'2011B4'!$B:$U,4,FALSE)</f>
        <v>3728104</v>
      </c>
      <c r="F603">
        <f>VLOOKUP($B603,'2011B4'!$B:$U,5,FALSE)</f>
        <v>1876062</v>
      </c>
      <c r="G603">
        <f>VLOOKUP($B603,'2011B4'!$B:$U,6,FALSE)</f>
        <v>1852042</v>
      </c>
      <c r="H603">
        <f>VLOOKUP($B603,'2011B4'!$B:$U,7,FALSE)</f>
        <v>1250173</v>
      </c>
      <c r="I603">
        <f>VLOOKUP($B603,'2011B4'!$B:$U,8,FALSE)</f>
        <v>946474</v>
      </c>
      <c r="J603">
        <f>VLOOKUP($B603,'2011B4'!$B:$U,9,FALSE)</f>
        <v>303699</v>
      </c>
      <c r="K603">
        <f>VLOOKUP($B603,'2011B4'!$B:$U,10,FALSE)</f>
        <v>33.533747985571217</v>
      </c>
      <c r="L603">
        <f>VLOOKUP($B603,'2011B4'!$B:$U,11,FALSE)</f>
        <v>50.450038431565694</v>
      </c>
      <c r="M603">
        <f>VLOOKUP($B603,'2011B4'!$B:$U,12,FALSE)</f>
        <v>16.398062246968482</v>
      </c>
      <c r="N603">
        <f>VLOOKUP($B603,'2011B4'!$B:$U,13,FALSE)</f>
        <v>75.707442090014737</v>
      </c>
      <c r="O603">
        <f>VLOOKUP($B603,'2011B4'!$B:$U,14,FALSE)</f>
        <v>24.292557909985256</v>
      </c>
      <c r="P603">
        <f>VLOOKUP($B603,'2011B4'!$B:$U,15,FALSE)</f>
        <v>20.675058571893651</v>
      </c>
      <c r="Q603">
        <f>VLOOKUP($B603,'2011B4'!$B:$U,16,FALSE)</f>
        <v>23.241103431285111</v>
      </c>
      <c r="R603">
        <f>VLOOKUP($B603,'2011B4'!$B:$U,17,FALSE)</f>
        <v>8.6976762416081606</v>
      </c>
      <c r="S603">
        <f>VLOOKUP($B603,'2011B4'!$B:$U,18,FALSE)</f>
        <v>9.9144678376512694</v>
      </c>
      <c r="T603">
        <f>VLOOKUP($B603,'2011B4'!$B:$U,19,FALSE)</f>
        <v>37.471693917561808</v>
      </c>
      <c r="U603">
        <f>VLOOKUP($B603,'2011B4'!$B:$U,20,FALSE)</f>
        <v>79.324941428106342</v>
      </c>
      <c r="V603">
        <f>VLOOKUP($B603,'2001B4'!$E:$W,3,FALSE)</f>
        <v>2754756</v>
      </c>
      <c r="W603">
        <f>VLOOKUP($B603,'2001B4'!$E:$W,4,FALSE)</f>
        <v>1397407</v>
      </c>
      <c r="X603">
        <f>VLOOKUP($B603,'2001B4'!$E:$W,5,FALSE)</f>
        <v>1357349</v>
      </c>
      <c r="Y603">
        <f>VLOOKUP($B603,'2001B4'!$E:$W,6,FALSE)</f>
        <v>845266</v>
      </c>
      <c r="Z603">
        <f>VLOOKUP($B603,'2001B4'!$E:$W,7,FALSE)</f>
        <v>661023</v>
      </c>
      <c r="AA603">
        <f>VLOOKUP($B603,'2001B4'!$E:$W,8,FALSE)</f>
        <v>184243</v>
      </c>
      <c r="AB603">
        <f>VLOOKUP($B603,'2001B4'!$E:$W,9,FALSE)</f>
        <v>30.683879080397684</v>
      </c>
      <c r="AC603">
        <f>VLOOKUP($B603,'2001B4'!$E:$W,10,FALSE)</f>
        <v>47.303541487912973</v>
      </c>
      <c r="AD603">
        <f>VLOOKUP($B603,'2001B4'!$E:$W,11,FALSE)</f>
        <v>13.573738220605017</v>
      </c>
      <c r="AE603">
        <f>VLOOKUP($B603,'2001B4'!$E:$W,12,FALSE)</f>
        <v>78.202956229163362</v>
      </c>
      <c r="AF603">
        <f>VLOOKUP($B603,'2001B4'!$E:$W,13,FALSE)</f>
        <v>21.797043770836634</v>
      </c>
      <c r="AG603">
        <f>VLOOKUP($B603,'2001B4'!$E:$W,14,FALSE)</f>
        <v>30.466504035416072</v>
      </c>
      <c r="AH603">
        <f>VLOOKUP($B603,'2001B4'!$E:$W,15,FALSE)</f>
        <v>18.432777374223026</v>
      </c>
      <c r="AI603">
        <f>VLOOKUP($B603,'2001B4'!$E:$W,16,FALSE)</f>
        <v>10.611452489512176</v>
      </c>
      <c r="AJ603">
        <f>VLOOKUP($B603,'2001B4'!$E:$W,17,FALSE)</f>
        <v>6.6263164494963718</v>
      </c>
      <c r="AK603">
        <f>VLOOKUP($B603,'2001B4'!$E:$W,18,FALSE)</f>
        <v>33.862949651352359</v>
      </c>
      <c r="AL603">
        <f>VLOOKUP($B603,'2001B4'!$E:$W,19,FALSE)</f>
        <v>69.533495964583921</v>
      </c>
      <c r="AN603">
        <f t="shared" si="51"/>
        <v>2.8498689051735333</v>
      </c>
      <c r="AO603">
        <f t="shared" si="52"/>
        <v>3.1464969436527213</v>
      </c>
      <c r="AP603">
        <f t="shared" si="53"/>
        <v>2.824324026363465</v>
      </c>
      <c r="AQ603">
        <f>O603-AF603</f>
        <v>2.4955141391486215</v>
      </c>
      <c r="AR603">
        <f>P603-AG603</f>
        <v>-9.7914454635224217</v>
      </c>
      <c r="AS603">
        <f>Q603-AH603</f>
        <v>4.8083260570620858</v>
      </c>
      <c r="AT603">
        <f>R603-AI603</f>
        <v>-1.9137762479040159</v>
      </c>
      <c r="AU603">
        <f>S603-AJ603</f>
        <v>3.2881513881548976</v>
      </c>
      <c r="AV603">
        <f>T603-AK603</f>
        <v>3.6087442662094489</v>
      </c>
    </row>
    <row r="604" spans="1:48" x14ac:dyDescent="0.25">
      <c r="A604" t="s">
        <v>2676</v>
      </c>
      <c r="B604">
        <v>603</v>
      </c>
      <c r="C604" t="s">
        <v>659</v>
      </c>
      <c r="D604">
        <f>VLOOKUP($B604,'2011B4'!$B:$U,3,FALSE)</f>
        <v>0</v>
      </c>
      <c r="E604">
        <f>VLOOKUP($B604,'2011B4'!$B:$U,4,FALSE)</f>
        <v>4646732</v>
      </c>
      <c r="F604">
        <f>VLOOKUP($B604,'2011B4'!$B:$U,5,FALSE)</f>
        <v>2335844</v>
      </c>
      <c r="G604">
        <f>VLOOKUP($B604,'2011B4'!$B:$U,6,FALSE)</f>
        <v>2310888</v>
      </c>
      <c r="H604">
        <f>VLOOKUP($B604,'2011B4'!$B:$U,7,FALSE)</f>
        <v>1618471</v>
      </c>
      <c r="I604">
        <f>VLOOKUP($B604,'2011B4'!$B:$U,8,FALSE)</f>
        <v>1256261</v>
      </c>
      <c r="J604">
        <f>VLOOKUP($B604,'2011B4'!$B:$U,9,FALSE)</f>
        <v>362210</v>
      </c>
      <c r="K604">
        <f>VLOOKUP($B604,'2011B4'!$B:$U,10,FALSE)</f>
        <v>34.830306546622438</v>
      </c>
      <c r="L604">
        <f>VLOOKUP($B604,'2011B4'!$B:$U,11,FALSE)</f>
        <v>53.781887831550392</v>
      </c>
      <c r="M604">
        <f>VLOOKUP($B604,'2011B4'!$B:$U,12,FALSE)</f>
        <v>15.674061226679962</v>
      </c>
      <c r="N604">
        <f>VLOOKUP($B604,'2011B4'!$B:$U,13,FALSE)</f>
        <v>77.620235395011719</v>
      </c>
      <c r="O604">
        <f>VLOOKUP($B604,'2011B4'!$B:$U,14,FALSE)</f>
        <v>22.379764604988289</v>
      </c>
      <c r="P604">
        <f>VLOOKUP($B604,'2011B4'!$B:$U,15,FALSE)</f>
        <v>2.2369878731222244</v>
      </c>
      <c r="Q604">
        <f>VLOOKUP($B604,'2011B4'!$B:$U,16,FALSE)</f>
        <v>16.286173802310945</v>
      </c>
      <c r="R604">
        <f>VLOOKUP($B604,'2011B4'!$B:$U,17,FALSE)</f>
        <v>15.232401445561891</v>
      </c>
      <c r="S604">
        <f>VLOOKUP($B604,'2011B4'!$B:$U,18,FALSE)</f>
        <v>9.0988964275541537</v>
      </c>
      <c r="T604">
        <f>VLOOKUP($B604,'2011B4'!$B:$U,19,FALSE)</f>
        <v>57.145540451450785</v>
      </c>
      <c r="U604">
        <f>VLOOKUP($B604,'2011B4'!$B:$U,20,FALSE)</f>
        <v>97.763012126877783</v>
      </c>
      <c r="V604">
        <f>VLOOKUP($B604,'2001B4'!$E:$W,3,FALSE)</f>
        <v>4343645</v>
      </c>
      <c r="W604">
        <f>VLOOKUP($B604,'2001B4'!$E:$W,4,FALSE)</f>
        <v>2219539</v>
      </c>
      <c r="X604">
        <f>VLOOKUP($B604,'2001B4'!$E:$W,5,FALSE)</f>
        <v>2124106</v>
      </c>
      <c r="Y604">
        <f>VLOOKUP($B604,'2001B4'!$E:$W,6,FALSE)</f>
        <v>1382492</v>
      </c>
      <c r="Z604">
        <f>VLOOKUP($B604,'2001B4'!$E:$W,7,FALSE)</f>
        <v>1125764</v>
      </c>
      <c r="AA604">
        <f>VLOOKUP($B604,'2001B4'!$E:$W,8,FALSE)</f>
        <v>256728</v>
      </c>
      <c r="AB604">
        <f>VLOOKUP($B604,'2001B4'!$E:$W,9,FALSE)</f>
        <v>31.827923322463047</v>
      </c>
      <c r="AC604">
        <f>VLOOKUP($B604,'2001B4'!$E:$W,10,FALSE)</f>
        <v>50.720622615777422</v>
      </c>
      <c r="AD604">
        <f>VLOOKUP($B604,'2001B4'!$E:$W,11,FALSE)</f>
        <v>12.086402467673459</v>
      </c>
      <c r="AE604">
        <f>VLOOKUP($B604,'2001B4'!$E:$W,12,FALSE)</f>
        <v>81.430055291459198</v>
      </c>
      <c r="AF604">
        <f>VLOOKUP($B604,'2001B4'!$E:$W,13,FALSE)</f>
        <v>18.56994470854081</v>
      </c>
      <c r="AG604">
        <f>VLOOKUP($B604,'2001B4'!$E:$W,14,FALSE)</f>
        <v>2.5931433961281511</v>
      </c>
      <c r="AH604">
        <f>VLOOKUP($B604,'2001B4'!$E:$W,15,FALSE)</f>
        <v>17.148598328236258</v>
      </c>
      <c r="AI604">
        <f>VLOOKUP($B604,'2001B4'!$E:$W,16,FALSE)</f>
        <v>19.198953773331056</v>
      </c>
      <c r="AJ604">
        <f>VLOOKUP($B604,'2001B4'!$E:$W,17,FALSE)</f>
        <v>7.8129927695784138</v>
      </c>
      <c r="AK604">
        <f>VLOOKUP($B604,'2001B4'!$E:$W,18,FALSE)</f>
        <v>53.24631173272612</v>
      </c>
      <c r="AL604">
        <f>VLOOKUP($B604,'2001B4'!$E:$W,19,FALSE)</f>
        <v>97.406856603871844</v>
      </c>
      <c r="AN604">
        <f t="shared" si="51"/>
        <v>3.0023832241593915</v>
      </c>
      <c r="AO604">
        <f t="shared" si="52"/>
        <v>3.0612652157729698</v>
      </c>
      <c r="AP604">
        <f t="shared" si="53"/>
        <v>3.5876587590065032</v>
      </c>
      <c r="AQ604">
        <f>O604-AF604</f>
        <v>3.809819896447479</v>
      </c>
      <c r="AR604">
        <f>P604-AG604</f>
        <v>-0.35615552300592679</v>
      </c>
      <c r="AS604">
        <f>Q604-AH604</f>
        <v>-0.86242452592531293</v>
      </c>
      <c r="AT604">
        <f>R604-AI604</f>
        <v>-3.9665523277691648</v>
      </c>
      <c r="AU604">
        <f>S604-AJ604</f>
        <v>1.2859036579757399</v>
      </c>
      <c r="AV604">
        <f>T604-AK604</f>
        <v>3.8992287187246646</v>
      </c>
    </row>
    <row r="605" spans="1:48" x14ac:dyDescent="0.25">
      <c r="A605" t="s">
        <v>2678</v>
      </c>
      <c r="B605">
        <v>604</v>
      </c>
      <c r="C605" t="s">
        <v>660</v>
      </c>
      <c r="D605">
        <f>VLOOKUP($B605,'2011B4'!$B:$U,3,FALSE)</f>
        <v>0</v>
      </c>
      <c r="E605">
        <f>VLOOKUP($B605,'2011B4'!$B:$U,4,FALSE)</f>
        <v>3998252</v>
      </c>
      <c r="F605">
        <f>VLOOKUP($B605,'2011B4'!$B:$U,5,FALSE)</f>
        <v>2012958</v>
      </c>
      <c r="G605">
        <f>VLOOKUP($B605,'2011B4'!$B:$U,6,FALSE)</f>
        <v>1985294</v>
      </c>
      <c r="H605">
        <f>VLOOKUP($B605,'2011B4'!$B:$U,7,FALSE)</f>
        <v>1367753</v>
      </c>
      <c r="I605">
        <f>VLOOKUP($B605,'2011B4'!$B:$U,8,FALSE)</f>
        <v>1017397</v>
      </c>
      <c r="J605">
        <f>VLOOKUP($B605,'2011B4'!$B:$U,9,FALSE)</f>
        <v>350356</v>
      </c>
      <c r="K605">
        <f>VLOOKUP($B605,'2011B4'!$B:$U,10,FALSE)</f>
        <v>34.208774234340403</v>
      </c>
      <c r="L605">
        <f>VLOOKUP($B605,'2011B4'!$B:$U,11,FALSE)</f>
        <v>50.542385881871354</v>
      </c>
      <c r="M605">
        <f>VLOOKUP($B605,'2011B4'!$B:$U,12,FALSE)</f>
        <v>17.647562527262963</v>
      </c>
      <c r="N605">
        <f>VLOOKUP($B605,'2011B4'!$B:$U,13,FALSE)</f>
        <v>74.384556275877301</v>
      </c>
      <c r="O605">
        <f>VLOOKUP($B605,'2011B4'!$B:$U,14,FALSE)</f>
        <v>25.615443724122706</v>
      </c>
      <c r="P605">
        <f>VLOOKUP($B605,'2011B4'!$B:$U,15,FALSE)</f>
        <v>19.181241057413143</v>
      </c>
      <c r="Q605">
        <f>VLOOKUP($B605,'2011B4'!$B:$U,16,FALSE)</f>
        <v>20.715070630442778</v>
      </c>
      <c r="R605">
        <f>VLOOKUP($B605,'2011B4'!$B:$U,17,FALSE)</f>
        <v>8.6595313627533628</v>
      </c>
      <c r="S605">
        <f>VLOOKUP($B605,'2011B4'!$B:$U,18,FALSE)</f>
        <v>10.451082907513271</v>
      </c>
      <c r="T605">
        <f>VLOOKUP($B605,'2011B4'!$B:$U,19,FALSE)</f>
        <v>40.993074041877442</v>
      </c>
      <c r="U605">
        <f>VLOOKUP($B605,'2011B4'!$B:$U,20,FALSE)</f>
        <v>80.818758942586854</v>
      </c>
      <c r="V605">
        <f>VLOOKUP($B605,'2001B4'!$E:$W,3,FALSE)</f>
        <v>2877468</v>
      </c>
      <c r="W605">
        <f>VLOOKUP($B605,'2001B4'!$E:$W,4,FALSE)</f>
        <v>1457242</v>
      </c>
      <c r="X605">
        <f>VLOOKUP($B605,'2001B4'!$E:$W,5,FALSE)</f>
        <v>1420226</v>
      </c>
      <c r="Y605">
        <f>VLOOKUP($B605,'2001B4'!$E:$W,6,FALSE)</f>
        <v>902359</v>
      </c>
      <c r="Z605">
        <f>VLOOKUP($B605,'2001B4'!$E:$W,7,FALSE)</f>
        <v>677286</v>
      </c>
      <c r="AA605">
        <f>VLOOKUP($B605,'2001B4'!$E:$W,8,FALSE)</f>
        <v>225073</v>
      </c>
      <c r="AB605">
        <f>VLOOKUP($B605,'2001B4'!$E:$W,9,FALSE)</f>
        <v>31.359479931662143</v>
      </c>
      <c r="AC605">
        <f>VLOOKUP($B605,'2001B4'!$E:$W,10,FALSE)</f>
        <v>46.477249489103386</v>
      </c>
      <c r="AD605">
        <f>VLOOKUP($B605,'2001B4'!$E:$W,11,FALSE)</f>
        <v>15.847689029774134</v>
      </c>
      <c r="AE605">
        <f>VLOOKUP($B605,'2001B4'!$E:$W,12,FALSE)</f>
        <v>75.0572665646378</v>
      </c>
      <c r="AF605">
        <f>VLOOKUP($B605,'2001B4'!$E:$W,13,FALSE)</f>
        <v>24.9427334353622</v>
      </c>
      <c r="AG605">
        <f>VLOOKUP($B605,'2001B4'!$E:$W,14,FALSE)</f>
        <v>33.142906537198606</v>
      </c>
      <c r="AH605">
        <f>VLOOKUP($B605,'2001B4'!$E:$W,15,FALSE)</f>
        <v>19.50576211906791</v>
      </c>
      <c r="AI605">
        <f>VLOOKUP($B605,'2001B4'!$E:$W,16,FALSE)</f>
        <v>9.744791152966835</v>
      </c>
      <c r="AJ605">
        <f>VLOOKUP($B605,'2001B4'!$E:$W,17,FALSE)</f>
        <v>5.8688393422130218</v>
      </c>
      <c r="AK605">
        <f>VLOOKUP($B605,'2001B4'!$E:$W,18,FALSE)</f>
        <v>31.737700848553622</v>
      </c>
      <c r="AL605">
        <f>VLOOKUP($B605,'2001B4'!$E:$W,19,FALSE)</f>
        <v>66.857093462801402</v>
      </c>
      <c r="AN605">
        <f t="shared" si="51"/>
        <v>2.8492943026782598</v>
      </c>
      <c r="AO605">
        <f t="shared" si="52"/>
        <v>4.0651363927679682</v>
      </c>
      <c r="AP605">
        <f t="shared" si="53"/>
        <v>1.7998734974888286</v>
      </c>
      <c r="AQ605">
        <f>O605-AF605</f>
        <v>0.67271028876050565</v>
      </c>
      <c r="AR605">
        <f>P605-AG605</f>
        <v>-13.961665479785463</v>
      </c>
      <c r="AS605">
        <f>Q605-AH605</f>
        <v>1.2093085113748678</v>
      </c>
      <c r="AT605">
        <f>R605-AI605</f>
        <v>-1.0852597902134722</v>
      </c>
      <c r="AU605">
        <f>S605-AJ605</f>
        <v>4.5822435653002493</v>
      </c>
      <c r="AV605">
        <f>T605-AK605</f>
        <v>9.2553731933238197</v>
      </c>
    </row>
    <row r="606" spans="1:48" x14ac:dyDescent="0.25">
      <c r="A606" t="s">
        <v>2680</v>
      </c>
      <c r="B606">
        <v>605</v>
      </c>
      <c r="C606" t="s">
        <v>661</v>
      </c>
      <c r="D606">
        <f>VLOOKUP($B606,'2011B4'!$B:$U,3,FALSE)</f>
        <v>0</v>
      </c>
      <c r="E606">
        <f>VLOOKUP($B606,'2011B4'!$B:$U,4,FALSE)</f>
        <v>3936331</v>
      </c>
      <c r="F606">
        <f>VLOOKUP($B606,'2011B4'!$B:$U,5,FALSE)</f>
        <v>1961688</v>
      </c>
      <c r="G606">
        <f>VLOOKUP($B606,'2011B4'!$B:$U,6,FALSE)</f>
        <v>1974643</v>
      </c>
      <c r="H606">
        <f>VLOOKUP($B606,'2011B4'!$B:$U,7,FALSE)</f>
        <v>1357691</v>
      </c>
      <c r="I606">
        <f>VLOOKUP($B606,'2011B4'!$B:$U,8,FALSE)</f>
        <v>957352</v>
      </c>
      <c r="J606">
        <f>VLOOKUP($B606,'2011B4'!$B:$U,9,FALSE)</f>
        <v>400339</v>
      </c>
      <c r="K606">
        <f>VLOOKUP($B606,'2011B4'!$B:$U,10,FALSE)</f>
        <v>34.491281348037042</v>
      </c>
      <c r="L606">
        <f>VLOOKUP($B606,'2011B4'!$B:$U,11,FALSE)</f>
        <v>48.802459922271026</v>
      </c>
      <c r="M606">
        <f>VLOOKUP($B606,'2011B4'!$B:$U,12,FALSE)</f>
        <v>20.273993830783592</v>
      </c>
      <c r="N606">
        <f>VLOOKUP($B606,'2011B4'!$B:$U,13,FALSE)</f>
        <v>70.513246386696238</v>
      </c>
      <c r="O606">
        <f>VLOOKUP($B606,'2011B4'!$B:$U,14,FALSE)</f>
        <v>29.486753613303762</v>
      </c>
      <c r="P606">
        <f>VLOOKUP($B606,'2011B4'!$B:$U,15,FALSE)</f>
        <v>31.964047784068686</v>
      </c>
      <c r="Q606">
        <f>VLOOKUP($B606,'2011B4'!$B:$U,16,FALSE)</f>
        <v>26.723459167071155</v>
      </c>
      <c r="R606">
        <f>VLOOKUP($B606,'2011B4'!$B:$U,17,FALSE)</f>
        <v>8.3088125354001754</v>
      </c>
      <c r="S606">
        <f>VLOOKUP($B606,'2011B4'!$B:$U,18,FALSE)</f>
        <v>9.1330796182636558</v>
      </c>
      <c r="T606">
        <f>VLOOKUP($B606,'2011B4'!$B:$U,19,FALSE)</f>
        <v>23.870600895196333</v>
      </c>
      <c r="U606">
        <f>VLOOKUP($B606,'2011B4'!$B:$U,20,FALSE)</f>
        <v>68.035952215931331</v>
      </c>
      <c r="V606">
        <f>VLOOKUP($B606,'2001B4'!$E:$W,3,FALSE)</f>
        <v>3477317</v>
      </c>
      <c r="W606">
        <f>VLOOKUP($B606,'2001B4'!$E:$W,4,FALSE)</f>
        <v>1741083</v>
      </c>
      <c r="X606">
        <f>VLOOKUP($B606,'2001B4'!$E:$W,5,FALSE)</f>
        <v>1736234</v>
      </c>
      <c r="Y606">
        <f>VLOOKUP($B606,'2001B4'!$E:$W,6,FALSE)</f>
        <v>1179487</v>
      </c>
      <c r="Z606">
        <f>VLOOKUP($B606,'2001B4'!$E:$W,7,FALSE)</f>
        <v>844606</v>
      </c>
      <c r="AA606">
        <f>VLOOKUP($B606,'2001B4'!$E:$W,8,FALSE)</f>
        <v>334881</v>
      </c>
      <c r="AB606">
        <f>VLOOKUP($B606,'2001B4'!$E:$W,9,FALSE)</f>
        <v>33.919455718302359</v>
      </c>
      <c r="AC606">
        <f>VLOOKUP($B606,'2001B4'!$E:$W,10,FALSE)</f>
        <v>48.510381182287112</v>
      </c>
      <c r="AD606">
        <f>VLOOKUP($B606,'2001B4'!$E:$W,11,FALSE)</f>
        <v>19.287780333756853</v>
      </c>
      <c r="AE606">
        <f>VLOOKUP($B606,'2001B4'!$E:$W,12,FALSE)</f>
        <v>71.607910896856012</v>
      </c>
      <c r="AF606">
        <f>VLOOKUP($B606,'2001B4'!$E:$W,13,FALSE)</f>
        <v>28.392089103143991</v>
      </c>
      <c r="AG606">
        <f>VLOOKUP($B606,'2001B4'!$E:$W,14,FALSE)</f>
        <v>40.863527957493382</v>
      </c>
      <c r="AH606">
        <f>VLOOKUP($B606,'2001B4'!$E:$W,15,FALSE)</f>
        <v>25.374845165737305</v>
      </c>
      <c r="AI606">
        <f>VLOOKUP($B606,'2001B4'!$E:$W,16,FALSE)</f>
        <v>9.0211252858234126</v>
      </c>
      <c r="AJ606">
        <f>VLOOKUP($B606,'2001B4'!$E:$W,17,FALSE)</f>
        <v>4.8695746540657083</v>
      </c>
      <c r="AK606">
        <f>VLOOKUP($B606,'2001B4'!$E:$W,18,FALSE)</f>
        <v>19.870926936880188</v>
      </c>
      <c r="AL606">
        <f>VLOOKUP($B606,'2001B4'!$E:$W,19,FALSE)</f>
        <v>59.136472042506618</v>
      </c>
      <c r="AN606">
        <f t="shared" si="51"/>
        <v>0.57182562973468265</v>
      </c>
      <c r="AO606">
        <f t="shared" si="52"/>
        <v>0.2920787399839142</v>
      </c>
      <c r="AP606">
        <f t="shared" si="53"/>
        <v>0.98621349702673911</v>
      </c>
      <c r="AQ606">
        <f>O606-AF606</f>
        <v>1.0946645101597703</v>
      </c>
      <c r="AR606">
        <f>P606-AG606</f>
        <v>-8.8994801734246956</v>
      </c>
      <c r="AS606">
        <f>Q606-AH606</f>
        <v>1.3486140013338499</v>
      </c>
      <c r="AT606">
        <f>R606-AI606</f>
        <v>-0.71231275042323716</v>
      </c>
      <c r="AU606">
        <f>S606-AJ606</f>
        <v>4.2635049641979474</v>
      </c>
      <c r="AV606">
        <f>T606-AK606</f>
        <v>3.9996739583161443</v>
      </c>
    </row>
    <row r="607" spans="1:48" x14ac:dyDescent="0.25">
      <c r="A607" t="s">
        <v>2684</v>
      </c>
      <c r="B607">
        <v>606</v>
      </c>
      <c r="C607" t="s">
        <v>662</v>
      </c>
      <c r="D607">
        <f>VLOOKUP($B607,'2011B4'!$B:$U,3,FALSE)</f>
        <v>0</v>
      </c>
      <c r="E607">
        <f>VLOOKUP($B607,'2011B4'!$B:$U,4,FALSE)</f>
        <v>2464875</v>
      </c>
      <c r="F607">
        <f>VLOOKUP($B607,'2011B4'!$B:$U,5,FALSE)</f>
        <v>1235889</v>
      </c>
      <c r="G607">
        <f>VLOOKUP($B607,'2011B4'!$B:$U,6,FALSE)</f>
        <v>1228986</v>
      </c>
      <c r="H607">
        <f>VLOOKUP($B607,'2011B4'!$B:$U,7,FALSE)</f>
        <v>970623</v>
      </c>
      <c r="I607">
        <f>VLOOKUP($B607,'2011B4'!$B:$U,8,FALSE)</f>
        <v>619467</v>
      </c>
      <c r="J607">
        <f>VLOOKUP($B607,'2011B4'!$B:$U,9,FALSE)</f>
        <v>351156</v>
      </c>
      <c r="K607">
        <f>VLOOKUP($B607,'2011B4'!$B:$U,10,FALSE)</f>
        <v>39.378183477863985</v>
      </c>
      <c r="L607">
        <f>VLOOKUP($B607,'2011B4'!$B:$U,11,FALSE)</f>
        <v>50.123190674890708</v>
      </c>
      <c r="M607">
        <f>VLOOKUP($B607,'2011B4'!$B:$U,12,FALSE)</f>
        <v>28.572823449575502</v>
      </c>
      <c r="N607">
        <f>VLOOKUP($B607,'2011B4'!$B:$U,13,FALSE)</f>
        <v>63.821586754074445</v>
      </c>
      <c r="O607">
        <f>VLOOKUP($B607,'2011B4'!$B:$U,14,FALSE)</f>
        <v>36.178413245925555</v>
      </c>
      <c r="P607">
        <f>VLOOKUP($B607,'2011B4'!$B:$U,15,FALSE)</f>
        <v>64.782412945087856</v>
      </c>
      <c r="Q607">
        <f>VLOOKUP($B607,'2011B4'!$B:$U,16,FALSE)</f>
        <v>9.8365688841084555</v>
      </c>
      <c r="R607">
        <f>VLOOKUP($B607,'2011B4'!$B:$U,17,FALSE)</f>
        <v>5.0476858677364946</v>
      </c>
      <c r="S607">
        <f>VLOOKUP($B607,'2011B4'!$B:$U,18,FALSE)</f>
        <v>5.2306611320770271</v>
      </c>
      <c r="T607">
        <f>VLOOKUP($B607,'2011B4'!$B:$U,19,FALSE)</f>
        <v>15.102671170990176</v>
      </c>
      <c r="U607">
        <f>VLOOKUP($B607,'2011B4'!$B:$U,20,FALSE)</f>
        <v>35.217587054912151</v>
      </c>
      <c r="V607">
        <f>VLOOKUP($B607,'2001B4'!$E:$W,3,FALSE)</f>
        <v>2186125</v>
      </c>
      <c r="W607">
        <f>VLOOKUP($B607,'2001B4'!$E:$W,4,FALSE)</f>
        <v>1095859</v>
      </c>
      <c r="X607">
        <f>VLOOKUP($B607,'2001B4'!$E:$W,5,FALSE)</f>
        <v>1090266</v>
      </c>
      <c r="Y607">
        <f>VLOOKUP($B607,'2001B4'!$E:$W,6,FALSE)</f>
        <v>825303</v>
      </c>
      <c r="Z607">
        <f>VLOOKUP($B607,'2001B4'!$E:$W,7,FALSE)</f>
        <v>543684</v>
      </c>
      <c r="AA607">
        <f>VLOOKUP($B607,'2001B4'!$E:$W,8,FALSE)</f>
        <v>281619</v>
      </c>
      <c r="AB607">
        <f>VLOOKUP($B607,'2001B4'!$E:$W,9,FALSE)</f>
        <v>37.75186688775802</v>
      </c>
      <c r="AC607">
        <f>VLOOKUP($B607,'2001B4'!$E:$W,10,FALSE)</f>
        <v>49.612587020775486</v>
      </c>
      <c r="AD607">
        <f>VLOOKUP($B607,'2001B4'!$E:$W,11,FALSE)</f>
        <v>25.830301963007191</v>
      </c>
      <c r="AE607">
        <f>VLOOKUP($B607,'2001B4'!$E:$W,12,FALSE)</f>
        <v>65.876896121787993</v>
      </c>
      <c r="AF607">
        <f>VLOOKUP($B607,'2001B4'!$E:$W,13,FALSE)</f>
        <v>34.123103878212</v>
      </c>
      <c r="AG607">
        <f>VLOOKUP($B607,'2001B4'!$E:$W,14,FALSE)</f>
        <v>70.296000378042976</v>
      </c>
      <c r="AH607">
        <f>VLOOKUP($B607,'2001B4'!$E:$W,15,FALSE)</f>
        <v>10.716912455183127</v>
      </c>
      <c r="AI607">
        <f>VLOOKUP($B607,'2001B4'!$E:$W,16,FALSE)</f>
        <v>5.0050708648823523</v>
      </c>
      <c r="AJ607">
        <f>VLOOKUP($B607,'2001B4'!$E:$W,17,FALSE)</f>
        <v>2.559060127007899</v>
      </c>
      <c r="AK607">
        <f>VLOOKUP($B607,'2001B4'!$E:$W,18,FALSE)</f>
        <v>11.422956174883648</v>
      </c>
      <c r="AL607">
        <f>VLOOKUP($B607,'2001B4'!$E:$W,19,FALSE)</f>
        <v>29.703999621957024</v>
      </c>
      <c r="AN607">
        <f t="shared" si="51"/>
        <v>1.6263165901059651</v>
      </c>
      <c r="AO607">
        <f t="shared" si="52"/>
        <v>0.51060365411522213</v>
      </c>
      <c r="AP607">
        <f t="shared" si="53"/>
        <v>2.742521486568311</v>
      </c>
      <c r="AQ607">
        <f>O607-AF607</f>
        <v>2.055309367713555</v>
      </c>
      <c r="AR607">
        <f>P607-AG607</f>
        <v>-5.51358743295512</v>
      </c>
      <c r="AS607">
        <f>Q607-AH607</f>
        <v>-0.88034357107467187</v>
      </c>
      <c r="AT607">
        <f>R607-AI607</f>
        <v>4.2615002854142325E-2</v>
      </c>
      <c r="AU607">
        <f>S607-AJ607</f>
        <v>2.6716010050691281</v>
      </c>
      <c r="AV607">
        <f>T607-AK607</f>
        <v>3.6797149961065276</v>
      </c>
    </row>
    <row r="608" spans="1:48" x14ac:dyDescent="0.25">
      <c r="A608" t="s">
        <v>2686</v>
      </c>
      <c r="B608">
        <v>607</v>
      </c>
      <c r="C608" t="s">
        <v>663</v>
      </c>
      <c r="D608">
        <f>VLOOKUP($B608,'2011B4'!$B:$U,3,FALSE)</f>
        <v>0</v>
      </c>
      <c r="E608">
        <f>VLOOKUP($B608,'2011B4'!$B:$U,4,FALSE)</f>
        <v>3458873</v>
      </c>
      <c r="F608">
        <f>VLOOKUP($B608,'2011B4'!$B:$U,5,FALSE)</f>
        <v>1740819</v>
      </c>
      <c r="G608">
        <f>VLOOKUP($B608,'2011B4'!$B:$U,6,FALSE)</f>
        <v>1718054</v>
      </c>
      <c r="H608">
        <f>VLOOKUP($B608,'2011B4'!$B:$U,7,FALSE)</f>
        <v>1261233</v>
      </c>
      <c r="I608">
        <f>VLOOKUP($B608,'2011B4'!$B:$U,8,FALSE)</f>
        <v>806211</v>
      </c>
      <c r="J608">
        <f>VLOOKUP($B608,'2011B4'!$B:$U,9,FALSE)</f>
        <v>455022</v>
      </c>
      <c r="K608">
        <f>VLOOKUP($B608,'2011B4'!$B:$U,10,FALSE)</f>
        <v>36.463697857654793</v>
      </c>
      <c r="L608">
        <f>VLOOKUP($B608,'2011B4'!$B:$U,11,FALSE)</f>
        <v>46.312166859392043</v>
      </c>
      <c r="M608">
        <f>VLOOKUP($B608,'2011B4'!$B:$U,12,FALSE)</f>
        <v>26.48473214462409</v>
      </c>
      <c r="N608">
        <f>VLOOKUP($B608,'2011B4'!$B:$U,13,FALSE)</f>
        <v>63.92244731940886</v>
      </c>
      <c r="O608">
        <f>VLOOKUP($B608,'2011B4'!$B:$U,14,FALSE)</f>
        <v>36.077552680591133</v>
      </c>
      <c r="P608">
        <f>VLOOKUP($B608,'2011B4'!$B:$U,15,FALSE)</f>
        <v>69.595943017666045</v>
      </c>
      <c r="Q608">
        <f>VLOOKUP($B608,'2011B4'!$B:$U,16,FALSE)</f>
        <v>6.2007575126879813</v>
      </c>
      <c r="R608">
        <f>VLOOKUP($B608,'2011B4'!$B:$U,17,FALSE)</f>
        <v>4.4137760429674771</v>
      </c>
      <c r="S608">
        <f>VLOOKUP($B608,'2011B4'!$B:$U,18,FALSE)</f>
        <v>4.7623238529280476</v>
      </c>
      <c r="T608">
        <f>VLOOKUP($B608,'2011B4'!$B:$U,19,FALSE)</f>
        <v>15.027199573750448</v>
      </c>
      <c r="U608">
        <f>VLOOKUP($B608,'2011B4'!$B:$U,20,FALSE)</f>
        <v>30.404056982333955</v>
      </c>
      <c r="V608">
        <f>VLOOKUP($B608,'2001B4'!$E:$W,3,FALSE)</f>
        <v>2960373</v>
      </c>
      <c r="W608">
        <f>VLOOKUP($B608,'2001B4'!$E:$W,4,FALSE)</f>
        <v>1492442</v>
      </c>
      <c r="X608">
        <f>VLOOKUP($B608,'2001B4'!$E:$W,5,FALSE)</f>
        <v>1467931</v>
      </c>
      <c r="Y608">
        <f>VLOOKUP($B608,'2001B4'!$E:$W,6,FALSE)</f>
        <v>1128744</v>
      </c>
      <c r="Z608">
        <f>VLOOKUP($B608,'2001B4'!$E:$W,7,FALSE)</f>
        <v>738351</v>
      </c>
      <c r="AA608">
        <f>VLOOKUP($B608,'2001B4'!$E:$W,8,FALSE)</f>
        <v>390393</v>
      </c>
      <c r="AB608">
        <f>VLOOKUP($B608,'2001B4'!$E:$W,9,FALSE)</f>
        <v>38.128438544737435</v>
      </c>
      <c r="AC608">
        <f>VLOOKUP($B608,'2001B4'!$E:$W,10,FALSE)</f>
        <v>49.472676325110122</v>
      </c>
      <c r="AD608">
        <f>VLOOKUP($B608,'2001B4'!$E:$W,11,FALSE)</f>
        <v>26.594778637415516</v>
      </c>
      <c r="AE608">
        <f>VLOOKUP($B608,'2001B4'!$E:$W,12,FALSE)</f>
        <v>65.413503859156734</v>
      </c>
      <c r="AF608">
        <f>VLOOKUP($B608,'2001B4'!$E:$W,13,FALSE)</f>
        <v>34.586496140843273</v>
      </c>
      <c r="AG608">
        <f>VLOOKUP($B608,'2001B4'!$E:$W,14,FALSE)</f>
        <v>75.618740830516046</v>
      </c>
      <c r="AH608">
        <f>VLOOKUP($B608,'2001B4'!$E:$W,15,FALSE)</f>
        <v>6.2676745125555486</v>
      </c>
      <c r="AI608">
        <f>VLOOKUP($B608,'2001B4'!$E:$W,16,FALSE)</f>
        <v>4.7525391054127422</v>
      </c>
      <c r="AJ608">
        <f>VLOOKUP($B608,'2001B4'!$E:$W,17,FALSE)</f>
        <v>2.3025593048556625</v>
      </c>
      <c r="AK608">
        <f>VLOOKUP($B608,'2001B4'!$E:$W,18,FALSE)</f>
        <v>11.058486246660003</v>
      </c>
      <c r="AL608">
        <f>VLOOKUP($B608,'2001B4'!$E:$W,19,FALSE)</f>
        <v>24.381259169483954</v>
      </c>
      <c r="AN608">
        <f t="shared" si="51"/>
        <v>-1.6647406870826416</v>
      </c>
      <c r="AO608">
        <f t="shared" si="52"/>
        <v>-3.1605094657180786</v>
      </c>
      <c r="AP608">
        <f t="shared" si="53"/>
        <v>-0.11004649279142598</v>
      </c>
      <c r="AQ608">
        <f>O608-AF608</f>
        <v>1.4910565397478592</v>
      </c>
      <c r="AR608">
        <f>P608-AG608</f>
        <v>-6.0227978128500013</v>
      </c>
      <c r="AS608">
        <f>Q608-AH608</f>
        <v>-6.6916999867567384E-2</v>
      </c>
      <c r="AT608">
        <f>R608-AI608</f>
        <v>-0.33876306244526511</v>
      </c>
      <c r="AU608">
        <f>S608-AJ608</f>
        <v>2.4597645480723851</v>
      </c>
      <c r="AV608">
        <f>T608-AK608</f>
        <v>3.9687133270904447</v>
      </c>
    </row>
    <row r="609" spans="1:48" x14ac:dyDescent="0.25">
      <c r="A609" t="s">
        <v>2688</v>
      </c>
      <c r="B609">
        <v>608</v>
      </c>
      <c r="C609" t="s">
        <v>664</v>
      </c>
      <c r="D609">
        <f>VLOOKUP($B609,'2011B4'!$B:$U,3,FALSE)</f>
        <v>0</v>
      </c>
      <c r="E609">
        <f>VLOOKUP($B609,'2011B4'!$B:$U,4,FALSE)</f>
        <v>3482056</v>
      </c>
      <c r="F609">
        <f>VLOOKUP($B609,'2011B4'!$B:$U,5,FALSE)</f>
        <v>1781571</v>
      </c>
      <c r="G609">
        <f>VLOOKUP($B609,'2011B4'!$B:$U,6,FALSE)</f>
        <v>1700485</v>
      </c>
      <c r="H609">
        <f>VLOOKUP($B609,'2011B4'!$B:$U,7,FALSE)</f>
        <v>1559965</v>
      </c>
      <c r="I609">
        <f>VLOOKUP($B609,'2011B4'!$B:$U,8,FALSE)</f>
        <v>1022471</v>
      </c>
      <c r="J609">
        <f>VLOOKUP($B609,'2011B4'!$B:$U,9,FALSE)</f>
        <v>537494</v>
      </c>
      <c r="K609">
        <f>VLOOKUP($B609,'2011B4'!$B:$U,10,FALSE)</f>
        <v>44.800112347417731</v>
      </c>
      <c r="L609">
        <f>VLOOKUP($B609,'2011B4'!$B:$U,11,FALSE)</f>
        <v>57.391538142459666</v>
      </c>
      <c r="M609">
        <f>VLOOKUP($B609,'2011B4'!$B:$U,12,FALSE)</f>
        <v>31.608276462303404</v>
      </c>
      <c r="N609">
        <f>VLOOKUP($B609,'2011B4'!$B:$U,13,FALSE)</f>
        <v>65.54448336981919</v>
      </c>
      <c r="O609">
        <f>VLOOKUP($B609,'2011B4'!$B:$U,14,FALSE)</f>
        <v>34.455516630180803</v>
      </c>
      <c r="P609">
        <f>VLOOKUP($B609,'2011B4'!$B:$U,15,FALSE)</f>
        <v>43.288343007695687</v>
      </c>
      <c r="Q609">
        <f>VLOOKUP($B609,'2011B4'!$B:$U,16,FALSE)</f>
        <v>23.939896087412215</v>
      </c>
      <c r="R609">
        <f>VLOOKUP($B609,'2011B4'!$B:$U,17,FALSE)</f>
        <v>7.1624042847115161</v>
      </c>
      <c r="S609">
        <f>VLOOKUP($B609,'2011B4'!$B:$U,18,FALSE)</f>
        <v>6.7844470869538736</v>
      </c>
      <c r="T609">
        <f>VLOOKUP($B609,'2011B4'!$B:$U,19,FALSE)</f>
        <v>18.824909533226705</v>
      </c>
      <c r="U609">
        <f>VLOOKUP($B609,'2011B4'!$B:$U,20,FALSE)</f>
        <v>56.711656992304313</v>
      </c>
      <c r="V609">
        <f>VLOOKUP($B609,'2001B4'!$E:$W,3,FALSE)</f>
        <v>3016346</v>
      </c>
      <c r="W609">
        <f>VLOOKUP($B609,'2001B4'!$E:$W,4,FALSE)</f>
        <v>1563633</v>
      </c>
      <c r="X609">
        <f>VLOOKUP($B609,'2001B4'!$E:$W,5,FALSE)</f>
        <v>1452713</v>
      </c>
      <c r="Y609">
        <f>VLOOKUP($B609,'2001B4'!$E:$W,6,FALSE)</f>
        <v>1284508</v>
      </c>
      <c r="Z609">
        <f>VLOOKUP($B609,'2001B4'!$E:$W,7,FALSE)</f>
        <v>879213</v>
      </c>
      <c r="AA609">
        <f>VLOOKUP($B609,'2001B4'!$E:$W,8,FALSE)</f>
        <v>405295</v>
      </c>
      <c r="AB609">
        <f>VLOOKUP($B609,'2001B4'!$E:$W,9,FALSE)</f>
        <v>42.584902395149626</v>
      </c>
      <c r="AC609">
        <f>VLOOKUP($B609,'2001B4'!$E:$W,10,FALSE)</f>
        <v>56.228859329522976</v>
      </c>
      <c r="AD609">
        <f>VLOOKUP($B609,'2001B4'!$E:$W,11,FALSE)</f>
        <v>27.899178984424317</v>
      </c>
      <c r="AE609">
        <f>VLOOKUP($B609,'2001B4'!$E:$W,12,FALSE)</f>
        <v>68.447452254092624</v>
      </c>
      <c r="AF609">
        <f>VLOOKUP($B609,'2001B4'!$E:$W,13,FALSE)</f>
        <v>31.552547745907383</v>
      </c>
      <c r="AG609">
        <f>VLOOKUP($B609,'2001B4'!$E:$W,14,FALSE)</f>
        <v>46.077330775674419</v>
      </c>
      <c r="AH609">
        <f>VLOOKUP($B609,'2001B4'!$E:$W,15,FALSE)</f>
        <v>25.467572019792794</v>
      </c>
      <c r="AI609">
        <f>VLOOKUP($B609,'2001B4'!$E:$W,16,FALSE)</f>
        <v>7.5022498886733295</v>
      </c>
      <c r="AJ609">
        <f>VLOOKUP($B609,'2001B4'!$E:$W,17,FALSE)</f>
        <v>4.1951470913376951</v>
      </c>
      <c r="AK609">
        <f>VLOOKUP($B609,'2001B4'!$E:$W,18,FALSE)</f>
        <v>16.757700224521763</v>
      </c>
      <c r="AL609">
        <f>VLOOKUP($B609,'2001B4'!$E:$W,19,FALSE)</f>
        <v>53.922669224325581</v>
      </c>
      <c r="AN609">
        <f t="shared" si="51"/>
        <v>2.2152099522681041</v>
      </c>
      <c r="AO609">
        <f t="shared" si="52"/>
        <v>1.1626788129366901</v>
      </c>
      <c r="AP609">
        <f t="shared" si="53"/>
        <v>3.7090974778790873</v>
      </c>
      <c r="AQ609">
        <f>O609-AF609</f>
        <v>2.9029688842734203</v>
      </c>
      <c r="AR609">
        <f>P609-AG609</f>
        <v>-2.7889877679787318</v>
      </c>
      <c r="AS609">
        <f>Q609-AH609</f>
        <v>-1.5276759323805784</v>
      </c>
      <c r="AT609">
        <f>R609-AI609</f>
        <v>-0.3398456039618134</v>
      </c>
      <c r="AU609">
        <f>S609-AJ609</f>
        <v>2.5892999956161784</v>
      </c>
      <c r="AV609">
        <f>T609-AK609</f>
        <v>2.0672093087049426</v>
      </c>
    </row>
    <row r="610" spans="1:48" x14ac:dyDescent="0.25">
      <c r="A610" t="s">
        <v>3053</v>
      </c>
      <c r="B610">
        <v>609</v>
      </c>
      <c r="C610" t="s">
        <v>665</v>
      </c>
      <c r="D610">
        <f>VLOOKUP($B610,'2011B4'!$B:$U,3,FALSE)</f>
        <v>0</v>
      </c>
      <c r="E610">
        <f>VLOOKUP($B610,'2011B4'!$B:$U,4,FALSE)</f>
        <v>1726601</v>
      </c>
      <c r="F610">
        <f>VLOOKUP($B610,'2011B4'!$B:$U,5,FALSE)</f>
        <v>869280</v>
      </c>
      <c r="G610">
        <f>VLOOKUP($B610,'2011B4'!$B:$U,6,FALSE)</f>
        <v>857321</v>
      </c>
      <c r="H610">
        <f>VLOOKUP($B610,'2011B4'!$B:$U,7,FALSE)</f>
        <v>838877</v>
      </c>
      <c r="I610">
        <f>VLOOKUP($B610,'2011B4'!$B:$U,8,FALSE)</f>
        <v>505486</v>
      </c>
      <c r="J610">
        <f>VLOOKUP($B610,'2011B4'!$B:$U,9,FALSE)</f>
        <v>333391</v>
      </c>
      <c r="K610">
        <f>VLOOKUP($B610,'2011B4'!$B:$U,10,FALSE)</f>
        <v>48.585457786715054</v>
      </c>
      <c r="L610">
        <f>VLOOKUP($B610,'2011B4'!$B:$U,11,FALSE)</f>
        <v>58.149963187925636</v>
      </c>
      <c r="M610">
        <f>VLOOKUP($B610,'2011B4'!$B:$U,12,FALSE)</f>
        <v>38.887534540737953</v>
      </c>
      <c r="N610">
        <f>VLOOKUP($B610,'2011B4'!$B:$U,13,FALSE)</f>
        <v>60.25746325146595</v>
      </c>
      <c r="O610">
        <f>VLOOKUP($B610,'2011B4'!$B:$U,14,FALSE)</f>
        <v>39.74253674853405</v>
      </c>
      <c r="P610">
        <f>VLOOKUP($B610,'2011B4'!$B:$U,15,FALSE)</f>
        <v>47.232550183161543</v>
      </c>
      <c r="Q610">
        <f>VLOOKUP($B610,'2011B4'!$B:$U,16,FALSE)</f>
        <v>22.635976430394447</v>
      </c>
      <c r="R610">
        <f>VLOOKUP($B610,'2011B4'!$B:$U,17,FALSE)</f>
        <v>5.8325594813065562</v>
      </c>
      <c r="S610">
        <f>VLOOKUP($B610,'2011B4'!$B:$U,18,FALSE)</f>
        <v>5.8068107720202127</v>
      </c>
      <c r="T610">
        <f>VLOOKUP($B610,'2011B4'!$B:$U,19,FALSE)</f>
        <v>18.492103133117251</v>
      </c>
      <c r="U610">
        <f>VLOOKUP($B610,'2011B4'!$B:$U,20,FALSE)</f>
        <v>52.767449816838464</v>
      </c>
      <c r="V610">
        <f>VLOOKUP($B610,'2001B4'!$E:$W,3,FALSE)</f>
        <v>1493462</v>
      </c>
      <c r="W610">
        <f>VLOOKUP($B610,'2001B4'!$E:$W,4,FALSE)</f>
        <v>759551</v>
      </c>
      <c r="X610">
        <f>VLOOKUP($B610,'2001B4'!$E:$W,5,FALSE)</f>
        <v>733911</v>
      </c>
      <c r="Y610">
        <f>VLOOKUP($B610,'2001B4'!$E:$W,6,FALSE)</f>
        <v>763892</v>
      </c>
      <c r="Z610">
        <f>VLOOKUP($B610,'2001B4'!$E:$W,7,FALSE)</f>
        <v>459454</v>
      </c>
      <c r="AA610">
        <f>VLOOKUP($B610,'2001B4'!$E:$W,8,FALSE)</f>
        <v>304438</v>
      </c>
      <c r="AB610">
        <f>VLOOKUP($B610,'2001B4'!$E:$W,9,FALSE)</f>
        <v>51.149075102011295</v>
      </c>
      <c r="AC610">
        <f>VLOOKUP($B610,'2001B4'!$E:$W,10,FALSE)</f>
        <v>60.49021066393172</v>
      </c>
      <c r="AD610">
        <f>VLOOKUP($B610,'2001B4'!$E:$W,11,FALSE)</f>
        <v>41.481596542360037</v>
      </c>
      <c r="AE610">
        <f>VLOOKUP($B610,'2001B4'!$E:$W,12,FALSE)</f>
        <v>60.146460494415443</v>
      </c>
      <c r="AF610">
        <f>VLOOKUP($B610,'2001B4'!$E:$W,13,FALSE)</f>
        <v>39.853539505584557</v>
      </c>
      <c r="AG610">
        <f>VLOOKUP($B610,'2001B4'!$E:$W,14,FALSE)</f>
        <v>52.823435773643396</v>
      </c>
      <c r="AH610">
        <f>VLOOKUP($B610,'2001B4'!$E:$W,15,FALSE)</f>
        <v>24.789760856246694</v>
      </c>
      <c r="AI610">
        <f>VLOOKUP($B610,'2001B4'!$E:$W,16,FALSE)</f>
        <v>5.3250983123268734</v>
      </c>
      <c r="AJ610">
        <f>VLOOKUP($B610,'2001B4'!$E:$W,17,FALSE)</f>
        <v>2.69200358165814</v>
      </c>
      <c r="AK610">
        <f>VLOOKUP($B610,'2001B4'!$E:$W,18,FALSE)</f>
        <v>14.369701476124897</v>
      </c>
      <c r="AL610">
        <f>VLOOKUP($B610,'2001B4'!$E:$W,19,FALSE)</f>
        <v>47.176564226356604</v>
      </c>
      <c r="AN610">
        <f t="shared" si="51"/>
        <v>-2.5636173152962414</v>
      </c>
      <c r="AO610">
        <f t="shared" si="52"/>
        <v>-2.3402474760060841</v>
      </c>
      <c r="AP610">
        <f t="shared" si="53"/>
        <v>-2.5940620016220848</v>
      </c>
      <c r="AQ610">
        <f>O610-AF610</f>
        <v>-0.11100275705050677</v>
      </c>
      <c r="AR610">
        <f>P610-AG610</f>
        <v>-5.5908855904818537</v>
      </c>
      <c r="AS610">
        <f>Q610-AH610</f>
        <v>-2.1537844258522476</v>
      </c>
      <c r="AT610">
        <f>R610-AI610</f>
        <v>0.50746116897968285</v>
      </c>
      <c r="AU610">
        <f>S610-AJ610</f>
        <v>3.1148071903620727</v>
      </c>
      <c r="AV610">
        <f>T610-AK610</f>
        <v>4.1224016569923538</v>
      </c>
    </row>
    <row r="611" spans="1:48" x14ac:dyDescent="0.25">
      <c r="A611" t="s">
        <v>2692</v>
      </c>
      <c r="B611">
        <v>610</v>
      </c>
      <c r="C611" t="s">
        <v>666</v>
      </c>
      <c r="D611" t="str">
        <f>VLOOKUP($B611,'2011B4'!$B:$U,3,FALSE)</f>
        <v>YM</v>
      </c>
      <c r="E611">
        <f>VLOOKUP($B611,'2011B4'!$B:$U,4,FALSE)</f>
        <v>2251744</v>
      </c>
      <c r="F611">
        <f>VLOOKUP($B611,'2011B4'!$B:$U,5,FALSE)</f>
        <v>1129868</v>
      </c>
      <c r="G611">
        <f>VLOOKUP($B611,'2011B4'!$B:$U,6,FALSE)</f>
        <v>1121876</v>
      </c>
      <c r="H611">
        <f>VLOOKUP($B611,'2011B4'!$B:$U,7,FALSE)</f>
        <v>1110860</v>
      </c>
      <c r="I611">
        <f>VLOOKUP($B611,'2011B4'!$B:$U,8,FALSE)</f>
        <v>693066</v>
      </c>
      <c r="J611">
        <f>VLOOKUP($B611,'2011B4'!$B:$U,9,FALSE)</f>
        <v>417794</v>
      </c>
      <c r="K611">
        <f>VLOOKUP($B611,'2011B4'!$B:$U,10,FALSE)</f>
        <v>49.33331675359188</v>
      </c>
      <c r="L611">
        <f>VLOOKUP($B611,'2011B4'!$B:$U,11,FALSE)</f>
        <v>61.340439768185306</v>
      </c>
      <c r="M611">
        <f>VLOOKUP($B611,'2011B4'!$B:$U,12,FALSE)</f>
        <v>37.240657612784304</v>
      </c>
      <c r="N611">
        <f>VLOOKUP($B611,'2011B4'!$B:$U,13,FALSE)</f>
        <v>62.390040149073691</v>
      </c>
      <c r="O611">
        <f>VLOOKUP($B611,'2011B4'!$B:$U,14,FALSE)</f>
        <v>37.609959850926309</v>
      </c>
      <c r="P611">
        <f>VLOOKUP($B611,'2011B4'!$B:$U,15,FALSE)</f>
        <v>47.167149775849339</v>
      </c>
      <c r="Q611">
        <f>VLOOKUP($B611,'2011B4'!$B:$U,16,FALSE)</f>
        <v>20.064454566732081</v>
      </c>
      <c r="R611">
        <f>VLOOKUP($B611,'2011B4'!$B:$U,17,FALSE)</f>
        <v>8.2389319986316902</v>
      </c>
      <c r="S611">
        <f>VLOOKUP($B611,'2011B4'!$B:$U,18,FALSE)</f>
        <v>5.5922438471094464</v>
      </c>
      <c r="T611">
        <f>VLOOKUP($B611,'2011B4'!$B:$U,19,FALSE)</f>
        <v>18.937219811677437</v>
      </c>
      <c r="U611">
        <f>VLOOKUP($B611,'2011B4'!$B:$U,20,FALSE)</f>
        <v>52.832850224150654</v>
      </c>
      <c r="V611">
        <f>VLOOKUP($B611,'2001B4'!$E:$W,3,FALSE)</f>
        <v>2581500</v>
      </c>
      <c r="W611">
        <f>VLOOKUP($B611,'2001B4'!$E:$W,4,FALSE)</f>
        <v>1309278</v>
      </c>
      <c r="X611">
        <f>VLOOKUP($B611,'2001B4'!$E:$W,5,FALSE)</f>
        <v>1272222</v>
      </c>
      <c r="Y611">
        <f>VLOOKUP($B611,'2001B4'!$E:$W,6,FALSE)</f>
        <v>1326901</v>
      </c>
      <c r="Z611">
        <f>VLOOKUP($B611,'2001B4'!$E:$W,7,FALSE)</f>
        <v>836316</v>
      </c>
      <c r="AA611">
        <f>VLOOKUP($B611,'2001B4'!$E:$W,8,FALSE)</f>
        <v>490585</v>
      </c>
      <c r="AB611">
        <f>VLOOKUP($B611,'2001B4'!$E:$W,9,FALSE)</f>
        <v>51.400387371683131</v>
      </c>
      <c r="AC611">
        <f>VLOOKUP($B611,'2001B4'!$E:$W,10,FALSE)</f>
        <v>63.876121037701694</v>
      </c>
      <c r="AD611">
        <f>VLOOKUP($B611,'2001B4'!$E:$W,11,FALSE)</f>
        <v>38.561273111139407</v>
      </c>
      <c r="AE611">
        <f>VLOOKUP($B611,'2001B4'!$E:$W,12,FALSE)</f>
        <v>63.027761679281269</v>
      </c>
      <c r="AF611">
        <f>VLOOKUP($B611,'2001B4'!$E:$W,13,FALSE)</f>
        <v>36.972238320718724</v>
      </c>
      <c r="AG611">
        <f>VLOOKUP($B611,'2001B4'!$E:$W,14,FALSE)</f>
        <v>53.56330276335612</v>
      </c>
      <c r="AH611">
        <f>VLOOKUP($B611,'2001B4'!$E:$W,15,FALSE)</f>
        <v>19.965995955990685</v>
      </c>
      <c r="AI611">
        <f>VLOOKUP($B611,'2001B4'!$E:$W,16,FALSE)</f>
        <v>7.8992328741933262</v>
      </c>
      <c r="AJ611">
        <f>VLOOKUP($B611,'2001B4'!$E:$W,17,FALSE)</f>
        <v>3.4022131266763687</v>
      </c>
      <c r="AK611">
        <f>VLOOKUP($B611,'2001B4'!$E:$W,18,FALSE)</f>
        <v>15.169255279783496</v>
      </c>
      <c r="AL611">
        <f>VLOOKUP($B611,'2001B4'!$E:$W,19,FALSE)</f>
        <v>46.43669723664388</v>
      </c>
      <c r="AN611">
        <f>DistrictMath!J$280</f>
        <v>-0.77150568176177359</v>
      </c>
      <c r="AO611">
        <f>DistrictMath!K$280</f>
        <v>-1.204172040439289</v>
      </c>
      <c r="AP611">
        <f>DistrictMath!L$280</f>
        <v>0.12268205691243139</v>
      </c>
      <c r="AQ611">
        <f>DistrictMath!N$280</f>
        <v>1.1563203422899377</v>
      </c>
      <c r="AR611">
        <f>DistrictMath!O$280</f>
        <v>-7.0764360558402899</v>
      </c>
      <c r="AS611">
        <f>DistrictMath!P$280</f>
        <v>3.4752295909341022</v>
      </c>
      <c r="AT611">
        <f>DistrictMath!Q$280</f>
        <v>-0.94449582167950652</v>
      </c>
      <c r="AU611">
        <f>DistrictMath!R$280</f>
        <v>2.2932358358313927</v>
      </c>
      <c r="AV611">
        <f>DistrictMath!S$280</f>
        <v>2.252466450754298</v>
      </c>
    </row>
    <row r="612" spans="1:48" x14ac:dyDescent="0.25">
      <c r="A612" t="s">
        <v>2694</v>
      </c>
      <c r="B612">
        <v>611</v>
      </c>
      <c r="C612" t="s">
        <v>667</v>
      </c>
      <c r="D612">
        <f>VLOOKUP($B612,'2011B4'!$B:$U,3,FALSE)</f>
        <v>0</v>
      </c>
      <c r="E612">
        <f>VLOOKUP($B612,'2011B4'!$B:$U,4,FALSE)</f>
        <v>735394</v>
      </c>
      <c r="F612">
        <f>VLOOKUP($B612,'2011B4'!$B:$U,5,FALSE)</f>
        <v>360143</v>
      </c>
      <c r="G612">
        <f>VLOOKUP($B612,'2011B4'!$B:$U,6,FALSE)</f>
        <v>375251</v>
      </c>
      <c r="H612">
        <f>VLOOKUP($B612,'2011B4'!$B:$U,7,FALSE)</f>
        <v>318308</v>
      </c>
      <c r="I612">
        <f>VLOOKUP($B612,'2011B4'!$B:$U,8,FALSE)</f>
        <v>195732</v>
      </c>
      <c r="J612">
        <f>VLOOKUP($B612,'2011B4'!$B:$U,9,FALSE)</f>
        <v>122576</v>
      </c>
      <c r="K612">
        <f>VLOOKUP($B612,'2011B4'!$B:$U,10,FALSE)</f>
        <v>43.284008300312486</v>
      </c>
      <c r="L612">
        <f>VLOOKUP($B612,'2011B4'!$B:$U,11,FALSE)</f>
        <v>54.348411603168742</v>
      </c>
      <c r="M612">
        <f>VLOOKUP($B612,'2011B4'!$B:$U,12,FALSE)</f>
        <v>32.665069513472318</v>
      </c>
      <c r="N612">
        <f>VLOOKUP($B612,'2011B4'!$B:$U,13,FALSE)</f>
        <v>61.491385701898793</v>
      </c>
      <c r="O612">
        <f>VLOOKUP($B612,'2011B4'!$B:$U,14,FALSE)</f>
        <v>38.508614298101215</v>
      </c>
      <c r="P612">
        <f>VLOOKUP($B612,'2011B4'!$B:$U,15,FALSE)</f>
        <v>61.610766930143129</v>
      </c>
      <c r="Q612">
        <f>VLOOKUP($B612,'2011B4'!$B:$U,16,FALSE)</f>
        <v>5.3884916495972455</v>
      </c>
      <c r="R612">
        <f>VLOOKUP($B612,'2011B4'!$B:$U,17,FALSE)</f>
        <v>5.7453786898224362</v>
      </c>
      <c r="S612">
        <f>VLOOKUP($B612,'2011B4'!$B:$U,18,FALSE)</f>
        <v>5.9816278572954493</v>
      </c>
      <c r="T612">
        <f>VLOOKUP($B612,'2011B4'!$B:$U,19,FALSE)</f>
        <v>21.273734873141738</v>
      </c>
      <c r="U612">
        <f>VLOOKUP($B612,'2011B4'!$B:$U,20,FALSE)</f>
        <v>38.389233069856871</v>
      </c>
      <c r="V612">
        <f>VLOOKUP($B612,'2001B4'!$E:$W,3,FALSE)</f>
        <v>762141</v>
      </c>
      <c r="W612">
        <f>VLOOKUP($B612,'2001B4'!$E:$W,4,FALSE)</f>
        <v>378351</v>
      </c>
      <c r="X612">
        <f>VLOOKUP($B612,'2001B4'!$E:$W,5,FALSE)</f>
        <v>383790</v>
      </c>
      <c r="Y612">
        <f>VLOOKUP($B612,'2001B4'!$E:$W,6,FALSE)</f>
        <v>305155</v>
      </c>
      <c r="Z612">
        <f>VLOOKUP($B612,'2001B4'!$E:$W,7,FALSE)</f>
        <v>189511</v>
      </c>
      <c r="AA612">
        <f>VLOOKUP($B612,'2001B4'!$E:$W,8,FALSE)</f>
        <v>115644</v>
      </c>
      <c r="AB612">
        <f>VLOOKUP($B612,'2001B4'!$E:$W,9,FALSE)</f>
        <v>40.039179102029678</v>
      </c>
      <c r="AC612">
        <f>VLOOKUP($B612,'2001B4'!$E:$W,10,FALSE)</f>
        <v>50.088674273359921</v>
      </c>
      <c r="AD612">
        <f>VLOOKUP($B612,'2001B4'!$E:$W,11,FALSE)</f>
        <v>30.132103494098335</v>
      </c>
      <c r="AE612">
        <f>VLOOKUP($B612,'2001B4'!$E:$W,12,FALSE)</f>
        <v>62.103193459061792</v>
      </c>
      <c r="AF612">
        <f>VLOOKUP($B612,'2001B4'!$E:$W,13,FALSE)</f>
        <v>37.896806540938208</v>
      </c>
      <c r="AG612">
        <f>VLOOKUP($B612,'2001B4'!$E:$W,14,FALSE)</f>
        <v>65.104291261817764</v>
      </c>
      <c r="AH612">
        <f>VLOOKUP($B612,'2001B4'!$E:$W,15,FALSE)</f>
        <v>4.1477282036997591</v>
      </c>
      <c r="AI612">
        <f>VLOOKUP($B612,'2001B4'!$E:$W,16,FALSE)</f>
        <v>5.5073651095344989</v>
      </c>
      <c r="AJ612">
        <f>VLOOKUP($B612,'2001B4'!$E:$W,17,FALSE)</f>
        <v>4.10905933050417</v>
      </c>
      <c r="AK612">
        <f>VLOOKUP($B612,'2001B4'!$E:$W,18,FALSE)</f>
        <v>21.131556094443809</v>
      </c>
      <c r="AL612">
        <f>VLOOKUP($B612,'2001B4'!$E:$W,19,FALSE)</f>
        <v>34.895708738182236</v>
      </c>
      <c r="AN612">
        <f t="shared" si="51"/>
        <v>3.2448291982828081</v>
      </c>
      <c r="AO612">
        <f t="shared" si="52"/>
        <v>4.2597373298088215</v>
      </c>
      <c r="AP612">
        <f t="shared" si="53"/>
        <v>2.5329660193739834</v>
      </c>
      <c r="AQ612">
        <f>O612-AF612</f>
        <v>0.61180775716300673</v>
      </c>
      <c r="AR612">
        <f>P612-AG612</f>
        <v>-3.4935243316746352</v>
      </c>
      <c r="AS612">
        <f>Q612-AH612</f>
        <v>1.2407634458974863</v>
      </c>
      <c r="AT612">
        <f>R612-AI612</f>
        <v>0.23801358028793729</v>
      </c>
      <c r="AU612">
        <f>S612-AJ612</f>
        <v>1.8725685267912793</v>
      </c>
      <c r="AV612">
        <f>T612-AK612</f>
        <v>0.14217877869792872</v>
      </c>
    </row>
    <row r="613" spans="1:48" x14ac:dyDescent="0.25">
      <c r="A613" t="s">
        <v>2698</v>
      </c>
      <c r="B613">
        <v>612</v>
      </c>
      <c r="C613" t="s">
        <v>668</v>
      </c>
      <c r="D613">
        <f>VLOOKUP($B613,'2011B4'!$B:$U,3,FALSE)</f>
        <v>0</v>
      </c>
      <c r="E613">
        <f>VLOOKUP($B613,'2011B4'!$B:$U,4,FALSE)</f>
        <v>2159775</v>
      </c>
      <c r="F613">
        <f>VLOOKUP($B613,'2011B4'!$B:$U,5,FALSE)</f>
        <v>1080938</v>
      </c>
      <c r="G613">
        <f>VLOOKUP($B613,'2011B4'!$B:$U,6,FALSE)</f>
        <v>1078837</v>
      </c>
      <c r="H613">
        <f>VLOOKUP($B613,'2011B4'!$B:$U,7,FALSE)</f>
        <v>962030</v>
      </c>
      <c r="I613">
        <f>VLOOKUP($B613,'2011B4'!$B:$U,8,FALSE)</f>
        <v>599046</v>
      </c>
      <c r="J613">
        <f>VLOOKUP($B613,'2011B4'!$B:$U,9,FALSE)</f>
        <v>362984</v>
      </c>
      <c r="K613">
        <f>VLOOKUP($B613,'2011B4'!$B:$U,10,FALSE)</f>
        <v>44.543065828616406</v>
      </c>
      <c r="L613">
        <f>VLOOKUP($B613,'2011B4'!$B:$U,11,FALSE)</f>
        <v>55.419089716523985</v>
      </c>
      <c r="M613">
        <f>VLOOKUP($B613,'2011B4'!$B:$U,12,FALSE)</f>
        <v>33.645861237610504</v>
      </c>
      <c r="N613">
        <f>VLOOKUP($B613,'2011B4'!$B:$U,13,FALSE)</f>
        <v>62.268952111680505</v>
      </c>
      <c r="O613">
        <f>VLOOKUP($B613,'2011B4'!$B:$U,14,FALSE)</f>
        <v>37.731047888319495</v>
      </c>
      <c r="P613">
        <f>VLOOKUP($B613,'2011B4'!$B:$U,15,FALSE)</f>
        <v>58.868434456305934</v>
      </c>
      <c r="Q613">
        <f>VLOOKUP($B613,'2011B4'!$B:$U,16,FALSE)</f>
        <v>11.11784455786202</v>
      </c>
      <c r="R613">
        <f>VLOOKUP($B613,'2011B4'!$B:$U,17,FALSE)</f>
        <v>7.1215034874172325</v>
      </c>
      <c r="S613">
        <f>VLOOKUP($B613,'2011B4'!$B:$U,18,FALSE)</f>
        <v>5.0849765599825369</v>
      </c>
      <c r="T613">
        <f>VLOOKUP($B613,'2011B4'!$B:$U,19,FALSE)</f>
        <v>17.807240938432273</v>
      </c>
      <c r="U613">
        <f>VLOOKUP($B613,'2011B4'!$B:$U,20,FALSE)</f>
        <v>41.131565543694059</v>
      </c>
      <c r="V613">
        <f>VLOOKUP($B613,'2001B4'!$E:$W,3,FALSE)</f>
        <v>1923014</v>
      </c>
      <c r="W613">
        <f>VLOOKUP($B613,'2001B4'!$E:$W,4,FALSE)</f>
        <v>968137</v>
      </c>
      <c r="X613">
        <f>VLOOKUP($B613,'2001B4'!$E:$W,5,FALSE)</f>
        <v>954877</v>
      </c>
      <c r="Y613">
        <f>VLOOKUP($B613,'2001B4'!$E:$W,6,FALSE)</f>
        <v>829613</v>
      </c>
      <c r="Z613">
        <f>VLOOKUP($B613,'2001B4'!$E:$W,7,FALSE)</f>
        <v>523802</v>
      </c>
      <c r="AA613">
        <f>VLOOKUP($B613,'2001B4'!$E:$W,8,FALSE)</f>
        <v>305811</v>
      </c>
      <c r="AB613">
        <f>VLOOKUP($B613,'2001B4'!$E:$W,9,FALSE)</f>
        <v>43.141287582929714</v>
      </c>
      <c r="AC613">
        <f>VLOOKUP($B613,'2001B4'!$E:$W,10,FALSE)</f>
        <v>54.10411956159097</v>
      </c>
      <c r="AD613">
        <f>VLOOKUP($B613,'2001B4'!$E:$W,11,FALSE)</f>
        <v>32.026219083714444</v>
      </c>
      <c r="AE613">
        <f>VLOOKUP($B613,'2001B4'!$E:$W,12,FALSE)</f>
        <v>63.138113795227412</v>
      </c>
      <c r="AF613">
        <f>VLOOKUP($B613,'2001B4'!$E:$W,13,FALSE)</f>
        <v>36.861886204772588</v>
      </c>
      <c r="AG613">
        <f>VLOOKUP($B613,'2001B4'!$E:$W,14,FALSE)</f>
        <v>61.733724037593433</v>
      </c>
      <c r="AH613">
        <f>VLOOKUP($B613,'2001B4'!$E:$W,15,FALSE)</f>
        <v>11.336972781284768</v>
      </c>
      <c r="AI613">
        <f>VLOOKUP($B613,'2001B4'!$E:$W,16,FALSE)</f>
        <v>7.929359834043102</v>
      </c>
      <c r="AJ613">
        <f>VLOOKUP($B613,'2001B4'!$E:$W,17,FALSE)</f>
        <v>3.1421879840359304</v>
      </c>
      <c r="AK613">
        <f>VLOOKUP($B613,'2001B4'!$E:$W,18,FALSE)</f>
        <v>15.857755363042768</v>
      </c>
      <c r="AL613">
        <f>VLOOKUP($B613,'2001B4'!$E:$W,19,FALSE)</f>
        <v>38.266275962406567</v>
      </c>
      <c r="AN613">
        <f t="shared" si="51"/>
        <v>1.4017782456866925</v>
      </c>
      <c r="AO613">
        <f t="shared" si="52"/>
        <v>1.3149701549330146</v>
      </c>
      <c r="AP613">
        <f t="shared" si="53"/>
        <v>1.6196421538960593</v>
      </c>
      <c r="AQ613">
        <f>O613-AF613</f>
        <v>0.86916168354690626</v>
      </c>
      <c r="AR613">
        <f>P613-AG613</f>
        <v>-2.8652895812874988</v>
      </c>
      <c r="AS613">
        <f>Q613-AH613</f>
        <v>-0.21912822342274829</v>
      </c>
      <c r="AT613">
        <f>R613-AI613</f>
        <v>-0.80785634662586947</v>
      </c>
      <c r="AU613">
        <f>S613-AJ613</f>
        <v>1.9427885759466066</v>
      </c>
      <c r="AV613">
        <f>T613-AK613</f>
        <v>1.9494855753895042</v>
      </c>
    </row>
    <row r="614" spans="1:48" x14ac:dyDescent="0.25">
      <c r="A614" t="s">
        <v>2700</v>
      </c>
      <c r="B614">
        <v>613</v>
      </c>
      <c r="C614" t="s">
        <v>669</v>
      </c>
      <c r="D614">
        <f>VLOOKUP($B614,'2011B4'!$B:$U,3,FALSE)</f>
        <v>0</v>
      </c>
      <c r="E614">
        <f>VLOOKUP($B614,'2011B4'!$B:$U,4,FALSE)</f>
        <v>1064493</v>
      </c>
      <c r="F614">
        <f>VLOOKUP($B614,'2011B4'!$B:$U,5,FALSE)</f>
        <v>528184</v>
      </c>
      <c r="G614">
        <f>VLOOKUP($B614,'2011B4'!$B:$U,6,FALSE)</f>
        <v>536309</v>
      </c>
      <c r="H614">
        <f>VLOOKUP($B614,'2011B4'!$B:$U,7,FALSE)</f>
        <v>508567</v>
      </c>
      <c r="I614">
        <f>VLOOKUP($B614,'2011B4'!$B:$U,8,FALSE)</f>
        <v>314072</v>
      </c>
      <c r="J614">
        <f>VLOOKUP($B614,'2011B4'!$B:$U,9,FALSE)</f>
        <v>194495</v>
      </c>
      <c r="K614">
        <f>VLOOKUP($B614,'2011B4'!$B:$U,10,FALSE)</f>
        <v>47.775513789193539</v>
      </c>
      <c r="L614">
        <f>VLOOKUP($B614,'2011B4'!$B:$U,11,FALSE)</f>
        <v>59.462611514169303</v>
      </c>
      <c r="M614">
        <f>VLOOKUP($B614,'2011B4'!$B:$U,12,FALSE)</f>
        <v>36.265473821994412</v>
      </c>
      <c r="N614">
        <f>VLOOKUP($B614,'2011B4'!$B:$U,13,FALSE)</f>
        <v>61.756268102334602</v>
      </c>
      <c r="O614">
        <f>VLOOKUP($B614,'2011B4'!$B:$U,14,FALSE)</f>
        <v>38.243731897665398</v>
      </c>
      <c r="P614">
        <f>VLOOKUP($B614,'2011B4'!$B:$U,15,FALSE)</f>
        <v>54.186174093089008</v>
      </c>
      <c r="Q614">
        <f>VLOOKUP($B614,'2011B4'!$B:$U,16,FALSE)</f>
        <v>17.535939217448242</v>
      </c>
      <c r="R614">
        <f>VLOOKUP($B614,'2011B4'!$B:$U,17,FALSE)</f>
        <v>7.0940505380805279</v>
      </c>
      <c r="S614">
        <f>VLOOKUP($B614,'2011B4'!$B:$U,18,FALSE)</f>
        <v>5.0895948813037419</v>
      </c>
      <c r="T614">
        <f>VLOOKUP($B614,'2011B4'!$B:$U,19,FALSE)</f>
        <v>16.094241270078474</v>
      </c>
      <c r="U614">
        <f>VLOOKUP($B614,'2011B4'!$B:$U,20,FALSE)</f>
        <v>45.813825906910985</v>
      </c>
      <c r="V614">
        <f>VLOOKUP($B614,'2001B4'!$E:$W,3,FALSE)</f>
        <v>935686</v>
      </c>
      <c r="W614">
        <f>VLOOKUP($B614,'2001B4'!$E:$W,4,FALSE)</f>
        <v>465538</v>
      </c>
      <c r="X614">
        <f>VLOOKUP($B614,'2001B4'!$E:$W,5,FALSE)</f>
        <v>470148</v>
      </c>
      <c r="Y614">
        <f>VLOOKUP($B614,'2001B4'!$E:$W,6,FALSE)</f>
        <v>442255</v>
      </c>
      <c r="Z614">
        <f>VLOOKUP($B614,'2001B4'!$E:$W,7,FALSE)</f>
        <v>274384</v>
      </c>
      <c r="AA614">
        <f>VLOOKUP($B614,'2001B4'!$E:$W,8,FALSE)</f>
        <v>167871</v>
      </c>
      <c r="AB614">
        <f>VLOOKUP($B614,'2001B4'!$E:$W,9,FALSE)</f>
        <v>47.265321913547922</v>
      </c>
      <c r="AC614">
        <f>VLOOKUP($B614,'2001B4'!$E:$W,10,FALSE)</f>
        <v>58.939119899986679</v>
      </c>
      <c r="AD614">
        <f>VLOOKUP($B614,'2001B4'!$E:$W,11,FALSE)</f>
        <v>35.705990454069777</v>
      </c>
      <c r="AE614">
        <f>VLOOKUP($B614,'2001B4'!$E:$W,12,FALSE)</f>
        <v>62.04203457281433</v>
      </c>
      <c r="AF614">
        <f>VLOOKUP($B614,'2001B4'!$E:$W,13,FALSE)</f>
        <v>37.957965427185677</v>
      </c>
      <c r="AG614">
        <f>VLOOKUP($B614,'2001B4'!$E:$W,14,FALSE)</f>
        <v>58.949700964375751</v>
      </c>
      <c r="AH614">
        <f>VLOOKUP($B614,'2001B4'!$E:$W,15,FALSE)</f>
        <v>17.042204158234505</v>
      </c>
      <c r="AI614">
        <f>VLOOKUP($B614,'2001B4'!$E:$W,16,FALSE)</f>
        <v>7.2057975602310878</v>
      </c>
      <c r="AJ614">
        <f>VLOOKUP($B614,'2001B4'!$E:$W,17,FALSE)</f>
        <v>2.9030762795219953</v>
      </c>
      <c r="AK614">
        <f>VLOOKUP($B614,'2001B4'!$E:$W,18,FALSE)</f>
        <v>13.899221037636657</v>
      </c>
      <c r="AL614">
        <f>VLOOKUP($B614,'2001B4'!$E:$W,19,FALSE)</f>
        <v>41.050299035624249</v>
      </c>
      <c r="AN614">
        <f t="shared" si="51"/>
        <v>0.51019187564561719</v>
      </c>
      <c r="AO614">
        <f t="shared" si="52"/>
        <v>0.52349161418262469</v>
      </c>
      <c r="AP614">
        <f t="shared" si="53"/>
        <v>0.55948336792463493</v>
      </c>
      <c r="AQ614">
        <f>O614-AF614</f>
        <v>0.28576647047972159</v>
      </c>
      <c r="AR614">
        <f>P614-AG614</f>
        <v>-4.7635268712867429</v>
      </c>
      <c r="AS614">
        <f>Q614-AH614</f>
        <v>0.49373505921373706</v>
      </c>
      <c r="AT614">
        <f>R614-AI614</f>
        <v>-0.11174702215055987</v>
      </c>
      <c r="AU614">
        <f>S614-AJ614</f>
        <v>2.1865186017817466</v>
      </c>
      <c r="AV614">
        <f>T614-AK614</f>
        <v>2.1950202324418164</v>
      </c>
    </row>
    <row r="615" spans="1:48" x14ac:dyDescent="0.25">
      <c r="A615" t="s">
        <v>2702</v>
      </c>
      <c r="B615">
        <v>614</v>
      </c>
      <c r="C615" t="s">
        <v>670</v>
      </c>
      <c r="D615">
        <f>VLOOKUP($B615,'2011B4'!$B:$U,3,FALSE)</f>
        <v>0</v>
      </c>
      <c r="E615">
        <f>VLOOKUP($B615,'2011B4'!$B:$U,4,FALSE)</f>
        <v>2722290</v>
      </c>
      <c r="F615">
        <f>VLOOKUP($B615,'2011B4'!$B:$U,5,FALSE)</f>
        <v>1352284</v>
      </c>
      <c r="G615">
        <f>VLOOKUP($B615,'2011B4'!$B:$U,6,FALSE)</f>
        <v>1370006</v>
      </c>
      <c r="H615">
        <f>VLOOKUP($B615,'2011B4'!$B:$U,7,FALSE)</f>
        <v>1083124</v>
      </c>
      <c r="I615">
        <f>VLOOKUP($B615,'2011B4'!$B:$U,8,FALSE)</f>
        <v>724575</v>
      </c>
      <c r="J615">
        <f>VLOOKUP($B615,'2011B4'!$B:$U,9,FALSE)</f>
        <v>358549</v>
      </c>
      <c r="K615">
        <f>VLOOKUP($B615,'2011B4'!$B:$U,10,FALSE)</f>
        <v>39.787237950402051</v>
      </c>
      <c r="L615">
        <f>VLOOKUP($B615,'2011B4'!$B:$U,11,FALSE)</f>
        <v>53.581570143549726</v>
      </c>
      <c r="M615">
        <f>VLOOKUP($B615,'2011B4'!$B:$U,12,FALSE)</f>
        <v>26.171345234984372</v>
      </c>
      <c r="N615">
        <f>VLOOKUP($B615,'2011B4'!$B:$U,13,FALSE)</f>
        <v>66.896772668687973</v>
      </c>
      <c r="O615">
        <f>VLOOKUP($B615,'2011B4'!$B:$U,14,FALSE)</f>
        <v>33.10322733131202</v>
      </c>
      <c r="P615">
        <f>VLOOKUP($B615,'2011B4'!$B:$U,15,FALSE)</f>
        <v>45.91754960650858</v>
      </c>
      <c r="Q615">
        <f>VLOOKUP($B615,'2011B4'!$B:$U,16,FALSE)</f>
        <v>12.226208633545189</v>
      </c>
      <c r="R615">
        <f>VLOOKUP($B615,'2011B4'!$B:$U,17,FALSE)</f>
        <v>9.2573888123612811</v>
      </c>
      <c r="S615">
        <f>VLOOKUP($B615,'2011B4'!$B:$U,18,FALSE)</f>
        <v>6.390404053460176</v>
      </c>
      <c r="T615">
        <f>VLOOKUP($B615,'2011B4'!$B:$U,19,FALSE)</f>
        <v>26.208448894124771</v>
      </c>
      <c r="U615">
        <f>VLOOKUP($B615,'2011B4'!$B:$U,20,FALSE)</f>
        <v>54.082450393491413</v>
      </c>
      <c r="V615">
        <f>VLOOKUP($B615,'2001B4'!$E:$W,3,FALSE)</f>
        <v>2418366</v>
      </c>
      <c r="W615">
        <f>VLOOKUP($B615,'2001B4'!$E:$W,4,FALSE)</f>
        <v>1208534</v>
      </c>
      <c r="X615">
        <f>VLOOKUP($B615,'2001B4'!$E:$W,5,FALSE)</f>
        <v>1209832</v>
      </c>
      <c r="Y615">
        <f>VLOOKUP($B615,'2001B4'!$E:$W,6,FALSE)</f>
        <v>928158</v>
      </c>
      <c r="Z615">
        <f>VLOOKUP($B615,'2001B4'!$E:$W,7,FALSE)</f>
        <v>629973</v>
      </c>
      <c r="AA615">
        <f>VLOOKUP($B615,'2001B4'!$E:$W,8,FALSE)</f>
        <v>298185</v>
      </c>
      <c r="AB615">
        <f>VLOOKUP($B615,'2001B4'!$E:$W,9,FALSE)</f>
        <v>38.379550489876223</v>
      </c>
      <c r="AC615">
        <f>VLOOKUP($B615,'2001B4'!$E:$W,10,FALSE)</f>
        <v>52.127039868137757</v>
      </c>
      <c r="AD615">
        <f>VLOOKUP($B615,'2001B4'!$E:$W,11,FALSE)</f>
        <v>24.646810466246553</v>
      </c>
      <c r="AE615">
        <f>VLOOKUP($B615,'2001B4'!$E:$W,12,FALSE)</f>
        <v>67.873465509105131</v>
      </c>
      <c r="AF615">
        <f>VLOOKUP($B615,'2001B4'!$E:$W,13,FALSE)</f>
        <v>32.126534490894869</v>
      </c>
      <c r="AG615">
        <f>VLOOKUP($B615,'2001B4'!$E:$W,14,FALSE)</f>
        <v>49.561066111588758</v>
      </c>
      <c r="AH615">
        <f>VLOOKUP($B615,'2001B4'!$E:$W,15,FALSE)</f>
        <v>14.236584719411995</v>
      </c>
      <c r="AI615">
        <f>VLOOKUP($B615,'2001B4'!$E:$W,16,FALSE)</f>
        <v>9.9467978512279167</v>
      </c>
      <c r="AJ615">
        <f>VLOOKUP($B615,'2001B4'!$E:$W,17,FALSE)</f>
        <v>3.7466681319344337</v>
      </c>
      <c r="AK615">
        <f>VLOOKUP($B615,'2001B4'!$E:$W,18,FALSE)</f>
        <v>22.508883185836893</v>
      </c>
      <c r="AL615">
        <f>VLOOKUP($B615,'2001B4'!$E:$W,19,FALSE)</f>
        <v>50.438933888411242</v>
      </c>
      <c r="AN615">
        <f t="shared" si="51"/>
        <v>1.4076874605258283</v>
      </c>
      <c r="AO615">
        <f t="shared" si="52"/>
        <v>1.4545302754119689</v>
      </c>
      <c r="AP615">
        <f t="shared" si="53"/>
        <v>1.5245347687378192</v>
      </c>
      <c r="AQ615">
        <f>O615-AF615</f>
        <v>0.97669284041715088</v>
      </c>
      <c r="AR615">
        <f>P615-AG615</f>
        <v>-3.6435165050801785</v>
      </c>
      <c r="AS615">
        <f>Q615-AH615</f>
        <v>-2.0103760858668061</v>
      </c>
      <c r="AT615">
        <f>R615-AI615</f>
        <v>-0.68940903886663563</v>
      </c>
      <c r="AU615">
        <f>S615-AJ615</f>
        <v>2.6437359215257423</v>
      </c>
      <c r="AV615">
        <f>T615-AK615</f>
        <v>3.6995657082878779</v>
      </c>
    </row>
    <row r="616" spans="1:48" x14ac:dyDescent="0.25">
      <c r="A616" t="s">
        <v>2704</v>
      </c>
      <c r="B616">
        <v>615</v>
      </c>
      <c r="C616" t="s">
        <v>671</v>
      </c>
      <c r="D616">
        <f>VLOOKUP($B616,'2011B4'!$B:$U,3,FALSE)</f>
        <v>0</v>
      </c>
      <c r="E616">
        <f>VLOOKUP($B616,'2011B4'!$B:$U,4,FALSE)</f>
        <v>565223</v>
      </c>
      <c r="F616">
        <f>VLOOKUP($B616,'2011B4'!$B:$U,5,FALSE)</f>
        <v>282157</v>
      </c>
      <c r="G616">
        <f>VLOOKUP($B616,'2011B4'!$B:$U,6,FALSE)</f>
        <v>283066</v>
      </c>
      <c r="H616">
        <f>VLOOKUP($B616,'2011B4'!$B:$U,7,FALSE)</f>
        <v>254579</v>
      </c>
      <c r="I616">
        <f>VLOOKUP($B616,'2011B4'!$B:$U,8,FALSE)</f>
        <v>142186</v>
      </c>
      <c r="J616">
        <f>VLOOKUP($B616,'2011B4'!$B:$U,9,FALSE)</f>
        <v>112393</v>
      </c>
      <c r="K616">
        <f>VLOOKUP($B616,'2011B4'!$B:$U,10,FALSE)</f>
        <v>45.040453060119631</v>
      </c>
      <c r="L616">
        <f>VLOOKUP($B616,'2011B4'!$B:$U,11,FALSE)</f>
        <v>50.392511970286044</v>
      </c>
      <c r="M616">
        <f>VLOOKUP($B616,'2011B4'!$B:$U,12,FALSE)</f>
        <v>39.705581030572375</v>
      </c>
      <c r="N616">
        <f>VLOOKUP($B616,'2011B4'!$B:$U,13,FALSE)</f>
        <v>55.851425294309429</v>
      </c>
      <c r="O616">
        <f>VLOOKUP($B616,'2011B4'!$B:$U,14,FALSE)</f>
        <v>44.148574705690571</v>
      </c>
      <c r="P616">
        <f>VLOOKUP($B616,'2011B4'!$B:$U,15,FALSE)</f>
        <v>79.01947921863156</v>
      </c>
      <c r="Q616">
        <f>VLOOKUP($B616,'2011B4'!$B:$U,16,FALSE)</f>
        <v>2.8934044049194947</v>
      </c>
      <c r="R616">
        <f>VLOOKUP($B616,'2011B4'!$B:$U,17,FALSE)</f>
        <v>1.9750254341481428</v>
      </c>
      <c r="S616">
        <f>VLOOKUP($B616,'2011B4'!$B:$U,18,FALSE)</f>
        <v>1.8477564920908636</v>
      </c>
      <c r="T616">
        <f>VLOOKUP($B616,'2011B4'!$B:$U,19,FALSE)</f>
        <v>14.264334450209954</v>
      </c>
      <c r="U616">
        <f>VLOOKUP($B616,'2011B4'!$B:$U,20,FALSE)</f>
        <v>20.980520781368455</v>
      </c>
      <c r="V616">
        <f>VLOOKUP($B616,'2001B4'!$E:$W,3,FALSE)</f>
        <v>493646</v>
      </c>
      <c r="W616">
        <f>VLOOKUP($B616,'2001B4'!$E:$W,4,FALSE)</f>
        <v>246141</v>
      </c>
      <c r="X616">
        <f>VLOOKUP($B616,'2001B4'!$E:$W,5,FALSE)</f>
        <v>247505</v>
      </c>
      <c r="Y616">
        <f>VLOOKUP($B616,'2001B4'!$E:$W,6,FALSE)</f>
        <v>219379</v>
      </c>
      <c r="Z616">
        <f>VLOOKUP($B616,'2001B4'!$E:$W,7,FALSE)</f>
        <v>125192</v>
      </c>
      <c r="AA616">
        <f>VLOOKUP($B616,'2001B4'!$E:$W,8,FALSE)</f>
        <v>94187</v>
      </c>
      <c r="AB616">
        <f>VLOOKUP($B616,'2001B4'!$E:$W,9,FALSE)</f>
        <v>44.44055051595678</v>
      </c>
      <c r="AC616">
        <f>VLOOKUP($B616,'2001B4'!$E:$W,10,FALSE)</f>
        <v>50.861904355633555</v>
      </c>
      <c r="AD616">
        <f>VLOOKUP($B616,'2001B4'!$E:$W,11,FALSE)</f>
        <v>38.054584755863516</v>
      </c>
      <c r="AE616">
        <f>VLOOKUP($B616,'2001B4'!$E:$W,12,FALSE)</f>
        <v>57.066537818113858</v>
      </c>
      <c r="AF616">
        <f>VLOOKUP($B616,'2001B4'!$E:$W,13,FALSE)</f>
        <v>42.933462181886142</v>
      </c>
      <c r="AG616">
        <f>VLOOKUP($B616,'2001B4'!$E:$W,14,FALSE)</f>
        <v>82.654219410244366</v>
      </c>
      <c r="AH616">
        <f>VLOOKUP($B616,'2001B4'!$E:$W,15,FALSE)</f>
        <v>4.6950710870229146</v>
      </c>
      <c r="AI616">
        <f>VLOOKUP($B616,'2001B4'!$E:$W,16,FALSE)</f>
        <v>2.8831383131475667</v>
      </c>
      <c r="AJ616">
        <f>VLOOKUP($B616,'2001B4'!$E:$W,17,FALSE)</f>
        <v>1.2065876861504521</v>
      </c>
      <c r="AK616">
        <f>VLOOKUP($B616,'2001B4'!$E:$W,18,FALSE)</f>
        <v>8.5609835034346951</v>
      </c>
      <c r="AL616">
        <f>VLOOKUP($B616,'2001B4'!$E:$W,19,FALSE)</f>
        <v>17.345780589755634</v>
      </c>
      <c r="AN616">
        <f t="shared" si="51"/>
        <v>0.59990254416285183</v>
      </c>
      <c r="AO616">
        <f t="shared" si="52"/>
        <v>-0.46939238534751127</v>
      </c>
      <c r="AP616">
        <f t="shared" si="53"/>
        <v>1.6509962747088593</v>
      </c>
      <c r="AQ616">
        <f>O616-AF616</f>
        <v>1.2151125238044287</v>
      </c>
      <c r="AR616">
        <f>P616-AG616</f>
        <v>-3.6347401916128064</v>
      </c>
      <c r="AS616">
        <f>Q616-AH616</f>
        <v>-1.80166668210342</v>
      </c>
      <c r="AT616">
        <f>R616-AI616</f>
        <v>-0.90811287899942394</v>
      </c>
      <c r="AU616">
        <f>S616-AJ616</f>
        <v>0.64116880594041148</v>
      </c>
      <c r="AV616">
        <f>T616-AK616</f>
        <v>5.7033509467752594</v>
      </c>
    </row>
    <row r="617" spans="1:48" x14ac:dyDescent="0.25">
      <c r="A617" t="s">
        <v>2706</v>
      </c>
      <c r="B617">
        <v>616</v>
      </c>
      <c r="C617" t="s">
        <v>672</v>
      </c>
      <c r="D617">
        <f>VLOOKUP($B617,'2011B4'!$B:$U,3,FALSE)</f>
        <v>0</v>
      </c>
      <c r="E617">
        <f>VLOOKUP($B617,'2011B4'!$B:$U,4,FALSE)</f>
        <v>754894</v>
      </c>
      <c r="F617">
        <f>VLOOKUP($B617,'2011B4'!$B:$U,5,FALSE)</f>
        <v>374703</v>
      </c>
      <c r="G617">
        <f>VLOOKUP($B617,'2011B4'!$B:$U,6,FALSE)</f>
        <v>380191</v>
      </c>
      <c r="H617">
        <f>VLOOKUP($B617,'2011B4'!$B:$U,7,FALSE)</f>
        <v>272684</v>
      </c>
      <c r="I617">
        <f>VLOOKUP($B617,'2011B4'!$B:$U,8,FALSE)</f>
        <v>173166</v>
      </c>
      <c r="J617">
        <f>VLOOKUP($B617,'2011B4'!$B:$U,9,FALSE)</f>
        <v>99518</v>
      </c>
      <c r="K617">
        <f>VLOOKUP($B617,'2011B4'!$B:$U,10,FALSE)</f>
        <v>36.122157547947133</v>
      </c>
      <c r="L617">
        <f>VLOOKUP($B617,'2011B4'!$B:$U,11,FALSE)</f>
        <v>46.214201647704982</v>
      </c>
      <c r="M617">
        <f>VLOOKUP($B617,'2011B4'!$B:$U,12,FALSE)</f>
        <v>26.175790589466875</v>
      </c>
      <c r="N617">
        <f>VLOOKUP($B617,'2011B4'!$B:$U,13,FALSE)</f>
        <v>63.50427601179387</v>
      </c>
      <c r="O617">
        <f>VLOOKUP($B617,'2011B4'!$B:$U,14,FALSE)</f>
        <v>36.49572398820613</v>
      </c>
      <c r="P617">
        <f>VLOOKUP($B617,'2011B4'!$B:$U,15,FALSE)</f>
        <v>74.597702835516571</v>
      </c>
      <c r="Q617">
        <f>VLOOKUP($B617,'2011B4'!$B:$U,16,FALSE)</f>
        <v>6.5563069340335325</v>
      </c>
      <c r="R617">
        <f>VLOOKUP($B617,'2011B4'!$B:$U,17,FALSE)</f>
        <v>2.8435845154097783</v>
      </c>
      <c r="S617">
        <f>VLOOKUP($B617,'2011B4'!$B:$U,18,FALSE)</f>
        <v>1.9047688899972128</v>
      </c>
      <c r="T617">
        <f>VLOOKUP($B617,'2011B4'!$B:$U,19,FALSE)</f>
        <v>14.097636825042905</v>
      </c>
      <c r="U617">
        <f>VLOOKUP($B617,'2011B4'!$B:$U,20,FALSE)</f>
        <v>25.402297164483429</v>
      </c>
      <c r="V617">
        <f>VLOOKUP($B617,'2001B4'!$E:$W,3,FALSE)</f>
        <v>695524</v>
      </c>
      <c r="W617">
        <f>VLOOKUP($B617,'2001B4'!$E:$W,4,FALSE)</f>
        <v>346763</v>
      </c>
      <c r="X617">
        <f>VLOOKUP($B617,'2001B4'!$E:$W,5,FALSE)</f>
        <v>348761</v>
      </c>
      <c r="Y617">
        <f>VLOOKUP($B617,'2001B4'!$E:$W,6,FALSE)</f>
        <v>248156</v>
      </c>
      <c r="Z617">
        <f>VLOOKUP($B617,'2001B4'!$E:$W,7,FALSE)</f>
        <v>163160</v>
      </c>
      <c r="AA617">
        <f>VLOOKUP($B617,'2001B4'!$E:$W,8,FALSE)</f>
        <v>84996</v>
      </c>
      <c r="AB617">
        <f>VLOOKUP($B617,'2001B4'!$E:$W,9,FALSE)</f>
        <v>35.678998855539135</v>
      </c>
      <c r="AC617">
        <f>VLOOKUP($B617,'2001B4'!$E:$W,10,FALSE)</f>
        <v>47.052309502455572</v>
      </c>
      <c r="AD617">
        <f>VLOOKUP($B617,'2001B4'!$E:$W,11,FALSE)</f>
        <v>24.370844217099965</v>
      </c>
      <c r="AE617">
        <f>VLOOKUP($B617,'2001B4'!$E:$W,12,FALSE)</f>
        <v>65.748964361127676</v>
      </c>
      <c r="AF617">
        <f>VLOOKUP($B617,'2001B4'!$E:$W,13,FALSE)</f>
        <v>34.251035638872324</v>
      </c>
      <c r="AG617">
        <f>VLOOKUP($B617,'2001B4'!$E:$W,14,FALSE)</f>
        <v>76.463192507938558</v>
      </c>
      <c r="AH617">
        <f>VLOOKUP($B617,'2001B4'!$E:$W,15,FALSE)</f>
        <v>9.3755540869453089</v>
      </c>
      <c r="AI617">
        <f>VLOOKUP($B617,'2001B4'!$E:$W,16,FALSE)</f>
        <v>2.9215493479907799</v>
      </c>
      <c r="AJ617">
        <f>VLOOKUP($B617,'2001B4'!$E:$W,17,FALSE)</f>
        <v>1.1799029642644143</v>
      </c>
      <c r="AK617">
        <f>VLOOKUP($B617,'2001B4'!$E:$W,18,FALSE)</f>
        <v>10.059801092860942</v>
      </c>
      <c r="AL617">
        <f>VLOOKUP($B617,'2001B4'!$E:$W,19,FALSE)</f>
        <v>23.536807492061442</v>
      </c>
      <c r="AN617">
        <f t="shared" si="51"/>
        <v>0.44315869240799799</v>
      </c>
      <c r="AO617">
        <f t="shared" si="52"/>
        <v>-0.83810785475058935</v>
      </c>
      <c r="AP617">
        <f t="shared" si="53"/>
        <v>1.8049463723669099</v>
      </c>
      <c r="AQ617">
        <f>O617-AF617</f>
        <v>2.2446883493338063</v>
      </c>
      <c r="AR617">
        <f>P617-AG617</f>
        <v>-1.8654896724219867</v>
      </c>
      <c r="AS617">
        <f>Q617-AH617</f>
        <v>-2.8192471529117764</v>
      </c>
      <c r="AT617">
        <f>R617-AI617</f>
        <v>-7.796483258100162E-2</v>
      </c>
      <c r="AU617">
        <f>S617-AJ617</f>
        <v>0.72486592573279851</v>
      </c>
      <c r="AV617">
        <f>T617-AK617</f>
        <v>4.0378357321819625</v>
      </c>
    </row>
    <row r="618" spans="1:48" x14ac:dyDescent="0.25">
      <c r="A618" t="s">
        <v>2708</v>
      </c>
      <c r="B618">
        <v>617</v>
      </c>
      <c r="C618" t="s">
        <v>673</v>
      </c>
      <c r="D618">
        <f>VLOOKUP($B618,'2011B4'!$B:$U,3,FALSE)</f>
        <v>0</v>
      </c>
      <c r="E618">
        <f>VLOOKUP($B618,'2011B4'!$B:$U,4,FALSE)</f>
        <v>2605914</v>
      </c>
      <c r="F618">
        <f>VLOOKUP($B618,'2011B4'!$B:$U,5,FALSE)</f>
        <v>1311697</v>
      </c>
      <c r="G618">
        <f>VLOOKUP($B618,'2011B4'!$B:$U,6,FALSE)</f>
        <v>1294217</v>
      </c>
      <c r="H618">
        <f>VLOOKUP($B618,'2011B4'!$B:$U,7,FALSE)</f>
        <v>837526</v>
      </c>
      <c r="I618">
        <f>VLOOKUP($B618,'2011B4'!$B:$U,8,FALSE)</f>
        <v>586561</v>
      </c>
      <c r="J618">
        <f>VLOOKUP($B618,'2011B4'!$B:$U,9,FALSE)</f>
        <v>250965</v>
      </c>
      <c r="K618">
        <f>VLOOKUP($B618,'2011B4'!$B:$U,10,FALSE)</f>
        <v>32.139433611393166</v>
      </c>
      <c r="L618">
        <f>VLOOKUP($B618,'2011B4'!$B:$U,11,FALSE)</f>
        <v>44.717720632127694</v>
      </c>
      <c r="M618">
        <f>VLOOKUP($B618,'2011B4'!$B:$U,12,FALSE)</f>
        <v>19.391261279986278</v>
      </c>
      <c r="N618">
        <f>VLOOKUP($B618,'2011B4'!$B:$U,13,FALSE)</f>
        <v>70.0349601087011</v>
      </c>
      <c r="O618">
        <f>VLOOKUP($B618,'2011B4'!$B:$U,14,FALSE)</f>
        <v>29.965039891298893</v>
      </c>
      <c r="P618">
        <f>VLOOKUP($B618,'2011B4'!$B:$U,15,FALSE)</f>
        <v>57.606211628056919</v>
      </c>
      <c r="Q618">
        <f>VLOOKUP($B618,'2011B4'!$B:$U,16,FALSE)</f>
        <v>9.3055021575449608</v>
      </c>
      <c r="R618">
        <f>VLOOKUP($B618,'2011B4'!$B:$U,17,FALSE)</f>
        <v>5.9587403853731109</v>
      </c>
      <c r="S618">
        <f>VLOOKUP($B618,'2011B4'!$B:$U,18,FALSE)</f>
        <v>4.5867232778445084</v>
      </c>
      <c r="T618">
        <f>VLOOKUP($B618,'2011B4'!$B:$U,19,FALSE)</f>
        <v>22.5428225511805</v>
      </c>
      <c r="U618">
        <f>VLOOKUP($B618,'2011B4'!$B:$U,20,FALSE)</f>
        <v>42.393788371943081</v>
      </c>
      <c r="V618">
        <f>VLOOKUP($B618,'2001B4'!$E:$W,3,FALSE)</f>
        <v>2285395</v>
      </c>
      <c r="W618">
        <f>VLOOKUP($B618,'2001B4'!$E:$W,4,FALSE)</f>
        <v>1150908</v>
      </c>
      <c r="X618">
        <f>VLOOKUP($B618,'2001B4'!$E:$W,5,FALSE)</f>
        <v>1134487</v>
      </c>
      <c r="Y618">
        <f>VLOOKUP($B618,'2001B4'!$E:$W,6,FALSE)</f>
        <v>720960</v>
      </c>
      <c r="Z618">
        <f>VLOOKUP($B618,'2001B4'!$E:$W,7,FALSE)</f>
        <v>518704</v>
      </c>
      <c r="AA618">
        <f>VLOOKUP($B618,'2001B4'!$E:$W,8,FALSE)</f>
        <v>202256</v>
      </c>
      <c r="AB618">
        <f>VLOOKUP($B618,'2001B4'!$E:$W,9,FALSE)</f>
        <v>31.54640663867734</v>
      </c>
      <c r="AC618">
        <f>VLOOKUP($B618,'2001B4'!$E:$W,10,FALSE)</f>
        <v>45.069110650025898</v>
      </c>
      <c r="AD618">
        <f>VLOOKUP($B618,'2001B4'!$E:$W,11,FALSE)</f>
        <v>17.827969822483642</v>
      </c>
      <c r="AE618">
        <f>VLOOKUP($B618,'2001B4'!$E:$W,12,FALSE)</f>
        <v>71.946293830448298</v>
      </c>
      <c r="AF618">
        <f>VLOOKUP($B618,'2001B4'!$E:$W,13,FALSE)</f>
        <v>28.053706169551706</v>
      </c>
      <c r="AG618">
        <f>VLOOKUP($B618,'2001B4'!$E:$W,14,FALSE)</f>
        <v>61.540446071904128</v>
      </c>
      <c r="AH618">
        <f>VLOOKUP($B618,'2001B4'!$E:$W,15,FALSE)</f>
        <v>9.9742010652463389</v>
      </c>
      <c r="AI618">
        <f>VLOOKUP($B618,'2001B4'!$E:$W,16,FALSE)</f>
        <v>6.6788726142920556</v>
      </c>
      <c r="AJ618">
        <f>VLOOKUP($B618,'2001B4'!$E:$W,17,FALSE)</f>
        <v>2.6736573457612072</v>
      </c>
      <c r="AK618">
        <f>VLOOKUP($B618,'2001B4'!$E:$W,18,FALSE)</f>
        <v>19.132822902796271</v>
      </c>
      <c r="AL618">
        <f>VLOOKUP($B618,'2001B4'!$E:$W,19,FALSE)</f>
        <v>38.459553928095872</v>
      </c>
      <c r="AN618">
        <f t="shared" si="51"/>
        <v>0.59302697271582616</v>
      </c>
      <c r="AO618">
        <f t="shared" si="52"/>
        <v>-0.35139001789820412</v>
      </c>
      <c r="AP618">
        <f t="shared" si="53"/>
        <v>1.5632914575026362</v>
      </c>
      <c r="AQ618">
        <f>O618-AF618</f>
        <v>1.9113337217471873</v>
      </c>
      <c r="AR618">
        <f>P618-AG618</f>
        <v>-3.9342344438472097</v>
      </c>
      <c r="AS618">
        <f>Q618-AH618</f>
        <v>-0.66869890770137808</v>
      </c>
      <c r="AT618">
        <f>R618-AI618</f>
        <v>-0.72013222891894468</v>
      </c>
      <c r="AU618">
        <f>S618-AJ618</f>
        <v>1.9130659320833012</v>
      </c>
      <c r="AV618">
        <f>T618-AK618</f>
        <v>3.409999648384229</v>
      </c>
    </row>
    <row r="619" spans="1:48" x14ac:dyDescent="0.25">
      <c r="A619" t="s">
        <v>2710</v>
      </c>
      <c r="B619">
        <v>618</v>
      </c>
      <c r="C619" t="s">
        <v>674</v>
      </c>
      <c r="D619">
        <f>VLOOKUP($B619,'2011B4'!$B:$U,3,FALSE)</f>
        <v>0</v>
      </c>
      <c r="E619">
        <f>VLOOKUP($B619,'2011B4'!$B:$U,4,FALSE)</f>
        <v>1616450</v>
      </c>
      <c r="F619">
        <f>VLOOKUP($B619,'2011B4'!$B:$U,5,FALSE)</f>
        <v>798127</v>
      </c>
      <c r="G619">
        <f>VLOOKUP($B619,'2011B4'!$B:$U,6,FALSE)</f>
        <v>818323</v>
      </c>
      <c r="H619">
        <f>VLOOKUP($B619,'2011B4'!$B:$U,7,FALSE)</f>
        <v>486544</v>
      </c>
      <c r="I619">
        <f>VLOOKUP($B619,'2011B4'!$B:$U,8,FALSE)</f>
        <v>357922</v>
      </c>
      <c r="J619">
        <f>VLOOKUP($B619,'2011B4'!$B:$U,9,FALSE)</f>
        <v>128622</v>
      </c>
      <c r="K619">
        <f>VLOOKUP($B619,'2011B4'!$B:$U,10,FALSE)</f>
        <v>30.099539113489438</v>
      </c>
      <c r="L619">
        <f>VLOOKUP($B619,'2011B4'!$B:$U,11,FALSE)</f>
        <v>44.845243927344896</v>
      </c>
      <c r="M619">
        <f>VLOOKUP($B619,'2011B4'!$B:$U,12,FALSE)</f>
        <v>15.717754480810145</v>
      </c>
      <c r="N619">
        <f>VLOOKUP($B619,'2011B4'!$B:$U,13,FALSE)</f>
        <v>73.564158637245541</v>
      </c>
      <c r="O619">
        <f>VLOOKUP($B619,'2011B4'!$B:$U,14,FALSE)</f>
        <v>26.435841362754449</v>
      </c>
      <c r="P619">
        <f>VLOOKUP($B619,'2011B4'!$B:$U,15,FALSE)</f>
        <v>60.23011279555395</v>
      </c>
      <c r="Q619">
        <f>VLOOKUP($B619,'2011B4'!$B:$U,16,FALSE)</f>
        <v>5.4264362524252681</v>
      </c>
      <c r="R619">
        <f>VLOOKUP($B619,'2011B4'!$B:$U,17,FALSE)</f>
        <v>7.7271531454503597</v>
      </c>
      <c r="S619">
        <f>VLOOKUP($B619,'2011B4'!$B:$U,18,FALSE)</f>
        <v>6.0331645236607585</v>
      </c>
      <c r="T619">
        <f>VLOOKUP($B619,'2011B4'!$B:$U,19,FALSE)</f>
        <v>20.583133282909664</v>
      </c>
      <c r="U619">
        <f>VLOOKUP($B619,'2011B4'!$B:$U,20,FALSE)</f>
        <v>39.76988720444605</v>
      </c>
      <c r="V619">
        <f>VLOOKUP($B619,'2001B4'!$E:$W,3,FALSE)</f>
        <v>1488839</v>
      </c>
      <c r="W619">
        <f>VLOOKUP($B619,'2001B4'!$E:$W,4,FALSE)</f>
        <v>739074</v>
      </c>
      <c r="X619">
        <f>VLOOKUP($B619,'2001B4'!$E:$W,5,FALSE)</f>
        <v>749765</v>
      </c>
      <c r="Y619">
        <f>VLOOKUP($B619,'2001B4'!$E:$W,6,FALSE)</f>
        <v>464716</v>
      </c>
      <c r="Z619">
        <f>VLOOKUP($B619,'2001B4'!$E:$W,7,FALSE)</f>
        <v>346181</v>
      </c>
      <c r="AA619">
        <f>VLOOKUP($B619,'2001B4'!$E:$W,8,FALSE)</f>
        <v>118535</v>
      </c>
      <c r="AB619">
        <f>VLOOKUP($B619,'2001B4'!$E:$W,9,FALSE)</f>
        <v>31.213314535688546</v>
      </c>
      <c r="AC619">
        <f>VLOOKUP($B619,'2001B4'!$E:$W,10,FALSE)</f>
        <v>46.83982929990772</v>
      </c>
      <c r="AD619">
        <f>VLOOKUP($B619,'2001B4'!$E:$W,11,FALSE)</f>
        <v>15.80962034770895</v>
      </c>
      <c r="AE619">
        <f>VLOOKUP($B619,'2001B4'!$E:$W,12,FALSE)</f>
        <v>74.493023696192935</v>
      </c>
      <c r="AF619">
        <f>VLOOKUP($B619,'2001B4'!$E:$W,13,FALSE)</f>
        <v>25.506976303807054</v>
      </c>
      <c r="AG619">
        <f>VLOOKUP($B619,'2001B4'!$E:$W,14,FALSE)</f>
        <v>65.112455779443792</v>
      </c>
      <c r="AH619">
        <f>VLOOKUP($B619,'2001B4'!$E:$W,15,FALSE)</f>
        <v>8.229757529329742</v>
      </c>
      <c r="AI619">
        <f>VLOOKUP($B619,'2001B4'!$E:$W,16,FALSE)</f>
        <v>7.0996049199941469</v>
      </c>
      <c r="AJ619">
        <f>VLOOKUP($B619,'2001B4'!$E:$W,17,FALSE)</f>
        <v>3.0302378226701898</v>
      </c>
      <c r="AK619">
        <f>VLOOKUP($B619,'2001B4'!$E:$W,18,FALSE)</f>
        <v>16.527943948562132</v>
      </c>
      <c r="AL619">
        <f>VLOOKUP($B619,'2001B4'!$E:$W,19,FALSE)</f>
        <v>34.887544220556208</v>
      </c>
      <c r="AN619">
        <f t="shared" si="51"/>
        <v>-1.1137754221991081</v>
      </c>
      <c r="AO619">
        <f t="shared" si="52"/>
        <v>-1.994585372562824</v>
      </c>
      <c r="AP619">
        <f t="shared" si="53"/>
        <v>-9.1865866898805493E-2</v>
      </c>
      <c r="AQ619">
        <f>O619-AF619</f>
        <v>0.92886505894739457</v>
      </c>
      <c r="AR619">
        <f>P619-AG619</f>
        <v>-4.882342983889842</v>
      </c>
      <c r="AS619">
        <f>Q619-AH619</f>
        <v>-2.803321276904474</v>
      </c>
      <c r="AT619">
        <f>R619-AI619</f>
        <v>0.6275482254562128</v>
      </c>
      <c r="AU619">
        <f>S619-AJ619</f>
        <v>3.0029267009905687</v>
      </c>
      <c r="AV619">
        <f>T619-AK619</f>
        <v>4.0551893343475314</v>
      </c>
    </row>
    <row r="620" spans="1:48" x14ac:dyDescent="0.25">
      <c r="A620" t="s">
        <v>2712</v>
      </c>
      <c r="B620">
        <v>619</v>
      </c>
      <c r="C620" t="s">
        <v>675</v>
      </c>
      <c r="D620">
        <f>VLOOKUP($B620,'2011B4'!$B:$U,3,FALSE)</f>
        <v>0</v>
      </c>
      <c r="E620">
        <f>VLOOKUP($B620,'2011B4'!$B:$U,4,FALSE)</f>
        <v>1264277</v>
      </c>
      <c r="F620">
        <f>VLOOKUP($B620,'2011B4'!$B:$U,5,FALSE)</f>
        <v>626693</v>
      </c>
      <c r="G620">
        <f>VLOOKUP($B620,'2011B4'!$B:$U,6,FALSE)</f>
        <v>637584</v>
      </c>
      <c r="H620">
        <f>VLOOKUP($B620,'2011B4'!$B:$U,7,FALSE)</f>
        <v>412576</v>
      </c>
      <c r="I620">
        <f>VLOOKUP($B620,'2011B4'!$B:$U,8,FALSE)</f>
        <v>301670</v>
      </c>
      <c r="J620">
        <f>VLOOKUP($B620,'2011B4'!$B:$U,9,FALSE)</f>
        <v>110906</v>
      </c>
      <c r="K620">
        <f>VLOOKUP($B620,'2011B4'!$B:$U,10,FALSE)</f>
        <v>32.633354873971449</v>
      </c>
      <c r="L620">
        <f>VLOOKUP($B620,'2011B4'!$B:$U,11,FALSE)</f>
        <v>48.136807017151938</v>
      </c>
      <c r="M620">
        <f>VLOOKUP($B620,'2011B4'!$B:$U,12,FALSE)</f>
        <v>17.394727596677455</v>
      </c>
      <c r="N620">
        <f>VLOOKUP($B620,'2011B4'!$B:$U,13,FALSE)</f>
        <v>73.118649654851481</v>
      </c>
      <c r="O620">
        <f>VLOOKUP($B620,'2011B4'!$B:$U,14,FALSE)</f>
        <v>26.88135034514853</v>
      </c>
      <c r="P620">
        <f>VLOOKUP($B620,'2011B4'!$B:$U,15,FALSE)</f>
        <v>64.484119289536963</v>
      </c>
      <c r="Q620">
        <f>VLOOKUP($B620,'2011B4'!$B:$U,16,FALSE)</f>
        <v>4.7210695726363143</v>
      </c>
      <c r="R620">
        <f>VLOOKUP($B620,'2011B4'!$B:$U,17,FALSE)</f>
        <v>6.5864228651206087</v>
      </c>
      <c r="S620">
        <f>VLOOKUP($B620,'2011B4'!$B:$U,18,FALSE)</f>
        <v>4.1602032110447533</v>
      </c>
      <c r="T620">
        <f>VLOOKUP($B620,'2011B4'!$B:$U,19,FALSE)</f>
        <v>20.048185061661368</v>
      </c>
      <c r="U620">
        <f>VLOOKUP($B620,'2011B4'!$B:$U,20,FALSE)</f>
        <v>35.515880710463044</v>
      </c>
      <c r="V620">
        <f>VLOOKUP($B620,'2001B4'!$E:$W,3,FALSE)</f>
        <v>1169474</v>
      </c>
      <c r="W620">
        <f>VLOOKUP($B620,'2001B4'!$E:$W,4,FALSE)</f>
        <v>580784</v>
      </c>
      <c r="X620">
        <f>VLOOKUP($B620,'2001B4'!$E:$W,5,FALSE)</f>
        <v>588690</v>
      </c>
      <c r="Y620">
        <f>VLOOKUP($B620,'2001B4'!$E:$W,6,FALSE)</f>
        <v>387349</v>
      </c>
      <c r="Z620">
        <f>VLOOKUP($B620,'2001B4'!$E:$W,7,FALSE)</f>
        <v>283932</v>
      </c>
      <c r="AA620">
        <f>VLOOKUP($B620,'2001B4'!$E:$W,8,FALSE)</f>
        <v>103417</v>
      </c>
      <c r="AB620">
        <f>VLOOKUP($B620,'2001B4'!$E:$W,9,FALSE)</f>
        <v>33.121642721428607</v>
      </c>
      <c r="AC620">
        <f>VLOOKUP($B620,'2001B4'!$E:$W,10,FALSE)</f>
        <v>48.887710405245322</v>
      </c>
      <c r="AD620">
        <f>VLOOKUP($B620,'2001B4'!$E:$W,11,FALSE)</f>
        <v>17.56731046900746</v>
      </c>
      <c r="AE620">
        <f>VLOOKUP($B620,'2001B4'!$E:$W,12,FALSE)</f>
        <v>73.301338069802682</v>
      </c>
      <c r="AF620">
        <f>VLOOKUP($B620,'2001B4'!$E:$W,13,FALSE)</f>
        <v>26.698661930197314</v>
      </c>
      <c r="AG620">
        <f>VLOOKUP($B620,'2001B4'!$E:$W,14,FALSE)</f>
        <v>68.457902305156324</v>
      </c>
      <c r="AH620">
        <f>VLOOKUP($B620,'2001B4'!$E:$W,15,FALSE)</f>
        <v>5.7606964262202824</v>
      </c>
      <c r="AI620">
        <f>VLOOKUP($B620,'2001B4'!$E:$W,16,FALSE)</f>
        <v>7.5252550025945597</v>
      </c>
      <c r="AJ620">
        <f>VLOOKUP($B620,'2001B4'!$E:$W,17,FALSE)</f>
        <v>2.6536792401684268</v>
      </c>
      <c r="AK620">
        <f>VLOOKUP($B620,'2001B4'!$E:$W,18,FALSE)</f>
        <v>15.602467025860399</v>
      </c>
      <c r="AL620">
        <f>VLOOKUP($B620,'2001B4'!$E:$W,19,FALSE)</f>
        <v>31.542097694843676</v>
      </c>
      <c r="AN620">
        <f t="shared" si="51"/>
        <v>-0.48828784745715836</v>
      </c>
      <c r="AO620">
        <f t="shared" si="52"/>
        <v>-0.75090338809338419</v>
      </c>
      <c r="AP620">
        <f t="shared" si="53"/>
        <v>-0.17258287233000402</v>
      </c>
      <c r="AQ620">
        <f>O620-AF620</f>
        <v>0.18268841495121535</v>
      </c>
      <c r="AR620">
        <f>P620-AG620</f>
        <v>-3.973783015619361</v>
      </c>
      <c r="AS620">
        <f>Q620-AH620</f>
        <v>-1.0396268535839681</v>
      </c>
      <c r="AT620">
        <f>R620-AI620</f>
        <v>-0.938832137473951</v>
      </c>
      <c r="AU620">
        <f>S620-AJ620</f>
        <v>1.5065239708763265</v>
      </c>
      <c r="AV620">
        <f>T620-AK620</f>
        <v>4.4457180358009687</v>
      </c>
    </row>
    <row r="621" spans="1:48" x14ac:dyDescent="0.25">
      <c r="A621" t="s">
        <v>2714</v>
      </c>
      <c r="B621">
        <v>620</v>
      </c>
      <c r="C621" t="s">
        <v>676</v>
      </c>
      <c r="D621">
        <f>VLOOKUP($B621,'2011B4'!$B:$U,3,FALSE)</f>
        <v>0</v>
      </c>
      <c r="E621">
        <f>VLOOKUP($B621,'2011B4'!$B:$U,4,FALSE)</f>
        <v>2405890</v>
      </c>
      <c r="F621">
        <f>VLOOKUP($B621,'2011B4'!$B:$U,5,FALSE)</f>
        <v>1182416</v>
      </c>
      <c r="G621">
        <f>VLOOKUP($B621,'2011B4'!$B:$U,6,FALSE)</f>
        <v>1223474</v>
      </c>
      <c r="H621">
        <f>VLOOKUP($B621,'2011B4'!$B:$U,7,FALSE)</f>
        <v>834510</v>
      </c>
      <c r="I621">
        <f>VLOOKUP($B621,'2011B4'!$B:$U,8,FALSE)</f>
        <v>604463</v>
      </c>
      <c r="J621">
        <f>VLOOKUP($B621,'2011B4'!$B:$U,9,FALSE)</f>
        <v>230047</v>
      </c>
      <c r="K621">
        <f>VLOOKUP($B621,'2011B4'!$B:$U,10,FALSE)</f>
        <v>34.686124469531023</v>
      </c>
      <c r="L621">
        <f>VLOOKUP($B621,'2011B4'!$B:$U,11,FALSE)</f>
        <v>51.121009864548519</v>
      </c>
      <c r="M621">
        <f>VLOOKUP($B621,'2011B4'!$B:$U,12,FALSE)</f>
        <v>18.802769817748477</v>
      </c>
      <c r="N621">
        <f>VLOOKUP($B621,'2011B4'!$B:$U,13,FALSE)</f>
        <v>72.433284202705778</v>
      </c>
      <c r="O621">
        <f>VLOOKUP($B621,'2011B4'!$B:$U,14,FALSE)</f>
        <v>27.566715797294222</v>
      </c>
      <c r="P621">
        <f>VLOOKUP($B621,'2011B4'!$B:$U,15,FALSE)</f>
        <v>55.014439611268877</v>
      </c>
      <c r="Q621">
        <f>VLOOKUP($B621,'2011B4'!$B:$U,16,FALSE)</f>
        <v>8.2898946687277562</v>
      </c>
      <c r="R621">
        <f>VLOOKUP($B621,'2011B4'!$B:$U,17,FALSE)</f>
        <v>9.0485434566392264</v>
      </c>
      <c r="S621">
        <f>VLOOKUP($B621,'2011B4'!$B:$U,18,FALSE)</f>
        <v>4.6392493798756158</v>
      </c>
      <c r="T621">
        <f>VLOOKUP($B621,'2011B4'!$B:$U,19,FALSE)</f>
        <v>23.007872883488517</v>
      </c>
      <c r="U621">
        <f>VLOOKUP($B621,'2011B4'!$B:$U,20,FALSE)</f>
        <v>44.985560388731116</v>
      </c>
      <c r="V621">
        <f>VLOOKUP($B621,'2001B4'!$E:$W,3,FALSE)</f>
        <v>2216138</v>
      </c>
      <c r="W621">
        <f>VLOOKUP($B621,'2001B4'!$E:$W,4,FALSE)</f>
        <v>1096638</v>
      </c>
      <c r="X621">
        <f>VLOOKUP($B621,'2001B4'!$E:$W,5,FALSE)</f>
        <v>1119500</v>
      </c>
      <c r="Y621">
        <f>VLOOKUP($B621,'2001B4'!$E:$W,6,FALSE)</f>
        <v>751452</v>
      </c>
      <c r="Z621">
        <f>VLOOKUP($B621,'2001B4'!$E:$W,7,FALSE)</f>
        <v>552289</v>
      </c>
      <c r="AA621">
        <f>VLOOKUP($B621,'2001B4'!$E:$W,8,FALSE)</f>
        <v>199163</v>
      </c>
      <c r="AB621">
        <f>VLOOKUP($B621,'2001B4'!$E:$W,9,FALSE)</f>
        <v>33.90817719835136</v>
      </c>
      <c r="AC621">
        <f>VLOOKUP($B621,'2001B4'!$E:$W,10,FALSE)</f>
        <v>50.362015542047601</v>
      </c>
      <c r="AD621">
        <f>VLOOKUP($B621,'2001B4'!$E:$W,11,FALSE)</f>
        <v>17.790352836087539</v>
      </c>
      <c r="AE621">
        <f>VLOOKUP($B621,'2001B4'!$E:$W,12,FALSE)</f>
        <v>73.496244603780411</v>
      </c>
      <c r="AF621">
        <f>VLOOKUP($B621,'2001B4'!$E:$W,13,FALSE)</f>
        <v>26.503755396219585</v>
      </c>
      <c r="AG621">
        <f>VLOOKUP($B621,'2001B4'!$E:$W,14,FALSE)</f>
        <v>58.922459451834584</v>
      </c>
      <c r="AH621">
        <f>VLOOKUP($B621,'2001B4'!$E:$W,15,FALSE)</f>
        <v>10.054135194263905</v>
      </c>
      <c r="AI621">
        <f>VLOOKUP($B621,'2001B4'!$E:$W,16,FALSE)</f>
        <v>9.3533585644858217</v>
      </c>
      <c r="AJ621">
        <f>VLOOKUP($B621,'2001B4'!$E:$W,17,FALSE)</f>
        <v>2.9948686010550238</v>
      </c>
      <c r="AK621">
        <f>VLOOKUP($B621,'2001B4'!$E:$W,18,FALSE)</f>
        <v>18.675178188360668</v>
      </c>
      <c r="AL621">
        <f>VLOOKUP($B621,'2001B4'!$E:$W,19,FALSE)</f>
        <v>41.077540548165416</v>
      </c>
      <c r="AN621">
        <f t="shared" si="51"/>
        <v>0.77794727117966289</v>
      </c>
      <c r="AO621">
        <f t="shared" si="52"/>
        <v>0.75899432250091792</v>
      </c>
      <c r="AP621">
        <f t="shared" si="53"/>
        <v>1.0124169816609374</v>
      </c>
      <c r="AQ621">
        <f>O621-AF621</f>
        <v>1.062960401074637</v>
      </c>
      <c r="AR621">
        <f>P621-AG621</f>
        <v>-3.9080198405657072</v>
      </c>
      <c r="AS621">
        <f>Q621-AH621</f>
        <v>-1.7642405255361489</v>
      </c>
      <c r="AT621">
        <f>R621-AI621</f>
        <v>-0.30481510784659527</v>
      </c>
      <c r="AU621">
        <f>S621-AJ621</f>
        <v>1.644380778820592</v>
      </c>
      <c r="AV621">
        <f>T621-AK621</f>
        <v>4.3326946951278487</v>
      </c>
    </row>
    <row r="622" spans="1:48" x14ac:dyDescent="0.25">
      <c r="A622" t="s">
        <v>2716</v>
      </c>
      <c r="B622">
        <v>621</v>
      </c>
      <c r="C622" t="s">
        <v>677</v>
      </c>
      <c r="D622">
        <f>VLOOKUP($B622,'2011B4'!$B:$U,3,FALSE)</f>
        <v>0</v>
      </c>
      <c r="E622">
        <f>VLOOKUP($B622,'2011B4'!$B:$U,4,FALSE)</f>
        <v>1618345</v>
      </c>
      <c r="F622">
        <f>VLOOKUP($B622,'2011B4'!$B:$U,5,FALSE)</f>
        <v>803188</v>
      </c>
      <c r="G622">
        <f>VLOOKUP($B622,'2011B4'!$B:$U,6,FALSE)</f>
        <v>815157</v>
      </c>
      <c r="H622">
        <f>VLOOKUP($B622,'2011B4'!$B:$U,7,FALSE)</f>
        <v>640426</v>
      </c>
      <c r="I622">
        <f>VLOOKUP($B622,'2011B4'!$B:$U,8,FALSE)</f>
        <v>416927</v>
      </c>
      <c r="J622">
        <f>VLOOKUP($B622,'2011B4'!$B:$U,9,FALSE)</f>
        <v>223499</v>
      </c>
      <c r="K622">
        <f>VLOOKUP($B622,'2011B4'!$B:$U,10,FALSE)</f>
        <v>39.572897002802243</v>
      </c>
      <c r="L622">
        <f>VLOOKUP($B622,'2011B4'!$B:$U,11,FALSE)</f>
        <v>51.90901756500346</v>
      </c>
      <c r="M622">
        <f>VLOOKUP($B622,'2011B4'!$B:$U,12,FALSE)</f>
        <v>27.417908451991458</v>
      </c>
      <c r="N622">
        <f>VLOOKUP($B622,'2011B4'!$B:$U,13,FALSE)</f>
        <v>65.101510557035468</v>
      </c>
      <c r="O622">
        <f>VLOOKUP($B622,'2011B4'!$B:$U,14,FALSE)</f>
        <v>34.898489442964525</v>
      </c>
      <c r="P622">
        <f>VLOOKUP($B622,'2011B4'!$B:$U,15,FALSE)</f>
        <v>68.363558006701794</v>
      </c>
      <c r="Q622">
        <f>VLOOKUP($B622,'2011B4'!$B:$U,16,FALSE)</f>
        <v>6.2620818018006759</v>
      </c>
      <c r="R622">
        <f>VLOOKUP($B622,'2011B4'!$B:$U,17,FALSE)</f>
        <v>6.6615034367748969</v>
      </c>
      <c r="S622">
        <f>VLOOKUP($B622,'2011B4'!$B:$U,18,FALSE)</f>
        <v>3.90989747449354</v>
      </c>
      <c r="T622">
        <f>VLOOKUP($B622,'2011B4'!$B:$U,19,FALSE)</f>
        <v>14.802959280229098</v>
      </c>
      <c r="U622">
        <f>VLOOKUP($B622,'2011B4'!$B:$U,20,FALSE)</f>
        <v>31.636441993298213</v>
      </c>
      <c r="V622">
        <f>VLOOKUP($B622,'2001B4'!$E:$W,3,FALSE)</f>
        <v>1459601</v>
      </c>
      <c r="W622">
        <f>VLOOKUP($B622,'2001B4'!$E:$W,4,FALSE)</f>
        <v>724300</v>
      </c>
      <c r="X622">
        <f>VLOOKUP($B622,'2001B4'!$E:$W,5,FALSE)</f>
        <v>735301</v>
      </c>
      <c r="Y622">
        <f>VLOOKUP($B622,'2001B4'!$E:$W,6,FALSE)</f>
        <v>526875</v>
      </c>
      <c r="Z622">
        <f>VLOOKUP($B622,'2001B4'!$E:$W,7,FALSE)</f>
        <v>357120</v>
      </c>
      <c r="AA622">
        <f>VLOOKUP($B622,'2001B4'!$E:$W,8,FALSE)</f>
        <v>169755</v>
      </c>
      <c r="AB622">
        <f>VLOOKUP($B622,'2001B4'!$E:$W,9,FALSE)</f>
        <v>36.097193685123536</v>
      </c>
      <c r="AC622">
        <f>VLOOKUP($B622,'2001B4'!$E:$W,10,FALSE)</f>
        <v>49.305536379953061</v>
      </c>
      <c r="AD622">
        <f>VLOOKUP($B622,'2001B4'!$E:$W,11,FALSE)</f>
        <v>23.086463910697795</v>
      </c>
      <c r="AE622">
        <f>VLOOKUP($B622,'2001B4'!$E:$W,12,FALSE)</f>
        <v>67.78078291814947</v>
      </c>
      <c r="AF622">
        <f>VLOOKUP($B622,'2001B4'!$E:$W,13,FALSE)</f>
        <v>32.21921708185053</v>
      </c>
      <c r="AG622">
        <f>VLOOKUP($B622,'2001B4'!$E:$W,14,FALSE)</f>
        <v>67.525693950177924</v>
      </c>
      <c r="AH622">
        <f>VLOOKUP($B622,'2001B4'!$E:$W,15,FALSE)</f>
        <v>9.9274021352313166</v>
      </c>
      <c r="AI622">
        <f>VLOOKUP($B622,'2001B4'!$E:$W,16,FALSE)</f>
        <v>6.6408540925266903</v>
      </c>
      <c r="AJ622">
        <f>VLOOKUP($B622,'2001B4'!$E:$W,17,FALSE)</f>
        <v>2.5237485172004743</v>
      </c>
      <c r="AK622">
        <f>VLOOKUP($B622,'2001B4'!$E:$W,18,FALSE)</f>
        <v>13.382301304863581</v>
      </c>
      <c r="AL622">
        <f>VLOOKUP($B622,'2001B4'!$E:$W,19,FALSE)</f>
        <v>32.474306049822076</v>
      </c>
      <c r="AN622">
        <f t="shared" si="51"/>
        <v>3.4757033176787075</v>
      </c>
      <c r="AO622">
        <f t="shared" si="52"/>
        <v>2.6034811850503985</v>
      </c>
      <c r="AP622">
        <f t="shared" si="53"/>
        <v>4.3314445412936635</v>
      </c>
      <c r="AQ622">
        <f>O622-AF622</f>
        <v>2.6792723611139948</v>
      </c>
      <c r="AR622">
        <f>P622-AG622</f>
        <v>0.83786405652386975</v>
      </c>
      <c r="AS622">
        <f>Q622-AH622</f>
        <v>-3.6653203334306408</v>
      </c>
      <c r="AT622">
        <f>R622-AI622</f>
        <v>2.0649344248206525E-2</v>
      </c>
      <c r="AU622">
        <f>S622-AJ622</f>
        <v>1.3861489572930656</v>
      </c>
      <c r="AV622">
        <f>T622-AK622</f>
        <v>1.4206579753655166</v>
      </c>
    </row>
    <row r="623" spans="1:48" x14ac:dyDescent="0.25">
      <c r="A623" t="s">
        <v>2718</v>
      </c>
      <c r="B623">
        <v>622</v>
      </c>
      <c r="C623" t="s">
        <v>678</v>
      </c>
      <c r="D623">
        <f>VLOOKUP($B623,'2011B4'!$B:$U,3,FALSE)</f>
        <v>0</v>
      </c>
      <c r="E623">
        <f>VLOOKUP($B623,'2011B4'!$B:$U,4,FALSE)</f>
        <v>1339101</v>
      </c>
      <c r="F623">
        <f>VLOOKUP($B623,'2011B4'!$B:$U,5,FALSE)</f>
        <v>668672</v>
      </c>
      <c r="G623">
        <f>VLOOKUP($B623,'2011B4'!$B:$U,6,FALSE)</f>
        <v>670429</v>
      </c>
      <c r="H623">
        <f>VLOOKUP($B623,'2011B4'!$B:$U,7,FALSE)</f>
        <v>461002</v>
      </c>
      <c r="I623">
        <f>VLOOKUP($B623,'2011B4'!$B:$U,8,FALSE)</f>
        <v>311656</v>
      </c>
      <c r="J623">
        <f>VLOOKUP($B623,'2011B4'!$B:$U,9,FALSE)</f>
        <v>149346</v>
      </c>
      <c r="K623">
        <f>VLOOKUP($B623,'2011B4'!$B:$U,10,FALSE)</f>
        <v>34.42623073240928</v>
      </c>
      <c r="L623">
        <f>VLOOKUP($B623,'2011B4'!$B:$U,11,FALSE)</f>
        <v>46.608202526799388</v>
      </c>
      <c r="M623">
        <f>VLOOKUP($B623,'2011B4'!$B:$U,12,FALSE)</f>
        <v>22.276184353600456</v>
      </c>
      <c r="N623">
        <f>VLOOKUP($B623,'2011B4'!$B:$U,13,FALSE)</f>
        <v>67.604045101756611</v>
      </c>
      <c r="O623">
        <f>VLOOKUP($B623,'2011B4'!$B:$U,14,FALSE)</f>
        <v>32.395954898243389</v>
      </c>
      <c r="P623">
        <f>VLOOKUP($B623,'2011B4'!$B:$U,15,FALSE)</f>
        <v>54.255296072468234</v>
      </c>
      <c r="Q623">
        <f>VLOOKUP($B623,'2011B4'!$B:$U,16,FALSE)</f>
        <v>7.8038706990425206</v>
      </c>
      <c r="R623">
        <f>VLOOKUP($B623,'2011B4'!$B:$U,17,FALSE)</f>
        <v>7.3453043587663398</v>
      </c>
      <c r="S623">
        <f>VLOOKUP($B623,'2011B4'!$B:$U,18,FALSE)</f>
        <v>7.8676448258358969</v>
      </c>
      <c r="T623">
        <f>VLOOKUP($B623,'2011B4'!$B:$U,19,FALSE)</f>
        <v>22.727884043887013</v>
      </c>
      <c r="U623">
        <f>VLOOKUP($B623,'2011B4'!$B:$U,20,FALSE)</f>
        <v>45.744703927531774</v>
      </c>
      <c r="V623">
        <f>VLOOKUP($B623,'2001B4'!$E:$W,3,FALSE)</f>
        <v>1155356</v>
      </c>
      <c r="W623">
        <f>VLOOKUP($B623,'2001B4'!$E:$W,4,FALSE)</f>
        <v>566947</v>
      </c>
      <c r="X623">
        <f>VLOOKUP($B623,'2001B4'!$E:$W,5,FALSE)</f>
        <v>588409</v>
      </c>
      <c r="Y623">
        <f>VLOOKUP($B623,'2001B4'!$E:$W,6,FALSE)</f>
        <v>406805</v>
      </c>
      <c r="Z623">
        <f>VLOOKUP($B623,'2001B4'!$E:$W,7,FALSE)</f>
        <v>271782</v>
      </c>
      <c r="AA623">
        <f>VLOOKUP($B623,'2001B4'!$E:$W,8,FALSE)</f>
        <v>135023</v>
      </c>
      <c r="AB623">
        <f>VLOOKUP($B623,'2001B4'!$E:$W,9,FALSE)</f>
        <v>35.210359404374067</v>
      </c>
      <c r="AC623">
        <f>VLOOKUP($B623,'2001B4'!$E:$W,10,FALSE)</f>
        <v>47.937814293046792</v>
      </c>
      <c r="AD623">
        <f>VLOOKUP($B623,'2001B4'!$E:$W,11,FALSE)</f>
        <v>22.94713371141502</v>
      </c>
      <c r="AE623">
        <f>VLOOKUP($B623,'2001B4'!$E:$W,12,FALSE)</f>
        <v>66.808913361438528</v>
      </c>
      <c r="AF623">
        <f>VLOOKUP($B623,'2001B4'!$E:$W,13,FALSE)</f>
        <v>33.191086638561472</v>
      </c>
      <c r="AG623">
        <f>VLOOKUP($B623,'2001B4'!$E:$W,14,FALSE)</f>
        <v>61.689753075797981</v>
      </c>
      <c r="AH623">
        <f>VLOOKUP($B623,'2001B4'!$E:$W,15,FALSE)</f>
        <v>9.4789887046619388</v>
      </c>
      <c r="AI623">
        <f>VLOOKUP($B623,'2001B4'!$E:$W,16,FALSE)</f>
        <v>7.2651516082644019</v>
      </c>
      <c r="AJ623">
        <f>VLOOKUP($B623,'2001B4'!$E:$W,17,FALSE)</f>
        <v>3.8566389301999728</v>
      </c>
      <c r="AK623">
        <f>VLOOKUP($B623,'2001B4'!$E:$W,18,FALSE)</f>
        <v>17.709467681075701</v>
      </c>
      <c r="AL623">
        <f>VLOOKUP($B623,'2001B4'!$E:$W,19,FALSE)</f>
        <v>38.310246924202019</v>
      </c>
      <c r="AN623">
        <f t="shared" si="51"/>
        <v>-0.78412867196478686</v>
      </c>
      <c r="AO623">
        <f t="shared" si="52"/>
        <v>-1.3296117662474032</v>
      </c>
      <c r="AP623">
        <f t="shared" si="53"/>
        <v>-0.670949357814564</v>
      </c>
      <c r="AQ623">
        <f>O623-AF623</f>
        <v>-0.79513174031808376</v>
      </c>
      <c r="AR623">
        <f>P623-AG623</f>
        <v>-7.4344570033297472</v>
      </c>
      <c r="AS623">
        <f>Q623-AH623</f>
        <v>-1.6751180056194181</v>
      </c>
      <c r="AT623">
        <f>R623-AI623</f>
        <v>8.015275050193793E-2</v>
      </c>
      <c r="AU623">
        <f>S623-AJ623</f>
        <v>4.0110058956359236</v>
      </c>
      <c r="AV623">
        <f>T623-AK623</f>
        <v>5.0184163628113119</v>
      </c>
    </row>
    <row r="624" spans="1:48" x14ac:dyDescent="0.25">
      <c r="A624" t="s">
        <v>2720</v>
      </c>
      <c r="B624">
        <v>623</v>
      </c>
      <c r="C624" t="s">
        <v>679</v>
      </c>
      <c r="D624">
        <f>VLOOKUP($B624,'2011B4'!$B:$U,3,FALSE)</f>
        <v>0</v>
      </c>
      <c r="E624">
        <f>VLOOKUP($B624,'2011B4'!$B:$U,4,FALSE)</f>
        <v>3038252</v>
      </c>
      <c r="F624">
        <f>VLOOKUP($B624,'2011B4'!$B:$U,5,FALSE)</f>
        <v>1526475</v>
      </c>
      <c r="G624">
        <f>VLOOKUP($B624,'2011B4'!$B:$U,6,FALSE)</f>
        <v>1511777</v>
      </c>
      <c r="H624">
        <f>VLOOKUP($B624,'2011B4'!$B:$U,7,FALSE)</f>
        <v>1173621</v>
      </c>
      <c r="I624">
        <f>VLOOKUP($B624,'2011B4'!$B:$U,8,FALSE)</f>
        <v>813688</v>
      </c>
      <c r="J624">
        <f>VLOOKUP($B624,'2011B4'!$B:$U,9,FALSE)</f>
        <v>359933</v>
      </c>
      <c r="K624">
        <f>VLOOKUP($B624,'2011B4'!$B:$U,10,FALSE)</f>
        <v>38.628165142325258</v>
      </c>
      <c r="L624">
        <f>VLOOKUP($B624,'2011B4'!$B:$U,11,FALSE)</f>
        <v>53.305032837091993</v>
      </c>
      <c r="M624">
        <f>VLOOKUP($B624,'2011B4'!$B:$U,12,FALSE)</f>
        <v>23.808604046760866</v>
      </c>
      <c r="N624">
        <f>VLOOKUP($B624,'2011B4'!$B:$U,13,FALSE)</f>
        <v>69.331411077340974</v>
      </c>
      <c r="O624">
        <f>VLOOKUP($B624,'2011B4'!$B:$U,14,FALSE)</f>
        <v>30.668588922659019</v>
      </c>
      <c r="P624">
        <f>VLOOKUP($B624,'2011B4'!$B:$U,15,FALSE)</f>
        <v>32.783326133393999</v>
      </c>
      <c r="Q624">
        <f>VLOOKUP($B624,'2011B4'!$B:$U,16,FALSE)</f>
        <v>15.517445580813568</v>
      </c>
      <c r="R624">
        <f>VLOOKUP($B624,'2011B4'!$B:$U,17,FALSE)</f>
        <v>12.359441421037966</v>
      </c>
      <c r="S624">
        <f>VLOOKUP($B624,'2011B4'!$B:$U,18,FALSE)</f>
        <v>7.8222867518560086</v>
      </c>
      <c r="T624">
        <f>VLOOKUP($B624,'2011B4'!$B:$U,19,FALSE)</f>
        <v>31.51750011289846</v>
      </c>
      <c r="U624">
        <f>VLOOKUP($B624,'2011B4'!$B:$U,20,FALSE)</f>
        <v>67.216673866606001</v>
      </c>
      <c r="V624">
        <f>VLOOKUP($B624,'2001B4'!$E:$W,3,FALSE)</f>
        <v>2578201</v>
      </c>
      <c r="W624">
        <f>VLOOKUP($B624,'2001B4'!$E:$W,4,FALSE)</f>
        <v>1303363</v>
      </c>
      <c r="X624">
        <f>VLOOKUP($B624,'2001B4'!$E:$W,5,FALSE)</f>
        <v>1274838</v>
      </c>
      <c r="Y624">
        <f>VLOOKUP($B624,'2001B4'!$E:$W,6,FALSE)</f>
        <v>949314</v>
      </c>
      <c r="Z624">
        <f>VLOOKUP($B624,'2001B4'!$E:$W,7,FALSE)</f>
        <v>672913</v>
      </c>
      <c r="AA624">
        <f>VLOOKUP($B624,'2001B4'!$E:$W,8,FALSE)</f>
        <v>276401</v>
      </c>
      <c r="AB624">
        <f>VLOOKUP($B624,'2001B4'!$E:$W,9,FALSE)</f>
        <v>36.82079093135097</v>
      </c>
      <c r="AC624">
        <f>VLOOKUP($B624,'2001B4'!$E:$W,10,FALSE)</f>
        <v>51.628978266223612</v>
      </c>
      <c r="AD624">
        <f>VLOOKUP($B624,'2001B4'!$E:$W,11,FALSE)</f>
        <v>21.681264599894263</v>
      </c>
      <c r="AE624">
        <f>VLOOKUP($B624,'2001B4'!$E:$W,12,FALSE)</f>
        <v>70.884133174060423</v>
      </c>
      <c r="AF624">
        <f>VLOOKUP($B624,'2001B4'!$E:$W,13,FALSE)</f>
        <v>29.115866825939573</v>
      </c>
      <c r="AG624">
        <f>VLOOKUP($B624,'2001B4'!$E:$W,14,FALSE)</f>
        <v>38.642219539583316</v>
      </c>
      <c r="AH624">
        <f>VLOOKUP($B624,'2001B4'!$E:$W,15,FALSE)</f>
        <v>17.22738735550092</v>
      </c>
      <c r="AI624">
        <f>VLOOKUP($B624,'2001B4'!$E:$W,16,FALSE)</f>
        <v>13.397990548964831</v>
      </c>
      <c r="AJ624">
        <f>VLOOKUP($B624,'2001B4'!$E:$W,17,FALSE)</f>
        <v>5.012988326307207</v>
      </c>
      <c r="AK624">
        <f>VLOOKUP($B624,'2001B4'!$E:$W,18,FALSE)</f>
        <v>25.719414229643718</v>
      </c>
      <c r="AL624">
        <f>VLOOKUP($B624,'2001B4'!$E:$W,19,FALSE)</f>
        <v>61.357780460416684</v>
      </c>
      <c r="AN624">
        <f t="shared" si="51"/>
        <v>1.8073742109742881</v>
      </c>
      <c r="AO624">
        <f t="shared" si="52"/>
        <v>1.6760545708683807</v>
      </c>
      <c r="AP624">
        <f t="shared" si="53"/>
        <v>2.1273394468666034</v>
      </c>
      <c r="AQ624">
        <f>O624-AF624</f>
        <v>1.5527220967194459</v>
      </c>
      <c r="AR624">
        <f>P624-AG624</f>
        <v>-5.858893406189317</v>
      </c>
      <c r="AS624">
        <f>Q624-AH624</f>
        <v>-1.7099417746873513</v>
      </c>
      <c r="AT624">
        <f>R624-AI624</f>
        <v>-1.0385491279268653</v>
      </c>
      <c r="AU624">
        <f>S624-AJ624</f>
        <v>2.8092984255488016</v>
      </c>
      <c r="AV624">
        <f>T624-AK624</f>
        <v>5.7980858832547426</v>
      </c>
    </row>
    <row r="625" spans="1:48" x14ac:dyDescent="0.25">
      <c r="A625" t="s">
        <v>2722</v>
      </c>
      <c r="B625">
        <v>624</v>
      </c>
      <c r="C625" t="s">
        <v>680</v>
      </c>
      <c r="D625">
        <f>VLOOKUP($B625,'2011B4'!$B:$U,3,FALSE)</f>
        <v>0</v>
      </c>
      <c r="E625">
        <f>VLOOKUP($B625,'2011B4'!$B:$U,4,FALSE)</f>
        <v>1245899</v>
      </c>
      <c r="F625">
        <f>VLOOKUP($B625,'2011B4'!$B:$U,5,FALSE)</f>
        <v>625683</v>
      </c>
      <c r="G625">
        <f>VLOOKUP($B625,'2011B4'!$B:$U,6,FALSE)</f>
        <v>620216</v>
      </c>
      <c r="H625">
        <f>VLOOKUP($B625,'2011B4'!$B:$U,7,FALSE)</f>
        <v>530368</v>
      </c>
      <c r="I625">
        <f>VLOOKUP($B625,'2011B4'!$B:$U,8,FALSE)</f>
        <v>337536</v>
      </c>
      <c r="J625">
        <f>VLOOKUP($B625,'2011B4'!$B:$U,9,FALSE)</f>
        <v>192832</v>
      </c>
      <c r="K625">
        <f>VLOOKUP($B625,'2011B4'!$B:$U,10,FALSE)</f>
        <v>42.569100705594913</v>
      </c>
      <c r="L625">
        <f>VLOOKUP($B625,'2011B4'!$B:$U,11,FALSE)</f>
        <v>53.94680692938757</v>
      </c>
      <c r="M625">
        <f>VLOOKUP($B625,'2011B4'!$B:$U,12,FALSE)</f>
        <v>31.091103744501915</v>
      </c>
      <c r="N625">
        <f>VLOOKUP($B625,'2011B4'!$B:$U,13,FALSE)</f>
        <v>63.641848678653311</v>
      </c>
      <c r="O625">
        <f>VLOOKUP($B625,'2011B4'!$B:$U,14,FALSE)</f>
        <v>36.358151321346689</v>
      </c>
      <c r="P625">
        <f>VLOOKUP($B625,'2011B4'!$B:$U,15,FALSE)</f>
        <v>61.123597200434418</v>
      </c>
      <c r="Q625">
        <f>VLOOKUP($B625,'2011B4'!$B:$U,16,FALSE)</f>
        <v>9.0069536623627364</v>
      </c>
      <c r="R625">
        <f>VLOOKUP($B625,'2011B4'!$B:$U,17,FALSE)</f>
        <v>7.0886629660914684</v>
      </c>
      <c r="S625">
        <f>VLOOKUP($B625,'2011B4'!$B:$U,18,FALSE)</f>
        <v>3.4119705562929892</v>
      </c>
      <c r="T625">
        <f>VLOOKUP($B625,'2011B4'!$B:$U,19,FALSE)</f>
        <v>19.368815614818388</v>
      </c>
      <c r="U625">
        <f>VLOOKUP($B625,'2011B4'!$B:$U,20,FALSE)</f>
        <v>38.876402799565582</v>
      </c>
      <c r="V625">
        <f>VLOOKUP($B625,'2001B4'!$E:$W,3,FALSE)</f>
        <v>1093950</v>
      </c>
      <c r="W625">
        <f>VLOOKUP($B625,'2001B4'!$E:$W,4,FALSE)</f>
        <v>552986</v>
      </c>
      <c r="X625">
        <f>VLOOKUP($B625,'2001B4'!$E:$W,5,FALSE)</f>
        <v>540964</v>
      </c>
      <c r="Y625">
        <f>VLOOKUP($B625,'2001B4'!$E:$W,6,FALSE)</f>
        <v>469715</v>
      </c>
      <c r="Z625">
        <f>VLOOKUP($B625,'2001B4'!$E:$W,7,FALSE)</f>
        <v>295605</v>
      </c>
      <c r="AA625">
        <f>VLOOKUP($B625,'2001B4'!$E:$W,8,FALSE)</f>
        <v>174110</v>
      </c>
      <c r="AB625">
        <f>VLOOKUP($B625,'2001B4'!$E:$W,9,FALSE)</f>
        <v>42.937519996343525</v>
      </c>
      <c r="AC625">
        <f>VLOOKUP($B625,'2001B4'!$E:$W,10,FALSE)</f>
        <v>53.456145363535427</v>
      </c>
      <c r="AD625">
        <f>VLOOKUP($B625,'2001B4'!$E:$W,11,FALSE)</f>
        <v>32.185136164328867</v>
      </c>
      <c r="AE625">
        <f>VLOOKUP($B625,'2001B4'!$E:$W,12,FALSE)</f>
        <v>62.932842255410193</v>
      </c>
      <c r="AF625">
        <f>VLOOKUP($B625,'2001B4'!$E:$W,13,FALSE)</f>
        <v>37.067157744589807</v>
      </c>
      <c r="AG625">
        <f>VLOOKUP($B625,'2001B4'!$E:$W,14,FALSE)</f>
        <v>65.758598298968522</v>
      </c>
      <c r="AH625">
        <f>VLOOKUP($B625,'2001B4'!$E:$W,15,FALSE)</f>
        <v>8.7921399146290824</v>
      </c>
      <c r="AI625">
        <f>VLOOKUP($B625,'2001B4'!$E:$W,16,FALSE)</f>
        <v>8.1509000138381786</v>
      </c>
      <c r="AJ625">
        <f>VLOOKUP($B625,'2001B4'!$E:$W,17,FALSE)</f>
        <v>2.0961646956132975</v>
      </c>
      <c r="AK625">
        <f>VLOOKUP($B625,'2001B4'!$E:$W,18,FALSE)</f>
        <v>15.202197076950917</v>
      </c>
      <c r="AL625">
        <f>VLOOKUP($B625,'2001B4'!$E:$W,19,FALSE)</f>
        <v>34.241401701031478</v>
      </c>
      <c r="AN625">
        <f t="shared" si="51"/>
        <v>-0.36841929074861213</v>
      </c>
      <c r="AO625">
        <f t="shared" si="52"/>
        <v>0.49066156585214316</v>
      </c>
      <c r="AP625">
        <f t="shared" si="53"/>
        <v>-1.0940324198269522</v>
      </c>
      <c r="AQ625">
        <f>O625-AF625</f>
        <v>-0.70900642324311747</v>
      </c>
      <c r="AR625">
        <f>P625-AG625</f>
        <v>-4.6350010985341044</v>
      </c>
      <c r="AS625">
        <f>Q625-AH625</f>
        <v>0.21481374773365403</v>
      </c>
      <c r="AT625">
        <f>R625-AI625</f>
        <v>-1.0622370477467102</v>
      </c>
      <c r="AU625">
        <f>S625-AJ625</f>
        <v>1.3158058606796916</v>
      </c>
      <c r="AV625">
        <f>T625-AK625</f>
        <v>4.1666185378674712</v>
      </c>
    </row>
    <row r="626" spans="1:48" x14ac:dyDescent="0.25">
      <c r="A626" t="s">
        <v>2724</v>
      </c>
      <c r="B626">
        <v>625</v>
      </c>
      <c r="C626" t="s">
        <v>681</v>
      </c>
      <c r="D626">
        <f>VLOOKUP($B626,'2011B4'!$B:$U,3,FALSE)</f>
        <v>0</v>
      </c>
      <c r="E626">
        <f>VLOOKUP($B626,'2011B4'!$B:$U,4,FALSE)</f>
        <v>1942288</v>
      </c>
      <c r="F626">
        <f>VLOOKUP($B626,'2011B4'!$B:$U,5,FALSE)</f>
        <v>967709</v>
      </c>
      <c r="G626">
        <f>VLOOKUP($B626,'2011B4'!$B:$U,6,FALSE)</f>
        <v>974579</v>
      </c>
      <c r="H626">
        <f>VLOOKUP($B626,'2011B4'!$B:$U,7,FALSE)</f>
        <v>851601</v>
      </c>
      <c r="I626">
        <f>VLOOKUP($B626,'2011B4'!$B:$U,8,FALSE)</f>
        <v>534289</v>
      </c>
      <c r="J626">
        <f>VLOOKUP($B626,'2011B4'!$B:$U,9,FALSE)</f>
        <v>317312</v>
      </c>
      <c r="K626">
        <f>VLOOKUP($B626,'2011B4'!$B:$U,10,FALSE)</f>
        <v>43.845248490440142</v>
      </c>
      <c r="L626">
        <f>VLOOKUP($B626,'2011B4'!$B:$U,11,FALSE)</f>
        <v>55.211742372965425</v>
      </c>
      <c r="M626">
        <f>VLOOKUP($B626,'2011B4'!$B:$U,12,FALSE)</f>
        <v>32.558879269920652</v>
      </c>
      <c r="N626">
        <f>VLOOKUP($B626,'2011B4'!$B:$U,13,FALSE)</f>
        <v>62.739357985723366</v>
      </c>
      <c r="O626">
        <f>VLOOKUP($B626,'2011B4'!$B:$U,14,FALSE)</f>
        <v>37.260642014276641</v>
      </c>
      <c r="P626">
        <f>VLOOKUP($B626,'2011B4'!$B:$U,15,FALSE)</f>
        <v>28.648040572991341</v>
      </c>
      <c r="Q626">
        <f>VLOOKUP($B626,'2011B4'!$B:$U,16,FALSE)</f>
        <v>35.930206751753467</v>
      </c>
      <c r="R626">
        <f>VLOOKUP($B626,'2011B4'!$B:$U,17,FALSE)</f>
        <v>7.8748146138860804</v>
      </c>
      <c r="S626">
        <f>VLOOKUP($B626,'2011B4'!$B:$U,18,FALSE)</f>
        <v>6.9163845509810349</v>
      </c>
      <c r="T626">
        <f>VLOOKUP($B626,'2011B4'!$B:$U,19,FALSE)</f>
        <v>20.630553510388083</v>
      </c>
      <c r="U626">
        <f>VLOOKUP($B626,'2011B4'!$B:$U,20,FALSE)</f>
        <v>71.351959427008666</v>
      </c>
      <c r="V626">
        <f>VLOOKUP($B626,'2001B4'!$E:$W,3,FALSE)</f>
        <v>1751301</v>
      </c>
      <c r="W626">
        <f>VLOOKUP($B626,'2001B4'!$E:$W,4,FALSE)</f>
        <v>870376</v>
      </c>
      <c r="X626">
        <f>VLOOKUP($B626,'2001B4'!$E:$W,5,FALSE)</f>
        <v>880925</v>
      </c>
      <c r="Y626">
        <f>VLOOKUP($B626,'2001B4'!$E:$W,6,FALSE)</f>
        <v>812757</v>
      </c>
      <c r="Z626">
        <f>VLOOKUP($B626,'2001B4'!$E:$W,7,FALSE)</f>
        <v>493341</v>
      </c>
      <c r="AA626">
        <f>VLOOKUP($B626,'2001B4'!$E:$W,8,FALSE)</f>
        <v>319416</v>
      </c>
      <c r="AB626">
        <f>VLOOKUP($B626,'2001B4'!$E:$W,9,FALSE)</f>
        <v>46.408755548018306</v>
      </c>
      <c r="AC626">
        <f>VLOOKUP($B626,'2001B4'!$E:$W,10,FALSE)</f>
        <v>56.68136529499894</v>
      </c>
      <c r="AD626">
        <f>VLOOKUP($B626,'2001B4'!$E:$W,11,FALSE)</f>
        <v>36.259159406305876</v>
      </c>
      <c r="AE626">
        <f>VLOOKUP($B626,'2001B4'!$E:$W,12,FALSE)</f>
        <v>60.699692528024983</v>
      </c>
      <c r="AF626">
        <f>VLOOKUP($B626,'2001B4'!$E:$W,13,FALSE)</f>
        <v>39.300307471975017</v>
      </c>
      <c r="AG626">
        <f>VLOOKUP($B626,'2001B4'!$E:$W,14,FALSE)</f>
        <v>30.720621292711105</v>
      </c>
      <c r="AH626">
        <f>VLOOKUP($B626,'2001B4'!$E:$W,15,FALSE)</f>
        <v>40.578303232085361</v>
      </c>
      <c r="AI626">
        <f>VLOOKUP($B626,'2001B4'!$E:$W,16,FALSE)</f>
        <v>8.1819043084218279</v>
      </c>
      <c r="AJ626">
        <f>VLOOKUP($B626,'2001B4'!$E:$W,17,FALSE)</f>
        <v>4.2354602913293888</v>
      </c>
      <c r="AK626">
        <f>VLOOKUP($B626,'2001B4'!$E:$W,18,FALSE)</f>
        <v>16.283710875452318</v>
      </c>
      <c r="AL626">
        <f>VLOOKUP($B626,'2001B4'!$E:$W,19,FALSE)</f>
        <v>69.279378707288899</v>
      </c>
      <c r="AN626">
        <f t="shared" si="51"/>
        <v>-2.563507057578164</v>
      </c>
      <c r="AO626">
        <f t="shared" si="52"/>
        <v>-1.4696229220335155</v>
      </c>
      <c r="AP626">
        <f t="shared" si="53"/>
        <v>-3.7002801363852242</v>
      </c>
      <c r="AQ626">
        <f>O626-AF626</f>
        <v>-2.0396654576983764</v>
      </c>
      <c r="AR626">
        <f>P626-AG626</f>
        <v>-2.0725807197197632</v>
      </c>
      <c r="AS626">
        <f>Q626-AH626</f>
        <v>-4.648096480331894</v>
      </c>
      <c r="AT626">
        <f>R626-AI626</f>
        <v>-0.30708969453574753</v>
      </c>
      <c r="AU626">
        <f>S626-AJ626</f>
        <v>2.680924259651646</v>
      </c>
      <c r="AV626">
        <f>T626-AK626</f>
        <v>4.3468426349357649</v>
      </c>
    </row>
    <row r="627" spans="1:48" x14ac:dyDescent="0.25">
      <c r="A627" t="s">
        <v>2726</v>
      </c>
      <c r="B627">
        <v>626</v>
      </c>
      <c r="C627" t="s">
        <v>682</v>
      </c>
      <c r="D627">
        <f>VLOOKUP($B627,'2011B4'!$B:$U,3,FALSE)</f>
        <v>0</v>
      </c>
      <c r="E627">
        <f>VLOOKUP($B627,'2011B4'!$B:$U,4,FALSE)</f>
        <v>1353445</v>
      </c>
      <c r="F627">
        <f>VLOOKUP($B627,'2011B4'!$B:$U,5,FALSE)</f>
        <v>682658</v>
      </c>
      <c r="G627">
        <f>VLOOKUP($B627,'2011B4'!$B:$U,6,FALSE)</f>
        <v>670787</v>
      </c>
      <c r="H627">
        <f>VLOOKUP($B627,'2011B4'!$B:$U,7,FALSE)</f>
        <v>487407</v>
      </c>
      <c r="I627">
        <f>VLOOKUP($B627,'2011B4'!$B:$U,8,FALSE)</f>
        <v>334743</v>
      </c>
      <c r="J627">
        <f>VLOOKUP($B627,'2011B4'!$B:$U,9,FALSE)</f>
        <v>152664</v>
      </c>
      <c r="K627">
        <f>VLOOKUP($B627,'2011B4'!$B:$U,10,FALSE)</f>
        <v>36.01232410626217</v>
      </c>
      <c r="L627">
        <f>VLOOKUP($B627,'2011B4'!$B:$U,11,FALSE)</f>
        <v>49.035241658341363</v>
      </c>
      <c r="M627">
        <f>VLOOKUP($B627,'2011B4'!$B:$U,12,FALSE)</f>
        <v>22.758938381334165</v>
      </c>
      <c r="N627">
        <f>VLOOKUP($B627,'2011B4'!$B:$U,13,FALSE)</f>
        <v>68.678332481888845</v>
      </c>
      <c r="O627">
        <f>VLOOKUP($B627,'2011B4'!$B:$U,14,FALSE)</f>
        <v>31.321667518111145</v>
      </c>
      <c r="P627">
        <f>VLOOKUP($B627,'2011B4'!$B:$U,15,FALSE)</f>
        <v>61.038310898284188</v>
      </c>
      <c r="Q627">
        <f>VLOOKUP($B627,'2011B4'!$B:$U,16,FALSE)</f>
        <v>7.0922247731362082</v>
      </c>
      <c r="R627">
        <f>VLOOKUP($B627,'2011B4'!$B:$U,17,FALSE)</f>
        <v>9.0265424993896275</v>
      </c>
      <c r="S627">
        <f>VLOOKUP($B627,'2011B4'!$B:$U,18,FALSE)</f>
        <v>4.3200036109452675</v>
      </c>
      <c r="T627">
        <f>VLOOKUP($B627,'2011B4'!$B:$U,19,FALSE)</f>
        <v>18.522918218244712</v>
      </c>
      <c r="U627">
        <f>VLOOKUP($B627,'2011B4'!$B:$U,20,FALSE)</f>
        <v>38.96168910171582</v>
      </c>
      <c r="V627">
        <f>VLOOKUP($B627,'2001B4'!$E:$W,3,FALSE)</f>
        <v>1187604</v>
      </c>
      <c r="W627">
        <f>VLOOKUP($B627,'2001B4'!$E:$W,4,FALSE)</f>
        <v>583376</v>
      </c>
      <c r="X627">
        <f>VLOOKUP($B627,'2001B4'!$E:$W,5,FALSE)</f>
        <v>604228</v>
      </c>
      <c r="Y627">
        <f>VLOOKUP($B627,'2001B4'!$E:$W,6,FALSE)</f>
        <v>428853</v>
      </c>
      <c r="Z627">
        <f>VLOOKUP($B627,'2001B4'!$E:$W,7,FALSE)</f>
        <v>286020</v>
      </c>
      <c r="AA627">
        <f>VLOOKUP($B627,'2001B4'!$E:$W,8,FALSE)</f>
        <v>142833</v>
      </c>
      <c r="AB627">
        <f>VLOOKUP($B627,'2001B4'!$E:$W,9,FALSE)</f>
        <v>36.110774298503543</v>
      </c>
      <c r="AC627">
        <f>VLOOKUP($B627,'2001B4'!$E:$W,10,FALSE)</f>
        <v>49.028413921724585</v>
      </c>
      <c r="AD627">
        <f>VLOOKUP($B627,'2001B4'!$E:$W,11,FALSE)</f>
        <v>23.63892437953885</v>
      </c>
      <c r="AE627">
        <f>VLOOKUP($B627,'2001B4'!$E:$W,12,FALSE)</f>
        <v>66.694181922476929</v>
      </c>
      <c r="AF627">
        <f>VLOOKUP($B627,'2001B4'!$E:$W,13,FALSE)</f>
        <v>33.305818077523071</v>
      </c>
      <c r="AG627">
        <f>VLOOKUP($B627,'2001B4'!$E:$W,14,FALSE)</f>
        <v>65.202528605372933</v>
      </c>
      <c r="AH627">
        <f>VLOOKUP($B627,'2001B4'!$E:$W,15,FALSE)</f>
        <v>8.5248325183687648</v>
      </c>
      <c r="AI627">
        <f>VLOOKUP($B627,'2001B4'!$E:$W,16,FALSE)</f>
        <v>8.3776958538240383</v>
      </c>
      <c r="AJ627">
        <f>VLOOKUP($B627,'2001B4'!$E:$W,17,FALSE)</f>
        <v>2.7435974564710985</v>
      </c>
      <c r="AK627">
        <f>VLOOKUP($B627,'2001B4'!$E:$W,18,FALSE)</f>
        <v>15.151345565963162</v>
      </c>
      <c r="AL627">
        <f>VLOOKUP($B627,'2001B4'!$E:$W,19,FALSE)</f>
        <v>34.797471394627067</v>
      </c>
      <c r="AN627">
        <f t="shared" si="51"/>
        <v>-9.8450192241372747E-2</v>
      </c>
      <c r="AO627">
        <f t="shared" si="52"/>
        <v>6.8277366167777132E-3</v>
      </c>
      <c r="AP627">
        <f t="shared" si="53"/>
        <v>-0.87998599820468471</v>
      </c>
      <c r="AQ627">
        <f>O627-AF627</f>
        <v>-1.9841505594119262</v>
      </c>
      <c r="AR627">
        <f>P627-AG627</f>
        <v>-4.1642177070887456</v>
      </c>
      <c r="AS627">
        <f>Q627-AH627</f>
        <v>-1.4326077452325565</v>
      </c>
      <c r="AT627">
        <f>R627-AI627</f>
        <v>0.64884664556558924</v>
      </c>
      <c r="AU627">
        <f>S627-AJ627</f>
        <v>1.576406154474169</v>
      </c>
      <c r="AV627">
        <f>T627-AK627</f>
        <v>3.3715726522815501</v>
      </c>
    </row>
    <row r="628" spans="1:48" x14ac:dyDescent="0.25">
      <c r="A628" t="s">
        <v>2728</v>
      </c>
      <c r="B628">
        <v>627</v>
      </c>
      <c r="C628" t="s">
        <v>683</v>
      </c>
      <c r="D628">
        <f>VLOOKUP($B628,'2011B4'!$B:$U,3,FALSE)</f>
        <v>0</v>
      </c>
      <c r="E628">
        <f>VLOOKUP($B628,'2011B4'!$B:$U,4,FALSE)</f>
        <v>1750176</v>
      </c>
      <c r="F628">
        <f>VLOOKUP($B628,'2011B4'!$B:$U,5,FALSE)</f>
        <v>865021</v>
      </c>
      <c r="G628">
        <f>VLOOKUP($B628,'2011B4'!$B:$U,6,FALSE)</f>
        <v>885155</v>
      </c>
      <c r="H628">
        <f>VLOOKUP($B628,'2011B4'!$B:$U,7,FALSE)</f>
        <v>657193</v>
      </c>
      <c r="I628">
        <f>VLOOKUP($B628,'2011B4'!$B:$U,8,FALSE)</f>
        <v>459465</v>
      </c>
      <c r="J628">
        <f>VLOOKUP($B628,'2011B4'!$B:$U,9,FALSE)</f>
        <v>197728</v>
      </c>
      <c r="K628">
        <f>VLOOKUP($B628,'2011B4'!$B:$U,10,FALSE)</f>
        <v>37.550109246155813</v>
      </c>
      <c r="L628">
        <f>VLOOKUP($B628,'2011B4'!$B:$U,11,FALSE)</f>
        <v>53.116051517824424</v>
      </c>
      <c r="M628">
        <f>VLOOKUP($B628,'2011B4'!$B:$U,12,FALSE)</f>
        <v>22.338234546491858</v>
      </c>
      <c r="N628">
        <f>VLOOKUP($B628,'2011B4'!$B:$U,13,FALSE)</f>
        <v>69.913252271402769</v>
      </c>
      <c r="O628">
        <f>VLOOKUP($B628,'2011B4'!$B:$U,14,FALSE)</f>
        <v>30.086747728597231</v>
      </c>
      <c r="P628">
        <f>VLOOKUP($B628,'2011B4'!$B:$U,15,FALSE)</f>
        <v>37.174163449701993</v>
      </c>
      <c r="Q628">
        <f>VLOOKUP($B628,'2011B4'!$B:$U,16,FALSE)</f>
        <v>15.706497178150101</v>
      </c>
      <c r="R628">
        <f>VLOOKUP($B628,'2011B4'!$B:$U,17,FALSE)</f>
        <v>11.429214857735856</v>
      </c>
      <c r="S628">
        <f>VLOOKUP($B628,'2011B4'!$B:$U,18,FALSE)</f>
        <v>8.3632966267139182</v>
      </c>
      <c r="T628">
        <f>VLOOKUP($B628,'2011B4'!$B:$U,19,FALSE)</f>
        <v>27.326827887698137</v>
      </c>
      <c r="U628">
        <f>VLOOKUP($B628,'2011B4'!$B:$U,20,FALSE)</f>
        <v>62.825836550298014</v>
      </c>
      <c r="V628">
        <f>VLOOKUP($B628,'2001B4'!$E:$W,3,FALSE)</f>
        <v>1572273</v>
      </c>
      <c r="W628">
        <f>VLOOKUP($B628,'2001B4'!$E:$W,4,FALSE)</f>
        <v>766823</v>
      </c>
      <c r="X628">
        <f>VLOOKUP($B628,'2001B4'!$E:$W,5,FALSE)</f>
        <v>805450</v>
      </c>
      <c r="Y628">
        <f>VLOOKUP($B628,'2001B4'!$E:$W,6,FALSE)</f>
        <v>584414</v>
      </c>
      <c r="Z628">
        <f>VLOOKUP($B628,'2001B4'!$E:$W,7,FALSE)</f>
        <v>396633</v>
      </c>
      <c r="AA628">
        <f>VLOOKUP($B628,'2001B4'!$E:$W,8,FALSE)</f>
        <v>187781</v>
      </c>
      <c r="AB628">
        <f>VLOOKUP($B628,'2001B4'!$E:$W,9,FALSE)</f>
        <v>37.170008007515229</v>
      </c>
      <c r="AC628">
        <f>VLOOKUP($B628,'2001B4'!$E:$W,10,FALSE)</f>
        <v>51.724191893044413</v>
      </c>
      <c r="AD628">
        <f>VLOOKUP($B628,'2001B4'!$E:$W,11,FALSE)</f>
        <v>23.313799739276181</v>
      </c>
      <c r="AE628">
        <f>VLOOKUP($B628,'2001B4'!$E:$W,12,FALSE)</f>
        <v>67.868497332370552</v>
      </c>
      <c r="AF628">
        <f>VLOOKUP($B628,'2001B4'!$E:$W,13,FALSE)</f>
        <v>32.131502667629455</v>
      </c>
      <c r="AG628">
        <f>VLOOKUP($B628,'2001B4'!$E:$W,14,FALSE)</f>
        <v>37.927393936490226</v>
      </c>
      <c r="AH628">
        <f>VLOOKUP($B628,'2001B4'!$E:$W,15,FALSE)</f>
        <v>25.930932523861507</v>
      </c>
      <c r="AI628">
        <f>VLOOKUP($B628,'2001B4'!$E:$W,16,FALSE)</f>
        <v>10.371757007874555</v>
      </c>
      <c r="AJ628">
        <f>VLOOKUP($B628,'2001B4'!$E:$W,17,FALSE)</f>
        <v>3.8881683190341096</v>
      </c>
      <c r="AK628">
        <f>VLOOKUP($B628,'2001B4'!$E:$W,18,FALSE)</f>
        <v>21.881748212739598</v>
      </c>
      <c r="AL628">
        <f>VLOOKUP($B628,'2001B4'!$E:$W,19,FALSE)</f>
        <v>62.072606063509774</v>
      </c>
      <c r="AN628">
        <f t="shared" si="51"/>
        <v>0.38010123864058443</v>
      </c>
      <c r="AO628">
        <f t="shared" si="52"/>
        <v>1.391859624780011</v>
      </c>
      <c r="AP628">
        <f t="shared" si="53"/>
        <v>-0.97556519278432319</v>
      </c>
      <c r="AQ628">
        <f>O628-AF628</f>
        <v>-2.0447549390322237</v>
      </c>
      <c r="AR628">
        <f>P628-AG628</f>
        <v>-0.75323048678823312</v>
      </c>
      <c r="AS628">
        <f>Q628-AH628</f>
        <v>-10.224435345711406</v>
      </c>
      <c r="AT628">
        <f>R628-AI628</f>
        <v>1.0574578498613008</v>
      </c>
      <c r="AU628">
        <f>S628-AJ628</f>
        <v>4.4751283076798085</v>
      </c>
      <c r="AV628">
        <f>T628-AK628</f>
        <v>5.4450796749585386</v>
      </c>
    </row>
    <row r="629" spans="1:48" x14ac:dyDescent="0.25">
      <c r="A629" t="s">
        <v>2730</v>
      </c>
      <c r="B629">
        <v>628</v>
      </c>
      <c r="C629" t="s">
        <v>684</v>
      </c>
      <c r="D629">
        <f>VLOOKUP($B629,'2011B4'!$B:$U,3,FALSE)</f>
        <v>0</v>
      </c>
      <c r="E629">
        <f>VLOOKUP($B629,'2011B4'!$B:$U,4,FALSE)</f>
        <v>3077233</v>
      </c>
      <c r="F629">
        <f>VLOOKUP($B629,'2011B4'!$B:$U,5,FALSE)</f>
        <v>1520912</v>
      </c>
      <c r="G629">
        <f>VLOOKUP($B629,'2011B4'!$B:$U,6,FALSE)</f>
        <v>1556321</v>
      </c>
      <c r="H629">
        <f>VLOOKUP($B629,'2011B4'!$B:$U,7,FALSE)</f>
        <v>1272284</v>
      </c>
      <c r="I629">
        <f>VLOOKUP($B629,'2011B4'!$B:$U,8,FALSE)</f>
        <v>792122</v>
      </c>
      <c r="J629">
        <f>VLOOKUP($B629,'2011B4'!$B:$U,9,FALSE)</f>
        <v>480162</v>
      </c>
      <c r="K629">
        <f>VLOOKUP($B629,'2011B4'!$B:$U,10,FALSE)</f>
        <v>41.345065518275668</v>
      </c>
      <c r="L629">
        <f>VLOOKUP($B629,'2011B4'!$B:$U,11,FALSE)</f>
        <v>52.082040249534487</v>
      </c>
      <c r="M629">
        <f>VLOOKUP($B629,'2011B4'!$B:$U,12,FALSE)</f>
        <v>30.852375570335429</v>
      </c>
      <c r="N629">
        <f>VLOOKUP($B629,'2011B4'!$B:$U,13,FALSE)</f>
        <v>62.259841356175194</v>
      </c>
      <c r="O629">
        <f>VLOOKUP($B629,'2011B4'!$B:$U,14,FALSE)</f>
        <v>37.740158643824806</v>
      </c>
      <c r="P629">
        <f>VLOOKUP($B629,'2011B4'!$B:$U,15,FALSE)</f>
        <v>36.226502887720038</v>
      </c>
      <c r="Q629">
        <f>VLOOKUP($B629,'2011B4'!$B:$U,16,FALSE)</f>
        <v>26.017304312559148</v>
      </c>
      <c r="R629">
        <f>VLOOKUP($B629,'2011B4'!$B:$U,17,FALSE)</f>
        <v>8.8639014559642337</v>
      </c>
      <c r="S629">
        <f>VLOOKUP($B629,'2011B4'!$B:$U,18,FALSE)</f>
        <v>7.0886688821049386</v>
      </c>
      <c r="T629">
        <f>VLOOKUP($B629,'2011B4'!$B:$U,19,FALSE)</f>
        <v>21.803622461651646</v>
      </c>
      <c r="U629">
        <f>VLOOKUP($B629,'2011B4'!$B:$U,20,FALSE)</f>
        <v>63.773497112279969</v>
      </c>
      <c r="V629">
        <f>VLOOKUP($B629,'2001B4'!$E:$W,3,FALSE)</f>
        <v>2723988</v>
      </c>
      <c r="W629">
        <f>VLOOKUP($B629,'2001B4'!$E:$W,4,FALSE)</f>
        <v>1333939</v>
      </c>
      <c r="X629">
        <f>VLOOKUP($B629,'2001B4'!$E:$W,5,FALSE)</f>
        <v>1390049</v>
      </c>
      <c r="Y629">
        <f>VLOOKUP($B629,'2001B4'!$E:$W,6,FALSE)</f>
        <v>1128873</v>
      </c>
      <c r="Z629">
        <f>VLOOKUP($B629,'2001B4'!$E:$W,7,FALSE)</f>
        <v>666797</v>
      </c>
      <c r="AA629">
        <f>VLOOKUP($B629,'2001B4'!$E:$W,8,FALSE)</f>
        <v>462076</v>
      </c>
      <c r="AB629">
        <f>VLOOKUP($B629,'2001B4'!$E:$W,9,FALSE)</f>
        <v>41.44192265164164</v>
      </c>
      <c r="AC629">
        <f>VLOOKUP($B629,'2001B4'!$E:$W,10,FALSE)</f>
        <v>49.987068374191026</v>
      </c>
      <c r="AD629">
        <f>VLOOKUP($B629,'2001B4'!$E:$W,11,FALSE)</f>
        <v>33.241705867922647</v>
      </c>
      <c r="AE629">
        <f>VLOOKUP($B629,'2001B4'!$E:$W,12,FALSE)</f>
        <v>59.067494749187908</v>
      </c>
      <c r="AF629">
        <f>VLOOKUP($B629,'2001B4'!$E:$W,13,FALSE)</f>
        <v>40.932505250812099</v>
      </c>
      <c r="AG629">
        <f>VLOOKUP($B629,'2001B4'!$E:$W,14,FALSE)</f>
        <v>38.736421191754957</v>
      </c>
      <c r="AH629">
        <f>VLOOKUP($B629,'2001B4'!$E:$W,15,FALSE)</f>
        <v>32.330297562258998</v>
      </c>
      <c r="AI629">
        <f>VLOOKUP($B629,'2001B4'!$E:$W,16,FALSE)</f>
        <v>8.2193479691692506</v>
      </c>
      <c r="AJ629">
        <f>VLOOKUP($B629,'2001B4'!$E:$W,17,FALSE)</f>
        <v>3.3429801226533011</v>
      </c>
      <c r="AK629">
        <f>VLOOKUP($B629,'2001B4'!$E:$W,18,FALSE)</f>
        <v>17.370953154163487</v>
      </c>
      <c r="AL629">
        <f>VLOOKUP($B629,'2001B4'!$E:$W,19,FALSE)</f>
        <v>61.263578808245043</v>
      </c>
      <c r="AN629">
        <f t="shared" si="51"/>
        <v>-9.6857133365972459E-2</v>
      </c>
      <c r="AO629">
        <f t="shared" si="52"/>
        <v>2.094971875343461</v>
      </c>
      <c r="AP629">
        <f t="shared" si="53"/>
        <v>-2.3893302975872182</v>
      </c>
      <c r="AQ629">
        <f>O629-AF629</f>
        <v>-3.192346606987293</v>
      </c>
      <c r="AR629">
        <f>P629-AG629</f>
        <v>-2.5099183040349189</v>
      </c>
      <c r="AS629">
        <f>Q629-AH629</f>
        <v>-6.3129932496998507</v>
      </c>
      <c r="AT629">
        <f>R629-AI629</f>
        <v>0.64455348679498314</v>
      </c>
      <c r="AU629">
        <f>S629-AJ629</f>
        <v>3.7456887594516375</v>
      </c>
      <c r="AV629">
        <f>T629-AK629</f>
        <v>4.4326693074881582</v>
      </c>
    </row>
    <row r="630" spans="1:48" x14ac:dyDescent="0.25">
      <c r="A630" t="s">
        <v>2732</v>
      </c>
      <c r="B630">
        <v>629</v>
      </c>
      <c r="C630" t="s">
        <v>685</v>
      </c>
      <c r="D630">
        <f>VLOOKUP($B630,'2011B4'!$B:$U,3,FALSE)</f>
        <v>0</v>
      </c>
      <c r="E630">
        <f>VLOOKUP($B630,'2011B4'!$B:$U,4,FALSE)</f>
        <v>1870374</v>
      </c>
      <c r="F630">
        <f>VLOOKUP($B630,'2011B4'!$B:$U,5,FALSE)</f>
        <v>926345</v>
      </c>
      <c r="G630">
        <f>VLOOKUP($B630,'2011B4'!$B:$U,6,FALSE)</f>
        <v>944029</v>
      </c>
      <c r="H630">
        <f>VLOOKUP($B630,'2011B4'!$B:$U,7,FALSE)</f>
        <v>553534</v>
      </c>
      <c r="I630">
        <f>VLOOKUP($B630,'2011B4'!$B:$U,8,FALSE)</f>
        <v>447138</v>
      </c>
      <c r="J630">
        <f>VLOOKUP($B630,'2011B4'!$B:$U,9,FALSE)</f>
        <v>106396</v>
      </c>
      <c r="K630">
        <f>VLOOKUP($B630,'2011B4'!$B:$U,10,FALSE)</f>
        <v>29.594829697162172</v>
      </c>
      <c r="L630">
        <f>VLOOKUP($B630,'2011B4'!$B:$U,11,FALSE)</f>
        <v>48.26905742460962</v>
      </c>
      <c r="M630">
        <f>VLOOKUP($B630,'2011B4'!$B:$U,12,FALSE)</f>
        <v>11.270416480849635</v>
      </c>
      <c r="N630">
        <f>VLOOKUP($B630,'2011B4'!$B:$U,13,FALSE)</f>
        <v>80.778777816719483</v>
      </c>
      <c r="O630">
        <f>VLOOKUP($B630,'2011B4'!$B:$U,14,FALSE)</f>
        <v>19.221222183280521</v>
      </c>
      <c r="P630">
        <f>VLOOKUP($B630,'2011B4'!$B:$U,15,FALSE)</f>
        <v>23.116556525886395</v>
      </c>
      <c r="Q630">
        <f>VLOOKUP($B630,'2011B4'!$B:$U,16,FALSE)</f>
        <v>12.367261992939909</v>
      </c>
      <c r="R630">
        <f>VLOOKUP($B630,'2011B4'!$B:$U,17,FALSE)</f>
        <v>9.2525481722893286</v>
      </c>
      <c r="S630">
        <f>VLOOKUP($B630,'2011B4'!$B:$U,18,FALSE)</f>
        <v>23.296310615066101</v>
      </c>
      <c r="T630">
        <f>VLOOKUP($B630,'2011B4'!$B:$U,19,FALSE)</f>
        <v>31.967322693818268</v>
      </c>
      <c r="U630">
        <f>VLOOKUP($B630,'2011B4'!$B:$U,20,FALSE)</f>
        <v>76.883443474113619</v>
      </c>
      <c r="V630">
        <f>VLOOKUP($B630,'2001B4'!$E:$W,3,FALSE)</f>
        <v>1676034</v>
      </c>
      <c r="W630">
        <f>VLOOKUP($B630,'2001B4'!$E:$W,4,FALSE)</f>
        <v>832269</v>
      </c>
      <c r="X630">
        <f>VLOOKUP($B630,'2001B4'!$E:$W,5,FALSE)</f>
        <v>843765</v>
      </c>
      <c r="Y630">
        <f>VLOOKUP($B630,'2001B4'!$E:$W,6,FALSE)</f>
        <v>456994</v>
      </c>
      <c r="Z630">
        <f>VLOOKUP($B630,'2001B4'!$E:$W,7,FALSE)</f>
        <v>376595</v>
      </c>
      <c r="AA630">
        <f>VLOOKUP($B630,'2001B4'!$E:$W,8,FALSE)</f>
        <v>80399</v>
      </c>
      <c r="AB630">
        <f>VLOOKUP($B630,'2001B4'!$E:$W,9,FALSE)</f>
        <v>27.266391970568616</v>
      </c>
      <c r="AC630">
        <f>VLOOKUP($B630,'2001B4'!$E:$W,10,FALSE)</f>
        <v>45.249192268365157</v>
      </c>
      <c r="AD630">
        <f>VLOOKUP($B630,'2001B4'!$E:$W,11,FALSE)</f>
        <v>9.5286009730197385</v>
      </c>
      <c r="AE630">
        <f>VLOOKUP($B630,'2001B4'!$E:$W,12,FALSE)</f>
        <v>82.406990026127261</v>
      </c>
      <c r="AF630">
        <f>VLOOKUP($B630,'2001B4'!$E:$W,13,FALSE)</f>
        <v>17.593009973872743</v>
      </c>
      <c r="AG630">
        <f>VLOOKUP($B630,'2001B4'!$E:$W,14,FALSE)</f>
        <v>26.595972813647442</v>
      </c>
      <c r="AH630">
        <f>VLOOKUP($B630,'2001B4'!$E:$W,15,FALSE)</f>
        <v>19.42410622458938</v>
      </c>
      <c r="AI630">
        <f>VLOOKUP($B630,'2001B4'!$E:$W,16,FALSE)</f>
        <v>10.25221337698088</v>
      </c>
      <c r="AJ630">
        <f>VLOOKUP($B630,'2001B4'!$E:$W,17,FALSE)</f>
        <v>16.697593403852128</v>
      </c>
      <c r="AK630">
        <f>VLOOKUP($B630,'2001B4'!$E:$W,18,FALSE)</f>
        <v>27.030114180930166</v>
      </c>
      <c r="AL630">
        <f>VLOOKUP($B630,'2001B4'!$E:$W,19,FALSE)</f>
        <v>73.40402718635255</v>
      </c>
      <c r="AN630">
        <f t="shared" si="51"/>
        <v>2.3284377265935561</v>
      </c>
      <c r="AO630">
        <f t="shared" si="52"/>
        <v>3.0198651562444638</v>
      </c>
      <c r="AP630">
        <f t="shared" si="53"/>
        <v>1.7418155078298962</v>
      </c>
      <c r="AQ630">
        <f>O630-AF630</f>
        <v>1.6282122094077778</v>
      </c>
      <c r="AR630">
        <f>P630-AG630</f>
        <v>-3.4794162877610475</v>
      </c>
      <c r="AS630">
        <f>Q630-AH630</f>
        <v>-7.0568442316494711</v>
      </c>
      <c r="AT630">
        <f>R630-AI630</f>
        <v>-0.99966520469155107</v>
      </c>
      <c r="AU630">
        <f>S630-AJ630</f>
        <v>6.5987172112139731</v>
      </c>
      <c r="AV630">
        <f>T630-AK630</f>
        <v>4.9372085128881018</v>
      </c>
    </row>
    <row r="631" spans="1:48" x14ac:dyDescent="0.25">
      <c r="A631" t="s">
        <v>2682</v>
      </c>
      <c r="B631">
        <v>630</v>
      </c>
      <c r="C631" t="s">
        <v>686</v>
      </c>
      <c r="D631" t="s">
        <v>3187</v>
      </c>
      <c r="E631">
        <f>VLOOKUP($B631,'2011B4'!$B:$U,4,FALSE)</f>
        <v>1506843</v>
      </c>
      <c r="F631">
        <f>VLOOKUP($B631,'2011B4'!$B:$U,5,FALSE)</f>
        <v>774303</v>
      </c>
      <c r="G631">
        <f>VLOOKUP($B631,'2011B4'!$B:$U,6,FALSE)</f>
        <v>732540</v>
      </c>
      <c r="H631">
        <f>VLOOKUP($B631,'2011B4'!$B:$U,7,FALSE)</f>
        <v>652846</v>
      </c>
      <c r="I631">
        <f>VLOOKUP($B631,'2011B4'!$B:$U,8,FALSE)</f>
        <v>400049</v>
      </c>
      <c r="J631">
        <f>VLOOKUP($B631,'2011B4'!$B:$U,9,FALSE)</f>
        <v>252797</v>
      </c>
      <c r="K631">
        <f>VLOOKUP($B631,'2011B4'!$B:$U,10,FALSE)</f>
        <v>43.325416118334829</v>
      </c>
      <c r="L631">
        <f>VLOOKUP($B631,'2011B4'!$B:$U,11,FALSE)</f>
        <v>51.665691596183926</v>
      </c>
      <c r="M631">
        <f>VLOOKUP($B631,'2011B4'!$B:$U,12,FALSE)</f>
        <v>34.509651350096924</v>
      </c>
      <c r="N631">
        <f>VLOOKUP($B631,'2011B4'!$B:$U,13,FALSE)</f>
        <v>61.27769795633273</v>
      </c>
      <c r="O631">
        <f>VLOOKUP($B631,'2011B4'!$B:$U,14,FALSE)</f>
        <v>38.72230204366727</v>
      </c>
      <c r="P631">
        <f>VLOOKUP($B631,'2011B4'!$B:$U,15,FALSE)</f>
        <v>63.958728398427809</v>
      </c>
      <c r="Q631">
        <f>VLOOKUP($B631,'2011B4'!$B:$U,16,FALSE)</f>
        <v>7.4878302080429382</v>
      </c>
      <c r="R631">
        <f>VLOOKUP($B631,'2011B4'!$B:$U,17,FALSE)</f>
        <v>5.4460010477202898</v>
      </c>
      <c r="S631">
        <f>VLOOKUP($B631,'2011B4'!$B:$U,18,FALSE)</f>
        <v>7.9026294103050345</v>
      </c>
      <c r="T631">
        <f>VLOOKUP($B631,'2011B4'!$B:$U,19,FALSE)</f>
        <v>15.20481093550393</v>
      </c>
      <c r="U631">
        <f>VLOOKUP($B631,'2011B4'!$B:$U,20,FALSE)</f>
        <v>36.041271601572191</v>
      </c>
      <c r="V631">
        <f>VLOOKUP($B631,'2001B4'!$E:$W,3,FALSE)</f>
        <v>2856300</v>
      </c>
      <c r="W631">
        <f>VLOOKUP($B631,'2001B4'!$E:$W,4,FALSE)</f>
        <v>1473597</v>
      </c>
      <c r="X631">
        <f>VLOOKUP($B631,'2001B4'!$E:$W,5,FALSE)</f>
        <v>1382703</v>
      </c>
      <c r="Y631">
        <f>VLOOKUP($B631,'2001B4'!$E:$W,6,FALSE)</f>
        <v>1171056</v>
      </c>
      <c r="Z631">
        <f>VLOOKUP($B631,'2001B4'!$E:$W,7,FALSE)</f>
        <v>762706</v>
      </c>
      <c r="AA631">
        <f>VLOOKUP($B631,'2001B4'!$E:$W,8,FALSE)</f>
        <v>408350</v>
      </c>
      <c r="AB631">
        <f>VLOOKUP($B631,'2001B4'!$E:$W,9,FALSE)</f>
        <v>40.999054721142734</v>
      </c>
      <c r="AC631">
        <f>VLOOKUP($B631,'2001B4'!$E:$W,10,FALSE)</f>
        <v>51.758112971185476</v>
      </c>
      <c r="AD631">
        <f>VLOOKUP($B631,'2001B4'!$E:$W,11,FALSE)</f>
        <v>29.532734072320665</v>
      </c>
      <c r="AE631">
        <f>VLOOKUP($B631,'2001B4'!$E:$W,12,FALSE)</f>
        <v>65.129763222254098</v>
      </c>
      <c r="AF631">
        <f>VLOOKUP($B631,'2001B4'!$E:$W,13,FALSE)</f>
        <v>34.870236777745902</v>
      </c>
      <c r="AG631">
        <f>VLOOKUP($B631,'2001B4'!$E:$W,14,FALSE)</f>
        <v>70.554610539547198</v>
      </c>
      <c r="AH631">
        <f>VLOOKUP($B631,'2001B4'!$E:$W,15,FALSE)</f>
        <v>8.4491262586930098</v>
      </c>
      <c r="AI631">
        <f>VLOOKUP($B631,'2001B4'!$E:$W,16,FALSE)</f>
        <v>5.5930715525132877</v>
      </c>
      <c r="AJ631">
        <f>VLOOKUP($B631,'2001B4'!$E:$W,17,FALSE)</f>
        <v>2.961856649041549</v>
      </c>
      <c r="AK631">
        <f>VLOOKUP($B631,'2001B4'!$E:$W,18,FALSE)</f>
        <v>12.441335000204944</v>
      </c>
      <c r="AL631">
        <f>VLOOKUP($B631,'2001B4'!$E:$W,19,FALSE)</f>
        <v>29.445389460452802</v>
      </c>
      <c r="AN631">
        <f>DistrictMath!J$271</f>
        <v>0.20325954084816544</v>
      </c>
      <c r="AO631">
        <f>DistrictMath!K$271</f>
        <v>-0.20239342675426286</v>
      </c>
      <c r="AP631">
        <f>DistrictMath!L$271</f>
        <v>0.79968185221736476</v>
      </c>
      <c r="AQ631">
        <f>DistrictMath!N$271</f>
        <v>1.0430885625379887</v>
      </c>
      <c r="AR631">
        <f>DistrictMath!O$271</f>
        <v>-9.8398513235922493</v>
      </c>
      <c r="AS631">
        <f>DistrictMath!P$271</f>
        <v>1.7402201482688255</v>
      </c>
      <c r="AT631">
        <f>DistrictMath!Q$271</f>
        <v>0.69052595038735731</v>
      </c>
      <c r="AU631">
        <f>DistrictMath!R$271</f>
        <v>3.9938163258276433</v>
      </c>
      <c r="AV631">
        <f>DistrictMath!S$271</f>
        <v>3.4152888991084325</v>
      </c>
    </row>
    <row r="632" spans="1:48" x14ac:dyDescent="0.25">
      <c r="A632" t="s">
        <v>3054</v>
      </c>
      <c r="B632">
        <v>631</v>
      </c>
      <c r="C632" t="s">
        <v>687</v>
      </c>
      <c r="D632" t="s">
        <v>3187</v>
      </c>
      <c r="E632">
        <f>VLOOKUP($B632,'2011B4'!$B:$U,4,FALSE)</f>
        <v>1879809</v>
      </c>
      <c r="F632">
        <f>VLOOKUP($B632,'2011B4'!$B:$U,5,FALSE)</f>
        <v>960232</v>
      </c>
      <c r="G632">
        <f>VLOOKUP($B632,'2011B4'!$B:$U,6,FALSE)</f>
        <v>919577</v>
      </c>
      <c r="H632">
        <f>VLOOKUP($B632,'2011B4'!$B:$U,7,FALSE)</f>
        <v>742533</v>
      </c>
      <c r="I632">
        <f>VLOOKUP($B632,'2011B4'!$B:$U,8,FALSE)</f>
        <v>494203</v>
      </c>
      <c r="J632">
        <f>VLOOKUP($B632,'2011B4'!$B:$U,9,FALSE)</f>
        <v>248330</v>
      </c>
      <c r="K632">
        <f>VLOOKUP($B632,'2011B4'!$B:$U,10,FALSE)</f>
        <v>39.500449247769318</v>
      </c>
      <c r="L632">
        <f>VLOOKUP($B632,'2011B4'!$B:$U,11,FALSE)</f>
        <v>51.467041298352903</v>
      </c>
      <c r="M632">
        <f>VLOOKUP($B632,'2011B4'!$B:$U,12,FALSE)</f>
        <v>27.004807645254285</v>
      </c>
      <c r="N632">
        <f>VLOOKUP($B632,'2011B4'!$B:$U,13,FALSE)</f>
        <v>66.556368538502667</v>
      </c>
      <c r="O632">
        <f>VLOOKUP($B632,'2011B4'!$B:$U,14,FALSE)</f>
        <v>33.443631461497333</v>
      </c>
      <c r="P632">
        <f>VLOOKUP($B632,'2011B4'!$B:$U,15,FALSE)</f>
        <v>57.862613513473477</v>
      </c>
      <c r="Q632">
        <f>VLOOKUP($B632,'2011B4'!$B:$U,16,FALSE)</f>
        <v>12.564559420254721</v>
      </c>
      <c r="R632">
        <f>VLOOKUP($B632,'2011B4'!$B:$U,17,FALSE)</f>
        <v>7.0200246992389568</v>
      </c>
      <c r="S632">
        <f>VLOOKUP($B632,'2011B4'!$B:$U,18,FALSE)</f>
        <v>6.1230948658174116</v>
      </c>
      <c r="T632">
        <f>VLOOKUP($B632,'2011B4'!$B:$U,19,FALSE)</f>
        <v>16.429707501215436</v>
      </c>
      <c r="U632">
        <f>VLOOKUP($B632,'2011B4'!$B:$U,20,FALSE)</f>
        <v>42.137386486526523</v>
      </c>
      <c r="V632" t="e">
        <f>VLOOKUP($B632,'2001B4'!$E:$W,3,FALSE)</f>
        <v>#N/A</v>
      </c>
      <c r="W632" t="e">
        <f>VLOOKUP($B632,'2001B4'!$E:$W,4,FALSE)</f>
        <v>#N/A</v>
      </c>
      <c r="X632" t="e">
        <f>VLOOKUP($B632,'2001B4'!$E:$W,5,FALSE)</f>
        <v>#N/A</v>
      </c>
      <c r="Y632" t="e">
        <f>VLOOKUP($B632,'2001B4'!$E:$W,6,FALSE)</f>
        <v>#N/A</v>
      </c>
      <c r="Z632" t="e">
        <f>VLOOKUP($B632,'2001B4'!$E:$W,7,FALSE)</f>
        <v>#N/A</v>
      </c>
      <c r="AA632" t="e">
        <f>VLOOKUP($B632,'2001B4'!$E:$W,8,FALSE)</f>
        <v>#N/A</v>
      </c>
      <c r="AB632" t="e">
        <f>VLOOKUP($B632,'2001B4'!$E:$W,9,FALSE)</f>
        <v>#N/A</v>
      </c>
      <c r="AC632" t="e">
        <f>VLOOKUP($B632,'2001B4'!$E:$W,10,FALSE)</f>
        <v>#N/A</v>
      </c>
      <c r="AD632" t="e">
        <f>VLOOKUP($B632,'2001B4'!$E:$W,11,FALSE)</f>
        <v>#N/A</v>
      </c>
      <c r="AE632" t="e">
        <f>VLOOKUP($B632,'2001B4'!$E:$W,12,FALSE)</f>
        <v>#N/A</v>
      </c>
      <c r="AF632" t="e">
        <f>VLOOKUP($B632,'2001B4'!$E:$W,13,FALSE)</f>
        <v>#N/A</v>
      </c>
      <c r="AG632" t="e">
        <f>VLOOKUP($B632,'2001B4'!$E:$W,14,FALSE)</f>
        <v>#N/A</v>
      </c>
      <c r="AH632" t="e">
        <f>VLOOKUP($B632,'2001B4'!$E:$W,15,FALSE)</f>
        <v>#N/A</v>
      </c>
      <c r="AI632" t="e">
        <f>VLOOKUP($B632,'2001B4'!$E:$W,16,FALSE)</f>
        <v>#N/A</v>
      </c>
      <c r="AJ632" t="e">
        <f>VLOOKUP($B632,'2001B4'!$E:$W,17,FALSE)</f>
        <v>#N/A</v>
      </c>
      <c r="AK632" t="e">
        <f>VLOOKUP($B632,'2001B4'!$E:$W,18,FALSE)</f>
        <v>#N/A</v>
      </c>
      <c r="AL632" t="e">
        <f>VLOOKUP($B632,'2001B4'!$E:$W,19,FALSE)</f>
        <v>#N/A</v>
      </c>
      <c r="AN632">
        <f>DistrictMath!J$271</f>
        <v>0.20325954084816544</v>
      </c>
      <c r="AO632">
        <f>DistrictMath!K$271</f>
        <v>-0.20239342675426286</v>
      </c>
      <c r="AP632">
        <f>DistrictMath!L$271</f>
        <v>0.79968185221736476</v>
      </c>
      <c r="AQ632">
        <f>DistrictMath!N$271</f>
        <v>1.0430885625379887</v>
      </c>
      <c r="AR632">
        <f>DistrictMath!O$271</f>
        <v>-9.8398513235922493</v>
      </c>
      <c r="AS632">
        <f>DistrictMath!P$271</f>
        <v>1.7402201482688255</v>
      </c>
      <c r="AT632">
        <f>DistrictMath!Q$271</f>
        <v>0.69052595038735731</v>
      </c>
      <c r="AU632">
        <f>DistrictMath!R$271</f>
        <v>3.9938163258276433</v>
      </c>
      <c r="AV632">
        <f>DistrictMath!S$271</f>
        <v>3.4152888991084325</v>
      </c>
    </row>
    <row r="633" spans="1:48" x14ac:dyDescent="0.25">
      <c r="A633" t="s">
        <v>2696</v>
      </c>
      <c r="B633">
        <v>632</v>
      </c>
      <c r="C633" t="s">
        <v>688</v>
      </c>
      <c r="D633" t="str">
        <f>VLOOKUP($B633,'2011B4'!$B:$U,3,FALSE)</f>
        <v>YM</v>
      </c>
      <c r="E633">
        <f>VLOOKUP($B633,'2011B4'!$B:$U,4,FALSE)</f>
        <v>3458045</v>
      </c>
      <c r="F633">
        <f>VLOOKUP($B633,'2011B4'!$B:$U,5,FALSE)</f>
        <v>1729297</v>
      </c>
      <c r="G633">
        <f>VLOOKUP($B633,'2011B4'!$B:$U,6,FALSE)</f>
        <v>1728748</v>
      </c>
      <c r="H633">
        <f>VLOOKUP($B633,'2011B4'!$B:$U,7,FALSE)</f>
        <v>1440806</v>
      </c>
      <c r="I633">
        <f>VLOOKUP($B633,'2011B4'!$B:$U,8,FALSE)</f>
        <v>1020570</v>
      </c>
      <c r="J633">
        <f>VLOOKUP($B633,'2011B4'!$B:$U,9,FALSE)</f>
        <v>420236</v>
      </c>
      <c r="K633">
        <f>VLOOKUP($B633,'2011B4'!$B:$U,10,FALSE)</f>
        <v>41.665334025439229</v>
      </c>
      <c r="L633">
        <f>VLOOKUP($B633,'2011B4'!$B:$U,11,FALSE)</f>
        <v>59.016467385301652</v>
      </c>
      <c r="M633">
        <f>VLOOKUP($B633,'2011B4'!$B:$U,12,FALSE)</f>
        <v>24.308690451124164</v>
      </c>
      <c r="N633">
        <f>VLOOKUP($B633,'2011B4'!$B:$U,13,FALSE)</f>
        <v>70.83326971153646</v>
      </c>
      <c r="O633">
        <f>VLOOKUP($B633,'2011B4'!$B:$U,14,FALSE)</f>
        <v>29.166730288463537</v>
      </c>
      <c r="P633">
        <f>VLOOKUP($B633,'2011B4'!$B:$U,15,FALSE)</f>
        <v>23.564310531744038</v>
      </c>
      <c r="Q633">
        <f>VLOOKUP($B633,'2011B4'!$B:$U,16,FALSE)</f>
        <v>25.474768983471751</v>
      </c>
      <c r="R633">
        <f>VLOOKUP($B633,'2011B4'!$B:$U,17,FALSE)</f>
        <v>11.527089698404922</v>
      </c>
      <c r="S633">
        <f>VLOOKUP($B633,'2011B4'!$B:$U,18,FALSE)</f>
        <v>9.1848590302927668</v>
      </c>
      <c r="T633">
        <f>VLOOKUP($B633,'2011B4'!$B:$U,19,FALSE)</f>
        <v>30.248971756086526</v>
      </c>
      <c r="U633">
        <f>VLOOKUP($B633,'2011B4'!$B:$U,20,FALSE)</f>
        <v>76.435689468255958</v>
      </c>
      <c r="V633">
        <f>VLOOKUP($B633,'2001B4'!$E:$W,3,FALSE)</f>
        <v>4271856</v>
      </c>
      <c r="W633">
        <f>VLOOKUP($B633,'2001B4'!$E:$W,4,FALSE)</f>
        <v>2176031</v>
      </c>
      <c r="X633">
        <f>VLOOKUP($B633,'2001B4'!$E:$W,5,FALSE)</f>
        <v>2095825</v>
      </c>
      <c r="Y633">
        <f>VLOOKUP($B633,'2001B4'!$E:$W,6,FALSE)</f>
        <v>1839233</v>
      </c>
      <c r="Z633">
        <f>VLOOKUP($B633,'2001B4'!$E:$W,7,FALSE)</f>
        <v>1316823</v>
      </c>
      <c r="AA633">
        <f>VLOOKUP($B633,'2001B4'!$E:$W,8,FALSE)</f>
        <v>522410</v>
      </c>
      <c r="AB633">
        <f>VLOOKUP($B633,'2001B4'!$E:$W,9,FALSE)</f>
        <v>43.054658209452754</v>
      </c>
      <c r="AC633">
        <f>VLOOKUP($B633,'2001B4'!$E:$W,10,FALSE)</f>
        <v>60.514900752792592</v>
      </c>
      <c r="AD633">
        <f>VLOOKUP($B633,'2001B4'!$E:$W,11,FALSE)</f>
        <v>24.926222370665492</v>
      </c>
      <c r="AE633">
        <f>VLOOKUP($B633,'2001B4'!$E:$W,12,FALSE)</f>
        <v>71.596312158383412</v>
      </c>
      <c r="AF633">
        <f>VLOOKUP($B633,'2001B4'!$E:$W,13,FALSE)</f>
        <v>28.403687841616588</v>
      </c>
      <c r="AG633">
        <f>VLOOKUP($B633,'2001B4'!$E:$W,14,FALSE)</f>
        <v>30.780820048357114</v>
      </c>
      <c r="AH633">
        <f>VLOOKUP($B633,'2001B4'!$E:$W,15,FALSE)</f>
        <v>29.433247446082149</v>
      </c>
      <c r="AI633">
        <f>VLOOKUP($B633,'2001B4'!$E:$W,16,FALSE)</f>
        <v>11.17090656811834</v>
      </c>
      <c r="AJ633">
        <f>VLOOKUP($B633,'2001B4'!$E:$W,17,FALSE)</f>
        <v>5.4901689997950234</v>
      </c>
      <c r="AK633">
        <f>VLOOKUP($B633,'2001B4'!$E:$W,18,FALSE)</f>
        <v>23.12485693764738</v>
      </c>
      <c r="AL633">
        <f>VLOOKUP($B633,'2001B4'!$E:$W,19,FALSE)</f>
        <v>69.219179951642886</v>
      </c>
      <c r="AN633">
        <f>DistrictMath!J$280</f>
        <v>-0.77150568176177359</v>
      </c>
      <c r="AO633">
        <f>DistrictMath!K$280</f>
        <v>-1.204172040439289</v>
      </c>
      <c r="AP633">
        <f>DistrictMath!L$280</f>
        <v>0.12268205691243139</v>
      </c>
      <c r="AQ633">
        <f>DistrictMath!N$280</f>
        <v>1.1563203422899377</v>
      </c>
      <c r="AR633">
        <f>DistrictMath!O$280</f>
        <v>-7.0764360558402899</v>
      </c>
      <c r="AS633">
        <f>DistrictMath!P$280</f>
        <v>3.4752295909341022</v>
      </c>
      <c r="AT633">
        <f>DistrictMath!Q$280</f>
        <v>-0.94449582167950652</v>
      </c>
      <c r="AU633">
        <f>DistrictMath!R$280</f>
        <v>2.2932358358313927</v>
      </c>
      <c r="AV633">
        <f>DistrictMath!S$280</f>
        <v>2.252466450754298</v>
      </c>
    </row>
    <row r="634" spans="1:48" x14ac:dyDescent="0.25">
      <c r="A634" t="s">
        <v>3055</v>
      </c>
      <c r="B634">
        <v>633</v>
      </c>
      <c r="C634" t="s">
        <v>689</v>
      </c>
      <c r="D634" t="str">
        <f>VLOOKUP($B634,'2011B4'!$B:$U,3,FALSE)</f>
        <v>YM</v>
      </c>
      <c r="E634">
        <f>VLOOKUP($B634,'2011B4'!$B:$U,4,FALSE)</f>
        <v>2479052</v>
      </c>
      <c r="F634">
        <f>VLOOKUP($B634,'2011B4'!$B:$U,5,FALSE)</f>
        <v>1246159</v>
      </c>
      <c r="G634">
        <f>VLOOKUP($B634,'2011B4'!$B:$U,6,FALSE)</f>
        <v>1232893</v>
      </c>
      <c r="H634">
        <f>VLOOKUP($B634,'2011B4'!$B:$U,7,FALSE)</f>
        <v>1168262</v>
      </c>
      <c r="I634">
        <f>VLOOKUP($B634,'2011B4'!$B:$U,8,FALSE)</f>
        <v>773098</v>
      </c>
      <c r="J634">
        <f>VLOOKUP($B634,'2011B4'!$B:$U,9,FALSE)</f>
        <v>395164</v>
      </c>
      <c r="K634">
        <f>VLOOKUP($B634,'2011B4'!$B:$U,10,FALSE)</f>
        <v>47.125352755811498</v>
      </c>
      <c r="L634">
        <f>VLOOKUP($B634,'2011B4'!$B:$U,11,FALSE)</f>
        <v>62.038471816196804</v>
      </c>
      <c r="M634">
        <f>VLOOKUP($B634,'2011B4'!$B:$U,12,FALSE)</f>
        <v>32.051767671647092</v>
      </c>
      <c r="N634">
        <f>VLOOKUP($B634,'2011B4'!$B:$U,13,FALSE)</f>
        <v>66.175053198683173</v>
      </c>
      <c r="O634">
        <f>VLOOKUP($B634,'2011B4'!$B:$U,14,FALSE)</f>
        <v>33.824946801316827</v>
      </c>
      <c r="P634">
        <f>VLOOKUP($B634,'2011B4'!$B:$U,15,FALSE)</f>
        <v>31.969369884495087</v>
      </c>
      <c r="Q634">
        <f>VLOOKUP($B634,'2011B4'!$B:$U,16,FALSE)</f>
        <v>41.655724486459377</v>
      </c>
      <c r="R634">
        <f>VLOOKUP($B634,'2011B4'!$B:$U,17,FALSE)</f>
        <v>6.1462240490574889</v>
      </c>
      <c r="S634">
        <f>VLOOKUP($B634,'2011B4'!$B:$U,18,FALSE)</f>
        <v>5.3522240730247157</v>
      </c>
      <c r="T634">
        <f>VLOOKUP($B634,'2011B4'!$B:$U,19,FALSE)</f>
        <v>14.876457506963337</v>
      </c>
      <c r="U634">
        <f>VLOOKUP($B634,'2011B4'!$B:$U,20,FALSE)</f>
        <v>68.03063011550492</v>
      </c>
      <c r="V634" t="e">
        <f>VLOOKUP($B634,'2001B4'!$E:$W,3,FALSE)</f>
        <v>#N/A</v>
      </c>
      <c r="W634" t="e">
        <f>VLOOKUP($B634,'2001B4'!$E:$W,4,FALSE)</f>
        <v>#N/A</v>
      </c>
      <c r="X634" t="e">
        <f>VLOOKUP($B634,'2001B4'!$E:$W,5,FALSE)</f>
        <v>#N/A</v>
      </c>
      <c r="Y634" t="e">
        <f>VLOOKUP($B634,'2001B4'!$E:$W,6,FALSE)</f>
        <v>#N/A</v>
      </c>
      <c r="Z634" t="e">
        <f>VLOOKUP($B634,'2001B4'!$E:$W,7,FALSE)</f>
        <v>#N/A</v>
      </c>
      <c r="AA634" t="e">
        <f>VLOOKUP($B634,'2001B4'!$E:$W,8,FALSE)</f>
        <v>#N/A</v>
      </c>
      <c r="AB634" t="e">
        <f>VLOOKUP($B634,'2001B4'!$E:$W,9,FALSE)</f>
        <v>#N/A</v>
      </c>
      <c r="AC634" t="e">
        <f>VLOOKUP($B634,'2001B4'!$E:$W,10,FALSE)</f>
        <v>#N/A</v>
      </c>
      <c r="AD634" t="e">
        <f>VLOOKUP($B634,'2001B4'!$E:$W,11,FALSE)</f>
        <v>#N/A</v>
      </c>
      <c r="AE634" t="e">
        <f>VLOOKUP($B634,'2001B4'!$E:$W,12,FALSE)</f>
        <v>#N/A</v>
      </c>
      <c r="AF634" t="e">
        <f>VLOOKUP($B634,'2001B4'!$E:$W,13,FALSE)</f>
        <v>#N/A</v>
      </c>
      <c r="AG634" t="e">
        <f>VLOOKUP($B634,'2001B4'!$E:$W,14,FALSE)</f>
        <v>#N/A</v>
      </c>
      <c r="AH634" t="e">
        <f>VLOOKUP($B634,'2001B4'!$E:$W,15,FALSE)</f>
        <v>#N/A</v>
      </c>
      <c r="AI634" t="e">
        <f>VLOOKUP($B634,'2001B4'!$E:$W,16,FALSE)</f>
        <v>#N/A</v>
      </c>
      <c r="AJ634" t="e">
        <f>VLOOKUP($B634,'2001B4'!$E:$W,17,FALSE)</f>
        <v>#N/A</v>
      </c>
      <c r="AK634" t="e">
        <f>VLOOKUP($B634,'2001B4'!$E:$W,18,FALSE)</f>
        <v>#N/A</v>
      </c>
      <c r="AL634" t="e">
        <f>VLOOKUP($B634,'2001B4'!$E:$W,19,FALSE)</f>
        <v>#N/A</v>
      </c>
      <c r="AN634">
        <f>DistrictMath!J$280</f>
        <v>-0.77150568176177359</v>
      </c>
      <c r="AO634">
        <f>DistrictMath!K$280</f>
        <v>-1.204172040439289</v>
      </c>
      <c r="AP634">
        <f>DistrictMath!L$280</f>
        <v>0.12268205691243139</v>
      </c>
      <c r="AQ634">
        <f>DistrictMath!N$280</f>
        <v>1.1563203422899377</v>
      </c>
      <c r="AR634">
        <f>DistrictMath!O$280</f>
        <v>-7.0764360558402899</v>
      </c>
      <c r="AS634">
        <f>DistrictMath!P$280</f>
        <v>3.4752295909341022</v>
      </c>
      <c r="AT634">
        <f>DistrictMath!Q$280</f>
        <v>-0.94449582167950652</v>
      </c>
      <c r="AU634">
        <f>DistrictMath!R$280</f>
        <v>2.2932358358313927</v>
      </c>
      <c r="AV634">
        <f>DistrictMath!S$280</f>
        <v>2.252466450754298</v>
      </c>
    </row>
    <row r="635" spans="1:48" x14ac:dyDescent="0.25">
      <c r="A635" t="s">
        <v>2561</v>
      </c>
      <c r="B635">
        <v>634</v>
      </c>
      <c r="C635" t="s">
        <v>690</v>
      </c>
      <c r="D635">
        <f>VLOOKUP($B635,'2011B4'!$B:$U,3,FALSE)</f>
        <v>0</v>
      </c>
      <c r="E635">
        <f>VLOOKUP($B635,'2011B4'!$B:$U,4,FALSE)</f>
        <v>55626</v>
      </c>
      <c r="F635">
        <f>VLOOKUP($B635,'2011B4'!$B:$U,5,FALSE)</f>
        <v>27301</v>
      </c>
      <c r="G635">
        <f>VLOOKUP($B635,'2011B4'!$B:$U,6,FALSE)</f>
        <v>28325</v>
      </c>
      <c r="H635">
        <f>VLOOKUP($B635,'2011B4'!$B:$U,7,FALSE)</f>
        <v>15435</v>
      </c>
      <c r="I635">
        <f>VLOOKUP($B635,'2011B4'!$B:$U,8,FALSE)</f>
        <v>13282</v>
      </c>
      <c r="J635">
        <f>VLOOKUP($B635,'2011B4'!$B:$U,9,FALSE)</f>
        <v>2153</v>
      </c>
      <c r="K635">
        <f>VLOOKUP($B635,'2011B4'!$B:$U,10,FALSE)</f>
        <v>27.747815769604138</v>
      </c>
      <c r="L635">
        <f>VLOOKUP($B635,'2011B4'!$B:$U,11,FALSE)</f>
        <v>48.650232592212738</v>
      </c>
      <c r="M635">
        <f>VLOOKUP($B635,'2011B4'!$B:$U,12,FALSE)</f>
        <v>7.6010591350397174</v>
      </c>
      <c r="N635">
        <f>VLOOKUP($B635,'2011B4'!$B:$U,13,FALSE)</f>
        <v>86.051182377712991</v>
      </c>
      <c r="O635">
        <f>VLOOKUP($B635,'2011B4'!$B:$U,14,FALSE)</f>
        <v>13.948817622287009</v>
      </c>
      <c r="P635">
        <f>VLOOKUP($B635,'2011B4'!$B:$U,15,FALSE)</f>
        <v>39.384515711046319</v>
      </c>
      <c r="Q635">
        <f>VLOOKUP($B635,'2011B4'!$B:$U,16,FALSE)</f>
        <v>10.05506964690638</v>
      </c>
      <c r="R635">
        <f>VLOOKUP($B635,'2011B4'!$B:$U,17,FALSE)</f>
        <v>8.4353741496598627</v>
      </c>
      <c r="S635">
        <f>VLOOKUP($B635,'2011B4'!$B:$U,18,FALSE)</f>
        <v>11.363783608681567</v>
      </c>
      <c r="T635">
        <f>VLOOKUP($B635,'2011B4'!$B:$U,19,FALSE)</f>
        <v>30.761256883705865</v>
      </c>
      <c r="U635">
        <f>VLOOKUP($B635,'2011B4'!$B:$U,20,FALSE)</f>
        <v>60.615484288953681</v>
      </c>
      <c r="V635">
        <f>VLOOKUP($B635,'2001B4'!$E:$W,3,FALSE)</f>
        <v>31394</v>
      </c>
      <c r="W635">
        <f>VLOOKUP($B635,'2001B4'!$E:$W,4,FALSE)</f>
        <v>15893</v>
      </c>
      <c r="X635">
        <f>VLOOKUP($B635,'2001B4'!$E:$W,5,FALSE)</f>
        <v>15501</v>
      </c>
      <c r="Y635">
        <f>VLOOKUP($B635,'2001B4'!$E:$W,6,FALSE)</f>
        <v>9298</v>
      </c>
      <c r="Z635">
        <f>VLOOKUP($B635,'2001B4'!$E:$W,7,FALSE)</f>
        <v>7963</v>
      </c>
      <c r="AA635">
        <f>VLOOKUP($B635,'2001B4'!$E:$W,8,FALSE)</f>
        <v>1335</v>
      </c>
      <c r="AB635">
        <f>VLOOKUP($B635,'2001B4'!$E:$W,9,FALSE)</f>
        <v>29.617124291265846</v>
      </c>
      <c r="AC635">
        <f>VLOOKUP($B635,'2001B4'!$E:$W,10,FALSE)</f>
        <v>50.103819291511989</v>
      </c>
      <c r="AD635">
        <f>VLOOKUP($B635,'2001B4'!$E:$W,11,FALSE)</f>
        <v>8.6123475904780342</v>
      </c>
      <c r="AE635">
        <f>VLOOKUP($B635,'2001B4'!$E:$W,12,FALSE)</f>
        <v>85.642073564207351</v>
      </c>
      <c r="AF635">
        <f>VLOOKUP($B635,'2001B4'!$E:$W,13,FALSE)</f>
        <v>14.357926435792642</v>
      </c>
      <c r="AG635">
        <f>VLOOKUP($B635,'2001B4'!$E:$W,14,FALSE)</f>
        <v>36.545493654549368</v>
      </c>
      <c r="AH635">
        <f>VLOOKUP($B635,'2001B4'!$E:$W,15,FALSE)</f>
        <v>17.498386749838673</v>
      </c>
      <c r="AI635">
        <f>VLOOKUP($B635,'2001B4'!$E:$W,16,FALSE)</f>
        <v>9.4106259410625945</v>
      </c>
      <c r="AJ635">
        <f>VLOOKUP($B635,'2001B4'!$E:$W,17,FALSE)</f>
        <v>8.292105829210584</v>
      </c>
      <c r="AK635">
        <f>VLOOKUP($B635,'2001B4'!$E:$W,18,FALSE)</f>
        <v>28.253387825338784</v>
      </c>
      <c r="AL635">
        <f>VLOOKUP($B635,'2001B4'!$E:$W,19,FALSE)</f>
        <v>63.454506345450632</v>
      </c>
      <c r="AN635">
        <f t="shared" si="51"/>
        <v>-1.8693085216617078</v>
      </c>
      <c r="AO635">
        <f t="shared" si="52"/>
        <v>-1.453586699299251</v>
      </c>
      <c r="AP635">
        <f t="shared" si="53"/>
        <v>-1.0112884554383168</v>
      </c>
      <c r="AQ635">
        <f>O635-AF635</f>
        <v>-0.40910881350563244</v>
      </c>
      <c r="AR635">
        <f>P635-AG635</f>
        <v>2.8390220564969511</v>
      </c>
      <c r="AS635">
        <f>Q635-AH635</f>
        <v>-7.4433171029322924</v>
      </c>
      <c r="AT635">
        <f>R635-AI635</f>
        <v>-0.97525179140273188</v>
      </c>
      <c r="AU635">
        <f>S635-AJ635</f>
        <v>3.0716777794709831</v>
      </c>
      <c r="AV635">
        <f>T635-AK635</f>
        <v>2.5078690583670813</v>
      </c>
    </row>
    <row r="636" spans="1:48" x14ac:dyDescent="0.25">
      <c r="A636" t="s">
        <v>3056</v>
      </c>
      <c r="B636">
        <v>635</v>
      </c>
      <c r="C636" t="s">
        <v>691</v>
      </c>
      <c r="D636">
        <f>VLOOKUP($B636,'2011B4'!$B:$U,3,FALSE)</f>
        <v>0</v>
      </c>
      <c r="E636">
        <f>VLOOKUP($B636,'2011B4'!$B:$U,4,FALSE)</f>
        <v>950289</v>
      </c>
      <c r="F636">
        <f>VLOOKUP($B636,'2011B4'!$B:$U,5,FALSE)</f>
        <v>468258</v>
      </c>
      <c r="G636">
        <f>VLOOKUP($B636,'2011B4'!$B:$U,6,FALSE)</f>
        <v>482031</v>
      </c>
      <c r="H636">
        <f>VLOOKUP($B636,'2011B4'!$B:$U,7,FALSE)</f>
        <v>314617</v>
      </c>
      <c r="I636">
        <f>VLOOKUP($B636,'2011B4'!$B:$U,8,FALSE)</f>
        <v>237159</v>
      </c>
      <c r="J636">
        <f>VLOOKUP($B636,'2011B4'!$B:$U,9,FALSE)</f>
        <v>77458</v>
      </c>
      <c r="K636">
        <f>VLOOKUP($B636,'2011B4'!$B:$U,10,FALSE)</f>
        <v>33.107507295149155</v>
      </c>
      <c r="L636">
        <f>VLOOKUP($B636,'2011B4'!$B:$U,11,FALSE)</f>
        <v>50.647079174301346</v>
      </c>
      <c r="M636">
        <f>VLOOKUP($B636,'2011B4'!$B:$U,12,FALSE)</f>
        <v>16.069090992073125</v>
      </c>
      <c r="N636">
        <f>VLOOKUP($B636,'2011B4'!$B:$U,13,FALSE)</f>
        <v>75.380224209117756</v>
      </c>
      <c r="O636">
        <f>VLOOKUP($B636,'2011B4'!$B:$U,14,FALSE)</f>
        <v>24.619775790882247</v>
      </c>
      <c r="P636">
        <f>VLOOKUP($B636,'2011B4'!$B:$U,15,FALSE)</f>
        <v>17.826118741199618</v>
      </c>
      <c r="Q636">
        <f>VLOOKUP($B636,'2011B4'!$B:$U,16,FALSE)</f>
        <v>12.993576316600821</v>
      </c>
      <c r="R636">
        <f>VLOOKUP($B636,'2011B4'!$B:$U,17,FALSE)</f>
        <v>10.861777971311149</v>
      </c>
      <c r="S636">
        <f>VLOOKUP($B636,'2011B4'!$B:$U,18,FALSE)</f>
        <v>10.525813926138767</v>
      </c>
      <c r="T636">
        <f>VLOOKUP($B636,'2011B4'!$B:$U,19,FALSE)</f>
        <v>47.792713044749647</v>
      </c>
      <c r="U636">
        <f>VLOOKUP($B636,'2011B4'!$B:$U,20,FALSE)</f>
        <v>82.173881258800378</v>
      </c>
      <c r="V636">
        <f>VLOOKUP($B636,'2001B4'!$E:$W,3,FALSE)</f>
        <v>735332</v>
      </c>
      <c r="W636">
        <f>VLOOKUP($B636,'2001B4'!$E:$W,4,FALSE)</f>
        <v>369428</v>
      </c>
      <c r="X636">
        <f>VLOOKUP($B636,'2001B4'!$E:$W,5,FALSE)</f>
        <v>365904</v>
      </c>
      <c r="Y636">
        <f>VLOOKUP($B636,'2001B4'!$E:$W,6,FALSE)</f>
        <v>247949</v>
      </c>
      <c r="Z636">
        <f>VLOOKUP($B636,'2001B4'!$E:$W,7,FALSE)</f>
        <v>188660</v>
      </c>
      <c r="AA636">
        <f>VLOOKUP($B636,'2001B4'!$E:$W,8,FALSE)</f>
        <v>59289</v>
      </c>
      <c r="AB636">
        <f>VLOOKUP($B636,'2001B4'!$E:$W,9,FALSE)</f>
        <v>33.719326780284284</v>
      </c>
      <c r="AC636">
        <f>VLOOKUP($B636,'2001B4'!$E:$W,10,FALSE)</f>
        <v>51.068137769741327</v>
      </c>
      <c r="AD636">
        <f>VLOOKUP($B636,'2001B4'!$E:$W,11,FALSE)</f>
        <v>16.203430407975862</v>
      </c>
      <c r="AE636">
        <f>VLOOKUP($B636,'2001B4'!$E:$W,12,FALSE)</f>
        <v>76.088227821043844</v>
      </c>
      <c r="AF636">
        <f>VLOOKUP($B636,'2001B4'!$E:$W,13,FALSE)</f>
        <v>23.911772178956156</v>
      </c>
      <c r="AG636">
        <f>VLOOKUP($B636,'2001B4'!$E:$W,14,FALSE)</f>
        <v>24.776062819370111</v>
      </c>
      <c r="AH636">
        <f>VLOOKUP($B636,'2001B4'!$E:$W,15,FALSE)</f>
        <v>18.630040855175864</v>
      </c>
      <c r="AI636">
        <f>VLOOKUP($B636,'2001B4'!$E:$W,16,FALSE)</f>
        <v>11.696356912106925</v>
      </c>
      <c r="AJ636">
        <f>VLOOKUP($B636,'2001B4'!$E:$W,17,FALSE)</f>
        <v>7.8016043621873852</v>
      </c>
      <c r="AK636">
        <f>VLOOKUP($B636,'2001B4'!$E:$W,18,FALSE)</f>
        <v>37.095935051159714</v>
      </c>
      <c r="AL636">
        <f>VLOOKUP($B636,'2001B4'!$E:$W,19,FALSE)</f>
        <v>75.223937180629889</v>
      </c>
      <c r="AN636">
        <f t="shared" si="51"/>
        <v>-0.61181948513512907</v>
      </c>
      <c r="AO636">
        <f t="shared" si="52"/>
        <v>-0.42105859543998037</v>
      </c>
      <c r="AP636">
        <f t="shared" si="53"/>
        <v>-0.1343394159027369</v>
      </c>
      <c r="AQ636">
        <f>O636-AF636</f>
        <v>0.70800361192609174</v>
      </c>
      <c r="AR636">
        <f>P636-AG636</f>
        <v>-6.9499440781704926</v>
      </c>
      <c r="AS636">
        <f>Q636-AH636</f>
        <v>-5.6364645385750425</v>
      </c>
      <c r="AT636">
        <f>R636-AI636</f>
        <v>-0.83457894079577599</v>
      </c>
      <c r="AU636">
        <f>S636-AJ636</f>
        <v>2.7242095639513817</v>
      </c>
      <c r="AV636">
        <f>T636-AK636</f>
        <v>10.696777993589933</v>
      </c>
    </row>
    <row r="637" spans="1:48" x14ac:dyDescent="0.25">
      <c r="A637" t="s">
        <v>2565</v>
      </c>
      <c r="B637">
        <v>636</v>
      </c>
      <c r="C637" t="s">
        <v>692</v>
      </c>
      <c r="D637">
        <f>VLOOKUP($B637,'2011B4'!$B:$U,3,FALSE)</f>
        <v>0</v>
      </c>
      <c r="E637">
        <f>VLOOKUP($B637,'2011B4'!$B:$U,4,FALSE)</f>
        <v>41816</v>
      </c>
      <c r="F637">
        <f>VLOOKUP($B637,'2011B4'!$B:$U,5,FALSE)</f>
        <v>19143</v>
      </c>
      <c r="G637">
        <f>VLOOKUP($B637,'2011B4'!$B:$U,6,FALSE)</f>
        <v>22673</v>
      </c>
      <c r="H637">
        <f>VLOOKUP($B637,'2011B4'!$B:$U,7,FALSE)</f>
        <v>10124</v>
      </c>
      <c r="I637">
        <f>VLOOKUP($B637,'2011B4'!$B:$U,8,FALSE)</f>
        <v>7961</v>
      </c>
      <c r="J637">
        <f>VLOOKUP($B637,'2011B4'!$B:$U,9,FALSE)</f>
        <v>2163</v>
      </c>
      <c r="K637">
        <f>VLOOKUP($B637,'2011B4'!$B:$U,10,FALSE)</f>
        <v>24.210828391046491</v>
      </c>
      <c r="L637">
        <f>VLOOKUP($B637,'2011B4'!$B:$U,11,FALSE)</f>
        <v>41.587003082066552</v>
      </c>
      <c r="M637">
        <f>VLOOKUP($B637,'2011B4'!$B:$U,12,FALSE)</f>
        <v>9.5399814757641241</v>
      </c>
      <c r="N637">
        <f>VLOOKUP($B637,'2011B4'!$B:$U,13,FALSE)</f>
        <v>78.63492690636113</v>
      </c>
      <c r="O637">
        <f>VLOOKUP($B637,'2011B4'!$B:$U,14,FALSE)</f>
        <v>21.365073093638877</v>
      </c>
      <c r="P637">
        <f>VLOOKUP($B637,'2011B4'!$B:$U,15,FALSE)</f>
        <v>8.0995653891742396</v>
      </c>
      <c r="Q637">
        <f>VLOOKUP($B637,'2011B4'!$B:$U,16,FALSE)</f>
        <v>10.529435005926512</v>
      </c>
      <c r="R637">
        <f>VLOOKUP($B637,'2011B4'!$B:$U,17,FALSE)</f>
        <v>20.782299486369023</v>
      </c>
      <c r="S637">
        <f>VLOOKUP($B637,'2011B4'!$B:$U,18,FALSE)</f>
        <v>8.6922165152113795</v>
      </c>
      <c r="T637">
        <f>VLOOKUP($B637,'2011B4'!$B:$U,19,FALSE)</f>
        <v>51.896483603318849</v>
      </c>
      <c r="U637">
        <f>VLOOKUP($B637,'2011B4'!$B:$U,20,FALSE)</f>
        <v>91.900434610825755</v>
      </c>
      <c r="V637">
        <f>VLOOKUP($B637,'2001B4'!$E:$W,3,FALSE)</f>
        <v>36828</v>
      </c>
      <c r="W637">
        <f>VLOOKUP($B637,'2001B4'!$E:$W,4,FALSE)</f>
        <v>17153</v>
      </c>
      <c r="X637">
        <f>VLOOKUP($B637,'2001B4'!$E:$W,5,FALSE)</f>
        <v>19675</v>
      </c>
      <c r="Y637">
        <f>VLOOKUP($B637,'2001B4'!$E:$W,6,FALSE)</f>
        <v>8420</v>
      </c>
      <c r="Z637">
        <f>VLOOKUP($B637,'2001B4'!$E:$W,7,FALSE)</f>
        <v>7088</v>
      </c>
      <c r="AA637">
        <f>VLOOKUP($B637,'2001B4'!$E:$W,8,FALSE)</f>
        <v>1332</v>
      </c>
      <c r="AB637">
        <f>VLOOKUP($B637,'2001B4'!$E:$W,9,FALSE)</f>
        <v>22.86303899207125</v>
      </c>
      <c r="AC637">
        <f>VLOOKUP($B637,'2001B4'!$E:$W,10,FALSE)</f>
        <v>41.322217687868012</v>
      </c>
      <c r="AD637">
        <f>VLOOKUP($B637,'2001B4'!$E:$W,11,FALSE)</f>
        <v>6.7700127064803048</v>
      </c>
      <c r="AE637">
        <f>VLOOKUP($B637,'2001B4'!$E:$W,12,FALSE)</f>
        <v>84.180522565320672</v>
      </c>
      <c r="AF637">
        <f>VLOOKUP($B637,'2001B4'!$E:$W,13,FALSE)</f>
        <v>15.819477434679335</v>
      </c>
      <c r="AG637">
        <f>VLOOKUP($B637,'2001B4'!$E:$W,14,FALSE)</f>
        <v>13.31353919239905</v>
      </c>
      <c r="AH637">
        <f>VLOOKUP($B637,'2001B4'!$E:$W,15,FALSE)</f>
        <v>15.059382422802848</v>
      </c>
      <c r="AI637">
        <f>VLOOKUP($B637,'2001B4'!$E:$W,16,FALSE)</f>
        <v>18.12351543942993</v>
      </c>
      <c r="AJ637">
        <f>VLOOKUP($B637,'2001B4'!$E:$W,17,FALSE)</f>
        <v>9.9762470308788593</v>
      </c>
      <c r="AK637">
        <f>VLOOKUP($B637,'2001B4'!$E:$W,18,FALSE)</f>
        <v>43.527315914489314</v>
      </c>
      <c r="AL637">
        <f>VLOOKUP($B637,'2001B4'!$E:$W,19,FALSE)</f>
        <v>86.686460807600952</v>
      </c>
      <c r="AN637">
        <f t="shared" si="51"/>
        <v>1.347789398975241</v>
      </c>
      <c r="AO637">
        <f t="shared" si="52"/>
        <v>0.2647853941985403</v>
      </c>
      <c r="AP637">
        <f t="shared" si="53"/>
        <v>2.7699687692838193</v>
      </c>
      <c r="AQ637">
        <f>O637-AF637</f>
        <v>5.5455956589595417</v>
      </c>
      <c r="AR637">
        <f>P637-AG637</f>
        <v>-5.2139738032248104</v>
      </c>
      <c r="AS637">
        <f>Q637-AH637</f>
        <v>-4.5299474168763361</v>
      </c>
      <c r="AT637">
        <f>R637-AI637</f>
        <v>2.6587840469390933</v>
      </c>
      <c r="AU637">
        <f>S637-AJ637</f>
        <v>-1.2840305156674798</v>
      </c>
      <c r="AV637">
        <f>T637-AK637</f>
        <v>8.3691676888295348</v>
      </c>
    </row>
    <row r="638" spans="1:48" x14ac:dyDescent="0.25">
      <c r="A638" t="s">
        <v>2567</v>
      </c>
      <c r="B638">
        <v>637</v>
      </c>
      <c r="C638" t="s">
        <v>693</v>
      </c>
      <c r="D638">
        <f>VLOOKUP($B638,'2011B4'!$B:$U,3,FALSE)</f>
        <v>0</v>
      </c>
      <c r="E638">
        <f>VLOOKUP($B638,'2011B4'!$B:$U,4,FALSE)</f>
        <v>200222</v>
      </c>
      <c r="F638">
        <f>VLOOKUP($B638,'2011B4'!$B:$U,5,FALSE)</f>
        <v>97809</v>
      </c>
      <c r="G638">
        <f>VLOOKUP($B638,'2011B4'!$B:$U,6,FALSE)</f>
        <v>102413</v>
      </c>
      <c r="H638">
        <f>VLOOKUP($B638,'2011B4'!$B:$U,7,FALSE)</f>
        <v>58494</v>
      </c>
      <c r="I638">
        <f>VLOOKUP($B638,'2011B4'!$B:$U,8,FALSE)</f>
        <v>46848</v>
      </c>
      <c r="J638">
        <f>VLOOKUP($B638,'2011B4'!$B:$U,9,FALSE)</f>
        <v>11646</v>
      </c>
      <c r="K638">
        <f>VLOOKUP($B638,'2011B4'!$B:$U,10,FALSE)</f>
        <v>29.214571825273943</v>
      </c>
      <c r="L638">
        <f>VLOOKUP($B638,'2011B4'!$B:$U,11,FALSE)</f>
        <v>47.897432751587274</v>
      </c>
      <c r="M638">
        <f>VLOOKUP($B638,'2011B4'!$B:$U,12,FALSE)</f>
        <v>11.371603214435668</v>
      </c>
      <c r="N638">
        <f>VLOOKUP($B638,'2011B4'!$B:$U,13,FALSE)</f>
        <v>80.090265668273659</v>
      </c>
      <c r="O638">
        <f>VLOOKUP($B638,'2011B4'!$B:$U,14,FALSE)</f>
        <v>19.90973433172633</v>
      </c>
      <c r="P638">
        <f>VLOOKUP($B638,'2011B4'!$B:$U,15,FALSE)</f>
        <v>24.09135979758608</v>
      </c>
      <c r="Q638">
        <f>VLOOKUP($B638,'2011B4'!$B:$U,16,FALSE)</f>
        <v>9.58388894587479</v>
      </c>
      <c r="R638">
        <f>VLOOKUP($B638,'2011B4'!$B:$U,17,FALSE)</f>
        <v>13.478305467227409</v>
      </c>
      <c r="S638">
        <f>VLOOKUP($B638,'2011B4'!$B:$U,18,FALSE)</f>
        <v>9.8642595821793684</v>
      </c>
      <c r="T638">
        <f>VLOOKUP($B638,'2011B4'!$B:$U,19,FALSE)</f>
        <v>42.982186207132358</v>
      </c>
      <c r="U638">
        <f>VLOOKUP($B638,'2011B4'!$B:$U,20,FALSE)</f>
        <v>75.90864020241392</v>
      </c>
      <c r="V638">
        <f>VLOOKUP($B638,'2001B4'!$E:$W,3,FALSE)</f>
        <v>170791</v>
      </c>
      <c r="W638">
        <f>VLOOKUP($B638,'2001B4'!$E:$W,4,FALSE)</f>
        <v>84487</v>
      </c>
      <c r="X638">
        <f>VLOOKUP($B638,'2001B4'!$E:$W,5,FALSE)</f>
        <v>86304</v>
      </c>
      <c r="Y638">
        <f>VLOOKUP($B638,'2001B4'!$E:$W,6,FALSE)</f>
        <v>51700</v>
      </c>
      <c r="Z638">
        <f>VLOOKUP($B638,'2001B4'!$E:$W,7,FALSE)</f>
        <v>41494</v>
      </c>
      <c r="AA638">
        <f>VLOOKUP($B638,'2001B4'!$E:$W,8,FALSE)</f>
        <v>10206</v>
      </c>
      <c r="AB638">
        <f>VLOOKUP($B638,'2001B4'!$E:$W,9,FALSE)</f>
        <v>30.270915914773028</v>
      </c>
      <c r="AC638">
        <f>VLOOKUP($B638,'2001B4'!$E:$W,10,FALSE)</f>
        <v>49.112881271674929</v>
      </c>
      <c r="AD638">
        <f>VLOOKUP($B638,'2001B4'!$E:$W,11,FALSE)</f>
        <v>11.825639599555062</v>
      </c>
      <c r="AE638">
        <f>VLOOKUP($B638,'2001B4'!$E:$W,12,FALSE)</f>
        <v>80.259187620889747</v>
      </c>
      <c r="AF638">
        <f>VLOOKUP($B638,'2001B4'!$E:$W,13,FALSE)</f>
        <v>19.740812379110253</v>
      </c>
      <c r="AG638">
        <f>VLOOKUP($B638,'2001B4'!$E:$W,14,FALSE)</f>
        <v>35.408123791102518</v>
      </c>
      <c r="AH638">
        <f>VLOOKUP($B638,'2001B4'!$E:$W,15,FALSE)</f>
        <v>11.342359767891683</v>
      </c>
      <c r="AI638">
        <f>VLOOKUP($B638,'2001B4'!$E:$W,16,FALSE)</f>
        <v>13.700193423597678</v>
      </c>
      <c r="AJ638">
        <f>VLOOKUP($B638,'2001B4'!$E:$W,17,FALSE)</f>
        <v>7.1914893617021276</v>
      </c>
      <c r="AK638">
        <f>VLOOKUP($B638,'2001B4'!$E:$W,18,FALSE)</f>
        <v>32.357833655705996</v>
      </c>
      <c r="AL638">
        <f>VLOOKUP($B638,'2001B4'!$E:$W,19,FALSE)</f>
        <v>64.591876208897474</v>
      </c>
      <c r="AN638">
        <f t="shared" si="51"/>
        <v>-1.0563440894990848</v>
      </c>
      <c r="AO638">
        <f t="shared" si="52"/>
        <v>-1.215448520087655</v>
      </c>
      <c r="AP638">
        <f t="shared" si="53"/>
        <v>-0.45403638511939448</v>
      </c>
      <c r="AQ638">
        <f>O638-AF638</f>
        <v>0.16892195261607768</v>
      </c>
      <c r="AR638">
        <f>P638-AG638</f>
        <v>-11.316763993516439</v>
      </c>
      <c r="AS638">
        <f>Q638-AH638</f>
        <v>-1.7584708220168928</v>
      </c>
      <c r="AT638">
        <f>R638-AI638</f>
        <v>-0.22188795637026892</v>
      </c>
      <c r="AU638">
        <f>S638-AJ638</f>
        <v>2.6727702204772408</v>
      </c>
      <c r="AV638">
        <f>T638-AK638</f>
        <v>10.624352551426362</v>
      </c>
    </row>
    <row r="639" spans="1:48" x14ac:dyDescent="0.25">
      <c r="A639" t="s">
        <v>1764</v>
      </c>
      <c r="B639">
        <v>638</v>
      </c>
      <c r="C639" t="s">
        <v>694</v>
      </c>
      <c r="D639">
        <f>VLOOKUP($B639,'2011B4'!$B:$U,3,FALSE)</f>
        <v>0</v>
      </c>
      <c r="E639">
        <f>VLOOKUP($B639,'2011B4'!$B:$U,4,FALSE)</f>
        <v>36842</v>
      </c>
      <c r="F639">
        <f>VLOOKUP($B639,'2011B4'!$B:$U,5,FALSE)</f>
        <v>20727</v>
      </c>
      <c r="G639">
        <f>VLOOKUP($B639,'2011B4'!$B:$U,6,FALSE)</f>
        <v>16115</v>
      </c>
      <c r="H639">
        <f>VLOOKUP($B639,'2011B4'!$B:$U,7,FALSE)</f>
        <v>9651</v>
      </c>
      <c r="I639">
        <f>VLOOKUP($B639,'2011B4'!$B:$U,8,FALSE)</f>
        <v>7948</v>
      </c>
      <c r="J639">
        <f>VLOOKUP($B639,'2011B4'!$B:$U,9,FALSE)</f>
        <v>1703</v>
      </c>
      <c r="K639">
        <f>VLOOKUP($B639,'2011B4'!$B:$U,10,FALSE)</f>
        <v>26.195646273275063</v>
      </c>
      <c r="L639">
        <f>VLOOKUP($B639,'2011B4'!$B:$U,11,FALSE)</f>
        <v>38.346118589279683</v>
      </c>
      <c r="M639">
        <f>VLOOKUP($B639,'2011B4'!$B:$U,12,FALSE)</f>
        <v>10.567793980763264</v>
      </c>
      <c r="N639">
        <f>VLOOKUP($B639,'2011B4'!$B:$U,13,FALSE)</f>
        <v>82.354160190653815</v>
      </c>
      <c r="O639">
        <f>VLOOKUP($B639,'2011B4'!$B:$U,14,FALSE)</f>
        <v>17.645839809346182</v>
      </c>
      <c r="P639">
        <f>VLOOKUP($B639,'2011B4'!$B:$U,15,FALSE)</f>
        <v>14.071080717024143</v>
      </c>
      <c r="Q639">
        <f>VLOOKUP($B639,'2011B4'!$B:$U,16,FALSE)</f>
        <v>10.237281110765725</v>
      </c>
      <c r="R639">
        <f>VLOOKUP($B639,'2011B4'!$B:$U,17,FALSE)</f>
        <v>4.4451352191482743</v>
      </c>
      <c r="S639">
        <f>VLOOKUP($B639,'2011B4'!$B:$U,18,FALSE)</f>
        <v>16.44389182468138</v>
      </c>
      <c r="T639">
        <f>VLOOKUP($B639,'2011B4'!$B:$U,19,FALSE)</f>
        <v>54.802611128380477</v>
      </c>
      <c r="U639">
        <f>VLOOKUP($B639,'2011B4'!$B:$U,20,FALSE)</f>
        <v>85.928919282975855</v>
      </c>
      <c r="V639">
        <f>VLOOKUP($B639,'2001B4'!$E:$W,3,FALSE)</f>
        <v>42068</v>
      </c>
      <c r="W639">
        <f>VLOOKUP($B639,'2001B4'!$E:$W,4,FALSE)</f>
        <v>22653</v>
      </c>
      <c r="X639">
        <f>VLOOKUP($B639,'2001B4'!$E:$W,5,FALSE)</f>
        <v>19415</v>
      </c>
      <c r="Y639">
        <f>VLOOKUP($B639,'2001B4'!$E:$W,6,FALSE)</f>
        <v>12924</v>
      </c>
      <c r="Z639">
        <f>VLOOKUP($B639,'2001B4'!$E:$W,7,FALSE)</f>
        <v>11022</v>
      </c>
      <c r="AA639">
        <f>VLOOKUP($B639,'2001B4'!$E:$W,8,FALSE)</f>
        <v>1902</v>
      </c>
      <c r="AB639">
        <f>VLOOKUP($B639,'2001B4'!$E:$W,9,FALSE)</f>
        <v>30.721688694494624</v>
      </c>
      <c r="AC639">
        <f>VLOOKUP($B639,'2001B4'!$E:$W,10,FALSE)</f>
        <v>48.655807177857234</v>
      </c>
      <c r="AD639">
        <f>VLOOKUP($B639,'2001B4'!$E:$W,11,FALSE)</f>
        <v>9.7965490600051517</v>
      </c>
      <c r="AE639">
        <f>VLOOKUP($B639,'2001B4'!$E:$W,12,FALSE)</f>
        <v>85.283194057567314</v>
      </c>
      <c r="AF639">
        <f>VLOOKUP($B639,'2001B4'!$E:$W,13,FALSE)</f>
        <v>14.716805942432684</v>
      </c>
      <c r="AG639">
        <f>VLOOKUP($B639,'2001B4'!$E:$W,14,FALSE)</f>
        <v>11.621788919839059</v>
      </c>
      <c r="AH639">
        <f>VLOOKUP($B639,'2001B4'!$E:$W,15,FALSE)</f>
        <v>38.602599814298976</v>
      </c>
      <c r="AI639">
        <f>VLOOKUP($B639,'2001B4'!$E:$W,16,FALSE)</f>
        <v>5.8727948003714019</v>
      </c>
      <c r="AJ639">
        <f>VLOOKUP($B639,'2001B4'!$E:$W,17,FALSE)</f>
        <v>10.584958217270195</v>
      </c>
      <c r="AK639">
        <f>VLOOKUP($B639,'2001B4'!$E:$W,18,FALSE)</f>
        <v>33.317858248220368</v>
      </c>
      <c r="AL639">
        <f>VLOOKUP($B639,'2001B4'!$E:$W,19,FALSE)</f>
        <v>88.378211080160938</v>
      </c>
      <c r="AN639">
        <f t="shared" si="51"/>
        <v>-4.5260424212195609</v>
      </c>
      <c r="AO639">
        <f t="shared" si="52"/>
        <v>-10.309688588577551</v>
      </c>
      <c r="AP639">
        <f t="shared" si="53"/>
        <v>0.77124492075811268</v>
      </c>
      <c r="AQ639">
        <f>O639-AF639</f>
        <v>2.9290338669134979</v>
      </c>
      <c r="AR639">
        <f>P639-AG639</f>
        <v>2.4492917971850847</v>
      </c>
      <c r="AS639">
        <f>Q639-AH639</f>
        <v>-28.365318703533251</v>
      </c>
      <c r="AT639">
        <f>R639-AI639</f>
        <v>-1.4276595812231276</v>
      </c>
      <c r="AU639">
        <f>S639-AJ639</f>
        <v>5.8589336074111849</v>
      </c>
      <c r="AV639">
        <f>T639-AK639</f>
        <v>21.484752880160109</v>
      </c>
    </row>
    <row r="640" spans="1:48" x14ac:dyDescent="0.25">
      <c r="A640" t="s">
        <v>3057</v>
      </c>
      <c r="B640">
        <v>639</v>
      </c>
      <c r="C640" t="s">
        <v>695</v>
      </c>
      <c r="D640" t="s">
        <v>3187</v>
      </c>
      <c r="E640">
        <f>VLOOKUP($B640,'2011B4'!$B:$U,4,FALSE)</f>
        <v>105597</v>
      </c>
      <c r="F640">
        <f>VLOOKUP($B640,'2011B4'!$B:$U,5,FALSE)</f>
        <v>54861</v>
      </c>
      <c r="G640">
        <f>VLOOKUP($B640,'2011B4'!$B:$U,6,FALSE)</f>
        <v>50736</v>
      </c>
      <c r="H640">
        <f>VLOOKUP($B640,'2011B4'!$B:$U,7,FALSE)</f>
        <v>30986</v>
      </c>
      <c r="I640">
        <f>VLOOKUP($B640,'2011B4'!$B:$U,8,FALSE)</f>
        <v>26009</v>
      </c>
      <c r="J640">
        <f>VLOOKUP($B640,'2011B4'!$B:$U,9,FALSE)</f>
        <v>4977</v>
      </c>
      <c r="K640">
        <f>VLOOKUP($B640,'2011B4'!$B:$U,10,FALSE)</f>
        <v>29.343636656344401</v>
      </c>
      <c r="L640">
        <f>VLOOKUP($B640,'2011B4'!$B:$U,11,FALSE)</f>
        <v>47.40890614462004</v>
      </c>
      <c r="M640">
        <f>VLOOKUP($B640,'2011B4'!$B:$U,12,FALSE)</f>
        <v>9.8096026490066226</v>
      </c>
      <c r="N640">
        <f>VLOOKUP($B640,'2011B4'!$B:$U,13,FALSE)</f>
        <v>83.93790744207061</v>
      </c>
      <c r="O640">
        <f>VLOOKUP($B640,'2011B4'!$B:$U,14,FALSE)</f>
        <v>16.06209255792939</v>
      </c>
      <c r="P640">
        <f>VLOOKUP($B640,'2011B4'!$B:$U,15,FALSE)</f>
        <v>39.847027689924481</v>
      </c>
      <c r="Q640">
        <f>VLOOKUP($B640,'2011B4'!$B:$U,16,FALSE)</f>
        <v>3.833989543664881</v>
      </c>
      <c r="R640">
        <f>VLOOKUP($B640,'2011B4'!$B:$U,17,FALSE)</f>
        <v>7.7777060608016519</v>
      </c>
      <c r="S640">
        <f>VLOOKUP($B640,'2011B4'!$B:$U,18,FALSE)</f>
        <v>12.747692506293165</v>
      </c>
      <c r="T640">
        <f>VLOOKUP($B640,'2011B4'!$B:$U,19,FALSE)</f>
        <v>35.793584199315816</v>
      </c>
      <c r="U640">
        <f>VLOOKUP($B640,'2011B4'!$B:$U,20,FALSE)</f>
        <v>60.152972310075512</v>
      </c>
      <c r="V640" t="e">
        <f>VLOOKUP($B640,'2001B4'!$E:$W,3,FALSE)</f>
        <v>#N/A</v>
      </c>
      <c r="W640" t="e">
        <f>VLOOKUP($B640,'2001B4'!$E:$W,4,FALSE)</f>
        <v>#N/A</v>
      </c>
      <c r="X640" t="e">
        <f>VLOOKUP($B640,'2001B4'!$E:$W,5,FALSE)</f>
        <v>#N/A</v>
      </c>
      <c r="Y640" t="e">
        <f>VLOOKUP($B640,'2001B4'!$E:$W,6,FALSE)</f>
        <v>#N/A</v>
      </c>
      <c r="Z640" t="e">
        <f>VLOOKUP($B640,'2001B4'!$E:$W,7,FALSE)</f>
        <v>#N/A</v>
      </c>
      <c r="AA640" t="e">
        <f>VLOOKUP($B640,'2001B4'!$E:$W,8,FALSE)</f>
        <v>#N/A</v>
      </c>
      <c r="AB640" t="e">
        <f>VLOOKUP($B640,'2001B4'!$E:$W,9,FALSE)</f>
        <v>#N/A</v>
      </c>
      <c r="AC640" t="e">
        <f>VLOOKUP($B640,'2001B4'!$E:$W,10,FALSE)</f>
        <v>#N/A</v>
      </c>
      <c r="AD640" t="e">
        <f>VLOOKUP($B640,'2001B4'!$E:$W,11,FALSE)</f>
        <v>#N/A</v>
      </c>
      <c r="AE640" t="e">
        <f>VLOOKUP($B640,'2001B4'!$E:$W,12,FALSE)</f>
        <v>#N/A</v>
      </c>
      <c r="AF640" t="e">
        <f>VLOOKUP($B640,'2001B4'!$E:$W,13,FALSE)</f>
        <v>#N/A</v>
      </c>
      <c r="AG640" t="e">
        <f>VLOOKUP($B640,'2001B4'!$E:$W,14,FALSE)</f>
        <v>#N/A</v>
      </c>
      <c r="AH640" t="e">
        <f>VLOOKUP($B640,'2001B4'!$E:$W,15,FALSE)</f>
        <v>#N/A</v>
      </c>
      <c r="AI640" t="e">
        <f>VLOOKUP($B640,'2001B4'!$E:$W,16,FALSE)</f>
        <v>#N/A</v>
      </c>
      <c r="AJ640" t="e">
        <f>VLOOKUP($B640,'2001B4'!$E:$W,17,FALSE)</f>
        <v>#N/A</v>
      </c>
      <c r="AK640" t="e">
        <f>VLOOKUP($B640,'2001B4'!$E:$W,18,FALSE)</f>
        <v>#N/A</v>
      </c>
      <c r="AL640" t="e">
        <f>VLOOKUP($B640,'2001B4'!$E:$W,19,FALSE)</f>
        <v>#N/A</v>
      </c>
      <c r="AN640">
        <f>DistrictMath!J$286</f>
        <v>1.4007055366189221</v>
      </c>
      <c r="AO640">
        <f>DistrictMath!K$286</f>
        <v>1.2322350317066864</v>
      </c>
      <c r="AP640">
        <f>DistrictMath!L$286</f>
        <v>2.6625467667592311</v>
      </c>
      <c r="AQ640">
        <f>DistrictMath!N$286</f>
        <v>3.5138116383026787</v>
      </c>
      <c r="AR640">
        <f>DistrictMath!O$286</f>
        <v>-4.4960595474600957</v>
      </c>
      <c r="AS640">
        <f>DistrictMath!P$286</f>
        <v>-2.2448583586023574</v>
      </c>
      <c r="AT640">
        <f>DistrictMath!Q$286</f>
        <v>-0.1017162118061119</v>
      </c>
      <c r="AU640">
        <f>DistrictMath!R$286</f>
        <v>-0.69141937465306924</v>
      </c>
      <c r="AV640">
        <f>DistrictMath!S$286</f>
        <v>7.534053492521636</v>
      </c>
    </row>
    <row r="641" spans="1:48" x14ac:dyDescent="0.25">
      <c r="A641" t="s">
        <v>3058</v>
      </c>
      <c r="B641">
        <v>640</v>
      </c>
      <c r="C641" t="s">
        <v>696</v>
      </c>
      <c r="D641" t="s">
        <v>3187</v>
      </c>
      <c r="E641">
        <f>VLOOKUP($B641,'2011B4'!$B:$U,4,FALSE)</f>
        <v>238142</v>
      </c>
      <c r="F641">
        <f>VLOOKUP($B641,'2011B4'!$B:$U,5,FALSE)</f>
        <v>127283</v>
      </c>
      <c r="G641">
        <f>VLOOKUP($B641,'2011B4'!$B:$U,6,FALSE)</f>
        <v>110859</v>
      </c>
      <c r="H641">
        <f>VLOOKUP($B641,'2011B4'!$B:$U,7,FALSE)</f>
        <v>84018</v>
      </c>
      <c r="I641">
        <f>VLOOKUP($B641,'2011B4'!$B:$U,8,FALSE)</f>
        <v>68556</v>
      </c>
      <c r="J641">
        <f>VLOOKUP($B641,'2011B4'!$B:$U,9,FALSE)</f>
        <v>15462</v>
      </c>
      <c r="K641">
        <f>VLOOKUP($B641,'2011B4'!$B:$U,10,FALSE)</f>
        <v>35.280630884094364</v>
      </c>
      <c r="L641">
        <f>VLOOKUP($B641,'2011B4'!$B:$U,11,FALSE)</f>
        <v>53.861081212730689</v>
      </c>
      <c r="M641">
        <f>VLOOKUP($B641,'2011B4'!$B:$U,12,FALSE)</f>
        <v>13.947446756690931</v>
      </c>
      <c r="N641">
        <f>VLOOKUP($B641,'2011B4'!$B:$U,13,FALSE)</f>
        <v>81.596800685567388</v>
      </c>
      <c r="O641">
        <f>VLOOKUP($B641,'2011B4'!$B:$U,14,FALSE)</f>
        <v>18.403199314432623</v>
      </c>
      <c r="P641">
        <f>VLOOKUP($B641,'2011B4'!$B:$U,15,FALSE)</f>
        <v>15.084862767502202</v>
      </c>
      <c r="Q641">
        <f>VLOOKUP($B641,'2011B4'!$B:$U,16,FALSE)</f>
        <v>5.6416482182389487</v>
      </c>
      <c r="R641">
        <f>VLOOKUP($B641,'2011B4'!$B:$U,17,FALSE)</f>
        <v>9.5991335190078306</v>
      </c>
      <c r="S641">
        <f>VLOOKUP($B641,'2011B4'!$B:$U,18,FALSE)</f>
        <v>12.523506867575996</v>
      </c>
      <c r="T641">
        <f>VLOOKUP($B641,'2011B4'!$B:$U,19,FALSE)</f>
        <v>57.150848627675018</v>
      </c>
      <c r="U641">
        <f>VLOOKUP($B641,'2011B4'!$B:$U,20,FALSE)</f>
        <v>84.915137232497784</v>
      </c>
      <c r="V641" t="e">
        <f>VLOOKUP($B641,'2001B4'!$E:$W,3,FALSE)</f>
        <v>#N/A</v>
      </c>
      <c r="W641" t="e">
        <f>VLOOKUP($B641,'2001B4'!$E:$W,4,FALSE)</f>
        <v>#N/A</v>
      </c>
      <c r="X641" t="e">
        <f>VLOOKUP($B641,'2001B4'!$E:$W,5,FALSE)</f>
        <v>#N/A</v>
      </c>
      <c r="Y641" t="e">
        <f>VLOOKUP($B641,'2001B4'!$E:$W,6,FALSE)</f>
        <v>#N/A</v>
      </c>
      <c r="Z641" t="e">
        <f>VLOOKUP($B641,'2001B4'!$E:$W,7,FALSE)</f>
        <v>#N/A</v>
      </c>
      <c r="AA641" t="e">
        <f>VLOOKUP($B641,'2001B4'!$E:$W,8,FALSE)</f>
        <v>#N/A</v>
      </c>
      <c r="AB641" t="e">
        <f>VLOOKUP($B641,'2001B4'!$E:$W,9,FALSE)</f>
        <v>#N/A</v>
      </c>
      <c r="AC641" t="e">
        <f>VLOOKUP($B641,'2001B4'!$E:$W,10,FALSE)</f>
        <v>#N/A</v>
      </c>
      <c r="AD641" t="e">
        <f>VLOOKUP($B641,'2001B4'!$E:$W,11,FALSE)</f>
        <v>#N/A</v>
      </c>
      <c r="AE641" t="e">
        <f>VLOOKUP($B641,'2001B4'!$E:$W,12,FALSE)</f>
        <v>#N/A</v>
      </c>
      <c r="AF641" t="e">
        <f>VLOOKUP($B641,'2001B4'!$E:$W,13,FALSE)</f>
        <v>#N/A</v>
      </c>
      <c r="AG641" t="e">
        <f>VLOOKUP($B641,'2001B4'!$E:$W,14,FALSE)</f>
        <v>#N/A</v>
      </c>
      <c r="AH641" t="e">
        <f>VLOOKUP($B641,'2001B4'!$E:$W,15,FALSE)</f>
        <v>#N/A</v>
      </c>
      <c r="AI641" t="e">
        <f>VLOOKUP($B641,'2001B4'!$E:$W,16,FALSE)</f>
        <v>#N/A</v>
      </c>
      <c r="AJ641" t="e">
        <f>VLOOKUP($B641,'2001B4'!$E:$W,17,FALSE)</f>
        <v>#N/A</v>
      </c>
      <c r="AK641" t="e">
        <f>VLOOKUP($B641,'2001B4'!$E:$W,18,FALSE)</f>
        <v>#N/A</v>
      </c>
      <c r="AL641" t="e">
        <f>VLOOKUP($B641,'2001B4'!$E:$W,19,FALSE)</f>
        <v>#N/A</v>
      </c>
      <c r="AN641">
        <f>DistrictMath!J$286</f>
        <v>1.4007055366189221</v>
      </c>
      <c r="AO641">
        <f>DistrictMath!K$286</f>
        <v>1.2322350317066864</v>
      </c>
      <c r="AP641">
        <f>DistrictMath!L$286</f>
        <v>2.6625467667592311</v>
      </c>
      <c r="AQ641">
        <f>DistrictMath!N$286</f>
        <v>3.5138116383026787</v>
      </c>
      <c r="AR641">
        <f>DistrictMath!O$286</f>
        <v>-4.4960595474600957</v>
      </c>
      <c r="AS641">
        <f>DistrictMath!P$286</f>
        <v>-2.2448583586023574</v>
      </c>
      <c r="AT641">
        <f>DistrictMath!Q$286</f>
        <v>-0.1017162118061119</v>
      </c>
      <c r="AU641">
        <f>DistrictMath!R$286</f>
        <v>-0.69141937465306924</v>
      </c>
      <c r="AV641">
        <f>DistrictMath!S$286</f>
        <v>7.534053492521636</v>
      </c>
    </row>
  </sheetData>
  <autoFilter ref="A1:AV641"/>
  <conditionalFormatting sqref="AN2:AV64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1:AV1048576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N1:AN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Q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1:AR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1:AS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1:AT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6"/>
  <sheetViews>
    <sheetView topLeftCell="A185" zoomScale="78" zoomScaleNormal="78" workbookViewId="0">
      <selection activeCell="B204" sqref="B204"/>
    </sheetView>
  </sheetViews>
  <sheetFormatPr defaultRowHeight="15" x14ac:dyDescent="0.25"/>
  <cols>
    <col min="1" max="1" width="25.5703125" customWidth="1"/>
    <col min="2" max="2" width="20.140625" customWidth="1"/>
    <col min="3" max="26" width="18.42578125" customWidth="1"/>
  </cols>
  <sheetData>
    <row r="1" spans="1:26" x14ac:dyDescent="0.25">
      <c r="A1" s="27" t="s">
        <v>3219</v>
      </c>
      <c r="C1" t="s">
        <v>763</v>
      </c>
      <c r="D1" t="s">
        <v>763</v>
      </c>
      <c r="E1" t="s">
        <v>764</v>
      </c>
      <c r="F1" t="s">
        <v>765</v>
      </c>
      <c r="G1" t="s">
        <v>3</v>
      </c>
      <c r="H1" t="s">
        <v>4</v>
      </c>
      <c r="I1" t="s">
        <v>5</v>
      </c>
      <c r="J1" t="s">
        <v>766</v>
      </c>
      <c r="K1" t="s">
        <v>767</v>
      </c>
      <c r="L1" t="s">
        <v>768</v>
      </c>
      <c r="M1" t="s">
        <v>2942</v>
      </c>
      <c r="N1" t="s">
        <v>2971</v>
      </c>
      <c r="O1" t="s">
        <v>701</v>
      </c>
      <c r="P1" t="s">
        <v>702</v>
      </c>
      <c r="Q1" t="s">
        <v>703</v>
      </c>
      <c r="R1" t="s">
        <v>704</v>
      </c>
      <c r="S1" t="s">
        <v>705</v>
      </c>
      <c r="T1" t="s">
        <v>1446</v>
      </c>
      <c r="U1" t="s">
        <v>3322</v>
      </c>
      <c r="V1" t="s">
        <v>3323</v>
      </c>
      <c r="W1" t="s">
        <v>3324</v>
      </c>
      <c r="X1" t="s">
        <v>3325</v>
      </c>
      <c r="Y1" t="s">
        <v>3326</v>
      </c>
      <c r="Z1" t="s">
        <v>3327</v>
      </c>
    </row>
    <row r="2" spans="1:26" x14ac:dyDescent="0.25">
      <c r="A2" t="s">
        <v>3221</v>
      </c>
      <c r="B2" t="s">
        <v>2985</v>
      </c>
      <c r="C2">
        <v>2011</v>
      </c>
      <c r="D2">
        <f>VLOOKUP($B2,'2011B4'!$A:$EI,5,FALSE)</f>
        <v>392232</v>
      </c>
      <c r="E2">
        <f>VLOOKUP($B2,'2011B4'!$A:$EI,6,FALSE)</f>
        <v>207680</v>
      </c>
      <c r="F2">
        <f>VLOOKUP($B2,'2011B4'!$A:$EI,7,FALSE)</f>
        <v>184552</v>
      </c>
      <c r="G2">
        <f>VLOOKUP($B2,'2011B4'!$A:$EI,8,FALSE)</f>
        <v>74632</v>
      </c>
      <c r="H2">
        <f>VLOOKUP($B2,'2011B4'!$A:$EI,9,FALSE)</f>
        <v>64063</v>
      </c>
      <c r="I2">
        <f>VLOOKUP($B2,'2011B4'!$A:$EI,10,FALSE)</f>
        <v>10569</v>
      </c>
      <c r="J2">
        <f>VLOOKUP($B2,'2011B4'!$A:$EI,11,FALSE)</f>
        <v>19.027514328254707</v>
      </c>
      <c r="K2">
        <f>VLOOKUP($B2,'2011B4'!$A:$EI,12,FALSE)</f>
        <v>30.846976117103235</v>
      </c>
      <c r="L2">
        <f>VLOOKUP($B2,'2011B4'!$A:$EI,13,FALSE)</f>
        <v>5.7268412154839829</v>
      </c>
      <c r="M2">
        <f>VLOOKUP($B2,'2011B4'!$A:$EI,14,FALSE)</f>
        <v>85.838514310215459</v>
      </c>
      <c r="N2">
        <f>VLOOKUP($B2,'2011B4'!$A:$EI,15,FALSE)</f>
        <v>14.161485689784541</v>
      </c>
      <c r="O2">
        <f>VLOOKUP($B2,'2011B4'!$A:$EI,16,FALSE)</f>
        <v>33.454818308500379</v>
      </c>
      <c r="P2">
        <f>VLOOKUP($B2,'2011B4'!$A:$EI,17,FALSE)</f>
        <v>16.826562332511525</v>
      </c>
      <c r="Q2">
        <f>VLOOKUP($B2,'2011B4'!$A:$EI,18,FALSE)</f>
        <v>6.1448172365741236</v>
      </c>
      <c r="R2">
        <f>VLOOKUP($B2,'2011B4'!$A:$EI,19,FALSE)</f>
        <v>3.9982849179976419</v>
      </c>
      <c r="S2">
        <f>VLOOKUP($B2,'2011B4'!$A:$EI,20,FALSE)</f>
        <v>39.575517204416336</v>
      </c>
      <c r="T2">
        <f>VLOOKUP($B2,'2011B4'!$A:$EI,21,FALSE)</f>
        <v>66.545181691499621</v>
      </c>
      <c r="U2">
        <f>(O2/100)*$G2</f>
        <v>24968.000000000004</v>
      </c>
      <c r="V2">
        <f t="shared" ref="V2:Z2" si="0">(P2/100)*$G2</f>
        <v>12558</v>
      </c>
      <c r="W2">
        <f t="shared" si="0"/>
        <v>4586</v>
      </c>
      <c r="X2">
        <f t="shared" si="0"/>
        <v>2984</v>
      </c>
      <c r="Y2">
        <f t="shared" si="0"/>
        <v>29536</v>
      </c>
      <c r="Z2">
        <f t="shared" si="0"/>
        <v>49664</v>
      </c>
    </row>
    <row r="3" spans="1:26" x14ac:dyDescent="0.25">
      <c r="A3" t="s">
        <v>3220</v>
      </c>
      <c r="B3" t="s">
        <v>2133</v>
      </c>
      <c r="C3">
        <v>2011</v>
      </c>
      <c r="D3">
        <f>VLOOKUP($B3,'2011B4'!$A:$EI,5,FALSE)</f>
        <v>1008039</v>
      </c>
      <c r="E3">
        <f>VLOOKUP($B3,'2011B4'!$A:$EI,6,FALSE)</f>
        <v>534733</v>
      </c>
      <c r="F3">
        <f>VLOOKUP($B3,'2011B4'!$A:$EI,7,FALSE)</f>
        <v>473306</v>
      </c>
      <c r="G3">
        <f>VLOOKUP($B3,'2011B4'!$A:$EI,8,FALSE)</f>
        <v>185075</v>
      </c>
      <c r="H3">
        <f>VLOOKUP($B3,'2011B4'!$A:$EI,9,FALSE)</f>
        <v>167112</v>
      </c>
      <c r="I3">
        <f>VLOOKUP($B3,'2011B4'!$A:$EI,10,FALSE)</f>
        <v>17963</v>
      </c>
      <c r="J3">
        <f>VLOOKUP($B3,'2011B4'!$A:$EI,11,FALSE)</f>
        <v>18.359904725908422</v>
      </c>
      <c r="K3">
        <f>VLOOKUP($B3,'2011B4'!$A:$EI,12,FALSE)</f>
        <v>31.251484385665368</v>
      </c>
      <c r="L3">
        <f>VLOOKUP($B3,'2011B4'!$A:$EI,13,FALSE)</f>
        <v>3.7952191605430738</v>
      </c>
      <c r="M3">
        <f>VLOOKUP($B3,'2011B4'!$A:$EI,14,FALSE)</f>
        <v>90.294205052005935</v>
      </c>
      <c r="N3">
        <f>VLOOKUP($B3,'2011B4'!$A:$EI,15,FALSE)</f>
        <v>9.7057949479940557</v>
      </c>
      <c r="O3">
        <f>VLOOKUP($B3,'2011B4'!$A:$EI,16,FALSE)</f>
        <v>30.272592192354452</v>
      </c>
      <c r="P3">
        <f>VLOOKUP($B3,'2011B4'!$A:$EI,17,FALSE)</f>
        <v>8.0356612184249627</v>
      </c>
      <c r="Q3">
        <f>VLOOKUP($B3,'2011B4'!$A:$EI,18,FALSE)</f>
        <v>8.487369985141159</v>
      </c>
      <c r="R3">
        <f>VLOOKUP($B3,'2011B4'!$A:$EI,19,FALSE)</f>
        <v>4.0340402539511011</v>
      </c>
      <c r="S3">
        <f>VLOOKUP($B3,'2011B4'!$A:$EI,20,FALSE)</f>
        <v>49.170336350128331</v>
      </c>
      <c r="T3">
        <f>VLOOKUP($B3,'2011B4'!$A:$EI,21,FALSE)</f>
        <v>69.727407807645548</v>
      </c>
      <c r="U3">
        <f>(O3/100)*$G3</f>
        <v>56027</v>
      </c>
      <c r="V3">
        <f t="shared" ref="V3" si="1">(P3/100)*$G3</f>
        <v>14871.999999999998</v>
      </c>
      <c r="W3">
        <f t="shared" ref="W3" si="2">(Q3/100)*$G3</f>
        <v>15708</v>
      </c>
      <c r="X3">
        <f t="shared" ref="X3" si="3">(R3/100)*$G3</f>
        <v>7466</v>
      </c>
      <c r="Y3">
        <f t="shared" ref="Y3" si="4">(S3/100)*$G3</f>
        <v>91002</v>
      </c>
      <c r="Z3">
        <f>(T3/100)*$G3</f>
        <v>129048</v>
      </c>
    </row>
    <row r="4" spans="1:26" x14ac:dyDescent="0.25">
      <c r="B4" t="s">
        <v>3328</v>
      </c>
      <c r="C4">
        <v>2011</v>
      </c>
      <c r="D4">
        <f>SUM(D2:D3)</f>
        <v>1400271</v>
      </c>
      <c r="E4">
        <f t="shared" ref="E4:I4" si="5">SUM(E2:E3)</f>
        <v>742413</v>
      </c>
      <c r="F4">
        <f t="shared" si="5"/>
        <v>657858</v>
      </c>
      <c r="G4">
        <f t="shared" si="5"/>
        <v>259707</v>
      </c>
      <c r="H4">
        <f t="shared" si="5"/>
        <v>231175</v>
      </c>
      <c r="I4">
        <f t="shared" si="5"/>
        <v>28532</v>
      </c>
      <c r="J4">
        <f>(G4/D4)*100</f>
        <v>18.546909848165104</v>
      </c>
      <c r="K4">
        <f t="shared" ref="K4:L4" si="6">(H4/E4)*100</f>
        <v>31.138328666119801</v>
      </c>
      <c r="L4">
        <f t="shared" si="6"/>
        <v>4.3371061840093148</v>
      </c>
      <c r="M4">
        <f>(H4/G4)*100</f>
        <v>89.013773213660002</v>
      </c>
      <c r="N4">
        <f>(I4/G4)*100</f>
        <v>10.986226786339991</v>
      </c>
      <c r="O4">
        <f>(U4/G4)*100</f>
        <v>31.18706850412195</v>
      </c>
      <c r="P4">
        <f>(V4/G4)*100</f>
        <v>10.56190245160893</v>
      </c>
      <c r="Q4">
        <f>(W4/G4)*100</f>
        <v>7.8141906071072391</v>
      </c>
      <c r="R4">
        <f>(X4/G4)*100</f>
        <v>4.0237652431393842</v>
      </c>
      <c r="S4">
        <f>(Y4/G4)*100</f>
        <v>46.413073194022495</v>
      </c>
      <c r="T4">
        <f>(Z4/G4)*100</f>
        <v>68.812931495878047</v>
      </c>
      <c r="U4">
        <f>SUM(U2:U3)</f>
        <v>80995</v>
      </c>
      <c r="V4">
        <f t="shared" ref="V4:Z4" si="7">SUM(V2:V3)</f>
        <v>27430</v>
      </c>
      <c r="W4">
        <f t="shared" si="7"/>
        <v>20294</v>
      </c>
      <c r="X4">
        <f t="shared" si="7"/>
        <v>10450</v>
      </c>
      <c r="Y4">
        <f t="shared" si="7"/>
        <v>120538</v>
      </c>
      <c r="Z4">
        <f t="shared" si="7"/>
        <v>178712</v>
      </c>
    </row>
    <row r="5" spans="1:26" x14ac:dyDescent="0.25">
      <c r="B5" t="s">
        <v>2133</v>
      </c>
      <c r="C5">
        <v>2001</v>
      </c>
      <c r="D5">
        <f>VLOOKUP($B5,'2001B4'!$A:$CZ,7,FALSE)</f>
        <v>1169780</v>
      </c>
      <c r="E5">
        <f>VLOOKUP($B5,'2001B4'!$A:$CZ,8,FALSE)</f>
        <v>614816</v>
      </c>
      <c r="F5">
        <f>VLOOKUP($B5,'2001B4'!$A:$CZ,9,FALSE)</f>
        <v>554964</v>
      </c>
      <c r="G5">
        <f>VLOOKUP($B5,'2001B4'!$A:$CZ,10,FALSE)</f>
        <v>269708</v>
      </c>
      <c r="H5">
        <f>VLOOKUP($B5,'2001B4'!$A:$CZ,11,FALSE)</f>
        <v>229102</v>
      </c>
      <c r="I5">
        <f>VLOOKUP($B5,'2001B4'!$A:$CZ,12,FALSE)</f>
        <v>40606</v>
      </c>
      <c r="J5">
        <f>VLOOKUP($B5,'2001B4'!$A:$CZ,13,FALSE)</f>
        <v>23.056301184838173</v>
      </c>
      <c r="K5">
        <f>VLOOKUP($B5,'2001B4'!$A:$CZ,14,FALSE)</f>
        <v>37.263506479987505</v>
      </c>
      <c r="L5">
        <f>VLOOKUP($B5,'2001B4'!$A:$CZ,15,FALSE)</f>
        <v>7.3168710042453204</v>
      </c>
      <c r="M5">
        <f>VLOOKUP($B5,'2001B4'!$A:$CZ,16,FALSE)</f>
        <v>84.944458451362209</v>
      </c>
      <c r="N5">
        <f>VLOOKUP($B5,'2001B4'!$A:$CZ,17,FALSE)</f>
        <v>15.055541548637786</v>
      </c>
      <c r="O5">
        <f>VLOOKUP($B5,'2001B4'!$A:$CZ,18,FALSE)</f>
        <v>44.780651667729543</v>
      </c>
      <c r="P5">
        <f>VLOOKUP($B5,'2001B4'!$A:$CZ,19,FALSE)</f>
        <v>16.383644534088717</v>
      </c>
      <c r="Q5">
        <f>VLOOKUP($B5,'2001B4'!$A:$CZ,20,FALSE)</f>
        <v>7.1506963086004127</v>
      </c>
      <c r="R5">
        <f>VLOOKUP($B5,'2001B4'!$A:$CZ,21,FALSE)</f>
        <v>2.2769068770670504</v>
      </c>
      <c r="S5">
        <f>VLOOKUP($B5,'2001B4'!$A:$CZ,22,FALSE)</f>
        <v>29.408100612514275</v>
      </c>
      <c r="T5">
        <f>VLOOKUP($B5,'2001B4'!$A:$CZ,23,FALSE)</f>
        <v>55.219348332270457</v>
      </c>
      <c r="U5">
        <f>(O5/100)*$G5</f>
        <v>120777</v>
      </c>
      <c r="V5">
        <f>(P5/100)*$G5</f>
        <v>44188</v>
      </c>
      <c r="W5">
        <f>(Q5/100)*$G5</f>
        <v>19286</v>
      </c>
      <c r="X5">
        <f>(R5/100)*$G5</f>
        <v>6141</v>
      </c>
      <c r="Y5">
        <f>(S5/100)*$G5</f>
        <v>79316</v>
      </c>
      <c r="Z5">
        <f>(T5/100)*$G5</f>
        <v>148931</v>
      </c>
    </row>
    <row r="6" spans="1:26" x14ac:dyDescent="0.25">
      <c r="B6" t="s">
        <v>3329</v>
      </c>
      <c r="D6">
        <f>D4-D5</f>
        <v>230491</v>
      </c>
      <c r="E6">
        <f t="shared" ref="E6:J6" si="8">E4-E5</f>
        <v>127597</v>
      </c>
      <c r="F6">
        <f t="shared" si="8"/>
        <v>102894</v>
      </c>
      <c r="G6">
        <f t="shared" si="8"/>
        <v>-10001</v>
      </c>
      <c r="H6">
        <f t="shared" si="8"/>
        <v>2073</v>
      </c>
      <c r="I6">
        <f t="shared" si="8"/>
        <v>-12074</v>
      </c>
      <c r="J6">
        <f t="shared" si="8"/>
        <v>-4.5093913366730689</v>
      </c>
      <c r="K6">
        <f t="shared" ref="K6" si="9">K4-K5</f>
        <v>-6.1251778138677047</v>
      </c>
      <c r="L6">
        <f t="shared" ref="L6" si="10">L4-L5</f>
        <v>-2.9797648202360056</v>
      </c>
      <c r="M6">
        <f t="shared" ref="M6" si="11">M4-M5</f>
        <v>4.0693147622977932</v>
      </c>
      <c r="N6">
        <f t="shared" ref="N6" si="12">N4-N5</f>
        <v>-4.069314762297795</v>
      </c>
      <c r="O6">
        <f>O4-O5</f>
        <v>-13.593583163607594</v>
      </c>
      <c r="P6">
        <f>P4-P5</f>
        <v>-5.821742082479787</v>
      </c>
      <c r="Q6">
        <f t="shared" ref="Q6" si="13">Q4-Q5</f>
        <v>0.6634942985068264</v>
      </c>
      <c r="R6">
        <f t="shared" ref="R6" si="14">R4-R5</f>
        <v>1.7468583660723338</v>
      </c>
      <c r="S6">
        <f t="shared" ref="S6" si="15">S4-S5</f>
        <v>17.00497258150822</v>
      </c>
      <c r="T6">
        <f t="shared" ref="T6" si="16">T4-T5</f>
        <v>13.59358316360759</v>
      </c>
      <c r="U6">
        <f t="shared" ref="U6" si="17">U4-U5</f>
        <v>-39782</v>
      </c>
      <c r="V6">
        <f t="shared" ref="V6" si="18">V4-V5</f>
        <v>-16758</v>
      </c>
      <c r="W6">
        <f t="shared" ref="W6" si="19">W4-W5</f>
        <v>1008</v>
      </c>
      <c r="X6">
        <f t="shared" ref="X6" si="20">X4-X5</f>
        <v>4309</v>
      </c>
      <c r="Y6">
        <f t="shared" ref="Y6" si="21">Y4-Y5</f>
        <v>41222</v>
      </c>
      <c r="Z6">
        <f t="shared" ref="Z6" si="22">Z4-Z5</f>
        <v>29781</v>
      </c>
    </row>
    <row r="8" spans="1:26" x14ac:dyDescent="0.25">
      <c r="A8" t="s">
        <v>3222</v>
      </c>
      <c r="B8" t="s">
        <v>2135</v>
      </c>
      <c r="C8">
        <v>2011</v>
      </c>
      <c r="D8">
        <f>VLOOKUP($B8,'2011B4'!$A:$EI,5,FALSE)</f>
        <v>1236829</v>
      </c>
      <c r="E8">
        <f>VLOOKUP($B8,'2011B4'!$A:$EI,6,FALSE)</f>
        <v>651124</v>
      </c>
      <c r="F8">
        <f>VLOOKUP($B8,'2011B4'!$A:$EI,7,FALSE)</f>
        <v>585705</v>
      </c>
      <c r="G8">
        <f>VLOOKUP($B8,'2011B4'!$A:$EI,8,FALSE)</f>
        <v>330806</v>
      </c>
      <c r="H8">
        <f>VLOOKUP($B8,'2011B4'!$A:$EI,9,FALSE)</f>
        <v>289824</v>
      </c>
      <c r="I8">
        <f>VLOOKUP($B8,'2011B4'!$A:$EI,10,FALSE)</f>
        <v>40982</v>
      </c>
      <c r="J8">
        <f>VLOOKUP($B8,'2011B4'!$A:$EI,11,FALSE)</f>
        <v>26.746300418246982</v>
      </c>
      <c r="K8">
        <f>VLOOKUP($B8,'2011B4'!$A:$EI,12,FALSE)</f>
        <v>44.511337318237388</v>
      </c>
      <c r="L8">
        <f>VLOOKUP($B8,'2011B4'!$A:$EI,13,FALSE)</f>
        <v>6.997037757915674</v>
      </c>
      <c r="M8">
        <f>VLOOKUP($B8,'2011B4'!$A:$EI,14,FALSE)</f>
        <v>87.611470166804722</v>
      </c>
      <c r="N8">
        <f>VLOOKUP($B8,'2011B4'!$A:$EI,15,FALSE)</f>
        <v>12.388529833195287</v>
      </c>
      <c r="O8">
        <f>VLOOKUP($B8,'2011B4'!$A:$EI,16,FALSE)</f>
        <v>6.5101600333730349</v>
      </c>
      <c r="P8">
        <f>VLOOKUP($B8,'2011B4'!$A:$EI,17,FALSE)</f>
        <v>12.828666952836405</v>
      </c>
      <c r="Q8">
        <f>VLOOKUP($B8,'2011B4'!$A:$EI,18,FALSE)</f>
        <v>20.862076262220153</v>
      </c>
      <c r="R8">
        <f>VLOOKUP($B8,'2011B4'!$A:$EI,19,FALSE)</f>
        <v>7.1800390561235288</v>
      </c>
      <c r="S8">
        <f>VLOOKUP($B8,'2011B4'!$A:$EI,20,FALSE)</f>
        <v>52.619057695446884</v>
      </c>
      <c r="T8">
        <f>VLOOKUP($B8,'2011B4'!$A:$EI,21,FALSE)</f>
        <v>93.48983996662696</v>
      </c>
      <c r="U8">
        <f>(O8/100)*$G8</f>
        <v>21536</v>
      </c>
      <c r="V8">
        <f t="shared" ref="V8:V9" si="23">(P8/100)*$G8</f>
        <v>42438</v>
      </c>
      <c r="W8">
        <f t="shared" ref="W8:W9" si="24">(Q8/100)*$G8</f>
        <v>69013</v>
      </c>
      <c r="X8">
        <f t="shared" ref="X8:X9" si="25">(R8/100)*$G8</f>
        <v>23752</v>
      </c>
      <c r="Y8">
        <f t="shared" ref="Y8:Y9" si="26">(S8/100)*$G8</f>
        <v>174067</v>
      </c>
      <c r="Z8">
        <f t="shared" ref="Z8" si="27">(T8/100)*$G8</f>
        <v>309270</v>
      </c>
    </row>
    <row r="9" spans="1:26" x14ac:dyDescent="0.25">
      <c r="A9" t="s">
        <v>3265</v>
      </c>
      <c r="B9" t="s">
        <v>2986</v>
      </c>
      <c r="C9">
        <v>2011</v>
      </c>
      <c r="D9">
        <f>VLOOKUP($B9,'2011B4'!$A:$EI,5,FALSE)</f>
        <v>297446</v>
      </c>
      <c r="E9">
        <f>VLOOKUP($B9,'2011B4'!$A:$EI,6,FALSE)</f>
        <v>158720</v>
      </c>
      <c r="F9">
        <f>VLOOKUP($B9,'2011B4'!$A:$EI,7,FALSE)</f>
        <v>138726</v>
      </c>
      <c r="G9">
        <f>VLOOKUP($B9,'2011B4'!$A:$EI,8,FALSE)</f>
        <v>55500</v>
      </c>
      <c r="H9">
        <f>VLOOKUP($B9,'2011B4'!$A:$EI,9,FALSE)</f>
        <v>49194</v>
      </c>
      <c r="I9">
        <f>VLOOKUP($B9,'2011B4'!$A:$EI,10,FALSE)</f>
        <v>6306</v>
      </c>
      <c r="J9">
        <f>VLOOKUP($B9,'2011B4'!$A:$EI,11,FALSE)</f>
        <v>18.658849001163237</v>
      </c>
      <c r="K9">
        <f>VLOOKUP($B9,'2011B4'!$A:$EI,12,FALSE)</f>
        <v>30.994203629032256</v>
      </c>
      <c r="L9">
        <f>VLOOKUP($B9,'2011B4'!$A:$EI,13,FALSE)</f>
        <v>4.5456511396565888</v>
      </c>
      <c r="M9">
        <f>VLOOKUP($B9,'2011B4'!$A:$EI,14,FALSE)</f>
        <v>88.637837837837836</v>
      </c>
      <c r="N9">
        <f>VLOOKUP($B9,'2011B4'!$A:$EI,15,FALSE)</f>
        <v>11.362162162162162</v>
      </c>
      <c r="O9">
        <f>VLOOKUP($B9,'2011B4'!$A:$EI,16,FALSE)</f>
        <v>26.403603603603603</v>
      </c>
      <c r="P9">
        <f>VLOOKUP($B9,'2011B4'!$A:$EI,17,FALSE)</f>
        <v>12.410810810810812</v>
      </c>
      <c r="Q9">
        <f>VLOOKUP($B9,'2011B4'!$A:$EI,18,FALSE)</f>
        <v>5.4504504504504503</v>
      </c>
      <c r="R9">
        <f>VLOOKUP($B9,'2011B4'!$A:$EI,19,FALSE)</f>
        <v>6.7801801801801798</v>
      </c>
      <c r="S9">
        <f>VLOOKUP($B9,'2011B4'!$A:$EI,20,FALSE)</f>
        <v>48.954954954954957</v>
      </c>
      <c r="T9">
        <f>VLOOKUP($B9,'2011B4'!$A:$EI,21,FALSE)</f>
        <v>73.596396396396401</v>
      </c>
      <c r="U9">
        <f>(O9/100)*$G9</f>
        <v>14654</v>
      </c>
      <c r="V9">
        <f t="shared" si="23"/>
        <v>6888</v>
      </c>
      <c r="W9">
        <f t="shared" si="24"/>
        <v>3025</v>
      </c>
      <c r="X9">
        <f t="shared" si="25"/>
        <v>3763</v>
      </c>
      <c r="Y9">
        <f t="shared" si="26"/>
        <v>27170</v>
      </c>
      <c r="Z9">
        <f>(T9/100)*$G9</f>
        <v>40846</v>
      </c>
    </row>
    <row r="10" spans="1:26" x14ac:dyDescent="0.25">
      <c r="B10" t="s">
        <v>3330</v>
      </c>
      <c r="C10">
        <v>2011</v>
      </c>
      <c r="D10">
        <f>SUM(D8:D9)</f>
        <v>1534275</v>
      </c>
      <c r="E10">
        <f t="shared" ref="E10" si="28">SUM(E8:E9)</f>
        <v>809844</v>
      </c>
      <c r="F10">
        <f t="shared" ref="F10" si="29">SUM(F8:F9)</f>
        <v>724431</v>
      </c>
      <c r="G10">
        <f t="shared" ref="G10" si="30">SUM(G8:G9)</f>
        <v>386306</v>
      </c>
      <c r="H10">
        <f t="shared" ref="H10" si="31">SUM(H8:H9)</f>
        <v>339018</v>
      </c>
      <c r="I10">
        <f t="shared" ref="I10" si="32">SUM(I8:I9)</f>
        <v>47288</v>
      </c>
      <c r="J10">
        <f>(G10/D10)*100</f>
        <v>25.178406739339426</v>
      </c>
      <c r="K10">
        <f t="shared" ref="K10" si="33">(H10/E10)*100</f>
        <v>41.862136411457023</v>
      </c>
      <c r="L10">
        <f t="shared" ref="L10" si="34">(I10/F10)*100</f>
        <v>6.5276058037273392</v>
      </c>
      <c r="M10">
        <f>(H10/G10)*100</f>
        <v>87.758926861089392</v>
      </c>
      <c r="N10">
        <f>(I10/G10)*100</f>
        <v>12.241073138910604</v>
      </c>
      <c r="O10">
        <f>(U10/G10)*100</f>
        <v>9.3682210475633312</v>
      </c>
      <c r="P10">
        <f>(V10/G10)*100</f>
        <v>12.768634191547633</v>
      </c>
      <c r="Q10">
        <f>(W10/G10)*100</f>
        <v>18.647911241347533</v>
      </c>
      <c r="R10">
        <f>(X10/G10)*100</f>
        <v>7.122591934890993</v>
      </c>
      <c r="S10">
        <f>(Y10/G10)*100</f>
        <v>52.092641584650515</v>
      </c>
      <c r="T10">
        <f>(Z10/G10)*100</f>
        <v>90.631778952436676</v>
      </c>
      <c r="U10">
        <f>SUM(U8:U9)</f>
        <v>36190</v>
      </c>
      <c r="V10">
        <f t="shared" ref="V10" si="35">SUM(V8:V9)</f>
        <v>49326</v>
      </c>
      <c r="W10">
        <f t="shared" ref="W10" si="36">SUM(W8:W9)</f>
        <v>72038</v>
      </c>
      <c r="X10">
        <f t="shared" ref="X10" si="37">SUM(X8:X9)</f>
        <v>27515</v>
      </c>
      <c r="Y10">
        <f t="shared" ref="Y10" si="38">SUM(Y8:Y9)</f>
        <v>201237</v>
      </c>
      <c r="Z10">
        <f t="shared" ref="Z10" si="39">SUM(Z8:Z9)</f>
        <v>350116</v>
      </c>
    </row>
    <row r="11" spans="1:26" x14ac:dyDescent="0.25">
      <c r="B11" t="s">
        <v>2135</v>
      </c>
      <c r="C11">
        <v>2001</v>
      </c>
      <c r="D11">
        <f>VLOOKUP($B11,'2001B4'!$A:$CZ,7,FALSE)</f>
        <v>1202447</v>
      </c>
      <c r="E11">
        <f>VLOOKUP($B11,'2001B4'!$A:$CZ,8,FALSE)</f>
        <v>649491</v>
      </c>
      <c r="F11">
        <f>VLOOKUP($B11,'2001B4'!$A:$CZ,9,FALSE)</f>
        <v>552956</v>
      </c>
      <c r="G11">
        <f>VLOOKUP($B11,'2001B4'!$A:$CZ,10,FALSE)</f>
        <v>323196</v>
      </c>
      <c r="H11">
        <f>VLOOKUP($B11,'2001B4'!$A:$CZ,11,FALSE)</f>
        <v>290531</v>
      </c>
      <c r="I11">
        <f>VLOOKUP($B11,'2001B4'!$A:$CZ,12,FALSE)</f>
        <v>32665</v>
      </c>
      <c r="J11">
        <f>VLOOKUP($B11,'2001B4'!$A:$CZ,13,FALSE)</f>
        <v>26.878190889078684</v>
      </c>
      <c r="K11">
        <f>VLOOKUP($B11,'2001B4'!$A:$CZ,14,FALSE)</f>
        <v>44.732105602695036</v>
      </c>
      <c r="L11">
        <f>VLOOKUP($B11,'2001B4'!$A:$CZ,15,FALSE)</f>
        <v>5.9073416329689881</v>
      </c>
      <c r="M11">
        <f>VLOOKUP($B11,'2001B4'!$A:$CZ,16,FALSE)</f>
        <v>89.893129865468637</v>
      </c>
      <c r="N11">
        <f>VLOOKUP($B11,'2001B4'!$A:$CZ,17,FALSE)</f>
        <v>10.106870134531368</v>
      </c>
      <c r="O11">
        <f>VLOOKUP($B11,'2001B4'!$A:$CZ,18,FALSE)</f>
        <v>10.734043738165077</v>
      </c>
      <c r="P11">
        <f>VLOOKUP($B11,'2001B4'!$A:$CZ,19,FALSE)</f>
        <v>19.587494894738796</v>
      </c>
      <c r="Q11">
        <f>VLOOKUP($B11,'2001B4'!$A:$CZ,20,FALSE)</f>
        <v>16.23658708647384</v>
      </c>
      <c r="R11">
        <f>VLOOKUP($B11,'2001B4'!$A:$CZ,21,FALSE)</f>
        <v>4.6374336316043516</v>
      </c>
      <c r="S11">
        <f>VLOOKUP($B11,'2001B4'!$A:$CZ,22,FALSE)</f>
        <v>48.804440649017934</v>
      </c>
      <c r="T11">
        <f>VLOOKUP($B11,'2001B4'!$A:$CZ,23,FALSE)</f>
        <v>89.26595626183493</v>
      </c>
      <c r="U11">
        <f>(O11/100)*$G11</f>
        <v>34692.000000000007</v>
      </c>
      <c r="V11">
        <f>(P11/100)*$G11</f>
        <v>63306</v>
      </c>
      <c r="W11">
        <f>(Q11/100)*$G11</f>
        <v>52475.999999999985</v>
      </c>
      <c r="X11">
        <f>(R11/100)*$G11</f>
        <v>14988</v>
      </c>
      <c r="Y11">
        <f>(S11/100)*$G11</f>
        <v>157734</v>
      </c>
      <c r="Z11">
        <f>(T11/100)*$G11</f>
        <v>288504.00000000006</v>
      </c>
    </row>
    <row r="12" spans="1:26" x14ac:dyDescent="0.25">
      <c r="B12" t="s">
        <v>3329</v>
      </c>
      <c r="D12">
        <f>D10-D11</f>
        <v>331828</v>
      </c>
      <c r="E12">
        <f t="shared" ref="E12" si="40">E10-E11</f>
        <v>160353</v>
      </c>
      <c r="F12">
        <f t="shared" ref="F12" si="41">F10-F11</f>
        <v>171475</v>
      </c>
      <c r="G12">
        <f t="shared" ref="G12" si="42">G10-G11</f>
        <v>63110</v>
      </c>
      <c r="H12">
        <f t="shared" ref="H12" si="43">H10-H11</f>
        <v>48487</v>
      </c>
      <c r="I12">
        <f t="shared" ref="I12" si="44">I10-I11</f>
        <v>14623</v>
      </c>
      <c r="J12">
        <f t="shared" ref="J12" si="45">J10-J11</f>
        <v>-1.6997841497392585</v>
      </c>
      <c r="K12">
        <f t="shared" ref="K12" si="46">K10-K11</f>
        <v>-2.8699691912380132</v>
      </c>
      <c r="L12">
        <f t="shared" ref="L12" si="47">L10-L11</f>
        <v>0.62026417075835116</v>
      </c>
      <c r="M12">
        <f t="shared" ref="M12" si="48">M10-M11</f>
        <v>-2.1342030043792448</v>
      </c>
      <c r="N12">
        <f t="shared" ref="N12" si="49">N10-N11</f>
        <v>2.1342030043792359</v>
      </c>
      <c r="O12">
        <f>O10-O11</f>
        <v>-1.3658226906017461</v>
      </c>
      <c r="P12">
        <f>P10-P11</f>
        <v>-6.818860703191163</v>
      </c>
      <c r="Q12">
        <f t="shared" ref="Q12" si="50">Q10-Q11</f>
        <v>2.411324154873693</v>
      </c>
      <c r="R12">
        <f t="shared" ref="R12" si="51">R10-R11</f>
        <v>2.4851583032866413</v>
      </c>
      <c r="S12">
        <f t="shared" ref="S12" si="52">S10-S11</f>
        <v>3.288200935632581</v>
      </c>
      <c r="T12">
        <f t="shared" ref="T12" si="53">T10-T11</f>
        <v>1.3658226906017461</v>
      </c>
      <c r="U12">
        <f t="shared" ref="U12" si="54">U10-U11</f>
        <v>1497.9999999999927</v>
      </c>
      <c r="V12">
        <f t="shared" ref="V12" si="55">V10-V11</f>
        <v>-13980</v>
      </c>
      <c r="W12">
        <f t="shared" ref="W12" si="56">W10-W11</f>
        <v>19562.000000000015</v>
      </c>
      <c r="X12">
        <f t="shared" ref="X12" si="57">X10-X11</f>
        <v>12527</v>
      </c>
      <c r="Y12">
        <f t="shared" ref="Y12" si="58">Y10-Y11</f>
        <v>43503</v>
      </c>
      <c r="Z12">
        <f t="shared" ref="Z12" si="59">Z10-Z11</f>
        <v>61611.999999999942</v>
      </c>
    </row>
    <row r="14" spans="1:26" x14ac:dyDescent="0.25">
      <c r="A14" t="s">
        <v>3223</v>
      </c>
      <c r="B14" t="s">
        <v>2139</v>
      </c>
      <c r="C14">
        <v>2011</v>
      </c>
      <c r="D14">
        <f>VLOOKUP($B14,'2011B4'!$A:$EI,5,FALSE)</f>
        <v>560440</v>
      </c>
      <c r="E14">
        <f>VLOOKUP($B14,'2011B4'!$A:$EI,6,FALSE)</f>
        <v>293064</v>
      </c>
      <c r="F14">
        <f>VLOOKUP($B14,'2011B4'!$A:$EI,7,FALSE)</f>
        <v>267376</v>
      </c>
      <c r="G14">
        <f>VLOOKUP($B14,'2011B4'!$A:$EI,8,FALSE)</f>
        <v>98902</v>
      </c>
      <c r="H14">
        <f>VLOOKUP($B14,'2011B4'!$A:$EI,9,FALSE)</f>
        <v>89748</v>
      </c>
      <c r="I14">
        <f>VLOOKUP($B14,'2011B4'!$A:$EI,10,FALSE)</f>
        <v>9154</v>
      </c>
      <c r="J14">
        <f>VLOOKUP($B14,'2011B4'!$A:$EI,11,FALSE)</f>
        <v>17.647205766897436</v>
      </c>
      <c r="K14">
        <f>VLOOKUP($B14,'2011B4'!$A:$EI,12,FALSE)</f>
        <v>30.624027516173939</v>
      </c>
      <c r="L14">
        <f>VLOOKUP($B14,'2011B4'!$A:$EI,13,FALSE)</f>
        <v>3.4236431093291846</v>
      </c>
      <c r="M14">
        <f>VLOOKUP($B14,'2011B4'!$A:$EI,14,FALSE)</f>
        <v>90.744373217932903</v>
      </c>
      <c r="N14">
        <f>VLOOKUP($B14,'2011B4'!$A:$EI,15,FALSE)</f>
        <v>9.2556267820670968</v>
      </c>
      <c r="O14">
        <f>VLOOKUP($B14,'2011B4'!$A:$EI,16,FALSE)</f>
        <v>29.540353076783077</v>
      </c>
      <c r="P14">
        <f>VLOOKUP($B14,'2011B4'!$A:$EI,17,FALSE)</f>
        <v>9.7288224707286002</v>
      </c>
      <c r="Q14">
        <f>VLOOKUP($B14,'2011B4'!$A:$EI,18,FALSE)</f>
        <v>8.8370305959434585</v>
      </c>
      <c r="R14">
        <f>VLOOKUP($B14,'2011B4'!$A:$EI,19,FALSE)</f>
        <v>3.2415926877110675</v>
      </c>
      <c r="S14">
        <f>VLOOKUP($B14,'2011B4'!$A:$EI,20,FALSE)</f>
        <v>48.652201168833798</v>
      </c>
      <c r="T14">
        <f>VLOOKUP($B14,'2011B4'!$A:$EI,21,FALSE)</f>
        <v>70.459646923216923</v>
      </c>
      <c r="U14">
        <f>(O14/100)*$G14</f>
        <v>29216</v>
      </c>
      <c r="V14">
        <f t="shared" ref="V14:V15" si="60">(P14/100)*$G14</f>
        <v>9622</v>
      </c>
      <c r="W14">
        <f t="shared" ref="W14:W15" si="61">(Q14/100)*$G14</f>
        <v>8740</v>
      </c>
      <c r="X14">
        <f t="shared" ref="X14:X15" si="62">(R14/100)*$G14</f>
        <v>3206</v>
      </c>
      <c r="Y14">
        <f t="shared" ref="Y14:Y15" si="63">(S14/100)*$G14</f>
        <v>48118</v>
      </c>
      <c r="Z14">
        <f t="shared" ref="Z14" si="64">(T14/100)*$G14</f>
        <v>69686</v>
      </c>
    </row>
    <row r="15" spans="1:26" x14ac:dyDescent="0.25">
      <c r="A15" t="s">
        <v>3266</v>
      </c>
      <c r="B15" t="s">
        <v>2987</v>
      </c>
      <c r="C15">
        <v>2011</v>
      </c>
      <c r="D15">
        <f>VLOOKUP($B15,'2011B4'!$A:$EI,5,FALSE)</f>
        <v>266215</v>
      </c>
      <c r="E15">
        <f>VLOOKUP($B15,'2011B4'!$A:$EI,6,FALSE)</f>
        <v>136480</v>
      </c>
      <c r="F15">
        <f>VLOOKUP($B15,'2011B4'!$A:$EI,7,FALSE)</f>
        <v>129735</v>
      </c>
      <c r="G15">
        <f>VLOOKUP($B15,'2011B4'!$A:$EI,8,FALSE)</f>
        <v>53909</v>
      </c>
      <c r="H15">
        <f>VLOOKUP($B15,'2011B4'!$A:$EI,9,FALSE)</f>
        <v>48228</v>
      </c>
      <c r="I15">
        <f>VLOOKUP($B15,'2011B4'!$A:$EI,10,FALSE)</f>
        <v>5681</v>
      </c>
      <c r="J15">
        <f>VLOOKUP($B15,'2011B4'!$A:$EI,11,FALSE)</f>
        <v>20.250173731758164</v>
      </c>
      <c r="K15">
        <f>VLOOKUP($B15,'2011B4'!$A:$EI,12,FALSE)</f>
        <v>35.337045720984761</v>
      </c>
      <c r="L15">
        <f>VLOOKUP($B15,'2011B4'!$A:$EI,13,FALSE)</f>
        <v>4.3789262727868348</v>
      </c>
      <c r="M15">
        <f>VLOOKUP($B15,'2011B4'!$A:$EI,14,FALSE)</f>
        <v>89.461870930642391</v>
      </c>
      <c r="N15">
        <f>VLOOKUP($B15,'2011B4'!$A:$EI,15,FALSE)</f>
        <v>10.538129069357622</v>
      </c>
      <c r="O15">
        <f>VLOOKUP($B15,'2011B4'!$A:$EI,16,FALSE)</f>
        <v>63.488471312767814</v>
      </c>
      <c r="P15">
        <f>VLOOKUP($B15,'2011B4'!$A:$EI,17,FALSE)</f>
        <v>5.2570071787642139</v>
      </c>
      <c r="Q15">
        <f>VLOOKUP($B15,'2011B4'!$A:$EI,18,FALSE)</f>
        <v>5.5333988758834334</v>
      </c>
      <c r="R15">
        <f>VLOOKUP($B15,'2011B4'!$A:$EI,19,FALSE)</f>
        <v>0.84957984752082205</v>
      </c>
      <c r="S15">
        <f>VLOOKUP($B15,'2011B4'!$A:$EI,20,FALSE)</f>
        <v>24.871542785063721</v>
      </c>
      <c r="T15">
        <f>VLOOKUP($B15,'2011B4'!$A:$EI,21,FALSE)</f>
        <v>36.511528687232186</v>
      </c>
      <c r="U15">
        <f>(O15/100)*$G15</f>
        <v>34226</v>
      </c>
      <c r="V15">
        <f t="shared" si="60"/>
        <v>2834.0000000000005</v>
      </c>
      <c r="W15">
        <f t="shared" si="61"/>
        <v>2983.0000000000005</v>
      </c>
      <c r="X15">
        <f t="shared" si="62"/>
        <v>457.99999999999994</v>
      </c>
      <c r="Y15">
        <f t="shared" si="63"/>
        <v>13408.000000000002</v>
      </c>
      <c r="Z15">
        <f>(T15/100)*$G15</f>
        <v>19683</v>
      </c>
    </row>
    <row r="16" spans="1:26" x14ac:dyDescent="0.25">
      <c r="B16" t="s">
        <v>3331</v>
      </c>
      <c r="C16">
        <v>2011</v>
      </c>
      <c r="D16">
        <f>SUM(D14:D15)</f>
        <v>826655</v>
      </c>
      <c r="E16">
        <f t="shared" ref="E16" si="65">SUM(E14:E15)</f>
        <v>429544</v>
      </c>
      <c r="F16">
        <f t="shared" ref="F16" si="66">SUM(F14:F15)</f>
        <v>397111</v>
      </c>
      <c r="G16">
        <f t="shared" ref="G16" si="67">SUM(G14:G15)</f>
        <v>152811</v>
      </c>
      <c r="H16">
        <f t="shared" ref="H16" si="68">SUM(H14:H15)</f>
        <v>137976</v>
      </c>
      <c r="I16">
        <f t="shared" ref="I16" si="69">SUM(I14:I15)</f>
        <v>14835</v>
      </c>
      <c r="J16">
        <f>(G16/D16)*100</f>
        <v>18.485462496446523</v>
      </c>
      <c r="K16">
        <f t="shared" ref="K16" si="70">(H16/E16)*100</f>
        <v>32.121505596632709</v>
      </c>
      <c r="L16">
        <f t="shared" ref="L16" si="71">(I16/F16)*100</f>
        <v>3.7357313194547617</v>
      </c>
      <c r="M16">
        <f>(H16/G16)*100</f>
        <v>90.291929245931243</v>
      </c>
      <c r="N16">
        <f>(I16/G16)*100</f>
        <v>9.7080707540687516</v>
      </c>
      <c r="O16">
        <f>(U16/G16)*100</f>
        <v>41.516644744161084</v>
      </c>
      <c r="P16">
        <f>(V16/G16)*100</f>
        <v>8.1512456563990803</v>
      </c>
      <c r="Q16">
        <f>(W16/G16)*100</f>
        <v>7.6715681462721923</v>
      </c>
      <c r="R16">
        <f>(X16/G16)*100</f>
        <v>2.3977331474828381</v>
      </c>
      <c r="S16">
        <f>(Y16/G16)*100</f>
        <v>40.2628083056848</v>
      </c>
      <c r="T16">
        <f>(Z16/G16)*100</f>
        <v>58.483355255838909</v>
      </c>
      <c r="U16">
        <f>SUM(U14:U15)</f>
        <v>63442</v>
      </c>
      <c r="V16">
        <f t="shared" ref="V16" si="72">SUM(V14:V15)</f>
        <v>12456</v>
      </c>
      <c r="W16">
        <f t="shared" ref="W16" si="73">SUM(W14:W15)</f>
        <v>11723</v>
      </c>
      <c r="X16">
        <f t="shared" ref="X16" si="74">SUM(X14:X15)</f>
        <v>3664</v>
      </c>
      <c r="Y16">
        <f t="shared" ref="Y16" si="75">SUM(Y14:Y15)</f>
        <v>61526</v>
      </c>
      <c r="Z16">
        <f t="shared" ref="Z16" si="76">SUM(Z14:Z15)</f>
        <v>89369</v>
      </c>
    </row>
    <row r="17" spans="1:26" x14ac:dyDescent="0.25">
      <c r="B17" t="s">
        <v>2139</v>
      </c>
      <c r="C17">
        <v>2001</v>
      </c>
      <c r="D17">
        <f>VLOOKUP($B17,'2001B4'!$A:$CZ,7,FALSE)</f>
        <v>652607</v>
      </c>
      <c r="E17">
        <f>VLOOKUP($B17,'2001B4'!$A:$CZ,8,FALSE)</f>
        <v>335544</v>
      </c>
      <c r="F17">
        <f>VLOOKUP($B17,'2001B4'!$A:$CZ,9,FALSE)</f>
        <v>317063</v>
      </c>
      <c r="G17">
        <f>VLOOKUP($B17,'2001B4'!$A:$CZ,10,FALSE)</f>
        <v>149014</v>
      </c>
      <c r="H17">
        <f>VLOOKUP($B17,'2001B4'!$A:$CZ,11,FALSE)</f>
        <v>133513</v>
      </c>
      <c r="I17">
        <f>VLOOKUP($B17,'2001B4'!$A:$CZ,12,FALSE)</f>
        <v>15501</v>
      </c>
      <c r="J17">
        <f>VLOOKUP($B17,'2001B4'!$A:$CZ,13,FALSE)</f>
        <v>22.833650267312485</v>
      </c>
      <c r="K17">
        <f>VLOOKUP($B17,'2001B4'!$A:$CZ,14,FALSE)</f>
        <v>39.790012636196742</v>
      </c>
      <c r="L17">
        <f>VLOOKUP($B17,'2001B4'!$A:$CZ,15,FALSE)</f>
        <v>4.8889337450285906</v>
      </c>
      <c r="M17">
        <f>VLOOKUP($B17,'2001B4'!$A:$CZ,16,FALSE)</f>
        <v>89.597621699974496</v>
      </c>
      <c r="N17">
        <f>VLOOKUP($B17,'2001B4'!$A:$CZ,17,FALSE)</f>
        <v>10.402378300025502</v>
      </c>
      <c r="O17">
        <f>VLOOKUP($B17,'2001B4'!$A:$CZ,18,FALSE)</f>
        <v>56.120230313930236</v>
      </c>
      <c r="P17">
        <f>VLOOKUP($B17,'2001B4'!$A:$CZ,19,FALSE)</f>
        <v>8.8347403599661778</v>
      </c>
      <c r="Q17">
        <f>VLOOKUP($B17,'2001B4'!$A:$CZ,20,FALSE)</f>
        <v>6.1175460023890373</v>
      </c>
      <c r="R17">
        <f>VLOOKUP($B17,'2001B4'!$A:$CZ,21,FALSE)</f>
        <v>1.9776665279772372</v>
      </c>
      <c r="S17">
        <f>VLOOKUP($B17,'2001B4'!$A:$CZ,22,FALSE)</f>
        <v>26.949816795737313</v>
      </c>
      <c r="T17">
        <f>VLOOKUP($B17,'2001B4'!$A:$CZ,23,FALSE)</f>
        <v>43.879769686069764</v>
      </c>
      <c r="U17">
        <f>(O17/100)*$G17</f>
        <v>83627</v>
      </c>
      <c r="V17">
        <f>(P17/100)*$G17</f>
        <v>13165.000000000002</v>
      </c>
      <c r="W17">
        <f>(Q17/100)*$G17</f>
        <v>9116</v>
      </c>
      <c r="X17">
        <f>(R17/100)*$G17</f>
        <v>2947</v>
      </c>
      <c r="Y17">
        <f>(S17/100)*$G17</f>
        <v>40159</v>
      </c>
      <c r="Z17">
        <f>(T17/100)*$G17</f>
        <v>65387</v>
      </c>
    </row>
    <row r="18" spans="1:26" x14ac:dyDescent="0.25">
      <c r="B18" t="s">
        <v>3329</v>
      </c>
      <c r="D18">
        <f>D16-D17</f>
        <v>174048</v>
      </c>
      <c r="E18">
        <f t="shared" ref="E18" si="77">E16-E17</f>
        <v>94000</v>
      </c>
      <c r="F18">
        <f t="shared" ref="F18" si="78">F16-F17</f>
        <v>80048</v>
      </c>
      <c r="G18">
        <f t="shared" ref="G18" si="79">G16-G17</f>
        <v>3797</v>
      </c>
      <c r="H18">
        <f t="shared" ref="H18" si="80">H16-H17</f>
        <v>4463</v>
      </c>
      <c r="I18">
        <f t="shared" ref="I18" si="81">I16-I17</f>
        <v>-666</v>
      </c>
      <c r="J18">
        <f t="shared" ref="J18" si="82">J16-J17</f>
        <v>-4.3481877708659624</v>
      </c>
      <c r="K18">
        <f t="shared" ref="K18" si="83">K16-K17</f>
        <v>-7.6685070395640338</v>
      </c>
      <c r="L18">
        <f t="shared" ref="L18" si="84">L16-L17</f>
        <v>-1.1532024255738289</v>
      </c>
      <c r="M18">
        <f t="shared" ref="M18" si="85">M16-M17</f>
        <v>0.69430754595674671</v>
      </c>
      <c r="N18">
        <f t="shared" ref="N18" si="86">N16-N17</f>
        <v>-0.69430754595675026</v>
      </c>
      <c r="O18">
        <f>O16-O17</f>
        <v>-14.603585569769152</v>
      </c>
      <c r="P18">
        <f>P16-P17</f>
        <v>-0.68349470356709752</v>
      </c>
      <c r="Q18">
        <f t="shared" ref="Q18" si="87">Q16-Q17</f>
        <v>1.554022143883155</v>
      </c>
      <c r="R18">
        <f t="shared" ref="R18" si="88">R16-R17</f>
        <v>0.42006661950560087</v>
      </c>
      <c r="S18">
        <f t="shared" ref="S18" si="89">S16-S17</f>
        <v>13.312991509947487</v>
      </c>
      <c r="T18">
        <f t="shared" ref="T18" si="90">T16-T17</f>
        <v>14.603585569769145</v>
      </c>
      <c r="U18">
        <f t="shared" ref="U18" si="91">U16-U17</f>
        <v>-20185</v>
      </c>
      <c r="V18">
        <f t="shared" ref="V18" si="92">V16-V17</f>
        <v>-709.00000000000182</v>
      </c>
      <c r="W18">
        <f t="shared" ref="W18" si="93">W16-W17</f>
        <v>2607</v>
      </c>
      <c r="X18">
        <f t="shared" ref="X18" si="94">X16-X17</f>
        <v>717</v>
      </c>
      <c r="Y18">
        <f t="shared" ref="Y18" si="95">Y16-Y17</f>
        <v>21367</v>
      </c>
      <c r="Z18">
        <f t="shared" ref="Z18" si="96">Z16-Z17</f>
        <v>23982</v>
      </c>
    </row>
    <row r="20" spans="1:26" x14ac:dyDescent="0.25">
      <c r="A20" t="s">
        <v>3224</v>
      </c>
      <c r="B20" t="s">
        <v>2141</v>
      </c>
      <c r="C20">
        <v>2011</v>
      </c>
      <c r="D20">
        <f>VLOOKUP($B20,'2011B4'!$A:$EI,5,FALSE)</f>
        <v>1078692</v>
      </c>
      <c r="E20">
        <f>VLOOKUP($B20,'2011B4'!$A:$EI,6,FALSE)</f>
        <v>559767</v>
      </c>
      <c r="F20">
        <f>VLOOKUP($B20,'2011B4'!$A:$EI,7,FALSE)</f>
        <v>518925</v>
      </c>
      <c r="G20">
        <f>VLOOKUP($B20,'2011B4'!$A:$EI,8,FALSE)</f>
        <v>175508</v>
      </c>
      <c r="H20">
        <f>VLOOKUP($B20,'2011B4'!$A:$EI,9,FALSE)</f>
        <v>157390</v>
      </c>
      <c r="I20">
        <f>VLOOKUP($B20,'2011B4'!$A:$EI,10,FALSE)</f>
        <v>18118</v>
      </c>
      <c r="J20">
        <f>VLOOKUP($B20,'2011B4'!$A:$EI,11,FALSE)</f>
        <v>16.270446058745222</v>
      </c>
      <c r="K20">
        <f>VLOOKUP($B20,'2011B4'!$A:$EI,12,FALSE)</f>
        <v>28.117055846450402</v>
      </c>
      <c r="L20">
        <f>VLOOKUP($B20,'2011B4'!$A:$EI,13,FALSE)</f>
        <v>3.4914486679192565</v>
      </c>
      <c r="M20">
        <f>VLOOKUP($B20,'2011B4'!$A:$EI,14,FALSE)</f>
        <v>89.67682384848554</v>
      </c>
      <c r="N20">
        <f>VLOOKUP($B20,'2011B4'!$A:$EI,15,FALSE)</f>
        <v>10.323176151514462</v>
      </c>
      <c r="O20">
        <f>VLOOKUP($B20,'2011B4'!$A:$EI,16,FALSE)</f>
        <v>36.783508444059535</v>
      </c>
      <c r="P20">
        <f>VLOOKUP($B20,'2011B4'!$A:$EI,17,FALSE)</f>
        <v>7.3136267292659021</v>
      </c>
      <c r="Q20">
        <f>VLOOKUP($B20,'2011B4'!$A:$EI,18,FALSE)</f>
        <v>11.012603414089387</v>
      </c>
      <c r="R20">
        <f>VLOOKUP($B20,'2011B4'!$A:$EI,19,FALSE)</f>
        <v>4.6049182943227658</v>
      </c>
      <c r="S20">
        <f>VLOOKUP($B20,'2011B4'!$A:$EI,20,FALSE)</f>
        <v>40.285343118262418</v>
      </c>
      <c r="T20">
        <f>VLOOKUP($B20,'2011B4'!$A:$EI,21,FALSE)</f>
        <v>63.216491555940472</v>
      </c>
      <c r="U20">
        <f>(O20/100)*$G20</f>
        <v>64558.000000000015</v>
      </c>
      <c r="V20">
        <f t="shared" ref="V20:V21" si="97">(P20/100)*$G20</f>
        <v>12836</v>
      </c>
      <c r="W20">
        <f t="shared" ref="W20:W21" si="98">(Q20/100)*$G20</f>
        <v>19328.000000000004</v>
      </c>
      <c r="X20">
        <f t="shared" ref="X20:X21" si="99">(R20/100)*$G20</f>
        <v>8082</v>
      </c>
      <c r="Y20">
        <f t="shared" ref="Y20:Y21" si="100">(S20/100)*$G20</f>
        <v>70704</v>
      </c>
      <c r="Z20">
        <f t="shared" ref="Z20" si="101">(T20/100)*$G20</f>
        <v>110950</v>
      </c>
    </row>
    <row r="21" spans="1:26" x14ac:dyDescent="0.25">
      <c r="A21" t="s">
        <v>3267</v>
      </c>
      <c r="B21" t="s">
        <v>2988</v>
      </c>
      <c r="C21">
        <v>2011</v>
      </c>
      <c r="D21">
        <f>VLOOKUP($B21,'2011B4'!$A:$EI,5,FALSE)</f>
        <v>424483</v>
      </c>
      <c r="E21">
        <f>VLOOKUP($B21,'2011B4'!$A:$EI,6,FALSE)</f>
        <v>217620</v>
      </c>
      <c r="F21">
        <f>VLOOKUP($B21,'2011B4'!$A:$EI,7,FALSE)</f>
        <v>206863</v>
      </c>
      <c r="G21">
        <f>VLOOKUP($B21,'2011B4'!$A:$EI,8,FALSE)</f>
        <v>77435</v>
      </c>
      <c r="H21">
        <f>VLOOKUP($B21,'2011B4'!$A:$EI,9,FALSE)</f>
        <v>69831</v>
      </c>
      <c r="I21">
        <f>VLOOKUP($B21,'2011B4'!$A:$EI,10,FALSE)</f>
        <v>7604</v>
      </c>
      <c r="J21">
        <f>VLOOKUP($B21,'2011B4'!$A:$EI,11,FALSE)</f>
        <v>18.242191088924645</v>
      </c>
      <c r="K21">
        <f>VLOOKUP($B21,'2011B4'!$A:$EI,12,FALSE)</f>
        <v>32.088502894954509</v>
      </c>
      <c r="L21">
        <f>VLOOKUP($B21,'2011B4'!$A:$EI,13,FALSE)</f>
        <v>3.6758627690790524</v>
      </c>
      <c r="M21">
        <f>VLOOKUP($B21,'2011B4'!$A:$EI,14,FALSE)</f>
        <v>90.180151094466339</v>
      </c>
      <c r="N21">
        <f>VLOOKUP($B21,'2011B4'!$A:$EI,15,FALSE)</f>
        <v>9.8198489055336733</v>
      </c>
      <c r="O21">
        <f>VLOOKUP($B21,'2011B4'!$A:$EI,16,FALSE)</f>
        <v>49.254213211080263</v>
      </c>
      <c r="P21">
        <f>VLOOKUP($B21,'2011B4'!$A:$EI,17,FALSE)</f>
        <v>8.9158649189642922</v>
      </c>
      <c r="Q21">
        <f>VLOOKUP($B21,'2011B4'!$A:$EI,18,FALSE)</f>
        <v>7.4940272486601662</v>
      </c>
      <c r="R21">
        <f>VLOOKUP($B21,'2011B4'!$A:$EI,19,FALSE)</f>
        <v>2.5092012655775813</v>
      </c>
      <c r="S21">
        <f>VLOOKUP($B21,'2011B4'!$A:$EI,20,FALSE)</f>
        <v>31.826693355717698</v>
      </c>
      <c r="T21">
        <f>VLOOKUP($B21,'2011B4'!$A:$EI,21,FALSE)</f>
        <v>50.745786788919737</v>
      </c>
      <c r="U21">
        <f>(O21/100)*$G21</f>
        <v>38140</v>
      </c>
      <c r="V21">
        <f t="shared" si="97"/>
        <v>6903.9999999999991</v>
      </c>
      <c r="W21">
        <f t="shared" si="98"/>
        <v>5803</v>
      </c>
      <c r="X21">
        <f t="shared" si="99"/>
        <v>1943</v>
      </c>
      <c r="Y21">
        <f t="shared" si="100"/>
        <v>24645</v>
      </c>
      <c r="Z21">
        <f>(T21/100)*$G21</f>
        <v>39294.999999999993</v>
      </c>
    </row>
    <row r="22" spans="1:26" x14ac:dyDescent="0.25">
      <c r="B22" t="s">
        <v>3332</v>
      </c>
      <c r="C22">
        <v>2011</v>
      </c>
      <c r="D22">
        <f>SUM(D20:D21)</f>
        <v>1503175</v>
      </c>
      <c r="E22">
        <f t="shared" ref="E22" si="102">SUM(E20:E21)</f>
        <v>777387</v>
      </c>
      <c r="F22">
        <f t="shared" ref="F22" si="103">SUM(F20:F21)</f>
        <v>725788</v>
      </c>
      <c r="G22">
        <f t="shared" ref="G22" si="104">SUM(G20:G21)</f>
        <v>252943</v>
      </c>
      <c r="H22">
        <f t="shared" ref="H22" si="105">SUM(H20:H21)</f>
        <v>227221</v>
      </c>
      <c r="I22">
        <f t="shared" ref="I22" si="106">SUM(I20:I21)</f>
        <v>25722</v>
      </c>
      <c r="J22">
        <f>(G22/D22)*100</f>
        <v>16.827248989638598</v>
      </c>
      <c r="K22">
        <f t="shared" ref="K22" si="107">(H22/E22)*100</f>
        <v>29.22881396267239</v>
      </c>
      <c r="L22">
        <f t="shared" ref="L22" si="108">(I22/F22)*100</f>
        <v>3.5440100966122339</v>
      </c>
      <c r="M22">
        <f>(H22/G22)*100</f>
        <v>89.830910521342759</v>
      </c>
      <c r="N22">
        <f>(I22/G22)*100</f>
        <v>10.169089478657247</v>
      </c>
      <c r="O22">
        <f>(U22/G22)*100</f>
        <v>40.601242177091287</v>
      </c>
      <c r="P22">
        <f>(V22/G22)*100</f>
        <v>7.8041297841806259</v>
      </c>
      <c r="Q22">
        <f>(W22/G22)*100</f>
        <v>9.9354400003162784</v>
      </c>
      <c r="R22">
        <f>(X22/G22)*100</f>
        <v>3.9633435200815996</v>
      </c>
      <c r="S22">
        <f>(Y22/G22)*100</f>
        <v>37.695844518330219</v>
      </c>
      <c r="T22">
        <f>(Z22/G22)*100</f>
        <v>59.398757822908721</v>
      </c>
      <c r="U22">
        <f>SUM(U20:U21)</f>
        <v>102698.00000000001</v>
      </c>
      <c r="V22">
        <f t="shared" ref="V22" si="109">SUM(V20:V21)</f>
        <v>19740</v>
      </c>
      <c r="W22">
        <f t="shared" ref="W22" si="110">SUM(W20:W21)</f>
        <v>25131.000000000004</v>
      </c>
      <c r="X22">
        <f t="shared" ref="X22" si="111">SUM(X20:X21)</f>
        <v>10025</v>
      </c>
      <c r="Y22">
        <f t="shared" ref="Y22" si="112">SUM(Y20:Y21)</f>
        <v>95349</v>
      </c>
      <c r="Z22">
        <f t="shared" ref="Z22" si="113">SUM(Z20:Z21)</f>
        <v>150245</v>
      </c>
    </row>
    <row r="23" spans="1:26" x14ac:dyDescent="0.25">
      <c r="B23" t="s">
        <v>2141</v>
      </c>
      <c r="C23">
        <v>2001</v>
      </c>
      <c r="D23">
        <f>VLOOKUP($B23,'2001B4'!$A:$CZ,7,FALSE)</f>
        <v>1172434</v>
      </c>
      <c r="E23">
        <f>VLOOKUP($B23,'2001B4'!$A:$CZ,8,FALSE)</f>
        <v>610007</v>
      </c>
      <c r="F23">
        <f>VLOOKUP($B23,'2001B4'!$A:$CZ,9,FALSE)</f>
        <v>562427</v>
      </c>
      <c r="G23">
        <f>VLOOKUP($B23,'2001B4'!$A:$CZ,10,FALSE)</f>
        <v>264845</v>
      </c>
      <c r="H23">
        <f>VLOOKUP($B23,'2001B4'!$A:$CZ,11,FALSE)</f>
        <v>234274</v>
      </c>
      <c r="I23">
        <f>VLOOKUP($B23,'2001B4'!$A:$CZ,12,FALSE)</f>
        <v>30571</v>
      </c>
      <c r="J23">
        <f>VLOOKUP($B23,'2001B4'!$A:$CZ,13,FALSE)</f>
        <v>22.589331254467201</v>
      </c>
      <c r="K23">
        <f>VLOOKUP($B23,'2001B4'!$A:$CZ,14,FALSE)</f>
        <v>38.405133055850179</v>
      </c>
      <c r="L23">
        <f>VLOOKUP($B23,'2001B4'!$A:$CZ,15,FALSE)</f>
        <v>5.43554985802602</v>
      </c>
      <c r="M23">
        <f>VLOOKUP($B23,'2001B4'!$A:$CZ,16,FALSE)</f>
        <v>88.45702203175442</v>
      </c>
      <c r="N23">
        <f>VLOOKUP($B23,'2001B4'!$A:$CZ,17,FALSE)</f>
        <v>11.542977968245578</v>
      </c>
      <c r="O23">
        <f>VLOOKUP($B23,'2001B4'!$A:$CZ,18,FALSE)</f>
        <v>54.100322830334733</v>
      </c>
      <c r="P23">
        <f>VLOOKUP($B23,'2001B4'!$A:$CZ,19,FALSE)</f>
        <v>9.6486624251920929</v>
      </c>
      <c r="Q23">
        <f>VLOOKUP($B23,'2001B4'!$A:$CZ,20,FALSE)</f>
        <v>6.5053144291944349</v>
      </c>
      <c r="R23">
        <f>VLOOKUP($B23,'2001B4'!$A:$CZ,21,FALSE)</f>
        <v>1.6322754818856311</v>
      </c>
      <c r="S23">
        <f>VLOOKUP($B23,'2001B4'!$A:$CZ,22,FALSE)</f>
        <v>28.113424833393118</v>
      </c>
      <c r="T23">
        <f>VLOOKUP($B23,'2001B4'!$A:$CZ,23,FALSE)</f>
        <v>45.899677169665267</v>
      </c>
      <c r="U23">
        <f>(O23/100)*$G23</f>
        <v>143282.00000000003</v>
      </c>
      <c r="V23">
        <f>(P23/100)*$G23</f>
        <v>25554</v>
      </c>
      <c r="W23">
        <f>(Q23/100)*$G23</f>
        <v>17229</v>
      </c>
      <c r="X23">
        <f>(R23/100)*$G23</f>
        <v>4323</v>
      </c>
      <c r="Y23">
        <f>(S23/100)*$G23</f>
        <v>74457</v>
      </c>
      <c r="Z23">
        <f>(T23/100)*$G23</f>
        <v>121562.99999999997</v>
      </c>
    </row>
    <row r="24" spans="1:26" x14ac:dyDescent="0.25">
      <c r="B24" t="s">
        <v>3329</v>
      </c>
      <c r="D24">
        <f>D22-D23</f>
        <v>330741</v>
      </c>
      <c r="E24">
        <f t="shared" ref="E24" si="114">E22-E23</f>
        <v>167380</v>
      </c>
      <c r="F24">
        <f t="shared" ref="F24" si="115">F22-F23</f>
        <v>163361</v>
      </c>
      <c r="G24">
        <f t="shared" ref="G24" si="116">G22-G23</f>
        <v>-11902</v>
      </c>
      <c r="H24">
        <f t="shared" ref="H24" si="117">H22-H23</f>
        <v>-7053</v>
      </c>
      <c r="I24">
        <f t="shared" ref="I24" si="118">I22-I23</f>
        <v>-4849</v>
      </c>
      <c r="J24">
        <f t="shared" ref="J24" si="119">J22-J23</f>
        <v>-5.762082264828603</v>
      </c>
      <c r="K24">
        <f t="shared" ref="K24" si="120">K22-K23</f>
        <v>-9.1763190931777885</v>
      </c>
      <c r="L24">
        <f t="shared" ref="L24" si="121">L22-L23</f>
        <v>-1.8915397614137861</v>
      </c>
      <c r="M24">
        <f t="shared" ref="M24" si="122">M22-M23</f>
        <v>1.3738884895883388</v>
      </c>
      <c r="N24">
        <f t="shared" ref="N24" si="123">N22-N23</f>
        <v>-1.3738884895883317</v>
      </c>
      <c r="O24">
        <f>O22-O23</f>
        <v>-13.499080653243446</v>
      </c>
      <c r="P24">
        <f>P22-P23</f>
        <v>-1.8445326410114671</v>
      </c>
      <c r="Q24">
        <f t="shared" ref="Q24" si="124">Q22-Q23</f>
        <v>3.4301255711218435</v>
      </c>
      <c r="R24">
        <f t="shared" ref="R24" si="125">R22-R23</f>
        <v>2.3310680381959683</v>
      </c>
      <c r="S24">
        <f t="shared" ref="S24" si="126">S22-S23</f>
        <v>9.5824196849371006</v>
      </c>
      <c r="T24">
        <f t="shared" ref="T24" si="127">T22-T23</f>
        <v>13.499080653243453</v>
      </c>
      <c r="U24">
        <f t="shared" ref="U24" si="128">U22-U23</f>
        <v>-40584.000000000015</v>
      </c>
      <c r="V24">
        <f t="shared" ref="V24" si="129">V22-V23</f>
        <v>-5814</v>
      </c>
      <c r="W24">
        <f t="shared" ref="W24" si="130">W22-W23</f>
        <v>7902.0000000000036</v>
      </c>
      <c r="X24">
        <f t="shared" ref="X24" si="131">X22-X23</f>
        <v>5702</v>
      </c>
      <c r="Y24">
        <f t="shared" ref="Y24" si="132">Y22-Y23</f>
        <v>20892</v>
      </c>
      <c r="Z24">
        <f t="shared" ref="Z24" si="133">Z22-Z23</f>
        <v>28682.000000000029</v>
      </c>
    </row>
    <row r="26" spans="1:26" x14ac:dyDescent="0.25">
      <c r="A26" t="s">
        <v>3225</v>
      </c>
      <c r="B26" t="s">
        <v>2147</v>
      </c>
      <c r="C26">
        <v>2011</v>
      </c>
      <c r="D26">
        <f>VLOOKUP($B26,'2011B4'!$A:$EI,5,FALSE)</f>
        <v>409936</v>
      </c>
      <c r="E26">
        <f>VLOOKUP($B26,'2011B4'!$A:$EI,6,FALSE)</f>
        <v>213641</v>
      </c>
      <c r="F26">
        <f>VLOOKUP($B26,'2011B4'!$A:$EI,7,FALSE)</f>
        <v>196295</v>
      </c>
      <c r="G26">
        <f>VLOOKUP($B26,'2011B4'!$A:$EI,8,FALSE)</f>
        <v>78324</v>
      </c>
      <c r="H26">
        <f>VLOOKUP($B26,'2011B4'!$A:$EI,9,FALSE)</f>
        <v>67310</v>
      </c>
      <c r="I26">
        <f>VLOOKUP($B26,'2011B4'!$A:$EI,10,FALSE)</f>
        <v>11014</v>
      </c>
      <c r="J26">
        <f>VLOOKUP($B26,'2011B4'!$A:$EI,11,FALSE)</f>
        <v>19.106397096132081</v>
      </c>
      <c r="K26">
        <f>VLOOKUP($B26,'2011B4'!$A:$EI,12,FALSE)</f>
        <v>31.506124760696686</v>
      </c>
      <c r="L26">
        <f>VLOOKUP($B26,'2011B4'!$A:$EI,13,FALSE)</f>
        <v>5.610942713772638</v>
      </c>
      <c r="M26">
        <f>VLOOKUP($B26,'2011B4'!$A:$EI,14,FALSE)</f>
        <v>85.937898983708692</v>
      </c>
      <c r="N26">
        <f>VLOOKUP($B26,'2011B4'!$A:$EI,15,FALSE)</f>
        <v>14.062101016291303</v>
      </c>
      <c r="O26">
        <f>VLOOKUP($B26,'2011B4'!$A:$EI,16,FALSE)</f>
        <v>39.488534804146873</v>
      </c>
      <c r="P26">
        <f>VLOOKUP($B26,'2011B4'!$A:$EI,17,FALSE)</f>
        <v>2.5956284153005464</v>
      </c>
      <c r="Q26">
        <f>VLOOKUP($B26,'2011B4'!$A:$EI,18,FALSE)</f>
        <v>4.6805576834686686</v>
      </c>
      <c r="R26">
        <f>VLOOKUP($B26,'2011B4'!$A:$EI,19,FALSE)</f>
        <v>9.7083907869873851</v>
      </c>
      <c r="S26">
        <f>VLOOKUP($B26,'2011B4'!$A:$EI,20,FALSE)</f>
        <v>43.526888310096517</v>
      </c>
      <c r="T26">
        <f>VLOOKUP($B26,'2011B4'!$A:$EI,21,FALSE)</f>
        <v>60.51146519585312</v>
      </c>
      <c r="U26">
        <f>(O26/100)*$G26</f>
        <v>30928.999999999996</v>
      </c>
      <c r="V26">
        <f t="shared" ref="V26:V28" si="134">(P26/100)*$G26</f>
        <v>2033</v>
      </c>
      <c r="W26">
        <f t="shared" ref="W26:W28" si="135">(Q26/100)*$G26</f>
        <v>3666.0000000000005</v>
      </c>
      <c r="X26">
        <f t="shared" ref="X26:X28" si="136">(R26/100)*$G26</f>
        <v>7603.9999999999991</v>
      </c>
      <c r="Y26">
        <f t="shared" ref="Y26:Y28" si="137">(S26/100)*$G26</f>
        <v>34092</v>
      </c>
      <c r="Z26">
        <f t="shared" ref="Z26:Z28" si="138">(T26/100)*$G26</f>
        <v>47395</v>
      </c>
    </row>
    <row r="27" spans="1:26" x14ac:dyDescent="0.25">
      <c r="A27" t="s">
        <v>3268</v>
      </c>
      <c r="B27" t="s">
        <v>2989</v>
      </c>
      <c r="C27">
        <v>2011</v>
      </c>
      <c r="D27">
        <f>VLOOKUP($B27,'2011B4'!$A:$EI,5,FALSE)</f>
        <v>283713</v>
      </c>
      <c r="E27">
        <f>VLOOKUP($B27,'2011B4'!$A:$EI,6,FALSE)</f>
        <v>149132</v>
      </c>
      <c r="F27">
        <f>VLOOKUP($B27,'2011B4'!$A:$EI,7,FALSE)</f>
        <v>134581</v>
      </c>
      <c r="G27">
        <f>VLOOKUP($B27,'2011B4'!$A:$EI,8,FALSE)</f>
        <v>52857</v>
      </c>
      <c r="H27">
        <f>VLOOKUP($B27,'2011B4'!$A:$EI,9,FALSE)</f>
        <v>47236</v>
      </c>
      <c r="I27">
        <f>VLOOKUP($B27,'2011B4'!$A:$EI,10,FALSE)</f>
        <v>5621</v>
      </c>
      <c r="J27">
        <f>VLOOKUP($B27,'2011B4'!$A:$EI,11,FALSE)</f>
        <v>18.63044696577175</v>
      </c>
      <c r="K27">
        <f>VLOOKUP($B27,'2011B4'!$A:$EI,12,FALSE)</f>
        <v>31.673953276292146</v>
      </c>
      <c r="L27">
        <f>VLOOKUP($B27,'2011B4'!$A:$EI,13,FALSE)</f>
        <v>4.1766668400442857</v>
      </c>
      <c r="M27">
        <f>VLOOKUP($B27,'2011B4'!$A:$EI,14,FALSE)</f>
        <v>89.365646934180901</v>
      </c>
      <c r="N27">
        <f>VLOOKUP($B27,'2011B4'!$A:$EI,15,FALSE)</f>
        <v>10.634353065819097</v>
      </c>
      <c r="O27">
        <f>VLOOKUP($B27,'2011B4'!$A:$EI,16,FALSE)</f>
        <v>50.880678055886641</v>
      </c>
      <c r="P27">
        <f>VLOOKUP($B27,'2011B4'!$A:$EI,17,FALSE)</f>
        <v>2.315681934275498</v>
      </c>
      <c r="Q27">
        <f>VLOOKUP($B27,'2011B4'!$A:$EI,18,FALSE)</f>
        <v>4.2132546304179197</v>
      </c>
      <c r="R27">
        <f>VLOOKUP($B27,'2011B4'!$A:$EI,19,FALSE)</f>
        <v>6.9678566698828925</v>
      </c>
      <c r="S27">
        <f>VLOOKUP($B27,'2011B4'!$A:$EI,20,FALSE)</f>
        <v>35.62252870953705</v>
      </c>
      <c r="T27">
        <f>VLOOKUP($B27,'2011B4'!$A:$EI,21,FALSE)</f>
        <v>49.119321944113359</v>
      </c>
      <c r="U27">
        <f>(O27/100)*$G27</f>
        <v>26894.000000000004</v>
      </c>
      <c r="V27">
        <f t="shared" si="134"/>
        <v>1224</v>
      </c>
      <c r="W27">
        <f t="shared" si="135"/>
        <v>2226.9999999999995</v>
      </c>
      <c r="X27">
        <f t="shared" si="136"/>
        <v>3683.0000000000005</v>
      </c>
      <c r="Y27">
        <f t="shared" si="137"/>
        <v>18828.999999999996</v>
      </c>
      <c r="Z27">
        <f t="shared" si="138"/>
        <v>25962.999999999996</v>
      </c>
    </row>
    <row r="28" spans="1:26" x14ac:dyDescent="0.25">
      <c r="B28" t="s">
        <v>2990</v>
      </c>
      <c r="C28">
        <v>2011</v>
      </c>
      <c r="D28">
        <f>VLOOKUP($B28,'2011B4'!$A:$EI,5,FALSE)</f>
        <v>230696</v>
      </c>
      <c r="E28">
        <f>VLOOKUP($B28,'2011B4'!$A:$EI,6,FALSE)</f>
        <v>120165</v>
      </c>
      <c r="F28">
        <f>VLOOKUP($B28,'2011B4'!$A:$EI,7,FALSE)</f>
        <v>110531</v>
      </c>
      <c r="G28">
        <f>VLOOKUP($B28,'2011B4'!$A:$EI,8,FALSE)</f>
        <v>44247</v>
      </c>
      <c r="H28">
        <f>VLOOKUP($B28,'2011B4'!$A:$EI,9,FALSE)</f>
        <v>35663</v>
      </c>
      <c r="I28">
        <f>VLOOKUP($B28,'2011B4'!$A:$EI,10,FALSE)</f>
        <v>8584</v>
      </c>
      <c r="J28">
        <f>VLOOKUP($B28,'2011B4'!$A:$EI,11,FALSE)</f>
        <v>19.179786385546347</v>
      </c>
      <c r="K28">
        <f>VLOOKUP($B28,'2011B4'!$A:$EI,12,FALSE)</f>
        <v>29.678358923147343</v>
      </c>
      <c r="L28">
        <f>VLOOKUP($B28,'2011B4'!$A:$EI,13,FALSE)</f>
        <v>7.766147053767722</v>
      </c>
      <c r="M28">
        <f>VLOOKUP($B28,'2011B4'!$A:$EI,14,FALSE)</f>
        <v>80.599814676701243</v>
      </c>
      <c r="N28">
        <f>VLOOKUP($B28,'2011B4'!$A:$EI,15,FALSE)</f>
        <v>19.400185323298754</v>
      </c>
      <c r="O28">
        <f>VLOOKUP($B28,'2011B4'!$A:$EI,16,FALSE)</f>
        <v>54.184464483467806</v>
      </c>
      <c r="P28">
        <f>VLOOKUP($B28,'2011B4'!$A:$EI,17,FALSE)</f>
        <v>1.3153434131127535</v>
      </c>
      <c r="Q28">
        <f>VLOOKUP($B28,'2011B4'!$A:$EI,18,FALSE)</f>
        <v>3.5234027165683552</v>
      </c>
      <c r="R28">
        <f>VLOOKUP($B28,'2011B4'!$A:$EI,19,FALSE)</f>
        <v>3.708726015323073</v>
      </c>
      <c r="S28">
        <f>VLOOKUP($B28,'2011B4'!$A:$EI,20,FALSE)</f>
        <v>37.268063371528015</v>
      </c>
      <c r="T28">
        <f>VLOOKUP($B28,'2011B4'!$A:$EI,21,FALSE)</f>
        <v>45.815535516532194</v>
      </c>
      <c r="U28">
        <f>(O28/100)*$G28</f>
        <v>23975</v>
      </c>
      <c r="V28">
        <f t="shared" si="134"/>
        <v>582</v>
      </c>
      <c r="W28">
        <f t="shared" si="135"/>
        <v>1559</v>
      </c>
      <c r="X28">
        <f t="shared" si="136"/>
        <v>1641.0000000000002</v>
      </c>
      <c r="Y28">
        <f t="shared" si="137"/>
        <v>16490</v>
      </c>
      <c r="Z28">
        <f t="shared" si="138"/>
        <v>20272</v>
      </c>
    </row>
    <row r="29" spans="1:26" x14ac:dyDescent="0.25">
      <c r="B29" t="s">
        <v>3333</v>
      </c>
      <c r="C29">
        <v>2011</v>
      </c>
      <c r="D29">
        <f>SUM(D26:D28)</f>
        <v>924345</v>
      </c>
      <c r="E29">
        <f t="shared" ref="E29:I29" si="139">SUM(E26:E28)</f>
        <v>482938</v>
      </c>
      <c r="F29">
        <f t="shared" si="139"/>
        <v>441407</v>
      </c>
      <c r="G29">
        <f t="shared" si="139"/>
        <v>175428</v>
      </c>
      <c r="H29">
        <f t="shared" si="139"/>
        <v>150209</v>
      </c>
      <c r="I29">
        <f t="shared" si="139"/>
        <v>25219</v>
      </c>
      <c r="J29">
        <f>(G29/D29)*100</f>
        <v>18.978628109634389</v>
      </c>
      <c r="K29">
        <f t="shared" ref="K29" si="140">(H29/E29)*100</f>
        <v>31.103164381349156</v>
      </c>
      <c r="L29">
        <f t="shared" ref="L29" si="141">(I29/F29)*100</f>
        <v>5.7133212658612118</v>
      </c>
      <c r="M29">
        <f>(H29/G29)*100</f>
        <v>85.62430170782315</v>
      </c>
      <c r="N29">
        <f>(I29/G29)*100</f>
        <v>14.375698292176848</v>
      </c>
      <c r="O29">
        <f>(U29/G29)*100</f>
        <v>46.627676311649225</v>
      </c>
      <c r="P29">
        <f>(V29/G29)*100</f>
        <v>2.1883621770754957</v>
      </c>
      <c r="Q29">
        <f>(W29/G29)*100</f>
        <v>4.2478965729530058</v>
      </c>
      <c r="R29">
        <f>(X29/G29)*100</f>
        <v>7.3694051120687689</v>
      </c>
      <c r="S29">
        <f>(Y29/G29)*100</f>
        <v>39.566659826253506</v>
      </c>
      <c r="T29">
        <f>(Z29/G29)*100</f>
        <v>53.372323688350775</v>
      </c>
      <c r="U29">
        <f>SUM(U26:U28)</f>
        <v>81798</v>
      </c>
      <c r="V29">
        <f t="shared" ref="V29" si="142">SUM(V26:V28)</f>
        <v>3839</v>
      </c>
      <c r="W29">
        <f t="shared" ref="W29" si="143">SUM(W26:W28)</f>
        <v>7452</v>
      </c>
      <c r="X29">
        <f t="shared" ref="X29" si="144">SUM(X26:X28)</f>
        <v>12928</v>
      </c>
      <c r="Y29">
        <f t="shared" ref="Y29" si="145">SUM(Y26:Y28)</f>
        <v>69411</v>
      </c>
      <c r="Z29">
        <f t="shared" ref="Z29" si="146">SUM(Z26:Z28)</f>
        <v>93630</v>
      </c>
    </row>
    <row r="30" spans="1:26" x14ac:dyDescent="0.25">
      <c r="B30" t="s">
        <v>2147</v>
      </c>
      <c r="C30">
        <v>2001</v>
      </c>
      <c r="D30">
        <f>VLOOKUP($B30,'2001B4'!$A:$CZ,7,FALSE)</f>
        <v>691929</v>
      </c>
      <c r="E30">
        <f>VLOOKUP($B30,'2001B4'!$A:$CZ,8,FALSE)</f>
        <v>363526</v>
      </c>
      <c r="F30">
        <f>VLOOKUP($B30,'2001B4'!$A:$CZ,9,FALSE)</f>
        <v>328403</v>
      </c>
      <c r="G30">
        <f>VLOOKUP($B30,'2001B4'!$A:$CZ,10,FALSE)</f>
        <v>198239</v>
      </c>
      <c r="H30">
        <f>VLOOKUP($B30,'2001B4'!$A:$CZ,11,FALSE)</f>
        <v>148122</v>
      </c>
      <c r="I30">
        <f>VLOOKUP($B30,'2001B4'!$A:$CZ,12,FALSE)</f>
        <v>50117</v>
      </c>
      <c r="J30">
        <f>VLOOKUP($B30,'2001B4'!$A:$CZ,13,FALSE)</f>
        <v>28.65019387827364</v>
      </c>
      <c r="K30">
        <f>VLOOKUP($B30,'2001B4'!$A:$CZ,14,FALSE)</f>
        <v>40.74591638562304</v>
      </c>
      <c r="L30">
        <f>VLOOKUP($B30,'2001B4'!$A:$CZ,15,FALSE)</f>
        <v>15.260822830485715</v>
      </c>
      <c r="M30">
        <f>VLOOKUP($B30,'2001B4'!$A:$CZ,16,FALSE)</f>
        <v>74.718899913740486</v>
      </c>
      <c r="N30">
        <f>VLOOKUP($B30,'2001B4'!$A:$CZ,17,FALSE)</f>
        <v>25.281100086259517</v>
      </c>
      <c r="O30">
        <f>VLOOKUP($B30,'2001B4'!$A:$CZ,18,FALSE)</f>
        <v>68.051190734416537</v>
      </c>
      <c r="P30">
        <f>VLOOKUP($B30,'2001B4'!$A:$CZ,19,FALSE)</f>
        <v>2.7895620942397814</v>
      </c>
      <c r="Q30">
        <f>VLOOKUP($B30,'2001B4'!$A:$CZ,20,FALSE)</f>
        <v>2.8021731344488221</v>
      </c>
      <c r="R30">
        <f>VLOOKUP($B30,'2001B4'!$A:$CZ,21,FALSE)</f>
        <v>3.1774776910698703</v>
      </c>
      <c r="S30">
        <f>VLOOKUP($B30,'2001B4'!$A:$CZ,22,FALSE)</f>
        <v>23.179596345824987</v>
      </c>
      <c r="T30">
        <f>VLOOKUP($B30,'2001B4'!$A:$CZ,23,FALSE)</f>
        <v>31.948809265583463</v>
      </c>
      <c r="U30">
        <f>(O30/100)*$G30</f>
        <v>134904</v>
      </c>
      <c r="V30">
        <f>(P30/100)*$G30</f>
        <v>5530.0000000000009</v>
      </c>
      <c r="W30">
        <f>(Q30/100)*$G30</f>
        <v>5555</v>
      </c>
      <c r="X30">
        <f>(R30/100)*$G30</f>
        <v>6299</v>
      </c>
      <c r="Y30">
        <f>(S30/100)*$G30</f>
        <v>45951</v>
      </c>
      <c r="Z30">
        <f>(T30/100)*$G30</f>
        <v>63335</v>
      </c>
    </row>
    <row r="31" spans="1:26" x14ac:dyDescent="0.25">
      <c r="B31" t="s">
        <v>3329</v>
      </c>
      <c r="D31">
        <f>D29-D30</f>
        <v>232416</v>
      </c>
      <c r="E31">
        <f t="shared" ref="E31" si="147">E29-E30</f>
        <v>119412</v>
      </c>
      <c r="F31">
        <f t="shared" ref="F31" si="148">F29-F30</f>
        <v>113004</v>
      </c>
      <c r="G31">
        <f t="shared" ref="G31" si="149">G29-G30</f>
        <v>-22811</v>
      </c>
      <c r="H31">
        <f t="shared" ref="H31" si="150">H29-H30</f>
        <v>2087</v>
      </c>
      <c r="I31">
        <f t="shared" ref="I31" si="151">I29-I30</f>
        <v>-24898</v>
      </c>
      <c r="J31">
        <f t="shared" ref="J31" si="152">J29-J30</f>
        <v>-9.6715657686392511</v>
      </c>
      <c r="K31">
        <f t="shared" ref="K31" si="153">K29-K30</f>
        <v>-9.6427520042738841</v>
      </c>
      <c r="L31">
        <f t="shared" ref="L31" si="154">L29-L30</f>
        <v>-9.5475015646245041</v>
      </c>
      <c r="M31">
        <f t="shared" ref="M31" si="155">M29-M30</f>
        <v>10.905401794082664</v>
      </c>
      <c r="N31">
        <f t="shared" ref="N31" si="156">N29-N30</f>
        <v>-10.905401794082669</v>
      </c>
      <c r="O31">
        <f>O29-O30</f>
        <v>-21.423514422767312</v>
      </c>
      <c r="P31">
        <f>P29-P30</f>
        <v>-0.60119991716428567</v>
      </c>
      <c r="Q31">
        <f t="shared" ref="Q31" si="157">Q29-Q30</f>
        <v>1.4457234385041837</v>
      </c>
      <c r="R31">
        <f t="shared" ref="R31" si="158">R29-R30</f>
        <v>4.1919274209988986</v>
      </c>
      <c r="S31">
        <f t="shared" ref="S31" si="159">S29-S30</f>
        <v>16.38706348042852</v>
      </c>
      <c r="T31">
        <f t="shared" ref="T31" si="160">T29-T30</f>
        <v>21.423514422767312</v>
      </c>
      <c r="U31">
        <f t="shared" ref="U31" si="161">U29-U30</f>
        <v>-53106</v>
      </c>
      <c r="V31">
        <f t="shared" ref="V31" si="162">V29-V30</f>
        <v>-1691.0000000000009</v>
      </c>
      <c r="W31">
        <f t="shared" ref="W31" si="163">W29-W30</f>
        <v>1897</v>
      </c>
      <c r="X31">
        <f t="shared" ref="X31" si="164">X29-X30</f>
        <v>6629</v>
      </c>
      <c r="Y31">
        <f t="shared" ref="Y31" si="165">Y29-Y30</f>
        <v>23460</v>
      </c>
      <c r="Z31">
        <f t="shared" ref="Z31" si="166">Z29-Z30</f>
        <v>30295</v>
      </c>
    </row>
    <row r="33" spans="1:26" x14ac:dyDescent="0.25">
      <c r="A33" t="s">
        <v>3226</v>
      </c>
      <c r="B33" t="s">
        <v>2149</v>
      </c>
      <c r="C33">
        <v>2011</v>
      </c>
      <c r="D33">
        <f>VLOOKUP($B33,'2011B4'!$A:$EI,5,FALSE)</f>
        <v>554985</v>
      </c>
      <c r="E33">
        <f>VLOOKUP($B33,'2011B4'!$A:$EI,6,FALSE)</f>
        <v>296784</v>
      </c>
      <c r="F33">
        <f>VLOOKUP($B33,'2011B4'!$A:$EI,7,FALSE)</f>
        <v>258201</v>
      </c>
      <c r="G33">
        <f>VLOOKUP($B33,'2011B4'!$A:$EI,8,FALSE)</f>
        <v>151299</v>
      </c>
      <c r="H33">
        <f>VLOOKUP($B33,'2011B4'!$A:$EI,9,FALSE)</f>
        <v>126408</v>
      </c>
      <c r="I33">
        <f>VLOOKUP($B33,'2011B4'!$A:$EI,10,FALSE)</f>
        <v>24891</v>
      </c>
      <c r="J33">
        <f>VLOOKUP($B33,'2011B4'!$A:$EI,11,FALSE)</f>
        <v>27.261817886969919</v>
      </c>
      <c r="K33">
        <f>VLOOKUP($B33,'2011B4'!$A:$EI,12,FALSE)</f>
        <v>42.592592592592595</v>
      </c>
      <c r="L33">
        <f>VLOOKUP($B33,'2011B4'!$A:$EI,13,FALSE)</f>
        <v>9.6401640582337027</v>
      </c>
      <c r="M33">
        <f>VLOOKUP($B33,'2011B4'!$A:$EI,14,FALSE)</f>
        <v>83.548470247655303</v>
      </c>
      <c r="N33">
        <f>VLOOKUP($B33,'2011B4'!$A:$EI,15,FALSE)</f>
        <v>16.451529752344697</v>
      </c>
      <c r="O33">
        <f>VLOOKUP($B33,'2011B4'!$A:$EI,16,FALSE)</f>
        <v>45.139095433545499</v>
      </c>
      <c r="P33">
        <f>VLOOKUP($B33,'2011B4'!$A:$EI,17,FALSE)</f>
        <v>3.4183966847104084</v>
      </c>
      <c r="Q33">
        <f>VLOOKUP($B33,'2011B4'!$A:$EI,18,FALSE)</f>
        <v>6.3595925947957364</v>
      </c>
      <c r="R33">
        <f>VLOOKUP($B33,'2011B4'!$A:$EI,19,FALSE)</f>
        <v>6.1930349837077578</v>
      </c>
      <c r="S33">
        <f>VLOOKUP($B33,'2011B4'!$A:$EI,20,FALSE)</f>
        <v>38.889880303240602</v>
      </c>
      <c r="T33">
        <f>VLOOKUP($B33,'2011B4'!$A:$EI,21,FALSE)</f>
        <v>54.860904566454508</v>
      </c>
      <c r="U33">
        <f>(O33/100)*$G33</f>
        <v>68295</v>
      </c>
      <c r="V33">
        <f t="shared" ref="V33:V34" si="167">(P33/100)*$G33</f>
        <v>5172.0000000000009</v>
      </c>
      <c r="W33">
        <f t="shared" ref="W33:W34" si="168">(Q33/100)*$G33</f>
        <v>9622.0000000000018</v>
      </c>
      <c r="X33">
        <f t="shared" ref="X33:X34" si="169">(R33/100)*$G33</f>
        <v>9370</v>
      </c>
      <c r="Y33">
        <f t="shared" ref="Y33:Y34" si="170">(S33/100)*$G33</f>
        <v>58840</v>
      </c>
      <c r="Z33">
        <f t="shared" ref="Z33" si="171">(T33/100)*$G33</f>
        <v>83004</v>
      </c>
    </row>
    <row r="34" spans="1:26" x14ac:dyDescent="0.25">
      <c r="A34" t="s">
        <v>3269</v>
      </c>
      <c r="B34" t="s">
        <v>2991</v>
      </c>
      <c r="C34">
        <v>2011</v>
      </c>
      <c r="D34">
        <f>VLOOKUP($B34,'2011B4'!$A:$EI,5,FALSE)</f>
        <v>314667</v>
      </c>
      <c r="E34">
        <f>VLOOKUP($B34,'2011B4'!$A:$EI,6,FALSE)</f>
        <v>166461</v>
      </c>
      <c r="F34">
        <f>VLOOKUP($B34,'2011B4'!$A:$EI,7,FALSE)</f>
        <v>148206</v>
      </c>
      <c r="G34">
        <f>VLOOKUP($B34,'2011B4'!$A:$EI,8,FALSE)</f>
        <v>88248</v>
      </c>
      <c r="H34">
        <f>VLOOKUP($B34,'2011B4'!$A:$EI,9,FALSE)</f>
        <v>74568</v>
      </c>
      <c r="I34">
        <f>VLOOKUP($B34,'2011B4'!$A:$EI,10,FALSE)</f>
        <v>13680</v>
      </c>
      <c r="J34">
        <f>VLOOKUP($B34,'2011B4'!$A:$EI,11,FALSE)</f>
        <v>28.044885545672095</v>
      </c>
      <c r="K34">
        <f>VLOOKUP($B34,'2011B4'!$A:$EI,12,FALSE)</f>
        <v>44.796078360697102</v>
      </c>
      <c r="L34">
        <f>VLOOKUP($B34,'2011B4'!$A:$EI,13,FALSE)</f>
        <v>9.2303955305453229</v>
      </c>
      <c r="M34">
        <f>VLOOKUP($B34,'2011B4'!$A:$EI,14,FALSE)</f>
        <v>84.498232254555333</v>
      </c>
      <c r="N34">
        <f>VLOOKUP($B34,'2011B4'!$A:$EI,15,FALSE)</f>
        <v>15.501767745444656</v>
      </c>
      <c r="O34">
        <f>VLOOKUP($B34,'2011B4'!$A:$EI,16,FALSE)</f>
        <v>63.516453630677191</v>
      </c>
      <c r="P34">
        <f>VLOOKUP($B34,'2011B4'!$A:$EI,17,FALSE)</f>
        <v>1.5071163085848971</v>
      </c>
      <c r="Q34">
        <f>VLOOKUP($B34,'2011B4'!$A:$EI,18,FALSE)</f>
        <v>4.6380654519082585</v>
      </c>
      <c r="R34">
        <f>VLOOKUP($B34,'2011B4'!$A:$EI,19,FALSE)</f>
        <v>3.753059559423443</v>
      </c>
      <c r="S34">
        <f>VLOOKUP($B34,'2011B4'!$A:$EI,20,FALSE)</f>
        <v>26.585305049406216</v>
      </c>
      <c r="T34">
        <f>VLOOKUP($B34,'2011B4'!$A:$EI,21,FALSE)</f>
        <v>36.483546369322816</v>
      </c>
      <c r="U34">
        <f>(O34/100)*$G34</f>
        <v>56052.000000000007</v>
      </c>
      <c r="V34">
        <f t="shared" si="167"/>
        <v>1330</v>
      </c>
      <c r="W34">
        <f t="shared" si="168"/>
        <v>4092.9999999999995</v>
      </c>
      <c r="X34">
        <f t="shared" si="169"/>
        <v>3312</v>
      </c>
      <c r="Y34">
        <f t="shared" si="170"/>
        <v>23460.999999999996</v>
      </c>
      <c r="Z34">
        <f>(T34/100)*$G34</f>
        <v>32196</v>
      </c>
    </row>
    <row r="35" spans="1:26" x14ac:dyDescent="0.25">
      <c r="B35" t="s">
        <v>3334</v>
      </c>
      <c r="C35">
        <v>2011</v>
      </c>
      <c r="D35">
        <f>SUM(D33:D34)</f>
        <v>869652</v>
      </c>
      <c r="E35">
        <f t="shared" ref="E35" si="172">SUM(E33:E34)</f>
        <v>463245</v>
      </c>
      <c r="F35">
        <f t="shared" ref="F35" si="173">SUM(F33:F34)</f>
        <v>406407</v>
      </c>
      <c r="G35">
        <f t="shared" ref="G35" si="174">SUM(G33:G34)</f>
        <v>239547</v>
      </c>
      <c r="H35">
        <f t="shared" ref="H35" si="175">SUM(H33:H34)</f>
        <v>200976</v>
      </c>
      <c r="I35">
        <f t="shared" ref="I35" si="176">SUM(I33:I34)</f>
        <v>38571</v>
      </c>
      <c r="J35">
        <f>(G35/D35)*100</f>
        <v>27.545155993431859</v>
      </c>
      <c r="K35">
        <f t="shared" ref="K35" si="177">(H35/E35)*100</f>
        <v>43.384386231907527</v>
      </c>
      <c r="L35">
        <f t="shared" ref="L35" si="178">(I35/F35)*100</f>
        <v>9.4907321970340082</v>
      </c>
      <c r="M35">
        <f>(H35/G35)*100</f>
        <v>83.898358151010029</v>
      </c>
      <c r="N35">
        <f>(I35/G35)*100</f>
        <v>16.101641848989971</v>
      </c>
      <c r="O35">
        <f>(U35/G35)*100</f>
        <v>51.909228669112949</v>
      </c>
      <c r="P35">
        <f>(V35/G35)*100</f>
        <v>2.7142898888318374</v>
      </c>
      <c r="Q35">
        <f>(W35/G35)*100</f>
        <v>5.7253900069714927</v>
      </c>
      <c r="R35">
        <f>(X35/G35)*100</f>
        <v>5.2941593925200481</v>
      </c>
      <c r="S35">
        <f>(Y35/G35)*100</f>
        <v>34.35693204256367</v>
      </c>
      <c r="T35">
        <f>(Z35/G35)*100</f>
        <v>48.090771330887051</v>
      </c>
      <c r="U35">
        <f>SUM(U33:U34)</f>
        <v>124347</v>
      </c>
      <c r="V35">
        <f t="shared" ref="V35" si="179">SUM(V33:V34)</f>
        <v>6502.0000000000009</v>
      </c>
      <c r="W35">
        <f t="shared" ref="W35" si="180">SUM(W33:W34)</f>
        <v>13715.000000000002</v>
      </c>
      <c r="X35">
        <f t="shared" ref="X35" si="181">SUM(X33:X34)</f>
        <v>12682</v>
      </c>
      <c r="Y35">
        <f t="shared" ref="Y35" si="182">SUM(Y33:Y34)</f>
        <v>82301</v>
      </c>
      <c r="Z35">
        <f t="shared" ref="Z35" si="183">SUM(Z33:Z34)</f>
        <v>115200</v>
      </c>
    </row>
    <row r="36" spans="1:26" x14ac:dyDescent="0.25">
      <c r="B36" t="s">
        <v>2149</v>
      </c>
      <c r="C36">
        <v>2001</v>
      </c>
      <c r="D36">
        <f>VLOOKUP($B36,'2001B4'!$A:$CZ,7,FALSE)</f>
        <v>743509</v>
      </c>
      <c r="E36">
        <f>VLOOKUP($B36,'2001B4'!$A:$CZ,8,FALSE)</f>
        <v>399686</v>
      </c>
      <c r="F36">
        <f>VLOOKUP($B36,'2001B4'!$A:$CZ,9,FALSE)</f>
        <v>343823</v>
      </c>
      <c r="G36">
        <f>VLOOKUP($B36,'2001B4'!$A:$CZ,10,FALSE)</f>
        <v>253747</v>
      </c>
      <c r="H36">
        <f>VLOOKUP($B36,'2001B4'!$A:$CZ,11,FALSE)</f>
        <v>206716</v>
      </c>
      <c r="I36">
        <f>VLOOKUP($B36,'2001B4'!$A:$CZ,12,FALSE)</f>
        <v>47031</v>
      </c>
      <c r="J36">
        <f>VLOOKUP($B36,'2001B4'!$A:$CZ,13,FALSE)</f>
        <v>34.128302414631165</v>
      </c>
      <c r="K36">
        <f>VLOOKUP($B36,'2001B4'!$A:$CZ,14,FALSE)</f>
        <v>51.719599885910441</v>
      </c>
      <c r="L36">
        <f>VLOOKUP($B36,'2001B4'!$A:$CZ,15,FALSE)</f>
        <v>13.678840566221574</v>
      </c>
      <c r="M36">
        <f>VLOOKUP($B36,'2001B4'!$A:$CZ,16,FALSE)</f>
        <v>81.465396635231158</v>
      </c>
      <c r="N36">
        <f>VLOOKUP($B36,'2001B4'!$A:$CZ,17,FALSE)</f>
        <v>18.534603364768845</v>
      </c>
      <c r="O36">
        <f>VLOOKUP($B36,'2001B4'!$A:$CZ,18,FALSE)</f>
        <v>59.720903104273162</v>
      </c>
      <c r="P36">
        <f>VLOOKUP($B36,'2001B4'!$A:$CZ,19,FALSE)</f>
        <v>2.1891884436072151</v>
      </c>
      <c r="Q36">
        <f>VLOOKUP($B36,'2001B4'!$A:$CZ,20,FALSE)</f>
        <v>3.8936420923203032</v>
      </c>
      <c r="R36">
        <f>VLOOKUP($B36,'2001B4'!$A:$CZ,21,FALSE)</f>
        <v>2.5706707862556013</v>
      </c>
      <c r="S36">
        <f>VLOOKUP($B36,'2001B4'!$A:$CZ,22,FALSE)</f>
        <v>31.625595573543727</v>
      </c>
      <c r="T36">
        <f>VLOOKUP($B36,'2001B4'!$A:$CZ,23,FALSE)</f>
        <v>40.279096895726838</v>
      </c>
      <c r="U36">
        <f>(O36/100)*$G36</f>
        <v>151540.00000000003</v>
      </c>
      <c r="V36">
        <f>(P36/100)*$G36</f>
        <v>5555</v>
      </c>
      <c r="W36">
        <f>(Q36/100)*$G36</f>
        <v>9880</v>
      </c>
      <c r="X36">
        <f>(R36/100)*$G36</f>
        <v>6523</v>
      </c>
      <c r="Y36">
        <f>(S36/100)*$G36</f>
        <v>80249</v>
      </c>
      <c r="Z36">
        <f>(T36/100)*$G36</f>
        <v>102206.99999999999</v>
      </c>
    </row>
    <row r="37" spans="1:26" x14ac:dyDescent="0.25">
      <c r="B37" t="s">
        <v>3329</v>
      </c>
      <c r="D37">
        <f>D35-D36</f>
        <v>126143</v>
      </c>
      <c r="E37">
        <f t="shared" ref="E37" si="184">E35-E36</f>
        <v>63559</v>
      </c>
      <c r="F37">
        <f t="shared" ref="F37" si="185">F35-F36</f>
        <v>62584</v>
      </c>
      <c r="G37">
        <f t="shared" ref="G37" si="186">G35-G36</f>
        <v>-14200</v>
      </c>
      <c r="H37">
        <f t="shared" ref="H37" si="187">H35-H36</f>
        <v>-5740</v>
      </c>
      <c r="I37">
        <f t="shared" ref="I37" si="188">I35-I36</f>
        <v>-8460</v>
      </c>
      <c r="J37">
        <f t="shared" ref="J37" si="189">J35-J36</f>
        <v>-6.5831464211993058</v>
      </c>
      <c r="K37">
        <f t="shared" ref="K37" si="190">K35-K36</f>
        <v>-8.3352136540029136</v>
      </c>
      <c r="L37">
        <f t="shared" ref="L37" si="191">L35-L36</f>
        <v>-4.1881083691875656</v>
      </c>
      <c r="M37">
        <f t="shared" ref="M37" si="192">M35-M36</f>
        <v>2.4329615157788709</v>
      </c>
      <c r="N37">
        <f t="shared" ref="N37" si="193">N35-N36</f>
        <v>-2.4329615157788744</v>
      </c>
      <c r="O37">
        <f>O35-O36</f>
        <v>-7.8116744351602136</v>
      </c>
      <c r="P37">
        <f>P35-P36</f>
        <v>0.52510144522462232</v>
      </c>
      <c r="Q37">
        <f t="shared" ref="Q37" si="194">Q35-Q36</f>
        <v>1.8317479146511895</v>
      </c>
      <c r="R37">
        <f t="shared" ref="R37" si="195">R35-R36</f>
        <v>2.7234886062644468</v>
      </c>
      <c r="S37">
        <f t="shared" ref="S37" si="196">S35-S36</f>
        <v>2.7313364690199435</v>
      </c>
      <c r="T37">
        <f t="shared" ref="T37" si="197">T35-T36</f>
        <v>7.8116744351602136</v>
      </c>
      <c r="U37">
        <f t="shared" ref="U37" si="198">U35-U36</f>
        <v>-27193.000000000029</v>
      </c>
      <c r="V37">
        <f t="shared" ref="V37" si="199">V35-V36</f>
        <v>947.00000000000091</v>
      </c>
      <c r="W37">
        <f t="shared" ref="W37" si="200">W35-W36</f>
        <v>3835.0000000000018</v>
      </c>
      <c r="X37">
        <f t="shared" ref="X37" si="201">X35-X36</f>
        <v>6159</v>
      </c>
      <c r="Y37">
        <f t="shared" ref="Y37" si="202">Y35-Y36</f>
        <v>2052</v>
      </c>
      <c r="Z37">
        <f t="shared" ref="Z37" si="203">Z35-Z36</f>
        <v>12993.000000000015</v>
      </c>
    </row>
    <row r="39" spans="1:26" x14ac:dyDescent="0.25">
      <c r="B39" t="s">
        <v>2155</v>
      </c>
      <c r="C39">
        <v>2011</v>
      </c>
      <c r="D39">
        <f>VLOOKUP($B39,'2011B4'!$A:$EI,5,FALSE)</f>
        <v>1529958</v>
      </c>
      <c r="E39">
        <f>VLOOKUP($B39,'2011B4'!$A:$EI,6,FALSE)</f>
        <v>813821</v>
      </c>
      <c r="F39">
        <f>VLOOKUP($B39,'2011B4'!$A:$EI,7,FALSE)</f>
        <v>716137</v>
      </c>
      <c r="G39">
        <f>VLOOKUP($B39,'2011B4'!$A:$EI,8,FALSE)</f>
        <v>411794</v>
      </c>
      <c r="H39">
        <f>VLOOKUP($B39,'2011B4'!$A:$EI,9,FALSE)</f>
        <v>353138</v>
      </c>
      <c r="I39">
        <f>VLOOKUP($B39,'2011B4'!$A:$EI,10,FALSE)</f>
        <v>58656</v>
      </c>
      <c r="J39">
        <f>VLOOKUP($B39,'2011B4'!$A:$EI,11,FALSE)</f>
        <v>26.915379376427328</v>
      </c>
      <c r="K39">
        <f>VLOOKUP($B39,'2011B4'!$A:$EI,12,FALSE)</f>
        <v>43.392588787952143</v>
      </c>
      <c r="L39">
        <f>VLOOKUP($B39,'2011B4'!$A:$EI,13,FALSE)</f>
        <v>8.1906115729252917</v>
      </c>
      <c r="M39">
        <f>VLOOKUP($B39,'2011B4'!$A:$EI,14,FALSE)</f>
        <v>85.755984788510759</v>
      </c>
      <c r="N39">
        <f>VLOOKUP($B39,'2011B4'!$A:$EI,15,FALSE)</f>
        <v>14.24401521148924</v>
      </c>
      <c r="O39">
        <f>VLOOKUP($B39,'2011B4'!$A:$EI,16,FALSE)</f>
        <v>18.678271174422161</v>
      </c>
      <c r="P39">
        <f>VLOOKUP($B39,'2011B4'!$A:$EI,17,FALSE)</f>
        <v>7.4656260168919415</v>
      </c>
      <c r="Q39">
        <f>VLOOKUP($B39,'2011B4'!$A:$EI,18,FALSE)</f>
        <v>13.444586370855331</v>
      </c>
      <c r="R39">
        <f>VLOOKUP($B39,'2011B4'!$A:$EI,19,FALSE)</f>
        <v>5.6656969261329699</v>
      </c>
      <c r="S39">
        <f>VLOOKUP($B39,'2011B4'!$A:$EI,20,FALSE)</f>
        <v>54.745819511697604</v>
      </c>
      <c r="T39">
        <f>VLOOKUP($B39,'2011B4'!$A:$EI,21,FALSE)</f>
        <v>81.32172882557785</v>
      </c>
      <c r="U39">
        <f>(O39/100)*$G39</f>
        <v>76916</v>
      </c>
      <c r="V39">
        <f t="shared" ref="V39:V40" si="204">(P39/100)*$G39</f>
        <v>30743</v>
      </c>
      <c r="W39">
        <f t="shared" ref="W39:W40" si="205">(Q39/100)*$G39</f>
        <v>55364.000000000007</v>
      </c>
      <c r="X39">
        <f t="shared" ref="X39:X40" si="206">(R39/100)*$G39</f>
        <v>23331.000000000004</v>
      </c>
      <c r="Y39">
        <f t="shared" ref="Y39:Y40" si="207">(S39/100)*$G39</f>
        <v>225440.00000000003</v>
      </c>
      <c r="Z39">
        <f t="shared" ref="Z39" si="208">(T39/100)*$G39</f>
        <v>334878.00000000006</v>
      </c>
    </row>
    <row r="40" spans="1:26" x14ac:dyDescent="0.25">
      <c r="B40" t="s">
        <v>2992</v>
      </c>
      <c r="C40">
        <v>2011</v>
      </c>
      <c r="D40">
        <f>VLOOKUP($B40,'2011B4'!$A:$EI,5,FALSE)</f>
        <v>318898</v>
      </c>
      <c r="E40">
        <f>VLOOKUP($B40,'2011B4'!$A:$EI,6,FALSE)</f>
        <v>169124</v>
      </c>
      <c r="F40">
        <f>VLOOKUP($B40,'2011B4'!$A:$EI,7,FALSE)</f>
        <v>149774</v>
      </c>
      <c r="G40">
        <f>VLOOKUP($B40,'2011B4'!$A:$EI,8,FALSE)</f>
        <v>74376</v>
      </c>
      <c r="H40">
        <f>VLOOKUP($B40,'2011B4'!$A:$EI,9,FALSE)</f>
        <v>67807</v>
      </c>
      <c r="I40">
        <f>VLOOKUP($B40,'2011B4'!$A:$EI,10,FALSE)</f>
        <v>6569</v>
      </c>
      <c r="J40">
        <f>VLOOKUP($B40,'2011B4'!$A:$EI,11,FALSE)</f>
        <v>23.322817954330226</v>
      </c>
      <c r="K40">
        <f>VLOOKUP($B40,'2011B4'!$A:$EI,12,FALSE)</f>
        <v>40.093067808235375</v>
      </c>
      <c r="L40">
        <f>VLOOKUP($B40,'2011B4'!$A:$EI,13,FALSE)</f>
        <v>4.3859414851709912</v>
      </c>
      <c r="M40">
        <f>VLOOKUP($B40,'2011B4'!$A:$EI,14,FALSE)</f>
        <v>91.167849844035715</v>
      </c>
      <c r="N40">
        <f>VLOOKUP($B40,'2011B4'!$A:$EI,15,FALSE)</f>
        <v>8.832150155964289</v>
      </c>
      <c r="O40">
        <f>VLOOKUP($B40,'2011B4'!$A:$EI,16,FALSE)</f>
        <v>23.87060342045821</v>
      </c>
      <c r="P40">
        <f>VLOOKUP($B40,'2011B4'!$A:$EI,17,FALSE)</f>
        <v>12.436807572335162</v>
      </c>
      <c r="Q40">
        <f>VLOOKUP($B40,'2011B4'!$A:$EI,18,FALSE)</f>
        <v>8.6694632677207704</v>
      </c>
      <c r="R40">
        <f>VLOOKUP($B40,'2011B4'!$A:$EI,19,FALSE)</f>
        <v>7.1340217274389595</v>
      </c>
      <c r="S40">
        <f>VLOOKUP($B40,'2011B4'!$A:$EI,20,FALSE)</f>
        <v>47.889104012046893</v>
      </c>
      <c r="T40">
        <f>VLOOKUP($B40,'2011B4'!$A:$EI,21,FALSE)</f>
        <v>76.12939657954179</v>
      </c>
      <c r="U40">
        <f>(O40/100)*$G40</f>
        <v>17753.999999999996</v>
      </c>
      <c r="V40">
        <f t="shared" si="204"/>
        <v>9250</v>
      </c>
      <c r="W40">
        <f t="shared" si="205"/>
        <v>6448</v>
      </c>
      <c r="X40">
        <f t="shared" si="206"/>
        <v>5306</v>
      </c>
      <c r="Y40">
        <f t="shared" si="207"/>
        <v>35617.999999999993</v>
      </c>
      <c r="Z40">
        <f>(T40/100)*$G40</f>
        <v>56622</v>
      </c>
    </row>
    <row r="41" spans="1:26" x14ac:dyDescent="0.25">
      <c r="A41" t="s">
        <v>3227</v>
      </c>
      <c r="B41" t="s">
        <v>3335</v>
      </c>
      <c r="C41">
        <v>2011</v>
      </c>
      <c r="D41">
        <f>SUM(D39:D40)</f>
        <v>1848856</v>
      </c>
      <c r="E41">
        <f t="shared" ref="E41" si="209">SUM(E39:E40)</f>
        <v>982945</v>
      </c>
      <c r="F41">
        <f t="shared" ref="F41" si="210">SUM(F39:F40)</f>
        <v>865911</v>
      </c>
      <c r="G41">
        <f t="shared" ref="G41" si="211">SUM(G39:G40)</f>
        <v>486170</v>
      </c>
      <c r="H41">
        <f t="shared" ref="H41" si="212">SUM(H39:H40)</f>
        <v>420945</v>
      </c>
      <c r="I41">
        <f t="shared" ref="I41" si="213">SUM(I39:I40)</f>
        <v>65225</v>
      </c>
      <c r="J41">
        <f>(G41/D41)*100</f>
        <v>26.295720164252923</v>
      </c>
      <c r="K41">
        <f t="shared" ref="K41" si="214">(H41/E41)*100</f>
        <v>42.824878299396204</v>
      </c>
      <c r="L41">
        <f t="shared" ref="L41" si="215">(I41/F41)*100</f>
        <v>7.532529324607264</v>
      </c>
      <c r="M41">
        <f>(H41/G41)*100</f>
        <v>86.583910977641565</v>
      </c>
      <c r="N41">
        <f>(I41/G41)*100</f>
        <v>13.416089022358435</v>
      </c>
      <c r="O41">
        <f>(U41/G41)*100</f>
        <v>19.47261246066191</v>
      </c>
      <c r="P41">
        <f>(V41/G41)*100</f>
        <v>8.2261348910874794</v>
      </c>
      <c r="Q41">
        <f>(W41/G41)*100</f>
        <v>12.714071209659176</v>
      </c>
      <c r="R41">
        <f>(X41/G41)*100</f>
        <v>5.8903264290268842</v>
      </c>
      <c r="S41">
        <f>(Y41/G41)*100</f>
        <v>53.696855009564558</v>
      </c>
      <c r="T41">
        <f>(Z41/G41)*100</f>
        <v>80.527387539338108</v>
      </c>
      <c r="U41">
        <f>SUM(U39:U40)</f>
        <v>94670</v>
      </c>
      <c r="V41">
        <f t="shared" ref="V41" si="216">SUM(V39:V40)</f>
        <v>39993</v>
      </c>
      <c r="W41">
        <f t="shared" ref="W41" si="217">SUM(W39:W40)</f>
        <v>61812.000000000007</v>
      </c>
      <c r="X41">
        <f t="shared" ref="X41" si="218">SUM(X39:X40)</f>
        <v>28637.000000000004</v>
      </c>
      <c r="Y41">
        <f t="shared" ref="Y41" si="219">SUM(Y39:Y40)</f>
        <v>261058.00000000003</v>
      </c>
      <c r="Z41">
        <f t="shared" ref="Z41" si="220">SUM(Z39:Z40)</f>
        <v>391500.00000000006</v>
      </c>
    </row>
    <row r="42" spans="1:26" x14ac:dyDescent="0.25">
      <c r="A42" t="s">
        <v>3270</v>
      </c>
      <c r="B42" t="s">
        <v>2155</v>
      </c>
      <c r="C42">
        <v>2001</v>
      </c>
      <c r="D42">
        <f>VLOOKUP($B42,'2001B4'!$A:$CZ,7,FALSE)</f>
        <v>1588772</v>
      </c>
      <c r="E42">
        <f>VLOOKUP($B42,'2001B4'!$A:$CZ,8,FALSE)</f>
        <v>850302</v>
      </c>
      <c r="F42">
        <f>VLOOKUP($B42,'2001B4'!$A:$CZ,9,FALSE)</f>
        <v>738470</v>
      </c>
      <c r="G42">
        <f>VLOOKUP($B42,'2001B4'!$A:$CZ,10,FALSE)</f>
        <v>438197</v>
      </c>
      <c r="H42">
        <f>VLOOKUP($B42,'2001B4'!$A:$CZ,11,FALSE)</f>
        <v>391526</v>
      </c>
      <c r="I42">
        <f>VLOOKUP($B42,'2001B4'!$A:$CZ,12,FALSE)</f>
        <v>46671</v>
      </c>
      <c r="J42">
        <f>VLOOKUP($B42,'2001B4'!$A:$CZ,13,FALSE)</f>
        <v>27.580861193424859</v>
      </c>
      <c r="K42">
        <f>VLOOKUP($B42,'2001B4'!$A:$CZ,14,FALSE)</f>
        <v>46.045522649599789</v>
      </c>
      <c r="L42">
        <f>VLOOKUP($B42,'2001B4'!$A:$CZ,15,FALSE)</f>
        <v>6.3199588338050301</v>
      </c>
      <c r="M42">
        <f>VLOOKUP($B42,'2001B4'!$A:$CZ,16,FALSE)</f>
        <v>89.349310926364168</v>
      </c>
      <c r="N42">
        <f>VLOOKUP($B42,'2001B4'!$A:$CZ,17,FALSE)</f>
        <v>10.65068907363583</v>
      </c>
      <c r="O42">
        <f>VLOOKUP($B42,'2001B4'!$A:$CZ,18,FALSE)</f>
        <v>24.583463601987233</v>
      </c>
      <c r="P42">
        <f>VLOOKUP($B42,'2001B4'!$A:$CZ,19,FALSE)</f>
        <v>7.4982256838819081</v>
      </c>
      <c r="Q42">
        <f>VLOOKUP($B42,'2001B4'!$A:$CZ,20,FALSE)</f>
        <v>11.234444781684951</v>
      </c>
      <c r="R42">
        <f>VLOOKUP($B42,'2001B4'!$A:$CZ,21,FALSE)</f>
        <v>7.2885026597626172</v>
      </c>
      <c r="S42">
        <f>VLOOKUP($B42,'2001B4'!$A:$CZ,22,FALSE)</f>
        <v>49.395363272683298</v>
      </c>
      <c r="T42">
        <f>VLOOKUP($B42,'2001B4'!$A:$CZ,23,FALSE)</f>
        <v>75.416536398012767</v>
      </c>
      <c r="U42">
        <f>(O42/100)*$G42</f>
        <v>107723.99999999999</v>
      </c>
      <c r="V42">
        <f>(P42/100)*$G42</f>
        <v>32857.000000000007</v>
      </c>
      <c r="W42">
        <f>(Q42/100)*$G42</f>
        <v>49229.000000000007</v>
      </c>
      <c r="X42">
        <f>(R42/100)*$G42</f>
        <v>31937.999999999996</v>
      </c>
      <c r="Y42">
        <f>(S42/100)*$G42</f>
        <v>216449.00000000003</v>
      </c>
      <c r="Z42">
        <f>(T42/100)*$G42</f>
        <v>330473</v>
      </c>
    </row>
    <row r="43" spans="1:26" x14ac:dyDescent="0.25">
      <c r="B43" t="s">
        <v>3329</v>
      </c>
      <c r="D43">
        <f>D41-D42</f>
        <v>260084</v>
      </c>
      <c r="E43">
        <f t="shared" ref="E43" si="221">E41-E42</f>
        <v>132643</v>
      </c>
      <c r="F43">
        <f t="shared" ref="F43" si="222">F41-F42</f>
        <v>127441</v>
      </c>
      <c r="G43">
        <f t="shared" ref="G43" si="223">G41-G42</f>
        <v>47973</v>
      </c>
      <c r="H43">
        <f t="shared" ref="H43" si="224">H41-H42</f>
        <v>29419</v>
      </c>
      <c r="I43">
        <f t="shared" ref="I43" si="225">I41-I42</f>
        <v>18554</v>
      </c>
      <c r="J43">
        <f t="shared" ref="J43" si="226">J41-J42</f>
        <v>-1.2851410291719354</v>
      </c>
      <c r="K43">
        <f t="shared" ref="K43" si="227">K41-K42</f>
        <v>-3.2206443502035853</v>
      </c>
      <c r="L43">
        <f t="shared" ref="L43" si="228">L41-L42</f>
        <v>1.2125704908022339</v>
      </c>
      <c r="M43">
        <f t="shared" ref="M43" si="229">M41-M42</f>
        <v>-2.7653999487226031</v>
      </c>
      <c r="N43">
        <f t="shared" ref="N43" si="230">N41-N42</f>
        <v>2.7653999487226049</v>
      </c>
      <c r="O43">
        <f>O41-O42</f>
        <v>-5.1108511413253233</v>
      </c>
      <c r="P43">
        <f>P41-P42</f>
        <v>0.72790920720557128</v>
      </c>
      <c r="Q43">
        <f t="shared" ref="Q43" si="231">Q41-Q42</f>
        <v>1.4796264279742246</v>
      </c>
      <c r="R43">
        <f t="shared" ref="R43" si="232">R41-R42</f>
        <v>-1.398176230735733</v>
      </c>
      <c r="S43">
        <f t="shared" ref="S43" si="233">S41-S42</f>
        <v>4.3014917368812604</v>
      </c>
      <c r="T43">
        <f t="shared" ref="T43" si="234">T41-T42</f>
        <v>5.110851141325341</v>
      </c>
      <c r="U43">
        <f t="shared" ref="U43" si="235">U41-U42</f>
        <v>-13053.999999999985</v>
      </c>
      <c r="V43">
        <f t="shared" ref="V43" si="236">V41-V42</f>
        <v>7135.9999999999927</v>
      </c>
      <c r="W43">
        <f t="shared" ref="W43" si="237">W41-W42</f>
        <v>12583</v>
      </c>
      <c r="X43">
        <f t="shared" ref="X43" si="238">X41-X42</f>
        <v>-3300.9999999999927</v>
      </c>
      <c r="Y43">
        <f t="shared" ref="Y43" si="239">Y41-Y42</f>
        <v>44609</v>
      </c>
      <c r="Z43">
        <f t="shared" ref="Z43" si="240">Z41-Z42</f>
        <v>61027.000000000058</v>
      </c>
    </row>
    <row r="45" spans="1:26" x14ac:dyDescent="0.25">
      <c r="A45" t="s">
        <v>3228</v>
      </c>
    </row>
    <row r="47" spans="1:26" x14ac:dyDescent="0.25">
      <c r="B47" t="s">
        <v>2571</v>
      </c>
      <c r="C47">
        <v>2011</v>
      </c>
      <c r="D47">
        <f>VLOOKUP($B47,'2011B4'!$A:$EI,5,FALSE)</f>
        <v>2490656</v>
      </c>
      <c r="E47">
        <f>VLOOKUP($B47,'2011B4'!$A:$EI,6,FALSE)</f>
        <v>1318408</v>
      </c>
      <c r="F47">
        <f>VLOOKUP($B47,'2011B4'!$A:$EI,7,FALSE)</f>
        <v>1172248</v>
      </c>
      <c r="G47">
        <f>VLOOKUP($B47,'2011B4'!$A:$EI,8,FALSE)</f>
        <v>787255</v>
      </c>
      <c r="H47">
        <f>VLOOKUP($B47,'2011B4'!$A:$EI,9,FALSE)</f>
        <v>662186</v>
      </c>
      <c r="I47">
        <f>VLOOKUP($B47,'2011B4'!$A:$EI,10,FALSE)</f>
        <v>125069</v>
      </c>
      <c r="J47">
        <f>VLOOKUP($B47,'2011B4'!$A:$EI,11,FALSE)</f>
        <v>31.608339329076358</v>
      </c>
      <c r="K47">
        <f>VLOOKUP($B47,'2011B4'!$A:$EI,12,FALSE)</f>
        <v>50.226181879964315</v>
      </c>
      <c r="L47">
        <f>VLOOKUP($B47,'2011B4'!$A:$EI,13,FALSE)</f>
        <v>10.669158744565996</v>
      </c>
      <c r="M47">
        <f>VLOOKUP($B47,'2011B4'!$A:$EI,14,FALSE)</f>
        <v>84.113279687013744</v>
      </c>
      <c r="N47">
        <f>VLOOKUP($B47,'2011B4'!$A:$EI,15,FALSE)</f>
        <v>15.886720312986263</v>
      </c>
      <c r="O47">
        <f>VLOOKUP($B47,'2011B4'!$A:$EI,16,FALSE)</f>
        <v>28.273304075553664</v>
      </c>
      <c r="P47">
        <f>VLOOKUP($B47,'2011B4'!$A:$EI,17,FALSE)</f>
        <v>15.076055407714145</v>
      </c>
      <c r="Q47">
        <f>VLOOKUP($B47,'2011B4'!$A:$EI,18,FALSE)</f>
        <v>14.502289601209265</v>
      </c>
      <c r="R47">
        <f>VLOOKUP($B47,'2011B4'!$A:$EI,19,FALSE)</f>
        <v>8.8178544436046771</v>
      </c>
      <c r="S47">
        <f>VLOOKUP($B47,'2011B4'!$A:$EI,20,FALSE)</f>
        <v>33.330496471918252</v>
      </c>
      <c r="T47">
        <f>VLOOKUP($B47,'2011B4'!$A:$EI,21,FALSE)</f>
        <v>71.726695924446346</v>
      </c>
      <c r="U47">
        <f>(O47/100)*$G47</f>
        <v>222582.99999999997</v>
      </c>
      <c r="V47">
        <f t="shared" ref="V47:V48" si="241">(P47/100)*$G47</f>
        <v>118687</v>
      </c>
      <c r="W47">
        <f t="shared" ref="W47:W48" si="242">(Q47/100)*$G47</f>
        <v>114170</v>
      </c>
      <c r="X47">
        <f t="shared" ref="X47:X48" si="243">(R47/100)*$G47</f>
        <v>69419</v>
      </c>
      <c r="Y47">
        <f t="shared" ref="Y47:Y48" si="244">(S47/100)*$G47</f>
        <v>262396.00000000006</v>
      </c>
      <c r="Z47">
        <f t="shared" ref="Z47" si="245">(T47/100)*$G47</f>
        <v>564672.00000000012</v>
      </c>
    </row>
    <row r="48" spans="1:26" x14ac:dyDescent="0.25">
      <c r="A48" t="s">
        <v>3229</v>
      </c>
      <c r="B48" t="s">
        <v>2994</v>
      </c>
      <c r="C48">
        <v>2011</v>
      </c>
      <c r="D48">
        <f>VLOOKUP($B48,'2011B4'!$A:$EI,5,FALSE)</f>
        <v>1119627</v>
      </c>
      <c r="E48">
        <f>VLOOKUP($B48,'2011B4'!$A:$EI,6,FALSE)</f>
        <v>589369</v>
      </c>
      <c r="F48">
        <f>VLOOKUP($B48,'2011B4'!$A:$EI,7,FALSE)</f>
        <v>530258</v>
      </c>
      <c r="G48">
        <f>VLOOKUP($B48,'2011B4'!$A:$EI,8,FALSE)</f>
        <v>316796</v>
      </c>
      <c r="H48">
        <f>VLOOKUP($B48,'2011B4'!$A:$EI,9,FALSE)</f>
        <v>272883</v>
      </c>
      <c r="I48">
        <f>VLOOKUP($B48,'2011B4'!$A:$EI,10,FALSE)</f>
        <v>43913</v>
      </c>
      <c r="J48">
        <f>VLOOKUP($B48,'2011B4'!$A:$EI,11,FALSE)</f>
        <v>28.294780315229985</v>
      </c>
      <c r="K48">
        <f>VLOOKUP($B48,'2011B4'!$A:$EI,12,FALSE)</f>
        <v>46.300874324913593</v>
      </c>
      <c r="L48">
        <f>VLOOKUP($B48,'2011B4'!$A:$EI,13,FALSE)</f>
        <v>8.281440355449611</v>
      </c>
      <c r="M48">
        <f>VLOOKUP($B48,'2011B4'!$A:$EI,14,FALSE)</f>
        <v>86.138398212098636</v>
      </c>
      <c r="N48">
        <f>VLOOKUP($B48,'2011B4'!$A:$EI,15,FALSE)</f>
        <v>13.861601787901362</v>
      </c>
      <c r="O48">
        <f>VLOOKUP($B48,'2011B4'!$A:$EI,16,FALSE)</f>
        <v>56.347933686031389</v>
      </c>
      <c r="P48">
        <f>VLOOKUP($B48,'2011B4'!$A:$EI,17,FALSE)</f>
        <v>7.7709314511546861</v>
      </c>
      <c r="Q48">
        <f>VLOOKUP($B48,'2011B4'!$A:$EI,18,FALSE)</f>
        <v>7.2109496332024392</v>
      </c>
      <c r="R48">
        <f>VLOOKUP($B48,'2011B4'!$A:$EI,19,FALSE)</f>
        <v>6.447682420232578</v>
      </c>
      <c r="S48">
        <f>VLOOKUP($B48,'2011B4'!$A:$EI,20,FALSE)</f>
        <v>22.222502809378909</v>
      </c>
      <c r="T48">
        <f>VLOOKUP($B48,'2011B4'!$A:$EI,21,FALSE)</f>
        <v>43.652066313968611</v>
      </c>
      <c r="U48">
        <f>(O48/100)*$G48</f>
        <v>178508</v>
      </c>
      <c r="V48">
        <f t="shared" si="241"/>
        <v>24618</v>
      </c>
      <c r="W48">
        <f t="shared" si="242"/>
        <v>22844</v>
      </c>
      <c r="X48">
        <f t="shared" si="243"/>
        <v>20426</v>
      </c>
      <c r="Y48">
        <f t="shared" si="244"/>
        <v>70400</v>
      </c>
      <c r="Z48">
        <f>(T48/100)*$G48</f>
        <v>138288</v>
      </c>
    </row>
    <row r="49" spans="1:26" x14ac:dyDescent="0.25">
      <c r="A49" t="s">
        <v>3271</v>
      </c>
      <c r="B49" t="s">
        <v>3336</v>
      </c>
      <c r="C49">
        <v>2011</v>
      </c>
      <c r="D49">
        <f>SUM(D47:D48)</f>
        <v>3610283</v>
      </c>
      <c r="E49">
        <f t="shared" ref="E49" si="246">SUM(E47:E48)</f>
        <v>1907777</v>
      </c>
      <c r="F49">
        <f t="shared" ref="F49" si="247">SUM(F47:F48)</f>
        <v>1702506</v>
      </c>
      <c r="G49">
        <f t="shared" ref="G49" si="248">SUM(G47:G48)</f>
        <v>1104051</v>
      </c>
      <c r="H49">
        <f t="shared" ref="H49" si="249">SUM(H47:H48)</f>
        <v>935069</v>
      </c>
      <c r="I49">
        <f t="shared" ref="I49" si="250">SUM(I47:I48)</f>
        <v>168982</v>
      </c>
      <c r="J49">
        <f>(G49/D49)*100</f>
        <v>30.580732867755795</v>
      </c>
      <c r="K49">
        <f t="shared" ref="K49" si="251">(H49/E49)*100</f>
        <v>49.013537745763784</v>
      </c>
      <c r="L49">
        <f t="shared" ref="L49" si="252">(I49/F49)*100</f>
        <v>9.9254863125298822</v>
      </c>
      <c r="M49">
        <f>(H49/G49)*100</f>
        <v>84.694366474012526</v>
      </c>
      <c r="N49">
        <f>(I49/G49)*100</f>
        <v>15.305633525987478</v>
      </c>
      <c r="O49">
        <f>(U49/G49)*100</f>
        <v>36.329028278584957</v>
      </c>
      <c r="P49">
        <f>(V49/G49)*100</f>
        <v>12.979925746183826</v>
      </c>
      <c r="Q49">
        <f>(W49/G49)*100</f>
        <v>12.41011511243593</v>
      </c>
      <c r="R49">
        <f>(X49/G49)*100</f>
        <v>8.1377581289270147</v>
      </c>
      <c r="S49">
        <f>(Y49/G49)*100</f>
        <v>30.14317273386828</v>
      </c>
      <c r="T49">
        <f>(Z49/G49)*100</f>
        <v>63.67097172141505</v>
      </c>
      <c r="U49">
        <f>SUM(U47:U48)</f>
        <v>401091</v>
      </c>
      <c r="V49">
        <f t="shared" ref="V49" si="253">SUM(V47:V48)</f>
        <v>143305</v>
      </c>
      <c r="W49">
        <f t="shared" ref="W49" si="254">SUM(W47:W48)</f>
        <v>137014</v>
      </c>
      <c r="X49">
        <f t="shared" ref="X49" si="255">SUM(X47:X48)</f>
        <v>89845</v>
      </c>
      <c r="Y49">
        <f t="shared" ref="Y49" si="256">SUM(Y47:Y48)</f>
        <v>332796.00000000006</v>
      </c>
      <c r="Z49">
        <f t="shared" ref="Z49" si="257">SUM(Z47:Z48)</f>
        <v>702960.00000000012</v>
      </c>
    </row>
    <row r="50" spans="1:26" x14ac:dyDescent="0.25">
      <c r="B50" t="s">
        <v>2571</v>
      </c>
      <c r="C50">
        <v>2001</v>
      </c>
      <c r="D50">
        <f>VLOOKUP($B50,'2001B4'!$A:$CZ,7,FALSE)</f>
        <v>3096077</v>
      </c>
      <c r="E50">
        <f>VLOOKUP($B50,'2001B4'!$A:$CZ,8,FALSE)</f>
        <v>1650589</v>
      </c>
      <c r="F50">
        <f>VLOOKUP($B50,'2001B4'!$A:$CZ,9,FALSE)</f>
        <v>1445488</v>
      </c>
      <c r="G50">
        <f>VLOOKUP($B50,'2001B4'!$A:$CZ,10,FALSE)</f>
        <v>930512</v>
      </c>
      <c r="H50">
        <f>VLOOKUP($B50,'2001B4'!$A:$CZ,11,FALSE)</f>
        <v>793382</v>
      </c>
      <c r="I50">
        <f>VLOOKUP($B50,'2001B4'!$A:$CZ,12,FALSE)</f>
        <v>137130</v>
      </c>
      <c r="J50">
        <f>VLOOKUP($B50,'2001B4'!$A:$CZ,13,FALSE)</f>
        <v>30.054549676897569</v>
      </c>
      <c r="K50">
        <f>VLOOKUP($B50,'2001B4'!$A:$CZ,14,FALSE)</f>
        <v>48.06659925638666</v>
      </c>
      <c r="L50">
        <f>VLOOKUP($B50,'2001B4'!$A:$CZ,15,FALSE)</f>
        <v>9.486761564260652</v>
      </c>
      <c r="M50">
        <f>VLOOKUP($B50,'2001B4'!$A:$CZ,16,FALSE)</f>
        <v>85.262952009216434</v>
      </c>
      <c r="N50">
        <f>VLOOKUP($B50,'2001B4'!$A:$CZ,17,FALSE)</f>
        <v>14.737047990783569</v>
      </c>
      <c r="O50">
        <f>VLOOKUP($B50,'2001B4'!$A:$CZ,18,FALSE)</f>
        <v>39.808299086954278</v>
      </c>
      <c r="P50">
        <f>VLOOKUP($B50,'2001B4'!$A:$CZ,19,FALSE)</f>
        <v>15.662989837852708</v>
      </c>
      <c r="Q50">
        <f>VLOOKUP($B50,'2001B4'!$A:$CZ,20,FALSE)</f>
        <v>13.278066268892823</v>
      </c>
      <c r="R50">
        <f>VLOOKUP($B50,'2001B4'!$A:$CZ,21,FALSE)</f>
        <v>4.9896186185669826</v>
      </c>
      <c r="S50">
        <f>VLOOKUP($B50,'2001B4'!$A:$CZ,22,FALSE)</f>
        <v>26.261026187733208</v>
      </c>
      <c r="T50">
        <f>VLOOKUP($B50,'2001B4'!$A:$CZ,23,FALSE)</f>
        <v>60.191700913045722</v>
      </c>
      <c r="U50">
        <f>(O50/100)*$G50</f>
        <v>370421</v>
      </c>
      <c r="V50">
        <f>(P50/100)*$G50</f>
        <v>145746</v>
      </c>
      <c r="W50">
        <f>(Q50/100)*$G50</f>
        <v>123554</v>
      </c>
      <c r="X50">
        <f>(R50/100)*$G50</f>
        <v>46429.000000000007</v>
      </c>
      <c r="Y50">
        <f>(S50/100)*$G50</f>
        <v>244362</v>
      </c>
      <c r="Z50">
        <f>(T50/100)*$G50</f>
        <v>560091</v>
      </c>
    </row>
    <row r="51" spans="1:26" x14ac:dyDescent="0.25">
      <c r="B51" t="s">
        <v>3329</v>
      </c>
      <c r="D51">
        <f>D49-D50</f>
        <v>514206</v>
      </c>
      <c r="E51">
        <f t="shared" ref="E51" si="258">E49-E50</f>
        <v>257188</v>
      </c>
      <c r="F51">
        <f t="shared" ref="F51" si="259">F49-F50</f>
        <v>257018</v>
      </c>
      <c r="G51">
        <f t="shared" ref="G51" si="260">G49-G50</f>
        <v>173539</v>
      </c>
      <c r="H51">
        <f t="shared" ref="H51" si="261">H49-H50</f>
        <v>141687</v>
      </c>
      <c r="I51">
        <f t="shared" ref="I51" si="262">I49-I50</f>
        <v>31852</v>
      </c>
      <c r="J51">
        <f t="shared" ref="J51" si="263">J49-J50</f>
        <v>0.52618319085822662</v>
      </c>
      <c r="K51">
        <f t="shared" ref="K51" si="264">K49-K50</f>
        <v>0.94693848937712488</v>
      </c>
      <c r="L51">
        <f t="shared" ref="L51" si="265">L49-L50</f>
        <v>0.43872474826923025</v>
      </c>
      <c r="M51">
        <f t="shared" ref="M51" si="266">M49-M50</f>
        <v>-0.56858553520390842</v>
      </c>
      <c r="N51">
        <f t="shared" ref="N51" si="267">N49-N50</f>
        <v>0.56858553520390842</v>
      </c>
      <c r="O51">
        <f>O49-O50</f>
        <v>-3.4792708083693213</v>
      </c>
      <c r="P51">
        <f>P49-P50</f>
        <v>-2.6830640916688822</v>
      </c>
      <c r="Q51">
        <f t="shared" ref="Q51" si="268">Q49-Q50</f>
        <v>-0.86795115645689336</v>
      </c>
      <c r="R51">
        <f t="shared" ref="R51" si="269">R49-R50</f>
        <v>3.148139510360032</v>
      </c>
      <c r="S51">
        <f t="shared" ref="S51" si="270">S49-S50</f>
        <v>3.8821465461350719</v>
      </c>
      <c r="T51">
        <f t="shared" ref="T51" si="271">T49-T50</f>
        <v>3.4792708083693284</v>
      </c>
      <c r="U51">
        <f t="shared" ref="U51" si="272">U49-U50</f>
        <v>30670</v>
      </c>
      <c r="V51">
        <f t="shared" ref="V51" si="273">V49-V50</f>
        <v>-2441</v>
      </c>
      <c r="W51">
        <f t="shared" ref="W51" si="274">W49-W50</f>
        <v>13460</v>
      </c>
      <c r="X51">
        <f t="shared" ref="X51" si="275">X49-X50</f>
        <v>43415.999999999993</v>
      </c>
      <c r="Y51">
        <f t="shared" ref="Y51" si="276">Y49-Y50</f>
        <v>88434.000000000058</v>
      </c>
      <c r="Z51">
        <f t="shared" ref="Z51" si="277">Z49-Z50</f>
        <v>142869.00000000012</v>
      </c>
    </row>
    <row r="53" spans="1:26" x14ac:dyDescent="0.25">
      <c r="A53" t="s">
        <v>3230</v>
      </c>
      <c r="B53" t="s">
        <v>2601</v>
      </c>
      <c r="C53">
        <v>2011</v>
      </c>
      <c r="D53">
        <f>VLOOKUP($B53,'2011B4'!$A:$EI,5,FALSE)</f>
        <v>1895686</v>
      </c>
      <c r="E53">
        <f>VLOOKUP($B53,'2011B4'!$A:$EI,6,FALSE)</f>
        <v>1002522</v>
      </c>
      <c r="F53">
        <f>VLOOKUP($B53,'2011B4'!$A:$EI,7,FALSE)</f>
        <v>893164</v>
      </c>
      <c r="G53">
        <f>VLOOKUP($B53,'2011B4'!$A:$EI,8,FALSE)</f>
        <v>569591</v>
      </c>
      <c r="H53">
        <f>VLOOKUP($B53,'2011B4'!$A:$EI,9,FALSE)</f>
        <v>492280</v>
      </c>
      <c r="I53">
        <f>VLOOKUP($B53,'2011B4'!$A:$EI,10,FALSE)</f>
        <v>77311</v>
      </c>
      <c r="J53">
        <f>VLOOKUP($B53,'2011B4'!$A:$EI,11,FALSE)</f>
        <v>30.046695497039067</v>
      </c>
      <c r="K53">
        <f>VLOOKUP($B53,'2011B4'!$A:$EI,12,FALSE)</f>
        <v>49.104159310219622</v>
      </c>
      <c r="L53">
        <f>VLOOKUP($B53,'2011B4'!$A:$EI,13,FALSE)</f>
        <v>8.6558571550129653</v>
      </c>
      <c r="M53">
        <f>VLOOKUP($B53,'2011B4'!$A:$EI,14,FALSE)</f>
        <v>86.42692739176006</v>
      </c>
      <c r="N53">
        <f>VLOOKUP($B53,'2011B4'!$A:$EI,15,FALSE)</f>
        <v>13.573072608239947</v>
      </c>
      <c r="O53">
        <f>VLOOKUP($B53,'2011B4'!$A:$EI,16,FALSE)</f>
        <v>33.735785853357939</v>
      </c>
      <c r="P53">
        <f>VLOOKUP($B53,'2011B4'!$A:$EI,17,FALSE)</f>
        <v>11.675395151959915</v>
      </c>
      <c r="Q53">
        <f>VLOOKUP($B53,'2011B4'!$A:$EI,18,FALSE)</f>
        <v>12.10886407966418</v>
      </c>
      <c r="R53">
        <f>VLOOKUP($B53,'2011B4'!$A:$EI,19,FALSE)</f>
        <v>9.0740548920190101</v>
      </c>
      <c r="S53">
        <f>VLOOKUP($B53,'2011B4'!$A:$EI,20,FALSE)</f>
        <v>33.405900022998964</v>
      </c>
      <c r="T53">
        <f>VLOOKUP($B53,'2011B4'!$A:$EI,21,FALSE)</f>
        <v>66.264214146642075</v>
      </c>
      <c r="U53">
        <f>(O53/100)*$G53</f>
        <v>192156.00000000003</v>
      </c>
      <c r="V53">
        <f t="shared" ref="V53" si="278">(P53/100)*$G53</f>
        <v>66502</v>
      </c>
      <c r="W53">
        <f t="shared" ref="W53" si="279">(Q53/100)*$G53</f>
        <v>68971</v>
      </c>
      <c r="X53">
        <f t="shared" ref="X53" si="280">(R53/100)*$G53</f>
        <v>51685</v>
      </c>
      <c r="Y53">
        <f t="shared" ref="Y53" si="281">(S53/100)*$G53</f>
        <v>190277.00000000003</v>
      </c>
      <c r="Z53">
        <f t="shared" ref="Z53" si="282">(T53/100)*$G53</f>
        <v>377435.00000000006</v>
      </c>
    </row>
    <row r="54" spans="1:26" x14ac:dyDescent="0.25">
      <c r="A54" t="s">
        <v>3272</v>
      </c>
      <c r="B54" t="s">
        <v>2581</v>
      </c>
      <c r="C54">
        <v>2011</v>
      </c>
      <c r="D54">
        <f>VLOOKUP($B54,'2011B4'!$A:$EI,5,FALSE)</f>
        <v>684627</v>
      </c>
      <c r="E54">
        <f>VLOOKUP($B54,'2011B4'!$A:$EI,6,FALSE)</f>
        <v>357485</v>
      </c>
      <c r="F54">
        <f>VLOOKUP($B54,'2011B4'!$A:$EI,7,FALSE)</f>
        <v>327142</v>
      </c>
      <c r="G54">
        <f>VLOOKUP($B54,'2011B4'!$A:$EI,8,FALSE)</f>
        <v>193375</v>
      </c>
      <c r="H54">
        <f>VLOOKUP($B54,'2011B4'!$A:$EI,9,FALSE)</f>
        <v>161284</v>
      </c>
      <c r="I54">
        <f>VLOOKUP($B54,'2011B4'!$A:$EI,10,FALSE)</f>
        <v>32091</v>
      </c>
      <c r="J54">
        <f>VLOOKUP($B54,'2011B4'!$A:$EI,11,FALSE)</f>
        <v>28.245307298718863</v>
      </c>
      <c r="K54">
        <f>VLOOKUP($B54,'2011B4'!$A:$EI,12,FALSE)</f>
        <v>45.116298585954659</v>
      </c>
      <c r="L54">
        <f>VLOOKUP($B54,'2011B4'!$A:$EI,13,FALSE)</f>
        <v>9.8095016842838891</v>
      </c>
      <c r="M54">
        <f>VLOOKUP($B54,'2011B4'!$A:$EI,14,FALSE)</f>
        <v>83.404783451842277</v>
      </c>
      <c r="N54">
        <f>VLOOKUP($B54,'2011B4'!$A:$EI,15,FALSE)</f>
        <v>16.595216548157723</v>
      </c>
      <c r="O54">
        <f>VLOOKUP($B54,'2011B4'!$A:$EI,16,FALSE)</f>
        <v>33.697737556561087</v>
      </c>
      <c r="P54">
        <f>VLOOKUP($B54,'2011B4'!$A:$EI,17,FALSE)</f>
        <v>12.510407239819004</v>
      </c>
      <c r="Q54">
        <f>VLOOKUP($B54,'2011B4'!$A:$EI,18,FALSE)</f>
        <v>8.9980607627666451</v>
      </c>
      <c r="R54">
        <f>VLOOKUP($B54,'2011B4'!$A:$EI,19,FALSE)</f>
        <v>8.8067226890756309</v>
      </c>
      <c r="S54">
        <f>VLOOKUP($B54,'2011B4'!$A:$EI,20,FALSE)</f>
        <v>35.987071751777634</v>
      </c>
      <c r="T54">
        <f>VLOOKUP($B54,'2011B4'!$A:$EI,21,FALSE)</f>
        <v>66.30226244343892</v>
      </c>
      <c r="U54">
        <f t="shared" ref="U54:U55" si="283">(O54/100)*$G54</f>
        <v>65163</v>
      </c>
      <c r="V54">
        <f t="shared" ref="V54:V55" si="284">(P54/100)*$G54</f>
        <v>24192</v>
      </c>
      <c r="W54">
        <f t="shared" ref="W54:W55" si="285">(Q54/100)*$G54</f>
        <v>17400</v>
      </c>
      <c r="X54">
        <f t="shared" ref="X54:X55" si="286">(R54/100)*$G54</f>
        <v>17030.000000000004</v>
      </c>
      <c r="Y54">
        <f t="shared" ref="Y54:Y55" si="287">(S54/100)*$G54</f>
        <v>69590</v>
      </c>
      <c r="Z54">
        <f t="shared" ref="Z54:Z55" si="288">(T54/100)*$G54</f>
        <v>128212.00000000001</v>
      </c>
    </row>
    <row r="55" spans="1:26" x14ac:dyDescent="0.25">
      <c r="B55" t="s">
        <v>2995</v>
      </c>
      <c r="C55">
        <v>2011</v>
      </c>
      <c r="D55">
        <f>VLOOKUP($B55,'2011B4'!$A:$EI,5,FALSE)</f>
        <v>994628</v>
      </c>
      <c r="E55">
        <f>VLOOKUP($B55,'2011B4'!$A:$EI,6,FALSE)</f>
        <v>529253</v>
      </c>
      <c r="F55">
        <f>VLOOKUP($B55,'2011B4'!$A:$EI,7,FALSE)</f>
        <v>465375</v>
      </c>
      <c r="G55">
        <f>VLOOKUP($B55,'2011B4'!$A:$EI,8,FALSE)</f>
        <v>317138</v>
      </c>
      <c r="H55">
        <f>VLOOKUP($B55,'2011B4'!$A:$EI,9,FALSE)</f>
        <v>258305</v>
      </c>
      <c r="I55">
        <f>VLOOKUP($B55,'2011B4'!$A:$EI,10,FALSE)</f>
        <v>58833</v>
      </c>
      <c r="J55">
        <f>VLOOKUP($B55,'2011B4'!$A:$EI,11,FALSE)</f>
        <v>31.88508668567545</v>
      </c>
      <c r="K55">
        <f>VLOOKUP($B55,'2011B4'!$A:$EI,12,FALSE)</f>
        <v>48.805580695810889</v>
      </c>
      <c r="L55">
        <f>VLOOKUP($B55,'2011B4'!$A:$EI,13,FALSE)</f>
        <v>12.642062852538274</v>
      </c>
      <c r="M55">
        <f>VLOOKUP($B55,'2011B4'!$A:$EI,14,FALSE)</f>
        <v>81.448769936116136</v>
      </c>
      <c r="N55">
        <f>VLOOKUP($B55,'2011B4'!$A:$EI,15,FALSE)</f>
        <v>18.55123006388386</v>
      </c>
      <c r="O55">
        <f>VLOOKUP($B55,'2011B4'!$A:$EI,16,FALSE)</f>
        <v>20.726623741084325</v>
      </c>
      <c r="P55">
        <f>VLOOKUP($B55,'2011B4'!$A:$EI,17,FALSE)</f>
        <v>16.637552106653885</v>
      </c>
      <c r="Q55">
        <f>VLOOKUP($B55,'2011B4'!$A:$EI,18,FALSE)</f>
        <v>8.9040102415982947</v>
      </c>
      <c r="R55">
        <f>VLOOKUP($B55,'2011B4'!$A:$EI,19,FALSE)</f>
        <v>9.0452736663534488</v>
      </c>
      <c r="S55">
        <f>VLOOKUP($B55,'2011B4'!$A:$EI,20,FALSE)</f>
        <v>44.686540244310052</v>
      </c>
      <c r="T55">
        <f>VLOOKUP($B55,'2011B4'!$A:$EI,21,FALSE)</f>
        <v>79.273376258915675</v>
      </c>
      <c r="U55">
        <f t="shared" si="283"/>
        <v>65732</v>
      </c>
      <c r="V55">
        <f t="shared" si="284"/>
        <v>52764</v>
      </c>
      <c r="W55">
        <f t="shared" si="285"/>
        <v>28238</v>
      </c>
      <c r="X55">
        <f t="shared" si="286"/>
        <v>28686</v>
      </c>
      <c r="Y55">
        <f t="shared" si="287"/>
        <v>141718</v>
      </c>
      <c r="Z55">
        <f t="shared" si="288"/>
        <v>251406</v>
      </c>
    </row>
    <row r="56" spans="1:26" x14ac:dyDescent="0.25">
      <c r="B56" t="s">
        <v>3337</v>
      </c>
      <c r="C56">
        <v>2011</v>
      </c>
      <c r="D56">
        <f>SUM(D53:D55)</f>
        <v>3574941</v>
      </c>
      <c r="E56">
        <f t="shared" ref="E56" si="289">SUM(E53:E55)</f>
        <v>1889260</v>
      </c>
      <c r="F56">
        <f t="shared" ref="F56" si="290">SUM(F53:F55)</f>
        <v>1685681</v>
      </c>
      <c r="G56">
        <f t="shared" ref="G56" si="291">SUM(G53:G55)</f>
        <v>1080104</v>
      </c>
      <c r="H56">
        <f t="shared" ref="H56" si="292">SUM(H53:H55)</f>
        <v>911869</v>
      </c>
      <c r="I56">
        <f t="shared" ref="I56" si="293">SUM(I53:I55)</f>
        <v>168235</v>
      </c>
      <c r="J56">
        <f>(G56/D56)*100</f>
        <v>30.2131979241056</v>
      </c>
      <c r="K56">
        <f t="shared" ref="K56" si="294">(H56/E56)*100</f>
        <v>48.265934810454887</v>
      </c>
      <c r="L56">
        <f t="shared" ref="L56" si="295">(I56/F56)*100</f>
        <v>9.980239440321153</v>
      </c>
      <c r="M56">
        <f>(H56/G56)*100</f>
        <v>84.424185078473926</v>
      </c>
      <c r="N56">
        <f>(I56/G56)*100</f>
        <v>15.575814921526076</v>
      </c>
      <c r="O56">
        <f>(U56/G56)*100</f>
        <v>29.909249479679733</v>
      </c>
      <c r="P56">
        <f>(V56/G56)*100</f>
        <v>13.281869153340789</v>
      </c>
      <c r="Q56">
        <f>(W56/G56)*100</f>
        <v>10.61092265189278</v>
      </c>
      <c r="R56">
        <f>(X56/G56)*100</f>
        <v>9.017742735884692</v>
      </c>
      <c r="S56">
        <f>(Y56/G56)*100</f>
        <v>37.180215979202003</v>
      </c>
      <c r="T56">
        <f>(Z56/G56)*100</f>
        <v>70.09075052032027</v>
      </c>
      <c r="U56">
        <f>SUM(U53:U55)</f>
        <v>323051</v>
      </c>
      <c r="V56">
        <f t="shared" ref="V56" si="296">SUM(V53:V55)</f>
        <v>143458</v>
      </c>
      <c r="W56">
        <f t="shared" ref="W56" si="297">SUM(W53:W55)</f>
        <v>114609</v>
      </c>
      <c r="X56">
        <f t="shared" ref="X56" si="298">SUM(X53:X55)</f>
        <v>97401</v>
      </c>
      <c r="Y56">
        <f t="shared" ref="Y56" si="299">SUM(Y53:Y55)</f>
        <v>401585</v>
      </c>
      <c r="Z56">
        <f t="shared" ref="Z56" si="300">SUM(Z53:Z55)</f>
        <v>757053</v>
      </c>
    </row>
    <row r="57" spans="1:26" x14ac:dyDescent="0.25">
      <c r="B57" t="s">
        <v>2601</v>
      </c>
      <c r="C57">
        <v>2001</v>
      </c>
      <c r="D57">
        <f>VLOOKUP($B57,'2001B4'!$A:$CZ,7,FALSE)</f>
        <v>1844934</v>
      </c>
      <c r="E57">
        <f>VLOOKUP($B57,'2001B4'!$A:$CZ,8,FALSE)</f>
        <v>987390</v>
      </c>
      <c r="F57">
        <f>VLOOKUP($B57,'2001B4'!$A:$CZ,9,FALSE)</f>
        <v>857544</v>
      </c>
      <c r="G57">
        <f>VLOOKUP($B57,'2001B4'!$A:$CZ,10,FALSE)</f>
        <v>590011</v>
      </c>
      <c r="H57">
        <f>VLOOKUP($B57,'2001B4'!$A:$CZ,11,FALSE)</f>
        <v>490250</v>
      </c>
      <c r="I57">
        <f>VLOOKUP($B57,'2001B4'!$A:$CZ,12,FALSE)</f>
        <v>99761</v>
      </c>
      <c r="J57">
        <f>VLOOKUP($B57,'2001B4'!$A:$CZ,13,FALSE)</f>
        <v>31.980059991305922</v>
      </c>
      <c r="K57">
        <f>VLOOKUP($B57,'2001B4'!$A:$CZ,14,FALSE)</f>
        <v>49.651100375738054</v>
      </c>
      <c r="L57">
        <f>VLOOKUP($B57,'2001B4'!$A:$CZ,15,FALSE)</f>
        <v>11.633338930713759</v>
      </c>
      <c r="M57">
        <f>VLOOKUP($B57,'2001B4'!$A:$CZ,16,FALSE)</f>
        <v>83.091671172232381</v>
      </c>
      <c r="N57">
        <f>VLOOKUP($B57,'2001B4'!$A:$CZ,17,FALSE)</f>
        <v>16.908328827767619</v>
      </c>
      <c r="O57">
        <f>VLOOKUP($B57,'2001B4'!$A:$CZ,18,FALSE)</f>
        <v>43.099535432390248</v>
      </c>
      <c r="P57">
        <f>VLOOKUP($B57,'2001B4'!$A:$CZ,19,FALSE)</f>
        <v>14.284987907005123</v>
      </c>
      <c r="Q57">
        <f>VLOOKUP($B57,'2001B4'!$A:$CZ,20,FALSE)</f>
        <v>11.602665035058667</v>
      </c>
      <c r="R57">
        <f>VLOOKUP($B57,'2001B4'!$A:$CZ,21,FALSE)</f>
        <v>5.2275296562267481</v>
      </c>
      <c r="S57">
        <f>VLOOKUP($B57,'2001B4'!$A:$CZ,22,FALSE)</f>
        <v>25.785281969319215</v>
      </c>
      <c r="T57">
        <f>VLOOKUP($B57,'2001B4'!$A:$CZ,23,FALSE)</f>
        <v>56.900464567609752</v>
      </c>
      <c r="U57">
        <f>(O57/100)*$G57</f>
        <v>254292</v>
      </c>
      <c r="V57">
        <f>(P57/100)*$G57</f>
        <v>84283</v>
      </c>
      <c r="W57">
        <f>(Q57/100)*$G57</f>
        <v>68456.999999999985</v>
      </c>
      <c r="X57">
        <f>(R57/100)*$G57</f>
        <v>30843</v>
      </c>
      <c r="Y57">
        <f>(S57/100)*$G57</f>
        <v>152135.99999999997</v>
      </c>
      <c r="Z57">
        <f>(T57/100)*$G57</f>
        <v>335719</v>
      </c>
    </row>
    <row r="58" spans="1:26" x14ac:dyDescent="0.25">
      <c r="B58" t="s">
        <v>2581</v>
      </c>
      <c r="C58">
        <v>2001</v>
      </c>
      <c r="D58">
        <f>VLOOKUP($B58,'2001B4'!$A:$CZ,7,FALSE)</f>
        <v>1116108</v>
      </c>
      <c r="E58">
        <f>VLOOKUP($B58,'2001B4'!$A:$CZ,8,FALSE)</f>
        <v>596582</v>
      </c>
      <c r="F58">
        <f>VLOOKUP($B58,'2001B4'!$A:$CZ,9,FALSE)</f>
        <v>519526</v>
      </c>
      <c r="G58">
        <f>VLOOKUP($B58,'2001B4'!$A:$CZ,10,FALSE)</f>
        <v>393781</v>
      </c>
      <c r="H58">
        <f>VLOOKUP($B58,'2001B4'!$A:$CZ,11,FALSE)</f>
        <v>294905</v>
      </c>
      <c r="I58">
        <f>VLOOKUP($B58,'2001B4'!$A:$CZ,12,FALSE)</f>
        <v>98876</v>
      </c>
      <c r="J58">
        <f>VLOOKUP($B58,'2001B4'!$A:$CZ,13,FALSE)</f>
        <v>35.281621491826954</v>
      </c>
      <c r="K58">
        <f>VLOOKUP($B58,'2001B4'!$A:$CZ,14,FALSE)</f>
        <v>49.432433429101117</v>
      </c>
      <c r="L58">
        <f>VLOOKUP($B58,'2001B4'!$A:$CZ,15,FALSE)</f>
        <v>19.031963751573549</v>
      </c>
      <c r="M58">
        <f>VLOOKUP($B58,'2001B4'!$A:$CZ,16,FALSE)</f>
        <v>74.890611786754562</v>
      </c>
      <c r="N58">
        <f>VLOOKUP($B58,'2001B4'!$A:$CZ,17,FALSE)</f>
        <v>25.109388213245431</v>
      </c>
      <c r="O58">
        <f>VLOOKUP($B58,'2001B4'!$A:$CZ,18,FALSE)</f>
        <v>42.361363295842104</v>
      </c>
      <c r="P58">
        <f>VLOOKUP($B58,'2001B4'!$A:$CZ,19,FALSE)</f>
        <v>13.150202777686074</v>
      </c>
      <c r="Q58">
        <f>VLOOKUP($B58,'2001B4'!$A:$CZ,20,FALSE)</f>
        <v>8.9534538233180374</v>
      </c>
      <c r="R58">
        <f>VLOOKUP($B58,'2001B4'!$A:$CZ,21,FALSE)</f>
        <v>4.9001856361784846</v>
      </c>
      <c r="S58">
        <f>VLOOKUP($B58,'2001B4'!$A:$CZ,22,FALSE)</f>
        <v>30.634794466975301</v>
      </c>
      <c r="T58">
        <f>VLOOKUP($B58,'2001B4'!$A:$CZ,23,FALSE)</f>
        <v>57.638636704157896</v>
      </c>
      <c r="U58">
        <f>(O58/100)*$G58</f>
        <v>166811</v>
      </c>
      <c r="V58">
        <f>(P58/100)*$G58</f>
        <v>51783</v>
      </c>
      <c r="W58">
        <f>(Q58/100)*$G58</f>
        <v>35257</v>
      </c>
      <c r="X58">
        <f>(R58/100)*$G58</f>
        <v>19296</v>
      </c>
      <c r="Y58">
        <f>(S58/100)*$G58</f>
        <v>120634.00000000001</v>
      </c>
      <c r="Z58">
        <f>(T58/100)*$G58</f>
        <v>226970</v>
      </c>
    </row>
    <row r="59" spans="1:26" x14ac:dyDescent="0.25">
      <c r="B59" t="s">
        <v>3338</v>
      </c>
      <c r="C59">
        <v>2001</v>
      </c>
      <c r="D59">
        <f>SUM(D57:D58)</f>
        <v>2961042</v>
      </c>
      <c r="E59">
        <f t="shared" ref="E59" si="301">SUM(E57:E58)</f>
        <v>1583972</v>
      </c>
      <c r="F59">
        <f t="shared" ref="F59" si="302">SUM(F57:F58)</f>
        <v>1377070</v>
      </c>
      <c r="G59">
        <f t="shared" ref="G59" si="303">SUM(G57:G58)</f>
        <v>983792</v>
      </c>
      <c r="H59">
        <f t="shared" ref="H59" si="304">SUM(H57:H58)</f>
        <v>785155</v>
      </c>
      <c r="I59">
        <f t="shared" ref="I59" si="305">SUM(I57:I58)</f>
        <v>198637</v>
      </c>
      <c r="J59">
        <f>(G59/D59)*100</f>
        <v>33.224520287115148</v>
      </c>
      <c r="K59">
        <f t="shared" ref="K59" si="306">(H59/E59)*100</f>
        <v>49.568742376759182</v>
      </c>
      <c r="L59">
        <f t="shared" ref="L59" si="307">(I59/F59)*100</f>
        <v>14.424611675513955</v>
      </c>
      <c r="M59">
        <f>(H59/G59)*100</f>
        <v>79.809045001382401</v>
      </c>
      <c r="N59">
        <f>(I59/G59)*100</f>
        <v>20.190954998617595</v>
      </c>
      <c r="O59">
        <f>(U59/G59)*100</f>
        <v>42.804068339649035</v>
      </c>
      <c r="P59">
        <f>(V59/G59)*100</f>
        <v>13.830769105664611</v>
      </c>
      <c r="Q59">
        <f>(W59/G59)*100</f>
        <v>10.542269097532811</v>
      </c>
      <c r="R59">
        <f>(X59/G59)*100</f>
        <v>5.0965041390863108</v>
      </c>
      <c r="S59">
        <f>(Y59/G59)*100</f>
        <v>27.726389318067234</v>
      </c>
      <c r="T59">
        <f>(Z59/G59)*100</f>
        <v>57.195931660350972</v>
      </c>
      <c r="U59">
        <f>SUM(U57:U58)</f>
        <v>421103</v>
      </c>
      <c r="V59">
        <f t="shared" ref="V59" si="308">SUM(V57:V58)</f>
        <v>136066</v>
      </c>
      <c r="W59">
        <f t="shared" ref="W59" si="309">SUM(W57:W58)</f>
        <v>103713.99999999999</v>
      </c>
      <c r="X59">
        <f t="shared" ref="X59" si="310">SUM(X57:X58)</f>
        <v>50139</v>
      </c>
      <c r="Y59">
        <f t="shared" ref="Y59" si="311">SUM(Y57:Y58)</f>
        <v>272770</v>
      </c>
      <c r="Z59">
        <f t="shared" ref="Z59" si="312">SUM(Z57:Z58)</f>
        <v>562689</v>
      </c>
    </row>
    <row r="60" spans="1:26" x14ac:dyDescent="0.25">
      <c r="B60" t="s">
        <v>3329</v>
      </c>
      <c r="D60">
        <f>D56-D59</f>
        <v>613899</v>
      </c>
      <c r="E60">
        <f t="shared" ref="E60:H60" si="313">E56-E59</f>
        <v>305288</v>
      </c>
      <c r="F60">
        <f t="shared" si="313"/>
        <v>308611</v>
      </c>
      <c r="G60">
        <f t="shared" si="313"/>
        <v>96312</v>
      </c>
      <c r="H60">
        <f t="shared" si="313"/>
        <v>126714</v>
      </c>
      <c r="I60">
        <f>I56-I59</f>
        <v>-30402</v>
      </c>
      <c r="J60">
        <f t="shared" ref="J60" si="314">J56-J59</f>
        <v>-3.0113223630095476</v>
      </c>
      <c r="K60">
        <f t="shared" ref="K60" si="315">K56-K59</f>
        <v>-1.3028075663042955</v>
      </c>
      <c r="L60">
        <f t="shared" ref="L60" si="316">L56-L59</f>
        <v>-4.4443722351928017</v>
      </c>
      <c r="M60">
        <f t="shared" ref="M60" si="317">M56-M59</f>
        <v>4.6151400770915245</v>
      </c>
      <c r="N60">
        <f t="shared" ref="N60:P60" si="318">N56-N59</f>
        <v>-4.6151400770915192</v>
      </c>
      <c r="O60">
        <f t="shared" si="318"/>
        <v>-12.894818859969302</v>
      </c>
      <c r="P60">
        <f t="shared" si="318"/>
        <v>-0.54889995232382205</v>
      </c>
      <c r="Q60">
        <f t="shared" ref="Q60" si="319">Q56-Q59</f>
        <v>6.8653554359968894E-2</v>
      </c>
      <c r="R60">
        <f t="shared" ref="R60" si="320">R56-R59</f>
        <v>3.9212385967983812</v>
      </c>
      <c r="S60">
        <f t="shared" ref="S60" si="321">S56-S59</f>
        <v>9.4538266611347694</v>
      </c>
      <c r="T60">
        <f t="shared" ref="T60:V60" si="322">T56-T59</f>
        <v>12.894818859969298</v>
      </c>
      <c r="U60">
        <f t="shared" si="322"/>
        <v>-98052</v>
      </c>
      <c r="V60">
        <f t="shared" si="322"/>
        <v>7392</v>
      </c>
      <c r="W60">
        <f t="shared" ref="W60" si="323">W56-W59</f>
        <v>10895.000000000015</v>
      </c>
      <c r="X60">
        <f t="shared" ref="X60" si="324">X56-X59</f>
        <v>47262</v>
      </c>
      <c r="Y60">
        <f t="shared" ref="Y60" si="325">Y56-Y59</f>
        <v>128815</v>
      </c>
      <c r="Z60">
        <f t="shared" ref="Z60" si="326">Z56-Z59</f>
        <v>194364</v>
      </c>
    </row>
    <row r="62" spans="1:26" x14ac:dyDescent="0.25">
      <c r="A62" t="s">
        <v>3231</v>
      </c>
      <c r="B62" t="s">
        <v>2599</v>
      </c>
      <c r="C62">
        <v>2011</v>
      </c>
      <c r="D62">
        <f>VLOOKUP($B62,'2011B4'!$A:$EI,5,FALSE)</f>
        <v>1655169</v>
      </c>
      <c r="E62">
        <f>VLOOKUP($B62,'2011B4'!$A:$EI,6,FALSE)</f>
        <v>878029</v>
      </c>
      <c r="F62">
        <f>VLOOKUP($B62,'2011B4'!$A:$EI,7,FALSE)</f>
        <v>777140</v>
      </c>
      <c r="G62">
        <f>VLOOKUP($B62,'2011B4'!$A:$EI,8,FALSE)</f>
        <v>501189</v>
      </c>
      <c r="H62">
        <f>VLOOKUP($B62,'2011B4'!$A:$EI,9,FALSE)</f>
        <v>444538</v>
      </c>
      <c r="I62">
        <f>VLOOKUP($B62,'2011B4'!$A:$EI,10,FALSE)</f>
        <v>56651</v>
      </c>
      <c r="J62">
        <f>VLOOKUP($B62,'2011B4'!$A:$EI,11,FALSE)</f>
        <v>30.280231202976854</v>
      </c>
      <c r="K62">
        <f>VLOOKUP($B62,'2011B4'!$A:$EI,12,FALSE)</f>
        <v>50.62907944953983</v>
      </c>
      <c r="L62">
        <f>VLOOKUP($B62,'2011B4'!$A:$EI,13,FALSE)</f>
        <v>7.289677535579175</v>
      </c>
      <c r="M62">
        <f>VLOOKUP($B62,'2011B4'!$A:$EI,14,FALSE)</f>
        <v>88.69667929663261</v>
      </c>
      <c r="N62">
        <f>VLOOKUP($B62,'2011B4'!$A:$EI,15,FALSE)</f>
        <v>11.303320703367392</v>
      </c>
      <c r="O62">
        <f>VLOOKUP($B62,'2011B4'!$A:$EI,16,FALSE)</f>
        <v>47.871960477983357</v>
      </c>
      <c r="P62">
        <f>VLOOKUP($B62,'2011B4'!$A:$EI,17,FALSE)</f>
        <v>12.533395585298161</v>
      </c>
      <c r="Q62">
        <f>VLOOKUP($B62,'2011B4'!$A:$EI,18,FALSE)</f>
        <v>10.467109214288422</v>
      </c>
      <c r="R62">
        <f>VLOOKUP($B62,'2011B4'!$A:$EI,19,FALSE)</f>
        <v>7.9909974081633877</v>
      </c>
      <c r="S62">
        <f>VLOOKUP($B62,'2011B4'!$A:$EI,20,FALSE)</f>
        <v>21.136537314266675</v>
      </c>
      <c r="T62">
        <f>VLOOKUP($B62,'2011B4'!$A:$EI,21,FALSE)</f>
        <v>52.12803952201665</v>
      </c>
      <c r="U62">
        <f>(O62/100)*$G62</f>
        <v>239929</v>
      </c>
      <c r="V62">
        <f t="shared" ref="V62:V63" si="327">(P62/100)*$G62</f>
        <v>62815.999999999993</v>
      </c>
      <c r="W62">
        <f t="shared" ref="W62:W63" si="328">(Q62/100)*$G62</f>
        <v>52460</v>
      </c>
      <c r="X62">
        <f t="shared" ref="X62:X63" si="329">(R62/100)*$G62</f>
        <v>40050</v>
      </c>
      <c r="Y62">
        <f t="shared" ref="Y62:Y63" si="330">(S62/100)*$G62</f>
        <v>105934.00000000001</v>
      </c>
      <c r="Z62">
        <f t="shared" ref="Z62" si="331">(T62/100)*$G62</f>
        <v>261260</v>
      </c>
    </row>
    <row r="63" spans="1:26" x14ac:dyDescent="0.25">
      <c r="A63" t="s">
        <v>3273</v>
      </c>
      <c r="B63" t="s">
        <v>2996</v>
      </c>
      <c r="C63">
        <v>2011</v>
      </c>
      <c r="D63">
        <f>VLOOKUP($B63,'2011B4'!$A:$EI,5,FALSE)</f>
        <v>595527</v>
      </c>
      <c r="E63">
        <f>VLOOKUP($B63,'2011B4'!$A:$EI,6,FALSE)</f>
        <v>317522</v>
      </c>
      <c r="F63">
        <f>VLOOKUP($B63,'2011B4'!$A:$EI,7,FALSE)</f>
        <v>278005</v>
      </c>
      <c r="G63">
        <f>VLOOKUP($B63,'2011B4'!$A:$EI,8,FALSE)</f>
        <v>186025</v>
      </c>
      <c r="H63">
        <f>VLOOKUP($B63,'2011B4'!$A:$EI,9,FALSE)</f>
        <v>163863</v>
      </c>
      <c r="I63">
        <f>VLOOKUP($B63,'2011B4'!$A:$EI,10,FALSE)</f>
        <v>22162</v>
      </c>
      <c r="J63">
        <f>VLOOKUP($B63,'2011B4'!$A:$EI,11,FALSE)</f>
        <v>31.237038790852473</v>
      </c>
      <c r="K63">
        <f>VLOOKUP($B63,'2011B4'!$A:$EI,12,FALSE)</f>
        <v>51.606817795302376</v>
      </c>
      <c r="L63">
        <f>VLOOKUP($B63,'2011B4'!$A:$EI,13,FALSE)</f>
        <v>7.9717990683620803</v>
      </c>
      <c r="M63">
        <f>VLOOKUP($B63,'2011B4'!$A:$EI,14,FALSE)</f>
        <v>88.086547507055499</v>
      </c>
      <c r="N63">
        <f>VLOOKUP($B63,'2011B4'!$A:$EI,15,FALSE)</f>
        <v>11.913452492944497</v>
      </c>
      <c r="O63">
        <f>VLOOKUP($B63,'2011B4'!$A:$EI,16,FALSE)</f>
        <v>52.435425346055638</v>
      </c>
      <c r="P63">
        <f>VLOOKUP($B63,'2011B4'!$A:$EI,17,FALSE)</f>
        <v>12.252116650987769</v>
      </c>
      <c r="Q63">
        <f>VLOOKUP($B63,'2011B4'!$A:$EI,18,FALSE)</f>
        <v>9.6212874613627211</v>
      </c>
      <c r="R63">
        <f>VLOOKUP($B63,'2011B4'!$A:$EI,19,FALSE)</f>
        <v>7.1495766698024461</v>
      </c>
      <c r="S63">
        <f>VLOOKUP($B63,'2011B4'!$A:$EI,20,FALSE)</f>
        <v>18.541593871791427</v>
      </c>
      <c r="T63">
        <f>VLOOKUP($B63,'2011B4'!$A:$EI,21,FALSE)</f>
        <v>47.564574653944362</v>
      </c>
      <c r="U63">
        <f>(O63/100)*$G63</f>
        <v>97543.000000000015</v>
      </c>
      <c r="V63">
        <f t="shared" si="327"/>
        <v>22792</v>
      </c>
      <c r="W63">
        <f t="shared" si="328"/>
        <v>17898</v>
      </c>
      <c r="X63">
        <f t="shared" si="329"/>
        <v>13300</v>
      </c>
      <c r="Y63">
        <f t="shared" si="330"/>
        <v>34492.000000000007</v>
      </c>
      <c r="Z63">
        <f>(T63/100)*$G63</f>
        <v>88482</v>
      </c>
    </row>
    <row r="64" spans="1:26" x14ac:dyDescent="0.25">
      <c r="B64" t="s">
        <v>3340</v>
      </c>
      <c r="C64">
        <v>2011</v>
      </c>
      <c r="D64">
        <f>SUM(D62:D63)</f>
        <v>2250696</v>
      </c>
      <c r="E64">
        <f t="shared" ref="E64" si="332">SUM(E62:E63)</f>
        <v>1195551</v>
      </c>
      <c r="F64">
        <f t="shared" ref="F64" si="333">SUM(F62:F63)</f>
        <v>1055145</v>
      </c>
      <c r="G64">
        <f t="shared" ref="G64" si="334">SUM(G62:G63)</f>
        <v>687214</v>
      </c>
      <c r="H64">
        <f t="shared" ref="H64" si="335">SUM(H62:H63)</f>
        <v>608401</v>
      </c>
      <c r="I64">
        <f t="shared" ref="I64" si="336">SUM(I62:I63)</f>
        <v>78813</v>
      </c>
      <c r="J64">
        <f>(G64/D64)*100</f>
        <v>30.533399446215746</v>
      </c>
      <c r="K64">
        <f t="shared" ref="K64" si="337">(H64/E64)*100</f>
        <v>50.888753386513827</v>
      </c>
      <c r="L64">
        <f t="shared" ref="L64" si="338">(I64/F64)*100</f>
        <v>7.4693999402925666</v>
      </c>
      <c r="M64">
        <f>(H64/G64)*100</f>
        <v>88.531520021419823</v>
      </c>
      <c r="N64">
        <f>(I64/G64)*100</f>
        <v>11.468479978580181</v>
      </c>
      <c r="O64">
        <f>(U64/G64)*100</f>
        <v>49.107264985870486</v>
      </c>
      <c r="P64">
        <f>(V64/G64)*100</f>
        <v>12.457254945329984</v>
      </c>
      <c r="Q64">
        <f>(W64/G64)*100</f>
        <v>10.238149979482374</v>
      </c>
      <c r="R64">
        <f>(X64/G64)*100</f>
        <v>7.7632295034734451</v>
      </c>
      <c r="S64">
        <f>(Y64/G64)*100</f>
        <v>20.434100585843716</v>
      </c>
      <c r="T64">
        <f>(Z64/G64)*100</f>
        <v>50.892735014129507</v>
      </c>
      <c r="U64">
        <f>SUM(U62:U63)</f>
        <v>337472</v>
      </c>
      <c r="V64">
        <f t="shared" ref="V64" si="339">SUM(V62:V63)</f>
        <v>85608</v>
      </c>
      <c r="W64">
        <f t="shared" ref="W64" si="340">SUM(W62:W63)</f>
        <v>70358</v>
      </c>
      <c r="X64">
        <f t="shared" ref="X64" si="341">SUM(X62:X63)</f>
        <v>53350</v>
      </c>
      <c r="Y64">
        <f t="shared" ref="Y64" si="342">SUM(Y62:Y63)</f>
        <v>140426.00000000003</v>
      </c>
      <c r="Z64">
        <f t="shared" ref="Z64" si="343">SUM(Z62:Z63)</f>
        <v>349742</v>
      </c>
    </row>
    <row r="65" spans="1:26" x14ac:dyDescent="0.25">
      <c r="B65" t="s">
        <v>2599</v>
      </c>
      <c r="C65">
        <v>2001</v>
      </c>
      <c r="D65">
        <f>VLOOKUP($B65,'2001B4'!$A:$CZ,7,FALSE)</f>
        <v>2000173</v>
      </c>
      <c r="E65">
        <f>VLOOKUP($B65,'2001B4'!$A:$CZ,8,FALSE)</f>
        <v>1069289</v>
      </c>
      <c r="F65">
        <f>VLOOKUP($B65,'2001B4'!$A:$CZ,9,FALSE)</f>
        <v>930884</v>
      </c>
      <c r="G65">
        <f>VLOOKUP($B65,'2001B4'!$A:$CZ,10,FALSE)</f>
        <v>701170</v>
      </c>
      <c r="H65">
        <f>VLOOKUP($B65,'2001B4'!$A:$CZ,11,FALSE)</f>
        <v>546892</v>
      </c>
      <c r="I65">
        <f>VLOOKUP($B65,'2001B4'!$A:$CZ,12,FALSE)</f>
        <v>154278</v>
      </c>
      <c r="J65">
        <f>VLOOKUP($B65,'2001B4'!$A:$CZ,13,FALSE)</f>
        <v>35.055467702043771</v>
      </c>
      <c r="K65">
        <f>VLOOKUP($B65,'2001B4'!$A:$CZ,14,FALSE)</f>
        <v>51.145387262003069</v>
      </c>
      <c r="L65">
        <f>VLOOKUP($B65,'2001B4'!$A:$CZ,15,FALSE)</f>
        <v>16.573278732903347</v>
      </c>
      <c r="M65">
        <f>VLOOKUP($B65,'2001B4'!$A:$CZ,16,FALSE)</f>
        <v>77.997062053424997</v>
      </c>
      <c r="N65">
        <f>VLOOKUP($B65,'2001B4'!$A:$CZ,17,FALSE)</f>
        <v>22.00293794657501</v>
      </c>
      <c r="O65">
        <f>VLOOKUP($B65,'2001B4'!$A:$CZ,18,FALSE)</f>
        <v>60.255002353209633</v>
      </c>
      <c r="P65">
        <f>VLOOKUP($B65,'2001B4'!$A:$CZ,19,FALSE)</f>
        <v>11.22181496641328</v>
      </c>
      <c r="Q65">
        <f>VLOOKUP($B65,'2001B4'!$A:$CZ,20,FALSE)</f>
        <v>9.2167377383516111</v>
      </c>
      <c r="R65">
        <f>VLOOKUP($B65,'2001B4'!$A:$CZ,21,FALSE)</f>
        <v>3.3436969636464768</v>
      </c>
      <c r="S65">
        <f>VLOOKUP($B65,'2001B4'!$A:$CZ,22,FALSE)</f>
        <v>15.962747978378996</v>
      </c>
      <c r="T65">
        <f>VLOOKUP($B65,'2001B4'!$A:$CZ,23,FALSE)</f>
        <v>39.744997646790367</v>
      </c>
      <c r="U65">
        <f>(O65/100)*$G65</f>
        <v>422489.99999999994</v>
      </c>
      <c r="V65">
        <f>(P65/100)*$G65</f>
        <v>78684</v>
      </c>
      <c r="W65">
        <f>(Q65/100)*$G65</f>
        <v>64624.999999999993</v>
      </c>
      <c r="X65">
        <f>(R65/100)*$G65</f>
        <v>23445</v>
      </c>
      <c r="Y65">
        <f>(S65/100)*$G65</f>
        <v>111926.00000000001</v>
      </c>
      <c r="Z65">
        <f>(T65/100)*$G65</f>
        <v>278680</v>
      </c>
    </row>
    <row r="66" spans="1:26" x14ac:dyDescent="0.25">
      <c r="B66" t="s">
        <v>3329</v>
      </c>
      <c r="D66">
        <f>D64-D65</f>
        <v>250523</v>
      </c>
      <c r="E66">
        <f t="shared" ref="E66" si="344">E64-E65</f>
        <v>126262</v>
      </c>
      <c r="F66">
        <f t="shared" ref="F66" si="345">F64-F65</f>
        <v>124261</v>
      </c>
      <c r="G66">
        <f t="shared" ref="G66" si="346">G64-G65</f>
        <v>-13956</v>
      </c>
      <c r="H66">
        <f t="shared" ref="H66" si="347">H64-H65</f>
        <v>61509</v>
      </c>
      <c r="I66">
        <f t="shared" ref="I66" si="348">I64-I65</f>
        <v>-75465</v>
      </c>
      <c r="J66">
        <f t="shared" ref="J66" si="349">J64-J65</f>
        <v>-4.5220682558280245</v>
      </c>
      <c r="K66">
        <f t="shared" ref="K66" si="350">K64-K65</f>
        <v>-0.25663387548924277</v>
      </c>
      <c r="L66">
        <f t="shared" ref="L66" si="351">L64-L65</f>
        <v>-9.1038787926107805</v>
      </c>
      <c r="M66">
        <f t="shared" ref="M66" si="352">M64-M65</f>
        <v>10.534457967994825</v>
      </c>
      <c r="N66">
        <f t="shared" ref="N66" si="353">N64-N65</f>
        <v>-10.534457967994829</v>
      </c>
      <c r="O66">
        <f>O64-O65</f>
        <v>-11.147737367339147</v>
      </c>
      <c r="P66">
        <f>P64-P65</f>
        <v>1.2354399789167037</v>
      </c>
      <c r="Q66">
        <f t="shared" ref="Q66" si="354">Q64-Q65</f>
        <v>1.0214122411307631</v>
      </c>
      <c r="R66">
        <f t="shared" ref="R66" si="355">R64-R65</f>
        <v>4.4195325398269683</v>
      </c>
      <c r="S66">
        <f t="shared" ref="S66" si="356">S64-S65</f>
        <v>4.4713526074647199</v>
      </c>
      <c r="T66">
        <f t="shared" ref="T66" si="357">T64-T65</f>
        <v>11.14773736733914</v>
      </c>
      <c r="U66">
        <f t="shared" ref="U66" si="358">U64-U65</f>
        <v>-85017.999999999942</v>
      </c>
      <c r="V66">
        <f t="shared" ref="V66" si="359">V64-V65</f>
        <v>6924</v>
      </c>
      <c r="W66">
        <f t="shared" ref="W66" si="360">W64-W65</f>
        <v>5733.0000000000073</v>
      </c>
      <c r="X66">
        <f t="shared" ref="X66" si="361">X64-X65</f>
        <v>29905</v>
      </c>
      <c r="Y66">
        <f t="shared" ref="Y66" si="362">Y64-Y65</f>
        <v>28500.000000000015</v>
      </c>
      <c r="Z66">
        <f t="shared" ref="Z66" si="363">Z64-Z65</f>
        <v>71062</v>
      </c>
    </row>
    <row r="68" spans="1:26" x14ac:dyDescent="0.25">
      <c r="B68" t="s">
        <v>2104</v>
      </c>
      <c r="C68">
        <v>2011</v>
      </c>
      <c r="D68">
        <f>VLOOKUP($B68,'2011B4'!$A:$EI,5,FALSE)</f>
        <v>1514432</v>
      </c>
      <c r="E68">
        <f>VLOOKUP($B68,'2011B4'!$A:$EI,6,FALSE)</f>
        <v>816690</v>
      </c>
      <c r="F68">
        <f>VLOOKUP($B68,'2011B4'!$A:$EI,7,FALSE)</f>
        <v>697742</v>
      </c>
      <c r="G68">
        <f>VLOOKUP($B68,'2011B4'!$A:$EI,8,FALSE)</f>
        <v>488791</v>
      </c>
      <c r="H68">
        <f>VLOOKUP($B68,'2011B4'!$A:$EI,9,FALSE)</f>
        <v>401501</v>
      </c>
      <c r="I68">
        <f>VLOOKUP($B68,'2011B4'!$A:$EI,10,FALSE)</f>
        <v>87290</v>
      </c>
      <c r="J68">
        <f>VLOOKUP($B68,'2011B4'!$A:$EI,11,FALSE)</f>
        <v>32.275533005113466</v>
      </c>
      <c r="K68">
        <f>VLOOKUP($B68,'2011B4'!$A:$EI,12,FALSE)</f>
        <v>49.161983127012697</v>
      </c>
      <c r="L68">
        <f>VLOOKUP($B68,'2011B4'!$A:$EI,13,FALSE)</f>
        <v>12.510354830295439</v>
      </c>
      <c r="M68">
        <f>VLOOKUP($B68,'2011B4'!$A:$EI,14,FALSE)</f>
        <v>82.141651544320581</v>
      </c>
      <c r="N68">
        <f>VLOOKUP($B68,'2011B4'!$A:$EI,15,FALSE)</f>
        <v>17.858348455679423</v>
      </c>
      <c r="O68">
        <f>VLOOKUP($B68,'2011B4'!$A:$EI,16,FALSE)</f>
        <v>14.401451745224442</v>
      </c>
      <c r="P68">
        <f>VLOOKUP($B68,'2011B4'!$A:$EI,17,FALSE)</f>
        <v>13.57533178802392</v>
      </c>
      <c r="Q68">
        <f>VLOOKUP($B68,'2011B4'!$A:$EI,18,FALSE)</f>
        <v>10.129687330576873</v>
      </c>
      <c r="R68">
        <f>VLOOKUP($B68,'2011B4'!$A:$EI,19,FALSE)</f>
        <v>7.1255403638774046</v>
      </c>
      <c r="S68">
        <f>VLOOKUP($B68,'2011B4'!$A:$EI,20,FALSE)</f>
        <v>54.767988772297365</v>
      </c>
      <c r="T68">
        <f>VLOOKUP($B68,'2011B4'!$A:$EI,21,FALSE)</f>
        <v>85.598548254775565</v>
      </c>
      <c r="U68">
        <f>(O68/100)*$G68</f>
        <v>70393</v>
      </c>
      <c r="V68">
        <f t="shared" ref="V68:V69" si="364">(P68/100)*$G68</f>
        <v>66355</v>
      </c>
      <c r="W68">
        <f t="shared" ref="W68:W69" si="365">(Q68/100)*$G68</f>
        <v>49513</v>
      </c>
      <c r="X68">
        <f t="shared" ref="X68:X69" si="366">(R68/100)*$G68</f>
        <v>34829</v>
      </c>
      <c r="Y68">
        <f t="shared" ref="Y68:Y69" si="367">(S68/100)*$G68</f>
        <v>267701</v>
      </c>
      <c r="Z68">
        <f t="shared" ref="Z68" si="368">(T68/100)*$G68</f>
        <v>418398</v>
      </c>
    </row>
    <row r="69" spans="1:26" x14ac:dyDescent="0.25">
      <c r="A69" t="s">
        <v>3232</v>
      </c>
      <c r="B69" t="s">
        <v>2997</v>
      </c>
      <c r="C69">
        <v>2011</v>
      </c>
      <c r="D69">
        <f>VLOOKUP($B69,'2011B4'!$A:$EI,5,FALSE)</f>
        <v>1089263</v>
      </c>
      <c r="E69">
        <f>VLOOKUP($B69,'2011B4'!$A:$EI,6,FALSE)</f>
        <v>571162</v>
      </c>
      <c r="F69">
        <f>VLOOKUP($B69,'2011B4'!$A:$EI,7,FALSE)</f>
        <v>518101</v>
      </c>
      <c r="G69">
        <f>VLOOKUP($B69,'2011B4'!$A:$EI,8,FALSE)</f>
        <v>204134</v>
      </c>
      <c r="H69">
        <f>VLOOKUP($B69,'2011B4'!$A:$EI,9,FALSE)</f>
        <v>175888</v>
      </c>
      <c r="I69">
        <f>VLOOKUP($B69,'2011B4'!$A:$EI,10,FALSE)</f>
        <v>28246</v>
      </c>
      <c r="J69">
        <f>VLOOKUP($B69,'2011B4'!$A:$EI,11,FALSE)</f>
        <v>18.740561278589286</v>
      </c>
      <c r="K69">
        <f>VLOOKUP($B69,'2011B4'!$A:$EI,12,FALSE)</f>
        <v>30.794765758226212</v>
      </c>
      <c r="L69">
        <f>VLOOKUP($B69,'2011B4'!$A:$EI,13,FALSE)</f>
        <v>5.4518327507570916</v>
      </c>
      <c r="M69">
        <f>VLOOKUP($B69,'2011B4'!$A:$EI,14,FALSE)</f>
        <v>86.163010571487348</v>
      </c>
      <c r="N69">
        <f>VLOOKUP($B69,'2011B4'!$A:$EI,15,FALSE)</f>
        <v>13.836989428512645</v>
      </c>
      <c r="O69">
        <f>VLOOKUP($B69,'2011B4'!$A:$EI,16,FALSE)</f>
        <v>54.597470289123812</v>
      </c>
      <c r="P69">
        <f>VLOOKUP($B69,'2011B4'!$A:$EI,17,FALSE)</f>
        <v>6.689723416971205</v>
      </c>
      <c r="Q69">
        <f>VLOOKUP($B69,'2011B4'!$A:$EI,18,FALSE)</f>
        <v>8.4052632094604522</v>
      </c>
      <c r="R69">
        <f>VLOOKUP($B69,'2011B4'!$A:$EI,19,FALSE)</f>
        <v>6.8347262092547059</v>
      </c>
      <c r="S69">
        <f>VLOOKUP($B69,'2011B4'!$A:$EI,20,FALSE)</f>
        <v>23.472816875189828</v>
      </c>
      <c r="T69">
        <f>VLOOKUP($B69,'2011B4'!$A:$EI,21,FALSE)</f>
        <v>45.402529710876195</v>
      </c>
      <c r="U69">
        <f>(O69/100)*$G69</f>
        <v>111452.00000000001</v>
      </c>
      <c r="V69">
        <f t="shared" si="364"/>
        <v>13656</v>
      </c>
      <c r="W69">
        <f t="shared" si="365"/>
        <v>17158</v>
      </c>
      <c r="X69">
        <f t="shared" si="366"/>
        <v>13952.000000000002</v>
      </c>
      <c r="Y69">
        <f t="shared" si="367"/>
        <v>47916</v>
      </c>
      <c r="Z69">
        <f>(T69/100)*$G69</f>
        <v>92682.000000000015</v>
      </c>
    </row>
    <row r="70" spans="1:26" x14ac:dyDescent="0.25">
      <c r="A70" t="s">
        <v>3274</v>
      </c>
      <c r="B70" t="s">
        <v>3339</v>
      </c>
      <c r="C70">
        <v>2011</v>
      </c>
      <c r="D70">
        <f>SUM(D68:D69)</f>
        <v>2603695</v>
      </c>
      <c r="E70">
        <f t="shared" ref="E70" si="369">SUM(E68:E69)</f>
        <v>1387852</v>
      </c>
      <c r="F70">
        <f t="shared" ref="F70" si="370">SUM(F68:F69)</f>
        <v>1215843</v>
      </c>
      <c r="G70">
        <f t="shared" ref="G70" si="371">SUM(G68:G69)</f>
        <v>692925</v>
      </c>
      <c r="H70">
        <f t="shared" ref="H70" si="372">SUM(H68:H69)</f>
        <v>577389</v>
      </c>
      <c r="I70">
        <f t="shared" ref="I70" si="373">SUM(I68:I69)</f>
        <v>115536</v>
      </c>
      <c r="J70">
        <f>(G70/D70)*100</f>
        <v>26.61314017194794</v>
      </c>
      <c r="K70">
        <f t="shared" ref="K70" si="374">(H70/E70)*100</f>
        <v>41.603067185838263</v>
      </c>
      <c r="L70">
        <f t="shared" ref="L70" si="375">(I70/F70)*100</f>
        <v>9.5025426802638169</v>
      </c>
      <c r="M70">
        <f>(H70/G70)*100</f>
        <v>83.326334018833208</v>
      </c>
      <c r="N70">
        <f>(I70/G70)*100</f>
        <v>16.673665981166792</v>
      </c>
      <c r="O70">
        <f>(U70/G70)*100</f>
        <v>26.243099902586859</v>
      </c>
      <c r="P70">
        <f>(V70/G70)*100</f>
        <v>11.546848504527906</v>
      </c>
      <c r="Q70">
        <f>(W70/G70)*100</f>
        <v>9.621676227585958</v>
      </c>
      <c r="R70">
        <f>(X70/G70)*100</f>
        <v>7.0398672294981424</v>
      </c>
      <c r="S70">
        <f>(Y70/G70)*100</f>
        <v>45.548508135801129</v>
      </c>
      <c r="T70">
        <f>(Z70/G70)*100</f>
        <v>73.756900097413137</v>
      </c>
      <c r="U70">
        <f>SUM(U68:U69)</f>
        <v>181845</v>
      </c>
      <c r="V70">
        <f t="shared" ref="V70" si="376">SUM(V68:V69)</f>
        <v>80011</v>
      </c>
      <c r="W70">
        <f t="shared" ref="W70" si="377">SUM(W68:W69)</f>
        <v>66671</v>
      </c>
      <c r="X70">
        <f t="shared" ref="X70" si="378">SUM(X68:X69)</f>
        <v>48781</v>
      </c>
      <c r="Y70">
        <f t="shared" ref="Y70" si="379">SUM(Y68:Y69)</f>
        <v>315617</v>
      </c>
      <c r="Z70">
        <f t="shared" ref="Z70" si="380">SUM(Z68:Z69)</f>
        <v>511080</v>
      </c>
    </row>
    <row r="71" spans="1:26" x14ac:dyDescent="0.25">
      <c r="B71" t="s">
        <v>2104</v>
      </c>
      <c r="C71">
        <v>2001</v>
      </c>
      <c r="D71">
        <f>VLOOKUP($B71,'2001B4'!$A:$CZ,7,FALSE)</f>
        <v>1660289</v>
      </c>
      <c r="E71">
        <f>VLOOKUP($B71,'2001B4'!$A:$CZ,8,FALSE)</f>
        <v>886451</v>
      </c>
      <c r="F71">
        <f>VLOOKUP($B71,'2001B4'!$A:$CZ,9,FALSE)</f>
        <v>773838</v>
      </c>
      <c r="G71">
        <f>VLOOKUP($B71,'2001B4'!$A:$CZ,10,FALSE)</f>
        <v>467210</v>
      </c>
      <c r="H71">
        <f>VLOOKUP($B71,'2001B4'!$A:$CZ,11,FALSE)</f>
        <v>364667</v>
      </c>
      <c r="I71">
        <f>VLOOKUP($B71,'2001B4'!$A:$CZ,12,FALSE)</f>
        <v>102543</v>
      </c>
      <c r="J71">
        <f>VLOOKUP($B71,'2001B4'!$A:$CZ,13,FALSE)</f>
        <v>28.140281601576593</v>
      </c>
      <c r="K71">
        <f>VLOOKUP($B71,'2001B4'!$A:$CZ,14,FALSE)</f>
        <v>41.137863232147062</v>
      </c>
      <c r="L71">
        <f>VLOOKUP($B71,'2001B4'!$A:$CZ,15,FALSE)</f>
        <v>13.251223124219798</v>
      </c>
      <c r="M71">
        <f>VLOOKUP($B71,'2001B4'!$A:$CZ,16,FALSE)</f>
        <v>78.052053680357872</v>
      </c>
      <c r="N71">
        <f>VLOOKUP($B71,'2001B4'!$A:$CZ,17,FALSE)</f>
        <v>21.947946319642131</v>
      </c>
      <c r="O71">
        <f>VLOOKUP($B71,'2001B4'!$A:$CZ,18,FALSE)</f>
        <v>41.748464288007526</v>
      </c>
      <c r="P71">
        <f>VLOOKUP($B71,'2001B4'!$A:$CZ,19,FALSE)</f>
        <v>17.181781211874746</v>
      </c>
      <c r="Q71">
        <f>VLOOKUP($B71,'2001B4'!$A:$CZ,20,FALSE)</f>
        <v>9.7427281094154665</v>
      </c>
      <c r="R71">
        <f>VLOOKUP($B71,'2001B4'!$A:$CZ,21,FALSE)</f>
        <v>6.5047837161019668</v>
      </c>
      <c r="S71">
        <f>VLOOKUP($B71,'2001B4'!$A:$CZ,22,FALSE)</f>
        <v>24.82224267460029</v>
      </c>
      <c r="T71">
        <f>VLOOKUP($B71,'2001B4'!$A:$CZ,23,FALSE)</f>
        <v>58.251535711992474</v>
      </c>
      <c r="U71">
        <f>(O71/100)*$G71</f>
        <v>195052.99999999997</v>
      </c>
      <c r="V71">
        <f>(P71/100)*$G71</f>
        <v>80275</v>
      </c>
      <c r="W71">
        <f>(Q71/100)*$G71</f>
        <v>45519</v>
      </c>
      <c r="X71">
        <f>(R71/100)*$G71</f>
        <v>30391</v>
      </c>
      <c r="Y71">
        <f>(S71/100)*$G71</f>
        <v>115972.00000000001</v>
      </c>
      <c r="Z71">
        <f>(T71/100)*$G71</f>
        <v>272157.00000000006</v>
      </c>
    </row>
    <row r="72" spans="1:26" x14ac:dyDescent="0.25">
      <c r="B72" t="s">
        <v>3329</v>
      </c>
      <c r="D72">
        <f>D70-D71</f>
        <v>943406</v>
      </c>
      <c r="E72">
        <f t="shared" ref="E72" si="381">E70-E71</f>
        <v>501401</v>
      </c>
      <c r="F72">
        <f t="shared" ref="F72" si="382">F70-F71</f>
        <v>442005</v>
      </c>
      <c r="G72">
        <f t="shared" ref="G72" si="383">G70-G71</f>
        <v>225715</v>
      </c>
      <c r="H72">
        <f t="shared" ref="H72" si="384">H70-H71</f>
        <v>212722</v>
      </c>
      <c r="I72">
        <f t="shared" ref="I72" si="385">I70-I71</f>
        <v>12993</v>
      </c>
      <c r="J72">
        <f t="shared" ref="J72" si="386">J70-J71</f>
        <v>-1.527141429628653</v>
      </c>
      <c r="K72">
        <f t="shared" ref="K72" si="387">K70-K71</f>
        <v>0.46520395369120138</v>
      </c>
      <c r="L72">
        <f t="shared" ref="L72" si="388">L70-L71</f>
        <v>-3.7486804439559815</v>
      </c>
      <c r="M72">
        <f t="shared" ref="M72" si="389">M70-M71</f>
        <v>5.2742803384753358</v>
      </c>
      <c r="N72">
        <f t="shared" ref="N72" si="390">N70-N71</f>
        <v>-5.2742803384753394</v>
      </c>
      <c r="O72">
        <f>O70-O71</f>
        <v>-15.505364385420666</v>
      </c>
      <c r="P72">
        <f>P70-P71</f>
        <v>-5.6349327073468398</v>
      </c>
      <c r="Q72">
        <f t="shared" ref="Q72" si="391">Q70-Q71</f>
        <v>-0.12105188182950855</v>
      </c>
      <c r="R72">
        <f t="shared" ref="R72" si="392">R70-R71</f>
        <v>0.53508351339617555</v>
      </c>
      <c r="S72">
        <f t="shared" ref="S72" si="393">S70-S71</f>
        <v>20.726265461200839</v>
      </c>
      <c r="T72">
        <f t="shared" ref="T72" si="394">T70-T71</f>
        <v>15.505364385420663</v>
      </c>
      <c r="U72">
        <f t="shared" ref="U72" si="395">U70-U71</f>
        <v>-13207.999999999971</v>
      </c>
      <c r="V72">
        <f t="shared" ref="V72" si="396">V70-V71</f>
        <v>-264</v>
      </c>
      <c r="W72">
        <f t="shared" ref="W72" si="397">W70-W71</f>
        <v>21152</v>
      </c>
      <c r="X72">
        <f t="shared" ref="X72" si="398">X70-X71</f>
        <v>18390</v>
      </c>
      <c r="Y72">
        <f t="shared" ref="Y72" si="399">Y70-Y71</f>
        <v>199645</v>
      </c>
      <c r="Z72">
        <f t="shared" ref="Z72" si="400">Z70-Z71</f>
        <v>238922.99999999994</v>
      </c>
    </row>
    <row r="74" spans="1:26" x14ac:dyDescent="0.25">
      <c r="A74" t="s">
        <v>3233</v>
      </c>
      <c r="B74" t="s">
        <v>2106</v>
      </c>
      <c r="C74">
        <v>2011</v>
      </c>
      <c r="D74">
        <f>VLOOKUP($B74,'2011B4'!$A:$EI,5,FALSE)</f>
        <v>1809733</v>
      </c>
      <c r="E74">
        <f>VLOOKUP($B74,'2011B4'!$A:$EI,6,FALSE)</f>
        <v>966110</v>
      </c>
      <c r="F74">
        <f>VLOOKUP($B74,'2011B4'!$A:$EI,7,FALSE)</f>
        <v>843623</v>
      </c>
      <c r="G74">
        <f>VLOOKUP($B74,'2011B4'!$A:$EI,8,FALSE)</f>
        <v>495193</v>
      </c>
      <c r="H74">
        <f>VLOOKUP($B74,'2011B4'!$A:$EI,9,FALSE)</f>
        <v>422209</v>
      </c>
      <c r="I74">
        <f>VLOOKUP($B74,'2011B4'!$A:$EI,10,FALSE)</f>
        <v>72984</v>
      </c>
      <c r="J74">
        <f>VLOOKUP($B74,'2011B4'!$A:$EI,11,FALSE)</f>
        <v>27.362765667642684</v>
      </c>
      <c r="K74">
        <f>VLOOKUP($B74,'2011B4'!$A:$EI,12,FALSE)</f>
        <v>43.70195940420863</v>
      </c>
      <c r="L74">
        <f>VLOOKUP($B74,'2011B4'!$A:$EI,13,FALSE)</f>
        <v>8.6512577300524036</v>
      </c>
      <c r="M74">
        <f>VLOOKUP($B74,'2011B4'!$A:$EI,14,FALSE)</f>
        <v>85.261504100421448</v>
      </c>
      <c r="N74">
        <f>VLOOKUP($B74,'2011B4'!$A:$EI,15,FALSE)</f>
        <v>14.738495899578549</v>
      </c>
      <c r="O74">
        <f>VLOOKUP($B74,'2011B4'!$A:$EI,16,FALSE)</f>
        <v>9.8325299428707584</v>
      </c>
      <c r="P74">
        <f>VLOOKUP($B74,'2011B4'!$A:$EI,17,FALSE)</f>
        <v>21.473243765562117</v>
      </c>
      <c r="Q74">
        <f>VLOOKUP($B74,'2011B4'!$A:$EI,18,FALSE)</f>
        <v>10.8406217373832</v>
      </c>
      <c r="R74">
        <f>VLOOKUP($B74,'2011B4'!$A:$EI,19,FALSE)</f>
        <v>6.3894279604113953</v>
      </c>
      <c r="S74">
        <f>VLOOKUP($B74,'2011B4'!$A:$EI,20,FALSE)</f>
        <v>51.464176593772528</v>
      </c>
      <c r="T74">
        <f>VLOOKUP($B74,'2011B4'!$A:$EI,21,FALSE)</f>
        <v>90.167470057129236</v>
      </c>
      <c r="U74">
        <f>(O74/100)*$G74</f>
        <v>48690</v>
      </c>
      <c r="V74">
        <f t="shared" ref="V74:V75" si="401">(P74/100)*$G74</f>
        <v>106334.00000000001</v>
      </c>
      <c r="W74">
        <f t="shared" ref="W74:W75" si="402">(Q74/100)*$G74</f>
        <v>53681.999999999993</v>
      </c>
      <c r="X74">
        <f t="shared" ref="X74:X75" si="403">(R74/100)*$G74</f>
        <v>31640</v>
      </c>
      <c r="Y74">
        <f t="shared" ref="Y74:Y75" si="404">(S74/100)*$G74</f>
        <v>254846.99999999997</v>
      </c>
      <c r="Z74">
        <f t="shared" ref="Z74" si="405">(T74/100)*$G74</f>
        <v>446503</v>
      </c>
    </row>
    <row r="75" spans="1:26" x14ac:dyDescent="0.25">
      <c r="A75" t="s">
        <v>3275</v>
      </c>
      <c r="B75" t="s">
        <v>2998</v>
      </c>
      <c r="C75">
        <v>2011</v>
      </c>
      <c r="D75">
        <f>VLOOKUP($B75,'2011B4'!$A:$EI,5,FALSE)</f>
        <v>1042708</v>
      </c>
      <c r="E75">
        <f>VLOOKUP($B75,'2011B4'!$A:$EI,6,FALSE)</f>
        <v>554497</v>
      </c>
      <c r="F75">
        <f>VLOOKUP($B75,'2011B4'!$A:$EI,7,FALSE)</f>
        <v>488211</v>
      </c>
      <c r="G75">
        <f>VLOOKUP($B75,'2011B4'!$A:$EI,8,FALSE)</f>
        <v>217567</v>
      </c>
      <c r="H75">
        <f>VLOOKUP($B75,'2011B4'!$A:$EI,9,FALSE)</f>
        <v>189599</v>
      </c>
      <c r="I75">
        <f>VLOOKUP($B75,'2011B4'!$A:$EI,10,FALSE)</f>
        <v>27968</v>
      </c>
      <c r="J75">
        <f>VLOOKUP($B75,'2011B4'!$A:$EI,11,FALSE)</f>
        <v>20.865573103879516</v>
      </c>
      <c r="K75">
        <f>VLOOKUP($B75,'2011B4'!$A:$EI,12,FALSE)</f>
        <v>34.192971287491183</v>
      </c>
      <c r="L75">
        <f>VLOOKUP($B75,'2011B4'!$A:$EI,13,FALSE)</f>
        <v>5.7286705952958865</v>
      </c>
      <c r="M75">
        <f>VLOOKUP($B75,'2011B4'!$A:$EI,14,FALSE)</f>
        <v>87.145109322645439</v>
      </c>
      <c r="N75">
        <f>VLOOKUP($B75,'2011B4'!$A:$EI,15,FALSE)</f>
        <v>12.854890677354561</v>
      </c>
      <c r="O75">
        <f>VLOOKUP($B75,'2011B4'!$A:$EI,16,FALSE)</f>
        <v>47.141799997242224</v>
      </c>
      <c r="P75">
        <f>VLOOKUP($B75,'2011B4'!$A:$EI,17,FALSE)</f>
        <v>8.0738347267738213</v>
      </c>
      <c r="Q75">
        <f>VLOOKUP($B75,'2011B4'!$A:$EI,18,FALSE)</f>
        <v>8.4020094959253928</v>
      </c>
      <c r="R75">
        <f>VLOOKUP($B75,'2011B4'!$A:$EI,19,FALSE)</f>
        <v>7.0442668235532038</v>
      </c>
      <c r="S75">
        <f>VLOOKUP($B75,'2011B4'!$A:$EI,20,FALSE)</f>
        <v>29.338088956505352</v>
      </c>
      <c r="T75">
        <f>VLOOKUP($B75,'2011B4'!$A:$EI,21,FALSE)</f>
        <v>52.858200002757769</v>
      </c>
      <c r="U75">
        <f>(O75/100)*$G75</f>
        <v>102564.99999999999</v>
      </c>
      <c r="V75">
        <f t="shared" si="401"/>
        <v>17566</v>
      </c>
      <c r="W75">
        <f t="shared" si="402"/>
        <v>18280</v>
      </c>
      <c r="X75">
        <f t="shared" si="403"/>
        <v>15325.999999999998</v>
      </c>
      <c r="Y75">
        <f t="shared" si="404"/>
        <v>63830</v>
      </c>
      <c r="Z75">
        <f>(T75/100)*$G75</f>
        <v>115002</v>
      </c>
    </row>
    <row r="76" spans="1:26" x14ac:dyDescent="0.25">
      <c r="B76" t="s">
        <v>3341</v>
      </c>
      <c r="C76">
        <v>2011</v>
      </c>
      <c r="D76">
        <f>SUM(D74:D75)</f>
        <v>2852441</v>
      </c>
      <c r="E76">
        <f t="shared" ref="E76" si="406">SUM(E74:E75)</f>
        <v>1520607</v>
      </c>
      <c r="F76">
        <f t="shared" ref="F76" si="407">SUM(F74:F75)</f>
        <v>1331834</v>
      </c>
      <c r="G76">
        <f t="shared" ref="G76" si="408">SUM(G74:G75)</f>
        <v>712760</v>
      </c>
      <c r="H76">
        <f t="shared" ref="H76" si="409">SUM(H74:H75)</f>
        <v>611808</v>
      </c>
      <c r="I76">
        <f t="shared" ref="I76" si="410">SUM(I74:I75)</f>
        <v>100952</v>
      </c>
      <c r="J76">
        <f>(G76/D76)*100</f>
        <v>24.987721043134634</v>
      </c>
      <c r="K76">
        <f t="shared" ref="K76" si="411">(H76/E76)*100</f>
        <v>40.234459002227403</v>
      </c>
      <c r="L76">
        <f t="shared" ref="L76" si="412">(I76/F76)*100</f>
        <v>7.5799236241153176</v>
      </c>
      <c r="M76">
        <f>(H76/G76)*100</f>
        <v>85.836466692855936</v>
      </c>
      <c r="N76">
        <f>(I76/G76)*100</f>
        <v>14.163533307144061</v>
      </c>
      <c r="O76">
        <f>(U76/G76)*100</f>
        <v>21.221028116055894</v>
      </c>
      <c r="P76">
        <f>(V76/G76)*100</f>
        <v>17.383130366462769</v>
      </c>
      <c r="Q76">
        <f>(W76/G76)*100</f>
        <v>10.096245580560076</v>
      </c>
      <c r="R76">
        <f>(X76/G76)*100</f>
        <v>6.5893147763623094</v>
      </c>
      <c r="S76">
        <f>(Y76/G76)*100</f>
        <v>44.710281160558949</v>
      </c>
      <c r="T76">
        <f>(Z76/G76)*100</f>
        <v>78.778971883944109</v>
      </c>
      <c r="U76">
        <f>SUM(U74:U75)</f>
        <v>151255</v>
      </c>
      <c r="V76">
        <f t="shared" ref="V76" si="413">SUM(V74:V75)</f>
        <v>123900.00000000001</v>
      </c>
      <c r="W76">
        <f t="shared" ref="W76" si="414">SUM(W74:W75)</f>
        <v>71962</v>
      </c>
      <c r="X76">
        <f t="shared" ref="X76" si="415">SUM(X74:X75)</f>
        <v>46966</v>
      </c>
      <c r="Y76">
        <f t="shared" ref="Y76" si="416">SUM(Y74:Y75)</f>
        <v>318677</v>
      </c>
      <c r="Z76">
        <f t="shared" ref="Z76" si="417">SUM(Z74:Z75)</f>
        <v>561505</v>
      </c>
    </row>
    <row r="77" spans="1:26" x14ac:dyDescent="0.25">
      <c r="B77" t="s">
        <v>2106</v>
      </c>
      <c r="C77">
        <v>2001</v>
      </c>
      <c r="D77">
        <f>VLOOKUP($B77,'2001B4'!$A:$CZ,7,FALSE)</f>
        <v>2194586</v>
      </c>
      <c r="E77">
        <f>VLOOKUP($B77,'2001B4'!$A:$CZ,8,FALSE)</f>
        <v>1193063</v>
      </c>
      <c r="F77">
        <f>VLOOKUP($B77,'2001B4'!$A:$CZ,9,FALSE)</f>
        <v>1001523</v>
      </c>
      <c r="G77">
        <f>VLOOKUP($B77,'2001B4'!$A:$CZ,10,FALSE)</f>
        <v>605231</v>
      </c>
      <c r="H77">
        <f>VLOOKUP($B77,'2001B4'!$A:$CZ,11,FALSE)</f>
        <v>501221</v>
      </c>
      <c r="I77">
        <f>VLOOKUP($B77,'2001B4'!$A:$CZ,12,FALSE)</f>
        <v>104010</v>
      </c>
      <c r="J77">
        <f>VLOOKUP($B77,'2001B4'!$A:$CZ,13,FALSE)</f>
        <v>27.578367856169685</v>
      </c>
      <c r="K77">
        <f>VLOOKUP($B77,'2001B4'!$A:$CZ,14,FALSE)</f>
        <v>42.011276856293421</v>
      </c>
      <c r="L77">
        <f>VLOOKUP($B77,'2001B4'!$A:$CZ,15,FALSE)</f>
        <v>10.385183365733987</v>
      </c>
      <c r="M77">
        <f>VLOOKUP($B77,'2001B4'!$A:$CZ,16,FALSE)</f>
        <v>82.814826074672311</v>
      </c>
      <c r="N77">
        <f>VLOOKUP($B77,'2001B4'!$A:$CZ,17,FALSE)</f>
        <v>17.185173925327685</v>
      </c>
      <c r="O77">
        <f>VLOOKUP($B77,'2001B4'!$A:$CZ,18,FALSE)</f>
        <v>30.752886088121727</v>
      </c>
      <c r="P77">
        <f>VLOOKUP($B77,'2001B4'!$A:$CZ,19,FALSE)</f>
        <v>24.311874309148077</v>
      </c>
      <c r="Q77">
        <f>VLOOKUP($B77,'2001B4'!$A:$CZ,20,FALSE)</f>
        <v>12.978019962625838</v>
      </c>
      <c r="R77">
        <f>VLOOKUP($B77,'2001B4'!$A:$CZ,21,FALSE)</f>
        <v>5.8683378742992343</v>
      </c>
      <c r="S77">
        <f>VLOOKUP($B77,'2001B4'!$A:$CZ,22,FALSE)</f>
        <v>26.08888176580512</v>
      </c>
      <c r="T77">
        <f>VLOOKUP($B77,'2001B4'!$A:$CZ,23,FALSE)</f>
        <v>69.247113911878273</v>
      </c>
      <c r="U77">
        <f>(O77/100)*$G77</f>
        <v>186126.00000000003</v>
      </c>
      <c r="V77">
        <f>(P77/100)*$G77</f>
        <v>147143</v>
      </c>
      <c r="W77">
        <f>(Q77/100)*$G77</f>
        <v>78546.999999999985</v>
      </c>
      <c r="X77">
        <f>(R77/100)*$G77</f>
        <v>35517</v>
      </c>
      <c r="Y77">
        <f>(S77/100)*$G77</f>
        <v>157898</v>
      </c>
      <c r="Z77">
        <f>(T77/100)*$G77</f>
        <v>419105</v>
      </c>
    </row>
    <row r="78" spans="1:26" x14ac:dyDescent="0.25">
      <c r="B78" t="s">
        <v>3329</v>
      </c>
      <c r="D78">
        <f>D76-D77</f>
        <v>657855</v>
      </c>
      <c r="E78">
        <f t="shared" ref="E78" si="418">E76-E77</f>
        <v>327544</v>
      </c>
      <c r="F78">
        <f t="shared" ref="F78" si="419">F76-F77</f>
        <v>330311</v>
      </c>
      <c r="G78">
        <f t="shared" ref="G78" si="420">G76-G77</f>
        <v>107529</v>
      </c>
      <c r="H78">
        <f t="shared" ref="H78" si="421">H76-H77</f>
        <v>110587</v>
      </c>
      <c r="I78">
        <f t="shared" ref="I78" si="422">I76-I77</f>
        <v>-3058</v>
      </c>
      <c r="J78">
        <f t="shared" ref="J78" si="423">J76-J77</f>
        <v>-2.5906468130350504</v>
      </c>
      <c r="K78">
        <f t="shared" ref="K78" si="424">K76-K77</f>
        <v>-1.7768178540660173</v>
      </c>
      <c r="L78">
        <f t="shared" ref="L78" si="425">L76-L77</f>
        <v>-2.8052597416186691</v>
      </c>
      <c r="M78">
        <f t="shared" ref="M78" si="426">M76-M77</f>
        <v>3.0216406181836248</v>
      </c>
      <c r="N78">
        <f t="shared" ref="N78" si="427">N76-N77</f>
        <v>-3.0216406181836248</v>
      </c>
      <c r="O78">
        <f>O76-O77</f>
        <v>-9.5318579720658327</v>
      </c>
      <c r="P78">
        <f>P76-P77</f>
        <v>-6.9287439426853084</v>
      </c>
      <c r="Q78">
        <f t="shared" ref="Q78" si="428">Q76-Q77</f>
        <v>-2.8817743820657622</v>
      </c>
      <c r="R78">
        <f t="shared" ref="R78" si="429">R76-R77</f>
        <v>0.72097690206307519</v>
      </c>
      <c r="S78">
        <f t="shared" ref="S78" si="430">S76-S77</f>
        <v>18.62139939475383</v>
      </c>
      <c r="T78">
        <f t="shared" ref="T78" si="431">T76-T77</f>
        <v>9.5318579720658363</v>
      </c>
      <c r="U78">
        <f t="shared" ref="U78" si="432">U76-U77</f>
        <v>-34871.000000000029</v>
      </c>
      <c r="V78">
        <f t="shared" ref="V78" si="433">V76-V77</f>
        <v>-23242.999999999985</v>
      </c>
      <c r="W78">
        <f t="shared" ref="W78" si="434">W76-W77</f>
        <v>-6584.9999999999854</v>
      </c>
      <c r="X78">
        <f t="shared" ref="X78" si="435">X76-X77</f>
        <v>11449</v>
      </c>
      <c r="Y78">
        <f t="shared" ref="Y78" si="436">Y76-Y77</f>
        <v>160779</v>
      </c>
      <c r="Z78">
        <f t="shared" ref="Z78" si="437">Z76-Z77</f>
        <v>142400</v>
      </c>
    </row>
    <row r="80" spans="1:26" x14ac:dyDescent="0.25">
      <c r="A80" t="s">
        <v>3234</v>
      </c>
      <c r="B80" t="s">
        <v>2825</v>
      </c>
      <c r="C80">
        <v>2011</v>
      </c>
      <c r="D80">
        <f>VLOOKUP($B80,'2011B4'!$A:$EI,5,FALSE)</f>
        <v>867848</v>
      </c>
      <c r="E80">
        <f>VLOOKUP($B80,'2011B4'!$A:$EI,6,FALSE)</f>
        <v>437744</v>
      </c>
      <c r="F80">
        <f>VLOOKUP($B80,'2011B4'!$A:$EI,7,FALSE)</f>
        <v>430104</v>
      </c>
      <c r="G80">
        <f>VLOOKUP($B80,'2011B4'!$A:$EI,8,FALSE)</f>
        <v>327620</v>
      </c>
      <c r="H80">
        <f>VLOOKUP($B80,'2011B4'!$A:$EI,9,FALSE)</f>
        <v>204163</v>
      </c>
      <c r="I80">
        <f>VLOOKUP($B80,'2011B4'!$A:$EI,10,FALSE)</f>
        <v>123457</v>
      </c>
      <c r="J80">
        <f>VLOOKUP($B80,'2011B4'!$A:$EI,11,FALSE)</f>
        <v>37.750850379329101</v>
      </c>
      <c r="K80">
        <f>VLOOKUP($B80,'2011B4'!$A:$EI,12,FALSE)</f>
        <v>46.639816879271905</v>
      </c>
      <c r="L80">
        <f>VLOOKUP($B80,'2011B4'!$A:$EI,13,FALSE)</f>
        <v>28.703987872700555</v>
      </c>
      <c r="M80">
        <f>VLOOKUP($B80,'2011B4'!$A:$EI,14,FALSE)</f>
        <v>62.31701361333252</v>
      </c>
      <c r="N80">
        <f>VLOOKUP($B80,'2011B4'!$A:$EI,15,FALSE)</f>
        <v>37.68298638666748</v>
      </c>
      <c r="O80">
        <f>VLOOKUP($B80,'2011B4'!$A:$EI,16,FALSE)</f>
        <v>85.701727611256942</v>
      </c>
      <c r="P80">
        <f>VLOOKUP($B80,'2011B4'!$A:$EI,17,FALSE)</f>
        <v>2.7202246505097367</v>
      </c>
      <c r="Q80">
        <f>VLOOKUP($B80,'2011B4'!$A:$EI,18,FALSE)</f>
        <v>2.8096575300653193</v>
      </c>
      <c r="R80">
        <f>VLOOKUP($B80,'2011B4'!$A:$EI,19,FALSE)</f>
        <v>2.1741651913802578</v>
      </c>
      <c r="S80">
        <f>VLOOKUP($B80,'2011B4'!$A:$EI,20,FALSE)</f>
        <v>6.5942250167877416</v>
      </c>
      <c r="T80">
        <f>VLOOKUP($B80,'2011B4'!$A:$EI,21,FALSE)</f>
        <v>14.298272388743055</v>
      </c>
      <c r="U80">
        <f>(O80/100)*$G80</f>
        <v>280776</v>
      </c>
      <c r="V80">
        <f t="shared" ref="V80:V83" si="438">(P80/100)*$G80</f>
        <v>8911.9999999999982</v>
      </c>
      <c r="W80">
        <f t="shared" ref="W80:W83" si="439">(Q80/100)*$G80</f>
        <v>9204.9999999999982</v>
      </c>
      <c r="X80">
        <f t="shared" ref="X80:X83" si="440">(R80/100)*$G80</f>
        <v>7123</v>
      </c>
      <c r="Y80">
        <f t="shared" ref="Y80:Y83" si="441">(S80/100)*$G80</f>
        <v>21604</v>
      </c>
      <c r="Z80">
        <f t="shared" ref="Z80" si="442">(T80/100)*$G80</f>
        <v>46844</v>
      </c>
    </row>
    <row r="81" spans="1:26" x14ac:dyDescent="0.25">
      <c r="A81" t="s">
        <v>3305</v>
      </c>
      <c r="B81" t="s">
        <v>2653</v>
      </c>
      <c r="C81">
        <v>2011</v>
      </c>
      <c r="D81">
        <f>VLOOKUP($B81,'2011B4'!$A:$EI,5,FALSE)</f>
        <v>3068420</v>
      </c>
      <c r="E81">
        <f>VLOOKUP($B81,'2011B4'!$A:$EI,6,FALSE)</f>
        <v>1566801</v>
      </c>
      <c r="F81">
        <f>VLOOKUP($B81,'2011B4'!$A:$EI,7,FALSE)</f>
        <v>1501619</v>
      </c>
      <c r="G81">
        <f>VLOOKUP($B81,'2011B4'!$A:$EI,8,FALSE)</f>
        <v>820522</v>
      </c>
      <c r="H81">
        <f>VLOOKUP($B81,'2011B4'!$A:$EI,9,FALSE)</f>
        <v>621969</v>
      </c>
      <c r="I81">
        <f>VLOOKUP($B81,'2011B4'!$A:$EI,10,FALSE)</f>
        <v>198553</v>
      </c>
      <c r="J81">
        <f>VLOOKUP($B81,'2011B4'!$A:$EI,11,FALSE)</f>
        <v>26.740863375939412</v>
      </c>
      <c r="K81">
        <f>VLOOKUP($B81,'2011B4'!$A:$EI,12,FALSE)</f>
        <v>39.696745151426377</v>
      </c>
      <c r="L81">
        <f>VLOOKUP($B81,'2011B4'!$A:$EI,13,FALSE)</f>
        <v>13.222595079044686</v>
      </c>
      <c r="M81">
        <f>VLOOKUP($B81,'2011B4'!$A:$EI,14,FALSE)</f>
        <v>75.80162384433325</v>
      </c>
      <c r="N81">
        <f>VLOOKUP($B81,'2011B4'!$A:$EI,15,FALSE)</f>
        <v>24.198376155666761</v>
      </c>
      <c r="O81">
        <f>VLOOKUP($B81,'2011B4'!$A:$EI,16,FALSE)</f>
        <v>53.400883827612176</v>
      </c>
      <c r="P81">
        <f>VLOOKUP($B81,'2011B4'!$A:$EI,17,FALSE)</f>
        <v>8.7629582144049767</v>
      </c>
      <c r="Q81">
        <f>VLOOKUP($B81,'2011B4'!$A:$EI,18,FALSE)</f>
        <v>8.3298193101464673</v>
      </c>
      <c r="R81">
        <f>VLOOKUP($B81,'2011B4'!$A:$EI,19,FALSE)</f>
        <v>7.3102244668637768</v>
      </c>
      <c r="S81">
        <f>VLOOKUP($B81,'2011B4'!$A:$EI,20,FALSE)</f>
        <v>22.1961141809726</v>
      </c>
      <c r="T81">
        <f>VLOOKUP($B81,'2011B4'!$A:$EI,21,FALSE)</f>
        <v>46.599116172387824</v>
      </c>
      <c r="U81">
        <f>(O81/100)*$G81</f>
        <v>438166</v>
      </c>
      <c r="V81">
        <f t="shared" si="438"/>
        <v>71902</v>
      </c>
      <c r="W81">
        <f t="shared" si="439"/>
        <v>68348</v>
      </c>
      <c r="X81">
        <f t="shared" si="440"/>
        <v>59982</v>
      </c>
      <c r="Y81">
        <f t="shared" si="441"/>
        <v>182124</v>
      </c>
      <c r="Z81">
        <f>(T81/100)*$G81</f>
        <v>382356</v>
      </c>
    </row>
    <row r="82" spans="1:26" x14ac:dyDescent="0.25">
      <c r="B82" t="s">
        <v>2657</v>
      </c>
      <c r="C82">
        <v>2011</v>
      </c>
      <c r="D82">
        <f>VLOOKUP($B82,'2011B4'!$A:$EI,5,FALSE)</f>
        <v>1797485</v>
      </c>
      <c r="E82">
        <f>VLOOKUP($B82,'2011B4'!$A:$EI,6,FALSE)</f>
        <v>907754</v>
      </c>
      <c r="F82">
        <f>VLOOKUP($B82,'2011B4'!$A:$EI,7,FALSE)</f>
        <v>889731</v>
      </c>
      <c r="G82">
        <f>VLOOKUP($B82,'2011B4'!$A:$EI,8,FALSE)</f>
        <v>543334</v>
      </c>
      <c r="H82">
        <f>VLOOKUP($B82,'2011B4'!$A:$EI,9,FALSE)</f>
        <v>361390</v>
      </c>
      <c r="I82">
        <f>VLOOKUP($B82,'2011B4'!$A:$EI,10,FALSE)</f>
        <v>181944</v>
      </c>
      <c r="J82">
        <f>VLOOKUP($B82,'2011B4'!$A:$EI,11,FALSE)</f>
        <v>30.227456696439749</v>
      </c>
      <c r="K82">
        <f>VLOOKUP($B82,'2011B4'!$A:$EI,12,FALSE)</f>
        <v>39.811446713536931</v>
      </c>
      <c r="L82">
        <f>VLOOKUP($B82,'2011B4'!$A:$EI,13,FALSE)</f>
        <v>20.449326819004845</v>
      </c>
      <c r="M82">
        <f>VLOOKUP($B82,'2011B4'!$A:$EI,14,FALSE)</f>
        <v>66.513415320962793</v>
      </c>
      <c r="N82">
        <f>VLOOKUP($B82,'2011B4'!$A:$EI,15,FALSE)</f>
        <v>33.4865846790372</v>
      </c>
      <c r="O82">
        <f>VLOOKUP($B82,'2011B4'!$A:$EI,16,FALSE)</f>
        <v>79.483522106107856</v>
      </c>
      <c r="P82">
        <f>VLOOKUP($B82,'2011B4'!$A:$EI,17,FALSE)</f>
        <v>4.8610983299406989</v>
      </c>
      <c r="Q82">
        <f>VLOOKUP($B82,'2011B4'!$A:$EI,18,FALSE)</f>
        <v>3.2712843297124787</v>
      </c>
      <c r="R82">
        <f>VLOOKUP($B82,'2011B4'!$A:$EI,19,FALSE)</f>
        <v>2.2503653369750469</v>
      </c>
      <c r="S82">
        <f>VLOOKUP($B82,'2011B4'!$A:$EI,20,FALSE)</f>
        <v>10.13372989726393</v>
      </c>
      <c r="T82">
        <f>VLOOKUP($B82,'2011B4'!$A:$EI,21,FALSE)</f>
        <v>20.516477893892155</v>
      </c>
      <c r="U82">
        <f>(O82/100)*$G82</f>
        <v>431861.00000000006</v>
      </c>
      <c r="V82">
        <f t="shared" si="438"/>
        <v>26411.999999999996</v>
      </c>
      <c r="W82">
        <f t="shared" si="439"/>
        <v>17774</v>
      </c>
      <c r="X82">
        <f t="shared" si="440"/>
        <v>12227.000000000002</v>
      </c>
      <c r="Y82">
        <f t="shared" si="441"/>
        <v>55060</v>
      </c>
      <c r="Z82">
        <f t="shared" ref="Z82" si="443">(T82/100)*$G82</f>
        <v>111473</v>
      </c>
    </row>
    <row r="83" spans="1:26" x14ac:dyDescent="0.25">
      <c r="B83" t="s">
        <v>2659</v>
      </c>
      <c r="C83">
        <v>2011</v>
      </c>
      <c r="D83">
        <f>VLOOKUP($B83,'2011B4'!$A:$EI,5,FALSE)</f>
        <v>1544338</v>
      </c>
      <c r="E83">
        <f>VLOOKUP($B83,'2011B4'!$A:$EI,6,FALSE)</f>
        <v>783171</v>
      </c>
      <c r="F83">
        <f>VLOOKUP($B83,'2011B4'!$A:$EI,7,FALSE)</f>
        <v>761167</v>
      </c>
      <c r="G83">
        <f>VLOOKUP($B83,'2011B4'!$A:$EI,8,FALSE)</f>
        <v>656948</v>
      </c>
      <c r="H83">
        <f>VLOOKUP($B83,'2011B4'!$A:$EI,9,FALSE)</f>
        <v>408352</v>
      </c>
      <c r="I83">
        <f>VLOOKUP($B83,'2011B4'!$A:$EI,10,FALSE)</f>
        <v>248596</v>
      </c>
      <c r="J83">
        <f>VLOOKUP($B83,'2011B4'!$A:$EI,11,FALSE)</f>
        <v>42.539133272638502</v>
      </c>
      <c r="K83">
        <f>VLOOKUP($B83,'2011B4'!$A:$EI,12,FALSE)</f>
        <v>52.140847911886425</v>
      </c>
      <c r="L83">
        <f>VLOOKUP($B83,'2011B4'!$A:$EI,13,FALSE)</f>
        <v>32.659849940945939</v>
      </c>
      <c r="M83">
        <f>VLOOKUP($B83,'2011B4'!$A:$EI,14,FALSE)</f>
        <v>62.158953220041766</v>
      </c>
      <c r="N83">
        <f>VLOOKUP($B83,'2011B4'!$A:$EI,15,FALSE)</f>
        <v>37.841046779958234</v>
      </c>
      <c r="O83">
        <f>VLOOKUP($B83,'2011B4'!$A:$EI,16,FALSE)</f>
        <v>72.030663005291132</v>
      </c>
      <c r="P83">
        <f>VLOOKUP($B83,'2011B4'!$A:$EI,17,FALSE)</f>
        <v>7.6684912656709514</v>
      </c>
      <c r="Q83">
        <f>VLOOKUP($B83,'2011B4'!$A:$EI,18,FALSE)</f>
        <v>4.796726681563837</v>
      </c>
      <c r="R83">
        <f>VLOOKUP($B83,'2011B4'!$A:$EI,19,FALSE)</f>
        <v>3.1314502822141175</v>
      </c>
      <c r="S83">
        <f>VLOOKUP($B83,'2011B4'!$A:$EI,20,FALSE)</f>
        <v>12.372668765259959</v>
      </c>
      <c r="T83">
        <f>VLOOKUP($B83,'2011B4'!$A:$EI,21,FALSE)</f>
        <v>27.969336994708865</v>
      </c>
      <c r="U83">
        <f>(O83/100)*$G83</f>
        <v>473203.99999999994</v>
      </c>
      <c r="V83">
        <f t="shared" si="438"/>
        <v>50378</v>
      </c>
      <c r="W83">
        <f t="shared" si="439"/>
        <v>31511.999999999996</v>
      </c>
      <c r="X83">
        <f t="shared" si="440"/>
        <v>20572</v>
      </c>
      <c r="Y83">
        <f t="shared" si="441"/>
        <v>81282</v>
      </c>
      <c r="Z83">
        <f>(T83/100)*$G83</f>
        <v>183744</v>
      </c>
    </row>
    <row r="84" spans="1:26" x14ac:dyDescent="0.25">
      <c r="B84" t="s">
        <v>3342</v>
      </c>
      <c r="C84">
        <v>2011</v>
      </c>
      <c r="D84">
        <f>SUM(D80:D83)</f>
        <v>7278091</v>
      </c>
      <c r="E84">
        <f t="shared" ref="E84:I84" si="444">SUM(E80:E83)</f>
        <v>3695470</v>
      </c>
      <c r="F84">
        <f t="shared" si="444"/>
        <v>3582621</v>
      </c>
      <c r="G84">
        <f t="shared" si="444"/>
        <v>2348424</v>
      </c>
      <c r="H84">
        <f t="shared" si="444"/>
        <v>1595874</v>
      </c>
      <c r="I84">
        <f t="shared" si="444"/>
        <v>752550</v>
      </c>
      <c r="J84">
        <f>(G84/D84)*100</f>
        <v>32.267032660075287</v>
      </c>
      <c r="K84">
        <f t="shared" ref="K84" si="445">(H84/E84)*100</f>
        <v>43.18460168801262</v>
      </c>
      <c r="L84">
        <f t="shared" ref="L84" si="446">(I84/F84)*100</f>
        <v>21.005571060963469</v>
      </c>
      <c r="M84">
        <f>(H84/G84)*100</f>
        <v>67.955105210984044</v>
      </c>
      <c r="N84">
        <f>(I84/G84)*100</f>
        <v>32.044894789015956</v>
      </c>
      <c r="O84">
        <f>(U84/G84)*100</f>
        <v>69.153057539865031</v>
      </c>
      <c r="P84">
        <f>(V84/G84)*100</f>
        <v>6.7110538812412068</v>
      </c>
      <c r="Q84">
        <f>(W84/G84)*100</f>
        <v>5.4010263904644136</v>
      </c>
      <c r="R84">
        <f>(X84/G84)*100</f>
        <v>4.2540869962153343</v>
      </c>
      <c r="S84">
        <f>(Y84/G84)*100</f>
        <v>14.480775192214013</v>
      </c>
      <c r="T84">
        <f>(Z84/G84)*100</f>
        <v>30.846942460134969</v>
      </c>
      <c r="U84">
        <f>SUM(U80:U83)</f>
        <v>1624007</v>
      </c>
      <c r="V84">
        <f t="shared" ref="V84" si="447">SUM(V80:V83)</f>
        <v>157604</v>
      </c>
      <c r="W84">
        <f t="shared" ref="W84" si="448">SUM(W80:W83)</f>
        <v>126839</v>
      </c>
      <c r="X84">
        <f t="shared" ref="X84" si="449">SUM(X80:X83)</f>
        <v>99904</v>
      </c>
      <c r="Y84">
        <f t="shared" ref="Y84" si="450">SUM(Y80:Y83)</f>
        <v>340070</v>
      </c>
      <c r="Z84">
        <f t="shared" ref="Z84" si="451">SUM(Z80:Z83)</f>
        <v>724417</v>
      </c>
    </row>
    <row r="85" spans="1:26" x14ac:dyDescent="0.25">
      <c r="B85" t="s">
        <v>2653</v>
      </c>
      <c r="C85">
        <v>2001</v>
      </c>
      <c r="D85">
        <f>VLOOKUP($B85,'2001B4'!$A:$CZ,7,FALSE)</f>
        <v>2633312</v>
      </c>
      <c r="E85">
        <f>VLOOKUP($B85,'2001B4'!$A:$CZ,8,FALSE)</f>
        <v>1336004</v>
      </c>
      <c r="F85">
        <f>VLOOKUP($B85,'2001B4'!$A:$CZ,9,FALSE)</f>
        <v>1297308</v>
      </c>
      <c r="G85">
        <f>VLOOKUP($B85,'2001B4'!$A:$CZ,10,FALSE)</f>
        <v>724138</v>
      </c>
      <c r="H85">
        <f>VLOOKUP($B85,'2001B4'!$A:$CZ,11,FALSE)</f>
        <v>570141</v>
      </c>
      <c r="I85">
        <f>VLOOKUP($B85,'2001B4'!$A:$CZ,12,FALSE)</f>
        <v>153997</v>
      </c>
      <c r="J85">
        <f>VLOOKUP($B85,'2001B4'!$A:$CZ,13,FALSE)</f>
        <v>27.499134170200872</v>
      </c>
      <c r="K85">
        <f>VLOOKUP($B85,'2001B4'!$A:$CZ,14,FALSE)</f>
        <v>42.67509678114736</v>
      </c>
      <c r="L85">
        <f>VLOOKUP($B85,'2001B4'!$A:$CZ,15,FALSE)</f>
        <v>11.870504151674082</v>
      </c>
      <c r="M85">
        <f>VLOOKUP($B85,'2001B4'!$A:$CZ,16,FALSE)</f>
        <v>78.733749644404796</v>
      </c>
      <c r="N85">
        <f>VLOOKUP($B85,'2001B4'!$A:$CZ,17,FALSE)</f>
        <v>21.266250355595204</v>
      </c>
      <c r="O85">
        <f>VLOOKUP($B85,'2001B4'!$A:$CZ,18,FALSE)</f>
        <v>57.132204082647227</v>
      </c>
      <c r="P85">
        <f>VLOOKUP($B85,'2001B4'!$A:$CZ,19,FALSE)</f>
        <v>10.897646581176517</v>
      </c>
      <c r="Q85">
        <f>VLOOKUP($B85,'2001B4'!$A:$CZ,20,FALSE)</f>
        <v>8.4667563364993974</v>
      </c>
      <c r="R85">
        <f>VLOOKUP($B85,'2001B4'!$A:$CZ,21,FALSE)</f>
        <v>6.3376041583234137</v>
      </c>
      <c r="S85">
        <f>VLOOKUP($B85,'2001B4'!$A:$CZ,22,FALSE)</f>
        <v>17.165788841353443</v>
      </c>
      <c r="T85">
        <f>VLOOKUP($B85,'2001B4'!$A:$CZ,23,FALSE)</f>
        <v>42.867795917352773</v>
      </c>
      <c r="U85">
        <f>(O85/100)*$G85</f>
        <v>413716</v>
      </c>
      <c r="V85">
        <f>(P85/100)*$G85</f>
        <v>78914</v>
      </c>
      <c r="W85">
        <f>(Q85/100)*$G85</f>
        <v>61311.000000000015</v>
      </c>
      <c r="X85">
        <f>(R85/100)*$G85</f>
        <v>45893</v>
      </c>
      <c r="Y85">
        <f>(S85/100)*$G85</f>
        <v>124304</v>
      </c>
      <c r="Z85">
        <f>(T85/100)*$G85</f>
        <v>310422.00000000006</v>
      </c>
    </row>
    <row r="86" spans="1:26" x14ac:dyDescent="0.25">
      <c r="B86" t="s">
        <v>2659</v>
      </c>
      <c r="C86">
        <v>2001</v>
      </c>
      <c r="D86">
        <f>VLOOKUP($B86,'2001B4'!$A:$CZ,7,FALSE)</f>
        <v>1803524</v>
      </c>
      <c r="E86">
        <f>VLOOKUP($B86,'2001B4'!$A:$CZ,8,FALSE)</f>
        <v>918063</v>
      </c>
      <c r="F86">
        <f>VLOOKUP($B86,'2001B4'!$A:$CZ,9,FALSE)</f>
        <v>885461</v>
      </c>
      <c r="G86">
        <f>VLOOKUP($B86,'2001B4'!$A:$CZ,10,FALSE)</f>
        <v>743292</v>
      </c>
      <c r="H86">
        <f>VLOOKUP($B86,'2001B4'!$A:$CZ,11,FALSE)</f>
        <v>467450</v>
      </c>
      <c r="I86">
        <f>VLOOKUP($B86,'2001B4'!$A:$CZ,12,FALSE)</f>
        <v>275842</v>
      </c>
      <c r="J86">
        <f>VLOOKUP($B86,'2001B4'!$A:$CZ,13,FALSE)</f>
        <v>41.213313490699321</v>
      </c>
      <c r="K86">
        <f>VLOOKUP($B86,'2001B4'!$A:$CZ,14,FALSE)</f>
        <v>50.916984999940098</v>
      </c>
      <c r="L86">
        <f>VLOOKUP($B86,'2001B4'!$A:$CZ,15,FALSE)</f>
        <v>31.15236018300072</v>
      </c>
      <c r="M86">
        <f>VLOOKUP($B86,'2001B4'!$A:$CZ,16,FALSE)</f>
        <v>62.889147199216453</v>
      </c>
      <c r="N86">
        <f>VLOOKUP($B86,'2001B4'!$A:$CZ,17,FALSE)</f>
        <v>37.11085280078354</v>
      </c>
      <c r="O86">
        <f>VLOOKUP($B86,'2001B4'!$A:$CZ,18,FALSE)</f>
        <v>78.04106596061844</v>
      </c>
      <c r="P86">
        <f>VLOOKUP($B86,'2001B4'!$A:$CZ,19,FALSE)</f>
        <v>6.6444950302169268</v>
      </c>
      <c r="Q86">
        <f>VLOOKUP($B86,'2001B4'!$A:$CZ,20,FALSE)</f>
        <v>4.296023635394973</v>
      </c>
      <c r="R86">
        <f>VLOOKUP($B86,'2001B4'!$A:$CZ,21,FALSE)</f>
        <v>2.293580450213375</v>
      </c>
      <c r="S86">
        <f>VLOOKUP($B86,'2001B4'!$A:$CZ,22,FALSE)</f>
        <v>8.724834923556287</v>
      </c>
      <c r="T86">
        <f>VLOOKUP($B86,'2001B4'!$A:$CZ,23,FALSE)</f>
        <v>21.95893403938156</v>
      </c>
      <c r="U86">
        <f>(O86/100)*$G86</f>
        <v>580073</v>
      </c>
      <c r="V86">
        <f>(P86/100)*$G86</f>
        <v>49388</v>
      </c>
      <c r="W86">
        <f>(Q86/100)*$G86</f>
        <v>31932.000000000004</v>
      </c>
      <c r="X86">
        <f>(R86/100)*$G86</f>
        <v>17047.999999999996</v>
      </c>
      <c r="Y86">
        <f>(S86/100)*$G86</f>
        <v>64850.999999999993</v>
      </c>
      <c r="Z86">
        <f>(T86/100)*$G86</f>
        <v>163219</v>
      </c>
    </row>
    <row r="87" spans="1:26" x14ac:dyDescent="0.25">
      <c r="B87" t="s">
        <v>2657</v>
      </c>
      <c r="C87">
        <v>2001</v>
      </c>
      <c r="D87">
        <f>VLOOKUP($B87,'2001B4'!$A:$CZ,7,FALSE)</f>
        <v>1501589</v>
      </c>
      <c r="E87">
        <f>VLOOKUP($B87,'2001B4'!$A:$CZ,8,FALSE)</f>
        <v>760686</v>
      </c>
      <c r="F87">
        <f>VLOOKUP($B87,'2001B4'!$A:$CZ,9,FALSE)</f>
        <v>740903</v>
      </c>
      <c r="G87">
        <f>VLOOKUP($B87,'2001B4'!$A:$CZ,10,FALSE)</f>
        <v>526969</v>
      </c>
      <c r="H87">
        <f>VLOOKUP($B87,'2001B4'!$A:$CZ,11,FALSE)</f>
        <v>333185</v>
      </c>
      <c r="I87">
        <f>VLOOKUP($B87,'2001B4'!$A:$CZ,12,FALSE)</f>
        <v>193784</v>
      </c>
      <c r="J87">
        <f>VLOOKUP($B87,'2001B4'!$A:$CZ,13,FALSE)</f>
        <v>35.094090326980286</v>
      </c>
      <c r="K87">
        <f>VLOOKUP($B87,'2001B4'!$A:$CZ,14,FALSE)</f>
        <v>43.800595778021417</v>
      </c>
      <c r="L87">
        <f>VLOOKUP($B87,'2001B4'!$A:$CZ,15,FALSE)</f>
        <v>26.155110722996127</v>
      </c>
      <c r="M87">
        <f>VLOOKUP($B87,'2001B4'!$A:$CZ,16,FALSE)</f>
        <v>63.226679368236084</v>
      </c>
      <c r="N87">
        <f>VLOOKUP($B87,'2001B4'!$A:$CZ,17,FALSE)</f>
        <v>36.773320631763916</v>
      </c>
      <c r="O87">
        <f>VLOOKUP($B87,'2001B4'!$A:$CZ,18,FALSE)</f>
        <v>84.810871227719275</v>
      </c>
      <c r="P87">
        <f>VLOOKUP($B87,'2001B4'!$A:$CZ,19,FALSE)</f>
        <v>4.2801379208264621</v>
      </c>
      <c r="Q87">
        <f>VLOOKUP($B87,'2001B4'!$A:$CZ,20,FALSE)</f>
        <v>2.884230381673305</v>
      </c>
      <c r="R87">
        <f>VLOOKUP($B87,'2001B4'!$A:$CZ,21,FALSE)</f>
        <v>1.1947571868553937</v>
      </c>
      <c r="S87">
        <f>VLOOKUP($B87,'2001B4'!$A:$CZ,22,FALSE)</f>
        <v>6.8300032829255617</v>
      </c>
      <c r="T87">
        <f>VLOOKUP($B87,'2001B4'!$A:$CZ,23,FALSE)</f>
        <v>15.189128772280725</v>
      </c>
      <c r="U87">
        <f>(O87/100)*$G87</f>
        <v>446927</v>
      </c>
      <c r="V87">
        <f>(P87/100)*$G87</f>
        <v>22555</v>
      </c>
      <c r="W87">
        <f>(Q87/100)*$G87</f>
        <v>15198.999999999998</v>
      </c>
      <c r="X87">
        <f>(R87/100)*$G87</f>
        <v>6295.9999999999991</v>
      </c>
      <c r="Y87">
        <f>(S87/100)*$G87</f>
        <v>35992.000000000007</v>
      </c>
      <c r="Z87">
        <f>(T87/100)*$G87</f>
        <v>80042.000000000015</v>
      </c>
    </row>
    <row r="88" spans="1:26" x14ac:dyDescent="0.25">
      <c r="B88" t="s">
        <v>3343</v>
      </c>
      <c r="C88">
        <v>2001</v>
      </c>
      <c r="D88">
        <f>SUM(D85:D87)</f>
        <v>5938425</v>
      </c>
      <c r="E88">
        <f t="shared" ref="E88" si="452">SUM(E85:E87)</f>
        <v>3014753</v>
      </c>
      <c r="F88">
        <f t="shared" ref="F88" si="453">SUM(F85:F87)</f>
        <v>2923672</v>
      </c>
      <c r="G88">
        <f t="shared" ref="G88" si="454">SUM(G85:G87)</f>
        <v>1994399</v>
      </c>
      <c r="H88">
        <f t="shared" ref="H88" si="455">SUM(H85:H87)</f>
        <v>1370776</v>
      </c>
      <c r="I88">
        <f t="shared" ref="I88" si="456">SUM(I85:I87)</f>
        <v>623623</v>
      </c>
      <c r="J88">
        <f>(G88/D88)*100</f>
        <v>33.584645760449952</v>
      </c>
      <c r="K88">
        <f t="shared" ref="K88" si="457">(H88/E88)*100</f>
        <v>45.468932280687675</v>
      </c>
      <c r="L88">
        <f t="shared" ref="L88" si="458">(I88/F88)*100</f>
        <v>21.330128687486148</v>
      </c>
      <c r="M88">
        <f>(H88/G88)*100</f>
        <v>68.731281955115293</v>
      </c>
      <c r="N88">
        <f>(I88/G88)*100</f>
        <v>31.268718044884697</v>
      </c>
      <c r="O88">
        <f>(U88/G88)*100</f>
        <v>72.23810280691076</v>
      </c>
      <c r="P88">
        <f>(V88/G88)*100</f>
        <v>7.5640330746254882</v>
      </c>
      <c r="Q88">
        <f>(W88/G88)*100</f>
        <v>5.4373272349213986</v>
      </c>
      <c r="R88">
        <f>(X88/G88)*100</f>
        <v>3.47157213777183</v>
      </c>
      <c r="S88">
        <f>(Y88/G88)*100</f>
        <v>11.28896474577053</v>
      </c>
      <c r="T88">
        <f>(Z88/G88)*100</f>
        <v>27.761897193089251</v>
      </c>
      <c r="U88">
        <f>SUM(U85:U87)</f>
        <v>1440716</v>
      </c>
      <c r="V88">
        <f t="shared" ref="V88" si="459">SUM(V85:V87)</f>
        <v>150857</v>
      </c>
      <c r="W88">
        <f t="shared" ref="W88" si="460">SUM(W85:W87)</f>
        <v>108442.00000000001</v>
      </c>
      <c r="X88">
        <f t="shared" ref="X88" si="461">SUM(X85:X87)</f>
        <v>69237</v>
      </c>
      <c r="Y88">
        <f t="shared" ref="Y88" si="462">SUM(Y85:Y87)</f>
        <v>225147</v>
      </c>
      <c r="Z88">
        <f t="shared" ref="Z88" si="463">SUM(Z85:Z87)</f>
        <v>553683.00000000012</v>
      </c>
    </row>
    <row r="89" spans="1:26" x14ac:dyDescent="0.25">
      <c r="B89" t="s">
        <v>3329</v>
      </c>
      <c r="D89">
        <f>D84-D88</f>
        <v>1339666</v>
      </c>
      <c r="E89">
        <f t="shared" ref="E89:I89" si="464">E84-E88</f>
        <v>680717</v>
      </c>
      <c r="F89">
        <f t="shared" si="464"/>
        <v>658949</v>
      </c>
      <c r="G89">
        <f t="shared" si="464"/>
        <v>354025</v>
      </c>
      <c r="H89">
        <f t="shared" si="464"/>
        <v>225098</v>
      </c>
      <c r="I89">
        <f t="shared" si="464"/>
        <v>128927</v>
      </c>
      <c r="J89">
        <f t="shared" ref="J89" si="465">J84-J88</f>
        <v>-1.3176131003746647</v>
      </c>
      <c r="K89">
        <f t="shared" ref="K89" si="466">K84-K88</f>
        <v>-2.2843305926750546</v>
      </c>
      <c r="L89">
        <f t="shared" ref="L89" si="467">L84-L88</f>
        <v>-0.3245576265226795</v>
      </c>
      <c r="M89">
        <f t="shared" ref="M89" si="468">M84-M88</f>
        <v>-0.7761767441312486</v>
      </c>
      <c r="N89">
        <f t="shared" ref="N89" si="469">N84-N88</f>
        <v>0.77617674413125926</v>
      </c>
      <c r="O89">
        <f t="shared" ref="O89" si="470">O84-O88</f>
        <v>-3.0850452670457287</v>
      </c>
      <c r="P89">
        <f t="shared" ref="P89" si="471">P84-P88</f>
        <v>-0.85297919338428141</v>
      </c>
      <c r="Q89">
        <f t="shared" ref="Q89" si="472">Q84-Q88</f>
        <v>-3.6300844456985004E-2</v>
      </c>
      <c r="R89">
        <f t="shared" ref="R89" si="473">R84-R88</f>
        <v>0.78251485844350421</v>
      </c>
      <c r="S89">
        <f t="shared" ref="S89" si="474">S84-S88</f>
        <v>3.1918104464434833</v>
      </c>
      <c r="T89">
        <f>T84-T88</f>
        <v>3.085045267045718</v>
      </c>
      <c r="U89">
        <f>U84-U88</f>
        <v>183291</v>
      </c>
      <c r="V89">
        <f t="shared" ref="V89" si="475">V84-V88</f>
        <v>6747</v>
      </c>
      <c r="W89">
        <f t="shared" ref="W89" si="476">W84-W88</f>
        <v>18396.999999999985</v>
      </c>
      <c r="X89">
        <f t="shared" ref="X89" si="477">X84-X88</f>
        <v>30667</v>
      </c>
      <c r="Y89">
        <f t="shared" ref="Y89" si="478">Y84-Y88</f>
        <v>114923</v>
      </c>
      <c r="Z89">
        <f t="shared" ref="Z89" si="479">Z84-Z88</f>
        <v>170733.99999999988</v>
      </c>
    </row>
    <row r="91" spans="1:26" x14ac:dyDescent="0.25">
      <c r="A91" t="s">
        <v>3235</v>
      </c>
      <c r="B91" t="s">
        <v>2774</v>
      </c>
      <c r="C91">
        <v>2011</v>
      </c>
      <c r="D91">
        <f>VLOOKUP($B91,'2011B4'!$A:$EI,5,FALSE)</f>
        <v>1774480</v>
      </c>
      <c r="E91">
        <f>VLOOKUP($B91,'2011B4'!$A:$EI,6,FALSE)</f>
        <v>947339</v>
      </c>
      <c r="F91">
        <f>VLOOKUP($B91,'2011B4'!$A:$EI,7,FALSE)</f>
        <v>827141</v>
      </c>
      <c r="G91">
        <f>VLOOKUP($B91,'2011B4'!$A:$EI,8,FALSE)</f>
        <v>415004</v>
      </c>
      <c r="H91">
        <f>VLOOKUP($B91,'2011B4'!$A:$EI,9,FALSE)</f>
        <v>362236</v>
      </c>
      <c r="I91">
        <f>VLOOKUP($B91,'2011B4'!$A:$EI,10,FALSE)</f>
        <v>52768</v>
      </c>
      <c r="J91">
        <f>VLOOKUP($B91,'2011B4'!$A:$EI,11,FALSE)</f>
        <v>23.387358550110456</v>
      </c>
      <c r="K91">
        <f>VLOOKUP($B91,'2011B4'!$A:$EI,12,FALSE)</f>
        <v>38.23720970001235</v>
      </c>
      <c r="L91">
        <f>VLOOKUP($B91,'2011B4'!$A:$EI,13,FALSE)</f>
        <v>6.379565273635329</v>
      </c>
      <c r="M91">
        <f>VLOOKUP($B91,'2011B4'!$A:$EI,14,FALSE)</f>
        <v>87.284941831885959</v>
      </c>
      <c r="N91">
        <f>VLOOKUP($B91,'2011B4'!$A:$EI,15,FALSE)</f>
        <v>12.715058168114043</v>
      </c>
      <c r="O91">
        <f>VLOOKUP($B91,'2011B4'!$A:$EI,16,FALSE)</f>
        <v>72.0125589150948</v>
      </c>
      <c r="P91">
        <f>VLOOKUP($B91,'2011B4'!$A:$EI,17,FALSE)</f>
        <v>4.1416468275004581</v>
      </c>
      <c r="Q91">
        <f>VLOOKUP($B91,'2011B4'!$A:$EI,18,FALSE)</f>
        <v>5.1360950737824211</v>
      </c>
      <c r="R91">
        <f>VLOOKUP($B91,'2011B4'!$A:$EI,19,FALSE)</f>
        <v>1.3493845842449712</v>
      </c>
      <c r="S91">
        <f>VLOOKUP($B91,'2011B4'!$A:$EI,20,FALSE)</f>
        <v>17.360314599377354</v>
      </c>
      <c r="T91">
        <f>VLOOKUP($B91,'2011B4'!$A:$EI,21,FALSE)</f>
        <v>27.987441084905207</v>
      </c>
      <c r="U91">
        <f>(O91/100)*$G91</f>
        <v>298855.00000000006</v>
      </c>
      <c r="V91">
        <f t="shared" ref="V91:V92" si="480">(P91/100)*$G91</f>
        <v>17188</v>
      </c>
      <c r="W91">
        <f t="shared" ref="W91:W92" si="481">(Q91/100)*$G91</f>
        <v>21315</v>
      </c>
      <c r="X91">
        <f t="shared" ref="X91:X92" si="482">(R91/100)*$G91</f>
        <v>5600</v>
      </c>
      <c r="Y91">
        <f t="shared" ref="Y91:Y92" si="483">(S91/100)*$G91</f>
        <v>72046</v>
      </c>
      <c r="Z91">
        <f t="shared" ref="Z91" si="484">(T91/100)*$G91</f>
        <v>116149</v>
      </c>
    </row>
    <row r="92" spans="1:26" x14ac:dyDescent="0.25">
      <c r="A92" t="s">
        <v>3276</v>
      </c>
      <c r="B92" t="s">
        <v>3371</v>
      </c>
      <c r="C92">
        <v>2011</v>
      </c>
      <c r="D92">
        <f>VLOOKUP($B92,'2011B4'!$A:$EI,5,FALSE)</f>
        <v>1436719</v>
      </c>
      <c r="E92">
        <f>VLOOKUP($B92,'2011B4'!$A:$EI,6,FALSE)</f>
        <v>764165</v>
      </c>
      <c r="F92">
        <f>VLOOKUP($B92,'2011B4'!$A:$EI,7,FALSE)</f>
        <v>672554</v>
      </c>
      <c r="G92">
        <f>VLOOKUP($B92,'2011B4'!$A:$EI,8,FALSE)</f>
        <v>353635</v>
      </c>
      <c r="H92">
        <f>VLOOKUP($B92,'2011B4'!$A:$EI,9,FALSE)</f>
        <v>314654</v>
      </c>
      <c r="I92">
        <f>VLOOKUP($B92,'2011B4'!$A:$EI,10,FALSE)</f>
        <v>38981</v>
      </c>
      <c r="J92">
        <f>VLOOKUP($B92,'2011B4'!$A:$EI,11,FALSE)</f>
        <v>24.614068582652557</v>
      </c>
      <c r="K92">
        <f>VLOOKUP($B92,'2011B4'!$A:$EI,12,FALSE)</f>
        <v>41.176185771397542</v>
      </c>
      <c r="L92">
        <f>VLOOKUP($B92,'2011B4'!$A:$EI,13,FALSE)</f>
        <v>5.7959658257924271</v>
      </c>
      <c r="M92">
        <f>VLOOKUP($B92,'2011B4'!$A:$EI,14,FALSE)</f>
        <v>88.977052610742717</v>
      </c>
      <c r="N92">
        <f>VLOOKUP($B92,'2011B4'!$A:$EI,15,FALSE)</f>
        <v>11.022947389257286</v>
      </c>
      <c r="O92">
        <f>VLOOKUP($B92,'2011B4'!$A:$EI,16,FALSE)</f>
        <v>73.553239922518969</v>
      </c>
      <c r="P92">
        <f>VLOOKUP($B92,'2011B4'!$A:$EI,17,FALSE)</f>
        <v>8.091110891173102</v>
      </c>
      <c r="Q92">
        <f>VLOOKUP($B92,'2011B4'!$A:$EI,18,FALSE)</f>
        <v>5.4680673575862118</v>
      </c>
      <c r="R92">
        <f>VLOOKUP($B92,'2011B4'!$A:$EI,19,FALSE)</f>
        <v>2.0026298301921472</v>
      </c>
      <c r="S92">
        <f>VLOOKUP($B92,'2011B4'!$A:$EI,20,FALSE)</f>
        <v>10.884951998529557</v>
      </c>
      <c r="T92">
        <f>VLOOKUP($B92,'2011B4'!$A:$EI,21,FALSE)</f>
        <v>26.446760077481017</v>
      </c>
      <c r="U92">
        <f>(O92/100)*$G92</f>
        <v>260109.99999999994</v>
      </c>
      <c r="V92">
        <f t="shared" si="480"/>
        <v>28613</v>
      </c>
      <c r="W92">
        <f t="shared" si="481"/>
        <v>19337</v>
      </c>
      <c r="X92">
        <f t="shared" si="482"/>
        <v>7082</v>
      </c>
      <c r="Y92">
        <f t="shared" si="483"/>
        <v>38493</v>
      </c>
      <c r="Z92">
        <f>(T92/100)*$G92</f>
        <v>93525</v>
      </c>
    </row>
    <row r="93" spans="1:26" x14ac:dyDescent="0.25">
      <c r="B93" t="s">
        <v>3344</v>
      </c>
      <c r="C93">
        <v>2011</v>
      </c>
      <c r="D93">
        <f>SUM(D91:D92)</f>
        <v>3211199</v>
      </c>
      <c r="E93">
        <f t="shared" ref="E93" si="485">SUM(E91:E92)</f>
        <v>1711504</v>
      </c>
      <c r="F93">
        <f t="shared" ref="F93" si="486">SUM(F91:F92)</f>
        <v>1499695</v>
      </c>
      <c r="G93">
        <f t="shared" ref="G93" si="487">SUM(G91:G92)</f>
        <v>768639</v>
      </c>
      <c r="H93">
        <f t="shared" ref="H93" si="488">SUM(H91:H92)</f>
        <v>676890</v>
      </c>
      <c r="I93">
        <f t="shared" ref="I93" si="489">SUM(I91:I92)</f>
        <v>91749</v>
      </c>
      <c r="J93">
        <f>(G93/D93)*100</f>
        <v>23.936199531701398</v>
      </c>
      <c r="K93">
        <f t="shared" ref="K93" si="490">(H93/E93)*100</f>
        <v>39.549425534500649</v>
      </c>
      <c r="L93">
        <f t="shared" ref="L93" si="491">(I93/F93)*100</f>
        <v>6.1178439616055265</v>
      </c>
      <c r="M93">
        <f>(H93/G93)*100</f>
        <v>88.063447209938602</v>
      </c>
      <c r="N93">
        <f>(I93/G93)*100</f>
        <v>11.936552790061395</v>
      </c>
      <c r="O93">
        <f>(U93/G93)*100</f>
        <v>72.721394568841816</v>
      </c>
      <c r="P93">
        <f>(V93/G93)*100</f>
        <v>5.9587140387099797</v>
      </c>
      <c r="Q93">
        <f>(W93/G93)*100</f>
        <v>5.2888286959157682</v>
      </c>
      <c r="R93">
        <f>(X93/G93)*100</f>
        <v>1.6499292906032612</v>
      </c>
      <c r="S93">
        <f>(Y93/G93)*100</f>
        <v>14.38113340592918</v>
      </c>
      <c r="T93">
        <f>(Z93/G93)*100</f>
        <v>27.278605431158194</v>
      </c>
      <c r="U93">
        <f>SUM(U91:U92)</f>
        <v>558965</v>
      </c>
      <c r="V93">
        <f t="shared" ref="V93" si="492">SUM(V91:V92)</f>
        <v>45801</v>
      </c>
      <c r="W93">
        <f t="shared" ref="W93" si="493">SUM(W91:W92)</f>
        <v>40652</v>
      </c>
      <c r="X93">
        <f t="shared" ref="X93" si="494">SUM(X91:X92)</f>
        <v>12682</v>
      </c>
      <c r="Y93">
        <f t="shared" ref="Y93" si="495">SUM(Y91:Y92)</f>
        <v>110539</v>
      </c>
      <c r="Z93">
        <f t="shared" ref="Z93" si="496">SUM(Z91:Z92)</f>
        <v>209674</v>
      </c>
    </row>
    <row r="94" spans="1:26" x14ac:dyDescent="0.25">
      <c r="B94" t="s">
        <v>2774</v>
      </c>
      <c r="C94">
        <v>2001</v>
      </c>
      <c r="D94">
        <f>VLOOKUP($B94,'2001B4'!$A:$CZ,7,FALSE)</f>
        <v>2790410</v>
      </c>
      <c r="E94">
        <f>VLOOKUP($B94,'2001B4'!$A:$CZ,8,FALSE)</f>
        <v>1509199</v>
      </c>
      <c r="F94">
        <f>VLOOKUP($B94,'2001B4'!$A:$CZ,9,FALSE)</f>
        <v>1281211</v>
      </c>
      <c r="G94">
        <f>VLOOKUP($B94,'2001B4'!$A:$CZ,10,FALSE)</f>
        <v>660648</v>
      </c>
      <c r="H94">
        <f>VLOOKUP($B94,'2001B4'!$A:$CZ,11,FALSE)</f>
        <v>617032</v>
      </c>
      <c r="I94">
        <f>VLOOKUP($B94,'2001B4'!$A:$CZ,12,FALSE)</f>
        <v>43616</v>
      </c>
      <c r="J94">
        <f>VLOOKUP($B94,'2001B4'!$A:$CZ,13,FALSE)</f>
        <v>23.675660566010013</v>
      </c>
      <c r="K94">
        <f>VLOOKUP($B94,'2001B4'!$A:$CZ,14,FALSE)</f>
        <v>40.884734219940512</v>
      </c>
      <c r="L94">
        <f>VLOOKUP($B94,'2001B4'!$A:$CZ,15,FALSE)</f>
        <v>3.4042792326946931</v>
      </c>
      <c r="M94">
        <f>VLOOKUP($B94,'2001B4'!$A:$CZ,16,FALSE)</f>
        <v>93.397997117981134</v>
      </c>
      <c r="N94">
        <f>VLOOKUP($B94,'2001B4'!$A:$CZ,17,FALSE)</f>
        <v>6.6020028820188665</v>
      </c>
      <c r="O94">
        <f>VLOOKUP($B94,'2001B4'!$A:$CZ,18,FALSE)</f>
        <v>74.62158365725773</v>
      </c>
      <c r="P94">
        <f>VLOOKUP($B94,'2001B4'!$A:$CZ,19,FALSE)</f>
        <v>7.3331032561969458</v>
      </c>
      <c r="Q94">
        <f>VLOOKUP($B94,'2001B4'!$A:$CZ,20,FALSE)</f>
        <v>6.3508857969750903</v>
      </c>
      <c r="R94">
        <f>VLOOKUP($B94,'2001B4'!$A:$CZ,21,FALSE)</f>
        <v>1.6368777321659946</v>
      </c>
      <c r="S94">
        <f>VLOOKUP($B94,'2001B4'!$A:$CZ,22,FALSE)</f>
        <v>10.057549557404245</v>
      </c>
      <c r="T94">
        <f>VLOOKUP($B94,'2001B4'!$A:$CZ,23,FALSE)</f>
        <v>25.37841634274227</v>
      </c>
      <c r="U94">
        <f>(O94/100)*$G94</f>
        <v>492986.00000000006</v>
      </c>
      <c r="V94">
        <f>(P94/100)*$G94</f>
        <v>48446</v>
      </c>
      <c r="W94">
        <f>(Q94/100)*$G94</f>
        <v>41957</v>
      </c>
      <c r="X94">
        <f>(R94/100)*$G94</f>
        <v>10814</v>
      </c>
      <c r="Y94">
        <f>(S94/100)*$G94</f>
        <v>66445</v>
      </c>
      <c r="Z94">
        <f>(T94/100)*$G94</f>
        <v>167661.99999999997</v>
      </c>
    </row>
    <row r="95" spans="1:26" x14ac:dyDescent="0.25">
      <c r="B95" t="s">
        <v>3329</v>
      </c>
      <c r="D95">
        <f>D93-D94</f>
        <v>420789</v>
      </c>
      <c r="E95">
        <f t="shared" ref="E95" si="497">E93-E94</f>
        <v>202305</v>
      </c>
      <c r="F95">
        <f t="shared" ref="F95" si="498">F93-F94</f>
        <v>218484</v>
      </c>
      <c r="G95">
        <f t="shared" ref="G95" si="499">G93-G94</f>
        <v>107991</v>
      </c>
      <c r="H95">
        <f t="shared" ref="H95" si="500">H93-H94</f>
        <v>59858</v>
      </c>
      <c r="I95">
        <f t="shared" ref="I95" si="501">I93-I94</f>
        <v>48133</v>
      </c>
      <c r="J95">
        <f t="shared" ref="J95" si="502">J93-J94</f>
        <v>0.26053896569138502</v>
      </c>
      <c r="K95">
        <f t="shared" ref="K95" si="503">K93-K94</f>
        <v>-1.3353086854398626</v>
      </c>
      <c r="L95">
        <f t="shared" ref="L95" si="504">L93-L94</f>
        <v>2.7135647289108333</v>
      </c>
      <c r="M95">
        <f t="shared" ref="M95" si="505">M93-M94</f>
        <v>-5.3345499080425327</v>
      </c>
      <c r="N95">
        <f t="shared" ref="N95" si="506">N93-N94</f>
        <v>5.3345499080425283</v>
      </c>
      <c r="O95">
        <f>O93-O94</f>
        <v>-1.9001890884159138</v>
      </c>
      <c r="P95">
        <f>P93-P94</f>
        <v>-1.3743892174869661</v>
      </c>
      <c r="Q95">
        <f t="shared" ref="Q95" si="507">Q93-Q94</f>
        <v>-1.0620571010593221</v>
      </c>
      <c r="R95">
        <f t="shared" ref="R95" si="508">R93-R94</f>
        <v>1.3051558437266575E-2</v>
      </c>
      <c r="S95">
        <f t="shared" ref="S95" si="509">S93-S94</f>
        <v>4.3235838485249349</v>
      </c>
      <c r="T95">
        <f t="shared" ref="T95" si="510">T93-T94</f>
        <v>1.9001890884159245</v>
      </c>
      <c r="U95">
        <f t="shared" ref="U95" si="511">U93-U94</f>
        <v>65978.999999999942</v>
      </c>
      <c r="V95">
        <f t="shared" ref="V95" si="512">V93-V94</f>
        <v>-2645</v>
      </c>
      <c r="W95">
        <f t="shared" ref="W95" si="513">W93-W94</f>
        <v>-1305</v>
      </c>
      <c r="X95">
        <f t="shared" ref="X95" si="514">X93-X94</f>
        <v>1868</v>
      </c>
      <c r="Y95">
        <f t="shared" ref="Y95" si="515">Y93-Y94</f>
        <v>44094</v>
      </c>
      <c r="Z95">
        <f t="shared" ref="Z95" si="516">Z93-Z94</f>
        <v>42012.000000000029</v>
      </c>
    </row>
    <row r="97" spans="1:26" x14ac:dyDescent="0.25">
      <c r="A97" t="s">
        <v>3236</v>
      </c>
      <c r="B97" t="s">
        <v>1948</v>
      </c>
      <c r="C97">
        <v>2011</v>
      </c>
      <c r="D97">
        <f>VLOOKUP($B97,'2011B4'!$A:$EI,5,FALSE)</f>
        <v>1125313</v>
      </c>
      <c r="E97">
        <f>VLOOKUP($B97,'2011B4'!$A:$EI,6,FALSE)</f>
        <v>585582</v>
      </c>
      <c r="F97">
        <f>VLOOKUP($B97,'2011B4'!$A:$EI,7,FALSE)</f>
        <v>539731</v>
      </c>
      <c r="G97">
        <f>VLOOKUP($B97,'2011B4'!$A:$EI,8,FALSE)</f>
        <v>252894</v>
      </c>
      <c r="H97">
        <f>VLOOKUP($B97,'2011B4'!$A:$EI,9,FALSE)</f>
        <v>201933</v>
      </c>
      <c r="I97">
        <f>VLOOKUP($B97,'2011B4'!$A:$EI,10,FALSE)</f>
        <v>50961</v>
      </c>
      <c r="J97">
        <f>VLOOKUP($B97,'2011B4'!$A:$EI,11,FALSE)</f>
        <v>22.473214119093974</v>
      </c>
      <c r="K97">
        <f>VLOOKUP($B97,'2011B4'!$A:$EI,12,FALSE)</f>
        <v>34.484154226052034</v>
      </c>
      <c r="L97">
        <f>VLOOKUP($B97,'2011B4'!$A:$EI,13,FALSE)</f>
        <v>9.4419257000246422</v>
      </c>
      <c r="M97">
        <f>VLOOKUP($B97,'2011B4'!$A:$EI,14,FALSE)</f>
        <v>79.848869486820561</v>
      </c>
      <c r="N97">
        <f>VLOOKUP($B97,'2011B4'!$A:$EI,15,FALSE)</f>
        <v>20.151130513179435</v>
      </c>
      <c r="O97">
        <f>VLOOKUP($B97,'2011B4'!$A:$EI,16,FALSE)</f>
        <v>71.157085577356526</v>
      </c>
      <c r="P97">
        <f>VLOOKUP($B97,'2011B4'!$A:$EI,17,FALSE)</f>
        <v>5.2551661961137865</v>
      </c>
      <c r="Q97">
        <f>VLOOKUP($B97,'2011B4'!$A:$EI,18,FALSE)</f>
        <v>4.2974526876873309</v>
      </c>
      <c r="R97">
        <f>VLOOKUP($B97,'2011B4'!$A:$EI,19,FALSE)</f>
        <v>2.0767594328058396</v>
      </c>
      <c r="S97">
        <f>VLOOKUP($B97,'2011B4'!$A:$EI,20,FALSE)</f>
        <v>17.213536106036521</v>
      </c>
      <c r="T97">
        <f>VLOOKUP($B97,'2011B4'!$A:$EI,21,FALSE)</f>
        <v>28.842914422643478</v>
      </c>
      <c r="U97">
        <f>(O97/100)*$G97</f>
        <v>179952.00000000003</v>
      </c>
      <c r="V97">
        <f t="shared" ref="V97:V98" si="517">(P97/100)*$G97</f>
        <v>13289.999999999998</v>
      </c>
      <c r="W97">
        <f t="shared" ref="W97:W98" si="518">(Q97/100)*$G97</f>
        <v>10867.999999999998</v>
      </c>
      <c r="X97">
        <f t="shared" ref="X97:X98" si="519">(R97/100)*$G97</f>
        <v>5252</v>
      </c>
      <c r="Y97">
        <f t="shared" ref="Y97:Y98" si="520">(S97/100)*$G97</f>
        <v>43532</v>
      </c>
      <c r="Z97">
        <f t="shared" ref="Z97" si="521">(T97/100)*$G97</f>
        <v>72942</v>
      </c>
    </row>
    <row r="98" spans="1:26" x14ac:dyDescent="0.25">
      <c r="A98" t="s">
        <v>3277</v>
      </c>
      <c r="B98" t="s">
        <v>3005</v>
      </c>
      <c r="C98">
        <v>2011</v>
      </c>
      <c r="D98">
        <f>VLOOKUP($B98,'2011B4'!$A:$EI,5,FALSE)</f>
        <v>700843</v>
      </c>
      <c r="E98">
        <f>VLOOKUP($B98,'2011B4'!$A:$EI,6,FALSE)</f>
        <v>363497</v>
      </c>
      <c r="F98">
        <f>VLOOKUP($B98,'2011B4'!$A:$EI,7,FALSE)</f>
        <v>337346</v>
      </c>
      <c r="G98">
        <f>VLOOKUP($B98,'2011B4'!$A:$EI,8,FALSE)</f>
        <v>161277</v>
      </c>
      <c r="H98">
        <f>VLOOKUP($B98,'2011B4'!$A:$EI,9,FALSE)</f>
        <v>126761</v>
      </c>
      <c r="I98">
        <f>VLOOKUP($B98,'2011B4'!$A:$EI,10,FALSE)</f>
        <v>34516</v>
      </c>
      <c r="J98">
        <f>VLOOKUP($B98,'2011B4'!$A:$EI,11,FALSE)</f>
        <v>23.011858576029155</v>
      </c>
      <c r="K98">
        <f>VLOOKUP($B98,'2011B4'!$A:$EI,12,FALSE)</f>
        <v>34.872639939256722</v>
      </c>
      <c r="L98">
        <f>VLOOKUP($B98,'2011B4'!$A:$EI,13,FALSE)</f>
        <v>10.231631618575587</v>
      </c>
      <c r="M98">
        <f>VLOOKUP($B98,'2011B4'!$A:$EI,14,FALSE)</f>
        <v>78.59831222058942</v>
      </c>
      <c r="N98">
        <f>VLOOKUP($B98,'2011B4'!$A:$EI,15,FALSE)</f>
        <v>21.40168777941058</v>
      </c>
      <c r="O98">
        <f>VLOOKUP($B98,'2011B4'!$A:$EI,16,FALSE)</f>
        <v>80.649441643879783</v>
      </c>
      <c r="P98">
        <f>VLOOKUP($B98,'2011B4'!$A:$EI,17,FALSE)</f>
        <v>3.6198590003534292</v>
      </c>
      <c r="Q98">
        <f>VLOOKUP($B98,'2011B4'!$A:$EI,18,FALSE)</f>
        <v>3.4189624062947606</v>
      </c>
      <c r="R98">
        <f>VLOOKUP($B98,'2011B4'!$A:$EI,19,FALSE)</f>
        <v>1.2134402301630114</v>
      </c>
      <c r="S98">
        <f>VLOOKUP($B98,'2011B4'!$A:$EI,20,FALSE)</f>
        <v>11.098296719309014</v>
      </c>
      <c r="T98">
        <f>VLOOKUP($B98,'2011B4'!$A:$EI,21,FALSE)</f>
        <v>19.350558356120214</v>
      </c>
      <c r="U98">
        <f>(O98/100)*$G98</f>
        <v>130069</v>
      </c>
      <c r="V98">
        <f t="shared" si="517"/>
        <v>5838</v>
      </c>
      <c r="W98">
        <f t="shared" si="518"/>
        <v>5514.0000000000009</v>
      </c>
      <c r="X98">
        <f t="shared" si="519"/>
        <v>1957</v>
      </c>
      <c r="Y98">
        <f t="shared" si="520"/>
        <v>17899</v>
      </c>
      <c r="Z98">
        <f>(T98/100)*$G98</f>
        <v>31208</v>
      </c>
    </row>
    <row r="99" spans="1:26" x14ac:dyDescent="0.25">
      <c r="B99" t="s">
        <v>3345</v>
      </c>
      <c r="C99">
        <v>2011</v>
      </c>
      <c r="D99">
        <f>SUM(D97:D98)</f>
        <v>1826156</v>
      </c>
      <c r="E99">
        <f t="shared" ref="E99" si="522">SUM(E97:E98)</f>
        <v>949079</v>
      </c>
      <c r="F99">
        <f t="shared" ref="F99" si="523">SUM(F97:F98)</f>
        <v>877077</v>
      </c>
      <c r="G99">
        <f t="shared" ref="G99" si="524">SUM(G97:G98)</f>
        <v>414171</v>
      </c>
      <c r="H99">
        <f t="shared" ref="H99" si="525">SUM(H97:H98)</f>
        <v>328694</v>
      </c>
      <c r="I99">
        <f t="shared" ref="I99" si="526">SUM(I97:I98)</f>
        <v>85477</v>
      </c>
      <c r="J99">
        <f>(G99/D99)*100</f>
        <v>22.679935339587637</v>
      </c>
      <c r="K99">
        <f t="shared" ref="K99" si="527">(H99/E99)*100</f>
        <v>34.632944149011827</v>
      </c>
      <c r="L99">
        <f t="shared" ref="L99" si="528">(I99/F99)*100</f>
        <v>9.7456665720341551</v>
      </c>
      <c r="M99">
        <f>(H99/G99)*100</f>
        <v>79.361906072612527</v>
      </c>
      <c r="N99">
        <f>(I99/G99)*100</f>
        <v>20.63809392738748</v>
      </c>
      <c r="O99">
        <f>(U99/G99)*100</f>
        <v>74.853381815723452</v>
      </c>
      <c r="P99">
        <f>(V99/G99)*100</f>
        <v>4.6183822623988648</v>
      </c>
      <c r="Q99">
        <f>(W99/G99)*100</f>
        <v>3.955371090684765</v>
      </c>
      <c r="R99">
        <f>(X99/G99)*100</f>
        <v>1.7405854103739757</v>
      </c>
      <c r="S99">
        <f>(Y99/G99)*100</f>
        <v>14.832279420818937</v>
      </c>
      <c r="T99">
        <f>(Z99/G99)*100</f>
        <v>25.146618184276541</v>
      </c>
      <c r="U99">
        <f>SUM(U97:U98)</f>
        <v>310021</v>
      </c>
      <c r="V99">
        <f t="shared" ref="V99" si="529">SUM(V97:V98)</f>
        <v>19128</v>
      </c>
      <c r="W99">
        <f t="shared" ref="W99" si="530">SUM(W97:W98)</f>
        <v>16382</v>
      </c>
      <c r="X99">
        <f t="shared" ref="X99" si="531">SUM(X97:X98)</f>
        <v>7209</v>
      </c>
      <c r="Y99">
        <f t="shared" ref="Y99" si="532">SUM(Y97:Y98)</f>
        <v>61431</v>
      </c>
      <c r="Z99">
        <f t="shared" ref="Z99" si="533">SUM(Z97:Z98)</f>
        <v>104150</v>
      </c>
    </row>
    <row r="100" spans="1:26" x14ac:dyDescent="0.25">
      <c r="B100" t="s">
        <v>1948</v>
      </c>
      <c r="C100">
        <v>2001</v>
      </c>
      <c r="D100">
        <f>VLOOKUP($B100,'2001B4'!$A:$CZ,7,FALSE)</f>
        <v>1514315</v>
      </c>
      <c r="E100">
        <f>VLOOKUP($B100,'2001B4'!$A:$CZ,8,FALSE)</f>
        <v>784946</v>
      </c>
      <c r="F100">
        <f>VLOOKUP($B100,'2001B4'!$A:$CZ,9,FALSE)</f>
        <v>729369</v>
      </c>
      <c r="G100">
        <f>VLOOKUP($B100,'2001B4'!$A:$CZ,10,FALSE)</f>
        <v>424278</v>
      </c>
      <c r="H100">
        <f>VLOOKUP($B100,'2001B4'!$A:$CZ,11,FALSE)</f>
        <v>322680</v>
      </c>
      <c r="I100">
        <f>VLOOKUP($B100,'2001B4'!$A:$CZ,12,FALSE)</f>
        <v>101598</v>
      </c>
      <c r="J100">
        <f>VLOOKUP($B100,'2001B4'!$A:$CZ,13,FALSE)</f>
        <v>28.017816636565048</v>
      </c>
      <c r="K100">
        <f>VLOOKUP($B100,'2001B4'!$A:$CZ,14,FALSE)</f>
        <v>41.108560334086675</v>
      </c>
      <c r="L100">
        <f>VLOOKUP($B100,'2001B4'!$A:$CZ,15,FALSE)</f>
        <v>13.92957474200302</v>
      </c>
      <c r="M100">
        <f>VLOOKUP($B100,'2001B4'!$A:$CZ,16,FALSE)</f>
        <v>76.053908050853451</v>
      </c>
      <c r="N100">
        <f>VLOOKUP($B100,'2001B4'!$A:$CZ,17,FALSE)</f>
        <v>23.946091949146549</v>
      </c>
      <c r="O100">
        <f>VLOOKUP($B100,'2001B4'!$A:$CZ,18,FALSE)</f>
        <v>80.405535992910302</v>
      </c>
      <c r="P100">
        <f>VLOOKUP($B100,'2001B4'!$A:$CZ,19,FALSE)</f>
        <v>5.4532641334219543</v>
      </c>
      <c r="Q100">
        <f>VLOOKUP($B100,'2001B4'!$A:$CZ,20,FALSE)</f>
        <v>4.4930446546839571</v>
      </c>
      <c r="R100">
        <f>VLOOKUP($B100,'2001B4'!$A:$CZ,21,FALSE)</f>
        <v>1.0669890967714564</v>
      </c>
      <c r="S100">
        <f>VLOOKUP($B100,'2001B4'!$A:$CZ,22,FALSE)</f>
        <v>8.5811661222123234</v>
      </c>
      <c r="T100">
        <f>VLOOKUP($B100,'2001B4'!$A:$CZ,23,FALSE)</f>
        <v>19.594464007089698</v>
      </c>
      <c r="U100">
        <f>(O100/100)*$G100</f>
        <v>341143</v>
      </c>
      <c r="V100">
        <f>(P100/100)*$G100</f>
        <v>23137</v>
      </c>
      <c r="W100">
        <f>(Q100/100)*$G100</f>
        <v>19063</v>
      </c>
      <c r="X100">
        <f>(R100/100)*$G100</f>
        <v>4527</v>
      </c>
      <c r="Y100">
        <f>(S100/100)*$G100</f>
        <v>36408</v>
      </c>
      <c r="Z100">
        <f>(T100/100)*$G100</f>
        <v>83135.000000000029</v>
      </c>
    </row>
    <row r="101" spans="1:26" x14ac:dyDescent="0.25">
      <c r="B101" t="s">
        <v>3329</v>
      </c>
      <c r="D101">
        <f>D99-D100</f>
        <v>311841</v>
      </c>
      <c r="E101">
        <f t="shared" ref="E101" si="534">E99-E100</f>
        <v>164133</v>
      </c>
      <c r="F101">
        <f t="shared" ref="F101" si="535">F99-F100</f>
        <v>147708</v>
      </c>
      <c r="G101">
        <f t="shared" ref="G101" si="536">G99-G100</f>
        <v>-10107</v>
      </c>
      <c r="H101">
        <f t="shared" ref="H101" si="537">H99-H100</f>
        <v>6014</v>
      </c>
      <c r="I101">
        <f t="shared" ref="I101" si="538">I99-I100</f>
        <v>-16121</v>
      </c>
      <c r="J101">
        <f t="shared" ref="J101" si="539">J99-J100</f>
        <v>-5.337881296977411</v>
      </c>
      <c r="K101">
        <f t="shared" ref="K101" si="540">K99-K100</f>
        <v>-6.4756161850748484</v>
      </c>
      <c r="L101">
        <f t="shared" ref="L101" si="541">L99-L100</f>
        <v>-4.1839081699688645</v>
      </c>
      <c r="M101">
        <f t="shared" ref="M101" si="542">M99-M100</f>
        <v>3.3079980217590759</v>
      </c>
      <c r="N101">
        <f t="shared" ref="N101" si="543">N99-N100</f>
        <v>-3.3079980217590688</v>
      </c>
      <c r="O101">
        <f>O99-O100</f>
        <v>-5.5521541771868499</v>
      </c>
      <c r="P101">
        <f>P99-P100</f>
        <v>-0.83488187102308942</v>
      </c>
      <c r="Q101">
        <f t="shared" ref="Q101" si="544">Q99-Q100</f>
        <v>-0.53767356399919208</v>
      </c>
      <c r="R101">
        <f t="shared" ref="R101" si="545">R99-R100</f>
        <v>0.67359631360251937</v>
      </c>
      <c r="S101">
        <f t="shared" ref="S101" si="546">S99-S100</f>
        <v>6.2511132986066134</v>
      </c>
      <c r="T101">
        <f t="shared" ref="T101" si="547">T99-T100</f>
        <v>5.5521541771868428</v>
      </c>
      <c r="U101">
        <f t="shared" ref="U101" si="548">U99-U100</f>
        <v>-31122</v>
      </c>
      <c r="V101">
        <f t="shared" ref="V101" si="549">V99-V100</f>
        <v>-4009</v>
      </c>
      <c r="W101">
        <f t="shared" ref="W101" si="550">W99-W100</f>
        <v>-2681</v>
      </c>
      <c r="X101">
        <f t="shared" ref="X101" si="551">X99-X100</f>
        <v>2682</v>
      </c>
      <c r="Y101">
        <f t="shared" ref="Y101" si="552">Y99-Y100</f>
        <v>25023</v>
      </c>
      <c r="Z101">
        <f t="shared" ref="Z101" si="553">Z99-Z100</f>
        <v>21014.999999999971</v>
      </c>
    </row>
    <row r="103" spans="1:26" x14ac:dyDescent="0.25">
      <c r="A103" t="s">
        <v>3237</v>
      </c>
      <c r="B103" t="s">
        <v>1820</v>
      </c>
      <c r="C103">
        <v>2011</v>
      </c>
      <c r="D103">
        <f>VLOOKUP($B103,'2011B4'!$A:$EI,5,FALSE)</f>
        <v>83030</v>
      </c>
      <c r="E103">
        <f>VLOOKUP($B103,'2011B4'!$A:$EI,6,FALSE)</f>
        <v>41843</v>
      </c>
      <c r="F103">
        <f>VLOOKUP($B103,'2011B4'!$A:$EI,7,FALSE)</f>
        <v>41187</v>
      </c>
      <c r="G103">
        <f>VLOOKUP($B103,'2011B4'!$A:$EI,8,FALSE)</f>
        <v>22669</v>
      </c>
      <c r="H103">
        <f>VLOOKUP($B103,'2011B4'!$A:$EI,9,FALSE)</f>
        <v>13890</v>
      </c>
      <c r="I103">
        <f>VLOOKUP($B103,'2011B4'!$A:$EI,10,FALSE)</f>
        <v>8779</v>
      </c>
      <c r="J103">
        <f>VLOOKUP($B103,'2011B4'!$A:$EI,11,FALSE)</f>
        <v>27.302179934963267</v>
      </c>
      <c r="K103">
        <f>VLOOKUP($B103,'2011B4'!$A:$EI,12,FALSE)</f>
        <v>33.195516573859429</v>
      </c>
      <c r="L103">
        <f>VLOOKUP($B103,'2011B4'!$A:$EI,13,FALSE)</f>
        <v>21.314978027047367</v>
      </c>
      <c r="M103">
        <f>VLOOKUP($B103,'2011B4'!$A:$EI,14,FALSE)</f>
        <v>61.273104239269486</v>
      </c>
      <c r="N103">
        <f>VLOOKUP($B103,'2011B4'!$A:$EI,15,FALSE)</f>
        <v>38.726895760730514</v>
      </c>
      <c r="O103">
        <f>VLOOKUP($B103,'2011B4'!$A:$EI,16,FALSE)</f>
        <v>49.036128633817107</v>
      </c>
      <c r="P103">
        <f>VLOOKUP($B103,'2011B4'!$A:$EI,17,FALSE)</f>
        <v>1.9983237019718556</v>
      </c>
      <c r="Q103">
        <f>VLOOKUP($B103,'2011B4'!$A:$EI,18,FALSE)</f>
        <v>4.6274648197979618</v>
      </c>
      <c r="R103">
        <f>VLOOKUP($B103,'2011B4'!$A:$EI,19,FALSE)</f>
        <v>8.0594644668931146</v>
      </c>
      <c r="S103">
        <f>VLOOKUP($B103,'2011B4'!$A:$EI,20,FALSE)</f>
        <v>36.278618377519962</v>
      </c>
      <c r="T103">
        <f>VLOOKUP($B103,'2011B4'!$A:$EI,21,FALSE)</f>
        <v>50.963871366182893</v>
      </c>
      <c r="U103">
        <f>(O103/100)*$G103</f>
        <v>11116</v>
      </c>
      <c r="V103">
        <f t="shared" ref="V103:V104" si="554">(P103/100)*$G103</f>
        <v>453</v>
      </c>
      <c r="W103">
        <f t="shared" ref="W103:W104" si="555">(Q103/100)*$G103</f>
        <v>1049</v>
      </c>
      <c r="X103">
        <f t="shared" ref="X103:X104" si="556">(R103/100)*$G103</f>
        <v>1827</v>
      </c>
      <c r="Y103">
        <f t="shared" ref="Y103:Y104" si="557">(S103/100)*$G103</f>
        <v>8224</v>
      </c>
      <c r="Z103">
        <f t="shared" ref="Z103" si="558">(T103/100)*$G103</f>
        <v>11553</v>
      </c>
    </row>
    <row r="104" spans="1:26" x14ac:dyDescent="0.25">
      <c r="A104" t="s">
        <v>3278</v>
      </c>
      <c r="B104" t="s">
        <v>3010</v>
      </c>
      <c r="C104">
        <v>2011</v>
      </c>
      <c r="D104">
        <f>VLOOKUP($B104,'2011B4'!$A:$EI,5,FALSE)</f>
        <v>92076</v>
      </c>
      <c r="E104">
        <f>VLOOKUP($B104,'2011B4'!$A:$EI,6,FALSE)</f>
        <v>45318</v>
      </c>
      <c r="F104">
        <f>VLOOKUP($B104,'2011B4'!$A:$EI,7,FALSE)</f>
        <v>46758</v>
      </c>
      <c r="G104">
        <f>VLOOKUP($B104,'2011B4'!$A:$EI,8,FALSE)</f>
        <v>24372</v>
      </c>
      <c r="H104">
        <f>VLOOKUP($B104,'2011B4'!$A:$EI,9,FALSE)</f>
        <v>12232</v>
      </c>
      <c r="I104">
        <f>VLOOKUP($B104,'2011B4'!$A:$EI,10,FALSE)</f>
        <v>12140</v>
      </c>
      <c r="J104">
        <f>VLOOKUP($B104,'2011B4'!$A:$EI,11,FALSE)</f>
        <v>26.469438290108172</v>
      </c>
      <c r="K104">
        <f>VLOOKUP($B104,'2011B4'!$A:$EI,12,FALSE)</f>
        <v>26.991482413169159</v>
      </c>
      <c r="L104">
        <f>VLOOKUP($B104,'2011B4'!$A:$EI,13,FALSE)</f>
        <v>25.963471491509477</v>
      </c>
      <c r="M104">
        <f>VLOOKUP($B104,'2011B4'!$A:$EI,14,FALSE)</f>
        <v>50.188741178401443</v>
      </c>
      <c r="N104">
        <f>VLOOKUP($B104,'2011B4'!$A:$EI,15,FALSE)</f>
        <v>49.81125882159855</v>
      </c>
      <c r="O104">
        <f>VLOOKUP($B104,'2011B4'!$A:$EI,16,FALSE)</f>
        <v>81.634662727720325</v>
      </c>
      <c r="P104">
        <f>VLOOKUP($B104,'2011B4'!$A:$EI,17,FALSE)</f>
        <v>0.9806335138683735</v>
      </c>
      <c r="Q104">
        <f>VLOOKUP($B104,'2011B4'!$A:$EI,18,FALSE)</f>
        <v>0.98473658296405719</v>
      </c>
      <c r="R104">
        <f>VLOOKUP($B104,'2011B4'!$A:$EI,19,FALSE)</f>
        <v>2.1541112752338747</v>
      </c>
      <c r="S104">
        <f>VLOOKUP($B104,'2011B4'!$A:$EI,20,FALSE)</f>
        <v>14.24585590021336</v>
      </c>
      <c r="T104">
        <f>VLOOKUP($B104,'2011B4'!$A:$EI,21,FALSE)</f>
        <v>18.365337272279668</v>
      </c>
      <c r="U104">
        <f>(O104/100)*$G104</f>
        <v>19896</v>
      </c>
      <c r="V104">
        <f t="shared" si="554"/>
        <v>239</v>
      </c>
      <c r="W104">
        <f t="shared" si="555"/>
        <v>240.00000000000003</v>
      </c>
      <c r="X104">
        <f t="shared" si="556"/>
        <v>525</v>
      </c>
      <c r="Y104">
        <f t="shared" si="557"/>
        <v>3472.0000000000005</v>
      </c>
      <c r="Z104">
        <f>(T104/100)*$G104</f>
        <v>4476</v>
      </c>
    </row>
    <row r="105" spans="1:26" x14ac:dyDescent="0.25">
      <c r="B105" t="s">
        <v>3346</v>
      </c>
      <c r="C105">
        <v>2011</v>
      </c>
      <c r="D105">
        <f>SUM(D103:D104)</f>
        <v>175106</v>
      </c>
      <c r="E105">
        <f t="shared" ref="E105" si="559">SUM(E103:E104)</f>
        <v>87161</v>
      </c>
      <c r="F105">
        <f t="shared" ref="F105" si="560">SUM(F103:F104)</f>
        <v>87945</v>
      </c>
      <c r="G105">
        <f t="shared" ref="G105" si="561">SUM(G103:G104)</f>
        <v>47041</v>
      </c>
      <c r="H105">
        <f t="shared" ref="H105" si="562">SUM(H103:H104)</f>
        <v>26122</v>
      </c>
      <c r="I105">
        <f t="shared" ref="I105" si="563">SUM(I103:I104)</f>
        <v>20919</v>
      </c>
      <c r="J105">
        <f>(G105/D105)*100</f>
        <v>26.86429933868628</v>
      </c>
      <c r="K105">
        <f t="shared" ref="K105" si="564">(H105/E105)*100</f>
        <v>29.969825954268536</v>
      </c>
      <c r="L105">
        <f t="shared" ref="L105" si="565">(I105/F105)*100</f>
        <v>23.786457444994031</v>
      </c>
      <c r="M105">
        <f>(H105/G105)*100</f>
        <v>55.530282094343228</v>
      </c>
      <c r="N105">
        <f>(I105/G105)*100</f>
        <v>44.469717905656772</v>
      </c>
      <c r="O105">
        <f>(U105/G105)*100</f>
        <v>65.925469271486577</v>
      </c>
      <c r="P105">
        <f>(V105/G105)*100</f>
        <v>1.4710571629004485</v>
      </c>
      <c r="Q105">
        <f>(W105/G105)*100</f>
        <v>2.7401628366743904</v>
      </c>
      <c r="R105">
        <f>(X105/G105)*100</f>
        <v>4.9998937097425653</v>
      </c>
      <c r="S105">
        <f>(Y105/G105)*100</f>
        <v>24.863417019196021</v>
      </c>
      <c r="T105">
        <f>(Z105/G105)*100</f>
        <v>34.074530728513423</v>
      </c>
      <c r="U105">
        <f>SUM(U103:U104)</f>
        <v>31012</v>
      </c>
      <c r="V105">
        <f t="shared" ref="V105" si="566">SUM(V103:V104)</f>
        <v>692</v>
      </c>
      <c r="W105">
        <f t="shared" ref="W105" si="567">SUM(W103:W104)</f>
        <v>1289</v>
      </c>
      <c r="X105">
        <f t="shared" ref="X105" si="568">SUM(X103:X104)</f>
        <v>2352</v>
      </c>
      <c r="Y105">
        <f t="shared" ref="Y105" si="569">SUM(Y103:Y104)</f>
        <v>11696</v>
      </c>
      <c r="Z105">
        <f t="shared" ref="Z105" si="570">SUM(Z103:Z104)</f>
        <v>16029</v>
      </c>
    </row>
    <row r="106" spans="1:26" x14ac:dyDescent="0.25">
      <c r="B106" t="s">
        <v>1820</v>
      </c>
      <c r="C106">
        <v>2001</v>
      </c>
      <c r="D106">
        <f>VLOOKUP($B106,'2001B4'!$A:$CZ,7,FALSE)</f>
        <v>98244</v>
      </c>
      <c r="E106">
        <f>VLOOKUP($B106,'2001B4'!$A:$CZ,8,FALSE)</f>
        <v>49542</v>
      </c>
      <c r="F106">
        <f>VLOOKUP($B106,'2001B4'!$A:$CZ,9,FALSE)</f>
        <v>48702</v>
      </c>
      <c r="G106">
        <f>VLOOKUP($B106,'2001B4'!$A:$CZ,10,FALSE)</f>
        <v>37473</v>
      </c>
      <c r="H106">
        <f>VLOOKUP($B106,'2001B4'!$A:$CZ,11,FALSE)</f>
        <v>20594</v>
      </c>
      <c r="I106">
        <f>VLOOKUP($B106,'2001B4'!$A:$CZ,12,FALSE)</f>
        <v>16879</v>
      </c>
      <c r="J106">
        <f>VLOOKUP($B106,'2001B4'!$A:$CZ,13,FALSE)</f>
        <v>38.142787345792115</v>
      </c>
      <c r="K106">
        <f>VLOOKUP($B106,'2001B4'!$A:$CZ,14,FALSE)</f>
        <v>41.568769932582455</v>
      </c>
      <c r="L106">
        <f>VLOOKUP($B106,'2001B4'!$A:$CZ,15,FALSE)</f>
        <v>34.657714262247957</v>
      </c>
      <c r="M106">
        <f>VLOOKUP($B106,'2001B4'!$A:$CZ,16,FALSE)</f>
        <v>54.95690230299148</v>
      </c>
      <c r="N106">
        <f>VLOOKUP($B106,'2001B4'!$A:$CZ,17,FALSE)</f>
        <v>45.043097697008513</v>
      </c>
      <c r="O106">
        <f>VLOOKUP($B106,'2001B4'!$A:$CZ,18,FALSE)</f>
        <v>72.155952285645668</v>
      </c>
      <c r="P106">
        <f>VLOOKUP($B106,'2001B4'!$A:$CZ,19,FALSE)</f>
        <v>2.7086168708136524</v>
      </c>
      <c r="Q106">
        <f>VLOOKUP($B106,'2001B4'!$A:$CZ,20,FALSE)</f>
        <v>2.1722306727510476</v>
      </c>
      <c r="R106">
        <f>VLOOKUP($B106,'2001B4'!$A:$CZ,21,FALSE)</f>
        <v>3.7573719744882981</v>
      </c>
      <c r="S106">
        <f>VLOOKUP($B106,'2001B4'!$A:$CZ,22,FALSE)</f>
        <v>19.20582819630134</v>
      </c>
      <c r="T106">
        <f>VLOOKUP($B106,'2001B4'!$A:$CZ,23,FALSE)</f>
        <v>27.844047714354332</v>
      </c>
      <c r="U106">
        <f>(O106/100)*$G106</f>
        <v>27039</v>
      </c>
      <c r="V106">
        <f>(P106/100)*$G106</f>
        <v>1015</v>
      </c>
      <c r="W106">
        <f>(Q106/100)*$G106</f>
        <v>814.00000000000011</v>
      </c>
      <c r="X106">
        <f>(R106/100)*$G106</f>
        <v>1408</v>
      </c>
      <c r="Y106">
        <f>(S106/100)*$G106</f>
        <v>7197.0000000000009</v>
      </c>
      <c r="Z106">
        <f>(T106/100)*$G106</f>
        <v>10433.999999999998</v>
      </c>
    </row>
    <row r="107" spans="1:26" x14ac:dyDescent="0.25">
      <c r="B107" t="s">
        <v>3329</v>
      </c>
      <c r="D107">
        <f>D105-D106</f>
        <v>76862</v>
      </c>
      <c r="E107">
        <f t="shared" ref="E107" si="571">E105-E106</f>
        <v>37619</v>
      </c>
      <c r="F107">
        <f t="shared" ref="F107" si="572">F105-F106</f>
        <v>39243</v>
      </c>
      <c r="G107">
        <f t="shared" ref="G107" si="573">G105-G106</f>
        <v>9568</v>
      </c>
      <c r="H107">
        <f t="shared" ref="H107" si="574">H105-H106</f>
        <v>5528</v>
      </c>
      <c r="I107">
        <f t="shared" ref="I107" si="575">I105-I106</f>
        <v>4040</v>
      </c>
      <c r="J107">
        <f t="shared" ref="J107" si="576">J105-J106</f>
        <v>-11.278488007105835</v>
      </c>
      <c r="K107">
        <f t="shared" ref="K107" si="577">K105-K106</f>
        <v>-11.598943978313919</v>
      </c>
      <c r="L107">
        <f t="shared" ref="L107" si="578">L105-L106</f>
        <v>-10.871256817253926</v>
      </c>
      <c r="M107">
        <f t="shared" ref="M107" si="579">M105-M106</f>
        <v>0.57337979135174777</v>
      </c>
      <c r="N107">
        <f t="shared" ref="N107" si="580">N105-N106</f>
        <v>-0.57337979135174066</v>
      </c>
      <c r="O107">
        <f>O105-O106</f>
        <v>-6.2304830141590912</v>
      </c>
      <c r="P107">
        <f>P105-P106</f>
        <v>-1.2375597079132039</v>
      </c>
      <c r="Q107">
        <f t="shared" ref="Q107" si="581">Q105-Q106</f>
        <v>0.56793216392334278</v>
      </c>
      <c r="R107">
        <f t="shared" ref="R107" si="582">R105-R106</f>
        <v>1.2425217352542672</v>
      </c>
      <c r="S107">
        <f t="shared" ref="S107" si="583">S105-S106</f>
        <v>5.6575888228946809</v>
      </c>
      <c r="T107">
        <f t="shared" ref="T107" si="584">T105-T106</f>
        <v>6.2304830141590912</v>
      </c>
      <c r="U107">
        <f t="shared" ref="U107" si="585">U105-U106</f>
        <v>3973</v>
      </c>
      <c r="V107">
        <f t="shared" ref="V107" si="586">V105-V106</f>
        <v>-323</v>
      </c>
      <c r="W107">
        <f t="shared" ref="W107" si="587">W105-W106</f>
        <v>474.99999999999989</v>
      </c>
      <c r="X107">
        <f t="shared" ref="X107" si="588">X105-X106</f>
        <v>944</v>
      </c>
      <c r="Y107">
        <f t="shared" ref="Y107" si="589">Y105-Y106</f>
        <v>4498.9999999999991</v>
      </c>
      <c r="Z107">
        <f t="shared" ref="Z107" si="590">Z105-Z106</f>
        <v>5595.0000000000018</v>
      </c>
    </row>
    <row r="109" spans="1:26" x14ac:dyDescent="0.25">
      <c r="A109" t="s">
        <v>3264</v>
      </c>
      <c r="B109" t="s">
        <v>1830</v>
      </c>
      <c r="C109">
        <v>2011</v>
      </c>
      <c r="D109">
        <f>VLOOKUP($B109,'2011B4'!$A:$EI,5,FALSE)</f>
        <v>8004</v>
      </c>
      <c r="E109">
        <f>VLOOKUP($B109,'2011B4'!$A:$EI,6,FALSE)</f>
        <v>4414</v>
      </c>
      <c r="F109">
        <f>VLOOKUP($B109,'2011B4'!$A:$EI,7,FALSE)</f>
        <v>3590</v>
      </c>
      <c r="G109">
        <f>VLOOKUP($B109,'2011B4'!$A:$EI,8,FALSE)</f>
        <v>2525</v>
      </c>
      <c r="H109">
        <f>VLOOKUP($B109,'2011B4'!$A:$EI,9,FALSE)</f>
        <v>1642</v>
      </c>
      <c r="I109">
        <f>VLOOKUP($B109,'2011B4'!$A:$EI,10,FALSE)</f>
        <v>883</v>
      </c>
      <c r="J109">
        <f>VLOOKUP($B109,'2011B4'!$A:$EI,11,FALSE)</f>
        <v>31.546726636681662</v>
      </c>
      <c r="K109">
        <f>VLOOKUP($B109,'2011B4'!$A:$EI,12,FALSE)</f>
        <v>37.199818758495695</v>
      </c>
      <c r="L109">
        <f>VLOOKUP($B109,'2011B4'!$A:$EI,13,FALSE)</f>
        <v>24.596100278551532</v>
      </c>
      <c r="M109">
        <f>VLOOKUP($B109,'2011B4'!$A:$EI,14,FALSE)</f>
        <v>65.029702970297038</v>
      </c>
      <c r="N109">
        <f>VLOOKUP($B109,'2011B4'!$A:$EI,15,FALSE)</f>
        <v>34.970297029702969</v>
      </c>
      <c r="O109">
        <f>VLOOKUP($B109,'2011B4'!$A:$EI,16,FALSE)</f>
        <v>35.445544554455445</v>
      </c>
      <c r="P109">
        <f>VLOOKUP($B109,'2011B4'!$A:$EI,17,FALSE)</f>
        <v>1.0297029702970297</v>
      </c>
      <c r="Q109">
        <f>VLOOKUP($B109,'2011B4'!$A:$EI,18,FALSE)</f>
        <v>1.6633663366336635</v>
      </c>
      <c r="R109">
        <f>VLOOKUP($B109,'2011B4'!$A:$EI,19,FALSE)</f>
        <v>21.386138613861387</v>
      </c>
      <c r="S109">
        <f>VLOOKUP($B109,'2011B4'!$A:$EI,20,FALSE)</f>
        <v>40.475247524752469</v>
      </c>
      <c r="T109">
        <f>VLOOKUP($B109,'2011B4'!$A:$EI,21,FALSE)</f>
        <v>64.554455445544548</v>
      </c>
      <c r="U109">
        <f>(O109/100)*$G109</f>
        <v>895</v>
      </c>
      <c r="V109">
        <f t="shared" ref="V109:V110" si="591">(P109/100)*$G109</f>
        <v>26</v>
      </c>
      <c r="W109">
        <f t="shared" ref="W109:W110" si="592">(Q109/100)*$G109</f>
        <v>42</v>
      </c>
      <c r="X109">
        <f t="shared" ref="X109:X110" si="593">(R109/100)*$G109</f>
        <v>540.00000000000011</v>
      </c>
      <c r="Y109">
        <f t="shared" ref="Y109:Y110" si="594">(S109/100)*$G109</f>
        <v>1021.9999999999998</v>
      </c>
      <c r="Z109">
        <f t="shared" ref="Z109" si="595">(T109/100)*$G109</f>
        <v>1629.9999999999998</v>
      </c>
    </row>
    <row r="110" spans="1:26" x14ac:dyDescent="0.25">
      <c r="A110" t="s">
        <v>3279</v>
      </c>
      <c r="B110" t="s">
        <v>3011</v>
      </c>
      <c r="C110">
        <v>2011</v>
      </c>
      <c r="D110">
        <f>VLOOKUP($B110,'2011B4'!$A:$EI,5,FALSE)</f>
        <v>54080</v>
      </c>
      <c r="E110">
        <f>VLOOKUP($B110,'2011B4'!$A:$EI,6,FALSE)</f>
        <v>28053</v>
      </c>
      <c r="F110">
        <f>VLOOKUP($B110,'2011B4'!$A:$EI,7,FALSE)</f>
        <v>26027</v>
      </c>
      <c r="G110">
        <f>VLOOKUP($B110,'2011B4'!$A:$EI,8,FALSE)</f>
        <v>19829</v>
      </c>
      <c r="H110">
        <f>VLOOKUP($B110,'2011B4'!$A:$EI,9,FALSE)</f>
        <v>13051</v>
      </c>
      <c r="I110">
        <f>VLOOKUP($B110,'2011B4'!$A:$EI,10,FALSE)</f>
        <v>6778</v>
      </c>
      <c r="J110">
        <f>VLOOKUP($B110,'2011B4'!$A:$EI,11,FALSE)</f>
        <v>36.666050295857985</v>
      </c>
      <c r="K110">
        <f>VLOOKUP($B110,'2011B4'!$A:$EI,12,FALSE)</f>
        <v>46.522653548640072</v>
      </c>
      <c r="L110">
        <f>VLOOKUP($B110,'2011B4'!$A:$EI,13,FALSE)</f>
        <v>26.042186959695702</v>
      </c>
      <c r="M110">
        <f>VLOOKUP($B110,'2011B4'!$A:$EI,14,FALSE)</f>
        <v>65.81774169146199</v>
      </c>
      <c r="N110">
        <f>VLOOKUP($B110,'2011B4'!$A:$EI,15,FALSE)</f>
        <v>34.182258308537996</v>
      </c>
      <c r="O110">
        <f>VLOOKUP($B110,'2011B4'!$A:$EI,16,FALSE)</f>
        <v>61.672298149175454</v>
      </c>
      <c r="P110">
        <f>VLOOKUP($B110,'2011B4'!$A:$EI,17,FALSE)</f>
        <v>1.9970749911745425</v>
      </c>
      <c r="Q110">
        <f>VLOOKUP($B110,'2011B4'!$A:$EI,18,FALSE)</f>
        <v>5.6735084976549501</v>
      </c>
      <c r="R110">
        <f>VLOOKUP($B110,'2011B4'!$A:$EI,19,FALSE)</f>
        <v>8.0538605073377365</v>
      </c>
      <c r="S110">
        <f>VLOOKUP($B110,'2011B4'!$A:$EI,20,FALSE)</f>
        <v>22.603257854657318</v>
      </c>
      <c r="T110">
        <f>VLOOKUP($B110,'2011B4'!$A:$EI,21,FALSE)</f>
        <v>38.327701850824546</v>
      </c>
      <c r="U110">
        <f>(O110/100)*$G110</f>
        <v>12229</v>
      </c>
      <c r="V110">
        <f t="shared" si="591"/>
        <v>396.00000000000006</v>
      </c>
      <c r="W110">
        <f t="shared" si="592"/>
        <v>1125</v>
      </c>
      <c r="X110">
        <f t="shared" si="593"/>
        <v>1596.9999999999995</v>
      </c>
      <c r="Y110">
        <f t="shared" si="594"/>
        <v>4482</v>
      </c>
      <c r="Z110">
        <f>(T110/100)*$G110</f>
        <v>7599.9999999999991</v>
      </c>
    </row>
    <row r="111" spans="1:26" x14ac:dyDescent="0.25">
      <c r="B111" t="s">
        <v>3347</v>
      </c>
      <c r="C111">
        <v>2011</v>
      </c>
      <c r="D111">
        <f>SUM(D109:D110)</f>
        <v>62084</v>
      </c>
      <c r="E111">
        <f t="shared" ref="E111" si="596">SUM(E109:E110)</f>
        <v>32467</v>
      </c>
      <c r="F111">
        <f t="shared" ref="F111" si="597">SUM(F109:F110)</f>
        <v>29617</v>
      </c>
      <c r="G111">
        <f t="shared" ref="G111" si="598">SUM(G109:G110)</f>
        <v>22354</v>
      </c>
      <c r="H111">
        <f t="shared" ref="H111" si="599">SUM(H109:H110)</f>
        <v>14693</v>
      </c>
      <c r="I111">
        <f t="shared" ref="I111" si="600">SUM(I109:I110)</f>
        <v>7661</v>
      </c>
      <c r="J111">
        <f>(G111/D111)*100</f>
        <v>36.006056310804716</v>
      </c>
      <c r="K111">
        <f t="shared" ref="K111" si="601">(H111/E111)*100</f>
        <v>45.255182184987838</v>
      </c>
      <c r="L111">
        <f t="shared" ref="L111" si="602">(I111/F111)*100</f>
        <v>25.8669007664517</v>
      </c>
      <c r="M111">
        <f>(H111/G111)*100</f>
        <v>65.728728639169717</v>
      </c>
      <c r="N111">
        <f>(I111/G111)*100</f>
        <v>34.271271360830276</v>
      </c>
      <c r="O111">
        <f>(U111/G111)*100</f>
        <v>58.709850586024871</v>
      </c>
      <c r="P111">
        <f>(V111/G111)*100</f>
        <v>1.8878053144851037</v>
      </c>
      <c r="Q111">
        <f>(W111/G111)*100</f>
        <v>5.2205421848438762</v>
      </c>
      <c r="R111">
        <f>(X111/G111)*100</f>
        <v>9.5598103247740873</v>
      </c>
      <c r="S111">
        <f>(Y111/G111)*100</f>
        <v>24.621991589872056</v>
      </c>
      <c r="T111">
        <f>(Z111/G111)*100</f>
        <v>41.290149413975122</v>
      </c>
      <c r="U111">
        <f>SUM(U109:U110)</f>
        <v>13124</v>
      </c>
      <c r="V111">
        <f t="shared" ref="V111" si="603">SUM(V109:V110)</f>
        <v>422.00000000000006</v>
      </c>
      <c r="W111">
        <f t="shared" ref="W111" si="604">SUM(W109:W110)</f>
        <v>1167</v>
      </c>
      <c r="X111">
        <f t="shared" ref="X111" si="605">SUM(X109:X110)</f>
        <v>2136.9999999999995</v>
      </c>
      <c r="Y111">
        <f t="shared" ref="Y111" si="606">SUM(Y109:Y110)</f>
        <v>5504</v>
      </c>
      <c r="Z111">
        <f t="shared" ref="Z111" si="607">SUM(Z109:Z110)</f>
        <v>9229.9999999999982</v>
      </c>
    </row>
    <row r="112" spans="1:26" x14ac:dyDescent="0.25">
      <c r="B112" t="s">
        <v>1830</v>
      </c>
      <c r="C112">
        <v>2001</v>
      </c>
      <c r="D112">
        <f>VLOOKUP($B112,'2001B4'!$A:$CZ,7,FALSE)</f>
        <v>57720</v>
      </c>
      <c r="E112">
        <f>VLOOKUP($B112,'2001B4'!$A:$CZ,8,FALSE)</f>
        <v>31442</v>
      </c>
      <c r="F112">
        <f>VLOOKUP($B112,'2001B4'!$A:$CZ,9,FALSE)</f>
        <v>26278</v>
      </c>
      <c r="G112">
        <f>VLOOKUP($B112,'2001B4'!$A:$CZ,10,FALSE)</f>
        <v>22086</v>
      </c>
      <c r="H112">
        <f>VLOOKUP($B112,'2001B4'!$A:$CZ,11,FALSE)</f>
        <v>15134</v>
      </c>
      <c r="I112">
        <f>VLOOKUP($B112,'2001B4'!$A:$CZ,12,FALSE)</f>
        <v>6952</v>
      </c>
      <c r="J112">
        <f>VLOOKUP($B112,'2001B4'!$A:$CZ,13,FALSE)</f>
        <v>38.264033264033266</v>
      </c>
      <c r="K112">
        <f>VLOOKUP($B112,'2001B4'!$A:$CZ,14,FALSE)</f>
        <v>48.133070415367982</v>
      </c>
      <c r="L112">
        <f>VLOOKUP($B112,'2001B4'!$A:$CZ,15,FALSE)</f>
        <v>26.455590227566784</v>
      </c>
      <c r="M112">
        <f>VLOOKUP($B112,'2001B4'!$A:$CZ,16,FALSE)</f>
        <v>68.523046273657513</v>
      </c>
      <c r="N112">
        <f>VLOOKUP($B112,'2001B4'!$A:$CZ,17,FALSE)</f>
        <v>31.476953726342476</v>
      </c>
      <c r="O112">
        <f>VLOOKUP($B112,'2001B4'!$A:$CZ,18,FALSE)</f>
        <v>60.916417640134021</v>
      </c>
      <c r="P112">
        <f>VLOOKUP($B112,'2001B4'!$A:$CZ,19,FALSE)</f>
        <v>3.0290681879923933</v>
      </c>
      <c r="Q112">
        <f>VLOOKUP($B112,'2001B4'!$A:$CZ,20,FALSE)</f>
        <v>4.8628090192882372</v>
      </c>
      <c r="R112">
        <f>VLOOKUP($B112,'2001B4'!$A:$CZ,21,FALSE)</f>
        <v>9.5852576292674083</v>
      </c>
      <c r="S112">
        <f>VLOOKUP($B112,'2001B4'!$A:$CZ,22,FALSE)</f>
        <v>21.606447523317939</v>
      </c>
      <c r="T112">
        <f>VLOOKUP($B112,'2001B4'!$A:$CZ,23,FALSE)</f>
        <v>39.083582359865979</v>
      </c>
      <c r="U112">
        <f>(O112/100)*$G112</f>
        <v>13454</v>
      </c>
      <c r="V112">
        <f>(P112/100)*$G112</f>
        <v>669</v>
      </c>
      <c r="W112">
        <f>(Q112/100)*$G112</f>
        <v>1074</v>
      </c>
      <c r="X112">
        <f>(R112/100)*$G112</f>
        <v>2117</v>
      </c>
      <c r="Y112">
        <f>(S112/100)*$G112</f>
        <v>4772</v>
      </c>
      <c r="Z112">
        <f>(T112/100)*$G112</f>
        <v>8632</v>
      </c>
    </row>
    <row r="113" spans="1:26" x14ac:dyDescent="0.25">
      <c r="B113" t="s">
        <v>3329</v>
      </c>
      <c r="D113">
        <f>D111-D112</f>
        <v>4364</v>
      </c>
      <c r="E113">
        <f t="shared" ref="E113" si="608">E111-E112</f>
        <v>1025</v>
      </c>
      <c r="F113">
        <f t="shared" ref="F113" si="609">F111-F112</f>
        <v>3339</v>
      </c>
      <c r="G113">
        <f t="shared" ref="G113" si="610">G111-G112</f>
        <v>268</v>
      </c>
      <c r="H113">
        <f t="shared" ref="H113" si="611">H111-H112</f>
        <v>-441</v>
      </c>
      <c r="I113">
        <f t="shared" ref="I113" si="612">I111-I112</f>
        <v>709</v>
      </c>
      <c r="J113">
        <f t="shared" ref="J113" si="613">J111-J112</f>
        <v>-2.2579769532285496</v>
      </c>
      <c r="K113">
        <f t="shared" ref="K113" si="614">K111-K112</f>
        <v>-2.8778882303801439</v>
      </c>
      <c r="L113">
        <f t="shared" ref="L113" si="615">L111-L112</f>
        <v>-0.58868946111508436</v>
      </c>
      <c r="M113">
        <f t="shared" ref="M113" si="616">M111-M112</f>
        <v>-2.7943176344877969</v>
      </c>
      <c r="N113">
        <f t="shared" ref="N113" si="617">N111-N112</f>
        <v>2.7943176344878005</v>
      </c>
      <c r="O113">
        <f>O111-O112</f>
        <v>-2.2065670541091507</v>
      </c>
      <c r="P113">
        <f>P111-P112</f>
        <v>-1.1412628735072896</v>
      </c>
      <c r="Q113">
        <f t="shared" ref="Q113" si="618">Q111-Q112</f>
        <v>0.35773316555563905</v>
      </c>
      <c r="R113">
        <f t="shared" ref="R113" si="619">R111-R112</f>
        <v>-2.5447304493320999E-2</v>
      </c>
      <c r="S113">
        <f t="shared" ref="S113" si="620">S111-S112</f>
        <v>3.0155440665541171</v>
      </c>
      <c r="T113">
        <f t="shared" ref="T113" si="621">T111-T112</f>
        <v>2.2065670541091436</v>
      </c>
      <c r="U113">
        <f t="shared" ref="U113" si="622">U111-U112</f>
        <v>-330</v>
      </c>
      <c r="V113">
        <f t="shared" ref="V113" si="623">V111-V112</f>
        <v>-246.99999999999994</v>
      </c>
      <c r="W113">
        <f t="shared" ref="W113" si="624">W111-W112</f>
        <v>93</v>
      </c>
      <c r="X113">
        <f t="shared" ref="X113" si="625">X111-X112</f>
        <v>19.999999999999545</v>
      </c>
      <c r="Y113">
        <f t="shared" ref="Y113" si="626">Y111-Y112</f>
        <v>732</v>
      </c>
      <c r="Z113">
        <f t="shared" ref="Z113" si="627">Z111-Z112</f>
        <v>597.99999999999818</v>
      </c>
    </row>
    <row r="115" spans="1:26" x14ac:dyDescent="0.25">
      <c r="A115" t="s">
        <v>3263</v>
      </c>
      <c r="B115" t="s">
        <v>1832</v>
      </c>
      <c r="C115">
        <v>2011</v>
      </c>
      <c r="D115">
        <f>VLOOKUP($B115,'2011B4'!$A:$EI,5,FALSE)</f>
        <v>145726</v>
      </c>
      <c r="E115">
        <f>VLOOKUP($B115,'2011B4'!$A:$EI,6,FALSE)</f>
        <v>76221</v>
      </c>
      <c r="F115">
        <f>VLOOKUP($B115,'2011B4'!$A:$EI,7,FALSE)</f>
        <v>69505</v>
      </c>
      <c r="G115">
        <f>VLOOKUP($B115,'2011B4'!$A:$EI,8,FALSE)</f>
        <v>50982</v>
      </c>
      <c r="H115">
        <f>VLOOKUP($B115,'2011B4'!$A:$EI,9,FALSE)</f>
        <v>34829</v>
      </c>
      <c r="I115">
        <f>VLOOKUP($B115,'2011B4'!$A:$EI,10,FALSE)</f>
        <v>16153</v>
      </c>
      <c r="J115">
        <f>VLOOKUP($B115,'2011B4'!$A:$EI,11,FALSE)</f>
        <v>34.984834552516361</v>
      </c>
      <c r="K115">
        <f>VLOOKUP($B115,'2011B4'!$A:$EI,12,FALSE)</f>
        <v>45.694756038362137</v>
      </c>
      <c r="L115">
        <f>VLOOKUP($B115,'2011B4'!$A:$EI,13,FALSE)</f>
        <v>23.240054672325734</v>
      </c>
      <c r="M115">
        <f>VLOOKUP($B115,'2011B4'!$A:$EI,14,FALSE)</f>
        <v>68.316268486916954</v>
      </c>
      <c r="N115">
        <f>VLOOKUP($B115,'2011B4'!$A:$EI,15,FALSE)</f>
        <v>31.683731513083046</v>
      </c>
      <c r="O115">
        <f>VLOOKUP($B115,'2011B4'!$A:$EI,16,FALSE)</f>
        <v>66.603899415479972</v>
      </c>
      <c r="P115">
        <f>VLOOKUP($B115,'2011B4'!$A:$EI,17,FALSE)</f>
        <v>3.5718488878427679</v>
      </c>
      <c r="Q115">
        <f>VLOOKUP($B115,'2011B4'!$A:$EI,18,FALSE)</f>
        <v>4.7663881369895256</v>
      </c>
      <c r="R115">
        <f>VLOOKUP($B115,'2011B4'!$A:$EI,19,FALSE)</f>
        <v>5.1371072143109338</v>
      </c>
      <c r="S115">
        <f>VLOOKUP($B115,'2011B4'!$A:$EI,20,FALSE)</f>
        <v>19.920756345376802</v>
      </c>
      <c r="T115">
        <f>VLOOKUP($B115,'2011B4'!$A:$EI,21,FALSE)</f>
        <v>33.396100584520028</v>
      </c>
      <c r="U115">
        <f>(O115/100)*$G115</f>
        <v>33956</v>
      </c>
      <c r="V115">
        <f t="shared" ref="V115:V116" si="628">(P115/100)*$G115</f>
        <v>1820.9999999999998</v>
      </c>
      <c r="W115">
        <f t="shared" ref="W115:W116" si="629">(Q115/100)*$G115</f>
        <v>2430</v>
      </c>
      <c r="X115">
        <f t="shared" ref="X115:X116" si="630">(R115/100)*$G115</f>
        <v>2619.0000000000005</v>
      </c>
      <c r="Y115">
        <f t="shared" ref="Y115:Y116" si="631">(S115/100)*$G115</f>
        <v>10156.000000000002</v>
      </c>
      <c r="Z115">
        <f t="shared" ref="Z115" si="632">(T115/100)*$G115</f>
        <v>17026</v>
      </c>
    </row>
    <row r="116" spans="1:26" x14ac:dyDescent="0.25">
      <c r="A116" t="s">
        <v>3280</v>
      </c>
      <c r="B116" t="s">
        <v>3012</v>
      </c>
      <c r="C116">
        <v>2011</v>
      </c>
      <c r="D116">
        <f>VLOOKUP($B116,'2011B4'!$A:$EI,5,FALSE)</f>
        <v>21167</v>
      </c>
      <c r="E116">
        <f>VLOOKUP($B116,'2011B4'!$A:$EI,6,FALSE)</f>
        <v>11507</v>
      </c>
      <c r="F116">
        <f>VLOOKUP($B116,'2011B4'!$A:$EI,7,FALSE)</f>
        <v>9660</v>
      </c>
      <c r="G116">
        <f>VLOOKUP($B116,'2011B4'!$A:$EI,8,FALSE)</f>
        <v>9264</v>
      </c>
      <c r="H116">
        <f>VLOOKUP($B116,'2011B4'!$A:$EI,9,FALSE)</f>
        <v>5715</v>
      </c>
      <c r="I116">
        <f>VLOOKUP($B116,'2011B4'!$A:$EI,10,FALSE)</f>
        <v>3549</v>
      </c>
      <c r="J116">
        <f>VLOOKUP($B116,'2011B4'!$A:$EI,11,FALSE)</f>
        <v>43.766239901733833</v>
      </c>
      <c r="K116">
        <f>VLOOKUP($B116,'2011B4'!$A:$EI,12,FALSE)</f>
        <v>49.665421048057709</v>
      </c>
      <c r="L116">
        <f>VLOOKUP($B116,'2011B4'!$A:$EI,13,FALSE)</f>
        <v>36.739130434782609</v>
      </c>
      <c r="M116">
        <f>VLOOKUP($B116,'2011B4'!$A:$EI,14,FALSE)</f>
        <v>61.690414507772019</v>
      </c>
      <c r="N116">
        <f>VLOOKUP($B116,'2011B4'!$A:$EI,15,FALSE)</f>
        <v>38.309585492227974</v>
      </c>
      <c r="O116">
        <f>VLOOKUP($B116,'2011B4'!$A:$EI,16,FALSE)</f>
        <v>59.876943005181346</v>
      </c>
      <c r="P116">
        <f>VLOOKUP($B116,'2011B4'!$A:$EI,17,FALSE)</f>
        <v>0.36701208981001726</v>
      </c>
      <c r="Q116">
        <f>VLOOKUP($B116,'2011B4'!$A:$EI,18,FALSE)</f>
        <v>1.6083765112262522</v>
      </c>
      <c r="R116">
        <f>VLOOKUP($B116,'2011B4'!$A:$EI,19,FALSE)</f>
        <v>12.273316062176166</v>
      </c>
      <c r="S116">
        <f>VLOOKUP($B116,'2011B4'!$A:$EI,20,FALSE)</f>
        <v>25.874352331606215</v>
      </c>
      <c r="T116">
        <f>VLOOKUP($B116,'2011B4'!$A:$EI,21,FALSE)</f>
        <v>40.123056994818654</v>
      </c>
      <c r="U116">
        <f>(O116/100)*$G116</f>
        <v>5547</v>
      </c>
      <c r="V116">
        <f t="shared" si="628"/>
        <v>34</v>
      </c>
      <c r="W116">
        <f t="shared" si="629"/>
        <v>149</v>
      </c>
      <c r="X116">
        <f t="shared" si="630"/>
        <v>1137</v>
      </c>
      <c r="Y116">
        <f t="shared" si="631"/>
        <v>2397</v>
      </c>
      <c r="Z116">
        <f>(T116/100)*$G116</f>
        <v>3717.0000000000005</v>
      </c>
    </row>
    <row r="117" spans="1:26" x14ac:dyDescent="0.25">
      <c r="B117" t="s">
        <v>3348</v>
      </c>
      <c r="C117">
        <v>2011</v>
      </c>
      <c r="D117">
        <f>SUM(D115:D116)</f>
        <v>166893</v>
      </c>
      <c r="E117">
        <f t="shared" ref="E117" si="633">SUM(E115:E116)</f>
        <v>87728</v>
      </c>
      <c r="F117">
        <f t="shared" ref="F117" si="634">SUM(F115:F116)</f>
        <v>79165</v>
      </c>
      <c r="G117">
        <f t="shared" ref="G117" si="635">SUM(G115:G116)</f>
        <v>60246</v>
      </c>
      <c r="H117">
        <f t="shared" ref="H117" si="636">SUM(H115:H116)</f>
        <v>40544</v>
      </c>
      <c r="I117">
        <f t="shared" ref="I117" si="637">SUM(I115:I116)</f>
        <v>19702</v>
      </c>
      <c r="J117">
        <f>(G117/D117)*100</f>
        <v>36.09857813089824</v>
      </c>
      <c r="K117">
        <f t="shared" ref="K117" si="638">(H117/E117)*100</f>
        <v>46.215575414918838</v>
      </c>
      <c r="L117">
        <f t="shared" ref="L117" si="639">(I117/F117)*100</f>
        <v>24.887260784437569</v>
      </c>
      <c r="M117">
        <f>(H117/G117)*100</f>
        <v>67.297413936194943</v>
      </c>
      <c r="N117">
        <f>(I117/G117)*100</f>
        <v>32.702586063805064</v>
      </c>
      <c r="O117">
        <f>(U117/G117)*100</f>
        <v>65.569498389934594</v>
      </c>
      <c r="P117">
        <f>(V117/G117)*100</f>
        <v>3.079042592039305</v>
      </c>
      <c r="Q117">
        <f>(W117/G117)*100</f>
        <v>4.2807821266142154</v>
      </c>
      <c r="R117">
        <f>(X117/G117)*100</f>
        <v>6.2344388009162444</v>
      </c>
      <c r="S117">
        <f>(Y117/G117)*100</f>
        <v>20.836238090495637</v>
      </c>
      <c r="T117">
        <f>(Z117/G117)*100</f>
        <v>34.430501610065399</v>
      </c>
      <c r="U117">
        <f>SUM(U115:U116)</f>
        <v>39503</v>
      </c>
      <c r="V117">
        <f t="shared" ref="V117" si="640">SUM(V115:V116)</f>
        <v>1854.9999999999998</v>
      </c>
      <c r="W117">
        <f t="shared" ref="W117" si="641">SUM(W115:W116)</f>
        <v>2579</v>
      </c>
      <c r="X117">
        <f t="shared" ref="X117" si="642">SUM(X115:X116)</f>
        <v>3756.0000000000005</v>
      </c>
      <c r="Y117">
        <f t="shared" ref="Y117" si="643">SUM(Y115:Y116)</f>
        <v>12553.000000000002</v>
      </c>
      <c r="Z117">
        <f t="shared" ref="Z117" si="644">SUM(Z115:Z116)</f>
        <v>20743</v>
      </c>
    </row>
    <row r="118" spans="1:26" x14ac:dyDescent="0.25">
      <c r="B118" t="s">
        <v>1832</v>
      </c>
      <c r="C118">
        <v>2001</v>
      </c>
      <c r="D118">
        <f>VLOOKUP($B118,'2001B4'!$A:$CZ,7,FALSE)</f>
        <v>143527</v>
      </c>
      <c r="E118">
        <f>VLOOKUP($B118,'2001B4'!$A:$CZ,8,FALSE)</f>
        <v>77314</v>
      </c>
      <c r="F118">
        <f>VLOOKUP($B118,'2001B4'!$A:$CZ,9,FALSE)</f>
        <v>66213</v>
      </c>
      <c r="G118">
        <f>VLOOKUP($B118,'2001B4'!$A:$CZ,10,FALSE)</f>
        <v>51049</v>
      </c>
      <c r="H118">
        <f>VLOOKUP($B118,'2001B4'!$A:$CZ,11,FALSE)</f>
        <v>36744</v>
      </c>
      <c r="I118">
        <f>VLOOKUP($B118,'2001B4'!$A:$CZ,12,FALSE)</f>
        <v>14305</v>
      </c>
      <c r="J118">
        <f>VLOOKUP($B118,'2001B4'!$A:$CZ,13,FALSE)</f>
        <v>35.56752388052422</v>
      </c>
      <c r="K118">
        <f>VLOOKUP($B118,'2001B4'!$A:$CZ,14,FALSE)</f>
        <v>47.525674522078795</v>
      </c>
      <c r="L118">
        <f>VLOOKUP($B118,'2001B4'!$A:$CZ,15,FALSE)</f>
        <v>21.604518750094392</v>
      </c>
      <c r="M118">
        <f>VLOOKUP($B118,'2001B4'!$A:$CZ,16,FALSE)</f>
        <v>71.977903582832184</v>
      </c>
      <c r="N118">
        <f>VLOOKUP($B118,'2001B4'!$A:$CZ,17,FALSE)</f>
        <v>28.02209641716782</v>
      </c>
      <c r="O118">
        <f>VLOOKUP($B118,'2001B4'!$A:$CZ,18,FALSE)</f>
        <v>65.776019118885785</v>
      </c>
      <c r="P118">
        <f>VLOOKUP($B118,'2001B4'!$A:$CZ,19,FALSE)</f>
        <v>3.0480518717310821</v>
      </c>
      <c r="Q118">
        <f>VLOOKUP($B118,'2001B4'!$A:$CZ,20,FALSE)</f>
        <v>4.1607083390467983</v>
      </c>
      <c r="R118">
        <f>VLOOKUP($B118,'2001B4'!$A:$CZ,21,FALSE)</f>
        <v>6.4898430919312817</v>
      </c>
      <c r="S118">
        <f>VLOOKUP($B118,'2001B4'!$A:$CZ,22,FALSE)</f>
        <v>20.525377578405063</v>
      </c>
      <c r="T118">
        <f>VLOOKUP($B118,'2001B4'!$A:$CZ,23,FALSE)</f>
        <v>34.223980881114215</v>
      </c>
      <c r="U118">
        <f>(O118/100)*$G118</f>
        <v>33578.000000000007</v>
      </c>
      <c r="V118">
        <f>(P118/100)*$G118</f>
        <v>1556</v>
      </c>
      <c r="W118">
        <f>(Q118/100)*$G118</f>
        <v>2124</v>
      </c>
      <c r="X118">
        <f>(R118/100)*$G118</f>
        <v>3313</v>
      </c>
      <c r="Y118">
        <f>(S118/100)*$G118</f>
        <v>10478</v>
      </c>
      <c r="Z118">
        <f>(T118/100)*$G118</f>
        <v>17470.999999999996</v>
      </c>
    </row>
    <row r="119" spans="1:26" x14ac:dyDescent="0.25">
      <c r="B119" t="s">
        <v>3329</v>
      </c>
      <c r="D119">
        <f>D117-D118</f>
        <v>23366</v>
      </c>
      <c r="E119">
        <f t="shared" ref="E119" si="645">E117-E118</f>
        <v>10414</v>
      </c>
      <c r="F119">
        <f t="shared" ref="F119" si="646">F117-F118</f>
        <v>12952</v>
      </c>
      <c r="G119">
        <f t="shared" ref="G119" si="647">G117-G118</f>
        <v>9197</v>
      </c>
      <c r="H119">
        <f t="shared" ref="H119" si="648">H117-H118</f>
        <v>3800</v>
      </c>
      <c r="I119">
        <f t="shared" ref="I119" si="649">I117-I118</f>
        <v>5397</v>
      </c>
      <c r="J119">
        <f t="shared" ref="J119" si="650">J117-J118</f>
        <v>0.53105425037401943</v>
      </c>
      <c r="K119">
        <f t="shared" ref="K119" si="651">K117-K118</f>
        <v>-1.3100991071599566</v>
      </c>
      <c r="L119">
        <f t="shared" ref="L119" si="652">L117-L118</f>
        <v>3.2827420343431761</v>
      </c>
      <c r="M119">
        <f t="shared" ref="M119" si="653">M117-M118</f>
        <v>-4.6804896466372412</v>
      </c>
      <c r="N119">
        <f t="shared" ref="N119" si="654">N117-N118</f>
        <v>4.6804896466372448</v>
      </c>
      <c r="O119">
        <f>O117-O118</f>
        <v>-0.20652072895119034</v>
      </c>
      <c r="P119">
        <f>P117-P118</f>
        <v>3.0990720308222919E-2</v>
      </c>
      <c r="Q119">
        <f t="shared" ref="Q119" si="655">Q117-Q118</f>
        <v>0.12007378756741716</v>
      </c>
      <c r="R119">
        <f t="shared" ref="R119" si="656">R117-R118</f>
        <v>-0.25540429101503737</v>
      </c>
      <c r="S119">
        <f t="shared" ref="S119" si="657">S117-S118</f>
        <v>0.3108605120905743</v>
      </c>
      <c r="T119">
        <f t="shared" ref="T119" si="658">T117-T118</f>
        <v>0.20652072895118323</v>
      </c>
      <c r="U119">
        <f t="shared" ref="U119" si="659">U117-U118</f>
        <v>5924.9999999999927</v>
      </c>
      <c r="V119">
        <f t="shared" ref="V119" si="660">V117-V118</f>
        <v>298.99999999999977</v>
      </c>
      <c r="W119">
        <f t="shared" ref="W119" si="661">W117-W118</f>
        <v>455</v>
      </c>
      <c r="X119">
        <f t="shared" ref="X119" si="662">X117-X118</f>
        <v>443.00000000000045</v>
      </c>
      <c r="Y119">
        <f t="shared" ref="Y119" si="663">Y117-Y118</f>
        <v>2075.0000000000018</v>
      </c>
      <c r="Z119">
        <f t="shared" ref="Z119" si="664">Z117-Z118</f>
        <v>3272.0000000000036</v>
      </c>
    </row>
    <row r="121" spans="1:26" x14ac:dyDescent="0.25">
      <c r="A121" t="s">
        <v>3262</v>
      </c>
      <c r="B121" t="s">
        <v>2487</v>
      </c>
      <c r="C121">
        <v>2011</v>
      </c>
      <c r="D121">
        <f>VLOOKUP($B121,'2011B4'!$A:$EI,5,FALSE)</f>
        <v>196596</v>
      </c>
      <c r="E121">
        <f>VLOOKUP($B121,'2011B4'!$A:$EI,6,FALSE)</f>
        <v>101933</v>
      </c>
      <c r="F121">
        <f>VLOOKUP($B121,'2011B4'!$A:$EI,7,FALSE)</f>
        <v>94663</v>
      </c>
      <c r="G121">
        <f>VLOOKUP($B121,'2011B4'!$A:$EI,8,FALSE)</f>
        <v>73518</v>
      </c>
      <c r="H121">
        <f>VLOOKUP($B121,'2011B4'!$A:$EI,9,FALSE)</f>
        <v>41420</v>
      </c>
      <c r="I121">
        <f>VLOOKUP($B121,'2011B4'!$A:$EI,10,FALSE)</f>
        <v>32098</v>
      </c>
      <c r="J121">
        <f>VLOOKUP($B121,'2011B4'!$A:$EI,11,FALSE)</f>
        <v>37.39547091497284</v>
      </c>
      <c r="K121">
        <f>VLOOKUP($B121,'2011B4'!$A:$EI,12,FALSE)</f>
        <v>40.634534449098922</v>
      </c>
      <c r="L121">
        <f>VLOOKUP($B121,'2011B4'!$A:$EI,13,FALSE)</f>
        <v>33.907651352693236</v>
      </c>
      <c r="M121">
        <f>VLOOKUP($B121,'2011B4'!$A:$EI,14,FALSE)</f>
        <v>56.339943959302488</v>
      </c>
      <c r="N121">
        <f>VLOOKUP($B121,'2011B4'!$A:$EI,15,FALSE)</f>
        <v>43.660056040697512</v>
      </c>
      <c r="O121">
        <f>VLOOKUP($B121,'2011B4'!$A:$EI,16,FALSE)</f>
        <v>79.896079871596072</v>
      </c>
      <c r="P121">
        <f>VLOOKUP($B121,'2011B4'!$A:$EI,17,FALSE)</f>
        <v>0.80660518512473134</v>
      </c>
      <c r="Q121">
        <f>VLOOKUP($B121,'2011B4'!$A:$EI,18,FALSE)</f>
        <v>1.2840392828967055</v>
      </c>
      <c r="R121">
        <f>VLOOKUP($B121,'2011B4'!$A:$EI,19,FALSE)</f>
        <v>1.3955765934873092</v>
      </c>
      <c r="S121">
        <f>VLOOKUP($B121,'2011B4'!$A:$EI,20,FALSE)</f>
        <v>16.617699066895185</v>
      </c>
      <c r="T121">
        <f>VLOOKUP($B121,'2011B4'!$A:$EI,21,FALSE)</f>
        <v>20.103920128403931</v>
      </c>
      <c r="U121">
        <f>(O121/100)*$G121</f>
        <v>58738</v>
      </c>
      <c r="V121">
        <f t="shared" ref="V121:V123" si="665">(P121/100)*$G121</f>
        <v>593</v>
      </c>
      <c r="W121">
        <f t="shared" ref="W121:W123" si="666">(Q121/100)*$G121</f>
        <v>944</v>
      </c>
      <c r="X121">
        <f t="shared" ref="X121:X123" si="667">(R121/100)*$G121</f>
        <v>1026</v>
      </c>
      <c r="Y121">
        <f t="shared" ref="Y121:Y123" si="668">(S121/100)*$G121</f>
        <v>12217.000000000002</v>
      </c>
      <c r="Z121">
        <f t="shared" ref="Z121:Z123" si="669">(T121/100)*$G121</f>
        <v>14780.000000000004</v>
      </c>
    </row>
    <row r="122" spans="1:26" x14ac:dyDescent="0.25">
      <c r="A122" t="s">
        <v>3281</v>
      </c>
      <c r="B122" t="s">
        <v>3013</v>
      </c>
      <c r="C122">
        <v>2011</v>
      </c>
      <c r="D122">
        <f>VLOOKUP($B122,'2011B4'!$A:$EI,5,FALSE)</f>
        <v>50484</v>
      </c>
      <c r="E122">
        <f>VLOOKUP($B122,'2011B4'!$A:$EI,6,FALSE)</f>
        <v>26502</v>
      </c>
      <c r="F122">
        <f>VLOOKUP($B122,'2011B4'!$A:$EI,7,FALSE)</f>
        <v>23982</v>
      </c>
      <c r="G122">
        <f>VLOOKUP($B122,'2011B4'!$A:$EI,8,FALSE)</f>
        <v>20944</v>
      </c>
      <c r="H122">
        <f>VLOOKUP($B122,'2011B4'!$A:$EI,9,FALSE)</f>
        <v>11547</v>
      </c>
      <c r="I122">
        <f>VLOOKUP($B122,'2011B4'!$A:$EI,10,FALSE)</f>
        <v>9397</v>
      </c>
      <c r="J122">
        <f>VLOOKUP($B122,'2011B4'!$A:$EI,11,FALSE)</f>
        <v>41.48641153632834</v>
      </c>
      <c r="K122">
        <f>VLOOKUP($B122,'2011B4'!$A:$EI,12,FALSE)</f>
        <v>43.570296581390082</v>
      </c>
      <c r="L122">
        <f>VLOOKUP($B122,'2011B4'!$A:$EI,13,FALSE)</f>
        <v>39.183554332415973</v>
      </c>
      <c r="M122">
        <f>VLOOKUP($B122,'2011B4'!$A:$EI,14,FALSE)</f>
        <v>55.132734912146674</v>
      </c>
      <c r="N122">
        <f>VLOOKUP($B122,'2011B4'!$A:$EI,15,FALSE)</f>
        <v>44.867265087853326</v>
      </c>
      <c r="O122">
        <f>VLOOKUP($B122,'2011B4'!$A:$EI,16,FALSE)</f>
        <v>82.352941176470594</v>
      </c>
      <c r="P122">
        <f>VLOOKUP($B122,'2011B4'!$A:$EI,17,FALSE)</f>
        <v>0.79258976317799856</v>
      </c>
      <c r="Q122">
        <f>VLOOKUP($B122,'2011B4'!$A:$EI,18,FALSE)</f>
        <v>1.1363636363636362</v>
      </c>
      <c r="R122">
        <f>VLOOKUP($B122,'2011B4'!$A:$EI,19,FALSE)</f>
        <v>1.8525592055003821</v>
      </c>
      <c r="S122">
        <f>VLOOKUP($B122,'2011B4'!$A:$EI,20,FALSE)</f>
        <v>13.865546218487395</v>
      </c>
      <c r="T122">
        <f>VLOOKUP($B122,'2011B4'!$A:$EI,21,FALSE)</f>
        <v>17.647058823529413</v>
      </c>
      <c r="U122">
        <f>(O122/100)*$G122</f>
        <v>17248</v>
      </c>
      <c r="V122">
        <f t="shared" si="665"/>
        <v>166.00000000000003</v>
      </c>
      <c r="W122">
        <f t="shared" si="666"/>
        <v>237.99999999999997</v>
      </c>
      <c r="X122">
        <f t="shared" si="667"/>
        <v>388.00000000000006</v>
      </c>
      <c r="Y122">
        <f t="shared" si="668"/>
        <v>2904</v>
      </c>
      <c r="Z122">
        <f t="shared" si="669"/>
        <v>3696.0000000000005</v>
      </c>
    </row>
    <row r="123" spans="1:26" x14ac:dyDescent="0.25">
      <c r="B123" t="s">
        <v>3014</v>
      </c>
      <c r="C123">
        <v>2011</v>
      </c>
      <c r="D123">
        <f>VLOOKUP($B123,'2011B4'!$A:$EI,5,FALSE)</f>
        <v>74004</v>
      </c>
      <c r="E123">
        <f>VLOOKUP($B123,'2011B4'!$A:$EI,6,FALSE)</f>
        <v>37830</v>
      </c>
      <c r="F123">
        <f>VLOOKUP($B123,'2011B4'!$A:$EI,7,FALSE)</f>
        <v>36174</v>
      </c>
      <c r="G123">
        <f>VLOOKUP($B123,'2011B4'!$A:$EI,8,FALSE)</f>
        <v>25830</v>
      </c>
      <c r="H123">
        <f>VLOOKUP($B123,'2011B4'!$A:$EI,9,FALSE)</f>
        <v>14181</v>
      </c>
      <c r="I123">
        <f>VLOOKUP($B123,'2011B4'!$A:$EI,10,FALSE)</f>
        <v>11649</v>
      </c>
      <c r="J123">
        <f>VLOOKUP($B123,'2011B4'!$A:$EI,11,FALSE)</f>
        <v>34.903518728717366</v>
      </c>
      <c r="K123">
        <f>VLOOKUP($B123,'2011B4'!$A:$EI,12,FALSE)</f>
        <v>37.486122125297385</v>
      </c>
      <c r="L123">
        <f>VLOOKUP($B123,'2011B4'!$A:$EI,13,FALSE)</f>
        <v>32.202687012771605</v>
      </c>
      <c r="M123">
        <f>VLOOKUP($B123,'2011B4'!$A:$EI,14,FALSE)</f>
        <v>54.901277584204408</v>
      </c>
      <c r="N123">
        <f>VLOOKUP($B123,'2011B4'!$A:$EI,15,FALSE)</f>
        <v>45.098722415795592</v>
      </c>
      <c r="O123">
        <f>VLOOKUP($B123,'2011B4'!$A:$EI,16,FALSE)</f>
        <v>74.409601238869527</v>
      </c>
      <c r="P123">
        <f>VLOOKUP($B123,'2011B4'!$A:$EI,17,FALSE)</f>
        <v>1.8389469608981805</v>
      </c>
      <c r="Q123">
        <f>VLOOKUP($B123,'2011B4'!$A:$EI,18,FALSE)</f>
        <v>1.773132017034456</v>
      </c>
      <c r="R123">
        <f>VLOOKUP($B123,'2011B4'!$A:$EI,19,FALSE)</f>
        <v>1.8621757646147892</v>
      </c>
      <c r="S123">
        <f>VLOOKUP($B123,'2011B4'!$A:$EI,20,FALSE)</f>
        <v>20.116144018583043</v>
      </c>
      <c r="T123">
        <f>VLOOKUP($B123,'2011B4'!$A:$EI,21,FALSE)</f>
        <v>25.590398761130469</v>
      </c>
      <c r="U123">
        <f>(O123/100)*$G123</f>
        <v>19220</v>
      </c>
      <c r="V123">
        <f t="shared" si="665"/>
        <v>475</v>
      </c>
      <c r="W123">
        <f t="shared" si="666"/>
        <v>458</v>
      </c>
      <c r="X123">
        <f t="shared" si="667"/>
        <v>481.00000000000006</v>
      </c>
      <c r="Y123">
        <f t="shared" si="668"/>
        <v>5196</v>
      </c>
      <c r="Z123">
        <f t="shared" si="669"/>
        <v>6610</v>
      </c>
    </row>
    <row r="124" spans="1:26" x14ac:dyDescent="0.25">
      <c r="B124" t="s">
        <v>3349</v>
      </c>
      <c r="D124">
        <f>SUM(D121:D123)</f>
        <v>321084</v>
      </c>
      <c r="E124">
        <f t="shared" ref="E124:I124" si="670">SUM(E121:E123)</f>
        <v>166265</v>
      </c>
      <c r="F124">
        <f t="shared" si="670"/>
        <v>154819</v>
      </c>
      <c r="G124">
        <f t="shared" si="670"/>
        <v>120292</v>
      </c>
      <c r="H124">
        <f t="shared" si="670"/>
        <v>67148</v>
      </c>
      <c r="I124">
        <f t="shared" si="670"/>
        <v>53144</v>
      </c>
      <c r="J124">
        <f>(G124/D124)*100</f>
        <v>37.46433954977514</v>
      </c>
      <c r="K124">
        <f t="shared" ref="K124" si="671">(H124/E124)*100</f>
        <v>40.386130574684991</v>
      </c>
      <c r="L124">
        <f t="shared" ref="L124" si="672">(I124/F124)*100</f>
        <v>34.326536148663919</v>
      </c>
      <c r="M124">
        <f>(H124/G124)*100</f>
        <v>55.820835965816521</v>
      </c>
      <c r="N124">
        <f>(I124/G124)*100</f>
        <v>44.179164034183486</v>
      </c>
      <c r="O124">
        <f>(U124/G124)*100</f>
        <v>79.14574535297443</v>
      </c>
      <c r="P124">
        <f>(V124/G124)*100</f>
        <v>1.0258371296511821</v>
      </c>
      <c r="Q124">
        <f>(W124/G124)*100</f>
        <v>1.3633491836531109</v>
      </c>
      <c r="R124">
        <f>(X124/G124)*100</f>
        <v>1.5753333555016129</v>
      </c>
      <c r="S124">
        <f>(Y124/G124)*100</f>
        <v>16.889734978219664</v>
      </c>
      <c r="T124">
        <f>(Z124/G124)*100</f>
        <v>20.854254647025574</v>
      </c>
      <c r="U124">
        <f>SUM(U121:U123)</f>
        <v>95206</v>
      </c>
      <c r="V124">
        <f t="shared" ref="V124" si="673">SUM(V121:V123)</f>
        <v>1234</v>
      </c>
      <c r="W124">
        <f t="shared" ref="W124" si="674">SUM(W121:W123)</f>
        <v>1640</v>
      </c>
      <c r="X124">
        <f t="shared" ref="X124" si="675">SUM(X121:X123)</f>
        <v>1895</v>
      </c>
      <c r="Y124">
        <f t="shared" ref="Y124" si="676">SUM(Y121:Y123)</f>
        <v>20317</v>
      </c>
      <c r="Z124">
        <f t="shared" ref="Z124" si="677">SUM(Z121:Z123)</f>
        <v>25086.000000000004</v>
      </c>
    </row>
    <row r="125" spans="1:26" x14ac:dyDescent="0.25">
      <c r="B125" t="s">
        <v>2487</v>
      </c>
      <c r="C125">
        <v>2001</v>
      </c>
      <c r="D125">
        <f>VLOOKUP($B125,'2001B4'!$A:$CZ,7,FALSE)</f>
        <v>414818</v>
      </c>
      <c r="E125">
        <f>VLOOKUP($B125,'2001B4'!$A:$CZ,8,FALSE)</f>
        <v>218678</v>
      </c>
      <c r="F125">
        <f>VLOOKUP($B125,'2001B4'!$A:$CZ,9,FALSE)</f>
        <v>196140</v>
      </c>
      <c r="G125">
        <f>VLOOKUP($B125,'2001B4'!$A:$CZ,10,FALSE)</f>
        <v>156950</v>
      </c>
      <c r="H125">
        <f>VLOOKUP($B125,'2001B4'!$A:$CZ,11,FALSE)</f>
        <v>87494</v>
      </c>
      <c r="I125">
        <f>VLOOKUP($B125,'2001B4'!$A:$CZ,12,FALSE)</f>
        <v>69456</v>
      </c>
      <c r="J125">
        <f>VLOOKUP($B125,'2001B4'!$A:$CZ,13,FALSE)</f>
        <v>37.83587018885391</v>
      </c>
      <c r="K125">
        <f>VLOOKUP($B125,'2001B4'!$A:$CZ,14,FALSE)</f>
        <v>40.010426288881369</v>
      </c>
      <c r="L125">
        <f>VLOOKUP($B125,'2001B4'!$A:$CZ,15,FALSE)</f>
        <v>35.411440807586416</v>
      </c>
      <c r="M125">
        <f>VLOOKUP($B125,'2001B4'!$A:$CZ,16,FALSE)</f>
        <v>55.746416056068817</v>
      </c>
      <c r="N125">
        <f>VLOOKUP($B125,'2001B4'!$A:$CZ,17,FALSE)</f>
        <v>44.25358394393119</v>
      </c>
      <c r="O125">
        <f>VLOOKUP($B125,'2001B4'!$A:$CZ,18,FALSE)</f>
        <v>84.263778273335447</v>
      </c>
      <c r="P125">
        <f>VLOOKUP($B125,'2001B4'!$A:$CZ,19,FALSE)</f>
        <v>2.1153233513857916</v>
      </c>
      <c r="Q125">
        <f>VLOOKUP($B125,'2001B4'!$A:$CZ,20,FALSE)</f>
        <v>1.305511309334183</v>
      </c>
      <c r="R125">
        <f>VLOOKUP($B125,'2001B4'!$A:$CZ,21,FALSE)</f>
        <v>1.1481363491557821</v>
      </c>
      <c r="S125">
        <f>VLOOKUP($B125,'2001B4'!$A:$CZ,22,FALSE)</f>
        <v>11.167250716788786</v>
      </c>
      <c r="T125">
        <f>VLOOKUP($B125,'2001B4'!$A:$CZ,23,FALSE)</f>
        <v>15.736221726664553</v>
      </c>
      <c r="U125">
        <f>(O125/100)*$G125</f>
        <v>132251.99999999997</v>
      </c>
      <c r="V125">
        <f>(P125/100)*$G125</f>
        <v>3319.9999999999995</v>
      </c>
      <c r="W125">
        <f>(Q125/100)*$G125</f>
        <v>2049.0000000000005</v>
      </c>
      <c r="X125">
        <f>(R125/100)*$G125</f>
        <v>1802.0000000000002</v>
      </c>
      <c r="Y125">
        <f>(S125/100)*$G125</f>
        <v>17527</v>
      </c>
      <c r="Z125">
        <f>(T125/100)*$G125</f>
        <v>24698.000000000018</v>
      </c>
    </row>
    <row r="126" spans="1:26" x14ac:dyDescent="0.25">
      <c r="B126" t="s">
        <v>3329</v>
      </c>
      <c r="D126">
        <f>D124-D125</f>
        <v>-93734</v>
      </c>
      <c r="E126">
        <f t="shared" ref="E126:Z126" si="678">E124-E125</f>
        <v>-52413</v>
      </c>
      <c r="F126">
        <f t="shared" si="678"/>
        <v>-41321</v>
      </c>
      <c r="G126">
        <f t="shared" si="678"/>
        <v>-36658</v>
      </c>
      <c r="H126">
        <f t="shared" si="678"/>
        <v>-20346</v>
      </c>
      <c r="I126">
        <f t="shared" si="678"/>
        <v>-16312</v>
      </c>
      <c r="J126">
        <f t="shared" si="678"/>
        <v>-0.37153063907877026</v>
      </c>
      <c r="K126">
        <f t="shared" si="678"/>
        <v>0.37570428580362147</v>
      </c>
      <c r="L126">
        <f t="shared" si="678"/>
        <v>-1.0849046589224969</v>
      </c>
      <c r="M126">
        <f t="shared" si="678"/>
        <v>7.4419909747703628E-2</v>
      </c>
      <c r="N126">
        <f t="shared" si="678"/>
        <v>-7.4419909747703628E-2</v>
      </c>
      <c r="O126">
        <f t="shared" si="678"/>
        <v>-5.1180329203610171</v>
      </c>
      <c r="P126">
        <f t="shared" si="678"/>
        <v>-1.0894862217346095</v>
      </c>
      <c r="Q126">
        <f t="shared" si="678"/>
        <v>5.783787431892784E-2</v>
      </c>
      <c r="R126">
        <f t="shared" si="678"/>
        <v>0.4271970063458308</v>
      </c>
      <c r="S126">
        <f t="shared" si="678"/>
        <v>5.7224842614308784</v>
      </c>
      <c r="T126">
        <f t="shared" si="678"/>
        <v>5.1180329203610206</v>
      </c>
      <c r="U126">
        <f t="shared" si="678"/>
        <v>-37045.999999999971</v>
      </c>
      <c r="V126">
        <f t="shared" si="678"/>
        <v>-2085.9999999999995</v>
      </c>
      <c r="W126">
        <f t="shared" si="678"/>
        <v>-409.00000000000045</v>
      </c>
      <c r="X126">
        <f t="shared" si="678"/>
        <v>92.999999999999773</v>
      </c>
      <c r="Y126">
        <f t="shared" si="678"/>
        <v>2790</v>
      </c>
      <c r="Z126">
        <f t="shared" si="678"/>
        <v>387.99999999998545</v>
      </c>
    </row>
    <row r="128" spans="1:26" x14ac:dyDescent="0.25">
      <c r="A128" t="s">
        <v>3261</v>
      </c>
      <c r="B128" t="s">
        <v>2497</v>
      </c>
      <c r="C128">
        <v>2011</v>
      </c>
      <c r="D128">
        <f>VLOOKUP($B128,'2011B4'!$A:$EI,5,FALSE)</f>
        <v>267988</v>
      </c>
      <c r="E128">
        <f>VLOOKUP($B128,'2011B4'!$A:$EI,6,FALSE)</f>
        <v>138966</v>
      </c>
      <c r="F128">
        <f>VLOOKUP($B128,'2011B4'!$A:$EI,7,FALSE)</f>
        <v>129022</v>
      </c>
      <c r="G128">
        <f>VLOOKUP($B128,'2011B4'!$A:$EI,8,FALSE)</f>
        <v>100800</v>
      </c>
      <c r="H128">
        <f>VLOOKUP($B128,'2011B4'!$A:$EI,9,FALSE)</f>
        <v>62250</v>
      </c>
      <c r="I128">
        <f>VLOOKUP($B128,'2011B4'!$A:$EI,10,FALSE)</f>
        <v>38550</v>
      </c>
      <c r="J128">
        <f>VLOOKUP($B128,'2011B4'!$A:$EI,11,FALSE)</f>
        <v>37.613624490648832</v>
      </c>
      <c r="K128">
        <f>VLOOKUP($B128,'2011B4'!$A:$EI,12,FALSE)</f>
        <v>44.79512974396615</v>
      </c>
      <c r="L128">
        <f>VLOOKUP($B128,'2011B4'!$A:$EI,13,FALSE)</f>
        <v>29.878625350715382</v>
      </c>
      <c r="M128">
        <f>VLOOKUP($B128,'2011B4'!$A:$EI,14,FALSE)</f>
        <v>61.755952380952387</v>
      </c>
      <c r="N128">
        <f>VLOOKUP($B128,'2011B4'!$A:$EI,15,FALSE)</f>
        <v>38.244047619047613</v>
      </c>
      <c r="O128">
        <f>VLOOKUP($B128,'2011B4'!$A:$EI,16,FALSE)</f>
        <v>40.346230158730158</v>
      </c>
      <c r="P128">
        <f>VLOOKUP($B128,'2011B4'!$A:$EI,17,FALSE)</f>
        <v>2.7400793650793651</v>
      </c>
      <c r="Q128">
        <f>VLOOKUP($B128,'2011B4'!$A:$EI,18,FALSE)</f>
        <v>6.7986111111111125</v>
      </c>
      <c r="R128">
        <f>VLOOKUP($B128,'2011B4'!$A:$EI,19,FALSE)</f>
        <v>6.762896825396826</v>
      </c>
      <c r="S128">
        <f>VLOOKUP($B128,'2011B4'!$A:$EI,20,FALSE)</f>
        <v>43.352182539682545</v>
      </c>
      <c r="T128">
        <f>VLOOKUP($B128,'2011B4'!$A:$EI,21,FALSE)</f>
        <v>59.653769841269849</v>
      </c>
      <c r="U128">
        <f>(O128/100)*$G128</f>
        <v>40669</v>
      </c>
      <c r="V128">
        <f t="shared" ref="V128:V129" si="679">(P128/100)*$G128</f>
        <v>2762</v>
      </c>
      <c r="W128">
        <f t="shared" ref="W128:W129" si="680">(Q128/100)*$G128</f>
        <v>6853.0000000000009</v>
      </c>
      <c r="X128">
        <f t="shared" ref="X128:X129" si="681">(R128/100)*$G128</f>
        <v>6817.0000000000009</v>
      </c>
      <c r="Y128">
        <f t="shared" ref="Y128:Y129" si="682">(S128/100)*$G128</f>
        <v>43699.000000000007</v>
      </c>
      <c r="Z128">
        <f t="shared" ref="Z128" si="683">(T128/100)*$G128</f>
        <v>60131</v>
      </c>
    </row>
    <row r="129" spans="1:26" x14ac:dyDescent="0.25">
      <c r="A129" t="s">
        <v>3282</v>
      </c>
      <c r="B129" t="s">
        <v>3015</v>
      </c>
      <c r="C129">
        <v>2011</v>
      </c>
      <c r="D129">
        <f>VLOOKUP($B129,'2011B4'!$A:$EI,5,FALSE)</f>
        <v>95219</v>
      </c>
      <c r="E129">
        <f>VLOOKUP($B129,'2011B4'!$A:$EI,6,FALSE)</f>
        <v>49714</v>
      </c>
      <c r="F129">
        <f>VLOOKUP($B129,'2011B4'!$A:$EI,7,FALSE)</f>
        <v>45505</v>
      </c>
      <c r="G129">
        <f>VLOOKUP($B129,'2011B4'!$A:$EI,8,FALSE)</f>
        <v>36555</v>
      </c>
      <c r="H129">
        <f>VLOOKUP($B129,'2011B4'!$A:$EI,9,FALSE)</f>
        <v>21162</v>
      </c>
      <c r="I129">
        <f>VLOOKUP($B129,'2011B4'!$A:$EI,10,FALSE)</f>
        <v>15393</v>
      </c>
      <c r="J129">
        <f>VLOOKUP($B129,'2011B4'!$A:$EI,11,FALSE)</f>
        <v>38.390447284680576</v>
      </c>
      <c r="K129">
        <f>VLOOKUP($B129,'2011B4'!$A:$EI,12,FALSE)</f>
        <v>42.5674860200346</v>
      </c>
      <c r="L129">
        <f>VLOOKUP($B129,'2011B4'!$A:$EI,13,FALSE)</f>
        <v>33.827051972310734</v>
      </c>
      <c r="M129">
        <f>VLOOKUP($B129,'2011B4'!$A:$EI,14,FALSE)</f>
        <v>57.890849405006151</v>
      </c>
      <c r="N129">
        <f>VLOOKUP($B129,'2011B4'!$A:$EI,15,FALSE)</f>
        <v>42.109150594993842</v>
      </c>
      <c r="O129">
        <f>VLOOKUP($B129,'2011B4'!$A:$EI,16,FALSE)</f>
        <v>74.985638079606062</v>
      </c>
      <c r="P129">
        <f>VLOOKUP($B129,'2011B4'!$A:$EI,17,FALSE)</f>
        <v>2.0900013678019427</v>
      </c>
      <c r="Q129">
        <f>VLOOKUP($B129,'2011B4'!$A:$EI,18,FALSE)</f>
        <v>3.6383531664614965</v>
      </c>
      <c r="R129">
        <f>VLOOKUP($B129,'2011B4'!$A:$EI,19,FALSE)</f>
        <v>0.98208179455614819</v>
      </c>
      <c r="S129">
        <f>VLOOKUP($B129,'2011B4'!$A:$EI,20,FALSE)</f>
        <v>18.303925591574341</v>
      </c>
      <c r="T129">
        <f>VLOOKUP($B129,'2011B4'!$A:$EI,21,FALSE)</f>
        <v>25.014361920393927</v>
      </c>
      <c r="U129">
        <f>(O129/100)*$G129</f>
        <v>27410.999999999996</v>
      </c>
      <c r="V129">
        <f t="shared" si="679"/>
        <v>764.00000000000011</v>
      </c>
      <c r="W129">
        <f t="shared" si="680"/>
        <v>1330</v>
      </c>
      <c r="X129">
        <f t="shared" si="681"/>
        <v>359</v>
      </c>
      <c r="Y129">
        <f t="shared" si="682"/>
        <v>6691</v>
      </c>
      <c r="Z129">
        <f>(T129/100)*$G129</f>
        <v>9144</v>
      </c>
    </row>
    <row r="130" spans="1:26" x14ac:dyDescent="0.25">
      <c r="B130" t="s">
        <v>3350</v>
      </c>
      <c r="C130">
        <v>2011</v>
      </c>
      <c r="D130">
        <f>SUM(D128:D129)</f>
        <v>363207</v>
      </c>
      <c r="E130">
        <f t="shared" ref="E130" si="684">SUM(E128:E129)</f>
        <v>188680</v>
      </c>
      <c r="F130">
        <f t="shared" ref="F130" si="685">SUM(F128:F129)</f>
        <v>174527</v>
      </c>
      <c r="G130">
        <f t="shared" ref="G130" si="686">SUM(G128:G129)</f>
        <v>137355</v>
      </c>
      <c r="H130">
        <f t="shared" ref="H130" si="687">SUM(H128:H129)</f>
        <v>83412</v>
      </c>
      <c r="I130">
        <f t="shared" ref="I130" si="688">SUM(I128:I129)</f>
        <v>53943</v>
      </c>
      <c r="J130">
        <f>(G130/D130)*100</f>
        <v>37.817277750704143</v>
      </c>
      <c r="K130">
        <f t="shared" ref="K130" si="689">(H130/E130)*100</f>
        <v>44.208183167267329</v>
      </c>
      <c r="L130">
        <f t="shared" ref="L130" si="690">(I130/F130)*100</f>
        <v>30.908111638886819</v>
      </c>
      <c r="M130">
        <f>(H130/G130)*100</f>
        <v>60.727312438571587</v>
      </c>
      <c r="N130">
        <f>(I130/G130)*100</f>
        <v>39.272687561428413</v>
      </c>
      <c r="O130">
        <f>(U130/G130)*100</f>
        <v>49.56499581376724</v>
      </c>
      <c r="P130">
        <f>(V130/G130)*100</f>
        <v>2.5670707291325399</v>
      </c>
      <c r="Q130">
        <f>(W130/G130)*100</f>
        <v>5.9575552400713487</v>
      </c>
      <c r="R130">
        <f>(X130/G130)*100</f>
        <v>5.224418477667359</v>
      </c>
      <c r="S130">
        <f>(Y130/G130)*100</f>
        <v>36.685959739361515</v>
      </c>
      <c r="T130">
        <f>(Z130/G130)*100</f>
        <v>50.43500418623276</v>
      </c>
      <c r="U130">
        <f>SUM(U128:U129)</f>
        <v>68080</v>
      </c>
      <c r="V130">
        <f t="shared" ref="V130" si="691">SUM(V128:V129)</f>
        <v>3526</v>
      </c>
      <c r="W130">
        <f t="shared" ref="W130" si="692">SUM(W128:W129)</f>
        <v>8183.0000000000009</v>
      </c>
      <c r="X130">
        <f t="shared" ref="X130" si="693">SUM(X128:X129)</f>
        <v>7176.0000000000009</v>
      </c>
      <c r="Y130">
        <f t="shared" ref="Y130" si="694">SUM(Y128:Y129)</f>
        <v>50390.000000000007</v>
      </c>
      <c r="Z130">
        <f t="shared" ref="Z130" si="695">SUM(Z128:Z129)</f>
        <v>69275</v>
      </c>
    </row>
    <row r="131" spans="1:26" x14ac:dyDescent="0.25">
      <c r="B131" t="s">
        <v>2497</v>
      </c>
      <c r="C131">
        <v>2001</v>
      </c>
      <c r="D131">
        <f>VLOOKUP($B131,'2001B4'!$A:$CZ,7,FALSE)</f>
        <v>310084</v>
      </c>
      <c r="E131">
        <f>VLOOKUP($B131,'2001B4'!$A:$CZ,8,FALSE)</f>
        <v>162251</v>
      </c>
      <c r="F131">
        <f>VLOOKUP($B131,'2001B4'!$A:$CZ,9,FALSE)</f>
        <v>147833</v>
      </c>
      <c r="G131">
        <f>VLOOKUP($B131,'2001B4'!$A:$CZ,10,FALSE)</f>
        <v>114456</v>
      </c>
      <c r="H131">
        <f>VLOOKUP($B131,'2001B4'!$A:$CZ,11,FALSE)</f>
        <v>67556</v>
      </c>
      <c r="I131">
        <f>VLOOKUP($B131,'2001B4'!$A:$CZ,12,FALSE)</f>
        <v>46900</v>
      </c>
      <c r="J131">
        <f>VLOOKUP($B131,'2001B4'!$A:$CZ,13,FALSE)</f>
        <v>36.911288554069223</v>
      </c>
      <c r="K131">
        <f>VLOOKUP($B131,'2001B4'!$A:$CZ,14,FALSE)</f>
        <v>41.636723348392309</v>
      </c>
      <c r="L131">
        <f>VLOOKUP($B131,'2001B4'!$A:$CZ,15,FALSE)</f>
        <v>31.724986978550117</v>
      </c>
      <c r="M131">
        <f>VLOOKUP($B131,'2001B4'!$A:$CZ,16,FALSE)</f>
        <v>59.023554903194238</v>
      </c>
      <c r="N131">
        <f>VLOOKUP($B131,'2001B4'!$A:$CZ,17,FALSE)</f>
        <v>40.976445096805762</v>
      </c>
      <c r="O131">
        <f>VLOOKUP($B131,'2001B4'!$A:$CZ,18,FALSE)</f>
        <v>57.129377227930384</v>
      </c>
      <c r="P131">
        <f>VLOOKUP($B131,'2001B4'!$A:$CZ,19,FALSE)</f>
        <v>2.9697001467812956</v>
      </c>
      <c r="Q131">
        <f>VLOOKUP($B131,'2001B4'!$A:$CZ,20,FALSE)</f>
        <v>3.8949465296707904</v>
      </c>
      <c r="R131">
        <f>VLOOKUP($B131,'2001B4'!$A:$CZ,21,FALSE)</f>
        <v>3.9281470608792897</v>
      </c>
      <c r="S131">
        <f>VLOOKUP($B131,'2001B4'!$A:$CZ,22,FALSE)</f>
        <v>32.077829034738244</v>
      </c>
      <c r="T131">
        <f>VLOOKUP($B131,'2001B4'!$A:$CZ,23,FALSE)</f>
        <v>42.870622772069616</v>
      </c>
      <c r="U131">
        <f>(O131/100)*$G131</f>
        <v>65388.000000000007</v>
      </c>
      <c r="V131">
        <f>(P131/100)*$G131</f>
        <v>3398.9999999999995</v>
      </c>
      <c r="W131">
        <f>(Q131/100)*$G131</f>
        <v>4458</v>
      </c>
      <c r="X131">
        <f>(R131/100)*$G131</f>
        <v>4496</v>
      </c>
      <c r="Y131">
        <f>(S131/100)*$G131</f>
        <v>36715</v>
      </c>
      <c r="Z131">
        <f>(T131/100)*$G131</f>
        <v>49068</v>
      </c>
    </row>
    <row r="132" spans="1:26" x14ac:dyDescent="0.25">
      <c r="B132" t="s">
        <v>3329</v>
      </c>
      <c r="D132">
        <f>D130-D131</f>
        <v>53123</v>
      </c>
      <c r="E132">
        <f t="shared" ref="E132" si="696">E130-E131</f>
        <v>26429</v>
      </c>
      <c r="F132">
        <f t="shared" ref="F132" si="697">F130-F131</f>
        <v>26694</v>
      </c>
      <c r="G132">
        <f t="shared" ref="G132" si="698">G130-G131</f>
        <v>22899</v>
      </c>
      <c r="H132">
        <f t="shared" ref="H132" si="699">H130-H131</f>
        <v>15856</v>
      </c>
      <c r="I132">
        <f t="shared" ref="I132" si="700">I130-I131</f>
        <v>7043</v>
      </c>
      <c r="J132">
        <f t="shared" ref="J132" si="701">J130-J131</f>
        <v>0.90598919663491984</v>
      </c>
      <c r="K132">
        <f t="shared" ref="K132" si="702">K130-K131</f>
        <v>2.5714598188750202</v>
      </c>
      <c r="L132">
        <f t="shared" ref="L132" si="703">L130-L131</f>
        <v>-0.81687533966329795</v>
      </c>
      <c r="M132">
        <f t="shared" ref="M132" si="704">M130-M131</f>
        <v>1.7037575353773491</v>
      </c>
      <c r="N132">
        <f t="shared" ref="N132" si="705">N130-N131</f>
        <v>-1.7037575353773491</v>
      </c>
      <c r="O132">
        <f>O130-O131</f>
        <v>-7.5643814141631438</v>
      </c>
      <c r="P132">
        <f>P130-P131</f>
        <v>-0.40262941764875571</v>
      </c>
      <c r="Q132">
        <f t="shared" ref="Q132" si="706">Q130-Q131</f>
        <v>2.0626087104005584</v>
      </c>
      <c r="R132">
        <f t="shared" ref="R132" si="707">R130-R131</f>
        <v>1.2962714167880693</v>
      </c>
      <c r="S132">
        <f t="shared" ref="S132" si="708">S130-S131</f>
        <v>4.6081307046232709</v>
      </c>
      <c r="T132">
        <f t="shared" ref="T132" si="709">T130-T131</f>
        <v>7.5643814141631438</v>
      </c>
      <c r="U132">
        <f t="shared" ref="U132" si="710">U130-U131</f>
        <v>2691.9999999999927</v>
      </c>
      <c r="V132">
        <f t="shared" ref="V132" si="711">V130-V131</f>
        <v>127.00000000000045</v>
      </c>
      <c r="W132">
        <f t="shared" ref="W132" si="712">W130-W131</f>
        <v>3725.0000000000009</v>
      </c>
      <c r="X132">
        <f t="shared" ref="X132" si="713">X130-X131</f>
        <v>2680.0000000000009</v>
      </c>
      <c r="Y132">
        <f t="shared" ref="Y132" si="714">Y130-Y131</f>
        <v>13675.000000000007</v>
      </c>
      <c r="Z132">
        <f t="shared" ref="Z132" si="715">Z130-Z131</f>
        <v>20207</v>
      </c>
    </row>
    <row r="134" spans="1:26" x14ac:dyDescent="0.25">
      <c r="A134" t="s">
        <v>3260</v>
      </c>
      <c r="B134" t="s">
        <v>3020</v>
      </c>
      <c r="C134">
        <v>2011</v>
      </c>
      <c r="D134">
        <f>VLOOKUP($B134,'2011B4'!$A:$EI,5,FALSE)</f>
        <v>482162</v>
      </c>
      <c r="E134">
        <f>VLOOKUP($B134,'2011B4'!$A:$EI,6,FALSE)</f>
        <v>244860</v>
      </c>
      <c r="F134">
        <f>VLOOKUP($B134,'2011B4'!$A:$EI,7,FALSE)</f>
        <v>237302</v>
      </c>
      <c r="G134">
        <f>VLOOKUP($B134,'2011B4'!$A:$EI,8,FALSE)</f>
        <v>139513</v>
      </c>
      <c r="H134">
        <f>VLOOKUP($B134,'2011B4'!$A:$EI,9,FALSE)</f>
        <v>106509</v>
      </c>
      <c r="I134">
        <f>VLOOKUP($B134,'2011B4'!$A:$EI,10,FALSE)</f>
        <v>33004</v>
      </c>
      <c r="J134">
        <f>VLOOKUP($B134,'2011B4'!$A:$EI,11,FALSE)</f>
        <v>28.93488080769534</v>
      </c>
      <c r="K134">
        <f>VLOOKUP($B134,'2011B4'!$A:$EI,12,FALSE)</f>
        <v>43.497917177162456</v>
      </c>
      <c r="L134">
        <f>VLOOKUP($B134,'2011B4'!$A:$EI,13,FALSE)</f>
        <v>13.908015945925445</v>
      </c>
      <c r="M134">
        <f>VLOOKUP($B134,'2011B4'!$A:$EI,14,FALSE)</f>
        <v>76.343423193537518</v>
      </c>
      <c r="N134">
        <f>VLOOKUP($B134,'2011B4'!$A:$EI,15,FALSE)</f>
        <v>23.656576806462482</v>
      </c>
      <c r="O134">
        <f>VLOOKUP($B134,'2011B4'!$A:$EI,16,FALSE)</f>
        <v>61.215083898991494</v>
      </c>
      <c r="P134">
        <f>VLOOKUP($B134,'2011B4'!$A:$EI,17,FALSE)</f>
        <v>5.0210374660425909</v>
      </c>
      <c r="Q134">
        <f>VLOOKUP($B134,'2011B4'!$A:$EI,18,FALSE)</f>
        <v>7.0703088601062269</v>
      </c>
      <c r="R134">
        <f>VLOOKUP($B134,'2011B4'!$A:$EI,19,FALSE)</f>
        <v>6.4717983270376243</v>
      </c>
      <c r="S134">
        <f>VLOOKUP($B134,'2011B4'!$A:$EI,20,FALSE)</f>
        <v>20.221771447822068</v>
      </c>
      <c r="T134">
        <f>VLOOKUP($B134,'2011B4'!$A:$EI,21,FALSE)</f>
        <v>38.784916101008506</v>
      </c>
      <c r="U134">
        <f>(O134/100)*$G134</f>
        <v>85403</v>
      </c>
      <c r="V134">
        <f t="shared" ref="V134:V140" si="716">(P134/100)*$G134</f>
        <v>7005</v>
      </c>
      <c r="W134">
        <f t="shared" ref="W134:W140" si="717">(Q134/100)*$G134</f>
        <v>9864</v>
      </c>
      <c r="X134">
        <f t="shared" ref="X134:X140" si="718">(R134/100)*$G134</f>
        <v>9029</v>
      </c>
      <c r="Y134">
        <f t="shared" ref="Y134:Y140" si="719">(S134/100)*$G134</f>
        <v>28212</v>
      </c>
      <c r="Z134">
        <f t="shared" ref="Z134:Z140" si="720">(T134/100)*$G134</f>
        <v>54109.999999999993</v>
      </c>
    </row>
    <row r="135" spans="1:26" x14ac:dyDescent="0.25">
      <c r="A135" t="s">
        <v>3283</v>
      </c>
      <c r="B135" t="s">
        <v>3022</v>
      </c>
      <c r="C135">
        <v>2011</v>
      </c>
      <c r="D135">
        <f>VLOOKUP($B135,'2011B4'!$A:$EI,5,FALSE)</f>
        <v>950075</v>
      </c>
      <c r="E135">
        <f>VLOOKUP($B135,'2011B4'!$A:$EI,6,FALSE)</f>
        <v>481330</v>
      </c>
      <c r="F135">
        <f>VLOOKUP($B135,'2011B4'!$A:$EI,7,FALSE)</f>
        <v>468745</v>
      </c>
      <c r="G135">
        <f>VLOOKUP($B135,'2011B4'!$A:$EI,8,FALSE)</f>
        <v>277780</v>
      </c>
      <c r="H135">
        <f>VLOOKUP($B135,'2011B4'!$A:$EI,9,FALSE)</f>
        <v>215520</v>
      </c>
      <c r="I135">
        <f>VLOOKUP($B135,'2011B4'!$A:$EI,10,FALSE)</f>
        <v>62260</v>
      </c>
      <c r="J135">
        <f>VLOOKUP($B135,'2011B4'!$A:$EI,11,FALSE)</f>
        <v>29.237691761176748</v>
      </c>
      <c r="K135">
        <f>VLOOKUP($B135,'2011B4'!$A:$EI,12,FALSE)</f>
        <v>44.775933351338999</v>
      </c>
      <c r="L135">
        <f>VLOOKUP($B135,'2011B4'!$A:$EI,13,FALSE)</f>
        <v>13.28227501093345</v>
      </c>
      <c r="M135">
        <f>VLOOKUP($B135,'2011B4'!$A:$EI,14,FALSE)</f>
        <v>77.58657930736554</v>
      </c>
      <c r="N135">
        <f>VLOOKUP($B135,'2011B4'!$A:$EI,15,FALSE)</f>
        <v>22.41342069263446</v>
      </c>
      <c r="O135">
        <f>VLOOKUP($B135,'2011B4'!$A:$EI,16,FALSE)</f>
        <v>64.937720498236018</v>
      </c>
      <c r="P135">
        <f>VLOOKUP($B135,'2011B4'!$A:$EI,17,FALSE)</f>
        <v>4.8984808121535028</v>
      </c>
      <c r="Q135">
        <f>VLOOKUP($B135,'2011B4'!$A:$EI,18,FALSE)</f>
        <v>5.6721146230830151</v>
      </c>
      <c r="R135">
        <f>VLOOKUP($B135,'2011B4'!$A:$EI,19,FALSE)</f>
        <v>4.6821225430196556</v>
      </c>
      <c r="S135">
        <f>VLOOKUP($B135,'2011B4'!$A:$EI,20,FALSE)</f>
        <v>19.80956152350781</v>
      </c>
      <c r="T135">
        <f>VLOOKUP($B135,'2011B4'!$A:$EI,21,FALSE)</f>
        <v>35.062279501763982</v>
      </c>
      <c r="U135">
        <f>(O135/100)*$G135</f>
        <v>180384</v>
      </c>
      <c r="V135">
        <f t="shared" si="716"/>
        <v>13607</v>
      </c>
      <c r="W135">
        <f t="shared" si="717"/>
        <v>15756</v>
      </c>
      <c r="X135">
        <f t="shared" si="718"/>
        <v>13005.999999999998</v>
      </c>
      <c r="Y135">
        <f t="shared" si="719"/>
        <v>55026.999999999993</v>
      </c>
      <c r="Z135">
        <f t="shared" si="720"/>
        <v>97395.999999999985</v>
      </c>
    </row>
    <row r="136" spans="1:26" x14ac:dyDescent="0.25">
      <c r="B136" t="s">
        <v>1844</v>
      </c>
      <c r="C136">
        <v>2011</v>
      </c>
      <c r="D136">
        <f>VLOOKUP($B136,'2011B4'!$A:$EI,5,FALSE)</f>
        <v>738804</v>
      </c>
      <c r="E136">
        <f>VLOOKUP($B136,'2011B4'!$A:$EI,6,FALSE)</f>
        <v>375818</v>
      </c>
      <c r="F136">
        <f>VLOOKUP($B136,'2011B4'!$A:$EI,7,FALSE)</f>
        <v>362986</v>
      </c>
      <c r="G136">
        <f>VLOOKUP($B136,'2011B4'!$A:$EI,8,FALSE)</f>
        <v>192013</v>
      </c>
      <c r="H136">
        <f>VLOOKUP($B136,'2011B4'!$A:$EI,9,FALSE)</f>
        <v>167462</v>
      </c>
      <c r="I136">
        <f>VLOOKUP($B136,'2011B4'!$A:$EI,10,FALSE)</f>
        <v>24551</v>
      </c>
      <c r="J136">
        <f>VLOOKUP($B136,'2011B4'!$A:$EI,11,FALSE)</f>
        <v>25.989707689725556</v>
      </c>
      <c r="K136">
        <f>VLOOKUP($B136,'2011B4'!$A:$EI,12,FALSE)</f>
        <v>44.559334571521319</v>
      </c>
      <c r="L136">
        <f>VLOOKUP($B136,'2011B4'!$A:$EI,13,FALSE)</f>
        <v>6.7636217374774779</v>
      </c>
      <c r="M136">
        <f>VLOOKUP($B136,'2011B4'!$A:$EI,14,FALSE)</f>
        <v>87.213886559764191</v>
      </c>
      <c r="N136">
        <f>VLOOKUP($B136,'2011B4'!$A:$EI,15,FALSE)</f>
        <v>12.786113440235816</v>
      </c>
      <c r="O136">
        <f>VLOOKUP($B136,'2011B4'!$A:$EI,16,FALSE)</f>
        <v>50.286699338065652</v>
      </c>
      <c r="P136">
        <f>VLOOKUP($B136,'2011B4'!$A:$EI,17,FALSE)</f>
        <v>7.3401280121658434</v>
      </c>
      <c r="Q136">
        <f>VLOOKUP($B136,'2011B4'!$A:$EI,18,FALSE)</f>
        <v>10.29930265138298</v>
      </c>
      <c r="R136">
        <f>VLOOKUP($B136,'2011B4'!$A:$EI,19,FALSE)</f>
        <v>6.9672365933556577</v>
      </c>
      <c r="S136">
        <f>VLOOKUP($B136,'2011B4'!$A:$EI,20,FALSE)</f>
        <v>25.106633405029868</v>
      </c>
      <c r="T136">
        <f>VLOOKUP($B136,'2011B4'!$A:$EI,21,FALSE)</f>
        <v>49.713300661934348</v>
      </c>
      <c r="U136">
        <f>(O136/100)*$G136</f>
        <v>96557</v>
      </c>
      <c r="V136">
        <f t="shared" si="716"/>
        <v>14094</v>
      </c>
      <c r="W136">
        <f t="shared" si="717"/>
        <v>19776</v>
      </c>
      <c r="X136">
        <f t="shared" si="718"/>
        <v>13378</v>
      </c>
      <c r="Y136">
        <f t="shared" si="719"/>
        <v>48207.999999999993</v>
      </c>
      <c r="Z136">
        <f t="shared" si="720"/>
        <v>95456</v>
      </c>
    </row>
    <row r="137" spans="1:26" x14ac:dyDescent="0.25">
      <c r="B137" t="s">
        <v>1846</v>
      </c>
      <c r="C137">
        <v>2011</v>
      </c>
      <c r="D137">
        <f>VLOOKUP($B137,'2011B4'!$A:$EI,5,FALSE)</f>
        <v>1693622</v>
      </c>
      <c r="E137">
        <f>VLOOKUP($B137,'2011B4'!$A:$EI,6,FALSE)</f>
        <v>867004</v>
      </c>
      <c r="F137">
        <f>VLOOKUP($B137,'2011B4'!$A:$EI,7,FALSE)</f>
        <v>826618</v>
      </c>
      <c r="G137">
        <f>VLOOKUP($B137,'2011B4'!$A:$EI,8,FALSE)</f>
        <v>440078</v>
      </c>
      <c r="H137">
        <f>VLOOKUP($B137,'2011B4'!$A:$EI,9,FALSE)</f>
        <v>390045</v>
      </c>
      <c r="I137">
        <f>VLOOKUP($B137,'2011B4'!$A:$EI,10,FALSE)</f>
        <v>50033</v>
      </c>
      <c r="J137">
        <f>VLOOKUP($B137,'2011B4'!$A:$EI,11,FALSE)</f>
        <v>25.984428638739931</v>
      </c>
      <c r="K137">
        <f>VLOOKUP($B137,'2011B4'!$A:$EI,12,FALSE)</f>
        <v>44.987681717731405</v>
      </c>
      <c r="L137">
        <f>VLOOKUP($B137,'2011B4'!$A:$EI,13,FALSE)</f>
        <v>6.0527353626463487</v>
      </c>
      <c r="M137">
        <f>VLOOKUP($B137,'2011B4'!$A:$EI,14,FALSE)</f>
        <v>88.630879071437334</v>
      </c>
      <c r="N137">
        <f>VLOOKUP($B137,'2011B4'!$A:$EI,15,FALSE)</f>
        <v>11.369120928562664</v>
      </c>
      <c r="O137">
        <f>VLOOKUP($B137,'2011B4'!$A:$EI,16,FALSE)</f>
        <v>57.036707129190731</v>
      </c>
      <c r="P137">
        <f>VLOOKUP($B137,'2011B4'!$A:$EI,17,FALSE)</f>
        <v>7.3814187484945855</v>
      </c>
      <c r="Q137">
        <f>VLOOKUP($B137,'2011B4'!$A:$EI,18,FALSE)</f>
        <v>10.204554647130736</v>
      </c>
      <c r="R137">
        <f>VLOOKUP($B137,'2011B4'!$A:$EI,19,FALSE)</f>
        <v>5.0804630088302529</v>
      </c>
      <c r="S137">
        <f>VLOOKUP($B137,'2011B4'!$A:$EI,20,FALSE)</f>
        <v>20.296856466353692</v>
      </c>
      <c r="T137">
        <f>VLOOKUP($B137,'2011B4'!$A:$EI,21,FALSE)</f>
        <v>42.963292870809269</v>
      </c>
      <c r="U137">
        <f>(O137/100)*$G137</f>
        <v>251006</v>
      </c>
      <c r="V137">
        <f t="shared" si="716"/>
        <v>32484</v>
      </c>
      <c r="W137">
        <f t="shared" si="717"/>
        <v>44908.000000000007</v>
      </c>
      <c r="X137">
        <f t="shared" si="718"/>
        <v>22358</v>
      </c>
      <c r="Y137">
        <f t="shared" si="719"/>
        <v>89322</v>
      </c>
      <c r="Z137">
        <f t="shared" si="720"/>
        <v>189072</v>
      </c>
    </row>
    <row r="138" spans="1:26" x14ac:dyDescent="0.25">
      <c r="B138" t="s">
        <v>1850</v>
      </c>
      <c r="C138">
        <v>2011</v>
      </c>
      <c r="D138">
        <f>VLOOKUP($B138,'2011B4'!$A:$EI,5,FALSE)</f>
        <v>771639</v>
      </c>
      <c r="E138">
        <f>VLOOKUP($B138,'2011B4'!$A:$EI,6,FALSE)</f>
        <v>396006</v>
      </c>
      <c r="F138">
        <f>VLOOKUP($B138,'2011B4'!$A:$EI,7,FALSE)</f>
        <v>375633</v>
      </c>
      <c r="G138">
        <f>VLOOKUP($B138,'2011B4'!$A:$EI,8,FALSE)</f>
        <v>197354</v>
      </c>
      <c r="H138">
        <f>VLOOKUP($B138,'2011B4'!$A:$EI,9,FALSE)</f>
        <v>173094</v>
      </c>
      <c r="I138">
        <f>VLOOKUP($B138,'2011B4'!$A:$EI,10,FALSE)</f>
        <v>24260</v>
      </c>
      <c r="J138">
        <f>VLOOKUP($B138,'2011B4'!$A:$EI,11,FALSE)</f>
        <v>25.575949375290779</v>
      </c>
      <c r="K138">
        <f>VLOOKUP($B138,'2011B4'!$A:$EI,12,FALSE)</f>
        <v>43.709943788730477</v>
      </c>
      <c r="L138">
        <f>VLOOKUP($B138,'2011B4'!$A:$EI,13,FALSE)</f>
        <v>6.4584315009597129</v>
      </c>
      <c r="M138">
        <f>VLOOKUP($B138,'2011B4'!$A:$EI,14,FALSE)</f>
        <v>87.707368485057316</v>
      </c>
      <c r="N138">
        <f>VLOOKUP($B138,'2011B4'!$A:$EI,15,FALSE)</f>
        <v>12.292631514942693</v>
      </c>
      <c r="O138">
        <f>VLOOKUP($B138,'2011B4'!$A:$EI,16,FALSE)</f>
        <v>39.034425448686115</v>
      </c>
      <c r="P138">
        <f>VLOOKUP($B138,'2011B4'!$A:$EI,17,FALSE)</f>
        <v>7.1536426928260894</v>
      </c>
      <c r="Q138">
        <f>VLOOKUP($B138,'2011B4'!$A:$EI,18,FALSE)</f>
        <v>12.216625961470253</v>
      </c>
      <c r="R138">
        <f>VLOOKUP($B138,'2011B4'!$A:$EI,19,FALSE)</f>
        <v>8.3271684384405695</v>
      </c>
      <c r="S138">
        <f>VLOOKUP($B138,'2011B4'!$A:$EI,20,FALSE)</f>
        <v>33.268137458576973</v>
      </c>
      <c r="T138">
        <f>VLOOKUP($B138,'2011B4'!$A:$EI,21,FALSE)</f>
        <v>60.965574551313885</v>
      </c>
      <c r="U138">
        <f>(O138/100)*$G138</f>
        <v>77036</v>
      </c>
      <c r="V138">
        <f t="shared" si="716"/>
        <v>14118.000000000002</v>
      </c>
      <c r="W138">
        <f t="shared" si="717"/>
        <v>24110.000000000004</v>
      </c>
      <c r="X138">
        <f t="shared" si="718"/>
        <v>16434.000000000004</v>
      </c>
      <c r="Y138">
        <f t="shared" si="719"/>
        <v>65656</v>
      </c>
      <c r="Z138">
        <f t="shared" si="720"/>
        <v>120318</v>
      </c>
    </row>
    <row r="139" spans="1:26" x14ac:dyDescent="0.25">
      <c r="B139" t="s">
        <v>1848</v>
      </c>
      <c r="C139">
        <v>2011</v>
      </c>
      <c r="D139">
        <f>VLOOKUP($B139,'2011B4'!$A:$EI,5,FALSE)</f>
        <v>1517542</v>
      </c>
      <c r="E139">
        <f>VLOOKUP($B139,'2011B4'!$A:$EI,6,FALSE)</f>
        <v>778461</v>
      </c>
      <c r="F139">
        <f>VLOOKUP($B139,'2011B4'!$A:$EI,7,FALSE)</f>
        <v>739081</v>
      </c>
      <c r="G139">
        <f>VLOOKUP($B139,'2011B4'!$A:$EI,8,FALSE)</f>
        <v>420345</v>
      </c>
      <c r="H139">
        <f>VLOOKUP($B139,'2011B4'!$A:$EI,9,FALSE)</f>
        <v>346149</v>
      </c>
      <c r="I139">
        <f>VLOOKUP($B139,'2011B4'!$A:$EI,10,FALSE)</f>
        <v>74196</v>
      </c>
      <c r="J139">
        <f>VLOOKUP($B139,'2011B4'!$A:$EI,11,FALSE)</f>
        <v>27.699068625448259</v>
      </c>
      <c r="K139">
        <f>VLOOKUP($B139,'2011B4'!$A:$EI,12,FALSE)</f>
        <v>44.465811389395235</v>
      </c>
      <c r="L139">
        <f>VLOOKUP($B139,'2011B4'!$A:$EI,13,FALSE)</f>
        <v>10.03895378179117</v>
      </c>
      <c r="M139">
        <f>VLOOKUP($B139,'2011B4'!$A:$EI,14,FALSE)</f>
        <v>82.348784926667378</v>
      </c>
      <c r="N139">
        <f>VLOOKUP($B139,'2011B4'!$A:$EI,15,FALSE)</f>
        <v>17.651215073332619</v>
      </c>
      <c r="O139">
        <f>VLOOKUP($B139,'2011B4'!$A:$EI,16,FALSE)</f>
        <v>49.004270301775925</v>
      </c>
      <c r="P139">
        <f>VLOOKUP($B139,'2011B4'!$A:$EI,17,FALSE)</f>
        <v>10.478059689064935</v>
      </c>
      <c r="Q139">
        <f>VLOOKUP($B139,'2011B4'!$A:$EI,18,FALSE)</f>
        <v>9.0282981836348704</v>
      </c>
      <c r="R139">
        <f>VLOOKUP($B139,'2011B4'!$A:$EI,19,FALSE)</f>
        <v>5.5659041977423307</v>
      </c>
      <c r="S139">
        <f>VLOOKUP($B139,'2011B4'!$A:$EI,20,FALSE)</f>
        <v>25.923467627781939</v>
      </c>
      <c r="T139">
        <f>VLOOKUP($B139,'2011B4'!$A:$EI,21,FALSE)</f>
        <v>50.995729698224075</v>
      </c>
      <c r="U139">
        <f>(O139/100)*$G139</f>
        <v>205987.00000000003</v>
      </c>
      <c r="V139">
        <f t="shared" si="716"/>
        <v>44044</v>
      </c>
      <c r="W139">
        <f t="shared" si="717"/>
        <v>37949.999999999993</v>
      </c>
      <c r="X139">
        <f t="shared" si="718"/>
        <v>23396</v>
      </c>
      <c r="Y139">
        <f t="shared" si="719"/>
        <v>108967.99999999999</v>
      </c>
      <c r="Z139">
        <f t="shared" si="720"/>
        <v>214358</v>
      </c>
    </row>
    <row r="140" spans="1:26" x14ac:dyDescent="0.25">
      <c r="B140" t="s">
        <v>3021</v>
      </c>
      <c r="C140">
        <v>2011</v>
      </c>
      <c r="D140">
        <f>VLOOKUP($B140,'2011B4'!$A:$EI,5,FALSE)</f>
        <v>1253938</v>
      </c>
      <c r="E140">
        <f>VLOOKUP($B140,'2011B4'!$A:$EI,6,FALSE)</f>
        <v>647585</v>
      </c>
      <c r="F140">
        <f>VLOOKUP($B140,'2011B4'!$A:$EI,7,FALSE)</f>
        <v>606353</v>
      </c>
      <c r="G140">
        <f>VLOOKUP($B140,'2011B4'!$A:$EI,8,FALSE)</f>
        <v>414765</v>
      </c>
      <c r="H140">
        <f>VLOOKUP($B140,'2011B4'!$A:$EI,9,FALSE)</f>
        <v>335801</v>
      </c>
      <c r="I140">
        <f>VLOOKUP($B140,'2011B4'!$A:$EI,10,FALSE)</f>
        <v>78964</v>
      </c>
      <c r="J140">
        <f>VLOOKUP($B140,'2011B4'!$A:$EI,11,FALSE)</f>
        <v>33.07699423735464</v>
      </c>
      <c r="K140">
        <f>VLOOKUP($B140,'2011B4'!$A:$EI,12,FALSE)</f>
        <v>51.854351166256166</v>
      </c>
      <c r="L140">
        <f>VLOOKUP($B140,'2011B4'!$A:$EI,13,FALSE)</f>
        <v>13.022777161158599</v>
      </c>
      <c r="M140">
        <f>VLOOKUP($B140,'2011B4'!$A:$EI,14,FALSE)</f>
        <v>80.96174942437284</v>
      </c>
      <c r="N140">
        <f>VLOOKUP($B140,'2011B4'!$A:$EI,15,FALSE)</f>
        <v>19.038250575627163</v>
      </c>
      <c r="O140">
        <f>VLOOKUP($B140,'2011B4'!$A:$EI,16,FALSE)</f>
        <v>8.7989584463491379</v>
      </c>
      <c r="P140">
        <f>VLOOKUP($B140,'2011B4'!$A:$EI,17,FALSE)</f>
        <v>8.3437609248610656</v>
      </c>
      <c r="Q140">
        <f>VLOOKUP($B140,'2011B4'!$A:$EI,18,FALSE)</f>
        <v>19.127939917784772</v>
      </c>
      <c r="R140">
        <f>VLOOKUP($B140,'2011B4'!$A:$EI,19,FALSE)</f>
        <v>7.3166732969271759</v>
      </c>
      <c r="S140">
        <f>VLOOKUP($B140,'2011B4'!$A:$EI,20,FALSE)</f>
        <v>56.412667414077845</v>
      </c>
      <c r="T140">
        <f>VLOOKUP($B140,'2011B4'!$A:$EI,21,FALSE)</f>
        <v>91.201041553650867</v>
      </c>
      <c r="U140">
        <f>(O140/100)*$G140</f>
        <v>36495</v>
      </c>
      <c r="V140">
        <f t="shared" si="716"/>
        <v>34607</v>
      </c>
      <c r="W140">
        <f t="shared" si="717"/>
        <v>79336.000000000015</v>
      </c>
      <c r="X140">
        <f t="shared" si="718"/>
        <v>30347</v>
      </c>
      <c r="Y140">
        <f t="shared" si="719"/>
        <v>233979.99999999997</v>
      </c>
      <c r="Z140">
        <f t="shared" si="720"/>
        <v>378270</v>
      </c>
    </row>
    <row r="141" spans="1:26" x14ac:dyDescent="0.25">
      <c r="B141" t="s">
        <v>3370</v>
      </c>
      <c r="D141">
        <f>SUM(D134:D140)</f>
        <v>7407782</v>
      </c>
      <c r="E141">
        <f t="shared" ref="E141:I141" si="721">SUM(E134:E140)</f>
        <v>3791064</v>
      </c>
      <c r="F141">
        <f t="shared" si="721"/>
        <v>3616718</v>
      </c>
      <c r="G141">
        <f t="shared" si="721"/>
        <v>2081848</v>
      </c>
      <c r="H141">
        <f t="shared" si="721"/>
        <v>1734580</v>
      </c>
      <c r="I141">
        <f t="shared" si="721"/>
        <v>347268</v>
      </c>
      <c r="J141">
        <f>(G141/D141)*100</f>
        <v>28.103526804649487</v>
      </c>
      <c r="K141">
        <f t="shared" ref="K141" si="722">(H141/E141)*100</f>
        <v>45.754437276711762</v>
      </c>
      <c r="L141">
        <f t="shared" ref="L141" si="723">(I141/F141)*100</f>
        <v>9.60174390151513</v>
      </c>
      <c r="M141">
        <f>(H141/G141)*100</f>
        <v>83.319243287694405</v>
      </c>
      <c r="N141">
        <f>(I141/G141)*100</f>
        <v>16.680756712305605</v>
      </c>
      <c r="O141">
        <f>(U141/G141)*100</f>
        <v>44.809611460586943</v>
      </c>
      <c r="P141">
        <f>(V141/G141)*100</f>
        <v>7.6835100353147778</v>
      </c>
      <c r="Q141">
        <f>(W141/G141)*100</f>
        <v>11.129534913211723</v>
      </c>
      <c r="R141">
        <f>(X141/G141)*100</f>
        <v>6.1458857707190919</v>
      </c>
      <c r="S141">
        <f>(Y141/G141)*100</f>
        <v>30.231457820167467</v>
      </c>
      <c r="T141">
        <f>(Z141/G141)*100</f>
        <v>55.190388539413057</v>
      </c>
      <c r="U141">
        <f>SUM(U134:U140)</f>
        <v>932868</v>
      </c>
      <c r="V141">
        <f t="shared" ref="V141" si="724">SUM(V134:V140)</f>
        <v>159959</v>
      </c>
      <c r="W141">
        <f t="shared" ref="W141" si="725">SUM(W134:W140)</f>
        <v>231700</v>
      </c>
      <c r="X141">
        <f t="shared" ref="X141" si="726">SUM(X134:X140)</f>
        <v>127948</v>
      </c>
      <c r="Y141">
        <f t="shared" ref="Y141" si="727">SUM(Y134:Y140)</f>
        <v>629373</v>
      </c>
      <c r="Z141">
        <f t="shared" ref="Z141" si="728">SUM(Z134:Z140)</f>
        <v>1148980</v>
      </c>
    </row>
    <row r="142" spans="1:26" x14ac:dyDescent="0.25">
      <c r="B142" t="s">
        <v>1844</v>
      </c>
      <c r="C142">
        <v>2001</v>
      </c>
      <c r="D142">
        <f>VLOOKUP($B142,'2001B4'!$A:$CZ,7,FALSE)</f>
        <v>904835</v>
      </c>
      <c r="E142">
        <f>VLOOKUP($B142,'2001B4'!$A:$CZ,8,FALSE)</f>
        <v>465240</v>
      </c>
      <c r="F142">
        <f>VLOOKUP($B142,'2001B4'!$A:$CZ,9,FALSE)</f>
        <v>439595</v>
      </c>
      <c r="G142">
        <f>VLOOKUP($B142,'2001B4'!$A:$CZ,10,FALSE)</f>
        <v>238775</v>
      </c>
      <c r="H142">
        <f>VLOOKUP($B142,'2001B4'!$A:$CZ,11,FALSE)</f>
        <v>205849</v>
      </c>
      <c r="I142">
        <f>VLOOKUP($B142,'2001B4'!$A:$CZ,12,FALSE)</f>
        <v>32926</v>
      </c>
      <c r="J142">
        <f>VLOOKUP($B142,'2001B4'!$A:$CZ,13,FALSE)</f>
        <v>26.388789116247715</v>
      </c>
      <c r="K142">
        <f>VLOOKUP($B142,'2001B4'!$A:$CZ,14,FALSE)</f>
        <v>44.245765626343392</v>
      </c>
      <c r="L142">
        <f>VLOOKUP($B142,'2001B4'!$A:$CZ,15,FALSE)</f>
        <v>7.4900760927672057</v>
      </c>
      <c r="M142">
        <f>VLOOKUP($B142,'2001B4'!$A:$CZ,16,FALSE)</f>
        <v>86.210449167626422</v>
      </c>
      <c r="N142">
        <f>VLOOKUP($B142,'2001B4'!$A:$CZ,17,FALSE)</f>
        <v>13.789550832373573</v>
      </c>
      <c r="O142">
        <f>VLOOKUP($B142,'2001B4'!$A:$CZ,18,FALSE)</f>
        <v>53.769867029630404</v>
      </c>
      <c r="P142">
        <f>VLOOKUP($B142,'2001B4'!$A:$CZ,19,FALSE)</f>
        <v>8.2257355250759083</v>
      </c>
      <c r="Q142">
        <f>VLOOKUP($B142,'2001B4'!$A:$CZ,20,FALSE)</f>
        <v>10.001465815097896</v>
      </c>
      <c r="R142">
        <f>VLOOKUP($B142,'2001B4'!$A:$CZ,21,FALSE)</f>
        <v>3.8429483823683386</v>
      </c>
      <c r="S142">
        <f>VLOOKUP($B142,'2001B4'!$A:$CZ,22,FALSE)</f>
        <v>24.159983247827455</v>
      </c>
      <c r="T142">
        <f>VLOOKUP($B142,'2001B4'!$A:$CZ,23,FALSE)</f>
        <v>46.230132970369596</v>
      </c>
      <c r="U142">
        <f>(O142/100)*$G142</f>
        <v>128389</v>
      </c>
      <c r="V142">
        <f>(P142/100)*$G142</f>
        <v>19641</v>
      </c>
      <c r="W142">
        <f>(Q142/100)*$G142</f>
        <v>23881</v>
      </c>
      <c r="X142">
        <f>(R142/100)*$G142</f>
        <v>9176</v>
      </c>
      <c r="Y142">
        <f>(S142/100)*$G142</f>
        <v>57688.000000000007</v>
      </c>
      <c r="Z142">
        <f>(T142/100)*$G142</f>
        <v>110386</v>
      </c>
    </row>
    <row r="143" spans="1:26" x14ac:dyDescent="0.25">
      <c r="B143" t="s">
        <v>1846</v>
      </c>
      <c r="C143">
        <v>2001</v>
      </c>
      <c r="D143">
        <f>VLOOKUP($B143,'2001B4'!$A:$CZ,7,FALSE)</f>
        <v>1647201</v>
      </c>
      <c r="E143">
        <f>VLOOKUP($B143,'2001B4'!$A:$CZ,8,FALSE)</f>
        <v>848578</v>
      </c>
      <c r="F143">
        <f>VLOOKUP($B143,'2001B4'!$A:$CZ,9,FALSE)</f>
        <v>798623</v>
      </c>
      <c r="G143">
        <f>VLOOKUP($B143,'2001B4'!$A:$CZ,10,FALSE)</f>
        <v>406522</v>
      </c>
      <c r="H143">
        <f>VLOOKUP($B143,'2001B4'!$A:$CZ,11,FALSE)</f>
        <v>361121</v>
      </c>
      <c r="I143">
        <f>VLOOKUP($B143,'2001B4'!$A:$CZ,12,FALSE)</f>
        <v>45401</v>
      </c>
      <c r="J143">
        <f>VLOOKUP($B143,'2001B4'!$A:$CZ,13,FALSE)</f>
        <v>24.679562482052887</v>
      </c>
      <c r="K143">
        <f>VLOOKUP($B143,'2001B4'!$A:$CZ,14,FALSE)</f>
        <v>42.55601724296411</v>
      </c>
      <c r="L143">
        <f>VLOOKUP($B143,'2001B4'!$A:$CZ,15,FALSE)</f>
        <v>5.684910151598439</v>
      </c>
      <c r="M143">
        <f>VLOOKUP($B143,'2001B4'!$A:$CZ,16,FALSE)</f>
        <v>88.831846738921882</v>
      </c>
      <c r="N143">
        <f>VLOOKUP($B143,'2001B4'!$A:$CZ,17,FALSE)</f>
        <v>11.168153261078121</v>
      </c>
      <c r="O143">
        <f>VLOOKUP($B143,'2001B4'!$A:$CZ,18,FALSE)</f>
        <v>58.160689950359391</v>
      </c>
      <c r="P143">
        <f>VLOOKUP($B143,'2001B4'!$A:$CZ,19,FALSE)</f>
        <v>8.1887327131126977</v>
      </c>
      <c r="Q143">
        <f>VLOOKUP($B143,'2001B4'!$A:$CZ,20,FALSE)</f>
        <v>10.615169658714658</v>
      </c>
      <c r="R143">
        <f>VLOOKUP($B143,'2001B4'!$A:$CZ,21,FALSE)</f>
        <v>3.1848214856760517</v>
      </c>
      <c r="S143">
        <f>VLOOKUP($B143,'2001B4'!$A:$CZ,22,FALSE)</f>
        <v>19.8505861921372</v>
      </c>
      <c r="T143">
        <f>VLOOKUP($B143,'2001B4'!$A:$CZ,23,FALSE)</f>
        <v>41.839310049640609</v>
      </c>
      <c r="U143">
        <f>(O143/100)*$G143</f>
        <v>236436</v>
      </c>
      <c r="V143">
        <f>(P143/100)*$G143</f>
        <v>33289</v>
      </c>
      <c r="W143">
        <f>(Q143/100)*$G143</f>
        <v>43153</v>
      </c>
      <c r="X143">
        <f>(R143/100)*$G143</f>
        <v>12946.999999999998</v>
      </c>
      <c r="Y143">
        <f>(S143/100)*$G143</f>
        <v>80697</v>
      </c>
      <c r="Z143">
        <f>(T143/100)*$G143</f>
        <v>170086</v>
      </c>
    </row>
    <row r="144" spans="1:26" x14ac:dyDescent="0.25">
      <c r="B144" t="s">
        <v>1848</v>
      </c>
      <c r="C144">
        <v>2001</v>
      </c>
      <c r="D144">
        <f>VLOOKUP($B144,'2001B4'!$A:$CZ,7,FALSE)</f>
        <v>2522324</v>
      </c>
      <c r="E144">
        <f>VLOOKUP($B144,'2001B4'!$A:$CZ,8,FALSE)</f>
        <v>1326981</v>
      </c>
      <c r="F144">
        <f>VLOOKUP($B144,'2001B4'!$A:$CZ,9,FALSE)</f>
        <v>1195343</v>
      </c>
      <c r="G144">
        <f>VLOOKUP($B144,'2001B4'!$A:$CZ,10,FALSE)</f>
        <v>694945</v>
      </c>
      <c r="H144">
        <f>VLOOKUP($B144,'2001B4'!$A:$CZ,11,FALSE)</f>
        <v>599224</v>
      </c>
      <c r="I144">
        <f>VLOOKUP($B144,'2001B4'!$A:$CZ,12,FALSE)</f>
        <v>95721</v>
      </c>
      <c r="J144">
        <f>VLOOKUP($B144,'2001B4'!$A:$CZ,13,FALSE)</f>
        <v>27.551773681731611</v>
      </c>
      <c r="K144">
        <f>VLOOKUP($B144,'2001B4'!$A:$CZ,14,FALSE)</f>
        <v>45.15693894637527</v>
      </c>
      <c r="L144">
        <f>VLOOKUP($B144,'2001B4'!$A:$CZ,15,FALSE)</f>
        <v>8.0078270421125985</v>
      </c>
      <c r="M144">
        <f>VLOOKUP($B144,'2001B4'!$A:$CZ,16,FALSE)</f>
        <v>86.226104224075286</v>
      </c>
      <c r="N144">
        <f>VLOOKUP($B144,'2001B4'!$A:$CZ,17,FALSE)</f>
        <v>13.773895775924712</v>
      </c>
      <c r="O144">
        <f>VLOOKUP($B144,'2001B4'!$A:$CZ,18,FALSE)</f>
        <v>31.757765002985849</v>
      </c>
      <c r="P144">
        <f>VLOOKUP($B144,'2001B4'!$A:$CZ,19,FALSE)</f>
        <v>9.8826525840174391</v>
      </c>
      <c r="Q144">
        <f>VLOOKUP($B144,'2001B4'!$A:$CZ,20,FALSE)</f>
        <v>13.714466612465733</v>
      </c>
      <c r="R144">
        <f>VLOOKUP($B144,'2001B4'!$A:$CZ,21,FALSE)</f>
        <v>4.4658210361971085</v>
      </c>
      <c r="S144">
        <f>VLOOKUP($B144,'2001B4'!$A:$CZ,22,FALSE)</f>
        <v>40.179294764333868</v>
      </c>
      <c r="T144">
        <f>VLOOKUP($B144,'2001B4'!$A:$CZ,23,FALSE)</f>
        <v>68.242234997014151</v>
      </c>
      <c r="U144">
        <f>(O144/100)*$G144</f>
        <v>220699</v>
      </c>
      <c r="V144">
        <f>(P144/100)*$G144</f>
        <v>68678.999999999985</v>
      </c>
      <c r="W144">
        <f>(Q144/100)*$G144</f>
        <v>95308</v>
      </c>
      <c r="X144">
        <f>(R144/100)*$G144</f>
        <v>31034.999999999993</v>
      </c>
      <c r="Y144">
        <f>(S144/100)*$G144</f>
        <v>279224</v>
      </c>
      <c r="Z144">
        <f>(T144/100)*$G144</f>
        <v>474246</v>
      </c>
    </row>
    <row r="145" spans="1:26" x14ac:dyDescent="0.25">
      <c r="B145" t="s">
        <v>1850</v>
      </c>
      <c r="C145">
        <v>2001</v>
      </c>
      <c r="D145">
        <f>VLOOKUP($B145,'2001B4'!$A:$CZ,7,FALSE)</f>
        <v>1148824</v>
      </c>
      <c r="E145">
        <f>VLOOKUP($B145,'2001B4'!$A:$CZ,8,FALSE)</f>
        <v>592375</v>
      </c>
      <c r="F145">
        <f>VLOOKUP($B145,'2001B4'!$A:$CZ,9,FALSE)</f>
        <v>556449</v>
      </c>
      <c r="G145">
        <f>VLOOKUP($B145,'2001B4'!$A:$CZ,10,FALSE)</f>
        <v>283853</v>
      </c>
      <c r="H145">
        <f>VLOOKUP($B145,'2001B4'!$A:$CZ,11,FALSE)</f>
        <v>239641</v>
      </c>
      <c r="I145">
        <f>VLOOKUP($B145,'2001B4'!$A:$CZ,12,FALSE)</f>
        <v>44212</v>
      </c>
      <c r="J145">
        <f>VLOOKUP($B145,'2001B4'!$A:$CZ,13,FALSE)</f>
        <v>24.708136320271862</v>
      </c>
      <c r="K145">
        <f>VLOOKUP($B145,'2001B4'!$A:$CZ,14,FALSE)</f>
        <v>40.454273053386792</v>
      </c>
      <c r="L145">
        <f>VLOOKUP($B145,'2001B4'!$A:$CZ,15,FALSE)</f>
        <v>7.9453822362876032</v>
      </c>
      <c r="M145">
        <f>VLOOKUP($B145,'2001B4'!$A:$CZ,16,FALSE)</f>
        <v>84.424332312852073</v>
      </c>
      <c r="N145">
        <f>VLOOKUP($B145,'2001B4'!$A:$CZ,17,FALSE)</f>
        <v>15.575667687147925</v>
      </c>
      <c r="O145">
        <f>VLOOKUP($B145,'2001B4'!$A:$CZ,18,FALSE)</f>
        <v>53.874364547846945</v>
      </c>
      <c r="P145">
        <f>VLOOKUP($B145,'2001B4'!$A:$CZ,19,FALSE)</f>
        <v>7.6913050064646136</v>
      </c>
      <c r="Q145">
        <f>VLOOKUP($B145,'2001B4'!$A:$CZ,20,FALSE)</f>
        <v>9.0367197105544061</v>
      </c>
      <c r="R145">
        <f>VLOOKUP($B145,'2001B4'!$A:$CZ,21,FALSE)</f>
        <v>3.2971291478335614</v>
      </c>
      <c r="S145">
        <f>VLOOKUP($B145,'2001B4'!$A:$CZ,22,FALSE)</f>
        <v>26.100481587300465</v>
      </c>
      <c r="T145">
        <f>VLOOKUP($B145,'2001B4'!$A:$CZ,23,FALSE)</f>
        <v>46.125635452153055</v>
      </c>
      <c r="U145">
        <f>(O145/100)*$G145</f>
        <v>152923.99999999997</v>
      </c>
      <c r="V145">
        <f>(P145/100)*$G145</f>
        <v>21832</v>
      </c>
      <c r="W145">
        <f>(Q145/100)*$G145</f>
        <v>25650.999999999996</v>
      </c>
      <c r="X145">
        <f>(R145/100)*$G145</f>
        <v>9358.9999999999982</v>
      </c>
      <c r="Y145">
        <f>(S145/100)*$G145</f>
        <v>74087</v>
      </c>
      <c r="Z145">
        <f>(T145/100)*$G145</f>
        <v>130929.00000000001</v>
      </c>
    </row>
    <row r="146" spans="1:26" x14ac:dyDescent="0.25">
      <c r="B146" t="s">
        <v>3370</v>
      </c>
      <c r="D146">
        <f>SUM(D142:D145)</f>
        <v>6223184</v>
      </c>
      <c r="E146">
        <f t="shared" ref="E146:J146" si="729">SUM(E142:E145)</f>
        <v>3233174</v>
      </c>
      <c r="F146">
        <f t="shared" si="729"/>
        <v>2990010</v>
      </c>
      <c r="G146">
        <f t="shared" si="729"/>
        <v>1624095</v>
      </c>
      <c r="H146">
        <f t="shared" si="729"/>
        <v>1405835</v>
      </c>
      <c r="I146">
        <f t="shared" si="729"/>
        <v>218260</v>
      </c>
      <c r="J146">
        <f>(G146/D146)*100</f>
        <v>26.097492858960941</v>
      </c>
      <c r="K146">
        <f t="shared" ref="K146" si="730">(H146/E146)*100</f>
        <v>43.481575690018538</v>
      </c>
      <c r="L146">
        <f t="shared" ref="L146" si="731">(I146/F146)*100</f>
        <v>7.2996411383239517</v>
      </c>
      <c r="M146">
        <f>(H146/G146)*100</f>
        <v>86.561130968323894</v>
      </c>
      <c r="N146">
        <f>(I146/G146)*100</f>
        <v>13.438869031676104</v>
      </c>
      <c r="O146">
        <f>(U146/G146)*100</f>
        <v>45.468276178425519</v>
      </c>
      <c r="P146">
        <f>(V146/G146)*100</f>
        <v>8.8320572380310267</v>
      </c>
      <c r="Q146">
        <f>(W146/G146)*100</f>
        <v>11.575246521909124</v>
      </c>
      <c r="R146">
        <f>(X146/G146)*100</f>
        <v>3.8493437883867623</v>
      </c>
      <c r="S146">
        <f>(Y146/G146)*100</f>
        <v>30.275076273247564</v>
      </c>
      <c r="T146">
        <f>(Z146/G146)*100</f>
        <v>54.531723821574474</v>
      </c>
      <c r="U146">
        <f>SUM(U142:U145)</f>
        <v>738448</v>
      </c>
      <c r="V146">
        <f t="shared" ref="V146" si="732">SUM(V142:V145)</f>
        <v>143441</v>
      </c>
      <c r="W146">
        <f t="shared" ref="W146" si="733">SUM(W142:W145)</f>
        <v>187993</v>
      </c>
      <c r="X146">
        <f t="shared" ref="X146" si="734">SUM(X142:X145)</f>
        <v>62516.999999999993</v>
      </c>
      <c r="Y146">
        <f t="shared" ref="Y146" si="735">SUM(Y142:Y145)</f>
        <v>491696</v>
      </c>
      <c r="Z146">
        <f t="shared" ref="Z146" si="736">SUM(Z142:Z145)</f>
        <v>885647</v>
      </c>
    </row>
    <row r="147" spans="1:26" x14ac:dyDescent="0.25">
      <c r="B147" t="s">
        <v>3329</v>
      </c>
      <c r="D147">
        <f>D141-D146</f>
        <v>1184598</v>
      </c>
      <c r="E147">
        <f t="shared" ref="E147:Z147" si="737">E141-E146</f>
        <v>557890</v>
      </c>
      <c r="F147">
        <f t="shared" si="737"/>
        <v>626708</v>
      </c>
      <c r="G147">
        <f t="shared" si="737"/>
        <v>457753</v>
      </c>
      <c r="H147">
        <f t="shared" si="737"/>
        <v>328745</v>
      </c>
      <c r="I147">
        <f t="shared" si="737"/>
        <v>129008</v>
      </c>
      <c r="J147">
        <f t="shared" si="737"/>
        <v>2.0060339456885465</v>
      </c>
      <c r="K147">
        <f t="shared" si="737"/>
        <v>2.2728615866932245</v>
      </c>
      <c r="L147">
        <f t="shared" si="737"/>
        <v>2.3021027631911783</v>
      </c>
      <c r="M147">
        <f t="shared" si="737"/>
        <v>-3.241887680629489</v>
      </c>
      <c r="N147">
        <f t="shared" si="737"/>
        <v>3.2418876806295014</v>
      </c>
      <c r="O147">
        <f t="shared" si="737"/>
        <v>-0.65866471783857605</v>
      </c>
      <c r="P147">
        <f t="shared" si="737"/>
        <v>-1.1485472027162489</v>
      </c>
      <c r="Q147">
        <f t="shared" si="737"/>
        <v>-0.44571160869740112</v>
      </c>
      <c r="R147">
        <f t="shared" si="737"/>
        <v>2.2965419823323296</v>
      </c>
      <c r="S147">
        <f t="shared" si="737"/>
        <v>-4.3618453080096486E-2</v>
      </c>
      <c r="T147">
        <f t="shared" si="737"/>
        <v>0.65866471783858316</v>
      </c>
      <c r="U147">
        <f t="shared" si="737"/>
        <v>194420</v>
      </c>
      <c r="V147">
        <f t="shared" si="737"/>
        <v>16518</v>
      </c>
      <c r="W147">
        <f t="shared" si="737"/>
        <v>43707</v>
      </c>
      <c r="X147">
        <f t="shared" si="737"/>
        <v>65431.000000000007</v>
      </c>
      <c r="Y147">
        <f t="shared" si="737"/>
        <v>137677</v>
      </c>
      <c r="Z147">
        <f t="shared" si="737"/>
        <v>263333</v>
      </c>
    </row>
    <row r="149" spans="1:26" x14ac:dyDescent="0.25">
      <c r="A149" t="s">
        <v>3259</v>
      </c>
      <c r="B149" t="s">
        <v>1852</v>
      </c>
      <c r="C149">
        <v>2011</v>
      </c>
      <c r="D149">
        <f>VLOOKUP($B149,'2011B4'!$A:$EI,5,FALSE)</f>
        <v>928500</v>
      </c>
      <c r="E149">
        <f>VLOOKUP($B149,'2011B4'!$A:$EI,6,FALSE)</f>
        <v>475273</v>
      </c>
      <c r="F149">
        <f>VLOOKUP($B149,'2011B4'!$A:$EI,7,FALSE)</f>
        <v>453227</v>
      </c>
      <c r="G149">
        <f>VLOOKUP($B149,'2011B4'!$A:$EI,8,FALSE)</f>
        <v>242117</v>
      </c>
      <c r="H149">
        <f>VLOOKUP($B149,'2011B4'!$A:$EI,9,FALSE)</f>
        <v>210509</v>
      </c>
      <c r="I149">
        <f>VLOOKUP($B149,'2011B4'!$A:$EI,10,FALSE)</f>
        <v>31608</v>
      </c>
      <c r="J149">
        <f>VLOOKUP($B149,'2011B4'!$A:$EI,11,FALSE)</f>
        <v>26.076144318793755</v>
      </c>
      <c r="K149">
        <f>VLOOKUP($B149,'2011B4'!$A:$EI,12,FALSE)</f>
        <v>44.292227835370404</v>
      </c>
      <c r="L149">
        <f>VLOOKUP($B149,'2011B4'!$A:$EI,13,FALSE)</f>
        <v>6.9739887517733941</v>
      </c>
      <c r="M149">
        <f>VLOOKUP($B149,'2011B4'!$A:$EI,14,FALSE)</f>
        <v>86.945154615330594</v>
      </c>
      <c r="N149">
        <f>VLOOKUP($B149,'2011B4'!$A:$EI,15,FALSE)</f>
        <v>13.054845384669395</v>
      </c>
      <c r="O149">
        <f>VLOOKUP($B149,'2011B4'!$A:$EI,16,FALSE)</f>
        <v>65.733922029432051</v>
      </c>
      <c r="P149">
        <f>VLOOKUP($B149,'2011B4'!$A:$EI,17,FALSE)</f>
        <v>4.6795557519711544</v>
      </c>
      <c r="Q149">
        <f>VLOOKUP($B149,'2011B4'!$A:$EI,18,FALSE)</f>
        <v>7.4922454846210709</v>
      </c>
      <c r="R149">
        <f>VLOOKUP($B149,'2011B4'!$A:$EI,19,FALSE)</f>
        <v>4.2747927654811519</v>
      </c>
      <c r="S149">
        <f>VLOOKUP($B149,'2011B4'!$A:$EI,20,FALSE)</f>
        <v>17.81948396849457</v>
      </c>
      <c r="T149">
        <f>VLOOKUP($B149,'2011B4'!$A:$EI,21,FALSE)</f>
        <v>34.266077970567949</v>
      </c>
      <c r="U149">
        <f>(O149/100)*$G149</f>
        <v>159153</v>
      </c>
      <c r="V149">
        <f t="shared" ref="V149:V151" si="738">(P149/100)*$G149</f>
        <v>11330</v>
      </c>
      <c r="W149">
        <f t="shared" ref="W149:W151" si="739">(Q149/100)*$G149</f>
        <v>18140</v>
      </c>
      <c r="X149">
        <f t="shared" ref="X149:X151" si="740">(R149/100)*$G149</f>
        <v>10350.000000000002</v>
      </c>
      <c r="Y149">
        <f t="shared" ref="Y149:Y151" si="741">(S149/100)*$G149</f>
        <v>43144</v>
      </c>
      <c r="Z149">
        <f t="shared" ref="Z149:Z151" si="742">(T149/100)*$G149</f>
        <v>82964</v>
      </c>
    </row>
    <row r="150" spans="1:26" x14ac:dyDescent="0.25">
      <c r="A150" t="s">
        <v>3283</v>
      </c>
      <c r="B150" t="s">
        <v>3023</v>
      </c>
      <c r="C150">
        <v>2011</v>
      </c>
      <c r="D150">
        <f>VLOOKUP($B150,'2011B4'!$A:$EI,5,FALSE)</f>
        <v>831668</v>
      </c>
      <c r="E150">
        <f>VLOOKUP($B150,'2011B4'!$A:$EI,6,FALSE)</f>
        <v>421617</v>
      </c>
      <c r="F150">
        <f>VLOOKUP($B150,'2011B4'!$A:$EI,7,FALSE)</f>
        <v>410051</v>
      </c>
      <c r="G150">
        <f>VLOOKUP($B150,'2011B4'!$A:$EI,8,FALSE)</f>
        <v>252766</v>
      </c>
      <c r="H150">
        <f>VLOOKUP($B150,'2011B4'!$A:$EI,9,FALSE)</f>
        <v>194366</v>
      </c>
      <c r="I150">
        <f>VLOOKUP($B150,'2011B4'!$A:$EI,10,FALSE)</f>
        <v>58400</v>
      </c>
      <c r="J150">
        <f>VLOOKUP($B150,'2011B4'!$A:$EI,11,FALSE)</f>
        <v>30.392656685119547</v>
      </c>
      <c r="K150">
        <f>VLOOKUP($B150,'2011B4'!$A:$EI,12,FALSE)</f>
        <v>46.100133533515013</v>
      </c>
      <c r="L150">
        <f>VLOOKUP($B150,'2011B4'!$A:$EI,13,FALSE)</f>
        <v>14.242130856893413</v>
      </c>
      <c r="M150">
        <f>VLOOKUP($B150,'2011B4'!$A:$EI,14,FALSE)</f>
        <v>76.895626785248012</v>
      </c>
      <c r="N150">
        <f>VLOOKUP($B150,'2011B4'!$A:$EI,15,FALSE)</f>
        <v>23.104373214751984</v>
      </c>
      <c r="O150">
        <f>VLOOKUP($B150,'2011B4'!$A:$EI,16,FALSE)</f>
        <v>71.918691596179855</v>
      </c>
      <c r="P150">
        <f>VLOOKUP($B150,'2011B4'!$A:$EI,17,FALSE)</f>
        <v>3.8786862157093909</v>
      </c>
      <c r="Q150">
        <f>VLOOKUP($B150,'2011B4'!$A:$EI,18,FALSE)</f>
        <v>5.7254535815734711</v>
      </c>
      <c r="R150">
        <f>VLOOKUP($B150,'2011B4'!$A:$EI,19,FALSE)</f>
        <v>4.1255548610177</v>
      </c>
      <c r="S150">
        <f>VLOOKUP($B150,'2011B4'!$A:$EI,20,FALSE)</f>
        <v>14.35161374551957</v>
      </c>
      <c r="T150">
        <f>VLOOKUP($B150,'2011B4'!$A:$EI,21,FALSE)</f>
        <v>28.081308403820131</v>
      </c>
      <c r="U150">
        <f>(O150/100)*$G150</f>
        <v>181785.99999999997</v>
      </c>
      <c r="V150">
        <f t="shared" si="738"/>
        <v>9803.9999999999982</v>
      </c>
      <c r="W150">
        <f t="shared" si="739"/>
        <v>14472</v>
      </c>
      <c r="X150">
        <f t="shared" si="740"/>
        <v>10428</v>
      </c>
      <c r="Y150">
        <f t="shared" si="741"/>
        <v>36276</v>
      </c>
      <c r="Z150">
        <f t="shared" si="742"/>
        <v>70980</v>
      </c>
    </row>
    <row r="151" spans="1:26" x14ac:dyDescent="0.25">
      <c r="B151" t="s">
        <v>1858</v>
      </c>
      <c r="C151">
        <v>2011</v>
      </c>
      <c r="D151">
        <f>VLOOKUP($B151,'2011B4'!$A:$EI,5,FALSE)</f>
        <v>1924110</v>
      </c>
      <c r="E151">
        <f>VLOOKUP($B151,'2011B4'!$A:$EI,6,FALSE)</f>
        <v>983904</v>
      </c>
      <c r="F151">
        <f>VLOOKUP($B151,'2011B4'!$A:$EI,7,FALSE)</f>
        <v>940206</v>
      </c>
      <c r="G151">
        <f>VLOOKUP($B151,'2011B4'!$A:$EI,8,FALSE)</f>
        <v>559091</v>
      </c>
      <c r="H151">
        <f>VLOOKUP($B151,'2011B4'!$A:$EI,9,FALSE)</f>
        <v>441694</v>
      </c>
      <c r="I151">
        <f>VLOOKUP($B151,'2011B4'!$A:$EI,10,FALSE)</f>
        <v>117397</v>
      </c>
      <c r="J151">
        <f>VLOOKUP($B151,'2011B4'!$A:$EI,11,FALSE)</f>
        <v>29.057122513785593</v>
      </c>
      <c r="K151">
        <f>VLOOKUP($B151,'2011B4'!$A:$EI,12,FALSE)</f>
        <v>44.891981331512014</v>
      </c>
      <c r="L151">
        <f>VLOOKUP($B151,'2011B4'!$A:$EI,13,FALSE)</f>
        <v>12.486306192472714</v>
      </c>
      <c r="M151">
        <f>VLOOKUP($B151,'2011B4'!$A:$EI,14,FALSE)</f>
        <v>79.00216601590796</v>
      </c>
      <c r="N151">
        <f>VLOOKUP($B151,'2011B4'!$A:$EI,15,FALSE)</f>
        <v>20.997833984092036</v>
      </c>
      <c r="O151">
        <f>VLOOKUP($B151,'2011B4'!$A:$EI,16,FALSE)</f>
        <v>61.544006253007105</v>
      </c>
      <c r="P151">
        <f>VLOOKUP($B151,'2011B4'!$A:$EI,17,FALSE)</f>
        <v>4.9179829401653761</v>
      </c>
      <c r="Q151">
        <f>VLOOKUP($B151,'2011B4'!$A:$EI,18,FALSE)</f>
        <v>8.3836083929092045</v>
      </c>
      <c r="R151">
        <f>VLOOKUP($B151,'2011B4'!$A:$EI,19,FALSE)</f>
        <v>4.9655601682015984</v>
      </c>
      <c r="S151">
        <f>VLOOKUP($B151,'2011B4'!$A:$EI,20,FALSE)</f>
        <v>20.188842245716707</v>
      </c>
      <c r="T151">
        <f>VLOOKUP($B151,'2011B4'!$A:$EI,21,FALSE)</f>
        <v>38.455993746992888</v>
      </c>
      <c r="U151">
        <f>(O151/100)*$G151</f>
        <v>344086.99999999994</v>
      </c>
      <c r="V151">
        <f t="shared" si="738"/>
        <v>27496.000000000004</v>
      </c>
      <c r="W151">
        <f t="shared" si="739"/>
        <v>46872</v>
      </c>
      <c r="X151">
        <f t="shared" si="740"/>
        <v>27762</v>
      </c>
      <c r="Y151">
        <f t="shared" si="741"/>
        <v>112873.99999999999</v>
      </c>
      <c r="Z151">
        <f t="shared" si="742"/>
        <v>215004</v>
      </c>
    </row>
    <row r="152" spans="1:26" x14ac:dyDescent="0.25">
      <c r="B152" t="s">
        <v>3370</v>
      </c>
      <c r="D152">
        <f>SUM(D149:D151)</f>
        <v>3684278</v>
      </c>
      <c r="E152">
        <f t="shared" ref="E152:I152" si="743">SUM(E149:E151)</f>
        <v>1880794</v>
      </c>
      <c r="F152">
        <f t="shared" si="743"/>
        <v>1803484</v>
      </c>
      <c r="G152">
        <f t="shared" si="743"/>
        <v>1053974</v>
      </c>
      <c r="H152">
        <f t="shared" si="743"/>
        <v>846569</v>
      </c>
      <c r="I152">
        <f t="shared" si="743"/>
        <v>207405</v>
      </c>
      <c r="J152">
        <f>(G152/D152)*100</f>
        <v>28.607341791254626</v>
      </c>
      <c r="K152">
        <f t="shared" ref="K152" si="744">(H152/E152)*100</f>
        <v>45.011255884482829</v>
      </c>
      <c r="L152">
        <f t="shared" ref="L152" si="745">(I152/F152)*100</f>
        <v>11.500240645328708</v>
      </c>
      <c r="M152">
        <f>(H152/G152)*100</f>
        <v>80.321620836946636</v>
      </c>
      <c r="N152">
        <f>(I152/G152)*100</f>
        <v>19.678379163053357</v>
      </c>
      <c r="O152">
        <f>(U152/G152)*100</f>
        <v>64.994582409053734</v>
      </c>
      <c r="P152">
        <f>(V152/G152)*100</f>
        <v>4.6139658094032674</v>
      </c>
      <c r="Q152">
        <f>(W152/G152)*100</f>
        <v>7.5413625004032356</v>
      </c>
      <c r="R152">
        <f>(X152/G152)*100</f>
        <v>4.6054266993303443</v>
      </c>
      <c r="S152">
        <f>(Y152/G152)*100</f>
        <v>18.244662581809418</v>
      </c>
      <c r="T152">
        <f>(Z152/G152)*100</f>
        <v>35.005417590946266</v>
      </c>
      <c r="U152">
        <f>SUM(U149:U151)</f>
        <v>685026</v>
      </c>
      <c r="V152">
        <f t="shared" ref="V152" si="746">SUM(V149:V151)</f>
        <v>48630</v>
      </c>
      <c r="W152">
        <f t="shared" ref="W152" si="747">SUM(W149:W151)</f>
        <v>79484</v>
      </c>
      <c r="X152">
        <f t="shared" ref="X152" si="748">SUM(X149:X151)</f>
        <v>48540</v>
      </c>
      <c r="Y152">
        <f t="shared" ref="Y152" si="749">SUM(Y149:Y151)</f>
        <v>192294</v>
      </c>
      <c r="Z152">
        <f t="shared" ref="Z152" si="750">SUM(Z149:Z151)</f>
        <v>368948</v>
      </c>
    </row>
    <row r="153" spans="1:26" x14ac:dyDescent="0.25">
      <c r="B153" t="s">
        <v>1852</v>
      </c>
      <c r="C153">
        <v>2001</v>
      </c>
      <c r="D153">
        <f>VLOOKUP($B153,'2001B4'!$A:$CZ,7,FALSE)</f>
        <v>1504320</v>
      </c>
      <c r="E153">
        <f>VLOOKUP($B153,'2001B4'!$A:$CZ,8,FALSE)</f>
        <v>773861</v>
      </c>
      <c r="F153">
        <f>VLOOKUP($B153,'2001B4'!$A:$CZ,9,FALSE)</f>
        <v>730459</v>
      </c>
      <c r="G153">
        <f>VLOOKUP($B153,'2001B4'!$A:$CZ,10,FALSE)</f>
        <v>404914</v>
      </c>
      <c r="H153">
        <f>VLOOKUP($B153,'2001B4'!$A:$CZ,11,FALSE)</f>
        <v>343916</v>
      </c>
      <c r="I153">
        <f>VLOOKUP($B153,'2001B4'!$A:$CZ,12,FALSE)</f>
        <v>60998</v>
      </c>
      <c r="J153">
        <f>VLOOKUP($B153,'2001B4'!$A:$CZ,13,FALSE)</f>
        <v>26.916746436928314</v>
      </c>
      <c r="K153">
        <f>VLOOKUP($B153,'2001B4'!$A:$CZ,14,FALSE)</f>
        <v>44.441572840600571</v>
      </c>
      <c r="L153">
        <f>VLOOKUP($B153,'2001B4'!$A:$CZ,15,FALSE)</f>
        <v>8.3506398031922391</v>
      </c>
      <c r="M153">
        <f>VLOOKUP($B153,'2001B4'!$A:$CZ,16,FALSE)</f>
        <v>84.935566564752023</v>
      </c>
      <c r="N153">
        <f>VLOOKUP($B153,'2001B4'!$A:$CZ,17,FALSE)</f>
        <v>15.064433435247979</v>
      </c>
      <c r="O153">
        <f>VLOOKUP($B153,'2001B4'!$A:$CZ,18,FALSE)</f>
        <v>68.825972922645306</v>
      </c>
      <c r="P153">
        <f>VLOOKUP($B153,'2001B4'!$A:$CZ,19,FALSE)</f>
        <v>5.0064952063895047</v>
      </c>
      <c r="Q153">
        <f>VLOOKUP($B153,'2001B4'!$A:$CZ,20,FALSE)</f>
        <v>7.4559042166978671</v>
      </c>
      <c r="R153">
        <f>VLOOKUP($B153,'2001B4'!$A:$CZ,21,FALSE)</f>
        <v>2.2955491783440434</v>
      </c>
      <c r="S153">
        <f>VLOOKUP($B153,'2001B4'!$A:$CZ,22,FALSE)</f>
        <v>16.416078475923282</v>
      </c>
      <c r="T153">
        <f>VLOOKUP($B153,'2001B4'!$A:$CZ,23,FALSE)</f>
        <v>31.174027077354694</v>
      </c>
      <c r="U153">
        <f>(O153/100)*$G153</f>
        <v>278686</v>
      </c>
      <c r="V153">
        <f>(P153/100)*$G153</f>
        <v>20272</v>
      </c>
      <c r="W153">
        <f>(Q153/100)*$G153</f>
        <v>30190.000000000004</v>
      </c>
      <c r="X153">
        <f>(R153/100)*$G153</f>
        <v>9295</v>
      </c>
      <c r="Y153">
        <f>(S153/100)*$G153</f>
        <v>66471</v>
      </c>
      <c r="Z153">
        <f>(T153/100)*$G153</f>
        <v>126227.99999999999</v>
      </c>
    </row>
    <row r="154" spans="1:26" x14ac:dyDescent="0.25">
      <c r="B154" t="s">
        <v>1858</v>
      </c>
      <c r="C154">
        <v>2001</v>
      </c>
      <c r="D154">
        <f>VLOOKUP($B154,'2001B4'!$A:$CZ,7,FALSE)</f>
        <v>1681513</v>
      </c>
      <c r="E154">
        <f>VLOOKUP($B154,'2001B4'!$A:$CZ,8,FALSE)</f>
        <v>871568</v>
      </c>
      <c r="F154">
        <f>VLOOKUP($B154,'2001B4'!$A:$CZ,9,FALSE)</f>
        <v>809945</v>
      </c>
      <c r="G154">
        <f>VLOOKUP($B154,'2001B4'!$A:$CZ,10,FALSE)</f>
        <v>465222</v>
      </c>
      <c r="H154">
        <f>VLOOKUP($B154,'2001B4'!$A:$CZ,11,FALSE)</f>
        <v>372829</v>
      </c>
      <c r="I154">
        <f>VLOOKUP($B154,'2001B4'!$A:$CZ,12,FALSE)</f>
        <v>92393</v>
      </c>
      <c r="J154">
        <f>VLOOKUP($B154,'2001B4'!$A:$CZ,13,FALSE)</f>
        <v>27.666869063753889</v>
      </c>
      <c r="K154">
        <f>VLOOKUP($B154,'2001B4'!$A:$CZ,14,FALSE)</f>
        <v>42.776811447873257</v>
      </c>
      <c r="L154">
        <f>VLOOKUP($B154,'2001B4'!$A:$CZ,15,FALSE)</f>
        <v>11.407317780836971</v>
      </c>
      <c r="M154">
        <f>VLOOKUP($B154,'2001B4'!$A:$CZ,16,FALSE)</f>
        <v>80.140019173641832</v>
      </c>
      <c r="N154">
        <f>VLOOKUP($B154,'2001B4'!$A:$CZ,17,FALSE)</f>
        <v>19.859980826358171</v>
      </c>
      <c r="O154">
        <f>VLOOKUP($B154,'2001B4'!$A:$CZ,18,FALSE)</f>
        <v>61.164347343848746</v>
      </c>
      <c r="P154">
        <f>VLOOKUP($B154,'2001B4'!$A:$CZ,19,FALSE)</f>
        <v>5.6682616041373795</v>
      </c>
      <c r="Q154">
        <f>VLOOKUP($B154,'2001B4'!$A:$CZ,20,FALSE)</f>
        <v>8.7837634505676867</v>
      </c>
      <c r="R154">
        <f>VLOOKUP($B154,'2001B4'!$A:$CZ,21,FALSE)</f>
        <v>2.597039692877809</v>
      </c>
      <c r="S154">
        <f>VLOOKUP($B154,'2001B4'!$A:$CZ,22,FALSE)</f>
        <v>21.786587908568382</v>
      </c>
      <c r="T154">
        <f>VLOOKUP($B154,'2001B4'!$A:$CZ,23,FALSE)</f>
        <v>38.835652656151254</v>
      </c>
      <c r="U154">
        <f>(O154/100)*$G154</f>
        <v>284550</v>
      </c>
      <c r="V154">
        <f>(P154/100)*$G154</f>
        <v>26369.999999999996</v>
      </c>
      <c r="W154">
        <f>(Q154/100)*$G154</f>
        <v>40864.000000000007</v>
      </c>
      <c r="X154">
        <f>(R154/100)*$G154</f>
        <v>12082</v>
      </c>
      <c r="Y154">
        <f>(S154/100)*$G154</f>
        <v>101356</v>
      </c>
      <c r="Z154">
        <f>(T154/100)*$G154</f>
        <v>180672</v>
      </c>
    </row>
    <row r="155" spans="1:26" x14ac:dyDescent="0.25">
      <c r="B155" t="s">
        <v>3017</v>
      </c>
      <c r="C155">
        <v>2001</v>
      </c>
      <c r="D155">
        <f>VLOOKUP($B155,'2001B4'!$A:$CZ,7,FALSE)</f>
        <v>776256</v>
      </c>
      <c r="E155">
        <f>VLOOKUP($B155,'2001B4'!$A:$CZ,8,FALSE)</f>
        <v>398926</v>
      </c>
      <c r="F155">
        <f>VLOOKUP($B155,'2001B4'!$A:$CZ,9,FALSE)</f>
        <v>377330</v>
      </c>
      <c r="G155">
        <f>VLOOKUP($B155,'2001B4'!$A:$CZ,10,FALSE)</f>
        <v>199554</v>
      </c>
      <c r="H155">
        <f>VLOOKUP($B155,'2001B4'!$A:$CZ,11,FALSE)</f>
        <v>176819</v>
      </c>
      <c r="I155">
        <f>VLOOKUP($B155,'2001B4'!$A:$CZ,12,FALSE)</f>
        <v>22735</v>
      </c>
      <c r="J155">
        <f>VLOOKUP($B155,'2001B4'!$A:$CZ,13,FALSE)</f>
        <v>25.707240910215184</v>
      </c>
      <c r="K155">
        <f>VLOOKUP($B155,'2001B4'!$A:$CZ,14,FALSE)</f>
        <v>44.323759293703596</v>
      </c>
      <c r="L155">
        <f>VLOOKUP($B155,'2001B4'!$A:$CZ,15,FALSE)</f>
        <v>6.0252299048578166</v>
      </c>
      <c r="M155">
        <f>VLOOKUP($B155,'2001B4'!$A:$CZ,16,FALSE)</f>
        <v>88.607093819216857</v>
      </c>
      <c r="N155">
        <f>VLOOKUP($B155,'2001B4'!$A:$CZ,17,FALSE)</f>
        <v>11.392906180783147</v>
      </c>
      <c r="O155">
        <f>VLOOKUP($B155,'2001B4'!$A:$CZ,18,FALSE)</f>
        <v>72.051174118283782</v>
      </c>
      <c r="P155">
        <f>VLOOKUP($B155,'2001B4'!$A:$CZ,19,FALSE)</f>
        <v>4.9089469517022959</v>
      </c>
      <c r="Q155">
        <f>VLOOKUP($B155,'2001B4'!$A:$CZ,20,FALSE)</f>
        <v>7.1028393317097125</v>
      </c>
      <c r="R155">
        <f>VLOOKUP($B155,'2001B4'!$A:$CZ,21,FALSE)</f>
        <v>1.9799152109203526</v>
      </c>
      <c r="S155">
        <f>VLOOKUP($B155,'2001B4'!$A:$CZ,22,FALSE)</f>
        <v>13.957124387383866</v>
      </c>
      <c r="T155">
        <f>VLOOKUP($B155,'2001B4'!$A:$CZ,23,FALSE)</f>
        <v>27.948825881716218</v>
      </c>
      <c r="U155">
        <f>(O155/100)*$G155</f>
        <v>143781</v>
      </c>
      <c r="V155">
        <f>(P155/100)*$G155</f>
        <v>9795.9999999999982</v>
      </c>
      <c r="W155">
        <f>(Q155/100)*$G155</f>
        <v>14173.999999999998</v>
      </c>
      <c r="X155">
        <f>(R155/100)*$G155</f>
        <v>3951.0000000000005</v>
      </c>
      <c r="Y155">
        <f>(S155/100)*$G155</f>
        <v>27852</v>
      </c>
      <c r="Z155">
        <f>(T155/100)*$G155</f>
        <v>55772.999999999978</v>
      </c>
    </row>
    <row r="156" spans="1:26" x14ac:dyDescent="0.25">
      <c r="B156" t="s">
        <v>3370</v>
      </c>
      <c r="D156">
        <f>SUM(D153:D155)</f>
        <v>3962089</v>
      </c>
      <c r="E156">
        <f t="shared" ref="E156:I156" si="751">SUM(E153:E155)</f>
        <v>2044355</v>
      </c>
      <c r="F156">
        <f t="shared" si="751"/>
        <v>1917734</v>
      </c>
      <c r="G156">
        <f t="shared" si="751"/>
        <v>1069690</v>
      </c>
      <c r="H156">
        <f t="shared" si="751"/>
        <v>893564</v>
      </c>
      <c r="I156">
        <f t="shared" si="751"/>
        <v>176126</v>
      </c>
      <c r="J156">
        <f>(G156/D156)*100</f>
        <v>26.998131541214747</v>
      </c>
      <c r="K156">
        <f t="shared" ref="K156" si="752">(H156/E156)*100</f>
        <v>43.708847044666896</v>
      </c>
      <c r="L156">
        <f t="shared" ref="L156" si="753">(I156/F156)*100</f>
        <v>9.1840682805853149</v>
      </c>
      <c r="M156">
        <f>(H156/G156)*100</f>
        <v>83.534855892828759</v>
      </c>
      <c r="N156">
        <f>(I156/G156)*100</f>
        <v>16.465144107171238</v>
      </c>
      <c r="O156">
        <f>(U156/G156)*100</f>
        <v>66.095504304985553</v>
      </c>
      <c r="P156">
        <f>(V156/G156)*100</f>
        <v>5.2761080312987874</v>
      </c>
      <c r="Q156">
        <f>(W156/G156)*100</f>
        <v>7.9675419981489988</v>
      </c>
      <c r="R156">
        <f>(X156/G156)*100</f>
        <v>2.3677887986239003</v>
      </c>
      <c r="S156">
        <f>(Y156/G156)*100</f>
        <v>18.293056866942759</v>
      </c>
      <c r="T156">
        <f>(Z156/G156)*100</f>
        <v>33.90449569501444</v>
      </c>
      <c r="U156">
        <f>SUM(U153:U155)</f>
        <v>707017</v>
      </c>
      <c r="V156">
        <f t="shared" ref="V156" si="754">SUM(V153:V155)</f>
        <v>56438</v>
      </c>
      <c r="W156">
        <f t="shared" ref="W156" si="755">SUM(W153:W155)</f>
        <v>85228.000000000015</v>
      </c>
      <c r="X156">
        <f t="shared" ref="X156" si="756">SUM(X153:X155)</f>
        <v>25328</v>
      </c>
      <c r="Y156">
        <f t="shared" ref="Y156" si="757">SUM(Y153:Y155)</f>
        <v>195679</v>
      </c>
      <c r="Z156">
        <f t="shared" ref="Z156" si="758">SUM(Z153:Z155)</f>
        <v>362673</v>
      </c>
    </row>
    <row r="157" spans="1:26" x14ac:dyDescent="0.25">
      <c r="B157" t="s">
        <v>3329</v>
      </c>
      <c r="D157">
        <f>D152-D155</f>
        <v>2908022</v>
      </c>
      <c r="E157">
        <f t="shared" ref="E157:Z157" si="759">E152-E155</f>
        <v>1481868</v>
      </c>
      <c r="F157">
        <f t="shared" si="759"/>
        <v>1426154</v>
      </c>
      <c r="G157">
        <f t="shared" si="759"/>
        <v>854420</v>
      </c>
      <c r="H157">
        <f t="shared" si="759"/>
        <v>669750</v>
      </c>
      <c r="I157">
        <f t="shared" si="759"/>
        <v>184670</v>
      </c>
      <c r="J157">
        <f t="shared" si="759"/>
        <v>2.9001008810394424</v>
      </c>
      <c r="K157">
        <f t="shared" si="759"/>
        <v>0.68749659077923297</v>
      </c>
      <c r="L157">
        <f t="shared" si="759"/>
        <v>5.475010740470891</v>
      </c>
      <c r="M157">
        <f t="shared" si="759"/>
        <v>-8.2854729822702211</v>
      </c>
      <c r="N157">
        <f t="shared" si="759"/>
        <v>8.2854729822702105</v>
      </c>
      <c r="O157">
        <f t="shared" si="759"/>
        <v>-7.0565917092300481</v>
      </c>
      <c r="P157">
        <f t="shared" si="759"/>
        <v>-0.2949811422990285</v>
      </c>
      <c r="Q157">
        <f t="shared" si="759"/>
        <v>0.43852316869352315</v>
      </c>
      <c r="R157">
        <f t="shared" si="759"/>
        <v>2.6255114884099919</v>
      </c>
      <c r="S157">
        <f t="shared" si="759"/>
        <v>4.2875381944255526</v>
      </c>
      <c r="T157">
        <f t="shared" si="759"/>
        <v>7.0565917092300481</v>
      </c>
      <c r="U157">
        <f t="shared" si="759"/>
        <v>541245</v>
      </c>
      <c r="V157">
        <f t="shared" si="759"/>
        <v>38834</v>
      </c>
      <c r="W157">
        <f t="shared" si="759"/>
        <v>65310</v>
      </c>
      <c r="X157">
        <f t="shared" si="759"/>
        <v>44589</v>
      </c>
      <c r="Y157">
        <f t="shared" si="759"/>
        <v>164442</v>
      </c>
      <c r="Z157">
        <f t="shared" si="759"/>
        <v>313175</v>
      </c>
    </row>
    <row r="159" spans="1:26" x14ac:dyDescent="0.25">
      <c r="A159" t="s">
        <v>3258</v>
      </c>
      <c r="B159" t="s">
        <v>3025</v>
      </c>
      <c r="C159">
        <v>2011</v>
      </c>
      <c r="D159">
        <f>VLOOKUP($B159,'2011B4'!$A:$EI,5,FALSE)</f>
        <v>5913457</v>
      </c>
      <c r="E159">
        <f>VLOOKUP($B159,'2011B4'!$A:$EI,6,FALSE)</f>
        <v>3007885</v>
      </c>
      <c r="F159">
        <f>VLOOKUP($B159,'2011B4'!$A:$EI,7,FALSE)</f>
        <v>2905572</v>
      </c>
      <c r="G159">
        <f>VLOOKUP($B159,'2011B4'!$A:$EI,8,FALSE)</f>
        <v>1512149</v>
      </c>
      <c r="H159">
        <f>VLOOKUP($B159,'2011B4'!$A:$EI,9,FALSE)</f>
        <v>1253980</v>
      </c>
      <c r="I159">
        <f>VLOOKUP($B159,'2011B4'!$A:$EI,10,FALSE)</f>
        <v>258169</v>
      </c>
      <c r="J159">
        <f>VLOOKUP($B159,'2011B4'!$A:$EI,11,FALSE)</f>
        <v>25.571319788069818</v>
      </c>
      <c r="K159">
        <f>VLOOKUP($B159,'2011B4'!$A:$EI,12,FALSE)</f>
        <v>41.689758750750109</v>
      </c>
      <c r="L159">
        <f>VLOOKUP($B159,'2011B4'!$A:$EI,13,FALSE)</f>
        <v>8.8853072648001845</v>
      </c>
      <c r="M159">
        <f>VLOOKUP($B159,'2011B4'!$A:$EI,14,FALSE)</f>
        <v>82.927013144868653</v>
      </c>
      <c r="N159">
        <f>VLOOKUP($B159,'2011B4'!$A:$EI,15,FALSE)</f>
        <v>17.07298685513134</v>
      </c>
      <c r="O159">
        <f>VLOOKUP($B159,'2011B4'!$A:$EI,16,FALSE)</f>
        <v>62.064254250077205</v>
      </c>
      <c r="P159">
        <f>VLOOKUP($B159,'2011B4'!$A:$EI,17,FALSE)</f>
        <v>9.4892103886587904</v>
      </c>
      <c r="Q159">
        <f>VLOOKUP($B159,'2011B4'!$A:$EI,18,FALSE)</f>
        <v>6.551999835994998</v>
      </c>
      <c r="R159">
        <f>VLOOKUP($B159,'2011B4'!$A:$EI,19,FALSE)</f>
        <v>3.1161611719480025</v>
      </c>
      <c r="S159">
        <f>VLOOKUP($B159,'2011B4'!$A:$EI,20,FALSE)</f>
        <v>18.778374353320999</v>
      </c>
      <c r="T159">
        <f>VLOOKUP($B159,'2011B4'!$A:$EI,21,FALSE)</f>
        <v>37.935745749922788</v>
      </c>
      <c r="U159">
        <f>(O159/100)*$G159</f>
        <v>938503.99999999988</v>
      </c>
      <c r="V159">
        <f t="shared" ref="V159:V160" si="760">(P159/100)*$G159</f>
        <v>143491.00000000003</v>
      </c>
      <c r="W159">
        <f t="shared" ref="W159:W160" si="761">(Q159/100)*$G159</f>
        <v>99076</v>
      </c>
      <c r="X159">
        <f t="shared" ref="X159:X160" si="762">(R159/100)*$G159</f>
        <v>47121</v>
      </c>
      <c r="Y159">
        <f t="shared" ref="Y159:Y160" si="763">(S159/100)*$G159</f>
        <v>283956.99999999994</v>
      </c>
      <c r="Z159">
        <f t="shared" ref="Z159" si="764">(T159/100)*$G159</f>
        <v>573645</v>
      </c>
    </row>
    <row r="160" spans="1:26" x14ac:dyDescent="0.25">
      <c r="A160" t="s">
        <v>3284</v>
      </c>
      <c r="B160" t="s">
        <v>3026</v>
      </c>
      <c r="C160">
        <v>2011</v>
      </c>
      <c r="D160">
        <f>VLOOKUP($B160,'2011B4'!$A:$EI,5,FALSE)</f>
        <v>5095875</v>
      </c>
      <c r="E160">
        <f>VLOOKUP($B160,'2011B4'!$A:$EI,6,FALSE)</f>
        <v>2629834</v>
      </c>
      <c r="F160">
        <f>VLOOKUP($B160,'2011B4'!$A:$EI,7,FALSE)</f>
        <v>2466041</v>
      </c>
      <c r="G160">
        <f>VLOOKUP($B160,'2011B4'!$A:$EI,8,FALSE)</f>
        <v>1128836</v>
      </c>
      <c r="H160">
        <f>VLOOKUP($B160,'2011B4'!$A:$EI,9,FALSE)</f>
        <v>1002087</v>
      </c>
      <c r="I160">
        <f>VLOOKUP($B160,'2011B4'!$A:$EI,10,FALSE)</f>
        <v>126749</v>
      </c>
      <c r="J160">
        <f>VLOOKUP($B160,'2011B4'!$A:$EI,11,FALSE)</f>
        <v>22.15195623911497</v>
      </c>
      <c r="K160">
        <f>VLOOKUP($B160,'2011B4'!$A:$EI,12,FALSE)</f>
        <v>38.104572379853636</v>
      </c>
      <c r="L160">
        <f>VLOOKUP($B160,'2011B4'!$A:$EI,13,FALSE)</f>
        <v>5.1397766703797707</v>
      </c>
      <c r="M160">
        <f>VLOOKUP($B160,'2011B4'!$A:$EI,14,FALSE)</f>
        <v>88.771708202077178</v>
      </c>
      <c r="N160">
        <f>VLOOKUP($B160,'2011B4'!$A:$EI,15,FALSE)</f>
        <v>11.228291797922816</v>
      </c>
      <c r="O160">
        <f>VLOOKUP($B160,'2011B4'!$A:$EI,16,FALSE)</f>
        <v>47.727747874802006</v>
      </c>
      <c r="P160">
        <f>VLOOKUP($B160,'2011B4'!$A:$EI,17,FALSE)</f>
        <v>14.259024340116722</v>
      </c>
      <c r="Q160">
        <f>VLOOKUP($B160,'2011B4'!$A:$EI,18,FALSE)</f>
        <v>8.9452320797706673</v>
      </c>
      <c r="R160">
        <f>VLOOKUP($B160,'2011B4'!$A:$EI,19,FALSE)</f>
        <v>6.7160331527343216</v>
      </c>
      <c r="S160">
        <f>VLOOKUP($B160,'2011B4'!$A:$EI,20,FALSE)</f>
        <v>22.351962552576286</v>
      </c>
      <c r="T160">
        <f>VLOOKUP($B160,'2011B4'!$A:$EI,21,FALSE)</f>
        <v>52.272252125197994</v>
      </c>
      <c r="U160">
        <f>(O160/100)*$G160</f>
        <v>538768</v>
      </c>
      <c r="V160">
        <f t="shared" si="760"/>
        <v>160961</v>
      </c>
      <c r="W160">
        <f t="shared" si="761"/>
        <v>100977</v>
      </c>
      <c r="X160">
        <f t="shared" si="762"/>
        <v>75813</v>
      </c>
      <c r="Y160">
        <f t="shared" si="763"/>
        <v>252317.00000000003</v>
      </c>
      <c r="Z160">
        <f>(T160/100)*$G160</f>
        <v>590068</v>
      </c>
    </row>
    <row r="161" spans="1:26" x14ac:dyDescent="0.25">
      <c r="B161" t="s">
        <v>2935</v>
      </c>
      <c r="C161">
        <v>2011</v>
      </c>
      <c r="D161">
        <f>SUM(D159:D160)</f>
        <v>11009332</v>
      </c>
      <c r="E161">
        <f t="shared" ref="E161" si="765">SUM(E159:E160)</f>
        <v>5637719</v>
      </c>
      <c r="F161">
        <f t="shared" ref="F161" si="766">SUM(F159:F160)</f>
        <v>5371613</v>
      </c>
      <c r="G161">
        <f t="shared" ref="G161" si="767">SUM(G159:G160)</f>
        <v>2640985</v>
      </c>
      <c r="H161">
        <f t="shared" ref="H161" si="768">SUM(H159:H160)</f>
        <v>2256067</v>
      </c>
      <c r="I161">
        <f t="shared" ref="I161" si="769">SUM(I159:I160)</f>
        <v>384918</v>
      </c>
      <c r="J161">
        <f>(G161/D161)*100</f>
        <v>23.988603486569392</v>
      </c>
      <c r="K161">
        <f t="shared" ref="K161" si="770">(H161/E161)*100</f>
        <v>40.017372274141366</v>
      </c>
      <c r="L161">
        <f t="shared" ref="L161" si="771">(I161/F161)*100</f>
        <v>7.1657805579069072</v>
      </c>
      <c r="M161">
        <f>(H161/G161)*100</f>
        <v>85.425210669503997</v>
      </c>
      <c r="N161">
        <f>(I161/G161)*100</f>
        <v>14.574789330496007</v>
      </c>
      <c r="O161">
        <f>(U161/G161)*100</f>
        <v>55.93640251648533</v>
      </c>
      <c r="P161">
        <f>(V161/G161)*100</f>
        <v>11.527971571213014</v>
      </c>
      <c r="Q161">
        <f>(W161/G161)*100</f>
        <v>7.5749388959043689</v>
      </c>
      <c r="R161">
        <f>(X161/G161)*100</f>
        <v>4.6548541547945179</v>
      </c>
      <c r="S161">
        <f>(Y161/G161)*100</f>
        <v>20.305832861602774</v>
      </c>
      <c r="T161">
        <f>(Z161/G161)*100</f>
        <v>44.06359748351467</v>
      </c>
      <c r="U161">
        <f>SUM(U159:U160)</f>
        <v>1477272</v>
      </c>
      <c r="V161">
        <f t="shared" ref="V161" si="772">SUM(V159:V160)</f>
        <v>304452</v>
      </c>
      <c r="W161">
        <f t="shared" ref="W161" si="773">SUM(W159:W160)</f>
        <v>200053</v>
      </c>
      <c r="X161">
        <f t="shared" ref="X161" si="774">SUM(X159:X160)</f>
        <v>122934</v>
      </c>
      <c r="Y161">
        <f t="shared" ref="Y161" si="775">SUM(Y159:Y160)</f>
        <v>536274</v>
      </c>
      <c r="Z161">
        <f t="shared" ref="Z161" si="776">SUM(Z159:Z160)</f>
        <v>1163713</v>
      </c>
    </row>
    <row r="162" spans="1:26" x14ac:dyDescent="0.25">
      <c r="B162" t="s">
        <v>2935</v>
      </c>
      <c r="C162">
        <v>2001</v>
      </c>
      <c r="D162">
        <f>VLOOKUP($B162,'2001B4'!$A:$CZ,7,FALSE)</f>
        <v>9610788</v>
      </c>
      <c r="E162">
        <f>VLOOKUP($B162,'2001B4'!$A:$CZ,8,FALSE)</f>
        <v>4916370</v>
      </c>
      <c r="F162">
        <f>VLOOKUP($B162,'2001B4'!$A:$CZ,9,FALSE)</f>
        <v>4694418</v>
      </c>
      <c r="G162">
        <f>VLOOKUP($B162,'2001B4'!$A:$CZ,10,FALSE)</f>
        <v>2514324</v>
      </c>
      <c r="H162">
        <f>VLOOKUP($B162,'2001B4'!$A:$CZ,11,FALSE)</f>
        <v>2138934</v>
      </c>
      <c r="I162">
        <f>VLOOKUP($B162,'2001B4'!$A:$CZ,12,FALSE)</f>
        <v>375390</v>
      </c>
      <c r="J162">
        <f>VLOOKUP($B162,'2001B4'!$A:$CZ,13,FALSE)</f>
        <v>26.161476041298592</v>
      </c>
      <c r="K162">
        <f>VLOOKUP($B162,'2001B4'!$A:$CZ,14,FALSE)</f>
        <v>43.506367502852719</v>
      </c>
      <c r="L162">
        <f>VLOOKUP($B162,'2001B4'!$A:$CZ,15,FALSE)</f>
        <v>7.9965184182575992</v>
      </c>
      <c r="M162">
        <f>VLOOKUP($B162,'2001B4'!$A:$CZ,16,FALSE)</f>
        <v>85.069943253136827</v>
      </c>
      <c r="N162">
        <f>VLOOKUP($B162,'2001B4'!$A:$CZ,17,FALSE)</f>
        <v>14.930056746863174</v>
      </c>
      <c r="O162">
        <f>VLOOKUP($B162,'2001B4'!$A:$CZ,18,FALSE)</f>
        <v>57.546243045844534</v>
      </c>
      <c r="P162">
        <f>VLOOKUP($B162,'2001B4'!$A:$CZ,19,FALSE)</f>
        <v>13.160435966088698</v>
      </c>
      <c r="Q162">
        <f>VLOOKUP($B162,'2001B4'!$A:$CZ,20,FALSE)</f>
        <v>8.8127862598455877</v>
      </c>
      <c r="R162">
        <f>VLOOKUP($B162,'2001B4'!$A:$CZ,21,FALSE)</f>
        <v>3.1033391082453972</v>
      </c>
      <c r="S162">
        <f>VLOOKUP($B162,'2001B4'!$A:$CZ,22,FALSE)</f>
        <v>17.377195619975787</v>
      </c>
      <c r="T162">
        <f>VLOOKUP($B162,'2001B4'!$A:$CZ,23,FALSE)</f>
        <v>42.453756954155466</v>
      </c>
      <c r="U162">
        <f>(O162/100)*$G162</f>
        <v>1446899.0000000002</v>
      </c>
      <c r="V162">
        <f>(P162/100)*$G162</f>
        <v>330896</v>
      </c>
      <c r="W162">
        <f>(Q162/100)*$G162</f>
        <v>221582</v>
      </c>
      <c r="X162">
        <f>(R162/100)*$G162</f>
        <v>78028</v>
      </c>
      <c r="Y162">
        <f>(S162/100)*$G162</f>
        <v>436918.99999999994</v>
      </c>
      <c r="Z162">
        <f>(T162/100)*$G162</f>
        <v>1067424.9999999998</v>
      </c>
    </row>
    <row r="163" spans="1:26" x14ac:dyDescent="0.25">
      <c r="B163" t="s">
        <v>3329</v>
      </c>
      <c r="D163">
        <f>D161-D162</f>
        <v>1398544</v>
      </c>
      <c r="E163">
        <f t="shared" ref="E163" si="777">E161-E162</f>
        <v>721349</v>
      </c>
      <c r="F163">
        <f t="shared" ref="F163" si="778">F161-F162</f>
        <v>677195</v>
      </c>
      <c r="G163">
        <f t="shared" ref="G163" si="779">G161-G162</f>
        <v>126661</v>
      </c>
      <c r="H163">
        <f t="shared" ref="H163" si="780">H161-H162</f>
        <v>117133</v>
      </c>
      <c r="I163">
        <f t="shared" ref="I163" si="781">I161-I162</f>
        <v>9528</v>
      </c>
      <c r="J163">
        <f t="shared" ref="J163" si="782">J161-J162</f>
        <v>-2.1728725547291994</v>
      </c>
      <c r="K163">
        <f t="shared" ref="K163" si="783">K161-K162</f>
        <v>-3.488995228711353</v>
      </c>
      <c r="L163">
        <f t="shared" ref="L163" si="784">L161-L162</f>
        <v>-0.83073786035069208</v>
      </c>
      <c r="M163">
        <f t="shared" ref="M163" si="785">M161-M162</f>
        <v>0.35526741636716963</v>
      </c>
      <c r="N163">
        <f t="shared" ref="N163" si="786">N161-N162</f>
        <v>-0.35526741636716785</v>
      </c>
      <c r="O163">
        <f>O161-O162</f>
        <v>-1.6098405293592037</v>
      </c>
      <c r="P163">
        <f>P161-P162</f>
        <v>-1.6324643948756847</v>
      </c>
      <c r="Q163">
        <f t="shared" ref="Q163" si="787">Q161-Q162</f>
        <v>-1.2378473639412189</v>
      </c>
      <c r="R163">
        <f t="shared" ref="R163" si="788">R161-R162</f>
        <v>1.5515150465491208</v>
      </c>
      <c r="S163">
        <f t="shared" ref="S163" si="789">S161-S162</f>
        <v>2.928637241626987</v>
      </c>
      <c r="T163">
        <f t="shared" ref="T163" si="790">T161-T162</f>
        <v>1.6098405293592037</v>
      </c>
      <c r="U163">
        <f t="shared" ref="U163" si="791">U161-U162</f>
        <v>30372.999999999767</v>
      </c>
      <c r="V163">
        <f t="shared" ref="V163" si="792">V161-V162</f>
        <v>-26444</v>
      </c>
      <c r="W163">
        <f t="shared" ref="W163" si="793">W161-W162</f>
        <v>-21529</v>
      </c>
      <c r="X163">
        <f t="shared" ref="X163" si="794">X161-X162</f>
        <v>44906</v>
      </c>
      <c r="Y163">
        <f t="shared" ref="Y163" si="795">Y161-Y162</f>
        <v>99355.000000000058</v>
      </c>
      <c r="Z163">
        <f t="shared" ref="Z163" si="796">Z161-Z162</f>
        <v>96288.000000000233</v>
      </c>
    </row>
    <row r="165" spans="1:26" x14ac:dyDescent="0.25">
      <c r="A165" t="s">
        <v>3257</v>
      </c>
      <c r="B165" t="s">
        <v>2161</v>
      </c>
      <c r="C165">
        <v>2011</v>
      </c>
      <c r="D165">
        <f>VLOOKUP($B165,'2011B4'!$A:$EI,5,FALSE)</f>
        <v>1939869</v>
      </c>
      <c r="E165">
        <f>VLOOKUP($B165,'2011B4'!$A:$EI,6,FALSE)</f>
        <v>1006302</v>
      </c>
      <c r="F165">
        <f>VLOOKUP($B165,'2011B4'!$A:$EI,7,FALSE)</f>
        <v>933567</v>
      </c>
      <c r="G165">
        <f>VLOOKUP($B165,'2011B4'!$A:$EI,8,FALSE)</f>
        <v>283370</v>
      </c>
      <c r="H165">
        <f>VLOOKUP($B165,'2011B4'!$A:$EI,9,FALSE)</f>
        <v>225013</v>
      </c>
      <c r="I165">
        <f>VLOOKUP($B165,'2011B4'!$A:$EI,10,FALSE)</f>
        <v>58357</v>
      </c>
      <c r="J165">
        <f>VLOOKUP($B165,'2011B4'!$A:$EI,11,FALSE)</f>
        <v>14.607687426315902</v>
      </c>
      <c r="K165">
        <f>VLOOKUP($B165,'2011B4'!$A:$EI,12,FALSE)</f>
        <v>22.360384854646021</v>
      </c>
      <c r="L165">
        <f>VLOOKUP($B165,'2011B4'!$A:$EI,13,FALSE)</f>
        <v>6.250970739111386</v>
      </c>
      <c r="M165">
        <f>VLOOKUP($B165,'2011B4'!$A:$EI,14,FALSE)</f>
        <v>79.406076860641562</v>
      </c>
      <c r="N165">
        <f>VLOOKUP($B165,'2011B4'!$A:$EI,15,FALSE)</f>
        <v>20.593923139358434</v>
      </c>
      <c r="O165">
        <f>VLOOKUP($B165,'2011B4'!$A:$EI,16,FALSE)</f>
        <v>59.167519497476796</v>
      </c>
      <c r="P165">
        <f>VLOOKUP($B165,'2011B4'!$A:$EI,17,FALSE)</f>
        <v>6.4632812224300382</v>
      </c>
      <c r="Q165">
        <f>VLOOKUP($B165,'2011B4'!$A:$EI,18,FALSE)</f>
        <v>6.8429967886508809</v>
      </c>
      <c r="R165">
        <f>VLOOKUP($B165,'2011B4'!$A:$EI,19,FALSE)</f>
        <v>5.5379892013974663</v>
      </c>
      <c r="S165">
        <f>VLOOKUP($B165,'2011B4'!$A:$EI,20,FALSE)</f>
        <v>21.988213290044818</v>
      </c>
      <c r="T165">
        <f>VLOOKUP($B165,'2011B4'!$A:$EI,21,FALSE)</f>
        <v>40.832480502523204</v>
      </c>
      <c r="U165">
        <f>(O165/100)*$G165</f>
        <v>167663</v>
      </c>
      <c r="V165">
        <f t="shared" ref="V165:V166" si="797">(P165/100)*$G165</f>
        <v>18315</v>
      </c>
      <c r="W165">
        <f t="shared" ref="W165:W166" si="798">(Q165/100)*$G165</f>
        <v>19391</v>
      </c>
      <c r="X165">
        <f t="shared" ref="X165:X166" si="799">(R165/100)*$G165</f>
        <v>15693</v>
      </c>
      <c r="Y165">
        <f t="shared" ref="Y165:Y166" si="800">(S165/100)*$G165</f>
        <v>62308.000000000007</v>
      </c>
      <c r="Z165">
        <f t="shared" ref="Z165" si="801">(T165/100)*$G165</f>
        <v>115707</v>
      </c>
    </row>
    <row r="166" spans="1:26" x14ac:dyDescent="0.25">
      <c r="A166" t="s">
        <v>3285</v>
      </c>
      <c r="B166" t="s">
        <v>3028</v>
      </c>
      <c r="C166">
        <v>2011</v>
      </c>
      <c r="D166">
        <f>VLOOKUP($B166,'2011B4'!$A:$EI,5,FALSE)</f>
        <v>726978</v>
      </c>
      <c r="E166">
        <f>VLOOKUP($B166,'2011B4'!$A:$EI,6,FALSE)</f>
        <v>369666</v>
      </c>
      <c r="F166">
        <f>VLOOKUP($B166,'2011B4'!$A:$EI,7,FALSE)</f>
        <v>357312</v>
      </c>
      <c r="G166">
        <f>VLOOKUP($B166,'2011B4'!$A:$EI,8,FALSE)</f>
        <v>117311</v>
      </c>
      <c r="H166">
        <f>VLOOKUP($B166,'2011B4'!$A:$EI,9,FALSE)</f>
        <v>82884</v>
      </c>
      <c r="I166">
        <f>VLOOKUP($B166,'2011B4'!$A:$EI,10,FALSE)</f>
        <v>34427</v>
      </c>
      <c r="J166">
        <f>VLOOKUP($B166,'2011B4'!$A:$EI,11,FALSE)</f>
        <v>16.136801938985773</v>
      </c>
      <c r="K166">
        <f>VLOOKUP($B166,'2011B4'!$A:$EI,12,FALSE)</f>
        <v>22.421320868026815</v>
      </c>
      <c r="L166">
        <f>VLOOKUP($B166,'2011B4'!$A:$EI,13,FALSE)</f>
        <v>9.6349968654845064</v>
      </c>
      <c r="M166">
        <f>VLOOKUP($B166,'2011B4'!$A:$EI,14,FALSE)</f>
        <v>70.653220925573905</v>
      </c>
      <c r="N166">
        <f>VLOOKUP($B166,'2011B4'!$A:$EI,15,FALSE)</f>
        <v>29.346779074426099</v>
      </c>
      <c r="O166">
        <f>VLOOKUP($B166,'2011B4'!$A:$EI,16,FALSE)</f>
        <v>69.75986906598699</v>
      </c>
      <c r="P166">
        <f>VLOOKUP($B166,'2011B4'!$A:$EI,17,FALSE)</f>
        <v>4.8111430300653817</v>
      </c>
      <c r="Q166">
        <f>VLOOKUP($B166,'2011B4'!$A:$EI,18,FALSE)</f>
        <v>4.1522107901219831</v>
      </c>
      <c r="R166">
        <f>VLOOKUP($B166,'2011B4'!$A:$EI,19,FALSE)</f>
        <v>3.8316952374457638</v>
      </c>
      <c r="S166">
        <f>VLOOKUP($B166,'2011B4'!$A:$EI,20,FALSE)</f>
        <v>17.445081876379881</v>
      </c>
      <c r="T166">
        <f>VLOOKUP($B166,'2011B4'!$A:$EI,21,FALSE)</f>
        <v>30.24013093401301</v>
      </c>
      <c r="U166">
        <f>(O166/100)*$G166</f>
        <v>81836</v>
      </c>
      <c r="V166">
        <f t="shared" si="797"/>
        <v>5644</v>
      </c>
      <c r="W166">
        <f t="shared" si="798"/>
        <v>4870.9999999999991</v>
      </c>
      <c r="X166">
        <f t="shared" si="799"/>
        <v>4495</v>
      </c>
      <c r="Y166">
        <f t="shared" si="800"/>
        <v>20465.000000000004</v>
      </c>
      <c r="Z166">
        <f>(T166/100)*$G166</f>
        <v>35475</v>
      </c>
    </row>
    <row r="167" spans="1:26" x14ac:dyDescent="0.25">
      <c r="B167" t="s">
        <v>3369</v>
      </c>
      <c r="C167">
        <v>2011</v>
      </c>
      <c r="D167">
        <f>SUM(D165:D166)</f>
        <v>2666847</v>
      </c>
      <c r="E167">
        <f t="shared" ref="E167" si="802">SUM(E165:E166)</f>
        <v>1375968</v>
      </c>
      <c r="F167">
        <f t="shared" ref="F167" si="803">SUM(F165:F166)</f>
        <v>1290879</v>
      </c>
      <c r="G167">
        <f t="shared" ref="G167" si="804">SUM(G165:G166)</f>
        <v>400681</v>
      </c>
      <c r="H167">
        <f t="shared" ref="H167" si="805">SUM(H165:H166)</f>
        <v>307897</v>
      </c>
      <c r="I167">
        <f t="shared" ref="I167" si="806">SUM(I165:I166)</f>
        <v>92784</v>
      </c>
      <c r="J167">
        <f>(G167/D167)*100</f>
        <v>15.024521466735813</v>
      </c>
      <c r="K167">
        <f t="shared" ref="K167" si="807">(H167/E167)*100</f>
        <v>22.376755854787319</v>
      </c>
      <c r="L167">
        <f t="shared" ref="L167" si="808">(I167/F167)*100</f>
        <v>7.187660501100412</v>
      </c>
      <c r="M167">
        <f>(H167/G167)*100</f>
        <v>76.843424070519944</v>
      </c>
      <c r="N167">
        <f>(I167/G167)*100</f>
        <v>23.156575929480063</v>
      </c>
      <c r="O167">
        <f>(U167/G167)*100</f>
        <v>62.26873747444975</v>
      </c>
      <c r="P167">
        <f>(V167/G167)*100</f>
        <v>5.9795697824453864</v>
      </c>
      <c r="Q167">
        <f>(W167/G167)*100</f>
        <v>6.0551910372590667</v>
      </c>
      <c r="R167">
        <f>(X167/G167)*100</f>
        <v>5.0384220863979072</v>
      </c>
      <c r="S167">
        <f>(Y167/G167)*100</f>
        <v>20.658079619447893</v>
      </c>
      <c r="T167">
        <f>(Z167/G167)*100</f>
        <v>37.73126252555025</v>
      </c>
      <c r="U167">
        <f>SUM(U165:U166)</f>
        <v>249499</v>
      </c>
      <c r="V167">
        <f t="shared" ref="V167" si="809">SUM(V165:V166)</f>
        <v>23959</v>
      </c>
      <c r="W167">
        <f t="shared" ref="W167" si="810">SUM(W165:W166)</f>
        <v>24262</v>
      </c>
      <c r="X167">
        <f t="shared" ref="X167" si="811">SUM(X165:X166)</f>
        <v>20188</v>
      </c>
      <c r="Y167">
        <f t="shared" ref="Y167" si="812">SUM(Y165:Y166)</f>
        <v>82773.000000000015</v>
      </c>
      <c r="Z167">
        <f t="shared" ref="Z167" si="813">SUM(Z165:Z166)</f>
        <v>151182</v>
      </c>
    </row>
    <row r="168" spans="1:26" x14ac:dyDescent="0.25">
      <c r="B168" t="s">
        <v>2161</v>
      </c>
      <c r="C168">
        <v>2001</v>
      </c>
      <c r="D168">
        <f>VLOOKUP($B168,'2001B4'!$A:$CZ,7,FALSE)</f>
        <v>2098359</v>
      </c>
      <c r="E168">
        <f>VLOOKUP($B168,'2001B4'!$A:$CZ,8,FALSE)</f>
        <v>1084417</v>
      </c>
      <c r="F168">
        <f>VLOOKUP($B168,'2001B4'!$A:$CZ,9,FALSE)</f>
        <v>1013942</v>
      </c>
      <c r="G168">
        <f>VLOOKUP($B168,'2001B4'!$A:$CZ,10,FALSE)</f>
        <v>448432</v>
      </c>
      <c r="H168">
        <f>VLOOKUP($B168,'2001B4'!$A:$CZ,11,FALSE)</f>
        <v>361664</v>
      </c>
      <c r="I168">
        <f>VLOOKUP($B168,'2001B4'!$A:$CZ,12,FALSE)</f>
        <v>86768</v>
      </c>
      <c r="J168">
        <f>VLOOKUP($B168,'2001B4'!$A:$CZ,13,FALSE)</f>
        <v>21.370604362742505</v>
      </c>
      <c r="K168">
        <f>VLOOKUP($B168,'2001B4'!$A:$CZ,14,FALSE)</f>
        <v>33.351007960959663</v>
      </c>
      <c r="L168">
        <f>VLOOKUP($B168,'2001B4'!$A:$CZ,15,FALSE)</f>
        <v>8.557491454146291</v>
      </c>
      <c r="M168">
        <f>VLOOKUP($B168,'2001B4'!$A:$CZ,16,FALSE)</f>
        <v>80.650801013308595</v>
      </c>
      <c r="N168">
        <f>VLOOKUP($B168,'2001B4'!$A:$CZ,17,FALSE)</f>
        <v>19.349198986691405</v>
      </c>
      <c r="O168">
        <f>VLOOKUP($B168,'2001B4'!$A:$CZ,18,FALSE)</f>
        <v>75.545679166517999</v>
      </c>
      <c r="P168">
        <f>VLOOKUP($B168,'2001B4'!$A:$CZ,19,FALSE)</f>
        <v>7.6812091911371176</v>
      </c>
      <c r="Q168">
        <f>VLOOKUP($B168,'2001B4'!$A:$CZ,20,FALSE)</f>
        <v>4.8825685945695225</v>
      </c>
      <c r="R168">
        <f>VLOOKUP($B168,'2001B4'!$A:$CZ,21,FALSE)</f>
        <v>1.6834213437042851</v>
      </c>
      <c r="S168">
        <f>VLOOKUP($B168,'2001B4'!$A:$CZ,22,FALSE)</f>
        <v>10.207121704071074</v>
      </c>
      <c r="T168">
        <f>VLOOKUP($B168,'2001B4'!$A:$CZ,23,FALSE)</f>
        <v>24.454320833482001</v>
      </c>
      <c r="U168">
        <f>(O168/100)*$G168</f>
        <v>338771</v>
      </c>
      <c r="V168">
        <f>(P168/100)*$G168</f>
        <v>34445</v>
      </c>
      <c r="W168">
        <f>(Q168/100)*$G168</f>
        <v>21895</v>
      </c>
      <c r="X168">
        <f>(R168/100)*$G168</f>
        <v>7548.9999999999991</v>
      </c>
      <c r="Y168">
        <f>(S168/100)*$G168</f>
        <v>45772</v>
      </c>
      <c r="Z168">
        <f>(T168/100)*$G168</f>
        <v>109661.00000000001</v>
      </c>
    </row>
    <row r="169" spans="1:26" x14ac:dyDescent="0.25">
      <c r="B169" t="s">
        <v>3329</v>
      </c>
      <c r="D169">
        <f>D167-D168</f>
        <v>568488</v>
      </c>
      <c r="E169">
        <f t="shared" ref="E169" si="814">E167-E168</f>
        <v>291551</v>
      </c>
      <c r="F169">
        <f t="shared" ref="F169" si="815">F167-F168</f>
        <v>276937</v>
      </c>
      <c r="G169">
        <f t="shared" ref="G169" si="816">G167-G168</f>
        <v>-47751</v>
      </c>
      <c r="H169">
        <f t="shared" ref="H169" si="817">H167-H168</f>
        <v>-53767</v>
      </c>
      <c r="I169">
        <f t="shared" ref="I169" si="818">I167-I168</f>
        <v>6016</v>
      </c>
      <c r="J169">
        <f t="shared" ref="J169" si="819">J167-J168</f>
        <v>-6.346082896006692</v>
      </c>
      <c r="K169">
        <f t="shared" ref="K169" si="820">K167-K168</f>
        <v>-10.974252106172344</v>
      </c>
      <c r="L169">
        <f t="shared" ref="L169" si="821">L167-L168</f>
        <v>-1.369830953045879</v>
      </c>
      <c r="M169">
        <f t="shared" ref="M169" si="822">M167-M168</f>
        <v>-3.8073769427886504</v>
      </c>
      <c r="N169">
        <f t="shared" ref="N169" si="823">N167-N168</f>
        <v>3.8073769427886575</v>
      </c>
      <c r="O169">
        <f>O167-O168</f>
        <v>-13.276941692068249</v>
      </c>
      <c r="P169">
        <f>P167-P168</f>
        <v>-1.7016394086917312</v>
      </c>
      <c r="Q169">
        <f t="shared" ref="Q169" si="824">Q167-Q168</f>
        <v>1.1726224426895442</v>
      </c>
      <c r="R169">
        <f t="shared" ref="R169" si="825">R167-R168</f>
        <v>3.3550007426936221</v>
      </c>
      <c r="S169">
        <f t="shared" ref="S169" si="826">S167-S168</f>
        <v>10.450957915376819</v>
      </c>
      <c r="T169">
        <f t="shared" ref="T169" si="827">T167-T168</f>
        <v>13.276941692068249</v>
      </c>
      <c r="U169">
        <f t="shared" ref="U169" si="828">U167-U168</f>
        <v>-89272</v>
      </c>
      <c r="V169">
        <f t="shared" ref="V169" si="829">V167-V168</f>
        <v>-10486</v>
      </c>
      <c r="W169">
        <f t="shared" ref="W169" si="830">W167-W168</f>
        <v>2367</v>
      </c>
      <c r="X169">
        <f t="shared" ref="X169" si="831">X167-X168</f>
        <v>12639</v>
      </c>
      <c r="Y169">
        <f t="shared" ref="Y169" si="832">Y167-Y168</f>
        <v>37001.000000000015</v>
      </c>
      <c r="Z169">
        <f t="shared" ref="Z169" si="833">Z167-Z168</f>
        <v>41520.999999999985</v>
      </c>
    </row>
    <row r="171" spans="1:26" x14ac:dyDescent="0.25">
      <c r="A171" t="s">
        <v>3256</v>
      </c>
      <c r="B171" t="s">
        <v>3029</v>
      </c>
      <c r="C171">
        <v>2011</v>
      </c>
      <c r="D171">
        <f>VLOOKUP($B171,'2011B4'!$A:$EI,5,FALSE)</f>
        <v>1734495</v>
      </c>
      <c r="E171">
        <f>VLOOKUP($B171,'2011B4'!$A:$EI,6,FALSE)</f>
        <v>890881</v>
      </c>
      <c r="F171">
        <f>VLOOKUP($B171,'2011B4'!$A:$EI,7,FALSE)</f>
        <v>843614</v>
      </c>
      <c r="G171">
        <f>VLOOKUP($B171,'2011B4'!$A:$EI,8,FALSE)</f>
        <v>327367</v>
      </c>
      <c r="H171">
        <f>VLOOKUP($B171,'2011B4'!$A:$EI,9,FALSE)</f>
        <v>262018</v>
      </c>
      <c r="I171">
        <f>VLOOKUP($B171,'2011B4'!$A:$EI,10,FALSE)</f>
        <v>65349</v>
      </c>
      <c r="J171">
        <f>VLOOKUP($B171,'2011B4'!$A:$EI,11,FALSE)</f>
        <v>18.873908543985426</v>
      </c>
      <c r="K171">
        <f>VLOOKUP($B171,'2011B4'!$A:$EI,12,FALSE)</f>
        <v>29.411111023806768</v>
      </c>
      <c r="L171">
        <f>VLOOKUP($B171,'2011B4'!$A:$EI,13,FALSE)</f>
        <v>7.7463152579260193</v>
      </c>
      <c r="M171">
        <f>VLOOKUP($B171,'2011B4'!$A:$EI,14,FALSE)</f>
        <v>80.038000164952479</v>
      </c>
      <c r="N171">
        <f>VLOOKUP($B171,'2011B4'!$A:$EI,15,FALSE)</f>
        <v>19.961999835047514</v>
      </c>
      <c r="O171">
        <f>VLOOKUP($B171,'2011B4'!$A:$EI,16,FALSE)</f>
        <v>48.565371586018138</v>
      </c>
      <c r="P171">
        <f>VLOOKUP($B171,'2011B4'!$A:$EI,17,FALSE)</f>
        <v>9.4951537570983024</v>
      </c>
      <c r="Q171">
        <f>VLOOKUP($B171,'2011B4'!$A:$EI,18,FALSE)</f>
        <v>8.0918357684189299</v>
      </c>
      <c r="R171">
        <f>VLOOKUP($B171,'2011B4'!$A:$EI,19,FALSE)</f>
        <v>8.4742811584551898</v>
      </c>
      <c r="S171">
        <f>VLOOKUP($B171,'2011B4'!$A:$EI,20,FALSE)</f>
        <v>25.373357730009438</v>
      </c>
      <c r="T171">
        <f>VLOOKUP($B171,'2011B4'!$A:$EI,21,FALSE)</f>
        <v>51.434628413981862</v>
      </c>
      <c r="U171">
        <f>(O171/100)*$G171</f>
        <v>158987</v>
      </c>
      <c r="V171">
        <f t="shared" ref="V171:V172" si="834">(P171/100)*$G171</f>
        <v>31084</v>
      </c>
      <c r="W171">
        <f t="shared" ref="W171:W172" si="835">(Q171/100)*$G171</f>
        <v>26489.999999999996</v>
      </c>
      <c r="X171">
        <f t="shared" ref="X171:X172" si="836">(R171/100)*$G171</f>
        <v>27742</v>
      </c>
      <c r="Y171">
        <f t="shared" ref="Y171:Y172" si="837">(S171/100)*$G171</f>
        <v>83064</v>
      </c>
      <c r="Z171">
        <f t="shared" ref="Z171" si="838">(T171/100)*$G171</f>
        <v>168380</v>
      </c>
    </row>
    <row r="172" spans="1:26" x14ac:dyDescent="0.25">
      <c r="A172" t="s">
        <v>3286</v>
      </c>
      <c r="B172" t="s">
        <v>3030</v>
      </c>
      <c r="C172">
        <v>2011</v>
      </c>
      <c r="D172">
        <f>VLOOKUP($B172,'2011B4'!$A:$EI,5,FALSE)</f>
        <v>949443</v>
      </c>
      <c r="E172">
        <f>VLOOKUP($B172,'2011B4'!$A:$EI,6,FALSE)</f>
        <v>494230</v>
      </c>
      <c r="F172">
        <f>VLOOKUP($B172,'2011B4'!$A:$EI,7,FALSE)</f>
        <v>455213</v>
      </c>
      <c r="G172">
        <f>VLOOKUP($B172,'2011B4'!$A:$EI,8,FALSE)</f>
        <v>221128</v>
      </c>
      <c r="H172">
        <f>VLOOKUP($B172,'2011B4'!$A:$EI,9,FALSE)</f>
        <v>183415</v>
      </c>
      <c r="I172">
        <f>VLOOKUP($B172,'2011B4'!$A:$EI,10,FALSE)</f>
        <v>37713</v>
      </c>
      <c r="J172">
        <f>VLOOKUP($B172,'2011B4'!$A:$EI,11,FALSE)</f>
        <v>23.290287041981454</v>
      </c>
      <c r="K172">
        <f>VLOOKUP($B172,'2011B4'!$A:$EI,12,FALSE)</f>
        <v>37.111263986403095</v>
      </c>
      <c r="L172">
        <f>VLOOKUP($B172,'2011B4'!$A:$EI,13,FALSE)</f>
        <v>8.2846930997137616</v>
      </c>
      <c r="M172">
        <f>VLOOKUP($B172,'2011B4'!$A:$EI,14,FALSE)</f>
        <v>82.945172027061247</v>
      </c>
      <c r="N172">
        <f>VLOOKUP($B172,'2011B4'!$A:$EI,15,FALSE)</f>
        <v>17.05482797293875</v>
      </c>
      <c r="O172">
        <f>VLOOKUP($B172,'2011B4'!$A:$EI,16,FALSE)</f>
        <v>37.281574472703596</v>
      </c>
      <c r="P172">
        <f>VLOOKUP($B172,'2011B4'!$A:$EI,17,FALSE)</f>
        <v>20.799717810498898</v>
      </c>
      <c r="Q172">
        <f>VLOOKUP($B172,'2011B4'!$A:$EI,18,FALSE)</f>
        <v>10.064758872689122</v>
      </c>
      <c r="R172">
        <f>VLOOKUP($B172,'2011B4'!$A:$EI,19,FALSE)</f>
        <v>7.532288990991642</v>
      </c>
      <c r="S172">
        <f>VLOOKUP($B172,'2011B4'!$A:$EI,20,FALSE)</f>
        <v>24.321659853116749</v>
      </c>
      <c r="T172">
        <f>VLOOKUP($B172,'2011B4'!$A:$EI,21,FALSE)</f>
        <v>62.718425527296411</v>
      </c>
      <c r="U172">
        <f>(O172/100)*$G172</f>
        <v>82440</v>
      </c>
      <c r="V172">
        <f t="shared" si="834"/>
        <v>45994</v>
      </c>
      <c r="W172">
        <f t="shared" si="835"/>
        <v>22256.000000000004</v>
      </c>
      <c r="X172">
        <f t="shared" si="836"/>
        <v>16656</v>
      </c>
      <c r="Y172">
        <f t="shared" si="837"/>
        <v>53782.000000000007</v>
      </c>
      <c r="Z172">
        <f>(T172/100)*$G172</f>
        <v>138688</v>
      </c>
    </row>
    <row r="173" spans="1:26" x14ac:dyDescent="0.25">
      <c r="B173" t="s">
        <v>3368</v>
      </c>
      <c r="C173">
        <v>2011</v>
      </c>
      <c r="D173">
        <f>SUM(D171:D172)</f>
        <v>2683938</v>
      </c>
      <c r="E173">
        <f t="shared" ref="E173" si="839">SUM(E171:E172)</f>
        <v>1385111</v>
      </c>
      <c r="F173">
        <f t="shared" ref="F173" si="840">SUM(F171:F172)</f>
        <v>1298827</v>
      </c>
      <c r="G173">
        <f t="shared" ref="G173" si="841">SUM(G171:G172)</f>
        <v>548495</v>
      </c>
      <c r="H173">
        <f t="shared" ref="H173" si="842">SUM(H171:H172)</f>
        <v>445433</v>
      </c>
      <c r="I173">
        <f t="shared" ref="I173" si="843">SUM(I171:I172)</f>
        <v>103062</v>
      </c>
      <c r="J173">
        <f>(G173/D173)*100</f>
        <v>20.436202326581316</v>
      </c>
      <c r="K173">
        <f t="shared" ref="K173" si="844">(H173/E173)*100</f>
        <v>32.158650100966632</v>
      </c>
      <c r="L173">
        <f t="shared" ref="L173" si="845">(I173/F173)*100</f>
        <v>7.9350059707720897</v>
      </c>
      <c r="M173">
        <f>(H173/G173)*100</f>
        <v>81.210038377742734</v>
      </c>
      <c r="N173">
        <f>(I173/G173)*100</f>
        <v>18.789961622257266</v>
      </c>
      <c r="O173">
        <f>(U173/G173)*100</f>
        <v>44.016262682431019</v>
      </c>
      <c r="P173">
        <f>(V173/G173)*100</f>
        <v>14.052634937419667</v>
      </c>
      <c r="Q173">
        <f>(W173/G173)*100</f>
        <v>8.8872277778284214</v>
      </c>
      <c r="R173">
        <f>(X173/G173)*100</f>
        <v>8.0945131678502076</v>
      </c>
      <c r="S173">
        <f>(Y173/G173)*100</f>
        <v>24.949361434470688</v>
      </c>
      <c r="T173">
        <f>(Z173/G173)*100</f>
        <v>55.983737317568981</v>
      </c>
      <c r="U173">
        <f>SUM(U171:U172)</f>
        <v>241427</v>
      </c>
      <c r="V173">
        <f t="shared" ref="V173" si="846">SUM(V171:V172)</f>
        <v>77078</v>
      </c>
      <c r="W173">
        <f t="shared" ref="W173" si="847">SUM(W171:W172)</f>
        <v>48746</v>
      </c>
      <c r="X173">
        <f t="shared" ref="X173" si="848">SUM(X171:X172)</f>
        <v>44398</v>
      </c>
      <c r="Y173">
        <f t="shared" ref="Y173" si="849">SUM(Y171:Y172)</f>
        <v>136846</v>
      </c>
      <c r="Z173">
        <f t="shared" ref="Z173" si="850">SUM(Z171:Z172)</f>
        <v>307068</v>
      </c>
    </row>
    <row r="174" spans="1:26" x14ac:dyDescent="0.25">
      <c r="B174" t="s">
        <v>2165</v>
      </c>
      <c r="C174">
        <v>2001</v>
      </c>
      <c r="D174">
        <f>VLOOKUP($B174,'2001B4'!$A:$CZ,7,FALSE)</f>
        <v>2277475</v>
      </c>
      <c r="E174">
        <f>VLOOKUP($B174,'2001B4'!$A:$CZ,8,FALSE)</f>
        <v>1167793</v>
      </c>
      <c r="F174">
        <f>VLOOKUP($B174,'2001B4'!$A:$CZ,9,FALSE)</f>
        <v>1109682</v>
      </c>
      <c r="G174">
        <f>VLOOKUP($B174,'2001B4'!$A:$CZ,10,FALSE)</f>
        <v>536403</v>
      </c>
      <c r="H174">
        <f>VLOOKUP($B174,'2001B4'!$A:$CZ,11,FALSE)</f>
        <v>442020</v>
      </c>
      <c r="I174">
        <f>VLOOKUP($B174,'2001B4'!$A:$CZ,12,FALSE)</f>
        <v>94383</v>
      </c>
      <c r="J174">
        <f>VLOOKUP($B174,'2001B4'!$A:$CZ,13,FALSE)</f>
        <v>23.552530763235602</v>
      </c>
      <c r="K174">
        <f>VLOOKUP($B174,'2001B4'!$A:$CZ,14,FALSE)</f>
        <v>37.850886244394339</v>
      </c>
      <c r="L174">
        <f>VLOOKUP($B174,'2001B4'!$A:$CZ,15,FALSE)</f>
        <v>8.5054096579019944</v>
      </c>
      <c r="M174">
        <f>VLOOKUP($B174,'2001B4'!$A:$CZ,16,FALSE)</f>
        <v>82.40446082516317</v>
      </c>
      <c r="N174">
        <f>VLOOKUP($B174,'2001B4'!$A:$CZ,17,FALSE)</f>
        <v>17.59553917483683</v>
      </c>
      <c r="O174">
        <f>VLOOKUP($B174,'2001B4'!$A:$CZ,18,FALSE)</f>
        <v>52.214473073416812</v>
      </c>
      <c r="P174">
        <f>VLOOKUP($B174,'2001B4'!$A:$CZ,19,FALSE)</f>
        <v>17.969884583046703</v>
      </c>
      <c r="Q174">
        <f>VLOOKUP($B174,'2001B4'!$A:$CZ,20,FALSE)</f>
        <v>7.8187482172918505</v>
      </c>
      <c r="R174">
        <f>VLOOKUP($B174,'2001B4'!$A:$CZ,21,FALSE)</f>
        <v>4.0931911268206926</v>
      </c>
      <c r="S174">
        <f>VLOOKUP($B174,'2001B4'!$A:$CZ,22,FALSE)</f>
        <v>17.903702999423942</v>
      </c>
      <c r="T174">
        <f>VLOOKUP($B174,'2001B4'!$A:$CZ,23,FALSE)</f>
        <v>47.785526926583188</v>
      </c>
      <c r="U174">
        <f>(O174/100)*$G174</f>
        <v>280080</v>
      </c>
      <c r="V174">
        <f>(P174/100)*$G174</f>
        <v>96391</v>
      </c>
      <c r="W174">
        <f>(Q174/100)*$G174</f>
        <v>41940</v>
      </c>
      <c r="X174">
        <f>(R174/100)*$G174</f>
        <v>21956</v>
      </c>
      <c r="Y174">
        <f>(S174/100)*$G174</f>
        <v>96036.000000000015</v>
      </c>
      <c r="Z174">
        <f>(T174/100)*$G174</f>
        <v>256323.00000000003</v>
      </c>
    </row>
    <row r="175" spans="1:26" x14ac:dyDescent="0.25">
      <c r="B175" t="s">
        <v>3329</v>
      </c>
      <c r="D175">
        <f>D173-D174</f>
        <v>406463</v>
      </c>
      <c r="E175">
        <f t="shared" ref="E175" si="851">E173-E174</f>
        <v>217318</v>
      </c>
      <c r="F175">
        <f t="shared" ref="F175" si="852">F173-F174</f>
        <v>189145</v>
      </c>
      <c r="G175">
        <f t="shared" ref="G175" si="853">G173-G174</f>
        <v>12092</v>
      </c>
      <c r="H175">
        <f t="shared" ref="H175" si="854">H173-H174</f>
        <v>3413</v>
      </c>
      <c r="I175">
        <f t="shared" ref="I175" si="855">I173-I174</f>
        <v>8679</v>
      </c>
      <c r="J175">
        <f t="shared" ref="J175" si="856">J173-J174</f>
        <v>-3.1163284366542854</v>
      </c>
      <c r="K175">
        <f t="shared" ref="K175" si="857">K173-K174</f>
        <v>-5.6922361434277065</v>
      </c>
      <c r="L175">
        <f t="shared" ref="L175" si="858">L173-L174</f>
        <v>-0.57040368712990475</v>
      </c>
      <c r="M175">
        <f t="shared" ref="M175" si="859">M173-M174</f>
        <v>-1.1944224474204361</v>
      </c>
      <c r="N175">
        <f t="shared" ref="N175" si="860">N173-N174</f>
        <v>1.1944224474204361</v>
      </c>
      <c r="O175">
        <f>O173-O174</f>
        <v>-8.1982103909857926</v>
      </c>
      <c r="P175">
        <f>P173-P174</f>
        <v>-3.9172496456270363</v>
      </c>
      <c r="Q175">
        <f t="shared" ref="Q175" si="861">Q173-Q174</f>
        <v>1.0684795605365709</v>
      </c>
      <c r="R175">
        <f t="shared" ref="R175" si="862">R173-R174</f>
        <v>4.0013220410295149</v>
      </c>
      <c r="S175">
        <f t="shared" ref="S175" si="863">S173-S174</f>
        <v>7.0456584350467466</v>
      </c>
      <c r="T175">
        <f t="shared" ref="T175" si="864">T173-T174</f>
        <v>8.1982103909857926</v>
      </c>
      <c r="U175">
        <f t="shared" ref="U175" si="865">U173-U174</f>
        <v>-38653</v>
      </c>
      <c r="V175">
        <f t="shared" ref="V175" si="866">V173-V174</f>
        <v>-19313</v>
      </c>
      <c r="W175">
        <f t="shared" ref="W175" si="867">W173-W174</f>
        <v>6806</v>
      </c>
      <c r="X175">
        <f t="shared" ref="X175" si="868">X173-X174</f>
        <v>22442</v>
      </c>
      <c r="Y175">
        <f t="shared" ref="Y175" si="869">Y173-Y174</f>
        <v>40809.999999999985</v>
      </c>
      <c r="Z175">
        <f t="shared" ref="Z175" si="870">Z173-Z174</f>
        <v>50744.999999999971</v>
      </c>
    </row>
    <row r="177" spans="1:26" x14ac:dyDescent="0.25">
      <c r="A177" t="s">
        <v>3255</v>
      </c>
      <c r="B177" t="s">
        <v>2179</v>
      </c>
      <c r="C177">
        <v>2011</v>
      </c>
      <c r="D177">
        <f>VLOOKUP($B177,'2011B4'!$A:$EI,5,FALSE)</f>
        <v>1321442</v>
      </c>
      <c r="E177">
        <f>VLOOKUP($B177,'2011B4'!$A:$EI,6,FALSE)</f>
        <v>668514</v>
      </c>
      <c r="F177">
        <f>VLOOKUP($B177,'2011B4'!$A:$EI,7,FALSE)</f>
        <v>652928</v>
      </c>
      <c r="G177">
        <f>VLOOKUP($B177,'2011B4'!$A:$EI,8,FALSE)</f>
        <v>237389</v>
      </c>
      <c r="H177">
        <f>VLOOKUP($B177,'2011B4'!$A:$EI,9,FALSE)</f>
        <v>172059</v>
      </c>
      <c r="I177">
        <f>VLOOKUP($B177,'2011B4'!$A:$EI,10,FALSE)</f>
        <v>65330</v>
      </c>
      <c r="J177">
        <f>VLOOKUP($B177,'2011B4'!$A:$EI,11,FALSE)</f>
        <v>17.964390415924424</v>
      </c>
      <c r="K177">
        <f>VLOOKUP($B177,'2011B4'!$A:$EI,12,FALSE)</f>
        <v>25.737531300765575</v>
      </c>
      <c r="L177">
        <f>VLOOKUP($B177,'2011B4'!$A:$EI,13,FALSE)</f>
        <v>10.005697412272104</v>
      </c>
      <c r="M177">
        <f>VLOOKUP($B177,'2011B4'!$A:$EI,14,FALSE)</f>
        <v>72.479769492267963</v>
      </c>
      <c r="N177">
        <f>VLOOKUP($B177,'2011B4'!$A:$EI,15,FALSE)</f>
        <v>27.520230507732034</v>
      </c>
      <c r="O177">
        <f>VLOOKUP($B177,'2011B4'!$A:$EI,16,FALSE)</f>
        <v>66.125641878941323</v>
      </c>
      <c r="P177">
        <f>VLOOKUP($B177,'2011B4'!$A:$EI,17,FALSE)</f>
        <v>8.0273306682280978</v>
      </c>
      <c r="Q177">
        <f>VLOOKUP($B177,'2011B4'!$A:$EI,18,FALSE)</f>
        <v>5.4863536221139144</v>
      </c>
      <c r="R177">
        <f>VLOOKUP($B177,'2011B4'!$A:$EI,19,FALSE)</f>
        <v>3.225928749857828</v>
      </c>
      <c r="S177">
        <f>VLOOKUP($B177,'2011B4'!$A:$EI,20,FALSE)</f>
        <v>17.134745080858842</v>
      </c>
      <c r="T177">
        <f>VLOOKUP($B177,'2011B4'!$A:$EI,21,FALSE)</f>
        <v>33.874358121058684</v>
      </c>
      <c r="U177">
        <f>(O177/100)*$G177</f>
        <v>156975</v>
      </c>
      <c r="V177">
        <f t="shared" ref="V177:V178" si="871">(P177/100)*$G177</f>
        <v>19056</v>
      </c>
      <c r="W177">
        <f t="shared" ref="W177:W178" si="872">(Q177/100)*$G177</f>
        <v>13024</v>
      </c>
      <c r="X177">
        <f t="shared" ref="X177:X178" si="873">(R177/100)*$G177</f>
        <v>7657.9999999999991</v>
      </c>
      <c r="Y177">
        <f t="shared" ref="Y177:Y178" si="874">(S177/100)*$G177</f>
        <v>40676</v>
      </c>
      <c r="Z177">
        <f t="shared" ref="Z177" si="875">(T177/100)*$G177</f>
        <v>80414</v>
      </c>
    </row>
    <row r="178" spans="1:26" x14ac:dyDescent="0.25">
      <c r="A178" t="s">
        <v>3287</v>
      </c>
      <c r="B178" t="s">
        <v>3031</v>
      </c>
      <c r="C178">
        <v>2011</v>
      </c>
      <c r="D178">
        <f>VLOOKUP($B178,'2011B4'!$A:$EI,5,FALSE)</f>
        <v>791042</v>
      </c>
      <c r="E178">
        <f>VLOOKUP($B178,'2011B4'!$A:$EI,6,FALSE)</f>
        <v>404830</v>
      </c>
      <c r="F178">
        <f>VLOOKUP($B178,'2011B4'!$A:$EI,7,FALSE)</f>
        <v>386212</v>
      </c>
      <c r="G178">
        <f>VLOOKUP($B178,'2011B4'!$A:$EI,8,FALSE)</f>
        <v>122612</v>
      </c>
      <c r="H178">
        <f>VLOOKUP($B178,'2011B4'!$A:$EI,9,FALSE)</f>
        <v>96199</v>
      </c>
      <c r="I178">
        <f>VLOOKUP($B178,'2011B4'!$A:$EI,10,FALSE)</f>
        <v>26413</v>
      </c>
      <c r="J178">
        <f>VLOOKUP($B178,'2011B4'!$A:$EI,11,FALSE)</f>
        <v>15.500061943613613</v>
      </c>
      <c r="K178">
        <f>VLOOKUP($B178,'2011B4'!$A:$EI,12,FALSE)</f>
        <v>23.762814020700045</v>
      </c>
      <c r="L178">
        <f>VLOOKUP($B178,'2011B4'!$A:$EI,13,FALSE)</f>
        <v>6.8389899847752016</v>
      </c>
      <c r="M178">
        <f>VLOOKUP($B178,'2011B4'!$A:$EI,14,FALSE)</f>
        <v>78.458062832349199</v>
      </c>
      <c r="N178">
        <f>VLOOKUP($B178,'2011B4'!$A:$EI,15,FALSE)</f>
        <v>21.541937167650801</v>
      </c>
      <c r="O178">
        <f>VLOOKUP($B178,'2011B4'!$A:$EI,16,FALSE)</f>
        <v>57.739862329951393</v>
      </c>
      <c r="P178">
        <f>VLOOKUP($B178,'2011B4'!$A:$EI,17,FALSE)</f>
        <v>8.1688578605682967</v>
      </c>
      <c r="Q178">
        <f>VLOOKUP($B178,'2011B4'!$A:$EI,18,FALSE)</f>
        <v>7.5588033797670695</v>
      </c>
      <c r="R178">
        <f>VLOOKUP($B178,'2011B4'!$A:$EI,19,FALSE)</f>
        <v>5.1087984862819296</v>
      </c>
      <c r="S178">
        <f>VLOOKUP($B178,'2011B4'!$A:$EI,20,FALSE)</f>
        <v>21.423677943431315</v>
      </c>
      <c r="T178">
        <f>VLOOKUP($B178,'2011B4'!$A:$EI,21,FALSE)</f>
        <v>42.260137670048607</v>
      </c>
      <c r="U178">
        <f>(O178/100)*$G178</f>
        <v>70796</v>
      </c>
      <c r="V178">
        <f t="shared" si="871"/>
        <v>10015.999999999998</v>
      </c>
      <c r="W178">
        <f t="shared" si="872"/>
        <v>9267.9999999999982</v>
      </c>
      <c r="X178">
        <f t="shared" si="873"/>
        <v>6264</v>
      </c>
      <c r="Y178">
        <f t="shared" si="874"/>
        <v>26268.000000000004</v>
      </c>
      <c r="Z178">
        <f>(T178/100)*$G178</f>
        <v>51816</v>
      </c>
    </row>
    <row r="179" spans="1:26" x14ac:dyDescent="0.25">
      <c r="B179" t="s">
        <v>3367</v>
      </c>
      <c r="C179">
        <v>2011</v>
      </c>
      <c r="D179">
        <f>SUM(D177:D178)</f>
        <v>2112484</v>
      </c>
      <c r="E179">
        <f t="shared" ref="E179" si="876">SUM(E177:E178)</f>
        <v>1073344</v>
      </c>
      <c r="F179">
        <f t="shared" ref="F179" si="877">SUM(F177:F178)</f>
        <v>1039140</v>
      </c>
      <c r="G179">
        <f t="shared" ref="G179" si="878">SUM(G177:G178)</f>
        <v>360001</v>
      </c>
      <c r="H179">
        <f t="shared" ref="H179" si="879">SUM(H177:H178)</f>
        <v>268258</v>
      </c>
      <c r="I179">
        <f t="shared" ref="I179" si="880">SUM(I177:I178)</f>
        <v>91743</v>
      </c>
      <c r="J179">
        <f>(G179/D179)*100</f>
        <v>17.041596528068379</v>
      </c>
      <c r="K179">
        <f t="shared" ref="K179" si="881">(H179/E179)*100</f>
        <v>24.992732991473375</v>
      </c>
      <c r="L179">
        <f t="shared" ref="L179" si="882">(I179/F179)*100</f>
        <v>8.8287429990184183</v>
      </c>
      <c r="M179">
        <f>(H179/G179)*100</f>
        <v>74.51590412248855</v>
      </c>
      <c r="N179">
        <f>(I179/G179)*100</f>
        <v>25.484095877511454</v>
      </c>
      <c r="O179">
        <f>(U179/G179)*100</f>
        <v>63.269546473482016</v>
      </c>
      <c r="P179">
        <f>(V179/G179)*100</f>
        <v>8.0755331235191026</v>
      </c>
      <c r="Q179">
        <f>(W179/G179)*100</f>
        <v>6.1922050216527174</v>
      </c>
      <c r="R179">
        <f>(X179/G179)*100</f>
        <v>3.8672114799681112</v>
      </c>
      <c r="S179">
        <f>(Y179/G179)*100</f>
        <v>18.595503901378052</v>
      </c>
      <c r="T179">
        <f>(Z179/G179)*100</f>
        <v>36.730453526517984</v>
      </c>
      <c r="U179">
        <f>SUM(U177:U178)</f>
        <v>227771</v>
      </c>
      <c r="V179">
        <f t="shared" ref="V179" si="883">SUM(V177:V178)</f>
        <v>29072</v>
      </c>
      <c r="W179">
        <f t="shared" ref="W179" si="884">SUM(W177:W178)</f>
        <v>22292</v>
      </c>
      <c r="X179">
        <f t="shared" ref="X179" si="885">SUM(X177:X178)</f>
        <v>13922</v>
      </c>
      <c r="Y179">
        <f t="shared" ref="Y179" si="886">SUM(Y177:Y178)</f>
        <v>66944</v>
      </c>
      <c r="Z179">
        <f t="shared" ref="Z179" si="887">SUM(Z177:Z178)</f>
        <v>132230</v>
      </c>
    </row>
    <row r="180" spans="1:26" x14ac:dyDescent="0.25">
      <c r="B180" t="s">
        <v>2179</v>
      </c>
      <c r="C180">
        <v>2001</v>
      </c>
      <c r="D180">
        <f>VLOOKUP($B180,'2001B4'!$A:$CZ,7,FALSE)</f>
        <v>1759602</v>
      </c>
      <c r="E180">
        <f>VLOOKUP($B180,'2001B4'!$A:$CZ,8,FALSE)</f>
        <v>897364</v>
      </c>
      <c r="F180">
        <f>VLOOKUP($B180,'2001B4'!$A:$CZ,9,FALSE)</f>
        <v>862238</v>
      </c>
      <c r="G180">
        <f>VLOOKUP($B180,'2001B4'!$A:$CZ,10,FALSE)</f>
        <v>480436</v>
      </c>
      <c r="H180">
        <f>VLOOKUP($B180,'2001B4'!$A:$CZ,11,FALSE)</f>
        <v>368842</v>
      </c>
      <c r="I180">
        <f>VLOOKUP($B180,'2001B4'!$A:$CZ,12,FALSE)</f>
        <v>111594</v>
      </c>
      <c r="J180">
        <f>VLOOKUP($B180,'2001B4'!$A:$CZ,13,FALSE)</f>
        <v>27.303674353632239</v>
      </c>
      <c r="K180">
        <f>VLOOKUP($B180,'2001B4'!$A:$CZ,14,FALSE)</f>
        <v>41.102830066728771</v>
      </c>
      <c r="L180">
        <f>VLOOKUP($B180,'2001B4'!$A:$CZ,15,FALSE)</f>
        <v>12.942366260823579</v>
      </c>
      <c r="M180">
        <f>VLOOKUP($B180,'2001B4'!$A:$CZ,16,FALSE)</f>
        <v>76.772348450157764</v>
      </c>
      <c r="N180">
        <f>VLOOKUP($B180,'2001B4'!$A:$CZ,17,FALSE)</f>
        <v>23.227651549842225</v>
      </c>
      <c r="O180">
        <f>VLOOKUP($B180,'2001B4'!$A:$CZ,18,FALSE)</f>
        <v>75.595500753482256</v>
      </c>
      <c r="P180">
        <f>VLOOKUP($B180,'2001B4'!$A:$CZ,19,FALSE)</f>
        <v>9.4066639469148861</v>
      </c>
      <c r="Q180">
        <f>VLOOKUP($B180,'2001B4'!$A:$CZ,20,FALSE)</f>
        <v>4.6632642016834707</v>
      </c>
      <c r="R180">
        <f>VLOOKUP($B180,'2001B4'!$A:$CZ,21,FALSE)</f>
        <v>2.0452255867586944</v>
      </c>
      <c r="S180">
        <f>VLOOKUP($B180,'2001B4'!$A:$CZ,22,FALSE)</f>
        <v>8.2893455111606951</v>
      </c>
      <c r="T180">
        <f>VLOOKUP($B180,'2001B4'!$A:$CZ,23,FALSE)</f>
        <v>24.404499246517744</v>
      </c>
      <c r="U180">
        <f>(O180/100)*$G180</f>
        <v>363188</v>
      </c>
      <c r="V180">
        <f>(P180/100)*$G180</f>
        <v>45193.000000000007</v>
      </c>
      <c r="W180">
        <f>(Q180/100)*$G180</f>
        <v>22404</v>
      </c>
      <c r="X180">
        <f>(R180/100)*$G180</f>
        <v>9826</v>
      </c>
      <c r="Y180">
        <f>(S180/100)*$G180</f>
        <v>39825</v>
      </c>
      <c r="Z180">
        <f>(T180/100)*$G180</f>
        <v>117247.99999999999</v>
      </c>
    </row>
    <row r="181" spans="1:26" x14ac:dyDescent="0.25">
      <c r="B181" t="s">
        <v>3329</v>
      </c>
      <c r="D181">
        <f>D179-D180</f>
        <v>352882</v>
      </c>
      <c r="E181">
        <f t="shared" ref="E181" si="888">E179-E180</f>
        <v>175980</v>
      </c>
      <c r="F181">
        <f t="shared" ref="F181" si="889">F179-F180</f>
        <v>176902</v>
      </c>
      <c r="G181">
        <f t="shared" ref="G181" si="890">G179-G180</f>
        <v>-120435</v>
      </c>
      <c r="H181">
        <f t="shared" ref="H181" si="891">H179-H180</f>
        <v>-100584</v>
      </c>
      <c r="I181">
        <f t="shared" ref="I181" si="892">I179-I180</f>
        <v>-19851</v>
      </c>
      <c r="J181">
        <f t="shared" ref="J181" si="893">J179-J180</f>
        <v>-10.262077825563861</v>
      </c>
      <c r="K181">
        <f t="shared" ref="K181" si="894">K179-K180</f>
        <v>-16.110097075255396</v>
      </c>
      <c r="L181">
        <f t="shared" ref="L181" si="895">L179-L180</f>
        <v>-4.1136232618051611</v>
      </c>
      <c r="M181">
        <f t="shared" ref="M181" si="896">M179-M180</f>
        <v>-2.2564443276692145</v>
      </c>
      <c r="N181">
        <f t="shared" ref="N181" si="897">N179-N180</f>
        <v>2.2564443276692288</v>
      </c>
      <c r="O181">
        <f>O179-O180</f>
        <v>-12.325954280000239</v>
      </c>
      <c r="P181">
        <f>P179-P180</f>
        <v>-1.3311308233957835</v>
      </c>
      <c r="Q181">
        <f t="shared" ref="Q181" si="898">Q179-Q180</f>
        <v>1.5289408199692467</v>
      </c>
      <c r="R181">
        <f t="shared" ref="R181" si="899">R179-R180</f>
        <v>1.8219858932094168</v>
      </c>
      <c r="S181">
        <f t="shared" ref="S181" si="900">S179-S180</f>
        <v>10.306158390217357</v>
      </c>
      <c r="T181">
        <f t="shared" ref="T181" si="901">T179-T180</f>
        <v>12.325954280000239</v>
      </c>
      <c r="U181">
        <f t="shared" ref="U181" si="902">U179-U180</f>
        <v>-135417</v>
      </c>
      <c r="V181">
        <f t="shared" ref="V181" si="903">V179-V180</f>
        <v>-16121.000000000007</v>
      </c>
      <c r="W181">
        <f t="shared" ref="W181" si="904">W179-W180</f>
        <v>-112</v>
      </c>
      <c r="X181">
        <f t="shared" ref="X181" si="905">X179-X180</f>
        <v>4096</v>
      </c>
      <c r="Y181">
        <f t="shared" ref="Y181" si="906">Y179-Y180</f>
        <v>27119</v>
      </c>
      <c r="Z181">
        <f t="shared" ref="Z181" si="907">Z179-Z180</f>
        <v>14982.000000000015</v>
      </c>
    </row>
    <row r="183" spans="1:26" x14ac:dyDescent="0.25">
      <c r="A183" t="s">
        <v>3254</v>
      </c>
      <c r="B183" t="s">
        <v>2185</v>
      </c>
      <c r="C183">
        <v>2011</v>
      </c>
      <c r="D183">
        <f>VLOOKUP($B183,'2011B4'!$A:$EI,5,FALSE)</f>
        <v>2914253</v>
      </c>
      <c r="E183">
        <f>VLOOKUP($B183,'2011B4'!$A:$EI,6,FALSE)</f>
        <v>1494937</v>
      </c>
      <c r="F183">
        <f>VLOOKUP($B183,'2011B4'!$A:$EI,7,FALSE)</f>
        <v>1419316</v>
      </c>
      <c r="G183">
        <f>VLOOKUP($B183,'2011B4'!$A:$EI,8,FALSE)</f>
        <v>756841</v>
      </c>
      <c r="H183">
        <f>VLOOKUP($B183,'2011B4'!$A:$EI,9,FALSE)</f>
        <v>554311</v>
      </c>
      <c r="I183">
        <f>VLOOKUP($B183,'2011B4'!$A:$EI,10,FALSE)</f>
        <v>202530</v>
      </c>
      <c r="J183">
        <f>VLOOKUP($B183,'2011B4'!$A:$EI,11,FALSE)</f>
        <v>25.970325843363636</v>
      </c>
      <c r="K183">
        <f>VLOOKUP($B183,'2011B4'!$A:$EI,12,FALSE)</f>
        <v>37.079221398627496</v>
      </c>
      <c r="L183">
        <f>VLOOKUP($B183,'2011B4'!$A:$EI,13,FALSE)</f>
        <v>14.26954955767426</v>
      </c>
      <c r="M183">
        <f>VLOOKUP($B183,'2011B4'!$A:$EI,14,FALSE)</f>
        <v>73.240086094701525</v>
      </c>
      <c r="N183">
        <f>VLOOKUP($B183,'2011B4'!$A:$EI,15,FALSE)</f>
        <v>26.759913905298472</v>
      </c>
      <c r="O183">
        <f>VLOOKUP($B183,'2011B4'!$A:$EI,16,FALSE)</f>
        <v>42.315625078451092</v>
      </c>
      <c r="P183">
        <f>VLOOKUP($B183,'2011B4'!$A:$EI,17,FALSE)</f>
        <v>9.7588529162664273</v>
      </c>
      <c r="Q183">
        <f>VLOOKUP($B183,'2011B4'!$A:$EI,18,FALSE)</f>
        <v>9.5267037594422082</v>
      </c>
      <c r="R183">
        <f>VLOOKUP($B183,'2011B4'!$A:$EI,19,FALSE)</f>
        <v>6.9581325536010858</v>
      </c>
      <c r="S183">
        <f>VLOOKUP($B183,'2011B4'!$A:$EI,20,FALSE)</f>
        <v>31.440685692239189</v>
      </c>
      <c r="T183">
        <f>VLOOKUP($B183,'2011B4'!$A:$EI,21,FALSE)</f>
        <v>57.684374921548908</v>
      </c>
      <c r="U183">
        <f>(O183/100)*$G183</f>
        <v>320262</v>
      </c>
      <c r="V183">
        <f t="shared" ref="V183:V184" si="908">(P183/100)*$G183</f>
        <v>73859</v>
      </c>
      <c r="W183">
        <f t="shared" ref="W183:W184" si="909">(Q183/100)*$G183</f>
        <v>72102</v>
      </c>
      <c r="X183">
        <f t="shared" ref="X183:X184" si="910">(R183/100)*$G183</f>
        <v>52661.999999999993</v>
      </c>
      <c r="Y183">
        <f t="shared" ref="Y183:Y184" si="911">(S183/100)*$G183</f>
        <v>237956</v>
      </c>
      <c r="Z183">
        <f t="shared" ref="Z183" si="912">(T183/100)*$G183</f>
        <v>436579</v>
      </c>
    </row>
    <row r="184" spans="1:26" x14ac:dyDescent="0.25">
      <c r="A184" t="s">
        <v>3288</v>
      </c>
      <c r="B184" t="s">
        <v>3032</v>
      </c>
      <c r="C184">
        <v>2011</v>
      </c>
      <c r="D184">
        <f>VLOOKUP($B184,'2011B4'!$A:$EI,5,FALSE)</f>
        <v>531885</v>
      </c>
      <c r="E184">
        <f>VLOOKUP($B184,'2011B4'!$A:$EI,6,FALSE)</f>
        <v>266335</v>
      </c>
      <c r="F184">
        <f>VLOOKUP($B184,'2011B4'!$A:$EI,7,FALSE)</f>
        <v>265550</v>
      </c>
      <c r="G184">
        <f>VLOOKUP($B184,'2011B4'!$A:$EI,8,FALSE)</f>
        <v>153087</v>
      </c>
      <c r="H184">
        <f>VLOOKUP($B184,'2011B4'!$A:$EI,9,FALSE)</f>
        <v>93812</v>
      </c>
      <c r="I184">
        <f>VLOOKUP($B184,'2011B4'!$A:$EI,10,FALSE)</f>
        <v>59275</v>
      </c>
      <c r="J184">
        <f>VLOOKUP($B184,'2011B4'!$A:$EI,11,FALSE)</f>
        <v>28.781973546913335</v>
      </c>
      <c r="K184">
        <f>VLOOKUP($B184,'2011B4'!$A:$EI,12,FALSE)</f>
        <v>35.223308990557008</v>
      </c>
      <c r="L184">
        <f>VLOOKUP($B184,'2011B4'!$A:$EI,13,FALSE)</f>
        <v>22.32159668612314</v>
      </c>
      <c r="M184">
        <f>VLOOKUP($B184,'2011B4'!$A:$EI,14,FALSE)</f>
        <v>61.280187083161863</v>
      </c>
      <c r="N184">
        <f>VLOOKUP($B184,'2011B4'!$A:$EI,15,FALSE)</f>
        <v>38.719812916838137</v>
      </c>
      <c r="O184">
        <f>VLOOKUP($B184,'2011B4'!$A:$EI,16,FALSE)</f>
        <v>81.103555494588051</v>
      </c>
      <c r="P184">
        <f>VLOOKUP($B184,'2011B4'!$A:$EI,17,FALSE)</f>
        <v>3.4901722549922596</v>
      </c>
      <c r="Q184">
        <f>VLOOKUP($B184,'2011B4'!$A:$EI,18,FALSE)</f>
        <v>3.0067869904041493</v>
      </c>
      <c r="R184">
        <f>VLOOKUP($B184,'2011B4'!$A:$EI,19,FALSE)</f>
        <v>1.1856003449019186</v>
      </c>
      <c r="S184">
        <f>VLOOKUP($B184,'2011B4'!$A:$EI,20,FALSE)</f>
        <v>11.213884915113628</v>
      </c>
      <c r="T184">
        <f>VLOOKUP($B184,'2011B4'!$A:$EI,21,FALSE)</f>
        <v>18.896444505411957</v>
      </c>
      <c r="U184">
        <f>(O184/100)*$G184</f>
        <v>124159.00000000001</v>
      </c>
      <c r="V184">
        <f t="shared" si="908"/>
        <v>5343.0000000000009</v>
      </c>
      <c r="W184">
        <f t="shared" si="909"/>
        <v>4603</v>
      </c>
      <c r="X184">
        <f t="shared" si="910"/>
        <v>1815</v>
      </c>
      <c r="Y184">
        <f t="shared" si="911"/>
        <v>17167</v>
      </c>
      <c r="Z184">
        <f>(T184/100)*$G184</f>
        <v>28928.000000000004</v>
      </c>
    </row>
    <row r="185" spans="1:26" x14ac:dyDescent="0.25">
      <c r="B185" t="s">
        <v>3366</v>
      </c>
      <c r="C185">
        <v>2011</v>
      </c>
      <c r="D185">
        <f>SUM(D183:D184)</f>
        <v>3446138</v>
      </c>
      <c r="E185">
        <f t="shared" ref="E185" si="913">SUM(E183:E184)</f>
        <v>1761272</v>
      </c>
      <c r="F185">
        <f t="shared" ref="F185" si="914">SUM(F183:F184)</f>
        <v>1684866</v>
      </c>
      <c r="G185">
        <f t="shared" ref="G185" si="915">SUM(G183:G184)</f>
        <v>909928</v>
      </c>
      <c r="H185">
        <f t="shared" ref="H185" si="916">SUM(H183:H184)</f>
        <v>648123</v>
      </c>
      <c r="I185">
        <f t="shared" ref="I185" si="917">SUM(I183:I184)</f>
        <v>261805</v>
      </c>
      <c r="J185">
        <f>(G185/D185)*100</f>
        <v>26.404282126832996</v>
      </c>
      <c r="K185">
        <f t="shared" ref="K185" si="918">(H185/E185)*100</f>
        <v>36.798575120708215</v>
      </c>
      <c r="L185">
        <f t="shared" ref="L185" si="919">(I185/F185)*100</f>
        <v>15.538624436602081</v>
      </c>
      <c r="M185">
        <f>(H185/G185)*100</f>
        <v>71.227943309800338</v>
      </c>
      <c r="N185">
        <f>(I185/G185)*100</f>
        <v>28.772056690199665</v>
      </c>
      <c r="O185">
        <f>(U185/G185)*100</f>
        <v>48.841336896985254</v>
      </c>
      <c r="P185">
        <f>(V185/G185)*100</f>
        <v>8.7042051678814154</v>
      </c>
      <c r="Q185">
        <f>(W185/G185)*100</f>
        <v>8.4297878513464806</v>
      </c>
      <c r="R185">
        <f>(X185/G185)*100</f>
        <v>5.986957209801214</v>
      </c>
      <c r="S185">
        <f>(Y185/G185)*100</f>
        <v>28.037712873985633</v>
      </c>
      <c r="T185">
        <f>(Z185/G185)*100</f>
        <v>51.158663103014746</v>
      </c>
      <c r="U185">
        <f>SUM(U183:U184)</f>
        <v>444421</v>
      </c>
      <c r="V185">
        <f t="shared" ref="V185" si="920">SUM(V183:V184)</f>
        <v>79202</v>
      </c>
      <c r="W185">
        <f t="shared" ref="W185" si="921">SUM(W183:W184)</f>
        <v>76705</v>
      </c>
      <c r="X185">
        <f t="shared" ref="X185" si="922">SUM(X183:X184)</f>
        <v>54476.999999999993</v>
      </c>
      <c r="Y185">
        <f t="shared" ref="Y185" si="923">SUM(Y183:Y184)</f>
        <v>255123</v>
      </c>
      <c r="Z185">
        <f t="shared" ref="Z185" si="924">SUM(Z183:Z184)</f>
        <v>465507</v>
      </c>
    </row>
    <row r="186" spans="1:26" x14ac:dyDescent="0.25">
      <c r="B186" t="s">
        <v>2185</v>
      </c>
      <c r="C186">
        <v>2001</v>
      </c>
      <c r="D186">
        <f>VLOOKUP($B186,'2001B4'!$A:$CZ,7,FALSE)</f>
        <v>2785064</v>
      </c>
      <c r="E186">
        <f>VLOOKUP($B186,'2001B4'!$A:$CZ,8,FALSE)</f>
        <v>1436976</v>
      </c>
      <c r="F186">
        <f>VLOOKUP($B186,'2001B4'!$A:$CZ,9,FALSE)</f>
        <v>1348088</v>
      </c>
      <c r="G186">
        <f>VLOOKUP($B186,'2001B4'!$A:$CZ,10,FALSE)</f>
        <v>753022</v>
      </c>
      <c r="H186">
        <f>VLOOKUP($B186,'2001B4'!$A:$CZ,11,FALSE)</f>
        <v>558911</v>
      </c>
      <c r="I186">
        <f>VLOOKUP($B186,'2001B4'!$A:$CZ,12,FALSE)</f>
        <v>194111</v>
      </c>
      <c r="J186">
        <f>VLOOKUP($B186,'2001B4'!$A:$CZ,13,FALSE)</f>
        <v>27.037870583943491</v>
      </c>
      <c r="K186">
        <f>VLOOKUP($B186,'2001B4'!$A:$CZ,14,FALSE)</f>
        <v>38.89494326975538</v>
      </c>
      <c r="L186">
        <f>VLOOKUP($B186,'2001B4'!$A:$CZ,15,FALSE)</f>
        <v>14.398985822883967</v>
      </c>
      <c r="M186">
        <f>VLOOKUP($B186,'2001B4'!$A:$CZ,16,FALSE)</f>
        <v>74.22239987676322</v>
      </c>
      <c r="N186">
        <f>VLOOKUP($B186,'2001B4'!$A:$CZ,17,FALSE)</f>
        <v>25.77760012323677</v>
      </c>
      <c r="O186">
        <f>VLOOKUP($B186,'2001B4'!$A:$CZ,18,FALSE)</f>
        <v>57.029409499324053</v>
      </c>
      <c r="P186">
        <f>VLOOKUP($B186,'2001B4'!$A:$CZ,19,FALSE)</f>
        <v>10.870333137677253</v>
      </c>
      <c r="Q186">
        <f>VLOOKUP($B186,'2001B4'!$A:$CZ,20,FALSE)</f>
        <v>8.3284419313114348</v>
      </c>
      <c r="R186">
        <f>VLOOKUP($B186,'2001B4'!$A:$CZ,21,FALSE)</f>
        <v>3.4810403945701451</v>
      </c>
      <c r="S186">
        <f>VLOOKUP($B186,'2001B4'!$A:$CZ,22,FALSE)</f>
        <v>20.290775037117108</v>
      </c>
      <c r="T186">
        <f>VLOOKUP($B186,'2001B4'!$A:$CZ,23,FALSE)</f>
        <v>42.970590500675947</v>
      </c>
      <c r="U186">
        <f>(O186/100)*$G186</f>
        <v>429444</v>
      </c>
      <c r="V186">
        <f>(P186/100)*$G186</f>
        <v>81856</v>
      </c>
      <c r="W186">
        <f>(Q186/100)*$G186</f>
        <v>62714.999999999993</v>
      </c>
      <c r="X186">
        <f>(R186/100)*$G186</f>
        <v>26213</v>
      </c>
      <c r="Y186">
        <f>(S186/100)*$G186</f>
        <v>152793.99999999997</v>
      </c>
      <c r="Z186">
        <f>(T186/100)*$G186</f>
        <v>323578.00000000006</v>
      </c>
    </row>
    <row r="187" spans="1:26" x14ac:dyDescent="0.25">
      <c r="B187" t="s">
        <v>3329</v>
      </c>
      <c r="D187">
        <f>D185-D186</f>
        <v>661074</v>
      </c>
      <c r="E187">
        <f t="shared" ref="E187" si="925">E185-E186</f>
        <v>324296</v>
      </c>
      <c r="F187">
        <f t="shared" ref="F187" si="926">F185-F186</f>
        <v>336778</v>
      </c>
      <c r="G187">
        <f t="shared" ref="G187" si="927">G185-G186</f>
        <v>156906</v>
      </c>
      <c r="H187">
        <f t="shared" ref="H187" si="928">H185-H186</f>
        <v>89212</v>
      </c>
      <c r="I187">
        <f t="shared" ref="I187" si="929">I185-I186</f>
        <v>67694</v>
      </c>
      <c r="J187">
        <f t="shared" ref="J187" si="930">J185-J186</f>
        <v>-0.63358845711049483</v>
      </c>
      <c r="K187">
        <f t="shared" ref="K187" si="931">K185-K186</f>
        <v>-2.0963681490471657</v>
      </c>
      <c r="L187">
        <f t="shared" ref="L187" si="932">L185-L186</f>
        <v>1.1396386137181143</v>
      </c>
      <c r="M187">
        <f t="shared" ref="M187" si="933">M185-M186</f>
        <v>-2.9944565669628815</v>
      </c>
      <c r="N187">
        <f t="shared" ref="N187" si="934">N185-N186</f>
        <v>2.9944565669628957</v>
      </c>
      <c r="O187">
        <f>O185-O186</f>
        <v>-8.1880726023387993</v>
      </c>
      <c r="P187">
        <f>P185-P186</f>
        <v>-2.1661279697958378</v>
      </c>
      <c r="Q187">
        <f t="shared" ref="Q187" si="935">Q185-Q186</f>
        <v>0.10134592003504572</v>
      </c>
      <c r="R187">
        <f t="shared" ref="R187" si="936">R185-R186</f>
        <v>2.5059168152310689</v>
      </c>
      <c r="S187">
        <f t="shared" ref="S187" si="937">S185-S186</f>
        <v>7.7469378368685256</v>
      </c>
      <c r="T187">
        <f t="shared" ref="T187" si="938">T185-T186</f>
        <v>8.1880726023387993</v>
      </c>
      <c r="U187">
        <f t="shared" ref="U187" si="939">U185-U186</f>
        <v>14977</v>
      </c>
      <c r="V187">
        <f t="shared" ref="V187" si="940">V185-V186</f>
        <v>-2654</v>
      </c>
      <c r="W187">
        <f t="shared" ref="W187" si="941">W185-W186</f>
        <v>13990.000000000007</v>
      </c>
      <c r="X187">
        <f t="shared" ref="X187" si="942">X185-X186</f>
        <v>28263.999999999993</v>
      </c>
      <c r="Y187">
        <f t="shared" ref="Y187" si="943">Y185-Y186</f>
        <v>102329.00000000003</v>
      </c>
      <c r="Z187">
        <f t="shared" ref="Z187" si="944">Z185-Z186</f>
        <v>141928.99999999994</v>
      </c>
    </row>
    <row r="189" spans="1:26" x14ac:dyDescent="0.25">
      <c r="A189" t="s">
        <v>3253</v>
      </c>
      <c r="B189" t="s">
        <v>2189</v>
      </c>
      <c r="C189">
        <v>2011</v>
      </c>
      <c r="D189">
        <f>VLOOKUP($B189,'2011B4'!$A:$EI,5,FALSE)</f>
        <v>1025213</v>
      </c>
      <c r="E189">
        <f>VLOOKUP($B189,'2011B4'!$A:$EI,6,FALSE)</f>
        <v>514390</v>
      </c>
      <c r="F189">
        <f>VLOOKUP($B189,'2011B4'!$A:$EI,7,FALSE)</f>
        <v>510823</v>
      </c>
      <c r="G189">
        <f>VLOOKUP($B189,'2011B4'!$A:$EI,8,FALSE)</f>
        <v>279084</v>
      </c>
      <c r="H189">
        <f>VLOOKUP($B189,'2011B4'!$A:$EI,9,FALSE)</f>
        <v>176164</v>
      </c>
      <c r="I189">
        <f>VLOOKUP($B189,'2011B4'!$A:$EI,10,FALSE)</f>
        <v>102920</v>
      </c>
      <c r="J189">
        <f>VLOOKUP($B189,'2011B4'!$A:$EI,11,FALSE)</f>
        <v>27.222050442200789</v>
      </c>
      <c r="K189">
        <f>VLOOKUP($B189,'2011B4'!$A:$EI,12,FALSE)</f>
        <v>34.247166546783568</v>
      </c>
      <c r="L189">
        <f>VLOOKUP($B189,'2011B4'!$A:$EI,13,FALSE)</f>
        <v>20.147879010929419</v>
      </c>
      <c r="M189">
        <f>VLOOKUP($B189,'2011B4'!$A:$EI,14,FALSE)</f>
        <v>63.122214100414212</v>
      </c>
      <c r="N189">
        <f>VLOOKUP($B189,'2011B4'!$A:$EI,15,FALSE)</f>
        <v>36.877785899585788</v>
      </c>
      <c r="O189">
        <f>VLOOKUP($B189,'2011B4'!$A:$EI,16,FALSE)</f>
        <v>82.679766665233387</v>
      </c>
      <c r="P189">
        <f>VLOOKUP($B189,'2011B4'!$A:$EI,17,FALSE)</f>
        <v>3.4168924051540035</v>
      </c>
      <c r="Q189">
        <f>VLOOKUP($B189,'2011B4'!$A:$EI,18,FALSE)</f>
        <v>2.5239712774648493</v>
      </c>
      <c r="R189">
        <f>VLOOKUP($B189,'2011B4'!$A:$EI,19,FALSE)</f>
        <v>0.96888392025340042</v>
      </c>
      <c r="S189">
        <f>VLOOKUP($B189,'2011B4'!$A:$EI,20,FALSE)</f>
        <v>10.410485731894338</v>
      </c>
      <c r="T189">
        <f>VLOOKUP($B189,'2011B4'!$A:$EI,21,FALSE)</f>
        <v>17.320233334766591</v>
      </c>
      <c r="U189">
        <f>(O189/100)*$G189</f>
        <v>230745.99999999994</v>
      </c>
      <c r="V189">
        <f t="shared" ref="V189:V190" si="945">(P189/100)*$G189</f>
        <v>9535.9999999999982</v>
      </c>
      <c r="W189">
        <f t="shared" ref="W189:W190" si="946">(Q189/100)*$G189</f>
        <v>7044</v>
      </c>
      <c r="X189">
        <f t="shared" ref="X189:X190" si="947">(R189/100)*$G189</f>
        <v>2704</v>
      </c>
      <c r="Y189">
        <f t="shared" ref="Y189:Y190" si="948">(S189/100)*$G189</f>
        <v>29053.999999999993</v>
      </c>
      <c r="Z189">
        <f t="shared" ref="Z189" si="949">(T189/100)*$G189</f>
        <v>48337.999999999993</v>
      </c>
    </row>
    <row r="190" spans="1:26" x14ac:dyDescent="0.25">
      <c r="A190" t="s">
        <v>3289</v>
      </c>
      <c r="B190" t="s">
        <v>3033</v>
      </c>
      <c r="C190">
        <v>2011</v>
      </c>
      <c r="D190">
        <f>VLOOKUP($B190,'2011B4'!$A:$EI,5,FALSE)</f>
        <v>599578</v>
      </c>
      <c r="E190">
        <f>VLOOKUP($B190,'2011B4'!$A:$EI,6,FALSE)</f>
        <v>300309</v>
      </c>
      <c r="F190">
        <f>VLOOKUP($B190,'2011B4'!$A:$EI,7,FALSE)</f>
        <v>299269</v>
      </c>
      <c r="G190">
        <f>VLOOKUP($B190,'2011B4'!$A:$EI,8,FALSE)</f>
        <v>155510</v>
      </c>
      <c r="H190">
        <f>VLOOKUP($B190,'2011B4'!$A:$EI,9,FALSE)</f>
        <v>105703</v>
      </c>
      <c r="I190">
        <f>VLOOKUP($B190,'2011B4'!$A:$EI,10,FALSE)</f>
        <v>49807</v>
      </c>
      <c r="J190">
        <f>VLOOKUP($B190,'2011B4'!$A:$EI,11,FALSE)</f>
        <v>25.936575391358591</v>
      </c>
      <c r="K190">
        <f>VLOOKUP($B190,'2011B4'!$A:$EI,12,FALSE)</f>
        <v>35.198079311642346</v>
      </c>
      <c r="L190">
        <f>VLOOKUP($B190,'2011B4'!$A:$EI,13,FALSE)</f>
        <v>16.642886500105256</v>
      </c>
      <c r="M190">
        <f>VLOOKUP($B190,'2011B4'!$A:$EI,14,FALSE)</f>
        <v>67.971834608706843</v>
      </c>
      <c r="N190">
        <f>VLOOKUP($B190,'2011B4'!$A:$EI,15,FALSE)</f>
        <v>32.028165391293165</v>
      </c>
      <c r="O190">
        <f>VLOOKUP($B190,'2011B4'!$A:$EI,16,FALSE)</f>
        <v>81.0372323323259</v>
      </c>
      <c r="P190">
        <f>VLOOKUP($B190,'2011B4'!$A:$EI,17,FALSE)</f>
        <v>4.1971577390521508</v>
      </c>
      <c r="Q190">
        <f>VLOOKUP($B190,'2011B4'!$A:$EI,18,FALSE)</f>
        <v>2.8892032666709535</v>
      </c>
      <c r="R190">
        <f>VLOOKUP($B190,'2011B4'!$A:$EI,19,FALSE)</f>
        <v>1.6494116134010675</v>
      </c>
      <c r="S190">
        <f>VLOOKUP($B190,'2011B4'!$A:$EI,20,FALSE)</f>
        <v>10.226995048549933</v>
      </c>
      <c r="T190">
        <f>VLOOKUP($B190,'2011B4'!$A:$EI,21,FALSE)</f>
        <v>18.962767667674104</v>
      </c>
      <c r="U190">
        <f>(O190/100)*$G190</f>
        <v>126021.00000000001</v>
      </c>
      <c r="V190">
        <f t="shared" si="945"/>
        <v>6527</v>
      </c>
      <c r="W190">
        <f t="shared" si="946"/>
        <v>4493</v>
      </c>
      <c r="X190">
        <f t="shared" si="947"/>
        <v>2565</v>
      </c>
      <c r="Y190">
        <f t="shared" si="948"/>
        <v>15904</v>
      </c>
      <c r="Z190">
        <f>(T190/100)*$G190</f>
        <v>29489</v>
      </c>
    </row>
    <row r="191" spans="1:26" x14ac:dyDescent="0.25">
      <c r="B191" t="s">
        <v>3365</v>
      </c>
      <c r="C191">
        <v>2011</v>
      </c>
      <c r="D191">
        <f>SUM(D189:D190)</f>
        <v>1624791</v>
      </c>
      <c r="E191">
        <f t="shared" ref="E191" si="950">SUM(E189:E190)</f>
        <v>814699</v>
      </c>
      <c r="F191">
        <f t="shared" ref="F191" si="951">SUM(F189:F190)</f>
        <v>810092</v>
      </c>
      <c r="G191">
        <f t="shared" ref="G191" si="952">SUM(G189:G190)</f>
        <v>434594</v>
      </c>
      <c r="H191">
        <f t="shared" ref="H191" si="953">SUM(H189:H190)</f>
        <v>281867</v>
      </c>
      <c r="I191">
        <f t="shared" ref="I191" si="954">SUM(I189:I190)</f>
        <v>152727</v>
      </c>
      <c r="J191">
        <f>(G191/D191)*100</f>
        <v>26.747686317809489</v>
      </c>
      <c r="K191">
        <f t="shared" ref="K191" si="955">(H191/E191)*100</f>
        <v>34.597685771063915</v>
      </c>
      <c r="L191">
        <f t="shared" ref="L191" si="956">(I191/F191)*100</f>
        <v>18.853043851809424</v>
      </c>
      <c r="M191">
        <f>(H191/G191)*100</f>
        <v>64.857545203109112</v>
      </c>
      <c r="N191">
        <f>(I191/G191)*100</f>
        <v>35.142454796890895</v>
      </c>
      <c r="O191">
        <f>(U191/G191)*100</f>
        <v>82.092021518934899</v>
      </c>
      <c r="P191">
        <f>(V191/G191)*100</f>
        <v>3.6960933653018677</v>
      </c>
      <c r="Q191">
        <f>(W191/G191)*100</f>
        <v>2.6546615921986958</v>
      </c>
      <c r="R191">
        <f>(X191/G191)*100</f>
        <v>1.2123959373576256</v>
      </c>
      <c r="S191">
        <f>(Y191/G191)*100</f>
        <v>10.344827586206895</v>
      </c>
      <c r="T191">
        <f>(Z191/G191)*100</f>
        <v>17.907978481065086</v>
      </c>
      <c r="U191">
        <f>SUM(U189:U190)</f>
        <v>356766.99999999994</v>
      </c>
      <c r="V191">
        <f t="shared" ref="V191" si="957">SUM(V189:V190)</f>
        <v>16062.999999999998</v>
      </c>
      <c r="W191">
        <f t="shared" ref="W191" si="958">SUM(W189:W190)</f>
        <v>11537</v>
      </c>
      <c r="X191">
        <f t="shared" ref="X191" si="959">SUM(X189:X190)</f>
        <v>5269</v>
      </c>
      <c r="Y191">
        <f t="shared" ref="Y191" si="960">SUM(Y189:Y190)</f>
        <v>44957.999999999993</v>
      </c>
      <c r="Z191">
        <f t="shared" ref="Z191" si="961">SUM(Z189:Z190)</f>
        <v>77827</v>
      </c>
    </row>
    <row r="192" spans="1:26" x14ac:dyDescent="0.25">
      <c r="B192" t="s">
        <v>2189</v>
      </c>
      <c r="C192">
        <v>2001</v>
      </c>
      <c r="D192">
        <f>VLOOKUP($B192,'2001B4'!$A:$CZ,7,FALSE)</f>
        <v>1346767</v>
      </c>
      <c r="E192">
        <f>VLOOKUP($B192,'2001B4'!$A:$CZ,8,FALSE)</f>
        <v>675769</v>
      </c>
      <c r="F192">
        <f>VLOOKUP($B192,'2001B4'!$A:$CZ,9,FALSE)</f>
        <v>670998</v>
      </c>
      <c r="G192">
        <f>VLOOKUP($B192,'2001B4'!$A:$CZ,10,FALSE)</f>
        <v>446689</v>
      </c>
      <c r="H192">
        <f>VLOOKUP($B192,'2001B4'!$A:$CZ,11,FALSE)</f>
        <v>295390</v>
      </c>
      <c r="I192">
        <f>VLOOKUP($B192,'2001B4'!$A:$CZ,12,FALSE)</f>
        <v>151299</v>
      </c>
      <c r="J192">
        <f>VLOOKUP($B192,'2001B4'!$A:$CZ,13,FALSE)</f>
        <v>33.167504104273419</v>
      </c>
      <c r="K192">
        <f>VLOOKUP($B192,'2001B4'!$A:$CZ,14,FALSE)</f>
        <v>43.711682542407246</v>
      </c>
      <c r="L192">
        <f>VLOOKUP($B192,'2001B4'!$A:$CZ,15,FALSE)</f>
        <v>22.548353348296121</v>
      </c>
      <c r="M192">
        <f>VLOOKUP($B192,'2001B4'!$A:$CZ,16,FALSE)</f>
        <v>66.128783113083159</v>
      </c>
      <c r="N192">
        <f>VLOOKUP($B192,'2001B4'!$A:$CZ,17,FALSE)</f>
        <v>33.871216886916848</v>
      </c>
      <c r="O192">
        <f>VLOOKUP($B192,'2001B4'!$A:$CZ,18,FALSE)</f>
        <v>85.282825410968258</v>
      </c>
      <c r="P192">
        <f>VLOOKUP($B192,'2001B4'!$A:$CZ,19,FALSE)</f>
        <v>5.4879345584959554</v>
      </c>
      <c r="Q192">
        <f>VLOOKUP($B192,'2001B4'!$A:$CZ,20,FALSE)</f>
        <v>2.5156204876323347</v>
      </c>
      <c r="R192">
        <f>VLOOKUP($B192,'2001B4'!$A:$CZ,21,FALSE)</f>
        <v>0.59258231118294835</v>
      </c>
      <c r="S192">
        <f>VLOOKUP($B192,'2001B4'!$A:$CZ,22,FALSE)</f>
        <v>6.1210372317205035</v>
      </c>
      <c r="T192">
        <f>VLOOKUP($B192,'2001B4'!$A:$CZ,23,FALSE)</f>
        <v>14.717174589031742</v>
      </c>
      <c r="U192">
        <f>(O192/100)*$G192</f>
        <v>380949</v>
      </c>
      <c r="V192">
        <f>(P192/100)*$G192</f>
        <v>24514</v>
      </c>
      <c r="W192">
        <f>(Q192/100)*$G192</f>
        <v>11237</v>
      </c>
      <c r="X192">
        <f>(R192/100)*$G192</f>
        <v>2647</v>
      </c>
      <c r="Y192">
        <f>(S192/100)*$G192</f>
        <v>27342</v>
      </c>
      <c r="Z192">
        <f>(T192/100)*$G192</f>
        <v>65740</v>
      </c>
    </row>
    <row r="193" spans="1:26" x14ac:dyDescent="0.25">
      <c r="B193" t="s">
        <v>3329</v>
      </c>
      <c r="D193">
        <f>D191-D192</f>
        <v>278024</v>
      </c>
      <c r="E193">
        <f t="shared" ref="E193" si="962">E191-E192</f>
        <v>138930</v>
      </c>
      <c r="F193">
        <f t="shared" ref="F193" si="963">F191-F192</f>
        <v>139094</v>
      </c>
      <c r="G193">
        <f t="shared" ref="G193" si="964">G191-G192</f>
        <v>-12095</v>
      </c>
      <c r="H193">
        <f t="shared" ref="H193" si="965">H191-H192</f>
        <v>-13523</v>
      </c>
      <c r="I193">
        <f t="shared" ref="I193" si="966">I191-I192</f>
        <v>1428</v>
      </c>
      <c r="J193">
        <f t="shared" ref="J193" si="967">J191-J192</f>
        <v>-6.4198177864639305</v>
      </c>
      <c r="K193">
        <f t="shared" ref="K193" si="968">K191-K192</f>
        <v>-9.1139967713433307</v>
      </c>
      <c r="L193">
        <f t="shared" ref="L193" si="969">L191-L192</f>
        <v>-3.695309496486697</v>
      </c>
      <c r="M193">
        <f t="shared" ref="M193" si="970">M191-M192</f>
        <v>-1.2712379099740474</v>
      </c>
      <c r="N193">
        <f t="shared" ref="N193" si="971">N191-N192</f>
        <v>1.2712379099740474</v>
      </c>
      <c r="O193">
        <f>O191-O192</f>
        <v>-3.1908038920333581</v>
      </c>
      <c r="P193">
        <f>P191-P192</f>
        <v>-1.7918411931940876</v>
      </c>
      <c r="Q193">
        <f t="shared" ref="Q193" si="972">Q191-Q192</f>
        <v>0.1390411045663611</v>
      </c>
      <c r="R193">
        <f t="shared" ref="R193" si="973">R191-R192</f>
        <v>0.61981362617467728</v>
      </c>
      <c r="S193">
        <f t="shared" ref="S193" si="974">S191-S192</f>
        <v>4.2237903544863915</v>
      </c>
      <c r="T193">
        <f t="shared" ref="T193" si="975">T191-T192</f>
        <v>3.1908038920333439</v>
      </c>
      <c r="U193">
        <f t="shared" ref="U193" si="976">U191-U192</f>
        <v>-24182.000000000058</v>
      </c>
      <c r="V193">
        <f t="shared" ref="V193" si="977">V191-V192</f>
        <v>-8451.0000000000018</v>
      </c>
      <c r="W193">
        <f t="shared" ref="W193" si="978">W191-W192</f>
        <v>300</v>
      </c>
      <c r="X193">
        <f t="shared" ref="X193" si="979">X191-X192</f>
        <v>2622</v>
      </c>
      <c r="Y193">
        <f t="shared" ref="Y193" si="980">Y191-Y192</f>
        <v>17615.999999999993</v>
      </c>
      <c r="Z193">
        <f t="shared" ref="Z193" si="981">Z191-Z192</f>
        <v>12087</v>
      </c>
    </row>
    <row r="195" spans="1:26" x14ac:dyDescent="0.25">
      <c r="A195" t="s">
        <v>3252</v>
      </c>
      <c r="B195" t="s">
        <v>2191</v>
      </c>
      <c r="C195">
        <v>2011</v>
      </c>
      <c r="D195">
        <f>VLOOKUP($B195,'2011B4'!$A:$EI,5,FALSE)</f>
        <v>1502338</v>
      </c>
      <c r="E195">
        <f>VLOOKUP($B195,'2011B4'!$A:$EI,6,FALSE)</f>
        <v>749385</v>
      </c>
      <c r="F195">
        <f>VLOOKUP($B195,'2011B4'!$A:$EI,7,FALSE)</f>
        <v>752953</v>
      </c>
      <c r="G195">
        <f>VLOOKUP($B195,'2011B4'!$A:$EI,8,FALSE)</f>
        <v>343990</v>
      </c>
      <c r="H195">
        <f>VLOOKUP($B195,'2011B4'!$A:$EI,9,FALSE)</f>
        <v>240511</v>
      </c>
      <c r="I195">
        <f>VLOOKUP($B195,'2011B4'!$A:$EI,10,FALSE)</f>
        <v>103479</v>
      </c>
      <c r="J195">
        <f>VLOOKUP($B195,'2011B4'!$A:$EI,11,FALSE)</f>
        <v>22.896977910430277</v>
      </c>
      <c r="K195">
        <f>VLOOKUP($B195,'2011B4'!$A:$EI,12,FALSE)</f>
        <v>32.094450782975379</v>
      </c>
      <c r="L195">
        <f>VLOOKUP($B195,'2011B4'!$A:$EI,13,FALSE)</f>
        <v>13.74308887805746</v>
      </c>
      <c r="M195">
        <f>VLOOKUP($B195,'2011B4'!$A:$EI,14,FALSE)</f>
        <v>69.918020872699799</v>
      </c>
      <c r="N195">
        <f>VLOOKUP($B195,'2011B4'!$A:$EI,15,FALSE)</f>
        <v>30.081979127300212</v>
      </c>
      <c r="O195">
        <f>VLOOKUP($B195,'2011B4'!$A:$EI,16,FALSE)</f>
        <v>62.428558969737495</v>
      </c>
      <c r="P195">
        <f>VLOOKUP($B195,'2011B4'!$A:$EI,17,FALSE)</f>
        <v>11.141021541323877</v>
      </c>
      <c r="Q195">
        <f>VLOOKUP($B195,'2011B4'!$A:$EI,18,FALSE)</f>
        <v>5.4280647693246902</v>
      </c>
      <c r="R195">
        <f>VLOOKUP($B195,'2011B4'!$A:$EI,19,FALSE)</f>
        <v>4.3582662286694376</v>
      </c>
      <c r="S195">
        <f>VLOOKUP($B195,'2011B4'!$A:$EI,20,FALSE)</f>
        <v>16.644088490944505</v>
      </c>
      <c r="T195">
        <f>VLOOKUP($B195,'2011B4'!$A:$EI,21,FALSE)</f>
        <v>37.571441030262505</v>
      </c>
      <c r="U195">
        <f>(O195/100)*$G195</f>
        <v>214748</v>
      </c>
      <c r="V195">
        <f t="shared" ref="V195:V196" si="982">(P195/100)*$G195</f>
        <v>38324.000000000007</v>
      </c>
      <c r="W195">
        <f t="shared" ref="W195:W196" si="983">(Q195/100)*$G195</f>
        <v>18672</v>
      </c>
      <c r="X195">
        <f t="shared" ref="X195:X196" si="984">(R195/100)*$G195</f>
        <v>14991.999999999998</v>
      </c>
      <c r="Y195">
        <f t="shared" ref="Y195:Y196" si="985">(S195/100)*$G195</f>
        <v>57254.000000000007</v>
      </c>
      <c r="Z195">
        <f t="shared" ref="Z195" si="986">(T195/100)*$G195</f>
        <v>129241.99999999999</v>
      </c>
    </row>
    <row r="196" spans="1:26" x14ac:dyDescent="0.25">
      <c r="A196" t="s">
        <v>3290</v>
      </c>
      <c r="B196" t="s">
        <v>3034</v>
      </c>
      <c r="C196">
        <v>2011</v>
      </c>
      <c r="D196">
        <f>VLOOKUP($B196,'2011B4'!$A:$EI,5,FALSE)</f>
        <v>1065056</v>
      </c>
      <c r="E196">
        <f>VLOOKUP($B196,'2011B4'!$A:$EI,6,FALSE)</f>
        <v>544411</v>
      </c>
      <c r="F196">
        <f>VLOOKUP($B196,'2011B4'!$A:$EI,7,FALSE)</f>
        <v>520645</v>
      </c>
      <c r="G196">
        <f>VLOOKUP($B196,'2011B4'!$A:$EI,8,FALSE)</f>
        <v>227944</v>
      </c>
      <c r="H196">
        <f>VLOOKUP($B196,'2011B4'!$A:$EI,9,FALSE)</f>
        <v>180250</v>
      </c>
      <c r="I196">
        <f>VLOOKUP($B196,'2011B4'!$A:$EI,10,FALSE)</f>
        <v>47694</v>
      </c>
      <c r="J196">
        <f>VLOOKUP($B196,'2011B4'!$A:$EI,11,FALSE)</f>
        <v>21.402067121353245</v>
      </c>
      <c r="K196">
        <f>VLOOKUP($B196,'2011B4'!$A:$EI,12,FALSE)</f>
        <v>33.109176706569116</v>
      </c>
      <c r="L196">
        <f>VLOOKUP($B196,'2011B4'!$A:$EI,13,FALSE)</f>
        <v>9.1605604586618519</v>
      </c>
      <c r="M196">
        <f>VLOOKUP($B196,'2011B4'!$A:$EI,14,FALSE)</f>
        <v>79.076439827326013</v>
      </c>
      <c r="N196">
        <f>VLOOKUP($B196,'2011B4'!$A:$EI,15,FALSE)</f>
        <v>20.923560172673991</v>
      </c>
      <c r="O196">
        <f>VLOOKUP($B196,'2011B4'!$A:$EI,16,FALSE)</f>
        <v>40.053697399361248</v>
      </c>
      <c r="P196">
        <f>VLOOKUP($B196,'2011B4'!$A:$EI,17,FALSE)</f>
        <v>24.549012038044431</v>
      </c>
      <c r="Q196">
        <f>VLOOKUP($B196,'2011B4'!$A:$EI,18,FALSE)</f>
        <v>6.9587267048046897</v>
      </c>
      <c r="R196">
        <f>VLOOKUP($B196,'2011B4'!$A:$EI,19,FALSE)</f>
        <v>8.5784227705050373</v>
      </c>
      <c r="S196">
        <f>VLOOKUP($B196,'2011B4'!$A:$EI,20,FALSE)</f>
        <v>19.860141087284596</v>
      </c>
      <c r="T196">
        <f>VLOOKUP($B196,'2011B4'!$A:$EI,21,FALSE)</f>
        <v>59.946302600638752</v>
      </c>
      <c r="U196">
        <f>(O196/100)*$G196</f>
        <v>91300</v>
      </c>
      <c r="V196">
        <f t="shared" si="982"/>
        <v>55958</v>
      </c>
      <c r="W196">
        <f t="shared" si="983"/>
        <v>15862.000000000002</v>
      </c>
      <c r="X196">
        <f t="shared" si="984"/>
        <v>19554</v>
      </c>
      <c r="Y196">
        <f t="shared" si="985"/>
        <v>45270</v>
      </c>
      <c r="Z196">
        <f>(T196/100)*$G196</f>
        <v>136644</v>
      </c>
    </row>
    <row r="197" spans="1:26" x14ac:dyDescent="0.25">
      <c r="B197" t="s">
        <v>3364</v>
      </c>
      <c r="C197">
        <v>2011</v>
      </c>
      <c r="D197">
        <f>SUM(D195:D196)</f>
        <v>2567394</v>
      </c>
      <c r="E197">
        <f t="shared" ref="E197" si="987">SUM(E195:E196)</f>
        <v>1293796</v>
      </c>
      <c r="F197">
        <f t="shared" ref="F197" si="988">SUM(F195:F196)</f>
        <v>1273598</v>
      </c>
      <c r="G197">
        <f t="shared" ref="G197" si="989">SUM(G195:G196)</f>
        <v>571934</v>
      </c>
      <c r="H197">
        <f t="shared" ref="H197" si="990">SUM(H195:H196)</f>
        <v>420761</v>
      </c>
      <c r="I197">
        <f t="shared" ref="I197" si="991">SUM(I195:I196)</f>
        <v>151173</v>
      </c>
      <c r="J197">
        <f>(G197/D197)*100</f>
        <v>22.276830124242714</v>
      </c>
      <c r="K197">
        <f t="shared" ref="K197" si="992">(H197/E197)*100</f>
        <v>32.521433054360962</v>
      </c>
      <c r="L197">
        <f t="shared" ref="L197" si="993">(I197/F197)*100</f>
        <v>11.869757961303332</v>
      </c>
      <c r="M197">
        <f>(H197/G197)*100</f>
        <v>73.568104012001385</v>
      </c>
      <c r="N197">
        <f>(I197/G197)*100</f>
        <v>26.431895987998615</v>
      </c>
      <c r="O197">
        <f>(U197/G197)*100</f>
        <v>53.511069459063457</v>
      </c>
      <c r="P197">
        <f>(V197/G197)*100</f>
        <v>16.484769221623473</v>
      </c>
      <c r="Q197">
        <f>(W197/G197)*100</f>
        <v>6.0381092923309332</v>
      </c>
      <c r="R197">
        <f>(X197/G197)*100</f>
        <v>6.0402074365223966</v>
      </c>
      <c r="S197">
        <f>(Y197/G197)*100</f>
        <v>17.925844590459739</v>
      </c>
      <c r="T197">
        <f>(Z197/G197)*100</f>
        <v>46.488930540936543</v>
      </c>
      <c r="U197">
        <f>SUM(U195:U196)</f>
        <v>306048</v>
      </c>
      <c r="V197">
        <f t="shared" ref="V197" si="994">SUM(V195:V196)</f>
        <v>94282</v>
      </c>
      <c r="W197">
        <f t="shared" ref="W197" si="995">SUM(W195:W196)</f>
        <v>34534</v>
      </c>
      <c r="X197">
        <f t="shared" ref="X197" si="996">SUM(X195:X196)</f>
        <v>34546</v>
      </c>
      <c r="Y197">
        <f t="shared" ref="Y197" si="997">SUM(Y195:Y196)</f>
        <v>102524</v>
      </c>
      <c r="Z197">
        <f t="shared" ref="Z197" si="998">SUM(Z195:Z196)</f>
        <v>265886</v>
      </c>
    </row>
    <row r="198" spans="1:26" x14ac:dyDescent="0.25">
      <c r="B198" t="s">
        <v>2191</v>
      </c>
      <c r="C198">
        <v>2001</v>
      </c>
      <c r="D198">
        <f>VLOOKUP($B198,'2001B4'!$A:$CZ,7,FALSE)</f>
        <v>2082795</v>
      </c>
      <c r="E198">
        <f>VLOOKUP($B198,'2001B4'!$A:$CZ,8,FALSE)</f>
        <v>1054641</v>
      </c>
      <c r="F198">
        <f>VLOOKUP($B198,'2001B4'!$A:$CZ,9,FALSE)</f>
        <v>1028154</v>
      </c>
      <c r="G198">
        <f>VLOOKUP($B198,'2001B4'!$A:$CZ,10,FALSE)</f>
        <v>536943</v>
      </c>
      <c r="H198">
        <f>VLOOKUP($B198,'2001B4'!$A:$CZ,11,FALSE)</f>
        <v>397629</v>
      </c>
      <c r="I198">
        <f>VLOOKUP($B198,'2001B4'!$A:$CZ,12,FALSE)</f>
        <v>139314</v>
      </c>
      <c r="J198">
        <f>VLOOKUP($B198,'2001B4'!$A:$CZ,13,FALSE)</f>
        <v>25.779925532757662</v>
      </c>
      <c r="K198">
        <f>VLOOKUP($B198,'2001B4'!$A:$CZ,14,FALSE)</f>
        <v>37.702782273778467</v>
      </c>
      <c r="L198">
        <f>VLOOKUP($B198,'2001B4'!$A:$CZ,15,FALSE)</f>
        <v>13.549915674111077</v>
      </c>
      <c r="M198">
        <f>VLOOKUP($B198,'2001B4'!$A:$CZ,16,FALSE)</f>
        <v>74.054229219861327</v>
      </c>
      <c r="N198">
        <f>VLOOKUP($B198,'2001B4'!$A:$CZ,17,FALSE)</f>
        <v>25.945770780138673</v>
      </c>
      <c r="O198">
        <f>VLOOKUP($B198,'2001B4'!$A:$CZ,18,FALSE)</f>
        <v>64.637400990421696</v>
      </c>
      <c r="P198">
        <f>VLOOKUP($B198,'2001B4'!$A:$CZ,19,FALSE)</f>
        <v>14.148801641887498</v>
      </c>
      <c r="Q198">
        <f>VLOOKUP($B198,'2001B4'!$A:$CZ,20,FALSE)</f>
        <v>5.1426315269963476</v>
      </c>
      <c r="R198">
        <f>VLOOKUP($B198,'2001B4'!$A:$CZ,21,FALSE)</f>
        <v>2.781114568957971</v>
      </c>
      <c r="S198">
        <f>VLOOKUP($B198,'2001B4'!$A:$CZ,22,FALSE)</f>
        <v>13.290051271736479</v>
      </c>
      <c r="T198">
        <f>VLOOKUP($B198,'2001B4'!$A:$CZ,23,FALSE)</f>
        <v>35.362599009578304</v>
      </c>
      <c r="U198">
        <f>(O198/100)*$G198</f>
        <v>347066</v>
      </c>
      <c r="V198">
        <f>(P198/100)*$G198</f>
        <v>75970.999999999985</v>
      </c>
      <c r="W198">
        <f>(Q198/100)*$G198</f>
        <v>27613</v>
      </c>
      <c r="X198">
        <f>(R198/100)*$G198</f>
        <v>14933</v>
      </c>
      <c r="Y198">
        <f>(S198/100)*$G198</f>
        <v>71360</v>
      </c>
      <c r="Z198">
        <f>(T198/100)*$G198</f>
        <v>189877.00000000003</v>
      </c>
    </row>
    <row r="199" spans="1:26" x14ac:dyDescent="0.25">
      <c r="B199" t="s">
        <v>3329</v>
      </c>
      <c r="D199">
        <f>D197-D198</f>
        <v>484599</v>
      </c>
      <c r="E199">
        <f t="shared" ref="E199" si="999">E197-E198</f>
        <v>239155</v>
      </c>
      <c r="F199">
        <f t="shared" ref="F199" si="1000">F197-F198</f>
        <v>245444</v>
      </c>
      <c r="G199">
        <f t="shared" ref="G199" si="1001">G197-G198</f>
        <v>34991</v>
      </c>
      <c r="H199">
        <f t="shared" ref="H199" si="1002">H197-H198</f>
        <v>23132</v>
      </c>
      <c r="I199">
        <f t="shared" ref="I199" si="1003">I197-I198</f>
        <v>11859</v>
      </c>
      <c r="J199">
        <f t="shared" ref="J199" si="1004">J197-J198</f>
        <v>-3.5030954085149482</v>
      </c>
      <c r="K199">
        <f t="shared" ref="K199" si="1005">K197-K198</f>
        <v>-5.1813492194175055</v>
      </c>
      <c r="L199">
        <f t="shared" ref="L199" si="1006">L197-L198</f>
        <v>-1.6801577128077447</v>
      </c>
      <c r="M199">
        <f t="shared" ref="M199" si="1007">M197-M198</f>
        <v>-0.48612520785994207</v>
      </c>
      <c r="N199">
        <f t="shared" ref="N199" si="1008">N197-N198</f>
        <v>0.48612520785994207</v>
      </c>
      <c r="O199">
        <f>O197-O198</f>
        <v>-11.12633153135824</v>
      </c>
      <c r="P199">
        <f>P197-P198</f>
        <v>2.3359675797359749</v>
      </c>
      <c r="Q199">
        <f t="shared" ref="Q199" si="1009">Q197-Q198</f>
        <v>0.89547776533458556</v>
      </c>
      <c r="R199">
        <f t="shared" ref="R199" si="1010">R197-R198</f>
        <v>3.2590928675644255</v>
      </c>
      <c r="S199">
        <f t="shared" ref="S199" si="1011">S197-S198</f>
        <v>4.6357933187232607</v>
      </c>
      <c r="T199">
        <f t="shared" ref="T199" si="1012">T197-T198</f>
        <v>11.12633153135824</v>
      </c>
      <c r="U199">
        <f t="shared" ref="U199" si="1013">U197-U198</f>
        <v>-41018</v>
      </c>
      <c r="V199">
        <f t="shared" ref="V199" si="1014">V197-V198</f>
        <v>18311.000000000015</v>
      </c>
      <c r="W199">
        <f t="shared" ref="W199" si="1015">W197-W198</f>
        <v>6921</v>
      </c>
      <c r="X199">
        <f t="shared" ref="X199" si="1016">X197-X198</f>
        <v>19613</v>
      </c>
      <c r="Y199">
        <f t="shared" ref="Y199" si="1017">Y197-Y198</f>
        <v>31164</v>
      </c>
      <c r="Z199">
        <f t="shared" ref="Z199" si="1018">Z197-Z198</f>
        <v>76008.999999999971</v>
      </c>
    </row>
    <row r="201" spans="1:26" x14ac:dyDescent="0.25">
      <c r="A201" t="s">
        <v>3251</v>
      </c>
      <c r="B201" t="s">
        <v>1988</v>
      </c>
      <c r="C201">
        <v>2011</v>
      </c>
      <c r="D201">
        <f>VLOOKUP($B201,'2011B4'!$A:$EI,5,FALSE)</f>
        <v>1413199</v>
      </c>
      <c r="E201">
        <f>VLOOKUP($B201,'2011B4'!$A:$EI,6,FALSE)</f>
        <v>698487</v>
      </c>
      <c r="F201">
        <f>VLOOKUP($B201,'2011B4'!$A:$EI,7,FALSE)</f>
        <v>714712</v>
      </c>
      <c r="G201">
        <f>VLOOKUP($B201,'2011B4'!$A:$EI,8,FALSE)</f>
        <v>395476</v>
      </c>
      <c r="H201">
        <f>VLOOKUP($B201,'2011B4'!$A:$EI,9,FALSE)</f>
        <v>288964</v>
      </c>
      <c r="I201">
        <f>VLOOKUP($B201,'2011B4'!$A:$EI,10,FALSE)</f>
        <v>106512</v>
      </c>
      <c r="J201">
        <f>VLOOKUP($B201,'2011B4'!$A:$EI,11,FALSE)</f>
        <v>27.984452295819629</v>
      </c>
      <c r="K201">
        <f>VLOOKUP($B201,'2011B4'!$A:$EI,12,FALSE)</f>
        <v>41.369989706322379</v>
      </c>
      <c r="L201">
        <f>VLOOKUP($B201,'2011B4'!$A:$EI,13,FALSE)</f>
        <v>14.902786017304873</v>
      </c>
      <c r="M201">
        <f>VLOOKUP($B201,'2011B4'!$A:$EI,14,FALSE)</f>
        <v>73.067392205848151</v>
      </c>
      <c r="N201">
        <f>VLOOKUP($B201,'2011B4'!$A:$EI,15,FALSE)</f>
        <v>26.93260779415186</v>
      </c>
      <c r="O201">
        <f>VLOOKUP($B201,'2011B4'!$A:$EI,16,FALSE)</f>
        <v>71.789691409845346</v>
      </c>
      <c r="P201">
        <f>VLOOKUP($B201,'2011B4'!$A:$EI,17,FALSE)</f>
        <v>3.173138192962405</v>
      </c>
      <c r="Q201">
        <f>VLOOKUP($B201,'2011B4'!$A:$EI,18,FALSE)</f>
        <v>4.2171964923282328</v>
      </c>
      <c r="R201">
        <f>VLOOKUP($B201,'2011B4'!$A:$EI,19,FALSE)</f>
        <v>3.4227108598246168</v>
      </c>
      <c r="S201">
        <f>VLOOKUP($B201,'2011B4'!$A:$EI,20,FALSE)</f>
        <v>17.397263045039395</v>
      </c>
      <c r="T201">
        <f>VLOOKUP($B201,'2011B4'!$A:$EI,21,FALSE)</f>
        <v>28.21030859015465</v>
      </c>
      <c r="U201">
        <f>(O201/100)*$G201</f>
        <v>283911</v>
      </c>
      <c r="V201">
        <f t="shared" ref="V201:V202" si="1019">(P201/100)*$G201</f>
        <v>12549</v>
      </c>
      <c r="W201">
        <f t="shared" ref="W201:W202" si="1020">(Q201/100)*$G201</f>
        <v>16678</v>
      </c>
      <c r="X201">
        <f t="shared" ref="X201:X202" si="1021">(R201/100)*$G201</f>
        <v>13536.000000000002</v>
      </c>
      <c r="Y201">
        <f t="shared" ref="Y201:Y202" si="1022">(S201/100)*$G201</f>
        <v>68802</v>
      </c>
      <c r="Z201">
        <f t="shared" ref="Z201" si="1023">(T201/100)*$G201</f>
        <v>111565</v>
      </c>
    </row>
    <row r="202" spans="1:26" x14ac:dyDescent="0.25">
      <c r="A202" t="s">
        <v>3291</v>
      </c>
      <c r="B202" t="s">
        <v>3039</v>
      </c>
      <c r="C202">
        <v>2011</v>
      </c>
      <c r="D202">
        <f>VLOOKUP($B202,'2011B4'!$A:$EI,5,FALSE)</f>
        <v>139820</v>
      </c>
      <c r="E202">
        <f>VLOOKUP($B202,'2011B4'!$A:$EI,6,FALSE)</f>
        <v>70104</v>
      </c>
      <c r="F202">
        <f>VLOOKUP($B202,'2011B4'!$A:$EI,7,FALSE)</f>
        <v>69716</v>
      </c>
      <c r="G202">
        <f>VLOOKUP($B202,'2011B4'!$A:$EI,8,FALSE)</f>
        <v>42056</v>
      </c>
      <c r="H202">
        <f>VLOOKUP($B202,'2011B4'!$A:$EI,9,FALSE)</f>
        <v>27787</v>
      </c>
      <c r="I202">
        <f>VLOOKUP($B202,'2011B4'!$A:$EI,10,FALSE)</f>
        <v>14269</v>
      </c>
      <c r="J202">
        <f>VLOOKUP($B202,'2011B4'!$A:$EI,11,FALSE)</f>
        <v>30.078672579030179</v>
      </c>
      <c r="K202">
        <f>VLOOKUP($B202,'2011B4'!$A:$EI,12,FALSE)</f>
        <v>39.636825288143328</v>
      </c>
      <c r="L202">
        <f>VLOOKUP($B202,'2011B4'!$A:$EI,13,FALSE)</f>
        <v>20.467324573985884</v>
      </c>
      <c r="M202">
        <f>VLOOKUP($B202,'2011B4'!$A:$EI,14,FALSE)</f>
        <v>66.071428571428569</v>
      </c>
      <c r="N202">
        <f>VLOOKUP($B202,'2011B4'!$A:$EI,15,FALSE)</f>
        <v>33.928571428571431</v>
      </c>
      <c r="O202">
        <f>VLOOKUP($B202,'2011B4'!$A:$EI,16,FALSE)</f>
        <v>76.8285143618033</v>
      </c>
      <c r="P202">
        <f>VLOOKUP($B202,'2011B4'!$A:$EI,17,FALSE)</f>
        <v>1.5526916492295988</v>
      </c>
      <c r="Q202">
        <f>VLOOKUP($B202,'2011B4'!$A:$EI,18,FALSE)</f>
        <v>2.1637816245006656</v>
      </c>
      <c r="R202">
        <f>VLOOKUP($B202,'2011B4'!$A:$EI,19,FALSE)</f>
        <v>2.218470610614419</v>
      </c>
      <c r="S202">
        <f>VLOOKUP($B202,'2011B4'!$A:$EI,20,FALSE)</f>
        <v>17.236541753852006</v>
      </c>
      <c r="T202">
        <f>VLOOKUP($B202,'2011B4'!$A:$EI,21,FALSE)</f>
        <v>23.171485638196689</v>
      </c>
      <c r="U202">
        <f>(O202/100)*$G202</f>
        <v>32310.999999999996</v>
      </c>
      <c r="V202">
        <f t="shared" si="1019"/>
        <v>653.00000000000011</v>
      </c>
      <c r="W202">
        <f t="shared" si="1020"/>
        <v>909.99999999999989</v>
      </c>
      <c r="X202">
        <f t="shared" si="1021"/>
        <v>933</v>
      </c>
      <c r="Y202">
        <f t="shared" si="1022"/>
        <v>7248.9999999999991</v>
      </c>
      <c r="Z202">
        <f>(T202/100)*$G202</f>
        <v>9745</v>
      </c>
    </row>
    <row r="203" spans="1:26" x14ac:dyDescent="0.25">
      <c r="B203" t="s">
        <v>3363</v>
      </c>
      <c r="C203">
        <v>2011</v>
      </c>
      <c r="D203">
        <f>SUM(D201:D202)</f>
        <v>1553019</v>
      </c>
      <c r="E203">
        <f t="shared" ref="E203" si="1024">SUM(E201:E202)</f>
        <v>768591</v>
      </c>
      <c r="F203">
        <f t="shared" ref="F203" si="1025">SUM(F201:F202)</f>
        <v>784428</v>
      </c>
      <c r="G203">
        <f t="shared" ref="G203" si="1026">SUM(G201:G202)</f>
        <v>437532</v>
      </c>
      <c r="H203">
        <f t="shared" ref="H203" si="1027">SUM(H201:H202)</f>
        <v>316751</v>
      </c>
      <c r="I203">
        <f t="shared" ref="I203" si="1028">SUM(I201:I202)</f>
        <v>120781</v>
      </c>
      <c r="J203">
        <f>(G203/D203)*100</f>
        <v>28.172997239570151</v>
      </c>
      <c r="K203">
        <f t="shared" ref="K203" si="1029">(H203/E203)*100</f>
        <v>41.211905942172109</v>
      </c>
      <c r="L203">
        <f t="shared" ref="L203" si="1030">(I203/F203)*100</f>
        <v>15.397334108420402</v>
      </c>
      <c r="M203">
        <f>(H203/G203)*100</f>
        <v>72.394933399157097</v>
      </c>
      <c r="N203">
        <f>(I203/G203)*100</f>
        <v>27.60506660084291</v>
      </c>
      <c r="O203">
        <f>(U203/G203)*100</f>
        <v>72.274027956812304</v>
      </c>
      <c r="P203">
        <f>(V203/G203)*100</f>
        <v>3.0173793002568958</v>
      </c>
      <c r="Q203">
        <f>(W203/G203)*100</f>
        <v>4.0198202645749337</v>
      </c>
      <c r="R203">
        <f>(X203/G203)*100</f>
        <v>3.3069581196346789</v>
      </c>
      <c r="S203">
        <f>(Y203/G203)*100</f>
        <v>17.38181435872119</v>
      </c>
      <c r="T203">
        <f>(Z203/G203)*100</f>
        <v>27.725972043187696</v>
      </c>
      <c r="U203">
        <f>SUM(U201:U202)</f>
        <v>316222</v>
      </c>
      <c r="V203">
        <f t="shared" ref="V203" si="1031">SUM(V201:V202)</f>
        <v>13202</v>
      </c>
      <c r="W203">
        <f t="shared" ref="W203" si="1032">SUM(W201:W202)</f>
        <v>17588</v>
      </c>
      <c r="X203">
        <f t="shared" ref="X203" si="1033">SUM(X201:X202)</f>
        <v>14469.000000000002</v>
      </c>
      <c r="Y203">
        <f t="shared" ref="Y203" si="1034">SUM(Y201:Y202)</f>
        <v>76051</v>
      </c>
      <c r="Z203">
        <f t="shared" ref="Z203" si="1035">SUM(Z201:Z202)</f>
        <v>121310</v>
      </c>
    </row>
    <row r="204" spans="1:26" x14ac:dyDescent="0.25">
      <c r="B204" t="s">
        <v>3038</v>
      </c>
      <c r="C204">
        <v>2001</v>
      </c>
      <c r="D204">
        <f>VLOOKUP($B204,'2001B4'!$A:$CZ,7,FALSE)</f>
        <v>1306673</v>
      </c>
      <c r="E204">
        <f>VLOOKUP($B204,'2001B4'!$A:$CZ,8,FALSE)</f>
        <v>649801</v>
      </c>
      <c r="F204">
        <f>VLOOKUP($B204,'2001B4'!$A:$CZ,9,FALSE)</f>
        <v>656872</v>
      </c>
      <c r="G204">
        <f>VLOOKUP($B204,'2001B4'!$A:$CZ,10,FALSE)</f>
        <v>405743</v>
      </c>
      <c r="H204">
        <f>VLOOKUP($B204,'2001B4'!$A:$CZ,11,FALSE)</f>
        <v>296651</v>
      </c>
      <c r="I204">
        <f>VLOOKUP($B204,'2001B4'!$A:$CZ,12,FALSE)</f>
        <v>109092</v>
      </c>
      <c r="J204">
        <f>VLOOKUP($B204,'2001B4'!$A:$CZ,13,FALSE)</f>
        <v>31.051609698830539</v>
      </c>
      <c r="K204">
        <f>VLOOKUP($B204,'2001B4'!$A:$CZ,14,FALSE)</f>
        <v>45.652592101274081</v>
      </c>
      <c r="L204">
        <f>VLOOKUP($B204,'2001B4'!$A:$CZ,15,FALSE)</f>
        <v>16.607801824404145</v>
      </c>
      <c r="M204">
        <f>VLOOKUP($B204,'2001B4'!$A:$CZ,16,FALSE)</f>
        <v>73.113029676420794</v>
      </c>
      <c r="N204">
        <f>VLOOKUP($B204,'2001B4'!$A:$CZ,17,FALSE)</f>
        <v>26.886970323579213</v>
      </c>
      <c r="O204">
        <f>VLOOKUP($B204,'2001B4'!$A:$CZ,18,FALSE)</f>
        <v>80.134469356218105</v>
      </c>
      <c r="P204">
        <f>VLOOKUP($B204,'2001B4'!$A:$CZ,19,FALSE)</f>
        <v>4.1279824913800116</v>
      </c>
      <c r="Q204">
        <f>VLOOKUP($B204,'2001B4'!$A:$CZ,20,FALSE)</f>
        <v>3.3728246698032991</v>
      </c>
      <c r="R204">
        <f>VLOOKUP($B204,'2001B4'!$A:$CZ,21,FALSE)</f>
        <v>1.7981825934150435</v>
      </c>
      <c r="S204">
        <f>VLOOKUP($B204,'2001B4'!$A:$CZ,22,FALSE)</f>
        <v>10.566540889183548</v>
      </c>
      <c r="T204">
        <f>VLOOKUP($B204,'2001B4'!$A:$CZ,23,FALSE)</f>
        <v>19.865530643781895</v>
      </c>
      <c r="U204">
        <f>(O204/100)*$G204</f>
        <v>325140.00000000006</v>
      </c>
      <c r="V204">
        <f>(P204/100)*$G204</f>
        <v>16749</v>
      </c>
      <c r="W204">
        <f>(Q204/100)*$G204</f>
        <v>13684.999999999998</v>
      </c>
      <c r="X204">
        <f>(R204/100)*$G204</f>
        <v>7295.9999999999991</v>
      </c>
      <c r="Y204">
        <f>(S204/100)*$G204</f>
        <v>42873.000000000007</v>
      </c>
      <c r="Z204">
        <f>(T204/100)*$G204</f>
        <v>80602.999999999971</v>
      </c>
    </row>
    <row r="205" spans="1:26" x14ac:dyDescent="0.25">
      <c r="B205" t="s">
        <v>3329</v>
      </c>
      <c r="D205">
        <f>D203-D204</f>
        <v>246346</v>
      </c>
      <c r="E205">
        <f t="shared" ref="E205" si="1036">E203-E204</f>
        <v>118790</v>
      </c>
      <c r="F205">
        <f t="shared" ref="F205" si="1037">F203-F204</f>
        <v>127556</v>
      </c>
      <c r="G205">
        <f t="shared" ref="G205" si="1038">G203-G204</f>
        <v>31789</v>
      </c>
      <c r="H205">
        <f t="shared" ref="H205" si="1039">H203-H204</f>
        <v>20100</v>
      </c>
      <c r="I205">
        <f t="shared" ref="I205" si="1040">I203-I204</f>
        <v>11689</v>
      </c>
      <c r="J205">
        <f t="shared" ref="J205" si="1041">J203-J204</f>
        <v>-2.8786124592603883</v>
      </c>
      <c r="K205">
        <f t="shared" ref="K205" si="1042">K203-K204</f>
        <v>-4.440686159101972</v>
      </c>
      <c r="L205">
        <f t="shared" ref="L205" si="1043">L203-L204</f>
        <v>-1.2104677159837429</v>
      </c>
      <c r="M205">
        <f t="shared" ref="M205" si="1044">M203-M204</f>
        <v>-0.7180962772636974</v>
      </c>
      <c r="N205">
        <f t="shared" ref="N205" si="1045">N203-N204</f>
        <v>0.7180962772636974</v>
      </c>
      <c r="O205">
        <f>O203-O204</f>
        <v>-7.8604413994058007</v>
      </c>
      <c r="P205">
        <f>P203-P204</f>
        <v>-1.1106031911231158</v>
      </c>
      <c r="Q205">
        <f t="shared" ref="Q205" si="1046">Q203-Q204</f>
        <v>0.6469955947716346</v>
      </c>
      <c r="R205">
        <f t="shared" ref="R205" si="1047">R203-R204</f>
        <v>1.5087755262196354</v>
      </c>
      <c r="S205">
        <f t="shared" ref="S205" si="1048">S203-S204</f>
        <v>6.815273469537642</v>
      </c>
      <c r="T205">
        <f t="shared" ref="T205" si="1049">T203-T204</f>
        <v>7.8604413994058007</v>
      </c>
      <c r="U205">
        <f t="shared" ref="U205" si="1050">U203-U204</f>
        <v>-8918.0000000000582</v>
      </c>
      <c r="V205">
        <f t="shared" ref="V205" si="1051">V203-V204</f>
        <v>-3547</v>
      </c>
      <c r="W205">
        <f t="shared" ref="W205" si="1052">W203-W204</f>
        <v>3903.0000000000018</v>
      </c>
      <c r="X205">
        <f t="shared" ref="X205" si="1053">X203-X204</f>
        <v>7173.0000000000027</v>
      </c>
      <c r="Y205">
        <f t="shared" ref="Y205" si="1054">Y203-Y204</f>
        <v>33177.999999999993</v>
      </c>
      <c r="Z205">
        <f t="shared" ref="Z205" si="1055">Z203-Z204</f>
        <v>40707.000000000029</v>
      </c>
    </row>
    <row r="207" spans="1:26" x14ac:dyDescent="0.25">
      <c r="A207" t="s">
        <v>3250</v>
      </c>
      <c r="B207" t="s">
        <v>3040</v>
      </c>
      <c r="C207">
        <v>2011</v>
      </c>
      <c r="D207">
        <f>VLOOKUP($B207,'2011B4'!$A:$EI,5,FALSE)</f>
        <v>533638</v>
      </c>
      <c r="E207">
        <f>VLOOKUP($B207,'2011B4'!$A:$EI,6,FALSE)</f>
        <v>264142</v>
      </c>
      <c r="F207">
        <f>VLOOKUP($B207,'2011B4'!$A:$EI,7,FALSE)</f>
        <v>269496</v>
      </c>
      <c r="G207">
        <f>VLOOKUP($B207,'2011B4'!$A:$EI,8,FALSE)</f>
        <v>183574</v>
      </c>
      <c r="H207">
        <f>VLOOKUP($B207,'2011B4'!$A:$EI,9,FALSE)</f>
        <v>118950</v>
      </c>
      <c r="I207">
        <f>VLOOKUP($B207,'2011B4'!$A:$EI,10,FALSE)</f>
        <v>64624</v>
      </c>
      <c r="J207">
        <f>VLOOKUP($B207,'2011B4'!$A:$EI,11,FALSE)</f>
        <v>34.400473729382092</v>
      </c>
      <c r="K207">
        <f>VLOOKUP($B207,'2011B4'!$A:$EI,12,FALSE)</f>
        <v>45.032596103610942</v>
      </c>
      <c r="L207">
        <f>VLOOKUP($B207,'2011B4'!$A:$EI,13,FALSE)</f>
        <v>23.979576691305251</v>
      </c>
      <c r="M207">
        <f>VLOOKUP($B207,'2011B4'!$A:$EI,14,FALSE)</f>
        <v>64.796757710786935</v>
      </c>
      <c r="N207">
        <f>VLOOKUP($B207,'2011B4'!$A:$EI,15,FALSE)</f>
        <v>35.203242289213073</v>
      </c>
      <c r="O207">
        <f>VLOOKUP($B207,'2011B4'!$A:$EI,16,FALSE)</f>
        <v>76.796278340069946</v>
      </c>
      <c r="P207">
        <f>VLOOKUP($B207,'2011B4'!$A:$EI,17,FALSE)</f>
        <v>3.5190168542386173</v>
      </c>
      <c r="Q207">
        <f>VLOOKUP($B207,'2011B4'!$A:$EI,18,FALSE)</f>
        <v>2.3342085480514672</v>
      </c>
      <c r="R207">
        <f>VLOOKUP($B207,'2011B4'!$A:$EI,19,FALSE)</f>
        <v>3.2406549947160275</v>
      </c>
      <c r="S207">
        <f>VLOOKUP($B207,'2011B4'!$A:$EI,20,FALSE)</f>
        <v>14.109841262923943</v>
      </c>
      <c r="T207">
        <f>VLOOKUP($B207,'2011B4'!$A:$EI,21,FALSE)</f>
        <v>23.203721659930054</v>
      </c>
      <c r="U207">
        <f>(O207/100)*$G207</f>
        <v>140978</v>
      </c>
      <c r="V207">
        <f t="shared" ref="V207:V208" si="1056">(P207/100)*$G207</f>
        <v>6459.9999999999991</v>
      </c>
      <c r="W207">
        <f t="shared" ref="W207:W208" si="1057">(Q207/100)*$G207</f>
        <v>4285</v>
      </c>
      <c r="X207">
        <f t="shared" ref="X207:X208" si="1058">(R207/100)*$G207</f>
        <v>5949</v>
      </c>
      <c r="Y207">
        <f t="shared" ref="Y207:Y208" si="1059">(S207/100)*$G207</f>
        <v>25902.000000000004</v>
      </c>
      <c r="Z207">
        <f t="shared" ref="Z207" si="1060">(T207/100)*$G207</f>
        <v>42596</v>
      </c>
    </row>
    <row r="208" spans="1:26" x14ac:dyDescent="0.25">
      <c r="A208" t="s">
        <v>3292</v>
      </c>
      <c r="B208" t="s">
        <v>2199</v>
      </c>
      <c r="C208">
        <v>2011</v>
      </c>
      <c r="D208">
        <f>VLOOKUP($B208,'2011B4'!$A:$EI,5,FALSE)</f>
        <v>255230</v>
      </c>
      <c r="E208">
        <f>VLOOKUP($B208,'2011B4'!$A:$EI,6,FALSE)</f>
        <v>128663</v>
      </c>
      <c r="F208">
        <f>VLOOKUP($B208,'2011B4'!$A:$EI,7,FALSE)</f>
        <v>126567</v>
      </c>
      <c r="G208">
        <f>VLOOKUP($B208,'2011B4'!$A:$EI,8,FALSE)</f>
        <v>69338</v>
      </c>
      <c r="H208">
        <f>VLOOKUP($B208,'2011B4'!$A:$EI,9,FALSE)</f>
        <v>44783</v>
      </c>
      <c r="I208">
        <f>VLOOKUP($B208,'2011B4'!$A:$EI,10,FALSE)</f>
        <v>24555</v>
      </c>
      <c r="J208">
        <f>VLOOKUP($B208,'2011B4'!$A:$EI,11,FALSE)</f>
        <v>27.166869098460211</v>
      </c>
      <c r="K208">
        <f>VLOOKUP($B208,'2011B4'!$A:$EI,12,FALSE)</f>
        <v>34.806432307656436</v>
      </c>
      <c r="L208">
        <f>VLOOKUP($B208,'2011B4'!$A:$EI,13,FALSE)</f>
        <v>19.40079167555524</v>
      </c>
      <c r="M208">
        <f>VLOOKUP($B208,'2011B4'!$A:$EI,14,FALSE)</f>
        <v>64.586518215120137</v>
      </c>
      <c r="N208">
        <f>VLOOKUP($B208,'2011B4'!$A:$EI,15,FALSE)</f>
        <v>35.413481784879863</v>
      </c>
      <c r="O208">
        <f>VLOOKUP($B208,'2011B4'!$A:$EI,16,FALSE)</f>
        <v>78.271654792465895</v>
      </c>
      <c r="P208">
        <f>VLOOKUP($B208,'2011B4'!$A:$EI,17,FALSE)</f>
        <v>0.8379243704750643</v>
      </c>
      <c r="Q208">
        <f>VLOOKUP($B208,'2011B4'!$A:$EI,18,FALSE)</f>
        <v>1.0528137529204766</v>
      </c>
      <c r="R208">
        <f>VLOOKUP($B208,'2011B4'!$A:$EI,19,FALSE)</f>
        <v>0.8855173209495516</v>
      </c>
      <c r="S208">
        <f>VLOOKUP($B208,'2011B4'!$A:$EI,20,FALSE)</f>
        <v>18.952089763189019</v>
      </c>
      <c r="T208">
        <f>VLOOKUP($B208,'2011B4'!$A:$EI,21,FALSE)</f>
        <v>21.728345207534112</v>
      </c>
      <c r="U208">
        <f>(O208/100)*$G208</f>
        <v>54272</v>
      </c>
      <c r="V208">
        <f t="shared" si="1056"/>
        <v>581.00000000000011</v>
      </c>
      <c r="W208">
        <f t="shared" si="1057"/>
        <v>730.00000000000011</v>
      </c>
      <c r="X208">
        <f t="shared" si="1058"/>
        <v>614.00000000000011</v>
      </c>
      <c r="Y208">
        <f t="shared" si="1059"/>
        <v>13141</v>
      </c>
      <c r="Z208">
        <f>(T208/100)*$G208</f>
        <v>15066.000000000002</v>
      </c>
    </row>
    <row r="209" spans="1:26" x14ac:dyDescent="0.25">
      <c r="B209" t="s">
        <v>3362</v>
      </c>
      <c r="C209">
        <v>2011</v>
      </c>
      <c r="D209">
        <f>SUM(D207:D208)</f>
        <v>788868</v>
      </c>
      <c r="E209">
        <f t="shared" ref="E209" si="1061">SUM(E207:E208)</f>
        <v>392805</v>
      </c>
      <c r="F209">
        <f t="shared" ref="F209" si="1062">SUM(F207:F208)</f>
        <v>396063</v>
      </c>
      <c r="G209">
        <f t="shared" ref="G209" si="1063">SUM(G207:G208)</f>
        <v>252912</v>
      </c>
      <c r="H209">
        <f t="shared" ref="H209" si="1064">SUM(H207:H208)</f>
        <v>163733</v>
      </c>
      <c r="I209">
        <f t="shared" ref="I209" si="1065">SUM(I207:I208)</f>
        <v>89179</v>
      </c>
      <c r="J209">
        <f>(G209/D209)*100</f>
        <v>32.060116521395216</v>
      </c>
      <c r="K209">
        <f t="shared" ref="K209" si="1066">(H209/E209)*100</f>
        <v>41.683023383103574</v>
      </c>
      <c r="L209">
        <f t="shared" ref="L209" si="1067">(I209/F209)*100</f>
        <v>22.516367345599058</v>
      </c>
      <c r="M209">
        <f>(H209/G209)*100</f>
        <v>64.739118744859866</v>
      </c>
      <c r="N209">
        <f>(I209/G209)*100</f>
        <v>35.260881255140127</v>
      </c>
      <c r="O209">
        <f>(U209/G209)*100</f>
        <v>77.200765483646478</v>
      </c>
      <c r="P209">
        <f>(V209/G209)*100</f>
        <v>2.783972290757259</v>
      </c>
      <c r="Q209">
        <f>(W209/G209)*100</f>
        <v>1.9829031441766305</v>
      </c>
      <c r="R209">
        <f>(X209/G209)*100</f>
        <v>2.5949737458088191</v>
      </c>
      <c r="S209">
        <f>(Y209/G209)*100</f>
        <v>15.437385335610806</v>
      </c>
      <c r="T209">
        <f>(Z209/G209)*100</f>
        <v>22.799234516353515</v>
      </c>
      <c r="U209">
        <f>SUM(U207:U208)</f>
        <v>195250</v>
      </c>
      <c r="V209">
        <f t="shared" ref="V209" si="1068">SUM(V207:V208)</f>
        <v>7040.9999999999991</v>
      </c>
      <c r="W209">
        <f t="shared" ref="W209" si="1069">SUM(W207:W208)</f>
        <v>5015</v>
      </c>
      <c r="X209">
        <f t="shared" ref="X209" si="1070">SUM(X207:X208)</f>
        <v>6563</v>
      </c>
      <c r="Y209">
        <f t="shared" ref="Y209" si="1071">SUM(Y207:Y208)</f>
        <v>39043</v>
      </c>
      <c r="Z209">
        <f t="shared" ref="Z209" si="1072">SUM(Z207:Z208)</f>
        <v>57662</v>
      </c>
    </row>
    <row r="210" spans="1:26" x14ac:dyDescent="0.25">
      <c r="B210" t="s">
        <v>1990</v>
      </c>
      <c r="C210">
        <v>2001</v>
      </c>
      <c r="D210">
        <f>VLOOKUP($B210,'2001B4'!$A:$CZ,7,FALSE)</f>
        <v>719487</v>
      </c>
      <c r="E210">
        <f>VLOOKUP($B210,'2001B4'!$A:$CZ,8,FALSE)</f>
        <v>356928</v>
      </c>
      <c r="F210">
        <f>VLOOKUP($B210,'2001B4'!$A:$CZ,9,FALSE)</f>
        <v>362559</v>
      </c>
      <c r="G210">
        <f>VLOOKUP($B210,'2001B4'!$A:$CZ,10,FALSE)</f>
        <v>282312</v>
      </c>
      <c r="H210">
        <f>VLOOKUP($B210,'2001B4'!$A:$CZ,11,FALSE)</f>
        <v>175597</v>
      </c>
      <c r="I210">
        <f>VLOOKUP($B210,'2001B4'!$A:$CZ,12,FALSE)</f>
        <v>106715</v>
      </c>
      <c r="J210">
        <f>VLOOKUP($B210,'2001B4'!$A:$CZ,13,FALSE)</f>
        <v>39.237957044394129</v>
      </c>
      <c r="K210">
        <f>VLOOKUP($B210,'2001B4'!$A:$CZ,14,FALSE)</f>
        <v>49.196756768872149</v>
      </c>
      <c r="L210">
        <f>VLOOKUP($B210,'2001B4'!$A:$CZ,15,FALSE)</f>
        <v>29.433830080069729</v>
      </c>
      <c r="M210">
        <f>VLOOKUP($B210,'2001B4'!$A:$CZ,16,FALSE)</f>
        <v>62.19962311201791</v>
      </c>
      <c r="N210">
        <f>VLOOKUP($B210,'2001B4'!$A:$CZ,17,FALSE)</f>
        <v>37.80037688798209</v>
      </c>
      <c r="O210">
        <f>VLOOKUP($B210,'2001B4'!$A:$CZ,18,FALSE)</f>
        <v>88.006531780441492</v>
      </c>
      <c r="P210">
        <f>VLOOKUP($B210,'2001B4'!$A:$CZ,19,FALSE)</f>
        <v>2.8270140837088045</v>
      </c>
      <c r="Q210">
        <f>VLOOKUP($B210,'2001B4'!$A:$CZ,20,FALSE)</f>
        <v>1.3807418742384312</v>
      </c>
      <c r="R210">
        <f>VLOOKUP($B210,'2001B4'!$A:$CZ,21,FALSE)</f>
        <v>1.4813397942701692</v>
      </c>
      <c r="S210">
        <f>VLOOKUP($B210,'2001B4'!$A:$CZ,22,FALSE)</f>
        <v>6.3043724673410972</v>
      </c>
      <c r="T210">
        <f>VLOOKUP($B210,'2001B4'!$A:$CZ,23,FALSE)</f>
        <v>11.993468219558508</v>
      </c>
      <c r="U210">
        <f>(O210/100)*$G210</f>
        <v>248452.99999999997</v>
      </c>
      <c r="V210">
        <f>(P210/100)*$G210</f>
        <v>7981</v>
      </c>
      <c r="W210">
        <f>(Q210/100)*$G210</f>
        <v>3898</v>
      </c>
      <c r="X210">
        <f>(R210/100)*$G210</f>
        <v>4182</v>
      </c>
      <c r="Y210">
        <f>(S210/100)*$G210</f>
        <v>17798</v>
      </c>
      <c r="Z210">
        <f>(T210/100)*$G210</f>
        <v>33859.000000000015</v>
      </c>
    </row>
    <row r="211" spans="1:26" x14ac:dyDescent="0.25">
      <c r="B211" t="s">
        <v>3329</v>
      </c>
      <c r="D211">
        <f>D209-D210</f>
        <v>69381</v>
      </c>
      <c r="E211">
        <f t="shared" ref="E211" si="1073">E209-E210</f>
        <v>35877</v>
      </c>
      <c r="F211">
        <f t="shared" ref="F211" si="1074">F209-F210</f>
        <v>33504</v>
      </c>
      <c r="G211">
        <f t="shared" ref="G211" si="1075">G209-G210</f>
        <v>-29400</v>
      </c>
      <c r="H211">
        <f t="shared" ref="H211" si="1076">H209-H210</f>
        <v>-11864</v>
      </c>
      <c r="I211">
        <f t="shared" ref="I211" si="1077">I209-I210</f>
        <v>-17536</v>
      </c>
      <c r="J211">
        <f t="shared" ref="J211" si="1078">J209-J210</f>
        <v>-7.1778405229989133</v>
      </c>
      <c r="K211">
        <f t="shared" ref="K211" si="1079">K209-K210</f>
        <v>-7.5137333857685746</v>
      </c>
      <c r="L211">
        <f t="shared" ref="L211" si="1080">L209-L210</f>
        <v>-6.9174627344706714</v>
      </c>
      <c r="M211">
        <f t="shared" ref="M211" si="1081">M209-M210</f>
        <v>2.5394956328419553</v>
      </c>
      <c r="N211">
        <f t="shared" ref="N211" si="1082">N209-N210</f>
        <v>-2.5394956328419624</v>
      </c>
      <c r="O211">
        <f>O209-O210</f>
        <v>-10.805766296795014</v>
      </c>
      <c r="P211">
        <f>P209-P210</f>
        <v>-4.3041792951545421E-2</v>
      </c>
      <c r="Q211">
        <f t="shared" ref="Q211" si="1083">Q209-Q210</f>
        <v>0.6021612699381993</v>
      </c>
      <c r="R211">
        <f t="shared" ref="R211" si="1084">R209-R210</f>
        <v>1.11363395153865</v>
      </c>
      <c r="S211">
        <f t="shared" ref="S211" si="1085">S209-S210</f>
        <v>9.1330128682697094</v>
      </c>
      <c r="T211">
        <f t="shared" ref="T211" si="1086">T209-T210</f>
        <v>10.805766296795007</v>
      </c>
      <c r="U211">
        <f t="shared" ref="U211" si="1087">U209-U210</f>
        <v>-53202.999999999971</v>
      </c>
      <c r="V211">
        <f t="shared" ref="V211" si="1088">V209-V210</f>
        <v>-940.00000000000091</v>
      </c>
      <c r="W211">
        <f t="shared" ref="W211" si="1089">W209-W210</f>
        <v>1117</v>
      </c>
      <c r="X211">
        <f t="shared" ref="X211" si="1090">X209-X210</f>
        <v>2381</v>
      </c>
      <c r="Y211">
        <f t="shared" ref="Y211" si="1091">Y209-Y210</f>
        <v>21245</v>
      </c>
      <c r="Z211">
        <f t="shared" ref="Z211" si="1092">Z209-Z210</f>
        <v>23802.999999999985</v>
      </c>
    </row>
    <row r="213" spans="1:26" x14ac:dyDescent="0.25">
      <c r="A213" t="s">
        <v>3249</v>
      </c>
      <c r="B213" t="s">
        <v>2291</v>
      </c>
      <c r="C213">
        <v>2011</v>
      </c>
      <c r="D213">
        <f>VLOOKUP($B213,'2011B4'!$A:$EI,5,FALSE)</f>
        <v>1241519</v>
      </c>
      <c r="E213">
        <f>VLOOKUP($B213,'2011B4'!$A:$EI,6,FALSE)</f>
        <v>649362</v>
      </c>
      <c r="F213">
        <f>VLOOKUP($B213,'2011B4'!$A:$EI,7,FALSE)</f>
        <v>592157</v>
      </c>
      <c r="G213">
        <f>VLOOKUP($B213,'2011B4'!$A:$EI,8,FALSE)</f>
        <v>353014</v>
      </c>
      <c r="H213">
        <f>VLOOKUP($B213,'2011B4'!$A:$EI,9,FALSE)</f>
        <v>275772</v>
      </c>
      <c r="I213">
        <f>VLOOKUP($B213,'2011B4'!$A:$EI,10,FALSE)</f>
        <v>77242</v>
      </c>
      <c r="J213">
        <f>VLOOKUP($B213,'2011B4'!$A:$EI,11,FALSE)</f>
        <v>28.434039269636628</v>
      </c>
      <c r="K213">
        <f>VLOOKUP($B213,'2011B4'!$A:$EI,12,FALSE)</f>
        <v>42.468145656813924</v>
      </c>
      <c r="L213">
        <f>VLOOKUP($B213,'2011B4'!$A:$EI,13,FALSE)</f>
        <v>13.044175784462567</v>
      </c>
      <c r="M213">
        <f>VLOOKUP($B213,'2011B4'!$A:$EI,14,FALSE)</f>
        <v>78.119281388273549</v>
      </c>
      <c r="N213">
        <f>VLOOKUP($B213,'2011B4'!$A:$EI,15,FALSE)</f>
        <v>21.880718611726447</v>
      </c>
      <c r="O213">
        <f>VLOOKUP($B213,'2011B4'!$A:$EI,16,FALSE)</f>
        <v>71.676477420158974</v>
      </c>
      <c r="P213">
        <f>VLOOKUP($B213,'2011B4'!$A:$EI,17,FALSE)</f>
        <v>5.339731568719654</v>
      </c>
      <c r="Q213">
        <f>VLOOKUP($B213,'2011B4'!$A:$EI,18,FALSE)</f>
        <v>5.5394403621386124</v>
      </c>
      <c r="R213">
        <f>VLOOKUP($B213,'2011B4'!$A:$EI,19,FALSE)</f>
        <v>3.7233650790053656</v>
      </c>
      <c r="S213">
        <f>VLOOKUP($B213,'2011B4'!$A:$EI,20,FALSE)</f>
        <v>13.720985569977394</v>
      </c>
      <c r="T213">
        <f>VLOOKUP($B213,'2011B4'!$A:$EI,21,FALSE)</f>
        <v>28.323522579841026</v>
      </c>
      <c r="U213">
        <f>(O213/100)*$G213</f>
        <v>253028.00000000003</v>
      </c>
      <c r="V213">
        <f t="shared" ref="V213:V214" si="1093">(P213/100)*$G213</f>
        <v>18850</v>
      </c>
      <c r="W213">
        <f t="shared" ref="W213:W214" si="1094">(Q213/100)*$G213</f>
        <v>19555</v>
      </c>
      <c r="X213">
        <f t="shared" ref="X213:X214" si="1095">(R213/100)*$G213</f>
        <v>13144</v>
      </c>
      <c r="Y213">
        <f t="shared" ref="Y213:Y214" si="1096">(S213/100)*$G213</f>
        <v>48437</v>
      </c>
      <c r="Z213">
        <f t="shared" ref="Z213" si="1097">(T213/100)*$G213</f>
        <v>99986</v>
      </c>
    </row>
    <row r="214" spans="1:26" x14ac:dyDescent="0.25">
      <c r="A214" t="s">
        <v>3293</v>
      </c>
      <c r="B214" t="s">
        <v>3042</v>
      </c>
      <c r="C214">
        <v>2011</v>
      </c>
      <c r="D214">
        <f>VLOOKUP($B214,'2011B4'!$A:$EI,5,FALSE)</f>
        <v>845071</v>
      </c>
      <c r="E214">
        <f>VLOOKUP($B214,'2011B4'!$A:$EI,6,FALSE)</f>
        <v>443837</v>
      </c>
      <c r="F214">
        <f>VLOOKUP($B214,'2011B4'!$A:$EI,7,FALSE)</f>
        <v>401234</v>
      </c>
      <c r="G214">
        <f>VLOOKUP($B214,'2011B4'!$A:$EI,8,FALSE)</f>
        <v>241200</v>
      </c>
      <c r="H214">
        <f>VLOOKUP($B214,'2011B4'!$A:$EI,9,FALSE)</f>
        <v>199245</v>
      </c>
      <c r="I214">
        <f>VLOOKUP($B214,'2011B4'!$A:$EI,10,FALSE)</f>
        <v>41955</v>
      </c>
      <c r="J214">
        <f>VLOOKUP($B214,'2011B4'!$A:$EI,11,FALSE)</f>
        <v>28.541980496313329</v>
      </c>
      <c r="K214">
        <f>VLOOKUP($B214,'2011B4'!$A:$EI,12,FALSE)</f>
        <v>44.891480430878907</v>
      </c>
      <c r="L214">
        <f>VLOOKUP($B214,'2011B4'!$A:$EI,13,FALSE)</f>
        <v>10.456491723034439</v>
      </c>
      <c r="M214">
        <f>VLOOKUP($B214,'2011B4'!$A:$EI,14,FALSE)</f>
        <v>82.605721393034827</v>
      </c>
      <c r="N214">
        <f>VLOOKUP($B214,'2011B4'!$A:$EI,15,FALSE)</f>
        <v>17.394278606965173</v>
      </c>
      <c r="O214">
        <f>VLOOKUP($B214,'2011B4'!$A:$EI,16,FALSE)</f>
        <v>74.275704809286893</v>
      </c>
      <c r="P214">
        <f>VLOOKUP($B214,'2011B4'!$A:$EI,17,FALSE)</f>
        <v>5.3926202321724706</v>
      </c>
      <c r="Q214">
        <f>VLOOKUP($B214,'2011B4'!$A:$EI,18,FALSE)</f>
        <v>4.8167495854063018</v>
      </c>
      <c r="R214">
        <f>VLOOKUP($B214,'2011B4'!$A:$EI,19,FALSE)</f>
        <v>4.5932835820895521</v>
      </c>
      <c r="S214">
        <f>VLOOKUP($B214,'2011B4'!$A:$EI,20,FALSE)</f>
        <v>10.921641791044774</v>
      </c>
      <c r="T214">
        <f>VLOOKUP($B214,'2011B4'!$A:$EI,21,FALSE)</f>
        <v>25.724295190713097</v>
      </c>
      <c r="U214">
        <f>(O214/100)*$G214</f>
        <v>179152.99999999997</v>
      </c>
      <c r="V214">
        <f t="shared" si="1093"/>
        <v>13007</v>
      </c>
      <c r="W214">
        <f t="shared" si="1094"/>
        <v>11618</v>
      </c>
      <c r="X214">
        <f t="shared" si="1095"/>
        <v>11079</v>
      </c>
      <c r="Y214">
        <f t="shared" si="1096"/>
        <v>26342.999999999996</v>
      </c>
      <c r="Z214">
        <f>(T214/100)*$G214</f>
        <v>62046.999999999993</v>
      </c>
    </row>
    <row r="215" spans="1:26" x14ac:dyDescent="0.25">
      <c r="B215" t="s">
        <v>3361</v>
      </c>
      <c r="C215">
        <v>2011</v>
      </c>
      <c r="D215">
        <f>SUM(D213:D214)</f>
        <v>2086590</v>
      </c>
      <c r="E215">
        <f t="shared" ref="E215" si="1098">SUM(E213:E214)</f>
        <v>1093199</v>
      </c>
      <c r="F215">
        <f t="shared" ref="F215" si="1099">SUM(F213:F214)</f>
        <v>993391</v>
      </c>
      <c r="G215">
        <f t="shared" ref="G215" si="1100">SUM(G213:G214)</f>
        <v>594214</v>
      </c>
      <c r="H215">
        <f t="shared" ref="H215" si="1101">SUM(H213:H214)</f>
        <v>475017</v>
      </c>
      <c r="I215">
        <f t="shared" ref="I215" si="1102">SUM(I213:I214)</f>
        <v>119197</v>
      </c>
      <c r="J215">
        <f>(G215/D215)*100</f>
        <v>28.477755572489084</v>
      </c>
      <c r="K215">
        <f t="shared" ref="K215" si="1103">(H215/E215)*100</f>
        <v>43.452015598257958</v>
      </c>
      <c r="L215">
        <f t="shared" ref="L215" si="1104">(I215/F215)*100</f>
        <v>11.999001400254281</v>
      </c>
      <c r="M215">
        <f>(H215/G215)*100</f>
        <v>79.940391845362115</v>
      </c>
      <c r="N215">
        <f>(I215/G215)*100</f>
        <v>20.059608154637893</v>
      </c>
      <c r="O215">
        <f>(U215/G215)*100</f>
        <v>72.731541161938296</v>
      </c>
      <c r="P215">
        <f>(V215/G215)*100</f>
        <v>5.361199837095727</v>
      </c>
      <c r="Q215">
        <f>(W215/G215)*100</f>
        <v>5.2460897925663144</v>
      </c>
      <c r="R215">
        <f>(X215/G215)*100</f>
        <v>4.0764774980057688</v>
      </c>
      <c r="S215">
        <f>(Y215/G215)*100</f>
        <v>12.584691710393898</v>
      </c>
      <c r="T215">
        <f>(Z215/G215)*100</f>
        <v>27.268458838061711</v>
      </c>
      <c r="U215">
        <f>SUM(U213:U214)</f>
        <v>432181</v>
      </c>
      <c r="V215">
        <f t="shared" ref="V215" si="1105">SUM(V213:V214)</f>
        <v>31857</v>
      </c>
      <c r="W215">
        <f t="shared" ref="W215" si="1106">SUM(W213:W214)</f>
        <v>31173</v>
      </c>
      <c r="X215">
        <f t="shared" ref="X215" si="1107">SUM(X213:X214)</f>
        <v>24223</v>
      </c>
      <c r="Y215">
        <f t="shared" ref="Y215" si="1108">SUM(Y213:Y214)</f>
        <v>74780</v>
      </c>
      <c r="Z215">
        <f t="shared" ref="Z215" si="1109">SUM(Z213:Z214)</f>
        <v>162033</v>
      </c>
    </row>
    <row r="216" spans="1:26" x14ac:dyDescent="0.25">
      <c r="B216" t="s">
        <v>2291</v>
      </c>
      <c r="C216">
        <v>2001</v>
      </c>
      <c r="D216">
        <f>VLOOKUP($B216,'2001B4'!$A:$CZ,7,FALSE)</f>
        <v>1666767</v>
      </c>
      <c r="E216">
        <f>VLOOKUP($B216,'2001B4'!$A:$CZ,8,FALSE)</f>
        <v>884020</v>
      </c>
      <c r="F216">
        <f>VLOOKUP($B216,'2001B4'!$A:$CZ,9,FALSE)</f>
        <v>782747</v>
      </c>
      <c r="G216">
        <f>VLOOKUP($B216,'2001B4'!$A:$CZ,10,FALSE)</f>
        <v>496984</v>
      </c>
      <c r="H216">
        <f>VLOOKUP($B216,'2001B4'!$A:$CZ,11,FALSE)</f>
        <v>400470</v>
      </c>
      <c r="I216">
        <f>VLOOKUP($B216,'2001B4'!$A:$CZ,12,FALSE)</f>
        <v>96514</v>
      </c>
      <c r="J216">
        <f>VLOOKUP($B216,'2001B4'!$A:$CZ,13,FALSE)</f>
        <v>29.817245001850889</v>
      </c>
      <c r="K216">
        <f>VLOOKUP($B216,'2001B4'!$A:$CZ,14,FALSE)</f>
        <v>45.301011289337346</v>
      </c>
      <c r="L216">
        <f>VLOOKUP($B216,'2001B4'!$A:$CZ,15,FALSE)</f>
        <v>12.33016543020925</v>
      </c>
      <c r="M216">
        <f>VLOOKUP($B216,'2001B4'!$A:$CZ,16,FALSE)</f>
        <v>80.580058915377563</v>
      </c>
      <c r="N216">
        <f>VLOOKUP($B216,'2001B4'!$A:$CZ,17,FALSE)</f>
        <v>19.41994108462244</v>
      </c>
      <c r="O216">
        <f>VLOOKUP($B216,'2001B4'!$A:$CZ,18,FALSE)</f>
        <v>75.176665647183825</v>
      </c>
      <c r="P216">
        <f>VLOOKUP($B216,'2001B4'!$A:$CZ,19,FALSE)</f>
        <v>6.6022246189012126</v>
      </c>
      <c r="Q216">
        <f>VLOOKUP($B216,'2001B4'!$A:$CZ,20,FALSE)</f>
        <v>5.2790431885131115</v>
      </c>
      <c r="R216">
        <f>VLOOKUP($B216,'2001B4'!$A:$CZ,21,FALSE)</f>
        <v>2.7632680327736909</v>
      </c>
      <c r="S216">
        <f>VLOOKUP($B216,'2001B4'!$A:$CZ,22,FALSE)</f>
        <v>10.178798512628173</v>
      </c>
      <c r="T216">
        <f>VLOOKUP($B216,'2001B4'!$A:$CZ,23,FALSE)</f>
        <v>24.823334352816175</v>
      </c>
      <c r="U216">
        <f>(O216/100)*$G216</f>
        <v>373616.00000000006</v>
      </c>
      <c r="V216">
        <f>(P216/100)*$G216</f>
        <v>32812.000000000007</v>
      </c>
      <c r="W216">
        <f>(Q216/100)*$G216</f>
        <v>26236</v>
      </c>
      <c r="X216">
        <f>(R216/100)*$G216</f>
        <v>13733</v>
      </c>
      <c r="Y216">
        <f>(S216/100)*$G216</f>
        <v>50587</v>
      </c>
      <c r="Z216">
        <f>(T216/100)*$G216</f>
        <v>123367.99999999994</v>
      </c>
    </row>
    <row r="217" spans="1:26" x14ac:dyDescent="0.25">
      <c r="B217" t="s">
        <v>3329</v>
      </c>
      <c r="D217">
        <f>D215-D216</f>
        <v>419823</v>
      </c>
      <c r="E217">
        <f t="shared" ref="E217" si="1110">E215-E216</f>
        <v>209179</v>
      </c>
      <c r="F217">
        <f t="shared" ref="F217" si="1111">F215-F216</f>
        <v>210644</v>
      </c>
      <c r="G217">
        <f t="shared" ref="G217" si="1112">G215-G216</f>
        <v>97230</v>
      </c>
      <c r="H217">
        <f t="shared" ref="H217" si="1113">H215-H216</f>
        <v>74547</v>
      </c>
      <c r="I217">
        <f t="shared" ref="I217" si="1114">I215-I216</f>
        <v>22683</v>
      </c>
      <c r="J217">
        <f t="shared" ref="J217" si="1115">J215-J216</f>
        <v>-1.3394894293618052</v>
      </c>
      <c r="K217">
        <f t="shared" ref="K217" si="1116">K215-K216</f>
        <v>-1.8489956910793879</v>
      </c>
      <c r="L217">
        <f t="shared" ref="L217" si="1117">L215-L216</f>
        <v>-0.33116402995496941</v>
      </c>
      <c r="M217">
        <f t="shared" ref="M217" si="1118">M215-M216</f>
        <v>-0.63966707001544876</v>
      </c>
      <c r="N217">
        <f t="shared" ref="N217" si="1119">N215-N216</f>
        <v>0.63966707001545231</v>
      </c>
      <c r="O217">
        <f>O215-O216</f>
        <v>-2.4451244852455289</v>
      </c>
      <c r="P217">
        <f>P215-P216</f>
        <v>-1.2410247818054856</v>
      </c>
      <c r="Q217">
        <f t="shared" ref="Q217" si="1120">Q215-Q216</f>
        <v>-3.2953395946797137E-2</v>
      </c>
      <c r="R217">
        <f t="shared" ref="R217" si="1121">R215-R216</f>
        <v>1.3132094652320778</v>
      </c>
      <c r="S217">
        <f t="shared" ref="S217" si="1122">S215-S216</f>
        <v>2.4058931977657245</v>
      </c>
      <c r="T217">
        <f t="shared" ref="T217" si="1123">T215-T216</f>
        <v>2.4451244852455361</v>
      </c>
      <c r="U217">
        <f t="shared" ref="U217" si="1124">U215-U216</f>
        <v>58564.999999999942</v>
      </c>
      <c r="V217">
        <f t="shared" ref="V217" si="1125">V215-V216</f>
        <v>-955.00000000000728</v>
      </c>
      <c r="W217">
        <f t="shared" ref="W217" si="1126">W215-W216</f>
        <v>4937</v>
      </c>
      <c r="X217">
        <f t="shared" ref="X217" si="1127">X215-X216</f>
        <v>10490</v>
      </c>
      <c r="Y217">
        <f t="shared" ref="Y217" si="1128">Y215-Y216</f>
        <v>24193</v>
      </c>
      <c r="Z217">
        <f t="shared" ref="Z217" si="1129">Z215-Z216</f>
        <v>38665.000000000058</v>
      </c>
    </row>
    <row r="219" spans="1:26" x14ac:dyDescent="0.25">
      <c r="A219" t="s">
        <v>3248</v>
      </c>
      <c r="B219" t="s">
        <v>2974</v>
      </c>
      <c r="C219">
        <v>2011</v>
      </c>
      <c r="D219">
        <f>VLOOKUP($B219,'2011B4'!$A:$EI,5,FALSE)</f>
        <v>1066063</v>
      </c>
      <c r="E219">
        <f>VLOOKUP($B219,'2011B4'!$A:$EI,6,FALSE)</f>
        <v>540021</v>
      </c>
      <c r="F219">
        <f>VLOOKUP($B219,'2011B4'!$A:$EI,7,FALSE)</f>
        <v>526042</v>
      </c>
      <c r="G219">
        <f>VLOOKUP($B219,'2011B4'!$A:$EI,8,FALSE)</f>
        <v>240292</v>
      </c>
      <c r="H219">
        <f>VLOOKUP($B219,'2011B4'!$A:$EI,9,FALSE)</f>
        <v>170081</v>
      </c>
      <c r="I219">
        <f>VLOOKUP($B219,'2011B4'!$A:$EI,10,FALSE)</f>
        <v>70211</v>
      </c>
      <c r="J219">
        <f>VLOOKUP($B219,'2011B4'!$A:$EI,11,FALSE)</f>
        <v>22.540131305560742</v>
      </c>
      <c r="K219">
        <f>VLOOKUP($B219,'2011B4'!$A:$EI,12,FALSE)</f>
        <v>31.495256665944471</v>
      </c>
      <c r="L219">
        <f>VLOOKUP($B219,'2011B4'!$A:$EI,13,FALSE)</f>
        <v>13.347033126632473</v>
      </c>
      <c r="M219">
        <f>VLOOKUP($B219,'2011B4'!$A:$EI,14,FALSE)</f>
        <v>70.780966490769558</v>
      </c>
      <c r="N219">
        <f>VLOOKUP($B219,'2011B4'!$A:$EI,15,FALSE)</f>
        <v>29.219033509230435</v>
      </c>
      <c r="O219">
        <f>VLOOKUP($B219,'2011B4'!$A:$EI,16,FALSE)</f>
        <v>62.23594626537713</v>
      </c>
      <c r="P219">
        <f>VLOOKUP($B219,'2011B4'!$A:$EI,17,FALSE)</f>
        <v>8.1251144440930201</v>
      </c>
      <c r="Q219">
        <f>VLOOKUP($B219,'2011B4'!$A:$EI,18,FALSE)</f>
        <v>5.4392156209944567</v>
      </c>
      <c r="R219">
        <f>VLOOKUP($B219,'2011B4'!$A:$EI,19,FALSE)</f>
        <v>5.704725916801225</v>
      </c>
      <c r="S219">
        <f>VLOOKUP($B219,'2011B4'!$A:$EI,20,FALSE)</f>
        <v>18.494997752734172</v>
      </c>
      <c r="T219">
        <f>VLOOKUP($B219,'2011B4'!$A:$EI,21,FALSE)</f>
        <v>37.764053734622877</v>
      </c>
      <c r="U219">
        <f>(O219/100)*$G219</f>
        <v>149548</v>
      </c>
      <c r="V219">
        <f t="shared" ref="V219:V220" si="1130">(P219/100)*$G219</f>
        <v>19524</v>
      </c>
      <c r="W219">
        <f t="shared" ref="W219:W220" si="1131">(Q219/100)*$G219</f>
        <v>13070</v>
      </c>
      <c r="X219">
        <f t="shared" ref="X219:X220" si="1132">(R219/100)*$G219</f>
        <v>13708</v>
      </c>
      <c r="Y219">
        <f t="shared" ref="Y219:Y220" si="1133">(S219/100)*$G219</f>
        <v>44441.999999999993</v>
      </c>
      <c r="Z219">
        <f t="shared" ref="Z219" si="1134">(T219/100)*$G219</f>
        <v>90744</v>
      </c>
    </row>
    <row r="220" spans="1:26" x14ac:dyDescent="0.25">
      <c r="A220" t="s">
        <v>3294</v>
      </c>
      <c r="B220" t="s">
        <v>2975</v>
      </c>
      <c r="C220">
        <v>2011</v>
      </c>
      <c r="D220">
        <f>VLOOKUP($B220,'2011B4'!$A:$EI,5,FALSE)</f>
        <v>749237</v>
      </c>
      <c r="E220">
        <f>VLOOKUP($B220,'2011B4'!$A:$EI,6,FALSE)</f>
        <v>379114</v>
      </c>
      <c r="F220">
        <f>VLOOKUP($B220,'2011B4'!$A:$EI,7,FALSE)</f>
        <v>370123</v>
      </c>
      <c r="G220">
        <f>VLOOKUP($B220,'2011B4'!$A:$EI,8,FALSE)</f>
        <v>227046</v>
      </c>
      <c r="H220">
        <f>VLOOKUP($B220,'2011B4'!$A:$EI,9,FALSE)</f>
        <v>154951</v>
      </c>
      <c r="I220">
        <f>VLOOKUP($B220,'2011B4'!$A:$EI,10,FALSE)</f>
        <v>72095</v>
      </c>
      <c r="J220">
        <f>VLOOKUP($B220,'2011B4'!$A:$EI,11,FALSE)</f>
        <v>30.303628891792584</v>
      </c>
      <c r="K220">
        <f>VLOOKUP($B220,'2011B4'!$A:$EI,12,FALSE)</f>
        <v>40.871874950542583</v>
      </c>
      <c r="L220">
        <f>VLOOKUP($B220,'2011B4'!$A:$EI,13,FALSE)</f>
        <v>19.478659796878333</v>
      </c>
      <c r="M220">
        <f>VLOOKUP($B220,'2011B4'!$A:$EI,14,FALSE)</f>
        <v>68.246522731076524</v>
      </c>
      <c r="N220">
        <f>VLOOKUP($B220,'2011B4'!$A:$EI,15,FALSE)</f>
        <v>31.753477268923479</v>
      </c>
      <c r="O220">
        <f>VLOOKUP($B220,'2011B4'!$A:$EI,16,FALSE)</f>
        <v>65.928490261885258</v>
      </c>
      <c r="P220">
        <f>VLOOKUP($B220,'2011B4'!$A:$EI,17,FALSE)</f>
        <v>12.410700915233038</v>
      </c>
      <c r="Q220">
        <f>VLOOKUP($B220,'2011B4'!$A:$EI,18,FALSE)</f>
        <v>3.9401707143045903</v>
      </c>
      <c r="R220">
        <f>VLOOKUP($B220,'2011B4'!$A:$EI,19,FALSE)</f>
        <v>4.9514195361292419</v>
      </c>
      <c r="S220">
        <f>VLOOKUP($B220,'2011B4'!$A:$EI,20,FALSE)</f>
        <v>12.769218572447876</v>
      </c>
      <c r="T220">
        <f>VLOOKUP($B220,'2011B4'!$A:$EI,21,FALSE)</f>
        <v>34.071509738114749</v>
      </c>
      <c r="U220">
        <f>(O220/100)*$G220</f>
        <v>149688</v>
      </c>
      <c r="V220">
        <f t="shared" si="1130"/>
        <v>28178.000000000004</v>
      </c>
      <c r="W220">
        <f t="shared" si="1131"/>
        <v>8946</v>
      </c>
      <c r="X220">
        <f t="shared" si="1132"/>
        <v>11241.999999999998</v>
      </c>
      <c r="Y220">
        <f t="shared" si="1133"/>
        <v>28992.000000000007</v>
      </c>
      <c r="Z220">
        <f>(T220/100)*$G220</f>
        <v>77358.000000000015</v>
      </c>
    </row>
    <row r="221" spans="1:26" x14ac:dyDescent="0.25">
      <c r="B221" t="s">
        <v>3360</v>
      </c>
      <c r="C221">
        <v>2011</v>
      </c>
      <c r="D221">
        <f>SUM(D219:D220)</f>
        <v>1815300</v>
      </c>
      <c r="E221">
        <f t="shared" ref="E221" si="1135">SUM(E219:E220)</f>
        <v>919135</v>
      </c>
      <c r="F221">
        <f t="shared" ref="F221" si="1136">SUM(F219:F220)</f>
        <v>896165</v>
      </c>
      <c r="G221">
        <f t="shared" ref="G221" si="1137">SUM(G219:G220)</f>
        <v>467338</v>
      </c>
      <c r="H221">
        <f t="shared" ref="H221" si="1138">SUM(H219:H220)</f>
        <v>325032</v>
      </c>
      <c r="I221">
        <f t="shared" ref="I221" si="1139">SUM(I219:I220)</f>
        <v>142306</v>
      </c>
      <c r="J221">
        <f>(G221/D221)*100</f>
        <v>25.74439486586239</v>
      </c>
      <c r="K221">
        <f t="shared" ref="K221" si="1140">(H221/E221)*100</f>
        <v>35.362813950072628</v>
      </c>
      <c r="L221">
        <f t="shared" ref="L221" si="1141">(I221/F221)*100</f>
        <v>15.879441843856878</v>
      </c>
      <c r="M221">
        <f>(H221/G221)*100</f>
        <v>69.549662128908835</v>
      </c>
      <c r="N221">
        <f>(I221/G221)*100</f>
        <v>30.450337871091161</v>
      </c>
      <c r="O221">
        <f>(U221/G221)*100</f>
        <v>64.029888431927219</v>
      </c>
      <c r="P221">
        <f>(V221/G221)*100</f>
        <v>10.207173394844844</v>
      </c>
      <c r="Q221">
        <f>(W221/G221)*100</f>
        <v>4.7109372659616806</v>
      </c>
      <c r="R221">
        <f>(X221/G221)*100</f>
        <v>5.338748400515259</v>
      </c>
      <c r="S221">
        <f>(Y221/G221)*100</f>
        <v>15.713252506751003</v>
      </c>
      <c r="T221">
        <f>(Z221/G221)*100</f>
        <v>35.970111568072788</v>
      </c>
      <c r="U221">
        <f>SUM(U219:U220)</f>
        <v>299236</v>
      </c>
      <c r="V221">
        <f t="shared" ref="V221" si="1142">SUM(V219:V220)</f>
        <v>47702</v>
      </c>
      <c r="W221">
        <f t="shared" ref="W221" si="1143">SUM(W219:W220)</f>
        <v>22016</v>
      </c>
      <c r="X221">
        <f t="shared" ref="X221" si="1144">SUM(X219:X220)</f>
        <v>24950</v>
      </c>
      <c r="Y221">
        <f t="shared" ref="Y221" si="1145">SUM(Y219:Y220)</f>
        <v>73434</v>
      </c>
      <c r="Z221">
        <f t="shared" ref="Z221" si="1146">SUM(Z219:Z220)</f>
        <v>168102</v>
      </c>
    </row>
    <row r="222" spans="1:26" x14ac:dyDescent="0.25">
      <c r="B222" t="s">
        <v>2309</v>
      </c>
      <c r="C222">
        <v>2001</v>
      </c>
      <c r="D222">
        <f>VLOOKUP($B222,'2001B4'!$A:$CZ,7,FALSE)</f>
        <v>1575303</v>
      </c>
      <c r="E222">
        <f>VLOOKUP($B222,'2001B4'!$A:$CZ,8,FALSE)</f>
        <v>804988</v>
      </c>
      <c r="F222">
        <f>VLOOKUP($B222,'2001B4'!$A:$CZ,9,FALSE)</f>
        <v>770315</v>
      </c>
      <c r="G222">
        <f>VLOOKUP($B222,'2001B4'!$A:$CZ,10,FALSE)</f>
        <v>451667</v>
      </c>
      <c r="H222">
        <f>VLOOKUP($B222,'2001B4'!$A:$CZ,11,FALSE)</f>
        <v>335672</v>
      </c>
      <c r="I222">
        <f>VLOOKUP($B222,'2001B4'!$A:$CZ,12,FALSE)</f>
        <v>115995</v>
      </c>
      <c r="J222">
        <f>VLOOKUP($B222,'2001B4'!$A:$CZ,13,FALSE)</f>
        <v>28.671753941940061</v>
      </c>
      <c r="K222">
        <f>VLOOKUP($B222,'2001B4'!$A:$CZ,14,FALSE)</f>
        <v>41.699006693267478</v>
      </c>
      <c r="L222">
        <f>VLOOKUP($B222,'2001B4'!$A:$CZ,15,FALSE)</f>
        <v>15.058125572006256</v>
      </c>
      <c r="M222">
        <f>VLOOKUP($B222,'2001B4'!$A:$CZ,16,FALSE)</f>
        <v>74.318469137661154</v>
      </c>
      <c r="N222">
        <f>VLOOKUP($B222,'2001B4'!$A:$CZ,17,FALSE)</f>
        <v>25.681530862338846</v>
      </c>
      <c r="O222">
        <f>VLOOKUP($B222,'2001B4'!$A:$CZ,18,FALSE)</f>
        <v>67.822754374351021</v>
      </c>
      <c r="P222">
        <f>VLOOKUP($B222,'2001B4'!$A:$CZ,19,FALSE)</f>
        <v>12.840876132194737</v>
      </c>
      <c r="Q222">
        <f>VLOOKUP($B222,'2001B4'!$A:$CZ,20,FALSE)</f>
        <v>4.6213250027121751</v>
      </c>
      <c r="R222">
        <f>VLOOKUP($B222,'2001B4'!$A:$CZ,21,FALSE)</f>
        <v>2.922949872361718</v>
      </c>
      <c r="S222">
        <f>VLOOKUP($B222,'2001B4'!$A:$CZ,22,FALSE)</f>
        <v>11.792094618380357</v>
      </c>
      <c r="T222">
        <f>VLOOKUP($B222,'2001B4'!$A:$CZ,23,FALSE)</f>
        <v>32.177245625648979</v>
      </c>
      <c r="U222">
        <f>(O222/100)*$G222</f>
        <v>306333.00000000006</v>
      </c>
      <c r="V222">
        <f>(P222/100)*$G222</f>
        <v>57998</v>
      </c>
      <c r="W222">
        <f>(Q222/100)*$G222</f>
        <v>20873</v>
      </c>
      <c r="X222">
        <f>(R222/100)*$G222</f>
        <v>13202</v>
      </c>
      <c r="Y222">
        <f>(S222/100)*$G222</f>
        <v>53261.000000000007</v>
      </c>
      <c r="Z222">
        <f>(T222/100)*$G222</f>
        <v>145333.99999999997</v>
      </c>
    </row>
    <row r="223" spans="1:26" x14ac:dyDescent="0.25">
      <c r="B223" t="s">
        <v>3329</v>
      </c>
      <c r="D223">
        <f>D221-D222</f>
        <v>239997</v>
      </c>
      <c r="E223">
        <f t="shared" ref="E223" si="1147">E221-E222</f>
        <v>114147</v>
      </c>
      <c r="F223">
        <f t="shared" ref="F223" si="1148">F221-F222</f>
        <v>125850</v>
      </c>
      <c r="G223">
        <f t="shared" ref="G223" si="1149">G221-G222</f>
        <v>15671</v>
      </c>
      <c r="H223">
        <f t="shared" ref="H223" si="1150">H221-H222</f>
        <v>-10640</v>
      </c>
      <c r="I223">
        <f t="shared" ref="I223" si="1151">I221-I222</f>
        <v>26311</v>
      </c>
      <c r="J223">
        <f t="shared" ref="J223" si="1152">J221-J222</f>
        <v>-2.9273590760776713</v>
      </c>
      <c r="K223">
        <f t="shared" ref="K223" si="1153">K221-K222</f>
        <v>-6.3361927431948502</v>
      </c>
      <c r="L223">
        <f t="shared" ref="L223" si="1154">L221-L222</f>
        <v>0.8213162718506215</v>
      </c>
      <c r="M223">
        <f t="shared" ref="M223" si="1155">M221-M222</f>
        <v>-4.7688070087523187</v>
      </c>
      <c r="N223">
        <f t="shared" ref="N223" si="1156">N221-N222</f>
        <v>4.7688070087523151</v>
      </c>
      <c r="O223">
        <f>O221-O222</f>
        <v>-3.792865942423802</v>
      </c>
      <c r="P223">
        <f>P221-P222</f>
        <v>-2.6337027373498927</v>
      </c>
      <c r="Q223">
        <f t="shared" ref="Q223" si="1157">Q221-Q222</f>
        <v>8.9612263249505553E-2</v>
      </c>
      <c r="R223">
        <f t="shared" ref="R223" si="1158">R221-R222</f>
        <v>2.415798528153541</v>
      </c>
      <c r="S223">
        <f t="shared" ref="S223" si="1159">S221-S222</f>
        <v>3.9211578883706455</v>
      </c>
      <c r="T223">
        <f t="shared" ref="T223" si="1160">T221-T222</f>
        <v>3.7928659424238091</v>
      </c>
      <c r="U223">
        <f t="shared" ref="U223" si="1161">U221-U222</f>
        <v>-7097.0000000000582</v>
      </c>
      <c r="V223">
        <f t="shared" ref="V223" si="1162">V221-V222</f>
        <v>-10296</v>
      </c>
      <c r="W223">
        <f t="shared" ref="W223" si="1163">W221-W222</f>
        <v>1143</v>
      </c>
      <c r="X223">
        <f t="shared" ref="X223" si="1164">X221-X222</f>
        <v>11748</v>
      </c>
      <c r="Y223">
        <f t="shared" ref="Y223" si="1165">Y221-Y222</f>
        <v>20172.999999999993</v>
      </c>
      <c r="Z223">
        <f t="shared" ref="Z223" si="1166">Z221-Z222</f>
        <v>22768.000000000029</v>
      </c>
    </row>
    <row r="225" spans="1:26" x14ac:dyDescent="0.25">
      <c r="A225" t="s">
        <v>3247</v>
      </c>
      <c r="B225" t="s">
        <v>2976</v>
      </c>
      <c r="C225">
        <v>2011</v>
      </c>
      <c r="D225">
        <f>VLOOKUP($B225,'2011B4'!$A:$EI,5,FALSE)</f>
        <v>1127033</v>
      </c>
      <c r="E225">
        <f>VLOOKUP($B225,'2011B4'!$A:$EI,6,FALSE)</f>
        <v>575912</v>
      </c>
      <c r="F225">
        <f>VLOOKUP($B225,'2011B4'!$A:$EI,7,FALSE)</f>
        <v>551121</v>
      </c>
      <c r="G225">
        <f>VLOOKUP($B225,'2011B4'!$A:$EI,8,FALSE)</f>
        <v>275117</v>
      </c>
      <c r="H225">
        <f>VLOOKUP($B225,'2011B4'!$A:$EI,9,FALSE)</f>
        <v>194440</v>
      </c>
      <c r="I225">
        <f>VLOOKUP($B225,'2011B4'!$A:$EI,10,FALSE)</f>
        <v>80677</v>
      </c>
      <c r="J225">
        <f>VLOOKUP($B225,'2011B4'!$A:$EI,11,FALSE)</f>
        <v>24.410731540247713</v>
      </c>
      <c r="K225">
        <f>VLOOKUP($B225,'2011B4'!$A:$EI,12,FALSE)</f>
        <v>33.762102543444136</v>
      </c>
      <c r="L225">
        <f>VLOOKUP($B225,'2011B4'!$A:$EI,13,FALSE)</f>
        <v>14.63870910380842</v>
      </c>
      <c r="M225">
        <f>VLOOKUP($B225,'2011B4'!$A:$EI,14,FALSE)</f>
        <v>70.675385381492234</v>
      </c>
      <c r="N225">
        <f>VLOOKUP($B225,'2011B4'!$A:$EI,15,FALSE)</f>
        <v>29.324614618507759</v>
      </c>
      <c r="O225">
        <f>VLOOKUP($B225,'2011B4'!$A:$EI,16,FALSE)</f>
        <v>75.74268402170712</v>
      </c>
      <c r="P225">
        <f>VLOOKUP($B225,'2011B4'!$A:$EI,17,FALSE)</f>
        <v>4.4315691142313991</v>
      </c>
      <c r="Q225">
        <f>VLOOKUP($B225,'2011B4'!$A:$EI,18,FALSE)</f>
        <v>2.9521985191754778</v>
      </c>
      <c r="R225">
        <f>VLOOKUP($B225,'2011B4'!$A:$EI,19,FALSE)</f>
        <v>3.7198719090423347</v>
      </c>
      <c r="S225">
        <f>VLOOKUP($B225,'2011B4'!$A:$EI,20,FALSE)</f>
        <v>13.153676435843659</v>
      </c>
      <c r="T225">
        <f>VLOOKUP($B225,'2011B4'!$A:$EI,21,FALSE)</f>
        <v>24.257315978292873</v>
      </c>
      <c r="U225">
        <f>(O225/100)*$G225</f>
        <v>208380.99999999997</v>
      </c>
      <c r="V225">
        <f t="shared" ref="V225:V226" si="1167">(P225/100)*$G225</f>
        <v>12191.999999999998</v>
      </c>
      <c r="W225">
        <f t="shared" ref="W225:W226" si="1168">(Q225/100)*$G225</f>
        <v>8122</v>
      </c>
      <c r="X225">
        <f t="shared" ref="X225:X226" si="1169">(R225/100)*$G225</f>
        <v>10234</v>
      </c>
      <c r="Y225">
        <f t="shared" ref="Y225:Y226" si="1170">(S225/100)*$G225</f>
        <v>36188</v>
      </c>
      <c r="Z225">
        <f t="shared" ref="Z225" si="1171">(T225/100)*$G225</f>
        <v>66736</v>
      </c>
    </row>
    <row r="226" spans="1:26" x14ac:dyDescent="0.25">
      <c r="A226" t="s">
        <v>3295</v>
      </c>
      <c r="B226" t="s">
        <v>2977</v>
      </c>
      <c r="C226">
        <v>2011</v>
      </c>
      <c r="D226">
        <f>VLOOKUP($B226,'2011B4'!$A:$EI,5,FALSE)</f>
        <v>1178273</v>
      </c>
      <c r="E226">
        <f>VLOOKUP($B226,'2011B4'!$A:$EI,6,FALSE)</f>
        <v>613637</v>
      </c>
      <c r="F226">
        <f>VLOOKUP($B226,'2011B4'!$A:$EI,7,FALSE)</f>
        <v>564636</v>
      </c>
      <c r="G226">
        <f>VLOOKUP($B226,'2011B4'!$A:$EI,8,FALSE)</f>
        <v>347858</v>
      </c>
      <c r="H226">
        <f>VLOOKUP($B226,'2011B4'!$A:$EI,9,FALSE)</f>
        <v>241820</v>
      </c>
      <c r="I226">
        <f>VLOOKUP($B226,'2011B4'!$A:$EI,10,FALSE)</f>
        <v>106038</v>
      </c>
      <c r="J226">
        <f>VLOOKUP($B226,'2011B4'!$A:$EI,11,FALSE)</f>
        <v>29.522699747851306</v>
      </c>
      <c r="K226">
        <f>VLOOKUP($B226,'2011B4'!$A:$EI,12,FALSE)</f>
        <v>39.407662836497799</v>
      </c>
      <c r="L226">
        <f>VLOOKUP($B226,'2011B4'!$A:$EI,13,FALSE)</f>
        <v>18.77988651095573</v>
      </c>
      <c r="M226">
        <f>VLOOKUP($B226,'2011B4'!$A:$EI,14,FALSE)</f>
        <v>69.516871827009879</v>
      </c>
      <c r="N226">
        <f>VLOOKUP($B226,'2011B4'!$A:$EI,15,FALSE)</f>
        <v>30.483128172990128</v>
      </c>
      <c r="O226">
        <f>VLOOKUP($B226,'2011B4'!$A:$EI,16,FALSE)</f>
        <v>72.406556698422918</v>
      </c>
      <c r="P226">
        <f>VLOOKUP($B226,'2011B4'!$A:$EI,17,FALSE)</f>
        <v>9.4067119341800396</v>
      </c>
      <c r="Q226">
        <f>VLOOKUP($B226,'2011B4'!$A:$EI,18,FALSE)</f>
        <v>2.4987207423718876</v>
      </c>
      <c r="R226">
        <f>VLOOKUP($B226,'2011B4'!$A:$EI,19,FALSE)</f>
        <v>4.3885723484870267</v>
      </c>
      <c r="S226">
        <f>VLOOKUP($B226,'2011B4'!$A:$EI,20,FALSE)</f>
        <v>11.299438276538128</v>
      </c>
      <c r="T226">
        <f>VLOOKUP($B226,'2011B4'!$A:$EI,21,FALSE)</f>
        <v>27.593443301577082</v>
      </c>
      <c r="U226">
        <f>(O226/100)*$G226</f>
        <v>251872</v>
      </c>
      <c r="V226">
        <f t="shared" si="1167"/>
        <v>32722.000000000004</v>
      </c>
      <c r="W226">
        <f t="shared" si="1168"/>
        <v>8692.0000000000018</v>
      </c>
      <c r="X226">
        <f t="shared" si="1169"/>
        <v>15266.000000000002</v>
      </c>
      <c r="Y226">
        <f t="shared" si="1170"/>
        <v>39306</v>
      </c>
      <c r="Z226">
        <f>(T226/100)*$G226</f>
        <v>95986</v>
      </c>
    </row>
    <row r="227" spans="1:26" x14ac:dyDescent="0.25">
      <c r="B227" t="s">
        <v>3359</v>
      </c>
      <c r="C227">
        <v>2011</v>
      </c>
      <c r="D227">
        <f>SUM(D225:D226)</f>
        <v>2305306</v>
      </c>
      <c r="E227">
        <f t="shared" ref="E227" si="1172">SUM(E225:E226)</f>
        <v>1189549</v>
      </c>
      <c r="F227">
        <f t="shared" ref="F227" si="1173">SUM(F225:F226)</f>
        <v>1115757</v>
      </c>
      <c r="G227">
        <f t="shared" ref="G227" si="1174">SUM(G225:G226)</f>
        <v>622975</v>
      </c>
      <c r="H227">
        <f t="shared" ref="H227" si="1175">SUM(H225:H226)</f>
        <v>436260</v>
      </c>
      <c r="I227">
        <f t="shared" ref="I227" si="1176">SUM(I225:I226)</f>
        <v>186715</v>
      </c>
      <c r="J227">
        <f>(G227/D227)*100</f>
        <v>27.023527462297846</v>
      </c>
      <c r="K227">
        <f t="shared" ref="K227" si="1177">(H227/E227)*100</f>
        <v>36.674403492416033</v>
      </c>
      <c r="L227">
        <f t="shared" ref="L227" si="1178">(I227/F227)*100</f>
        <v>16.734378542998162</v>
      </c>
      <c r="M227">
        <f>(H227/G227)*100</f>
        <v>70.028492315100934</v>
      </c>
      <c r="N227">
        <f>(I227/G227)*100</f>
        <v>29.971507684899073</v>
      </c>
      <c r="O227">
        <f>(U227/G227)*100</f>
        <v>73.879850716320888</v>
      </c>
      <c r="P227">
        <f>(V227/G227)*100</f>
        <v>7.2095991010875231</v>
      </c>
      <c r="Q227">
        <f>(W227/G227)*100</f>
        <v>2.6989847104618967</v>
      </c>
      <c r="R227">
        <f>(X227/G227)*100</f>
        <v>4.0932621694289493</v>
      </c>
      <c r="S227">
        <f>(Y227/G227)*100</f>
        <v>12.118303302700751</v>
      </c>
      <c r="T227">
        <f>(Z227/G227)*100</f>
        <v>26.120149283679122</v>
      </c>
      <c r="U227">
        <f>SUM(U225:U226)</f>
        <v>460253</v>
      </c>
      <c r="V227">
        <f t="shared" ref="V227" si="1179">SUM(V225:V226)</f>
        <v>44914</v>
      </c>
      <c r="W227">
        <f t="shared" ref="W227" si="1180">SUM(W225:W226)</f>
        <v>16814</v>
      </c>
      <c r="X227">
        <f t="shared" ref="X227" si="1181">SUM(X225:X226)</f>
        <v>25500</v>
      </c>
      <c r="Y227">
        <f t="shared" ref="Y227" si="1182">SUM(Y225:Y226)</f>
        <v>75494</v>
      </c>
      <c r="Z227">
        <f t="shared" ref="Z227" si="1183">SUM(Z225:Z226)</f>
        <v>162722</v>
      </c>
    </row>
    <row r="228" spans="1:26" x14ac:dyDescent="0.25">
      <c r="B228" t="s">
        <v>2311</v>
      </c>
      <c r="C228">
        <v>2001</v>
      </c>
      <c r="D228">
        <f>VLOOKUP($B228,'2001B4'!$A:$CZ,7,FALSE)</f>
        <v>1831152</v>
      </c>
      <c r="E228">
        <f>VLOOKUP($B228,'2001B4'!$A:$CZ,8,FALSE)</f>
        <v>947830</v>
      </c>
      <c r="F228">
        <f>VLOOKUP($B228,'2001B4'!$A:$CZ,9,FALSE)</f>
        <v>883322</v>
      </c>
      <c r="G228">
        <f>VLOOKUP($B228,'2001B4'!$A:$CZ,10,FALSE)</f>
        <v>543519</v>
      </c>
      <c r="H228">
        <f>VLOOKUP($B228,'2001B4'!$A:$CZ,11,FALSE)</f>
        <v>395899</v>
      </c>
      <c r="I228">
        <f>VLOOKUP($B228,'2001B4'!$A:$CZ,12,FALSE)</f>
        <v>147620</v>
      </c>
      <c r="J228">
        <f>VLOOKUP($B228,'2001B4'!$A:$CZ,13,FALSE)</f>
        <v>29.681806862565207</v>
      </c>
      <c r="K228">
        <f>VLOOKUP($B228,'2001B4'!$A:$CZ,14,FALSE)</f>
        <v>41.768988109682113</v>
      </c>
      <c r="L228">
        <f>VLOOKUP($B228,'2001B4'!$A:$CZ,15,FALSE)</f>
        <v>16.7119125301985</v>
      </c>
      <c r="M228">
        <f>VLOOKUP($B228,'2001B4'!$A:$CZ,16,FALSE)</f>
        <v>72.839955916904458</v>
      </c>
      <c r="N228">
        <f>VLOOKUP($B228,'2001B4'!$A:$CZ,17,FALSE)</f>
        <v>27.160044083095531</v>
      </c>
      <c r="O228">
        <f>VLOOKUP($B228,'2001B4'!$A:$CZ,18,FALSE)</f>
        <v>79.183800382323341</v>
      </c>
      <c r="P228">
        <f>VLOOKUP($B228,'2001B4'!$A:$CZ,19,FALSE)</f>
        <v>6.8667332696741052</v>
      </c>
      <c r="Q228">
        <f>VLOOKUP($B228,'2001B4'!$A:$CZ,20,FALSE)</f>
        <v>2.9673295689755097</v>
      </c>
      <c r="R228">
        <f>VLOOKUP($B228,'2001B4'!$A:$CZ,21,FALSE)</f>
        <v>2.0054496714926247</v>
      </c>
      <c r="S228">
        <f>VLOOKUP($B228,'2001B4'!$A:$CZ,22,FALSE)</f>
        <v>8.9766871075344206</v>
      </c>
      <c r="T228">
        <f>VLOOKUP($B228,'2001B4'!$A:$CZ,23,FALSE)</f>
        <v>20.816199617676659</v>
      </c>
      <c r="U228">
        <f>(O228/100)*$G228</f>
        <v>430379</v>
      </c>
      <c r="V228">
        <f>(P228/100)*$G228</f>
        <v>37322</v>
      </c>
      <c r="W228">
        <f>(Q228/100)*$G228</f>
        <v>16128</v>
      </c>
      <c r="X228">
        <f>(R228/100)*$G228</f>
        <v>10900</v>
      </c>
      <c r="Y228">
        <f>(S228/100)*$G228</f>
        <v>48790.000000000007</v>
      </c>
      <c r="Z228">
        <f>(T228/100)*$G228</f>
        <v>113140</v>
      </c>
    </row>
    <row r="229" spans="1:26" x14ac:dyDescent="0.25">
      <c r="B229" t="s">
        <v>3329</v>
      </c>
      <c r="D229">
        <f>D227-D228</f>
        <v>474154</v>
      </c>
      <c r="E229">
        <f t="shared" ref="E229" si="1184">E227-E228</f>
        <v>241719</v>
      </c>
      <c r="F229">
        <f t="shared" ref="F229" si="1185">F227-F228</f>
        <v>232435</v>
      </c>
      <c r="G229">
        <f t="shared" ref="G229" si="1186">G227-G228</f>
        <v>79456</v>
      </c>
      <c r="H229">
        <f t="shared" ref="H229" si="1187">H227-H228</f>
        <v>40361</v>
      </c>
      <c r="I229">
        <f t="shared" ref="I229" si="1188">I227-I228</f>
        <v>39095</v>
      </c>
      <c r="J229">
        <f t="shared" ref="J229" si="1189">J227-J228</f>
        <v>-2.6582794002673609</v>
      </c>
      <c r="K229">
        <f t="shared" ref="K229" si="1190">K227-K228</f>
        <v>-5.0945846172660794</v>
      </c>
      <c r="L229">
        <f t="shared" ref="L229" si="1191">L227-L228</f>
        <v>2.2466012799661428E-2</v>
      </c>
      <c r="M229">
        <f t="shared" ref="M229" si="1192">M227-M228</f>
        <v>-2.8114636018035242</v>
      </c>
      <c r="N229">
        <f t="shared" ref="N229" si="1193">N227-N228</f>
        <v>2.8114636018035419</v>
      </c>
      <c r="O229">
        <f>O227-O228</f>
        <v>-5.3039496660024525</v>
      </c>
      <c r="P229">
        <f>P227-P228</f>
        <v>0.34286583141341787</v>
      </c>
      <c r="Q229">
        <f t="shared" ref="Q229" si="1194">Q227-Q228</f>
        <v>-0.268344858513613</v>
      </c>
      <c r="R229">
        <f t="shared" ref="R229" si="1195">R227-R228</f>
        <v>2.0878124979363246</v>
      </c>
      <c r="S229">
        <f t="shared" ref="S229" si="1196">S227-S228</f>
        <v>3.1416161951663302</v>
      </c>
      <c r="T229">
        <f t="shared" ref="T229" si="1197">T227-T228</f>
        <v>5.3039496660024632</v>
      </c>
      <c r="U229">
        <f t="shared" ref="U229" si="1198">U227-U228</f>
        <v>29874</v>
      </c>
      <c r="V229">
        <f t="shared" ref="V229" si="1199">V227-V228</f>
        <v>7592</v>
      </c>
      <c r="W229">
        <f t="shared" ref="W229" si="1200">W227-W228</f>
        <v>686</v>
      </c>
      <c r="X229">
        <f t="shared" ref="X229" si="1201">X227-X228</f>
        <v>14600</v>
      </c>
      <c r="Y229">
        <f t="shared" ref="Y229" si="1202">Y227-Y228</f>
        <v>26703.999999999993</v>
      </c>
      <c r="Z229">
        <f t="shared" ref="Z229" si="1203">Z227-Z228</f>
        <v>49582</v>
      </c>
    </row>
    <row r="231" spans="1:26" x14ac:dyDescent="0.25">
      <c r="A231" t="s">
        <v>3246</v>
      </c>
      <c r="B231" t="s">
        <v>2978</v>
      </c>
      <c r="C231">
        <v>2011</v>
      </c>
      <c r="D231">
        <f>VLOOKUP($B231,'2011B4'!$A:$EI,5,FALSE)</f>
        <v>1025048</v>
      </c>
      <c r="E231">
        <f>VLOOKUP($B231,'2011B4'!$A:$EI,6,FALSE)</f>
        <v>515023</v>
      </c>
      <c r="F231">
        <f>VLOOKUP($B231,'2011B4'!$A:$EI,7,FALSE)</f>
        <v>510025</v>
      </c>
      <c r="G231">
        <f>VLOOKUP($B231,'2011B4'!$A:$EI,8,FALSE)</f>
        <v>370600</v>
      </c>
      <c r="H231">
        <f>VLOOKUP($B231,'2011B4'!$A:$EI,9,FALSE)</f>
        <v>211122</v>
      </c>
      <c r="I231">
        <f>VLOOKUP($B231,'2011B4'!$A:$EI,10,FALSE)</f>
        <v>159478</v>
      </c>
      <c r="J231">
        <f>VLOOKUP($B231,'2011B4'!$A:$EI,11,FALSE)</f>
        <v>36.154404476668411</v>
      </c>
      <c r="K231">
        <f>VLOOKUP($B231,'2011B4'!$A:$EI,12,FALSE)</f>
        <v>40.992732363409011</v>
      </c>
      <c r="L231">
        <f>VLOOKUP($B231,'2011B4'!$A:$EI,13,FALSE)</f>
        <v>31.268663300818588</v>
      </c>
      <c r="M231">
        <f>VLOOKUP($B231,'2011B4'!$A:$EI,14,FALSE)</f>
        <v>56.967620075553157</v>
      </c>
      <c r="N231">
        <f>VLOOKUP($B231,'2011B4'!$A:$EI,15,FALSE)</f>
        <v>43.032379924446843</v>
      </c>
      <c r="O231">
        <f>VLOOKUP($B231,'2011B4'!$A:$EI,16,FALSE)</f>
        <v>85.65623313545602</v>
      </c>
      <c r="P231">
        <f>VLOOKUP($B231,'2011B4'!$A:$EI,17,FALSE)</f>
        <v>2.2339449541284404</v>
      </c>
      <c r="Q231">
        <f>VLOOKUP($B231,'2011B4'!$A:$EI,18,FALSE)</f>
        <v>2.3580679978413381</v>
      </c>
      <c r="R231">
        <f>VLOOKUP($B231,'2011B4'!$A:$EI,19,FALSE)</f>
        <v>1.8588774959525094</v>
      </c>
      <c r="S231">
        <f>VLOOKUP($B231,'2011B4'!$A:$EI,20,FALSE)</f>
        <v>7.8928764166216947</v>
      </c>
      <c r="T231">
        <f>VLOOKUP($B231,'2011B4'!$A:$EI,21,FALSE)</f>
        <v>14.343766864543982</v>
      </c>
      <c r="U231">
        <f>(O231/100)*$G231</f>
        <v>317442</v>
      </c>
      <c r="V231">
        <f t="shared" ref="V231:V232" si="1204">(P231/100)*$G231</f>
        <v>8279</v>
      </c>
      <c r="W231">
        <f t="shared" ref="W231:W232" si="1205">(Q231/100)*$G231</f>
        <v>8739</v>
      </c>
      <c r="X231">
        <f t="shared" ref="X231:X232" si="1206">(R231/100)*$G231</f>
        <v>6889</v>
      </c>
      <c r="Y231">
        <f t="shared" ref="Y231:Y232" si="1207">(S231/100)*$G231</f>
        <v>29251</v>
      </c>
      <c r="Z231">
        <f t="shared" ref="Z231" si="1208">(T231/100)*$G231</f>
        <v>53158</v>
      </c>
    </row>
    <row r="232" spans="1:26" x14ac:dyDescent="0.25">
      <c r="A232" t="s">
        <v>3296</v>
      </c>
      <c r="B232" t="s">
        <v>2979</v>
      </c>
      <c r="C232">
        <v>2011</v>
      </c>
      <c r="D232">
        <f>VLOOKUP($B232,'2011B4'!$A:$EI,5,FALSE)</f>
        <v>728999</v>
      </c>
      <c r="E232">
        <f>VLOOKUP($B232,'2011B4'!$A:$EI,6,FALSE)</f>
        <v>362542</v>
      </c>
      <c r="F232">
        <f>VLOOKUP($B232,'2011B4'!$A:$EI,7,FALSE)</f>
        <v>366457</v>
      </c>
      <c r="G232">
        <f>VLOOKUP($B232,'2011B4'!$A:$EI,8,FALSE)</f>
        <v>265206</v>
      </c>
      <c r="H232">
        <f>VLOOKUP($B232,'2011B4'!$A:$EI,9,FALSE)</f>
        <v>152282</v>
      </c>
      <c r="I232">
        <f>VLOOKUP($B232,'2011B4'!$A:$EI,10,FALSE)</f>
        <v>112924</v>
      </c>
      <c r="J232">
        <f>VLOOKUP($B232,'2011B4'!$A:$EI,11,FALSE)</f>
        <v>36.379473771568961</v>
      </c>
      <c r="K232">
        <f>VLOOKUP($B232,'2011B4'!$A:$EI,12,FALSE)</f>
        <v>42.003960920389915</v>
      </c>
      <c r="L232">
        <f>VLOOKUP($B232,'2011B4'!$A:$EI,13,FALSE)</f>
        <v>30.815075165708389</v>
      </c>
      <c r="M232">
        <f>VLOOKUP($B232,'2011B4'!$A:$EI,14,FALSE)</f>
        <v>57.420269526330472</v>
      </c>
      <c r="N232">
        <f>VLOOKUP($B232,'2011B4'!$A:$EI,15,FALSE)</f>
        <v>42.579730473669528</v>
      </c>
      <c r="O232">
        <f>VLOOKUP($B232,'2011B4'!$A:$EI,16,FALSE)</f>
        <v>88.907867846127161</v>
      </c>
      <c r="P232">
        <f>VLOOKUP($B232,'2011B4'!$A:$EI,17,FALSE)</f>
        <v>1.6342013378279527</v>
      </c>
      <c r="Q232">
        <f>VLOOKUP($B232,'2011B4'!$A:$EI,18,FALSE)</f>
        <v>2.1258945876035988</v>
      </c>
      <c r="R232">
        <f>VLOOKUP($B232,'2011B4'!$A:$EI,19,FALSE)</f>
        <v>0.79749326938304577</v>
      </c>
      <c r="S232">
        <f>VLOOKUP($B232,'2011B4'!$A:$EI,20,FALSE)</f>
        <v>6.5345429590582418</v>
      </c>
      <c r="T232">
        <f>VLOOKUP($B232,'2011B4'!$A:$EI,21,FALSE)</f>
        <v>11.092132153872839</v>
      </c>
      <c r="U232">
        <f>(O232/100)*$G232</f>
        <v>235789</v>
      </c>
      <c r="V232">
        <f t="shared" si="1204"/>
        <v>4334.0000000000009</v>
      </c>
      <c r="W232">
        <f t="shared" si="1205"/>
        <v>5638</v>
      </c>
      <c r="X232">
        <f t="shared" si="1206"/>
        <v>2115</v>
      </c>
      <c r="Y232">
        <f t="shared" si="1207"/>
        <v>17330</v>
      </c>
      <c r="Z232">
        <f>(T232/100)*$G232</f>
        <v>29417.000000000004</v>
      </c>
    </row>
    <row r="233" spans="1:26" x14ac:dyDescent="0.25">
      <c r="B233" t="s">
        <v>3358</v>
      </c>
      <c r="C233">
        <v>2011</v>
      </c>
      <c r="D233">
        <f>SUM(D231:D232)</f>
        <v>1754047</v>
      </c>
      <c r="E233">
        <f t="shared" ref="E233" si="1209">SUM(E231:E232)</f>
        <v>877565</v>
      </c>
      <c r="F233">
        <f t="shared" ref="F233" si="1210">SUM(F231:F232)</f>
        <v>876482</v>
      </c>
      <c r="G233">
        <f t="shared" ref="G233" si="1211">SUM(G231:G232)</f>
        <v>635806</v>
      </c>
      <c r="H233">
        <f t="shared" ref="H233" si="1212">SUM(H231:H232)</f>
        <v>363404</v>
      </c>
      <c r="I233">
        <f t="shared" ref="I233" si="1213">SUM(I231:I232)</f>
        <v>272402</v>
      </c>
      <c r="J233">
        <f>(G233/D233)*100</f>
        <v>36.247945465543395</v>
      </c>
      <c r="K233">
        <f t="shared" ref="K233" si="1214">(H233/E233)*100</f>
        <v>41.410493809575364</v>
      </c>
      <c r="L233">
        <f t="shared" ref="L233" si="1215">(I233/F233)*100</f>
        <v>31.079018165803745</v>
      </c>
      <c r="M233">
        <f>(H233/G233)*100</f>
        <v>57.156428218670477</v>
      </c>
      <c r="N233">
        <f>(I233/G233)*100</f>
        <v>42.843571781329523</v>
      </c>
      <c r="O233">
        <f>(U233/G233)*100</f>
        <v>87.012547852646875</v>
      </c>
      <c r="P233">
        <f>(V233/G233)*100</f>
        <v>1.9837812162829542</v>
      </c>
      <c r="Q233">
        <f>(W233/G233)*100</f>
        <v>2.2612243357250481</v>
      </c>
      <c r="R233">
        <f>(X233/G233)*100</f>
        <v>1.4161552423223436</v>
      </c>
      <c r="S233">
        <f>(Y233/G233)*100</f>
        <v>7.3262913530227776</v>
      </c>
      <c r="T233">
        <f>(Z233/G233)*100</f>
        <v>12.987452147353123</v>
      </c>
      <c r="U233">
        <f>SUM(U231:U232)</f>
        <v>553231</v>
      </c>
      <c r="V233">
        <f t="shared" ref="V233" si="1216">SUM(V231:V232)</f>
        <v>12613</v>
      </c>
      <c r="W233">
        <f t="shared" ref="W233" si="1217">SUM(W231:W232)</f>
        <v>14377</v>
      </c>
      <c r="X233">
        <f t="shared" ref="X233" si="1218">SUM(X231:X232)</f>
        <v>9004</v>
      </c>
      <c r="Y233">
        <f t="shared" ref="Y233" si="1219">SUM(Y231:Y232)</f>
        <v>46581</v>
      </c>
      <c r="Z233">
        <f t="shared" ref="Z233" si="1220">SUM(Z231:Z232)</f>
        <v>82575</v>
      </c>
    </row>
    <row r="234" spans="1:26" x14ac:dyDescent="0.25">
      <c r="B234" t="s">
        <v>2325</v>
      </c>
      <c r="C234">
        <v>2001</v>
      </c>
      <c r="D234">
        <f>VLOOKUP($B234,'2001B4'!$A:$CZ,7,FALSE)</f>
        <v>1394561</v>
      </c>
      <c r="E234">
        <f>VLOOKUP($B234,'2001B4'!$A:$CZ,8,FALSE)</f>
        <v>702053</v>
      </c>
      <c r="F234">
        <f>VLOOKUP($B234,'2001B4'!$A:$CZ,9,FALSE)</f>
        <v>692508</v>
      </c>
      <c r="G234">
        <f>VLOOKUP($B234,'2001B4'!$A:$CZ,10,FALSE)</f>
        <v>491279</v>
      </c>
      <c r="H234">
        <f>VLOOKUP($B234,'2001B4'!$A:$CZ,11,FALSE)</f>
        <v>312393</v>
      </c>
      <c r="I234">
        <f>VLOOKUP($B234,'2001B4'!$A:$CZ,12,FALSE)</f>
        <v>178886</v>
      </c>
      <c r="J234">
        <f>VLOOKUP($B234,'2001B4'!$A:$CZ,13,FALSE)</f>
        <v>35.228218772789432</v>
      </c>
      <c r="K234">
        <f>VLOOKUP($B234,'2001B4'!$A:$CZ,14,FALSE)</f>
        <v>44.497067885188159</v>
      </c>
      <c r="L234">
        <f>VLOOKUP($B234,'2001B4'!$A:$CZ,15,FALSE)</f>
        <v>25.831614941632441</v>
      </c>
      <c r="M234">
        <f>VLOOKUP($B234,'2001B4'!$A:$CZ,16,FALSE)</f>
        <v>63.587696604169928</v>
      </c>
      <c r="N234">
        <f>VLOOKUP($B234,'2001B4'!$A:$CZ,17,FALSE)</f>
        <v>36.412303395830072</v>
      </c>
      <c r="O234">
        <f>VLOOKUP($B234,'2001B4'!$A:$CZ,18,FALSE)</f>
        <v>86.607202831792108</v>
      </c>
      <c r="P234">
        <f>VLOOKUP($B234,'2001B4'!$A:$CZ,19,FALSE)</f>
        <v>2.5510962202740197</v>
      </c>
      <c r="Q234">
        <f>VLOOKUP($B234,'2001B4'!$A:$CZ,20,FALSE)</f>
        <v>2.5219885238326896</v>
      </c>
      <c r="R234">
        <f>VLOOKUP($B234,'2001B4'!$A:$CZ,21,FALSE)</f>
        <v>1.2852167505633254</v>
      </c>
      <c r="S234">
        <f>VLOOKUP($B234,'2001B4'!$A:$CZ,22,FALSE)</f>
        <v>7.0344956735378465</v>
      </c>
      <c r="T234">
        <f>VLOOKUP($B234,'2001B4'!$A:$CZ,23,FALSE)</f>
        <v>13.392797168207892</v>
      </c>
      <c r="U234">
        <f>(O234/100)*$G234</f>
        <v>425482.99999999994</v>
      </c>
      <c r="V234">
        <f>(P234/100)*$G234</f>
        <v>12533.000000000002</v>
      </c>
      <c r="W234">
        <f>(Q234/100)*$G234</f>
        <v>12390</v>
      </c>
      <c r="X234">
        <f>(R234/100)*$G234</f>
        <v>6313.9999999999991</v>
      </c>
      <c r="Y234">
        <f>(S234/100)*$G234</f>
        <v>34559</v>
      </c>
      <c r="Z234">
        <f>(T234/100)*$G234</f>
        <v>65796.000000000058</v>
      </c>
    </row>
    <row r="235" spans="1:26" x14ac:dyDescent="0.25">
      <c r="B235" t="s">
        <v>3329</v>
      </c>
      <c r="D235">
        <f>D233-D234</f>
        <v>359486</v>
      </c>
      <c r="E235">
        <f t="shared" ref="E235" si="1221">E233-E234</f>
        <v>175512</v>
      </c>
      <c r="F235">
        <f t="shared" ref="F235" si="1222">F233-F234</f>
        <v>183974</v>
      </c>
      <c r="G235">
        <f t="shared" ref="G235" si="1223">G233-G234</f>
        <v>144527</v>
      </c>
      <c r="H235">
        <f t="shared" ref="H235" si="1224">H233-H234</f>
        <v>51011</v>
      </c>
      <c r="I235">
        <f t="shared" ref="I235" si="1225">I233-I234</f>
        <v>93516</v>
      </c>
      <c r="J235">
        <f t="shared" ref="J235" si="1226">J233-J234</f>
        <v>1.019726692753963</v>
      </c>
      <c r="K235">
        <f t="shared" ref="K235" si="1227">K233-K234</f>
        <v>-3.0865740756127948</v>
      </c>
      <c r="L235">
        <f t="shared" ref="L235" si="1228">L233-L234</f>
        <v>5.247403224171304</v>
      </c>
      <c r="M235">
        <f t="shared" ref="M235" si="1229">M233-M234</f>
        <v>-6.4312683854994503</v>
      </c>
      <c r="N235">
        <f t="shared" ref="N235" si="1230">N233-N234</f>
        <v>6.4312683854994503</v>
      </c>
      <c r="O235">
        <f>O233-O234</f>
        <v>0.40534502085476731</v>
      </c>
      <c r="P235">
        <f>P233-P234</f>
        <v>-0.56731500399106549</v>
      </c>
      <c r="Q235">
        <f t="shared" ref="Q235" si="1231">Q233-Q234</f>
        <v>-0.26076418810764146</v>
      </c>
      <c r="R235">
        <f t="shared" ref="R235" si="1232">R233-R234</f>
        <v>0.13093849175901817</v>
      </c>
      <c r="S235">
        <f t="shared" ref="S235" si="1233">S233-S234</f>
        <v>0.29179567948493101</v>
      </c>
      <c r="T235">
        <f t="shared" ref="T235" si="1234">T233-T234</f>
        <v>-0.40534502085476909</v>
      </c>
      <c r="U235">
        <f t="shared" ref="U235" si="1235">U233-U234</f>
        <v>127748.00000000006</v>
      </c>
      <c r="V235">
        <f t="shared" ref="V235" si="1236">V233-V234</f>
        <v>79.999999999998181</v>
      </c>
      <c r="W235">
        <f t="shared" ref="W235" si="1237">W233-W234</f>
        <v>1987</v>
      </c>
      <c r="X235">
        <f t="shared" ref="X235" si="1238">X233-X234</f>
        <v>2690.0000000000009</v>
      </c>
      <c r="Y235">
        <f t="shared" ref="Y235" si="1239">Y233-Y234</f>
        <v>12022</v>
      </c>
      <c r="Z235">
        <f t="shared" ref="Z235" si="1240">Z233-Z234</f>
        <v>16778.999999999942</v>
      </c>
    </row>
    <row r="237" spans="1:26" x14ac:dyDescent="0.25">
      <c r="A237" t="s">
        <v>3245</v>
      </c>
      <c r="B237" t="s">
        <v>2980</v>
      </c>
      <c r="C237">
        <v>2011</v>
      </c>
      <c r="D237">
        <f>VLOOKUP($B237,'2011B4'!$A:$EI,5,FALSE)</f>
        <v>1310061</v>
      </c>
      <c r="E237">
        <f>VLOOKUP($B237,'2011B4'!$A:$EI,6,FALSE)</f>
        <v>674329</v>
      </c>
      <c r="F237">
        <f>VLOOKUP($B237,'2011B4'!$A:$EI,7,FALSE)</f>
        <v>635732</v>
      </c>
      <c r="G237">
        <f>VLOOKUP($B237,'2011B4'!$A:$EI,8,FALSE)</f>
        <v>493149</v>
      </c>
      <c r="H237">
        <f>VLOOKUP($B237,'2011B4'!$A:$EI,9,FALSE)</f>
        <v>323863</v>
      </c>
      <c r="I237">
        <f>VLOOKUP($B237,'2011B4'!$A:$EI,10,FALSE)</f>
        <v>169286</v>
      </c>
      <c r="J237">
        <f>VLOOKUP($B237,'2011B4'!$A:$EI,11,FALSE)</f>
        <v>37.643208980345186</v>
      </c>
      <c r="K237">
        <f>VLOOKUP($B237,'2011B4'!$A:$EI,12,FALSE)</f>
        <v>48.027446543156231</v>
      </c>
      <c r="L237">
        <f>VLOOKUP($B237,'2011B4'!$A:$EI,13,FALSE)</f>
        <v>26.628516418868326</v>
      </c>
      <c r="M237">
        <f>VLOOKUP($B237,'2011B4'!$A:$EI,14,FALSE)</f>
        <v>65.672443825294181</v>
      </c>
      <c r="N237">
        <f>VLOOKUP($B237,'2011B4'!$A:$EI,15,FALSE)</f>
        <v>34.327556174705819</v>
      </c>
      <c r="O237">
        <f>VLOOKUP($B237,'2011B4'!$A:$EI,16,FALSE)</f>
        <v>78.129125274511338</v>
      </c>
      <c r="P237">
        <f>VLOOKUP($B237,'2011B4'!$A:$EI,17,FALSE)</f>
        <v>3.6051984288724102</v>
      </c>
      <c r="Q237">
        <f>VLOOKUP($B237,'2011B4'!$A:$EI,18,FALSE)</f>
        <v>4.2267144412743418</v>
      </c>
      <c r="R237">
        <f>VLOOKUP($B237,'2011B4'!$A:$EI,19,FALSE)</f>
        <v>3.0822327531841291</v>
      </c>
      <c r="S237">
        <f>VLOOKUP($B237,'2011B4'!$A:$EI,20,FALSE)</f>
        <v>10.956729102157764</v>
      </c>
      <c r="T237">
        <f>VLOOKUP($B237,'2011B4'!$A:$EI,21,FALSE)</f>
        <v>21.870874725488648</v>
      </c>
      <c r="U237">
        <f>(O237/100)*$G237</f>
        <v>385292.99999999988</v>
      </c>
      <c r="V237">
        <f t="shared" ref="V237:V238" si="1241">(P237/100)*$G237</f>
        <v>17779.000000000004</v>
      </c>
      <c r="W237">
        <f t="shared" ref="W237:W238" si="1242">(Q237/100)*$G237</f>
        <v>20844.000000000004</v>
      </c>
      <c r="X237">
        <f t="shared" ref="X237:X238" si="1243">(R237/100)*$G237</f>
        <v>15200</v>
      </c>
      <c r="Y237">
        <f t="shared" ref="Y237:Y238" si="1244">(S237/100)*$G237</f>
        <v>54032.999999999993</v>
      </c>
      <c r="Z237">
        <f t="shared" ref="Z237" si="1245">(T237/100)*$G237</f>
        <v>107856.00000000001</v>
      </c>
    </row>
    <row r="238" spans="1:26" x14ac:dyDescent="0.25">
      <c r="A238" t="s">
        <v>3297</v>
      </c>
      <c r="B238" t="s">
        <v>2981</v>
      </c>
      <c r="C238">
        <v>2011</v>
      </c>
      <c r="D238">
        <f>VLOOKUP($B238,'2011B4'!$A:$EI,5,FALSE)</f>
        <v>757847</v>
      </c>
      <c r="E238">
        <f>VLOOKUP($B238,'2011B4'!$A:$EI,6,FALSE)</f>
        <v>388504</v>
      </c>
      <c r="F238">
        <f>VLOOKUP($B238,'2011B4'!$A:$EI,7,FALSE)</f>
        <v>369343</v>
      </c>
      <c r="G238">
        <f>VLOOKUP($B238,'2011B4'!$A:$EI,8,FALSE)</f>
        <v>274284</v>
      </c>
      <c r="H238">
        <f>VLOOKUP($B238,'2011B4'!$A:$EI,9,FALSE)</f>
        <v>188748</v>
      </c>
      <c r="I238">
        <f>VLOOKUP($B238,'2011B4'!$A:$EI,10,FALSE)</f>
        <v>85536</v>
      </c>
      <c r="J238">
        <f>VLOOKUP($B238,'2011B4'!$A:$EI,11,FALSE)</f>
        <v>36.192529626692462</v>
      </c>
      <c r="K238">
        <f>VLOOKUP($B238,'2011B4'!$A:$EI,12,FALSE)</f>
        <v>48.583283569795938</v>
      </c>
      <c r="L238">
        <f>VLOOKUP($B238,'2011B4'!$A:$EI,13,FALSE)</f>
        <v>23.158960640921851</v>
      </c>
      <c r="M238">
        <f>VLOOKUP($B238,'2011B4'!$A:$EI,14,FALSE)</f>
        <v>68.814805092531827</v>
      </c>
      <c r="N238">
        <f>VLOOKUP($B238,'2011B4'!$A:$EI,15,FALSE)</f>
        <v>31.185194907468173</v>
      </c>
      <c r="O238">
        <f>VLOOKUP($B238,'2011B4'!$A:$EI,16,FALSE)</f>
        <v>66.243747356754312</v>
      </c>
      <c r="P238">
        <f>VLOOKUP($B238,'2011B4'!$A:$EI,17,FALSE)</f>
        <v>13.565501451050736</v>
      </c>
      <c r="Q238">
        <f>VLOOKUP($B238,'2011B4'!$A:$EI,18,FALSE)</f>
        <v>5.189511601114174</v>
      </c>
      <c r="R238">
        <f>VLOOKUP($B238,'2011B4'!$A:$EI,19,FALSE)</f>
        <v>3.0071021277216317</v>
      </c>
      <c r="S238">
        <f>VLOOKUP($B238,'2011B4'!$A:$EI,20,FALSE)</f>
        <v>11.994137463359149</v>
      </c>
      <c r="T238">
        <f>VLOOKUP($B238,'2011B4'!$A:$EI,21,FALSE)</f>
        <v>33.756252643245688</v>
      </c>
      <c r="U238">
        <f>(O238/100)*$G238</f>
        <v>181696</v>
      </c>
      <c r="V238">
        <f t="shared" si="1241"/>
        <v>37208</v>
      </c>
      <c r="W238">
        <f t="shared" si="1242"/>
        <v>14234</v>
      </c>
      <c r="X238">
        <f t="shared" si="1243"/>
        <v>8248</v>
      </c>
      <c r="Y238">
        <f t="shared" si="1244"/>
        <v>32898.000000000007</v>
      </c>
      <c r="Z238">
        <f>(T238/100)*$G238</f>
        <v>92588</v>
      </c>
    </row>
    <row r="239" spans="1:26" x14ac:dyDescent="0.25">
      <c r="B239" t="s">
        <v>3357</v>
      </c>
      <c r="C239">
        <v>2011</v>
      </c>
      <c r="D239">
        <f>SUM(D237:D238)</f>
        <v>2067908</v>
      </c>
      <c r="E239">
        <f t="shared" ref="E239" si="1246">SUM(E237:E238)</f>
        <v>1062833</v>
      </c>
      <c r="F239">
        <f t="shared" ref="F239" si="1247">SUM(F237:F238)</f>
        <v>1005075</v>
      </c>
      <c r="G239">
        <f t="shared" ref="G239" si="1248">SUM(G237:G238)</f>
        <v>767433</v>
      </c>
      <c r="H239">
        <f t="shared" ref="H239" si="1249">SUM(H237:H238)</f>
        <v>512611</v>
      </c>
      <c r="I239">
        <f t="shared" ref="I239" si="1250">SUM(I237:I238)</f>
        <v>254822</v>
      </c>
      <c r="J239">
        <f>(G239/D239)*100</f>
        <v>37.11156395739075</v>
      </c>
      <c r="K239">
        <f t="shared" ref="K239" si="1251">(H239/E239)*100</f>
        <v>48.230625131135376</v>
      </c>
      <c r="L239">
        <f t="shared" ref="L239" si="1252">(I239/F239)*100</f>
        <v>25.353530831032511</v>
      </c>
      <c r="M239">
        <f>(H239/G239)*100</f>
        <v>66.795537851512762</v>
      </c>
      <c r="N239">
        <f>(I239/G239)*100</f>
        <v>33.204462148487231</v>
      </c>
      <c r="O239">
        <f>(U239/G239)*100</f>
        <v>73.881237840958093</v>
      </c>
      <c r="P239">
        <f>(V239/G239)*100</f>
        <v>7.1650554510947542</v>
      </c>
      <c r="Q239">
        <f>(W239/G239)*100</f>
        <v>4.570822469192751</v>
      </c>
      <c r="R239">
        <f>(X239/G239)*100</f>
        <v>3.0553807303047953</v>
      </c>
      <c r="S239">
        <f>(Y239/G239)*100</f>
        <v>11.327503508449597</v>
      </c>
      <c r="T239">
        <f>(Z239/G239)*100</f>
        <v>26.118762159041896</v>
      </c>
      <c r="U239">
        <f>SUM(U237:U238)</f>
        <v>566988.99999999988</v>
      </c>
      <c r="V239">
        <f t="shared" ref="V239" si="1253">SUM(V237:V238)</f>
        <v>54987</v>
      </c>
      <c r="W239">
        <f t="shared" ref="W239" si="1254">SUM(W237:W238)</f>
        <v>35078</v>
      </c>
      <c r="X239">
        <f t="shared" ref="X239" si="1255">SUM(X237:X238)</f>
        <v>23448</v>
      </c>
      <c r="Y239">
        <f t="shared" ref="Y239" si="1256">SUM(Y237:Y238)</f>
        <v>86931</v>
      </c>
      <c r="Z239">
        <f t="shared" ref="Z239" si="1257">SUM(Z237:Z238)</f>
        <v>200444</v>
      </c>
    </row>
    <row r="240" spans="1:26" x14ac:dyDescent="0.25">
      <c r="B240" t="s">
        <v>2980</v>
      </c>
      <c r="C240">
        <v>2001</v>
      </c>
      <c r="D240">
        <f>VLOOKUP($B240,'2001B4'!$A:$CZ,7,FALSE)</f>
        <v>1713134</v>
      </c>
      <c r="E240">
        <f>VLOOKUP($B240,'2001B4'!$A:$CZ,8,FALSE)</f>
        <v>884966</v>
      </c>
      <c r="F240">
        <f>VLOOKUP($B240,'2001B4'!$A:$CZ,9,FALSE)</f>
        <v>828168</v>
      </c>
      <c r="G240">
        <f>VLOOKUP($B240,'2001B4'!$A:$CZ,10,FALSE)</f>
        <v>625508</v>
      </c>
      <c r="H240">
        <f>VLOOKUP($B240,'2001B4'!$A:$CZ,11,FALSE)</f>
        <v>425562</v>
      </c>
      <c r="I240">
        <f>VLOOKUP($B240,'2001B4'!$A:$CZ,12,FALSE)</f>
        <v>199946</v>
      </c>
      <c r="J240">
        <f>VLOOKUP($B240,'2001B4'!$A:$CZ,13,FALSE)</f>
        <v>36.512496979220536</v>
      </c>
      <c r="K240">
        <f>VLOOKUP($B240,'2001B4'!$A:$CZ,14,FALSE)</f>
        <v>48.08794914154894</v>
      </c>
      <c r="L240">
        <f>VLOOKUP($B240,'2001B4'!$A:$CZ,15,FALSE)</f>
        <v>24.143169018846418</v>
      </c>
      <c r="M240">
        <f>VLOOKUP($B240,'2001B4'!$A:$CZ,16,FALSE)</f>
        <v>68.034621459677567</v>
      </c>
      <c r="N240">
        <f>VLOOKUP($B240,'2001B4'!$A:$CZ,17,FALSE)</f>
        <v>31.965378540322426</v>
      </c>
      <c r="O240">
        <f>VLOOKUP($B240,'2001B4'!$A:$CZ,18,FALSE)</f>
        <v>74.688253387646526</v>
      </c>
      <c r="P240">
        <f>VLOOKUP($B240,'2001B4'!$A:$CZ,19,FALSE)</f>
        <v>7.937228620577196</v>
      </c>
      <c r="Q240">
        <f>VLOOKUP($B240,'2001B4'!$A:$CZ,20,FALSE)</f>
        <v>5.016562537969139</v>
      </c>
      <c r="R240">
        <f>VLOOKUP($B240,'2001B4'!$A:$CZ,21,FALSE)</f>
        <v>2.1780696649763072</v>
      </c>
      <c r="S240">
        <f>VLOOKUP($B240,'2001B4'!$A:$CZ,22,FALSE)</f>
        <v>10.179885788830839</v>
      </c>
      <c r="T240">
        <f>VLOOKUP($B240,'2001B4'!$A:$CZ,23,FALSE)</f>
        <v>25.311746612353474</v>
      </c>
      <c r="U240">
        <f>(O240/100)*$G240</f>
        <v>467181.00000000006</v>
      </c>
      <c r="V240">
        <f>(P240/100)*$G240</f>
        <v>49648.000000000007</v>
      </c>
      <c r="W240">
        <f>(Q240/100)*$G240</f>
        <v>31379</v>
      </c>
      <c r="X240">
        <f>(R240/100)*$G240</f>
        <v>13624</v>
      </c>
      <c r="Y240">
        <f>(S240/100)*$G240</f>
        <v>63676.000000000007</v>
      </c>
      <c r="Z240">
        <f>(T240/100)*$G240</f>
        <v>158326.99999999997</v>
      </c>
    </row>
    <row r="241" spans="1:26" x14ac:dyDescent="0.25">
      <c r="B241" t="s">
        <v>3329</v>
      </c>
      <c r="D241">
        <f>D239-D240</f>
        <v>354774</v>
      </c>
      <c r="E241">
        <f t="shared" ref="E241" si="1258">E239-E240</f>
        <v>177867</v>
      </c>
      <c r="F241">
        <f t="shared" ref="F241" si="1259">F239-F240</f>
        <v>176907</v>
      </c>
      <c r="G241">
        <f t="shared" ref="G241" si="1260">G239-G240</f>
        <v>141925</v>
      </c>
      <c r="H241">
        <f t="shared" ref="H241" si="1261">H239-H240</f>
        <v>87049</v>
      </c>
      <c r="I241">
        <f t="shared" ref="I241" si="1262">I239-I240</f>
        <v>54876</v>
      </c>
      <c r="J241">
        <f t="shared" ref="J241" si="1263">J239-J240</f>
        <v>0.59906697817021382</v>
      </c>
      <c r="K241">
        <f t="shared" ref="K241" si="1264">K239-K240</f>
        <v>0.14267598958643646</v>
      </c>
      <c r="L241">
        <f t="shared" ref="L241" si="1265">L239-L240</f>
        <v>1.2103618121860933</v>
      </c>
      <c r="M241">
        <f t="shared" ref="M241" si="1266">M239-M240</f>
        <v>-1.2390836081648047</v>
      </c>
      <c r="N241">
        <f t="shared" ref="N241" si="1267">N239-N240</f>
        <v>1.2390836081648047</v>
      </c>
      <c r="O241">
        <f>O239-O240</f>
        <v>-0.80701554668843301</v>
      </c>
      <c r="P241">
        <f>P239-P240</f>
        <v>-0.77217316948244186</v>
      </c>
      <c r="Q241">
        <f t="shared" ref="Q241" si="1268">Q239-Q240</f>
        <v>-0.44574006877638794</v>
      </c>
      <c r="R241">
        <f t="shared" ref="R241" si="1269">R239-R240</f>
        <v>0.87731106532848813</v>
      </c>
      <c r="S241">
        <f t="shared" ref="S241" si="1270">S239-S240</f>
        <v>1.1476177196187578</v>
      </c>
      <c r="T241">
        <f t="shared" ref="T241" si="1271">T239-T240</f>
        <v>0.80701554668842235</v>
      </c>
      <c r="U241">
        <f t="shared" ref="U241" si="1272">U239-U240</f>
        <v>99807.999999999825</v>
      </c>
      <c r="V241">
        <f t="shared" ref="V241" si="1273">V239-V240</f>
        <v>5338.9999999999927</v>
      </c>
      <c r="W241">
        <f t="shared" ref="W241" si="1274">W239-W240</f>
        <v>3699</v>
      </c>
      <c r="X241">
        <f t="shared" ref="X241" si="1275">X239-X240</f>
        <v>9824</v>
      </c>
      <c r="Y241">
        <f t="shared" ref="Y241" si="1276">Y239-Y240</f>
        <v>23254.999999999993</v>
      </c>
      <c r="Z241">
        <f t="shared" ref="Z241" si="1277">Z239-Z240</f>
        <v>42117.000000000029</v>
      </c>
    </row>
    <row r="243" spans="1:26" x14ac:dyDescent="0.25">
      <c r="A243" t="s">
        <v>3244</v>
      </c>
      <c r="B243" t="s">
        <v>2062</v>
      </c>
      <c r="C243">
        <v>2011</v>
      </c>
      <c r="D243">
        <f>VLOOKUP($B243,'2011B4'!$A:$EI,5,FALSE)</f>
        <v>6081322</v>
      </c>
      <c r="E243">
        <f>VLOOKUP($B243,'2011B4'!$A:$EI,6,FALSE)</f>
        <v>3402224</v>
      </c>
      <c r="F243">
        <f>VLOOKUP($B243,'2011B4'!$A:$EI,7,FALSE)</f>
        <v>2679098</v>
      </c>
      <c r="G243">
        <f>VLOOKUP($B243,'2011B4'!$A:$EI,8,FALSE)</f>
        <v>2407046</v>
      </c>
      <c r="H243">
        <f>VLOOKUP($B243,'2011B4'!$A:$EI,9,FALSE)</f>
        <v>2077602</v>
      </c>
      <c r="I243">
        <f>VLOOKUP($B243,'2011B4'!$A:$EI,10,FALSE)</f>
        <v>329444</v>
      </c>
      <c r="J243">
        <f>VLOOKUP($B243,'2011B4'!$A:$EI,11,FALSE)</f>
        <v>39.580966112302555</v>
      </c>
      <c r="K243">
        <f>VLOOKUP($B243,'2011B4'!$A:$EI,12,FALSE)</f>
        <v>61.065996830308642</v>
      </c>
      <c r="L243">
        <f>VLOOKUP($B243,'2011B4'!$A:$EI,13,FALSE)</f>
        <v>12.296825274775317</v>
      </c>
      <c r="M243">
        <f>VLOOKUP($B243,'2011B4'!$A:$EI,14,FALSE)</f>
        <v>86.313348394671308</v>
      </c>
      <c r="N243">
        <f>VLOOKUP($B243,'2011B4'!$A:$EI,15,FALSE)</f>
        <v>13.68665160532869</v>
      </c>
      <c r="O243">
        <f>VLOOKUP($B243,'2011B4'!$A:$EI,16,FALSE)</f>
        <v>16.779031227487966</v>
      </c>
      <c r="P243">
        <f>VLOOKUP($B243,'2011B4'!$A:$EI,17,FALSE)</f>
        <v>46.428069924712702</v>
      </c>
      <c r="Q243">
        <f>VLOOKUP($B243,'2011B4'!$A:$EI,18,FALSE)</f>
        <v>14.599513262314058</v>
      </c>
      <c r="R243">
        <f>VLOOKUP($B243,'2011B4'!$A:$EI,19,FALSE)</f>
        <v>4.6107552576893003</v>
      </c>
      <c r="S243">
        <f>VLOOKUP($B243,'2011B4'!$A:$EI,20,FALSE)</f>
        <v>17.582630327795982</v>
      </c>
      <c r="T243">
        <f>VLOOKUP($B243,'2011B4'!$A:$EI,21,FALSE)</f>
        <v>83.220968772512052</v>
      </c>
      <c r="U243">
        <f>(O243/100)*$G243</f>
        <v>403879</v>
      </c>
      <c r="V243">
        <f t="shared" ref="V243:V244" si="1278">(P243/100)*$G243</f>
        <v>1117545</v>
      </c>
      <c r="W243">
        <f t="shared" ref="W243:W244" si="1279">(Q243/100)*$G243</f>
        <v>351417.00000000006</v>
      </c>
      <c r="X243">
        <f t="shared" ref="X243:X244" si="1280">(R243/100)*$G243</f>
        <v>110982.99999999999</v>
      </c>
      <c r="Y243">
        <f t="shared" ref="Y243:Y244" si="1281">(S243/100)*$G243</f>
        <v>423222.00000000006</v>
      </c>
      <c r="Z243">
        <f t="shared" ref="Z243" si="1282">(T243/100)*$G243</f>
        <v>2003167.0000000005</v>
      </c>
    </row>
    <row r="244" spans="1:26" x14ac:dyDescent="0.25">
      <c r="A244" t="s">
        <v>3298</v>
      </c>
      <c r="B244" t="s">
        <v>3043</v>
      </c>
      <c r="C244">
        <v>2011</v>
      </c>
      <c r="D244">
        <f>VLOOKUP($B244,'2011B4'!$A:$EI,5,FALSE)</f>
        <v>807022</v>
      </c>
      <c r="E244">
        <f>VLOOKUP($B244,'2011B4'!$A:$EI,6,FALSE)</f>
        <v>402188</v>
      </c>
      <c r="F244">
        <f>VLOOKUP($B244,'2011B4'!$A:$EI,7,FALSE)</f>
        <v>404834</v>
      </c>
      <c r="G244">
        <f>VLOOKUP($B244,'2011B4'!$A:$EI,8,FALSE)</f>
        <v>337373</v>
      </c>
      <c r="H244">
        <f>VLOOKUP($B244,'2011B4'!$A:$EI,9,FALSE)</f>
        <v>213780</v>
      </c>
      <c r="I244">
        <f>VLOOKUP($B244,'2011B4'!$A:$EI,10,FALSE)</f>
        <v>123593</v>
      </c>
      <c r="J244">
        <f>VLOOKUP($B244,'2011B4'!$A:$EI,11,FALSE)</f>
        <v>41.804684382829713</v>
      </c>
      <c r="K244">
        <f>VLOOKUP($B244,'2011B4'!$A:$EI,12,FALSE)</f>
        <v>53.154246272887306</v>
      </c>
      <c r="L244">
        <f>VLOOKUP($B244,'2011B4'!$A:$EI,13,FALSE)</f>
        <v>30.529303368788195</v>
      </c>
      <c r="M244">
        <f>VLOOKUP($B244,'2011B4'!$A:$EI,14,FALSE)</f>
        <v>63.366066638409123</v>
      </c>
      <c r="N244">
        <f>VLOOKUP($B244,'2011B4'!$A:$EI,15,FALSE)</f>
        <v>36.633933361590884</v>
      </c>
      <c r="O244">
        <f>VLOOKUP($B244,'2011B4'!$A:$EI,16,FALSE)</f>
        <v>80.333933065183047</v>
      </c>
      <c r="P244">
        <f>VLOOKUP($B244,'2011B4'!$A:$EI,17,FALSE)</f>
        <v>4.8753160448524335</v>
      </c>
      <c r="Q244">
        <f>VLOOKUP($B244,'2011B4'!$A:$EI,18,FALSE)</f>
        <v>2.948665127321985</v>
      </c>
      <c r="R244">
        <f>VLOOKUP($B244,'2011B4'!$A:$EI,19,FALSE)</f>
        <v>1.5780753053741703</v>
      </c>
      <c r="S244">
        <f>VLOOKUP($B244,'2011B4'!$A:$EI,20,FALSE)</f>
        <v>10.264010457268364</v>
      </c>
      <c r="T244">
        <f>VLOOKUP($B244,'2011B4'!$A:$EI,21,FALSE)</f>
        <v>19.666066934816953</v>
      </c>
      <c r="U244">
        <f>(O244/100)*$G244</f>
        <v>271025</v>
      </c>
      <c r="V244">
        <f t="shared" si="1278"/>
        <v>16448</v>
      </c>
      <c r="W244">
        <f t="shared" si="1279"/>
        <v>9948.0000000000018</v>
      </c>
      <c r="X244">
        <f t="shared" si="1280"/>
        <v>5324</v>
      </c>
      <c r="Y244">
        <f t="shared" si="1281"/>
        <v>34628</v>
      </c>
      <c r="Z244">
        <f>(T244/100)*$G244</f>
        <v>66348</v>
      </c>
    </row>
    <row r="245" spans="1:26" x14ac:dyDescent="0.25">
      <c r="B245" t="s">
        <v>3356</v>
      </c>
      <c r="C245">
        <v>2011</v>
      </c>
      <c r="D245">
        <f>SUM(D243:D244)</f>
        <v>6888344</v>
      </c>
      <c r="E245">
        <f t="shared" ref="E245" si="1283">SUM(E243:E244)</f>
        <v>3804412</v>
      </c>
      <c r="F245">
        <f t="shared" ref="F245" si="1284">SUM(F243:F244)</f>
        <v>3083932</v>
      </c>
      <c r="G245">
        <f t="shared" ref="G245" si="1285">SUM(G243:G244)</f>
        <v>2744419</v>
      </c>
      <c r="H245">
        <f t="shared" ref="H245" si="1286">SUM(H243:H244)</f>
        <v>2291382</v>
      </c>
      <c r="I245">
        <f t="shared" ref="I245" si="1287">SUM(I243:I244)</f>
        <v>453037</v>
      </c>
      <c r="J245">
        <f>(G245/D245)*100</f>
        <v>39.841491656049698</v>
      </c>
      <c r="K245">
        <f t="shared" ref="K245" si="1288">(H245/E245)*100</f>
        <v>60.229596584176484</v>
      </c>
      <c r="L245">
        <f t="shared" ref="L245" si="1289">(I245/F245)*100</f>
        <v>14.690239603207852</v>
      </c>
      <c r="M245">
        <f>(H245/G245)*100</f>
        <v>83.492425901438523</v>
      </c>
      <c r="N245">
        <f>(I245/G245)*100</f>
        <v>16.507574098561481</v>
      </c>
      <c r="O245">
        <f>(U245/G245)*100</f>
        <v>24.591871722211515</v>
      </c>
      <c r="P245">
        <f>(V245/G245)*100</f>
        <v>41.319966083896084</v>
      </c>
      <c r="Q245">
        <f>(W245/G245)*100</f>
        <v>13.167267826086327</v>
      </c>
      <c r="R245">
        <f>(X245/G245)*100</f>
        <v>4.2379461736710029</v>
      </c>
      <c r="S245">
        <f>(Y245/G245)*100</f>
        <v>16.682948194135079</v>
      </c>
      <c r="T245">
        <f>(Z245/G245)*100</f>
        <v>75.408128277788506</v>
      </c>
      <c r="U245">
        <f>SUM(U243:U244)</f>
        <v>674904</v>
      </c>
      <c r="V245">
        <f t="shared" ref="V245" si="1290">SUM(V243:V244)</f>
        <v>1133993</v>
      </c>
      <c r="W245">
        <f t="shared" ref="W245" si="1291">SUM(W243:W244)</f>
        <v>361365.00000000006</v>
      </c>
      <c r="X245">
        <f t="shared" ref="X245" si="1292">SUM(X243:X244)</f>
        <v>116306.99999999999</v>
      </c>
      <c r="Y245">
        <f t="shared" ref="Y245" si="1293">SUM(Y243:Y244)</f>
        <v>457850.00000000006</v>
      </c>
      <c r="Z245">
        <f t="shared" ref="Z245" si="1294">SUM(Z243:Z244)</f>
        <v>2069515.0000000005</v>
      </c>
    </row>
    <row r="246" spans="1:26" x14ac:dyDescent="0.25">
      <c r="B246" t="s">
        <v>2062</v>
      </c>
      <c r="C246">
        <v>2001</v>
      </c>
      <c r="D246">
        <f>VLOOKUP($B246,'2001B4'!$A:$CZ,7,FALSE)</f>
        <v>4995174</v>
      </c>
      <c r="E246">
        <f>VLOOKUP($B246,'2001B4'!$A:$CZ,8,FALSE)</f>
        <v>2722539</v>
      </c>
      <c r="F246">
        <f>VLOOKUP($B246,'2001B4'!$A:$CZ,9,FALSE)</f>
        <v>2272635</v>
      </c>
      <c r="G246">
        <f>VLOOKUP($B246,'2001B4'!$A:$CZ,10,FALSE)</f>
        <v>1968560</v>
      </c>
      <c r="H246">
        <f>VLOOKUP($B246,'2001B4'!$A:$CZ,11,FALSE)</f>
        <v>1591859</v>
      </c>
      <c r="I246">
        <f>VLOOKUP($B246,'2001B4'!$A:$CZ,12,FALSE)</f>
        <v>376701</v>
      </c>
      <c r="J246">
        <f>VLOOKUP($B246,'2001B4'!$A:$CZ,13,FALSE)</f>
        <v>39.409237796321008</v>
      </c>
      <c r="K246">
        <f>VLOOKUP($B246,'2001B4'!$A:$CZ,14,FALSE)</f>
        <v>58.469649103281895</v>
      </c>
      <c r="L246">
        <f>VLOOKUP($B246,'2001B4'!$A:$CZ,15,FALSE)</f>
        <v>16.575516965988818</v>
      </c>
      <c r="M246">
        <f>VLOOKUP($B246,'2001B4'!$A:$CZ,16,FALSE)</f>
        <v>80.864134189458284</v>
      </c>
      <c r="N246">
        <f>VLOOKUP($B246,'2001B4'!$A:$CZ,17,FALSE)</f>
        <v>19.135865810541716</v>
      </c>
      <c r="O246">
        <f>VLOOKUP($B246,'2001B4'!$A:$CZ,18,FALSE)</f>
        <v>32.271355711789326</v>
      </c>
      <c r="P246">
        <f>VLOOKUP($B246,'2001B4'!$A:$CZ,19,FALSE)</f>
        <v>37.355782907302796</v>
      </c>
      <c r="Q246">
        <f>VLOOKUP($B246,'2001B4'!$A:$CZ,20,FALSE)</f>
        <v>11.633224285772341</v>
      </c>
      <c r="R246">
        <f>VLOOKUP($B246,'2001B4'!$A:$CZ,21,FALSE)</f>
        <v>3.754419474133377</v>
      </c>
      <c r="S246">
        <f>VLOOKUP($B246,'2001B4'!$A:$CZ,22,FALSE)</f>
        <v>14.985217621002153</v>
      </c>
      <c r="T246">
        <f>VLOOKUP($B246,'2001B4'!$A:$CZ,23,FALSE)</f>
        <v>67.728644288210674</v>
      </c>
      <c r="U246">
        <f>(O246/100)*$G246</f>
        <v>635280.99999999988</v>
      </c>
      <c r="V246">
        <f>(P246/100)*$G246</f>
        <v>735371</v>
      </c>
      <c r="W246">
        <f>(Q246/100)*$G246</f>
        <v>229007</v>
      </c>
      <c r="X246">
        <f>(R246/100)*$G246</f>
        <v>73908</v>
      </c>
      <c r="Y246">
        <f>(S246/100)*$G246</f>
        <v>294993</v>
      </c>
      <c r="Z246">
        <f>(T246/100)*$G246</f>
        <v>1333279</v>
      </c>
    </row>
    <row r="247" spans="1:26" x14ac:dyDescent="0.25">
      <c r="B247" t="s">
        <v>3329</v>
      </c>
      <c r="D247">
        <f>D245-D246</f>
        <v>1893170</v>
      </c>
      <c r="E247">
        <f t="shared" ref="E247" si="1295">E245-E246</f>
        <v>1081873</v>
      </c>
      <c r="F247">
        <f t="shared" ref="F247" si="1296">F245-F246</f>
        <v>811297</v>
      </c>
      <c r="G247">
        <f t="shared" ref="G247" si="1297">G245-G246</f>
        <v>775859</v>
      </c>
      <c r="H247">
        <f t="shared" ref="H247" si="1298">H245-H246</f>
        <v>699523</v>
      </c>
      <c r="I247">
        <f t="shared" ref="I247" si="1299">I245-I246</f>
        <v>76336</v>
      </c>
      <c r="J247">
        <f t="shared" ref="J247" si="1300">J245-J246</f>
        <v>0.43225385972868935</v>
      </c>
      <c r="K247">
        <f t="shared" ref="K247" si="1301">K245-K246</f>
        <v>1.7599474808945885</v>
      </c>
      <c r="L247">
        <f t="shared" ref="L247" si="1302">L245-L246</f>
        <v>-1.8852773627809665</v>
      </c>
      <c r="M247">
        <f t="shared" ref="M247" si="1303">M245-M246</f>
        <v>2.6282917119802391</v>
      </c>
      <c r="N247">
        <f t="shared" ref="N247" si="1304">N245-N246</f>
        <v>-2.6282917119802356</v>
      </c>
      <c r="O247">
        <f>O245-O246</f>
        <v>-7.6794839895778111</v>
      </c>
      <c r="P247">
        <f>P245-P246</f>
        <v>3.9641831765932878</v>
      </c>
      <c r="Q247">
        <f t="shared" ref="Q247" si="1305">Q245-Q246</f>
        <v>1.534043540313986</v>
      </c>
      <c r="R247">
        <f t="shared" ref="R247" si="1306">R245-R246</f>
        <v>0.48352669953762595</v>
      </c>
      <c r="S247">
        <f t="shared" ref="S247" si="1307">S245-S246</f>
        <v>1.697730573132926</v>
      </c>
      <c r="T247">
        <f t="shared" ref="T247" si="1308">T245-T246</f>
        <v>7.6794839895778324</v>
      </c>
      <c r="U247">
        <f t="shared" ref="U247" si="1309">U245-U246</f>
        <v>39623.000000000116</v>
      </c>
      <c r="V247">
        <f t="shared" ref="V247" si="1310">V245-V246</f>
        <v>398622</v>
      </c>
      <c r="W247">
        <f t="shared" ref="W247" si="1311">W245-W246</f>
        <v>132358.00000000006</v>
      </c>
      <c r="X247">
        <f t="shared" ref="X247" si="1312">X245-X246</f>
        <v>42398.999999999985</v>
      </c>
      <c r="Y247">
        <f t="shared" ref="Y247" si="1313">Y245-Y246</f>
        <v>162857.00000000006</v>
      </c>
      <c r="Z247">
        <f t="shared" ref="Z247" si="1314">Z245-Z246</f>
        <v>736236.00000000047</v>
      </c>
    </row>
    <row r="249" spans="1:26" x14ac:dyDescent="0.25">
      <c r="A249" t="s">
        <v>3243</v>
      </c>
      <c r="B249" t="s">
        <v>2201</v>
      </c>
      <c r="C249">
        <v>2011</v>
      </c>
      <c r="D249">
        <f>VLOOKUP($B249,'2011B4'!$A:$EI,5,FALSE)</f>
        <v>2566326</v>
      </c>
      <c r="E249">
        <f>VLOOKUP($B249,'2011B4'!$A:$EI,6,FALSE)</f>
        <v>1301755</v>
      </c>
      <c r="F249">
        <f>VLOOKUP($B249,'2011B4'!$A:$EI,7,FALSE)</f>
        <v>1264571</v>
      </c>
      <c r="G249">
        <f>VLOOKUP($B249,'2011B4'!$A:$EI,8,FALSE)</f>
        <v>843656</v>
      </c>
      <c r="H249">
        <f>VLOOKUP($B249,'2011B4'!$A:$EI,9,FALSE)</f>
        <v>572721</v>
      </c>
      <c r="I249">
        <f>VLOOKUP($B249,'2011B4'!$A:$EI,10,FALSE)</f>
        <v>270935</v>
      </c>
      <c r="J249">
        <f>VLOOKUP($B249,'2011B4'!$A:$EI,11,FALSE)</f>
        <v>32.874077572373892</v>
      </c>
      <c r="K249">
        <f>VLOOKUP($B249,'2011B4'!$A:$EI,12,FALSE)</f>
        <v>43.996066848216451</v>
      </c>
      <c r="L249">
        <f>VLOOKUP($B249,'2011B4'!$A:$EI,13,FALSE)</f>
        <v>21.425052448616963</v>
      </c>
      <c r="M249">
        <f>VLOOKUP($B249,'2011B4'!$A:$EI,14,FALSE)</f>
        <v>67.885607403965594</v>
      </c>
      <c r="N249">
        <f>VLOOKUP($B249,'2011B4'!$A:$EI,15,FALSE)</f>
        <v>32.114392596034399</v>
      </c>
      <c r="O249">
        <f>VLOOKUP($B249,'2011B4'!$A:$EI,16,FALSE)</f>
        <v>61.322861450638655</v>
      </c>
      <c r="P249">
        <f>VLOOKUP($B249,'2011B4'!$A:$EI,17,FALSE)</f>
        <v>8.3344396294224197</v>
      </c>
      <c r="Q249">
        <f>VLOOKUP($B249,'2011B4'!$A:$EI,18,FALSE)</f>
        <v>6.0664536256483688</v>
      </c>
      <c r="R249">
        <f>VLOOKUP($B249,'2011B4'!$A:$EI,19,FALSE)</f>
        <v>5.1589747480015555</v>
      </c>
      <c r="S249">
        <f>VLOOKUP($B249,'2011B4'!$A:$EI,20,FALSE)</f>
        <v>19.117270546289006</v>
      </c>
      <c r="T249">
        <f>VLOOKUP($B249,'2011B4'!$A:$EI,21,FALSE)</f>
        <v>38.677138549361345</v>
      </c>
      <c r="U249">
        <f>(O249/100)*$G249</f>
        <v>517354.00000000006</v>
      </c>
      <c r="V249">
        <f t="shared" ref="V249:V250" si="1315">(P249/100)*$G249</f>
        <v>70314.000000000015</v>
      </c>
      <c r="W249">
        <f t="shared" ref="W249:W250" si="1316">(Q249/100)*$G249</f>
        <v>51180</v>
      </c>
      <c r="X249">
        <f t="shared" ref="X249:X250" si="1317">(R249/100)*$G249</f>
        <v>43524</v>
      </c>
      <c r="Y249">
        <f t="shared" ref="Y249:Y250" si="1318">(S249/100)*$G249</f>
        <v>161283.99999999997</v>
      </c>
      <c r="Z249">
        <f t="shared" ref="Z249" si="1319">(T249/100)*$G249</f>
        <v>326301.99999999994</v>
      </c>
    </row>
    <row r="250" spans="1:26" x14ac:dyDescent="0.25">
      <c r="A250" t="s">
        <v>3299</v>
      </c>
      <c r="B250" t="s">
        <v>3050</v>
      </c>
      <c r="C250">
        <v>2011</v>
      </c>
      <c r="D250">
        <f>VLOOKUP($B250,'2011B4'!$A:$EI,5,FALSE)</f>
        <v>1174271</v>
      </c>
      <c r="E250">
        <f>VLOOKUP($B250,'2011B4'!$A:$EI,6,FALSE)</f>
        <v>590329</v>
      </c>
      <c r="F250">
        <f>VLOOKUP($B250,'2011B4'!$A:$EI,7,FALSE)</f>
        <v>583942</v>
      </c>
      <c r="G250">
        <f>VLOOKUP($B250,'2011B4'!$A:$EI,8,FALSE)</f>
        <v>436304</v>
      </c>
      <c r="H250">
        <f>VLOOKUP($B250,'2011B4'!$A:$EI,9,FALSE)</f>
        <v>275341</v>
      </c>
      <c r="I250">
        <f>VLOOKUP($B250,'2011B4'!$A:$EI,10,FALSE)</f>
        <v>160963</v>
      </c>
      <c r="J250">
        <f>VLOOKUP($B250,'2011B4'!$A:$EI,11,FALSE)</f>
        <v>37.155307420518774</v>
      </c>
      <c r="K250">
        <f>VLOOKUP($B250,'2011B4'!$A:$EI,12,FALSE)</f>
        <v>46.641957281448143</v>
      </c>
      <c r="L250">
        <f>VLOOKUP($B250,'2011B4'!$A:$EI,13,FALSE)</f>
        <v>27.564895143695779</v>
      </c>
      <c r="M250">
        <f>VLOOKUP($B250,'2011B4'!$A:$EI,14,FALSE)</f>
        <v>63.107603872529253</v>
      </c>
      <c r="N250">
        <f>VLOOKUP($B250,'2011B4'!$A:$EI,15,FALSE)</f>
        <v>36.892396127470754</v>
      </c>
      <c r="O250">
        <f>VLOOKUP($B250,'2011B4'!$A:$EI,16,FALSE)</f>
        <v>74.678664417470372</v>
      </c>
      <c r="P250">
        <f>VLOOKUP($B250,'2011B4'!$A:$EI,17,FALSE)</f>
        <v>4.6041292309949027</v>
      </c>
      <c r="Q250">
        <f>VLOOKUP($B250,'2011B4'!$A:$EI,18,FALSE)</f>
        <v>4.6330081777842969</v>
      </c>
      <c r="R250">
        <f>VLOOKUP($B250,'2011B4'!$A:$EI,19,FALSE)</f>
        <v>4.0691811214199269</v>
      </c>
      <c r="S250">
        <f>VLOOKUP($B250,'2011B4'!$A:$EI,20,FALSE)</f>
        <v>12.015017052330485</v>
      </c>
      <c r="T250">
        <f>VLOOKUP($B250,'2011B4'!$A:$EI,21,FALSE)</f>
        <v>25.321335582529613</v>
      </c>
      <c r="U250">
        <f>(O250/100)*$G250</f>
        <v>325825.99999999994</v>
      </c>
      <c r="V250">
        <f t="shared" si="1315"/>
        <v>20088</v>
      </c>
      <c r="W250">
        <f t="shared" si="1316"/>
        <v>20213.999999999996</v>
      </c>
      <c r="X250">
        <f t="shared" si="1317"/>
        <v>17754</v>
      </c>
      <c r="Y250">
        <f t="shared" si="1318"/>
        <v>52422</v>
      </c>
      <c r="Z250">
        <f>(T250/100)*$G250</f>
        <v>110478</v>
      </c>
    </row>
    <row r="251" spans="1:26" x14ac:dyDescent="0.25">
      <c r="B251" t="s">
        <v>3355</v>
      </c>
      <c r="C251">
        <v>2011</v>
      </c>
      <c r="D251">
        <f>SUM(D249:D250)</f>
        <v>3740597</v>
      </c>
      <c r="E251">
        <f t="shared" ref="E251" si="1320">SUM(E249:E250)</f>
        <v>1892084</v>
      </c>
      <c r="F251">
        <f t="shared" ref="F251" si="1321">SUM(F249:F250)</f>
        <v>1848513</v>
      </c>
      <c r="G251">
        <f t="shared" ref="G251" si="1322">SUM(G249:G250)</f>
        <v>1279960</v>
      </c>
      <c r="H251">
        <f t="shared" ref="H251" si="1323">SUM(H249:H250)</f>
        <v>848062</v>
      </c>
      <c r="I251">
        <f t="shared" ref="I251" si="1324">SUM(I249:I250)</f>
        <v>431898</v>
      </c>
      <c r="J251">
        <f>(G251/D251)*100</f>
        <v>34.218067329894133</v>
      </c>
      <c r="K251">
        <f t="shared" ref="K251" si="1325">(H251/E251)*100</f>
        <v>44.821582974117433</v>
      </c>
      <c r="L251">
        <f t="shared" ref="L251" si="1326">(I251/F251)*100</f>
        <v>23.364617938851389</v>
      </c>
      <c r="M251">
        <f>(H251/G251)*100</f>
        <v>66.256914278571216</v>
      </c>
      <c r="N251">
        <f>(I251/G251)*100</f>
        <v>33.743085721428798</v>
      </c>
      <c r="O251">
        <f>(U251/G251)*100</f>
        <v>65.875496109253419</v>
      </c>
      <c r="P251">
        <f>(V251/G251)*100</f>
        <v>7.0628769649051542</v>
      </c>
      <c r="Q251">
        <f>(W251/G251)*100</f>
        <v>5.5778305572049121</v>
      </c>
      <c r="R251">
        <f>(X251/G251)*100</f>
        <v>4.787493359167474</v>
      </c>
      <c r="S251">
        <f>(Y251/G251)*100</f>
        <v>16.696303009469045</v>
      </c>
      <c r="T251">
        <f>(Z251/G251)*100</f>
        <v>34.124503890746581</v>
      </c>
      <c r="U251">
        <f>SUM(U249:U250)</f>
        <v>843180</v>
      </c>
      <c r="V251">
        <f t="shared" ref="V251" si="1327">SUM(V249:V250)</f>
        <v>90402.000000000015</v>
      </c>
      <c r="W251">
        <f t="shared" ref="W251" si="1328">SUM(W249:W250)</f>
        <v>71394</v>
      </c>
      <c r="X251">
        <f t="shared" ref="X251" si="1329">SUM(X249:X250)</f>
        <v>61278</v>
      </c>
      <c r="Y251">
        <f t="shared" ref="Y251" si="1330">SUM(Y249:Y250)</f>
        <v>213705.99999999997</v>
      </c>
      <c r="Z251">
        <f t="shared" ref="Z251" si="1331">SUM(Z249:Z250)</f>
        <v>436779.99999999994</v>
      </c>
    </row>
    <row r="252" spans="1:26" x14ac:dyDescent="0.25">
      <c r="B252" t="s">
        <v>2201</v>
      </c>
      <c r="C252">
        <v>2001</v>
      </c>
      <c r="D252">
        <f>VLOOKUP($B252,'2001B4'!$A:$CZ,7,FALSE)</f>
        <v>3130922</v>
      </c>
      <c r="E252">
        <f>VLOOKUP($B252,'2001B4'!$A:$CZ,8,FALSE)</f>
        <v>1592789</v>
      </c>
      <c r="F252">
        <f>VLOOKUP($B252,'2001B4'!$A:$CZ,9,FALSE)</f>
        <v>1538133</v>
      </c>
      <c r="G252">
        <f>VLOOKUP($B252,'2001B4'!$A:$CZ,10,FALSE)</f>
        <v>1004428</v>
      </c>
      <c r="H252">
        <f>VLOOKUP($B252,'2001B4'!$A:$CZ,11,FALSE)</f>
        <v>706808</v>
      </c>
      <c r="I252">
        <f>VLOOKUP($B252,'2001B4'!$A:$CZ,12,FALSE)</f>
        <v>297620</v>
      </c>
      <c r="J252">
        <f>VLOOKUP($B252,'2001B4'!$A:$CZ,13,FALSE)</f>
        <v>32.080901408594656</v>
      </c>
      <c r="K252">
        <f>VLOOKUP($B252,'2001B4'!$A:$CZ,14,FALSE)</f>
        <v>44.375494808163538</v>
      </c>
      <c r="L252">
        <f>VLOOKUP($B252,'2001B4'!$A:$CZ,15,FALSE)</f>
        <v>19.349432071218807</v>
      </c>
      <c r="M252">
        <f>VLOOKUP($B252,'2001B4'!$A:$CZ,16,FALSE)</f>
        <v>70.369205159553488</v>
      </c>
      <c r="N252">
        <f>VLOOKUP($B252,'2001B4'!$A:$CZ,17,FALSE)</f>
        <v>29.630794840446502</v>
      </c>
      <c r="O252">
        <f>VLOOKUP($B252,'2001B4'!$A:$CZ,18,FALSE)</f>
        <v>65.688730302221771</v>
      </c>
      <c r="P252">
        <f>VLOOKUP($B252,'2001B4'!$A:$CZ,19,FALSE)</f>
        <v>9.2023519854086118</v>
      </c>
      <c r="Q252">
        <f>VLOOKUP($B252,'2001B4'!$A:$CZ,20,FALSE)</f>
        <v>6.4926505433938519</v>
      </c>
      <c r="R252">
        <f>VLOOKUP($B252,'2001B4'!$A:$CZ,21,FALSE)</f>
        <v>3.0650280557690546</v>
      </c>
      <c r="S252">
        <f>VLOOKUP($B252,'2001B4'!$A:$CZ,22,FALSE)</f>
        <v>15.551239113206721</v>
      </c>
      <c r="T252">
        <f>VLOOKUP($B252,'2001B4'!$A:$CZ,23,FALSE)</f>
        <v>34.311269697778229</v>
      </c>
      <c r="U252">
        <f>(O252/100)*$G252</f>
        <v>659796.00000000012</v>
      </c>
      <c r="V252">
        <f>(P252/100)*$G252</f>
        <v>92431.000000000015</v>
      </c>
      <c r="W252">
        <f>(Q252/100)*$G252</f>
        <v>65214</v>
      </c>
      <c r="X252">
        <f>(R252/100)*$G252</f>
        <v>30786</v>
      </c>
      <c r="Y252">
        <f>(S252/100)*$G252</f>
        <v>156201</v>
      </c>
      <c r="Z252">
        <f>(T252/100)*$G252</f>
        <v>344631.99999999994</v>
      </c>
    </row>
    <row r="253" spans="1:26" x14ac:dyDescent="0.25">
      <c r="B253" t="s">
        <v>3329</v>
      </c>
      <c r="D253">
        <f>D251-D252</f>
        <v>609675</v>
      </c>
      <c r="E253">
        <f t="shared" ref="E253" si="1332">E251-E252</f>
        <v>299295</v>
      </c>
      <c r="F253">
        <f t="shared" ref="F253" si="1333">F251-F252</f>
        <v>310380</v>
      </c>
      <c r="G253">
        <f t="shared" ref="G253" si="1334">G251-G252</f>
        <v>275532</v>
      </c>
      <c r="H253">
        <f t="shared" ref="H253" si="1335">H251-H252</f>
        <v>141254</v>
      </c>
      <c r="I253">
        <f t="shared" ref="I253" si="1336">I251-I252</f>
        <v>134278</v>
      </c>
      <c r="J253">
        <f t="shared" ref="J253" si="1337">J251-J252</f>
        <v>2.1371659212994771</v>
      </c>
      <c r="K253">
        <f t="shared" ref="K253" si="1338">K251-K252</f>
        <v>0.44608816595389555</v>
      </c>
      <c r="L253">
        <f t="shared" ref="L253" si="1339">L251-L252</f>
        <v>4.0151858676325816</v>
      </c>
      <c r="M253">
        <f t="shared" ref="M253" si="1340">M251-M252</f>
        <v>-4.1122908809822718</v>
      </c>
      <c r="N253">
        <f t="shared" ref="N253" si="1341">N251-N252</f>
        <v>4.1122908809822967</v>
      </c>
      <c r="O253">
        <f>O251-O252</f>
        <v>0.18676580703164802</v>
      </c>
      <c r="P253">
        <f>P251-P252</f>
        <v>-2.1394750205034576</v>
      </c>
      <c r="Q253">
        <f t="shared" ref="Q253" si="1342">Q251-Q252</f>
        <v>-0.91481998618893989</v>
      </c>
      <c r="R253">
        <f t="shared" ref="R253" si="1343">R251-R252</f>
        <v>1.7224653033984194</v>
      </c>
      <c r="S253">
        <f t="shared" ref="S253" si="1344">S251-S252</f>
        <v>1.1450638962623234</v>
      </c>
      <c r="T253">
        <f t="shared" ref="T253" si="1345">T251-T252</f>
        <v>-0.18676580703164802</v>
      </c>
      <c r="U253">
        <f t="shared" ref="U253" si="1346">U251-U252</f>
        <v>183383.99999999988</v>
      </c>
      <c r="V253">
        <f t="shared" ref="V253" si="1347">V251-V252</f>
        <v>-2029</v>
      </c>
      <c r="W253">
        <f t="shared" ref="W253" si="1348">W251-W252</f>
        <v>6180</v>
      </c>
      <c r="X253">
        <f t="shared" ref="X253" si="1349">X251-X252</f>
        <v>30492</v>
      </c>
      <c r="Y253">
        <f t="shared" ref="Y253" si="1350">Y251-Y252</f>
        <v>57504.999999999971</v>
      </c>
      <c r="Z253">
        <f t="shared" ref="Z253" si="1351">Z251-Z252</f>
        <v>92148</v>
      </c>
    </row>
    <row r="255" spans="1:26" x14ac:dyDescent="0.25">
      <c r="A255" t="s">
        <v>3242</v>
      </c>
      <c r="B255" t="s">
        <v>2231</v>
      </c>
      <c r="C255">
        <v>2011</v>
      </c>
      <c r="D255">
        <f>VLOOKUP($B255,'2011B4'!$A:$EI,5,FALSE)</f>
        <v>1536401</v>
      </c>
      <c r="E255">
        <f>VLOOKUP($B255,'2011B4'!$A:$EI,6,FALSE)</f>
        <v>776396</v>
      </c>
      <c r="F255">
        <f>VLOOKUP($B255,'2011B4'!$A:$EI,7,FALSE)</f>
        <v>760005</v>
      </c>
      <c r="G255">
        <f>VLOOKUP($B255,'2011B4'!$A:$EI,8,FALSE)</f>
        <v>585151</v>
      </c>
      <c r="H255">
        <f>VLOOKUP($B255,'2011B4'!$A:$EI,9,FALSE)</f>
        <v>394174</v>
      </c>
      <c r="I255">
        <f>VLOOKUP($B255,'2011B4'!$A:$EI,10,FALSE)</f>
        <v>190977</v>
      </c>
      <c r="J255">
        <f>VLOOKUP($B255,'2011B4'!$A:$EI,11,FALSE)</f>
        <v>38.085825250048657</v>
      </c>
      <c r="K255">
        <f>VLOOKUP($B255,'2011B4'!$A:$EI,12,FALSE)</f>
        <v>50.769710302474515</v>
      </c>
      <c r="L255">
        <f>VLOOKUP($B255,'2011B4'!$A:$EI,13,FALSE)</f>
        <v>25.128387313241362</v>
      </c>
      <c r="M255">
        <f>VLOOKUP($B255,'2011B4'!$A:$EI,14,FALSE)</f>
        <v>67.362783281580306</v>
      </c>
      <c r="N255">
        <f>VLOOKUP($B255,'2011B4'!$A:$EI,15,FALSE)</f>
        <v>32.637216718419694</v>
      </c>
      <c r="O255">
        <f>VLOOKUP($B255,'2011B4'!$A:$EI,16,FALSE)</f>
        <v>56.408858568130277</v>
      </c>
      <c r="P255">
        <f>VLOOKUP($B255,'2011B4'!$A:$EI,17,FALSE)</f>
        <v>12.438498780656616</v>
      </c>
      <c r="Q255">
        <f>VLOOKUP($B255,'2011B4'!$A:$EI,18,FALSE)</f>
        <v>6.9715338434011045</v>
      </c>
      <c r="R255">
        <f>VLOOKUP($B255,'2011B4'!$A:$EI,19,FALSE)</f>
        <v>5.6036817847017266</v>
      </c>
      <c r="S255">
        <f>VLOOKUP($B255,'2011B4'!$A:$EI,20,FALSE)</f>
        <v>18.577427023110275</v>
      </c>
      <c r="T255">
        <f>VLOOKUP($B255,'2011B4'!$A:$EI,21,FALSE)</f>
        <v>43.591141431869723</v>
      </c>
      <c r="U255">
        <f>(O255/100)*$G255</f>
        <v>330077</v>
      </c>
      <c r="V255">
        <f t="shared" ref="V255:V256" si="1352">(P255/100)*$G255</f>
        <v>72784</v>
      </c>
      <c r="W255">
        <f t="shared" ref="W255:W256" si="1353">(Q255/100)*$G255</f>
        <v>40794</v>
      </c>
      <c r="X255">
        <f t="shared" ref="X255:X256" si="1354">(R255/100)*$G255</f>
        <v>32790</v>
      </c>
      <c r="Y255">
        <f t="shared" ref="Y255:Y256" si="1355">(S255/100)*$G255</f>
        <v>108706</v>
      </c>
      <c r="Z255">
        <f t="shared" ref="Z255" si="1356">(T255/100)*$G255</f>
        <v>255074</v>
      </c>
    </row>
    <row r="256" spans="1:26" x14ac:dyDescent="0.25">
      <c r="A256" t="s">
        <v>3300</v>
      </c>
      <c r="B256" t="s">
        <v>3051</v>
      </c>
      <c r="C256">
        <v>2011</v>
      </c>
      <c r="D256">
        <f>VLOOKUP($B256,'2011B4'!$A:$EI,5,FALSE)</f>
        <v>1255104</v>
      </c>
      <c r="E256">
        <f>VLOOKUP($B256,'2011B4'!$A:$EI,6,FALSE)</f>
        <v>636437</v>
      </c>
      <c r="F256">
        <f>VLOOKUP($B256,'2011B4'!$A:$EI,7,FALSE)</f>
        <v>618667</v>
      </c>
      <c r="G256">
        <f>VLOOKUP($B256,'2011B4'!$A:$EI,8,FALSE)</f>
        <v>536424</v>
      </c>
      <c r="H256">
        <f>VLOOKUP($B256,'2011B4'!$A:$EI,9,FALSE)</f>
        <v>341793</v>
      </c>
      <c r="I256">
        <f>VLOOKUP($B256,'2011B4'!$A:$EI,10,FALSE)</f>
        <v>194631</v>
      </c>
      <c r="J256">
        <f>VLOOKUP($B256,'2011B4'!$A:$EI,11,FALSE)</f>
        <v>42.739406455560655</v>
      </c>
      <c r="K256">
        <f>VLOOKUP($B256,'2011B4'!$A:$EI,12,FALSE)</f>
        <v>53.704137251605424</v>
      </c>
      <c r="L256">
        <f>VLOOKUP($B256,'2011B4'!$A:$EI,13,FALSE)</f>
        <v>31.459735204884048</v>
      </c>
      <c r="M256">
        <f>VLOOKUP($B256,'2011B4'!$A:$EI,14,FALSE)</f>
        <v>63.716947787571023</v>
      </c>
      <c r="N256">
        <f>VLOOKUP($B256,'2011B4'!$A:$EI,15,FALSE)</f>
        <v>36.28305221242897</v>
      </c>
      <c r="O256">
        <f>VLOOKUP($B256,'2011B4'!$A:$EI,16,FALSE)</f>
        <v>69.225463439368852</v>
      </c>
      <c r="P256">
        <f>VLOOKUP($B256,'2011B4'!$A:$EI,17,FALSE)</f>
        <v>7.9511729527388777</v>
      </c>
      <c r="Q256">
        <f>VLOOKUP($B256,'2011B4'!$A:$EI,18,FALSE)</f>
        <v>5.9046575097311083</v>
      </c>
      <c r="R256">
        <f>VLOOKUP($B256,'2011B4'!$A:$EI,19,FALSE)</f>
        <v>2.9950188656734227</v>
      </c>
      <c r="S256">
        <f>VLOOKUP($B256,'2011B4'!$A:$EI,20,FALSE)</f>
        <v>13.923687232487733</v>
      </c>
      <c r="T256">
        <f>VLOOKUP($B256,'2011B4'!$A:$EI,21,FALSE)</f>
        <v>30.774536560631141</v>
      </c>
      <c r="U256">
        <f>(O256/100)*$G256</f>
        <v>371341.99999999994</v>
      </c>
      <c r="V256">
        <f t="shared" si="1352"/>
        <v>42651.999999999993</v>
      </c>
      <c r="W256">
        <f t="shared" si="1353"/>
        <v>31674</v>
      </c>
      <c r="X256">
        <f t="shared" si="1354"/>
        <v>16066</v>
      </c>
      <c r="Y256">
        <f t="shared" si="1355"/>
        <v>74690</v>
      </c>
      <c r="Z256">
        <f>(T256/100)*$G256</f>
        <v>165081.99999999997</v>
      </c>
    </row>
    <row r="257" spans="1:26" x14ac:dyDescent="0.25">
      <c r="B257" t="s">
        <v>3354</v>
      </c>
      <c r="C257">
        <v>2011</v>
      </c>
      <c r="D257">
        <f>SUM(D255:D256)</f>
        <v>2791505</v>
      </c>
      <c r="E257">
        <f t="shared" ref="E257" si="1357">SUM(E255:E256)</f>
        <v>1412833</v>
      </c>
      <c r="F257">
        <f t="shared" ref="F257" si="1358">SUM(F255:F256)</f>
        <v>1378672</v>
      </c>
      <c r="G257">
        <f t="shared" ref="G257" si="1359">SUM(G255:G256)</f>
        <v>1121575</v>
      </c>
      <c r="H257">
        <f t="shared" ref="H257" si="1360">SUM(H255:H256)</f>
        <v>735967</v>
      </c>
      <c r="I257">
        <f t="shared" ref="I257" si="1361">SUM(I255:I256)</f>
        <v>385608</v>
      </c>
      <c r="J257">
        <f>(G257/D257)*100</f>
        <v>40.178147630041863</v>
      </c>
      <c r="K257">
        <f t="shared" ref="K257" si="1362">(H257/E257)*100</f>
        <v>52.091577702389458</v>
      </c>
      <c r="L257">
        <f t="shared" ref="L257" si="1363">(I257/F257)*100</f>
        <v>27.969524295844117</v>
      </c>
      <c r="M257">
        <f>(H257/G257)*100</f>
        <v>65.61906247910305</v>
      </c>
      <c r="N257">
        <f>(I257/G257)*100</f>
        <v>34.380937520896957</v>
      </c>
      <c r="O257">
        <f>(U257/G257)*100</f>
        <v>62.538751309542384</v>
      </c>
      <c r="P257">
        <f>(V257/G257)*100</f>
        <v>10.292312150324321</v>
      </c>
      <c r="Q257">
        <f>(W257/G257)*100</f>
        <v>6.4612709805407578</v>
      </c>
      <c r="R257">
        <f>(X257/G257)*100</f>
        <v>4.3560172079441859</v>
      </c>
      <c r="S257">
        <f>(Y257/G257)*100</f>
        <v>16.35164835164835</v>
      </c>
      <c r="T257">
        <f>(Z257/G257)*100</f>
        <v>37.461248690457616</v>
      </c>
      <c r="U257">
        <f>SUM(U255:U256)</f>
        <v>701419</v>
      </c>
      <c r="V257">
        <f t="shared" ref="V257" si="1364">SUM(V255:V256)</f>
        <v>115436</v>
      </c>
      <c r="W257">
        <f t="shared" ref="W257" si="1365">SUM(W255:W256)</f>
        <v>72468</v>
      </c>
      <c r="X257">
        <f t="shared" ref="X257" si="1366">SUM(X255:X256)</f>
        <v>48856</v>
      </c>
      <c r="Y257">
        <f t="shared" ref="Y257" si="1367">SUM(Y255:Y256)</f>
        <v>183396</v>
      </c>
      <c r="Z257">
        <f t="shared" ref="Z257" si="1368">SUM(Z255:Z256)</f>
        <v>420156</v>
      </c>
    </row>
    <row r="258" spans="1:26" x14ac:dyDescent="0.25">
      <c r="B258" t="s">
        <v>2231</v>
      </c>
      <c r="C258">
        <v>2001</v>
      </c>
      <c r="D258">
        <f>VLOOKUP($B258,'2001B4'!$A:$CZ,7,FALSE)</f>
        <v>2536069</v>
      </c>
      <c r="E258">
        <f>VLOOKUP($B258,'2001B4'!$A:$CZ,8,FALSE)</f>
        <v>1286193</v>
      </c>
      <c r="F258">
        <f>VLOOKUP($B258,'2001B4'!$A:$CZ,9,FALSE)</f>
        <v>1249876</v>
      </c>
      <c r="G258">
        <f>VLOOKUP($B258,'2001B4'!$A:$CZ,10,FALSE)</f>
        <v>1017752</v>
      </c>
      <c r="H258">
        <f>VLOOKUP($B258,'2001B4'!$A:$CZ,11,FALSE)</f>
        <v>685443</v>
      </c>
      <c r="I258">
        <f>VLOOKUP($B258,'2001B4'!$A:$CZ,12,FALSE)</f>
        <v>332309</v>
      </c>
      <c r="J258">
        <f>VLOOKUP($B258,'2001B4'!$A:$CZ,13,FALSE)</f>
        <v>40.131084761495053</v>
      </c>
      <c r="K258">
        <f>VLOOKUP($B258,'2001B4'!$A:$CZ,14,FALSE)</f>
        <v>53.292390799825526</v>
      </c>
      <c r="L258">
        <f>VLOOKUP($B258,'2001B4'!$A:$CZ,15,FALSE)</f>
        <v>26.587357465860613</v>
      </c>
      <c r="M258">
        <f>VLOOKUP($B258,'2001B4'!$A:$CZ,16,FALSE)</f>
        <v>67.3487254262335</v>
      </c>
      <c r="N258">
        <f>VLOOKUP($B258,'2001B4'!$A:$CZ,17,FALSE)</f>
        <v>32.6512745737665</v>
      </c>
      <c r="O258">
        <f>VLOOKUP($B258,'2001B4'!$A:$CZ,18,FALSE)</f>
        <v>66.806746633757541</v>
      </c>
      <c r="P258">
        <f>VLOOKUP($B258,'2001B4'!$A:$CZ,19,FALSE)</f>
        <v>10.420416761647239</v>
      </c>
      <c r="Q258">
        <f>VLOOKUP($B258,'2001B4'!$A:$CZ,20,FALSE)</f>
        <v>6.9183848324542723</v>
      </c>
      <c r="R258">
        <f>VLOOKUP($B258,'2001B4'!$A:$CZ,21,FALSE)</f>
        <v>3.2454861302163982</v>
      </c>
      <c r="S258">
        <f>VLOOKUP($B258,'2001B4'!$A:$CZ,22,FALSE)</f>
        <v>12.608965641924556</v>
      </c>
      <c r="T258">
        <f>VLOOKUP($B258,'2001B4'!$A:$CZ,23,FALSE)</f>
        <v>33.193253366242459</v>
      </c>
      <c r="U258">
        <f>(O258/100)*$G258</f>
        <v>679927</v>
      </c>
      <c r="V258">
        <f>(P258/100)*$G258</f>
        <v>106054</v>
      </c>
      <c r="W258">
        <f>(Q258/100)*$G258</f>
        <v>70412</v>
      </c>
      <c r="X258">
        <f>(R258/100)*$G258</f>
        <v>33031</v>
      </c>
      <c r="Y258">
        <f>(S258/100)*$G258</f>
        <v>128328</v>
      </c>
      <c r="Z258">
        <f>(T258/100)*$G258</f>
        <v>337824.99999999994</v>
      </c>
    </row>
    <row r="259" spans="1:26" x14ac:dyDescent="0.25">
      <c r="B259" t="s">
        <v>3329</v>
      </c>
      <c r="D259">
        <f>D257-D258</f>
        <v>255436</v>
      </c>
      <c r="E259">
        <f t="shared" ref="E259" si="1369">E257-E258</f>
        <v>126640</v>
      </c>
      <c r="F259">
        <f t="shared" ref="F259" si="1370">F257-F258</f>
        <v>128796</v>
      </c>
      <c r="G259">
        <f t="shared" ref="G259" si="1371">G257-G258</f>
        <v>103823</v>
      </c>
      <c r="H259">
        <f t="shared" ref="H259" si="1372">H257-H258</f>
        <v>50524</v>
      </c>
      <c r="I259">
        <f t="shared" ref="I259" si="1373">I257-I258</f>
        <v>53299</v>
      </c>
      <c r="J259">
        <f t="shared" ref="J259" si="1374">J257-J258</f>
        <v>4.7062868546809966E-2</v>
      </c>
      <c r="K259">
        <f t="shared" ref="K259" si="1375">K257-K258</f>
        <v>-1.2008130974360682</v>
      </c>
      <c r="L259">
        <f t="shared" ref="L259" si="1376">L257-L258</f>
        <v>1.3821668299835039</v>
      </c>
      <c r="M259">
        <f t="shared" ref="M259" si="1377">M257-M258</f>
        <v>-1.7296629471304499</v>
      </c>
      <c r="N259">
        <f t="shared" ref="N259" si="1378">N257-N258</f>
        <v>1.729662947130457</v>
      </c>
      <c r="O259">
        <f>O257-O258</f>
        <v>-4.2679953242151569</v>
      </c>
      <c r="P259">
        <f>P257-P258</f>
        <v>-0.12810461132291806</v>
      </c>
      <c r="Q259">
        <f t="shared" ref="Q259" si="1379">Q257-Q258</f>
        <v>-0.4571138519135145</v>
      </c>
      <c r="R259">
        <f t="shared" ref="R259" si="1380">R257-R258</f>
        <v>1.1105310777277877</v>
      </c>
      <c r="S259">
        <f t="shared" ref="S259" si="1381">S257-S258</f>
        <v>3.7426827097237947</v>
      </c>
      <c r="T259">
        <f t="shared" ref="T259" si="1382">T257-T258</f>
        <v>4.2679953242151569</v>
      </c>
      <c r="U259">
        <f t="shared" ref="U259" si="1383">U257-U258</f>
        <v>21492</v>
      </c>
      <c r="V259">
        <f t="shared" ref="V259" si="1384">V257-V258</f>
        <v>9382</v>
      </c>
      <c r="W259">
        <f t="shared" ref="W259" si="1385">W257-W258</f>
        <v>2056</v>
      </c>
      <c r="X259">
        <f t="shared" ref="X259" si="1386">X257-X258</f>
        <v>15825</v>
      </c>
      <c r="Y259">
        <f t="shared" ref="Y259" si="1387">Y257-Y258</f>
        <v>55068</v>
      </c>
      <c r="Z259">
        <f t="shared" ref="Z259" si="1388">Z257-Z258</f>
        <v>82331.000000000058</v>
      </c>
    </row>
    <row r="261" spans="1:26" x14ac:dyDescent="0.25">
      <c r="A261" t="s">
        <v>3241</v>
      </c>
      <c r="B261" t="s">
        <v>2235</v>
      </c>
      <c r="C261">
        <v>2011</v>
      </c>
      <c r="D261">
        <f>VLOOKUP($B261,'2011B4'!$A:$EI,5,FALSE)</f>
        <v>990923</v>
      </c>
      <c r="E261">
        <f>VLOOKUP($B261,'2011B4'!$A:$EI,6,FALSE)</f>
        <v>509172</v>
      </c>
      <c r="F261">
        <f>VLOOKUP($B261,'2011B4'!$A:$EI,7,FALSE)</f>
        <v>481751</v>
      </c>
      <c r="G261">
        <f>VLOOKUP($B261,'2011B4'!$A:$EI,8,FALSE)</f>
        <v>390798</v>
      </c>
      <c r="H261">
        <f>VLOOKUP($B261,'2011B4'!$A:$EI,9,FALSE)</f>
        <v>282822</v>
      </c>
      <c r="I261">
        <f>VLOOKUP($B261,'2011B4'!$A:$EI,10,FALSE)</f>
        <v>107976</v>
      </c>
      <c r="J261">
        <f>VLOOKUP($B261,'2011B4'!$A:$EI,11,FALSE)</f>
        <v>39.437776699097711</v>
      </c>
      <c r="K261">
        <f>VLOOKUP($B261,'2011B4'!$A:$EI,12,FALSE)</f>
        <v>55.545473828097379</v>
      </c>
      <c r="L261">
        <f>VLOOKUP($B261,'2011B4'!$A:$EI,13,FALSE)</f>
        <v>22.413238374180853</v>
      </c>
      <c r="M261">
        <f>VLOOKUP($B261,'2011B4'!$A:$EI,14,FALSE)</f>
        <v>72.370380605837298</v>
      </c>
      <c r="N261">
        <f>VLOOKUP($B261,'2011B4'!$A:$EI,15,FALSE)</f>
        <v>27.629619394162713</v>
      </c>
      <c r="O261">
        <f>VLOOKUP($B261,'2011B4'!$A:$EI,16,FALSE)</f>
        <v>48.522254463943014</v>
      </c>
      <c r="P261">
        <f>VLOOKUP($B261,'2011B4'!$A:$EI,17,FALSE)</f>
        <v>20.528764220901845</v>
      </c>
      <c r="Q261">
        <f>VLOOKUP($B261,'2011B4'!$A:$EI,18,FALSE)</f>
        <v>7.1899037354336519</v>
      </c>
      <c r="R261">
        <f>VLOOKUP($B261,'2011B4'!$A:$EI,19,FALSE)</f>
        <v>4.4565222954058106</v>
      </c>
      <c r="S261">
        <f>VLOOKUP($B261,'2011B4'!$A:$EI,20,FALSE)</f>
        <v>19.30255528431568</v>
      </c>
      <c r="T261">
        <f>VLOOKUP($B261,'2011B4'!$A:$EI,21,FALSE)</f>
        <v>51.477745536056986</v>
      </c>
      <c r="U261">
        <f>(O261/100)*$G261</f>
        <v>189624.00000000003</v>
      </c>
      <c r="V261">
        <f t="shared" ref="V261:V262" si="1389">(P261/100)*$G261</f>
        <v>80226</v>
      </c>
      <c r="W261">
        <f t="shared" ref="W261:W262" si="1390">(Q261/100)*$G261</f>
        <v>28098.000000000004</v>
      </c>
      <c r="X261">
        <f t="shared" ref="X261:X262" si="1391">(R261/100)*$G261</f>
        <v>17416</v>
      </c>
      <c r="Y261">
        <f t="shared" ref="Y261:Y262" si="1392">(S261/100)*$G261</f>
        <v>75434</v>
      </c>
      <c r="Z261">
        <f t="shared" ref="Z261" si="1393">(T261/100)*$G261</f>
        <v>201173.99999999997</v>
      </c>
    </row>
    <row r="262" spans="1:26" x14ac:dyDescent="0.25">
      <c r="A262" t="s">
        <v>3301</v>
      </c>
      <c r="B262" t="s">
        <v>3052</v>
      </c>
      <c r="C262">
        <v>2011</v>
      </c>
      <c r="D262">
        <f>VLOOKUP($B262,'2011B4'!$A:$EI,5,FALSE)</f>
        <v>1082636</v>
      </c>
      <c r="E262">
        <f>VLOOKUP($B262,'2011B4'!$A:$EI,6,FALSE)</f>
        <v>548008</v>
      </c>
      <c r="F262">
        <f>VLOOKUP($B262,'2011B4'!$A:$EI,7,FALSE)</f>
        <v>534628</v>
      </c>
      <c r="G262">
        <f>VLOOKUP($B262,'2011B4'!$A:$EI,8,FALSE)</f>
        <v>457750</v>
      </c>
      <c r="H262">
        <f>VLOOKUP($B262,'2011B4'!$A:$EI,9,FALSE)</f>
        <v>311650</v>
      </c>
      <c r="I262">
        <f>VLOOKUP($B262,'2011B4'!$A:$EI,10,FALSE)</f>
        <v>146100</v>
      </c>
      <c r="J262">
        <f>VLOOKUP($B262,'2011B4'!$A:$EI,11,FALSE)</f>
        <v>42.281062148312081</v>
      </c>
      <c r="K262">
        <f>VLOOKUP($B262,'2011B4'!$A:$EI,12,FALSE)</f>
        <v>56.869607742952653</v>
      </c>
      <c r="L262">
        <f>VLOOKUP($B262,'2011B4'!$A:$EI,13,FALSE)</f>
        <v>27.327412705657018</v>
      </c>
      <c r="M262">
        <f>VLOOKUP($B262,'2011B4'!$A:$EI,14,FALSE)</f>
        <v>68.083014746040419</v>
      </c>
      <c r="N262">
        <f>VLOOKUP($B262,'2011B4'!$A:$EI,15,FALSE)</f>
        <v>31.916985253959584</v>
      </c>
      <c r="O262">
        <f>VLOOKUP($B262,'2011B4'!$A:$EI,16,FALSE)</f>
        <v>61.245658110322232</v>
      </c>
      <c r="P262">
        <f>VLOOKUP($B262,'2011B4'!$A:$EI,17,FALSE)</f>
        <v>14.144838885854725</v>
      </c>
      <c r="Q262">
        <f>VLOOKUP($B262,'2011B4'!$A:$EI,18,FALSE)</f>
        <v>5.9919169852539591</v>
      </c>
      <c r="R262">
        <f>VLOOKUP($B262,'2011B4'!$A:$EI,19,FALSE)</f>
        <v>3.717749863462589</v>
      </c>
      <c r="S262">
        <f>VLOOKUP($B262,'2011B4'!$A:$EI,20,FALSE)</f>
        <v>14.899836155106501</v>
      </c>
      <c r="T262">
        <f>VLOOKUP($B262,'2011B4'!$A:$EI,21,FALSE)</f>
        <v>38.754341889677775</v>
      </c>
      <c r="U262">
        <f>(O262/100)*$G262</f>
        <v>280352</v>
      </c>
      <c r="V262">
        <f t="shared" si="1389"/>
        <v>64748</v>
      </c>
      <c r="W262">
        <f t="shared" si="1390"/>
        <v>27427.999999999996</v>
      </c>
      <c r="X262">
        <f t="shared" si="1391"/>
        <v>17018</v>
      </c>
      <c r="Y262">
        <f t="shared" si="1392"/>
        <v>68204</v>
      </c>
      <c r="Z262">
        <f>(T262/100)*$G262</f>
        <v>177398</v>
      </c>
    </row>
    <row r="263" spans="1:26" x14ac:dyDescent="0.25">
      <c r="B263" t="s">
        <v>3353</v>
      </c>
      <c r="C263">
        <v>2011</v>
      </c>
      <c r="D263">
        <f>SUM(D261:D262)</f>
        <v>2073559</v>
      </c>
      <c r="E263">
        <f t="shared" ref="E263" si="1394">SUM(E261:E262)</f>
        <v>1057180</v>
      </c>
      <c r="F263">
        <f t="shared" ref="F263" si="1395">SUM(F261:F262)</f>
        <v>1016379</v>
      </c>
      <c r="G263">
        <f t="shared" ref="G263" si="1396">SUM(G261:G262)</f>
        <v>848548</v>
      </c>
      <c r="H263">
        <f t="shared" ref="H263" si="1397">SUM(H261:H262)</f>
        <v>594472</v>
      </c>
      <c r="I263">
        <f t="shared" ref="I263" si="1398">SUM(I261:I262)</f>
        <v>254076</v>
      </c>
      <c r="J263">
        <f>(G263/D263)*100</f>
        <v>40.922298328622432</v>
      </c>
      <c r="K263">
        <f t="shared" ref="K263" si="1399">(H263/E263)*100</f>
        <v>56.231862123763221</v>
      </c>
      <c r="L263">
        <f t="shared" ref="L263" si="1400">(I263/F263)*100</f>
        <v>24.998155215721695</v>
      </c>
      <c r="M263">
        <f>(H263/G263)*100</f>
        <v>70.057557144675371</v>
      </c>
      <c r="N263">
        <f>(I263/G263)*100</f>
        <v>29.942442855324625</v>
      </c>
      <c r="O263">
        <f>(U263/G263)*100</f>
        <v>55.385906277547058</v>
      </c>
      <c r="P263">
        <f>(V263/G263)*100</f>
        <v>17.084949820163384</v>
      </c>
      <c r="Q263">
        <f>(W263/G263)*100</f>
        <v>6.5436486798625415</v>
      </c>
      <c r="R263">
        <f>(X263/G263)*100</f>
        <v>4.0579908266827571</v>
      </c>
      <c r="S263">
        <f>(Y263/G263)*100</f>
        <v>16.927504395744258</v>
      </c>
      <c r="T263">
        <f>(Z263/G263)*100</f>
        <v>44.614093722452942</v>
      </c>
      <c r="U263">
        <f>SUM(U261:U262)</f>
        <v>469976</v>
      </c>
      <c r="V263">
        <f t="shared" ref="V263" si="1401">SUM(V261:V262)</f>
        <v>144974</v>
      </c>
      <c r="W263">
        <f t="shared" ref="W263" si="1402">SUM(W261:W262)</f>
        <v>55526</v>
      </c>
      <c r="X263">
        <f t="shared" ref="X263" si="1403">SUM(X261:X262)</f>
        <v>34434</v>
      </c>
      <c r="Y263">
        <f t="shared" ref="Y263" si="1404">SUM(Y261:Y262)</f>
        <v>143638</v>
      </c>
      <c r="Z263">
        <f t="shared" ref="Z263" si="1405">SUM(Z261:Z262)</f>
        <v>378572</v>
      </c>
    </row>
    <row r="264" spans="1:26" x14ac:dyDescent="0.25">
      <c r="B264" t="s">
        <v>2235</v>
      </c>
      <c r="C264">
        <v>2001</v>
      </c>
      <c r="D264">
        <f>VLOOKUP($B264,'2001B4'!$A:$CZ,7,FALSE)</f>
        <v>1881514</v>
      </c>
      <c r="E264">
        <f>VLOOKUP($B264,'2001B4'!$A:$CZ,8,FALSE)</f>
        <v>962183</v>
      </c>
      <c r="F264">
        <f>VLOOKUP($B264,'2001B4'!$A:$CZ,9,FALSE)</f>
        <v>919331</v>
      </c>
      <c r="G264">
        <f>VLOOKUP($B264,'2001B4'!$A:$CZ,10,FALSE)</f>
        <v>725764</v>
      </c>
      <c r="H264">
        <f>VLOOKUP($B264,'2001B4'!$A:$CZ,11,FALSE)</f>
        <v>520955</v>
      </c>
      <c r="I264">
        <f>VLOOKUP($B264,'2001B4'!$A:$CZ,12,FALSE)</f>
        <v>204809</v>
      </c>
      <c r="J264">
        <f>VLOOKUP($B264,'2001B4'!$A:$CZ,13,FALSE)</f>
        <v>38.57340418407729</v>
      </c>
      <c r="K264">
        <f>VLOOKUP($B264,'2001B4'!$A:$CZ,14,FALSE)</f>
        <v>54.143026846244425</v>
      </c>
      <c r="L264">
        <f>VLOOKUP($B264,'2001B4'!$A:$CZ,15,FALSE)</f>
        <v>22.278047841310691</v>
      </c>
      <c r="M264">
        <f>VLOOKUP($B264,'2001B4'!$A:$CZ,16,FALSE)</f>
        <v>71.780220567567426</v>
      </c>
      <c r="N264">
        <f>VLOOKUP($B264,'2001B4'!$A:$CZ,17,FALSE)</f>
        <v>28.219779432432578</v>
      </c>
      <c r="O264">
        <f>VLOOKUP($B264,'2001B4'!$A:$CZ,18,FALSE)</f>
        <v>62.280713840862873</v>
      </c>
      <c r="P264">
        <f>VLOOKUP($B264,'2001B4'!$A:$CZ,19,FALSE)</f>
        <v>15.444965581097987</v>
      </c>
      <c r="Q264">
        <f>VLOOKUP($B264,'2001B4'!$A:$CZ,20,FALSE)</f>
        <v>6.6567093435331595</v>
      </c>
      <c r="R264">
        <f>VLOOKUP($B264,'2001B4'!$A:$CZ,21,FALSE)</f>
        <v>2.5123869467209725</v>
      </c>
      <c r="S264">
        <f>VLOOKUP($B264,'2001B4'!$A:$CZ,22,FALSE)</f>
        <v>13.10522428778501</v>
      </c>
      <c r="T264">
        <f>VLOOKUP($B264,'2001B4'!$A:$CZ,23,FALSE)</f>
        <v>37.719286159137127</v>
      </c>
      <c r="U264">
        <f>(O264/100)*$G264</f>
        <v>452011.00000000006</v>
      </c>
      <c r="V264">
        <f>(P264/100)*$G264</f>
        <v>112094</v>
      </c>
      <c r="W264">
        <f>(Q264/100)*$G264</f>
        <v>48312</v>
      </c>
      <c r="X264">
        <f>(R264/100)*$G264</f>
        <v>18234</v>
      </c>
      <c r="Y264">
        <f>(S264/100)*$G264</f>
        <v>95113.000000000015</v>
      </c>
      <c r="Z264">
        <f>(T264/100)*$G264</f>
        <v>273753</v>
      </c>
    </row>
    <row r="265" spans="1:26" x14ac:dyDescent="0.25">
      <c r="B265" t="s">
        <v>3329</v>
      </c>
      <c r="D265">
        <f>D263-D264</f>
        <v>192045</v>
      </c>
      <c r="E265">
        <f t="shared" ref="E265" si="1406">E263-E264</f>
        <v>94997</v>
      </c>
      <c r="F265">
        <f t="shared" ref="F265" si="1407">F263-F264</f>
        <v>97048</v>
      </c>
      <c r="G265">
        <f t="shared" ref="G265" si="1408">G263-G264</f>
        <v>122784</v>
      </c>
      <c r="H265">
        <f t="shared" ref="H265" si="1409">H263-H264</f>
        <v>73517</v>
      </c>
      <c r="I265">
        <f t="shared" ref="I265" si="1410">I263-I264</f>
        <v>49267</v>
      </c>
      <c r="J265">
        <f t="shared" ref="J265" si="1411">J263-J264</f>
        <v>2.3488941445451417</v>
      </c>
      <c r="K265">
        <f t="shared" ref="K265" si="1412">K263-K264</f>
        <v>2.0888352775187968</v>
      </c>
      <c r="L265">
        <f t="shared" ref="L265" si="1413">L263-L264</f>
        <v>2.720107374411004</v>
      </c>
      <c r="M265">
        <f t="shared" ref="M265" si="1414">M263-M264</f>
        <v>-1.7226634228920545</v>
      </c>
      <c r="N265">
        <f t="shared" ref="N265" si="1415">N263-N264</f>
        <v>1.7226634228920474</v>
      </c>
      <c r="O265">
        <f>O263-O264</f>
        <v>-6.8948075633158155</v>
      </c>
      <c r="P265">
        <f>P263-P264</f>
        <v>1.6399842390653969</v>
      </c>
      <c r="Q265">
        <f t="shared" ref="Q265" si="1416">Q263-Q264</f>
        <v>-0.11306066367061796</v>
      </c>
      <c r="R265">
        <f t="shared" ref="R265" si="1417">R263-R264</f>
        <v>1.5456038799617846</v>
      </c>
      <c r="S265">
        <f t="shared" ref="S265" si="1418">S263-S264</f>
        <v>3.8222801079592479</v>
      </c>
      <c r="T265">
        <f t="shared" ref="T265" si="1419">T263-T264</f>
        <v>6.8948075633158155</v>
      </c>
      <c r="U265">
        <f t="shared" ref="U265" si="1420">U263-U264</f>
        <v>17964.999999999942</v>
      </c>
      <c r="V265">
        <f t="shared" ref="V265" si="1421">V263-V264</f>
        <v>32880</v>
      </c>
      <c r="W265">
        <f t="shared" ref="W265" si="1422">W263-W264</f>
        <v>7214</v>
      </c>
      <c r="X265">
        <f t="shared" ref="X265" si="1423">X263-X264</f>
        <v>16200</v>
      </c>
      <c r="Y265">
        <f t="shared" ref="Y265" si="1424">Y263-Y264</f>
        <v>48524.999999999985</v>
      </c>
      <c r="Z265">
        <f t="shared" ref="Z265" si="1425">Z263-Z264</f>
        <v>104819</v>
      </c>
    </row>
    <row r="267" spans="1:26" x14ac:dyDescent="0.25">
      <c r="A267" t="s">
        <v>3240</v>
      </c>
      <c r="B267" t="s">
        <v>2682</v>
      </c>
      <c r="C267">
        <v>2011</v>
      </c>
      <c r="D267">
        <f>VLOOKUP($B267,'2011B4'!$A:$EI,5,FALSE)</f>
        <v>1506843</v>
      </c>
      <c r="E267">
        <f>VLOOKUP($B267,'2011B4'!$A:$EI,6,FALSE)</f>
        <v>774303</v>
      </c>
      <c r="F267">
        <f>VLOOKUP($B267,'2011B4'!$A:$EI,7,FALSE)</f>
        <v>732540</v>
      </c>
      <c r="G267">
        <f>VLOOKUP($B267,'2011B4'!$A:$EI,8,FALSE)</f>
        <v>652846</v>
      </c>
      <c r="H267">
        <f>VLOOKUP($B267,'2011B4'!$A:$EI,9,FALSE)</f>
        <v>400049</v>
      </c>
      <c r="I267">
        <f>VLOOKUP($B267,'2011B4'!$A:$EI,10,FALSE)</f>
        <v>252797</v>
      </c>
      <c r="J267">
        <f>VLOOKUP($B267,'2011B4'!$A:$EI,11,FALSE)</f>
        <v>43.325416118334829</v>
      </c>
      <c r="K267">
        <f>VLOOKUP($B267,'2011B4'!$A:$EI,12,FALSE)</f>
        <v>51.665691596183926</v>
      </c>
      <c r="L267">
        <f>VLOOKUP($B267,'2011B4'!$A:$EI,13,FALSE)</f>
        <v>34.509651350096924</v>
      </c>
      <c r="M267">
        <f>VLOOKUP($B267,'2011B4'!$A:$EI,14,FALSE)</f>
        <v>61.27769795633273</v>
      </c>
      <c r="N267">
        <f>VLOOKUP($B267,'2011B4'!$A:$EI,15,FALSE)</f>
        <v>38.72230204366727</v>
      </c>
      <c r="O267">
        <f>VLOOKUP($B267,'2011B4'!$A:$EI,16,FALSE)</f>
        <v>63.958728398427809</v>
      </c>
      <c r="P267">
        <f>VLOOKUP($B267,'2011B4'!$A:$EI,17,FALSE)</f>
        <v>7.4878302080429382</v>
      </c>
      <c r="Q267">
        <f>VLOOKUP($B267,'2011B4'!$A:$EI,18,FALSE)</f>
        <v>5.4460010477202898</v>
      </c>
      <c r="R267">
        <f>VLOOKUP($B267,'2011B4'!$A:$EI,19,FALSE)</f>
        <v>7.9026294103050345</v>
      </c>
      <c r="S267">
        <f>VLOOKUP($B267,'2011B4'!$A:$EI,20,FALSE)</f>
        <v>15.20481093550393</v>
      </c>
      <c r="T267">
        <f>VLOOKUP($B267,'2011B4'!$A:$EI,21,FALSE)</f>
        <v>36.041271601572191</v>
      </c>
      <c r="U267">
        <f>(O267/100)*$G267</f>
        <v>417552</v>
      </c>
      <c r="V267">
        <f t="shared" ref="V267:V268" si="1426">(P267/100)*$G267</f>
        <v>48884</v>
      </c>
      <c r="W267">
        <f t="shared" ref="W267:W268" si="1427">(Q267/100)*$G267</f>
        <v>35554</v>
      </c>
      <c r="X267">
        <f t="shared" ref="X267:X268" si="1428">(R267/100)*$G267</f>
        <v>51592.000000000007</v>
      </c>
      <c r="Y267">
        <f t="shared" ref="Y267:Y268" si="1429">(S267/100)*$G267</f>
        <v>99264</v>
      </c>
      <c r="Z267">
        <f t="shared" ref="Z267" si="1430">(T267/100)*$G267</f>
        <v>235293.99999999997</v>
      </c>
    </row>
    <row r="268" spans="1:26" x14ac:dyDescent="0.25">
      <c r="A268" t="s">
        <v>3302</v>
      </c>
      <c r="B268" t="s">
        <v>3054</v>
      </c>
      <c r="C268">
        <v>2011</v>
      </c>
      <c r="D268">
        <f>VLOOKUP($B268,'2011B4'!$A:$EI,5,FALSE)</f>
        <v>1879809</v>
      </c>
      <c r="E268">
        <f>VLOOKUP($B268,'2011B4'!$A:$EI,6,FALSE)</f>
        <v>960232</v>
      </c>
      <c r="F268">
        <f>VLOOKUP($B268,'2011B4'!$A:$EI,7,FALSE)</f>
        <v>919577</v>
      </c>
      <c r="G268">
        <f>VLOOKUP($B268,'2011B4'!$A:$EI,8,FALSE)</f>
        <v>742533</v>
      </c>
      <c r="H268">
        <f>VLOOKUP($B268,'2011B4'!$A:$EI,9,FALSE)</f>
        <v>494203</v>
      </c>
      <c r="I268">
        <f>VLOOKUP($B268,'2011B4'!$A:$EI,10,FALSE)</f>
        <v>248330</v>
      </c>
      <c r="J268">
        <f>VLOOKUP($B268,'2011B4'!$A:$EI,11,FALSE)</f>
        <v>39.500449247769318</v>
      </c>
      <c r="K268">
        <f>VLOOKUP($B268,'2011B4'!$A:$EI,12,FALSE)</f>
        <v>51.467041298352903</v>
      </c>
      <c r="L268">
        <f>VLOOKUP($B268,'2011B4'!$A:$EI,13,FALSE)</f>
        <v>27.004807645254285</v>
      </c>
      <c r="M268">
        <f>VLOOKUP($B268,'2011B4'!$A:$EI,14,FALSE)</f>
        <v>66.556368538502667</v>
      </c>
      <c r="N268">
        <f>VLOOKUP($B268,'2011B4'!$A:$EI,15,FALSE)</f>
        <v>33.443631461497333</v>
      </c>
      <c r="O268">
        <f>VLOOKUP($B268,'2011B4'!$A:$EI,16,FALSE)</f>
        <v>57.862613513473477</v>
      </c>
      <c r="P268">
        <f>VLOOKUP($B268,'2011B4'!$A:$EI,17,FALSE)</f>
        <v>12.564559420254721</v>
      </c>
      <c r="Q268">
        <f>VLOOKUP($B268,'2011B4'!$A:$EI,18,FALSE)</f>
        <v>7.0200246992389568</v>
      </c>
      <c r="R268">
        <f>VLOOKUP($B268,'2011B4'!$A:$EI,19,FALSE)</f>
        <v>6.1230948658174116</v>
      </c>
      <c r="S268">
        <f>VLOOKUP($B268,'2011B4'!$A:$EI,20,FALSE)</f>
        <v>16.429707501215436</v>
      </c>
      <c r="T268">
        <f>VLOOKUP($B268,'2011B4'!$A:$EI,21,FALSE)</f>
        <v>42.137386486526523</v>
      </c>
      <c r="U268">
        <f>(O268/100)*$G268</f>
        <v>429649.00000000006</v>
      </c>
      <c r="V268">
        <f t="shared" si="1426"/>
        <v>93295.999999999985</v>
      </c>
      <c r="W268">
        <f t="shared" si="1427"/>
        <v>52126</v>
      </c>
      <c r="X268">
        <f t="shared" si="1428"/>
        <v>45466</v>
      </c>
      <c r="Y268">
        <f t="shared" si="1429"/>
        <v>121996</v>
      </c>
      <c r="Z268">
        <f>(T268/100)*$G268</f>
        <v>312884</v>
      </c>
    </row>
    <row r="269" spans="1:26" x14ac:dyDescent="0.25">
      <c r="B269" t="s">
        <v>3352</v>
      </c>
      <c r="C269">
        <v>2011</v>
      </c>
      <c r="D269">
        <f>SUM(D267:D268)</f>
        <v>3386652</v>
      </c>
      <c r="E269">
        <f t="shared" ref="E269" si="1431">SUM(E267:E268)</f>
        <v>1734535</v>
      </c>
      <c r="F269">
        <f t="shared" ref="F269" si="1432">SUM(F267:F268)</f>
        <v>1652117</v>
      </c>
      <c r="G269">
        <f t="shared" ref="G269" si="1433">SUM(G267:G268)</f>
        <v>1395379</v>
      </c>
      <c r="H269">
        <f t="shared" ref="H269" si="1434">SUM(H267:H268)</f>
        <v>894252</v>
      </c>
      <c r="I269">
        <f t="shared" ref="I269" si="1435">SUM(I267:I268)</f>
        <v>501127</v>
      </c>
      <c r="J269">
        <f>(G269/D269)*100</f>
        <v>41.2023142619909</v>
      </c>
      <c r="K269">
        <f t="shared" ref="K269" si="1436">(H269/E269)*100</f>
        <v>51.555719544431213</v>
      </c>
      <c r="L269">
        <f t="shared" ref="L269" si="1437">(I269/F269)*100</f>
        <v>30.332415924538029</v>
      </c>
      <c r="M269">
        <f>(H269/G269)*100</f>
        <v>64.08667465971611</v>
      </c>
      <c r="N269">
        <f>(I269/G269)*100</f>
        <v>35.91332534028389</v>
      </c>
      <c r="O269">
        <f>(U269/G269)*100</f>
        <v>60.714759215954949</v>
      </c>
      <c r="P269">
        <f>(V269/G269)*100</f>
        <v>10.189346406961835</v>
      </c>
      <c r="Q269">
        <f>(W269/G269)*100</f>
        <v>6.283597502900645</v>
      </c>
      <c r="R269">
        <f>(X269/G269)*100</f>
        <v>6.9556729748691923</v>
      </c>
      <c r="S269">
        <f>(Y269/G269)*100</f>
        <v>15.856623899313377</v>
      </c>
      <c r="T269">
        <f>(Z269/G269)*100</f>
        <v>39.285240784045051</v>
      </c>
      <c r="U269">
        <f>SUM(U267:U268)</f>
        <v>847201</v>
      </c>
      <c r="V269">
        <f t="shared" ref="V269" si="1438">SUM(V267:V268)</f>
        <v>142180</v>
      </c>
      <c r="W269">
        <f t="shared" ref="W269" si="1439">SUM(W267:W268)</f>
        <v>87680</v>
      </c>
      <c r="X269">
        <f t="shared" ref="X269" si="1440">SUM(X267:X268)</f>
        <v>97058</v>
      </c>
      <c r="Y269">
        <f t="shared" ref="Y269" si="1441">SUM(Y267:Y268)</f>
        <v>221260</v>
      </c>
      <c r="Z269">
        <f t="shared" ref="Z269" si="1442">SUM(Z267:Z268)</f>
        <v>548178</v>
      </c>
    </row>
    <row r="270" spans="1:26" x14ac:dyDescent="0.25">
      <c r="B270" t="s">
        <v>2682</v>
      </c>
      <c r="C270">
        <v>2001</v>
      </c>
      <c r="D270">
        <f>VLOOKUP($B270,'2001B4'!$A:$CZ,7,FALSE)</f>
        <v>2856300</v>
      </c>
      <c r="E270">
        <f>VLOOKUP($B270,'2001B4'!$A:$CZ,8,FALSE)</f>
        <v>1473597</v>
      </c>
      <c r="F270">
        <f>VLOOKUP($B270,'2001B4'!$A:$CZ,9,FALSE)</f>
        <v>1382703</v>
      </c>
      <c r="G270">
        <f>VLOOKUP($B270,'2001B4'!$A:$CZ,10,FALSE)</f>
        <v>1171056</v>
      </c>
      <c r="H270">
        <f>VLOOKUP($B270,'2001B4'!$A:$CZ,11,FALSE)</f>
        <v>762706</v>
      </c>
      <c r="I270">
        <f>VLOOKUP($B270,'2001B4'!$A:$CZ,12,FALSE)</f>
        <v>408350</v>
      </c>
      <c r="J270">
        <f>VLOOKUP($B270,'2001B4'!$A:$CZ,13,FALSE)</f>
        <v>40.999054721142734</v>
      </c>
      <c r="K270">
        <f>VLOOKUP($B270,'2001B4'!$A:$CZ,14,FALSE)</f>
        <v>51.758112971185476</v>
      </c>
      <c r="L270">
        <f>VLOOKUP($B270,'2001B4'!$A:$CZ,15,FALSE)</f>
        <v>29.532734072320665</v>
      </c>
      <c r="M270">
        <f>VLOOKUP($B270,'2001B4'!$A:$CZ,16,FALSE)</f>
        <v>65.129763222254098</v>
      </c>
      <c r="N270">
        <f>VLOOKUP($B270,'2001B4'!$A:$CZ,17,FALSE)</f>
        <v>34.870236777745902</v>
      </c>
      <c r="O270">
        <f>VLOOKUP($B270,'2001B4'!$A:$CZ,18,FALSE)</f>
        <v>70.554610539547198</v>
      </c>
      <c r="P270">
        <f>VLOOKUP($B270,'2001B4'!$A:$CZ,19,FALSE)</f>
        <v>8.4491262586930098</v>
      </c>
      <c r="Q270">
        <f>VLOOKUP($B270,'2001B4'!$A:$CZ,20,FALSE)</f>
        <v>5.5930715525132877</v>
      </c>
      <c r="R270">
        <f>VLOOKUP($B270,'2001B4'!$A:$CZ,21,FALSE)</f>
        <v>2.961856649041549</v>
      </c>
      <c r="S270">
        <f>VLOOKUP($B270,'2001B4'!$A:$CZ,22,FALSE)</f>
        <v>12.441335000204944</v>
      </c>
      <c r="T270">
        <f>VLOOKUP($B270,'2001B4'!$A:$CZ,23,FALSE)</f>
        <v>29.445389460452802</v>
      </c>
      <c r="U270">
        <f>(O270/100)*$G270</f>
        <v>826233.99999999988</v>
      </c>
      <c r="V270">
        <f>(P270/100)*$G270</f>
        <v>98944.000000000015</v>
      </c>
      <c r="W270">
        <f>(Q270/100)*$G270</f>
        <v>65498</v>
      </c>
      <c r="X270">
        <f>(R270/100)*$G270</f>
        <v>34685</v>
      </c>
      <c r="Y270">
        <f>(S270/100)*$G270</f>
        <v>145695</v>
      </c>
      <c r="Z270">
        <f>(T270/100)*$G270</f>
        <v>344822.00000000017</v>
      </c>
    </row>
    <row r="271" spans="1:26" x14ac:dyDescent="0.25">
      <c r="B271" t="s">
        <v>3329</v>
      </c>
      <c r="D271">
        <f>D269-D270</f>
        <v>530352</v>
      </c>
      <c r="E271">
        <f t="shared" ref="E271" si="1443">E269-E270</f>
        <v>260938</v>
      </c>
      <c r="F271">
        <f t="shared" ref="F271" si="1444">F269-F270</f>
        <v>269414</v>
      </c>
      <c r="G271">
        <f t="shared" ref="G271" si="1445">G269-G270</f>
        <v>224323</v>
      </c>
      <c r="H271">
        <f t="shared" ref="H271" si="1446">H269-H270</f>
        <v>131546</v>
      </c>
      <c r="I271">
        <f t="shared" ref="I271" si="1447">I269-I270</f>
        <v>92777</v>
      </c>
      <c r="J271">
        <f t="shared" ref="J271" si="1448">J269-J270</f>
        <v>0.20325954084816544</v>
      </c>
      <c r="K271">
        <f t="shared" ref="K271" si="1449">K269-K270</f>
        <v>-0.20239342675426286</v>
      </c>
      <c r="L271">
        <f t="shared" ref="L271" si="1450">L269-L270</f>
        <v>0.79968185221736476</v>
      </c>
      <c r="M271">
        <f t="shared" ref="M271" si="1451">M269-M270</f>
        <v>-1.0430885625379887</v>
      </c>
      <c r="N271">
        <f t="shared" ref="N271" si="1452">N269-N270</f>
        <v>1.0430885625379887</v>
      </c>
      <c r="O271">
        <f>O269-O270</f>
        <v>-9.8398513235922493</v>
      </c>
      <c r="P271">
        <f>P269-P270</f>
        <v>1.7402201482688255</v>
      </c>
      <c r="Q271">
        <f t="shared" ref="Q271" si="1453">Q269-Q270</f>
        <v>0.69052595038735731</v>
      </c>
      <c r="R271">
        <f t="shared" ref="R271" si="1454">R269-R270</f>
        <v>3.9938163258276433</v>
      </c>
      <c r="S271">
        <f t="shared" ref="S271" si="1455">S269-S270</f>
        <v>3.4152888991084325</v>
      </c>
      <c r="T271">
        <f t="shared" ref="T271" si="1456">T269-T270</f>
        <v>9.8398513235922493</v>
      </c>
      <c r="U271">
        <f t="shared" ref="U271" si="1457">U269-U270</f>
        <v>20967.000000000116</v>
      </c>
      <c r="V271">
        <f t="shared" ref="V271" si="1458">V269-V270</f>
        <v>43235.999999999985</v>
      </c>
      <c r="W271">
        <f t="shared" ref="W271" si="1459">W269-W270</f>
        <v>22182</v>
      </c>
      <c r="X271">
        <f t="shared" ref="X271" si="1460">X269-X270</f>
        <v>62373</v>
      </c>
      <c r="Y271">
        <f t="shared" ref="Y271" si="1461">Y269-Y270</f>
        <v>75565</v>
      </c>
      <c r="Z271">
        <f t="shared" ref="Z271" si="1462">Z269-Z270</f>
        <v>203355.99999999983</v>
      </c>
    </row>
    <row r="273" spans="1:26" x14ac:dyDescent="0.25">
      <c r="A273" t="s">
        <v>3239</v>
      </c>
      <c r="B273" t="s">
        <v>2696</v>
      </c>
      <c r="C273">
        <v>2011</v>
      </c>
      <c r="D273">
        <f>VLOOKUP($B273,'2011B4'!$A:$EI,5,FALSE)</f>
        <v>3458045</v>
      </c>
      <c r="E273">
        <f>VLOOKUP($B273,'2011B4'!$A:$EI,6,FALSE)</f>
        <v>1729297</v>
      </c>
      <c r="F273">
        <f>VLOOKUP($B273,'2011B4'!$A:$EI,7,FALSE)</f>
        <v>1728748</v>
      </c>
      <c r="G273">
        <f>VLOOKUP($B273,'2011B4'!$A:$EI,8,FALSE)</f>
        <v>1440806</v>
      </c>
      <c r="H273">
        <f>VLOOKUP($B273,'2011B4'!$A:$EI,9,FALSE)</f>
        <v>1020570</v>
      </c>
      <c r="I273">
        <f>VLOOKUP($B273,'2011B4'!$A:$EI,10,FALSE)</f>
        <v>420236</v>
      </c>
      <c r="J273">
        <f>VLOOKUP($B273,'2011B4'!$A:$EI,11,FALSE)</f>
        <v>41.665334025439229</v>
      </c>
      <c r="K273">
        <f>VLOOKUP($B273,'2011B4'!$A:$EI,12,FALSE)</f>
        <v>59.016467385301652</v>
      </c>
      <c r="L273">
        <f>VLOOKUP($B273,'2011B4'!$A:$EI,13,FALSE)</f>
        <v>24.308690451124164</v>
      </c>
      <c r="M273">
        <f>VLOOKUP($B273,'2011B4'!$A:$EI,14,FALSE)</f>
        <v>70.83326971153646</v>
      </c>
      <c r="N273">
        <f>VLOOKUP($B273,'2011B4'!$A:$EI,15,FALSE)</f>
        <v>29.166730288463537</v>
      </c>
      <c r="O273">
        <f>VLOOKUP($B273,'2011B4'!$A:$EI,16,FALSE)</f>
        <v>23.564310531744038</v>
      </c>
      <c r="P273">
        <f>VLOOKUP($B273,'2011B4'!$A:$EI,17,FALSE)</f>
        <v>25.474768983471751</v>
      </c>
      <c r="Q273">
        <f>VLOOKUP($B273,'2011B4'!$A:$EI,18,FALSE)</f>
        <v>11.527089698404922</v>
      </c>
      <c r="R273">
        <f>VLOOKUP($B273,'2011B4'!$A:$EI,19,FALSE)</f>
        <v>9.1848590302927668</v>
      </c>
      <c r="S273">
        <f>VLOOKUP($B273,'2011B4'!$A:$EI,20,FALSE)</f>
        <v>30.248971756086526</v>
      </c>
      <c r="T273">
        <f>VLOOKUP($B273,'2011B4'!$A:$EI,21,FALSE)</f>
        <v>76.435689468255958</v>
      </c>
      <c r="U273">
        <f>(O273/100)*$G273</f>
        <v>339516</v>
      </c>
      <c r="V273">
        <f t="shared" ref="V273:V275" si="1463">(P273/100)*$G273</f>
        <v>367042</v>
      </c>
      <c r="W273">
        <f t="shared" ref="W273:W275" si="1464">(Q273/100)*$G273</f>
        <v>166083</v>
      </c>
      <c r="X273">
        <f t="shared" ref="X273:X275" si="1465">(R273/100)*$G273</f>
        <v>132336</v>
      </c>
      <c r="Y273">
        <f t="shared" ref="Y273:Y275" si="1466">(S273/100)*$G273</f>
        <v>435829</v>
      </c>
      <c r="Z273">
        <f t="shared" ref="Z273:Z275" si="1467">(T273/100)*$G273</f>
        <v>1101290</v>
      </c>
    </row>
    <row r="274" spans="1:26" x14ac:dyDescent="0.25">
      <c r="A274" t="s">
        <v>3303</v>
      </c>
      <c r="B274" t="s">
        <v>3055</v>
      </c>
      <c r="C274">
        <v>2011</v>
      </c>
      <c r="D274">
        <f>VLOOKUP($B274,'2011B4'!$A:$EI,5,FALSE)</f>
        <v>2479052</v>
      </c>
      <c r="E274">
        <f>VLOOKUP($B274,'2011B4'!$A:$EI,6,FALSE)</f>
        <v>1246159</v>
      </c>
      <c r="F274">
        <f>VLOOKUP($B274,'2011B4'!$A:$EI,7,FALSE)</f>
        <v>1232893</v>
      </c>
      <c r="G274">
        <f>VLOOKUP($B274,'2011B4'!$A:$EI,8,FALSE)</f>
        <v>1168262</v>
      </c>
      <c r="H274">
        <f>VLOOKUP($B274,'2011B4'!$A:$EI,9,FALSE)</f>
        <v>773098</v>
      </c>
      <c r="I274">
        <f>VLOOKUP($B274,'2011B4'!$A:$EI,10,FALSE)</f>
        <v>395164</v>
      </c>
      <c r="J274">
        <f>VLOOKUP($B274,'2011B4'!$A:$EI,11,FALSE)</f>
        <v>47.125352755811498</v>
      </c>
      <c r="K274">
        <f>VLOOKUP($B274,'2011B4'!$A:$EI,12,FALSE)</f>
        <v>62.038471816196804</v>
      </c>
      <c r="L274">
        <f>VLOOKUP($B274,'2011B4'!$A:$EI,13,FALSE)</f>
        <v>32.051767671647092</v>
      </c>
      <c r="M274">
        <f>VLOOKUP($B274,'2011B4'!$A:$EI,14,FALSE)</f>
        <v>66.175053198683173</v>
      </c>
      <c r="N274">
        <f>VLOOKUP($B274,'2011B4'!$A:$EI,15,FALSE)</f>
        <v>33.824946801316827</v>
      </c>
      <c r="O274">
        <f>VLOOKUP($B274,'2011B4'!$A:$EI,16,FALSE)</f>
        <v>31.969369884495087</v>
      </c>
      <c r="P274">
        <f>VLOOKUP($B274,'2011B4'!$A:$EI,17,FALSE)</f>
        <v>41.655724486459377</v>
      </c>
      <c r="Q274">
        <f>VLOOKUP($B274,'2011B4'!$A:$EI,18,FALSE)</f>
        <v>6.1462240490574889</v>
      </c>
      <c r="R274">
        <f>VLOOKUP($B274,'2011B4'!$A:$EI,19,FALSE)</f>
        <v>5.3522240730247157</v>
      </c>
      <c r="S274">
        <f>VLOOKUP($B274,'2011B4'!$A:$EI,20,FALSE)</f>
        <v>14.876457506963337</v>
      </c>
      <c r="T274">
        <f>VLOOKUP($B274,'2011B4'!$A:$EI,21,FALSE)</f>
        <v>68.03063011550492</v>
      </c>
      <c r="U274">
        <f>(O274/100)*$G274</f>
        <v>373486</v>
      </c>
      <c r="V274">
        <f t="shared" si="1463"/>
        <v>486648.00000000006</v>
      </c>
      <c r="W274">
        <f t="shared" si="1464"/>
        <v>71804</v>
      </c>
      <c r="X274">
        <f t="shared" si="1465"/>
        <v>62528.000000000007</v>
      </c>
      <c r="Y274">
        <f t="shared" si="1466"/>
        <v>173796</v>
      </c>
      <c r="Z274">
        <f t="shared" si="1467"/>
        <v>794776.00000000012</v>
      </c>
    </row>
    <row r="275" spans="1:26" x14ac:dyDescent="0.25">
      <c r="B275" t="s">
        <v>2692</v>
      </c>
      <c r="C275">
        <v>2011</v>
      </c>
      <c r="D275">
        <f>VLOOKUP($B275,'2011B4'!$A:$EI,5,FALSE)</f>
        <v>2251744</v>
      </c>
      <c r="E275">
        <f>VLOOKUP($B275,'2011B4'!$A:$EI,6,FALSE)</f>
        <v>1129868</v>
      </c>
      <c r="F275">
        <f>VLOOKUP($B275,'2011B4'!$A:$EI,7,FALSE)</f>
        <v>1121876</v>
      </c>
      <c r="G275">
        <f>VLOOKUP($B275,'2011B4'!$A:$EI,8,FALSE)</f>
        <v>1110860</v>
      </c>
      <c r="H275">
        <f>VLOOKUP($B275,'2011B4'!$A:$EI,9,FALSE)</f>
        <v>693066</v>
      </c>
      <c r="I275">
        <f>VLOOKUP($B275,'2011B4'!$A:$EI,10,FALSE)</f>
        <v>417794</v>
      </c>
      <c r="J275">
        <f>VLOOKUP($B275,'2011B4'!$A:$EI,11,FALSE)</f>
        <v>49.33331675359188</v>
      </c>
      <c r="K275">
        <f>VLOOKUP($B275,'2011B4'!$A:$EI,12,FALSE)</f>
        <v>61.340439768185306</v>
      </c>
      <c r="L275">
        <f>VLOOKUP($B275,'2011B4'!$A:$EI,13,FALSE)</f>
        <v>37.240657612784304</v>
      </c>
      <c r="M275">
        <f>VLOOKUP($B275,'2011B4'!$A:$EI,14,FALSE)</f>
        <v>62.390040149073691</v>
      </c>
      <c r="N275">
        <f>VLOOKUP($B275,'2011B4'!$A:$EI,15,FALSE)</f>
        <v>37.609959850926309</v>
      </c>
      <c r="O275">
        <f>VLOOKUP($B275,'2011B4'!$A:$EI,16,FALSE)</f>
        <v>47.167149775849339</v>
      </c>
      <c r="P275">
        <f>VLOOKUP($B275,'2011B4'!$A:$EI,17,FALSE)</f>
        <v>20.064454566732081</v>
      </c>
      <c r="Q275">
        <f>VLOOKUP($B275,'2011B4'!$A:$EI,18,FALSE)</f>
        <v>8.2389319986316902</v>
      </c>
      <c r="R275">
        <f>VLOOKUP($B275,'2011B4'!$A:$EI,19,FALSE)</f>
        <v>5.5922438471094464</v>
      </c>
      <c r="S275">
        <f>VLOOKUP($B275,'2011B4'!$A:$EI,20,FALSE)</f>
        <v>18.937219811677437</v>
      </c>
      <c r="T275">
        <f>VLOOKUP($B275,'2011B4'!$A:$EI,21,FALSE)</f>
        <v>52.832850224150654</v>
      </c>
      <c r="U275">
        <f>(O275/100)*$G275</f>
        <v>523960.99999999994</v>
      </c>
      <c r="V275">
        <f t="shared" si="1463"/>
        <v>222888</v>
      </c>
      <c r="W275">
        <f t="shared" si="1464"/>
        <v>91523</v>
      </c>
      <c r="X275">
        <f t="shared" si="1465"/>
        <v>62122</v>
      </c>
      <c r="Y275">
        <f t="shared" si="1466"/>
        <v>210365.99999999997</v>
      </c>
      <c r="Z275">
        <f t="shared" si="1467"/>
        <v>586898.99999999988</v>
      </c>
    </row>
    <row r="276" spans="1:26" x14ac:dyDescent="0.25">
      <c r="B276" t="s">
        <v>3370</v>
      </c>
      <c r="C276">
        <v>2011</v>
      </c>
      <c r="D276">
        <f>SUM(D273:D275)</f>
        <v>8188841</v>
      </c>
      <c r="E276">
        <f t="shared" ref="E276:I276" si="1468">SUM(E273:E275)</f>
        <v>4105324</v>
      </c>
      <c r="F276">
        <f t="shared" si="1468"/>
        <v>4083517</v>
      </c>
      <c r="G276">
        <f t="shared" si="1468"/>
        <v>3719928</v>
      </c>
      <c r="H276">
        <f t="shared" si="1468"/>
        <v>2486734</v>
      </c>
      <c r="I276">
        <f t="shared" si="1468"/>
        <v>1233194</v>
      </c>
      <c r="J276">
        <f>(G276/D276)*100</f>
        <v>45.42679482969568</v>
      </c>
      <c r="K276">
        <f t="shared" ref="K276" si="1469">(H276/E276)*100</f>
        <v>60.573392014856807</v>
      </c>
      <c r="L276">
        <f t="shared" ref="L276" si="1470">(I276/F276)*100</f>
        <v>30.199311035070991</v>
      </c>
      <c r="M276">
        <f>(H276/G276)*100</f>
        <v>66.848982023307983</v>
      </c>
      <c r="N276">
        <f>(I276/G276)*100</f>
        <v>33.151017976692017</v>
      </c>
      <c r="O276">
        <f>(U276/G276)*100</f>
        <v>33.252337142009203</v>
      </c>
      <c r="P276">
        <f>(V276/G276)*100</f>
        <v>28.940828962280989</v>
      </c>
      <c r="Q276">
        <f>(W276/G276)*100</f>
        <v>8.8552789193769339</v>
      </c>
      <c r="R276">
        <f>(X276/G276)*100</f>
        <v>6.9083595166358061</v>
      </c>
      <c r="S276">
        <f>(Y276/G276)*100</f>
        <v>22.043195459697067</v>
      </c>
      <c r="T276">
        <f>(Z276/G276)*100</f>
        <v>66.747662857990804</v>
      </c>
      <c r="U276">
        <f>SUM(U273:U275)</f>
        <v>1236963</v>
      </c>
      <c r="V276">
        <f t="shared" ref="V276" si="1471">SUM(V273:V275)</f>
        <v>1076578</v>
      </c>
      <c r="W276">
        <f t="shared" ref="W276" si="1472">SUM(W273:W275)</f>
        <v>329410</v>
      </c>
      <c r="X276">
        <f t="shared" ref="X276" si="1473">SUM(X273:X275)</f>
        <v>256986</v>
      </c>
      <c r="Y276">
        <f t="shared" ref="Y276" si="1474">SUM(Y273:Y275)</f>
        <v>819991</v>
      </c>
      <c r="Z276">
        <f t="shared" ref="Z276" si="1475">SUM(Z273:Z275)</f>
        <v>2482965</v>
      </c>
    </row>
    <row r="277" spans="1:26" x14ac:dyDescent="0.25">
      <c r="B277" t="s">
        <v>2696</v>
      </c>
      <c r="C277">
        <v>2001</v>
      </c>
      <c r="D277">
        <f>VLOOKUP($B277,'2001B4'!$A:$CZ,7,FALSE)</f>
        <v>4271856</v>
      </c>
      <c r="E277">
        <f>VLOOKUP($B277,'2001B4'!$A:$CZ,8,FALSE)</f>
        <v>2176031</v>
      </c>
      <c r="F277">
        <f>VLOOKUP($B277,'2001B4'!$A:$CZ,9,FALSE)</f>
        <v>2095825</v>
      </c>
      <c r="G277">
        <f>VLOOKUP($B277,'2001B4'!$A:$CZ,10,FALSE)</f>
        <v>1839233</v>
      </c>
      <c r="H277">
        <f>VLOOKUP($B277,'2001B4'!$A:$CZ,11,FALSE)</f>
        <v>1316823</v>
      </c>
      <c r="I277">
        <f>VLOOKUP($B277,'2001B4'!$A:$CZ,12,FALSE)</f>
        <v>522410</v>
      </c>
      <c r="J277">
        <f>VLOOKUP($B277,'2001B4'!$A:$CZ,13,FALSE)</f>
        <v>43.054658209452754</v>
      </c>
      <c r="K277">
        <f>VLOOKUP($B277,'2001B4'!$A:$CZ,14,FALSE)</f>
        <v>60.514900752792592</v>
      </c>
      <c r="L277">
        <f>VLOOKUP($B277,'2001B4'!$A:$CZ,15,FALSE)</f>
        <v>24.926222370665492</v>
      </c>
      <c r="M277">
        <f>VLOOKUP($B277,'2001B4'!$A:$CZ,16,FALSE)</f>
        <v>71.596312158383412</v>
      </c>
      <c r="N277">
        <f>VLOOKUP($B277,'2001B4'!$A:$CZ,17,FALSE)</f>
        <v>28.403687841616588</v>
      </c>
      <c r="O277">
        <f>VLOOKUP($B277,'2001B4'!$A:$CZ,18,FALSE)</f>
        <v>30.780820048357114</v>
      </c>
      <c r="P277">
        <f>VLOOKUP($B277,'2001B4'!$A:$CZ,19,FALSE)</f>
        <v>29.433247446082149</v>
      </c>
      <c r="Q277">
        <f>VLOOKUP($B277,'2001B4'!$A:$CZ,20,FALSE)</f>
        <v>11.17090656811834</v>
      </c>
      <c r="R277">
        <f>VLOOKUP($B277,'2001B4'!$A:$CZ,21,FALSE)</f>
        <v>5.4901689997950234</v>
      </c>
      <c r="S277">
        <f>VLOOKUP($B277,'2001B4'!$A:$CZ,22,FALSE)</f>
        <v>23.12485693764738</v>
      </c>
      <c r="T277">
        <f>VLOOKUP($B277,'2001B4'!$A:$CZ,23,FALSE)</f>
        <v>69.219179951642886</v>
      </c>
      <c r="U277">
        <f>(O277/100)*$G277</f>
        <v>566131</v>
      </c>
      <c r="V277">
        <f>(P277/100)*$G277</f>
        <v>541346.00000000012</v>
      </c>
      <c r="W277">
        <f>(Q277/100)*$G277</f>
        <v>205458.99999999997</v>
      </c>
      <c r="X277">
        <f>(R277/100)*$G277</f>
        <v>100977</v>
      </c>
      <c r="Y277">
        <f>(S277/100)*$G277</f>
        <v>425320</v>
      </c>
      <c r="Z277">
        <f>(T277/100)*$G277</f>
        <v>1273102</v>
      </c>
    </row>
    <row r="278" spans="1:26" x14ac:dyDescent="0.25">
      <c r="B278" t="s">
        <v>2692</v>
      </c>
      <c r="C278">
        <v>2001</v>
      </c>
      <c r="D278">
        <f>VLOOKUP($B278,'2001B4'!$A:$CZ,7,FALSE)</f>
        <v>2581500</v>
      </c>
      <c r="E278">
        <f>VLOOKUP($B278,'2001B4'!$A:$CZ,8,FALSE)</f>
        <v>1309278</v>
      </c>
      <c r="F278">
        <f>VLOOKUP($B278,'2001B4'!$A:$CZ,9,FALSE)</f>
        <v>1272222</v>
      </c>
      <c r="G278">
        <f>VLOOKUP($B278,'2001B4'!$A:$CZ,10,FALSE)</f>
        <v>1326901</v>
      </c>
      <c r="H278">
        <f>VLOOKUP($B278,'2001B4'!$A:$CZ,11,FALSE)</f>
        <v>836316</v>
      </c>
      <c r="I278">
        <f>VLOOKUP($B278,'2001B4'!$A:$CZ,12,FALSE)</f>
        <v>490585</v>
      </c>
      <c r="J278">
        <f>VLOOKUP($B278,'2001B4'!$A:$CZ,13,FALSE)</f>
        <v>51.400387371683131</v>
      </c>
      <c r="K278">
        <f>VLOOKUP($B278,'2001B4'!$A:$CZ,14,FALSE)</f>
        <v>63.876121037701694</v>
      </c>
      <c r="L278">
        <f>VLOOKUP($B278,'2001B4'!$A:$CZ,15,FALSE)</f>
        <v>38.561273111139407</v>
      </c>
      <c r="M278">
        <f>VLOOKUP($B278,'2001B4'!$A:$CZ,16,FALSE)</f>
        <v>63.027761679281269</v>
      </c>
      <c r="N278">
        <f>VLOOKUP($B278,'2001B4'!$A:$CZ,17,FALSE)</f>
        <v>36.972238320718724</v>
      </c>
      <c r="O278">
        <f>VLOOKUP($B278,'2001B4'!$A:$CZ,18,FALSE)</f>
        <v>53.56330276335612</v>
      </c>
      <c r="P278">
        <f>VLOOKUP($B278,'2001B4'!$A:$CZ,19,FALSE)</f>
        <v>19.965995955990685</v>
      </c>
      <c r="Q278">
        <f>VLOOKUP($B278,'2001B4'!$A:$CZ,20,FALSE)</f>
        <v>7.8992328741933262</v>
      </c>
      <c r="R278">
        <f>VLOOKUP($B278,'2001B4'!$A:$CZ,21,FALSE)</f>
        <v>3.4022131266763687</v>
      </c>
      <c r="S278">
        <f>VLOOKUP($B278,'2001B4'!$A:$CZ,22,FALSE)</f>
        <v>15.169255279783496</v>
      </c>
      <c r="T278">
        <f>VLOOKUP($B278,'2001B4'!$A:$CZ,23,FALSE)</f>
        <v>46.43669723664388</v>
      </c>
      <c r="U278">
        <f>(O278/100)*$G278</f>
        <v>710732</v>
      </c>
      <c r="V278">
        <f>(P278/100)*$G278</f>
        <v>264928.99999999994</v>
      </c>
      <c r="W278">
        <f>(Q278/100)*$G278</f>
        <v>104814.99999999999</v>
      </c>
      <c r="X278">
        <f>(R278/100)*$G278</f>
        <v>45144</v>
      </c>
      <c r="Y278">
        <f>(S278/100)*$G278</f>
        <v>201281</v>
      </c>
      <c r="Z278">
        <f>(T278/100)*$G278</f>
        <v>616169</v>
      </c>
    </row>
    <row r="279" spans="1:26" x14ac:dyDescent="0.25">
      <c r="B279" t="s">
        <v>3370</v>
      </c>
      <c r="C279">
        <v>2001</v>
      </c>
      <c r="D279">
        <f>SUM(D277:D278)</f>
        <v>6853356</v>
      </c>
      <c r="E279">
        <f t="shared" ref="E279" si="1476">SUM(E277:E278)</f>
        <v>3485309</v>
      </c>
      <c r="F279">
        <f t="shared" ref="F279" si="1477">SUM(F277:F278)</f>
        <v>3368047</v>
      </c>
      <c r="G279">
        <f t="shared" ref="G279" si="1478">SUM(G277:G278)</f>
        <v>3166134</v>
      </c>
      <c r="H279">
        <f t="shared" ref="H279" si="1479">SUM(H277:H278)</f>
        <v>2153139</v>
      </c>
      <c r="I279">
        <f t="shared" ref="I279" si="1480">SUM(I277:I278)</f>
        <v>1012995</v>
      </c>
      <c r="J279">
        <f>(G279/D279)*100</f>
        <v>46.198300511457454</v>
      </c>
      <c r="K279">
        <f t="shared" ref="K279" si="1481">(H279/E279)*100</f>
        <v>61.777564055296097</v>
      </c>
      <c r="L279">
        <f t="shared" ref="L279" si="1482">(I279/F279)*100</f>
        <v>30.07662897815856</v>
      </c>
      <c r="M279">
        <f>(H279/G279)*100</f>
        <v>68.005302365597913</v>
      </c>
      <c r="N279">
        <f>(I279/G279)*100</f>
        <v>31.99469763440208</v>
      </c>
      <c r="O279">
        <f>(U279/G279)*100</f>
        <v>40.328773197849493</v>
      </c>
      <c r="P279">
        <f>(V279/G279)*100</f>
        <v>25.465599371346887</v>
      </c>
      <c r="Q279">
        <f>(W279/G279)*100</f>
        <v>9.7997747410564404</v>
      </c>
      <c r="R279">
        <f>(X279/G279)*100</f>
        <v>4.6151236808044134</v>
      </c>
      <c r="S279">
        <f>(Y279/G279)*100</f>
        <v>19.790729008942769</v>
      </c>
      <c r="T279">
        <f>(Z279/G279)*100</f>
        <v>59.671226802150514</v>
      </c>
      <c r="U279">
        <f>SUM(U277:U278)</f>
        <v>1276863</v>
      </c>
      <c r="V279">
        <f t="shared" ref="V279" si="1483">SUM(V277:V278)</f>
        <v>806275</v>
      </c>
      <c r="W279">
        <f t="shared" ref="W279" si="1484">SUM(W277:W278)</f>
        <v>310273.99999999994</v>
      </c>
      <c r="X279">
        <f t="shared" ref="X279" si="1485">SUM(X277:X278)</f>
        <v>146121</v>
      </c>
      <c r="Y279">
        <f t="shared" ref="Y279" si="1486">SUM(Y277:Y278)</f>
        <v>626601</v>
      </c>
      <c r="Z279">
        <f t="shared" ref="Z279" si="1487">SUM(Z277:Z278)</f>
        <v>1889271</v>
      </c>
    </row>
    <row r="280" spans="1:26" x14ac:dyDescent="0.25">
      <c r="B280" t="s">
        <v>3329</v>
      </c>
      <c r="D280">
        <f>D276-D279</f>
        <v>1335485</v>
      </c>
      <c r="E280">
        <f t="shared" ref="E280:Z280" si="1488">E276-E279</f>
        <v>620015</v>
      </c>
      <c r="F280">
        <f t="shared" si="1488"/>
        <v>715470</v>
      </c>
      <c r="G280">
        <f t="shared" si="1488"/>
        <v>553794</v>
      </c>
      <c r="H280">
        <f t="shared" si="1488"/>
        <v>333595</v>
      </c>
      <c r="I280">
        <f t="shared" si="1488"/>
        <v>220199</v>
      </c>
      <c r="J280">
        <f t="shared" si="1488"/>
        <v>-0.77150568176177359</v>
      </c>
      <c r="K280">
        <f t="shared" si="1488"/>
        <v>-1.204172040439289</v>
      </c>
      <c r="L280">
        <f t="shared" si="1488"/>
        <v>0.12268205691243139</v>
      </c>
      <c r="M280">
        <f t="shared" si="1488"/>
        <v>-1.1563203422899306</v>
      </c>
      <c r="N280">
        <f t="shared" si="1488"/>
        <v>1.1563203422899377</v>
      </c>
      <c r="O280">
        <f t="shared" si="1488"/>
        <v>-7.0764360558402899</v>
      </c>
      <c r="P280">
        <f t="shared" si="1488"/>
        <v>3.4752295909341022</v>
      </c>
      <c r="Q280">
        <f t="shared" si="1488"/>
        <v>-0.94449582167950652</v>
      </c>
      <c r="R280">
        <f t="shared" si="1488"/>
        <v>2.2932358358313927</v>
      </c>
      <c r="S280">
        <f t="shared" si="1488"/>
        <v>2.252466450754298</v>
      </c>
      <c r="T280">
        <f t="shared" si="1488"/>
        <v>7.0764360558402899</v>
      </c>
      <c r="U280">
        <f t="shared" si="1488"/>
        <v>-39900</v>
      </c>
      <c r="V280">
        <f t="shared" si="1488"/>
        <v>270303</v>
      </c>
      <c r="W280">
        <f t="shared" si="1488"/>
        <v>19136.000000000058</v>
      </c>
      <c r="X280">
        <f t="shared" si="1488"/>
        <v>110865</v>
      </c>
      <c r="Y280">
        <f t="shared" si="1488"/>
        <v>193390</v>
      </c>
      <c r="Z280">
        <f t="shared" si="1488"/>
        <v>593694</v>
      </c>
    </row>
    <row r="282" spans="1:26" x14ac:dyDescent="0.25">
      <c r="A282" t="s">
        <v>3238</v>
      </c>
      <c r="B282" t="s">
        <v>3057</v>
      </c>
      <c r="C282">
        <v>2011</v>
      </c>
      <c r="D282">
        <f>VLOOKUP($B282,'2011B4'!$A:$EI,5,FALSE)</f>
        <v>105597</v>
      </c>
      <c r="E282">
        <f>VLOOKUP($B282,'2011B4'!$A:$EI,6,FALSE)</f>
        <v>54861</v>
      </c>
      <c r="F282">
        <f>VLOOKUP($B282,'2011B4'!$A:$EI,7,FALSE)</f>
        <v>50736</v>
      </c>
      <c r="G282">
        <f>VLOOKUP($B282,'2011B4'!$A:$EI,8,FALSE)</f>
        <v>30986</v>
      </c>
      <c r="H282">
        <f>VLOOKUP($B282,'2011B4'!$A:$EI,9,FALSE)</f>
        <v>26009</v>
      </c>
      <c r="I282">
        <f>VLOOKUP($B282,'2011B4'!$A:$EI,10,FALSE)</f>
        <v>4977</v>
      </c>
      <c r="J282">
        <f>VLOOKUP($B282,'2011B4'!$A:$EI,11,FALSE)</f>
        <v>29.343636656344401</v>
      </c>
      <c r="K282">
        <f>VLOOKUP($B282,'2011B4'!$A:$EI,12,FALSE)</f>
        <v>47.40890614462004</v>
      </c>
      <c r="L282">
        <f>VLOOKUP($B282,'2011B4'!$A:$EI,13,FALSE)</f>
        <v>9.8096026490066226</v>
      </c>
      <c r="M282">
        <f>VLOOKUP($B282,'2011B4'!$A:$EI,14,FALSE)</f>
        <v>83.93790744207061</v>
      </c>
      <c r="N282">
        <f>VLOOKUP($B282,'2011B4'!$A:$EI,15,FALSE)</f>
        <v>16.06209255792939</v>
      </c>
      <c r="O282">
        <f>VLOOKUP($B282,'2011B4'!$A:$EI,16,FALSE)</f>
        <v>39.847027689924481</v>
      </c>
      <c r="P282">
        <f>VLOOKUP($B282,'2011B4'!$A:$EI,17,FALSE)</f>
        <v>3.833989543664881</v>
      </c>
      <c r="Q282">
        <f>VLOOKUP($B282,'2011B4'!$A:$EI,18,FALSE)</f>
        <v>7.7777060608016519</v>
      </c>
      <c r="R282">
        <f>VLOOKUP($B282,'2011B4'!$A:$EI,19,FALSE)</f>
        <v>12.747692506293165</v>
      </c>
      <c r="S282">
        <f>VLOOKUP($B282,'2011B4'!$A:$EI,20,FALSE)</f>
        <v>35.793584199315816</v>
      </c>
      <c r="T282">
        <f>VLOOKUP($B282,'2011B4'!$A:$EI,21,FALSE)</f>
        <v>60.152972310075512</v>
      </c>
      <c r="U282">
        <f>(O282/100)*$G282</f>
        <v>12347</v>
      </c>
      <c r="V282">
        <f t="shared" ref="V282:V283" si="1489">(P282/100)*$G282</f>
        <v>1188.0000000000002</v>
      </c>
      <c r="W282">
        <f t="shared" ref="W282:W283" si="1490">(Q282/100)*$G282</f>
        <v>2410</v>
      </c>
      <c r="X282">
        <f t="shared" ref="X282:X283" si="1491">(R282/100)*$G282</f>
        <v>3950</v>
      </c>
      <c r="Y282">
        <f t="shared" ref="Y282:Y283" si="1492">(S282/100)*$G282</f>
        <v>11090.999999999998</v>
      </c>
      <c r="Z282">
        <f t="shared" ref="Z282" si="1493">(T282/100)*$G282</f>
        <v>18639</v>
      </c>
    </row>
    <row r="283" spans="1:26" x14ac:dyDescent="0.25">
      <c r="A283" t="s">
        <v>3304</v>
      </c>
      <c r="B283" t="s">
        <v>3058</v>
      </c>
      <c r="C283">
        <v>2011</v>
      </c>
      <c r="D283">
        <f>VLOOKUP($B283,'2011B4'!$A:$EI,5,FALSE)</f>
        <v>238142</v>
      </c>
      <c r="E283">
        <f>VLOOKUP($B283,'2011B4'!$A:$EI,6,FALSE)</f>
        <v>127283</v>
      </c>
      <c r="F283">
        <f>VLOOKUP($B283,'2011B4'!$A:$EI,7,FALSE)</f>
        <v>110859</v>
      </c>
      <c r="G283">
        <f>VLOOKUP($B283,'2011B4'!$A:$EI,8,FALSE)</f>
        <v>84018</v>
      </c>
      <c r="H283">
        <f>VLOOKUP($B283,'2011B4'!$A:$EI,9,FALSE)</f>
        <v>68556</v>
      </c>
      <c r="I283">
        <f>VLOOKUP($B283,'2011B4'!$A:$EI,10,FALSE)</f>
        <v>15462</v>
      </c>
      <c r="J283">
        <f>VLOOKUP($B283,'2011B4'!$A:$EI,11,FALSE)</f>
        <v>35.280630884094364</v>
      </c>
      <c r="K283">
        <f>VLOOKUP($B283,'2011B4'!$A:$EI,12,FALSE)</f>
        <v>53.861081212730689</v>
      </c>
      <c r="L283">
        <f>VLOOKUP($B283,'2011B4'!$A:$EI,13,FALSE)</f>
        <v>13.947446756690931</v>
      </c>
      <c r="M283">
        <f>VLOOKUP($B283,'2011B4'!$A:$EI,14,FALSE)</f>
        <v>81.596800685567388</v>
      </c>
      <c r="N283">
        <f>VLOOKUP($B283,'2011B4'!$A:$EI,15,FALSE)</f>
        <v>18.403199314432623</v>
      </c>
      <c r="O283">
        <f>VLOOKUP($B283,'2011B4'!$A:$EI,16,FALSE)</f>
        <v>15.084862767502202</v>
      </c>
      <c r="P283">
        <f>VLOOKUP($B283,'2011B4'!$A:$EI,17,FALSE)</f>
        <v>5.6416482182389487</v>
      </c>
      <c r="Q283">
        <f>VLOOKUP($B283,'2011B4'!$A:$EI,18,FALSE)</f>
        <v>9.5991335190078306</v>
      </c>
      <c r="R283">
        <f>VLOOKUP($B283,'2011B4'!$A:$EI,19,FALSE)</f>
        <v>12.523506867575996</v>
      </c>
      <c r="S283">
        <f>VLOOKUP($B283,'2011B4'!$A:$EI,20,FALSE)</f>
        <v>57.150848627675018</v>
      </c>
      <c r="T283">
        <f>VLOOKUP($B283,'2011B4'!$A:$EI,21,FALSE)</f>
        <v>84.915137232497784</v>
      </c>
      <c r="U283">
        <f>(O283/100)*$G283</f>
        <v>12674</v>
      </c>
      <c r="V283">
        <f t="shared" si="1489"/>
        <v>4740</v>
      </c>
      <c r="W283">
        <f t="shared" si="1490"/>
        <v>8065</v>
      </c>
      <c r="X283">
        <f t="shared" si="1491"/>
        <v>10522</v>
      </c>
      <c r="Y283">
        <f t="shared" si="1492"/>
        <v>48017</v>
      </c>
      <c r="Z283">
        <f>(T283/100)*$G283</f>
        <v>71343.999999999985</v>
      </c>
    </row>
    <row r="284" spans="1:26" x14ac:dyDescent="0.25">
      <c r="B284" t="s">
        <v>3351</v>
      </c>
      <c r="C284">
        <v>2011</v>
      </c>
      <c r="D284">
        <f>SUM(D282:D283)</f>
        <v>343739</v>
      </c>
      <c r="E284">
        <f t="shared" ref="E284" si="1494">SUM(E282:E283)</f>
        <v>182144</v>
      </c>
      <c r="F284">
        <f t="shared" ref="F284" si="1495">SUM(F282:F283)</f>
        <v>161595</v>
      </c>
      <c r="G284">
        <f t="shared" ref="G284" si="1496">SUM(G282:G283)</f>
        <v>115004</v>
      </c>
      <c r="H284">
        <f t="shared" ref="H284" si="1497">SUM(H282:H283)</f>
        <v>94565</v>
      </c>
      <c r="I284">
        <f t="shared" ref="I284" si="1498">SUM(I282:I283)</f>
        <v>20439</v>
      </c>
      <c r="J284">
        <f>(G284/D284)*100</f>
        <v>33.456779707859738</v>
      </c>
      <c r="K284">
        <f t="shared" ref="K284" si="1499">(H284/E284)*100</f>
        <v>51.917713457484197</v>
      </c>
      <c r="L284">
        <f t="shared" ref="L284" si="1500">(I284/F284)*100</f>
        <v>12.648287385129489</v>
      </c>
      <c r="M284">
        <f>(H284/G284)*100</f>
        <v>82.227574693054152</v>
      </c>
      <c r="N284">
        <f>(I284/G284)*100</f>
        <v>17.772425306945845</v>
      </c>
      <c r="O284">
        <f>(U284/G284)*100</f>
        <v>21.756634551841675</v>
      </c>
      <c r="P284">
        <f>(V284/G284)*100</f>
        <v>5.1546033181454556</v>
      </c>
      <c r="Q284">
        <f>(W284/G284)*100</f>
        <v>9.108378838996904</v>
      </c>
      <c r="R284">
        <f>(X284/G284)*100</f>
        <v>12.583910124865222</v>
      </c>
      <c r="S284">
        <f>(Y284/G284)*100</f>
        <v>51.396473166150749</v>
      </c>
      <c r="T284">
        <f>(Z284/G284)*100</f>
        <v>78.243365448158315</v>
      </c>
      <c r="U284">
        <f>SUM(U282:U283)</f>
        <v>25021</v>
      </c>
      <c r="V284">
        <f t="shared" ref="V284" si="1501">SUM(V282:V283)</f>
        <v>5928</v>
      </c>
      <c r="W284">
        <f t="shared" ref="W284" si="1502">SUM(W282:W283)</f>
        <v>10475</v>
      </c>
      <c r="X284">
        <f t="shared" ref="X284" si="1503">SUM(X282:X283)</f>
        <v>14472</v>
      </c>
      <c r="Y284">
        <f t="shared" ref="Y284" si="1504">SUM(Y282:Y283)</f>
        <v>59108</v>
      </c>
      <c r="Z284">
        <f t="shared" ref="Z284" si="1505">SUM(Z282:Z283)</f>
        <v>89982.999999999985</v>
      </c>
    </row>
    <row r="285" spans="1:26" x14ac:dyDescent="0.25">
      <c r="B285" t="s">
        <v>1762</v>
      </c>
      <c r="C285">
        <v>2001</v>
      </c>
      <c r="D285">
        <f>VLOOKUP($B285,'2001B4'!$A:$CZ,7,FALSE)</f>
        <v>314084</v>
      </c>
      <c r="E285">
        <f>VLOOKUP($B285,'2001B4'!$A:$CZ,8,FALSE)</f>
        <v>170319</v>
      </c>
      <c r="F285">
        <f>VLOOKUP($B285,'2001B4'!$A:$CZ,9,FALSE)</f>
        <v>143765</v>
      </c>
      <c r="G285">
        <f>VLOOKUP($B285,'2001B4'!$A:$CZ,10,FALSE)</f>
        <v>100683</v>
      </c>
      <c r="H285">
        <f>VLOOKUP($B285,'2001B4'!$A:$CZ,11,FALSE)</f>
        <v>86327</v>
      </c>
      <c r="I285">
        <f>VLOOKUP($B285,'2001B4'!$A:$CZ,12,FALSE)</f>
        <v>14356</v>
      </c>
      <c r="J285">
        <f>VLOOKUP($B285,'2001B4'!$A:$CZ,13,FALSE)</f>
        <v>32.056074171240816</v>
      </c>
      <c r="K285">
        <f>VLOOKUP($B285,'2001B4'!$A:$CZ,14,FALSE)</f>
        <v>50.685478425777511</v>
      </c>
      <c r="L285">
        <f>VLOOKUP($B285,'2001B4'!$A:$CZ,15,FALSE)</f>
        <v>9.9857406183702579</v>
      </c>
      <c r="M285">
        <f>VLOOKUP($B285,'2001B4'!$A:$CZ,16,FALSE)</f>
        <v>85.741386331356821</v>
      </c>
      <c r="N285">
        <f>VLOOKUP($B285,'2001B4'!$A:$CZ,17,FALSE)</f>
        <v>14.258613668643166</v>
      </c>
      <c r="O285">
        <f>VLOOKUP($B285,'2001B4'!$A:$CZ,18,FALSE)</f>
        <v>26.25269409930177</v>
      </c>
      <c r="P285">
        <f>VLOOKUP($B285,'2001B4'!$A:$CZ,19,FALSE)</f>
        <v>7.399461676747813</v>
      </c>
      <c r="Q285">
        <f>VLOOKUP($B285,'2001B4'!$A:$CZ,20,FALSE)</f>
        <v>9.2100950508030159</v>
      </c>
      <c r="R285">
        <f>VLOOKUP($B285,'2001B4'!$A:$CZ,21,FALSE)</f>
        <v>13.275329499518291</v>
      </c>
      <c r="S285">
        <f>VLOOKUP($B285,'2001B4'!$A:$CZ,22,FALSE)</f>
        <v>43.862419673629113</v>
      </c>
      <c r="T285">
        <f>VLOOKUP($B285,'2001B4'!$A:$CZ,23,FALSE)</f>
        <v>73.747305900698223</v>
      </c>
      <c r="U285">
        <f>(O285/100)*$G285</f>
        <v>26432.000000000004</v>
      </c>
      <c r="V285">
        <f>(P285/100)*$G285</f>
        <v>7450.0000000000009</v>
      </c>
      <c r="W285">
        <f>(Q285/100)*$G285</f>
        <v>9273</v>
      </c>
      <c r="X285">
        <f>(R285/100)*$G285</f>
        <v>13366</v>
      </c>
      <c r="Y285">
        <f>(S285/100)*$G285</f>
        <v>44162</v>
      </c>
      <c r="Z285">
        <f>(T285/100)*$G285</f>
        <v>74250.999999999985</v>
      </c>
    </row>
    <row r="286" spans="1:26" x14ac:dyDescent="0.25">
      <c r="B286" t="s">
        <v>3329</v>
      </c>
      <c r="D286">
        <f>D284-D285</f>
        <v>29655</v>
      </c>
      <c r="E286">
        <f t="shared" ref="E286" si="1506">E284-E285</f>
        <v>11825</v>
      </c>
      <c r="F286">
        <f t="shared" ref="F286" si="1507">F284-F285</f>
        <v>17830</v>
      </c>
      <c r="G286">
        <f t="shared" ref="G286" si="1508">G284-G285</f>
        <v>14321</v>
      </c>
      <c r="H286">
        <f t="shared" ref="H286" si="1509">H284-H285</f>
        <v>8238</v>
      </c>
      <c r="I286">
        <f t="shared" ref="I286" si="1510">I284-I285</f>
        <v>6083</v>
      </c>
      <c r="J286">
        <f t="shared" ref="J286" si="1511">J284-J285</f>
        <v>1.4007055366189221</v>
      </c>
      <c r="K286">
        <f t="shared" ref="K286" si="1512">K284-K285</f>
        <v>1.2322350317066864</v>
      </c>
      <c r="L286">
        <f t="shared" ref="L286" si="1513">L284-L285</f>
        <v>2.6625467667592311</v>
      </c>
      <c r="M286">
        <f t="shared" ref="M286" si="1514">M284-M285</f>
        <v>-3.5138116383026698</v>
      </c>
      <c r="N286">
        <f t="shared" ref="N286" si="1515">N284-N285</f>
        <v>3.5138116383026787</v>
      </c>
      <c r="O286">
        <f>O284-O285</f>
        <v>-4.4960595474600957</v>
      </c>
      <c r="P286">
        <f>P284-P285</f>
        <v>-2.2448583586023574</v>
      </c>
      <c r="Q286">
        <f t="shared" ref="Q286" si="1516">Q284-Q285</f>
        <v>-0.1017162118061119</v>
      </c>
      <c r="R286">
        <f t="shared" ref="R286" si="1517">R284-R285</f>
        <v>-0.69141937465306924</v>
      </c>
      <c r="S286">
        <f t="shared" ref="S286" si="1518">S284-S285</f>
        <v>7.534053492521636</v>
      </c>
      <c r="T286">
        <f t="shared" ref="T286" si="1519">T284-T285</f>
        <v>4.4960595474600922</v>
      </c>
      <c r="U286">
        <f t="shared" ref="U286" si="1520">U284-U285</f>
        <v>-1411.0000000000036</v>
      </c>
      <c r="V286">
        <f t="shared" ref="V286" si="1521">V284-V285</f>
        <v>-1522.0000000000009</v>
      </c>
      <c r="W286">
        <f t="shared" ref="W286" si="1522">W284-W285</f>
        <v>1202</v>
      </c>
      <c r="X286">
        <f t="shared" ref="X286" si="1523">X284-X285</f>
        <v>1106</v>
      </c>
      <c r="Y286">
        <f t="shared" ref="Y286" si="1524">Y284-Y285</f>
        <v>14946</v>
      </c>
      <c r="Z286">
        <f t="shared" ref="Z286" si="1525">Z284-Z285</f>
        <v>15732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"/>
  <sheetViews>
    <sheetView zoomScale="90" zoomScaleNormal="90" workbookViewId="0">
      <selection activeCell="A20" sqref="A20"/>
    </sheetView>
  </sheetViews>
  <sheetFormatPr defaultRowHeight="15" x14ac:dyDescent="0.25"/>
  <cols>
    <col min="1" max="1" width="20.42578125" style="13" customWidth="1"/>
    <col min="2" max="6" width="9.140625" style="13"/>
    <col min="7" max="11" width="8.5703125" customWidth="1"/>
    <col min="12" max="16" width="15.85546875" customWidth="1"/>
  </cols>
  <sheetData>
    <row r="1" spans="1:16" x14ac:dyDescent="0.25">
      <c r="A1" s="10"/>
      <c r="B1" s="10" t="s">
        <v>1647</v>
      </c>
      <c r="C1" s="10" t="s">
        <v>1648</v>
      </c>
      <c r="D1" s="10" t="s">
        <v>1649</v>
      </c>
      <c r="E1" s="10" t="s">
        <v>1650</v>
      </c>
      <c r="F1" s="10" t="s">
        <v>1651</v>
      </c>
      <c r="G1" t="s">
        <v>1687</v>
      </c>
      <c r="H1" t="s">
        <v>1688</v>
      </c>
      <c r="I1" t="s">
        <v>1689</v>
      </c>
      <c r="J1" t="s">
        <v>1690</v>
      </c>
      <c r="K1" t="s">
        <v>1691</v>
      </c>
      <c r="L1" t="s">
        <v>1692</v>
      </c>
      <c r="M1" t="s">
        <v>1693</v>
      </c>
      <c r="N1" t="s">
        <v>1694</v>
      </c>
      <c r="O1" t="s">
        <v>1695</v>
      </c>
      <c r="P1" t="s">
        <v>1696</v>
      </c>
    </row>
    <row r="2" spans="1:16" x14ac:dyDescent="0.25">
      <c r="A2" s="11" t="s">
        <v>1686</v>
      </c>
      <c r="B2" s="13">
        <v>23.23310560322</v>
      </c>
      <c r="C2" s="13">
        <v>7.4886134943332276</v>
      </c>
      <c r="D2" s="13">
        <v>13.639312572820675</v>
      </c>
      <c r="E2" s="13">
        <v>0.80321205380785932</v>
      </c>
      <c r="F2" s="13">
        <v>54.835756275818234</v>
      </c>
      <c r="G2">
        <v>26.4</v>
      </c>
      <c r="H2">
        <v>4.2799999999999994</v>
      </c>
      <c r="I2">
        <v>16.84</v>
      </c>
      <c r="J2">
        <v>11.34</v>
      </c>
      <c r="K2">
        <v>41.120000000000005</v>
      </c>
      <c r="L2">
        <f>G2-B2</f>
        <v>3.1668943967799983</v>
      </c>
      <c r="M2">
        <f>H2-C2</f>
        <v>-3.2086134943332283</v>
      </c>
      <c r="N2">
        <f>I2-D2</f>
        <v>3.2006874271793251</v>
      </c>
      <c r="O2">
        <f>J2-E2</f>
        <v>10.53678794619214</v>
      </c>
      <c r="P2">
        <f>K2-F2</f>
        <v>-13.715756275818229</v>
      </c>
    </row>
    <row r="3" spans="1:16" x14ac:dyDescent="0.25">
      <c r="A3" s="11" t="s">
        <v>1679</v>
      </c>
      <c r="B3" s="13">
        <v>60.609835658364752</v>
      </c>
      <c r="C3" s="13">
        <v>9.1831253266368833</v>
      </c>
      <c r="D3" s="13">
        <v>5.2427372775806083</v>
      </c>
      <c r="E3" s="13">
        <v>0.55102643317774835</v>
      </c>
      <c r="F3" s="13">
        <v>24.413275304240017</v>
      </c>
      <c r="G3">
        <v>52.92</v>
      </c>
      <c r="H3">
        <v>10.91</v>
      </c>
      <c r="I3">
        <v>8.07</v>
      </c>
      <c r="J3">
        <v>8.7099999999999991</v>
      </c>
      <c r="K3">
        <v>19.39</v>
      </c>
      <c r="L3">
        <f t="shared" ref="L3:L37" si="0">G3-B3</f>
        <v>-7.6898356583647498</v>
      </c>
      <c r="M3">
        <f t="shared" ref="M3:M37" si="1">H3-C3</f>
        <v>1.7268746733631168</v>
      </c>
      <c r="N3">
        <f t="shared" ref="N3:N37" si="2">I3-D3</f>
        <v>2.827262722419392</v>
      </c>
      <c r="O3">
        <f t="shared" ref="O3:O37" si="3">J3-E3</f>
        <v>8.1589735668222509</v>
      </c>
      <c r="P3">
        <f t="shared" ref="P3:P37" si="4">K3-F3</f>
        <v>-5.0232753042400162</v>
      </c>
    </row>
    <row r="4" spans="1:16" x14ac:dyDescent="0.25">
      <c r="A4" s="11" t="s">
        <v>1663</v>
      </c>
      <c r="B4" s="13">
        <v>60.974549062110349</v>
      </c>
      <c r="C4" s="13">
        <v>1.9916352677767548</v>
      </c>
      <c r="D4" s="13">
        <v>6.3029378488844197</v>
      </c>
      <c r="E4" s="13">
        <v>0.34914772823793622</v>
      </c>
      <c r="F4" s="13">
        <v>30.381730092990537</v>
      </c>
      <c r="G4">
        <v>68.069999999999993</v>
      </c>
      <c r="H4">
        <v>1.1399999999999999</v>
      </c>
      <c r="I4">
        <v>5.4899999999999993</v>
      </c>
      <c r="J4">
        <v>6.52</v>
      </c>
      <c r="K4">
        <v>18.79</v>
      </c>
      <c r="L4">
        <f t="shared" si="0"/>
        <v>7.0954509378896446</v>
      </c>
      <c r="M4">
        <f t="shared" si="1"/>
        <v>-0.85163526777675491</v>
      </c>
      <c r="N4">
        <f t="shared" si="2"/>
        <v>-0.81293784888442033</v>
      </c>
      <c r="O4">
        <f t="shared" si="3"/>
        <v>6.1708522717620635</v>
      </c>
      <c r="P4">
        <f t="shared" si="4"/>
        <v>-11.591730092990538</v>
      </c>
    </row>
    <row r="5" spans="1:16" x14ac:dyDescent="0.25">
      <c r="A5" s="11" t="s">
        <v>1669</v>
      </c>
      <c r="B5" s="13">
        <v>58.794327384197786</v>
      </c>
      <c r="C5" s="13">
        <v>6.6792302798052541</v>
      </c>
      <c r="D5" s="13">
        <v>5.7259110867302674</v>
      </c>
      <c r="E5" s="13">
        <v>0.7633075578007904</v>
      </c>
      <c r="F5" s="13">
        <v>28.037223691465911</v>
      </c>
      <c r="G5">
        <v>56.05</v>
      </c>
      <c r="H5">
        <v>6.47</v>
      </c>
      <c r="I5">
        <v>6.7100000000000009</v>
      </c>
      <c r="J5">
        <v>14.030000000000001</v>
      </c>
      <c r="K5">
        <v>16.740000000000002</v>
      </c>
      <c r="L5">
        <f t="shared" si="0"/>
        <v>-2.7443273841977884</v>
      </c>
      <c r="M5">
        <f t="shared" si="1"/>
        <v>-0.20923027980525433</v>
      </c>
      <c r="N5">
        <f t="shared" si="2"/>
        <v>0.98408891326973347</v>
      </c>
      <c r="O5">
        <f t="shared" si="3"/>
        <v>13.266692442199211</v>
      </c>
      <c r="P5">
        <f t="shared" si="4"/>
        <v>-11.297223691465909</v>
      </c>
    </row>
    <row r="6" spans="1:16" x14ac:dyDescent="0.25">
      <c r="A6" s="11" t="s">
        <v>1661</v>
      </c>
      <c r="B6" s="13">
        <v>74.117063298404958</v>
      </c>
      <c r="C6" s="13">
        <v>4.7192667050517763</v>
      </c>
      <c r="D6" s="13">
        <v>2.7293448405742473</v>
      </c>
      <c r="E6" s="13">
        <v>0.35520737546908177</v>
      </c>
      <c r="F6" s="13">
        <v>18.079117780499942</v>
      </c>
      <c r="G6">
        <v>62.370000000000005</v>
      </c>
      <c r="H6">
        <v>5.8</v>
      </c>
      <c r="I6">
        <v>10.18</v>
      </c>
      <c r="J6">
        <v>9.0499999999999989</v>
      </c>
      <c r="K6">
        <v>12.59</v>
      </c>
      <c r="L6">
        <f t="shared" si="0"/>
        <v>-11.747063298404953</v>
      </c>
      <c r="M6">
        <f t="shared" si="1"/>
        <v>1.0807332949482236</v>
      </c>
      <c r="N6">
        <f t="shared" si="2"/>
        <v>7.450655159425752</v>
      </c>
      <c r="O6">
        <f t="shared" si="3"/>
        <v>8.6947926245309173</v>
      </c>
      <c r="P6">
        <f t="shared" si="4"/>
        <v>-5.4891177804999423</v>
      </c>
    </row>
    <row r="7" spans="1:16" x14ac:dyDescent="0.25">
      <c r="A7" s="11" t="s">
        <v>1655</v>
      </c>
      <c r="B7" s="13">
        <v>1.8807334910094904</v>
      </c>
      <c r="C7" s="13">
        <v>12.274495056951441</v>
      </c>
      <c r="D7" s="13">
        <v>9.49248399323114</v>
      </c>
      <c r="E7" s="13">
        <v>1.4731175347101957</v>
      </c>
      <c r="F7" s="13">
        <v>74.879169924097738</v>
      </c>
      <c r="G7">
        <v>0.66</v>
      </c>
      <c r="H7">
        <v>13.91</v>
      </c>
      <c r="I7">
        <v>7.6899999999999995</v>
      </c>
      <c r="J7">
        <v>24.51</v>
      </c>
      <c r="K7">
        <v>53.21</v>
      </c>
      <c r="L7">
        <f t="shared" si="0"/>
        <v>-1.2207334910094905</v>
      </c>
      <c r="M7">
        <f t="shared" si="1"/>
        <v>1.6355049430485593</v>
      </c>
      <c r="N7">
        <f t="shared" si="2"/>
        <v>-1.8024839932311405</v>
      </c>
      <c r="O7">
        <f t="shared" si="3"/>
        <v>23.036882465289807</v>
      </c>
      <c r="P7">
        <f t="shared" si="4"/>
        <v>-21.669169924097737</v>
      </c>
    </row>
    <row r="8" spans="1:16" x14ac:dyDescent="0.25">
      <c r="A8" s="11" t="s">
        <v>1673</v>
      </c>
      <c r="B8" s="13">
        <v>75.889397696925087</v>
      </c>
      <c r="C8" s="13">
        <v>4.9873193865329943</v>
      </c>
      <c r="D8" s="13">
        <v>3.5544794339930417</v>
      </c>
      <c r="E8" s="13">
        <v>0.3627214510105865</v>
      </c>
      <c r="F8" s="13">
        <v>15.206082031538301</v>
      </c>
      <c r="G8">
        <v>72.81</v>
      </c>
      <c r="H8">
        <v>5.8</v>
      </c>
      <c r="I8">
        <v>6.45</v>
      </c>
      <c r="J8">
        <v>4.93</v>
      </c>
      <c r="K8">
        <v>10</v>
      </c>
      <c r="L8">
        <f t="shared" si="0"/>
        <v>-3.0793976969250849</v>
      </c>
      <c r="M8">
        <f t="shared" si="1"/>
        <v>0.81268061346700549</v>
      </c>
      <c r="N8">
        <f t="shared" si="2"/>
        <v>2.8955205660069585</v>
      </c>
      <c r="O8">
        <f t="shared" si="3"/>
        <v>4.567278548989413</v>
      </c>
      <c r="P8">
        <f t="shared" si="4"/>
        <v>-5.2060820315383012</v>
      </c>
    </row>
    <row r="9" spans="1:16" x14ac:dyDescent="0.25">
      <c r="A9" s="11" t="s">
        <v>1677</v>
      </c>
      <c r="B9" s="13">
        <v>30.301466230811876</v>
      </c>
      <c r="C9" s="13">
        <v>44.150688510383411</v>
      </c>
      <c r="D9" s="13">
        <v>3.3339068264800904</v>
      </c>
      <c r="E9" s="13">
        <v>0.44898141244989898</v>
      </c>
      <c r="F9" s="13">
        <v>21.764957019874728</v>
      </c>
      <c r="G9">
        <v>21.23</v>
      </c>
      <c r="H9">
        <v>48.21</v>
      </c>
      <c r="I9">
        <v>7.01</v>
      </c>
      <c r="J9">
        <v>5.74</v>
      </c>
      <c r="K9">
        <v>17.809999999999999</v>
      </c>
      <c r="L9">
        <f t="shared" si="0"/>
        <v>-9.0714662308118754</v>
      </c>
      <c r="M9">
        <f t="shared" si="1"/>
        <v>4.0593114896165901</v>
      </c>
      <c r="N9">
        <f t="shared" si="2"/>
        <v>3.6760931735199094</v>
      </c>
      <c r="O9">
        <f t="shared" si="3"/>
        <v>5.2910185875501012</v>
      </c>
      <c r="P9">
        <f t="shared" si="4"/>
        <v>-3.9549570198747297</v>
      </c>
    </row>
    <row r="10" spans="1:16" x14ac:dyDescent="0.25">
      <c r="A10" s="11" t="s">
        <v>1676</v>
      </c>
      <c r="B10" s="13">
        <v>9.3115318416523234</v>
      </c>
      <c r="C10" s="13">
        <v>62.951397426440458</v>
      </c>
      <c r="D10" s="13">
        <v>3.2505532333415292</v>
      </c>
      <c r="E10" s="13">
        <v>0.58355872469469716</v>
      </c>
      <c r="F10" s="13">
        <v>23.902958773870992</v>
      </c>
      <c r="G10">
        <v>9.73</v>
      </c>
      <c r="H10">
        <v>62.8</v>
      </c>
      <c r="I10">
        <v>1.54</v>
      </c>
      <c r="J10">
        <v>4.87</v>
      </c>
      <c r="K10">
        <v>21.079999999999995</v>
      </c>
      <c r="L10">
        <f t="shared" si="0"/>
        <v>0.41846815834767703</v>
      </c>
      <c r="M10">
        <f t="shared" si="1"/>
        <v>-0.15139742644046095</v>
      </c>
      <c r="N10">
        <f t="shared" si="2"/>
        <v>-1.7105532333415292</v>
      </c>
      <c r="O10">
        <f t="shared" si="3"/>
        <v>4.2864412753053029</v>
      </c>
      <c r="P10">
        <f t="shared" si="4"/>
        <v>-2.8229587738709974</v>
      </c>
    </row>
    <row r="11" spans="1:16" x14ac:dyDescent="0.25">
      <c r="A11" s="11" t="s">
        <v>1681</v>
      </c>
      <c r="B11" s="13">
        <v>11.137625824366539</v>
      </c>
      <c r="C11" s="13">
        <v>18.103956959389102</v>
      </c>
      <c r="D11" s="13">
        <v>8.8870183963901415</v>
      </c>
      <c r="E11" s="13">
        <v>1.1006768483165568</v>
      </c>
      <c r="F11" s="13">
        <v>60.770721971537661</v>
      </c>
      <c r="G11">
        <v>3.92</v>
      </c>
      <c r="H11">
        <v>21.02</v>
      </c>
      <c r="I11">
        <v>7.51</v>
      </c>
      <c r="J11">
        <v>18.529999999999998</v>
      </c>
      <c r="K11">
        <v>49.000000000000007</v>
      </c>
      <c r="L11">
        <f t="shared" si="0"/>
        <v>-7.2176258243665394</v>
      </c>
      <c r="M11">
        <f t="shared" si="1"/>
        <v>2.9160430406108979</v>
      </c>
      <c r="N11">
        <f t="shared" si="2"/>
        <v>-1.3770183963901417</v>
      </c>
      <c r="O11">
        <f t="shared" si="3"/>
        <v>17.429323151683441</v>
      </c>
      <c r="P11">
        <f t="shared" si="4"/>
        <v>-11.770721971537654</v>
      </c>
    </row>
    <row r="12" spans="1:16" x14ac:dyDescent="0.25">
      <c r="A12" s="11" t="s">
        <v>1675</v>
      </c>
      <c r="B12" s="13">
        <v>53.596688896783363</v>
      </c>
      <c r="C12" s="13">
        <v>15.644869848856738</v>
      </c>
      <c r="D12" s="13">
        <v>4.6568838005425652</v>
      </c>
      <c r="E12" s="13">
        <v>0.7990702913060328</v>
      </c>
      <c r="F12" s="13">
        <v>25.302487162511298</v>
      </c>
      <c r="G12">
        <v>48.78</v>
      </c>
      <c r="H12">
        <v>20.170000000000002</v>
      </c>
      <c r="I12">
        <v>4.8</v>
      </c>
      <c r="J12">
        <v>9.99</v>
      </c>
      <c r="K12">
        <v>16.240000000000002</v>
      </c>
      <c r="L12">
        <f t="shared" si="0"/>
        <v>-4.8166888967833614</v>
      </c>
      <c r="M12">
        <f t="shared" si="1"/>
        <v>4.525130151143264</v>
      </c>
      <c r="N12">
        <f t="shared" si="2"/>
        <v>0.14311619945743459</v>
      </c>
      <c r="O12">
        <f t="shared" si="3"/>
        <v>9.1909297086939681</v>
      </c>
      <c r="P12">
        <f t="shared" si="4"/>
        <v>-9.0624871625112959</v>
      </c>
    </row>
    <row r="13" spans="1:16" x14ac:dyDescent="0.25">
      <c r="A13" s="11" t="s">
        <v>1657</v>
      </c>
      <c r="B13" s="13">
        <v>47.914654903693268</v>
      </c>
      <c r="C13" s="13">
        <v>11.079220665636583</v>
      </c>
      <c r="D13" s="13">
        <v>6.8022779921914065</v>
      </c>
      <c r="E13" s="13">
        <v>0.80426602140747538</v>
      </c>
      <c r="F13" s="13">
        <v>33.399580417071263</v>
      </c>
      <c r="G13">
        <v>43.34</v>
      </c>
      <c r="H13">
        <v>13.409999999999998</v>
      </c>
      <c r="I13">
        <v>13.3</v>
      </c>
      <c r="J13">
        <v>9.9599999999999991</v>
      </c>
      <c r="K13">
        <v>19.989999999999995</v>
      </c>
      <c r="L13">
        <f t="shared" si="0"/>
        <v>-4.5746549036932649</v>
      </c>
      <c r="M13">
        <f t="shared" si="1"/>
        <v>2.3307793343634149</v>
      </c>
      <c r="N13">
        <f t="shared" si="2"/>
        <v>6.4977220078085942</v>
      </c>
      <c r="O13">
        <f t="shared" si="3"/>
        <v>9.155733978592524</v>
      </c>
      <c r="P13">
        <f t="shared" si="4"/>
        <v>-13.409580417071268</v>
      </c>
    </row>
    <row r="14" spans="1:16" x14ac:dyDescent="0.25">
      <c r="A14" s="11" t="s">
        <v>1653</v>
      </c>
      <c r="B14" s="13">
        <v>64.417581220769023</v>
      </c>
      <c r="C14" s="13">
        <v>5.0627720294371432</v>
      </c>
      <c r="D14" s="13">
        <v>6.9009934951526617</v>
      </c>
      <c r="E14" s="13">
        <v>0.35316599739401905</v>
      </c>
      <c r="F14" s="13">
        <v>23.265487257247159</v>
      </c>
      <c r="G14">
        <v>58.430000000000007</v>
      </c>
      <c r="H14">
        <v>6.72</v>
      </c>
      <c r="I14">
        <v>14.49</v>
      </c>
      <c r="J14">
        <v>3.95</v>
      </c>
      <c r="K14">
        <v>16.399999999999999</v>
      </c>
      <c r="L14">
        <f t="shared" si="0"/>
        <v>-5.987581220769016</v>
      </c>
      <c r="M14">
        <f t="shared" si="1"/>
        <v>1.6572279705628565</v>
      </c>
      <c r="N14">
        <f t="shared" si="2"/>
        <v>7.5890065048473385</v>
      </c>
      <c r="O14">
        <f t="shared" si="3"/>
        <v>3.5968340026059811</v>
      </c>
      <c r="P14">
        <f t="shared" si="4"/>
        <v>-6.8654872572471604</v>
      </c>
    </row>
    <row r="15" spans="1:16" x14ac:dyDescent="0.25">
      <c r="A15" s="11" t="s">
        <v>1575</v>
      </c>
      <c r="B15" s="13">
        <v>56.968968130674391</v>
      </c>
      <c r="C15" s="13">
        <v>10.488292533854814</v>
      </c>
      <c r="D15" s="13">
        <v>5.560189484392839</v>
      </c>
      <c r="E15" s="13">
        <v>0.6502617479385232</v>
      </c>
      <c r="F15" s="13">
        <v>26.332288103139433</v>
      </c>
      <c r="G15">
        <v>48.9</v>
      </c>
      <c r="H15">
        <v>13.14</v>
      </c>
      <c r="I15">
        <v>10.6</v>
      </c>
      <c r="J15">
        <v>9.32</v>
      </c>
      <c r="K15">
        <v>18.059999999999999</v>
      </c>
      <c r="L15">
        <f t="shared" si="0"/>
        <v>-8.0689681306743921</v>
      </c>
      <c r="M15">
        <f t="shared" si="1"/>
        <v>2.6517074661451865</v>
      </c>
      <c r="N15">
        <f t="shared" si="2"/>
        <v>5.0398105156071606</v>
      </c>
      <c r="O15">
        <f t="shared" si="3"/>
        <v>8.6697382520614763</v>
      </c>
      <c r="P15">
        <f t="shared" si="4"/>
        <v>-8.2722881031394344</v>
      </c>
    </row>
    <row r="16" spans="1:16" x14ac:dyDescent="0.25">
      <c r="A16" s="11" t="s">
        <v>1652</v>
      </c>
      <c r="B16" s="13">
        <v>45.710122371753791</v>
      </c>
      <c r="C16" s="13">
        <v>7.099143037072178</v>
      </c>
      <c r="D16" s="13">
        <v>5.3998975380463987</v>
      </c>
      <c r="E16" s="13">
        <v>0.64126803140810273</v>
      </c>
      <c r="F16" s="13">
        <v>41.149569021719536</v>
      </c>
      <c r="G16">
        <v>42.480000000000004</v>
      </c>
      <c r="H16">
        <v>9.6499999999999986</v>
      </c>
      <c r="I16">
        <v>19.03</v>
      </c>
      <c r="J16">
        <v>8.93</v>
      </c>
      <c r="K16">
        <v>19.900000000000006</v>
      </c>
      <c r="L16">
        <f t="shared" si="0"/>
        <v>-3.2301223717537866</v>
      </c>
      <c r="M16">
        <f t="shared" si="1"/>
        <v>2.5508569629278206</v>
      </c>
      <c r="N16">
        <f t="shared" si="2"/>
        <v>13.630102461953602</v>
      </c>
      <c r="O16">
        <f t="shared" si="3"/>
        <v>8.2887319685918968</v>
      </c>
      <c r="P16">
        <f t="shared" si="4"/>
        <v>-21.24956902171953</v>
      </c>
    </row>
    <row r="17" spans="1:16" x14ac:dyDescent="0.25">
      <c r="A17" s="11" t="s">
        <v>1671</v>
      </c>
      <c r="B17" s="13">
        <v>63.893750377842515</v>
      </c>
      <c r="C17" s="13">
        <v>9.821485820295349</v>
      </c>
      <c r="D17" s="13">
        <v>6.2852843848906961</v>
      </c>
      <c r="E17" s="13">
        <v>0.48276671712709002</v>
      </c>
      <c r="F17" s="13">
        <v>19.516712699844348</v>
      </c>
      <c r="G17">
        <v>50.4</v>
      </c>
      <c r="H17">
        <v>10</v>
      </c>
      <c r="I17">
        <v>17.489999999999998</v>
      </c>
      <c r="J17">
        <v>9.85</v>
      </c>
      <c r="K17">
        <v>12.270000000000001</v>
      </c>
      <c r="L17">
        <f t="shared" si="0"/>
        <v>-13.493750377842517</v>
      </c>
      <c r="M17">
        <f t="shared" si="1"/>
        <v>0.178514179704651</v>
      </c>
      <c r="N17">
        <f t="shared" si="2"/>
        <v>11.204715615109302</v>
      </c>
      <c r="O17">
        <f t="shared" si="3"/>
        <v>9.3672332828729097</v>
      </c>
      <c r="P17">
        <f t="shared" si="4"/>
        <v>-7.2467126998443465</v>
      </c>
    </row>
    <row r="18" spans="1:16" x14ac:dyDescent="0.25">
      <c r="A18" s="11" t="s">
        <v>1680</v>
      </c>
      <c r="B18" s="13">
        <v>53.801927661566772</v>
      </c>
      <c r="C18" s="13">
        <v>12.242347922642399</v>
      </c>
      <c r="D18" s="13">
        <v>5.44952041660164</v>
      </c>
      <c r="E18" s="13">
        <v>0.70981607747958153</v>
      </c>
      <c r="F18" s="13">
        <v>27.796387921709595</v>
      </c>
      <c r="G18">
        <v>49.94</v>
      </c>
      <c r="H18">
        <v>12.63</v>
      </c>
      <c r="I18">
        <v>6.0600000000000005</v>
      </c>
      <c r="J18">
        <v>9.1300000000000008</v>
      </c>
      <c r="K18">
        <v>22.240000000000002</v>
      </c>
      <c r="L18">
        <f t="shared" si="0"/>
        <v>-3.8619276615667744</v>
      </c>
      <c r="M18">
        <f t="shared" si="1"/>
        <v>0.38765207735760221</v>
      </c>
      <c r="N18">
        <f t="shared" si="2"/>
        <v>0.6104795833983605</v>
      </c>
      <c r="O18">
        <f t="shared" si="3"/>
        <v>8.4201839225204189</v>
      </c>
      <c r="P18">
        <f t="shared" si="4"/>
        <v>-5.5563879217095931</v>
      </c>
    </row>
    <row r="19" spans="1:16" x14ac:dyDescent="0.25">
      <c r="A19" s="11" t="s">
        <v>1683</v>
      </c>
      <c r="B19" s="13">
        <v>27.543278193148346</v>
      </c>
      <c r="C19" s="13">
        <v>14.090419367034473</v>
      </c>
      <c r="D19" s="13">
        <v>15.440052351153522</v>
      </c>
      <c r="E19" s="13">
        <v>1.0788705386687161</v>
      </c>
      <c r="F19" s="13">
        <v>41.847379549994947</v>
      </c>
      <c r="G19">
        <v>25.53</v>
      </c>
      <c r="H19">
        <v>14.049999999999999</v>
      </c>
      <c r="I19">
        <v>17.29</v>
      </c>
      <c r="J19">
        <v>13.11</v>
      </c>
      <c r="K19">
        <v>30</v>
      </c>
      <c r="L19">
        <f t="shared" si="0"/>
        <v>-2.013278193148345</v>
      </c>
      <c r="M19">
        <f t="shared" si="1"/>
        <v>-4.0419367034473908E-2</v>
      </c>
      <c r="N19">
        <f t="shared" si="2"/>
        <v>1.8499476488464772</v>
      </c>
      <c r="O19">
        <f t="shared" si="3"/>
        <v>12.031129461331282</v>
      </c>
      <c r="P19">
        <f t="shared" si="4"/>
        <v>-11.847379549994947</v>
      </c>
    </row>
    <row r="20" spans="1:16" x14ac:dyDescent="0.25">
      <c r="A20" s="11" t="s">
        <v>1682</v>
      </c>
      <c r="B20" s="13">
        <v>13.299205460459659</v>
      </c>
      <c r="C20" s="13">
        <v>7.9240654828560766</v>
      </c>
      <c r="D20" s="13">
        <v>14.147069802164989</v>
      </c>
      <c r="E20" s="13">
        <v>0.32208180024529409</v>
      </c>
      <c r="F20" s="13">
        <v>64.307577454273982</v>
      </c>
      <c r="G20">
        <v>25.82</v>
      </c>
      <c r="H20">
        <v>4.3899999999999997</v>
      </c>
      <c r="I20">
        <v>19.23</v>
      </c>
      <c r="J20">
        <v>4.51</v>
      </c>
      <c r="K20">
        <v>46.029999999999994</v>
      </c>
      <c r="L20">
        <f t="shared" si="0"/>
        <v>12.520794539540342</v>
      </c>
      <c r="M20">
        <f t="shared" si="1"/>
        <v>-3.5340654828560769</v>
      </c>
      <c r="N20">
        <f t="shared" si="2"/>
        <v>5.0829301978350117</v>
      </c>
      <c r="O20">
        <f t="shared" si="3"/>
        <v>4.1879181997547059</v>
      </c>
      <c r="P20">
        <f t="shared" si="4"/>
        <v>-18.277577454273988</v>
      </c>
    </row>
    <row r="21" spans="1:16" x14ac:dyDescent="0.25">
      <c r="A21" s="11" t="s">
        <v>1674</v>
      </c>
      <c r="B21" s="13">
        <v>71.012449722882025</v>
      </c>
      <c r="C21" s="13">
        <v>6.6924117181314333</v>
      </c>
      <c r="D21" s="13">
        <v>4.4799208234362631</v>
      </c>
      <c r="E21" s="13">
        <v>0.45633254156769598</v>
      </c>
      <c r="F21" s="13">
        <v>17.358885193982587</v>
      </c>
      <c r="G21">
        <v>59</v>
      </c>
      <c r="H21">
        <v>7.76</v>
      </c>
      <c r="I21">
        <v>12.690000000000001</v>
      </c>
      <c r="J21">
        <v>8</v>
      </c>
      <c r="K21">
        <v>12.549999999999999</v>
      </c>
      <c r="L21">
        <f t="shared" si="0"/>
        <v>-12.012449722882025</v>
      </c>
      <c r="M21">
        <f t="shared" si="1"/>
        <v>1.0675882818685665</v>
      </c>
      <c r="N21">
        <f t="shared" si="2"/>
        <v>8.2100791765637382</v>
      </c>
      <c r="O21">
        <f t="shared" si="3"/>
        <v>7.5436674584323038</v>
      </c>
      <c r="P21">
        <f t="shared" si="4"/>
        <v>-4.8088851939825883</v>
      </c>
    </row>
    <row r="22" spans="1:16" x14ac:dyDescent="0.25">
      <c r="A22" s="11" t="s">
        <v>1678</v>
      </c>
      <c r="B22" s="13">
        <v>53.346103824220378</v>
      </c>
      <c r="C22" s="13">
        <v>11.592297519853281</v>
      </c>
      <c r="D22" s="13">
        <v>4.6989331957452123</v>
      </c>
      <c r="E22" s="13">
        <v>0.67405440805278927</v>
      </c>
      <c r="F22" s="13">
        <v>29.688611052128351</v>
      </c>
      <c r="G22">
        <v>49.1</v>
      </c>
      <c r="H22">
        <v>12.31</v>
      </c>
      <c r="I22">
        <v>6.2799999999999994</v>
      </c>
      <c r="J22">
        <v>9.5299999999999994</v>
      </c>
      <c r="K22">
        <v>22.789999999999996</v>
      </c>
      <c r="L22">
        <f t="shared" si="0"/>
        <v>-4.246103824220377</v>
      </c>
      <c r="M22">
        <f t="shared" si="1"/>
        <v>0.71770248014671978</v>
      </c>
      <c r="N22">
        <f t="shared" si="2"/>
        <v>1.5810668042547871</v>
      </c>
      <c r="O22">
        <f t="shared" si="3"/>
        <v>8.8559455919472096</v>
      </c>
      <c r="P22">
        <f t="shared" si="4"/>
        <v>-6.8986110521283557</v>
      </c>
    </row>
    <row r="23" spans="1:16" x14ac:dyDescent="0.25">
      <c r="A23" s="11" t="s">
        <v>1665</v>
      </c>
      <c r="B23" s="13">
        <v>55.050908517707406</v>
      </c>
      <c r="C23" s="13">
        <v>9.7378896188862729</v>
      </c>
      <c r="D23" s="13">
        <v>3.3949469489323216</v>
      </c>
      <c r="E23" s="13">
        <v>0.55827200284040912</v>
      </c>
      <c r="F23" s="13">
        <v>31.25798291163359</v>
      </c>
      <c r="G23">
        <v>39.69</v>
      </c>
      <c r="H23">
        <v>10.450000000000001</v>
      </c>
      <c r="I23">
        <v>19.62</v>
      </c>
      <c r="J23">
        <v>10.459999999999999</v>
      </c>
      <c r="K23">
        <v>19.78</v>
      </c>
      <c r="L23">
        <f t="shared" si="0"/>
        <v>-15.360908517707408</v>
      </c>
      <c r="M23">
        <f t="shared" si="1"/>
        <v>0.71211038111372815</v>
      </c>
      <c r="N23">
        <f t="shared" si="2"/>
        <v>16.225053051067679</v>
      </c>
      <c r="O23">
        <f t="shared" si="3"/>
        <v>9.9017279971595897</v>
      </c>
      <c r="P23">
        <f t="shared" si="4"/>
        <v>-11.477982911633589</v>
      </c>
    </row>
    <row r="24" spans="1:16" x14ac:dyDescent="0.25">
      <c r="A24" s="11" t="s">
        <v>1668</v>
      </c>
      <c r="B24" s="13">
        <v>62.007646393518534</v>
      </c>
      <c r="C24" s="13">
        <v>4.3162567251743127</v>
      </c>
      <c r="D24" s="13">
        <v>4.9144061056443809</v>
      </c>
      <c r="E24" s="13">
        <v>0.50786188585737702</v>
      </c>
      <c r="F24" s="13">
        <v>28.253828889805405</v>
      </c>
      <c r="G24">
        <v>56.55</v>
      </c>
      <c r="H24">
        <v>4.6999999999999993</v>
      </c>
      <c r="I24">
        <v>6.98</v>
      </c>
      <c r="J24">
        <v>11.17</v>
      </c>
      <c r="K24">
        <v>20.620000000000005</v>
      </c>
      <c r="L24">
        <f t="shared" si="0"/>
        <v>-5.4576463935185373</v>
      </c>
      <c r="M24">
        <f t="shared" si="1"/>
        <v>0.3837432748256866</v>
      </c>
      <c r="N24">
        <f t="shared" si="2"/>
        <v>2.0655938943556196</v>
      </c>
      <c r="O24">
        <f t="shared" si="3"/>
        <v>10.662138114142623</v>
      </c>
      <c r="P24">
        <f t="shared" si="4"/>
        <v>-7.6338288898054003</v>
      </c>
    </row>
    <row r="25" spans="1:16" x14ac:dyDescent="0.25">
      <c r="A25" s="11" t="s">
        <v>1666</v>
      </c>
      <c r="B25" s="13">
        <v>58.272864887989407</v>
      </c>
      <c r="C25" s="13">
        <v>3.3673108407170651</v>
      </c>
      <c r="D25" s="13">
        <v>4.655041916561772</v>
      </c>
      <c r="E25" s="13">
        <v>0.64577831527506968</v>
      </c>
      <c r="F25" s="13">
        <v>33.059004039456681</v>
      </c>
      <c r="G25">
        <v>55.31</v>
      </c>
      <c r="H25">
        <v>2.0700000000000003</v>
      </c>
      <c r="I25">
        <v>8.08</v>
      </c>
      <c r="J25">
        <v>11.73</v>
      </c>
      <c r="K25">
        <v>22.8</v>
      </c>
      <c r="L25">
        <f t="shared" si="0"/>
        <v>-2.9628648879894044</v>
      </c>
      <c r="M25">
        <f t="shared" si="1"/>
        <v>-1.2973108407170648</v>
      </c>
      <c r="N25">
        <f t="shared" si="2"/>
        <v>3.4249580834382281</v>
      </c>
      <c r="O25">
        <f t="shared" si="3"/>
        <v>11.08422168472493</v>
      </c>
      <c r="P25">
        <f t="shared" si="4"/>
        <v>-10.259004039456681</v>
      </c>
    </row>
    <row r="26" spans="1:16" x14ac:dyDescent="0.25">
      <c r="A26" s="11" t="s">
        <v>1664</v>
      </c>
      <c r="B26" s="13">
        <v>64.249773429074082</v>
      </c>
      <c r="C26" s="13">
        <v>4.0346028139903956</v>
      </c>
      <c r="D26" s="13">
        <v>2.8521281263712157</v>
      </c>
      <c r="E26" s="13">
        <v>0.48268834092670582</v>
      </c>
      <c r="F26" s="13">
        <v>28.380807289637616</v>
      </c>
      <c r="G26">
        <v>60.540000000000006</v>
      </c>
      <c r="H26">
        <v>2.1700000000000004</v>
      </c>
      <c r="I26">
        <v>3.5700000000000003</v>
      </c>
      <c r="J26">
        <v>8.86</v>
      </c>
      <c r="K26">
        <v>24.87</v>
      </c>
      <c r="L26">
        <f t="shared" si="0"/>
        <v>-3.709773429074076</v>
      </c>
      <c r="M26">
        <f t="shared" si="1"/>
        <v>-1.8646028139903952</v>
      </c>
      <c r="N26">
        <f t="shared" si="2"/>
        <v>0.71787187362878457</v>
      </c>
      <c r="O26">
        <f t="shared" si="3"/>
        <v>8.3773116590732943</v>
      </c>
      <c r="P26">
        <f t="shared" si="4"/>
        <v>-3.510807289637615</v>
      </c>
    </row>
    <row r="27" spans="1:16" x14ac:dyDescent="0.25">
      <c r="A27" s="11" t="s">
        <v>1658</v>
      </c>
      <c r="B27" s="13">
        <v>1.5760428603505079</v>
      </c>
      <c r="C27" s="13">
        <v>17.663559845884514</v>
      </c>
      <c r="D27" s="13">
        <v>7.0656064294104022</v>
      </c>
      <c r="E27" s="13">
        <v>2.1213654982766226</v>
      </c>
      <c r="F27" s="13">
        <v>71.573425366077956</v>
      </c>
      <c r="G27">
        <v>0.19</v>
      </c>
      <c r="H27">
        <v>20.52</v>
      </c>
      <c r="I27">
        <v>4.1099999999999994</v>
      </c>
      <c r="J27">
        <v>23.52</v>
      </c>
      <c r="K27">
        <v>51.649999999999991</v>
      </c>
      <c r="L27">
        <f t="shared" si="0"/>
        <v>-1.3860428603505079</v>
      </c>
      <c r="M27">
        <f t="shared" si="1"/>
        <v>2.8564401541154858</v>
      </c>
      <c r="N27">
        <f t="shared" si="2"/>
        <v>-2.9556064294104027</v>
      </c>
      <c r="O27">
        <f t="shared" si="3"/>
        <v>21.398634501723379</v>
      </c>
      <c r="P27">
        <f t="shared" si="4"/>
        <v>-19.923425366077964</v>
      </c>
    </row>
    <row r="28" spans="1:16" x14ac:dyDescent="0.25">
      <c r="A28" s="11" t="s">
        <v>1672</v>
      </c>
      <c r="B28" s="13">
        <v>63.742292802693697</v>
      </c>
      <c r="C28" s="13">
        <v>9.2699064544235821</v>
      </c>
      <c r="D28" s="13">
        <v>5.9795183918087247</v>
      </c>
      <c r="E28" s="13">
        <v>0.49195628443711092</v>
      </c>
      <c r="F28" s="13">
        <v>20.516326066636893</v>
      </c>
      <c r="G28">
        <v>55.71</v>
      </c>
      <c r="H28">
        <v>10.3</v>
      </c>
      <c r="I28">
        <v>12</v>
      </c>
      <c r="J28">
        <v>8.16</v>
      </c>
      <c r="K28">
        <v>13.85</v>
      </c>
      <c r="L28">
        <f t="shared" si="0"/>
        <v>-8.0322928026936964</v>
      </c>
      <c r="M28">
        <f t="shared" si="1"/>
        <v>1.0300935455764186</v>
      </c>
      <c r="N28">
        <f t="shared" si="2"/>
        <v>6.0204816081912753</v>
      </c>
      <c r="O28">
        <f t="shared" si="3"/>
        <v>7.6680437155628889</v>
      </c>
      <c r="P28">
        <f t="shared" si="4"/>
        <v>-6.6663260666368931</v>
      </c>
    </row>
    <row r="29" spans="1:16" x14ac:dyDescent="0.25">
      <c r="A29" s="11" t="s">
        <v>1685</v>
      </c>
      <c r="B29" s="13">
        <v>21.954708039390582</v>
      </c>
      <c r="C29" s="13">
        <v>11.844203584074386</v>
      </c>
      <c r="D29" s="13">
        <v>10.504004829220387</v>
      </c>
      <c r="E29" s="13">
        <v>1.0839392383166202</v>
      </c>
      <c r="F29" s="13">
        <v>54.613144308998031</v>
      </c>
      <c r="G29">
        <v>16.18</v>
      </c>
      <c r="H29">
        <v>17.84</v>
      </c>
      <c r="I29">
        <v>15.379999999999999</v>
      </c>
      <c r="J29">
        <v>14.57</v>
      </c>
      <c r="K29">
        <v>36.07</v>
      </c>
      <c r="L29">
        <f t="shared" si="0"/>
        <v>-5.7747080393905819</v>
      </c>
      <c r="M29">
        <f t="shared" si="1"/>
        <v>5.9957964159256143</v>
      </c>
      <c r="N29">
        <f t="shared" si="2"/>
        <v>4.8759951707796123</v>
      </c>
      <c r="O29">
        <f t="shared" si="3"/>
        <v>13.48606076168338</v>
      </c>
      <c r="P29">
        <f t="shared" si="4"/>
        <v>-18.543144308998031</v>
      </c>
    </row>
    <row r="30" spans="1:16" x14ac:dyDescent="0.25">
      <c r="A30" s="11" t="s">
        <v>1654</v>
      </c>
      <c r="B30" s="13">
        <v>38.710804090264503</v>
      </c>
      <c r="C30" s="13">
        <v>13.573653009685746</v>
      </c>
      <c r="D30" s="13">
        <v>8.7213942753593603</v>
      </c>
      <c r="E30" s="13">
        <v>0.99507226018110617</v>
      </c>
      <c r="F30" s="13">
        <v>37.999076364509293</v>
      </c>
      <c r="G30">
        <v>36.449999999999996</v>
      </c>
      <c r="H30">
        <v>16.84</v>
      </c>
      <c r="I30">
        <v>13.170000000000002</v>
      </c>
      <c r="J30">
        <v>10.14</v>
      </c>
      <c r="K30">
        <v>23.380000000000003</v>
      </c>
      <c r="L30">
        <f t="shared" si="0"/>
        <v>-2.2608040902645072</v>
      </c>
      <c r="M30">
        <f t="shared" si="1"/>
        <v>3.2663469903142541</v>
      </c>
      <c r="N30">
        <f t="shared" si="2"/>
        <v>4.4486057246406414</v>
      </c>
      <c r="O30">
        <f t="shared" si="3"/>
        <v>9.1449277398188951</v>
      </c>
      <c r="P30">
        <f t="shared" si="4"/>
        <v>-14.61907636450929</v>
      </c>
    </row>
    <row r="31" spans="1:16" x14ac:dyDescent="0.25">
      <c r="A31" s="11" t="s">
        <v>1659</v>
      </c>
      <c r="B31" s="13">
        <v>65.057493534215212</v>
      </c>
      <c r="C31" s="13">
        <v>7.8636257316986242</v>
      </c>
      <c r="D31" s="13">
        <v>6.9979049150672452</v>
      </c>
      <c r="E31" s="13">
        <v>0.5552831710905719</v>
      </c>
      <c r="F31" s="13">
        <v>19.525692647928366</v>
      </c>
      <c r="G31">
        <v>50.41</v>
      </c>
      <c r="H31">
        <v>10.01</v>
      </c>
      <c r="I31">
        <v>19.149999999999999</v>
      </c>
      <c r="J31">
        <v>7.1099999999999994</v>
      </c>
      <c r="K31">
        <v>13.33</v>
      </c>
      <c r="L31">
        <f t="shared" si="0"/>
        <v>-14.647493534215215</v>
      </c>
      <c r="M31">
        <f t="shared" si="1"/>
        <v>2.1463742683013756</v>
      </c>
      <c r="N31">
        <f t="shared" si="2"/>
        <v>12.152095084932753</v>
      </c>
      <c r="O31">
        <f t="shared" si="3"/>
        <v>6.5547168289094273</v>
      </c>
      <c r="P31">
        <f t="shared" si="4"/>
        <v>-6.1956926479283663</v>
      </c>
    </row>
    <row r="32" spans="1:16" x14ac:dyDescent="0.25">
      <c r="A32" s="11" t="s">
        <v>1662</v>
      </c>
      <c r="B32" s="13">
        <v>49.06111724759969</v>
      </c>
      <c r="C32" s="13">
        <v>4.4241540904961409</v>
      </c>
      <c r="D32" s="13">
        <v>9.2117044986634067</v>
      </c>
      <c r="E32" s="13">
        <v>0.4438533081483127</v>
      </c>
      <c r="F32" s="13">
        <v>36.859170855092451</v>
      </c>
      <c r="G32">
        <v>61.51</v>
      </c>
      <c r="H32">
        <v>3.55</v>
      </c>
      <c r="I32">
        <v>6.52</v>
      </c>
      <c r="J32">
        <v>6.12</v>
      </c>
      <c r="K32">
        <v>22.299999999999997</v>
      </c>
      <c r="L32">
        <f t="shared" si="0"/>
        <v>12.448882752400309</v>
      </c>
      <c r="M32">
        <f t="shared" si="1"/>
        <v>-0.87415409049614112</v>
      </c>
      <c r="N32">
        <f t="shared" si="2"/>
        <v>-2.6917044986634071</v>
      </c>
      <c r="O32">
        <f t="shared" si="3"/>
        <v>5.6761466918516872</v>
      </c>
      <c r="P32">
        <f t="shared" si="4"/>
        <v>-14.559170855092454</v>
      </c>
    </row>
    <row r="33" spans="1:16" x14ac:dyDescent="0.25">
      <c r="A33" s="11" t="s">
        <v>1684</v>
      </c>
      <c r="B33" s="13">
        <v>44.877236992633257</v>
      </c>
      <c r="C33" s="13">
        <v>16.255349026080669</v>
      </c>
      <c r="D33" s="13">
        <v>7.207043196578959</v>
      </c>
      <c r="E33" s="13">
        <v>0.75312328623140978</v>
      </c>
      <c r="F33" s="13">
        <v>30.907247498475698</v>
      </c>
      <c r="G33">
        <v>35.160000000000004</v>
      </c>
      <c r="H33">
        <v>20.520000000000003</v>
      </c>
      <c r="I33">
        <v>12.67</v>
      </c>
      <c r="J33">
        <v>9.77</v>
      </c>
      <c r="K33">
        <v>21.910000000000004</v>
      </c>
      <c r="L33">
        <f t="shared" si="0"/>
        <v>-9.7172369926332536</v>
      </c>
      <c r="M33">
        <f t="shared" si="1"/>
        <v>4.2646509739193341</v>
      </c>
      <c r="N33">
        <f t="shared" si="2"/>
        <v>5.462956803421041</v>
      </c>
      <c r="O33">
        <f t="shared" si="3"/>
        <v>9.016876713768589</v>
      </c>
      <c r="P33">
        <f t="shared" si="4"/>
        <v>-8.9972474984756943</v>
      </c>
    </row>
    <row r="34" spans="1:16" x14ac:dyDescent="0.25">
      <c r="A34" s="11" t="s">
        <v>1667</v>
      </c>
      <c r="B34" s="13">
        <v>48.761137514926567</v>
      </c>
      <c r="C34" s="13">
        <v>7.1561786629198574</v>
      </c>
      <c r="D34" s="13">
        <v>12.518855953105918</v>
      </c>
      <c r="E34" s="13">
        <v>0.7272121086347848</v>
      </c>
      <c r="F34" s="13">
        <v>30.836615760412869</v>
      </c>
      <c r="G34">
        <v>27.12</v>
      </c>
      <c r="H34">
        <v>6.7599999999999989</v>
      </c>
      <c r="I34">
        <v>40.11</v>
      </c>
      <c r="J34">
        <v>9.9599999999999991</v>
      </c>
      <c r="K34">
        <v>16.04</v>
      </c>
      <c r="L34">
        <f t="shared" si="0"/>
        <v>-21.641137514926566</v>
      </c>
      <c r="M34">
        <f t="shared" si="1"/>
        <v>-0.39617866291985848</v>
      </c>
      <c r="N34">
        <f t="shared" si="2"/>
        <v>27.59114404689408</v>
      </c>
      <c r="O34">
        <f t="shared" si="3"/>
        <v>9.2327878913652146</v>
      </c>
      <c r="P34">
        <f t="shared" si="4"/>
        <v>-14.79661576041287</v>
      </c>
    </row>
    <row r="35" spans="1:16" x14ac:dyDescent="0.25">
      <c r="A35" s="11" t="s">
        <v>1660</v>
      </c>
      <c r="B35" s="13">
        <v>60.862515596934351</v>
      </c>
      <c r="C35" s="13">
        <v>9.458884939024399</v>
      </c>
      <c r="D35" s="13">
        <v>4.4170350958938949</v>
      </c>
      <c r="E35" s="13">
        <v>0.55528443809940808</v>
      </c>
      <c r="F35" s="13">
        <v>24.706279930047955</v>
      </c>
      <c r="G35">
        <v>52.410000000000004</v>
      </c>
      <c r="H35">
        <v>13.26</v>
      </c>
      <c r="I35">
        <v>12.64</v>
      </c>
      <c r="J35">
        <v>8.6499999999999986</v>
      </c>
      <c r="K35">
        <v>13.07</v>
      </c>
      <c r="L35">
        <f t="shared" si="0"/>
        <v>-8.4525155969343473</v>
      </c>
      <c r="M35">
        <f t="shared" si="1"/>
        <v>3.8011150609756008</v>
      </c>
      <c r="N35">
        <f t="shared" si="2"/>
        <v>8.2229649041061066</v>
      </c>
      <c r="O35">
        <f t="shared" si="3"/>
        <v>8.0947155619005908</v>
      </c>
      <c r="P35">
        <f t="shared" si="4"/>
        <v>-11.636279930047955</v>
      </c>
    </row>
    <row r="36" spans="1:16" x14ac:dyDescent="0.25">
      <c r="A36" s="11" t="s">
        <v>1656</v>
      </c>
      <c r="B36" s="13">
        <v>52.82281019503391</v>
      </c>
      <c r="C36" s="13">
        <v>6.8379390897453511</v>
      </c>
      <c r="D36" s="13">
        <v>6.4723473808301204</v>
      </c>
      <c r="E36" s="13">
        <v>0.76437441302306164</v>
      </c>
      <c r="F36" s="13">
        <v>33.102528921367565</v>
      </c>
      <c r="G36">
        <v>48.96</v>
      </c>
      <c r="H36">
        <v>9.2899999999999991</v>
      </c>
      <c r="I36">
        <v>12.2</v>
      </c>
      <c r="J36">
        <v>11.35</v>
      </c>
      <c r="K36">
        <v>18.2</v>
      </c>
      <c r="L36">
        <f t="shared" si="0"/>
        <v>-3.8628101950339087</v>
      </c>
      <c r="M36">
        <f t="shared" si="1"/>
        <v>2.452060910254648</v>
      </c>
      <c r="N36">
        <f t="shared" si="2"/>
        <v>5.7276526191698789</v>
      </c>
      <c r="O36">
        <f t="shared" si="3"/>
        <v>10.585625586976938</v>
      </c>
      <c r="P36">
        <f t="shared" si="4"/>
        <v>-14.902528921367566</v>
      </c>
    </row>
    <row r="37" spans="1:16" x14ac:dyDescent="0.25">
      <c r="A37" s="11" t="s">
        <v>1670</v>
      </c>
      <c r="B37" s="13">
        <v>46.561827529240929</v>
      </c>
      <c r="C37" s="13">
        <v>15.754631170246238</v>
      </c>
      <c r="D37" s="13">
        <v>5.9047116765010772</v>
      </c>
      <c r="E37" s="13">
        <v>0.91138627176392606</v>
      </c>
      <c r="F37" s="13">
        <v>30.867443352247818</v>
      </c>
      <c r="G37">
        <v>39.229999999999997</v>
      </c>
      <c r="H37">
        <v>23.2</v>
      </c>
      <c r="I37">
        <v>7.8</v>
      </c>
      <c r="J37">
        <v>9.7900000000000009</v>
      </c>
      <c r="K37">
        <v>19.98</v>
      </c>
      <c r="L37">
        <f t="shared" si="0"/>
        <v>-7.3318275292409325</v>
      </c>
      <c r="M37">
        <f t="shared" si="1"/>
        <v>7.445368829753761</v>
      </c>
      <c r="N37">
        <f t="shared" si="2"/>
        <v>1.8952883234989226</v>
      </c>
      <c r="O37">
        <f t="shared" si="3"/>
        <v>8.8786137282360755</v>
      </c>
      <c r="P37">
        <f t="shared" si="4"/>
        <v>-10.887443352247818</v>
      </c>
    </row>
  </sheetData>
  <sortState ref="A2:F42">
    <sortCondition ref="A1"/>
  </sortState>
  <conditionalFormatting sqref="L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workbookViewId="0">
      <selection activeCell="D11" sqref="D11"/>
    </sheetView>
  </sheetViews>
  <sheetFormatPr defaultRowHeight="15" x14ac:dyDescent="0.25"/>
  <cols>
    <col min="1" max="6" width="16.140625" customWidth="1"/>
  </cols>
  <sheetData>
    <row r="2" spans="1:6" x14ac:dyDescent="0.25">
      <c r="A2" t="s">
        <v>3308</v>
      </c>
    </row>
    <row r="3" spans="1:6" x14ac:dyDescent="0.25">
      <c r="E3" t="s">
        <v>1457</v>
      </c>
    </row>
    <row r="4" spans="1:6" x14ac:dyDescent="0.25">
      <c r="A4" t="s">
        <v>1456</v>
      </c>
      <c r="E4" t="s">
        <v>1449</v>
      </c>
      <c r="F4">
        <v>8.176565133697018</v>
      </c>
    </row>
    <row r="5" spans="1:6" x14ac:dyDescent="0.25">
      <c r="A5" t="s">
        <v>1449</v>
      </c>
      <c r="B5">
        <f>(SUM('2011B4'!H2:H11)*100/362611115)</f>
        <v>0.3540625057784012</v>
      </c>
      <c r="E5" t="s">
        <v>1450</v>
      </c>
      <c r="F5">
        <v>13.358009723447115</v>
      </c>
    </row>
    <row r="6" spans="1:6" x14ac:dyDescent="0.25">
      <c r="A6" t="s">
        <v>1450</v>
      </c>
      <c r="B6">
        <f>(SUM('2011B4'!H2:H21)*100/362611115)</f>
        <v>0.59570678080289952</v>
      </c>
      <c r="E6" t="s">
        <v>1451</v>
      </c>
      <c r="F6">
        <v>25.705579653839347</v>
      </c>
    </row>
    <row r="7" spans="1:6" x14ac:dyDescent="0.25">
      <c r="A7" t="s">
        <v>1451</v>
      </c>
      <c r="B7">
        <f>(SUM('2011B4'!H2:H51)*100/362611115)</f>
        <v>3.2989890560856083</v>
      </c>
      <c r="E7" t="s">
        <v>1452</v>
      </c>
      <c r="F7">
        <v>40.944434645915365</v>
      </c>
    </row>
    <row r="8" spans="1:6" x14ac:dyDescent="0.25">
      <c r="A8" t="s">
        <v>1452</v>
      </c>
      <c r="B8">
        <f>(SUM('2011B4'!H2:H101)*100/362611115)</f>
        <v>8.2926181123819109</v>
      </c>
      <c r="E8" t="s">
        <v>1453</v>
      </c>
      <c r="F8" t="s">
        <v>1454</v>
      </c>
    </row>
    <row r="9" spans="1:6" x14ac:dyDescent="0.25">
      <c r="A9" t="s">
        <v>1453</v>
      </c>
      <c r="B9" t="s">
        <v>1454</v>
      </c>
      <c r="E9" t="s">
        <v>1455</v>
      </c>
      <c r="F9">
        <v>62.63487731202062</v>
      </c>
    </row>
    <row r="10" spans="1:6" x14ac:dyDescent="0.25">
      <c r="A10" t="s">
        <v>1455</v>
      </c>
      <c r="B10">
        <f>(SUM('2011B4'!H2:H201)*100/362611115)</f>
        <v>25.835743893289095</v>
      </c>
    </row>
    <row r="11" spans="1:6" x14ac:dyDescent="0.25">
      <c r="E11" t="s">
        <v>1458</v>
      </c>
    </row>
    <row r="12" spans="1:6" x14ac:dyDescent="0.25">
      <c r="A12" t="s">
        <v>1449</v>
      </c>
      <c r="B12">
        <f>(SUM('2011B4'!V2:V11)/362611115)</f>
        <v>0.26054330960042416</v>
      </c>
      <c r="E12" t="s">
        <v>1449</v>
      </c>
      <c r="F12">
        <v>6.1496046529075645</v>
      </c>
    </row>
    <row r="13" spans="1:6" x14ac:dyDescent="0.25">
      <c r="A13" t="s">
        <v>1450</v>
      </c>
      <c r="B13">
        <f>(SUM('2011B4'!V2:V21)/362611115)</f>
        <v>0.395478500431516</v>
      </c>
      <c r="E13" t="s">
        <v>1450</v>
      </c>
      <c r="F13">
        <v>8.5454961853554874</v>
      </c>
    </row>
    <row r="14" spans="1:6" x14ac:dyDescent="0.25">
      <c r="A14" t="s">
        <v>1451</v>
      </c>
      <c r="B14">
        <f>(SUM('2011B4'!V2:V51)/362611115)</f>
        <v>2.0363854538766688</v>
      </c>
      <c r="E14" t="s">
        <v>1451</v>
      </c>
      <c r="F14">
        <v>15.027080182029168</v>
      </c>
    </row>
    <row r="15" spans="1:6" x14ac:dyDescent="0.25">
      <c r="A15" t="s">
        <v>1452</v>
      </c>
      <c r="B15">
        <f>(SUM('2011B4'!V2:V101)/362611115)</f>
        <v>5.4453736201660554</v>
      </c>
      <c r="E15" t="s">
        <v>1452</v>
      </c>
      <c r="F15">
        <v>22.466155512083517</v>
      </c>
    </row>
    <row r="16" spans="1:6" x14ac:dyDescent="0.25">
      <c r="A16" t="s">
        <v>1455</v>
      </c>
      <c r="B16">
        <f>(SUM('2011B4'!V2:V201)/362611115)</f>
        <v>12.774072852124238</v>
      </c>
      <c r="E16" t="s">
        <v>1455</v>
      </c>
      <c r="F16">
        <v>31.948601465236386</v>
      </c>
    </row>
    <row r="18" spans="1:6" x14ac:dyDescent="0.25">
      <c r="E18" t="s">
        <v>1459</v>
      </c>
    </row>
    <row r="19" spans="1:6" x14ac:dyDescent="0.25">
      <c r="A19" t="s">
        <v>1449</v>
      </c>
      <c r="B19">
        <f>(SUM('2011B4'!V2:V11)*100/17240437400)</f>
        <v>0.54799015714067667</v>
      </c>
      <c r="E19" t="s">
        <v>1449</v>
      </c>
      <c r="F19">
        <v>12.934213606436691</v>
      </c>
    </row>
    <row r="20" spans="1:6" x14ac:dyDescent="0.25">
      <c r="A20" t="s">
        <v>1450</v>
      </c>
      <c r="B20">
        <f>(SUM('2011B4'!V2:V21)*100/17240437400)</f>
        <v>0.8317938615640923</v>
      </c>
      <c r="E20" t="s">
        <v>1450</v>
      </c>
      <c r="F20">
        <v>17.973394920943246</v>
      </c>
    </row>
    <row r="21" spans="1:6" x14ac:dyDescent="0.25">
      <c r="A21" t="s">
        <v>1451</v>
      </c>
      <c r="B21">
        <f>(SUM('2011B4'!V2:V51)*100/17240437400)</f>
        <v>4.2830467862723713</v>
      </c>
      <c r="E21" t="s">
        <v>1451</v>
      </c>
      <c r="F21">
        <v>31.605847192716816</v>
      </c>
    </row>
    <row r="22" spans="1:6" x14ac:dyDescent="0.25">
      <c r="A22" t="s">
        <v>1452</v>
      </c>
      <c r="B22">
        <f>(SUM('2011B4'!V2:V51)*100/17240437400)</f>
        <v>4.2830467862723713</v>
      </c>
      <c r="E22" t="s">
        <v>1452</v>
      </c>
      <c r="F22">
        <v>47.252152082870012</v>
      </c>
    </row>
    <row r="23" spans="1:6" x14ac:dyDescent="0.25">
      <c r="A23" t="s">
        <v>1455</v>
      </c>
      <c r="B23">
        <f>(SUM('2011B4'!V2:V201)*100/17240437400)</f>
        <v>26.867188415996917</v>
      </c>
      <c r="E23" t="s">
        <v>1455</v>
      </c>
      <c r="F23">
        <v>67.19619538191067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1"/>
  <sheetViews>
    <sheetView workbookViewId="0">
      <selection activeCell="J7" sqref="J7"/>
    </sheetView>
  </sheetViews>
  <sheetFormatPr defaultRowHeight="15" x14ac:dyDescent="0.25"/>
  <cols>
    <col min="1" max="1" width="23.85546875" customWidth="1"/>
    <col min="7" max="7" width="17.85546875" customWidth="1"/>
    <col min="9" max="12" width="17.85546875" customWidth="1"/>
  </cols>
  <sheetData>
    <row r="1" spans="1:12" x14ac:dyDescent="0.25">
      <c r="A1" t="s">
        <v>1441</v>
      </c>
      <c r="B1" t="s">
        <v>769</v>
      </c>
      <c r="C1" t="s">
        <v>770</v>
      </c>
      <c r="D1" t="s">
        <v>771</v>
      </c>
      <c r="E1" t="s">
        <v>772</v>
      </c>
      <c r="F1" t="s">
        <v>773</v>
      </c>
      <c r="G1" t="s">
        <v>0</v>
      </c>
      <c r="H1" t="s">
        <v>1442</v>
      </c>
      <c r="I1" s="1" t="s">
        <v>1445</v>
      </c>
      <c r="J1" t="s">
        <v>1448</v>
      </c>
      <c r="K1" t="s">
        <v>1447</v>
      </c>
      <c r="L1" t="s">
        <v>1460</v>
      </c>
    </row>
    <row r="2" spans="1:12" x14ac:dyDescent="0.25">
      <c r="A2" t="s">
        <v>64</v>
      </c>
      <c r="B2" t="s">
        <v>975</v>
      </c>
      <c r="C2" t="s">
        <v>987</v>
      </c>
      <c r="D2">
        <v>14.96</v>
      </c>
      <c r="E2">
        <v>79.98</v>
      </c>
      <c r="F2">
        <v>5.0599999999999996</v>
      </c>
      <c r="G2">
        <v>1</v>
      </c>
      <c r="H2">
        <v>376</v>
      </c>
      <c r="I2">
        <v>637</v>
      </c>
      <c r="J2">
        <v>376</v>
      </c>
      <c r="K2">
        <v>56</v>
      </c>
      <c r="L2">
        <v>272</v>
      </c>
    </row>
    <row r="3" spans="1:12" x14ac:dyDescent="0.25">
      <c r="A3" t="s">
        <v>65</v>
      </c>
      <c r="B3" t="s">
        <v>975</v>
      </c>
      <c r="C3" t="s">
        <v>977</v>
      </c>
      <c r="D3">
        <v>29.08</v>
      </c>
      <c r="E3">
        <v>69.92</v>
      </c>
      <c r="F3">
        <v>1</v>
      </c>
      <c r="G3">
        <v>2</v>
      </c>
      <c r="H3">
        <v>190</v>
      </c>
      <c r="I3">
        <v>619</v>
      </c>
      <c r="J3">
        <v>190</v>
      </c>
      <c r="K3">
        <v>127</v>
      </c>
      <c r="L3">
        <v>106</v>
      </c>
    </row>
    <row r="4" spans="1:12" x14ac:dyDescent="0.25">
      <c r="A4" t="s">
        <v>66</v>
      </c>
      <c r="B4" t="s">
        <v>975</v>
      </c>
      <c r="C4" t="s">
        <v>988</v>
      </c>
      <c r="D4">
        <v>21.02</v>
      </c>
      <c r="E4">
        <v>76.650000000000006</v>
      </c>
      <c r="F4">
        <v>2.33</v>
      </c>
      <c r="G4">
        <v>3</v>
      </c>
      <c r="H4">
        <v>287</v>
      </c>
      <c r="I4">
        <v>11</v>
      </c>
      <c r="J4">
        <v>287</v>
      </c>
      <c r="K4">
        <v>50</v>
      </c>
      <c r="L4">
        <v>175</v>
      </c>
    </row>
    <row r="5" spans="1:12" x14ac:dyDescent="0.25">
      <c r="A5" t="s">
        <v>67</v>
      </c>
      <c r="B5" t="s">
        <v>975</v>
      </c>
      <c r="C5" t="s">
        <v>983</v>
      </c>
      <c r="D5">
        <v>8.34</v>
      </c>
      <c r="E5">
        <v>88.56</v>
      </c>
      <c r="F5">
        <v>3.1</v>
      </c>
      <c r="G5">
        <v>4</v>
      </c>
      <c r="H5">
        <v>499</v>
      </c>
      <c r="I5">
        <v>584</v>
      </c>
      <c r="J5">
        <v>499</v>
      </c>
      <c r="K5">
        <v>24</v>
      </c>
      <c r="L5">
        <v>209</v>
      </c>
    </row>
    <row r="6" spans="1:12" x14ac:dyDescent="0.25">
      <c r="A6" t="s">
        <v>68</v>
      </c>
      <c r="B6" t="s">
        <v>975</v>
      </c>
      <c r="C6" t="s">
        <v>990</v>
      </c>
      <c r="D6">
        <v>21.41</v>
      </c>
      <c r="E6">
        <v>74.83</v>
      </c>
      <c r="F6">
        <v>3.76</v>
      </c>
      <c r="G6">
        <v>5</v>
      </c>
      <c r="H6">
        <v>281</v>
      </c>
      <c r="I6">
        <v>630</v>
      </c>
      <c r="J6">
        <v>281</v>
      </c>
      <c r="K6">
        <v>104</v>
      </c>
      <c r="L6">
        <v>229</v>
      </c>
    </row>
    <row r="7" spans="1:12" x14ac:dyDescent="0.25">
      <c r="A7" t="s">
        <v>69</v>
      </c>
      <c r="B7" t="s">
        <v>975</v>
      </c>
      <c r="C7" t="s">
        <v>991</v>
      </c>
      <c r="D7">
        <v>24.59</v>
      </c>
      <c r="E7">
        <v>67.61</v>
      </c>
      <c r="F7">
        <v>7.8</v>
      </c>
      <c r="G7">
        <v>6</v>
      </c>
      <c r="H7">
        <v>243</v>
      </c>
      <c r="I7">
        <v>573</v>
      </c>
      <c r="J7">
        <v>243</v>
      </c>
      <c r="K7">
        <v>147</v>
      </c>
      <c r="L7">
        <v>343</v>
      </c>
    </row>
    <row r="8" spans="1:12" x14ac:dyDescent="0.25">
      <c r="A8" t="s">
        <v>70</v>
      </c>
      <c r="B8" t="s">
        <v>975</v>
      </c>
      <c r="C8" t="s">
        <v>984</v>
      </c>
      <c r="D8">
        <v>48.64</v>
      </c>
      <c r="E8">
        <v>50.06</v>
      </c>
      <c r="F8">
        <v>1.3</v>
      </c>
      <c r="G8">
        <v>7</v>
      </c>
      <c r="H8">
        <v>101</v>
      </c>
      <c r="I8">
        <v>519</v>
      </c>
      <c r="J8">
        <v>101</v>
      </c>
      <c r="K8">
        <v>150</v>
      </c>
      <c r="L8">
        <v>127</v>
      </c>
    </row>
    <row r="9" spans="1:12" x14ac:dyDescent="0.25">
      <c r="A9" t="s">
        <v>71</v>
      </c>
      <c r="B9" t="s">
        <v>975</v>
      </c>
      <c r="C9" t="s">
        <v>979</v>
      </c>
      <c r="D9">
        <v>30.37</v>
      </c>
      <c r="E9">
        <v>67.95</v>
      </c>
      <c r="F9">
        <v>1.68</v>
      </c>
      <c r="G9">
        <v>8</v>
      </c>
      <c r="H9">
        <v>179</v>
      </c>
      <c r="I9">
        <v>604</v>
      </c>
      <c r="J9">
        <v>179</v>
      </c>
      <c r="K9">
        <v>84</v>
      </c>
      <c r="L9">
        <v>149</v>
      </c>
    </row>
    <row r="10" spans="1:12" x14ac:dyDescent="0.25">
      <c r="A10" t="s">
        <v>72</v>
      </c>
      <c r="B10" t="s">
        <v>975</v>
      </c>
      <c r="C10" t="s">
        <v>978</v>
      </c>
      <c r="D10">
        <v>20.7</v>
      </c>
      <c r="E10">
        <v>76.23</v>
      </c>
      <c r="F10">
        <v>3.07</v>
      </c>
      <c r="G10">
        <v>9</v>
      </c>
      <c r="H10">
        <v>292</v>
      </c>
      <c r="I10">
        <v>589</v>
      </c>
      <c r="J10">
        <v>292</v>
      </c>
      <c r="K10">
        <v>98</v>
      </c>
      <c r="L10">
        <v>208</v>
      </c>
    </row>
    <row r="11" spans="1:12" x14ac:dyDescent="0.25">
      <c r="A11" t="s">
        <v>73</v>
      </c>
      <c r="B11" t="s">
        <v>975</v>
      </c>
      <c r="C11" t="s">
        <v>996</v>
      </c>
      <c r="D11">
        <v>73.739999999999995</v>
      </c>
      <c r="E11">
        <v>26.19</v>
      </c>
      <c r="F11">
        <v>7.0000000000000007E-2</v>
      </c>
      <c r="G11">
        <v>10</v>
      </c>
      <c r="H11">
        <v>19</v>
      </c>
      <c r="I11">
        <v>429</v>
      </c>
      <c r="J11">
        <v>19</v>
      </c>
      <c r="K11">
        <v>18</v>
      </c>
      <c r="L11">
        <v>12</v>
      </c>
    </row>
    <row r="12" spans="1:12" x14ac:dyDescent="0.25">
      <c r="A12" t="s">
        <v>74</v>
      </c>
      <c r="B12" t="s">
        <v>975</v>
      </c>
      <c r="C12" t="s">
        <v>981</v>
      </c>
      <c r="D12">
        <v>31.24</v>
      </c>
      <c r="E12">
        <v>67.89</v>
      </c>
      <c r="F12">
        <v>0.87</v>
      </c>
      <c r="G12">
        <v>11</v>
      </c>
      <c r="H12">
        <v>173</v>
      </c>
      <c r="I12">
        <v>597</v>
      </c>
      <c r="J12">
        <v>173</v>
      </c>
      <c r="K12">
        <v>69</v>
      </c>
      <c r="L12">
        <v>95</v>
      </c>
    </row>
    <row r="13" spans="1:12" x14ac:dyDescent="0.25">
      <c r="A13" t="s">
        <v>75</v>
      </c>
      <c r="B13" t="s">
        <v>975</v>
      </c>
      <c r="C13" t="s">
        <v>989</v>
      </c>
      <c r="D13">
        <v>36.590000000000003</v>
      </c>
      <c r="E13">
        <v>62.32</v>
      </c>
      <c r="F13">
        <v>1.0900000000000001</v>
      </c>
      <c r="G13">
        <v>12</v>
      </c>
      <c r="H13">
        <v>142</v>
      </c>
      <c r="I13">
        <v>613</v>
      </c>
      <c r="J13">
        <v>142</v>
      </c>
      <c r="K13">
        <v>82</v>
      </c>
      <c r="L13">
        <v>114</v>
      </c>
    </row>
    <row r="14" spans="1:12" x14ac:dyDescent="0.25">
      <c r="A14" t="s">
        <v>76</v>
      </c>
      <c r="B14" t="s">
        <v>975</v>
      </c>
      <c r="C14" t="s">
        <v>995</v>
      </c>
      <c r="D14">
        <v>27.86</v>
      </c>
      <c r="E14">
        <v>69.97</v>
      </c>
      <c r="F14">
        <v>2.17</v>
      </c>
      <c r="G14">
        <v>13</v>
      </c>
      <c r="H14">
        <v>200</v>
      </c>
      <c r="I14">
        <v>577</v>
      </c>
      <c r="J14">
        <v>200</v>
      </c>
      <c r="K14">
        <v>360</v>
      </c>
      <c r="L14">
        <v>169</v>
      </c>
    </row>
    <row r="15" spans="1:12" x14ac:dyDescent="0.25">
      <c r="A15" t="s">
        <v>77</v>
      </c>
      <c r="B15" t="s">
        <v>975</v>
      </c>
      <c r="C15" t="s">
        <v>976</v>
      </c>
      <c r="D15">
        <v>23.47</v>
      </c>
      <c r="E15">
        <v>74.150000000000006</v>
      </c>
      <c r="F15">
        <v>2.39</v>
      </c>
      <c r="G15">
        <v>14</v>
      </c>
      <c r="H15">
        <v>254</v>
      </c>
      <c r="I15">
        <v>627</v>
      </c>
      <c r="J15">
        <v>254</v>
      </c>
      <c r="K15">
        <v>120</v>
      </c>
      <c r="L15">
        <v>178</v>
      </c>
    </row>
    <row r="16" spans="1:12" x14ac:dyDescent="0.25">
      <c r="A16" t="s">
        <v>78</v>
      </c>
      <c r="B16" t="s">
        <v>975</v>
      </c>
      <c r="C16" t="s">
        <v>986</v>
      </c>
      <c r="D16">
        <v>14.6</v>
      </c>
      <c r="E16">
        <v>83.23</v>
      </c>
      <c r="F16">
        <v>2.17</v>
      </c>
      <c r="G16">
        <v>15</v>
      </c>
      <c r="H16">
        <v>379</v>
      </c>
      <c r="I16">
        <v>607</v>
      </c>
      <c r="J16">
        <v>379</v>
      </c>
      <c r="K16">
        <v>194</v>
      </c>
      <c r="L16">
        <v>170</v>
      </c>
    </row>
    <row r="17" spans="1:12" x14ac:dyDescent="0.25">
      <c r="A17" t="s">
        <v>79</v>
      </c>
      <c r="B17" t="s">
        <v>975</v>
      </c>
      <c r="C17" t="s">
        <v>980</v>
      </c>
      <c r="D17">
        <v>7.73</v>
      </c>
      <c r="E17">
        <v>83.02</v>
      </c>
      <c r="F17">
        <v>9.25</v>
      </c>
      <c r="G17">
        <v>16</v>
      </c>
      <c r="H17">
        <v>507</v>
      </c>
      <c r="I17">
        <v>588</v>
      </c>
      <c r="J17">
        <v>507</v>
      </c>
      <c r="K17">
        <v>137</v>
      </c>
      <c r="L17">
        <v>367</v>
      </c>
    </row>
    <row r="18" spans="1:12" x14ac:dyDescent="0.25">
      <c r="A18" t="s">
        <v>80</v>
      </c>
      <c r="B18" t="s">
        <v>975</v>
      </c>
      <c r="C18" t="s">
        <v>992</v>
      </c>
      <c r="D18">
        <v>7.83</v>
      </c>
      <c r="E18">
        <v>78.88</v>
      </c>
      <c r="F18">
        <v>13.28</v>
      </c>
      <c r="G18">
        <v>17</v>
      </c>
      <c r="H18">
        <v>504</v>
      </c>
      <c r="I18">
        <v>598</v>
      </c>
      <c r="J18">
        <v>504</v>
      </c>
      <c r="K18">
        <v>208</v>
      </c>
      <c r="L18">
        <v>414</v>
      </c>
    </row>
    <row r="19" spans="1:12" x14ac:dyDescent="0.25">
      <c r="A19" t="s">
        <v>81</v>
      </c>
      <c r="B19" t="s">
        <v>975</v>
      </c>
      <c r="C19" t="s">
        <v>985</v>
      </c>
      <c r="D19">
        <v>12.8</v>
      </c>
      <c r="E19">
        <v>75.12</v>
      </c>
      <c r="F19">
        <v>12.08</v>
      </c>
      <c r="G19">
        <v>18</v>
      </c>
      <c r="H19">
        <v>411</v>
      </c>
      <c r="I19">
        <v>586</v>
      </c>
      <c r="J19">
        <v>411</v>
      </c>
      <c r="K19">
        <v>240</v>
      </c>
      <c r="L19">
        <v>399</v>
      </c>
    </row>
    <row r="20" spans="1:12" x14ac:dyDescent="0.25">
      <c r="A20" t="s">
        <v>82</v>
      </c>
      <c r="B20" t="s">
        <v>975</v>
      </c>
      <c r="C20" t="s">
        <v>997</v>
      </c>
      <c r="D20">
        <v>32.49</v>
      </c>
      <c r="E20">
        <v>63.08</v>
      </c>
      <c r="F20">
        <v>4.43</v>
      </c>
      <c r="G20">
        <v>19</v>
      </c>
      <c r="H20">
        <v>164</v>
      </c>
      <c r="I20">
        <v>409</v>
      </c>
      <c r="J20">
        <v>164</v>
      </c>
      <c r="K20">
        <v>157</v>
      </c>
      <c r="L20">
        <v>251</v>
      </c>
    </row>
    <row r="21" spans="1:12" x14ac:dyDescent="0.25">
      <c r="A21" t="s">
        <v>83</v>
      </c>
      <c r="B21" t="s">
        <v>975</v>
      </c>
      <c r="C21" t="s">
        <v>993</v>
      </c>
      <c r="D21">
        <v>27.24</v>
      </c>
      <c r="E21">
        <v>62.71</v>
      </c>
      <c r="F21">
        <v>10.050000000000001</v>
      </c>
      <c r="G21">
        <v>20</v>
      </c>
      <c r="H21">
        <v>211</v>
      </c>
      <c r="I21">
        <v>376</v>
      </c>
      <c r="J21">
        <v>211</v>
      </c>
      <c r="K21">
        <v>362</v>
      </c>
      <c r="L21">
        <v>380</v>
      </c>
    </row>
    <row r="22" spans="1:12" x14ac:dyDescent="0.25">
      <c r="A22" t="s">
        <v>84</v>
      </c>
      <c r="B22" t="s">
        <v>975</v>
      </c>
      <c r="C22" t="s">
        <v>982</v>
      </c>
      <c r="D22">
        <v>72.319999999999993</v>
      </c>
      <c r="E22">
        <v>27.09</v>
      </c>
      <c r="F22">
        <v>0.6</v>
      </c>
      <c r="G22">
        <v>21</v>
      </c>
      <c r="H22">
        <v>24</v>
      </c>
      <c r="I22">
        <v>422</v>
      </c>
      <c r="J22">
        <v>24</v>
      </c>
      <c r="K22">
        <v>43</v>
      </c>
      <c r="L22">
        <v>65</v>
      </c>
    </row>
    <row r="23" spans="1:12" x14ac:dyDescent="0.25">
      <c r="A23" t="s">
        <v>85</v>
      </c>
      <c r="B23" t="s">
        <v>975</v>
      </c>
      <c r="C23" t="s">
        <v>994</v>
      </c>
      <c r="D23">
        <v>60.92</v>
      </c>
      <c r="E23">
        <v>36.049999999999997</v>
      </c>
      <c r="F23">
        <v>3.03</v>
      </c>
      <c r="G23">
        <v>22</v>
      </c>
      <c r="H23">
        <v>58</v>
      </c>
      <c r="I23">
        <v>521</v>
      </c>
      <c r="J23">
        <v>58</v>
      </c>
      <c r="K23">
        <v>63</v>
      </c>
      <c r="L23">
        <v>206</v>
      </c>
    </row>
    <row r="24" spans="1:12" x14ac:dyDescent="0.25">
      <c r="A24" t="s">
        <v>86</v>
      </c>
      <c r="B24" t="s">
        <v>963</v>
      </c>
      <c r="C24" t="s">
        <v>964</v>
      </c>
      <c r="D24">
        <v>24.97</v>
      </c>
      <c r="E24">
        <v>73.36</v>
      </c>
      <c r="F24">
        <v>1.67</v>
      </c>
      <c r="G24">
        <v>23</v>
      </c>
      <c r="H24">
        <v>233</v>
      </c>
      <c r="I24">
        <v>522</v>
      </c>
      <c r="J24">
        <v>233</v>
      </c>
      <c r="K24">
        <v>189</v>
      </c>
      <c r="L24">
        <v>148</v>
      </c>
    </row>
    <row r="25" spans="1:12" x14ac:dyDescent="0.25">
      <c r="A25" t="s">
        <v>87</v>
      </c>
      <c r="B25" t="s">
        <v>963</v>
      </c>
      <c r="C25" t="s">
        <v>966</v>
      </c>
      <c r="D25">
        <v>51.53</v>
      </c>
      <c r="E25">
        <v>48.06</v>
      </c>
      <c r="F25">
        <v>0.4</v>
      </c>
      <c r="G25">
        <v>24</v>
      </c>
      <c r="H25">
        <v>89</v>
      </c>
      <c r="I25">
        <v>570</v>
      </c>
      <c r="J25">
        <v>89</v>
      </c>
      <c r="K25">
        <v>75</v>
      </c>
      <c r="L25">
        <v>48</v>
      </c>
    </row>
    <row r="26" spans="1:12" x14ac:dyDescent="0.25">
      <c r="A26" t="s">
        <v>88</v>
      </c>
      <c r="B26" t="s">
        <v>963</v>
      </c>
      <c r="C26" t="s">
        <v>969</v>
      </c>
      <c r="D26">
        <v>9.2799999999999994</v>
      </c>
      <c r="E26">
        <v>89.17</v>
      </c>
      <c r="F26">
        <v>1.56</v>
      </c>
      <c r="G26">
        <v>25</v>
      </c>
      <c r="H26">
        <v>473</v>
      </c>
      <c r="I26">
        <v>6</v>
      </c>
      <c r="J26">
        <v>473</v>
      </c>
      <c r="K26">
        <v>329</v>
      </c>
      <c r="L26">
        <v>142</v>
      </c>
    </row>
    <row r="27" spans="1:12" x14ac:dyDescent="0.25">
      <c r="A27" t="s">
        <v>89</v>
      </c>
      <c r="B27" t="s">
        <v>963</v>
      </c>
      <c r="C27" t="s">
        <v>968</v>
      </c>
      <c r="D27">
        <v>20.239999999999998</v>
      </c>
      <c r="E27">
        <v>78.22</v>
      </c>
      <c r="F27">
        <v>1.54</v>
      </c>
      <c r="G27">
        <v>26</v>
      </c>
      <c r="H27">
        <v>297</v>
      </c>
      <c r="I27">
        <v>18</v>
      </c>
      <c r="J27">
        <v>297</v>
      </c>
      <c r="K27">
        <v>521</v>
      </c>
      <c r="L27">
        <v>140</v>
      </c>
    </row>
    <row r="28" spans="1:12" x14ac:dyDescent="0.25">
      <c r="A28" t="s">
        <v>90</v>
      </c>
      <c r="B28" t="s">
        <v>963</v>
      </c>
      <c r="C28" t="s">
        <v>970</v>
      </c>
      <c r="D28">
        <v>31.14</v>
      </c>
      <c r="E28">
        <v>67.89</v>
      </c>
      <c r="F28">
        <v>0.97</v>
      </c>
      <c r="G28">
        <v>27</v>
      </c>
      <c r="H28">
        <v>174</v>
      </c>
      <c r="I28">
        <v>364</v>
      </c>
      <c r="J28">
        <v>174</v>
      </c>
      <c r="K28">
        <v>247</v>
      </c>
      <c r="L28">
        <v>104</v>
      </c>
    </row>
    <row r="29" spans="1:12" x14ac:dyDescent="0.25">
      <c r="A29" t="s">
        <v>92</v>
      </c>
      <c r="B29" t="s">
        <v>963</v>
      </c>
      <c r="C29" t="s">
        <v>974</v>
      </c>
      <c r="D29">
        <v>55.28</v>
      </c>
      <c r="E29">
        <v>44.12</v>
      </c>
      <c r="F29">
        <v>0.61</v>
      </c>
      <c r="G29">
        <v>28</v>
      </c>
      <c r="H29">
        <v>78</v>
      </c>
      <c r="I29">
        <v>392</v>
      </c>
      <c r="J29">
        <v>83</v>
      </c>
      <c r="K29">
        <v>173</v>
      </c>
      <c r="L29">
        <v>67</v>
      </c>
    </row>
    <row r="30" spans="1:12" x14ac:dyDescent="0.25">
      <c r="A30" t="s">
        <v>94</v>
      </c>
      <c r="B30" t="s">
        <v>963</v>
      </c>
      <c r="C30" t="s">
        <v>973</v>
      </c>
      <c r="D30">
        <v>57.79</v>
      </c>
      <c r="E30">
        <v>41.43</v>
      </c>
      <c r="F30">
        <v>0.78</v>
      </c>
      <c r="G30">
        <v>29</v>
      </c>
      <c r="H30">
        <v>67</v>
      </c>
      <c r="I30">
        <v>463</v>
      </c>
      <c r="J30">
        <v>342</v>
      </c>
      <c r="K30">
        <v>102</v>
      </c>
      <c r="L30">
        <v>85</v>
      </c>
    </row>
    <row r="31" spans="1:12" x14ac:dyDescent="0.25">
      <c r="A31" t="s">
        <v>95</v>
      </c>
      <c r="B31" t="s">
        <v>963</v>
      </c>
      <c r="C31" t="s">
        <v>972</v>
      </c>
      <c r="D31">
        <v>44.07</v>
      </c>
      <c r="E31">
        <v>54.91</v>
      </c>
      <c r="F31">
        <v>1.03</v>
      </c>
      <c r="G31">
        <v>30</v>
      </c>
      <c r="H31">
        <v>116</v>
      </c>
      <c r="I31">
        <v>420</v>
      </c>
      <c r="J31">
        <v>78</v>
      </c>
      <c r="K31">
        <v>145</v>
      </c>
      <c r="L31">
        <v>107</v>
      </c>
    </row>
    <row r="32" spans="1:12" x14ac:dyDescent="0.25">
      <c r="A32" t="s">
        <v>96</v>
      </c>
      <c r="B32" t="s">
        <v>963</v>
      </c>
      <c r="C32" t="s">
        <v>971</v>
      </c>
      <c r="D32">
        <v>39.33</v>
      </c>
      <c r="E32">
        <v>59.95</v>
      </c>
      <c r="F32">
        <v>0.71</v>
      </c>
      <c r="G32">
        <v>31</v>
      </c>
      <c r="H32">
        <v>130</v>
      </c>
      <c r="I32">
        <v>115</v>
      </c>
      <c r="J32">
        <v>67</v>
      </c>
      <c r="K32">
        <v>140</v>
      </c>
      <c r="L32">
        <v>78</v>
      </c>
    </row>
    <row r="33" spans="1:12" x14ac:dyDescent="0.25">
      <c r="A33" t="s">
        <v>97</v>
      </c>
      <c r="B33" t="s">
        <v>963</v>
      </c>
      <c r="C33" t="s">
        <v>967</v>
      </c>
      <c r="D33">
        <v>26.73</v>
      </c>
      <c r="E33">
        <v>72.06</v>
      </c>
      <c r="F33">
        <v>1.2</v>
      </c>
      <c r="G33">
        <v>32</v>
      </c>
      <c r="H33">
        <v>215</v>
      </c>
      <c r="I33">
        <v>138</v>
      </c>
      <c r="J33">
        <v>116</v>
      </c>
      <c r="K33">
        <v>371</v>
      </c>
      <c r="L33">
        <v>122</v>
      </c>
    </row>
    <row r="34" spans="1:12" x14ac:dyDescent="0.25">
      <c r="A34" t="s">
        <v>98</v>
      </c>
      <c r="B34" t="s">
        <v>1228</v>
      </c>
      <c r="C34" t="s">
        <v>1235</v>
      </c>
      <c r="D34">
        <v>70.66</v>
      </c>
      <c r="E34">
        <v>28.69</v>
      </c>
      <c r="F34">
        <v>0.65</v>
      </c>
      <c r="G34">
        <v>33</v>
      </c>
      <c r="H34">
        <v>32</v>
      </c>
      <c r="I34">
        <v>107</v>
      </c>
      <c r="J34">
        <v>130</v>
      </c>
      <c r="K34">
        <v>264</v>
      </c>
      <c r="L34">
        <v>71</v>
      </c>
    </row>
    <row r="35" spans="1:12" x14ac:dyDescent="0.25">
      <c r="A35" t="s">
        <v>99</v>
      </c>
      <c r="B35" t="s">
        <v>1228</v>
      </c>
      <c r="C35" t="s">
        <v>1238</v>
      </c>
      <c r="D35">
        <v>79.59</v>
      </c>
      <c r="E35">
        <v>17.75</v>
      </c>
      <c r="F35">
        <v>2.66</v>
      </c>
      <c r="G35">
        <v>34</v>
      </c>
      <c r="H35">
        <v>9</v>
      </c>
      <c r="I35">
        <v>1</v>
      </c>
      <c r="J35">
        <v>215</v>
      </c>
      <c r="K35">
        <v>298</v>
      </c>
      <c r="L35">
        <v>190</v>
      </c>
    </row>
    <row r="36" spans="1:12" x14ac:dyDescent="0.25">
      <c r="A36" t="s">
        <v>100</v>
      </c>
      <c r="B36" t="s">
        <v>1228</v>
      </c>
      <c r="C36" t="s">
        <v>1237</v>
      </c>
      <c r="D36">
        <v>88.11</v>
      </c>
      <c r="E36">
        <v>11.69</v>
      </c>
      <c r="F36">
        <v>0.2</v>
      </c>
      <c r="G36">
        <v>35</v>
      </c>
      <c r="H36">
        <v>1</v>
      </c>
      <c r="I36">
        <v>401</v>
      </c>
      <c r="J36">
        <v>32</v>
      </c>
      <c r="K36">
        <v>111</v>
      </c>
      <c r="L36">
        <v>21</v>
      </c>
    </row>
    <row r="37" spans="1:12" x14ac:dyDescent="0.25">
      <c r="A37" t="s">
        <v>101</v>
      </c>
      <c r="B37" t="s">
        <v>1228</v>
      </c>
      <c r="C37" t="s">
        <v>1236</v>
      </c>
      <c r="D37">
        <v>77.16</v>
      </c>
      <c r="E37">
        <v>22.43</v>
      </c>
      <c r="F37">
        <v>0.41</v>
      </c>
      <c r="G37">
        <v>36</v>
      </c>
      <c r="H37">
        <v>14</v>
      </c>
      <c r="I37">
        <v>298</v>
      </c>
      <c r="J37">
        <v>9</v>
      </c>
      <c r="K37">
        <v>119</v>
      </c>
      <c r="L37">
        <v>49</v>
      </c>
    </row>
    <row r="38" spans="1:12" x14ac:dyDescent="0.25">
      <c r="A38" t="s">
        <v>102</v>
      </c>
      <c r="B38" t="s">
        <v>1228</v>
      </c>
      <c r="C38" t="s">
        <v>1247</v>
      </c>
      <c r="D38">
        <v>71.84</v>
      </c>
      <c r="E38">
        <v>27.98</v>
      </c>
      <c r="F38">
        <v>0.18</v>
      </c>
      <c r="G38">
        <v>37</v>
      </c>
      <c r="H38">
        <v>26</v>
      </c>
      <c r="I38">
        <v>271</v>
      </c>
      <c r="J38">
        <v>1</v>
      </c>
      <c r="K38">
        <v>51</v>
      </c>
      <c r="L38">
        <v>19</v>
      </c>
    </row>
    <row r="39" spans="1:12" x14ac:dyDescent="0.25">
      <c r="A39" t="s">
        <v>103</v>
      </c>
      <c r="B39" t="s">
        <v>1228</v>
      </c>
      <c r="C39" t="s">
        <v>1233</v>
      </c>
      <c r="D39">
        <v>81.88</v>
      </c>
      <c r="E39">
        <v>17.98</v>
      </c>
      <c r="F39">
        <v>0.14000000000000001</v>
      </c>
      <c r="G39">
        <v>38</v>
      </c>
      <c r="H39">
        <v>5</v>
      </c>
      <c r="I39">
        <v>462</v>
      </c>
      <c r="J39">
        <v>14</v>
      </c>
      <c r="K39">
        <v>110</v>
      </c>
      <c r="L39">
        <v>18</v>
      </c>
    </row>
    <row r="40" spans="1:12" x14ac:dyDescent="0.25">
      <c r="A40" t="s">
        <v>104</v>
      </c>
      <c r="B40" t="s">
        <v>1228</v>
      </c>
      <c r="C40" t="s">
        <v>1239</v>
      </c>
      <c r="D40">
        <v>77.989999999999995</v>
      </c>
      <c r="E40">
        <v>21.62</v>
      </c>
      <c r="F40">
        <v>0.38</v>
      </c>
      <c r="G40">
        <v>39</v>
      </c>
      <c r="H40">
        <v>12</v>
      </c>
      <c r="I40">
        <v>368</v>
      </c>
      <c r="J40">
        <v>26</v>
      </c>
      <c r="K40">
        <v>118</v>
      </c>
      <c r="L40">
        <v>44</v>
      </c>
    </row>
    <row r="41" spans="1:12" x14ac:dyDescent="0.25">
      <c r="A41" t="s">
        <v>105</v>
      </c>
      <c r="B41" t="s">
        <v>1228</v>
      </c>
      <c r="C41" t="s">
        <v>1241</v>
      </c>
      <c r="D41">
        <v>67.069999999999993</v>
      </c>
      <c r="E41">
        <v>32.47</v>
      </c>
      <c r="F41">
        <v>0.45</v>
      </c>
      <c r="G41">
        <v>40</v>
      </c>
      <c r="H41">
        <v>38</v>
      </c>
      <c r="I41">
        <v>255</v>
      </c>
      <c r="J41">
        <v>5</v>
      </c>
      <c r="K41">
        <v>117</v>
      </c>
      <c r="L41">
        <v>55</v>
      </c>
    </row>
    <row r="42" spans="1:12" x14ac:dyDescent="0.25">
      <c r="A42" t="s">
        <v>106</v>
      </c>
      <c r="B42" t="s">
        <v>1228</v>
      </c>
      <c r="C42" t="s">
        <v>1234</v>
      </c>
      <c r="D42">
        <v>57.6</v>
      </c>
      <c r="E42">
        <v>41.53</v>
      </c>
      <c r="F42">
        <v>0.86</v>
      </c>
      <c r="G42">
        <v>41</v>
      </c>
      <c r="H42">
        <v>69</v>
      </c>
      <c r="I42">
        <v>230</v>
      </c>
      <c r="J42">
        <v>12</v>
      </c>
      <c r="K42">
        <v>52</v>
      </c>
      <c r="L42">
        <v>92</v>
      </c>
    </row>
    <row r="43" spans="1:12" x14ac:dyDescent="0.25">
      <c r="A43" t="s">
        <v>107</v>
      </c>
      <c r="B43" t="s">
        <v>1228</v>
      </c>
      <c r="C43" t="s">
        <v>1242</v>
      </c>
      <c r="D43">
        <v>68.239999999999995</v>
      </c>
      <c r="E43">
        <v>31.37</v>
      </c>
      <c r="F43">
        <v>0.39</v>
      </c>
      <c r="G43">
        <v>42</v>
      </c>
      <c r="H43">
        <v>36</v>
      </c>
      <c r="I43">
        <v>300</v>
      </c>
      <c r="J43">
        <v>38</v>
      </c>
      <c r="K43">
        <v>222</v>
      </c>
      <c r="L43">
        <v>45</v>
      </c>
    </row>
    <row r="44" spans="1:12" x14ac:dyDescent="0.25">
      <c r="A44" t="s">
        <v>108</v>
      </c>
      <c r="B44" t="s">
        <v>1228</v>
      </c>
      <c r="C44" t="s">
        <v>1232</v>
      </c>
      <c r="D44">
        <v>73.81</v>
      </c>
      <c r="E44">
        <v>25.72</v>
      </c>
      <c r="F44">
        <v>0.47</v>
      </c>
      <c r="G44">
        <v>43</v>
      </c>
      <c r="H44">
        <v>18</v>
      </c>
      <c r="I44">
        <v>308</v>
      </c>
      <c r="J44">
        <v>69</v>
      </c>
      <c r="K44">
        <v>243</v>
      </c>
      <c r="L44">
        <v>56</v>
      </c>
    </row>
    <row r="45" spans="1:12" x14ac:dyDescent="0.25">
      <c r="A45" t="s">
        <v>109</v>
      </c>
      <c r="B45" t="s">
        <v>1228</v>
      </c>
      <c r="C45" t="s">
        <v>1231</v>
      </c>
      <c r="D45">
        <v>73.12</v>
      </c>
      <c r="E45">
        <v>26.4</v>
      </c>
      <c r="F45">
        <v>0.48</v>
      </c>
      <c r="G45">
        <v>44</v>
      </c>
      <c r="H45">
        <v>21</v>
      </c>
      <c r="I45">
        <v>263</v>
      </c>
      <c r="J45">
        <v>36</v>
      </c>
      <c r="K45">
        <v>295</v>
      </c>
      <c r="L45">
        <v>58</v>
      </c>
    </row>
    <row r="46" spans="1:12" x14ac:dyDescent="0.25">
      <c r="A46" t="s">
        <v>110</v>
      </c>
      <c r="B46" t="s">
        <v>1228</v>
      </c>
      <c r="C46" t="s">
        <v>1240</v>
      </c>
      <c r="D46">
        <v>63.13</v>
      </c>
      <c r="E46">
        <v>35.69</v>
      </c>
      <c r="F46">
        <v>1.17</v>
      </c>
      <c r="G46">
        <v>45</v>
      </c>
      <c r="H46">
        <v>49</v>
      </c>
      <c r="I46">
        <v>293</v>
      </c>
      <c r="J46">
        <v>18</v>
      </c>
      <c r="K46">
        <v>202</v>
      </c>
      <c r="L46">
        <v>119</v>
      </c>
    </row>
    <row r="47" spans="1:12" x14ac:dyDescent="0.25">
      <c r="A47" t="s">
        <v>111</v>
      </c>
      <c r="B47" t="s">
        <v>1228</v>
      </c>
      <c r="C47" t="s">
        <v>1243</v>
      </c>
      <c r="D47">
        <v>78.98</v>
      </c>
      <c r="E47">
        <v>20.8</v>
      </c>
      <c r="F47">
        <v>0.23</v>
      </c>
      <c r="G47">
        <v>46</v>
      </c>
      <c r="H47">
        <v>10</v>
      </c>
      <c r="I47">
        <v>236</v>
      </c>
      <c r="J47">
        <v>21</v>
      </c>
      <c r="K47">
        <v>218</v>
      </c>
      <c r="L47">
        <v>24</v>
      </c>
    </row>
    <row r="48" spans="1:12" x14ac:dyDescent="0.25">
      <c r="A48" t="s">
        <v>112</v>
      </c>
      <c r="B48" t="s">
        <v>1228</v>
      </c>
      <c r="C48" t="s">
        <v>1229</v>
      </c>
      <c r="D48">
        <v>69.680000000000007</v>
      </c>
      <c r="E48">
        <v>29.46</v>
      </c>
      <c r="F48">
        <v>0.85</v>
      </c>
      <c r="G48">
        <v>47</v>
      </c>
      <c r="H48">
        <v>35</v>
      </c>
      <c r="I48">
        <v>254</v>
      </c>
      <c r="J48">
        <v>49</v>
      </c>
      <c r="K48">
        <v>356</v>
      </c>
      <c r="L48">
        <v>91</v>
      </c>
    </row>
    <row r="49" spans="1:12" x14ac:dyDescent="0.25">
      <c r="A49" t="s">
        <v>113</v>
      </c>
      <c r="B49" t="s">
        <v>1228</v>
      </c>
      <c r="C49" t="s">
        <v>1248</v>
      </c>
      <c r="D49">
        <v>66.88</v>
      </c>
      <c r="E49">
        <v>32.369999999999997</v>
      </c>
      <c r="F49">
        <v>0.75</v>
      </c>
      <c r="G49">
        <v>48</v>
      </c>
      <c r="H49">
        <v>39</v>
      </c>
      <c r="I49">
        <v>317</v>
      </c>
      <c r="J49">
        <v>10</v>
      </c>
      <c r="K49">
        <v>101</v>
      </c>
      <c r="L49">
        <v>84</v>
      </c>
    </row>
    <row r="50" spans="1:12" x14ac:dyDescent="0.25">
      <c r="A50" t="s">
        <v>114</v>
      </c>
      <c r="B50" t="s">
        <v>1228</v>
      </c>
      <c r="C50" t="s">
        <v>1244</v>
      </c>
      <c r="D50">
        <v>81.709999999999994</v>
      </c>
      <c r="E50">
        <v>18.260000000000002</v>
      </c>
      <c r="F50">
        <v>0.02</v>
      </c>
      <c r="G50">
        <v>49</v>
      </c>
      <c r="H50">
        <v>6</v>
      </c>
      <c r="I50">
        <v>266</v>
      </c>
      <c r="J50">
        <v>35</v>
      </c>
      <c r="K50">
        <v>77</v>
      </c>
      <c r="L50">
        <v>8</v>
      </c>
    </row>
    <row r="51" spans="1:12" x14ac:dyDescent="0.25">
      <c r="A51" t="s">
        <v>115</v>
      </c>
      <c r="B51" t="s">
        <v>1228</v>
      </c>
      <c r="C51" t="s">
        <v>1245</v>
      </c>
      <c r="D51">
        <v>77.959999999999994</v>
      </c>
      <c r="E51">
        <v>21.51</v>
      </c>
      <c r="F51">
        <v>0.53</v>
      </c>
      <c r="G51">
        <v>50</v>
      </c>
      <c r="H51">
        <v>13</v>
      </c>
      <c r="I51">
        <v>369</v>
      </c>
      <c r="J51">
        <v>39</v>
      </c>
      <c r="K51">
        <v>257</v>
      </c>
      <c r="L51">
        <v>61</v>
      </c>
    </row>
    <row r="52" spans="1:12" x14ac:dyDescent="0.25">
      <c r="A52" t="s">
        <v>116</v>
      </c>
      <c r="B52" t="s">
        <v>1228</v>
      </c>
      <c r="C52" t="s">
        <v>1246</v>
      </c>
      <c r="D52">
        <v>78.569999999999993</v>
      </c>
      <c r="E52">
        <v>20.77</v>
      </c>
      <c r="F52">
        <v>0.67</v>
      </c>
      <c r="G52">
        <v>51</v>
      </c>
      <c r="H52">
        <v>11</v>
      </c>
      <c r="I52">
        <v>371</v>
      </c>
      <c r="J52">
        <v>6</v>
      </c>
      <c r="K52">
        <v>99</v>
      </c>
      <c r="L52">
        <v>73</v>
      </c>
    </row>
    <row r="53" spans="1:12" x14ac:dyDescent="0.25">
      <c r="A53" t="s">
        <v>117</v>
      </c>
      <c r="B53" t="s">
        <v>1228</v>
      </c>
      <c r="C53" t="s">
        <v>1230</v>
      </c>
      <c r="D53">
        <v>72.55</v>
      </c>
      <c r="E53">
        <v>27.11</v>
      </c>
      <c r="F53">
        <v>0.34</v>
      </c>
      <c r="G53">
        <v>52</v>
      </c>
      <c r="H53">
        <v>23</v>
      </c>
      <c r="I53">
        <v>261</v>
      </c>
      <c r="J53">
        <v>13</v>
      </c>
      <c r="K53">
        <v>48</v>
      </c>
      <c r="L53">
        <v>38</v>
      </c>
    </row>
    <row r="54" spans="1:12" x14ac:dyDescent="0.25">
      <c r="A54" t="s">
        <v>118</v>
      </c>
      <c r="B54" t="s">
        <v>876</v>
      </c>
      <c r="C54" t="s">
        <v>876</v>
      </c>
      <c r="D54">
        <v>82.32</v>
      </c>
      <c r="E54">
        <v>17.09</v>
      </c>
      <c r="F54">
        <v>0.59</v>
      </c>
      <c r="G54">
        <v>53</v>
      </c>
      <c r="H54">
        <v>4</v>
      </c>
      <c r="I54">
        <v>309</v>
      </c>
      <c r="J54">
        <v>11</v>
      </c>
      <c r="K54">
        <v>179</v>
      </c>
      <c r="L54">
        <v>64</v>
      </c>
    </row>
    <row r="55" spans="1:12" x14ac:dyDescent="0.25">
      <c r="A55" t="s">
        <v>119</v>
      </c>
      <c r="B55" t="s">
        <v>1407</v>
      </c>
      <c r="C55" t="s">
        <v>1420</v>
      </c>
      <c r="D55">
        <v>13.68</v>
      </c>
      <c r="E55">
        <v>76.930000000000007</v>
      </c>
      <c r="F55">
        <v>9.39</v>
      </c>
      <c r="G55">
        <v>54</v>
      </c>
      <c r="H55">
        <v>393</v>
      </c>
      <c r="I55">
        <v>277</v>
      </c>
      <c r="J55">
        <v>23</v>
      </c>
      <c r="K55">
        <v>221</v>
      </c>
      <c r="L55">
        <v>368</v>
      </c>
    </row>
    <row r="56" spans="1:12" x14ac:dyDescent="0.25">
      <c r="A56" t="s">
        <v>120</v>
      </c>
      <c r="B56" t="s">
        <v>1407</v>
      </c>
      <c r="C56" t="s">
        <v>1410</v>
      </c>
      <c r="D56">
        <v>10.71</v>
      </c>
      <c r="E56">
        <v>83.91</v>
      </c>
      <c r="F56">
        <v>5.38</v>
      </c>
      <c r="G56">
        <v>55</v>
      </c>
      <c r="H56">
        <v>444</v>
      </c>
      <c r="I56">
        <v>140</v>
      </c>
      <c r="J56">
        <v>4</v>
      </c>
      <c r="K56">
        <v>11</v>
      </c>
      <c r="L56">
        <v>285</v>
      </c>
    </row>
    <row r="57" spans="1:12" x14ac:dyDescent="0.25">
      <c r="A57" t="s">
        <v>121</v>
      </c>
      <c r="B57" t="s">
        <v>1407</v>
      </c>
      <c r="C57" t="s">
        <v>1417</v>
      </c>
      <c r="D57">
        <v>9.1300000000000008</v>
      </c>
      <c r="E57">
        <v>89.25</v>
      </c>
      <c r="F57">
        <v>1.63</v>
      </c>
      <c r="G57">
        <v>56</v>
      </c>
      <c r="H57">
        <v>476</v>
      </c>
      <c r="I57">
        <v>96</v>
      </c>
      <c r="J57">
        <v>393</v>
      </c>
      <c r="K57">
        <v>577</v>
      </c>
      <c r="L57">
        <v>144</v>
      </c>
    </row>
    <row r="58" spans="1:12" x14ac:dyDescent="0.25">
      <c r="A58" t="s">
        <v>122</v>
      </c>
      <c r="B58" t="s">
        <v>1407</v>
      </c>
      <c r="C58" t="s">
        <v>1418</v>
      </c>
      <c r="D58">
        <v>18.89</v>
      </c>
      <c r="E58">
        <v>78.55</v>
      </c>
      <c r="F58">
        <v>2.5499999999999998</v>
      </c>
      <c r="G58">
        <v>57</v>
      </c>
      <c r="H58">
        <v>312</v>
      </c>
      <c r="I58">
        <v>341</v>
      </c>
      <c r="J58">
        <v>444</v>
      </c>
      <c r="K58">
        <v>345</v>
      </c>
      <c r="L58">
        <v>184</v>
      </c>
    </row>
    <row r="59" spans="1:12" x14ac:dyDescent="0.25">
      <c r="A59" t="s">
        <v>123</v>
      </c>
      <c r="B59" t="s">
        <v>1407</v>
      </c>
      <c r="C59" t="s">
        <v>1412</v>
      </c>
      <c r="D59">
        <v>63.3</v>
      </c>
      <c r="E59">
        <v>35.979999999999997</v>
      </c>
      <c r="F59">
        <v>0.72</v>
      </c>
      <c r="G59">
        <v>58</v>
      </c>
      <c r="H59">
        <v>48</v>
      </c>
      <c r="I59">
        <v>227</v>
      </c>
      <c r="J59">
        <v>476</v>
      </c>
      <c r="K59">
        <v>538</v>
      </c>
      <c r="L59">
        <v>80</v>
      </c>
    </row>
    <row r="60" spans="1:12" x14ac:dyDescent="0.25">
      <c r="A60" t="s">
        <v>124</v>
      </c>
      <c r="B60" t="s">
        <v>1407</v>
      </c>
      <c r="C60" t="s">
        <v>1413</v>
      </c>
      <c r="D60">
        <v>21.9</v>
      </c>
      <c r="E60">
        <v>75.25</v>
      </c>
      <c r="F60">
        <v>2.84</v>
      </c>
      <c r="G60">
        <v>59</v>
      </c>
      <c r="H60">
        <v>275</v>
      </c>
      <c r="I60">
        <v>426</v>
      </c>
      <c r="J60">
        <v>312</v>
      </c>
      <c r="K60">
        <v>326</v>
      </c>
      <c r="L60">
        <v>200</v>
      </c>
    </row>
    <row r="61" spans="1:12" x14ac:dyDescent="0.25">
      <c r="A61" t="s">
        <v>125</v>
      </c>
      <c r="B61" t="s">
        <v>1407</v>
      </c>
      <c r="C61" t="s">
        <v>1416</v>
      </c>
      <c r="D61">
        <v>12.41</v>
      </c>
      <c r="E61">
        <v>82.21</v>
      </c>
      <c r="F61">
        <v>5.38</v>
      </c>
      <c r="G61">
        <v>60</v>
      </c>
      <c r="H61">
        <v>419</v>
      </c>
      <c r="I61">
        <v>350</v>
      </c>
      <c r="J61">
        <v>48</v>
      </c>
      <c r="K61">
        <v>41</v>
      </c>
      <c r="L61">
        <v>284</v>
      </c>
    </row>
    <row r="62" spans="1:12" x14ac:dyDescent="0.25">
      <c r="A62" t="s">
        <v>126</v>
      </c>
      <c r="B62" t="s">
        <v>1407</v>
      </c>
      <c r="C62" t="s">
        <v>1409</v>
      </c>
      <c r="D62">
        <v>11.31</v>
      </c>
      <c r="E62">
        <v>84.79</v>
      </c>
      <c r="F62">
        <v>3.9</v>
      </c>
      <c r="G62">
        <v>61</v>
      </c>
      <c r="H62">
        <v>434</v>
      </c>
      <c r="I62">
        <v>503</v>
      </c>
      <c r="J62">
        <v>275</v>
      </c>
      <c r="K62">
        <v>200</v>
      </c>
      <c r="L62">
        <v>235</v>
      </c>
    </row>
    <row r="63" spans="1:12" x14ac:dyDescent="0.25">
      <c r="A63" t="s">
        <v>127</v>
      </c>
      <c r="B63" t="s">
        <v>1407</v>
      </c>
      <c r="C63" t="s">
        <v>1411</v>
      </c>
      <c r="D63">
        <v>18.84</v>
      </c>
      <c r="E63">
        <v>73.73</v>
      </c>
      <c r="F63">
        <v>7.42</v>
      </c>
      <c r="G63">
        <v>62</v>
      </c>
      <c r="H63">
        <v>315</v>
      </c>
      <c r="I63">
        <v>315</v>
      </c>
      <c r="J63">
        <v>419</v>
      </c>
      <c r="K63">
        <v>341</v>
      </c>
      <c r="L63">
        <v>333</v>
      </c>
    </row>
    <row r="64" spans="1:12" x14ac:dyDescent="0.25">
      <c r="A64" t="s">
        <v>128</v>
      </c>
      <c r="B64" t="s">
        <v>1407</v>
      </c>
      <c r="C64" t="s">
        <v>1415</v>
      </c>
      <c r="D64">
        <v>45.04</v>
      </c>
      <c r="E64">
        <v>53.18</v>
      </c>
      <c r="F64">
        <v>1.78</v>
      </c>
      <c r="G64">
        <v>63</v>
      </c>
      <c r="H64">
        <v>111</v>
      </c>
      <c r="I64">
        <v>318</v>
      </c>
      <c r="J64">
        <v>434</v>
      </c>
      <c r="K64">
        <v>529</v>
      </c>
      <c r="L64">
        <v>156</v>
      </c>
    </row>
    <row r="65" spans="1:12" x14ac:dyDescent="0.25">
      <c r="A65" t="s">
        <v>129</v>
      </c>
      <c r="B65" t="s">
        <v>1407</v>
      </c>
      <c r="C65" t="s">
        <v>1419</v>
      </c>
      <c r="D65">
        <v>35.6</v>
      </c>
      <c r="E65">
        <v>60.28</v>
      </c>
      <c r="F65">
        <v>4.13</v>
      </c>
      <c r="G65">
        <v>64</v>
      </c>
      <c r="H65">
        <v>149</v>
      </c>
      <c r="I65">
        <v>243</v>
      </c>
      <c r="J65">
        <v>513</v>
      </c>
      <c r="K65">
        <v>433</v>
      </c>
      <c r="L65">
        <v>244</v>
      </c>
    </row>
    <row r="66" spans="1:12" x14ac:dyDescent="0.25">
      <c r="A66" t="s">
        <v>130</v>
      </c>
      <c r="B66" t="s">
        <v>1407</v>
      </c>
      <c r="C66" t="s">
        <v>1414</v>
      </c>
      <c r="D66">
        <v>41.04</v>
      </c>
      <c r="E66">
        <v>56.12</v>
      </c>
      <c r="F66">
        <v>2.84</v>
      </c>
      <c r="G66">
        <v>65</v>
      </c>
      <c r="H66">
        <v>123</v>
      </c>
      <c r="I66">
        <v>501</v>
      </c>
      <c r="J66">
        <v>315</v>
      </c>
      <c r="K66">
        <v>251</v>
      </c>
      <c r="L66">
        <v>199</v>
      </c>
    </row>
    <row r="67" spans="1:12" x14ac:dyDescent="0.25">
      <c r="A67" t="s">
        <v>131</v>
      </c>
      <c r="B67" t="s">
        <v>941</v>
      </c>
      <c r="C67" t="s">
        <v>956</v>
      </c>
      <c r="D67">
        <v>85.36</v>
      </c>
      <c r="E67">
        <v>14.32</v>
      </c>
      <c r="F67">
        <v>0.32</v>
      </c>
      <c r="G67">
        <v>66</v>
      </c>
      <c r="H67">
        <v>2</v>
      </c>
      <c r="I67">
        <v>286</v>
      </c>
      <c r="J67">
        <v>111</v>
      </c>
      <c r="K67">
        <v>148</v>
      </c>
      <c r="L67">
        <v>36</v>
      </c>
    </row>
    <row r="68" spans="1:12" x14ac:dyDescent="0.25">
      <c r="A68" t="s">
        <v>132</v>
      </c>
      <c r="B68" t="s">
        <v>941</v>
      </c>
      <c r="C68" t="s">
        <v>942</v>
      </c>
      <c r="D68">
        <v>82.42</v>
      </c>
      <c r="E68">
        <v>17.29</v>
      </c>
      <c r="F68">
        <v>0.28000000000000003</v>
      </c>
      <c r="G68">
        <v>67</v>
      </c>
      <c r="H68">
        <v>3</v>
      </c>
      <c r="I68">
        <v>407</v>
      </c>
      <c r="J68">
        <v>149</v>
      </c>
      <c r="K68">
        <v>168</v>
      </c>
      <c r="L68">
        <v>33</v>
      </c>
    </row>
    <row r="69" spans="1:12" x14ac:dyDescent="0.25">
      <c r="A69" t="s">
        <v>133</v>
      </c>
      <c r="B69" t="s">
        <v>941</v>
      </c>
      <c r="C69" t="s">
        <v>962</v>
      </c>
      <c r="D69">
        <v>70.349999999999994</v>
      </c>
      <c r="E69">
        <v>29.11</v>
      </c>
      <c r="F69">
        <v>0.54</v>
      </c>
      <c r="G69">
        <v>68</v>
      </c>
      <c r="H69">
        <v>34</v>
      </c>
      <c r="I69">
        <v>448</v>
      </c>
      <c r="J69">
        <v>123</v>
      </c>
      <c r="K69">
        <v>103</v>
      </c>
      <c r="L69">
        <v>63</v>
      </c>
    </row>
    <row r="70" spans="1:12" x14ac:dyDescent="0.25">
      <c r="A70" t="s">
        <v>134</v>
      </c>
      <c r="B70" t="s">
        <v>941</v>
      </c>
      <c r="C70" t="s">
        <v>952</v>
      </c>
      <c r="D70">
        <v>70.900000000000006</v>
      </c>
      <c r="E70">
        <v>28.69</v>
      </c>
      <c r="F70">
        <v>0.41</v>
      </c>
      <c r="G70">
        <v>69</v>
      </c>
      <c r="H70">
        <v>30</v>
      </c>
      <c r="I70">
        <v>220</v>
      </c>
      <c r="J70">
        <v>2</v>
      </c>
      <c r="K70">
        <v>42</v>
      </c>
      <c r="L70">
        <v>50</v>
      </c>
    </row>
    <row r="71" spans="1:12" x14ac:dyDescent="0.25">
      <c r="A71" t="s">
        <v>135</v>
      </c>
      <c r="B71" t="s">
        <v>941</v>
      </c>
      <c r="C71" t="s">
        <v>950</v>
      </c>
      <c r="D71">
        <v>65.38</v>
      </c>
      <c r="E71">
        <v>34.31</v>
      </c>
      <c r="F71">
        <v>0.31</v>
      </c>
      <c r="G71">
        <v>70</v>
      </c>
      <c r="H71">
        <v>42</v>
      </c>
      <c r="I71">
        <v>366</v>
      </c>
      <c r="J71">
        <v>3</v>
      </c>
      <c r="K71">
        <v>83</v>
      </c>
      <c r="L71">
        <v>35</v>
      </c>
    </row>
    <row r="72" spans="1:12" x14ac:dyDescent="0.25">
      <c r="A72" t="s">
        <v>136</v>
      </c>
      <c r="B72" t="s">
        <v>941</v>
      </c>
      <c r="C72" t="s">
        <v>951</v>
      </c>
      <c r="D72">
        <v>64.83</v>
      </c>
      <c r="E72">
        <v>34.770000000000003</v>
      </c>
      <c r="F72">
        <v>0.4</v>
      </c>
      <c r="G72">
        <v>71</v>
      </c>
      <c r="H72">
        <v>45</v>
      </c>
      <c r="I72">
        <v>382</v>
      </c>
      <c r="J72">
        <v>34</v>
      </c>
      <c r="K72">
        <v>112</v>
      </c>
      <c r="L72">
        <v>47</v>
      </c>
    </row>
    <row r="73" spans="1:12" x14ac:dyDescent="0.25">
      <c r="A73" t="s">
        <v>137</v>
      </c>
      <c r="B73" t="s">
        <v>941</v>
      </c>
      <c r="C73" t="s">
        <v>957</v>
      </c>
      <c r="D73">
        <v>72.790000000000006</v>
      </c>
      <c r="E73">
        <v>26.96</v>
      </c>
      <c r="F73">
        <v>0.25</v>
      </c>
      <c r="G73">
        <v>72</v>
      </c>
      <c r="H73">
        <v>22</v>
      </c>
      <c r="I73">
        <v>326</v>
      </c>
      <c r="J73">
        <v>30</v>
      </c>
      <c r="K73">
        <v>176</v>
      </c>
      <c r="L73">
        <v>27</v>
      </c>
    </row>
    <row r="74" spans="1:12" x14ac:dyDescent="0.25">
      <c r="A74" t="s">
        <v>138</v>
      </c>
      <c r="B74" t="s">
        <v>941</v>
      </c>
      <c r="C74" t="s">
        <v>961</v>
      </c>
      <c r="D74">
        <v>71.23</v>
      </c>
      <c r="E74">
        <v>28.4</v>
      </c>
      <c r="F74">
        <v>0.37</v>
      </c>
      <c r="G74">
        <v>73</v>
      </c>
      <c r="H74">
        <v>27</v>
      </c>
      <c r="I74">
        <v>421</v>
      </c>
      <c r="J74">
        <v>42</v>
      </c>
      <c r="K74">
        <v>274</v>
      </c>
      <c r="L74">
        <v>42</v>
      </c>
    </row>
    <row r="75" spans="1:12" x14ac:dyDescent="0.25">
      <c r="A75" t="s">
        <v>139</v>
      </c>
      <c r="B75" t="s">
        <v>941</v>
      </c>
      <c r="C75" t="s">
        <v>949</v>
      </c>
      <c r="D75">
        <v>62.03</v>
      </c>
      <c r="E75">
        <v>37.17</v>
      </c>
      <c r="F75">
        <v>0.8</v>
      </c>
      <c r="G75">
        <v>74</v>
      </c>
      <c r="H75">
        <v>54</v>
      </c>
      <c r="I75">
        <v>404</v>
      </c>
      <c r="J75">
        <v>45</v>
      </c>
      <c r="K75">
        <v>171</v>
      </c>
      <c r="L75">
        <v>86</v>
      </c>
    </row>
    <row r="76" spans="1:12" x14ac:dyDescent="0.25">
      <c r="A76" t="s">
        <v>140</v>
      </c>
      <c r="B76" t="s">
        <v>941</v>
      </c>
      <c r="C76" t="s">
        <v>945</v>
      </c>
      <c r="D76">
        <v>65.52</v>
      </c>
      <c r="E76">
        <v>33.770000000000003</v>
      </c>
      <c r="F76">
        <v>0.71</v>
      </c>
      <c r="G76">
        <v>75</v>
      </c>
      <c r="H76">
        <v>41</v>
      </c>
      <c r="I76">
        <v>378</v>
      </c>
      <c r="J76">
        <v>22</v>
      </c>
      <c r="K76">
        <v>86</v>
      </c>
      <c r="L76">
        <v>77</v>
      </c>
    </row>
    <row r="77" spans="1:12" x14ac:dyDescent="0.25">
      <c r="A77" t="s">
        <v>141</v>
      </c>
      <c r="B77" t="s">
        <v>941</v>
      </c>
      <c r="C77" t="s">
        <v>960</v>
      </c>
      <c r="D77">
        <v>64.069999999999993</v>
      </c>
      <c r="E77">
        <v>34.869999999999997</v>
      </c>
      <c r="F77">
        <v>1.05</v>
      </c>
      <c r="G77">
        <v>76</v>
      </c>
      <c r="H77">
        <v>46</v>
      </c>
      <c r="I77">
        <v>402</v>
      </c>
      <c r="J77">
        <v>27</v>
      </c>
      <c r="K77">
        <v>154</v>
      </c>
      <c r="L77">
        <v>111</v>
      </c>
    </row>
    <row r="78" spans="1:12" x14ac:dyDescent="0.25">
      <c r="A78" t="s">
        <v>142</v>
      </c>
      <c r="B78" t="s">
        <v>941</v>
      </c>
      <c r="C78" t="s">
        <v>947</v>
      </c>
      <c r="D78">
        <v>61.4</v>
      </c>
      <c r="E78">
        <v>37.72</v>
      </c>
      <c r="F78">
        <v>0.88</v>
      </c>
      <c r="G78">
        <v>77</v>
      </c>
      <c r="H78">
        <v>55</v>
      </c>
      <c r="I78">
        <v>346</v>
      </c>
      <c r="J78">
        <v>54</v>
      </c>
      <c r="K78">
        <v>311</v>
      </c>
      <c r="L78">
        <v>96</v>
      </c>
    </row>
    <row r="79" spans="1:12" x14ac:dyDescent="0.25">
      <c r="A79" t="s">
        <v>143</v>
      </c>
      <c r="B79" t="s">
        <v>941</v>
      </c>
      <c r="C79" t="s">
        <v>943</v>
      </c>
      <c r="D79">
        <v>62.77</v>
      </c>
      <c r="E79">
        <v>36.4</v>
      </c>
      <c r="F79">
        <v>0.83</v>
      </c>
      <c r="G79">
        <v>78</v>
      </c>
      <c r="H79">
        <v>50</v>
      </c>
      <c r="I79">
        <v>306</v>
      </c>
      <c r="J79">
        <v>41</v>
      </c>
      <c r="K79">
        <v>334</v>
      </c>
      <c r="L79">
        <v>88</v>
      </c>
    </row>
    <row r="80" spans="1:12" x14ac:dyDescent="0.25">
      <c r="A80" t="s">
        <v>144</v>
      </c>
      <c r="B80" t="s">
        <v>941</v>
      </c>
      <c r="C80" t="s">
        <v>959</v>
      </c>
      <c r="D80">
        <v>60.74</v>
      </c>
      <c r="E80">
        <v>38.44</v>
      </c>
      <c r="F80">
        <v>0.83</v>
      </c>
      <c r="G80">
        <v>79</v>
      </c>
      <c r="H80">
        <v>60</v>
      </c>
      <c r="I80">
        <v>291</v>
      </c>
      <c r="J80">
        <v>46</v>
      </c>
      <c r="K80">
        <v>332</v>
      </c>
      <c r="L80">
        <v>89</v>
      </c>
    </row>
    <row r="81" spans="1:12" x14ac:dyDescent="0.25">
      <c r="A81" t="s">
        <v>145</v>
      </c>
      <c r="B81" t="s">
        <v>941</v>
      </c>
      <c r="C81" t="s">
        <v>948</v>
      </c>
      <c r="D81">
        <v>70.83</v>
      </c>
      <c r="E81">
        <v>28.55</v>
      </c>
      <c r="F81">
        <v>0.62</v>
      </c>
      <c r="G81">
        <v>80</v>
      </c>
      <c r="H81">
        <v>31</v>
      </c>
      <c r="I81">
        <v>303</v>
      </c>
      <c r="J81">
        <v>55</v>
      </c>
      <c r="K81">
        <v>259</v>
      </c>
      <c r="L81">
        <v>68</v>
      </c>
    </row>
    <row r="82" spans="1:12" x14ac:dyDescent="0.25">
      <c r="A82" t="s">
        <v>146</v>
      </c>
      <c r="B82" t="s">
        <v>941</v>
      </c>
      <c r="C82" t="s">
        <v>953</v>
      </c>
      <c r="D82">
        <v>61.37</v>
      </c>
      <c r="E82">
        <v>37.06</v>
      </c>
      <c r="F82">
        <v>1.57</v>
      </c>
      <c r="G82">
        <v>81</v>
      </c>
      <c r="H82">
        <v>56</v>
      </c>
      <c r="I82">
        <v>403</v>
      </c>
      <c r="J82">
        <v>50</v>
      </c>
      <c r="K82">
        <v>321</v>
      </c>
      <c r="L82">
        <v>143</v>
      </c>
    </row>
    <row r="83" spans="1:12" x14ac:dyDescent="0.25">
      <c r="A83" t="s">
        <v>147</v>
      </c>
      <c r="B83" t="s">
        <v>941</v>
      </c>
      <c r="C83" t="s">
        <v>958</v>
      </c>
      <c r="D83">
        <v>61.29</v>
      </c>
      <c r="E83">
        <v>37.67</v>
      </c>
      <c r="F83">
        <v>1.04</v>
      </c>
      <c r="G83">
        <v>82</v>
      </c>
      <c r="H83">
        <v>57</v>
      </c>
      <c r="I83">
        <v>410</v>
      </c>
      <c r="J83">
        <v>60</v>
      </c>
      <c r="K83">
        <v>129</v>
      </c>
      <c r="L83">
        <v>110</v>
      </c>
    </row>
    <row r="84" spans="1:12" x14ac:dyDescent="0.25">
      <c r="A84" t="s">
        <v>148</v>
      </c>
      <c r="B84" t="s">
        <v>941</v>
      </c>
      <c r="C84" t="s">
        <v>946</v>
      </c>
      <c r="D84">
        <v>59.32</v>
      </c>
      <c r="E84">
        <v>40.26</v>
      </c>
      <c r="F84">
        <v>0.43</v>
      </c>
      <c r="G84">
        <v>83</v>
      </c>
      <c r="H84">
        <v>62</v>
      </c>
      <c r="I84">
        <v>466</v>
      </c>
      <c r="J84">
        <v>31</v>
      </c>
      <c r="K84">
        <v>160</v>
      </c>
      <c r="L84">
        <v>51</v>
      </c>
    </row>
    <row r="85" spans="1:12" x14ac:dyDescent="0.25">
      <c r="A85" t="s">
        <v>149</v>
      </c>
      <c r="B85" t="s">
        <v>941</v>
      </c>
      <c r="C85" t="s">
        <v>954</v>
      </c>
      <c r="D85">
        <v>26.03</v>
      </c>
      <c r="E85">
        <v>65.209999999999994</v>
      </c>
      <c r="F85">
        <v>8.77</v>
      </c>
      <c r="G85">
        <v>84</v>
      </c>
      <c r="H85">
        <v>222</v>
      </c>
      <c r="I85">
        <v>530</v>
      </c>
      <c r="J85">
        <v>56</v>
      </c>
      <c r="K85">
        <v>184</v>
      </c>
      <c r="L85">
        <v>358</v>
      </c>
    </row>
    <row r="86" spans="1:12" x14ac:dyDescent="0.25">
      <c r="A86" t="s">
        <v>150</v>
      </c>
      <c r="B86" t="s">
        <v>941</v>
      </c>
      <c r="C86" t="s">
        <v>944</v>
      </c>
      <c r="D86">
        <v>58.12</v>
      </c>
      <c r="E86">
        <v>41.62</v>
      </c>
      <c r="F86">
        <v>0.26</v>
      </c>
      <c r="G86">
        <v>85</v>
      </c>
      <c r="H86">
        <v>65</v>
      </c>
      <c r="I86">
        <v>386</v>
      </c>
      <c r="J86">
        <v>57</v>
      </c>
      <c r="K86">
        <v>139</v>
      </c>
      <c r="L86">
        <v>31</v>
      </c>
    </row>
    <row r="87" spans="1:12" x14ac:dyDescent="0.25">
      <c r="A87" t="s">
        <v>151</v>
      </c>
      <c r="B87" t="s">
        <v>941</v>
      </c>
      <c r="C87" t="s">
        <v>955</v>
      </c>
      <c r="D87">
        <v>44.77</v>
      </c>
      <c r="E87">
        <v>48.94</v>
      </c>
      <c r="F87">
        <v>6.29</v>
      </c>
      <c r="G87">
        <v>86</v>
      </c>
      <c r="H87">
        <v>114</v>
      </c>
      <c r="I87">
        <v>246</v>
      </c>
      <c r="J87">
        <v>62</v>
      </c>
      <c r="K87">
        <v>29</v>
      </c>
      <c r="L87">
        <v>313</v>
      </c>
    </row>
    <row r="88" spans="1:12" x14ac:dyDescent="0.25">
      <c r="A88" t="s">
        <v>152</v>
      </c>
      <c r="B88" t="s">
        <v>901</v>
      </c>
      <c r="C88" t="s">
        <v>907</v>
      </c>
      <c r="D88">
        <v>62.2</v>
      </c>
      <c r="E88">
        <v>37.33</v>
      </c>
      <c r="F88">
        <v>0.47</v>
      </c>
      <c r="G88">
        <v>87</v>
      </c>
      <c r="H88">
        <v>52</v>
      </c>
      <c r="I88">
        <v>596</v>
      </c>
      <c r="J88">
        <v>222</v>
      </c>
      <c r="K88">
        <v>245</v>
      </c>
      <c r="L88">
        <v>57</v>
      </c>
    </row>
    <row r="89" spans="1:12" x14ac:dyDescent="0.25">
      <c r="A89" t="s">
        <v>153</v>
      </c>
      <c r="B89" t="s">
        <v>901</v>
      </c>
      <c r="C89" t="s">
        <v>905</v>
      </c>
      <c r="D89">
        <v>74.11</v>
      </c>
      <c r="E89">
        <v>25.37</v>
      </c>
      <c r="F89">
        <v>0.52</v>
      </c>
      <c r="G89">
        <v>88</v>
      </c>
      <c r="H89">
        <v>17</v>
      </c>
      <c r="I89">
        <v>400</v>
      </c>
      <c r="J89">
        <v>65</v>
      </c>
      <c r="K89">
        <v>23</v>
      </c>
      <c r="L89">
        <v>60</v>
      </c>
    </row>
    <row r="90" spans="1:12" x14ac:dyDescent="0.25">
      <c r="A90" t="s">
        <v>154</v>
      </c>
      <c r="B90" t="s">
        <v>901</v>
      </c>
      <c r="C90" t="s">
        <v>906</v>
      </c>
      <c r="D90">
        <v>65.010000000000005</v>
      </c>
      <c r="E90">
        <v>34.99</v>
      </c>
      <c r="F90">
        <v>0</v>
      </c>
      <c r="G90">
        <v>89</v>
      </c>
      <c r="H90">
        <v>43</v>
      </c>
      <c r="I90">
        <v>569</v>
      </c>
      <c r="J90">
        <v>114</v>
      </c>
      <c r="K90">
        <v>172</v>
      </c>
      <c r="L90">
        <v>4</v>
      </c>
    </row>
    <row r="91" spans="1:12" x14ac:dyDescent="0.25">
      <c r="A91" t="s">
        <v>155</v>
      </c>
      <c r="B91" t="s">
        <v>901</v>
      </c>
      <c r="C91" t="s">
        <v>903</v>
      </c>
      <c r="D91">
        <v>75.489999999999995</v>
      </c>
      <c r="E91">
        <v>24.24</v>
      </c>
      <c r="F91">
        <v>0.26</v>
      </c>
      <c r="G91">
        <v>90</v>
      </c>
      <c r="H91">
        <v>16</v>
      </c>
      <c r="I91">
        <v>284</v>
      </c>
      <c r="J91">
        <v>52</v>
      </c>
      <c r="K91">
        <v>12</v>
      </c>
      <c r="L91">
        <v>29</v>
      </c>
    </row>
    <row r="92" spans="1:12" x14ac:dyDescent="0.25">
      <c r="A92" t="s">
        <v>156</v>
      </c>
      <c r="B92" t="s">
        <v>901</v>
      </c>
      <c r="C92" t="s">
        <v>904</v>
      </c>
      <c r="D92">
        <v>76.14</v>
      </c>
      <c r="E92">
        <v>23.19</v>
      </c>
      <c r="F92">
        <v>0.68</v>
      </c>
      <c r="G92">
        <v>91</v>
      </c>
      <c r="H92">
        <v>15</v>
      </c>
      <c r="I92">
        <v>260</v>
      </c>
      <c r="J92">
        <v>17</v>
      </c>
      <c r="K92">
        <v>10</v>
      </c>
      <c r="L92">
        <v>74</v>
      </c>
    </row>
    <row r="93" spans="1:12" x14ac:dyDescent="0.25">
      <c r="A93" t="s">
        <v>157</v>
      </c>
      <c r="B93" t="s">
        <v>901</v>
      </c>
      <c r="C93" t="s">
        <v>902</v>
      </c>
      <c r="D93">
        <v>79.77</v>
      </c>
      <c r="E93">
        <v>20.18</v>
      </c>
      <c r="F93">
        <v>0.05</v>
      </c>
      <c r="G93">
        <v>92</v>
      </c>
      <c r="H93">
        <v>8</v>
      </c>
      <c r="I93">
        <v>388</v>
      </c>
      <c r="J93">
        <v>43</v>
      </c>
      <c r="K93">
        <v>2</v>
      </c>
      <c r="L93">
        <v>10</v>
      </c>
    </row>
    <row r="94" spans="1:12" x14ac:dyDescent="0.25">
      <c r="A94" t="s">
        <v>158</v>
      </c>
      <c r="B94" t="s">
        <v>901</v>
      </c>
      <c r="C94" t="s">
        <v>910</v>
      </c>
      <c r="D94">
        <v>81.599999999999994</v>
      </c>
      <c r="E94">
        <v>18.399999999999999</v>
      </c>
      <c r="F94">
        <v>0</v>
      </c>
      <c r="G94">
        <v>93</v>
      </c>
      <c r="H94">
        <v>7</v>
      </c>
      <c r="I94">
        <v>233</v>
      </c>
      <c r="J94">
        <v>16</v>
      </c>
      <c r="K94">
        <v>3</v>
      </c>
      <c r="L94">
        <v>1</v>
      </c>
    </row>
    <row r="95" spans="1:12" x14ac:dyDescent="0.25">
      <c r="A95" t="s">
        <v>159</v>
      </c>
      <c r="B95" t="s">
        <v>901</v>
      </c>
      <c r="C95" t="s">
        <v>909</v>
      </c>
      <c r="D95">
        <v>73.73</v>
      </c>
      <c r="E95">
        <v>26.27</v>
      </c>
      <c r="F95">
        <v>0</v>
      </c>
      <c r="G95">
        <v>94</v>
      </c>
      <c r="H95">
        <v>20</v>
      </c>
      <c r="I95">
        <v>70</v>
      </c>
      <c r="J95">
        <v>15</v>
      </c>
      <c r="K95">
        <v>7</v>
      </c>
      <c r="L95">
        <v>2</v>
      </c>
    </row>
    <row r="96" spans="1:12" x14ac:dyDescent="0.25">
      <c r="A96" t="s">
        <v>160</v>
      </c>
      <c r="B96" t="s">
        <v>901</v>
      </c>
      <c r="C96" t="s">
        <v>908</v>
      </c>
      <c r="D96">
        <v>71.13</v>
      </c>
      <c r="E96">
        <v>28.82</v>
      </c>
      <c r="F96">
        <v>0.05</v>
      </c>
      <c r="G96">
        <v>95</v>
      </c>
      <c r="H96">
        <v>29</v>
      </c>
      <c r="I96">
        <v>202</v>
      </c>
      <c r="J96">
        <v>8</v>
      </c>
      <c r="K96">
        <v>1</v>
      </c>
      <c r="L96">
        <v>11</v>
      </c>
    </row>
    <row r="97" spans="1:12" x14ac:dyDescent="0.25">
      <c r="A97" t="s">
        <v>161</v>
      </c>
      <c r="B97" t="s">
        <v>1249</v>
      </c>
      <c r="C97" t="s">
        <v>1264</v>
      </c>
      <c r="D97">
        <v>49.99</v>
      </c>
      <c r="E97">
        <v>46.5</v>
      </c>
      <c r="F97">
        <v>3.51</v>
      </c>
      <c r="G97">
        <v>96</v>
      </c>
      <c r="H97">
        <v>95</v>
      </c>
      <c r="I97">
        <v>210</v>
      </c>
      <c r="J97">
        <v>7</v>
      </c>
      <c r="K97">
        <v>4</v>
      </c>
      <c r="L97">
        <v>216</v>
      </c>
    </row>
    <row r="98" spans="1:12" x14ac:dyDescent="0.25">
      <c r="A98" t="s">
        <v>162</v>
      </c>
      <c r="B98" t="s">
        <v>1249</v>
      </c>
      <c r="C98" t="s">
        <v>1265</v>
      </c>
      <c r="D98">
        <v>47.84</v>
      </c>
      <c r="E98">
        <v>47.19</v>
      </c>
      <c r="F98">
        <v>4.97</v>
      </c>
      <c r="G98">
        <v>97</v>
      </c>
      <c r="H98">
        <v>103</v>
      </c>
      <c r="I98">
        <v>221</v>
      </c>
      <c r="J98">
        <v>20</v>
      </c>
      <c r="K98">
        <v>13</v>
      </c>
      <c r="L98">
        <v>266</v>
      </c>
    </row>
    <row r="99" spans="1:12" x14ac:dyDescent="0.25">
      <c r="A99" t="s">
        <v>163</v>
      </c>
      <c r="B99" t="s">
        <v>1249</v>
      </c>
      <c r="C99" t="s">
        <v>1257</v>
      </c>
      <c r="D99">
        <v>40.950000000000003</v>
      </c>
      <c r="E99">
        <v>53.7</v>
      </c>
      <c r="F99">
        <v>5.35</v>
      </c>
      <c r="G99">
        <v>98</v>
      </c>
      <c r="H99">
        <v>124</v>
      </c>
      <c r="I99">
        <v>264</v>
      </c>
      <c r="J99">
        <v>29</v>
      </c>
      <c r="K99">
        <v>8</v>
      </c>
      <c r="L99">
        <v>282</v>
      </c>
    </row>
    <row r="100" spans="1:12" x14ac:dyDescent="0.25">
      <c r="A100" t="s">
        <v>164</v>
      </c>
      <c r="B100" t="s">
        <v>1249</v>
      </c>
      <c r="C100" t="s">
        <v>1260</v>
      </c>
      <c r="D100">
        <v>29.91</v>
      </c>
      <c r="E100">
        <v>67.53</v>
      </c>
      <c r="F100">
        <v>2.56</v>
      </c>
      <c r="G100">
        <v>99</v>
      </c>
      <c r="H100">
        <v>183</v>
      </c>
      <c r="I100">
        <v>178</v>
      </c>
      <c r="J100">
        <v>95</v>
      </c>
      <c r="K100">
        <v>285</v>
      </c>
      <c r="L100">
        <v>185</v>
      </c>
    </row>
    <row r="101" spans="1:12" x14ac:dyDescent="0.25">
      <c r="A101" t="s">
        <v>165</v>
      </c>
      <c r="B101" t="s">
        <v>1249</v>
      </c>
      <c r="C101" t="s">
        <v>1270</v>
      </c>
      <c r="D101">
        <v>50.93</v>
      </c>
      <c r="E101">
        <v>47.28</v>
      </c>
      <c r="F101">
        <v>1.79</v>
      </c>
      <c r="G101">
        <v>100</v>
      </c>
      <c r="H101">
        <v>91</v>
      </c>
      <c r="I101">
        <v>146</v>
      </c>
      <c r="J101">
        <v>103</v>
      </c>
      <c r="K101">
        <v>450</v>
      </c>
      <c r="L101">
        <v>157</v>
      </c>
    </row>
    <row r="102" spans="1:12" x14ac:dyDescent="0.25">
      <c r="A102" t="s">
        <v>166</v>
      </c>
      <c r="B102" t="s">
        <v>1249</v>
      </c>
      <c r="C102" t="s">
        <v>1251</v>
      </c>
      <c r="D102">
        <v>40.549999999999997</v>
      </c>
      <c r="E102">
        <v>57.03</v>
      </c>
      <c r="F102">
        <v>2.41</v>
      </c>
      <c r="G102">
        <v>101</v>
      </c>
      <c r="H102">
        <v>126</v>
      </c>
      <c r="I102">
        <v>262</v>
      </c>
      <c r="J102">
        <v>124</v>
      </c>
      <c r="K102">
        <v>294</v>
      </c>
      <c r="L102">
        <v>180</v>
      </c>
    </row>
    <row r="103" spans="1:12" x14ac:dyDescent="0.25">
      <c r="A103" t="s">
        <v>167</v>
      </c>
      <c r="B103" t="s">
        <v>1249</v>
      </c>
      <c r="C103" t="s">
        <v>1255</v>
      </c>
      <c r="D103">
        <v>27.65</v>
      </c>
      <c r="E103">
        <v>64.03</v>
      </c>
      <c r="F103">
        <v>8.32</v>
      </c>
      <c r="G103">
        <v>102</v>
      </c>
      <c r="H103">
        <v>205</v>
      </c>
      <c r="I103">
        <v>294</v>
      </c>
      <c r="J103">
        <v>183</v>
      </c>
      <c r="K103">
        <v>435</v>
      </c>
      <c r="L103">
        <v>349</v>
      </c>
    </row>
    <row r="104" spans="1:12" x14ac:dyDescent="0.25">
      <c r="A104" t="s">
        <v>168</v>
      </c>
      <c r="B104" t="s">
        <v>1249</v>
      </c>
      <c r="C104" t="s">
        <v>1262</v>
      </c>
      <c r="D104">
        <v>27.62</v>
      </c>
      <c r="E104">
        <v>66.13</v>
      </c>
      <c r="F104">
        <v>6.25</v>
      </c>
      <c r="G104">
        <v>103</v>
      </c>
      <c r="H104">
        <v>206</v>
      </c>
      <c r="I104">
        <v>391</v>
      </c>
      <c r="J104">
        <v>91</v>
      </c>
      <c r="K104">
        <v>268</v>
      </c>
      <c r="L104">
        <v>312</v>
      </c>
    </row>
    <row r="105" spans="1:12" x14ac:dyDescent="0.25">
      <c r="A105" t="s">
        <v>169</v>
      </c>
      <c r="B105" t="s">
        <v>1249</v>
      </c>
      <c r="C105" t="s">
        <v>1272</v>
      </c>
      <c r="D105">
        <v>18.86</v>
      </c>
      <c r="E105">
        <v>73.66</v>
      </c>
      <c r="F105">
        <v>7.48</v>
      </c>
      <c r="G105">
        <v>104</v>
      </c>
      <c r="H105">
        <v>314</v>
      </c>
      <c r="I105">
        <v>256</v>
      </c>
      <c r="J105">
        <v>126</v>
      </c>
      <c r="K105">
        <v>355</v>
      </c>
      <c r="L105">
        <v>334</v>
      </c>
    </row>
    <row r="106" spans="1:12" x14ac:dyDescent="0.25">
      <c r="A106" t="s">
        <v>170</v>
      </c>
      <c r="B106" t="s">
        <v>1249</v>
      </c>
      <c r="C106" t="s">
        <v>1278</v>
      </c>
      <c r="D106">
        <v>22.13</v>
      </c>
      <c r="E106">
        <v>68.31</v>
      </c>
      <c r="F106">
        <v>9.56</v>
      </c>
      <c r="G106">
        <v>105</v>
      </c>
      <c r="H106">
        <v>272</v>
      </c>
      <c r="I106">
        <v>417</v>
      </c>
      <c r="J106">
        <v>205</v>
      </c>
      <c r="K106">
        <v>395</v>
      </c>
      <c r="L106">
        <v>369</v>
      </c>
    </row>
    <row r="107" spans="1:12" x14ac:dyDescent="0.25">
      <c r="A107" t="s">
        <v>171</v>
      </c>
      <c r="B107" t="s">
        <v>1249</v>
      </c>
      <c r="C107" t="s">
        <v>1261</v>
      </c>
      <c r="D107">
        <v>22.95</v>
      </c>
      <c r="E107">
        <v>69.849999999999994</v>
      </c>
      <c r="F107">
        <v>7.2</v>
      </c>
      <c r="G107">
        <v>106</v>
      </c>
      <c r="H107">
        <v>261</v>
      </c>
      <c r="I107">
        <v>444</v>
      </c>
      <c r="J107">
        <v>206</v>
      </c>
      <c r="K107">
        <v>383</v>
      </c>
      <c r="L107">
        <v>326</v>
      </c>
    </row>
    <row r="108" spans="1:12" x14ac:dyDescent="0.25">
      <c r="A108" t="s">
        <v>172</v>
      </c>
      <c r="B108" t="s">
        <v>1249</v>
      </c>
      <c r="C108" t="s">
        <v>1266</v>
      </c>
      <c r="D108">
        <v>54.73</v>
      </c>
      <c r="E108">
        <v>43.56</v>
      </c>
      <c r="F108">
        <v>1.71</v>
      </c>
      <c r="G108">
        <v>107</v>
      </c>
      <c r="H108">
        <v>80</v>
      </c>
      <c r="I108">
        <v>316</v>
      </c>
      <c r="J108">
        <v>314</v>
      </c>
      <c r="K108">
        <v>438</v>
      </c>
      <c r="L108">
        <v>153</v>
      </c>
    </row>
    <row r="109" spans="1:12" x14ac:dyDescent="0.25">
      <c r="A109" t="s">
        <v>173</v>
      </c>
      <c r="B109" t="s">
        <v>1249</v>
      </c>
      <c r="C109" t="s">
        <v>1279</v>
      </c>
      <c r="D109">
        <v>49.58</v>
      </c>
      <c r="E109">
        <v>49.13</v>
      </c>
      <c r="F109">
        <v>1.29</v>
      </c>
      <c r="G109">
        <v>108</v>
      </c>
      <c r="H109">
        <v>97</v>
      </c>
      <c r="I109">
        <v>274</v>
      </c>
      <c r="J109">
        <v>272</v>
      </c>
      <c r="K109">
        <v>441</v>
      </c>
      <c r="L109">
        <v>126</v>
      </c>
    </row>
    <row r="110" spans="1:12" x14ac:dyDescent="0.25">
      <c r="A110" t="s">
        <v>174</v>
      </c>
      <c r="B110" t="s">
        <v>1249</v>
      </c>
      <c r="C110" t="s">
        <v>1274</v>
      </c>
      <c r="D110">
        <v>35.94</v>
      </c>
      <c r="E110">
        <v>59.64</v>
      </c>
      <c r="F110">
        <v>4.41</v>
      </c>
      <c r="G110">
        <v>109</v>
      </c>
      <c r="H110">
        <v>145</v>
      </c>
      <c r="I110">
        <v>287</v>
      </c>
      <c r="J110">
        <v>261</v>
      </c>
      <c r="K110">
        <v>423</v>
      </c>
      <c r="L110">
        <v>249</v>
      </c>
    </row>
    <row r="111" spans="1:12" x14ac:dyDescent="0.25">
      <c r="A111" t="s">
        <v>175</v>
      </c>
      <c r="B111" t="s">
        <v>1249</v>
      </c>
      <c r="C111" t="s">
        <v>1271</v>
      </c>
      <c r="D111">
        <v>45.7</v>
      </c>
      <c r="E111">
        <v>48.53</v>
      </c>
      <c r="F111">
        <v>5.76</v>
      </c>
      <c r="G111">
        <v>110</v>
      </c>
      <c r="H111">
        <v>109</v>
      </c>
      <c r="I111">
        <v>282</v>
      </c>
      <c r="J111">
        <v>80</v>
      </c>
      <c r="K111">
        <v>105</v>
      </c>
      <c r="L111">
        <v>296</v>
      </c>
    </row>
    <row r="112" spans="1:12" x14ac:dyDescent="0.25">
      <c r="A112" t="s">
        <v>176</v>
      </c>
      <c r="B112" t="s">
        <v>1249</v>
      </c>
      <c r="C112" t="s">
        <v>1267</v>
      </c>
      <c r="D112">
        <v>21.82</v>
      </c>
      <c r="E112">
        <v>64.739999999999995</v>
      </c>
      <c r="F112">
        <v>13.43</v>
      </c>
      <c r="G112">
        <v>111</v>
      </c>
      <c r="H112">
        <v>276</v>
      </c>
      <c r="I112">
        <v>450</v>
      </c>
      <c r="J112">
        <v>97</v>
      </c>
      <c r="K112">
        <v>217</v>
      </c>
      <c r="L112">
        <v>417</v>
      </c>
    </row>
    <row r="113" spans="1:12" x14ac:dyDescent="0.25">
      <c r="A113" t="s">
        <v>177</v>
      </c>
      <c r="B113" t="s">
        <v>1249</v>
      </c>
      <c r="C113" t="s">
        <v>1254</v>
      </c>
      <c r="D113">
        <v>12.6</v>
      </c>
      <c r="E113">
        <v>61.32</v>
      </c>
      <c r="F113">
        <v>26.09</v>
      </c>
      <c r="G113">
        <v>112</v>
      </c>
      <c r="H113">
        <v>416</v>
      </c>
      <c r="I113">
        <v>319</v>
      </c>
      <c r="J113">
        <v>145</v>
      </c>
      <c r="K113">
        <v>384</v>
      </c>
      <c r="L113">
        <v>539</v>
      </c>
    </row>
    <row r="114" spans="1:12" x14ac:dyDescent="0.25">
      <c r="A114" t="s">
        <v>178</v>
      </c>
      <c r="B114" t="s">
        <v>1249</v>
      </c>
      <c r="C114" t="s">
        <v>1268</v>
      </c>
      <c r="D114">
        <v>18.61</v>
      </c>
      <c r="E114">
        <v>70.09</v>
      </c>
      <c r="F114">
        <v>11.3</v>
      </c>
      <c r="G114">
        <v>113</v>
      </c>
      <c r="H114">
        <v>321</v>
      </c>
      <c r="I114">
        <v>354</v>
      </c>
      <c r="J114">
        <v>109</v>
      </c>
      <c r="K114">
        <v>190</v>
      </c>
      <c r="L114">
        <v>392</v>
      </c>
    </row>
    <row r="115" spans="1:12" x14ac:dyDescent="0.25">
      <c r="A115" t="s">
        <v>179</v>
      </c>
      <c r="B115" t="s">
        <v>1249</v>
      </c>
      <c r="C115" t="s">
        <v>1280</v>
      </c>
      <c r="D115">
        <v>25.5</v>
      </c>
      <c r="E115">
        <v>63.01</v>
      </c>
      <c r="F115">
        <v>11.48</v>
      </c>
      <c r="G115">
        <v>114</v>
      </c>
      <c r="H115">
        <v>225</v>
      </c>
      <c r="I115">
        <v>445</v>
      </c>
      <c r="J115">
        <v>276</v>
      </c>
      <c r="K115">
        <v>282</v>
      </c>
      <c r="L115">
        <v>393</v>
      </c>
    </row>
    <row r="116" spans="1:12" x14ac:dyDescent="0.25">
      <c r="A116" t="s">
        <v>180</v>
      </c>
      <c r="B116" t="s">
        <v>1249</v>
      </c>
      <c r="C116" t="s">
        <v>1275</v>
      </c>
      <c r="D116">
        <v>33.450000000000003</v>
      </c>
      <c r="E116">
        <v>63.94</v>
      </c>
      <c r="F116">
        <v>2.6</v>
      </c>
      <c r="G116">
        <v>115</v>
      </c>
      <c r="H116">
        <v>159</v>
      </c>
      <c r="I116">
        <v>363</v>
      </c>
      <c r="J116">
        <v>416</v>
      </c>
      <c r="K116">
        <v>472</v>
      </c>
      <c r="L116">
        <v>187</v>
      </c>
    </row>
    <row r="117" spans="1:12" x14ac:dyDescent="0.25">
      <c r="A117" t="s">
        <v>181</v>
      </c>
      <c r="B117" t="s">
        <v>1249</v>
      </c>
      <c r="C117" t="s">
        <v>1250</v>
      </c>
      <c r="D117">
        <v>52.94</v>
      </c>
      <c r="E117">
        <v>46.09</v>
      </c>
      <c r="F117">
        <v>0.97</v>
      </c>
      <c r="G117">
        <v>116</v>
      </c>
      <c r="H117">
        <v>87</v>
      </c>
      <c r="I117">
        <v>152</v>
      </c>
      <c r="J117">
        <v>321</v>
      </c>
      <c r="K117">
        <v>547</v>
      </c>
      <c r="L117">
        <v>103</v>
      </c>
    </row>
    <row r="118" spans="1:12" x14ac:dyDescent="0.25">
      <c r="A118" t="s">
        <v>182</v>
      </c>
      <c r="B118" t="s">
        <v>1249</v>
      </c>
      <c r="C118" t="s">
        <v>1281</v>
      </c>
      <c r="D118">
        <v>39.85</v>
      </c>
      <c r="E118">
        <v>57.2</v>
      </c>
      <c r="F118">
        <v>2.95</v>
      </c>
      <c r="G118">
        <v>117</v>
      </c>
      <c r="H118">
        <v>128</v>
      </c>
      <c r="I118">
        <v>311</v>
      </c>
      <c r="J118">
        <v>225</v>
      </c>
      <c r="K118">
        <v>238</v>
      </c>
      <c r="L118">
        <v>204</v>
      </c>
    </row>
    <row r="119" spans="1:12" x14ac:dyDescent="0.25">
      <c r="A119" t="s">
        <v>183</v>
      </c>
      <c r="B119" t="s">
        <v>1249</v>
      </c>
      <c r="C119" t="s">
        <v>1258</v>
      </c>
      <c r="D119">
        <v>34.92</v>
      </c>
      <c r="E119">
        <v>57.29</v>
      </c>
      <c r="F119">
        <v>7.79</v>
      </c>
      <c r="G119">
        <v>118</v>
      </c>
      <c r="H119">
        <v>153</v>
      </c>
      <c r="I119">
        <v>323</v>
      </c>
      <c r="J119">
        <v>159</v>
      </c>
      <c r="K119">
        <v>250</v>
      </c>
      <c r="L119">
        <v>342</v>
      </c>
    </row>
    <row r="120" spans="1:12" x14ac:dyDescent="0.25">
      <c r="A120" t="s">
        <v>184</v>
      </c>
      <c r="B120" t="s">
        <v>1249</v>
      </c>
      <c r="C120" t="s">
        <v>1256</v>
      </c>
      <c r="D120">
        <v>39.21</v>
      </c>
      <c r="E120">
        <v>57.21</v>
      </c>
      <c r="F120">
        <v>3.58</v>
      </c>
      <c r="G120">
        <v>119</v>
      </c>
      <c r="H120">
        <v>131</v>
      </c>
      <c r="I120">
        <v>258</v>
      </c>
      <c r="J120">
        <v>87</v>
      </c>
      <c r="K120">
        <v>144</v>
      </c>
      <c r="L120">
        <v>220</v>
      </c>
    </row>
    <row r="121" spans="1:12" x14ac:dyDescent="0.25">
      <c r="A121" t="s">
        <v>185</v>
      </c>
      <c r="B121" t="s">
        <v>1249</v>
      </c>
      <c r="C121" t="s">
        <v>1277</v>
      </c>
      <c r="D121">
        <v>24.23</v>
      </c>
      <c r="E121">
        <v>71.63</v>
      </c>
      <c r="F121">
        <v>4.1500000000000004</v>
      </c>
      <c r="G121">
        <v>120</v>
      </c>
      <c r="H121">
        <v>246</v>
      </c>
      <c r="I121">
        <v>171</v>
      </c>
      <c r="J121">
        <v>128</v>
      </c>
      <c r="K121">
        <v>429</v>
      </c>
      <c r="L121">
        <v>245</v>
      </c>
    </row>
    <row r="122" spans="1:12" x14ac:dyDescent="0.25">
      <c r="A122" t="s">
        <v>186</v>
      </c>
      <c r="B122" t="s">
        <v>1249</v>
      </c>
      <c r="C122" t="s">
        <v>1263</v>
      </c>
      <c r="D122">
        <v>13.32</v>
      </c>
      <c r="E122">
        <v>64.709999999999994</v>
      </c>
      <c r="F122">
        <v>21.97</v>
      </c>
      <c r="G122">
        <v>121</v>
      </c>
      <c r="H122">
        <v>398</v>
      </c>
      <c r="I122">
        <v>232</v>
      </c>
      <c r="J122">
        <v>153</v>
      </c>
      <c r="K122">
        <v>420</v>
      </c>
      <c r="L122">
        <v>501</v>
      </c>
    </row>
    <row r="123" spans="1:12" x14ac:dyDescent="0.25">
      <c r="A123" t="s">
        <v>187</v>
      </c>
      <c r="B123" t="s">
        <v>1249</v>
      </c>
      <c r="C123" t="s">
        <v>1252</v>
      </c>
      <c r="D123">
        <v>12.96</v>
      </c>
      <c r="E123">
        <v>55.34</v>
      </c>
      <c r="F123">
        <v>31.71</v>
      </c>
      <c r="G123">
        <v>122</v>
      </c>
      <c r="H123">
        <v>406</v>
      </c>
      <c r="I123">
        <v>137</v>
      </c>
      <c r="J123">
        <v>131</v>
      </c>
      <c r="K123">
        <v>352</v>
      </c>
      <c r="L123">
        <v>573</v>
      </c>
    </row>
    <row r="124" spans="1:12" x14ac:dyDescent="0.25">
      <c r="A124" t="s">
        <v>188</v>
      </c>
      <c r="B124" t="s">
        <v>1249</v>
      </c>
      <c r="C124" t="s">
        <v>1259</v>
      </c>
      <c r="D124">
        <v>32.18</v>
      </c>
      <c r="E124">
        <v>63.26</v>
      </c>
      <c r="F124">
        <v>4.5599999999999996</v>
      </c>
      <c r="G124">
        <v>123</v>
      </c>
      <c r="H124">
        <v>166</v>
      </c>
      <c r="I124">
        <v>275</v>
      </c>
      <c r="J124">
        <v>246</v>
      </c>
      <c r="K124">
        <v>232</v>
      </c>
      <c r="L124">
        <v>256</v>
      </c>
    </row>
    <row r="125" spans="1:12" x14ac:dyDescent="0.25">
      <c r="A125" t="s">
        <v>189</v>
      </c>
      <c r="B125" t="s">
        <v>1249</v>
      </c>
      <c r="C125" t="s">
        <v>1273</v>
      </c>
      <c r="D125">
        <v>59.93</v>
      </c>
      <c r="E125">
        <v>38.25</v>
      </c>
      <c r="F125">
        <v>1.82</v>
      </c>
      <c r="G125">
        <v>124</v>
      </c>
      <c r="H125">
        <v>61</v>
      </c>
      <c r="I125">
        <v>629</v>
      </c>
      <c r="J125">
        <v>398</v>
      </c>
      <c r="K125">
        <v>322</v>
      </c>
      <c r="L125">
        <v>158</v>
      </c>
    </row>
    <row r="126" spans="1:12" x14ac:dyDescent="0.25">
      <c r="A126" t="s">
        <v>190</v>
      </c>
      <c r="B126" t="s">
        <v>1249</v>
      </c>
      <c r="C126" t="s">
        <v>1253</v>
      </c>
      <c r="D126">
        <v>28.42</v>
      </c>
      <c r="E126">
        <v>64.72</v>
      </c>
      <c r="F126">
        <v>6.86</v>
      </c>
      <c r="G126">
        <v>125</v>
      </c>
      <c r="H126">
        <v>194</v>
      </c>
      <c r="I126">
        <v>310</v>
      </c>
      <c r="J126">
        <v>406</v>
      </c>
      <c r="K126">
        <v>600</v>
      </c>
      <c r="L126">
        <v>324</v>
      </c>
    </row>
    <row r="127" spans="1:12" x14ac:dyDescent="0.25">
      <c r="A127" t="s">
        <v>191</v>
      </c>
      <c r="B127" t="s">
        <v>1249</v>
      </c>
      <c r="C127" t="s">
        <v>1269</v>
      </c>
      <c r="D127">
        <v>23.23</v>
      </c>
      <c r="E127">
        <v>70.540000000000006</v>
      </c>
      <c r="F127">
        <v>6.23</v>
      </c>
      <c r="G127">
        <v>126</v>
      </c>
      <c r="H127">
        <v>256</v>
      </c>
      <c r="I127">
        <v>36</v>
      </c>
      <c r="J127">
        <v>166</v>
      </c>
      <c r="K127">
        <v>497</v>
      </c>
      <c r="L127">
        <v>311</v>
      </c>
    </row>
    <row r="128" spans="1:12" x14ac:dyDescent="0.25">
      <c r="A128" t="s">
        <v>192</v>
      </c>
      <c r="B128" t="s">
        <v>1249</v>
      </c>
      <c r="C128" t="s">
        <v>1282</v>
      </c>
      <c r="D128">
        <v>22.95</v>
      </c>
      <c r="E128">
        <v>58.38</v>
      </c>
      <c r="F128">
        <v>18.670000000000002</v>
      </c>
      <c r="G128">
        <v>127</v>
      </c>
      <c r="H128">
        <v>262</v>
      </c>
      <c r="I128">
        <v>324</v>
      </c>
      <c r="J128">
        <v>61</v>
      </c>
      <c r="K128">
        <v>88</v>
      </c>
      <c r="L128">
        <v>472</v>
      </c>
    </row>
    <row r="129" spans="1:12" x14ac:dyDescent="0.25">
      <c r="A129" t="s">
        <v>194</v>
      </c>
      <c r="B129" t="s">
        <v>1337</v>
      </c>
      <c r="C129" t="s">
        <v>1396</v>
      </c>
      <c r="D129">
        <v>31.35</v>
      </c>
      <c r="E129">
        <v>62.75</v>
      </c>
      <c r="F129">
        <v>5.91</v>
      </c>
      <c r="G129">
        <v>128</v>
      </c>
      <c r="H129">
        <v>171</v>
      </c>
      <c r="I129">
        <v>332</v>
      </c>
      <c r="J129">
        <v>194</v>
      </c>
      <c r="K129">
        <v>478</v>
      </c>
      <c r="L129">
        <v>302</v>
      </c>
    </row>
    <row r="130" spans="1:12" x14ac:dyDescent="0.25">
      <c r="A130" t="s">
        <v>195</v>
      </c>
      <c r="B130" t="s">
        <v>1337</v>
      </c>
      <c r="C130" t="s">
        <v>1392</v>
      </c>
      <c r="D130">
        <v>35.770000000000003</v>
      </c>
      <c r="E130">
        <v>58.06</v>
      </c>
      <c r="F130">
        <v>6.17</v>
      </c>
      <c r="G130">
        <v>129</v>
      </c>
      <c r="H130">
        <v>147</v>
      </c>
      <c r="I130">
        <v>200</v>
      </c>
      <c r="J130">
        <v>256</v>
      </c>
      <c r="K130">
        <v>560</v>
      </c>
      <c r="L130">
        <v>309</v>
      </c>
    </row>
    <row r="131" spans="1:12" x14ac:dyDescent="0.25">
      <c r="A131" t="s">
        <v>196</v>
      </c>
      <c r="B131" t="s">
        <v>1337</v>
      </c>
      <c r="C131" t="s">
        <v>1352</v>
      </c>
      <c r="D131">
        <v>26.62</v>
      </c>
      <c r="E131">
        <v>58.92</v>
      </c>
      <c r="F131">
        <v>14.46</v>
      </c>
      <c r="G131">
        <v>130</v>
      </c>
      <c r="H131">
        <v>218</v>
      </c>
      <c r="I131">
        <v>430</v>
      </c>
      <c r="J131">
        <v>262</v>
      </c>
      <c r="K131">
        <v>228</v>
      </c>
      <c r="L131">
        <v>431</v>
      </c>
    </row>
    <row r="132" spans="1:12" x14ac:dyDescent="0.25">
      <c r="A132" t="s">
        <v>197</v>
      </c>
      <c r="B132" t="s">
        <v>1337</v>
      </c>
      <c r="C132" t="s">
        <v>1391</v>
      </c>
      <c r="D132">
        <v>25.52</v>
      </c>
      <c r="E132">
        <v>60.2</v>
      </c>
      <c r="F132">
        <v>14.29</v>
      </c>
      <c r="G132">
        <v>131</v>
      </c>
      <c r="H132">
        <v>224</v>
      </c>
      <c r="I132">
        <v>118</v>
      </c>
      <c r="J132">
        <v>407</v>
      </c>
      <c r="K132">
        <v>636</v>
      </c>
      <c r="L132">
        <v>428</v>
      </c>
    </row>
    <row r="133" spans="1:12" x14ac:dyDescent="0.25">
      <c r="A133" t="s">
        <v>198</v>
      </c>
      <c r="B133" t="s">
        <v>1337</v>
      </c>
      <c r="C133" t="s">
        <v>1395</v>
      </c>
      <c r="D133">
        <v>19.38</v>
      </c>
      <c r="E133">
        <v>66.2</v>
      </c>
      <c r="F133">
        <v>14.42</v>
      </c>
      <c r="G133">
        <v>132</v>
      </c>
      <c r="H133">
        <v>307</v>
      </c>
      <c r="I133">
        <v>473</v>
      </c>
      <c r="J133">
        <v>437</v>
      </c>
      <c r="K133">
        <v>197</v>
      </c>
      <c r="L133">
        <v>430</v>
      </c>
    </row>
    <row r="134" spans="1:12" x14ac:dyDescent="0.25">
      <c r="A134" t="s">
        <v>199</v>
      </c>
      <c r="B134" t="s">
        <v>1337</v>
      </c>
      <c r="C134" t="s">
        <v>1373</v>
      </c>
      <c r="D134">
        <v>24.79</v>
      </c>
      <c r="E134">
        <v>59.36</v>
      </c>
      <c r="F134">
        <v>15.85</v>
      </c>
      <c r="G134">
        <v>133</v>
      </c>
      <c r="H134">
        <v>238</v>
      </c>
      <c r="I134">
        <v>447</v>
      </c>
      <c r="J134">
        <v>171</v>
      </c>
      <c r="K134">
        <v>227</v>
      </c>
      <c r="L134">
        <v>443</v>
      </c>
    </row>
    <row r="135" spans="1:12" x14ac:dyDescent="0.25">
      <c r="A135" t="s">
        <v>200</v>
      </c>
      <c r="B135" t="s">
        <v>1337</v>
      </c>
      <c r="C135" t="s">
        <v>1389</v>
      </c>
      <c r="D135">
        <v>54.4</v>
      </c>
      <c r="E135">
        <v>42.67</v>
      </c>
      <c r="F135">
        <v>2.93</v>
      </c>
      <c r="G135">
        <v>134</v>
      </c>
      <c r="H135">
        <v>81</v>
      </c>
      <c r="I135">
        <v>540</v>
      </c>
      <c r="J135">
        <v>147</v>
      </c>
      <c r="K135">
        <v>223</v>
      </c>
      <c r="L135">
        <v>202</v>
      </c>
    </row>
    <row r="136" spans="1:12" x14ac:dyDescent="0.25">
      <c r="A136" t="s">
        <v>201</v>
      </c>
      <c r="B136" t="s">
        <v>1337</v>
      </c>
      <c r="C136" t="s">
        <v>1344</v>
      </c>
      <c r="D136">
        <v>43.74</v>
      </c>
      <c r="E136">
        <v>49.65</v>
      </c>
      <c r="F136">
        <v>6.6</v>
      </c>
      <c r="G136">
        <v>135</v>
      </c>
      <c r="H136">
        <v>118</v>
      </c>
      <c r="I136">
        <v>527</v>
      </c>
      <c r="J136">
        <v>218</v>
      </c>
      <c r="K136">
        <v>210</v>
      </c>
      <c r="L136">
        <v>319</v>
      </c>
    </row>
    <row r="137" spans="1:12" x14ac:dyDescent="0.25">
      <c r="A137" t="s">
        <v>202</v>
      </c>
      <c r="B137" t="s">
        <v>1337</v>
      </c>
      <c r="C137" t="s">
        <v>1365</v>
      </c>
      <c r="D137">
        <v>48.84</v>
      </c>
      <c r="E137">
        <v>48.41</v>
      </c>
      <c r="F137">
        <v>2.75</v>
      </c>
      <c r="G137">
        <v>136</v>
      </c>
      <c r="H137">
        <v>100</v>
      </c>
      <c r="I137">
        <v>502</v>
      </c>
      <c r="J137">
        <v>224</v>
      </c>
      <c r="K137">
        <v>307</v>
      </c>
      <c r="L137">
        <v>194</v>
      </c>
    </row>
    <row r="138" spans="1:12" x14ac:dyDescent="0.25">
      <c r="A138" t="s">
        <v>203</v>
      </c>
      <c r="B138" t="s">
        <v>1337</v>
      </c>
      <c r="C138" t="s">
        <v>1364</v>
      </c>
      <c r="D138">
        <v>50.13</v>
      </c>
      <c r="E138">
        <v>48.46</v>
      </c>
      <c r="F138">
        <v>1.41</v>
      </c>
      <c r="G138">
        <v>137</v>
      </c>
      <c r="H138">
        <v>94</v>
      </c>
      <c r="I138">
        <v>490</v>
      </c>
      <c r="J138">
        <v>307</v>
      </c>
      <c r="K138">
        <v>292</v>
      </c>
      <c r="L138">
        <v>131</v>
      </c>
    </row>
    <row r="139" spans="1:12" x14ac:dyDescent="0.25">
      <c r="A139" t="s">
        <v>204</v>
      </c>
      <c r="B139" t="s">
        <v>1337</v>
      </c>
      <c r="C139" t="s">
        <v>1354</v>
      </c>
      <c r="D139">
        <v>34.090000000000003</v>
      </c>
      <c r="E139">
        <v>57.3</v>
      </c>
      <c r="F139">
        <v>8.61</v>
      </c>
      <c r="G139">
        <v>138</v>
      </c>
      <c r="H139">
        <v>157</v>
      </c>
      <c r="I139">
        <v>464</v>
      </c>
      <c r="J139">
        <v>238</v>
      </c>
      <c r="K139">
        <v>108</v>
      </c>
      <c r="L139">
        <v>354</v>
      </c>
    </row>
    <row r="140" spans="1:12" x14ac:dyDescent="0.25">
      <c r="A140" t="s">
        <v>205</v>
      </c>
      <c r="B140" t="s">
        <v>1337</v>
      </c>
      <c r="C140" t="s">
        <v>1339</v>
      </c>
      <c r="D140">
        <v>27.52</v>
      </c>
      <c r="E140">
        <v>61.88</v>
      </c>
      <c r="F140">
        <v>10.6</v>
      </c>
      <c r="G140">
        <v>139</v>
      </c>
      <c r="H140">
        <v>208</v>
      </c>
      <c r="I140">
        <v>470</v>
      </c>
      <c r="J140">
        <v>81</v>
      </c>
      <c r="K140">
        <v>205</v>
      </c>
      <c r="L140">
        <v>386</v>
      </c>
    </row>
    <row r="141" spans="1:12" x14ac:dyDescent="0.25">
      <c r="A141" t="s">
        <v>206</v>
      </c>
      <c r="B141" t="s">
        <v>1337</v>
      </c>
      <c r="C141" t="s">
        <v>1383</v>
      </c>
      <c r="D141">
        <v>23.18</v>
      </c>
      <c r="E141">
        <v>67.19</v>
      </c>
      <c r="F141">
        <v>9.6300000000000008</v>
      </c>
      <c r="G141">
        <v>140</v>
      </c>
      <c r="H141">
        <v>257</v>
      </c>
      <c r="I141">
        <v>428</v>
      </c>
      <c r="J141">
        <v>118</v>
      </c>
      <c r="K141">
        <v>45</v>
      </c>
      <c r="L141">
        <v>372</v>
      </c>
    </row>
    <row r="142" spans="1:12" x14ac:dyDescent="0.25">
      <c r="A142" t="s">
        <v>207</v>
      </c>
      <c r="B142" t="s">
        <v>1337</v>
      </c>
      <c r="C142" t="s">
        <v>1387</v>
      </c>
      <c r="D142">
        <v>30.07</v>
      </c>
      <c r="E142">
        <v>64.64</v>
      </c>
      <c r="F142">
        <v>5.29</v>
      </c>
      <c r="G142">
        <v>141</v>
      </c>
      <c r="H142">
        <v>181</v>
      </c>
      <c r="I142">
        <v>387</v>
      </c>
      <c r="J142">
        <v>100</v>
      </c>
      <c r="K142">
        <v>53</v>
      </c>
      <c r="L142">
        <v>281</v>
      </c>
    </row>
    <row r="143" spans="1:12" x14ac:dyDescent="0.25">
      <c r="A143" t="s">
        <v>208</v>
      </c>
      <c r="B143" t="s">
        <v>1337</v>
      </c>
      <c r="C143" t="s">
        <v>1338</v>
      </c>
      <c r="D143">
        <v>33.58</v>
      </c>
      <c r="E143">
        <v>60.84</v>
      </c>
      <c r="F143">
        <v>5.58</v>
      </c>
      <c r="G143">
        <v>142</v>
      </c>
      <c r="H143">
        <v>158</v>
      </c>
      <c r="I143">
        <v>477</v>
      </c>
      <c r="J143">
        <v>94</v>
      </c>
      <c r="K143">
        <v>209</v>
      </c>
      <c r="L143">
        <v>292</v>
      </c>
    </row>
    <row r="144" spans="1:12" x14ac:dyDescent="0.25">
      <c r="A144" t="s">
        <v>209</v>
      </c>
      <c r="B144" t="s">
        <v>1337</v>
      </c>
      <c r="C144" t="s">
        <v>1363</v>
      </c>
      <c r="D144">
        <v>23.04</v>
      </c>
      <c r="E144">
        <v>66.37</v>
      </c>
      <c r="F144">
        <v>10.58</v>
      </c>
      <c r="G144">
        <v>143</v>
      </c>
      <c r="H144">
        <v>259</v>
      </c>
      <c r="I144">
        <v>514</v>
      </c>
      <c r="J144">
        <v>157</v>
      </c>
      <c r="K144">
        <v>186</v>
      </c>
      <c r="L144">
        <v>385</v>
      </c>
    </row>
    <row r="145" spans="1:12" x14ac:dyDescent="0.25">
      <c r="A145" t="s">
        <v>210</v>
      </c>
      <c r="B145" t="s">
        <v>1337</v>
      </c>
      <c r="C145" t="s">
        <v>1386</v>
      </c>
      <c r="D145">
        <v>14.47</v>
      </c>
      <c r="E145">
        <v>70.94</v>
      </c>
      <c r="F145">
        <v>14.59</v>
      </c>
      <c r="G145">
        <v>144</v>
      </c>
      <c r="H145">
        <v>383</v>
      </c>
      <c r="I145">
        <v>557</v>
      </c>
      <c r="J145">
        <v>208</v>
      </c>
      <c r="K145">
        <v>278</v>
      </c>
      <c r="L145">
        <v>434</v>
      </c>
    </row>
    <row r="146" spans="1:12" x14ac:dyDescent="0.25">
      <c r="A146" t="s">
        <v>211</v>
      </c>
      <c r="B146" t="s">
        <v>1337</v>
      </c>
      <c r="C146" t="s">
        <v>1353</v>
      </c>
      <c r="D146">
        <v>12.39</v>
      </c>
      <c r="E146">
        <v>53.82</v>
      </c>
      <c r="F146">
        <v>33.79</v>
      </c>
      <c r="G146">
        <v>145</v>
      </c>
      <c r="H146">
        <v>421</v>
      </c>
      <c r="I146">
        <v>520</v>
      </c>
      <c r="J146">
        <v>257</v>
      </c>
      <c r="K146">
        <v>193</v>
      </c>
      <c r="L146">
        <v>586</v>
      </c>
    </row>
    <row r="147" spans="1:12" x14ac:dyDescent="0.25">
      <c r="A147" t="s">
        <v>212</v>
      </c>
      <c r="B147" t="s">
        <v>1337</v>
      </c>
      <c r="C147" t="s">
        <v>1350</v>
      </c>
      <c r="D147">
        <v>24.73</v>
      </c>
      <c r="E147">
        <v>53.11</v>
      </c>
      <c r="F147">
        <v>22.16</v>
      </c>
      <c r="G147">
        <v>146</v>
      </c>
      <c r="H147">
        <v>240</v>
      </c>
      <c r="I147">
        <v>510</v>
      </c>
      <c r="J147">
        <v>181</v>
      </c>
      <c r="K147">
        <v>128</v>
      </c>
      <c r="L147">
        <v>504</v>
      </c>
    </row>
    <row r="148" spans="1:12" x14ac:dyDescent="0.25">
      <c r="A148" t="s">
        <v>213</v>
      </c>
      <c r="B148" t="s">
        <v>1337</v>
      </c>
      <c r="C148" t="s">
        <v>1393</v>
      </c>
      <c r="D148">
        <v>12.83</v>
      </c>
      <c r="E148">
        <v>52.63</v>
      </c>
      <c r="F148">
        <v>34.54</v>
      </c>
      <c r="G148">
        <v>147</v>
      </c>
      <c r="H148">
        <v>410</v>
      </c>
      <c r="I148">
        <v>531</v>
      </c>
      <c r="J148">
        <v>158</v>
      </c>
      <c r="K148">
        <v>161</v>
      </c>
      <c r="L148">
        <v>590</v>
      </c>
    </row>
    <row r="149" spans="1:12" x14ac:dyDescent="0.25">
      <c r="A149" t="s">
        <v>214</v>
      </c>
      <c r="B149" t="s">
        <v>1337</v>
      </c>
      <c r="C149" t="s">
        <v>1399</v>
      </c>
      <c r="D149">
        <v>12.27</v>
      </c>
      <c r="E149">
        <v>49.93</v>
      </c>
      <c r="F149">
        <v>37.799999999999997</v>
      </c>
      <c r="G149">
        <v>148</v>
      </c>
      <c r="H149">
        <v>423</v>
      </c>
      <c r="I149">
        <v>541</v>
      </c>
      <c r="J149">
        <v>259</v>
      </c>
      <c r="K149">
        <v>545</v>
      </c>
      <c r="L149">
        <v>601</v>
      </c>
    </row>
    <row r="150" spans="1:12" x14ac:dyDescent="0.25">
      <c r="A150" t="s">
        <v>215</v>
      </c>
      <c r="B150" t="s">
        <v>1337</v>
      </c>
      <c r="C150" t="s">
        <v>1379</v>
      </c>
      <c r="D150">
        <v>5.93</v>
      </c>
      <c r="E150">
        <v>44.11</v>
      </c>
      <c r="F150">
        <v>49.96</v>
      </c>
      <c r="G150">
        <v>149</v>
      </c>
      <c r="H150">
        <v>543</v>
      </c>
      <c r="I150">
        <v>509</v>
      </c>
      <c r="J150">
        <v>383</v>
      </c>
      <c r="K150">
        <v>585</v>
      </c>
      <c r="L150">
        <v>634</v>
      </c>
    </row>
    <row r="151" spans="1:12" x14ac:dyDescent="0.25">
      <c r="A151" t="s">
        <v>216</v>
      </c>
      <c r="B151" t="s">
        <v>1337</v>
      </c>
      <c r="C151" t="s">
        <v>1402</v>
      </c>
      <c r="D151">
        <v>6.75</v>
      </c>
      <c r="E151">
        <v>38.25</v>
      </c>
      <c r="F151">
        <v>55</v>
      </c>
      <c r="G151">
        <v>150</v>
      </c>
      <c r="H151">
        <v>525</v>
      </c>
      <c r="I151">
        <v>517</v>
      </c>
      <c r="J151">
        <v>421</v>
      </c>
      <c r="K151">
        <v>219</v>
      </c>
      <c r="L151">
        <v>637</v>
      </c>
    </row>
    <row r="152" spans="1:12" x14ac:dyDescent="0.25">
      <c r="A152" t="s">
        <v>217</v>
      </c>
      <c r="B152" t="s">
        <v>1337</v>
      </c>
      <c r="C152" t="s">
        <v>1369</v>
      </c>
      <c r="D152">
        <v>8.24</v>
      </c>
      <c r="E152">
        <v>46.61</v>
      </c>
      <c r="F152">
        <v>45.14</v>
      </c>
      <c r="G152">
        <v>151</v>
      </c>
      <c r="H152">
        <v>500</v>
      </c>
      <c r="I152">
        <v>539</v>
      </c>
      <c r="J152">
        <v>240</v>
      </c>
      <c r="K152">
        <v>512</v>
      </c>
      <c r="L152">
        <v>626</v>
      </c>
    </row>
    <row r="153" spans="1:12" x14ac:dyDescent="0.25">
      <c r="A153" t="s">
        <v>218</v>
      </c>
      <c r="B153" t="s">
        <v>1337</v>
      </c>
      <c r="C153" t="s">
        <v>1405</v>
      </c>
      <c r="D153">
        <v>10.77</v>
      </c>
      <c r="E153">
        <v>51.63</v>
      </c>
      <c r="F153">
        <v>37.6</v>
      </c>
      <c r="G153">
        <v>152</v>
      </c>
      <c r="H153">
        <v>443</v>
      </c>
      <c r="I153">
        <v>525</v>
      </c>
      <c r="J153">
        <v>410</v>
      </c>
      <c r="K153">
        <v>484</v>
      </c>
      <c r="L153">
        <v>600</v>
      </c>
    </row>
    <row r="154" spans="1:12" x14ac:dyDescent="0.25">
      <c r="A154" t="s">
        <v>219</v>
      </c>
      <c r="B154" t="s">
        <v>1337</v>
      </c>
      <c r="C154" t="s">
        <v>1382</v>
      </c>
      <c r="D154">
        <v>56.77</v>
      </c>
      <c r="E154">
        <v>37.659999999999997</v>
      </c>
      <c r="F154">
        <v>5.57</v>
      </c>
      <c r="G154">
        <v>153</v>
      </c>
      <c r="H154">
        <v>72</v>
      </c>
      <c r="I154">
        <v>508</v>
      </c>
      <c r="J154">
        <v>423</v>
      </c>
      <c r="K154">
        <v>571</v>
      </c>
      <c r="L154">
        <v>291</v>
      </c>
    </row>
    <row r="155" spans="1:12" x14ac:dyDescent="0.25">
      <c r="A155" t="s">
        <v>220</v>
      </c>
      <c r="B155" t="s">
        <v>1337</v>
      </c>
      <c r="C155" t="s">
        <v>1394</v>
      </c>
      <c r="D155">
        <v>12.43</v>
      </c>
      <c r="E155">
        <v>63.55</v>
      </c>
      <c r="F155">
        <v>24.02</v>
      </c>
      <c r="G155">
        <v>154</v>
      </c>
      <c r="H155">
        <v>418</v>
      </c>
      <c r="I155">
        <v>536</v>
      </c>
      <c r="J155">
        <v>543</v>
      </c>
      <c r="K155">
        <v>549</v>
      </c>
      <c r="L155">
        <v>520</v>
      </c>
    </row>
    <row r="156" spans="1:12" x14ac:dyDescent="0.25">
      <c r="A156" t="s">
        <v>221</v>
      </c>
      <c r="B156" t="s">
        <v>1337</v>
      </c>
      <c r="C156" t="s">
        <v>1361</v>
      </c>
      <c r="D156">
        <v>11.25</v>
      </c>
      <c r="E156">
        <v>60.56</v>
      </c>
      <c r="F156">
        <v>28.2</v>
      </c>
      <c r="G156">
        <v>155</v>
      </c>
      <c r="H156">
        <v>436</v>
      </c>
      <c r="I156">
        <v>512</v>
      </c>
      <c r="J156">
        <v>525</v>
      </c>
      <c r="K156">
        <v>576</v>
      </c>
      <c r="L156">
        <v>551</v>
      </c>
    </row>
    <row r="157" spans="1:12" x14ac:dyDescent="0.25">
      <c r="A157" t="s">
        <v>222</v>
      </c>
      <c r="B157" t="s">
        <v>1337</v>
      </c>
      <c r="C157" t="s">
        <v>1374</v>
      </c>
      <c r="D157">
        <v>9.57</v>
      </c>
      <c r="E157">
        <v>66.430000000000007</v>
      </c>
      <c r="F157">
        <v>24</v>
      </c>
      <c r="G157">
        <v>156</v>
      </c>
      <c r="H157">
        <v>469</v>
      </c>
      <c r="I157">
        <v>495</v>
      </c>
      <c r="J157">
        <v>500</v>
      </c>
      <c r="K157">
        <v>457</v>
      </c>
      <c r="L157">
        <v>519</v>
      </c>
    </row>
    <row r="158" spans="1:12" x14ac:dyDescent="0.25">
      <c r="A158" t="s">
        <v>223</v>
      </c>
      <c r="B158" t="s">
        <v>1337</v>
      </c>
      <c r="C158" t="s">
        <v>1359</v>
      </c>
      <c r="D158">
        <v>20.21</v>
      </c>
      <c r="E158">
        <v>71.94</v>
      </c>
      <c r="F158">
        <v>7.85</v>
      </c>
      <c r="G158">
        <v>157</v>
      </c>
      <c r="H158">
        <v>298</v>
      </c>
      <c r="I158">
        <v>481</v>
      </c>
      <c r="J158">
        <v>443</v>
      </c>
      <c r="K158">
        <v>55</v>
      </c>
      <c r="L158">
        <v>345</v>
      </c>
    </row>
    <row r="159" spans="1:12" x14ac:dyDescent="0.25">
      <c r="A159" t="s">
        <v>224</v>
      </c>
      <c r="B159" t="s">
        <v>1337</v>
      </c>
      <c r="C159" t="s">
        <v>1342</v>
      </c>
      <c r="D159">
        <v>15.73</v>
      </c>
      <c r="E159">
        <v>58.55</v>
      </c>
      <c r="F159">
        <v>25.71</v>
      </c>
      <c r="G159">
        <v>158</v>
      </c>
      <c r="H159">
        <v>363</v>
      </c>
      <c r="I159">
        <v>591</v>
      </c>
      <c r="J159">
        <v>72</v>
      </c>
      <c r="K159">
        <v>386</v>
      </c>
      <c r="L159">
        <v>532</v>
      </c>
    </row>
    <row r="160" spans="1:12" x14ac:dyDescent="0.25">
      <c r="A160" t="s">
        <v>225</v>
      </c>
      <c r="B160" t="s">
        <v>1337</v>
      </c>
      <c r="C160" t="s">
        <v>1375</v>
      </c>
      <c r="D160">
        <v>7.57</v>
      </c>
      <c r="E160">
        <v>51.53</v>
      </c>
      <c r="F160">
        <v>40.89</v>
      </c>
      <c r="G160">
        <v>159</v>
      </c>
      <c r="H160">
        <v>512</v>
      </c>
      <c r="I160">
        <v>480</v>
      </c>
      <c r="J160">
        <v>418</v>
      </c>
      <c r="K160">
        <v>421</v>
      </c>
      <c r="L160">
        <v>610</v>
      </c>
    </row>
    <row r="161" spans="1:12" x14ac:dyDescent="0.25">
      <c r="A161" t="s">
        <v>226</v>
      </c>
      <c r="B161" t="s">
        <v>1337</v>
      </c>
      <c r="C161" t="s">
        <v>1376</v>
      </c>
      <c r="D161">
        <v>48.63</v>
      </c>
      <c r="E161">
        <v>39.17</v>
      </c>
      <c r="F161">
        <v>12.21</v>
      </c>
      <c r="G161">
        <v>160</v>
      </c>
      <c r="H161">
        <v>102</v>
      </c>
      <c r="I161">
        <v>478</v>
      </c>
      <c r="J161">
        <v>436</v>
      </c>
      <c r="K161">
        <v>517</v>
      </c>
      <c r="L161">
        <v>402</v>
      </c>
    </row>
    <row r="162" spans="1:12" x14ac:dyDescent="0.25">
      <c r="A162" t="s">
        <v>227</v>
      </c>
      <c r="B162" t="s">
        <v>1337</v>
      </c>
      <c r="C162" t="s">
        <v>1370</v>
      </c>
      <c r="D162">
        <v>23.9</v>
      </c>
      <c r="E162">
        <v>66.45</v>
      </c>
      <c r="F162">
        <v>9.65</v>
      </c>
      <c r="G162">
        <v>161</v>
      </c>
      <c r="H162">
        <v>251</v>
      </c>
      <c r="I162">
        <v>537</v>
      </c>
      <c r="J162">
        <v>469</v>
      </c>
      <c r="K162">
        <v>387</v>
      </c>
      <c r="L162">
        <v>373</v>
      </c>
    </row>
    <row r="163" spans="1:12" x14ac:dyDescent="0.25">
      <c r="A163" t="s">
        <v>228</v>
      </c>
      <c r="B163" t="s">
        <v>1337</v>
      </c>
      <c r="C163" t="s">
        <v>1372</v>
      </c>
      <c r="D163">
        <v>37.270000000000003</v>
      </c>
      <c r="E163">
        <v>55.06</v>
      </c>
      <c r="F163">
        <v>7.67</v>
      </c>
      <c r="G163">
        <v>162</v>
      </c>
      <c r="H163">
        <v>141</v>
      </c>
      <c r="I163">
        <v>513</v>
      </c>
      <c r="J163">
        <v>298</v>
      </c>
      <c r="K163">
        <v>518</v>
      </c>
      <c r="L163">
        <v>339</v>
      </c>
    </row>
    <row r="164" spans="1:12" x14ac:dyDescent="0.25">
      <c r="A164" t="s">
        <v>229</v>
      </c>
      <c r="B164" t="s">
        <v>1337</v>
      </c>
      <c r="C164" t="s">
        <v>1381</v>
      </c>
      <c r="D164">
        <v>12.71</v>
      </c>
      <c r="E164">
        <v>69.14</v>
      </c>
      <c r="F164">
        <v>18.149999999999999</v>
      </c>
      <c r="G164">
        <v>163</v>
      </c>
      <c r="H164">
        <v>412</v>
      </c>
      <c r="I164">
        <v>484</v>
      </c>
      <c r="J164">
        <v>363</v>
      </c>
      <c r="K164">
        <v>541</v>
      </c>
      <c r="L164">
        <v>465</v>
      </c>
    </row>
    <row r="165" spans="1:12" x14ac:dyDescent="0.25">
      <c r="A165" t="s">
        <v>91</v>
      </c>
      <c r="B165" t="s">
        <v>963</v>
      </c>
      <c r="C165" t="s">
        <v>965</v>
      </c>
      <c r="D165">
        <v>53.58</v>
      </c>
      <c r="E165">
        <v>46.07</v>
      </c>
      <c r="F165">
        <v>0.35</v>
      </c>
      <c r="G165">
        <v>164</v>
      </c>
      <c r="H165">
        <v>83</v>
      </c>
      <c r="I165">
        <v>423</v>
      </c>
      <c r="J165">
        <v>512</v>
      </c>
      <c r="K165">
        <v>78</v>
      </c>
      <c r="L165">
        <v>41</v>
      </c>
    </row>
    <row r="166" spans="1:12" x14ac:dyDescent="0.25">
      <c r="A166" t="s">
        <v>91</v>
      </c>
      <c r="B166" t="s">
        <v>1337</v>
      </c>
      <c r="C166" t="s">
        <v>965</v>
      </c>
      <c r="D166">
        <v>17.29</v>
      </c>
      <c r="E166">
        <v>61.87</v>
      </c>
      <c r="F166">
        <v>20.83</v>
      </c>
      <c r="G166">
        <v>165</v>
      </c>
      <c r="H166">
        <v>342</v>
      </c>
      <c r="I166">
        <v>486</v>
      </c>
      <c r="J166">
        <v>102</v>
      </c>
      <c r="K166">
        <v>476</v>
      </c>
      <c r="L166">
        <v>490</v>
      </c>
    </row>
    <row r="167" spans="1:12" x14ac:dyDescent="0.25">
      <c r="A167" t="s">
        <v>230</v>
      </c>
      <c r="B167" t="s">
        <v>1337</v>
      </c>
      <c r="C167" t="s">
        <v>1384</v>
      </c>
      <c r="D167">
        <v>17.84</v>
      </c>
      <c r="E167">
        <v>66.47</v>
      </c>
      <c r="F167">
        <v>15.69</v>
      </c>
      <c r="G167">
        <v>166</v>
      </c>
      <c r="H167">
        <v>339</v>
      </c>
      <c r="I167">
        <v>377</v>
      </c>
      <c r="J167">
        <v>251</v>
      </c>
      <c r="K167">
        <v>279</v>
      </c>
      <c r="L167">
        <v>440</v>
      </c>
    </row>
    <row r="168" spans="1:12" x14ac:dyDescent="0.25">
      <c r="A168" t="s">
        <v>231</v>
      </c>
      <c r="B168" t="s">
        <v>1337</v>
      </c>
      <c r="C168" t="s">
        <v>1348</v>
      </c>
      <c r="D168">
        <v>9.2200000000000006</v>
      </c>
      <c r="E168">
        <v>61.13</v>
      </c>
      <c r="F168">
        <v>29.66</v>
      </c>
      <c r="G168">
        <v>167</v>
      </c>
      <c r="H168">
        <v>474</v>
      </c>
      <c r="I168">
        <v>336</v>
      </c>
      <c r="J168">
        <v>141</v>
      </c>
      <c r="K168">
        <v>587</v>
      </c>
      <c r="L168">
        <v>562</v>
      </c>
    </row>
    <row r="169" spans="1:12" x14ac:dyDescent="0.25">
      <c r="A169" t="s">
        <v>232</v>
      </c>
      <c r="B169" t="s">
        <v>1337</v>
      </c>
      <c r="C169" t="s">
        <v>1356</v>
      </c>
      <c r="D169">
        <v>7.4</v>
      </c>
      <c r="E169">
        <v>60.06</v>
      </c>
      <c r="F169">
        <v>32.54</v>
      </c>
      <c r="G169">
        <v>168</v>
      </c>
      <c r="H169">
        <v>514</v>
      </c>
      <c r="I169">
        <v>443</v>
      </c>
      <c r="J169">
        <v>412</v>
      </c>
      <c r="K169">
        <v>467</v>
      </c>
      <c r="L169">
        <v>576</v>
      </c>
    </row>
    <row r="170" spans="1:12" x14ac:dyDescent="0.25">
      <c r="A170" t="s">
        <v>233</v>
      </c>
      <c r="B170" t="s">
        <v>1337</v>
      </c>
      <c r="C170" t="s">
        <v>1362</v>
      </c>
      <c r="D170">
        <v>7.58</v>
      </c>
      <c r="E170">
        <v>45.95</v>
      </c>
      <c r="F170">
        <v>46.47</v>
      </c>
      <c r="G170">
        <v>169</v>
      </c>
      <c r="H170">
        <v>511</v>
      </c>
      <c r="I170">
        <v>408</v>
      </c>
      <c r="J170">
        <v>339</v>
      </c>
      <c r="K170">
        <v>463</v>
      </c>
      <c r="L170">
        <v>628</v>
      </c>
    </row>
    <row r="171" spans="1:12" x14ac:dyDescent="0.25">
      <c r="A171" t="s">
        <v>193</v>
      </c>
      <c r="B171" t="s">
        <v>1337</v>
      </c>
      <c r="C171" t="s">
        <v>1276</v>
      </c>
      <c r="D171">
        <v>11.25</v>
      </c>
      <c r="E171">
        <v>66.709999999999994</v>
      </c>
      <c r="F171">
        <v>22.04</v>
      </c>
      <c r="G171">
        <v>170</v>
      </c>
      <c r="H171">
        <v>437</v>
      </c>
      <c r="I171">
        <v>425</v>
      </c>
      <c r="J171">
        <v>474</v>
      </c>
      <c r="K171">
        <v>544</v>
      </c>
      <c r="L171">
        <v>502</v>
      </c>
    </row>
    <row r="172" spans="1:12" x14ac:dyDescent="0.25">
      <c r="A172" t="s">
        <v>193</v>
      </c>
      <c r="B172" t="s">
        <v>1249</v>
      </c>
      <c r="C172" t="s">
        <v>1276</v>
      </c>
      <c r="D172">
        <v>12.96</v>
      </c>
      <c r="E172">
        <v>64.3</v>
      </c>
      <c r="F172">
        <v>22.74</v>
      </c>
      <c r="G172">
        <v>171</v>
      </c>
      <c r="H172">
        <v>407</v>
      </c>
      <c r="I172">
        <v>359</v>
      </c>
      <c r="J172">
        <v>514</v>
      </c>
      <c r="K172">
        <v>582</v>
      </c>
      <c r="L172">
        <v>510</v>
      </c>
    </row>
    <row r="173" spans="1:12" x14ac:dyDescent="0.25">
      <c r="A173" t="s">
        <v>234</v>
      </c>
      <c r="B173" t="s">
        <v>1337</v>
      </c>
      <c r="C173" t="s">
        <v>1378</v>
      </c>
      <c r="D173">
        <v>8.8000000000000007</v>
      </c>
      <c r="E173">
        <v>49.22</v>
      </c>
      <c r="F173">
        <v>41.98</v>
      </c>
      <c r="G173">
        <v>172</v>
      </c>
      <c r="H173">
        <v>486</v>
      </c>
      <c r="I173">
        <v>476</v>
      </c>
      <c r="J173">
        <v>511</v>
      </c>
      <c r="K173">
        <v>482</v>
      </c>
      <c r="L173">
        <v>613</v>
      </c>
    </row>
    <row r="174" spans="1:12" x14ac:dyDescent="0.25">
      <c r="A174" t="s">
        <v>235</v>
      </c>
      <c r="B174" t="s">
        <v>1337</v>
      </c>
      <c r="C174" t="s">
        <v>1340</v>
      </c>
      <c r="D174">
        <v>27.23</v>
      </c>
      <c r="E174">
        <v>55.87</v>
      </c>
      <c r="F174">
        <v>16.899999999999999</v>
      </c>
      <c r="G174">
        <v>173</v>
      </c>
      <c r="H174">
        <v>212</v>
      </c>
      <c r="I174">
        <v>620</v>
      </c>
      <c r="J174">
        <v>486</v>
      </c>
      <c r="K174">
        <v>335</v>
      </c>
      <c r="L174">
        <v>455</v>
      </c>
    </row>
    <row r="175" spans="1:12" x14ac:dyDescent="0.25">
      <c r="A175" t="s">
        <v>236</v>
      </c>
      <c r="B175" t="s">
        <v>1337</v>
      </c>
      <c r="C175" t="s">
        <v>1349</v>
      </c>
      <c r="D175">
        <v>10.28</v>
      </c>
      <c r="E175">
        <v>51.69</v>
      </c>
      <c r="F175">
        <v>38.03</v>
      </c>
      <c r="G175">
        <v>174</v>
      </c>
      <c r="H175">
        <v>453</v>
      </c>
      <c r="I175">
        <v>459</v>
      </c>
      <c r="J175">
        <v>212</v>
      </c>
      <c r="K175">
        <v>520</v>
      </c>
      <c r="L175">
        <v>603</v>
      </c>
    </row>
    <row r="176" spans="1:12" x14ac:dyDescent="0.25">
      <c r="A176" t="s">
        <v>237</v>
      </c>
      <c r="B176" t="s">
        <v>1337</v>
      </c>
      <c r="C176" t="s">
        <v>1360</v>
      </c>
      <c r="D176">
        <v>10.039999999999999</v>
      </c>
      <c r="E176">
        <v>60.65</v>
      </c>
      <c r="F176">
        <v>29.3</v>
      </c>
      <c r="G176">
        <v>175</v>
      </c>
      <c r="H176">
        <v>459</v>
      </c>
      <c r="I176">
        <v>555</v>
      </c>
      <c r="J176">
        <v>453</v>
      </c>
      <c r="K176">
        <v>164</v>
      </c>
      <c r="L176">
        <v>561</v>
      </c>
    </row>
    <row r="177" spans="1:12" x14ac:dyDescent="0.25">
      <c r="A177" t="s">
        <v>238</v>
      </c>
      <c r="B177" t="s">
        <v>1337</v>
      </c>
      <c r="C177" t="s">
        <v>1341</v>
      </c>
      <c r="D177">
        <v>8.3699999999999992</v>
      </c>
      <c r="E177">
        <v>71.44</v>
      </c>
      <c r="F177">
        <v>20.190000000000001</v>
      </c>
      <c r="G177">
        <v>176</v>
      </c>
      <c r="H177">
        <v>498</v>
      </c>
      <c r="I177">
        <v>468</v>
      </c>
      <c r="J177">
        <v>459</v>
      </c>
      <c r="K177">
        <v>530</v>
      </c>
      <c r="L177">
        <v>487</v>
      </c>
    </row>
    <row r="178" spans="1:12" x14ac:dyDescent="0.25">
      <c r="A178" t="s">
        <v>239</v>
      </c>
      <c r="B178" t="s">
        <v>1337</v>
      </c>
      <c r="C178" t="s">
        <v>1404</v>
      </c>
      <c r="D178">
        <v>9.77</v>
      </c>
      <c r="E178">
        <v>69.3</v>
      </c>
      <c r="F178">
        <v>20.93</v>
      </c>
      <c r="G178">
        <v>177</v>
      </c>
      <c r="H178">
        <v>464</v>
      </c>
      <c r="I178">
        <v>578</v>
      </c>
      <c r="J178">
        <v>498</v>
      </c>
      <c r="K178">
        <v>316</v>
      </c>
      <c r="L178">
        <v>491</v>
      </c>
    </row>
    <row r="179" spans="1:12" x14ac:dyDescent="0.25">
      <c r="A179" t="s">
        <v>240</v>
      </c>
      <c r="B179" t="s">
        <v>1337</v>
      </c>
      <c r="C179" t="s">
        <v>1345</v>
      </c>
      <c r="D179">
        <v>4.79</v>
      </c>
      <c r="E179">
        <v>38.69</v>
      </c>
      <c r="F179">
        <v>56.53</v>
      </c>
      <c r="G179">
        <v>178</v>
      </c>
      <c r="H179">
        <v>563</v>
      </c>
      <c r="I179">
        <v>602</v>
      </c>
      <c r="J179">
        <v>464</v>
      </c>
      <c r="K179">
        <v>343</v>
      </c>
      <c r="L179">
        <v>638</v>
      </c>
    </row>
    <row r="180" spans="1:12" x14ac:dyDescent="0.25">
      <c r="A180" t="s">
        <v>241</v>
      </c>
      <c r="B180" t="s">
        <v>1337</v>
      </c>
      <c r="C180" t="s">
        <v>1400</v>
      </c>
      <c r="D180">
        <v>1.58</v>
      </c>
      <c r="E180">
        <v>37.26</v>
      </c>
      <c r="F180">
        <v>61.17</v>
      </c>
      <c r="G180">
        <v>179</v>
      </c>
      <c r="H180">
        <v>630</v>
      </c>
      <c r="I180">
        <v>606</v>
      </c>
      <c r="J180">
        <v>563</v>
      </c>
      <c r="K180">
        <v>378</v>
      </c>
      <c r="L180">
        <v>640</v>
      </c>
    </row>
    <row r="181" spans="1:12" x14ac:dyDescent="0.25">
      <c r="A181" t="s">
        <v>242</v>
      </c>
      <c r="B181" t="s">
        <v>1337</v>
      </c>
      <c r="C181" t="s">
        <v>1347</v>
      </c>
      <c r="D181">
        <v>6.47</v>
      </c>
      <c r="E181">
        <v>47.69</v>
      </c>
      <c r="F181">
        <v>45.84</v>
      </c>
      <c r="G181">
        <v>180</v>
      </c>
      <c r="H181">
        <v>531</v>
      </c>
      <c r="I181">
        <v>563</v>
      </c>
      <c r="J181">
        <v>630</v>
      </c>
      <c r="K181">
        <v>594</v>
      </c>
      <c r="L181">
        <v>627</v>
      </c>
    </row>
    <row r="182" spans="1:12" x14ac:dyDescent="0.25">
      <c r="A182" t="s">
        <v>243</v>
      </c>
      <c r="B182" t="s">
        <v>1337</v>
      </c>
      <c r="C182" t="s">
        <v>1367</v>
      </c>
      <c r="D182">
        <v>6.49</v>
      </c>
      <c r="E182">
        <v>50.01</v>
      </c>
      <c r="F182">
        <v>43.5</v>
      </c>
      <c r="G182">
        <v>181</v>
      </c>
      <c r="H182">
        <v>530</v>
      </c>
      <c r="I182">
        <v>571</v>
      </c>
      <c r="J182">
        <v>531</v>
      </c>
      <c r="K182">
        <v>630</v>
      </c>
      <c r="L182">
        <v>619</v>
      </c>
    </row>
    <row r="183" spans="1:12" x14ac:dyDescent="0.25">
      <c r="A183" t="s">
        <v>244</v>
      </c>
      <c r="B183" t="s">
        <v>1337</v>
      </c>
      <c r="C183" t="s">
        <v>1401</v>
      </c>
      <c r="D183">
        <v>6.15</v>
      </c>
      <c r="E183">
        <v>65.540000000000006</v>
      </c>
      <c r="F183">
        <v>28.3</v>
      </c>
      <c r="G183">
        <v>182</v>
      </c>
      <c r="H183">
        <v>536</v>
      </c>
      <c r="I183">
        <v>561</v>
      </c>
      <c r="J183">
        <v>530</v>
      </c>
      <c r="K183">
        <v>605</v>
      </c>
      <c r="L183">
        <v>554</v>
      </c>
    </row>
    <row r="184" spans="1:12" x14ac:dyDescent="0.25">
      <c r="A184" t="s">
        <v>245</v>
      </c>
      <c r="B184" t="s">
        <v>1337</v>
      </c>
      <c r="C184" t="s">
        <v>1351</v>
      </c>
      <c r="D184">
        <v>8.3800000000000008</v>
      </c>
      <c r="E184">
        <v>65.17</v>
      </c>
      <c r="F184">
        <v>26.45</v>
      </c>
      <c r="G184">
        <v>183</v>
      </c>
      <c r="H184">
        <v>497</v>
      </c>
      <c r="I184">
        <v>558</v>
      </c>
      <c r="J184">
        <v>536</v>
      </c>
      <c r="K184">
        <v>558</v>
      </c>
      <c r="L184">
        <v>542</v>
      </c>
    </row>
    <row r="185" spans="1:12" x14ac:dyDescent="0.25">
      <c r="A185" t="s">
        <v>246</v>
      </c>
      <c r="B185" t="s">
        <v>1337</v>
      </c>
      <c r="C185" t="s">
        <v>1397</v>
      </c>
      <c r="D185">
        <v>7.12</v>
      </c>
      <c r="E185">
        <v>63.74</v>
      </c>
      <c r="F185">
        <v>29.15</v>
      </c>
      <c r="G185">
        <v>184</v>
      </c>
      <c r="H185">
        <v>521</v>
      </c>
      <c r="I185">
        <v>616</v>
      </c>
      <c r="J185">
        <v>497</v>
      </c>
      <c r="K185">
        <v>569</v>
      </c>
      <c r="L185">
        <v>558</v>
      </c>
    </row>
    <row r="186" spans="1:12" x14ac:dyDescent="0.25">
      <c r="A186" t="s">
        <v>247</v>
      </c>
      <c r="B186" t="s">
        <v>1337</v>
      </c>
      <c r="C186" t="s">
        <v>1385</v>
      </c>
      <c r="D186">
        <v>7.76</v>
      </c>
      <c r="E186">
        <v>55.28</v>
      </c>
      <c r="F186">
        <v>36.96</v>
      </c>
      <c r="G186">
        <v>185</v>
      </c>
      <c r="H186">
        <v>506</v>
      </c>
      <c r="I186">
        <v>609</v>
      </c>
      <c r="J186">
        <v>521</v>
      </c>
      <c r="K186">
        <v>480</v>
      </c>
      <c r="L186">
        <v>598</v>
      </c>
    </row>
    <row r="187" spans="1:12" x14ac:dyDescent="0.25">
      <c r="A187" t="s">
        <v>248</v>
      </c>
      <c r="B187" t="s">
        <v>1337</v>
      </c>
      <c r="C187" t="s">
        <v>1368</v>
      </c>
      <c r="D187">
        <v>19.850000000000001</v>
      </c>
      <c r="E187">
        <v>60.9</v>
      </c>
      <c r="F187">
        <v>19.25</v>
      </c>
      <c r="G187">
        <v>186</v>
      </c>
      <c r="H187">
        <v>301</v>
      </c>
      <c r="I187">
        <v>632</v>
      </c>
      <c r="J187">
        <v>506</v>
      </c>
      <c r="K187">
        <v>428</v>
      </c>
      <c r="L187">
        <v>478</v>
      </c>
    </row>
    <row r="188" spans="1:12" x14ac:dyDescent="0.25">
      <c r="A188" t="s">
        <v>249</v>
      </c>
      <c r="B188" t="s">
        <v>1337</v>
      </c>
      <c r="C188" t="s">
        <v>1380</v>
      </c>
      <c r="D188">
        <v>6.89</v>
      </c>
      <c r="E188">
        <v>54.79</v>
      </c>
      <c r="F188">
        <v>38.32</v>
      </c>
      <c r="G188">
        <v>187</v>
      </c>
      <c r="H188">
        <v>524</v>
      </c>
      <c r="I188">
        <v>626</v>
      </c>
      <c r="J188">
        <v>301</v>
      </c>
      <c r="K188">
        <v>474</v>
      </c>
      <c r="L188">
        <v>604</v>
      </c>
    </row>
    <row r="189" spans="1:12" x14ac:dyDescent="0.25">
      <c r="A189" t="s">
        <v>250</v>
      </c>
      <c r="B189" t="s">
        <v>1337</v>
      </c>
      <c r="C189" t="s">
        <v>1357</v>
      </c>
      <c r="D189">
        <v>10.199999999999999</v>
      </c>
      <c r="E189">
        <v>66.69</v>
      </c>
      <c r="F189">
        <v>23.12</v>
      </c>
      <c r="G189">
        <v>188</v>
      </c>
      <c r="H189">
        <v>455</v>
      </c>
      <c r="I189">
        <v>624</v>
      </c>
      <c r="J189">
        <v>524</v>
      </c>
      <c r="K189">
        <v>169</v>
      </c>
      <c r="L189">
        <v>512</v>
      </c>
    </row>
    <row r="190" spans="1:12" x14ac:dyDescent="0.25">
      <c r="A190" t="s">
        <v>251</v>
      </c>
      <c r="B190" t="s">
        <v>1337</v>
      </c>
      <c r="C190" t="s">
        <v>1343</v>
      </c>
      <c r="D190">
        <v>12.63</v>
      </c>
      <c r="E190">
        <v>73.510000000000005</v>
      </c>
      <c r="F190">
        <v>13.85</v>
      </c>
      <c r="G190">
        <v>189</v>
      </c>
      <c r="H190">
        <v>415</v>
      </c>
      <c r="I190">
        <v>633</v>
      </c>
      <c r="J190">
        <v>455</v>
      </c>
      <c r="K190">
        <v>442</v>
      </c>
      <c r="L190">
        <v>421</v>
      </c>
    </row>
    <row r="191" spans="1:12" x14ac:dyDescent="0.25">
      <c r="A191" t="s">
        <v>252</v>
      </c>
      <c r="B191" t="s">
        <v>1337</v>
      </c>
      <c r="C191" t="s">
        <v>1388</v>
      </c>
      <c r="D191">
        <v>8.6</v>
      </c>
      <c r="E191">
        <v>76.56</v>
      </c>
      <c r="F191">
        <v>14.85</v>
      </c>
      <c r="G191">
        <v>190</v>
      </c>
      <c r="H191">
        <v>491</v>
      </c>
      <c r="I191">
        <v>634</v>
      </c>
      <c r="J191">
        <v>415</v>
      </c>
      <c r="K191">
        <v>230</v>
      </c>
      <c r="L191">
        <v>437</v>
      </c>
    </row>
    <row r="192" spans="1:12" x14ac:dyDescent="0.25">
      <c r="A192" t="s">
        <v>253</v>
      </c>
      <c r="B192" t="s">
        <v>1337</v>
      </c>
      <c r="C192" t="s">
        <v>1346</v>
      </c>
      <c r="D192">
        <v>8.49</v>
      </c>
      <c r="E192">
        <v>65.510000000000005</v>
      </c>
      <c r="F192">
        <v>25.99</v>
      </c>
      <c r="G192">
        <v>191</v>
      </c>
      <c r="H192">
        <v>494</v>
      </c>
      <c r="I192">
        <v>622</v>
      </c>
      <c r="J192">
        <v>491</v>
      </c>
      <c r="K192">
        <v>300</v>
      </c>
      <c r="L192">
        <v>536</v>
      </c>
    </row>
    <row r="193" spans="1:12" x14ac:dyDescent="0.25">
      <c r="A193" t="s">
        <v>254</v>
      </c>
      <c r="B193" t="s">
        <v>1337</v>
      </c>
      <c r="C193" t="s">
        <v>1371</v>
      </c>
      <c r="D193">
        <v>11.63</v>
      </c>
      <c r="E193">
        <v>70.680000000000007</v>
      </c>
      <c r="F193">
        <v>17.7</v>
      </c>
      <c r="G193">
        <v>192</v>
      </c>
      <c r="H193">
        <v>427</v>
      </c>
      <c r="I193">
        <v>610</v>
      </c>
      <c r="J193">
        <v>494</v>
      </c>
      <c r="K193">
        <v>153</v>
      </c>
      <c r="L193">
        <v>460</v>
      </c>
    </row>
    <row r="194" spans="1:12" x14ac:dyDescent="0.25">
      <c r="A194" t="s">
        <v>255</v>
      </c>
      <c r="B194" t="s">
        <v>1337</v>
      </c>
      <c r="C194" t="s">
        <v>1366</v>
      </c>
      <c r="D194">
        <v>9.34</v>
      </c>
      <c r="E194">
        <v>64.47</v>
      </c>
      <c r="F194">
        <v>26.19</v>
      </c>
      <c r="G194">
        <v>193</v>
      </c>
      <c r="H194">
        <v>472</v>
      </c>
      <c r="I194">
        <v>615</v>
      </c>
      <c r="J194">
        <v>427</v>
      </c>
      <c r="K194">
        <v>272</v>
      </c>
      <c r="L194">
        <v>540</v>
      </c>
    </row>
    <row r="195" spans="1:12" x14ac:dyDescent="0.25">
      <c r="A195" t="s">
        <v>256</v>
      </c>
      <c r="B195" t="s">
        <v>1337</v>
      </c>
      <c r="C195" t="s">
        <v>1355</v>
      </c>
      <c r="D195">
        <v>17.28</v>
      </c>
      <c r="E195">
        <v>60.52</v>
      </c>
      <c r="F195">
        <v>22.19</v>
      </c>
      <c r="G195">
        <v>194</v>
      </c>
      <c r="H195">
        <v>343</v>
      </c>
      <c r="I195">
        <v>582</v>
      </c>
      <c r="J195">
        <v>472</v>
      </c>
      <c r="K195">
        <v>415</v>
      </c>
      <c r="L195">
        <v>507</v>
      </c>
    </row>
    <row r="196" spans="1:12" x14ac:dyDescent="0.25">
      <c r="A196" t="s">
        <v>257</v>
      </c>
      <c r="B196" t="s">
        <v>1337</v>
      </c>
      <c r="C196" t="s">
        <v>1406</v>
      </c>
      <c r="D196">
        <v>25.83</v>
      </c>
      <c r="E196">
        <v>65.09</v>
      </c>
      <c r="F196">
        <v>9.08</v>
      </c>
      <c r="G196">
        <v>195</v>
      </c>
      <c r="H196">
        <v>223</v>
      </c>
      <c r="I196">
        <v>566</v>
      </c>
      <c r="J196">
        <v>343</v>
      </c>
      <c r="K196">
        <v>398</v>
      </c>
      <c r="L196">
        <v>365</v>
      </c>
    </row>
    <row r="197" spans="1:12" x14ac:dyDescent="0.25">
      <c r="A197" t="s">
        <v>258</v>
      </c>
      <c r="B197" t="s">
        <v>1337</v>
      </c>
      <c r="C197" t="s">
        <v>1398</v>
      </c>
      <c r="D197">
        <v>11.44</v>
      </c>
      <c r="E197">
        <v>71.650000000000006</v>
      </c>
      <c r="F197">
        <v>16.920000000000002</v>
      </c>
      <c r="G197">
        <v>196</v>
      </c>
      <c r="H197">
        <v>432</v>
      </c>
      <c r="I197">
        <v>618</v>
      </c>
      <c r="J197">
        <v>223</v>
      </c>
      <c r="K197">
        <v>224</v>
      </c>
      <c r="L197">
        <v>456</v>
      </c>
    </row>
    <row r="198" spans="1:12" x14ac:dyDescent="0.25">
      <c r="A198" t="s">
        <v>259</v>
      </c>
      <c r="B198" t="s">
        <v>1337</v>
      </c>
      <c r="C198" t="s">
        <v>1390</v>
      </c>
      <c r="D198">
        <v>9.35</v>
      </c>
      <c r="E198">
        <v>65.94</v>
      </c>
      <c r="F198">
        <v>24.71</v>
      </c>
      <c r="G198">
        <v>197</v>
      </c>
      <c r="H198">
        <v>471</v>
      </c>
      <c r="I198">
        <v>483</v>
      </c>
      <c r="J198">
        <v>432</v>
      </c>
      <c r="K198">
        <v>80</v>
      </c>
      <c r="L198">
        <v>528</v>
      </c>
    </row>
    <row r="199" spans="1:12" x14ac:dyDescent="0.25">
      <c r="A199" t="s">
        <v>260</v>
      </c>
      <c r="B199" t="s">
        <v>1337</v>
      </c>
      <c r="C199" t="s">
        <v>1403</v>
      </c>
      <c r="D199">
        <v>16.14</v>
      </c>
      <c r="E199">
        <v>41.71</v>
      </c>
      <c r="F199">
        <v>42.14</v>
      </c>
      <c r="G199">
        <v>198</v>
      </c>
      <c r="H199">
        <v>356</v>
      </c>
      <c r="I199">
        <v>608</v>
      </c>
      <c r="J199">
        <v>471</v>
      </c>
      <c r="K199">
        <v>125</v>
      </c>
      <c r="L199">
        <v>616</v>
      </c>
    </row>
    <row r="200" spans="1:12" x14ac:dyDescent="0.25">
      <c r="A200" t="s">
        <v>261</v>
      </c>
      <c r="B200" t="s">
        <v>1337</v>
      </c>
      <c r="C200" t="s">
        <v>1358</v>
      </c>
      <c r="D200">
        <v>16.55</v>
      </c>
      <c r="E200">
        <v>59.06</v>
      </c>
      <c r="F200">
        <v>24.38</v>
      </c>
      <c r="G200">
        <v>199</v>
      </c>
      <c r="H200">
        <v>351</v>
      </c>
      <c r="I200">
        <v>559</v>
      </c>
      <c r="J200">
        <v>356</v>
      </c>
      <c r="K200">
        <v>255</v>
      </c>
      <c r="L200">
        <v>524</v>
      </c>
    </row>
    <row r="201" spans="1:12" x14ac:dyDescent="0.25">
      <c r="A201" t="s">
        <v>262</v>
      </c>
      <c r="B201" t="s">
        <v>1337</v>
      </c>
      <c r="C201" t="s">
        <v>1377</v>
      </c>
      <c r="D201">
        <v>11.77</v>
      </c>
      <c r="E201">
        <v>59.02</v>
      </c>
      <c r="F201">
        <v>29.2</v>
      </c>
      <c r="G201">
        <v>200</v>
      </c>
      <c r="H201">
        <v>426</v>
      </c>
      <c r="I201">
        <v>562</v>
      </c>
      <c r="J201">
        <v>351</v>
      </c>
      <c r="K201">
        <v>366</v>
      </c>
      <c r="L201">
        <v>560</v>
      </c>
    </row>
    <row r="202" spans="1:12" x14ac:dyDescent="0.25">
      <c r="A202" t="s">
        <v>263</v>
      </c>
      <c r="B202" t="s">
        <v>837</v>
      </c>
      <c r="C202" t="s">
        <v>862</v>
      </c>
      <c r="D202">
        <v>2.2599999999999998</v>
      </c>
      <c r="E202">
        <v>49.51</v>
      </c>
      <c r="F202">
        <v>48.22</v>
      </c>
      <c r="G202">
        <v>201</v>
      </c>
      <c r="H202">
        <v>618</v>
      </c>
      <c r="I202">
        <v>518</v>
      </c>
      <c r="J202">
        <v>426</v>
      </c>
      <c r="K202">
        <v>496</v>
      </c>
      <c r="L202">
        <v>630</v>
      </c>
    </row>
    <row r="203" spans="1:12" x14ac:dyDescent="0.25">
      <c r="A203" t="s">
        <v>264</v>
      </c>
      <c r="B203" t="s">
        <v>837</v>
      </c>
      <c r="C203" t="s">
        <v>864</v>
      </c>
      <c r="D203">
        <v>1.51</v>
      </c>
      <c r="E203">
        <v>50</v>
      </c>
      <c r="F203">
        <v>48.49</v>
      </c>
      <c r="G203">
        <v>202</v>
      </c>
      <c r="H203">
        <v>631</v>
      </c>
      <c r="I203">
        <v>491</v>
      </c>
      <c r="J203">
        <v>618</v>
      </c>
      <c r="K203">
        <v>522</v>
      </c>
      <c r="L203">
        <v>632</v>
      </c>
    </row>
    <row r="204" spans="1:12" x14ac:dyDescent="0.25">
      <c r="A204" t="s">
        <v>265</v>
      </c>
      <c r="B204" t="s">
        <v>837</v>
      </c>
      <c r="C204" t="s">
        <v>871</v>
      </c>
      <c r="D204">
        <v>1.33</v>
      </c>
      <c r="E204">
        <v>60.31</v>
      </c>
      <c r="F204">
        <v>38.36</v>
      </c>
      <c r="G204">
        <v>203</v>
      </c>
      <c r="H204">
        <v>635</v>
      </c>
      <c r="I204">
        <v>576</v>
      </c>
      <c r="J204">
        <v>631</v>
      </c>
      <c r="K204">
        <v>574</v>
      </c>
      <c r="L204">
        <v>605</v>
      </c>
    </row>
    <row r="205" spans="1:12" x14ac:dyDescent="0.25">
      <c r="A205" t="s">
        <v>266</v>
      </c>
      <c r="B205" t="s">
        <v>837</v>
      </c>
      <c r="C205" t="s">
        <v>872</v>
      </c>
      <c r="D205">
        <v>0.54</v>
      </c>
      <c r="E205">
        <v>46.14</v>
      </c>
      <c r="F205">
        <v>53.32</v>
      </c>
      <c r="G205">
        <v>204</v>
      </c>
      <c r="H205">
        <v>639</v>
      </c>
      <c r="I205">
        <v>548</v>
      </c>
      <c r="J205">
        <v>635</v>
      </c>
      <c r="K205">
        <v>589</v>
      </c>
      <c r="L205">
        <v>635</v>
      </c>
    </row>
    <row r="206" spans="1:12" x14ac:dyDescent="0.25">
      <c r="A206" t="s">
        <v>267</v>
      </c>
      <c r="B206" t="s">
        <v>837</v>
      </c>
      <c r="C206" t="s">
        <v>857</v>
      </c>
      <c r="D206">
        <v>1.26</v>
      </c>
      <c r="E206">
        <v>56.1</v>
      </c>
      <c r="F206">
        <v>42.63</v>
      </c>
      <c r="G206">
        <v>205</v>
      </c>
      <c r="H206">
        <v>636</v>
      </c>
      <c r="I206">
        <v>567</v>
      </c>
      <c r="J206">
        <v>639</v>
      </c>
      <c r="K206">
        <v>619</v>
      </c>
      <c r="L206">
        <v>618</v>
      </c>
    </row>
    <row r="207" spans="1:12" x14ac:dyDescent="0.25">
      <c r="A207" t="s">
        <v>268</v>
      </c>
      <c r="B207" t="s">
        <v>837</v>
      </c>
      <c r="C207" t="s">
        <v>874</v>
      </c>
      <c r="D207">
        <v>0.95</v>
      </c>
      <c r="E207">
        <v>62.08</v>
      </c>
      <c r="F207">
        <v>36.979999999999997</v>
      </c>
      <c r="G207">
        <v>206</v>
      </c>
      <c r="H207">
        <v>637</v>
      </c>
      <c r="I207">
        <v>551</v>
      </c>
      <c r="J207">
        <v>636</v>
      </c>
      <c r="K207">
        <v>554</v>
      </c>
      <c r="L207">
        <v>599</v>
      </c>
    </row>
    <row r="208" spans="1:12" x14ac:dyDescent="0.25">
      <c r="A208" t="s">
        <v>269</v>
      </c>
      <c r="B208" t="s">
        <v>837</v>
      </c>
      <c r="C208" t="s">
        <v>838</v>
      </c>
      <c r="D208">
        <v>0.85</v>
      </c>
      <c r="E208">
        <v>54.23</v>
      </c>
      <c r="F208">
        <v>44.92</v>
      </c>
      <c r="G208">
        <v>207</v>
      </c>
      <c r="H208">
        <v>638</v>
      </c>
      <c r="I208">
        <v>504</v>
      </c>
      <c r="J208">
        <v>637</v>
      </c>
      <c r="K208">
        <v>601</v>
      </c>
      <c r="L208">
        <v>625</v>
      </c>
    </row>
    <row r="209" spans="1:12" x14ac:dyDescent="0.25">
      <c r="A209" t="s">
        <v>270</v>
      </c>
      <c r="B209" t="s">
        <v>837</v>
      </c>
      <c r="C209" t="s">
        <v>854</v>
      </c>
      <c r="D209">
        <v>2.1</v>
      </c>
      <c r="E209">
        <v>56.43</v>
      </c>
      <c r="F209">
        <v>41.48</v>
      </c>
      <c r="G209">
        <v>208</v>
      </c>
      <c r="H209">
        <v>619</v>
      </c>
      <c r="I209">
        <v>565</v>
      </c>
      <c r="J209">
        <v>638</v>
      </c>
      <c r="K209">
        <v>627</v>
      </c>
      <c r="L209">
        <v>611</v>
      </c>
    </row>
    <row r="210" spans="1:12" x14ac:dyDescent="0.25">
      <c r="A210" t="s">
        <v>271</v>
      </c>
      <c r="B210" t="s">
        <v>837</v>
      </c>
      <c r="C210" t="s">
        <v>865</v>
      </c>
      <c r="D210">
        <v>2.44</v>
      </c>
      <c r="E210">
        <v>50.54</v>
      </c>
      <c r="F210">
        <v>47.03</v>
      </c>
      <c r="G210">
        <v>209</v>
      </c>
      <c r="H210">
        <v>612</v>
      </c>
      <c r="I210">
        <v>489</v>
      </c>
      <c r="J210">
        <v>619</v>
      </c>
      <c r="K210">
        <v>632</v>
      </c>
      <c r="L210">
        <v>629</v>
      </c>
    </row>
    <row r="211" spans="1:12" x14ac:dyDescent="0.25">
      <c r="A211" t="s">
        <v>272</v>
      </c>
      <c r="B211" t="s">
        <v>837</v>
      </c>
      <c r="C211" t="s">
        <v>852</v>
      </c>
      <c r="D211">
        <v>2.35</v>
      </c>
      <c r="E211">
        <v>39.06</v>
      </c>
      <c r="F211">
        <v>58.59</v>
      </c>
      <c r="G211">
        <v>210</v>
      </c>
      <c r="H211">
        <v>615</v>
      </c>
      <c r="I211">
        <v>542</v>
      </c>
      <c r="J211">
        <v>612</v>
      </c>
      <c r="K211">
        <v>617</v>
      </c>
      <c r="L211">
        <v>639</v>
      </c>
    </row>
    <row r="212" spans="1:12" x14ac:dyDescent="0.25">
      <c r="A212" t="s">
        <v>273</v>
      </c>
      <c r="B212" t="s">
        <v>837</v>
      </c>
      <c r="C212" t="s">
        <v>856</v>
      </c>
      <c r="D212">
        <v>1.7</v>
      </c>
      <c r="E212">
        <v>53.92</v>
      </c>
      <c r="F212">
        <v>44.37</v>
      </c>
      <c r="G212">
        <v>211</v>
      </c>
      <c r="H212">
        <v>628</v>
      </c>
      <c r="I212">
        <v>511</v>
      </c>
      <c r="J212">
        <v>615</v>
      </c>
      <c r="K212">
        <v>620</v>
      </c>
      <c r="L212">
        <v>621</v>
      </c>
    </row>
    <row r="213" spans="1:12" x14ac:dyDescent="0.25">
      <c r="A213" t="s">
        <v>274</v>
      </c>
      <c r="B213" t="s">
        <v>837</v>
      </c>
      <c r="C213" t="s">
        <v>867</v>
      </c>
      <c r="D213">
        <v>1.64</v>
      </c>
      <c r="E213">
        <v>57.82</v>
      </c>
      <c r="F213">
        <v>40.54</v>
      </c>
      <c r="G213">
        <v>212</v>
      </c>
      <c r="H213">
        <v>629</v>
      </c>
      <c r="I213">
        <v>554</v>
      </c>
      <c r="J213">
        <v>628</v>
      </c>
      <c r="K213">
        <v>611</v>
      </c>
      <c r="L213">
        <v>609</v>
      </c>
    </row>
    <row r="214" spans="1:12" x14ac:dyDescent="0.25">
      <c r="A214" t="s">
        <v>275</v>
      </c>
      <c r="B214" t="s">
        <v>837</v>
      </c>
      <c r="C214" t="s">
        <v>846</v>
      </c>
      <c r="D214">
        <v>1.97</v>
      </c>
      <c r="E214">
        <v>60.09</v>
      </c>
      <c r="F214">
        <v>37.94</v>
      </c>
      <c r="G214">
        <v>213</v>
      </c>
      <c r="H214">
        <v>621</v>
      </c>
      <c r="I214">
        <v>549</v>
      </c>
      <c r="J214">
        <v>629</v>
      </c>
      <c r="K214">
        <v>633</v>
      </c>
      <c r="L214">
        <v>602</v>
      </c>
    </row>
    <row r="215" spans="1:12" x14ac:dyDescent="0.25">
      <c r="A215" t="s">
        <v>276</v>
      </c>
      <c r="B215" t="s">
        <v>837</v>
      </c>
      <c r="C215" t="s">
        <v>859</v>
      </c>
      <c r="D215">
        <v>4.25</v>
      </c>
      <c r="E215">
        <v>69.459999999999994</v>
      </c>
      <c r="F215">
        <v>26.29</v>
      </c>
      <c r="G215">
        <v>214</v>
      </c>
      <c r="H215">
        <v>575</v>
      </c>
      <c r="I215">
        <v>587</v>
      </c>
      <c r="J215">
        <v>621</v>
      </c>
      <c r="K215">
        <v>559</v>
      </c>
      <c r="L215">
        <v>541</v>
      </c>
    </row>
    <row r="216" spans="1:12" x14ac:dyDescent="0.25">
      <c r="A216" t="s">
        <v>277</v>
      </c>
      <c r="B216" t="s">
        <v>837</v>
      </c>
      <c r="C216" t="s">
        <v>848</v>
      </c>
      <c r="D216">
        <v>2.5299999999999998</v>
      </c>
      <c r="E216">
        <v>64.489999999999995</v>
      </c>
      <c r="F216">
        <v>32.979999999999997</v>
      </c>
      <c r="G216">
        <v>215</v>
      </c>
      <c r="H216">
        <v>611</v>
      </c>
      <c r="I216">
        <v>599</v>
      </c>
      <c r="J216">
        <v>575</v>
      </c>
      <c r="K216">
        <v>408</v>
      </c>
      <c r="L216">
        <v>579</v>
      </c>
    </row>
    <row r="217" spans="1:12" x14ac:dyDescent="0.25">
      <c r="A217" t="s">
        <v>278</v>
      </c>
      <c r="B217" t="s">
        <v>837</v>
      </c>
      <c r="C217" t="s">
        <v>873</v>
      </c>
      <c r="D217">
        <v>2.34</v>
      </c>
      <c r="E217">
        <v>65.75</v>
      </c>
      <c r="F217">
        <v>31.91</v>
      </c>
      <c r="G217">
        <v>216</v>
      </c>
      <c r="H217">
        <v>616</v>
      </c>
      <c r="I217">
        <v>590</v>
      </c>
      <c r="J217">
        <v>611</v>
      </c>
      <c r="K217">
        <v>347</v>
      </c>
      <c r="L217">
        <v>575</v>
      </c>
    </row>
    <row r="218" spans="1:12" x14ac:dyDescent="0.25">
      <c r="A218" t="s">
        <v>279</v>
      </c>
      <c r="B218" t="s">
        <v>837</v>
      </c>
      <c r="C218" t="s">
        <v>869</v>
      </c>
      <c r="D218">
        <v>2.44</v>
      </c>
      <c r="E218">
        <v>65.84</v>
      </c>
      <c r="F218">
        <v>31.72</v>
      </c>
      <c r="G218">
        <v>217</v>
      </c>
      <c r="H218">
        <v>613</v>
      </c>
      <c r="I218">
        <v>636</v>
      </c>
      <c r="J218">
        <v>616</v>
      </c>
      <c r="K218">
        <v>439</v>
      </c>
      <c r="L218">
        <v>574</v>
      </c>
    </row>
    <row r="219" spans="1:12" x14ac:dyDescent="0.25">
      <c r="A219" t="s">
        <v>280</v>
      </c>
      <c r="B219" t="s">
        <v>837</v>
      </c>
      <c r="C219" t="s">
        <v>875</v>
      </c>
      <c r="D219">
        <v>4.5</v>
      </c>
      <c r="E219">
        <v>64.239999999999995</v>
      </c>
      <c r="F219">
        <v>31.26</v>
      </c>
      <c r="G219">
        <v>218</v>
      </c>
      <c r="H219">
        <v>572</v>
      </c>
      <c r="I219">
        <v>638</v>
      </c>
      <c r="J219">
        <v>613</v>
      </c>
      <c r="K219">
        <v>305</v>
      </c>
      <c r="L219">
        <v>570</v>
      </c>
    </row>
    <row r="220" spans="1:12" x14ac:dyDescent="0.25">
      <c r="A220" t="s">
        <v>281</v>
      </c>
      <c r="B220" t="s">
        <v>837</v>
      </c>
      <c r="C220" t="s">
        <v>868</v>
      </c>
      <c r="D220">
        <v>1.74</v>
      </c>
      <c r="E220">
        <v>44.8</v>
      </c>
      <c r="F220">
        <v>53.46</v>
      </c>
      <c r="G220">
        <v>219</v>
      </c>
      <c r="H220">
        <v>626</v>
      </c>
      <c r="I220">
        <v>639</v>
      </c>
      <c r="J220">
        <v>572</v>
      </c>
      <c r="K220">
        <v>337</v>
      </c>
      <c r="L220">
        <v>636</v>
      </c>
    </row>
    <row r="221" spans="1:12" x14ac:dyDescent="0.25">
      <c r="A221" t="s">
        <v>282</v>
      </c>
      <c r="B221" t="s">
        <v>837</v>
      </c>
      <c r="C221" t="s">
        <v>842</v>
      </c>
      <c r="D221">
        <v>3.53</v>
      </c>
      <c r="E221">
        <v>63.22</v>
      </c>
      <c r="F221">
        <v>33.26</v>
      </c>
      <c r="G221">
        <v>220</v>
      </c>
      <c r="H221">
        <v>589</v>
      </c>
      <c r="I221">
        <v>574</v>
      </c>
      <c r="J221">
        <v>626</v>
      </c>
      <c r="K221">
        <v>451</v>
      </c>
      <c r="L221">
        <v>581</v>
      </c>
    </row>
    <row r="222" spans="1:12" x14ac:dyDescent="0.25">
      <c r="A222" t="s">
        <v>283</v>
      </c>
      <c r="B222" t="s">
        <v>837</v>
      </c>
      <c r="C222" t="s">
        <v>853</v>
      </c>
      <c r="D222">
        <v>2.58</v>
      </c>
      <c r="E222">
        <v>55.62</v>
      </c>
      <c r="F222">
        <v>41.81</v>
      </c>
      <c r="G222">
        <v>221</v>
      </c>
      <c r="H222">
        <v>610</v>
      </c>
      <c r="I222">
        <v>564</v>
      </c>
      <c r="J222">
        <v>589</v>
      </c>
      <c r="K222">
        <v>531</v>
      </c>
      <c r="L222">
        <v>612</v>
      </c>
    </row>
    <row r="223" spans="1:12" x14ac:dyDescent="0.25">
      <c r="A223" t="s">
        <v>284</v>
      </c>
      <c r="B223" t="s">
        <v>837</v>
      </c>
      <c r="C223" t="s">
        <v>843</v>
      </c>
      <c r="D223">
        <v>6.1</v>
      </c>
      <c r="E223">
        <v>65.08</v>
      </c>
      <c r="F223">
        <v>28.82</v>
      </c>
      <c r="G223">
        <v>222</v>
      </c>
      <c r="H223">
        <v>538</v>
      </c>
      <c r="I223">
        <v>583</v>
      </c>
      <c r="J223">
        <v>610</v>
      </c>
      <c r="K223">
        <v>281</v>
      </c>
      <c r="L223">
        <v>556</v>
      </c>
    </row>
    <row r="224" spans="1:12" x14ac:dyDescent="0.25">
      <c r="A224" t="s">
        <v>285</v>
      </c>
      <c r="B224" t="s">
        <v>837</v>
      </c>
      <c r="C224" t="s">
        <v>841</v>
      </c>
      <c r="D224">
        <v>1.8</v>
      </c>
      <c r="E224">
        <v>53.37</v>
      </c>
      <c r="F224">
        <v>44.83</v>
      </c>
      <c r="G224">
        <v>223</v>
      </c>
      <c r="H224">
        <v>623</v>
      </c>
      <c r="I224">
        <v>603</v>
      </c>
      <c r="J224">
        <v>538</v>
      </c>
      <c r="K224">
        <v>515</v>
      </c>
      <c r="L224">
        <v>624</v>
      </c>
    </row>
    <row r="225" spans="1:12" x14ac:dyDescent="0.25">
      <c r="A225" t="s">
        <v>286</v>
      </c>
      <c r="B225" t="s">
        <v>837</v>
      </c>
      <c r="C225" t="s">
        <v>858</v>
      </c>
      <c r="D225">
        <v>4.66</v>
      </c>
      <c r="E225">
        <v>67.08</v>
      </c>
      <c r="F225">
        <v>28.26</v>
      </c>
      <c r="G225">
        <v>224</v>
      </c>
      <c r="H225">
        <v>565</v>
      </c>
      <c r="I225">
        <v>614</v>
      </c>
      <c r="J225">
        <v>623</v>
      </c>
      <c r="K225">
        <v>225</v>
      </c>
      <c r="L225">
        <v>553</v>
      </c>
    </row>
    <row r="226" spans="1:12" x14ac:dyDescent="0.25">
      <c r="A226" t="s">
        <v>287</v>
      </c>
      <c r="B226" t="s">
        <v>837</v>
      </c>
      <c r="C226" t="s">
        <v>855</v>
      </c>
      <c r="D226">
        <v>3.49</v>
      </c>
      <c r="E226">
        <v>77.61</v>
      </c>
      <c r="F226">
        <v>18.91</v>
      </c>
      <c r="G226">
        <v>225</v>
      </c>
      <c r="H226">
        <v>593</v>
      </c>
      <c r="I226">
        <v>601</v>
      </c>
      <c r="J226">
        <v>565</v>
      </c>
      <c r="K226">
        <v>572</v>
      </c>
      <c r="L226">
        <v>473</v>
      </c>
    </row>
    <row r="227" spans="1:12" x14ac:dyDescent="0.25">
      <c r="A227" t="s">
        <v>288</v>
      </c>
      <c r="B227" t="s">
        <v>837</v>
      </c>
      <c r="C227" t="s">
        <v>870</v>
      </c>
      <c r="D227">
        <v>2.37</v>
      </c>
      <c r="E227">
        <v>82.27</v>
      </c>
      <c r="F227">
        <v>15.36</v>
      </c>
      <c r="G227">
        <v>226</v>
      </c>
      <c r="H227">
        <v>614</v>
      </c>
      <c r="I227">
        <v>621</v>
      </c>
      <c r="J227">
        <v>593</v>
      </c>
      <c r="K227">
        <v>163</v>
      </c>
      <c r="L227">
        <v>438</v>
      </c>
    </row>
    <row r="228" spans="1:12" x14ac:dyDescent="0.25">
      <c r="A228" t="s">
        <v>289</v>
      </c>
      <c r="B228" t="s">
        <v>837</v>
      </c>
      <c r="C228" t="s">
        <v>860</v>
      </c>
      <c r="D228">
        <v>4.16</v>
      </c>
      <c r="E228">
        <v>72.08</v>
      </c>
      <c r="F228">
        <v>23.75</v>
      </c>
      <c r="G228">
        <v>227</v>
      </c>
      <c r="H228">
        <v>576</v>
      </c>
      <c r="I228">
        <v>579</v>
      </c>
      <c r="J228">
        <v>614</v>
      </c>
      <c r="K228">
        <v>466</v>
      </c>
      <c r="L228">
        <v>517</v>
      </c>
    </row>
    <row r="229" spans="1:12" x14ac:dyDescent="0.25">
      <c r="A229" t="s">
        <v>290</v>
      </c>
      <c r="B229" t="s">
        <v>837</v>
      </c>
      <c r="C229" t="s">
        <v>863</v>
      </c>
      <c r="D229">
        <v>20.76</v>
      </c>
      <c r="E229">
        <v>66.75</v>
      </c>
      <c r="F229">
        <v>12.49</v>
      </c>
      <c r="G229">
        <v>228</v>
      </c>
      <c r="H229">
        <v>289</v>
      </c>
      <c r="I229">
        <v>526</v>
      </c>
      <c r="J229">
        <v>576</v>
      </c>
      <c r="K229">
        <v>513</v>
      </c>
      <c r="L229">
        <v>405</v>
      </c>
    </row>
    <row r="230" spans="1:12" x14ac:dyDescent="0.25">
      <c r="A230" t="s">
        <v>291</v>
      </c>
      <c r="B230" t="s">
        <v>837</v>
      </c>
      <c r="C230" t="s">
        <v>844</v>
      </c>
      <c r="D230">
        <v>5.83</v>
      </c>
      <c r="E230">
        <v>67.62</v>
      </c>
      <c r="F230">
        <v>26.55</v>
      </c>
      <c r="G230">
        <v>229</v>
      </c>
      <c r="H230">
        <v>544</v>
      </c>
      <c r="I230">
        <v>465</v>
      </c>
      <c r="J230">
        <v>289</v>
      </c>
      <c r="K230">
        <v>483</v>
      </c>
      <c r="L230">
        <v>543</v>
      </c>
    </row>
    <row r="231" spans="1:12" x14ac:dyDescent="0.25">
      <c r="A231" t="s">
        <v>292</v>
      </c>
      <c r="B231" t="s">
        <v>837</v>
      </c>
      <c r="C231" t="s">
        <v>845</v>
      </c>
      <c r="D231">
        <v>7.9</v>
      </c>
      <c r="E231">
        <v>62.92</v>
      </c>
      <c r="F231">
        <v>29.19</v>
      </c>
      <c r="G231">
        <v>230</v>
      </c>
      <c r="H231">
        <v>503</v>
      </c>
      <c r="I231">
        <v>516</v>
      </c>
      <c r="J231">
        <v>544</v>
      </c>
      <c r="K231">
        <v>165</v>
      </c>
      <c r="L231">
        <v>559</v>
      </c>
    </row>
    <row r="232" spans="1:12" x14ac:dyDescent="0.25">
      <c r="A232" t="s">
        <v>293</v>
      </c>
      <c r="B232" t="s">
        <v>837</v>
      </c>
      <c r="C232" t="s">
        <v>851</v>
      </c>
      <c r="D232">
        <v>6.14</v>
      </c>
      <c r="E232">
        <v>69.87</v>
      </c>
      <c r="F232">
        <v>23.99</v>
      </c>
      <c r="G232">
        <v>231</v>
      </c>
      <c r="H232">
        <v>537</v>
      </c>
      <c r="I232">
        <v>594</v>
      </c>
      <c r="J232">
        <v>503</v>
      </c>
      <c r="K232">
        <v>390</v>
      </c>
      <c r="L232">
        <v>518</v>
      </c>
    </row>
    <row r="233" spans="1:12" x14ac:dyDescent="0.25">
      <c r="A233" t="s">
        <v>294</v>
      </c>
      <c r="B233" t="s">
        <v>837</v>
      </c>
      <c r="C233" t="s">
        <v>866</v>
      </c>
      <c r="D233">
        <v>5.59</v>
      </c>
      <c r="E233">
        <v>77.23</v>
      </c>
      <c r="F233">
        <v>17.18</v>
      </c>
      <c r="G233">
        <v>232</v>
      </c>
      <c r="H233">
        <v>549</v>
      </c>
      <c r="I233">
        <v>585</v>
      </c>
      <c r="J233">
        <v>537</v>
      </c>
      <c r="K233">
        <v>426</v>
      </c>
      <c r="L233">
        <v>457</v>
      </c>
    </row>
    <row r="234" spans="1:12" x14ac:dyDescent="0.25">
      <c r="A234" t="s">
        <v>296</v>
      </c>
      <c r="B234" t="s">
        <v>837</v>
      </c>
      <c r="C234" t="s">
        <v>847</v>
      </c>
      <c r="D234">
        <v>4.71</v>
      </c>
      <c r="E234">
        <v>70.66</v>
      </c>
      <c r="F234">
        <v>24.63</v>
      </c>
      <c r="G234">
        <v>233</v>
      </c>
      <c r="H234">
        <v>564</v>
      </c>
      <c r="I234">
        <v>617</v>
      </c>
      <c r="J234">
        <v>549</v>
      </c>
      <c r="K234">
        <v>539</v>
      </c>
      <c r="L234">
        <v>526</v>
      </c>
    </row>
    <row r="235" spans="1:12" x14ac:dyDescent="0.25">
      <c r="A235" t="s">
        <v>297</v>
      </c>
      <c r="B235" t="s">
        <v>837</v>
      </c>
      <c r="C235" t="s">
        <v>861</v>
      </c>
      <c r="D235">
        <v>3.35</v>
      </c>
      <c r="E235">
        <v>62.83</v>
      </c>
      <c r="F235">
        <v>33.82</v>
      </c>
      <c r="G235">
        <v>234</v>
      </c>
      <c r="H235">
        <v>598</v>
      </c>
      <c r="I235">
        <v>605</v>
      </c>
      <c r="J235">
        <v>564</v>
      </c>
      <c r="K235">
        <v>361</v>
      </c>
      <c r="L235">
        <v>587</v>
      </c>
    </row>
    <row r="236" spans="1:12" x14ac:dyDescent="0.25">
      <c r="A236" t="s">
        <v>298</v>
      </c>
      <c r="B236" t="s">
        <v>837</v>
      </c>
      <c r="C236" t="s">
        <v>849</v>
      </c>
      <c r="D236">
        <v>1.73</v>
      </c>
      <c r="E236">
        <v>65.260000000000005</v>
      </c>
      <c r="F236">
        <v>33.01</v>
      </c>
      <c r="G236">
        <v>235</v>
      </c>
      <c r="H236">
        <v>627</v>
      </c>
      <c r="I236">
        <v>592</v>
      </c>
      <c r="J236">
        <v>598</v>
      </c>
      <c r="K236">
        <v>468</v>
      </c>
      <c r="L236">
        <v>580</v>
      </c>
    </row>
    <row r="237" spans="1:12" x14ac:dyDescent="0.25">
      <c r="A237" t="s">
        <v>299</v>
      </c>
      <c r="B237" t="s">
        <v>837</v>
      </c>
      <c r="C237" t="s">
        <v>850</v>
      </c>
      <c r="D237">
        <v>4.58</v>
      </c>
      <c r="E237">
        <v>69.37</v>
      </c>
      <c r="F237">
        <v>26.05</v>
      </c>
      <c r="G237">
        <v>236</v>
      </c>
      <c r="H237">
        <v>568</v>
      </c>
      <c r="I237">
        <v>532</v>
      </c>
      <c r="J237">
        <v>627</v>
      </c>
      <c r="K237">
        <v>430</v>
      </c>
      <c r="L237">
        <v>537</v>
      </c>
    </row>
    <row r="238" spans="1:12" x14ac:dyDescent="0.25">
      <c r="A238" t="s">
        <v>300</v>
      </c>
      <c r="B238" t="s">
        <v>837</v>
      </c>
      <c r="C238" t="s">
        <v>839</v>
      </c>
      <c r="D238">
        <v>1.42</v>
      </c>
      <c r="E238">
        <v>55</v>
      </c>
      <c r="F238">
        <v>43.58</v>
      </c>
      <c r="G238">
        <v>237</v>
      </c>
      <c r="H238">
        <v>633</v>
      </c>
      <c r="I238">
        <v>533</v>
      </c>
      <c r="J238">
        <v>568</v>
      </c>
      <c r="K238">
        <v>528</v>
      </c>
      <c r="L238">
        <v>620</v>
      </c>
    </row>
    <row r="239" spans="1:12" x14ac:dyDescent="0.25">
      <c r="A239" t="s">
        <v>301</v>
      </c>
      <c r="B239" t="s">
        <v>1283</v>
      </c>
      <c r="C239" t="s">
        <v>1285</v>
      </c>
      <c r="D239">
        <v>7.64</v>
      </c>
      <c r="E239">
        <v>90.96</v>
      </c>
      <c r="F239">
        <v>1.4</v>
      </c>
      <c r="G239">
        <v>238</v>
      </c>
      <c r="H239">
        <v>509</v>
      </c>
      <c r="I239">
        <v>479</v>
      </c>
      <c r="J239">
        <v>633</v>
      </c>
      <c r="K239">
        <v>396</v>
      </c>
      <c r="L239">
        <v>130</v>
      </c>
    </row>
    <row r="240" spans="1:12" x14ac:dyDescent="0.25">
      <c r="A240" t="s">
        <v>302</v>
      </c>
      <c r="B240" t="s">
        <v>1283</v>
      </c>
      <c r="C240" t="s">
        <v>1287</v>
      </c>
      <c r="D240">
        <v>4.93</v>
      </c>
      <c r="E240">
        <v>93.58</v>
      </c>
      <c r="F240">
        <v>1.49</v>
      </c>
      <c r="G240">
        <v>239</v>
      </c>
      <c r="H240">
        <v>560</v>
      </c>
      <c r="I240">
        <v>544</v>
      </c>
      <c r="J240">
        <v>509</v>
      </c>
      <c r="K240">
        <v>477</v>
      </c>
      <c r="L240">
        <v>135</v>
      </c>
    </row>
    <row r="241" spans="1:12" x14ac:dyDescent="0.25">
      <c r="A241" t="s">
        <v>303</v>
      </c>
      <c r="B241" t="s">
        <v>1283</v>
      </c>
      <c r="C241" t="s">
        <v>1286</v>
      </c>
      <c r="D241">
        <v>9.6300000000000008</v>
      </c>
      <c r="E241">
        <v>89.51</v>
      </c>
      <c r="F241">
        <v>0.86</v>
      </c>
      <c r="G241">
        <v>240</v>
      </c>
      <c r="H241">
        <v>468</v>
      </c>
      <c r="I241">
        <v>529</v>
      </c>
      <c r="J241">
        <v>560</v>
      </c>
      <c r="K241">
        <v>607</v>
      </c>
      <c r="L241">
        <v>94</v>
      </c>
    </row>
    <row r="242" spans="1:12" x14ac:dyDescent="0.25">
      <c r="A242" t="s">
        <v>304</v>
      </c>
      <c r="B242" t="s">
        <v>1283</v>
      </c>
      <c r="C242" t="s">
        <v>1284</v>
      </c>
      <c r="D242">
        <v>15.25</v>
      </c>
      <c r="E242">
        <v>83.23</v>
      </c>
      <c r="F242">
        <v>1.51</v>
      </c>
      <c r="G242">
        <v>241</v>
      </c>
      <c r="H242">
        <v>370</v>
      </c>
      <c r="I242">
        <v>83</v>
      </c>
      <c r="J242">
        <v>468</v>
      </c>
      <c r="K242">
        <v>114</v>
      </c>
      <c r="L242">
        <v>138</v>
      </c>
    </row>
    <row r="243" spans="1:12" x14ac:dyDescent="0.25">
      <c r="A243" t="s">
        <v>305</v>
      </c>
      <c r="B243" t="s">
        <v>792</v>
      </c>
      <c r="C243" t="s">
        <v>803</v>
      </c>
      <c r="D243">
        <v>4.6100000000000003</v>
      </c>
      <c r="E243">
        <v>81.37</v>
      </c>
      <c r="F243">
        <v>14.02</v>
      </c>
      <c r="G243">
        <v>242</v>
      </c>
      <c r="H243">
        <v>567</v>
      </c>
      <c r="I243">
        <v>132</v>
      </c>
      <c r="J243">
        <v>370</v>
      </c>
      <c r="K243">
        <v>465</v>
      </c>
      <c r="L243">
        <v>423</v>
      </c>
    </row>
    <row r="244" spans="1:12" x14ac:dyDescent="0.25">
      <c r="A244" t="s">
        <v>306</v>
      </c>
      <c r="B244" t="s">
        <v>792</v>
      </c>
      <c r="C244" t="s">
        <v>807</v>
      </c>
      <c r="D244">
        <v>13.51</v>
      </c>
      <c r="E244">
        <v>77.77</v>
      </c>
      <c r="F244">
        <v>8.7200000000000006</v>
      </c>
      <c r="G244">
        <v>243</v>
      </c>
      <c r="H244">
        <v>394</v>
      </c>
      <c r="I244">
        <v>174</v>
      </c>
      <c r="J244">
        <v>567</v>
      </c>
      <c r="K244">
        <v>233</v>
      </c>
      <c r="L244">
        <v>357</v>
      </c>
    </row>
    <row r="245" spans="1:12" x14ac:dyDescent="0.25">
      <c r="A245" t="s">
        <v>307</v>
      </c>
      <c r="B245" t="s">
        <v>792</v>
      </c>
      <c r="C245" t="s">
        <v>796</v>
      </c>
      <c r="D245">
        <v>4.79</v>
      </c>
      <c r="E245">
        <v>46.71</v>
      </c>
      <c r="F245">
        <v>48.49</v>
      </c>
      <c r="G245">
        <v>244</v>
      </c>
      <c r="H245">
        <v>562</v>
      </c>
      <c r="I245">
        <v>105</v>
      </c>
      <c r="J245">
        <v>394</v>
      </c>
      <c r="K245">
        <v>73</v>
      </c>
      <c r="L245">
        <v>631</v>
      </c>
    </row>
    <row r="246" spans="1:12" x14ac:dyDescent="0.25">
      <c r="A246" t="s">
        <v>308</v>
      </c>
      <c r="B246" t="s">
        <v>792</v>
      </c>
      <c r="C246" t="s">
        <v>802</v>
      </c>
      <c r="D246">
        <v>30.77</v>
      </c>
      <c r="E246">
        <v>66.58</v>
      </c>
      <c r="F246">
        <v>2.65</v>
      </c>
      <c r="G246">
        <v>245</v>
      </c>
      <c r="H246">
        <v>177</v>
      </c>
      <c r="I246">
        <v>3</v>
      </c>
      <c r="J246">
        <v>562</v>
      </c>
      <c r="K246">
        <v>74</v>
      </c>
      <c r="L246">
        <v>189</v>
      </c>
    </row>
    <row r="247" spans="1:12" x14ac:dyDescent="0.25">
      <c r="A247" t="s">
        <v>309</v>
      </c>
      <c r="B247" t="s">
        <v>792</v>
      </c>
      <c r="C247" t="s">
        <v>806</v>
      </c>
      <c r="D247">
        <v>7.3</v>
      </c>
      <c r="E247">
        <v>70.83</v>
      </c>
      <c r="F247">
        <v>21.87</v>
      </c>
      <c r="G247">
        <v>246</v>
      </c>
      <c r="H247">
        <v>516</v>
      </c>
      <c r="I247">
        <v>48</v>
      </c>
      <c r="J247">
        <v>177</v>
      </c>
      <c r="K247">
        <v>126</v>
      </c>
      <c r="L247">
        <v>500</v>
      </c>
    </row>
    <row r="248" spans="1:12" x14ac:dyDescent="0.25">
      <c r="A248" t="s">
        <v>310</v>
      </c>
      <c r="B248" t="s">
        <v>792</v>
      </c>
      <c r="C248" t="s">
        <v>808</v>
      </c>
      <c r="D248">
        <v>13.09</v>
      </c>
      <c r="E248">
        <v>78.489999999999995</v>
      </c>
      <c r="F248">
        <v>8.41</v>
      </c>
      <c r="G248">
        <v>247</v>
      </c>
      <c r="H248">
        <v>402</v>
      </c>
      <c r="I248">
        <v>183</v>
      </c>
      <c r="J248">
        <v>516</v>
      </c>
      <c r="K248">
        <v>534</v>
      </c>
      <c r="L248">
        <v>351</v>
      </c>
    </row>
    <row r="249" spans="1:12" x14ac:dyDescent="0.25">
      <c r="A249" t="s">
        <v>311</v>
      </c>
      <c r="B249" t="s">
        <v>792</v>
      </c>
      <c r="C249" t="s">
        <v>797</v>
      </c>
      <c r="D249">
        <v>12.39</v>
      </c>
      <c r="E249">
        <v>82.44</v>
      </c>
      <c r="F249">
        <v>5.18</v>
      </c>
      <c r="G249">
        <v>248</v>
      </c>
      <c r="H249">
        <v>420</v>
      </c>
      <c r="I249">
        <v>333</v>
      </c>
      <c r="J249">
        <v>402</v>
      </c>
      <c r="K249">
        <v>70</v>
      </c>
      <c r="L249">
        <v>278</v>
      </c>
    </row>
    <row r="250" spans="1:12" x14ac:dyDescent="0.25">
      <c r="A250" t="s">
        <v>312</v>
      </c>
      <c r="B250" t="s">
        <v>792</v>
      </c>
      <c r="C250" t="s">
        <v>805</v>
      </c>
      <c r="D250">
        <v>8.44</v>
      </c>
      <c r="E250">
        <v>78.400000000000006</v>
      </c>
      <c r="F250">
        <v>13.17</v>
      </c>
      <c r="G250">
        <v>249</v>
      </c>
      <c r="H250">
        <v>496</v>
      </c>
      <c r="I250">
        <v>296</v>
      </c>
      <c r="J250">
        <v>420</v>
      </c>
      <c r="K250">
        <v>501</v>
      </c>
      <c r="L250">
        <v>411</v>
      </c>
    </row>
    <row r="251" spans="1:12" x14ac:dyDescent="0.25">
      <c r="A251" t="s">
        <v>313</v>
      </c>
      <c r="B251" t="s">
        <v>792</v>
      </c>
      <c r="C251" t="s">
        <v>794</v>
      </c>
      <c r="D251">
        <v>6.59</v>
      </c>
      <c r="E251">
        <v>71.37</v>
      </c>
      <c r="F251">
        <v>22.04</v>
      </c>
      <c r="G251">
        <v>250</v>
      </c>
      <c r="H251">
        <v>528</v>
      </c>
      <c r="I251">
        <v>106</v>
      </c>
      <c r="J251">
        <v>496</v>
      </c>
      <c r="K251">
        <v>344</v>
      </c>
      <c r="L251">
        <v>503</v>
      </c>
    </row>
    <row r="252" spans="1:12" x14ac:dyDescent="0.25">
      <c r="A252" t="s">
        <v>314</v>
      </c>
      <c r="B252" t="s">
        <v>792</v>
      </c>
      <c r="C252" t="s">
        <v>804</v>
      </c>
      <c r="D252">
        <v>3.83</v>
      </c>
      <c r="E252">
        <v>87.13</v>
      </c>
      <c r="F252">
        <v>9.0399999999999991</v>
      </c>
      <c r="G252">
        <v>251</v>
      </c>
      <c r="H252">
        <v>584</v>
      </c>
      <c r="I252">
        <v>197</v>
      </c>
      <c r="J252">
        <v>528</v>
      </c>
      <c r="K252">
        <v>350</v>
      </c>
      <c r="L252">
        <v>363</v>
      </c>
    </row>
    <row r="253" spans="1:12" x14ac:dyDescent="0.25">
      <c r="A253" t="s">
        <v>315</v>
      </c>
      <c r="B253" t="s">
        <v>792</v>
      </c>
      <c r="C253" t="s">
        <v>801</v>
      </c>
      <c r="D253">
        <v>13.69</v>
      </c>
      <c r="E253">
        <v>79.849999999999994</v>
      </c>
      <c r="F253">
        <v>6.47</v>
      </c>
      <c r="G253">
        <v>252</v>
      </c>
      <c r="H253">
        <v>392</v>
      </c>
      <c r="I253">
        <v>57</v>
      </c>
      <c r="J253">
        <v>584</v>
      </c>
      <c r="K253">
        <v>358</v>
      </c>
      <c r="L253">
        <v>318</v>
      </c>
    </row>
    <row r="254" spans="1:12" x14ac:dyDescent="0.25">
      <c r="A254" t="s">
        <v>316</v>
      </c>
      <c r="B254" t="s">
        <v>792</v>
      </c>
      <c r="C254" t="s">
        <v>798</v>
      </c>
      <c r="D254">
        <v>4.07</v>
      </c>
      <c r="E254">
        <v>73.67</v>
      </c>
      <c r="F254">
        <v>22.26</v>
      </c>
      <c r="G254">
        <v>253</v>
      </c>
      <c r="H254">
        <v>578</v>
      </c>
      <c r="I254">
        <v>195</v>
      </c>
      <c r="J254">
        <v>392</v>
      </c>
      <c r="K254">
        <v>526</v>
      </c>
      <c r="L254">
        <v>508</v>
      </c>
    </row>
    <row r="255" spans="1:12" x14ac:dyDescent="0.25">
      <c r="A255" t="s">
        <v>317</v>
      </c>
      <c r="B255" t="s">
        <v>792</v>
      </c>
      <c r="C255" t="s">
        <v>795</v>
      </c>
      <c r="D255">
        <v>8.4700000000000006</v>
      </c>
      <c r="E255">
        <v>77.900000000000006</v>
      </c>
      <c r="F255">
        <v>13.64</v>
      </c>
      <c r="G255">
        <v>254</v>
      </c>
      <c r="H255">
        <v>495</v>
      </c>
      <c r="I255">
        <v>78</v>
      </c>
      <c r="J255">
        <v>578</v>
      </c>
      <c r="K255">
        <v>573</v>
      </c>
      <c r="L255">
        <v>420</v>
      </c>
    </row>
    <row r="256" spans="1:12" x14ac:dyDescent="0.25">
      <c r="A256" t="s">
        <v>318</v>
      </c>
      <c r="B256" t="s">
        <v>792</v>
      </c>
      <c r="C256" t="s">
        <v>800</v>
      </c>
      <c r="D256">
        <v>10.08</v>
      </c>
      <c r="E256">
        <v>69.23</v>
      </c>
      <c r="F256">
        <v>20.69</v>
      </c>
      <c r="G256">
        <v>255</v>
      </c>
      <c r="H256">
        <v>457</v>
      </c>
      <c r="I256">
        <v>405</v>
      </c>
      <c r="J256">
        <v>495</v>
      </c>
      <c r="K256">
        <v>192</v>
      </c>
      <c r="L256">
        <v>489</v>
      </c>
    </row>
    <row r="257" spans="1:12" x14ac:dyDescent="0.25">
      <c r="A257" t="s">
        <v>319</v>
      </c>
      <c r="B257" t="s">
        <v>792</v>
      </c>
      <c r="C257" t="s">
        <v>799</v>
      </c>
      <c r="D257">
        <v>4.99</v>
      </c>
      <c r="E257">
        <v>70.83</v>
      </c>
      <c r="F257">
        <v>24.18</v>
      </c>
      <c r="G257">
        <v>256</v>
      </c>
      <c r="H257">
        <v>558</v>
      </c>
      <c r="I257">
        <v>436</v>
      </c>
      <c r="J257">
        <v>457</v>
      </c>
      <c r="K257">
        <v>616</v>
      </c>
      <c r="L257">
        <v>523</v>
      </c>
    </row>
    <row r="258" spans="1:12" x14ac:dyDescent="0.25">
      <c r="A258" t="s">
        <v>320</v>
      </c>
      <c r="B258" t="s">
        <v>792</v>
      </c>
      <c r="C258" t="s">
        <v>793</v>
      </c>
      <c r="D258">
        <v>0.43</v>
      </c>
      <c r="E258">
        <v>82.05</v>
      </c>
      <c r="F258">
        <v>17.52</v>
      </c>
      <c r="G258">
        <v>257</v>
      </c>
      <c r="H258">
        <v>640</v>
      </c>
      <c r="I258">
        <v>267</v>
      </c>
      <c r="J258">
        <v>558</v>
      </c>
      <c r="K258">
        <v>113</v>
      </c>
      <c r="L258">
        <v>459</v>
      </c>
    </row>
    <row r="259" spans="1:12" x14ac:dyDescent="0.25">
      <c r="A259" t="s">
        <v>321</v>
      </c>
      <c r="B259" t="s">
        <v>1181</v>
      </c>
      <c r="C259" t="s">
        <v>1187</v>
      </c>
      <c r="D259">
        <v>3.51</v>
      </c>
      <c r="E259">
        <v>76.930000000000007</v>
      </c>
      <c r="F259">
        <v>19.55</v>
      </c>
      <c r="G259">
        <v>258</v>
      </c>
      <c r="H259">
        <v>591</v>
      </c>
      <c r="I259">
        <v>136</v>
      </c>
      <c r="J259">
        <v>640</v>
      </c>
      <c r="K259">
        <v>330</v>
      </c>
      <c r="L259">
        <v>483</v>
      </c>
    </row>
    <row r="260" spans="1:12" x14ac:dyDescent="0.25">
      <c r="A260" t="s">
        <v>322</v>
      </c>
      <c r="B260" t="s">
        <v>1181</v>
      </c>
      <c r="C260" t="s">
        <v>1186</v>
      </c>
      <c r="D260">
        <v>23.75</v>
      </c>
      <c r="E260">
        <v>74.099999999999994</v>
      </c>
      <c r="F260">
        <v>2.15</v>
      </c>
      <c r="G260">
        <v>259</v>
      </c>
      <c r="H260">
        <v>252</v>
      </c>
      <c r="I260">
        <v>168</v>
      </c>
      <c r="J260">
        <v>591</v>
      </c>
      <c r="K260">
        <v>413</v>
      </c>
      <c r="L260">
        <v>166</v>
      </c>
    </row>
    <row r="261" spans="1:12" x14ac:dyDescent="0.25">
      <c r="A261" t="s">
        <v>323</v>
      </c>
      <c r="B261" t="s">
        <v>1181</v>
      </c>
      <c r="C261" t="s">
        <v>1192</v>
      </c>
      <c r="D261">
        <v>3.06</v>
      </c>
      <c r="E261">
        <v>91.36</v>
      </c>
      <c r="F261">
        <v>5.58</v>
      </c>
      <c r="G261">
        <v>260</v>
      </c>
      <c r="H261">
        <v>604</v>
      </c>
      <c r="I261">
        <v>21</v>
      </c>
      <c r="J261">
        <v>252</v>
      </c>
      <c r="K261">
        <v>296</v>
      </c>
      <c r="L261">
        <v>293</v>
      </c>
    </row>
    <row r="262" spans="1:12" x14ac:dyDescent="0.25">
      <c r="A262" t="s">
        <v>324</v>
      </c>
      <c r="B262" t="s">
        <v>1181</v>
      </c>
      <c r="C262" t="s">
        <v>1191</v>
      </c>
      <c r="D262">
        <v>13.11</v>
      </c>
      <c r="E262">
        <v>81.540000000000006</v>
      </c>
      <c r="F262">
        <v>5.35</v>
      </c>
      <c r="G262">
        <v>261</v>
      </c>
      <c r="H262">
        <v>401</v>
      </c>
      <c r="I262">
        <v>44</v>
      </c>
      <c r="J262">
        <v>604</v>
      </c>
      <c r="K262">
        <v>634</v>
      </c>
      <c r="L262">
        <v>283</v>
      </c>
    </row>
    <row r="263" spans="1:12" x14ac:dyDescent="0.25">
      <c r="A263" t="s">
        <v>325</v>
      </c>
      <c r="B263" t="s">
        <v>1181</v>
      </c>
      <c r="C263" t="s">
        <v>1182</v>
      </c>
      <c r="D263">
        <v>26.46</v>
      </c>
      <c r="E263">
        <v>70.86</v>
      </c>
      <c r="F263">
        <v>2.67</v>
      </c>
      <c r="G263">
        <v>262</v>
      </c>
      <c r="H263">
        <v>220</v>
      </c>
      <c r="I263">
        <v>49</v>
      </c>
      <c r="J263">
        <v>401</v>
      </c>
      <c r="K263">
        <v>323</v>
      </c>
      <c r="L263">
        <v>191</v>
      </c>
    </row>
    <row r="264" spans="1:12" x14ac:dyDescent="0.25">
      <c r="A264" t="s">
        <v>326</v>
      </c>
      <c r="B264" t="s">
        <v>1181</v>
      </c>
      <c r="C264" t="s">
        <v>1189</v>
      </c>
      <c r="D264">
        <v>2.08</v>
      </c>
      <c r="E264">
        <v>90.34</v>
      </c>
      <c r="F264">
        <v>7.58</v>
      </c>
      <c r="G264">
        <v>263</v>
      </c>
      <c r="H264">
        <v>620</v>
      </c>
      <c r="I264">
        <v>163</v>
      </c>
      <c r="J264">
        <v>220</v>
      </c>
      <c r="K264">
        <v>419</v>
      </c>
      <c r="L264">
        <v>336</v>
      </c>
    </row>
    <row r="265" spans="1:12" x14ac:dyDescent="0.25">
      <c r="A265" t="s">
        <v>327</v>
      </c>
      <c r="B265" t="s">
        <v>1181</v>
      </c>
      <c r="C265" t="s">
        <v>1190</v>
      </c>
      <c r="D265">
        <v>3.63</v>
      </c>
      <c r="E265">
        <v>86.54</v>
      </c>
      <c r="F265">
        <v>9.82</v>
      </c>
      <c r="G265">
        <v>264</v>
      </c>
      <c r="H265">
        <v>586</v>
      </c>
      <c r="I265">
        <v>109</v>
      </c>
      <c r="J265">
        <v>620</v>
      </c>
      <c r="K265">
        <v>491</v>
      </c>
      <c r="L265">
        <v>374</v>
      </c>
    </row>
    <row r="266" spans="1:12" x14ac:dyDescent="0.25">
      <c r="A266" t="s">
        <v>328</v>
      </c>
      <c r="B266" t="s">
        <v>1181</v>
      </c>
      <c r="C266" t="s">
        <v>1185</v>
      </c>
      <c r="D266">
        <v>1.42</v>
      </c>
      <c r="E266">
        <v>89.56</v>
      </c>
      <c r="F266">
        <v>9.02</v>
      </c>
      <c r="G266">
        <v>265</v>
      </c>
      <c r="H266">
        <v>634</v>
      </c>
      <c r="I266">
        <v>251</v>
      </c>
      <c r="J266">
        <v>586</v>
      </c>
      <c r="K266">
        <v>68</v>
      </c>
      <c r="L266">
        <v>362</v>
      </c>
    </row>
    <row r="267" spans="1:12" x14ac:dyDescent="0.25">
      <c r="A267" t="s">
        <v>329</v>
      </c>
      <c r="B267" t="s">
        <v>1181</v>
      </c>
      <c r="C267" t="s">
        <v>1183</v>
      </c>
      <c r="D267">
        <v>3.49</v>
      </c>
      <c r="E267">
        <v>89.23</v>
      </c>
      <c r="F267">
        <v>7.27</v>
      </c>
      <c r="G267">
        <v>266</v>
      </c>
      <c r="H267">
        <v>594</v>
      </c>
      <c r="I267">
        <v>94</v>
      </c>
      <c r="J267">
        <v>634</v>
      </c>
      <c r="K267">
        <v>509</v>
      </c>
      <c r="L267">
        <v>330</v>
      </c>
    </row>
    <row r="268" spans="1:12" x14ac:dyDescent="0.25">
      <c r="A268" t="s">
        <v>330</v>
      </c>
      <c r="B268" t="s">
        <v>1181</v>
      </c>
      <c r="C268" t="s">
        <v>1184</v>
      </c>
      <c r="D268">
        <v>25.32</v>
      </c>
      <c r="E268">
        <v>72.400000000000006</v>
      </c>
      <c r="F268">
        <v>2.2799999999999998</v>
      </c>
      <c r="G268">
        <v>267</v>
      </c>
      <c r="H268">
        <v>227</v>
      </c>
      <c r="I268">
        <v>129</v>
      </c>
      <c r="J268">
        <v>594</v>
      </c>
      <c r="K268">
        <v>604</v>
      </c>
      <c r="L268">
        <v>173</v>
      </c>
    </row>
    <row r="269" spans="1:12" x14ac:dyDescent="0.25">
      <c r="A269" t="s">
        <v>331</v>
      </c>
      <c r="B269" t="s">
        <v>1181</v>
      </c>
      <c r="C269" t="s">
        <v>1188</v>
      </c>
      <c r="D269">
        <v>7.13</v>
      </c>
      <c r="E269">
        <v>85.46</v>
      </c>
      <c r="F269">
        <v>7.41</v>
      </c>
      <c r="G269">
        <v>268</v>
      </c>
      <c r="H269">
        <v>518</v>
      </c>
      <c r="I269">
        <v>51</v>
      </c>
      <c r="J269">
        <v>227</v>
      </c>
      <c r="K269">
        <v>622</v>
      </c>
      <c r="L269">
        <v>332</v>
      </c>
    </row>
    <row r="270" spans="1:12" x14ac:dyDescent="0.25">
      <c r="A270" t="s">
        <v>332</v>
      </c>
      <c r="B270" t="s">
        <v>1154</v>
      </c>
      <c r="C270" t="s">
        <v>1160</v>
      </c>
      <c r="D270">
        <v>5.23</v>
      </c>
      <c r="E270">
        <v>86.14</v>
      </c>
      <c r="F270">
        <v>8.6300000000000008</v>
      </c>
      <c r="G270">
        <v>269</v>
      </c>
      <c r="H270">
        <v>553</v>
      </c>
      <c r="I270">
        <v>170</v>
      </c>
      <c r="J270">
        <v>518</v>
      </c>
      <c r="K270">
        <v>536</v>
      </c>
      <c r="L270">
        <v>355</v>
      </c>
    </row>
    <row r="271" spans="1:12" x14ac:dyDescent="0.25">
      <c r="A271" t="s">
        <v>333</v>
      </c>
      <c r="B271" t="s">
        <v>1154</v>
      </c>
      <c r="C271" t="s">
        <v>1161</v>
      </c>
      <c r="D271">
        <v>3.89</v>
      </c>
      <c r="E271">
        <v>77.69</v>
      </c>
      <c r="F271">
        <v>18.420000000000002</v>
      </c>
      <c r="G271">
        <v>270</v>
      </c>
      <c r="H271">
        <v>582</v>
      </c>
      <c r="I271">
        <v>122</v>
      </c>
      <c r="J271">
        <v>553</v>
      </c>
      <c r="K271">
        <v>142</v>
      </c>
      <c r="L271">
        <v>468</v>
      </c>
    </row>
    <row r="272" spans="1:12" x14ac:dyDescent="0.25">
      <c r="A272" t="s">
        <v>334</v>
      </c>
      <c r="B272" t="s">
        <v>1154</v>
      </c>
      <c r="C272" t="s">
        <v>1157</v>
      </c>
      <c r="D272">
        <v>15.11</v>
      </c>
      <c r="E272">
        <v>72.38</v>
      </c>
      <c r="F272">
        <v>12.51</v>
      </c>
      <c r="G272">
        <v>271</v>
      </c>
      <c r="H272">
        <v>373</v>
      </c>
      <c r="I272">
        <v>103</v>
      </c>
      <c r="J272">
        <v>582</v>
      </c>
      <c r="K272">
        <v>546</v>
      </c>
      <c r="L272">
        <v>406</v>
      </c>
    </row>
    <row r="273" spans="1:12" x14ac:dyDescent="0.25">
      <c r="A273" t="s">
        <v>335</v>
      </c>
      <c r="B273" t="s">
        <v>1154</v>
      </c>
      <c r="C273" t="s">
        <v>1155</v>
      </c>
      <c r="D273">
        <v>11.25</v>
      </c>
      <c r="E273">
        <v>84.8</v>
      </c>
      <c r="F273">
        <v>3.95</v>
      </c>
      <c r="G273">
        <v>272</v>
      </c>
      <c r="H273">
        <v>435</v>
      </c>
      <c r="I273">
        <v>98</v>
      </c>
      <c r="J273">
        <v>373</v>
      </c>
      <c r="K273">
        <v>631</v>
      </c>
      <c r="L273">
        <v>238</v>
      </c>
    </row>
    <row r="274" spans="1:12" x14ac:dyDescent="0.25">
      <c r="A274" t="s">
        <v>336</v>
      </c>
      <c r="B274" t="s">
        <v>1154</v>
      </c>
      <c r="C274" t="s">
        <v>1162</v>
      </c>
      <c r="D274">
        <v>10.36</v>
      </c>
      <c r="E274">
        <v>78.989999999999995</v>
      </c>
      <c r="F274">
        <v>10.65</v>
      </c>
      <c r="G274">
        <v>273</v>
      </c>
      <c r="H274">
        <v>452</v>
      </c>
      <c r="I274">
        <v>72</v>
      </c>
      <c r="J274">
        <v>435</v>
      </c>
      <c r="K274">
        <v>592</v>
      </c>
      <c r="L274">
        <v>387</v>
      </c>
    </row>
    <row r="275" spans="1:12" x14ac:dyDescent="0.25">
      <c r="A275" t="s">
        <v>337</v>
      </c>
      <c r="B275" t="s">
        <v>1154</v>
      </c>
      <c r="C275" t="s">
        <v>1159</v>
      </c>
      <c r="D275">
        <v>29.35</v>
      </c>
      <c r="E275">
        <v>68.69</v>
      </c>
      <c r="F275">
        <v>1.95</v>
      </c>
      <c r="G275">
        <v>274</v>
      </c>
      <c r="H275">
        <v>188</v>
      </c>
      <c r="I275">
        <v>231</v>
      </c>
      <c r="J275">
        <v>452</v>
      </c>
      <c r="K275">
        <v>385</v>
      </c>
      <c r="L275">
        <v>162</v>
      </c>
    </row>
    <row r="276" spans="1:12" x14ac:dyDescent="0.25">
      <c r="A276" t="s">
        <v>338</v>
      </c>
      <c r="B276" t="s">
        <v>1154</v>
      </c>
      <c r="C276" t="s">
        <v>1158</v>
      </c>
      <c r="D276">
        <v>22.11</v>
      </c>
      <c r="E276">
        <v>74.39</v>
      </c>
      <c r="F276">
        <v>3.5</v>
      </c>
      <c r="G276">
        <v>275</v>
      </c>
      <c r="H276">
        <v>273</v>
      </c>
      <c r="I276">
        <v>239</v>
      </c>
      <c r="J276">
        <v>188</v>
      </c>
      <c r="K276">
        <v>199</v>
      </c>
      <c r="L276">
        <v>215</v>
      </c>
    </row>
    <row r="277" spans="1:12" x14ac:dyDescent="0.25">
      <c r="A277" t="s">
        <v>339</v>
      </c>
      <c r="B277" t="s">
        <v>1154</v>
      </c>
      <c r="C277" t="s">
        <v>1163</v>
      </c>
      <c r="D277">
        <v>1.78</v>
      </c>
      <c r="E277">
        <v>75.42</v>
      </c>
      <c r="F277">
        <v>22.8</v>
      </c>
      <c r="G277">
        <v>276</v>
      </c>
      <c r="H277">
        <v>625</v>
      </c>
      <c r="I277">
        <v>265</v>
      </c>
      <c r="J277">
        <v>273</v>
      </c>
      <c r="K277">
        <v>248</v>
      </c>
      <c r="L277">
        <v>511</v>
      </c>
    </row>
    <row r="278" spans="1:12" x14ac:dyDescent="0.25">
      <c r="A278" t="s">
        <v>340</v>
      </c>
      <c r="B278" t="s">
        <v>1154</v>
      </c>
      <c r="C278" t="s">
        <v>1156</v>
      </c>
      <c r="D278">
        <v>9.68</v>
      </c>
      <c r="E278">
        <v>83.93</v>
      </c>
      <c r="F278">
        <v>6.39</v>
      </c>
      <c r="G278">
        <v>277</v>
      </c>
      <c r="H278">
        <v>467</v>
      </c>
      <c r="I278">
        <v>253</v>
      </c>
      <c r="J278">
        <v>625</v>
      </c>
      <c r="K278">
        <v>62</v>
      </c>
      <c r="L278">
        <v>315</v>
      </c>
    </row>
    <row r="279" spans="1:12" x14ac:dyDescent="0.25">
      <c r="A279" t="s">
        <v>341</v>
      </c>
      <c r="B279" t="s">
        <v>1172</v>
      </c>
      <c r="C279" t="s">
        <v>1178</v>
      </c>
      <c r="D279">
        <v>22.78</v>
      </c>
      <c r="E279">
        <v>58.77</v>
      </c>
      <c r="F279">
        <v>18.45</v>
      </c>
      <c r="G279">
        <v>278</v>
      </c>
      <c r="H279">
        <v>263</v>
      </c>
      <c r="I279">
        <v>248</v>
      </c>
      <c r="J279">
        <v>467</v>
      </c>
      <c r="K279">
        <v>72</v>
      </c>
      <c r="L279">
        <v>469</v>
      </c>
    </row>
    <row r="280" spans="1:12" x14ac:dyDescent="0.25">
      <c r="A280" t="s">
        <v>342</v>
      </c>
      <c r="B280" t="s">
        <v>1172</v>
      </c>
      <c r="C280" t="s">
        <v>1175</v>
      </c>
      <c r="D280">
        <v>44.99</v>
      </c>
      <c r="E280">
        <v>51.41</v>
      </c>
      <c r="F280">
        <v>3.6</v>
      </c>
      <c r="G280">
        <v>279</v>
      </c>
      <c r="H280">
        <v>112</v>
      </c>
      <c r="I280">
        <v>134</v>
      </c>
      <c r="J280">
        <v>263</v>
      </c>
      <c r="K280">
        <v>499</v>
      </c>
      <c r="L280">
        <v>222</v>
      </c>
    </row>
    <row r="281" spans="1:12" x14ac:dyDescent="0.25">
      <c r="A281" t="s">
        <v>343</v>
      </c>
      <c r="B281" t="s">
        <v>1172</v>
      </c>
      <c r="C281" t="s">
        <v>1173</v>
      </c>
      <c r="D281">
        <v>64.94</v>
      </c>
      <c r="E281">
        <v>34.86</v>
      </c>
      <c r="F281">
        <v>0.2</v>
      </c>
      <c r="G281">
        <v>280</v>
      </c>
      <c r="H281">
        <v>44</v>
      </c>
      <c r="I281">
        <v>130</v>
      </c>
      <c r="J281">
        <v>112</v>
      </c>
      <c r="K281">
        <v>411</v>
      </c>
      <c r="L281">
        <v>22</v>
      </c>
    </row>
    <row r="282" spans="1:12" x14ac:dyDescent="0.25">
      <c r="A282" t="s">
        <v>344</v>
      </c>
      <c r="B282" t="s">
        <v>1172</v>
      </c>
      <c r="C282" t="s">
        <v>1174</v>
      </c>
      <c r="D282">
        <v>37.9</v>
      </c>
      <c r="E282">
        <v>59.76</v>
      </c>
      <c r="F282">
        <v>2.34</v>
      </c>
      <c r="G282">
        <v>281</v>
      </c>
      <c r="H282">
        <v>137</v>
      </c>
      <c r="I282">
        <v>46</v>
      </c>
      <c r="J282">
        <v>44</v>
      </c>
      <c r="K282">
        <v>614</v>
      </c>
      <c r="L282">
        <v>176</v>
      </c>
    </row>
    <row r="283" spans="1:12" x14ac:dyDescent="0.25">
      <c r="A283" t="s">
        <v>345</v>
      </c>
      <c r="B283" t="s">
        <v>1172</v>
      </c>
      <c r="C283" t="s">
        <v>1180</v>
      </c>
      <c r="D283">
        <v>49.11</v>
      </c>
      <c r="E283">
        <v>49.2</v>
      </c>
      <c r="F283">
        <v>1.69</v>
      </c>
      <c r="G283">
        <v>282</v>
      </c>
      <c r="H283">
        <v>99</v>
      </c>
      <c r="I283">
        <v>161</v>
      </c>
      <c r="J283">
        <v>137</v>
      </c>
      <c r="K283">
        <v>397</v>
      </c>
      <c r="L283">
        <v>151</v>
      </c>
    </row>
    <row r="284" spans="1:12" x14ac:dyDescent="0.25">
      <c r="A284" t="s">
        <v>346</v>
      </c>
      <c r="B284" t="s">
        <v>1172</v>
      </c>
      <c r="C284" t="s">
        <v>1177</v>
      </c>
      <c r="D284">
        <v>36.299999999999997</v>
      </c>
      <c r="E284">
        <v>59.69</v>
      </c>
      <c r="F284">
        <v>4.01</v>
      </c>
      <c r="G284">
        <v>283</v>
      </c>
      <c r="H284">
        <v>144</v>
      </c>
      <c r="I284">
        <v>117</v>
      </c>
      <c r="J284">
        <v>99</v>
      </c>
      <c r="K284">
        <v>93</v>
      </c>
      <c r="L284">
        <v>240</v>
      </c>
    </row>
    <row r="285" spans="1:12" x14ac:dyDescent="0.25">
      <c r="A285" t="s">
        <v>347</v>
      </c>
      <c r="B285" t="s">
        <v>1172</v>
      </c>
      <c r="C285" t="s">
        <v>1176</v>
      </c>
      <c r="D285">
        <v>19.28</v>
      </c>
      <c r="E285">
        <v>52.7</v>
      </c>
      <c r="F285">
        <v>28.02</v>
      </c>
      <c r="G285">
        <v>284</v>
      </c>
      <c r="H285">
        <v>310</v>
      </c>
      <c r="I285">
        <v>41</v>
      </c>
      <c r="J285">
        <v>144</v>
      </c>
      <c r="K285">
        <v>565</v>
      </c>
      <c r="L285">
        <v>549</v>
      </c>
    </row>
    <row r="286" spans="1:12" x14ac:dyDescent="0.25">
      <c r="A286" t="s">
        <v>348</v>
      </c>
      <c r="B286" t="s">
        <v>1172</v>
      </c>
      <c r="C286" t="s">
        <v>1179</v>
      </c>
      <c r="D286">
        <v>26.96</v>
      </c>
      <c r="E286">
        <v>68.62</v>
      </c>
      <c r="F286">
        <v>4.42</v>
      </c>
      <c r="G286">
        <v>285</v>
      </c>
      <c r="H286">
        <v>214</v>
      </c>
      <c r="I286">
        <v>10</v>
      </c>
      <c r="J286">
        <v>310</v>
      </c>
      <c r="K286">
        <v>548</v>
      </c>
      <c r="L286">
        <v>250</v>
      </c>
    </row>
    <row r="287" spans="1:12" x14ac:dyDescent="0.25">
      <c r="A287" t="s">
        <v>349</v>
      </c>
      <c r="B287" t="s">
        <v>1332</v>
      </c>
      <c r="C287" t="s">
        <v>1336</v>
      </c>
      <c r="D287">
        <v>14.35</v>
      </c>
      <c r="E287">
        <v>79.540000000000006</v>
      </c>
      <c r="F287">
        <v>6.11</v>
      </c>
      <c r="G287">
        <v>286</v>
      </c>
      <c r="H287">
        <v>384</v>
      </c>
      <c r="I287">
        <v>112</v>
      </c>
      <c r="J287">
        <v>214</v>
      </c>
      <c r="K287">
        <v>437</v>
      </c>
      <c r="L287">
        <v>308</v>
      </c>
    </row>
    <row r="288" spans="1:12" x14ac:dyDescent="0.25">
      <c r="A288" t="s">
        <v>350</v>
      </c>
      <c r="B288" t="s">
        <v>1332</v>
      </c>
      <c r="C288" t="s">
        <v>1335</v>
      </c>
      <c r="D288">
        <v>5.12</v>
      </c>
      <c r="E288">
        <v>83.07</v>
      </c>
      <c r="F288">
        <v>11.8</v>
      </c>
      <c r="G288">
        <v>287</v>
      </c>
      <c r="H288">
        <v>556</v>
      </c>
      <c r="I288">
        <v>244</v>
      </c>
      <c r="J288">
        <v>384</v>
      </c>
      <c r="K288">
        <v>493</v>
      </c>
      <c r="L288">
        <v>395</v>
      </c>
    </row>
    <row r="289" spans="1:12" x14ac:dyDescent="0.25">
      <c r="A289" t="s">
        <v>351</v>
      </c>
      <c r="B289" t="s">
        <v>1332</v>
      </c>
      <c r="C289" t="s">
        <v>1333</v>
      </c>
      <c r="D289">
        <v>3.29</v>
      </c>
      <c r="E289">
        <v>78.150000000000006</v>
      </c>
      <c r="F289">
        <v>18.55</v>
      </c>
      <c r="G289">
        <v>288</v>
      </c>
      <c r="H289">
        <v>600</v>
      </c>
      <c r="I289">
        <v>457</v>
      </c>
      <c r="J289">
        <v>556</v>
      </c>
      <c r="K289">
        <v>216</v>
      </c>
      <c r="L289">
        <v>470</v>
      </c>
    </row>
    <row r="290" spans="1:12" x14ac:dyDescent="0.25">
      <c r="A290" t="s">
        <v>352</v>
      </c>
      <c r="B290" t="s">
        <v>1332</v>
      </c>
      <c r="C290" t="s">
        <v>1334</v>
      </c>
      <c r="D290">
        <v>8.51</v>
      </c>
      <c r="E290">
        <v>72.87</v>
      </c>
      <c r="F290">
        <v>18.62</v>
      </c>
      <c r="G290">
        <v>289</v>
      </c>
      <c r="H290">
        <v>493</v>
      </c>
      <c r="I290">
        <v>305</v>
      </c>
      <c r="J290">
        <v>600</v>
      </c>
      <c r="K290">
        <v>132</v>
      </c>
      <c r="L290">
        <v>471</v>
      </c>
    </row>
    <row r="291" spans="1:12" x14ac:dyDescent="0.25">
      <c r="A291" t="s">
        <v>353</v>
      </c>
      <c r="B291" t="s">
        <v>1164</v>
      </c>
      <c r="C291" t="s">
        <v>1170</v>
      </c>
      <c r="D291">
        <v>9.48</v>
      </c>
      <c r="E291">
        <v>77.8</v>
      </c>
      <c r="F291">
        <v>12.72</v>
      </c>
      <c r="G291">
        <v>290</v>
      </c>
      <c r="H291">
        <v>470</v>
      </c>
      <c r="I291">
        <v>330</v>
      </c>
      <c r="J291">
        <v>493</v>
      </c>
      <c r="K291">
        <v>266</v>
      </c>
      <c r="L291">
        <v>408</v>
      </c>
    </row>
    <row r="292" spans="1:12" x14ac:dyDescent="0.25">
      <c r="A292" t="s">
        <v>354</v>
      </c>
      <c r="B292" t="s">
        <v>1164</v>
      </c>
      <c r="C292" t="s">
        <v>1165</v>
      </c>
      <c r="D292">
        <v>4.6399999999999997</v>
      </c>
      <c r="E292">
        <v>72.099999999999994</v>
      </c>
      <c r="F292">
        <v>23.26</v>
      </c>
      <c r="G292">
        <v>291</v>
      </c>
      <c r="H292">
        <v>566</v>
      </c>
      <c r="I292">
        <v>355</v>
      </c>
      <c r="J292">
        <v>470</v>
      </c>
      <c r="K292">
        <v>277</v>
      </c>
      <c r="L292">
        <v>514</v>
      </c>
    </row>
    <row r="293" spans="1:12" x14ac:dyDescent="0.25">
      <c r="A293" t="s">
        <v>355</v>
      </c>
      <c r="B293" t="s">
        <v>1164</v>
      </c>
      <c r="C293" t="s">
        <v>1169</v>
      </c>
      <c r="D293">
        <v>21.53</v>
      </c>
      <c r="E293">
        <v>77.14</v>
      </c>
      <c r="F293">
        <v>1.33</v>
      </c>
      <c r="G293">
        <v>292</v>
      </c>
      <c r="H293">
        <v>280</v>
      </c>
      <c r="I293">
        <v>424</v>
      </c>
      <c r="J293">
        <v>566</v>
      </c>
      <c r="K293">
        <v>166</v>
      </c>
      <c r="L293">
        <v>129</v>
      </c>
    </row>
    <row r="294" spans="1:12" x14ac:dyDescent="0.25">
      <c r="A294" t="s">
        <v>356</v>
      </c>
      <c r="B294" t="s">
        <v>1164</v>
      </c>
      <c r="C294" t="s">
        <v>1171</v>
      </c>
      <c r="D294">
        <v>1.47</v>
      </c>
      <c r="E294">
        <v>86.18</v>
      </c>
      <c r="F294">
        <v>12.35</v>
      </c>
      <c r="G294">
        <v>293</v>
      </c>
      <c r="H294">
        <v>632</v>
      </c>
      <c r="I294">
        <v>340</v>
      </c>
      <c r="J294">
        <v>280</v>
      </c>
      <c r="K294">
        <v>407</v>
      </c>
      <c r="L294">
        <v>404</v>
      </c>
    </row>
    <row r="295" spans="1:12" x14ac:dyDescent="0.25">
      <c r="A295" t="s">
        <v>357</v>
      </c>
      <c r="B295" t="s">
        <v>1164</v>
      </c>
      <c r="C295" t="s">
        <v>1168</v>
      </c>
      <c r="D295">
        <v>3.5</v>
      </c>
      <c r="E295">
        <v>80.72</v>
      </c>
      <c r="F295">
        <v>15.78</v>
      </c>
      <c r="G295">
        <v>294</v>
      </c>
      <c r="H295">
        <v>592</v>
      </c>
      <c r="I295">
        <v>440</v>
      </c>
      <c r="J295">
        <v>632</v>
      </c>
      <c r="K295">
        <v>567</v>
      </c>
      <c r="L295">
        <v>442</v>
      </c>
    </row>
    <row r="296" spans="1:12" x14ac:dyDescent="0.25">
      <c r="A296" t="s">
        <v>358</v>
      </c>
      <c r="B296" t="s">
        <v>1164</v>
      </c>
      <c r="C296" t="s">
        <v>1166</v>
      </c>
      <c r="D296">
        <v>11.88</v>
      </c>
      <c r="E296">
        <v>82.72</v>
      </c>
      <c r="F296">
        <v>5.4</v>
      </c>
      <c r="G296">
        <v>295</v>
      </c>
      <c r="H296">
        <v>424</v>
      </c>
      <c r="I296">
        <v>411</v>
      </c>
      <c r="J296">
        <v>592</v>
      </c>
      <c r="K296">
        <v>412</v>
      </c>
      <c r="L296">
        <v>286</v>
      </c>
    </row>
    <row r="297" spans="1:12" x14ac:dyDescent="0.25">
      <c r="A297" t="s">
        <v>359</v>
      </c>
      <c r="B297" t="s">
        <v>1164</v>
      </c>
      <c r="C297" t="s">
        <v>1167</v>
      </c>
      <c r="D297">
        <v>8.68</v>
      </c>
      <c r="E297">
        <v>79.2</v>
      </c>
      <c r="F297">
        <v>12.12</v>
      </c>
      <c r="G297">
        <v>296</v>
      </c>
      <c r="H297">
        <v>487</v>
      </c>
      <c r="I297">
        <v>276</v>
      </c>
      <c r="J297">
        <v>424</v>
      </c>
      <c r="K297">
        <v>580</v>
      </c>
      <c r="L297">
        <v>400</v>
      </c>
    </row>
    <row r="298" spans="1:12" x14ac:dyDescent="0.25">
      <c r="A298" t="s">
        <v>360</v>
      </c>
      <c r="B298" t="s">
        <v>809</v>
      </c>
      <c r="C298" t="s">
        <v>828</v>
      </c>
      <c r="D298">
        <v>2.82</v>
      </c>
      <c r="E298">
        <v>71.28</v>
      </c>
      <c r="F298">
        <v>25.9</v>
      </c>
      <c r="G298">
        <v>297</v>
      </c>
      <c r="H298">
        <v>608</v>
      </c>
      <c r="I298">
        <v>167</v>
      </c>
      <c r="J298">
        <v>487</v>
      </c>
      <c r="K298">
        <v>535</v>
      </c>
      <c r="L298">
        <v>535</v>
      </c>
    </row>
    <row r="299" spans="1:12" x14ac:dyDescent="0.25">
      <c r="A299" t="s">
        <v>361</v>
      </c>
      <c r="B299" t="s">
        <v>809</v>
      </c>
      <c r="C299" t="s">
        <v>817</v>
      </c>
      <c r="D299">
        <v>4.0199999999999996</v>
      </c>
      <c r="E299">
        <v>62.28</v>
      </c>
      <c r="F299">
        <v>33.700000000000003</v>
      </c>
      <c r="G299">
        <v>298</v>
      </c>
      <c r="H299">
        <v>581</v>
      </c>
      <c r="I299">
        <v>166</v>
      </c>
      <c r="J299">
        <v>608</v>
      </c>
      <c r="K299">
        <v>135</v>
      </c>
      <c r="L299">
        <v>585</v>
      </c>
    </row>
    <row r="300" spans="1:12" x14ac:dyDescent="0.25">
      <c r="A300" t="s">
        <v>362</v>
      </c>
      <c r="B300" t="s">
        <v>809</v>
      </c>
      <c r="C300" t="s">
        <v>820</v>
      </c>
      <c r="D300">
        <v>5.75</v>
      </c>
      <c r="E300">
        <v>62.64</v>
      </c>
      <c r="F300">
        <v>31.61</v>
      </c>
      <c r="G300">
        <v>299</v>
      </c>
      <c r="H300">
        <v>546</v>
      </c>
      <c r="I300">
        <v>379</v>
      </c>
      <c r="J300">
        <v>581</v>
      </c>
      <c r="K300">
        <v>301</v>
      </c>
      <c r="L300">
        <v>572</v>
      </c>
    </row>
    <row r="301" spans="1:12" x14ac:dyDescent="0.25">
      <c r="A301" t="s">
        <v>363</v>
      </c>
      <c r="B301" t="s">
        <v>809</v>
      </c>
      <c r="C301" t="s">
        <v>811</v>
      </c>
      <c r="D301">
        <v>5.23</v>
      </c>
      <c r="E301">
        <v>67.62</v>
      </c>
      <c r="F301">
        <v>27.16</v>
      </c>
      <c r="G301">
        <v>300</v>
      </c>
      <c r="H301">
        <v>552</v>
      </c>
      <c r="I301">
        <v>358</v>
      </c>
      <c r="J301">
        <v>546</v>
      </c>
      <c r="K301">
        <v>403</v>
      </c>
      <c r="L301">
        <v>544</v>
      </c>
    </row>
    <row r="302" spans="1:12" x14ac:dyDescent="0.25">
      <c r="A302" t="s">
        <v>364</v>
      </c>
      <c r="B302" t="s">
        <v>809</v>
      </c>
      <c r="C302" t="s">
        <v>830</v>
      </c>
      <c r="D302">
        <v>5</v>
      </c>
      <c r="E302">
        <v>69.11</v>
      </c>
      <c r="F302">
        <v>25.89</v>
      </c>
      <c r="G302">
        <v>301</v>
      </c>
      <c r="H302">
        <v>557</v>
      </c>
      <c r="I302">
        <v>461</v>
      </c>
      <c r="J302">
        <v>552</v>
      </c>
      <c r="K302">
        <v>293</v>
      </c>
      <c r="L302">
        <v>534</v>
      </c>
    </row>
    <row r="303" spans="1:12" x14ac:dyDescent="0.25">
      <c r="A303" t="s">
        <v>365</v>
      </c>
      <c r="B303" t="s">
        <v>809</v>
      </c>
      <c r="C303" t="s">
        <v>831</v>
      </c>
      <c r="D303">
        <v>8.81</v>
      </c>
      <c r="E303">
        <v>70.8</v>
      </c>
      <c r="F303">
        <v>20.39</v>
      </c>
      <c r="G303">
        <v>302</v>
      </c>
      <c r="H303">
        <v>485</v>
      </c>
      <c r="I303">
        <v>438</v>
      </c>
      <c r="J303">
        <v>557</v>
      </c>
      <c r="K303">
        <v>262</v>
      </c>
      <c r="L303">
        <v>488</v>
      </c>
    </row>
    <row r="304" spans="1:12" x14ac:dyDescent="0.25">
      <c r="A304" t="s">
        <v>366</v>
      </c>
      <c r="B304" t="s">
        <v>809</v>
      </c>
      <c r="C304" t="s">
        <v>834</v>
      </c>
      <c r="D304">
        <v>9.6999999999999993</v>
      </c>
      <c r="E304">
        <v>67.97</v>
      </c>
      <c r="F304">
        <v>22.33</v>
      </c>
      <c r="G304">
        <v>303</v>
      </c>
      <c r="H304">
        <v>466</v>
      </c>
      <c r="I304">
        <v>456</v>
      </c>
      <c r="J304">
        <v>485</v>
      </c>
      <c r="K304">
        <v>261</v>
      </c>
      <c r="L304">
        <v>509</v>
      </c>
    </row>
    <row r="305" spans="1:12" x14ac:dyDescent="0.25">
      <c r="A305" t="s">
        <v>367</v>
      </c>
      <c r="B305" t="s">
        <v>809</v>
      </c>
      <c r="C305" t="s">
        <v>829</v>
      </c>
      <c r="D305">
        <v>7.34</v>
      </c>
      <c r="E305">
        <v>66.58</v>
      </c>
      <c r="F305">
        <v>26.08</v>
      </c>
      <c r="G305">
        <v>304</v>
      </c>
      <c r="H305">
        <v>515</v>
      </c>
      <c r="I305">
        <v>406</v>
      </c>
      <c r="J305">
        <v>466</v>
      </c>
      <c r="K305">
        <v>447</v>
      </c>
      <c r="L305">
        <v>538</v>
      </c>
    </row>
    <row r="306" spans="1:12" x14ac:dyDescent="0.25">
      <c r="A306" t="s">
        <v>368</v>
      </c>
      <c r="B306" t="s">
        <v>809</v>
      </c>
      <c r="C306" t="s">
        <v>816</v>
      </c>
      <c r="D306">
        <v>3.35</v>
      </c>
      <c r="E306">
        <v>62.11</v>
      </c>
      <c r="F306">
        <v>34.53</v>
      </c>
      <c r="G306">
        <v>305</v>
      </c>
      <c r="H306">
        <v>597</v>
      </c>
      <c r="I306">
        <v>454</v>
      </c>
      <c r="J306">
        <v>515</v>
      </c>
      <c r="K306">
        <v>280</v>
      </c>
      <c r="L306">
        <v>589</v>
      </c>
    </row>
    <row r="307" spans="1:12" x14ac:dyDescent="0.25">
      <c r="A307" t="s">
        <v>369</v>
      </c>
      <c r="B307" t="s">
        <v>809</v>
      </c>
      <c r="C307" t="s">
        <v>835</v>
      </c>
      <c r="D307">
        <v>10.62</v>
      </c>
      <c r="E307">
        <v>60.82</v>
      </c>
      <c r="F307">
        <v>28.56</v>
      </c>
      <c r="G307">
        <v>306</v>
      </c>
      <c r="H307">
        <v>446</v>
      </c>
      <c r="I307">
        <v>343</v>
      </c>
      <c r="J307">
        <v>597</v>
      </c>
      <c r="K307">
        <v>325</v>
      </c>
      <c r="L307">
        <v>555</v>
      </c>
    </row>
    <row r="308" spans="1:12" x14ac:dyDescent="0.25">
      <c r="A308" t="s">
        <v>370</v>
      </c>
      <c r="B308" t="s">
        <v>809</v>
      </c>
      <c r="C308" t="s">
        <v>818</v>
      </c>
      <c r="D308">
        <v>9.7799999999999994</v>
      </c>
      <c r="E308">
        <v>64.849999999999994</v>
      </c>
      <c r="F308">
        <v>25.37</v>
      </c>
      <c r="G308">
        <v>307</v>
      </c>
      <c r="H308">
        <v>463</v>
      </c>
      <c r="I308">
        <v>416</v>
      </c>
      <c r="J308">
        <v>446</v>
      </c>
      <c r="K308">
        <v>377</v>
      </c>
      <c r="L308">
        <v>531</v>
      </c>
    </row>
    <row r="309" spans="1:12" x14ac:dyDescent="0.25">
      <c r="A309" t="s">
        <v>371</v>
      </c>
      <c r="B309" t="s">
        <v>809</v>
      </c>
      <c r="C309" t="s">
        <v>833</v>
      </c>
      <c r="D309">
        <v>13.73</v>
      </c>
      <c r="E309">
        <v>62.97</v>
      </c>
      <c r="F309">
        <v>23.3</v>
      </c>
      <c r="G309">
        <v>308</v>
      </c>
      <c r="H309">
        <v>391</v>
      </c>
      <c r="I309">
        <v>335</v>
      </c>
      <c r="J309">
        <v>463</v>
      </c>
      <c r="K309">
        <v>561</v>
      </c>
      <c r="L309">
        <v>515</v>
      </c>
    </row>
    <row r="310" spans="1:12" x14ac:dyDescent="0.25">
      <c r="A310" t="s">
        <v>372</v>
      </c>
      <c r="B310" t="s">
        <v>809</v>
      </c>
      <c r="C310" t="s">
        <v>823</v>
      </c>
      <c r="D310">
        <v>15.52</v>
      </c>
      <c r="E310">
        <v>69.72</v>
      </c>
      <c r="F310">
        <v>14.76</v>
      </c>
      <c r="G310">
        <v>309</v>
      </c>
      <c r="H310">
        <v>367</v>
      </c>
      <c r="I310">
        <v>292</v>
      </c>
      <c r="J310">
        <v>391</v>
      </c>
      <c r="K310">
        <v>333</v>
      </c>
      <c r="L310">
        <v>435</v>
      </c>
    </row>
    <row r="311" spans="1:12" x14ac:dyDescent="0.25">
      <c r="A311" t="s">
        <v>373</v>
      </c>
      <c r="B311" t="s">
        <v>809</v>
      </c>
      <c r="C311" t="s">
        <v>821</v>
      </c>
      <c r="D311">
        <v>8.02</v>
      </c>
      <c r="E311">
        <v>77.510000000000005</v>
      </c>
      <c r="F311">
        <v>14.47</v>
      </c>
      <c r="G311">
        <v>310</v>
      </c>
      <c r="H311">
        <v>502</v>
      </c>
      <c r="I311">
        <v>331</v>
      </c>
      <c r="J311">
        <v>367</v>
      </c>
      <c r="K311">
        <v>260</v>
      </c>
      <c r="L311">
        <v>432</v>
      </c>
    </row>
    <row r="312" spans="1:12" x14ac:dyDescent="0.25">
      <c r="A312" t="s">
        <v>374</v>
      </c>
      <c r="B312" t="s">
        <v>809</v>
      </c>
      <c r="C312" t="s">
        <v>826</v>
      </c>
      <c r="D312">
        <v>4.5199999999999996</v>
      </c>
      <c r="E312">
        <v>73.75</v>
      </c>
      <c r="F312">
        <v>21.74</v>
      </c>
      <c r="G312">
        <v>311</v>
      </c>
      <c r="H312">
        <v>570</v>
      </c>
      <c r="I312">
        <v>395</v>
      </c>
      <c r="J312">
        <v>502</v>
      </c>
      <c r="K312">
        <v>249</v>
      </c>
      <c r="L312">
        <v>498</v>
      </c>
    </row>
    <row r="313" spans="1:12" x14ac:dyDescent="0.25">
      <c r="A313" t="s">
        <v>375</v>
      </c>
      <c r="B313" t="s">
        <v>809</v>
      </c>
      <c r="C313" t="s">
        <v>819</v>
      </c>
      <c r="D313">
        <v>5.65</v>
      </c>
      <c r="E313">
        <v>69.3</v>
      </c>
      <c r="F313">
        <v>25.05</v>
      </c>
      <c r="G313">
        <v>312</v>
      </c>
      <c r="H313">
        <v>547</v>
      </c>
      <c r="I313">
        <v>281</v>
      </c>
      <c r="J313">
        <v>570</v>
      </c>
      <c r="K313">
        <v>212</v>
      </c>
      <c r="L313">
        <v>529</v>
      </c>
    </row>
    <row r="314" spans="1:12" x14ac:dyDescent="0.25">
      <c r="A314" t="s">
        <v>376</v>
      </c>
      <c r="B314" t="s">
        <v>809</v>
      </c>
      <c r="C314" t="s">
        <v>813</v>
      </c>
      <c r="D314">
        <v>8.9700000000000006</v>
      </c>
      <c r="E314">
        <v>57.36</v>
      </c>
      <c r="F314">
        <v>33.67</v>
      </c>
      <c r="G314">
        <v>313</v>
      </c>
      <c r="H314">
        <v>481</v>
      </c>
      <c r="I314">
        <v>279</v>
      </c>
      <c r="J314">
        <v>547</v>
      </c>
      <c r="K314">
        <v>417</v>
      </c>
      <c r="L314">
        <v>584</v>
      </c>
    </row>
    <row r="315" spans="1:12" x14ac:dyDescent="0.25">
      <c r="A315" t="s">
        <v>377</v>
      </c>
      <c r="B315" t="s">
        <v>809</v>
      </c>
      <c r="C315" t="s">
        <v>827</v>
      </c>
      <c r="D315">
        <v>5.15</v>
      </c>
      <c r="E315">
        <v>67.5</v>
      </c>
      <c r="F315">
        <v>27.35</v>
      </c>
      <c r="G315">
        <v>314</v>
      </c>
      <c r="H315">
        <v>555</v>
      </c>
      <c r="I315">
        <v>413</v>
      </c>
      <c r="J315">
        <v>481</v>
      </c>
      <c r="K315">
        <v>527</v>
      </c>
      <c r="L315">
        <v>546</v>
      </c>
    </row>
    <row r="316" spans="1:12" x14ac:dyDescent="0.25">
      <c r="A316" t="s">
        <v>378</v>
      </c>
      <c r="B316" t="s">
        <v>809</v>
      </c>
      <c r="C316" t="s">
        <v>822</v>
      </c>
      <c r="D316">
        <v>2.2999999999999998</v>
      </c>
      <c r="E316">
        <v>53.14</v>
      </c>
      <c r="F316">
        <v>44.56</v>
      </c>
      <c r="G316">
        <v>315</v>
      </c>
      <c r="H316">
        <v>617</v>
      </c>
      <c r="I316">
        <v>259</v>
      </c>
      <c r="J316">
        <v>555</v>
      </c>
      <c r="K316">
        <v>265</v>
      </c>
      <c r="L316">
        <v>622</v>
      </c>
    </row>
    <row r="317" spans="1:12" x14ac:dyDescent="0.25">
      <c r="A317" t="s">
        <v>379</v>
      </c>
      <c r="B317" t="s">
        <v>809</v>
      </c>
      <c r="C317" t="s">
        <v>812</v>
      </c>
      <c r="D317">
        <v>5.6</v>
      </c>
      <c r="E317">
        <v>80.12</v>
      </c>
      <c r="F317">
        <v>14.27</v>
      </c>
      <c r="G317">
        <v>316</v>
      </c>
      <c r="H317">
        <v>548</v>
      </c>
      <c r="I317">
        <v>418</v>
      </c>
      <c r="J317">
        <v>617</v>
      </c>
      <c r="K317">
        <v>152</v>
      </c>
      <c r="L317">
        <v>427</v>
      </c>
    </row>
    <row r="318" spans="1:12" x14ac:dyDescent="0.25">
      <c r="A318" t="s">
        <v>380</v>
      </c>
      <c r="B318" t="s">
        <v>809</v>
      </c>
      <c r="C318" t="s">
        <v>814</v>
      </c>
      <c r="D318">
        <v>3.04</v>
      </c>
      <c r="E318">
        <v>69.709999999999994</v>
      </c>
      <c r="F318">
        <v>27.25</v>
      </c>
      <c r="G318">
        <v>317</v>
      </c>
      <c r="H318">
        <v>605</v>
      </c>
      <c r="I318">
        <v>505</v>
      </c>
      <c r="J318">
        <v>548</v>
      </c>
      <c r="K318">
        <v>181</v>
      </c>
      <c r="L318">
        <v>545</v>
      </c>
    </row>
    <row r="319" spans="1:12" x14ac:dyDescent="0.25">
      <c r="A319" t="s">
        <v>381</v>
      </c>
      <c r="B319" t="s">
        <v>809</v>
      </c>
      <c r="C319" t="s">
        <v>824</v>
      </c>
      <c r="D319">
        <v>6.01</v>
      </c>
      <c r="E319">
        <v>79.63</v>
      </c>
      <c r="F319">
        <v>14.36</v>
      </c>
      <c r="G319">
        <v>318</v>
      </c>
      <c r="H319">
        <v>541</v>
      </c>
      <c r="I319">
        <v>482</v>
      </c>
      <c r="J319">
        <v>605</v>
      </c>
      <c r="K319">
        <v>290</v>
      </c>
      <c r="L319">
        <v>429</v>
      </c>
    </row>
    <row r="320" spans="1:12" x14ac:dyDescent="0.25">
      <c r="A320" t="s">
        <v>382</v>
      </c>
      <c r="B320" t="s">
        <v>809</v>
      </c>
      <c r="C320" t="s">
        <v>825</v>
      </c>
      <c r="D320">
        <v>32.700000000000003</v>
      </c>
      <c r="E320">
        <v>61.79</v>
      </c>
      <c r="F320">
        <v>5.51</v>
      </c>
      <c r="G320">
        <v>319</v>
      </c>
      <c r="H320">
        <v>161</v>
      </c>
      <c r="I320">
        <v>455</v>
      </c>
      <c r="J320">
        <v>541</v>
      </c>
      <c r="K320">
        <v>204</v>
      </c>
      <c r="L320">
        <v>289</v>
      </c>
    </row>
    <row r="321" spans="1:12" x14ac:dyDescent="0.25">
      <c r="A321" t="s">
        <v>383</v>
      </c>
      <c r="B321" t="s">
        <v>809</v>
      </c>
      <c r="C321" t="s">
        <v>832</v>
      </c>
      <c r="D321">
        <v>4.8600000000000003</v>
      </c>
      <c r="E321">
        <v>78.400000000000006</v>
      </c>
      <c r="F321">
        <v>16.739999999999998</v>
      </c>
      <c r="G321">
        <v>320</v>
      </c>
      <c r="H321">
        <v>561</v>
      </c>
      <c r="I321">
        <v>347</v>
      </c>
      <c r="J321">
        <v>161</v>
      </c>
      <c r="K321">
        <v>315</v>
      </c>
      <c r="L321">
        <v>453</v>
      </c>
    </row>
    <row r="322" spans="1:12" x14ac:dyDescent="0.25">
      <c r="A322" t="s">
        <v>384</v>
      </c>
      <c r="B322" t="s">
        <v>809</v>
      </c>
      <c r="C322" t="s">
        <v>810</v>
      </c>
      <c r="D322">
        <v>4.05</v>
      </c>
      <c r="E322">
        <v>77.91</v>
      </c>
      <c r="F322">
        <v>18.04</v>
      </c>
      <c r="G322">
        <v>321</v>
      </c>
      <c r="H322">
        <v>579</v>
      </c>
      <c r="I322">
        <v>394</v>
      </c>
      <c r="J322">
        <v>561</v>
      </c>
      <c r="K322">
        <v>191</v>
      </c>
      <c r="L322">
        <v>463</v>
      </c>
    </row>
    <row r="323" spans="1:12" x14ac:dyDescent="0.25">
      <c r="A323" t="s">
        <v>385</v>
      </c>
      <c r="B323" t="s">
        <v>809</v>
      </c>
      <c r="C323" t="s">
        <v>815</v>
      </c>
      <c r="D323">
        <v>3.71</v>
      </c>
      <c r="E323">
        <v>72.23</v>
      </c>
      <c r="F323">
        <v>24.06</v>
      </c>
      <c r="G323">
        <v>322</v>
      </c>
      <c r="H323">
        <v>585</v>
      </c>
      <c r="I323">
        <v>211</v>
      </c>
      <c r="J323">
        <v>579</v>
      </c>
      <c r="K323">
        <v>22</v>
      </c>
      <c r="L323">
        <v>521</v>
      </c>
    </row>
    <row r="324" spans="1:12" x14ac:dyDescent="0.25">
      <c r="A324" t="s">
        <v>386</v>
      </c>
      <c r="B324" t="s">
        <v>809</v>
      </c>
      <c r="C324" t="s">
        <v>836</v>
      </c>
      <c r="D324">
        <v>2.92</v>
      </c>
      <c r="E324">
        <v>80.430000000000007</v>
      </c>
      <c r="F324">
        <v>16.64</v>
      </c>
      <c r="G324">
        <v>323</v>
      </c>
      <c r="H324">
        <v>607</v>
      </c>
      <c r="I324">
        <v>469</v>
      </c>
      <c r="J324">
        <v>585</v>
      </c>
      <c r="K324">
        <v>133</v>
      </c>
      <c r="L324">
        <v>452</v>
      </c>
    </row>
    <row r="325" spans="1:12" x14ac:dyDescent="0.25">
      <c r="A325" t="s">
        <v>387</v>
      </c>
      <c r="B325" t="s">
        <v>1421</v>
      </c>
      <c r="C325" t="s">
        <v>1426</v>
      </c>
      <c r="D325">
        <v>18.54</v>
      </c>
      <c r="E325">
        <v>76.39</v>
      </c>
      <c r="F325">
        <v>5.07</v>
      </c>
      <c r="G325">
        <v>324</v>
      </c>
      <c r="H325">
        <v>323</v>
      </c>
      <c r="I325">
        <v>338</v>
      </c>
      <c r="J325">
        <v>607</v>
      </c>
      <c r="K325">
        <v>381</v>
      </c>
      <c r="L325">
        <v>273</v>
      </c>
    </row>
    <row r="326" spans="1:12" x14ac:dyDescent="0.25">
      <c r="A326" t="s">
        <v>388</v>
      </c>
      <c r="B326" t="s">
        <v>1421</v>
      </c>
      <c r="C326" t="s">
        <v>1429</v>
      </c>
      <c r="D326">
        <v>7.62</v>
      </c>
      <c r="E326">
        <v>76.66</v>
      </c>
      <c r="F326">
        <v>15.71</v>
      </c>
      <c r="G326">
        <v>325</v>
      </c>
      <c r="H326">
        <v>510</v>
      </c>
      <c r="I326">
        <v>451</v>
      </c>
      <c r="J326">
        <v>323</v>
      </c>
      <c r="K326">
        <v>394</v>
      </c>
      <c r="L326">
        <v>441</v>
      </c>
    </row>
    <row r="327" spans="1:12" x14ac:dyDescent="0.25">
      <c r="A327" t="s">
        <v>389</v>
      </c>
      <c r="B327" t="s">
        <v>1421</v>
      </c>
      <c r="C327" t="s">
        <v>1430</v>
      </c>
      <c r="D327">
        <v>3.02</v>
      </c>
      <c r="E327">
        <v>81.040000000000006</v>
      </c>
      <c r="F327">
        <v>15.94</v>
      </c>
      <c r="G327">
        <v>326</v>
      </c>
      <c r="H327">
        <v>606</v>
      </c>
      <c r="I327">
        <v>304</v>
      </c>
      <c r="J327">
        <v>510</v>
      </c>
      <c r="K327">
        <v>494</v>
      </c>
      <c r="L327">
        <v>444</v>
      </c>
    </row>
    <row r="328" spans="1:12" x14ac:dyDescent="0.25">
      <c r="A328" t="s">
        <v>390</v>
      </c>
      <c r="B328" t="s">
        <v>1421</v>
      </c>
      <c r="C328" t="s">
        <v>1440</v>
      </c>
      <c r="D328">
        <v>4.99</v>
      </c>
      <c r="E328">
        <v>75.849999999999994</v>
      </c>
      <c r="F328">
        <v>19.16</v>
      </c>
      <c r="G328">
        <v>327</v>
      </c>
      <c r="H328">
        <v>559</v>
      </c>
      <c r="I328">
        <v>344</v>
      </c>
      <c r="J328">
        <v>606</v>
      </c>
      <c r="K328">
        <v>107</v>
      </c>
      <c r="L328">
        <v>476</v>
      </c>
    </row>
    <row r="329" spans="1:12" x14ac:dyDescent="0.25">
      <c r="A329" t="s">
        <v>391</v>
      </c>
      <c r="B329" t="s">
        <v>1421</v>
      </c>
      <c r="C329" t="s">
        <v>1425</v>
      </c>
      <c r="D329">
        <v>3.88</v>
      </c>
      <c r="E329">
        <v>84.82</v>
      </c>
      <c r="F329">
        <v>11.29</v>
      </c>
      <c r="G329">
        <v>328</v>
      </c>
      <c r="H329">
        <v>583</v>
      </c>
      <c r="I329">
        <v>321</v>
      </c>
      <c r="J329">
        <v>559</v>
      </c>
      <c r="K329">
        <v>213</v>
      </c>
      <c r="L329">
        <v>391</v>
      </c>
    </row>
    <row r="330" spans="1:12" x14ac:dyDescent="0.25">
      <c r="A330" t="s">
        <v>392</v>
      </c>
      <c r="B330" t="s">
        <v>1421</v>
      </c>
      <c r="C330" t="s">
        <v>1432</v>
      </c>
      <c r="D330">
        <v>3.27</v>
      </c>
      <c r="E330">
        <v>85.78</v>
      </c>
      <c r="F330">
        <v>10.95</v>
      </c>
      <c r="G330">
        <v>329</v>
      </c>
      <c r="H330">
        <v>601</v>
      </c>
      <c r="I330">
        <v>272</v>
      </c>
      <c r="J330">
        <v>583</v>
      </c>
      <c r="K330">
        <v>418</v>
      </c>
      <c r="L330">
        <v>389</v>
      </c>
    </row>
    <row r="331" spans="1:12" x14ac:dyDescent="0.25">
      <c r="A331" t="s">
        <v>393</v>
      </c>
      <c r="B331" t="s">
        <v>1421</v>
      </c>
      <c r="C331" t="s">
        <v>1433</v>
      </c>
      <c r="D331">
        <v>4.53</v>
      </c>
      <c r="E331">
        <v>82.82</v>
      </c>
      <c r="F331">
        <v>12.64</v>
      </c>
      <c r="G331">
        <v>330</v>
      </c>
      <c r="H331">
        <v>569</v>
      </c>
      <c r="I331">
        <v>399</v>
      </c>
      <c r="J331">
        <v>601</v>
      </c>
      <c r="K331">
        <v>409</v>
      </c>
      <c r="L331">
        <v>407</v>
      </c>
    </row>
    <row r="332" spans="1:12" x14ac:dyDescent="0.25">
      <c r="A332" t="s">
        <v>394</v>
      </c>
      <c r="B332" t="s">
        <v>1421</v>
      </c>
      <c r="C332" t="s">
        <v>1424</v>
      </c>
      <c r="D332">
        <v>6.96</v>
      </c>
      <c r="E332">
        <v>77.62</v>
      </c>
      <c r="F332">
        <v>15.42</v>
      </c>
      <c r="G332">
        <v>331</v>
      </c>
      <c r="H332">
        <v>522</v>
      </c>
      <c r="I332">
        <v>268</v>
      </c>
      <c r="J332">
        <v>569</v>
      </c>
      <c r="K332">
        <v>410</v>
      </c>
      <c r="L332">
        <v>439</v>
      </c>
    </row>
    <row r="333" spans="1:12" x14ac:dyDescent="0.25">
      <c r="A333" t="s">
        <v>395</v>
      </c>
      <c r="B333" t="s">
        <v>1421</v>
      </c>
      <c r="C333" t="s">
        <v>1423</v>
      </c>
      <c r="D333">
        <v>17.239999999999998</v>
      </c>
      <c r="E333">
        <v>73.19</v>
      </c>
      <c r="F333">
        <v>9.57</v>
      </c>
      <c r="G333">
        <v>332</v>
      </c>
      <c r="H333">
        <v>346</v>
      </c>
      <c r="I333">
        <v>442</v>
      </c>
      <c r="J333">
        <v>522</v>
      </c>
      <c r="K333">
        <v>231</v>
      </c>
      <c r="L333">
        <v>370</v>
      </c>
    </row>
    <row r="334" spans="1:12" x14ac:dyDescent="0.25">
      <c r="A334" t="s">
        <v>396</v>
      </c>
      <c r="B334" t="s">
        <v>1421</v>
      </c>
      <c r="C334" t="s">
        <v>1434</v>
      </c>
      <c r="D334">
        <v>11.02</v>
      </c>
      <c r="E334">
        <v>83.05</v>
      </c>
      <c r="F334">
        <v>5.93</v>
      </c>
      <c r="G334">
        <v>333</v>
      </c>
      <c r="H334">
        <v>438</v>
      </c>
      <c r="I334">
        <v>362</v>
      </c>
      <c r="J334">
        <v>346</v>
      </c>
      <c r="K334">
        <v>195</v>
      </c>
      <c r="L334">
        <v>303</v>
      </c>
    </row>
    <row r="335" spans="1:12" x14ac:dyDescent="0.25">
      <c r="A335" t="s">
        <v>397</v>
      </c>
      <c r="B335" t="s">
        <v>1421</v>
      </c>
      <c r="C335" t="s">
        <v>1435</v>
      </c>
      <c r="D335">
        <v>19.36</v>
      </c>
      <c r="E335">
        <v>76.91</v>
      </c>
      <c r="F335">
        <v>3.73</v>
      </c>
      <c r="G335">
        <v>334</v>
      </c>
      <c r="H335">
        <v>308</v>
      </c>
      <c r="I335">
        <v>452</v>
      </c>
      <c r="J335">
        <v>438</v>
      </c>
      <c r="K335">
        <v>303</v>
      </c>
      <c r="L335">
        <v>226</v>
      </c>
    </row>
    <row r="336" spans="1:12" x14ac:dyDescent="0.25">
      <c r="A336" t="s">
        <v>398</v>
      </c>
      <c r="B336" t="s">
        <v>1421</v>
      </c>
      <c r="C336" t="s">
        <v>1428</v>
      </c>
      <c r="D336">
        <v>15.95</v>
      </c>
      <c r="E336">
        <v>76.83</v>
      </c>
      <c r="F336">
        <v>7.22</v>
      </c>
      <c r="G336">
        <v>335</v>
      </c>
      <c r="H336">
        <v>359</v>
      </c>
      <c r="I336">
        <v>373</v>
      </c>
      <c r="J336">
        <v>308</v>
      </c>
      <c r="K336">
        <v>149</v>
      </c>
      <c r="L336">
        <v>327</v>
      </c>
    </row>
    <row r="337" spans="1:12" x14ac:dyDescent="0.25">
      <c r="A337" t="s">
        <v>399</v>
      </c>
      <c r="B337" t="s">
        <v>1421</v>
      </c>
      <c r="C337" t="s">
        <v>1422</v>
      </c>
      <c r="D337">
        <v>9.09</v>
      </c>
      <c r="E337">
        <v>74.92</v>
      </c>
      <c r="F337">
        <v>15.99</v>
      </c>
      <c r="G337">
        <v>336</v>
      </c>
      <c r="H337">
        <v>478</v>
      </c>
      <c r="I337">
        <v>289</v>
      </c>
      <c r="J337">
        <v>359</v>
      </c>
      <c r="K337">
        <v>183</v>
      </c>
      <c r="L337">
        <v>446</v>
      </c>
    </row>
    <row r="338" spans="1:12" x14ac:dyDescent="0.25">
      <c r="A338" t="s">
        <v>400</v>
      </c>
      <c r="B338" t="s">
        <v>1421</v>
      </c>
      <c r="C338" t="s">
        <v>1438</v>
      </c>
      <c r="D338">
        <v>5.54</v>
      </c>
      <c r="E338">
        <v>71.2</v>
      </c>
      <c r="F338">
        <v>23.26</v>
      </c>
      <c r="G338">
        <v>337</v>
      </c>
      <c r="H338">
        <v>550</v>
      </c>
      <c r="I338">
        <v>302</v>
      </c>
      <c r="J338">
        <v>478</v>
      </c>
      <c r="K338">
        <v>65</v>
      </c>
      <c r="L338">
        <v>513</v>
      </c>
    </row>
    <row r="339" spans="1:12" x14ac:dyDescent="0.25">
      <c r="A339" t="s">
        <v>401</v>
      </c>
      <c r="B339" t="s">
        <v>1421</v>
      </c>
      <c r="C339" t="s">
        <v>1427</v>
      </c>
      <c r="D339">
        <v>19.86</v>
      </c>
      <c r="E339">
        <v>77.790000000000006</v>
      </c>
      <c r="F339">
        <v>2.35</v>
      </c>
      <c r="G339">
        <v>338</v>
      </c>
      <c r="H339">
        <v>300</v>
      </c>
      <c r="I339">
        <v>285</v>
      </c>
      <c r="J339">
        <v>550</v>
      </c>
      <c r="K339">
        <v>116</v>
      </c>
      <c r="L339">
        <v>177</v>
      </c>
    </row>
    <row r="340" spans="1:12" x14ac:dyDescent="0.25">
      <c r="A340" t="s">
        <v>402</v>
      </c>
      <c r="B340" t="s">
        <v>1421</v>
      </c>
      <c r="C340" t="s">
        <v>1431</v>
      </c>
      <c r="D340">
        <v>35</v>
      </c>
      <c r="E340">
        <v>64.900000000000006</v>
      </c>
      <c r="F340">
        <v>0.1</v>
      </c>
      <c r="G340">
        <v>339</v>
      </c>
      <c r="H340">
        <v>152</v>
      </c>
      <c r="I340">
        <v>475</v>
      </c>
      <c r="J340">
        <v>300</v>
      </c>
      <c r="K340">
        <v>302</v>
      </c>
      <c r="L340">
        <v>14</v>
      </c>
    </row>
    <row r="341" spans="1:12" x14ac:dyDescent="0.25">
      <c r="A341" t="s">
        <v>403</v>
      </c>
      <c r="B341" t="s">
        <v>1421</v>
      </c>
      <c r="C341" t="s">
        <v>1439</v>
      </c>
      <c r="D341">
        <v>6.71</v>
      </c>
      <c r="E341">
        <v>78.459999999999994</v>
      </c>
      <c r="F341">
        <v>14.84</v>
      </c>
      <c r="G341">
        <v>340</v>
      </c>
      <c r="H341">
        <v>526</v>
      </c>
      <c r="I341">
        <v>568</v>
      </c>
      <c r="J341">
        <v>152</v>
      </c>
      <c r="K341">
        <v>201</v>
      </c>
      <c r="L341">
        <v>436</v>
      </c>
    </row>
    <row r="342" spans="1:12" x14ac:dyDescent="0.25">
      <c r="A342" t="s">
        <v>404</v>
      </c>
      <c r="B342" t="s">
        <v>1421</v>
      </c>
      <c r="C342" t="s">
        <v>1436</v>
      </c>
      <c r="D342">
        <v>9.77</v>
      </c>
      <c r="E342">
        <v>78.61</v>
      </c>
      <c r="F342">
        <v>11.62</v>
      </c>
      <c r="G342">
        <v>341</v>
      </c>
      <c r="H342">
        <v>465</v>
      </c>
      <c r="I342">
        <v>290</v>
      </c>
      <c r="J342">
        <v>526</v>
      </c>
      <c r="K342">
        <v>27</v>
      </c>
      <c r="L342">
        <v>394</v>
      </c>
    </row>
    <row r="343" spans="1:12" x14ac:dyDescent="0.25">
      <c r="A343" t="s">
        <v>405</v>
      </c>
      <c r="B343" t="s">
        <v>1421</v>
      </c>
      <c r="C343" t="s">
        <v>1437</v>
      </c>
      <c r="D343">
        <v>8.6199999999999992</v>
      </c>
      <c r="E343">
        <v>85.55</v>
      </c>
      <c r="F343">
        <v>5.83</v>
      </c>
      <c r="G343">
        <v>342</v>
      </c>
      <c r="H343">
        <v>489</v>
      </c>
      <c r="I343">
        <v>165</v>
      </c>
      <c r="J343">
        <v>465</v>
      </c>
      <c r="K343">
        <v>9</v>
      </c>
      <c r="L343">
        <v>299</v>
      </c>
    </row>
    <row r="344" spans="1:12" x14ac:dyDescent="0.25">
      <c r="A344" t="s">
        <v>406</v>
      </c>
      <c r="B344" t="s">
        <v>998</v>
      </c>
      <c r="C344" t="s">
        <v>1004</v>
      </c>
      <c r="D344">
        <v>1.93</v>
      </c>
      <c r="E344">
        <v>55.98</v>
      </c>
      <c r="F344">
        <v>42.09</v>
      </c>
      <c r="G344">
        <v>343</v>
      </c>
      <c r="H344">
        <v>622</v>
      </c>
      <c r="I344">
        <v>493</v>
      </c>
      <c r="J344">
        <v>489</v>
      </c>
      <c r="K344">
        <v>109</v>
      </c>
      <c r="L344">
        <v>615</v>
      </c>
    </row>
    <row r="345" spans="1:12" x14ac:dyDescent="0.25">
      <c r="A345" t="s">
        <v>407</v>
      </c>
      <c r="B345" t="s">
        <v>998</v>
      </c>
      <c r="C345" t="s">
        <v>1000</v>
      </c>
      <c r="D345">
        <v>3.55</v>
      </c>
      <c r="E345">
        <v>47.52</v>
      </c>
      <c r="F345">
        <v>48.93</v>
      </c>
      <c r="G345">
        <v>344</v>
      </c>
      <c r="H345">
        <v>588</v>
      </c>
      <c r="I345">
        <v>471</v>
      </c>
      <c r="J345">
        <v>622</v>
      </c>
      <c r="K345">
        <v>336</v>
      </c>
      <c r="L345">
        <v>633</v>
      </c>
    </row>
    <row r="346" spans="1:12" x14ac:dyDescent="0.25">
      <c r="A346" t="s">
        <v>408</v>
      </c>
      <c r="B346" t="s">
        <v>998</v>
      </c>
      <c r="C346" t="s">
        <v>1011</v>
      </c>
      <c r="D346">
        <v>18.3</v>
      </c>
      <c r="E346">
        <v>74.02</v>
      </c>
      <c r="F346">
        <v>7.67</v>
      </c>
      <c r="G346">
        <v>345</v>
      </c>
      <c r="H346">
        <v>327</v>
      </c>
      <c r="I346">
        <v>550</v>
      </c>
      <c r="J346">
        <v>588</v>
      </c>
      <c r="K346">
        <v>178</v>
      </c>
      <c r="L346">
        <v>340</v>
      </c>
    </row>
    <row r="347" spans="1:12" x14ac:dyDescent="0.25">
      <c r="A347" t="s">
        <v>409</v>
      </c>
      <c r="B347" t="s">
        <v>998</v>
      </c>
      <c r="C347" t="s">
        <v>1005</v>
      </c>
      <c r="D347">
        <v>6.89</v>
      </c>
      <c r="E347">
        <v>82.23</v>
      </c>
      <c r="F347">
        <v>10.87</v>
      </c>
      <c r="G347">
        <v>346</v>
      </c>
      <c r="H347">
        <v>523</v>
      </c>
      <c r="I347">
        <v>640</v>
      </c>
      <c r="J347">
        <v>327</v>
      </c>
      <c r="K347">
        <v>308</v>
      </c>
      <c r="L347">
        <v>388</v>
      </c>
    </row>
    <row r="348" spans="1:12" x14ac:dyDescent="0.25">
      <c r="A348" t="s">
        <v>410</v>
      </c>
      <c r="B348" t="s">
        <v>998</v>
      </c>
      <c r="C348" t="s">
        <v>1001</v>
      </c>
      <c r="D348">
        <v>8.56</v>
      </c>
      <c r="E348">
        <v>70.3</v>
      </c>
      <c r="F348">
        <v>21.14</v>
      </c>
      <c r="G348">
        <v>347</v>
      </c>
      <c r="H348">
        <v>492</v>
      </c>
      <c r="I348">
        <v>595</v>
      </c>
      <c r="J348">
        <v>523</v>
      </c>
      <c r="K348">
        <v>502</v>
      </c>
      <c r="L348">
        <v>493</v>
      </c>
    </row>
    <row r="349" spans="1:12" x14ac:dyDescent="0.25">
      <c r="A349" t="s">
        <v>411</v>
      </c>
      <c r="B349" t="s">
        <v>998</v>
      </c>
      <c r="C349" t="s">
        <v>1006</v>
      </c>
      <c r="D349">
        <v>3.48</v>
      </c>
      <c r="E349">
        <v>72.400000000000006</v>
      </c>
      <c r="F349">
        <v>24.12</v>
      </c>
      <c r="G349">
        <v>348</v>
      </c>
      <c r="H349">
        <v>595</v>
      </c>
      <c r="I349">
        <v>580</v>
      </c>
      <c r="J349">
        <v>492</v>
      </c>
      <c r="K349">
        <v>158</v>
      </c>
      <c r="L349">
        <v>522</v>
      </c>
    </row>
    <row r="350" spans="1:12" x14ac:dyDescent="0.25">
      <c r="A350" t="s">
        <v>412</v>
      </c>
      <c r="B350" t="s">
        <v>998</v>
      </c>
      <c r="C350" t="s">
        <v>1020</v>
      </c>
      <c r="D350">
        <v>3.26</v>
      </c>
      <c r="E350">
        <v>66.48</v>
      </c>
      <c r="F350">
        <v>30.26</v>
      </c>
      <c r="G350">
        <v>349</v>
      </c>
      <c r="H350">
        <v>602</v>
      </c>
      <c r="I350">
        <v>623</v>
      </c>
      <c r="J350">
        <v>595</v>
      </c>
      <c r="K350">
        <v>220</v>
      </c>
      <c r="L350">
        <v>565</v>
      </c>
    </row>
    <row r="351" spans="1:12" x14ac:dyDescent="0.25">
      <c r="A351" t="s">
        <v>413</v>
      </c>
      <c r="B351" t="s">
        <v>998</v>
      </c>
      <c r="C351" t="s">
        <v>1014</v>
      </c>
      <c r="D351">
        <v>2.7</v>
      </c>
      <c r="E351">
        <v>66.5</v>
      </c>
      <c r="F351">
        <v>30.79</v>
      </c>
      <c r="G351">
        <v>350</v>
      </c>
      <c r="H351">
        <v>609</v>
      </c>
      <c r="I351">
        <v>581</v>
      </c>
      <c r="J351">
        <v>602</v>
      </c>
      <c r="K351">
        <v>188</v>
      </c>
      <c r="L351">
        <v>569</v>
      </c>
    </row>
    <row r="352" spans="1:12" x14ac:dyDescent="0.25">
      <c r="A352" t="s">
        <v>414</v>
      </c>
      <c r="B352" t="s">
        <v>998</v>
      </c>
      <c r="C352" t="s">
        <v>1002</v>
      </c>
      <c r="D352">
        <v>20.75</v>
      </c>
      <c r="E352">
        <v>72.81</v>
      </c>
      <c r="F352">
        <v>6.44</v>
      </c>
      <c r="G352">
        <v>351</v>
      </c>
      <c r="H352">
        <v>291</v>
      </c>
      <c r="I352">
        <v>612</v>
      </c>
      <c r="J352">
        <v>609</v>
      </c>
      <c r="K352">
        <v>471</v>
      </c>
      <c r="L352">
        <v>316</v>
      </c>
    </row>
    <row r="353" spans="1:12" x14ac:dyDescent="0.25">
      <c r="A353" t="s">
        <v>415</v>
      </c>
      <c r="B353" t="s">
        <v>998</v>
      </c>
      <c r="C353" t="s">
        <v>999</v>
      </c>
      <c r="D353">
        <v>21.33</v>
      </c>
      <c r="E353">
        <v>66.849999999999994</v>
      </c>
      <c r="F353">
        <v>11.82</v>
      </c>
      <c r="G353">
        <v>352</v>
      </c>
      <c r="H353">
        <v>283</v>
      </c>
      <c r="I353">
        <v>374</v>
      </c>
      <c r="J353">
        <v>291</v>
      </c>
      <c r="K353">
        <v>306</v>
      </c>
      <c r="L353">
        <v>396</v>
      </c>
    </row>
    <row r="354" spans="1:12" x14ac:dyDescent="0.25">
      <c r="A354" t="s">
        <v>416</v>
      </c>
      <c r="B354" t="s">
        <v>998</v>
      </c>
      <c r="C354" t="s">
        <v>1013</v>
      </c>
      <c r="D354">
        <v>7.12</v>
      </c>
      <c r="E354">
        <v>71.790000000000006</v>
      </c>
      <c r="F354">
        <v>21.09</v>
      </c>
      <c r="G354">
        <v>353</v>
      </c>
      <c r="H354">
        <v>520</v>
      </c>
      <c r="I354">
        <v>381</v>
      </c>
      <c r="J354">
        <v>283</v>
      </c>
      <c r="K354">
        <v>207</v>
      </c>
      <c r="L354">
        <v>492</v>
      </c>
    </row>
    <row r="355" spans="1:12" x14ac:dyDescent="0.25">
      <c r="A355" t="s">
        <v>417</v>
      </c>
      <c r="B355" t="s">
        <v>998</v>
      </c>
      <c r="C355" t="s">
        <v>1017</v>
      </c>
      <c r="D355">
        <v>30.75</v>
      </c>
      <c r="E355">
        <v>57</v>
      </c>
      <c r="F355">
        <v>12.25</v>
      </c>
      <c r="G355">
        <v>354</v>
      </c>
      <c r="H355">
        <v>178</v>
      </c>
      <c r="I355">
        <v>575</v>
      </c>
      <c r="J355">
        <v>520</v>
      </c>
      <c r="K355">
        <v>26</v>
      </c>
      <c r="L355">
        <v>403</v>
      </c>
    </row>
    <row r="356" spans="1:12" x14ac:dyDescent="0.25">
      <c r="A356" t="s">
        <v>417</v>
      </c>
      <c r="B356" t="s">
        <v>998</v>
      </c>
      <c r="C356" t="s">
        <v>1016</v>
      </c>
      <c r="D356">
        <v>6.46</v>
      </c>
      <c r="E356">
        <v>50.92</v>
      </c>
      <c r="F356">
        <v>42.62</v>
      </c>
      <c r="G356">
        <v>355</v>
      </c>
      <c r="H356">
        <v>532</v>
      </c>
      <c r="I356">
        <v>600</v>
      </c>
      <c r="J356">
        <v>178</v>
      </c>
      <c r="K356">
        <v>49</v>
      </c>
      <c r="L356">
        <v>617</v>
      </c>
    </row>
    <row r="357" spans="1:12" x14ac:dyDescent="0.25">
      <c r="A357" t="s">
        <v>418</v>
      </c>
      <c r="B357" t="s">
        <v>998</v>
      </c>
      <c r="C357" t="s">
        <v>1015</v>
      </c>
      <c r="D357">
        <v>5.93</v>
      </c>
      <c r="E357">
        <v>58.36</v>
      </c>
      <c r="F357">
        <v>35.71</v>
      </c>
      <c r="G357">
        <v>356</v>
      </c>
      <c r="H357">
        <v>542</v>
      </c>
      <c r="I357">
        <v>545</v>
      </c>
      <c r="J357">
        <v>532</v>
      </c>
      <c r="K357">
        <v>505</v>
      </c>
      <c r="L357">
        <v>592</v>
      </c>
    </row>
    <row r="358" spans="1:12" x14ac:dyDescent="0.25">
      <c r="A358" t="s">
        <v>419</v>
      </c>
      <c r="B358" t="s">
        <v>998</v>
      </c>
      <c r="C358" t="s">
        <v>1012</v>
      </c>
      <c r="D358">
        <v>3.34</v>
      </c>
      <c r="E358">
        <v>51.88</v>
      </c>
      <c r="F358">
        <v>44.78</v>
      </c>
      <c r="G358">
        <v>357</v>
      </c>
      <c r="H358">
        <v>599</v>
      </c>
      <c r="I358">
        <v>528</v>
      </c>
      <c r="J358">
        <v>542</v>
      </c>
      <c r="K358">
        <v>39</v>
      </c>
      <c r="L358">
        <v>623</v>
      </c>
    </row>
    <row r="359" spans="1:12" x14ac:dyDescent="0.25">
      <c r="A359" t="s">
        <v>420</v>
      </c>
      <c r="B359" t="s">
        <v>998</v>
      </c>
      <c r="C359" t="s">
        <v>1008</v>
      </c>
      <c r="D359">
        <v>13.06</v>
      </c>
      <c r="E359">
        <v>80.959999999999994</v>
      </c>
      <c r="F359">
        <v>5.99</v>
      </c>
      <c r="G359">
        <v>358</v>
      </c>
      <c r="H359">
        <v>404</v>
      </c>
      <c r="I359">
        <v>635</v>
      </c>
      <c r="J359">
        <v>599</v>
      </c>
      <c r="K359">
        <v>288</v>
      </c>
      <c r="L359">
        <v>304</v>
      </c>
    </row>
    <row r="360" spans="1:12" x14ac:dyDescent="0.25">
      <c r="A360" t="s">
        <v>421</v>
      </c>
      <c r="B360" t="s">
        <v>998</v>
      </c>
      <c r="C360" t="s">
        <v>1018</v>
      </c>
      <c r="D360">
        <v>17.350000000000001</v>
      </c>
      <c r="E360">
        <v>77.02</v>
      </c>
      <c r="F360">
        <v>5.64</v>
      </c>
      <c r="G360">
        <v>359</v>
      </c>
      <c r="H360">
        <v>340</v>
      </c>
      <c r="I360">
        <v>628</v>
      </c>
      <c r="J360">
        <v>404</v>
      </c>
      <c r="K360">
        <v>459</v>
      </c>
      <c r="L360">
        <v>294</v>
      </c>
    </row>
    <row r="361" spans="1:12" x14ac:dyDescent="0.25">
      <c r="A361" t="s">
        <v>422</v>
      </c>
      <c r="B361" t="s">
        <v>998</v>
      </c>
      <c r="C361" t="s">
        <v>1003</v>
      </c>
      <c r="D361">
        <v>3.11</v>
      </c>
      <c r="E361">
        <v>61.87</v>
      </c>
      <c r="F361">
        <v>35.020000000000003</v>
      </c>
      <c r="G361">
        <v>360</v>
      </c>
      <c r="H361">
        <v>603</v>
      </c>
      <c r="I361">
        <v>593</v>
      </c>
      <c r="J361">
        <v>340</v>
      </c>
      <c r="K361">
        <v>187</v>
      </c>
      <c r="L361">
        <v>591</v>
      </c>
    </row>
    <row r="362" spans="1:12" x14ac:dyDescent="0.25">
      <c r="A362" t="s">
        <v>423</v>
      </c>
      <c r="B362" t="s">
        <v>998</v>
      </c>
      <c r="C362" t="s">
        <v>1009</v>
      </c>
      <c r="D362">
        <v>3.45</v>
      </c>
      <c r="E362">
        <v>75.260000000000005</v>
      </c>
      <c r="F362">
        <v>21.29</v>
      </c>
      <c r="G362">
        <v>361</v>
      </c>
      <c r="H362">
        <v>596</v>
      </c>
      <c r="I362">
        <v>524</v>
      </c>
      <c r="J362">
        <v>603</v>
      </c>
      <c r="K362">
        <v>124</v>
      </c>
      <c r="L362">
        <v>495</v>
      </c>
    </row>
    <row r="363" spans="1:12" x14ac:dyDescent="0.25">
      <c r="A363" t="s">
        <v>424</v>
      </c>
      <c r="B363" t="s">
        <v>998</v>
      </c>
      <c r="C363" t="s">
        <v>1019</v>
      </c>
      <c r="D363">
        <v>22.27</v>
      </c>
      <c r="E363">
        <v>67.44</v>
      </c>
      <c r="F363">
        <v>10.3</v>
      </c>
      <c r="G363">
        <v>362</v>
      </c>
      <c r="H363">
        <v>269</v>
      </c>
      <c r="I363">
        <v>611</v>
      </c>
      <c r="J363">
        <v>596</v>
      </c>
      <c r="K363">
        <v>405</v>
      </c>
      <c r="L363">
        <v>383</v>
      </c>
    </row>
    <row r="364" spans="1:12" x14ac:dyDescent="0.25">
      <c r="A364" t="s">
        <v>425</v>
      </c>
      <c r="B364" t="s">
        <v>998</v>
      </c>
      <c r="C364" t="s">
        <v>1010</v>
      </c>
      <c r="D364">
        <v>3.51</v>
      </c>
      <c r="E364">
        <v>62.36</v>
      </c>
      <c r="F364">
        <v>34.130000000000003</v>
      </c>
      <c r="G364">
        <v>363</v>
      </c>
      <c r="H364">
        <v>590</v>
      </c>
      <c r="I364">
        <v>631</v>
      </c>
      <c r="J364">
        <v>269</v>
      </c>
      <c r="K364">
        <v>273</v>
      </c>
      <c r="L364">
        <v>588</v>
      </c>
    </row>
    <row r="365" spans="1:12" x14ac:dyDescent="0.25">
      <c r="A365" t="s">
        <v>426</v>
      </c>
      <c r="B365" t="s">
        <v>998</v>
      </c>
      <c r="C365" t="s">
        <v>1007</v>
      </c>
      <c r="D365">
        <v>4.5199999999999996</v>
      </c>
      <c r="E365">
        <v>67.98</v>
      </c>
      <c r="F365">
        <v>27.5</v>
      </c>
      <c r="G365">
        <v>364</v>
      </c>
      <c r="H365">
        <v>571</v>
      </c>
      <c r="I365">
        <v>458</v>
      </c>
      <c r="J365">
        <v>590</v>
      </c>
      <c r="K365">
        <v>146</v>
      </c>
      <c r="L365">
        <v>547</v>
      </c>
    </row>
    <row r="366" spans="1:12" x14ac:dyDescent="0.25">
      <c r="A366" t="s">
        <v>427</v>
      </c>
      <c r="B366" t="s">
        <v>998</v>
      </c>
      <c r="C366" t="s">
        <v>1022</v>
      </c>
      <c r="D366">
        <v>1.8</v>
      </c>
      <c r="E366">
        <v>56.11</v>
      </c>
      <c r="F366">
        <v>42.08</v>
      </c>
      <c r="G366">
        <v>365</v>
      </c>
      <c r="H366">
        <v>624</v>
      </c>
      <c r="I366">
        <v>349</v>
      </c>
      <c r="J366">
        <v>571</v>
      </c>
      <c r="K366">
        <v>612</v>
      </c>
      <c r="L366">
        <v>614</v>
      </c>
    </row>
    <row r="367" spans="1:12" x14ac:dyDescent="0.25">
      <c r="A367" t="s">
        <v>429</v>
      </c>
      <c r="B367" t="s">
        <v>998</v>
      </c>
      <c r="C367" t="s">
        <v>1021</v>
      </c>
      <c r="D367">
        <v>17.91</v>
      </c>
      <c r="E367">
        <v>62.46</v>
      </c>
      <c r="F367">
        <v>19.63</v>
      </c>
      <c r="G367">
        <v>366</v>
      </c>
      <c r="H367">
        <v>338</v>
      </c>
      <c r="I367">
        <v>415</v>
      </c>
      <c r="J367">
        <v>624</v>
      </c>
      <c r="K367">
        <v>623</v>
      </c>
      <c r="L367">
        <v>484</v>
      </c>
    </row>
    <row r="368" spans="1:12" x14ac:dyDescent="0.25">
      <c r="A368" t="s">
        <v>430</v>
      </c>
      <c r="B368" t="s">
        <v>1193</v>
      </c>
      <c r="C368" t="s">
        <v>1197</v>
      </c>
      <c r="D368">
        <v>14.02</v>
      </c>
      <c r="E368">
        <v>67.040000000000006</v>
      </c>
      <c r="F368">
        <v>18.940000000000001</v>
      </c>
      <c r="G368">
        <v>367</v>
      </c>
      <c r="H368">
        <v>387</v>
      </c>
      <c r="I368">
        <v>460</v>
      </c>
      <c r="J368">
        <v>338</v>
      </c>
      <c r="K368">
        <v>610</v>
      </c>
      <c r="L368">
        <v>474</v>
      </c>
    </row>
    <row r="369" spans="1:12" x14ac:dyDescent="0.25">
      <c r="A369" t="s">
        <v>431</v>
      </c>
      <c r="B369" t="s">
        <v>1193</v>
      </c>
      <c r="C369" t="s">
        <v>1207</v>
      </c>
      <c r="D369">
        <v>31.01</v>
      </c>
      <c r="E369">
        <v>59.38</v>
      </c>
      <c r="F369">
        <v>9.6199999999999992</v>
      </c>
      <c r="G369">
        <v>368</v>
      </c>
      <c r="H369">
        <v>175</v>
      </c>
      <c r="I369">
        <v>534</v>
      </c>
      <c r="J369">
        <v>387</v>
      </c>
      <c r="K369">
        <v>342</v>
      </c>
      <c r="L369">
        <v>371</v>
      </c>
    </row>
    <row r="370" spans="1:12" x14ac:dyDescent="0.25">
      <c r="A370" t="s">
        <v>432</v>
      </c>
      <c r="B370" t="s">
        <v>1193</v>
      </c>
      <c r="C370" t="s">
        <v>1221</v>
      </c>
      <c r="D370">
        <v>19.68</v>
      </c>
      <c r="E370">
        <v>67.02</v>
      </c>
      <c r="F370">
        <v>13.31</v>
      </c>
      <c r="G370">
        <v>369</v>
      </c>
      <c r="H370">
        <v>303</v>
      </c>
      <c r="I370">
        <v>560</v>
      </c>
      <c r="J370">
        <v>175</v>
      </c>
      <c r="K370">
        <v>141</v>
      </c>
      <c r="L370">
        <v>415</v>
      </c>
    </row>
    <row r="371" spans="1:12" x14ac:dyDescent="0.25">
      <c r="A371" t="s">
        <v>433</v>
      </c>
      <c r="B371" t="s">
        <v>1193</v>
      </c>
      <c r="C371" t="s">
        <v>1201</v>
      </c>
      <c r="D371">
        <v>8.9700000000000006</v>
      </c>
      <c r="E371">
        <v>60.73</v>
      </c>
      <c r="F371">
        <v>30.29</v>
      </c>
      <c r="G371">
        <v>370</v>
      </c>
      <c r="H371">
        <v>483</v>
      </c>
      <c r="I371">
        <v>257</v>
      </c>
      <c r="J371">
        <v>303</v>
      </c>
      <c r="K371">
        <v>453</v>
      </c>
      <c r="L371">
        <v>566</v>
      </c>
    </row>
    <row r="372" spans="1:12" x14ac:dyDescent="0.25">
      <c r="A372" t="s">
        <v>434</v>
      </c>
      <c r="B372" t="s">
        <v>1193</v>
      </c>
      <c r="C372" t="s">
        <v>1223</v>
      </c>
      <c r="D372">
        <v>24.64</v>
      </c>
      <c r="E372">
        <v>59.1</v>
      </c>
      <c r="F372">
        <v>16.260000000000002</v>
      </c>
      <c r="G372">
        <v>371</v>
      </c>
      <c r="H372">
        <v>242</v>
      </c>
      <c r="I372">
        <v>327</v>
      </c>
      <c r="J372">
        <v>483</v>
      </c>
      <c r="K372">
        <v>100</v>
      </c>
      <c r="L372">
        <v>449</v>
      </c>
    </row>
    <row r="373" spans="1:12" x14ac:dyDescent="0.25">
      <c r="A373" t="s">
        <v>435</v>
      </c>
      <c r="B373" t="s">
        <v>1193</v>
      </c>
      <c r="C373" t="s">
        <v>1211</v>
      </c>
      <c r="D373">
        <v>13.84</v>
      </c>
      <c r="E373">
        <v>56.18</v>
      </c>
      <c r="F373">
        <v>29.99</v>
      </c>
      <c r="G373">
        <v>372</v>
      </c>
      <c r="H373">
        <v>390</v>
      </c>
      <c r="I373">
        <v>245</v>
      </c>
      <c r="J373">
        <v>242</v>
      </c>
      <c r="K373">
        <v>155</v>
      </c>
      <c r="L373">
        <v>564</v>
      </c>
    </row>
    <row r="374" spans="1:12" x14ac:dyDescent="0.25">
      <c r="A374" t="s">
        <v>436</v>
      </c>
      <c r="B374" t="s">
        <v>1193</v>
      </c>
      <c r="C374" t="s">
        <v>1215</v>
      </c>
      <c r="D374">
        <v>7.22</v>
      </c>
      <c r="E374">
        <v>56.68</v>
      </c>
      <c r="F374">
        <v>36.1</v>
      </c>
      <c r="G374">
        <v>373</v>
      </c>
      <c r="H374">
        <v>517</v>
      </c>
      <c r="I374">
        <v>427</v>
      </c>
      <c r="J374">
        <v>390</v>
      </c>
      <c r="K374">
        <v>458</v>
      </c>
      <c r="L374">
        <v>595</v>
      </c>
    </row>
    <row r="375" spans="1:12" x14ac:dyDescent="0.25">
      <c r="A375" t="s">
        <v>437</v>
      </c>
      <c r="B375" t="s">
        <v>1193</v>
      </c>
      <c r="C375" t="s">
        <v>1196</v>
      </c>
      <c r="D375">
        <v>9.89</v>
      </c>
      <c r="E375">
        <v>76.47</v>
      </c>
      <c r="F375">
        <v>13.64</v>
      </c>
      <c r="G375">
        <v>374</v>
      </c>
      <c r="H375">
        <v>461</v>
      </c>
      <c r="I375">
        <v>467</v>
      </c>
      <c r="J375">
        <v>517</v>
      </c>
      <c r="K375">
        <v>122</v>
      </c>
      <c r="L375">
        <v>419</v>
      </c>
    </row>
    <row r="376" spans="1:12" x14ac:dyDescent="0.25">
      <c r="A376" t="s">
        <v>438</v>
      </c>
      <c r="B376" t="s">
        <v>1193</v>
      </c>
      <c r="C376" t="s">
        <v>1199</v>
      </c>
      <c r="D376">
        <v>7.71</v>
      </c>
      <c r="E376">
        <v>78.31</v>
      </c>
      <c r="F376">
        <v>13.97</v>
      </c>
      <c r="G376">
        <v>375</v>
      </c>
      <c r="H376">
        <v>508</v>
      </c>
      <c r="I376">
        <v>492</v>
      </c>
      <c r="J376">
        <v>461</v>
      </c>
      <c r="K376">
        <v>252</v>
      </c>
      <c r="L376">
        <v>422</v>
      </c>
    </row>
    <row r="377" spans="1:12" x14ac:dyDescent="0.25">
      <c r="A377" t="s">
        <v>439</v>
      </c>
      <c r="B377" t="s">
        <v>1193</v>
      </c>
      <c r="C377" t="s">
        <v>1210</v>
      </c>
      <c r="D377">
        <v>9.06</v>
      </c>
      <c r="E377">
        <v>81</v>
      </c>
      <c r="F377">
        <v>9.94</v>
      </c>
      <c r="G377">
        <v>376</v>
      </c>
      <c r="H377">
        <v>479</v>
      </c>
      <c r="I377">
        <v>553</v>
      </c>
      <c r="J377">
        <v>508</v>
      </c>
      <c r="K377">
        <v>289</v>
      </c>
      <c r="L377">
        <v>377</v>
      </c>
    </row>
    <row r="378" spans="1:12" x14ac:dyDescent="0.25">
      <c r="A378" t="s">
        <v>440</v>
      </c>
      <c r="B378" t="s">
        <v>1193</v>
      </c>
      <c r="C378" t="s">
        <v>1205</v>
      </c>
      <c r="D378">
        <v>7.78</v>
      </c>
      <c r="E378">
        <v>85.15</v>
      </c>
      <c r="F378">
        <v>7.07</v>
      </c>
      <c r="G378">
        <v>377</v>
      </c>
      <c r="H378">
        <v>505</v>
      </c>
      <c r="I378">
        <v>432</v>
      </c>
      <c r="J378">
        <v>479</v>
      </c>
      <c r="K378">
        <v>388</v>
      </c>
      <c r="L378">
        <v>325</v>
      </c>
    </row>
    <row r="379" spans="1:12" x14ac:dyDescent="0.25">
      <c r="A379" t="s">
        <v>441</v>
      </c>
      <c r="B379" t="s">
        <v>1193</v>
      </c>
      <c r="C379" t="s">
        <v>1200</v>
      </c>
      <c r="D379">
        <v>18.73</v>
      </c>
      <c r="E379">
        <v>73.98</v>
      </c>
      <c r="F379">
        <v>7.29</v>
      </c>
      <c r="G379">
        <v>378</v>
      </c>
      <c r="H379">
        <v>319</v>
      </c>
      <c r="I379">
        <v>552</v>
      </c>
      <c r="J379">
        <v>505</v>
      </c>
      <c r="K379">
        <v>380</v>
      </c>
      <c r="L379">
        <v>331</v>
      </c>
    </row>
    <row r="380" spans="1:12" x14ac:dyDescent="0.25">
      <c r="A380" t="s">
        <v>442</v>
      </c>
      <c r="B380" t="s">
        <v>1193</v>
      </c>
      <c r="C380" t="s">
        <v>1206</v>
      </c>
      <c r="D380">
        <v>12.83</v>
      </c>
      <c r="E380">
        <v>77.23</v>
      </c>
      <c r="F380">
        <v>9.94</v>
      </c>
      <c r="G380">
        <v>379</v>
      </c>
      <c r="H380">
        <v>409</v>
      </c>
      <c r="I380">
        <v>546</v>
      </c>
      <c r="J380">
        <v>319</v>
      </c>
      <c r="K380">
        <v>354</v>
      </c>
      <c r="L380">
        <v>376</v>
      </c>
    </row>
    <row r="381" spans="1:12" x14ac:dyDescent="0.25">
      <c r="A381" t="s">
        <v>443</v>
      </c>
      <c r="B381" t="s">
        <v>1193</v>
      </c>
      <c r="C381" t="s">
        <v>1202</v>
      </c>
      <c r="D381">
        <v>14.52</v>
      </c>
      <c r="E381">
        <v>68.02</v>
      </c>
      <c r="F381">
        <v>17.46</v>
      </c>
      <c r="G381">
        <v>380</v>
      </c>
      <c r="H381">
        <v>382</v>
      </c>
      <c r="I381">
        <v>474</v>
      </c>
      <c r="J381">
        <v>409</v>
      </c>
      <c r="K381">
        <v>236</v>
      </c>
      <c r="L381">
        <v>458</v>
      </c>
    </row>
    <row r="382" spans="1:12" x14ac:dyDescent="0.25">
      <c r="A382" t="s">
        <v>444</v>
      </c>
      <c r="B382" t="s">
        <v>1193</v>
      </c>
      <c r="C382" t="s">
        <v>1194</v>
      </c>
      <c r="D382">
        <v>18.149999999999999</v>
      </c>
      <c r="E382">
        <v>65.69</v>
      </c>
      <c r="F382">
        <v>16.16</v>
      </c>
      <c r="G382">
        <v>381</v>
      </c>
      <c r="H382">
        <v>331</v>
      </c>
      <c r="I382">
        <v>437</v>
      </c>
      <c r="J382">
        <v>382</v>
      </c>
      <c r="K382">
        <v>130</v>
      </c>
      <c r="L382">
        <v>448</v>
      </c>
    </row>
    <row r="383" spans="1:12" x14ac:dyDescent="0.25">
      <c r="A383" t="s">
        <v>445</v>
      </c>
      <c r="B383" t="s">
        <v>1193</v>
      </c>
      <c r="C383" t="s">
        <v>1217</v>
      </c>
      <c r="D383">
        <v>11.45</v>
      </c>
      <c r="E383">
        <v>78.61</v>
      </c>
      <c r="F383">
        <v>9.93</v>
      </c>
      <c r="G383">
        <v>382</v>
      </c>
      <c r="H383">
        <v>431</v>
      </c>
      <c r="I383">
        <v>547</v>
      </c>
      <c r="J383">
        <v>331</v>
      </c>
      <c r="K383">
        <v>226</v>
      </c>
      <c r="L383">
        <v>375</v>
      </c>
    </row>
    <row r="384" spans="1:12" x14ac:dyDescent="0.25">
      <c r="A384" t="s">
        <v>446</v>
      </c>
      <c r="B384" t="s">
        <v>1193</v>
      </c>
      <c r="C384" t="s">
        <v>1212</v>
      </c>
      <c r="D384">
        <v>28.16</v>
      </c>
      <c r="E384">
        <v>67.53</v>
      </c>
      <c r="F384">
        <v>4.3099999999999996</v>
      </c>
      <c r="G384">
        <v>383</v>
      </c>
      <c r="H384">
        <v>196</v>
      </c>
      <c r="I384">
        <v>523</v>
      </c>
      <c r="J384">
        <v>431</v>
      </c>
      <c r="K384">
        <v>177</v>
      </c>
      <c r="L384">
        <v>246</v>
      </c>
    </row>
    <row r="385" spans="1:12" x14ac:dyDescent="0.25">
      <c r="A385" t="s">
        <v>447</v>
      </c>
      <c r="B385" t="s">
        <v>1193</v>
      </c>
      <c r="C385" t="s">
        <v>1219</v>
      </c>
      <c r="D385">
        <v>14.53</v>
      </c>
      <c r="E385">
        <v>80.180000000000007</v>
      </c>
      <c r="F385">
        <v>5.28</v>
      </c>
      <c r="G385">
        <v>384</v>
      </c>
      <c r="H385">
        <v>381</v>
      </c>
      <c r="I385">
        <v>485</v>
      </c>
      <c r="J385">
        <v>196</v>
      </c>
      <c r="K385">
        <v>156</v>
      </c>
      <c r="L385">
        <v>280</v>
      </c>
    </row>
    <row r="386" spans="1:12" x14ac:dyDescent="0.25">
      <c r="A386" t="s">
        <v>448</v>
      </c>
      <c r="B386" t="s">
        <v>1193</v>
      </c>
      <c r="C386" t="s">
        <v>1204</v>
      </c>
      <c r="D386">
        <v>14.97</v>
      </c>
      <c r="E386">
        <v>74.98</v>
      </c>
      <c r="F386">
        <v>10.050000000000001</v>
      </c>
      <c r="G386">
        <v>385</v>
      </c>
      <c r="H386">
        <v>375</v>
      </c>
      <c r="I386">
        <v>507</v>
      </c>
      <c r="J386">
        <v>381</v>
      </c>
      <c r="K386">
        <v>270</v>
      </c>
      <c r="L386">
        <v>381</v>
      </c>
    </row>
    <row r="387" spans="1:12" x14ac:dyDescent="0.25">
      <c r="A387" t="s">
        <v>449</v>
      </c>
      <c r="B387" t="s">
        <v>1193</v>
      </c>
      <c r="C387" t="s">
        <v>1203</v>
      </c>
      <c r="D387">
        <v>4.08</v>
      </c>
      <c r="E387">
        <v>76.7</v>
      </c>
      <c r="F387">
        <v>19.22</v>
      </c>
      <c r="G387">
        <v>386</v>
      </c>
      <c r="H387">
        <v>577</v>
      </c>
      <c r="I387">
        <v>372</v>
      </c>
      <c r="J387">
        <v>375</v>
      </c>
      <c r="K387">
        <v>67</v>
      </c>
      <c r="L387">
        <v>477</v>
      </c>
    </row>
    <row r="388" spans="1:12" x14ac:dyDescent="0.25">
      <c r="A388" t="s">
        <v>450</v>
      </c>
      <c r="B388" t="s">
        <v>1193</v>
      </c>
      <c r="C388" t="s">
        <v>1209</v>
      </c>
      <c r="D388">
        <v>3.62</v>
      </c>
      <c r="E388">
        <v>62.89</v>
      </c>
      <c r="F388">
        <v>33.49</v>
      </c>
      <c r="G388">
        <v>387</v>
      </c>
      <c r="H388">
        <v>587</v>
      </c>
      <c r="I388">
        <v>434</v>
      </c>
      <c r="J388">
        <v>577</v>
      </c>
      <c r="K388">
        <v>244</v>
      </c>
      <c r="L388">
        <v>583</v>
      </c>
    </row>
    <row r="389" spans="1:12" x14ac:dyDescent="0.25">
      <c r="A389" t="s">
        <v>451</v>
      </c>
      <c r="B389" t="s">
        <v>1193</v>
      </c>
      <c r="C389" t="s">
        <v>1198</v>
      </c>
      <c r="D389">
        <v>10.08</v>
      </c>
      <c r="E389">
        <v>67.75</v>
      </c>
      <c r="F389">
        <v>22.18</v>
      </c>
      <c r="G389">
        <v>388</v>
      </c>
      <c r="H389">
        <v>458</v>
      </c>
      <c r="I389">
        <v>472</v>
      </c>
      <c r="J389">
        <v>587</v>
      </c>
      <c r="K389">
        <v>198</v>
      </c>
      <c r="L389">
        <v>506</v>
      </c>
    </row>
    <row r="390" spans="1:12" x14ac:dyDescent="0.25">
      <c r="A390" t="s">
        <v>452</v>
      </c>
      <c r="B390" t="s">
        <v>1193</v>
      </c>
      <c r="C390" t="s">
        <v>1222</v>
      </c>
      <c r="D390">
        <v>14.18</v>
      </c>
      <c r="E390">
        <v>69.31</v>
      </c>
      <c r="F390">
        <v>16.510000000000002</v>
      </c>
      <c r="G390">
        <v>389</v>
      </c>
      <c r="H390">
        <v>386</v>
      </c>
      <c r="I390">
        <v>329</v>
      </c>
      <c r="J390">
        <v>458</v>
      </c>
      <c r="K390">
        <v>503</v>
      </c>
      <c r="L390">
        <v>450</v>
      </c>
    </row>
    <row r="391" spans="1:12" x14ac:dyDescent="0.25">
      <c r="A391" t="s">
        <v>453</v>
      </c>
      <c r="B391" t="s">
        <v>1193</v>
      </c>
      <c r="C391" t="s">
        <v>1195</v>
      </c>
      <c r="D391">
        <v>10.48</v>
      </c>
      <c r="E391">
        <v>69.52</v>
      </c>
      <c r="F391">
        <v>20.010000000000002</v>
      </c>
      <c r="G391">
        <v>390</v>
      </c>
      <c r="H391">
        <v>448</v>
      </c>
      <c r="I391">
        <v>538</v>
      </c>
      <c r="J391">
        <v>386</v>
      </c>
      <c r="K391">
        <v>348</v>
      </c>
      <c r="L391">
        <v>486</v>
      </c>
    </row>
    <row r="392" spans="1:12" x14ac:dyDescent="0.25">
      <c r="A392" t="s">
        <v>454</v>
      </c>
      <c r="B392" t="s">
        <v>1193</v>
      </c>
      <c r="C392" t="s">
        <v>1218</v>
      </c>
      <c r="D392">
        <v>8.6</v>
      </c>
      <c r="E392">
        <v>67.739999999999995</v>
      </c>
      <c r="F392">
        <v>23.66</v>
      </c>
      <c r="G392">
        <v>391</v>
      </c>
      <c r="H392">
        <v>490</v>
      </c>
      <c r="I392">
        <v>384</v>
      </c>
      <c r="J392">
        <v>448</v>
      </c>
      <c r="K392">
        <v>525</v>
      </c>
      <c r="L392">
        <v>516</v>
      </c>
    </row>
    <row r="393" spans="1:12" x14ac:dyDescent="0.25">
      <c r="A393" t="s">
        <v>455</v>
      </c>
      <c r="B393" t="s">
        <v>1193</v>
      </c>
      <c r="C393" t="s">
        <v>1208</v>
      </c>
      <c r="D393">
        <v>6.1</v>
      </c>
      <c r="E393">
        <v>57.24</v>
      </c>
      <c r="F393">
        <v>36.659999999999997</v>
      </c>
      <c r="G393">
        <v>392</v>
      </c>
      <c r="H393">
        <v>539</v>
      </c>
      <c r="I393">
        <v>383</v>
      </c>
      <c r="J393">
        <v>490</v>
      </c>
      <c r="K393">
        <v>461</v>
      </c>
      <c r="L393">
        <v>597</v>
      </c>
    </row>
    <row r="394" spans="1:12" x14ac:dyDescent="0.25">
      <c r="A394" t="s">
        <v>456</v>
      </c>
      <c r="B394" t="s">
        <v>1193</v>
      </c>
      <c r="C394" t="s">
        <v>1220</v>
      </c>
      <c r="D394">
        <v>9.17</v>
      </c>
      <c r="E394">
        <v>61.79</v>
      </c>
      <c r="F394">
        <v>29.04</v>
      </c>
      <c r="G394">
        <v>393</v>
      </c>
      <c r="H394">
        <v>475</v>
      </c>
      <c r="I394">
        <v>497</v>
      </c>
      <c r="J394">
        <v>539</v>
      </c>
      <c r="K394">
        <v>318</v>
      </c>
      <c r="L394">
        <v>557</v>
      </c>
    </row>
    <row r="395" spans="1:12" x14ac:dyDescent="0.25">
      <c r="A395" t="s">
        <v>457</v>
      </c>
      <c r="B395" t="s">
        <v>1193</v>
      </c>
      <c r="C395" t="s">
        <v>1216</v>
      </c>
      <c r="D395">
        <v>4.5</v>
      </c>
      <c r="E395">
        <v>56.31</v>
      </c>
      <c r="F395">
        <v>39.19</v>
      </c>
      <c r="G395">
        <v>394</v>
      </c>
      <c r="H395">
        <v>573</v>
      </c>
      <c r="I395">
        <v>487</v>
      </c>
      <c r="J395">
        <v>475</v>
      </c>
      <c r="K395">
        <v>507</v>
      </c>
      <c r="L395">
        <v>607</v>
      </c>
    </row>
    <row r="396" spans="1:12" x14ac:dyDescent="0.25">
      <c r="A396" t="s">
        <v>458</v>
      </c>
      <c r="B396" t="s">
        <v>1193</v>
      </c>
      <c r="C396" t="s">
        <v>1213</v>
      </c>
      <c r="D396">
        <v>9.1199999999999992</v>
      </c>
      <c r="E396">
        <v>57.38</v>
      </c>
      <c r="F396">
        <v>33.49</v>
      </c>
      <c r="G396">
        <v>395</v>
      </c>
      <c r="H396">
        <v>477</v>
      </c>
      <c r="I396">
        <v>506</v>
      </c>
      <c r="J396">
        <v>573</v>
      </c>
      <c r="K396">
        <v>452</v>
      </c>
      <c r="L396">
        <v>582</v>
      </c>
    </row>
    <row r="397" spans="1:12" x14ac:dyDescent="0.25">
      <c r="A397" t="s">
        <v>459</v>
      </c>
      <c r="B397" t="s">
        <v>1193</v>
      </c>
      <c r="C397" t="s">
        <v>1214</v>
      </c>
      <c r="D397">
        <v>6.49</v>
      </c>
      <c r="E397">
        <v>65.3</v>
      </c>
      <c r="F397">
        <v>28.21</v>
      </c>
      <c r="G397">
        <v>396</v>
      </c>
      <c r="H397">
        <v>529</v>
      </c>
      <c r="I397">
        <v>515</v>
      </c>
      <c r="J397">
        <v>477</v>
      </c>
      <c r="K397">
        <v>368</v>
      </c>
      <c r="L397">
        <v>552</v>
      </c>
    </row>
    <row r="398" spans="1:12" x14ac:dyDescent="0.25">
      <c r="A398" t="s">
        <v>460</v>
      </c>
      <c r="B398" t="s">
        <v>877</v>
      </c>
      <c r="C398" t="s">
        <v>888</v>
      </c>
      <c r="D398">
        <v>18.16</v>
      </c>
      <c r="E398">
        <v>59.66</v>
      </c>
      <c r="F398">
        <v>22.18</v>
      </c>
      <c r="G398">
        <v>397</v>
      </c>
      <c r="H398">
        <v>330</v>
      </c>
      <c r="I398">
        <v>535</v>
      </c>
      <c r="J398">
        <v>529</v>
      </c>
      <c r="K398">
        <v>553</v>
      </c>
      <c r="L398">
        <v>505</v>
      </c>
    </row>
    <row r="399" spans="1:12" x14ac:dyDescent="0.25">
      <c r="A399" t="s">
        <v>461</v>
      </c>
      <c r="B399" t="s">
        <v>877</v>
      </c>
      <c r="C399" t="s">
        <v>894</v>
      </c>
      <c r="D399">
        <v>9.86</v>
      </c>
      <c r="E399">
        <v>62.1</v>
      </c>
      <c r="F399">
        <v>28.03</v>
      </c>
      <c r="G399">
        <v>398</v>
      </c>
      <c r="H399">
        <v>462</v>
      </c>
      <c r="I399">
        <v>352</v>
      </c>
      <c r="J399">
        <v>330</v>
      </c>
      <c r="K399">
        <v>375</v>
      </c>
      <c r="L399">
        <v>550</v>
      </c>
    </row>
    <row r="400" spans="1:12" x14ac:dyDescent="0.25">
      <c r="A400" t="s">
        <v>462</v>
      </c>
      <c r="B400" t="s">
        <v>877</v>
      </c>
      <c r="C400" t="s">
        <v>885</v>
      </c>
      <c r="D400">
        <v>7.12</v>
      </c>
      <c r="E400">
        <v>61.52</v>
      </c>
      <c r="F400">
        <v>31.37</v>
      </c>
      <c r="G400">
        <v>399</v>
      </c>
      <c r="H400">
        <v>519</v>
      </c>
      <c r="I400">
        <v>337</v>
      </c>
      <c r="J400">
        <v>462</v>
      </c>
      <c r="K400">
        <v>608</v>
      </c>
      <c r="L400">
        <v>571</v>
      </c>
    </row>
    <row r="401" spans="1:12" x14ac:dyDescent="0.25">
      <c r="A401" t="s">
        <v>464</v>
      </c>
      <c r="B401" t="s">
        <v>877</v>
      </c>
      <c r="C401" t="s">
        <v>887</v>
      </c>
      <c r="D401">
        <v>31.34</v>
      </c>
      <c r="E401">
        <v>55.2</v>
      </c>
      <c r="F401">
        <v>13.46</v>
      </c>
      <c r="G401">
        <v>400</v>
      </c>
      <c r="H401">
        <v>172</v>
      </c>
      <c r="I401">
        <v>446</v>
      </c>
      <c r="J401">
        <v>519</v>
      </c>
      <c r="K401">
        <v>267</v>
      </c>
      <c r="L401">
        <v>418</v>
      </c>
    </row>
    <row r="402" spans="1:12" x14ac:dyDescent="0.25">
      <c r="A402" t="s">
        <v>465</v>
      </c>
      <c r="B402" t="s">
        <v>877</v>
      </c>
      <c r="C402" t="s">
        <v>884</v>
      </c>
      <c r="D402">
        <v>24.97</v>
      </c>
      <c r="E402">
        <v>69.239999999999995</v>
      </c>
      <c r="F402">
        <v>5.79</v>
      </c>
      <c r="G402">
        <v>401</v>
      </c>
      <c r="H402">
        <v>232</v>
      </c>
      <c r="I402">
        <v>441</v>
      </c>
      <c r="J402">
        <v>172</v>
      </c>
      <c r="K402">
        <v>586</v>
      </c>
      <c r="L402">
        <v>298</v>
      </c>
    </row>
    <row r="403" spans="1:12" x14ac:dyDescent="0.25">
      <c r="A403" t="s">
        <v>93</v>
      </c>
      <c r="B403" t="s">
        <v>963</v>
      </c>
      <c r="C403" t="s">
        <v>880</v>
      </c>
      <c r="D403">
        <v>46.81</v>
      </c>
      <c r="E403">
        <v>52.8</v>
      </c>
      <c r="F403">
        <v>0.39</v>
      </c>
      <c r="G403">
        <v>402</v>
      </c>
      <c r="H403">
        <v>105</v>
      </c>
      <c r="I403">
        <v>192</v>
      </c>
      <c r="J403">
        <v>232</v>
      </c>
      <c r="K403">
        <v>625</v>
      </c>
      <c r="L403">
        <v>46</v>
      </c>
    </row>
    <row r="404" spans="1:12" x14ac:dyDescent="0.25">
      <c r="A404" t="s">
        <v>93</v>
      </c>
      <c r="B404" t="s">
        <v>877</v>
      </c>
      <c r="C404" t="s">
        <v>880</v>
      </c>
      <c r="D404">
        <v>24.68</v>
      </c>
      <c r="E404">
        <v>71.319999999999993</v>
      </c>
      <c r="F404">
        <v>4.01</v>
      </c>
      <c r="G404">
        <v>403</v>
      </c>
      <c r="H404">
        <v>241</v>
      </c>
      <c r="I404">
        <v>234</v>
      </c>
      <c r="J404">
        <v>105</v>
      </c>
      <c r="K404">
        <v>498</v>
      </c>
      <c r="L404">
        <v>241</v>
      </c>
    </row>
    <row r="405" spans="1:12" x14ac:dyDescent="0.25">
      <c r="A405" t="s">
        <v>466</v>
      </c>
      <c r="B405" t="s">
        <v>877</v>
      </c>
      <c r="C405" t="s">
        <v>886</v>
      </c>
      <c r="D405">
        <v>14.74</v>
      </c>
      <c r="E405">
        <v>72.31</v>
      </c>
      <c r="F405">
        <v>12.95</v>
      </c>
      <c r="G405">
        <v>404</v>
      </c>
      <c r="H405">
        <v>378</v>
      </c>
      <c r="I405">
        <v>345</v>
      </c>
      <c r="J405">
        <v>241</v>
      </c>
      <c r="K405">
        <v>235</v>
      </c>
      <c r="L405">
        <v>410</v>
      </c>
    </row>
    <row r="406" spans="1:12" x14ac:dyDescent="0.25">
      <c r="A406" t="s">
        <v>467</v>
      </c>
      <c r="B406" t="s">
        <v>877</v>
      </c>
      <c r="C406" t="s">
        <v>893</v>
      </c>
      <c r="D406">
        <v>23</v>
      </c>
      <c r="E406">
        <v>73.25</v>
      </c>
      <c r="F406">
        <v>3.75</v>
      </c>
      <c r="G406">
        <v>405</v>
      </c>
      <c r="H406">
        <v>260</v>
      </c>
      <c r="I406">
        <v>360</v>
      </c>
      <c r="J406">
        <v>378</v>
      </c>
      <c r="K406">
        <v>524</v>
      </c>
      <c r="L406">
        <v>228</v>
      </c>
    </row>
    <row r="407" spans="1:12" x14ac:dyDescent="0.25">
      <c r="A407" t="s">
        <v>468</v>
      </c>
      <c r="B407" t="s">
        <v>877</v>
      </c>
      <c r="C407" t="s">
        <v>883</v>
      </c>
      <c r="D407">
        <v>38.57</v>
      </c>
      <c r="E407">
        <v>57.61</v>
      </c>
      <c r="F407">
        <v>3.83</v>
      </c>
      <c r="G407">
        <v>406</v>
      </c>
      <c r="H407">
        <v>136</v>
      </c>
      <c r="I407">
        <v>283</v>
      </c>
      <c r="J407">
        <v>260</v>
      </c>
      <c r="K407">
        <v>382</v>
      </c>
      <c r="L407">
        <v>230</v>
      </c>
    </row>
    <row r="408" spans="1:12" x14ac:dyDescent="0.25">
      <c r="A408" t="s">
        <v>469</v>
      </c>
      <c r="B408" t="s">
        <v>877</v>
      </c>
      <c r="C408" t="s">
        <v>892</v>
      </c>
      <c r="D408">
        <v>35.799999999999997</v>
      </c>
      <c r="E408">
        <v>59.48</v>
      </c>
      <c r="F408">
        <v>4.72</v>
      </c>
      <c r="G408">
        <v>407</v>
      </c>
      <c r="H408">
        <v>146</v>
      </c>
      <c r="I408">
        <v>102</v>
      </c>
      <c r="J408">
        <v>136</v>
      </c>
      <c r="K408">
        <v>637</v>
      </c>
      <c r="L408">
        <v>258</v>
      </c>
    </row>
    <row r="409" spans="1:12" x14ac:dyDescent="0.25">
      <c r="A409" t="s">
        <v>470</v>
      </c>
      <c r="B409" t="s">
        <v>877</v>
      </c>
      <c r="C409" t="s">
        <v>889</v>
      </c>
      <c r="D409">
        <v>18.63</v>
      </c>
      <c r="E409">
        <v>73.349999999999994</v>
      </c>
      <c r="F409">
        <v>8.01</v>
      </c>
      <c r="G409">
        <v>408</v>
      </c>
      <c r="H409">
        <v>320</v>
      </c>
      <c r="I409">
        <v>97</v>
      </c>
      <c r="J409">
        <v>146</v>
      </c>
      <c r="K409">
        <v>552</v>
      </c>
      <c r="L409">
        <v>346</v>
      </c>
    </row>
    <row r="410" spans="1:12" x14ac:dyDescent="0.25">
      <c r="A410" t="s">
        <v>471</v>
      </c>
      <c r="B410" t="s">
        <v>877</v>
      </c>
      <c r="C410" t="s">
        <v>882</v>
      </c>
      <c r="D410">
        <v>26.6</v>
      </c>
      <c r="E410">
        <v>66.61</v>
      </c>
      <c r="F410">
        <v>6.79</v>
      </c>
      <c r="G410">
        <v>409</v>
      </c>
      <c r="H410">
        <v>219</v>
      </c>
      <c r="I410">
        <v>151</v>
      </c>
      <c r="J410">
        <v>320</v>
      </c>
      <c r="K410">
        <v>291</v>
      </c>
      <c r="L410">
        <v>322</v>
      </c>
    </row>
    <row r="411" spans="1:12" x14ac:dyDescent="0.25">
      <c r="A411" t="s">
        <v>472</v>
      </c>
      <c r="B411" t="s">
        <v>877</v>
      </c>
      <c r="C411" t="s">
        <v>895</v>
      </c>
      <c r="D411">
        <v>19.489999999999998</v>
      </c>
      <c r="E411">
        <v>63.91</v>
      </c>
      <c r="F411">
        <v>16.600000000000001</v>
      </c>
      <c r="G411">
        <v>410</v>
      </c>
      <c r="H411">
        <v>306</v>
      </c>
      <c r="I411">
        <v>288</v>
      </c>
      <c r="J411">
        <v>219</v>
      </c>
      <c r="K411">
        <v>234</v>
      </c>
      <c r="L411">
        <v>451</v>
      </c>
    </row>
    <row r="412" spans="1:12" x14ac:dyDescent="0.25">
      <c r="A412" t="s">
        <v>473</v>
      </c>
      <c r="B412" t="s">
        <v>877</v>
      </c>
      <c r="C412" t="s">
        <v>878</v>
      </c>
      <c r="D412">
        <v>10.38</v>
      </c>
      <c r="E412">
        <v>59.7</v>
      </c>
      <c r="F412">
        <v>29.93</v>
      </c>
      <c r="G412">
        <v>411</v>
      </c>
      <c r="H412">
        <v>450</v>
      </c>
      <c r="I412">
        <v>212</v>
      </c>
      <c r="J412">
        <v>306</v>
      </c>
      <c r="K412">
        <v>593</v>
      </c>
      <c r="L412">
        <v>563</v>
      </c>
    </row>
    <row r="413" spans="1:12" x14ac:dyDescent="0.25">
      <c r="A413" t="s">
        <v>474</v>
      </c>
      <c r="B413" t="s">
        <v>877</v>
      </c>
      <c r="C413" t="s">
        <v>890</v>
      </c>
      <c r="D413">
        <v>8.91</v>
      </c>
      <c r="E413">
        <v>55</v>
      </c>
      <c r="F413">
        <v>36.090000000000003</v>
      </c>
      <c r="G413">
        <v>412</v>
      </c>
      <c r="H413">
        <v>484</v>
      </c>
      <c r="I413">
        <v>45</v>
      </c>
      <c r="J413">
        <v>450</v>
      </c>
      <c r="K413">
        <v>578</v>
      </c>
      <c r="L413">
        <v>594</v>
      </c>
    </row>
    <row r="414" spans="1:12" x14ac:dyDescent="0.25">
      <c r="A414" t="s">
        <v>475</v>
      </c>
      <c r="B414" t="s">
        <v>877</v>
      </c>
      <c r="C414" t="s">
        <v>881</v>
      </c>
      <c r="D414">
        <v>13.01</v>
      </c>
      <c r="E414">
        <v>47.21</v>
      </c>
      <c r="F414">
        <v>39.770000000000003</v>
      </c>
      <c r="G414">
        <v>413</v>
      </c>
      <c r="H414">
        <v>405</v>
      </c>
      <c r="I414">
        <v>111</v>
      </c>
      <c r="J414">
        <v>484</v>
      </c>
      <c r="K414">
        <v>613</v>
      </c>
      <c r="L414">
        <v>608</v>
      </c>
    </row>
    <row r="415" spans="1:12" x14ac:dyDescent="0.25">
      <c r="A415" t="s">
        <v>477</v>
      </c>
      <c r="B415" t="s">
        <v>1069</v>
      </c>
      <c r="C415" t="s">
        <v>1112</v>
      </c>
      <c r="D415">
        <v>15.18</v>
      </c>
      <c r="E415">
        <v>66.53</v>
      </c>
      <c r="F415">
        <v>18.29</v>
      </c>
      <c r="G415">
        <v>414</v>
      </c>
      <c r="H415">
        <v>372</v>
      </c>
      <c r="I415">
        <v>380</v>
      </c>
      <c r="J415">
        <v>405</v>
      </c>
      <c r="K415">
        <v>490</v>
      </c>
      <c r="L415">
        <v>466</v>
      </c>
    </row>
    <row r="416" spans="1:12" x14ac:dyDescent="0.25">
      <c r="A416" t="s">
        <v>478</v>
      </c>
      <c r="B416" t="s">
        <v>1069</v>
      </c>
      <c r="C416" t="s">
        <v>1098</v>
      </c>
      <c r="D416">
        <v>28.51</v>
      </c>
      <c r="E416">
        <v>61.24</v>
      </c>
      <c r="F416">
        <v>10.25</v>
      </c>
      <c r="G416">
        <v>415</v>
      </c>
      <c r="H416">
        <v>193</v>
      </c>
      <c r="I416">
        <v>314</v>
      </c>
      <c r="J416">
        <v>372</v>
      </c>
      <c r="K416">
        <v>568</v>
      </c>
      <c r="L416">
        <v>382</v>
      </c>
    </row>
    <row r="417" spans="1:12" x14ac:dyDescent="0.25">
      <c r="A417" t="s">
        <v>479</v>
      </c>
      <c r="B417" t="s">
        <v>1069</v>
      </c>
      <c r="C417" t="s">
        <v>1076</v>
      </c>
      <c r="D417">
        <v>22.35</v>
      </c>
      <c r="E417">
        <v>67.62</v>
      </c>
      <c r="F417">
        <v>10.039999999999999</v>
      </c>
      <c r="G417">
        <v>416</v>
      </c>
      <c r="H417">
        <v>268</v>
      </c>
      <c r="I417">
        <v>187</v>
      </c>
      <c r="J417">
        <v>193</v>
      </c>
      <c r="K417">
        <v>566</v>
      </c>
      <c r="L417">
        <v>378</v>
      </c>
    </row>
    <row r="418" spans="1:12" x14ac:dyDescent="0.25">
      <c r="A418" t="s">
        <v>480</v>
      </c>
      <c r="B418" t="s">
        <v>1069</v>
      </c>
      <c r="C418" t="s">
        <v>1087</v>
      </c>
      <c r="D418">
        <v>47.55</v>
      </c>
      <c r="E418">
        <v>48.77</v>
      </c>
      <c r="F418">
        <v>3.68</v>
      </c>
      <c r="G418">
        <v>417</v>
      </c>
      <c r="H418">
        <v>104</v>
      </c>
      <c r="I418">
        <v>419</v>
      </c>
      <c r="J418">
        <v>268</v>
      </c>
      <c r="K418">
        <v>579</v>
      </c>
      <c r="L418">
        <v>225</v>
      </c>
    </row>
    <row r="419" spans="1:12" x14ac:dyDescent="0.25">
      <c r="A419" t="s">
        <v>481</v>
      </c>
      <c r="B419" t="s">
        <v>1069</v>
      </c>
      <c r="C419" t="s">
        <v>1082</v>
      </c>
      <c r="D419">
        <v>20.47</v>
      </c>
      <c r="E419">
        <v>69.19</v>
      </c>
      <c r="F419">
        <v>10.34</v>
      </c>
      <c r="G419">
        <v>418</v>
      </c>
      <c r="H419">
        <v>296</v>
      </c>
      <c r="I419">
        <v>361</v>
      </c>
      <c r="J419">
        <v>104</v>
      </c>
      <c r="K419">
        <v>599</v>
      </c>
      <c r="L419">
        <v>384</v>
      </c>
    </row>
    <row r="420" spans="1:12" x14ac:dyDescent="0.25">
      <c r="A420" t="s">
        <v>482</v>
      </c>
      <c r="B420" t="s">
        <v>1069</v>
      </c>
      <c r="C420" t="s">
        <v>1113</v>
      </c>
      <c r="D420">
        <v>16.37</v>
      </c>
      <c r="E420">
        <v>67.680000000000007</v>
      </c>
      <c r="F420">
        <v>15.96</v>
      </c>
      <c r="G420">
        <v>419</v>
      </c>
      <c r="H420">
        <v>353</v>
      </c>
      <c r="I420">
        <v>435</v>
      </c>
      <c r="J420">
        <v>296</v>
      </c>
      <c r="K420">
        <v>516</v>
      </c>
      <c r="L420">
        <v>445</v>
      </c>
    </row>
    <row r="421" spans="1:12" x14ac:dyDescent="0.25">
      <c r="A421" t="s">
        <v>483</v>
      </c>
      <c r="B421" t="s">
        <v>1069</v>
      </c>
      <c r="C421" t="s">
        <v>1116</v>
      </c>
      <c r="D421">
        <v>10.23</v>
      </c>
      <c r="E421">
        <v>71.69</v>
      </c>
      <c r="F421">
        <v>18.079999999999998</v>
      </c>
      <c r="G421">
        <v>420</v>
      </c>
      <c r="H421">
        <v>454</v>
      </c>
      <c r="I421">
        <v>488</v>
      </c>
      <c r="J421">
        <v>353</v>
      </c>
      <c r="K421">
        <v>564</v>
      </c>
      <c r="L421">
        <v>464</v>
      </c>
    </row>
    <row r="422" spans="1:12" x14ac:dyDescent="0.25">
      <c r="A422" t="s">
        <v>484</v>
      </c>
      <c r="B422" t="s">
        <v>1069</v>
      </c>
      <c r="C422" t="s">
        <v>1079</v>
      </c>
      <c r="D422">
        <v>11.82</v>
      </c>
      <c r="E422">
        <v>66.53</v>
      </c>
      <c r="F422">
        <v>21.65</v>
      </c>
      <c r="G422">
        <v>421</v>
      </c>
      <c r="H422">
        <v>425</v>
      </c>
      <c r="I422">
        <v>396</v>
      </c>
      <c r="J422">
        <v>454</v>
      </c>
      <c r="K422">
        <v>97</v>
      </c>
      <c r="L422">
        <v>497</v>
      </c>
    </row>
    <row r="423" spans="1:12" x14ac:dyDescent="0.25">
      <c r="A423" t="s">
        <v>485</v>
      </c>
      <c r="B423" t="s">
        <v>1069</v>
      </c>
      <c r="C423" t="s">
        <v>1101</v>
      </c>
      <c r="D423">
        <v>10.67</v>
      </c>
      <c r="E423">
        <v>64.8</v>
      </c>
      <c r="F423">
        <v>24.53</v>
      </c>
      <c r="G423">
        <v>422</v>
      </c>
      <c r="H423">
        <v>445</v>
      </c>
      <c r="I423">
        <v>273</v>
      </c>
      <c r="J423">
        <v>425</v>
      </c>
      <c r="K423">
        <v>563</v>
      </c>
      <c r="L423">
        <v>525</v>
      </c>
    </row>
    <row r="424" spans="1:12" x14ac:dyDescent="0.25">
      <c r="A424" t="s">
        <v>486</v>
      </c>
      <c r="B424" t="s">
        <v>1069</v>
      </c>
      <c r="C424" t="s">
        <v>1106</v>
      </c>
      <c r="D424">
        <v>11.49</v>
      </c>
      <c r="E424">
        <v>70.650000000000006</v>
      </c>
      <c r="F424">
        <v>17.86</v>
      </c>
      <c r="G424">
        <v>423</v>
      </c>
      <c r="H424">
        <v>430</v>
      </c>
      <c r="I424">
        <v>204</v>
      </c>
      <c r="J424">
        <v>445</v>
      </c>
      <c r="K424">
        <v>603</v>
      </c>
      <c r="L424">
        <v>462</v>
      </c>
    </row>
    <row r="425" spans="1:12" x14ac:dyDescent="0.25">
      <c r="A425" t="s">
        <v>487</v>
      </c>
      <c r="B425" t="s">
        <v>1069</v>
      </c>
      <c r="C425" t="s">
        <v>1081</v>
      </c>
      <c r="D425">
        <v>8.9700000000000006</v>
      </c>
      <c r="E425">
        <v>69.23</v>
      </c>
      <c r="F425">
        <v>21.79</v>
      </c>
      <c r="G425">
        <v>424</v>
      </c>
      <c r="H425">
        <v>482</v>
      </c>
      <c r="I425">
        <v>228</v>
      </c>
      <c r="J425">
        <v>430</v>
      </c>
      <c r="K425">
        <v>609</v>
      </c>
      <c r="L425">
        <v>499</v>
      </c>
    </row>
    <row r="426" spans="1:12" x14ac:dyDescent="0.25">
      <c r="A426" t="s">
        <v>488</v>
      </c>
      <c r="B426" t="s">
        <v>1069</v>
      </c>
      <c r="C426" t="s">
        <v>1107</v>
      </c>
      <c r="D426">
        <v>15.65</v>
      </c>
      <c r="E426">
        <v>66.510000000000005</v>
      </c>
      <c r="F426">
        <v>17.84</v>
      </c>
      <c r="G426">
        <v>425</v>
      </c>
      <c r="H426">
        <v>364</v>
      </c>
      <c r="I426">
        <v>269</v>
      </c>
      <c r="J426">
        <v>482</v>
      </c>
      <c r="K426">
        <v>481</v>
      </c>
      <c r="L426">
        <v>461</v>
      </c>
    </row>
    <row r="427" spans="1:12" x14ac:dyDescent="0.25">
      <c r="A427" t="s">
        <v>489</v>
      </c>
      <c r="B427" t="s">
        <v>1069</v>
      </c>
      <c r="C427" t="s">
        <v>1105</v>
      </c>
      <c r="D427">
        <v>10.93</v>
      </c>
      <c r="E427">
        <v>69.73</v>
      </c>
      <c r="F427">
        <v>19.350000000000001</v>
      </c>
      <c r="G427">
        <v>426</v>
      </c>
      <c r="H427">
        <v>440</v>
      </c>
      <c r="I427">
        <v>412</v>
      </c>
      <c r="J427">
        <v>364</v>
      </c>
      <c r="K427">
        <v>562</v>
      </c>
      <c r="L427">
        <v>480</v>
      </c>
    </row>
    <row r="428" spans="1:12" x14ac:dyDescent="0.25">
      <c r="A428" t="s">
        <v>490</v>
      </c>
      <c r="B428" t="s">
        <v>1069</v>
      </c>
      <c r="C428" t="s">
        <v>1118</v>
      </c>
      <c r="D428">
        <v>13.49</v>
      </c>
      <c r="E428">
        <v>58.94</v>
      </c>
      <c r="F428">
        <v>27.57</v>
      </c>
      <c r="G428">
        <v>427</v>
      </c>
      <c r="H428">
        <v>395</v>
      </c>
      <c r="I428">
        <v>222</v>
      </c>
      <c r="J428">
        <v>440</v>
      </c>
      <c r="K428">
        <v>256</v>
      </c>
      <c r="L428">
        <v>548</v>
      </c>
    </row>
    <row r="429" spans="1:12" x14ac:dyDescent="0.25">
      <c r="A429" t="s">
        <v>491</v>
      </c>
      <c r="B429" t="s">
        <v>1069</v>
      </c>
      <c r="C429" t="s">
        <v>1100</v>
      </c>
      <c r="D429">
        <v>18.32</v>
      </c>
      <c r="E429">
        <v>76.95</v>
      </c>
      <c r="F429">
        <v>4.7300000000000004</v>
      </c>
      <c r="G429">
        <v>428</v>
      </c>
      <c r="H429">
        <v>326</v>
      </c>
      <c r="I429">
        <v>297</v>
      </c>
      <c r="J429">
        <v>395</v>
      </c>
      <c r="K429">
        <v>364</v>
      </c>
      <c r="L429">
        <v>260</v>
      </c>
    </row>
    <row r="430" spans="1:12" x14ac:dyDescent="0.25">
      <c r="A430" t="s">
        <v>492</v>
      </c>
      <c r="B430" t="s">
        <v>1069</v>
      </c>
      <c r="C430" t="s">
        <v>1097</v>
      </c>
      <c r="D430">
        <v>15.99</v>
      </c>
      <c r="E430">
        <v>78.98</v>
      </c>
      <c r="F430">
        <v>5.03</v>
      </c>
      <c r="G430">
        <v>429</v>
      </c>
      <c r="H430">
        <v>358</v>
      </c>
      <c r="I430">
        <v>397</v>
      </c>
      <c r="J430">
        <v>326</v>
      </c>
      <c r="K430">
        <v>313</v>
      </c>
      <c r="L430">
        <v>271</v>
      </c>
    </row>
    <row r="431" spans="1:12" x14ac:dyDescent="0.25">
      <c r="A431" t="s">
        <v>493</v>
      </c>
      <c r="B431" t="s">
        <v>1069</v>
      </c>
      <c r="C431" t="s">
        <v>1104</v>
      </c>
      <c r="D431">
        <v>21.09</v>
      </c>
      <c r="E431">
        <v>66.040000000000006</v>
      </c>
      <c r="F431">
        <v>12.87</v>
      </c>
      <c r="G431">
        <v>430</v>
      </c>
      <c r="H431">
        <v>286</v>
      </c>
      <c r="I431">
        <v>433</v>
      </c>
      <c r="J431">
        <v>358</v>
      </c>
      <c r="K431">
        <v>455</v>
      </c>
      <c r="L431">
        <v>409</v>
      </c>
    </row>
    <row r="432" spans="1:12" x14ac:dyDescent="0.25">
      <c r="A432" t="s">
        <v>494</v>
      </c>
      <c r="B432" t="s">
        <v>1069</v>
      </c>
      <c r="C432" t="s">
        <v>1117</v>
      </c>
      <c r="D432">
        <v>27.53</v>
      </c>
      <c r="E432">
        <v>68.03</v>
      </c>
      <c r="F432">
        <v>4.43</v>
      </c>
      <c r="G432">
        <v>431</v>
      </c>
      <c r="H432">
        <v>207</v>
      </c>
      <c r="I432">
        <v>556</v>
      </c>
      <c r="J432">
        <v>286</v>
      </c>
      <c r="K432">
        <v>399</v>
      </c>
      <c r="L432">
        <v>252</v>
      </c>
    </row>
    <row r="433" spans="1:12" x14ac:dyDescent="0.25">
      <c r="A433" t="s">
        <v>495</v>
      </c>
      <c r="B433" t="s">
        <v>1069</v>
      </c>
      <c r="C433" t="s">
        <v>1111</v>
      </c>
      <c r="D433">
        <v>18.239999999999998</v>
      </c>
      <c r="E433">
        <v>76.58</v>
      </c>
      <c r="F433">
        <v>5.18</v>
      </c>
      <c r="G433">
        <v>432</v>
      </c>
      <c r="H433">
        <v>328</v>
      </c>
      <c r="I433">
        <v>24</v>
      </c>
      <c r="J433">
        <v>207</v>
      </c>
      <c r="K433">
        <v>523</v>
      </c>
      <c r="L433">
        <v>277</v>
      </c>
    </row>
    <row r="434" spans="1:12" x14ac:dyDescent="0.25">
      <c r="A434" t="s">
        <v>496</v>
      </c>
      <c r="B434" t="s">
        <v>1069</v>
      </c>
      <c r="C434" t="s">
        <v>1083</v>
      </c>
      <c r="D434">
        <v>27.8</v>
      </c>
      <c r="E434">
        <v>67.19</v>
      </c>
      <c r="F434">
        <v>5.01</v>
      </c>
      <c r="G434">
        <v>433</v>
      </c>
      <c r="H434">
        <v>203</v>
      </c>
      <c r="I434">
        <v>69</v>
      </c>
      <c r="J434">
        <v>328</v>
      </c>
      <c r="K434">
        <v>581</v>
      </c>
      <c r="L434">
        <v>269</v>
      </c>
    </row>
    <row r="435" spans="1:12" x14ac:dyDescent="0.25">
      <c r="A435" t="s">
        <v>497</v>
      </c>
      <c r="B435" t="s">
        <v>1069</v>
      </c>
      <c r="C435" t="s">
        <v>1084</v>
      </c>
      <c r="D435">
        <v>18.12</v>
      </c>
      <c r="E435">
        <v>72.989999999999995</v>
      </c>
      <c r="F435">
        <v>8.9</v>
      </c>
      <c r="G435">
        <v>434</v>
      </c>
      <c r="H435">
        <v>332</v>
      </c>
      <c r="I435">
        <v>238</v>
      </c>
      <c r="J435">
        <v>203</v>
      </c>
      <c r="K435">
        <v>464</v>
      </c>
      <c r="L435">
        <v>360</v>
      </c>
    </row>
    <row r="436" spans="1:12" x14ac:dyDescent="0.25">
      <c r="A436" t="s">
        <v>498</v>
      </c>
      <c r="B436" t="s">
        <v>1069</v>
      </c>
      <c r="C436" t="s">
        <v>1090</v>
      </c>
      <c r="D436">
        <v>53.34</v>
      </c>
      <c r="E436">
        <v>46.03</v>
      </c>
      <c r="F436">
        <v>0.63</v>
      </c>
      <c r="G436">
        <v>435</v>
      </c>
      <c r="H436">
        <v>84</v>
      </c>
      <c r="I436">
        <v>189</v>
      </c>
      <c r="J436">
        <v>332</v>
      </c>
      <c r="K436">
        <v>319</v>
      </c>
      <c r="L436">
        <v>69</v>
      </c>
    </row>
    <row r="437" spans="1:12" x14ac:dyDescent="0.25">
      <c r="A437" t="s">
        <v>499</v>
      </c>
      <c r="B437" t="s">
        <v>1069</v>
      </c>
      <c r="C437" t="s">
        <v>1095</v>
      </c>
      <c r="D437">
        <v>24.01</v>
      </c>
      <c r="E437">
        <v>69.31</v>
      </c>
      <c r="F437">
        <v>6.68</v>
      </c>
      <c r="G437">
        <v>436</v>
      </c>
      <c r="H437">
        <v>250</v>
      </c>
      <c r="I437">
        <v>201</v>
      </c>
      <c r="J437">
        <v>84</v>
      </c>
      <c r="K437">
        <v>598</v>
      </c>
      <c r="L437">
        <v>320</v>
      </c>
    </row>
    <row r="438" spans="1:12" x14ac:dyDescent="0.25">
      <c r="A438" t="s">
        <v>500</v>
      </c>
      <c r="B438" t="s">
        <v>1069</v>
      </c>
      <c r="C438" t="s">
        <v>1074</v>
      </c>
      <c r="D438">
        <v>12.64</v>
      </c>
      <c r="E438">
        <v>69.040000000000006</v>
      </c>
      <c r="F438">
        <v>18.32</v>
      </c>
      <c r="G438">
        <v>437</v>
      </c>
      <c r="H438">
        <v>413</v>
      </c>
      <c r="I438">
        <v>199</v>
      </c>
      <c r="J438">
        <v>250</v>
      </c>
      <c r="K438">
        <v>495</v>
      </c>
      <c r="L438">
        <v>467</v>
      </c>
    </row>
    <row r="439" spans="1:12" x14ac:dyDescent="0.25">
      <c r="A439" t="s">
        <v>501</v>
      </c>
      <c r="B439" t="s">
        <v>1069</v>
      </c>
      <c r="C439" t="s">
        <v>1103</v>
      </c>
      <c r="D439">
        <v>13.89</v>
      </c>
      <c r="E439">
        <v>79.290000000000006</v>
      </c>
      <c r="F439">
        <v>6.81</v>
      </c>
      <c r="G439">
        <v>438</v>
      </c>
      <c r="H439">
        <v>388</v>
      </c>
      <c r="I439">
        <v>156</v>
      </c>
      <c r="J439">
        <v>413</v>
      </c>
      <c r="K439">
        <v>570</v>
      </c>
      <c r="L439">
        <v>323</v>
      </c>
    </row>
    <row r="440" spans="1:12" x14ac:dyDescent="0.25">
      <c r="A440" t="s">
        <v>502</v>
      </c>
      <c r="B440" t="s">
        <v>1069</v>
      </c>
      <c r="C440" t="s">
        <v>1119</v>
      </c>
      <c r="D440">
        <v>10.37</v>
      </c>
      <c r="E440">
        <v>70.31</v>
      </c>
      <c r="F440">
        <v>19.32</v>
      </c>
      <c r="G440">
        <v>439</v>
      </c>
      <c r="H440">
        <v>451</v>
      </c>
      <c r="I440">
        <v>175</v>
      </c>
      <c r="J440">
        <v>388</v>
      </c>
      <c r="K440">
        <v>66</v>
      </c>
      <c r="L440">
        <v>479</v>
      </c>
    </row>
    <row r="441" spans="1:12" x14ac:dyDescent="0.25">
      <c r="A441" t="s">
        <v>503</v>
      </c>
      <c r="B441" t="s">
        <v>1069</v>
      </c>
      <c r="C441" t="s">
        <v>1077</v>
      </c>
      <c r="D441">
        <v>57.16</v>
      </c>
      <c r="E441">
        <v>41.68</v>
      </c>
      <c r="F441">
        <v>1.1599999999999999</v>
      </c>
      <c r="G441">
        <v>440</v>
      </c>
      <c r="H441">
        <v>71</v>
      </c>
      <c r="I441">
        <v>62</v>
      </c>
      <c r="J441">
        <v>451</v>
      </c>
      <c r="K441">
        <v>615</v>
      </c>
      <c r="L441">
        <v>118</v>
      </c>
    </row>
    <row r="442" spans="1:12" x14ac:dyDescent="0.25">
      <c r="A442" t="s">
        <v>504</v>
      </c>
      <c r="B442" t="s">
        <v>1069</v>
      </c>
      <c r="C442" t="s">
        <v>1108</v>
      </c>
      <c r="D442">
        <v>27.79</v>
      </c>
      <c r="E442">
        <v>68.47</v>
      </c>
      <c r="F442">
        <v>3.74</v>
      </c>
      <c r="G442">
        <v>441</v>
      </c>
      <c r="H442">
        <v>204</v>
      </c>
      <c r="I442">
        <v>114</v>
      </c>
      <c r="J442">
        <v>71</v>
      </c>
      <c r="K442">
        <v>629</v>
      </c>
      <c r="L442">
        <v>227</v>
      </c>
    </row>
    <row r="443" spans="1:12" x14ac:dyDescent="0.25">
      <c r="A443" t="s">
        <v>505</v>
      </c>
      <c r="B443" t="s">
        <v>1069</v>
      </c>
      <c r="C443" t="s">
        <v>1102</v>
      </c>
      <c r="D443">
        <v>22.56</v>
      </c>
      <c r="E443">
        <v>68.62</v>
      </c>
      <c r="F443">
        <v>8.81</v>
      </c>
      <c r="G443">
        <v>442</v>
      </c>
      <c r="H443">
        <v>264</v>
      </c>
      <c r="I443">
        <v>301</v>
      </c>
      <c r="J443">
        <v>204</v>
      </c>
      <c r="K443">
        <v>588</v>
      </c>
      <c r="L443">
        <v>359</v>
      </c>
    </row>
    <row r="444" spans="1:12" x14ac:dyDescent="0.25">
      <c r="A444" t="s">
        <v>506</v>
      </c>
      <c r="B444" t="s">
        <v>1069</v>
      </c>
      <c r="C444" t="s">
        <v>1075</v>
      </c>
      <c r="D444">
        <v>25.46</v>
      </c>
      <c r="E444">
        <v>58.52</v>
      </c>
      <c r="F444">
        <v>16.03</v>
      </c>
      <c r="G444">
        <v>443</v>
      </c>
      <c r="H444">
        <v>226</v>
      </c>
      <c r="I444">
        <v>414</v>
      </c>
      <c r="J444">
        <v>264</v>
      </c>
      <c r="K444">
        <v>434</v>
      </c>
      <c r="L444">
        <v>447</v>
      </c>
    </row>
    <row r="445" spans="1:12" x14ac:dyDescent="0.25">
      <c r="A445" t="s">
        <v>507</v>
      </c>
      <c r="B445" t="s">
        <v>1069</v>
      </c>
      <c r="C445" t="s">
        <v>1088</v>
      </c>
      <c r="D445">
        <v>26.63</v>
      </c>
      <c r="E445">
        <v>65.69</v>
      </c>
      <c r="F445">
        <v>7.68</v>
      </c>
      <c r="G445">
        <v>444</v>
      </c>
      <c r="H445">
        <v>217</v>
      </c>
      <c r="I445">
        <v>320</v>
      </c>
      <c r="J445">
        <v>226</v>
      </c>
      <c r="K445">
        <v>36</v>
      </c>
      <c r="L445">
        <v>341</v>
      </c>
    </row>
    <row r="446" spans="1:12" x14ac:dyDescent="0.25">
      <c r="A446" t="s">
        <v>508</v>
      </c>
      <c r="B446" t="s">
        <v>1069</v>
      </c>
      <c r="C446" t="s">
        <v>1089</v>
      </c>
      <c r="D446">
        <v>31.89</v>
      </c>
      <c r="E446">
        <v>59.84</v>
      </c>
      <c r="F446">
        <v>8.27</v>
      </c>
      <c r="G446">
        <v>445</v>
      </c>
      <c r="H446">
        <v>168</v>
      </c>
      <c r="I446">
        <v>367</v>
      </c>
      <c r="J446">
        <v>217</v>
      </c>
      <c r="K446">
        <v>492</v>
      </c>
      <c r="L446">
        <v>347</v>
      </c>
    </row>
    <row r="447" spans="1:12" x14ac:dyDescent="0.25">
      <c r="A447" t="s">
        <v>509</v>
      </c>
      <c r="B447" t="s">
        <v>1069</v>
      </c>
      <c r="C447" t="s">
        <v>1093</v>
      </c>
      <c r="D447">
        <v>15.57</v>
      </c>
      <c r="E447">
        <v>58.7</v>
      </c>
      <c r="F447">
        <v>25.73</v>
      </c>
      <c r="G447">
        <v>446</v>
      </c>
      <c r="H447">
        <v>365</v>
      </c>
      <c r="I447">
        <v>390</v>
      </c>
      <c r="J447">
        <v>168</v>
      </c>
      <c r="K447">
        <v>424</v>
      </c>
      <c r="L447">
        <v>533</v>
      </c>
    </row>
    <row r="448" spans="1:12" x14ac:dyDescent="0.25">
      <c r="A448" t="s">
        <v>510</v>
      </c>
      <c r="B448" t="s">
        <v>1069</v>
      </c>
      <c r="C448" t="s">
        <v>1091</v>
      </c>
      <c r="D448">
        <v>39.17</v>
      </c>
      <c r="E448">
        <v>51.74</v>
      </c>
      <c r="F448">
        <v>9.09</v>
      </c>
      <c r="G448">
        <v>447</v>
      </c>
      <c r="H448">
        <v>133</v>
      </c>
      <c r="I448">
        <v>229</v>
      </c>
      <c r="J448">
        <v>365</v>
      </c>
      <c r="K448">
        <v>537</v>
      </c>
      <c r="L448">
        <v>366</v>
      </c>
    </row>
    <row r="449" spans="1:12" x14ac:dyDescent="0.25">
      <c r="A449" t="s">
        <v>511</v>
      </c>
      <c r="B449" t="s">
        <v>1069</v>
      </c>
      <c r="C449" t="s">
        <v>1099</v>
      </c>
      <c r="D449">
        <v>18.739999999999998</v>
      </c>
      <c r="E449">
        <v>61.28</v>
      </c>
      <c r="F449">
        <v>19.989999999999998</v>
      </c>
      <c r="G449">
        <v>448</v>
      </c>
      <c r="H449">
        <v>318</v>
      </c>
      <c r="I449">
        <v>351</v>
      </c>
      <c r="J449">
        <v>133</v>
      </c>
      <c r="K449">
        <v>475</v>
      </c>
      <c r="L449">
        <v>485</v>
      </c>
    </row>
    <row r="450" spans="1:12" x14ac:dyDescent="0.25">
      <c r="A450" t="s">
        <v>512</v>
      </c>
      <c r="B450" t="s">
        <v>1069</v>
      </c>
      <c r="C450" t="s">
        <v>1085</v>
      </c>
      <c r="D450">
        <v>4.05</v>
      </c>
      <c r="E450">
        <v>57.48</v>
      </c>
      <c r="F450">
        <v>38.47</v>
      </c>
      <c r="G450">
        <v>449</v>
      </c>
      <c r="H450">
        <v>580</v>
      </c>
      <c r="I450">
        <v>342</v>
      </c>
      <c r="J450">
        <v>318</v>
      </c>
      <c r="K450">
        <v>287</v>
      </c>
      <c r="L450">
        <v>606</v>
      </c>
    </row>
    <row r="451" spans="1:12" x14ac:dyDescent="0.25">
      <c r="A451" t="s">
        <v>513</v>
      </c>
      <c r="B451" t="s">
        <v>1069</v>
      </c>
      <c r="C451" t="s">
        <v>1096</v>
      </c>
      <c r="D451">
        <v>11.54</v>
      </c>
      <c r="E451">
        <v>58.03</v>
      </c>
      <c r="F451">
        <v>30.43</v>
      </c>
      <c r="G451">
        <v>450</v>
      </c>
      <c r="H451">
        <v>429</v>
      </c>
      <c r="I451">
        <v>496</v>
      </c>
      <c r="J451">
        <v>580</v>
      </c>
      <c r="K451">
        <v>237</v>
      </c>
      <c r="L451">
        <v>568</v>
      </c>
    </row>
    <row r="452" spans="1:12" x14ac:dyDescent="0.25">
      <c r="A452" t="s">
        <v>514</v>
      </c>
      <c r="B452" t="s">
        <v>1069</v>
      </c>
      <c r="C452" t="s">
        <v>1080</v>
      </c>
      <c r="D452">
        <v>20.62</v>
      </c>
      <c r="E452">
        <v>62.61</v>
      </c>
      <c r="F452">
        <v>16.77</v>
      </c>
      <c r="G452">
        <v>451</v>
      </c>
      <c r="H452">
        <v>293</v>
      </c>
      <c r="I452">
        <v>312</v>
      </c>
      <c r="J452">
        <v>429</v>
      </c>
      <c r="K452">
        <v>96</v>
      </c>
      <c r="L452">
        <v>454</v>
      </c>
    </row>
    <row r="453" spans="1:12" x14ac:dyDescent="0.25">
      <c r="A453" t="s">
        <v>515</v>
      </c>
      <c r="B453" t="s">
        <v>1069</v>
      </c>
      <c r="C453" t="s">
        <v>1109</v>
      </c>
      <c r="D453">
        <v>13.89</v>
      </c>
      <c r="E453">
        <v>61.43</v>
      </c>
      <c r="F453">
        <v>24.68</v>
      </c>
      <c r="G453">
        <v>452</v>
      </c>
      <c r="H453">
        <v>389</v>
      </c>
      <c r="I453">
        <v>219</v>
      </c>
      <c r="J453">
        <v>293</v>
      </c>
      <c r="K453">
        <v>551</v>
      </c>
      <c r="L453">
        <v>527</v>
      </c>
    </row>
    <row r="454" spans="1:12" x14ac:dyDescent="0.25">
      <c r="A454" t="s">
        <v>516</v>
      </c>
      <c r="B454" t="s">
        <v>1069</v>
      </c>
      <c r="C454" t="s">
        <v>1073</v>
      </c>
      <c r="D454">
        <v>12.88</v>
      </c>
      <c r="E454">
        <v>68.13</v>
      </c>
      <c r="F454">
        <v>18.989999999999998</v>
      </c>
      <c r="G454">
        <v>453</v>
      </c>
      <c r="H454">
        <v>408</v>
      </c>
      <c r="I454">
        <v>160</v>
      </c>
      <c r="J454">
        <v>389</v>
      </c>
      <c r="K454">
        <v>639</v>
      </c>
      <c r="L454">
        <v>475</v>
      </c>
    </row>
    <row r="455" spans="1:12" x14ac:dyDescent="0.25">
      <c r="A455" t="s">
        <v>517</v>
      </c>
      <c r="B455" t="s">
        <v>1069</v>
      </c>
      <c r="C455" t="s">
        <v>1086</v>
      </c>
      <c r="D455">
        <v>18.47</v>
      </c>
      <c r="E455">
        <v>73.25</v>
      </c>
      <c r="F455">
        <v>8.2799999999999994</v>
      </c>
      <c r="G455">
        <v>454</v>
      </c>
      <c r="H455">
        <v>324</v>
      </c>
      <c r="I455">
        <v>295</v>
      </c>
      <c r="J455">
        <v>408</v>
      </c>
      <c r="K455">
        <v>597</v>
      </c>
      <c r="L455">
        <v>348</v>
      </c>
    </row>
    <row r="456" spans="1:12" x14ac:dyDescent="0.25">
      <c r="A456" t="s">
        <v>518</v>
      </c>
      <c r="B456" t="s">
        <v>1069</v>
      </c>
      <c r="C456" t="s">
        <v>1072</v>
      </c>
      <c r="D456">
        <v>15.82</v>
      </c>
      <c r="E456">
        <v>69.69</v>
      </c>
      <c r="F456">
        <v>14.49</v>
      </c>
      <c r="G456">
        <v>455</v>
      </c>
      <c r="H456">
        <v>360</v>
      </c>
      <c r="I456">
        <v>250</v>
      </c>
      <c r="J456">
        <v>324</v>
      </c>
      <c r="K456">
        <v>473</v>
      </c>
      <c r="L456">
        <v>433</v>
      </c>
    </row>
    <row r="457" spans="1:12" x14ac:dyDescent="0.25">
      <c r="A457" t="s">
        <v>519</v>
      </c>
      <c r="B457" t="s">
        <v>1069</v>
      </c>
      <c r="C457" t="s">
        <v>1110</v>
      </c>
      <c r="D457">
        <v>9.92</v>
      </c>
      <c r="E457">
        <v>57.46</v>
      </c>
      <c r="F457">
        <v>32.630000000000003</v>
      </c>
      <c r="G457">
        <v>456</v>
      </c>
      <c r="H457">
        <v>460</v>
      </c>
      <c r="I457">
        <v>348</v>
      </c>
      <c r="J457">
        <v>360</v>
      </c>
      <c r="K457">
        <v>557</v>
      </c>
      <c r="L457">
        <v>577</v>
      </c>
    </row>
    <row r="458" spans="1:12" x14ac:dyDescent="0.25">
      <c r="A458" t="s">
        <v>520</v>
      </c>
      <c r="B458" t="s">
        <v>1069</v>
      </c>
      <c r="C458" t="s">
        <v>1071</v>
      </c>
      <c r="D458">
        <v>18.760000000000002</v>
      </c>
      <c r="E458">
        <v>56.02</v>
      </c>
      <c r="F458">
        <v>25.23</v>
      </c>
      <c r="G458">
        <v>457</v>
      </c>
      <c r="H458">
        <v>317</v>
      </c>
      <c r="I458">
        <v>278</v>
      </c>
      <c r="J458">
        <v>460</v>
      </c>
      <c r="K458">
        <v>550</v>
      </c>
      <c r="L458">
        <v>530</v>
      </c>
    </row>
    <row r="459" spans="1:12" x14ac:dyDescent="0.25">
      <c r="A459" t="s">
        <v>521</v>
      </c>
      <c r="B459" t="s">
        <v>1069</v>
      </c>
      <c r="C459" t="s">
        <v>1114</v>
      </c>
      <c r="D459">
        <v>6.33</v>
      </c>
      <c r="E459">
        <v>63.32</v>
      </c>
      <c r="F459">
        <v>30.35</v>
      </c>
      <c r="G459">
        <v>458</v>
      </c>
      <c r="H459">
        <v>534</v>
      </c>
      <c r="I459">
        <v>365</v>
      </c>
      <c r="J459">
        <v>317</v>
      </c>
      <c r="K459">
        <v>488</v>
      </c>
      <c r="L459">
        <v>567</v>
      </c>
    </row>
    <row r="460" spans="1:12" x14ac:dyDescent="0.25">
      <c r="A460" t="s">
        <v>522</v>
      </c>
      <c r="B460" t="s">
        <v>1069</v>
      </c>
      <c r="C460" t="s">
        <v>1115</v>
      </c>
      <c r="D460">
        <v>13.46</v>
      </c>
      <c r="E460">
        <v>50.5</v>
      </c>
      <c r="F460">
        <v>36.04</v>
      </c>
      <c r="G460">
        <v>459</v>
      </c>
      <c r="H460">
        <v>396</v>
      </c>
      <c r="I460">
        <v>357</v>
      </c>
      <c r="J460">
        <v>534</v>
      </c>
      <c r="K460">
        <v>533</v>
      </c>
      <c r="L460">
        <v>593</v>
      </c>
    </row>
    <row r="461" spans="1:12" x14ac:dyDescent="0.25">
      <c r="A461" t="s">
        <v>523</v>
      </c>
      <c r="B461" t="s">
        <v>1069</v>
      </c>
      <c r="C461" t="s">
        <v>1092</v>
      </c>
      <c r="D461">
        <v>6.42</v>
      </c>
      <c r="E461">
        <v>74.16</v>
      </c>
      <c r="F461">
        <v>19.420000000000002</v>
      </c>
      <c r="G461">
        <v>460</v>
      </c>
      <c r="H461">
        <v>533</v>
      </c>
      <c r="I461">
        <v>543</v>
      </c>
      <c r="J461">
        <v>396</v>
      </c>
      <c r="K461">
        <v>339</v>
      </c>
      <c r="L461">
        <v>481</v>
      </c>
    </row>
    <row r="462" spans="1:12" x14ac:dyDescent="0.25">
      <c r="A462" t="s">
        <v>524</v>
      </c>
      <c r="B462" t="s">
        <v>1069</v>
      </c>
      <c r="C462" t="s">
        <v>1070</v>
      </c>
      <c r="D462">
        <v>5.42</v>
      </c>
      <c r="E462">
        <v>81.33</v>
      </c>
      <c r="F462">
        <v>13.25</v>
      </c>
      <c r="G462">
        <v>461</v>
      </c>
      <c r="H462">
        <v>551</v>
      </c>
      <c r="I462">
        <v>307</v>
      </c>
      <c r="J462">
        <v>533</v>
      </c>
      <c r="K462">
        <v>400</v>
      </c>
      <c r="L462">
        <v>413</v>
      </c>
    </row>
    <row r="463" spans="1:12" x14ac:dyDescent="0.25">
      <c r="A463" t="s">
        <v>525</v>
      </c>
      <c r="B463" t="s">
        <v>1069</v>
      </c>
      <c r="C463" t="s">
        <v>1094</v>
      </c>
      <c r="D463">
        <v>22.26</v>
      </c>
      <c r="E463">
        <v>66.53</v>
      </c>
      <c r="F463">
        <v>11.21</v>
      </c>
      <c r="G463">
        <v>462</v>
      </c>
      <c r="H463">
        <v>270</v>
      </c>
      <c r="I463">
        <v>498</v>
      </c>
      <c r="J463">
        <v>551</v>
      </c>
      <c r="K463">
        <v>556</v>
      </c>
      <c r="L463">
        <v>390</v>
      </c>
    </row>
    <row r="464" spans="1:12" x14ac:dyDescent="0.25">
      <c r="A464" t="s">
        <v>526</v>
      </c>
      <c r="B464" t="s">
        <v>1069</v>
      </c>
      <c r="C464" t="s">
        <v>1078</v>
      </c>
      <c r="D464">
        <v>21.26</v>
      </c>
      <c r="E464">
        <v>65.400000000000006</v>
      </c>
      <c r="F464">
        <v>13.34</v>
      </c>
      <c r="G464">
        <v>463</v>
      </c>
      <c r="H464">
        <v>284</v>
      </c>
      <c r="I464">
        <v>328</v>
      </c>
      <c r="J464">
        <v>270</v>
      </c>
      <c r="K464">
        <v>504</v>
      </c>
      <c r="L464">
        <v>416</v>
      </c>
    </row>
    <row r="465" spans="1:12" x14ac:dyDescent="0.25">
      <c r="A465" t="s">
        <v>527</v>
      </c>
      <c r="B465" t="s">
        <v>914</v>
      </c>
      <c r="C465" t="s">
        <v>925</v>
      </c>
      <c r="D465">
        <v>28.78</v>
      </c>
      <c r="E465">
        <v>67.17</v>
      </c>
      <c r="F465">
        <v>4.05</v>
      </c>
      <c r="G465">
        <v>464</v>
      </c>
      <c r="H465">
        <v>192</v>
      </c>
      <c r="I465">
        <v>150</v>
      </c>
      <c r="J465">
        <v>284</v>
      </c>
      <c r="K465">
        <v>635</v>
      </c>
      <c r="L465">
        <v>242</v>
      </c>
    </row>
    <row r="466" spans="1:12" x14ac:dyDescent="0.25">
      <c r="A466" t="s">
        <v>528</v>
      </c>
      <c r="B466" t="s">
        <v>914</v>
      </c>
      <c r="C466" t="s">
        <v>918</v>
      </c>
      <c r="D466">
        <v>17.95</v>
      </c>
      <c r="E466">
        <v>74.209999999999994</v>
      </c>
      <c r="F466">
        <v>7.84</v>
      </c>
      <c r="G466">
        <v>465</v>
      </c>
      <c r="H466">
        <v>335</v>
      </c>
      <c r="I466">
        <v>144</v>
      </c>
      <c r="J466">
        <v>192</v>
      </c>
      <c r="K466">
        <v>640</v>
      </c>
      <c r="L466">
        <v>344</v>
      </c>
    </row>
    <row r="467" spans="1:12" x14ac:dyDescent="0.25">
      <c r="A467" t="s">
        <v>529</v>
      </c>
      <c r="B467" t="s">
        <v>914</v>
      </c>
      <c r="C467" t="s">
        <v>931</v>
      </c>
      <c r="D467">
        <v>20.75</v>
      </c>
      <c r="E467">
        <v>74.39</v>
      </c>
      <c r="F467">
        <v>4.8499999999999996</v>
      </c>
      <c r="G467">
        <v>466</v>
      </c>
      <c r="H467">
        <v>290</v>
      </c>
      <c r="I467">
        <v>120</v>
      </c>
      <c r="J467">
        <v>335</v>
      </c>
      <c r="K467">
        <v>575</v>
      </c>
      <c r="L467">
        <v>265</v>
      </c>
    </row>
    <row r="468" spans="1:12" x14ac:dyDescent="0.25">
      <c r="A468" t="s">
        <v>530</v>
      </c>
      <c r="B468" t="s">
        <v>914</v>
      </c>
      <c r="C468" t="s">
        <v>927</v>
      </c>
      <c r="D468">
        <v>37.35</v>
      </c>
      <c r="E468">
        <v>60.36</v>
      </c>
      <c r="F468">
        <v>2.29</v>
      </c>
      <c r="G468">
        <v>467</v>
      </c>
      <c r="H468">
        <v>139</v>
      </c>
      <c r="I468">
        <v>149</v>
      </c>
      <c r="J468">
        <v>290</v>
      </c>
      <c r="K468">
        <v>406</v>
      </c>
      <c r="L468">
        <v>174</v>
      </c>
    </row>
    <row r="469" spans="1:12" x14ac:dyDescent="0.25">
      <c r="A469" t="s">
        <v>531</v>
      </c>
      <c r="B469" t="s">
        <v>914</v>
      </c>
      <c r="C469" t="s">
        <v>934</v>
      </c>
      <c r="D469">
        <v>27.87</v>
      </c>
      <c r="E469">
        <v>66.13</v>
      </c>
      <c r="F469">
        <v>6.01</v>
      </c>
      <c r="G469">
        <v>468</v>
      </c>
      <c r="H469">
        <v>199</v>
      </c>
      <c r="I469">
        <v>214</v>
      </c>
      <c r="J469">
        <v>139</v>
      </c>
      <c r="K469">
        <v>136</v>
      </c>
      <c r="L469">
        <v>305</v>
      </c>
    </row>
    <row r="470" spans="1:12" x14ac:dyDescent="0.25">
      <c r="A470" t="s">
        <v>532</v>
      </c>
      <c r="B470" t="s">
        <v>914</v>
      </c>
      <c r="C470" t="s">
        <v>922</v>
      </c>
      <c r="D470">
        <v>41.35</v>
      </c>
      <c r="E470">
        <v>52.18</v>
      </c>
      <c r="F470">
        <v>6.46</v>
      </c>
      <c r="G470">
        <v>469</v>
      </c>
      <c r="H470">
        <v>122</v>
      </c>
      <c r="I470">
        <v>237</v>
      </c>
      <c r="J470">
        <v>199</v>
      </c>
      <c r="K470">
        <v>543</v>
      </c>
      <c r="L470">
        <v>317</v>
      </c>
    </row>
    <row r="471" spans="1:12" x14ac:dyDescent="0.25">
      <c r="A471" t="s">
        <v>533</v>
      </c>
      <c r="B471" t="s">
        <v>914</v>
      </c>
      <c r="C471" t="s">
        <v>915</v>
      </c>
      <c r="D471">
        <v>62.71</v>
      </c>
      <c r="E471">
        <v>36.46</v>
      </c>
      <c r="F471">
        <v>0.84</v>
      </c>
      <c r="G471">
        <v>470</v>
      </c>
      <c r="H471">
        <v>51</v>
      </c>
      <c r="I471">
        <v>208</v>
      </c>
      <c r="J471">
        <v>122</v>
      </c>
      <c r="K471">
        <v>448</v>
      </c>
      <c r="L471">
        <v>90</v>
      </c>
    </row>
    <row r="472" spans="1:12" x14ac:dyDescent="0.25">
      <c r="A472" t="s">
        <v>534</v>
      </c>
      <c r="B472" t="s">
        <v>914</v>
      </c>
      <c r="C472" t="s">
        <v>936</v>
      </c>
      <c r="D472">
        <v>34.57</v>
      </c>
      <c r="E472">
        <v>63.29</v>
      </c>
      <c r="F472">
        <v>2.14</v>
      </c>
      <c r="G472">
        <v>471</v>
      </c>
      <c r="H472">
        <v>154</v>
      </c>
      <c r="I472">
        <v>191</v>
      </c>
      <c r="J472">
        <v>51</v>
      </c>
      <c r="K472">
        <v>314</v>
      </c>
      <c r="L472">
        <v>165</v>
      </c>
    </row>
    <row r="473" spans="1:12" x14ac:dyDescent="0.25">
      <c r="A473" t="s">
        <v>535</v>
      </c>
      <c r="B473" t="s">
        <v>914</v>
      </c>
      <c r="C473" t="s">
        <v>933</v>
      </c>
      <c r="D473">
        <v>55.53</v>
      </c>
      <c r="E473">
        <v>43.57</v>
      </c>
      <c r="F473">
        <v>0.9</v>
      </c>
      <c r="G473">
        <v>472</v>
      </c>
      <c r="H473">
        <v>77</v>
      </c>
      <c r="I473">
        <v>223</v>
      </c>
      <c r="J473">
        <v>154</v>
      </c>
      <c r="K473">
        <v>508</v>
      </c>
      <c r="L473">
        <v>97</v>
      </c>
    </row>
    <row r="474" spans="1:12" x14ac:dyDescent="0.25">
      <c r="A474" t="s">
        <v>536</v>
      </c>
      <c r="B474" t="s">
        <v>914</v>
      </c>
      <c r="C474" t="s">
        <v>923</v>
      </c>
      <c r="D474">
        <v>42.42</v>
      </c>
      <c r="E474">
        <v>55.88</v>
      </c>
      <c r="F474">
        <v>1.7</v>
      </c>
      <c r="G474">
        <v>473</v>
      </c>
      <c r="H474">
        <v>119</v>
      </c>
      <c r="I474">
        <v>235</v>
      </c>
      <c r="J474">
        <v>77</v>
      </c>
      <c r="K474">
        <v>196</v>
      </c>
      <c r="L474">
        <v>152</v>
      </c>
    </row>
    <row r="475" spans="1:12" x14ac:dyDescent="0.25">
      <c r="A475" t="s">
        <v>537</v>
      </c>
      <c r="B475" t="s">
        <v>914</v>
      </c>
      <c r="C475" t="s">
        <v>932</v>
      </c>
      <c r="D475">
        <v>39.57</v>
      </c>
      <c r="E475">
        <v>59.4</v>
      </c>
      <c r="F475">
        <v>1.03</v>
      </c>
      <c r="G475">
        <v>474</v>
      </c>
      <c r="H475">
        <v>129</v>
      </c>
      <c r="I475">
        <v>242</v>
      </c>
      <c r="J475">
        <v>119</v>
      </c>
      <c r="K475">
        <v>33</v>
      </c>
      <c r="L475">
        <v>108</v>
      </c>
    </row>
    <row r="476" spans="1:12" x14ac:dyDescent="0.25">
      <c r="A476" t="s">
        <v>538</v>
      </c>
      <c r="B476" t="s">
        <v>914</v>
      </c>
      <c r="C476" t="s">
        <v>924</v>
      </c>
      <c r="D476">
        <v>34.36</v>
      </c>
      <c r="E476">
        <v>65.05</v>
      </c>
      <c r="F476">
        <v>0.6</v>
      </c>
      <c r="G476">
        <v>475</v>
      </c>
      <c r="H476">
        <v>155</v>
      </c>
      <c r="I476">
        <v>205</v>
      </c>
      <c r="J476">
        <v>129</v>
      </c>
      <c r="K476">
        <v>359</v>
      </c>
      <c r="L476">
        <v>66</v>
      </c>
    </row>
    <row r="477" spans="1:12" x14ac:dyDescent="0.25">
      <c r="A477" t="s">
        <v>539</v>
      </c>
      <c r="B477" t="s">
        <v>914</v>
      </c>
      <c r="C477" t="s">
        <v>916</v>
      </c>
      <c r="D477">
        <v>41.56</v>
      </c>
      <c r="E477">
        <v>57.18</v>
      </c>
      <c r="F477">
        <v>1.26</v>
      </c>
      <c r="G477">
        <v>476</v>
      </c>
      <c r="H477">
        <v>121</v>
      </c>
      <c r="I477">
        <v>172</v>
      </c>
      <c r="J477">
        <v>155</v>
      </c>
      <c r="K477">
        <v>131</v>
      </c>
      <c r="L477">
        <v>125</v>
      </c>
    </row>
    <row r="478" spans="1:12" x14ac:dyDescent="0.25">
      <c r="A478" t="s">
        <v>540</v>
      </c>
      <c r="B478" t="s">
        <v>914</v>
      </c>
      <c r="C478" t="s">
        <v>920</v>
      </c>
      <c r="D478">
        <v>24.86</v>
      </c>
      <c r="E478">
        <v>73.709999999999994</v>
      </c>
      <c r="F478">
        <v>1.43</v>
      </c>
      <c r="G478">
        <v>477</v>
      </c>
      <c r="H478">
        <v>235</v>
      </c>
      <c r="I478">
        <v>206</v>
      </c>
      <c r="J478">
        <v>121</v>
      </c>
      <c r="K478">
        <v>203</v>
      </c>
      <c r="L478">
        <v>132</v>
      </c>
    </row>
    <row r="479" spans="1:12" x14ac:dyDescent="0.25">
      <c r="A479" t="s">
        <v>541</v>
      </c>
      <c r="B479" t="s">
        <v>914</v>
      </c>
      <c r="C479" t="s">
        <v>917</v>
      </c>
      <c r="D479">
        <v>27.85</v>
      </c>
      <c r="E479">
        <v>69.66</v>
      </c>
      <c r="F479">
        <v>2.4900000000000002</v>
      </c>
      <c r="G479">
        <v>478</v>
      </c>
      <c r="H479">
        <v>201</v>
      </c>
      <c r="I479">
        <v>207</v>
      </c>
      <c r="J479">
        <v>235</v>
      </c>
      <c r="K479">
        <v>214</v>
      </c>
      <c r="L479">
        <v>181</v>
      </c>
    </row>
    <row r="480" spans="1:12" x14ac:dyDescent="0.25">
      <c r="A480" t="s">
        <v>542</v>
      </c>
      <c r="B480" t="s">
        <v>914</v>
      </c>
      <c r="C480" t="s">
        <v>926</v>
      </c>
      <c r="D480">
        <v>18.87</v>
      </c>
      <c r="E480">
        <v>73.87</v>
      </c>
      <c r="F480">
        <v>7.25</v>
      </c>
      <c r="G480">
        <v>479</v>
      </c>
      <c r="H480">
        <v>313</v>
      </c>
      <c r="I480">
        <v>188</v>
      </c>
      <c r="J480">
        <v>201</v>
      </c>
      <c r="K480">
        <v>363</v>
      </c>
      <c r="L480">
        <v>328</v>
      </c>
    </row>
    <row r="481" spans="1:12" x14ac:dyDescent="0.25">
      <c r="A481" t="s">
        <v>543</v>
      </c>
      <c r="B481" t="s">
        <v>914</v>
      </c>
      <c r="C481" t="s">
        <v>930</v>
      </c>
      <c r="D481">
        <v>16.89</v>
      </c>
      <c r="E481">
        <v>69.010000000000005</v>
      </c>
      <c r="F481">
        <v>14.09</v>
      </c>
      <c r="G481">
        <v>480</v>
      </c>
      <c r="H481">
        <v>347</v>
      </c>
      <c r="I481">
        <v>169</v>
      </c>
      <c r="J481">
        <v>313</v>
      </c>
      <c r="K481">
        <v>401</v>
      </c>
      <c r="L481">
        <v>424</v>
      </c>
    </row>
    <row r="482" spans="1:12" x14ac:dyDescent="0.25">
      <c r="A482" t="s">
        <v>544</v>
      </c>
      <c r="B482" t="s">
        <v>914</v>
      </c>
      <c r="C482" t="s">
        <v>921</v>
      </c>
      <c r="D482">
        <v>10.93</v>
      </c>
      <c r="E482">
        <v>69.62</v>
      </c>
      <c r="F482">
        <v>19.45</v>
      </c>
      <c r="G482">
        <v>481</v>
      </c>
      <c r="H482">
        <v>439</v>
      </c>
      <c r="I482">
        <v>185</v>
      </c>
      <c r="J482">
        <v>347</v>
      </c>
      <c r="K482">
        <v>182</v>
      </c>
      <c r="L482">
        <v>482</v>
      </c>
    </row>
    <row r="483" spans="1:12" x14ac:dyDescent="0.25">
      <c r="A483" t="s">
        <v>545</v>
      </c>
      <c r="B483" t="s">
        <v>914</v>
      </c>
      <c r="C483" t="s">
        <v>939</v>
      </c>
      <c r="D483">
        <v>35.6</v>
      </c>
      <c r="E483">
        <v>58.92</v>
      </c>
      <c r="F483">
        <v>5.47</v>
      </c>
      <c r="G483">
        <v>482</v>
      </c>
      <c r="H483">
        <v>148</v>
      </c>
      <c r="I483">
        <v>213</v>
      </c>
      <c r="J483">
        <v>439</v>
      </c>
      <c r="K483">
        <v>374</v>
      </c>
      <c r="L483">
        <v>287</v>
      </c>
    </row>
    <row r="484" spans="1:12" x14ac:dyDescent="0.25">
      <c r="A484" t="s">
        <v>546</v>
      </c>
      <c r="B484" t="s">
        <v>914</v>
      </c>
      <c r="C484" t="s">
        <v>928</v>
      </c>
      <c r="D484">
        <v>15.49</v>
      </c>
      <c r="E484">
        <v>72.5</v>
      </c>
      <c r="F484">
        <v>12.01</v>
      </c>
      <c r="G484">
        <v>483</v>
      </c>
      <c r="H484">
        <v>368</v>
      </c>
      <c r="I484">
        <v>270</v>
      </c>
      <c r="J484">
        <v>148</v>
      </c>
      <c r="K484">
        <v>444</v>
      </c>
      <c r="L484">
        <v>398</v>
      </c>
    </row>
    <row r="485" spans="1:12" x14ac:dyDescent="0.25">
      <c r="A485" t="s">
        <v>547</v>
      </c>
      <c r="B485" t="s">
        <v>914</v>
      </c>
      <c r="C485" t="s">
        <v>919</v>
      </c>
      <c r="D485">
        <v>35.18</v>
      </c>
      <c r="E485">
        <v>59.55</v>
      </c>
      <c r="F485">
        <v>5.28</v>
      </c>
      <c r="G485">
        <v>484</v>
      </c>
      <c r="H485">
        <v>150</v>
      </c>
      <c r="I485">
        <v>353</v>
      </c>
      <c r="J485">
        <v>368</v>
      </c>
      <c r="K485">
        <v>532</v>
      </c>
      <c r="L485">
        <v>279</v>
      </c>
    </row>
    <row r="486" spans="1:12" x14ac:dyDescent="0.25">
      <c r="A486" t="s">
        <v>548</v>
      </c>
      <c r="B486" t="s">
        <v>914</v>
      </c>
      <c r="C486" t="s">
        <v>938</v>
      </c>
      <c r="D486">
        <v>5.22</v>
      </c>
      <c r="E486">
        <v>73.61</v>
      </c>
      <c r="F486">
        <v>21.17</v>
      </c>
      <c r="G486">
        <v>485</v>
      </c>
      <c r="H486">
        <v>554</v>
      </c>
      <c r="I486">
        <v>453</v>
      </c>
      <c r="J486">
        <v>150</v>
      </c>
      <c r="K486">
        <v>602</v>
      </c>
      <c r="L486">
        <v>494</v>
      </c>
    </row>
    <row r="487" spans="1:12" x14ac:dyDescent="0.25">
      <c r="A487" t="s">
        <v>549</v>
      </c>
      <c r="B487" t="s">
        <v>914</v>
      </c>
      <c r="C487" t="s">
        <v>929</v>
      </c>
      <c r="D487">
        <v>32.56</v>
      </c>
      <c r="E487">
        <v>64.88</v>
      </c>
      <c r="F487">
        <v>2.5499999999999998</v>
      </c>
      <c r="G487">
        <v>486</v>
      </c>
      <c r="H487">
        <v>162</v>
      </c>
      <c r="I487">
        <v>226</v>
      </c>
      <c r="J487">
        <v>554</v>
      </c>
      <c r="K487">
        <v>170</v>
      </c>
      <c r="L487">
        <v>183</v>
      </c>
    </row>
    <row r="488" spans="1:12" x14ac:dyDescent="0.25">
      <c r="A488" t="s">
        <v>550</v>
      </c>
      <c r="B488" t="s">
        <v>914</v>
      </c>
      <c r="C488" t="s">
        <v>940</v>
      </c>
      <c r="D488">
        <v>41.82</v>
      </c>
      <c r="E488">
        <v>53.38</v>
      </c>
      <c r="F488">
        <v>4.8</v>
      </c>
      <c r="G488">
        <v>487</v>
      </c>
      <c r="H488">
        <v>120</v>
      </c>
      <c r="I488">
        <v>218</v>
      </c>
      <c r="J488">
        <v>162</v>
      </c>
      <c r="K488">
        <v>626</v>
      </c>
      <c r="L488">
        <v>263</v>
      </c>
    </row>
    <row r="489" spans="1:12" x14ac:dyDescent="0.25">
      <c r="A489" t="s">
        <v>551</v>
      </c>
      <c r="B489" t="s">
        <v>914</v>
      </c>
      <c r="C489" t="s">
        <v>935</v>
      </c>
      <c r="D489">
        <v>49.36</v>
      </c>
      <c r="E489">
        <v>49</v>
      </c>
      <c r="F489">
        <v>1.64</v>
      </c>
      <c r="G489">
        <v>488</v>
      </c>
      <c r="H489">
        <v>98</v>
      </c>
      <c r="I489">
        <v>194</v>
      </c>
      <c r="J489">
        <v>120</v>
      </c>
      <c r="K489">
        <v>215</v>
      </c>
      <c r="L489">
        <v>145</v>
      </c>
    </row>
    <row r="490" spans="1:12" x14ac:dyDescent="0.25">
      <c r="A490" t="s">
        <v>552</v>
      </c>
      <c r="B490" t="s">
        <v>914</v>
      </c>
      <c r="C490" t="s">
        <v>937</v>
      </c>
      <c r="D490">
        <v>15.01</v>
      </c>
      <c r="E490">
        <v>74.95</v>
      </c>
      <c r="F490">
        <v>10.039999999999999</v>
      </c>
      <c r="G490">
        <v>489</v>
      </c>
      <c r="H490">
        <v>374</v>
      </c>
      <c r="I490">
        <v>101</v>
      </c>
      <c r="J490">
        <v>98</v>
      </c>
      <c r="K490">
        <v>638</v>
      </c>
      <c r="L490">
        <v>379</v>
      </c>
    </row>
    <row r="491" spans="1:12" x14ac:dyDescent="0.25">
      <c r="A491" t="s">
        <v>553</v>
      </c>
      <c r="B491" t="s">
        <v>898</v>
      </c>
      <c r="C491" t="s">
        <v>900</v>
      </c>
      <c r="D491">
        <v>52.14</v>
      </c>
      <c r="E491">
        <v>47.59</v>
      </c>
      <c r="F491">
        <v>0.27</v>
      </c>
      <c r="G491">
        <v>490</v>
      </c>
      <c r="H491">
        <v>88</v>
      </c>
      <c r="I491">
        <v>104</v>
      </c>
      <c r="J491">
        <v>374</v>
      </c>
      <c r="K491">
        <v>229</v>
      </c>
      <c r="L491">
        <v>32</v>
      </c>
    </row>
    <row r="492" spans="1:12" x14ac:dyDescent="0.25">
      <c r="A492" t="s">
        <v>554</v>
      </c>
      <c r="B492" t="s">
        <v>898</v>
      </c>
      <c r="C492" t="s">
        <v>899</v>
      </c>
      <c r="D492">
        <v>40.9</v>
      </c>
      <c r="E492">
        <v>58.85</v>
      </c>
      <c r="F492">
        <v>0.25</v>
      </c>
      <c r="G492">
        <v>491</v>
      </c>
      <c r="H492">
        <v>125</v>
      </c>
      <c r="I492">
        <v>198</v>
      </c>
      <c r="J492">
        <v>88</v>
      </c>
      <c r="K492">
        <v>143</v>
      </c>
      <c r="L492">
        <v>28</v>
      </c>
    </row>
    <row r="493" spans="1:12" x14ac:dyDescent="0.25">
      <c r="A493" t="s">
        <v>555</v>
      </c>
      <c r="B493" t="s">
        <v>896</v>
      </c>
      <c r="C493" t="s">
        <v>897</v>
      </c>
      <c r="D493">
        <v>22.45</v>
      </c>
      <c r="E493">
        <v>72.83</v>
      </c>
      <c r="F493">
        <v>4.72</v>
      </c>
      <c r="G493">
        <v>492</v>
      </c>
      <c r="H493">
        <v>267</v>
      </c>
      <c r="I493">
        <v>75</v>
      </c>
      <c r="J493">
        <v>125</v>
      </c>
      <c r="K493">
        <v>34</v>
      </c>
      <c r="L493">
        <v>259</v>
      </c>
    </row>
    <row r="494" spans="1:12" x14ac:dyDescent="0.25">
      <c r="A494" t="s">
        <v>556</v>
      </c>
      <c r="B494" t="s">
        <v>1120</v>
      </c>
      <c r="C494" t="s">
        <v>1140</v>
      </c>
      <c r="D494">
        <v>13.18</v>
      </c>
      <c r="E494">
        <v>53.97</v>
      </c>
      <c r="F494">
        <v>32.85</v>
      </c>
      <c r="G494">
        <v>493</v>
      </c>
      <c r="H494">
        <v>400</v>
      </c>
      <c r="I494">
        <v>47</v>
      </c>
      <c r="J494">
        <v>267</v>
      </c>
      <c r="K494">
        <v>606</v>
      </c>
      <c r="L494">
        <v>578</v>
      </c>
    </row>
    <row r="495" spans="1:12" x14ac:dyDescent="0.25">
      <c r="A495" t="s">
        <v>557</v>
      </c>
      <c r="B495" t="s">
        <v>1120</v>
      </c>
      <c r="C495" t="s">
        <v>1128</v>
      </c>
      <c r="D495">
        <v>20.6</v>
      </c>
      <c r="E495">
        <v>65.25</v>
      </c>
      <c r="F495">
        <v>14.15</v>
      </c>
      <c r="G495">
        <v>494</v>
      </c>
      <c r="H495">
        <v>294</v>
      </c>
      <c r="I495">
        <v>370</v>
      </c>
      <c r="J495">
        <v>400</v>
      </c>
      <c r="K495">
        <v>159</v>
      </c>
      <c r="L495">
        <v>425</v>
      </c>
    </row>
    <row r="496" spans="1:12" x14ac:dyDescent="0.25">
      <c r="A496" t="s">
        <v>558</v>
      </c>
      <c r="B496" t="s">
        <v>1120</v>
      </c>
      <c r="C496" t="s">
        <v>1132</v>
      </c>
      <c r="D496">
        <v>29.46</v>
      </c>
      <c r="E496">
        <v>63.8</v>
      </c>
      <c r="F496">
        <v>6.74</v>
      </c>
      <c r="G496">
        <v>495</v>
      </c>
      <c r="H496">
        <v>186</v>
      </c>
      <c r="I496">
        <v>2</v>
      </c>
      <c r="J496">
        <v>294</v>
      </c>
      <c r="K496">
        <v>16</v>
      </c>
      <c r="L496">
        <v>321</v>
      </c>
    </row>
    <row r="497" spans="1:12" x14ac:dyDescent="0.25">
      <c r="A497" t="s">
        <v>559</v>
      </c>
      <c r="B497" t="s">
        <v>1120</v>
      </c>
      <c r="C497" t="s">
        <v>1126</v>
      </c>
      <c r="D497">
        <v>21.62</v>
      </c>
      <c r="E497">
        <v>73.22</v>
      </c>
      <c r="F497">
        <v>5.16</v>
      </c>
      <c r="G497">
        <v>496</v>
      </c>
      <c r="H497">
        <v>277</v>
      </c>
      <c r="I497">
        <v>116</v>
      </c>
      <c r="J497">
        <v>186</v>
      </c>
      <c r="K497">
        <v>59</v>
      </c>
      <c r="L497">
        <v>276</v>
      </c>
    </row>
    <row r="498" spans="1:12" x14ac:dyDescent="0.25">
      <c r="A498" t="s">
        <v>560</v>
      </c>
      <c r="B498" t="s">
        <v>1120</v>
      </c>
      <c r="C498" t="s">
        <v>1122</v>
      </c>
      <c r="D498">
        <v>35.15</v>
      </c>
      <c r="E498">
        <v>58.82</v>
      </c>
      <c r="F498">
        <v>6.03</v>
      </c>
      <c r="G498">
        <v>497</v>
      </c>
      <c r="H498">
        <v>151</v>
      </c>
      <c r="I498">
        <v>64</v>
      </c>
      <c r="J498">
        <v>277</v>
      </c>
      <c r="K498">
        <v>621</v>
      </c>
      <c r="L498">
        <v>306</v>
      </c>
    </row>
    <row r="499" spans="1:12" x14ac:dyDescent="0.25">
      <c r="A499" t="s">
        <v>561</v>
      </c>
      <c r="B499" t="s">
        <v>1120</v>
      </c>
      <c r="C499" t="s">
        <v>1152</v>
      </c>
      <c r="D499">
        <v>24.84</v>
      </c>
      <c r="E499">
        <v>69.489999999999995</v>
      </c>
      <c r="F499">
        <v>5.67</v>
      </c>
      <c r="G499">
        <v>498</v>
      </c>
      <c r="H499">
        <v>236</v>
      </c>
      <c r="I499">
        <v>65</v>
      </c>
      <c r="J499">
        <v>151</v>
      </c>
      <c r="K499">
        <v>485</v>
      </c>
      <c r="L499">
        <v>295</v>
      </c>
    </row>
    <row r="500" spans="1:12" x14ac:dyDescent="0.25">
      <c r="A500" t="s">
        <v>562</v>
      </c>
      <c r="B500" t="s">
        <v>1120</v>
      </c>
      <c r="C500" t="s">
        <v>1123</v>
      </c>
      <c r="D500">
        <v>39.200000000000003</v>
      </c>
      <c r="E500">
        <v>52.15</v>
      </c>
      <c r="F500">
        <v>8.64</v>
      </c>
      <c r="G500">
        <v>499</v>
      </c>
      <c r="H500">
        <v>132</v>
      </c>
      <c r="I500">
        <v>95</v>
      </c>
      <c r="J500">
        <v>236</v>
      </c>
      <c r="K500">
        <v>479</v>
      </c>
      <c r="L500">
        <v>356</v>
      </c>
    </row>
    <row r="501" spans="1:12" x14ac:dyDescent="0.25">
      <c r="A501" t="s">
        <v>563</v>
      </c>
      <c r="B501" t="s">
        <v>1120</v>
      </c>
      <c r="C501" t="s">
        <v>1151</v>
      </c>
      <c r="D501">
        <v>39.020000000000003</v>
      </c>
      <c r="E501">
        <v>57.09</v>
      </c>
      <c r="F501">
        <v>3.88</v>
      </c>
      <c r="G501">
        <v>500</v>
      </c>
      <c r="H501">
        <v>135</v>
      </c>
      <c r="I501">
        <v>32</v>
      </c>
      <c r="J501">
        <v>132</v>
      </c>
      <c r="K501">
        <v>618</v>
      </c>
      <c r="L501">
        <v>234</v>
      </c>
    </row>
    <row r="502" spans="1:12" x14ac:dyDescent="0.25">
      <c r="A502" t="s">
        <v>564</v>
      </c>
      <c r="B502" t="s">
        <v>1120</v>
      </c>
      <c r="C502" t="s">
        <v>1138</v>
      </c>
      <c r="D502">
        <v>54.84</v>
      </c>
      <c r="E502">
        <v>43.22</v>
      </c>
      <c r="F502">
        <v>1.93</v>
      </c>
      <c r="G502">
        <v>501</v>
      </c>
      <c r="H502">
        <v>79</v>
      </c>
      <c r="I502">
        <v>108</v>
      </c>
      <c r="J502">
        <v>135</v>
      </c>
      <c r="K502">
        <v>416</v>
      </c>
      <c r="L502">
        <v>160</v>
      </c>
    </row>
    <row r="503" spans="1:12" x14ac:dyDescent="0.25">
      <c r="A503" t="s">
        <v>565</v>
      </c>
      <c r="B503" t="s">
        <v>1120</v>
      </c>
      <c r="C503" t="s">
        <v>1124</v>
      </c>
      <c r="D503">
        <v>31.74</v>
      </c>
      <c r="E503">
        <v>62.78</v>
      </c>
      <c r="F503">
        <v>5.48</v>
      </c>
      <c r="G503">
        <v>502</v>
      </c>
      <c r="H503">
        <v>169</v>
      </c>
      <c r="I503">
        <v>43</v>
      </c>
      <c r="J503">
        <v>79</v>
      </c>
      <c r="K503">
        <v>628</v>
      </c>
      <c r="L503">
        <v>288</v>
      </c>
    </row>
    <row r="504" spans="1:12" x14ac:dyDescent="0.25">
      <c r="A504" t="s">
        <v>566</v>
      </c>
      <c r="B504" t="s">
        <v>1120</v>
      </c>
      <c r="C504" t="s">
        <v>1130</v>
      </c>
      <c r="D504">
        <v>17.920000000000002</v>
      </c>
      <c r="E504">
        <v>73.72</v>
      </c>
      <c r="F504">
        <v>8.36</v>
      </c>
      <c r="G504">
        <v>503</v>
      </c>
      <c r="H504">
        <v>337</v>
      </c>
      <c r="I504">
        <v>135</v>
      </c>
      <c r="J504">
        <v>169</v>
      </c>
      <c r="K504">
        <v>460</v>
      </c>
      <c r="L504">
        <v>350</v>
      </c>
    </row>
    <row r="505" spans="1:12" x14ac:dyDescent="0.25">
      <c r="A505" t="s">
        <v>567</v>
      </c>
      <c r="B505" t="s">
        <v>1120</v>
      </c>
      <c r="C505" t="s">
        <v>1129</v>
      </c>
      <c r="D505">
        <v>16.87</v>
      </c>
      <c r="E505">
        <v>69.900000000000006</v>
      </c>
      <c r="F505">
        <v>13.23</v>
      </c>
      <c r="G505">
        <v>504</v>
      </c>
      <c r="H505">
        <v>349</v>
      </c>
      <c r="I505">
        <v>60</v>
      </c>
      <c r="J505">
        <v>337</v>
      </c>
      <c r="K505">
        <v>432</v>
      </c>
      <c r="L505">
        <v>412</v>
      </c>
    </row>
    <row r="506" spans="1:12" x14ac:dyDescent="0.25">
      <c r="A506" t="s">
        <v>568</v>
      </c>
      <c r="B506" t="s">
        <v>1120</v>
      </c>
      <c r="C506" t="s">
        <v>1127</v>
      </c>
      <c r="D506">
        <v>36.42</v>
      </c>
      <c r="E506">
        <v>51.62</v>
      </c>
      <c r="F506">
        <v>11.95</v>
      </c>
      <c r="G506">
        <v>505</v>
      </c>
      <c r="H506">
        <v>143</v>
      </c>
      <c r="I506">
        <v>158</v>
      </c>
      <c r="J506">
        <v>349</v>
      </c>
      <c r="K506">
        <v>92</v>
      </c>
      <c r="L506">
        <v>397</v>
      </c>
    </row>
    <row r="507" spans="1:12" x14ac:dyDescent="0.25">
      <c r="A507" t="s">
        <v>569</v>
      </c>
      <c r="B507" t="s">
        <v>1120</v>
      </c>
      <c r="C507" t="s">
        <v>1153</v>
      </c>
      <c r="D507">
        <v>23.65</v>
      </c>
      <c r="E507">
        <v>67.41</v>
      </c>
      <c r="F507">
        <v>8.93</v>
      </c>
      <c r="G507">
        <v>506</v>
      </c>
      <c r="H507">
        <v>253</v>
      </c>
      <c r="I507">
        <v>184</v>
      </c>
      <c r="J507">
        <v>143</v>
      </c>
      <c r="K507">
        <v>449</v>
      </c>
      <c r="L507">
        <v>361</v>
      </c>
    </row>
    <row r="508" spans="1:12" x14ac:dyDescent="0.25">
      <c r="A508" t="s">
        <v>570</v>
      </c>
      <c r="B508" t="s">
        <v>1120</v>
      </c>
      <c r="C508" t="s">
        <v>1139</v>
      </c>
      <c r="D508">
        <v>21.61</v>
      </c>
      <c r="E508">
        <v>69.900000000000006</v>
      </c>
      <c r="F508">
        <v>8.49</v>
      </c>
      <c r="G508">
        <v>507</v>
      </c>
      <c r="H508">
        <v>278</v>
      </c>
      <c r="I508">
        <v>216</v>
      </c>
      <c r="J508">
        <v>253</v>
      </c>
      <c r="K508">
        <v>404</v>
      </c>
      <c r="L508">
        <v>352</v>
      </c>
    </row>
    <row r="509" spans="1:12" x14ac:dyDescent="0.25">
      <c r="A509" t="s">
        <v>571</v>
      </c>
      <c r="B509" t="s">
        <v>1120</v>
      </c>
      <c r="C509" t="s">
        <v>1131</v>
      </c>
      <c r="D509">
        <v>21.11</v>
      </c>
      <c r="E509">
        <v>66.709999999999994</v>
      </c>
      <c r="F509">
        <v>12.18</v>
      </c>
      <c r="G509">
        <v>508</v>
      </c>
      <c r="H509">
        <v>285</v>
      </c>
      <c r="I509">
        <v>139</v>
      </c>
      <c r="J509">
        <v>278</v>
      </c>
      <c r="K509">
        <v>595</v>
      </c>
      <c r="L509">
        <v>401</v>
      </c>
    </row>
    <row r="510" spans="1:12" x14ac:dyDescent="0.25">
      <c r="A510" t="s">
        <v>572</v>
      </c>
      <c r="B510" t="s">
        <v>1120</v>
      </c>
      <c r="C510" t="s">
        <v>1143</v>
      </c>
      <c r="D510">
        <v>24.06</v>
      </c>
      <c r="E510">
        <v>70.77</v>
      </c>
      <c r="F510">
        <v>5.16</v>
      </c>
      <c r="G510">
        <v>509</v>
      </c>
      <c r="H510">
        <v>248</v>
      </c>
      <c r="I510">
        <v>142</v>
      </c>
      <c r="J510">
        <v>285</v>
      </c>
      <c r="K510">
        <v>346</v>
      </c>
      <c r="L510">
        <v>275</v>
      </c>
    </row>
    <row r="511" spans="1:12" x14ac:dyDescent="0.25">
      <c r="A511" t="s">
        <v>573</v>
      </c>
      <c r="B511" t="s">
        <v>1120</v>
      </c>
      <c r="C511" t="s">
        <v>1133</v>
      </c>
      <c r="D511">
        <v>15.76</v>
      </c>
      <c r="E511">
        <v>75.180000000000007</v>
      </c>
      <c r="F511">
        <v>9.06</v>
      </c>
      <c r="G511">
        <v>510</v>
      </c>
      <c r="H511">
        <v>362</v>
      </c>
      <c r="I511">
        <v>28</v>
      </c>
      <c r="J511">
        <v>248</v>
      </c>
      <c r="K511">
        <v>596</v>
      </c>
      <c r="L511">
        <v>364</v>
      </c>
    </row>
    <row r="512" spans="1:12" x14ac:dyDescent="0.25">
      <c r="A512" t="s">
        <v>295</v>
      </c>
      <c r="B512" t="s">
        <v>1120</v>
      </c>
      <c r="C512" t="s">
        <v>840</v>
      </c>
      <c r="D512">
        <v>32.11</v>
      </c>
      <c r="E512">
        <v>64.489999999999995</v>
      </c>
      <c r="F512">
        <v>3.4</v>
      </c>
      <c r="G512">
        <v>511</v>
      </c>
      <c r="H512">
        <v>167</v>
      </c>
      <c r="I512">
        <v>87</v>
      </c>
      <c r="J512">
        <v>362</v>
      </c>
      <c r="K512">
        <v>514</v>
      </c>
      <c r="L512">
        <v>213</v>
      </c>
    </row>
    <row r="513" spans="1:12" x14ac:dyDescent="0.25">
      <c r="A513" t="s">
        <v>295</v>
      </c>
      <c r="B513" t="s">
        <v>837</v>
      </c>
      <c r="C513" t="s">
        <v>840</v>
      </c>
      <c r="D513">
        <v>5.78</v>
      </c>
      <c r="E513">
        <v>57.75</v>
      </c>
      <c r="F513">
        <v>36.47</v>
      </c>
      <c r="G513">
        <v>512</v>
      </c>
      <c r="H513">
        <v>545</v>
      </c>
      <c r="I513">
        <v>22</v>
      </c>
      <c r="J513">
        <v>167</v>
      </c>
      <c r="K513">
        <v>624</v>
      </c>
      <c r="L513">
        <v>596</v>
      </c>
    </row>
    <row r="514" spans="1:12" x14ac:dyDescent="0.25">
      <c r="A514" t="s">
        <v>574</v>
      </c>
      <c r="B514" t="s">
        <v>1120</v>
      </c>
      <c r="C514" t="s">
        <v>1141</v>
      </c>
      <c r="D514">
        <v>33.19</v>
      </c>
      <c r="E514">
        <v>61.81</v>
      </c>
      <c r="F514">
        <v>5</v>
      </c>
      <c r="G514">
        <v>513</v>
      </c>
      <c r="H514">
        <v>160</v>
      </c>
      <c r="I514">
        <v>55</v>
      </c>
      <c r="J514">
        <v>545</v>
      </c>
      <c r="K514">
        <v>555</v>
      </c>
      <c r="L514">
        <v>268</v>
      </c>
    </row>
    <row r="515" spans="1:12" x14ac:dyDescent="0.25">
      <c r="A515" t="s">
        <v>575</v>
      </c>
      <c r="B515" t="s">
        <v>1120</v>
      </c>
      <c r="C515" t="s">
        <v>1150</v>
      </c>
      <c r="D515">
        <v>43.88</v>
      </c>
      <c r="E515">
        <v>51.38</v>
      </c>
      <c r="F515">
        <v>4.74</v>
      </c>
      <c r="G515">
        <v>514</v>
      </c>
      <c r="H515">
        <v>117</v>
      </c>
      <c r="I515">
        <v>29</v>
      </c>
      <c r="J515">
        <v>160</v>
      </c>
      <c r="K515">
        <v>584</v>
      </c>
      <c r="L515">
        <v>261</v>
      </c>
    </row>
    <row r="516" spans="1:12" x14ac:dyDescent="0.25">
      <c r="A516" t="s">
        <v>576</v>
      </c>
      <c r="B516" t="s">
        <v>1120</v>
      </c>
      <c r="C516" t="s">
        <v>1137</v>
      </c>
      <c r="D516">
        <v>27.83</v>
      </c>
      <c r="E516">
        <v>72.17</v>
      </c>
      <c r="F516">
        <v>0</v>
      </c>
      <c r="G516">
        <v>515</v>
      </c>
      <c r="H516">
        <v>202</v>
      </c>
      <c r="I516">
        <v>89</v>
      </c>
      <c r="J516">
        <v>117</v>
      </c>
      <c r="K516">
        <v>309</v>
      </c>
      <c r="L516">
        <v>7</v>
      </c>
    </row>
    <row r="517" spans="1:12" x14ac:dyDescent="0.25">
      <c r="A517" t="s">
        <v>577</v>
      </c>
      <c r="B517" t="s">
        <v>1120</v>
      </c>
      <c r="C517" t="s">
        <v>1136</v>
      </c>
      <c r="D517">
        <v>45.93</v>
      </c>
      <c r="E517">
        <v>53.87</v>
      </c>
      <c r="F517">
        <v>0.2</v>
      </c>
      <c r="G517">
        <v>516</v>
      </c>
      <c r="H517">
        <v>108</v>
      </c>
      <c r="I517">
        <v>54</v>
      </c>
      <c r="J517">
        <v>202</v>
      </c>
      <c r="K517">
        <v>328</v>
      </c>
      <c r="L517">
        <v>23</v>
      </c>
    </row>
    <row r="518" spans="1:12" x14ac:dyDescent="0.25">
      <c r="A518" t="s">
        <v>463</v>
      </c>
      <c r="B518" t="s">
        <v>1120</v>
      </c>
      <c r="C518" t="s">
        <v>891</v>
      </c>
      <c r="D518">
        <v>46.04</v>
      </c>
      <c r="E518">
        <v>51.18</v>
      </c>
      <c r="F518">
        <v>2.78</v>
      </c>
      <c r="G518">
        <v>517</v>
      </c>
      <c r="H518">
        <v>107</v>
      </c>
      <c r="I518">
        <v>159</v>
      </c>
      <c r="J518">
        <v>108</v>
      </c>
      <c r="K518">
        <v>30</v>
      </c>
      <c r="L518">
        <v>196</v>
      </c>
    </row>
    <row r="519" spans="1:12" x14ac:dyDescent="0.25">
      <c r="A519" t="s">
        <v>463</v>
      </c>
      <c r="B519" t="s">
        <v>877</v>
      </c>
      <c r="C519" t="s">
        <v>891</v>
      </c>
      <c r="D519">
        <v>23.24</v>
      </c>
      <c r="E519">
        <v>62.59</v>
      </c>
      <c r="F519">
        <v>14.16</v>
      </c>
      <c r="G519">
        <v>518</v>
      </c>
      <c r="H519">
        <v>255</v>
      </c>
      <c r="I519">
        <v>123</v>
      </c>
      <c r="J519">
        <v>107</v>
      </c>
      <c r="K519">
        <v>6</v>
      </c>
      <c r="L519">
        <v>426</v>
      </c>
    </row>
    <row r="520" spans="1:12" x14ac:dyDescent="0.25">
      <c r="A520" t="s">
        <v>578</v>
      </c>
      <c r="B520" t="s">
        <v>1120</v>
      </c>
      <c r="C520" t="s">
        <v>1144</v>
      </c>
      <c r="D520">
        <v>49.69</v>
      </c>
      <c r="E520">
        <v>48.99</v>
      </c>
      <c r="F520">
        <v>1.32</v>
      </c>
      <c r="G520">
        <v>519</v>
      </c>
      <c r="H520">
        <v>96</v>
      </c>
      <c r="I520">
        <v>88</v>
      </c>
      <c r="J520">
        <v>255</v>
      </c>
      <c r="K520">
        <v>5</v>
      </c>
      <c r="L520">
        <v>128</v>
      </c>
    </row>
    <row r="521" spans="1:12" x14ac:dyDescent="0.25">
      <c r="A521" t="s">
        <v>579</v>
      </c>
      <c r="B521" t="s">
        <v>1120</v>
      </c>
      <c r="C521" t="s">
        <v>1121</v>
      </c>
      <c r="D521">
        <v>29.52</v>
      </c>
      <c r="E521">
        <v>62.88</v>
      </c>
      <c r="F521">
        <v>7.6</v>
      </c>
      <c r="G521">
        <v>520</v>
      </c>
      <c r="H521">
        <v>185</v>
      </c>
      <c r="I521">
        <v>224</v>
      </c>
      <c r="J521">
        <v>96</v>
      </c>
      <c r="K521">
        <v>106</v>
      </c>
      <c r="L521">
        <v>337</v>
      </c>
    </row>
    <row r="522" spans="1:12" x14ac:dyDescent="0.25">
      <c r="A522" t="s">
        <v>580</v>
      </c>
      <c r="B522" t="s">
        <v>1120</v>
      </c>
      <c r="C522" t="s">
        <v>1125</v>
      </c>
      <c r="D522">
        <v>17.29</v>
      </c>
      <c r="E522">
        <v>76.67</v>
      </c>
      <c r="F522">
        <v>6.03</v>
      </c>
      <c r="G522">
        <v>521</v>
      </c>
      <c r="H522">
        <v>341</v>
      </c>
      <c r="I522">
        <v>71</v>
      </c>
      <c r="J522">
        <v>185</v>
      </c>
      <c r="K522">
        <v>91</v>
      </c>
      <c r="L522">
        <v>307</v>
      </c>
    </row>
    <row r="523" spans="1:12" x14ac:dyDescent="0.25">
      <c r="A523" t="s">
        <v>581</v>
      </c>
      <c r="B523" t="s">
        <v>1120</v>
      </c>
      <c r="C523" t="s">
        <v>1135</v>
      </c>
      <c r="D523">
        <v>16.57</v>
      </c>
      <c r="E523">
        <v>78.66</v>
      </c>
      <c r="F523">
        <v>4.7699999999999996</v>
      </c>
      <c r="G523">
        <v>522</v>
      </c>
      <c r="H523">
        <v>350</v>
      </c>
      <c r="I523">
        <v>13</v>
      </c>
      <c r="J523">
        <v>341</v>
      </c>
      <c r="K523">
        <v>510</v>
      </c>
      <c r="L523">
        <v>262</v>
      </c>
    </row>
    <row r="524" spans="1:12" x14ac:dyDescent="0.25">
      <c r="A524" t="s">
        <v>582</v>
      </c>
      <c r="B524" t="s">
        <v>1120</v>
      </c>
      <c r="C524" t="s">
        <v>1142</v>
      </c>
      <c r="D524">
        <v>16.010000000000002</v>
      </c>
      <c r="E524">
        <v>76.349999999999994</v>
      </c>
      <c r="F524">
        <v>7.64</v>
      </c>
      <c r="G524">
        <v>523</v>
      </c>
      <c r="H524">
        <v>357</v>
      </c>
      <c r="I524">
        <v>16</v>
      </c>
      <c r="J524">
        <v>350</v>
      </c>
      <c r="K524">
        <v>591</v>
      </c>
      <c r="L524">
        <v>338</v>
      </c>
    </row>
    <row r="525" spans="1:12" x14ac:dyDescent="0.25">
      <c r="A525" t="s">
        <v>583</v>
      </c>
      <c r="B525" t="s">
        <v>1120</v>
      </c>
      <c r="C525" t="s">
        <v>1149</v>
      </c>
      <c r="D525">
        <v>27.02</v>
      </c>
      <c r="E525">
        <v>69.06</v>
      </c>
      <c r="F525">
        <v>3.93</v>
      </c>
      <c r="G525">
        <v>524</v>
      </c>
      <c r="H525">
        <v>213</v>
      </c>
      <c r="I525">
        <v>86</v>
      </c>
      <c r="J525">
        <v>357</v>
      </c>
      <c r="K525">
        <v>500</v>
      </c>
      <c r="L525">
        <v>236</v>
      </c>
    </row>
    <row r="526" spans="1:12" x14ac:dyDescent="0.25">
      <c r="A526" t="s">
        <v>584</v>
      </c>
      <c r="B526" t="s">
        <v>1120</v>
      </c>
      <c r="C526" t="s">
        <v>1147</v>
      </c>
      <c r="D526">
        <v>27.28</v>
      </c>
      <c r="E526">
        <v>68.37</v>
      </c>
      <c r="F526">
        <v>4.3499999999999996</v>
      </c>
      <c r="G526">
        <v>525</v>
      </c>
      <c r="H526">
        <v>210</v>
      </c>
      <c r="I526">
        <v>37</v>
      </c>
      <c r="J526">
        <v>213</v>
      </c>
      <c r="K526">
        <v>583</v>
      </c>
      <c r="L526">
        <v>247</v>
      </c>
    </row>
    <row r="527" spans="1:12" x14ac:dyDescent="0.25">
      <c r="A527" t="s">
        <v>585</v>
      </c>
      <c r="B527" t="s">
        <v>1120</v>
      </c>
      <c r="C527" t="s">
        <v>1145</v>
      </c>
      <c r="D527">
        <v>21.37</v>
      </c>
      <c r="E527">
        <v>72.44</v>
      </c>
      <c r="F527">
        <v>6.19</v>
      </c>
      <c r="G527">
        <v>526</v>
      </c>
      <c r="H527">
        <v>282</v>
      </c>
      <c r="I527">
        <v>59</v>
      </c>
      <c r="J527">
        <v>210</v>
      </c>
      <c r="K527">
        <v>365</v>
      </c>
      <c r="L527">
        <v>310</v>
      </c>
    </row>
    <row r="528" spans="1:12" x14ac:dyDescent="0.25">
      <c r="A528" t="s">
        <v>586</v>
      </c>
      <c r="B528" t="s">
        <v>1120</v>
      </c>
      <c r="C528" t="s">
        <v>1148</v>
      </c>
      <c r="D528">
        <v>19.82</v>
      </c>
      <c r="E528">
        <v>75.790000000000006</v>
      </c>
      <c r="F528">
        <v>4.38</v>
      </c>
      <c r="G528">
        <v>527</v>
      </c>
      <c r="H528">
        <v>302</v>
      </c>
      <c r="I528">
        <v>82</v>
      </c>
      <c r="J528">
        <v>282</v>
      </c>
      <c r="K528">
        <v>393</v>
      </c>
      <c r="L528">
        <v>248</v>
      </c>
    </row>
    <row r="529" spans="1:12" x14ac:dyDescent="0.25">
      <c r="A529" t="s">
        <v>587</v>
      </c>
      <c r="B529" t="s">
        <v>1120</v>
      </c>
      <c r="C529" t="s">
        <v>1134</v>
      </c>
      <c r="D529">
        <v>24.56</v>
      </c>
      <c r="E529">
        <v>72.37</v>
      </c>
      <c r="F529">
        <v>3.07</v>
      </c>
      <c r="G529">
        <v>528</v>
      </c>
      <c r="H529">
        <v>244</v>
      </c>
      <c r="I529">
        <v>190</v>
      </c>
      <c r="J529">
        <v>302</v>
      </c>
      <c r="K529">
        <v>340</v>
      </c>
      <c r="L529">
        <v>207</v>
      </c>
    </row>
    <row r="530" spans="1:12" x14ac:dyDescent="0.25">
      <c r="A530" t="s">
        <v>588</v>
      </c>
      <c r="B530" t="s">
        <v>1120</v>
      </c>
      <c r="C530" t="s">
        <v>1146</v>
      </c>
      <c r="D530">
        <v>27.3</v>
      </c>
      <c r="E530">
        <v>66.81</v>
      </c>
      <c r="F530">
        <v>5.89</v>
      </c>
      <c r="G530">
        <v>529</v>
      </c>
      <c r="H530">
        <v>209</v>
      </c>
      <c r="I530">
        <v>431</v>
      </c>
      <c r="J530">
        <v>244</v>
      </c>
      <c r="K530">
        <v>254</v>
      </c>
      <c r="L530">
        <v>300</v>
      </c>
    </row>
    <row r="531" spans="1:12" x14ac:dyDescent="0.25">
      <c r="A531" t="s">
        <v>589</v>
      </c>
      <c r="B531" t="s">
        <v>1321</v>
      </c>
      <c r="C531" t="s">
        <v>1322</v>
      </c>
      <c r="D531">
        <v>18.21</v>
      </c>
      <c r="E531">
        <v>74.52</v>
      </c>
      <c r="F531">
        <v>7.27</v>
      </c>
      <c r="G531">
        <v>530</v>
      </c>
      <c r="H531">
        <v>329</v>
      </c>
      <c r="I531">
        <v>93</v>
      </c>
      <c r="J531">
        <v>209</v>
      </c>
      <c r="K531">
        <v>239</v>
      </c>
      <c r="L531">
        <v>329</v>
      </c>
    </row>
    <row r="532" spans="1:12" x14ac:dyDescent="0.25">
      <c r="A532" t="s">
        <v>590</v>
      </c>
      <c r="B532" t="s">
        <v>1321</v>
      </c>
      <c r="C532" t="s">
        <v>1329</v>
      </c>
      <c r="D532">
        <v>17.239999999999998</v>
      </c>
      <c r="E532">
        <v>79.47</v>
      </c>
      <c r="F532">
        <v>3.3</v>
      </c>
      <c r="G532">
        <v>531</v>
      </c>
      <c r="H532">
        <v>345</v>
      </c>
      <c r="I532">
        <v>113</v>
      </c>
      <c r="J532">
        <v>329</v>
      </c>
      <c r="K532">
        <v>369</v>
      </c>
      <c r="L532">
        <v>212</v>
      </c>
    </row>
    <row r="533" spans="1:12" x14ac:dyDescent="0.25">
      <c r="A533" t="s">
        <v>591</v>
      </c>
      <c r="B533" t="s">
        <v>1321</v>
      </c>
      <c r="C533" t="s">
        <v>1324</v>
      </c>
      <c r="D533">
        <v>24.02</v>
      </c>
      <c r="E533">
        <v>73.709999999999994</v>
      </c>
      <c r="F533">
        <v>2.27</v>
      </c>
      <c r="G533">
        <v>532</v>
      </c>
      <c r="H533">
        <v>249</v>
      </c>
      <c r="I533">
        <v>92</v>
      </c>
      <c r="J533">
        <v>345</v>
      </c>
      <c r="K533">
        <v>373</v>
      </c>
      <c r="L533">
        <v>172</v>
      </c>
    </row>
    <row r="534" spans="1:12" x14ac:dyDescent="0.25">
      <c r="A534" t="s">
        <v>592</v>
      </c>
      <c r="B534" t="s">
        <v>1321</v>
      </c>
      <c r="C534" t="s">
        <v>1327</v>
      </c>
      <c r="D534">
        <v>13.09</v>
      </c>
      <c r="E534">
        <v>83.47</v>
      </c>
      <c r="F534">
        <v>3.45</v>
      </c>
      <c r="G534">
        <v>533</v>
      </c>
      <c r="H534">
        <v>403</v>
      </c>
      <c r="I534">
        <v>52</v>
      </c>
      <c r="J534">
        <v>249</v>
      </c>
      <c r="K534">
        <v>263</v>
      </c>
      <c r="L534">
        <v>214</v>
      </c>
    </row>
    <row r="535" spans="1:12" x14ac:dyDescent="0.25">
      <c r="A535" t="s">
        <v>593</v>
      </c>
      <c r="B535" t="s">
        <v>1321</v>
      </c>
      <c r="C535" t="s">
        <v>1323</v>
      </c>
      <c r="D535">
        <v>55.59</v>
      </c>
      <c r="E535">
        <v>44.41</v>
      </c>
      <c r="F535">
        <v>0</v>
      </c>
      <c r="G535">
        <v>534</v>
      </c>
      <c r="H535">
        <v>75</v>
      </c>
      <c r="I535">
        <v>42</v>
      </c>
      <c r="J535">
        <v>403</v>
      </c>
      <c r="K535">
        <v>286</v>
      </c>
      <c r="L535">
        <v>6</v>
      </c>
    </row>
    <row r="536" spans="1:12" x14ac:dyDescent="0.25">
      <c r="A536" t="s">
        <v>594</v>
      </c>
      <c r="B536" t="s">
        <v>1321</v>
      </c>
      <c r="C536" t="s">
        <v>1330</v>
      </c>
      <c r="D536">
        <v>46.57</v>
      </c>
      <c r="E536">
        <v>52.52</v>
      </c>
      <c r="F536">
        <v>0.92</v>
      </c>
      <c r="G536">
        <v>535</v>
      </c>
      <c r="H536">
        <v>106</v>
      </c>
      <c r="I536">
        <v>85</v>
      </c>
      <c r="J536">
        <v>75</v>
      </c>
      <c r="K536">
        <v>370</v>
      </c>
      <c r="L536">
        <v>100</v>
      </c>
    </row>
    <row r="537" spans="1:12" x14ac:dyDescent="0.25">
      <c r="A537" t="s">
        <v>595</v>
      </c>
      <c r="B537" t="s">
        <v>1321</v>
      </c>
      <c r="C537" t="s">
        <v>1326</v>
      </c>
      <c r="D537">
        <v>13.25</v>
      </c>
      <c r="E537">
        <v>83.19</v>
      </c>
      <c r="F537">
        <v>3.55</v>
      </c>
      <c r="G537">
        <v>536</v>
      </c>
      <c r="H537">
        <v>399</v>
      </c>
      <c r="I537">
        <v>389</v>
      </c>
      <c r="J537">
        <v>106</v>
      </c>
      <c r="K537">
        <v>15</v>
      </c>
      <c r="L537">
        <v>218</v>
      </c>
    </row>
    <row r="538" spans="1:12" x14ac:dyDescent="0.25">
      <c r="A538" t="s">
        <v>596</v>
      </c>
      <c r="B538" t="s">
        <v>1321</v>
      </c>
      <c r="C538" t="s">
        <v>1328</v>
      </c>
      <c r="D538">
        <v>22.56</v>
      </c>
      <c r="E538">
        <v>73.88</v>
      </c>
      <c r="F538">
        <v>3.55</v>
      </c>
      <c r="G538">
        <v>537</v>
      </c>
      <c r="H538">
        <v>265</v>
      </c>
      <c r="I538">
        <v>177</v>
      </c>
      <c r="J538">
        <v>399</v>
      </c>
      <c r="K538">
        <v>76</v>
      </c>
      <c r="L538">
        <v>217</v>
      </c>
    </row>
    <row r="539" spans="1:12" x14ac:dyDescent="0.25">
      <c r="A539" t="s">
        <v>597</v>
      </c>
      <c r="B539" t="s">
        <v>1321</v>
      </c>
      <c r="C539" t="s">
        <v>1331</v>
      </c>
      <c r="D539">
        <v>16.440000000000001</v>
      </c>
      <c r="E539">
        <v>78.91</v>
      </c>
      <c r="F539">
        <v>4.6500000000000004</v>
      </c>
      <c r="G539">
        <v>538</v>
      </c>
      <c r="H539">
        <v>352</v>
      </c>
      <c r="I539">
        <v>15</v>
      </c>
      <c r="J539">
        <v>265</v>
      </c>
      <c r="K539">
        <v>519</v>
      </c>
      <c r="L539">
        <v>257</v>
      </c>
    </row>
    <row r="540" spans="1:12" x14ac:dyDescent="0.25">
      <c r="A540" t="s">
        <v>598</v>
      </c>
      <c r="B540" t="s">
        <v>1321</v>
      </c>
      <c r="C540" t="s">
        <v>1325</v>
      </c>
      <c r="D540">
        <v>26.25</v>
      </c>
      <c r="E540">
        <v>68.739999999999995</v>
      </c>
      <c r="F540">
        <v>5.01</v>
      </c>
      <c r="G540">
        <v>539</v>
      </c>
      <c r="H540">
        <v>221</v>
      </c>
      <c r="I540">
        <v>33</v>
      </c>
      <c r="J540">
        <v>352</v>
      </c>
      <c r="K540">
        <v>431</v>
      </c>
      <c r="L540">
        <v>270</v>
      </c>
    </row>
    <row r="541" spans="1:12" x14ac:dyDescent="0.25">
      <c r="A541" t="s">
        <v>599</v>
      </c>
      <c r="B541" t="s">
        <v>778</v>
      </c>
      <c r="C541" t="s">
        <v>787</v>
      </c>
      <c r="D541">
        <v>15.24</v>
      </c>
      <c r="E541">
        <v>81.819999999999993</v>
      </c>
      <c r="F541">
        <v>2.95</v>
      </c>
      <c r="G541">
        <v>540</v>
      </c>
      <c r="H541">
        <v>371</v>
      </c>
      <c r="I541">
        <v>58</v>
      </c>
      <c r="J541">
        <v>221</v>
      </c>
      <c r="K541">
        <v>422</v>
      </c>
      <c r="L541">
        <v>205</v>
      </c>
    </row>
    <row r="542" spans="1:12" x14ac:dyDescent="0.25">
      <c r="A542" t="s">
        <v>600</v>
      </c>
      <c r="B542" t="s">
        <v>778</v>
      </c>
      <c r="C542" t="s">
        <v>789</v>
      </c>
      <c r="D542">
        <v>15.48</v>
      </c>
      <c r="E542">
        <v>80.86</v>
      </c>
      <c r="F542">
        <v>3.66</v>
      </c>
      <c r="G542">
        <v>541</v>
      </c>
      <c r="H542">
        <v>369</v>
      </c>
      <c r="I542">
        <v>23</v>
      </c>
      <c r="J542">
        <v>371</v>
      </c>
      <c r="K542">
        <v>511</v>
      </c>
      <c r="L542">
        <v>224</v>
      </c>
    </row>
    <row r="543" spans="1:12" x14ac:dyDescent="0.25">
      <c r="A543" t="s">
        <v>601</v>
      </c>
      <c r="B543" t="s">
        <v>778</v>
      </c>
      <c r="C543" t="s">
        <v>788</v>
      </c>
      <c r="D543">
        <v>29.68</v>
      </c>
      <c r="E543">
        <v>66.459999999999994</v>
      </c>
      <c r="F543">
        <v>3.86</v>
      </c>
      <c r="G543">
        <v>542</v>
      </c>
      <c r="H543">
        <v>184</v>
      </c>
      <c r="I543">
        <v>180</v>
      </c>
      <c r="J543">
        <v>369</v>
      </c>
      <c r="K543">
        <v>391</v>
      </c>
      <c r="L543">
        <v>233</v>
      </c>
    </row>
    <row r="544" spans="1:12" x14ac:dyDescent="0.25">
      <c r="A544" t="s">
        <v>602</v>
      </c>
      <c r="B544" t="s">
        <v>778</v>
      </c>
      <c r="C544" t="s">
        <v>781</v>
      </c>
      <c r="D544">
        <v>24.48</v>
      </c>
      <c r="E544">
        <v>73.58</v>
      </c>
      <c r="F544">
        <v>1.94</v>
      </c>
      <c r="G544">
        <v>543</v>
      </c>
      <c r="H544">
        <v>245</v>
      </c>
      <c r="I544">
        <v>61</v>
      </c>
      <c r="J544">
        <v>184</v>
      </c>
      <c r="K544">
        <v>402</v>
      </c>
      <c r="L544">
        <v>161</v>
      </c>
    </row>
    <row r="545" spans="1:12" x14ac:dyDescent="0.25">
      <c r="A545" t="s">
        <v>603</v>
      </c>
      <c r="B545" t="s">
        <v>778</v>
      </c>
      <c r="C545" t="s">
        <v>790</v>
      </c>
      <c r="D545">
        <v>23.16</v>
      </c>
      <c r="E545">
        <v>75.09</v>
      </c>
      <c r="F545">
        <v>1.76</v>
      </c>
      <c r="G545">
        <v>544</v>
      </c>
      <c r="H545">
        <v>258</v>
      </c>
      <c r="I545">
        <v>181</v>
      </c>
      <c r="J545">
        <v>245</v>
      </c>
      <c r="K545">
        <v>167</v>
      </c>
      <c r="L545">
        <v>155</v>
      </c>
    </row>
    <row r="546" spans="1:12" x14ac:dyDescent="0.25">
      <c r="A546" t="s">
        <v>604</v>
      </c>
      <c r="B546" t="s">
        <v>778</v>
      </c>
      <c r="C546" t="s">
        <v>783</v>
      </c>
      <c r="D546">
        <v>25.22</v>
      </c>
      <c r="E546">
        <v>72.38</v>
      </c>
      <c r="F546">
        <v>2.4</v>
      </c>
      <c r="G546">
        <v>545</v>
      </c>
      <c r="H546">
        <v>229</v>
      </c>
      <c r="I546">
        <v>196</v>
      </c>
      <c r="J546">
        <v>258</v>
      </c>
      <c r="K546">
        <v>331</v>
      </c>
      <c r="L546">
        <v>179</v>
      </c>
    </row>
    <row r="547" spans="1:12" x14ac:dyDescent="0.25">
      <c r="A547" t="s">
        <v>605</v>
      </c>
      <c r="B547" t="s">
        <v>778</v>
      </c>
      <c r="C547" t="s">
        <v>782</v>
      </c>
      <c r="D547">
        <v>22.25</v>
      </c>
      <c r="E547">
        <v>74.53</v>
      </c>
      <c r="F547">
        <v>3.22</v>
      </c>
      <c r="G547">
        <v>546</v>
      </c>
      <c r="H547">
        <v>271</v>
      </c>
      <c r="I547">
        <v>90</v>
      </c>
      <c r="J547">
        <v>229</v>
      </c>
      <c r="K547">
        <v>443</v>
      </c>
      <c r="L547">
        <v>211</v>
      </c>
    </row>
    <row r="548" spans="1:12" x14ac:dyDescent="0.25">
      <c r="A548" t="s">
        <v>606</v>
      </c>
      <c r="B548" t="s">
        <v>778</v>
      </c>
      <c r="C548" t="s">
        <v>785</v>
      </c>
      <c r="D548">
        <v>19.66</v>
      </c>
      <c r="E548">
        <v>77.52</v>
      </c>
      <c r="F548">
        <v>2.82</v>
      </c>
      <c r="G548">
        <v>547</v>
      </c>
      <c r="H548">
        <v>305</v>
      </c>
      <c r="I548">
        <v>99</v>
      </c>
      <c r="J548">
        <v>271</v>
      </c>
      <c r="K548">
        <v>253</v>
      </c>
      <c r="L548">
        <v>198</v>
      </c>
    </row>
    <row r="549" spans="1:12" x14ac:dyDescent="0.25">
      <c r="A549" t="s">
        <v>607</v>
      </c>
      <c r="B549" t="s">
        <v>778</v>
      </c>
      <c r="C549" t="s">
        <v>786</v>
      </c>
      <c r="D549">
        <v>24.93</v>
      </c>
      <c r="E549">
        <v>72.36</v>
      </c>
      <c r="F549">
        <v>2.71</v>
      </c>
      <c r="G549">
        <v>548</v>
      </c>
      <c r="H549">
        <v>234</v>
      </c>
      <c r="I549">
        <v>31</v>
      </c>
      <c r="J549">
        <v>305</v>
      </c>
      <c r="K549">
        <v>372</v>
      </c>
      <c r="L549">
        <v>192</v>
      </c>
    </row>
    <row r="550" spans="1:12" x14ac:dyDescent="0.25">
      <c r="A550" t="s">
        <v>608</v>
      </c>
      <c r="B550" t="s">
        <v>778</v>
      </c>
      <c r="C550" t="s">
        <v>791</v>
      </c>
      <c r="D550">
        <v>32.520000000000003</v>
      </c>
      <c r="E550">
        <v>66.52</v>
      </c>
      <c r="F550">
        <v>0.96</v>
      </c>
      <c r="G550">
        <v>549</v>
      </c>
      <c r="H550">
        <v>163</v>
      </c>
      <c r="I550">
        <v>30</v>
      </c>
      <c r="J550">
        <v>234</v>
      </c>
      <c r="K550">
        <v>445</v>
      </c>
      <c r="L550">
        <v>102</v>
      </c>
    </row>
    <row r="551" spans="1:12" x14ac:dyDescent="0.25">
      <c r="A551" t="s">
        <v>609</v>
      </c>
      <c r="B551" t="s">
        <v>778</v>
      </c>
      <c r="C551" t="s">
        <v>784</v>
      </c>
      <c r="D551">
        <v>18.41</v>
      </c>
      <c r="E551">
        <v>80.42</v>
      </c>
      <c r="F551">
        <v>1.17</v>
      </c>
      <c r="G551">
        <v>550</v>
      </c>
      <c r="H551">
        <v>325</v>
      </c>
      <c r="I551">
        <v>145</v>
      </c>
      <c r="J551">
        <v>163</v>
      </c>
      <c r="K551">
        <v>283</v>
      </c>
      <c r="L551">
        <v>121</v>
      </c>
    </row>
    <row r="552" spans="1:12" x14ac:dyDescent="0.25">
      <c r="A552" t="s">
        <v>610</v>
      </c>
      <c r="B552" t="s">
        <v>778</v>
      </c>
      <c r="C552" t="s">
        <v>779</v>
      </c>
      <c r="D552">
        <v>15.52</v>
      </c>
      <c r="E552">
        <v>83.27</v>
      </c>
      <c r="F552">
        <v>1.21</v>
      </c>
      <c r="G552">
        <v>551</v>
      </c>
      <c r="H552">
        <v>366</v>
      </c>
      <c r="I552">
        <v>126</v>
      </c>
      <c r="J552">
        <v>325</v>
      </c>
      <c r="K552">
        <v>276</v>
      </c>
      <c r="L552">
        <v>123</v>
      </c>
    </row>
    <row r="553" spans="1:12" x14ac:dyDescent="0.25">
      <c r="A553" t="s">
        <v>611</v>
      </c>
      <c r="B553" t="s">
        <v>778</v>
      </c>
      <c r="C553" t="s">
        <v>780</v>
      </c>
      <c r="D553">
        <v>24.74</v>
      </c>
      <c r="E553">
        <v>73.61</v>
      </c>
      <c r="F553">
        <v>1.65</v>
      </c>
      <c r="G553">
        <v>552</v>
      </c>
      <c r="H553">
        <v>239</v>
      </c>
      <c r="I553">
        <v>25</v>
      </c>
      <c r="J553">
        <v>366</v>
      </c>
      <c r="K553">
        <v>414</v>
      </c>
      <c r="L553">
        <v>146</v>
      </c>
    </row>
    <row r="554" spans="1:12" x14ac:dyDescent="0.25">
      <c r="A554" t="s">
        <v>612</v>
      </c>
      <c r="B554" t="s">
        <v>1023</v>
      </c>
      <c r="C554" t="s">
        <v>1027</v>
      </c>
      <c r="D554">
        <v>15.76</v>
      </c>
      <c r="E554">
        <v>81.739999999999995</v>
      </c>
      <c r="F554">
        <v>2.5099999999999998</v>
      </c>
      <c r="G554">
        <v>553</v>
      </c>
      <c r="H554">
        <v>361</v>
      </c>
      <c r="I554">
        <v>56</v>
      </c>
      <c r="J554">
        <v>239</v>
      </c>
      <c r="K554">
        <v>338</v>
      </c>
      <c r="L554">
        <v>182</v>
      </c>
    </row>
    <row r="555" spans="1:12" x14ac:dyDescent="0.25">
      <c r="A555" t="s">
        <v>613</v>
      </c>
      <c r="B555" t="s">
        <v>1023</v>
      </c>
      <c r="C555" t="s">
        <v>1024</v>
      </c>
      <c r="D555">
        <v>6.23</v>
      </c>
      <c r="E555">
        <v>89.84</v>
      </c>
      <c r="F555">
        <v>3.93</v>
      </c>
      <c r="G555">
        <v>554</v>
      </c>
      <c r="H555">
        <v>535</v>
      </c>
      <c r="I555">
        <v>68</v>
      </c>
      <c r="J555">
        <v>361</v>
      </c>
      <c r="K555">
        <v>324</v>
      </c>
      <c r="L555">
        <v>237</v>
      </c>
    </row>
    <row r="556" spans="1:12" x14ac:dyDescent="0.25">
      <c r="A556" t="s">
        <v>476</v>
      </c>
      <c r="B556" t="s">
        <v>1023</v>
      </c>
      <c r="C556" t="s">
        <v>879</v>
      </c>
      <c r="D556">
        <v>10.09</v>
      </c>
      <c r="E556">
        <v>84.94</v>
      </c>
      <c r="F556">
        <v>4.97</v>
      </c>
      <c r="G556">
        <v>555</v>
      </c>
      <c r="H556">
        <v>456</v>
      </c>
      <c r="I556">
        <v>147</v>
      </c>
      <c r="J556">
        <v>535</v>
      </c>
      <c r="K556">
        <v>389</v>
      </c>
      <c r="L556">
        <v>267</v>
      </c>
    </row>
    <row r="557" spans="1:12" x14ac:dyDescent="0.25">
      <c r="A557" t="s">
        <v>476</v>
      </c>
      <c r="B557" t="s">
        <v>877</v>
      </c>
      <c r="C557" t="s">
        <v>879</v>
      </c>
      <c r="D557">
        <v>9.02</v>
      </c>
      <c r="E557">
        <v>69.459999999999994</v>
      </c>
      <c r="F557">
        <v>21.52</v>
      </c>
      <c r="G557">
        <v>556</v>
      </c>
      <c r="H557">
        <v>480</v>
      </c>
      <c r="I557">
        <v>157</v>
      </c>
      <c r="J557">
        <v>456</v>
      </c>
      <c r="K557">
        <v>353</v>
      </c>
      <c r="L557">
        <v>496</v>
      </c>
    </row>
    <row r="558" spans="1:12" x14ac:dyDescent="0.25">
      <c r="A558" t="s">
        <v>614</v>
      </c>
      <c r="B558" t="s">
        <v>1023</v>
      </c>
      <c r="C558" t="s">
        <v>1029</v>
      </c>
      <c r="D558">
        <v>10.62</v>
      </c>
      <c r="E558">
        <v>84.27</v>
      </c>
      <c r="F558">
        <v>5.1100000000000003</v>
      </c>
      <c r="G558">
        <v>557</v>
      </c>
      <c r="H558">
        <v>447</v>
      </c>
      <c r="I558">
        <v>164</v>
      </c>
      <c r="J558">
        <v>480</v>
      </c>
      <c r="K558">
        <v>456</v>
      </c>
      <c r="L558">
        <v>274</v>
      </c>
    </row>
    <row r="559" spans="1:12" x14ac:dyDescent="0.25">
      <c r="A559" t="s">
        <v>615</v>
      </c>
      <c r="B559" t="s">
        <v>1023</v>
      </c>
      <c r="C559" t="s">
        <v>1046</v>
      </c>
      <c r="D559">
        <v>11.4</v>
      </c>
      <c r="E559">
        <v>82.7</v>
      </c>
      <c r="F559">
        <v>5.9</v>
      </c>
      <c r="G559">
        <v>558</v>
      </c>
      <c r="H559">
        <v>433</v>
      </c>
      <c r="I559">
        <v>240</v>
      </c>
      <c r="J559">
        <v>447</v>
      </c>
      <c r="K559">
        <v>349</v>
      </c>
      <c r="L559">
        <v>301</v>
      </c>
    </row>
    <row r="560" spans="1:12" x14ac:dyDescent="0.25">
      <c r="A560" t="s">
        <v>616</v>
      </c>
      <c r="B560" t="s">
        <v>1023</v>
      </c>
      <c r="C560" t="s">
        <v>1043</v>
      </c>
      <c r="D560">
        <v>6.02</v>
      </c>
      <c r="E560">
        <v>91.2</v>
      </c>
      <c r="F560">
        <v>2.78</v>
      </c>
      <c r="G560">
        <v>559</v>
      </c>
      <c r="H560">
        <v>540</v>
      </c>
      <c r="I560">
        <v>121</v>
      </c>
      <c r="J560">
        <v>433</v>
      </c>
      <c r="K560">
        <v>489</v>
      </c>
      <c r="L560">
        <v>197</v>
      </c>
    </row>
    <row r="561" spans="1:12" x14ac:dyDescent="0.25">
      <c r="A561" t="s">
        <v>617</v>
      </c>
      <c r="B561" t="s">
        <v>1023</v>
      </c>
      <c r="C561" t="s">
        <v>1037</v>
      </c>
      <c r="D561">
        <v>8.6300000000000008</v>
      </c>
      <c r="E561">
        <v>83.84</v>
      </c>
      <c r="F561">
        <v>7.54</v>
      </c>
      <c r="G561">
        <v>560</v>
      </c>
      <c r="H561">
        <v>488</v>
      </c>
      <c r="I561">
        <v>141</v>
      </c>
      <c r="J561">
        <v>540</v>
      </c>
      <c r="K561">
        <v>440</v>
      </c>
      <c r="L561">
        <v>335</v>
      </c>
    </row>
    <row r="562" spans="1:12" x14ac:dyDescent="0.25">
      <c r="A562" t="s">
        <v>618</v>
      </c>
      <c r="B562" t="s">
        <v>1023</v>
      </c>
      <c r="C562" t="s">
        <v>1036</v>
      </c>
      <c r="D562">
        <v>21.59</v>
      </c>
      <c r="E562">
        <v>76.260000000000005</v>
      </c>
      <c r="F562">
        <v>2.15</v>
      </c>
      <c r="G562">
        <v>561</v>
      </c>
      <c r="H562">
        <v>279</v>
      </c>
      <c r="I562">
        <v>74</v>
      </c>
      <c r="J562">
        <v>488</v>
      </c>
      <c r="K562">
        <v>425</v>
      </c>
      <c r="L562">
        <v>167</v>
      </c>
    </row>
    <row r="563" spans="1:12" x14ac:dyDescent="0.25">
      <c r="A563" t="s">
        <v>619</v>
      </c>
      <c r="B563" t="s">
        <v>1023</v>
      </c>
      <c r="C563" t="s">
        <v>1051</v>
      </c>
      <c r="D563">
        <v>16.350000000000001</v>
      </c>
      <c r="E563">
        <v>80.069999999999993</v>
      </c>
      <c r="F563">
        <v>3.59</v>
      </c>
      <c r="G563">
        <v>562</v>
      </c>
      <c r="H563">
        <v>354</v>
      </c>
      <c r="I563">
        <v>128</v>
      </c>
      <c r="J563">
        <v>279</v>
      </c>
      <c r="K563">
        <v>180</v>
      </c>
      <c r="L563">
        <v>221</v>
      </c>
    </row>
    <row r="564" spans="1:12" x14ac:dyDescent="0.25">
      <c r="A564" t="s">
        <v>620</v>
      </c>
      <c r="B564" t="s">
        <v>1023</v>
      </c>
      <c r="C564" t="s">
        <v>1040</v>
      </c>
      <c r="D564">
        <v>6.6</v>
      </c>
      <c r="E564">
        <v>89.42</v>
      </c>
      <c r="F564">
        <v>3.98</v>
      </c>
      <c r="G564">
        <v>563</v>
      </c>
      <c r="H564">
        <v>527</v>
      </c>
      <c r="I564">
        <v>179</v>
      </c>
      <c r="J564">
        <v>354</v>
      </c>
      <c r="K564">
        <v>211</v>
      </c>
      <c r="L564">
        <v>239</v>
      </c>
    </row>
    <row r="565" spans="1:12" x14ac:dyDescent="0.25">
      <c r="A565" t="s">
        <v>621</v>
      </c>
      <c r="B565" t="s">
        <v>1023</v>
      </c>
      <c r="C565" t="s">
        <v>1028</v>
      </c>
      <c r="D565">
        <v>10.44</v>
      </c>
      <c r="E565">
        <v>85.99</v>
      </c>
      <c r="F565">
        <v>3.57</v>
      </c>
      <c r="G565">
        <v>564</v>
      </c>
      <c r="H565">
        <v>449</v>
      </c>
      <c r="I565">
        <v>119</v>
      </c>
      <c r="J565">
        <v>527</v>
      </c>
      <c r="K565">
        <v>487</v>
      </c>
      <c r="L565">
        <v>219</v>
      </c>
    </row>
    <row r="566" spans="1:12" x14ac:dyDescent="0.25">
      <c r="A566" t="s">
        <v>622</v>
      </c>
      <c r="B566" t="s">
        <v>1023</v>
      </c>
      <c r="C566" t="s">
        <v>1033</v>
      </c>
      <c r="D566">
        <v>12.38</v>
      </c>
      <c r="E566">
        <v>81.31</v>
      </c>
      <c r="F566">
        <v>6.31</v>
      </c>
      <c r="G566">
        <v>565</v>
      </c>
      <c r="H566">
        <v>422</v>
      </c>
      <c r="I566">
        <v>79</v>
      </c>
      <c r="J566">
        <v>449</v>
      </c>
      <c r="K566">
        <v>304</v>
      </c>
      <c r="L566">
        <v>314</v>
      </c>
    </row>
    <row r="567" spans="1:12" x14ac:dyDescent="0.25">
      <c r="A567" t="s">
        <v>623</v>
      </c>
      <c r="B567" t="s">
        <v>1023</v>
      </c>
      <c r="C567" t="s">
        <v>1035</v>
      </c>
      <c r="D567">
        <v>14.2</v>
      </c>
      <c r="E567">
        <v>83.19</v>
      </c>
      <c r="F567">
        <v>2.61</v>
      </c>
      <c r="G567">
        <v>566</v>
      </c>
      <c r="H567">
        <v>385</v>
      </c>
      <c r="I567">
        <v>66</v>
      </c>
      <c r="J567">
        <v>422</v>
      </c>
      <c r="K567">
        <v>470</v>
      </c>
      <c r="L567">
        <v>188</v>
      </c>
    </row>
    <row r="568" spans="1:12" x14ac:dyDescent="0.25">
      <c r="A568" t="s">
        <v>624</v>
      </c>
      <c r="B568" t="s">
        <v>1023</v>
      </c>
      <c r="C568" t="s">
        <v>1048</v>
      </c>
      <c r="D568">
        <v>17.260000000000002</v>
      </c>
      <c r="E568">
        <v>78.66</v>
      </c>
      <c r="F568">
        <v>4.07</v>
      </c>
      <c r="G568">
        <v>567</v>
      </c>
      <c r="H568">
        <v>344</v>
      </c>
      <c r="I568">
        <v>148</v>
      </c>
      <c r="J568">
        <v>385</v>
      </c>
      <c r="K568">
        <v>357</v>
      </c>
      <c r="L568">
        <v>243</v>
      </c>
    </row>
    <row r="569" spans="1:12" x14ac:dyDescent="0.25">
      <c r="A569" t="s">
        <v>625</v>
      </c>
      <c r="B569" t="s">
        <v>1023</v>
      </c>
      <c r="C569" t="s">
        <v>1050</v>
      </c>
      <c r="D569">
        <v>28.35</v>
      </c>
      <c r="E569">
        <v>70.48</v>
      </c>
      <c r="F569">
        <v>1.17</v>
      </c>
      <c r="G569">
        <v>568</v>
      </c>
      <c r="H569">
        <v>195</v>
      </c>
      <c r="I569">
        <v>131</v>
      </c>
      <c r="J569">
        <v>344</v>
      </c>
      <c r="K569">
        <v>297</v>
      </c>
      <c r="L569">
        <v>120</v>
      </c>
    </row>
    <row r="570" spans="1:12" x14ac:dyDescent="0.25">
      <c r="A570" t="s">
        <v>626</v>
      </c>
      <c r="B570" t="s">
        <v>1023</v>
      </c>
      <c r="C570" t="s">
        <v>1032</v>
      </c>
      <c r="D570">
        <v>12.56</v>
      </c>
      <c r="E570">
        <v>82.96</v>
      </c>
      <c r="F570">
        <v>4.4800000000000004</v>
      </c>
      <c r="G570">
        <v>569</v>
      </c>
      <c r="H570">
        <v>417</v>
      </c>
      <c r="I570">
        <v>91</v>
      </c>
      <c r="J570">
        <v>195</v>
      </c>
      <c r="K570">
        <v>85</v>
      </c>
      <c r="L570">
        <v>254</v>
      </c>
    </row>
    <row r="571" spans="1:12" x14ac:dyDescent="0.25">
      <c r="A571" t="s">
        <v>627</v>
      </c>
      <c r="B571" t="s">
        <v>1023</v>
      </c>
      <c r="C571" t="s">
        <v>1049</v>
      </c>
      <c r="D571">
        <v>10.92</v>
      </c>
      <c r="E571">
        <v>84.25</v>
      </c>
      <c r="F571">
        <v>4.84</v>
      </c>
      <c r="G571">
        <v>570</v>
      </c>
      <c r="H571">
        <v>441</v>
      </c>
      <c r="I571">
        <v>39</v>
      </c>
      <c r="J571">
        <v>417</v>
      </c>
      <c r="K571">
        <v>462</v>
      </c>
      <c r="L571">
        <v>264</v>
      </c>
    </row>
    <row r="572" spans="1:12" x14ac:dyDescent="0.25">
      <c r="A572" t="s">
        <v>628</v>
      </c>
      <c r="B572" t="s">
        <v>1023</v>
      </c>
      <c r="C572" t="s">
        <v>1025</v>
      </c>
      <c r="D572">
        <v>57.18</v>
      </c>
      <c r="E572">
        <v>42.5</v>
      </c>
      <c r="F572">
        <v>0.32</v>
      </c>
      <c r="G572">
        <v>571</v>
      </c>
      <c r="H572">
        <v>70</v>
      </c>
      <c r="I572">
        <v>63</v>
      </c>
      <c r="J572">
        <v>441</v>
      </c>
      <c r="K572">
        <v>392</v>
      </c>
      <c r="L572">
        <v>37</v>
      </c>
    </row>
    <row r="573" spans="1:12" x14ac:dyDescent="0.25">
      <c r="A573" t="s">
        <v>629</v>
      </c>
      <c r="B573" t="s">
        <v>1023</v>
      </c>
      <c r="C573" t="s">
        <v>1044</v>
      </c>
      <c r="D573">
        <v>12.63</v>
      </c>
      <c r="E573">
        <v>85.16</v>
      </c>
      <c r="F573">
        <v>2.21</v>
      </c>
      <c r="G573">
        <v>572</v>
      </c>
      <c r="H573">
        <v>414</v>
      </c>
      <c r="I573">
        <v>67</v>
      </c>
      <c r="J573">
        <v>70</v>
      </c>
      <c r="K573">
        <v>17</v>
      </c>
      <c r="L573">
        <v>171</v>
      </c>
    </row>
    <row r="574" spans="1:12" x14ac:dyDescent="0.25">
      <c r="A574" t="s">
        <v>630</v>
      </c>
      <c r="B574" t="s">
        <v>1023</v>
      </c>
      <c r="C574" t="s">
        <v>1039</v>
      </c>
      <c r="D574">
        <v>16.28</v>
      </c>
      <c r="E574">
        <v>80.84</v>
      </c>
      <c r="F574">
        <v>2.89</v>
      </c>
      <c r="G574">
        <v>573</v>
      </c>
      <c r="H574">
        <v>355</v>
      </c>
      <c r="I574">
        <v>77</v>
      </c>
      <c r="J574">
        <v>414</v>
      </c>
      <c r="K574">
        <v>486</v>
      </c>
      <c r="L574">
        <v>201</v>
      </c>
    </row>
    <row r="575" spans="1:12" x14ac:dyDescent="0.25">
      <c r="A575" t="s">
        <v>631</v>
      </c>
      <c r="B575" t="s">
        <v>1023</v>
      </c>
      <c r="C575" t="s">
        <v>1034</v>
      </c>
      <c r="D575">
        <v>28.85</v>
      </c>
      <c r="E575">
        <v>69.47</v>
      </c>
      <c r="F575">
        <v>1.67</v>
      </c>
      <c r="G575">
        <v>574</v>
      </c>
      <c r="H575">
        <v>191</v>
      </c>
      <c r="I575">
        <v>38</v>
      </c>
      <c r="J575">
        <v>355</v>
      </c>
      <c r="K575">
        <v>506</v>
      </c>
      <c r="L575">
        <v>147</v>
      </c>
    </row>
    <row r="576" spans="1:12" x14ac:dyDescent="0.25">
      <c r="A576" t="s">
        <v>632</v>
      </c>
      <c r="B576" t="s">
        <v>1023</v>
      </c>
      <c r="C576" t="s">
        <v>1041</v>
      </c>
      <c r="D576">
        <v>18.079999999999998</v>
      </c>
      <c r="E576">
        <v>78.08</v>
      </c>
      <c r="F576">
        <v>3.84</v>
      </c>
      <c r="G576">
        <v>575</v>
      </c>
      <c r="H576">
        <v>333</v>
      </c>
      <c r="I576">
        <v>20</v>
      </c>
      <c r="J576">
        <v>191</v>
      </c>
      <c r="K576">
        <v>54</v>
      </c>
      <c r="L576">
        <v>231</v>
      </c>
    </row>
    <row r="577" spans="1:12" x14ac:dyDescent="0.25">
      <c r="A577" t="s">
        <v>633</v>
      </c>
      <c r="B577" t="s">
        <v>1023</v>
      </c>
      <c r="C577" t="s">
        <v>1045</v>
      </c>
      <c r="D577">
        <v>19.670000000000002</v>
      </c>
      <c r="E577">
        <v>76.48</v>
      </c>
      <c r="F577">
        <v>3.85</v>
      </c>
      <c r="G577">
        <v>576</v>
      </c>
      <c r="H577">
        <v>304</v>
      </c>
      <c r="I577">
        <v>9</v>
      </c>
      <c r="J577">
        <v>333</v>
      </c>
      <c r="K577">
        <v>427</v>
      </c>
      <c r="L577">
        <v>232</v>
      </c>
    </row>
    <row r="578" spans="1:12" x14ac:dyDescent="0.25">
      <c r="A578" t="s">
        <v>634</v>
      </c>
      <c r="B578" t="s">
        <v>1023</v>
      </c>
      <c r="C578" t="s">
        <v>1030</v>
      </c>
      <c r="D578">
        <v>4.45</v>
      </c>
      <c r="E578">
        <v>89.79</v>
      </c>
      <c r="F578">
        <v>5.76</v>
      </c>
      <c r="G578">
        <v>577</v>
      </c>
      <c r="H578">
        <v>574</v>
      </c>
      <c r="I578">
        <v>154</v>
      </c>
      <c r="J578">
        <v>304</v>
      </c>
      <c r="K578">
        <v>206</v>
      </c>
      <c r="L578">
        <v>297</v>
      </c>
    </row>
    <row r="579" spans="1:12" x14ac:dyDescent="0.25">
      <c r="A579" t="s">
        <v>635</v>
      </c>
      <c r="B579" t="s">
        <v>1023</v>
      </c>
      <c r="C579" t="s">
        <v>1038</v>
      </c>
      <c r="D579">
        <v>11.54</v>
      </c>
      <c r="E579">
        <v>86.31</v>
      </c>
      <c r="F579">
        <v>2.15</v>
      </c>
      <c r="G579">
        <v>578</v>
      </c>
      <c r="H579">
        <v>428</v>
      </c>
      <c r="I579">
        <v>127</v>
      </c>
      <c r="J579">
        <v>574</v>
      </c>
      <c r="K579">
        <v>469</v>
      </c>
      <c r="L579">
        <v>168</v>
      </c>
    </row>
    <row r="580" spans="1:12" x14ac:dyDescent="0.25">
      <c r="A580" t="s">
        <v>636</v>
      </c>
      <c r="B580" t="s">
        <v>1023</v>
      </c>
      <c r="C580" t="s">
        <v>1052</v>
      </c>
      <c r="D580">
        <v>8.17</v>
      </c>
      <c r="E580">
        <v>86.29</v>
      </c>
      <c r="F580">
        <v>5.54</v>
      </c>
      <c r="G580">
        <v>579</v>
      </c>
      <c r="H580">
        <v>501</v>
      </c>
      <c r="I580">
        <v>217</v>
      </c>
      <c r="J580">
        <v>428</v>
      </c>
      <c r="K580">
        <v>320</v>
      </c>
      <c r="L580">
        <v>290</v>
      </c>
    </row>
    <row r="581" spans="1:12" x14ac:dyDescent="0.25">
      <c r="A581" t="s">
        <v>637</v>
      </c>
      <c r="B581" t="s">
        <v>1023</v>
      </c>
      <c r="C581" t="s">
        <v>1042</v>
      </c>
      <c r="D581">
        <v>18.78</v>
      </c>
      <c r="E581">
        <v>79.540000000000006</v>
      </c>
      <c r="F581">
        <v>1.68</v>
      </c>
      <c r="G581">
        <v>580</v>
      </c>
      <c r="H581">
        <v>316</v>
      </c>
      <c r="I581">
        <v>133</v>
      </c>
      <c r="J581">
        <v>501</v>
      </c>
      <c r="K581">
        <v>542</v>
      </c>
      <c r="L581">
        <v>150</v>
      </c>
    </row>
    <row r="582" spans="1:12" x14ac:dyDescent="0.25">
      <c r="A582" t="s">
        <v>638</v>
      </c>
      <c r="B582" t="s">
        <v>1023</v>
      </c>
      <c r="C582" t="s">
        <v>1031</v>
      </c>
      <c r="D582">
        <v>13.34</v>
      </c>
      <c r="E582">
        <v>83.03</v>
      </c>
      <c r="F582">
        <v>3.62</v>
      </c>
      <c r="G582">
        <v>581</v>
      </c>
      <c r="H582">
        <v>397</v>
      </c>
      <c r="I582">
        <v>110</v>
      </c>
      <c r="J582">
        <v>316</v>
      </c>
      <c r="K582">
        <v>258</v>
      </c>
      <c r="L582">
        <v>223</v>
      </c>
    </row>
    <row r="583" spans="1:12" x14ac:dyDescent="0.25">
      <c r="A583" t="s">
        <v>639</v>
      </c>
      <c r="B583" t="s">
        <v>1023</v>
      </c>
      <c r="C583" t="s">
        <v>1026</v>
      </c>
      <c r="D583">
        <v>20.96</v>
      </c>
      <c r="E583">
        <v>76.28</v>
      </c>
      <c r="F583">
        <v>2.76</v>
      </c>
      <c r="G583">
        <v>582</v>
      </c>
      <c r="H583">
        <v>288</v>
      </c>
      <c r="I583">
        <v>34</v>
      </c>
      <c r="J583">
        <v>397</v>
      </c>
      <c r="K583">
        <v>446</v>
      </c>
      <c r="L583">
        <v>195</v>
      </c>
    </row>
    <row r="584" spans="1:12" x14ac:dyDescent="0.25">
      <c r="A584" t="s">
        <v>640</v>
      </c>
      <c r="B584" t="s">
        <v>1023</v>
      </c>
      <c r="C584" t="s">
        <v>1047</v>
      </c>
      <c r="D584">
        <v>16.87</v>
      </c>
      <c r="E584">
        <v>80.2</v>
      </c>
      <c r="F584">
        <v>2.94</v>
      </c>
      <c r="G584">
        <v>583</v>
      </c>
      <c r="H584">
        <v>348</v>
      </c>
      <c r="I584">
        <v>81</v>
      </c>
      <c r="J584">
        <v>288</v>
      </c>
      <c r="K584">
        <v>185</v>
      </c>
      <c r="L584">
        <v>203</v>
      </c>
    </row>
    <row r="585" spans="1:12" x14ac:dyDescent="0.25">
      <c r="A585" t="s">
        <v>641</v>
      </c>
      <c r="B585" t="s">
        <v>911</v>
      </c>
      <c r="C585" t="s">
        <v>912</v>
      </c>
      <c r="D585">
        <v>66.5</v>
      </c>
      <c r="E585">
        <v>33.15</v>
      </c>
      <c r="F585">
        <v>0.35</v>
      </c>
      <c r="G585">
        <v>584</v>
      </c>
      <c r="H585">
        <v>40</v>
      </c>
      <c r="I585">
        <v>40</v>
      </c>
      <c r="J585">
        <v>348</v>
      </c>
      <c r="K585">
        <v>317</v>
      </c>
      <c r="L585">
        <v>40</v>
      </c>
    </row>
    <row r="586" spans="1:12" x14ac:dyDescent="0.25">
      <c r="A586" t="s">
        <v>642</v>
      </c>
      <c r="B586" t="s">
        <v>911</v>
      </c>
      <c r="C586" t="s">
        <v>913</v>
      </c>
      <c r="D586">
        <v>70.55</v>
      </c>
      <c r="E586">
        <v>29.32</v>
      </c>
      <c r="F586">
        <v>0.13</v>
      </c>
      <c r="G586">
        <v>585</v>
      </c>
      <c r="H586">
        <v>33</v>
      </c>
      <c r="I586">
        <v>215</v>
      </c>
      <c r="J586">
        <v>40</v>
      </c>
      <c r="K586">
        <v>20</v>
      </c>
      <c r="L586">
        <v>16</v>
      </c>
    </row>
    <row r="587" spans="1:12" x14ac:dyDescent="0.25">
      <c r="A587" t="s">
        <v>643</v>
      </c>
      <c r="B587" t="s">
        <v>1068</v>
      </c>
      <c r="C587" t="s">
        <v>1068</v>
      </c>
      <c r="D587">
        <v>63.5</v>
      </c>
      <c r="E587">
        <v>36.5</v>
      </c>
      <c r="F587">
        <v>0</v>
      </c>
      <c r="G587">
        <v>586</v>
      </c>
      <c r="H587">
        <v>47</v>
      </c>
      <c r="I587">
        <v>249</v>
      </c>
      <c r="J587">
        <v>33</v>
      </c>
      <c r="K587">
        <v>25</v>
      </c>
      <c r="L587">
        <v>5</v>
      </c>
    </row>
    <row r="588" spans="1:12" x14ac:dyDescent="0.25">
      <c r="A588" t="s">
        <v>644</v>
      </c>
      <c r="B588" t="s">
        <v>1053</v>
      </c>
      <c r="C588" t="s">
        <v>1058</v>
      </c>
      <c r="D588">
        <v>45.23</v>
      </c>
      <c r="E588">
        <v>54.11</v>
      </c>
      <c r="F588">
        <v>0.66</v>
      </c>
      <c r="G588">
        <v>587</v>
      </c>
      <c r="H588">
        <v>110</v>
      </c>
      <c r="I588">
        <v>625</v>
      </c>
      <c r="J588">
        <v>47</v>
      </c>
      <c r="K588">
        <v>19</v>
      </c>
      <c r="L588">
        <v>72</v>
      </c>
    </row>
    <row r="589" spans="1:12" x14ac:dyDescent="0.25">
      <c r="A589" t="s">
        <v>645</v>
      </c>
      <c r="B589" t="s">
        <v>1053</v>
      </c>
      <c r="C589" t="s">
        <v>1057</v>
      </c>
      <c r="D589">
        <v>55.58</v>
      </c>
      <c r="E589">
        <v>43.57</v>
      </c>
      <c r="F589">
        <v>0.86</v>
      </c>
      <c r="G589">
        <v>588</v>
      </c>
      <c r="H589">
        <v>76</v>
      </c>
      <c r="I589">
        <v>356</v>
      </c>
      <c r="J589">
        <v>110</v>
      </c>
      <c r="K589">
        <v>87</v>
      </c>
      <c r="L589">
        <v>93</v>
      </c>
    </row>
    <row r="590" spans="1:12" x14ac:dyDescent="0.25">
      <c r="A590" t="s">
        <v>646</v>
      </c>
      <c r="B590" t="s">
        <v>1053</v>
      </c>
      <c r="C590" t="s">
        <v>1067</v>
      </c>
      <c r="D590">
        <v>28.07</v>
      </c>
      <c r="E590">
        <v>68.760000000000005</v>
      </c>
      <c r="F590">
        <v>3.17</v>
      </c>
      <c r="G590">
        <v>589</v>
      </c>
      <c r="H590">
        <v>197</v>
      </c>
      <c r="I590">
        <v>398</v>
      </c>
      <c r="J590">
        <v>76</v>
      </c>
      <c r="K590">
        <v>60</v>
      </c>
      <c r="L590">
        <v>210</v>
      </c>
    </row>
    <row r="591" spans="1:12" x14ac:dyDescent="0.25">
      <c r="A591" t="s">
        <v>647</v>
      </c>
      <c r="B591" t="s">
        <v>1053</v>
      </c>
      <c r="C591" t="s">
        <v>1061</v>
      </c>
      <c r="D591">
        <v>58.61</v>
      </c>
      <c r="E591">
        <v>41.12</v>
      </c>
      <c r="F591">
        <v>0.26</v>
      </c>
      <c r="G591">
        <v>590</v>
      </c>
      <c r="H591">
        <v>63</v>
      </c>
      <c r="I591">
        <v>247</v>
      </c>
      <c r="J591">
        <v>197</v>
      </c>
      <c r="K591">
        <v>271</v>
      </c>
      <c r="L591">
        <v>30</v>
      </c>
    </row>
    <row r="592" spans="1:12" x14ac:dyDescent="0.25">
      <c r="A592" t="s">
        <v>648</v>
      </c>
      <c r="B592" t="s">
        <v>1053</v>
      </c>
      <c r="C592" t="s">
        <v>1062</v>
      </c>
      <c r="D592">
        <v>56.5</v>
      </c>
      <c r="E592">
        <v>43.07</v>
      </c>
      <c r="F592">
        <v>0.43</v>
      </c>
      <c r="G592">
        <v>591</v>
      </c>
      <c r="H592">
        <v>74</v>
      </c>
      <c r="I592">
        <v>499</v>
      </c>
      <c r="J592">
        <v>63</v>
      </c>
      <c r="K592">
        <v>37</v>
      </c>
      <c r="L592">
        <v>52</v>
      </c>
    </row>
    <row r="593" spans="1:12" x14ac:dyDescent="0.25">
      <c r="A593" t="s">
        <v>649</v>
      </c>
      <c r="B593" t="s">
        <v>1053</v>
      </c>
      <c r="C593" t="s">
        <v>1063</v>
      </c>
      <c r="D593">
        <v>50.23</v>
      </c>
      <c r="E593">
        <v>49.09</v>
      </c>
      <c r="F593">
        <v>0.68</v>
      </c>
      <c r="G593">
        <v>592</v>
      </c>
      <c r="H593">
        <v>92</v>
      </c>
      <c r="I593">
        <v>572</v>
      </c>
      <c r="J593">
        <v>74</v>
      </c>
      <c r="K593">
        <v>71</v>
      </c>
      <c r="L593">
        <v>75</v>
      </c>
    </row>
    <row r="594" spans="1:12" x14ac:dyDescent="0.25">
      <c r="A594" t="s">
        <v>650</v>
      </c>
      <c r="B594" t="s">
        <v>1053</v>
      </c>
      <c r="C594" t="s">
        <v>1066</v>
      </c>
      <c r="D594">
        <v>67.86</v>
      </c>
      <c r="E594">
        <v>32.01</v>
      </c>
      <c r="F594">
        <v>0.13</v>
      </c>
      <c r="G594">
        <v>593</v>
      </c>
      <c r="H594">
        <v>37</v>
      </c>
      <c r="I594">
        <v>280</v>
      </c>
      <c r="J594">
        <v>92</v>
      </c>
      <c r="K594">
        <v>121</v>
      </c>
      <c r="L594">
        <v>17</v>
      </c>
    </row>
    <row r="595" spans="1:12" x14ac:dyDescent="0.25">
      <c r="A595" t="s">
        <v>651</v>
      </c>
      <c r="B595" t="s">
        <v>1053</v>
      </c>
      <c r="C595" t="s">
        <v>1055</v>
      </c>
      <c r="D595">
        <v>71.22</v>
      </c>
      <c r="E595">
        <v>28.78</v>
      </c>
      <c r="F595">
        <v>0</v>
      </c>
      <c r="G595">
        <v>594</v>
      </c>
      <c r="H595">
        <v>28</v>
      </c>
      <c r="I595">
        <v>322</v>
      </c>
      <c r="J595">
        <v>37</v>
      </c>
      <c r="K595">
        <v>35</v>
      </c>
      <c r="L595">
        <v>3</v>
      </c>
    </row>
    <row r="596" spans="1:12" x14ac:dyDescent="0.25">
      <c r="A596" t="s">
        <v>652</v>
      </c>
      <c r="B596" t="s">
        <v>1053</v>
      </c>
      <c r="C596" t="s">
        <v>1056</v>
      </c>
      <c r="D596">
        <v>44.67</v>
      </c>
      <c r="E596">
        <v>54.43</v>
      </c>
      <c r="F596">
        <v>0.9</v>
      </c>
      <c r="G596">
        <v>595</v>
      </c>
      <c r="H596">
        <v>115</v>
      </c>
      <c r="I596">
        <v>241</v>
      </c>
      <c r="J596">
        <v>28</v>
      </c>
      <c r="K596">
        <v>32</v>
      </c>
      <c r="L596">
        <v>98</v>
      </c>
    </row>
    <row r="597" spans="1:12" x14ac:dyDescent="0.25">
      <c r="A597" t="s">
        <v>653</v>
      </c>
      <c r="B597" t="s">
        <v>1053</v>
      </c>
      <c r="C597" t="s">
        <v>1060</v>
      </c>
      <c r="D597">
        <v>62.18</v>
      </c>
      <c r="E597">
        <v>37.700000000000003</v>
      </c>
      <c r="F597">
        <v>0.12</v>
      </c>
      <c r="G597">
        <v>596</v>
      </c>
      <c r="H597">
        <v>53</v>
      </c>
      <c r="I597">
        <v>125</v>
      </c>
      <c r="J597">
        <v>115</v>
      </c>
      <c r="K597">
        <v>351</v>
      </c>
      <c r="L597">
        <v>15</v>
      </c>
    </row>
    <row r="598" spans="1:12" x14ac:dyDescent="0.25">
      <c r="A598" t="s">
        <v>654</v>
      </c>
      <c r="B598" t="s">
        <v>1053</v>
      </c>
      <c r="C598" t="s">
        <v>1054</v>
      </c>
      <c r="D598">
        <v>50.22</v>
      </c>
      <c r="E598">
        <v>49.61</v>
      </c>
      <c r="F598">
        <v>0.18</v>
      </c>
      <c r="G598">
        <v>597</v>
      </c>
      <c r="H598">
        <v>93</v>
      </c>
      <c r="I598">
        <v>299</v>
      </c>
      <c r="J598">
        <v>53</v>
      </c>
      <c r="K598">
        <v>79</v>
      </c>
      <c r="L598">
        <v>20</v>
      </c>
    </row>
    <row r="599" spans="1:12" x14ac:dyDescent="0.25">
      <c r="A599" t="s">
        <v>655</v>
      </c>
      <c r="B599" t="s">
        <v>1053</v>
      </c>
      <c r="C599" t="s">
        <v>1064</v>
      </c>
      <c r="D599">
        <v>58.4</v>
      </c>
      <c r="E599">
        <v>41.16</v>
      </c>
      <c r="F599">
        <v>0.44</v>
      </c>
      <c r="G599">
        <v>598</v>
      </c>
      <c r="H599">
        <v>64</v>
      </c>
      <c r="I599">
        <v>375</v>
      </c>
      <c r="J599">
        <v>93</v>
      </c>
      <c r="K599">
        <v>47</v>
      </c>
      <c r="L599">
        <v>54</v>
      </c>
    </row>
    <row r="600" spans="1:12" x14ac:dyDescent="0.25">
      <c r="A600" t="s">
        <v>656</v>
      </c>
      <c r="B600" t="s">
        <v>1053</v>
      </c>
      <c r="C600" t="s">
        <v>1059</v>
      </c>
      <c r="D600">
        <v>56.76</v>
      </c>
      <c r="E600">
        <v>42</v>
      </c>
      <c r="F600">
        <v>1.23</v>
      </c>
      <c r="G600">
        <v>599</v>
      </c>
      <c r="H600">
        <v>73</v>
      </c>
      <c r="I600">
        <v>494</v>
      </c>
      <c r="J600">
        <v>64</v>
      </c>
      <c r="K600">
        <v>94</v>
      </c>
      <c r="L600">
        <v>124</v>
      </c>
    </row>
    <row r="601" spans="1:12" x14ac:dyDescent="0.25">
      <c r="A601" t="s">
        <v>657</v>
      </c>
      <c r="B601" t="s">
        <v>1053</v>
      </c>
      <c r="C601" t="s">
        <v>1065</v>
      </c>
      <c r="D601">
        <v>53.09</v>
      </c>
      <c r="E601">
        <v>46.11</v>
      </c>
      <c r="F601">
        <v>0.8</v>
      </c>
      <c r="G601">
        <v>600</v>
      </c>
      <c r="H601">
        <v>86</v>
      </c>
      <c r="I601">
        <v>439</v>
      </c>
      <c r="J601">
        <v>73</v>
      </c>
      <c r="K601">
        <v>58</v>
      </c>
      <c r="L601">
        <v>87</v>
      </c>
    </row>
    <row r="602" spans="1:12" x14ac:dyDescent="0.25">
      <c r="A602" t="s">
        <v>658</v>
      </c>
      <c r="B602" t="s">
        <v>1288</v>
      </c>
      <c r="C602" t="s">
        <v>1311</v>
      </c>
      <c r="D602">
        <v>53.19</v>
      </c>
      <c r="E602">
        <v>46.38</v>
      </c>
      <c r="F602">
        <v>0.43</v>
      </c>
      <c r="G602">
        <v>601</v>
      </c>
      <c r="H602">
        <v>85</v>
      </c>
      <c r="I602">
        <v>385</v>
      </c>
      <c r="J602">
        <v>86</v>
      </c>
      <c r="K602">
        <v>38</v>
      </c>
      <c r="L602">
        <v>53</v>
      </c>
    </row>
    <row r="603" spans="1:12" x14ac:dyDescent="0.25">
      <c r="A603" t="s">
        <v>659</v>
      </c>
      <c r="B603" t="s">
        <v>1288</v>
      </c>
      <c r="C603" t="s">
        <v>1290</v>
      </c>
      <c r="D603">
        <v>71.94</v>
      </c>
      <c r="E603">
        <v>28.03</v>
      </c>
      <c r="F603">
        <v>0.04</v>
      </c>
      <c r="G603">
        <v>602</v>
      </c>
      <c r="H603">
        <v>25</v>
      </c>
      <c r="I603">
        <v>203</v>
      </c>
      <c r="J603">
        <v>85</v>
      </c>
      <c r="K603">
        <v>46</v>
      </c>
      <c r="L603">
        <v>9</v>
      </c>
    </row>
    <row r="604" spans="1:12" x14ac:dyDescent="0.25">
      <c r="A604" t="s">
        <v>660</v>
      </c>
      <c r="B604" t="s">
        <v>1288</v>
      </c>
      <c r="C604" t="s">
        <v>1296</v>
      </c>
      <c r="D604">
        <v>57.65</v>
      </c>
      <c r="E604">
        <v>42.12</v>
      </c>
      <c r="F604">
        <v>0.24</v>
      </c>
      <c r="G604">
        <v>603</v>
      </c>
      <c r="H604">
        <v>68</v>
      </c>
      <c r="I604">
        <v>173</v>
      </c>
      <c r="J604">
        <v>25</v>
      </c>
      <c r="K604">
        <v>14</v>
      </c>
      <c r="L604">
        <v>26</v>
      </c>
    </row>
    <row r="605" spans="1:12" x14ac:dyDescent="0.25">
      <c r="A605" t="s">
        <v>661</v>
      </c>
      <c r="B605" t="s">
        <v>1288</v>
      </c>
      <c r="C605" t="s">
        <v>1318</v>
      </c>
      <c r="D605">
        <v>44.97</v>
      </c>
      <c r="E605">
        <v>54.31</v>
      </c>
      <c r="F605">
        <v>0.73</v>
      </c>
      <c r="G605">
        <v>604</v>
      </c>
      <c r="H605">
        <v>113</v>
      </c>
      <c r="I605">
        <v>193</v>
      </c>
      <c r="J605">
        <v>68</v>
      </c>
      <c r="K605">
        <v>44</v>
      </c>
      <c r="L605">
        <v>82</v>
      </c>
    </row>
    <row r="606" spans="1:12" x14ac:dyDescent="0.25">
      <c r="A606" t="s">
        <v>662</v>
      </c>
      <c r="B606" t="s">
        <v>1288</v>
      </c>
      <c r="C606" t="s">
        <v>1317</v>
      </c>
      <c r="D606">
        <v>20.190000000000001</v>
      </c>
      <c r="E606">
        <v>78.28</v>
      </c>
      <c r="F606">
        <v>1.53</v>
      </c>
      <c r="G606">
        <v>605</v>
      </c>
      <c r="H606">
        <v>299</v>
      </c>
      <c r="I606">
        <v>182</v>
      </c>
      <c r="J606">
        <v>113</v>
      </c>
      <c r="K606">
        <v>89</v>
      </c>
      <c r="L606">
        <v>139</v>
      </c>
    </row>
    <row r="607" spans="1:12" x14ac:dyDescent="0.25">
      <c r="A607" t="s">
        <v>663</v>
      </c>
      <c r="B607" t="s">
        <v>1288</v>
      </c>
      <c r="C607" t="s">
        <v>1319</v>
      </c>
      <c r="D607">
        <v>24.21</v>
      </c>
      <c r="E607">
        <v>74.67</v>
      </c>
      <c r="F607">
        <v>1.1200000000000001</v>
      </c>
      <c r="G607">
        <v>606</v>
      </c>
      <c r="H607">
        <v>247</v>
      </c>
      <c r="I607">
        <v>84</v>
      </c>
      <c r="J607">
        <v>299</v>
      </c>
      <c r="K607">
        <v>379</v>
      </c>
      <c r="L607">
        <v>117</v>
      </c>
    </row>
    <row r="608" spans="1:12" x14ac:dyDescent="0.25">
      <c r="A608" t="s">
        <v>664</v>
      </c>
      <c r="B608" t="s">
        <v>1288</v>
      </c>
      <c r="C608" t="s">
        <v>1306</v>
      </c>
      <c r="D608">
        <v>32.28</v>
      </c>
      <c r="E608">
        <v>66.69</v>
      </c>
      <c r="F608">
        <v>1.03</v>
      </c>
      <c r="G608">
        <v>607</v>
      </c>
      <c r="H608">
        <v>165</v>
      </c>
      <c r="I608">
        <v>143</v>
      </c>
      <c r="J608">
        <v>247</v>
      </c>
      <c r="K608">
        <v>454</v>
      </c>
      <c r="L608">
        <v>109</v>
      </c>
    </row>
    <row r="609" spans="1:12" x14ac:dyDescent="0.25">
      <c r="A609" t="s">
        <v>665</v>
      </c>
      <c r="B609" t="s">
        <v>1288</v>
      </c>
      <c r="C609" t="s">
        <v>1302</v>
      </c>
      <c r="D609">
        <v>30.25</v>
      </c>
      <c r="E609">
        <v>69.209999999999994</v>
      </c>
      <c r="F609">
        <v>0.53</v>
      </c>
      <c r="G609">
        <v>608</v>
      </c>
      <c r="H609">
        <v>180</v>
      </c>
      <c r="I609">
        <v>14</v>
      </c>
      <c r="J609">
        <v>165</v>
      </c>
      <c r="K609">
        <v>151</v>
      </c>
      <c r="L609">
        <v>62</v>
      </c>
    </row>
    <row r="610" spans="1:12" x14ac:dyDescent="0.25">
      <c r="A610" t="s">
        <v>666</v>
      </c>
      <c r="B610" t="s">
        <v>1288</v>
      </c>
      <c r="C610" t="s">
        <v>1295</v>
      </c>
      <c r="D610">
        <v>30.01</v>
      </c>
      <c r="E610">
        <v>69.25</v>
      </c>
      <c r="F610">
        <v>0.73</v>
      </c>
      <c r="G610">
        <v>609</v>
      </c>
      <c r="H610">
        <v>182</v>
      </c>
      <c r="I610">
        <v>5</v>
      </c>
      <c r="J610">
        <v>180</v>
      </c>
      <c r="K610">
        <v>175</v>
      </c>
      <c r="L610">
        <v>83</v>
      </c>
    </row>
    <row r="611" spans="1:12" x14ac:dyDescent="0.25">
      <c r="A611" t="s">
        <v>667</v>
      </c>
      <c r="B611" t="s">
        <v>1288</v>
      </c>
      <c r="C611" t="s">
        <v>1309</v>
      </c>
      <c r="D611">
        <v>14.6</v>
      </c>
      <c r="E611">
        <v>84.32</v>
      </c>
      <c r="F611">
        <v>1.08</v>
      </c>
      <c r="G611">
        <v>610</v>
      </c>
      <c r="H611">
        <v>380</v>
      </c>
      <c r="I611">
        <v>4</v>
      </c>
      <c r="J611">
        <v>182</v>
      </c>
      <c r="K611">
        <v>174</v>
      </c>
      <c r="L611">
        <v>113</v>
      </c>
    </row>
    <row r="612" spans="1:12" x14ac:dyDescent="0.25">
      <c r="A612" t="s">
        <v>668</v>
      </c>
      <c r="B612" t="s">
        <v>1288</v>
      </c>
      <c r="C612" t="s">
        <v>1294</v>
      </c>
      <c r="D612">
        <v>19.329999999999998</v>
      </c>
      <c r="E612">
        <v>78.569999999999993</v>
      </c>
      <c r="F612">
        <v>2.1</v>
      </c>
      <c r="G612">
        <v>611</v>
      </c>
      <c r="H612">
        <v>309</v>
      </c>
      <c r="I612">
        <v>27</v>
      </c>
      <c r="J612">
        <v>380</v>
      </c>
      <c r="K612">
        <v>327</v>
      </c>
      <c r="L612">
        <v>164</v>
      </c>
    </row>
    <row r="613" spans="1:12" x14ac:dyDescent="0.25">
      <c r="A613" t="s">
        <v>669</v>
      </c>
      <c r="B613" t="s">
        <v>1288</v>
      </c>
      <c r="C613" t="s">
        <v>1298</v>
      </c>
      <c r="D613">
        <v>30.79</v>
      </c>
      <c r="E613">
        <v>68.53</v>
      </c>
      <c r="F613">
        <v>0.68</v>
      </c>
      <c r="G613">
        <v>612</v>
      </c>
      <c r="H613">
        <v>176</v>
      </c>
      <c r="I613">
        <v>17</v>
      </c>
      <c r="J613">
        <v>309</v>
      </c>
      <c r="K613">
        <v>284</v>
      </c>
      <c r="L613">
        <v>76</v>
      </c>
    </row>
    <row r="614" spans="1:12" x14ac:dyDescent="0.25">
      <c r="A614" t="s">
        <v>670</v>
      </c>
      <c r="B614" t="s">
        <v>1288</v>
      </c>
      <c r="C614" t="s">
        <v>1314</v>
      </c>
      <c r="D614">
        <v>37.33</v>
      </c>
      <c r="E614">
        <v>61.95</v>
      </c>
      <c r="F614">
        <v>0.72</v>
      </c>
      <c r="G614">
        <v>613</v>
      </c>
      <c r="H614">
        <v>140</v>
      </c>
      <c r="I614">
        <v>7</v>
      </c>
      <c r="J614">
        <v>176</v>
      </c>
      <c r="K614">
        <v>241</v>
      </c>
      <c r="L614">
        <v>81</v>
      </c>
    </row>
    <row r="615" spans="1:12" x14ac:dyDescent="0.25">
      <c r="A615" t="s">
        <v>671</v>
      </c>
      <c r="B615" t="s">
        <v>1288</v>
      </c>
      <c r="C615" t="s">
        <v>1303</v>
      </c>
      <c r="D615">
        <v>27.97</v>
      </c>
      <c r="E615">
        <v>70.930000000000007</v>
      </c>
      <c r="F615">
        <v>1.1000000000000001</v>
      </c>
      <c r="G615">
        <v>614</v>
      </c>
      <c r="H615">
        <v>198</v>
      </c>
      <c r="I615">
        <v>73</v>
      </c>
      <c r="J615">
        <v>140</v>
      </c>
      <c r="K615">
        <v>162</v>
      </c>
      <c r="L615">
        <v>116</v>
      </c>
    </row>
    <row r="616" spans="1:12" x14ac:dyDescent="0.25">
      <c r="A616" t="s">
        <v>672</v>
      </c>
      <c r="B616" t="s">
        <v>1288</v>
      </c>
      <c r="C616" t="s">
        <v>1289</v>
      </c>
      <c r="D616">
        <v>14.91</v>
      </c>
      <c r="E616">
        <v>83.52</v>
      </c>
      <c r="F616">
        <v>1.56</v>
      </c>
      <c r="G616">
        <v>615</v>
      </c>
      <c r="H616">
        <v>377</v>
      </c>
      <c r="I616">
        <v>12</v>
      </c>
      <c r="J616">
        <v>198</v>
      </c>
      <c r="K616">
        <v>590</v>
      </c>
      <c r="L616">
        <v>141</v>
      </c>
    </row>
    <row r="617" spans="1:12" x14ac:dyDescent="0.25">
      <c r="A617" t="s">
        <v>673</v>
      </c>
      <c r="B617" t="s">
        <v>1288</v>
      </c>
      <c r="C617" t="s">
        <v>1292</v>
      </c>
      <c r="D617">
        <v>26.73</v>
      </c>
      <c r="E617">
        <v>72.180000000000007</v>
      </c>
      <c r="F617">
        <v>1.0900000000000001</v>
      </c>
      <c r="G617">
        <v>616</v>
      </c>
      <c r="H617">
        <v>216</v>
      </c>
      <c r="I617">
        <v>153</v>
      </c>
      <c r="J617">
        <v>377</v>
      </c>
      <c r="K617">
        <v>540</v>
      </c>
      <c r="L617">
        <v>115</v>
      </c>
    </row>
    <row r="618" spans="1:12" x14ac:dyDescent="0.25">
      <c r="A618" t="s">
        <v>674</v>
      </c>
      <c r="B618" t="s">
        <v>1288</v>
      </c>
      <c r="C618" t="s">
        <v>1301</v>
      </c>
      <c r="D618">
        <v>22.11</v>
      </c>
      <c r="E618">
        <v>76.819999999999993</v>
      </c>
      <c r="F618">
        <v>1.07</v>
      </c>
      <c r="G618">
        <v>617</v>
      </c>
      <c r="H618">
        <v>274</v>
      </c>
      <c r="I618">
        <v>252</v>
      </c>
      <c r="J618">
        <v>216</v>
      </c>
      <c r="K618">
        <v>269</v>
      </c>
      <c r="L618">
        <v>112</v>
      </c>
    </row>
    <row r="619" spans="1:12" x14ac:dyDescent="0.25">
      <c r="A619" t="s">
        <v>675</v>
      </c>
      <c r="B619" t="s">
        <v>1288</v>
      </c>
      <c r="C619" t="s">
        <v>1312</v>
      </c>
      <c r="D619">
        <v>19.23</v>
      </c>
      <c r="E619">
        <v>78.930000000000007</v>
      </c>
      <c r="F619">
        <v>1.84</v>
      </c>
      <c r="G619">
        <v>618</v>
      </c>
      <c r="H619">
        <v>311</v>
      </c>
      <c r="I619">
        <v>313</v>
      </c>
      <c r="J619">
        <v>274</v>
      </c>
      <c r="K619">
        <v>299</v>
      </c>
      <c r="L619">
        <v>159</v>
      </c>
    </row>
    <row r="620" spans="1:12" x14ac:dyDescent="0.25">
      <c r="A620" t="s">
        <v>676</v>
      </c>
      <c r="B620" t="s">
        <v>1288</v>
      </c>
      <c r="C620" t="s">
        <v>1308</v>
      </c>
      <c r="D620">
        <v>24.79</v>
      </c>
      <c r="E620">
        <v>72.62</v>
      </c>
      <c r="F620">
        <v>2.59</v>
      </c>
      <c r="G620">
        <v>619</v>
      </c>
      <c r="H620">
        <v>237</v>
      </c>
      <c r="I620">
        <v>225</v>
      </c>
      <c r="J620">
        <v>311</v>
      </c>
      <c r="K620">
        <v>376</v>
      </c>
      <c r="L620">
        <v>186</v>
      </c>
    </row>
    <row r="621" spans="1:12" x14ac:dyDescent="0.25">
      <c r="A621" t="s">
        <v>677</v>
      </c>
      <c r="B621" t="s">
        <v>1288</v>
      </c>
      <c r="C621" t="s">
        <v>1304</v>
      </c>
      <c r="D621">
        <v>22.46</v>
      </c>
      <c r="E621">
        <v>76.12</v>
      </c>
      <c r="F621">
        <v>1.43</v>
      </c>
      <c r="G621">
        <v>620</v>
      </c>
      <c r="H621">
        <v>266</v>
      </c>
      <c r="I621">
        <v>176</v>
      </c>
      <c r="J621">
        <v>237</v>
      </c>
      <c r="K621">
        <v>246</v>
      </c>
      <c r="L621">
        <v>133</v>
      </c>
    </row>
    <row r="622" spans="1:12" x14ac:dyDescent="0.25">
      <c r="A622" t="s">
        <v>678</v>
      </c>
      <c r="B622" t="s">
        <v>1288</v>
      </c>
      <c r="C622" t="s">
        <v>1307</v>
      </c>
      <c r="D622">
        <v>31.56</v>
      </c>
      <c r="E622">
        <v>66.42</v>
      </c>
      <c r="F622">
        <v>2.0299999999999998</v>
      </c>
      <c r="G622">
        <v>621</v>
      </c>
      <c r="H622">
        <v>170</v>
      </c>
      <c r="I622">
        <v>76</v>
      </c>
      <c r="J622">
        <v>266</v>
      </c>
      <c r="K622">
        <v>436</v>
      </c>
      <c r="L622">
        <v>163</v>
      </c>
    </row>
    <row r="623" spans="1:12" x14ac:dyDescent="0.25">
      <c r="A623" t="s">
        <v>679</v>
      </c>
      <c r="B623" t="s">
        <v>1288</v>
      </c>
      <c r="C623" t="s">
        <v>1300</v>
      </c>
      <c r="D623">
        <v>34.22</v>
      </c>
      <c r="E623">
        <v>64.819999999999993</v>
      </c>
      <c r="F623">
        <v>0.96</v>
      </c>
      <c r="G623">
        <v>622</v>
      </c>
      <c r="H623">
        <v>156</v>
      </c>
      <c r="I623">
        <v>186</v>
      </c>
      <c r="J623">
        <v>170</v>
      </c>
      <c r="K623">
        <v>242</v>
      </c>
      <c r="L623">
        <v>101</v>
      </c>
    </row>
    <row r="624" spans="1:12" x14ac:dyDescent="0.25">
      <c r="A624" t="s">
        <v>680</v>
      </c>
      <c r="B624" t="s">
        <v>1288</v>
      </c>
      <c r="C624" t="s">
        <v>1310</v>
      </c>
      <c r="D624">
        <v>20.5</v>
      </c>
      <c r="E624">
        <v>76.760000000000005</v>
      </c>
      <c r="F624">
        <v>2.74</v>
      </c>
      <c r="G624">
        <v>623</v>
      </c>
      <c r="H624">
        <v>295</v>
      </c>
      <c r="I624">
        <v>100</v>
      </c>
      <c r="J624">
        <v>156</v>
      </c>
      <c r="K624">
        <v>95</v>
      </c>
      <c r="L624">
        <v>193</v>
      </c>
    </row>
    <row r="625" spans="1:12" x14ac:dyDescent="0.25">
      <c r="A625" t="s">
        <v>681</v>
      </c>
      <c r="B625" t="s">
        <v>1288</v>
      </c>
      <c r="C625" t="s">
        <v>1320</v>
      </c>
      <c r="D625">
        <v>18.05</v>
      </c>
      <c r="E625">
        <v>80.5</v>
      </c>
      <c r="F625">
        <v>1.46</v>
      </c>
      <c r="G625">
        <v>624</v>
      </c>
      <c r="H625">
        <v>334</v>
      </c>
      <c r="I625">
        <v>35</v>
      </c>
      <c r="J625">
        <v>295</v>
      </c>
      <c r="K625">
        <v>312</v>
      </c>
      <c r="L625">
        <v>134</v>
      </c>
    </row>
    <row r="626" spans="1:12" x14ac:dyDescent="0.25">
      <c r="A626" t="s">
        <v>682</v>
      </c>
      <c r="B626" t="s">
        <v>1288</v>
      </c>
      <c r="C626" t="s">
        <v>1305</v>
      </c>
      <c r="D626">
        <v>25.05</v>
      </c>
      <c r="E626">
        <v>73.45</v>
      </c>
      <c r="F626">
        <v>1.5</v>
      </c>
      <c r="G626">
        <v>625</v>
      </c>
      <c r="H626">
        <v>231</v>
      </c>
      <c r="I626">
        <v>19</v>
      </c>
      <c r="J626">
        <v>334</v>
      </c>
      <c r="K626">
        <v>81</v>
      </c>
      <c r="L626">
        <v>137</v>
      </c>
    </row>
    <row r="627" spans="1:12" x14ac:dyDescent="0.25">
      <c r="A627" t="s">
        <v>683</v>
      </c>
      <c r="B627" t="s">
        <v>1288</v>
      </c>
      <c r="C627" t="s">
        <v>1313</v>
      </c>
      <c r="D627">
        <v>25.27</v>
      </c>
      <c r="E627">
        <v>73.23</v>
      </c>
      <c r="F627">
        <v>1.5</v>
      </c>
      <c r="G627">
        <v>626</v>
      </c>
      <c r="H627">
        <v>228</v>
      </c>
      <c r="I627">
        <v>155</v>
      </c>
      <c r="J627">
        <v>231</v>
      </c>
      <c r="K627">
        <v>310</v>
      </c>
      <c r="L627">
        <v>136</v>
      </c>
    </row>
    <row r="628" spans="1:12" x14ac:dyDescent="0.25">
      <c r="A628" t="s">
        <v>684</v>
      </c>
      <c r="B628" t="s">
        <v>1288</v>
      </c>
      <c r="C628" t="s">
        <v>1315</v>
      </c>
      <c r="D628">
        <v>18.54</v>
      </c>
      <c r="E628">
        <v>79.73</v>
      </c>
      <c r="F628">
        <v>1.72</v>
      </c>
      <c r="G628">
        <v>627</v>
      </c>
      <c r="H628">
        <v>322</v>
      </c>
      <c r="I628">
        <v>124</v>
      </c>
      <c r="J628">
        <v>228</v>
      </c>
      <c r="K628">
        <v>123</v>
      </c>
      <c r="L628">
        <v>154</v>
      </c>
    </row>
    <row r="629" spans="1:12" x14ac:dyDescent="0.25">
      <c r="A629" t="s">
        <v>685</v>
      </c>
      <c r="B629" t="s">
        <v>1288</v>
      </c>
      <c r="C629" t="s">
        <v>1297</v>
      </c>
      <c r="D629">
        <v>39.979999999999997</v>
      </c>
      <c r="E629">
        <v>59.54</v>
      </c>
      <c r="F629">
        <v>0.48</v>
      </c>
      <c r="G629">
        <v>628</v>
      </c>
      <c r="H629">
        <v>127</v>
      </c>
      <c r="I629">
        <v>53</v>
      </c>
      <c r="J629">
        <v>322</v>
      </c>
      <c r="K629">
        <v>115</v>
      </c>
      <c r="L629">
        <v>59</v>
      </c>
    </row>
    <row r="630" spans="1:12" x14ac:dyDescent="0.25">
      <c r="A630" t="s">
        <v>686</v>
      </c>
      <c r="B630" t="s">
        <v>1288</v>
      </c>
      <c r="C630" t="s">
        <v>1293</v>
      </c>
      <c r="D630">
        <v>25.21</v>
      </c>
      <c r="E630">
        <v>74.08</v>
      </c>
      <c r="F630">
        <v>0.71</v>
      </c>
      <c r="G630">
        <v>629</v>
      </c>
      <c r="H630">
        <v>230</v>
      </c>
      <c r="I630">
        <v>325</v>
      </c>
      <c r="J630">
        <v>127</v>
      </c>
      <c r="K630">
        <v>57</v>
      </c>
      <c r="L630">
        <v>79</v>
      </c>
    </row>
    <row r="631" spans="1:12" x14ac:dyDescent="0.25">
      <c r="A631" t="s">
        <v>687</v>
      </c>
      <c r="B631" t="s">
        <v>1288</v>
      </c>
      <c r="C631" t="s">
        <v>1299</v>
      </c>
      <c r="D631">
        <v>29.21</v>
      </c>
      <c r="E631">
        <v>70.150000000000006</v>
      </c>
      <c r="F631">
        <v>0.64</v>
      </c>
      <c r="G631">
        <v>630</v>
      </c>
      <c r="H631">
        <v>189</v>
      </c>
      <c r="I631">
        <v>26</v>
      </c>
      <c r="J631">
        <v>230</v>
      </c>
      <c r="K631">
        <v>367</v>
      </c>
      <c r="L631">
        <v>70</v>
      </c>
    </row>
    <row r="632" spans="1:12" x14ac:dyDescent="0.25">
      <c r="A632" t="s">
        <v>688</v>
      </c>
      <c r="B632" t="s">
        <v>1288</v>
      </c>
      <c r="C632" t="s">
        <v>1291</v>
      </c>
      <c r="D632">
        <v>39.06</v>
      </c>
      <c r="E632">
        <v>60.6</v>
      </c>
      <c r="F632">
        <v>0.34</v>
      </c>
      <c r="G632">
        <v>631</v>
      </c>
      <c r="H632">
        <v>134</v>
      </c>
      <c r="I632">
        <v>80</v>
      </c>
      <c r="J632">
        <v>189</v>
      </c>
      <c r="K632">
        <v>275</v>
      </c>
      <c r="L632">
        <v>39</v>
      </c>
    </row>
    <row r="633" spans="1:12" x14ac:dyDescent="0.25">
      <c r="A633" t="s">
        <v>689</v>
      </c>
      <c r="B633" t="s">
        <v>1288</v>
      </c>
      <c r="C633" t="s">
        <v>1316</v>
      </c>
      <c r="D633">
        <v>29.4</v>
      </c>
      <c r="E633">
        <v>70.37</v>
      </c>
      <c r="F633">
        <v>0.23</v>
      </c>
      <c r="G633">
        <v>632</v>
      </c>
      <c r="H633">
        <v>187</v>
      </c>
      <c r="I633">
        <v>50</v>
      </c>
      <c r="J633">
        <v>134</v>
      </c>
      <c r="K633">
        <v>61</v>
      </c>
      <c r="L633">
        <v>25</v>
      </c>
    </row>
    <row r="634" spans="1:12" x14ac:dyDescent="0.25">
      <c r="A634" t="s">
        <v>690</v>
      </c>
      <c r="B634" t="s">
        <v>1224</v>
      </c>
      <c r="C634" t="s">
        <v>1227</v>
      </c>
      <c r="D634">
        <v>37.770000000000003</v>
      </c>
      <c r="E634">
        <v>61.86</v>
      </c>
      <c r="F634">
        <v>0.37</v>
      </c>
      <c r="G634">
        <v>633</v>
      </c>
      <c r="H634">
        <v>138</v>
      </c>
      <c r="I634">
        <v>8</v>
      </c>
      <c r="J634">
        <v>187</v>
      </c>
      <c r="K634">
        <v>90</v>
      </c>
      <c r="L634">
        <v>43</v>
      </c>
    </row>
    <row r="635" spans="1:12" x14ac:dyDescent="0.25">
      <c r="A635" t="s">
        <v>691</v>
      </c>
      <c r="B635" t="s">
        <v>1224</v>
      </c>
      <c r="C635" t="s">
        <v>1224</v>
      </c>
      <c r="D635">
        <v>57.87</v>
      </c>
      <c r="E635">
        <v>41.85</v>
      </c>
      <c r="F635">
        <v>0.28999999999999998</v>
      </c>
      <c r="G635">
        <v>634</v>
      </c>
      <c r="H635">
        <v>66</v>
      </c>
      <c r="I635">
        <v>393</v>
      </c>
      <c r="J635">
        <v>138</v>
      </c>
      <c r="K635">
        <v>134</v>
      </c>
      <c r="L635">
        <v>34</v>
      </c>
    </row>
    <row r="636" spans="1:12" x14ac:dyDescent="0.25">
      <c r="A636" t="s">
        <v>692</v>
      </c>
      <c r="B636" t="s">
        <v>1224</v>
      </c>
      <c r="C636" t="s">
        <v>1226</v>
      </c>
      <c r="D636">
        <v>60.81</v>
      </c>
      <c r="E636">
        <v>39.11</v>
      </c>
      <c r="F636">
        <v>0.08</v>
      </c>
      <c r="G636">
        <v>635</v>
      </c>
      <c r="H636">
        <v>59</v>
      </c>
      <c r="I636">
        <v>209</v>
      </c>
      <c r="J636">
        <v>66</v>
      </c>
      <c r="K636">
        <v>40</v>
      </c>
      <c r="L636">
        <v>13</v>
      </c>
    </row>
    <row r="637" spans="1:12" x14ac:dyDescent="0.25">
      <c r="A637" t="s">
        <v>693</v>
      </c>
      <c r="B637" t="s">
        <v>1224</v>
      </c>
      <c r="C637" t="s">
        <v>1225</v>
      </c>
      <c r="D637">
        <v>51.01</v>
      </c>
      <c r="E637">
        <v>48</v>
      </c>
      <c r="F637">
        <v>0.99</v>
      </c>
      <c r="G637">
        <v>636</v>
      </c>
      <c r="H637">
        <v>90</v>
      </c>
      <c r="I637">
        <v>500</v>
      </c>
      <c r="J637">
        <v>59</v>
      </c>
      <c r="K637">
        <v>21</v>
      </c>
      <c r="L637">
        <v>105</v>
      </c>
    </row>
    <row r="638" spans="1:12" x14ac:dyDescent="0.25">
      <c r="A638" t="s">
        <v>694</v>
      </c>
      <c r="B638" t="s">
        <v>774</v>
      </c>
      <c r="C638" t="s">
        <v>775</v>
      </c>
      <c r="D638">
        <v>10.89</v>
      </c>
      <c r="E638">
        <v>84.67</v>
      </c>
      <c r="F638">
        <v>4.43</v>
      </c>
      <c r="G638">
        <v>637</v>
      </c>
      <c r="H638">
        <v>442</v>
      </c>
      <c r="I638">
        <v>339</v>
      </c>
      <c r="J638">
        <v>90</v>
      </c>
      <c r="K638">
        <v>64</v>
      </c>
      <c r="L638">
        <v>253</v>
      </c>
    </row>
    <row r="639" spans="1:12" x14ac:dyDescent="0.25">
      <c r="A639" t="s">
        <v>695</v>
      </c>
      <c r="B639" t="s">
        <v>774</v>
      </c>
      <c r="C639" t="s">
        <v>776</v>
      </c>
      <c r="D639">
        <v>17.920000000000002</v>
      </c>
      <c r="E639">
        <v>73.5</v>
      </c>
      <c r="F639">
        <v>8.58</v>
      </c>
      <c r="G639">
        <v>638</v>
      </c>
      <c r="H639">
        <v>336</v>
      </c>
      <c r="I639">
        <v>449</v>
      </c>
      <c r="J639">
        <v>442</v>
      </c>
      <c r="K639">
        <v>28</v>
      </c>
      <c r="L639">
        <v>353</v>
      </c>
    </row>
    <row r="640" spans="1:12" x14ac:dyDescent="0.25">
      <c r="A640" t="s">
        <v>696</v>
      </c>
      <c r="B640" t="s">
        <v>774</v>
      </c>
      <c r="C640" t="s">
        <v>777</v>
      </c>
      <c r="D640">
        <v>53.73</v>
      </c>
      <c r="E640">
        <v>45.37</v>
      </c>
      <c r="F640">
        <v>0.91</v>
      </c>
      <c r="G640">
        <v>639</v>
      </c>
      <c r="H640">
        <v>82</v>
      </c>
      <c r="I640">
        <v>334</v>
      </c>
      <c r="J640">
        <v>336</v>
      </c>
      <c r="K640">
        <v>138</v>
      </c>
      <c r="L640">
        <v>99</v>
      </c>
    </row>
    <row r="641" spans="1:12" x14ac:dyDescent="0.25">
      <c r="A641" s="2" t="s">
        <v>1444</v>
      </c>
      <c r="B641" t="s">
        <v>1407</v>
      </c>
      <c r="C641" t="s">
        <v>1408</v>
      </c>
      <c r="D641">
        <v>7.44</v>
      </c>
      <c r="E641">
        <v>88.07</v>
      </c>
      <c r="F641">
        <v>4.49</v>
      </c>
      <c r="G641">
        <v>640</v>
      </c>
      <c r="H641">
        <v>513</v>
      </c>
      <c r="I641">
        <v>162</v>
      </c>
      <c r="J641">
        <v>82</v>
      </c>
      <c r="K641">
        <v>31</v>
      </c>
      <c r="L641">
        <v>255</v>
      </c>
    </row>
  </sheetData>
  <autoFilter ref="A1:H641"/>
  <sortState ref="A2:I641">
    <sortCondition ref="G2:G64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9"/>
  <sheetViews>
    <sheetView topLeftCell="W1" workbookViewId="0">
      <selection activeCell="AB23" sqref="AB23"/>
    </sheetView>
  </sheetViews>
  <sheetFormatPr defaultRowHeight="15" x14ac:dyDescent="0.25"/>
  <cols>
    <col min="1" max="1" width="16.7109375" customWidth="1"/>
    <col min="2" max="2" width="5.85546875" customWidth="1"/>
    <col min="3" max="3" width="4.7109375" customWidth="1"/>
    <col min="4" max="4" width="5.28515625" customWidth="1"/>
    <col min="5" max="5" width="5.140625" customWidth="1"/>
    <col min="6" max="6" width="4.5703125" customWidth="1"/>
    <col min="7" max="7" width="5" customWidth="1"/>
    <col min="8" max="9" width="5.140625" customWidth="1"/>
    <col min="10" max="12" width="5" customWidth="1"/>
    <col min="13" max="13" width="4.7109375" customWidth="1"/>
    <col min="14" max="14" width="4.5703125" customWidth="1"/>
    <col min="15" max="15" width="4.7109375" customWidth="1"/>
    <col min="16" max="16" width="5" customWidth="1"/>
    <col min="17" max="17" width="5.7109375" customWidth="1"/>
    <col min="18" max="18" width="5.28515625" customWidth="1"/>
    <col min="19" max="19" width="5.5703125" customWidth="1"/>
    <col min="20" max="20" width="5.7109375" customWidth="1"/>
    <col min="21" max="21" width="5.28515625" customWidth="1"/>
    <col min="22" max="22" width="5" customWidth="1"/>
    <col min="23" max="23" width="7.140625" customWidth="1"/>
    <col min="25" max="44" width="6.140625" customWidth="1"/>
  </cols>
  <sheetData>
    <row r="1" spans="1:49" x14ac:dyDescent="0.25">
      <c r="B1" t="s">
        <v>1461</v>
      </c>
      <c r="C1" t="s">
        <v>1462</v>
      </c>
      <c r="D1" t="s">
        <v>1463</v>
      </c>
      <c r="E1" t="s">
        <v>1464</v>
      </c>
      <c r="F1" t="s">
        <v>1465</v>
      </c>
      <c r="G1" t="s">
        <v>1466</v>
      </c>
      <c r="H1" t="s">
        <v>1467</v>
      </c>
      <c r="I1" t="s">
        <v>1468</v>
      </c>
      <c r="J1" t="s">
        <v>1469</v>
      </c>
      <c r="K1" t="s">
        <v>1470</v>
      </c>
      <c r="L1" t="s">
        <v>1471</v>
      </c>
      <c r="M1" t="s">
        <v>1472</v>
      </c>
      <c r="N1" t="s">
        <v>1473</v>
      </c>
      <c r="O1" t="s">
        <v>1474</v>
      </c>
      <c r="P1" t="s">
        <v>1475</v>
      </c>
      <c r="Q1" t="s">
        <v>1476</v>
      </c>
      <c r="R1" t="s">
        <v>1477</v>
      </c>
      <c r="S1" t="s">
        <v>1478</v>
      </c>
      <c r="T1" t="s">
        <v>1479</v>
      </c>
      <c r="U1" t="s">
        <v>1480</v>
      </c>
      <c r="V1" t="s">
        <v>1481</v>
      </c>
      <c r="W1" t="s">
        <v>1482</v>
      </c>
      <c r="X1" t="s">
        <v>1520</v>
      </c>
      <c r="Y1" t="s">
        <v>1521</v>
      </c>
      <c r="Z1" t="s">
        <v>1522</v>
      </c>
      <c r="AA1" t="s">
        <v>1523</v>
      </c>
      <c r="AB1" t="s">
        <v>1524</v>
      </c>
      <c r="AC1" t="s">
        <v>1525</v>
      </c>
      <c r="AD1" t="s">
        <v>1526</v>
      </c>
      <c r="AE1" t="s">
        <v>1527</v>
      </c>
      <c r="AF1" t="s">
        <v>1528</v>
      </c>
      <c r="AG1" t="s">
        <v>1529</v>
      </c>
      <c r="AH1" t="s">
        <v>1530</v>
      </c>
      <c r="AI1" t="s">
        <v>1531</v>
      </c>
      <c r="AJ1" t="s">
        <v>1532</v>
      </c>
      <c r="AK1" t="s">
        <v>1533</v>
      </c>
      <c r="AL1" t="s">
        <v>1534</v>
      </c>
      <c r="AM1" t="s">
        <v>1535</v>
      </c>
      <c r="AN1" t="s">
        <v>1536</v>
      </c>
      <c r="AO1" t="s">
        <v>1537</v>
      </c>
      <c r="AP1" t="s">
        <v>1538</v>
      </c>
      <c r="AQ1" t="s">
        <v>1539</v>
      </c>
      <c r="AR1" t="s">
        <v>1540</v>
      </c>
      <c r="AS1" t="s">
        <v>701</v>
      </c>
      <c r="AT1" t="s">
        <v>702</v>
      </c>
      <c r="AU1" t="s">
        <v>704</v>
      </c>
      <c r="AV1" t="s">
        <v>1541</v>
      </c>
      <c r="AW1" t="s">
        <v>705</v>
      </c>
    </row>
    <row r="2" spans="1:49" x14ac:dyDescent="0.25">
      <c r="A2" t="s">
        <v>1483</v>
      </c>
      <c r="B2">
        <v>5292</v>
      </c>
      <c r="C2">
        <v>92</v>
      </c>
      <c r="D2">
        <v>999</v>
      </c>
      <c r="E2">
        <v>32</v>
      </c>
      <c r="F2">
        <v>4</v>
      </c>
      <c r="G2">
        <v>807</v>
      </c>
      <c r="H2">
        <v>871</v>
      </c>
      <c r="I2">
        <v>511</v>
      </c>
      <c r="J2">
        <v>149</v>
      </c>
      <c r="K2">
        <v>105</v>
      </c>
      <c r="L2">
        <v>86</v>
      </c>
      <c r="M2">
        <v>20</v>
      </c>
      <c r="N2">
        <v>49</v>
      </c>
      <c r="O2">
        <v>65</v>
      </c>
      <c r="P2">
        <v>192</v>
      </c>
      <c r="Q2">
        <v>288</v>
      </c>
      <c r="R2">
        <v>91</v>
      </c>
      <c r="S2">
        <v>18</v>
      </c>
      <c r="T2">
        <v>246</v>
      </c>
      <c r="U2">
        <v>83</v>
      </c>
      <c r="V2">
        <v>0</v>
      </c>
      <c r="W2">
        <v>10000</v>
      </c>
      <c r="X2">
        <f>(B2/10000)*100</f>
        <v>52.92</v>
      </c>
      <c r="Y2">
        <f>(C2/10000)*100</f>
        <v>0.91999999999999993</v>
      </c>
      <c r="Z2">
        <f>(D2/10000)*100</f>
        <v>9.99</v>
      </c>
      <c r="AA2">
        <f>(E2/10000)*100</f>
        <v>0.32</v>
      </c>
      <c r="AB2">
        <f t="shared" ref="AB2:AN2" si="0">(F2/10000)*100</f>
        <v>0.04</v>
      </c>
      <c r="AC2">
        <f t="shared" si="0"/>
        <v>8.07</v>
      </c>
      <c r="AD2">
        <f t="shared" si="0"/>
        <v>8.7099999999999991</v>
      </c>
      <c r="AE2">
        <f t="shared" si="0"/>
        <v>5.1100000000000003</v>
      </c>
      <c r="AF2">
        <f t="shared" si="0"/>
        <v>1.49</v>
      </c>
      <c r="AG2">
        <f t="shared" si="0"/>
        <v>1.05</v>
      </c>
      <c r="AH2">
        <f t="shared" si="0"/>
        <v>0.86</v>
      </c>
      <c r="AI2">
        <f t="shared" si="0"/>
        <v>0.2</v>
      </c>
      <c r="AJ2">
        <f t="shared" si="0"/>
        <v>0.49</v>
      </c>
      <c r="AK2">
        <f t="shared" si="0"/>
        <v>0.65</v>
      </c>
      <c r="AL2">
        <f t="shared" si="0"/>
        <v>1.92</v>
      </c>
      <c r="AM2">
        <f t="shared" si="0"/>
        <v>2.88</v>
      </c>
      <c r="AN2">
        <f t="shared" si="0"/>
        <v>0.91</v>
      </c>
      <c r="AO2">
        <f>(S2/10000)*100</f>
        <v>0.18</v>
      </c>
      <c r="AP2">
        <f>(T2/10000)*100</f>
        <v>2.46</v>
      </c>
      <c r="AQ2">
        <f>(U2/10000)*100</f>
        <v>0.83</v>
      </c>
      <c r="AR2">
        <f>(V2/10000)*100</f>
        <v>0</v>
      </c>
      <c r="AS2">
        <f>X2</f>
        <v>52.92</v>
      </c>
      <c r="AT2">
        <f>Y2+Z2</f>
        <v>10.91</v>
      </c>
      <c r="AU2">
        <f>AC2</f>
        <v>8.07</v>
      </c>
      <c r="AV2">
        <f>AD2</f>
        <v>8.7099999999999991</v>
      </c>
      <c r="AW2">
        <f>SUM(AA2,AB2,AE2:AR2)</f>
        <v>19.39</v>
      </c>
    </row>
    <row r="3" spans="1:49" x14ac:dyDescent="0.25">
      <c r="A3" t="s">
        <v>1484</v>
      </c>
      <c r="B3">
        <v>6807</v>
      </c>
      <c r="C3">
        <v>14</v>
      </c>
      <c r="D3">
        <v>100</v>
      </c>
      <c r="E3">
        <v>25</v>
      </c>
      <c r="F3">
        <v>5</v>
      </c>
      <c r="G3">
        <v>549</v>
      </c>
      <c r="H3">
        <v>652</v>
      </c>
      <c r="I3">
        <v>106</v>
      </c>
      <c r="J3">
        <v>54</v>
      </c>
      <c r="K3">
        <v>10</v>
      </c>
      <c r="L3">
        <v>14</v>
      </c>
      <c r="M3">
        <v>0</v>
      </c>
      <c r="N3">
        <v>80</v>
      </c>
      <c r="O3">
        <v>91</v>
      </c>
      <c r="P3">
        <v>788</v>
      </c>
      <c r="Q3">
        <v>400</v>
      </c>
      <c r="R3">
        <v>106</v>
      </c>
      <c r="S3">
        <v>2</v>
      </c>
      <c r="T3">
        <v>120</v>
      </c>
      <c r="U3">
        <v>78</v>
      </c>
      <c r="V3">
        <v>0</v>
      </c>
      <c r="W3">
        <v>10000</v>
      </c>
      <c r="X3">
        <f t="shared" ref="X3:X37" si="1">(B3/W3)*100</f>
        <v>68.069999999999993</v>
      </c>
      <c r="Y3">
        <f t="shared" ref="Y3:Y37" si="2">(C3/10000)*100</f>
        <v>0.13999999999999999</v>
      </c>
      <c r="Z3">
        <f t="shared" ref="Z3:Z37" si="3">(D3/10000)*100</f>
        <v>1</v>
      </c>
      <c r="AA3">
        <f t="shared" ref="AA3:AA37" si="4">(E3/10000)*100</f>
        <v>0.25</v>
      </c>
      <c r="AB3">
        <f t="shared" ref="AB3:AB37" si="5">(F3/10000)*100</f>
        <v>0.05</v>
      </c>
      <c r="AC3">
        <f t="shared" ref="AC3:AC37" si="6">(G3/10000)*100</f>
        <v>5.4899999999999993</v>
      </c>
      <c r="AD3">
        <f t="shared" ref="AD3:AD37" si="7">(H3/10000)*100</f>
        <v>6.52</v>
      </c>
      <c r="AE3">
        <f t="shared" ref="AE3:AE37" si="8">(I3/10000)*100</f>
        <v>1.06</v>
      </c>
      <c r="AF3">
        <f t="shared" ref="AF3:AF37" si="9">(J3/10000)*100</f>
        <v>0.54</v>
      </c>
      <c r="AG3">
        <f t="shared" ref="AG3:AG37" si="10">(K3/10000)*100</f>
        <v>0.1</v>
      </c>
      <c r="AH3">
        <f t="shared" ref="AH3:AH37" si="11">(L3/10000)*100</f>
        <v>0.13999999999999999</v>
      </c>
      <c r="AI3">
        <f t="shared" ref="AI3:AI37" si="12">(M3/10000)*100</f>
        <v>0</v>
      </c>
      <c r="AJ3">
        <f t="shared" ref="AJ3:AJ37" si="13">(N3/10000)*100</f>
        <v>0.8</v>
      </c>
      <c r="AK3">
        <f t="shared" ref="AK3:AK37" si="14">(O3/10000)*100</f>
        <v>0.91</v>
      </c>
      <c r="AL3">
        <f t="shared" ref="AL3:AL37" si="15">(P3/10000)*100</f>
        <v>7.88</v>
      </c>
      <c r="AM3">
        <f t="shared" ref="AM3:AM37" si="16">(Q3/10000)*100</f>
        <v>4</v>
      </c>
      <c r="AN3">
        <f t="shared" ref="AN3:AN37" si="17">(R3/10000)*100</f>
        <v>1.06</v>
      </c>
      <c r="AO3">
        <f t="shared" ref="AO3:AO37" si="18">(S3/10000)*100</f>
        <v>0.02</v>
      </c>
      <c r="AP3">
        <f t="shared" ref="AP3:AP37" si="19">(T3/10000)*100</f>
        <v>1.2</v>
      </c>
      <c r="AQ3">
        <f t="shared" ref="AQ3:AQ37" si="20">(U3/10000)*100</f>
        <v>0.77999999999999992</v>
      </c>
      <c r="AR3">
        <f t="shared" ref="AR3:AR37" si="21">(V3/10000)*100</f>
        <v>0</v>
      </c>
      <c r="AS3">
        <f t="shared" ref="AS3:AS37" si="22">X3</f>
        <v>68.069999999999993</v>
      </c>
      <c r="AT3">
        <f t="shared" ref="AT3:AT37" si="23">Y3+Z3</f>
        <v>1.1399999999999999</v>
      </c>
      <c r="AU3">
        <f t="shared" ref="AU3:AU37" si="24">AC3</f>
        <v>5.4899999999999993</v>
      </c>
      <c r="AV3">
        <f t="shared" ref="AV3:AV37" si="25">AD3</f>
        <v>6.52</v>
      </c>
      <c r="AW3">
        <f t="shared" ref="AW3:AW37" si="26">SUM(AA3,AB3,AE3:AR3)</f>
        <v>18.79</v>
      </c>
    </row>
    <row r="4" spans="1:49" x14ac:dyDescent="0.25">
      <c r="A4" t="s">
        <v>1485</v>
      </c>
      <c r="B4">
        <v>5605</v>
      </c>
      <c r="C4">
        <v>57</v>
      </c>
      <c r="D4">
        <v>590</v>
      </c>
      <c r="E4">
        <v>2</v>
      </c>
      <c r="F4">
        <v>4</v>
      </c>
      <c r="G4">
        <v>671</v>
      </c>
      <c r="H4">
        <v>1403</v>
      </c>
      <c r="I4">
        <v>361</v>
      </c>
      <c r="J4">
        <v>99</v>
      </c>
      <c r="K4">
        <v>14</v>
      </c>
      <c r="L4">
        <v>48</v>
      </c>
      <c r="M4">
        <v>1</v>
      </c>
      <c r="N4">
        <v>32</v>
      </c>
      <c r="O4">
        <v>35</v>
      </c>
      <c r="P4">
        <v>184</v>
      </c>
      <c r="Q4">
        <v>353</v>
      </c>
      <c r="R4">
        <v>38</v>
      </c>
      <c r="S4">
        <v>13</v>
      </c>
      <c r="T4">
        <v>223</v>
      </c>
      <c r="U4">
        <v>267</v>
      </c>
      <c r="V4">
        <v>0</v>
      </c>
      <c r="W4">
        <v>10000</v>
      </c>
      <c r="X4">
        <f t="shared" si="1"/>
        <v>56.05</v>
      </c>
      <c r="Y4">
        <f t="shared" si="2"/>
        <v>0.57000000000000006</v>
      </c>
      <c r="Z4">
        <f t="shared" si="3"/>
        <v>5.8999999999999995</v>
      </c>
      <c r="AA4">
        <f t="shared" si="4"/>
        <v>0.02</v>
      </c>
      <c r="AB4">
        <f t="shared" si="5"/>
        <v>0.04</v>
      </c>
      <c r="AC4">
        <f t="shared" si="6"/>
        <v>6.7100000000000009</v>
      </c>
      <c r="AD4">
        <f t="shared" si="7"/>
        <v>14.030000000000001</v>
      </c>
      <c r="AE4">
        <f t="shared" si="8"/>
        <v>3.61</v>
      </c>
      <c r="AF4">
        <f t="shared" si="9"/>
        <v>0.9900000000000001</v>
      </c>
      <c r="AG4">
        <f t="shared" si="10"/>
        <v>0.13999999999999999</v>
      </c>
      <c r="AH4">
        <f t="shared" si="11"/>
        <v>0.48</v>
      </c>
      <c r="AI4">
        <f t="shared" si="12"/>
        <v>0.01</v>
      </c>
      <c r="AJ4">
        <f t="shared" si="13"/>
        <v>0.32</v>
      </c>
      <c r="AK4">
        <f t="shared" si="14"/>
        <v>0.35000000000000003</v>
      </c>
      <c r="AL4">
        <f t="shared" si="15"/>
        <v>1.8399999999999999</v>
      </c>
      <c r="AM4">
        <f t="shared" si="16"/>
        <v>3.53</v>
      </c>
      <c r="AN4">
        <f t="shared" si="17"/>
        <v>0.38</v>
      </c>
      <c r="AO4">
        <f t="shared" si="18"/>
        <v>0.13</v>
      </c>
      <c r="AP4">
        <f t="shared" si="19"/>
        <v>2.23</v>
      </c>
      <c r="AQ4">
        <f t="shared" si="20"/>
        <v>2.67</v>
      </c>
      <c r="AR4">
        <f t="shared" si="21"/>
        <v>0</v>
      </c>
      <c r="AS4">
        <f t="shared" si="22"/>
        <v>56.05</v>
      </c>
      <c r="AT4">
        <f t="shared" si="23"/>
        <v>6.47</v>
      </c>
      <c r="AU4">
        <f t="shared" si="24"/>
        <v>6.7100000000000009</v>
      </c>
      <c r="AV4">
        <f t="shared" si="25"/>
        <v>14.030000000000001</v>
      </c>
      <c r="AW4">
        <f t="shared" si="26"/>
        <v>16.740000000000002</v>
      </c>
    </row>
    <row r="5" spans="1:49" x14ac:dyDescent="0.25">
      <c r="A5" t="s">
        <v>1486</v>
      </c>
      <c r="B5">
        <v>6237</v>
      </c>
      <c r="C5">
        <v>8</v>
      </c>
      <c r="D5">
        <v>572</v>
      </c>
      <c r="E5">
        <v>3</v>
      </c>
      <c r="F5">
        <v>0</v>
      </c>
      <c r="G5">
        <v>1018</v>
      </c>
      <c r="H5">
        <v>905</v>
      </c>
      <c r="I5">
        <v>275</v>
      </c>
      <c r="J5">
        <v>153</v>
      </c>
      <c r="K5">
        <v>19</v>
      </c>
      <c r="L5">
        <v>45</v>
      </c>
      <c r="M5">
        <v>1</v>
      </c>
      <c r="N5">
        <v>20</v>
      </c>
      <c r="O5">
        <v>48</v>
      </c>
      <c r="P5">
        <v>83</v>
      </c>
      <c r="Q5">
        <v>268</v>
      </c>
      <c r="R5">
        <v>44</v>
      </c>
      <c r="S5">
        <v>16</v>
      </c>
      <c r="T5">
        <v>282</v>
      </c>
      <c r="U5">
        <v>2</v>
      </c>
      <c r="V5">
        <v>0</v>
      </c>
      <c r="W5">
        <v>10000</v>
      </c>
      <c r="X5">
        <f t="shared" si="1"/>
        <v>62.370000000000005</v>
      </c>
      <c r="Y5">
        <f t="shared" si="2"/>
        <v>0.08</v>
      </c>
      <c r="Z5">
        <f t="shared" si="3"/>
        <v>5.72</v>
      </c>
      <c r="AA5">
        <f t="shared" si="4"/>
        <v>0.03</v>
      </c>
      <c r="AB5">
        <f t="shared" si="5"/>
        <v>0</v>
      </c>
      <c r="AC5">
        <f t="shared" si="6"/>
        <v>10.18</v>
      </c>
      <c r="AD5">
        <f t="shared" si="7"/>
        <v>9.0499999999999989</v>
      </c>
      <c r="AE5">
        <f t="shared" si="8"/>
        <v>2.75</v>
      </c>
      <c r="AF5">
        <f t="shared" si="9"/>
        <v>1.53</v>
      </c>
      <c r="AG5">
        <f t="shared" si="10"/>
        <v>0.19</v>
      </c>
      <c r="AH5">
        <f t="shared" si="11"/>
        <v>0.44999999999999996</v>
      </c>
      <c r="AI5">
        <f t="shared" si="12"/>
        <v>0.01</v>
      </c>
      <c r="AJ5">
        <f t="shared" si="13"/>
        <v>0.2</v>
      </c>
      <c r="AK5">
        <f t="shared" si="14"/>
        <v>0.48</v>
      </c>
      <c r="AL5">
        <f t="shared" si="15"/>
        <v>0.83</v>
      </c>
      <c r="AM5">
        <f t="shared" si="16"/>
        <v>2.68</v>
      </c>
      <c r="AN5">
        <f t="shared" si="17"/>
        <v>0.44</v>
      </c>
      <c r="AO5">
        <f t="shared" si="18"/>
        <v>0.16</v>
      </c>
      <c r="AP5">
        <f t="shared" si="19"/>
        <v>2.82</v>
      </c>
      <c r="AQ5">
        <f t="shared" si="20"/>
        <v>0.02</v>
      </c>
      <c r="AR5">
        <f t="shared" si="21"/>
        <v>0</v>
      </c>
      <c r="AS5">
        <f t="shared" si="22"/>
        <v>62.370000000000005</v>
      </c>
      <c r="AT5">
        <f t="shared" si="23"/>
        <v>5.8</v>
      </c>
      <c r="AU5">
        <f t="shared" si="24"/>
        <v>10.18</v>
      </c>
      <c r="AV5">
        <f t="shared" si="25"/>
        <v>9.0499999999999989</v>
      </c>
      <c r="AW5">
        <f t="shared" si="26"/>
        <v>12.59</v>
      </c>
    </row>
    <row r="6" spans="1:49" x14ac:dyDescent="0.25">
      <c r="A6" t="s">
        <v>1487</v>
      </c>
      <c r="B6">
        <v>7281</v>
      </c>
      <c r="C6">
        <v>105</v>
      </c>
      <c r="D6">
        <v>475</v>
      </c>
      <c r="E6">
        <v>35</v>
      </c>
      <c r="F6">
        <v>6</v>
      </c>
      <c r="G6">
        <v>645</v>
      </c>
      <c r="H6">
        <v>493</v>
      </c>
      <c r="I6">
        <v>143</v>
      </c>
      <c r="J6">
        <v>86</v>
      </c>
      <c r="K6">
        <v>20</v>
      </c>
      <c r="L6">
        <v>44</v>
      </c>
      <c r="M6">
        <v>2</v>
      </c>
      <c r="N6">
        <v>18</v>
      </c>
      <c r="O6">
        <v>12</v>
      </c>
      <c r="P6">
        <v>74</v>
      </c>
      <c r="Q6">
        <v>260</v>
      </c>
      <c r="R6">
        <v>129</v>
      </c>
      <c r="S6">
        <v>17</v>
      </c>
      <c r="T6">
        <v>113</v>
      </c>
      <c r="U6">
        <v>41</v>
      </c>
      <c r="V6">
        <v>0</v>
      </c>
      <c r="W6">
        <v>10000</v>
      </c>
      <c r="X6">
        <f t="shared" si="1"/>
        <v>72.81</v>
      </c>
      <c r="Y6">
        <f t="shared" si="2"/>
        <v>1.05</v>
      </c>
      <c r="Z6">
        <f t="shared" si="3"/>
        <v>4.75</v>
      </c>
      <c r="AA6">
        <f t="shared" si="4"/>
        <v>0.35000000000000003</v>
      </c>
      <c r="AB6">
        <f t="shared" si="5"/>
        <v>0.06</v>
      </c>
      <c r="AC6">
        <f t="shared" si="6"/>
        <v>6.45</v>
      </c>
      <c r="AD6">
        <f t="shared" si="7"/>
        <v>4.93</v>
      </c>
      <c r="AE6">
        <f t="shared" si="8"/>
        <v>1.43</v>
      </c>
      <c r="AF6">
        <f t="shared" si="9"/>
        <v>0.86</v>
      </c>
      <c r="AG6">
        <f t="shared" si="10"/>
        <v>0.2</v>
      </c>
      <c r="AH6">
        <f t="shared" si="11"/>
        <v>0.44</v>
      </c>
      <c r="AI6">
        <f t="shared" si="12"/>
        <v>0.02</v>
      </c>
      <c r="AJ6">
        <f t="shared" si="13"/>
        <v>0.18</v>
      </c>
      <c r="AK6">
        <f t="shared" si="14"/>
        <v>0.12</v>
      </c>
      <c r="AL6">
        <f t="shared" si="15"/>
        <v>0.74</v>
      </c>
      <c r="AM6">
        <f t="shared" si="16"/>
        <v>2.6</v>
      </c>
      <c r="AN6">
        <f t="shared" si="17"/>
        <v>1.29</v>
      </c>
      <c r="AO6">
        <f t="shared" si="18"/>
        <v>0.16999999999999998</v>
      </c>
      <c r="AP6">
        <f t="shared" si="19"/>
        <v>1.1299999999999999</v>
      </c>
      <c r="AQ6">
        <f t="shared" si="20"/>
        <v>0.41000000000000003</v>
      </c>
      <c r="AR6">
        <f t="shared" si="21"/>
        <v>0</v>
      </c>
      <c r="AS6">
        <f t="shared" si="22"/>
        <v>72.81</v>
      </c>
      <c r="AT6">
        <f t="shared" si="23"/>
        <v>5.8</v>
      </c>
      <c r="AU6">
        <f t="shared" si="24"/>
        <v>6.45</v>
      </c>
      <c r="AV6">
        <f t="shared" si="25"/>
        <v>4.93</v>
      </c>
      <c r="AW6">
        <f t="shared" si="26"/>
        <v>10</v>
      </c>
    </row>
    <row r="7" spans="1:49" x14ac:dyDescent="0.25">
      <c r="A7" t="s">
        <v>1488</v>
      </c>
      <c r="B7">
        <v>19</v>
      </c>
      <c r="C7">
        <v>0</v>
      </c>
      <c r="D7">
        <v>2052</v>
      </c>
      <c r="E7">
        <v>7</v>
      </c>
      <c r="F7">
        <v>127</v>
      </c>
      <c r="G7">
        <v>411</v>
      </c>
      <c r="H7">
        <v>2352</v>
      </c>
      <c r="I7">
        <v>803</v>
      </c>
      <c r="J7">
        <v>393</v>
      </c>
      <c r="K7">
        <v>455</v>
      </c>
      <c r="L7">
        <v>315</v>
      </c>
      <c r="M7">
        <v>279</v>
      </c>
      <c r="N7">
        <v>345</v>
      </c>
      <c r="O7">
        <v>367</v>
      </c>
      <c r="P7">
        <v>764</v>
      </c>
      <c r="Q7">
        <v>483</v>
      </c>
      <c r="R7">
        <v>281</v>
      </c>
      <c r="S7">
        <v>94</v>
      </c>
      <c r="T7">
        <v>224</v>
      </c>
      <c r="U7">
        <v>223</v>
      </c>
      <c r="V7">
        <v>5</v>
      </c>
      <c r="W7">
        <v>10000</v>
      </c>
      <c r="X7">
        <f t="shared" si="1"/>
        <v>0.19</v>
      </c>
      <c r="Y7">
        <f t="shared" si="2"/>
        <v>0</v>
      </c>
      <c r="Z7">
        <f t="shared" si="3"/>
        <v>20.52</v>
      </c>
      <c r="AA7">
        <f t="shared" si="4"/>
        <v>6.9999999999999993E-2</v>
      </c>
      <c r="AB7">
        <f t="shared" si="5"/>
        <v>1.27</v>
      </c>
      <c r="AC7">
        <f t="shared" si="6"/>
        <v>4.1099999999999994</v>
      </c>
      <c r="AD7">
        <f t="shared" si="7"/>
        <v>23.52</v>
      </c>
      <c r="AE7">
        <f t="shared" si="8"/>
        <v>8.0299999999999994</v>
      </c>
      <c r="AF7">
        <f t="shared" si="9"/>
        <v>3.93</v>
      </c>
      <c r="AG7">
        <f t="shared" si="10"/>
        <v>4.55</v>
      </c>
      <c r="AH7">
        <f t="shared" si="11"/>
        <v>3.15</v>
      </c>
      <c r="AI7">
        <f t="shared" si="12"/>
        <v>2.79</v>
      </c>
      <c r="AJ7">
        <f t="shared" si="13"/>
        <v>3.45</v>
      </c>
      <c r="AK7">
        <f t="shared" si="14"/>
        <v>3.6700000000000004</v>
      </c>
      <c r="AL7">
        <f t="shared" si="15"/>
        <v>7.64</v>
      </c>
      <c r="AM7">
        <f t="shared" si="16"/>
        <v>4.83</v>
      </c>
      <c r="AN7">
        <f t="shared" si="17"/>
        <v>2.81</v>
      </c>
      <c r="AO7">
        <f t="shared" si="18"/>
        <v>0.94000000000000006</v>
      </c>
      <c r="AP7">
        <f t="shared" si="19"/>
        <v>2.2399999999999998</v>
      </c>
      <c r="AQ7">
        <f t="shared" si="20"/>
        <v>2.23</v>
      </c>
      <c r="AR7">
        <f t="shared" si="21"/>
        <v>0.05</v>
      </c>
      <c r="AS7">
        <f t="shared" si="22"/>
        <v>0.19</v>
      </c>
      <c r="AT7">
        <f t="shared" si="23"/>
        <v>20.52</v>
      </c>
      <c r="AU7">
        <f t="shared" si="24"/>
        <v>4.1099999999999994</v>
      </c>
      <c r="AV7">
        <f t="shared" si="25"/>
        <v>23.52</v>
      </c>
      <c r="AW7">
        <f t="shared" si="26"/>
        <v>51.649999999999991</v>
      </c>
    </row>
    <row r="8" spans="1:49" x14ac:dyDescent="0.25">
      <c r="A8" t="s">
        <v>1489</v>
      </c>
      <c r="B8">
        <v>392</v>
      </c>
      <c r="C8">
        <v>678</v>
      </c>
      <c r="D8">
        <v>1424</v>
      </c>
      <c r="E8">
        <v>106</v>
      </c>
      <c r="F8">
        <v>96</v>
      </c>
      <c r="G8">
        <v>751</v>
      </c>
      <c r="H8">
        <v>1853</v>
      </c>
      <c r="I8">
        <v>691</v>
      </c>
      <c r="J8">
        <v>775</v>
      </c>
      <c r="K8">
        <v>63</v>
      </c>
      <c r="L8">
        <v>516</v>
      </c>
      <c r="M8">
        <v>23</v>
      </c>
      <c r="N8">
        <v>298</v>
      </c>
      <c r="O8">
        <v>276</v>
      </c>
      <c r="P8">
        <v>720</v>
      </c>
      <c r="Q8">
        <v>449</v>
      </c>
      <c r="R8">
        <v>317</v>
      </c>
      <c r="S8">
        <v>46</v>
      </c>
      <c r="T8">
        <v>386</v>
      </c>
      <c r="U8">
        <v>138</v>
      </c>
      <c r="V8">
        <v>0</v>
      </c>
      <c r="W8">
        <v>10000</v>
      </c>
      <c r="X8">
        <f t="shared" si="1"/>
        <v>3.92</v>
      </c>
      <c r="Y8">
        <f t="shared" si="2"/>
        <v>6.78</v>
      </c>
      <c r="Z8">
        <f t="shared" si="3"/>
        <v>14.24</v>
      </c>
      <c r="AA8">
        <f t="shared" si="4"/>
        <v>1.06</v>
      </c>
      <c r="AB8">
        <f t="shared" si="5"/>
        <v>0.96</v>
      </c>
      <c r="AC8">
        <f t="shared" si="6"/>
        <v>7.51</v>
      </c>
      <c r="AD8">
        <f t="shared" si="7"/>
        <v>18.529999999999998</v>
      </c>
      <c r="AE8">
        <f t="shared" si="8"/>
        <v>6.9099999999999993</v>
      </c>
      <c r="AF8">
        <f t="shared" si="9"/>
        <v>7.75</v>
      </c>
      <c r="AG8">
        <f t="shared" si="10"/>
        <v>0.63</v>
      </c>
      <c r="AH8">
        <f t="shared" si="11"/>
        <v>5.16</v>
      </c>
      <c r="AI8">
        <f t="shared" si="12"/>
        <v>0.22999999999999998</v>
      </c>
      <c r="AJ8">
        <f t="shared" si="13"/>
        <v>2.98</v>
      </c>
      <c r="AK8">
        <f t="shared" si="14"/>
        <v>2.76</v>
      </c>
      <c r="AL8">
        <f t="shared" si="15"/>
        <v>7.1999999999999993</v>
      </c>
      <c r="AM8">
        <f t="shared" si="16"/>
        <v>4.49</v>
      </c>
      <c r="AN8">
        <f t="shared" si="17"/>
        <v>3.17</v>
      </c>
      <c r="AO8">
        <f t="shared" si="18"/>
        <v>0.45999999999999996</v>
      </c>
      <c r="AP8">
        <f t="shared" si="19"/>
        <v>3.8600000000000003</v>
      </c>
      <c r="AQ8">
        <f t="shared" si="20"/>
        <v>1.38</v>
      </c>
      <c r="AR8">
        <f t="shared" si="21"/>
        <v>0</v>
      </c>
      <c r="AS8">
        <f t="shared" si="22"/>
        <v>3.92</v>
      </c>
      <c r="AT8">
        <f t="shared" si="23"/>
        <v>21.02</v>
      </c>
      <c r="AU8">
        <f t="shared" si="24"/>
        <v>7.51</v>
      </c>
      <c r="AV8">
        <f t="shared" si="25"/>
        <v>18.529999999999998</v>
      </c>
      <c r="AW8">
        <f t="shared" si="26"/>
        <v>49.000000000000007</v>
      </c>
    </row>
    <row r="9" spans="1:49" x14ac:dyDescent="0.25">
      <c r="A9" t="s">
        <v>1490</v>
      </c>
      <c r="B9">
        <v>4878</v>
      </c>
      <c r="C9">
        <v>50</v>
      </c>
      <c r="D9">
        <v>1967</v>
      </c>
      <c r="E9">
        <v>15</v>
      </c>
      <c r="F9">
        <v>125</v>
      </c>
      <c r="G9">
        <v>480</v>
      </c>
      <c r="H9">
        <v>999</v>
      </c>
      <c r="I9">
        <v>379</v>
      </c>
      <c r="J9">
        <v>189</v>
      </c>
      <c r="K9">
        <v>41</v>
      </c>
      <c r="L9">
        <v>72</v>
      </c>
      <c r="M9">
        <v>8</v>
      </c>
      <c r="N9">
        <v>54</v>
      </c>
      <c r="O9">
        <v>59</v>
      </c>
      <c r="P9">
        <v>172</v>
      </c>
      <c r="Q9">
        <v>217</v>
      </c>
      <c r="R9">
        <v>102</v>
      </c>
      <c r="S9">
        <v>4</v>
      </c>
      <c r="T9">
        <v>139</v>
      </c>
      <c r="U9">
        <v>48</v>
      </c>
      <c r="V9">
        <v>0</v>
      </c>
      <c r="W9">
        <v>10000</v>
      </c>
      <c r="X9">
        <f t="shared" si="1"/>
        <v>48.78</v>
      </c>
      <c r="Y9">
        <f t="shared" si="2"/>
        <v>0.5</v>
      </c>
      <c r="Z9">
        <f t="shared" si="3"/>
        <v>19.670000000000002</v>
      </c>
      <c r="AA9">
        <f t="shared" si="4"/>
        <v>0.15</v>
      </c>
      <c r="AB9">
        <f t="shared" si="5"/>
        <v>1.25</v>
      </c>
      <c r="AC9">
        <f t="shared" si="6"/>
        <v>4.8</v>
      </c>
      <c r="AD9">
        <f t="shared" si="7"/>
        <v>9.99</v>
      </c>
      <c r="AE9">
        <f t="shared" si="8"/>
        <v>3.7900000000000005</v>
      </c>
      <c r="AF9">
        <f t="shared" si="9"/>
        <v>1.8900000000000001</v>
      </c>
      <c r="AG9">
        <f t="shared" si="10"/>
        <v>0.41000000000000003</v>
      </c>
      <c r="AH9">
        <f t="shared" si="11"/>
        <v>0.72</v>
      </c>
      <c r="AI9">
        <f t="shared" si="12"/>
        <v>0.08</v>
      </c>
      <c r="AJ9">
        <f t="shared" si="13"/>
        <v>0.54</v>
      </c>
      <c r="AK9">
        <f t="shared" si="14"/>
        <v>0.59</v>
      </c>
      <c r="AL9">
        <f t="shared" si="15"/>
        <v>1.72</v>
      </c>
      <c r="AM9">
        <f t="shared" si="16"/>
        <v>2.17</v>
      </c>
      <c r="AN9">
        <f t="shared" si="17"/>
        <v>1.02</v>
      </c>
      <c r="AO9">
        <f t="shared" si="18"/>
        <v>0.04</v>
      </c>
      <c r="AP9">
        <f t="shared" si="19"/>
        <v>1.39</v>
      </c>
      <c r="AQ9">
        <f t="shared" si="20"/>
        <v>0.48</v>
      </c>
      <c r="AR9">
        <f t="shared" si="21"/>
        <v>0</v>
      </c>
      <c r="AS9">
        <f t="shared" si="22"/>
        <v>48.78</v>
      </c>
      <c r="AT9">
        <f t="shared" si="23"/>
        <v>20.170000000000002</v>
      </c>
      <c r="AU9">
        <f t="shared" si="24"/>
        <v>4.8</v>
      </c>
      <c r="AV9">
        <f t="shared" si="25"/>
        <v>9.99</v>
      </c>
      <c r="AW9">
        <f t="shared" si="26"/>
        <v>16.240000000000002</v>
      </c>
    </row>
    <row r="10" spans="1:49" x14ac:dyDescent="0.25">
      <c r="A10" t="s">
        <v>1491</v>
      </c>
      <c r="B10">
        <v>4334</v>
      </c>
      <c r="C10">
        <v>12</v>
      </c>
      <c r="D10">
        <v>1329</v>
      </c>
      <c r="E10">
        <v>36</v>
      </c>
      <c r="F10">
        <v>16</v>
      </c>
      <c r="G10">
        <v>1330</v>
      </c>
      <c r="H10">
        <v>996</v>
      </c>
      <c r="I10">
        <v>435</v>
      </c>
      <c r="J10">
        <v>67</v>
      </c>
      <c r="K10">
        <v>147</v>
      </c>
      <c r="L10">
        <v>102</v>
      </c>
      <c r="M10">
        <v>64</v>
      </c>
      <c r="N10">
        <v>69</v>
      </c>
      <c r="O10">
        <v>30</v>
      </c>
      <c r="P10">
        <v>263</v>
      </c>
      <c r="Q10">
        <v>423</v>
      </c>
      <c r="R10">
        <v>133</v>
      </c>
      <c r="S10">
        <v>8</v>
      </c>
      <c r="T10">
        <v>181</v>
      </c>
      <c r="U10">
        <v>25</v>
      </c>
      <c r="V10">
        <v>0</v>
      </c>
      <c r="W10">
        <v>10000</v>
      </c>
      <c r="X10">
        <f t="shared" si="1"/>
        <v>43.34</v>
      </c>
      <c r="Y10">
        <f t="shared" si="2"/>
        <v>0.12</v>
      </c>
      <c r="Z10">
        <f t="shared" si="3"/>
        <v>13.29</v>
      </c>
      <c r="AA10">
        <f t="shared" si="4"/>
        <v>0.36</v>
      </c>
      <c r="AB10">
        <f t="shared" si="5"/>
        <v>0.16</v>
      </c>
      <c r="AC10">
        <f t="shared" si="6"/>
        <v>13.3</v>
      </c>
      <c r="AD10">
        <f t="shared" si="7"/>
        <v>9.9599999999999991</v>
      </c>
      <c r="AE10">
        <f t="shared" si="8"/>
        <v>4.3499999999999996</v>
      </c>
      <c r="AF10">
        <f t="shared" si="9"/>
        <v>0.67</v>
      </c>
      <c r="AG10">
        <f t="shared" si="10"/>
        <v>1.47</v>
      </c>
      <c r="AH10">
        <f t="shared" si="11"/>
        <v>1.02</v>
      </c>
      <c r="AI10">
        <f t="shared" si="12"/>
        <v>0.64</v>
      </c>
      <c r="AJ10">
        <f t="shared" si="13"/>
        <v>0.69</v>
      </c>
      <c r="AK10">
        <f t="shared" si="14"/>
        <v>0.3</v>
      </c>
      <c r="AL10">
        <f t="shared" si="15"/>
        <v>2.63</v>
      </c>
      <c r="AM10">
        <f t="shared" si="16"/>
        <v>4.2299999999999995</v>
      </c>
      <c r="AN10">
        <f t="shared" si="17"/>
        <v>1.3299999999999998</v>
      </c>
      <c r="AO10">
        <f t="shared" si="18"/>
        <v>0.08</v>
      </c>
      <c r="AP10">
        <f t="shared" si="19"/>
        <v>1.81</v>
      </c>
      <c r="AQ10">
        <f t="shared" si="20"/>
        <v>0.25</v>
      </c>
      <c r="AR10">
        <f t="shared" si="21"/>
        <v>0</v>
      </c>
      <c r="AS10">
        <f t="shared" si="22"/>
        <v>43.34</v>
      </c>
      <c r="AT10">
        <f t="shared" si="23"/>
        <v>13.409999999999998</v>
      </c>
      <c r="AU10">
        <f t="shared" si="24"/>
        <v>13.3</v>
      </c>
      <c r="AV10">
        <f t="shared" si="25"/>
        <v>9.9599999999999991</v>
      </c>
      <c r="AW10">
        <f t="shared" si="26"/>
        <v>19.989999999999995</v>
      </c>
    </row>
    <row r="11" spans="1:49" x14ac:dyDescent="0.25">
      <c r="A11" t="s">
        <v>1492</v>
      </c>
      <c r="B11">
        <v>5843</v>
      </c>
      <c r="C11">
        <v>8</v>
      </c>
      <c r="D11">
        <v>664</v>
      </c>
      <c r="E11">
        <v>86</v>
      </c>
      <c r="F11">
        <v>55</v>
      </c>
      <c r="G11">
        <v>1449</v>
      </c>
      <c r="H11">
        <v>395</v>
      </c>
      <c r="I11">
        <v>328</v>
      </c>
      <c r="J11">
        <v>128</v>
      </c>
      <c r="K11">
        <v>28</v>
      </c>
      <c r="L11">
        <v>69</v>
      </c>
      <c r="M11">
        <v>0</v>
      </c>
      <c r="N11">
        <v>58</v>
      </c>
      <c r="O11">
        <v>42</v>
      </c>
      <c r="P11">
        <v>194</v>
      </c>
      <c r="Q11">
        <v>453</v>
      </c>
      <c r="R11">
        <v>52</v>
      </c>
      <c r="S11">
        <v>22</v>
      </c>
      <c r="T11">
        <v>117</v>
      </c>
      <c r="U11">
        <v>8</v>
      </c>
      <c r="V11">
        <v>0</v>
      </c>
      <c r="W11">
        <v>10000</v>
      </c>
      <c r="X11">
        <f t="shared" si="1"/>
        <v>58.430000000000007</v>
      </c>
      <c r="Y11">
        <f t="shared" si="2"/>
        <v>0.08</v>
      </c>
      <c r="Z11">
        <f t="shared" si="3"/>
        <v>6.64</v>
      </c>
      <c r="AA11">
        <f t="shared" si="4"/>
        <v>0.86</v>
      </c>
      <c r="AB11">
        <f t="shared" si="5"/>
        <v>0.54999999999999993</v>
      </c>
      <c r="AC11">
        <f t="shared" si="6"/>
        <v>14.49</v>
      </c>
      <c r="AD11">
        <f t="shared" si="7"/>
        <v>3.95</v>
      </c>
      <c r="AE11">
        <f t="shared" si="8"/>
        <v>3.2800000000000002</v>
      </c>
      <c r="AF11">
        <f t="shared" si="9"/>
        <v>1.28</v>
      </c>
      <c r="AG11">
        <f t="shared" si="10"/>
        <v>0.27999999999999997</v>
      </c>
      <c r="AH11">
        <f t="shared" si="11"/>
        <v>0.69</v>
      </c>
      <c r="AI11">
        <f t="shared" si="12"/>
        <v>0</v>
      </c>
      <c r="AJ11">
        <f t="shared" si="13"/>
        <v>0.57999999999999996</v>
      </c>
      <c r="AK11">
        <f t="shared" si="14"/>
        <v>0.42</v>
      </c>
      <c r="AL11">
        <f t="shared" si="15"/>
        <v>1.94</v>
      </c>
      <c r="AM11">
        <f t="shared" si="16"/>
        <v>4.53</v>
      </c>
      <c r="AN11">
        <f t="shared" si="17"/>
        <v>0.52</v>
      </c>
      <c r="AO11">
        <f t="shared" si="18"/>
        <v>0.22</v>
      </c>
      <c r="AP11">
        <f t="shared" si="19"/>
        <v>1.17</v>
      </c>
      <c r="AQ11">
        <f t="shared" si="20"/>
        <v>0.08</v>
      </c>
      <c r="AR11">
        <f t="shared" si="21"/>
        <v>0</v>
      </c>
      <c r="AS11">
        <f t="shared" si="22"/>
        <v>58.430000000000007</v>
      </c>
      <c r="AT11">
        <f t="shared" si="23"/>
        <v>6.72</v>
      </c>
      <c r="AU11">
        <f t="shared" si="24"/>
        <v>14.49</v>
      </c>
      <c r="AV11">
        <f t="shared" si="25"/>
        <v>3.95</v>
      </c>
      <c r="AW11">
        <f t="shared" si="26"/>
        <v>16.399999999999999</v>
      </c>
    </row>
    <row r="12" spans="1:49" x14ac:dyDescent="0.25">
      <c r="A12" t="s">
        <v>1493</v>
      </c>
      <c r="B12">
        <v>4248</v>
      </c>
      <c r="C12">
        <v>8</v>
      </c>
      <c r="D12">
        <v>957</v>
      </c>
      <c r="E12">
        <v>40</v>
      </c>
      <c r="F12">
        <v>83</v>
      </c>
      <c r="G12">
        <v>1903</v>
      </c>
      <c r="H12">
        <v>893</v>
      </c>
      <c r="I12">
        <v>336</v>
      </c>
      <c r="J12">
        <v>120</v>
      </c>
      <c r="K12">
        <v>54</v>
      </c>
      <c r="L12">
        <v>48</v>
      </c>
      <c r="M12">
        <v>3</v>
      </c>
      <c r="N12">
        <v>20</v>
      </c>
      <c r="O12">
        <v>41</v>
      </c>
      <c r="P12">
        <v>499</v>
      </c>
      <c r="Q12">
        <v>433</v>
      </c>
      <c r="R12">
        <v>126</v>
      </c>
      <c r="S12">
        <v>7</v>
      </c>
      <c r="T12">
        <v>155</v>
      </c>
      <c r="U12">
        <v>25</v>
      </c>
      <c r="V12">
        <v>0</v>
      </c>
      <c r="W12">
        <v>10000</v>
      </c>
      <c r="X12">
        <f t="shared" si="1"/>
        <v>42.480000000000004</v>
      </c>
      <c r="Y12">
        <f t="shared" si="2"/>
        <v>0.08</v>
      </c>
      <c r="Z12">
        <f t="shared" si="3"/>
        <v>9.5699999999999985</v>
      </c>
      <c r="AA12">
        <f t="shared" si="4"/>
        <v>0.4</v>
      </c>
      <c r="AB12">
        <f t="shared" si="5"/>
        <v>0.83</v>
      </c>
      <c r="AC12">
        <f t="shared" si="6"/>
        <v>19.03</v>
      </c>
      <c r="AD12">
        <f t="shared" si="7"/>
        <v>8.93</v>
      </c>
      <c r="AE12">
        <f t="shared" si="8"/>
        <v>3.36</v>
      </c>
      <c r="AF12">
        <f t="shared" si="9"/>
        <v>1.2</v>
      </c>
      <c r="AG12">
        <f t="shared" si="10"/>
        <v>0.54</v>
      </c>
      <c r="AH12">
        <f t="shared" si="11"/>
        <v>0.48</v>
      </c>
      <c r="AI12">
        <f t="shared" si="12"/>
        <v>0.03</v>
      </c>
      <c r="AJ12">
        <f t="shared" si="13"/>
        <v>0.2</v>
      </c>
      <c r="AK12">
        <f t="shared" si="14"/>
        <v>0.41000000000000003</v>
      </c>
      <c r="AL12">
        <f t="shared" si="15"/>
        <v>4.99</v>
      </c>
      <c r="AM12">
        <f t="shared" si="16"/>
        <v>4.33</v>
      </c>
      <c r="AN12">
        <f t="shared" si="17"/>
        <v>1.26</v>
      </c>
      <c r="AO12">
        <f t="shared" si="18"/>
        <v>6.9999999999999993E-2</v>
      </c>
      <c r="AP12">
        <f t="shared" si="19"/>
        <v>1.55</v>
      </c>
      <c r="AQ12">
        <f t="shared" si="20"/>
        <v>0.25</v>
      </c>
      <c r="AR12">
        <f t="shared" si="21"/>
        <v>0</v>
      </c>
      <c r="AS12">
        <f t="shared" si="22"/>
        <v>42.480000000000004</v>
      </c>
      <c r="AT12">
        <f t="shared" si="23"/>
        <v>9.6499999999999986</v>
      </c>
      <c r="AU12">
        <f t="shared" si="24"/>
        <v>19.03</v>
      </c>
      <c r="AV12">
        <f t="shared" si="25"/>
        <v>8.93</v>
      </c>
      <c r="AW12">
        <f t="shared" si="26"/>
        <v>19.900000000000006</v>
      </c>
    </row>
    <row r="13" spans="1:49" x14ac:dyDescent="0.25">
      <c r="A13" t="s">
        <v>1494</v>
      </c>
      <c r="B13">
        <v>5040</v>
      </c>
      <c r="C13">
        <v>234</v>
      </c>
      <c r="D13">
        <v>766</v>
      </c>
      <c r="E13">
        <v>12</v>
      </c>
      <c r="F13">
        <v>43</v>
      </c>
      <c r="G13">
        <v>1749</v>
      </c>
      <c r="H13">
        <v>985</v>
      </c>
      <c r="I13">
        <v>345</v>
      </c>
      <c r="J13">
        <v>100</v>
      </c>
      <c r="K13">
        <v>16</v>
      </c>
      <c r="L13">
        <v>53</v>
      </c>
      <c r="M13">
        <v>12</v>
      </c>
      <c r="N13">
        <v>45</v>
      </c>
      <c r="O13">
        <v>67</v>
      </c>
      <c r="P13">
        <v>112</v>
      </c>
      <c r="Q13">
        <v>188</v>
      </c>
      <c r="R13">
        <v>40</v>
      </c>
      <c r="S13">
        <v>6</v>
      </c>
      <c r="T13">
        <v>151</v>
      </c>
      <c r="U13">
        <v>37</v>
      </c>
      <c r="V13">
        <v>0</v>
      </c>
      <c r="W13">
        <v>10000</v>
      </c>
      <c r="X13">
        <f t="shared" si="1"/>
        <v>50.4</v>
      </c>
      <c r="Y13">
        <f t="shared" si="2"/>
        <v>2.34</v>
      </c>
      <c r="Z13">
        <f t="shared" si="3"/>
        <v>7.66</v>
      </c>
      <c r="AA13">
        <f t="shared" si="4"/>
        <v>0.12</v>
      </c>
      <c r="AB13">
        <f t="shared" si="5"/>
        <v>0.43</v>
      </c>
      <c r="AC13">
        <f t="shared" si="6"/>
        <v>17.489999999999998</v>
      </c>
      <c r="AD13">
        <f t="shared" si="7"/>
        <v>9.85</v>
      </c>
      <c r="AE13">
        <f t="shared" si="8"/>
        <v>3.45</v>
      </c>
      <c r="AF13">
        <f t="shared" si="9"/>
        <v>1</v>
      </c>
      <c r="AG13">
        <f t="shared" si="10"/>
        <v>0.16</v>
      </c>
      <c r="AH13">
        <f t="shared" si="11"/>
        <v>0.53</v>
      </c>
      <c r="AI13">
        <f t="shared" si="12"/>
        <v>0.12</v>
      </c>
      <c r="AJ13">
        <f t="shared" si="13"/>
        <v>0.44999999999999996</v>
      </c>
      <c r="AK13">
        <f t="shared" si="14"/>
        <v>0.67</v>
      </c>
      <c r="AL13">
        <f t="shared" si="15"/>
        <v>1.1199999999999999</v>
      </c>
      <c r="AM13">
        <f t="shared" si="16"/>
        <v>1.8800000000000001</v>
      </c>
      <c r="AN13">
        <f t="shared" si="17"/>
        <v>0.4</v>
      </c>
      <c r="AO13">
        <f t="shared" si="18"/>
        <v>0.06</v>
      </c>
      <c r="AP13">
        <f t="shared" si="19"/>
        <v>1.51</v>
      </c>
      <c r="AQ13">
        <f t="shared" si="20"/>
        <v>0.37</v>
      </c>
      <c r="AR13">
        <f t="shared" si="21"/>
        <v>0</v>
      </c>
      <c r="AS13">
        <f t="shared" si="22"/>
        <v>50.4</v>
      </c>
      <c r="AT13">
        <f t="shared" si="23"/>
        <v>10</v>
      </c>
      <c r="AU13">
        <f t="shared" si="24"/>
        <v>17.489999999999998</v>
      </c>
      <c r="AV13">
        <f t="shared" si="25"/>
        <v>9.85</v>
      </c>
      <c r="AW13">
        <f t="shared" si="26"/>
        <v>12.270000000000001</v>
      </c>
    </row>
    <row r="14" spans="1:49" x14ac:dyDescent="0.25">
      <c r="A14" t="s">
        <v>1495</v>
      </c>
      <c r="B14">
        <v>4994</v>
      </c>
      <c r="C14">
        <v>32</v>
      </c>
      <c r="D14">
        <v>1231</v>
      </c>
      <c r="E14">
        <v>32</v>
      </c>
      <c r="F14">
        <v>10</v>
      </c>
      <c r="G14">
        <v>606</v>
      </c>
      <c r="H14">
        <v>913</v>
      </c>
      <c r="I14">
        <v>426</v>
      </c>
      <c r="J14">
        <v>297</v>
      </c>
      <c r="K14">
        <v>247</v>
      </c>
      <c r="L14">
        <v>99</v>
      </c>
      <c r="M14">
        <v>29</v>
      </c>
      <c r="N14">
        <v>105</v>
      </c>
      <c r="O14">
        <v>104</v>
      </c>
      <c r="P14">
        <v>162</v>
      </c>
      <c r="Q14">
        <v>334</v>
      </c>
      <c r="R14">
        <v>95</v>
      </c>
      <c r="S14">
        <v>45</v>
      </c>
      <c r="T14">
        <v>136</v>
      </c>
      <c r="U14">
        <v>103</v>
      </c>
      <c r="V14">
        <v>0</v>
      </c>
      <c r="W14">
        <v>10000</v>
      </c>
      <c r="X14">
        <f t="shared" si="1"/>
        <v>49.94</v>
      </c>
      <c r="Y14">
        <f t="shared" si="2"/>
        <v>0.32</v>
      </c>
      <c r="Z14">
        <f t="shared" si="3"/>
        <v>12.31</v>
      </c>
      <c r="AA14">
        <f t="shared" si="4"/>
        <v>0.32</v>
      </c>
      <c r="AB14">
        <f t="shared" si="5"/>
        <v>0.1</v>
      </c>
      <c r="AC14">
        <f t="shared" si="6"/>
        <v>6.0600000000000005</v>
      </c>
      <c r="AD14">
        <f t="shared" si="7"/>
        <v>9.1300000000000008</v>
      </c>
      <c r="AE14">
        <f t="shared" si="8"/>
        <v>4.26</v>
      </c>
      <c r="AF14">
        <f t="shared" si="9"/>
        <v>2.97</v>
      </c>
      <c r="AG14">
        <f t="shared" si="10"/>
        <v>2.4699999999999998</v>
      </c>
      <c r="AH14">
        <f t="shared" si="11"/>
        <v>0.9900000000000001</v>
      </c>
      <c r="AI14">
        <f t="shared" si="12"/>
        <v>0.28999999999999998</v>
      </c>
      <c r="AJ14">
        <f t="shared" si="13"/>
        <v>1.05</v>
      </c>
      <c r="AK14">
        <f t="shared" si="14"/>
        <v>1.04</v>
      </c>
      <c r="AL14">
        <f t="shared" si="15"/>
        <v>1.6199999999999999</v>
      </c>
      <c r="AM14">
        <f t="shared" si="16"/>
        <v>3.34</v>
      </c>
      <c r="AN14">
        <f t="shared" si="17"/>
        <v>0.95</v>
      </c>
      <c r="AO14">
        <f t="shared" si="18"/>
        <v>0.44999999999999996</v>
      </c>
      <c r="AP14">
        <f t="shared" si="19"/>
        <v>1.3599999999999999</v>
      </c>
      <c r="AQ14">
        <f t="shared" si="20"/>
        <v>1.03</v>
      </c>
      <c r="AR14">
        <f t="shared" si="21"/>
        <v>0</v>
      </c>
      <c r="AS14">
        <f t="shared" si="22"/>
        <v>49.94</v>
      </c>
      <c r="AT14">
        <f t="shared" si="23"/>
        <v>12.63</v>
      </c>
      <c r="AU14">
        <f t="shared" si="24"/>
        <v>6.0600000000000005</v>
      </c>
      <c r="AV14">
        <f t="shared" si="25"/>
        <v>9.1300000000000008</v>
      </c>
      <c r="AW14">
        <f t="shared" si="26"/>
        <v>22.240000000000002</v>
      </c>
    </row>
    <row r="15" spans="1:49" x14ac:dyDescent="0.25">
      <c r="A15" t="s">
        <v>1496</v>
      </c>
      <c r="B15">
        <v>2553</v>
      </c>
      <c r="C15">
        <v>61</v>
      </c>
      <c r="D15">
        <v>1344</v>
      </c>
      <c r="E15">
        <v>40</v>
      </c>
      <c r="F15">
        <v>7</v>
      </c>
      <c r="G15">
        <v>1729</v>
      </c>
      <c r="H15">
        <v>1311</v>
      </c>
      <c r="I15">
        <v>801</v>
      </c>
      <c r="J15">
        <v>295</v>
      </c>
      <c r="K15">
        <v>115</v>
      </c>
      <c r="L15">
        <v>196</v>
      </c>
      <c r="M15">
        <v>34</v>
      </c>
      <c r="N15">
        <v>83</v>
      </c>
      <c r="O15">
        <v>117</v>
      </c>
      <c r="P15">
        <v>227</v>
      </c>
      <c r="Q15">
        <v>388</v>
      </c>
      <c r="R15">
        <v>283</v>
      </c>
      <c r="S15">
        <v>51</v>
      </c>
      <c r="T15">
        <v>248</v>
      </c>
      <c r="U15">
        <v>115</v>
      </c>
      <c r="V15">
        <v>0</v>
      </c>
      <c r="W15">
        <v>10000</v>
      </c>
      <c r="X15">
        <f t="shared" si="1"/>
        <v>25.53</v>
      </c>
      <c r="Y15">
        <f t="shared" si="2"/>
        <v>0.61</v>
      </c>
      <c r="Z15">
        <f t="shared" si="3"/>
        <v>13.44</v>
      </c>
      <c r="AA15">
        <f t="shared" si="4"/>
        <v>0.4</v>
      </c>
      <c r="AB15">
        <f t="shared" si="5"/>
        <v>6.9999999999999993E-2</v>
      </c>
      <c r="AC15">
        <f t="shared" si="6"/>
        <v>17.29</v>
      </c>
      <c r="AD15">
        <f t="shared" si="7"/>
        <v>13.11</v>
      </c>
      <c r="AE15">
        <f t="shared" si="8"/>
        <v>8.01</v>
      </c>
      <c r="AF15">
        <f t="shared" si="9"/>
        <v>2.9499999999999997</v>
      </c>
      <c r="AG15">
        <f t="shared" si="10"/>
        <v>1.1499999999999999</v>
      </c>
      <c r="AH15">
        <f t="shared" si="11"/>
        <v>1.96</v>
      </c>
      <c r="AI15">
        <f t="shared" si="12"/>
        <v>0.33999999999999997</v>
      </c>
      <c r="AJ15">
        <f t="shared" si="13"/>
        <v>0.83</v>
      </c>
      <c r="AK15">
        <f t="shared" si="14"/>
        <v>1.17</v>
      </c>
      <c r="AL15">
        <f t="shared" si="15"/>
        <v>2.27</v>
      </c>
      <c r="AM15">
        <f t="shared" si="16"/>
        <v>3.88</v>
      </c>
      <c r="AN15">
        <f t="shared" si="17"/>
        <v>2.83</v>
      </c>
      <c r="AO15">
        <f t="shared" si="18"/>
        <v>0.51</v>
      </c>
      <c r="AP15">
        <f t="shared" si="19"/>
        <v>2.48</v>
      </c>
      <c r="AQ15">
        <f t="shared" si="20"/>
        <v>1.1499999999999999</v>
      </c>
      <c r="AR15">
        <f t="shared" si="21"/>
        <v>0</v>
      </c>
      <c r="AS15">
        <f t="shared" si="22"/>
        <v>25.53</v>
      </c>
      <c r="AT15">
        <f t="shared" si="23"/>
        <v>14.049999999999999</v>
      </c>
      <c r="AU15">
        <f t="shared" si="24"/>
        <v>17.29</v>
      </c>
      <c r="AV15">
        <f t="shared" si="25"/>
        <v>13.11</v>
      </c>
      <c r="AW15">
        <f t="shared" si="26"/>
        <v>30</v>
      </c>
    </row>
    <row r="16" spans="1:49" x14ac:dyDescent="0.25">
      <c r="A16" t="s">
        <v>1497</v>
      </c>
      <c r="B16">
        <v>5900</v>
      </c>
      <c r="C16">
        <v>61</v>
      </c>
      <c r="D16">
        <v>715</v>
      </c>
      <c r="E16">
        <v>16</v>
      </c>
      <c r="F16">
        <v>13</v>
      </c>
      <c r="G16">
        <v>1269</v>
      </c>
      <c r="H16">
        <v>800</v>
      </c>
      <c r="I16">
        <v>268</v>
      </c>
      <c r="J16">
        <v>85</v>
      </c>
      <c r="K16">
        <v>35</v>
      </c>
      <c r="L16">
        <v>68</v>
      </c>
      <c r="M16">
        <v>2</v>
      </c>
      <c r="N16">
        <v>30</v>
      </c>
      <c r="O16">
        <v>36</v>
      </c>
      <c r="P16">
        <v>176</v>
      </c>
      <c r="Q16">
        <v>262</v>
      </c>
      <c r="R16">
        <v>54</v>
      </c>
      <c r="S16">
        <v>16</v>
      </c>
      <c r="T16">
        <v>176</v>
      </c>
      <c r="U16">
        <v>18</v>
      </c>
      <c r="V16">
        <v>0</v>
      </c>
      <c r="W16">
        <v>10000</v>
      </c>
      <c r="X16">
        <f t="shared" si="1"/>
        <v>59</v>
      </c>
      <c r="Y16">
        <f t="shared" si="2"/>
        <v>0.61</v>
      </c>
      <c r="Z16">
        <f t="shared" si="3"/>
        <v>7.1499999999999995</v>
      </c>
      <c r="AA16">
        <f t="shared" si="4"/>
        <v>0.16</v>
      </c>
      <c r="AB16">
        <f t="shared" si="5"/>
        <v>0.13</v>
      </c>
      <c r="AC16">
        <f t="shared" si="6"/>
        <v>12.690000000000001</v>
      </c>
      <c r="AD16">
        <f t="shared" si="7"/>
        <v>8</v>
      </c>
      <c r="AE16">
        <f t="shared" si="8"/>
        <v>2.68</v>
      </c>
      <c r="AF16">
        <f t="shared" si="9"/>
        <v>0.85000000000000009</v>
      </c>
      <c r="AG16">
        <f t="shared" si="10"/>
        <v>0.35000000000000003</v>
      </c>
      <c r="AH16">
        <f t="shared" si="11"/>
        <v>0.67999999999999994</v>
      </c>
      <c r="AI16">
        <f t="shared" si="12"/>
        <v>0.02</v>
      </c>
      <c r="AJ16">
        <f t="shared" si="13"/>
        <v>0.3</v>
      </c>
      <c r="AK16">
        <f t="shared" si="14"/>
        <v>0.36</v>
      </c>
      <c r="AL16">
        <f t="shared" si="15"/>
        <v>1.76</v>
      </c>
      <c r="AM16">
        <f t="shared" si="16"/>
        <v>2.62</v>
      </c>
      <c r="AN16">
        <f t="shared" si="17"/>
        <v>0.54</v>
      </c>
      <c r="AO16">
        <f t="shared" si="18"/>
        <v>0.16</v>
      </c>
      <c r="AP16">
        <f t="shared" si="19"/>
        <v>1.76</v>
      </c>
      <c r="AQ16">
        <f t="shared" si="20"/>
        <v>0.18</v>
      </c>
      <c r="AR16">
        <f t="shared" si="21"/>
        <v>0</v>
      </c>
      <c r="AS16">
        <f t="shared" si="22"/>
        <v>59</v>
      </c>
      <c r="AT16">
        <f t="shared" si="23"/>
        <v>7.76</v>
      </c>
      <c r="AU16">
        <f t="shared" si="24"/>
        <v>12.690000000000001</v>
      </c>
      <c r="AV16">
        <f t="shared" si="25"/>
        <v>8</v>
      </c>
      <c r="AW16">
        <f t="shared" si="26"/>
        <v>12.549999999999999</v>
      </c>
    </row>
    <row r="17" spans="1:49" x14ac:dyDescent="0.25">
      <c r="A17" t="s">
        <v>1498</v>
      </c>
      <c r="B17">
        <v>4910</v>
      </c>
      <c r="C17">
        <v>14</v>
      </c>
      <c r="D17">
        <v>1217</v>
      </c>
      <c r="E17">
        <v>27</v>
      </c>
      <c r="F17">
        <v>19</v>
      </c>
      <c r="G17">
        <v>628</v>
      </c>
      <c r="H17">
        <v>953</v>
      </c>
      <c r="I17">
        <v>486</v>
      </c>
      <c r="J17">
        <v>173</v>
      </c>
      <c r="K17">
        <v>128</v>
      </c>
      <c r="L17">
        <v>174</v>
      </c>
      <c r="M17">
        <v>35</v>
      </c>
      <c r="N17">
        <v>77</v>
      </c>
      <c r="O17">
        <v>94</v>
      </c>
      <c r="P17">
        <v>199</v>
      </c>
      <c r="Q17">
        <v>324</v>
      </c>
      <c r="R17">
        <v>112</v>
      </c>
      <c r="S17">
        <v>27</v>
      </c>
      <c r="T17">
        <v>223</v>
      </c>
      <c r="U17">
        <v>181</v>
      </c>
      <c r="V17">
        <v>0</v>
      </c>
      <c r="W17">
        <v>10000</v>
      </c>
      <c r="X17">
        <f t="shared" si="1"/>
        <v>49.1</v>
      </c>
      <c r="Y17">
        <f t="shared" si="2"/>
        <v>0.13999999999999999</v>
      </c>
      <c r="Z17">
        <f t="shared" si="3"/>
        <v>12.17</v>
      </c>
      <c r="AA17">
        <f t="shared" si="4"/>
        <v>0.27</v>
      </c>
      <c r="AB17">
        <f t="shared" si="5"/>
        <v>0.19</v>
      </c>
      <c r="AC17">
        <f t="shared" si="6"/>
        <v>6.2799999999999994</v>
      </c>
      <c r="AD17">
        <f t="shared" si="7"/>
        <v>9.5299999999999994</v>
      </c>
      <c r="AE17">
        <f t="shared" si="8"/>
        <v>4.8599999999999994</v>
      </c>
      <c r="AF17">
        <f t="shared" si="9"/>
        <v>1.73</v>
      </c>
      <c r="AG17">
        <f t="shared" si="10"/>
        <v>1.28</v>
      </c>
      <c r="AH17">
        <f t="shared" si="11"/>
        <v>1.7399999999999998</v>
      </c>
      <c r="AI17">
        <f t="shared" si="12"/>
        <v>0.35000000000000003</v>
      </c>
      <c r="AJ17">
        <f t="shared" si="13"/>
        <v>0.77</v>
      </c>
      <c r="AK17">
        <f t="shared" si="14"/>
        <v>0.94000000000000006</v>
      </c>
      <c r="AL17">
        <f t="shared" si="15"/>
        <v>1.9900000000000002</v>
      </c>
      <c r="AM17">
        <f t="shared" si="16"/>
        <v>3.2399999999999998</v>
      </c>
      <c r="AN17">
        <f t="shared" si="17"/>
        <v>1.1199999999999999</v>
      </c>
      <c r="AO17">
        <f t="shared" si="18"/>
        <v>0.27</v>
      </c>
      <c r="AP17">
        <f t="shared" si="19"/>
        <v>2.23</v>
      </c>
      <c r="AQ17">
        <f t="shared" si="20"/>
        <v>1.81</v>
      </c>
      <c r="AR17">
        <f t="shared" si="21"/>
        <v>0</v>
      </c>
      <c r="AS17">
        <f t="shared" si="22"/>
        <v>49.1</v>
      </c>
      <c r="AT17">
        <f t="shared" si="23"/>
        <v>12.31</v>
      </c>
      <c r="AU17">
        <f t="shared" si="24"/>
        <v>6.2799999999999994</v>
      </c>
      <c r="AV17">
        <f t="shared" si="25"/>
        <v>9.5299999999999994</v>
      </c>
      <c r="AW17">
        <f t="shared" si="26"/>
        <v>22.789999999999996</v>
      </c>
    </row>
    <row r="18" spans="1:49" x14ac:dyDescent="0.25">
      <c r="A18" t="s">
        <v>1499</v>
      </c>
      <c r="B18">
        <v>3969</v>
      </c>
      <c r="C18">
        <v>30</v>
      </c>
      <c r="D18">
        <v>1015</v>
      </c>
      <c r="E18">
        <v>5</v>
      </c>
      <c r="F18">
        <v>19</v>
      </c>
      <c r="G18">
        <v>1962</v>
      </c>
      <c r="H18">
        <v>1046</v>
      </c>
      <c r="I18">
        <v>354</v>
      </c>
      <c r="J18">
        <v>124</v>
      </c>
      <c r="K18">
        <v>20</v>
      </c>
      <c r="L18">
        <v>31</v>
      </c>
      <c r="M18">
        <v>0</v>
      </c>
      <c r="N18">
        <v>14</v>
      </c>
      <c r="O18">
        <v>25</v>
      </c>
      <c r="P18">
        <v>796</v>
      </c>
      <c r="Q18">
        <v>445</v>
      </c>
      <c r="R18">
        <v>36</v>
      </c>
      <c r="S18">
        <v>9</v>
      </c>
      <c r="T18">
        <v>76</v>
      </c>
      <c r="U18">
        <v>24</v>
      </c>
      <c r="V18">
        <v>0</v>
      </c>
      <c r="W18">
        <v>10000</v>
      </c>
      <c r="X18">
        <f t="shared" si="1"/>
        <v>39.69</v>
      </c>
      <c r="Y18">
        <f t="shared" si="2"/>
        <v>0.3</v>
      </c>
      <c r="Z18">
        <f t="shared" si="3"/>
        <v>10.15</v>
      </c>
      <c r="AA18">
        <f t="shared" si="4"/>
        <v>0.05</v>
      </c>
      <c r="AB18">
        <f t="shared" si="5"/>
        <v>0.19</v>
      </c>
      <c r="AC18">
        <f t="shared" si="6"/>
        <v>19.62</v>
      </c>
      <c r="AD18">
        <f t="shared" si="7"/>
        <v>10.459999999999999</v>
      </c>
      <c r="AE18">
        <f t="shared" si="8"/>
        <v>3.54</v>
      </c>
      <c r="AF18">
        <f t="shared" si="9"/>
        <v>1.24</v>
      </c>
      <c r="AG18">
        <f t="shared" si="10"/>
        <v>0.2</v>
      </c>
      <c r="AH18">
        <f t="shared" si="11"/>
        <v>0.31</v>
      </c>
      <c r="AI18">
        <f t="shared" si="12"/>
        <v>0</v>
      </c>
      <c r="AJ18">
        <f t="shared" si="13"/>
        <v>0.13999999999999999</v>
      </c>
      <c r="AK18">
        <f t="shared" si="14"/>
        <v>0.25</v>
      </c>
      <c r="AL18">
        <f t="shared" si="15"/>
        <v>7.9600000000000009</v>
      </c>
      <c r="AM18">
        <f t="shared" si="16"/>
        <v>4.45</v>
      </c>
      <c r="AN18">
        <f t="shared" si="17"/>
        <v>0.36</v>
      </c>
      <c r="AO18">
        <f t="shared" si="18"/>
        <v>0.09</v>
      </c>
      <c r="AP18">
        <f t="shared" si="19"/>
        <v>0.76</v>
      </c>
      <c r="AQ18">
        <f t="shared" si="20"/>
        <v>0.24</v>
      </c>
      <c r="AR18">
        <f t="shared" si="21"/>
        <v>0</v>
      </c>
      <c r="AS18">
        <f t="shared" si="22"/>
        <v>39.69</v>
      </c>
      <c r="AT18">
        <f t="shared" si="23"/>
        <v>10.450000000000001</v>
      </c>
      <c r="AU18">
        <f t="shared" si="24"/>
        <v>19.62</v>
      </c>
      <c r="AV18">
        <f t="shared" si="25"/>
        <v>10.459999999999999</v>
      </c>
      <c r="AW18">
        <f t="shared" si="26"/>
        <v>19.78</v>
      </c>
    </row>
    <row r="19" spans="1:49" x14ac:dyDescent="0.25">
      <c r="A19" t="s">
        <v>1500</v>
      </c>
      <c r="B19">
        <v>5655</v>
      </c>
      <c r="C19">
        <v>226</v>
      </c>
      <c r="D19">
        <v>244</v>
      </c>
      <c r="E19">
        <v>15</v>
      </c>
      <c r="F19">
        <v>0</v>
      </c>
      <c r="G19">
        <v>698</v>
      </c>
      <c r="H19">
        <v>1117</v>
      </c>
      <c r="I19">
        <v>339</v>
      </c>
      <c r="J19">
        <v>251</v>
      </c>
      <c r="K19">
        <v>11</v>
      </c>
      <c r="L19">
        <v>46</v>
      </c>
      <c r="M19">
        <v>8</v>
      </c>
      <c r="N19">
        <v>3</v>
      </c>
      <c r="O19">
        <v>3</v>
      </c>
      <c r="P19">
        <v>668</v>
      </c>
      <c r="Q19">
        <v>483</v>
      </c>
      <c r="R19">
        <v>73</v>
      </c>
      <c r="S19">
        <v>0</v>
      </c>
      <c r="T19">
        <v>119</v>
      </c>
      <c r="U19">
        <v>43</v>
      </c>
      <c r="V19">
        <v>0</v>
      </c>
      <c r="W19">
        <v>10000</v>
      </c>
      <c r="X19">
        <f t="shared" si="1"/>
        <v>56.55</v>
      </c>
      <c r="Y19">
        <f t="shared" si="2"/>
        <v>2.2599999999999998</v>
      </c>
      <c r="Z19">
        <f t="shared" si="3"/>
        <v>2.44</v>
      </c>
      <c r="AA19">
        <f t="shared" si="4"/>
        <v>0.15</v>
      </c>
      <c r="AB19">
        <f t="shared" si="5"/>
        <v>0</v>
      </c>
      <c r="AC19">
        <f t="shared" si="6"/>
        <v>6.98</v>
      </c>
      <c r="AD19">
        <f t="shared" si="7"/>
        <v>11.17</v>
      </c>
      <c r="AE19">
        <f t="shared" si="8"/>
        <v>3.39</v>
      </c>
      <c r="AF19">
        <f t="shared" si="9"/>
        <v>2.5100000000000002</v>
      </c>
      <c r="AG19">
        <f t="shared" si="10"/>
        <v>0.11</v>
      </c>
      <c r="AH19">
        <f t="shared" si="11"/>
        <v>0.45999999999999996</v>
      </c>
      <c r="AI19">
        <f t="shared" si="12"/>
        <v>0.08</v>
      </c>
      <c r="AJ19">
        <f t="shared" si="13"/>
        <v>0.03</v>
      </c>
      <c r="AK19">
        <f t="shared" si="14"/>
        <v>0.03</v>
      </c>
      <c r="AL19">
        <f t="shared" si="15"/>
        <v>6.68</v>
      </c>
      <c r="AM19">
        <f t="shared" si="16"/>
        <v>4.83</v>
      </c>
      <c r="AN19">
        <f t="shared" si="17"/>
        <v>0.73</v>
      </c>
      <c r="AO19">
        <f t="shared" si="18"/>
        <v>0</v>
      </c>
      <c r="AP19">
        <f t="shared" si="19"/>
        <v>1.1900000000000002</v>
      </c>
      <c r="AQ19">
        <f t="shared" si="20"/>
        <v>0.43</v>
      </c>
      <c r="AR19">
        <f t="shared" si="21"/>
        <v>0</v>
      </c>
      <c r="AS19">
        <f t="shared" si="22"/>
        <v>56.55</v>
      </c>
      <c r="AT19">
        <f t="shared" si="23"/>
        <v>4.6999999999999993</v>
      </c>
      <c r="AU19">
        <f t="shared" si="24"/>
        <v>6.98</v>
      </c>
      <c r="AV19">
        <f t="shared" si="25"/>
        <v>11.17</v>
      </c>
      <c r="AW19">
        <f t="shared" si="26"/>
        <v>20.620000000000005</v>
      </c>
    </row>
    <row r="20" spans="1:49" x14ac:dyDescent="0.25">
      <c r="A20" t="s">
        <v>1501</v>
      </c>
      <c r="B20">
        <v>5531</v>
      </c>
      <c r="C20">
        <v>26</v>
      </c>
      <c r="D20">
        <v>181</v>
      </c>
      <c r="E20">
        <v>25</v>
      </c>
      <c r="F20">
        <v>17</v>
      </c>
      <c r="G20">
        <v>808</v>
      </c>
      <c r="H20">
        <v>1173</v>
      </c>
      <c r="I20">
        <v>230</v>
      </c>
      <c r="J20">
        <v>55</v>
      </c>
      <c r="K20">
        <v>11</v>
      </c>
      <c r="L20">
        <v>10</v>
      </c>
      <c r="M20">
        <v>0</v>
      </c>
      <c r="N20">
        <v>12</v>
      </c>
      <c r="O20">
        <v>47</v>
      </c>
      <c r="P20">
        <v>1000</v>
      </c>
      <c r="Q20">
        <v>710</v>
      </c>
      <c r="R20">
        <v>93</v>
      </c>
      <c r="S20">
        <v>2</v>
      </c>
      <c r="T20">
        <v>59</v>
      </c>
      <c r="U20">
        <v>9</v>
      </c>
      <c r="V20">
        <v>0</v>
      </c>
      <c r="W20">
        <v>10000</v>
      </c>
      <c r="X20">
        <f t="shared" si="1"/>
        <v>55.31</v>
      </c>
      <c r="Y20">
        <f t="shared" si="2"/>
        <v>0.26</v>
      </c>
      <c r="Z20">
        <f t="shared" si="3"/>
        <v>1.81</v>
      </c>
      <c r="AA20">
        <f t="shared" si="4"/>
        <v>0.25</v>
      </c>
      <c r="AB20">
        <f t="shared" si="5"/>
        <v>0.16999999999999998</v>
      </c>
      <c r="AC20">
        <f t="shared" si="6"/>
        <v>8.08</v>
      </c>
      <c r="AD20">
        <f t="shared" si="7"/>
        <v>11.73</v>
      </c>
      <c r="AE20">
        <f t="shared" si="8"/>
        <v>2.2999999999999998</v>
      </c>
      <c r="AF20">
        <f t="shared" si="9"/>
        <v>0.54999999999999993</v>
      </c>
      <c r="AG20">
        <f t="shared" si="10"/>
        <v>0.11</v>
      </c>
      <c r="AH20">
        <f t="shared" si="11"/>
        <v>0.1</v>
      </c>
      <c r="AI20">
        <f t="shared" si="12"/>
        <v>0</v>
      </c>
      <c r="AJ20">
        <f t="shared" si="13"/>
        <v>0.12</v>
      </c>
      <c r="AK20">
        <f t="shared" si="14"/>
        <v>0.47000000000000003</v>
      </c>
      <c r="AL20">
        <f t="shared" si="15"/>
        <v>10</v>
      </c>
      <c r="AM20">
        <f t="shared" si="16"/>
        <v>7.1</v>
      </c>
      <c r="AN20">
        <f t="shared" si="17"/>
        <v>0.92999999999999994</v>
      </c>
      <c r="AO20">
        <f t="shared" si="18"/>
        <v>0.02</v>
      </c>
      <c r="AP20">
        <f t="shared" si="19"/>
        <v>0.59</v>
      </c>
      <c r="AQ20">
        <f t="shared" si="20"/>
        <v>0.09</v>
      </c>
      <c r="AR20">
        <f t="shared" si="21"/>
        <v>0</v>
      </c>
      <c r="AS20">
        <f t="shared" si="22"/>
        <v>55.31</v>
      </c>
      <c r="AT20">
        <f t="shared" si="23"/>
        <v>2.0700000000000003</v>
      </c>
      <c r="AU20">
        <f t="shared" si="24"/>
        <v>8.08</v>
      </c>
      <c r="AV20">
        <f t="shared" si="25"/>
        <v>11.73</v>
      </c>
      <c r="AW20">
        <f t="shared" si="26"/>
        <v>22.8</v>
      </c>
    </row>
    <row r="21" spans="1:49" x14ac:dyDescent="0.25">
      <c r="A21" t="s">
        <v>1502</v>
      </c>
      <c r="B21">
        <v>6054</v>
      </c>
      <c r="C21">
        <v>12</v>
      </c>
      <c r="D21">
        <v>205</v>
      </c>
      <c r="E21">
        <v>148</v>
      </c>
      <c r="F21">
        <v>40</v>
      </c>
      <c r="G21">
        <v>357</v>
      </c>
      <c r="H21">
        <v>886</v>
      </c>
      <c r="I21">
        <v>261</v>
      </c>
      <c r="J21">
        <v>73</v>
      </c>
      <c r="K21">
        <v>8</v>
      </c>
      <c r="L21">
        <v>0</v>
      </c>
      <c r="M21">
        <v>0</v>
      </c>
      <c r="N21">
        <v>4</v>
      </c>
      <c r="O21">
        <v>80</v>
      </c>
      <c r="P21">
        <v>1157</v>
      </c>
      <c r="Q21">
        <v>560</v>
      </c>
      <c r="R21">
        <v>92</v>
      </c>
      <c r="S21">
        <v>0</v>
      </c>
      <c r="T21">
        <v>56</v>
      </c>
      <c r="U21">
        <v>8</v>
      </c>
      <c r="V21">
        <v>0</v>
      </c>
      <c r="W21">
        <v>10000</v>
      </c>
      <c r="X21">
        <f t="shared" si="1"/>
        <v>60.540000000000006</v>
      </c>
      <c r="Y21">
        <f t="shared" si="2"/>
        <v>0.12</v>
      </c>
      <c r="Z21">
        <f t="shared" si="3"/>
        <v>2.0500000000000003</v>
      </c>
      <c r="AA21">
        <f t="shared" si="4"/>
        <v>1.48</v>
      </c>
      <c r="AB21">
        <f t="shared" si="5"/>
        <v>0.4</v>
      </c>
      <c r="AC21">
        <f t="shared" si="6"/>
        <v>3.5700000000000003</v>
      </c>
      <c r="AD21">
        <f t="shared" si="7"/>
        <v>8.86</v>
      </c>
      <c r="AE21">
        <f t="shared" si="8"/>
        <v>2.6100000000000003</v>
      </c>
      <c r="AF21">
        <f t="shared" si="9"/>
        <v>0.73</v>
      </c>
      <c r="AG21">
        <f t="shared" si="10"/>
        <v>0.08</v>
      </c>
      <c r="AH21">
        <f t="shared" si="11"/>
        <v>0</v>
      </c>
      <c r="AI21">
        <f t="shared" si="12"/>
        <v>0</v>
      </c>
      <c r="AJ21">
        <f t="shared" si="13"/>
        <v>0.04</v>
      </c>
      <c r="AK21">
        <f t="shared" si="14"/>
        <v>0.8</v>
      </c>
      <c r="AL21">
        <f t="shared" si="15"/>
        <v>11.57</v>
      </c>
      <c r="AM21">
        <f t="shared" si="16"/>
        <v>5.6000000000000005</v>
      </c>
      <c r="AN21">
        <f t="shared" si="17"/>
        <v>0.91999999999999993</v>
      </c>
      <c r="AO21">
        <f t="shared" si="18"/>
        <v>0</v>
      </c>
      <c r="AP21">
        <f t="shared" si="19"/>
        <v>0.55999999999999994</v>
      </c>
      <c r="AQ21">
        <f t="shared" si="20"/>
        <v>0.08</v>
      </c>
      <c r="AR21">
        <f t="shared" si="21"/>
        <v>0</v>
      </c>
      <c r="AS21">
        <f t="shared" si="22"/>
        <v>60.540000000000006</v>
      </c>
      <c r="AT21">
        <f t="shared" si="23"/>
        <v>2.1700000000000004</v>
      </c>
      <c r="AU21">
        <f t="shared" si="24"/>
        <v>3.5700000000000003</v>
      </c>
      <c r="AV21">
        <f t="shared" si="25"/>
        <v>8.86</v>
      </c>
      <c r="AW21">
        <f t="shared" si="26"/>
        <v>24.87</v>
      </c>
    </row>
    <row r="22" spans="1:49" x14ac:dyDescent="0.25">
      <c r="A22" t="s">
        <v>1503</v>
      </c>
      <c r="B22">
        <v>5571</v>
      </c>
      <c r="C22">
        <v>55</v>
      </c>
      <c r="D22">
        <v>975</v>
      </c>
      <c r="E22">
        <v>28</v>
      </c>
      <c r="F22">
        <v>13</v>
      </c>
      <c r="G22">
        <v>1200</v>
      </c>
      <c r="H22">
        <v>816</v>
      </c>
      <c r="I22">
        <v>337</v>
      </c>
      <c r="J22">
        <v>159</v>
      </c>
      <c r="K22">
        <v>39</v>
      </c>
      <c r="L22">
        <v>58</v>
      </c>
      <c r="M22">
        <v>4</v>
      </c>
      <c r="N22">
        <v>22</v>
      </c>
      <c r="O22">
        <v>22</v>
      </c>
      <c r="P22">
        <v>123</v>
      </c>
      <c r="Q22">
        <v>280</v>
      </c>
      <c r="R22">
        <v>45</v>
      </c>
      <c r="S22">
        <v>32</v>
      </c>
      <c r="T22">
        <v>207</v>
      </c>
      <c r="U22">
        <v>16</v>
      </c>
      <c r="V22">
        <v>0</v>
      </c>
      <c r="W22">
        <v>10000</v>
      </c>
      <c r="X22">
        <f t="shared" si="1"/>
        <v>55.71</v>
      </c>
      <c r="Y22">
        <f t="shared" si="2"/>
        <v>0.54999999999999993</v>
      </c>
      <c r="Z22">
        <f t="shared" si="3"/>
        <v>9.75</v>
      </c>
      <c r="AA22">
        <f t="shared" si="4"/>
        <v>0.27999999999999997</v>
      </c>
      <c r="AB22">
        <f t="shared" si="5"/>
        <v>0.13</v>
      </c>
      <c r="AC22">
        <f t="shared" si="6"/>
        <v>12</v>
      </c>
      <c r="AD22">
        <f t="shared" si="7"/>
        <v>8.16</v>
      </c>
      <c r="AE22">
        <f t="shared" si="8"/>
        <v>3.37</v>
      </c>
      <c r="AF22">
        <f t="shared" si="9"/>
        <v>1.59</v>
      </c>
      <c r="AG22">
        <f t="shared" si="10"/>
        <v>0.38999999999999996</v>
      </c>
      <c r="AH22">
        <f t="shared" si="11"/>
        <v>0.57999999999999996</v>
      </c>
      <c r="AI22">
        <f t="shared" si="12"/>
        <v>0.04</v>
      </c>
      <c r="AJ22">
        <f t="shared" si="13"/>
        <v>0.22</v>
      </c>
      <c r="AK22">
        <f t="shared" si="14"/>
        <v>0.22</v>
      </c>
      <c r="AL22">
        <f t="shared" si="15"/>
        <v>1.23</v>
      </c>
      <c r="AM22">
        <f t="shared" si="16"/>
        <v>2.8000000000000003</v>
      </c>
      <c r="AN22">
        <f t="shared" si="17"/>
        <v>0.44999999999999996</v>
      </c>
      <c r="AO22">
        <f t="shared" si="18"/>
        <v>0.32</v>
      </c>
      <c r="AP22">
        <f t="shared" si="19"/>
        <v>2.0699999999999998</v>
      </c>
      <c r="AQ22">
        <f t="shared" si="20"/>
        <v>0.16</v>
      </c>
      <c r="AR22">
        <f t="shared" si="21"/>
        <v>0</v>
      </c>
      <c r="AS22">
        <f t="shared" si="22"/>
        <v>55.71</v>
      </c>
      <c r="AT22">
        <f t="shared" si="23"/>
        <v>10.3</v>
      </c>
      <c r="AU22">
        <f t="shared" si="24"/>
        <v>12</v>
      </c>
      <c r="AV22">
        <f t="shared" si="25"/>
        <v>8.16</v>
      </c>
      <c r="AW22">
        <f t="shared" si="26"/>
        <v>13.85</v>
      </c>
    </row>
    <row r="23" spans="1:49" x14ac:dyDescent="0.25">
      <c r="A23" t="s">
        <v>1504</v>
      </c>
      <c r="B23">
        <v>3645</v>
      </c>
      <c r="C23">
        <v>0</v>
      </c>
      <c r="D23">
        <v>1684</v>
      </c>
      <c r="E23">
        <v>105</v>
      </c>
      <c r="F23">
        <v>46</v>
      </c>
      <c r="G23">
        <v>1317</v>
      </c>
      <c r="H23">
        <v>1014</v>
      </c>
      <c r="I23">
        <v>477</v>
      </c>
      <c r="J23">
        <v>119</v>
      </c>
      <c r="K23">
        <v>61</v>
      </c>
      <c r="L23">
        <v>119</v>
      </c>
      <c r="M23">
        <v>38</v>
      </c>
      <c r="N23">
        <v>62</v>
      </c>
      <c r="O23">
        <v>35</v>
      </c>
      <c r="P23">
        <v>179</v>
      </c>
      <c r="Q23">
        <v>398</v>
      </c>
      <c r="R23">
        <v>180</v>
      </c>
      <c r="S23">
        <v>21</v>
      </c>
      <c r="T23">
        <v>457</v>
      </c>
      <c r="U23">
        <v>41</v>
      </c>
      <c r="V23">
        <v>0</v>
      </c>
      <c r="W23">
        <v>10000</v>
      </c>
      <c r="X23">
        <f t="shared" si="1"/>
        <v>36.449999999999996</v>
      </c>
      <c r="Y23">
        <f t="shared" si="2"/>
        <v>0</v>
      </c>
      <c r="Z23">
        <f t="shared" si="3"/>
        <v>16.84</v>
      </c>
      <c r="AA23">
        <f t="shared" si="4"/>
        <v>1.05</v>
      </c>
      <c r="AB23">
        <f t="shared" si="5"/>
        <v>0.45999999999999996</v>
      </c>
      <c r="AC23">
        <f t="shared" si="6"/>
        <v>13.170000000000002</v>
      </c>
      <c r="AD23">
        <f t="shared" si="7"/>
        <v>10.14</v>
      </c>
      <c r="AE23">
        <f t="shared" si="8"/>
        <v>4.7699999999999996</v>
      </c>
      <c r="AF23">
        <f t="shared" si="9"/>
        <v>1.1900000000000002</v>
      </c>
      <c r="AG23">
        <f t="shared" si="10"/>
        <v>0.61</v>
      </c>
      <c r="AH23">
        <f t="shared" si="11"/>
        <v>1.1900000000000002</v>
      </c>
      <c r="AI23">
        <f t="shared" si="12"/>
        <v>0.38</v>
      </c>
      <c r="AJ23">
        <f t="shared" si="13"/>
        <v>0.62</v>
      </c>
      <c r="AK23">
        <f t="shared" si="14"/>
        <v>0.35000000000000003</v>
      </c>
      <c r="AL23">
        <f t="shared" si="15"/>
        <v>1.79</v>
      </c>
      <c r="AM23">
        <f t="shared" si="16"/>
        <v>3.9800000000000004</v>
      </c>
      <c r="AN23">
        <f t="shared" si="17"/>
        <v>1.7999999999999998</v>
      </c>
      <c r="AO23">
        <f t="shared" si="18"/>
        <v>0.21</v>
      </c>
      <c r="AP23">
        <f t="shared" si="19"/>
        <v>4.5699999999999994</v>
      </c>
      <c r="AQ23">
        <f t="shared" si="20"/>
        <v>0.41000000000000003</v>
      </c>
      <c r="AR23">
        <f t="shared" si="21"/>
        <v>0</v>
      </c>
      <c r="AS23">
        <f t="shared" si="22"/>
        <v>36.449999999999996</v>
      </c>
      <c r="AT23">
        <f t="shared" si="23"/>
        <v>16.84</v>
      </c>
      <c r="AU23">
        <f t="shared" si="24"/>
        <v>13.170000000000002</v>
      </c>
      <c r="AV23">
        <f t="shared" si="25"/>
        <v>10.14</v>
      </c>
      <c r="AW23">
        <f t="shared" si="26"/>
        <v>23.380000000000003</v>
      </c>
    </row>
    <row r="24" spans="1:49" x14ac:dyDescent="0.25">
      <c r="A24" t="s">
        <v>1505</v>
      </c>
      <c r="B24">
        <v>5041</v>
      </c>
      <c r="C24">
        <v>102</v>
      </c>
      <c r="D24">
        <v>899</v>
      </c>
      <c r="E24">
        <v>34</v>
      </c>
      <c r="F24">
        <v>20</v>
      </c>
      <c r="G24">
        <v>1915</v>
      </c>
      <c r="H24">
        <v>711</v>
      </c>
      <c r="I24">
        <v>326</v>
      </c>
      <c r="J24">
        <v>88</v>
      </c>
      <c r="K24">
        <v>22</v>
      </c>
      <c r="L24">
        <v>42</v>
      </c>
      <c r="M24">
        <v>19</v>
      </c>
      <c r="N24">
        <v>55</v>
      </c>
      <c r="O24">
        <v>55</v>
      </c>
      <c r="P24">
        <v>103</v>
      </c>
      <c r="Q24">
        <v>298</v>
      </c>
      <c r="R24">
        <v>67</v>
      </c>
      <c r="S24">
        <v>14</v>
      </c>
      <c r="T24">
        <v>160</v>
      </c>
      <c r="U24">
        <v>30</v>
      </c>
      <c r="V24">
        <v>0</v>
      </c>
      <c r="W24">
        <v>10000</v>
      </c>
      <c r="X24">
        <f t="shared" si="1"/>
        <v>50.41</v>
      </c>
      <c r="Y24">
        <f t="shared" si="2"/>
        <v>1.02</v>
      </c>
      <c r="Z24">
        <f t="shared" si="3"/>
        <v>8.99</v>
      </c>
      <c r="AA24">
        <f t="shared" si="4"/>
        <v>0.33999999999999997</v>
      </c>
      <c r="AB24">
        <f t="shared" si="5"/>
        <v>0.2</v>
      </c>
      <c r="AC24">
        <f t="shared" si="6"/>
        <v>19.149999999999999</v>
      </c>
      <c r="AD24">
        <f t="shared" si="7"/>
        <v>7.1099999999999994</v>
      </c>
      <c r="AE24">
        <f t="shared" si="8"/>
        <v>3.26</v>
      </c>
      <c r="AF24">
        <f t="shared" si="9"/>
        <v>0.88</v>
      </c>
      <c r="AG24">
        <f t="shared" si="10"/>
        <v>0.22</v>
      </c>
      <c r="AH24">
        <f t="shared" si="11"/>
        <v>0.42</v>
      </c>
      <c r="AI24">
        <f t="shared" si="12"/>
        <v>0.19</v>
      </c>
      <c r="AJ24">
        <f t="shared" si="13"/>
        <v>0.54999999999999993</v>
      </c>
      <c r="AK24">
        <f t="shared" si="14"/>
        <v>0.54999999999999993</v>
      </c>
      <c r="AL24">
        <f t="shared" si="15"/>
        <v>1.03</v>
      </c>
      <c r="AM24">
        <f t="shared" si="16"/>
        <v>2.98</v>
      </c>
      <c r="AN24">
        <f t="shared" si="17"/>
        <v>0.67</v>
      </c>
      <c r="AO24">
        <f t="shared" si="18"/>
        <v>0.13999999999999999</v>
      </c>
      <c r="AP24">
        <f t="shared" si="19"/>
        <v>1.6</v>
      </c>
      <c r="AQ24">
        <f t="shared" si="20"/>
        <v>0.3</v>
      </c>
      <c r="AR24">
        <f t="shared" si="21"/>
        <v>0</v>
      </c>
      <c r="AS24">
        <f t="shared" si="22"/>
        <v>50.41</v>
      </c>
      <c r="AT24">
        <f t="shared" si="23"/>
        <v>10.01</v>
      </c>
      <c r="AU24">
        <f t="shared" si="24"/>
        <v>19.149999999999999</v>
      </c>
      <c r="AV24">
        <f t="shared" si="25"/>
        <v>7.1099999999999994</v>
      </c>
      <c r="AW24">
        <f t="shared" si="26"/>
        <v>13.33</v>
      </c>
    </row>
    <row r="25" spans="1:49" x14ac:dyDescent="0.25">
      <c r="A25" t="s">
        <v>1506</v>
      </c>
      <c r="B25">
        <v>6151</v>
      </c>
      <c r="C25">
        <v>1</v>
      </c>
      <c r="D25">
        <v>354</v>
      </c>
      <c r="E25">
        <v>186</v>
      </c>
      <c r="F25">
        <v>64</v>
      </c>
      <c r="G25">
        <v>652</v>
      </c>
      <c r="H25">
        <v>612</v>
      </c>
      <c r="I25">
        <v>344</v>
      </c>
      <c r="J25">
        <v>180</v>
      </c>
      <c r="K25">
        <v>74</v>
      </c>
      <c r="L25">
        <v>15</v>
      </c>
      <c r="M25">
        <v>0</v>
      </c>
      <c r="N25">
        <v>26</v>
      </c>
      <c r="O25">
        <v>83</v>
      </c>
      <c r="P25">
        <v>469</v>
      </c>
      <c r="Q25">
        <v>563</v>
      </c>
      <c r="R25">
        <v>78</v>
      </c>
      <c r="S25">
        <v>15</v>
      </c>
      <c r="T25">
        <v>120</v>
      </c>
      <c r="U25">
        <v>13</v>
      </c>
      <c r="V25">
        <v>0</v>
      </c>
      <c r="W25">
        <v>10000</v>
      </c>
      <c r="X25">
        <f t="shared" si="1"/>
        <v>61.51</v>
      </c>
      <c r="Y25">
        <f t="shared" si="2"/>
        <v>0.01</v>
      </c>
      <c r="Z25">
        <f t="shared" si="3"/>
        <v>3.54</v>
      </c>
      <c r="AA25">
        <f t="shared" si="4"/>
        <v>1.8599999999999999</v>
      </c>
      <c r="AB25">
        <f t="shared" si="5"/>
        <v>0.64</v>
      </c>
      <c r="AC25">
        <f t="shared" si="6"/>
        <v>6.52</v>
      </c>
      <c r="AD25">
        <f t="shared" si="7"/>
        <v>6.12</v>
      </c>
      <c r="AE25">
        <f t="shared" si="8"/>
        <v>3.44</v>
      </c>
      <c r="AF25">
        <f t="shared" si="9"/>
        <v>1.7999999999999998</v>
      </c>
      <c r="AG25">
        <f t="shared" si="10"/>
        <v>0.74</v>
      </c>
      <c r="AH25">
        <f t="shared" si="11"/>
        <v>0.15</v>
      </c>
      <c r="AI25">
        <f t="shared" si="12"/>
        <v>0</v>
      </c>
      <c r="AJ25">
        <f t="shared" si="13"/>
        <v>0.26</v>
      </c>
      <c r="AK25">
        <f t="shared" si="14"/>
        <v>0.83</v>
      </c>
      <c r="AL25">
        <f t="shared" si="15"/>
        <v>4.6899999999999995</v>
      </c>
      <c r="AM25">
        <f t="shared" si="16"/>
        <v>5.63</v>
      </c>
      <c r="AN25">
        <f t="shared" si="17"/>
        <v>0.77999999999999992</v>
      </c>
      <c r="AO25">
        <f t="shared" si="18"/>
        <v>0.15</v>
      </c>
      <c r="AP25">
        <f t="shared" si="19"/>
        <v>1.2</v>
      </c>
      <c r="AQ25">
        <f t="shared" si="20"/>
        <v>0.13</v>
      </c>
      <c r="AR25">
        <f t="shared" si="21"/>
        <v>0</v>
      </c>
      <c r="AS25">
        <f t="shared" si="22"/>
        <v>61.51</v>
      </c>
      <c r="AT25">
        <f t="shared" si="23"/>
        <v>3.55</v>
      </c>
      <c r="AU25">
        <f t="shared" si="24"/>
        <v>6.52</v>
      </c>
      <c r="AV25">
        <f t="shared" si="25"/>
        <v>6.12</v>
      </c>
      <c r="AW25">
        <f t="shared" si="26"/>
        <v>22.299999999999997</v>
      </c>
    </row>
    <row r="26" spans="1:49" x14ac:dyDescent="0.25">
      <c r="A26" t="s">
        <v>1507</v>
      </c>
      <c r="B26">
        <v>3516</v>
      </c>
      <c r="C26">
        <v>57</v>
      </c>
      <c r="D26">
        <v>1995</v>
      </c>
      <c r="E26">
        <v>42</v>
      </c>
      <c r="F26">
        <v>26</v>
      </c>
      <c r="G26">
        <v>1267</v>
      </c>
      <c r="H26">
        <v>977</v>
      </c>
      <c r="I26">
        <v>499</v>
      </c>
      <c r="J26">
        <v>286</v>
      </c>
      <c r="K26">
        <v>143</v>
      </c>
      <c r="L26">
        <v>155</v>
      </c>
      <c r="M26">
        <v>39</v>
      </c>
      <c r="N26">
        <v>43</v>
      </c>
      <c r="O26">
        <v>87</v>
      </c>
      <c r="P26">
        <v>137</v>
      </c>
      <c r="Q26">
        <v>260</v>
      </c>
      <c r="R26">
        <v>85</v>
      </c>
      <c r="S26">
        <v>23</v>
      </c>
      <c r="T26">
        <v>259</v>
      </c>
      <c r="U26">
        <v>107</v>
      </c>
      <c r="V26">
        <v>0</v>
      </c>
      <c r="W26">
        <v>10000</v>
      </c>
      <c r="X26">
        <f t="shared" si="1"/>
        <v>35.160000000000004</v>
      </c>
      <c r="Y26">
        <f t="shared" si="2"/>
        <v>0.57000000000000006</v>
      </c>
      <c r="Z26">
        <f t="shared" si="3"/>
        <v>19.950000000000003</v>
      </c>
      <c r="AA26">
        <f t="shared" si="4"/>
        <v>0.42</v>
      </c>
      <c r="AB26">
        <f t="shared" si="5"/>
        <v>0.26</v>
      </c>
      <c r="AC26">
        <f t="shared" si="6"/>
        <v>12.67</v>
      </c>
      <c r="AD26">
        <f t="shared" si="7"/>
        <v>9.77</v>
      </c>
      <c r="AE26">
        <f t="shared" si="8"/>
        <v>4.99</v>
      </c>
      <c r="AF26">
        <f t="shared" si="9"/>
        <v>2.86</v>
      </c>
      <c r="AG26">
        <f t="shared" si="10"/>
        <v>1.43</v>
      </c>
      <c r="AH26">
        <f t="shared" si="11"/>
        <v>1.55</v>
      </c>
      <c r="AI26">
        <f t="shared" si="12"/>
        <v>0.38999999999999996</v>
      </c>
      <c r="AJ26">
        <f t="shared" si="13"/>
        <v>0.43</v>
      </c>
      <c r="AK26">
        <f t="shared" si="14"/>
        <v>0.86999999999999988</v>
      </c>
      <c r="AL26">
        <f t="shared" si="15"/>
        <v>1.37</v>
      </c>
      <c r="AM26">
        <f t="shared" si="16"/>
        <v>2.6</v>
      </c>
      <c r="AN26">
        <f t="shared" si="17"/>
        <v>0.85000000000000009</v>
      </c>
      <c r="AO26">
        <f t="shared" si="18"/>
        <v>0.22999999999999998</v>
      </c>
      <c r="AP26">
        <f t="shared" si="19"/>
        <v>2.59</v>
      </c>
      <c r="AQ26">
        <f t="shared" si="20"/>
        <v>1.0699999999999998</v>
      </c>
      <c r="AR26">
        <f t="shared" si="21"/>
        <v>0</v>
      </c>
      <c r="AS26">
        <f t="shared" si="22"/>
        <v>35.160000000000004</v>
      </c>
      <c r="AT26">
        <f t="shared" si="23"/>
        <v>20.520000000000003</v>
      </c>
      <c r="AU26">
        <f t="shared" si="24"/>
        <v>12.67</v>
      </c>
      <c r="AV26">
        <f t="shared" si="25"/>
        <v>9.77</v>
      </c>
      <c r="AW26">
        <f t="shared" si="26"/>
        <v>21.910000000000004</v>
      </c>
    </row>
    <row r="27" spans="1:49" x14ac:dyDescent="0.25">
      <c r="A27" t="s">
        <v>1508</v>
      </c>
      <c r="B27">
        <v>2712</v>
      </c>
      <c r="C27">
        <v>34</v>
      </c>
      <c r="D27">
        <v>642</v>
      </c>
      <c r="E27">
        <v>0</v>
      </c>
      <c r="F27">
        <v>3</v>
      </c>
      <c r="G27">
        <v>4011</v>
      </c>
      <c r="H27">
        <v>996</v>
      </c>
      <c r="I27">
        <v>292</v>
      </c>
      <c r="J27">
        <v>88</v>
      </c>
      <c r="K27">
        <v>19</v>
      </c>
      <c r="L27">
        <v>46</v>
      </c>
      <c r="M27">
        <v>7</v>
      </c>
      <c r="N27">
        <v>21</v>
      </c>
      <c r="O27">
        <v>12</v>
      </c>
      <c r="P27">
        <v>313</v>
      </c>
      <c r="Q27">
        <v>453</v>
      </c>
      <c r="R27">
        <v>86</v>
      </c>
      <c r="S27">
        <v>2</v>
      </c>
      <c r="T27">
        <v>130</v>
      </c>
      <c r="U27">
        <v>132</v>
      </c>
      <c r="V27">
        <v>0</v>
      </c>
      <c r="W27">
        <v>10000</v>
      </c>
      <c r="X27">
        <f t="shared" si="1"/>
        <v>27.12</v>
      </c>
      <c r="Y27">
        <f t="shared" si="2"/>
        <v>0.33999999999999997</v>
      </c>
      <c r="Z27">
        <f t="shared" si="3"/>
        <v>6.419999999999999</v>
      </c>
      <c r="AA27">
        <f t="shared" si="4"/>
        <v>0</v>
      </c>
      <c r="AB27">
        <f t="shared" si="5"/>
        <v>0.03</v>
      </c>
      <c r="AC27">
        <f t="shared" si="6"/>
        <v>40.11</v>
      </c>
      <c r="AD27">
        <f t="shared" si="7"/>
        <v>9.9599999999999991</v>
      </c>
      <c r="AE27">
        <f t="shared" si="8"/>
        <v>2.92</v>
      </c>
      <c r="AF27">
        <f t="shared" si="9"/>
        <v>0.88</v>
      </c>
      <c r="AG27">
        <f t="shared" si="10"/>
        <v>0.19</v>
      </c>
      <c r="AH27">
        <f t="shared" si="11"/>
        <v>0.45999999999999996</v>
      </c>
      <c r="AI27">
        <f t="shared" si="12"/>
        <v>6.9999999999999993E-2</v>
      </c>
      <c r="AJ27">
        <f t="shared" si="13"/>
        <v>0.21</v>
      </c>
      <c r="AK27">
        <f t="shared" si="14"/>
        <v>0.12</v>
      </c>
      <c r="AL27">
        <f t="shared" si="15"/>
        <v>3.1300000000000003</v>
      </c>
      <c r="AM27">
        <f t="shared" si="16"/>
        <v>4.53</v>
      </c>
      <c r="AN27">
        <f t="shared" si="17"/>
        <v>0.86</v>
      </c>
      <c r="AO27">
        <f t="shared" si="18"/>
        <v>0.02</v>
      </c>
      <c r="AP27">
        <f t="shared" si="19"/>
        <v>1.3</v>
      </c>
      <c r="AQ27">
        <f t="shared" si="20"/>
        <v>1.32</v>
      </c>
      <c r="AR27">
        <f t="shared" si="21"/>
        <v>0</v>
      </c>
      <c r="AS27">
        <f t="shared" si="22"/>
        <v>27.12</v>
      </c>
      <c r="AT27">
        <f t="shared" si="23"/>
        <v>6.7599999999999989</v>
      </c>
      <c r="AU27">
        <f t="shared" si="24"/>
        <v>40.11</v>
      </c>
      <c r="AV27">
        <f t="shared" si="25"/>
        <v>9.9599999999999991</v>
      </c>
      <c r="AW27">
        <f t="shared" si="26"/>
        <v>16.04</v>
      </c>
    </row>
    <row r="28" spans="1:49" x14ac:dyDescent="0.25">
      <c r="A28" t="s">
        <v>1509</v>
      </c>
      <c r="B28">
        <v>4896</v>
      </c>
      <c r="C28">
        <v>2</v>
      </c>
      <c r="D28">
        <v>927</v>
      </c>
      <c r="E28">
        <v>45</v>
      </c>
      <c r="F28">
        <v>16</v>
      </c>
      <c r="G28">
        <v>1220</v>
      </c>
      <c r="H28">
        <v>1135</v>
      </c>
      <c r="I28">
        <v>506</v>
      </c>
      <c r="J28">
        <v>272</v>
      </c>
      <c r="K28">
        <v>9</v>
      </c>
      <c r="L28">
        <v>36</v>
      </c>
      <c r="M28">
        <v>14</v>
      </c>
      <c r="N28">
        <v>34</v>
      </c>
      <c r="O28">
        <v>43</v>
      </c>
      <c r="P28">
        <v>168</v>
      </c>
      <c r="Q28">
        <v>405</v>
      </c>
      <c r="R28">
        <v>87</v>
      </c>
      <c r="S28">
        <v>8</v>
      </c>
      <c r="T28">
        <v>161</v>
      </c>
      <c r="U28">
        <v>16</v>
      </c>
      <c r="V28">
        <v>0</v>
      </c>
      <c r="W28">
        <v>10000</v>
      </c>
      <c r="X28">
        <f t="shared" si="1"/>
        <v>48.96</v>
      </c>
      <c r="Y28">
        <f t="shared" si="2"/>
        <v>0.02</v>
      </c>
      <c r="Z28">
        <f t="shared" si="3"/>
        <v>9.27</v>
      </c>
      <c r="AA28">
        <f t="shared" si="4"/>
        <v>0.44999999999999996</v>
      </c>
      <c r="AB28">
        <f t="shared" si="5"/>
        <v>0.16</v>
      </c>
      <c r="AC28">
        <f t="shared" si="6"/>
        <v>12.2</v>
      </c>
      <c r="AD28">
        <f t="shared" si="7"/>
        <v>11.35</v>
      </c>
      <c r="AE28">
        <f t="shared" si="8"/>
        <v>5.0599999999999996</v>
      </c>
      <c r="AF28">
        <f t="shared" si="9"/>
        <v>2.7199999999999998</v>
      </c>
      <c r="AG28">
        <f t="shared" si="10"/>
        <v>0.09</v>
      </c>
      <c r="AH28">
        <f t="shared" si="11"/>
        <v>0.36</v>
      </c>
      <c r="AI28">
        <f t="shared" si="12"/>
        <v>0.13999999999999999</v>
      </c>
      <c r="AJ28">
        <f t="shared" si="13"/>
        <v>0.33999999999999997</v>
      </c>
      <c r="AK28">
        <f t="shared" si="14"/>
        <v>0.43</v>
      </c>
      <c r="AL28">
        <f t="shared" si="15"/>
        <v>1.68</v>
      </c>
      <c r="AM28">
        <f t="shared" si="16"/>
        <v>4.05</v>
      </c>
      <c r="AN28">
        <f t="shared" si="17"/>
        <v>0.86999999999999988</v>
      </c>
      <c r="AO28">
        <f t="shared" si="18"/>
        <v>0.08</v>
      </c>
      <c r="AP28">
        <f t="shared" si="19"/>
        <v>1.6099999999999999</v>
      </c>
      <c r="AQ28">
        <f t="shared" si="20"/>
        <v>0.16</v>
      </c>
      <c r="AR28">
        <f t="shared" si="21"/>
        <v>0</v>
      </c>
      <c r="AS28">
        <f t="shared" si="22"/>
        <v>48.96</v>
      </c>
      <c r="AT28">
        <f t="shared" si="23"/>
        <v>9.2899999999999991</v>
      </c>
      <c r="AU28">
        <f t="shared" si="24"/>
        <v>12.2</v>
      </c>
      <c r="AV28">
        <f t="shared" si="25"/>
        <v>11.35</v>
      </c>
      <c r="AW28">
        <f t="shared" si="26"/>
        <v>18.2</v>
      </c>
    </row>
    <row r="29" spans="1:49" x14ac:dyDescent="0.25">
      <c r="A29" t="s">
        <v>1510</v>
      </c>
      <c r="B29">
        <v>5241</v>
      </c>
      <c r="C29">
        <v>51</v>
      </c>
      <c r="D29">
        <v>1275</v>
      </c>
      <c r="E29">
        <v>19</v>
      </c>
      <c r="F29">
        <v>25</v>
      </c>
      <c r="G29">
        <v>1264</v>
      </c>
      <c r="H29">
        <v>865</v>
      </c>
      <c r="I29">
        <v>308</v>
      </c>
      <c r="J29">
        <v>121</v>
      </c>
      <c r="K29">
        <v>21</v>
      </c>
      <c r="L29">
        <v>39</v>
      </c>
      <c r="M29">
        <v>4</v>
      </c>
      <c r="N29">
        <v>48</v>
      </c>
      <c r="O29">
        <v>43</v>
      </c>
      <c r="P29">
        <v>114</v>
      </c>
      <c r="Q29">
        <v>212</v>
      </c>
      <c r="R29">
        <v>68</v>
      </c>
      <c r="S29">
        <v>22</v>
      </c>
      <c r="T29">
        <v>241</v>
      </c>
      <c r="U29">
        <v>22</v>
      </c>
      <c r="V29">
        <v>0</v>
      </c>
      <c r="W29">
        <v>10000</v>
      </c>
      <c r="X29">
        <f t="shared" si="1"/>
        <v>52.410000000000004</v>
      </c>
      <c r="Y29">
        <f t="shared" si="2"/>
        <v>0.51</v>
      </c>
      <c r="Z29">
        <f t="shared" si="3"/>
        <v>12.75</v>
      </c>
      <c r="AA29">
        <f t="shared" si="4"/>
        <v>0.19</v>
      </c>
      <c r="AB29">
        <f t="shared" si="5"/>
        <v>0.25</v>
      </c>
      <c r="AC29">
        <f t="shared" si="6"/>
        <v>12.64</v>
      </c>
      <c r="AD29">
        <f t="shared" si="7"/>
        <v>8.6499999999999986</v>
      </c>
      <c r="AE29">
        <f t="shared" si="8"/>
        <v>3.08</v>
      </c>
      <c r="AF29">
        <f t="shared" si="9"/>
        <v>1.21</v>
      </c>
      <c r="AG29">
        <f t="shared" si="10"/>
        <v>0.21</v>
      </c>
      <c r="AH29">
        <f t="shared" si="11"/>
        <v>0.38999999999999996</v>
      </c>
      <c r="AI29">
        <f t="shared" si="12"/>
        <v>0.04</v>
      </c>
      <c r="AJ29">
        <f t="shared" si="13"/>
        <v>0.48</v>
      </c>
      <c r="AK29">
        <f t="shared" si="14"/>
        <v>0.43</v>
      </c>
      <c r="AL29">
        <f t="shared" si="15"/>
        <v>1.1400000000000001</v>
      </c>
      <c r="AM29">
        <f t="shared" si="16"/>
        <v>2.12</v>
      </c>
      <c r="AN29">
        <f t="shared" si="17"/>
        <v>0.67999999999999994</v>
      </c>
      <c r="AO29">
        <f t="shared" si="18"/>
        <v>0.22</v>
      </c>
      <c r="AP29">
        <f t="shared" si="19"/>
        <v>2.41</v>
      </c>
      <c r="AQ29">
        <f t="shared" si="20"/>
        <v>0.22</v>
      </c>
      <c r="AR29">
        <f t="shared" si="21"/>
        <v>0</v>
      </c>
      <c r="AS29">
        <f t="shared" si="22"/>
        <v>52.410000000000004</v>
      </c>
      <c r="AT29">
        <f t="shared" si="23"/>
        <v>13.26</v>
      </c>
      <c r="AU29">
        <f t="shared" si="24"/>
        <v>12.64</v>
      </c>
      <c r="AV29">
        <f t="shared" si="25"/>
        <v>8.6499999999999986</v>
      </c>
      <c r="AW29">
        <f t="shared" si="26"/>
        <v>13.07</v>
      </c>
    </row>
    <row r="30" spans="1:49" x14ac:dyDescent="0.25">
      <c r="A30" t="s">
        <v>1511</v>
      </c>
      <c r="B30">
        <v>3923</v>
      </c>
      <c r="C30">
        <v>46</v>
      </c>
      <c r="D30">
        <v>2274</v>
      </c>
      <c r="E30">
        <v>15</v>
      </c>
      <c r="F30">
        <v>18</v>
      </c>
      <c r="G30">
        <v>780</v>
      </c>
      <c r="H30">
        <v>979</v>
      </c>
      <c r="I30">
        <v>474</v>
      </c>
      <c r="J30">
        <v>157</v>
      </c>
      <c r="K30">
        <v>54</v>
      </c>
      <c r="L30">
        <v>98</v>
      </c>
      <c r="M30">
        <v>8</v>
      </c>
      <c r="N30">
        <v>59</v>
      </c>
      <c r="O30">
        <v>80</v>
      </c>
      <c r="P30">
        <v>116</v>
      </c>
      <c r="Q30">
        <v>385</v>
      </c>
      <c r="R30">
        <v>93</v>
      </c>
      <c r="S30">
        <v>22</v>
      </c>
      <c r="T30">
        <v>198</v>
      </c>
      <c r="U30">
        <v>221</v>
      </c>
      <c r="V30">
        <v>0</v>
      </c>
      <c r="W30">
        <v>10000</v>
      </c>
      <c r="X30">
        <f t="shared" si="1"/>
        <v>39.229999999999997</v>
      </c>
      <c r="Y30">
        <f t="shared" si="2"/>
        <v>0.45999999999999996</v>
      </c>
      <c r="Z30">
        <f t="shared" si="3"/>
        <v>22.74</v>
      </c>
      <c r="AA30">
        <f t="shared" si="4"/>
        <v>0.15</v>
      </c>
      <c r="AB30">
        <f t="shared" si="5"/>
        <v>0.18</v>
      </c>
      <c r="AC30">
        <f t="shared" si="6"/>
        <v>7.8</v>
      </c>
      <c r="AD30">
        <f t="shared" si="7"/>
        <v>9.7900000000000009</v>
      </c>
      <c r="AE30">
        <f t="shared" si="8"/>
        <v>4.74</v>
      </c>
      <c r="AF30">
        <f t="shared" si="9"/>
        <v>1.5699999999999998</v>
      </c>
      <c r="AG30">
        <f t="shared" si="10"/>
        <v>0.54</v>
      </c>
      <c r="AH30">
        <f t="shared" si="11"/>
        <v>0.98</v>
      </c>
      <c r="AI30">
        <f t="shared" si="12"/>
        <v>0.08</v>
      </c>
      <c r="AJ30">
        <f t="shared" si="13"/>
        <v>0.59</v>
      </c>
      <c r="AK30">
        <f t="shared" si="14"/>
        <v>0.8</v>
      </c>
      <c r="AL30">
        <f t="shared" si="15"/>
        <v>1.1599999999999999</v>
      </c>
      <c r="AM30">
        <f t="shared" si="16"/>
        <v>3.85</v>
      </c>
      <c r="AN30">
        <f t="shared" si="17"/>
        <v>0.92999999999999994</v>
      </c>
      <c r="AO30">
        <f t="shared" si="18"/>
        <v>0.22</v>
      </c>
      <c r="AP30">
        <f t="shared" si="19"/>
        <v>1.9800000000000002</v>
      </c>
      <c r="AQ30">
        <f t="shared" si="20"/>
        <v>2.21</v>
      </c>
      <c r="AR30">
        <f t="shared" si="21"/>
        <v>0</v>
      </c>
      <c r="AS30">
        <f t="shared" si="22"/>
        <v>39.229999999999997</v>
      </c>
      <c r="AT30">
        <f t="shared" si="23"/>
        <v>23.2</v>
      </c>
      <c r="AU30">
        <f t="shared" si="24"/>
        <v>7.8</v>
      </c>
      <c r="AV30">
        <f t="shared" si="25"/>
        <v>9.7900000000000009</v>
      </c>
      <c r="AW30">
        <f t="shared" si="26"/>
        <v>19.98</v>
      </c>
    </row>
    <row r="31" spans="1:49" x14ac:dyDescent="0.25">
      <c r="A31" t="s">
        <v>1512</v>
      </c>
      <c r="B31">
        <v>2640</v>
      </c>
      <c r="C31">
        <v>0</v>
      </c>
      <c r="D31">
        <v>428</v>
      </c>
      <c r="E31">
        <v>178</v>
      </c>
      <c r="F31">
        <v>48</v>
      </c>
      <c r="G31">
        <v>1684</v>
      </c>
      <c r="H31">
        <v>1134</v>
      </c>
      <c r="I31">
        <v>931</v>
      </c>
      <c r="J31">
        <v>150</v>
      </c>
      <c r="K31">
        <v>58</v>
      </c>
      <c r="L31">
        <v>96</v>
      </c>
      <c r="M31">
        <v>0</v>
      </c>
      <c r="N31">
        <v>31</v>
      </c>
      <c r="O31">
        <v>108</v>
      </c>
      <c r="P31">
        <v>1026</v>
      </c>
      <c r="Q31">
        <v>888</v>
      </c>
      <c r="R31">
        <v>270</v>
      </c>
      <c r="S31">
        <v>11</v>
      </c>
      <c r="T31">
        <v>181</v>
      </c>
      <c r="U31">
        <v>136</v>
      </c>
      <c r="V31">
        <v>0</v>
      </c>
      <c r="W31">
        <v>10000</v>
      </c>
      <c r="X31">
        <f t="shared" si="1"/>
        <v>26.400000000000002</v>
      </c>
      <c r="Y31">
        <f t="shared" si="2"/>
        <v>0</v>
      </c>
      <c r="Z31">
        <f t="shared" si="3"/>
        <v>4.2799999999999994</v>
      </c>
      <c r="AA31">
        <f t="shared" si="4"/>
        <v>1.78</v>
      </c>
      <c r="AB31">
        <f t="shared" si="5"/>
        <v>0.48</v>
      </c>
      <c r="AC31">
        <f t="shared" si="6"/>
        <v>16.84</v>
      </c>
      <c r="AD31">
        <f t="shared" si="7"/>
        <v>11.34</v>
      </c>
      <c r="AE31">
        <f t="shared" si="8"/>
        <v>9.31</v>
      </c>
      <c r="AF31">
        <f t="shared" si="9"/>
        <v>1.5</v>
      </c>
      <c r="AG31">
        <f t="shared" si="10"/>
        <v>0.57999999999999996</v>
      </c>
      <c r="AH31">
        <f t="shared" si="11"/>
        <v>0.96</v>
      </c>
      <c r="AI31">
        <f t="shared" si="12"/>
        <v>0</v>
      </c>
      <c r="AJ31">
        <f t="shared" si="13"/>
        <v>0.31</v>
      </c>
      <c r="AK31">
        <f t="shared" si="14"/>
        <v>1.08</v>
      </c>
      <c r="AL31">
        <f t="shared" si="15"/>
        <v>10.26</v>
      </c>
      <c r="AM31">
        <f t="shared" si="16"/>
        <v>8.8800000000000008</v>
      </c>
      <c r="AN31">
        <f t="shared" si="17"/>
        <v>2.7</v>
      </c>
      <c r="AO31">
        <f t="shared" si="18"/>
        <v>0.11</v>
      </c>
      <c r="AP31">
        <f t="shared" si="19"/>
        <v>1.81</v>
      </c>
      <c r="AQ31">
        <f t="shared" si="20"/>
        <v>1.3599999999999999</v>
      </c>
      <c r="AR31">
        <f t="shared" si="21"/>
        <v>0</v>
      </c>
      <c r="AS31">
        <f t="shared" si="22"/>
        <v>26.400000000000002</v>
      </c>
      <c r="AT31">
        <f t="shared" si="23"/>
        <v>4.2799999999999994</v>
      </c>
      <c r="AU31">
        <f t="shared" si="24"/>
        <v>16.84</v>
      </c>
      <c r="AV31">
        <f t="shared" si="25"/>
        <v>11.34</v>
      </c>
      <c r="AW31">
        <f t="shared" si="26"/>
        <v>41.120000000000005</v>
      </c>
    </row>
    <row r="32" spans="1:49" x14ac:dyDescent="0.25">
      <c r="A32" t="s">
        <v>1513</v>
      </c>
      <c r="B32">
        <v>66</v>
      </c>
      <c r="C32">
        <v>0</v>
      </c>
      <c r="D32">
        <v>1391</v>
      </c>
      <c r="E32">
        <v>0</v>
      </c>
      <c r="F32">
        <v>114</v>
      </c>
      <c r="G32">
        <v>769</v>
      </c>
      <c r="H32">
        <v>2451</v>
      </c>
      <c r="I32">
        <v>776</v>
      </c>
      <c r="J32">
        <v>758</v>
      </c>
      <c r="K32">
        <v>117</v>
      </c>
      <c r="L32">
        <v>297</v>
      </c>
      <c r="M32">
        <v>59</v>
      </c>
      <c r="N32">
        <v>163</v>
      </c>
      <c r="O32">
        <v>753</v>
      </c>
      <c r="P32">
        <v>1384</v>
      </c>
      <c r="Q32">
        <v>327</v>
      </c>
      <c r="R32">
        <v>413</v>
      </c>
      <c r="S32">
        <v>0</v>
      </c>
      <c r="T32">
        <v>6</v>
      </c>
      <c r="U32">
        <v>154</v>
      </c>
      <c r="V32">
        <v>0</v>
      </c>
      <c r="W32">
        <v>10000</v>
      </c>
      <c r="X32">
        <f t="shared" si="1"/>
        <v>0.66</v>
      </c>
      <c r="Y32">
        <f t="shared" si="2"/>
        <v>0</v>
      </c>
      <c r="Z32">
        <f t="shared" si="3"/>
        <v>13.91</v>
      </c>
      <c r="AA32">
        <f t="shared" si="4"/>
        <v>0</v>
      </c>
      <c r="AB32">
        <f t="shared" si="5"/>
        <v>1.1400000000000001</v>
      </c>
      <c r="AC32">
        <f t="shared" si="6"/>
        <v>7.6899999999999995</v>
      </c>
      <c r="AD32">
        <f t="shared" si="7"/>
        <v>24.51</v>
      </c>
      <c r="AE32">
        <f t="shared" si="8"/>
        <v>7.76</v>
      </c>
      <c r="AF32">
        <f t="shared" si="9"/>
        <v>7.580000000000001</v>
      </c>
      <c r="AG32">
        <f t="shared" si="10"/>
        <v>1.17</v>
      </c>
      <c r="AH32">
        <f t="shared" si="11"/>
        <v>2.97</v>
      </c>
      <c r="AI32">
        <f t="shared" si="12"/>
        <v>0.59</v>
      </c>
      <c r="AJ32">
        <f t="shared" si="13"/>
        <v>1.63</v>
      </c>
      <c r="AK32">
        <f t="shared" si="14"/>
        <v>7.53</v>
      </c>
      <c r="AL32">
        <f t="shared" si="15"/>
        <v>13.84</v>
      </c>
      <c r="AM32">
        <f t="shared" si="16"/>
        <v>3.27</v>
      </c>
      <c r="AN32">
        <f t="shared" si="17"/>
        <v>4.1300000000000008</v>
      </c>
      <c r="AO32">
        <f t="shared" si="18"/>
        <v>0</v>
      </c>
      <c r="AP32">
        <f t="shared" si="19"/>
        <v>0.06</v>
      </c>
      <c r="AQ32">
        <f t="shared" si="20"/>
        <v>1.54</v>
      </c>
      <c r="AR32">
        <f t="shared" si="21"/>
        <v>0</v>
      </c>
      <c r="AS32">
        <f t="shared" si="22"/>
        <v>0.66</v>
      </c>
      <c r="AT32">
        <f t="shared" si="23"/>
        <v>13.91</v>
      </c>
      <c r="AU32">
        <f t="shared" si="24"/>
        <v>7.6899999999999995</v>
      </c>
      <c r="AV32">
        <f t="shared" si="25"/>
        <v>24.51</v>
      </c>
      <c r="AW32">
        <f t="shared" si="26"/>
        <v>53.21</v>
      </c>
    </row>
    <row r="33" spans="1:49" x14ac:dyDescent="0.25">
      <c r="A33" t="s">
        <v>1514</v>
      </c>
      <c r="B33">
        <v>2123</v>
      </c>
      <c r="C33">
        <v>142</v>
      </c>
      <c r="D33">
        <v>4679</v>
      </c>
      <c r="E33">
        <v>0</v>
      </c>
      <c r="F33">
        <v>0</v>
      </c>
      <c r="G33">
        <v>701</v>
      </c>
      <c r="H33">
        <v>574</v>
      </c>
      <c r="I33">
        <v>504</v>
      </c>
      <c r="J33">
        <v>141</v>
      </c>
      <c r="K33">
        <v>68</v>
      </c>
      <c r="L33">
        <v>0</v>
      </c>
      <c r="M33">
        <v>18</v>
      </c>
      <c r="N33">
        <v>0</v>
      </c>
      <c r="O33">
        <v>0</v>
      </c>
      <c r="P33">
        <v>147</v>
      </c>
      <c r="Q33">
        <v>552</v>
      </c>
      <c r="R33">
        <v>107</v>
      </c>
      <c r="S33">
        <v>12</v>
      </c>
      <c r="T33">
        <v>156</v>
      </c>
      <c r="U33">
        <v>76</v>
      </c>
      <c r="V33">
        <v>0</v>
      </c>
      <c r="W33">
        <v>10000</v>
      </c>
      <c r="X33">
        <f t="shared" si="1"/>
        <v>21.23</v>
      </c>
      <c r="Y33">
        <f t="shared" si="2"/>
        <v>1.4200000000000002</v>
      </c>
      <c r="Z33">
        <f t="shared" si="3"/>
        <v>46.79</v>
      </c>
      <c r="AA33">
        <f t="shared" si="4"/>
        <v>0</v>
      </c>
      <c r="AB33">
        <f t="shared" si="5"/>
        <v>0</v>
      </c>
      <c r="AC33">
        <f t="shared" si="6"/>
        <v>7.01</v>
      </c>
      <c r="AD33">
        <f t="shared" si="7"/>
        <v>5.74</v>
      </c>
      <c r="AE33">
        <f t="shared" si="8"/>
        <v>5.04</v>
      </c>
      <c r="AF33">
        <f t="shared" si="9"/>
        <v>1.41</v>
      </c>
      <c r="AG33">
        <f t="shared" si="10"/>
        <v>0.67999999999999994</v>
      </c>
      <c r="AH33">
        <f t="shared" si="11"/>
        <v>0</v>
      </c>
      <c r="AI33">
        <f t="shared" si="12"/>
        <v>0.18</v>
      </c>
      <c r="AJ33">
        <f t="shared" si="13"/>
        <v>0</v>
      </c>
      <c r="AK33">
        <f t="shared" si="14"/>
        <v>0</v>
      </c>
      <c r="AL33">
        <f t="shared" si="15"/>
        <v>1.47</v>
      </c>
      <c r="AM33">
        <f t="shared" si="16"/>
        <v>5.52</v>
      </c>
      <c r="AN33">
        <f t="shared" si="17"/>
        <v>1.0699999999999998</v>
      </c>
      <c r="AO33">
        <f t="shared" si="18"/>
        <v>0.12</v>
      </c>
      <c r="AP33">
        <f t="shared" si="19"/>
        <v>1.5599999999999998</v>
      </c>
      <c r="AQ33">
        <f t="shared" si="20"/>
        <v>0.76</v>
      </c>
      <c r="AR33">
        <f t="shared" si="21"/>
        <v>0</v>
      </c>
      <c r="AS33">
        <f t="shared" si="22"/>
        <v>21.23</v>
      </c>
      <c r="AT33">
        <f t="shared" si="23"/>
        <v>48.21</v>
      </c>
      <c r="AU33">
        <f t="shared" si="24"/>
        <v>7.01</v>
      </c>
      <c r="AV33">
        <f t="shared" si="25"/>
        <v>5.74</v>
      </c>
      <c r="AW33">
        <f t="shared" si="26"/>
        <v>17.809999999999999</v>
      </c>
    </row>
    <row r="34" spans="1:49" x14ac:dyDescent="0.25">
      <c r="A34" t="s">
        <v>1515</v>
      </c>
      <c r="B34">
        <v>973</v>
      </c>
      <c r="C34">
        <v>0</v>
      </c>
      <c r="D34">
        <v>6280</v>
      </c>
      <c r="E34">
        <v>0</v>
      </c>
      <c r="F34">
        <v>38</v>
      </c>
      <c r="G34">
        <v>154</v>
      </c>
      <c r="H34">
        <v>487</v>
      </c>
      <c r="I34">
        <v>412</v>
      </c>
      <c r="J34">
        <v>325</v>
      </c>
      <c r="K34">
        <v>0</v>
      </c>
      <c r="L34">
        <v>94</v>
      </c>
      <c r="M34">
        <v>0</v>
      </c>
      <c r="N34">
        <v>9</v>
      </c>
      <c r="O34">
        <v>0</v>
      </c>
      <c r="P34">
        <v>622</v>
      </c>
      <c r="Q34">
        <v>308</v>
      </c>
      <c r="R34">
        <v>99</v>
      </c>
      <c r="S34">
        <v>70</v>
      </c>
      <c r="T34">
        <v>57</v>
      </c>
      <c r="U34">
        <v>74</v>
      </c>
      <c r="V34">
        <v>0</v>
      </c>
      <c r="W34">
        <v>10000</v>
      </c>
      <c r="X34">
        <f t="shared" si="1"/>
        <v>9.73</v>
      </c>
      <c r="Y34">
        <f t="shared" si="2"/>
        <v>0</v>
      </c>
      <c r="Z34">
        <f t="shared" si="3"/>
        <v>62.8</v>
      </c>
      <c r="AA34">
        <f t="shared" si="4"/>
        <v>0</v>
      </c>
      <c r="AB34">
        <f t="shared" si="5"/>
        <v>0.38</v>
      </c>
      <c r="AC34">
        <f t="shared" si="6"/>
        <v>1.54</v>
      </c>
      <c r="AD34">
        <f t="shared" si="7"/>
        <v>4.87</v>
      </c>
      <c r="AE34">
        <f t="shared" si="8"/>
        <v>4.12</v>
      </c>
      <c r="AF34">
        <f t="shared" si="9"/>
        <v>3.25</v>
      </c>
      <c r="AG34">
        <f t="shared" si="10"/>
        <v>0</v>
      </c>
      <c r="AH34">
        <f t="shared" si="11"/>
        <v>0.94000000000000006</v>
      </c>
      <c r="AI34">
        <f t="shared" si="12"/>
        <v>0</v>
      </c>
      <c r="AJ34">
        <f t="shared" si="13"/>
        <v>0.09</v>
      </c>
      <c r="AK34">
        <f t="shared" si="14"/>
        <v>0</v>
      </c>
      <c r="AL34">
        <f t="shared" si="15"/>
        <v>6.22</v>
      </c>
      <c r="AM34">
        <f t="shared" si="16"/>
        <v>3.08</v>
      </c>
      <c r="AN34">
        <f t="shared" si="17"/>
        <v>0.9900000000000001</v>
      </c>
      <c r="AO34">
        <f t="shared" si="18"/>
        <v>0.70000000000000007</v>
      </c>
      <c r="AP34">
        <f t="shared" si="19"/>
        <v>0.57000000000000006</v>
      </c>
      <c r="AQ34">
        <f t="shared" si="20"/>
        <v>0.74</v>
      </c>
      <c r="AR34">
        <f t="shared" si="21"/>
        <v>0</v>
      </c>
      <c r="AS34">
        <f t="shared" si="22"/>
        <v>9.73</v>
      </c>
      <c r="AT34">
        <f t="shared" si="23"/>
        <v>62.8</v>
      </c>
      <c r="AU34">
        <f t="shared" si="24"/>
        <v>1.54</v>
      </c>
      <c r="AV34">
        <f t="shared" si="25"/>
        <v>4.87</v>
      </c>
      <c r="AW34">
        <f t="shared" si="26"/>
        <v>21.079999999999995</v>
      </c>
    </row>
    <row r="35" spans="1:49" x14ac:dyDescent="0.25">
      <c r="A35" t="s">
        <v>1516</v>
      </c>
      <c r="B35">
        <v>2582</v>
      </c>
      <c r="C35">
        <v>21</v>
      </c>
      <c r="D35">
        <v>418</v>
      </c>
      <c r="E35">
        <v>203</v>
      </c>
      <c r="F35">
        <v>90</v>
      </c>
      <c r="G35">
        <v>1923</v>
      </c>
      <c r="H35">
        <v>451</v>
      </c>
      <c r="I35">
        <v>1024</v>
      </c>
      <c r="J35">
        <v>221</v>
      </c>
      <c r="K35">
        <v>63</v>
      </c>
      <c r="L35">
        <v>322</v>
      </c>
      <c r="M35">
        <v>0</v>
      </c>
      <c r="N35">
        <v>50</v>
      </c>
      <c r="O35">
        <v>61</v>
      </c>
      <c r="P35">
        <v>658</v>
      </c>
      <c r="Q35">
        <v>1208</v>
      </c>
      <c r="R35">
        <v>285</v>
      </c>
      <c r="S35">
        <v>90</v>
      </c>
      <c r="T35">
        <v>328</v>
      </c>
      <c r="U35">
        <v>0</v>
      </c>
      <c r="V35">
        <v>0</v>
      </c>
      <c r="W35">
        <v>10000</v>
      </c>
      <c r="X35">
        <f t="shared" si="1"/>
        <v>25.82</v>
      </c>
      <c r="Y35">
        <f t="shared" si="2"/>
        <v>0.21</v>
      </c>
      <c r="Z35">
        <f t="shared" si="3"/>
        <v>4.18</v>
      </c>
      <c r="AA35">
        <f t="shared" si="4"/>
        <v>2.0299999999999998</v>
      </c>
      <c r="AB35">
        <f t="shared" si="5"/>
        <v>0.89999999999999991</v>
      </c>
      <c r="AC35">
        <f t="shared" si="6"/>
        <v>19.23</v>
      </c>
      <c r="AD35">
        <f t="shared" si="7"/>
        <v>4.51</v>
      </c>
      <c r="AE35">
        <f t="shared" si="8"/>
        <v>10.24</v>
      </c>
      <c r="AF35">
        <f t="shared" si="9"/>
        <v>2.21</v>
      </c>
      <c r="AG35">
        <f t="shared" si="10"/>
        <v>0.63</v>
      </c>
      <c r="AH35">
        <f t="shared" si="11"/>
        <v>3.2199999999999998</v>
      </c>
      <c r="AI35">
        <f t="shared" si="12"/>
        <v>0</v>
      </c>
      <c r="AJ35">
        <f t="shared" si="13"/>
        <v>0.5</v>
      </c>
      <c r="AK35">
        <f t="shared" si="14"/>
        <v>0.61</v>
      </c>
      <c r="AL35">
        <f t="shared" si="15"/>
        <v>6.58</v>
      </c>
      <c r="AM35">
        <f t="shared" si="16"/>
        <v>12.08</v>
      </c>
      <c r="AN35">
        <f t="shared" si="17"/>
        <v>2.85</v>
      </c>
      <c r="AO35">
        <f t="shared" si="18"/>
        <v>0.89999999999999991</v>
      </c>
      <c r="AP35">
        <f t="shared" si="19"/>
        <v>3.2800000000000002</v>
      </c>
      <c r="AQ35">
        <f t="shared" si="20"/>
        <v>0</v>
      </c>
      <c r="AR35">
        <f t="shared" si="21"/>
        <v>0</v>
      </c>
      <c r="AS35">
        <f t="shared" si="22"/>
        <v>25.82</v>
      </c>
      <c r="AT35">
        <f t="shared" si="23"/>
        <v>4.3899999999999997</v>
      </c>
      <c r="AU35">
        <f t="shared" si="24"/>
        <v>19.23</v>
      </c>
      <c r="AV35">
        <f t="shared" si="25"/>
        <v>4.51</v>
      </c>
      <c r="AW35">
        <f t="shared" si="26"/>
        <v>46.029999999999994</v>
      </c>
    </row>
    <row r="36" spans="1:49" x14ac:dyDescent="0.25">
      <c r="A36" t="s">
        <v>1517</v>
      </c>
      <c r="B36">
        <v>1618</v>
      </c>
      <c r="C36">
        <v>31</v>
      </c>
      <c r="D36">
        <v>1753</v>
      </c>
      <c r="E36">
        <v>11</v>
      </c>
      <c r="F36">
        <v>29</v>
      </c>
      <c r="G36">
        <v>1538</v>
      </c>
      <c r="H36">
        <v>1457</v>
      </c>
      <c r="I36">
        <v>670</v>
      </c>
      <c r="J36">
        <v>514</v>
      </c>
      <c r="K36">
        <v>202</v>
      </c>
      <c r="L36">
        <v>299</v>
      </c>
      <c r="M36">
        <v>104</v>
      </c>
      <c r="N36">
        <v>155</v>
      </c>
      <c r="O36">
        <v>40</v>
      </c>
      <c r="P36">
        <v>429</v>
      </c>
      <c r="Q36">
        <v>435</v>
      </c>
      <c r="R36">
        <v>255</v>
      </c>
      <c r="S36">
        <v>21</v>
      </c>
      <c r="T36">
        <v>276</v>
      </c>
      <c r="U36">
        <v>167</v>
      </c>
      <c r="V36">
        <v>0</v>
      </c>
      <c r="W36">
        <v>10000</v>
      </c>
      <c r="X36">
        <f t="shared" si="1"/>
        <v>16.18</v>
      </c>
      <c r="Y36">
        <f t="shared" si="2"/>
        <v>0.31</v>
      </c>
      <c r="Z36">
        <f t="shared" si="3"/>
        <v>17.53</v>
      </c>
      <c r="AA36">
        <f t="shared" si="4"/>
        <v>0.11</v>
      </c>
      <c r="AB36">
        <f t="shared" si="5"/>
        <v>0.28999999999999998</v>
      </c>
      <c r="AC36">
        <f t="shared" si="6"/>
        <v>15.379999999999999</v>
      </c>
      <c r="AD36">
        <f t="shared" si="7"/>
        <v>14.57</v>
      </c>
      <c r="AE36">
        <f t="shared" si="8"/>
        <v>6.7</v>
      </c>
      <c r="AF36">
        <f t="shared" si="9"/>
        <v>5.1400000000000006</v>
      </c>
      <c r="AG36">
        <f t="shared" si="10"/>
        <v>2.02</v>
      </c>
      <c r="AH36">
        <f t="shared" si="11"/>
        <v>2.9899999999999998</v>
      </c>
      <c r="AI36">
        <f t="shared" si="12"/>
        <v>1.04</v>
      </c>
      <c r="AJ36">
        <f t="shared" si="13"/>
        <v>1.55</v>
      </c>
      <c r="AK36">
        <f t="shared" si="14"/>
        <v>0.4</v>
      </c>
      <c r="AL36">
        <f t="shared" si="15"/>
        <v>4.29</v>
      </c>
      <c r="AM36">
        <f t="shared" si="16"/>
        <v>4.3499999999999996</v>
      </c>
      <c r="AN36">
        <f t="shared" si="17"/>
        <v>2.5499999999999998</v>
      </c>
      <c r="AO36">
        <f t="shared" si="18"/>
        <v>0.21</v>
      </c>
      <c r="AP36">
        <f t="shared" si="19"/>
        <v>2.76</v>
      </c>
      <c r="AQ36">
        <f t="shared" si="20"/>
        <v>1.67</v>
      </c>
      <c r="AR36">
        <f t="shared" si="21"/>
        <v>0</v>
      </c>
      <c r="AS36">
        <f t="shared" si="22"/>
        <v>16.18</v>
      </c>
      <c r="AT36">
        <f t="shared" si="23"/>
        <v>17.84</v>
      </c>
      <c r="AU36">
        <f t="shared" si="24"/>
        <v>15.379999999999999</v>
      </c>
      <c r="AV36">
        <f t="shared" si="25"/>
        <v>14.57</v>
      </c>
      <c r="AW36">
        <f t="shared" si="26"/>
        <v>36.07</v>
      </c>
    </row>
    <row r="37" spans="1:49" x14ac:dyDescent="0.25">
      <c r="A37" t="s">
        <v>1518</v>
      </c>
      <c r="B37">
        <v>4890</v>
      </c>
      <c r="C37">
        <v>54</v>
      </c>
      <c r="D37">
        <v>1260</v>
      </c>
      <c r="E37">
        <v>27</v>
      </c>
      <c r="F37">
        <v>25</v>
      </c>
      <c r="G37">
        <v>1060</v>
      </c>
      <c r="H37">
        <v>932</v>
      </c>
      <c r="I37">
        <v>406</v>
      </c>
      <c r="J37">
        <v>164</v>
      </c>
      <c r="K37">
        <v>77</v>
      </c>
      <c r="L37">
        <v>91</v>
      </c>
      <c r="M37">
        <v>20</v>
      </c>
      <c r="N37">
        <v>55</v>
      </c>
      <c r="O37">
        <v>66</v>
      </c>
      <c r="P37">
        <v>167</v>
      </c>
      <c r="Q37">
        <v>298</v>
      </c>
      <c r="R37">
        <v>92</v>
      </c>
      <c r="S37">
        <v>22</v>
      </c>
      <c r="T37">
        <v>213</v>
      </c>
      <c r="U37">
        <v>83</v>
      </c>
      <c r="V37">
        <v>0</v>
      </c>
      <c r="W37">
        <v>10000</v>
      </c>
      <c r="X37">
        <f t="shared" si="1"/>
        <v>48.9</v>
      </c>
      <c r="Y37">
        <f t="shared" si="2"/>
        <v>0.54</v>
      </c>
      <c r="Z37">
        <f t="shared" si="3"/>
        <v>12.6</v>
      </c>
      <c r="AA37">
        <f t="shared" si="4"/>
        <v>0.27</v>
      </c>
      <c r="AB37">
        <f t="shared" si="5"/>
        <v>0.25</v>
      </c>
      <c r="AC37">
        <f t="shared" si="6"/>
        <v>10.6</v>
      </c>
      <c r="AD37">
        <f t="shared" si="7"/>
        <v>9.32</v>
      </c>
      <c r="AE37">
        <f t="shared" si="8"/>
        <v>4.0599999999999996</v>
      </c>
      <c r="AF37">
        <f t="shared" si="9"/>
        <v>1.6400000000000001</v>
      </c>
      <c r="AG37">
        <f t="shared" si="10"/>
        <v>0.77</v>
      </c>
      <c r="AH37">
        <f t="shared" si="11"/>
        <v>0.91</v>
      </c>
      <c r="AI37">
        <f t="shared" si="12"/>
        <v>0.2</v>
      </c>
      <c r="AJ37">
        <f t="shared" si="13"/>
        <v>0.54999999999999993</v>
      </c>
      <c r="AK37">
        <f t="shared" si="14"/>
        <v>0.66</v>
      </c>
      <c r="AL37">
        <f t="shared" si="15"/>
        <v>1.67</v>
      </c>
      <c r="AM37">
        <f t="shared" si="16"/>
        <v>2.98</v>
      </c>
      <c r="AN37">
        <f t="shared" si="17"/>
        <v>0.91999999999999993</v>
      </c>
      <c r="AO37">
        <f t="shared" si="18"/>
        <v>0.22</v>
      </c>
      <c r="AP37">
        <f t="shared" si="19"/>
        <v>2.13</v>
      </c>
      <c r="AQ37">
        <f t="shared" si="20"/>
        <v>0.83</v>
      </c>
      <c r="AR37">
        <f t="shared" si="21"/>
        <v>0</v>
      </c>
      <c r="AS37">
        <f t="shared" si="22"/>
        <v>48.9</v>
      </c>
      <c r="AT37">
        <f t="shared" si="23"/>
        <v>13.14</v>
      </c>
      <c r="AU37">
        <f t="shared" si="24"/>
        <v>10.6</v>
      </c>
      <c r="AV37">
        <f t="shared" si="25"/>
        <v>9.32</v>
      </c>
      <c r="AW37">
        <f t="shared" si="26"/>
        <v>18.059999999999999</v>
      </c>
    </row>
    <row r="39" spans="1:49" x14ac:dyDescent="0.25">
      <c r="A39" t="s">
        <v>1519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67"/>
  <sheetViews>
    <sheetView workbookViewId="0">
      <selection activeCell="Y14" sqref="Y14"/>
    </sheetView>
  </sheetViews>
  <sheetFormatPr defaultRowHeight="15" x14ac:dyDescent="0.25"/>
  <cols>
    <col min="1" max="1" width="9.140625" style="13"/>
    <col min="2" max="2" width="11.5703125" style="13" customWidth="1"/>
    <col min="3" max="3" width="16.5703125" style="13" customWidth="1"/>
    <col min="4" max="4" width="24.5703125" style="13" customWidth="1"/>
    <col min="5" max="69" width="9.140625" style="13" customWidth="1"/>
    <col min="70" max="72" width="9.140625" customWidth="1"/>
    <col min="73" max="73" width="23.7109375" customWidth="1"/>
    <col min="136" max="136" width="10" style="13" bestFit="1" customWidth="1"/>
    <col min="137" max="141" width="14.85546875" style="13" customWidth="1"/>
  </cols>
  <sheetData>
    <row r="1" spans="1:141" x14ac:dyDescent="0.25">
      <c r="A1" s="14"/>
      <c r="B1" s="14"/>
      <c r="C1" s="14"/>
      <c r="D1" s="14"/>
      <c r="E1" s="14"/>
      <c r="F1" s="38" t="s">
        <v>1697</v>
      </c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EF1" s="16"/>
      <c r="EG1" s="16"/>
      <c r="EH1" s="16"/>
      <c r="EI1" s="16"/>
      <c r="EJ1" s="16"/>
      <c r="EK1" s="16"/>
    </row>
    <row r="2" spans="1:141" ht="14.45" customHeight="1" x14ac:dyDescent="0.25">
      <c r="A2" s="13" t="s">
        <v>1542</v>
      </c>
      <c r="B2" s="13" t="s">
        <v>1543</v>
      </c>
      <c r="C2" s="13" t="s">
        <v>1544</v>
      </c>
      <c r="D2" s="13" t="s">
        <v>1</v>
      </c>
      <c r="E2" s="13" t="s">
        <v>1545</v>
      </c>
      <c r="F2" s="10" t="s">
        <v>1546</v>
      </c>
      <c r="G2" s="39" t="s">
        <v>1698</v>
      </c>
      <c r="H2" s="39"/>
      <c r="I2" s="39"/>
      <c r="J2" s="39" t="s">
        <v>1699</v>
      </c>
      <c r="K2" s="39"/>
      <c r="L2" s="39"/>
      <c r="M2" s="17"/>
      <c r="N2" s="17"/>
      <c r="O2" s="17"/>
      <c r="P2" s="17"/>
      <c r="Q2" s="17"/>
      <c r="R2" s="17"/>
      <c r="S2" s="40"/>
      <c r="T2" s="41"/>
      <c r="U2" s="41"/>
      <c r="V2" s="42"/>
      <c r="W2" s="42"/>
      <c r="X2" s="42"/>
      <c r="Y2" s="42" t="s">
        <v>1548</v>
      </c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18"/>
      <c r="AO2" s="18"/>
      <c r="AP2" s="18"/>
      <c r="AQ2" s="36" t="s">
        <v>1548</v>
      </c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G2" s="16"/>
      <c r="BH2" s="16"/>
      <c r="BI2" s="16"/>
      <c r="BJ2" s="16"/>
      <c r="BL2" s="16"/>
      <c r="BM2" s="16"/>
      <c r="BN2" s="16"/>
      <c r="BO2" s="16"/>
      <c r="BP2" s="16"/>
      <c r="BQ2" s="16"/>
      <c r="BR2" t="s">
        <v>1542</v>
      </c>
      <c r="BS2" t="s">
        <v>1543</v>
      </c>
      <c r="BT2" t="s">
        <v>1544</v>
      </c>
      <c r="BU2" t="s">
        <v>1</v>
      </c>
      <c r="BV2" t="s">
        <v>1545</v>
      </c>
      <c r="BW2" s="1" t="s">
        <v>1546</v>
      </c>
      <c r="BX2" s="29" t="s">
        <v>1547</v>
      </c>
      <c r="BY2" s="29"/>
      <c r="BZ2" s="29"/>
      <c r="CA2" s="3"/>
      <c r="CB2" s="3"/>
      <c r="CC2" s="3"/>
      <c r="CD2" s="3"/>
      <c r="CE2" s="3"/>
      <c r="CF2" s="3"/>
      <c r="CG2" s="30"/>
      <c r="CH2" s="31"/>
      <c r="CI2" s="31"/>
      <c r="CJ2" s="32"/>
      <c r="CK2" s="32"/>
      <c r="CL2" s="32"/>
      <c r="CM2" s="32" t="s">
        <v>1548</v>
      </c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4"/>
      <c r="DC2" s="4"/>
      <c r="DD2" s="4"/>
      <c r="DE2" s="33" t="s">
        <v>1548</v>
      </c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U2" s="5"/>
      <c r="DV2" s="5"/>
      <c r="DW2" s="5"/>
      <c r="DX2" s="5"/>
      <c r="DZ2" s="5"/>
      <c r="EA2" s="5"/>
      <c r="EB2" s="5"/>
      <c r="EC2" s="5"/>
      <c r="ED2" s="5"/>
      <c r="EE2" s="5"/>
      <c r="EF2" s="16"/>
      <c r="EG2" s="16"/>
      <c r="EH2" s="16"/>
      <c r="EI2" s="16"/>
      <c r="EJ2" s="16"/>
      <c r="EK2" s="16"/>
    </row>
    <row r="3" spans="1:141" x14ac:dyDescent="0.25">
      <c r="A3" s="13" t="s">
        <v>1549</v>
      </c>
      <c r="B3" s="13" t="s">
        <v>1549</v>
      </c>
      <c r="C3" s="13" t="s">
        <v>1549</v>
      </c>
      <c r="D3" s="13" t="s">
        <v>1550</v>
      </c>
      <c r="E3" s="13" t="s">
        <v>1551</v>
      </c>
      <c r="F3" s="17" t="s">
        <v>1552</v>
      </c>
      <c r="G3" s="43" t="s">
        <v>1700</v>
      </c>
      <c r="H3" s="43"/>
      <c r="I3" s="43"/>
      <c r="J3" s="43"/>
      <c r="K3" s="43"/>
      <c r="L3" s="43"/>
      <c r="M3" s="34" t="s">
        <v>1701</v>
      </c>
      <c r="N3" s="34"/>
      <c r="O3" s="34"/>
      <c r="P3" s="34"/>
      <c r="Q3" s="34"/>
      <c r="R3" s="34"/>
      <c r="S3" s="34"/>
      <c r="T3" s="34"/>
      <c r="U3" s="34"/>
      <c r="V3" s="34" t="s">
        <v>698</v>
      </c>
      <c r="W3" s="34"/>
      <c r="X3" s="34"/>
      <c r="Y3" s="34" t="s">
        <v>1554</v>
      </c>
      <c r="Z3" s="34"/>
      <c r="AA3" s="34"/>
      <c r="AB3" s="34" t="s">
        <v>1554</v>
      </c>
      <c r="AC3" s="34"/>
      <c r="AD3" s="34"/>
      <c r="AE3" s="34" t="s">
        <v>1555</v>
      </c>
      <c r="AF3" s="34"/>
      <c r="AG3" s="34"/>
      <c r="AH3" s="34" t="s">
        <v>699</v>
      </c>
      <c r="AI3" s="34"/>
      <c r="AJ3" s="34"/>
      <c r="AK3" s="34" t="s">
        <v>1556</v>
      </c>
      <c r="AL3" s="34"/>
      <c r="AM3" s="34"/>
      <c r="AN3" s="34" t="s">
        <v>1556</v>
      </c>
      <c r="AO3" s="34"/>
      <c r="AP3" s="34"/>
      <c r="AQ3" s="34" t="s">
        <v>1557</v>
      </c>
      <c r="AR3" s="34"/>
      <c r="AS3" s="34"/>
      <c r="AT3" s="34" t="s">
        <v>1558</v>
      </c>
      <c r="AU3" s="34"/>
      <c r="AV3" s="34"/>
      <c r="AW3" s="34" t="s">
        <v>1559</v>
      </c>
      <c r="AX3" s="34"/>
      <c r="AY3" s="34"/>
      <c r="AZ3" s="34" t="s">
        <v>1559</v>
      </c>
      <c r="BA3" s="34"/>
      <c r="BB3" s="34"/>
      <c r="BC3" s="34" t="s">
        <v>1560</v>
      </c>
      <c r="BD3" s="34"/>
      <c r="BE3" s="34"/>
      <c r="BF3" s="34" t="s">
        <v>1561</v>
      </c>
      <c r="BG3" s="34"/>
      <c r="BH3" s="34"/>
      <c r="BI3" s="34" t="s">
        <v>1562</v>
      </c>
      <c r="BJ3" s="34"/>
      <c r="BK3" s="34"/>
      <c r="BL3" s="34" t="s">
        <v>1563</v>
      </c>
      <c r="BM3" s="34"/>
      <c r="BN3" s="34"/>
      <c r="BO3" s="34" t="s">
        <v>1563</v>
      </c>
      <c r="BP3" s="34"/>
      <c r="BQ3" s="34"/>
      <c r="BR3" t="s">
        <v>1549</v>
      </c>
      <c r="BS3" t="s">
        <v>1549</v>
      </c>
      <c r="BT3" t="s">
        <v>1549</v>
      </c>
      <c r="BU3" t="s">
        <v>1550</v>
      </c>
      <c r="BV3" t="s">
        <v>1551</v>
      </c>
      <c r="BW3" s="3" t="s">
        <v>1552</v>
      </c>
      <c r="CA3" s="6" t="s">
        <v>1553</v>
      </c>
      <c r="CB3" s="6"/>
      <c r="CC3" s="6"/>
      <c r="CD3" s="6"/>
      <c r="CE3" s="6"/>
      <c r="CF3" s="6"/>
      <c r="CG3" s="6"/>
      <c r="CH3" s="6"/>
      <c r="CI3" s="6"/>
      <c r="CJ3" s="6" t="s">
        <v>698</v>
      </c>
      <c r="CK3" s="6"/>
      <c r="CL3" s="6"/>
      <c r="CM3" s="6" t="s">
        <v>1554</v>
      </c>
      <c r="CN3" s="6"/>
      <c r="CO3" s="6"/>
      <c r="CP3" s="6" t="s">
        <v>1554</v>
      </c>
      <c r="CQ3" s="6"/>
      <c r="CR3" s="6"/>
      <c r="CS3" s="6" t="s">
        <v>1555</v>
      </c>
      <c r="CT3" s="6"/>
      <c r="CU3" s="6"/>
      <c r="CV3" s="6" t="s">
        <v>699</v>
      </c>
      <c r="CW3" s="6"/>
      <c r="CX3" s="6"/>
      <c r="CY3" s="6" t="s">
        <v>1556</v>
      </c>
      <c r="CZ3" s="6"/>
      <c r="DA3" s="6"/>
      <c r="DB3" s="6" t="s">
        <v>1556</v>
      </c>
      <c r="DC3" s="6"/>
      <c r="DD3" s="6"/>
      <c r="DE3" s="6" t="s">
        <v>1557</v>
      </c>
      <c r="DF3" s="6"/>
      <c r="DG3" s="6"/>
      <c r="DH3" s="6" t="s">
        <v>1558</v>
      </c>
      <c r="DI3" s="6"/>
      <c r="DJ3" s="6"/>
      <c r="DK3" s="6" t="s">
        <v>1559</v>
      </c>
      <c r="DL3" s="6"/>
      <c r="DM3" s="6"/>
      <c r="DN3" s="6" t="s">
        <v>1559</v>
      </c>
      <c r="DO3" s="6"/>
      <c r="DP3" s="6"/>
      <c r="DQ3" s="6" t="s">
        <v>1560</v>
      </c>
      <c r="DR3" s="6"/>
      <c r="DS3" s="6"/>
      <c r="DT3" s="6" t="s">
        <v>1561</v>
      </c>
      <c r="DU3" s="6"/>
      <c r="DV3" s="6"/>
      <c r="DW3" s="6" t="s">
        <v>1562</v>
      </c>
      <c r="DX3" s="6"/>
      <c r="DY3" s="6"/>
      <c r="DZ3" s="6" t="s">
        <v>1563</v>
      </c>
      <c r="EA3" s="6"/>
      <c r="EB3" s="6"/>
      <c r="EC3" s="6" t="s">
        <v>1563</v>
      </c>
      <c r="ED3" s="6"/>
      <c r="EE3" s="6"/>
      <c r="EF3" s="16"/>
      <c r="EG3" s="16"/>
      <c r="EH3" s="16"/>
      <c r="EI3" s="16"/>
      <c r="EJ3" s="16"/>
      <c r="EK3" s="16"/>
    </row>
    <row r="4" spans="1:141" x14ac:dyDescent="0.25">
      <c r="E4" s="13" t="s">
        <v>1564</v>
      </c>
      <c r="F4" s="19"/>
      <c r="G4" s="37"/>
      <c r="H4" s="37"/>
      <c r="I4" s="37"/>
      <c r="J4" s="17"/>
      <c r="K4" s="17"/>
      <c r="L4" s="17"/>
      <c r="M4" s="28" t="s">
        <v>697</v>
      </c>
      <c r="N4" s="28"/>
      <c r="O4" s="28"/>
      <c r="P4" s="28" t="s">
        <v>1565</v>
      </c>
      <c r="Q4" s="28"/>
      <c r="R4" s="28"/>
      <c r="S4" s="28" t="s">
        <v>1566</v>
      </c>
      <c r="T4" s="28"/>
      <c r="U4" s="28"/>
      <c r="V4" s="28"/>
      <c r="W4" s="28"/>
      <c r="X4" s="28"/>
      <c r="Y4" s="28" t="s">
        <v>1702</v>
      </c>
      <c r="Z4" s="28"/>
      <c r="AA4" s="28"/>
      <c r="AB4" s="35" t="s">
        <v>1568</v>
      </c>
      <c r="AC4" s="35"/>
      <c r="AD4" s="35"/>
      <c r="AK4" s="28" t="s">
        <v>1702</v>
      </c>
      <c r="AL4" s="28"/>
      <c r="AM4" s="28"/>
      <c r="AN4" s="35" t="s">
        <v>1568</v>
      </c>
      <c r="AO4" s="35"/>
      <c r="AP4" s="35"/>
      <c r="AW4" s="28" t="s">
        <v>1702</v>
      </c>
      <c r="AX4" s="28"/>
      <c r="AY4" s="28"/>
      <c r="AZ4" s="35" t="s">
        <v>1568</v>
      </c>
      <c r="BA4" s="35"/>
      <c r="BB4" s="35"/>
      <c r="BL4" s="35" t="s">
        <v>1567</v>
      </c>
      <c r="BM4" s="35"/>
      <c r="BN4" s="35"/>
      <c r="BO4" s="35" t="s">
        <v>1568</v>
      </c>
      <c r="BP4" s="35"/>
      <c r="BQ4" s="35"/>
      <c r="BV4" t="s">
        <v>1564</v>
      </c>
      <c r="BW4" s="2"/>
      <c r="BX4" s="3"/>
      <c r="BY4" s="3"/>
      <c r="BZ4" s="3"/>
      <c r="CA4" s="3" t="s">
        <v>697</v>
      </c>
      <c r="CB4" s="3"/>
      <c r="CC4" s="3"/>
      <c r="CD4" s="3" t="s">
        <v>1565</v>
      </c>
      <c r="CE4" s="3"/>
      <c r="CF4" s="3"/>
      <c r="CG4" s="3" t="s">
        <v>1566</v>
      </c>
      <c r="CH4" s="3"/>
      <c r="CI4" s="3"/>
      <c r="CJ4" s="3"/>
      <c r="CK4" s="3"/>
      <c r="CL4" s="3"/>
      <c r="CM4" s="3" t="s">
        <v>1567</v>
      </c>
      <c r="CN4" s="3"/>
      <c r="CO4" s="3"/>
      <c r="CP4" s="7" t="s">
        <v>1568</v>
      </c>
      <c r="CQ4" s="7"/>
      <c r="CR4" s="7"/>
      <c r="CY4" s="7" t="s">
        <v>1567</v>
      </c>
      <c r="CZ4" s="7"/>
      <c r="DA4" s="7"/>
      <c r="DB4" s="7" t="s">
        <v>1568</v>
      </c>
      <c r="DC4" s="7"/>
      <c r="DD4" s="7"/>
      <c r="DK4" s="7" t="s">
        <v>1567</v>
      </c>
      <c r="DL4" s="7"/>
      <c r="DM4" s="7"/>
      <c r="DN4" s="7" t="s">
        <v>1568</v>
      </c>
      <c r="DO4" s="7"/>
      <c r="DP4" s="7"/>
      <c r="DZ4" s="7" t="s">
        <v>1567</v>
      </c>
      <c r="EA4" s="7"/>
      <c r="EB4" s="7"/>
      <c r="EC4" s="7" t="s">
        <v>1568</v>
      </c>
      <c r="ED4" s="7"/>
      <c r="EE4" s="7"/>
      <c r="EF4" s="16"/>
      <c r="EG4" s="16"/>
      <c r="EH4" s="16"/>
      <c r="EI4" s="16"/>
      <c r="EJ4" s="16"/>
      <c r="EK4" s="16"/>
    </row>
    <row r="5" spans="1:141" x14ac:dyDescent="0.25">
      <c r="F5" s="19"/>
      <c r="S5" s="28" t="s">
        <v>1569</v>
      </c>
      <c r="T5" s="28"/>
      <c r="U5" s="28"/>
      <c r="V5" s="17"/>
      <c r="W5" s="17"/>
      <c r="X5" s="17"/>
      <c r="Y5" s="17"/>
      <c r="Z5" s="17"/>
      <c r="AA5" s="17"/>
      <c r="BW5" s="2"/>
      <c r="CG5" s="3" t="s">
        <v>1569</v>
      </c>
      <c r="CH5" s="3"/>
      <c r="CI5" s="3"/>
      <c r="CJ5" s="3"/>
      <c r="CK5" s="3"/>
      <c r="CL5" s="3"/>
      <c r="CM5" s="3"/>
      <c r="CN5" s="3"/>
      <c r="CO5" s="3"/>
      <c r="EF5" s="16"/>
    </row>
    <row r="6" spans="1:141" x14ac:dyDescent="0.25">
      <c r="A6" s="20"/>
      <c r="B6" s="20"/>
      <c r="C6" s="20"/>
      <c r="D6" s="20"/>
      <c r="E6" s="20"/>
      <c r="F6" s="21"/>
      <c r="G6" s="22" t="s">
        <v>1570</v>
      </c>
      <c r="H6" s="22" t="s">
        <v>1571</v>
      </c>
      <c r="I6" s="22" t="s">
        <v>1572</v>
      </c>
      <c r="J6" s="22" t="s">
        <v>1570</v>
      </c>
      <c r="K6" s="22" t="s">
        <v>1571</v>
      </c>
      <c r="L6" s="22" t="s">
        <v>1572</v>
      </c>
      <c r="M6" s="22" t="s">
        <v>1570</v>
      </c>
      <c r="N6" s="22" t="s">
        <v>1571</v>
      </c>
      <c r="O6" s="22" t="s">
        <v>1572</v>
      </c>
      <c r="P6" s="22" t="s">
        <v>1570</v>
      </c>
      <c r="Q6" s="22" t="s">
        <v>1571</v>
      </c>
      <c r="R6" s="22" t="s">
        <v>1572</v>
      </c>
      <c r="S6" s="22" t="s">
        <v>1570</v>
      </c>
      <c r="T6" s="22" t="s">
        <v>1571</v>
      </c>
      <c r="U6" s="22" t="s">
        <v>1572</v>
      </c>
      <c r="V6" s="22" t="s">
        <v>1570</v>
      </c>
      <c r="W6" s="22" t="s">
        <v>1571</v>
      </c>
      <c r="X6" s="22" t="s">
        <v>1572</v>
      </c>
      <c r="Y6" s="22" t="s">
        <v>1570</v>
      </c>
      <c r="Z6" s="22" t="s">
        <v>1571</v>
      </c>
      <c r="AA6" s="22" t="s">
        <v>1572</v>
      </c>
      <c r="AB6" s="22" t="s">
        <v>1570</v>
      </c>
      <c r="AC6" s="22" t="s">
        <v>1571</v>
      </c>
      <c r="AD6" s="22" t="s">
        <v>1572</v>
      </c>
      <c r="AE6" s="22" t="s">
        <v>1570</v>
      </c>
      <c r="AF6" s="22" t="s">
        <v>1571</v>
      </c>
      <c r="AG6" s="22" t="s">
        <v>1572</v>
      </c>
      <c r="AH6" s="22" t="s">
        <v>1570</v>
      </c>
      <c r="AI6" s="22" t="s">
        <v>1571</v>
      </c>
      <c r="AJ6" s="22" t="s">
        <v>1572</v>
      </c>
      <c r="AK6" s="22" t="s">
        <v>1570</v>
      </c>
      <c r="AL6" s="22" t="s">
        <v>1571</v>
      </c>
      <c r="AM6" s="22" t="s">
        <v>1572</v>
      </c>
      <c r="AN6" s="22" t="s">
        <v>1570</v>
      </c>
      <c r="AO6" s="22" t="s">
        <v>1571</v>
      </c>
      <c r="AP6" s="22" t="s">
        <v>1572</v>
      </c>
      <c r="AQ6" s="22" t="s">
        <v>1570</v>
      </c>
      <c r="AR6" s="22" t="s">
        <v>1571</v>
      </c>
      <c r="AS6" s="22" t="s">
        <v>1572</v>
      </c>
      <c r="AT6" s="22" t="s">
        <v>1570</v>
      </c>
      <c r="AU6" s="22" t="s">
        <v>1571</v>
      </c>
      <c r="AV6" s="22" t="s">
        <v>1572</v>
      </c>
      <c r="AW6" s="22" t="s">
        <v>1570</v>
      </c>
      <c r="AX6" s="22" t="s">
        <v>1571</v>
      </c>
      <c r="AY6" s="22" t="s">
        <v>1572</v>
      </c>
      <c r="AZ6" s="22" t="s">
        <v>1570</v>
      </c>
      <c r="BA6" s="22" t="s">
        <v>1571</v>
      </c>
      <c r="BB6" s="22" t="s">
        <v>1572</v>
      </c>
      <c r="BC6" s="22" t="s">
        <v>1570</v>
      </c>
      <c r="BD6" s="22" t="s">
        <v>1571</v>
      </c>
      <c r="BE6" s="22" t="s">
        <v>1572</v>
      </c>
      <c r="BF6" s="22" t="s">
        <v>1570</v>
      </c>
      <c r="BG6" s="22" t="s">
        <v>1571</v>
      </c>
      <c r="BH6" s="22" t="s">
        <v>1572</v>
      </c>
      <c r="BI6" s="22" t="s">
        <v>1570</v>
      </c>
      <c r="BJ6" s="22" t="s">
        <v>1571</v>
      </c>
      <c r="BK6" s="22" t="s">
        <v>1572</v>
      </c>
      <c r="BL6" s="22" t="s">
        <v>1570</v>
      </c>
      <c r="BM6" s="22" t="s">
        <v>1571</v>
      </c>
      <c r="BN6" s="22" t="s">
        <v>1572</v>
      </c>
      <c r="BO6" s="22" t="s">
        <v>1570</v>
      </c>
      <c r="BP6" s="22" t="s">
        <v>1571</v>
      </c>
      <c r="BQ6" s="22" t="s">
        <v>1572</v>
      </c>
      <c r="BR6" s="8"/>
      <c r="BS6" s="8"/>
      <c r="BT6" s="8"/>
      <c r="BU6" s="8"/>
      <c r="BV6" s="8"/>
      <c r="BW6" s="9"/>
      <c r="BX6" s="6" t="s">
        <v>1570</v>
      </c>
      <c r="BY6" s="6" t="s">
        <v>1571</v>
      </c>
      <c r="BZ6" s="6" t="s">
        <v>1572</v>
      </c>
      <c r="CA6" s="6" t="s">
        <v>1570</v>
      </c>
      <c r="CB6" s="6" t="s">
        <v>1571</v>
      </c>
      <c r="CC6" s="6" t="s">
        <v>1572</v>
      </c>
      <c r="CD6" s="6" t="s">
        <v>1570</v>
      </c>
      <c r="CE6" s="6" t="s">
        <v>1571</v>
      </c>
      <c r="CF6" s="6" t="s">
        <v>1572</v>
      </c>
      <c r="CG6" s="6" t="s">
        <v>1570</v>
      </c>
      <c r="CH6" s="6" t="s">
        <v>1571</v>
      </c>
      <c r="CI6" s="6" t="s">
        <v>1572</v>
      </c>
      <c r="CJ6" s="6" t="s">
        <v>1570</v>
      </c>
      <c r="CK6" s="6" t="s">
        <v>1571</v>
      </c>
      <c r="CL6" s="6" t="s">
        <v>1572</v>
      </c>
      <c r="CM6" s="6" t="s">
        <v>1570</v>
      </c>
      <c r="CN6" s="6" t="s">
        <v>1571</v>
      </c>
      <c r="CO6" s="6" t="s">
        <v>1572</v>
      </c>
      <c r="CP6" s="6" t="s">
        <v>1570</v>
      </c>
      <c r="CQ6" s="6" t="s">
        <v>1571</v>
      </c>
      <c r="CR6" s="6" t="s">
        <v>1572</v>
      </c>
      <c r="CS6" s="6" t="s">
        <v>1570</v>
      </c>
      <c r="CT6" s="6" t="s">
        <v>1571</v>
      </c>
      <c r="CU6" s="6" t="s">
        <v>1572</v>
      </c>
      <c r="CV6" s="6" t="s">
        <v>1570</v>
      </c>
      <c r="CW6" s="6" t="s">
        <v>1571</v>
      </c>
      <c r="CX6" s="6" t="s">
        <v>1572</v>
      </c>
      <c r="CY6" s="6" t="s">
        <v>1570</v>
      </c>
      <c r="CZ6" s="6" t="s">
        <v>1571</v>
      </c>
      <c r="DA6" s="6" t="s">
        <v>1572</v>
      </c>
      <c r="DB6" s="6" t="s">
        <v>1570</v>
      </c>
      <c r="DC6" s="6" t="s">
        <v>1571</v>
      </c>
      <c r="DD6" s="6" t="s">
        <v>1572</v>
      </c>
      <c r="DE6" s="6" t="s">
        <v>1570</v>
      </c>
      <c r="DF6" s="6" t="s">
        <v>1571</v>
      </c>
      <c r="DG6" s="6" t="s">
        <v>1572</v>
      </c>
      <c r="DH6" s="6" t="s">
        <v>1570</v>
      </c>
      <c r="DI6" s="6" t="s">
        <v>1571</v>
      </c>
      <c r="DJ6" s="6" t="s">
        <v>1572</v>
      </c>
      <c r="DK6" s="6" t="s">
        <v>1570</v>
      </c>
      <c r="DL6" s="6" t="s">
        <v>1571</v>
      </c>
      <c r="DM6" s="6" t="s">
        <v>1572</v>
      </c>
      <c r="DN6" s="6" t="s">
        <v>1570</v>
      </c>
      <c r="DO6" s="6" t="s">
        <v>1571</v>
      </c>
      <c r="DP6" s="6" t="s">
        <v>1572</v>
      </c>
      <c r="DQ6" s="6" t="s">
        <v>1570</v>
      </c>
      <c r="DR6" s="6" t="s">
        <v>1571</v>
      </c>
      <c r="DS6" s="6" t="s">
        <v>1572</v>
      </c>
      <c r="DT6" s="6" t="s">
        <v>1570</v>
      </c>
      <c r="DU6" s="6" t="s">
        <v>1571</v>
      </c>
      <c r="DV6" s="6" t="s">
        <v>1572</v>
      </c>
      <c r="DW6" s="6" t="s">
        <v>1570</v>
      </c>
      <c r="DX6" s="6" t="s">
        <v>1571</v>
      </c>
      <c r="DY6" s="6" t="s">
        <v>1572</v>
      </c>
      <c r="DZ6" s="6" t="s">
        <v>1570</v>
      </c>
      <c r="EA6" s="6" t="s">
        <v>1571</v>
      </c>
      <c r="EB6" s="6" t="s">
        <v>1572</v>
      </c>
      <c r="EC6" s="6" t="s">
        <v>1570</v>
      </c>
      <c r="ED6" s="6" t="s">
        <v>1571</v>
      </c>
      <c r="EE6" s="6" t="s">
        <v>1572</v>
      </c>
      <c r="EF6" s="16"/>
      <c r="EG6" s="10" t="s">
        <v>701</v>
      </c>
      <c r="EH6" s="10" t="s">
        <v>702</v>
      </c>
      <c r="EI6" s="10" t="s">
        <v>704</v>
      </c>
      <c r="EJ6" s="10" t="s">
        <v>1541</v>
      </c>
      <c r="EK6" s="10" t="s">
        <v>705</v>
      </c>
    </row>
    <row r="7" spans="1:141" x14ac:dyDescent="0.25">
      <c r="A7" s="22">
        <v>1</v>
      </c>
      <c r="B7" s="22">
        <v>2</v>
      </c>
      <c r="C7" s="22">
        <v>3</v>
      </c>
      <c r="D7" s="22">
        <v>4</v>
      </c>
      <c r="E7" s="22">
        <v>5</v>
      </c>
      <c r="F7" s="22">
        <v>6</v>
      </c>
      <c r="G7" s="22">
        <v>7</v>
      </c>
      <c r="H7" s="22">
        <v>8</v>
      </c>
      <c r="I7" s="22">
        <v>9</v>
      </c>
      <c r="J7" s="22">
        <v>10</v>
      </c>
      <c r="K7" s="22">
        <v>11</v>
      </c>
      <c r="L7" s="22">
        <v>12</v>
      </c>
      <c r="M7" s="22">
        <v>13</v>
      </c>
      <c r="N7" s="22">
        <v>14</v>
      </c>
      <c r="O7" s="22">
        <v>15</v>
      </c>
      <c r="P7" s="22">
        <v>16</v>
      </c>
      <c r="Q7" s="22">
        <v>17</v>
      </c>
      <c r="R7" s="22">
        <v>18</v>
      </c>
      <c r="S7" s="22">
        <v>19</v>
      </c>
      <c r="T7" s="22">
        <v>20</v>
      </c>
      <c r="U7" s="22">
        <v>21</v>
      </c>
      <c r="V7" s="22">
        <v>22</v>
      </c>
      <c r="W7" s="22">
        <v>23</v>
      </c>
      <c r="X7" s="22">
        <v>24</v>
      </c>
      <c r="Y7" s="22">
        <v>25</v>
      </c>
      <c r="Z7" s="22">
        <v>26</v>
      </c>
      <c r="AA7" s="22">
        <v>27</v>
      </c>
      <c r="AB7" s="22">
        <v>28</v>
      </c>
      <c r="AC7" s="22">
        <v>29</v>
      </c>
      <c r="AD7" s="22">
        <v>30</v>
      </c>
      <c r="AE7" s="22">
        <v>31</v>
      </c>
      <c r="AF7" s="22">
        <v>32</v>
      </c>
      <c r="AG7" s="22">
        <v>33</v>
      </c>
      <c r="AH7" s="22">
        <v>34</v>
      </c>
      <c r="AI7" s="22">
        <v>35</v>
      </c>
      <c r="AJ7" s="22">
        <v>36</v>
      </c>
      <c r="AK7" s="22">
        <v>37</v>
      </c>
      <c r="AL7" s="22">
        <v>38</v>
      </c>
      <c r="AM7" s="22">
        <v>39</v>
      </c>
      <c r="AN7" s="22">
        <v>40</v>
      </c>
      <c r="AO7" s="22">
        <v>41</v>
      </c>
      <c r="AP7" s="22">
        <v>42</v>
      </c>
      <c r="AQ7" s="22">
        <v>43</v>
      </c>
      <c r="AR7" s="22">
        <v>44</v>
      </c>
      <c r="AS7" s="22">
        <v>45</v>
      </c>
      <c r="AT7" s="22">
        <v>46</v>
      </c>
      <c r="AU7" s="22">
        <v>47</v>
      </c>
      <c r="AV7" s="22">
        <v>48</v>
      </c>
      <c r="AW7" s="22">
        <v>49</v>
      </c>
      <c r="AX7" s="22">
        <v>50</v>
      </c>
      <c r="AY7" s="22">
        <v>51</v>
      </c>
      <c r="AZ7" s="22">
        <v>52</v>
      </c>
      <c r="BA7" s="22">
        <v>53</v>
      </c>
      <c r="BB7" s="22">
        <v>54</v>
      </c>
      <c r="BC7" s="22">
        <v>55</v>
      </c>
      <c r="BD7" s="22">
        <v>56</v>
      </c>
      <c r="BE7" s="22">
        <v>57</v>
      </c>
      <c r="BF7" s="22">
        <v>58</v>
      </c>
      <c r="BG7" s="22">
        <v>59</v>
      </c>
      <c r="BH7" s="22">
        <v>60</v>
      </c>
      <c r="BI7" s="22">
        <v>61</v>
      </c>
      <c r="BJ7" s="22">
        <v>62</v>
      </c>
      <c r="BK7" s="22">
        <v>63</v>
      </c>
      <c r="BL7" s="22">
        <v>64</v>
      </c>
      <c r="BM7" s="22">
        <v>65</v>
      </c>
      <c r="BN7" s="22">
        <v>66</v>
      </c>
      <c r="BO7" s="22">
        <v>67</v>
      </c>
      <c r="BP7" s="22">
        <v>68</v>
      </c>
      <c r="BQ7" s="22">
        <v>69</v>
      </c>
      <c r="BR7" s="6">
        <v>1</v>
      </c>
      <c r="BS7" s="6">
        <v>2</v>
      </c>
      <c r="BT7" s="6">
        <v>3</v>
      </c>
      <c r="BU7" s="6">
        <v>4</v>
      </c>
      <c r="BV7" s="6">
        <v>5</v>
      </c>
      <c r="BW7" s="6">
        <v>6</v>
      </c>
      <c r="BX7" s="6">
        <v>7</v>
      </c>
      <c r="BY7" s="6">
        <v>8</v>
      </c>
      <c r="BZ7" s="6">
        <v>9</v>
      </c>
      <c r="CA7" s="6">
        <v>10</v>
      </c>
      <c r="CB7" s="6">
        <v>11</v>
      </c>
      <c r="CC7" s="6">
        <v>12</v>
      </c>
      <c r="CD7" s="6">
        <v>13</v>
      </c>
      <c r="CE7" s="6">
        <v>14</v>
      </c>
      <c r="CF7" s="6">
        <v>15</v>
      </c>
      <c r="CG7" s="6">
        <v>16</v>
      </c>
      <c r="CH7" s="6">
        <v>17</v>
      </c>
      <c r="CI7" s="6">
        <v>18</v>
      </c>
      <c r="CJ7" s="6">
        <v>19</v>
      </c>
      <c r="CK7" s="6">
        <v>20</v>
      </c>
      <c r="CL7" s="6">
        <v>21</v>
      </c>
      <c r="CM7" s="6">
        <v>22</v>
      </c>
      <c r="CN7" s="6">
        <v>23</v>
      </c>
      <c r="CO7" s="6">
        <v>24</v>
      </c>
      <c r="CP7" s="6">
        <v>25</v>
      </c>
      <c r="CQ7" s="6">
        <v>26</v>
      </c>
      <c r="CR7" s="6">
        <v>27</v>
      </c>
      <c r="CS7" s="6">
        <v>28</v>
      </c>
      <c r="CT7" s="6">
        <v>29</v>
      </c>
      <c r="CU7" s="6">
        <v>30</v>
      </c>
      <c r="CV7" s="6">
        <v>31</v>
      </c>
      <c r="CW7" s="6">
        <v>32</v>
      </c>
      <c r="CX7" s="6">
        <v>33</v>
      </c>
      <c r="CY7" s="6">
        <v>34</v>
      </c>
      <c r="CZ7" s="6">
        <v>35</v>
      </c>
      <c r="DA7" s="6">
        <v>36</v>
      </c>
      <c r="DB7" s="6">
        <v>37</v>
      </c>
      <c r="DC7" s="6">
        <v>38</v>
      </c>
      <c r="DD7" s="6">
        <v>39</v>
      </c>
      <c r="DE7" s="6">
        <v>40</v>
      </c>
      <c r="DF7" s="6">
        <v>41</v>
      </c>
      <c r="DG7" s="6">
        <v>42</v>
      </c>
      <c r="DH7" s="6">
        <v>43</v>
      </c>
      <c r="DI7" s="6">
        <v>44</v>
      </c>
      <c r="DJ7" s="6">
        <v>45</v>
      </c>
      <c r="DK7" s="6">
        <v>46</v>
      </c>
      <c r="DL7" s="6">
        <v>47</v>
      </c>
      <c r="DM7" s="6">
        <v>48</v>
      </c>
      <c r="DN7" s="6">
        <v>49</v>
      </c>
      <c r="DO7" s="6">
        <v>50</v>
      </c>
      <c r="DP7" s="6">
        <v>51</v>
      </c>
      <c r="DQ7" s="6">
        <v>52</v>
      </c>
      <c r="DR7" s="6">
        <v>53</v>
      </c>
      <c r="DS7" s="6">
        <v>54</v>
      </c>
      <c r="DT7" s="6">
        <v>55</v>
      </c>
      <c r="DU7" s="6">
        <v>56</v>
      </c>
      <c r="DV7" s="6">
        <v>57</v>
      </c>
      <c r="DW7" s="6">
        <v>58</v>
      </c>
      <c r="DX7" s="6">
        <v>59</v>
      </c>
      <c r="DY7" s="6">
        <v>60</v>
      </c>
      <c r="DZ7" s="6">
        <v>61</v>
      </c>
      <c r="EA7" s="6">
        <v>62</v>
      </c>
      <c r="EB7" s="6">
        <v>63</v>
      </c>
      <c r="EC7" s="6">
        <v>64</v>
      </c>
      <c r="ED7" s="6">
        <v>65</v>
      </c>
      <c r="EE7" s="6">
        <v>66</v>
      </c>
      <c r="EF7" s="10"/>
      <c r="EG7" s="10"/>
      <c r="EH7" s="10"/>
      <c r="EI7" s="10"/>
      <c r="EJ7" s="10"/>
      <c r="EK7" s="10"/>
    </row>
    <row r="8" spans="1:141" x14ac:dyDescent="0.25">
      <c r="A8" s="11" t="s">
        <v>1703</v>
      </c>
      <c r="B8" s="11" t="s">
        <v>1574</v>
      </c>
      <c r="C8" s="11" t="s">
        <v>1577</v>
      </c>
      <c r="D8" s="11" t="s">
        <v>1575</v>
      </c>
      <c r="E8" t="s">
        <v>2</v>
      </c>
      <c r="F8" s="23" t="s">
        <v>2</v>
      </c>
      <c r="G8">
        <v>97048898</v>
      </c>
      <c r="H8">
        <v>48581201</v>
      </c>
      <c r="I8">
        <v>48467697</v>
      </c>
      <c r="J8">
        <v>22261261</v>
      </c>
      <c r="K8">
        <v>10143533</v>
      </c>
      <c r="L8">
        <v>12117728</v>
      </c>
      <c r="M8">
        <v>22866367</v>
      </c>
      <c r="N8">
        <v>9695797</v>
      </c>
      <c r="O8">
        <v>13170570</v>
      </c>
      <c r="P8">
        <v>58164984</v>
      </c>
      <c r="Q8">
        <v>27486479</v>
      </c>
      <c r="R8">
        <v>30678505</v>
      </c>
      <c r="S8">
        <v>3307485</v>
      </c>
      <c r="T8">
        <v>1313111</v>
      </c>
      <c r="U8">
        <v>1994374</v>
      </c>
      <c r="V8">
        <v>304410</v>
      </c>
      <c r="W8">
        <v>220646</v>
      </c>
      <c r="X8">
        <v>83764</v>
      </c>
      <c r="Y8">
        <v>3872716</v>
      </c>
      <c r="Z8">
        <v>1580711</v>
      </c>
      <c r="AA8">
        <v>2292005</v>
      </c>
      <c r="AB8">
        <v>4270955</v>
      </c>
      <c r="AC8">
        <v>2757210</v>
      </c>
      <c r="AD8">
        <v>1513745</v>
      </c>
      <c r="AE8">
        <v>131822</v>
      </c>
      <c r="AF8">
        <v>108060</v>
      </c>
      <c r="AG8">
        <v>23762</v>
      </c>
      <c r="AH8">
        <v>6792203</v>
      </c>
      <c r="AI8">
        <v>4996767</v>
      </c>
      <c r="AJ8">
        <v>1795436</v>
      </c>
      <c r="AK8">
        <v>16583</v>
      </c>
      <c r="AL8">
        <v>15819</v>
      </c>
      <c r="AM8">
        <v>764</v>
      </c>
      <c r="AN8">
        <v>2822180</v>
      </c>
      <c r="AO8">
        <v>2263458</v>
      </c>
      <c r="AP8">
        <v>558722</v>
      </c>
      <c r="AQ8">
        <v>1471969</v>
      </c>
      <c r="AR8">
        <v>1409431</v>
      </c>
      <c r="AS8">
        <v>62538</v>
      </c>
      <c r="AT8">
        <v>418481</v>
      </c>
      <c r="AU8">
        <v>335786</v>
      </c>
      <c r="AV8">
        <v>82695</v>
      </c>
      <c r="AW8">
        <v>7134</v>
      </c>
      <c r="AX8">
        <v>6102</v>
      </c>
      <c r="AY8">
        <v>1032</v>
      </c>
      <c r="AZ8">
        <v>157376</v>
      </c>
      <c r="BA8">
        <v>122222</v>
      </c>
      <c r="BB8">
        <v>35154</v>
      </c>
      <c r="BC8">
        <v>301121</v>
      </c>
      <c r="BD8">
        <v>245642</v>
      </c>
      <c r="BE8">
        <v>55479</v>
      </c>
      <c r="BF8">
        <v>867268</v>
      </c>
      <c r="BG8">
        <v>692533</v>
      </c>
      <c r="BH8">
        <v>174735</v>
      </c>
      <c r="BI8">
        <v>1031494</v>
      </c>
      <c r="BJ8">
        <v>458023</v>
      </c>
      <c r="BK8">
        <v>573471</v>
      </c>
      <c r="BL8">
        <v>2108300</v>
      </c>
      <c r="BM8">
        <v>631847</v>
      </c>
      <c r="BN8">
        <v>1476453</v>
      </c>
      <c r="BO8">
        <v>10397311</v>
      </c>
      <c r="BP8">
        <v>4385090</v>
      </c>
      <c r="BQ8">
        <v>6012221</v>
      </c>
      <c r="BR8" s="11" t="s">
        <v>1573</v>
      </c>
      <c r="BS8" s="11" t="s">
        <v>1574</v>
      </c>
      <c r="BT8" s="11" t="s">
        <v>1574</v>
      </c>
      <c r="BU8" s="11" t="s">
        <v>1575</v>
      </c>
      <c r="BV8" t="s">
        <v>2</v>
      </c>
      <c r="BW8" s="12" t="s">
        <v>2</v>
      </c>
      <c r="BX8">
        <v>362611115</v>
      </c>
      <c r="BY8">
        <v>273236178</v>
      </c>
      <c r="BZ8">
        <v>89374937</v>
      </c>
      <c r="CA8">
        <v>95942413</v>
      </c>
      <c r="CB8">
        <v>73067137</v>
      </c>
      <c r="CC8">
        <v>22875276</v>
      </c>
      <c r="CD8">
        <v>86168706</v>
      </c>
      <c r="CE8">
        <v>55255858</v>
      </c>
      <c r="CF8">
        <v>30912848</v>
      </c>
      <c r="CG8">
        <v>8095622</v>
      </c>
      <c r="CH8">
        <v>5594236</v>
      </c>
      <c r="CI8">
        <v>2501386</v>
      </c>
      <c r="CJ8">
        <v>1801326</v>
      </c>
      <c r="CK8">
        <v>1551137</v>
      </c>
      <c r="CL8">
        <v>250189</v>
      </c>
      <c r="CM8">
        <v>9416649</v>
      </c>
      <c r="CN8">
        <v>5955631</v>
      </c>
      <c r="CO8">
        <v>3461018</v>
      </c>
      <c r="CP8">
        <v>30879257</v>
      </c>
      <c r="CQ8">
        <v>26028967</v>
      </c>
      <c r="CR8">
        <v>4850290</v>
      </c>
      <c r="CS8">
        <v>1866613</v>
      </c>
      <c r="CT8">
        <v>1693964</v>
      </c>
      <c r="CU8">
        <v>172649</v>
      </c>
      <c r="CV8">
        <v>20003533</v>
      </c>
      <c r="CW8">
        <v>17965265</v>
      </c>
      <c r="CX8">
        <v>2038268</v>
      </c>
      <c r="CY8">
        <v>93623</v>
      </c>
      <c r="CZ8">
        <v>91023</v>
      </c>
      <c r="DA8">
        <v>2600</v>
      </c>
      <c r="DB8">
        <v>28405111</v>
      </c>
      <c r="DC8">
        <v>26103957</v>
      </c>
      <c r="DD8">
        <v>2301154</v>
      </c>
      <c r="DE8">
        <v>14239306</v>
      </c>
      <c r="DF8">
        <v>13795637</v>
      </c>
      <c r="DG8">
        <v>443669</v>
      </c>
      <c r="DH8">
        <v>3647928</v>
      </c>
      <c r="DI8">
        <v>3183777</v>
      </c>
      <c r="DJ8">
        <v>464151</v>
      </c>
      <c r="DK8">
        <v>40642</v>
      </c>
      <c r="DL8">
        <v>36017</v>
      </c>
      <c r="DM8">
        <v>4625</v>
      </c>
      <c r="DN8">
        <v>2650680</v>
      </c>
      <c r="DO8">
        <v>2183401</v>
      </c>
      <c r="DP8">
        <v>467279</v>
      </c>
      <c r="DQ8">
        <v>5382697</v>
      </c>
      <c r="DR8">
        <v>4645047</v>
      </c>
      <c r="DS8">
        <v>737650</v>
      </c>
      <c r="DT8">
        <v>16226948</v>
      </c>
      <c r="DU8">
        <v>14250661</v>
      </c>
      <c r="DV8">
        <v>1976287</v>
      </c>
      <c r="DW8">
        <v>16123322</v>
      </c>
      <c r="DX8">
        <v>8430861</v>
      </c>
      <c r="DY8">
        <v>7692461</v>
      </c>
      <c r="DZ8">
        <v>2783169</v>
      </c>
      <c r="EA8">
        <v>1453711</v>
      </c>
      <c r="EB8">
        <v>1329458</v>
      </c>
      <c r="EC8">
        <v>18843570</v>
      </c>
      <c r="ED8">
        <v>11949891</v>
      </c>
      <c r="EE8">
        <v>6893679</v>
      </c>
      <c r="EG8" s="13">
        <f>(SUM(CA8,M8,P8,S8,CD8,CG8)/SUM(G8,J8,BX8))*100</f>
        <v>56.968968130674391</v>
      </c>
      <c r="EH8" s="13">
        <f>(SUM(V8,Y8,AB8,CJ8,CM8,CP8)/SUM(BX8,J8,G8))*100</f>
        <v>10.488292533854814</v>
      </c>
      <c r="EI8" s="13">
        <f>(SUM(AH8,CV8)/SUM(BX8,J8,G8))*100</f>
        <v>5.560189484392839</v>
      </c>
      <c r="EJ8" s="13">
        <f>(SUM(AK8,AN8,CY8,DB8)/SUM(BX8,J8,G8))*10</f>
        <v>0.6502617479385232</v>
      </c>
      <c r="EK8" s="13">
        <f>100-(SUM(EG8:EJ8))</f>
        <v>26.332288103139433</v>
      </c>
    </row>
    <row r="9" spans="1:141" x14ac:dyDescent="0.25">
      <c r="A9" s="11" t="s">
        <v>1703</v>
      </c>
      <c r="B9" s="11" t="s">
        <v>1576</v>
      </c>
      <c r="C9" s="11" t="s">
        <v>1577</v>
      </c>
      <c r="D9" s="11" t="s">
        <v>1578</v>
      </c>
      <c r="E9" t="s">
        <v>2</v>
      </c>
      <c r="F9" s="23" t="s">
        <v>2</v>
      </c>
      <c r="G9">
        <v>1201875</v>
      </c>
      <c r="H9">
        <v>676754</v>
      </c>
      <c r="I9">
        <v>525121</v>
      </c>
      <c r="J9">
        <v>477364</v>
      </c>
      <c r="K9">
        <v>213549</v>
      </c>
      <c r="L9">
        <v>263815</v>
      </c>
      <c r="M9">
        <v>678847</v>
      </c>
      <c r="N9">
        <v>279110</v>
      </c>
      <c r="O9">
        <v>399737</v>
      </c>
      <c r="P9">
        <v>388186</v>
      </c>
      <c r="Q9">
        <v>271273</v>
      </c>
      <c r="R9">
        <v>116913</v>
      </c>
      <c r="S9">
        <v>89442</v>
      </c>
      <c r="T9">
        <v>29168</v>
      </c>
      <c r="U9">
        <v>60274</v>
      </c>
      <c r="V9">
        <v>1624</v>
      </c>
      <c r="W9">
        <v>1572</v>
      </c>
      <c r="X9">
        <v>52</v>
      </c>
      <c r="Y9">
        <v>61179</v>
      </c>
      <c r="Z9">
        <v>25865</v>
      </c>
      <c r="AA9">
        <v>35314</v>
      </c>
      <c r="AB9">
        <v>44038</v>
      </c>
      <c r="AC9">
        <v>27088</v>
      </c>
      <c r="AD9">
        <v>16950</v>
      </c>
      <c r="AE9">
        <v>1616</v>
      </c>
      <c r="AF9">
        <v>1519</v>
      </c>
      <c r="AG9">
        <v>97</v>
      </c>
      <c r="AH9">
        <v>101285</v>
      </c>
      <c r="AI9">
        <v>96627</v>
      </c>
      <c r="AJ9">
        <v>4658</v>
      </c>
      <c r="AK9">
        <v>132</v>
      </c>
      <c r="AL9">
        <v>132</v>
      </c>
      <c r="AM9">
        <v>0</v>
      </c>
      <c r="AN9">
        <v>31444</v>
      </c>
      <c r="AO9">
        <v>29165</v>
      </c>
      <c r="AP9">
        <v>2279</v>
      </c>
      <c r="AQ9">
        <v>28316</v>
      </c>
      <c r="AR9">
        <v>27794</v>
      </c>
      <c r="AS9">
        <v>522</v>
      </c>
      <c r="AT9">
        <v>3314</v>
      </c>
      <c r="AU9">
        <v>3162</v>
      </c>
      <c r="AV9">
        <v>152</v>
      </c>
      <c r="AW9">
        <v>70</v>
      </c>
      <c r="AX9">
        <v>64</v>
      </c>
      <c r="AY9">
        <v>6</v>
      </c>
      <c r="AZ9">
        <v>1169</v>
      </c>
      <c r="BA9">
        <v>1076</v>
      </c>
      <c r="BB9">
        <v>93</v>
      </c>
      <c r="BC9">
        <v>1872</v>
      </c>
      <c r="BD9">
        <v>1663</v>
      </c>
      <c r="BE9">
        <v>209</v>
      </c>
      <c r="BF9">
        <v>21759</v>
      </c>
      <c r="BG9">
        <v>18492</v>
      </c>
      <c r="BH9">
        <v>3267</v>
      </c>
      <c r="BI9">
        <v>12280</v>
      </c>
      <c r="BJ9">
        <v>5790</v>
      </c>
      <c r="BK9">
        <v>6490</v>
      </c>
      <c r="BL9">
        <v>32880</v>
      </c>
      <c r="BM9">
        <v>6772</v>
      </c>
      <c r="BN9">
        <v>26108</v>
      </c>
      <c r="BO9">
        <v>179786</v>
      </c>
      <c r="BP9">
        <v>63971</v>
      </c>
      <c r="BQ9">
        <v>115815</v>
      </c>
      <c r="BR9" s="11" t="s">
        <v>1573</v>
      </c>
      <c r="BS9" s="11" t="s">
        <v>1576</v>
      </c>
      <c r="BT9" s="11" t="s">
        <v>1577</v>
      </c>
      <c r="BU9" s="11" t="s">
        <v>1578</v>
      </c>
      <c r="BV9" t="s">
        <v>2</v>
      </c>
      <c r="BW9" s="12" t="s">
        <v>2</v>
      </c>
      <c r="BX9">
        <v>2646269</v>
      </c>
      <c r="BY9">
        <v>2307736</v>
      </c>
      <c r="BZ9">
        <v>338533</v>
      </c>
      <c r="CA9">
        <v>566469</v>
      </c>
      <c r="CB9">
        <v>486417</v>
      </c>
      <c r="CC9">
        <v>80052</v>
      </c>
      <c r="CD9">
        <v>159519</v>
      </c>
      <c r="CE9">
        <v>143071</v>
      </c>
      <c r="CF9">
        <v>16448</v>
      </c>
      <c r="CG9">
        <v>94732</v>
      </c>
      <c r="CH9">
        <v>76060</v>
      </c>
      <c r="CI9">
        <v>18672</v>
      </c>
      <c r="CJ9">
        <v>4760</v>
      </c>
      <c r="CK9">
        <v>4692</v>
      </c>
      <c r="CL9">
        <v>68</v>
      </c>
      <c r="CM9">
        <v>60921</v>
      </c>
      <c r="CN9">
        <v>49097</v>
      </c>
      <c r="CO9">
        <v>11824</v>
      </c>
      <c r="CP9">
        <v>134552</v>
      </c>
      <c r="CQ9">
        <v>121374</v>
      </c>
      <c r="CR9">
        <v>13178</v>
      </c>
      <c r="CS9">
        <v>59488</v>
      </c>
      <c r="CT9">
        <v>56975</v>
      </c>
      <c r="CU9">
        <v>2513</v>
      </c>
      <c r="CV9">
        <v>132288</v>
      </c>
      <c r="CW9">
        <v>127132</v>
      </c>
      <c r="CX9">
        <v>5156</v>
      </c>
      <c r="CY9">
        <v>340</v>
      </c>
      <c r="CZ9">
        <v>340</v>
      </c>
      <c r="DA9">
        <v>0</v>
      </c>
      <c r="DB9">
        <v>245465</v>
      </c>
      <c r="DC9">
        <v>238508</v>
      </c>
      <c r="DD9">
        <v>6957</v>
      </c>
      <c r="DE9">
        <v>120223</v>
      </c>
      <c r="DF9">
        <v>117923</v>
      </c>
      <c r="DG9">
        <v>2300</v>
      </c>
      <c r="DH9">
        <v>19676</v>
      </c>
      <c r="DI9">
        <v>19082</v>
      </c>
      <c r="DJ9">
        <v>594</v>
      </c>
      <c r="DK9">
        <v>138</v>
      </c>
      <c r="DL9">
        <v>129</v>
      </c>
      <c r="DM9">
        <v>9</v>
      </c>
      <c r="DN9">
        <v>13810</v>
      </c>
      <c r="DO9">
        <v>12623</v>
      </c>
      <c r="DP9">
        <v>1187</v>
      </c>
      <c r="DQ9">
        <v>33970</v>
      </c>
      <c r="DR9">
        <v>29980</v>
      </c>
      <c r="DS9">
        <v>3990</v>
      </c>
      <c r="DT9">
        <v>634915</v>
      </c>
      <c r="DU9">
        <v>608327</v>
      </c>
      <c r="DV9">
        <v>26588</v>
      </c>
      <c r="DW9">
        <v>236223</v>
      </c>
      <c r="DX9">
        <v>132226</v>
      </c>
      <c r="DY9">
        <v>103997</v>
      </c>
      <c r="DZ9">
        <v>18261</v>
      </c>
      <c r="EA9">
        <v>9311</v>
      </c>
      <c r="EB9">
        <v>8950</v>
      </c>
      <c r="EC9">
        <v>110519</v>
      </c>
      <c r="ED9">
        <v>74469</v>
      </c>
      <c r="EE9">
        <v>36050</v>
      </c>
      <c r="EG9" s="13">
        <f t="shared" ref="EG9:EG43" si="0">(SUM(CA9,M9,P9,S9,CD9,CG9)/SUM(G9,J9,BX9))*100</f>
        <v>45.710122371753791</v>
      </c>
      <c r="EH9" s="13">
        <f t="shared" ref="EH9:EH43" si="1">(SUM(V9,Y9,AB9,CJ9,CM9,CP9)/SUM(BX9,J9,G9))*100</f>
        <v>7.099143037072178</v>
      </c>
      <c r="EI9" s="13">
        <f t="shared" ref="EI9:EI43" si="2">(SUM(AH9,CV9)/SUM(BX9,J9,G9))*100</f>
        <v>5.3998975380463987</v>
      </c>
      <c r="EJ9" s="13">
        <f t="shared" ref="EJ9:EJ43" si="3">(SUM(AK9,AN9,CY9,DB9)/SUM(BX9,J9,G9))*10</f>
        <v>0.64126803140810273</v>
      </c>
      <c r="EK9" s="13">
        <f t="shared" ref="EK9:EK43" si="4">100-(SUM(EG9:EJ9))</f>
        <v>41.149569021719536</v>
      </c>
    </row>
    <row r="10" spans="1:141" x14ac:dyDescent="0.25">
      <c r="A10" s="11" t="s">
        <v>1703</v>
      </c>
      <c r="B10" s="11" t="s">
        <v>1579</v>
      </c>
      <c r="C10" s="11" t="s">
        <v>1577</v>
      </c>
      <c r="D10" s="11" t="s">
        <v>1580</v>
      </c>
      <c r="E10" t="s">
        <v>2</v>
      </c>
      <c r="F10" s="23" t="s">
        <v>2</v>
      </c>
      <c r="G10">
        <v>1024780</v>
      </c>
      <c r="H10">
        <v>416810</v>
      </c>
      <c r="I10">
        <v>607970</v>
      </c>
      <c r="J10">
        <v>472248</v>
      </c>
      <c r="K10">
        <v>187430</v>
      </c>
      <c r="L10">
        <v>284818</v>
      </c>
      <c r="M10">
        <v>1142276</v>
      </c>
      <c r="N10">
        <v>391227</v>
      </c>
      <c r="O10">
        <v>751049</v>
      </c>
      <c r="P10">
        <v>106370</v>
      </c>
      <c r="Q10">
        <v>56825</v>
      </c>
      <c r="R10">
        <v>49545</v>
      </c>
      <c r="S10">
        <v>21709</v>
      </c>
      <c r="T10">
        <v>5693</v>
      </c>
      <c r="U10">
        <v>16016</v>
      </c>
      <c r="V10">
        <v>763</v>
      </c>
      <c r="W10">
        <v>708</v>
      </c>
      <c r="X10">
        <v>55</v>
      </c>
      <c r="Y10">
        <v>16462</v>
      </c>
      <c r="Z10">
        <v>9046</v>
      </c>
      <c r="AA10">
        <v>7416</v>
      </c>
      <c r="AB10">
        <v>16050</v>
      </c>
      <c r="AC10">
        <v>12357</v>
      </c>
      <c r="AD10">
        <v>3693</v>
      </c>
      <c r="AE10">
        <v>1554</v>
      </c>
      <c r="AF10">
        <v>1460</v>
      </c>
      <c r="AG10">
        <v>94</v>
      </c>
      <c r="AH10">
        <v>94635</v>
      </c>
      <c r="AI10">
        <v>67672</v>
      </c>
      <c r="AJ10">
        <v>26963</v>
      </c>
      <c r="AK10">
        <v>62</v>
      </c>
      <c r="AL10">
        <v>62</v>
      </c>
      <c r="AM10">
        <v>0</v>
      </c>
      <c r="AN10">
        <v>11849</v>
      </c>
      <c r="AO10">
        <v>10114</v>
      </c>
      <c r="AP10">
        <v>1735</v>
      </c>
      <c r="AQ10">
        <v>10832</v>
      </c>
      <c r="AR10">
        <v>10485</v>
      </c>
      <c r="AS10">
        <v>347</v>
      </c>
      <c r="AT10">
        <v>2766</v>
      </c>
      <c r="AU10">
        <v>2538</v>
      </c>
      <c r="AV10">
        <v>228</v>
      </c>
      <c r="AW10">
        <v>51</v>
      </c>
      <c r="AX10">
        <v>51</v>
      </c>
      <c r="AY10">
        <v>0</v>
      </c>
      <c r="AZ10">
        <v>626</v>
      </c>
      <c r="BA10">
        <v>559</v>
      </c>
      <c r="BB10">
        <v>67</v>
      </c>
      <c r="BC10">
        <v>1461</v>
      </c>
      <c r="BD10">
        <v>1219</v>
      </c>
      <c r="BE10">
        <v>242</v>
      </c>
      <c r="BF10">
        <v>7328</v>
      </c>
      <c r="BG10">
        <v>5774</v>
      </c>
      <c r="BH10">
        <v>1554</v>
      </c>
      <c r="BI10">
        <v>9201</v>
      </c>
      <c r="BJ10">
        <v>3765</v>
      </c>
      <c r="BK10">
        <v>5436</v>
      </c>
      <c r="BL10">
        <v>9631</v>
      </c>
      <c r="BM10">
        <v>3518</v>
      </c>
      <c r="BN10">
        <v>6113</v>
      </c>
      <c r="BO10">
        <v>43402</v>
      </c>
      <c r="BP10">
        <v>21167</v>
      </c>
      <c r="BQ10">
        <v>22235</v>
      </c>
      <c r="BR10" s="11" t="s">
        <v>1573</v>
      </c>
      <c r="BS10" s="11" t="s">
        <v>1579</v>
      </c>
      <c r="BT10" s="11" t="s">
        <v>1577</v>
      </c>
      <c r="BU10" s="11" t="s">
        <v>1580</v>
      </c>
      <c r="BV10" t="s">
        <v>2</v>
      </c>
      <c r="BW10" s="12" t="s">
        <v>2</v>
      </c>
      <c r="BX10">
        <v>2065546</v>
      </c>
      <c r="BY10">
        <v>1441464</v>
      </c>
      <c r="BZ10">
        <v>624082</v>
      </c>
      <c r="CA10">
        <v>919786</v>
      </c>
      <c r="CB10">
        <v>514927</v>
      </c>
      <c r="CC10">
        <v>404859</v>
      </c>
      <c r="CD10">
        <v>68668</v>
      </c>
      <c r="CE10">
        <v>46235</v>
      </c>
      <c r="CF10">
        <v>22433</v>
      </c>
      <c r="CG10">
        <v>36115</v>
      </c>
      <c r="CH10">
        <v>24071</v>
      </c>
      <c r="CI10">
        <v>12044</v>
      </c>
      <c r="CJ10">
        <v>2236</v>
      </c>
      <c r="CK10">
        <v>2096</v>
      </c>
      <c r="CL10">
        <v>140</v>
      </c>
      <c r="CM10">
        <v>22692</v>
      </c>
      <c r="CN10">
        <v>18592</v>
      </c>
      <c r="CO10">
        <v>4100</v>
      </c>
      <c r="CP10">
        <v>122162</v>
      </c>
      <c r="CQ10">
        <v>110489</v>
      </c>
      <c r="CR10">
        <v>11673</v>
      </c>
      <c r="CS10">
        <v>55828</v>
      </c>
      <c r="CT10">
        <v>52545</v>
      </c>
      <c r="CU10">
        <v>3283</v>
      </c>
      <c r="CV10">
        <v>151218</v>
      </c>
      <c r="CW10">
        <v>138603</v>
      </c>
      <c r="CX10">
        <v>12615</v>
      </c>
      <c r="CY10">
        <v>416</v>
      </c>
      <c r="CZ10">
        <v>414</v>
      </c>
      <c r="DA10">
        <v>2</v>
      </c>
      <c r="DB10">
        <v>113491</v>
      </c>
      <c r="DC10">
        <v>106338</v>
      </c>
      <c r="DD10">
        <v>7153</v>
      </c>
      <c r="DE10">
        <v>84267</v>
      </c>
      <c r="DF10">
        <v>81763</v>
      </c>
      <c r="DG10">
        <v>2504</v>
      </c>
      <c r="DH10">
        <v>26171</v>
      </c>
      <c r="DI10">
        <v>24239</v>
      </c>
      <c r="DJ10">
        <v>1932</v>
      </c>
      <c r="DK10">
        <v>208</v>
      </c>
      <c r="DL10">
        <v>182</v>
      </c>
      <c r="DM10">
        <v>26</v>
      </c>
      <c r="DN10">
        <v>10458</v>
      </c>
      <c r="DO10">
        <v>9463</v>
      </c>
      <c r="DP10">
        <v>995</v>
      </c>
      <c r="DQ10">
        <v>25859</v>
      </c>
      <c r="DR10">
        <v>22769</v>
      </c>
      <c r="DS10">
        <v>3090</v>
      </c>
      <c r="DT10">
        <v>151043</v>
      </c>
      <c r="DU10">
        <v>133995</v>
      </c>
      <c r="DV10">
        <v>17048</v>
      </c>
      <c r="DW10">
        <v>183973</v>
      </c>
      <c r="DX10">
        <v>90202</v>
      </c>
      <c r="DY10">
        <v>93771</v>
      </c>
      <c r="DZ10">
        <v>8971</v>
      </c>
      <c r="EA10">
        <v>5183</v>
      </c>
      <c r="EB10">
        <v>3788</v>
      </c>
      <c r="EC10">
        <v>81984</v>
      </c>
      <c r="ED10">
        <v>59358</v>
      </c>
      <c r="EE10">
        <v>22626</v>
      </c>
      <c r="EG10" s="13">
        <f t="shared" si="0"/>
        <v>64.417581220769023</v>
      </c>
      <c r="EH10" s="13">
        <f t="shared" si="1"/>
        <v>5.0627720294371432</v>
      </c>
      <c r="EI10" s="13">
        <f t="shared" si="2"/>
        <v>6.9009934951526617</v>
      </c>
      <c r="EJ10" s="13">
        <f t="shared" si="3"/>
        <v>0.35316599739401905</v>
      </c>
      <c r="EK10" s="13">
        <f t="shared" si="4"/>
        <v>23.265487257247159</v>
      </c>
    </row>
    <row r="11" spans="1:141" x14ac:dyDescent="0.25">
      <c r="A11" s="11" t="s">
        <v>1703</v>
      </c>
      <c r="B11" s="11" t="s">
        <v>1581</v>
      </c>
      <c r="C11" s="11" t="s">
        <v>1577</v>
      </c>
      <c r="D11" s="11" t="s">
        <v>1582</v>
      </c>
      <c r="E11" t="s">
        <v>2</v>
      </c>
      <c r="F11" s="23" t="s">
        <v>2</v>
      </c>
      <c r="G11">
        <v>1153266</v>
      </c>
      <c r="H11">
        <v>663466</v>
      </c>
      <c r="I11">
        <v>489800</v>
      </c>
      <c r="J11">
        <v>296165</v>
      </c>
      <c r="K11">
        <v>148273</v>
      </c>
      <c r="L11">
        <v>147892</v>
      </c>
      <c r="M11">
        <v>130651</v>
      </c>
      <c r="N11">
        <v>61582</v>
      </c>
      <c r="O11">
        <v>69069</v>
      </c>
      <c r="P11">
        <v>420434</v>
      </c>
      <c r="Q11">
        <v>225466</v>
      </c>
      <c r="R11">
        <v>194968</v>
      </c>
      <c r="S11">
        <v>79031</v>
      </c>
      <c r="T11">
        <v>26663</v>
      </c>
      <c r="U11">
        <v>52368</v>
      </c>
      <c r="V11">
        <v>442</v>
      </c>
      <c r="W11">
        <v>420</v>
      </c>
      <c r="X11">
        <v>22</v>
      </c>
      <c r="Y11">
        <v>43841</v>
      </c>
      <c r="Z11">
        <v>24950</v>
      </c>
      <c r="AA11">
        <v>18891</v>
      </c>
      <c r="AB11">
        <v>105034</v>
      </c>
      <c r="AC11">
        <v>76177</v>
      </c>
      <c r="AD11">
        <v>28857</v>
      </c>
      <c r="AE11">
        <v>1730</v>
      </c>
      <c r="AF11">
        <v>1520</v>
      </c>
      <c r="AG11">
        <v>210</v>
      </c>
      <c r="AH11">
        <v>154556</v>
      </c>
      <c r="AI11">
        <v>137540</v>
      </c>
      <c r="AJ11">
        <v>17016</v>
      </c>
      <c r="AK11">
        <v>413</v>
      </c>
      <c r="AL11">
        <v>394</v>
      </c>
      <c r="AM11">
        <v>19</v>
      </c>
      <c r="AN11">
        <v>61314</v>
      </c>
      <c r="AO11">
        <v>53308</v>
      </c>
      <c r="AP11">
        <v>8006</v>
      </c>
      <c r="AQ11">
        <v>33581</v>
      </c>
      <c r="AR11">
        <v>32340</v>
      </c>
      <c r="AS11">
        <v>1241</v>
      </c>
      <c r="AT11">
        <v>7017</v>
      </c>
      <c r="AU11">
        <v>5867</v>
      </c>
      <c r="AV11">
        <v>1150</v>
      </c>
      <c r="AW11">
        <v>212</v>
      </c>
      <c r="AX11">
        <v>188</v>
      </c>
      <c r="AY11">
        <v>24</v>
      </c>
      <c r="AZ11">
        <v>2091</v>
      </c>
      <c r="BA11">
        <v>1852</v>
      </c>
      <c r="BB11">
        <v>239</v>
      </c>
      <c r="BC11">
        <v>7155</v>
      </c>
      <c r="BD11">
        <v>6221</v>
      </c>
      <c r="BE11">
        <v>934</v>
      </c>
      <c r="BF11">
        <v>28570</v>
      </c>
      <c r="BG11">
        <v>23486</v>
      </c>
      <c r="BH11">
        <v>5084</v>
      </c>
      <c r="BI11">
        <v>25590</v>
      </c>
      <c r="BJ11">
        <v>8271</v>
      </c>
      <c r="BK11">
        <v>17319</v>
      </c>
      <c r="BL11">
        <v>41353</v>
      </c>
      <c r="BM11">
        <v>8233</v>
      </c>
      <c r="BN11">
        <v>33120</v>
      </c>
      <c r="BO11">
        <v>306416</v>
      </c>
      <c r="BP11">
        <v>117261</v>
      </c>
      <c r="BQ11">
        <v>189155</v>
      </c>
      <c r="BR11" s="11" t="s">
        <v>1573</v>
      </c>
      <c r="BS11" s="11" t="s">
        <v>1581</v>
      </c>
      <c r="BT11" s="11" t="s">
        <v>1577</v>
      </c>
      <c r="BU11" s="11" t="s">
        <v>1582</v>
      </c>
      <c r="BV11" t="s">
        <v>2</v>
      </c>
      <c r="BW11" s="12" t="s">
        <v>2</v>
      </c>
      <c r="BX11">
        <v>8448413</v>
      </c>
      <c r="BY11">
        <v>7259001</v>
      </c>
      <c r="BZ11">
        <v>1189412</v>
      </c>
      <c r="CA11">
        <v>1803860</v>
      </c>
      <c r="CB11">
        <v>1691777</v>
      </c>
      <c r="CC11">
        <v>112083</v>
      </c>
      <c r="CD11">
        <v>1168021</v>
      </c>
      <c r="CE11">
        <v>1013979</v>
      </c>
      <c r="CF11">
        <v>154042</v>
      </c>
      <c r="CG11">
        <v>229538</v>
      </c>
      <c r="CH11">
        <v>145871</v>
      </c>
      <c r="CI11">
        <v>83667</v>
      </c>
      <c r="CJ11">
        <v>3797</v>
      </c>
      <c r="CK11">
        <v>3720</v>
      </c>
      <c r="CL11">
        <v>77</v>
      </c>
      <c r="CM11">
        <v>205269</v>
      </c>
      <c r="CN11">
        <v>171463</v>
      </c>
      <c r="CO11">
        <v>33806</v>
      </c>
      <c r="CP11">
        <v>985116</v>
      </c>
      <c r="CQ11">
        <v>893774</v>
      </c>
      <c r="CR11">
        <v>91342</v>
      </c>
      <c r="CS11">
        <v>56104</v>
      </c>
      <c r="CT11">
        <v>53174</v>
      </c>
      <c r="CU11">
        <v>2930</v>
      </c>
      <c r="CV11">
        <v>708674</v>
      </c>
      <c r="CW11">
        <v>679523</v>
      </c>
      <c r="CX11">
        <v>29151</v>
      </c>
      <c r="CY11">
        <v>4446</v>
      </c>
      <c r="CZ11">
        <v>4313</v>
      </c>
      <c r="DA11">
        <v>133</v>
      </c>
      <c r="DB11">
        <v>918734</v>
      </c>
      <c r="DC11">
        <v>872704</v>
      </c>
      <c r="DD11">
        <v>46030</v>
      </c>
      <c r="DE11">
        <v>403807</v>
      </c>
      <c r="DF11">
        <v>392102</v>
      </c>
      <c r="DG11">
        <v>11705</v>
      </c>
      <c r="DH11">
        <v>62998</v>
      </c>
      <c r="DI11">
        <v>58949</v>
      </c>
      <c r="DJ11">
        <v>4049</v>
      </c>
      <c r="DK11">
        <v>1517</v>
      </c>
      <c r="DL11">
        <v>1438</v>
      </c>
      <c r="DM11">
        <v>79</v>
      </c>
      <c r="DN11">
        <v>37980</v>
      </c>
      <c r="DO11">
        <v>33945</v>
      </c>
      <c r="DP11">
        <v>4035</v>
      </c>
      <c r="DQ11">
        <v>158892</v>
      </c>
      <c r="DR11">
        <v>142512</v>
      </c>
      <c r="DS11">
        <v>16380</v>
      </c>
      <c r="DT11">
        <v>644480</v>
      </c>
      <c r="DU11">
        <v>581224</v>
      </c>
      <c r="DV11">
        <v>63256</v>
      </c>
      <c r="DW11">
        <v>447872</v>
      </c>
      <c r="DX11">
        <v>187109</v>
      </c>
      <c r="DY11">
        <v>260763</v>
      </c>
      <c r="DZ11">
        <v>89209</v>
      </c>
      <c r="EA11">
        <v>37321</v>
      </c>
      <c r="EB11">
        <v>51888</v>
      </c>
      <c r="EC11">
        <v>518099</v>
      </c>
      <c r="ED11">
        <v>294103</v>
      </c>
      <c r="EE11">
        <v>223996</v>
      </c>
      <c r="EG11" s="13">
        <f t="shared" si="0"/>
        <v>38.710804090264503</v>
      </c>
      <c r="EH11" s="13">
        <f t="shared" si="1"/>
        <v>13.573653009685746</v>
      </c>
      <c r="EI11" s="13">
        <f t="shared" si="2"/>
        <v>8.7213942753593603</v>
      </c>
      <c r="EJ11" s="13">
        <f t="shared" si="3"/>
        <v>0.99507226018110617</v>
      </c>
      <c r="EK11" s="13">
        <f t="shared" si="4"/>
        <v>37.999076364509293</v>
      </c>
    </row>
    <row r="12" spans="1:141" x14ac:dyDescent="0.25">
      <c r="A12" s="11" t="s">
        <v>1703</v>
      </c>
      <c r="B12" s="11" t="s">
        <v>1583</v>
      </c>
      <c r="C12" s="11" t="s">
        <v>1577</v>
      </c>
      <c r="D12" s="11" t="s">
        <v>1584</v>
      </c>
      <c r="E12" t="s">
        <v>2</v>
      </c>
      <c r="F12" s="23" t="s">
        <v>2</v>
      </c>
      <c r="G12">
        <v>15247</v>
      </c>
      <c r="H12">
        <v>9243</v>
      </c>
      <c r="I12">
        <v>6004</v>
      </c>
      <c r="J12">
        <v>2996</v>
      </c>
      <c r="K12">
        <v>1833</v>
      </c>
      <c r="L12">
        <v>1163</v>
      </c>
      <c r="M12">
        <v>409</v>
      </c>
      <c r="N12">
        <v>208</v>
      </c>
      <c r="O12">
        <v>201</v>
      </c>
      <c r="P12">
        <v>291</v>
      </c>
      <c r="Q12">
        <v>209</v>
      </c>
      <c r="R12">
        <v>82</v>
      </c>
      <c r="S12">
        <v>232</v>
      </c>
      <c r="T12">
        <v>67</v>
      </c>
      <c r="U12">
        <v>165</v>
      </c>
      <c r="V12">
        <v>0</v>
      </c>
      <c r="W12">
        <v>0</v>
      </c>
      <c r="X12">
        <v>0</v>
      </c>
      <c r="Y12">
        <v>321</v>
      </c>
      <c r="Z12">
        <v>160</v>
      </c>
      <c r="AA12">
        <v>161</v>
      </c>
      <c r="AB12">
        <v>1810</v>
      </c>
      <c r="AC12">
        <v>1074</v>
      </c>
      <c r="AD12">
        <v>736</v>
      </c>
      <c r="AE12">
        <v>47</v>
      </c>
      <c r="AF12">
        <v>39</v>
      </c>
      <c r="AG12">
        <v>8</v>
      </c>
      <c r="AH12">
        <v>2355</v>
      </c>
      <c r="AI12">
        <v>2186</v>
      </c>
      <c r="AJ12">
        <v>169</v>
      </c>
      <c r="AK12">
        <v>0</v>
      </c>
      <c r="AL12">
        <v>0</v>
      </c>
      <c r="AM12">
        <v>0</v>
      </c>
      <c r="AN12">
        <v>1767</v>
      </c>
      <c r="AO12">
        <v>1391</v>
      </c>
      <c r="AP12">
        <v>376</v>
      </c>
      <c r="AQ12">
        <v>578</v>
      </c>
      <c r="AR12">
        <v>548</v>
      </c>
      <c r="AS12">
        <v>30</v>
      </c>
      <c r="AT12">
        <v>560</v>
      </c>
      <c r="AU12">
        <v>499</v>
      </c>
      <c r="AV12">
        <v>61</v>
      </c>
      <c r="AW12">
        <v>8</v>
      </c>
      <c r="AX12">
        <v>8</v>
      </c>
      <c r="AY12">
        <v>0</v>
      </c>
      <c r="AZ12">
        <v>315</v>
      </c>
      <c r="BA12">
        <v>232</v>
      </c>
      <c r="BB12">
        <v>83</v>
      </c>
      <c r="BC12">
        <v>372</v>
      </c>
      <c r="BD12">
        <v>269</v>
      </c>
      <c r="BE12">
        <v>103</v>
      </c>
      <c r="BF12">
        <v>1104</v>
      </c>
      <c r="BG12">
        <v>800</v>
      </c>
      <c r="BH12">
        <v>304</v>
      </c>
      <c r="BI12">
        <v>1215</v>
      </c>
      <c r="BJ12">
        <v>366</v>
      </c>
      <c r="BK12">
        <v>849</v>
      </c>
      <c r="BL12">
        <v>243</v>
      </c>
      <c r="BM12">
        <v>54</v>
      </c>
      <c r="BN12">
        <v>189</v>
      </c>
      <c r="BO12">
        <v>6616</v>
      </c>
      <c r="BP12">
        <v>2966</v>
      </c>
      <c r="BQ12">
        <v>3650</v>
      </c>
      <c r="BR12" s="11" t="s">
        <v>1573</v>
      </c>
      <c r="BS12" s="11" t="s">
        <v>1583</v>
      </c>
      <c r="BT12" s="11" t="s">
        <v>1577</v>
      </c>
      <c r="BU12" s="11" t="s">
        <v>1584</v>
      </c>
      <c r="BV12" t="s">
        <v>2</v>
      </c>
      <c r="BW12" s="12" t="s">
        <v>2</v>
      </c>
      <c r="BX12">
        <v>385961</v>
      </c>
      <c r="BY12">
        <v>317377</v>
      </c>
      <c r="BZ12">
        <v>68584</v>
      </c>
      <c r="CA12">
        <v>2169</v>
      </c>
      <c r="CB12">
        <v>1906</v>
      </c>
      <c r="CC12">
        <v>263</v>
      </c>
      <c r="CD12">
        <v>1396</v>
      </c>
      <c r="CE12">
        <v>1166</v>
      </c>
      <c r="CF12">
        <v>230</v>
      </c>
      <c r="CG12">
        <v>3105</v>
      </c>
      <c r="CH12">
        <v>2760</v>
      </c>
      <c r="CI12">
        <v>345</v>
      </c>
      <c r="CJ12">
        <v>89</v>
      </c>
      <c r="CK12">
        <v>80</v>
      </c>
      <c r="CL12">
        <v>9</v>
      </c>
      <c r="CM12">
        <v>3015</v>
      </c>
      <c r="CN12">
        <v>2436</v>
      </c>
      <c r="CO12">
        <v>579</v>
      </c>
      <c r="CP12">
        <v>44379</v>
      </c>
      <c r="CQ12">
        <v>40616</v>
      </c>
      <c r="CR12">
        <v>3763</v>
      </c>
      <c r="CS12">
        <v>3220</v>
      </c>
      <c r="CT12">
        <v>2882</v>
      </c>
      <c r="CU12">
        <v>338</v>
      </c>
      <c r="CV12">
        <v>36014</v>
      </c>
      <c r="CW12">
        <v>34092</v>
      </c>
      <c r="CX12">
        <v>1922</v>
      </c>
      <c r="CY12">
        <v>111</v>
      </c>
      <c r="CZ12">
        <v>108</v>
      </c>
      <c r="DA12">
        <v>3</v>
      </c>
      <c r="DB12">
        <v>57666</v>
      </c>
      <c r="DC12">
        <v>53423</v>
      </c>
      <c r="DD12">
        <v>4243</v>
      </c>
      <c r="DE12">
        <v>24347</v>
      </c>
      <c r="DF12">
        <v>23620</v>
      </c>
      <c r="DG12">
        <v>727</v>
      </c>
      <c r="DH12">
        <v>12864</v>
      </c>
      <c r="DI12">
        <v>12290</v>
      </c>
      <c r="DJ12">
        <v>574</v>
      </c>
      <c r="DK12">
        <v>61</v>
      </c>
      <c r="DL12">
        <v>59</v>
      </c>
      <c r="DM12">
        <v>2</v>
      </c>
      <c r="DN12">
        <v>11234</v>
      </c>
      <c r="DO12">
        <v>9378</v>
      </c>
      <c r="DP12">
        <v>1856</v>
      </c>
      <c r="DQ12">
        <v>19869</v>
      </c>
      <c r="DR12">
        <v>16141</v>
      </c>
      <c r="DS12">
        <v>3728</v>
      </c>
      <c r="DT12">
        <v>79102</v>
      </c>
      <c r="DU12">
        <v>66482</v>
      </c>
      <c r="DV12">
        <v>12620</v>
      </c>
      <c r="DW12">
        <v>39924</v>
      </c>
      <c r="DX12">
        <v>19788</v>
      </c>
      <c r="DY12">
        <v>20136</v>
      </c>
      <c r="DZ12">
        <v>886</v>
      </c>
      <c r="EA12">
        <v>576</v>
      </c>
      <c r="EB12">
        <v>310</v>
      </c>
      <c r="EC12">
        <v>46510</v>
      </c>
      <c r="ED12">
        <v>29574</v>
      </c>
      <c r="EE12">
        <v>16936</v>
      </c>
      <c r="EG12" s="13">
        <f t="shared" si="0"/>
        <v>1.8807334910094904</v>
      </c>
      <c r="EH12" s="13">
        <f t="shared" si="1"/>
        <v>12.274495056951441</v>
      </c>
      <c r="EI12" s="13">
        <f t="shared" si="2"/>
        <v>9.49248399323114</v>
      </c>
      <c r="EJ12" s="13">
        <f t="shared" si="3"/>
        <v>1.4731175347101957</v>
      </c>
      <c r="EK12" s="13">
        <f t="shared" si="4"/>
        <v>74.879169924097738</v>
      </c>
    </row>
    <row r="13" spans="1:141" x14ac:dyDescent="0.25">
      <c r="A13" s="11" t="s">
        <v>1703</v>
      </c>
      <c r="B13" s="11" t="s">
        <v>1585</v>
      </c>
      <c r="C13" s="11" t="s">
        <v>1577</v>
      </c>
      <c r="D13" s="11" t="s">
        <v>1586</v>
      </c>
      <c r="E13" t="s">
        <v>2</v>
      </c>
      <c r="F13" s="23" t="s">
        <v>2</v>
      </c>
      <c r="G13">
        <v>757726</v>
      </c>
      <c r="H13">
        <v>374335</v>
      </c>
      <c r="I13">
        <v>383391</v>
      </c>
      <c r="J13">
        <v>244823</v>
      </c>
      <c r="K13">
        <v>107655</v>
      </c>
      <c r="L13">
        <v>137168</v>
      </c>
      <c r="M13">
        <v>534749</v>
      </c>
      <c r="N13">
        <v>189851</v>
      </c>
      <c r="O13">
        <v>344898</v>
      </c>
      <c r="P13">
        <v>156045</v>
      </c>
      <c r="Q13">
        <v>90165</v>
      </c>
      <c r="R13">
        <v>65880</v>
      </c>
      <c r="S13">
        <v>22757</v>
      </c>
      <c r="T13">
        <v>7518</v>
      </c>
      <c r="U13">
        <v>15239</v>
      </c>
      <c r="V13">
        <v>2650</v>
      </c>
      <c r="W13">
        <v>2347</v>
      </c>
      <c r="X13">
        <v>303</v>
      </c>
      <c r="Y13">
        <v>24877</v>
      </c>
      <c r="Z13">
        <v>10231</v>
      </c>
      <c r="AA13">
        <v>14646</v>
      </c>
      <c r="AB13">
        <v>23168</v>
      </c>
      <c r="AC13">
        <v>15866</v>
      </c>
      <c r="AD13">
        <v>7302</v>
      </c>
      <c r="AE13">
        <v>1910</v>
      </c>
      <c r="AF13">
        <v>1669</v>
      </c>
      <c r="AG13">
        <v>241</v>
      </c>
      <c r="AH13">
        <v>72049</v>
      </c>
      <c r="AI13">
        <v>64611</v>
      </c>
      <c r="AJ13">
        <v>7438</v>
      </c>
      <c r="AK13">
        <v>240</v>
      </c>
      <c r="AL13">
        <v>235</v>
      </c>
      <c r="AM13">
        <v>5</v>
      </c>
      <c r="AN13">
        <v>26805</v>
      </c>
      <c r="AO13">
        <v>20810</v>
      </c>
      <c r="AP13">
        <v>5995</v>
      </c>
      <c r="AQ13">
        <v>13756</v>
      </c>
      <c r="AR13">
        <v>13246</v>
      </c>
      <c r="AS13">
        <v>510</v>
      </c>
      <c r="AT13">
        <v>5570</v>
      </c>
      <c r="AU13">
        <v>5274</v>
      </c>
      <c r="AV13">
        <v>296</v>
      </c>
      <c r="AW13">
        <v>75</v>
      </c>
      <c r="AX13">
        <v>64</v>
      </c>
      <c r="AY13">
        <v>11</v>
      </c>
      <c r="AZ13">
        <v>805</v>
      </c>
      <c r="BA13">
        <v>690</v>
      </c>
      <c r="BB13">
        <v>115</v>
      </c>
      <c r="BC13">
        <v>2508</v>
      </c>
      <c r="BD13">
        <v>2117</v>
      </c>
      <c r="BE13">
        <v>391</v>
      </c>
      <c r="BF13">
        <v>22933</v>
      </c>
      <c r="BG13">
        <v>15441</v>
      </c>
      <c r="BH13">
        <v>7492</v>
      </c>
      <c r="BI13">
        <v>10567</v>
      </c>
      <c r="BJ13">
        <v>4576</v>
      </c>
      <c r="BK13">
        <v>5991</v>
      </c>
      <c r="BL13">
        <v>12099</v>
      </c>
      <c r="BM13">
        <v>4569</v>
      </c>
      <c r="BN13">
        <v>7530</v>
      </c>
      <c r="BO13">
        <v>68986</v>
      </c>
      <c r="BP13">
        <v>32710</v>
      </c>
      <c r="BQ13">
        <v>36276</v>
      </c>
      <c r="BR13" s="11" t="s">
        <v>1573</v>
      </c>
      <c r="BS13" s="11" t="s">
        <v>1585</v>
      </c>
      <c r="BT13" s="11" t="s">
        <v>1577</v>
      </c>
      <c r="BU13" s="11" t="s">
        <v>1586</v>
      </c>
      <c r="BV13" t="s">
        <v>2</v>
      </c>
      <c r="BW13" s="12" t="s">
        <v>2</v>
      </c>
      <c r="BX13">
        <v>2868983</v>
      </c>
      <c r="BY13">
        <v>2067954</v>
      </c>
      <c r="BZ13">
        <v>801029</v>
      </c>
      <c r="CA13">
        <v>1045674</v>
      </c>
      <c r="CB13">
        <v>545561</v>
      </c>
      <c r="CC13">
        <v>500113</v>
      </c>
      <c r="CD13">
        <v>247256</v>
      </c>
      <c r="CE13">
        <v>196375</v>
      </c>
      <c r="CF13">
        <v>50881</v>
      </c>
      <c r="CG13">
        <v>38571</v>
      </c>
      <c r="CH13">
        <v>24224</v>
      </c>
      <c r="CI13">
        <v>14347</v>
      </c>
      <c r="CJ13">
        <v>5441</v>
      </c>
      <c r="CK13">
        <v>5059</v>
      </c>
      <c r="CL13">
        <v>382</v>
      </c>
      <c r="CM13">
        <v>50232</v>
      </c>
      <c r="CN13">
        <v>36280</v>
      </c>
      <c r="CO13">
        <v>13952</v>
      </c>
      <c r="CP13">
        <v>158365</v>
      </c>
      <c r="CQ13">
        <v>141069</v>
      </c>
      <c r="CR13">
        <v>17296</v>
      </c>
      <c r="CS13">
        <v>28895</v>
      </c>
      <c r="CT13">
        <v>26842</v>
      </c>
      <c r="CU13">
        <v>2053</v>
      </c>
      <c r="CV13">
        <v>178530</v>
      </c>
      <c r="CW13">
        <v>171059</v>
      </c>
      <c r="CX13">
        <v>7471</v>
      </c>
      <c r="CY13">
        <v>1437</v>
      </c>
      <c r="CZ13">
        <v>1407</v>
      </c>
      <c r="DA13">
        <v>30</v>
      </c>
      <c r="DB13">
        <v>267448</v>
      </c>
      <c r="DC13">
        <v>250641</v>
      </c>
      <c r="DD13">
        <v>16807</v>
      </c>
      <c r="DE13">
        <v>106630</v>
      </c>
      <c r="DF13">
        <v>104414</v>
      </c>
      <c r="DG13">
        <v>2216</v>
      </c>
      <c r="DH13">
        <v>43403</v>
      </c>
      <c r="DI13">
        <v>41257</v>
      </c>
      <c r="DJ13">
        <v>2146</v>
      </c>
      <c r="DK13">
        <v>409</v>
      </c>
      <c r="DL13">
        <v>375</v>
      </c>
      <c r="DM13">
        <v>34</v>
      </c>
      <c r="DN13">
        <v>12560</v>
      </c>
      <c r="DO13">
        <v>11259</v>
      </c>
      <c r="DP13">
        <v>1301</v>
      </c>
      <c r="DQ13">
        <v>45530</v>
      </c>
      <c r="DR13">
        <v>41113</v>
      </c>
      <c r="DS13">
        <v>4417</v>
      </c>
      <c r="DT13">
        <v>290191</v>
      </c>
      <c r="DU13">
        <v>263588</v>
      </c>
      <c r="DV13">
        <v>26603</v>
      </c>
      <c r="DW13">
        <v>206087</v>
      </c>
      <c r="DX13">
        <v>112344</v>
      </c>
      <c r="DY13">
        <v>93743</v>
      </c>
      <c r="DZ13">
        <v>24222</v>
      </c>
      <c r="EA13">
        <v>15203</v>
      </c>
      <c r="EB13">
        <v>9019</v>
      </c>
      <c r="EC13">
        <v>118102</v>
      </c>
      <c r="ED13">
        <v>79884</v>
      </c>
      <c r="EE13">
        <v>38218</v>
      </c>
      <c r="EG13" s="13">
        <f t="shared" si="0"/>
        <v>52.82281019503391</v>
      </c>
      <c r="EH13" s="13">
        <f t="shared" si="1"/>
        <v>6.8379390897453511</v>
      </c>
      <c r="EI13" s="13">
        <f t="shared" si="2"/>
        <v>6.4723473808301204</v>
      </c>
      <c r="EJ13" s="13">
        <f t="shared" si="3"/>
        <v>0.76437441302306164</v>
      </c>
      <c r="EK13" s="13">
        <f t="shared" si="4"/>
        <v>33.102528921367565</v>
      </c>
    </row>
    <row r="14" spans="1:141" x14ac:dyDescent="0.25">
      <c r="A14" s="11" t="s">
        <v>1703</v>
      </c>
      <c r="B14" s="11" t="s">
        <v>1587</v>
      </c>
      <c r="C14" s="11" t="s">
        <v>1577</v>
      </c>
      <c r="D14" s="11" t="s">
        <v>1588</v>
      </c>
      <c r="E14" t="s">
        <v>2</v>
      </c>
      <c r="F14" s="23" t="s">
        <v>2</v>
      </c>
      <c r="G14">
        <v>1509140</v>
      </c>
      <c r="H14">
        <v>768532</v>
      </c>
      <c r="I14">
        <v>740608</v>
      </c>
      <c r="J14">
        <v>390526</v>
      </c>
      <c r="K14">
        <v>177271</v>
      </c>
      <c r="L14">
        <v>213255</v>
      </c>
      <c r="M14">
        <v>517490</v>
      </c>
      <c r="N14">
        <v>156339</v>
      </c>
      <c r="O14">
        <v>361151</v>
      </c>
      <c r="P14">
        <v>636860</v>
      </c>
      <c r="Q14">
        <v>322797</v>
      </c>
      <c r="R14">
        <v>314063</v>
      </c>
      <c r="S14">
        <v>101420</v>
      </c>
      <c r="T14">
        <v>18975</v>
      </c>
      <c r="U14">
        <v>82445</v>
      </c>
      <c r="V14">
        <v>1853</v>
      </c>
      <c r="W14">
        <v>1711</v>
      </c>
      <c r="X14">
        <v>142</v>
      </c>
      <c r="Y14">
        <v>41990</v>
      </c>
      <c r="Z14">
        <v>20038</v>
      </c>
      <c r="AA14">
        <v>21952</v>
      </c>
      <c r="AB14">
        <v>107299</v>
      </c>
      <c r="AC14">
        <v>75295</v>
      </c>
      <c r="AD14">
        <v>32004</v>
      </c>
      <c r="AE14">
        <v>1963</v>
      </c>
      <c r="AF14">
        <v>1823</v>
      </c>
      <c r="AG14">
        <v>140</v>
      </c>
      <c r="AH14">
        <v>163496</v>
      </c>
      <c r="AI14">
        <v>143685</v>
      </c>
      <c r="AJ14">
        <v>19811</v>
      </c>
      <c r="AK14">
        <v>300</v>
      </c>
      <c r="AL14">
        <v>297</v>
      </c>
      <c r="AM14">
        <v>3</v>
      </c>
      <c r="AN14">
        <v>54982</v>
      </c>
      <c r="AO14">
        <v>47737</v>
      </c>
      <c r="AP14">
        <v>7245</v>
      </c>
      <c r="AQ14">
        <v>34741</v>
      </c>
      <c r="AR14">
        <v>33678</v>
      </c>
      <c r="AS14">
        <v>1063</v>
      </c>
      <c r="AT14">
        <v>5643</v>
      </c>
      <c r="AU14">
        <v>5087</v>
      </c>
      <c r="AV14">
        <v>556</v>
      </c>
      <c r="AW14">
        <v>109</v>
      </c>
      <c r="AX14">
        <v>102</v>
      </c>
      <c r="AY14">
        <v>7</v>
      </c>
      <c r="AZ14">
        <v>2160</v>
      </c>
      <c r="BA14">
        <v>1895</v>
      </c>
      <c r="BB14">
        <v>265</v>
      </c>
      <c r="BC14">
        <v>6328</v>
      </c>
      <c r="BD14">
        <v>5578</v>
      </c>
      <c r="BE14">
        <v>750</v>
      </c>
      <c r="BF14">
        <v>29219</v>
      </c>
      <c r="BG14">
        <v>25161</v>
      </c>
      <c r="BH14">
        <v>4058</v>
      </c>
      <c r="BI14">
        <v>21934</v>
      </c>
      <c r="BJ14">
        <v>9344</v>
      </c>
      <c r="BK14">
        <v>12590</v>
      </c>
      <c r="BL14">
        <v>17029</v>
      </c>
      <c r="BM14">
        <v>6090</v>
      </c>
      <c r="BN14">
        <v>10939</v>
      </c>
      <c r="BO14">
        <v>154850</v>
      </c>
      <c r="BP14">
        <v>70171</v>
      </c>
      <c r="BQ14">
        <v>84679</v>
      </c>
      <c r="BR14" s="11" t="s">
        <v>1573</v>
      </c>
      <c r="BS14" s="11" t="s">
        <v>1587</v>
      </c>
      <c r="BT14" s="11" t="s">
        <v>1577</v>
      </c>
      <c r="BU14" s="11" t="s">
        <v>1588</v>
      </c>
      <c r="BV14" t="s">
        <v>2</v>
      </c>
      <c r="BW14" s="12" t="s">
        <v>2</v>
      </c>
      <c r="BX14">
        <v>7018714</v>
      </c>
      <c r="BY14">
        <v>5863967</v>
      </c>
      <c r="BZ14">
        <v>1154747</v>
      </c>
      <c r="CA14">
        <v>1963311</v>
      </c>
      <c r="CB14">
        <v>1632783</v>
      </c>
      <c r="CC14">
        <v>330528</v>
      </c>
      <c r="CD14">
        <v>891273</v>
      </c>
      <c r="CE14">
        <v>718444</v>
      </c>
      <c r="CF14">
        <v>172829</v>
      </c>
      <c r="CG14">
        <v>162857</v>
      </c>
      <c r="CH14">
        <v>75141</v>
      </c>
      <c r="CI14">
        <v>87716</v>
      </c>
      <c r="CJ14">
        <v>7539</v>
      </c>
      <c r="CK14">
        <v>7210</v>
      </c>
      <c r="CL14">
        <v>329</v>
      </c>
      <c r="CM14">
        <v>147362</v>
      </c>
      <c r="CN14">
        <v>121017</v>
      </c>
      <c r="CO14">
        <v>26345</v>
      </c>
      <c r="CP14">
        <v>682044</v>
      </c>
      <c r="CQ14">
        <v>610461</v>
      </c>
      <c r="CR14">
        <v>71583</v>
      </c>
      <c r="CS14">
        <v>50587</v>
      </c>
      <c r="CT14">
        <v>48329</v>
      </c>
      <c r="CU14">
        <v>2258</v>
      </c>
      <c r="CV14">
        <v>443157</v>
      </c>
      <c r="CW14">
        <v>414622</v>
      </c>
      <c r="CX14">
        <v>28535</v>
      </c>
      <c r="CY14">
        <v>3804</v>
      </c>
      <c r="CZ14">
        <v>3696</v>
      </c>
      <c r="DA14">
        <v>108</v>
      </c>
      <c r="DB14">
        <v>658189</v>
      </c>
      <c r="DC14">
        <v>627588</v>
      </c>
      <c r="DD14">
        <v>30601</v>
      </c>
      <c r="DE14">
        <v>321814</v>
      </c>
      <c r="DF14">
        <v>313495</v>
      </c>
      <c r="DG14">
        <v>8319</v>
      </c>
      <c r="DH14">
        <v>53456</v>
      </c>
      <c r="DI14">
        <v>50596</v>
      </c>
      <c r="DJ14">
        <v>2860</v>
      </c>
      <c r="DK14">
        <v>1432</v>
      </c>
      <c r="DL14">
        <v>1311</v>
      </c>
      <c r="DM14">
        <v>121</v>
      </c>
      <c r="DN14">
        <v>46833</v>
      </c>
      <c r="DO14">
        <v>40389</v>
      </c>
      <c r="DP14">
        <v>6444</v>
      </c>
      <c r="DQ14">
        <v>140478</v>
      </c>
      <c r="DR14">
        <v>126646</v>
      </c>
      <c r="DS14">
        <v>13832</v>
      </c>
      <c r="DT14">
        <v>662462</v>
      </c>
      <c r="DU14">
        <v>601058</v>
      </c>
      <c r="DV14">
        <v>61404</v>
      </c>
      <c r="DW14">
        <v>392822</v>
      </c>
      <c r="DX14">
        <v>208958</v>
      </c>
      <c r="DY14">
        <v>183864</v>
      </c>
      <c r="DZ14">
        <v>47760</v>
      </c>
      <c r="EA14">
        <v>33030</v>
      </c>
      <c r="EB14">
        <v>14730</v>
      </c>
      <c r="EC14">
        <v>341534</v>
      </c>
      <c r="ED14">
        <v>229193</v>
      </c>
      <c r="EE14">
        <v>112341</v>
      </c>
      <c r="EG14" s="13">
        <f t="shared" si="0"/>
        <v>47.914654903693268</v>
      </c>
      <c r="EH14" s="13">
        <f t="shared" si="1"/>
        <v>11.079220665636583</v>
      </c>
      <c r="EI14" s="13">
        <f t="shared" si="2"/>
        <v>6.8022779921914065</v>
      </c>
      <c r="EJ14" s="13">
        <f t="shared" si="3"/>
        <v>0.80426602140747538</v>
      </c>
      <c r="EK14" s="13">
        <f t="shared" si="4"/>
        <v>33.399580417071263</v>
      </c>
    </row>
    <row r="15" spans="1:141" x14ac:dyDescent="0.25">
      <c r="A15" s="11" t="s">
        <v>1703</v>
      </c>
      <c r="B15" s="11" t="s">
        <v>1589</v>
      </c>
      <c r="C15" s="11" t="s">
        <v>1577</v>
      </c>
      <c r="D15" s="11" t="s">
        <v>1590</v>
      </c>
      <c r="E15" t="s">
        <v>2</v>
      </c>
      <c r="F15" s="23" t="s">
        <v>2</v>
      </c>
      <c r="G15">
        <v>235113</v>
      </c>
      <c r="H15">
        <v>166354</v>
      </c>
      <c r="I15">
        <v>68759</v>
      </c>
      <c r="J15">
        <v>44399</v>
      </c>
      <c r="K15">
        <v>32207</v>
      </c>
      <c r="L15">
        <v>12192</v>
      </c>
      <c r="M15">
        <v>5639</v>
      </c>
      <c r="N15">
        <v>3233</v>
      </c>
      <c r="O15">
        <v>2406</v>
      </c>
      <c r="P15">
        <v>8001</v>
      </c>
      <c r="Q15">
        <v>5720</v>
      </c>
      <c r="R15">
        <v>2281</v>
      </c>
      <c r="S15">
        <v>1243</v>
      </c>
      <c r="T15">
        <v>752</v>
      </c>
      <c r="U15">
        <v>491</v>
      </c>
      <c r="V15">
        <v>24</v>
      </c>
      <c r="W15">
        <v>21</v>
      </c>
      <c r="X15">
        <v>3</v>
      </c>
      <c r="Y15">
        <v>8647</v>
      </c>
      <c r="Z15">
        <v>4611</v>
      </c>
      <c r="AA15">
        <v>4036</v>
      </c>
      <c r="AB15">
        <v>36523</v>
      </c>
      <c r="AC15">
        <v>25587</v>
      </c>
      <c r="AD15">
        <v>10936</v>
      </c>
      <c r="AE15">
        <v>3443</v>
      </c>
      <c r="AF15">
        <v>2798</v>
      </c>
      <c r="AG15">
        <v>645</v>
      </c>
      <c r="AH15">
        <v>44437</v>
      </c>
      <c r="AI15">
        <v>39829</v>
      </c>
      <c r="AJ15">
        <v>4608</v>
      </c>
      <c r="AK15">
        <v>170</v>
      </c>
      <c r="AL15">
        <v>157</v>
      </c>
      <c r="AM15">
        <v>13</v>
      </c>
      <c r="AN15">
        <v>35777</v>
      </c>
      <c r="AO15">
        <v>31328</v>
      </c>
      <c r="AP15">
        <v>4449</v>
      </c>
      <c r="AQ15">
        <v>16111</v>
      </c>
      <c r="AR15">
        <v>15525</v>
      </c>
      <c r="AS15">
        <v>586</v>
      </c>
      <c r="AT15">
        <v>4374</v>
      </c>
      <c r="AU15">
        <v>3917</v>
      </c>
      <c r="AV15">
        <v>457</v>
      </c>
      <c r="AW15">
        <v>69</v>
      </c>
      <c r="AX15">
        <v>54</v>
      </c>
      <c r="AY15">
        <v>15</v>
      </c>
      <c r="AZ15">
        <v>3091</v>
      </c>
      <c r="BA15">
        <v>2290</v>
      </c>
      <c r="BB15">
        <v>801</v>
      </c>
      <c r="BC15">
        <v>6310</v>
      </c>
      <c r="BD15">
        <v>4854</v>
      </c>
      <c r="BE15">
        <v>1456</v>
      </c>
      <c r="BF15">
        <v>27981</v>
      </c>
      <c r="BG15">
        <v>22551</v>
      </c>
      <c r="BH15">
        <v>5430</v>
      </c>
      <c r="BI15">
        <v>13656</v>
      </c>
      <c r="BJ15">
        <v>4884</v>
      </c>
      <c r="BK15">
        <v>8772</v>
      </c>
      <c r="BL15">
        <v>4108</v>
      </c>
      <c r="BM15">
        <v>1886</v>
      </c>
      <c r="BN15">
        <v>2222</v>
      </c>
      <c r="BO15">
        <v>59908</v>
      </c>
      <c r="BP15">
        <v>28564</v>
      </c>
      <c r="BQ15">
        <v>31344</v>
      </c>
      <c r="BR15" s="11" t="s">
        <v>1573</v>
      </c>
      <c r="BS15" s="11" t="s">
        <v>1589</v>
      </c>
      <c r="BT15" s="11" t="s">
        <v>1577</v>
      </c>
      <c r="BU15" s="11" t="s">
        <v>1590</v>
      </c>
      <c r="BV15" t="s">
        <v>2</v>
      </c>
      <c r="BW15" s="12" t="s">
        <v>2</v>
      </c>
      <c r="BX15">
        <v>5309803</v>
      </c>
      <c r="BY15">
        <v>4565137</v>
      </c>
      <c r="BZ15">
        <v>744666</v>
      </c>
      <c r="CA15">
        <v>27759</v>
      </c>
      <c r="CB15">
        <v>24225</v>
      </c>
      <c r="CC15">
        <v>3534</v>
      </c>
      <c r="CD15">
        <v>31474</v>
      </c>
      <c r="CE15">
        <v>25632</v>
      </c>
      <c r="CF15">
        <v>5842</v>
      </c>
      <c r="CG15">
        <v>13974</v>
      </c>
      <c r="CH15">
        <v>12143</v>
      </c>
      <c r="CI15">
        <v>1831</v>
      </c>
      <c r="CJ15">
        <v>753</v>
      </c>
      <c r="CK15">
        <v>702</v>
      </c>
      <c r="CL15">
        <v>51</v>
      </c>
      <c r="CM15">
        <v>118381</v>
      </c>
      <c r="CN15">
        <v>103269</v>
      </c>
      <c r="CO15">
        <v>15112</v>
      </c>
      <c r="CP15">
        <v>822944</v>
      </c>
      <c r="CQ15">
        <v>758925</v>
      </c>
      <c r="CR15">
        <v>64019</v>
      </c>
      <c r="CS15">
        <v>74302</v>
      </c>
      <c r="CT15">
        <v>67897</v>
      </c>
      <c r="CU15">
        <v>6405</v>
      </c>
      <c r="CV15">
        <v>350482</v>
      </c>
      <c r="CW15">
        <v>329331</v>
      </c>
      <c r="CX15">
        <v>21151</v>
      </c>
      <c r="CY15">
        <v>5396</v>
      </c>
      <c r="CZ15">
        <v>5290</v>
      </c>
      <c r="DA15">
        <v>106</v>
      </c>
      <c r="DB15">
        <v>1144355</v>
      </c>
      <c r="DC15">
        <v>1085088</v>
      </c>
      <c r="DD15">
        <v>59267</v>
      </c>
      <c r="DE15">
        <v>413450</v>
      </c>
      <c r="DF15">
        <v>400259</v>
      </c>
      <c r="DG15">
        <v>13191</v>
      </c>
      <c r="DH15">
        <v>101711</v>
      </c>
      <c r="DI15">
        <v>94440</v>
      </c>
      <c r="DJ15">
        <v>7271</v>
      </c>
      <c r="DK15">
        <v>1892</v>
      </c>
      <c r="DL15">
        <v>1675</v>
      </c>
      <c r="DM15">
        <v>217</v>
      </c>
      <c r="DN15">
        <v>127270</v>
      </c>
      <c r="DO15">
        <v>105305</v>
      </c>
      <c r="DP15">
        <v>21965</v>
      </c>
      <c r="DQ15">
        <v>258499</v>
      </c>
      <c r="DR15">
        <v>218238</v>
      </c>
      <c r="DS15">
        <v>40261</v>
      </c>
      <c r="DT15">
        <v>997206</v>
      </c>
      <c r="DU15">
        <v>845852</v>
      </c>
      <c r="DV15">
        <v>151354</v>
      </c>
      <c r="DW15">
        <v>381314</v>
      </c>
      <c r="DX15">
        <v>184459</v>
      </c>
      <c r="DY15">
        <v>196855</v>
      </c>
      <c r="DZ15">
        <v>43632</v>
      </c>
      <c r="EA15">
        <v>36097</v>
      </c>
      <c r="EB15">
        <v>7535</v>
      </c>
      <c r="EC15">
        <v>395009</v>
      </c>
      <c r="ED15">
        <v>266310</v>
      </c>
      <c r="EE15">
        <v>128699</v>
      </c>
      <c r="EG15" s="13">
        <f t="shared" si="0"/>
        <v>1.5760428603505079</v>
      </c>
      <c r="EH15" s="13">
        <f t="shared" si="1"/>
        <v>17.663559845884514</v>
      </c>
      <c r="EI15" s="13">
        <f t="shared" si="2"/>
        <v>7.0656064294104022</v>
      </c>
      <c r="EJ15" s="13">
        <f t="shared" si="3"/>
        <v>2.1213654982766226</v>
      </c>
      <c r="EK15" s="13">
        <f t="shared" si="4"/>
        <v>71.573425366077956</v>
      </c>
    </row>
    <row r="16" spans="1:141" x14ac:dyDescent="0.25">
      <c r="A16" s="11" t="s">
        <v>1703</v>
      </c>
      <c r="B16" s="11" t="s">
        <v>1591</v>
      </c>
      <c r="C16" s="11" t="s">
        <v>1577</v>
      </c>
      <c r="D16" s="11" t="s">
        <v>1592</v>
      </c>
      <c r="E16" t="s">
        <v>2</v>
      </c>
      <c r="F16" s="23" t="s">
        <v>2</v>
      </c>
      <c r="G16">
        <v>7015156</v>
      </c>
      <c r="H16">
        <v>2404958</v>
      </c>
      <c r="I16">
        <v>4610198</v>
      </c>
      <c r="J16">
        <v>1810473</v>
      </c>
      <c r="K16">
        <v>646214</v>
      </c>
      <c r="L16">
        <v>1164259</v>
      </c>
      <c r="M16">
        <v>3773517</v>
      </c>
      <c r="N16">
        <v>1152729</v>
      </c>
      <c r="O16">
        <v>2620788</v>
      </c>
      <c r="P16">
        <v>2744360</v>
      </c>
      <c r="Q16">
        <v>851630</v>
      </c>
      <c r="R16">
        <v>1892730</v>
      </c>
      <c r="S16">
        <v>415480</v>
      </c>
      <c r="T16">
        <v>78652</v>
      </c>
      <c r="U16">
        <v>336828</v>
      </c>
      <c r="V16">
        <v>38635</v>
      </c>
      <c r="W16">
        <v>29926</v>
      </c>
      <c r="X16">
        <v>8709</v>
      </c>
      <c r="Y16">
        <v>162447</v>
      </c>
      <c r="Z16">
        <v>56570</v>
      </c>
      <c r="AA16">
        <v>105877</v>
      </c>
      <c r="AB16">
        <v>203372</v>
      </c>
      <c r="AC16">
        <v>114816</v>
      </c>
      <c r="AD16">
        <v>88556</v>
      </c>
      <c r="AE16">
        <v>8535</v>
      </c>
      <c r="AF16">
        <v>5625</v>
      </c>
      <c r="AG16">
        <v>2910</v>
      </c>
      <c r="AH16">
        <v>787778</v>
      </c>
      <c r="AI16">
        <v>347097</v>
      </c>
      <c r="AJ16">
        <v>440681</v>
      </c>
      <c r="AK16">
        <v>314</v>
      </c>
      <c r="AL16">
        <v>294</v>
      </c>
      <c r="AM16">
        <v>20</v>
      </c>
      <c r="AN16">
        <v>134964</v>
      </c>
      <c r="AO16">
        <v>98406</v>
      </c>
      <c r="AP16">
        <v>36558</v>
      </c>
      <c r="AQ16">
        <v>60069</v>
      </c>
      <c r="AR16">
        <v>57777</v>
      </c>
      <c r="AS16">
        <v>2292</v>
      </c>
      <c r="AT16">
        <v>28148</v>
      </c>
      <c r="AU16">
        <v>24770</v>
      </c>
      <c r="AV16">
        <v>3378</v>
      </c>
      <c r="AW16">
        <v>213</v>
      </c>
      <c r="AX16">
        <v>195</v>
      </c>
      <c r="AY16">
        <v>18</v>
      </c>
      <c r="AZ16">
        <v>3026</v>
      </c>
      <c r="BA16">
        <v>2767</v>
      </c>
      <c r="BB16">
        <v>259</v>
      </c>
      <c r="BC16">
        <v>10614</v>
      </c>
      <c r="BD16">
        <v>9402</v>
      </c>
      <c r="BE16">
        <v>1212</v>
      </c>
      <c r="BF16">
        <v>33949</v>
      </c>
      <c r="BG16">
        <v>25514</v>
      </c>
      <c r="BH16">
        <v>8435</v>
      </c>
      <c r="BI16">
        <v>49221</v>
      </c>
      <c r="BJ16">
        <v>28509</v>
      </c>
      <c r="BK16">
        <v>20712</v>
      </c>
      <c r="BL16">
        <v>53929</v>
      </c>
      <c r="BM16">
        <v>17748</v>
      </c>
      <c r="BN16">
        <v>36181</v>
      </c>
      <c r="BO16">
        <v>317058</v>
      </c>
      <c r="BP16">
        <v>148745</v>
      </c>
      <c r="BQ16">
        <v>168313</v>
      </c>
      <c r="BR16" s="11" t="s">
        <v>1573</v>
      </c>
      <c r="BS16" s="11" t="s">
        <v>1591</v>
      </c>
      <c r="BT16" s="11" t="s">
        <v>1577</v>
      </c>
      <c r="BU16" s="11" t="s">
        <v>1592</v>
      </c>
      <c r="BV16" t="s">
        <v>2</v>
      </c>
      <c r="BW16" s="12" t="s">
        <v>2</v>
      </c>
      <c r="BX16">
        <v>21058601</v>
      </c>
      <c r="BY16">
        <v>15241533</v>
      </c>
      <c r="BZ16">
        <v>5817068</v>
      </c>
      <c r="CA16">
        <v>9845353</v>
      </c>
      <c r="CB16">
        <v>6365757</v>
      </c>
      <c r="CC16">
        <v>3479596</v>
      </c>
      <c r="CD16">
        <v>2195304</v>
      </c>
      <c r="CE16">
        <v>1281039</v>
      </c>
      <c r="CF16">
        <v>914265</v>
      </c>
      <c r="CG16">
        <v>467917</v>
      </c>
      <c r="CH16">
        <v>216111</v>
      </c>
      <c r="CI16">
        <v>251806</v>
      </c>
      <c r="CJ16">
        <v>197268</v>
      </c>
      <c r="CK16">
        <v>178881</v>
      </c>
      <c r="CL16">
        <v>18387</v>
      </c>
      <c r="CM16">
        <v>406312</v>
      </c>
      <c r="CN16">
        <v>294160</v>
      </c>
      <c r="CO16">
        <v>112152</v>
      </c>
      <c r="CP16">
        <v>1341950</v>
      </c>
      <c r="CQ16">
        <v>1184066</v>
      </c>
      <c r="CR16">
        <v>157884</v>
      </c>
      <c r="CS16">
        <v>116413</v>
      </c>
      <c r="CT16">
        <v>106910</v>
      </c>
      <c r="CU16">
        <v>9503</v>
      </c>
      <c r="CV16">
        <v>1303492</v>
      </c>
      <c r="CW16">
        <v>1171681</v>
      </c>
      <c r="CX16">
        <v>131811</v>
      </c>
      <c r="CY16">
        <v>3298</v>
      </c>
      <c r="CZ16">
        <v>3230</v>
      </c>
      <c r="DA16">
        <v>68</v>
      </c>
      <c r="DB16">
        <v>1520845</v>
      </c>
      <c r="DC16">
        <v>1439006</v>
      </c>
      <c r="DD16">
        <v>81839</v>
      </c>
      <c r="DE16">
        <v>700587</v>
      </c>
      <c r="DF16">
        <v>687640</v>
      </c>
      <c r="DG16">
        <v>12947</v>
      </c>
      <c r="DH16">
        <v>178818</v>
      </c>
      <c r="DI16">
        <v>168150</v>
      </c>
      <c r="DJ16">
        <v>10668</v>
      </c>
      <c r="DK16">
        <v>1363</v>
      </c>
      <c r="DL16">
        <v>1318</v>
      </c>
      <c r="DM16">
        <v>45</v>
      </c>
      <c r="DN16">
        <v>55069</v>
      </c>
      <c r="DO16">
        <v>51417</v>
      </c>
      <c r="DP16">
        <v>3652</v>
      </c>
      <c r="DQ16">
        <v>245236</v>
      </c>
      <c r="DR16">
        <v>229393</v>
      </c>
      <c r="DS16">
        <v>15843</v>
      </c>
      <c r="DT16">
        <v>740256</v>
      </c>
      <c r="DU16">
        <v>677664</v>
      </c>
      <c r="DV16">
        <v>62592</v>
      </c>
      <c r="DW16">
        <v>881824</v>
      </c>
      <c r="DX16">
        <v>545123</v>
      </c>
      <c r="DY16">
        <v>336701</v>
      </c>
      <c r="DZ16">
        <v>94477</v>
      </c>
      <c r="EA16">
        <v>62804</v>
      </c>
      <c r="EB16">
        <v>31673</v>
      </c>
      <c r="EC16">
        <v>762819</v>
      </c>
      <c r="ED16">
        <v>577183</v>
      </c>
      <c r="EE16">
        <v>185636</v>
      </c>
      <c r="EG16" s="13">
        <f t="shared" si="0"/>
        <v>65.057493534215212</v>
      </c>
      <c r="EH16" s="13">
        <f t="shared" si="1"/>
        <v>7.8636257316986242</v>
      </c>
      <c r="EI16" s="13">
        <f t="shared" si="2"/>
        <v>6.9979049150672452</v>
      </c>
      <c r="EJ16" s="13">
        <f t="shared" si="3"/>
        <v>0.5552831710905719</v>
      </c>
      <c r="EK16" s="13">
        <f t="shared" si="4"/>
        <v>19.525692647928366</v>
      </c>
    </row>
    <row r="17" spans="1:141" x14ac:dyDescent="0.25">
      <c r="A17" s="11" t="s">
        <v>1703</v>
      </c>
      <c r="B17" s="11" t="s">
        <v>1593</v>
      </c>
      <c r="C17" s="11" t="s">
        <v>1577</v>
      </c>
      <c r="D17" s="11" t="s">
        <v>1594</v>
      </c>
      <c r="E17" t="s">
        <v>2</v>
      </c>
      <c r="F17" s="23" t="s">
        <v>2</v>
      </c>
      <c r="G17">
        <v>16877806</v>
      </c>
      <c r="H17">
        <v>10151925</v>
      </c>
      <c r="I17">
        <v>6725881</v>
      </c>
      <c r="J17">
        <v>4294796</v>
      </c>
      <c r="K17">
        <v>2269237</v>
      </c>
      <c r="L17">
        <v>2025559</v>
      </c>
      <c r="M17">
        <v>3481473</v>
      </c>
      <c r="N17">
        <v>1784104</v>
      </c>
      <c r="O17">
        <v>1697369</v>
      </c>
      <c r="P17">
        <v>10189308</v>
      </c>
      <c r="Q17">
        <v>6025865</v>
      </c>
      <c r="R17">
        <v>4163443</v>
      </c>
      <c r="S17">
        <v>452349</v>
      </c>
      <c r="T17">
        <v>212680</v>
      </c>
      <c r="U17">
        <v>239669</v>
      </c>
      <c r="V17">
        <v>15322</v>
      </c>
      <c r="W17">
        <v>13009</v>
      </c>
      <c r="X17">
        <v>2313</v>
      </c>
      <c r="Y17">
        <v>824169</v>
      </c>
      <c r="Z17">
        <v>456592</v>
      </c>
      <c r="AA17">
        <v>367577</v>
      </c>
      <c r="AB17">
        <v>787013</v>
      </c>
      <c r="AC17">
        <v>601428</v>
      </c>
      <c r="AD17">
        <v>185585</v>
      </c>
      <c r="AE17">
        <v>18688</v>
      </c>
      <c r="AF17">
        <v>16961</v>
      </c>
      <c r="AG17">
        <v>1727</v>
      </c>
      <c r="AH17">
        <v>1110573</v>
      </c>
      <c r="AI17">
        <v>993494</v>
      </c>
      <c r="AJ17">
        <v>117079</v>
      </c>
      <c r="AK17">
        <v>3512</v>
      </c>
      <c r="AL17">
        <v>3372</v>
      </c>
      <c r="AM17">
        <v>140</v>
      </c>
      <c r="AN17">
        <v>524317</v>
      </c>
      <c r="AO17">
        <v>442714</v>
      </c>
      <c r="AP17">
        <v>81603</v>
      </c>
      <c r="AQ17">
        <v>254830</v>
      </c>
      <c r="AR17">
        <v>246905</v>
      </c>
      <c r="AS17">
        <v>7925</v>
      </c>
      <c r="AT17">
        <v>41440</v>
      </c>
      <c r="AU17">
        <v>36992</v>
      </c>
      <c r="AV17">
        <v>4448</v>
      </c>
      <c r="AW17">
        <v>1242</v>
      </c>
      <c r="AX17">
        <v>1148</v>
      </c>
      <c r="AY17">
        <v>94</v>
      </c>
      <c r="AZ17">
        <v>13042</v>
      </c>
      <c r="BA17">
        <v>11608</v>
      </c>
      <c r="BB17">
        <v>1434</v>
      </c>
      <c r="BC17">
        <v>39951</v>
      </c>
      <c r="BD17">
        <v>36255</v>
      </c>
      <c r="BE17">
        <v>3696</v>
      </c>
      <c r="BF17">
        <v>132374</v>
      </c>
      <c r="BG17">
        <v>112988</v>
      </c>
      <c r="BH17">
        <v>19386</v>
      </c>
      <c r="BI17">
        <v>149449</v>
      </c>
      <c r="BJ17">
        <v>81240</v>
      </c>
      <c r="BK17">
        <v>68209</v>
      </c>
      <c r="BL17">
        <v>662925</v>
      </c>
      <c r="BM17">
        <v>224357</v>
      </c>
      <c r="BN17">
        <v>438568</v>
      </c>
      <c r="BO17">
        <v>2470625</v>
      </c>
      <c r="BP17">
        <v>1119450</v>
      </c>
      <c r="BQ17">
        <v>1351175</v>
      </c>
      <c r="BR17" s="11" t="s">
        <v>1573</v>
      </c>
      <c r="BS17" s="11" t="s">
        <v>1593</v>
      </c>
      <c r="BT17" s="11" t="s">
        <v>1577</v>
      </c>
      <c r="BU17" s="11" t="s">
        <v>1594</v>
      </c>
      <c r="BV17" t="s">
        <v>2</v>
      </c>
      <c r="BW17" s="12" t="s">
        <v>2</v>
      </c>
      <c r="BX17">
        <v>44649628</v>
      </c>
      <c r="BY17">
        <v>37430800</v>
      </c>
      <c r="BZ17">
        <v>7218828</v>
      </c>
      <c r="CA17">
        <v>15576415</v>
      </c>
      <c r="CB17">
        <v>13727429</v>
      </c>
      <c r="CC17">
        <v>1848986</v>
      </c>
      <c r="CD17">
        <v>9749915</v>
      </c>
      <c r="CE17">
        <v>7777577</v>
      </c>
      <c r="CF17">
        <v>1972338</v>
      </c>
      <c r="CG17">
        <v>611605</v>
      </c>
      <c r="CH17">
        <v>444073</v>
      </c>
      <c r="CI17">
        <v>167532</v>
      </c>
      <c r="CJ17">
        <v>50632</v>
      </c>
      <c r="CK17">
        <v>46104</v>
      </c>
      <c r="CL17">
        <v>4528</v>
      </c>
      <c r="CM17">
        <v>1623805</v>
      </c>
      <c r="CN17">
        <v>1242147</v>
      </c>
      <c r="CO17">
        <v>381658</v>
      </c>
      <c r="CP17">
        <v>2925108</v>
      </c>
      <c r="CQ17">
        <v>2659371</v>
      </c>
      <c r="CR17">
        <v>265737</v>
      </c>
      <c r="CS17">
        <v>153912</v>
      </c>
      <c r="CT17">
        <v>145734</v>
      </c>
      <c r="CU17">
        <v>8178</v>
      </c>
      <c r="CV17">
        <v>1796818</v>
      </c>
      <c r="CW17">
        <v>1711213</v>
      </c>
      <c r="CX17">
        <v>85605</v>
      </c>
      <c r="CY17">
        <v>13586</v>
      </c>
      <c r="CZ17">
        <v>13250</v>
      </c>
      <c r="DA17">
        <v>336</v>
      </c>
      <c r="DB17">
        <v>3113591</v>
      </c>
      <c r="DC17">
        <v>2957184</v>
      </c>
      <c r="DD17">
        <v>156407</v>
      </c>
      <c r="DE17">
        <v>1206764</v>
      </c>
      <c r="DF17">
        <v>1177450</v>
      </c>
      <c r="DG17">
        <v>29314</v>
      </c>
      <c r="DH17">
        <v>206290</v>
      </c>
      <c r="DI17">
        <v>194749</v>
      </c>
      <c r="DJ17">
        <v>11541</v>
      </c>
      <c r="DK17">
        <v>5398</v>
      </c>
      <c r="DL17">
        <v>5122</v>
      </c>
      <c r="DM17">
        <v>276</v>
      </c>
      <c r="DN17">
        <v>136895</v>
      </c>
      <c r="DO17">
        <v>124169</v>
      </c>
      <c r="DP17">
        <v>12726</v>
      </c>
      <c r="DQ17">
        <v>469611</v>
      </c>
      <c r="DR17">
        <v>439855</v>
      </c>
      <c r="DS17">
        <v>29756</v>
      </c>
      <c r="DT17">
        <v>1474867</v>
      </c>
      <c r="DU17">
        <v>1363337</v>
      </c>
      <c r="DV17">
        <v>111530</v>
      </c>
      <c r="DW17">
        <v>1661597</v>
      </c>
      <c r="DX17">
        <v>989651</v>
      </c>
      <c r="DY17">
        <v>671946</v>
      </c>
      <c r="DZ17">
        <v>763280</v>
      </c>
      <c r="EA17">
        <v>405615</v>
      </c>
      <c r="EB17">
        <v>357665</v>
      </c>
      <c r="EC17">
        <v>3109539</v>
      </c>
      <c r="ED17">
        <v>2006770</v>
      </c>
      <c r="EE17">
        <v>1102769</v>
      </c>
      <c r="EG17" s="13">
        <f t="shared" si="0"/>
        <v>60.862515596934351</v>
      </c>
      <c r="EH17" s="13">
        <f t="shared" si="1"/>
        <v>9.458884939024399</v>
      </c>
      <c r="EI17" s="13">
        <f t="shared" si="2"/>
        <v>4.4170350958938949</v>
      </c>
      <c r="EJ17" s="13">
        <f t="shared" si="3"/>
        <v>0.55528443809940808</v>
      </c>
      <c r="EK17" s="13">
        <f t="shared" si="4"/>
        <v>24.706279930047955</v>
      </c>
    </row>
    <row r="18" spans="1:141" x14ac:dyDescent="0.25">
      <c r="A18" s="11" t="s">
        <v>1703</v>
      </c>
      <c r="B18" s="11" t="s">
        <v>1595</v>
      </c>
      <c r="C18" s="11" t="s">
        <v>1577</v>
      </c>
      <c r="D18" s="11" t="s">
        <v>1596</v>
      </c>
      <c r="E18" t="s">
        <v>2</v>
      </c>
      <c r="F18" s="23" t="s">
        <v>2</v>
      </c>
      <c r="G18">
        <v>10922044</v>
      </c>
      <c r="H18">
        <v>6728946</v>
      </c>
      <c r="I18">
        <v>4193098</v>
      </c>
      <c r="J18">
        <v>2442839</v>
      </c>
      <c r="K18">
        <v>1223327</v>
      </c>
      <c r="L18">
        <v>1219512</v>
      </c>
      <c r="M18">
        <v>1783045</v>
      </c>
      <c r="N18">
        <v>1056737</v>
      </c>
      <c r="O18">
        <v>726308</v>
      </c>
      <c r="P18">
        <v>8808231</v>
      </c>
      <c r="Q18">
        <v>5197425</v>
      </c>
      <c r="R18">
        <v>3610806</v>
      </c>
      <c r="S18">
        <v>87155</v>
      </c>
      <c r="T18">
        <v>38155</v>
      </c>
      <c r="U18">
        <v>49000</v>
      </c>
      <c r="V18">
        <v>6472</v>
      </c>
      <c r="W18">
        <v>5222</v>
      </c>
      <c r="X18">
        <v>1250</v>
      </c>
      <c r="Y18">
        <v>269420</v>
      </c>
      <c r="Z18">
        <v>148057</v>
      </c>
      <c r="AA18">
        <v>121363</v>
      </c>
      <c r="AB18">
        <v>222284</v>
      </c>
      <c r="AC18">
        <v>179915</v>
      </c>
      <c r="AD18">
        <v>42369</v>
      </c>
      <c r="AE18">
        <v>5721</v>
      </c>
      <c r="AF18">
        <v>4956</v>
      </c>
      <c r="AG18">
        <v>765</v>
      </c>
      <c r="AH18">
        <v>347939</v>
      </c>
      <c r="AI18">
        <v>316906</v>
      </c>
      <c r="AJ18">
        <v>31033</v>
      </c>
      <c r="AK18">
        <v>828</v>
      </c>
      <c r="AL18">
        <v>799</v>
      </c>
      <c r="AM18">
        <v>29</v>
      </c>
      <c r="AN18">
        <v>180021</v>
      </c>
      <c r="AO18">
        <v>158915</v>
      </c>
      <c r="AP18">
        <v>21106</v>
      </c>
      <c r="AQ18">
        <v>75274</v>
      </c>
      <c r="AR18">
        <v>73772</v>
      </c>
      <c r="AS18">
        <v>1502</v>
      </c>
      <c r="AT18">
        <v>14602</v>
      </c>
      <c r="AU18">
        <v>13109</v>
      </c>
      <c r="AV18">
        <v>1493</v>
      </c>
      <c r="AW18">
        <v>252</v>
      </c>
      <c r="AX18">
        <v>237</v>
      </c>
      <c r="AY18">
        <v>15</v>
      </c>
      <c r="AZ18">
        <v>3419</v>
      </c>
      <c r="BA18">
        <v>3197</v>
      </c>
      <c r="BB18">
        <v>222</v>
      </c>
      <c r="BC18">
        <v>13468</v>
      </c>
      <c r="BD18">
        <v>12410</v>
      </c>
      <c r="BE18">
        <v>1058</v>
      </c>
      <c r="BF18">
        <v>48751</v>
      </c>
      <c r="BG18">
        <v>45038</v>
      </c>
      <c r="BH18">
        <v>3713</v>
      </c>
      <c r="BI18">
        <v>61507</v>
      </c>
      <c r="BJ18">
        <v>39931</v>
      </c>
      <c r="BK18">
        <v>21576</v>
      </c>
      <c r="BL18">
        <v>360894</v>
      </c>
      <c r="BM18">
        <v>124416</v>
      </c>
      <c r="BN18">
        <v>236478</v>
      </c>
      <c r="BO18">
        <v>1075600</v>
      </c>
      <c r="BP18">
        <v>533076</v>
      </c>
      <c r="BQ18">
        <v>542524</v>
      </c>
      <c r="BR18" s="11" t="s">
        <v>1573</v>
      </c>
      <c r="BS18" s="11" t="s">
        <v>1595</v>
      </c>
      <c r="BT18" s="11" t="s">
        <v>1577</v>
      </c>
      <c r="BU18" s="11" t="s">
        <v>1596</v>
      </c>
      <c r="BV18" t="s">
        <v>2</v>
      </c>
      <c r="BW18" s="12" t="s">
        <v>2</v>
      </c>
      <c r="BX18">
        <v>21367335</v>
      </c>
      <c r="BY18">
        <v>17277856</v>
      </c>
      <c r="BZ18">
        <v>4089479</v>
      </c>
      <c r="CA18">
        <v>5413181</v>
      </c>
      <c r="CB18">
        <v>4688683</v>
      </c>
      <c r="CC18">
        <v>724498</v>
      </c>
      <c r="CD18">
        <v>9537418</v>
      </c>
      <c r="CE18">
        <v>7373292</v>
      </c>
      <c r="CF18">
        <v>2164126</v>
      </c>
      <c r="CG18">
        <v>113470</v>
      </c>
      <c r="CH18">
        <v>81762</v>
      </c>
      <c r="CI18">
        <v>31708</v>
      </c>
      <c r="CJ18">
        <v>21264</v>
      </c>
      <c r="CK18">
        <v>18893</v>
      </c>
      <c r="CL18">
        <v>2371</v>
      </c>
      <c r="CM18">
        <v>451917</v>
      </c>
      <c r="CN18">
        <v>329702</v>
      </c>
      <c r="CO18">
        <v>122215</v>
      </c>
      <c r="CP18">
        <v>667749</v>
      </c>
      <c r="CQ18">
        <v>614169</v>
      </c>
      <c r="CR18">
        <v>53580</v>
      </c>
      <c r="CS18">
        <v>25387</v>
      </c>
      <c r="CT18">
        <v>23922</v>
      </c>
      <c r="CU18">
        <v>1465</v>
      </c>
      <c r="CV18">
        <v>600023</v>
      </c>
      <c r="CW18">
        <v>572814</v>
      </c>
      <c r="CX18">
        <v>27209</v>
      </c>
      <c r="CY18">
        <v>2842</v>
      </c>
      <c r="CZ18">
        <v>2783</v>
      </c>
      <c r="DA18">
        <v>59</v>
      </c>
      <c r="DB18">
        <v>1050023</v>
      </c>
      <c r="DC18">
        <v>1000911</v>
      </c>
      <c r="DD18">
        <v>49112</v>
      </c>
      <c r="DE18">
        <v>382432</v>
      </c>
      <c r="DF18">
        <v>374506</v>
      </c>
      <c r="DG18">
        <v>7926</v>
      </c>
      <c r="DH18">
        <v>81869</v>
      </c>
      <c r="DI18">
        <v>77091</v>
      </c>
      <c r="DJ18">
        <v>4778</v>
      </c>
      <c r="DK18">
        <v>1113</v>
      </c>
      <c r="DL18">
        <v>1068</v>
      </c>
      <c r="DM18">
        <v>45</v>
      </c>
      <c r="DN18">
        <v>28473</v>
      </c>
      <c r="DO18">
        <v>27011</v>
      </c>
      <c r="DP18">
        <v>1462</v>
      </c>
      <c r="DQ18">
        <v>160504</v>
      </c>
      <c r="DR18">
        <v>151096</v>
      </c>
      <c r="DS18">
        <v>9408</v>
      </c>
      <c r="DT18">
        <v>554160</v>
      </c>
      <c r="DU18">
        <v>522114</v>
      </c>
      <c r="DV18">
        <v>32046</v>
      </c>
      <c r="DW18">
        <v>723216</v>
      </c>
      <c r="DX18">
        <v>452798</v>
      </c>
      <c r="DY18">
        <v>270418</v>
      </c>
      <c r="DZ18">
        <v>322982</v>
      </c>
      <c r="EA18">
        <v>155222</v>
      </c>
      <c r="EB18">
        <v>167760</v>
      </c>
      <c r="EC18">
        <v>1229312</v>
      </c>
      <c r="ED18">
        <v>810019</v>
      </c>
      <c r="EE18">
        <v>419293</v>
      </c>
      <c r="EG18" s="13">
        <f t="shared" si="0"/>
        <v>74.117063298404958</v>
      </c>
      <c r="EH18" s="13">
        <f t="shared" si="1"/>
        <v>4.7192667050517763</v>
      </c>
      <c r="EI18" s="13">
        <f t="shared" si="2"/>
        <v>2.7293448405742473</v>
      </c>
      <c r="EJ18" s="13">
        <f t="shared" si="3"/>
        <v>0.35520737546908177</v>
      </c>
      <c r="EK18" s="13">
        <f t="shared" si="4"/>
        <v>18.079117780499942</v>
      </c>
    </row>
    <row r="19" spans="1:141" x14ac:dyDescent="0.25">
      <c r="A19" s="11" t="s">
        <v>1703</v>
      </c>
      <c r="B19" s="11" t="s">
        <v>1597</v>
      </c>
      <c r="C19" s="11" t="s">
        <v>1577</v>
      </c>
      <c r="D19" s="11" t="s">
        <v>1598</v>
      </c>
      <c r="E19" t="s">
        <v>2</v>
      </c>
      <c r="F19" s="23" t="s">
        <v>2</v>
      </c>
      <c r="G19">
        <v>54898</v>
      </c>
      <c r="H19">
        <v>24088</v>
      </c>
      <c r="I19">
        <v>30810</v>
      </c>
      <c r="J19">
        <v>23297</v>
      </c>
      <c r="K19">
        <v>10215</v>
      </c>
      <c r="L19">
        <v>13082</v>
      </c>
      <c r="M19">
        <v>34694</v>
      </c>
      <c r="N19">
        <v>12741</v>
      </c>
      <c r="O19">
        <v>21953</v>
      </c>
      <c r="P19">
        <v>14404</v>
      </c>
      <c r="Q19">
        <v>5738</v>
      </c>
      <c r="R19">
        <v>8666</v>
      </c>
      <c r="S19">
        <v>1939</v>
      </c>
      <c r="T19">
        <v>892</v>
      </c>
      <c r="U19">
        <v>1047</v>
      </c>
      <c r="V19">
        <v>186</v>
      </c>
      <c r="W19">
        <v>84</v>
      </c>
      <c r="X19">
        <v>102</v>
      </c>
      <c r="Y19">
        <v>995</v>
      </c>
      <c r="Z19">
        <v>512</v>
      </c>
      <c r="AA19">
        <v>483</v>
      </c>
      <c r="AB19">
        <v>1185</v>
      </c>
      <c r="AC19">
        <v>914</v>
      </c>
      <c r="AD19">
        <v>271</v>
      </c>
      <c r="AE19">
        <v>1179</v>
      </c>
      <c r="AF19">
        <v>1094</v>
      </c>
      <c r="AG19">
        <v>85</v>
      </c>
      <c r="AH19">
        <v>9212</v>
      </c>
      <c r="AI19">
        <v>4897</v>
      </c>
      <c r="AJ19">
        <v>4315</v>
      </c>
      <c r="AK19">
        <v>8</v>
      </c>
      <c r="AL19">
        <v>6</v>
      </c>
      <c r="AM19">
        <v>2</v>
      </c>
      <c r="AN19">
        <v>1590</v>
      </c>
      <c r="AO19">
        <v>860</v>
      </c>
      <c r="AP19">
        <v>730</v>
      </c>
      <c r="AQ19">
        <v>1097</v>
      </c>
      <c r="AR19">
        <v>1063</v>
      </c>
      <c r="AS19">
        <v>34</v>
      </c>
      <c r="AT19">
        <v>535</v>
      </c>
      <c r="AU19">
        <v>244</v>
      </c>
      <c r="AV19">
        <v>291</v>
      </c>
      <c r="AW19">
        <v>2</v>
      </c>
      <c r="AX19">
        <v>2</v>
      </c>
      <c r="AY19">
        <v>0</v>
      </c>
      <c r="AZ19">
        <v>85</v>
      </c>
      <c r="BA19">
        <v>63</v>
      </c>
      <c r="BB19">
        <v>22</v>
      </c>
      <c r="BC19">
        <v>100</v>
      </c>
      <c r="BD19">
        <v>71</v>
      </c>
      <c r="BE19">
        <v>29</v>
      </c>
      <c r="BF19">
        <v>1013</v>
      </c>
      <c r="BG19">
        <v>714</v>
      </c>
      <c r="BH19">
        <v>299</v>
      </c>
      <c r="BI19">
        <v>926</v>
      </c>
      <c r="BJ19">
        <v>329</v>
      </c>
      <c r="BK19">
        <v>597</v>
      </c>
      <c r="BL19">
        <v>1201</v>
      </c>
      <c r="BM19">
        <v>301</v>
      </c>
      <c r="BN19">
        <v>900</v>
      </c>
      <c r="BO19">
        <v>7844</v>
      </c>
      <c r="BP19">
        <v>3778</v>
      </c>
      <c r="BQ19">
        <v>4066</v>
      </c>
      <c r="BR19" s="11" t="s">
        <v>1573</v>
      </c>
      <c r="BS19" s="11" t="s">
        <v>1597</v>
      </c>
      <c r="BT19" s="11" t="s">
        <v>1577</v>
      </c>
      <c r="BU19" s="11" t="s">
        <v>1598</v>
      </c>
      <c r="BV19" t="s">
        <v>2</v>
      </c>
      <c r="BW19" s="12" t="s">
        <v>2</v>
      </c>
      <c r="BX19">
        <v>227807</v>
      </c>
      <c r="BY19">
        <v>158294</v>
      </c>
      <c r="BZ19">
        <v>69513</v>
      </c>
      <c r="CA19">
        <v>82707</v>
      </c>
      <c r="CB19">
        <v>50586</v>
      </c>
      <c r="CC19">
        <v>32121</v>
      </c>
      <c r="CD19">
        <v>11582</v>
      </c>
      <c r="CE19">
        <v>7145</v>
      </c>
      <c r="CF19">
        <v>4437</v>
      </c>
      <c r="CG19">
        <v>4802</v>
      </c>
      <c r="CH19">
        <v>3297</v>
      </c>
      <c r="CI19">
        <v>1505</v>
      </c>
      <c r="CJ19">
        <v>840</v>
      </c>
      <c r="CK19">
        <v>522</v>
      </c>
      <c r="CL19">
        <v>318</v>
      </c>
      <c r="CM19">
        <v>1734</v>
      </c>
      <c r="CN19">
        <v>1399</v>
      </c>
      <c r="CO19">
        <v>335</v>
      </c>
      <c r="CP19">
        <v>8598</v>
      </c>
      <c r="CQ19">
        <v>6885</v>
      </c>
      <c r="CR19">
        <v>1713</v>
      </c>
      <c r="CS19">
        <v>8441</v>
      </c>
      <c r="CT19">
        <v>7251</v>
      </c>
      <c r="CU19">
        <v>1190</v>
      </c>
      <c r="CV19">
        <v>18976</v>
      </c>
      <c r="CW19">
        <v>15345</v>
      </c>
      <c r="CX19">
        <v>3631</v>
      </c>
      <c r="CY19">
        <v>25</v>
      </c>
      <c r="CZ19">
        <v>21</v>
      </c>
      <c r="DA19">
        <v>4</v>
      </c>
      <c r="DB19">
        <v>11959</v>
      </c>
      <c r="DC19">
        <v>8995</v>
      </c>
      <c r="DD19">
        <v>2964</v>
      </c>
      <c r="DE19">
        <v>10356</v>
      </c>
      <c r="DF19">
        <v>9986</v>
      </c>
      <c r="DG19">
        <v>370</v>
      </c>
      <c r="DH19">
        <v>3690</v>
      </c>
      <c r="DI19">
        <v>2497</v>
      </c>
      <c r="DJ19">
        <v>1193</v>
      </c>
      <c r="DK19">
        <v>5</v>
      </c>
      <c r="DL19">
        <v>5</v>
      </c>
      <c r="DM19">
        <v>0</v>
      </c>
      <c r="DN19">
        <v>1177</v>
      </c>
      <c r="DO19">
        <v>904</v>
      </c>
      <c r="DP19">
        <v>273</v>
      </c>
      <c r="DQ19">
        <v>1942</v>
      </c>
      <c r="DR19">
        <v>1385</v>
      </c>
      <c r="DS19">
        <v>557</v>
      </c>
      <c r="DT19">
        <v>31098</v>
      </c>
      <c r="DU19">
        <v>26562</v>
      </c>
      <c r="DV19">
        <v>4536</v>
      </c>
      <c r="DW19">
        <v>19431</v>
      </c>
      <c r="DX19">
        <v>9214</v>
      </c>
      <c r="DY19">
        <v>10217</v>
      </c>
      <c r="DZ19">
        <v>939</v>
      </c>
      <c r="EA19">
        <v>475</v>
      </c>
      <c r="EB19">
        <v>464</v>
      </c>
      <c r="EC19">
        <v>9505</v>
      </c>
      <c r="ED19">
        <v>5820</v>
      </c>
      <c r="EE19">
        <v>3685</v>
      </c>
      <c r="EG19" s="13">
        <f t="shared" si="0"/>
        <v>49.06111724759969</v>
      </c>
      <c r="EH19" s="13">
        <f t="shared" si="1"/>
        <v>4.4241540904961409</v>
      </c>
      <c r="EI19" s="13">
        <f t="shared" si="2"/>
        <v>9.2117044986634067</v>
      </c>
      <c r="EJ19" s="13">
        <f t="shared" si="3"/>
        <v>0.4438533081483127</v>
      </c>
      <c r="EK19" s="13">
        <f t="shared" si="4"/>
        <v>36.859170855092451</v>
      </c>
    </row>
    <row r="20" spans="1:141" x14ac:dyDescent="0.25">
      <c r="A20" s="11" t="s">
        <v>1703</v>
      </c>
      <c r="B20" s="11" t="s">
        <v>1599</v>
      </c>
      <c r="C20" s="11" t="s">
        <v>1577</v>
      </c>
      <c r="D20" s="11" t="s">
        <v>1600</v>
      </c>
      <c r="E20" t="s">
        <v>2</v>
      </c>
      <c r="F20" s="23" t="s">
        <v>2</v>
      </c>
      <c r="G20">
        <v>89276</v>
      </c>
      <c r="H20">
        <v>40256</v>
      </c>
      <c r="I20">
        <v>49020</v>
      </c>
      <c r="J20">
        <v>19654</v>
      </c>
      <c r="K20">
        <v>8831</v>
      </c>
      <c r="L20">
        <v>10823</v>
      </c>
      <c r="M20">
        <v>54603</v>
      </c>
      <c r="N20">
        <v>22855</v>
      </c>
      <c r="O20">
        <v>31748</v>
      </c>
      <c r="P20">
        <v>15912</v>
      </c>
      <c r="Q20">
        <v>6456</v>
      </c>
      <c r="R20">
        <v>9456</v>
      </c>
      <c r="S20">
        <v>3325</v>
      </c>
      <c r="T20">
        <v>1451</v>
      </c>
      <c r="U20">
        <v>1874</v>
      </c>
      <c r="V20">
        <v>121</v>
      </c>
      <c r="W20">
        <v>62</v>
      </c>
      <c r="X20">
        <v>59</v>
      </c>
      <c r="Y20">
        <v>1161</v>
      </c>
      <c r="Z20">
        <v>592</v>
      </c>
      <c r="AA20">
        <v>569</v>
      </c>
      <c r="AB20">
        <v>891</v>
      </c>
      <c r="AC20">
        <v>646</v>
      </c>
      <c r="AD20">
        <v>245</v>
      </c>
      <c r="AE20">
        <v>698</v>
      </c>
      <c r="AF20">
        <v>451</v>
      </c>
      <c r="AG20">
        <v>247</v>
      </c>
      <c r="AH20">
        <v>4865</v>
      </c>
      <c r="AI20">
        <v>3506</v>
      </c>
      <c r="AJ20">
        <v>1359</v>
      </c>
      <c r="AK20">
        <v>15</v>
      </c>
      <c r="AL20">
        <v>13</v>
      </c>
      <c r="AM20">
        <v>2</v>
      </c>
      <c r="AN20">
        <v>2430</v>
      </c>
      <c r="AO20">
        <v>1551</v>
      </c>
      <c r="AP20">
        <v>879</v>
      </c>
      <c r="AQ20">
        <v>713</v>
      </c>
      <c r="AR20">
        <v>663</v>
      </c>
      <c r="AS20">
        <v>50</v>
      </c>
      <c r="AT20">
        <v>297</v>
      </c>
      <c r="AU20">
        <v>172</v>
      </c>
      <c r="AV20">
        <v>125</v>
      </c>
      <c r="AW20">
        <v>2</v>
      </c>
      <c r="AX20">
        <v>1</v>
      </c>
      <c r="AY20">
        <v>1</v>
      </c>
      <c r="AZ20">
        <v>121</v>
      </c>
      <c r="BA20">
        <v>84</v>
      </c>
      <c r="BB20">
        <v>37</v>
      </c>
      <c r="BC20">
        <v>142</v>
      </c>
      <c r="BD20">
        <v>93</v>
      </c>
      <c r="BE20">
        <v>49</v>
      </c>
      <c r="BF20">
        <v>2798</v>
      </c>
      <c r="BG20">
        <v>1857</v>
      </c>
      <c r="BH20">
        <v>941</v>
      </c>
      <c r="BI20">
        <v>2038</v>
      </c>
      <c r="BJ20">
        <v>910</v>
      </c>
      <c r="BK20">
        <v>1128</v>
      </c>
      <c r="BL20">
        <v>2362</v>
      </c>
      <c r="BM20">
        <v>684</v>
      </c>
      <c r="BN20">
        <v>1678</v>
      </c>
      <c r="BO20">
        <v>16436</v>
      </c>
      <c r="BP20">
        <v>7040</v>
      </c>
      <c r="BQ20">
        <v>9396</v>
      </c>
      <c r="BR20" s="11" t="s">
        <v>1573</v>
      </c>
      <c r="BS20" s="11" t="s">
        <v>1599</v>
      </c>
      <c r="BT20" s="11" t="s">
        <v>1577</v>
      </c>
      <c r="BU20" s="11" t="s">
        <v>1600</v>
      </c>
      <c r="BV20" t="s">
        <v>2</v>
      </c>
      <c r="BW20" s="12" t="s">
        <v>2</v>
      </c>
      <c r="BX20">
        <v>479732</v>
      </c>
      <c r="BY20">
        <v>302095</v>
      </c>
      <c r="BZ20">
        <v>177637</v>
      </c>
      <c r="CA20">
        <v>248120</v>
      </c>
      <c r="CB20">
        <v>130008</v>
      </c>
      <c r="CC20">
        <v>118112</v>
      </c>
      <c r="CD20">
        <v>20259</v>
      </c>
      <c r="CE20">
        <v>11921</v>
      </c>
      <c r="CF20">
        <v>8338</v>
      </c>
      <c r="CG20">
        <v>16715</v>
      </c>
      <c r="CH20">
        <v>11149</v>
      </c>
      <c r="CI20">
        <v>5566</v>
      </c>
      <c r="CJ20">
        <v>917</v>
      </c>
      <c r="CK20">
        <v>793</v>
      </c>
      <c r="CL20">
        <v>124</v>
      </c>
      <c r="CM20">
        <v>2557</v>
      </c>
      <c r="CN20">
        <v>1819</v>
      </c>
      <c r="CO20">
        <v>738</v>
      </c>
      <c r="CP20">
        <v>6077</v>
      </c>
      <c r="CQ20">
        <v>5370</v>
      </c>
      <c r="CR20">
        <v>707</v>
      </c>
      <c r="CS20">
        <v>14206</v>
      </c>
      <c r="CT20">
        <v>11423</v>
      </c>
      <c r="CU20">
        <v>2783</v>
      </c>
      <c r="CV20">
        <v>32238</v>
      </c>
      <c r="CW20">
        <v>25277</v>
      </c>
      <c r="CX20">
        <v>6961</v>
      </c>
      <c r="CY20">
        <v>66</v>
      </c>
      <c r="CZ20">
        <v>65</v>
      </c>
      <c r="DA20">
        <v>1</v>
      </c>
      <c r="DB20">
        <v>18042</v>
      </c>
      <c r="DC20">
        <v>14531</v>
      </c>
      <c r="DD20">
        <v>3511</v>
      </c>
      <c r="DE20">
        <v>6934</v>
      </c>
      <c r="DF20">
        <v>6658</v>
      </c>
      <c r="DG20">
        <v>276</v>
      </c>
      <c r="DH20">
        <v>2143</v>
      </c>
      <c r="DI20">
        <v>1571</v>
      </c>
      <c r="DJ20">
        <v>572</v>
      </c>
      <c r="DK20">
        <v>23</v>
      </c>
      <c r="DL20">
        <v>15</v>
      </c>
      <c r="DM20">
        <v>8</v>
      </c>
      <c r="DN20">
        <v>1540</v>
      </c>
      <c r="DO20">
        <v>1294</v>
      </c>
      <c r="DP20">
        <v>246</v>
      </c>
      <c r="DQ20">
        <v>2717</v>
      </c>
      <c r="DR20">
        <v>2131</v>
      </c>
      <c r="DS20">
        <v>586</v>
      </c>
      <c r="DT20">
        <v>57343</v>
      </c>
      <c r="DU20">
        <v>49845</v>
      </c>
      <c r="DV20">
        <v>7498</v>
      </c>
      <c r="DW20">
        <v>32543</v>
      </c>
      <c r="DX20">
        <v>18477</v>
      </c>
      <c r="DY20">
        <v>14066</v>
      </c>
      <c r="DZ20">
        <v>2030</v>
      </c>
      <c r="EA20">
        <v>888</v>
      </c>
      <c r="EB20">
        <v>1142</v>
      </c>
      <c r="EC20">
        <v>15262</v>
      </c>
      <c r="ED20">
        <v>8860</v>
      </c>
      <c r="EE20">
        <v>6402</v>
      </c>
      <c r="EG20" s="13">
        <f t="shared" si="0"/>
        <v>60.974549062110349</v>
      </c>
      <c r="EH20" s="13">
        <f t="shared" si="1"/>
        <v>1.9916352677767548</v>
      </c>
      <c r="EI20" s="13">
        <f t="shared" si="2"/>
        <v>6.3029378488844197</v>
      </c>
      <c r="EJ20" s="13">
        <f t="shared" si="3"/>
        <v>0.34914772823793622</v>
      </c>
      <c r="EK20" s="13">
        <f t="shared" si="4"/>
        <v>30.381730092990537</v>
      </c>
    </row>
    <row r="21" spans="1:141" x14ac:dyDescent="0.25">
      <c r="A21" s="11" t="s">
        <v>1703</v>
      </c>
      <c r="B21" s="11" t="s">
        <v>1601</v>
      </c>
      <c r="C21" s="11" t="s">
        <v>1577</v>
      </c>
      <c r="D21" s="11" t="s">
        <v>1602</v>
      </c>
      <c r="E21" t="s">
        <v>2</v>
      </c>
      <c r="F21" s="23" t="s">
        <v>2</v>
      </c>
      <c r="G21">
        <v>142025</v>
      </c>
      <c r="H21">
        <v>61083</v>
      </c>
      <c r="I21">
        <v>80942</v>
      </c>
      <c r="J21">
        <v>91366</v>
      </c>
      <c r="K21">
        <v>44275</v>
      </c>
      <c r="L21">
        <v>47091</v>
      </c>
      <c r="M21">
        <v>117323</v>
      </c>
      <c r="N21">
        <v>51233</v>
      </c>
      <c r="O21">
        <v>66090</v>
      </c>
      <c r="P21">
        <v>40391</v>
      </c>
      <c r="Q21">
        <v>18958</v>
      </c>
      <c r="R21">
        <v>21433</v>
      </c>
      <c r="S21">
        <v>10390</v>
      </c>
      <c r="T21">
        <v>4698</v>
      </c>
      <c r="U21">
        <v>5692</v>
      </c>
      <c r="V21">
        <v>1227</v>
      </c>
      <c r="W21">
        <v>979</v>
      </c>
      <c r="X21">
        <v>248</v>
      </c>
      <c r="Y21">
        <v>9549</v>
      </c>
      <c r="Z21">
        <v>3342</v>
      </c>
      <c r="AA21">
        <v>6207</v>
      </c>
      <c r="AB21">
        <v>6822</v>
      </c>
      <c r="AC21">
        <v>2280</v>
      </c>
      <c r="AD21">
        <v>4542</v>
      </c>
      <c r="AE21">
        <v>366</v>
      </c>
      <c r="AF21">
        <v>286</v>
      </c>
      <c r="AG21">
        <v>80</v>
      </c>
      <c r="AH21">
        <v>4683</v>
      </c>
      <c r="AI21">
        <v>3657</v>
      </c>
      <c r="AJ21">
        <v>1026</v>
      </c>
      <c r="AK21">
        <v>65</v>
      </c>
      <c r="AL21">
        <v>60</v>
      </c>
      <c r="AM21">
        <v>5</v>
      </c>
      <c r="AN21">
        <v>9344</v>
      </c>
      <c r="AO21">
        <v>4102</v>
      </c>
      <c r="AP21">
        <v>5242</v>
      </c>
      <c r="AQ21">
        <v>1504</v>
      </c>
      <c r="AR21">
        <v>1466</v>
      </c>
      <c r="AS21">
        <v>38</v>
      </c>
      <c r="AT21">
        <v>591</v>
      </c>
      <c r="AU21">
        <v>263</v>
      </c>
      <c r="AV21">
        <v>328</v>
      </c>
      <c r="AW21">
        <v>19</v>
      </c>
      <c r="AX21">
        <v>16</v>
      </c>
      <c r="AY21">
        <v>3</v>
      </c>
      <c r="AZ21">
        <v>206</v>
      </c>
      <c r="BA21">
        <v>143</v>
      </c>
      <c r="BB21">
        <v>63</v>
      </c>
      <c r="BC21">
        <v>190</v>
      </c>
      <c r="BD21">
        <v>116</v>
      </c>
      <c r="BE21">
        <v>74</v>
      </c>
      <c r="BF21">
        <v>2047</v>
      </c>
      <c r="BG21">
        <v>1454</v>
      </c>
      <c r="BH21">
        <v>593</v>
      </c>
      <c r="BI21">
        <v>5567</v>
      </c>
      <c r="BJ21">
        <v>2412</v>
      </c>
      <c r="BK21">
        <v>3155</v>
      </c>
      <c r="BL21">
        <v>3672</v>
      </c>
      <c r="BM21">
        <v>1339</v>
      </c>
      <c r="BN21">
        <v>2333</v>
      </c>
      <c r="BO21">
        <v>19435</v>
      </c>
      <c r="BP21">
        <v>8554</v>
      </c>
      <c r="BQ21">
        <v>10881</v>
      </c>
      <c r="BR21" s="11" t="s">
        <v>1573</v>
      </c>
      <c r="BS21" s="11" t="s">
        <v>1601</v>
      </c>
      <c r="BT21" s="11" t="s">
        <v>1577</v>
      </c>
      <c r="BU21" s="11" t="s">
        <v>1602</v>
      </c>
      <c r="BV21" t="s">
        <v>2</v>
      </c>
      <c r="BW21" s="12" t="s">
        <v>2</v>
      </c>
      <c r="BX21">
        <v>742021</v>
      </c>
      <c r="BY21">
        <v>443016</v>
      </c>
      <c r="BZ21">
        <v>299005</v>
      </c>
      <c r="CA21">
        <v>420379</v>
      </c>
      <c r="CB21">
        <v>208221</v>
      </c>
      <c r="CC21">
        <v>212158</v>
      </c>
      <c r="CD21">
        <v>22571</v>
      </c>
      <c r="CE21">
        <v>12899</v>
      </c>
      <c r="CF21">
        <v>9672</v>
      </c>
      <c r="CG21">
        <v>15646</v>
      </c>
      <c r="CH21">
        <v>9527</v>
      </c>
      <c r="CI21">
        <v>6119</v>
      </c>
      <c r="CJ21">
        <v>1825</v>
      </c>
      <c r="CK21">
        <v>1704</v>
      </c>
      <c r="CL21">
        <v>121</v>
      </c>
      <c r="CM21">
        <v>6812</v>
      </c>
      <c r="CN21">
        <v>3564</v>
      </c>
      <c r="CO21">
        <v>3248</v>
      </c>
      <c r="CP21">
        <v>13119</v>
      </c>
      <c r="CQ21">
        <v>9410</v>
      </c>
      <c r="CR21">
        <v>3709</v>
      </c>
      <c r="CS21">
        <v>7744</v>
      </c>
      <c r="CT21">
        <v>6616</v>
      </c>
      <c r="CU21">
        <v>1128</v>
      </c>
      <c r="CV21">
        <v>23137</v>
      </c>
      <c r="CW21">
        <v>20427</v>
      </c>
      <c r="CX21">
        <v>2710</v>
      </c>
      <c r="CY21">
        <v>96</v>
      </c>
      <c r="CZ21">
        <v>96</v>
      </c>
      <c r="DA21">
        <v>0</v>
      </c>
      <c r="DB21">
        <v>37577</v>
      </c>
      <c r="DC21">
        <v>26729</v>
      </c>
      <c r="DD21">
        <v>10848</v>
      </c>
      <c r="DE21">
        <v>14838</v>
      </c>
      <c r="DF21">
        <v>14385</v>
      </c>
      <c r="DG21">
        <v>453</v>
      </c>
      <c r="DH21">
        <v>3972</v>
      </c>
      <c r="DI21">
        <v>2457</v>
      </c>
      <c r="DJ21">
        <v>1515</v>
      </c>
      <c r="DK21">
        <v>29</v>
      </c>
      <c r="DL21">
        <v>23</v>
      </c>
      <c r="DM21">
        <v>6</v>
      </c>
      <c r="DN21">
        <v>2761</v>
      </c>
      <c r="DO21">
        <v>2174</v>
      </c>
      <c r="DP21">
        <v>587</v>
      </c>
      <c r="DQ21">
        <v>4068</v>
      </c>
      <c r="DR21">
        <v>3140</v>
      </c>
      <c r="DS21">
        <v>928</v>
      </c>
      <c r="DT21">
        <v>85650</v>
      </c>
      <c r="DU21">
        <v>75915</v>
      </c>
      <c r="DV21">
        <v>9735</v>
      </c>
      <c r="DW21">
        <v>54610</v>
      </c>
      <c r="DX21">
        <v>29276</v>
      </c>
      <c r="DY21">
        <v>25334</v>
      </c>
      <c r="DZ21">
        <v>2617</v>
      </c>
      <c r="EA21">
        <v>1158</v>
      </c>
      <c r="EB21">
        <v>1459</v>
      </c>
      <c r="EC21">
        <v>24570</v>
      </c>
      <c r="ED21">
        <v>15295</v>
      </c>
      <c r="EE21">
        <v>9275</v>
      </c>
      <c r="EG21" s="13">
        <f t="shared" si="0"/>
        <v>64.249773429074082</v>
      </c>
      <c r="EH21" s="13">
        <f t="shared" si="1"/>
        <v>4.0346028139903956</v>
      </c>
      <c r="EI21" s="13">
        <f t="shared" si="2"/>
        <v>2.8521281263712157</v>
      </c>
      <c r="EJ21" s="13">
        <f t="shared" si="3"/>
        <v>0.48268834092670582</v>
      </c>
      <c r="EK21" s="13">
        <f t="shared" si="4"/>
        <v>28.380807289637616</v>
      </c>
    </row>
    <row r="22" spans="1:141" x14ac:dyDescent="0.25">
      <c r="A22" s="11" t="s">
        <v>1703</v>
      </c>
      <c r="B22" s="11" t="s">
        <v>1603</v>
      </c>
      <c r="C22" s="11" t="s">
        <v>1577</v>
      </c>
      <c r="D22" s="11" t="s">
        <v>1604</v>
      </c>
      <c r="E22" t="s">
        <v>2</v>
      </c>
      <c r="F22" s="23" t="s">
        <v>2</v>
      </c>
      <c r="G22">
        <v>259762</v>
      </c>
      <c r="H22">
        <v>98694</v>
      </c>
      <c r="I22">
        <v>161068</v>
      </c>
      <c r="J22">
        <v>71060</v>
      </c>
      <c r="K22">
        <v>25921</v>
      </c>
      <c r="L22">
        <v>45139</v>
      </c>
      <c r="M22">
        <v>107263</v>
      </c>
      <c r="N22">
        <v>45947</v>
      </c>
      <c r="O22">
        <v>61316</v>
      </c>
      <c r="P22">
        <v>69309</v>
      </c>
      <c r="Q22">
        <v>21498</v>
      </c>
      <c r="R22">
        <v>47811</v>
      </c>
      <c r="S22">
        <v>7188</v>
      </c>
      <c r="T22">
        <v>4037</v>
      </c>
      <c r="U22">
        <v>3151</v>
      </c>
      <c r="V22">
        <v>334</v>
      </c>
      <c r="W22">
        <v>155</v>
      </c>
      <c r="X22">
        <v>179</v>
      </c>
      <c r="Y22">
        <v>35733</v>
      </c>
      <c r="Z22">
        <v>4437</v>
      </c>
      <c r="AA22">
        <v>31296</v>
      </c>
      <c r="AB22">
        <v>14495</v>
      </c>
      <c r="AC22">
        <v>3086</v>
      </c>
      <c r="AD22">
        <v>11409</v>
      </c>
      <c r="AE22">
        <v>247</v>
      </c>
      <c r="AF22">
        <v>199</v>
      </c>
      <c r="AG22">
        <v>48</v>
      </c>
      <c r="AH22">
        <v>12272</v>
      </c>
      <c r="AI22">
        <v>7613</v>
      </c>
      <c r="AJ22">
        <v>4659</v>
      </c>
      <c r="AK22">
        <v>137</v>
      </c>
      <c r="AL22">
        <v>134</v>
      </c>
      <c r="AM22">
        <v>3</v>
      </c>
      <c r="AN22">
        <v>11637</v>
      </c>
      <c r="AO22">
        <v>5181</v>
      </c>
      <c r="AP22">
        <v>6456</v>
      </c>
      <c r="AQ22">
        <v>2886</v>
      </c>
      <c r="AR22">
        <v>2780</v>
      </c>
      <c r="AS22">
        <v>106</v>
      </c>
      <c r="AT22">
        <v>1062</v>
      </c>
      <c r="AU22">
        <v>373</v>
      </c>
      <c r="AV22">
        <v>689</v>
      </c>
      <c r="AW22">
        <v>21</v>
      </c>
      <c r="AX22">
        <v>16</v>
      </c>
      <c r="AY22">
        <v>5</v>
      </c>
      <c r="AZ22">
        <v>418</v>
      </c>
      <c r="BA22">
        <v>351</v>
      </c>
      <c r="BB22">
        <v>67</v>
      </c>
      <c r="BC22">
        <v>494</v>
      </c>
      <c r="BD22">
        <v>369</v>
      </c>
      <c r="BE22">
        <v>125</v>
      </c>
      <c r="BF22">
        <v>4283</v>
      </c>
      <c r="BG22">
        <v>3170</v>
      </c>
      <c r="BH22">
        <v>1113</v>
      </c>
      <c r="BI22">
        <v>7354</v>
      </c>
      <c r="BJ22">
        <v>3458</v>
      </c>
      <c r="BK22">
        <v>3896</v>
      </c>
      <c r="BL22">
        <v>9265</v>
      </c>
      <c r="BM22">
        <v>2149</v>
      </c>
      <c r="BN22">
        <v>7116</v>
      </c>
      <c r="BO22">
        <v>46424</v>
      </c>
      <c r="BP22">
        <v>19662</v>
      </c>
      <c r="BQ22">
        <v>26762</v>
      </c>
      <c r="BR22" s="11" t="s">
        <v>1573</v>
      </c>
      <c r="BS22" s="11" t="s">
        <v>1603</v>
      </c>
      <c r="BT22" s="11" t="s">
        <v>1577</v>
      </c>
      <c r="BU22" s="11" t="s">
        <v>1604</v>
      </c>
      <c r="BV22" t="s">
        <v>2</v>
      </c>
      <c r="BW22" s="12" t="s">
        <v>2</v>
      </c>
      <c r="BX22">
        <v>976032</v>
      </c>
      <c r="BY22">
        <v>616776</v>
      </c>
      <c r="BZ22">
        <v>359256</v>
      </c>
      <c r="CA22">
        <v>466768</v>
      </c>
      <c r="CB22">
        <v>281162</v>
      </c>
      <c r="CC22">
        <v>185606</v>
      </c>
      <c r="CD22">
        <v>45609</v>
      </c>
      <c r="CE22">
        <v>24534</v>
      </c>
      <c r="CF22">
        <v>21075</v>
      </c>
      <c r="CG22">
        <v>23298</v>
      </c>
      <c r="CH22">
        <v>18377</v>
      </c>
      <c r="CI22">
        <v>4921</v>
      </c>
      <c r="CJ22">
        <v>1524</v>
      </c>
      <c r="CK22">
        <v>778</v>
      </c>
      <c r="CL22">
        <v>746</v>
      </c>
      <c r="CM22">
        <v>37562</v>
      </c>
      <c r="CN22">
        <v>10327</v>
      </c>
      <c r="CO22">
        <v>27235</v>
      </c>
      <c r="CP22">
        <v>37612</v>
      </c>
      <c r="CQ22">
        <v>17597</v>
      </c>
      <c r="CR22">
        <v>20015</v>
      </c>
      <c r="CS22">
        <v>6632</v>
      </c>
      <c r="CT22">
        <v>5810</v>
      </c>
      <c r="CU22">
        <v>822</v>
      </c>
      <c r="CV22">
        <v>32095</v>
      </c>
      <c r="CW22">
        <v>29638</v>
      </c>
      <c r="CX22">
        <v>2457</v>
      </c>
      <c r="CY22">
        <v>464</v>
      </c>
      <c r="CZ22">
        <v>455</v>
      </c>
      <c r="DA22">
        <v>9</v>
      </c>
      <c r="DB22">
        <v>60720</v>
      </c>
      <c r="DC22">
        <v>37494</v>
      </c>
      <c r="DD22">
        <v>23226</v>
      </c>
      <c r="DE22">
        <v>25819</v>
      </c>
      <c r="DF22">
        <v>25132</v>
      </c>
      <c r="DG22">
        <v>687</v>
      </c>
      <c r="DH22">
        <v>6079</v>
      </c>
      <c r="DI22">
        <v>2803</v>
      </c>
      <c r="DJ22">
        <v>3276</v>
      </c>
      <c r="DK22">
        <v>41</v>
      </c>
      <c r="DL22">
        <v>35</v>
      </c>
      <c r="DM22">
        <v>6</v>
      </c>
      <c r="DN22">
        <v>3951</v>
      </c>
      <c r="DO22">
        <v>3414</v>
      </c>
      <c r="DP22">
        <v>537</v>
      </c>
      <c r="DQ22">
        <v>6704</v>
      </c>
      <c r="DR22">
        <v>5301</v>
      </c>
      <c r="DS22">
        <v>1403</v>
      </c>
      <c r="DT22">
        <v>101266</v>
      </c>
      <c r="DU22">
        <v>91139</v>
      </c>
      <c r="DV22">
        <v>10127</v>
      </c>
      <c r="DW22">
        <v>73017</v>
      </c>
      <c r="DX22">
        <v>37202</v>
      </c>
      <c r="DY22">
        <v>35815</v>
      </c>
      <c r="DZ22">
        <v>7829</v>
      </c>
      <c r="EA22">
        <v>3240</v>
      </c>
      <c r="EB22">
        <v>4589</v>
      </c>
      <c r="EC22">
        <v>39042</v>
      </c>
      <c r="ED22">
        <v>22338</v>
      </c>
      <c r="EE22">
        <v>16704</v>
      </c>
      <c r="EG22" s="13">
        <f t="shared" si="0"/>
        <v>55.050908517707406</v>
      </c>
      <c r="EH22" s="13">
        <f t="shared" si="1"/>
        <v>9.7378896188862729</v>
      </c>
      <c r="EI22" s="13">
        <f t="shared" si="2"/>
        <v>3.3949469489323216</v>
      </c>
      <c r="EJ22" s="13">
        <f t="shared" si="3"/>
        <v>0.55827200284040912</v>
      </c>
      <c r="EK22" s="13">
        <f t="shared" si="4"/>
        <v>31.25798291163359</v>
      </c>
    </row>
    <row r="23" spans="1:141" x14ac:dyDescent="0.25">
      <c r="A23" s="11" t="s">
        <v>1703</v>
      </c>
      <c r="B23" s="11" t="s">
        <v>1605</v>
      </c>
      <c r="C23" s="11" t="s">
        <v>1577</v>
      </c>
      <c r="D23" s="11" t="s">
        <v>1606</v>
      </c>
      <c r="E23" t="s">
        <v>2</v>
      </c>
      <c r="F23" s="23" t="s">
        <v>2</v>
      </c>
      <c r="G23">
        <v>53636</v>
      </c>
      <c r="H23">
        <v>19539</v>
      </c>
      <c r="I23">
        <v>34097</v>
      </c>
      <c r="J23">
        <v>17860</v>
      </c>
      <c r="K23">
        <v>7813</v>
      </c>
      <c r="L23">
        <v>10047</v>
      </c>
      <c r="M23">
        <v>27089</v>
      </c>
      <c r="N23">
        <v>7884</v>
      </c>
      <c r="O23">
        <v>19205</v>
      </c>
      <c r="P23">
        <v>15323</v>
      </c>
      <c r="Q23">
        <v>5887</v>
      </c>
      <c r="R23">
        <v>9436</v>
      </c>
      <c r="S23">
        <v>2469</v>
      </c>
      <c r="T23">
        <v>814</v>
      </c>
      <c r="U23">
        <v>1655</v>
      </c>
      <c r="V23">
        <v>231</v>
      </c>
      <c r="W23">
        <v>185</v>
      </c>
      <c r="X23">
        <v>46</v>
      </c>
      <c r="Y23">
        <v>1219</v>
      </c>
      <c r="Z23">
        <v>511</v>
      </c>
      <c r="AA23">
        <v>708</v>
      </c>
      <c r="AB23">
        <v>1385</v>
      </c>
      <c r="AC23">
        <v>628</v>
      </c>
      <c r="AD23">
        <v>757</v>
      </c>
      <c r="AE23">
        <v>149</v>
      </c>
      <c r="AF23">
        <v>113</v>
      </c>
      <c r="AG23">
        <v>36</v>
      </c>
      <c r="AH23">
        <v>5791</v>
      </c>
      <c r="AI23">
        <v>4928</v>
      </c>
      <c r="AJ23">
        <v>863</v>
      </c>
      <c r="AK23">
        <v>35</v>
      </c>
      <c r="AL23">
        <v>34</v>
      </c>
      <c r="AM23">
        <v>1</v>
      </c>
      <c r="AN23">
        <v>4730</v>
      </c>
      <c r="AO23">
        <v>1241</v>
      </c>
      <c r="AP23">
        <v>3489</v>
      </c>
      <c r="AQ23">
        <v>1132</v>
      </c>
      <c r="AR23">
        <v>1103</v>
      </c>
      <c r="AS23">
        <v>29</v>
      </c>
      <c r="AT23">
        <v>448</v>
      </c>
      <c r="AU23">
        <v>108</v>
      </c>
      <c r="AV23">
        <v>340</v>
      </c>
      <c r="AW23">
        <v>11</v>
      </c>
      <c r="AX23">
        <v>8</v>
      </c>
      <c r="AY23">
        <v>3</v>
      </c>
      <c r="AZ23">
        <v>133</v>
      </c>
      <c r="BA23">
        <v>83</v>
      </c>
      <c r="BB23">
        <v>50</v>
      </c>
      <c r="BC23">
        <v>89</v>
      </c>
      <c r="BD23">
        <v>54</v>
      </c>
      <c r="BE23">
        <v>35</v>
      </c>
      <c r="BF23">
        <v>1046</v>
      </c>
      <c r="BG23">
        <v>670</v>
      </c>
      <c r="BH23">
        <v>376</v>
      </c>
      <c r="BI23">
        <v>1517</v>
      </c>
      <c r="BJ23">
        <v>615</v>
      </c>
      <c r="BK23">
        <v>902</v>
      </c>
      <c r="BL23">
        <v>1149</v>
      </c>
      <c r="BM23">
        <v>230</v>
      </c>
      <c r="BN23">
        <v>919</v>
      </c>
      <c r="BO23">
        <v>7550</v>
      </c>
      <c r="BP23">
        <v>2256</v>
      </c>
      <c r="BQ23">
        <v>5294</v>
      </c>
      <c r="BR23" s="11" t="s">
        <v>1573</v>
      </c>
      <c r="BS23" s="11" t="s">
        <v>1605</v>
      </c>
      <c r="BT23" s="11" t="s">
        <v>1577</v>
      </c>
      <c r="BU23" s="11" t="s">
        <v>1606</v>
      </c>
      <c r="BV23" t="s">
        <v>2</v>
      </c>
      <c r="BW23" s="12" t="s">
        <v>2</v>
      </c>
      <c r="BX23">
        <v>414708</v>
      </c>
      <c r="BY23">
        <v>262744</v>
      </c>
      <c r="BZ23">
        <v>151964</v>
      </c>
      <c r="CA23">
        <v>202514</v>
      </c>
      <c r="CB23">
        <v>121598</v>
      </c>
      <c r="CC23">
        <v>80916</v>
      </c>
      <c r="CD23">
        <v>26464</v>
      </c>
      <c r="CE23">
        <v>16601</v>
      </c>
      <c r="CF23">
        <v>9863</v>
      </c>
      <c r="CG23">
        <v>9466</v>
      </c>
      <c r="CH23">
        <v>6149</v>
      </c>
      <c r="CI23">
        <v>3317</v>
      </c>
      <c r="CJ23">
        <v>1163</v>
      </c>
      <c r="CK23">
        <v>1002</v>
      </c>
      <c r="CL23">
        <v>161</v>
      </c>
      <c r="CM23">
        <v>3980</v>
      </c>
      <c r="CN23">
        <v>2461</v>
      </c>
      <c r="CO23">
        <v>1519</v>
      </c>
      <c r="CP23">
        <v>8394</v>
      </c>
      <c r="CQ23">
        <v>5521</v>
      </c>
      <c r="CR23">
        <v>2873</v>
      </c>
      <c r="CS23">
        <v>7252</v>
      </c>
      <c r="CT23">
        <v>5823</v>
      </c>
      <c r="CU23">
        <v>1429</v>
      </c>
      <c r="CV23">
        <v>16842</v>
      </c>
      <c r="CW23">
        <v>14613</v>
      </c>
      <c r="CX23">
        <v>2229</v>
      </c>
      <c r="CY23">
        <v>142</v>
      </c>
      <c r="CZ23">
        <v>133</v>
      </c>
      <c r="DA23">
        <v>9</v>
      </c>
      <c r="DB23">
        <v>26491</v>
      </c>
      <c r="DC23">
        <v>10824</v>
      </c>
      <c r="DD23">
        <v>15667</v>
      </c>
      <c r="DE23">
        <v>12630</v>
      </c>
      <c r="DF23">
        <v>12189</v>
      </c>
      <c r="DG23">
        <v>441</v>
      </c>
      <c r="DH23">
        <v>2604</v>
      </c>
      <c r="DI23">
        <v>962</v>
      </c>
      <c r="DJ23">
        <v>1642</v>
      </c>
      <c r="DK23">
        <v>47</v>
      </c>
      <c r="DL23">
        <v>39</v>
      </c>
      <c r="DM23">
        <v>8</v>
      </c>
      <c r="DN23">
        <v>2132</v>
      </c>
      <c r="DO23">
        <v>1675</v>
      </c>
      <c r="DP23">
        <v>457</v>
      </c>
      <c r="DQ23">
        <v>2937</v>
      </c>
      <c r="DR23">
        <v>2177</v>
      </c>
      <c r="DS23">
        <v>760</v>
      </c>
      <c r="DT23">
        <v>40467</v>
      </c>
      <c r="DU23">
        <v>32835</v>
      </c>
      <c r="DV23">
        <v>7632</v>
      </c>
      <c r="DW23">
        <v>35732</v>
      </c>
      <c r="DX23">
        <v>19783</v>
      </c>
      <c r="DY23">
        <v>15949</v>
      </c>
      <c r="DZ23">
        <v>1285</v>
      </c>
      <c r="EA23">
        <v>473</v>
      </c>
      <c r="EB23">
        <v>812</v>
      </c>
      <c r="EC23">
        <v>14166</v>
      </c>
      <c r="ED23">
        <v>7886</v>
      </c>
      <c r="EE23">
        <v>6280</v>
      </c>
      <c r="EG23" s="13">
        <f t="shared" si="0"/>
        <v>58.272864887989407</v>
      </c>
      <c r="EH23" s="13">
        <f t="shared" si="1"/>
        <v>3.3673108407170651</v>
      </c>
      <c r="EI23" s="13">
        <f t="shared" si="2"/>
        <v>4.655041916561772</v>
      </c>
      <c r="EJ23" s="13">
        <f t="shared" si="3"/>
        <v>0.64577831527506968</v>
      </c>
      <c r="EK23" s="13">
        <f t="shared" si="4"/>
        <v>33.059004039456681</v>
      </c>
    </row>
    <row r="24" spans="1:141" x14ac:dyDescent="0.25">
      <c r="A24" s="11" t="s">
        <v>1703</v>
      </c>
      <c r="B24" s="11" t="s">
        <v>1607</v>
      </c>
      <c r="C24" s="11" t="s">
        <v>1577</v>
      </c>
      <c r="D24" s="11" t="s">
        <v>1608</v>
      </c>
      <c r="E24" t="s">
        <v>2</v>
      </c>
      <c r="F24" s="23" t="s">
        <v>2</v>
      </c>
      <c r="G24">
        <v>299082</v>
      </c>
      <c r="H24">
        <v>127031</v>
      </c>
      <c r="I24">
        <v>172051</v>
      </c>
      <c r="J24">
        <v>93807</v>
      </c>
      <c r="K24">
        <v>30718</v>
      </c>
      <c r="L24">
        <v>63089</v>
      </c>
      <c r="M24">
        <v>49240</v>
      </c>
      <c r="N24">
        <v>18751</v>
      </c>
      <c r="O24">
        <v>30489</v>
      </c>
      <c r="P24">
        <v>151755</v>
      </c>
      <c r="Q24">
        <v>57256</v>
      </c>
      <c r="R24">
        <v>94499</v>
      </c>
      <c r="S24">
        <v>16278</v>
      </c>
      <c r="T24">
        <v>6210</v>
      </c>
      <c r="U24">
        <v>10068</v>
      </c>
      <c r="V24">
        <v>489</v>
      </c>
      <c r="W24">
        <v>197</v>
      </c>
      <c r="X24">
        <v>292</v>
      </c>
      <c r="Y24">
        <v>15390</v>
      </c>
      <c r="Z24">
        <v>3464</v>
      </c>
      <c r="AA24">
        <v>11926</v>
      </c>
      <c r="AB24">
        <v>16109</v>
      </c>
      <c r="AC24">
        <v>8838</v>
      </c>
      <c r="AD24">
        <v>7271</v>
      </c>
      <c r="AE24">
        <v>399</v>
      </c>
      <c r="AF24">
        <v>350</v>
      </c>
      <c r="AG24">
        <v>49</v>
      </c>
      <c r="AH24">
        <v>82249</v>
      </c>
      <c r="AI24">
        <v>32689</v>
      </c>
      <c r="AJ24">
        <v>49560</v>
      </c>
      <c r="AK24">
        <v>29</v>
      </c>
      <c r="AL24">
        <v>29</v>
      </c>
      <c r="AM24">
        <v>0</v>
      </c>
      <c r="AN24">
        <v>8802</v>
      </c>
      <c r="AO24">
        <v>7873</v>
      </c>
      <c r="AP24">
        <v>929</v>
      </c>
      <c r="AQ24">
        <v>4246</v>
      </c>
      <c r="AR24">
        <v>4158</v>
      </c>
      <c r="AS24">
        <v>88</v>
      </c>
      <c r="AT24">
        <v>925</v>
      </c>
      <c r="AU24">
        <v>653</v>
      </c>
      <c r="AV24">
        <v>272</v>
      </c>
      <c r="AW24">
        <v>12</v>
      </c>
      <c r="AX24">
        <v>9</v>
      </c>
      <c r="AY24">
        <v>3</v>
      </c>
      <c r="AZ24">
        <v>310</v>
      </c>
      <c r="BA24">
        <v>247</v>
      </c>
      <c r="BB24">
        <v>63</v>
      </c>
      <c r="BC24">
        <v>769</v>
      </c>
      <c r="BD24">
        <v>600</v>
      </c>
      <c r="BE24">
        <v>169</v>
      </c>
      <c r="BF24">
        <v>3390</v>
      </c>
      <c r="BG24">
        <v>2811</v>
      </c>
      <c r="BH24">
        <v>579</v>
      </c>
      <c r="BI24">
        <v>8391</v>
      </c>
      <c r="BJ24">
        <v>4281</v>
      </c>
      <c r="BK24">
        <v>4110</v>
      </c>
      <c r="BL24">
        <v>6809</v>
      </c>
      <c r="BM24">
        <v>979</v>
      </c>
      <c r="BN24">
        <v>5830</v>
      </c>
      <c r="BO24">
        <v>27297</v>
      </c>
      <c r="BP24">
        <v>8354</v>
      </c>
      <c r="BQ24">
        <v>18943</v>
      </c>
      <c r="BR24" s="11" t="s">
        <v>1573</v>
      </c>
      <c r="BS24" s="11" t="s">
        <v>1607</v>
      </c>
      <c r="BT24" s="11" t="s">
        <v>1577</v>
      </c>
      <c r="BU24" s="11" t="s">
        <v>1608</v>
      </c>
      <c r="BV24" t="s">
        <v>2</v>
      </c>
      <c r="BW24" s="12" t="s">
        <v>2</v>
      </c>
      <c r="BX24">
        <v>1076806</v>
      </c>
      <c r="BY24">
        <v>887539</v>
      </c>
      <c r="BZ24">
        <v>189267</v>
      </c>
      <c r="CA24">
        <v>246707</v>
      </c>
      <c r="CB24">
        <v>210117</v>
      </c>
      <c r="CC24">
        <v>36590</v>
      </c>
      <c r="CD24">
        <v>201863</v>
      </c>
      <c r="CE24">
        <v>156850</v>
      </c>
      <c r="CF24">
        <v>45013</v>
      </c>
      <c r="CG24">
        <v>50797</v>
      </c>
      <c r="CH24">
        <v>38601</v>
      </c>
      <c r="CI24">
        <v>12196</v>
      </c>
      <c r="CJ24">
        <v>2218</v>
      </c>
      <c r="CK24">
        <v>1743</v>
      </c>
      <c r="CL24">
        <v>475</v>
      </c>
      <c r="CM24">
        <v>16113</v>
      </c>
      <c r="CN24">
        <v>11184</v>
      </c>
      <c r="CO24">
        <v>4929</v>
      </c>
      <c r="CP24">
        <v>54855</v>
      </c>
      <c r="CQ24">
        <v>45477</v>
      </c>
      <c r="CR24">
        <v>9378</v>
      </c>
      <c r="CS24">
        <v>8481</v>
      </c>
      <c r="CT24">
        <v>7886</v>
      </c>
      <c r="CU24">
        <v>595</v>
      </c>
      <c r="CV24">
        <v>101740</v>
      </c>
      <c r="CW24">
        <v>88326</v>
      </c>
      <c r="CX24">
        <v>13414</v>
      </c>
      <c r="CY24">
        <v>150</v>
      </c>
      <c r="CZ24">
        <v>147</v>
      </c>
      <c r="DA24">
        <v>3</v>
      </c>
      <c r="DB24">
        <v>97897</v>
      </c>
      <c r="DC24">
        <v>94704</v>
      </c>
      <c r="DD24">
        <v>3193</v>
      </c>
      <c r="DE24">
        <v>50177</v>
      </c>
      <c r="DF24">
        <v>49263</v>
      </c>
      <c r="DG24">
        <v>914</v>
      </c>
      <c r="DH24">
        <v>9263</v>
      </c>
      <c r="DI24">
        <v>7877</v>
      </c>
      <c r="DJ24">
        <v>1386</v>
      </c>
      <c r="DK24">
        <v>33</v>
      </c>
      <c r="DL24">
        <v>27</v>
      </c>
      <c r="DM24">
        <v>6</v>
      </c>
      <c r="DN24">
        <v>3718</v>
      </c>
      <c r="DO24">
        <v>3318</v>
      </c>
      <c r="DP24">
        <v>400</v>
      </c>
      <c r="DQ24">
        <v>9499</v>
      </c>
      <c r="DR24">
        <v>8178</v>
      </c>
      <c r="DS24">
        <v>1321</v>
      </c>
      <c r="DT24">
        <v>97845</v>
      </c>
      <c r="DU24">
        <v>88723</v>
      </c>
      <c r="DV24">
        <v>9122</v>
      </c>
      <c r="DW24">
        <v>86793</v>
      </c>
      <c r="DX24">
        <v>50390</v>
      </c>
      <c r="DY24">
        <v>36403</v>
      </c>
      <c r="DZ24">
        <v>2823</v>
      </c>
      <c r="EA24">
        <v>1273</v>
      </c>
      <c r="EB24">
        <v>1550</v>
      </c>
      <c r="EC24">
        <v>35834</v>
      </c>
      <c r="ED24">
        <v>23455</v>
      </c>
      <c r="EE24">
        <v>12379</v>
      </c>
      <c r="EG24" s="13">
        <f t="shared" si="0"/>
        <v>48.761137514926567</v>
      </c>
      <c r="EH24" s="13">
        <f t="shared" si="1"/>
        <v>7.1561786629198574</v>
      </c>
      <c r="EI24" s="13">
        <f t="shared" si="2"/>
        <v>12.518855953105918</v>
      </c>
      <c r="EJ24" s="13">
        <f t="shared" si="3"/>
        <v>0.7272121086347848</v>
      </c>
      <c r="EK24" s="13">
        <f t="shared" si="4"/>
        <v>30.836615760412869</v>
      </c>
    </row>
    <row r="25" spans="1:141" x14ac:dyDescent="0.25">
      <c r="A25" s="11" t="s">
        <v>1703</v>
      </c>
      <c r="B25" s="11" t="s">
        <v>1609</v>
      </c>
      <c r="C25" s="11" t="s">
        <v>1577</v>
      </c>
      <c r="D25" s="11" t="s">
        <v>1610</v>
      </c>
      <c r="E25" t="s">
        <v>2</v>
      </c>
      <c r="F25" s="23" t="s">
        <v>2</v>
      </c>
      <c r="G25">
        <v>209926</v>
      </c>
      <c r="H25">
        <v>93926</v>
      </c>
      <c r="I25">
        <v>116000</v>
      </c>
      <c r="J25">
        <v>54734</v>
      </c>
      <c r="K25">
        <v>24598</v>
      </c>
      <c r="L25">
        <v>30136</v>
      </c>
      <c r="M25">
        <v>83405</v>
      </c>
      <c r="N25">
        <v>33525</v>
      </c>
      <c r="O25">
        <v>49880</v>
      </c>
      <c r="P25">
        <v>83722</v>
      </c>
      <c r="Q25">
        <v>35882</v>
      </c>
      <c r="R25">
        <v>47840</v>
      </c>
      <c r="S25">
        <v>11186</v>
      </c>
      <c r="T25">
        <v>6025</v>
      </c>
      <c r="U25">
        <v>5161</v>
      </c>
      <c r="V25">
        <v>6930</v>
      </c>
      <c r="W25">
        <v>5178</v>
      </c>
      <c r="X25">
        <v>1752</v>
      </c>
      <c r="Y25">
        <v>2622</v>
      </c>
      <c r="Z25">
        <v>1230</v>
      </c>
      <c r="AA25">
        <v>1392</v>
      </c>
      <c r="AB25">
        <v>2677</v>
      </c>
      <c r="AC25">
        <v>1919</v>
      </c>
      <c r="AD25">
        <v>758</v>
      </c>
      <c r="AE25">
        <v>354</v>
      </c>
      <c r="AF25">
        <v>281</v>
      </c>
      <c r="AG25">
        <v>73</v>
      </c>
      <c r="AH25">
        <v>13616</v>
      </c>
      <c r="AI25">
        <v>8874</v>
      </c>
      <c r="AJ25">
        <v>4742</v>
      </c>
      <c r="AK25">
        <v>19</v>
      </c>
      <c r="AL25">
        <v>19</v>
      </c>
      <c r="AM25">
        <v>0</v>
      </c>
      <c r="AN25">
        <v>6342</v>
      </c>
      <c r="AO25">
        <v>3286</v>
      </c>
      <c r="AP25">
        <v>3056</v>
      </c>
      <c r="AQ25">
        <v>3292</v>
      </c>
      <c r="AR25">
        <v>3207</v>
      </c>
      <c r="AS25">
        <v>85</v>
      </c>
      <c r="AT25">
        <v>1375</v>
      </c>
      <c r="AU25">
        <v>431</v>
      </c>
      <c r="AV25">
        <v>944</v>
      </c>
      <c r="AW25">
        <v>2</v>
      </c>
      <c r="AX25">
        <v>2</v>
      </c>
      <c r="AY25">
        <v>0</v>
      </c>
      <c r="AZ25">
        <v>242</v>
      </c>
      <c r="BA25">
        <v>164</v>
      </c>
      <c r="BB25">
        <v>78</v>
      </c>
      <c r="BC25">
        <v>255</v>
      </c>
      <c r="BD25">
        <v>167</v>
      </c>
      <c r="BE25">
        <v>88</v>
      </c>
      <c r="BF25">
        <v>2256</v>
      </c>
      <c r="BG25">
        <v>1690</v>
      </c>
      <c r="BH25">
        <v>566</v>
      </c>
      <c r="BI25">
        <v>3814</v>
      </c>
      <c r="BJ25">
        <v>1494</v>
      </c>
      <c r="BK25">
        <v>2320</v>
      </c>
      <c r="BL25">
        <v>6073</v>
      </c>
      <c r="BM25">
        <v>1706</v>
      </c>
      <c r="BN25">
        <v>4367</v>
      </c>
      <c r="BO25">
        <v>36478</v>
      </c>
      <c r="BP25">
        <v>13444</v>
      </c>
      <c r="BQ25">
        <v>23034</v>
      </c>
      <c r="BR25" s="11" t="s">
        <v>1573</v>
      </c>
      <c r="BS25" s="11" t="s">
        <v>1609</v>
      </c>
      <c r="BT25" s="11" t="s">
        <v>1577</v>
      </c>
      <c r="BU25" s="11" t="s">
        <v>1610</v>
      </c>
      <c r="BV25" t="s">
        <v>2</v>
      </c>
      <c r="BW25" s="12" t="s">
        <v>2</v>
      </c>
      <c r="BX25">
        <v>920997</v>
      </c>
      <c r="BY25">
        <v>584574</v>
      </c>
      <c r="BZ25">
        <v>336423</v>
      </c>
      <c r="CA25">
        <v>411270</v>
      </c>
      <c r="CB25">
        <v>243805</v>
      </c>
      <c r="CC25">
        <v>167465</v>
      </c>
      <c r="CD25">
        <v>114642</v>
      </c>
      <c r="CE25">
        <v>70460</v>
      </c>
      <c r="CF25">
        <v>44182</v>
      </c>
      <c r="CG25">
        <v>30973</v>
      </c>
      <c r="CH25">
        <v>22004</v>
      </c>
      <c r="CI25">
        <v>8969</v>
      </c>
      <c r="CJ25">
        <v>16437</v>
      </c>
      <c r="CK25">
        <v>13824</v>
      </c>
      <c r="CL25">
        <v>2613</v>
      </c>
      <c r="CM25">
        <v>6166</v>
      </c>
      <c r="CN25">
        <v>4040</v>
      </c>
      <c r="CO25">
        <v>2126</v>
      </c>
      <c r="CP25">
        <v>16344</v>
      </c>
      <c r="CQ25">
        <v>13628</v>
      </c>
      <c r="CR25">
        <v>2716</v>
      </c>
      <c r="CS25">
        <v>9322</v>
      </c>
      <c r="CT25">
        <v>7414</v>
      </c>
      <c r="CU25">
        <v>1908</v>
      </c>
      <c r="CV25">
        <v>44652</v>
      </c>
      <c r="CW25">
        <v>38037</v>
      </c>
      <c r="CX25">
        <v>6615</v>
      </c>
      <c r="CY25">
        <v>103</v>
      </c>
      <c r="CZ25">
        <v>93</v>
      </c>
      <c r="DA25">
        <v>10</v>
      </c>
      <c r="DB25">
        <v>53751</v>
      </c>
      <c r="DC25">
        <v>36442</v>
      </c>
      <c r="DD25">
        <v>17309</v>
      </c>
      <c r="DE25">
        <v>25338</v>
      </c>
      <c r="DF25">
        <v>24476</v>
      </c>
      <c r="DG25">
        <v>862</v>
      </c>
      <c r="DH25">
        <v>9424</v>
      </c>
      <c r="DI25">
        <v>4132</v>
      </c>
      <c r="DJ25">
        <v>5292</v>
      </c>
      <c r="DK25">
        <v>20</v>
      </c>
      <c r="DL25">
        <v>18</v>
      </c>
      <c r="DM25">
        <v>2</v>
      </c>
      <c r="DN25">
        <v>3587</v>
      </c>
      <c r="DO25">
        <v>2646</v>
      </c>
      <c r="DP25">
        <v>941</v>
      </c>
      <c r="DQ25">
        <v>5916</v>
      </c>
      <c r="DR25">
        <v>3941</v>
      </c>
      <c r="DS25">
        <v>1975</v>
      </c>
      <c r="DT25">
        <v>63729</v>
      </c>
      <c r="DU25">
        <v>52314</v>
      </c>
      <c r="DV25">
        <v>11415</v>
      </c>
      <c r="DW25">
        <v>61132</v>
      </c>
      <c r="DX25">
        <v>26258</v>
      </c>
      <c r="DY25">
        <v>34874</v>
      </c>
      <c r="DZ25">
        <v>5393</v>
      </c>
      <c r="EA25">
        <v>2158</v>
      </c>
      <c r="EB25">
        <v>3235</v>
      </c>
      <c r="EC25">
        <v>42798</v>
      </c>
      <c r="ED25">
        <v>18884</v>
      </c>
      <c r="EE25">
        <v>23914</v>
      </c>
      <c r="EG25" s="13">
        <f t="shared" si="0"/>
        <v>62.007646393518534</v>
      </c>
      <c r="EH25" s="13">
        <f t="shared" si="1"/>
        <v>4.3162567251743127</v>
      </c>
      <c r="EI25" s="13">
        <f t="shared" si="2"/>
        <v>4.9144061056443809</v>
      </c>
      <c r="EJ25" s="13">
        <f t="shared" si="3"/>
        <v>0.50786188585737702</v>
      </c>
      <c r="EK25" s="13">
        <f t="shared" si="4"/>
        <v>28.253828889805405</v>
      </c>
    </row>
    <row r="26" spans="1:141" x14ac:dyDescent="0.25">
      <c r="A26" s="11" t="s">
        <v>1703</v>
      </c>
      <c r="B26" s="11" t="s">
        <v>1611</v>
      </c>
      <c r="C26" s="11" t="s">
        <v>1577</v>
      </c>
      <c r="D26" s="11" t="s">
        <v>1612</v>
      </c>
      <c r="E26" t="s">
        <v>2</v>
      </c>
      <c r="F26" s="23" t="s">
        <v>2</v>
      </c>
      <c r="G26">
        <v>2698204</v>
      </c>
      <c r="H26">
        <v>1252461</v>
      </c>
      <c r="I26">
        <v>1445743</v>
      </c>
      <c r="J26">
        <v>585204</v>
      </c>
      <c r="K26">
        <v>255512</v>
      </c>
      <c r="L26">
        <v>329692</v>
      </c>
      <c r="M26">
        <v>923073</v>
      </c>
      <c r="N26">
        <v>401379</v>
      </c>
      <c r="O26">
        <v>521694</v>
      </c>
      <c r="P26">
        <v>942052</v>
      </c>
      <c r="Q26">
        <v>423904</v>
      </c>
      <c r="R26">
        <v>518148</v>
      </c>
      <c r="S26">
        <v>265683</v>
      </c>
      <c r="T26">
        <v>101919</v>
      </c>
      <c r="U26">
        <v>163764</v>
      </c>
      <c r="V26">
        <v>14655</v>
      </c>
      <c r="W26">
        <v>11172</v>
      </c>
      <c r="X26">
        <v>3483</v>
      </c>
      <c r="Y26">
        <v>159810</v>
      </c>
      <c r="Z26">
        <v>43378</v>
      </c>
      <c r="AA26">
        <v>116432</v>
      </c>
      <c r="AB26">
        <v>85296</v>
      </c>
      <c r="AC26">
        <v>49609</v>
      </c>
      <c r="AD26">
        <v>35687</v>
      </c>
      <c r="AE26">
        <v>4741</v>
      </c>
      <c r="AF26">
        <v>4236</v>
      </c>
      <c r="AG26">
        <v>505</v>
      </c>
      <c r="AH26">
        <v>181324</v>
      </c>
      <c r="AI26">
        <v>143833</v>
      </c>
      <c r="AJ26">
        <v>37491</v>
      </c>
      <c r="AK26">
        <v>477</v>
      </c>
      <c r="AL26">
        <v>462</v>
      </c>
      <c r="AM26">
        <v>15</v>
      </c>
      <c r="AN26">
        <v>103708</v>
      </c>
      <c r="AO26">
        <v>92253</v>
      </c>
      <c r="AP26">
        <v>11455</v>
      </c>
      <c r="AQ26">
        <v>40494</v>
      </c>
      <c r="AR26">
        <v>39444</v>
      </c>
      <c r="AS26">
        <v>1050</v>
      </c>
      <c r="AT26">
        <v>10406</v>
      </c>
      <c r="AU26">
        <v>8007</v>
      </c>
      <c r="AV26">
        <v>2399</v>
      </c>
      <c r="AW26">
        <v>131</v>
      </c>
      <c r="AX26">
        <v>97</v>
      </c>
      <c r="AY26">
        <v>34</v>
      </c>
      <c r="AZ26">
        <v>3301</v>
      </c>
      <c r="BA26">
        <v>2882</v>
      </c>
      <c r="BB26">
        <v>419</v>
      </c>
      <c r="BC26">
        <v>6004</v>
      </c>
      <c r="BD26">
        <v>4404</v>
      </c>
      <c r="BE26">
        <v>1600</v>
      </c>
      <c r="BF26">
        <v>31157</v>
      </c>
      <c r="BG26">
        <v>26761</v>
      </c>
      <c r="BH26">
        <v>4396</v>
      </c>
      <c r="BI26">
        <v>40081</v>
      </c>
      <c r="BJ26">
        <v>17428</v>
      </c>
      <c r="BK26">
        <v>22653</v>
      </c>
      <c r="BL26">
        <v>88969</v>
      </c>
      <c r="BM26">
        <v>15355</v>
      </c>
      <c r="BN26">
        <v>73614</v>
      </c>
      <c r="BO26">
        <v>382046</v>
      </c>
      <c r="BP26">
        <v>121450</v>
      </c>
      <c r="BQ26">
        <v>260596</v>
      </c>
      <c r="BR26" s="11" t="s">
        <v>1573</v>
      </c>
      <c r="BS26" s="11" t="s">
        <v>1611</v>
      </c>
      <c r="BT26" s="11" t="s">
        <v>1577</v>
      </c>
      <c r="BU26" s="11" t="s">
        <v>1612</v>
      </c>
      <c r="BV26" t="s">
        <v>2</v>
      </c>
      <c r="BW26" s="12" t="s">
        <v>2</v>
      </c>
      <c r="BX26">
        <v>8691385</v>
      </c>
      <c r="BY26">
        <v>7037058</v>
      </c>
      <c r="BZ26">
        <v>1654327</v>
      </c>
      <c r="CA26">
        <v>3138554</v>
      </c>
      <c r="CB26">
        <v>2698384</v>
      </c>
      <c r="CC26">
        <v>440170</v>
      </c>
      <c r="CD26">
        <v>903294</v>
      </c>
      <c r="CE26">
        <v>705306</v>
      </c>
      <c r="CF26">
        <v>197988</v>
      </c>
      <c r="CG26">
        <v>867843</v>
      </c>
      <c r="CH26">
        <v>518022</v>
      </c>
      <c r="CI26">
        <v>349821</v>
      </c>
      <c r="CJ26">
        <v>61254</v>
      </c>
      <c r="CK26">
        <v>54653</v>
      </c>
      <c r="CL26">
        <v>6601</v>
      </c>
      <c r="CM26">
        <v>176130</v>
      </c>
      <c r="CN26">
        <v>122483</v>
      </c>
      <c r="CO26">
        <v>53647</v>
      </c>
      <c r="CP26">
        <v>302679</v>
      </c>
      <c r="CQ26">
        <v>267648</v>
      </c>
      <c r="CR26">
        <v>35031</v>
      </c>
      <c r="CS26">
        <v>54663</v>
      </c>
      <c r="CT26">
        <v>51736</v>
      </c>
      <c r="CU26">
        <v>2927</v>
      </c>
      <c r="CV26">
        <v>504342</v>
      </c>
      <c r="CW26">
        <v>459024</v>
      </c>
      <c r="CX26">
        <v>45318</v>
      </c>
      <c r="CY26">
        <v>1641</v>
      </c>
      <c r="CZ26">
        <v>1611</v>
      </c>
      <c r="DA26">
        <v>30</v>
      </c>
      <c r="DB26">
        <v>808219</v>
      </c>
      <c r="DC26">
        <v>773956</v>
      </c>
      <c r="DD26">
        <v>34263</v>
      </c>
      <c r="DE26">
        <v>331316</v>
      </c>
      <c r="DF26">
        <v>322375</v>
      </c>
      <c r="DG26">
        <v>8941</v>
      </c>
      <c r="DH26">
        <v>75433</v>
      </c>
      <c r="DI26">
        <v>66639</v>
      </c>
      <c r="DJ26">
        <v>8794</v>
      </c>
      <c r="DK26">
        <v>326</v>
      </c>
      <c r="DL26">
        <v>291</v>
      </c>
      <c r="DM26">
        <v>35</v>
      </c>
      <c r="DN26">
        <v>32060</v>
      </c>
      <c r="DO26">
        <v>28550</v>
      </c>
      <c r="DP26">
        <v>3510</v>
      </c>
      <c r="DQ26">
        <v>76957</v>
      </c>
      <c r="DR26">
        <v>64648</v>
      </c>
      <c r="DS26">
        <v>12309</v>
      </c>
      <c r="DT26">
        <v>433772</v>
      </c>
      <c r="DU26">
        <v>399995</v>
      </c>
      <c r="DV26">
        <v>33777</v>
      </c>
      <c r="DW26">
        <v>498089</v>
      </c>
      <c r="DX26">
        <v>282097</v>
      </c>
      <c r="DY26">
        <v>215992</v>
      </c>
      <c r="DZ26">
        <v>65229</v>
      </c>
      <c r="EA26">
        <v>23373</v>
      </c>
      <c r="EB26">
        <v>41856</v>
      </c>
      <c r="EC26">
        <v>359584</v>
      </c>
      <c r="ED26">
        <v>196267</v>
      </c>
      <c r="EE26">
        <v>163317</v>
      </c>
      <c r="EG26" s="13">
        <f t="shared" si="0"/>
        <v>58.794327384197786</v>
      </c>
      <c r="EH26" s="13">
        <f t="shared" si="1"/>
        <v>6.6792302798052541</v>
      </c>
      <c r="EI26" s="13">
        <f t="shared" si="2"/>
        <v>5.7259110867302674</v>
      </c>
      <c r="EJ26" s="13">
        <f t="shared" si="3"/>
        <v>0.7633075578007904</v>
      </c>
      <c r="EK26" s="13">
        <f t="shared" si="4"/>
        <v>28.037223691465911</v>
      </c>
    </row>
    <row r="27" spans="1:141" x14ac:dyDescent="0.25">
      <c r="A27" s="11" t="s">
        <v>1703</v>
      </c>
      <c r="B27" s="11" t="s">
        <v>1613</v>
      </c>
      <c r="C27" s="11" t="s">
        <v>1577</v>
      </c>
      <c r="D27" s="11" t="s">
        <v>1614</v>
      </c>
      <c r="E27" t="s">
        <v>2</v>
      </c>
      <c r="F27" s="23" t="s">
        <v>2</v>
      </c>
      <c r="G27">
        <v>7045592</v>
      </c>
      <c r="H27">
        <v>4015396</v>
      </c>
      <c r="I27">
        <v>3030196</v>
      </c>
      <c r="J27">
        <v>2020795</v>
      </c>
      <c r="K27">
        <v>1020724</v>
      </c>
      <c r="L27">
        <v>1000071</v>
      </c>
      <c r="M27">
        <v>912921</v>
      </c>
      <c r="N27">
        <v>559642</v>
      </c>
      <c r="O27">
        <v>353279</v>
      </c>
      <c r="P27">
        <v>4319344</v>
      </c>
      <c r="Q27">
        <v>2509728</v>
      </c>
      <c r="R27">
        <v>1809616</v>
      </c>
      <c r="S27">
        <v>243572</v>
      </c>
      <c r="T27">
        <v>109611</v>
      </c>
      <c r="U27">
        <v>133961</v>
      </c>
      <c r="V27">
        <v>22797</v>
      </c>
      <c r="W27">
        <v>16700</v>
      </c>
      <c r="X27">
        <v>6097</v>
      </c>
      <c r="Y27">
        <v>785157</v>
      </c>
      <c r="Z27">
        <v>212654</v>
      </c>
      <c r="AA27">
        <v>572503</v>
      </c>
      <c r="AB27">
        <v>516986</v>
      </c>
      <c r="AC27">
        <v>309740</v>
      </c>
      <c r="AD27">
        <v>207246</v>
      </c>
      <c r="AE27">
        <v>9179</v>
      </c>
      <c r="AF27">
        <v>7487</v>
      </c>
      <c r="AG27">
        <v>1692</v>
      </c>
      <c r="AH27">
        <v>489746</v>
      </c>
      <c r="AI27">
        <v>409739</v>
      </c>
      <c r="AJ27">
        <v>80007</v>
      </c>
      <c r="AK27">
        <v>729</v>
      </c>
      <c r="AL27">
        <v>622</v>
      </c>
      <c r="AM27">
        <v>107</v>
      </c>
      <c r="AN27">
        <v>262490</v>
      </c>
      <c r="AO27">
        <v>225113</v>
      </c>
      <c r="AP27">
        <v>37377</v>
      </c>
      <c r="AQ27">
        <v>123735</v>
      </c>
      <c r="AR27">
        <v>119478</v>
      </c>
      <c r="AS27">
        <v>4257</v>
      </c>
      <c r="AT27">
        <v>40215</v>
      </c>
      <c r="AU27">
        <v>32254</v>
      </c>
      <c r="AV27">
        <v>7961</v>
      </c>
      <c r="AW27">
        <v>263</v>
      </c>
      <c r="AX27">
        <v>207</v>
      </c>
      <c r="AY27">
        <v>56</v>
      </c>
      <c r="AZ27">
        <v>6374</v>
      </c>
      <c r="BA27">
        <v>5508</v>
      </c>
      <c r="BB27">
        <v>866</v>
      </c>
      <c r="BC27">
        <v>23688</v>
      </c>
      <c r="BD27">
        <v>20811</v>
      </c>
      <c r="BE27">
        <v>2877</v>
      </c>
      <c r="BF27">
        <v>81262</v>
      </c>
      <c r="BG27">
        <v>66847</v>
      </c>
      <c r="BH27">
        <v>14415</v>
      </c>
      <c r="BI27">
        <v>106108</v>
      </c>
      <c r="BJ27">
        <v>51605</v>
      </c>
      <c r="BK27">
        <v>54503</v>
      </c>
      <c r="BL27">
        <v>160199</v>
      </c>
      <c r="BM27">
        <v>32396</v>
      </c>
      <c r="BN27">
        <v>127803</v>
      </c>
      <c r="BO27">
        <v>961622</v>
      </c>
      <c r="BP27">
        <v>345978</v>
      </c>
      <c r="BQ27">
        <v>615644</v>
      </c>
      <c r="BR27" s="11" t="s">
        <v>1573</v>
      </c>
      <c r="BS27" s="11" t="s">
        <v>1613</v>
      </c>
      <c r="BT27" s="11" t="s">
        <v>1577</v>
      </c>
      <c r="BU27" s="11" t="s">
        <v>1614</v>
      </c>
      <c r="BV27" t="s">
        <v>2</v>
      </c>
      <c r="BW27" s="12" t="s">
        <v>2</v>
      </c>
      <c r="BX27">
        <v>25693024</v>
      </c>
      <c r="BY27">
        <v>21684888</v>
      </c>
      <c r="BZ27">
        <v>4008136</v>
      </c>
      <c r="CA27">
        <v>4203767</v>
      </c>
      <c r="CB27">
        <v>3940399</v>
      </c>
      <c r="CC27">
        <v>263368</v>
      </c>
      <c r="CD27">
        <v>5869498</v>
      </c>
      <c r="CE27">
        <v>4943086</v>
      </c>
      <c r="CF27">
        <v>926412</v>
      </c>
      <c r="CG27">
        <v>635515</v>
      </c>
      <c r="CH27">
        <v>443883</v>
      </c>
      <c r="CI27">
        <v>191632</v>
      </c>
      <c r="CJ27">
        <v>132453</v>
      </c>
      <c r="CK27">
        <v>117120</v>
      </c>
      <c r="CL27">
        <v>15333</v>
      </c>
      <c r="CM27">
        <v>1393351</v>
      </c>
      <c r="CN27">
        <v>801323</v>
      </c>
      <c r="CO27">
        <v>592028</v>
      </c>
      <c r="CP27">
        <v>2625473</v>
      </c>
      <c r="CQ27">
        <v>2283098</v>
      </c>
      <c r="CR27">
        <v>342375</v>
      </c>
      <c r="CS27">
        <v>81268</v>
      </c>
      <c r="CT27">
        <v>75127</v>
      </c>
      <c r="CU27">
        <v>6141</v>
      </c>
      <c r="CV27">
        <v>1562697</v>
      </c>
      <c r="CW27">
        <v>1487009</v>
      </c>
      <c r="CX27">
        <v>75688</v>
      </c>
      <c r="CY27">
        <v>2839</v>
      </c>
      <c r="CZ27">
        <v>2752</v>
      </c>
      <c r="DA27">
        <v>87</v>
      </c>
      <c r="DB27">
        <v>2901867</v>
      </c>
      <c r="DC27">
        <v>2746448</v>
      </c>
      <c r="DD27">
        <v>155419</v>
      </c>
      <c r="DE27">
        <v>1275341</v>
      </c>
      <c r="DF27">
        <v>1239499</v>
      </c>
      <c r="DG27">
        <v>35842</v>
      </c>
      <c r="DH27">
        <v>326126</v>
      </c>
      <c r="DI27">
        <v>289023</v>
      </c>
      <c r="DJ27">
        <v>37103</v>
      </c>
      <c r="DK27">
        <v>1195</v>
      </c>
      <c r="DL27">
        <v>1088</v>
      </c>
      <c r="DM27">
        <v>107</v>
      </c>
      <c r="DN27">
        <v>101761</v>
      </c>
      <c r="DO27">
        <v>89352</v>
      </c>
      <c r="DP27">
        <v>12409</v>
      </c>
      <c r="DQ27">
        <v>341080</v>
      </c>
      <c r="DR27">
        <v>308759</v>
      </c>
      <c r="DS27">
        <v>32321</v>
      </c>
      <c r="DT27">
        <v>1626740</v>
      </c>
      <c r="DU27">
        <v>1459775</v>
      </c>
      <c r="DV27">
        <v>166965</v>
      </c>
      <c r="DW27">
        <v>1252412</v>
      </c>
      <c r="DX27">
        <v>683928</v>
      </c>
      <c r="DY27">
        <v>568484</v>
      </c>
      <c r="DZ27">
        <v>120339</v>
      </c>
      <c r="EA27">
        <v>62730</v>
      </c>
      <c r="EB27">
        <v>57609</v>
      </c>
      <c r="EC27">
        <v>1239302</v>
      </c>
      <c r="ED27">
        <v>710489</v>
      </c>
      <c r="EE27">
        <v>528813</v>
      </c>
      <c r="EG27" s="13">
        <f t="shared" si="0"/>
        <v>46.561827529240929</v>
      </c>
      <c r="EH27" s="13">
        <f t="shared" si="1"/>
        <v>15.754631170246238</v>
      </c>
      <c r="EI27" s="13">
        <f t="shared" si="2"/>
        <v>5.9047116765010772</v>
      </c>
      <c r="EJ27" s="13">
        <f t="shared" si="3"/>
        <v>0.91138627176392606</v>
      </c>
      <c r="EK27" s="13">
        <f t="shared" si="4"/>
        <v>30.867443352247818</v>
      </c>
    </row>
    <row r="28" spans="1:141" x14ac:dyDescent="0.25">
      <c r="A28" s="11" t="s">
        <v>1703</v>
      </c>
      <c r="B28" s="11" t="s">
        <v>1615</v>
      </c>
      <c r="C28" s="11" t="s">
        <v>1577</v>
      </c>
      <c r="D28" s="11" t="s">
        <v>1616</v>
      </c>
      <c r="E28" t="s">
        <v>2</v>
      </c>
      <c r="F28" s="23" t="s">
        <v>2</v>
      </c>
      <c r="G28">
        <v>4953275</v>
      </c>
      <c r="H28">
        <v>2645265</v>
      </c>
      <c r="I28">
        <v>2308010</v>
      </c>
      <c r="J28">
        <v>1325446</v>
      </c>
      <c r="K28">
        <v>544562</v>
      </c>
      <c r="L28">
        <v>780884</v>
      </c>
      <c r="M28">
        <v>1813470</v>
      </c>
      <c r="N28">
        <v>847223</v>
      </c>
      <c r="O28">
        <v>966247</v>
      </c>
      <c r="P28">
        <v>3197278</v>
      </c>
      <c r="Q28">
        <v>1512115</v>
      </c>
      <c r="R28">
        <v>1685163</v>
      </c>
      <c r="S28">
        <v>55523</v>
      </c>
      <c r="T28">
        <v>29777</v>
      </c>
      <c r="U28">
        <v>25746</v>
      </c>
      <c r="V28">
        <v>37550</v>
      </c>
      <c r="W28">
        <v>26920</v>
      </c>
      <c r="X28">
        <v>10630</v>
      </c>
      <c r="Y28">
        <v>136240</v>
      </c>
      <c r="Z28">
        <v>60165</v>
      </c>
      <c r="AA28">
        <v>76075</v>
      </c>
      <c r="AB28">
        <v>147219</v>
      </c>
      <c r="AC28">
        <v>98811</v>
      </c>
      <c r="AD28">
        <v>48408</v>
      </c>
      <c r="AE28">
        <v>5818</v>
      </c>
      <c r="AF28">
        <v>5093</v>
      </c>
      <c r="AG28">
        <v>725</v>
      </c>
      <c r="AH28">
        <v>350620</v>
      </c>
      <c r="AI28">
        <v>285075</v>
      </c>
      <c r="AJ28">
        <v>65545</v>
      </c>
      <c r="AK28">
        <v>438</v>
      </c>
      <c r="AL28">
        <v>429</v>
      </c>
      <c r="AM28">
        <v>9</v>
      </c>
      <c r="AN28">
        <v>87013</v>
      </c>
      <c r="AO28">
        <v>71008</v>
      </c>
      <c r="AP28">
        <v>16005</v>
      </c>
      <c r="AQ28">
        <v>76117</v>
      </c>
      <c r="AR28">
        <v>71980</v>
      </c>
      <c r="AS28">
        <v>4137</v>
      </c>
      <c r="AT28">
        <v>10836</v>
      </c>
      <c r="AU28">
        <v>9704</v>
      </c>
      <c r="AV28">
        <v>1132</v>
      </c>
      <c r="AW28">
        <v>90</v>
      </c>
      <c r="AX28">
        <v>72</v>
      </c>
      <c r="AY28">
        <v>18</v>
      </c>
      <c r="AZ28">
        <v>2079</v>
      </c>
      <c r="BA28">
        <v>1867</v>
      </c>
      <c r="BB28">
        <v>212</v>
      </c>
      <c r="BC28">
        <v>6452</v>
      </c>
      <c r="BD28">
        <v>5926</v>
      </c>
      <c r="BE28">
        <v>526</v>
      </c>
      <c r="BF28">
        <v>11730</v>
      </c>
      <c r="BG28">
        <v>9077</v>
      </c>
      <c r="BH28">
        <v>2653</v>
      </c>
      <c r="BI28">
        <v>25817</v>
      </c>
      <c r="BJ28">
        <v>14708</v>
      </c>
      <c r="BK28">
        <v>11109</v>
      </c>
      <c r="BL28">
        <v>69425</v>
      </c>
      <c r="BM28">
        <v>21771</v>
      </c>
      <c r="BN28">
        <v>47654</v>
      </c>
      <c r="BO28">
        <v>245006</v>
      </c>
      <c r="BP28">
        <v>118106</v>
      </c>
      <c r="BQ28">
        <v>126900</v>
      </c>
      <c r="BR28" s="11" t="s">
        <v>1573</v>
      </c>
      <c r="BS28" s="11" t="s">
        <v>1615</v>
      </c>
      <c r="BT28" s="11" t="s">
        <v>1577</v>
      </c>
      <c r="BU28" s="11" t="s">
        <v>1616</v>
      </c>
      <c r="BV28" t="s">
        <v>2</v>
      </c>
      <c r="BW28" s="12" t="s">
        <v>2</v>
      </c>
      <c r="BX28">
        <v>6821975</v>
      </c>
      <c r="BY28">
        <v>5237922</v>
      </c>
      <c r="BZ28">
        <v>1584053</v>
      </c>
      <c r="CA28">
        <v>2001362</v>
      </c>
      <c r="CB28">
        <v>1443959</v>
      </c>
      <c r="CC28">
        <v>557403</v>
      </c>
      <c r="CD28">
        <v>1238774</v>
      </c>
      <c r="CE28">
        <v>829585</v>
      </c>
      <c r="CF28">
        <v>409189</v>
      </c>
      <c r="CG28">
        <v>64119</v>
      </c>
      <c r="CH28">
        <v>51809</v>
      </c>
      <c r="CI28">
        <v>12310</v>
      </c>
      <c r="CJ28">
        <v>248880</v>
      </c>
      <c r="CK28">
        <v>222229</v>
      </c>
      <c r="CL28">
        <v>26651</v>
      </c>
      <c r="CM28">
        <v>200326</v>
      </c>
      <c r="CN28">
        <v>114890</v>
      </c>
      <c r="CO28">
        <v>85436</v>
      </c>
      <c r="CP28">
        <v>516468</v>
      </c>
      <c r="CQ28">
        <v>440881</v>
      </c>
      <c r="CR28">
        <v>75587</v>
      </c>
      <c r="CS28">
        <v>41513</v>
      </c>
      <c r="CT28">
        <v>38754</v>
      </c>
      <c r="CU28">
        <v>2759</v>
      </c>
      <c r="CV28">
        <v>472796</v>
      </c>
      <c r="CW28">
        <v>420708</v>
      </c>
      <c r="CX28">
        <v>52088</v>
      </c>
      <c r="CY28">
        <v>1732</v>
      </c>
      <c r="CZ28">
        <v>1708</v>
      </c>
      <c r="DA28">
        <v>24</v>
      </c>
      <c r="DB28">
        <v>543275</v>
      </c>
      <c r="DC28">
        <v>512026</v>
      </c>
      <c r="DD28">
        <v>31249</v>
      </c>
      <c r="DE28">
        <v>334446</v>
      </c>
      <c r="DF28">
        <v>323315</v>
      </c>
      <c r="DG28">
        <v>11131</v>
      </c>
      <c r="DH28">
        <v>55470</v>
      </c>
      <c r="DI28">
        <v>51225</v>
      </c>
      <c r="DJ28">
        <v>4245</v>
      </c>
      <c r="DK28">
        <v>467</v>
      </c>
      <c r="DL28">
        <v>435</v>
      </c>
      <c r="DM28">
        <v>32</v>
      </c>
      <c r="DN28">
        <v>26483</v>
      </c>
      <c r="DO28">
        <v>24102</v>
      </c>
      <c r="DP28">
        <v>2381</v>
      </c>
      <c r="DQ28">
        <v>110325</v>
      </c>
      <c r="DR28">
        <v>100778</v>
      </c>
      <c r="DS28">
        <v>9547</v>
      </c>
      <c r="DT28">
        <v>169563</v>
      </c>
      <c r="DU28">
        <v>154413</v>
      </c>
      <c r="DV28">
        <v>15150</v>
      </c>
      <c r="DW28">
        <v>367176</v>
      </c>
      <c r="DX28">
        <v>212989</v>
      </c>
      <c r="DY28">
        <v>154187</v>
      </c>
      <c r="DZ28">
        <v>47466</v>
      </c>
      <c r="EA28">
        <v>25774</v>
      </c>
      <c r="EB28">
        <v>21692</v>
      </c>
      <c r="EC28">
        <v>381334</v>
      </c>
      <c r="ED28">
        <v>268342</v>
      </c>
      <c r="EE28">
        <v>112992</v>
      </c>
      <c r="EG28" s="13">
        <f t="shared" si="0"/>
        <v>63.893750377842515</v>
      </c>
      <c r="EH28" s="13">
        <f t="shared" si="1"/>
        <v>9.821485820295349</v>
      </c>
      <c r="EI28" s="13">
        <f t="shared" si="2"/>
        <v>6.2852843848906961</v>
      </c>
      <c r="EJ28" s="13">
        <f t="shared" si="3"/>
        <v>0.48276671712709002</v>
      </c>
      <c r="EK28" s="13">
        <f t="shared" si="4"/>
        <v>19.516712699844348</v>
      </c>
    </row>
    <row r="29" spans="1:141" x14ac:dyDescent="0.25">
      <c r="A29" s="11" t="s">
        <v>1703</v>
      </c>
      <c r="B29" s="11" t="s">
        <v>1617</v>
      </c>
      <c r="C29" s="11" t="s">
        <v>1577</v>
      </c>
      <c r="D29" s="11" t="s">
        <v>1618</v>
      </c>
      <c r="E29" t="s">
        <v>2</v>
      </c>
      <c r="F29" s="23" t="s">
        <v>2</v>
      </c>
      <c r="G29">
        <v>5594641</v>
      </c>
      <c r="H29">
        <v>2608016</v>
      </c>
      <c r="I29">
        <v>2986625</v>
      </c>
      <c r="J29">
        <v>1237091</v>
      </c>
      <c r="K29">
        <v>498403</v>
      </c>
      <c r="L29">
        <v>738688</v>
      </c>
      <c r="M29">
        <v>824220</v>
      </c>
      <c r="N29">
        <v>450813</v>
      </c>
      <c r="O29">
        <v>373407</v>
      </c>
      <c r="P29">
        <v>4319453</v>
      </c>
      <c r="Q29">
        <v>1735005</v>
      </c>
      <c r="R29">
        <v>2584448</v>
      </c>
      <c r="S29">
        <v>136496</v>
      </c>
      <c r="T29">
        <v>61959</v>
      </c>
      <c r="U29">
        <v>74537</v>
      </c>
      <c r="V29">
        <v>35906</v>
      </c>
      <c r="W29">
        <v>22431</v>
      </c>
      <c r="X29">
        <v>13475</v>
      </c>
      <c r="Y29">
        <v>280689</v>
      </c>
      <c r="Z29">
        <v>103157</v>
      </c>
      <c r="AA29">
        <v>177532</v>
      </c>
      <c r="AB29">
        <v>176032</v>
      </c>
      <c r="AC29">
        <v>103367</v>
      </c>
      <c r="AD29">
        <v>72665</v>
      </c>
      <c r="AE29">
        <v>4850</v>
      </c>
      <c r="AF29">
        <v>4153</v>
      </c>
      <c r="AG29">
        <v>697</v>
      </c>
      <c r="AH29">
        <v>372037</v>
      </c>
      <c r="AI29">
        <v>252499</v>
      </c>
      <c r="AJ29">
        <v>119538</v>
      </c>
      <c r="AK29">
        <v>1761</v>
      </c>
      <c r="AL29">
        <v>1729</v>
      </c>
      <c r="AM29">
        <v>32</v>
      </c>
      <c r="AN29">
        <v>113352</v>
      </c>
      <c r="AO29">
        <v>84516</v>
      </c>
      <c r="AP29">
        <v>28836</v>
      </c>
      <c r="AQ29">
        <v>66148</v>
      </c>
      <c r="AR29">
        <v>61248</v>
      </c>
      <c r="AS29">
        <v>4900</v>
      </c>
      <c r="AT29">
        <v>20313</v>
      </c>
      <c r="AU29">
        <v>16819</v>
      </c>
      <c r="AV29">
        <v>3494</v>
      </c>
      <c r="AW29">
        <v>728</v>
      </c>
      <c r="AX29">
        <v>684</v>
      </c>
      <c r="AY29">
        <v>44</v>
      </c>
      <c r="AZ29">
        <v>3531</v>
      </c>
      <c r="BA29">
        <v>3062</v>
      </c>
      <c r="BB29">
        <v>469</v>
      </c>
      <c r="BC29">
        <v>8423</v>
      </c>
      <c r="BD29">
        <v>7447</v>
      </c>
      <c r="BE29">
        <v>976</v>
      </c>
      <c r="BF29">
        <v>15146</v>
      </c>
      <c r="BG29">
        <v>12465</v>
      </c>
      <c r="BH29">
        <v>2681</v>
      </c>
      <c r="BI29">
        <v>35876</v>
      </c>
      <c r="BJ29">
        <v>14209</v>
      </c>
      <c r="BK29">
        <v>21667</v>
      </c>
      <c r="BL29">
        <v>59560</v>
      </c>
      <c r="BM29">
        <v>19643</v>
      </c>
      <c r="BN29">
        <v>39917</v>
      </c>
      <c r="BO29">
        <v>357211</v>
      </c>
      <c r="BP29">
        <v>151213</v>
      </c>
      <c r="BQ29">
        <v>205998</v>
      </c>
      <c r="BR29" s="11" t="s">
        <v>1573</v>
      </c>
      <c r="BS29" s="11" t="s">
        <v>1617</v>
      </c>
      <c r="BT29" s="11" t="s">
        <v>1577</v>
      </c>
      <c r="BU29" s="11" t="s">
        <v>1618</v>
      </c>
      <c r="BV29" t="s">
        <v>2</v>
      </c>
      <c r="BW29" s="12" t="s">
        <v>2</v>
      </c>
      <c r="BX29">
        <v>10709664</v>
      </c>
      <c r="BY29">
        <v>8795216</v>
      </c>
      <c r="BZ29">
        <v>1914448</v>
      </c>
      <c r="CA29">
        <v>3279769</v>
      </c>
      <c r="CB29">
        <v>2924537</v>
      </c>
      <c r="CC29">
        <v>355232</v>
      </c>
      <c r="CD29">
        <v>2420540</v>
      </c>
      <c r="CE29">
        <v>1746831</v>
      </c>
      <c r="CF29">
        <v>673709</v>
      </c>
      <c r="CG29">
        <v>200810</v>
      </c>
      <c r="CH29">
        <v>168522</v>
      </c>
      <c r="CI29">
        <v>32288</v>
      </c>
      <c r="CJ29">
        <v>130703</v>
      </c>
      <c r="CK29">
        <v>107517</v>
      </c>
      <c r="CL29">
        <v>23186</v>
      </c>
      <c r="CM29">
        <v>371342</v>
      </c>
      <c r="CN29">
        <v>263236</v>
      </c>
      <c r="CO29">
        <v>108106</v>
      </c>
      <c r="CP29">
        <v>631399</v>
      </c>
      <c r="CQ29">
        <v>558321</v>
      </c>
      <c r="CR29">
        <v>73078</v>
      </c>
      <c r="CS29">
        <v>48707</v>
      </c>
      <c r="CT29">
        <v>45616</v>
      </c>
      <c r="CU29">
        <v>3091</v>
      </c>
      <c r="CV29">
        <v>676854</v>
      </c>
      <c r="CW29">
        <v>571442</v>
      </c>
      <c r="CX29">
        <v>105412</v>
      </c>
      <c r="CY29">
        <v>6322</v>
      </c>
      <c r="CZ29">
        <v>6222</v>
      </c>
      <c r="DA29">
        <v>100</v>
      </c>
      <c r="DB29">
        <v>741525</v>
      </c>
      <c r="DC29">
        <v>691197</v>
      </c>
      <c r="DD29">
        <v>50328</v>
      </c>
      <c r="DE29">
        <v>414708</v>
      </c>
      <c r="DF29">
        <v>402295</v>
      </c>
      <c r="DG29">
        <v>12413</v>
      </c>
      <c r="DH29">
        <v>127183</v>
      </c>
      <c r="DI29">
        <v>117010</v>
      </c>
      <c r="DJ29">
        <v>10173</v>
      </c>
      <c r="DK29">
        <v>2796</v>
      </c>
      <c r="DL29">
        <v>2506</v>
      </c>
      <c r="DM29">
        <v>290</v>
      </c>
      <c r="DN29">
        <v>41922</v>
      </c>
      <c r="DO29">
        <v>37031</v>
      </c>
      <c r="DP29">
        <v>4891</v>
      </c>
      <c r="DQ29">
        <v>130091</v>
      </c>
      <c r="DR29">
        <v>119823</v>
      </c>
      <c r="DS29">
        <v>10268</v>
      </c>
      <c r="DT29">
        <v>335319</v>
      </c>
      <c r="DU29">
        <v>304657</v>
      </c>
      <c r="DV29">
        <v>30662</v>
      </c>
      <c r="DW29">
        <v>580684</v>
      </c>
      <c r="DX29">
        <v>311933</v>
      </c>
      <c r="DY29">
        <v>268751</v>
      </c>
      <c r="DZ29">
        <v>61240</v>
      </c>
      <c r="EA29">
        <v>42972</v>
      </c>
      <c r="EB29">
        <v>18268</v>
      </c>
      <c r="EC29">
        <v>507750</v>
      </c>
      <c r="ED29">
        <v>373548</v>
      </c>
      <c r="EE29">
        <v>134202</v>
      </c>
      <c r="EG29" s="13">
        <f t="shared" si="0"/>
        <v>63.742292802693697</v>
      </c>
      <c r="EH29" s="13">
        <f t="shared" si="1"/>
        <v>9.2699064544235821</v>
      </c>
      <c r="EI29" s="13">
        <f t="shared" si="2"/>
        <v>5.9795183918087247</v>
      </c>
      <c r="EJ29" s="13">
        <f t="shared" si="3"/>
        <v>0.49195628443711092</v>
      </c>
      <c r="EK29" s="13">
        <f t="shared" si="4"/>
        <v>20.516326066636893</v>
      </c>
    </row>
    <row r="30" spans="1:141" x14ac:dyDescent="0.25">
      <c r="A30" s="11" t="s">
        <v>1703</v>
      </c>
      <c r="B30" s="11" t="s">
        <v>1619</v>
      </c>
      <c r="C30" s="11" t="s">
        <v>1577</v>
      </c>
      <c r="D30" s="11" t="s">
        <v>1620</v>
      </c>
      <c r="E30" t="s">
        <v>2</v>
      </c>
      <c r="F30" s="23" t="s">
        <v>2</v>
      </c>
      <c r="G30">
        <v>3177811</v>
      </c>
      <c r="H30">
        <v>1256418</v>
      </c>
      <c r="I30">
        <v>1921393</v>
      </c>
      <c r="J30">
        <v>759926</v>
      </c>
      <c r="K30">
        <v>280237</v>
      </c>
      <c r="L30">
        <v>479689</v>
      </c>
      <c r="M30">
        <v>966702</v>
      </c>
      <c r="N30">
        <v>366251</v>
      </c>
      <c r="O30">
        <v>600451</v>
      </c>
      <c r="P30">
        <v>2585883</v>
      </c>
      <c r="Q30">
        <v>953791</v>
      </c>
      <c r="R30">
        <v>1632092</v>
      </c>
      <c r="S30">
        <v>49367</v>
      </c>
      <c r="T30">
        <v>19681</v>
      </c>
      <c r="U30">
        <v>29686</v>
      </c>
      <c r="V30">
        <v>4045</v>
      </c>
      <c r="W30">
        <v>2782</v>
      </c>
      <c r="X30">
        <v>1263</v>
      </c>
      <c r="Y30">
        <v>35493</v>
      </c>
      <c r="Z30">
        <v>16559</v>
      </c>
      <c r="AA30">
        <v>18934</v>
      </c>
      <c r="AB30">
        <v>36352</v>
      </c>
      <c r="AC30">
        <v>24476</v>
      </c>
      <c r="AD30">
        <v>11876</v>
      </c>
      <c r="AE30">
        <v>3400</v>
      </c>
      <c r="AF30">
        <v>2958</v>
      </c>
      <c r="AG30">
        <v>442</v>
      </c>
      <c r="AH30">
        <v>95122</v>
      </c>
      <c r="AI30">
        <v>61136</v>
      </c>
      <c r="AJ30">
        <v>33986</v>
      </c>
      <c r="AK30">
        <v>78</v>
      </c>
      <c r="AL30">
        <v>76</v>
      </c>
      <c r="AM30">
        <v>2</v>
      </c>
      <c r="AN30">
        <v>31343</v>
      </c>
      <c r="AO30">
        <v>22357</v>
      </c>
      <c r="AP30">
        <v>8986</v>
      </c>
      <c r="AQ30">
        <v>18115</v>
      </c>
      <c r="AR30">
        <v>16470</v>
      </c>
      <c r="AS30">
        <v>1645</v>
      </c>
      <c r="AT30">
        <v>5624</v>
      </c>
      <c r="AU30">
        <v>3670</v>
      </c>
      <c r="AV30">
        <v>1954</v>
      </c>
      <c r="AW30">
        <v>38</v>
      </c>
      <c r="AX30">
        <v>33</v>
      </c>
      <c r="AY30">
        <v>5</v>
      </c>
      <c r="AZ30">
        <v>1169</v>
      </c>
      <c r="BA30">
        <v>1040</v>
      </c>
      <c r="BB30">
        <v>129</v>
      </c>
      <c r="BC30">
        <v>2093</v>
      </c>
      <c r="BD30">
        <v>1825</v>
      </c>
      <c r="BE30">
        <v>268</v>
      </c>
      <c r="BF30">
        <v>5223</v>
      </c>
      <c r="BG30">
        <v>3737</v>
      </c>
      <c r="BH30">
        <v>1486</v>
      </c>
      <c r="BI30">
        <v>8901</v>
      </c>
      <c r="BJ30">
        <v>3932</v>
      </c>
      <c r="BK30">
        <v>4969</v>
      </c>
      <c r="BL30">
        <v>15013</v>
      </c>
      <c r="BM30">
        <v>5084</v>
      </c>
      <c r="BN30">
        <v>9929</v>
      </c>
      <c r="BO30">
        <v>73776</v>
      </c>
      <c r="BP30">
        <v>30797</v>
      </c>
      <c r="BQ30">
        <v>42979</v>
      </c>
      <c r="BR30" s="11" t="s">
        <v>1573</v>
      </c>
      <c r="BS30" s="11" t="s">
        <v>1619</v>
      </c>
      <c r="BT30" s="11" t="s">
        <v>1577</v>
      </c>
      <c r="BU30" s="11" t="s">
        <v>1620</v>
      </c>
      <c r="BV30" t="s">
        <v>2</v>
      </c>
      <c r="BW30" s="12" t="s">
        <v>2</v>
      </c>
      <c r="BX30">
        <v>8243456</v>
      </c>
      <c r="BY30">
        <v>5600160</v>
      </c>
      <c r="BZ30">
        <v>2643296</v>
      </c>
      <c r="CA30">
        <v>3038094</v>
      </c>
      <c r="CB30">
        <v>2057774</v>
      </c>
      <c r="CC30">
        <v>980320</v>
      </c>
      <c r="CD30">
        <v>2505999</v>
      </c>
      <c r="CE30">
        <v>1390758</v>
      </c>
      <c r="CF30">
        <v>1115241</v>
      </c>
      <c r="CG30">
        <v>98189</v>
      </c>
      <c r="CH30">
        <v>81236</v>
      </c>
      <c r="CI30">
        <v>16953</v>
      </c>
      <c r="CJ30">
        <v>74642</v>
      </c>
      <c r="CK30">
        <v>68262</v>
      </c>
      <c r="CL30">
        <v>6380</v>
      </c>
      <c r="CM30">
        <v>112823</v>
      </c>
      <c r="CN30">
        <v>75646</v>
      </c>
      <c r="CO30">
        <v>37177</v>
      </c>
      <c r="CP30">
        <v>344160</v>
      </c>
      <c r="CQ30">
        <v>305755</v>
      </c>
      <c r="CR30">
        <v>38405</v>
      </c>
      <c r="CS30">
        <v>62101</v>
      </c>
      <c r="CT30">
        <v>58015</v>
      </c>
      <c r="CU30">
        <v>4086</v>
      </c>
      <c r="CV30">
        <v>337856</v>
      </c>
      <c r="CW30">
        <v>269277</v>
      </c>
      <c r="CX30">
        <v>68579</v>
      </c>
      <c r="CY30">
        <v>1128</v>
      </c>
      <c r="CZ30">
        <v>1112</v>
      </c>
      <c r="DA30">
        <v>16</v>
      </c>
      <c r="DB30">
        <v>409289</v>
      </c>
      <c r="DC30">
        <v>369253</v>
      </c>
      <c r="DD30">
        <v>40036</v>
      </c>
      <c r="DE30">
        <v>224545</v>
      </c>
      <c r="DF30">
        <v>215722</v>
      </c>
      <c r="DG30">
        <v>8823</v>
      </c>
      <c r="DH30">
        <v>76758</v>
      </c>
      <c r="DI30">
        <v>54681</v>
      </c>
      <c r="DJ30">
        <v>22077</v>
      </c>
      <c r="DK30">
        <v>383</v>
      </c>
      <c r="DL30">
        <v>367</v>
      </c>
      <c r="DM30">
        <v>16</v>
      </c>
      <c r="DN30">
        <v>21854</v>
      </c>
      <c r="DO30">
        <v>19581</v>
      </c>
      <c r="DP30">
        <v>2273</v>
      </c>
      <c r="DQ30">
        <v>64385</v>
      </c>
      <c r="DR30">
        <v>57929</v>
      </c>
      <c r="DS30">
        <v>6456</v>
      </c>
      <c r="DT30">
        <v>197405</v>
      </c>
      <c r="DU30">
        <v>175016</v>
      </c>
      <c r="DV30">
        <v>22389</v>
      </c>
      <c r="DW30">
        <v>373309</v>
      </c>
      <c r="DX30">
        <v>205486</v>
      </c>
      <c r="DY30">
        <v>167823</v>
      </c>
      <c r="DZ30">
        <v>23438</v>
      </c>
      <c r="EA30">
        <v>15107</v>
      </c>
      <c r="EB30">
        <v>8331</v>
      </c>
      <c r="EC30">
        <v>277098</v>
      </c>
      <c r="ED30">
        <v>179183</v>
      </c>
      <c r="EE30">
        <v>97915</v>
      </c>
      <c r="EG30" s="13">
        <f t="shared" si="0"/>
        <v>75.889397696925087</v>
      </c>
      <c r="EH30" s="13">
        <f t="shared" si="1"/>
        <v>4.9873193865329943</v>
      </c>
      <c r="EI30" s="13">
        <f t="shared" si="2"/>
        <v>3.5544794339930417</v>
      </c>
      <c r="EJ30" s="13">
        <f t="shared" si="3"/>
        <v>0.3627214510105865</v>
      </c>
      <c r="EK30" s="13">
        <f t="shared" si="4"/>
        <v>15.206082031538301</v>
      </c>
    </row>
    <row r="31" spans="1:141" x14ac:dyDescent="0.25">
      <c r="A31" s="11" t="s">
        <v>1703</v>
      </c>
      <c r="B31" s="11" t="s">
        <v>1621</v>
      </c>
      <c r="C31" s="11" t="s">
        <v>1577</v>
      </c>
      <c r="D31" s="11" t="s">
        <v>1622</v>
      </c>
      <c r="E31" t="s">
        <v>2</v>
      </c>
      <c r="F31" s="23" t="s">
        <v>2</v>
      </c>
      <c r="G31">
        <v>7308324</v>
      </c>
      <c r="H31">
        <v>3146062</v>
      </c>
      <c r="I31">
        <v>4162262</v>
      </c>
      <c r="J31">
        <v>1562313</v>
      </c>
      <c r="K31">
        <v>638171</v>
      </c>
      <c r="L31">
        <v>924142</v>
      </c>
      <c r="M31">
        <v>1629446</v>
      </c>
      <c r="N31">
        <v>552315</v>
      </c>
      <c r="O31">
        <v>1077131</v>
      </c>
      <c r="P31">
        <v>5561446</v>
      </c>
      <c r="Q31">
        <v>2282946</v>
      </c>
      <c r="R31">
        <v>3278500</v>
      </c>
      <c r="S31">
        <v>147812</v>
      </c>
      <c r="T31">
        <v>55935</v>
      </c>
      <c r="U31">
        <v>91877</v>
      </c>
      <c r="V31">
        <v>21582</v>
      </c>
      <c r="W31">
        <v>15164</v>
      </c>
      <c r="X31">
        <v>6418</v>
      </c>
      <c r="Y31">
        <v>229674</v>
      </c>
      <c r="Z31">
        <v>86770</v>
      </c>
      <c r="AA31">
        <v>142904</v>
      </c>
      <c r="AB31">
        <v>156945</v>
      </c>
      <c r="AC31">
        <v>86338</v>
      </c>
      <c r="AD31">
        <v>70607</v>
      </c>
      <c r="AE31">
        <v>4578</v>
      </c>
      <c r="AF31">
        <v>4072</v>
      </c>
      <c r="AG31">
        <v>506</v>
      </c>
      <c r="AH31">
        <v>408021</v>
      </c>
      <c r="AI31">
        <v>294706</v>
      </c>
      <c r="AJ31">
        <v>113315</v>
      </c>
      <c r="AK31">
        <v>553</v>
      </c>
      <c r="AL31">
        <v>544</v>
      </c>
      <c r="AM31">
        <v>9</v>
      </c>
      <c r="AN31">
        <v>123527</v>
      </c>
      <c r="AO31">
        <v>98588</v>
      </c>
      <c r="AP31">
        <v>24939</v>
      </c>
      <c r="AQ31">
        <v>68474</v>
      </c>
      <c r="AR31">
        <v>64559</v>
      </c>
      <c r="AS31">
        <v>3915</v>
      </c>
      <c r="AT31">
        <v>20893</v>
      </c>
      <c r="AU31">
        <v>15759</v>
      </c>
      <c r="AV31">
        <v>5134</v>
      </c>
      <c r="AW31">
        <v>327</v>
      </c>
      <c r="AX31">
        <v>293</v>
      </c>
      <c r="AY31">
        <v>34</v>
      </c>
      <c r="AZ31">
        <v>3859</v>
      </c>
      <c r="BA31">
        <v>3367</v>
      </c>
      <c r="BB31">
        <v>492</v>
      </c>
      <c r="BC31">
        <v>8907</v>
      </c>
      <c r="BD31">
        <v>7739</v>
      </c>
      <c r="BE31">
        <v>1168</v>
      </c>
      <c r="BF31">
        <v>23920</v>
      </c>
      <c r="BG31">
        <v>19013</v>
      </c>
      <c r="BH31">
        <v>4907</v>
      </c>
      <c r="BI31">
        <v>40820</v>
      </c>
      <c r="BJ31">
        <v>18426</v>
      </c>
      <c r="BK31">
        <v>22394</v>
      </c>
      <c r="BL31">
        <v>80381</v>
      </c>
      <c r="BM31">
        <v>26691</v>
      </c>
      <c r="BN31">
        <v>53690</v>
      </c>
      <c r="BO31">
        <v>339472</v>
      </c>
      <c r="BP31">
        <v>151008</v>
      </c>
      <c r="BQ31">
        <v>188464</v>
      </c>
      <c r="BR31" s="11" t="s">
        <v>1573</v>
      </c>
      <c r="BS31" s="11" t="s">
        <v>1621</v>
      </c>
      <c r="BT31" s="11" t="s">
        <v>1577</v>
      </c>
      <c r="BU31" s="11" t="s">
        <v>1622</v>
      </c>
      <c r="BV31" t="s">
        <v>2</v>
      </c>
      <c r="BW31" s="12" t="s">
        <v>2</v>
      </c>
      <c r="BX31">
        <v>22704363</v>
      </c>
      <c r="BY31">
        <v>16363963</v>
      </c>
      <c r="BZ31">
        <v>6340400</v>
      </c>
      <c r="CA31">
        <v>8214993</v>
      </c>
      <c r="CB31">
        <v>6038749</v>
      </c>
      <c r="CC31">
        <v>2176244</v>
      </c>
      <c r="CD31">
        <v>6630821</v>
      </c>
      <c r="CE31">
        <v>4027711</v>
      </c>
      <c r="CF31">
        <v>2603110</v>
      </c>
      <c r="CG31">
        <v>237663</v>
      </c>
      <c r="CH31">
        <v>179009</v>
      </c>
      <c r="CI31">
        <v>58654</v>
      </c>
      <c r="CJ31">
        <v>135810</v>
      </c>
      <c r="CK31">
        <v>119510</v>
      </c>
      <c r="CL31">
        <v>16300</v>
      </c>
      <c r="CM31">
        <v>532635</v>
      </c>
      <c r="CN31">
        <v>323435</v>
      </c>
      <c r="CO31">
        <v>209200</v>
      </c>
      <c r="CP31">
        <v>1036483</v>
      </c>
      <c r="CQ31">
        <v>849040</v>
      </c>
      <c r="CR31">
        <v>187443</v>
      </c>
      <c r="CS31">
        <v>83297</v>
      </c>
      <c r="CT31">
        <v>79936</v>
      </c>
      <c r="CU31">
        <v>3361</v>
      </c>
      <c r="CV31">
        <v>1006514</v>
      </c>
      <c r="CW31">
        <v>872256</v>
      </c>
      <c r="CX31">
        <v>134258</v>
      </c>
      <c r="CY31">
        <v>4926</v>
      </c>
      <c r="CZ31">
        <v>4744</v>
      </c>
      <c r="DA31">
        <v>182</v>
      </c>
      <c r="DB31">
        <v>1311864</v>
      </c>
      <c r="DC31">
        <v>1219004</v>
      </c>
      <c r="DD31">
        <v>92860</v>
      </c>
      <c r="DE31">
        <v>585154</v>
      </c>
      <c r="DF31">
        <v>565884</v>
      </c>
      <c r="DG31">
        <v>19270</v>
      </c>
      <c r="DH31">
        <v>165980</v>
      </c>
      <c r="DI31">
        <v>146697</v>
      </c>
      <c r="DJ31">
        <v>19283</v>
      </c>
      <c r="DK31">
        <v>1669</v>
      </c>
      <c r="DL31">
        <v>1531</v>
      </c>
      <c r="DM31">
        <v>138</v>
      </c>
      <c r="DN31">
        <v>67959</v>
      </c>
      <c r="DO31">
        <v>60845</v>
      </c>
      <c r="DP31">
        <v>7114</v>
      </c>
      <c r="DQ31">
        <v>212635</v>
      </c>
      <c r="DR31">
        <v>191827</v>
      </c>
      <c r="DS31">
        <v>20808</v>
      </c>
      <c r="DT31">
        <v>674483</v>
      </c>
      <c r="DU31">
        <v>602181</v>
      </c>
      <c r="DV31">
        <v>72302</v>
      </c>
      <c r="DW31">
        <v>888237</v>
      </c>
      <c r="DX31">
        <v>476365</v>
      </c>
      <c r="DY31">
        <v>411872</v>
      </c>
      <c r="DZ31">
        <v>106915</v>
      </c>
      <c r="EA31">
        <v>65862</v>
      </c>
      <c r="EB31">
        <v>41053</v>
      </c>
      <c r="EC31">
        <v>806325</v>
      </c>
      <c r="ED31">
        <v>539377</v>
      </c>
      <c r="EE31">
        <v>266948</v>
      </c>
      <c r="EG31" s="13">
        <f t="shared" si="0"/>
        <v>71.012449722882025</v>
      </c>
      <c r="EH31" s="13">
        <f t="shared" si="1"/>
        <v>6.6924117181314333</v>
      </c>
      <c r="EI31" s="13">
        <f t="shared" si="2"/>
        <v>4.4799208234362631</v>
      </c>
      <c r="EJ31" s="13">
        <f t="shared" si="3"/>
        <v>0.45633254156769598</v>
      </c>
      <c r="EK31" s="13">
        <f t="shared" si="4"/>
        <v>17.358885193982587</v>
      </c>
    </row>
    <row r="32" spans="1:141" x14ac:dyDescent="0.25">
      <c r="A32" s="11" t="s">
        <v>1703</v>
      </c>
      <c r="B32" s="11" t="s">
        <v>1623</v>
      </c>
      <c r="C32" s="11" t="s">
        <v>1577</v>
      </c>
      <c r="D32" s="11" t="s">
        <v>1624</v>
      </c>
      <c r="E32" t="s">
        <v>2</v>
      </c>
      <c r="F32" s="23" t="s">
        <v>2</v>
      </c>
      <c r="G32">
        <v>3931616</v>
      </c>
      <c r="H32">
        <v>1251107</v>
      </c>
      <c r="I32">
        <v>2680509</v>
      </c>
      <c r="J32">
        <v>471386</v>
      </c>
      <c r="K32">
        <v>183374</v>
      </c>
      <c r="L32">
        <v>288012</v>
      </c>
      <c r="M32">
        <v>700544</v>
      </c>
      <c r="N32">
        <v>169402</v>
      </c>
      <c r="O32">
        <v>531142</v>
      </c>
      <c r="P32">
        <v>2347664</v>
      </c>
      <c r="Q32">
        <v>640630</v>
      </c>
      <c r="R32">
        <v>1707034</v>
      </c>
      <c r="S32">
        <v>303229</v>
      </c>
      <c r="T32">
        <v>39280</v>
      </c>
      <c r="U32">
        <v>263949</v>
      </c>
      <c r="V32">
        <v>6341</v>
      </c>
      <c r="W32">
        <v>4164</v>
      </c>
      <c r="X32">
        <v>2177</v>
      </c>
      <c r="Y32">
        <v>61366</v>
      </c>
      <c r="Z32">
        <v>21203</v>
      </c>
      <c r="AA32">
        <v>40163</v>
      </c>
      <c r="AB32">
        <v>186467</v>
      </c>
      <c r="AC32">
        <v>130173</v>
      </c>
      <c r="AD32">
        <v>56294</v>
      </c>
      <c r="AE32">
        <v>13257</v>
      </c>
      <c r="AF32">
        <v>9004</v>
      </c>
      <c r="AG32">
        <v>4253</v>
      </c>
      <c r="AH32">
        <v>152182</v>
      </c>
      <c r="AI32">
        <v>115443</v>
      </c>
      <c r="AJ32">
        <v>36739</v>
      </c>
      <c r="AK32">
        <v>136</v>
      </c>
      <c r="AL32">
        <v>131</v>
      </c>
      <c r="AM32">
        <v>5</v>
      </c>
      <c r="AN32">
        <v>99272</v>
      </c>
      <c r="AO32">
        <v>79027</v>
      </c>
      <c r="AP32">
        <v>20245</v>
      </c>
      <c r="AQ32">
        <v>40201</v>
      </c>
      <c r="AR32">
        <v>37759</v>
      </c>
      <c r="AS32">
        <v>2442</v>
      </c>
      <c r="AT32">
        <v>10443</v>
      </c>
      <c r="AU32">
        <v>6511</v>
      </c>
      <c r="AV32">
        <v>3932</v>
      </c>
      <c r="AW32">
        <v>107</v>
      </c>
      <c r="AX32">
        <v>92</v>
      </c>
      <c r="AY32">
        <v>15</v>
      </c>
      <c r="AZ32">
        <v>3593</v>
      </c>
      <c r="BA32">
        <v>3009</v>
      </c>
      <c r="BB32">
        <v>584</v>
      </c>
      <c r="BC32">
        <v>11310</v>
      </c>
      <c r="BD32">
        <v>9255</v>
      </c>
      <c r="BE32">
        <v>2055</v>
      </c>
      <c r="BF32">
        <v>15994</v>
      </c>
      <c r="BG32">
        <v>13354</v>
      </c>
      <c r="BH32">
        <v>2640</v>
      </c>
      <c r="BI32">
        <v>34569</v>
      </c>
      <c r="BJ32">
        <v>13068</v>
      </c>
      <c r="BK32">
        <v>21501</v>
      </c>
      <c r="BL32">
        <v>29352</v>
      </c>
      <c r="BM32">
        <v>6579</v>
      </c>
      <c r="BN32">
        <v>22773</v>
      </c>
      <c r="BO32">
        <v>386975</v>
      </c>
      <c r="BP32">
        <v>136397</v>
      </c>
      <c r="BQ32">
        <v>250578</v>
      </c>
      <c r="BR32" s="11" t="s">
        <v>1573</v>
      </c>
      <c r="BS32" s="11" t="s">
        <v>1623</v>
      </c>
      <c r="BT32" s="11" t="s">
        <v>1577</v>
      </c>
      <c r="BU32" s="11" t="s">
        <v>1624</v>
      </c>
      <c r="BV32" t="s">
        <v>2</v>
      </c>
      <c r="BW32" s="12" t="s">
        <v>2</v>
      </c>
      <c r="BX32">
        <v>20368198</v>
      </c>
      <c r="BY32">
        <v>16568140</v>
      </c>
      <c r="BZ32">
        <v>3800058</v>
      </c>
      <c r="CA32">
        <v>4746956</v>
      </c>
      <c r="CB32">
        <v>4075047</v>
      </c>
      <c r="CC32">
        <v>671909</v>
      </c>
      <c r="CD32">
        <v>4491751</v>
      </c>
      <c r="CE32">
        <v>3008961</v>
      </c>
      <c r="CF32">
        <v>1482790</v>
      </c>
      <c r="CG32">
        <v>686399</v>
      </c>
      <c r="CH32">
        <v>367665</v>
      </c>
      <c r="CI32">
        <v>318734</v>
      </c>
      <c r="CJ32">
        <v>49106</v>
      </c>
      <c r="CK32">
        <v>42377</v>
      </c>
      <c r="CL32">
        <v>6729</v>
      </c>
      <c r="CM32">
        <v>201076</v>
      </c>
      <c r="CN32">
        <v>148950</v>
      </c>
      <c r="CO32">
        <v>52126</v>
      </c>
      <c r="CP32">
        <v>3371066</v>
      </c>
      <c r="CQ32">
        <v>3135268</v>
      </c>
      <c r="CR32">
        <v>235798</v>
      </c>
      <c r="CS32">
        <v>211592</v>
      </c>
      <c r="CT32">
        <v>182774</v>
      </c>
      <c r="CU32">
        <v>28818</v>
      </c>
      <c r="CV32">
        <v>1001384</v>
      </c>
      <c r="CW32">
        <v>910703</v>
      </c>
      <c r="CX32">
        <v>90681</v>
      </c>
      <c r="CY32">
        <v>1473</v>
      </c>
      <c r="CZ32">
        <v>1446</v>
      </c>
      <c r="DA32">
        <v>27</v>
      </c>
      <c r="DB32">
        <v>1878512</v>
      </c>
      <c r="DC32">
        <v>1772396</v>
      </c>
      <c r="DD32">
        <v>106116</v>
      </c>
      <c r="DE32">
        <v>794490</v>
      </c>
      <c r="DF32">
        <v>773765</v>
      </c>
      <c r="DG32">
        <v>20725</v>
      </c>
      <c r="DH32">
        <v>113753</v>
      </c>
      <c r="DI32">
        <v>101063</v>
      </c>
      <c r="DJ32">
        <v>12690</v>
      </c>
      <c r="DK32">
        <v>494</v>
      </c>
      <c r="DL32">
        <v>460</v>
      </c>
      <c r="DM32">
        <v>34</v>
      </c>
      <c r="DN32">
        <v>87611</v>
      </c>
      <c r="DO32">
        <v>77671</v>
      </c>
      <c r="DP32">
        <v>9940</v>
      </c>
      <c r="DQ32">
        <v>304822</v>
      </c>
      <c r="DR32">
        <v>270428</v>
      </c>
      <c r="DS32">
        <v>34394</v>
      </c>
      <c r="DT32">
        <v>394362</v>
      </c>
      <c r="DU32">
        <v>360352</v>
      </c>
      <c r="DV32">
        <v>34010</v>
      </c>
      <c r="DW32">
        <v>716381</v>
      </c>
      <c r="DX32">
        <v>385228</v>
      </c>
      <c r="DY32">
        <v>331153</v>
      </c>
      <c r="DZ32">
        <v>50239</v>
      </c>
      <c r="EA32">
        <v>31925</v>
      </c>
      <c r="EB32">
        <v>18314</v>
      </c>
      <c r="EC32">
        <v>1266731</v>
      </c>
      <c r="ED32">
        <v>921661</v>
      </c>
      <c r="EE32">
        <v>345070</v>
      </c>
      <c r="EG32" s="13">
        <f t="shared" si="0"/>
        <v>53.596688896783363</v>
      </c>
      <c r="EH32" s="13">
        <f t="shared" si="1"/>
        <v>15.644869848856738</v>
      </c>
      <c r="EI32" s="13">
        <f t="shared" si="2"/>
        <v>4.6568838005425652</v>
      </c>
      <c r="EJ32" s="13">
        <f t="shared" si="3"/>
        <v>0.7990702913060328</v>
      </c>
      <c r="EK32" s="13">
        <f t="shared" si="4"/>
        <v>25.302487162511298</v>
      </c>
    </row>
    <row r="33" spans="1:141" x14ac:dyDescent="0.25">
      <c r="A33" s="11" t="s">
        <v>1703</v>
      </c>
      <c r="B33" s="11" t="s">
        <v>1625</v>
      </c>
      <c r="C33" s="11" t="s">
        <v>1577</v>
      </c>
      <c r="D33" s="11" t="s">
        <v>1626</v>
      </c>
      <c r="E33" t="s">
        <v>2</v>
      </c>
      <c r="F33" s="23" t="s">
        <v>2</v>
      </c>
      <c r="G33">
        <v>3603</v>
      </c>
      <c r="H33">
        <v>2020</v>
      </c>
      <c r="I33">
        <v>1583</v>
      </c>
      <c r="J33">
        <v>1277</v>
      </c>
      <c r="K33">
        <v>880</v>
      </c>
      <c r="L33">
        <v>397</v>
      </c>
      <c r="M33">
        <v>667</v>
      </c>
      <c r="N33">
        <v>192</v>
      </c>
      <c r="O33">
        <v>475</v>
      </c>
      <c r="P33">
        <v>281</v>
      </c>
      <c r="Q33">
        <v>90</v>
      </c>
      <c r="R33">
        <v>191</v>
      </c>
      <c r="S33">
        <v>189</v>
      </c>
      <c r="T33">
        <v>136</v>
      </c>
      <c r="U33">
        <v>53</v>
      </c>
      <c r="V33">
        <v>9</v>
      </c>
      <c r="W33">
        <v>9</v>
      </c>
      <c r="X33">
        <v>0</v>
      </c>
      <c r="Y33">
        <v>268</v>
      </c>
      <c r="Z33">
        <v>28</v>
      </c>
      <c r="AA33">
        <v>240</v>
      </c>
      <c r="AB33">
        <v>1979</v>
      </c>
      <c r="AC33">
        <v>1640</v>
      </c>
      <c r="AD33">
        <v>339</v>
      </c>
      <c r="AE33">
        <v>35</v>
      </c>
      <c r="AF33">
        <v>23</v>
      </c>
      <c r="AG33">
        <v>12</v>
      </c>
      <c r="AH33">
        <v>287</v>
      </c>
      <c r="AI33">
        <v>190</v>
      </c>
      <c r="AJ33">
        <v>97</v>
      </c>
      <c r="AK33">
        <v>0</v>
      </c>
      <c r="AL33">
        <v>0</v>
      </c>
      <c r="AM33">
        <v>0</v>
      </c>
      <c r="AN33">
        <v>338</v>
      </c>
      <c r="AO33">
        <v>188</v>
      </c>
      <c r="AP33">
        <v>150</v>
      </c>
      <c r="AQ33">
        <v>105</v>
      </c>
      <c r="AR33">
        <v>103</v>
      </c>
      <c r="AS33">
        <v>2</v>
      </c>
      <c r="AT33">
        <v>87</v>
      </c>
      <c r="AU33">
        <v>52</v>
      </c>
      <c r="AV33">
        <v>35</v>
      </c>
      <c r="AW33">
        <v>0</v>
      </c>
      <c r="AX33">
        <v>0</v>
      </c>
      <c r="AY33">
        <v>0</v>
      </c>
      <c r="AZ33">
        <v>16</v>
      </c>
      <c r="BA33">
        <v>10</v>
      </c>
      <c r="BB33">
        <v>6</v>
      </c>
      <c r="BC33">
        <v>18</v>
      </c>
      <c r="BD33">
        <v>12</v>
      </c>
      <c r="BE33">
        <v>6</v>
      </c>
      <c r="BF33">
        <v>46</v>
      </c>
      <c r="BG33">
        <v>35</v>
      </c>
      <c r="BH33">
        <v>11</v>
      </c>
      <c r="BI33">
        <v>79</v>
      </c>
      <c r="BJ33">
        <v>12</v>
      </c>
      <c r="BK33">
        <v>67</v>
      </c>
      <c r="BL33">
        <v>19</v>
      </c>
      <c r="BM33">
        <v>4</v>
      </c>
      <c r="BN33">
        <v>15</v>
      </c>
      <c r="BO33">
        <v>457</v>
      </c>
      <c r="BP33">
        <v>176</v>
      </c>
      <c r="BQ33">
        <v>281</v>
      </c>
      <c r="BR33" s="11" t="s">
        <v>1573</v>
      </c>
      <c r="BS33" s="11" t="s">
        <v>1625</v>
      </c>
      <c r="BT33" s="11" t="s">
        <v>1577</v>
      </c>
      <c r="BU33" s="11" t="s">
        <v>1626</v>
      </c>
      <c r="BV33" t="s">
        <v>2</v>
      </c>
      <c r="BW33" s="12" t="s">
        <v>2</v>
      </c>
      <c r="BX33">
        <v>117130</v>
      </c>
      <c r="BY33">
        <v>105186</v>
      </c>
      <c r="BZ33">
        <v>11944</v>
      </c>
      <c r="CA33">
        <v>1649</v>
      </c>
      <c r="CB33">
        <v>1300</v>
      </c>
      <c r="CC33">
        <v>349</v>
      </c>
      <c r="CD33">
        <v>491</v>
      </c>
      <c r="CE33">
        <v>272</v>
      </c>
      <c r="CF33">
        <v>219</v>
      </c>
      <c r="CG33">
        <v>8084</v>
      </c>
      <c r="CH33">
        <v>7891</v>
      </c>
      <c r="CI33">
        <v>193</v>
      </c>
      <c r="CJ33">
        <v>442</v>
      </c>
      <c r="CK33">
        <v>383</v>
      </c>
      <c r="CL33">
        <v>59</v>
      </c>
      <c r="CM33">
        <v>337</v>
      </c>
      <c r="CN33">
        <v>275</v>
      </c>
      <c r="CO33">
        <v>62</v>
      </c>
      <c r="CP33">
        <v>73772</v>
      </c>
      <c r="CQ33">
        <v>68153</v>
      </c>
      <c r="CR33">
        <v>5619</v>
      </c>
      <c r="CS33">
        <v>996</v>
      </c>
      <c r="CT33">
        <v>845</v>
      </c>
      <c r="CU33">
        <v>151</v>
      </c>
      <c r="CV33">
        <v>3679</v>
      </c>
      <c r="CW33">
        <v>3106</v>
      </c>
      <c r="CX33">
        <v>573</v>
      </c>
      <c r="CY33">
        <v>0</v>
      </c>
      <c r="CZ33">
        <v>0</v>
      </c>
      <c r="DA33">
        <v>0</v>
      </c>
      <c r="DB33">
        <v>6782</v>
      </c>
      <c r="DC33">
        <v>5736</v>
      </c>
      <c r="DD33">
        <v>1046</v>
      </c>
      <c r="DE33">
        <v>6678</v>
      </c>
      <c r="DF33">
        <v>6575</v>
      </c>
      <c r="DG33">
        <v>103</v>
      </c>
      <c r="DH33">
        <v>2610</v>
      </c>
      <c r="DI33">
        <v>2435</v>
      </c>
      <c r="DJ33">
        <v>175</v>
      </c>
      <c r="DK33">
        <v>0</v>
      </c>
      <c r="DL33">
        <v>0</v>
      </c>
      <c r="DM33">
        <v>0</v>
      </c>
      <c r="DN33">
        <v>320</v>
      </c>
      <c r="DO33">
        <v>297</v>
      </c>
      <c r="DP33">
        <v>23</v>
      </c>
      <c r="DQ33">
        <v>721</v>
      </c>
      <c r="DR33">
        <v>619</v>
      </c>
      <c r="DS33">
        <v>102</v>
      </c>
      <c r="DT33">
        <v>2904</v>
      </c>
      <c r="DU33">
        <v>2526</v>
      </c>
      <c r="DV33">
        <v>378</v>
      </c>
      <c r="DW33">
        <v>3004</v>
      </c>
      <c r="DX33">
        <v>1326</v>
      </c>
      <c r="DY33">
        <v>1678</v>
      </c>
      <c r="DZ33">
        <v>37</v>
      </c>
      <c r="EA33">
        <v>27</v>
      </c>
      <c r="EB33">
        <v>10</v>
      </c>
      <c r="EC33">
        <v>4624</v>
      </c>
      <c r="ED33">
        <v>3420</v>
      </c>
      <c r="EE33">
        <v>1204</v>
      </c>
      <c r="EG33" s="13">
        <f t="shared" si="0"/>
        <v>9.3115318416523234</v>
      </c>
      <c r="EH33" s="13">
        <f t="shared" si="1"/>
        <v>62.951397426440458</v>
      </c>
      <c r="EI33" s="13">
        <f t="shared" si="2"/>
        <v>3.2505532333415292</v>
      </c>
      <c r="EJ33" s="13">
        <f t="shared" si="3"/>
        <v>0.58355872469469716</v>
      </c>
      <c r="EK33" s="13">
        <f t="shared" si="4"/>
        <v>23.902958773870992</v>
      </c>
    </row>
    <row r="34" spans="1:141" x14ac:dyDescent="0.25">
      <c r="A34" s="11" t="s">
        <v>1703</v>
      </c>
      <c r="B34" s="11" t="s">
        <v>1627</v>
      </c>
      <c r="C34" s="11" t="s">
        <v>1577</v>
      </c>
      <c r="D34" s="11" t="s">
        <v>1628</v>
      </c>
      <c r="E34" t="s">
        <v>2</v>
      </c>
      <c r="F34" s="23" t="s">
        <v>2</v>
      </c>
      <c r="G34">
        <v>22797</v>
      </c>
      <c r="H34">
        <v>8207</v>
      </c>
      <c r="I34">
        <v>14590</v>
      </c>
      <c r="J34">
        <v>3913</v>
      </c>
      <c r="K34">
        <v>1798</v>
      </c>
      <c r="L34">
        <v>2115</v>
      </c>
      <c r="M34">
        <v>5457</v>
      </c>
      <c r="N34">
        <v>1810</v>
      </c>
      <c r="O34">
        <v>3647</v>
      </c>
      <c r="P34">
        <v>11615</v>
      </c>
      <c r="Q34">
        <v>2334</v>
      </c>
      <c r="R34">
        <v>9281</v>
      </c>
      <c r="S34">
        <v>311</v>
      </c>
      <c r="T34">
        <v>174</v>
      </c>
      <c r="U34">
        <v>137</v>
      </c>
      <c r="V34">
        <v>72</v>
      </c>
      <c r="W34">
        <v>52</v>
      </c>
      <c r="X34">
        <v>20</v>
      </c>
      <c r="Y34">
        <v>288</v>
      </c>
      <c r="Z34">
        <v>186</v>
      </c>
      <c r="AA34">
        <v>102</v>
      </c>
      <c r="AB34">
        <v>3551</v>
      </c>
      <c r="AC34">
        <v>2961</v>
      </c>
      <c r="AD34">
        <v>590</v>
      </c>
      <c r="AE34">
        <v>45</v>
      </c>
      <c r="AF34">
        <v>40</v>
      </c>
      <c r="AG34">
        <v>5</v>
      </c>
      <c r="AH34">
        <v>1014</v>
      </c>
      <c r="AI34">
        <v>689</v>
      </c>
      <c r="AJ34">
        <v>325</v>
      </c>
      <c r="AK34">
        <v>0</v>
      </c>
      <c r="AL34">
        <v>0</v>
      </c>
      <c r="AM34">
        <v>0</v>
      </c>
      <c r="AN34">
        <v>401</v>
      </c>
      <c r="AO34">
        <v>299</v>
      </c>
      <c r="AP34">
        <v>102</v>
      </c>
      <c r="AQ34">
        <v>304</v>
      </c>
      <c r="AR34">
        <v>284</v>
      </c>
      <c r="AS34">
        <v>20</v>
      </c>
      <c r="AT34">
        <v>86</v>
      </c>
      <c r="AU34">
        <v>72</v>
      </c>
      <c r="AV34">
        <v>14</v>
      </c>
      <c r="AW34">
        <v>0</v>
      </c>
      <c r="AX34">
        <v>0</v>
      </c>
      <c r="AY34">
        <v>0</v>
      </c>
      <c r="AZ34">
        <v>8</v>
      </c>
      <c r="BA34">
        <v>5</v>
      </c>
      <c r="BB34">
        <v>3</v>
      </c>
      <c r="BC34">
        <v>18</v>
      </c>
      <c r="BD34">
        <v>13</v>
      </c>
      <c r="BE34">
        <v>5</v>
      </c>
      <c r="BF34">
        <v>137</v>
      </c>
      <c r="BG34">
        <v>106</v>
      </c>
      <c r="BH34">
        <v>31</v>
      </c>
      <c r="BI34">
        <v>243</v>
      </c>
      <c r="BJ34">
        <v>71</v>
      </c>
      <c r="BK34">
        <v>172</v>
      </c>
      <c r="BL34">
        <v>374</v>
      </c>
      <c r="BM34">
        <v>35</v>
      </c>
      <c r="BN34">
        <v>339</v>
      </c>
      <c r="BO34">
        <v>2786</v>
      </c>
      <c r="BP34">
        <v>874</v>
      </c>
      <c r="BQ34">
        <v>1912</v>
      </c>
      <c r="BR34" s="11" t="s">
        <v>1573</v>
      </c>
      <c r="BS34" s="11" t="s">
        <v>1627</v>
      </c>
      <c r="BT34" s="11" t="s">
        <v>1577</v>
      </c>
      <c r="BU34" s="11" t="s">
        <v>1628</v>
      </c>
      <c r="BV34" t="s">
        <v>2</v>
      </c>
      <c r="BW34" s="12" t="s">
        <v>2</v>
      </c>
      <c r="BX34">
        <v>130223</v>
      </c>
      <c r="BY34">
        <v>108987</v>
      </c>
      <c r="BZ34">
        <v>21236</v>
      </c>
      <c r="CA34">
        <v>22707</v>
      </c>
      <c r="CB34">
        <v>16486</v>
      </c>
      <c r="CC34">
        <v>6221</v>
      </c>
      <c r="CD34">
        <v>6184</v>
      </c>
      <c r="CE34">
        <v>3119</v>
      </c>
      <c r="CF34">
        <v>3065</v>
      </c>
      <c r="CG34">
        <v>1279</v>
      </c>
      <c r="CH34">
        <v>1121</v>
      </c>
      <c r="CI34">
        <v>158</v>
      </c>
      <c r="CJ34">
        <v>361</v>
      </c>
      <c r="CK34">
        <v>359</v>
      </c>
      <c r="CL34">
        <v>2</v>
      </c>
      <c r="CM34">
        <v>1155</v>
      </c>
      <c r="CN34">
        <v>1000</v>
      </c>
      <c r="CO34">
        <v>155</v>
      </c>
      <c r="CP34">
        <v>63860</v>
      </c>
      <c r="CQ34">
        <v>59106</v>
      </c>
      <c r="CR34">
        <v>4754</v>
      </c>
      <c r="CS34">
        <v>883</v>
      </c>
      <c r="CT34">
        <v>791</v>
      </c>
      <c r="CU34">
        <v>92</v>
      </c>
      <c r="CV34">
        <v>4218</v>
      </c>
      <c r="CW34">
        <v>3650</v>
      </c>
      <c r="CX34">
        <v>568</v>
      </c>
      <c r="CY34">
        <v>6</v>
      </c>
      <c r="CZ34">
        <v>6</v>
      </c>
      <c r="DA34">
        <v>0</v>
      </c>
      <c r="DB34">
        <v>6639</v>
      </c>
      <c r="DC34">
        <v>6125</v>
      </c>
      <c r="DD34">
        <v>514</v>
      </c>
      <c r="DE34">
        <v>4187</v>
      </c>
      <c r="DF34">
        <v>4099</v>
      </c>
      <c r="DG34">
        <v>88</v>
      </c>
      <c r="DH34">
        <v>1393</v>
      </c>
      <c r="DI34">
        <v>1251</v>
      </c>
      <c r="DJ34">
        <v>142</v>
      </c>
      <c r="DK34">
        <v>4</v>
      </c>
      <c r="DL34">
        <v>0</v>
      </c>
      <c r="DM34">
        <v>4</v>
      </c>
      <c r="DN34">
        <v>265</v>
      </c>
      <c r="DO34">
        <v>240</v>
      </c>
      <c r="DP34">
        <v>25</v>
      </c>
      <c r="DQ34">
        <v>715</v>
      </c>
      <c r="DR34">
        <v>610</v>
      </c>
      <c r="DS34">
        <v>105</v>
      </c>
      <c r="DT34">
        <v>2523</v>
      </c>
      <c r="DU34">
        <v>2136</v>
      </c>
      <c r="DV34">
        <v>387</v>
      </c>
      <c r="DW34">
        <v>4540</v>
      </c>
      <c r="DX34">
        <v>1838</v>
      </c>
      <c r="DY34">
        <v>2702</v>
      </c>
      <c r="DZ34">
        <v>471</v>
      </c>
      <c r="EA34">
        <v>229</v>
      </c>
      <c r="EB34">
        <v>242</v>
      </c>
      <c r="EC34">
        <v>8833</v>
      </c>
      <c r="ED34">
        <v>6821</v>
      </c>
      <c r="EE34">
        <v>2012</v>
      </c>
      <c r="EG34" s="13">
        <f t="shared" si="0"/>
        <v>30.301466230811876</v>
      </c>
      <c r="EH34" s="13">
        <f t="shared" si="1"/>
        <v>44.150688510383411</v>
      </c>
      <c r="EI34" s="13">
        <f t="shared" si="2"/>
        <v>3.3339068264800904</v>
      </c>
      <c r="EJ34" s="13">
        <f t="shared" si="3"/>
        <v>0.44898141244989898</v>
      </c>
      <c r="EK34" s="13">
        <f t="shared" si="4"/>
        <v>21.764957019874728</v>
      </c>
    </row>
    <row r="35" spans="1:141" x14ac:dyDescent="0.25">
      <c r="A35" s="11" t="s">
        <v>1703</v>
      </c>
      <c r="B35" s="11" t="s">
        <v>1629</v>
      </c>
      <c r="C35" s="11" t="s">
        <v>1577</v>
      </c>
      <c r="D35" s="11" t="s">
        <v>1630</v>
      </c>
      <c r="E35" t="s">
        <v>2</v>
      </c>
      <c r="F35" s="23" t="s">
        <v>2</v>
      </c>
      <c r="G35">
        <v>4829471</v>
      </c>
      <c r="H35">
        <v>2240861</v>
      </c>
      <c r="I35">
        <v>2588610</v>
      </c>
      <c r="J35">
        <v>837700</v>
      </c>
      <c r="K35">
        <v>388565</v>
      </c>
      <c r="L35">
        <v>449135</v>
      </c>
      <c r="M35">
        <v>1091298</v>
      </c>
      <c r="N35">
        <v>411177</v>
      </c>
      <c r="O35">
        <v>680121</v>
      </c>
      <c r="P35">
        <v>2417212</v>
      </c>
      <c r="Q35">
        <v>927728</v>
      </c>
      <c r="R35">
        <v>1489484</v>
      </c>
      <c r="S35">
        <v>49192</v>
      </c>
      <c r="T35">
        <v>29275</v>
      </c>
      <c r="U35">
        <v>19917</v>
      </c>
      <c r="V35">
        <v>12607</v>
      </c>
      <c r="W35">
        <v>9219</v>
      </c>
      <c r="X35">
        <v>3388</v>
      </c>
      <c r="Y35">
        <v>122244</v>
      </c>
      <c r="Z35">
        <v>54739</v>
      </c>
      <c r="AA35">
        <v>67505</v>
      </c>
      <c r="AB35">
        <v>310398</v>
      </c>
      <c r="AC35">
        <v>223497</v>
      </c>
      <c r="AD35">
        <v>86901</v>
      </c>
      <c r="AE35">
        <v>7178</v>
      </c>
      <c r="AF35">
        <v>6456</v>
      </c>
      <c r="AG35">
        <v>722</v>
      </c>
      <c r="AH35">
        <v>298101</v>
      </c>
      <c r="AI35">
        <v>242165</v>
      </c>
      <c r="AJ35">
        <v>55936</v>
      </c>
      <c r="AK35">
        <v>1018</v>
      </c>
      <c r="AL35">
        <v>967</v>
      </c>
      <c r="AM35">
        <v>51</v>
      </c>
      <c r="AN35">
        <v>188527</v>
      </c>
      <c r="AO35">
        <v>145681</v>
      </c>
      <c r="AP35">
        <v>42846</v>
      </c>
      <c r="AQ35">
        <v>104046</v>
      </c>
      <c r="AR35">
        <v>97277</v>
      </c>
      <c r="AS35">
        <v>6769</v>
      </c>
      <c r="AT35">
        <v>35255</v>
      </c>
      <c r="AU35">
        <v>28266</v>
      </c>
      <c r="AV35">
        <v>6989</v>
      </c>
      <c r="AW35">
        <v>703</v>
      </c>
      <c r="AX35">
        <v>577</v>
      </c>
      <c r="AY35">
        <v>126</v>
      </c>
      <c r="AZ35">
        <v>16234</v>
      </c>
      <c r="BA35">
        <v>12199</v>
      </c>
      <c r="BB35">
        <v>4035</v>
      </c>
      <c r="BC35">
        <v>33036</v>
      </c>
      <c r="BD35">
        <v>24041</v>
      </c>
      <c r="BE35">
        <v>8995</v>
      </c>
      <c r="BF35">
        <v>99784</v>
      </c>
      <c r="BG35">
        <v>76838</v>
      </c>
      <c r="BH35">
        <v>22946</v>
      </c>
      <c r="BI35">
        <v>72951</v>
      </c>
      <c r="BJ35">
        <v>31665</v>
      </c>
      <c r="BK35">
        <v>41286</v>
      </c>
      <c r="BL35">
        <v>108637</v>
      </c>
      <c r="BM35">
        <v>27198</v>
      </c>
      <c r="BN35">
        <v>81439</v>
      </c>
      <c r="BO35">
        <v>698750</v>
      </c>
      <c r="BP35">
        <v>280461</v>
      </c>
      <c r="BQ35">
        <v>418289</v>
      </c>
      <c r="BR35" s="11" t="s">
        <v>1573</v>
      </c>
      <c r="BS35" s="11" t="s">
        <v>1629</v>
      </c>
      <c r="BT35" s="11" t="s">
        <v>1577</v>
      </c>
      <c r="BU35" s="11" t="s">
        <v>1630</v>
      </c>
      <c r="BV35" t="s">
        <v>2</v>
      </c>
      <c r="BW35" s="12" t="s">
        <v>2</v>
      </c>
      <c r="BX35">
        <v>43763453</v>
      </c>
      <c r="BY35">
        <v>29990335</v>
      </c>
      <c r="BZ35">
        <v>13773118</v>
      </c>
      <c r="CA35">
        <v>11478075</v>
      </c>
      <c r="CB35">
        <v>7181136</v>
      </c>
      <c r="CC35">
        <v>4296939</v>
      </c>
      <c r="CD35">
        <v>11068928</v>
      </c>
      <c r="CE35">
        <v>5846810</v>
      </c>
      <c r="CF35">
        <v>5222118</v>
      </c>
      <c r="CG35">
        <v>264607</v>
      </c>
      <c r="CH35">
        <v>206567</v>
      </c>
      <c r="CI35">
        <v>58040</v>
      </c>
      <c r="CJ35">
        <v>113928</v>
      </c>
      <c r="CK35">
        <v>94918</v>
      </c>
      <c r="CL35">
        <v>19010</v>
      </c>
      <c r="CM35">
        <v>669366</v>
      </c>
      <c r="CN35">
        <v>451614</v>
      </c>
      <c r="CO35">
        <v>217752</v>
      </c>
      <c r="CP35">
        <v>4501602</v>
      </c>
      <c r="CQ35">
        <v>3914764</v>
      </c>
      <c r="CR35">
        <v>586838</v>
      </c>
      <c r="CS35">
        <v>158403</v>
      </c>
      <c r="CT35">
        <v>146411</v>
      </c>
      <c r="CU35">
        <v>11992</v>
      </c>
      <c r="CV35">
        <v>2024611</v>
      </c>
      <c r="CW35">
        <v>1799164</v>
      </c>
      <c r="CX35">
        <v>225447</v>
      </c>
      <c r="CY35">
        <v>11098</v>
      </c>
      <c r="CZ35">
        <v>10739</v>
      </c>
      <c r="DA35">
        <v>359</v>
      </c>
      <c r="DB35">
        <v>3131250</v>
      </c>
      <c r="DC35">
        <v>2808168</v>
      </c>
      <c r="DD35">
        <v>323082</v>
      </c>
      <c r="DE35">
        <v>1933648</v>
      </c>
      <c r="DF35">
        <v>1841791</v>
      </c>
      <c r="DG35">
        <v>91857</v>
      </c>
      <c r="DH35">
        <v>503832</v>
      </c>
      <c r="DI35">
        <v>445968</v>
      </c>
      <c r="DJ35">
        <v>57864</v>
      </c>
      <c r="DK35">
        <v>5392</v>
      </c>
      <c r="DL35">
        <v>4631</v>
      </c>
      <c r="DM35">
        <v>761</v>
      </c>
      <c r="DN35">
        <v>411988</v>
      </c>
      <c r="DO35">
        <v>326959</v>
      </c>
      <c r="DP35">
        <v>85029</v>
      </c>
      <c r="DQ35">
        <v>850390</v>
      </c>
      <c r="DR35">
        <v>677540</v>
      </c>
      <c r="DS35">
        <v>172850</v>
      </c>
      <c r="DT35">
        <v>2308860</v>
      </c>
      <c r="DU35">
        <v>1916528</v>
      </c>
      <c r="DV35">
        <v>392332</v>
      </c>
      <c r="DW35">
        <v>1797189</v>
      </c>
      <c r="DX35">
        <v>972860</v>
      </c>
      <c r="DY35">
        <v>824329</v>
      </c>
      <c r="DZ35">
        <v>306857</v>
      </c>
      <c r="EA35">
        <v>140662</v>
      </c>
      <c r="EB35">
        <v>166195</v>
      </c>
      <c r="EC35">
        <v>2223429</v>
      </c>
      <c r="ED35">
        <v>1203105</v>
      </c>
      <c r="EE35">
        <v>1020324</v>
      </c>
      <c r="EG35" s="13">
        <f t="shared" si="0"/>
        <v>53.346103824220378</v>
      </c>
      <c r="EH35" s="13">
        <f t="shared" si="1"/>
        <v>11.592297519853281</v>
      </c>
      <c r="EI35" s="13">
        <f t="shared" si="2"/>
        <v>4.6989331957452123</v>
      </c>
      <c r="EJ35" s="13">
        <f t="shared" si="3"/>
        <v>0.67405440805278927</v>
      </c>
      <c r="EK35" s="13">
        <f t="shared" si="4"/>
        <v>29.688611052128351</v>
      </c>
    </row>
    <row r="36" spans="1:141" x14ac:dyDescent="0.25">
      <c r="A36" s="11" t="s">
        <v>1703</v>
      </c>
      <c r="B36" s="11" t="s">
        <v>1631</v>
      </c>
      <c r="C36" s="11" t="s">
        <v>1577</v>
      </c>
      <c r="D36" s="11" t="s">
        <v>1632</v>
      </c>
      <c r="E36" t="s">
        <v>2</v>
      </c>
      <c r="F36" s="23" t="s">
        <v>2</v>
      </c>
      <c r="G36">
        <v>5546731</v>
      </c>
      <c r="H36">
        <v>2378083</v>
      </c>
      <c r="I36">
        <v>3168648</v>
      </c>
      <c r="J36">
        <v>839503</v>
      </c>
      <c r="K36">
        <v>347636</v>
      </c>
      <c r="L36">
        <v>491867</v>
      </c>
      <c r="M36">
        <v>403915</v>
      </c>
      <c r="N36">
        <v>173985</v>
      </c>
      <c r="O36">
        <v>229930</v>
      </c>
      <c r="P36">
        <v>3765765</v>
      </c>
      <c r="Q36">
        <v>1342818</v>
      </c>
      <c r="R36">
        <v>2422947</v>
      </c>
      <c r="S36">
        <v>67174</v>
      </c>
      <c r="T36">
        <v>42173</v>
      </c>
      <c r="U36">
        <v>25001</v>
      </c>
      <c r="V36">
        <v>19611</v>
      </c>
      <c r="W36">
        <v>11624</v>
      </c>
      <c r="X36">
        <v>7987</v>
      </c>
      <c r="Y36">
        <v>171290</v>
      </c>
      <c r="Z36">
        <v>62274</v>
      </c>
      <c r="AA36">
        <v>109016</v>
      </c>
      <c r="AB36">
        <v>272395</v>
      </c>
      <c r="AC36">
        <v>145122</v>
      </c>
      <c r="AD36">
        <v>127273</v>
      </c>
      <c r="AE36">
        <v>11028</v>
      </c>
      <c r="AF36">
        <v>7497</v>
      </c>
      <c r="AG36">
        <v>3531</v>
      </c>
      <c r="AH36">
        <v>340166</v>
      </c>
      <c r="AI36">
        <v>232051</v>
      </c>
      <c r="AJ36">
        <v>108115</v>
      </c>
      <c r="AK36">
        <v>1739</v>
      </c>
      <c r="AL36">
        <v>1635</v>
      </c>
      <c r="AM36">
        <v>104</v>
      </c>
      <c r="AN36">
        <v>193774</v>
      </c>
      <c r="AO36">
        <v>136611</v>
      </c>
      <c r="AP36">
        <v>57163</v>
      </c>
      <c r="AQ36">
        <v>95190</v>
      </c>
      <c r="AR36">
        <v>91298</v>
      </c>
      <c r="AS36">
        <v>3892</v>
      </c>
      <c r="AT36">
        <v>31409</v>
      </c>
      <c r="AU36">
        <v>20457</v>
      </c>
      <c r="AV36">
        <v>10952</v>
      </c>
      <c r="AW36">
        <v>831</v>
      </c>
      <c r="AX36">
        <v>661</v>
      </c>
      <c r="AY36">
        <v>170</v>
      </c>
      <c r="AZ36">
        <v>23926</v>
      </c>
      <c r="BA36">
        <v>18312</v>
      </c>
      <c r="BB36">
        <v>5614</v>
      </c>
      <c r="BC36">
        <v>26081</v>
      </c>
      <c r="BD36">
        <v>21866</v>
      </c>
      <c r="BE36">
        <v>4215</v>
      </c>
      <c r="BF36">
        <v>71631</v>
      </c>
      <c r="BG36">
        <v>56207</v>
      </c>
      <c r="BH36">
        <v>15424</v>
      </c>
      <c r="BI36">
        <v>63933</v>
      </c>
      <c r="BJ36">
        <v>28239</v>
      </c>
      <c r="BK36">
        <v>35694</v>
      </c>
      <c r="BL36">
        <v>101812</v>
      </c>
      <c r="BM36">
        <v>29321</v>
      </c>
      <c r="BN36">
        <v>72491</v>
      </c>
      <c r="BO36">
        <v>724564</v>
      </c>
      <c r="BP36">
        <v>303568</v>
      </c>
      <c r="BQ36">
        <v>420996</v>
      </c>
      <c r="BR36" s="11" t="s">
        <v>1573</v>
      </c>
      <c r="BS36" s="11" t="s">
        <v>1631</v>
      </c>
      <c r="BT36" s="11" t="s">
        <v>1577</v>
      </c>
      <c r="BU36" s="11" t="s">
        <v>1632</v>
      </c>
      <c r="BV36" t="s">
        <v>2</v>
      </c>
      <c r="BW36" s="12" t="s">
        <v>2</v>
      </c>
      <c r="BX36">
        <v>33034452</v>
      </c>
      <c r="BY36">
        <v>21458152</v>
      </c>
      <c r="BZ36">
        <v>11576300</v>
      </c>
      <c r="CA36">
        <v>6087607</v>
      </c>
      <c r="CB36">
        <v>4183319</v>
      </c>
      <c r="CC36">
        <v>1904288</v>
      </c>
      <c r="CD36">
        <v>13201989</v>
      </c>
      <c r="CE36">
        <v>6787204</v>
      </c>
      <c r="CF36">
        <v>6414785</v>
      </c>
      <c r="CG36">
        <v>366363</v>
      </c>
      <c r="CH36">
        <v>306235</v>
      </c>
      <c r="CI36">
        <v>60128</v>
      </c>
      <c r="CJ36">
        <v>203888</v>
      </c>
      <c r="CK36">
        <v>164162</v>
      </c>
      <c r="CL36">
        <v>39726</v>
      </c>
      <c r="CM36">
        <v>912875</v>
      </c>
      <c r="CN36">
        <v>417476</v>
      </c>
      <c r="CO36">
        <v>495399</v>
      </c>
      <c r="CP36">
        <v>2039992</v>
      </c>
      <c r="CQ36">
        <v>1577786</v>
      </c>
      <c r="CR36">
        <v>462206</v>
      </c>
      <c r="CS36">
        <v>145483</v>
      </c>
      <c r="CT36">
        <v>117231</v>
      </c>
      <c r="CU36">
        <v>28252</v>
      </c>
      <c r="CV36">
        <v>1726557</v>
      </c>
      <c r="CW36">
        <v>1446781</v>
      </c>
      <c r="CX36">
        <v>279776</v>
      </c>
      <c r="CY36">
        <v>8909</v>
      </c>
      <c r="CZ36">
        <v>8589</v>
      </c>
      <c r="DA36">
        <v>320</v>
      </c>
      <c r="DB36">
        <v>1967762</v>
      </c>
      <c r="DC36">
        <v>1700655</v>
      </c>
      <c r="DD36">
        <v>267107</v>
      </c>
      <c r="DE36">
        <v>1193197</v>
      </c>
      <c r="DF36">
        <v>1160261</v>
      </c>
      <c r="DG36">
        <v>32936</v>
      </c>
      <c r="DH36">
        <v>302261</v>
      </c>
      <c r="DI36">
        <v>230957</v>
      </c>
      <c r="DJ36">
        <v>71304</v>
      </c>
      <c r="DK36">
        <v>4866</v>
      </c>
      <c r="DL36">
        <v>4225</v>
      </c>
      <c r="DM36">
        <v>641</v>
      </c>
      <c r="DN36">
        <v>354589</v>
      </c>
      <c r="DO36">
        <v>297222</v>
      </c>
      <c r="DP36">
        <v>57367</v>
      </c>
      <c r="DQ36">
        <v>428414</v>
      </c>
      <c r="DR36">
        <v>382815</v>
      </c>
      <c r="DS36">
        <v>45599</v>
      </c>
      <c r="DT36">
        <v>1016343</v>
      </c>
      <c r="DU36">
        <v>879735</v>
      </c>
      <c r="DV36">
        <v>136608</v>
      </c>
      <c r="DW36">
        <v>1162328</v>
      </c>
      <c r="DX36">
        <v>632408</v>
      </c>
      <c r="DY36">
        <v>529920</v>
      </c>
      <c r="DZ36">
        <v>235989</v>
      </c>
      <c r="EA36">
        <v>118295</v>
      </c>
      <c r="EB36">
        <v>117694</v>
      </c>
      <c r="EC36">
        <v>1675040</v>
      </c>
      <c r="ED36">
        <v>1042796</v>
      </c>
      <c r="EE36">
        <v>632244</v>
      </c>
      <c r="EG36" s="13">
        <f t="shared" si="0"/>
        <v>60.609835658364752</v>
      </c>
      <c r="EH36" s="13">
        <f t="shared" si="1"/>
        <v>9.1831253266368833</v>
      </c>
      <c r="EI36" s="13">
        <f t="shared" si="2"/>
        <v>5.2427372775806083</v>
      </c>
      <c r="EJ36" s="13">
        <f t="shared" si="3"/>
        <v>0.55102643317774835</v>
      </c>
      <c r="EK36" s="13">
        <f t="shared" si="4"/>
        <v>24.413275304240017</v>
      </c>
    </row>
    <row r="37" spans="1:141" x14ac:dyDescent="0.25">
      <c r="A37" s="11" t="s">
        <v>1703</v>
      </c>
      <c r="B37" s="11" t="s">
        <v>1633</v>
      </c>
      <c r="C37" s="11" t="s">
        <v>1577</v>
      </c>
      <c r="D37" s="11" t="s">
        <v>1634</v>
      </c>
      <c r="E37" t="s">
        <v>2</v>
      </c>
      <c r="F37" s="23" t="s">
        <v>2</v>
      </c>
      <c r="G37">
        <v>3926868</v>
      </c>
      <c r="H37">
        <v>1664357</v>
      </c>
      <c r="I37">
        <v>2262511</v>
      </c>
      <c r="J37">
        <v>546814</v>
      </c>
      <c r="K37">
        <v>254659</v>
      </c>
      <c r="L37">
        <v>292155</v>
      </c>
      <c r="M37">
        <v>542340</v>
      </c>
      <c r="N37">
        <v>185203</v>
      </c>
      <c r="O37">
        <v>357137</v>
      </c>
      <c r="P37">
        <v>2036042</v>
      </c>
      <c r="Q37">
        <v>674181</v>
      </c>
      <c r="R37">
        <v>1361861</v>
      </c>
      <c r="S37">
        <v>271135</v>
      </c>
      <c r="T37">
        <v>125252</v>
      </c>
      <c r="U37">
        <v>145883</v>
      </c>
      <c r="V37">
        <v>19850</v>
      </c>
      <c r="W37">
        <v>13401</v>
      </c>
      <c r="X37">
        <v>6449</v>
      </c>
      <c r="Y37">
        <v>148531</v>
      </c>
      <c r="Z37">
        <v>65433</v>
      </c>
      <c r="AA37">
        <v>83098</v>
      </c>
      <c r="AB37">
        <v>236583</v>
      </c>
      <c r="AC37">
        <v>137579</v>
      </c>
      <c r="AD37">
        <v>99004</v>
      </c>
      <c r="AE37">
        <v>6368</v>
      </c>
      <c r="AF37">
        <v>5628</v>
      </c>
      <c r="AG37">
        <v>740</v>
      </c>
      <c r="AH37">
        <v>217160</v>
      </c>
      <c r="AI37">
        <v>177870</v>
      </c>
      <c r="AJ37">
        <v>39290</v>
      </c>
      <c r="AK37">
        <v>2321</v>
      </c>
      <c r="AL37">
        <v>2197</v>
      </c>
      <c r="AM37">
        <v>124</v>
      </c>
      <c r="AN37">
        <v>180279</v>
      </c>
      <c r="AO37">
        <v>139766</v>
      </c>
      <c r="AP37">
        <v>40513</v>
      </c>
      <c r="AQ37">
        <v>95717</v>
      </c>
      <c r="AR37">
        <v>92016</v>
      </c>
      <c r="AS37">
        <v>3701</v>
      </c>
      <c r="AT37">
        <v>34144</v>
      </c>
      <c r="AU37">
        <v>26429</v>
      </c>
      <c r="AV37">
        <v>7715</v>
      </c>
      <c r="AW37">
        <v>743</v>
      </c>
      <c r="AX37">
        <v>613</v>
      </c>
      <c r="AY37">
        <v>130</v>
      </c>
      <c r="AZ37">
        <v>23954</v>
      </c>
      <c r="BA37">
        <v>16940</v>
      </c>
      <c r="BB37">
        <v>7014</v>
      </c>
      <c r="BC37">
        <v>27548</v>
      </c>
      <c r="BD37">
        <v>21874</v>
      </c>
      <c r="BE37">
        <v>5674</v>
      </c>
      <c r="BF37">
        <v>42425</v>
      </c>
      <c r="BG37">
        <v>33084</v>
      </c>
      <c r="BH37">
        <v>9341</v>
      </c>
      <c r="BI37">
        <v>66655</v>
      </c>
      <c r="BJ37">
        <v>26024</v>
      </c>
      <c r="BK37">
        <v>40631</v>
      </c>
      <c r="BL37">
        <v>65149</v>
      </c>
      <c r="BM37">
        <v>16702</v>
      </c>
      <c r="BN37">
        <v>48447</v>
      </c>
      <c r="BO37">
        <v>456738</v>
      </c>
      <c r="BP37">
        <v>158824</v>
      </c>
      <c r="BQ37">
        <v>297914</v>
      </c>
      <c r="BR37" s="11" t="s">
        <v>1573</v>
      </c>
      <c r="BS37" s="11" t="s">
        <v>1633</v>
      </c>
      <c r="BT37" s="11" t="s">
        <v>1577</v>
      </c>
      <c r="BU37" s="11" t="s">
        <v>1634</v>
      </c>
      <c r="BV37" t="s">
        <v>2</v>
      </c>
      <c r="BW37" s="12" t="s">
        <v>2</v>
      </c>
      <c r="BX37">
        <v>23399468</v>
      </c>
      <c r="BY37">
        <v>16347810</v>
      </c>
      <c r="BZ37">
        <v>7051658</v>
      </c>
      <c r="CA37">
        <v>6038309</v>
      </c>
      <c r="CB37">
        <v>4568505</v>
      </c>
      <c r="CC37">
        <v>1469804</v>
      </c>
      <c r="CD37">
        <v>5119921</v>
      </c>
      <c r="CE37">
        <v>2609098</v>
      </c>
      <c r="CF37">
        <v>2510823</v>
      </c>
      <c r="CG37">
        <v>988545</v>
      </c>
      <c r="CH37">
        <v>674620</v>
      </c>
      <c r="CI37">
        <v>313925</v>
      </c>
      <c r="CJ37">
        <v>121680</v>
      </c>
      <c r="CK37">
        <v>97358</v>
      </c>
      <c r="CL37">
        <v>24322</v>
      </c>
      <c r="CM37">
        <v>571237</v>
      </c>
      <c r="CN37">
        <v>281591</v>
      </c>
      <c r="CO37">
        <v>289646</v>
      </c>
      <c r="CP37">
        <v>2314447</v>
      </c>
      <c r="CQ37">
        <v>1675486</v>
      </c>
      <c r="CR37">
        <v>638961</v>
      </c>
      <c r="CS37">
        <v>96417</v>
      </c>
      <c r="CT37">
        <v>87398</v>
      </c>
      <c r="CU37">
        <v>9019</v>
      </c>
      <c r="CV37">
        <v>1301793</v>
      </c>
      <c r="CW37">
        <v>1163756</v>
      </c>
      <c r="CX37">
        <v>138037</v>
      </c>
      <c r="CY37">
        <v>10011</v>
      </c>
      <c r="CZ37">
        <v>9739</v>
      </c>
      <c r="DA37">
        <v>272</v>
      </c>
      <c r="DB37">
        <v>1785870</v>
      </c>
      <c r="DC37">
        <v>1579719</v>
      </c>
      <c r="DD37">
        <v>206151</v>
      </c>
      <c r="DE37">
        <v>1024063</v>
      </c>
      <c r="DF37">
        <v>991493</v>
      </c>
      <c r="DG37">
        <v>32570</v>
      </c>
      <c r="DH37">
        <v>327574</v>
      </c>
      <c r="DI37">
        <v>274704</v>
      </c>
      <c r="DJ37">
        <v>52870</v>
      </c>
      <c r="DK37">
        <v>4743</v>
      </c>
      <c r="DL37">
        <v>3816</v>
      </c>
      <c r="DM37">
        <v>927</v>
      </c>
      <c r="DN37">
        <v>415953</v>
      </c>
      <c r="DO37">
        <v>320898</v>
      </c>
      <c r="DP37">
        <v>95055</v>
      </c>
      <c r="DQ37">
        <v>436799</v>
      </c>
      <c r="DR37">
        <v>362269</v>
      </c>
      <c r="DS37">
        <v>74530</v>
      </c>
      <c r="DT37">
        <v>693840</v>
      </c>
      <c r="DU37">
        <v>576336</v>
      </c>
      <c r="DV37">
        <v>117504</v>
      </c>
      <c r="DW37">
        <v>1000954</v>
      </c>
      <c r="DX37">
        <v>451228</v>
      </c>
      <c r="DY37">
        <v>549726</v>
      </c>
      <c r="DZ37">
        <v>111194</v>
      </c>
      <c r="EA37">
        <v>58892</v>
      </c>
      <c r="EB37">
        <v>52302</v>
      </c>
      <c r="EC37">
        <v>1036118</v>
      </c>
      <c r="ED37">
        <v>560904</v>
      </c>
      <c r="EE37">
        <v>475214</v>
      </c>
      <c r="EG37" s="13">
        <f t="shared" si="0"/>
        <v>53.801927661566772</v>
      </c>
      <c r="EH37" s="13">
        <f t="shared" si="1"/>
        <v>12.242347922642399</v>
      </c>
      <c r="EI37" s="13">
        <f t="shared" si="2"/>
        <v>5.44952041660164</v>
      </c>
      <c r="EJ37" s="13">
        <f t="shared" si="3"/>
        <v>0.70981607747958153</v>
      </c>
      <c r="EK37" s="13">
        <f t="shared" si="4"/>
        <v>27.796387921709595</v>
      </c>
    </row>
    <row r="38" spans="1:141" x14ac:dyDescent="0.25">
      <c r="A38" s="11" t="s">
        <v>1703</v>
      </c>
      <c r="B38" s="11" t="s">
        <v>1635</v>
      </c>
      <c r="C38" s="11" t="s">
        <v>1577</v>
      </c>
      <c r="D38" s="11" t="s">
        <v>1636</v>
      </c>
      <c r="E38" t="s">
        <v>2</v>
      </c>
      <c r="F38" s="23" t="s">
        <v>2</v>
      </c>
      <c r="G38">
        <v>80867</v>
      </c>
      <c r="H38">
        <v>50277</v>
      </c>
      <c r="I38">
        <v>30590</v>
      </c>
      <c r="J38">
        <v>19997</v>
      </c>
      <c r="K38">
        <v>11902</v>
      </c>
      <c r="L38">
        <v>8095</v>
      </c>
      <c r="M38">
        <v>7292</v>
      </c>
      <c r="N38">
        <v>3982</v>
      </c>
      <c r="O38">
        <v>3310</v>
      </c>
      <c r="P38">
        <v>16002</v>
      </c>
      <c r="Q38">
        <v>8284</v>
      </c>
      <c r="R38">
        <v>7718</v>
      </c>
      <c r="S38">
        <v>1644</v>
      </c>
      <c r="T38">
        <v>1382</v>
      </c>
      <c r="U38">
        <v>262</v>
      </c>
      <c r="V38">
        <v>2726</v>
      </c>
      <c r="W38">
        <v>2389</v>
      </c>
      <c r="X38">
        <v>337</v>
      </c>
      <c r="Y38">
        <v>2184</v>
      </c>
      <c r="Z38">
        <v>1355</v>
      </c>
      <c r="AA38">
        <v>829</v>
      </c>
      <c r="AB38">
        <v>9728</v>
      </c>
      <c r="AC38">
        <v>6913</v>
      </c>
      <c r="AD38">
        <v>2815</v>
      </c>
      <c r="AE38">
        <v>176</v>
      </c>
      <c r="AF38">
        <v>146</v>
      </c>
      <c r="AG38">
        <v>30</v>
      </c>
      <c r="AH38">
        <v>12293</v>
      </c>
      <c r="AI38">
        <v>10148</v>
      </c>
      <c r="AJ38">
        <v>2145</v>
      </c>
      <c r="AK38">
        <v>32</v>
      </c>
      <c r="AL38">
        <v>32</v>
      </c>
      <c r="AM38">
        <v>0</v>
      </c>
      <c r="AN38">
        <v>7240</v>
      </c>
      <c r="AO38">
        <v>4763</v>
      </c>
      <c r="AP38">
        <v>2477</v>
      </c>
      <c r="AQ38">
        <v>6104</v>
      </c>
      <c r="AR38">
        <v>5785</v>
      </c>
      <c r="AS38">
        <v>319</v>
      </c>
      <c r="AT38">
        <v>4055</v>
      </c>
      <c r="AU38">
        <v>3384</v>
      </c>
      <c r="AV38">
        <v>671</v>
      </c>
      <c r="AW38">
        <v>24</v>
      </c>
      <c r="AX38">
        <v>21</v>
      </c>
      <c r="AY38">
        <v>3</v>
      </c>
      <c r="AZ38">
        <v>423</v>
      </c>
      <c r="BA38">
        <v>292</v>
      </c>
      <c r="BB38">
        <v>131</v>
      </c>
      <c r="BC38">
        <v>1078</v>
      </c>
      <c r="BD38">
        <v>647</v>
      </c>
      <c r="BE38">
        <v>431</v>
      </c>
      <c r="BF38">
        <v>5327</v>
      </c>
      <c r="BG38">
        <v>3488</v>
      </c>
      <c r="BH38">
        <v>1839</v>
      </c>
      <c r="BI38">
        <v>2620</v>
      </c>
      <c r="BJ38">
        <v>766</v>
      </c>
      <c r="BK38">
        <v>1854</v>
      </c>
      <c r="BL38">
        <v>1573</v>
      </c>
      <c r="BM38">
        <v>418</v>
      </c>
      <c r="BN38">
        <v>1155</v>
      </c>
      <c r="BO38">
        <v>20343</v>
      </c>
      <c r="BP38">
        <v>7984</v>
      </c>
      <c r="BQ38">
        <v>12359</v>
      </c>
      <c r="BR38" s="11" t="s">
        <v>1573</v>
      </c>
      <c r="BS38" s="11" t="s">
        <v>1635</v>
      </c>
      <c r="BT38" s="11" t="s">
        <v>1577</v>
      </c>
      <c r="BU38" s="11" t="s">
        <v>1636</v>
      </c>
      <c r="BV38" t="s">
        <v>2</v>
      </c>
      <c r="BW38" s="12" t="s">
        <v>2</v>
      </c>
      <c r="BX38">
        <v>475336</v>
      </c>
      <c r="BY38">
        <v>356354</v>
      </c>
      <c r="BZ38">
        <v>118982</v>
      </c>
      <c r="CA38">
        <v>24062</v>
      </c>
      <c r="CB38">
        <v>14866</v>
      </c>
      <c r="CC38">
        <v>9196</v>
      </c>
      <c r="CD38">
        <v>10758</v>
      </c>
      <c r="CE38">
        <v>6532</v>
      </c>
      <c r="CF38">
        <v>4226</v>
      </c>
      <c r="CG38">
        <v>4417</v>
      </c>
      <c r="CH38">
        <v>3815</v>
      </c>
      <c r="CI38">
        <v>602</v>
      </c>
      <c r="CJ38">
        <v>15595</v>
      </c>
      <c r="CK38">
        <v>14361</v>
      </c>
      <c r="CL38">
        <v>1234</v>
      </c>
      <c r="CM38">
        <v>7715</v>
      </c>
      <c r="CN38">
        <v>6246</v>
      </c>
      <c r="CO38">
        <v>1469</v>
      </c>
      <c r="CP38">
        <v>66367</v>
      </c>
      <c r="CQ38">
        <v>53413</v>
      </c>
      <c r="CR38">
        <v>12954</v>
      </c>
      <c r="CS38">
        <v>4152</v>
      </c>
      <c r="CT38">
        <v>3634</v>
      </c>
      <c r="CU38">
        <v>518</v>
      </c>
      <c r="CV38">
        <v>38914</v>
      </c>
      <c r="CW38">
        <v>34640</v>
      </c>
      <c r="CX38">
        <v>4274</v>
      </c>
      <c r="CY38">
        <v>271</v>
      </c>
      <c r="CZ38">
        <v>259</v>
      </c>
      <c r="DA38">
        <v>12</v>
      </c>
      <c r="DB38">
        <v>55878</v>
      </c>
      <c r="DC38">
        <v>44672</v>
      </c>
      <c r="DD38">
        <v>11206</v>
      </c>
      <c r="DE38">
        <v>46499</v>
      </c>
      <c r="DF38">
        <v>44054</v>
      </c>
      <c r="DG38">
        <v>2445</v>
      </c>
      <c r="DH38">
        <v>26404</v>
      </c>
      <c r="DI38">
        <v>22702</v>
      </c>
      <c r="DJ38">
        <v>3702</v>
      </c>
      <c r="DK38">
        <v>52</v>
      </c>
      <c r="DL38">
        <v>47</v>
      </c>
      <c r="DM38">
        <v>5</v>
      </c>
      <c r="DN38">
        <v>5486</v>
      </c>
      <c r="DO38">
        <v>4180</v>
      </c>
      <c r="DP38">
        <v>1306</v>
      </c>
      <c r="DQ38">
        <v>17242</v>
      </c>
      <c r="DR38">
        <v>11292</v>
      </c>
      <c r="DS38">
        <v>5950</v>
      </c>
      <c r="DT38">
        <v>72151</v>
      </c>
      <c r="DU38">
        <v>55723</v>
      </c>
      <c r="DV38">
        <v>16428</v>
      </c>
      <c r="DW38">
        <v>33801</v>
      </c>
      <c r="DX38">
        <v>12361</v>
      </c>
      <c r="DY38">
        <v>21440</v>
      </c>
      <c r="DZ38">
        <v>2527</v>
      </c>
      <c r="EA38">
        <v>1291</v>
      </c>
      <c r="EB38">
        <v>1236</v>
      </c>
      <c r="EC38">
        <v>43045</v>
      </c>
      <c r="ED38">
        <v>22266</v>
      </c>
      <c r="EE38">
        <v>20779</v>
      </c>
      <c r="EG38" s="13">
        <f t="shared" si="0"/>
        <v>11.137625824366539</v>
      </c>
      <c r="EH38" s="13">
        <f t="shared" si="1"/>
        <v>18.103956959389102</v>
      </c>
      <c r="EI38" s="13">
        <f t="shared" si="2"/>
        <v>8.8870183963901415</v>
      </c>
      <c r="EJ38" s="13">
        <f t="shared" si="3"/>
        <v>1.1006768483165568</v>
      </c>
      <c r="EK38" s="13">
        <f t="shared" si="4"/>
        <v>60.770721971537661</v>
      </c>
    </row>
    <row r="39" spans="1:141" x14ac:dyDescent="0.25">
      <c r="A39" s="11" t="s">
        <v>1703</v>
      </c>
      <c r="B39" s="11" t="s">
        <v>1637</v>
      </c>
      <c r="C39" s="11" t="s">
        <v>1577</v>
      </c>
      <c r="D39" s="11" t="s">
        <v>1638</v>
      </c>
      <c r="E39" t="s">
        <v>2</v>
      </c>
      <c r="F39" s="23" t="s">
        <v>2</v>
      </c>
      <c r="G39">
        <v>5362</v>
      </c>
      <c r="H39">
        <v>4265</v>
      </c>
      <c r="I39">
        <v>1097</v>
      </c>
      <c r="J39">
        <v>2587</v>
      </c>
      <c r="K39">
        <v>1916</v>
      </c>
      <c r="L39">
        <v>671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1760</v>
      </c>
      <c r="T39">
        <v>1683</v>
      </c>
      <c r="U39">
        <v>77</v>
      </c>
      <c r="V39">
        <v>1</v>
      </c>
      <c r="W39">
        <v>0</v>
      </c>
      <c r="X39">
        <v>1</v>
      </c>
      <c r="Y39">
        <v>147</v>
      </c>
      <c r="Z39">
        <v>64</v>
      </c>
      <c r="AA39">
        <v>83</v>
      </c>
      <c r="AB39">
        <v>605</v>
      </c>
      <c r="AC39">
        <v>270</v>
      </c>
      <c r="AD39">
        <v>335</v>
      </c>
      <c r="AE39">
        <v>72</v>
      </c>
      <c r="AF39">
        <v>69</v>
      </c>
      <c r="AG39">
        <v>3</v>
      </c>
      <c r="AH39">
        <v>1410</v>
      </c>
      <c r="AI39">
        <v>1197</v>
      </c>
      <c r="AJ39">
        <v>213</v>
      </c>
      <c r="AK39">
        <v>0</v>
      </c>
      <c r="AL39">
        <v>0</v>
      </c>
      <c r="AM39">
        <v>0</v>
      </c>
      <c r="AN39">
        <v>214</v>
      </c>
      <c r="AO39">
        <v>193</v>
      </c>
      <c r="AP39">
        <v>21</v>
      </c>
      <c r="AQ39">
        <v>847</v>
      </c>
      <c r="AR39">
        <v>832</v>
      </c>
      <c r="AS39">
        <v>15</v>
      </c>
      <c r="AT39">
        <v>142</v>
      </c>
      <c r="AU39">
        <v>134</v>
      </c>
      <c r="AV39">
        <v>8</v>
      </c>
      <c r="AW39">
        <v>0</v>
      </c>
      <c r="AX39">
        <v>0</v>
      </c>
      <c r="AY39">
        <v>0</v>
      </c>
      <c r="AZ39">
        <v>40</v>
      </c>
      <c r="BA39">
        <v>33</v>
      </c>
      <c r="BB39">
        <v>7</v>
      </c>
      <c r="BC39">
        <v>44</v>
      </c>
      <c r="BD39">
        <v>33</v>
      </c>
      <c r="BE39">
        <v>11</v>
      </c>
      <c r="BF39">
        <v>1067</v>
      </c>
      <c r="BG39">
        <v>729</v>
      </c>
      <c r="BH39">
        <v>338</v>
      </c>
      <c r="BI39">
        <v>545</v>
      </c>
      <c r="BJ39">
        <v>228</v>
      </c>
      <c r="BK39">
        <v>317</v>
      </c>
      <c r="BL39">
        <v>20</v>
      </c>
      <c r="BM39">
        <v>4</v>
      </c>
      <c r="BN39">
        <v>16</v>
      </c>
      <c r="BO39">
        <v>1035</v>
      </c>
      <c r="BP39">
        <v>712</v>
      </c>
      <c r="BQ39">
        <v>323</v>
      </c>
      <c r="BR39" s="11" t="s">
        <v>1573</v>
      </c>
      <c r="BS39" s="11" t="s">
        <v>1637</v>
      </c>
      <c r="BT39" s="11" t="s">
        <v>1577</v>
      </c>
      <c r="BU39" s="11" t="s">
        <v>1638</v>
      </c>
      <c r="BV39" t="s">
        <v>2</v>
      </c>
      <c r="BW39" s="12" t="s">
        <v>2</v>
      </c>
      <c r="BX39">
        <v>10804</v>
      </c>
      <c r="BY39">
        <v>9137</v>
      </c>
      <c r="BZ39">
        <v>1667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734</v>
      </c>
      <c r="CH39">
        <v>701</v>
      </c>
      <c r="CI39">
        <v>33</v>
      </c>
      <c r="CJ39">
        <v>2</v>
      </c>
      <c r="CK39">
        <v>1</v>
      </c>
      <c r="CL39">
        <v>1</v>
      </c>
      <c r="CM39">
        <v>55</v>
      </c>
      <c r="CN39">
        <v>37</v>
      </c>
      <c r="CO39">
        <v>18</v>
      </c>
      <c r="CP39">
        <v>676</v>
      </c>
      <c r="CQ39">
        <v>519</v>
      </c>
      <c r="CR39">
        <v>157</v>
      </c>
      <c r="CS39">
        <v>428</v>
      </c>
      <c r="CT39">
        <v>401</v>
      </c>
      <c r="CU39">
        <v>27</v>
      </c>
      <c r="CV39">
        <v>1243</v>
      </c>
      <c r="CW39">
        <v>1203</v>
      </c>
      <c r="CX39">
        <v>40</v>
      </c>
      <c r="CY39">
        <v>0</v>
      </c>
      <c r="CZ39">
        <v>0</v>
      </c>
      <c r="DA39">
        <v>0</v>
      </c>
      <c r="DB39">
        <v>390</v>
      </c>
      <c r="DC39">
        <v>345</v>
      </c>
      <c r="DD39">
        <v>45</v>
      </c>
      <c r="DE39">
        <v>1682</v>
      </c>
      <c r="DF39">
        <v>1643</v>
      </c>
      <c r="DG39">
        <v>39</v>
      </c>
      <c r="DH39">
        <v>125</v>
      </c>
      <c r="DI39">
        <v>116</v>
      </c>
      <c r="DJ39">
        <v>9</v>
      </c>
      <c r="DK39">
        <v>1</v>
      </c>
      <c r="DL39">
        <v>1</v>
      </c>
      <c r="DM39">
        <v>0</v>
      </c>
      <c r="DN39">
        <v>150</v>
      </c>
      <c r="DO39">
        <v>140</v>
      </c>
      <c r="DP39">
        <v>10</v>
      </c>
      <c r="DQ39">
        <v>257</v>
      </c>
      <c r="DR39">
        <v>228</v>
      </c>
      <c r="DS39">
        <v>29</v>
      </c>
      <c r="DT39">
        <v>2553</v>
      </c>
      <c r="DU39">
        <v>2205</v>
      </c>
      <c r="DV39">
        <v>348</v>
      </c>
      <c r="DW39">
        <v>1844</v>
      </c>
      <c r="DX39">
        <v>1029</v>
      </c>
      <c r="DY39">
        <v>815</v>
      </c>
      <c r="DZ39">
        <v>41</v>
      </c>
      <c r="EA39">
        <v>28</v>
      </c>
      <c r="EB39">
        <v>13</v>
      </c>
      <c r="EC39">
        <v>623</v>
      </c>
      <c r="ED39">
        <v>540</v>
      </c>
      <c r="EE39">
        <v>83</v>
      </c>
      <c r="EG39" s="13">
        <f t="shared" si="0"/>
        <v>13.299205460459659</v>
      </c>
      <c r="EH39" s="13">
        <f t="shared" si="1"/>
        <v>7.9240654828560766</v>
      </c>
      <c r="EI39" s="13">
        <f t="shared" si="2"/>
        <v>14.147069802164989</v>
      </c>
      <c r="EJ39" s="13">
        <f t="shared" si="3"/>
        <v>0.32208180024529409</v>
      </c>
      <c r="EK39" s="13">
        <f t="shared" si="4"/>
        <v>64.307577454273982</v>
      </c>
    </row>
    <row r="40" spans="1:141" x14ac:dyDescent="0.25">
      <c r="A40" s="11" t="s">
        <v>1703</v>
      </c>
      <c r="B40" s="11" t="s">
        <v>1639</v>
      </c>
      <c r="C40" s="11" t="s">
        <v>1577</v>
      </c>
      <c r="D40" s="11" t="s">
        <v>1640</v>
      </c>
      <c r="E40" t="s">
        <v>2</v>
      </c>
      <c r="F40" s="23" t="s">
        <v>2</v>
      </c>
      <c r="G40">
        <v>1827272</v>
      </c>
      <c r="H40">
        <v>1060488</v>
      </c>
      <c r="I40">
        <v>766784</v>
      </c>
      <c r="J40">
        <v>460138</v>
      </c>
      <c r="K40">
        <v>210110</v>
      </c>
      <c r="L40">
        <v>250028</v>
      </c>
      <c r="M40">
        <v>125321</v>
      </c>
      <c r="N40">
        <v>81360</v>
      </c>
      <c r="O40">
        <v>43961</v>
      </c>
      <c r="P40">
        <v>403714</v>
      </c>
      <c r="Q40">
        <v>228903</v>
      </c>
      <c r="R40">
        <v>174811</v>
      </c>
      <c r="S40">
        <v>261385</v>
      </c>
      <c r="T40">
        <v>171352</v>
      </c>
      <c r="U40">
        <v>90033</v>
      </c>
      <c r="V40">
        <v>14220</v>
      </c>
      <c r="W40">
        <v>12446</v>
      </c>
      <c r="X40">
        <v>1774</v>
      </c>
      <c r="Y40">
        <v>62118</v>
      </c>
      <c r="Z40">
        <v>27544</v>
      </c>
      <c r="AA40">
        <v>34574</v>
      </c>
      <c r="AB40">
        <v>229078</v>
      </c>
      <c r="AC40">
        <v>97424</v>
      </c>
      <c r="AD40">
        <v>131654</v>
      </c>
      <c r="AE40">
        <v>5165</v>
      </c>
      <c r="AF40">
        <v>3891</v>
      </c>
      <c r="AG40">
        <v>1274</v>
      </c>
      <c r="AH40">
        <v>460996</v>
      </c>
      <c r="AI40">
        <v>244640</v>
      </c>
      <c r="AJ40">
        <v>216356</v>
      </c>
      <c r="AK40">
        <v>508</v>
      </c>
      <c r="AL40">
        <v>476</v>
      </c>
      <c r="AM40">
        <v>32</v>
      </c>
      <c r="AN40">
        <v>147262</v>
      </c>
      <c r="AO40">
        <v>113197</v>
      </c>
      <c r="AP40">
        <v>34065</v>
      </c>
      <c r="AQ40">
        <v>106622</v>
      </c>
      <c r="AR40">
        <v>100622</v>
      </c>
      <c r="AS40">
        <v>6000</v>
      </c>
      <c r="AT40">
        <v>32596</v>
      </c>
      <c r="AU40">
        <v>26388</v>
      </c>
      <c r="AV40">
        <v>6208</v>
      </c>
      <c r="AW40">
        <v>302</v>
      </c>
      <c r="AX40">
        <v>226</v>
      </c>
      <c r="AY40">
        <v>76</v>
      </c>
      <c r="AZ40">
        <v>13927</v>
      </c>
      <c r="BA40">
        <v>9174</v>
      </c>
      <c r="BB40">
        <v>4753</v>
      </c>
      <c r="BC40">
        <v>27793</v>
      </c>
      <c r="BD40">
        <v>16676</v>
      </c>
      <c r="BE40">
        <v>11117</v>
      </c>
      <c r="BF40">
        <v>32732</v>
      </c>
      <c r="BG40">
        <v>19506</v>
      </c>
      <c r="BH40">
        <v>13226</v>
      </c>
      <c r="BI40">
        <v>87589</v>
      </c>
      <c r="BJ40">
        <v>17115</v>
      </c>
      <c r="BK40">
        <v>70474</v>
      </c>
      <c r="BL40">
        <v>11623</v>
      </c>
      <c r="BM40">
        <v>3936</v>
      </c>
      <c r="BN40">
        <v>7687</v>
      </c>
      <c r="BO40">
        <v>264459</v>
      </c>
      <c r="BP40">
        <v>95722</v>
      </c>
      <c r="BQ40">
        <v>168737</v>
      </c>
      <c r="BR40" s="11" t="s">
        <v>1573</v>
      </c>
      <c r="BS40" s="11" t="s">
        <v>1639</v>
      </c>
      <c r="BT40" s="11" t="s">
        <v>1577</v>
      </c>
      <c r="BU40" s="11" t="s">
        <v>1640</v>
      </c>
      <c r="BV40" t="s">
        <v>2</v>
      </c>
      <c r="BW40" s="12" t="s">
        <v>2</v>
      </c>
      <c r="BX40">
        <v>9329526</v>
      </c>
      <c r="BY40">
        <v>7178182</v>
      </c>
      <c r="BZ40">
        <v>2151344</v>
      </c>
      <c r="CA40">
        <v>544932</v>
      </c>
      <c r="CB40">
        <v>465546</v>
      </c>
      <c r="CC40">
        <v>79386</v>
      </c>
      <c r="CD40">
        <v>919136</v>
      </c>
      <c r="CE40">
        <v>629092</v>
      </c>
      <c r="CF40">
        <v>290044</v>
      </c>
      <c r="CG40">
        <v>945197</v>
      </c>
      <c r="CH40">
        <v>778640</v>
      </c>
      <c r="CI40">
        <v>166557</v>
      </c>
      <c r="CJ40">
        <v>62922</v>
      </c>
      <c r="CK40">
        <v>56627</v>
      </c>
      <c r="CL40">
        <v>6295</v>
      </c>
      <c r="CM40">
        <v>171411</v>
      </c>
      <c r="CN40">
        <v>113558</v>
      </c>
      <c r="CO40">
        <v>57853</v>
      </c>
      <c r="CP40">
        <v>1097126</v>
      </c>
      <c r="CQ40">
        <v>759308</v>
      </c>
      <c r="CR40">
        <v>337818</v>
      </c>
      <c r="CS40">
        <v>55400</v>
      </c>
      <c r="CT40">
        <v>46969</v>
      </c>
      <c r="CU40">
        <v>8431</v>
      </c>
      <c r="CV40">
        <v>1332665</v>
      </c>
      <c r="CW40">
        <v>1194789</v>
      </c>
      <c r="CX40">
        <v>137876</v>
      </c>
      <c r="CY40">
        <v>3020</v>
      </c>
      <c r="CZ40">
        <v>2940</v>
      </c>
      <c r="DA40">
        <v>80</v>
      </c>
      <c r="DB40">
        <v>1102527</v>
      </c>
      <c r="DC40">
        <v>974046</v>
      </c>
      <c r="DD40">
        <v>128481</v>
      </c>
      <c r="DE40">
        <v>834998</v>
      </c>
      <c r="DF40">
        <v>804904</v>
      </c>
      <c r="DG40">
        <v>30094</v>
      </c>
      <c r="DH40">
        <v>221502</v>
      </c>
      <c r="DI40">
        <v>196601</v>
      </c>
      <c r="DJ40">
        <v>24901</v>
      </c>
      <c r="DK40">
        <v>1355</v>
      </c>
      <c r="DL40">
        <v>1105</v>
      </c>
      <c r="DM40">
        <v>250</v>
      </c>
      <c r="DN40">
        <v>131022</v>
      </c>
      <c r="DO40">
        <v>101555</v>
      </c>
      <c r="DP40">
        <v>29467</v>
      </c>
      <c r="DQ40">
        <v>305158</v>
      </c>
      <c r="DR40">
        <v>216426</v>
      </c>
      <c r="DS40">
        <v>88732</v>
      </c>
      <c r="DT40">
        <v>426993</v>
      </c>
      <c r="DU40">
        <v>318727</v>
      </c>
      <c r="DV40">
        <v>108266</v>
      </c>
      <c r="DW40">
        <v>709468</v>
      </c>
      <c r="DX40">
        <v>218613</v>
      </c>
      <c r="DY40">
        <v>490855</v>
      </c>
      <c r="DZ40">
        <v>21750</v>
      </c>
      <c r="EA40">
        <v>13520</v>
      </c>
      <c r="EB40">
        <v>8230</v>
      </c>
      <c r="EC40">
        <v>442944</v>
      </c>
      <c r="ED40">
        <v>285216</v>
      </c>
      <c r="EE40">
        <v>157728</v>
      </c>
      <c r="EG40" s="13">
        <f t="shared" si="0"/>
        <v>27.543278193148346</v>
      </c>
      <c r="EH40" s="13">
        <f t="shared" si="1"/>
        <v>14.090419367034473</v>
      </c>
      <c r="EI40" s="13">
        <f t="shared" si="2"/>
        <v>15.440052351153522</v>
      </c>
      <c r="EJ40" s="13">
        <f t="shared" si="3"/>
        <v>1.0788705386687161</v>
      </c>
      <c r="EK40" s="13">
        <f t="shared" si="4"/>
        <v>41.847379549994947</v>
      </c>
    </row>
    <row r="41" spans="1:141" x14ac:dyDescent="0.25">
      <c r="A41" s="11" t="s">
        <v>1703</v>
      </c>
      <c r="B41" s="11" t="s">
        <v>1641</v>
      </c>
      <c r="C41" s="11" t="s">
        <v>1577</v>
      </c>
      <c r="D41" s="11" t="s">
        <v>1642</v>
      </c>
      <c r="E41" t="s">
        <v>2</v>
      </c>
      <c r="F41" s="23" t="s">
        <v>2</v>
      </c>
      <c r="G41">
        <v>4218884</v>
      </c>
      <c r="H41">
        <v>2136881</v>
      </c>
      <c r="I41">
        <v>2082003</v>
      </c>
      <c r="J41">
        <v>723891</v>
      </c>
      <c r="K41">
        <v>337268</v>
      </c>
      <c r="L41">
        <v>386623</v>
      </c>
      <c r="M41">
        <v>393082</v>
      </c>
      <c r="N41">
        <v>220314</v>
      </c>
      <c r="O41">
        <v>172768</v>
      </c>
      <c r="P41">
        <v>2372446</v>
      </c>
      <c r="Q41">
        <v>1034184</v>
      </c>
      <c r="R41">
        <v>1338262</v>
      </c>
      <c r="S41">
        <v>125099</v>
      </c>
      <c r="T41">
        <v>78052</v>
      </c>
      <c r="U41">
        <v>47047</v>
      </c>
      <c r="V41">
        <v>14979</v>
      </c>
      <c r="W41">
        <v>10290</v>
      </c>
      <c r="X41">
        <v>4689</v>
      </c>
      <c r="Y41">
        <v>154133</v>
      </c>
      <c r="Z41">
        <v>53418</v>
      </c>
      <c r="AA41">
        <v>100715</v>
      </c>
      <c r="AB41">
        <v>306528</v>
      </c>
      <c r="AC41">
        <v>188464</v>
      </c>
      <c r="AD41">
        <v>118064</v>
      </c>
      <c r="AE41">
        <v>7137</v>
      </c>
      <c r="AF41">
        <v>6003</v>
      </c>
      <c r="AG41">
        <v>1134</v>
      </c>
      <c r="AH41">
        <v>390275</v>
      </c>
      <c r="AI41">
        <v>241619</v>
      </c>
      <c r="AJ41">
        <v>148656</v>
      </c>
      <c r="AK41">
        <v>510</v>
      </c>
      <c r="AL41">
        <v>478</v>
      </c>
      <c r="AM41">
        <v>32</v>
      </c>
      <c r="AN41">
        <v>171440</v>
      </c>
      <c r="AO41">
        <v>129234</v>
      </c>
      <c r="AP41">
        <v>42206</v>
      </c>
      <c r="AQ41">
        <v>84686</v>
      </c>
      <c r="AR41">
        <v>81715</v>
      </c>
      <c r="AS41">
        <v>2971</v>
      </c>
      <c r="AT41">
        <v>42321</v>
      </c>
      <c r="AU41">
        <v>33725</v>
      </c>
      <c r="AV41">
        <v>8596</v>
      </c>
      <c r="AW41">
        <v>463</v>
      </c>
      <c r="AX41">
        <v>350</v>
      </c>
      <c r="AY41">
        <v>113</v>
      </c>
      <c r="AZ41">
        <v>23293</v>
      </c>
      <c r="BA41">
        <v>16984</v>
      </c>
      <c r="BB41">
        <v>6309</v>
      </c>
      <c r="BC41">
        <v>26047</v>
      </c>
      <c r="BD41">
        <v>21250</v>
      </c>
      <c r="BE41">
        <v>4797</v>
      </c>
      <c r="BF41">
        <v>56495</v>
      </c>
      <c r="BG41">
        <v>42000</v>
      </c>
      <c r="BH41">
        <v>14495</v>
      </c>
      <c r="BI41">
        <v>58788</v>
      </c>
      <c r="BJ41">
        <v>19892</v>
      </c>
      <c r="BK41">
        <v>38896</v>
      </c>
      <c r="BL41">
        <v>89703</v>
      </c>
      <c r="BM41">
        <v>21366</v>
      </c>
      <c r="BN41">
        <v>68337</v>
      </c>
      <c r="BO41">
        <v>625350</v>
      </c>
      <c r="BP41">
        <v>274811</v>
      </c>
      <c r="BQ41">
        <v>350539</v>
      </c>
      <c r="BR41" s="11" t="s">
        <v>1573</v>
      </c>
      <c r="BS41" s="11" t="s">
        <v>1641</v>
      </c>
      <c r="BT41" s="11" t="s">
        <v>1577</v>
      </c>
      <c r="BU41" s="11" t="s">
        <v>1642</v>
      </c>
      <c r="BV41" t="s">
        <v>2</v>
      </c>
      <c r="BW41" s="12" t="s">
        <v>2</v>
      </c>
      <c r="BX41">
        <v>27937977</v>
      </c>
      <c r="BY41">
        <v>18959062</v>
      </c>
      <c r="BZ41">
        <v>8978915</v>
      </c>
      <c r="CA41">
        <v>3855375</v>
      </c>
      <c r="CB41">
        <v>2512165</v>
      </c>
      <c r="CC41">
        <v>1343210</v>
      </c>
      <c r="CD41">
        <v>7234101</v>
      </c>
      <c r="CE41">
        <v>3808523</v>
      </c>
      <c r="CF41">
        <v>3425578</v>
      </c>
      <c r="CG41">
        <v>775870</v>
      </c>
      <c r="CH41">
        <v>569026</v>
      </c>
      <c r="CI41">
        <v>206844</v>
      </c>
      <c r="CJ41">
        <v>129437</v>
      </c>
      <c r="CK41">
        <v>102188</v>
      </c>
      <c r="CL41">
        <v>27249</v>
      </c>
      <c r="CM41">
        <v>924404</v>
      </c>
      <c r="CN41">
        <v>427454</v>
      </c>
      <c r="CO41">
        <v>496950</v>
      </c>
      <c r="CP41">
        <v>3815400</v>
      </c>
      <c r="CQ41">
        <v>2802376</v>
      </c>
      <c r="CR41">
        <v>1013024</v>
      </c>
      <c r="CS41">
        <v>129675</v>
      </c>
      <c r="CT41">
        <v>116117</v>
      </c>
      <c r="CU41">
        <v>13558</v>
      </c>
      <c r="CV41">
        <v>1979455</v>
      </c>
      <c r="CW41">
        <v>1694366</v>
      </c>
      <c r="CX41">
        <v>285089</v>
      </c>
      <c r="CY41">
        <v>3488</v>
      </c>
      <c r="CZ41">
        <v>3280</v>
      </c>
      <c r="DA41">
        <v>208</v>
      </c>
      <c r="DB41">
        <v>2300888</v>
      </c>
      <c r="DC41">
        <v>1992794</v>
      </c>
      <c r="DD41">
        <v>308094</v>
      </c>
      <c r="DE41">
        <v>1292101</v>
      </c>
      <c r="DF41">
        <v>1251723</v>
      </c>
      <c r="DG41">
        <v>40378</v>
      </c>
      <c r="DH41">
        <v>484047</v>
      </c>
      <c r="DI41">
        <v>408625</v>
      </c>
      <c r="DJ41">
        <v>75422</v>
      </c>
      <c r="DK41">
        <v>3108</v>
      </c>
      <c r="DL41">
        <v>2625</v>
      </c>
      <c r="DM41">
        <v>483</v>
      </c>
      <c r="DN41">
        <v>440634</v>
      </c>
      <c r="DO41">
        <v>345760</v>
      </c>
      <c r="DP41">
        <v>94874</v>
      </c>
      <c r="DQ41">
        <v>497198</v>
      </c>
      <c r="DR41">
        <v>423795</v>
      </c>
      <c r="DS41">
        <v>73403</v>
      </c>
      <c r="DT41">
        <v>1106072</v>
      </c>
      <c r="DU41">
        <v>911619</v>
      </c>
      <c r="DV41">
        <v>194453</v>
      </c>
      <c r="DW41">
        <v>1168267</v>
      </c>
      <c r="DX41">
        <v>446531</v>
      </c>
      <c r="DY41">
        <v>721736</v>
      </c>
      <c r="DZ41">
        <v>190859</v>
      </c>
      <c r="EA41">
        <v>82004</v>
      </c>
      <c r="EB41">
        <v>108855</v>
      </c>
      <c r="EC41">
        <v>1607598</v>
      </c>
      <c r="ED41">
        <v>1058091</v>
      </c>
      <c r="EE41">
        <v>549507</v>
      </c>
      <c r="EG41" s="13">
        <f t="shared" si="0"/>
        <v>44.877236992633257</v>
      </c>
      <c r="EH41" s="13">
        <f t="shared" si="1"/>
        <v>16.255349026080669</v>
      </c>
      <c r="EI41" s="13">
        <f t="shared" si="2"/>
        <v>7.207043196578959</v>
      </c>
      <c r="EJ41" s="13">
        <f t="shared" si="3"/>
        <v>0.75312328623140978</v>
      </c>
      <c r="EK41" s="13">
        <f t="shared" si="4"/>
        <v>30.907247498475698</v>
      </c>
    </row>
    <row r="42" spans="1:141" x14ac:dyDescent="0.25">
      <c r="A42" s="11" t="s">
        <v>1703</v>
      </c>
      <c r="B42" s="11" t="s">
        <v>1643</v>
      </c>
      <c r="C42" s="11" t="s">
        <v>1577</v>
      </c>
      <c r="D42" s="11" t="s">
        <v>1644</v>
      </c>
      <c r="E42" t="s">
        <v>2</v>
      </c>
      <c r="F42" s="23" t="s">
        <v>2</v>
      </c>
      <c r="G42">
        <v>35931</v>
      </c>
      <c r="H42">
        <v>21399</v>
      </c>
      <c r="I42">
        <v>14532</v>
      </c>
      <c r="J42">
        <v>9363</v>
      </c>
      <c r="K42">
        <v>5039</v>
      </c>
      <c r="L42">
        <v>4324</v>
      </c>
      <c r="M42">
        <v>1336</v>
      </c>
      <c r="N42">
        <v>846</v>
      </c>
      <c r="O42">
        <v>490</v>
      </c>
      <c r="P42">
        <v>17784</v>
      </c>
      <c r="Q42">
        <v>9384</v>
      </c>
      <c r="R42">
        <v>8400</v>
      </c>
      <c r="S42">
        <v>1276</v>
      </c>
      <c r="T42">
        <v>965</v>
      </c>
      <c r="U42">
        <v>311</v>
      </c>
      <c r="V42">
        <v>50</v>
      </c>
      <c r="W42">
        <v>40</v>
      </c>
      <c r="X42">
        <v>10</v>
      </c>
      <c r="Y42">
        <v>984</v>
      </c>
      <c r="Z42">
        <v>400</v>
      </c>
      <c r="AA42">
        <v>584</v>
      </c>
      <c r="AB42">
        <v>2446</v>
      </c>
      <c r="AC42">
        <v>1581</v>
      </c>
      <c r="AD42">
        <v>865</v>
      </c>
      <c r="AE42">
        <v>126</v>
      </c>
      <c r="AF42">
        <v>104</v>
      </c>
      <c r="AG42">
        <v>22</v>
      </c>
      <c r="AH42">
        <v>5114</v>
      </c>
      <c r="AI42">
        <v>4098</v>
      </c>
      <c r="AJ42">
        <v>1016</v>
      </c>
      <c r="AK42">
        <v>3</v>
      </c>
      <c r="AL42">
        <v>3</v>
      </c>
      <c r="AM42">
        <v>0</v>
      </c>
      <c r="AN42">
        <v>2657</v>
      </c>
      <c r="AO42">
        <v>1775</v>
      </c>
      <c r="AP42">
        <v>882</v>
      </c>
      <c r="AQ42">
        <v>1286</v>
      </c>
      <c r="AR42">
        <v>1252</v>
      </c>
      <c r="AS42">
        <v>34</v>
      </c>
      <c r="AT42">
        <v>701</v>
      </c>
      <c r="AU42">
        <v>531</v>
      </c>
      <c r="AV42">
        <v>170</v>
      </c>
      <c r="AW42">
        <v>14</v>
      </c>
      <c r="AX42">
        <v>11</v>
      </c>
      <c r="AY42">
        <v>3</v>
      </c>
      <c r="AZ42">
        <v>335</v>
      </c>
      <c r="BA42">
        <v>202</v>
      </c>
      <c r="BB42">
        <v>133</v>
      </c>
      <c r="BC42">
        <v>427</v>
      </c>
      <c r="BD42">
        <v>330</v>
      </c>
      <c r="BE42">
        <v>97</v>
      </c>
      <c r="BF42">
        <v>514</v>
      </c>
      <c r="BG42">
        <v>354</v>
      </c>
      <c r="BH42">
        <v>160</v>
      </c>
      <c r="BI42">
        <v>1084</v>
      </c>
      <c r="BJ42">
        <v>284</v>
      </c>
      <c r="BK42">
        <v>800</v>
      </c>
      <c r="BL42">
        <v>607</v>
      </c>
      <c r="BM42">
        <v>185</v>
      </c>
      <c r="BN42">
        <v>422</v>
      </c>
      <c r="BO42">
        <v>8550</v>
      </c>
      <c r="BP42">
        <v>4093</v>
      </c>
      <c r="BQ42">
        <v>4457</v>
      </c>
      <c r="BR42" s="11" t="s">
        <v>1573</v>
      </c>
      <c r="BS42" s="11" t="s">
        <v>1643</v>
      </c>
      <c r="BT42" s="11" t="s">
        <v>1577</v>
      </c>
      <c r="BU42" s="11" t="s">
        <v>1644</v>
      </c>
      <c r="BV42" t="s">
        <v>2</v>
      </c>
      <c r="BW42" s="12" t="s">
        <v>2</v>
      </c>
      <c r="BX42">
        <v>398670</v>
      </c>
      <c r="BY42">
        <v>305250</v>
      </c>
      <c r="BZ42">
        <v>93420</v>
      </c>
      <c r="CA42">
        <v>10763</v>
      </c>
      <c r="CB42">
        <v>9187</v>
      </c>
      <c r="CC42">
        <v>1576</v>
      </c>
      <c r="CD42">
        <v>50607</v>
      </c>
      <c r="CE42">
        <v>33410</v>
      </c>
      <c r="CF42">
        <v>17197</v>
      </c>
      <c r="CG42">
        <v>15705</v>
      </c>
      <c r="CH42">
        <v>14719</v>
      </c>
      <c r="CI42">
        <v>986</v>
      </c>
      <c r="CJ42">
        <v>772</v>
      </c>
      <c r="CK42">
        <v>684</v>
      </c>
      <c r="CL42">
        <v>88</v>
      </c>
      <c r="CM42">
        <v>4591</v>
      </c>
      <c r="CN42">
        <v>2790</v>
      </c>
      <c r="CO42">
        <v>1801</v>
      </c>
      <c r="CP42">
        <v>43741</v>
      </c>
      <c r="CQ42">
        <v>35267</v>
      </c>
      <c r="CR42">
        <v>8474</v>
      </c>
      <c r="CS42">
        <v>2871</v>
      </c>
      <c r="CT42">
        <v>2667</v>
      </c>
      <c r="CU42">
        <v>204</v>
      </c>
      <c r="CV42">
        <v>41520</v>
      </c>
      <c r="CW42">
        <v>36926</v>
      </c>
      <c r="CX42">
        <v>4594</v>
      </c>
      <c r="CY42">
        <v>28</v>
      </c>
      <c r="CZ42">
        <v>26</v>
      </c>
      <c r="DA42">
        <v>2</v>
      </c>
      <c r="DB42">
        <v>45435</v>
      </c>
      <c r="DC42">
        <v>37239</v>
      </c>
      <c r="DD42">
        <v>8196</v>
      </c>
      <c r="DE42">
        <v>21875</v>
      </c>
      <c r="DF42">
        <v>21380</v>
      </c>
      <c r="DG42">
        <v>495</v>
      </c>
      <c r="DH42">
        <v>10257</v>
      </c>
      <c r="DI42">
        <v>8611</v>
      </c>
      <c r="DJ42">
        <v>1646</v>
      </c>
      <c r="DK42">
        <v>61</v>
      </c>
      <c r="DL42">
        <v>49</v>
      </c>
      <c r="DM42">
        <v>12</v>
      </c>
      <c r="DN42">
        <v>10142</v>
      </c>
      <c r="DO42">
        <v>7757</v>
      </c>
      <c r="DP42">
        <v>2385</v>
      </c>
      <c r="DQ42">
        <v>11509</v>
      </c>
      <c r="DR42">
        <v>9879</v>
      </c>
      <c r="DS42">
        <v>1630</v>
      </c>
      <c r="DT42">
        <v>29780</v>
      </c>
      <c r="DU42">
        <v>24726</v>
      </c>
      <c r="DV42">
        <v>5054</v>
      </c>
      <c r="DW42">
        <v>36704</v>
      </c>
      <c r="DX42">
        <v>16517</v>
      </c>
      <c r="DY42">
        <v>20187</v>
      </c>
      <c r="DZ42">
        <v>1740</v>
      </c>
      <c r="EA42">
        <v>824</v>
      </c>
      <c r="EB42">
        <v>916</v>
      </c>
      <c r="EC42">
        <v>60569</v>
      </c>
      <c r="ED42">
        <v>42592</v>
      </c>
      <c r="EE42">
        <v>17977</v>
      </c>
      <c r="EG42" s="13">
        <f t="shared" si="0"/>
        <v>21.954708039390582</v>
      </c>
      <c r="EH42" s="13">
        <f t="shared" si="1"/>
        <v>11.844203584074386</v>
      </c>
      <c r="EI42" s="13">
        <f t="shared" si="2"/>
        <v>10.504004829220387</v>
      </c>
      <c r="EJ42" s="13">
        <f t="shared" si="3"/>
        <v>1.0839392383166202</v>
      </c>
      <c r="EK42" s="13">
        <f t="shared" si="4"/>
        <v>54.613144308998031</v>
      </c>
    </row>
    <row r="43" spans="1:141" x14ac:dyDescent="0.25">
      <c r="A43" s="11" t="s">
        <v>1703</v>
      </c>
      <c r="B43" s="11" t="s">
        <v>1645</v>
      </c>
      <c r="C43" s="11" t="s">
        <v>1577</v>
      </c>
      <c r="D43" s="11" t="s">
        <v>1646</v>
      </c>
      <c r="E43" t="s">
        <v>2</v>
      </c>
      <c r="F43" s="23" t="s">
        <v>2</v>
      </c>
      <c r="G43">
        <v>20891</v>
      </c>
      <c r="H43">
        <v>13698</v>
      </c>
      <c r="I43">
        <v>7193</v>
      </c>
      <c r="J43">
        <v>5510</v>
      </c>
      <c r="K43">
        <v>3410</v>
      </c>
      <c r="L43">
        <v>2100</v>
      </c>
      <c r="M43">
        <v>3570</v>
      </c>
      <c r="N43">
        <v>1847</v>
      </c>
      <c r="O43">
        <v>1723</v>
      </c>
      <c r="P43">
        <v>2101</v>
      </c>
      <c r="Q43">
        <v>1404</v>
      </c>
      <c r="R43">
        <v>697</v>
      </c>
      <c r="S43">
        <v>3045</v>
      </c>
      <c r="T43">
        <v>2055</v>
      </c>
      <c r="U43">
        <v>990</v>
      </c>
      <c r="V43">
        <v>106</v>
      </c>
      <c r="W43">
        <v>67</v>
      </c>
      <c r="X43">
        <v>39</v>
      </c>
      <c r="Y43">
        <v>2078</v>
      </c>
      <c r="Z43">
        <v>1176</v>
      </c>
      <c r="AA43">
        <v>902</v>
      </c>
      <c r="AB43">
        <v>2212</v>
      </c>
      <c r="AC43">
        <v>1331</v>
      </c>
      <c r="AD43">
        <v>881</v>
      </c>
      <c r="AE43">
        <v>70</v>
      </c>
      <c r="AF43">
        <v>56</v>
      </c>
      <c r="AG43">
        <v>14</v>
      </c>
      <c r="AH43">
        <v>4544</v>
      </c>
      <c r="AI43">
        <v>3858</v>
      </c>
      <c r="AJ43">
        <v>686</v>
      </c>
      <c r="AK43">
        <v>1</v>
      </c>
      <c r="AL43">
        <v>1</v>
      </c>
      <c r="AM43">
        <v>0</v>
      </c>
      <c r="AN43">
        <v>1228</v>
      </c>
      <c r="AO43">
        <v>907</v>
      </c>
      <c r="AP43">
        <v>321</v>
      </c>
      <c r="AQ43">
        <v>820</v>
      </c>
      <c r="AR43">
        <v>799</v>
      </c>
      <c r="AS43">
        <v>21</v>
      </c>
      <c r="AT43">
        <v>288</v>
      </c>
      <c r="AU43">
        <v>165</v>
      </c>
      <c r="AV43">
        <v>123</v>
      </c>
      <c r="AW43">
        <v>0</v>
      </c>
      <c r="AX43">
        <v>0</v>
      </c>
      <c r="AY43">
        <v>0</v>
      </c>
      <c r="AZ43">
        <v>55</v>
      </c>
      <c r="BA43">
        <v>35</v>
      </c>
      <c r="BB43">
        <v>20</v>
      </c>
      <c r="BC43">
        <v>76</v>
      </c>
      <c r="BD43">
        <v>35</v>
      </c>
      <c r="BE43">
        <v>41</v>
      </c>
      <c r="BF43">
        <v>1877</v>
      </c>
      <c r="BG43">
        <v>1321</v>
      </c>
      <c r="BH43">
        <v>556</v>
      </c>
      <c r="BI43">
        <v>608</v>
      </c>
      <c r="BJ43">
        <v>176</v>
      </c>
      <c r="BK43">
        <v>432</v>
      </c>
      <c r="BL43">
        <v>262</v>
      </c>
      <c r="BM43">
        <v>128</v>
      </c>
      <c r="BN43">
        <v>134</v>
      </c>
      <c r="BO43">
        <v>3460</v>
      </c>
      <c r="BP43">
        <v>1747</v>
      </c>
      <c r="BQ43">
        <v>1713</v>
      </c>
      <c r="BR43" s="11" t="s">
        <v>1573</v>
      </c>
      <c r="BS43" s="11" t="s">
        <v>1645</v>
      </c>
      <c r="BT43" s="11" t="s">
        <v>1577</v>
      </c>
      <c r="BU43" s="11" t="s">
        <v>1646</v>
      </c>
      <c r="BV43" t="s">
        <v>2</v>
      </c>
      <c r="BW43" s="12" t="s">
        <v>2</v>
      </c>
      <c r="BX43">
        <v>124655</v>
      </c>
      <c r="BY43">
        <v>102513</v>
      </c>
      <c r="BZ43">
        <v>22142</v>
      </c>
      <c r="CA43">
        <v>12997</v>
      </c>
      <c r="CB43">
        <v>10816</v>
      </c>
      <c r="CC43">
        <v>2181</v>
      </c>
      <c r="CD43">
        <v>2680</v>
      </c>
      <c r="CE43">
        <v>2340</v>
      </c>
      <c r="CF43">
        <v>340</v>
      </c>
      <c r="CG43">
        <v>10702</v>
      </c>
      <c r="CH43">
        <v>9435</v>
      </c>
      <c r="CI43">
        <v>1267</v>
      </c>
      <c r="CJ43">
        <v>748</v>
      </c>
      <c r="CK43">
        <v>625</v>
      </c>
      <c r="CL43">
        <v>123</v>
      </c>
      <c r="CM43">
        <v>990</v>
      </c>
      <c r="CN43">
        <v>670</v>
      </c>
      <c r="CO43">
        <v>320</v>
      </c>
      <c r="CP43">
        <v>5178</v>
      </c>
      <c r="CQ43">
        <v>4576</v>
      </c>
      <c r="CR43">
        <v>602</v>
      </c>
      <c r="CS43">
        <v>2550</v>
      </c>
      <c r="CT43">
        <v>2109</v>
      </c>
      <c r="CU43">
        <v>441</v>
      </c>
      <c r="CV43">
        <v>16059</v>
      </c>
      <c r="CW43">
        <v>14732</v>
      </c>
      <c r="CX43">
        <v>1327</v>
      </c>
      <c r="CY43">
        <v>9</v>
      </c>
      <c r="CZ43">
        <v>9</v>
      </c>
      <c r="DA43">
        <v>0</v>
      </c>
      <c r="DB43">
        <v>10895</v>
      </c>
      <c r="DC43">
        <v>9068</v>
      </c>
      <c r="DD43">
        <v>1827</v>
      </c>
      <c r="DE43">
        <v>9965</v>
      </c>
      <c r="DF43">
        <v>9598</v>
      </c>
      <c r="DG43">
        <v>367</v>
      </c>
      <c r="DH43">
        <v>2789</v>
      </c>
      <c r="DI43">
        <v>2327</v>
      </c>
      <c r="DJ43">
        <v>462</v>
      </c>
      <c r="DK43">
        <v>1</v>
      </c>
      <c r="DL43">
        <v>1</v>
      </c>
      <c r="DM43">
        <v>0</v>
      </c>
      <c r="DN43">
        <v>1033</v>
      </c>
      <c r="DO43">
        <v>877</v>
      </c>
      <c r="DP43">
        <v>156</v>
      </c>
      <c r="DQ43">
        <v>1768</v>
      </c>
      <c r="DR43">
        <v>1386</v>
      </c>
      <c r="DS43">
        <v>382</v>
      </c>
      <c r="DT43">
        <v>27205</v>
      </c>
      <c r="DU43">
        <v>23037</v>
      </c>
      <c r="DV43">
        <v>4168</v>
      </c>
      <c r="DW43">
        <v>10825</v>
      </c>
      <c r="DX43">
        <v>4866</v>
      </c>
      <c r="DY43">
        <v>5959</v>
      </c>
      <c r="DZ43">
        <v>242</v>
      </c>
      <c r="EA43">
        <v>169</v>
      </c>
      <c r="EB43">
        <v>73</v>
      </c>
      <c r="EC43">
        <v>8019</v>
      </c>
      <c r="ED43">
        <v>5872</v>
      </c>
      <c r="EE43">
        <v>2147</v>
      </c>
      <c r="EG43" s="13">
        <f t="shared" si="0"/>
        <v>23.233105603219997</v>
      </c>
      <c r="EH43" s="13">
        <f t="shared" si="1"/>
        <v>7.4886134943332276</v>
      </c>
      <c r="EI43" s="13">
        <f t="shared" si="2"/>
        <v>13.639312572820675</v>
      </c>
      <c r="EJ43" s="13">
        <f t="shared" si="3"/>
        <v>0.80321205380785932</v>
      </c>
      <c r="EK43" s="13">
        <f t="shared" si="4"/>
        <v>54.835756275818234</v>
      </c>
    </row>
    <row r="45" spans="1:141" x14ac:dyDescent="0.25">
      <c r="A45" s="13" t="s">
        <v>1704</v>
      </c>
    </row>
    <row r="46" spans="1:141" x14ac:dyDescent="0.25">
      <c r="A46" s="24" t="s">
        <v>1705</v>
      </c>
    </row>
    <row r="47" spans="1:141" x14ac:dyDescent="0.25">
      <c r="A47" s="13" t="s">
        <v>1706</v>
      </c>
    </row>
    <row r="48" spans="1:141" x14ac:dyDescent="0.25">
      <c r="A48" s="13" t="s">
        <v>1707</v>
      </c>
    </row>
    <row r="49" spans="1:1" x14ac:dyDescent="0.25">
      <c r="A49" s="13" t="s">
        <v>1708</v>
      </c>
    </row>
    <row r="50" spans="1:1" x14ac:dyDescent="0.25">
      <c r="A50" s="13" t="s">
        <v>1709</v>
      </c>
    </row>
    <row r="51" spans="1:1" x14ac:dyDescent="0.25">
      <c r="A51" s="13" t="s">
        <v>1710</v>
      </c>
    </row>
    <row r="52" spans="1:1" x14ac:dyDescent="0.25">
      <c r="A52" s="13" t="s">
        <v>1711</v>
      </c>
    </row>
    <row r="53" spans="1:1" x14ac:dyDescent="0.25">
      <c r="A53" s="13" t="s">
        <v>1712</v>
      </c>
    </row>
    <row r="54" spans="1:1" x14ac:dyDescent="0.25">
      <c r="A54" s="13" t="s">
        <v>1713</v>
      </c>
    </row>
    <row r="55" spans="1:1" x14ac:dyDescent="0.25">
      <c r="A55" s="13" t="s">
        <v>1714</v>
      </c>
    </row>
    <row r="56" spans="1:1" x14ac:dyDescent="0.25">
      <c r="A56" s="13" t="s">
        <v>1715</v>
      </c>
    </row>
    <row r="57" spans="1:1" x14ac:dyDescent="0.25">
      <c r="A57" s="13" t="s">
        <v>1716</v>
      </c>
    </row>
    <row r="58" spans="1:1" x14ac:dyDescent="0.25">
      <c r="A58" s="13" t="s">
        <v>1717</v>
      </c>
    </row>
    <row r="59" spans="1:1" x14ac:dyDescent="0.25">
      <c r="A59" s="13" t="s">
        <v>1718</v>
      </c>
    </row>
    <row r="60" spans="1:1" x14ac:dyDescent="0.25">
      <c r="A60" s="13" t="s">
        <v>1719</v>
      </c>
    </row>
    <row r="61" spans="1:1" x14ac:dyDescent="0.25">
      <c r="A61" s="13" t="s">
        <v>1720</v>
      </c>
    </row>
    <row r="62" spans="1:1" x14ac:dyDescent="0.25">
      <c r="A62" s="13" t="s">
        <v>1721</v>
      </c>
    </row>
    <row r="63" spans="1:1" x14ac:dyDescent="0.25">
      <c r="A63" s="13" t="s">
        <v>1722</v>
      </c>
    </row>
    <row r="64" spans="1:1" x14ac:dyDescent="0.25">
      <c r="A64" s="13" t="s">
        <v>1723</v>
      </c>
    </row>
    <row r="65" spans="1:1" x14ac:dyDescent="0.25">
      <c r="A65" s="13" t="s">
        <v>1724</v>
      </c>
    </row>
    <row r="66" spans="1:1" x14ac:dyDescent="0.25">
      <c r="A66" s="13" t="s">
        <v>1725</v>
      </c>
    </row>
    <row r="67" spans="1:1" x14ac:dyDescent="0.25">
      <c r="A67" s="13" t="s">
        <v>1726</v>
      </c>
    </row>
  </sheetData>
  <mergeCells count="43">
    <mergeCell ref="G3:I3"/>
    <mergeCell ref="J3:L3"/>
    <mergeCell ref="M3:U3"/>
    <mergeCell ref="BI3:BK3"/>
    <mergeCell ref="BL3:BN3"/>
    <mergeCell ref="V3:X3"/>
    <mergeCell ref="Y3:AA3"/>
    <mergeCell ref="AH3:AJ3"/>
    <mergeCell ref="AK3:AM3"/>
    <mergeCell ref="AT3:AV3"/>
    <mergeCell ref="AW3:AY3"/>
    <mergeCell ref="AB3:AD3"/>
    <mergeCell ref="AE3:AG3"/>
    <mergeCell ref="AN3:AP3"/>
    <mergeCell ref="AQ3:AS3"/>
    <mergeCell ref="AZ3:BB3"/>
    <mergeCell ref="F1:W1"/>
    <mergeCell ref="G2:I2"/>
    <mergeCell ref="J2:L2"/>
    <mergeCell ref="S2:X2"/>
    <mergeCell ref="Y2:AM2"/>
    <mergeCell ref="G4:I4"/>
    <mergeCell ref="M4:O4"/>
    <mergeCell ref="S4:U4"/>
    <mergeCell ref="V4:X4"/>
    <mergeCell ref="Y4:AA4"/>
    <mergeCell ref="P4:R4"/>
    <mergeCell ref="S5:U5"/>
    <mergeCell ref="BX2:BZ2"/>
    <mergeCell ref="CG2:CL2"/>
    <mergeCell ref="CM2:DA2"/>
    <mergeCell ref="DE2:DS2"/>
    <mergeCell ref="BO3:BQ3"/>
    <mergeCell ref="AB4:AD4"/>
    <mergeCell ref="AK4:AM4"/>
    <mergeCell ref="AN4:AP4"/>
    <mergeCell ref="AW4:AY4"/>
    <mergeCell ref="AZ4:BB4"/>
    <mergeCell ref="BL4:BN4"/>
    <mergeCell ref="BO4:BQ4"/>
    <mergeCell ref="AQ2:BE2"/>
    <mergeCell ref="BC3:BE3"/>
    <mergeCell ref="BF3:BH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4"/>
  <sheetViews>
    <sheetView workbookViewId="0">
      <selection activeCell="E1" sqref="E1:E1048576"/>
    </sheetView>
  </sheetViews>
  <sheetFormatPr defaultRowHeight="15" x14ac:dyDescent="0.25"/>
  <cols>
    <col min="1" max="1" width="9.140625" style="26"/>
    <col min="3" max="3" width="25.85546875" customWidth="1"/>
    <col min="4" max="4" width="24.85546875" customWidth="1"/>
  </cols>
  <sheetData>
    <row r="1" spans="1:5" x14ac:dyDescent="0.25">
      <c r="A1" s="25" t="s">
        <v>1727</v>
      </c>
      <c r="B1" s="6" t="s">
        <v>0</v>
      </c>
      <c r="C1" s="6" t="s">
        <v>1728</v>
      </c>
      <c r="D1" s="6" t="s">
        <v>1729</v>
      </c>
      <c r="E1" s="10" t="s">
        <v>3186</v>
      </c>
    </row>
    <row r="2" spans="1:5" x14ac:dyDescent="0.25">
      <c r="A2" s="26">
        <v>1</v>
      </c>
      <c r="B2">
        <v>1</v>
      </c>
      <c r="C2" t="s">
        <v>2130</v>
      </c>
      <c r="D2" t="s">
        <v>2131</v>
      </c>
    </row>
    <row r="3" spans="1:5" x14ac:dyDescent="0.25">
      <c r="A3" s="26">
        <v>1</v>
      </c>
      <c r="B3">
        <v>2</v>
      </c>
      <c r="C3" t="s">
        <v>2132</v>
      </c>
      <c r="D3" t="s">
        <v>2133</v>
      </c>
      <c r="E3" t="s">
        <v>3187</v>
      </c>
    </row>
    <row r="4" spans="1:5" x14ac:dyDescent="0.25">
      <c r="A4" s="26">
        <v>1</v>
      </c>
      <c r="B4">
        <v>3</v>
      </c>
      <c r="C4" t="s">
        <v>2134</v>
      </c>
      <c r="D4" t="s">
        <v>2135</v>
      </c>
      <c r="E4" t="s">
        <v>3187</v>
      </c>
    </row>
    <row r="5" spans="1:5" x14ac:dyDescent="0.25">
      <c r="A5" s="26">
        <v>1</v>
      </c>
      <c r="B5">
        <v>4</v>
      </c>
      <c r="C5" t="s">
        <v>2136</v>
      </c>
      <c r="D5" t="s">
        <v>2137</v>
      </c>
    </row>
    <row r="6" spans="1:5" x14ac:dyDescent="0.25">
      <c r="A6" s="26">
        <v>1</v>
      </c>
      <c r="B6">
        <v>5</v>
      </c>
      <c r="C6" t="s">
        <v>2138</v>
      </c>
      <c r="D6" t="s">
        <v>2139</v>
      </c>
      <c r="E6" t="s">
        <v>3187</v>
      </c>
    </row>
    <row r="7" spans="1:5" x14ac:dyDescent="0.25">
      <c r="A7" s="26">
        <v>1</v>
      </c>
      <c r="B7">
        <v>6</v>
      </c>
      <c r="C7" t="s">
        <v>2140</v>
      </c>
      <c r="D7" t="s">
        <v>2141</v>
      </c>
      <c r="E7" t="s">
        <v>3187</v>
      </c>
    </row>
    <row r="8" spans="1:5" x14ac:dyDescent="0.25">
      <c r="A8" s="26">
        <v>1</v>
      </c>
      <c r="B8">
        <v>7</v>
      </c>
      <c r="C8" t="s">
        <v>2142</v>
      </c>
      <c r="D8" t="s">
        <v>2143</v>
      </c>
    </row>
    <row r="9" spans="1:5" x14ac:dyDescent="0.25">
      <c r="A9" s="26">
        <v>1</v>
      </c>
      <c r="B9">
        <v>8</v>
      </c>
      <c r="C9" t="s">
        <v>2144</v>
      </c>
      <c r="D9" t="s">
        <v>2145</v>
      </c>
    </row>
    <row r="10" spans="1:5" x14ac:dyDescent="0.25">
      <c r="A10" s="26">
        <v>1</v>
      </c>
      <c r="B10">
        <v>9</v>
      </c>
      <c r="C10" t="s">
        <v>2146</v>
      </c>
      <c r="D10" t="s">
        <v>2147</v>
      </c>
      <c r="E10" t="s">
        <v>3187</v>
      </c>
    </row>
    <row r="11" spans="1:5" x14ac:dyDescent="0.25">
      <c r="A11" s="26">
        <v>1</v>
      </c>
      <c r="B11">
        <v>10</v>
      </c>
      <c r="C11" t="s">
        <v>2148</v>
      </c>
      <c r="D11" t="s">
        <v>2149</v>
      </c>
      <c r="E11" t="s">
        <v>3187</v>
      </c>
    </row>
    <row r="12" spans="1:5" x14ac:dyDescent="0.25">
      <c r="A12" s="26">
        <v>1</v>
      </c>
      <c r="B12">
        <v>11</v>
      </c>
      <c r="C12" t="s">
        <v>2150</v>
      </c>
      <c r="D12" t="s">
        <v>2151</v>
      </c>
    </row>
    <row r="13" spans="1:5" x14ac:dyDescent="0.25">
      <c r="A13" s="26">
        <v>1</v>
      </c>
      <c r="B13">
        <v>12</v>
      </c>
      <c r="C13" t="s">
        <v>2152</v>
      </c>
      <c r="D13" t="s">
        <v>2153</v>
      </c>
    </row>
    <row r="14" spans="1:5" x14ac:dyDescent="0.25">
      <c r="A14" s="26">
        <v>1</v>
      </c>
      <c r="B14">
        <v>13</v>
      </c>
      <c r="C14" t="s">
        <v>2154</v>
      </c>
      <c r="D14" t="s">
        <v>2155</v>
      </c>
      <c r="E14" t="s">
        <v>3187</v>
      </c>
    </row>
    <row r="15" spans="1:5" x14ac:dyDescent="0.25">
      <c r="A15" s="26">
        <v>1</v>
      </c>
      <c r="B15">
        <v>14</v>
      </c>
      <c r="C15" t="s">
        <v>2156</v>
      </c>
      <c r="D15" t="s">
        <v>2157</v>
      </c>
    </row>
    <row r="16" spans="1:5" x14ac:dyDescent="0.25">
      <c r="A16" s="26">
        <v>2</v>
      </c>
      <c r="B16">
        <v>1</v>
      </c>
      <c r="C16" t="s">
        <v>2107</v>
      </c>
      <c r="D16" t="s">
        <v>2108</v>
      </c>
    </row>
    <row r="17" spans="1:5" x14ac:dyDescent="0.25">
      <c r="A17" s="26">
        <v>2</v>
      </c>
      <c r="B17">
        <v>2</v>
      </c>
      <c r="C17" t="s">
        <v>2109</v>
      </c>
      <c r="D17" t="s">
        <v>2110</v>
      </c>
    </row>
    <row r="18" spans="1:5" x14ac:dyDescent="0.25">
      <c r="A18" s="26">
        <v>2</v>
      </c>
      <c r="B18">
        <v>3</v>
      </c>
      <c r="C18" t="s">
        <v>2111</v>
      </c>
      <c r="D18" t="s">
        <v>2112</v>
      </c>
    </row>
    <row r="19" spans="1:5" x14ac:dyDescent="0.25">
      <c r="A19" s="26">
        <v>2</v>
      </c>
      <c r="B19">
        <v>4</v>
      </c>
      <c r="C19" t="s">
        <v>2113</v>
      </c>
      <c r="D19" t="s">
        <v>2114</v>
      </c>
    </row>
    <row r="20" spans="1:5" x14ac:dyDescent="0.25">
      <c r="A20" s="26">
        <v>2</v>
      </c>
      <c r="B20">
        <v>5</v>
      </c>
      <c r="C20" t="s">
        <v>2115</v>
      </c>
      <c r="D20" t="s">
        <v>2116</v>
      </c>
    </row>
    <row r="21" spans="1:5" x14ac:dyDescent="0.25">
      <c r="A21" s="26">
        <v>2</v>
      </c>
      <c r="B21">
        <v>6</v>
      </c>
      <c r="C21" t="s">
        <v>2117</v>
      </c>
      <c r="D21" t="s">
        <v>2118</v>
      </c>
    </row>
    <row r="22" spans="1:5" x14ac:dyDescent="0.25">
      <c r="A22" s="26">
        <v>2</v>
      </c>
      <c r="B22">
        <v>7</v>
      </c>
      <c r="C22" t="s">
        <v>2119</v>
      </c>
      <c r="D22" t="s">
        <v>2120</v>
      </c>
    </row>
    <row r="23" spans="1:5" x14ac:dyDescent="0.25">
      <c r="A23" s="26">
        <v>2</v>
      </c>
      <c r="B23">
        <v>8</v>
      </c>
      <c r="C23" t="s">
        <v>2121</v>
      </c>
      <c r="D23" t="s">
        <v>1972</v>
      </c>
    </row>
    <row r="24" spans="1:5" x14ac:dyDescent="0.25">
      <c r="A24" s="26">
        <v>2</v>
      </c>
      <c r="B24">
        <v>9</v>
      </c>
      <c r="C24" t="s">
        <v>2122</v>
      </c>
      <c r="D24" t="s">
        <v>2123</v>
      </c>
    </row>
    <row r="25" spans="1:5" x14ac:dyDescent="0.25">
      <c r="A25" s="26">
        <v>2</v>
      </c>
      <c r="B25">
        <v>10</v>
      </c>
      <c r="C25" t="s">
        <v>2124</v>
      </c>
      <c r="D25" t="s">
        <v>2125</v>
      </c>
    </row>
    <row r="26" spans="1:5" x14ac:dyDescent="0.25">
      <c r="A26" s="26">
        <v>2</v>
      </c>
      <c r="B26">
        <v>11</v>
      </c>
      <c r="C26" t="s">
        <v>2126</v>
      </c>
      <c r="D26" t="s">
        <v>2127</v>
      </c>
    </row>
    <row r="27" spans="1:5" x14ac:dyDescent="0.25">
      <c r="A27" s="26">
        <v>2</v>
      </c>
      <c r="B27">
        <v>12</v>
      </c>
      <c r="C27" t="s">
        <v>2128</v>
      </c>
      <c r="D27" t="s">
        <v>2129</v>
      </c>
    </row>
    <row r="28" spans="1:5" x14ac:dyDescent="0.25">
      <c r="A28" s="26">
        <v>3</v>
      </c>
      <c r="B28">
        <v>1</v>
      </c>
      <c r="C28" t="s">
        <v>2568</v>
      </c>
      <c r="D28" t="s">
        <v>2569</v>
      </c>
    </row>
    <row r="29" spans="1:5" x14ac:dyDescent="0.25">
      <c r="A29" s="26">
        <v>3</v>
      </c>
      <c r="B29">
        <v>2</v>
      </c>
      <c r="C29" t="s">
        <v>2570</v>
      </c>
      <c r="D29" t="s">
        <v>2571</v>
      </c>
      <c r="E29" t="s">
        <v>3187</v>
      </c>
    </row>
    <row r="30" spans="1:5" x14ac:dyDescent="0.25">
      <c r="A30" s="26">
        <v>3</v>
      </c>
      <c r="B30">
        <v>3</v>
      </c>
      <c r="C30" t="s">
        <v>2572</v>
      </c>
      <c r="D30" t="s">
        <v>2573</v>
      </c>
    </row>
    <row r="31" spans="1:5" x14ac:dyDescent="0.25">
      <c r="A31" s="26">
        <v>3</v>
      </c>
      <c r="B31">
        <v>4</v>
      </c>
      <c r="C31" t="s">
        <v>2574</v>
      </c>
      <c r="D31" t="s">
        <v>2575</v>
      </c>
    </row>
    <row r="32" spans="1:5" x14ac:dyDescent="0.25">
      <c r="A32" s="26">
        <v>3</v>
      </c>
      <c r="B32">
        <v>5</v>
      </c>
      <c r="C32" t="s">
        <v>2576</v>
      </c>
      <c r="D32" t="s">
        <v>2577</v>
      </c>
    </row>
    <row r="33" spans="1:5" x14ac:dyDescent="0.25">
      <c r="A33" s="26">
        <v>3</v>
      </c>
      <c r="B33">
        <v>6</v>
      </c>
      <c r="C33" t="s">
        <v>2578</v>
      </c>
      <c r="D33" t="s">
        <v>2579</v>
      </c>
      <c r="E33" t="s">
        <v>3187</v>
      </c>
    </row>
    <row r="34" spans="1:5" x14ac:dyDescent="0.25">
      <c r="A34" s="26">
        <v>3</v>
      </c>
      <c r="B34">
        <v>7</v>
      </c>
      <c r="C34" t="s">
        <v>2580</v>
      </c>
      <c r="D34" t="s">
        <v>2581</v>
      </c>
      <c r="E34" t="s">
        <v>3188</v>
      </c>
    </row>
    <row r="35" spans="1:5" x14ac:dyDescent="0.25">
      <c r="A35" s="26">
        <v>3</v>
      </c>
      <c r="B35">
        <v>8</v>
      </c>
      <c r="C35" t="s">
        <v>2582</v>
      </c>
      <c r="D35" t="s">
        <v>2583</v>
      </c>
    </row>
    <row r="36" spans="1:5" x14ac:dyDescent="0.25">
      <c r="A36" s="26">
        <v>3</v>
      </c>
      <c r="B36">
        <v>9</v>
      </c>
      <c r="C36" t="s">
        <v>2584</v>
      </c>
      <c r="D36" t="s">
        <v>2585</v>
      </c>
    </row>
    <row r="37" spans="1:5" x14ac:dyDescent="0.25">
      <c r="A37" s="26">
        <v>3</v>
      </c>
      <c r="B37">
        <v>10</v>
      </c>
      <c r="C37" t="s">
        <v>2586</v>
      </c>
      <c r="D37" t="s">
        <v>2587</v>
      </c>
    </row>
    <row r="38" spans="1:5" x14ac:dyDescent="0.25">
      <c r="A38" s="26">
        <v>3</v>
      </c>
      <c r="B38">
        <v>11</v>
      </c>
      <c r="C38" t="s">
        <v>2588</v>
      </c>
      <c r="D38" t="s">
        <v>2589</v>
      </c>
    </row>
    <row r="39" spans="1:5" x14ac:dyDescent="0.25">
      <c r="A39" s="26">
        <v>3</v>
      </c>
      <c r="B39">
        <v>12</v>
      </c>
      <c r="C39" t="s">
        <v>2590</v>
      </c>
      <c r="D39" t="s">
        <v>2591</v>
      </c>
    </row>
    <row r="40" spans="1:5" x14ac:dyDescent="0.25">
      <c r="A40" s="26">
        <v>3</v>
      </c>
      <c r="B40">
        <v>13</v>
      </c>
      <c r="C40" t="s">
        <v>2592</v>
      </c>
      <c r="D40" t="s">
        <v>2593</v>
      </c>
    </row>
    <row r="41" spans="1:5" x14ac:dyDescent="0.25">
      <c r="A41" s="26">
        <v>3</v>
      </c>
      <c r="B41">
        <v>14</v>
      </c>
      <c r="C41" t="s">
        <v>2594</v>
      </c>
      <c r="D41" t="s">
        <v>2595</v>
      </c>
    </row>
    <row r="42" spans="1:5" x14ac:dyDescent="0.25">
      <c r="A42" s="26">
        <v>3</v>
      </c>
      <c r="B42">
        <v>15</v>
      </c>
      <c r="C42" t="s">
        <v>2596</v>
      </c>
      <c r="D42" t="s">
        <v>2597</v>
      </c>
    </row>
    <row r="43" spans="1:5" x14ac:dyDescent="0.25">
      <c r="A43" s="26">
        <v>3</v>
      </c>
      <c r="B43">
        <v>16</v>
      </c>
      <c r="C43" t="s">
        <v>2598</v>
      </c>
      <c r="D43" t="s">
        <v>2599</v>
      </c>
      <c r="E43" t="s">
        <v>3187</v>
      </c>
    </row>
    <row r="44" spans="1:5" x14ac:dyDescent="0.25">
      <c r="A44" s="26">
        <v>3</v>
      </c>
      <c r="B44">
        <v>17</v>
      </c>
      <c r="C44" t="s">
        <v>2600</v>
      </c>
      <c r="D44" t="s">
        <v>2601</v>
      </c>
      <c r="E44" t="s">
        <v>3188</v>
      </c>
    </row>
    <row r="45" spans="1:5" x14ac:dyDescent="0.25">
      <c r="A45" s="26">
        <v>4</v>
      </c>
      <c r="B45">
        <v>1</v>
      </c>
      <c r="C45" t="s">
        <v>1957</v>
      </c>
      <c r="D45" t="s">
        <v>1958</v>
      </c>
    </row>
    <row r="46" spans="1:5" x14ac:dyDescent="0.25">
      <c r="A46" s="26">
        <v>5</v>
      </c>
      <c r="B46">
        <v>1</v>
      </c>
      <c r="C46" t="s">
        <v>2880</v>
      </c>
      <c r="D46" t="s">
        <v>2881</v>
      </c>
    </row>
    <row r="47" spans="1:5" x14ac:dyDescent="0.25">
      <c r="A47" s="26">
        <v>5</v>
      </c>
      <c r="B47">
        <v>2</v>
      </c>
      <c r="C47" t="s">
        <v>2882</v>
      </c>
      <c r="D47" t="s">
        <v>2883</v>
      </c>
    </row>
    <row r="48" spans="1:5" x14ac:dyDescent="0.25">
      <c r="A48" s="26">
        <v>5</v>
      </c>
      <c r="B48">
        <v>3</v>
      </c>
      <c r="C48" t="s">
        <v>2884</v>
      </c>
      <c r="D48" t="s">
        <v>2885</v>
      </c>
    </row>
    <row r="49" spans="1:4" x14ac:dyDescent="0.25">
      <c r="A49" s="26">
        <v>5</v>
      </c>
      <c r="B49">
        <v>4</v>
      </c>
      <c r="C49" t="s">
        <v>2886</v>
      </c>
      <c r="D49" t="s">
        <v>2887</v>
      </c>
    </row>
    <row r="50" spans="1:4" x14ac:dyDescent="0.25">
      <c r="A50" s="26">
        <v>5</v>
      </c>
      <c r="B50">
        <v>5</v>
      </c>
      <c r="C50" t="s">
        <v>2888</v>
      </c>
      <c r="D50" t="s">
        <v>2889</v>
      </c>
    </row>
    <row r="51" spans="1:4" x14ac:dyDescent="0.25">
      <c r="A51" s="26">
        <v>5</v>
      </c>
      <c r="B51">
        <v>6</v>
      </c>
      <c r="C51" t="s">
        <v>2890</v>
      </c>
      <c r="D51" t="s">
        <v>2891</v>
      </c>
    </row>
    <row r="52" spans="1:4" x14ac:dyDescent="0.25">
      <c r="A52" s="26">
        <v>5</v>
      </c>
      <c r="B52">
        <v>7</v>
      </c>
      <c r="C52" t="s">
        <v>2892</v>
      </c>
      <c r="D52" t="s">
        <v>2893</v>
      </c>
    </row>
    <row r="53" spans="1:4" x14ac:dyDescent="0.25">
      <c r="A53" s="26">
        <v>5</v>
      </c>
      <c r="B53">
        <v>8</v>
      </c>
      <c r="C53" t="s">
        <v>2894</v>
      </c>
      <c r="D53" t="s">
        <v>2895</v>
      </c>
    </row>
    <row r="54" spans="1:4" x14ac:dyDescent="0.25">
      <c r="A54" s="26">
        <v>5</v>
      </c>
      <c r="B54">
        <v>9</v>
      </c>
      <c r="C54" t="s">
        <v>2896</v>
      </c>
      <c r="D54" t="s">
        <v>2897</v>
      </c>
    </row>
    <row r="55" spans="1:4" x14ac:dyDescent="0.25">
      <c r="A55" s="26">
        <v>5</v>
      </c>
      <c r="B55">
        <v>10</v>
      </c>
      <c r="C55" t="s">
        <v>2898</v>
      </c>
      <c r="D55" t="s">
        <v>2899</v>
      </c>
    </row>
    <row r="56" spans="1:4" x14ac:dyDescent="0.25">
      <c r="A56" s="26">
        <v>5</v>
      </c>
      <c r="B56">
        <v>11</v>
      </c>
      <c r="C56" t="s">
        <v>2900</v>
      </c>
      <c r="D56" t="s">
        <v>2901</v>
      </c>
    </row>
    <row r="57" spans="1:4" x14ac:dyDescent="0.25">
      <c r="A57" s="26">
        <v>5</v>
      </c>
      <c r="B57">
        <v>12</v>
      </c>
      <c r="C57" t="s">
        <v>2902</v>
      </c>
      <c r="D57" t="s">
        <v>2903</v>
      </c>
    </row>
    <row r="58" spans="1:4" x14ac:dyDescent="0.25">
      <c r="A58" s="26">
        <v>5</v>
      </c>
      <c r="B58">
        <v>13</v>
      </c>
      <c r="C58" t="s">
        <v>2904</v>
      </c>
      <c r="D58" t="s">
        <v>2905</v>
      </c>
    </row>
    <row r="59" spans="1:4" x14ac:dyDescent="0.25">
      <c r="A59" s="26">
        <v>6</v>
      </c>
      <c r="B59">
        <v>1</v>
      </c>
      <c r="C59" t="s">
        <v>2069</v>
      </c>
      <c r="D59" t="s">
        <v>2070</v>
      </c>
    </row>
    <row r="60" spans="1:4" x14ac:dyDescent="0.25">
      <c r="A60" s="26">
        <v>6</v>
      </c>
      <c r="B60">
        <v>2</v>
      </c>
      <c r="C60" t="s">
        <v>2071</v>
      </c>
      <c r="D60" t="s">
        <v>2072</v>
      </c>
    </row>
    <row r="61" spans="1:4" x14ac:dyDescent="0.25">
      <c r="A61" s="26">
        <v>6</v>
      </c>
      <c r="B61">
        <v>3</v>
      </c>
      <c r="C61" t="s">
        <v>2073</v>
      </c>
      <c r="D61" t="s">
        <v>2074</v>
      </c>
    </row>
    <row r="62" spans="1:4" x14ac:dyDescent="0.25">
      <c r="A62" s="26">
        <v>6</v>
      </c>
      <c r="B62">
        <v>4</v>
      </c>
      <c r="C62" t="s">
        <v>2075</v>
      </c>
      <c r="D62" t="s">
        <v>2076</v>
      </c>
    </row>
    <row r="63" spans="1:4" x14ac:dyDescent="0.25">
      <c r="A63" s="26">
        <v>6</v>
      </c>
      <c r="B63">
        <v>5</v>
      </c>
      <c r="C63" t="s">
        <v>2077</v>
      </c>
      <c r="D63" t="s">
        <v>2078</v>
      </c>
    </row>
    <row r="64" spans="1:4" x14ac:dyDescent="0.25">
      <c r="A64" s="26">
        <v>6</v>
      </c>
      <c r="B64">
        <v>6</v>
      </c>
      <c r="C64" t="s">
        <v>2079</v>
      </c>
      <c r="D64" t="s">
        <v>2080</v>
      </c>
    </row>
    <row r="65" spans="1:5" x14ac:dyDescent="0.25">
      <c r="A65" s="26">
        <v>6</v>
      </c>
      <c r="B65">
        <v>7</v>
      </c>
      <c r="C65" t="s">
        <v>2081</v>
      </c>
      <c r="D65" t="s">
        <v>2082</v>
      </c>
    </row>
    <row r="66" spans="1:5" x14ac:dyDescent="0.25">
      <c r="A66" s="26">
        <v>6</v>
      </c>
      <c r="B66">
        <v>8</v>
      </c>
      <c r="C66" t="s">
        <v>2083</v>
      </c>
      <c r="D66" t="s">
        <v>2084</v>
      </c>
    </row>
    <row r="67" spans="1:5" x14ac:dyDescent="0.25">
      <c r="A67" s="26">
        <v>6</v>
      </c>
      <c r="B67">
        <v>9</v>
      </c>
      <c r="C67" t="s">
        <v>2085</v>
      </c>
      <c r="D67" t="s">
        <v>2086</v>
      </c>
    </row>
    <row r="68" spans="1:5" x14ac:dyDescent="0.25">
      <c r="A68" s="26">
        <v>6</v>
      </c>
      <c r="B68">
        <v>10</v>
      </c>
      <c r="C68" t="s">
        <v>2087</v>
      </c>
      <c r="D68" t="s">
        <v>2088</v>
      </c>
    </row>
    <row r="69" spans="1:5" x14ac:dyDescent="0.25">
      <c r="A69" s="26">
        <v>6</v>
      </c>
      <c r="B69">
        <v>11</v>
      </c>
      <c r="C69" t="s">
        <v>2089</v>
      </c>
      <c r="D69" t="s">
        <v>2090</v>
      </c>
    </row>
    <row r="70" spans="1:5" x14ac:dyDescent="0.25">
      <c r="A70" s="26">
        <v>6</v>
      </c>
      <c r="B70">
        <v>12</v>
      </c>
      <c r="C70" t="s">
        <v>2091</v>
      </c>
      <c r="D70" t="s">
        <v>2092</v>
      </c>
    </row>
    <row r="71" spans="1:5" x14ac:dyDescent="0.25">
      <c r="A71" s="26">
        <v>6</v>
      </c>
      <c r="B71">
        <v>13</v>
      </c>
      <c r="C71" t="s">
        <v>2093</v>
      </c>
      <c r="D71" t="s">
        <v>2094</v>
      </c>
    </row>
    <row r="72" spans="1:5" x14ac:dyDescent="0.25">
      <c r="A72" s="26">
        <v>6</v>
      </c>
      <c r="B72">
        <v>14</v>
      </c>
      <c r="C72" t="s">
        <v>2095</v>
      </c>
      <c r="D72" t="s">
        <v>2096</v>
      </c>
    </row>
    <row r="73" spans="1:5" x14ac:dyDescent="0.25">
      <c r="A73" s="26">
        <v>6</v>
      </c>
      <c r="B73">
        <v>15</v>
      </c>
      <c r="C73" t="s">
        <v>2097</v>
      </c>
      <c r="D73" t="s">
        <v>2098</v>
      </c>
    </row>
    <row r="74" spans="1:5" x14ac:dyDescent="0.25">
      <c r="A74" s="26">
        <v>6</v>
      </c>
      <c r="B74">
        <v>16</v>
      </c>
      <c r="C74" t="s">
        <v>2099</v>
      </c>
      <c r="D74" t="s">
        <v>2100</v>
      </c>
    </row>
    <row r="75" spans="1:5" x14ac:dyDescent="0.25">
      <c r="A75" s="26">
        <v>6</v>
      </c>
      <c r="B75">
        <v>17</v>
      </c>
      <c r="C75" t="s">
        <v>2101</v>
      </c>
      <c r="D75" t="s">
        <v>2102</v>
      </c>
    </row>
    <row r="76" spans="1:5" x14ac:dyDescent="0.25">
      <c r="A76" s="26">
        <v>6</v>
      </c>
      <c r="B76">
        <v>18</v>
      </c>
      <c r="C76" t="s">
        <v>2103</v>
      </c>
      <c r="D76" t="s">
        <v>2104</v>
      </c>
      <c r="E76" t="s">
        <v>3187</v>
      </c>
    </row>
    <row r="77" spans="1:5" x14ac:dyDescent="0.25">
      <c r="A77" s="26">
        <v>6</v>
      </c>
      <c r="B77">
        <v>19</v>
      </c>
      <c r="C77" t="s">
        <v>2105</v>
      </c>
      <c r="D77" t="s">
        <v>2106</v>
      </c>
      <c r="E77" t="s">
        <v>3187</v>
      </c>
    </row>
    <row r="78" spans="1:5" x14ac:dyDescent="0.25">
      <c r="A78" s="26">
        <v>7</v>
      </c>
      <c r="B78">
        <v>1</v>
      </c>
      <c r="C78" t="s">
        <v>1997</v>
      </c>
      <c r="D78" t="s">
        <v>1998</v>
      </c>
    </row>
    <row r="79" spans="1:5" x14ac:dyDescent="0.25">
      <c r="A79" s="26">
        <v>7</v>
      </c>
      <c r="B79">
        <v>2</v>
      </c>
      <c r="C79" t="s">
        <v>1999</v>
      </c>
      <c r="D79" t="s">
        <v>2000</v>
      </c>
    </row>
    <row r="80" spans="1:5" x14ac:dyDescent="0.25">
      <c r="A80" s="26">
        <v>7</v>
      </c>
      <c r="B80">
        <v>3</v>
      </c>
      <c r="C80" t="s">
        <v>2001</v>
      </c>
      <c r="D80" t="s">
        <v>2002</v>
      </c>
    </row>
    <row r="81" spans="1:4" x14ac:dyDescent="0.25">
      <c r="A81" s="26">
        <v>7</v>
      </c>
      <c r="B81">
        <v>4</v>
      </c>
      <c r="C81" t="s">
        <v>2003</v>
      </c>
      <c r="D81" t="s">
        <v>2004</v>
      </c>
    </row>
    <row r="82" spans="1:4" x14ac:dyDescent="0.25">
      <c r="A82" s="26">
        <v>7</v>
      </c>
      <c r="B82">
        <v>5</v>
      </c>
      <c r="C82" t="s">
        <v>2005</v>
      </c>
      <c r="D82" t="s">
        <v>2006</v>
      </c>
    </row>
    <row r="83" spans="1:4" x14ac:dyDescent="0.25">
      <c r="A83" s="26">
        <v>7</v>
      </c>
      <c r="B83">
        <v>6</v>
      </c>
      <c r="C83" t="s">
        <v>2007</v>
      </c>
      <c r="D83" t="s">
        <v>2008</v>
      </c>
    </row>
    <row r="84" spans="1:4" x14ac:dyDescent="0.25">
      <c r="A84" s="26">
        <v>7</v>
      </c>
      <c r="B84">
        <v>7</v>
      </c>
      <c r="C84" t="s">
        <v>2009</v>
      </c>
      <c r="D84" t="s">
        <v>2010</v>
      </c>
    </row>
    <row r="85" spans="1:4" x14ac:dyDescent="0.25">
      <c r="A85" s="26">
        <v>7</v>
      </c>
      <c r="B85">
        <v>8</v>
      </c>
      <c r="C85" t="s">
        <v>2011</v>
      </c>
      <c r="D85" t="s">
        <v>2012</v>
      </c>
    </row>
    <row r="86" spans="1:4" x14ac:dyDescent="0.25">
      <c r="A86" s="26">
        <v>7</v>
      </c>
      <c r="B86">
        <v>9</v>
      </c>
      <c r="C86" t="s">
        <v>2013</v>
      </c>
      <c r="D86" t="s">
        <v>2014</v>
      </c>
    </row>
    <row r="87" spans="1:4" x14ac:dyDescent="0.25">
      <c r="A87" s="26">
        <v>8</v>
      </c>
      <c r="B87">
        <v>1</v>
      </c>
      <c r="C87" t="s">
        <v>2602</v>
      </c>
      <c r="D87" t="s">
        <v>2603</v>
      </c>
    </row>
    <row r="88" spans="1:4" x14ac:dyDescent="0.25">
      <c r="A88" s="26">
        <v>8</v>
      </c>
      <c r="B88">
        <v>2</v>
      </c>
      <c r="C88" t="s">
        <v>2604</v>
      </c>
      <c r="D88" t="s">
        <v>2605</v>
      </c>
    </row>
    <row r="89" spans="1:4" x14ac:dyDescent="0.25">
      <c r="A89" s="26">
        <v>8</v>
      </c>
      <c r="B89">
        <v>3</v>
      </c>
      <c r="C89" t="s">
        <v>2606</v>
      </c>
      <c r="D89" t="s">
        <v>2607</v>
      </c>
    </row>
    <row r="90" spans="1:4" x14ac:dyDescent="0.25">
      <c r="A90" s="26">
        <v>8</v>
      </c>
      <c r="B90">
        <v>4</v>
      </c>
      <c r="C90" t="s">
        <v>2608</v>
      </c>
      <c r="D90" t="s">
        <v>2609</v>
      </c>
    </row>
    <row r="91" spans="1:4" x14ac:dyDescent="0.25">
      <c r="A91" s="26">
        <v>8</v>
      </c>
      <c r="B91">
        <v>5</v>
      </c>
      <c r="C91" t="s">
        <v>2610</v>
      </c>
      <c r="D91" t="s">
        <v>2611</v>
      </c>
    </row>
    <row r="92" spans="1:4" x14ac:dyDescent="0.25">
      <c r="A92" s="26">
        <v>8</v>
      </c>
      <c r="B92">
        <v>6</v>
      </c>
      <c r="C92" t="s">
        <v>2612</v>
      </c>
      <c r="D92" t="s">
        <v>2613</v>
      </c>
    </row>
    <row r="93" spans="1:4" x14ac:dyDescent="0.25">
      <c r="A93" s="26">
        <v>8</v>
      </c>
      <c r="B93">
        <v>7</v>
      </c>
      <c r="C93" t="s">
        <v>2614</v>
      </c>
      <c r="D93" t="s">
        <v>2615</v>
      </c>
    </row>
    <row r="94" spans="1:4" x14ac:dyDescent="0.25">
      <c r="A94" s="26">
        <v>8</v>
      </c>
      <c r="B94">
        <v>8</v>
      </c>
      <c r="C94" t="s">
        <v>2616</v>
      </c>
      <c r="D94" t="s">
        <v>2617</v>
      </c>
    </row>
    <row r="95" spans="1:4" x14ac:dyDescent="0.25">
      <c r="A95" s="26">
        <v>8</v>
      </c>
      <c r="B95">
        <v>9</v>
      </c>
      <c r="C95" t="s">
        <v>2618</v>
      </c>
      <c r="D95" t="s">
        <v>2619</v>
      </c>
    </row>
    <row r="96" spans="1:4" x14ac:dyDescent="0.25">
      <c r="A96" s="26">
        <v>8</v>
      </c>
      <c r="B96">
        <v>10</v>
      </c>
      <c r="C96" t="s">
        <v>2620</v>
      </c>
      <c r="D96" t="s">
        <v>2621</v>
      </c>
    </row>
    <row r="97" spans="1:5" x14ac:dyDescent="0.25">
      <c r="A97" s="26">
        <v>8</v>
      </c>
      <c r="B97">
        <v>11</v>
      </c>
      <c r="C97" t="s">
        <v>2622</v>
      </c>
      <c r="D97" t="s">
        <v>2623</v>
      </c>
    </row>
    <row r="98" spans="1:5" x14ac:dyDescent="0.25">
      <c r="A98" s="26">
        <v>8</v>
      </c>
      <c r="B98">
        <v>12</v>
      </c>
      <c r="C98" t="s">
        <v>2624</v>
      </c>
      <c r="D98" t="s">
        <v>2625</v>
      </c>
    </row>
    <row r="99" spans="1:5" x14ac:dyDescent="0.25">
      <c r="A99" s="26">
        <v>8</v>
      </c>
      <c r="B99">
        <v>13</v>
      </c>
      <c r="C99" t="s">
        <v>2626</v>
      </c>
      <c r="D99" t="s">
        <v>2627</v>
      </c>
    </row>
    <row r="100" spans="1:5" x14ac:dyDescent="0.25">
      <c r="A100" s="26">
        <v>8</v>
      </c>
      <c r="B100">
        <v>14</v>
      </c>
      <c r="C100" t="s">
        <v>2628</v>
      </c>
      <c r="D100" t="s">
        <v>2629</v>
      </c>
    </row>
    <row r="101" spans="1:5" x14ac:dyDescent="0.25">
      <c r="A101" s="26">
        <v>8</v>
      </c>
      <c r="B101">
        <v>15</v>
      </c>
      <c r="C101" t="s">
        <v>2630</v>
      </c>
      <c r="D101" t="s">
        <v>2631</v>
      </c>
    </row>
    <row r="102" spans="1:5" x14ac:dyDescent="0.25">
      <c r="A102" s="26">
        <v>8</v>
      </c>
      <c r="B102">
        <v>16</v>
      </c>
      <c r="C102" t="s">
        <v>2632</v>
      </c>
      <c r="D102" t="s">
        <v>2633</v>
      </c>
    </row>
    <row r="103" spans="1:5" x14ac:dyDescent="0.25">
      <c r="A103" s="26">
        <v>8</v>
      </c>
      <c r="B103">
        <v>17</v>
      </c>
      <c r="C103" t="s">
        <v>2634</v>
      </c>
      <c r="D103" t="s">
        <v>2635</v>
      </c>
    </row>
    <row r="104" spans="1:5" x14ac:dyDescent="0.25">
      <c r="A104" s="26">
        <v>8</v>
      </c>
      <c r="B104">
        <v>18</v>
      </c>
      <c r="C104" t="s">
        <v>2636</v>
      </c>
      <c r="D104" t="s">
        <v>2637</v>
      </c>
    </row>
    <row r="105" spans="1:5" x14ac:dyDescent="0.25">
      <c r="A105" s="26">
        <v>8</v>
      </c>
      <c r="B105">
        <v>19</v>
      </c>
      <c r="C105" t="s">
        <v>2638</v>
      </c>
      <c r="D105" t="s">
        <v>2639</v>
      </c>
    </row>
    <row r="106" spans="1:5" x14ac:dyDescent="0.25">
      <c r="A106" s="26">
        <v>8</v>
      </c>
      <c r="B106">
        <v>20</v>
      </c>
      <c r="C106" t="s">
        <v>2640</v>
      </c>
      <c r="D106" t="s">
        <v>2641</v>
      </c>
    </row>
    <row r="107" spans="1:5" x14ac:dyDescent="0.25">
      <c r="A107" s="26">
        <v>8</v>
      </c>
      <c r="B107">
        <v>21</v>
      </c>
      <c r="C107" t="s">
        <v>2642</v>
      </c>
      <c r="D107" t="s">
        <v>2643</v>
      </c>
    </row>
    <row r="108" spans="1:5" x14ac:dyDescent="0.25">
      <c r="A108" s="26">
        <v>8</v>
      </c>
      <c r="B108">
        <v>22</v>
      </c>
      <c r="C108" t="s">
        <v>2644</v>
      </c>
      <c r="D108" t="s">
        <v>2645</v>
      </c>
    </row>
    <row r="109" spans="1:5" x14ac:dyDescent="0.25">
      <c r="A109" s="26">
        <v>8</v>
      </c>
      <c r="B109">
        <v>23</v>
      </c>
      <c r="C109" t="s">
        <v>2646</v>
      </c>
      <c r="D109" t="s">
        <v>2647</v>
      </c>
    </row>
    <row r="110" spans="1:5" x14ac:dyDescent="0.25">
      <c r="A110" s="26">
        <v>8</v>
      </c>
      <c r="B110">
        <v>24</v>
      </c>
      <c r="C110" t="s">
        <v>2648</v>
      </c>
      <c r="D110" t="s">
        <v>2649</v>
      </c>
    </row>
    <row r="111" spans="1:5" x14ac:dyDescent="0.25">
      <c r="A111" s="26">
        <v>8</v>
      </c>
      <c r="B111">
        <v>25</v>
      </c>
      <c r="C111" t="s">
        <v>2650</v>
      </c>
      <c r="D111" t="s">
        <v>2651</v>
      </c>
    </row>
    <row r="112" spans="1:5" x14ac:dyDescent="0.25">
      <c r="A112" s="26">
        <v>8</v>
      </c>
      <c r="B112">
        <v>26</v>
      </c>
      <c r="C112" t="s">
        <v>2652</v>
      </c>
      <c r="D112" t="s">
        <v>2653</v>
      </c>
      <c r="E112" t="s">
        <v>3188</v>
      </c>
    </row>
    <row r="113" spans="1:5" x14ac:dyDescent="0.25">
      <c r="A113" s="26">
        <v>8</v>
      </c>
      <c r="B113">
        <v>27</v>
      </c>
      <c r="C113" t="s">
        <v>2654</v>
      </c>
      <c r="D113" t="s">
        <v>2655</v>
      </c>
    </row>
    <row r="114" spans="1:5" x14ac:dyDescent="0.25">
      <c r="A114" s="26">
        <v>8</v>
      </c>
      <c r="B114">
        <v>28</v>
      </c>
      <c r="C114" t="s">
        <v>2656</v>
      </c>
      <c r="D114" t="s">
        <v>2657</v>
      </c>
      <c r="E114" t="s">
        <v>3188</v>
      </c>
    </row>
    <row r="115" spans="1:5" x14ac:dyDescent="0.25">
      <c r="A115" s="26">
        <v>8</v>
      </c>
      <c r="B115">
        <v>29</v>
      </c>
      <c r="C115" t="s">
        <v>2658</v>
      </c>
      <c r="D115" t="s">
        <v>2659</v>
      </c>
      <c r="E115" t="s">
        <v>3188</v>
      </c>
    </row>
    <row r="116" spans="1:5" x14ac:dyDescent="0.25">
      <c r="A116" s="26">
        <v>8</v>
      </c>
      <c r="B116">
        <v>30</v>
      </c>
      <c r="C116" t="s">
        <v>2660</v>
      </c>
      <c r="D116" t="s">
        <v>2661</v>
      </c>
    </row>
    <row r="117" spans="1:5" x14ac:dyDescent="0.25">
      <c r="A117" s="26">
        <v>8</v>
      </c>
      <c r="B117">
        <v>31</v>
      </c>
      <c r="C117" t="s">
        <v>2662</v>
      </c>
      <c r="D117" t="s">
        <v>2663</v>
      </c>
    </row>
    <row r="118" spans="1:5" x14ac:dyDescent="0.25">
      <c r="A118" s="26">
        <v>8</v>
      </c>
      <c r="B118">
        <v>32</v>
      </c>
      <c r="C118" t="s">
        <v>2664</v>
      </c>
      <c r="D118" t="s">
        <v>2665</v>
      </c>
    </row>
    <row r="119" spans="1:5" x14ac:dyDescent="0.25">
      <c r="A119" s="26">
        <v>9</v>
      </c>
      <c r="B119">
        <v>1</v>
      </c>
      <c r="C119" t="s">
        <v>2741</v>
      </c>
      <c r="D119" t="s">
        <v>2742</v>
      </c>
    </row>
    <row r="120" spans="1:5" x14ac:dyDescent="0.25">
      <c r="A120" s="26">
        <v>9</v>
      </c>
      <c r="B120">
        <v>2</v>
      </c>
      <c r="C120" t="s">
        <v>2743</v>
      </c>
      <c r="D120" t="s">
        <v>2744</v>
      </c>
    </row>
    <row r="121" spans="1:5" x14ac:dyDescent="0.25">
      <c r="A121" s="26">
        <v>9</v>
      </c>
      <c r="B121">
        <v>3</v>
      </c>
      <c r="C121" t="s">
        <v>2745</v>
      </c>
      <c r="D121" t="s">
        <v>2746</v>
      </c>
    </row>
    <row r="122" spans="1:5" x14ac:dyDescent="0.25">
      <c r="A122" s="26">
        <v>9</v>
      </c>
      <c r="B122">
        <v>4</v>
      </c>
      <c r="C122" t="s">
        <v>2747</v>
      </c>
      <c r="D122" t="s">
        <v>2748</v>
      </c>
    </row>
    <row r="123" spans="1:5" x14ac:dyDescent="0.25">
      <c r="A123" s="26">
        <v>9</v>
      </c>
      <c r="B123">
        <v>5</v>
      </c>
      <c r="C123" t="s">
        <v>2749</v>
      </c>
      <c r="D123" t="s">
        <v>2750</v>
      </c>
    </row>
    <row r="124" spans="1:5" x14ac:dyDescent="0.25">
      <c r="A124" s="26">
        <v>9</v>
      </c>
      <c r="B124">
        <v>6</v>
      </c>
      <c r="C124" t="s">
        <v>2751</v>
      </c>
      <c r="D124" t="s">
        <v>2752</v>
      </c>
    </row>
    <row r="125" spans="1:5" x14ac:dyDescent="0.25">
      <c r="A125" s="26">
        <v>9</v>
      </c>
      <c r="B125">
        <v>7</v>
      </c>
      <c r="C125" t="s">
        <v>2753</v>
      </c>
      <c r="D125" t="s">
        <v>2754</v>
      </c>
    </row>
    <row r="126" spans="1:5" x14ac:dyDescent="0.25">
      <c r="A126" s="26">
        <v>9</v>
      </c>
      <c r="B126">
        <v>8</v>
      </c>
      <c r="C126" t="s">
        <v>2755</v>
      </c>
      <c r="D126" t="s">
        <v>2756</v>
      </c>
    </row>
    <row r="127" spans="1:5" x14ac:dyDescent="0.25">
      <c r="A127" s="26">
        <v>9</v>
      </c>
      <c r="B127">
        <v>9</v>
      </c>
      <c r="C127" t="s">
        <v>2757</v>
      </c>
      <c r="D127" t="s">
        <v>2758</v>
      </c>
    </row>
    <row r="128" spans="1:5" x14ac:dyDescent="0.25">
      <c r="A128" s="26">
        <v>9</v>
      </c>
      <c r="B128">
        <v>10</v>
      </c>
      <c r="C128" t="s">
        <v>2759</v>
      </c>
      <c r="D128" t="s">
        <v>2760</v>
      </c>
    </row>
    <row r="129" spans="1:5" x14ac:dyDescent="0.25">
      <c r="A129" s="26">
        <v>9</v>
      </c>
      <c r="B129">
        <v>11</v>
      </c>
      <c r="C129" t="s">
        <v>2761</v>
      </c>
      <c r="D129" t="s">
        <v>2762</v>
      </c>
    </row>
    <row r="130" spans="1:5" x14ac:dyDescent="0.25">
      <c r="A130" s="26">
        <v>9</v>
      </c>
      <c r="B130">
        <v>12</v>
      </c>
      <c r="C130" t="s">
        <v>2763</v>
      </c>
      <c r="D130" t="s">
        <v>2764</v>
      </c>
    </row>
    <row r="131" spans="1:5" x14ac:dyDescent="0.25">
      <c r="A131" s="26">
        <v>9</v>
      </c>
      <c r="B131">
        <v>13</v>
      </c>
      <c r="C131" t="s">
        <v>2765</v>
      </c>
      <c r="D131" t="s">
        <v>2766</v>
      </c>
    </row>
    <row r="132" spans="1:5" x14ac:dyDescent="0.25">
      <c r="A132" s="26">
        <v>9</v>
      </c>
      <c r="B132">
        <v>14</v>
      </c>
      <c r="C132" t="s">
        <v>2767</v>
      </c>
      <c r="D132" t="s">
        <v>2768</v>
      </c>
    </row>
    <row r="133" spans="1:5" x14ac:dyDescent="0.25">
      <c r="A133" s="26">
        <v>9</v>
      </c>
      <c r="B133">
        <v>15</v>
      </c>
      <c r="C133" t="s">
        <v>2769</v>
      </c>
      <c r="D133" t="s">
        <v>2770</v>
      </c>
    </row>
    <row r="134" spans="1:5" x14ac:dyDescent="0.25">
      <c r="A134" s="26">
        <v>9</v>
      </c>
      <c r="B134">
        <v>16</v>
      </c>
      <c r="C134" t="s">
        <v>2771</v>
      </c>
      <c r="D134" t="s">
        <v>2772</v>
      </c>
    </row>
    <row r="135" spans="1:5" x14ac:dyDescent="0.25">
      <c r="A135" s="26">
        <v>9</v>
      </c>
      <c r="B135">
        <v>17</v>
      </c>
      <c r="C135" t="s">
        <v>2773</v>
      </c>
      <c r="D135" t="s">
        <v>2774</v>
      </c>
      <c r="E135" t="s">
        <v>3187</v>
      </c>
    </row>
    <row r="136" spans="1:5" x14ac:dyDescent="0.25">
      <c r="A136" s="26">
        <v>9</v>
      </c>
      <c r="B136">
        <v>18</v>
      </c>
      <c r="C136" t="s">
        <v>2775</v>
      </c>
      <c r="D136" t="s">
        <v>2776</v>
      </c>
    </row>
    <row r="137" spans="1:5" x14ac:dyDescent="0.25">
      <c r="A137" s="26">
        <v>9</v>
      </c>
      <c r="B137">
        <v>19</v>
      </c>
      <c r="C137" t="s">
        <v>2777</v>
      </c>
      <c r="D137" t="s">
        <v>2778</v>
      </c>
    </row>
    <row r="138" spans="1:5" x14ac:dyDescent="0.25">
      <c r="A138" s="26">
        <v>9</v>
      </c>
      <c r="B138">
        <v>20</v>
      </c>
      <c r="C138" t="s">
        <v>2779</v>
      </c>
      <c r="D138" t="s">
        <v>2780</v>
      </c>
    </row>
    <row r="139" spans="1:5" x14ac:dyDescent="0.25">
      <c r="A139" s="26">
        <v>9</v>
      </c>
      <c r="B139">
        <v>21</v>
      </c>
      <c r="C139" t="s">
        <v>2781</v>
      </c>
      <c r="D139" t="s">
        <v>2782</v>
      </c>
    </row>
    <row r="140" spans="1:5" x14ac:dyDescent="0.25">
      <c r="A140" s="26">
        <v>9</v>
      </c>
      <c r="B140">
        <v>22</v>
      </c>
      <c r="C140" t="s">
        <v>2783</v>
      </c>
      <c r="D140" t="s">
        <v>2784</v>
      </c>
    </row>
    <row r="141" spans="1:5" x14ac:dyDescent="0.25">
      <c r="A141" s="26">
        <v>9</v>
      </c>
      <c r="B141">
        <v>23</v>
      </c>
      <c r="C141" t="s">
        <v>2785</v>
      </c>
      <c r="D141" t="s">
        <v>2786</v>
      </c>
    </row>
    <row r="142" spans="1:5" x14ac:dyDescent="0.25">
      <c r="A142" s="26">
        <v>9</v>
      </c>
      <c r="B142">
        <v>24</v>
      </c>
      <c r="C142" t="s">
        <v>2787</v>
      </c>
      <c r="D142" t="s">
        <v>2788</v>
      </c>
    </row>
    <row r="143" spans="1:5" x14ac:dyDescent="0.25">
      <c r="A143" s="26">
        <v>9</v>
      </c>
      <c r="B143">
        <v>25</v>
      </c>
      <c r="C143" t="s">
        <v>2789</v>
      </c>
      <c r="D143" t="s">
        <v>2790</v>
      </c>
    </row>
    <row r="144" spans="1:5" x14ac:dyDescent="0.25">
      <c r="A144" s="26">
        <v>9</v>
      </c>
      <c r="B144">
        <v>26</v>
      </c>
      <c r="C144" t="s">
        <v>2791</v>
      </c>
      <c r="D144" t="s">
        <v>2792</v>
      </c>
    </row>
    <row r="145" spans="1:4" x14ac:dyDescent="0.25">
      <c r="A145" s="26">
        <v>9</v>
      </c>
      <c r="B145">
        <v>27</v>
      </c>
      <c r="C145" t="s">
        <v>2793</v>
      </c>
      <c r="D145" t="s">
        <v>2794</v>
      </c>
    </row>
    <row r="146" spans="1:4" x14ac:dyDescent="0.25">
      <c r="A146" s="26">
        <v>9</v>
      </c>
      <c r="B146">
        <v>28</v>
      </c>
      <c r="C146" t="s">
        <v>2795</v>
      </c>
      <c r="D146" t="s">
        <v>2796</v>
      </c>
    </row>
    <row r="147" spans="1:4" x14ac:dyDescent="0.25">
      <c r="A147" s="26">
        <v>9</v>
      </c>
      <c r="B147">
        <v>29</v>
      </c>
      <c r="C147" t="s">
        <v>2797</v>
      </c>
      <c r="D147" t="s">
        <v>2798</v>
      </c>
    </row>
    <row r="148" spans="1:4" x14ac:dyDescent="0.25">
      <c r="A148" s="26">
        <v>9</v>
      </c>
      <c r="B148">
        <v>30</v>
      </c>
      <c r="C148" t="s">
        <v>2799</v>
      </c>
      <c r="D148" t="s">
        <v>2800</v>
      </c>
    </row>
    <row r="149" spans="1:4" x14ac:dyDescent="0.25">
      <c r="A149" s="26">
        <v>9</v>
      </c>
      <c r="B149">
        <v>31</v>
      </c>
      <c r="C149" t="s">
        <v>2801</v>
      </c>
      <c r="D149" t="s">
        <v>2802</v>
      </c>
    </row>
    <row r="150" spans="1:4" x14ac:dyDescent="0.25">
      <c r="A150" s="26">
        <v>9</v>
      </c>
      <c r="B150">
        <v>32</v>
      </c>
      <c r="C150" t="s">
        <v>2803</v>
      </c>
      <c r="D150" t="s">
        <v>2804</v>
      </c>
    </row>
    <row r="151" spans="1:4" x14ac:dyDescent="0.25">
      <c r="A151" s="26">
        <v>9</v>
      </c>
      <c r="B151">
        <v>33</v>
      </c>
      <c r="C151" t="s">
        <v>2805</v>
      </c>
      <c r="D151" t="s">
        <v>2806</v>
      </c>
    </row>
    <row r="152" spans="1:4" x14ac:dyDescent="0.25">
      <c r="A152" s="26">
        <v>9</v>
      </c>
      <c r="B152">
        <v>34</v>
      </c>
      <c r="C152" t="s">
        <v>2807</v>
      </c>
      <c r="D152" t="s">
        <v>2808</v>
      </c>
    </row>
    <row r="153" spans="1:4" x14ac:dyDescent="0.25">
      <c r="A153" s="26">
        <v>9</v>
      </c>
      <c r="B153">
        <v>35</v>
      </c>
      <c r="C153" t="s">
        <v>2809</v>
      </c>
      <c r="D153" t="s">
        <v>2810</v>
      </c>
    </row>
    <row r="154" spans="1:4" x14ac:dyDescent="0.25">
      <c r="A154" s="26">
        <v>9</v>
      </c>
      <c r="B154">
        <v>36</v>
      </c>
      <c r="C154" t="s">
        <v>2811</v>
      </c>
      <c r="D154" t="s">
        <v>2812</v>
      </c>
    </row>
    <row r="155" spans="1:4" x14ac:dyDescent="0.25">
      <c r="A155" s="26">
        <v>9</v>
      </c>
      <c r="B155">
        <v>37</v>
      </c>
      <c r="C155" t="s">
        <v>2813</v>
      </c>
      <c r="D155" t="s">
        <v>2814</v>
      </c>
    </row>
    <row r="156" spans="1:4" x14ac:dyDescent="0.25">
      <c r="A156" s="26">
        <v>9</v>
      </c>
      <c r="B156">
        <v>38</v>
      </c>
      <c r="C156" t="s">
        <v>2815</v>
      </c>
      <c r="D156" t="s">
        <v>2118</v>
      </c>
    </row>
    <row r="157" spans="1:4" x14ac:dyDescent="0.25">
      <c r="A157" s="26">
        <v>9</v>
      </c>
      <c r="B157">
        <v>39</v>
      </c>
      <c r="C157" t="s">
        <v>2816</v>
      </c>
      <c r="D157" t="s">
        <v>2817</v>
      </c>
    </row>
    <row r="158" spans="1:4" x14ac:dyDescent="0.25">
      <c r="A158" s="26">
        <v>9</v>
      </c>
      <c r="B158">
        <v>40</v>
      </c>
      <c r="C158" t="s">
        <v>2818</v>
      </c>
      <c r="D158" t="s">
        <v>2819</v>
      </c>
    </row>
    <row r="159" spans="1:4" x14ac:dyDescent="0.25">
      <c r="A159" s="26">
        <v>9</v>
      </c>
      <c r="B159">
        <v>41</v>
      </c>
      <c r="C159" t="s">
        <v>2820</v>
      </c>
      <c r="D159" t="s">
        <v>2821</v>
      </c>
    </row>
    <row r="160" spans="1:4" x14ac:dyDescent="0.25">
      <c r="A160" s="26">
        <v>9</v>
      </c>
      <c r="B160">
        <v>42</v>
      </c>
      <c r="C160" t="s">
        <v>2822</v>
      </c>
      <c r="D160" t="s">
        <v>2823</v>
      </c>
    </row>
    <row r="161" spans="1:4" x14ac:dyDescent="0.25">
      <c r="A161" s="26">
        <v>9</v>
      </c>
      <c r="B161">
        <v>43</v>
      </c>
      <c r="C161" t="s">
        <v>2824</v>
      </c>
      <c r="D161" t="s">
        <v>2825</v>
      </c>
    </row>
    <row r="162" spans="1:4" x14ac:dyDescent="0.25">
      <c r="A162" s="26">
        <v>9</v>
      </c>
      <c r="B162">
        <v>44</v>
      </c>
      <c r="C162" t="s">
        <v>2826</v>
      </c>
      <c r="D162" t="s">
        <v>2827</v>
      </c>
    </row>
    <row r="163" spans="1:4" x14ac:dyDescent="0.25">
      <c r="A163" s="26">
        <v>9</v>
      </c>
      <c r="B163">
        <v>45</v>
      </c>
      <c r="C163" t="s">
        <v>2828</v>
      </c>
      <c r="D163" t="s">
        <v>2829</v>
      </c>
    </row>
    <row r="164" spans="1:4" x14ac:dyDescent="0.25">
      <c r="A164" s="26">
        <v>9</v>
      </c>
      <c r="B164">
        <v>46</v>
      </c>
      <c r="C164" t="s">
        <v>2830</v>
      </c>
      <c r="D164" t="s">
        <v>2831</v>
      </c>
    </row>
    <row r="165" spans="1:4" x14ac:dyDescent="0.25">
      <c r="A165" s="26">
        <v>9</v>
      </c>
      <c r="B165">
        <v>47</v>
      </c>
      <c r="C165" t="s">
        <v>2832</v>
      </c>
      <c r="D165" t="s">
        <v>2833</v>
      </c>
    </row>
    <row r="166" spans="1:4" x14ac:dyDescent="0.25">
      <c r="A166" s="26">
        <v>9</v>
      </c>
      <c r="B166">
        <v>48</v>
      </c>
      <c r="C166" t="s">
        <v>2834</v>
      </c>
      <c r="D166" t="s">
        <v>2835</v>
      </c>
    </row>
    <row r="167" spans="1:4" x14ac:dyDescent="0.25">
      <c r="A167" s="26">
        <v>9</v>
      </c>
      <c r="B167">
        <v>49</v>
      </c>
      <c r="C167" t="s">
        <v>2836</v>
      </c>
      <c r="D167" t="s">
        <v>2837</v>
      </c>
    </row>
    <row r="168" spans="1:4" x14ac:dyDescent="0.25">
      <c r="A168" s="26">
        <v>9</v>
      </c>
      <c r="B168">
        <v>50</v>
      </c>
      <c r="C168" t="s">
        <v>2838</v>
      </c>
      <c r="D168" t="s">
        <v>2839</v>
      </c>
    </row>
    <row r="169" spans="1:4" x14ac:dyDescent="0.25">
      <c r="A169" s="26">
        <v>9</v>
      </c>
      <c r="B169">
        <v>51</v>
      </c>
      <c r="C169" t="s">
        <v>2840</v>
      </c>
      <c r="D169" t="s">
        <v>2841</v>
      </c>
    </row>
    <row r="170" spans="1:4" x14ac:dyDescent="0.25">
      <c r="A170" s="26">
        <v>9</v>
      </c>
      <c r="B170">
        <v>52</v>
      </c>
      <c r="C170" t="s">
        <v>2842</v>
      </c>
      <c r="D170" t="s">
        <v>2843</v>
      </c>
    </row>
    <row r="171" spans="1:4" x14ac:dyDescent="0.25">
      <c r="A171" s="26">
        <v>9</v>
      </c>
      <c r="B171">
        <v>53</v>
      </c>
      <c r="C171" t="s">
        <v>2844</v>
      </c>
      <c r="D171" t="s">
        <v>2845</v>
      </c>
    </row>
    <row r="172" spans="1:4" x14ac:dyDescent="0.25">
      <c r="A172" s="26">
        <v>9</v>
      </c>
      <c r="B172">
        <v>54</v>
      </c>
      <c r="C172" t="s">
        <v>2846</v>
      </c>
      <c r="D172" t="s">
        <v>2847</v>
      </c>
    </row>
    <row r="173" spans="1:4" x14ac:dyDescent="0.25">
      <c r="A173" s="26">
        <v>9</v>
      </c>
      <c r="B173">
        <v>55</v>
      </c>
      <c r="C173" t="s">
        <v>2848</v>
      </c>
      <c r="D173" t="s">
        <v>2849</v>
      </c>
    </row>
    <row r="174" spans="1:4" x14ac:dyDescent="0.25">
      <c r="A174" s="26">
        <v>9</v>
      </c>
      <c r="B174">
        <v>56</v>
      </c>
      <c r="C174" t="s">
        <v>2850</v>
      </c>
      <c r="D174" t="s">
        <v>2851</v>
      </c>
    </row>
    <row r="175" spans="1:4" x14ac:dyDescent="0.25">
      <c r="A175" s="26">
        <v>9</v>
      </c>
      <c r="B175">
        <v>57</v>
      </c>
      <c r="C175" t="s">
        <v>2852</v>
      </c>
      <c r="D175" t="s">
        <v>2853</v>
      </c>
    </row>
    <row r="176" spans="1:4" x14ac:dyDescent="0.25">
      <c r="A176" s="26">
        <v>9</v>
      </c>
      <c r="B176">
        <v>58</v>
      </c>
      <c r="C176" t="s">
        <v>2854</v>
      </c>
      <c r="D176" t="s">
        <v>2855</v>
      </c>
    </row>
    <row r="177" spans="1:4" x14ac:dyDescent="0.25">
      <c r="A177" s="26">
        <v>9</v>
      </c>
      <c r="B177">
        <v>59</v>
      </c>
      <c r="C177" t="s">
        <v>2856</v>
      </c>
      <c r="D177" t="s">
        <v>2857</v>
      </c>
    </row>
    <row r="178" spans="1:4" x14ac:dyDescent="0.25">
      <c r="A178" s="26">
        <v>9</v>
      </c>
      <c r="B178">
        <v>60</v>
      </c>
      <c r="C178" t="s">
        <v>2858</v>
      </c>
      <c r="D178" t="s">
        <v>2859</v>
      </c>
    </row>
    <row r="179" spans="1:4" x14ac:dyDescent="0.25">
      <c r="A179" s="26">
        <v>9</v>
      </c>
      <c r="B179">
        <v>61</v>
      </c>
      <c r="C179" t="s">
        <v>2860</v>
      </c>
      <c r="D179" t="s">
        <v>2861</v>
      </c>
    </row>
    <row r="180" spans="1:4" x14ac:dyDescent="0.25">
      <c r="A180" s="26">
        <v>9</v>
      </c>
      <c r="B180">
        <v>62</v>
      </c>
      <c r="C180" t="s">
        <v>2862</v>
      </c>
      <c r="D180" t="s">
        <v>2863</v>
      </c>
    </row>
    <row r="181" spans="1:4" x14ac:dyDescent="0.25">
      <c r="A181" s="26">
        <v>9</v>
      </c>
      <c r="B181">
        <v>63</v>
      </c>
      <c r="C181" t="s">
        <v>2864</v>
      </c>
      <c r="D181" t="s">
        <v>2865</v>
      </c>
    </row>
    <row r="182" spans="1:4" x14ac:dyDescent="0.25">
      <c r="A182" s="26">
        <v>9</v>
      </c>
      <c r="B182">
        <v>64</v>
      </c>
      <c r="C182" t="s">
        <v>2866</v>
      </c>
      <c r="D182" t="s">
        <v>2867</v>
      </c>
    </row>
    <row r="183" spans="1:4" x14ac:dyDescent="0.25">
      <c r="A183" s="26">
        <v>9</v>
      </c>
      <c r="B183">
        <v>65</v>
      </c>
      <c r="C183" t="s">
        <v>2868</v>
      </c>
      <c r="D183" t="s">
        <v>2869</v>
      </c>
    </row>
    <row r="184" spans="1:4" x14ac:dyDescent="0.25">
      <c r="A184" s="26">
        <v>9</v>
      </c>
      <c r="B184">
        <v>66</v>
      </c>
      <c r="C184" t="s">
        <v>2870</v>
      </c>
      <c r="D184" t="s">
        <v>2871</v>
      </c>
    </row>
    <row r="185" spans="1:4" x14ac:dyDescent="0.25">
      <c r="A185" s="26">
        <v>9</v>
      </c>
      <c r="B185">
        <v>67</v>
      </c>
      <c r="C185" t="s">
        <v>2872</v>
      </c>
      <c r="D185" t="s">
        <v>2873</v>
      </c>
    </row>
    <row r="186" spans="1:4" x14ac:dyDescent="0.25">
      <c r="A186" s="26">
        <v>9</v>
      </c>
      <c r="B186">
        <v>68</v>
      </c>
      <c r="C186" t="s">
        <v>2874</v>
      </c>
      <c r="D186" t="s">
        <v>2875</v>
      </c>
    </row>
    <row r="187" spans="1:4" x14ac:dyDescent="0.25">
      <c r="A187" s="26">
        <v>9</v>
      </c>
      <c r="B187">
        <v>69</v>
      </c>
      <c r="C187" t="s">
        <v>2876</v>
      </c>
      <c r="D187" t="s">
        <v>2877</v>
      </c>
    </row>
    <row r="188" spans="1:4" x14ac:dyDescent="0.25">
      <c r="A188" s="26">
        <v>9</v>
      </c>
      <c r="B188">
        <v>70</v>
      </c>
      <c r="C188" t="s">
        <v>2878</v>
      </c>
      <c r="D188" t="s">
        <v>2879</v>
      </c>
    </row>
    <row r="189" spans="1:4" x14ac:dyDescent="0.25">
      <c r="A189" s="26">
        <v>10</v>
      </c>
      <c r="B189">
        <v>1</v>
      </c>
      <c r="C189" t="s">
        <v>1883</v>
      </c>
      <c r="D189" t="s">
        <v>1884</v>
      </c>
    </row>
    <row r="190" spans="1:4" x14ac:dyDescent="0.25">
      <c r="A190" s="26">
        <v>10</v>
      </c>
      <c r="B190">
        <v>2</v>
      </c>
      <c r="C190" t="s">
        <v>1885</v>
      </c>
      <c r="D190" t="s">
        <v>1886</v>
      </c>
    </row>
    <row r="191" spans="1:4" x14ac:dyDescent="0.25">
      <c r="A191" s="26">
        <v>10</v>
      </c>
      <c r="B191">
        <v>3</v>
      </c>
      <c r="C191" t="s">
        <v>1887</v>
      </c>
      <c r="D191" t="s">
        <v>1888</v>
      </c>
    </row>
    <row r="192" spans="1:4" x14ac:dyDescent="0.25">
      <c r="A192" s="26">
        <v>10</v>
      </c>
      <c r="B192">
        <v>4</v>
      </c>
      <c r="C192" t="s">
        <v>1889</v>
      </c>
      <c r="D192" t="s">
        <v>1890</v>
      </c>
    </row>
    <row r="193" spans="1:4" x14ac:dyDescent="0.25">
      <c r="A193" s="26">
        <v>10</v>
      </c>
      <c r="B193">
        <v>5</v>
      </c>
      <c r="C193" t="s">
        <v>1891</v>
      </c>
      <c r="D193" t="s">
        <v>1892</v>
      </c>
    </row>
    <row r="194" spans="1:4" x14ac:dyDescent="0.25">
      <c r="A194" s="26">
        <v>10</v>
      </c>
      <c r="B194">
        <v>6</v>
      </c>
      <c r="C194" t="s">
        <v>1893</v>
      </c>
      <c r="D194" t="s">
        <v>1894</v>
      </c>
    </row>
    <row r="195" spans="1:4" x14ac:dyDescent="0.25">
      <c r="A195" s="26">
        <v>10</v>
      </c>
      <c r="B195">
        <v>7</v>
      </c>
      <c r="C195" t="s">
        <v>1895</v>
      </c>
      <c r="D195" t="s">
        <v>1896</v>
      </c>
    </row>
    <row r="196" spans="1:4" x14ac:dyDescent="0.25">
      <c r="A196" s="26">
        <v>10</v>
      </c>
      <c r="B196">
        <v>8</v>
      </c>
      <c r="C196" t="s">
        <v>1897</v>
      </c>
      <c r="D196" t="s">
        <v>1898</v>
      </c>
    </row>
    <row r="197" spans="1:4" x14ac:dyDescent="0.25">
      <c r="A197" s="26">
        <v>10</v>
      </c>
      <c r="B197">
        <v>9</v>
      </c>
      <c r="C197" t="s">
        <v>1899</v>
      </c>
      <c r="D197" t="s">
        <v>1900</v>
      </c>
    </row>
    <row r="198" spans="1:4" x14ac:dyDescent="0.25">
      <c r="A198" s="26">
        <v>10</v>
      </c>
      <c r="B198">
        <v>10</v>
      </c>
      <c r="C198" t="s">
        <v>1901</v>
      </c>
      <c r="D198" t="s">
        <v>1902</v>
      </c>
    </row>
    <row r="199" spans="1:4" x14ac:dyDescent="0.25">
      <c r="A199" s="26">
        <v>10</v>
      </c>
      <c r="B199">
        <v>11</v>
      </c>
      <c r="C199" t="s">
        <v>1903</v>
      </c>
      <c r="D199" t="s">
        <v>1904</v>
      </c>
    </row>
    <row r="200" spans="1:4" x14ac:dyDescent="0.25">
      <c r="A200" s="26">
        <v>10</v>
      </c>
      <c r="B200">
        <v>12</v>
      </c>
      <c r="C200" t="s">
        <v>1905</v>
      </c>
      <c r="D200" t="s">
        <v>1906</v>
      </c>
    </row>
    <row r="201" spans="1:4" x14ac:dyDescent="0.25">
      <c r="A201" s="26">
        <v>10</v>
      </c>
      <c r="B201">
        <v>13</v>
      </c>
      <c r="C201" t="s">
        <v>1907</v>
      </c>
      <c r="D201" t="s">
        <v>1908</v>
      </c>
    </row>
    <row r="202" spans="1:4" x14ac:dyDescent="0.25">
      <c r="A202" s="26">
        <v>10</v>
      </c>
      <c r="B202">
        <v>14</v>
      </c>
      <c r="C202" t="s">
        <v>1909</v>
      </c>
      <c r="D202" t="s">
        <v>1910</v>
      </c>
    </row>
    <row r="203" spans="1:4" x14ac:dyDescent="0.25">
      <c r="A203" s="26">
        <v>10</v>
      </c>
      <c r="B203">
        <v>15</v>
      </c>
      <c r="C203" t="s">
        <v>1911</v>
      </c>
      <c r="D203" t="s">
        <v>1912</v>
      </c>
    </row>
    <row r="204" spans="1:4" x14ac:dyDescent="0.25">
      <c r="A204" s="26">
        <v>10</v>
      </c>
      <c r="B204">
        <v>16</v>
      </c>
      <c r="C204" t="s">
        <v>1913</v>
      </c>
      <c r="D204" t="s">
        <v>1914</v>
      </c>
    </row>
    <row r="205" spans="1:4" x14ac:dyDescent="0.25">
      <c r="A205" s="26">
        <v>10</v>
      </c>
      <c r="B205">
        <v>17</v>
      </c>
      <c r="C205" t="s">
        <v>1915</v>
      </c>
      <c r="D205" t="s">
        <v>1916</v>
      </c>
    </row>
    <row r="206" spans="1:4" x14ac:dyDescent="0.25">
      <c r="A206" s="26">
        <v>10</v>
      </c>
      <c r="B206">
        <v>18</v>
      </c>
      <c r="C206" t="s">
        <v>1917</v>
      </c>
      <c r="D206" t="s">
        <v>1918</v>
      </c>
    </row>
    <row r="207" spans="1:4" x14ac:dyDescent="0.25">
      <c r="A207" s="26">
        <v>10</v>
      </c>
      <c r="B207">
        <v>19</v>
      </c>
      <c r="C207" t="s">
        <v>1919</v>
      </c>
      <c r="D207" t="s">
        <v>1920</v>
      </c>
    </row>
    <row r="208" spans="1:4" x14ac:dyDescent="0.25">
      <c r="A208" s="26">
        <v>10</v>
      </c>
      <c r="B208">
        <v>20</v>
      </c>
      <c r="C208" t="s">
        <v>1921</v>
      </c>
      <c r="D208" t="s">
        <v>1922</v>
      </c>
    </row>
    <row r="209" spans="1:5" x14ac:dyDescent="0.25">
      <c r="A209" s="26">
        <v>10</v>
      </c>
      <c r="B209">
        <v>21</v>
      </c>
      <c r="C209" t="s">
        <v>1923</v>
      </c>
      <c r="D209" t="s">
        <v>1924</v>
      </c>
    </row>
    <row r="210" spans="1:5" x14ac:dyDescent="0.25">
      <c r="A210" s="26">
        <v>10</v>
      </c>
      <c r="B210">
        <v>22</v>
      </c>
      <c r="C210" t="s">
        <v>1925</v>
      </c>
      <c r="D210" t="s">
        <v>1926</v>
      </c>
    </row>
    <row r="211" spans="1:5" x14ac:dyDescent="0.25">
      <c r="A211" s="26">
        <v>10</v>
      </c>
      <c r="B211">
        <v>23</v>
      </c>
      <c r="C211" t="s">
        <v>1927</v>
      </c>
      <c r="D211" t="s">
        <v>1928</v>
      </c>
    </row>
    <row r="212" spans="1:5" x14ac:dyDescent="0.25">
      <c r="A212" s="26">
        <v>10</v>
      </c>
      <c r="B212">
        <v>24</v>
      </c>
      <c r="C212" t="s">
        <v>1929</v>
      </c>
      <c r="D212" t="s">
        <v>1930</v>
      </c>
    </row>
    <row r="213" spans="1:5" x14ac:dyDescent="0.25">
      <c r="A213" s="26">
        <v>10</v>
      </c>
      <c r="B213">
        <v>25</v>
      </c>
      <c r="C213" t="s">
        <v>1931</v>
      </c>
      <c r="D213" t="s">
        <v>1932</v>
      </c>
    </row>
    <row r="214" spans="1:5" x14ac:dyDescent="0.25">
      <c r="A214" s="26">
        <v>10</v>
      </c>
      <c r="B214">
        <v>26</v>
      </c>
      <c r="C214" t="s">
        <v>1933</v>
      </c>
      <c r="D214" t="s">
        <v>1934</v>
      </c>
    </row>
    <row r="215" spans="1:5" x14ac:dyDescent="0.25">
      <c r="A215" s="26">
        <v>10</v>
      </c>
      <c r="B215">
        <v>27</v>
      </c>
      <c r="C215" t="s">
        <v>1935</v>
      </c>
      <c r="D215" t="s">
        <v>1936</v>
      </c>
    </row>
    <row r="216" spans="1:5" x14ac:dyDescent="0.25">
      <c r="A216" s="26">
        <v>10</v>
      </c>
      <c r="B216">
        <v>28</v>
      </c>
      <c r="C216" t="s">
        <v>1937</v>
      </c>
      <c r="D216" t="s">
        <v>1938</v>
      </c>
    </row>
    <row r="217" spans="1:5" x14ac:dyDescent="0.25">
      <c r="A217" s="26">
        <v>10</v>
      </c>
      <c r="B217">
        <v>29</v>
      </c>
      <c r="C217" t="s">
        <v>1939</v>
      </c>
      <c r="D217" t="s">
        <v>1940</v>
      </c>
    </row>
    <row r="218" spans="1:5" x14ac:dyDescent="0.25">
      <c r="A218" s="26">
        <v>10</v>
      </c>
      <c r="B218">
        <v>30</v>
      </c>
      <c r="C218" t="s">
        <v>1941</v>
      </c>
      <c r="D218" t="s">
        <v>1942</v>
      </c>
    </row>
    <row r="219" spans="1:5" x14ac:dyDescent="0.25">
      <c r="A219" s="26">
        <v>10</v>
      </c>
      <c r="B219">
        <v>31</v>
      </c>
      <c r="C219" t="s">
        <v>1943</v>
      </c>
      <c r="D219" t="s">
        <v>1944</v>
      </c>
    </row>
    <row r="220" spans="1:5" x14ac:dyDescent="0.25">
      <c r="A220" s="26">
        <v>10</v>
      </c>
      <c r="B220">
        <v>32</v>
      </c>
      <c r="C220" t="s">
        <v>1945</v>
      </c>
      <c r="D220" t="s">
        <v>1946</v>
      </c>
    </row>
    <row r="221" spans="1:5" x14ac:dyDescent="0.25">
      <c r="A221" s="26">
        <v>10</v>
      </c>
      <c r="B221">
        <v>33</v>
      </c>
      <c r="C221" t="s">
        <v>1947</v>
      </c>
      <c r="D221" t="s">
        <v>1948</v>
      </c>
      <c r="E221" t="s">
        <v>3187</v>
      </c>
    </row>
    <row r="222" spans="1:5" x14ac:dyDescent="0.25">
      <c r="A222" s="26">
        <v>10</v>
      </c>
      <c r="B222">
        <v>34</v>
      </c>
      <c r="C222" t="s">
        <v>1949</v>
      </c>
      <c r="D222" t="s">
        <v>1950</v>
      </c>
    </row>
    <row r="223" spans="1:5" x14ac:dyDescent="0.25">
      <c r="A223" s="26">
        <v>10</v>
      </c>
      <c r="B223">
        <v>35</v>
      </c>
      <c r="C223" t="s">
        <v>1951</v>
      </c>
      <c r="D223" t="s">
        <v>1952</v>
      </c>
    </row>
    <row r="224" spans="1:5" x14ac:dyDescent="0.25">
      <c r="A224" s="26">
        <v>10</v>
      </c>
      <c r="B224">
        <v>36</v>
      </c>
      <c r="C224" t="s">
        <v>1953</v>
      </c>
      <c r="D224" t="s">
        <v>1954</v>
      </c>
    </row>
    <row r="225" spans="1:5" x14ac:dyDescent="0.25">
      <c r="A225" s="26">
        <v>10</v>
      </c>
      <c r="B225">
        <v>37</v>
      </c>
      <c r="C225" t="s">
        <v>1955</v>
      </c>
      <c r="D225" t="s">
        <v>1956</v>
      </c>
    </row>
    <row r="226" spans="1:5" x14ac:dyDescent="0.25">
      <c r="A226" s="26">
        <v>11</v>
      </c>
      <c r="B226">
        <v>1</v>
      </c>
      <c r="C226" t="s">
        <v>2666</v>
      </c>
      <c r="D226" t="s">
        <v>2667</v>
      </c>
    </row>
    <row r="227" spans="1:5" x14ac:dyDescent="0.25">
      <c r="A227" s="26">
        <v>11</v>
      </c>
      <c r="B227">
        <v>2</v>
      </c>
      <c r="C227" t="s">
        <v>2668</v>
      </c>
      <c r="D227" t="s">
        <v>2669</v>
      </c>
    </row>
    <row r="228" spans="1:5" x14ac:dyDescent="0.25">
      <c r="A228" s="26">
        <v>11</v>
      </c>
      <c r="B228">
        <v>3</v>
      </c>
      <c r="C228" t="s">
        <v>2670</v>
      </c>
      <c r="D228" t="s">
        <v>2014</v>
      </c>
    </row>
    <row r="229" spans="1:5" x14ac:dyDescent="0.25">
      <c r="A229" s="26">
        <v>11</v>
      </c>
      <c r="B229">
        <v>4</v>
      </c>
      <c r="C229" t="s">
        <v>2671</v>
      </c>
      <c r="D229" t="s">
        <v>2672</v>
      </c>
    </row>
    <row r="230" spans="1:5" x14ac:dyDescent="0.25">
      <c r="A230" s="26">
        <v>12</v>
      </c>
      <c r="B230">
        <v>1</v>
      </c>
      <c r="C230" t="s">
        <v>1811</v>
      </c>
      <c r="D230" t="s">
        <v>1812</v>
      </c>
    </row>
    <row r="231" spans="1:5" x14ac:dyDescent="0.25">
      <c r="A231" s="26">
        <v>12</v>
      </c>
      <c r="B231">
        <v>2</v>
      </c>
      <c r="C231" t="s">
        <v>1813</v>
      </c>
      <c r="D231" t="s">
        <v>1814</v>
      </c>
    </row>
    <row r="232" spans="1:5" x14ac:dyDescent="0.25">
      <c r="A232" s="26">
        <v>12</v>
      </c>
      <c r="B232">
        <v>3</v>
      </c>
      <c r="C232" t="s">
        <v>1815</v>
      </c>
      <c r="D232" t="s">
        <v>1816</v>
      </c>
    </row>
    <row r="233" spans="1:5" x14ac:dyDescent="0.25">
      <c r="A233" s="26">
        <v>12</v>
      </c>
      <c r="B233">
        <v>4</v>
      </c>
      <c r="C233" t="s">
        <v>1817</v>
      </c>
      <c r="D233" t="s">
        <v>1818</v>
      </c>
    </row>
    <row r="234" spans="1:5" x14ac:dyDescent="0.25">
      <c r="A234" s="26">
        <v>12</v>
      </c>
      <c r="B234">
        <v>5</v>
      </c>
      <c r="C234" t="s">
        <v>1819</v>
      </c>
      <c r="D234" t="s">
        <v>1820</v>
      </c>
      <c r="E234" t="s">
        <v>3187</v>
      </c>
    </row>
    <row r="235" spans="1:5" x14ac:dyDescent="0.25">
      <c r="A235" s="26">
        <v>12</v>
      </c>
      <c r="B235">
        <v>6</v>
      </c>
      <c r="C235" t="s">
        <v>1821</v>
      </c>
      <c r="D235" t="s">
        <v>1822</v>
      </c>
    </row>
    <row r="236" spans="1:5" x14ac:dyDescent="0.25">
      <c r="A236" s="26">
        <v>12</v>
      </c>
      <c r="B236">
        <v>7</v>
      </c>
      <c r="C236" t="s">
        <v>1823</v>
      </c>
      <c r="D236" t="s">
        <v>1824</v>
      </c>
    </row>
    <row r="237" spans="1:5" x14ac:dyDescent="0.25">
      <c r="A237" s="26">
        <v>12</v>
      </c>
      <c r="B237">
        <v>8</v>
      </c>
      <c r="C237" t="s">
        <v>1825</v>
      </c>
      <c r="D237" t="s">
        <v>1826</v>
      </c>
    </row>
    <row r="238" spans="1:5" x14ac:dyDescent="0.25">
      <c r="A238" s="26">
        <v>12</v>
      </c>
      <c r="B238">
        <v>9</v>
      </c>
      <c r="C238" t="s">
        <v>1827</v>
      </c>
      <c r="D238" t="s">
        <v>1828</v>
      </c>
    </row>
    <row r="239" spans="1:5" x14ac:dyDescent="0.25">
      <c r="A239" s="26">
        <v>12</v>
      </c>
      <c r="B239">
        <v>10</v>
      </c>
      <c r="C239" t="s">
        <v>1829</v>
      </c>
      <c r="D239" t="s">
        <v>1830</v>
      </c>
      <c r="E239" t="s">
        <v>3187</v>
      </c>
    </row>
    <row r="240" spans="1:5" x14ac:dyDescent="0.25">
      <c r="A240" s="26">
        <v>12</v>
      </c>
      <c r="B240">
        <v>11</v>
      </c>
      <c r="C240" t="s">
        <v>1831</v>
      </c>
      <c r="D240" t="s">
        <v>1832</v>
      </c>
      <c r="E240" t="s">
        <v>3187</v>
      </c>
    </row>
    <row r="241" spans="1:5" x14ac:dyDescent="0.25">
      <c r="A241" s="26">
        <v>12</v>
      </c>
      <c r="B241">
        <v>12</v>
      </c>
      <c r="C241" t="s">
        <v>1833</v>
      </c>
      <c r="D241" t="s">
        <v>1834</v>
      </c>
    </row>
    <row r="242" spans="1:5" x14ac:dyDescent="0.25">
      <c r="A242" s="26">
        <v>12</v>
      </c>
      <c r="B242">
        <v>13</v>
      </c>
      <c r="C242" t="s">
        <v>1835</v>
      </c>
      <c r="D242" t="s">
        <v>1836</v>
      </c>
    </row>
    <row r="243" spans="1:5" x14ac:dyDescent="0.25">
      <c r="A243" s="26">
        <v>13</v>
      </c>
      <c r="B243">
        <v>1</v>
      </c>
      <c r="C243" t="s">
        <v>2484</v>
      </c>
      <c r="D243" t="s">
        <v>2485</v>
      </c>
    </row>
    <row r="244" spans="1:5" x14ac:dyDescent="0.25">
      <c r="A244" s="26">
        <v>13</v>
      </c>
      <c r="B244">
        <v>2</v>
      </c>
      <c r="C244" t="s">
        <v>2486</v>
      </c>
      <c r="D244" t="s">
        <v>2487</v>
      </c>
      <c r="E244" t="s">
        <v>3187</v>
      </c>
    </row>
    <row r="245" spans="1:5" x14ac:dyDescent="0.25">
      <c r="A245" s="26">
        <v>13</v>
      </c>
      <c r="B245">
        <v>3</v>
      </c>
      <c r="C245" t="s">
        <v>2488</v>
      </c>
      <c r="D245" t="s">
        <v>2489</v>
      </c>
    </row>
    <row r="246" spans="1:5" x14ac:dyDescent="0.25">
      <c r="A246" s="26">
        <v>13</v>
      </c>
      <c r="B246">
        <v>4</v>
      </c>
      <c r="C246" t="s">
        <v>2490</v>
      </c>
      <c r="D246" t="s">
        <v>2491</v>
      </c>
    </row>
    <row r="247" spans="1:5" x14ac:dyDescent="0.25">
      <c r="A247" s="26">
        <v>13</v>
      </c>
      <c r="B247">
        <v>5</v>
      </c>
      <c r="C247" t="s">
        <v>2492</v>
      </c>
      <c r="D247" t="s">
        <v>2493</v>
      </c>
    </row>
    <row r="248" spans="1:5" x14ac:dyDescent="0.25">
      <c r="A248" s="26">
        <v>13</v>
      </c>
      <c r="B248">
        <v>6</v>
      </c>
      <c r="C248" t="s">
        <v>2494</v>
      </c>
      <c r="D248" t="s">
        <v>2495</v>
      </c>
    </row>
    <row r="249" spans="1:5" x14ac:dyDescent="0.25">
      <c r="A249" s="26">
        <v>13</v>
      </c>
      <c r="B249">
        <v>7</v>
      </c>
      <c r="C249" t="s">
        <v>2496</v>
      </c>
      <c r="D249" t="s">
        <v>2497</v>
      </c>
      <c r="E249" t="s">
        <v>3187</v>
      </c>
    </row>
    <row r="250" spans="1:5" x14ac:dyDescent="0.25">
      <c r="A250" s="26">
        <v>13</v>
      </c>
      <c r="B250">
        <v>8</v>
      </c>
      <c r="C250" t="s">
        <v>2498</v>
      </c>
      <c r="D250" t="s">
        <v>2499</v>
      </c>
    </row>
    <row r="251" spans="1:5" x14ac:dyDescent="0.25">
      <c r="A251" s="26">
        <v>14</v>
      </c>
      <c r="B251">
        <v>1</v>
      </c>
      <c r="C251" t="s">
        <v>2436</v>
      </c>
      <c r="D251" t="s">
        <v>2437</v>
      </c>
    </row>
    <row r="252" spans="1:5" x14ac:dyDescent="0.25">
      <c r="A252" s="26">
        <v>14</v>
      </c>
      <c r="B252">
        <v>2</v>
      </c>
      <c r="C252" t="s">
        <v>2438</v>
      </c>
      <c r="D252" t="s">
        <v>2439</v>
      </c>
    </row>
    <row r="253" spans="1:5" x14ac:dyDescent="0.25">
      <c r="A253" s="26">
        <v>14</v>
      </c>
      <c r="B253">
        <v>3</v>
      </c>
      <c r="C253" t="s">
        <v>2440</v>
      </c>
      <c r="D253" t="s">
        <v>2441</v>
      </c>
    </row>
    <row r="254" spans="1:5" x14ac:dyDescent="0.25">
      <c r="A254" s="26">
        <v>14</v>
      </c>
      <c r="B254">
        <v>4</v>
      </c>
      <c r="C254" t="s">
        <v>2442</v>
      </c>
      <c r="D254" t="s">
        <v>2443</v>
      </c>
    </row>
    <row r="255" spans="1:5" x14ac:dyDescent="0.25">
      <c r="A255" s="26">
        <v>14</v>
      </c>
      <c r="B255">
        <v>5</v>
      </c>
      <c r="C255" t="s">
        <v>2444</v>
      </c>
      <c r="D255" t="s">
        <v>2445</v>
      </c>
    </row>
    <row r="256" spans="1:5" x14ac:dyDescent="0.25">
      <c r="A256" s="26">
        <v>14</v>
      </c>
      <c r="B256">
        <v>6</v>
      </c>
      <c r="C256" t="s">
        <v>2446</v>
      </c>
      <c r="D256" t="s">
        <v>2447</v>
      </c>
    </row>
    <row r="257" spans="1:4" x14ac:dyDescent="0.25">
      <c r="A257" s="26">
        <v>14</v>
      </c>
      <c r="B257">
        <v>7</v>
      </c>
      <c r="C257" t="s">
        <v>2448</v>
      </c>
      <c r="D257" t="s">
        <v>2449</v>
      </c>
    </row>
    <row r="258" spans="1:4" x14ac:dyDescent="0.25">
      <c r="A258" s="26">
        <v>14</v>
      </c>
      <c r="B258">
        <v>8</v>
      </c>
      <c r="C258" t="s">
        <v>2450</v>
      </c>
      <c r="D258" t="s">
        <v>2451</v>
      </c>
    </row>
    <row r="259" spans="1:4" x14ac:dyDescent="0.25">
      <c r="A259" s="26">
        <v>14</v>
      </c>
      <c r="B259">
        <v>9</v>
      </c>
      <c r="C259" t="s">
        <v>2452</v>
      </c>
      <c r="D259" t="s">
        <v>2453</v>
      </c>
    </row>
    <row r="260" spans="1:4" x14ac:dyDescent="0.25">
      <c r="A260" s="26">
        <v>15</v>
      </c>
      <c r="B260">
        <v>1</v>
      </c>
      <c r="C260" t="s">
        <v>2468</v>
      </c>
      <c r="D260" t="s">
        <v>2469</v>
      </c>
    </row>
    <row r="261" spans="1:4" x14ac:dyDescent="0.25">
      <c r="A261" s="26">
        <v>15</v>
      </c>
      <c r="B261">
        <v>2</v>
      </c>
      <c r="C261" t="s">
        <v>2470</v>
      </c>
      <c r="D261" t="s">
        <v>2471</v>
      </c>
    </row>
    <row r="262" spans="1:4" x14ac:dyDescent="0.25">
      <c r="A262" s="26">
        <v>15</v>
      </c>
      <c r="B262">
        <v>3</v>
      </c>
      <c r="C262" t="s">
        <v>2472</v>
      </c>
      <c r="D262" t="s">
        <v>2473</v>
      </c>
    </row>
    <row r="263" spans="1:4" x14ac:dyDescent="0.25">
      <c r="A263" s="26">
        <v>15</v>
      </c>
      <c r="B263">
        <v>4</v>
      </c>
      <c r="C263" t="s">
        <v>2474</v>
      </c>
      <c r="D263" t="s">
        <v>2475</v>
      </c>
    </row>
    <row r="264" spans="1:4" x14ac:dyDescent="0.25">
      <c r="A264" s="26">
        <v>15</v>
      </c>
      <c r="B264">
        <v>5</v>
      </c>
      <c r="C264" t="s">
        <v>2476</v>
      </c>
      <c r="D264" t="s">
        <v>2477</v>
      </c>
    </row>
    <row r="265" spans="1:4" x14ac:dyDescent="0.25">
      <c r="A265" s="26">
        <v>15</v>
      </c>
      <c r="B265">
        <v>6</v>
      </c>
      <c r="C265" t="s">
        <v>2478</v>
      </c>
      <c r="D265" t="s">
        <v>2479</v>
      </c>
    </row>
    <row r="266" spans="1:4" x14ac:dyDescent="0.25">
      <c r="A266" s="26">
        <v>15</v>
      </c>
      <c r="B266">
        <v>7</v>
      </c>
      <c r="C266" t="s">
        <v>2480</v>
      </c>
      <c r="D266" t="s">
        <v>2481</v>
      </c>
    </row>
    <row r="267" spans="1:4" x14ac:dyDescent="0.25">
      <c r="A267" s="26">
        <v>15</v>
      </c>
      <c r="B267">
        <v>8</v>
      </c>
      <c r="C267" t="s">
        <v>2482</v>
      </c>
      <c r="D267" t="s">
        <v>2483</v>
      </c>
    </row>
    <row r="268" spans="1:4" x14ac:dyDescent="0.25">
      <c r="A268" s="26">
        <v>16</v>
      </c>
      <c r="B268">
        <v>1</v>
      </c>
      <c r="C268" t="s">
        <v>2733</v>
      </c>
      <c r="D268" t="s">
        <v>2734</v>
      </c>
    </row>
    <row r="269" spans="1:4" x14ac:dyDescent="0.25">
      <c r="A269" s="26">
        <v>16</v>
      </c>
      <c r="B269">
        <v>2</v>
      </c>
      <c r="C269" t="s">
        <v>2735</v>
      </c>
      <c r="D269" t="s">
        <v>2736</v>
      </c>
    </row>
    <row r="270" spans="1:4" x14ac:dyDescent="0.25">
      <c r="A270" s="26">
        <v>16</v>
      </c>
      <c r="B270">
        <v>3</v>
      </c>
      <c r="C270" t="s">
        <v>2737</v>
      </c>
      <c r="D270" t="s">
        <v>2738</v>
      </c>
    </row>
    <row r="271" spans="1:4" x14ac:dyDescent="0.25">
      <c r="A271" s="26">
        <v>16</v>
      </c>
      <c r="B271">
        <v>4</v>
      </c>
      <c r="C271" t="s">
        <v>2739</v>
      </c>
      <c r="D271" t="s">
        <v>2740</v>
      </c>
    </row>
    <row r="272" spans="1:4" x14ac:dyDescent="0.25">
      <c r="A272" s="26">
        <v>17</v>
      </c>
      <c r="B272">
        <v>1</v>
      </c>
      <c r="C272" t="s">
        <v>2454</v>
      </c>
      <c r="D272" t="s">
        <v>2455</v>
      </c>
    </row>
    <row r="273" spans="1:5" x14ac:dyDescent="0.25">
      <c r="A273" s="26">
        <v>17</v>
      </c>
      <c r="B273">
        <v>2</v>
      </c>
      <c r="C273" t="s">
        <v>2456</v>
      </c>
      <c r="D273" t="s">
        <v>2457</v>
      </c>
    </row>
    <row r="274" spans="1:5" x14ac:dyDescent="0.25">
      <c r="A274" s="26">
        <v>17</v>
      </c>
      <c r="B274">
        <v>3</v>
      </c>
      <c r="C274" t="s">
        <v>2458</v>
      </c>
      <c r="D274" t="s">
        <v>2459</v>
      </c>
    </row>
    <row r="275" spans="1:5" x14ac:dyDescent="0.25">
      <c r="A275" s="26">
        <v>17</v>
      </c>
      <c r="B275">
        <v>4</v>
      </c>
      <c r="C275" t="s">
        <v>2460</v>
      </c>
      <c r="D275" t="s">
        <v>2461</v>
      </c>
    </row>
    <row r="276" spans="1:5" x14ac:dyDescent="0.25">
      <c r="A276" s="26">
        <v>17</v>
      </c>
      <c r="B276">
        <v>5</v>
      </c>
      <c r="C276" t="s">
        <v>2462</v>
      </c>
      <c r="D276" t="s">
        <v>2463</v>
      </c>
    </row>
    <row r="277" spans="1:5" x14ac:dyDescent="0.25">
      <c r="A277" s="26">
        <v>17</v>
      </c>
      <c r="B277">
        <v>6</v>
      </c>
      <c r="C277" t="s">
        <v>2464</v>
      </c>
      <c r="D277" t="s">
        <v>2465</v>
      </c>
    </row>
    <row r="278" spans="1:5" x14ac:dyDescent="0.25">
      <c r="A278" s="26">
        <v>17</v>
      </c>
      <c r="B278">
        <v>7</v>
      </c>
      <c r="C278" t="s">
        <v>2466</v>
      </c>
      <c r="D278" t="s">
        <v>2467</v>
      </c>
    </row>
    <row r="279" spans="1:5" x14ac:dyDescent="0.25">
      <c r="A279" s="26">
        <v>18</v>
      </c>
      <c r="B279">
        <v>1</v>
      </c>
      <c r="C279" t="s">
        <v>1837</v>
      </c>
      <c r="D279" t="s">
        <v>1838</v>
      </c>
    </row>
    <row r="280" spans="1:5" x14ac:dyDescent="0.25">
      <c r="A280" s="26">
        <v>18</v>
      </c>
      <c r="B280">
        <v>2</v>
      </c>
      <c r="C280" t="s">
        <v>1839</v>
      </c>
      <c r="D280" t="s">
        <v>1840</v>
      </c>
    </row>
    <row r="281" spans="1:5" x14ac:dyDescent="0.25">
      <c r="A281" s="26">
        <v>18</v>
      </c>
      <c r="B281">
        <v>3</v>
      </c>
      <c r="C281" t="s">
        <v>1841</v>
      </c>
      <c r="D281" t="s">
        <v>1842</v>
      </c>
    </row>
    <row r="282" spans="1:5" x14ac:dyDescent="0.25">
      <c r="A282" s="26">
        <v>18</v>
      </c>
      <c r="B282">
        <v>4</v>
      </c>
      <c r="C282" t="s">
        <v>1843</v>
      </c>
      <c r="D282" t="s">
        <v>1844</v>
      </c>
      <c r="E282" t="s">
        <v>3188</v>
      </c>
    </row>
    <row r="283" spans="1:5" x14ac:dyDescent="0.25">
      <c r="A283" s="26">
        <v>18</v>
      </c>
      <c r="B283">
        <v>5</v>
      </c>
      <c r="C283" t="s">
        <v>1845</v>
      </c>
      <c r="D283" t="s">
        <v>1846</v>
      </c>
      <c r="E283" t="s">
        <v>3188</v>
      </c>
    </row>
    <row r="284" spans="1:5" x14ac:dyDescent="0.25">
      <c r="A284" s="26">
        <v>18</v>
      </c>
      <c r="B284">
        <v>6</v>
      </c>
      <c r="C284" t="s">
        <v>1847</v>
      </c>
      <c r="D284" t="s">
        <v>1848</v>
      </c>
      <c r="E284" t="s">
        <v>3188</v>
      </c>
    </row>
    <row r="285" spans="1:5" x14ac:dyDescent="0.25">
      <c r="A285" s="26">
        <v>18</v>
      </c>
      <c r="B285">
        <v>7</v>
      </c>
      <c r="C285" t="s">
        <v>1849</v>
      </c>
      <c r="D285" t="s">
        <v>1850</v>
      </c>
      <c r="E285" t="s">
        <v>3188</v>
      </c>
    </row>
    <row r="286" spans="1:5" x14ac:dyDescent="0.25">
      <c r="A286" s="26">
        <v>18</v>
      </c>
      <c r="B286">
        <v>8</v>
      </c>
      <c r="C286" t="s">
        <v>1851</v>
      </c>
      <c r="D286" t="s">
        <v>1852</v>
      </c>
      <c r="E286" t="s">
        <v>3188</v>
      </c>
    </row>
    <row r="287" spans="1:5" x14ac:dyDescent="0.25">
      <c r="A287" s="26">
        <v>18</v>
      </c>
      <c r="B287">
        <v>9</v>
      </c>
      <c r="C287" t="s">
        <v>1853</v>
      </c>
      <c r="D287" t="s">
        <v>1854</v>
      </c>
      <c r="E287" t="s">
        <v>3188</v>
      </c>
    </row>
    <row r="288" spans="1:5" x14ac:dyDescent="0.25">
      <c r="A288" s="26">
        <v>18</v>
      </c>
      <c r="B288">
        <v>10</v>
      </c>
      <c r="C288" t="s">
        <v>1855</v>
      </c>
      <c r="D288" t="s">
        <v>1856</v>
      </c>
    </row>
    <row r="289" spans="1:5" x14ac:dyDescent="0.25">
      <c r="A289" s="26">
        <v>18</v>
      </c>
      <c r="B289">
        <v>11</v>
      </c>
      <c r="C289" t="s">
        <v>1857</v>
      </c>
      <c r="D289" t="s">
        <v>1858</v>
      </c>
      <c r="E289" t="s">
        <v>3188</v>
      </c>
    </row>
    <row r="290" spans="1:5" x14ac:dyDescent="0.25">
      <c r="A290" s="26">
        <v>18</v>
      </c>
      <c r="B290">
        <v>12</v>
      </c>
      <c r="C290" t="s">
        <v>1859</v>
      </c>
      <c r="D290" t="s">
        <v>1860</v>
      </c>
    </row>
    <row r="291" spans="1:5" x14ac:dyDescent="0.25">
      <c r="A291" s="26">
        <v>18</v>
      </c>
      <c r="B291">
        <v>13</v>
      </c>
      <c r="C291" t="s">
        <v>1861</v>
      </c>
      <c r="D291" t="s">
        <v>1862</v>
      </c>
    </row>
    <row r="292" spans="1:5" x14ac:dyDescent="0.25">
      <c r="A292" s="26">
        <v>18</v>
      </c>
      <c r="B292">
        <v>14</v>
      </c>
      <c r="C292" t="s">
        <v>1863</v>
      </c>
      <c r="D292" t="s">
        <v>1864</v>
      </c>
    </row>
    <row r="293" spans="1:5" x14ac:dyDescent="0.25">
      <c r="A293" s="26">
        <v>18</v>
      </c>
      <c r="B293">
        <v>15</v>
      </c>
      <c r="C293" t="s">
        <v>1865</v>
      </c>
      <c r="D293" t="s">
        <v>1866</v>
      </c>
    </row>
    <row r="294" spans="1:5" x14ac:dyDescent="0.25">
      <c r="A294" s="26">
        <v>18</v>
      </c>
      <c r="B294">
        <v>16</v>
      </c>
      <c r="C294" t="s">
        <v>1867</v>
      </c>
      <c r="D294" t="s">
        <v>1868</v>
      </c>
    </row>
    <row r="295" spans="1:5" x14ac:dyDescent="0.25">
      <c r="A295" s="26">
        <v>18</v>
      </c>
      <c r="B295">
        <v>17</v>
      </c>
      <c r="C295" t="s">
        <v>1869</v>
      </c>
      <c r="D295" t="s">
        <v>1870</v>
      </c>
    </row>
    <row r="296" spans="1:5" x14ac:dyDescent="0.25">
      <c r="A296" s="26">
        <v>18</v>
      </c>
      <c r="B296">
        <v>18</v>
      </c>
      <c r="C296" t="s">
        <v>1871</v>
      </c>
      <c r="D296" t="s">
        <v>1872</v>
      </c>
    </row>
    <row r="297" spans="1:5" x14ac:dyDescent="0.25">
      <c r="A297" s="26">
        <v>18</v>
      </c>
      <c r="B297">
        <v>19</v>
      </c>
      <c r="C297" t="s">
        <v>1873</v>
      </c>
      <c r="D297" t="s">
        <v>1874</v>
      </c>
    </row>
    <row r="298" spans="1:5" x14ac:dyDescent="0.25">
      <c r="A298" s="26">
        <v>18</v>
      </c>
      <c r="B298">
        <v>20</v>
      </c>
      <c r="C298" t="s">
        <v>1875</v>
      </c>
      <c r="D298" t="s">
        <v>1876</v>
      </c>
    </row>
    <row r="299" spans="1:5" x14ac:dyDescent="0.25">
      <c r="A299" s="26">
        <v>18</v>
      </c>
      <c r="B299">
        <v>21</v>
      </c>
      <c r="C299" t="s">
        <v>1877</v>
      </c>
      <c r="D299" t="s">
        <v>1878</v>
      </c>
    </row>
    <row r="300" spans="1:5" x14ac:dyDescent="0.25">
      <c r="A300" s="26">
        <v>18</v>
      </c>
      <c r="B300">
        <v>22</v>
      </c>
      <c r="C300" t="s">
        <v>1879</v>
      </c>
      <c r="D300" t="s">
        <v>1880</v>
      </c>
    </row>
    <row r="301" spans="1:5" x14ac:dyDescent="0.25">
      <c r="A301" s="26">
        <v>18</v>
      </c>
      <c r="B301">
        <v>23</v>
      </c>
      <c r="C301" t="s">
        <v>1881</v>
      </c>
      <c r="D301" t="s">
        <v>1882</v>
      </c>
    </row>
    <row r="302" spans="1:5" x14ac:dyDescent="0.25">
      <c r="A302" s="26">
        <v>19</v>
      </c>
      <c r="B302">
        <v>1</v>
      </c>
      <c r="C302" t="s">
        <v>2906</v>
      </c>
      <c r="D302" t="s">
        <v>2907</v>
      </c>
    </row>
    <row r="303" spans="1:5" x14ac:dyDescent="0.25">
      <c r="A303" s="26">
        <v>19</v>
      </c>
      <c r="B303">
        <v>2</v>
      </c>
      <c r="C303" t="s">
        <v>2908</v>
      </c>
      <c r="D303" t="s">
        <v>2909</v>
      </c>
    </row>
    <row r="304" spans="1:5" x14ac:dyDescent="0.25">
      <c r="A304" s="26">
        <v>19</v>
      </c>
      <c r="B304">
        <v>3</v>
      </c>
      <c r="C304" t="s">
        <v>2910</v>
      </c>
      <c r="D304" t="s">
        <v>2911</v>
      </c>
    </row>
    <row r="305" spans="1:5" x14ac:dyDescent="0.25">
      <c r="A305" s="26">
        <v>19</v>
      </c>
      <c r="B305">
        <v>4</v>
      </c>
      <c r="C305" t="s">
        <v>2912</v>
      </c>
      <c r="D305" t="s">
        <v>2913</v>
      </c>
    </row>
    <row r="306" spans="1:5" x14ac:dyDescent="0.25">
      <c r="A306" s="26">
        <v>19</v>
      </c>
      <c r="B306">
        <v>5</v>
      </c>
      <c r="C306" t="s">
        <v>2914</v>
      </c>
      <c r="D306" t="s">
        <v>2915</v>
      </c>
    </row>
    <row r="307" spans="1:5" x14ac:dyDescent="0.25">
      <c r="A307" s="26">
        <v>19</v>
      </c>
      <c r="B307">
        <v>6</v>
      </c>
      <c r="C307" t="s">
        <v>2916</v>
      </c>
      <c r="D307" t="s">
        <v>2917</v>
      </c>
    </row>
    <row r="308" spans="1:5" x14ac:dyDescent="0.25">
      <c r="A308" s="26">
        <v>19</v>
      </c>
      <c r="B308">
        <v>7</v>
      </c>
      <c r="C308" t="s">
        <v>2918</v>
      </c>
      <c r="D308" t="s">
        <v>2919</v>
      </c>
    </row>
    <row r="309" spans="1:5" x14ac:dyDescent="0.25">
      <c r="A309" s="26">
        <v>19</v>
      </c>
      <c r="B309">
        <v>8</v>
      </c>
      <c r="C309" t="s">
        <v>2920</v>
      </c>
      <c r="D309" t="s">
        <v>2921</v>
      </c>
    </row>
    <row r="310" spans="1:5" x14ac:dyDescent="0.25">
      <c r="A310" s="26">
        <v>19</v>
      </c>
      <c r="B310">
        <v>9</v>
      </c>
      <c r="C310" t="s">
        <v>2922</v>
      </c>
      <c r="D310" t="s">
        <v>2923</v>
      </c>
    </row>
    <row r="311" spans="1:5" x14ac:dyDescent="0.25">
      <c r="A311" s="26">
        <v>19</v>
      </c>
      <c r="B311">
        <v>10</v>
      </c>
      <c r="C311" t="s">
        <v>2924</v>
      </c>
      <c r="D311" t="s">
        <v>2925</v>
      </c>
    </row>
    <row r="312" spans="1:5" x14ac:dyDescent="0.25">
      <c r="A312" s="26">
        <v>19</v>
      </c>
      <c r="B312">
        <v>11</v>
      </c>
      <c r="C312" t="s">
        <v>2926</v>
      </c>
      <c r="D312" t="s">
        <v>2927</v>
      </c>
    </row>
    <row r="313" spans="1:5" x14ac:dyDescent="0.25">
      <c r="A313" s="26">
        <v>19</v>
      </c>
      <c r="B313">
        <v>12</v>
      </c>
      <c r="C313" t="s">
        <v>2928</v>
      </c>
      <c r="D313" t="s">
        <v>2929</v>
      </c>
    </row>
    <row r="314" spans="1:5" x14ac:dyDescent="0.25">
      <c r="A314" s="26">
        <v>19</v>
      </c>
      <c r="B314">
        <v>13</v>
      </c>
      <c r="C314" t="s">
        <v>2930</v>
      </c>
      <c r="D314" t="s">
        <v>2931</v>
      </c>
    </row>
    <row r="315" spans="1:5" x14ac:dyDescent="0.25">
      <c r="A315" s="26">
        <v>19</v>
      </c>
      <c r="B315">
        <v>14</v>
      </c>
      <c r="C315" t="s">
        <v>2932</v>
      </c>
      <c r="D315" t="s">
        <v>2933</v>
      </c>
    </row>
    <row r="316" spans="1:5" x14ac:dyDescent="0.25">
      <c r="A316" s="26">
        <v>19</v>
      </c>
      <c r="B316">
        <v>15</v>
      </c>
      <c r="C316" t="s">
        <v>2934</v>
      </c>
      <c r="D316" t="s">
        <v>2935</v>
      </c>
      <c r="E316" t="s">
        <v>3187</v>
      </c>
    </row>
    <row r="317" spans="1:5" x14ac:dyDescent="0.25">
      <c r="A317" s="26">
        <v>19</v>
      </c>
      <c r="B317">
        <v>16</v>
      </c>
      <c r="C317" t="s">
        <v>2936</v>
      </c>
      <c r="D317" t="s">
        <v>2937</v>
      </c>
    </row>
    <row r="318" spans="1:5" x14ac:dyDescent="0.25">
      <c r="A318" s="26">
        <v>19</v>
      </c>
      <c r="B318">
        <v>17</v>
      </c>
      <c r="C318" t="s">
        <v>2938</v>
      </c>
      <c r="D318" t="s">
        <v>2939</v>
      </c>
    </row>
    <row r="319" spans="1:5" x14ac:dyDescent="0.25">
      <c r="A319" s="26">
        <v>19</v>
      </c>
      <c r="B319">
        <v>18</v>
      </c>
      <c r="C319" t="s">
        <v>2940</v>
      </c>
      <c r="D319" t="s">
        <v>2941</v>
      </c>
    </row>
    <row r="320" spans="1:5" x14ac:dyDescent="0.25">
      <c r="A320" s="26">
        <v>20</v>
      </c>
      <c r="B320">
        <v>1</v>
      </c>
      <c r="C320" t="s">
        <v>2158</v>
      </c>
      <c r="D320" t="s">
        <v>2159</v>
      </c>
    </row>
    <row r="321" spans="1:5" x14ac:dyDescent="0.25">
      <c r="A321" s="26">
        <v>20</v>
      </c>
      <c r="B321">
        <v>2</v>
      </c>
      <c r="C321" t="s">
        <v>2160</v>
      </c>
      <c r="D321" t="s">
        <v>2161</v>
      </c>
      <c r="E321" t="s">
        <v>3187</v>
      </c>
    </row>
    <row r="322" spans="1:5" x14ac:dyDescent="0.25">
      <c r="A322" s="26">
        <v>20</v>
      </c>
      <c r="B322">
        <v>3</v>
      </c>
      <c r="C322" t="s">
        <v>2162</v>
      </c>
      <c r="D322" t="s">
        <v>2163</v>
      </c>
    </row>
    <row r="323" spans="1:5" x14ac:dyDescent="0.25">
      <c r="A323" s="26">
        <v>20</v>
      </c>
      <c r="B323">
        <v>4</v>
      </c>
      <c r="C323" t="s">
        <v>2164</v>
      </c>
      <c r="D323" t="s">
        <v>3029</v>
      </c>
      <c r="E323" t="s">
        <v>3187</v>
      </c>
    </row>
    <row r="324" spans="1:5" x14ac:dyDescent="0.25">
      <c r="A324" s="26">
        <v>20</v>
      </c>
      <c r="B324">
        <v>5</v>
      </c>
      <c r="C324" t="s">
        <v>2166</v>
      </c>
      <c r="D324" t="s">
        <v>2167</v>
      </c>
    </row>
    <row r="325" spans="1:5" x14ac:dyDescent="0.25">
      <c r="A325" s="26">
        <v>20</v>
      </c>
      <c r="B325">
        <v>6</v>
      </c>
      <c r="C325" t="s">
        <v>2168</v>
      </c>
      <c r="D325" t="s">
        <v>2169</v>
      </c>
    </row>
    <row r="326" spans="1:5" x14ac:dyDescent="0.25">
      <c r="A326" s="26">
        <v>20</v>
      </c>
      <c r="B326">
        <v>7</v>
      </c>
      <c r="C326" t="s">
        <v>2170</v>
      </c>
      <c r="D326" t="s">
        <v>2171</v>
      </c>
    </row>
    <row r="327" spans="1:5" x14ac:dyDescent="0.25">
      <c r="A327" s="26">
        <v>20</v>
      </c>
      <c r="B327">
        <v>8</v>
      </c>
      <c r="C327" t="s">
        <v>2172</v>
      </c>
      <c r="D327" t="s">
        <v>2173</v>
      </c>
    </row>
    <row r="328" spans="1:5" x14ac:dyDescent="0.25">
      <c r="A328" s="26">
        <v>20</v>
      </c>
      <c r="B328">
        <v>9</v>
      </c>
      <c r="C328" t="s">
        <v>2174</v>
      </c>
      <c r="D328" t="s">
        <v>2175</v>
      </c>
    </row>
    <row r="329" spans="1:5" x14ac:dyDescent="0.25">
      <c r="A329" s="26">
        <v>20</v>
      </c>
      <c r="B329">
        <v>10</v>
      </c>
      <c r="C329" t="s">
        <v>2176</v>
      </c>
      <c r="D329" t="s">
        <v>2177</v>
      </c>
    </row>
    <row r="330" spans="1:5" x14ac:dyDescent="0.25">
      <c r="A330" s="26">
        <v>20</v>
      </c>
      <c r="B330">
        <v>11</v>
      </c>
      <c r="C330" t="s">
        <v>2178</v>
      </c>
      <c r="D330" t="s">
        <v>2179</v>
      </c>
      <c r="E330" t="s">
        <v>3187</v>
      </c>
    </row>
    <row r="331" spans="1:5" x14ac:dyDescent="0.25">
      <c r="A331" s="26">
        <v>20</v>
      </c>
      <c r="B331">
        <v>12</v>
      </c>
      <c r="C331" t="s">
        <v>2180</v>
      </c>
      <c r="D331" t="s">
        <v>2181</v>
      </c>
    </row>
    <row r="332" spans="1:5" x14ac:dyDescent="0.25">
      <c r="A332" s="26">
        <v>20</v>
      </c>
      <c r="B332">
        <v>13</v>
      </c>
      <c r="C332" t="s">
        <v>2182</v>
      </c>
      <c r="D332" t="s">
        <v>2183</v>
      </c>
    </row>
    <row r="333" spans="1:5" x14ac:dyDescent="0.25">
      <c r="A333" s="26">
        <v>20</v>
      </c>
      <c r="B333">
        <v>14</v>
      </c>
      <c r="C333" t="s">
        <v>2184</v>
      </c>
      <c r="D333" t="s">
        <v>2185</v>
      </c>
      <c r="E333" t="s">
        <v>3187</v>
      </c>
    </row>
    <row r="334" spans="1:5" x14ac:dyDescent="0.25">
      <c r="A334" s="26">
        <v>20</v>
      </c>
      <c r="B334">
        <v>15</v>
      </c>
      <c r="C334" t="s">
        <v>2186</v>
      </c>
      <c r="D334" t="s">
        <v>2187</v>
      </c>
    </row>
    <row r="335" spans="1:5" x14ac:dyDescent="0.25">
      <c r="A335" s="26">
        <v>20</v>
      </c>
      <c r="B335">
        <v>16</v>
      </c>
      <c r="C335" t="s">
        <v>2188</v>
      </c>
      <c r="D335" t="s">
        <v>2189</v>
      </c>
      <c r="E335" t="s">
        <v>3187</v>
      </c>
    </row>
    <row r="336" spans="1:5" x14ac:dyDescent="0.25">
      <c r="A336" s="26">
        <v>20</v>
      </c>
      <c r="B336">
        <v>17</v>
      </c>
      <c r="C336" t="s">
        <v>2190</v>
      </c>
      <c r="D336" t="s">
        <v>2191</v>
      </c>
      <c r="E336" t="s">
        <v>3187</v>
      </c>
    </row>
    <row r="337" spans="1:4" x14ac:dyDescent="0.25">
      <c r="A337" s="26">
        <v>20</v>
      </c>
      <c r="B337">
        <v>18</v>
      </c>
      <c r="C337" t="s">
        <v>2192</v>
      </c>
      <c r="D337" t="s">
        <v>2193</v>
      </c>
    </row>
    <row r="338" spans="1:4" x14ac:dyDescent="0.25">
      <c r="A338" s="26">
        <v>21</v>
      </c>
      <c r="B338">
        <v>1</v>
      </c>
      <c r="C338" t="s">
        <v>2500</v>
      </c>
      <c r="D338" t="s">
        <v>2501</v>
      </c>
    </row>
    <row r="339" spans="1:4" x14ac:dyDescent="0.25">
      <c r="A339" s="26">
        <v>21</v>
      </c>
      <c r="B339">
        <v>2</v>
      </c>
      <c r="C339" t="s">
        <v>2502</v>
      </c>
      <c r="D339" t="s">
        <v>2503</v>
      </c>
    </row>
    <row r="340" spans="1:4" x14ac:dyDescent="0.25">
      <c r="A340" s="26">
        <v>21</v>
      </c>
      <c r="B340">
        <v>3</v>
      </c>
      <c r="C340" t="s">
        <v>2504</v>
      </c>
      <c r="D340" t="s">
        <v>2505</v>
      </c>
    </row>
    <row r="341" spans="1:4" x14ac:dyDescent="0.25">
      <c r="A341" s="26">
        <v>21</v>
      </c>
      <c r="B341">
        <v>4</v>
      </c>
      <c r="C341" t="s">
        <v>2506</v>
      </c>
      <c r="D341" t="s">
        <v>2507</v>
      </c>
    </row>
    <row r="342" spans="1:4" x14ac:dyDescent="0.25">
      <c r="A342" s="26">
        <v>21</v>
      </c>
      <c r="B342">
        <v>5</v>
      </c>
      <c r="C342" t="s">
        <v>2508</v>
      </c>
      <c r="D342" t="s">
        <v>2509</v>
      </c>
    </row>
    <row r="343" spans="1:4" x14ac:dyDescent="0.25">
      <c r="A343" s="26">
        <v>21</v>
      </c>
      <c r="B343">
        <v>6</v>
      </c>
      <c r="C343" t="s">
        <v>2510</v>
      </c>
      <c r="D343" t="s">
        <v>2511</v>
      </c>
    </row>
    <row r="344" spans="1:4" x14ac:dyDescent="0.25">
      <c r="A344" s="26">
        <v>21</v>
      </c>
      <c r="B344">
        <v>7</v>
      </c>
      <c r="C344" t="s">
        <v>2512</v>
      </c>
      <c r="D344" t="s">
        <v>2513</v>
      </c>
    </row>
    <row r="345" spans="1:4" x14ac:dyDescent="0.25">
      <c r="A345" s="26">
        <v>21</v>
      </c>
      <c r="B345">
        <v>8</v>
      </c>
      <c r="C345" t="s">
        <v>2514</v>
      </c>
      <c r="D345" t="s">
        <v>2515</v>
      </c>
    </row>
    <row r="346" spans="1:4" x14ac:dyDescent="0.25">
      <c r="A346" s="26">
        <v>21</v>
      </c>
      <c r="B346">
        <v>9</v>
      </c>
      <c r="C346" t="s">
        <v>2516</v>
      </c>
      <c r="D346" t="s">
        <v>2517</v>
      </c>
    </row>
    <row r="347" spans="1:4" x14ac:dyDescent="0.25">
      <c r="A347" s="26">
        <v>21</v>
      </c>
      <c r="B347">
        <v>10</v>
      </c>
      <c r="C347" t="s">
        <v>2518</v>
      </c>
      <c r="D347" t="s">
        <v>2519</v>
      </c>
    </row>
    <row r="348" spans="1:4" x14ac:dyDescent="0.25">
      <c r="A348" s="26">
        <v>21</v>
      </c>
      <c r="B348">
        <v>11</v>
      </c>
      <c r="C348" t="s">
        <v>2520</v>
      </c>
      <c r="D348" t="s">
        <v>2521</v>
      </c>
    </row>
    <row r="349" spans="1:4" x14ac:dyDescent="0.25">
      <c r="A349" s="26">
        <v>21</v>
      </c>
      <c r="B349">
        <v>12</v>
      </c>
      <c r="C349" t="s">
        <v>2522</v>
      </c>
      <c r="D349" t="s">
        <v>2523</v>
      </c>
    </row>
    <row r="350" spans="1:4" x14ac:dyDescent="0.25">
      <c r="A350" s="26">
        <v>21</v>
      </c>
      <c r="B350">
        <v>13</v>
      </c>
      <c r="C350" t="s">
        <v>2524</v>
      </c>
      <c r="D350" t="s">
        <v>2525</v>
      </c>
    </row>
    <row r="351" spans="1:4" x14ac:dyDescent="0.25">
      <c r="A351" s="26">
        <v>21</v>
      </c>
      <c r="B351">
        <v>14</v>
      </c>
      <c r="C351" t="s">
        <v>2526</v>
      </c>
      <c r="D351" t="s">
        <v>2527</v>
      </c>
    </row>
    <row r="352" spans="1:4" x14ac:dyDescent="0.25">
      <c r="A352" s="26">
        <v>21</v>
      </c>
      <c r="B352">
        <v>15</v>
      </c>
      <c r="C352" t="s">
        <v>2528</v>
      </c>
      <c r="D352" t="s">
        <v>2529</v>
      </c>
    </row>
    <row r="353" spans="1:4" x14ac:dyDescent="0.25">
      <c r="A353" s="26">
        <v>21</v>
      </c>
      <c r="B353">
        <v>16</v>
      </c>
      <c r="C353" t="s">
        <v>2530</v>
      </c>
      <c r="D353" t="s">
        <v>2531</v>
      </c>
    </row>
    <row r="354" spans="1:4" x14ac:dyDescent="0.25">
      <c r="A354" s="26">
        <v>21</v>
      </c>
      <c r="B354">
        <v>17</v>
      </c>
      <c r="C354" t="s">
        <v>2532</v>
      </c>
      <c r="D354" t="s">
        <v>2533</v>
      </c>
    </row>
    <row r="355" spans="1:4" x14ac:dyDescent="0.25">
      <c r="A355" s="26">
        <v>21</v>
      </c>
      <c r="B355">
        <v>18</v>
      </c>
      <c r="C355" t="s">
        <v>2534</v>
      </c>
      <c r="D355" t="s">
        <v>2535</v>
      </c>
    </row>
    <row r="356" spans="1:4" x14ac:dyDescent="0.25">
      <c r="A356" s="26">
        <v>21</v>
      </c>
      <c r="B356">
        <v>19</v>
      </c>
      <c r="C356" t="s">
        <v>2536</v>
      </c>
      <c r="D356" t="s">
        <v>2537</v>
      </c>
    </row>
    <row r="357" spans="1:4" x14ac:dyDescent="0.25">
      <c r="A357" s="26">
        <v>21</v>
      </c>
      <c r="B357">
        <v>20</v>
      </c>
      <c r="C357" t="s">
        <v>2538</v>
      </c>
      <c r="D357" t="s">
        <v>2539</v>
      </c>
    </row>
    <row r="358" spans="1:4" x14ac:dyDescent="0.25">
      <c r="A358" s="26">
        <v>21</v>
      </c>
      <c r="B358">
        <v>21</v>
      </c>
      <c r="C358" t="s">
        <v>2540</v>
      </c>
      <c r="D358" t="s">
        <v>2541</v>
      </c>
    </row>
    <row r="359" spans="1:4" x14ac:dyDescent="0.25">
      <c r="A359" s="26">
        <v>21</v>
      </c>
      <c r="B359">
        <v>22</v>
      </c>
      <c r="C359" t="s">
        <v>2542</v>
      </c>
      <c r="D359" t="s">
        <v>2543</v>
      </c>
    </row>
    <row r="360" spans="1:4" x14ac:dyDescent="0.25">
      <c r="A360" s="26">
        <v>21</v>
      </c>
      <c r="B360">
        <v>23</v>
      </c>
      <c r="C360" t="s">
        <v>2544</v>
      </c>
      <c r="D360" t="s">
        <v>2545</v>
      </c>
    </row>
    <row r="361" spans="1:4" x14ac:dyDescent="0.25">
      <c r="A361" s="26">
        <v>21</v>
      </c>
      <c r="B361">
        <v>24</v>
      </c>
      <c r="C361" t="s">
        <v>2546</v>
      </c>
      <c r="D361" t="s">
        <v>2547</v>
      </c>
    </row>
    <row r="362" spans="1:4" x14ac:dyDescent="0.25">
      <c r="A362" s="26">
        <v>21</v>
      </c>
      <c r="B362">
        <v>25</v>
      </c>
      <c r="C362" t="s">
        <v>2548</v>
      </c>
      <c r="D362" t="s">
        <v>2549</v>
      </c>
    </row>
    <row r="363" spans="1:4" x14ac:dyDescent="0.25">
      <c r="A363" s="26">
        <v>21</v>
      </c>
      <c r="B363">
        <v>26</v>
      </c>
      <c r="C363" t="s">
        <v>2550</v>
      </c>
      <c r="D363" t="s">
        <v>2551</v>
      </c>
    </row>
    <row r="364" spans="1:4" x14ac:dyDescent="0.25">
      <c r="A364" s="26">
        <v>21</v>
      </c>
      <c r="B364">
        <v>27</v>
      </c>
      <c r="C364" t="s">
        <v>2552</v>
      </c>
      <c r="D364" t="s">
        <v>2553</v>
      </c>
    </row>
    <row r="365" spans="1:4" x14ac:dyDescent="0.25">
      <c r="A365" s="26">
        <v>21</v>
      </c>
      <c r="B365">
        <v>28</v>
      </c>
      <c r="C365" t="s">
        <v>2554</v>
      </c>
      <c r="D365" t="s">
        <v>2555</v>
      </c>
    </row>
    <row r="366" spans="1:4" x14ac:dyDescent="0.25">
      <c r="A366" s="26">
        <v>21</v>
      </c>
      <c r="B366">
        <v>29</v>
      </c>
      <c r="C366" t="s">
        <v>2556</v>
      </c>
      <c r="D366" t="s">
        <v>2557</v>
      </c>
    </row>
    <row r="367" spans="1:4" x14ac:dyDescent="0.25">
      <c r="A367" s="26">
        <v>21</v>
      </c>
      <c r="B367">
        <v>30</v>
      </c>
      <c r="C367" t="s">
        <v>2558</v>
      </c>
      <c r="D367" t="s">
        <v>2559</v>
      </c>
    </row>
    <row r="368" spans="1:4" x14ac:dyDescent="0.25">
      <c r="A368" s="26">
        <v>22</v>
      </c>
      <c r="B368">
        <v>1</v>
      </c>
      <c r="C368" t="s">
        <v>1959</v>
      </c>
      <c r="D368" t="s">
        <v>1960</v>
      </c>
    </row>
    <row r="369" spans="1:5" x14ac:dyDescent="0.25">
      <c r="A369" s="26">
        <v>22</v>
      </c>
      <c r="B369">
        <v>2</v>
      </c>
      <c r="C369" t="s">
        <v>1961</v>
      </c>
      <c r="D369" t="s">
        <v>1962</v>
      </c>
    </row>
    <row r="370" spans="1:5" x14ac:dyDescent="0.25">
      <c r="A370" s="26">
        <v>22</v>
      </c>
      <c r="B370">
        <v>3</v>
      </c>
      <c r="C370" t="s">
        <v>1963</v>
      </c>
      <c r="D370" t="s">
        <v>1964</v>
      </c>
    </row>
    <row r="371" spans="1:5" x14ac:dyDescent="0.25">
      <c r="A371" s="26">
        <v>22</v>
      </c>
      <c r="B371">
        <v>4</v>
      </c>
      <c r="C371" t="s">
        <v>1965</v>
      </c>
      <c r="D371" t="s">
        <v>1966</v>
      </c>
    </row>
    <row r="372" spans="1:5" x14ac:dyDescent="0.25">
      <c r="A372" s="26">
        <v>22</v>
      </c>
      <c r="B372">
        <v>5</v>
      </c>
      <c r="C372" t="s">
        <v>1967</v>
      </c>
      <c r="D372" t="s">
        <v>1968</v>
      </c>
    </row>
    <row r="373" spans="1:5" x14ac:dyDescent="0.25">
      <c r="A373" s="26">
        <v>22</v>
      </c>
      <c r="B373">
        <v>6</v>
      </c>
      <c r="C373" t="s">
        <v>1969</v>
      </c>
      <c r="D373" t="s">
        <v>1970</v>
      </c>
    </row>
    <row r="374" spans="1:5" x14ac:dyDescent="0.25">
      <c r="A374" s="26">
        <v>22</v>
      </c>
      <c r="B374">
        <v>7</v>
      </c>
      <c r="C374" t="s">
        <v>1971</v>
      </c>
      <c r="D374" t="s">
        <v>1972</v>
      </c>
    </row>
    <row r="375" spans="1:5" x14ac:dyDescent="0.25">
      <c r="A375" s="26">
        <v>22</v>
      </c>
      <c r="B375">
        <v>8</v>
      </c>
      <c r="C375" t="s">
        <v>1973</v>
      </c>
      <c r="D375" t="s">
        <v>1974</v>
      </c>
    </row>
    <row r="376" spans="1:5" x14ac:dyDescent="0.25">
      <c r="A376" s="26">
        <v>22</v>
      </c>
      <c r="B376">
        <v>9</v>
      </c>
      <c r="C376" t="s">
        <v>1975</v>
      </c>
      <c r="D376" t="s">
        <v>1976</v>
      </c>
    </row>
    <row r="377" spans="1:5" x14ac:dyDescent="0.25">
      <c r="A377" s="26">
        <v>22</v>
      </c>
      <c r="B377">
        <v>10</v>
      </c>
      <c r="C377" t="s">
        <v>1977</v>
      </c>
      <c r="D377" t="s">
        <v>1978</v>
      </c>
    </row>
    <row r="378" spans="1:5" x14ac:dyDescent="0.25">
      <c r="A378" s="26">
        <v>22</v>
      </c>
      <c r="B378">
        <v>11</v>
      </c>
      <c r="C378" t="s">
        <v>1979</v>
      </c>
      <c r="D378" t="s">
        <v>1980</v>
      </c>
    </row>
    <row r="379" spans="1:5" x14ac:dyDescent="0.25">
      <c r="A379" s="26">
        <v>22</v>
      </c>
      <c r="B379">
        <v>12</v>
      </c>
      <c r="C379" t="s">
        <v>1981</v>
      </c>
      <c r="D379" t="s">
        <v>1982</v>
      </c>
    </row>
    <row r="380" spans="1:5" x14ac:dyDescent="0.25">
      <c r="A380" s="26">
        <v>22</v>
      </c>
      <c r="B380">
        <v>13</v>
      </c>
      <c r="C380" t="s">
        <v>1983</v>
      </c>
      <c r="D380" t="s">
        <v>1984</v>
      </c>
    </row>
    <row r="381" spans="1:5" x14ac:dyDescent="0.25">
      <c r="A381" s="26">
        <v>22</v>
      </c>
      <c r="B381">
        <v>14</v>
      </c>
      <c r="C381" t="s">
        <v>1985</v>
      </c>
      <c r="D381" t="s">
        <v>1986</v>
      </c>
    </row>
    <row r="382" spans="1:5" x14ac:dyDescent="0.25">
      <c r="A382" s="26">
        <v>22</v>
      </c>
      <c r="B382">
        <v>15</v>
      </c>
      <c r="C382" t="s">
        <v>1987</v>
      </c>
      <c r="D382" t="s">
        <v>1988</v>
      </c>
      <c r="E382" t="s">
        <v>3187</v>
      </c>
    </row>
    <row r="383" spans="1:5" x14ac:dyDescent="0.25">
      <c r="A383" s="26">
        <v>22</v>
      </c>
      <c r="B383">
        <v>16</v>
      </c>
      <c r="C383" t="s">
        <v>1989</v>
      </c>
      <c r="D383" t="s">
        <v>1990</v>
      </c>
      <c r="E383" t="s">
        <v>3187</v>
      </c>
    </row>
    <row r="384" spans="1:5" x14ac:dyDescent="0.25">
      <c r="A384" s="26">
        <v>23</v>
      </c>
      <c r="B384">
        <v>1</v>
      </c>
      <c r="C384" t="s">
        <v>2278</v>
      </c>
      <c r="D384" t="s">
        <v>2279</v>
      </c>
    </row>
    <row r="385" spans="1:5" x14ac:dyDescent="0.25">
      <c r="A385" s="26">
        <v>23</v>
      </c>
      <c r="B385">
        <v>2</v>
      </c>
      <c r="C385" t="s">
        <v>2280</v>
      </c>
      <c r="D385" t="s">
        <v>2281</v>
      </c>
    </row>
    <row r="386" spans="1:5" x14ac:dyDescent="0.25">
      <c r="A386" s="26">
        <v>23</v>
      </c>
      <c r="B386">
        <v>3</v>
      </c>
      <c r="C386" t="s">
        <v>2282</v>
      </c>
      <c r="D386" t="s">
        <v>2283</v>
      </c>
    </row>
    <row r="387" spans="1:5" x14ac:dyDescent="0.25">
      <c r="A387" s="26">
        <v>23</v>
      </c>
      <c r="B387">
        <v>4</v>
      </c>
      <c r="C387" t="s">
        <v>2284</v>
      </c>
      <c r="D387" t="s">
        <v>2285</v>
      </c>
    </row>
    <row r="388" spans="1:5" x14ac:dyDescent="0.25">
      <c r="A388" s="26">
        <v>23</v>
      </c>
      <c r="B388">
        <v>5</v>
      </c>
      <c r="C388" t="s">
        <v>2286</v>
      </c>
      <c r="D388" t="s">
        <v>2287</v>
      </c>
    </row>
    <row r="389" spans="1:5" x14ac:dyDescent="0.25">
      <c r="A389" s="26">
        <v>23</v>
      </c>
      <c r="B389">
        <v>6</v>
      </c>
      <c r="C389" t="s">
        <v>2288</v>
      </c>
      <c r="D389" t="s">
        <v>2289</v>
      </c>
    </row>
    <row r="390" spans="1:5" x14ac:dyDescent="0.25">
      <c r="A390" s="26">
        <v>23</v>
      </c>
      <c r="B390">
        <v>7</v>
      </c>
      <c r="C390" t="s">
        <v>2290</v>
      </c>
      <c r="D390" t="s">
        <v>2291</v>
      </c>
      <c r="E390" t="s">
        <v>3187</v>
      </c>
    </row>
    <row r="391" spans="1:5" x14ac:dyDescent="0.25">
      <c r="A391" s="26">
        <v>23</v>
      </c>
      <c r="B391">
        <v>8</v>
      </c>
      <c r="C391" t="s">
        <v>2292</v>
      </c>
      <c r="D391" t="s">
        <v>2293</v>
      </c>
    </row>
    <row r="392" spans="1:5" x14ac:dyDescent="0.25">
      <c r="A392" s="26">
        <v>23</v>
      </c>
      <c r="B392">
        <v>9</v>
      </c>
      <c r="C392" t="s">
        <v>2294</v>
      </c>
      <c r="D392" t="s">
        <v>2295</v>
      </c>
    </row>
    <row r="393" spans="1:5" x14ac:dyDescent="0.25">
      <c r="A393" s="26">
        <v>23</v>
      </c>
      <c r="B393">
        <v>10</v>
      </c>
      <c r="C393" t="s">
        <v>2296</v>
      </c>
      <c r="D393" t="s">
        <v>2297</v>
      </c>
    </row>
    <row r="394" spans="1:5" x14ac:dyDescent="0.25">
      <c r="A394" s="26">
        <v>23</v>
      </c>
      <c r="B394">
        <v>11</v>
      </c>
      <c r="C394" t="s">
        <v>2298</v>
      </c>
      <c r="D394" t="s">
        <v>2299</v>
      </c>
    </row>
    <row r="395" spans="1:5" x14ac:dyDescent="0.25">
      <c r="A395" s="26">
        <v>23</v>
      </c>
      <c r="B395">
        <v>12</v>
      </c>
      <c r="C395" t="s">
        <v>2300</v>
      </c>
      <c r="D395" t="s">
        <v>2301</v>
      </c>
    </row>
    <row r="396" spans="1:5" x14ac:dyDescent="0.25">
      <c r="A396" s="26">
        <v>23</v>
      </c>
      <c r="B396">
        <v>13</v>
      </c>
      <c r="C396" t="s">
        <v>2302</v>
      </c>
      <c r="D396" t="s">
        <v>2303</v>
      </c>
    </row>
    <row r="397" spans="1:5" x14ac:dyDescent="0.25">
      <c r="A397" s="26">
        <v>23</v>
      </c>
      <c r="B397">
        <v>14</v>
      </c>
      <c r="C397" t="s">
        <v>2304</v>
      </c>
      <c r="D397" t="s">
        <v>2305</v>
      </c>
    </row>
    <row r="398" spans="1:5" x14ac:dyDescent="0.25">
      <c r="A398" s="26">
        <v>23</v>
      </c>
      <c r="B398">
        <v>15</v>
      </c>
      <c r="C398" t="s">
        <v>2306</v>
      </c>
      <c r="D398" t="s">
        <v>2307</v>
      </c>
    </row>
    <row r="399" spans="1:5" x14ac:dyDescent="0.25">
      <c r="A399" s="26">
        <v>23</v>
      </c>
      <c r="B399">
        <v>16</v>
      </c>
      <c r="C399" t="s">
        <v>2308</v>
      </c>
      <c r="D399" t="s">
        <v>2309</v>
      </c>
      <c r="E399" t="s">
        <v>3187</v>
      </c>
    </row>
    <row r="400" spans="1:5" x14ac:dyDescent="0.25">
      <c r="A400" s="26">
        <v>23</v>
      </c>
      <c r="B400">
        <v>17</v>
      </c>
      <c r="C400" t="s">
        <v>2310</v>
      </c>
      <c r="D400" t="s">
        <v>2311</v>
      </c>
      <c r="E400" t="s">
        <v>3187</v>
      </c>
    </row>
    <row r="401" spans="1:5" x14ac:dyDescent="0.25">
      <c r="A401" s="26">
        <v>23</v>
      </c>
      <c r="B401">
        <v>18</v>
      </c>
      <c r="C401" t="s">
        <v>2312</v>
      </c>
      <c r="D401" t="s">
        <v>2313</v>
      </c>
    </row>
    <row r="402" spans="1:5" x14ac:dyDescent="0.25">
      <c r="A402" s="26">
        <v>23</v>
      </c>
      <c r="B402">
        <v>19</v>
      </c>
      <c r="C402" t="s">
        <v>2314</v>
      </c>
      <c r="D402" t="s">
        <v>2315</v>
      </c>
    </row>
    <row r="403" spans="1:5" x14ac:dyDescent="0.25">
      <c r="A403" s="26">
        <v>23</v>
      </c>
      <c r="B403">
        <v>20</v>
      </c>
      <c r="C403" t="s">
        <v>2316</v>
      </c>
      <c r="D403" t="s">
        <v>2317</v>
      </c>
    </row>
    <row r="404" spans="1:5" x14ac:dyDescent="0.25">
      <c r="A404" s="26">
        <v>23</v>
      </c>
      <c r="B404">
        <v>21</v>
      </c>
      <c r="C404" t="s">
        <v>2318</v>
      </c>
      <c r="D404" t="s">
        <v>2319</v>
      </c>
    </row>
    <row r="405" spans="1:5" x14ac:dyDescent="0.25">
      <c r="A405" s="26">
        <v>23</v>
      </c>
      <c r="B405">
        <v>22</v>
      </c>
      <c r="C405" t="s">
        <v>2320</v>
      </c>
      <c r="D405" t="s">
        <v>2321</v>
      </c>
    </row>
    <row r="406" spans="1:5" x14ac:dyDescent="0.25">
      <c r="A406" s="26">
        <v>23</v>
      </c>
      <c r="B406">
        <v>23</v>
      </c>
      <c r="C406" t="s">
        <v>2322</v>
      </c>
      <c r="D406" t="s">
        <v>2323</v>
      </c>
    </row>
    <row r="407" spans="1:5" x14ac:dyDescent="0.25">
      <c r="A407" s="26">
        <v>23</v>
      </c>
      <c r="B407">
        <v>24</v>
      </c>
      <c r="C407" t="s">
        <v>2324</v>
      </c>
      <c r="D407" t="s">
        <v>2325</v>
      </c>
      <c r="E407" t="s">
        <v>3187</v>
      </c>
    </row>
    <row r="408" spans="1:5" x14ac:dyDescent="0.25">
      <c r="A408" s="26">
        <v>23</v>
      </c>
      <c r="B408">
        <v>25</v>
      </c>
      <c r="C408" t="s">
        <v>2326</v>
      </c>
      <c r="D408" t="s">
        <v>2327</v>
      </c>
    </row>
    <row r="409" spans="1:5" x14ac:dyDescent="0.25">
      <c r="A409" s="26">
        <v>23</v>
      </c>
      <c r="B409">
        <v>26</v>
      </c>
      <c r="C409" t="s">
        <v>2328</v>
      </c>
      <c r="D409" t="s">
        <v>2329</v>
      </c>
    </row>
    <row r="410" spans="1:5" x14ac:dyDescent="0.25">
      <c r="A410" s="26">
        <v>23</v>
      </c>
      <c r="B410">
        <v>27</v>
      </c>
      <c r="C410" t="s">
        <v>2330</v>
      </c>
      <c r="D410" t="s">
        <v>2331</v>
      </c>
    </row>
    <row r="411" spans="1:5" x14ac:dyDescent="0.25">
      <c r="A411" s="26">
        <v>23</v>
      </c>
      <c r="B411">
        <v>28</v>
      </c>
      <c r="C411" t="s">
        <v>2332</v>
      </c>
      <c r="D411" t="s">
        <v>2333</v>
      </c>
    </row>
    <row r="412" spans="1:5" x14ac:dyDescent="0.25">
      <c r="A412" s="26">
        <v>23</v>
      </c>
      <c r="B412">
        <v>29</v>
      </c>
      <c r="C412" t="s">
        <v>2334</v>
      </c>
      <c r="D412" t="s">
        <v>2335</v>
      </c>
      <c r="E412" t="s">
        <v>3187</v>
      </c>
    </row>
    <row r="413" spans="1:5" x14ac:dyDescent="0.25">
      <c r="A413" s="26">
        <v>23</v>
      </c>
      <c r="B413">
        <v>30</v>
      </c>
      <c r="C413" t="s">
        <v>2336</v>
      </c>
      <c r="D413" t="s">
        <v>2337</v>
      </c>
    </row>
    <row r="414" spans="1:5" x14ac:dyDescent="0.25">
      <c r="A414" s="26">
        <v>23</v>
      </c>
      <c r="B414">
        <v>31</v>
      </c>
      <c r="C414" t="s">
        <v>2338</v>
      </c>
      <c r="D414" t="s">
        <v>2339</v>
      </c>
    </row>
    <row r="415" spans="1:5" x14ac:dyDescent="0.25">
      <c r="A415" s="26">
        <v>23</v>
      </c>
      <c r="B415">
        <v>32</v>
      </c>
      <c r="C415" t="s">
        <v>2340</v>
      </c>
      <c r="D415" t="s">
        <v>2341</v>
      </c>
    </row>
    <row r="416" spans="1:5" x14ac:dyDescent="0.25">
      <c r="A416" s="26">
        <v>23</v>
      </c>
      <c r="B416">
        <v>33</v>
      </c>
      <c r="C416" t="s">
        <v>2342</v>
      </c>
      <c r="D416" t="s">
        <v>2343</v>
      </c>
    </row>
    <row r="417" spans="1:4" x14ac:dyDescent="0.25">
      <c r="A417" s="26">
        <v>23</v>
      </c>
      <c r="B417">
        <v>34</v>
      </c>
      <c r="C417" t="s">
        <v>2344</v>
      </c>
      <c r="D417" t="s">
        <v>2345</v>
      </c>
    </row>
    <row r="418" spans="1:4" x14ac:dyDescent="0.25">
      <c r="A418" s="26">
        <v>23</v>
      </c>
      <c r="B418">
        <v>35</v>
      </c>
      <c r="C418" t="s">
        <v>2346</v>
      </c>
      <c r="D418" t="s">
        <v>2347</v>
      </c>
    </row>
    <row r="419" spans="1:4" x14ac:dyDescent="0.25">
      <c r="A419" s="26">
        <v>23</v>
      </c>
      <c r="B419">
        <v>36</v>
      </c>
      <c r="C419" t="s">
        <v>2348</v>
      </c>
      <c r="D419" t="s">
        <v>2349</v>
      </c>
    </row>
    <row r="420" spans="1:4" x14ac:dyDescent="0.25">
      <c r="A420" s="26">
        <v>23</v>
      </c>
      <c r="B420">
        <v>37</v>
      </c>
      <c r="C420" t="s">
        <v>2350</v>
      </c>
      <c r="D420" t="s">
        <v>2351</v>
      </c>
    </row>
    <row r="421" spans="1:4" x14ac:dyDescent="0.25">
      <c r="A421" s="26">
        <v>23</v>
      </c>
      <c r="B421">
        <v>38</v>
      </c>
      <c r="C421" t="s">
        <v>2352</v>
      </c>
      <c r="D421" t="s">
        <v>2353</v>
      </c>
    </row>
    <row r="422" spans="1:4" x14ac:dyDescent="0.25">
      <c r="A422" s="26">
        <v>23</v>
      </c>
      <c r="B422">
        <v>39</v>
      </c>
      <c r="C422" t="s">
        <v>2354</v>
      </c>
      <c r="D422" t="s">
        <v>2355</v>
      </c>
    </row>
    <row r="423" spans="1:4" x14ac:dyDescent="0.25">
      <c r="A423" s="26">
        <v>23</v>
      </c>
      <c r="B423">
        <v>40</v>
      </c>
      <c r="C423" t="s">
        <v>2356</v>
      </c>
      <c r="D423" t="s">
        <v>2357</v>
      </c>
    </row>
    <row r="424" spans="1:4" x14ac:dyDescent="0.25">
      <c r="A424" s="26">
        <v>23</v>
      </c>
      <c r="B424">
        <v>41</v>
      </c>
      <c r="C424" t="s">
        <v>2358</v>
      </c>
      <c r="D424" t="s">
        <v>2359</v>
      </c>
    </row>
    <row r="425" spans="1:4" x14ac:dyDescent="0.25">
      <c r="A425" s="26">
        <v>23</v>
      </c>
      <c r="B425">
        <v>42</v>
      </c>
      <c r="C425" t="s">
        <v>2360</v>
      </c>
      <c r="D425" t="s">
        <v>2361</v>
      </c>
    </row>
    <row r="426" spans="1:4" x14ac:dyDescent="0.25">
      <c r="A426" s="26">
        <v>23</v>
      </c>
      <c r="B426">
        <v>43</v>
      </c>
      <c r="C426" t="s">
        <v>2362</v>
      </c>
      <c r="D426" t="s">
        <v>2363</v>
      </c>
    </row>
    <row r="427" spans="1:4" x14ac:dyDescent="0.25">
      <c r="A427" s="26">
        <v>23</v>
      </c>
      <c r="B427">
        <v>44</v>
      </c>
      <c r="C427" t="s">
        <v>2364</v>
      </c>
      <c r="D427" t="s">
        <v>2365</v>
      </c>
    </row>
    <row r="428" spans="1:4" x14ac:dyDescent="0.25">
      <c r="A428" s="26">
        <v>23</v>
      </c>
      <c r="B428">
        <v>45</v>
      </c>
      <c r="C428" t="s">
        <v>2366</v>
      </c>
      <c r="D428" t="s">
        <v>2367</v>
      </c>
    </row>
    <row r="429" spans="1:4" x14ac:dyDescent="0.25">
      <c r="A429" s="26">
        <v>24</v>
      </c>
      <c r="B429">
        <v>1</v>
      </c>
      <c r="C429" t="s">
        <v>2019</v>
      </c>
      <c r="D429" t="s">
        <v>2020</v>
      </c>
    </row>
    <row r="430" spans="1:4" x14ac:dyDescent="0.25">
      <c r="A430" s="26">
        <v>24</v>
      </c>
      <c r="B430">
        <v>2</v>
      </c>
      <c r="C430" t="s">
        <v>2021</v>
      </c>
      <c r="D430" t="s">
        <v>2022</v>
      </c>
    </row>
    <row r="431" spans="1:4" x14ac:dyDescent="0.25">
      <c r="A431" s="26">
        <v>24</v>
      </c>
      <c r="B431">
        <v>3</v>
      </c>
      <c r="C431" t="s">
        <v>2023</v>
      </c>
      <c r="D431" t="s">
        <v>2024</v>
      </c>
    </row>
    <row r="432" spans="1:4" x14ac:dyDescent="0.25">
      <c r="A432" s="26">
        <v>24</v>
      </c>
      <c r="B432">
        <v>4</v>
      </c>
      <c r="C432" t="s">
        <v>2025</v>
      </c>
      <c r="D432" t="s">
        <v>2026</v>
      </c>
    </row>
    <row r="433" spans="1:4" x14ac:dyDescent="0.25">
      <c r="A433" s="26">
        <v>24</v>
      </c>
      <c r="B433">
        <v>5</v>
      </c>
      <c r="C433" t="s">
        <v>2027</v>
      </c>
      <c r="D433" t="s">
        <v>2028</v>
      </c>
    </row>
    <row r="434" spans="1:4" x14ac:dyDescent="0.25">
      <c r="A434" s="26">
        <v>24</v>
      </c>
      <c r="B434">
        <v>6</v>
      </c>
      <c r="C434" t="s">
        <v>2029</v>
      </c>
      <c r="D434" t="s">
        <v>2030</v>
      </c>
    </row>
    <row r="435" spans="1:4" x14ac:dyDescent="0.25">
      <c r="A435" s="26">
        <v>24</v>
      </c>
      <c r="B435">
        <v>7</v>
      </c>
      <c r="C435" t="s">
        <v>2031</v>
      </c>
      <c r="D435" t="s">
        <v>2032</v>
      </c>
    </row>
    <row r="436" spans="1:4" x14ac:dyDescent="0.25">
      <c r="A436" s="26">
        <v>24</v>
      </c>
      <c r="B436">
        <v>8</v>
      </c>
      <c r="C436" t="s">
        <v>2033</v>
      </c>
      <c r="D436" t="s">
        <v>2034</v>
      </c>
    </row>
    <row r="437" spans="1:4" x14ac:dyDescent="0.25">
      <c r="A437" s="26">
        <v>24</v>
      </c>
      <c r="B437">
        <v>9</v>
      </c>
      <c r="C437" t="s">
        <v>2035</v>
      </c>
      <c r="D437" t="s">
        <v>2036</v>
      </c>
    </row>
    <row r="438" spans="1:4" x14ac:dyDescent="0.25">
      <c r="A438" s="26">
        <v>24</v>
      </c>
      <c r="B438">
        <v>10</v>
      </c>
      <c r="C438" t="s">
        <v>2037</v>
      </c>
      <c r="D438" t="s">
        <v>2038</v>
      </c>
    </row>
    <row r="439" spans="1:4" x14ac:dyDescent="0.25">
      <c r="A439" s="26">
        <v>24</v>
      </c>
      <c r="B439">
        <v>11</v>
      </c>
      <c r="C439" t="s">
        <v>2039</v>
      </c>
      <c r="D439" t="s">
        <v>2040</v>
      </c>
    </row>
    <row r="440" spans="1:4" x14ac:dyDescent="0.25">
      <c r="A440" s="26">
        <v>24</v>
      </c>
      <c r="B440">
        <v>12</v>
      </c>
      <c r="C440" t="s">
        <v>2041</v>
      </c>
      <c r="D440" t="s">
        <v>2042</v>
      </c>
    </row>
    <row r="441" spans="1:4" x14ac:dyDescent="0.25">
      <c r="A441" s="26">
        <v>24</v>
      </c>
      <c r="B441">
        <v>13</v>
      </c>
      <c r="C441" t="s">
        <v>2043</v>
      </c>
      <c r="D441" t="s">
        <v>2044</v>
      </c>
    </row>
    <row r="442" spans="1:4" x14ac:dyDescent="0.25">
      <c r="A442" s="26">
        <v>24</v>
      </c>
      <c r="B442">
        <v>14</v>
      </c>
      <c r="C442" t="s">
        <v>2045</v>
      </c>
      <c r="D442" t="s">
        <v>2046</v>
      </c>
    </row>
    <row r="443" spans="1:4" x14ac:dyDescent="0.25">
      <c r="A443" s="26">
        <v>24</v>
      </c>
      <c r="B443">
        <v>15</v>
      </c>
      <c r="C443" t="s">
        <v>2047</v>
      </c>
      <c r="D443" t="s">
        <v>2048</v>
      </c>
    </row>
    <row r="444" spans="1:4" x14ac:dyDescent="0.25">
      <c r="A444" s="26">
        <v>24</v>
      </c>
      <c r="B444">
        <v>16</v>
      </c>
      <c r="C444" t="s">
        <v>2049</v>
      </c>
      <c r="D444" t="s">
        <v>2050</v>
      </c>
    </row>
    <row r="445" spans="1:4" x14ac:dyDescent="0.25">
      <c r="A445" s="26">
        <v>24</v>
      </c>
      <c r="B445">
        <v>17</v>
      </c>
      <c r="C445" t="s">
        <v>2051</v>
      </c>
      <c r="D445" t="s">
        <v>2052</v>
      </c>
    </row>
    <row r="446" spans="1:4" x14ac:dyDescent="0.25">
      <c r="A446" s="26">
        <v>24</v>
      </c>
      <c r="B446">
        <v>18</v>
      </c>
      <c r="C446" t="s">
        <v>2053</v>
      </c>
      <c r="D446" t="s">
        <v>2054</v>
      </c>
    </row>
    <row r="447" spans="1:4" x14ac:dyDescent="0.25">
      <c r="A447" s="26">
        <v>24</v>
      </c>
      <c r="B447">
        <v>19</v>
      </c>
      <c r="C447" t="s">
        <v>2055</v>
      </c>
      <c r="D447" t="s">
        <v>2056</v>
      </c>
    </row>
    <row r="448" spans="1:4" x14ac:dyDescent="0.25">
      <c r="A448" s="26">
        <v>24</v>
      </c>
      <c r="B448">
        <v>20</v>
      </c>
      <c r="C448" t="s">
        <v>2057</v>
      </c>
      <c r="D448" t="s">
        <v>2058</v>
      </c>
    </row>
    <row r="449" spans="1:5" x14ac:dyDescent="0.25">
      <c r="A449" s="26">
        <v>24</v>
      </c>
      <c r="B449">
        <v>21</v>
      </c>
      <c r="C449" t="s">
        <v>2059</v>
      </c>
      <c r="D449" t="s">
        <v>2060</v>
      </c>
    </row>
    <row r="450" spans="1:5" x14ac:dyDescent="0.25">
      <c r="A450" s="26">
        <v>24</v>
      </c>
      <c r="B450">
        <v>22</v>
      </c>
      <c r="C450" t="s">
        <v>2061</v>
      </c>
      <c r="D450" t="s">
        <v>2062</v>
      </c>
      <c r="E450" t="s">
        <v>3187</v>
      </c>
    </row>
    <row r="451" spans="1:5" x14ac:dyDescent="0.25">
      <c r="A451" s="26">
        <v>24</v>
      </c>
      <c r="B451">
        <v>23</v>
      </c>
      <c r="C451" t="s">
        <v>2063</v>
      </c>
      <c r="D451" t="s">
        <v>2064</v>
      </c>
    </row>
    <row r="452" spans="1:5" x14ac:dyDescent="0.25">
      <c r="A452" s="26">
        <v>24</v>
      </c>
      <c r="B452">
        <v>24</v>
      </c>
      <c r="C452" t="s">
        <v>2065</v>
      </c>
      <c r="D452" t="s">
        <v>2066</v>
      </c>
    </row>
    <row r="453" spans="1:5" x14ac:dyDescent="0.25">
      <c r="A453" s="26">
        <v>24</v>
      </c>
      <c r="B453">
        <v>25</v>
      </c>
      <c r="C453" t="s">
        <v>2067</v>
      </c>
      <c r="D453" t="s">
        <v>2068</v>
      </c>
    </row>
    <row r="454" spans="1:5" x14ac:dyDescent="0.25">
      <c r="A454" s="26">
        <v>25</v>
      </c>
      <c r="B454">
        <v>1</v>
      </c>
      <c r="C454" t="s">
        <v>1993</v>
      </c>
      <c r="D454" t="s">
        <v>1994</v>
      </c>
    </row>
    <row r="455" spans="1:5" x14ac:dyDescent="0.25">
      <c r="A455" s="26">
        <v>25</v>
      </c>
      <c r="B455">
        <v>2</v>
      </c>
      <c r="C455" t="s">
        <v>1995</v>
      </c>
      <c r="D455" t="s">
        <v>1996</v>
      </c>
    </row>
    <row r="456" spans="1:5" x14ac:dyDescent="0.25">
      <c r="A456" s="26">
        <v>26</v>
      </c>
      <c r="B456">
        <v>1</v>
      </c>
      <c r="C456" t="s">
        <v>1991</v>
      </c>
      <c r="D456" t="s">
        <v>1992</v>
      </c>
    </row>
    <row r="457" spans="1:5" x14ac:dyDescent="0.25">
      <c r="A457" s="26">
        <v>27</v>
      </c>
      <c r="B457">
        <v>1</v>
      </c>
      <c r="C457" t="s">
        <v>2368</v>
      </c>
      <c r="D457" t="s">
        <v>2369</v>
      </c>
    </row>
    <row r="458" spans="1:5" x14ac:dyDescent="0.25">
      <c r="A458" s="26">
        <v>27</v>
      </c>
      <c r="B458">
        <v>2</v>
      </c>
      <c r="C458" t="s">
        <v>2370</v>
      </c>
      <c r="D458" t="s">
        <v>2371</v>
      </c>
    </row>
    <row r="459" spans="1:5" x14ac:dyDescent="0.25">
      <c r="A459" s="26">
        <v>27</v>
      </c>
      <c r="B459">
        <v>3</v>
      </c>
      <c r="C459" t="s">
        <v>2372</v>
      </c>
      <c r="D459" t="s">
        <v>2373</v>
      </c>
    </row>
    <row r="460" spans="1:5" x14ac:dyDescent="0.25">
      <c r="A460" s="26">
        <v>27</v>
      </c>
      <c r="B460">
        <v>4</v>
      </c>
      <c r="C460" t="s">
        <v>2374</v>
      </c>
      <c r="D460" t="s">
        <v>2375</v>
      </c>
    </row>
    <row r="461" spans="1:5" x14ac:dyDescent="0.25">
      <c r="A461" s="26">
        <v>27</v>
      </c>
      <c r="B461">
        <v>5</v>
      </c>
      <c r="C461" t="s">
        <v>2376</v>
      </c>
      <c r="D461" t="s">
        <v>2377</v>
      </c>
    </row>
    <row r="462" spans="1:5" x14ac:dyDescent="0.25">
      <c r="A462" s="26">
        <v>27</v>
      </c>
      <c r="B462">
        <v>6</v>
      </c>
      <c r="C462" t="s">
        <v>2378</v>
      </c>
      <c r="D462" t="s">
        <v>2379</v>
      </c>
    </row>
    <row r="463" spans="1:5" x14ac:dyDescent="0.25">
      <c r="A463" s="26">
        <v>27</v>
      </c>
      <c r="B463">
        <v>7</v>
      </c>
      <c r="C463" t="s">
        <v>2380</v>
      </c>
      <c r="D463" t="s">
        <v>2381</v>
      </c>
    </row>
    <row r="464" spans="1:5" x14ac:dyDescent="0.25">
      <c r="A464" s="26">
        <v>27</v>
      </c>
      <c r="B464">
        <v>8</v>
      </c>
      <c r="C464" t="s">
        <v>2382</v>
      </c>
      <c r="D464" t="s">
        <v>2383</v>
      </c>
    </row>
    <row r="465" spans="1:4" x14ac:dyDescent="0.25">
      <c r="A465" s="26">
        <v>27</v>
      </c>
      <c r="B465">
        <v>9</v>
      </c>
      <c r="C465" t="s">
        <v>2384</v>
      </c>
      <c r="D465" t="s">
        <v>2385</v>
      </c>
    </row>
    <row r="466" spans="1:4" x14ac:dyDescent="0.25">
      <c r="A466" s="26">
        <v>27</v>
      </c>
      <c r="B466">
        <v>10</v>
      </c>
      <c r="C466" t="s">
        <v>2386</v>
      </c>
      <c r="D466" t="s">
        <v>2387</v>
      </c>
    </row>
    <row r="467" spans="1:4" x14ac:dyDescent="0.25">
      <c r="A467" s="26">
        <v>27</v>
      </c>
      <c r="B467">
        <v>11</v>
      </c>
      <c r="C467" t="s">
        <v>2388</v>
      </c>
      <c r="D467" t="s">
        <v>2389</v>
      </c>
    </row>
    <row r="468" spans="1:4" x14ac:dyDescent="0.25">
      <c r="A468" s="26">
        <v>27</v>
      </c>
      <c r="B468">
        <v>12</v>
      </c>
      <c r="C468" t="s">
        <v>2390</v>
      </c>
      <c r="D468" t="s">
        <v>2391</v>
      </c>
    </row>
    <row r="469" spans="1:4" x14ac:dyDescent="0.25">
      <c r="A469" s="26">
        <v>27</v>
      </c>
      <c r="B469">
        <v>13</v>
      </c>
      <c r="C469" t="s">
        <v>2392</v>
      </c>
      <c r="D469" t="s">
        <v>2393</v>
      </c>
    </row>
    <row r="470" spans="1:4" x14ac:dyDescent="0.25">
      <c r="A470" s="26">
        <v>27</v>
      </c>
      <c r="B470">
        <v>14</v>
      </c>
      <c r="C470" t="s">
        <v>2394</v>
      </c>
      <c r="D470" t="s">
        <v>2395</v>
      </c>
    </row>
    <row r="471" spans="1:4" x14ac:dyDescent="0.25">
      <c r="A471" s="26">
        <v>27</v>
      </c>
      <c r="B471">
        <v>15</v>
      </c>
      <c r="C471" t="s">
        <v>2396</v>
      </c>
      <c r="D471" t="s">
        <v>2397</v>
      </c>
    </row>
    <row r="472" spans="1:4" x14ac:dyDescent="0.25">
      <c r="A472" s="26">
        <v>27</v>
      </c>
      <c r="B472">
        <v>16</v>
      </c>
      <c r="C472" t="s">
        <v>2398</v>
      </c>
      <c r="D472" t="s">
        <v>2399</v>
      </c>
    </row>
    <row r="473" spans="1:4" x14ac:dyDescent="0.25">
      <c r="A473" s="26">
        <v>27</v>
      </c>
      <c r="B473">
        <v>17</v>
      </c>
      <c r="C473" t="s">
        <v>2400</v>
      </c>
      <c r="D473" t="s">
        <v>2401</v>
      </c>
    </row>
    <row r="474" spans="1:4" x14ac:dyDescent="0.25">
      <c r="A474" s="26">
        <v>27</v>
      </c>
      <c r="B474">
        <v>18</v>
      </c>
      <c r="C474" t="s">
        <v>2402</v>
      </c>
      <c r="D474" t="s">
        <v>2403</v>
      </c>
    </row>
    <row r="475" spans="1:4" x14ac:dyDescent="0.25">
      <c r="A475" s="26">
        <v>27</v>
      </c>
      <c r="B475">
        <v>19</v>
      </c>
      <c r="C475" t="s">
        <v>2404</v>
      </c>
      <c r="D475" t="s">
        <v>1950</v>
      </c>
    </row>
    <row r="476" spans="1:4" x14ac:dyDescent="0.25">
      <c r="A476" s="26">
        <v>27</v>
      </c>
      <c r="B476">
        <v>20</v>
      </c>
      <c r="C476" t="s">
        <v>2405</v>
      </c>
      <c r="D476" t="s">
        <v>2406</v>
      </c>
    </row>
    <row r="477" spans="1:4" x14ac:dyDescent="0.25">
      <c r="A477" s="26">
        <v>27</v>
      </c>
      <c r="B477">
        <v>21</v>
      </c>
      <c r="C477" t="s">
        <v>2407</v>
      </c>
      <c r="D477" t="s">
        <v>2408</v>
      </c>
    </row>
    <row r="478" spans="1:4" x14ac:dyDescent="0.25">
      <c r="A478" s="26">
        <v>27</v>
      </c>
      <c r="B478">
        <v>22</v>
      </c>
      <c r="C478" t="s">
        <v>2409</v>
      </c>
      <c r="D478" t="s">
        <v>2410</v>
      </c>
    </row>
    <row r="479" spans="1:4" x14ac:dyDescent="0.25">
      <c r="A479" s="26">
        <v>27</v>
      </c>
      <c r="B479">
        <v>23</v>
      </c>
      <c r="C479" t="s">
        <v>2411</v>
      </c>
      <c r="D479" t="s">
        <v>2412</v>
      </c>
    </row>
    <row r="480" spans="1:4" x14ac:dyDescent="0.25">
      <c r="A480" s="26">
        <v>27</v>
      </c>
      <c r="B480">
        <v>24</v>
      </c>
      <c r="C480" t="s">
        <v>2413</v>
      </c>
      <c r="D480" t="s">
        <v>1966</v>
      </c>
    </row>
    <row r="481" spans="1:4" x14ac:dyDescent="0.25">
      <c r="A481" s="26">
        <v>27</v>
      </c>
      <c r="B481">
        <v>25</v>
      </c>
      <c r="C481" t="s">
        <v>2414</v>
      </c>
      <c r="D481" t="s">
        <v>2415</v>
      </c>
    </row>
    <row r="482" spans="1:4" x14ac:dyDescent="0.25">
      <c r="A482" s="26">
        <v>27</v>
      </c>
      <c r="B482">
        <v>26</v>
      </c>
      <c r="C482" t="s">
        <v>2416</v>
      </c>
      <c r="D482" t="s">
        <v>2417</v>
      </c>
    </row>
    <row r="483" spans="1:4" x14ac:dyDescent="0.25">
      <c r="A483" s="26">
        <v>27</v>
      </c>
      <c r="B483">
        <v>27</v>
      </c>
      <c r="C483" t="s">
        <v>2418</v>
      </c>
      <c r="D483" t="s">
        <v>2419</v>
      </c>
    </row>
    <row r="484" spans="1:4" x14ac:dyDescent="0.25">
      <c r="A484" s="26">
        <v>27</v>
      </c>
      <c r="B484">
        <v>28</v>
      </c>
      <c r="C484" t="s">
        <v>2420</v>
      </c>
      <c r="D484" t="s">
        <v>2421</v>
      </c>
    </row>
    <row r="485" spans="1:4" x14ac:dyDescent="0.25">
      <c r="A485" s="26">
        <v>27</v>
      </c>
      <c r="B485">
        <v>29</v>
      </c>
      <c r="C485" t="s">
        <v>2422</v>
      </c>
      <c r="D485" t="s">
        <v>2423</v>
      </c>
    </row>
    <row r="486" spans="1:4" x14ac:dyDescent="0.25">
      <c r="A486" s="26">
        <v>27</v>
      </c>
      <c r="B486">
        <v>30</v>
      </c>
      <c r="C486" t="s">
        <v>2424</v>
      </c>
      <c r="D486" t="s">
        <v>2425</v>
      </c>
    </row>
    <row r="487" spans="1:4" x14ac:dyDescent="0.25">
      <c r="A487" s="26">
        <v>27</v>
      </c>
      <c r="B487">
        <v>31</v>
      </c>
      <c r="C487" t="s">
        <v>2426</v>
      </c>
      <c r="D487" t="s">
        <v>2427</v>
      </c>
    </row>
    <row r="488" spans="1:4" x14ac:dyDescent="0.25">
      <c r="A488" s="26">
        <v>27</v>
      </c>
      <c r="B488">
        <v>32</v>
      </c>
      <c r="C488" t="s">
        <v>2428</v>
      </c>
      <c r="D488" t="s">
        <v>2429</v>
      </c>
    </row>
    <row r="489" spans="1:4" x14ac:dyDescent="0.25">
      <c r="A489" s="26">
        <v>27</v>
      </c>
      <c r="B489">
        <v>33</v>
      </c>
      <c r="C489" t="s">
        <v>2430</v>
      </c>
      <c r="D489" t="s">
        <v>2431</v>
      </c>
    </row>
    <row r="490" spans="1:4" x14ac:dyDescent="0.25">
      <c r="A490" s="26">
        <v>27</v>
      </c>
      <c r="B490">
        <v>34</v>
      </c>
      <c r="C490" t="s">
        <v>2432</v>
      </c>
      <c r="D490" t="s">
        <v>2433</v>
      </c>
    </row>
    <row r="491" spans="1:4" x14ac:dyDescent="0.25">
      <c r="A491" s="26">
        <v>27</v>
      </c>
      <c r="B491">
        <v>35</v>
      </c>
      <c r="C491" t="s">
        <v>2434</v>
      </c>
      <c r="D491" t="s">
        <v>2435</v>
      </c>
    </row>
    <row r="492" spans="1:4" x14ac:dyDescent="0.25">
      <c r="A492" s="26">
        <v>28</v>
      </c>
      <c r="B492">
        <v>1</v>
      </c>
      <c r="C492" t="s">
        <v>1765</v>
      </c>
      <c r="D492" t="s">
        <v>1766</v>
      </c>
    </row>
    <row r="493" spans="1:4" x14ac:dyDescent="0.25">
      <c r="A493" s="26">
        <v>28</v>
      </c>
      <c r="B493">
        <v>2</v>
      </c>
      <c r="C493" t="s">
        <v>1767</v>
      </c>
      <c r="D493" t="s">
        <v>1768</v>
      </c>
    </row>
    <row r="494" spans="1:4" x14ac:dyDescent="0.25">
      <c r="A494" s="26">
        <v>28</v>
      </c>
      <c r="B494">
        <v>3</v>
      </c>
      <c r="C494" t="s">
        <v>1769</v>
      </c>
      <c r="D494" t="s">
        <v>1770</v>
      </c>
    </row>
    <row r="495" spans="1:4" x14ac:dyDescent="0.25">
      <c r="A495" s="26">
        <v>28</v>
      </c>
      <c r="B495">
        <v>4</v>
      </c>
      <c r="C495" t="s">
        <v>1771</v>
      </c>
      <c r="D495" t="s">
        <v>1772</v>
      </c>
    </row>
    <row r="496" spans="1:4" x14ac:dyDescent="0.25">
      <c r="A496" s="26">
        <v>28</v>
      </c>
      <c r="B496">
        <v>5</v>
      </c>
      <c r="C496" t="s">
        <v>1773</v>
      </c>
      <c r="D496" t="s">
        <v>1774</v>
      </c>
    </row>
    <row r="497" spans="1:4" x14ac:dyDescent="0.25">
      <c r="A497" s="26">
        <v>28</v>
      </c>
      <c r="B497">
        <v>6</v>
      </c>
      <c r="C497" t="s">
        <v>1775</v>
      </c>
      <c r="D497" t="s">
        <v>1776</v>
      </c>
    </row>
    <row r="498" spans="1:4" x14ac:dyDescent="0.25">
      <c r="A498" s="26">
        <v>28</v>
      </c>
      <c r="B498">
        <v>7</v>
      </c>
      <c r="C498" t="s">
        <v>1777</v>
      </c>
      <c r="D498" t="s">
        <v>1778</v>
      </c>
    </row>
    <row r="499" spans="1:4" x14ac:dyDescent="0.25">
      <c r="A499" s="26">
        <v>28</v>
      </c>
      <c r="B499">
        <v>8</v>
      </c>
      <c r="C499" t="s">
        <v>1779</v>
      </c>
      <c r="D499" t="s">
        <v>1780</v>
      </c>
    </row>
    <row r="500" spans="1:4" x14ac:dyDescent="0.25">
      <c r="A500" s="26">
        <v>28</v>
      </c>
      <c r="B500">
        <v>9</v>
      </c>
      <c r="C500" t="s">
        <v>1781</v>
      </c>
      <c r="D500" t="s">
        <v>1782</v>
      </c>
    </row>
    <row r="501" spans="1:4" x14ac:dyDescent="0.25">
      <c r="A501" s="26">
        <v>28</v>
      </c>
      <c r="B501">
        <v>10</v>
      </c>
      <c r="C501" t="s">
        <v>1783</v>
      </c>
      <c r="D501" t="s">
        <v>1784</v>
      </c>
    </row>
    <row r="502" spans="1:4" x14ac:dyDescent="0.25">
      <c r="A502" s="26">
        <v>28</v>
      </c>
      <c r="B502">
        <v>11</v>
      </c>
      <c r="C502" t="s">
        <v>1785</v>
      </c>
      <c r="D502" t="s">
        <v>1786</v>
      </c>
    </row>
    <row r="503" spans="1:4" x14ac:dyDescent="0.25">
      <c r="A503" s="26">
        <v>28</v>
      </c>
      <c r="B503">
        <v>12</v>
      </c>
      <c r="C503" t="s">
        <v>1787</v>
      </c>
      <c r="D503" t="s">
        <v>1788</v>
      </c>
    </row>
    <row r="504" spans="1:4" x14ac:dyDescent="0.25">
      <c r="A504" s="26">
        <v>28</v>
      </c>
      <c r="B504">
        <v>13</v>
      </c>
      <c r="C504" t="s">
        <v>1789</v>
      </c>
      <c r="D504" t="s">
        <v>1790</v>
      </c>
    </row>
    <row r="505" spans="1:4" x14ac:dyDescent="0.25">
      <c r="A505" s="26">
        <v>28</v>
      </c>
      <c r="B505">
        <v>14</v>
      </c>
      <c r="C505" t="s">
        <v>1791</v>
      </c>
      <c r="D505" t="s">
        <v>1792</v>
      </c>
    </row>
    <row r="506" spans="1:4" x14ac:dyDescent="0.25">
      <c r="A506" s="26">
        <v>28</v>
      </c>
      <c r="B506">
        <v>15</v>
      </c>
      <c r="C506" t="s">
        <v>1793</v>
      </c>
      <c r="D506" t="s">
        <v>1794</v>
      </c>
    </row>
    <row r="507" spans="1:4" x14ac:dyDescent="0.25">
      <c r="A507" s="26">
        <v>28</v>
      </c>
      <c r="B507">
        <v>16</v>
      </c>
      <c r="C507" t="s">
        <v>1795</v>
      </c>
      <c r="D507" t="s">
        <v>1796</v>
      </c>
    </row>
    <row r="508" spans="1:4" x14ac:dyDescent="0.25">
      <c r="A508" s="26">
        <v>28</v>
      </c>
      <c r="B508">
        <v>17</v>
      </c>
      <c r="C508" t="s">
        <v>1797</v>
      </c>
      <c r="D508" t="s">
        <v>1798</v>
      </c>
    </row>
    <row r="509" spans="1:4" x14ac:dyDescent="0.25">
      <c r="A509" s="26">
        <v>28</v>
      </c>
      <c r="B509">
        <v>18</v>
      </c>
      <c r="C509" t="s">
        <v>1799</v>
      </c>
      <c r="D509" t="s">
        <v>1800</v>
      </c>
    </row>
    <row r="510" spans="1:4" x14ac:dyDescent="0.25">
      <c r="A510" s="26">
        <v>28</v>
      </c>
      <c r="B510">
        <v>19</v>
      </c>
      <c r="C510" t="s">
        <v>1801</v>
      </c>
      <c r="D510" t="s">
        <v>1802</v>
      </c>
    </row>
    <row r="511" spans="1:4" x14ac:dyDescent="0.25">
      <c r="A511" s="26">
        <v>28</v>
      </c>
      <c r="B511">
        <v>20</v>
      </c>
      <c r="C511" t="s">
        <v>1803</v>
      </c>
      <c r="D511" t="s">
        <v>1804</v>
      </c>
    </row>
    <row r="512" spans="1:4" x14ac:dyDescent="0.25">
      <c r="A512" s="26">
        <v>28</v>
      </c>
      <c r="B512">
        <v>21</v>
      </c>
      <c r="C512" t="s">
        <v>1805</v>
      </c>
      <c r="D512" t="s">
        <v>1806</v>
      </c>
    </row>
    <row r="513" spans="1:5" x14ac:dyDescent="0.25">
      <c r="A513" s="26">
        <v>28</v>
      </c>
      <c r="B513">
        <v>22</v>
      </c>
      <c r="C513" t="s">
        <v>1807</v>
      </c>
      <c r="D513" t="s">
        <v>1808</v>
      </c>
    </row>
    <row r="514" spans="1:5" x14ac:dyDescent="0.25">
      <c r="A514" s="26">
        <v>28</v>
      </c>
      <c r="B514">
        <v>23</v>
      </c>
      <c r="C514" t="s">
        <v>1809</v>
      </c>
      <c r="D514" t="s">
        <v>1810</v>
      </c>
    </row>
    <row r="515" spans="1:5" x14ac:dyDescent="0.25">
      <c r="A515" s="26">
        <v>29</v>
      </c>
      <c r="B515">
        <v>1</v>
      </c>
      <c r="C515" t="s">
        <v>2194</v>
      </c>
      <c r="D515" t="s">
        <v>2195</v>
      </c>
    </row>
    <row r="516" spans="1:5" x14ac:dyDescent="0.25">
      <c r="A516" s="26">
        <v>29</v>
      </c>
      <c r="B516">
        <v>2</v>
      </c>
      <c r="C516" t="s">
        <v>2196</v>
      </c>
      <c r="D516" t="s">
        <v>2197</v>
      </c>
    </row>
    <row r="517" spans="1:5" x14ac:dyDescent="0.25">
      <c r="A517" s="26">
        <v>29</v>
      </c>
      <c r="B517">
        <v>3</v>
      </c>
      <c r="C517" t="s">
        <v>2198</v>
      </c>
      <c r="D517" t="s">
        <v>2199</v>
      </c>
    </row>
    <row r="518" spans="1:5" x14ac:dyDescent="0.25">
      <c r="A518" s="26">
        <v>29</v>
      </c>
      <c r="B518">
        <v>4</v>
      </c>
      <c r="C518" t="s">
        <v>2200</v>
      </c>
      <c r="D518" t="s">
        <v>2201</v>
      </c>
      <c r="E518" t="s">
        <v>3187</v>
      </c>
    </row>
    <row r="519" spans="1:5" x14ac:dyDescent="0.25">
      <c r="A519" s="26">
        <v>29</v>
      </c>
      <c r="B519">
        <v>5</v>
      </c>
      <c r="C519" t="s">
        <v>2202</v>
      </c>
      <c r="D519" t="s">
        <v>2203</v>
      </c>
    </row>
    <row r="520" spans="1:5" x14ac:dyDescent="0.25">
      <c r="A520" s="26">
        <v>29</v>
      </c>
      <c r="B520">
        <v>6</v>
      </c>
      <c r="C520" t="s">
        <v>2204</v>
      </c>
      <c r="D520" t="s">
        <v>2205</v>
      </c>
    </row>
    <row r="521" spans="1:5" x14ac:dyDescent="0.25">
      <c r="A521" s="26">
        <v>29</v>
      </c>
      <c r="B521">
        <v>7</v>
      </c>
      <c r="C521" t="s">
        <v>2206</v>
      </c>
      <c r="D521" t="s">
        <v>2207</v>
      </c>
    </row>
    <row r="522" spans="1:5" x14ac:dyDescent="0.25">
      <c r="A522" s="26">
        <v>29</v>
      </c>
      <c r="B522">
        <v>8</v>
      </c>
      <c r="C522" t="s">
        <v>2208</v>
      </c>
      <c r="D522" t="s">
        <v>2209</v>
      </c>
    </row>
    <row r="523" spans="1:5" x14ac:dyDescent="0.25">
      <c r="A523" s="26">
        <v>29</v>
      </c>
      <c r="B523">
        <v>9</v>
      </c>
      <c r="C523" t="s">
        <v>2210</v>
      </c>
      <c r="D523" t="s">
        <v>2211</v>
      </c>
    </row>
    <row r="524" spans="1:5" x14ac:dyDescent="0.25">
      <c r="A524" s="26">
        <v>29</v>
      </c>
      <c r="B524">
        <v>10</v>
      </c>
      <c r="C524" t="s">
        <v>2212</v>
      </c>
      <c r="D524" t="s">
        <v>2213</v>
      </c>
    </row>
    <row r="525" spans="1:5" x14ac:dyDescent="0.25">
      <c r="A525" s="26">
        <v>29</v>
      </c>
      <c r="B525">
        <v>11</v>
      </c>
      <c r="C525" t="s">
        <v>2214</v>
      </c>
      <c r="D525" t="s">
        <v>2215</v>
      </c>
    </row>
    <row r="526" spans="1:5" x14ac:dyDescent="0.25">
      <c r="A526" s="26">
        <v>29</v>
      </c>
      <c r="B526">
        <v>12</v>
      </c>
      <c r="C526" t="s">
        <v>2216</v>
      </c>
      <c r="D526" t="s">
        <v>2217</v>
      </c>
    </row>
    <row r="527" spans="1:5" x14ac:dyDescent="0.25">
      <c r="A527" s="26">
        <v>29</v>
      </c>
      <c r="B527">
        <v>13</v>
      </c>
      <c r="C527" t="s">
        <v>2218</v>
      </c>
      <c r="D527" t="s">
        <v>2219</v>
      </c>
    </row>
    <row r="528" spans="1:5" x14ac:dyDescent="0.25">
      <c r="A528" s="26">
        <v>29</v>
      </c>
      <c r="B528">
        <v>14</v>
      </c>
      <c r="C528" t="s">
        <v>2220</v>
      </c>
      <c r="D528" t="s">
        <v>2221</v>
      </c>
    </row>
    <row r="529" spans="1:5" x14ac:dyDescent="0.25">
      <c r="A529" s="26">
        <v>29</v>
      </c>
      <c r="B529">
        <v>15</v>
      </c>
      <c r="C529" t="s">
        <v>2222</v>
      </c>
      <c r="D529" t="s">
        <v>2223</v>
      </c>
    </row>
    <row r="530" spans="1:5" x14ac:dyDescent="0.25">
      <c r="A530" s="26">
        <v>29</v>
      </c>
      <c r="B530">
        <v>16</v>
      </c>
      <c r="C530" t="s">
        <v>2224</v>
      </c>
      <c r="D530" t="s">
        <v>2225</v>
      </c>
    </row>
    <row r="531" spans="1:5" x14ac:dyDescent="0.25">
      <c r="A531" s="26">
        <v>29</v>
      </c>
      <c r="B531">
        <v>17</v>
      </c>
      <c r="C531" t="s">
        <v>2226</v>
      </c>
      <c r="D531" t="s">
        <v>2227</v>
      </c>
    </row>
    <row r="532" spans="1:5" x14ac:dyDescent="0.25">
      <c r="A532" s="26">
        <v>29</v>
      </c>
      <c r="B532">
        <v>18</v>
      </c>
      <c r="C532" t="s">
        <v>2228</v>
      </c>
      <c r="D532" t="s">
        <v>2229</v>
      </c>
    </row>
    <row r="533" spans="1:5" x14ac:dyDescent="0.25">
      <c r="A533" s="26">
        <v>29</v>
      </c>
      <c r="B533">
        <v>19</v>
      </c>
      <c r="C533" t="s">
        <v>2230</v>
      </c>
      <c r="D533" t="s">
        <v>2231</v>
      </c>
      <c r="E533" t="s">
        <v>3187</v>
      </c>
    </row>
    <row r="534" spans="1:5" x14ac:dyDescent="0.25">
      <c r="A534" s="26">
        <v>29</v>
      </c>
      <c r="B534">
        <v>20</v>
      </c>
      <c r="C534" t="s">
        <v>2232</v>
      </c>
      <c r="D534" t="s">
        <v>2233</v>
      </c>
    </row>
    <row r="535" spans="1:5" x14ac:dyDescent="0.25">
      <c r="A535" s="26">
        <v>29</v>
      </c>
      <c r="B535">
        <v>21</v>
      </c>
      <c r="C535" t="s">
        <v>2234</v>
      </c>
      <c r="D535" t="s">
        <v>2235</v>
      </c>
      <c r="E535" t="s">
        <v>3187</v>
      </c>
    </row>
    <row r="536" spans="1:5" x14ac:dyDescent="0.25">
      <c r="A536" s="26">
        <v>29</v>
      </c>
      <c r="B536">
        <v>22</v>
      </c>
      <c r="C536" t="s">
        <v>2236</v>
      </c>
      <c r="D536" t="s">
        <v>2237</v>
      </c>
    </row>
    <row r="537" spans="1:5" x14ac:dyDescent="0.25">
      <c r="A537" s="26">
        <v>29</v>
      </c>
      <c r="B537">
        <v>23</v>
      </c>
      <c r="C537" t="s">
        <v>2238</v>
      </c>
      <c r="D537" t="s">
        <v>2239</v>
      </c>
    </row>
    <row r="538" spans="1:5" x14ac:dyDescent="0.25">
      <c r="A538" s="26">
        <v>29</v>
      </c>
      <c r="B538">
        <v>24</v>
      </c>
      <c r="C538" t="s">
        <v>2240</v>
      </c>
      <c r="D538" t="s">
        <v>2241</v>
      </c>
    </row>
    <row r="539" spans="1:5" x14ac:dyDescent="0.25">
      <c r="A539" s="26">
        <v>29</v>
      </c>
      <c r="B539">
        <v>25</v>
      </c>
      <c r="C539" t="s">
        <v>2242</v>
      </c>
      <c r="D539" t="s">
        <v>2243</v>
      </c>
    </row>
    <row r="540" spans="1:5" x14ac:dyDescent="0.25">
      <c r="A540" s="26">
        <v>29</v>
      </c>
      <c r="B540">
        <v>26</v>
      </c>
      <c r="C540" t="s">
        <v>2244</v>
      </c>
      <c r="D540" t="s">
        <v>2245</v>
      </c>
    </row>
    <row r="541" spans="1:5" x14ac:dyDescent="0.25">
      <c r="A541" s="26">
        <v>29</v>
      </c>
      <c r="B541">
        <v>27</v>
      </c>
      <c r="C541" t="s">
        <v>2246</v>
      </c>
      <c r="D541" t="s">
        <v>2247</v>
      </c>
    </row>
    <row r="542" spans="1:5" x14ac:dyDescent="0.25">
      <c r="A542" s="26">
        <v>30</v>
      </c>
      <c r="B542">
        <v>1</v>
      </c>
      <c r="C542" t="s">
        <v>2015</v>
      </c>
      <c r="D542" t="s">
        <v>2016</v>
      </c>
    </row>
    <row r="543" spans="1:5" x14ac:dyDescent="0.25">
      <c r="A543" s="26">
        <v>30</v>
      </c>
      <c r="B543">
        <v>2</v>
      </c>
      <c r="C543" t="s">
        <v>2017</v>
      </c>
      <c r="D543" t="s">
        <v>2018</v>
      </c>
    </row>
    <row r="544" spans="1:5" x14ac:dyDescent="0.25">
      <c r="A544" s="26">
        <v>31</v>
      </c>
      <c r="B544">
        <v>1</v>
      </c>
      <c r="C544" t="s">
        <v>2276</v>
      </c>
      <c r="D544" t="s">
        <v>2277</v>
      </c>
    </row>
    <row r="545" spans="1:4" x14ac:dyDescent="0.25">
      <c r="A545" s="26">
        <v>32</v>
      </c>
      <c r="B545">
        <v>1</v>
      </c>
      <c r="C545" t="s">
        <v>2248</v>
      </c>
      <c r="D545" t="s">
        <v>2249</v>
      </c>
    </row>
    <row r="546" spans="1:4" x14ac:dyDescent="0.25">
      <c r="A546" s="26">
        <v>32</v>
      </c>
      <c r="B546">
        <v>2</v>
      </c>
      <c r="C546" t="s">
        <v>2250</v>
      </c>
      <c r="D546" t="s">
        <v>2251</v>
      </c>
    </row>
    <row r="547" spans="1:4" x14ac:dyDescent="0.25">
      <c r="A547" s="26">
        <v>32</v>
      </c>
      <c r="B547">
        <v>3</v>
      </c>
      <c r="C547" t="s">
        <v>2252</v>
      </c>
      <c r="D547" t="s">
        <v>2253</v>
      </c>
    </row>
    <row r="548" spans="1:4" x14ac:dyDescent="0.25">
      <c r="A548" s="26">
        <v>32</v>
      </c>
      <c r="B548">
        <v>4</v>
      </c>
      <c r="C548" t="s">
        <v>2254</v>
      </c>
      <c r="D548" t="s">
        <v>2255</v>
      </c>
    </row>
    <row r="549" spans="1:4" x14ac:dyDescent="0.25">
      <c r="A549" s="26">
        <v>32</v>
      </c>
      <c r="B549">
        <v>5</v>
      </c>
      <c r="C549" t="s">
        <v>2256</v>
      </c>
      <c r="D549" t="s">
        <v>2257</v>
      </c>
    </row>
    <row r="550" spans="1:4" x14ac:dyDescent="0.25">
      <c r="A550" s="26">
        <v>32</v>
      </c>
      <c r="B550">
        <v>6</v>
      </c>
      <c r="C550" t="s">
        <v>2258</v>
      </c>
      <c r="D550" t="s">
        <v>2259</v>
      </c>
    </row>
    <row r="551" spans="1:4" x14ac:dyDescent="0.25">
      <c r="A551" s="26">
        <v>32</v>
      </c>
      <c r="B551">
        <v>7</v>
      </c>
      <c r="C551" t="s">
        <v>2260</v>
      </c>
      <c r="D551" t="s">
        <v>2261</v>
      </c>
    </row>
    <row r="552" spans="1:4" x14ac:dyDescent="0.25">
      <c r="A552" s="26">
        <v>32</v>
      </c>
      <c r="B552">
        <v>8</v>
      </c>
      <c r="C552" t="s">
        <v>2262</v>
      </c>
      <c r="D552" t="s">
        <v>2263</v>
      </c>
    </row>
    <row r="553" spans="1:4" x14ac:dyDescent="0.25">
      <c r="A553" s="26">
        <v>32</v>
      </c>
      <c r="B553">
        <v>9</v>
      </c>
      <c r="C553" t="s">
        <v>2264</v>
      </c>
      <c r="D553" t="s">
        <v>2265</v>
      </c>
    </row>
    <row r="554" spans="1:4" x14ac:dyDescent="0.25">
      <c r="A554" s="26">
        <v>32</v>
      </c>
      <c r="B554">
        <v>10</v>
      </c>
      <c r="C554" t="s">
        <v>2266</v>
      </c>
      <c r="D554" t="s">
        <v>2267</v>
      </c>
    </row>
    <row r="555" spans="1:4" x14ac:dyDescent="0.25">
      <c r="A555" s="26">
        <v>32</v>
      </c>
      <c r="B555">
        <v>11</v>
      </c>
      <c r="C555" t="s">
        <v>2268</v>
      </c>
      <c r="D555" t="s">
        <v>2269</v>
      </c>
    </row>
    <row r="556" spans="1:4" x14ac:dyDescent="0.25">
      <c r="A556" s="26">
        <v>32</v>
      </c>
      <c r="B556">
        <v>12</v>
      </c>
      <c r="C556" t="s">
        <v>2270</v>
      </c>
      <c r="D556" t="s">
        <v>2271</v>
      </c>
    </row>
    <row r="557" spans="1:4" x14ac:dyDescent="0.25">
      <c r="A557" s="26">
        <v>32</v>
      </c>
      <c r="B557">
        <v>13</v>
      </c>
      <c r="C557" t="s">
        <v>2272</v>
      </c>
      <c r="D557" t="s">
        <v>2273</v>
      </c>
    </row>
    <row r="558" spans="1:4" x14ac:dyDescent="0.25">
      <c r="A558" s="26">
        <v>32</v>
      </c>
      <c r="B558">
        <v>14</v>
      </c>
      <c r="C558" t="s">
        <v>2274</v>
      </c>
      <c r="D558" t="s">
        <v>2275</v>
      </c>
    </row>
    <row r="559" spans="1:4" x14ac:dyDescent="0.25">
      <c r="A559" s="26">
        <v>33</v>
      </c>
      <c r="B559">
        <v>1</v>
      </c>
      <c r="C559" t="s">
        <v>2673</v>
      </c>
      <c r="D559" t="s">
        <v>2674</v>
      </c>
    </row>
    <row r="560" spans="1:4" x14ac:dyDescent="0.25">
      <c r="A560" s="26">
        <v>33</v>
      </c>
      <c r="B560">
        <v>2</v>
      </c>
      <c r="C560" t="s">
        <v>2675</v>
      </c>
      <c r="D560" t="s">
        <v>2676</v>
      </c>
    </row>
    <row r="561" spans="1:5" x14ac:dyDescent="0.25">
      <c r="A561" s="26">
        <v>33</v>
      </c>
      <c r="B561">
        <v>3</v>
      </c>
      <c r="C561" t="s">
        <v>2677</v>
      </c>
      <c r="D561" t="s">
        <v>2678</v>
      </c>
    </row>
    <row r="562" spans="1:5" x14ac:dyDescent="0.25">
      <c r="A562" s="26">
        <v>33</v>
      </c>
      <c r="B562">
        <v>4</v>
      </c>
      <c r="C562" t="s">
        <v>2679</v>
      </c>
      <c r="D562" t="s">
        <v>2680</v>
      </c>
    </row>
    <row r="563" spans="1:5" x14ac:dyDescent="0.25">
      <c r="A563" s="26">
        <v>33</v>
      </c>
      <c r="B563">
        <v>5</v>
      </c>
      <c r="C563" t="s">
        <v>2681</v>
      </c>
      <c r="D563" t="s">
        <v>2682</v>
      </c>
      <c r="E563" t="s">
        <v>3187</v>
      </c>
    </row>
    <row r="564" spans="1:5" x14ac:dyDescent="0.25">
      <c r="A564" s="26">
        <v>33</v>
      </c>
      <c r="B564">
        <v>6</v>
      </c>
      <c r="C564" t="s">
        <v>2683</v>
      </c>
      <c r="D564" t="s">
        <v>2684</v>
      </c>
    </row>
    <row r="565" spans="1:5" x14ac:dyDescent="0.25">
      <c r="A565" s="26">
        <v>33</v>
      </c>
      <c r="B565">
        <v>7</v>
      </c>
      <c r="C565" t="s">
        <v>2685</v>
      </c>
      <c r="D565" t="s">
        <v>2686</v>
      </c>
    </row>
    <row r="566" spans="1:5" x14ac:dyDescent="0.25">
      <c r="A566" s="26">
        <v>33</v>
      </c>
      <c r="B566">
        <v>8</v>
      </c>
      <c r="C566" t="s">
        <v>2687</v>
      </c>
      <c r="D566" t="s">
        <v>2688</v>
      </c>
    </row>
    <row r="567" spans="1:5" x14ac:dyDescent="0.25">
      <c r="A567" s="26">
        <v>33</v>
      </c>
      <c r="B567">
        <v>9</v>
      </c>
      <c r="C567" t="s">
        <v>2689</v>
      </c>
      <c r="D567" t="s">
        <v>2690</v>
      </c>
    </row>
    <row r="568" spans="1:5" x14ac:dyDescent="0.25">
      <c r="A568" s="26">
        <v>33</v>
      </c>
      <c r="B568">
        <v>10</v>
      </c>
      <c r="C568" t="s">
        <v>2691</v>
      </c>
      <c r="D568" t="s">
        <v>2692</v>
      </c>
      <c r="E568" t="s">
        <v>3188</v>
      </c>
    </row>
    <row r="569" spans="1:5" x14ac:dyDescent="0.25">
      <c r="A569" s="26">
        <v>33</v>
      </c>
      <c r="B569">
        <v>11</v>
      </c>
      <c r="C569" t="s">
        <v>2693</v>
      </c>
      <c r="D569" t="s">
        <v>2694</v>
      </c>
    </row>
    <row r="570" spans="1:5" x14ac:dyDescent="0.25">
      <c r="A570" s="26">
        <v>33</v>
      </c>
      <c r="B570">
        <v>12</v>
      </c>
      <c r="C570" t="s">
        <v>2695</v>
      </c>
      <c r="D570" t="s">
        <v>2696</v>
      </c>
      <c r="E570" t="s">
        <v>3188</v>
      </c>
    </row>
    <row r="571" spans="1:5" x14ac:dyDescent="0.25">
      <c r="A571" s="26">
        <v>33</v>
      </c>
      <c r="B571">
        <v>13</v>
      </c>
      <c r="C571" t="s">
        <v>2697</v>
      </c>
      <c r="D571" t="s">
        <v>2698</v>
      </c>
    </row>
    <row r="572" spans="1:5" x14ac:dyDescent="0.25">
      <c r="A572" s="26">
        <v>33</v>
      </c>
      <c r="B572">
        <v>14</v>
      </c>
      <c r="C572" t="s">
        <v>2699</v>
      </c>
      <c r="D572" t="s">
        <v>2700</v>
      </c>
    </row>
    <row r="573" spans="1:5" x14ac:dyDescent="0.25">
      <c r="A573" s="26">
        <v>33</v>
      </c>
      <c r="B573">
        <v>15</v>
      </c>
      <c r="C573" t="s">
        <v>2701</v>
      </c>
      <c r="D573" t="s">
        <v>2702</v>
      </c>
    </row>
    <row r="574" spans="1:5" x14ac:dyDescent="0.25">
      <c r="A574" s="26">
        <v>33</v>
      </c>
      <c r="B574">
        <v>16</v>
      </c>
      <c r="C574" t="s">
        <v>2703</v>
      </c>
      <c r="D574" t="s">
        <v>2704</v>
      </c>
    </row>
    <row r="575" spans="1:5" x14ac:dyDescent="0.25">
      <c r="A575" s="26">
        <v>33</v>
      </c>
      <c r="B575">
        <v>17</v>
      </c>
      <c r="C575" t="s">
        <v>2705</v>
      </c>
      <c r="D575" t="s">
        <v>2706</v>
      </c>
    </row>
    <row r="576" spans="1:5" x14ac:dyDescent="0.25">
      <c r="A576" s="26">
        <v>33</v>
      </c>
      <c r="B576">
        <v>18</v>
      </c>
      <c r="C576" t="s">
        <v>2707</v>
      </c>
      <c r="D576" t="s">
        <v>2708</v>
      </c>
    </row>
    <row r="577" spans="1:4" x14ac:dyDescent="0.25">
      <c r="A577" s="26">
        <v>33</v>
      </c>
      <c r="B577">
        <v>19</v>
      </c>
      <c r="C577" t="s">
        <v>2709</v>
      </c>
      <c r="D577" t="s">
        <v>2710</v>
      </c>
    </row>
    <row r="578" spans="1:4" x14ac:dyDescent="0.25">
      <c r="A578" s="26">
        <v>33</v>
      </c>
      <c r="B578">
        <v>20</v>
      </c>
      <c r="C578" t="s">
        <v>2711</v>
      </c>
      <c r="D578" t="s">
        <v>2712</v>
      </c>
    </row>
    <row r="579" spans="1:4" x14ac:dyDescent="0.25">
      <c r="A579" s="26">
        <v>33</v>
      </c>
      <c r="B579">
        <v>21</v>
      </c>
      <c r="C579" t="s">
        <v>2713</v>
      </c>
      <c r="D579" t="s">
        <v>2714</v>
      </c>
    </row>
    <row r="580" spans="1:4" x14ac:dyDescent="0.25">
      <c r="A580" s="26">
        <v>33</v>
      </c>
      <c r="B580">
        <v>22</v>
      </c>
      <c r="C580" t="s">
        <v>2715</v>
      </c>
      <c r="D580" t="s">
        <v>2716</v>
      </c>
    </row>
    <row r="581" spans="1:4" x14ac:dyDescent="0.25">
      <c r="A581" s="26">
        <v>33</v>
      </c>
      <c r="B581">
        <v>23</v>
      </c>
      <c r="C581" t="s">
        <v>2717</v>
      </c>
      <c r="D581" t="s">
        <v>2718</v>
      </c>
    </row>
    <row r="582" spans="1:4" x14ac:dyDescent="0.25">
      <c r="A582" s="26">
        <v>33</v>
      </c>
      <c r="B582">
        <v>24</v>
      </c>
      <c r="C582" t="s">
        <v>2719</v>
      </c>
      <c r="D582" t="s">
        <v>2720</v>
      </c>
    </row>
    <row r="583" spans="1:4" x14ac:dyDescent="0.25">
      <c r="A583" s="26">
        <v>33</v>
      </c>
      <c r="B583">
        <v>25</v>
      </c>
      <c r="C583" t="s">
        <v>2721</v>
      </c>
      <c r="D583" t="s">
        <v>2722</v>
      </c>
    </row>
    <row r="584" spans="1:4" x14ac:dyDescent="0.25">
      <c r="A584" s="26">
        <v>33</v>
      </c>
      <c r="B584">
        <v>26</v>
      </c>
      <c r="C584" t="s">
        <v>2723</v>
      </c>
      <c r="D584" t="s">
        <v>2724</v>
      </c>
    </row>
    <row r="585" spans="1:4" x14ac:dyDescent="0.25">
      <c r="A585" s="26">
        <v>33</v>
      </c>
      <c r="B585">
        <v>27</v>
      </c>
      <c r="C585" t="s">
        <v>2725</v>
      </c>
      <c r="D585" t="s">
        <v>2726</v>
      </c>
    </row>
    <row r="586" spans="1:4" x14ac:dyDescent="0.25">
      <c r="A586" s="26">
        <v>33</v>
      </c>
      <c r="B586">
        <v>28</v>
      </c>
      <c r="C586" t="s">
        <v>2727</v>
      </c>
      <c r="D586" t="s">
        <v>2728</v>
      </c>
    </row>
    <row r="587" spans="1:4" x14ac:dyDescent="0.25">
      <c r="A587" s="26">
        <v>33</v>
      </c>
      <c r="B587">
        <v>29</v>
      </c>
      <c r="C587" t="s">
        <v>2729</v>
      </c>
      <c r="D587" t="s">
        <v>2730</v>
      </c>
    </row>
    <row r="588" spans="1:4" x14ac:dyDescent="0.25">
      <c r="A588" s="26">
        <v>33</v>
      </c>
      <c r="B588">
        <v>30</v>
      </c>
      <c r="C588" t="s">
        <v>2731</v>
      </c>
      <c r="D588" t="s">
        <v>2732</v>
      </c>
    </row>
    <row r="589" spans="1:4" x14ac:dyDescent="0.25">
      <c r="A589" s="26">
        <v>34</v>
      </c>
      <c r="B589">
        <v>1</v>
      </c>
      <c r="C589" t="s">
        <v>2560</v>
      </c>
      <c r="D589" t="s">
        <v>2561</v>
      </c>
    </row>
    <row r="590" spans="1:4" x14ac:dyDescent="0.25">
      <c r="A590" s="26">
        <v>34</v>
      </c>
      <c r="B590">
        <v>2</v>
      </c>
      <c r="C590" t="s">
        <v>2562</v>
      </c>
      <c r="D590" t="s">
        <v>2563</v>
      </c>
    </row>
    <row r="591" spans="1:4" x14ac:dyDescent="0.25">
      <c r="A591" s="26">
        <v>34</v>
      </c>
      <c r="B591">
        <v>3</v>
      </c>
      <c r="C591" t="s">
        <v>2564</v>
      </c>
      <c r="D591" t="s">
        <v>2565</v>
      </c>
    </row>
    <row r="592" spans="1:4" x14ac:dyDescent="0.25">
      <c r="A592" s="26">
        <v>34</v>
      </c>
      <c r="B592">
        <v>4</v>
      </c>
      <c r="C592" t="s">
        <v>2566</v>
      </c>
      <c r="D592" t="s">
        <v>2567</v>
      </c>
    </row>
    <row r="593" spans="1:4" x14ac:dyDescent="0.25">
      <c r="A593" s="26">
        <v>35</v>
      </c>
      <c r="B593">
        <v>1</v>
      </c>
      <c r="C593" t="s">
        <v>1761</v>
      </c>
      <c r="D593" t="s">
        <v>1762</v>
      </c>
    </row>
    <row r="594" spans="1:4" x14ac:dyDescent="0.25">
      <c r="A594" s="26">
        <v>35</v>
      </c>
      <c r="B594">
        <v>2</v>
      </c>
      <c r="C594" t="s">
        <v>1763</v>
      </c>
      <c r="D594" t="s">
        <v>1764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94"/>
  <sheetViews>
    <sheetView workbookViewId="0">
      <selection activeCell="G593" sqref="G593:U593"/>
    </sheetView>
  </sheetViews>
  <sheetFormatPr defaultRowHeight="15" x14ac:dyDescent="0.25"/>
  <cols>
    <col min="3" max="3" width="25.42578125" customWidth="1"/>
    <col min="4" max="4" width="12.85546875" customWidth="1"/>
    <col min="5" max="5" width="16" customWidth="1"/>
    <col min="6" max="6" width="6.42578125" customWidth="1"/>
    <col min="7" max="7" width="14.5703125" customWidth="1"/>
    <col min="12" max="15" width="9.140625" customWidth="1"/>
  </cols>
  <sheetData>
    <row r="1" spans="1:37" x14ac:dyDescent="0.25">
      <c r="A1" t="s">
        <v>1727</v>
      </c>
      <c r="B1" t="s">
        <v>0</v>
      </c>
      <c r="C1" t="s">
        <v>1728</v>
      </c>
      <c r="D1" t="s">
        <v>1729</v>
      </c>
      <c r="E1" t="s">
        <v>3205</v>
      </c>
      <c r="F1" s="10" t="s">
        <v>3186</v>
      </c>
      <c r="G1" t="s">
        <v>763</v>
      </c>
      <c r="H1" t="s">
        <v>764</v>
      </c>
      <c r="I1" t="s">
        <v>765</v>
      </c>
      <c r="J1" t="s">
        <v>1730</v>
      </c>
      <c r="K1" t="s">
        <v>1731</v>
      </c>
      <c r="L1" t="s">
        <v>1732</v>
      </c>
      <c r="M1" t="s">
        <v>766</v>
      </c>
      <c r="N1" t="s">
        <v>2942</v>
      </c>
      <c r="O1" t="s">
        <v>2971</v>
      </c>
      <c r="P1" t="s">
        <v>701</v>
      </c>
      <c r="Q1" t="s">
        <v>702</v>
      </c>
      <c r="R1" t="s">
        <v>703</v>
      </c>
      <c r="S1" t="s">
        <v>704</v>
      </c>
      <c r="T1" t="s">
        <v>705</v>
      </c>
      <c r="U1" t="s">
        <v>1446</v>
      </c>
      <c r="W1" t="s">
        <v>3190</v>
      </c>
      <c r="X1" t="s">
        <v>3191</v>
      </c>
      <c r="Y1" t="s">
        <v>3192</v>
      </c>
      <c r="Z1" t="s">
        <v>3193</v>
      </c>
      <c r="AA1" t="s">
        <v>3194</v>
      </c>
      <c r="AB1" t="s">
        <v>3195</v>
      </c>
      <c r="AC1" t="s">
        <v>3196</v>
      </c>
      <c r="AD1" t="s">
        <v>3197</v>
      </c>
      <c r="AE1" t="s">
        <v>3198</v>
      </c>
      <c r="AF1" t="s">
        <v>3199</v>
      </c>
      <c r="AG1" t="s">
        <v>3200</v>
      </c>
      <c r="AH1" t="s">
        <v>3201</v>
      </c>
      <c r="AI1" t="s">
        <v>3202</v>
      </c>
      <c r="AJ1" t="s">
        <v>3203</v>
      </c>
      <c r="AK1" t="s">
        <v>3204</v>
      </c>
    </row>
    <row r="2" spans="1:37" x14ac:dyDescent="0.25">
      <c r="A2">
        <v>1</v>
      </c>
      <c r="B2">
        <v>1</v>
      </c>
      <c r="C2" t="s">
        <v>2130</v>
      </c>
      <c r="D2" t="s">
        <v>2131</v>
      </c>
      <c r="E2">
        <f>VLOOKUP(D2,'2011B4'!A$1:B$641,2, FALSE)</f>
        <v>1</v>
      </c>
      <c r="G2">
        <v>650393</v>
      </c>
      <c r="H2">
        <v>341303</v>
      </c>
      <c r="I2">
        <v>309090</v>
      </c>
      <c r="J2">
        <v>130841</v>
      </c>
      <c r="K2">
        <v>117456</v>
      </c>
      <c r="L2">
        <v>13385</v>
      </c>
      <c r="M2">
        <f>(J2/G2)*100</f>
        <v>20.11722143381002</v>
      </c>
      <c r="N2">
        <f t="shared" ref="N2:N65" si="0">(K2/J2)*100</f>
        <v>89.770026215024345</v>
      </c>
      <c r="O2">
        <f>(L2/J2)*100</f>
        <v>10.229973784975657</v>
      </c>
      <c r="P2">
        <v>49.706896156403573</v>
      </c>
      <c r="Q2">
        <v>5.1260690456355427</v>
      </c>
      <c r="R2">
        <v>4.2685396779297013</v>
      </c>
      <c r="S2">
        <v>1.4811870896737263</v>
      </c>
      <c r="T2">
        <v>39.417308030357454</v>
      </c>
      <c r="U2">
        <v>50.293103843596427</v>
      </c>
      <c r="W2" t="e">
        <f>VLOOKUP($E2,#REF!,4, FALSE)</f>
        <v>#REF!</v>
      </c>
      <c r="X2" t="e">
        <f>VLOOKUP($E2,#REF!,5, FALSE)</f>
        <v>#REF!</v>
      </c>
      <c r="Y2" t="e">
        <f>VLOOKUP($E2,#REF!,6, FALSE)</f>
        <v>#REF!</v>
      </c>
      <c r="Z2" t="e">
        <f>VLOOKUP($E2,#REF!,7, FALSE)</f>
        <v>#REF!</v>
      </c>
      <c r="AA2" t="e">
        <f>VLOOKUP($E2,#REF!,8, FALSE)</f>
        <v>#REF!</v>
      </c>
      <c r="AB2" t="e">
        <f>VLOOKUP($E2,#REF!,9, FALSE)</f>
        <v>#REF!</v>
      </c>
      <c r="AC2" t="e">
        <f>VLOOKUP($E2,#REF!,10, FALSE)</f>
        <v>#REF!</v>
      </c>
      <c r="AD2" t="e">
        <f>VLOOKUP($E2,#REF!,11, FALSE)</f>
        <v>#REF!</v>
      </c>
      <c r="AE2" t="e">
        <f>VLOOKUP($E2,#REF!,12, FALSE)</f>
        <v>#REF!</v>
      </c>
      <c r="AF2" t="e">
        <f>VLOOKUP($E2,#REF!,13, FALSE)</f>
        <v>#REF!</v>
      </c>
      <c r="AG2" t="e">
        <f>VLOOKUP($E2,#REF!,14, FALSE)</f>
        <v>#REF!</v>
      </c>
      <c r="AH2" t="e">
        <f>VLOOKUP($E2,#REF!,15, FALSE)</f>
        <v>#REF!</v>
      </c>
      <c r="AI2" t="e">
        <f>VLOOKUP($E2,#REF!,16, FALSE)</f>
        <v>#REF!</v>
      </c>
      <c r="AJ2" t="e">
        <f>VLOOKUP($E2,#REF!,17, FALSE)</f>
        <v>#REF!</v>
      </c>
      <c r="AK2" t="e">
        <f>VLOOKUP($E2,#REF!,18, FALSE)</f>
        <v>#REF!</v>
      </c>
    </row>
    <row r="3" spans="1:37" x14ac:dyDescent="0.25">
      <c r="A3">
        <v>1</v>
      </c>
      <c r="B3">
        <v>2</v>
      </c>
      <c r="C3" t="s">
        <v>2132</v>
      </c>
      <c r="D3" t="s">
        <v>2133</v>
      </c>
      <c r="E3">
        <f>VLOOKUP(D3,'2011B4'!A$1:B$641,2, FALSE)</f>
        <v>8</v>
      </c>
      <c r="F3" t="s">
        <v>3187</v>
      </c>
      <c r="G3">
        <v>1169780</v>
      </c>
      <c r="H3">
        <v>614816</v>
      </c>
      <c r="I3">
        <v>554964</v>
      </c>
      <c r="J3">
        <v>269708</v>
      </c>
      <c r="K3">
        <v>229102</v>
      </c>
      <c r="L3">
        <v>40606</v>
      </c>
      <c r="M3">
        <f t="shared" ref="M3:M66" si="1">(J3/G3)*100</f>
        <v>23.056301184838173</v>
      </c>
      <c r="N3">
        <f t="shared" si="0"/>
        <v>84.944458451362209</v>
      </c>
      <c r="O3">
        <f t="shared" ref="O3:O66" si="2">(L3/J3)*100</f>
        <v>15.055541548637786</v>
      </c>
      <c r="P3">
        <v>44.780651667729543</v>
      </c>
      <c r="Q3">
        <v>16.383644534088717</v>
      </c>
      <c r="R3">
        <v>7.1506963086004127</v>
      </c>
      <c r="S3">
        <v>2.2769068770670504</v>
      </c>
      <c r="T3">
        <v>29.408100612514275</v>
      </c>
      <c r="U3">
        <v>55.219348332270457</v>
      </c>
      <c r="W3" t="e">
        <f>VLOOKUP($E3,#REF!,4, FALSE)</f>
        <v>#REF!</v>
      </c>
      <c r="X3" t="e">
        <f>VLOOKUP($E3,#REF!,5, FALSE)</f>
        <v>#REF!</v>
      </c>
      <c r="Y3" t="e">
        <f>VLOOKUP($E3,#REF!,6, FALSE)</f>
        <v>#REF!</v>
      </c>
      <c r="Z3" t="e">
        <f>VLOOKUP($E3,#REF!,7, FALSE)</f>
        <v>#REF!</v>
      </c>
      <c r="AA3" t="e">
        <f>VLOOKUP($E3,#REF!,8, FALSE)</f>
        <v>#REF!</v>
      </c>
      <c r="AB3" t="e">
        <f>VLOOKUP($E3,#REF!,9, FALSE)</f>
        <v>#REF!</v>
      </c>
      <c r="AC3" t="e">
        <f>VLOOKUP($E3,#REF!,10, FALSE)</f>
        <v>#REF!</v>
      </c>
      <c r="AD3" t="e">
        <f>VLOOKUP($E3,#REF!,11, FALSE)</f>
        <v>#REF!</v>
      </c>
      <c r="AE3" t="e">
        <f>VLOOKUP($E3,#REF!,12, FALSE)</f>
        <v>#REF!</v>
      </c>
      <c r="AF3" t="e">
        <f>VLOOKUP($E3,#REF!,13, FALSE)</f>
        <v>#REF!</v>
      </c>
      <c r="AG3" t="e">
        <f>VLOOKUP($E3,#REF!,14, FALSE)</f>
        <v>#REF!</v>
      </c>
      <c r="AH3" t="e">
        <f>VLOOKUP($E3,#REF!,15, FALSE)</f>
        <v>#REF!</v>
      </c>
      <c r="AI3" t="e">
        <f>VLOOKUP($E3,#REF!,16, FALSE)</f>
        <v>#REF!</v>
      </c>
      <c r="AJ3" t="e">
        <f>VLOOKUP($E3,#REF!,17, FALSE)</f>
        <v>#REF!</v>
      </c>
      <c r="AK3" t="e">
        <f>VLOOKUP($E3,#REF!,18, FALSE)</f>
        <v>#REF!</v>
      </c>
    </row>
    <row r="4" spans="1:37" x14ac:dyDescent="0.25">
      <c r="A4">
        <v>1</v>
      </c>
      <c r="B4">
        <v>3</v>
      </c>
      <c r="C4" t="s">
        <v>2134</v>
      </c>
      <c r="D4" t="s">
        <v>2135</v>
      </c>
      <c r="E4">
        <f>VLOOKUP(D4,'2011B4'!A$1:B$641,2, FALSE)</f>
        <v>10</v>
      </c>
      <c r="F4" t="s">
        <v>3187</v>
      </c>
      <c r="G4">
        <v>1202447</v>
      </c>
      <c r="H4">
        <v>649491</v>
      </c>
      <c r="I4">
        <v>552956</v>
      </c>
      <c r="J4">
        <v>323196</v>
      </c>
      <c r="K4">
        <v>290531</v>
      </c>
      <c r="L4">
        <v>32665</v>
      </c>
      <c r="M4">
        <f t="shared" si="1"/>
        <v>26.878190889078684</v>
      </c>
      <c r="N4">
        <f t="shared" si="0"/>
        <v>89.893129865468637</v>
      </c>
      <c r="O4">
        <f t="shared" si="2"/>
        <v>10.106870134531368</v>
      </c>
      <c r="P4">
        <v>10.734043738165077</v>
      </c>
      <c r="Q4">
        <v>19.587494894738796</v>
      </c>
      <c r="R4">
        <v>16.23658708647384</v>
      </c>
      <c r="S4">
        <v>4.6374336316043516</v>
      </c>
      <c r="T4">
        <v>48.804440649017934</v>
      </c>
      <c r="U4">
        <v>89.26595626183493</v>
      </c>
      <c r="W4" t="e">
        <f>VLOOKUP($E4,#REF!,4, FALSE)</f>
        <v>#REF!</v>
      </c>
      <c r="X4" t="e">
        <f>VLOOKUP($E4,#REF!,5, FALSE)</f>
        <v>#REF!</v>
      </c>
      <c r="Y4" t="e">
        <f>VLOOKUP($E4,#REF!,6, FALSE)</f>
        <v>#REF!</v>
      </c>
      <c r="Z4" t="e">
        <f>VLOOKUP($E4,#REF!,7, FALSE)</f>
        <v>#REF!</v>
      </c>
      <c r="AA4" t="e">
        <f>VLOOKUP($E4,#REF!,8, FALSE)</f>
        <v>#REF!</v>
      </c>
      <c r="AB4" t="e">
        <f>VLOOKUP($E4,#REF!,9, FALSE)</f>
        <v>#REF!</v>
      </c>
      <c r="AC4" t="e">
        <f>VLOOKUP($E4,#REF!,10, FALSE)</f>
        <v>#REF!</v>
      </c>
      <c r="AD4" t="e">
        <f>VLOOKUP($E4,#REF!,11, FALSE)</f>
        <v>#REF!</v>
      </c>
      <c r="AE4" t="e">
        <f>VLOOKUP($E4,#REF!,12, FALSE)</f>
        <v>#REF!</v>
      </c>
      <c r="AF4" t="e">
        <f>VLOOKUP($E4,#REF!,13, FALSE)</f>
        <v>#REF!</v>
      </c>
      <c r="AG4" t="e">
        <f>VLOOKUP($E4,#REF!,14, FALSE)</f>
        <v>#REF!</v>
      </c>
      <c r="AH4" t="e">
        <f>VLOOKUP($E4,#REF!,15, FALSE)</f>
        <v>#REF!</v>
      </c>
      <c r="AI4" t="e">
        <f>VLOOKUP($E4,#REF!,16, FALSE)</f>
        <v>#REF!</v>
      </c>
      <c r="AJ4" t="e">
        <f>VLOOKUP($E4,#REF!,17, FALSE)</f>
        <v>#REF!</v>
      </c>
      <c r="AK4" t="e">
        <f>VLOOKUP($E4,#REF!,18, FALSE)</f>
        <v>#REF!</v>
      </c>
    </row>
    <row r="5" spans="1:37" x14ac:dyDescent="0.25">
      <c r="A5">
        <v>1</v>
      </c>
      <c r="B5">
        <v>4</v>
      </c>
      <c r="C5" t="s">
        <v>2136</v>
      </c>
      <c r="D5" t="s">
        <v>2137</v>
      </c>
      <c r="E5">
        <f>VLOOKUP(D5,'2011B4'!A$1:B$641,2, FALSE)</f>
        <v>2</v>
      </c>
      <c r="G5">
        <v>629309</v>
      </c>
      <c r="H5">
        <v>326050</v>
      </c>
      <c r="I5">
        <v>303259</v>
      </c>
      <c r="J5">
        <v>153402</v>
      </c>
      <c r="K5">
        <v>130182</v>
      </c>
      <c r="L5">
        <v>23220</v>
      </c>
      <c r="M5">
        <f t="shared" si="1"/>
        <v>24.376260310912446</v>
      </c>
      <c r="N5">
        <f t="shared" si="0"/>
        <v>84.863300348104971</v>
      </c>
      <c r="O5">
        <f t="shared" si="2"/>
        <v>15.136699651895022</v>
      </c>
      <c r="P5">
        <v>45.526785830693214</v>
      </c>
      <c r="Q5">
        <v>22.225264338144221</v>
      </c>
      <c r="R5">
        <v>5.2965411141966863</v>
      </c>
      <c r="S5">
        <v>3.1420711594372959</v>
      </c>
      <c r="T5">
        <v>23.809337557528586</v>
      </c>
      <c r="U5">
        <v>54.473214169306786</v>
      </c>
      <c r="W5" t="e">
        <f>VLOOKUP($E5,#REF!,4, FALSE)</f>
        <v>#REF!</v>
      </c>
      <c r="X5" t="e">
        <f>VLOOKUP($E5,#REF!,5, FALSE)</f>
        <v>#REF!</v>
      </c>
      <c r="Y5" t="e">
        <f>VLOOKUP($E5,#REF!,6, FALSE)</f>
        <v>#REF!</v>
      </c>
      <c r="Z5" t="e">
        <f>VLOOKUP($E5,#REF!,7, FALSE)</f>
        <v>#REF!</v>
      </c>
      <c r="AA5" t="e">
        <f>VLOOKUP($E5,#REF!,8, FALSE)</f>
        <v>#REF!</v>
      </c>
      <c r="AB5" t="e">
        <f>VLOOKUP($E5,#REF!,9, FALSE)</f>
        <v>#REF!</v>
      </c>
      <c r="AC5" t="e">
        <f>VLOOKUP($E5,#REF!,10, FALSE)</f>
        <v>#REF!</v>
      </c>
      <c r="AD5" t="e">
        <f>VLOOKUP($E5,#REF!,11, FALSE)</f>
        <v>#REF!</v>
      </c>
      <c r="AE5" t="e">
        <f>VLOOKUP($E5,#REF!,12, FALSE)</f>
        <v>#REF!</v>
      </c>
      <c r="AF5" t="e">
        <f>VLOOKUP($E5,#REF!,13, FALSE)</f>
        <v>#REF!</v>
      </c>
      <c r="AG5" t="e">
        <f>VLOOKUP($E5,#REF!,14, FALSE)</f>
        <v>#REF!</v>
      </c>
      <c r="AH5" t="e">
        <f>VLOOKUP($E5,#REF!,15, FALSE)</f>
        <v>#REF!</v>
      </c>
      <c r="AI5" t="e">
        <f>VLOOKUP($E5,#REF!,16, FALSE)</f>
        <v>#REF!</v>
      </c>
      <c r="AJ5" t="e">
        <f>VLOOKUP($E5,#REF!,17, FALSE)</f>
        <v>#REF!</v>
      </c>
      <c r="AK5" t="e">
        <f>VLOOKUP($E5,#REF!,18, FALSE)</f>
        <v>#REF!</v>
      </c>
    </row>
    <row r="6" spans="1:37" x14ac:dyDescent="0.25">
      <c r="A6">
        <v>1</v>
      </c>
      <c r="B6">
        <v>5</v>
      </c>
      <c r="C6" t="s">
        <v>2138</v>
      </c>
      <c r="D6" t="s">
        <v>2139</v>
      </c>
      <c r="E6">
        <f>VLOOKUP(D6,'2011B4'!A$1:B$641,2, FALSE)</f>
        <v>12</v>
      </c>
      <c r="F6" t="s">
        <v>3187</v>
      </c>
      <c r="G6">
        <v>652607</v>
      </c>
      <c r="H6">
        <v>335544</v>
      </c>
      <c r="I6">
        <v>317063</v>
      </c>
      <c r="J6">
        <v>149014</v>
      </c>
      <c r="K6">
        <v>133513</v>
      </c>
      <c r="L6">
        <v>15501</v>
      </c>
      <c r="M6">
        <f t="shared" si="1"/>
        <v>22.833650267312485</v>
      </c>
      <c r="N6">
        <f t="shared" si="0"/>
        <v>89.597621699974496</v>
      </c>
      <c r="O6">
        <f t="shared" si="2"/>
        <v>10.402378300025502</v>
      </c>
      <c r="P6">
        <v>56.120230313930236</v>
      </c>
      <c r="Q6">
        <v>8.8347403599661778</v>
      </c>
      <c r="R6">
        <v>6.1175460023890373</v>
      </c>
      <c r="S6">
        <v>1.9776665279772372</v>
      </c>
      <c r="T6">
        <v>26.949816795737313</v>
      </c>
      <c r="U6">
        <v>43.879769686069764</v>
      </c>
      <c r="W6" t="e">
        <f>VLOOKUP($E6,#REF!,4, FALSE)</f>
        <v>#REF!</v>
      </c>
      <c r="X6" t="e">
        <f>VLOOKUP($E6,#REF!,5, FALSE)</f>
        <v>#REF!</v>
      </c>
      <c r="Y6" t="e">
        <f>VLOOKUP($E6,#REF!,6, FALSE)</f>
        <v>#REF!</v>
      </c>
      <c r="Z6" t="e">
        <f>VLOOKUP($E6,#REF!,7, FALSE)</f>
        <v>#REF!</v>
      </c>
      <c r="AA6" t="e">
        <f>VLOOKUP($E6,#REF!,8, FALSE)</f>
        <v>#REF!</v>
      </c>
      <c r="AB6" t="e">
        <f>VLOOKUP($E6,#REF!,9, FALSE)</f>
        <v>#REF!</v>
      </c>
      <c r="AC6" t="e">
        <f>VLOOKUP($E6,#REF!,10, FALSE)</f>
        <v>#REF!</v>
      </c>
      <c r="AD6" t="e">
        <f>VLOOKUP($E6,#REF!,11, FALSE)</f>
        <v>#REF!</v>
      </c>
      <c r="AE6" t="e">
        <f>VLOOKUP($E6,#REF!,12, FALSE)</f>
        <v>#REF!</v>
      </c>
      <c r="AF6" t="e">
        <f>VLOOKUP($E6,#REF!,13, FALSE)</f>
        <v>#REF!</v>
      </c>
      <c r="AG6" t="e">
        <f>VLOOKUP($E6,#REF!,14, FALSE)</f>
        <v>#REF!</v>
      </c>
      <c r="AH6" t="e">
        <f>VLOOKUP($E6,#REF!,15, FALSE)</f>
        <v>#REF!</v>
      </c>
      <c r="AI6" t="e">
        <f>VLOOKUP($E6,#REF!,16, FALSE)</f>
        <v>#REF!</v>
      </c>
      <c r="AJ6" t="e">
        <f>VLOOKUP($E6,#REF!,17, FALSE)</f>
        <v>#REF!</v>
      </c>
      <c r="AK6" t="e">
        <f>VLOOKUP($E6,#REF!,18, FALSE)</f>
        <v>#REF!</v>
      </c>
    </row>
    <row r="7" spans="1:37" x14ac:dyDescent="0.25">
      <c r="A7">
        <v>1</v>
      </c>
      <c r="B7">
        <v>6</v>
      </c>
      <c r="C7" t="s">
        <v>2140</v>
      </c>
      <c r="D7" t="s">
        <v>2141</v>
      </c>
      <c r="E7">
        <f>VLOOKUP(D7,'2011B4'!A$1:B$641,2, FALSE)</f>
        <v>14</v>
      </c>
      <c r="F7" t="s">
        <v>3187</v>
      </c>
      <c r="G7">
        <v>1172434</v>
      </c>
      <c r="H7">
        <v>610007</v>
      </c>
      <c r="I7">
        <v>562427</v>
      </c>
      <c r="J7">
        <v>264845</v>
      </c>
      <c r="K7">
        <v>234274</v>
      </c>
      <c r="L7">
        <v>30571</v>
      </c>
      <c r="M7">
        <f t="shared" si="1"/>
        <v>22.589331254467201</v>
      </c>
      <c r="N7">
        <f t="shared" si="0"/>
        <v>88.45702203175442</v>
      </c>
      <c r="O7">
        <f t="shared" si="2"/>
        <v>11.542977968245578</v>
      </c>
      <c r="P7">
        <v>54.100322830334733</v>
      </c>
      <c r="Q7">
        <v>9.6486624251920929</v>
      </c>
      <c r="R7">
        <v>6.5053144291944349</v>
      </c>
      <c r="S7">
        <v>1.6322754818856311</v>
      </c>
      <c r="T7">
        <v>28.113424833393118</v>
      </c>
      <c r="U7">
        <v>45.899677169665267</v>
      </c>
      <c r="W7" t="e">
        <f>VLOOKUP($E7,#REF!,4, FALSE)</f>
        <v>#REF!</v>
      </c>
      <c r="X7" t="e">
        <f>VLOOKUP($E7,#REF!,5, FALSE)</f>
        <v>#REF!</v>
      </c>
      <c r="Y7" t="e">
        <f>VLOOKUP($E7,#REF!,6, FALSE)</f>
        <v>#REF!</v>
      </c>
      <c r="Z7" t="e">
        <f>VLOOKUP($E7,#REF!,7, FALSE)</f>
        <v>#REF!</v>
      </c>
      <c r="AA7" t="e">
        <f>VLOOKUP($E7,#REF!,8, FALSE)</f>
        <v>#REF!</v>
      </c>
      <c r="AB7" t="e">
        <f>VLOOKUP($E7,#REF!,9, FALSE)</f>
        <v>#REF!</v>
      </c>
      <c r="AC7" t="e">
        <f>VLOOKUP($E7,#REF!,10, FALSE)</f>
        <v>#REF!</v>
      </c>
      <c r="AD7" t="e">
        <f>VLOOKUP($E7,#REF!,11, FALSE)</f>
        <v>#REF!</v>
      </c>
      <c r="AE7" t="e">
        <f>VLOOKUP($E7,#REF!,12, FALSE)</f>
        <v>#REF!</v>
      </c>
      <c r="AF7" t="e">
        <f>VLOOKUP($E7,#REF!,13, FALSE)</f>
        <v>#REF!</v>
      </c>
      <c r="AG7" t="e">
        <f>VLOOKUP($E7,#REF!,14, FALSE)</f>
        <v>#REF!</v>
      </c>
      <c r="AH7" t="e">
        <f>VLOOKUP($E7,#REF!,15, FALSE)</f>
        <v>#REF!</v>
      </c>
      <c r="AI7" t="e">
        <f>VLOOKUP($E7,#REF!,16, FALSE)</f>
        <v>#REF!</v>
      </c>
      <c r="AJ7" t="e">
        <f>VLOOKUP($E7,#REF!,17, FALSE)</f>
        <v>#REF!</v>
      </c>
      <c r="AK7" t="e">
        <f>VLOOKUP($E7,#REF!,18, FALSE)</f>
        <v>#REF!</v>
      </c>
    </row>
    <row r="8" spans="1:37" x14ac:dyDescent="0.25">
      <c r="A8">
        <v>1</v>
      </c>
      <c r="B8">
        <v>7</v>
      </c>
      <c r="C8" t="s">
        <v>2142</v>
      </c>
      <c r="D8" t="s">
        <v>2983</v>
      </c>
      <c r="E8">
        <f>VLOOKUP(D8,'2011B4'!A$1:B$641,2, FALSE)</f>
        <v>3</v>
      </c>
      <c r="G8">
        <v>117232</v>
      </c>
      <c r="H8">
        <v>64306</v>
      </c>
      <c r="I8">
        <v>52926</v>
      </c>
      <c r="J8">
        <v>39237</v>
      </c>
      <c r="K8">
        <v>28599</v>
      </c>
      <c r="L8">
        <v>10638</v>
      </c>
      <c r="M8">
        <f t="shared" si="1"/>
        <v>33.46953050361676</v>
      </c>
      <c r="N8">
        <f t="shared" si="0"/>
        <v>72.887835461426718</v>
      </c>
      <c r="O8">
        <f t="shared" si="2"/>
        <v>27.112164538573285</v>
      </c>
      <c r="P8">
        <v>35.277926446976068</v>
      </c>
      <c r="Q8">
        <v>3.7897902489996689</v>
      </c>
      <c r="R8">
        <v>3.9732905166042256</v>
      </c>
      <c r="S8">
        <v>3.1500879272115605</v>
      </c>
      <c r="T8">
        <v>53.808904860208472</v>
      </c>
      <c r="U8">
        <v>64.722073553023932</v>
      </c>
      <c r="W8" t="e">
        <f>VLOOKUP($E8,#REF!,4, FALSE)</f>
        <v>#REF!</v>
      </c>
      <c r="X8" t="e">
        <f>VLOOKUP($E8,#REF!,5, FALSE)</f>
        <v>#REF!</v>
      </c>
      <c r="Y8" t="e">
        <f>VLOOKUP($E8,#REF!,6, FALSE)</f>
        <v>#REF!</v>
      </c>
      <c r="Z8" t="e">
        <f>VLOOKUP($E8,#REF!,7, FALSE)</f>
        <v>#REF!</v>
      </c>
      <c r="AA8" t="e">
        <f>VLOOKUP($E8,#REF!,8, FALSE)</f>
        <v>#REF!</v>
      </c>
      <c r="AB8" t="e">
        <f>VLOOKUP($E8,#REF!,9, FALSE)</f>
        <v>#REF!</v>
      </c>
      <c r="AC8" t="e">
        <f>VLOOKUP($E8,#REF!,10, FALSE)</f>
        <v>#REF!</v>
      </c>
      <c r="AD8" t="e">
        <f>VLOOKUP($E8,#REF!,11, FALSE)</f>
        <v>#REF!</v>
      </c>
      <c r="AE8" t="e">
        <f>VLOOKUP($E8,#REF!,12, FALSE)</f>
        <v>#REF!</v>
      </c>
      <c r="AF8" t="e">
        <f>VLOOKUP($E8,#REF!,13, FALSE)</f>
        <v>#REF!</v>
      </c>
      <c r="AG8" t="e">
        <f>VLOOKUP($E8,#REF!,14, FALSE)</f>
        <v>#REF!</v>
      </c>
      <c r="AH8" t="e">
        <f>VLOOKUP($E8,#REF!,15, FALSE)</f>
        <v>#REF!</v>
      </c>
      <c r="AI8" t="e">
        <f>VLOOKUP($E8,#REF!,16, FALSE)</f>
        <v>#REF!</v>
      </c>
      <c r="AJ8" t="e">
        <f>VLOOKUP($E8,#REF!,17, FALSE)</f>
        <v>#REF!</v>
      </c>
      <c r="AK8" t="e">
        <f>VLOOKUP($E8,#REF!,18, FALSE)</f>
        <v>#REF!</v>
      </c>
    </row>
    <row r="9" spans="1:37" x14ac:dyDescent="0.25">
      <c r="A9">
        <v>1</v>
      </c>
      <c r="B9">
        <v>8</v>
      </c>
      <c r="C9" t="s">
        <v>2144</v>
      </c>
      <c r="D9" t="s">
        <v>2145</v>
      </c>
      <c r="E9">
        <f>VLOOKUP(D9,'2011B4'!A$1:B$641,2, FALSE)</f>
        <v>4</v>
      </c>
      <c r="G9">
        <v>119307</v>
      </c>
      <c r="H9">
        <v>64955</v>
      </c>
      <c r="I9">
        <v>54352</v>
      </c>
      <c r="J9">
        <v>40624</v>
      </c>
      <c r="K9">
        <v>28512</v>
      </c>
      <c r="L9">
        <v>12112</v>
      </c>
      <c r="M9">
        <f t="shared" si="1"/>
        <v>34.049971921178134</v>
      </c>
      <c r="N9">
        <f t="shared" si="0"/>
        <v>70.185112248916894</v>
      </c>
      <c r="O9">
        <f t="shared" si="2"/>
        <v>29.814887751083102</v>
      </c>
      <c r="P9">
        <v>39.215734541157936</v>
      </c>
      <c r="Q9">
        <v>1.4080346593146909</v>
      </c>
      <c r="R9">
        <v>2.9243796770382042</v>
      </c>
      <c r="S9">
        <v>7.1927924379677046</v>
      </c>
      <c r="T9">
        <v>49.25905868452147</v>
      </c>
      <c r="U9">
        <v>60.784265458842064</v>
      </c>
      <c r="W9" t="e">
        <f>VLOOKUP($E9,#REF!,4, FALSE)</f>
        <v>#REF!</v>
      </c>
      <c r="X9" t="e">
        <f>VLOOKUP($E9,#REF!,5, FALSE)</f>
        <v>#REF!</v>
      </c>
      <c r="Y9" t="e">
        <f>VLOOKUP($E9,#REF!,6, FALSE)</f>
        <v>#REF!</v>
      </c>
      <c r="Z9" t="e">
        <f>VLOOKUP($E9,#REF!,7, FALSE)</f>
        <v>#REF!</v>
      </c>
      <c r="AA9" t="e">
        <f>VLOOKUP($E9,#REF!,8, FALSE)</f>
        <v>#REF!</v>
      </c>
      <c r="AB9" t="e">
        <f>VLOOKUP($E9,#REF!,9, FALSE)</f>
        <v>#REF!</v>
      </c>
      <c r="AC9" t="e">
        <f>VLOOKUP($E9,#REF!,10, FALSE)</f>
        <v>#REF!</v>
      </c>
      <c r="AD9" t="e">
        <f>VLOOKUP($E9,#REF!,11, FALSE)</f>
        <v>#REF!</v>
      </c>
      <c r="AE9" t="e">
        <f>VLOOKUP($E9,#REF!,12, FALSE)</f>
        <v>#REF!</v>
      </c>
      <c r="AF9" t="e">
        <f>VLOOKUP($E9,#REF!,13, FALSE)</f>
        <v>#REF!</v>
      </c>
      <c r="AG9" t="e">
        <f>VLOOKUP($E9,#REF!,14, FALSE)</f>
        <v>#REF!</v>
      </c>
      <c r="AH9" t="e">
        <f>VLOOKUP($E9,#REF!,15, FALSE)</f>
        <v>#REF!</v>
      </c>
      <c r="AI9" t="e">
        <f>VLOOKUP($E9,#REF!,16, FALSE)</f>
        <v>#REF!</v>
      </c>
      <c r="AJ9" t="e">
        <f>VLOOKUP($E9,#REF!,17, FALSE)</f>
        <v>#REF!</v>
      </c>
      <c r="AK9" t="e">
        <f>VLOOKUP($E9,#REF!,18, FALSE)</f>
        <v>#REF!</v>
      </c>
    </row>
    <row r="10" spans="1:37" x14ac:dyDescent="0.25">
      <c r="A10">
        <v>1</v>
      </c>
      <c r="B10">
        <v>9</v>
      </c>
      <c r="C10" t="s">
        <v>2146</v>
      </c>
      <c r="D10" t="s">
        <v>2147</v>
      </c>
      <c r="E10">
        <f>VLOOKUP(D10,'2011B4'!A$1:B$641,2, FALSE)</f>
        <v>16</v>
      </c>
      <c r="F10" t="s">
        <v>3187</v>
      </c>
      <c r="G10">
        <v>691929</v>
      </c>
      <c r="H10">
        <v>363526</v>
      </c>
      <c r="I10">
        <v>328403</v>
      </c>
      <c r="J10">
        <v>198239</v>
      </c>
      <c r="K10">
        <v>148122</v>
      </c>
      <c r="L10">
        <v>50117</v>
      </c>
      <c r="M10">
        <f t="shared" si="1"/>
        <v>28.65019387827364</v>
      </c>
      <c r="N10">
        <f t="shared" si="0"/>
        <v>74.718899913740486</v>
      </c>
      <c r="O10">
        <f t="shared" si="2"/>
        <v>25.281100086259517</v>
      </c>
      <c r="P10">
        <v>68.051190734416537</v>
      </c>
      <c r="Q10">
        <v>2.7895620942397814</v>
      </c>
      <c r="R10">
        <v>2.8021731344488221</v>
      </c>
      <c r="S10">
        <v>3.1774776910698703</v>
      </c>
      <c r="T10">
        <v>23.179596345824987</v>
      </c>
      <c r="U10">
        <v>31.948809265583463</v>
      </c>
      <c r="W10" t="e">
        <f>VLOOKUP($E10,#REF!,4, FALSE)</f>
        <v>#REF!</v>
      </c>
      <c r="X10" t="e">
        <f>VLOOKUP($E10,#REF!,5, FALSE)</f>
        <v>#REF!</v>
      </c>
      <c r="Y10" t="e">
        <f>VLOOKUP($E10,#REF!,6, FALSE)</f>
        <v>#REF!</v>
      </c>
      <c r="Z10" t="e">
        <f>VLOOKUP($E10,#REF!,7, FALSE)</f>
        <v>#REF!</v>
      </c>
      <c r="AA10" t="e">
        <f>VLOOKUP($E10,#REF!,8, FALSE)</f>
        <v>#REF!</v>
      </c>
      <c r="AB10" t="e">
        <f>VLOOKUP($E10,#REF!,9, FALSE)</f>
        <v>#REF!</v>
      </c>
      <c r="AC10" t="e">
        <f>VLOOKUP($E10,#REF!,10, FALSE)</f>
        <v>#REF!</v>
      </c>
      <c r="AD10" t="e">
        <f>VLOOKUP($E10,#REF!,11, FALSE)</f>
        <v>#REF!</v>
      </c>
      <c r="AE10" t="e">
        <f>VLOOKUP($E10,#REF!,12, FALSE)</f>
        <v>#REF!</v>
      </c>
      <c r="AF10" t="e">
        <f>VLOOKUP($E10,#REF!,13, FALSE)</f>
        <v>#REF!</v>
      </c>
      <c r="AG10" t="e">
        <f>VLOOKUP($E10,#REF!,14, FALSE)</f>
        <v>#REF!</v>
      </c>
      <c r="AH10" t="e">
        <f>VLOOKUP($E10,#REF!,15, FALSE)</f>
        <v>#REF!</v>
      </c>
      <c r="AI10" t="e">
        <f>VLOOKUP($E10,#REF!,16, FALSE)</f>
        <v>#REF!</v>
      </c>
      <c r="AJ10" t="e">
        <f>VLOOKUP($E10,#REF!,17, FALSE)</f>
        <v>#REF!</v>
      </c>
      <c r="AK10" t="e">
        <f>VLOOKUP($E10,#REF!,18, FALSE)</f>
        <v>#REF!</v>
      </c>
    </row>
    <row r="11" spans="1:37" x14ac:dyDescent="0.25">
      <c r="A11">
        <v>1</v>
      </c>
      <c r="B11">
        <v>10</v>
      </c>
      <c r="C11" t="s">
        <v>2148</v>
      </c>
      <c r="D11" t="s">
        <v>2149</v>
      </c>
      <c r="E11">
        <f>VLOOKUP(D11,'2011B4'!A$1:B$641,2, FALSE)</f>
        <v>19</v>
      </c>
      <c r="F11" t="s">
        <v>3187</v>
      </c>
      <c r="G11">
        <v>743509</v>
      </c>
      <c r="H11">
        <v>399686</v>
      </c>
      <c r="I11">
        <v>343823</v>
      </c>
      <c r="J11">
        <v>253747</v>
      </c>
      <c r="K11">
        <v>206716</v>
      </c>
      <c r="L11">
        <v>47031</v>
      </c>
      <c r="M11">
        <f t="shared" si="1"/>
        <v>34.128302414631165</v>
      </c>
      <c r="N11">
        <f t="shared" si="0"/>
        <v>81.465396635231158</v>
      </c>
      <c r="O11">
        <f t="shared" si="2"/>
        <v>18.534603364768845</v>
      </c>
      <c r="P11">
        <v>59.720903104273162</v>
      </c>
      <c r="Q11">
        <v>2.1891884436072151</v>
      </c>
      <c r="R11">
        <v>3.8936420923203032</v>
      </c>
      <c r="S11">
        <v>2.5706707862556013</v>
      </c>
      <c r="T11">
        <v>31.625595573543727</v>
      </c>
      <c r="U11">
        <v>40.279096895726838</v>
      </c>
      <c r="W11" t="e">
        <f>VLOOKUP($E11,#REF!,4, FALSE)</f>
        <v>#REF!</v>
      </c>
      <c r="X11" t="e">
        <f>VLOOKUP($E11,#REF!,5, FALSE)</f>
        <v>#REF!</v>
      </c>
      <c r="Y11" t="e">
        <f>VLOOKUP($E11,#REF!,6, FALSE)</f>
        <v>#REF!</v>
      </c>
      <c r="Z11" t="e">
        <f>VLOOKUP($E11,#REF!,7, FALSE)</f>
        <v>#REF!</v>
      </c>
      <c r="AA11" t="e">
        <f>VLOOKUP($E11,#REF!,8, FALSE)</f>
        <v>#REF!</v>
      </c>
      <c r="AB11" t="e">
        <f>VLOOKUP($E11,#REF!,9, FALSE)</f>
        <v>#REF!</v>
      </c>
      <c r="AC11" t="e">
        <f>VLOOKUP($E11,#REF!,10, FALSE)</f>
        <v>#REF!</v>
      </c>
      <c r="AD11" t="e">
        <f>VLOOKUP($E11,#REF!,11, FALSE)</f>
        <v>#REF!</v>
      </c>
      <c r="AE11" t="e">
        <f>VLOOKUP($E11,#REF!,12, FALSE)</f>
        <v>#REF!</v>
      </c>
      <c r="AF11" t="e">
        <f>VLOOKUP($E11,#REF!,13, FALSE)</f>
        <v>#REF!</v>
      </c>
      <c r="AG11" t="e">
        <f>VLOOKUP($E11,#REF!,14, FALSE)</f>
        <v>#REF!</v>
      </c>
      <c r="AH11" t="e">
        <f>VLOOKUP($E11,#REF!,15, FALSE)</f>
        <v>#REF!</v>
      </c>
      <c r="AI11" t="e">
        <f>VLOOKUP($E11,#REF!,16, FALSE)</f>
        <v>#REF!</v>
      </c>
      <c r="AJ11" t="e">
        <f>VLOOKUP($E11,#REF!,17, FALSE)</f>
        <v>#REF!</v>
      </c>
      <c r="AK11" t="e">
        <f>VLOOKUP($E11,#REF!,18, FALSE)</f>
        <v>#REF!</v>
      </c>
    </row>
    <row r="12" spans="1:37" x14ac:dyDescent="0.25">
      <c r="A12">
        <v>1</v>
      </c>
      <c r="B12">
        <v>11</v>
      </c>
      <c r="C12" t="s">
        <v>2150</v>
      </c>
      <c r="D12" t="s">
        <v>2151</v>
      </c>
      <c r="E12">
        <f>VLOOKUP(D12,'2011B4'!A$1:B$641,2, FALSE)</f>
        <v>5</v>
      </c>
      <c r="G12">
        <v>372613</v>
      </c>
      <c r="H12">
        <v>194213</v>
      </c>
      <c r="I12">
        <v>178400</v>
      </c>
      <c r="J12">
        <v>82670</v>
      </c>
      <c r="K12">
        <v>68891</v>
      </c>
      <c r="L12">
        <v>13779</v>
      </c>
      <c r="M12">
        <f t="shared" si="1"/>
        <v>22.186558171615054</v>
      </c>
      <c r="N12">
        <f t="shared" si="0"/>
        <v>83.33252691423732</v>
      </c>
      <c r="O12">
        <f t="shared" si="2"/>
        <v>16.667473085762673</v>
      </c>
      <c r="P12">
        <v>68.150477803314374</v>
      </c>
      <c r="Q12">
        <v>4.560299987903714</v>
      </c>
      <c r="R12">
        <v>3.4196201766057817</v>
      </c>
      <c r="S12">
        <v>2.8099673400266116</v>
      </c>
      <c r="T12">
        <v>21.059634692149508</v>
      </c>
      <c r="U12">
        <v>31.849522196685626</v>
      </c>
      <c r="W12" t="e">
        <f>VLOOKUP($E12,#REF!,4, FALSE)</f>
        <v>#REF!</v>
      </c>
      <c r="X12" t="e">
        <f>VLOOKUP($E12,#REF!,5, FALSE)</f>
        <v>#REF!</v>
      </c>
      <c r="Y12" t="e">
        <f>VLOOKUP($E12,#REF!,6, FALSE)</f>
        <v>#REF!</v>
      </c>
      <c r="Z12" t="e">
        <f>VLOOKUP($E12,#REF!,7, FALSE)</f>
        <v>#REF!</v>
      </c>
      <c r="AA12" t="e">
        <f>VLOOKUP($E12,#REF!,8, FALSE)</f>
        <v>#REF!</v>
      </c>
      <c r="AB12" t="e">
        <f>VLOOKUP($E12,#REF!,9, FALSE)</f>
        <v>#REF!</v>
      </c>
      <c r="AC12" t="e">
        <f>VLOOKUP($E12,#REF!,10, FALSE)</f>
        <v>#REF!</v>
      </c>
      <c r="AD12" t="e">
        <f>VLOOKUP($E12,#REF!,11, FALSE)</f>
        <v>#REF!</v>
      </c>
      <c r="AE12" t="e">
        <f>VLOOKUP($E12,#REF!,12, FALSE)</f>
        <v>#REF!</v>
      </c>
      <c r="AF12" t="e">
        <f>VLOOKUP($E12,#REF!,13, FALSE)</f>
        <v>#REF!</v>
      </c>
      <c r="AG12" t="e">
        <f>VLOOKUP($E12,#REF!,14, FALSE)</f>
        <v>#REF!</v>
      </c>
      <c r="AH12" t="e">
        <f>VLOOKUP($E12,#REF!,15, FALSE)</f>
        <v>#REF!</v>
      </c>
      <c r="AI12" t="e">
        <f>VLOOKUP($E12,#REF!,16, FALSE)</f>
        <v>#REF!</v>
      </c>
      <c r="AJ12" t="e">
        <f>VLOOKUP($E12,#REF!,17, FALSE)</f>
        <v>#REF!</v>
      </c>
      <c r="AK12" t="e">
        <f>VLOOKUP($E12,#REF!,18, FALSE)</f>
        <v>#REF!</v>
      </c>
    </row>
    <row r="13" spans="1:37" x14ac:dyDescent="0.25">
      <c r="A13">
        <v>1</v>
      </c>
      <c r="B13">
        <v>12</v>
      </c>
      <c r="C13" t="s">
        <v>2152</v>
      </c>
      <c r="D13" t="s">
        <v>2984</v>
      </c>
      <c r="E13">
        <f>VLOOKUP(D13,'2011B4'!A$1:B$641,2, FALSE)</f>
        <v>6</v>
      </c>
      <c r="G13">
        <v>483284</v>
      </c>
      <c r="H13">
        <v>257336</v>
      </c>
      <c r="I13">
        <v>225948</v>
      </c>
      <c r="J13">
        <v>117301</v>
      </c>
      <c r="K13">
        <v>106041</v>
      </c>
      <c r="L13">
        <v>11260</v>
      </c>
      <c r="M13">
        <f t="shared" si="1"/>
        <v>24.271649795979176</v>
      </c>
      <c r="N13">
        <f t="shared" si="0"/>
        <v>90.400763846855526</v>
      </c>
      <c r="O13">
        <f t="shared" si="2"/>
        <v>9.5992361531444743</v>
      </c>
      <c r="P13">
        <v>59.87246485537208</v>
      </c>
      <c r="Q13">
        <v>3.3154022557352452</v>
      </c>
      <c r="R13">
        <v>3.4637385870538191</v>
      </c>
      <c r="S13">
        <v>2.220782431522323</v>
      </c>
      <c r="T13">
        <v>31.127611870316535</v>
      </c>
      <c r="U13">
        <v>40.12753514462792</v>
      </c>
      <c r="W13" t="e">
        <f>VLOOKUP($E13,#REF!,4, FALSE)</f>
        <v>#REF!</v>
      </c>
      <c r="X13" t="e">
        <f>VLOOKUP($E13,#REF!,5, FALSE)</f>
        <v>#REF!</v>
      </c>
      <c r="Y13" t="e">
        <f>VLOOKUP($E13,#REF!,6, FALSE)</f>
        <v>#REF!</v>
      </c>
      <c r="Z13" t="e">
        <f>VLOOKUP($E13,#REF!,7, FALSE)</f>
        <v>#REF!</v>
      </c>
      <c r="AA13" t="e">
        <f>VLOOKUP($E13,#REF!,8, FALSE)</f>
        <v>#REF!</v>
      </c>
      <c r="AB13" t="e">
        <f>VLOOKUP($E13,#REF!,9, FALSE)</f>
        <v>#REF!</v>
      </c>
      <c r="AC13" t="e">
        <f>VLOOKUP($E13,#REF!,10, FALSE)</f>
        <v>#REF!</v>
      </c>
      <c r="AD13" t="e">
        <f>VLOOKUP($E13,#REF!,11, FALSE)</f>
        <v>#REF!</v>
      </c>
      <c r="AE13" t="e">
        <f>VLOOKUP($E13,#REF!,12, FALSE)</f>
        <v>#REF!</v>
      </c>
      <c r="AF13" t="e">
        <f>VLOOKUP($E13,#REF!,13, FALSE)</f>
        <v>#REF!</v>
      </c>
      <c r="AG13" t="e">
        <f>VLOOKUP($E13,#REF!,14, FALSE)</f>
        <v>#REF!</v>
      </c>
      <c r="AH13" t="e">
        <f>VLOOKUP($E13,#REF!,15, FALSE)</f>
        <v>#REF!</v>
      </c>
      <c r="AI13" t="e">
        <f>VLOOKUP($E13,#REF!,16, FALSE)</f>
        <v>#REF!</v>
      </c>
      <c r="AJ13" t="e">
        <f>VLOOKUP($E13,#REF!,17, FALSE)</f>
        <v>#REF!</v>
      </c>
      <c r="AK13" t="e">
        <f>VLOOKUP($E13,#REF!,18, FALSE)</f>
        <v>#REF!</v>
      </c>
    </row>
    <row r="14" spans="1:37" x14ac:dyDescent="0.25">
      <c r="A14">
        <v>1</v>
      </c>
      <c r="B14">
        <v>13</v>
      </c>
      <c r="C14" t="s">
        <v>2154</v>
      </c>
      <c r="D14" t="s">
        <v>2155</v>
      </c>
      <c r="E14">
        <f>VLOOKUP(D14,'2011B4'!A$1:B$641,2, FALSE)</f>
        <v>21</v>
      </c>
      <c r="F14" t="s">
        <v>3187</v>
      </c>
      <c r="G14">
        <v>1588772</v>
      </c>
      <c r="H14">
        <v>850302</v>
      </c>
      <c r="I14">
        <v>738470</v>
      </c>
      <c r="J14">
        <v>438197</v>
      </c>
      <c r="K14">
        <v>391526</v>
      </c>
      <c r="L14">
        <v>46671</v>
      </c>
      <c r="M14">
        <f t="shared" si="1"/>
        <v>27.580861193424859</v>
      </c>
      <c r="N14">
        <f t="shared" si="0"/>
        <v>89.349310926364168</v>
      </c>
      <c r="O14">
        <f t="shared" si="2"/>
        <v>10.65068907363583</v>
      </c>
      <c r="P14">
        <v>24.583463601987233</v>
      </c>
      <c r="Q14">
        <v>7.4982256838819081</v>
      </c>
      <c r="R14">
        <v>11.234444781684951</v>
      </c>
      <c r="S14">
        <v>7.2885026597626172</v>
      </c>
      <c r="T14">
        <v>49.395363272683298</v>
      </c>
      <c r="U14">
        <v>75.416536398012767</v>
      </c>
      <c r="W14" t="e">
        <f>VLOOKUP($E14,#REF!,4, FALSE)</f>
        <v>#REF!</v>
      </c>
      <c r="X14" t="e">
        <f>VLOOKUP($E14,#REF!,5, FALSE)</f>
        <v>#REF!</v>
      </c>
      <c r="Y14" t="e">
        <f>VLOOKUP($E14,#REF!,6, FALSE)</f>
        <v>#REF!</v>
      </c>
      <c r="Z14" t="e">
        <f>VLOOKUP($E14,#REF!,7, FALSE)</f>
        <v>#REF!</v>
      </c>
      <c r="AA14" t="e">
        <f>VLOOKUP($E14,#REF!,8, FALSE)</f>
        <v>#REF!</v>
      </c>
      <c r="AB14" t="e">
        <f>VLOOKUP($E14,#REF!,9, FALSE)</f>
        <v>#REF!</v>
      </c>
      <c r="AC14" t="e">
        <f>VLOOKUP($E14,#REF!,10, FALSE)</f>
        <v>#REF!</v>
      </c>
      <c r="AD14" t="e">
        <f>VLOOKUP($E14,#REF!,11, FALSE)</f>
        <v>#REF!</v>
      </c>
      <c r="AE14" t="e">
        <f>VLOOKUP($E14,#REF!,12, FALSE)</f>
        <v>#REF!</v>
      </c>
      <c r="AF14" t="e">
        <f>VLOOKUP($E14,#REF!,13, FALSE)</f>
        <v>#REF!</v>
      </c>
      <c r="AG14" t="e">
        <f>VLOOKUP($E14,#REF!,14, FALSE)</f>
        <v>#REF!</v>
      </c>
      <c r="AH14" t="e">
        <f>VLOOKUP($E14,#REF!,15, FALSE)</f>
        <v>#REF!</v>
      </c>
      <c r="AI14" t="e">
        <f>VLOOKUP($E14,#REF!,16, FALSE)</f>
        <v>#REF!</v>
      </c>
      <c r="AJ14" t="e">
        <f>VLOOKUP($E14,#REF!,17, FALSE)</f>
        <v>#REF!</v>
      </c>
      <c r="AK14" t="e">
        <f>VLOOKUP($E14,#REF!,18, FALSE)</f>
        <v>#REF!</v>
      </c>
    </row>
    <row r="15" spans="1:37" x14ac:dyDescent="0.25">
      <c r="A15">
        <v>1</v>
      </c>
      <c r="B15">
        <v>14</v>
      </c>
      <c r="C15" t="s">
        <v>2156</v>
      </c>
      <c r="D15" t="s">
        <v>2157</v>
      </c>
      <c r="E15">
        <f>VLOOKUP(D15,'2011B4'!A$1:B$641,2, FALSE)</f>
        <v>7</v>
      </c>
      <c r="G15">
        <v>550084</v>
      </c>
      <c r="H15">
        <v>289391</v>
      </c>
      <c r="I15">
        <v>260693</v>
      </c>
      <c r="J15">
        <v>162839</v>
      </c>
      <c r="K15">
        <v>128156</v>
      </c>
      <c r="L15">
        <v>34683</v>
      </c>
      <c r="M15">
        <f t="shared" si="1"/>
        <v>29.602569789341267</v>
      </c>
      <c r="N15">
        <f t="shared" si="0"/>
        <v>78.701048274676211</v>
      </c>
      <c r="O15">
        <f t="shared" si="2"/>
        <v>21.298951725323786</v>
      </c>
      <c r="P15">
        <v>56.056595778652529</v>
      </c>
      <c r="Q15">
        <v>5.6319432077082272</v>
      </c>
      <c r="R15">
        <v>4.9859063246519568</v>
      </c>
      <c r="S15">
        <v>4.6720994356388825</v>
      </c>
      <c r="T15">
        <v>28.653455253348397</v>
      </c>
      <c r="U15">
        <v>43.943404221347471</v>
      </c>
      <c r="W15" t="e">
        <f>VLOOKUP($E15,#REF!,4, FALSE)</f>
        <v>#REF!</v>
      </c>
      <c r="X15" t="e">
        <f>VLOOKUP($E15,#REF!,5, FALSE)</f>
        <v>#REF!</v>
      </c>
      <c r="Y15" t="e">
        <f>VLOOKUP($E15,#REF!,6, FALSE)</f>
        <v>#REF!</v>
      </c>
      <c r="Z15" t="e">
        <f>VLOOKUP($E15,#REF!,7, FALSE)</f>
        <v>#REF!</v>
      </c>
      <c r="AA15" t="e">
        <f>VLOOKUP($E15,#REF!,8, FALSE)</f>
        <v>#REF!</v>
      </c>
      <c r="AB15" t="e">
        <f>VLOOKUP($E15,#REF!,9, FALSE)</f>
        <v>#REF!</v>
      </c>
      <c r="AC15" t="e">
        <f>VLOOKUP($E15,#REF!,10, FALSE)</f>
        <v>#REF!</v>
      </c>
      <c r="AD15" t="e">
        <f>VLOOKUP($E15,#REF!,11, FALSE)</f>
        <v>#REF!</v>
      </c>
      <c r="AE15" t="e">
        <f>VLOOKUP($E15,#REF!,12, FALSE)</f>
        <v>#REF!</v>
      </c>
      <c r="AF15" t="e">
        <f>VLOOKUP($E15,#REF!,13, FALSE)</f>
        <v>#REF!</v>
      </c>
      <c r="AG15" t="e">
        <f>VLOOKUP($E15,#REF!,14, FALSE)</f>
        <v>#REF!</v>
      </c>
      <c r="AH15" t="e">
        <f>VLOOKUP($E15,#REF!,15, FALSE)</f>
        <v>#REF!</v>
      </c>
      <c r="AI15" t="e">
        <f>VLOOKUP($E15,#REF!,16, FALSE)</f>
        <v>#REF!</v>
      </c>
      <c r="AJ15" t="e">
        <f>VLOOKUP($E15,#REF!,17, FALSE)</f>
        <v>#REF!</v>
      </c>
      <c r="AK15" t="e">
        <f>VLOOKUP($E15,#REF!,18, FALSE)</f>
        <v>#REF!</v>
      </c>
    </row>
    <row r="16" spans="1:37" x14ac:dyDescent="0.25">
      <c r="A16">
        <v>2</v>
      </c>
      <c r="B16">
        <v>1</v>
      </c>
      <c r="C16" t="s">
        <v>2107</v>
      </c>
      <c r="D16" t="s">
        <v>2108</v>
      </c>
      <c r="E16">
        <f>VLOOKUP(D16,'2011B4'!A$1:B$641,2, FALSE)</f>
        <v>23</v>
      </c>
      <c r="G16">
        <v>460887</v>
      </c>
      <c r="H16">
        <v>235218</v>
      </c>
      <c r="I16">
        <v>225669</v>
      </c>
      <c r="J16">
        <v>125657</v>
      </c>
      <c r="K16">
        <v>92501</v>
      </c>
      <c r="L16">
        <v>33156</v>
      </c>
      <c r="M16">
        <f t="shared" si="1"/>
        <v>27.264166704636928</v>
      </c>
      <c r="N16">
        <f t="shared" si="0"/>
        <v>73.613885418241722</v>
      </c>
      <c r="O16">
        <f t="shared" si="2"/>
        <v>26.386114581758278</v>
      </c>
      <c r="P16">
        <v>61.074194036146018</v>
      </c>
      <c r="Q16">
        <v>3.0877706773200058</v>
      </c>
      <c r="R16">
        <v>3.1999809003875632</v>
      </c>
      <c r="S16">
        <v>3.5000039790859243</v>
      </c>
      <c r="T16">
        <v>29.13805040706049</v>
      </c>
      <c r="U16">
        <v>38.925805963853982</v>
      </c>
      <c r="W16" t="e">
        <f>VLOOKUP($E16,#REF!,4, FALSE)</f>
        <v>#REF!</v>
      </c>
      <c r="X16" t="e">
        <f>VLOOKUP($E16,#REF!,5, FALSE)</f>
        <v>#REF!</v>
      </c>
      <c r="Y16" t="e">
        <f>VLOOKUP($E16,#REF!,6, FALSE)</f>
        <v>#REF!</v>
      </c>
      <c r="Z16" t="e">
        <f>VLOOKUP($E16,#REF!,7, FALSE)</f>
        <v>#REF!</v>
      </c>
      <c r="AA16" t="e">
        <f>VLOOKUP($E16,#REF!,8, FALSE)</f>
        <v>#REF!</v>
      </c>
      <c r="AB16" t="e">
        <f>VLOOKUP($E16,#REF!,9, FALSE)</f>
        <v>#REF!</v>
      </c>
      <c r="AC16" t="e">
        <f>VLOOKUP($E16,#REF!,10, FALSE)</f>
        <v>#REF!</v>
      </c>
      <c r="AD16" t="e">
        <f>VLOOKUP($E16,#REF!,11, FALSE)</f>
        <v>#REF!</v>
      </c>
      <c r="AE16" t="e">
        <f>VLOOKUP($E16,#REF!,12, FALSE)</f>
        <v>#REF!</v>
      </c>
      <c r="AF16" t="e">
        <f>VLOOKUP($E16,#REF!,13, FALSE)</f>
        <v>#REF!</v>
      </c>
      <c r="AG16" t="e">
        <f>VLOOKUP($E16,#REF!,14, FALSE)</f>
        <v>#REF!</v>
      </c>
      <c r="AH16" t="e">
        <f>VLOOKUP($E16,#REF!,15, FALSE)</f>
        <v>#REF!</v>
      </c>
      <c r="AI16" t="e">
        <f>VLOOKUP($E16,#REF!,16, FALSE)</f>
        <v>#REF!</v>
      </c>
      <c r="AJ16" t="e">
        <f>VLOOKUP($E16,#REF!,17, FALSE)</f>
        <v>#REF!</v>
      </c>
      <c r="AK16" t="e">
        <f>VLOOKUP($E16,#REF!,18, FALSE)</f>
        <v>#REF!</v>
      </c>
    </row>
    <row r="17" spans="1:37" x14ac:dyDescent="0.25">
      <c r="A17">
        <v>2</v>
      </c>
      <c r="B17">
        <v>2</v>
      </c>
      <c r="C17" t="s">
        <v>2109</v>
      </c>
      <c r="D17" t="s">
        <v>2110</v>
      </c>
      <c r="E17">
        <f>VLOOKUP(D17,'2011B4'!A$1:B$641,2, FALSE)</f>
        <v>24</v>
      </c>
      <c r="G17">
        <v>1339030</v>
      </c>
      <c r="H17">
        <v>661254</v>
      </c>
      <c r="I17">
        <v>677776</v>
      </c>
      <c r="J17">
        <v>333438</v>
      </c>
      <c r="K17">
        <v>240684</v>
      </c>
      <c r="L17">
        <v>92754</v>
      </c>
      <c r="M17">
        <f t="shared" si="1"/>
        <v>24.901458518479792</v>
      </c>
      <c r="N17">
        <f t="shared" si="0"/>
        <v>72.182534684109186</v>
      </c>
      <c r="O17">
        <f t="shared" si="2"/>
        <v>27.817465315890811</v>
      </c>
      <c r="P17">
        <v>49.037002381252279</v>
      </c>
      <c r="Q17">
        <v>8.8178312010028854</v>
      </c>
      <c r="R17">
        <v>6.8339541384005429</v>
      </c>
      <c r="S17">
        <v>6.6063256137572797</v>
      </c>
      <c r="T17">
        <v>28.704886665587004</v>
      </c>
      <c r="U17">
        <v>50.962997618747721</v>
      </c>
      <c r="W17" t="e">
        <f>VLOOKUP($E17,#REF!,4, FALSE)</f>
        <v>#REF!</v>
      </c>
      <c r="X17" t="e">
        <f>VLOOKUP($E17,#REF!,5, FALSE)</f>
        <v>#REF!</v>
      </c>
      <c r="Y17" t="e">
        <f>VLOOKUP($E17,#REF!,6, FALSE)</f>
        <v>#REF!</v>
      </c>
      <c r="Z17" t="e">
        <f>VLOOKUP($E17,#REF!,7, FALSE)</f>
        <v>#REF!</v>
      </c>
      <c r="AA17" t="e">
        <f>VLOOKUP($E17,#REF!,8, FALSE)</f>
        <v>#REF!</v>
      </c>
      <c r="AB17" t="e">
        <f>VLOOKUP($E17,#REF!,9, FALSE)</f>
        <v>#REF!</v>
      </c>
      <c r="AC17" t="e">
        <f>VLOOKUP($E17,#REF!,10, FALSE)</f>
        <v>#REF!</v>
      </c>
      <c r="AD17" t="e">
        <f>VLOOKUP($E17,#REF!,11, FALSE)</f>
        <v>#REF!</v>
      </c>
      <c r="AE17" t="e">
        <f>VLOOKUP($E17,#REF!,12, FALSE)</f>
        <v>#REF!</v>
      </c>
      <c r="AF17" t="e">
        <f>VLOOKUP($E17,#REF!,13, FALSE)</f>
        <v>#REF!</v>
      </c>
      <c r="AG17" t="e">
        <f>VLOOKUP($E17,#REF!,14, FALSE)</f>
        <v>#REF!</v>
      </c>
      <c r="AH17" t="e">
        <f>VLOOKUP($E17,#REF!,15, FALSE)</f>
        <v>#REF!</v>
      </c>
      <c r="AI17" t="e">
        <f>VLOOKUP($E17,#REF!,16, FALSE)</f>
        <v>#REF!</v>
      </c>
      <c r="AJ17" t="e">
        <f>VLOOKUP($E17,#REF!,17, FALSE)</f>
        <v>#REF!</v>
      </c>
      <c r="AK17" t="e">
        <f>VLOOKUP($E17,#REF!,18, FALSE)</f>
        <v>#REF!</v>
      </c>
    </row>
    <row r="18" spans="1:37" x14ac:dyDescent="0.25">
      <c r="A18">
        <v>2</v>
      </c>
      <c r="B18">
        <v>3</v>
      </c>
      <c r="C18" t="s">
        <v>2111</v>
      </c>
      <c r="D18" t="s">
        <v>2112</v>
      </c>
      <c r="E18">
        <f>VLOOKUP(D18,'2011B4'!A$1:B$641,2, FALSE)</f>
        <v>25</v>
      </c>
      <c r="G18">
        <v>33224</v>
      </c>
      <c r="H18">
        <v>18441</v>
      </c>
      <c r="I18">
        <v>14783</v>
      </c>
      <c r="J18">
        <v>18702</v>
      </c>
      <c r="K18">
        <v>11651</v>
      </c>
      <c r="L18">
        <v>7051</v>
      </c>
      <c r="M18">
        <f t="shared" si="1"/>
        <v>56.290633277149048</v>
      </c>
      <c r="N18">
        <f t="shared" si="0"/>
        <v>62.298149930488719</v>
      </c>
      <c r="O18">
        <f t="shared" si="2"/>
        <v>37.701850069511281</v>
      </c>
      <c r="P18">
        <v>55.111752753716175</v>
      </c>
      <c r="Q18">
        <v>0.9624639076034649</v>
      </c>
      <c r="R18">
        <v>0.42776173671265105</v>
      </c>
      <c r="S18">
        <v>10.266281681103626</v>
      </c>
      <c r="T18">
        <v>33.231739920864079</v>
      </c>
      <c r="U18">
        <v>44.888247246283825</v>
      </c>
      <c r="W18" t="e">
        <f>VLOOKUP($E18,#REF!,4, FALSE)</f>
        <v>#REF!</v>
      </c>
      <c r="X18" t="e">
        <f>VLOOKUP($E18,#REF!,5, FALSE)</f>
        <v>#REF!</v>
      </c>
      <c r="Y18" t="e">
        <f>VLOOKUP($E18,#REF!,6, FALSE)</f>
        <v>#REF!</v>
      </c>
      <c r="Z18" t="e">
        <f>VLOOKUP($E18,#REF!,7, FALSE)</f>
        <v>#REF!</v>
      </c>
      <c r="AA18" t="e">
        <f>VLOOKUP($E18,#REF!,8, FALSE)</f>
        <v>#REF!</v>
      </c>
      <c r="AB18" t="e">
        <f>VLOOKUP($E18,#REF!,9, FALSE)</f>
        <v>#REF!</v>
      </c>
      <c r="AC18" t="e">
        <f>VLOOKUP($E18,#REF!,10, FALSE)</f>
        <v>#REF!</v>
      </c>
      <c r="AD18" t="e">
        <f>VLOOKUP($E18,#REF!,11, FALSE)</f>
        <v>#REF!</v>
      </c>
      <c r="AE18" t="e">
        <f>VLOOKUP($E18,#REF!,12, FALSE)</f>
        <v>#REF!</v>
      </c>
      <c r="AF18" t="e">
        <f>VLOOKUP($E18,#REF!,13, FALSE)</f>
        <v>#REF!</v>
      </c>
      <c r="AG18" t="e">
        <f>VLOOKUP($E18,#REF!,14, FALSE)</f>
        <v>#REF!</v>
      </c>
      <c r="AH18" t="e">
        <f>VLOOKUP($E18,#REF!,15, FALSE)</f>
        <v>#REF!</v>
      </c>
      <c r="AI18" t="e">
        <f>VLOOKUP($E18,#REF!,16, FALSE)</f>
        <v>#REF!</v>
      </c>
      <c r="AJ18" t="e">
        <f>VLOOKUP($E18,#REF!,17, FALSE)</f>
        <v>#REF!</v>
      </c>
      <c r="AK18" t="e">
        <f>VLOOKUP($E18,#REF!,18, FALSE)</f>
        <v>#REF!</v>
      </c>
    </row>
    <row r="19" spans="1:37" x14ac:dyDescent="0.25">
      <c r="A19">
        <v>2</v>
      </c>
      <c r="B19">
        <v>4</v>
      </c>
      <c r="C19" t="s">
        <v>2113</v>
      </c>
      <c r="D19" t="s">
        <v>2114</v>
      </c>
      <c r="E19">
        <f>VLOOKUP(D19,'2011B4'!A$1:B$641,2, FALSE)</f>
        <v>26</v>
      </c>
      <c r="G19">
        <v>381571</v>
      </c>
      <c r="H19">
        <v>198016</v>
      </c>
      <c r="I19">
        <v>183555</v>
      </c>
      <c r="J19">
        <v>164924</v>
      </c>
      <c r="K19">
        <v>98457</v>
      </c>
      <c r="L19">
        <v>66467</v>
      </c>
      <c r="M19">
        <f t="shared" si="1"/>
        <v>43.222362286442106</v>
      </c>
      <c r="N19">
        <f t="shared" si="0"/>
        <v>59.698406538769376</v>
      </c>
      <c r="O19">
        <f t="shared" si="2"/>
        <v>40.301593461230631</v>
      </c>
      <c r="P19">
        <v>75.93012539108922</v>
      </c>
      <c r="Q19">
        <v>2.9395357861803011</v>
      </c>
      <c r="R19">
        <v>3.3263806359292762</v>
      </c>
      <c r="S19">
        <v>2.832819965559894</v>
      </c>
      <c r="T19">
        <v>14.971138221241297</v>
      </c>
      <c r="U19">
        <v>24.06987460891078</v>
      </c>
      <c r="W19" t="e">
        <f>VLOOKUP($E19,#REF!,4, FALSE)</f>
        <v>#REF!</v>
      </c>
      <c r="X19" t="e">
        <f>VLOOKUP($E19,#REF!,5, FALSE)</f>
        <v>#REF!</v>
      </c>
      <c r="Y19" t="e">
        <f>VLOOKUP($E19,#REF!,6, FALSE)</f>
        <v>#REF!</v>
      </c>
      <c r="Z19" t="e">
        <f>VLOOKUP($E19,#REF!,7, FALSE)</f>
        <v>#REF!</v>
      </c>
      <c r="AA19" t="e">
        <f>VLOOKUP($E19,#REF!,8, FALSE)</f>
        <v>#REF!</v>
      </c>
      <c r="AB19" t="e">
        <f>VLOOKUP($E19,#REF!,9, FALSE)</f>
        <v>#REF!</v>
      </c>
      <c r="AC19" t="e">
        <f>VLOOKUP($E19,#REF!,10, FALSE)</f>
        <v>#REF!</v>
      </c>
      <c r="AD19" t="e">
        <f>VLOOKUP($E19,#REF!,11, FALSE)</f>
        <v>#REF!</v>
      </c>
      <c r="AE19" t="e">
        <f>VLOOKUP($E19,#REF!,12, FALSE)</f>
        <v>#REF!</v>
      </c>
      <c r="AF19" t="e">
        <f>VLOOKUP($E19,#REF!,13, FALSE)</f>
        <v>#REF!</v>
      </c>
      <c r="AG19" t="e">
        <f>VLOOKUP($E19,#REF!,14, FALSE)</f>
        <v>#REF!</v>
      </c>
      <c r="AH19" t="e">
        <f>VLOOKUP($E19,#REF!,15, FALSE)</f>
        <v>#REF!</v>
      </c>
      <c r="AI19" t="e">
        <f>VLOOKUP($E19,#REF!,16, FALSE)</f>
        <v>#REF!</v>
      </c>
      <c r="AJ19" t="e">
        <f>VLOOKUP($E19,#REF!,17, FALSE)</f>
        <v>#REF!</v>
      </c>
      <c r="AK19" t="e">
        <f>VLOOKUP($E19,#REF!,18, FALSE)</f>
        <v>#REF!</v>
      </c>
    </row>
    <row r="20" spans="1:37" x14ac:dyDescent="0.25">
      <c r="A20">
        <v>2</v>
      </c>
      <c r="B20">
        <v>5</v>
      </c>
      <c r="C20" t="s">
        <v>2115</v>
      </c>
      <c r="D20" t="s">
        <v>2116</v>
      </c>
      <c r="E20">
        <f>VLOOKUP(D20,'2011B4'!A$1:B$641,2, FALSE)</f>
        <v>27</v>
      </c>
      <c r="G20">
        <v>901344</v>
      </c>
      <c r="H20">
        <v>447872</v>
      </c>
      <c r="I20">
        <v>453472</v>
      </c>
      <c r="J20">
        <v>266176</v>
      </c>
      <c r="K20">
        <v>173637</v>
      </c>
      <c r="L20">
        <v>92539</v>
      </c>
      <c r="M20">
        <f t="shared" si="1"/>
        <v>29.531011467319914</v>
      </c>
      <c r="N20">
        <f t="shared" si="0"/>
        <v>65.233905385910077</v>
      </c>
      <c r="O20">
        <f t="shared" si="2"/>
        <v>34.766094614089923</v>
      </c>
      <c r="P20">
        <v>63.141680692474154</v>
      </c>
      <c r="Q20">
        <v>4.6747264967540278</v>
      </c>
      <c r="R20">
        <v>3.9887142341909114</v>
      </c>
      <c r="S20">
        <v>4.0875210387112286</v>
      </c>
      <c r="T20">
        <v>24.107357537869678</v>
      </c>
      <c r="U20">
        <v>36.858319307525846</v>
      </c>
      <c r="W20" t="e">
        <f>VLOOKUP($E20,#REF!,4, FALSE)</f>
        <v>#REF!</v>
      </c>
      <c r="X20" t="e">
        <f>VLOOKUP($E20,#REF!,5, FALSE)</f>
        <v>#REF!</v>
      </c>
      <c r="Y20" t="e">
        <f>VLOOKUP($E20,#REF!,6, FALSE)</f>
        <v>#REF!</v>
      </c>
      <c r="Z20" t="e">
        <f>VLOOKUP($E20,#REF!,7, FALSE)</f>
        <v>#REF!</v>
      </c>
      <c r="AA20" t="e">
        <f>VLOOKUP($E20,#REF!,8, FALSE)</f>
        <v>#REF!</v>
      </c>
      <c r="AB20" t="e">
        <f>VLOOKUP($E20,#REF!,9, FALSE)</f>
        <v>#REF!</v>
      </c>
      <c r="AC20" t="e">
        <f>VLOOKUP($E20,#REF!,10, FALSE)</f>
        <v>#REF!</v>
      </c>
      <c r="AD20" t="e">
        <f>VLOOKUP($E20,#REF!,11, FALSE)</f>
        <v>#REF!</v>
      </c>
      <c r="AE20" t="e">
        <f>VLOOKUP($E20,#REF!,12, FALSE)</f>
        <v>#REF!</v>
      </c>
      <c r="AF20" t="e">
        <f>VLOOKUP($E20,#REF!,13, FALSE)</f>
        <v>#REF!</v>
      </c>
      <c r="AG20" t="e">
        <f>VLOOKUP($E20,#REF!,14, FALSE)</f>
        <v>#REF!</v>
      </c>
      <c r="AH20" t="e">
        <f>VLOOKUP($E20,#REF!,15, FALSE)</f>
        <v>#REF!</v>
      </c>
      <c r="AI20" t="e">
        <f>VLOOKUP($E20,#REF!,16, FALSE)</f>
        <v>#REF!</v>
      </c>
      <c r="AJ20" t="e">
        <f>VLOOKUP($E20,#REF!,17, FALSE)</f>
        <v>#REF!</v>
      </c>
      <c r="AK20" t="e">
        <f>VLOOKUP($E20,#REF!,18, FALSE)</f>
        <v>#REF!</v>
      </c>
    </row>
    <row r="21" spans="1:37" x14ac:dyDescent="0.25">
      <c r="A21">
        <v>2</v>
      </c>
      <c r="B21">
        <v>6</v>
      </c>
      <c r="C21" t="s">
        <v>2117</v>
      </c>
      <c r="D21" t="s">
        <v>2118</v>
      </c>
      <c r="E21">
        <f>VLOOKUP(D21,'2011B4'!A$1:B$641,2, FALSE)</f>
        <v>28</v>
      </c>
      <c r="G21">
        <v>412700</v>
      </c>
      <c r="H21">
        <v>196593</v>
      </c>
      <c r="I21">
        <v>216107</v>
      </c>
      <c r="J21">
        <v>125763</v>
      </c>
      <c r="K21">
        <v>74622</v>
      </c>
      <c r="L21">
        <v>51141</v>
      </c>
      <c r="M21">
        <f t="shared" si="1"/>
        <v>30.473225102980372</v>
      </c>
      <c r="N21">
        <f t="shared" si="0"/>
        <v>59.335416616970015</v>
      </c>
      <c r="O21">
        <f t="shared" si="2"/>
        <v>40.664583383029985</v>
      </c>
      <c r="P21">
        <v>55.93298505919865</v>
      </c>
      <c r="Q21">
        <v>6.0741235498517057</v>
      </c>
      <c r="R21">
        <v>6.1806731709644334</v>
      </c>
      <c r="S21">
        <v>8.4460453392492223</v>
      </c>
      <c r="T21">
        <v>23.366172880735988</v>
      </c>
      <c r="U21">
        <v>44.06701494080135</v>
      </c>
      <c r="W21" t="e">
        <f>VLOOKUP($E21,#REF!,4, FALSE)</f>
        <v>#REF!</v>
      </c>
      <c r="X21" t="e">
        <f>VLOOKUP($E21,#REF!,5, FALSE)</f>
        <v>#REF!</v>
      </c>
      <c r="Y21" t="e">
        <f>VLOOKUP($E21,#REF!,6, FALSE)</f>
        <v>#REF!</v>
      </c>
      <c r="Z21" t="e">
        <f>VLOOKUP($E21,#REF!,7, FALSE)</f>
        <v>#REF!</v>
      </c>
      <c r="AA21" t="e">
        <f>VLOOKUP($E21,#REF!,8, FALSE)</f>
        <v>#REF!</v>
      </c>
      <c r="AB21" t="e">
        <f>VLOOKUP($E21,#REF!,9, FALSE)</f>
        <v>#REF!</v>
      </c>
      <c r="AC21" t="e">
        <f>VLOOKUP($E21,#REF!,10, FALSE)</f>
        <v>#REF!</v>
      </c>
      <c r="AD21" t="e">
        <f>VLOOKUP($E21,#REF!,11, FALSE)</f>
        <v>#REF!</v>
      </c>
      <c r="AE21" t="e">
        <f>VLOOKUP($E21,#REF!,12, FALSE)</f>
        <v>#REF!</v>
      </c>
      <c r="AF21" t="e">
        <f>VLOOKUP($E21,#REF!,13, FALSE)</f>
        <v>#REF!</v>
      </c>
      <c r="AG21" t="e">
        <f>VLOOKUP($E21,#REF!,14, FALSE)</f>
        <v>#REF!</v>
      </c>
      <c r="AH21" t="e">
        <f>VLOOKUP($E21,#REF!,15, FALSE)</f>
        <v>#REF!</v>
      </c>
      <c r="AI21" t="e">
        <f>VLOOKUP($E21,#REF!,16, FALSE)</f>
        <v>#REF!</v>
      </c>
      <c r="AJ21" t="e">
        <f>VLOOKUP($E21,#REF!,17, FALSE)</f>
        <v>#REF!</v>
      </c>
      <c r="AK21" t="e">
        <f>VLOOKUP($E21,#REF!,18, FALSE)</f>
        <v>#REF!</v>
      </c>
    </row>
    <row r="22" spans="1:37" x14ac:dyDescent="0.25">
      <c r="A22">
        <v>2</v>
      </c>
      <c r="B22">
        <v>7</v>
      </c>
      <c r="C22" t="s">
        <v>2119</v>
      </c>
      <c r="D22" t="s">
        <v>2120</v>
      </c>
      <c r="E22">
        <f>VLOOKUP(D22,'2011B4'!A$1:B$641,2, FALSE)</f>
        <v>29</v>
      </c>
      <c r="G22">
        <v>448273</v>
      </c>
      <c r="H22">
        <v>224524</v>
      </c>
      <c r="I22">
        <v>223749</v>
      </c>
      <c r="J22">
        <v>115576</v>
      </c>
      <c r="K22">
        <v>89663</v>
      </c>
      <c r="L22">
        <v>25913</v>
      </c>
      <c r="M22">
        <f t="shared" si="1"/>
        <v>25.782503072904234</v>
      </c>
      <c r="N22">
        <f t="shared" si="0"/>
        <v>77.579255208693837</v>
      </c>
      <c r="O22">
        <f t="shared" si="2"/>
        <v>22.420744791306156</v>
      </c>
      <c r="P22">
        <v>50.056240049837335</v>
      </c>
      <c r="Q22">
        <v>10.862981933965528</v>
      </c>
      <c r="R22">
        <v>8.041461895203156</v>
      </c>
      <c r="S22">
        <v>6.3300339170762099</v>
      </c>
      <c r="T22">
        <v>24.709282203917766</v>
      </c>
      <c r="U22">
        <v>49.943759950162665</v>
      </c>
      <c r="W22" t="e">
        <f>VLOOKUP($E22,#REF!,4, FALSE)</f>
        <v>#REF!</v>
      </c>
      <c r="X22" t="e">
        <f>VLOOKUP($E22,#REF!,5, FALSE)</f>
        <v>#REF!</v>
      </c>
      <c r="Y22" t="e">
        <f>VLOOKUP($E22,#REF!,6, FALSE)</f>
        <v>#REF!</v>
      </c>
      <c r="Z22" t="e">
        <f>VLOOKUP($E22,#REF!,7, FALSE)</f>
        <v>#REF!</v>
      </c>
      <c r="AA22" t="e">
        <f>VLOOKUP($E22,#REF!,8, FALSE)</f>
        <v>#REF!</v>
      </c>
      <c r="AB22" t="e">
        <f>VLOOKUP($E22,#REF!,9, FALSE)</f>
        <v>#REF!</v>
      </c>
      <c r="AC22" t="e">
        <f>VLOOKUP($E22,#REF!,10, FALSE)</f>
        <v>#REF!</v>
      </c>
      <c r="AD22" t="e">
        <f>VLOOKUP($E22,#REF!,11, FALSE)</f>
        <v>#REF!</v>
      </c>
      <c r="AE22" t="e">
        <f>VLOOKUP($E22,#REF!,12, FALSE)</f>
        <v>#REF!</v>
      </c>
      <c r="AF22" t="e">
        <f>VLOOKUP($E22,#REF!,13, FALSE)</f>
        <v>#REF!</v>
      </c>
      <c r="AG22" t="e">
        <f>VLOOKUP($E22,#REF!,14, FALSE)</f>
        <v>#REF!</v>
      </c>
      <c r="AH22" t="e">
        <f>VLOOKUP($E22,#REF!,15, FALSE)</f>
        <v>#REF!</v>
      </c>
      <c r="AI22" t="e">
        <f>VLOOKUP($E22,#REF!,16, FALSE)</f>
        <v>#REF!</v>
      </c>
      <c r="AJ22" t="e">
        <f>VLOOKUP($E22,#REF!,17, FALSE)</f>
        <v>#REF!</v>
      </c>
      <c r="AK22" t="e">
        <f>VLOOKUP($E22,#REF!,18, FALSE)</f>
        <v>#REF!</v>
      </c>
    </row>
    <row r="23" spans="1:37" x14ac:dyDescent="0.25">
      <c r="A23">
        <v>2</v>
      </c>
      <c r="B23">
        <v>8</v>
      </c>
      <c r="C23" t="s">
        <v>2121</v>
      </c>
      <c r="D23" t="s">
        <v>1972</v>
      </c>
      <c r="E23">
        <f>VLOOKUP(D23,'2011B4'!A$1:B$641,2, FALSE)</f>
        <v>30</v>
      </c>
      <c r="G23">
        <v>340885</v>
      </c>
      <c r="H23">
        <v>171263</v>
      </c>
      <c r="I23">
        <v>169622</v>
      </c>
      <c r="J23">
        <v>110241</v>
      </c>
      <c r="K23">
        <v>68868</v>
      </c>
      <c r="L23">
        <v>41373</v>
      </c>
      <c r="M23">
        <f t="shared" si="1"/>
        <v>32.339645334937003</v>
      </c>
      <c r="N23">
        <f t="shared" si="0"/>
        <v>62.470405747407952</v>
      </c>
      <c r="O23">
        <f t="shared" si="2"/>
        <v>37.529594252592048</v>
      </c>
      <c r="P23">
        <v>62.281728213641017</v>
      </c>
      <c r="Q23">
        <v>5.5278888979599241</v>
      </c>
      <c r="R23">
        <v>4.5346105351003709</v>
      </c>
      <c r="S23">
        <v>4.5164684645458584</v>
      </c>
      <c r="T23">
        <v>23.139303888752824</v>
      </c>
      <c r="U23">
        <v>37.718271786358983</v>
      </c>
      <c r="W23" t="e">
        <f>VLOOKUP($E23,#REF!,4, FALSE)</f>
        <v>#REF!</v>
      </c>
      <c r="X23" t="e">
        <f>VLOOKUP($E23,#REF!,5, FALSE)</f>
        <v>#REF!</v>
      </c>
      <c r="Y23" t="e">
        <f>VLOOKUP($E23,#REF!,6, FALSE)</f>
        <v>#REF!</v>
      </c>
      <c r="Z23" t="e">
        <f>VLOOKUP($E23,#REF!,7, FALSE)</f>
        <v>#REF!</v>
      </c>
      <c r="AA23" t="e">
        <f>VLOOKUP($E23,#REF!,8, FALSE)</f>
        <v>#REF!</v>
      </c>
      <c r="AB23" t="e">
        <f>VLOOKUP($E23,#REF!,9, FALSE)</f>
        <v>#REF!</v>
      </c>
      <c r="AC23" t="e">
        <f>VLOOKUP($E23,#REF!,10, FALSE)</f>
        <v>#REF!</v>
      </c>
      <c r="AD23" t="e">
        <f>VLOOKUP($E23,#REF!,11, FALSE)</f>
        <v>#REF!</v>
      </c>
      <c r="AE23" t="e">
        <f>VLOOKUP($E23,#REF!,12, FALSE)</f>
        <v>#REF!</v>
      </c>
      <c r="AF23" t="e">
        <f>VLOOKUP($E23,#REF!,13, FALSE)</f>
        <v>#REF!</v>
      </c>
      <c r="AG23" t="e">
        <f>VLOOKUP($E23,#REF!,14, FALSE)</f>
        <v>#REF!</v>
      </c>
      <c r="AH23" t="e">
        <f>VLOOKUP($E23,#REF!,15, FALSE)</f>
        <v>#REF!</v>
      </c>
      <c r="AI23" t="e">
        <f>VLOOKUP($E23,#REF!,16, FALSE)</f>
        <v>#REF!</v>
      </c>
      <c r="AJ23" t="e">
        <f>VLOOKUP($E23,#REF!,17, FALSE)</f>
        <v>#REF!</v>
      </c>
      <c r="AK23" t="e">
        <f>VLOOKUP($E23,#REF!,18, FALSE)</f>
        <v>#REF!</v>
      </c>
    </row>
    <row r="24" spans="1:37" x14ac:dyDescent="0.25">
      <c r="A24">
        <v>2</v>
      </c>
      <c r="B24">
        <v>9</v>
      </c>
      <c r="C24" t="s">
        <v>2122</v>
      </c>
      <c r="D24" t="s">
        <v>2123</v>
      </c>
      <c r="E24">
        <f>VLOOKUP(D24,'2011B4'!A$1:B$641,2, FALSE)</f>
        <v>31</v>
      </c>
      <c r="G24">
        <v>500557</v>
      </c>
      <c r="H24">
        <v>270291</v>
      </c>
      <c r="I24">
        <v>230266</v>
      </c>
      <c r="J24">
        <v>166557</v>
      </c>
      <c r="K24">
        <v>132505</v>
      </c>
      <c r="L24">
        <v>34052</v>
      </c>
      <c r="M24">
        <f t="shared" si="1"/>
        <v>33.274332393713401</v>
      </c>
      <c r="N24">
        <f t="shared" si="0"/>
        <v>79.555347418601443</v>
      </c>
      <c r="O24">
        <f t="shared" si="2"/>
        <v>20.444652581398557</v>
      </c>
      <c r="P24">
        <v>42.206571924326205</v>
      </c>
      <c r="Q24">
        <v>17.455285577910267</v>
      </c>
      <c r="R24">
        <v>5.518831391055314</v>
      </c>
      <c r="S24">
        <v>6.8174859057259676</v>
      </c>
      <c r="T24">
        <v>28.001825200982246</v>
      </c>
      <c r="U24">
        <v>57.793428075673795</v>
      </c>
      <c r="W24" t="e">
        <f>VLOOKUP($E24,#REF!,4, FALSE)</f>
        <v>#REF!</v>
      </c>
      <c r="X24" t="e">
        <f>VLOOKUP($E24,#REF!,5, FALSE)</f>
        <v>#REF!</v>
      </c>
      <c r="Y24" t="e">
        <f>VLOOKUP($E24,#REF!,6, FALSE)</f>
        <v>#REF!</v>
      </c>
      <c r="Z24" t="e">
        <f>VLOOKUP($E24,#REF!,7, FALSE)</f>
        <v>#REF!</v>
      </c>
      <c r="AA24" t="e">
        <f>VLOOKUP($E24,#REF!,8, FALSE)</f>
        <v>#REF!</v>
      </c>
      <c r="AB24" t="e">
        <f>VLOOKUP($E24,#REF!,9, FALSE)</f>
        <v>#REF!</v>
      </c>
      <c r="AC24" t="e">
        <f>VLOOKUP($E24,#REF!,10, FALSE)</f>
        <v>#REF!</v>
      </c>
      <c r="AD24" t="e">
        <f>VLOOKUP($E24,#REF!,11, FALSE)</f>
        <v>#REF!</v>
      </c>
      <c r="AE24" t="e">
        <f>VLOOKUP($E24,#REF!,12, FALSE)</f>
        <v>#REF!</v>
      </c>
      <c r="AF24" t="e">
        <f>VLOOKUP($E24,#REF!,13, FALSE)</f>
        <v>#REF!</v>
      </c>
      <c r="AG24" t="e">
        <f>VLOOKUP($E24,#REF!,14, FALSE)</f>
        <v>#REF!</v>
      </c>
      <c r="AH24" t="e">
        <f>VLOOKUP($E24,#REF!,15, FALSE)</f>
        <v>#REF!</v>
      </c>
      <c r="AI24" t="e">
        <f>VLOOKUP($E24,#REF!,16, FALSE)</f>
        <v>#REF!</v>
      </c>
      <c r="AJ24" t="e">
        <f>VLOOKUP($E24,#REF!,17, FALSE)</f>
        <v>#REF!</v>
      </c>
      <c r="AK24" t="e">
        <f>VLOOKUP($E24,#REF!,18, FALSE)</f>
        <v>#REF!</v>
      </c>
    </row>
    <row r="25" spans="1:37" x14ac:dyDescent="0.25">
      <c r="A25">
        <v>2</v>
      </c>
      <c r="B25">
        <v>10</v>
      </c>
      <c r="C25" t="s">
        <v>2124</v>
      </c>
      <c r="D25" t="s">
        <v>2125</v>
      </c>
      <c r="E25">
        <f>VLOOKUP(D25,'2011B4'!A$1:B$641,2, FALSE)</f>
        <v>32</v>
      </c>
      <c r="G25">
        <v>458593</v>
      </c>
      <c r="H25">
        <v>241299</v>
      </c>
      <c r="I25">
        <v>217294</v>
      </c>
      <c r="J25">
        <v>176946</v>
      </c>
      <c r="K25">
        <v>119026</v>
      </c>
      <c r="L25">
        <v>57920</v>
      </c>
      <c r="M25">
        <f t="shared" si="1"/>
        <v>38.58454010418825</v>
      </c>
      <c r="N25">
        <f t="shared" si="0"/>
        <v>67.266849773377189</v>
      </c>
      <c r="O25">
        <f t="shared" si="2"/>
        <v>32.733150226622811</v>
      </c>
      <c r="P25">
        <v>70.015145863709847</v>
      </c>
      <c r="Q25">
        <v>8.7908175375538313</v>
      </c>
      <c r="R25">
        <v>3.0071321194036598</v>
      </c>
      <c r="S25">
        <v>3.0314333186395848</v>
      </c>
      <c r="T25">
        <v>15.155471160693093</v>
      </c>
      <c r="U25">
        <v>29.984854136290153</v>
      </c>
      <c r="W25" t="e">
        <f>VLOOKUP($E25,#REF!,4, FALSE)</f>
        <v>#REF!</v>
      </c>
      <c r="X25" t="e">
        <f>VLOOKUP($E25,#REF!,5, FALSE)</f>
        <v>#REF!</v>
      </c>
      <c r="Y25" t="e">
        <f>VLOOKUP($E25,#REF!,6, FALSE)</f>
        <v>#REF!</v>
      </c>
      <c r="Z25" t="e">
        <f>VLOOKUP($E25,#REF!,7, FALSE)</f>
        <v>#REF!</v>
      </c>
      <c r="AA25" t="e">
        <f>VLOOKUP($E25,#REF!,8, FALSE)</f>
        <v>#REF!</v>
      </c>
      <c r="AB25" t="e">
        <f>VLOOKUP($E25,#REF!,9, FALSE)</f>
        <v>#REF!</v>
      </c>
      <c r="AC25" t="e">
        <f>VLOOKUP($E25,#REF!,10, FALSE)</f>
        <v>#REF!</v>
      </c>
      <c r="AD25" t="e">
        <f>VLOOKUP($E25,#REF!,11, FALSE)</f>
        <v>#REF!</v>
      </c>
      <c r="AE25" t="e">
        <f>VLOOKUP($E25,#REF!,12, FALSE)</f>
        <v>#REF!</v>
      </c>
      <c r="AF25" t="e">
        <f>VLOOKUP($E25,#REF!,13, FALSE)</f>
        <v>#REF!</v>
      </c>
      <c r="AG25" t="e">
        <f>VLOOKUP($E25,#REF!,14, FALSE)</f>
        <v>#REF!</v>
      </c>
      <c r="AH25" t="e">
        <f>VLOOKUP($E25,#REF!,15, FALSE)</f>
        <v>#REF!</v>
      </c>
      <c r="AI25" t="e">
        <f>VLOOKUP($E25,#REF!,16, FALSE)</f>
        <v>#REF!</v>
      </c>
      <c r="AJ25" t="e">
        <f>VLOOKUP($E25,#REF!,17, FALSE)</f>
        <v>#REF!</v>
      </c>
      <c r="AK25" t="e">
        <f>VLOOKUP($E25,#REF!,18, FALSE)</f>
        <v>#REF!</v>
      </c>
    </row>
    <row r="26" spans="1:37" x14ac:dyDescent="0.25">
      <c r="A26">
        <v>2</v>
      </c>
      <c r="B26">
        <v>11</v>
      </c>
      <c r="C26" t="s">
        <v>2126</v>
      </c>
      <c r="D26" t="s">
        <v>2127</v>
      </c>
      <c r="E26">
        <f>VLOOKUP(D26,'2011B4'!A$1:B$641,2, FALSE)</f>
        <v>33</v>
      </c>
      <c r="G26">
        <v>722502</v>
      </c>
      <c r="H26">
        <v>380996</v>
      </c>
      <c r="I26">
        <v>341506</v>
      </c>
      <c r="J26">
        <v>313426</v>
      </c>
      <c r="K26">
        <v>203035</v>
      </c>
      <c r="L26">
        <v>110391</v>
      </c>
      <c r="M26">
        <f t="shared" si="1"/>
        <v>43.380641160854914</v>
      </c>
      <c r="N26">
        <f t="shared" si="0"/>
        <v>64.779246137844339</v>
      </c>
      <c r="O26">
        <f t="shared" si="2"/>
        <v>35.220753862155661</v>
      </c>
      <c r="P26">
        <v>61.181267667647234</v>
      </c>
      <c r="Q26">
        <v>2.7253642008001888</v>
      </c>
      <c r="R26">
        <v>3.8573698416851188</v>
      </c>
      <c r="S26">
        <v>3.6611512765373644</v>
      </c>
      <c r="T26">
        <v>28.5748470133301</v>
      </c>
      <c r="U26">
        <v>38.818732332352766</v>
      </c>
      <c r="W26" t="e">
        <f>VLOOKUP($E26,#REF!,4, FALSE)</f>
        <v>#REF!</v>
      </c>
      <c r="X26" t="e">
        <f>VLOOKUP($E26,#REF!,5, FALSE)</f>
        <v>#REF!</v>
      </c>
      <c r="Y26" t="e">
        <f>VLOOKUP($E26,#REF!,6, FALSE)</f>
        <v>#REF!</v>
      </c>
      <c r="Z26" t="e">
        <f>VLOOKUP($E26,#REF!,7, FALSE)</f>
        <v>#REF!</v>
      </c>
      <c r="AA26" t="e">
        <f>VLOOKUP($E26,#REF!,8, FALSE)</f>
        <v>#REF!</v>
      </c>
      <c r="AB26" t="e">
        <f>VLOOKUP($E26,#REF!,9, FALSE)</f>
        <v>#REF!</v>
      </c>
      <c r="AC26" t="e">
        <f>VLOOKUP($E26,#REF!,10, FALSE)</f>
        <v>#REF!</v>
      </c>
      <c r="AD26" t="e">
        <f>VLOOKUP($E26,#REF!,11, FALSE)</f>
        <v>#REF!</v>
      </c>
      <c r="AE26" t="e">
        <f>VLOOKUP($E26,#REF!,12, FALSE)</f>
        <v>#REF!</v>
      </c>
      <c r="AF26" t="e">
        <f>VLOOKUP($E26,#REF!,13, FALSE)</f>
        <v>#REF!</v>
      </c>
      <c r="AG26" t="e">
        <f>VLOOKUP($E26,#REF!,14, FALSE)</f>
        <v>#REF!</v>
      </c>
      <c r="AH26" t="e">
        <f>VLOOKUP($E26,#REF!,15, FALSE)</f>
        <v>#REF!</v>
      </c>
      <c r="AI26" t="e">
        <f>VLOOKUP($E26,#REF!,16, FALSE)</f>
        <v>#REF!</v>
      </c>
      <c r="AJ26" t="e">
        <f>VLOOKUP($E26,#REF!,17, FALSE)</f>
        <v>#REF!</v>
      </c>
      <c r="AK26" t="e">
        <f>VLOOKUP($E26,#REF!,18, FALSE)</f>
        <v>#REF!</v>
      </c>
    </row>
    <row r="27" spans="1:37" x14ac:dyDescent="0.25">
      <c r="A27">
        <v>2</v>
      </c>
      <c r="B27">
        <v>12</v>
      </c>
      <c r="C27" t="s">
        <v>2128</v>
      </c>
      <c r="D27" t="s">
        <v>2129</v>
      </c>
      <c r="E27">
        <f>VLOOKUP(D27,'2011B4'!A$1:B$641,2, FALSE)</f>
        <v>34</v>
      </c>
      <c r="G27">
        <v>78334</v>
      </c>
      <c r="H27">
        <v>42173</v>
      </c>
      <c r="I27">
        <v>36161</v>
      </c>
      <c r="J27">
        <v>40144</v>
      </c>
      <c r="K27">
        <v>25040</v>
      </c>
      <c r="L27">
        <v>15104</v>
      </c>
      <c r="M27">
        <f t="shared" si="1"/>
        <v>51.247223427885721</v>
      </c>
      <c r="N27">
        <f t="shared" si="0"/>
        <v>62.375448385811083</v>
      </c>
      <c r="O27">
        <f t="shared" si="2"/>
        <v>37.624551614188924</v>
      </c>
      <c r="P27">
        <v>63.157632522917503</v>
      </c>
      <c r="Q27">
        <v>2.5533080908728576</v>
      </c>
      <c r="R27">
        <v>3.0141490633718613</v>
      </c>
      <c r="S27">
        <v>4.1102032682343559</v>
      </c>
      <c r="T27">
        <v>27.164707054603426</v>
      </c>
      <c r="U27">
        <v>36.842367477082497</v>
      </c>
      <c r="W27" t="e">
        <f>VLOOKUP($E27,#REF!,4, FALSE)</f>
        <v>#REF!</v>
      </c>
      <c r="X27" t="e">
        <f>VLOOKUP($E27,#REF!,5, FALSE)</f>
        <v>#REF!</v>
      </c>
      <c r="Y27" t="e">
        <f>VLOOKUP($E27,#REF!,6, FALSE)</f>
        <v>#REF!</v>
      </c>
      <c r="Z27" t="e">
        <f>VLOOKUP($E27,#REF!,7, FALSE)</f>
        <v>#REF!</v>
      </c>
      <c r="AA27" t="e">
        <f>VLOOKUP($E27,#REF!,8, FALSE)</f>
        <v>#REF!</v>
      </c>
      <c r="AB27" t="e">
        <f>VLOOKUP($E27,#REF!,9, FALSE)</f>
        <v>#REF!</v>
      </c>
      <c r="AC27" t="e">
        <f>VLOOKUP($E27,#REF!,10, FALSE)</f>
        <v>#REF!</v>
      </c>
      <c r="AD27" t="e">
        <f>VLOOKUP($E27,#REF!,11, FALSE)</f>
        <v>#REF!</v>
      </c>
      <c r="AE27" t="e">
        <f>VLOOKUP($E27,#REF!,12, FALSE)</f>
        <v>#REF!</v>
      </c>
      <c r="AF27" t="e">
        <f>VLOOKUP($E27,#REF!,13, FALSE)</f>
        <v>#REF!</v>
      </c>
      <c r="AG27" t="e">
        <f>VLOOKUP($E27,#REF!,14, FALSE)</f>
        <v>#REF!</v>
      </c>
      <c r="AH27" t="e">
        <f>VLOOKUP($E27,#REF!,15, FALSE)</f>
        <v>#REF!</v>
      </c>
      <c r="AI27" t="e">
        <f>VLOOKUP($E27,#REF!,16, FALSE)</f>
        <v>#REF!</v>
      </c>
      <c r="AJ27" t="e">
        <f>VLOOKUP($E27,#REF!,17, FALSE)</f>
        <v>#REF!</v>
      </c>
      <c r="AK27" t="e">
        <f>VLOOKUP($E27,#REF!,18, FALSE)</f>
        <v>#REF!</v>
      </c>
    </row>
    <row r="28" spans="1:37" x14ac:dyDescent="0.25">
      <c r="A28">
        <v>3</v>
      </c>
      <c r="B28">
        <v>1</v>
      </c>
      <c r="C28" t="s">
        <v>2568</v>
      </c>
      <c r="D28" t="s">
        <v>2569</v>
      </c>
      <c r="E28">
        <f>VLOOKUP(D28,'2011B4'!A$1:B$641,2, FALSE)</f>
        <v>35</v>
      </c>
      <c r="G28">
        <v>2104011</v>
      </c>
      <c r="H28">
        <v>1113077</v>
      </c>
      <c r="I28">
        <v>990934</v>
      </c>
      <c r="J28">
        <v>562985</v>
      </c>
      <c r="K28">
        <v>498110</v>
      </c>
      <c r="L28">
        <v>64875</v>
      </c>
      <c r="M28">
        <f t="shared" si="1"/>
        <v>26.757702312392855</v>
      </c>
      <c r="N28">
        <f t="shared" si="0"/>
        <v>88.476602396156196</v>
      </c>
      <c r="O28">
        <f t="shared" si="2"/>
        <v>11.523397603843796</v>
      </c>
      <c r="P28">
        <v>36.526550440953137</v>
      </c>
      <c r="Q28">
        <v>11.951117702958339</v>
      </c>
      <c r="R28">
        <v>11.429611801380144</v>
      </c>
      <c r="S28">
        <v>6.5877421245681491</v>
      </c>
      <c r="T28">
        <v>33.504977930140235</v>
      </c>
      <c r="U28">
        <v>63.473449559046863</v>
      </c>
      <c r="W28" t="e">
        <f>VLOOKUP($E28,#REF!,4, FALSE)</f>
        <v>#REF!</v>
      </c>
      <c r="X28" t="e">
        <f>VLOOKUP($E28,#REF!,5, FALSE)</f>
        <v>#REF!</v>
      </c>
      <c r="Y28" t="e">
        <f>VLOOKUP($E28,#REF!,6, FALSE)</f>
        <v>#REF!</v>
      </c>
      <c r="Z28" t="e">
        <f>VLOOKUP($E28,#REF!,7, FALSE)</f>
        <v>#REF!</v>
      </c>
      <c r="AA28" t="e">
        <f>VLOOKUP($E28,#REF!,8, FALSE)</f>
        <v>#REF!</v>
      </c>
      <c r="AB28" t="e">
        <f>VLOOKUP($E28,#REF!,9, FALSE)</f>
        <v>#REF!</v>
      </c>
      <c r="AC28" t="e">
        <f>VLOOKUP($E28,#REF!,10, FALSE)</f>
        <v>#REF!</v>
      </c>
      <c r="AD28" t="e">
        <f>VLOOKUP($E28,#REF!,11, FALSE)</f>
        <v>#REF!</v>
      </c>
      <c r="AE28" t="e">
        <f>VLOOKUP($E28,#REF!,12, FALSE)</f>
        <v>#REF!</v>
      </c>
      <c r="AF28" t="e">
        <f>VLOOKUP($E28,#REF!,13, FALSE)</f>
        <v>#REF!</v>
      </c>
      <c r="AG28" t="e">
        <f>VLOOKUP($E28,#REF!,14, FALSE)</f>
        <v>#REF!</v>
      </c>
      <c r="AH28" t="e">
        <f>VLOOKUP($E28,#REF!,15, FALSE)</f>
        <v>#REF!</v>
      </c>
      <c r="AI28" t="e">
        <f>VLOOKUP($E28,#REF!,16, FALSE)</f>
        <v>#REF!</v>
      </c>
      <c r="AJ28" t="e">
        <f>VLOOKUP($E28,#REF!,17, FALSE)</f>
        <v>#REF!</v>
      </c>
      <c r="AK28" t="e">
        <f>VLOOKUP($E28,#REF!,18, FALSE)</f>
        <v>#REF!</v>
      </c>
    </row>
    <row r="29" spans="1:37" x14ac:dyDescent="0.25">
      <c r="A29">
        <v>3</v>
      </c>
      <c r="B29">
        <v>2</v>
      </c>
      <c r="C29" t="s">
        <v>2570</v>
      </c>
      <c r="D29" t="s">
        <v>2571</v>
      </c>
      <c r="E29">
        <f>VLOOKUP(D29,'2011B4'!A$1:B$641,2, FALSE)</f>
        <v>49</v>
      </c>
      <c r="F29" t="s">
        <v>3187</v>
      </c>
      <c r="G29">
        <v>3096077</v>
      </c>
      <c r="H29">
        <v>1650589</v>
      </c>
      <c r="I29">
        <v>1445488</v>
      </c>
      <c r="J29">
        <v>930512</v>
      </c>
      <c r="K29">
        <v>793382</v>
      </c>
      <c r="L29">
        <v>137130</v>
      </c>
      <c r="M29">
        <f t="shared" si="1"/>
        <v>30.054549676897569</v>
      </c>
      <c r="N29">
        <f t="shared" si="0"/>
        <v>85.262952009216434</v>
      </c>
      <c r="O29">
        <f t="shared" si="2"/>
        <v>14.737047990783569</v>
      </c>
      <c r="P29">
        <v>39.808299086954278</v>
      </c>
      <c r="Q29">
        <v>15.662989837852708</v>
      </c>
      <c r="R29">
        <v>13.278066268892823</v>
      </c>
      <c r="S29">
        <v>4.9896186185669826</v>
      </c>
      <c r="T29">
        <v>26.261026187733208</v>
      </c>
      <c r="U29">
        <v>60.191700913045722</v>
      </c>
      <c r="W29" t="e">
        <f>VLOOKUP($E29,#REF!,4, FALSE)</f>
        <v>#REF!</v>
      </c>
      <c r="X29" t="e">
        <f>VLOOKUP($E29,#REF!,5, FALSE)</f>
        <v>#REF!</v>
      </c>
      <c r="Y29" t="e">
        <f>VLOOKUP($E29,#REF!,6, FALSE)</f>
        <v>#REF!</v>
      </c>
      <c r="Z29" t="e">
        <f>VLOOKUP($E29,#REF!,7, FALSE)</f>
        <v>#REF!</v>
      </c>
      <c r="AA29" t="e">
        <f>VLOOKUP($E29,#REF!,8, FALSE)</f>
        <v>#REF!</v>
      </c>
      <c r="AB29" t="e">
        <f>VLOOKUP($E29,#REF!,9, FALSE)</f>
        <v>#REF!</v>
      </c>
      <c r="AC29" t="e">
        <f>VLOOKUP($E29,#REF!,10, FALSE)</f>
        <v>#REF!</v>
      </c>
      <c r="AD29" t="e">
        <f>VLOOKUP($E29,#REF!,11, FALSE)</f>
        <v>#REF!</v>
      </c>
      <c r="AE29" t="e">
        <f>VLOOKUP($E29,#REF!,12, FALSE)</f>
        <v>#REF!</v>
      </c>
      <c r="AF29" t="e">
        <f>VLOOKUP($E29,#REF!,13, FALSE)</f>
        <v>#REF!</v>
      </c>
      <c r="AG29" t="e">
        <f>VLOOKUP($E29,#REF!,14, FALSE)</f>
        <v>#REF!</v>
      </c>
      <c r="AH29" t="e">
        <f>VLOOKUP($E29,#REF!,15, FALSE)</f>
        <v>#REF!</v>
      </c>
      <c r="AI29" t="e">
        <f>VLOOKUP($E29,#REF!,16, FALSE)</f>
        <v>#REF!</v>
      </c>
      <c r="AJ29" t="e">
        <f>VLOOKUP($E29,#REF!,17, FALSE)</f>
        <v>#REF!</v>
      </c>
      <c r="AK29" t="e">
        <f>VLOOKUP($E29,#REF!,18, FALSE)</f>
        <v>#REF!</v>
      </c>
    </row>
    <row r="30" spans="1:37" x14ac:dyDescent="0.25">
      <c r="A30">
        <v>3</v>
      </c>
      <c r="B30">
        <v>3</v>
      </c>
      <c r="C30" t="s">
        <v>2572</v>
      </c>
      <c r="D30" t="s">
        <v>2573</v>
      </c>
      <c r="E30">
        <f>VLOOKUP(D30,'2011B4'!A$1:B$641,2, FALSE)</f>
        <v>36</v>
      </c>
      <c r="G30">
        <v>754521</v>
      </c>
      <c r="H30">
        <v>399623</v>
      </c>
      <c r="I30">
        <v>354898</v>
      </c>
      <c r="J30">
        <v>232496</v>
      </c>
      <c r="K30">
        <v>195723</v>
      </c>
      <c r="L30">
        <v>36773</v>
      </c>
      <c r="M30">
        <f t="shared" si="1"/>
        <v>30.813721553144312</v>
      </c>
      <c r="N30">
        <f t="shared" si="0"/>
        <v>84.183383800151404</v>
      </c>
      <c r="O30">
        <f t="shared" si="2"/>
        <v>15.8166161998486</v>
      </c>
      <c r="P30">
        <v>40.204562659142525</v>
      </c>
      <c r="Q30">
        <v>17.789123253733397</v>
      </c>
      <c r="R30">
        <v>11.024705801390132</v>
      </c>
      <c r="S30">
        <v>7.3377606496455847</v>
      </c>
      <c r="T30">
        <v>23.643847636088363</v>
      </c>
      <c r="U30">
        <v>59.795437340857475</v>
      </c>
      <c r="W30" t="e">
        <f>VLOOKUP($E30,#REF!,4, FALSE)</f>
        <v>#REF!</v>
      </c>
      <c r="X30" t="e">
        <f>VLOOKUP($E30,#REF!,5, FALSE)</f>
        <v>#REF!</v>
      </c>
      <c r="Y30" t="e">
        <f>VLOOKUP($E30,#REF!,6, FALSE)</f>
        <v>#REF!</v>
      </c>
      <c r="Z30" t="e">
        <f>VLOOKUP($E30,#REF!,7, FALSE)</f>
        <v>#REF!</v>
      </c>
      <c r="AA30" t="e">
        <f>VLOOKUP($E30,#REF!,8, FALSE)</f>
        <v>#REF!</v>
      </c>
      <c r="AB30" t="e">
        <f>VLOOKUP($E30,#REF!,9, FALSE)</f>
        <v>#REF!</v>
      </c>
      <c r="AC30" t="e">
        <f>VLOOKUP($E30,#REF!,10, FALSE)</f>
        <v>#REF!</v>
      </c>
      <c r="AD30" t="e">
        <f>VLOOKUP($E30,#REF!,11, FALSE)</f>
        <v>#REF!</v>
      </c>
      <c r="AE30" t="e">
        <f>VLOOKUP($E30,#REF!,12, FALSE)</f>
        <v>#REF!</v>
      </c>
      <c r="AF30" t="e">
        <f>VLOOKUP($E30,#REF!,13, FALSE)</f>
        <v>#REF!</v>
      </c>
      <c r="AG30" t="e">
        <f>VLOOKUP($E30,#REF!,14, FALSE)</f>
        <v>#REF!</v>
      </c>
      <c r="AH30" t="e">
        <f>VLOOKUP($E30,#REF!,15, FALSE)</f>
        <v>#REF!</v>
      </c>
      <c r="AI30" t="e">
        <f>VLOOKUP($E30,#REF!,16, FALSE)</f>
        <v>#REF!</v>
      </c>
      <c r="AJ30" t="e">
        <f>VLOOKUP($E30,#REF!,17, FALSE)</f>
        <v>#REF!</v>
      </c>
      <c r="AK30" t="e">
        <f>VLOOKUP($E30,#REF!,18, FALSE)</f>
        <v>#REF!</v>
      </c>
    </row>
    <row r="31" spans="1:37" x14ac:dyDescent="0.25">
      <c r="A31">
        <v>3</v>
      </c>
      <c r="B31">
        <v>4</v>
      </c>
      <c r="C31" t="s">
        <v>2574</v>
      </c>
      <c r="D31" t="s">
        <v>2575</v>
      </c>
      <c r="E31">
        <f>VLOOKUP(D31,'2011B4'!A$1:B$641,2, FALSE)</f>
        <v>37</v>
      </c>
      <c r="G31">
        <v>1962700</v>
      </c>
      <c r="H31">
        <v>1040177</v>
      </c>
      <c r="I31">
        <v>922523</v>
      </c>
      <c r="J31">
        <v>596556</v>
      </c>
      <c r="K31">
        <v>514462</v>
      </c>
      <c r="L31">
        <v>82094</v>
      </c>
      <c r="M31">
        <f t="shared" si="1"/>
        <v>30.394660416772812</v>
      </c>
      <c r="N31">
        <f t="shared" si="0"/>
        <v>86.238676670756803</v>
      </c>
      <c r="O31">
        <f t="shared" si="2"/>
        <v>13.761323329243188</v>
      </c>
      <c r="P31">
        <v>26.712496395979588</v>
      </c>
      <c r="Q31">
        <v>20.996855282655776</v>
      </c>
      <c r="R31">
        <v>14.327741234687105</v>
      </c>
      <c r="S31">
        <v>8.6506547583127151</v>
      </c>
      <c r="T31">
        <v>29.312252328364814</v>
      </c>
      <c r="U31">
        <v>73.287503604020415</v>
      </c>
      <c r="W31" t="e">
        <f>VLOOKUP($E31,#REF!,4, FALSE)</f>
        <v>#REF!</v>
      </c>
      <c r="X31" t="e">
        <f>VLOOKUP($E31,#REF!,5, FALSE)</f>
        <v>#REF!</v>
      </c>
      <c r="Y31" t="e">
        <f>VLOOKUP($E31,#REF!,6, FALSE)</f>
        <v>#REF!</v>
      </c>
      <c r="Z31" t="e">
        <f>VLOOKUP($E31,#REF!,7, FALSE)</f>
        <v>#REF!</v>
      </c>
      <c r="AA31" t="e">
        <f>VLOOKUP($E31,#REF!,8, FALSE)</f>
        <v>#REF!</v>
      </c>
      <c r="AB31" t="e">
        <f>VLOOKUP($E31,#REF!,9, FALSE)</f>
        <v>#REF!</v>
      </c>
      <c r="AC31" t="e">
        <f>VLOOKUP($E31,#REF!,10, FALSE)</f>
        <v>#REF!</v>
      </c>
      <c r="AD31" t="e">
        <f>VLOOKUP($E31,#REF!,11, FALSE)</f>
        <v>#REF!</v>
      </c>
      <c r="AE31" t="e">
        <f>VLOOKUP($E31,#REF!,12, FALSE)</f>
        <v>#REF!</v>
      </c>
      <c r="AF31" t="e">
        <f>VLOOKUP($E31,#REF!,13, FALSE)</f>
        <v>#REF!</v>
      </c>
      <c r="AG31" t="e">
        <f>VLOOKUP($E31,#REF!,14, FALSE)</f>
        <v>#REF!</v>
      </c>
      <c r="AH31" t="e">
        <f>VLOOKUP($E31,#REF!,15, FALSE)</f>
        <v>#REF!</v>
      </c>
      <c r="AI31" t="e">
        <f>VLOOKUP($E31,#REF!,16, FALSE)</f>
        <v>#REF!</v>
      </c>
      <c r="AJ31" t="e">
        <f>VLOOKUP($E31,#REF!,17, FALSE)</f>
        <v>#REF!</v>
      </c>
      <c r="AK31" t="e">
        <f>VLOOKUP($E31,#REF!,18, FALSE)</f>
        <v>#REF!</v>
      </c>
    </row>
    <row r="32" spans="1:37" x14ac:dyDescent="0.25">
      <c r="A32">
        <v>3</v>
      </c>
      <c r="B32">
        <v>5</v>
      </c>
      <c r="C32" t="s">
        <v>2576</v>
      </c>
      <c r="D32" t="s">
        <v>2577</v>
      </c>
      <c r="E32">
        <f>VLOOKUP(D32,'2011B4'!A$1:B$641,2, FALSE)</f>
        <v>38</v>
      </c>
      <c r="G32">
        <v>1480736</v>
      </c>
      <c r="H32">
        <v>765132</v>
      </c>
      <c r="I32">
        <v>715604</v>
      </c>
      <c r="J32">
        <v>413202</v>
      </c>
      <c r="K32">
        <v>341845</v>
      </c>
      <c r="L32">
        <v>71357</v>
      </c>
      <c r="M32">
        <f t="shared" si="1"/>
        <v>27.905176885008537</v>
      </c>
      <c r="N32">
        <f t="shared" si="0"/>
        <v>82.730722503763289</v>
      </c>
      <c r="O32">
        <f t="shared" si="2"/>
        <v>17.269277496236707</v>
      </c>
      <c r="P32">
        <v>42.890402272980282</v>
      </c>
      <c r="Q32">
        <v>13.836331866738302</v>
      </c>
      <c r="R32">
        <v>11.434843006568215</v>
      </c>
      <c r="S32">
        <v>6.7475472045149827</v>
      </c>
      <c r="T32">
        <v>25.09087564919821</v>
      </c>
      <c r="U32">
        <v>57.109597727019718</v>
      </c>
      <c r="W32" t="e">
        <f>VLOOKUP($E32,#REF!,4, FALSE)</f>
        <v>#REF!</v>
      </c>
      <c r="X32" t="e">
        <f>VLOOKUP($E32,#REF!,5, FALSE)</f>
        <v>#REF!</v>
      </c>
      <c r="Y32" t="e">
        <f>VLOOKUP($E32,#REF!,6, FALSE)</f>
        <v>#REF!</v>
      </c>
      <c r="Z32" t="e">
        <f>VLOOKUP($E32,#REF!,7, FALSE)</f>
        <v>#REF!</v>
      </c>
      <c r="AA32" t="e">
        <f>VLOOKUP($E32,#REF!,8, FALSE)</f>
        <v>#REF!</v>
      </c>
      <c r="AB32" t="e">
        <f>VLOOKUP($E32,#REF!,9, FALSE)</f>
        <v>#REF!</v>
      </c>
      <c r="AC32" t="e">
        <f>VLOOKUP($E32,#REF!,10, FALSE)</f>
        <v>#REF!</v>
      </c>
      <c r="AD32" t="e">
        <f>VLOOKUP($E32,#REF!,11, FALSE)</f>
        <v>#REF!</v>
      </c>
      <c r="AE32" t="e">
        <f>VLOOKUP($E32,#REF!,12, FALSE)</f>
        <v>#REF!</v>
      </c>
      <c r="AF32" t="e">
        <f>VLOOKUP($E32,#REF!,13, FALSE)</f>
        <v>#REF!</v>
      </c>
      <c r="AG32" t="e">
        <f>VLOOKUP($E32,#REF!,14, FALSE)</f>
        <v>#REF!</v>
      </c>
      <c r="AH32" t="e">
        <f>VLOOKUP($E32,#REF!,15, FALSE)</f>
        <v>#REF!</v>
      </c>
      <c r="AI32" t="e">
        <f>VLOOKUP($E32,#REF!,16, FALSE)</f>
        <v>#REF!</v>
      </c>
      <c r="AJ32" t="e">
        <f>VLOOKUP($E32,#REF!,17, FALSE)</f>
        <v>#REF!</v>
      </c>
      <c r="AK32" t="e">
        <f>VLOOKUP($E32,#REF!,18, FALSE)</f>
        <v>#REF!</v>
      </c>
    </row>
    <row r="33" spans="1:37" x14ac:dyDescent="0.25">
      <c r="A33">
        <v>3</v>
      </c>
      <c r="B33">
        <v>6</v>
      </c>
      <c r="C33" t="s">
        <v>2578</v>
      </c>
      <c r="D33" t="s">
        <v>2579</v>
      </c>
      <c r="E33" t="e">
        <f>VLOOKUP(D33,'2011B4'!A$1:B$641,2, FALSE)</f>
        <v>#N/A</v>
      </c>
      <c r="F33" t="s">
        <v>3187</v>
      </c>
      <c r="G33">
        <v>587468</v>
      </c>
      <c r="H33">
        <v>306902</v>
      </c>
      <c r="I33">
        <v>280566</v>
      </c>
      <c r="J33">
        <v>236577</v>
      </c>
      <c r="K33">
        <v>159580</v>
      </c>
      <c r="L33">
        <v>76997</v>
      </c>
      <c r="M33">
        <f t="shared" si="1"/>
        <v>40.270618995417621</v>
      </c>
      <c r="N33">
        <f t="shared" si="0"/>
        <v>67.453725425548555</v>
      </c>
      <c r="O33">
        <f t="shared" si="2"/>
        <v>32.546274574451445</v>
      </c>
      <c r="P33">
        <v>57.490795808552818</v>
      </c>
      <c r="Q33">
        <v>11.02727653153096</v>
      </c>
      <c r="R33">
        <v>7.9441365813244733</v>
      </c>
      <c r="S33">
        <v>7.8359265693621953</v>
      </c>
      <c r="T33">
        <v>15.701864509229555</v>
      </c>
      <c r="U33">
        <v>42.509204191447182</v>
      </c>
      <c r="W33" t="e">
        <f>VLOOKUP($E33,#REF!,4, FALSE)</f>
        <v>#N/A</v>
      </c>
      <c r="X33" t="e">
        <f>VLOOKUP($E33,#REF!,5, FALSE)</f>
        <v>#N/A</v>
      </c>
      <c r="Y33" t="e">
        <f>VLOOKUP($E33,#REF!,6, FALSE)</f>
        <v>#N/A</v>
      </c>
      <c r="Z33" t="e">
        <f>VLOOKUP($E33,#REF!,7, FALSE)</f>
        <v>#N/A</v>
      </c>
      <c r="AA33" t="e">
        <f>VLOOKUP($E33,#REF!,8, FALSE)</f>
        <v>#N/A</v>
      </c>
      <c r="AB33" t="e">
        <f>VLOOKUP($E33,#REF!,9, FALSE)</f>
        <v>#N/A</v>
      </c>
      <c r="AC33" t="e">
        <f>VLOOKUP($E33,#REF!,10, FALSE)</f>
        <v>#N/A</v>
      </c>
      <c r="AD33" t="e">
        <f>VLOOKUP($E33,#REF!,11, FALSE)</f>
        <v>#N/A</v>
      </c>
      <c r="AE33" t="e">
        <f>VLOOKUP($E33,#REF!,12, FALSE)</f>
        <v>#N/A</v>
      </c>
      <c r="AF33" t="e">
        <f>VLOOKUP($E33,#REF!,13, FALSE)</f>
        <v>#N/A</v>
      </c>
      <c r="AG33" t="e">
        <f>VLOOKUP($E33,#REF!,14, FALSE)</f>
        <v>#N/A</v>
      </c>
      <c r="AH33" t="e">
        <f>VLOOKUP($E33,#REF!,15, FALSE)</f>
        <v>#N/A</v>
      </c>
      <c r="AI33" t="e">
        <f>VLOOKUP($E33,#REF!,16, FALSE)</f>
        <v>#N/A</v>
      </c>
      <c r="AJ33" t="e">
        <f>VLOOKUP($E33,#REF!,17, FALSE)</f>
        <v>#N/A</v>
      </c>
      <c r="AK33" t="e">
        <f>VLOOKUP($E33,#REF!,18, FALSE)</f>
        <v>#N/A</v>
      </c>
    </row>
    <row r="34" spans="1:37" x14ac:dyDescent="0.25">
      <c r="A34">
        <v>3</v>
      </c>
      <c r="B34">
        <v>7</v>
      </c>
      <c r="C34" t="s">
        <v>2580</v>
      </c>
      <c r="D34" t="s">
        <v>2581</v>
      </c>
      <c r="E34">
        <f>VLOOKUP(D34,'2011B4'!A$1:B$641,2, FALSE)</f>
        <v>51</v>
      </c>
      <c r="F34" t="s">
        <v>3188</v>
      </c>
      <c r="G34">
        <v>1116108</v>
      </c>
      <c r="H34">
        <v>596582</v>
      </c>
      <c r="I34">
        <v>519526</v>
      </c>
      <c r="J34">
        <v>393781</v>
      </c>
      <c r="K34">
        <v>294905</v>
      </c>
      <c r="L34">
        <v>98876</v>
      </c>
      <c r="M34">
        <f t="shared" si="1"/>
        <v>35.281621491826954</v>
      </c>
      <c r="N34">
        <f t="shared" si="0"/>
        <v>74.890611786754562</v>
      </c>
      <c r="O34">
        <f t="shared" si="2"/>
        <v>25.109388213245431</v>
      </c>
      <c r="P34">
        <v>42.361363295842104</v>
      </c>
      <c r="Q34">
        <v>13.150202777686074</v>
      </c>
      <c r="R34">
        <v>8.9534538233180374</v>
      </c>
      <c r="S34">
        <v>4.9001856361784846</v>
      </c>
      <c r="T34">
        <v>30.634794466975301</v>
      </c>
      <c r="U34">
        <v>57.638636704157896</v>
      </c>
      <c r="W34" t="e">
        <f>VLOOKUP($E34,#REF!,4, FALSE)</f>
        <v>#REF!</v>
      </c>
      <c r="X34" t="e">
        <f>VLOOKUP($E34,#REF!,5, FALSE)</f>
        <v>#REF!</v>
      </c>
      <c r="Y34" t="e">
        <f>VLOOKUP($E34,#REF!,6, FALSE)</f>
        <v>#REF!</v>
      </c>
      <c r="Z34" t="e">
        <f>VLOOKUP($E34,#REF!,7, FALSE)</f>
        <v>#REF!</v>
      </c>
      <c r="AA34" t="e">
        <f>VLOOKUP($E34,#REF!,8, FALSE)</f>
        <v>#REF!</v>
      </c>
      <c r="AB34" t="e">
        <f>VLOOKUP($E34,#REF!,9, FALSE)</f>
        <v>#REF!</v>
      </c>
      <c r="AC34" t="e">
        <f>VLOOKUP($E34,#REF!,10, FALSE)</f>
        <v>#REF!</v>
      </c>
      <c r="AD34" t="e">
        <f>VLOOKUP($E34,#REF!,11, FALSE)</f>
        <v>#REF!</v>
      </c>
      <c r="AE34" t="e">
        <f>VLOOKUP($E34,#REF!,12, FALSE)</f>
        <v>#REF!</v>
      </c>
      <c r="AF34" t="e">
        <f>VLOOKUP($E34,#REF!,13, FALSE)</f>
        <v>#REF!</v>
      </c>
      <c r="AG34" t="e">
        <f>VLOOKUP($E34,#REF!,14, FALSE)</f>
        <v>#REF!</v>
      </c>
      <c r="AH34" t="e">
        <f>VLOOKUP($E34,#REF!,15, FALSE)</f>
        <v>#REF!</v>
      </c>
      <c r="AI34" t="e">
        <f>VLOOKUP($E34,#REF!,16, FALSE)</f>
        <v>#REF!</v>
      </c>
      <c r="AJ34" t="e">
        <f>VLOOKUP($E34,#REF!,17, FALSE)</f>
        <v>#REF!</v>
      </c>
      <c r="AK34" t="e">
        <f>VLOOKUP($E34,#REF!,18, FALSE)</f>
        <v>#REF!</v>
      </c>
    </row>
    <row r="35" spans="1:37" x14ac:dyDescent="0.25">
      <c r="A35">
        <v>3</v>
      </c>
      <c r="B35">
        <v>8</v>
      </c>
      <c r="C35" t="s">
        <v>2582</v>
      </c>
      <c r="D35" t="s">
        <v>2583</v>
      </c>
      <c r="E35">
        <f>VLOOKUP(D35,'2011B4'!A$1:B$641,2, FALSE)</f>
        <v>40</v>
      </c>
      <c r="G35">
        <v>538041</v>
      </c>
      <c r="H35">
        <v>290137</v>
      </c>
      <c r="I35">
        <v>247904</v>
      </c>
      <c r="J35">
        <v>180193</v>
      </c>
      <c r="K35">
        <v>147104</v>
      </c>
      <c r="L35">
        <v>33089</v>
      </c>
      <c r="M35">
        <f t="shared" si="1"/>
        <v>33.490570421213256</v>
      </c>
      <c r="N35">
        <f t="shared" si="0"/>
        <v>81.636911533744367</v>
      </c>
      <c r="O35">
        <f t="shared" si="2"/>
        <v>18.363088466255626</v>
      </c>
      <c r="P35">
        <v>48.411980487588309</v>
      </c>
      <c r="Q35">
        <v>16.747598408373243</v>
      </c>
      <c r="R35">
        <v>9.5797284023241751</v>
      </c>
      <c r="S35">
        <v>5.1800014428973373</v>
      </c>
      <c r="T35">
        <v>20.080691258816934</v>
      </c>
      <c r="U35">
        <v>51.588019512411691</v>
      </c>
      <c r="W35" t="e">
        <f>VLOOKUP($E35,#REF!,4, FALSE)</f>
        <v>#REF!</v>
      </c>
      <c r="X35" t="e">
        <f>VLOOKUP($E35,#REF!,5, FALSE)</f>
        <v>#REF!</v>
      </c>
      <c r="Y35" t="e">
        <f>VLOOKUP($E35,#REF!,6, FALSE)</f>
        <v>#REF!</v>
      </c>
      <c r="Z35" t="e">
        <f>VLOOKUP($E35,#REF!,7, FALSE)</f>
        <v>#REF!</v>
      </c>
      <c r="AA35" t="e">
        <f>VLOOKUP($E35,#REF!,8, FALSE)</f>
        <v>#REF!</v>
      </c>
      <c r="AB35" t="e">
        <f>VLOOKUP($E35,#REF!,9, FALSE)</f>
        <v>#REF!</v>
      </c>
      <c r="AC35" t="e">
        <f>VLOOKUP($E35,#REF!,10, FALSE)</f>
        <v>#REF!</v>
      </c>
      <c r="AD35" t="e">
        <f>VLOOKUP($E35,#REF!,11, FALSE)</f>
        <v>#REF!</v>
      </c>
      <c r="AE35" t="e">
        <f>VLOOKUP($E35,#REF!,12, FALSE)</f>
        <v>#REF!</v>
      </c>
      <c r="AF35" t="e">
        <f>VLOOKUP($E35,#REF!,13, FALSE)</f>
        <v>#REF!</v>
      </c>
      <c r="AG35" t="e">
        <f>VLOOKUP($E35,#REF!,14, FALSE)</f>
        <v>#REF!</v>
      </c>
      <c r="AH35" t="e">
        <f>VLOOKUP($E35,#REF!,15, FALSE)</f>
        <v>#REF!</v>
      </c>
      <c r="AI35" t="e">
        <f>VLOOKUP($E35,#REF!,16, FALSE)</f>
        <v>#REF!</v>
      </c>
      <c r="AJ35" t="e">
        <f>VLOOKUP($E35,#REF!,17, FALSE)</f>
        <v>#REF!</v>
      </c>
      <c r="AK35" t="e">
        <f>VLOOKUP($E35,#REF!,18, FALSE)</f>
        <v>#REF!</v>
      </c>
    </row>
    <row r="36" spans="1:37" x14ac:dyDescent="0.25">
      <c r="A36">
        <v>3</v>
      </c>
      <c r="B36">
        <v>9</v>
      </c>
      <c r="C36" t="s">
        <v>2584</v>
      </c>
      <c r="D36" t="s">
        <v>2585</v>
      </c>
      <c r="E36">
        <f>VLOOKUP(D36,'2011B4'!A$1:B$641,2, FALSE)</f>
        <v>41</v>
      </c>
      <c r="G36">
        <v>3032831</v>
      </c>
      <c r="H36">
        <v>1662716</v>
      </c>
      <c r="I36">
        <v>1370115</v>
      </c>
      <c r="J36">
        <v>1043738</v>
      </c>
      <c r="K36">
        <v>872829</v>
      </c>
      <c r="L36">
        <v>170909</v>
      </c>
      <c r="M36">
        <f t="shared" si="1"/>
        <v>34.414644271309548</v>
      </c>
      <c r="N36">
        <f t="shared" si="0"/>
        <v>83.625296769879029</v>
      </c>
      <c r="O36">
        <f t="shared" si="2"/>
        <v>16.374703230120968</v>
      </c>
      <c r="P36">
        <v>27.139665318307852</v>
      </c>
      <c r="Q36">
        <v>29.534040151838873</v>
      </c>
      <c r="R36">
        <v>13.319242951775253</v>
      </c>
      <c r="S36">
        <v>4.9057330479488144</v>
      </c>
      <c r="T36">
        <v>25.101318530129209</v>
      </c>
      <c r="U36">
        <v>72.860334681692152</v>
      </c>
      <c r="W36" t="e">
        <f>VLOOKUP($E36,#REF!,4, FALSE)</f>
        <v>#REF!</v>
      </c>
      <c r="X36" t="e">
        <f>VLOOKUP($E36,#REF!,5, FALSE)</f>
        <v>#REF!</v>
      </c>
      <c r="Y36" t="e">
        <f>VLOOKUP($E36,#REF!,6, FALSE)</f>
        <v>#REF!</v>
      </c>
      <c r="Z36" t="e">
        <f>VLOOKUP($E36,#REF!,7, FALSE)</f>
        <v>#REF!</v>
      </c>
      <c r="AA36" t="e">
        <f>VLOOKUP($E36,#REF!,8, FALSE)</f>
        <v>#REF!</v>
      </c>
      <c r="AB36" t="e">
        <f>VLOOKUP($E36,#REF!,9, FALSE)</f>
        <v>#REF!</v>
      </c>
      <c r="AC36" t="e">
        <f>VLOOKUP($E36,#REF!,10, FALSE)</f>
        <v>#REF!</v>
      </c>
      <c r="AD36" t="e">
        <f>VLOOKUP($E36,#REF!,11, FALSE)</f>
        <v>#REF!</v>
      </c>
      <c r="AE36" t="e">
        <f>VLOOKUP($E36,#REF!,12, FALSE)</f>
        <v>#REF!</v>
      </c>
      <c r="AF36" t="e">
        <f>VLOOKUP($E36,#REF!,13, FALSE)</f>
        <v>#REF!</v>
      </c>
      <c r="AG36" t="e">
        <f>VLOOKUP($E36,#REF!,14, FALSE)</f>
        <v>#REF!</v>
      </c>
      <c r="AH36" t="e">
        <f>VLOOKUP($E36,#REF!,15, FALSE)</f>
        <v>#REF!</v>
      </c>
      <c r="AI36" t="e">
        <f>VLOOKUP($E36,#REF!,16, FALSE)</f>
        <v>#REF!</v>
      </c>
      <c r="AJ36" t="e">
        <f>VLOOKUP($E36,#REF!,17, FALSE)</f>
        <v>#REF!</v>
      </c>
      <c r="AK36" t="e">
        <f>VLOOKUP($E36,#REF!,18, FALSE)</f>
        <v>#REF!</v>
      </c>
    </row>
    <row r="37" spans="1:37" x14ac:dyDescent="0.25">
      <c r="A37">
        <v>3</v>
      </c>
      <c r="B37">
        <v>10</v>
      </c>
      <c r="C37" t="s">
        <v>2586</v>
      </c>
      <c r="D37" t="s">
        <v>2587</v>
      </c>
      <c r="E37">
        <f>VLOOKUP(D37,'2011B4'!A$1:B$641,2, FALSE)</f>
        <v>42</v>
      </c>
      <c r="G37">
        <v>894854</v>
      </c>
      <c r="H37">
        <v>474139</v>
      </c>
      <c r="I37">
        <v>420715</v>
      </c>
      <c r="J37">
        <v>303011</v>
      </c>
      <c r="K37">
        <v>234715</v>
      </c>
      <c r="L37">
        <v>68296</v>
      </c>
      <c r="M37">
        <f t="shared" si="1"/>
        <v>33.861501429283436</v>
      </c>
      <c r="N37">
        <f t="shared" si="0"/>
        <v>77.460884258327255</v>
      </c>
      <c r="O37">
        <f t="shared" si="2"/>
        <v>22.539115741672745</v>
      </c>
      <c r="P37">
        <v>60.764460696146344</v>
      </c>
      <c r="Q37">
        <v>11.131939104520958</v>
      </c>
      <c r="R37">
        <v>8.5188326496397817</v>
      </c>
      <c r="S37">
        <v>2.7916478279666412</v>
      </c>
      <c r="T37">
        <v>16.793119721726274</v>
      </c>
      <c r="U37">
        <v>39.235539303853656</v>
      </c>
      <c r="W37" t="e">
        <f>VLOOKUP($E37,#REF!,4, FALSE)</f>
        <v>#REF!</v>
      </c>
      <c r="X37" t="e">
        <f>VLOOKUP($E37,#REF!,5, FALSE)</f>
        <v>#REF!</v>
      </c>
      <c r="Y37" t="e">
        <f>VLOOKUP($E37,#REF!,6, FALSE)</f>
        <v>#REF!</v>
      </c>
      <c r="Z37" t="e">
        <f>VLOOKUP($E37,#REF!,7, FALSE)</f>
        <v>#REF!</v>
      </c>
      <c r="AA37" t="e">
        <f>VLOOKUP($E37,#REF!,8, FALSE)</f>
        <v>#REF!</v>
      </c>
      <c r="AB37" t="e">
        <f>VLOOKUP($E37,#REF!,9, FALSE)</f>
        <v>#REF!</v>
      </c>
      <c r="AC37" t="e">
        <f>VLOOKUP($E37,#REF!,10, FALSE)</f>
        <v>#REF!</v>
      </c>
      <c r="AD37" t="e">
        <f>VLOOKUP($E37,#REF!,11, FALSE)</f>
        <v>#REF!</v>
      </c>
      <c r="AE37" t="e">
        <f>VLOOKUP($E37,#REF!,12, FALSE)</f>
        <v>#REF!</v>
      </c>
      <c r="AF37" t="e">
        <f>VLOOKUP($E37,#REF!,13, FALSE)</f>
        <v>#REF!</v>
      </c>
      <c r="AG37" t="e">
        <f>VLOOKUP($E37,#REF!,14, FALSE)</f>
        <v>#REF!</v>
      </c>
      <c r="AH37" t="e">
        <f>VLOOKUP($E37,#REF!,15, FALSE)</f>
        <v>#REF!</v>
      </c>
      <c r="AI37" t="e">
        <f>VLOOKUP($E37,#REF!,16, FALSE)</f>
        <v>#REF!</v>
      </c>
      <c r="AJ37" t="e">
        <f>VLOOKUP($E37,#REF!,17, FALSE)</f>
        <v>#REF!</v>
      </c>
      <c r="AK37" t="e">
        <f>VLOOKUP($E37,#REF!,18, FALSE)</f>
        <v>#REF!</v>
      </c>
    </row>
    <row r="38" spans="1:37" x14ac:dyDescent="0.25">
      <c r="A38">
        <v>3</v>
      </c>
      <c r="B38">
        <v>11</v>
      </c>
      <c r="C38" t="s">
        <v>2588</v>
      </c>
      <c r="D38" t="s">
        <v>2589</v>
      </c>
      <c r="E38">
        <f>VLOOKUP(D38,'2011B4'!A$1:B$641,2, FALSE)</f>
        <v>43</v>
      </c>
      <c r="G38">
        <v>1746107</v>
      </c>
      <c r="H38">
        <v>926224</v>
      </c>
      <c r="I38">
        <v>819883</v>
      </c>
      <c r="J38">
        <v>533286</v>
      </c>
      <c r="K38">
        <v>452873</v>
      </c>
      <c r="L38">
        <v>80413</v>
      </c>
      <c r="M38">
        <f t="shared" si="1"/>
        <v>30.541427300846969</v>
      </c>
      <c r="N38">
        <f t="shared" si="0"/>
        <v>84.921224258652956</v>
      </c>
      <c r="O38">
        <f t="shared" si="2"/>
        <v>15.078775741347044</v>
      </c>
      <c r="P38">
        <v>59.125684904535277</v>
      </c>
      <c r="Q38">
        <v>8.5985756235865942</v>
      </c>
      <c r="R38">
        <v>9.9983873568779238</v>
      </c>
      <c r="S38">
        <v>3.4656825793289152</v>
      </c>
      <c r="T38">
        <v>18.811669535671292</v>
      </c>
      <c r="U38">
        <v>40.874315095464723</v>
      </c>
      <c r="W38" t="e">
        <f>VLOOKUP($E38,#REF!,4, FALSE)</f>
        <v>#REF!</v>
      </c>
      <c r="X38" t="e">
        <f>VLOOKUP($E38,#REF!,5, FALSE)</f>
        <v>#REF!</v>
      </c>
      <c r="Y38" t="e">
        <f>VLOOKUP($E38,#REF!,6, FALSE)</f>
        <v>#REF!</v>
      </c>
      <c r="Z38" t="e">
        <f>VLOOKUP($E38,#REF!,7, FALSE)</f>
        <v>#REF!</v>
      </c>
      <c r="AA38" t="e">
        <f>VLOOKUP($E38,#REF!,8, FALSE)</f>
        <v>#REF!</v>
      </c>
      <c r="AB38" t="e">
        <f>VLOOKUP($E38,#REF!,9, FALSE)</f>
        <v>#REF!</v>
      </c>
      <c r="AC38" t="e">
        <f>VLOOKUP($E38,#REF!,10, FALSE)</f>
        <v>#REF!</v>
      </c>
      <c r="AD38" t="e">
        <f>VLOOKUP($E38,#REF!,11, FALSE)</f>
        <v>#REF!</v>
      </c>
      <c r="AE38" t="e">
        <f>VLOOKUP($E38,#REF!,12, FALSE)</f>
        <v>#REF!</v>
      </c>
      <c r="AF38" t="e">
        <f>VLOOKUP($E38,#REF!,13, FALSE)</f>
        <v>#REF!</v>
      </c>
      <c r="AG38" t="e">
        <f>VLOOKUP($E38,#REF!,14, FALSE)</f>
        <v>#REF!</v>
      </c>
      <c r="AH38" t="e">
        <f>VLOOKUP($E38,#REF!,15, FALSE)</f>
        <v>#REF!</v>
      </c>
      <c r="AI38" t="e">
        <f>VLOOKUP($E38,#REF!,16, FALSE)</f>
        <v>#REF!</v>
      </c>
      <c r="AJ38" t="e">
        <f>VLOOKUP($E38,#REF!,17, FALSE)</f>
        <v>#REF!</v>
      </c>
      <c r="AK38" t="e">
        <f>VLOOKUP($E38,#REF!,18, FALSE)</f>
        <v>#REF!</v>
      </c>
    </row>
    <row r="39" spans="1:37" x14ac:dyDescent="0.25">
      <c r="A39">
        <v>3</v>
      </c>
      <c r="B39">
        <v>12</v>
      </c>
      <c r="C39" t="s">
        <v>2590</v>
      </c>
      <c r="D39" t="s">
        <v>2591</v>
      </c>
      <c r="E39">
        <f>VLOOKUP(D39,'2011B4'!A$1:B$641,2, FALSE)</f>
        <v>44</v>
      </c>
      <c r="G39">
        <v>777493</v>
      </c>
      <c r="H39">
        <v>411217</v>
      </c>
      <c r="I39">
        <v>366276</v>
      </c>
      <c r="J39">
        <v>266736</v>
      </c>
      <c r="K39">
        <v>213420</v>
      </c>
      <c r="L39">
        <v>53316</v>
      </c>
      <c r="M39">
        <f t="shared" si="1"/>
        <v>34.307189903960548</v>
      </c>
      <c r="N39">
        <f t="shared" si="0"/>
        <v>80.011696958790708</v>
      </c>
      <c r="O39">
        <f t="shared" si="2"/>
        <v>19.988303041209285</v>
      </c>
      <c r="P39">
        <v>64.46673864795153</v>
      </c>
      <c r="Q39">
        <v>7.8789514726171195</v>
      </c>
      <c r="R39">
        <v>9.3391968088297048</v>
      </c>
      <c r="S39">
        <v>2.8916231779737269</v>
      </c>
      <c r="T39">
        <v>15.423489892627916</v>
      </c>
      <c r="U39">
        <v>35.53326135204847</v>
      </c>
      <c r="W39" t="e">
        <f>VLOOKUP($E39,#REF!,4, FALSE)</f>
        <v>#REF!</v>
      </c>
      <c r="X39" t="e">
        <f>VLOOKUP($E39,#REF!,5, FALSE)</f>
        <v>#REF!</v>
      </c>
      <c r="Y39" t="e">
        <f>VLOOKUP($E39,#REF!,6, FALSE)</f>
        <v>#REF!</v>
      </c>
      <c r="Z39" t="e">
        <f>VLOOKUP($E39,#REF!,7, FALSE)</f>
        <v>#REF!</v>
      </c>
      <c r="AA39" t="e">
        <f>VLOOKUP($E39,#REF!,8, FALSE)</f>
        <v>#REF!</v>
      </c>
      <c r="AB39" t="e">
        <f>VLOOKUP($E39,#REF!,9, FALSE)</f>
        <v>#REF!</v>
      </c>
      <c r="AC39" t="e">
        <f>VLOOKUP($E39,#REF!,10, FALSE)</f>
        <v>#REF!</v>
      </c>
      <c r="AD39" t="e">
        <f>VLOOKUP($E39,#REF!,11, FALSE)</f>
        <v>#REF!</v>
      </c>
      <c r="AE39" t="e">
        <f>VLOOKUP($E39,#REF!,12, FALSE)</f>
        <v>#REF!</v>
      </c>
      <c r="AF39" t="e">
        <f>VLOOKUP($E39,#REF!,13, FALSE)</f>
        <v>#REF!</v>
      </c>
      <c r="AG39" t="e">
        <f>VLOOKUP($E39,#REF!,14, FALSE)</f>
        <v>#REF!</v>
      </c>
      <c r="AH39" t="e">
        <f>VLOOKUP($E39,#REF!,15, FALSE)</f>
        <v>#REF!</v>
      </c>
      <c r="AI39" t="e">
        <f>VLOOKUP($E39,#REF!,16, FALSE)</f>
        <v>#REF!</v>
      </c>
      <c r="AJ39" t="e">
        <f>VLOOKUP($E39,#REF!,17, FALSE)</f>
        <v>#REF!</v>
      </c>
      <c r="AK39" t="e">
        <f>VLOOKUP($E39,#REF!,18, FALSE)</f>
        <v>#REF!</v>
      </c>
    </row>
    <row r="40" spans="1:37" x14ac:dyDescent="0.25">
      <c r="A40">
        <v>3</v>
      </c>
      <c r="B40">
        <v>13</v>
      </c>
      <c r="C40" t="s">
        <v>2592</v>
      </c>
      <c r="D40" t="s">
        <v>2593</v>
      </c>
      <c r="E40">
        <f>VLOOKUP(D40,'2011B4'!A$1:B$641,2, FALSE)</f>
        <v>45</v>
      </c>
      <c r="G40">
        <v>550892</v>
      </c>
      <c r="H40">
        <v>292596</v>
      </c>
      <c r="I40">
        <v>258296</v>
      </c>
      <c r="J40">
        <v>179345</v>
      </c>
      <c r="K40">
        <v>144218</v>
      </c>
      <c r="L40">
        <v>35127</v>
      </c>
      <c r="M40">
        <f t="shared" si="1"/>
        <v>32.555382906268385</v>
      </c>
      <c r="N40">
        <f t="shared" si="0"/>
        <v>80.41372773146729</v>
      </c>
      <c r="O40">
        <f t="shared" si="2"/>
        <v>19.586272268532717</v>
      </c>
      <c r="P40">
        <v>55.813655245476596</v>
      </c>
      <c r="Q40">
        <v>9.5363684518665153</v>
      </c>
      <c r="R40">
        <v>9.8452702891075852</v>
      </c>
      <c r="S40">
        <v>3.5651955727787223</v>
      </c>
      <c r="T40">
        <v>21.23951044077058</v>
      </c>
      <c r="U40">
        <v>44.186344754523404</v>
      </c>
      <c r="W40" t="e">
        <f>VLOOKUP($E40,#REF!,4, FALSE)</f>
        <v>#REF!</v>
      </c>
      <c r="X40" t="e">
        <f>VLOOKUP($E40,#REF!,5, FALSE)</f>
        <v>#REF!</v>
      </c>
      <c r="Y40" t="e">
        <f>VLOOKUP($E40,#REF!,6, FALSE)</f>
        <v>#REF!</v>
      </c>
      <c r="Z40" t="e">
        <f>VLOOKUP($E40,#REF!,7, FALSE)</f>
        <v>#REF!</v>
      </c>
      <c r="AA40" t="e">
        <f>VLOOKUP($E40,#REF!,8, FALSE)</f>
        <v>#REF!</v>
      </c>
      <c r="AB40" t="e">
        <f>VLOOKUP($E40,#REF!,9, FALSE)</f>
        <v>#REF!</v>
      </c>
      <c r="AC40" t="e">
        <f>VLOOKUP($E40,#REF!,10, FALSE)</f>
        <v>#REF!</v>
      </c>
      <c r="AD40" t="e">
        <f>VLOOKUP($E40,#REF!,11, FALSE)</f>
        <v>#REF!</v>
      </c>
      <c r="AE40" t="e">
        <f>VLOOKUP($E40,#REF!,12, FALSE)</f>
        <v>#REF!</v>
      </c>
      <c r="AF40" t="e">
        <f>VLOOKUP($E40,#REF!,13, FALSE)</f>
        <v>#REF!</v>
      </c>
      <c r="AG40" t="e">
        <f>VLOOKUP($E40,#REF!,14, FALSE)</f>
        <v>#REF!</v>
      </c>
      <c r="AH40" t="e">
        <f>VLOOKUP($E40,#REF!,15, FALSE)</f>
        <v>#REF!</v>
      </c>
      <c r="AI40" t="e">
        <f>VLOOKUP($E40,#REF!,16, FALSE)</f>
        <v>#REF!</v>
      </c>
      <c r="AJ40" t="e">
        <f>VLOOKUP($E40,#REF!,17, FALSE)</f>
        <v>#REF!</v>
      </c>
      <c r="AK40" t="e">
        <f>VLOOKUP($E40,#REF!,18, FALSE)</f>
        <v>#REF!</v>
      </c>
    </row>
    <row r="41" spans="1:37" x14ac:dyDescent="0.25">
      <c r="A41">
        <v>3</v>
      </c>
      <c r="B41">
        <v>14</v>
      </c>
      <c r="C41" t="s">
        <v>2594</v>
      </c>
      <c r="D41" t="s">
        <v>2595</v>
      </c>
      <c r="E41">
        <f>VLOOKUP(D41,'2011B4'!A$1:B$641,2, FALSE)</f>
        <v>46</v>
      </c>
      <c r="G41">
        <v>1183295</v>
      </c>
      <c r="H41">
        <v>632809</v>
      </c>
      <c r="I41">
        <v>550486</v>
      </c>
      <c r="J41">
        <v>414355</v>
      </c>
      <c r="K41">
        <v>328085</v>
      </c>
      <c r="L41">
        <v>86270</v>
      </c>
      <c r="M41">
        <f t="shared" si="1"/>
        <v>35.01704984809367</v>
      </c>
      <c r="N41">
        <f t="shared" si="0"/>
        <v>79.179688914095408</v>
      </c>
      <c r="O41">
        <f t="shared" si="2"/>
        <v>20.820311085904599</v>
      </c>
      <c r="P41">
        <v>58.375547537739372</v>
      </c>
      <c r="Q41">
        <v>7.6147265026366284</v>
      </c>
      <c r="R41">
        <v>9.1773961940847819</v>
      </c>
      <c r="S41">
        <v>3.1905008989875832</v>
      </c>
      <c r="T41">
        <v>21.641828866551627</v>
      </c>
      <c r="U41">
        <v>41.624452462260628</v>
      </c>
      <c r="W41" t="e">
        <f>VLOOKUP($E41,#REF!,4, FALSE)</f>
        <v>#REF!</v>
      </c>
      <c r="X41" t="e">
        <f>VLOOKUP($E41,#REF!,5, FALSE)</f>
        <v>#REF!</v>
      </c>
      <c r="Y41" t="e">
        <f>VLOOKUP($E41,#REF!,6, FALSE)</f>
        <v>#REF!</v>
      </c>
      <c r="Z41" t="e">
        <f>VLOOKUP($E41,#REF!,7, FALSE)</f>
        <v>#REF!</v>
      </c>
      <c r="AA41" t="e">
        <f>VLOOKUP($E41,#REF!,8, FALSE)</f>
        <v>#REF!</v>
      </c>
      <c r="AB41" t="e">
        <f>VLOOKUP($E41,#REF!,9, FALSE)</f>
        <v>#REF!</v>
      </c>
      <c r="AC41" t="e">
        <f>VLOOKUP($E41,#REF!,10, FALSE)</f>
        <v>#REF!</v>
      </c>
      <c r="AD41" t="e">
        <f>VLOOKUP($E41,#REF!,11, FALSE)</f>
        <v>#REF!</v>
      </c>
      <c r="AE41" t="e">
        <f>VLOOKUP($E41,#REF!,12, FALSE)</f>
        <v>#REF!</v>
      </c>
      <c r="AF41" t="e">
        <f>VLOOKUP($E41,#REF!,13, FALSE)</f>
        <v>#REF!</v>
      </c>
      <c r="AG41" t="e">
        <f>VLOOKUP($E41,#REF!,14, FALSE)</f>
        <v>#REF!</v>
      </c>
      <c r="AH41" t="e">
        <f>VLOOKUP($E41,#REF!,15, FALSE)</f>
        <v>#REF!</v>
      </c>
      <c r="AI41" t="e">
        <f>VLOOKUP($E41,#REF!,16, FALSE)</f>
        <v>#REF!</v>
      </c>
      <c r="AJ41" t="e">
        <f>VLOOKUP($E41,#REF!,17, FALSE)</f>
        <v>#REF!</v>
      </c>
      <c r="AK41" t="e">
        <f>VLOOKUP($E41,#REF!,18, FALSE)</f>
        <v>#REF!</v>
      </c>
    </row>
    <row r="42" spans="1:37" x14ac:dyDescent="0.25">
      <c r="A42">
        <v>3</v>
      </c>
      <c r="B42">
        <v>15</v>
      </c>
      <c r="C42" t="s">
        <v>2596</v>
      </c>
      <c r="D42" t="s">
        <v>2597</v>
      </c>
      <c r="E42">
        <f>VLOOKUP(D42,'2011B4'!A$1:B$641,2, FALSE)</f>
        <v>47</v>
      </c>
      <c r="G42">
        <v>688758</v>
      </c>
      <c r="H42">
        <v>366446</v>
      </c>
      <c r="I42">
        <v>322312</v>
      </c>
      <c r="J42">
        <v>227191</v>
      </c>
      <c r="K42">
        <v>183977</v>
      </c>
      <c r="L42">
        <v>43214</v>
      </c>
      <c r="M42">
        <f t="shared" si="1"/>
        <v>32.985605974812628</v>
      </c>
      <c r="N42">
        <f t="shared" si="0"/>
        <v>80.979000048417419</v>
      </c>
      <c r="O42">
        <f t="shared" si="2"/>
        <v>19.020999951582588</v>
      </c>
      <c r="P42">
        <v>67.121496890281747</v>
      </c>
      <c r="Q42">
        <v>8.5377501749629161</v>
      </c>
      <c r="R42">
        <v>8.5131013112315195</v>
      </c>
      <c r="S42">
        <v>3.1876262704068381</v>
      </c>
      <c r="T42">
        <v>12.640025353116981</v>
      </c>
      <c r="U42">
        <v>32.878503109718253</v>
      </c>
      <c r="W42" t="e">
        <f>VLOOKUP($E42,#REF!,4, FALSE)</f>
        <v>#REF!</v>
      </c>
      <c r="X42" t="e">
        <f>VLOOKUP($E42,#REF!,5, FALSE)</f>
        <v>#REF!</v>
      </c>
      <c r="Y42" t="e">
        <f>VLOOKUP($E42,#REF!,6, FALSE)</f>
        <v>#REF!</v>
      </c>
      <c r="Z42" t="e">
        <f>VLOOKUP($E42,#REF!,7, FALSE)</f>
        <v>#REF!</v>
      </c>
      <c r="AA42" t="e">
        <f>VLOOKUP($E42,#REF!,8, FALSE)</f>
        <v>#REF!</v>
      </c>
      <c r="AB42" t="e">
        <f>VLOOKUP($E42,#REF!,9, FALSE)</f>
        <v>#REF!</v>
      </c>
      <c r="AC42" t="e">
        <f>VLOOKUP($E42,#REF!,10, FALSE)</f>
        <v>#REF!</v>
      </c>
      <c r="AD42" t="e">
        <f>VLOOKUP($E42,#REF!,11, FALSE)</f>
        <v>#REF!</v>
      </c>
      <c r="AE42" t="e">
        <f>VLOOKUP($E42,#REF!,12, FALSE)</f>
        <v>#REF!</v>
      </c>
      <c r="AF42" t="e">
        <f>VLOOKUP($E42,#REF!,13, FALSE)</f>
        <v>#REF!</v>
      </c>
      <c r="AG42" t="e">
        <f>VLOOKUP($E42,#REF!,14, FALSE)</f>
        <v>#REF!</v>
      </c>
      <c r="AH42" t="e">
        <f>VLOOKUP($E42,#REF!,15, FALSE)</f>
        <v>#REF!</v>
      </c>
      <c r="AI42" t="e">
        <f>VLOOKUP($E42,#REF!,16, FALSE)</f>
        <v>#REF!</v>
      </c>
      <c r="AJ42" t="e">
        <f>VLOOKUP($E42,#REF!,17, FALSE)</f>
        <v>#REF!</v>
      </c>
      <c r="AK42" t="e">
        <f>VLOOKUP($E42,#REF!,18, FALSE)</f>
        <v>#REF!</v>
      </c>
    </row>
    <row r="43" spans="1:37" x14ac:dyDescent="0.25">
      <c r="A43">
        <v>3</v>
      </c>
      <c r="B43">
        <v>16</v>
      </c>
      <c r="C43" t="s">
        <v>2598</v>
      </c>
      <c r="D43" t="s">
        <v>2599</v>
      </c>
      <c r="E43">
        <f>VLOOKUP(D43,'2011B4'!A$1:B$641,2, FALSE)</f>
        <v>53</v>
      </c>
      <c r="F43" t="s">
        <v>3187</v>
      </c>
      <c r="G43">
        <v>2000173</v>
      </c>
      <c r="H43">
        <v>1069289</v>
      </c>
      <c r="I43">
        <v>930884</v>
      </c>
      <c r="J43">
        <v>701170</v>
      </c>
      <c r="K43">
        <v>546892</v>
      </c>
      <c r="L43">
        <v>154278</v>
      </c>
      <c r="M43">
        <f t="shared" si="1"/>
        <v>35.055467702043771</v>
      </c>
      <c r="N43">
        <f t="shared" si="0"/>
        <v>77.997062053424997</v>
      </c>
      <c r="O43">
        <f t="shared" si="2"/>
        <v>22.00293794657501</v>
      </c>
      <c r="P43">
        <v>60.255002353209633</v>
      </c>
      <c r="Q43">
        <v>11.22181496641328</v>
      </c>
      <c r="R43">
        <v>9.2167377383516111</v>
      </c>
      <c r="S43">
        <v>3.3436969636464768</v>
      </c>
      <c r="T43">
        <v>15.962747978378996</v>
      </c>
      <c r="U43">
        <v>39.744997646790367</v>
      </c>
      <c r="W43" t="e">
        <f>VLOOKUP($E43,#REF!,4, FALSE)</f>
        <v>#REF!</v>
      </c>
      <c r="X43" t="e">
        <f>VLOOKUP($E43,#REF!,5, FALSE)</f>
        <v>#REF!</v>
      </c>
      <c r="Y43" t="e">
        <f>VLOOKUP($E43,#REF!,6, FALSE)</f>
        <v>#REF!</v>
      </c>
      <c r="Z43" t="e">
        <f>VLOOKUP($E43,#REF!,7, FALSE)</f>
        <v>#REF!</v>
      </c>
      <c r="AA43" t="e">
        <f>VLOOKUP($E43,#REF!,8, FALSE)</f>
        <v>#REF!</v>
      </c>
      <c r="AB43" t="e">
        <f>VLOOKUP($E43,#REF!,9, FALSE)</f>
        <v>#REF!</v>
      </c>
      <c r="AC43" t="e">
        <f>VLOOKUP($E43,#REF!,10, FALSE)</f>
        <v>#REF!</v>
      </c>
      <c r="AD43" t="e">
        <f>VLOOKUP($E43,#REF!,11, FALSE)</f>
        <v>#REF!</v>
      </c>
      <c r="AE43" t="e">
        <f>VLOOKUP($E43,#REF!,12, FALSE)</f>
        <v>#REF!</v>
      </c>
      <c r="AF43" t="e">
        <f>VLOOKUP($E43,#REF!,13, FALSE)</f>
        <v>#REF!</v>
      </c>
      <c r="AG43" t="e">
        <f>VLOOKUP($E43,#REF!,14, FALSE)</f>
        <v>#REF!</v>
      </c>
      <c r="AH43" t="e">
        <f>VLOOKUP($E43,#REF!,15, FALSE)</f>
        <v>#REF!</v>
      </c>
      <c r="AI43" t="e">
        <f>VLOOKUP($E43,#REF!,16, FALSE)</f>
        <v>#REF!</v>
      </c>
      <c r="AJ43" t="e">
        <f>VLOOKUP($E43,#REF!,17, FALSE)</f>
        <v>#REF!</v>
      </c>
      <c r="AK43" t="e">
        <f>VLOOKUP($E43,#REF!,18, FALSE)</f>
        <v>#REF!</v>
      </c>
    </row>
    <row r="44" spans="1:37" x14ac:dyDescent="0.25">
      <c r="A44">
        <v>3</v>
      </c>
      <c r="B44">
        <v>17</v>
      </c>
      <c r="C44" t="s">
        <v>2600</v>
      </c>
      <c r="D44" t="s">
        <v>2601</v>
      </c>
      <c r="E44">
        <f>VLOOKUP(D44,'2011B4'!A$1:B$641,2, FALSE)</f>
        <v>48</v>
      </c>
      <c r="F44" t="s">
        <v>3188</v>
      </c>
      <c r="G44">
        <v>1844934</v>
      </c>
      <c r="H44">
        <v>987390</v>
      </c>
      <c r="I44">
        <v>857544</v>
      </c>
      <c r="J44">
        <v>590011</v>
      </c>
      <c r="K44">
        <v>490250</v>
      </c>
      <c r="L44">
        <v>99761</v>
      </c>
      <c r="M44">
        <f t="shared" si="1"/>
        <v>31.980059991305922</v>
      </c>
      <c r="N44">
        <f t="shared" si="0"/>
        <v>83.091671172232381</v>
      </c>
      <c r="O44">
        <f t="shared" si="2"/>
        <v>16.908328827767619</v>
      </c>
      <c r="P44">
        <v>43.099535432390248</v>
      </c>
      <c r="Q44">
        <v>14.284987907005123</v>
      </c>
      <c r="R44">
        <v>11.602665035058667</v>
      </c>
      <c r="S44">
        <v>5.2275296562267481</v>
      </c>
      <c r="T44">
        <v>25.785281969319215</v>
      </c>
      <c r="U44">
        <v>56.900464567609752</v>
      </c>
      <c r="W44" t="e">
        <f>VLOOKUP($E44,#REF!,4, FALSE)</f>
        <v>#REF!</v>
      </c>
      <c r="X44" t="e">
        <f>VLOOKUP($E44,#REF!,5, FALSE)</f>
        <v>#REF!</v>
      </c>
      <c r="Y44" t="e">
        <f>VLOOKUP($E44,#REF!,6, FALSE)</f>
        <v>#REF!</v>
      </c>
      <c r="Z44" t="e">
        <f>VLOOKUP($E44,#REF!,7, FALSE)</f>
        <v>#REF!</v>
      </c>
      <c r="AA44" t="e">
        <f>VLOOKUP($E44,#REF!,8, FALSE)</f>
        <v>#REF!</v>
      </c>
      <c r="AB44" t="e">
        <f>VLOOKUP($E44,#REF!,9, FALSE)</f>
        <v>#REF!</v>
      </c>
      <c r="AC44" t="e">
        <f>VLOOKUP($E44,#REF!,10, FALSE)</f>
        <v>#REF!</v>
      </c>
      <c r="AD44" t="e">
        <f>VLOOKUP($E44,#REF!,11, FALSE)</f>
        <v>#REF!</v>
      </c>
      <c r="AE44" t="e">
        <f>VLOOKUP($E44,#REF!,12, FALSE)</f>
        <v>#REF!</v>
      </c>
      <c r="AF44" t="e">
        <f>VLOOKUP($E44,#REF!,13, FALSE)</f>
        <v>#REF!</v>
      </c>
      <c r="AG44" t="e">
        <f>VLOOKUP($E44,#REF!,14, FALSE)</f>
        <v>#REF!</v>
      </c>
      <c r="AH44" t="e">
        <f>VLOOKUP($E44,#REF!,15, FALSE)</f>
        <v>#REF!</v>
      </c>
      <c r="AI44" t="e">
        <f>VLOOKUP($E44,#REF!,16, FALSE)</f>
        <v>#REF!</v>
      </c>
      <c r="AJ44" t="e">
        <f>VLOOKUP($E44,#REF!,17, FALSE)</f>
        <v>#REF!</v>
      </c>
      <c r="AK44" t="e">
        <f>VLOOKUP($E44,#REF!,18, FALSE)</f>
        <v>#REF!</v>
      </c>
    </row>
    <row r="45" spans="1:37" x14ac:dyDescent="0.25">
      <c r="A45">
        <v>4</v>
      </c>
      <c r="B45">
        <v>1</v>
      </c>
      <c r="C45" t="s">
        <v>1957</v>
      </c>
      <c r="D45" t="s">
        <v>1958</v>
      </c>
      <c r="E45">
        <f>VLOOKUP(D45,'2011B4'!A$1:B$641,2, FALSE)</f>
        <v>55</v>
      </c>
      <c r="G45">
        <v>900635</v>
      </c>
      <c r="H45">
        <v>506938</v>
      </c>
      <c r="I45">
        <v>393697</v>
      </c>
      <c r="J45">
        <v>328989</v>
      </c>
      <c r="K45">
        <v>277050</v>
      </c>
      <c r="L45">
        <v>51939</v>
      </c>
      <c r="M45">
        <f t="shared" si="1"/>
        <v>36.528560404603418</v>
      </c>
      <c r="N45">
        <f t="shared" si="0"/>
        <v>84.212542060676796</v>
      </c>
      <c r="O45">
        <f t="shared" si="2"/>
        <v>15.787457939323199</v>
      </c>
      <c r="P45">
        <v>1.6447358422318072</v>
      </c>
      <c r="Q45">
        <v>15.765876670648561</v>
      </c>
      <c r="R45">
        <v>16.737641684068464</v>
      </c>
      <c r="S45">
        <v>9.3440814130563634</v>
      </c>
      <c r="T45">
        <v>56.507664389994801</v>
      </c>
      <c r="U45">
        <v>98.35526415776819</v>
      </c>
      <c r="W45" t="e">
        <f>VLOOKUP($E45,#REF!,4, FALSE)</f>
        <v>#REF!</v>
      </c>
      <c r="X45" t="e">
        <f>VLOOKUP($E45,#REF!,5, FALSE)</f>
        <v>#REF!</v>
      </c>
      <c r="Y45" t="e">
        <f>VLOOKUP($E45,#REF!,6, FALSE)</f>
        <v>#REF!</v>
      </c>
      <c r="Z45" t="e">
        <f>VLOOKUP($E45,#REF!,7, FALSE)</f>
        <v>#REF!</v>
      </c>
      <c r="AA45" t="e">
        <f>VLOOKUP($E45,#REF!,8, FALSE)</f>
        <v>#REF!</v>
      </c>
      <c r="AB45" t="e">
        <f>VLOOKUP($E45,#REF!,9, FALSE)</f>
        <v>#REF!</v>
      </c>
      <c r="AC45" t="e">
        <f>VLOOKUP($E45,#REF!,10, FALSE)</f>
        <v>#REF!</v>
      </c>
      <c r="AD45" t="e">
        <f>VLOOKUP($E45,#REF!,11, FALSE)</f>
        <v>#REF!</v>
      </c>
      <c r="AE45" t="e">
        <f>VLOOKUP($E45,#REF!,12, FALSE)</f>
        <v>#REF!</v>
      </c>
      <c r="AF45" t="e">
        <f>VLOOKUP($E45,#REF!,13, FALSE)</f>
        <v>#REF!</v>
      </c>
      <c r="AG45" t="e">
        <f>VLOOKUP($E45,#REF!,14, FALSE)</f>
        <v>#REF!</v>
      </c>
      <c r="AH45" t="e">
        <f>VLOOKUP($E45,#REF!,15, FALSE)</f>
        <v>#REF!</v>
      </c>
      <c r="AI45" t="e">
        <f>VLOOKUP($E45,#REF!,16, FALSE)</f>
        <v>#REF!</v>
      </c>
      <c r="AJ45" t="e">
        <f>VLOOKUP($E45,#REF!,17, FALSE)</f>
        <v>#REF!</v>
      </c>
      <c r="AK45" t="e">
        <f>VLOOKUP($E45,#REF!,18, FALSE)</f>
        <v>#REF!</v>
      </c>
    </row>
    <row r="46" spans="1:37" x14ac:dyDescent="0.25">
      <c r="A46">
        <v>5</v>
      </c>
      <c r="B46">
        <v>1</v>
      </c>
      <c r="C46" t="s">
        <v>2880</v>
      </c>
      <c r="D46" t="s">
        <v>2881</v>
      </c>
      <c r="E46">
        <f>VLOOKUP(D46,'2011B4'!A$1:B$641,2, FALSE)</f>
        <v>56</v>
      </c>
      <c r="G46">
        <v>295013</v>
      </c>
      <c r="H46">
        <v>152016</v>
      </c>
      <c r="I46">
        <v>142997</v>
      </c>
      <c r="J46">
        <v>113463</v>
      </c>
      <c r="K46">
        <v>63717</v>
      </c>
      <c r="L46">
        <v>49746</v>
      </c>
      <c r="M46">
        <f t="shared" si="1"/>
        <v>38.460339035906891</v>
      </c>
      <c r="N46">
        <f t="shared" si="0"/>
        <v>56.156632558631451</v>
      </c>
      <c r="O46">
        <f t="shared" si="2"/>
        <v>43.843367441368549</v>
      </c>
      <c r="P46">
        <v>78.511056467747196</v>
      </c>
      <c r="Q46">
        <v>2.177802455425998</v>
      </c>
      <c r="R46">
        <v>1.6921815922371168</v>
      </c>
      <c r="S46">
        <v>3.2574495650564499</v>
      </c>
      <c r="T46">
        <v>14.361509919533241</v>
      </c>
      <c r="U46">
        <v>21.488943532252804</v>
      </c>
      <c r="W46" t="e">
        <f>VLOOKUP($E46,#REF!,4, FALSE)</f>
        <v>#REF!</v>
      </c>
      <c r="X46" t="e">
        <f>VLOOKUP($E46,#REF!,5, FALSE)</f>
        <v>#REF!</v>
      </c>
      <c r="Y46" t="e">
        <f>VLOOKUP($E46,#REF!,6, FALSE)</f>
        <v>#REF!</v>
      </c>
      <c r="Z46" t="e">
        <f>VLOOKUP($E46,#REF!,7, FALSE)</f>
        <v>#REF!</v>
      </c>
      <c r="AA46" t="e">
        <f>VLOOKUP($E46,#REF!,8, FALSE)</f>
        <v>#REF!</v>
      </c>
      <c r="AB46" t="e">
        <f>VLOOKUP($E46,#REF!,9, FALSE)</f>
        <v>#REF!</v>
      </c>
      <c r="AC46" t="e">
        <f>VLOOKUP($E46,#REF!,10, FALSE)</f>
        <v>#REF!</v>
      </c>
      <c r="AD46" t="e">
        <f>VLOOKUP($E46,#REF!,11, FALSE)</f>
        <v>#REF!</v>
      </c>
      <c r="AE46" t="e">
        <f>VLOOKUP($E46,#REF!,12, FALSE)</f>
        <v>#REF!</v>
      </c>
      <c r="AF46" t="e">
        <f>VLOOKUP($E46,#REF!,13, FALSE)</f>
        <v>#REF!</v>
      </c>
      <c r="AG46" t="e">
        <f>VLOOKUP($E46,#REF!,14, FALSE)</f>
        <v>#REF!</v>
      </c>
      <c r="AH46" t="e">
        <f>VLOOKUP($E46,#REF!,15, FALSE)</f>
        <v>#REF!</v>
      </c>
      <c r="AI46" t="e">
        <f>VLOOKUP($E46,#REF!,16, FALSE)</f>
        <v>#REF!</v>
      </c>
      <c r="AJ46" t="e">
        <f>VLOOKUP($E46,#REF!,17, FALSE)</f>
        <v>#REF!</v>
      </c>
      <c r="AK46" t="e">
        <f>VLOOKUP($E46,#REF!,18, FALSE)</f>
        <v>#REF!</v>
      </c>
    </row>
    <row r="47" spans="1:37" x14ac:dyDescent="0.25">
      <c r="A47">
        <v>5</v>
      </c>
      <c r="B47">
        <v>2</v>
      </c>
      <c r="C47" t="s">
        <v>2882</v>
      </c>
      <c r="D47" t="s">
        <v>2883</v>
      </c>
      <c r="E47">
        <f>VLOOKUP(D47,'2011B4'!A$1:B$641,2, FALSE)</f>
        <v>57</v>
      </c>
      <c r="G47">
        <v>370359</v>
      </c>
      <c r="H47">
        <v>183745</v>
      </c>
      <c r="I47">
        <v>186614</v>
      </c>
      <c r="J47">
        <v>100190</v>
      </c>
      <c r="K47">
        <v>58392</v>
      </c>
      <c r="L47">
        <v>41798</v>
      </c>
      <c r="M47">
        <f t="shared" si="1"/>
        <v>27.052130500406363</v>
      </c>
      <c r="N47">
        <f t="shared" si="0"/>
        <v>58.281265595368801</v>
      </c>
      <c r="O47">
        <f t="shared" si="2"/>
        <v>41.718734404631199</v>
      </c>
      <c r="P47">
        <v>61.472202814652164</v>
      </c>
      <c r="Q47">
        <v>4.8298233356622422</v>
      </c>
      <c r="R47">
        <v>3.6849985028445955</v>
      </c>
      <c r="S47">
        <v>4.1750673719932134</v>
      </c>
      <c r="T47">
        <v>25.837907974847788</v>
      </c>
      <c r="U47">
        <v>38.527797185347836</v>
      </c>
      <c r="W47" t="e">
        <f>VLOOKUP($E47,#REF!,4, FALSE)</f>
        <v>#REF!</v>
      </c>
      <c r="X47" t="e">
        <f>VLOOKUP($E47,#REF!,5, FALSE)</f>
        <v>#REF!</v>
      </c>
      <c r="Y47" t="e">
        <f>VLOOKUP($E47,#REF!,6, FALSE)</f>
        <v>#REF!</v>
      </c>
      <c r="Z47" t="e">
        <f>VLOOKUP($E47,#REF!,7, FALSE)</f>
        <v>#REF!</v>
      </c>
      <c r="AA47" t="e">
        <f>VLOOKUP($E47,#REF!,8, FALSE)</f>
        <v>#REF!</v>
      </c>
      <c r="AB47" t="e">
        <f>VLOOKUP($E47,#REF!,9, FALSE)</f>
        <v>#REF!</v>
      </c>
      <c r="AC47" t="e">
        <f>VLOOKUP($E47,#REF!,10, FALSE)</f>
        <v>#REF!</v>
      </c>
      <c r="AD47" t="e">
        <f>VLOOKUP($E47,#REF!,11, FALSE)</f>
        <v>#REF!</v>
      </c>
      <c r="AE47" t="e">
        <f>VLOOKUP($E47,#REF!,12, FALSE)</f>
        <v>#REF!</v>
      </c>
      <c r="AF47" t="e">
        <f>VLOOKUP($E47,#REF!,13, FALSE)</f>
        <v>#REF!</v>
      </c>
      <c r="AG47" t="e">
        <f>VLOOKUP($E47,#REF!,14, FALSE)</f>
        <v>#REF!</v>
      </c>
      <c r="AH47" t="e">
        <f>VLOOKUP($E47,#REF!,15, FALSE)</f>
        <v>#REF!</v>
      </c>
      <c r="AI47" t="e">
        <f>VLOOKUP($E47,#REF!,16, FALSE)</f>
        <v>#REF!</v>
      </c>
      <c r="AJ47" t="e">
        <f>VLOOKUP($E47,#REF!,17, FALSE)</f>
        <v>#REF!</v>
      </c>
      <c r="AK47" t="e">
        <f>VLOOKUP($E47,#REF!,18, FALSE)</f>
        <v>#REF!</v>
      </c>
    </row>
    <row r="48" spans="1:37" x14ac:dyDescent="0.25">
      <c r="A48">
        <v>5</v>
      </c>
      <c r="B48">
        <v>3</v>
      </c>
      <c r="C48" t="s">
        <v>2884</v>
      </c>
      <c r="D48" t="s">
        <v>2885</v>
      </c>
      <c r="E48">
        <f>VLOOKUP(D48,'2011B4'!A$1:B$641,2, FALSE)</f>
        <v>58</v>
      </c>
      <c r="G48">
        <v>227439</v>
      </c>
      <c r="H48">
        <v>107535</v>
      </c>
      <c r="I48">
        <v>119904</v>
      </c>
      <c r="J48">
        <v>75874</v>
      </c>
      <c r="K48">
        <v>35916</v>
      </c>
      <c r="L48">
        <v>39958</v>
      </c>
      <c r="M48">
        <f t="shared" si="1"/>
        <v>33.360153711544633</v>
      </c>
      <c r="N48">
        <f t="shared" si="0"/>
        <v>47.336373461264728</v>
      </c>
      <c r="O48">
        <f t="shared" si="2"/>
        <v>52.663626538735272</v>
      </c>
      <c r="P48">
        <v>74.448427656377689</v>
      </c>
      <c r="Q48">
        <v>3.1301895247383822</v>
      </c>
      <c r="R48">
        <v>3.3911484830113081</v>
      </c>
      <c r="S48">
        <v>4.710440994279991</v>
      </c>
      <c r="T48">
        <v>14.319793341592641</v>
      </c>
      <c r="U48">
        <v>25.551572343622311</v>
      </c>
      <c r="W48" t="e">
        <f>VLOOKUP($E48,#REF!,4, FALSE)</f>
        <v>#REF!</v>
      </c>
      <c r="X48" t="e">
        <f>VLOOKUP($E48,#REF!,5, FALSE)</f>
        <v>#REF!</v>
      </c>
      <c r="Y48" t="e">
        <f>VLOOKUP($E48,#REF!,6, FALSE)</f>
        <v>#REF!</v>
      </c>
      <c r="Z48" t="e">
        <f>VLOOKUP($E48,#REF!,7, FALSE)</f>
        <v>#REF!</v>
      </c>
      <c r="AA48" t="e">
        <f>VLOOKUP($E48,#REF!,8, FALSE)</f>
        <v>#REF!</v>
      </c>
      <c r="AB48" t="e">
        <f>VLOOKUP($E48,#REF!,9, FALSE)</f>
        <v>#REF!</v>
      </c>
      <c r="AC48" t="e">
        <f>VLOOKUP($E48,#REF!,10, FALSE)</f>
        <v>#REF!</v>
      </c>
      <c r="AD48" t="e">
        <f>VLOOKUP($E48,#REF!,11, FALSE)</f>
        <v>#REF!</v>
      </c>
      <c r="AE48" t="e">
        <f>VLOOKUP($E48,#REF!,12, FALSE)</f>
        <v>#REF!</v>
      </c>
      <c r="AF48" t="e">
        <f>VLOOKUP($E48,#REF!,13, FALSE)</f>
        <v>#REF!</v>
      </c>
      <c r="AG48" t="e">
        <f>VLOOKUP($E48,#REF!,14, FALSE)</f>
        <v>#REF!</v>
      </c>
      <c r="AH48" t="e">
        <f>VLOOKUP($E48,#REF!,15, FALSE)</f>
        <v>#REF!</v>
      </c>
      <c r="AI48" t="e">
        <f>VLOOKUP($E48,#REF!,16, FALSE)</f>
        <v>#REF!</v>
      </c>
      <c r="AJ48" t="e">
        <f>VLOOKUP($E48,#REF!,17, FALSE)</f>
        <v>#REF!</v>
      </c>
      <c r="AK48" t="e">
        <f>VLOOKUP($E48,#REF!,18, FALSE)</f>
        <v>#REF!</v>
      </c>
    </row>
    <row r="49" spans="1:37" x14ac:dyDescent="0.25">
      <c r="A49">
        <v>5</v>
      </c>
      <c r="B49">
        <v>4</v>
      </c>
      <c r="C49" t="s">
        <v>2886</v>
      </c>
      <c r="D49" t="s">
        <v>2887</v>
      </c>
      <c r="E49">
        <f>VLOOKUP(D49,'2011B4'!A$1:B$641,2, FALSE)</f>
        <v>59</v>
      </c>
      <c r="G49">
        <v>604747</v>
      </c>
      <c r="H49">
        <v>295168</v>
      </c>
      <c r="I49">
        <v>309579</v>
      </c>
      <c r="J49">
        <v>182685</v>
      </c>
      <c r="K49">
        <v>107869</v>
      </c>
      <c r="L49">
        <v>74816</v>
      </c>
      <c r="M49">
        <f t="shared" si="1"/>
        <v>30.208500414222804</v>
      </c>
      <c r="N49">
        <f t="shared" si="0"/>
        <v>59.04644606836905</v>
      </c>
      <c r="O49">
        <f t="shared" si="2"/>
        <v>40.95355393163095</v>
      </c>
      <c r="P49">
        <v>64.944576730437632</v>
      </c>
      <c r="Q49">
        <v>4.4092290007389767</v>
      </c>
      <c r="R49">
        <v>4.1601664066562662</v>
      </c>
      <c r="S49">
        <v>8.4111996058789718</v>
      </c>
      <c r="T49">
        <v>18.074828256288146</v>
      </c>
      <c r="U49">
        <v>35.055423269562368</v>
      </c>
      <c r="W49" t="e">
        <f>VLOOKUP($E49,#REF!,4, FALSE)</f>
        <v>#REF!</v>
      </c>
      <c r="X49" t="e">
        <f>VLOOKUP($E49,#REF!,5, FALSE)</f>
        <v>#REF!</v>
      </c>
      <c r="Y49" t="e">
        <f>VLOOKUP($E49,#REF!,6, FALSE)</f>
        <v>#REF!</v>
      </c>
      <c r="Z49" t="e">
        <f>VLOOKUP($E49,#REF!,7, FALSE)</f>
        <v>#REF!</v>
      </c>
      <c r="AA49" t="e">
        <f>VLOOKUP($E49,#REF!,8, FALSE)</f>
        <v>#REF!</v>
      </c>
      <c r="AB49" t="e">
        <f>VLOOKUP($E49,#REF!,9, FALSE)</f>
        <v>#REF!</v>
      </c>
      <c r="AC49" t="e">
        <f>VLOOKUP($E49,#REF!,10, FALSE)</f>
        <v>#REF!</v>
      </c>
      <c r="AD49" t="e">
        <f>VLOOKUP($E49,#REF!,11, FALSE)</f>
        <v>#REF!</v>
      </c>
      <c r="AE49" t="e">
        <f>VLOOKUP($E49,#REF!,12, FALSE)</f>
        <v>#REF!</v>
      </c>
      <c r="AF49" t="e">
        <f>VLOOKUP($E49,#REF!,13, FALSE)</f>
        <v>#REF!</v>
      </c>
      <c r="AG49" t="e">
        <f>VLOOKUP($E49,#REF!,14, FALSE)</f>
        <v>#REF!</v>
      </c>
      <c r="AH49" t="e">
        <f>VLOOKUP($E49,#REF!,15, FALSE)</f>
        <v>#REF!</v>
      </c>
      <c r="AI49" t="e">
        <f>VLOOKUP($E49,#REF!,16, FALSE)</f>
        <v>#REF!</v>
      </c>
      <c r="AJ49" t="e">
        <f>VLOOKUP($E49,#REF!,17, FALSE)</f>
        <v>#REF!</v>
      </c>
      <c r="AK49" t="e">
        <f>VLOOKUP($E49,#REF!,18, FALSE)</f>
        <v>#REF!</v>
      </c>
    </row>
    <row r="50" spans="1:37" x14ac:dyDescent="0.25">
      <c r="A50">
        <v>5</v>
      </c>
      <c r="B50">
        <v>5</v>
      </c>
      <c r="C50" t="s">
        <v>2888</v>
      </c>
      <c r="D50" t="s">
        <v>2889</v>
      </c>
      <c r="E50">
        <f>VLOOKUP(D50,'2011B4'!A$1:B$641,2, FALSE)</f>
        <v>60</v>
      </c>
      <c r="G50">
        <v>1282143</v>
      </c>
      <c r="H50">
        <v>679583</v>
      </c>
      <c r="I50">
        <v>602560</v>
      </c>
      <c r="J50">
        <v>337178</v>
      </c>
      <c r="K50">
        <v>283627</v>
      </c>
      <c r="L50">
        <v>53551</v>
      </c>
      <c r="M50">
        <f t="shared" si="1"/>
        <v>26.29800264089107</v>
      </c>
      <c r="N50">
        <f t="shared" si="0"/>
        <v>84.117884322227425</v>
      </c>
      <c r="O50">
        <f t="shared" si="2"/>
        <v>15.882115677772571</v>
      </c>
      <c r="P50">
        <v>25.229107474390378</v>
      </c>
      <c r="Q50">
        <v>14.42413206081061</v>
      </c>
      <c r="R50">
        <v>12.479461886599957</v>
      </c>
      <c r="S50">
        <v>7.4705348510282406</v>
      </c>
      <c r="T50">
        <v>40.396763727170814</v>
      </c>
      <c r="U50">
        <v>74.770892525609625</v>
      </c>
      <c r="W50" t="e">
        <f>VLOOKUP($E50,#REF!,4, FALSE)</f>
        <v>#REF!</v>
      </c>
      <c r="X50" t="e">
        <f>VLOOKUP($E50,#REF!,5, FALSE)</f>
        <v>#REF!</v>
      </c>
      <c r="Y50" t="e">
        <f>VLOOKUP($E50,#REF!,6, FALSE)</f>
        <v>#REF!</v>
      </c>
      <c r="Z50" t="e">
        <f>VLOOKUP($E50,#REF!,7, FALSE)</f>
        <v>#REF!</v>
      </c>
      <c r="AA50" t="e">
        <f>VLOOKUP($E50,#REF!,8, FALSE)</f>
        <v>#REF!</v>
      </c>
      <c r="AB50" t="e">
        <f>VLOOKUP($E50,#REF!,9, FALSE)</f>
        <v>#REF!</v>
      </c>
      <c r="AC50" t="e">
        <f>VLOOKUP($E50,#REF!,10, FALSE)</f>
        <v>#REF!</v>
      </c>
      <c r="AD50" t="e">
        <f>VLOOKUP($E50,#REF!,11, FALSE)</f>
        <v>#REF!</v>
      </c>
      <c r="AE50" t="e">
        <f>VLOOKUP($E50,#REF!,12, FALSE)</f>
        <v>#REF!</v>
      </c>
      <c r="AF50" t="e">
        <f>VLOOKUP($E50,#REF!,13, FALSE)</f>
        <v>#REF!</v>
      </c>
      <c r="AG50" t="e">
        <f>VLOOKUP($E50,#REF!,14, FALSE)</f>
        <v>#REF!</v>
      </c>
      <c r="AH50" t="e">
        <f>VLOOKUP($E50,#REF!,15, FALSE)</f>
        <v>#REF!</v>
      </c>
      <c r="AI50" t="e">
        <f>VLOOKUP($E50,#REF!,16, FALSE)</f>
        <v>#REF!</v>
      </c>
      <c r="AJ50" t="e">
        <f>VLOOKUP($E50,#REF!,17, FALSE)</f>
        <v>#REF!</v>
      </c>
      <c r="AK50" t="e">
        <f>VLOOKUP($E50,#REF!,18, FALSE)</f>
        <v>#REF!</v>
      </c>
    </row>
    <row r="51" spans="1:37" x14ac:dyDescent="0.25">
      <c r="A51">
        <v>5</v>
      </c>
      <c r="B51">
        <v>6</v>
      </c>
      <c r="C51" t="s">
        <v>2890</v>
      </c>
      <c r="D51" t="s">
        <v>2891</v>
      </c>
      <c r="E51">
        <f>VLOOKUP(D51,'2011B4'!A$1:B$641,2, FALSE)</f>
        <v>61</v>
      </c>
      <c r="G51">
        <v>697078</v>
      </c>
      <c r="H51">
        <v>331061</v>
      </c>
      <c r="I51">
        <v>366017</v>
      </c>
      <c r="J51">
        <v>172876</v>
      </c>
      <c r="K51">
        <v>98347</v>
      </c>
      <c r="L51">
        <v>74529</v>
      </c>
      <c r="M51">
        <f t="shared" si="1"/>
        <v>24.800094107115704</v>
      </c>
      <c r="N51">
        <f t="shared" si="0"/>
        <v>56.888752631944286</v>
      </c>
      <c r="O51">
        <f t="shared" si="2"/>
        <v>43.111247368055714</v>
      </c>
      <c r="P51">
        <v>61.500728846109354</v>
      </c>
      <c r="Q51">
        <v>4.8855827298179042</v>
      </c>
      <c r="R51">
        <v>6.3074110923436457</v>
      </c>
      <c r="S51">
        <v>4.1659918091580099</v>
      </c>
      <c r="T51">
        <v>23.140285522571091</v>
      </c>
      <c r="U51">
        <v>38.499271153890646</v>
      </c>
      <c r="W51" t="e">
        <f>VLOOKUP($E51,#REF!,4, FALSE)</f>
        <v>#REF!</v>
      </c>
      <c r="X51" t="e">
        <f>VLOOKUP($E51,#REF!,5, FALSE)</f>
        <v>#REF!</v>
      </c>
      <c r="Y51" t="e">
        <f>VLOOKUP($E51,#REF!,6, FALSE)</f>
        <v>#REF!</v>
      </c>
      <c r="Z51" t="e">
        <f>VLOOKUP($E51,#REF!,7, FALSE)</f>
        <v>#REF!</v>
      </c>
      <c r="AA51" t="e">
        <f>VLOOKUP($E51,#REF!,8, FALSE)</f>
        <v>#REF!</v>
      </c>
      <c r="AB51" t="e">
        <f>VLOOKUP($E51,#REF!,9, FALSE)</f>
        <v>#REF!</v>
      </c>
      <c r="AC51" t="e">
        <f>VLOOKUP($E51,#REF!,10, FALSE)</f>
        <v>#REF!</v>
      </c>
      <c r="AD51" t="e">
        <f>VLOOKUP($E51,#REF!,11, FALSE)</f>
        <v>#REF!</v>
      </c>
      <c r="AE51" t="e">
        <f>VLOOKUP($E51,#REF!,12, FALSE)</f>
        <v>#REF!</v>
      </c>
      <c r="AF51" t="e">
        <f>VLOOKUP($E51,#REF!,13, FALSE)</f>
        <v>#REF!</v>
      </c>
      <c r="AG51" t="e">
        <f>VLOOKUP($E51,#REF!,14, FALSE)</f>
        <v>#REF!</v>
      </c>
      <c r="AH51" t="e">
        <f>VLOOKUP($E51,#REF!,15, FALSE)</f>
        <v>#REF!</v>
      </c>
      <c r="AI51" t="e">
        <f>VLOOKUP($E51,#REF!,16, FALSE)</f>
        <v>#REF!</v>
      </c>
      <c r="AJ51" t="e">
        <f>VLOOKUP($E51,#REF!,17, FALSE)</f>
        <v>#REF!</v>
      </c>
      <c r="AK51" t="e">
        <f>VLOOKUP($E51,#REF!,18, FALSE)</f>
        <v>#REF!</v>
      </c>
    </row>
    <row r="52" spans="1:37" x14ac:dyDescent="0.25">
      <c r="A52">
        <v>5</v>
      </c>
      <c r="B52">
        <v>7</v>
      </c>
      <c r="C52" t="s">
        <v>2892</v>
      </c>
      <c r="D52" t="s">
        <v>2893</v>
      </c>
      <c r="E52">
        <f>VLOOKUP(D52,'2011B4'!A$1:B$641,2, FALSE)</f>
        <v>62</v>
      </c>
      <c r="G52">
        <v>462289</v>
      </c>
      <c r="H52">
        <v>227615</v>
      </c>
      <c r="I52">
        <v>234674</v>
      </c>
      <c r="J52">
        <v>121198</v>
      </c>
      <c r="K52">
        <v>68665</v>
      </c>
      <c r="L52">
        <v>52533</v>
      </c>
      <c r="M52">
        <f t="shared" si="1"/>
        <v>26.21693356320397</v>
      </c>
      <c r="N52">
        <f t="shared" si="0"/>
        <v>56.655225333751382</v>
      </c>
      <c r="O52">
        <f t="shared" si="2"/>
        <v>43.344774666248618</v>
      </c>
      <c r="P52">
        <v>63.986204392811764</v>
      </c>
      <c r="Q52">
        <v>5.2649383653195594</v>
      </c>
      <c r="R52">
        <v>4.9340748197164972</v>
      </c>
      <c r="S52">
        <v>5.1799534645786229</v>
      </c>
      <c r="T52">
        <v>20.634828957573557</v>
      </c>
      <c r="U52">
        <v>36.013795607188236</v>
      </c>
      <c r="W52" t="e">
        <f>VLOOKUP($E52,#REF!,4, FALSE)</f>
        <v>#REF!</v>
      </c>
      <c r="X52" t="e">
        <f>VLOOKUP($E52,#REF!,5, FALSE)</f>
        <v>#REF!</v>
      </c>
      <c r="Y52" t="e">
        <f>VLOOKUP($E52,#REF!,6, FALSE)</f>
        <v>#REF!</v>
      </c>
      <c r="Z52" t="e">
        <f>VLOOKUP($E52,#REF!,7, FALSE)</f>
        <v>#REF!</v>
      </c>
      <c r="AA52" t="e">
        <f>VLOOKUP($E52,#REF!,8, FALSE)</f>
        <v>#REF!</v>
      </c>
      <c r="AB52" t="e">
        <f>VLOOKUP($E52,#REF!,9, FALSE)</f>
        <v>#REF!</v>
      </c>
      <c r="AC52" t="e">
        <f>VLOOKUP($E52,#REF!,10, FALSE)</f>
        <v>#REF!</v>
      </c>
      <c r="AD52" t="e">
        <f>VLOOKUP($E52,#REF!,11, FALSE)</f>
        <v>#REF!</v>
      </c>
      <c r="AE52" t="e">
        <f>VLOOKUP($E52,#REF!,12, FALSE)</f>
        <v>#REF!</v>
      </c>
      <c r="AF52" t="e">
        <f>VLOOKUP($E52,#REF!,13, FALSE)</f>
        <v>#REF!</v>
      </c>
      <c r="AG52" t="e">
        <f>VLOOKUP($E52,#REF!,14, FALSE)</f>
        <v>#REF!</v>
      </c>
      <c r="AH52" t="e">
        <f>VLOOKUP($E52,#REF!,15, FALSE)</f>
        <v>#REF!</v>
      </c>
      <c r="AI52" t="e">
        <f>VLOOKUP($E52,#REF!,16, FALSE)</f>
        <v>#REF!</v>
      </c>
      <c r="AJ52" t="e">
        <f>VLOOKUP($E52,#REF!,17, FALSE)</f>
        <v>#REF!</v>
      </c>
      <c r="AK52" t="e">
        <f>VLOOKUP($E52,#REF!,18, FALSE)</f>
        <v>#REF!</v>
      </c>
    </row>
    <row r="53" spans="1:37" x14ac:dyDescent="0.25">
      <c r="A53">
        <v>5</v>
      </c>
      <c r="B53">
        <v>8</v>
      </c>
      <c r="C53" t="s">
        <v>2894</v>
      </c>
      <c r="D53" t="s">
        <v>2895</v>
      </c>
      <c r="E53">
        <f>VLOOKUP(D53,'2011B4'!A$1:B$641,2, FALSE)</f>
        <v>63</v>
      </c>
      <c r="G53">
        <v>249462</v>
      </c>
      <c r="H53">
        <v>118510</v>
      </c>
      <c r="I53">
        <v>130952</v>
      </c>
      <c r="J53">
        <v>85011</v>
      </c>
      <c r="K53">
        <v>39563</v>
      </c>
      <c r="L53">
        <v>45448</v>
      </c>
      <c r="M53">
        <f t="shared" si="1"/>
        <v>34.0777352863362</v>
      </c>
      <c r="N53">
        <f t="shared" si="0"/>
        <v>46.538683229229164</v>
      </c>
      <c r="O53">
        <f t="shared" si="2"/>
        <v>53.461316770770836</v>
      </c>
      <c r="P53">
        <v>76.281892931502981</v>
      </c>
      <c r="Q53">
        <v>5.6192727999905898</v>
      </c>
      <c r="R53">
        <v>2.8525720200915172</v>
      </c>
      <c r="S53">
        <v>3.7877451153380148</v>
      </c>
      <c r="T53">
        <v>11.458517133076896</v>
      </c>
      <c r="U53">
        <v>23.718107068497019</v>
      </c>
      <c r="W53" t="e">
        <f>VLOOKUP($E53,#REF!,4, FALSE)</f>
        <v>#REF!</v>
      </c>
      <c r="X53" t="e">
        <f>VLOOKUP($E53,#REF!,5, FALSE)</f>
        <v>#REF!</v>
      </c>
      <c r="Y53" t="e">
        <f>VLOOKUP($E53,#REF!,6, FALSE)</f>
        <v>#REF!</v>
      </c>
      <c r="Z53" t="e">
        <f>VLOOKUP($E53,#REF!,7, FALSE)</f>
        <v>#REF!</v>
      </c>
      <c r="AA53" t="e">
        <f>VLOOKUP($E53,#REF!,8, FALSE)</f>
        <v>#REF!</v>
      </c>
      <c r="AB53" t="e">
        <f>VLOOKUP($E53,#REF!,9, FALSE)</f>
        <v>#REF!</v>
      </c>
      <c r="AC53" t="e">
        <f>VLOOKUP($E53,#REF!,10, FALSE)</f>
        <v>#REF!</v>
      </c>
      <c r="AD53" t="e">
        <f>VLOOKUP($E53,#REF!,11, FALSE)</f>
        <v>#REF!</v>
      </c>
      <c r="AE53" t="e">
        <f>VLOOKUP($E53,#REF!,12, FALSE)</f>
        <v>#REF!</v>
      </c>
      <c r="AF53" t="e">
        <f>VLOOKUP($E53,#REF!,13, FALSE)</f>
        <v>#REF!</v>
      </c>
      <c r="AG53" t="e">
        <f>VLOOKUP($E53,#REF!,14, FALSE)</f>
        <v>#REF!</v>
      </c>
      <c r="AH53" t="e">
        <f>VLOOKUP($E53,#REF!,15, FALSE)</f>
        <v>#REF!</v>
      </c>
      <c r="AI53" t="e">
        <f>VLOOKUP($E53,#REF!,16, FALSE)</f>
        <v>#REF!</v>
      </c>
      <c r="AJ53" t="e">
        <f>VLOOKUP($E53,#REF!,17, FALSE)</f>
        <v>#REF!</v>
      </c>
      <c r="AK53" t="e">
        <f>VLOOKUP($E53,#REF!,18, FALSE)</f>
        <v>#REF!</v>
      </c>
    </row>
    <row r="54" spans="1:37" x14ac:dyDescent="0.25">
      <c r="A54">
        <v>5</v>
      </c>
      <c r="B54">
        <v>9</v>
      </c>
      <c r="C54" t="s">
        <v>2896</v>
      </c>
      <c r="D54" t="s">
        <v>2897</v>
      </c>
      <c r="E54">
        <f>VLOOKUP(D54,'2011B4'!A$1:B$641,2, FALSE)</f>
        <v>64</v>
      </c>
      <c r="G54">
        <v>630567</v>
      </c>
      <c r="H54">
        <v>293848</v>
      </c>
      <c r="I54">
        <v>336719</v>
      </c>
      <c r="J54">
        <v>206966</v>
      </c>
      <c r="K54">
        <v>99741</v>
      </c>
      <c r="L54">
        <v>107225</v>
      </c>
      <c r="M54">
        <f t="shared" si="1"/>
        <v>32.822206046304359</v>
      </c>
      <c r="N54">
        <f t="shared" si="0"/>
        <v>48.191973560874736</v>
      </c>
      <c r="O54">
        <f t="shared" si="2"/>
        <v>51.808026439125264</v>
      </c>
      <c r="P54">
        <v>73.458925620633352</v>
      </c>
      <c r="Q54">
        <v>2.8536088053110173</v>
      </c>
      <c r="R54">
        <v>3.5421276924712273</v>
      </c>
      <c r="S54">
        <v>3.4073229419324913</v>
      </c>
      <c r="T54">
        <v>16.738014939651926</v>
      </c>
      <c r="U54">
        <v>26.541074379366648</v>
      </c>
      <c r="W54" t="e">
        <f>VLOOKUP($E54,#REF!,4, FALSE)</f>
        <v>#REF!</v>
      </c>
      <c r="X54" t="e">
        <f>VLOOKUP($E54,#REF!,5, FALSE)</f>
        <v>#REF!</v>
      </c>
      <c r="Y54" t="e">
        <f>VLOOKUP($E54,#REF!,6, FALSE)</f>
        <v>#REF!</v>
      </c>
      <c r="Z54" t="e">
        <f>VLOOKUP($E54,#REF!,7, FALSE)</f>
        <v>#REF!</v>
      </c>
      <c r="AA54" t="e">
        <f>VLOOKUP($E54,#REF!,8, FALSE)</f>
        <v>#REF!</v>
      </c>
      <c r="AB54" t="e">
        <f>VLOOKUP($E54,#REF!,9, FALSE)</f>
        <v>#REF!</v>
      </c>
      <c r="AC54" t="e">
        <f>VLOOKUP($E54,#REF!,10, FALSE)</f>
        <v>#REF!</v>
      </c>
      <c r="AD54" t="e">
        <f>VLOOKUP($E54,#REF!,11, FALSE)</f>
        <v>#REF!</v>
      </c>
      <c r="AE54" t="e">
        <f>VLOOKUP($E54,#REF!,12, FALSE)</f>
        <v>#REF!</v>
      </c>
      <c r="AF54" t="e">
        <f>VLOOKUP($E54,#REF!,13, FALSE)</f>
        <v>#REF!</v>
      </c>
      <c r="AG54" t="e">
        <f>VLOOKUP($E54,#REF!,14, FALSE)</f>
        <v>#REF!</v>
      </c>
      <c r="AH54" t="e">
        <f>VLOOKUP($E54,#REF!,15, FALSE)</f>
        <v>#REF!</v>
      </c>
      <c r="AI54" t="e">
        <f>VLOOKUP($E54,#REF!,16, FALSE)</f>
        <v>#REF!</v>
      </c>
      <c r="AJ54" t="e">
        <f>VLOOKUP($E54,#REF!,17, FALSE)</f>
        <v>#REF!</v>
      </c>
      <c r="AK54" t="e">
        <f>VLOOKUP($E54,#REF!,18, FALSE)</f>
        <v>#REF!</v>
      </c>
    </row>
    <row r="55" spans="1:37" x14ac:dyDescent="0.25">
      <c r="A55">
        <v>5</v>
      </c>
      <c r="B55">
        <v>10</v>
      </c>
      <c r="C55" t="s">
        <v>2898</v>
      </c>
      <c r="D55" t="s">
        <v>2899</v>
      </c>
      <c r="E55">
        <f>VLOOKUP(D55,'2011B4'!A$1:B$641,2, FALSE)</f>
        <v>65</v>
      </c>
      <c r="G55">
        <v>224542</v>
      </c>
      <c r="H55">
        <v>111084</v>
      </c>
      <c r="I55">
        <v>113458</v>
      </c>
      <c r="J55">
        <v>54207</v>
      </c>
      <c r="K55">
        <v>34463</v>
      </c>
      <c r="L55">
        <v>19744</v>
      </c>
      <c r="M55">
        <f t="shared" si="1"/>
        <v>24.141140632932814</v>
      </c>
      <c r="N55">
        <f t="shared" si="0"/>
        <v>63.576659840979943</v>
      </c>
      <c r="O55">
        <f t="shared" si="2"/>
        <v>36.42334015902005</v>
      </c>
      <c r="P55">
        <v>66.781043038721933</v>
      </c>
      <c r="Q55">
        <v>5.3590864648477137</v>
      </c>
      <c r="R55">
        <v>6.2132196948733558</v>
      </c>
      <c r="S55">
        <v>4.2559079085726941</v>
      </c>
      <c r="T55">
        <v>17.390742892984299</v>
      </c>
      <c r="U55">
        <v>33.218956961278067</v>
      </c>
      <c r="W55" t="e">
        <f>VLOOKUP($E55,#REF!,4, FALSE)</f>
        <v>#REF!</v>
      </c>
      <c r="X55" t="e">
        <f>VLOOKUP($E55,#REF!,5, FALSE)</f>
        <v>#REF!</v>
      </c>
      <c r="Y55" t="e">
        <f>VLOOKUP($E55,#REF!,6, FALSE)</f>
        <v>#REF!</v>
      </c>
      <c r="Z55" t="e">
        <f>VLOOKUP($E55,#REF!,7, FALSE)</f>
        <v>#REF!</v>
      </c>
      <c r="AA55" t="e">
        <f>VLOOKUP($E55,#REF!,8, FALSE)</f>
        <v>#REF!</v>
      </c>
      <c r="AB55" t="e">
        <f>VLOOKUP($E55,#REF!,9, FALSE)</f>
        <v>#REF!</v>
      </c>
      <c r="AC55" t="e">
        <f>VLOOKUP($E55,#REF!,10, FALSE)</f>
        <v>#REF!</v>
      </c>
      <c r="AD55" t="e">
        <f>VLOOKUP($E55,#REF!,11, FALSE)</f>
        <v>#REF!</v>
      </c>
      <c r="AE55" t="e">
        <f>VLOOKUP($E55,#REF!,12, FALSE)</f>
        <v>#REF!</v>
      </c>
      <c r="AF55" t="e">
        <f>VLOOKUP($E55,#REF!,13, FALSE)</f>
        <v>#REF!</v>
      </c>
      <c r="AG55" t="e">
        <f>VLOOKUP($E55,#REF!,14, FALSE)</f>
        <v>#REF!</v>
      </c>
      <c r="AH55" t="e">
        <f>VLOOKUP($E55,#REF!,15, FALSE)</f>
        <v>#REF!</v>
      </c>
      <c r="AI55" t="e">
        <f>VLOOKUP($E55,#REF!,16, FALSE)</f>
        <v>#REF!</v>
      </c>
      <c r="AJ55" t="e">
        <f>VLOOKUP($E55,#REF!,17, FALSE)</f>
        <v>#REF!</v>
      </c>
      <c r="AK55" t="e">
        <f>VLOOKUP($E55,#REF!,18, FALSE)</f>
        <v>#REF!</v>
      </c>
    </row>
    <row r="56" spans="1:37" x14ac:dyDescent="0.25">
      <c r="A56">
        <v>5</v>
      </c>
      <c r="B56">
        <v>11</v>
      </c>
      <c r="C56" t="s">
        <v>2900</v>
      </c>
      <c r="D56" t="s">
        <v>2901</v>
      </c>
      <c r="E56">
        <f>VLOOKUP(D56,'2011B4'!A$1:B$641,2, FALSE)</f>
        <v>66</v>
      </c>
      <c r="G56">
        <v>762909</v>
      </c>
      <c r="H56">
        <v>400254</v>
      </c>
      <c r="I56">
        <v>362655</v>
      </c>
      <c r="J56">
        <v>227739</v>
      </c>
      <c r="K56">
        <v>170552</v>
      </c>
      <c r="L56">
        <v>57187</v>
      </c>
      <c r="M56">
        <f t="shared" si="1"/>
        <v>29.8513977420636</v>
      </c>
      <c r="N56">
        <f t="shared" si="0"/>
        <v>74.889237240876611</v>
      </c>
      <c r="O56">
        <f t="shared" si="2"/>
        <v>25.110762759123382</v>
      </c>
      <c r="P56">
        <v>47.097335107293866</v>
      </c>
      <c r="Q56">
        <v>14.626831592305226</v>
      </c>
      <c r="R56">
        <v>9.479272324898238</v>
      </c>
      <c r="S56">
        <v>4.6676239028010134</v>
      </c>
      <c r="T56">
        <v>24.128937072701646</v>
      </c>
      <c r="U56">
        <v>52.902664892706134</v>
      </c>
      <c r="W56" t="e">
        <f>VLOOKUP($E56,#REF!,4, FALSE)</f>
        <v>#REF!</v>
      </c>
      <c r="X56" t="e">
        <f>VLOOKUP($E56,#REF!,5, FALSE)</f>
        <v>#REF!</v>
      </c>
      <c r="Y56" t="e">
        <f>VLOOKUP($E56,#REF!,6, FALSE)</f>
        <v>#REF!</v>
      </c>
      <c r="Z56" t="e">
        <f>VLOOKUP($E56,#REF!,7, FALSE)</f>
        <v>#REF!</v>
      </c>
      <c r="AA56" t="e">
        <f>VLOOKUP($E56,#REF!,8, FALSE)</f>
        <v>#REF!</v>
      </c>
      <c r="AB56" t="e">
        <f>VLOOKUP($E56,#REF!,9, FALSE)</f>
        <v>#REF!</v>
      </c>
      <c r="AC56" t="e">
        <f>VLOOKUP($E56,#REF!,10, FALSE)</f>
        <v>#REF!</v>
      </c>
      <c r="AD56" t="e">
        <f>VLOOKUP($E56,#REF!,11, FALSE)</f>
        <v>#REF!</v>
      </c>
      <c r="AE56" t="e">
        <f>VLOOKUP($E56,#REF!,12, FALSE)</f>
        <v>#REF!</v>
      </c>
      <c r="AF56" t="e">
        <f>VLOOKUP($E56,#REF!,13, FALSE)</f>
        <v>#REF!</v>
      </c>
      <c r="AG56" t="e">
        <f>VLOOKUP($E56,#REF!,14, FALSE)</f>
        <v>#REF!</v>
      </c>
      <c r="AH56" t="e">
        <f>VLOOKUP($E56,#REF!,15, FALSE)</f>
        <v>#REF!</v>
      </c>
      <c r="AI56" t="e">
        <f>VLOOKUP($E56,#REF!,16, FALSE)</f>
        <v>#REF!</v>
      </c>
      <c r="AJ56" t="e">
        <f>VLOOKUP($E56,#REF!,17, FALSE)</f>
        <v>#REF!</v>
      </c>
      <c r="AK56" t="e">
        <f>VLOOKUP($E56,#REF!,18, FALSE)</f>
        <v>#REF!</v>
      </c>
    </row>
    <row r="57" spans="1:37" x14ac:dyDescent="0.25">
      <c r="A57">
        <v>5</v>
      </c>
      <c r="B57">
        <v>12</v>
      </c>
      <c r="C57" t="s">
        <v>2902</v>
      </c>
      <c r="D57" t="s">
        <v>2903</v>
      </c>
      <c r="E57">
        <f>VLOOKUP(D57,'2011B4'!A$1:B$641,2, FALSE)</f>
        <v>67</v>
      </c>
      <c r="G57">
        <v>1235614</v>
      </c>
      <c r="H57">
        <v>649484</v>
      </c>
      <c r="I57">
        <v>586130</v>
      </c>
      <c r="J57">
        <v>298187</v>
      </c>
      <c r="K57">
        <v>260499</v>
      </c>
      <c r="L57">
        <v>37688</v>
      </c>
      <c r="M57">
        <f t="shared" si="1"/>
        <v>24.132698399338302</v>
      </c>
      <c r="N57">
        <f t="shared" si="0"/>
        <v>87.360951349321056</v>
      </c>
      <c r="O57">
        <f t="shared" si="2"/>
        <v>12.639048650678935</v>
      </c>
      <c r="P57">
        <v>54.99770278382357</v>
      </c>
      <c r="Q57">
        <v>11.584341369677418</v>
      </c>
      <c r="R57">
        <v>10.335125273737621</v>
      </c>
      <c r="S57">
        <v>4.3891920170899468</v>
      </c>
      <c r="T57">
        <v>18.693638555671441</v>
      </c>
      <c r="U57">
        <v>45.00229721617643</v>
      </c>
      <c r="W57" t="e">
        <f>VLOOKUP($E57,#REF!,4, FALSE)</f>
        <v>#REF!</v>
      </c>
      <c r="X57" t="e">
        <f>VLOOKUP($E57,#REF!,5, FALSE)</f>
        <v>#REF!</v>
      </c>
      <c r="Y57" t="e">
        <f>VLOOKUP($E57,#REF!,6, FALSE)</f>
        <v>#REF!</v>
      </c>
      <c r="Z57" t="e">
        <f>VLOOKUP($E57,#REF!,7, FALSE)</f>
        <v>#REF!</v>
      </c>
      <c r="AA57" t="e">
        <f>VLOOKUP($E57,#REF!,8, FALSE)</f>
        <v>#REF!</v>
      </c>
      <c r="AB57" t="e">
        <f>VLOOKUP($E57,#REF!,9, FALSE)</f>
        <v>#REF!</v>
      </c>
      <c r="AC57" t="e">
        <f>VLOOKUP($E57,#REF!,10, FALSE)</f>
        <v>#REF!</v>
      </c>
      <c r="AD57" t="e">
        <f>VLOOKUP($E57,#REF!,11, FALSE)</f>
        <v>#REF!</v>
      </c>
      <c r="AE57" t="e">
        <f>VLOOKUP($E57,#REF!,12, FALSE)</f>
        <v>#REF!</v>
      </c>
      <c r="AF57" t="e">
        <f>VLOOKUP($E57,#REF!,13, FALSE)</f>
        <v>#REF!</v>
      </c>
      <c r="AG57" t="e">
        <f>VLOOKUP($E57,#REF!,14, FALSE)</f>
        <v>#REF!</v>
      </c>
      <c r="AH57" t="e">
        <f>VLOOKUP($E57,#REF!,15, FALSE)</f>
        <v>#REF!</v>
      </c>
      <c r="AI57" t="e">
        <f>VLOOKUP($E57,#REF!,16, FALSE)</f>
        <v>#REF!</v>
      </c>
      <c r="AJ57" t="e">
        <f>VLOOKUP($E57,#REF!,17, FALSE)</f>
        <v>#REF!</v>
      </c>
      <c r="AK57" t="e">
        <f>VLOOKUP($E57,#REF!,18, FALSE)</f>
        <v>#REF!</v>
      </c>
    </row>
    <row r="58" spans="1:37" x14ac:dyDescent="0.25">
      <c r="A58">
        <v>5</v>
      </c>
      <c r="B58">
        <v>13</v>
      </c>
      <c r="C58" t="s">
        <v>2904</v>
      </c>
      <c r="D58" t="s">
        <v>2905</v>
      </c>
      <c r="E58">
        <f>VLOOKUP(D58,'2011B4'!A$1:B$641,2, FALSE)</f>
        <v>68</v>
      </c>
      <c r="G58">
        <v>1447187</v>
      </c>
      <c r="H58">
        <v>776021</v>
      </c>
      <c r="I58">
        <v>671166</v>
      </c>
      <c r="J58">
        <v>356946</v>
      </c>
      <c r="K58">
        <v>326372</v>
      </c>
      <c r="L58">
        <v>30574</v>
      </c>
      <c r="M58">
        <f t="shared" si="1"/>
        <v>24.664815258843536</v>
      </c>
      <c r="N58">
        <f t="shared" si="0"/>
        <v>91.434558728771293</v>
      </c>
      <c r="O58">
        <f t="shared" si="2"/>
        <v>8.5654412712286998</v>
      </c>
      <c r="P58">
        <v>43.625366301905608</v>
      </c>
      <c r="Q58">
        <v>15.068946003036874</v>
      </c>
      <c r="R58">
        <v>10.768015330049924</v>
      </c>
      <c r="S58">
        <v>5.9611257725258158</v>
      </c>
      <c r="T58">
        <v>24.576546592481776</v>
      </c>
      <c r="U58">
        <v>56.374633698094392</v>
      </c>
      <c r="W58" t="e">
        <f>VLOOKUP($E58,#REF!,4, FALSE)</f>
        <v>#REF!</v>
      </c>
      <c r="X58" t="e">
        <f>VLOOKUP($E58,#REF!,5, FALSE)</f>
        <v>#REF!</v>
      </c>
      <c r="Y58" t="e">
        <f>VLOOKUP($E58,#REF!,6, FALSE)</f>
        <v>#REF!</v>
      </c>
      <c r="Z58" t="e">
        <f>VLOOKUP($E58,#REF!,7, FALSE)</f>
        <v>#REF!</v>
      </c>
      <c r="AA58" t="e">
        <f>VLOOKUP($E58,#REF!,8, FALSE)</f>
        <v>#REF!</v>
      </c>
      <c r="AB58" t="e">
        <f>VLOOKUP($E58,#REF!,9, FALSE)</f>
        <v>#REF!</v>
      </c>
      <c r="AC58" t="e">
        <f>VLOOKUP($E58,#REF!,10, FALSE)</f>
        <v>#REF!</v>
      </c>
      <c r="AD58" t="e">
        <f>VLOOKUP($E58,#REF!,11, FALSE)</f>
        <v>#REF!</v>
      </c>
      <c r="AE58" t="e">
        <f>VLOOKUP($E58,#REF!,12, FALSE)</f>
        <v>#REF!</v>
      </c>
      <c r="AF58" t="e">
        <f>VLOOKUP($E58,#REF!,13, FALSE)</f>
        <v>#REF!</v>
      </c>
      <c r="AG58" t="e">
        <f>VLOOKUP($E58,#REF!,14, FALSE)</f>
        <v>#REF!</v>
      </c>
      <c r="AH58" t="e">
        <f>VLOOKUP($E58,#REF!,15, FALSE)</f>
        <v>#REF!</v>
      </c>
      <c r="AI58" t="e">
        <f>VLOOKUP($E58,#REF!,16, FALSE)</f>
        <v>#REF!</v>
      </c>
      <c r="AJ58" t="e">
        <f>VLOOKUP($E58,#REF!,17, FALSE)</f>
        <v>#REF!</v>
      </c>
      <c r="AK58" t="e">
        <f>VLOOKUP($E58,#REF!,18, FALSE)</f>
        <v>#REF!</v>
      </c>
    </row>
    <row r="59" spans="1:37" x14ac:dyDescent="0.25">
      <c r="A59">
        <v>6</v>
      </c>
      <c r="B59">
        <v>1</v>
      </c>
      <c r="C59" t="s">
        <v>2069</v>
      </c>
      <c r="D59" t="s">
        <v>2070</v>
      </c>
      <c r="E59">
        <f>VLOOKUP(D59,'2011B4'!A$1:B$641,2, FALSE)</f>
        <v>69</v>
      </c>
      <c r="G59">
        <v>468411</v>
      </c>
      <c r="H59">
        <v>256939</v>
      </c>
      <c r="I59">
        <v>211472</v>
      </c>
      <c r="J59">
        <v>148726</v>
      </c>
      <c r="K59">
        <v>126264</v>
      </c>
      <c r="L59">
        <v>22462</v>
      </c>
      <c r="M59">
        <f t="shared" si="1"/>
        <v>31.751175783660074</v>
      </c>
      <c r="N59">
        <f t="shared" si="0"/>
        <v>84.897059021287475</v>
      </c>
      <c r="O59">
        <f t="shared" si="2"/>
        <v>15.102940978712532</v>
      </c>
      <c r="P59">
        <v>21.702325081021474</v>
      </c>
      <c r="Q59">
        <v>18.890442827750363</v>
      </c>
      <c r="R59">
        <v>9.953202533518013</v>
      </c>
      <c r="S59">
        <v>7.899089601011255</v>
      </c>
      <c r="T59">
        <v>41.554939956698895</v>
      </c>
      <c r="U59">
        <v>78.297674918978529</v>
      </c>
      <c r="W59" t="e">
        <f>VLOOKUP($E59,#REF!,4, FALSE)</f>
        <v>#REF!</v>
      </c>
      <c r="X59" t="e">
        <f>VLOOKUP($E59,#REF!,5, FALSE)</f>
        <v>#REF!</v>
      </c>
      <c r="Y59" t="e">
        <f>VLOOKUP($E59,#REF!,6, FALSE)</f>
        <v>#REF!</v>
      </c>
      <c r="Z59" t="e">
        <f>VLOOKUP($E59,#REF!,7, FALSE)</f>
        <v>#REF!</v>
      </c>
      <c r="AA59" t="e">
        <f>VLOOKUP($E59,#REF!,8, FALSE)</f>
        <v>#REF!</v>
      </c>
      <c r="AB59" t="e">
        <f>VLOOKUP($E59,#REF!,9, FALSE)</f>
        <v>#REF!</v>
      </c>
      <c r="AC59" t="e">
        <f>VLOOKUP($E59,#REF!,10, FALSE)</f>
        <v>#REF!</v>
      </c>
      <c r="AD59" t="e">
        <f>VLOOKUP($E59,#REF!,11, FALSE)</f>
        <v>#REF!</v>
      </c>
      <c r="AE59" t="e">
        <f>VLOOKUP($E59,#REF!,12, FALSE)</f>
        <v>#REF!</v>
      </c>
      <c r="AF59" t="e">
        <f>VLOOKUP($E59,#REF!,13, FALSE)</f>
        <v>#REF!</v>
      </c>
      <c r="AG59" t="e">
        <f>VLOOKUP($E59,#REF!,14, FALSE)</f>
        <v>#REF!</v>
      </c>
      <c r="AH59" t="e">
        <f>VLOOKUP($E59,#REF!,15, FALSE)</f>
        <v>#REF!</v>
      </c>
      <c r="AI59" t="e">
        <f>VLOOKUP($E59,#REF!,16, FALSE)</f>
        <v>#REF!</v>
      </c>
      <c r="AJ59" t="e">
        <f>VLOOKUP($E59,#REF!,17, FALSE)</f>
        <v>#REF!</v>
      </c>
      <c r="AK59" t="e">
        <f>VLOOKUP($E59,#REF!,18, FALSE)</f>
        <v>#REF!</v>
      </c>
    </row>
    <row r="60" spans="1:37" x14ac:dyDescent="0.25">
      <c r="A60">
        <v>6</v>
      </c>
      <c r="B60">
        <v>2</v>
      </c>
      <c r="C60" t="s">
        <v>2071</v>
      </c>
      <c r="D60" t="s">
        <v>2072</v>
      </c>
      <c r="E60">
        <f>VLOOKUP(D60,'2011B4'!A$1:B$641,2, FALSE)</f>
        <v>70</v>
      </c>
      <c r="G60">
        <v>1014411</v>
      </c>
      <c r="H60">
        <v>542977</v>
      </c>
      <c r="I60">
        <v>471434</v>
      </c>
      <c r="J60">
        <v>271801</v>
      </c>
      <c r="K60">
        <v>243093</v>
      </c>
      <c r="L60">
        <v>28708</v>
      </c>
      <c r="M60">
        <f t="shared" si="1"/>
        <v>26.793972068520549</v>
      </c>
      <c r="N60">
        <f t="shared" si="0"/>
        <v>89.437860787855811</v>
      </c>
      <c r="O60">
        <f t="shared" si="2"/>
        <v>10.56213921214418</v>
      </c>
      <c r="P60">
        <v>30.932557275359546</v>
      </c>
      <c r="Q60">
        <v>14.794647554644758</v>
      </c>
      <c r="R60">
        <v>13.953958962623389</v>
      </c>
      <c r="S60">
        <v>7.6011493703113677</v>
      </c>
      <c r="T60">
        <v>32.717686837060938</v>
      </c>
      <c r="U60">
        <v>69.067442724640458</v>
      </c>
      <c r="W60" t="e">
        <f>VLOOKUP($E60,#REF!,4, FALSE)</f>
        <v>#REF!</v>
      </c>
      <c r="X60" t="e">
        <f>VLOOKUP($E60,#REF!,5, FALSE)</f>
        <v>#REF!</v>
      </c>
      <c r="Y60" t="e">
        <f>VLOOKUP($E60,#REF!,6, FALSE)</f>
        <v>#REF!</v>
      </c>
      <c r="Z60" t="e">
        <f>VLOOKUP($E60,#REF!,7, FALSE)</f>
        <v>#REF!</v>
      </c>
      <c r="AA60" t="e">
        <f>VLOOKUP($E60,#REF!,8, FALSE)</f>
        <v>#REF!</v>
      </c>
      <c r="AB60" t="e">
        <f>VLOOKUP($E60,#REF!,9, FALSE)</f>
        <v>#REF!</v>
      </c>
      <c r="AC60" t="e">
        <f>VLOOKUP($E60,#REF!,10, FALSE)</f>
        <v>#REF!</v>
      </c>
      <c r="AD60" t="e">
        <f>VLOOKUP($E60,#REF!,11, FALSE)</f>
        <v>#REF!</v>
      </c>
      <c r="AE60" t="e">
        <f>VLOOKUP($E60,#REF!,12, FALSE)</f>
        <v>#REF!</v>
      </c>
      <c r="AF60" t="e">
        <f>VLOOKUP($E60,#REF!,13, FALSE)</f>
        <v>#REF!</v>
      </c>
      <c r="AG60" t="e">
        <f>VLOOKUP($E60,#REF!,14, FALSE)</f>
        <v>#REF!</v>
      </c>
      <c r="AH60" t="e">
        <f>VLOOKUP($E60,#REF!,15, FALSE)</f>
        <v>#REF!</v>
      </c>
      <c r="AI60" t="e">
        <f>VLOOKUP($E60,#REF!,16, FALSE)</f>
        <v>#REF!</v>
      </c>
      <c r="AJ60" t="e">
        <f>VLOOKUP($E60,#REF!,17, FALSE)</f>
        <v>#REF!</v>
      </c>
      <c r="AK60" t="e">
        <f>VLOOKUP($E60,#REF!,18, FALSE)</f>
        <v>#REF!</v>
      </c>
    </row>
    <row r="61" spans="1:37" x14ac:dyDescent="0.25">
      <c r="A61">
        <v>6</v>
      </c>
      <c r="B61">
        <v>3</v>
      </c>
      <c r="C61" t="s">
        <v>2073</v>
      </c>
      <c r="D61" t="s">
        <v>2074</v>
      </c>
      <c r="E61">
        <f>VLOOKUP(D61,'2011B4'!A$1:B$641,2, FALSE)</f>
        <v>71</v>
      </c>
      <c r="G61">
        <v>1041630</v>
      </c>
      <c r="H61">
        <v>559444</v>
      </c>
      <c r="I61">
        <v>482186</v>
      </c>
      <c r="J61">
        <v>279223</v>
      </c>
      <c r="K61">
        <v>245547</v>
      </c>
      <c r="L61">
        <v>33676</v>
      </c>
      <c r="M61">
        <f t="shared" si="1"/>
        <v>26.806351583575744</v>
      </c>
      <c r="N61">
        <f t="shared" si="0"/>
        <v>87.939388947185577</v>
      </c>
      <c r="O61">
        <f t="shared" si="2"/>
        <v>12.060611052814417</v>
      </c>
      <c r="P61">
        <v>41.236574350966791</v>
      </c>
      <c r="Q61">
        <v>20.929507956006489</v>
      </c>
      <c r="R61">
        <v>11.48257844088775</v>
      </c>
      <c r="S61">
        <v>5.3853013541148114</v>
      </c>
      <c r="T61">
        <v>20.966037898024162</v>
      </c>
      <c r="U61">
        <v>58.763425649033209</v>
      </c>
      <c r="W61" t="e">
        <f>VLOOKUP($E61,#REF!,4, FALSE)</f>
        <v>#REF!</v>
      </c>
      <c r="X61" t="e">
        <f>VLOOKUP($E61,#REF!,5, FALSE)</f>
        <v>#REF!</v>
      </c>
      <c r="Y61" t="e">
        <f>VLOOKUP($E61,#REF!,6, FALSE)</f>
        <v>#REF!</v>
      </c>
      <c r="Z61" t="e">
        <f>VLOOKUP($E61,#REF!,7, FALSE)</f>
        <v>#REF!</v>
      </c>
      <c r="AA61" t="e">
        <f>VLOOKUP($E61,#REF!,8, FALSE)</f>
        <v>#REF!</v>
      </c>
      <c r="AB61" t="e">
        <f>VLOOKUP($E61,#REF!,9, FALSE)</f>
        <v>#REF!</v>
      </c>
      <c r="AC61" t="e">
        <f>VLOOKUP($E61,#REF!,10, FALSE)</f>
        <v>#REF!</v>
      </c>
      <c r="AD61" t="e">
        <f>VLOOKUP($E61,#REF!,11, FALSE)</f>
        <v>#REF!</v>
      </c>
      <c r="AE61" t="e">
        <f>VLOOKUP($E61,#REF!,12, FALSE)</f>
        <v>#REF!</v>
      </c>
      <c r="AF61" t="e">
        <f>VLOOKUP($E61,#REF!,13, FALSE)</f>
        <v>#REF!</v>
      </c>
      <c r="AG61" t="e">
        <f>VLOOKUP($E61,#REF!,14, FALSE)</f>
        <v>#REF!</v>
      </c>
      <c r="AH61" t="e">
        <f>VLOOKUP($E61,#REF!,15, FALSE)</f>
        <v>#REF!</v>
      </c>
      <c r="AI61" t="e">
        <f>VLOOKUP($E61,#REF!,16, FALSE)</f>
        <v>#REF!</v>
      </c>
      <c r="AJ61" t="e">
        <f>VLOOKUP($E61,#REF!,17, FALSE)</f>
        <v>#REF!</v>
      </c>
      <c r="AK61" t="e">
        <f>VLOOKUP($E61,#REF!,18, FALSE)</f>
        <v>#REF!</v>
      </c>
    </row>
    <row r="62" spans="1:37" x14ac:dyDescent="0.25">
      <c r="A62">
        <v>6</v>
      </c>
      <c r="B62">
        <v>4</v>
      </c>
      <c r="C62" t="s">
        <v>2075</v>
      </c>
      <c r="D62" t="s">
        <v>2076</v>
      </c>
      <c r="E62">
        <f>VLOOKUP(D62,'2011B4'!A$1:B$641,2, FALSE)</f>
        <v>72</v>
      </c>
      <c r="G62">
        <v>825454</v>
      </c>
      <c r="H62">
        <v>442328</v>
      </c>
      <c r="I62">
        <v>383126</v>
      </c>
      <c r="J62">
        <v>244229</v>
      </c>
      <c r="K62">
        <v>202834</v>
      </c>
      <c r="L62">
        <v>41395</v>
      </c>
      <c r="M62">
        <f t="shared" si="1"/>
        <v>29.587233207422827</v>
      </c>
      <c r="N62">
        <f t="shared" si="0"/>
        <v>83.050743359715668</v>
      </c>
      <c r="O62">
        <f t="shared" si="2"/>
        <v>16.949256640284325</v>
      </c>
      <c r="P62">
        <v>54.030438645697274</v>
      </c>
      <c r="Q62">
        <v>9.2417362393491356</v>
      </c>
      <c r="R62">
        <v>11.221435619848585</v>
      </c>
      <c r="S62">
        <v>4.6296713330521762</v>
      </c>
      <c r="T62">
        <v>20.876718162052825</v>
      </c>
      <c r="U62">
        <v>45.969561354302726</v>
      </c>
      <c r="W62" t="e">
        <f>VLOOKUP($E62,#REF!,4, FALSE)</f>
        <v>#REF!</v>
      </c>
      <c r="X62" t="e">
        <f>VLOOKUP($E62,#REF!,5, FALSE)</f>
        <v>#REF!</v>
      </c>
      <c r="Y62" t="e">
        <f>VLOOKUP($E62,#REF!,6, FALSE)</f>
        <v>#REF!</v>
      </c>
      <c r="Z62" t="e">
        <f>VLOOKUP($E62,#REF!,7, FALSE)</f>
        <v>#REF!</v>
      </c>
      <c r="AA62" t="e">
        <f>VLOOKUP($E62,#REF!,8, FALSE)</f>
        <v>#REF!</v>
      </c>
      <c r="AB62" t="e">
        <f>VLOOKUP($E62,#REF!,9, FALSE)</f>
        <v>#REF!</v>
      </c>
      <c r="AC62" t="e">
        <f>VLOOKUP($E62,#REF!,10, FALSE)</f>
        <v>#REF!</v>
      </c>
      <c r="AD62" t="e">
        <f>VLOOKUP($E62,#REF!,11, FALSE)</f>
        <v>#REF!</v>
      </c>
      <c r="AE62" t="e">
        <f>VLOOKUP($E62,#REF!,12, FALSE)</f>
        <v>#REF!</v>
      </c>
      <c r="AF62" t="e">
        <f>VLOOKUP($E62,#REF!,13, FALSE)</f>
        <v>#REF!</v>
      </c>
      <c r="AG62" t="e">
        <f>VLOOKUP($E62,#REF!,14, FALSE)</f>
        <v>#REF!</v>
      </c>
      <c r="AH62" t="e">
        <f>VLOOKUP($E62,#REF!,15, FALSE)</f>
        <v>#REF!</v>
      </c>
      <c r="AI62" t="e">
        <f>VLOOKUP($E62,#REF!,16, FALSE)</f>
        <v>#REF!</v>
      </c>
      <c r="AJ62" t="e">
        <f>VLOOKUP($E62,#REF!,17, FALSE)</f>
        <v>#REF!</v>
      </c>
      <c r="AK62" t="e">
        <f>VLOOKUP($E62,#REF!,18, FALSE)</f>
        <v>#REF!</v>
      </c>
    </row>
    <row r="63" spans="1:37" x14ac:dyDescent="0.25">
      <c r="A63">
        <v>6</v>
      </c>
      <c r="B63">
        <v>5</v>
      </c>
      <c r="C63" t="s">
        <v>2077</v>
      </c>
      <c r="D63" t="s">
        <v>2078</v>
      </c>
      <c r="E63">
        <f>VLOOKUP(D63,'2011B4'!A$1:B$641,2, FALSE)</f>
        <v>73</v>
      </c>
      <c r="G63">
        <v>946131</v>
      </c>
      <c r="H63">
        <v>510513</v>
      </c>
      <c r="I63">
        <v>435618</v>
      </c>
      <c r="J63">
        <v>269972</v>
      </c>
      <c r="K63">
        <v>227796</v>
      </c>
      <c r="L63">
        <v>42176</v>
      </c>
      <c r="M63">
        <f t="shared" si="1"/>
        <v>28.534315015573952</v>
      </c>
      <c r="N63">
        <f t="shared" si="0"/>
        <v>84.377639162579825</v>
      </c>
      <c r="O63">
        <f t="shared" si="2"/>
        <v>15.622360837420176</v>
      </c>
      <c r="P63">
        <v>62.407212599825165</v>
      </c>
      <c r="Q63">
        <v>8.7557228156994054</v>
      </c>
      <c r="R63">
        <v>9.3839361118930853</v>
      </c>
      <c r="S63">
        <v>4.5138014312595374</v>
      </c>
      <c r="T63">
        <v>14.939327041322803</v>
      </c>
      <c r="U63">
        <v>37.592787400174835</v>
      </c>
      <c r="W63" t="e">
        <f>VLOOKUP($E63,#REF!,4, FALSE)</f>
        <v>#REF!</v>
      </c>
      <c r="X63" t="e">
        <f>VLOOKUP($E63,#REF!,5, FALSE)</f>
        <v>#REF!</v>
      </c>
      <c r="Y63" t="e">
        <f>VLOOKUP($E63,#REF!,6, FALSE)</f>
        <v>#REF!</v>
      </c>
      <c r="Z63" t="e">
        <f>VLOOKUP($E63,#REF!,7, FALSE)</f>
        <v>#REF!</v>
      </c>
      <c r="AA63" t="e">
        <f>VLOOKUP($E63,#REF!,8, FALSE)</f>
        <v>#REF!</v>
      </c>
      <c r="AB63" t="e">
        <f>VLOOKUP($E63,#REF!,9, FALSE)</f>
        <v>#REF!</v>
      </c>
      <c r="AC63" t="e">
        <f>VLOOKUP($E63,#REF!,10, FALSE)</f>
        <v>#REF!</v>
      </c>
      <c r="AD63" t="e">
        <f>VLOOKUP($E63,#REF!,11, FALSE)</f>
        <v>#REF!</v>
      </c>
      <c r="AE63" t="e">
        <f>VLOOKUP($E63,#REF!,12, FALSE)</f>
        <v>#REF!</v>
      </c>
      <c r="AF63" t="e">
        <f>VLOOKUP($E63,#REF!,13, FALSE)</f>
        <v>#REF!</v>
      </c>
      <c r="AG63" t="e">
        <f>VLOOKUP($E63,#REF!,14, FALSE)</f>
        <v>#REF!</v>
      </c>
      <c r="AH63" t="e">
        <f>VLOOKUP($E63,#REF!,15, FALSE)</f>
        <v>#REF!</v>
      </c>
      <c r="AI63" t="e">
        <f>VLOOKUP($E63,#REF!,16, FALSE)</f>
        <v>#REF!</v>
      </c>
      <c r="AJ63" t="e">
        <f>VLOOKUP($E63,#REF!,17, FALSE)</f>
        <v>#REF!</v>
      </c>
      <c r="AK63" t="e">
        <f>VLOOKUP($E63,#REF!,18, FALSE)</f>
        <v>#REF!</v>
      </c>
    </row>
    <row r="64" spans="1:37" x14ac:dyDescent="0.25">
      <c r="A64">
        <v>6</v>
      </c>
      <c r="B64">
        <v>6</v>
      </c>
      <c r="C64" t="s">
        <v>2079</v>
      </c>
      <c r="D64" t="s">
        <v>2080</v>
      </c>
      <c r="E64">
        <f>VLOOKUP(D64,'2011B4'!A$1:B$641,2, FALSE)</f>
        <v>74</v>
      </c>
      <c r="G64">
        <v>1274183</v>
      </c>
      <c r="H64">
        <v>683368</v>
      </c>
      <c r="I64">
        <v>590815</v>
      </c>
      <c r="J64">
        <v>352988</v>
      </c>
      <c r="K64">
        <v>296051</v>
      </c>
      <c r="L64">
        <v>56937</v>
      </c>
      <c r="M64">
        <f t="shared" si="1"/>
        <v>27.703085035665993</v>
      </c>
      <c r="N64">
        <f t="shared" si="0"/>
        <v>83.869989914671322</v>
      </c>
      <c r="O64">
        <f t="shared" si="2"/>
        <v>16.130010085328681</v>
      </c>
      <c r="P64">
        <v>50.434575679626505</v>
      </c>
      <c r="Q64">
        <v>12.861627024148129</v>
      </c>
      <c r="R64">
        <v>11.357043298922342</v>
      </c>
      <c r="S64">
        <v>4.5131845841784992</v>
      </c>
      <c r="T64">
        <v>20.833569413124525</v>
      </c>
      <c r="U64">
        <v>49.565424320373495</v>
      </c>
      <c r="W64" t="e">
        <f>VLOOKUP($E64,#REF!,4, FALSE)</f>
        <v>#REF!</v>
      </c>
      <c r="X64" t="e">
        <f>VLOOKUP($E64,#REF!,5, FALSE)</f>
        <v>#REF!</v>
      </c>
      <c r="Y64" t="e">
        <f>VLOOKUP($E64,#REF!,6, FALSE)</f>
        <v>#REF!</v>
      </c>
      <c r="Z64" t="e">
        <f>VLOOKUP($E64,#REF!,7, FALSE)</f>
        <v>#REF!</v>
      </c>
      <c r="AA64" t="e">
        <f>VLOOKUP($E64,#REF!,8, FALSE)</f>
        <v>#REF!</v>
      </c>
      <c r="AB64" t="e">
        <f>VLOOKUP($E64,#REF!,9, FALSE)</f>
        <v>#REF!</v>
      </c>
      <c r="AC64" t="e">
        <f>VLOOKUP($E64,#REF!,10, FALSE)</f>
        <v>#REF!</v>
      </c>
      <c r="AD64" t="e">
        <f>VLOOKUP($E64,#REF!,11, FALSE)</f>
        <v>#REF!</v>
      </c>
      <c r="AE64" t="e">
        <f>VLOOKUP($E64,#REF!,12, FALSE)</f>
        <v>#REF!</v>
      </c>
      <c r="AF64" t="e">
        <f>VLOOKUP($E64,#REF!,13, FALSE)</f>
        <v>#REF!</v>
      </c>
      <c r="AG64" t="e">
        <f>VLOOKUP($E64,#REF!,14, FALSE)</f>
        <v>#REF!</v>
      </c>
      <c r="AH64" t="e">
        <f>VLOOKUP($E64,#REF!,15, FALSE)</f>
        <v>#REF!</v>
      </c>
      <c r="AI64" t="e">
        <f>VLOOKUP($E64,#REF!,16, FALSE)</f>
        <v>#REF!</v>
      </c>
      <c r="AJ64" t="e">
        <f>VLOOKUP($E64,#REF!,17, FALSE)</f>
        <v>#REF!</v>
      </c>
      <c r="AK64" t="e">
        <f>VLOOKUP($E64,#REF!,18, FALSE)</f>
        <v>#REF!</v>
      </c>
    </row>
    <row r="65" spans="1:37" x14ac:dyDescent="0.25">
      <c r="A65">
        <v>6</v>
      </c>
      <c r="B65">
        <v>7</v>
      </c>
      <c r="C65" t="s">
        <v>2081</v>
      </c>
      <c r="D65" t="s">
        <v>2082</v>
      </c>
      <c r="E65">
        <f>VLOOKUP(D65,'2011B4'!A$1:B$641,2, FALSE)</f>
        <v>75</v>
      </c>
      <c r="G65">
        <v>967449</v>
      </c>
      <c r="H65">
        <v>528860</v>
      </c>
      <c r="I65">
        <v>438589</v>
      </c>
      <c r="J65">
        <v>287992</v>
      </c>
      <c r="K65">
        <v>238084</v>
      </c>
      <c r="L65">
        <v>49908</v>
      </c>
      <c r="M65">
        <f t="shared" si="1"/>
        <v>29.768184162679379</v>
      </c>
      <c r="N65">
        <f t="shared" si="0"/>
        <v>82.670351954220962</v>
      </c>
      <c r="O65">
        <f t="shared" si="2"/>
        <v>17.329648045779049</v>
      </c>
      <c r="P65">
        <v>35.521472818689411</v>
      </c>
      <c r="Q65">
        <v>30.130698074946523</v>
      </c>
      <c r="R65">
        <v>11.326356287674658</v>
      </c>
      <c r="S65">
        <v>4.1719908886357953</v>
      </c>
      <c r="T65">
        <v>18.849481930053614</v>
      </c>
      <c r="U65">
        <v>64.478527181310596</v>
      </c>
      <c r="W65" t="e">
        <f>VLOOKUP($E65,#REF!,4, FALSE)</f>
        <v>#REF!</v>
      </c>
      <c r="X65" t="e">
        <f>VLOOKUP($E65,#REF!,5, FALSE)</f>
        <v>#REF!</v>
      </c>
      <c r="Y65" t="e">
        <f>VLOOKUP($E65,#REF!,6, FALSE)</f>
        <v>#REF!</v>
      </c>
      <c r="Z65" t="e">
        <f>VLOOKUP($E65,#REF!,7, FALSE)</f>
        <v>#REF!</v>
      </c>
      <c r="AA65" t="e">
        <f>VLOOKUP($E65,#REF!,8, FALSE)</f>
        <v>#REF!</v>
      </c>
      <c r="AB65" t="e">
        <f>VLOOKUP($E65,#REF!,9, FALSE)</f>
        <v>#REF!</v>
      </c>
      <c r="AC65" t="e">
        <f>VLOOKUP($E65,#REF!,10, FALSE)</f>
        <v>#REF!</v>
      </c>
      <c r="AD65" t="e">
        <f>VLOOKUP($E65,#REF!,11, FALSE)</f>
        <v>#REF!</v>
      </c>
      <c r="AE65" t="e">
        <f>VLOOKUP($E65,#REF!,12, FALSE)</f>
        <v>#REF!</v>
      </c>
      <c r="AF65" t="e">
        <f>VLOOKUP($E65,#REF!,13, FALSE)</f>
        <v>#REF!</v>
      </c>
      <c r="AG65" t="e">
        <f>VLOOKUP($E65,#REF!,14, FALSE)</f>
        <v>#REF!</v>
      </c>
      <c r="AH65" t="e">
        <f>VLOOKUP($E65,#REF!,15, FALSE)</f>
        <v>#REF!</v>
      </c>
      <c r="AI65" t="e">
        <f>VLOOKUP($E65,#REF!,16, FALSE)</f>
        <v>#REF!</v>
      </c>
      <c r="AJ65" t="e">
        <f>VLOOKUP($E65,#REF!,17, FALSE)</f>
        <v>#REF!</v>
      </c>
      <c r="AK65" t="e">
        <f>VLOOKUP($E65,#REF!,18, FALSE)</f>
        <v>#REF!</v>
      </c>
    </row>
    <row r="66" spans="1:37" x14ac:dyDescent="0.25">
      <c r="A66">
        <v>6</v>
      </c>
      <c r="B66">
        <v>8</v>
      </c>
      <c r="C66" t="s">
        <v>2083</v>
      </c>
      <c r="D66" t="s">
        <v>2084</v>
      </c>
      <c r="E66">
        <f>VLOOKUP(D66,'2011B4'!A$1:B$641,2, FALSE)</f>
        <v>76</v>
      </c>
      <c r="G66">
        <v>1279175</v>
      </c>
      <c r="H66">
        <v>695723</v>
      </c>
      <c r="I66">
        <v>583452</v>
      </c>
      <c r="J66">
        <v>379413</v>
      </c>
      <c r="K66">
        <v>287554</v>
      </c>
      <c r="L66">
        <v>91859</v>
      </c>
      <c r="M66">
        <f t="shared" si="1"/>
        <v>29.66075791037192</v>
      </c>
      <c r="N66">
        <f t="shared" ref="N66:N129" si="3">(K66/J66)*100</f>
        <v>75.789179601120679</v>
      </c>
      <c r="O66">
        <f t="shared" si="2"/>
        <v>24.210820398879321</v>
      </c>
      <c r="P66">
        <v>51.675087569482329</v>
      </c>
      <c r="Q66">
        <v>13.85007893772749</v>
      </c>
      <c r="R66">
        <v>8.6014448635128478</v>
      </c>
      <c r="S66">
        <v>3.7373521729619177</v>
      </c>
      <c r="T66">
        <v>22.136036456315416</v>
      </c>
      <c r="U66">
        <v>48.324912430517671</v>
      </c>
      <c r="W66" t="e">
        <f>VLOOKUP($E66,#REF!,4, FALSE)</f>
        <v>#REF!</v>
      </c>
      <c r="X66" t="e">
        <f>VLOOKUP($E66,#REF!,5, FALSE)</f>
        <v>#REF!</v>
      </c>
      <c r="Y66" t="e">
        <f>VLOOKUP($E66,#REF!,6, FALSE)</f>
        <v>#REF!</v>
      </c>
      <c r="Z66" t="e">
        <f>VLOOKUP($E66,#REF!,7, FALSE)</f>
        <v>#REF!</v>
      </c>
      <c r="AA66" t="e">
        <f>VLOOKUP($E66,#REF!,8, FALSE)</f>
        <v>#REF!</v>
      </c>
      <c r="AB66" t="e">
        <f>VLOOKUP($E66,#REF!,9, FALSE)</f>
        <v>#REF!</v>
      </c>
      <c r="AC66" t="e">
        <f>VLOOKUP($E66,#REF!,10, FALSE)</f>
        <v>#REF!</v>
      </c>
      <c r="AD66" t="e">
        <f>VLOOKUP($E66,#REF!,11, FALSE)</f>
        <v>#REF!</v>
      </c>
      <c r="AE66" t="e">
        <f>VLOOKUP($E66,#REF!,12, FALSE)</f>
        <v>#REF!</v>
      </c>
      <c r="AF66" t="e">
        <f>VLOOKUP($E66,#REF!,13, FALSE)</f>
        <v>#REF!</v>
      </c>
      <c r="AG66" t="e">
        <f>VLOOKUP($E66,#REF!,14, FALSE)</f>
        <v>#REF!</v>
      </c>
      <c r="AH66" t="e">
        <f>VLOOKUP($E66,#REF!,15, FALSE)</f>
        <v>#REF!</v>
      </c>
      <c r="AI66" t="e">
        <f>VLOOKUP($E66,#REF!,16, FALSE)</f>
        <v>#REF!</v>
      </c>
      <c r="AJ66" t="e">
        <f>VLOOKUP($E66,#REF!,17, FALSE)</f>
        <v>#REF!</v>
      </c>
      <c r="AK66" t="e">
        <f>VLOOKUP($E66,#REF!,18, FALSE)</f>
        <v>#REF!</v>
      </c>
    </row>
    <row r="67" spans="1:37" x14ac:dyDescent="0.25">
      <c r="A67">
        <v>6</v>
      </c>
      <c r="B67">
        <v>9</v>
      </c>
      <c r="C67" t="s">
        <v>2085</v>
      </c>
      <c r="D67" t="s">
        <v>2086</v>
      </c>
      <c r="E67">
        <f>VLOOKUP(D67,'2011B4'!A$1:B$641,2, FALSE)</f>
        <v>77</v>
      </c>
      <c r="G67">
        <v>1189827</v>
      </c>
      <c r="H67">
        <v>642282</v>
      </c>
      <c r="I67">
        <v>547545</v>
      </c>
      <c r="J67">
        <v>366159</v>
      </c>
      <c r="K67">
        <v>275359</v>
      </c>
      <c r="L67">
        <v>90800</v>
      </c>
      <c r="M67">
        <f t="shared" ref="M67:M130" si="4">(J67/G67)*100</f>
        <v>30.774137752799358</v>
      </c>
      <c r="N67">
        <f t="shared" si="3"/>
        <v>75.202029719329573</v>
      </c>
      <c r="O67">
        <f t="shared" ref="O67:O130" si="5">(L67/J67)*100</f>
        <v>24.79797028067042</v>
      </c>
      <c r="P67">
        <v>66.664208718070569</v>
      </c>
      <c r="Q67">
        <v>7.9413588086050053</v>
      </c>
      <c r="R67">
        <v>7.4172695468362111</v>
      </c>
      <c r="S67">
        <v>4.0567076051660624</v>
      </c>
      <c r="T67">
        <v>13.920455321322159</v>
      </c>
      <c r="U67">
        <v>33.335791281929431</v>
      </c>
      <c r="W67" t="e">
        <f>VLOOKUP($E67,#REF!,4, FALSE)</f>
        <v>#REF!</v>
      </c>
      <c r="X67" t="e">
        <f>VLOOKUP($E67,#REF!,5, FALSE)</f>
        <v>#REF!</v>
      </c>
      <c r="Y67" t="e">
        <f>VLOOKUP($E67,#REF!,6, FALSE)</f>
        <v>#REF!</v>
      </c>
      <c r="Z67" t="e">
        <f>VLOOKUP($E67,#REF!,7, FALSE)</f>
        <v>#REF!</v>
      </c>
      <c r="AA67" t="e">
        <f>VLOOKUP($E67,#REF!,8, FALSE)</f>
        <v>#REF!</v>
      </c>
      <c r="AB67" t="e">
        <f>VLOOKUP($E67,#REF!,9, FALSE)</f>
        <v>#REF!</v>
      </c>
      <c r="AC67" t="e">
        <f>VLOOKUP($E67,#REF!,10, FALSE)</f>
        <v>#REF!</v>
      </c>
      <c r="AD67" t="e">
        <f>VLOOKUP($E67,#REF!,11, FALSE)</f>
        <v>#REF!</v>
      </c>
      <c r="AE67" t="e">
        <f>VLOOKUP($E67,#REF!,12, FALSE)</f>
        <v>#REF!</v>
      </c>
      <c r="AF67" t="e">
        <f>VLOOKUP($E67,#REF!,13, FALSE)</f>
        <v>#REF!</v>
      </c>
      <c r="AG67" t="e">
        <f>VLOOKUP($E67,#REF!,14, FALSE)</f>
        <v>#REF!</v>
      </c>
      <c r="AH67" t="e">
        <f>VLOOKUP($E67,#REF!,15, FALSE)</f>
        <v>#REF!</v>
      </c>
      <c r="AI67" t="e">
        <f>VLOOKUP($E67,#REF!,16, FALSE)</f>
        <v>#REF!</v>
      </c>
      <c r="AJ67" t="e">
        <f>VLOOKUP($E67,#REF!,17, FALSE)</f>
        <v>#REF!</v>
      </c>
      <c r="AK67" t="e">
        <f>VLOOKUP($E67,#REF!,18, FALSE)</f>
        <v>#REF!</v>
      </c>
    </row>
    <row r="68" spans="1:37" x14ac:dyDescent="0.25">
      <c r="A68">
        <v>6</v>
      </c>
      <c r="B68">
        <v>10</v>
      </c>
      <c r="C68" t="s">
        <v>2087</v>
      </c>
      <c r="D68" t="s">
        <v>2088</v>
      </c>
      <c r="E68">
        <f>VLOOKUP(D68,'2011B4'!A$1:B$641,2, FALSE)</f>
        <v>78</v>
      </c>
      <c r="G68">
        <v>806158</v>
      </c>
      <c r="H68">
        <v>427862</v>
      </c>
      <c r="I68">
        <v>378296</v>
      </c>
      <c r="J68">
        <v>261505</v>
      </c>
      <c r="K68">
        <v>200287</v>
      </c>
      <c r="L68">
        <v>61218</v>
      </c>
      <c r="M68">
        <f t="shared" si="4"/>
        <v>32.438430183661268</v>
      </c>
      <c r="N68">
        <f t="shared" si="3"/>
        <v>76.59012255979809</v>
      </c>
      <c r="O68">
        <f t="shared" si="5"/>
        <v>23.40987744020191</v>
      </c>
      <c r="P68">
        <v>67.321466128754722</v>
      </c>
      <c r="Q68">
        <v>8.2621747194126307</v>
      </c>
      <c r="R68">
        <v>8.8506911913730146</v>
      </c>
      <c r="S68">
        <v>3.8890269784516547</v>
      </c>
      <c r="T68">
        <v>11.676640982007992</v>
      </c>
      <c r="U68">
        <v>32.678533871245278</v>
      </c>
      <c r="W68" t="e">
        <f>VLOOKUP($E68,#REF!,4, FALSE)</f>
        <v>#REF!</v>
      </c>
      <c r="X68" t="e">
        <f>VLOOKUP($E68,#REF!,5, FALSE)</f>
        <v>#REF!</v>
      </c>
      <c r="Y68" t="e">
        <f>VLOOKUP($E68,#REF!,6, FALSE)</f>
        <v>#REF!</v>
      </c>
      <c r="Z68" t="e">
        <f>VLOOKUP($E68,#REF!,7, FALSE)</f>
        <v>#REF!</v>
      </c>
      <c r="AA68" t="e">
        <f>VLOOKUP($E68,#REF!,8, FALSE)</f>
        <v>#REF!</v>
      </c>
      <c r="AB68" t="e">
        <f>VLOOKUP($E68,#REF!,9, FALSE)</f>
        <v>#REF!</v>
      </c>
      <c r="AC68" t="e">
        <f>VLOOKUP($E68,#REF!,10, FALSE)</f>
        <v>#REF!</v>
      </c>
      <c r="AD68" t="e">
        <f>VLOOKUP($E68,#REF!,11, FALSE)</f>
        <v>#REF!</v>
      </c>
      <c r="AE68" t="e">
        <f>VLOOKUP($E68,#REF!,12, FALSE)</f>
        <v>#REF!</v>
      </c>
      <c r="AF68" t="e">
        <f>VLOOKUP($E68,#REF!,13, FALSE)</f>
        <v>#REF!</v>
      </c>
      <c r="AG68" t="e">
        <f>VLOOKUP($E68,#REF!,14, FALSE)</f>
        <v>#REF!</v>
      </c>
      <c r="AH68" t="e">
        <f>VLOOKUP($E68,#REF!,15, FALSE)</f>
        <v>#REF!</v>
      </c>
      <c r="AI68" t="e">
        <f>VLOOKUP($E68,#REF!,16, FALSE)</f>
        <v>#REF!</v>
      </c>
      <c r="AJ68" t="e">
        <f>VLOOKUP($E68,#REF!,17, FALSE)</f>
        <v>#REF!</v>
      </c>
      <c r="AK68" t="e">
        <f>VLOOKUP($E68,#REF!,18, FALSE)</f>
        <v>#REF!</v>
      </c>
    </row>
    <row r="69" spans="1:37" x14ac:dyDescent="0.25">
      <c r="A69">
        <v>6</v>
      </c>
      <c r="B69">
        <v>11</v>
      </c>
      <c r="C69" t="s">
        <v>2089</v>
      </c>
      <c r="D69" t="s">
        <v>2090</v>
      </c>
      <c r="E69">
        <f>VLOOKUP(D69,'2011B4'!A$1:B$641,2, FALSE)</f>
        <v>79</v>
      </c>
      <c r="G69">
        <v>1116649</v>
      </c>
      <c r="H69">
        <v>593245</v>
      </c>
      <c r="I69">
        <v>523404</v>
      </c>
      <c r="J69">
        <v>363719</v>
      </c>
      <c r="K69">
        <v>279195</v>
      </c>
      <c r="L69">
        <v>84524</v>
      </c>
      <c r="M69">
        <f t="shared" si="4"/>
        <v>32.572366070269169</v>
      </c>
      <c r="N69">
        <f t="shared" si="3"/>
        <v>76.761181021612828</v>
      </c>
      <c r="O69">
        <f t="shared" si="5"/>
        <v>23.238818978387162</v>
      </c>
      <c r="P69">
        <v>65.447776992678413</v>
      </c>
      <c r="Q69">
        <v>7.6223678169136058</v>
      </c>
      <c r="R69">
        <v>9.9519134276735617</v>
      </c>
      <c r="S69">
        <v>3.116966669324396</v>
      </c>
      <c r="T69">
        <v>13.860975093410023</v>
      </c>
      <c r="U69">
        <v>34.552223007321587</v>
      </c>
      <c r="W69" t="e">
        <f>VLOOKUP($E69,#REF!,4, FALSE)</f>
        <v>#REF!</v>
      </c>
      <c r="X69" t="e">
        <f>VLOOKUP($E69,#REF!,5, FALSE)</f>
        <v>#REF!</v>
      </c>
      <c r="Y69" t="e">
        <f>VLOOKUP($E69,#REF!,6, FALSE)</f>
        <v>#REF!</v>
      </c>
      <c r="Z69" t="e">
        <f>VLOOKUP($E69,#REF!,7, FALSE)</f>
        <v>#REF!</v>
      </c>
      <c r="AA69" t="e">
        <f>VLOOKUP($E69,#REF!,8, FALSE)</f>
        <v>#REF!</v>
      </c>
      <c r="AB69" t="e">
        <f>VLOOKUP($E69,#REF!,9, FALSE)</f>
        <v>#REF!</v>
      </c>
      <c r="AC69" t="e">
        <f>VLOOKUP($E69,#REF!,10, FALSE)</f>
        <v>#REF!</v>
      </c>
      <c r="AD69" t="e">
        <f>VLOOKUP($E69,#REF!,11, FALSE)</f>
        <v>#REF!</v>
      </c>
      <c r="AE69" t="e">
        <f>VLOOKUP($E69,#REF!,12, FALSE)</f>
        <v>#REF!</v>
      </c>
      <c r="AF69" t="e">
        <f>VLOOKUP($E69,#REF!,13, FALSE)</f>
        <v>#REF!</v>
      </c>
      <c r="AG69" t="e">
        <f>VLOOKUP($E69,#REF!,14, FALSE)</f>
        <v>#REF!</v>
      </c>
      <c r="AH69" t="e">
        <f>VLOOKUP($E69,#REF!,15, FALSE)</f>
        <v>#REF!</v>
      </c>
      <c r="AI69" t="e">
        <f>VLOOKUP($E69,#REF!,16, FALSE)</f>
        <v>#REF!</v>
      </c>
      <c r="AJ69" t="e">
        <f>VLOOKUP($E69,#REF!,17, FALSE)</f>
        <v>#REF!</v>
      </c>
      <c r="AK69" t="e">
        <f>VLOOKUP($E69,#REF!,18, FALSE)</f>
        <v>#REF!</v>
      </c>
    </row>
    <row r="70" spans="1:37" x14ac:dyDescent="0.25">
      <c r="A70">
        <v>6</v>
      </c>
      <c r="B70">
        <v>12</v>
      </c>
      <c r="C70" t="s">
        <v>2091</v>
      </c>
      <c r="D70" t="s">
        <v>2092</v>
      </c>
      <c r="E70">
        <f>VLOOKUP(D70,'2011B4'!A$1:B$641,2, FALSE)</f>
        <v>80</v>
      </c>
      <c r="G70">
        <v>1537117</v>
      </c>
      <c r="H70">
        <v>830520</v>
      </c>
      <c r="I70">
        <v>706597</v>
      </c>
      <c r="J70">
        <v>512021</v>
      </c>
      <c r="K70">
        <v>378571</v>
      </c>
      <c r="L70">
        <v>133450</v>
      </c>
      <c r="M70">
        <f t="shared" si="4"/>
        <v>33.310476691104192</v>
      </c>
      <c r="N70">
        <f t="shared" si="3"/>
        <v>73.936615880989251</v>
      </c>
      <c r="O70">
        <f t="shared" si="5"/>
        <v>26.063384119010745</v>
      </c>
      <c r="P70">
        <v>59.409477345655752</v>
      </c>
      <c r="Q70">
        <v>9.7525296813997873</v>
      </c>
      <c r="R70">
        <v>8.6836282105616771</v>
      </c>
      <c r="S70">
        <v>4.3863435288786983</v>
      </c>
      <c r="T70">
        <v>17.768021233504097</v>
      </c>
      <c r="U70">
        <v>40.590522654344248</v>
      </c>
      <c r="W70" t="e">
        <f>VLOOKUP($E70,#REF!,4, FALSE)</f>
        <v>#REF!</v>
      </c>
      <c r="X70" t="e">
        <f>VLOOKUP($E70,#REF!,5, FALSE)</f>
        <v>#REF!</v>
      </c>
      <c r="Y70" t="e">
        <f>VLOOKUP($E70,#REF!,6, FALSE)</f>
        <v>#REF!</v>
      </c>
      <c r="Z70" t="e">
        <f>VLOOKUP($E70,#REF!,7, FALSE)</f>
        <v>#REF!</v>
      </c>
      <c r="AA70" t="e">
        <f>VLOOKUP($E70,#REF!,8, FALSE)</f>
        <v>#REF!</v>
      </c>
      <c r="AB70" t="e">
        <f>VLOOKUP($E70,#REF!,9, FALSE)</f>
        <v>#REF!</v>
      </c>
      <c r="AC70" t="e">
        <f>VLOOKUP($E70,#REF!,10, FALSE)</f>
        <v>#REF!</v>
      </c>
      <c r="AD70" t="e">
        <f>VLOOKUP($E70,#REF!,11, FALSE)</f>
        <v>#REF!</v>
      </c>
      <c r="AE70" t="e">
        <f>VLOOKUP($E70,#REF!,12, FALSE)</f>
        <v>#REF!</v>
      </c>
      <c r="AF70" t="e">
        <f>VLOOKUP($E70,#REF!,13, FALSE)</f>
        <v>#REF!</v>
      </c>
      <c r="AG70" t="e">
        <f>VLOOKUP($E70,#REF!,14, FALSE)</f>
        <v>#REF!</v>
      </c>
      <c r="AH70" t="e">
        <f>VLOOKUP($E70,#REF!,15, FALSE)</f>
        <v>#REF!</v>
      </c>
      <c r="AI70" t="e">
        <f>VLOOKUP($E70,#REF!,16, FALSE)</f>
        <v>#REF!</v>
      </c>
      <c r="AJ70" t="e">
        <f>VLOOKUP($E70,#REF!,17, FALSE)</f>
        <v>#REF!</v>
      </c>
      <c r="AK70" t="e">
        <f>VLOOKUP($E70,#REF!,18, FALSE)</f>
        <v>#REF!</v>
      </c>
    </row>
    <row r="71" spans="1:37" x14ac:dyDescent="0.25">
      <c r="A71">
        <v>6</v>
      </c>
      <c r="B71">
        <v>13</v>
      </c>
      <c r="C71" t="s">
        <v>2093</v>
      </c>
      <c r="D71" t="s">
        <v>2094</v>
      </c>
      <c r="E71">
        <f>VLOOKUP(D71,'2011B4'!A$1:B$641,2, FALSE)</f>
        <v>81</v>
      </c>
      <c r="G71">
        <v>1425022</v>
      </c>
      <c r="H71">
        <v>758253</v>
      </c>
      <c r="I71">
        <v>666769</v>
      </c>
      <c r="J71">
        <v>420750</v>
      </c>
      <c r="K71">
        <v>307260</v>
      </c>
      <c r="L71">
        <v>113490</v>
      </c>
      <c r="M71">
        <f t="shared" si="4"/>
        <v>29.525859951635837</v>
      </c>
      <c r="N71">
        <f t="shared" si="3"/>
        <v>73.026737967914428</v>
      </c>
      <c r="O71">
        <f t="shared" si="5"/>
        <v>26.973262032085561</v>
      </c>
      <c r="P71">
        <v>64.684491978609628</v>
      </c>
      <c r="Q71">
        <v>9.3440285204991085</v>
      </c>
      <c r="R71">
        <v>6.639334521687462</v>
      </c>
      <c r="S71">
        <v>3.9103980986333928</v>
      </c>
      <c r="T71">
        <v>15.42174688057041</v>
      </c>
      <c r="U71">
        <v>35.315508021390372</v>
      </c>
      <c r="W71" t="e">
        <f>VLOOKUP($E71,#REF!,4, FALSE)</f>
        <v>#REF!</v>
      </c>
      <c r="X71" t="e">
        <f>VLOOKUP($E71,#REF!,5, FALSE)</f>
        <v>#REF!</v>
      </c>
      <c r="Y71" t="e">
        <f>VLOOKUP($E71,#REF!,6, FALSE)</f>
        <v>#REF!</v>
      </c>
      <c r="Z71" t="e">
        <f>VLOOKUP($E71,#REF!,7, FALSE)</f>
        <v>#REF!</v>
      </c>
      <c r="AA71" t="e">
        <f>VLOOKUP($E71,#REF!,8, FALSE)</f>
        <v>#REF!</v>
      </c>
      <c r="AB71" t="e">
        <f>VLOOKUP($E71,#REF!,9, FALSE)</f>
        <v>#REF!</v>
      </c>
      <c r="AC71" t="e">
        <f>VLOOKUP($E71,#REF!,10, FALSE)</f>
        <v>#REF!</v>
      </c>
      <c r="AD71" t="e">
        <f>VLOOKUP($E71,#REF!,11, FALSE)</f>
        <v>#REF!</v>
      </c>
      <c r="AE71" t="e">
        <f>VLOOKUP($E71,#REF!,12, FALSE)</f>
        <v>#REF!</v>
      </c>
      <c r="AF71" t="e">
        <f>VLOOKUP($E71,#REF!,13, FALSE)</f>
        <v>#REF!</v>
      </c>
      <c r="AG71" t="e">
        <f>VLOOKUP($E71,#REF!,14, FALSE)</f>
        <v>#REF!</v>
      </c>
      <c r="AH71" t="e">
        <f>VLOOKUP($E71,#REF!,15, FALSE)</f>
        <v>#REF!</v>
      </c>
      <c r="AI71" t="e">
        <f>VLOOKUP($E71,#REF!,16, FALSE)</f>
        <v>#REF!</v>
      </c>
      <c r="AJ71" t="e">
        <f>VLOOKUP($E71,#REF!,17, FALSE)</f>
        <v>#REF!</v>
      </c>
      <c r="AK71" t="e">
        <f>VLOOKUP($E71,#REF!,18, FALSE)</f>
        <v>#REF!</v>
      </c>
    </row>
    <row r="72" spans="1:37" x14ac:dyDescent="0.25">
      <c r="A72">
        <v>6</v>
      </c>
      <c r="B72">
        <v>14</v>
      </c>
      <c r="C72" t="s">
        <v>2095</v>
      </c>
      <c r="D72" t="s">
        <v>2096</v>
      </c>
      <c r="E72">
        <f>VLOOKUP(D72,'2011B4'!A$1:B$641,2, FALSE)</f>
        <v>82</v>
      </c>
      <c r="G72">
        <v>940128</v>
      </c>
      <c r="H72">
        <v>509038</v>
      </c>
      <c r="I72">
        <v>431090</v>
      </c>
      <c r="J72">
        <v>282394</v>
      </c>
      <c r="K72">
        <v>212295</v>
      </c>
      <c r="L72">
        <v>70099</v>
      </c>
      <c r="M72">
        <f t="shared" si="4"/>
        <v>30.037824636645222</v>
      </c>
      <c r="N72">
        <f t="shared" si="3"/>
        <v>75.17688052862313</v>
      </c>
      <c r="O72">
        <f t="shared" si="5"/>
        <v>24.82311947137687</v>
      </c>
      <c r="P72">
        <v>50.165371785519518</v>
      </c>
      <c r="Q72">
        <v>11.491391460158502</v>
      </c>
      <c r="R72">
        <v>10.201704002209679</v>
      </c>
      <c r="S72">
        <v>4.2054717876442131</v>
      </c>
      <c r="T72">
        <v>23.936060964468084</v>
      </c>
      <c r="U72">
        <v>49.834628214480482</v>
      </c>
      <c r="W72" t="e">
        <f>VLOOKUP($E72,#REF!,4, FALSE)</f>
        <v>#REF!</v>
      </c>
      <c r="X72" t="e">
        <f>VLOOKUP($E72,#REF!,5, FALSE)</f>
        <v>#REF!</v>
      </c>
      <c r="Y72" t="e">
        <f>VLOOKUP($E72,#REF!,6, FALSE)</f>
        <v>#REF!</v>
      </c>
      <c r="Z72" t="e">
        <f>VLOOKUP($E72,#REF!,7, FALSE)</f>
        <v>#REF!</v>
      </c>
      <c r="AA72" t="e">
        <f>VLOOKUP($E72,#REF!,8, FALSE)</f>
        <v>#REF!</v>
      </c>
      <c r="AB72" t="e">
        <f>VLOOKUP($E72,#REF!,9, FALSE)</f>
        <v>#REF!</v>
      </c>
      <c r="AC72" t="e">
        <f>VLOOKUP($E72,#REF!,10, FALSE)</f>
        <v>#REF!</v>
      </c>
      <c r="AD72" t="e">
        <f>VLOOKUP($E72,#REF!,11, FALSE)</f>
        <v>#REF!</v>
      </c>
      <c r="AE72" t="e">
        <f>VLOOKUP($E72,#REF!,12, FALSE)</f>
        <v>#REF!</v>
      </c>
      <c r="AF72" t="e">
        <f>VLOOKUP($E72,#REF!,13, FALSE)</f>
        <v>#REF!</v>
      </c>
      <c r="AG72" t="e">
        <f>VLOOKUP($E72,#REF!,14, FALSE)</f>
        <v>#REF!</v>
      </c>
      <c r="AH72" t="e">
        <f>VLOOKUP($E72,#REF!,15, FALSE)</f>
        <v>#REF!</v>
      </c>
      <c r="AI72" t="e">
        <f>VLOOKUP($E72,#REF!,16, FALSE)</f>
        <v>#REF!</v>
      </c>
      <c r="AJ72" t="e">
        <f>VLOOKUP($E72,#REF!,17, FALSE)</f>
        <v>#REF!</v>
      </c>
      <c r="AK72" t="e">
        <f>VLOOKUP($E72,#REF!,18, FALSE)</f>
        <v>#REF!</v>
      </c>
    </row>
    <row r="73" spans="1:37" x14ac:dyDescent="0.25">
      <c r="A73">
        <v>6</v>
      </c>
      <c r="B73">
        <v>15</v>
      </c>
      <c r="C73" t="s">
        <v>2097</v>
      </c>
      <c r="D73" t="s">
        <v>2098</v>
      </c>
      <c r="E73">
        <f>VLOOKUP(D73,'2011B4'!A$1:B$641,2, FALSE)</f>
        <v>83</v>
      </c>
      <c r="G73">
        <v>880072</v>
      </c>
      <c r="H73">
        <v>476475</v>
      </c>
      <c r="I73">
        <v>403597</v>
      </c>
      <c r="J73">
        <v>272237</v>
      </c>
      <c r="K73">
        <v>197264</v>
      </c>
      <c r="L73">
        <v>74973</v>
      </c>
      <c r="M73">
        <f t="shared" si="4"/>
        <v>30.933491805215933</v>
      </c>
      <c r="N73">
        <f t="shared" si="3"/>
        <v>72.460392966422631</v>
      </c>
      <c r="O73">
        <f t="shared" si="5"/>
        <v>27.539607033577362</v>
      </c>
      <c r="P73">
        <v>55.059378409253704</v>
      </c>
      <c r="Q73">
        <v>15.998560078167186</v>
      </c>
      <c r="R73">
        <v>6.1982757670706041</v>
      </c>
      <c r="S73">
        <v>3.4760153836546834</v>
      </c>
      <c r="T73">
        <v>19.267770361853827</v>
      </c>
      <c r="U73">
        <v>44.940621590746296</v>
      </c>
      <c r="W73" t="e">
        <f>VLOOKUP($E73,#REF!,4, FALSE)</f>
        <v>#REF!</v>
      </c>
      <c r="X73" t="e">
        <f>VLOOKUP($E73,#REF!,5, FALSE)</f>
        <v>#REF!</v>
      </c>
      <c r="Y73" t="e">
        <f>VLOOKUP($E73,#REF!,6, FALSE)</f>
        <v>#REF!</v>
      </c>
      <c r="Z73" t="e">
        <f>VLOOKUP($E73,#REF!,7, FALSE)</f>
        <v>#REF!</v>
      </c>
      <c r="AA73" t="e">
        <f>VLOOKUP($E73,#REF!,8, FALSE)</f>
        <v>#REF!</v>
      </c>
      <c r="AB73" t="e">
        <f>VLOOKUP($E73,#REF!,9, FALSE)</f>
        <v>#REF!</v>
      </c>
      <c r="AC73" t="e">
        <f>VLOOKUP($E73,#REF!,10, FALSE)</f>
        <v>#REF!</v>
      </c>
      <c r="AD73" t="e">
        <f>VLOOKUP($E73,#REF!,11, FALSE)</f>
        <v>#REF!</v>
      </c>
      <c r="AE73" t="e">
        <f>VLOOKUP($E73,#REF!,12, FALSE)</f>
        <v>#REF!</v>
      </c>
      <c r="AF73" t="e">
        <f>VLOOKUP($E73,#REF!,13, FALSE)</f>
        <v>#REF!</v>
      </c>
      <c r="AG73" t="e">
        <f>VLOOKUP($E73,#REF!,14, FALSE)</f>
        <v>#REF!</v>
      </c>
      <c r="AH73" t="e">
        <f>VLOOKUP($E73,#REF!,15, FALSE)</f>
        <v>#REF!</v>
      </c>
      <c r="AI73" t="e">
        <f>VLOOKUP($E73,#REF!,16, FALSE)</f>
        <v>#REF!</v>
      </c>
      <c r="AJ73" t="e">
        <f>VLOOKUP($E73,#REF!,17, FALSE)</f>
        <v>#REF!</v>
      </c>
      <c r="AK73" t="e">
        <f>VLOOKUP($E73,#REF!,18, FALSE)</f>
        <v>#REF!</v>
      </c>
    </row>
    <row r="74" spans="1:37" x14ac:dyDescent="0.25">
      <c r="A74">
        <v>6</v>
      </c>
      <c r="B74">
        <v>16</v>
      </c>
      <c r="C74" t="s">
        <v>2099</v>
      </c>
      <c r="D74" t="s">
        <v>2100</v>
      </c>
      <c r="E74">
        <f>VLOOKUP(D74,'2011B4'!A$1:B$641,2, FALSE)</f>
        <v>84</v>
      </c>
      <c r="G74">
        <v>812521</v>
      </c>
      <c r="H74">
        <v>423578</v>
      </c>
      <c r="I74">
        <v>388943</v>
      </c>
      <c r="J74">
        <v>205909</v>
      </c>
      <c r="K74">
        <v>158323</v>
      </c>
      <c r="L74">
        <v>47586</v>
      </c>
      <c r="M74">
        <f t="shared" si="4"/>
        <v>25.34199116084384</v>
      </c>
      <c r="N74">
        <f t="shared" si="3"/>
        <v>76.889791121320584</v>
      </c>
      <c r="O74">
        <f t="shared" si="5"/>
        <v>23.110208878679416</v>
      </c>
      <c r="P74">
        <v>59.413624465176362</v>
      </c>
      <c r="Q74">
        <v>9.0753682451956923</v>
      </c>
      <c r="R74">
        <v>8.5416373252261923</v>
      </c>
      <c r="S74">
        <v>4.7758961482985205</v>
      </c>
      <c r="T74">
        <v>18.193473816103229</v>
      </c>
      <c r="U74">
        <v>40.586375534823638</v>
      </c>
      <c r="W74" t="e">
        <f>VLOOKUP($E74,#REF!,4, FALSE)</f>
        <v>#REF!</v>
      </c>
      <c r="X74" t="e">
        <f>VLOOKUP($E74,#REF!,5, FALSE)</f>
        <v>#REF!</v>
      </c>
      <c r="Y74" t="e">
        <f>VLOOKUP($E74,#REF!,6, FALSE)</f>
        <v>#REF!</v>
      </c>
      <c r="Z74" t="e">
        <f>VLOOKUP($E74,#REF!,7, FALSE)</f>
        <v>#REF!</v>
      </c>
      <c r="AA74" t="e">
        <f>VLOOKUP($E74,#REF!,8, FALSE)</f>
        <v>#REF!</v>
      </c>
      <c r="AB74" t="e">
        <f>VLOOKUP($E74,#REF!,9, FALSE)</f>
        <v>#REF!</v>
      </c>
      <c r="AC74" t="e">
        <f>VLOOKUP($E74,#REF!,10, FALSE)</f>
        <v>#REF!</v>
      </c>
      <c r="AD74" t="e">
        <f>VLOOKUP($E74,#REF!,11, FALSE)</f>
        <v>#REF!</v>
      </c>
      <c r="AE74" t="e">
        <f>VLOOKUP($E74,#REF!,12, FALSE)</f>
        <v>#REF!</v>
      </c>
      <c r="AF74" t="e">
        <f>VLOOKUP($E74,#REF!,13, FALSE)</f>
        <v>#REF!</v>
      </c>
      <c r="AG74" t="e">
        <f>VLOOKUP($E74,#REF!,14, FALSE)</f>
        <v>#REF!</v>
      </c>
      <c r="AH74" t="e">
        <f>VLOOKUP($E74,#REF!,15, FALSE)</f>
        <v>#REF!</v>
      </c>
      <c r="AI74" t="e">
        <f>VLOOKUP($E74,#REF!,16, FALSE)</f>
        <v>#REF!</v>
      </c>
      <c r="AJ74" t="e">
        <f>VLOOKUP($E74,#REF!,17, FALSE)</f>
        <v>#REF!</v>
      </c>
      <c r="AK74" t="e">
        <f>VLOOKUP($E74,#REF!,18, FALSE)</f>
        <v>#REF!</v>
      </c>
    </row>
    <row r="75" spans="1:37" x14ac:dyDescent="0.25">
      <c r="A75">
        <v>6</v>
      </c>
      <c r="B75">
        <v>17</v>
      </c>
      <c r="C75" t="s">
        <v>2101</v>
      </c>
      <c r="D75" t="s">
        <v>2102</v>
      </c>
      <c r="E75">
        <f>VLOOKUP(D75,'2011B4'!A$1:B$641,2, FALSE)</f>
        <v>85</v>
      </c>
      <c r="G75">
        <v>765351</v>
      </c>
      <c r="H75">
        <v>403034</v>
      </c>
      <c r="I75">
        <v>362317</v>
      </c>
      <c r="J75">
        <v>200396</v>
      </c>
      <c r="K75">
        <v>155543</v>
      </c>
      <c r="L75">
        <v>44853</v>
      </c>
      <c r="M75">
        <f t="shared" si="4"/>
        <v>26.183541930434533</v>
      </c>
      <c r="N75">
        <f t="shared" si="3"/>
        <v>77.617816722888676</v>
      </c>
      <c r="O75">
        <f t="shared" si="5"/>
        <v>22.38218327711132</v>
      </c>
      <c r="P75">
        <v>51.7435477754047</v>
      </c>
      <c r="Q75">
        <v>14.085111479271045</v>
      </c>
      <c r="R75">
        <v>8.7167408531108403</v>
      </c>
      <c r="S75">
        <v>4.5230443721431559</v>
      </c>
      <c r="T75">
        <v>20.931555520070262</v>
      </c>
      <c r="U75">
        <v>48.2564522245953</v>
      </c>
      <c r="W75" t="e">
        <f>VLOOKUP($E75,#REF!,4, FALSE)</f>
        <v>#REF!</v>
      </c>
      <c r="X75" t="e">
        <f>VLOOKUP($E75,#REF!,5, FALSE)</f>
        <v>#REF!</v>
      </c>
      <c r="Y75" t="e">
        <f>VLOOKUP($E75,#REF!,6, FALSE)</f>
        <v>#REF!</v>
      </c>
      <c r="Z75" t="e">
        <f>VLOOKUP($E75,#REF!,7, FALSE)</f>
        <v>#REF!</v>
      </c>
      <c r="AA75" t="e">
        <f>VLOOKUP($E75,#REF!,8, FALSE)</f>
        <v>#REF!</v>
      </c>
      <c r="AB75" t="e">
        <f>VLOOKUP($E75,#REF!,9, FALSE)</f>
        <v>#REF!</v>
      </c>
      <c r="AC75" t="e">
        <f>VLOOKUP($E75,#REF!,10, FALSE)</f>
        <v>#REF!</v>
      </c>
      <c r="AD75" t="e">
        <f>VLOOKUP($E75,#REF!,11, FALSE)</f>
        <v>#REF!</v>
      </c>
      <c r="AE75" t="e">
        <f>VLOOKUP($E75,#REF!,12, FALSE)</f>
        <v>#REF!</v>
      </c>
      <c r="AF75" t="e">
        <f>VLOOKUP($E75,#REF!,13, FALSE)</f>
        <v>#REF!</v>
      </c>
      <c r="AG75" t="e">
        <f>VLOOKUP($E75,#REF!,14, FALSE)</f>
        <v>#REF!</v>
      </c>
      <c r="AH75" t="e">
        <f>VLOOKUP($E75,#REF!,15, FALSE)</f>
        <v>#REF!</v>
      </c>
      <c r="AI75" t="e">
        <f>VLOOKUP($E75,#REF!,16, FALSE)</f>
        <v>#REF!</v>
      </c>
      <c r="AJ75" t="e">
        <f>VLOOKUP($E75,#REF!,17, FALSE)</f>
        <v>#REF!</v>
      </c>
      <c r="AK75" t="e">
        <f>VLOOKUP($E75,#REF!,18, FALSE)</f>
        <v>#REF!</v>
      </c>
    </row>
    <row r="76" spans="1:37" x14ac:dyDescent="0.25">
      <c r="A76">
        <v>6</v>
      </c>
      <c r="B76">
        <v>18</v>
      </c>
      <c r="C76" t="s">
        <v>2103</v>
      </c>
      <c r="D76" t="s">
        <v>2104</v>
      </c>
      <c r="E76">
        <f>VLOOKUP(D76,'2011B4'!A$1:B$641,2, FALSE)</f>
        <v>86</v>
      </c>
      <c r="F76" t="s">
        <v>3187</v>
      </c>
      <c r="G76">
        <v>2000173</v>
      </c>
      <c r="H76">
        <v>1069289</v>
      </c>
      <c r="I76">
        <v>930884</v>
      </c>
      <c r="J76">
        <v>701170</v>
      </c>
      <c r="K76">
        <v>546892</v>
      </c>
      <c r="L76">
        <v>154278</v>
      </c>
      <c r="M76">
        <f t="shared" si="4"/>
        <v>35.055467702043771</v>
      </c>
      <c r="N76">
        <f t="shared" si="3"/>
        <v>77.997062053424997</v>
      </c>
      <c r="O76">
        <f t="shared" si="5"/>
        <v>22.00293794657501</v>
      </c>
      <c r="P76">
        <v>60.255002353209633</v>
      </c>
      <c r="Q76">
        <v>11.22181496641328</v>
      </c>
      <c r="R76">
        <v>9.2167377383516111</v>
      </c>
      <c r="S76">
        <v>3.3436969636464768</v>
      </c>
      <c r="T76">
        <v>15.962747978378996</v>
      </c>
      <c r="U76">
        <v>39.744997646790367</v>
      </c>
      <c r="W76" t="e">
        <f>VLOOKUP($E76,#REF!,4, FALSE)</f>
        <v>#REF!</v>
      </c>
      <c r="X76" t="e">
        <f>VLOOKUP($E76,#REF!,5, FALSE)</f>
        <v>#REF!</v>
      </c>
      <c r="Y76" t="e">
        <f>VLOOKUP($E76,#REF!,6, FALSE)</f>
        <v>#REF!</v>
      </c>
      <c r="Z76" t="e">
        <f>VLOOKUP($E76,#REF!,7, FALSE)</f>
        <v>#REF!</v>
      </c>
      <c r="AA76" t="e">
        <f>VLOOKUP($E76,#REF!,8, FALSE)</f>
        <v>#REF!</v>
      </c>
      <c r="AB76" t="e">
        <f>VLOOKUP($E76,#REF!,9, FALSE)</f>
        <v>#REF!</v>
      </c>
      <c r="AC76" t="e">
        <f>VLOOKUP($E76,#REF!,10, FALSE)</f>
        <v>#REF!</v>
      </c>
      <c r="AD76" t="e">
        <f>VLOOKUP($E76,#REF!,11, FALSE)</f>
        <v>#REF!</v>
      </c>
      <c r="AE76" t="e">
        <f>VLOOKUP($E76,#REF!,12, FALSE)</f>
        <v>#REF!</v>
      </c>
      <c r="AF76" t="e">
        <f>VLOOKUP($E76,#REF!,13, FALSE)</f>
        <v>#REF!</v>
      </c>
      <c r="AG76" t="e">
        <f>VLOOKUP($E76,#REF!,14, FALSE)</f>
        <v>#REF!</v>
      </c>
      <c r="AH76" t="e">
        <f>VLOOKUP($E76,#REF!,15, FALSE)</f>
        <v>#REF!</v>
      </c>
      <c r="AI76" t="e">
        <f>VLOOKUP($E76,#REF!,16, FALSE)</f>
        <v>#REF!</v>
      </c>
      <c r="AJ76" t="e">
        <f>VLOOKUP($E76,#REF!,17, FALSE)</f>
        <v>#REF!</v>
      </c>
      <c r="AK76" t="e">
        <f>VLOOKUP($E76,#REF!,18, FALSE)</f>
        <v>#REF!</v>
      </c>
    </row>
    <row r="77" spans="1:37" x14ac:dyDescent="0.25">
      <c r="A77">
        <v>6</v>
      </c>
      <c r="B77">
        <v>19</v>
      </c>
      <c r="C77" t="s">
        <v>2105</v>
      </c>
      <c r="D77" t="s">
        <v>2106</v>
      </c>
      <c r="E77">
        <f>VLOOKUP(D77,'2011B4'!A$1:B$641,2, FALSE)</f>
        <v>88</v>
      </c>
      <c r="F77" t="s">
        <v>3187</v>
      </c>
      <c r="G77">
        <v>2194586</v>
      </c>
      <c r="H77">
        <v>1193063</v>
      </c>
      <c r="I77">
        <v>1001523</v>
      </c>
      <c r="J77">
        <v>605231</v>
      </c>
      <c r="K77">
        <v>501221</v>
      </c>
      <c r="L77">
        <v>104010</v>
      </c>
      <c r="M77">
        <f t="shared" si="4"/>
        <v>27.578367856169685</v>
      </c>
      <c r="N77">
        <f t="shared" si="3"/>
        <v>82.814826074672311</v>
      </c>
      <c r="O77">
        <f t="shared" si="5"/>
        <v>17.185173925327685</v>
      </c>
      <c r="P77">
        <v>30.752886088121727</v>
      </c>
      <c r="Q77">
        <v>24.311874309148077</v>
      </c>
      <c r="R77">
        <v>12.978019962625838</v>
      </c>
      <c r="S77">
        <v>5.8683378742992343</v>
      </c>
      <c r="T77">
        <v>26.08888176580512</v>
      </c>
      <c r="U77">
        <v>69.247113911878273</v>
      </c>
      <c r="W77" t="e">
        <f>VLOOKUP($E77,#REF!,4, FALSE)</f>
        <v>#REF!</v>
      </c>
      <c r="X77" t="e">
        <f>VLOOKUP($E77,#REF!,5, FALSE)</f>
        <v>#REF!</v>
      </c>
      <c r="Y77" t="e">
        <f>VLOOKUP($E77,#REF!,6, FALSE)</f>
        <v>#REF!</v>
      </c>
      <c r="Z77" t="e">
        <f>VLOOKUP($E77,#REF!,7, FALSE)</f>
        <v>#REF!</v>
      </c>
      <c r="AA77" t="e">
        <f>VLOOKUP($E77,#REF!,8, FALSE)</f>
        <v>#REF!</v>
      </c>
      <c r="AB77" t="e">
        <f>VLOOKUP($E77,#REF!,9, FALSE)</f>
        <v>#REF!</v>
      </c>
      <c r="AC77" t="e">
        <f>VLOOKUP($E77,#REF!,10, FALSE)</f>
        <v>#REF!</v>
      </c>
      <c r="AD77" t="e">
        <f>VLOOKUP($E77,#REF!,11, FALSE)</f>
        <v>#REF!</v>
      </c>
      <c r="AE77" t="e">
        <f>VLOOKUP($E77,#REF!,12, FALSE)</f>
        <v>#REF!</v>
      </c>
      <c r="AF77" t="e">
        <f>VLOOKUP($E77,#REF!,13, FALSE)</f>
        <v>#REF!</v>
      </c>
      <c r="AG77" t="e">
        <f>VLOOKUP($E77,#REF!,14, FALSE)</f>
        <v>#REF!</v>
      </c>
      <c r="AH77" t="e">
        <f>VLOOKUP($E77,#REF!,15, FALSE)</f>
        <v>#REF!</v>
      </c>
      <c r="AI77" t="e">
        <f>VLOOKUP($E77,#REF!,16, FALSE)</f>
        <v>#REF!</v>
      </c>
      <c r="AJ77" t="e">
        <f>VLOOKUP($E77,#REF!,17, FALSE)</f>
        <v>#REF!</v>
      </c>
      <c r="AK77" t="e">
        <f>VLOOKUP($E77,#REF!,18, FALSE)</f>
        <v>#REF!</v>
      </c>
    </row>
    <row r="78" spans="1:37" x14ac:dyDescent="0.25">
      <c r="A78">
        <v>7</v>
      </c>
      <c r="B78">
        <v>1</v>
      </c>
      <c r="C78" t="s">
        <v>1997</v>
      </c>
      <c r="D78" t="s">
        <v>2999</v>
      </c>
      <c r="E78">
        <f>VLOOKUP(D78,'2011B4'!A$1:B$641,2, FALSE)</f>
        <v>90</v>
      </c>
      <c r="G78">
        <v>2860869</v>
      </c>
      <c r="H78">
        <v>1571689</v>
      </c>
      <c r="I78">
        <v>1289180</v>
      </c>
      <c r="J78">
        <v>875240</v>
      </c>
      <c r="K78">
        <v>773551</v>
      </c>
      <c r="L78">
        <v>101689</v>
      </c>
      <c r="M78">
        <f t="shared" si="4"/>
        <v>30.593501485038288</v>
      </c>
      <c r="N78">
        <f t="shared" si="3"/>
        <v>88.38158676477309</v>
      </c>
      <c r="O78">
        <f t="shared" si="5"/>
        <v>11.61841323522691</v>
      </c>
      <c r="P78">
        <v>2.8452767240985328</v>
      </c>
      <c r="Q78">
        <v>26.948379872949133</v>
      </c>
      <c r="R78">
        <v>22.812371463827063</v>
      </c>
      <c r="S78">
        <v>7.6821214752525027</v>
      </c>
      <c r="T78">
        <v>39.711850463872764</v>
      </c>
      <c r="U78">
        <v>97.154723275901461</v>
      </c>
      <c r="W78" t="e">
        <f>VLOOKUP($E78,#REF!,4, FALSE)</f>
        <v>#REF!</v>
      </c>
      <c r="X78" t="e">
        <f>VLOOKUP($E78,#REF!,5, FALSE)</f>
        <v>#REF!</v>
      </c>
      <c r="Y78" t="e">
        <f>VLOOKUP($E78,#REF!,6, FALSE)</f>
        <v>#REF!</v>
      </c>
      <c r="Z78" t="e">
        <f>VLOOKUP($E78,#REF!,7, FALSE)</f>
        <v>#REF!</v>
      </c>
      <c r="AA78" t="e">
        <f>VLOOKUP($E78,#REF!,8, FALSE)</f>
        <v>#REF!</v>
      </c>
      <c r="AB78" t="e">
        <f>VLOOKUP($E78,#REF!,9, FALSE)</f>
        <v>#REF!</v>
      </c>
      <c r="AC78" t="e">
        <f>VLOOKUP($E78,#REF!,10, FALSE)</f>
        <v>#REF!</v>
      </c>
      <c r="AD78" t="e">
        <f>VLOOKUP($E78,#REF!,11, FALSE)</f>
        <v>#REF!</v>
      </c>
      <c r="AE78" t="e">
        <f>VLOOKUP($E78,#REF!,12, FALSE)</f>
        <v>#REF!</v>
      </c>
      <c r="AF78" t="e">
        <f>VLOOKUP($E78,#REF!,13, FALSE)</f>
        <v>#REF!</v>
      </c>
      <c r="AG78" t="e">
        <f>VLOOKUP($E78,#REF!,14, FALSE)</f>
        <v>#REF!</v>
      </c>
      <c r="AH78" t="e">
        <f>VLOOKUP($E78,#REF!,15, FALSE)</f>
        <v>#REF!</v>
      </c>
      <c r="AI78" t="e">
        <f>VLOOKUP($E78,#REF!,16, FALSE)</f>
        <v>#REF!</v>
      </c>
      <c r="AJ78" t="e">
        <f>VLOOKUP($E78,#REF!,17, FALSE)</f>
        <v>#REF!</v>
      </c>
      <c r="AK78" t="e">
        <f>VLOOKUP($E78,#REF!,18, FALSE)</f>
        <v>#REF!</v>
      </c>
    </row>
    <row r="79" spans="1:37" x14ac:dyDescent="0.25">
      <c r="A79">
        <v>7</v>
      </c>
      <c r="B79">
        <v>2</v>
      </c>
      <c r="C79" t="s">
        <v>1999</v>
      </c>
      <c r="D79" t="s">
        <v>2667</v>
      </c>
      <c r="E79">
        <f>VLOOKUP(D79,'2011B4'!A$1:B$641,2, FALSE)</f>
        <v>91</v>
      </c>
      <c r="G79">
        <v>781525</v>
      </c>
      <c r="H79">
        <v>427882</v>
      </c>
      <c r="I79">
        <v>353643</v>
      </c>
      <c r="J79">
        <v>247123</v>
      </c>
      <c r="K79">
        <v>221148</v>
      </c>
      <c r="L79">
        <v>25975</v>
      </c>
      <c r="M79">
        <f t="shared" si="4"/>
        <v>31.620613544032501</v>
      </c>
      <c r="N79">
        <f t="shared" si="3"/>
        <v>89.489039870833551</v>
      </c>
      <c r="O79">
        <f t="shared" si="5"/>
        <v>10.510960129166449</v>
      </c>
      <c r="P79">
        <v>1.4931835563666676</v>
      </c>
      <c r="Q79">
        <v>24.328775549018101</v>
      </c>
      <c r="R79">
        <v>28.108674627614587</v>
      </c>
      <c r="S79">
        <v>4.7624057655499481</v>
      </c>
      <c r="T79">
        <v>41.306960501450696</v>
      </c>
      <c r="U79">
        <v>98.506816443633326</v>
      </c>
      <c r="W79" t="e">
        <f>VLOOKUP($E79,#REF!,4, FALSE)</f>
        <v>#REF!</v>
      </c>
      <c r="X79" t="e">
        <f>VLOOKUP($E79,#REF!,5, FALSE)</f>
        <v>#REF!</v>
      </c>
      <c r="Y79" t="e">
        <f>VLOOKUP($E79,#REF!,6, FALSE)</f>
        <v>#REF!</v>
      </c>
      <c r="Z79" t="e">
        <f>VLOOKUP($E79,#REF!,7, FALSE)</f>
        <v>#REF!</v>
      </c>
      <c r="AA79" t="e">
        <f>VLOOKUP($E79,#REF!,8, FALSE)</f>
        <v>#REF!</v>
      </c>
      <c r="AB79" t="e">
        <f>VLOOKUP($E79,#REF!,9, FALSE)</f>
        <v>#REF!</v>
      </c>
      <c r="AC79" t="e">
        <f>VLOOKUP($E79,#REF!,10, FALSE)</f>
        <v>#REF!</v>
      </c>
      <c r="AD79" t="e">
        <f>VLOOKUP($E79,#REF!,11, FALSE)</f>
        <v>#REF!</v>
      </c>
      <c r="AE79" t="e">
        <f>VLOOKUP($E79,#REF!,12, FALSE)</f>
        <v>#REF!</v>
      </c>
      <c r="AF79" t="e">
        <f>VLOOKUP($E79,#REF!,13, FALSE)</f>
        <v>#REF!</v>
      </c>
      <c r="AG79" t="e">
        <f>VLOOKUP($E79,#REF!,14, FALSE)</f>
        <v>#REF!</v>
      </c>
      <c r="AH79" t="e">
        <f>VLOOKUP($E79,#REF!,15, FALSE)</f>
        <v>#REF!</v>
      </c>
      <c r="AI79" t="e">
        <f>VLOOKUP($E79,#REF!,16, FALSE)</f>
        <v>#REF!</v>
      </c>
      <c r="AJ79" t="e">
        <f>VLOOKUP($E79,#REF!,17, FALSE)</f>
        <v>#REF!</v>
      </c>
      <c r="AK79" t="e">
        <f>VLOOKUP($E79,#REF!,18, FALSE)</f>
        <v>#REF!</v>
      </c>
    </row>
    <row r="80" spans="1:37" x14ac:dyDescent="0.25">
      <c r="A80">
        <v>7</v>
      </c>
      <c r="B80">
        <v>3</v>
      </c>
      <c r="C80" t="s">
        <v>2001</v>
      </c>
      <c r="D80" t="s">
        <v>3000</v>
      </c>
      <c r="E80">
        <f>VLOOKUP(D80,'2011B4'!A$1:B$641,2, FALSE)</f>
        <v>92</v>
      </c>
      <c r="G80">
        <v>1768061</v>
      </c>
      <c r="H80">
        <v>956078</v>
      </c>
      <c r="I80">
        <v>811983</v>
      </c>
      <c r="J80">
        <v>469045</v>
      </c>
      <c r="K80">
        <v>433616</v>
      </c>
      <c r="L80">
        <v>35429</v>
      </c>
      <c r="M80">
        <f t="shared" si="4"/>
        <v>26.528779267231169</v>
      </c>
      <c r="N80">
        <f t="shared" si="3"/>
        <v>92.446566960526184</v>
      </c>
      <c r="O80">
        <f t="shared" si="5"/>
        <v>7.5534330394738243</v>
      </c>
      <c r="P80">
        <v>1.2727989851719985</v>
      </c>
      <c r="Q80">
        <v>34.67599057659713</v>
      </c>
      <c r="R80">
        <v>24.392329094223371</v>
      </c>
      <c r="S80">
        <v>6.0501657623468965</v>
      </c>
      <c r="T80">
        <v>33.608715581660604</v>
      </c>
      <c r="U80">
        <v>98.727201014827997</v>
      </c>
      <c r="W80" t="e">
        <f>VLOOKUP($E80,#REF!,4, FALSE)</f>
        <v>#REF!</v>
      </c>
      <c r="X80" t="e">
        <f>VLOOKUP($E80,#REF!,5, FALSE)</f>
        <v>#REF!</v>
      </c>
      <c r="Y80" t="e">
        <f>VLOOKUP($E80,#REF!,6, FALSE)</f>
        <v>#REF!</v>
      </c>
      <c r="Z80" t="e">
        <f>VLOOKUP($E80,#REF!,7, FALSE)</f>
        <v>#REF!</v>
      </c>
      <c r="AA80" t="e">
        <f>VLOOKUP($E80,#REF!,8, FALSE)</f>
        <v>#REF!</v>
      </c>
      <c r="AB80" t="e">
        <f>VLOOKUP($E80,#REF!,9, FALSE)</f>
        <v>#REF!</v>
      </c>
      <c r="AC80" t="e">
        <f>VLOOKUP($E80,#REF!,10, FALSE)</f>
        <v>#REF!</v>
      </c>
      <c r="AD80" t="e">
        <f>VLOOKUP($E80,#REF!,11, FALSE)</f>
        <v>#REF!</v>
      </c>
      <c r="AE80" t="e">
        <f>VLOOKUP($E80,#REF!,12, FALSE)</f>
        <v>#REF!</v>
      </c>
      <c r="AF80" t="e">
        <f>VLOOKUP($E80,#REF!,13, FALSE)</f>
        <v>#REF!</v>
      </c>
      <c r="AG80" t="e">
        <f>VLOOKUP($E80,#REF!,14, FALSE)</f>
        <v>#REF!</v>
      </c>
      <c r="AH80" t="e">
        <f>VLOOKUP($E80,#REF!,15, FALSE)</f>
        <v>#REF!</v>
      </c>
      <c r="AI80" t="e">
        <f>VLOOKUP($E80,#REF!,16, FALSE)</f>
        <v>#REF!</v>
      </c>
      <c r="AJ80" t="e">
        <f>VLOOKUP($E80,#REF!,17, FALSE)</f>
        <v>#REF!</v>
      </c>
      <c r="AK80" t="e">
        <f>VLOOKUP($E80,#REF!,18, FALSE)</f>
        <v>#REF!</v>
      </c>
    </row>
    <row r="81" spans="1:37" x14ac:dyDescent="0.25">
      <c r="A81">
        <v>7</v>
      </c>
      <c r="B81">
        <v>4</v>
      </c>
      <c r="C81" t="s">
        <v>2003</v>
      </c>
      <c r="D81" t="s">
        <v>2672</v>
      </c>
      <c r="E81">
        <f>VLOOKUP(D81,'2011B4'!A$1:B$641,2, FALSE)</f>
        <v>93</v>
      </c>
      <c r="G81">
        <v>1463583</v>
      </c>
      <c r="H81">
        <v>794074</v>
      </c>
      <c r="I81">
        <v>669509</v>
      </c>
      <c r="J81">
        <v>457008</v>
      </c>
      <c r="K81">
        <v>400274</v>
      </c>
      <c r="L81">
        <v>56734</v>
      </c>
      <c r="M81">
        <f t="shared" si="4"/>
        <v>31.225287530669597</v>
      </c>
      <c r="N81">
        <f t="shared" si="3"/>
        <v>87.585775303714598</v>
      </c>
      <c r="O81">
        <f t="shared" si="5"/>
        <v>12.414224696285405</v>
      </c>
      <c r="P81">
        <v>1.3667156811259322</v>
      </c>
      <c r="Q81">
        <v>24.454276511570914</v>
      </c>
      <c r="R81">
        <v>23.667857017820257</v>
      </c>
      <c r="S81">
        <v>6.3447467002765823</v>
      </c>
      <c r="T81">
        <v>44.166404089206317</v>
      </c>
      <c r="U81">
        <v>98.633284318874061</v>
      </c>
      <c r="W81" t="e">
        <f>VLOOKUP($E81,#REF!,4, FALSE)</f>
        <v>#REF!</v>
      </c>
      <c r="X81" t="e">
        <f>VLOOKUP($E81,#REF!,5, FALSE)</f>
        <v>#REF!</v>
      </c>
      <c r="Y81" t="e">
        <f>VLOOKUP($E81,#REF!,6, FALSE)</f>
        <v>#REF!</v>
      </c>
      <c r="Z81" t="e">
        <f>VLOOKUP($E81,#REF!,7, FALSE)</f>
        <v>#REF!</v>
      </c>
      <c r="AA81" t="e">
        <f>VLOOKUP($E81,#REF!,8, FALSE)</f>
        <v>#REF!</v>
      </c>
      <c r="AB81" t="e">
        <f>VLOOKUP($E81,#REF!,9, FALSE)</f>
        <v>#REF!</v>
      </c>
      <c r="AC81" t="e">
        <f>VLOOKUP($E81,#REF!,10, FALSE)</f>
        <v>#REF!</v>
      </c>
      <c r="AD81" t="e">
        <f>VLOOKUP($E81,#REF!,11, FALSE)</f>
        <v>#REF!</v>
      </c>
      <c r="AE81" t="e">
        <f>VLOOKUP($E81,#REF!,12, FALSE)</f>
        <v>#REF!</v>
      </c>
      <c r="AF81" t="e">
        <f>VLOOKUP($E81,#REF!,13, FALSE)</f>
        <v>#REF!</v>
      </c>
      <c r="AG81" t="e">
        <f>VLOOKUP($E81,#REF!,14, FALSE)</f>
        <v>#REF!</v>
      </c>
      <c r="AH81" t="e">
        <f>VLOOKUP($E81,#REF!,15, FALSE)</f>
        <v>#REF!</v>
      </c>
      <c r="AI81" t="e">
        <f>VLOOKUP($E81,#REF!,16, FALSE)</f>
        <v>#REF!</v>
      </c>
      <c r="AJ81" t="e">
        <f>VLOOKUP($E81,#REF!,17, FALSE)</f>
        <v>#REF!</v>
      </c>
      <c r="AK81" t="e">
        <f>VLOOKUP($E81,#REF!,18, FALSE)</f>
        <v>#REF!</v>
      </c>
    </row>
    <row r="82" spans="1:37" x14ac:dyDescent="0.25">
      <c r="A82">
        <v>7</v>
      </c>
      <c r="B82">
        <v>5</v>
      </c>
      <c r="C82" t="s">
        <v>2005</v>
      </c>
      <c r="D82" t="s">
        <v>2006</v>
      </c>
      <c r="E82">
        <f>VLOOKUP(D82,'2011B4'!A$1:B$641,2, FALSE)</f>
        <v>94</v>
      </c>
      <c r="G82">
        <v>179112</v>
      </c>
      <c r="H82">
        <v>99956</v>
      </c>
      <c r="I82">
        <v>79156</v>
      </c>
      <c r="J82">
        <v>65343</v>
      </c>
      <c r="K82">
        <v>53708</v>
      </c>
      <c r="L82">
        <v>11635</v>
      </c>
      <c r="M82">
        <f t="shared" si="4"/>
        <v>36.481642771003621</v>
      </c>
      <c r="N82">
        <f t="shared" si="3"/>
        <v>82.193961097592705</v>
      </c>
      <c r="O82">
        <f t="shared" si="5"/>
        <v>17.806038902407298</v>
      </c>
      <c r="P82">
        <v>0.63511011125904848</v>
      </c>
      <c r="Q82">
        <v>7.6182605634880556</v>
      </c>
      <c r="R82">
        <v>7.3825811487075903</v>
      </c>
      <c r="S82">
        <v>6.1796979018410543</v>
      </c>
      <c r="T82">
        <v>78.184350274704258</v>
      </c>
      <c r="U82">
        <v>99.364889888740947</v>
      </c>
      <c r="W82" t="e">
        <f>VLOOKUP($E82,#REF!,4, FALSE)</f>
        <v>#REF!</v>
      </c>
      <c r="X82" t="e">
        <f>VLOOKUP($E82,#REF!,5, FALSE)</f>
        <v>#REF!</v>
      </c>
      <c r="Y82" t="e">
        <f>VLOOKUP($E82,#REF!,6, FALSE)</f>
        <v>#REF!</v>
      </c>
      <c r="Z82" t="e">
        <f>VLOOKUP($E82,#REF!,7, FALSE)</f>
        <v>#REF!</v>
      </c>
      <c r="AA82" t="e">
        <f>VLOOKUP($E82,#REF!,8, FALSE)</f>
        <v>#REF!</v>
      </c>
      <c r="AB82" t="e">
        <f>VLOOKUP($E82,#REF!,9, FALSE)</f>
        <v>#REF!</v>
      </c>
      <c r="AC82" t="e">
        <f>VLOOKUP($E82,#REF!,10, FALSE)</f>
        <v>#REF!</v>
      </c>
      <c r="AD82" t="e">
        <f>VLOOKUP($E82,#REF!,11, FALSE)</f>
        <v>#REF!</v>
      </c>
      <c r="AE82" t="e">
        <f>VLOOKUP($E82,#REF!,12, FALSE)</f>
        <v>#REF!</v>
      </c>
      <c r="AF82" t="e">
        <f>VLOOKUP($E82,#REF!,13, FALSE)</f>
        <v>#REF!</v>
      </c>
      <c r="AG82" t="e">
        <f>VLOOKUP($E82,#REF!,14, FALSE)</f>
        <v>#REF!</v>
      </c>
      <c r="AH82" t="e">
        <f>VLOOKUP($E82,#REF!,15, FALSE)</f>
        <v>#REF!</v>
      </c>
      <c r="AI82" t="e">
        <f>VLOOKUP($E82,#REF!,16, FALSE)</f>
        <v>#REF!</v>
      </c>
      <c r="AJ82" t="e">
        <f>VLOOKUP($E82,#REF!,17, FALSE)</f>
        <v>#REF!</v>
      </c>
      <c r="AK82" t="e">
        <f>VLOOKUP($E82,#REF!,18, FALSE)</f>
        <v>#REF!</v>
      </c>
    </row>
    <row r="83" spans="1:37" x14ac:dyDescent="0.25">
      <c r="A83">
        <v>7</v>
      </c>
      <c r="B83">
        <v>6</v>
      </c>
      <c r="C83" t="s">
        <v>2007</v>
      </c>
      <c r="D83" t="s">
        <v>2008</v>
      </c>
      <c r="E83">
        <f>VLOOKUP(D83,'2011B4'!A$1:B$641,2, FALSE)</f>
        <v>95</v>
      </c>
      <c r="G83">
        <v>646385</v>
      </c>
      <c r="H83">
        <v>350831</v>
      </c>
      <c r="I83">
        <v>295554</v>
      </c>
      <c r="J83">
        <v>217617</v>
      </c>
      <c r="K83">
        <v>192130</v>
      </c>
      <c r="L83">
        <v>25487</v>
      </c>
      <c r="M83">
        <f t="shared" si="4"/>
        <v>33.66677753970157</v>
      </c>
      <c r="N83">
        <f t="shared" si="3"/>
        <v>88.288139253826685</v>
      </c>
      <c r="O83">
        <f t="shared" si="5"/>
        <v>11.711860746173324</v>
      </c>
      <c r="P83">
        <v>0.53810134318550484</v>
      </c>
      <c r="Q83">
        <v>32.40555655118856</v>
      </c>
      <c r="R83">
        <v>26.64957241391987</v>
      </c>
      <c r="S83">
        <v>3.5144313174062694</v>
      </c>
      <c r="T83">
        <v>36.892338374299797</v>
      </c>
      <c r="U83">
        <v>99.461898656814498</v>
      </c>
      <c r="W83" t="e">
        <f>VLOOKUP($E83,#REF!,4, FALSE)</f>
        <v>#REF!</v>
      </c>
      <c r="X83" t="e">
        <f>VLOOKUP($E83,#REF!,5, FALSE)</f>
        <v>#REF!</v>
      </c>
      <c r="Y83" t="e">
        <f>VLOOKUP($E83,#REF!,6, FALSE)</f>
        <v>#REF!</v>
      </c>
      <c r="Z83" t="e">
        <f>VLOOKUP($E83,#REF!,7, FALSE)</f>
        <v>#REF!</v>
      </c>
      <c r="AA83" t="e">
        <f>VLOOKUP($E83,#REF!,8, FALSE)</f>
        <v>#REF!</v>
      </c>
      <c r="AB83" t="e">
        <f>VLOOKUP($E83,#REF!,9, FALSE)</f>
        <v>#REF!</v>
      </c>
      <c r="AC83" t="e">
        <f>VLOOKUP($E83,#REF!,10, FALSE)</f>
        <v>#REF!</v>
      </c>
      <c r="AD83" t="e">
        <f>VLOOKUP($E83,#REF!,11, FALSE)</f>
        <v>#REF!</v>
      </c>
      <c r="AE83" t="e">
        <f>VLOOKUP($E83,#REF!,12, FALSE)</f>
        <v>#REF!</v>
      </c>
      <c r="AF83" t="e">
        <f>VLOOKUP($E83,#REF!,13, FALSE)</f>
        <v>#REF!</v>
      </c>
      <c r="AG83" t="e">
        <f>VLOOKUP($E83,#REF!,14, FALSE)</f>
        <v>#REF!</v>
      </c>
      <c r="AH83" t="e">
        <f>VLOOKUP($E83,#REF!,15, FALSE)</f>
        <v>#REF!</v>
      </c>
      <c r="AI83" t="e">
        <f>VLOOKUP($E83,#REF!,16, FALSE)</f>
        <v>#REF!</v>
      </c>
      <c r="AJ83" t="e">
        <f>VLOOKUP($E83,#REF!,17, FALSE)</f>
        <v>#REF!</v>
      </c>
      <c r="AK83" t="e">
        <f>VLOOKUP($E83,#REF!,18, FALSE)</f>
        <v>#REF!</v>
      </c>
    </row>
    <row r="84" spans="1:37" x14ac:dyDescent="0.25">
      <c r="A84">
        <v>7</v>
      </c>
      <c r="B84">
        <v>7</v>
      </c>
      <c r="C84" t="s">
        <v>2009</v>
      </c>
      <c r="D84" t="s">
        <v>2669</v>
      </c>
      <c r="E84">
        <f>VLOOKUP(D84,'2011B4'!A$1:B$641,2, FALSE)</f>
        <v>96</v>
      </c>
      <c r="G84">
        <v>2128908</v>
      </c>
      <c r="H84">
        <v>1163084</v>
      </c>
      <c r="I84">
        <v>965824</v>
      </c>
      <c r="J84">
        <v>691745</v>
      </c>
      <c r="K84">
        <v>596266</v>
      </c>
      <c r="L84">
        <v>95479</v>
      </c>
      <c r="M84">
        <f t="shared" si="4"/>
        <v>32.492949436988354</v>
      </c>
      <c r="N84">
        <f t="shared" si="3"/>
        <v>86.197370418289978</v>
      </c>
      <c r="O84">
        <f t="shared" si="5"/>
        <v>13.802629581710024</v>
      </c>
      <c r="P84">
        <v>0.87445518218418639</v>
      </c>
      <c r="Q84">
        <v>27.525171848007574</v>
      </c>
      <c r="R84">
        <v>24.522909453628145</v>
      </c>
      <c r="S84">
        <v>5.9017412485814855</v>
      </c>
      <c r="T84">
        <v>41.175722267598616</v>
      </c>
      <c r="U84">
        <v>99.125544817815808</v>
      </c>
      <c r="W84" t="e">
        <f>VLOOKUP($E84,#REF!,4, FALSE)</f>
        <v>#REF!</v>
      </c>
      <c r="X84" t="e">
        <f>VLOOKUP($E84,#REF!,5, FALSE)</f>
        <v>#REF!</v>
      </c>
      <c r="Y84" t="e">
        <f>VLOOKUP($E84,#REF!,6, FALSE)</f>
        <v>#REF!</v>
      </c>
      <c r="Z84" t="e">
        <f>VLOOKUP($E84,#REF!,7, FALSE)</f>
        <v>#REF!</v>
      </c>
      <c r="AA84" t="e">
        <f>VLOOKUP($E84,#REF!,8, FALSE)</f>
        <v>#REF!</v>
      </c>
      <c r="AB84" t="e">
        <f>VLOOKUP($E84,#REF!,9, FALSE)</f>
        <v>#REF!</v>
      </c>
      <c r="AC84" t="e">
        <f>VLOOKUP($E84,#REF!,10, FALSE)</f>
        <v>#REF!</v>
      </c>
      <c r="AD84" t="e">
        <f>VLOOKUP($E84,#REF!,11, FALSE)</f>
        <v>#REF!</v>
      </c>
      <c r="AE84" t="e">
        <f>VLOOKUP($E84,#REF!,12, FALSE)</f>
        <v>#REF!</v>
      </c>
      <c r="AF84" t="e">
        <f>VLOOKUP($E84,#REF!,13, FALSE)</f>
        <v>#REF!</v>
      </c>
      <c r="AG84" t="e">
        <f>VLOOKUP($E84,#REF!,14, FALSE)</f>
        <v>#REF!</v>
      </c>
      <c r="AH84" t="e">
        <f>VLOOKUP($E84,#REF!,15, FALSE)</f>
        <v>#REF!</v>
      </c>
      <c r="AI84" t="e">
        <f>VLOOKUP($E84,#REF!,16, FALSE)</f>
        <v>#REF!</v>
      </c>
      <c r="AJ84" t="e">
        <f>VLOOKUP($E84,#REF!,17, FALSE)</f>
        <v>#REF!</v>
      </c>
      <c r="AK84" t="e">
        <f>VLOOKUP($E84,#REF!,18, FALSE)</f>
        <v>#REF!</v>
      </c>
    </row>
    <row r="85" spans="1:37" x14ac:dyDescent="0.25">
      <c r="A85">
        <v>7</v>
      </c>
      <c r="B85">
        <v>8</v>
      </c>
      <c r="C85" t="s">
        <v>2011</v>
      </c>
      <c r="D85" t="s">
        <v>3001</v>
      </c>
      <c r="E85">
        <f>VLOOKUP(D85,'2011B4'!A$1:B$641,2, FALSE)</f>
        <v>97</v>
      </c>
      <c r="G85">
        <v>1755041</v>
      </c>
      <c r="H85">
        <v>983615</v>
      </c>
      <c r="I85">
        <v>771426</v>
      </c>
      <c r="J85">
        <v>569084</v>
      </c>
      <c r="K85">
        <v>498701</v>
      </c>
      <c r="L85">
        <v>70383</v>
      </c>
      <c r="M85">
        <f t="shared" si="4"/>
        <v>32.425681223401618</v>
      </c>
      <c r="N85">
        <f t="shared" si="3"/>
        <v>87.632230039853525</v>
      </c>
      <c r="O85">
        <f t="shared" si="5"/>
        <v>12.367769960146481</v>
      </c>
      <c r="P85">
        <v>3.2355504635519536</v>
      </c>
      <c r="Q85">
        <v>18.925677052948245</v>
      </c>
      <c r="R85">
        <v>15.205839559713505</v>
      </c>
      <c r="S85">
        <v>8.0053208313711153</v>
      </c>
      <c r="T85">
        <v>54.627612092415184</v>
      </c>
      <c r="U85">
        <v>96.764449536448041</v>
      </c>
      <c r="W85" t="e">
        <f>VLOOKUP($E85,#REF!,4, FALSE)</f>
        <v>#REF!</v>
      </c>
      <c r="X85" t="e">
        <f>VLOOKUP($E85,#REF!,5, FALSE)</f>
        <v>#REF!</v>
      </c>
      <c r="Y85" t="e">
        <f>VLOOKUP($E85,#REF!,6, FALSE)</f>
        <v>#REF!</v>
      </c>
      <c r="Z85" t="e">
        <f>VLOOKUP($E85,#REF!,7, FALSE)</f>
        <v>#REF!</v>
      </c>
      <c r="AA85" t="e">
        <f>VLOOKUP($E85,#REF!,8, FALSE)</f>
        <v>#REF!</v>
      </c>
      <c r="AB85" t="e">
        <f>VLOOKUP($E85,#REF!,9, FALSE)</f>
        <v>#REF!</v>
      </c>
      <c r="AC85" t="e">
        <f>VLOOKUP($E85,#REF!,10, FALSE)</f>
        <v>#REF!</v>
      </c>
      <c r="AD85" t="e">
        <f>VLOOKUP($E85,#REF!,11, FALSE)</f>
        <v>#REF!</v>
      </c>
      <c r="AE85" t="e">
        <f>VLOOKUP($E85,#REF!,12, FALSE)</f>
        <v>#REF!</v>
      </c>
      <c r="AF85" t="e">
        <f>VLOOKUP($E85,#REF!,13, FALSE)</f>
        <v>#REF!</v>
      </c>
      <c r="AG85" t="e">
        <f>VLOOKUP($E85,#REF!,14, FALSE)</f>
        <v>#REF!</v>
      </c>
      <c r="AH85" t="e">
        <f>VLOOKUP($E85,#REF!,15, FALSE)</f>
        <v>#REF!</v>
      </c>
      <c r="AI85" t="e">
        <f>VLOOKUP($E85,#REF!,16, FALSE)</f>
        <v>#REF!</v>
      </c>
      <c r="AJ85" t="e">
        <f>VLOOKUP($E85,#REF!,17, FALSE)</f>
        <v>#REF!</v>
      </c>
      <c r="AK85" t="e">
        <f>VLOOKUP($E85,#REF!,18, FALSE)</f>
        <v>#REF!</v>
      </c>
    </row>
    <row r="86" spans="1:37" x14ac:dyDescent="0.25">
      <c r="A86">
        <v>7</v>
      </c>
      <c r="B86">
        <v>9</v>
      </c>
      <c r="C86" t="s">
        <v>2013</v>
      </c>
      <c r="D86" t="s">
        <v>2014</v>
      </c>
      <c r="E86">
        <f>VLOOKUP(D86,'2011B4'!A$1:B$641,2, FALSE)</f>
        <v>98</v>
      </c>
      <c r="G86">
        <v>2267023</v>
      </c>
      <c r="H86">
        <v>1260025</v>
      </c>
      <c r="I86">
        <v>1006998</v>
      </c>
      <c r="J86">
        <v>734820</v>
      </c>
      <c r="K86">
        <v>634129</v>
      </c>
      <c r="L86">
        <v>100691</v>
      </c>
      <c r="M86">
        <f t="shared" si="4"/>
        <v>32.413433829299478</v>
      </c>
      <c r="N86">
        <f t="shared" si="3"/>
        <v>86.297188427097794</v>
      </c>
      <c r="O86">
        <f t="shared" si="5"/>
        <v>13.702811572902206</v>
      </c>
      <c r="P86">
        <v>1.2551373125391252</v>
      </c>
      <c r="Q86">
        <v>23.180642878528076</v>
      </c>
      <c r="R86">
        <v>17.355951117280423</v>
      </c>
      <c r="S86">
        <v>8.792901662992298</v>
      </c>
      <c r="T86">
        <v>49.415367028660086</v>
      </c>
      <c r="U86">
        <v>98.744862687460881</v>
      </c>
      <c r="W86" t="e">
        <f>VLOOKUP($E86,#REF!,4, FALSE)</f>
        <v>#REF!</v>
      </c>
      <c r="X86" t="e">
        <f>VLOOKUP($E86,#REF!,5, FALSE)</f>
        <v>#REF!</v>
      </c>
      <c r="Y86" t="e">
        <f>VLOOKUP($E86,#REF!,6, FALSE)</f>
        <v>#REF!</v>
      </c>
      <c r="Z86" t="e">
        <f>VLOOKUP($E86,#REF!,7, FALSE)</f>
        <v>#REF!</v>
      </c>
      <c r="AA86" t="e">
        <f>VLOOKUP($E86,#REF!,8, FALSE)</f>
        <v>#REF!</v>
      </c>
      <c r="AB86" t="e">
        <f>VLOOKUP($E86,#REF!,9, FALSE)</f>
        <v>#REF!</v>
      </c>
      <c r="AC86" t="e">
        <f>VLOOKUP($E86,#REF!,10, FALSE)</f>
        <v>#REF!</v>
      </c>
      <c r="AD86" t="e">
        <f>VLOOKUP($E86,#REF!,11, FALSE)</f>
        <v>#REF!</v>
      </c>
      <c r="AE86" t="e">
        <f>VLOOKUP($E86,#REF!,12, FALSE)</f>
        <v>#REF!</v>
      </c>
      <c r="AF86" t="e">
        <f>VLOOKUP($E86,#REF!,13, FALSE)</f>
        <v>#REF!</v>
      </c>
      <c r="AG86" t="e">
        <f>VLOOKUP($E86,#REF!,14, FALSE)</f>
        <v>#REF!</v>
      </c>
      <c r="AH86" t="e">
        <f>VLOOKUP($E86,#REF!,15, FALSE)</f>
        <v>#REF!</v>
      </c>
      <c r="AI86" t="e">
        <f>VLOOKUP($E86,#REF!,16, FALSE)</f>
        <v>#REF!</v>
      </c>
      <c r="AJ86" t="e">
        <f>VLOOKUP($E86,#REF!,17, FALSE)</f>
        <v>#REF!</v>
      </c>
      <c r="AK86" t="e">
        <f>VLOOKUP($E86,#REF!,18, FALSE)</f>
        <v>#REF!</v>
      </c>
    </row>
    <row r="87" spans="1:37" x14ac:dyDescent="0.25">
      <c r="A87">
        <v>8</v>
      </c>
      <c r="B87">
        <v>1</v>
      </c>
      <c r="C87" t="s">
        <v>2602</v>
      </c>
      <c r="D87" t="s">
        <v>2603</v>
      </c>
      <c r="E87">
        <f>VLOOKUP(D87,'2011B4'!A$1:B$641,2, FALSE)</f>
        <v>99</v>
      </c>
      <c r="G87">
        <v>1789423</v>
      </c>
      <c r="H87">
        <v>955378</v>
      </c>
      <c r="I87">
        <v>834045</v>
      </c>
      <c r="J87">
        <v>544915</v>
      </c>
      <c r="K87">
        <v>458784</v>
      </c>
      <c r="L87">
        <v>86131</v>
      </c>
      <c r="M87">
        <f t="shared" si="4"/>
        <v>30.451994860913267</v>
      </c>
      <c r="N87">
        <f t="shared" si="3"/>
        <v>84.193681583366214</v>
      </c>
      <c r="O87">
        <f t="shared" si="5"/>
        <v>15.806318416633786</v>
      </c>
      <c r="P87">
        <v>62.242001046034702</v>
      </c>
      <c r="Q87">
        <v>7.6333006065166131</v>
      </c>
      <c r="R87">
        <v>9.5710340144793218</v>
      </c>
      <c r="S87">
        <v>3.2100419331455363</v>
      </c>
      <c r="T87">
        <v>17.343622399823825</v>
      </c>
      <c r="U87">
        <v>37.757998953965298</v>
      </c>
      <c r="W87" t="e">
        <f>VLOOKUP($E87,#REF!,4, FALSE)</f>
        <v>#REF!</v>
      </c>
      <c r="X87" t="e">
        <f>VLOOKUP($E87,#REF!,5, FALSE)</f>
        <v>#REF!</v>
      </c>
      <c r="Y87" t="e">
        <f>VLOOKUP($E87,#REF!,6, FALSE)</f>
        <v>#REF!</v>
      </c>
      <c r="Z87" t="e">
        <f>VLOOKUP($E87,#REF!,7, FALSE)</f>
        <v>#REF!</v>
      </c>
      <c r="AA87" t="e">
        <f>VLOOKUP($E87,#REF!,8, FALSE)</f>
        <v>#REF!</v>
      </c>
      <c r="AB87" t="e">
        <f>VLOOKUP($E87,#REF!,9, FALSE)</f>
        <v>#REF!</v>
      </c>
      <c r="AC87" t="e">
        <f>VLOOKUP($E87,#REF!,10, FALSE)</f>
        <v>#REF!</v>
      </c>
      <c r="AD87" t="e">
        <f>VLOOKUP($E87,#REF!,11, FALSE)</f>
        <v>#REF!</v>
      </c>
      <c r="AE87" t="e">
        <f>VLOOKUP($E87,#REF!,12, FALSE)</f>
        <v>#REF!</v>
      </c>
      <c r="AF87" t="e">
        <f>VLOOKUP($E87,#REF!,13, FALSE)</f>
        <v>#REF!</v>
      </c>
      <c r="AG87" t="e">
        <f>VLOOKUP($E87,#REF!,14, FALSE)</f>
        <v>#REF!</v>
      </c>
      <c r="AH87" t="e">
        <f>VLOOKUP($E87,#REF!,15, FALSE)</f>
        <v>#REF!</v>
      </c>
      <c r="AI87" t="e">
        <f>VLOOKUP($E87,#REF!,16, FALSE)</f>
        <v>#REF!</v>
      </c>
      <c r="AJ87" t="e">
        <f>VLOOKUP($E87,#REF!,17, FALSE)</f>
        <v>#REF!</v>
      </c>
      <c r="AK87" t="e">
        <f>VLOOKUP($E87,#REF!,18, FALSE)</f>
        <v>#REF!</v>
      </c>
    </row>
    <row r="88" spans="1:37" x14ac:dyDescent="0.25">
      <c r="A88">
        <v>8</v>
      </c>
      <c r="B88">
        <v>2</v>
      </c>
      <c r="C88" t="s">
        <v>2604</v>
      </c>
      <c r="D88" t="s">
        <v>2605</v>
      </c>
      <c r="E88">
        <f>VLOOKUP(D88,'2011B4'!A$1:B$641,2, FALSE)</f>
        <v>100</v>
      </c>
      <c r="G88">
        <v>1518005</v>
      </c>
      <c r="H88">
        <v>801486</v>
      </c>
      <c r="I88">
        <v>716519</v>
      </c>
      <c r="J88">
        <v>493335</v>
      </c>
      <c r="K88">
        <v>385986</v>
      </c>
      <c r="L88">
        <v>107349</v>
      </c>
      <c r="M88">
        <f t="shared" si="4"/>
        <v>32.498904812566494</v>
      </c>
      <c r="N88">
        <f t="shared" si="3"/>
        <v>78.240141080604459</v>
      </c>
      <c r="O88">
        <f t="shared" si="5"/>
        <v>21.759858919395541</v>
      </c>
      <c r="P88">
        <v>75.273191644622827</v>
      </c>
      <c r="Q88">
        <v>6.1700467228151252</v>
      </c>
      <c r="R88">
        <v>6.7818014128330644</v>
      </c>
      <c r="S88">
        <v>2.4678970679153109</v>
      </c>
      <c r="T88">
        <v>9.3070631518136757</v>
      </c>
      <c r="U88">
        <v>24.726808355377173</v>
      </c>
      <c r="W88" t="e">
        <f>VLOOKUP($E88,#REF!,4, FALSE)</f>
        <v>#REF!</v>
      </c>
      <c r="X88" t="e">
        <f>VLOOKUP($E88,#REF!,5, FALSE)</f>
        <v>#REF!</v>
      </c>
      <c r="Y88" t="e">
        <f>VLOOKUP($E88,#REF!,6, FALSE)</f>
        <v>#REF!</v>
      </c>
      <c r="Z88" t="e">
        <f>VLOOKUP($E88,#REF!,7, FALSE)</f>
        <v>#REF!</v>
      </c>
      <c r="AA88" t="e">
        <f>VLOOKUP($E88,#REF!,8, FALSE)</f>
        <v>#REF!</v>
      </c>
      <c r="AB88" t="e">
        <f>VLOOKUP($E88,#REF!,9, FALSE)</f>
        <v>#REF!</v>
      </c>
      <c r="AC88" t="e">
        <f>VLOOKUP($E88,#REF!,10, FALSE)</f>
        <v>#REF!</v>
      </c>
      <c r="AD88" t="e">
        <f>VLOOKUP($E88,#REF!,11, FALSE)</f>
        <v>#REF!</v>
      </c>
      <c r="AE88" t="e">
        <f>VLOOKUP($E88,#REF!,12, FALSE)</f>
        <v>#REF!</v>
      </c>
      <c r="AF88" t="e">
        <f>VLOOKUP($E88,#REF!,13, FALSE)</f>
        <v>#REF!</v>
      </c>
      <c r="AG88" t="e">
        <f>VLOOKUP($E88,#REF!,14, FALSE)</f>
        <v>#REF!</v>
      </c>
      <c r="AH88" t="e">
        <f>VLOOKUP($E88,#REF!,15, FALSE)</f>
        <v>#REF!</v>
      </c>
      <c r="AI88" t="e">
        <f>VLOOKUP($E88,#REF!,16, FALSE)</f>
        <v>#REF!</v>
      </c>
      <c r="AJ88" t="e">
        <f>VLOOKUP($E88,#REF!,17, FALSE)</f>
        <v>#REF!</v>
      </c>
      <c r="AK88" t="e">
        <f>VLOOKUP($E88,#REF!,18, FALSE)</f>
        <v>#REF!</v>
      </c>
    </row>
    <row r="89" spans="1:37" x14ac:dyDescent="0.25">
      <c r="A89">
        <v>8</v>
      </c>
      <c r="B89">
        <v>3</v>
      </c>
      <c r="C89" t="s">
        <v>2606</v>
      </c>
      <c r="D89" t="s">
        <v>2607</v>
      </c>
      <c r="E89">
        <f>VLOOKUP(D89,'2011B4'!A$1:B$641,2, FALSE)</f>
        <v>101</v>
      </c>
      <c r="G89">
        <v>1674271</v>
      </c>
      <c r="H89">
        <v>886075</v>
      </c>
      <c r="I89">
        <v>788196</v>
      </c>
      <c r="J89">
        <v>521365</v>
      </c>
      <c r="K89">
        <v>401604</v>
      </c>
      <c r="L89">
        <v>119761</v>
      </c>
      <c r="M89">
        <f t="shared" si="4"/>
        <v>31.139821450649269</v>
      </c>
      <c r="N89">
        <f t="shared" si="3"/>
        <v>77.029336453348421</v>
      </c>
      <c r="O89">
        <f t="shared" si="5"/>
        <v>22.970663546651579</v>
      </c>
      <c r="P89">
        <v>60.809030142031006</v>
      </c>
      <c r="Q89">
        <v>8.6707009484718007</v>
      </c>
      <c r="R89">
        <v>6.5092593480575029</v>
      </c>
      <c r="S89">
        <v>4.3127175778964837</v>
      </c>
      <c r="T89">
        <v>19.6982919835432</v>
      </c>
      <c r="U89">
        <v>39.190969857968994</v>
      </c>
      <c r="W89" t="e">
        <f>VLOOKUP($E89,#REF!,4, FALSE)</f>
        <v>#REF!</v>
      </c>
      <c r="X89" t="e">
        <f>VLOOKUP($E89,#REF!,5, FALSE)</f>
        <v>#REF!</v>
      </c>
      <c r="Y89" t="e">
        <f>VLOOKUP($E89,#REF!,6, FALSE)</f>
        <v>#REF!</v>
      </c>
      <c r="Z89" t="e">
        <f>VLOOKUP($E89,#REF!,7, FALSE)</f>
        <v>#REF!</v>
      </c>
      <c r="AA89" t="e">
        <f>VLOOKUP($E89,#REF!,8, FALSE)</f>
        <v>#REF!</v>
      </c>
      <c r="AB89" t="e">
        <f>VLOOKUP($E89,#REF!,9, FALSE)</f>
        <v>#REF!</v>
      </c>
      <c r="AC89" t="e">
        <f>VLOOKUP($E89,#REF!,10, FALSE)</f>
        <v>#REF!</v>
      </c>
      <c r="AD89" t="e">
        <f>VLOOKUP($E89,#REF!,11, FALSE)</f>
        <v>#REF!</v>
      </c>
      <c r="AE89" t="e">
        <f>VLOOKUP($E89,#REF!,12, FALSE)</f>
        <v>#REF!</v>
      </c>
      <c r="AF89" t="e">
        <f>VLOOKUP($E89,#REF!,13, FALSE)</f>
        <v>#REF!</v>
      </c>
      <c r="AG89" t="e">
        <f>VLOOKUP($E89,#REF!,14, FALSE)</f>
        <v>#REF!</v>
      </c>
      <c r="AH89" t="e">
        <f>VLOOKUP($E89,#REF!,15, FALSE)</f>
        <v>#REF!</v>
      </c>
      <c r="AI89" t="e">
        <f>VLOOKUP($E89,#REF!,16, FALSE)</f>
        <v>#REF!</v>
      </c>
      <c r="AJ89" t="e">
        <f>VLOOKUP($E89,#REF!,17, FALSE)</f>
        <v>#REF!</v>
      </c>
      <c r="AK89" t="e">
        <f>VLOOKUP($E89,#REF!,18, FALSE)</f>
        <v>#REF!</v>
      </c>
    </row>
    <row r="90" spans="1:37" x14ac:dyDescent="0.25">
      <c r="A90">
        <v>8</v>
      </c>
      <c r="B90">
        <v>4</v>
      </c>
      <c r="C90" t="s">
        <v>2608</v>
      </c>
      <c r="D90" t="s">
        <v>2609</v>
      </c>
      <c r="E90">
        <f>VLOOKUP(D90,'2011B4'!A$1:B$641,2, FALSE)</f>
        <v>102</v>
      </c>
      <c r="G90">
        <v>1923878</v>
      </c>
      <c r="H90">
        <v>987781</v>
      </c>
      <c r="I90">
        <v>936097</v>
      </c>
      <c r="J90">
        <v>587721</v>
      </c>
      <c r="K90">
        <v>418426</v>
      </c>
      <c r="L90">
        <v>169295</v>
      </c>
      <c r="M90">
        <f t="shared" si="4"/>
        <v>30.548766605782696</v>
      </c>
      <c r="N90">
        <f t="shared" si="3"/>
        <v>71.194665496043186</v>
      </c>
      <c r="O90">
        <f t="shared" si="5"/>
        <v>28.805334503956807</v>
      </c>
      <c r="P90">
        <v>72.729917767103785</v>
      </c>
      <c r="Q90">
        <v>6.4561245897288</v>
      </c>
      <c r="R90">
        <v>6.6970552353923036</v>
      </c>
      <c r="S90">
        <v>3.9933914221203599</v>
      </c>
      <c r="T90">
        <v>10.123510985654757</v>
      </c>
      <c r="U90">
        <v>27.270082232896215</v>
      </c>
      <c r="W90" t="e">
        <f>VLOOKUP($E90,#REF!,4, FALSE)</f>
        <v>#REF!</v>
      </c>
      <c r="X90" t="e">
        <f>VLOOKUP($E90,#REF!,5, FALSE)</f>
        <v>#REF!</v>
      </c>
      <c r="Y90" t="e">
        <f>VLOOKUP($E90,#REF!,6, FALSE)</f>
        <v>#REF!</v>
      </c>
      <c r="Z90" t="e">
        <f>VLOOKUP($E90,#REF!,7, FALSE)</f>
        <v>#REF!</v>
      </c>
      <c r="AA90" t="e">
        <f>VLOOKUP($E90,#REF!,8, FALSE)</f>
        <v>#REF!</v>
      </c>
      <c r="AB90" t="e">
        <f>VLOOKUP($E90,#REF!,9, FALSE)</f>
        <v>#REF!</v>
      </c>
      <c r="AC90" t="e">
        <f>VLOOKUP($E90,#REF!,10, FALSE)</f>
        <v>#REF!</v>
      </c>
      <c r="AD90" t="e">
        <f>VLOOKUP($E90,#REF!,11, FALSE)</f>
        <v>#REF!</v>
      </c>
      <c r="AE90" t="e">
        <f>VLOOKUP($E90,#REF!,12, FALSE)</f>
        <v>#REF!</v>
      </c>
      <c r="AF90" t="e">
        <f>VLOOKUP($E90,#REF!,13, FALSE)</f>
        <v>#REF!</v>
      </c>
      <c r="AG90" t="e">
        <f>VLOOKUP($E90,#REF!,14, FALSE)</f>
        <v>#REF!</v>
      </c>
      <c r="AH90" t="e">
        <f>VLOOKUP($E90,#REF!,15, FALSE)</f>
        <v>#REF!</v>
      </c>
      <c r="AI90" t="e">
        <f>VLOOKUP($E90,#REF!,16, FALSE)</f>
        <v>#REF!</v>
      </c>
      <c r="AJ90" t="e">
        <f>VLOOKUP($E90,#REF!,17, FALSE)</f>
        <v>#REF!</v>
      </c>
      <c r="AK90" t="e">
        <f>VLOOKUP($E90,#REF!,18, FALSE)</f>
        <v>#REF!</v>
      </c>
    </row>
    <row r="91" spans="1:37" x14ac:dyDescent="0.25">
      <c r="A91">
        <v>8</v>
      </c>
      <c r="B91">
        <v>5</v>
      </c>
      <c r="C91" t="s">
        <v>2610</v>
      </c>
      <c r="D91" t="s">
        <v>2611</v>
      </c>
      <c r="E91">
        <f>VLOOKUP(D91,'2011B4'!A$1:B$641,2, FALSE)</f>
        <v>103</v>
      </c>
      <c r="G91">
        <v>1913689</v>
      </c>
      <c r="H91">
        <v>983526</v>
      </c>
      <c r="I91">
        <v>930163</v>
      </c>
      <c r="J91">
        <v>503582</v>
      </c>
      <c r="K91">
        <v>382263</v>
      </c>
      <c r="L91">
        <v>121319</v>
      </c>
      <c r="M91">
        <f t="shared" si="4"/>
        <v>26.314725119912382</v>
      </c>
      <c r="N91">
        <f t="shared" si="3"/>
        <v>75.908789432505529</v>
      </c>
      <c r="O91">
        <f t="shared" si="5"/>
        <v>24.091210567494471</v>
      </c>
      <c r="P91">
        <v>62.112625153401034</v>
      </c>
      <c r="Q91">
        <v>9.1476661199169165</v>
      </c>
      <c r="R91">
        <v>7.3509378810203696</v>
      </c>
      <c r="S91">
        <v>6.6257332470183599</v>
      </c>
      <c r="T91">
        <v>14.763037598643319</v>
      </c>
      <c r="U91">
        <v>37.887374846598966</v>
      </c>
      <c r="W91" t="e">
        <f>VLOOKUP($E91,#REF!,4, FALSE)</f>
        <v>#REF!</v>
      </c>
      <c r="X91" t="e">
        <f>VLOOKUP($E91,#REF!,5, FALSE)</f>
        <v>#REF!</v>
      </c>
      <c r="Y91" t="e">
        <f>VLOOKUP($E91,#REF!,6, FALSE)</f>
        <v>#REF!</v>
      </c>
      <c r="Z91" t="e">
        <f>VLOOKUP($E91,#REF!,7, FALSE)</f>
        <v>#REF!</v>
      </c>
      <c r="AA91" t="e">
        <f>VLOOKUP($E91,#REF!,8, FALSE)</f>
        <v>#REF!</v>
      </c>
      <c r="AB91" t="e">
        <f>VLOOKUP($E91,#REF!,9, FALSE)</f>
        <v>#REF!</v>
      </c>
      <c r="AC91" t="e">
        <f>VLOOKUP($E91,#REF!,10, FALSE)</f>
        <v>#REF!</v>
      </c>
      <c r="AD91" t="e">
        <f>VLOOKUP($E91,#REF!,11, FALSE)</f>
        <v>#REF!</v>
      </c>
      <c r="AE91" t="e">
        <f>VLOOKUP($E91,#REF!,12, FALSE)</f>
        <v>#REF!</v>
      </c>
      <c r="AF91" t="e">
        <f>VLOOKUP($E91,#REF!,13, FALSE)</f>
        <v>#REF!</v>
      </c>
      <c r="AG91" t="e">
        <f>VLOOKUP($E91,#REF!,14, FALSE)</f>
        <v>#REF!</v>
      </c>
      <c r="AH91" t="e">
        <f>VLOOKUP($E91,#REF!,15, FALSE)</f>
        <v>#REF!</v>
      </c>
      <c r="AI91" t="e">
        <f>VLOOKUP($E91,#REF!,16, FALSE)</f>
        <v>#REF!</v>
      </c>
      <c r="AJ91" t="e">
        <f>VLOOKUP($E91,#REF!,17, FALSE)</f>
        <v>#REF!</v>
      </c>
      <c r="AK91" t="e">
        <f>VLOOKUP($E91,#REF!,18, FALSE)</f>
        <v>#REF!</v>
      </c>
    </row>
    <row r="92" spans="1:37" x14ac:dyDescent="0.25">
      <c r="A92">
        <v>8</v>
      </c>
      <c r="B92">
        <v>6</v>
      </c>
      <c r="C92" t="s">
        <v>2612</v>
      </c>
      <c r="D92" t="s">
        <v>2613</v>
      </c>
      <c r="E92">
        <f>VLOOKUP(D92,'2011B4'!A$1:B$641,2, FALSE)</f>
        <v>104</v>
      </c>
      <c r="G92">
        <v>2992592</v>
      </c>
      <c r="H92">
        <v>1586752</v>
      </c>
      <c r="I92">
        <v>1405840</v>
      </c>
      <c r="J92">
        <v>948305</v>
      </c>
      <c r="K92">
        <v>685022</v>
      </c>
      <c r="L92">
        <v>263283</v>
      </c>
      <c r="M92">
        <f t="shared" si="4"/>
        <v>31.688415928399195</v>
      </c>
      <c r="N92">
        <f t="shared" si="3"/>
        <v>72.236464006833245</v>
      </c>
      <c r="O92">
        <f t="shared" si="5"/>
        <v>27.763535993166755</v>
      </c>
      <c r="P92">
        <v>68.269069550408346</v>
      </c>
      <c r="Q92">
        <v>9.652590674941079</v>
      </c>
      <c r="R92">
        <v>6.2506261171247646</v>
      </c>
      <c r="S92">
        <v>3.5634105061135393</v>
      </c>
      <c r="T92">
        <v>12.264303151412257</v>
      </c>
      <c r="U92">
        <v>31.730930449591654</v>
      </c>
      <c r="W92" t="e">
        <f>VLOOKUP($E92,#REF!,4, FALSE)</f>
        <v>#REF!</v>
      </c>
      <c r="X92" t="e">
        <f>VLOOKUP($E92,#REF!,5, FALSE)</f>
        <v>#REF!</v>
      </c>
      <c r="Y92" t="e">
        <f>VLOOKUP($E92,#REF!,6, FALSE)</f>
        <v>#REF!</v>
      </c>
      <c r="Z92" t="e">
        <f>VLOOKUP($E92,#REF!,7, FALSE)</f>
        <v>#REF!</v>
      </c>
      <c r="AA92" t="e">
        <f>VLOOKUP($E92,#REF!,8, FALSE)</f>
        <v>#REF!</v>
      </c>
      <c r="AB92" t="e">
        <f>VLOOKUP($E92,#REF!,9, FALSE)</f>
        <v>#REF!</v>
      </c>
      <c r="AC92" t="e">
        <f>VLOOKUP($E92,#REF!,10, FALSE)</f>
        <v>#REF!</v>
      </c>
      <c r="AD92" t="e">
        <f>VLOOKUP($E92,#REF!,11, FALSE)</f>
        <v>#REF!</v>
      </c>
      <c r="AE92" t="e">
        <f>VLOOKUP($E92,#REF!,12, FALSE)</f>
        <v>#REF!</v>
      </c>
      <c r="AF92" t="e">
        <f>VLOOKUP($E92,#REF!,13, FALSE)</f>
        <v>#REF!</v>
      </c>
      <c r="AG92" t="e">
        <f>VLOOKUP($E92,#REF!,14, FALSE)</f>
        <v>#REF!</v>
      </c>
      <c r="AH92" t="e">
        <f>VLOOKUP($E92,#REF!,15, FALSE)</f>
        <v>#REF!</v>
      </c>
      <c r="AI92" t="e">
        <f>VLOOKUP($E92,#REF!,16, FALSE)</f>
        <v>#REF!</v>
      </c>
      <c r="AJ92" t="e">
        <f>VLOOKUP($E92,#REF!,17, FALSE)</f>
        <v>#REF!</v>
      </c>
      <c r="AK92" t="e">
        <f>VLOOKUP($E92,#REF!,18, FALSE)</f>
        <v>#REF!</v>
      </c>
    </row>
    <row r="93" spans="1:37" x14ac:dyDescent="0.25">
      <c r="A93">
        <v>8</v>
      </c>
      <c r="B93">
        <v>7</v>
      </c>
      <c r="C93" t="s">
        <v>2614</v>
      </c>
      <c r="D93" t="s">
        <v>2615</v>
      </c>
      <c r="E93">
        <f>VLOOKUP(D93,'2011B4'!A$1:B$641,2, FALSE)</f>
        <v>105</v>
      </c>
      <c r="G93">
        <v>2101142</v>
      </c>
      <c r="H93">
        <v>1133425</v>
      </c>
      <c r="I93">
        <v>967717</v>
      </c>
      <c r="J93">
        <v>576512</v>
      </c>
      <c r="K93">
        <v>470445</v>
      </c>
      <c r="L93">
        <v>106067</v>
      </c>
      <c r="M93">
        <f t="shared" si="4"/>
        <v>27.438031318206956</v>
      </c>
      <c r="N93">
        <f t="shared" si="3"/>
        <v>81.601944105239781</v>
      </c>
      <c r="O93">
        <f t="shared" si="5"/>
        <v>18.398055894760212</v>
      </c>
      <c r="P93">
        <v>68.941843361456478</v>
      </c>
      <c r="Q93">
        <v>7.3882243561278864</v>
      </c>
      <c r="R93">
        <v>6.7599633658969802</v>
      </c>
      <c r="S93">
        <v>3.5513571269982238</v>
      </c>
      <c r="T93">
        <v>13.358611789520427</v>
      </c>
      <c r="U93">
        <v>31.058156638543522</v>
      </c>
      <c r="W93" t="e">
        <f>VLOOKUP($E93,#REF!,4, FALSE)</f>
        <v>#REF!</v>
      </c>
      <c r="X93" t="e">
        <f>VLOOKUP($E93,#REF!,5, FALSE)</f>
        <v>#REF!</v>
      </c>
      <c r="Y93" t="e">
        <f>VLOOKUP($E93,#REF!,6, FALSE)</f>
        <v>#REF!</v>
      </c>
      <c r="Z93" t="e">
        <f>VLOOKUP($E93,#REF!,7, FALSE)</f>
        <v>#REF!</v>
      </c>
      <c r="AA93" t="e">
        <f>VLOOKUP($E93,#REF!,8, FALSE)</f>
        <v>#REF!</v>
      </c>
      <c r="AB93" t="e">
        <f>VLOOKUP($E93,#REF!,9, FALSE)</f>
        <v>#REF!</v>
      </c>
      <c r="AC93" t="e">
        <f>VLOOKUP($E93,#REF!,10, FALSE)</f>
        <v>#REF!</v>
      </c>
      <c r="AD93" t="e">
        <f>VLOOKUP($E93,#REF!,11, FALSE)</f>
        <v>#REF!</v>
      </c>
      <c r="AE93" t="e">
        <f>VLOOKUP($E93,#REF!,12, FALSE)</f>
        <v>#REF!</v>
      </c>
      <c r="AF93" t="e">
        <f>VLOOKUP($E93,#REF!,13, FALSE)</f>
        <v>#REF!</v>
      </c>
      <c r="AG93" t="e">
        <f>VLOOKUP($E93,#REF!,14, FALSE)</f>
        <v>#REF!</v>
      </c>
      <c r="AH93" t="e">
        <f>VLOOKUP($E93,#REF!,15, FALSE)</f>
        <v>#REF!</v>
      </c>
      <c r="AI93" t="e">
        <f>VLOOKUP($E93,#REF!,16, FALSE)</f>
        <v>#REF!</v>
      </c>
      <c r="AJ93" t="e">
        <f>VLOOKUP($E93,#REF!,17, FALSE)</f>
        <v>#REF!</v>
      </c>
      <c r="AK93" t="e">
        <f>VLOOKUP($E93,#REF!,18, FALSE)</f>
        <v>#REF!</v>
      </c>
    </row>
    <row r="94" spans="1:37" x14ac:dyDescent="0.25">
      <c r="A94">
        <v>8</v>
      </c>
      <c r="B94">
        <v>8</v>
      </c>
      <c r="C94" t="s">
        <v>2616</v>
      </c>
      <c r="D94" t="s">
        <v>2617</v>
      </c>
      <c r="E94">
        <f>VLOOKUP(D94,'2011B4'!A$1:B$641,2, FALSE)</f>
        <v>106</v>
      </c>
      <c r="G94">
        <v>983258</v>
      </c>
      <c r="H94">
        <v>538103</v>
      </c>
      <c r="I94">
        <v>445155</v>
      </c>
      <c r="J94">
        <v>270452</v>
      </c>
      <c r="K94">
        <v>226922</v>
      </c>
      <c r="L94">
        <v>43530</v>
      </c>
      <c r="M94">
        <f t="shared" si="4"/>
        <v>27.505700436711422</v>
      </c>
      <c r="N94">
        <f t="shared" si="3"/>
        <v>83.904722464614792</v>
      </c>
      <c r="O94">
        <f t="shared" si="5"/>
        <v>16.095277535385208</v>
      </c>
      <c r="P94">
        <v>69.219306938014881</v>
      </c>
      <c r="Q94">
        <v>10.877346072500849</v>
      </c>
      <c r="R94">
        <v>6.3678582521112803</v>
      </c>
      <c r="S94">
        <v>3.7437327141230234</v>
      </c>
      <c r="T94">
        <v>9.7917560232499667</v>
      </c>
      <c r="U94">
        <v>30.780693061985119</v>
      </c>
      <c r="W94" t="e">
        <f>VLOOKUP($E94,#REF!,4, FALSE)</f>
        <v>#REF!</v>
      </c>
      <c r="X94" t="e">
        <f>VLOOKUP($E94,#REF!,5, FALSE)</f>
        <v>#REF!</v>
      </c>
      <c r="Y94" t="e">
        <f>VLOOKUP($E94,#REF!,6, FALSE)</f>
        <v>#REF!</v>
      </c>
      <c r="Z94" t="e">
        <f>VLOOKUP($E94,#REF!,7, FALSE)</f>
        <v>#REF!</v>
      </c>
      <c r="AA94" t="e">
        <f>VLOOKUP($E94,#REF!,8, FALSE)</f>
        <v>#REF!</v>
      </c>
      <c r="AB94" t="e">
        <f>VLOOKUP($E94,#REF!,9, FALSE)</f>
        <v>#REF!</v>
      </c>
      <c r="AC94" t="e">
        <f>VLOOKUP($E94,#REF!,10, FALSE)</f>
        <v>#REF!</v>
      </c>
      <c r="AD94" t="e">
        <f>VLOOKUP($E94,#REF!,11, FALSE)</f>
        <v>#REF!</v>
      </c>
      <c r="AE94" t="e">
        <f>VLOOKUP($E94,#REF!,12, FALSE)</f>
        <v>#REF!</v>
      </c>
      <c r="AF94" t="e">
        <f>VLOOKUP($E94,#REF!,13, FALSE)</f>
        <v>#REF!</v>
      </c>
      <c r="AG94" t="e">
        <f>VLOOKUP($E94,#REF!,14, FALSE)</f>
        <v>#REF!</v>
      </c>
      <c r="AH94" t="e">
        <f>VLOOKUP($E94,#REF!,15, FALSE)</f>
        <v>#REF!</v>
      </c>
      <c r="AI94" t="e">
        <f>VLOOKUP($E94,#REF!,16, FALSE)</f>
        <v>#REF!</v>
      </c>
      <c r="AJ94" t="e">
        <f>VLOOKUP($E94,#REF!,17, FALSE)</f>
        <v>#REF!</v>
      </c>
      <c r="AK94" t="e">
        <f>VLOOKUP($E94,#REF!,18, FALSE)</f>
        <v>#REF!</v>
      </c>
    </row>
    <row r="95" spans="1:37" x14ac:dyDescent="0.25">
      <c r="A95">
        <v>8</v>
      </c>
      <c r="B95">
        <v>9</v>
      </c>
      <c r="C95" t="s">
        <v>2618</v>
      </c>
      <c r="D95" t="s">
        <v>2619</v>
      </c>
      <c r="E95">
        <f>VLOOKUP(D95,'2011B4'!A$1:B$641,2, FALSE)</f>
        <v>107</v>
      </c>
      <c r="G95">
        <v>1209665</v>
      </c>
      <c r="H95">
        <v>651998</v>
      </c>
      <c r="I95">
        <v>557667</v>
      </c>
      <c r="J95">
        <v>356015</v>
      </c>
      <c r="K95">
        <v>261367</v>
      </c>
      <c r="L95">
        <v>94648</v>
      </c>
      <c r="M95">
        <f t="shared" si="4"/>
        <v>29.4308754903217</v>
      </c>
      <c r="N95">
        <f t="shared" si="3"/>
        <v>73.414603317275962</v>
      </c>
      <c r="O95">
        <f t="shared" si="5"/>
        <v>26.585396682724046</v>
      </c>
      <c r="P95">
        <v>69.699591309354943</v>
      </c>
      <c r="Q95">
        <v>9.916997879302837</v>
      </c>
      <c r="R95">
        <v>4.9295675743999556</v>
      </c>
      <c r="S95">
        <v>5.2340491271435186</v>
      </c>
      <c r="T95">
        <v>10.219794109798745</v>
      </c>
      <c r="U95">
        <v>30.300408690645057</v>
      </c>
      <c r="W95" t="e">
        <f>VLOOKUP($E95,#REF!,4, FALSE)</f>
        <v>#REF!</v>
      </c>
      <c r="X95" t="e">
        <f>VLOOKUP($E95,#REF!,5, FALSE)</f>
        <v>#REF!</v>
      </c>
      <c r="Y95" t="e">
        <f>VLOOKUP($E95,#REF!,6, FALSE)</f>
        <v>#REF!</v>
      </c>
      <c r="Z95" t="e">
        <f>VLOOKUP($E95,#REF!,7, FALSE)</f>
        <v>#REF!</v>
      </c>
      <c r="AA95" t="e">
        <f>VLOOKUP($E95,#REF!,8, FALSE)</f>
        <v>#REF!</v>
      </c>
      <c r="AB95" t="e">
        <f>VLOOKUP($E95,#REF!,9, FALSE)</f>
        <v>#REF!</v>
      </c>
      <c r="AC95" t="e">
        <f>VLOOKUP($E95,#REF!,10, FALSE)</f>
        <v>#REF!</v>
      </c>
      <c r="AD95" t="e">
        <f>VLOOKUP($E95,#REF!,11, FALSE)</f>
        <v>#REF!</v>
      </c>
      <c r="AE95" t="e">
        <f>VLOOKUP($E95,#REF!,12, FALSE)</f>
        <v>#REF!</v>
      </c>
      <c r="AF95" t="e">
        <f>VLOOKUP($E95,#REF!,13, FALSE)</f>
        <v>#REF!</v>
      </c>
      <c r="AG95" t="e">
        <f>VLOOKUP($E95,#REF!,14, FALSE)</f>
        <v>#REF!</v>
      </c>
      <c r="AH95" t="e">
        <f>VLOOKUP($E95,#REF!,15, FALSE)</f>
        <v>#REF!</v>
      </c>
      <c r="AI95" t="e">
        <f>VLOOKUP($E95,#REF!,16, FALSE)</f>
        <v>#REF!</v>
      </c>
      <c r="AJ95" t="e">
        <f>VLOOKUP($E95,#REF!,17, FALSE)</f>
        <v>#REF!</v>
      </c>
      <c r="AK95" t="e">
        <f>VLOOKUP($E95,#REF!,18, FALSE)</f>
        <v>#REF!</v>
      </c>
    </row>
    <row r="96" spans="1:37" x14ac:dyDescent="0.25">
      <c r="A96">
        <v>8</v>
      </c>
      <c r="B96">
        <v>10</v>
      </c>
      <c r="C96" t="s">
        <v>2620</v>
      </c>
      <c r="D96" t="s">
        <v>2621</v>
      </c>
      <c r="E96">
        <f>VLOOKUP(D96,'2011B4'!A$1:B$641,2, FALSE)</f>
        <v>108</v>
      </c>
      <c r="G96">
        <v>1117057</v>
      </c>
      <c r="H96">
        <v>591307</v>
      </c>
      <c r="I96">
        <v>525750</v>
      </c>
      <c r="J96">
        <v>366709</v>
      </c>
      <c r="K96">
        <v>250475</v>
      </c>
      <c r="L96">
        <v>116234</v>
      </c>
      <c r="M96">
        <f t="shared" si="4"/>
        <v>32.828136791587184</v>
      </c>
      <c r="N96">
        <f t="shared" si="3"/>
        <v>68.303477689394043</v>
      </c>
      <c r="O96">
        <f t="shared" si="5"/>
        <v>31.696522310605957</v>
      </c>
      <c r="P96">
        <v>72.844407963807811</v>
      </c>
      <c r="Q96">
        <v>6.5839671237957074</v>
      </c>
      <c r="R96">
        <v>5.5553586085970075</v>
      </c>
      <c r="S96">
        <v>3.9892666937544488</v>
      </c>
      <c r="T96">
        <v>11.026999610045022</v>
      </c>
      <c r="U96">
        <v>27.155592036192189</v>
      </c>
      <c r="W96" t="e">
        <f>VLOOKUP($E96,#REF!,4, FALSE)</f>
        <v>#REF!</v>
      </c>
      <c r="X96" t="e">
        <f>VLOOKUP($E96,#REF!,5, FALSE)</f>
        <v>#REF!</v>
      </c>
      <c r="Y96" t="e">
        <f>VLOOKUP($E96,#REF!,6, FALSE)</f>
        <v>#REF!</v>
      </c>
      <c r="Z96" t="e">
        <f>VLOOKUP($E96,#REF!,7, FALSE)</f>
        <v>#REF!</v>
      </c>
      <c r="AA96" t="e">
        <f>VLOOKUP($E96,#REF!,8, FALSE)</f>
        <v>#REF!</v>
      </c>
      <c r="AB96" t="e">
        <f>VLOOKUP($E96,#REF!,9, FALSE)</f>
        <v>#REF!</v>
      </c>
      <c r="AC96" t="e">
        <f>VLOOKUP($E96,#REF!,10, FALSE)</f>
        <v>#REF!</v>
      </c>
      <c r="AD96" t="e">
        <f>VLOOKUP($E96,#REF!,11, FALSE)</f>
        <v>#REF!</v>
      </c>
      <c r="AE96" t="e">
        <f>VLOOKUP($E96,#REF!,12, FALSE)</f>
        <v>#REF!</v>
      </c>
      <c r="AF96" t="e">
        <f>VLOOKUP($E96,#REF!,13, FALSE)</f>
        <v>#REF!</v>
      </c>
      <c r="AG96" t="e">
        <f>VLOOKUP($E96,#REF!,14, FALSE)</f>
        <v>#REF!</v>
      </c>
      <c r="AH96" t="e">
        <f>VLOOKUP($E96,#REF!,15, FALSE)</f>
        <v>#REF!</v>
      </c>
      <c r="AI96" t="e">
        <f>VLOOKUP($E96,#REF!,16, FALSE)</f>
        <v>#REF!</v>
      </c>
      <c r="AJ96" t="e">
        <f>VLOOKUP($E96,#REF!,17, FALSE)</f>
        <v>#REF!</v>
      </c>
      <c r="AK96" t="e">
        <f>VLOOKUP($E96,#REF!,18, FALSE)</f>
        <v>#REF!</v>
      </c>
    </row>
    <row r="97" spans="1:37" x14ac:dyDescent="0.25">
      <c r="A97">
        <v>8</v>
      </c>
      <c r="B97">
        <v>11</v>
      </c>
      <c r="C97" t="s">
        <v>2622</v>
      </c>
      <c r="D97" t="s">
        <v>2623</v>
      </c>
      <c r="E97">
        <f>VLOOKUP(D97,'2011B4'!A$1:B$641,2, FALSE)</f>
        <v>109</v>
      </c>
      <c r="G97">
        <v>1317063</v>
      </c>
      <c r="H97">
        <v>693438</v>
      </c>
      <c r="I97">
        <v>623625</v>
      </c>
      <c r="J97">
        <v>421117</v>
      </c>
      <c r="K97">
        <v>289320</v>
      </c>
      <c r="L97">
        <v>131797</v>
      </c>
      <c r="M97">
        <f t="shared" si="4"/>
        <v>31.973945058057208</v>
      </c>
      <c r="N97">
        <f t="shared" si="3"/>
        <v>68.70299702932914</v>
      </c>
      <c r="O97">
        <f t="shared" si="5"/>
        <v>31.297002970670857</v>
      </c>
      <c r="P97">
        <v>71.856989862674737</v>
      </c>
      <c r="Q97">
        <v>6.7491932170869378</v>
      </c>
      <c r="R97">
        <v>5.2541217761334735</v>
      </c>
      <c r="S97">
        <v>5.9342178064528381</v>
      </c>
      <c r="T97">
        <v>10.205477337652006</v>
      </c>
      <c r="U97">
        <v>28.143010137325263</v>
      </c>
      <c r="W97" t="e">
        <f>VLOOKUP($E97,#REF!,4, FALSE)</f>
        <v>#REF!</v>
      </c>
      <c r="X97" t="e">
        <f>VLOOKUP($E97,#REF!,5, FALSE)</f>
        <v>#REF!</v>
      </c>
      <c r="Y97" t="e">
        <f>VLOOKUP($E97,#REF!,6, FALSE)</f>
        <v>#REF!</v>
      </c>
      <c r="Z97" t="e">
        <f>VLOOKUP($E97,#REF!,7, FALSE)</f>
        <v>#REF!</v>
      </c>
      <c r="AA97" t="e">
        <f>VLOOKUP($E97,#REF!,8, FALSE)</f>
        <v>#REF!</v>
      </c>
      <c r="AB97" t="e">
        <f>VLOOKUP($E97,#REF!,9, FALSE)</f>
        <v>#REF!</v>
      </c>
      <c r="AC97" t="e">
        <f>VLOOKUP($E97,#REF!,10, FALSE)</f>
        <v>#REF!</v>
      </c>
      <c r="AD97" t="e">
        <f>VLOOKUP($E97,#REF!,11, FALSE)</f>
        <v>#REF!</v>
      </c>
      <c r="AE97" t="e">
        <f>VLOOKUP($E97,#REF!,12, FALSE)</f>
        <v>#REF!</v>
      </c>
      <c r="AF97" t="e">
        <f>VLOOKUP($E97,#REF!,13, FALSE)</f>
        <v>#REF!</v>
      </c>
      <c r="AG97" t="e">
        <f>VLOOKUP($E97,#REF!,14, FALSE)</f>
        <v>#REF!</v>
      </c>
      <c r="AH97" t="e">
        <f>VLOOKUP($E97,#REF!,15, FALSE)</f>
        <v>#REF!</v>
      </c>
      <c r="AI97" t="e">
        <f>VLOOKUP($E97,#REF!,16, FALSE)</f>
        <v>#REF!</v>
      </c>
      <c r="AJ97" t="e">
        <f>VLOOKUP($E97,#REF!,17, FALSE)</f>
        <v>#REF!</v>
      </c>
      <c r="AK97" t="e">
        <f>VLOOKUP($E97,#REF!,18, FALSE)</f>
        <v>#REF!</v>
      </c>
    </row>
    <row r="98" spans="1:37" x14ac:dyDescent="0.25">
      <c r="A98">
        <v>8</v>
      </c>
      <c r="B98">
        <v>12</v>
      </c>
      <c r="C98" t="s">
        <v>2624</v>
      </c>
      <c r="D98" t="s">
        <v>2625</v>
      </c>
      <c r="E98">
        <f>VLOOKUP(D98,'2011B4'!A$1:B$641,2, FALSE)</f>
        <v>110</v>
      </c>
      <c r="G98">
        <v>5251071</v>
      </c>
      <c r="H98">
        <v>2768203</v>
      </c>
      <c r="I98">
        <v>2482868</v>
      </c>
      <c r="J98">
        <v>1591153</v>
      </c>
      <c r="K98">
        <v>1217321</v>
      </c>
      <c r="L98">
        <v>373832</v>
      </c>
      <c r="M98">
        <f t="shared" si="4"/>
        <v>30.301494685560336</v>
      </c>
      <c r="N98">
        <f t="shared" si="3"/>
        <v>76.505590600024007</v>
      </c>
      <c r="O98">
        <f t="shared" si="5"/>
        <v>23.494409399975993</v>
      </c>
      <c r="P98">
        <v>40.368273824075999</v>
      </c>
      <c r="Q98">
        <v>18.731322506383737</v>
      </c>
      <c r="R98">
        <v>10.782181223301594</v>
      </c>
      <c r="S98">
        <v>6.650146151878543</v>
      </c>
      <c r="T98">
        <v>23.468076294360131</v>
      </c>
      <c r="U98">
        <v>59.631726175924001</v>
      </c>
      <c r="W98" t="e">
        <f>VLOOKUP($E98,#REF!,4, FALSE)</f>
        <v>#REF!</v>
      </c>
      <c r="X98" t="e">
        <f>VLOOKUP($E98,#REF!,5, FALSE)</f>
        <v>#REF!</v>
      </c>
      <c r="Y98" t="e">
        <f>VLOOKUP($E98,#REF!,6, FALSE)</f>
        <v>#REF!</v>
      </c>
      <c r="Z98" t="e">
        <f>VLOOKUP($E98,#REF!,7, FALSE)</f>
        <v>#REF!</v>
      </c>
      <c r="AA98" t="e">
        <f>VLOOKUP($E98,#REF!,8, FALSE)</f>
        <v>#REF!</v>
      </c>
      <c r="AB98" t="e">
        <f>VLOOKUP($E98,#REF!,9, FALSE)</f>
        <v>#REF!</v>
      </c>
      <c r="AC98" t="e">
        <f>VLOOKUP($E98,#REF!,10, FALSE)</f>
        <v>#REF!</v>
      </c>
      <c r="AD98" t="e">
        <f>VLOOKUP($E98,#REF!,11, FALSE)</f>
        <v>#REF!</v>
      </c>
      <c r="AE98" t="e">
        <f>VLOOKUP($E98,#REF!,12, FALSE)</f>
        <v>#REF!</v>
      </c>
      <c r="AF98" t="e">
        <f>VLOOKUP($E98,#REF!,13, FALSE)</f>
        <v>#REF!</v>
      </c>
      <c r="AG98" t="e">
        <f>VLOOKUP($E98,#REF!,14, FALSE)</f>
        <v>#REF!</v>
      </c>
      <c r="AH98" t="e">
        <f>VLOOKUP($E98,#REF!,15, FALSE)</f>
        <v>#REF!</v>
      </c>
      <c r="AI98" t="e">
        <f>VLOOKUP($E98,#REF!,16, FALSE)</f>
        <v>#REF!</v>
      </c>
      <c r="AJ98" t="e">
        <f>VLOOKUP($E98,#REF!,17, FALSE)</f>
        <v>#REF!</v>
      </c>
      <c r="AK98" t="e">
        <f>VLOOKUP($E98,#REF!,18, FALSE)</f>
        <v>#REF!</v>
      </c>
    </row>
    <row r="99" spans="1:37" x14ac:dyDescent="0.25">
      <c r="A99">
        <v>8</v>
      </c>
      <c r="B99">
        <v>13</v>
      </c>
      <c r="C99" t="s">
        <v>2626</v>
      </c>
      <c r="D99" t="s">
        <v>2627</v>
      </c>
      <c r="E99">
        <f>VLOOKUP(D99,'2011B4'!A$1:B$641,2, FALSE)</f>
        <v>111</v>
      </c>
      <c r="G99">
        <v>2287788</v>
      </c>
      <c r="H99">
        <v>1172753</v>
      </c>
      <c r="I99">
        <v>1115035</v>
      </c>
      <c r="J99">
        <v>631150</v>
      </c>
      <c r="K99">
        <v>460312</v>
      </c>
      <c r="L99">
        <v>170838</v>
      </c>
      <c r="M99">
        <f t="shared" si="4"/>
        <v>27.587783483434652</v>
      </c>
      <c r="N99">
        <f t="shared" si="3"/>
        <v>72.932266497662994</v>
      </c>
      <c r="O99">
        <f t="shared" si="5"/>
        <v>27.067733502337006</v>
      </c>
      <c r="P99">
        <v>61.717658242889968</v>
      </c>
      <c r="Q99">
        <v>9.5069317911748392</v>
      </c>
      <c r="R99">
        <v>7.7335023370038822</v>
      </c>
      <c r="S99">
        <v>7.4937811930602862</v>
      </c>
      <c r="T99">
        <v>13.548126435871028</v>
      </c>
      <c r="U99">
        <v>38.282341757110032</v>
      </c>
      <c r="W99" t="e">
        <f>VLOOKUP($E99,#REF!,4, FALSE)</f>
        <v>#REF!</v>
      </c>
      <c r="X99" t="e">
        <f>VLOOKUP($E99,#REF!,5, FALSE)</f>
        <v>#REF!</v>
      </c>
      <c r="Y99" t="e">
        <f>VLOOKUP($E99,#REF!,6, FALSE)</f>
        <v>#REF!</v>
      </c>
      <c r="Z99" t="e">
        <f>VLOOKUP($E99,#REF!,7, FALSE)</f>
        <v>#REF!</v>
      </c>
      <c r="AA99" t="e">
        <f>VLOOKUP($E99,#REF!,8, FALSE)</f>
        <v>#REF!</v>
      </c>
      <c r="AB99" t="e">
        <f>VLOOKUP($E99,#REF!,9, FALSE)</f>
        <v>#REF!</v>
      </c>
      <c r="AC99" t="e">
        <f>VLOOKUP($E99,#REF!,10, FALSE)</f>
        <v>#REF!</v>
      </c>
      <c r="AD99" t="e">
        <f>VLOOKUP($E99,#REF!,11, FALSE)</f>
        <v>#REF!</v>
      </c>
      <c r="AE99" t="e">
        <f>VLOOKUP($E99,#REF!,12, FALSE)</f>
        <v>#REF!</v>
      </c>
      <c r="AF99" t="e">
        <f>VLOOKUP($E99,#REF!,13, FALSE)</f>
        <v>#REF!</v>
      </c>
      <c r="AG99" t="e">
        <f>VLOOKUP($E99,#REF!,14, FALSE)</f>
        <v>#REF!</v>
      </c>
      <c r="AH99" t="e">
        <f>VLOOKUP($E99,#REF!,15, FALSE)</f>
        <v>#REF!</v>
      </c>
      <c r="AI99" t="e">
        <f>VLOOKUP($E99,#REF!,16, FALSE)</f>
        <v>#REF!</v>
      </c>
      <c r="AJ99" t="e">
        <f>VLOOKUP($E99,#REF!,17, FALSE)</f>
        <v>#REF!</v>
      </c>
      <c r="AK99" t="e">
        <f>VLOOKUP($E99,#REF!,18, FALSE)</f>
        <v>#REF!</v>
      </c>
    </row>
    <row r="100" spans="1:37" x14ac:dyDescent="0.25">
      <c r="A100">
        <v>8</v>
      </c>
      <c r="B100">
        <v>14</v>
      </c>
      <c r="C100" t="s">
        <v>2628</v>
      </c>
      <c r="D100" t="s">
        <v>2629</v>
      </c>
      <c r="E100">
        <f>VLOOKUP(D100,'2011B4'!A$1:B$641,2, FALSE)</f>
        <v>112</v>
      </c>
      <c r="G100">
        <v>2775058</v>
      </c>
      <c r="H100">
        <v>1424967</v>
      </c>
      <c r="I100">
        <v>1350091</v>
      </c>
      <c r="J100">
        <v>844652</v>
      </c>
      <c r="K100">
        <v>593762</v>
      </c>
      <c r="L100">
        <v>250890</v>
      </c>
      <c r="M100">
        <f t="shared" si="4"/>
        <v>30.437273743467703</v>
      </c>
      <c r="N100">
        <f t="shared" si="3"/>
        <v>70.29664287777689</v>
      </c>
      <c r="O100">
        <f t="shared" si="5"/>
        <v>29.703357122223117</v>
      </c>
      <c r="P100">
        <v>69.043108877975783</v>
      </c>
      <c r="Q100">
        <v>10.915146119348559</v>
      </c>
      <c r="R100">
        <v>6.1901232697016049</v>
      </c>
      <c r="S100">
        <v>3.9514498278581001</v>
      </c>
      <c r="T100">
        <v>9.900171905115954</v>
      </c>
      <c r="U100">
        <v>30.956891122024217</v>
      </c>
      <c r="W100" t="e">
        <f>VLOOKUP($E100,#REF!,4, FALSE)</f>
        <v>#REF!</v>
      </c>
      <c r="X100" t="e">
        <f>VLOOKUP($E100,#REF!,5, FALSE)</f>
        <v>#REF!</v>
      </c>
      <c r="Y100" t="e">
        <f>VLOOKUP($E100,#REF!,6, FALSE)</f>
        <v>#REF!</v>
      </c>
      <c r="Z100" t="e">
        <f>VLOOKUP($E100,#REF!,7, FALSE)</f>
        <v>#REF!</v>
      </c>
      <c r="AA100" t="e">
        <f>VLOOKUP($E100,#REF!,8, FALSE)</f>
        <v>#REF!</v>
      </c>
      <c r="AB100" t="e">
        <f>VLOOKUP($E100,#REF!,9, FALSE)</f>
        <v>#REF!</v>
      </c>
      <c r="AC100" t="e">
        <f>VLOOKUP($E100,#REF!,10, FALSE)</f>
        <v>#REF!</v>
      </c>
      <c r="AD100" t="e">
        <f>VLOOKUP($E100,#REF!,11, FALSE)</f>
        <v>#REF!</v>
      </c>
      <c r="AE100" t="e">
        <f>VLOOKUP($E100,#REF!,12, FALSE)</f>
        <v>#REF!</v>
      </c>
      <c r="AF100" t="e">
        <f>VLOOKUP($E100,#REF!,13, FALSE)</f>
        <v>#REF!</v>
      </c>
      <c r="AG100" t="e">
        <f>VLOOKUP($E100,#REF!,14, FALSE)</f>
        <v>#REF!</v>
      </c>
      <c r="AH100" t="e">
        <f>VLOOKUP($E100,#REF!,15, FALSE)</f>
        <v>#REF!</v>
      </c>
      <c r="AI100" t="e">
        <f>VLOOKUP($E100,#REF!,16, FALSE)</f>
        <v>#REF!</v>
      </c>
      <c r="AJ100" t="e">
        <f>VLOOKUP($E100,#REF!,17, FALSE)</f>
        <v>#REF!</v>
      </c>
      <c r="AK100" t="e">
        <f>VLOOKUP($E100,#REF!,18, FALSE)</f>
        <v>#REF!</v>
      </c>
    </row>
    <row r="101" spans="1:37" x14ac:dyDescent="0.25">
      <c r="A101">
        <v>8</v>
      </c>
      <c r="B101">
        <v>15</v>
      </c>
      <c r="C101" t="s">
        <v>2630</v>
      </c>
      <c r="D101" t="s">
        <v>2631</v>
      </c>
      <c r="E101">
        <f>VLOOKUP(D101,'2011B4'!A$1:B$641,2, FALSE)</f>
        <v>113</v>
      </c>
      <c r="G101">
        <v>2886505</v>
      </c>
      <c r="H101">
        <v>1513890</v>
      </c>
      <c r="I101">
        <v>1372615</v>
      </c>
      <c r="J101">
        <v>834495</v>
      </c>
      <c r="K101">
        <v>639796</v>
      </c>
      <c r="L101">
        <v>194699</v>
      </c>
      <c r="M101">
        <f t="shared" si="4"/>
        <v>28.910221877322229</v>
      </c>
      <c r="N101">
        <f t="shared" si="3"/>
        <v>76.668643910388923</v>
      </c>
      <c r="O101">
        <f t="shared" si="5"/>
        <v>23.331356089611084</v>
      </c>
      <c r="P101">
        <v>53.502417629824031</v>
      </c>
      <c r="Q101">
        <v>13.697505677086143</v>
      </c>
      <c r="R101">
        <v>8.3403735193140758</v>
      </c>
      <c r="S101">
        <v>5.3917638811496778</v>
      </c>
      <c r="T101">
        <v>19.067939292626079</v>
      </c>
      <c r="U101">
        <v>46.497582370175969</v>
      </c>
      <c r="W101" t="e">
        <f>VLOOKUP($E101,#REF!,4, FALSE)</f>
        <v>#REF!</v>
      </c>
      <c r="X101" t="e">
        <f>VLOOKUP($E101,#REF!,5, FALSE)</f>
        <v>#REF!</v>
      </c>
      <c r="Y101" t="e">
        <f>VLOOKUP($E101,#REF!,6, FALSE)</f>
        <v>#REF!</v>
      </c>
      <c r="Z101" t="e">
        <f>VLOOKUP($E101,#REF!,7, FALSE)</f>
        <v>#REF!</v>
      </c>
      <c r="AA101" t="e">
        <f>VLOOKUP($E101,#REF!,8, FALSE)</f>
        <v>#REF!</v>
      </c>
      <c r="AB101" t="e">
        <f>VLOOKUP($E101,#REF!,9, FALSE)</f>
        <v>#REF!</v>
      </c>
      <c r="AC101" t="e">
        <f>VLOOKUP($E101,#REF!,10, FALSE)</f>
        <v>#REF!</v>
      </c>
      <c r="AD101" t="e">
        <f>VLOOKUP($E101,#REF!,11, FALSE)</f>
        <v>#REF!</v>
      </c>
      <c r="AE101" t="e">
        <f>VLOOKUP($E101,#REF!,12, FALSE)</f>
        <v>#REF!</v>
      </c>
      <c r="AF101" t="e">
        <f>VLOOKUP($E101,#REF!,13, FALSE)</f>
        <v>#REF!</v>
      </c>
      <c r="AG101" t="e">
        <f>VLOOKUP($E101,#REF!,14, FALSE)</f>
        <v>#REF!</v>
      </c>
      <c r="AH101" t="e">
        <f>VLOOKUP($E101,#REF!,15, FALSE)</f>
        <v>#REF!</v>
      </c>
      <c r="AI101" t="e">
        <f>VLOOKUP($E101,#REF!,16, FALSE)</f>
        <v>#REF!</v>
      </c>
      <c r="AJ101" t="e">
        <f>VLOOKUP($E101,#REF!,17, FALSE)</f>
        <v>#REF!</v>
      </c>
      <c r="AK101" t="e">
        <f>VLOOKUP($E101,#REF!,18, FALSE)</f>
        <v>#REF!</v>
      </c>
    </row>
    <row r="102" spans="1:37" x14ac:dyDescent="0.25">
      <c r="A102">
        <v>8</v>
      </c>
      <c r="B102">
        <v>16</v>
      </c>
      <c r="C102" t="s">
        <v>2632</v>
      </c>
      <c r="D102" t="s">
        <v>2633</v>
      </c>
      <c r="E102">
        <f>VLOOKUP(D102,'2011B4'!A$1:B$641,2, FALSE)</f>
        <v>114</v>
      </c>
      <c r="G102">
        <v>508247</v>
      </c>
      <c r="H102">
        <v>279101</v>
      </c>
      <c r="I102">
        <v>229146</v>
      </c>
      <c r="J102">
        <v>153248</v>
      </c>
      <c r="K102">
        <v>122970</v>
      </c>
      <c r="L102">
        <v>30278</v>
      </c>
      <c r="M102">
        <f t="shared" si="4"/>
        <v>30.152268483630991</v>
      </c>
      <c r="N102">
        <f t="shared" si="3"/>
        <v>80.242482773021507</v>
      </c>
      <c r="O102">
        <f t="shared" si="5"/>
        <v>19.757517226978489</v>
      </c>
      <c r="P102">
        <v>62.773413029860102</v>
      </c>
      <c r="Q102">
        <v>6.8040039674253503</v>
      </c>
      <c r="R102">
        <v>5.4741334307788678</v>
      </c>
      <c r="S102">
        <v>5.0428064314053032</v>
      </c>
      <c r="T102">
        <v>19.905643140530383</v>
      </c>
      <c r="U102">
        <v>37.226586970139898</v>
      </c>
      <c r="W102" t="e">
        <f>VLOOKUP($E102,#REF!,4, FALSE)</f>
        <v>#REF!</v>
      </c>
      <c r="X102" t="e">
        <f>VLOOKUP($E102,#REF!,5, FALSE)</f>
        <v>#REF!</v>
      </c>
      <c r="Y102" t="e">
        <f>VLOOKUP($E102,#REF!,6, FALSE)</f>
        <v>#REF!</v>
      </c>
      <c r="Z102" t="e">
        <f>VLOOKUP($E102,#REF!,7, FALSE)</f>
        <v>#REF!</v>
      </c>
      <c r="AA102" t="e">
        <f>VLOOKUP($E102,#REF!,8, FALSE)</f>
        <v>#REF!</v>
      </c>
      <c r="AB102" t="e">
        <f>VLOOKUP($E102,#REF!,9, FALSE)</f>
        <v>#REF!</v>
      </c>
      <c r="AC102" t="e">
        <f>VLOOKUP($E102,#REF!,10, FALSE)</f>
        <v>#REF!</v>
      </c>
      <c r="AD102" t="e">
        <f>VLOOKUP($E102,#REF!,11, FALSE)</f>
        <v>#REF!</v>
      </c>
      <c r="AE102" t="e">
        <f>VLOOKUP($E102,#REF!,12, FALSE)</f>
        <v>#REF!</v>
      </c>
      <c r="AF102" t="e">
        <f>VLOOKUP($E102,#REF!,13, FALSE)</f>
        <v>#REF!</v>
      </c>
      <c r="AG102" t="e">
        <f>VLOOKUP($E102,#REF!,14, FALSE)</f>
        <v>#REF!</v>
      </c>
      <c r="AH102" t="e">
        <f>VLOOKUP($E102,#REF!,15, FALSE)</f>
        <v>#REF!</v>
      </c>
      <c r="AI102" t="e">
        <f>VLOOKUP($E102,#REF!,16, FALSE)</f>
        <v>#REF!</v>
      </c>
      <c r="AJ102" t="e">
        <f>VLOOKUP($E102,#REF!,17, FALSE)</f>
        <v>#REF!</v>
      </c>
      <c r="AK102" t="e">
        <f>VLOOKUP($E102,#REF!,18, FALSE)</f>
        <v>#REF!</v>
      </c>
    </row>
    <row r="103" spans="1:37" x14ac:dyDescent="0.25">
      <c r="A103">
        <v>8</v>
      </c>
      <c r="B103">
        <v>17</v>
      </c>
      <c r="C103" t="s">
        <v>2634</v>
      </c>
      <c r="D103" t="s">
        <v>2635</v>
      </c>
      <c r="E103">
        <f>VLOOKUP(D103,'2011B4'!A$1:B$641,2, FALSE)</f>
        <v>115</v>
      </c>
      <c r="G103">
        <v>1964835</v>
      </c>
      <c r="H103">
        <v>1038247</v>
      </c>
      <c r="I103">
        <v>926588</v>
      </c>
      <c r="J103">
        <v>676458</v>
      </c>
      <c r="K103">
        <v>470510</v>
      </c>
      <c r="L103">
        <v>205948</v>
      </c>
      <c r="M103">
        <f t="shared" si="4"/>
        <v>34.428234431898865</v>
      </c>
      <c r="N103">
        <f t="shared" si="3"/>
        <v>69.554946500743569</v>
      </c>
      <c r="O103">
        <f t="shared" si="5"/>
        <v>30.445053499256421</v>
      </c>
      <c r="P103">
        <v>78.656176732332227</v>
      </c>
      <c r="Q103">
        <v>6.6029228717821358</v>
      </c>
      <c r="R103">
        <v>4.3486809232797903</v>
      </c>
      <c r="S103">
        <v>2.6408143595019942</v>
      </c>
      <c r="T103">
        <v>7.7514051131038437</v>
      </c>
      <c r="U103">
        <v>21.343823267667773</v>
      </c>
      <c r="W103" t="e">
        <f>VLOOKUP($E103,#REF!,4, FALSE)</f>
        <v>#REF!</v>
      </c>
      <c r="X103" t="e">
        <f>VLOOKUP($E103,#REF!,5, FALSE)</f>
        <v>#REF!</v>
      </c>
      <c r="Y103" t="e">
        <f>VLOOKUP($E103,#REF!,6, FALSE)</f>
        <v>#REF!</v>
      </c>
      <c r="Z103" t="e">
        <f>VLOOKUP($E103,#REF!,7, FALSE)</f>
        <v>#REF!</v>
      </c>
      <c r="AA103" t="e">
        <f>VLOOKUP($E103,#REF!,8, FALSE)</f>
        <v>#REF!</v>
      </c>
      <c r="AB103" t="e">
        <f>VLOOKUP($E103,#REF!,9, FALSE)</f>
        <v>#REF!</v>
      </c>
      <c r="AC103" t="e">
        <f>VLOOKUP($E103,#REF!,10, FALSE)</f>
        <v>#REF!</v>
      </c>
      <c r="AD103" t="e">
        <f>VLOOKUP($E103,#REF!,11, FALSE)</f>
        <v>#REF!</v>
      </c>
      <c r="AE103" t="e">
        <f>VLOOKUP($E103,#REF!,12, FALSE)</f>
        <v>#REF!</v>
      </c>
      <c r="AF103" t="e">
        <f>VLOOKUP($E103,#REF!,13, FALSE)</f>
        <v>#REF!</v>
      </c>
      <c r="AG103" t="e">
        <f>VLOOKUP($E103,#REF!,14, FALSE)</f>
        <v>#REF!</v>
      </c>
      <c r="AH103" t="e">
        <f>VLOOKUP($E103,#REF!,15, FALSE)</f>
        <v>#REF!</v>
      </c>
      <c r="AI103" t="e">
        <f>VLOOKUP($E103,#REF!,16, FALSE)</f>
        <v>#REF!</v>
      </c>
      <c r="AJ103" t="e">
        <f>VLOOKUP($E103,#REF!,17, FALSE)</f>
        <v>#REF!</v>
      </c>
      <c r="AK103" t="e">
        <f>VLOOKUP($E103,#REF!,18, FALSE)</f>
        <v>#REF!</v>
      </c>
    </row>
    <row r="104" spans="1:37" x14ac:dyDescent="0.25">
      <c r="A104">
        <v>8</v>
      </c>
      <c r="B104">
        <v>18</v>
      </c>
      <c r="C104" t="s">
        <v>2636</v>
      </c>
      <c r="D104" t="s">
        <v>2637</v>
      </c>
      <c r="E104">
        <f>VLOOKUP(D104,'2011B4'!A$1:B$641,2, FALSE)</f>
        <v>116</v>
      </c>
      <c r="G104">
        <v>1448940</v>
      </c>
      <c r="H104">
        <v>737880</v>
      </c>
      <c r="I104">
        <v>711060</v>
      </c>
      <c r="J104">
        <v>501474</v>
      </c>
      <c r="K104">
        <v>333005</v>
      </c>
      <c r="L104">
        <v>168469</v>
      </c>
      <c r="M104">
        <f t="shared" si="4"/>
        <v>34.609714687978801</v>
      </c>
      <c r="N104">
        <f t="shared" si="3"/>
        <v>66.40523736026195</v>
      </c>
      <c r="O104">
        <f t="shared" si="5"/>
        <v>33.59476263973805</v>
      </c>
      <c r="P104">
        <v>79.049960715809803</v>
      </c>
      <c r="Q104">
        <v>6.1191607142144955</v>
      </c>
      <c r="R104">
        <v>5.2989786110546113</v>
      </c>
      <c r="S104">
        <v>3.0573868236438977</v>
      </c>
      <c r="T104">
        <v>6.4745131352772027</v>
      </c>
      <c r="U104">
        <v>20.950039284190197</v>
      </c>
      <c r="W104" t="e">
        <f>VLOOKUP($E104,#REF!,4, FALSE)</f>
        <v>#REF!</v>
      </c>
      <c r="X104" t="e">
        <f>VLOOKUP($E104,#REF!,5, FALSE)</f>
        <v>#REF!</v>
      </c>
      <c r="Y104" t="e">
        <f>VLOOKUP($E104,#REF!,6, FALSE)</f>
        <v>#REF!</v>
      </c>
      <c r="Z104" t="e">
        <f>VLOOKUP($E104,#REF!,7, FALSE)</f>
        <v>#REF!</v>
      </c>
      <c r="AA104" t="e">
        <f>VLOOKUP($E104,#REF!,8, FALSE)</f>
        <v>#REF!</v>
      </c>
      <c r="AB104" t="e">
        <f>VLOOKUP($E104,#REF!,9, FALSE)</f>
        <v>#REF!</v>
      </c>
      <c r="AC104" t="e">
        <f>VLOOKUP($E104,#REF!,10, FALSE)</f>
        <v>#REF!</v>
      </c>
      <c r="AD104" t="e">
        <f>VLOOKUP($E104,#REF!,11, FALSE)</f>
        <v>#REF!</v>
      </c>
      <c r="AE104" t="e">
        <f>VLOOKUP($E104,#REF!,12, FALSE)</f>
        <v>#REF!</v>
      </c>
      <c r="AF104" t="e">
        <f>VLOOKUP($E104,#REF!,13, FALSE)</f>
        <v>#REF!</v>
      </c>
      <c r="AG104" t="e">
        <f>VLOOKUP($E104,#REF!,14, FALSE)</f>
        <v>#REF!</v>
      </c>
      <c r="AH104" t="e">
        <f>VLOOKUP($E104,#REF!,15, FALSE)</f>
        <v>#REF!</v>
      </c>
      <c r="AI104" t="e">
        <f>VLOOKUP($E104,#REF!,16, FALSE)</f>
        <v>#REF!</v>
      </c>
      <c r="AJ104" t="e">
        <f>VLOOKUP($E104,#REF!,17, FALSE)</f>
        <v>#REF!</v>
      </c>
      <c r="AK104" t="e">
        <f>VLOOKUP($E104,#REF!,18, FALSE)</f>
        <v>#REF!</v>
      </c>
    </row>
    <row r="105" spans="1:37" x14ac:dyDescent="0.25">
      <c r="A105">
        <v>8</v>
      </c>
      <c r="B105">
        <v>19</v>
      </c>
      <c r="C105" t="s">
        <v>2638</v>
      </c>
      <c r="D105" t="s">
        <v>2639</v>
      </c>
      <c r="E105">
        <f>VLOOKUP(D105,'2011B4'!A$1:B$641,2, FALSE)</f>
        <v>117</v>
      </c>
      <c r="G105">
        <v>851107</v>
      </c>
      <c r="H105">
        <v>437949</v>
      </c>
      <c r="I105">
        <v>413158</v>
      </c>
      <c r="J105">
        <v>242762</v>
      </c>
      <c r="K105">
        <v>192877</v>
      </c>
      <c r="L105">
        <v>49885</v>
      </c>
      <c r="M105">
        <f t="shared" si="4"/>
        <v>28.52308816635276</v>
      </c>
      <c r="N105">
        <f t="shared" si="3"/>
        <v>79.451067300483601</v>
      </c>
      <c r="O105">
        <f t="shared" si="5"/>
        <v>20.548932699516399</v>
      </c>
      <c r="P105">
        <v>52.024616702778857</v>
      </c>
      <c r="Q105">
        <v>13.443207750801196</v>
      </c>
      <c r="R105">
        <v>9.6555474085730051</v>
      </c>
      <c r="S105">
        <v>7.0987222052874834</v>
      </c>
      <c r="T105">
        <v>17.777905932559463</v>
      </c>
      <c r="U105">
        <v>47.975383297221143</v>
      </c>
      <c r="W105" t="e">
        <f>VLOOKUP($E105,#REF!,4, FALSE)</f>
        <v>#REF!</v>
      </c>
      <c r="X105" t="e">
        <f>VLOOKUP($E105,#REF!,5, FALSE)</f>
        <v>#REF!</v>
      </c>
      <c r="Y105" t="e">
        <f>VLOOKUP($E105,#REF!,6, FALSE)</f>
        <v>#REF!</v>
      </c>
      <c r="Z105" t="e">
        <f>VLOOKUP($E105,#REF!,7, FALSE)</f>
        <v>#REF!</v>
      </c>
      <c r="AA105" t="e">
        <f>VLOOKUP($E105,#REF!,8, FALSE)</f>
        <v>#REF!</v>
      </c>
      <c r="AB105" t="e">
        <f>VLOOKUP($E105,#REF!,9, FALSE)</f>
        <v>#REF!</v>
      </c>
      <c r="AC105" t="e">
        <f>VLOOKUP($E105,#REF!,10, FALSE)</f>
        <v>#REF!</v>
      </c>
      <c r="AD105" t="e">
        <f>VLOOKUP($E105,#REF!,11, FALSE)</f>
        <v>#REF!</v>
      </c>
      <c r="AE105" t="e">
        <f>VLOOKUP($E105,#REF!,12, FALSE)</f>
        <v>#REF!</v>
      </c>
      <c r="AF105" t="e">
        <f>VLOOKUP($E105,#REF!,13, FALSE)</f>
        <v>#REF!</v>
      </c>
      <c r="AG105" t="e">
        <f>VLOOKUP($E105,#REF!,14, FALSE)</f>
        <v>#REF!</v>
      </c>
      <c r="AH105" t="e">
        <f>VLOOKUP($E105,#REF!,15, FALSE)</f>
        <v>#REF!</v>
      </c>
      <c r="AI105" t="e">
        <f>VLOOKUP($E105,#REF!,16, FALSE)</f>
        <v>#REF!</v>
      </c>
      <c r="AJ105" t="e">
        <f>VLOOKUP($E105,#REF!,17, FALSE)</f>
        <v>#REF!</v>
      </c>
      <c r="AK105" t="e">
        <f>VLOOKUP($E105,#REF!,18, FALSE)</f>
        <v>#REF!</v>
      </c>
    </row>
    <row r="106" spans="1:37" x14ac:dyDescent="0.25">
      <c r="A106">
        <v>8</v>
      </c>
      <c r="B106">
        <v>20</v>
      </c>
      <c r="C106" t="s">
        <v>2640</v>
      </c>
      <c r="D106" t="s">
        <v>2641</v>
      </c>
      <c r="E106">
        <f>VLOOKUP(D106,'2011B4'!A$1:B$641,2, FALSE)</f>
        <v>118</v>
      </c>
      <c r="G106">
        <v>1820251</v>
      </c>
      <c r="H106">
        <v>918856</v>
      </c>
      <c r="I106">
        <v>901395</v>
      </c>
      <c r="J106">
        <v>519334</v>
      </c>
      <c r="K106">
        <v>388566</v>
      </c>
      <c r="L106">
        <v>130768</v>
      </c>
      <c r="M106">
        <f t="shared" si="4"/>
        <v>28.530900408789776</v>
      </c>
      <c r="N106">
        <f t="shared" si="3"/>
        <v>74.820057997358163</v>
      </c>
      <c r="O106">
        <f t="shared" si="5"/>
        <v>25.179942002641848</v>
      </c>
      <c r="P106">
        <v>58.294276900799865</v>
      </c>
      <c r="Q106">
        <v>13.592986401814631</v>
      </c>
      <c r="R106">
        <v>9.5453022525003171</v>
      </c>
      <c r="S106">
        <v>5.5368991824144</v>
      </c>
      <c r="T106">
        <v>13.03053526247078</v>
      </c>
      <c r="U106">
        <v>41.705723099200135</v>
      </c>
      <c r="W106" t="e">
        <f>VLOOKUP($E106,#REF!,4, FALSE)</f>
        <v>#REF!</v>
      </c>
      <c r="X106" t="e">
        <f>VLOOKUP($E106,#REF!,5, FALSE)</f>
        <v>#REF!</v>
      </c>
      <c r="Y106" t="e">
        <f>VLOOKUP($E106,#REF!,6, FALSE)</f>
        <v>#REF!</v>
      </c>
      <c r="Z106" t="e">
        <f>VLOOKUP($E106,#REF!,7, FALSE)</f>
        <v>#REF!</v>
      </c>
      <c r="AA106" t="e">
        <f>VLOOKUP($E106,#REF!,8, FALSE)</f>
        <v>#REF!</v>
      </c>
      <c r="AB106" t="e">
        <f>VLOOKUP($E106,#REF!,9, FALSE)</f>
        <v>#REF!</v>
      </c>
      <c r="AC106" t="e">
        <f>VLOOKUP($E106,#REF!,10, FALSE)</f>
        <v>#REF!</v>
      </c>
      <c r="AD106" t="e">
        <f>VLOOKUP($E106,#REF!,11, FALSE)</f>
        <v>#REF!</v>
      </c>
      <c r="AE106" t="e">
        <f>VLOOKUP($E106,#REF!,12, FALSE)</f>
        <v>#REF!</v>
      </c>
      <c r="AF106" t="e">
        <f>VLOOKUP($E106,#REF!,13, FALSE)</f>
        <v>#REF!</v>
      </c>
      <c r="AG106" t="e">
        <f>VLOOKUP($E106,#REF!,14, FALSE)</f>
        <v>#REF!</v>
      </c>
      <c r="AH106" t="e">
        <f>VLOOKUP($E106,#REF!,15, FALSE)</f>
        <v>#REF!</v>
      </c>
      <c r="AI106" t="e">
        <f>VLOOKUP($E106,#REF!,16, FALSE)</f>
        <v>#REF!</v>
      </c>
      <c r="AJ106" t="e">
        <f>VLOOKUP($E106,#REF!,17, FALSE)</f>
        <v>#REF!</v>
      </c>
      <c r="AK106" t="e">
        <f>VLOOKUP($E106,#REF!,18, FALSE)</f>
        <v>#REF!</v>
      </c>
    </row>
    <row r="107" spans="1:37" x14ac:dyDescent="0.25">
      <c r="A107">
        <v>8</v>
      </c>
      <c r="B107">
        <v>21</v>
      </c>
      <c r="C107" t="s">
        <v>2642</v>
      </c>
      <c r="D107" t="s">
        <v>2643</v>
      </c>
      <c r="E107">
        <f>VLOOKUP(D107,'2011B4'!A$1:B$641,2, FALSE)</f>
        <v>119</v>
      </c>
      <c r="G107">
        <v>2181670</v>
      </c>
      <c r="H107">
        <v>1129920</v>
      </c>
      <c r="I107">
        <v>1051750</v>
      </c>
      <c r="J107">
        <v>687313</v>
      </c>
      <c r="K107">
        <v>506109</v>
      </c>
      <c r="L107">
        <v>181204</v>
      </c>
      <c r="M107">
        <f t="shared" si="4"/>
        <v>31.503985479013785</v>
      </c>
      <c r="N107">
        <f t="shared" si="3"/>
        <v>73.63588350576812</v>
      </c>
      <c r="O107">
        <f t="shared" si="5"/>
        <v>26.364116494231887</v>
      </c>
      <c r="P107">
        <v>48.762790751811764</v>
      </c>
      <c r="Q107">
        <v>13.877520140023542</v>
      </c>
      <c r="R107">
        <v>9.8140148665891669</v>
      </c>
      <c r="S107">
        <v>6.2511548595763511</v>
      </c>
      <c r="T107">
        <v>21.29451938199918</v>
      </c>
      <c r="U107">
        <v>51.237209248188236</v>
      </c>
      <c r="W107" t="e">
        <f>VLOOKUP($E107,#REF!,4, FALSE)</f>
        <v>#REF!</v>
      </c>
      <c r="X107" t="e">
        <f>VLOOKUP($E107,#REF!,5, FALSE)</f>
        <v>#REF!</v>
      </c>
      <c r="Y107" t="e">
        <f>VLOOKUP($E107,#REF!,6, FALSE)</f>
        <v>#REF!</v>
      </c>
      <c r="Z107" t="e">
        <f>VLOOKUP($E107,#REF!,7, FALSE)</f>
        <v>#REF!</v>
      </c>
      <c r="AA107" t="e">
        <f>VLOOKUP($E107,#REF!,8, FALSE)</f>
        <v>#REF!</v>
      </c>
      <c r="AB107" t="e">
        <f>VLOOKUP($E107,#REF!,9, FALSE)</f>
        <v>#REF!</v>
      </c>
      <c r="AC107" t="e">
        <f>VLOOKUP($E107,#REF!,10, FALSE)</f>
        <v>#REF!</v>
      </c>
      <c r="AD107" t="e">
        <f>VLOOKUP($E107,#REF!,11, FALSE)</f>
        <v>#REF!</v>
      </c>
      <c r="AE107" t="e">
        <f>VLOOKUP($E107,#REF!,12, FALSE)</f>
        <v>#REF!</v>
      </c>
      <c r="AF107" t="e">
        <f>VLOOKUP($E107,#REF!,13, FALSE)</f>
        <v>#REF!</v>
      </c>
      <c r="AG107" t="e">
        <f>VLOOKUP($E107,#REF!,14, FALSE)</f>
        <v>#REF!</v>
      </c>
      <c r="AH107" t="e">
        <f>VLOOKUP($E107,#REF!,15, FALSE)</f>
        <v>#REF!</v>
      </c>
      <c r="AI107" t="e">
        <f>VLOOKUP($E107,#REF!,16, FALSE)</f>
        <v>#REF!</v>
      </c>
      <c r="AJ107" t="e">
        <f>VLOOKUP($E107,#REF!,17, FALSE)</f>
        <v>#REF!</v>
      </c>
      <c r="AK107" t="e">
        <f>VLOOKUP($E107,#REF!,18, FALSE)</f>
        <v>#REF!</v>
      </c>
    </row>
    <row r="108" spans="1:37" x14ac:dyDescent="0.25">
      <c r="A108">
        <v>8</v>
      </c>
      <c r="B108">
        <v>22</v>
      </c>
      <c r="C108" t="s">
        <v>2644</v>
      </c>
      <c r="D108" t="s">
        <v>2645</v>
      </c>
      <c r="E108">
        <f>VLOOKUP(D108,'2011B4'!A$1:B$641,2, FALSE)</f>
        <v>120</v>
      </c>
      <c r="G108">
        <v>1211671</v>
      </c>
      <c r="H108">
        <v>626436</v>
      </c>
      <c r="I108">
        <v>585235</v>
      </c>
      <c r="J108">
        <v>422769</v>
      </c>
      <c r="K108">
        <v>276170</v>
      </c>
      <c r="L108">
        <v>146599</v>
      </c>
      <c r="M108">
        <f t="shared" si="4"/>
        <v>34.891402039002337</v>
      </c>
      <c r="N108">
        <f t="shared" si="3"/>
        <v>65.324089514604893</v>
      </c>
      <c r="O108">
        <f t="shared" si="5"/>
        <v>34.675910485395093</v>
      </c>
      <c r="P108">
        <v>71.575967017449244</v>
      </c>
      <c r="Q108">
        <v>8.9010783666730529</v>
      </c>
      <c r="R108">
        <v>5.304788194025579</v>
      </c>
      <c r="S108">
        <v>3.9584264693012026</v>
      </c>
      <c r="T108">
        <v>10.25973995255092</v>
      </c>
      <c r="U108">
        <v>28.424032982550756</v>
      </c>
      <c r="W108" t="e">
        <f>VLOOKUP($E108,#REF!,4, FALSE)</f>
        <v>#REF!</v>
      </c>
      <c r="X108" t="e">
        <f>VLOOKUP($E108,#REF!,5, FALSE)</f>
        <v>#REF!</v>
      </c>
      <c r="Y108" t="e">
        <f>VLOOKUP($E108,#REF!,6, FALSE)</f>
        <v>#REF!</v>
      </c>
      <c r="Z108" t="e">
        <f>VLOOKUP($E108,#REF!,7, FALSE)</f>
        <v>#REF!</v>
      </c>
      <c r="AA108" t="e">
        <f>VLOOKUP($E108,#REF!,8, FALSE)</f>
        <v>#REF!</v>
      </c>
      <c r="AB108" t="e">
        <f>VLOOKUP($E108,#REF!,9, FALSE)</f>
        <v>#REF!</v>
      </c>
      <c r="AC108" t="e">
        <f>VLOOKUP($E108,#REF!,10, FALSE)</f>
        <v>#REF!</v>
      </c>
      <c r="AD108" t="e">
        <f>VLOOKUP($E108,#REF!,11, FALSE)</f>
        <v>#REF!</v>
      </c>
      <c r="AE108" t="e">
        <f>VLOOKUP($E108,#REF!,12, FALSE)</f>
        <v>#REF!</v>
      </c>
      <c r="AF108" t="e">
        <f>VLOOKUP($E108,#REF!,13, FALSE)</f>
        <v>#REF!</v>
      </c>
      <c r="AG108" t="e">
        <f>VLOOKUP($E108,#REF!,14, FALSE)</f>
        <v>#REF!</v>
      </c>
      <c r="AH108" t="e">
        <f>VLOOKUP($E108,#REF!,15, FALSE)</f>
        <v>#REF!</v>
      </c>
      <c r="AI108" t="e">
        <f>VLOOKUP($E108,#REF!,16, FALSE)</f>
        <v>#REF!</v>
      </c>
      <c r="AJ108" t="e">
        <f>VLOOKUP($E108,#REF!,17, FALSE)</f>
        <v>#REF!</v>
      </c>
      <c r="AK108" t="e">
        <f>VLOOKUP($E108,#REF!,18, FALSE)</f>
        <v>#REF!</v>
      </c>
    </row>
    <row r="109" spans="1:37" x14ac:dyDescent="0.25">
      <c r="A109">
        <v>8</v>
      </c>
      <c r="B109">
        <v>23</v>
      </c>
      <c r="C109" t="s">
        <v>2646</v>
      </c>
      <c r="D109" t="s">
        <v>2647</v>
      </c>
      <c r="E109">
        <f>VLOOKUP(D109,'2011B4'!A$1:B$641,2, FALSE)</f>
        <v>121</v>
      </c>
      <c r="G109">
        <v>962620</v>
      </c>
      <c r="H109">
        <v>504818</v>
      </c>
      <c r="I109">
        <v>457802</v>
      </c>
      <c r="J109">
        <v>305340</v>
      </c>
      <c r="K109">
        <v>231397</v>
      </c>
      <c r="L109">
        <v>73943</v>
      </c>
      <c r="M109">
        <f t="shared" si="4"/>
        <v>31.719681702021568</v>
      </c>
      <c r="N109">
        <f t="shared" si="3"/>
        <v>75.7833890089736</v>
      </c>
      <c r="O109">
        <f t="shared" si="5"/>
        <v>24.216610991026396</v>
      </c>
      <c r="P109">
        <v>71.53861269404598</v>
      </c>
      <c r="Q109">
        <v>8.3765638304840504</v>
      </c>
      <c r="R109">
        <v>6.0499770747363595</v>
      </c>
      <c r="S109">
        <v>3.5953363463679833</v>
      </c>
      <c r="T109">
        <v>10.439510054365625</v>
      </c>
      <c r="U109">
        <v>28.46138730595402</v>
      </c>
      <c r="W109" t="e">
        <f>VLOOKUP($E109,#REF!,4, FALSE)</f>
        <v>#REF!</v>
      </c>
      <c r="X109" t="e">
        <f>VLOOKUP($E109,#REF!,5, FALSE)</f>
        <v>#REF!</v>
      </c>
      <c r="Y109" t="e">
        <f>VLOOKUP($E109,#REF!,6, FALSE)</f>
        <v>#REF!</v>
      </c>
      <c r="Z109" t="e">
        <f>VLOOKUP($E109,#REF!,7, FALSE)</f>
        <v>#REF!</v>
      </c>
      <c r="AA109" t="e">
        <f>VLOOKUP($E109,#REF!,8, FALSE)</f>
        <v>#REF!</v>
      </c>
      <c r="AB109" t="e">
        <f>VLOOKUP($E109,#REF!,9, FALSE)</f>
        <v>#REF!</v>
      </c>
      <c r="AC109" t="e">
        <f>VLOOKUP($E109,#REF!,10, FALSE)</f>
        <v>#REF!</v>
      </c>
      <c r="AD109" t="e">
        <f>VLOOKUP($E109,#REF!,11, FALSE)</f>
        <v>#REF!</v>
      </c>
      <c r="AE109" t="e">
        <f>VLOOKUP($E109,#REF!,12, FALSE)</f>
        <v>#REF!</v>
      </c>
      <c r="AF109" t="e">
        <f>VLOOKUP($E109,#REF!,13, FALSE)</f>
        <v>#REF!</v>
      </c>
      <c r="AG109" t="e">
        <f>VLOOKUP($E109,#REF!,14, FALSE)</f>
        <v>#REF!</v>
      </c>
      <c r="AH109" t="e">
        <f>VLOOKUP($E109,#REF!,15, FALSE)</f>
        <v>#REF!</v>
      </c>
      <c r="AI109" t="e">
        <f>VLOOKUP($E109,#REF!,16, FALSE)</f>
        <v>#REF!</v>
      </c>
      <c r="AJ109" t="e">
        <f>VLOOKUP($E109,#REF!,17, FALSE)</f>
        <v>#REF!</v>
      </c>
      <c r="AK109" t="e">
        <f>VLOOKUP($E109,#REF!,18, FALSE)</f>
        <v>#REF!</v>
      </c>
    </row>
    <row r="110" spans="1:37" x14ac:dyDescent="0.25">
      <c r="A110">
        <v>8</v>
      </c>
      <c r="B110">
        <v>24</v>
      </c>
      <c r="C110" t="s">
        <v>2648</v>
      </c>
      <c r="D110" t="s">
        <v>2649</v>
      </c>
      <c r="E110">
        <f>VLOOKUP(D110,'2011B4'!A$1:B$641,2, FALSE)</f>
        <v>122</v>
      </c>
      <c r="G110">
        <v>2013789</v>
      </c>
      <c r="H110">
        <v>1026650</v>
      </c>
      <c r="I110">
        <v>987139</v>
      </c>
      <c r="J110">
        <v>763023</v>
      </c>
      <c r="K110">
        <v>507989</v>
      </c>
      <c r="L110">
        <v>255034</v>
      </c>
      <c r="M110">
        <f t="shared" si="4"/>
        <v>37.889917960620501</v>
      </c>
      <c r="N110">
        <f t="shared" si="3"/>
        <v>66.57584371637553</v>
      </c>
      <c r="O110">
        <f t="shared" si="5"/>
        <v>33.424156283624477</v>
      </c>
      <c r="P110">
        <v>67.15407006079765</v>
      </c>
      <c r="Q110">
        <v>13.413881363995582</v>
      </c>
      <c r="R110">
        <v>6.0188224994528339</v>
      </c>
      <c r="S110">
        <v>3.4904583479134965</v>
      </c>
      <c r="T110">
        <v>9.9227677278404443</v>
      </c>
      <c r="U110">
        <v>32.84592993920235</v>
      </c>
      <c r="W110" t="e">
        <f>VLOOKUP($E110,#REF!,4, FALSE)</f>
        <v>#REF!</v>
      </c>
      <c r="X110" t="e">
        <f>VLOOKUP($E110,#REF!,5, FALSE)</f>
        <v>#REF!</v>
      </c>
      <c r="Y110" t="e">
        <f>VLOOKUP($E110,#REF!,6, FALSE)</f>
        <v>#REF!</v>
      </c>
      <c r="Z110" t="e">
        <f>VLOOKUP($E110,#REF!,7, FALSE)</f>
        <v>#REF!</v>
      </c>
      <c r="AA110" t="e">
        <f>VLOOKUP($E110,#REF!,8, FALSE)</f>
        <v>#REF!</v>
      </c>
      <c r="AB110" t="e">
        <f>VLOOKUP($E110,#REF!,9, FALSE)</f>
        <v>#REF!</v>
      </c>
      <c r="AC110" t="e">
        <f>VLOOKUP($E110,#REF!,10, FALSE)</f>
        <v>#REF!</v>
      </c>
      <c r="AD110" t="e">
        <f>VLOOKUP($E110,#REF!,11, FALSE)</f>
        <v>#REF!</v>
      </c>
      <c r="AE110" t="e">
        <f>VLOOKUP($E110,#REF!,12, FALSE)</f>
        <v>#REF!</v>
      </c>
      <c r="AF110" t="e">
        <f>VLOOKUP($E110,#REF!,13, FALSE)</f>
        <v>#REF!</v>
      </c>
      <c r="AG110" t="e">
        <f>VLOOKUP($E110,#REF!,14, FALSE)</f>
        <v>#REF!</v>
      </c>
      <c r="AH110" t="e">
        <f>VLOOKUP($E110,#REF!,15, FALSE)</f>
        <v>#REF!</v>
      </c>
      <c r="AI110" t="e">
        <f>VLOOKUP($E110,#REF!,16, FALSE)</f>
        <v>#REF!</v>
      </c>
      <c r="AJ110" t="e">
        <f>VLOOKUP($E110,#REF!,17, FALSE)</f>
        <v>#REF!</v>
      </c>
      <c r="AK110" t="e">
        <f>VLOOKUP($E110,#REF!,18, FALSE)</f>
        <v>#REF!</v>
      </c>
    </row>
    <row r="111" spans="1:37" x14ac:dyDescent="0.25">
      <c r="A111">
        <v>8</v>
      </c>
      <c r="B111">
        <v>25</v>
      </c>
      <c r="C111" t="s">
        <v>2650</v>
      </c>
      <c r="D111" t="s">
        <v>2651</v>
      </c>
      <c r="E111">
        <f>VLOOKUP(D111,'2011B4'!A$1:B$641,2, FALSE)</f>
        <v>123</v>
      </c>
      <c r="G111">
        <v>987024</v>
      </c>
      <c r="H111">
        <v>493459</v>
      </c>
      <c r="I111">
        <v>493565</v>
      </c>
      <c r="J111">
        <v>270205</v>
      </c>
      <c r="K111">
        <v>211174</v>
      </c>
      <c r="L111">
        <v>59031</v>
      </c>
      <c r="M111">
        <f t="shared" si="4"/>
        <v>27.37572743925173</v>
      </c>
      <c r="N111">
        <f t="shared" si="3"/>
        <v>78.153254010843625</v>
      </c>
      <c r="O111">
        <f t="shared" si="5"/>
        <v>21.846745989156382</v>
      </c>
      <c r="P111">
        <v>52.102662793064525</v>
      </c>
      <c r="Q111">
        <v>16.814640735737683</v>
      </c>
      <c r="R111">
        <v>8.8188597546307435</v>
      </c>
      <c r="S111">
        <v>7.8425639792009765</v>
      </c>
      <c r="T111">
        <v>14.421272737366074</v>
      </c>
      <c r="U111">
        <v>47.897337206935475</v>
      </c>
      <c r="W111" t="e">
        <f>VLOOKUP($E111,#REF!,4, FALSE)</f>
        <v>#REF!</v>
      </c>
      <c r="X111" t="e">
        <f>VLOOKUP($E111,#REF!,5, FALSE)</f>
        <v>#REF!</v>
      </c>
      <c r="Y111" t="e">
        <f>VLOOKUP($E111,#REF!,6, FALSE)</f>
        <v>#REF!</v>
      </c>
      <c r="Z111" t="e">
        <f>VLOOKUP($E111,#REF!,7, FALSE)</f>
        <v>#REF!</v>
      </c>
      <c r="AA111" t="e">
        <f>VLOOKUP($E111,#REF!,8, FALSE)</f>
        <v>#REF!</v>
      </c>
      <c r="AB111" t="e">
        <f>VLOOKUP($E111,#REF!,9, FALSE)</f>
        <v>#REF!</v>
      </c>
      <c r="AC111" t="e">
        <f>VLOOKUP($E111,#REF!,10, FALSE)</f>
        <v>#REF!</v>
      </c>
      <c r="AD111" t="e">
        <f>VLOOKUP($E111,#REF!,11, FALSE)</f>
        <v>#REF!</v>
      </c>
      <c r="AE111" t="e">
        <f>VLOOKUP($E111,#REF!,12, FALSE)</f>
        <v>#REF!</v>
      </c>
      <c r="AF111" t="e">
        <f>VLOOKUP($E111,#REF!,13, FALSE)</f>
        <v>#REF!</v>
      </c>
      <c r="AG111" t="e">
        <f>VLOOKUP($E111,#REF!,14, FALSE)</f>
        <v>#REF!</v>
      </c>
      <c r="AH111" t="e">
        <f>VLOOKUP($E111,#REF!,15, FALSE)</f>
        <v>#REF!</v>
      </c>
      <c r="AI111" t="e">
        <f>VLOOKUP($E111,#REF!,16, FALSE)</f>
        <v>#REF!</v>
      </c>
      <c r="AJ111" t="e">
        <f>VLOOKUP($E111,#REF!,17, FALSE)</f>
        <v>#REF!</v>
      </c>
      <c r="AK111" t="e">
        <f>VLOOKUP($E111,#REF!,18, FALSE)</f>
        <v>#REF!</v>
      </c>
    </row>
    <row r="112" spans="1:37" x14ac:dyDescent="0.25">
      <c r="A112">
        <v>8</v>
      </c>
      <c r="B112">
        <v>26</v>
      </c>
      <c r="C112" t="s">
        <v>2652</v>
      </c>
      <c r="D112" t="s">
        <v>2653</v>
      </c>
      <c r="E112">
        <f>VLOOKUP(D112,'2011B4'!A$1:B$641,2, FALSE)</f>
        <v>130</v>
      </c>
      <c r="F112" t="s">
        <v>3188</v>
      </c>
      <c r="G112">
        <v>2633312</v>
      </c>
      <c r="H112">
        <v>1336004</v>
      </c>
      <c r="I112">
        <v>1297308</v>
      </c>
      <c r="J112">
        <v>724138</v>
      </c>
      <c r="K112">
        <v>570141</v>
      </c>
      <c r="L112">
        <v>153997</v>
      </c>
      <c r="M112">
        <f t="shared" si="4"/>
        <v>27.499134170200872</v>
      </c>
      <c r="N112">
        <f t="shared" si="3"/>
        <v>78.733749644404796</v>
      </c>
      <c r="O112">
        <f t="shared" si="5"/>
        <v>21.266250355595204</v>
      </c>
      <c r="P112">
        <v>57.132204082647227</v>
      </c>
      <c r="Q112">
        <v>10.897646581176517</v>
      </c>
      <c r="R112">
        <v>8.4667563364993974</v>
      </c>
      <c r="S112">
        <v>6.3376041583234137</v>
      </c>
      <c r="T112">
        <v>17.165788841353443</v>
      </c>
      <c r="U112">
        <v>42.867795917352773</v>
      </c>
      <c r="W112" t="e">
        <f>VLOOKUP($E112,#REF!,4, FALSE)</f>
        <v>#REF!</v>
      </c>
      <c r="X112" t="e">
        <f>VLOOKUP($E112,#REF!,5, FALSE)</f>
        <v>#REF!</v>
      </c>
      <c r="Y112" t="e">
        <f>VLOOKUP($E112,#REF!,6, FALSE)</f>
        <v>#REF!</v>
      </c>
      <c r="Z112" t="e">
        <f>VLOOKUP($E112,#REF!,7, FALSE)</f>
        <v>#REF!</v>
      </c>
      <c r="AA112" t="e">
        <f>VLOOKUP($E112,#REF!,8, FALSE)</f>
        <v>#REF!</v>
      </c>
      <c r="AB112" t="e">
        <f>VLOOKUP($E112,#REF!,9, FALSE)</f>
        <v>#REF!</v>
      </c>
      <c r="AC112" t="e">
        <f>VLOOKUP($E112,#REF!,10, FALSE)</f>
        <v>#REF!</v>
      </c>
      <c r="AD112" t="e">
        <f>VLOOKUP($E112,#REF!,11, FALSE)</f>
        <v>#REF!</v>
      </c>
      <c r="AE112" t="e">
        <f>VLOOKUP($E112,#REF!,12, FALSE)</f>
        <v>#REF!</v>
      </c>
      <c r="AF112" t="e">
        <f>VLOOKUP($E112,#REF!,13, FALSE)</f>
        <v>#REF!</v>
      </c>
      <c r="AG112" t="e">
        <f>VLOOKUP($E112,#REF!,14, FALSE)</f>
        <v>#REF!</v>
      </c>
      <c r="AH112" t="e">
        <f>VLOOKUP($E112,#REF!,15, FALSE)</f>
        <v>#REF!</v>
      </c>
      <c r="AI112" t="e">
        <f>VLOOKUP($E112,#REF!,16, FALSE)</f>
        <v>#REF!</v>
      </c>
      <c r="AJ112" t="e">
        <f>VLOOKUP($E112,#REF!,17, FALSE)</f>
        <v>#REF!</v>
      </c>
      <c r="AK112" t="e">
        <f>VLOOKUP($E112,#REF!,18, FALSE)</f>
        <v>#REF!</v>
      </c>
    </row>
    <row r="113" spans="1:37" x14ac:dyDescent="0.25">
      <c r="A113">
        <v>8</v>
      </c>
      <c r="B113">
        <v>27</v>
      </c>
      <c r="C113" t="s">
        <v>2654</v>
      </c>
      <c r="D113" t="s">
        <v>2655</v>
      </c>
      <c r="E113">
        <f>VLOOKUP(D113,'2011B4'!A$1:B$641,2, FALSE)</f>
        <v>124</v>
      </c>
      <c r="G113">
        <v>1107643</v>
      </c>
      <c r="H113">
        <v>547791</v>
      </c>
      <c r="I113">
        <v>559852</v>
      </c>
      <c r="J113">
        <v>271565</v>
      </c>
      <c r="K113">
        <v>201781</v>
      </c>
      <c r="L113">
        <v>69784</v>
      </c>
      <c r="M113">
        <f t="shared" si="4"/>
        <v>24.517376085977162</v>
      </c>
      <c r="N113">
        <f t="shared" si="3"/>
        <v>74.303021376097803</v>
      </c>
      <c r="O113">
        <f t="shared" si="5"/>
        <v>25.696978623902194</v>
      </c>
      <c r="P113">
        <v>70.442435512676525</v>
      </c>
      <c r="Q113">
        <v>7.1717636661572737</v>
      </c>
      <c r="R113">
        <v>4.6441919982324675</v>
      </c>
      <c r="S113">
        <v>4.1478099165945537</v>
      </c>
      <c r="T113">
        <v>13.593798906339183</v>
      </c>
      <c r="U113">
        <v>29.557564487323475</v>
      </c>
      <c r="W113" t="e">
        <f>VLOOKUP($E113,#REF!,4, FALSE)</f>
        <v>#REF!</v>
      </c>
      <c r="X113" t="e">
        <f>VLOOKUP($E113,#REF!,5, FALSE)</f>
        <v>#REF!</v>
      </c>
      <c r="Y113" t="e">
        <f>VLOOKUP($E113,#REF!,6, FALSE)</f>
        <v>#REF!</v>
      </c>
      <c r="Z113" t="e">
        <f>VLOOKUP($E113,#REF!,7, FALSE)</f>
        <v>#REF!</v>
      </c>
      <c r="AA113" t="e">
        <f>VLOOKUP($E113,#REF!,8, FALSE)</f>
        <v>#REF!</v>
      </c>
      <c r="AB113" t="e">
        <f>VLOOKUP($E113,#REF!,9, FALSE)</f>
        <v>#REF!</v>
      </c>
      <c r="AC113" t="e">
        <f>VLOOKUP($E113,#REF!,10, FALSE)</f>
        <v>#REF!</v>
      </c>
      <c r="AD113" t="e">
        <f>VLOOKUP($E113,#REF!,11, FALSE)</f>
        <v>#REF!</v>
      </c>
      <c r="AE113" t="e">
        <f>VLOOKUP($E113,#REF!,12, FALSE)</f>
        <v>#REF!</v>
      </c>
      <c r="AF113" t="e">
        <f>VLOOKUP($E113,#REF!,13, FALSE)</f>
        <v>#REF!</v>
      </c>
      <c r="AG113" t="e">
        <f>VLOOKUP($E113,#REF!,14, FALSE)</f>
        <v>#REF!</v>
      </c>
      <c r="AH113" t="e">
        <f>VLOOKUP($E113,#REF!,15, FALSE)</f>
        <v>#REF!</v>
      </c>
      <c r="AI113" t="e">
        <f>VLOOKUP($E113,#REF!,16, FALSE)</f>
        <v>#REF!</v>
      </c>
      <c r="AJ113" t="e">
        <f>VLOOKUP($E113,#REF!,17, FALSE)</f>
        <v>#REF!</v>
      </c>
      <c r="AK113" t="e">
        <f>VLOOKUP($E113,#REF!,18, FALSE)</f>
        <v>#REF!</v>
      </c>
    </row>
    <row r="114" spans="1:37" x14ac:dyDescent="0.25">
      <c r="A114">
        <v>8</v>
      </c>
      <c r="B114">
        <v>28</v>
      </c>
      <c r="C114" t="s">
        <v>2656</v>
      </c>
      <c r="D114" t="s">
        <v>2657</v>
      </c>
      <c r="E114">
        <f>VLOOKUP(D114,'2011B4'!A$1:B$641,2, FALSE)</f>
        <v>125</v>
      </c>
      <c r="F114" t="s">
        <v>3188</v>
      </c>
      <c r="G114">
        <v>1501589</v>
      </c>
      <c r="H114">
        <v>760686</v>
      </c>
      <c r="I114">
        <v>740903</v>
      </c>
      <c r="J114">
        <v>526969</v>
      </c>
      <c r="K114">
        <v>333185</v>
      </c>
      <c r="L114">
        <v>193784</v>
      </c>
      <c r="M114">
        <f t="shared" si="4"/>
        <v>35.094090326980286</v>
      </c>
      <c r="N114">
        <f t="shared" si="3"/>
        <v>63.226679368236084</v>
      </c>
      <c r="O114">
        <f t="shared" si="5"/>
        <v>36.773320631763916</v>
      </c>
      <c r="P114">
        <v>84.810871227719275</v>
      </c>
      <c r="Q114">
        <v>4.2801379208264621</v>
      </c>
      <c r="R114">
        <v>2.884230381673305</v>
      </c>
      <c r="S114">
        <v>1.1947571868553937</v>
      </c>
      <c r="T114">
        <v>6.8300032829255617</v>
      </c>
      <c r="U114">
        <v>15.189128772280725</v>
      </c>
      <c r="W114" t="e">
        <f>VLOOKUP($E114,#REF!,4, FALSE)</f>
        <v>#REF!</v>
      </c>
      <c r="X114" t="e">
        <f>VLOOKUP($E114,#REF!,5, FALSE)</f>
        <v>#REF!</v>
      </c>
      <c r="Y114" t="e">
        <f>VLOOKUP($E114,#REF!,6, FALSE)</f>
        <v>#REF!</v>
      </c>
      <c r="Z114" t="e">
        <f>VLOOKUP($E114,#REF!,7, FALSE)</f>
        <v>#REF!</v>
      </c>
      <c r="AA114" t="e">
        <f>VLOOKUP($E114,#REF!,8, FALSE)</f>
        <v>#REF!</v>
      </c>
      <c r="AB114" t="e">
        <f>VLOOKUP($E114,#REF!,9, FALSE)</f>
        <v>#REF!</v>
      </c>
      <c r="AC114" t="e">
        <f>VLOOKUP($E114,#REF!,10, FALSE)</f>
        <v>#REF!</v>
      </c>
      <c r="AD114" t="e">
        <f>VLOOKUP($E114,#REF!,11, FALSE)</f>
        <v>#REF!</v>
      </c>
      <c r="AE114" t="e">
        <f>VLOOKUP($E114,#REF!,12, FALSE)</f>
        <v>#REF!</v>
      </c>
      <c r="AF114" t="e">
        <f>VLOOKUP($E114,#REF!,13, FALSE)</f>
        <v>#REF!</v>
      </c>
      <c r="AG114" t="e">
        <f>VLOOKUP($E114,#REF!,14, FALSE)</f>
        <v>#REF!</v>
      </c>
      <c r="AH114" t="e">
        <f>VLOOKUP($E114,#REF!,15, FALSE)</f>
        <v>#REF!</v>
      </c>
      <c r="AI114" t="e">
        <f>VLOOKUP($E114,#REF!,16, FALSE)</f>
        <v>#REF!</v>
      </c>
      <c r="AJ114" t="e">
        <f>VLOOKUP($E114,#REF!,17, FALSE)</f>
        <v>#REF!</v>
      </c>
      <c r="AK114" t="e">
        <f>VLOOKUP($E114,#REF!,18, FALSE)</f>
        <v>#REF!</v>
      </c>
    </row>
    <row r="115" spans="1:37" x14ac:dyDescent="0.25">
      <c r="A115">
        <v>8</v>
      </c>
      <c r="B115">
        <v>29</v>
      </c>
      <c r="C115" t="s">
        <v>2658</v>
      </c>
      <c r="D115" t="s">
        <v>2659</v>
      </c>
      <c r="E115">
        <f>VLOOKUP(D115,'2011B4'!A$1:B$641,2, FALSE)</f>
        <v>126</v>
      </c>
      <c r="F115" t="s">
        <v>3188</v>
      </c>
      <c r="G115">
        <v>1803524</v>
      </c>
      <c r="H115">
        <v>918063</v>
      </c>
      <c r="I115">
        <v>885461</v>
      </c>
      <c r="J115">
        <v>743292</v>
      </c>
      <c r="K115">
        <v>467450</v>
      </c>
      <c r="L115">
        <v>275842</v>
      </c>
      <c r="M115">
        <f t="shared" si="4"/>
        <v>41.213313490699321</v>
      </c>
      <c r="N115">
        <f t="shared" si="3"/>
        <v>62.889147199216453</v>
      </c>
      <c r="O115">
        <f t="shared" si="5"/>
        <v>37.11085280078354</v>
      </c>
      <c r="P115">
        <v>78.04106596061844</v>
      </c>
      <c r="Q115">
        <v>6.6444950302169268</v>
      </c>
      <c r="R115">
        <v>4.296023635394973</v>
      </c>
      <c r="S115">
        <v>2.293580450213375</v>
      </c>
      <c r="T115">
        <v>8.724834923556287</v>
      </c>
      <c r="U115">
        <v>21.95893403938156</v>
      </c>
      <c r="W115" t="e">
        <f>VLOOKUP($E115,#REF!,4, FALSE)</f>
        <v>#REF!</v>
      </c>
      <c r="X115" t="e">
        <f>VLOOKUP($E115,#REF!,5, FALSE)</f>
        <v>#REF!</v>
      </c>
      <c r="Y115" t="e">
        <f>VLOOKUP($E115,#REF!,6, FALSE)</f>
        <v>#REF!</v>
      </c>
      <c r="Z115" t="e">
        <f>VLOOKUP($E115,#REF!,7, FALSE)</f>
        <v>#REF!</v>
      </c>
      <c r="AA115" t="e">
        <f>VLOOKUP($E115,#REF!,8, FALSE)</f>
        <v>#REF!</v>
      </c>
      <c r="AB115" t="e">
        <f>VLOOKUP($E115,#REF!,9, FALSE)</f>
        <v>#REF!</v>
      </c>
      <c r="AC115" t="e">
        <f>VLOOKUP($E115,#REF!,10, FALSE)</f>
        <v>#REF!</v>
      </c>
      <c r="AD115" t="e">
        <f>VLOOKUP($E115,#REF!,11, FALSE)</f>
        <v>#REF!</v>
      </c>
      <c r="AE115" t="e">
        <f>VLOOKUP($E115,#REF!,12, FALSE)</f>
        <v>#REF!</v>
      </c>
      <c r="AF115" t="e">
        <f>VLOOKUP($E115,#REF!,13, FALSE)</f>
        <v>#REF!</v>
      </c>
      <c r="AG115" t="e">
        <f>VLOOKUP($E115,#REF!,14, FALSE)</f>
        <v>#REF!</v>
      </c>
      <c r="AH115" t="e">
        <f>VLOOKUP($E115,#REF!,15, FALSE)</f>
        <v>#REF!</v>
      </c>
      <c r="AI115" t="e">
        <f>VLOOKUP($E115,#REF!,16, FALSE)</f>
        <v>#REF!</v>
      </c>
      <c r="AJ115" t="e">
        <f>VLOOKUP($E115,#REF!,17, FALSE)</f>
        <v>#REF!</v>
      </c>
      <c r="AK115" t="e">
        <f>VLOOKUP($E115,#REF!,18, FALSE)</f>
        <v>#REF!</v>
      </c>
    </row>
    <row r="116" spans="1:37" x14ac:dyDescent="0.25">
      <c r="A116">
        <v>8</v>
      </c>
      <c r="B116">
        <v>30</v>
      </c>
      <c r="C116" t="s">
        <v>2660</v>
      </c>
      <c r="D116" t="s">
        <v>2661</v>
      </c>
      <c r="E116">
        <f>VLOOKUP(D116,'2011B4'!A$1:B$641,2, FALSE)</f>
        <v>127</v>
      </c>
      <c r="G116">
        <v>1568525</v>
      </c>
      <c r="H116">
        <v>827128</v>
      </c>
      <c r="I116">
        <v>741397</v>
      </c>
      <c r="J116">
        <v>417574</v>
      </c>
      <c r="K116">
        <v>350313</v>
      </c>
      <c r="L116">
        <v>67261</v>
      </c>
      <c r="M116">
        <f t="shared" si="4"/>
        <v>26.622081254681945</v>
      </c>
      <c r="N116">
        <f t="shared" si="3"/>
        <v>83.892435831732811</v>
      </c>
      <c r="O116">
        <f t="shared" si="5"/>
        <v>16.107564168267182</v>
      </c>
      <c r="P116">
        <v>36.400733762159525</v>
      </c>
      <c r="Q116">
        <v>18.760028162672963</v>
      </c>
      <c r="R116">
        <v>12.439711284706423</v>
      </c>
      <c r="S116">
        <v>7.4099441057153932</v>
      </c>
      <c r="T116">
        <v>24.989582684745699</v>
      </c>
      <c r="U116">
        <v>63.599266237840475</v>
      </c>
      <c r="W116" t="e">
        <f>VLOOKUP($E116,#REF!,4, FALSE)</f>
        <v>#REF!</v>
      </c>
      <c r="X116" t="e">
        <f>VLOOKUP($E116,#REF!,5, FALSE)</f>
        <v>#REF!</v>
      </c>
      <c r="Y116" t="e">
        <f>VLOOKUP($E116,#REF!,6, FALSE)</f>
        <v>#REF!</v>
      </c>
      <c r="Z116" t="e">
        <f>VLOOKUP($E116,#REF!,7, FALSE)</f>
        <v>#REF!</v>
      </c>
      <c r="AA116" t="e">
        <f>VLOOKUP($E116,#REF!,8, FALSE)</f>
        <v>#REF!</v>
      </c>
      <c r="AB116" t="e">
        <f>VLOOKUP($E116,#REF!,9, FALSE)</f>
        <v>#REF!</v>
      </c>
      <c r="AC116" t="e">
        <f>VLOOKUP($E116,#REF!,10, FALSE)</f>
        <v>#REF!</v>
      </c>
      <c r="AD116" t="e">
        <f>VLOOKUP($E116,#REF!,11, FALSE)</f>
        <v>#REF!</v>
      </c>
      <c r="AE116" t="e">
        <f>VLOOKUP($E116,#REF!,12, FALSE)</f>
        <v>#REF!</v>
      </c>
      <c r="AF116" t="e">
        <f>VLOOKUP($E116,#REF!,13, FALSE)</f>
        <v>#REF!</v>
      </c>
      <c r="AG116" t="e">
        <f>VLOOKUP($E116,#REF!,14, FALSE)</f>
        <v>#REF!</v>
      </c>
      <c r="AH116" t="e">
        <f>VLOOKUP($E116,#REF!,15, FALSE)</f>
        <v>#REF!</v>
      </c>
      <c r="AI116" t="e">
        <f>VLOOKUP($E116,#REF!,16, FALSE)</f>
        <v>#REF!</v>
      </c>
      <c r="AJ116" t="e">
        <f>VLOOKUP($E116,#REF!,17, FALSE)</f>
        <v>#REF!</v>
      </c>
      <c r="AK116" t="e">
        <f>VLOOKUP($E116,#REF!,18, FALSE)</f>
        <v>#REF!</v>
      </c>
    </row>
    <row r="117" spans="1:37" x14ac:dyDescent="0.25">
      <c r="A117">
        <v>8</v>
      </c>
      <c r="B117">
        <v>31</v>
      </c>
      <c r="C117" t="s">
        <v>2662</v>
      </c>
      <c r="D117" t="s">
        <v>2663</v>
      </c>
      <c r="E117">
        <f>VLOOKUP(D117,'2011B4'!A$1:B$641,2, FALSE)</f>
        <v>128</v>
      </c>
      <c r="G117">
        <v>1021653</v>
      </c>
      <c r="H117">
        <v>535137</v>
      </c>
      <c r="I117">
        <v>486516</v>
      </c>
      <c r="J117">
        <v>301797</v>
      </c>
      <c r="K117">
        <v>229458</v>
      </c>
      <c r="L117">
        <v>72339</v>
      </c>
      <c r="M117">
        <f t="shared" si="4"/>
        <v>29.540068888360331</v>
      </c>
      <c r="N117">
        <f t="shared" si="3"/>
        <v>76.030576844700249</v>
      </c>
      <c r="O117">
        <f t="shared" si="5"/>
        <v>23.969423155299754</v>
      </c>
      <c r="P117">
        <v>74.84169822761659</v>
      </c>
      <c r="Q117">
        <v>7.0060338571953995</v>
      </c>
      <c r="R117">
        <v>5.8088715262245811</v>
      </c>
      <c r="S117">
        <v>2.4970427141422875</v>
      </c>
      <c r="T117">
        <v>9.8463536748211542</v>
      </c>
      <c r="U117">
        <v>25.15830177238341</v>
      </c>
      <c r="W117" t="e">
        <f>VLOOKUP($E117,#REF!,4, FALSE)</f>
        <v>#REF!</v>
      </c>
      <c r="X117" t="e">
        <f>VLOOKUP($E117,#REF!,5, FALSE)</f>
        <v>#REF!</v>
      </c>
      <c r="Y117" t="e">
        <f>VLOOKUP($E117,#REF!,6, FALSE)</f>
        <v>#REF!</v>
      </c>
      <c r="Z117" t="e">
        <f>VLOOKUP($E117,#REF!,7, FALSE)</f>
        <v>#REF!</v>
      </c>
      <c r="AA117" t="e">
        <f>VLOOKUP($E117,#REF!,8, FALSE)</f>
        <v>#REF!</v>
      </c>
      <c r="AB117" t="e">
        <f>VLOOKUP($E117,#REF!,9, FALSE)</f>
        <v>#REF!</v>
      </c>
      <c r="AC117" t="e">
        <f>VLOOKUP($E117,#REF!,10, FALSE)</f>
        <v>#REF!</v>
      </c>
      <c r="AD117" t="e">
        <f>VLOOKUP($E117,#REF!,11, FALSE)</f>
        <v>#REF!</v>
      </c>
      <c r="AE117" t="e">
        <f>VLOOKUP($E117,#REF!,12, FALSE)</f>
        <v>#REF!</v>
      </c>
      <c r="AF117" t="e">
        <f>VLOOKUP($E117,#REF!,13, FALSE)</f>
        <v>#REF!</v>
      </c>
      <c r="AG117" t="e">
        <f>VLOOKUP($E117,#REF!,14, FALSE)</f>
        <v>#REF!</v>
      </c>
      <c r="AH117" t="e">
        <f>VLOOKUP($E117,#REF!,15, FALSE)</f>
        <v>#REF!</v>
      </c>
      <c r="AI117" t="e">
        <f>VLOOKUP($E117,#REF!,16, FALSE)</f>
        <v>#REF!</v>
      </c>
      <c r="AJ117" t="e">
        <f>VLOOKUP($E117,#REF!,17, FALSE)</f>
        <v>#REF!</v>
      </c>
      <c r="AK117" t="e">
        <f>VLOOKUP($E117,#REF!,18, FALSE)</f>
        <v>#REF!</v>
      </c>
    </row>
    <row r="118" spans="1:37" x14ac:dyDescent="0.25">
      <c r="A118">
        <v>8</v>
      </c>
      <c r="B118">
        <v>32</v>
      </c>
      <c r="C118" t="s">
        <v>2664</v>
      </c>
      <c r="D118" t="s">
        <v>2665</v>
      </c>
      <c r="E118">
        <f>VLOOKUP(D118,'2011B4'!A$1:B$641,2, FALSE)</f>
        <v>129</v>
      </c>
      <c r="G118">
        <v>1180323</v>
      </c>
      <c r="H118">
        <v>612804</v>
      </c>
      <c r="I118">
        <v>567519</v>
      </c>
      <c r="J118">
        <v>397848</v>
      </c>
      <c r="K118">
        <v>291105</v>
      </c>
      <c r="L118">
        <v>106743</v>
      </c>
      <c r="M118">
        <f t="shared" si="4"/>
        <v>33.706705706827705</v>
      </c>
      <c r="N118">
        <f t="shared" si="3"/>
        <v>73.169904083971772</v>
      </c>
      <c r="O118">
        <f t="shared" si="5"/>
        <v>26.830095916028228</v>
      </c>
      <c r="P118">
        <v>79.02264181295368</v>
      </c>
      <c r="Q118">
        <v>6.4891616898916169</v>
      </c>
      <c r="R118">
        <v>4.4142486577788498</v>
      </c>
      <c r="S118">
        <v>2.1545917033640989</v>
      </c>
      <c r="T118">
        <v>7.9193561360117437</v>
      </c>
      <c r="U118">
        <v>20.97735818704632</v>
      </c>
      <c r="W118" t="e">
        <f>VLOOKUP($E118,#REF!,4, FALSE)</f>
        <v>#REF!</v>
      </c>
      <c r="X118" t="e">
        <f>VLOOKUP($E118,#REF!,5, FALSE)</f>
        <v>#REF!</v>
      </c>
      <c r="Y118" t="e">
        <f>VLOOKUP($E118,#REF!,6, FALSE)</f>
        <v>#REF!</v>
      </c>
      <c r="Z118" t="e">
        <f>VLOOKUP($E118,#REF!,7, FALSE)</f>
        <v>#REF!</v>
      </c>
      <c r="AA118" t="e">
        <f>VLOOKUP($E118,#REF!,8, FALSE)</f>
        <v>#REF!</v>
      </c>
      <c r="AB118" t="e">
        <f>VLOOKUP($E118,#REF!,9, FALSE)</f>
        <v>#REF!</v>
      </c>
      <c r="AC118" t="e">
        <f>VLOOKUP($E118,#REF!,10, FALSE)</f>
        <v>#REF!</v>
      </c>
      <c r="AD118" t="e">
        <f>VLOOKUP($E118,#REF!,11, FALSE)</f>
        <v>#REF!</v>
      </c>
      <c r="AE118" t="e">
        <f>VLOOKUP($E118,#REF!,12, FALSE)</f>
        <v>#REF!</v>
      </c>
      <c r="AF118" t="e">
        <f>VLOOKUP($E118,#REF!,13, FALSE)</f>
        <v>#REF!</v>
      </c>
      <c r="AG118" t="e">
        <f>VLOOKUP($E118,#REF!,14, FALSE)</f>
        <v>#REF!</v>
      </c>
      <c r="AH118" t="e">
        <f>VLOOKUP($E118,#REF!,15, FALSE)</f>
        <v>#REF!</v>
      </c>
      <c r="AI118" t="e">
        <f>VLOOKUP($E118,#REF!,16, FALSE)</f>
        <v>#REF!</v>
      </c>
      <c r="AJ118" t="e">
        <f>VLOOKUP($E118,#REF!,17, FALSE)</f>
        <v>#REF!</v>
      </c>
      <c r="AK118" t="e">
        <f>VLOOKUP($E118,#REF!,18, FALSE)</f>
        <v>#REF!</v>
      </c>
    </row>
    <row r="119" spans="1:37" x14ac:dyDescent="0.25">
      <c r="A119">
        <v>9</v>
      </c>
      <c r="B119">
        <v>1</v>
      </c>
      <c r="C119" t="s">
        <v>2741</v>
      </c>
      <c r="D119" t="s">
        <v>2742</v>
      </c>
      <c r="E119">
        <f>VLOOKUP(D119,'2011B4'!A$1:B$641,2, FALSE)</f>
        <v>132</v>
      </c>
      <c r="G119">
        <v>2896863</v>
      </c>
      <c r="H119">
        <v>1553322</v>
      </c>
      <c r="I119">
        <v>1343541</v>
      </c>
      <c r="J119">
        <v>686625</v>
      </c>
      <c r="K119">
        <v>644145</v>
      </c>
      <c r="L119">
        <v>42480</v>
      </c>
      <c r="M119">
        <f t="shared" si="4"/>
        <v>23.702363556716353</v>
      </c>
      <c r="N119">
        <f t="shared" si="3"/>
        <v>93.813216821409057</v>
      </c>
      <c r="O119">
        <f t="shared" si="5"/>
        <v>6.1867831785909333</v>
      </c>
      <c r="P119">
        <v>54.464955397778994</v>
      </c>
      <c r="Q119">
        <v>14.329364645912978</v>
      </c>
      <c r="R119">
        <v>11.005133806663025</v>
      </c>
      <c r="S119">
        <v>4.1565628982341156</v>
      </c>
      <c r="T119">
        <v>16.043983251410886</v>
      </c>
      <c r="U119">
        <v>45.535044602221006</v>
      </c>
      <c r="W119" t="e">
        <f>VLOOKUP($E119,#REF!,4, FALSE)</f>
        <v>#REF!</v>
      </c>
      <c r="X119" t="e">
        <f>VLOOKUP($E119,#REF!,5, FALSE)</f>
        <v>#REF!</v>
      </c>
      <c r="Y119" t="e">
        <f>VLOOKUP($E119,#REF!,6, FALSE)</f>
        <v>#REF!</v>
      </c>
      <c r="Z119" t="e">
        <f>VLOOKUP($E119,#REF!,7, FALSE)</f>
        <v>#REF!</v>
      </c>
      <c r="AA119" t="e">
        <f>VLOOKUP($E119,#REF!,8, FALSE)</f>
        <v>#REF!</v>
      </c>
      <c r="AB119" t="e">
        <f>VLOOKUP($E119,#REF!,9, FALSE)</f>
        <v>#REF!</v>
      </c>
      <c r="AC119" t="e">
        <f>VLOOKUP($E119,#REF!,10, FALSE)</f>
        <v>#REF!</v>
      </c>
      <c r="AD119" t="e">
        <f>VLOOKUP($E119,#REF!,11, FALSE)</f>
        <v>#REF!</v>
      </c>
      <c r="AE119" t="e">
        <f>VLOOKUP($E119,#REF!,12, FALSE)</f>
        <v>#REF!</v>
      </c>
      <c r="AF119" t="e">
        <f>VLOOKUP($E119,#REF!,13, FALSE)</f>
        <v>#REF!</v>
      </c>
      <c r="AG119" t="e">
        <f>VLOOKUP($E119,#REF!,14, FALSE)</f>
        <v>#REF!</v>
      </c>
      <c r="AH119" t="e">
        <f>VLOOKUP($E119,#REF!,15, FALSE)</f>
        <v>#REF!</v>
      </c>
      <c r="AI119" t="e">
        <f>VLOOKUP($E119,#REF!,16, FALSE)</f>
        <v>#REF!</v>
      </c>
      <c r="AJ119" t="e">
        <f>VLOOKUP($E119,#REF!,17, FALSE)</f>
        <v>#REF!</v>
      </c>
      <c r="AK119" t="e">
        <f>VLOOKUP($E119,#REF!,18, FALSE)</f>
        <v>#REF!</v>
      </c>
    </row>
    <row r="120" spans="1:37" x14ac:dyDescent="0.25">
      <c r="A120">
        <v>9</v>
      </c>
      <c r="B120">
        <v>2</v>
      </c>
      <c r="C120" t="s">
        <v>2743</v>
      </c>
      <c r="D120" t="s">
        <v>2744</v>
      </c>
      <c r="E120">
        <f>VLOOKUP(D120,'2011B4'!A$1:B$641,2, FALSE)</f>
        <v>133</v>
      </c>
      <c r="G120">
        <v>3543362</v>
      </c>
      <c r="H120">
        <v>1893832</v>
      </c>
      <c r="I120">
        <v>1649530</v>
      </c>
      <c r="J120">
        <v>900762</v>
      </c>
      <c r="K120">
        <v>811365</v>
      </c>
      <c r="L120">
        <v>89397</v>
      </c>
      <c r="M120">
        <f t="shared" si="4"/>
        <v>25.42111136259857</v>
      </c>
      <c r="N120">
        <f t="shared" si="3"/>
        <v>90.075402825607654</v>
      </c>
      <c r="O120">
        <f t="shared" si="5"/>
        <v>9.924597174392348</v>
      </c>
      <c r="P120">
        <v>58.95019994182703</v>
      </c>
      <c r="Q120">
        <v>12.232976080252053</v>
      </c>
      <c r="R120">
        <v>11.032103929783894</v>
      </c>
      <c r="S120">
        <v>3.8475202106660804</v>
      </c>
      <c r="T120">
        <v>13.937199837470942</v>
      </c>
      <c r="U120">
        <v>41.04980005817297</v>
      </c>
      <c r="W120" t="e">
        <f>VLOOKUP($E120,#REF!,4, FALSE)</f>
        <v>#REF!</v>
      </c>
      <c r="X120" t="e">
        <f>VLOOKUP($E120,#REF!,5, FALSE)</f>
        <v>#REF!</v>
      </c>
      <c r="Y120" t="e">
        <f>VLOOKUP($E120,#REF!,6, FALSE)</f>
        <v>#REF!</v>
      </c>
      <c r="Z120" t="e">
        <f>VLOOKUP($E120,#REF!,7, FALSE)</f>
        <v>#REF!</v>
      </c>
      <c r="AA120" t="e">
        <f>VLOOKUP($E120,#REF!,8, FALSE)</f>
        <v>#REF!</v>
      </c>
      <c r="AB120" t="e">
        <f>VLOOKUP($E120,#REF!,9, FALSE)</f>
        <v>#REF!</v>
      </c>
      <c r="AC120" t="e">
        <f>VLOOKUP($E120,#REF!,10, FALSE)</f>
        <v>#REF!</v>
      </c>
      <c r="AD120" t="e">
        <f>VLOOKUP($E120,#REF!,11, FALSE)</f>
        <v>#REF!</v>
      </c>
      <c r="AE120" t="e">
        <f>VLOOKUP($E120,#REF!,12, FALSE)</f>
        <v>#REF!</v>
      </c>
      <c r="AF120" t="e">
        <f>VLOOKUP($E120,#REF!,13, FALSE)</f>
        <v>#REF!</v>
      </c>
      <c r="AG120" t="e">
        <f>VLOOKUP($E120,#REF!,14, FALSE)</f>
        <v>#REF!</v>
      </c>
      <c r="AH120" t="e">
        <f>VLOOKUP($E120,#REF!,15, FALSE)</f>
        <v>#REF!</v>
      </c>
      <c r="AI120" t="e">
        <f>VLOOKUP($E120,#REF!,16, FALSE)</f>
        <v>#REF!</v>
      </c>
      <c r="AJ120" t="e">
        <f>VLOOKUP($E120,#REF!,17, FALSE)</f>
        <v>#REF!</v>
      </c>
      <c r="AK120" t="e">
        <f>VLOOKUP($E120,#REF!,18, FALSE)</f>
        <v>#REF!</v>
      </c>
    </row>
    <row r="121" spans="1:37" x14ac:dyDescent="0.25">
      <c r="A121">
        <v>9</v>
      </c>
      <c r="B121">
        <v>3</v>
      </c>
      <c r="C121" t="s">
        <v>2745</v>
      </c>
      <c r="D121" t="s">
        <v>2746</v>
      </c>
      <c r="E121">
        <f>VLOOKUP(D121,'2011B4'!A$1:B$641,2, FALSE)</f>
        <v>134</v>
      </c>
      <c r="G121">
        <v>3131619</v>
      </c>
      <c r="H121">
        <v>1651908</v>
      </c>
      <c r="I121">
        <v>1479711</v>
      </c>
      <c r="J121">
        <v>707312</v>
      </c>
      <c r="K121">
        <v>660656</v>
      </c>
      <c r="L121">
        <v>46656</v>
      </c>
      <c r="M121">
        <f t="shared" si="4"/>
        <v>22.586144738552168</v>
      </c>
      <c r="N121">
        <f t="shared" si="3"/>
        <v>93.403759585585988</v>
      </c>
      <c r="O121">
        <f t="shared" si="5"/>
        <v>6.5962404144140061</v>
      </c>
      <c r="P121">
        <v>58.717510801456783</v>
      </c>
      <c r="Q121">
        <v>13.962013934444771</v>
      </c>
      <c r="R121">
        <v>8.8600221684348632</v>
      </c>
      <c r="S121">
        <v>4.6416574298188067</v>
      </c>
      <c r="T121">
        <v>13.818795665844776</v>
      </c>
      <c r="U121">
        <v>41.282489198543217</v>
      </c>
      <c r="W121" t="e">
        <f>VLOOKUP($E121,#REF!,4, FALSE)</f>
        <v>#REF!</v>
      </c>
      <c r="X121" t="e">
        <f>VLOOKUP($E121,#REF!,5, FALSE)</f>
        <v>#REF!</v>
      </c>
      <c r="Y121" t="e">
        <f>VLOOKUP($E121,#REF!,6, FALSE)</f>
        <v>#REF!</v>
      </c>
      <c r="Z121" t="e">
        <f>VLOOKUP($E121,#REF!,7, FALSE)</f>
        <v>#REF!</v>
      </c>
      <c r="AA121" t="e">
        <f>VLOOKUP($E121,#REF!,8, FALSE)</f>
        <v>#REF!</v>
      </c>
      <c r="AB121" t="e">
        <f>VLOOKUP($E121,#REF!,9, FALSE)</f>
        <v>#REF!</v>
      </c>
      <c r="AC121" t="e">
        <f>VLOOKUP($E121,#REF!,10, FALSE)</f>
        <v>#REF!</v>
      </c>
      <c r="AD121" t="e">
        <f>VLOOKUP($E121,#REF!,11, FALSE)</f>
        <v>#REF!</v>
      </c>
      <c r="AE121" t="e">
        <f>VLOOKUP($E121,#REF!,12, FALSE)</f>
        <v>#REF!</v>
      </c>
      <c r="AF121" t="e">
        <f>VLOOKUP($E121,#REF!,13, FALSE)</f>
        <v>#REF!</v>
      </c>
      <c r="AG121" t="e">
        <f>VLOOKUP($E121,#REF!,14, FALSE)</f>
        <v>#REF!</v>
      </c>
      <c r="AH121" t="e">
        <f>VLOOKUP($E121,#REF!,15, FALSE)</f>
        <v>#REF!</v>
      </c>
      <c r="AI121" t="e">
        <f>VLOOKUP($E121,#REF!,16, FALSE)</f>
        <v>#REF!</v>
      </c>
      <c r="AJ121" t="e">
        <f>VLOOKUP($E121,#REF!,17, FALSE)</f>
        <v>#REF!</v>
      </c>
      <c r="AK121" t="e">
        <f>VLOOKUP($E121,#REF!,18, FALSE)</f>
        <v>#REF!</v>
      </c>
    </row>
    <row r="122" spans="1:37" x14ac:dyDescent="0.25">
      <c r="A122">
        <v>9</v>
      </c>
      <c r="B122">
        <v>4</v>
      </c>
      <c r="C122" t="s">
        <v>2747</v>
      </c>
      <c r="D122" t="s">
        <v>2748</v>
      </c>
      <c r="E122">
        <f>VLOOKUP(D122,'2011B4'!A$1:B$641,2, FALSE)</f>
        <v>135</v>
      </c>
      <c r="G122">
        <v>3810983</v>
      </c>
      <c r="H122">
        <v>2032302</v>
      </c>
      <c r="I122">
        <v>1778681</v>
      </c>
      <c r="J122">
        <v>997025</v>
      </c>
      <c r="K122">
        <v>879502</v>
      </c>
      <c r="L122">
        <v>117523</v>
      </c>
      <c r="M122">
        <f t="shared" si="4"/>
        <v>26.161885266872094</v>
      </c>
      <c r="N122">
        <f t="shared" si="3"/>
        <v>88.212632581931246</v>
      </c>
      <c r="O122">
        <f t="shared" si="5"/>
        <v>11.787367418068754</v>
      </c>
      <c r="P122">
        <v>58.533136079837519</v>
      </c>
      <c r="Q122">
        <v>16.936385747599108</v>
      </c>
      <c r="R122">
        <v>8.1443293799052192</v>
      </c>
      <c r="S122">
        <v>3.3184724555552769</v>
      </c>
      <c r="T122">
        <v>13.067676337102881</v>
      </c>
      <c r="U122">
        <v>41.466863920162481</v>
      </c>
      <c r="W122" t="e">
        <f>VLOOKUP($E122,#REF!,4, FALSE)</f>
        <v>#REF!</v>
      </c>
      <c r="X122" t="e">
        <f>VLOOKUP($E122,#REF!,5, FALSE)</f>
        <v>#REF!</v>
      </c>
      <c r="Y122" t="e">
        <f>VLOOKUP($E122,#REF!,6, FALSE)</f>
        <v>#REF!</v>
      </c>
      <c r="Z122" t="e">
        <f>VLOOKUP($E122,#REF!,7, FALSE)</f>
        <v>#REF!</v>
      </c>
      <c r="AA122" t="e">
        <f>VLOOKUP($E122,#REF!,8, FALSE)</f>
        <v>#REF!</v>
      </c>
      <c r="AB122" t="e">
        <f>VLOOKUP($E122,#REF!,9, FALSE)</f>
        <v>#REF!</v>
      </c>
      <c r="AC122" t="e">
        <f>VLOOKUP($E122,#REF!,10, FALSE)</f>
        <v>#REF!</v>
      </c>
      <c r="AD122" t="e">
        <f>VLOOKUP($E122,#REF!,11, FALSE)</f>
        <v>#REF!</v>
      </c>
      <c r="AE122" t="e">
        <f>VLOOKUP($E122,#REF!,12, FALSE)</f>
        <v>#REF!</v>
      </c>
      <c r="AF122" t="e">
        <f>VLOOKUP($E122,#REF!,13, FALSE)</f>
        <v>#REF!</v>
      </c>
      <c r="AG122" t="e">
        <f>VLOOKUP($E122,#REF!,14, FALSE)</f>
        <v>#REF!</v>
      </c>
      <c r="AH122" t="e">
        <f>VLOOKUP($E122,#REF!,15, FALSE)</f>
        <v>#REF!</v>
      </c>
      <c r="AI122" t="e">
        <f>VLOOKUP($E122,#REF!,16, FALSE)</f>
        <v>#REF!</v>
      </c>
      <c r="AJ122" t="e">
        <f>VLOOKUP($E122,#REF!,17, FALSE)</f>
        <v>#REF!</v>
      </c>
      <c r="AK122" t="e">
        <f>VLOOKUP($E122,#REF!,18, FALSE)</f>
        <v>#REF!</v>
      </c>
    </row>
    <row r="123" spans="1:37" x14ac:dyDescent="0.25">
      <c r="A123">
        <v>9</v>
      </c>
      <c r="B123">
        <v>5</v>
      </c>
      <c r="C123" t="s">
        <v>2749</v>
      </c>
      <c r="D123" t="s">
        <v>2750</v>
      </c>
      <c r="E123">
        <f>VLOOKUP(D123,'2011B4'!A$1:B$641,2, FALSE)</f>
        <v>136</v>
      </c>
      <c r="G123">
        <v>1923739</v>
      </c>
      <c r="H123">
        <v>1023775</v>
      </c>
      <c r="I123">
        <v>899964</v>
      </c>
      <c r="J123">
        <v>456271</v>
      </c>
      <c r="K123">
        <v>426081</v>
      </c>
      <c r="L123">
        <v>30190</v>
      </c>
      <c r="M123">
        <f t="shared" si="4"/>
        <v>23.717926392301656</v>
      </c>
      <c r="N123">
        <f t="shared" si="3"/>
        <v>93.383318247269713</v>
      </c>
      <c r="O123">
        <f t="shared" si="5"/>
        <v>6.6166817527302859</v>
      </c>
      <c r="P123">
        <v>67.729704495793072</v>
      </c>
      <c r="Q123">
        <v>11.679462424743189</v>
      </c>
      <c r="R123">
        <v>6.8726699702589027</v>
      </c>
      <c r="S123">
        <v>2.2712379265831051</v>
      </c>
      <c r="T123">
        <v>11.446925182621731</v>
      </c>
      <c r="U123">
        <v>32.270295504206928</v>
      </c>
      <c r="W123" t="e">
        <f>VLOOKUP($E123,#REF!,4, FALSE)</f>
        <v>#REF!</v>
      </c>
      <c r="X123" t="e">
        <f>VLOOKUP($E123,#REF!,5, FALSE)</f>
        <v>#REF!</v>
      </c>
      <c r="Y123" t="e">
        <f>VLOOKUP($E123,#REF!,6, FALSE)</f>
        <v>#REF!</v>
      </c>
      <c r="Z123" t="e">
        <f>VLOOKUP($E123,#REF!,7, FALSE)</f>
        <v>#REF!</v>
      </c>
      <c r="AA123" t="e">
        <f>VLOOKUP($E123,#REF!,8, FALSE)</f>
        <v>#REF!</v>
      </c>
      <c r="AB123" t="e">
        <f>VLOOKUP($E123,#REF!,9, FALSE)</f>
        <v>#REF!</v>
      </c>
      <c r="AC123" t="e">
        <f>VLOOKUP($E123,#REF!,10, FALSE)</f>
        <v>#REF!</v>
      </c>
      <c r="AD123" t="e">
        <f>VLOOKUP($E123,#REF!,11, FALSE)</f>
        <v>#REF!</v>
      </c>
      <c r="AE123" t="e">
        <f>VLOOKUP($E123,#REF!,12, FALSE)</f>
        <v>#REF!</v>
      </c>
      <c r="AF123" t="e">
        <f>VLOOKUP($E123,#REF!,13, FALSE)</f>
        <v>#REF!</v>
      </c>
      <c r="AG123" t="e">
        <f>VLOOKUP($E123,#REF!,14, FALSE)</f>
        <v>#REF!</v>
      </c>
      <c r="AH123" t="e">
        <f>VLOOKUP($E123,#REF!,15, FALSE)</f>
        <v>#REF!</v>
      </c>
      <c r="AI123" t="e">
        <f>VLOOKUP($E123,#REF!,16, FALSE)</f>
        <v>#REF!</v>
      </c>
      <c r="AJ123" t="e">
        <f>VLOOKUP($E123,#REF!,17, FALSE)</f>
        <v>#REF!</v>
      </c>
      <c r="AK123" t="e">
        <f>VLOOKUP($E123,#REF!,18, FALSE)</f>
        <v>#REF!</v>
      </c>
    </row>
    <row r="124" spans="1:37" x14ac:dyDescent="0.25">
      <c r="A124">
        <v>9</v>
      </c>
      <c r="B124">
        <v>6</v>
      </c>
      <c r="C124" t="s">
        <v>2751</v>
      </c>
      <c r="D124" t="s">
        <v>2752</v>
      </c>
      <c r="E124">
        <f>VLOOKUP(D124,'2011B4'!A$1:B$641,2, FALSE)</f>
        <v>137</v>
      </c>
      <c r="G124">
        <v>1499068</v>
      </c>
      <c r="H124">
        <v>795228</v>
      </c>
      <c r="I124">
        <v>703840</v>
      </c>
      <c r="J124">
        <v>384280</v>
      </c>
      <c r="K124">
        <v>343738</v>
      </c>
      <c r="L124">
        <v>40542</v>
      </c>
      <c r="M124">
        <f t="shared" si="4"/>
        <v>25.634594294588371</v>
      </c>
      <c r="N124">
        <f t="shared" si="3"/>
        <v>89.449880295617774</v>
      </c>
      <c r="O124">
        <f t="shared" si="5"/>
        <v>10.550119704382222</v>
      </c>
      <c r="P124">
        <v>64.143332986364115</v>
      </c>
      <c r="Q124">
        <v>14.612261892370148</v>
      </c>
      <c r="R124">
        <v>7.2270219631518682</v>
      </c>
      <c r="S124">
        <v>3.390756739877173</v>
      </c>
      <c r="T124">
        <v>10.626626418236702</v>
      </c>
      <c r="U124">
        <v>35.856667013635885</v>
      </c>
      <c r="W124" t="e">
        <f>VLOOKUP($E124,#REF!,4, FALSE)</f>
        <v>#REF!</v>
      </c>
      <c r="X124" t="e">
        <f>VLOOKUP($E124,#REF!,5, FALSE)</f>
        <v>#REF!</v>
      </c>
      <c r="Y124" t="e">
        <f>VLOOKUP($E124,#REF!,6, FALSE)</f>
        <v>#REF!</v>
      </c>
      <c r="Z124" t="e">
        <f>VLOOKUP($E124,#REF!,7, FALSE)</f>
        <v>#REF!</v>
      </c>
      <c r="AA124" t="e">
        <f>VLOOKUP($E124,#REF!,8, FALSE)</f>
        <v>#REF!</v>
      </c>
      <c r="AB124" t="e">
        <f>VLOOKUP($E124,#REF!,9, FALSE)</f>
        <v>#REF!</v>
      </c>
      <c r="AC124" t="e">
        <f>VLOOKUP($E124,#REF!,10, FALSE)</f>
        <v>#REF!</v>
      </c>
      <c r="AD124" t="e">
        <f>VLOOKUP($E124,#REF!,11, FALSE)</f>
        <v>#REF!</v>
      </c>
      <c r="AE124" t="e">
        <f>VLOOKUP($E124,#REF!,12, FALSE)</f>
        <v>#REF!</v>
      </c>
      <c r="AF124" t="e">
        <f>VLOOKUP($E124,#REF!,13, FALSE)</f>
        <v>#REF!</v>
      </c>
      <c r="AG124" t="e">
        <f>VLOOKUP($E124,#REF!,14, FALSE)</f>
        <v>#REF!</v>
      </c>
      <c r="AH124" t="e">
        <f>VLOOKUP($E124,#REF!,15, FALSE)</f>
        <v>#REF!</v>
      </c>
      <c r="AI124" t="e">
        <f>VLOOKUP($E124,#REF!,16, FALSE)</f>
        <v>#REF!</v>
      </c>
      <c r="AJ124" t="e">
        <f>VLOOKUP($E124,#REF!,17, FALSE)</f>
        <v>#REF!</v>
      </c>
      <c r="AK124" t="e">
        <f>VLOOKUP($E124,#REF!,18, FALSE)</f>
        <v>#REF!</v>
      </c>
    </row>
    <row r="125" spans="1:37" x14ac:dyDescent="0.25">
      <c r="A125">
        <v>9</v>
      </c>
      <c r="B125">
        <v>7</v>
      </c>
      <c r="C125" t="s">
        <v>2753</v>
      </c>
      <c r="D125" t="s">
        <v>2754</v>
      </c>
      <c r="E125">
        <f>VLOOKUP(D125,'2011B4'!A$1:B$641,2, FALSE)</f>
        <v>138</v>
      </c>
      <c r="G125">
        <v>2997361</v>
      </c>
      <c r="H125">
        <v>1601578</v>
      </c>
      <c r="I125">
        <v>1395783</v>
      </c>
      <c r="J125">
        <v>733323</v>
      </c>
      <c r="K125">
        <v>662580</v>
      </c>
      <c r="L125">
        <v>70743</v>
      </c>
      <c r="M125">
        <f t="shared" si="4"/>
        <v>24.465621591793582</v>
      </c>
      <c r="N125">
        <f t="shared" si="3"/>
        <v>90.353091339014327</v>
      </c>
      <c r="O125">
        <f t="shared" si="5"/>
        <v>9.6469086609856767</v>
      </c>
      <c r="P125">
        <v>38.724545664052535</v>
      </c>
      <c r="Q125">
        <v>18.458305548850912</v>
      </c>
      <c r="R125">
        <v>13.709920457970091</v>
      </c>
      <c r="S125">
        <v>6.3934991811248247</v>
      </c>
      <c r="T125">
        <v>22.713729148001629</v>
      </c>
      <c r="U125">
        <v>61.275454335947465</v>
      </c>
      <c r="W125" t="e">
        <f>VLOOKUP($E125,#REF!,4, FALSE)</f>
        <v>#REF!</v>
      </c>
      <c r="X125" t="e">
        <f>VLOOKUP($E125,#REF!,5, FALSE)</f>
        <v>#REF!</v>
      </c>
      <c r="Y125" t="e">
        <f>VLOOKUP($E125,#REF!,6, FALSE)</f>
        <v>#REF!</v>
      </c>
      <c r="Z125" t="e">
        <f>VLOOKUP($E125,#REF!,7, FALSE)</f>
        <v>#REF!</v>
      </c>
      <c r="AA125" t="e">
        <f>VLOOKUP($E125,#REF!,8, FALSE)</f>
        <v>#REF!</v>
      </c>
      <c r="AB125" t="e">
        <f>VLOOKUP($E125,#REF!,9, FALSE)</f>
        <v>#REF!</v>
      </c>
      <c r="AC125" t="e">
        <f>VLOOKUP($E125,#REF!,10, FALSE)</f>
        <v>#REF!</v>
      </c>
      <c r="AD125" t="e">
        <f>VLOOKUP($E125,#REF!,11, FALSE)</f>
        <v>#REF!</v>
      </c>
      <c r="AE125" t="e">
        <f>VLOOKUP($E125,#REF!,12, FALSE)</f>
        <v>#REF!</v>
      </c>
      <c r="AF125" t="e">
        <f>VLOOKUP($E125,#REF!,13, FALSE)</f>
        <v>#REF!</v>
      </c>
      <c r="AG125" t="e">
        <f>VLOOKUP($E125,#REF!,14, FALSE)</f>
        <v>#REF!</v>
      </c>
      <c r="AH125" t="e">
        <f>VLOOKUP($E125,#REF!,15, FALSE)</f>
        <v>#REF!</v>
      </c>
      <c r="AI125" t="e">
        <f>VLOOKUP($E125,#REF!,16, FALSE)</f>
        <v>#REF!</v>
      </c>
      <c r="AJ125" t="e">
        <f>VLOOKUP($E125,#REF!,17, FALSE)</f>
        <v>#REF!</v>
      </c>
      <c r="AK125" t="e">
        <f>VLOOKUP($E125,#REF!,18, FALSE)</f>
        <v>#REF!</v>
      </c>
    </row>
    <row r="126" spans="1:37" x14ac:dyDescent="0.25">
      <c r="A126">
        <v>9</v>
      </c>
      <c r="B126">
        <v>8</v>
      </c>
      <c r="C126" t="s">
        <v>2755</v>
      </c>
      <c r="D126" t="s">
        <v>2756</v>
      </c>
      <c r="E126">
        <f>VLOOKUP(D126,'2011B4'!A$1:B$641,2, FALSE)</f>
        <v>139</v>
      </c>
      <c r="G126">
        <v>1163991</v>
      </c>
      <c r="H126">
        <v>630077</v>
      </c>
      <c r="I126">
        <v>533914</v>
      </c>
      <c r="J126">
        <v>285184</v>
      </c>
      <c r="K126">
        <v>256948</v>
      </c>
      <c r="L126">
        <v>28236</v>
      </c>
      <c r="M126">
        <f t="shared" si="4"/>
        <v>24.500533079723123</v>
      </c>
      <c r="N126">
        <f t="shared" si="3"/>
        <v>90.099023788150816</v>
      </c>
      <c r="O126">
        <f t="shared" si="5"/>
        <v>9.9009762118491924</v>
      </c>
      <c r="P126">
        <v>60.618758415619389</v>
      </c>
      <c r="Q126">
        <v>11.82885435368043</v>
      </c>
      <c r="R126">
        <v>8.5674511894075405</v>
      </c>
      <c r="S126">
        <v>3.1400779847396767</v>
      </c>
      <c r="T126">
        <v>15.844858056552962</v>
      </c>
      <c r="U126">
        <v>39.381241584380611</v>
      </c>
      <c r="W126" t="e">
        <f>VLOOKUP($E126,#REF!,4, FALSE)</f>
        <v>#REF!</v>
      </c>
      <c r="X126" t="e">
        <f>VLOOKUP($E126,#REF!,5, FALSE)</f>
        <v>#REF!</v>
      </c>
      <c r="Y126" t="e">
        <f>VLOOKUP($E126,#REF!,6, FALSE)</f>
        <v>#REF!</v>
      </c>
      <c r="Z126" t="e">
        <f>VLOOKUP($E126,#REF!,7, FALSE)</f>
        <v>#REF!</v>
      </c>
      <c r="AA126" t="e">
        <f>VLOOKUP($E126,#REF!,8, FALSE)</f>
        <v>#REF!</v>
      </c>
      <c r="AB126" t="e">
        <f>VLOOKUP($E126,#REF!,9, FALSE)</f>
        <v>#REF!</v>
      </c>
      <c r="AC126" t="e">
        <f>VLOOKUP($E126,#REF!,10, FALSE)</f>
        <v>#REF!</v>
      </c>
      <c r="AD126" t="e">
        <f>VLOOKUP($E126,#REF!,11, FALSE)</f>
        <v>#REF!</v>
      </c>
      <c r="AE126" t="e">
        <f>VLOOKUP($E126,#REF!,12, FALSE)</f>
        <v>#REF!</v>
      </c>
      <c r="AF126" t="e">
        <f>VLOOKUP($E126,#REF!,13, FALSE)</f>
        <v>#REF!</v>
      </c>
      <c r="AG126" t="e">
        <f>VLOOKUP($E126,#REF!,14, FALSE)</f>
        <v>#REF!</v>
      </c>
      <c r="AH126" t="e">
        <f>VLOOKUP($E126,#REF!,15, FALSE)</f>
        <v>#REF!</v>
      </c>
      <c r="AI126" t="e">
        <f>VLOOKUP($E126,#REF!,16, FALSE)</f>
        <v>#REF!</v>
      </c>
      <c r="AJ126" t="e">
        <f>VLOOKUP($E126,#REF!,17, FALSE)</f>
        <v>#REF!</v>
      </c>
      <c r="AK126" t="e">
        <f>VLOOKUP($E126,#REF!,18, FALSE)</f>
        <v>#REF!</v>
      </c>
    </row>
    <row r="127" spans="1:37" x14ac:dyDescent="0.25">
      <c r="A127">
        <v>9</v>
      </c>
      <c r="B127">
        <v>9</v>
      </c>
      <c r="C127" t="s">
        <v>2757</v>
      </c>
      <c r="D127" t="s">
        <v>2758</v>
      </c>
      <c r="E127">
        <f>VLOOKUP(D127,'2011B4'!A$1:B$641,2, FALSE)</f>
        <v>140</v>
      </c>
      <c r="G127">
        <v>3290586</v>
      </c>
      <c r="H127">
        <v>1769042</v>
      </c>
      <c r="I127">
        <v>1521544</v>
      </c>
      <c r="J127">
        <v>803161</v>
      </c>
      <c r="K127">
        <v>728236</v>
      </c>
      <c r="L127">
        <v>74925</v>
      </c>
      <c r="M127">
        <f t="shared" si="4"/>
        <v>24.407841035001059</v>
      </c>
      <c r="N127">
        <f t="shared" si="3"/>
        <v>90.671235281593596</v>
      </c>
      <c r="O127">
        <f t="shared" si="5"/>
        <v>9.3287647184063971</v>
      </c>
      <c r="P127">
        <v>26.171589506960618</v>
      </c>
      <c r="Q127">
        <v>22.426263227422645</v>
      </c>
      <c r="R127">
        <v>15.204548029598049</v>
      </c>
      <c r="S127">
        <v>7.1351821116812193</v>
      </c>
      <c r="T127">
        <v>29.062417124337461</v>
      </c>
      <c r="U127">
        <v>73.828410493039385</v>
      </c>
      <c r="W127" t="e">
        <f>VLOOKUP($E127,#REF!,4, FALSE)</f>
        <v>#REF!</v>
      </c>
      <c r="X127" t="e">
        <f>VLOOKUP($E127,#REF!,5, FALSE)</f>
        <v>#REF!</v>
      </c>
      <c r="Y127" t="e">
        <f>VLOOKUP($E127,#REF!,6, FALSE)</f>
        <v>#REF!</v>
      </c>
      <c r="Z127" t="e">
        <f>VLOOKUP($E127,#REF!,7, FALSE)</f>
        <v>#REF!</v>
      </c>
      <c r="AA127" t="e">
        <f>VLOOKUP($E127,#REF!,8, FALSE)</f>
        <v>#REF!</v>
      </c>
      <c r="AB127" t="e">
        <f>VLOOKUP($E127,#REF!,9, FALSE)</f>
        <v>#REF!</v>
      </c>
      <c r="AC127" t="e">
        <f>VLOOKUP($E127,#REF!,10, FALSE)</f>
        <v>#REF!</v>
      </c>
      <c r="AD127" t="e">
        <f>VLOOKUP($E127,#REF!,11, FALSE)</f>
        <v>#REF!</v>
      </c>
      <c r="AE127" t="e">
        <f>VLOOKUP($E127,#REF!,12, FALSE)</f>
        <v>#REF!</v>
      </c>
      <c r="AF127" t="e">
        <f>VLOOKUP($E127,#REF!,13, FALSE)</f>
        <v>#REF!</v>
      </c>
      <c r="AG127" t="e">
        <f>VLOOKUP($E127,#REF!,14, FALSE)</f>
        <v>#REF!</v>
      </c>
      <c r="AH127" t="e">
        <f>VLOOKUP($E127,#REF!,15, FALSE)</f>
        <v>#REF!</v>
      </c>
      <c r="AI127" t="e">
        <f>VLOOKUP($E127,#REF!,16, FALSE)</f>
        <v>#REF!</v>
      </c>
      <c r="AJ127" t="e">
        <f>VLOOKUP($E127,#REF!,17, FALSE)</f>
        <v>#REF!</v>
      </c>
      <c r="AK127" t="e">
        <f>VLOOKUP($E127,#REF!,18, FALSE)</f>
        <v>#REF!</v>
      </c>
    </row>
    <row r="128" spans="1:37" x14ac:dyDescent="0.25">
      <c r="A128">
        <v>9</v>
      </c>
      <c r="B128">
        <v>10</v>
      </c>
      <c r="C128" t="s">
        <v>2759</v>
      </c>
      <c r="D128" t="s">
        <v>2760</v>
      </c>
      <c r="E128">
        <f>VLOOKUP(D128,'2011B4'!A$1:B$641,2, FALSE)</f>
        <v>141</v>
      </c>
      <c r="G128">
        <v>1202030</v>
      </c>
      <c r="H128">
        <v>652819</v>
      </c>
      <c r="I128">
        <v>549211</v>
      </c>
      <c r="J128">
        <v>305060</v>
      </c>
      <c r="K128">
        <v>272111</v>
      </c>
      <c r="L128">
        <v>32949</v>
      </c>
      <c r="M128">
        <f t="shared" si="4"/>
        <v>25.37873430779598</v>
      </c>
      <c r="N128">
        <f t="shared" si="3"/>
        <v>89.199173932996786</v>
      </c>
      <c r="O128">
        <f t="shared" si="5"/>
        <v>10.800826067003213</v>
      </c>
      <c r="P128">
        <v>36.34629253261653</v>
      </c>
      <c r="Q128">
        <v>15.320920474660724</v>
      </c>
      <c r="R128">
        <v>10.461876352193011</v>
      </c>
      <c r="S128">
        <v>4.7987281190585458</v>
      </c>
      <c r="T128">
        <v>33.072182521471191</v>
      </c>
      <c r="U128">
        <v>63.65370746738347</v>
      </c>
      <c r="W128" t="e">
        <f>VLOOKUP($E128,#REF!,4, FALSE)</f>
        <v>#REF!</v>
      </c>
      <c r="X128" t="e">
        <f>VLOOKUP($E128,#REF!,5, FALSE)</f>
        <v>#REF!</v>
      </c>
      <c r="Y128" t="e">
        <f>VLOOKUP($E128,#REF!,6, FALSE)</f>
        <v>#REF!</v>
      </c>
      <c r="Z128" t="e">
        <f>VLOOKUP($E128,#REF!,7, FALSE)</f>
        <v>#REF!</v>
      </c>
      <c r="AA128" t="e">
        <f>VLOOKUP($E128,#REF!,8, FALSE)</f>
        <v>#REF!</v>
      </c>
      <c r="AB128" t="e">
        <f>VLOOKUP($E128,#REF!,9, FALSE)</f>
        <v>#REF!</v>
      </c>
      <c r="AC128" t="e">
        <f>VLOOKUP($E128,#REF!,10, FALSE)</f>
        <v>#REF!</v>
      </c>
      <c r="AD128" t="e">
        <f>VLOOKUP($E128,#REF!,11, FALSE)</f>
        <v>#REF!</v>
      </c>
      <c r="AE128" t="e">
        <f>VLOOKUP($E128,#REF!,12, FALSE)</f>
        <v>#REF!</v>
      </c>
      <c r="AF128" t="e">
        <f>VLOOKUP($E128,#REF!,13, FALSE)</f>
        <v>#REF!</v>
      </c>
      <c r="AG128" t="e">
        <f>VLOOKUP($E128,#REF!,14, FALSE)</f>
        <v>#REF!</v>
      </c>
      <c r="AH128" t="e">
        <f>VLOOKUP($E128,#REF!,15, FALSE)</f>
        <v>#REF!</v>
      </c>
      <c r="AI128" t="e">
        <f>VLOOKUP($E128,#REF!,16, FALSE)</f>
        <v>#REF!</v>
      </c>
      <c r="AJ128" t="e">
        <f>VLOOKUP($E128,#REF!,17, FALSE)</f>
        <v>#REF!</v>
      </c>
      <c r="AK128" t="e">
        <f>VLOOKUP($E128,#REF!,18, FALSE)</f>
        <v>#REF!</v>
      </c>
    </row>
    <row r="129" spans="1:37" x14ac:dyDescent="0.25">
      <c r="A129">
        <v>9</v>
      </c>
      <c r="B129">
        <v>11</v>
      </c>
      <c r="C129" t="s">
        <v>2761</v>
      </c>
      <c r="D129" t="s">
        <v>2762</v>
      </c>
      <c r="E129">
        <f>VLOOKUP(D129,'2011B4'!A$1:B$641,2, FALSE)</f>
        <v>142</v>
      </c>
      <c r="G129">
        <v>2913122</v>
      </c>
      <c r="H129">
        <v>1550326</v>
      </c>
      <c r="I129">
        <v>1362796</v>
      </c>
      <c r="J129">
        <v>789938</v>
      </c>
      <c r="K129">
        <v>648582</v>
      </c>
      <c r="L129">
        <v>141356</v>
      </c>
      <c r="M129">
        <f t="shared" si="4"/>
        <v>27.116543694359525</v>
      </c>
      <c r="N129">
        <f t="shared" si="3"/>
        <v>82.105431059146412</v>
      </c>
      <c r="O129">
        <f t="shared" si="5"/>
        <v>17.894568940853585</v>
      </c>
      <c r="P129">
        <v>59.905967303763077</v>
      </c>
      <c r="Q129">
        <v>12.149054735941302</v>
      </c>
      <c r="R129">
        <v>9.8658375720626168</v>
      </c>
      <c r="S129">
        <v>3.495464200987926</v>
      </c>
      <c r="T129">
        <v>14.583676187245075</v>
      </c>
      <c r="U129">
        <v>40.094032696236923</v>
      </c>
      <c r="W129" t="e">
        <f>VLOOKUP($E129,#REF!,4, FALSE)</f>
        <v>#REF!</v>
      </c>
      <c r="X129" t="e">
        <f>VLOOKUP($E129,#REF!,5, FALSE)</f>
        <v>#REF!</v>
      </c>
      <c r="Y129" t="e">
        <f>VLOOKUP($E129,#REF!,6, FALSE)</f>
        <v>#REF!</v>
      </c>
      <c r="Z129" t="e">
        <f>VLOOKUP($E129,#REF!,7, FALSE)</f>
        <v>#REF!</v>
      </c>
      <c r="AA129" t="e">
        <f>VLOOKUP($E129,#REF!,8, FALSE)</f>
        <v>#REF!</v>
      </c>
      <c r="AB129" t="e">
        <f>VLOOKUP($E129,#REF!,9, FALSE)</f>
        <v>#REF!</v>
      </c>
      <c r="AC129" t="e">
        <f>VLOOKUP($E129,#REF!,10, FALSE)</f>
        <v>#REF!</v>
      </c>
      <c r="AD129" t="e">
        <f>VLOOKUP($E129,#REF!,11, FALSE)</f>
        <v>#REF!</v>
      </c>
      <c r="AE129" t="e">
        <f>VLOOKUP($E129,#REF!,12, FALSE)</f>
        <v>#REF!</v>
      </c>
      <c r="AF129" t="e">
        <f>VLOOKUP($E129,#REF!,13, FALSE)</f>
        <v>#REF!</v>
      </c>
      <c r="AG129" t="e">
        <f>VLOOKUP($E129,#REF!,14, FALSE)</f>
        <v>#REF!</v>
      </c>
      <c r="AH129" t="e">
        <f>VLOOKUP($E129,#REF!,15, FALSE)</f>
        <v>#REF!</v>
      </c>
      <c r="AI129" t="e">
        <f>VLOOKUP($E129,#REF!,16, FALSE)</f>
        <v>#REF!</v>
      </c>
      <c r="AJ129" t="e">
        <f>VLOOKUP($E129,#REF!,17, FALSE)</f>
        <v>#REF!</v>
      </c>
      <c r="AK129" t="e">
        <f>VLOOKUP($E129,#REF!,18, FALSE)</f>
        <v>#REF!</v>
      </c>
    </row>
    <row r="130" spans="1:37" x14ac:dyDescent="0.25">
      <c r="A130">
        <v>9</v>
      </c>
      <c r="B130">
        <v>12</v>
      </c>
      <c r="C130" t="s">
        <v>2763</v>
      </c>
      <c r="D130" t="s">
        <v>2764</v>
      </c>
      <c r="E130">
        <f>VLOOKUP(D130,'2011B4'!A$1:B$641,2, FALSE)</f>
        <v>143</v>
      </c>
      <c r="G130">
        <v>2992286</v>
      </c>
      <c r="H130">
        <v>1607402</v>
      </c>
      <c r="I130">
        <v>1384884</v>
      </c>
      <c r="J130">
        <v>688227</v>
      </c>
      <c r="K130">
        <v>611676</v>
      </c>
      <c r="L130">
        <v>76551</v>
      </c>
      <c r="M130">
        <f t="shared" si="4"/>
        <v>23.000040771503794</v>
      </c>
      <c r="N130">
        <f t="shared" ref="N130:N193" si="6">(K130/J130)*100</f>
        <v>88.877071082651497</v>
      </c>
      <c r="O130">
        <f t="shared" si="5"/>
        <v>11.122928917348492</v>
      </c>
      <c r="P130">
        <v>54.963405969251426</v>
      </c>
      <c r="Q130">
        <v>16.307991403998972</v>
      </c>
      <c r="R130">
        <v>8.5313421298495999</v>
      </c>
      <c r="S130">
        <v>3.8559951876343126</v>
      </c>
      <c r="T130">
        <v>16.341265309265694</v>
      </c>
      <c r="U130">
        <v>45.036594030748574</v>
      </c>
      <c r="W130" t="e">
        <f>VLOOKUP($E130,#REF!,4, FALSE)</f>
        <v>#REF!</v>
      </c>
      <c r="X130" t="e">
        <f>VLOOKUP($E130,#REF!,5, FALSE)</f>
        <v>#REF!</v>
      </c>
      <c r="Y130" t="e">
        <f>VLOOKUP($E130,#REF!,6, FALSE)</f>
        <v>#REF!</v>
      </c>
      <c r="Z130" t="e">
        <f>VLOOKUP($E130,#REF!,7, FALSE)</f>
        <v>#REF!</v>
      </c>
      <c r="AA130" t="e">
        <f>VLOOKUP($E130,#REF!,8, FALSE)</f>
        <v>#REF!</v>
      </c>
      <c r="AB130" t="e">
        <f>VLOOKUP($E130,#REF!,9, FALSE)</f>
        <v>#REF!</v>
      </c>
      <c r="AC130" t="e">
        <f>VLOOKUP($E130,#REF!,10, FALSE)</f>
        <v>#REF!</v>
      </c>
      <c r="AD130" t="e">
        <f>VLOOKUP($E130,#REF!,11, FALSE)</f>
        <v>#REF!</v>
      </c>
      <c r="AE130" t="e">
        <f>VLOOKUP($E130,#REF!,12, FALSE)</f>
        <v>#REF!</v>
      </c>
      <c r="AF130" t="e">
        <f>VLOOKUP($E130,#REF!,13, FALSE)</f>
        <v>#REF!</v>
      </c>
      <c r="AG130" t="e">
        <f>VLOOKUP($E130,#REF!,14, FALSE)</f>
        <v>#REF!</v>
      </c>
      <c r="AH130" t="e">
        <f>VLOOKUP($E130,#REF!,15, FALSE)</f>
        <v>#REF!</v>
      </c>
      <c r="AI130" t="e">
        <f>VLOOKUP($E130,#REF!,16, FALSE)</f>
        <v>#REF!</v>
      </c>
      <c r="AJ130" t="e">
        <f>VLOOKUP($E130,#REF!,17, FALSE)</f>
        <v>#REF!</v>
      </c>
      <c r="AK130" t="e">
        <f>VLOOKUP($E130,#REF!,18, FALSE)</f>
        <v>#REF!</v>
      </c>
    </row>
    <row r="131" spans="1:37" x14ac:dyDescent="0.25">
      <c r="A131">
        <v>9</v>
      </c>
      <c r="B131">
        <v>13</v>
      </c>
      <c r="C131" t="s">
        <v>2765</v>
      </c>
      <c r="D131" t="s">
        <v>2766</v>
      </c>
      <c r="E131" t="e">
        <f>VLOOKUP(D131,'2011B4'!A$1:B$641,2, FALSE)</f>
        <v>#N/A</v>
      </c>
      <c r="G131">
        <v>1336031</v>
      </c>
      <c r="H131">
        <v>718930</v>
      </c>
      <c r="I131">
        <v>617101</v>
      </c>
      <c r="J131">
        <v>288549</v>
      </c>
      <c r="K131">
        <v>266805</v>
      </c>
      <c r="L131">
        <v>21744</v>
      </c>
      <c r="M131">
        <f t="shared" ref="M131:M194" si="7">(J131/G131)*100</f>
        <v>21.597477902833091</v>
      </c>
      <c r="N131">
        <f t="shared" si="6"/>
        <v>92.464364804591241</v>
      </c>
      <c r="O131">
        <f t="shared" ref="O131:O194" si="8">(L131/J131)*100</f>
        <v>7.5356351954087515</v>
      </c>
      <c r="P131">
        <v>60.961223223785218</v>
      </c>
      <c r="Q131">
        <v>13.434113443470606</v>
      </c>
      <c r="R131">
        <v>8.3504014916010796</v>
      </c>
      <c r="S131">
        <v>2.5590107745998081</v>
      </c>
      <c r="T131">
        <v>14.695251066543292</v>
      </c>
      <c r="U131">
        <v>39.038776776214782</v>
      </c>
      <c r="W131" t="e">
        <f>VLOOKUP($E131,#REF!,4, FALSE)</f>
        <v>#N/A</v>
      </c>
      <c r="X131" t="e">
        <f>VLOOKUP($E131,#REF!,5, FALSE)</f>
        <v>#N/A</v>
      </c>
      <c r="Y131" t="e">
        <f>VLOOKUP($E131,#REF!,6, FALSE)</f>
        <v>#N/A</v>
      </c>
      <c r="Z131" t="e">
        <f>VLOOKUP($E131,#REF!,7, FALSE)</f>
        <v>#N/A</v>
      </c>
      <c r="AA131" t="e">
        <f>VLOOKUP($E131,#REF!,8, FALSE)</f>
        <v>#N/A</v>
      </c>
      <c r="AB131" t="e">
        <f>VLOOKUP($E131,#REF!,9, FALSE)</f>
        <v>#N/A</v>
      </c>
      <c r="AC131" t="e">
        <f>VLOOKUP($E131,#REF!,10, FALSE)</f>
        <v>#N/A</v>
      </c>
      <c r="AD131" t="e">
        <f>VLOOKUP($E131,#REF!,11, FALSE)</f>
        <v>#N/A</v>
      </c>
      <c r="AE131" t="e">
        <f>VLOOKUP($E131,#REF!,12, FALSE)</f>
        <v>#N/A</v>
      </c>
      <c r="AF131" t="e">
        <f>VLOOKUP($E131,#REF!,13, FALSE)</f>
        <v>#N/A</v>
      </c>
      <c r="AG131" t="e">
        <f>VLOOKUP($E131,#REF!,14, FALSE)</f>
        <v>#N/A</v>
      </c>
      <c r="AH131" t="e">
        <f>VLOOKUP($E131,#REF!,15, FALSE)</f>
        <v>#N/A</v>
      </c>
      <c r="AI131" t="e">
        <f>VLOOKUP($E131,#REF!,16, FALSE)</f>
        <v>#N/A</v>
      </c>
      <c r="AJ131" t="e">
        <f>VLOOKUP($E131,#REF!,17, FALSE)</f>
        <v>#N/A</v>
      </c>
      <c r="AK131" t="e">
        <f>VLOOKUP($E131,#REF!,18, FALSE)</f>
        <v>#N/A</v>
      </c>
    </row>
    <row r="132" spans="1:37" x14ac:dyDescent="0.25">
      <c r="A132">
        <v>9</v>
      </c>
      <c r="B132">
        <v>14</v>
      </c>
      <c r="C132" t="s">
        <v>2767</v>
      </c>
      <c r="D132" t="s">
        <v>2768</v>
      </c>
      <c r="E132">
        <f>VLOOKUP(D132,'2011B4'!A$1:B$641,2, FALSE)</f>
        <v>145</v>
      </c>
      <c r="G132">
        <v>2074516</v>
      </c>
      <c r="H132">
        <v>1127512</v>
      </c>
      <c r="I132">
        <v>947004</v>
      </c>
      <c r="J132">
        <v>539443</v>
      </c>
      <c r="K132">
        <v>455045</v>
      </c>
      <c r="L132">
        <v>84398</v>
      </c>
      <c r="M132">
        <f t="shared" si="7"/>
        <v>26.003318364379936</v>
      </c>
      <c r="N132">
        <f t="shared" si="6"/>
        <v>84.354602803261884</v>
      </c>
      <c r="O132">
        <f t="shared" si="8"/>
        <v>15.645397196738116</v>
      </c>
      <c r="P132">
        <v>57.194921428213917</v>
      </c>
      <c r="Q132">
        <v>11.396384789495832</v>
      </c>
      <c r="R132">
        <v>8.6053577486407278</v>
      </c>
      <c r="S132">
        <v>4.5026073190309264</v>
      </c>
      <c r="T132">
        <v>18.3007287146186</v>
      </c>
      <c r="U132">
        <v>42.805078571786083</v>
      </c>
      <c r="W132" t="e">
        <f>VLOOKUP($E132,#REF!,4, FALSE)</f>
        <v>#REF!</v>
      </c>
      <c r="X132" t="e">
        <f>VLOOKUP($E132,#REF!,5, FALSE)</f>
        <v>#REF!</v>
      </c>
      <c r="Y132" t="e">
        <f>VLOOKUP($E132,#REF!,6, FALSE)</f>
        <v>#REF!</v>
      </c>
      <c r="Z132" t="e">
        <f>VLOOKUP($E132,#REF!,7, FALSE)</f>
        <v>#REF!</v>
      </c>
      <c r="AA132" t="e">
        <f>VLOOKUP($E132,#REF!,8, FALSE)</f>
        <v>#REF!</v>
      </c>
      <c r="AB132" t="e">
        <f>VLOOKUP($E132,#REF!,9, FALSE)</f>
        <v>#REF!</v>
      </c>
      <c r="AC132" t="e">
        <f>VLOOKUP($E132,#REF!,10, FALSE)</f>
        <v>#REF!</v>
      </c>
      <c r="AD132" t="e">
        <f>VLOOKUP($E132,#REF!,11, FALSE)</f>
        <v>#REF!</v>
      </c>
      <c r="AE132" t="e">
        <f>VLOOKUP($E132,#REF!,12, FALSE)</f>
        <v>#REF!</v>
      </c>
      <c r="AF132" t="e">
        <f>VLOOKUP($E132,#REF!,13, FALSE)</f>
        <v>#REF!</v>
      </c>
      <c r="AG132" t="e">
        <f>VLOOKUP($E132,#REF!,14, FALSE)</f>
        <v>#REF!</v>
      </c>
      <c r="AH132" t="e">
        <f>VLOOKUP($E132,#REF!,15, FALSE)</f>
        <v>#REF!</v>
      </c>
      <c r="AI132" t="e">
        <f>VLOOKUP($E132,#REF!,16, FALSE)</f>
        <v>#REF!</v>
      </c>
      <c r="AJ132" t="e">
        <f>VLOOKUP($E132,#REF!,17, FALSE)</f>
        <v>#REF!</v>
      </c>
      <c r="AK132" t="e">
        <f>VLOOKUP($E132,#REF!,18, FALSE)</f>
        <v>#REF!</v>
      </c>
    </row>
    <row r="133" spans="1:37" x14ac:dyDescent="0.25">
      <c r="A133">
        <v>9</v>
      </c>
      <c r="B133">
        <v>15</v>
      </c>
      <c r="C133" t="s">
        <v>2769</v>
      </c>
      <c r="D133" t="s">
        <v>2770</v>
      </c>
      <c r="E133">
        <f>VLOOKUP(D133,'2011B4'!A$1:B$641,2, FALSE)</f>
        <v>146</v>
      </c>
      <c r="G133">
        <v>3620436</v>
      </c>
      <c r="H133">
        <v>1961282</v>
      </c>
      <c r="I133">
        <v>1659154</v>
      </c>
      <c r="J133">
        <v>817078</v>
      </c>
      <c r="K133">
        <v>758382</v>
      </c>
      <c r="L133">
        <v>58696</v>
      </c>
      <c r="M133">
        <f t="shared" si="7"/>
        <v>22.568497274913852</v>
      </c>
      <c r="N133">
        <f t="shared" si="6"/>
        <v>92.816352906332071</v>
      </c>
      <c r="O133">
        <f t="shared" si="8"/>
        <v>7.1836470936679238</v>
      </c>
      <c r="P133">
        <v>41.296914125701591</v>
      </c>
      <c r="Q133">
        <v>19.114943738541484</v>
      </c>
      <c r="R133">
        <v>13.426747507581895</v>
      </c>
      <c r="S133">
        <v>4.8958606155103919</v>
      </c>
      <c r="T133">
        <v>21.265534012664641</v>
      </c>
      <c r="U133">
        <v>58.703085874298409</v>
      </c>
      <c r="W133" t="e">
        <f>VLOOKUP($E133,#REF!,4, FALSE)</f>
        <v>#REF!</v>
      </c>
      <c r="X133" t="e">
        <f>VLOOKUP($E133,#REF!,5, FALSE)</f>
        <v>#REF!</v>
      </c>
      <c r="Y133" t="e">
        <f>VLOOKUP($E133,#REF!,6, FALSE)</f>
        <v>#REF!</v>
      </c>
      <c r="Z133" t="e">
        <f>VLOOKUP($E133,#REF!,7, FALSE)</f>
        <v>#REF!</v>
      </c>
      <c r="AA133" t="e">
        <f>VLOOKUP($E133,#REF!,8, FALSE)</f>
        <v>#REF!</v>
      </c>
      <c r="AB133" t="e">
        <f>VLOOKUP($E133,#REF!,9, FALSE)</f>
        <v>#REF!</v>
      </c>
      <c r="AC133" t="e">
        <f>VLOOKUP($E133,#REF!,10, FALSE)</f>
        <v>#REF!</v>
      </c>
      <c r="AD133" t="e">
        <f>VLOOKUP($E133,#REF!,11, FALSE)</f>
        <v>#REF!</v>
      </c>
      <c r="AE133" t="e">
        <f>VLOOKUP($E133,#REF!,12, FALSE)</f>
        <v>#REF!</v>
      </c>
      <c r="AF133" t="e">
        <f>VLOOKUP($E133,#REF!,13, FALSE)</f>
        <v>#REF!</v>
      </c>
      <c r="AG133" t="e">
        <f>VLOOKUP($E133,#REF!,14, FALSE)</f>
        <v>#REF!</v>
      </c>
      <c r="AH133" t="e">
        <f>VLOOKUP($E133,#REF!,15, FALSE)</f>
        <v>#REF!</v>
      </c>
      <c r="AI133" t="e">
        <f>VLOOKUP($E133,#REF!,16, FALSE)</f>
        <v>#REF!</v>
      </c>
      <c r="AJ133" t="e">
        <f>VLOOKUP($E133,#REF!,17, FALSE)</f>
        <v>#REF!</v>
      </c>
      <c r="AK133" t="e">
        <f>VLOOKUP($E133,#REF!,18, FALSE)</f>
        <v>#REF!</v>
      </c>
    </row>
    <row r="134" spans="1:37" x14ac:dyDescent="0.25">
      <c r="A134">
        <v>9</v>
      </c>
      <c r="B134">
        <v>16</v>
      </c>
      <c r="C134" t="s">
        <v>2771</v>
      </c>
      <c r="D134" t="s">
        <v>2772</v>
      </c>
      <c r="E134">
        <f>VLOOKUP(D134,'2011B4'!A$1:B$641,2, FALSE)</f>
        <v>147</v>
      </c>
      <c r="G134">
        <v>2052958</v>
      </c>
      <c r="H134">
        <v>1108668</v>
      </c>
      <c r="I134">
        <v>944290</v>
      </c>
      <c r="J134">
        <v>451274</v>
      </c>
      <c r="K134">
        <v>420458</v>
      </c>
      <c r="L134">
        <v>30816</v>
      </c>
      <c r="M134">
        <f t="shared" si="7"/>
        <v>21.981647944088483</v>
      </c>
      <c r="N134">
        <f t="shared" si="6"/>
        <v>93.171332715822317</v>
      </c>
      <c r="O134">
        <f t="shared" si="8"/>
        <v>6.8286672841776834</v>
      </c>
      <c r="P134">
        <v>46.55973975899343</v>
      </c>
      <c r="Q134">
        <v>29.848163200184366</v>
      </c>
      <c r="R134">
        <v>8.0977410619712202</v>
      </c>
      <c r="S134">
        <v>1.9371822883658265</v>
      </c>
      <c r="T134">
        <v>13.557173690485159</v>
      </c>
      <c r="U134">
        <v>53.44026024100657</v>
      </c>
      <c r="W134" t="e">
        <f>VLOOKUP($E134,#REF!,4, FALSE)</f>
        <v>#REF!</v>
      </c>
      <c r="X134" t="e">
        <f>VLOOKUP($E134,#REF!,5, FALSE)</f>
        <v>#REF!</v>
      </c>
      <c r="Y134" t="e">
        <f>VLOOKUP($E134,#REF!,6, FALSE)</f>
        <v>#REF!</v>
      </c>
      <c r="Z134" t="e">
        <f>VLOOKUP($E134,#REF!,7, FALSE)</f>
        <v>#REF!</v>
      </c>
      <c r="AA134" t="e">
        <f>VLOOKUP($E134,#REF!,8, FALSE)</f>
        <v>#REF!</v>
      </c>
      <c r="AB134" t="e">
        <f>VLOOKUP($E134,#REF!,9, FALSE)</f>
        <v>#REF!</v>
      </c>
      <c r="AC134" t="e">
        <f>VLOOKUP($E134,#REF!,10, FALSE)</f>
        <v>#REF!</v>
      </c>
      <c r="AD134" t="e">
        <f>VLOOKUP($E134,#REF!,11, FALSE)</f>
        <v>#REF!</v>
      </c>
      <c r="AE134" t="e">
        <f>VLOOKUP($E134,#REF!,12, FALSE)</f>
        <v>#REF!</v>
      </c>
      <c r="AF134" t="e">
        <f>VLOOKUP($E134,#REF!,13, FALSE)</f>
        <v>#REF!</v>
      </c>
      <c r="AG134" t="e">
        <f>VLOOKUP($E134,#REF!,14, FALSE)</f>
        <v>#REF!</v>
      </c>
      <c r="AH134" t="e">
        <f>VLOOKUP($E134,#REF!,15, FALSE)</f>
        <v>#REF!</v>
      </c>
      <c r="AI134" t="e">
        <f>VLOOKUP($E134,#REF!,16, FALSE)</f>
        <v>#REF!</v>
      </c>
      <c r="AJ134" t="e">
        <f>VLOOKUP($E134,#REF!,17, FALSE)</f>
        <v>#REF!</v>
      </c>
      <c r="AK134" t="e">
        <f>VLOOKUP($E134,#REF!,18, FALSE)</f>
        <v>#REF!</v>
      </c>
    </row>
    <row r="135" spans="1:37" x14ac:dyDescent="0.25">
      <c r="A135">
        <v>9</v>
      </c>
      <c r="B135">
        <v>17</v>
      </c>
      <c r="C135" t="s">
        <v>2773</v>
      </c>
      <c r="D135" t="s">
        <v>2774</v>
      </c>
      <c r="E135">
        <f>VLOOKUP(D135,'2011B4'!A$1:B$641,2, FALSE)</f>
        <v>201</v>
      </c>
      <c r="F135" t="s">
        <v>3187</v>
      </c>
      <c r="G135">
        <v>2790410</v>
      </c>
      <c r="H135">
        <v>1509199</v>
      </c>
      <c r="I135">
        <v>1281211</v>
      </c>
      <c r="J135">
        <v>660648</v>
      </c>
      <c r="K135">
        <v>617032</v>
      </c>
      <c r="L135">
        <v>43616</v>
      </c>
      <c r="M135">
        <f t="shared" si="7"/>
        <v>23.675660566010013</v>
      </c>
      <c r="N135">
        <f t="shared" si="6"/>
        <v>93.397997117981134</v>
      </c>
      <c r="O135">
        <f t="shared" si="8"/>
        <v>6.6020028820188665</v>
      </c>
      <c r="P135">
        <v>74.62158365725773</v>
      </c>
      <c r="Q135">
        <v>7.3331032561969458</v>
      </c>
      <c r="R135">
        <v>6.3508857969750903</v>
      </c>
      <c r="S135">
        <v>1.6368777321659946</v>
      </c>
      <c r="T135">
        <v>10.057549557404245</v>
      </c>
      <c r="U135">
        <v>25.37841634274227</v>
      </c>
      <c r="W135" t="e">
        <f>VLOOKUP($E135,#REF!,4, FALSE)</f>
        <v>#REF!</v>
      </c>
      <c r="X135" t="e">
        <f>VLOOKUP($E135,#REF!,5, FALSE)</f>
        <v>#REF!</v>
      </c>
      <c r="Y135" t="e">
        <f>VLOOKUP($E135,#REF!,6, FALSE)</f>
        <v>#REF!</v>
      </c>
      <c r="Z135" t="e">
        <f>VLOOKUP($E135,#REF!,7, FALSE)</f>
        <v>#REF!</v>
      </c>
      <c r="AA135" t="e">
        <f>VLOOKUP($E135,#REF!,8, FALSE)</f>
        <v>#REF!</v>
      </c>
      <c r="AB135" t="e">
        <f>VLOOKUP($E135,#REF!,9, FALSE)</f>
        <v>#REF!</v>
      </c>
      <c r="AC135" t="e">
        <f>VLOOKUP($E135,#REF!,10, FALSE)</f>
        <v>#REF!</v>
      </c>
      <c r="AD135" t="e">
        <f>VLOOKUP($E135,#REF!,11, FALSE)</f>
        <v>#REF!</v>
      </c>
      <c r="AE135" t="e">
        <f>VLOOKUP($E135,#REF!,12, FALSE)</f>
        <v>#REF!</v>
      </c>
      <c r="AF135" t="e">
        <f>VLOOKUP($E135,#REF!,13, FALSE)</f>
        <v>#REF!</v>
      </c>
      <c r="AG135" t="e">
        <f>VLOOKUP($E135,#REF!,14, FALSE)</f>
        <v>#REF!</v>
      </c>
      <c r="AH135" t="e">
        <f>VLOOKUP($E135,#REF!,15, FALSE)</f>
        <v>#REF!</v>
      </c>
      <c r="AI135" t="e">
        <f>VLOOKUP($E135,#REF!,16, FALSE)</f>
        <v>#REF!</v>
      </c>
      <c r="AJ135" t="e">
        <f>VLOOKUP($E135,#REF!,17, FALSE)</f>
        <v>#REF!</v>
      </c>
      <c r="AK135" t="e">
        <f>VLOOKUP($E135,#REF!,18, FALSE)</f>
        <v>#REF!</v>
      </c>
    </row>
    <row r="136" spans="1:37" x14ac:dyDescent="0.25">
      <c r="A136">
        <v>9</v>
      </c>
      <c r="B136">
        <v>18</v>
      </c>
      <c r="C136" t="s">
        <v>2775</v>
      </c>
      <c r="D136" t="s">
        <v>2776</v>
      </c>
      <c r="E136">
        <f>VLOOKUP(D136,'2011B4'!A$1:B$641,2, FALSE)</f>
        <v>148</v>
      </c>
      <c r="G136">
        <v>1596718</v>
      </c>
      <c r="H136">
        <v>859934</v>
      </c>
      <c r="I136">
        <v>736784</v>
      </c>
      <c r="J136">
        <v>364748</v>
      </c>
      <c r="K136">
        <v>346174</v>
      </c>
      <c r="L136">
        <v>18574</v>
      </c>
      <c r="M136">
        <f t="shared" si="7"/>
        <v>22.843607950809098</v>
      </c>
      <c r="N136">
        <f t="shared" si="6"/>
        <v>94.907717108798408</v>
      </c>
      <c r="O136">
        <f t="shared" si="8"/>
        <v>5.0922828912015969</v>
      </c>
      <c r="P136">
        <v>78.367804621272768</v>
      </c>
      <c r="Q136">
        <v>5.6540405978922443</v>
      </c>
      <c r="R136">
        <v>5.3870069198460309</v>
      </c>
      <c r="S136">
        <v>1.3943873578470616</v>
      </c>
      <c r="T136">
        <v>9.1967605031418955</v>
      </c>
      <c r="U136">
        <v>21.632195378727232</v>
      </c>
      <c r="W136" t="e">
        <f>VLOOKUP($E136,#REF!,4, FALSE)</f>
        <v>#REF!</v>
      </c>
      <c r="X136" t="e">
        <f>VLOOKUP($E136,#REF!,5, FALSE)</f>
        <v>#REF!</v>
      </c>
      <c r="Y136" t="e">
        <f>VLOOKUP($E136,#REF!,6, FALSE)</f>
        <v>#REF!</v>
      </c>
      <c r="Z136" t="e">
        <f>VLOOKUP($E136,#REF!,7, FALSE)</f>
        <v>#REF!</v>
      </c>
      <c r="AA136" t="e">
        <f>VLOOKUP($E136,#REF!,8, FALSE)</f>
        <v>#REF!</v>
      </c>
      <c r="AB136" t="e">
        <f>VLOOKUP($E136,#REF!,9, FALSE)</f>
        <v>#REF!</v>
      </c>
      <c r="AC136" t="e">
        <f>VLOOKUP($E136,#REF!,10, FALSE)</f>
        <v>#REF!</v>
      </c>
      <c r="AD136" t="e">
        <f>VLOOKUP($E136,#REF!,11, FALSE)</f>
        <v>#REF!</v>
      </c>
      <c r="AE136" t="e">
        <f>VLOOKUP($E136,#REF!,12, FALSE)</f>
        <v>#REF!</v>
      </c>
      <c r="AF136" t="e">
        <f>VLOOKUP($E136,#REF!,13, FALSE)</f>
        <v>#REF!</v>
      </c>
      <c r="AG136" t="e">
        <f>VLOOKUP($E136,#REF!,14, FALSE)</f>
        <v>#REF!</v>
      </c>
      <c r="AH136" t="e">
        <f>VLOOKUP($E136,#REF!,15, FALSE)</f>
        <v>#REF!</v>
      </c>
      <c r="AI136" t="e">
        <f>VLOOKUP($E136,#REF!,16, FALSE)</f>
        <v>#REF!</v>
      </c>
      <c r="AJ136" t="e">
        <f>VLOOKUP($E136,#REF!,17, FALSE)</f>
        <v>#REF!</v>
      </c>
      <c r="AK136" t="e">
        <f>VLOOKUP($E136,#REF!,18, FALSE)</f>
        <v>#REF!</v>
      </c>
    </row>
    <row r="137" spans="1:37" x14ac:dyDescent="0.25">
      <c r="A137">
        <v>9</v>
      </c>
      <c r="B137">
        <v>19</v>
      </c>
      <c r="C137" t="s">
        <v>2777</v>
      </c>
      <c r="D137" t="s">
        <v>2778</v>
      </c>
      <c r="E137">
        <f>VLOOKUP(D137,'2011B4'!A$1:B$641,2, FALSE)</f>
        <v>149</v>
      </c>
      <c r="G137">
        <v>3069426</v>
      </c>
      <c r="H137">
        <v>1666669</v>
      </c>
      <c r="I137">
        <v>1402757</v>
      </c>
      <c r="J137">
        <v>771537</v>
      </c>
      <c r="K137">
        <v>731877</v>
      </c>
      <c r="L137">
        <v>39660</v>
      </c>
      <c r="M137">
        <f t="shared" si="7"/>
        <v>25.136198103489054</v>
      </c>
      <c r="N137">
        <f t="shared" si="6"/>
        <v>94.859611399064477</v>
      </c>
      <c r="O137">
        <f t="shared" si="8"/>
        <v>5.1403886009355348</v>
      </c>
      <c r="P137">
        <v>79.959224249776739</v>
      </c>
      <c r="Q137">
        <v>5.1882152119729845</v>
      </c>
      <c r="R137">
        <v>5.3363610559182515</v>
      </c>
      <c r="S137">
        <v>1.5807407810642913</v>
      </c>
      <c r="T137">
        <v>7.9354587012677289</v>
      </c>
      <c r="U137">
        <v>20.040775750223261</v>
      </c>
      <c r="W137" t="e">
        <f>VLOOKUP($E137,#REF!,4, FALSE)</f>
        <v>#REF!</v>
      </c>
      <c r="X137" t="e">
        <f>VLOOKUP($E137,#REF!,5, FALSE)</f>
        <v>#REF!</v>
      </c>
      <c r="Y137" t="e">
        <f>VLOOKUP($E137,#REF!,6, FALSE)</f>
        <v>#REF!</v>
      </c>
      <c r="Z137" t="e">
        <f>VLOOKUP($E137,#REF!,7, FALSE)</f>
        <v>#REF!</v>
      </c>
      <c r="AA137" t="e">
        <f>VLOOKUP($E137,#REF!,8, FALSE)</f>
        <v>#REF!</v>
      </c>
      <c r="AB137" t="e">
        <f>VLOOKUP($E137,#REF!,9, FALSE)</f>
        <v>#REF!</v>
      </c>
      <c r="AC137" t="e">
        <f>VLOOKUP($E137,#REF!,10, FALSE)</f>
        <v>#REF!</v>
      </c>
      <c r="AD137" t="e">
        <f>VLOOKUP($E137,#REF!,11, FALSE)</f>
        <v>#REF!</v>
      </c>
      <c r="AE137" t="e">
        <f>VLOOKUP($E137,#REF!,12, FALSE)</f>
        <v>#REF!</v>
      </c>
      <c r="AF137" t="e">
        <f>VLOOKUP($E137,#REF!,13, FALSE)</f>
        <v>#REF!</v>
      </c>
      <c r="AG137" t="e">
        <f>VLOOKUP($E137,#REF!,14, FALSE)</f>
        <v>#REF!</v>
      </c>
      <c r="AH137" t="e">
        <f>VLOOKUP($E137,#REF!,15, FALSE)</f>
        <v>#REF!</v>
      </c>
      <c r="AI137" t="e">
        <f>VLOOKUP($E137,#REF!,16, FALSE)</f>
        <v>#REF!</v>
      </c>
      <c r="AJ137" t="e">
        <f>VLOOKUP($E137,#REF!,17, FALSE)</f>
        <v>#REF!</v>
      </c>
      <c r="AK137" t="e">
        <f>VLOOKUP($E137,#REF!,18, FALSE)</f>
        <v>#REF!</v>
      </c>
    </row>
    <row r="138" spans="1:37" x14ac:dyDescent="0.25">
      <c r="A138">
        <v>9</v>
      </c>
      <c r="B138">
        <v>20</v>
      </c>
      <c r="C138" t="s">
        <v>2779</v>
      </c>
      <c r="D138" t="s">
        <v>2780</v>
      </c>
      <c r="E138">
        <f>VLOOKUP(D138,'2011B4'!A$1:B$641,2, FALSE)</f>
        <v>150</v>
      </c>
      <c r="G138">
        <v>3618589</v>
      </c>
      <c r="H138">
        <v>1934119</v>
      </c>
      <c r="I138">
        <v>1684470</v>
      </c>
      <c r="J138">
        <v>864532</v>
      </c>
      <c r="K138">
        <v>812743</v>
      </c>
      <c r="L138">
        <v>51789</v>
      </c>
      <c r="M138">
        <f t="shared" si="7"/>
        <v>23.891411818252916</v>
      </c>
      <c r="N138">
        <f t="shared" si="6"/>
        <v>94.009591316457914</v>
      </c>
      <c r="O138">
        <f t="shared" si="8"/>
        <v>5.9904086835420784</v>
      </c>
      <c r="P138">
        <v>59.76111931079474</v>
      </c>
      <c r="Q138">
        <v>12.474841879768475</v>
      </c>
      <c r="R138">
        <v>8.891631541689609</v>
      </c>
      <c r="S138">
        <v>3.5098758634729541</v>
      </c>
      <c r="T138">
        <v>15.36253140427422</v>
      </c>
      <c r="U138">
        <v>40.23888068920526</v>
      </c>
      <c r="W138" t="e">
        <f>VLOOKUP($E138,#REF!,4, FALSE)</f>
        <v>#REF!</v>
      </c>
      <c r="X138" t="e">
        <f>VLOOKUP($E138,#REF!,5, FALSE)</f>
        <v>#REF!</v>
      </c>
      <c r="Y138" t="e">
        <f>VLOOKUP($E138,#REF!,6, FALSE)</f>
        <v>#REF!</v>
      </c>
      <c r="Z138" t="e">
        <f>VLOOKUP($E138,#REF!,7, FALSE)</f>
        <v>#REF!</v>
      </c>
      <c r="AA138" t="e">
        <f>VLOOKUP($E138,#REF!,8, FALSE)</f>
        <v>#REF!</v>
      </c>
      <c r="AB138" t="e">
        <f>VLOOKUP($E138,#REF!,9, FALSE)</f>
        <v>#REF!</v>
      </c>
      <c r="AC138" t="e">
        <f>VLOOKUP($E138,#REF!,10, FALSE)</f>
        <v>#REF!</v>
      </c>
      <c r="AD138" t="e">
        <f>VLOOKUP($E138,#REF!,11, FALSE)</f>
        <v>#REF!</v>
      </c>
      <c r="AE138" t="e">
        <f>VLOOKUP($E138,#REF!,12, FALSE)</f>
        <v>#REF!</v>
      </c>
      <c r="AF138" t="e">
        <f>VLOOKUP($E138,#REF!,13, FALSE)</f>
        <v>#REF!</v>
      </c>
      <c r="AG138" t="e">
        <f>VLOOKUP($E138,#REF!,14, FALSE)</f>
        <v>#REF!</v>
      </c>
      <c r="AH138" t="e">
        <f>VLOOKUP($E138,#REF!,15, FALSE)</f>
        <v>#REF!</v>
      </c>
      <c r="AI138" t="e">
        <f>VLOOKUP($E138,#REF!,16, FALSE)</f>
        <v>#REF!</v>
      </c>
      <c r="AJ138" t="e">
        <f>VLOOKUP($E138,#REF!,17, FALSE)</f>
        <v>#REF!</v>
      </c>
      <c r="AK138" t="e">
        <f>VLOOKUP($E138,#REF!,18, FALSE)</f>
        <v>#REF!</v>
      </c>
    </row>
    <row r="139" spans="1:37" x14ac:dyDescent="0.25">
      <c r="A139">
        <v>9</v>
      </c>
      <c r="B139">
        <v>21</v>
      </c>
      <c r="C139" t="s">
        <v>2781</v>
      </c>
      <c r="D139" t="s">
        <v>2782</v>
      </c>
      <c r="E139">
        <f>VLOOKUP(D139,'2011B4'!A$1:B$641,2, FALSE)</f>
        <v>151</v>
      </c>
      <c r="G139">
        <v>1645183</v>
      </c>
      <c r="H139">
        <v>876368</v>
      </c>
      <c r="I139">
        <v>768815</v>
      </c>
      <c r="J139">
        <v>362285</v>
      </c>
      <c r="K139">
        <v>345624</v>
      </c>
      <c r="L139">
        <v>16661</v>
      </c>
      <c r="M139">
        <f t="shared" si="7"/>
        <v>22.020954507796397</v>
      </c>
      <c r="N139">
        <f t="shared" si="6"/>
        <v>95.401134465959132</v>
      </c>
      <c r="O139">
        <f t="shared" si="8"/>
        <v>4.5988655340408791</v>
      </c>
      <c r="P139">
        <v>71.966269649585271</v>
      </c>
      <c r="Q139">
        <v>7.5335716355907643</v>
      </c>
      <c r="R139">
        <v>6.8459914155982169</v>
      </c>
      <c r="S139">
        <v>2.5267399975157678</v>
      </c>
      <c r="T139">
        <v>11.127427301709979</v>
      </c>
      <c r="U139">
        <v>28.033730350414729</v>
      </c>
      <c r="W139" t="e">
        <f>VLOOKUP($E139,#REF!,4, FALSE)</f>
        <v>#REF!</v>
      </c>
      <c r="X139" t="e">
        <f>VLOOKUP($E139,#REF!,5, FALSE)</f>
        <v>#REF!</v>
      </c>
      <c r="Y139" t="e">
        <f>VLOOKUP($E139,#REF!,6, FALSE)</f>
        <v>#REF!</v>
      </c>
      <c r="Z139" t="e">
        <f>VLOOKUP($E139,#REF!,7, FALSE)</f>
        <v>#REF!</v>
      </c>
      <c r="AA139" t="e">
        <f>VLOOKUP($E139,#REF!,8, FALSE)</f>
        <v>#REF!</v>
      </c>
      <c r="AB139" t="e">
        <f>VLOOKUP($E139,#REF!,9, FALSE)</f>
        <v>#REF!</v>
      </c>
      <c r="AC139" t="e">
        <f>VLOOKUP($E139,#REF!,10, FALSE)</f>
        <v>#REF!</v>
      </c>
      <c r="AD139" t="e">
        <f>VLOOKUP($E139,#REF!,11, FALSE)</f>
        <v>#REF!</v>
      </c>
      <c r="AE139" t="e">
        <f>VLOOKUP($E139,#REF!,12, FALSE)</f>
        <v>#REF!</v>
      </c>
      <c r="AF139" t="e">
        <f>VLOOKUP($E139,#REF!,13, FALSE)</f>
        <v>#REF!</v>
      </c>
      <c r="AG139" t="e">
        <f>VLOOKUP($E139,#REF!,14, FALSE)</f>
        <v>#REF!</v>
      </c>
      <c r="AH139" t="e">
        <f>VLOOKUP($E139,#REF!,15, FALSE)</f>
        <v>#REF!</v>
      </c>
      <c r="AI139" t="e">
        <f>VLOOKUP($E139,#REF!,16, FALSE)</f>
        <v>#REF!</v>
      </c>
      <c r="AJ139" t="e">
        <f>VLOOKUP($E139,#REF!,17, FALSE)</f>
        <v>#REF!</v>
      </c>
      <c r="AK139" t="e">
        <f>VLOOKUP($E139,#REF!,18, FALSE)</f>
        <v>#REF!</v>
      </c>
    </row>
    <row r="140" spans="1:37" x14ac:dyDescent="0.25">
      <c r="A140">
        <v>9</v>
      </c>
      <c r="B140">
        <v>22</v>
      </c>
      <c r="C140" t="s">
        <v>2783</v>
      </c>
      <c r="D140" t="s">
        <v>2784</v>
      </c>
      <c r="E140">
        <f>VLOOKUP(D140,'2011B4'!A$1:B$641,2, FALSE)</f>
        <v>152</v>
      </c>
      <c r="G140">
        <v>2547855</v>
      </c>
      <c r="H140">
        <v>1383408</v>
      </c>
      <c r="I140">
        <v>1164447</v>
      </c>
      <c r="J140">
        <v>617539</v>
      </c>
      <c r="K140">
        <v>591655</v>
      </c>
      <c r="L140">
        <v>25884</v>
      </c>
      <c r="M140">
        <f t="shared" si="7"/>
        <v>24.237603788284655</v>
      </c>
      <c r="N140">
        <f t="shared" si="6"/>
        <v>95.808523834122212</v>
      </c>
      <c r="O140">
        <f t="shared" si="8"/>
        <v>4.1914761658777824</v>
      </c>
      <c r="P140">
        <v>73.493334024247858</v>
      </c>
      <c r="Q140">
        <v>8.1371378973635657</v>
      </c>
      <c r="R140">
        <v>6.2021993752621292</v>
      </c>
      <c r="S140">
        <v>2.356450361839495</v>
      </c>
      <c r="T140">
        <v>9.8108783412869478</v>
      </c>
      <c r="U140">
        <v>26.506665975752142</v>
      </c>
      <c r="W140" t="e">
        <f>VLOOKUP($E140,#REF!,4, FALSE)</f>
        <v>#REF!</v>
      </c>
      <c r="X140" t="e">
        <f>VLOOKUP($E140,#REF!,5, FALSE)</f>
        <v>#REF!</v>
      </c>
      <c r="Y140" t="e">
        <f>VLOOKUP($E140,#REF!,6, FALSE)</f>
        <v>#REF!</v>
      </c>
      <c r="Z140" t="e">
        <f>VLOOKUP($E140,#REF!,7, FALSE)</f>
        <v>#REF!</v>
      </c>
      <c r="AA140" t="e">
        <f>VLOOKUP($E140,#REF!,8, FALSE)</f>
        <v>#REF!</v>
      </c>
      <c r="AB140" t="e">
        <f>VLOOKUP($E140,#REF!,9, FALSE)</f>
        <v>#REF!</v>
      </c>
      <c r="AC140" t="e">
        <f>VLOOKUP($E140,#REF!,10, FALSE)</f>
        <v>#REF!</v>
      </c>
      <c r="AD140" t="e">
        <f>VLOOKUP($E140,#REF!,11, FALSE)</f>
        <v>#REF!</v>
      </c>
      <c r="AE140" t="e">
        <f>VLOOKUP($E140,#REF!,12, FALSE)</f>
        <v>#REF!</v>
      </c>
      <c r="AF140" t="e">
        <f>VLOOKUP($E140,#REF!,13, FALSE)</f>
        <v>#REF!</v>
      </c>
      <c r="AG140" t="e">
        <f>VLOOKUP($E140,#REF!,14, FALSE)</f>
        <v>#REF!</v>
      </c>
      <c r="AH140" t="e">
        <f>VLOOKUP($E140,#REF!,15, FALSE)</f>
        <v>#REF!</v>
      </c>
      <c r="AI140" t="e">
        <f>VLOOKUP($E140,#REF!,16, FALSE)</f>
        <v>#REF!</v>
      </c>
      <c r="AJ140" t="e">
        <f>VLOOKUP($E140,#REF!,17, FALSE)</f>
        <v>#REF!</v>
      </c>
      <c r="AK140" t="e">
        <f>VLOOKUP($E140,#REF!,18, FALSE)</f>
        <v>#REF!</v>
      </c>
    </row>
    <row r="141" spans="1:37" x14ac:dyDescent="0.25">
      <c r="A141">
        <v>9</v>
      </c>
      <c r="B141">
        <v>23</v>
      </c>
      <c r="C141" t="s">
        <v>2785</v>
      </c>
      <c r="D141" t="s">
        <v>2786</v>
      </c>
      <c r="E141">
        <f>VLOOKUP(D141,'2011B4'!A$1:B$641,2, FALSE)</f>
        <v>153</v>
      </c>
      <c r="G141">
        <v>3207232</v>
      </c>
      <c r="H141">
        <v>1713908</v>
      </c>
      <c r="I141">
        <v>1493324</v>
      </c>
      <c r="J141">
        <v>837494</v>
      </c>
      <c r="K141">
        <v>776443</v>
      </c>
      <c r="L141">
        <v>61051</v>
      </c>
      <c r="M141">
        <f t="shared" si="7"/>
        <v>26.112672859337899</v>
      </c>
      <c r="N141">
        <f t="shared" si="6"/>
        <v>92.710276133321557</v>
      </c>
      <c r="O141">
        <f t="shared" si="8"/>
        <v>7.2897238666784476</v>
      </c>
      <c r="P141">
        <v>79.762004265105176</v>
      </c>
      <c r="Q141">
        <v>5.8181909362932753</v>
      </c>
      <c r="R141">
        <v>5.1520369101151768</v>
      </c>
      <c r="S141">
        <v>1.1957100588183318</v>
      </c>
      <c r="T141">
        <v>8.072057829668033</v>
      </c>
      <c r="U141">
        <v>20.237995734894824</v>
      </c>
      <c r="W141" t="e">
        <f>VLOOKUP($E141,#REF!,4, FALSE)</f>
        <v>#REF!</v>
      </c>
      <c r="X141" t="e">
        <f>VLOOKUP($E141,#REF!,5, FALSE)</f>
        <v>#REF!</v>
      </c>
      <c r="Y141" t="e">
        <f>VLOOKUP($E141,#REF!,6, FALSE)</f>
        <v>#REF!</v>
      </c>
      <c r="Z141" t="e">
        <f>VLOOKUP($E141,#REF!,7, FALSE)</f>
        <v>#REF!</v>
      </c>
      <c r="AA141" t="e">
        <f>VLOOKUP($E141,#REF!,8, FALSE)</f>
        <v>#REF!</v>
      </c>
      <c r="AB141" t="e">
        <f>VLOOKUP($E141,#REF!,9, FALSE)</f>
        <v>#REF!</v>
      </c>
      <c r="AC141" t="e">
        <f>VLOOKUP($E141,#REF!,10, FALSE)</f>
        <v>#REF!</v>
      </c>
      <c r="AD141" t="e">
        <f>VLOOKUP($E141,#REF!,11, FALSE)</f>
        <v>#REF!</v>
      </c>
      <c r="AE141" t="e">
        <f>VLOOKUP($E141,#REF!,12, FALSE)</f>
        <v>#REF!</v>
      </c>
      <c r="AF141" t="e">
        <f>VLOOKUP($E141,#REF!,13, FALSE)</f>
        <v>#REF!</v>
      </c>
      <c r="AG141" t="e">
        <f>VLOOKUP($E141,#REF!,14, FALSE)</f>
        <v>#REF!</v>
      </c>
      <c r="AH141" t="e">
        <f>VLOOKUP($E141,#REF!,15, FALSE)</f>
        <v>#REF!</v>
      </c>
      <c r="AI141" t="e">
        <f>VLOOKUP($E141,#REF!,16, FALSE)</f>
        <v>#REF!</v>
      </c>
      <c r="AJ141" t="e">
        <f>VLOOKUP($E141,#REF!,17, FALSE)</f>
        <v>#REF!</v>
      </c>
      <c r="AK141" t="e">
        <f>VLOOKUP($E141,#REF!,18, FALSE)</f>
        <v>#REF!</v>
      </c>
    </row>
    <row r="142" spans="1:37" x14ac:dyDescent="0.25">
      <c r="A142">
        <v>9</v>
      </c>
      <c r="B142">
        <v>24</v>
      </c>
      <c r="C142" t="s">
        <v>2787</v>
      </c>
      <c r="D142" t="s">
        <v>2788</v>
      </c>
      <c r="E142">
        <f>VLOOKUP(D142,'2011B4'!A$1:B$641,2, FALSE)</f>
        <v>154</v>
      </c>
      <c r="G142">
        <v>3619661</v>
      </c>
      <c r="H142">
        <v>1941374</v>
      </c>
      <c r="I142">
        <v>1678287</v>
      </c>
      <c r="J142">
        <v>926058</v>
      </c>
      <c r="K142">
        <v>865595</v>
      </c>
      <c r="L142">
        <v>60463</v>
      </c>
      <c r="M142">
        <f t="shared" si="7"/>
        <v>25.584108567072995</v>
      </c>
      <c r="N142">
        <f t="shared" si="6"/>
        <v>93.470927306928942</v>
      </c>
      <c r="O142">
        <f t="shared" si="8"/>
        <v>6.5290726930710603</v>
      </c>
      <c r="P142">
        <v>78.300495217362197</v>
      </c>
      <c r="Q142">
        <v>7.6923907573823671</v>
      </c>
      <c r="R142">
        <v>4.8035868163765123</v>
      </c>
      <c r="S142">
        <v>1.313416654248438</v>
      </c>
      <c r="T142">
        <v>7.8901105546304882</v>
      </c>
      <c r="U142">
        <v>21.699504782637803</v>
      </c>
      <c r="W142" t="e">
        <f>VLOOKUP($E142,#REF!,4, FALSE)</f>
        <v>#REF!</v>
      </c>
      <c r="X142" t="e">
        <f>VLOOKUP($E142,#REF!,5, FALSE)</f>
        <v>#REF!</v>
      </c>
      <c r="Y142" t="e">
        <f>VLOOKUP($E142,#REF!,6, FALSE)</f>
        <v>#REF!</v>
      </c>
      <c r="Z142" t="e">
        <f>VLOOKUP($E142,#REF!,7, FALSE)</f>
        <v>#REF!</v>
      </c>
      <c r="AA142" t="e">
        <f>VLOOKUP($E142,#REF!,8, FALSE)</f>
        <v>#REF!</v>
      </c>
      <c r="AB142" t="e">
        <f>VLOOKUP($E142,#REF!,9, FALSE)</f>
        <v>#REF!</v>
      </c>
      <c r="AC142" t="e">
        <f>VLOOKUP($E142,#REF!,10, FALSE)</f>
        <v>#REF!</v>
      </c>
      <c r="AD142" t="e">
        <f>VLOOKUP($E142,#REF!,11, FALSE)</f>
        <v>#REF!</v>
      </c>
      <c r="AE142" t="e">
        <f>VLOOKUP($E142,#REF!,12, FALSE)</f>
        <v>#REF!</v>
      </c>
      <c r="AF142" t="e">
        <f>VLOOKUP($E142,#REF!,13, FALSE)</f>
        <v>#REF!</v>
      </c>
      <c r="AG142" t="e">
        <f>VLOOKUP($E142,#REF!,14, FALSE)</f>
        <v>#REF!</v>
      </c>
      <c r="AH142" t="e">
        <f>VLOOKUP($E142,#REF!,15, FALSE)</f>
        <v>#REF!</v>
      </c>
      <c r="AI142" t="e">
        <f>VLOOKUP($E142,#REF!,16, FALSE)</f>
        <v>#REF!</v>
      </c>
      <c r="AJ142" t="e">
        <f>VLOOKUP($E142,#REF!,17, FALSE)</f>
        <v>#REF!</v>
      </c>
      <c r="AK142" t="e">
        <f>VLOOKUP($E142,#REF!,18, FALSE)</f>
        <v>#REF!</v>
      </c>
    </row>
    <row r="143" spans="1:37" x14ac:dyDescent="0.25">
      <c r="A143">
        <v>9</v>
      </c>
      <c r="B143">
        <v>25</v>
      </c>
      <c r="C143" t="s">
        <v>2789</v>
      </c>
      <c r="D143" t="s">
        <v>2790</v>
      </c>
      <c r="E143">
        <f>VLOOKUP(D143,'2011B4'!A$1:B$641,2, FALSE)</f>
        <v>155</v>
      </c>
      <c r="G143">
        <v>3398306</v>
      </c>
      <c r="H143">
        <v>1842698</v>
      </c>
      <c r="I143">
        <v>1555608</v>
      </c>
      <c r="J143">
        <v>903749</v>
      </c>
      <c r="K143">
        <v>851407</v>
      </c>
      <c r="L143">
        <v>52342</v>
      </c>
      <c r="M143">
        <f t="shared" si="7"/>
        <v>26.594103061937329</v>
      </c>
      <c r="N143">
        <f t="shared" si="6"/>
        <v>94.208347671753984</v>
      </c>
      <c r="O143">
        <f t="shared" si="8"/>
        <v>5.7916523282460064</v>
      </c>
      <c r="P143">
        <v>80.521804173503909</v>
      </c>
      <c r="Q143">
        <v>6.7545302954692064</v>
      </c>
      <c r="R143">
        <v>4.4405028387306649</v>
      </c>
      <c r="S143">
        <v>1.1068338664828397</v>
      </c>
      <c r="T143">
        <v>7.1763288258133615</v>
      </c>
      <c r="U143">
        <v>19.478195826496091</v>
      </c>
      <c r="W143" t="e">
        <f>VLOOKUP($E143,#REF!,4, FALSE)</f>
        <v>#REF!</v>
      </c>
      <c r="X143" t="e">
        <f>VLOOKUP($E143,#REF!,5, FALSE)</f>
        <v>#REF!</v>
      </c>
      <c r="Y143" t="e">
        <f>VLOOKUP($E143,#REF!,6, FALSE)</f>
        <v>#REF!</v>
      </c>
      <c r="Z143" t="e">
        <f>VLOOKUP($E143,#REF!,7, FALSE)</f>
        <v>#REF!</v>
      </c>
      <c r="AA143" t="e">
        <f>VLOOKUP($E143,#REF!,8, FALSE)</f>
        <v>#REF!</v>
      </c>
      <c r="AB143" t="e">
        <f>VLOOKUP($E143,#REF!,9, FALSE)</f>
        <v>#REF!</v>
      </c>
      <c r="AC143" t="e">
        <f>VLOOKUP($E143,#REF!,10, FALSE)</f>
        <v>#REF!</v>
      </c>
      <c r="AD143" t="e">
        <f>VLOOKUP($E143,#REF!,11, FALSE)</f>
        <v>#REF!</v>
      </c>
      <c r="AE143" t="e">
        <f>VLOOKUP($E143,#REF!,12, FALSE)</f>
        <v>#REF!</v>
      </c>
      <c r="AF143" t="e">
        <f>VLOOKUP($E143,#REF!,13, FALSE)</f>
        <v>#REF!</v>
      </c>
      <c r="AG143" t="e">
        <f>VLOOKUP($E143,#REF!,14, FALSE)</f>
        <v>#REF!</v>
      </c>
      <c r="AH143" t="e">
        <f>VLOOKUP($E143,#REF!,15, FALSE)</f>
        <v>#REF!</v>
      </c>
      <c r="AI143" t="e">
        <f>VLOOKUP($E143,#REF!,16, FALSE)</f>
        <v>#REF!</v>
      </c>
      <c r="AJ143" t="e">
        <f>VLOOKUP($E143,#REF!,17, FALSE)</f>
        <v>#REF!</v>
      </c>
      <c r="AK143" t="e">
        <f>VLOOKUP($E143,#REF!,18, FALSE)</f>
        <v>#REF!</v>
      </c>
    </row>
    <row r="144" spans="1:37" x14ac:dyDescent="0.25">
      <c r="A144">
        <v>9</v>
      </c>
      <c r="B144">
        <v>26</v>
      </c>
      <c r="C144" t="s">
        <v>2791</v>
      </c>
      <c r="D144" t="s">
        <v>2792</v>
      </c>
      <c r="E144">
        <f>VLOOKUP(D144,'2011B4'!A$1:B$641,2, FALSE)</f>
        <v>156</v>
      </c>
      <c r="G144">
        <v>2700324</v>
      </c>
      <c r="H144">
        <v>1422509</v>
      </c>
      <c r="I144">
        <v>1277815</v>
      </c>
      <c r="J144">
        <v>689578</v>
      </c>
      <c r="K144">
        <v>616416</v>
      </c>
      <c r="L144">
        <v>73162</v>
      </c>
      <c r="M144">
        <f t="shared" si="7"/>
        <v>25.536861502545623</v>
      </c>
      <c r="N144">
        <f t="shared" si="6"/>
        <v>89.390322777118755</v>
      </c>
      <c r="O144">
        <f t="shared" si="8"/>
        <v>10.60967722288124</v>
      </c>
      <c r="P144">
        <v>73.928257572022304</v>
      </c>
      <c r="Q144">
        <v>9.2656668281180661</v>
      </c>
      <c r="R144">
        <v>5.8208063482303665</v>
      </c>
      <c r="S144">
        <v>1.8454765088213372</v>
      </c>
      <c r="T144">
        <v>9.13979274280792</v>
      </c>
      <c r="U144">
        <v>26.071742427977696</v>
      </c>
      <c r="W144" t="e">
        <f>VLOOKUP($E144,#REF!,4, FALSE)</f>
        <v>#REF!</v>
      </c>
      <c r="X144" t="e">
        <f>VLOOKUP($E144,#REF!,5, FALSE)</f>
        <v>#REF!</v>
      </c>
      <c r="Y144" t="e">
        <f>VLOOKUP($E144,#REF!,6, FALSE)</f>
        <v>#REF!</v>
      </c>
      <c r="Z144" t="e">
        <f>VLOOKUP($E144,#REF!,7, FALSE)</f>
        <v>#REF!</v>
      </c>
      <c r="AA144" t="e">
        <f>VLOOKUP($E144,#REF!,8, FALSE)</f>
        <v>#REF!</v>
      </c>
      <c r="AB144" t="e">
        <f>VLOOKUP($E144,#REF!,9, FALSE)</f>
        <v>#REF!</v>
      </c>
      <c r="AC144" t="e">
        <f>VLOOKUP($E144,#REF!,10, FALSE)</f>
        <v>#REF!</v>
      </c>
      <c r="AD144" t="e">
        <f>VLOOKUP($E144,#REF!,11, FALSE)</f>
        <v>#REF!</v>
      </c>
      <c r="AE144" t="e">
        <f>VLOOKUP($E144,#REF!,12, FALSE)</f>
        <v>#REF!</v>
      </c>
      <c r="AF144" t="e">
        <f>VLOOKUP($E144,#REF!,13, FALSE)</f>
        <v>#REF!</v>
      </c>
      <c r="AG144" t="e">
        <f>VLOOKUP($E144,#REF!,14, FALSE)</f>
        <v>#REF!</v>
      </c>
      <c r="AH144" t="e">
        <f>VLOOKUP($E144,#REF!,15, FALSE)</f>
        <v>#REF!</v>
      </c>
      <c r="AI144" t="e">
        <f>VLOOKUP($E144,#REF!,16, FALSE)</f>
        <v>#REF!</v>
      </c>
      <c r="AJ144" t="e">
        <f>VLOOKUP($E144,#REF!,17, FALSE)</f>
        <v>#REF!</v>
      </c>
      <c r="AK144" t="e">
        <f>VLOOKUP($E144,#REF!,18, FALSE)</f>
        <v>#REF!</v>
      </c>
    </row>
    <row r="145" spans="1:37" x14ac:dyDescent="0.25">
      <c r="A145">
        <v>9</v>
      </c>
      <c r="B145">
        <v>27</v>
      </c>
      <c r="C145" t="s">
        <v>2793</v>
      </c>
      <c r="D145" t="s">
        <v>2794</v>
      </c>
      <c r="E145">
        <f>VLOOKUP(D145,'2011B4'!A$1:B$641,2, FALSE)</f>
        <v>157</v>
      </c>
      <c r="G145">
        <v>3647834</v>
      </c>
      <c r="H145">
        <v>1932317</v>
      </c>
      <c r="I145">
        <v>1715517</v>
      </c>
      <c r="J145">
        <v>898890</v>
      </c>
      <c r="K145">
        <v>797528</v>
      </c>
      <c r="L145">
        <v>101362</v>
      </c>
      <c r="M145">
        <f t="shared" si="7"/>
        <v>24.641746307534827</v>
      </c>
      <c r="N145">
        <f t="shared" si="6"/>
        <v>88.723648054823173</v>
      </c>
      <c r="O145">
        <f t="shared" si="8"/>
        <v>11.276351945176829</v>
      </c>
      <c r="P145">
        <v>29.201237081289147</v>
      </c>
      <c r="Q145">
        <v>15.222663507214452</v>
      </c>
      <c r="R145">
        <v>13.43245558410929</v>
      </c>
      <c r="S145">
        <v>5.0897217679582596</v>
      </c>
      <c r="T145">
        <v>37.053922059428857</v>
      </c>
      <c r="U145">
        <v>70.79876291871085</v>
      </c>
      <c r="W145" t="e">
        <f>VLOOKUP($E145,#REF!,4, FALSE)</f>
        <v>#REF!</v>
      </c>
      <c r="X145" t="e">
        <f>VLOOKUP($E145,#REF!,5, FALSE)</f>
        <v>#REF!</v>
      </c>
      <c r="Y145" t="e">
        <f>VLOOKUP($E145,#REF!,6, FALSE)</f>
        <v>#REF!</v>
      </c>
      <c r="Z145" t="e">
        <f>VLOOKUP($E145,#REF!,7, FALSE)</f>
        <v>#REF!</v>
      </c>
      <c r="AA145" t="e">
        <f>VLOOKUP($E145,#REF!,8, FALSE)</f>
        <v>#REF!</v>
      </c>
      <c r="AB145" t="e">
        <f>VLOOKUP($E145,#REF!,9, FALSE)</f>
        <v>#REF!</v>
      </c>
      <c r="AC145" t="e">
        <f>VLOOKUP($E145,#REF!,10, FALSE)</f>
        <v>#REF!</v>
      </c>
      <c r="AD145" t="e">
        <f>VLOOKUP($E145,#REF!,11, FALSE)</f>
        <v>#REF!</v>
      </c>
      <c r="AE145" t="e">
        <f>VLOOKUP($E145,#REF!,12, FALSE)</f>
        <v>#REF!</v>
      </c>
      <c r="AF145" t="e">
        <f>VLOOKUP($E145,#REF!,13, FALSE)</f>
        <v>#REF!</v>
      </c>
      <c r="AG145" t="e">
        <f>VLOOKUP($E145,#REF!,14, FALSE)</f>
        <v>#REF!</v>
      </c>
      <c r="AH145" t="e">
        <f>VLOOKUP($E145,#REF!,15, FALSE)</f>
        <v>#REF!</v>
      </c>
      <c r="AI145" t="e">
        <f>VLOOKUP($E145,#REF!,16, FALSE)</f>
        <v>#REF!</v>
      </c>
      <c r="AJ145" t="e">
        <f>VLOOKUP($E145,#REF!,17, FALSE)</f>
        <v>#REF!</v>
      </c>
      <c r="AK145" t="e">
        <f>VLOOKUP($E145,#REF!,18, FALSE)</f>
        <v>#REF!</v>
      </c>
    </row>
    <row r="146" spans="1:37" x14ac:dyDescent="0.25">
      <c r="A146">
        <v>9</v>
      </c>
      <c r="B146">
        <v>28</v>
      </c>
      <c r="C146" t="s">
        <v>2795</v>
      </c>
      <c r="D146" t="s">
        <v>2796</v>
      </c>
      <c r="E146">
        <f>VLOOKUP(D146,'2011B4'!A$1:B$641,2, FALSE)</f>
        <v>158</v>
      </c>
      <c r="G146">
        <v>2872335</v>
      </c>
      <c r="H146">
        <v>1472230</v>
      </c>
      <c r="I146">
        <v>1400105</v>
      </c>
      <c r="J146">
        <v>657234</v>
      </c>
      <c r="K146">
        <v>550847</v>
      </c>
      <c r="L146">
        <v>106387</v>
      </c>
      <c r="M146">
        <f t="shared" si="7"/>
        <v>22.881523220654973</v>
      </c>
      <c r="N146">
        <f t="shared" si="6"/>
        <v>83.812918990800839</v>
      </c>
      <c r="O146">
        <f t="shared" si="8"/>
        <v>16.187081009199158</v>
      </c>
      <c r="P146">
        <v>73.953416895656645</v>
      </c>
      <c r="Q146">
        <v>8.3936619225420461</v>
      </c>
      <c r="R146">
        <v>5.3343253696552528</v>
      </c>
      <c r="S146">
        <v>1.5466333147706905</v>
      </c>
      <c r="T146">
        <v>10.771962497375364</v>
      </c>
      <c r="U146">
        <v>26.046583104343355</v>
      </c>
      <c r="W146" t="e">
        <f>VLOOKUP($E146,#REF!,4, FALSE)</f>
        <v>#REF!</v>
      </c>
      <c r="X146" t="e">
        <f>VLOOKUP($E146,#REF!,5, FALSE)</f>
        <v>#REF!</v>
      </c>
      <c r="Y146" t="e">
        <f>VLOOKUP($E146,#REF!,6, FALSE)</f>
        <v>#REF!</v>
      </c>
      <c r="Z146" t="e">
        <f>VLOOKUP($E146,#REF!,7, FALSE)</f>
        <v>#REF!</v>
      </c>
      <c r="AA146" t="e">
        <f>VLOOKUP($E146,#REF!,8, FALSE)</f>
        <v>#REF!</v>
      </c>
      <c r="AB146" t="e">
        <f>VLOOKUP($E146,#REF!,9, FALSE)</f>
        <v>#REF!</v>
      </c>
      <c r="AC146" t="e">
        <f>VLOOKUP($E146,#REF!,10, FALSE)</f>
        <v>#REF!</v>
      </c>
      <c r="AD146" t="e">
        <f>VLOOKUP($E146,#REF!,11, FALSE)</f>
        <v>#REF!</v>
      </c>
      <c r="AE146" t="e">
        <f>VLOOKUP($E146,#REF!,12, FALSE)</f>
        <v>#REF!</v>
      </c>
      <c r="AF146" t="e">
        <f>VLOOKUP($E146,#REF!,13, FALSE)</f>
        <v>#REF!</v>
      </c>
      <c r="AG146" t="e">
        <f>VLOOKUP($E146,#REF!,14, FALSE)</f>
        <v>#REF!</v>
      </c>
      <c r="AH146" t="e">
        <f>VLOOKUP($E146,#REF!,15, FALSE)</f>
        <v>#REF!</v>
      </c>
      <c r="AI146" t="e">
        <f>VLOOKUP($E146,#REF!,16, FALSE)</f>
        <v>#REF!</v>
      </c>
      <c r="AJ146" t="e">
        <f>VLOOKUP($E146,#REF!,17, FALSE)</f>
        <v>#REF!</v>
      </c>
      <c r="AK146" t="e">
        <f>VLOOKUP($E146,#REF!,18, FALSE)</f>
        <v>#REF!</v>
      </c>
    </row>
    <row r="147" spans="1:37" x14ac:dyDescent="0.25">
      <c r="A147">
        <v>9</v>
      </c>
      <c r="B147">
        <v>29</v>
      </c>
      <c r="C147" t="s">
        <v>2797</v>
      </c>
      <c r="D147" t="s">
        <v>2798</v>
      </c>
      <c r="E147">
        <f>VLOOKUP(D147,'2011B4'!A$1:B$641,2, FALSE)</f>
        <v>159</v>
      </c>
      <c r="G147">
        <v>1570408</v>
      </c>
      <c r="H147">
        <v>849800</v>
      </c>
      <c r="I147">
        <v>720608</v>
      </c>
      <c r="J147">
        <v>378537</v>
      </c>
      <c r="K147">
        <v>357772</v>
      </c>
      <c r="L147">
        <v>20765</v>
      </c>
      <c r="M147">
        <f t="shared" si="7"/>
        <v>24.104372876348059</v>
      </c>
      <c r="N147">
        <f t="shared" si="6"/>
        <v>94.51440678189978</v>
      </c>
      <c r="O147">
        <f t="shared" si="8"/>
        <v>5.4855932181002123</v>
      </c>
      <c r="P147">
        <v>69.652636334096798</v>
      </c>
      <c r="Q147">
        <v>11.153467164372305</v>
      </c>
      <c r="R147">
        <v>5.9447293131186649</v>
      </c>
      <c r="S147">
        <v>1.9810480877694916</v>
      </c>
      <c r="T147">
        <v>11.268119100642737</v>
      </c>
      <c r="U147">
        <v>30.347363665903202</v>
      </c>
      <c r="W147" t="e">
        <f>VLOOKUP($E147,#REF!,4, FALSE)</f>
        <v>#REF!</v>
      </c>
      <c r="X147" t="e">
        <f>VLOOKUP($E147,#REF!,5, FALSE)</f>
        <v>#REF!</v>
      </c>
      <c r="Y147" t="e">
        <f>VLOOKUP($E147,#REF!,6, FALSE)</f>
        <v>#REF!</v>
      </c>
      <c r="Z147" t="e">
        <f>VLOOKUP($E147,#REF!,7, FALSE)</f>
        <v>#REF!</v>
      </c>
      <c r="AA147" t="e">
        <f>VLOOKUP($E147,#REF!,8, FALSE)</f>
        <v>#REF!</v>
      </c>
      <c r="AB147" t="e">
        <f>VLOOKUP($E147,#REF!,9, FALSE)</f>
        <v>#REF!</v>
      </c>
      <c r="AC147" t="e">
        <f>VLOOKUP($E147,#REF!,10, FALSE)</f>
        <v>#REF!</v>
      </c>
      <c r="AD147" t="e">
        <f>VLOOKUP($E147,#REF!,11, FALSE)</f>
        <v>#REF!</v>
      </c>
      <c r="AE147" t="e">
        <f>VLOOKUP($E147,#REF!,12, FALSE)</f>
        <v>#REF!</v>
      </c>
      <c r="AF147" t="e">
        <f>VLOOKUP($E147,#REF!,13, FALSE)</f>
        <v>#REF!</v>
      </c>
      <c r="AG147" t="e">
        <f>VLOOKUP($E147,#REF!,14, FALSE)</f>
        <v>#REF!</v>
      </c>
      <c r="AH147" t="e">
        <f>VLOOKUP($E147,#REF!,15, FALSE)</f>
        <v>#REF!</v>
      </c>
      <c r="AI147" t="e">
        <f>VLOOKUP($E147,#REF!,16, FALSE)</f>
        <v>#REF!</v>
      </c>
      <c r="AJ147" t="e">
        <f>VLOOKUP($E147,#REF!,17, FALSE)</f>
        <v>#REF!</v>
      </c>
      <c r="AK147" t="e">
        <f>VLOOKUP($E147,#REF!,18, FALSE)</f>
        <v>#REF!</v>
      </c>
    </row>
    <row r="148" spans="1:37" x14ac:dyDescent="0.25">
      <c r="A148">
        <v>9</v>
      </c>
      <c r="B148">
        <v>30</v>
      </c>
      <c r="C148" t="s">
        <v>2799</v>
      </c>
      <c r="D148" t="s">
        <v>2800</v>
      </c>
      <c r="E148">
        <f>VLOOKUP(D148,'2011B4'!A$1:B$641,2, FALSE)</f>
        <v>160</v>
      </c>
      <c r="G148">
        <v>1388923</v>
      </c>
      <c r="H148">
        <v>744170</v>
      </c>
      <c r="I148">
        <v>644753</v>
      </c>
      <c r="J148">
        <v>348834</v>
      </c>
      <c r="K148">
        <v>317749</v>
      </c>
      <c r="L148">
        <v>31085</v>
      </c>
      <c r="M148">
        <f t="shared" si="7"/>
        <v>25.115431165010587</v>
      </c>
      <c r="N148">
        <f t="shared" si="6"/>
        <v>91.08888468440577</v>
      </c>
      <c r="O148">
        <f t="shared" si="8"/>
        <v>8.9111153155942375</v>
      </c>
      <c r="P148">
        <v>74.307836965433424</v>
      </c>
      <c r="Q148">
        <v>12.92104554028564</v>
      </c>
      <c r="R148">
        <v>4.5973156286371175</v>
      </c>
      <c r="S148">
        <v>1.2146178411508053</v>
      </c>
      <c r="T148">
        <v>6.959184024493025</v>
      </c>
      <c r="U148">
        <v>25.692163034566576</v>
      </c>
      <c r="W148" t="e">
        <f>VLOOKUP($E148,#REF!,4, FALSE)</f>
        <v>#REF!</v>
      </c>
      <c r="X148" t="e">
        <f>VLOOKUP($E148,#REF!,5, FALSE)</f>
        <v>#REF!</v>
      </c>
      <c r="Y148" t="e">
        <f>VLOOKUP($E148,#REF!,6, FALSE)</f>
        <v>#REF!</v>
      </c>
      <c r="Z148" t="e">
        <f>VLOOKUP($E148,#REF!,7, FALSE)</f>
        <v>#REF!</v>
      </c>
      <c r="AA148" t="e">
        <f>VLOOKUP($E148,#REF!,8, FALSE)</f>
        <v>#REF!</v>
      </c>
      <c r="AB148" t="e">
        <f>VLOOKUP($E148,#REF!,9, FALSE)</f>
        <v>#REF!</v>
      </c>
      <c r="AC148" t="e">
        <f>VLOOKUP($E148,#REF!,10, FALSE)</f>
        <v>#REF!</v>
      </c>
      <c r="AD148" t="e">
        <f>VLOOKUP($E148,#REF!,11, FALSE)</f>
        <v>#REF!</v>
      </c>
      <c r="AE148" t="e">
        <f>VLOOKUP($E148,#REF!,12, FALSE)</f>
        <v>#REF!</v>
      </c>
      <c r="AF148" t="e">
        <f>VLOOKUP($E148,#REF!,13, FALSE)</f>
        <v>#REF!</v>
      </c>
      <c r="AG148" t="e">
        <f>VLOOKUP($E148,#REF!,14, FALSE)</f>
        <v>#REF!</v>
      </c>
      <c r="AH148" t="e">
        <f>VLOOKUP($E148,#REF!,15, FALSE)</f>
        <v>#REF!</v>
      </c>
      <c r="AI148" t="e">
        <f>VLOOKUP($E148,#REF!,16, FALSE)</f>
        <v>#REF!</v>
      </c>
      <c r="AJ148" t="e">
        <f>VLOOKUP($E148,#REF!,17, FALSE)</f>
        <v>#REF!</v>
      </c>
      <c r="AK148" t="e">
        <f>VLOOKUP($E148,#REF!,18, FALSE)</f>
        <v>#REF!</v>
      </c>
    </row>
    <row r="149" spans="1:37" x14ac:dyDescent="0.25">
      <c r="A149">
        <v>9</v>
      </c>
      <c r="B149">
        <v>31</v>
      </c>
      <c r="C149" t="s">
        <v>2801</v>
      </c>
      <c r="D149" t="s">
        <v>2802</v>
      </c>
      <c r="E149">
        <f>VLOOKUP(D149,'2011B4'!A$1:B$641,2, FALSE)</f>
        <v>161</v>
      </c>
      <c r="G149">
        <v>1338871</v>
      </c>
      <c r="H149">
        <v>720749</v>
      </c>
      <c r="I149">
        <v>618122</v>
      </c>
      <c r="J149">
        <v>301783</v>
      </c>
      <c r="K149">
        <v>284062</v>
      </c>
      <c r="L149">
        <v>17721</v>
      </c>
      <c r="M149">
        <f t="shared" si="7"/>
        <v>22.540110286950721</v>
      </c>
      <c r="N149">
        <f t="shared" si="6"/>
        <v>94.127899848566685</v>
      </c>
      <c r="O149">
        <f t="shared" si="8"/>
        <v>5.8721001514333144</v>
      </c>
      <c r="P149">
        <v>65.274385899802169</v>
      </c>
      <c r="Q149">
        <v>9.2238462736469593</v>
      </c>
      <c r="R149">
        <v>8.3791996235705781</v>
      </c>
      <c r="S149">
        <v>2.7284505754134591</v>
      </c>
      <c r="T149">
        <v>14.394117627566828</v>
      </c>
      <c r="U149">
        <v>34.725614100197831</v>
      </c>
      <c r="W149" t="e">
        <f>VLOOKUP($E149,#REF!,4, FALSE)</f>
        <v>#REF!</v>
      </c>
      <c r="X149" t="e">
        <f>VLOOKUP($E149,#REF!,5, FALSE)</f>
        <v>#REF!</v>
      </c>
      <c r="Y149" t="e">
        <f>VLOOKUP($E149,#REF!,6, FALSE)</f>
        <v>#REF!</v>
      </c>
      <c r="Z149" t="e">
        <f>VLOOKUP($E149,#REF!,7, FALSE)</f>
        <v>#REF!</v>
      </c>
      <c r="AA149" t="e">
        <f>VLOOKUP($E149,#REF!,8, FALSE)</f>
        <v>#REF!</v>
      </c>
      <c r="AB149" t="e">
        <f>VLOOKUP($E149,#REF!,9, FALSE)</f>
        <v>#REF!</v>
      </c>
      <c r="AC149" t="e">
        <f>VLOOKUP($E149,#REF!,10, FALSE)</f>
        <v>#REF!</v>
      </c>
      <c r="AD149" t="e">
        <f>VLOOKUP($E149,#REF!,11, FALSE)</f>
        <v>#REF!</v>
      </c>
      <c r="AE149" t="e">
        <f>VLOOKUP($E149,#REF!,12, FALSE)</f>
        <v>#REF!</v>
      </c>
      <c r="AF149" t="e">
        <f>VLOOKUP($E149,#REF!,13, FALSE)</f>
        <v>#REF!</v>
      </c>
      <c r="AG149" t="e">
        <f>VLOOKUP($E149,#REF!,14, FALSE)</f>
        <v>#REF!</v>
      </c>
      <c r="AH149" t="e">
        <f>VLOOKUP($E149,#REF!,15, FALSE)</f>
        <v>#REF!</v>
      </c>
      <c r="AI149" t="e">
        <f>VLOOKUP($E149,#REF!,16, FALSE)</f>
        <v>#REF!</v>
      </c>
      <c r="AJ149" t="e">
        <f>VLOOKUP($E149,#REF!,17, FALSE)</f>
        <v>#REF!</v>
      </c>
      <c r="AK149" t="e">
        <f>VLOOKUP($E149,#REF!,18, FALSE)</f>
        <v>#REF!</v>
      </c>
    </row>
    <row r="150" spans="1:37" x14ac:dyDescent="0.25">
      <c r="A150">
        <v>9</v>
      </c>
      <c r="B150">
        <v>32</v>
      </c>
      <c r="C150" t="s">
        <v>2803</v>
      </c>
      <c r="D150" t="s">
        <v>2804</v>
      </c>
      <c r="E150">
        <f>VLOOKUP(D150,'2011B4'!A$1:B$641,2, FALSE)</f>
        <v>162</v>
      </c>
      <c r="G150">
        <v>1179993</v>
      </c>
      <c r="H150">
        <v>635762</v>
      </c>
      <c r="I150">
        <v>544231</v>
      </c>
      <c r="J150">
        <v>288068</v>
      </c>
      <c r="K150">
        <v>261925</v>
      </c>
      <c r="L150">
        <v>26143</v>
      </c>
      <c r="M150">
        <f t="shared" si="7"/>
        <v>24.412687193907082</v>
      </c>
      <c r="N150">
        <f t="shared" si="6"/>
        <v>90.924712220725667</v>
      </c>
      <c r="O150">
        <f t="shared" si="8"/>
        <v>9.0752877792743387</v>
      </c>
      <c r="P150">
        <v>73.636433064415357</v>
      </c>
      <c r="Q150">
        <v>6.5113098296235616</v>
      </c>
      <c r="R150">
        <v>7.1260952275157257</v>
      </c>
      <c r="S150">
        <v>2.0432675618256799</v>
      </c>
      <c r="T150">
        <v>10.682894316619688</v>
      </c>
      <c r="U150">
        <v>26.363566935584643</v>
      </c>
      <c r="W150" t="e">
        <f>VLOOKUP($E150,#REF!,4, FALSE)</f>
        <v>#REF!</v>
      </c>
      <c r="X150" t="e">
        <f>VLOOKUP($E150,#REF!,5, FALSE)</f>
        <v>#REF!</v>
      </c>
      <c r="Y150" t="e">
        <f>VLOOKUP($E150,#REF!,6, FALSE)</f>
        <v>#REF!</v>
      </c>
      <c r="Z150" t="e">
        <f>VLOOKUP($E150,#REF!,7, FALSE)</f>
        <v>#REF!</v>
      </c>
      <c r="AA150" t="e">
        <f>VLOOKUP($E150,#REF!,8, FALSE)</f>
        <v>#REF!</v>
      </c>
      <c r="AB150" t="e">
        <f>VLOOKUP($E150,#REF!,9, FALSE)</f>
        <v>#REF!</v>
      </c>
      <c r="AC150" t="e">
        <f>VLOOKUP($E150,#REF!,10, FALSE)</f>
        <v>#REF!</v>
      </c>
      <c r="AD150" t="e">
        <f>VLOOKUP($E150,#REF!,11, FALSE)</f>
        <v>#REF!</v>
      </c>
      <c r="AE150" t="e">
        <f>VLOOKUP($E150,#REF!,12, FALSE)</f>
        <v>#REF!</v>
      </c>
      <c r="AF150" t="e">
        <f>VLOOKUP($E150,#REF!,13, FALSE)</f>
        <v>#REF!</v>
      </c>
      <c r="AG150" t="e">
        <f>VLOOKUP($E150,#REF!,14, FALSE)</f>
        <v>#REF!</v>
      </c>
      <c r="AH150" t="e">
        <f>VLOOKUP($E150,#REF!,15, FALSE)</f>
        <v>#REF!</v>
      </c>
      <c r="AI150" t="e">
        <f>VLOOKUP($E150,#REF!,16, FALSE)</f>
        <v>#REF!</v>
      </c>
      <c r="AJ150" t="e">
        <f>VLOOKUP($E150,#REF!,17, FALSE)</f>
        <v>#REF!</v>
      </c>
      <c r="AK150" t="e">
        <f>VLOOKUP($E150,#REF!,18, FALSE)</f>
        <v>#REF!</v>
      </c>
    </row>
    <row r="151" spans="1:37" x14ac:dyDescent="0.25">
      <c r="A151">
        <v>9</v>
      </c>
      <c r="B151">
        <v>33</v>
      </c>
      <c r="C151" t="s">
        <v>2805</v>
      </c>
      <c r="D151" t="s">
        <v>2806</v>
      </c>
      <c r="E151">
        <f>VLOOKUP(D151,'2011B4'!A$1:B$641,2, FALSE)</f>
        <v>163</v>
      </c>
      <c r="G151">
        <v>1563336</v>
      </c>
      <c r="H151">
        <v>844339</v>
      </c>
      <c r="I151">
        <v>718997</v>
      </c>
      <c r="J151">
        <v>377240</v>
      </c>
      <c r="K151">
        <v>338813</v>
      </c>
      <c r="L151">
        <v>38427</v>
      </c>
      <c r="M151">
        <f t="shared" si="7"/>
        <v>24.130449244436257</v>
      </c>
      <c r="N151">
        <f t="shared" si="6"/>
        <v>89.813646484996283</v>
      </c>
      <c r="O151">
        <f t="shared" si="8"/>
        <v>10.186353515003711</v>
      </c>
      <c r="P151">
        <v>75.95854098186831</v>
      </c>
      <c r="Q151">
        <v>8.0982928639592835</v>
      </c>
      <c r="R151">
        <v>5.0890679673417454</v>
      </c>
      <c r="S151">
        <v>1.4783692079312905</v>
      </c>
      <c r="T151">
        <v>9.3757289788993745</v>
      </c>
      <c r="U151">
        <v>24.04145901813169</v>
      </c>
      <c r="W151" t="e">
        <f>VLOOKUP($E151,#REF!,4, FALSE)</f>
        <v>#REF!</v>
      </c>
      <c r="X151" t="e">
        <f>VLOOKUP($E151,#REF!,5, FALSE)</f>
        <v>#REF!</v>
      </c>
      <c r="Y151" t="e">
        <f>VLOOKUP($E151,#REF!,6, FALSE)</f>
        <v>#REF!</v>
      </c>
      <c r="Z151" t="e">
        <f>VLOOKUP($E151,#REF!,7, FALSE)</f>
        <v>#REF!</v>
      </c>
      <c r="AA151" t="e">
        <f>VLOOKUP($E151,#REF!,8, FALSE)</f>
        <v>#REF!</v>
      </c>
      <c r="AB151" t="e">
        <f>VLOOKUP($E151,#REF!,9, FALSE)</f>
        <v>#REF!</v>
      </c>
      <c r="AC151" t="e">
        <f>VLOOKUP($E151,#REF!,10, FALSE)</f>
        <v>#REF!</v>
      </c>
      <c r="AD151" t="e">
        <f>VLOOKUP($E151,#REF!,11, FALSE)</f>
        <v>#REF!</v>
      </c>
      <c r="AE151" t="e">
        <f>VLOOKUP($E151,#REF!,12, FALSE)</f>
        <v>#REF!</v>
      </c>
      <c r="AF151" t="e">
        <f>VLOOKUP($E151,#REF!,13, FALSE)</f>
        <v>#REF!</v>
      </c>
      <c r="AG151" t="e">
        <f>VLOOKUP($E151,#REF!,14, FALSE)</f>
        <v>#REF!</v>
      </c>
      <c r="AH151" t="e">
        <f>VLOOKUP($E151,#REF!,15, FALSE)</f>
        <v>#REF!</v>
      </c>
      <c r="AI151" t="e">
        <f>VLOOKUP($E151,#REF!,16, FALSE)</f>
        <v>#REF!</v>
      </c>
      <c r="AJ151" t="e">
        <f>VLOOKUP($E151,#REF!,17, FALSE)</f>
        <v>#REF!</v>
      </c>
      <c r="AK151" t="e">
        <f>VLOOKUP($E151,#REF!,18, FALSE)</f>
        <v>#REF!</v>
      </c>
    </row>
    <row r="152" spans="1:37" x14ac:dyDescent="0.25">
      <c r="A152">
        <v>9</v>
      </c>
      <c r="B152">
        <v>34</v>
      </c>
      <c r="C152" t="s">
        <v>2807</v>
      </c>
      <c r="D152" t="s">
        <v>2808</v>
      </c>
      <c r="E152">
        <f>VLOOKUP(D152,'2011B4'!A$1:B$641,2, FALSE)</f>
        <v>164</v>
      </c>
      <c r="G152">
        <v>4167999</v>
      </c>
      <c r="H152">
        <v>2247216</v>
      </c>
      <c r="I152">
        <v>1920783</v>
      </c>
      <c r="J152">
        <v>1042671</v>
      </c>
      <c r="K152">
        <v>930771</v>
      </c>
      <c r="L152">
        <v>111900</v>
      </c>
      <c r="M152">
        <f t="shared" si="7"/>
        <v>25.016104850313063</v>
      </c>
      <c r="N152">
        <f t="shared" si="6"/>
        <v>89.267947415819563</v>
      </c>
      <c r="O152">
        <f t="shared" si="8"/>
        <v>10.732052584180437</v>
      </c>
      <c r="P152">
        <v>27.146722216307925</v>
      </c>
      <c r="Q152">
        <v>20.049469103868816</v>
      </c>
      <c r="R152">
        <v>17.502932372723514</v>
      </c>
      <c r="S152">
        <v>4.1382180956409069</v>
      </c>
      <c r="T152">
        <v>31.162658211458844</v>
      </c>
      <c r="U152">
        <v>72.853277783692079</v>
      </c>
      <c r="W152" t="e">
        <f>VLOOKUP($E152,#REF!,4, FALSE)</f>
        <v>#REF!</v>
      </c>
      <c r="X152" t="e">
        <f>VLOOKUP($E152,#REF!,5, FALSE)</f>
        <v>#REF!</v>
      </c>
      <c r="Y152" t="e">
        <f>VLOOKUP($E152,#REF!,6, FALSE)</f>
        <v>#REF!</v>
      </c>
      <c r="Z152" t="e">
        <f>VLOOKUP($E152,#REF!,7, FALSE)</f>
        <v>#REF!</v>
      </c>
      <c r="AA152" t="e">
        <f>VLOOKUP($E152,#REF!,8, FALSE)</f>
        <v>#REF!</v>
      </c>
      <c r="AB152" t="e">
        <f>VLOOKUP($E152,#REF!,9, FALSE)</f>
        <v>#REF!</v>
      </c>
      <c r="AC152" t="e">
        <f>VLOOKUP($E152,#REF!,10, FALSE)</f>
        <v>#REF!</v>
      </c>
      <c r="AD152" t="e">
        <f>VLOOKUP($E152,#REF!,11, FALSE)</f>
        <v>#REF!</v>
      </c>
      <c r="AE152" t="e">
        <f>VLOOKUP($E152,#REF!,12, FALSE)</f>
        <v>#REF!</v>
      </c>
      <c r="AF152" t="e">
        <f>VLOOKUP($E152,#REF!,13, FALSE)</f>
        <v>#REF!</v>
      </c>
      <c r="AG152" t="e">
        <f>VLOOKUP($E152,#REF!,14, FALSE)</f>
        <v>#REF!</v>
      </c>
      <c r="AH152" t="e">
        <f>VLOOKUP($E152,#REF!,15, FALSE)</f>
        <v>#REF!</v>
      </c>
      <c r="AI152" t="e">
        <f>VLOOKUP($E152,#REF!,16, FALSE)</f>
        <v>#REF!</v>
      </c>
      <c r="AJ152" t="e">
        <f>VLOOKUP($E152,#REF!,17, FALSE)</f>
        <v>#REF!</v>
      </c>
      <c r="AK152" t="e">
        <f>VLOOKUP($E152,#REF!,18, FALSE)</f>
        <v>#REF!</v>
      </c>
    </row>
    <row r="153" spans="1:37" x14ac:dyDescent="0.25">
      <c r="A153">
        <v>9</v>
      </c>
      <c r="B153">
        <v>35</v>
      </c>
      <c r="C153" t="s">
        <v>2809</v>
      </c>
      <c r="D153" t="s">
        <v>2810</v>
      </c>
      <c r="E153">
        <f>VLOOKUP(D153,'2011B4'!A$1:B$641,2, FALSE)</f>
        <v>165</v>
      </c>
      <c r="G153">
        <v>1454452</v>
      </c>
      <c r="H153">
        <v>786641</v>
      </c>
      <c r="I153">
        <v>667811</v>
      </c>
      <c r="J153">
        <v>355497</v>
      </c>
      <c r="K153">
        <v>317176</v>
      </c>
      <c r="L153">
        <v>38321</v>
      </c>
      <c r="M153">
        <f t="shared" si="7"/>
        <v>24.441989147802744</v>
      </c>
      <c r="N153">
        <f t="shared" si="6"/>
        <v>89.220443491787549</v>
      </c>
      <c r="O153">
        <f t="shared" si="8"/>
        <v>10.779556508212446</v>
      </c>
      <c r="P153">
        <v>71.293991229180563</v>
      </c>
      <c r="Q153">
        <v>6.7840234938691477</v>
      </c>
      <c r="R153">
        <v>6.7083547821781897</v>
      </c>
      <c r="S153">
        <v>2.4754076687004392</v>
      </c>
      <c r="T153">
        <v>12.738222826071668</v>
      </c>
      <c r="U153">
        <v>28.706008770819437</v>
      </c>
      <c r="W153" t="e">
        <f>VLOOKUP($E153,#REF!,4, FALSE)</f>
        <v>#REF!</v>
      </c>
      <c r="X153" t="e">
        <f>VLOOKUP($E153,#REF!,5, FALSE)</f>
        <v>#REF!</v>
      </c>
      <c r="Y153" t="e">
        <f>VLOOKUP($E153,#REF!,6, FALSE)</f>
        <v>#REF!</v>
      </c>
      <c r="Z153" t="e">
        <f>VLOOKUP($E153,#REF!,7, FALSE)</f>
        <v>#REF!</v>
      </c>
      <c r="AA153" t="e">
        <f>VLOOKUP($E153,#REF!,8, FALSE)</f>
        <v>#REF!</v>
      </c>
      <c r="AB153" t="e">
        <f>VLOOKUP($E153,#REF!,9, FALSE)</f>
        <v>#REF!</v>
      </c>
      <c r="AC153" t="e">
        <f>VLOOKUP($E153,#REF!,10, FALSE)</f>
        <v>#REF!</v>
      </c>
      <c r="AD153" t="e">
        <f>VLOOKUP($E153,#REF!,11, FALSE)</f>
        <v>#REF!</v>
      </c>
      <c r="AE153" t="e">
        <f>VLOOKUP($E153,#REF!,12, FALSE)</f>
        <v>#REF!</v>
      </c>
      <c r="AF153" t="e">
        <f>VLOOKUP($E153,#REF!,13, FALSE)</f>
        <v>#REF!</v>
      </c>
      <c r="AG153" t="e">
        <f>VLOOKUP($E153,#REF!,14, FALSE)</f>
        <v>#REF!</v>
      </c>
      <c r="AH153" t="e">
        <f>VLOOKUP($E153,#REF!,15, FALSE)</f>
        <v>#REF!</v>
      </c>
      <c r="AI153" t="e">
        <f>VLOOKUP($E153,#REF!,16, FALSE)</f>
        <v>#REF!</v>
      </c>
      <c r="AJ153" t="e">
        <f>VLOOKUP($E153,#REF!,17, FALSE)</f>
        <v>#REF!</v>
      </c>
      <c r="AK153" t="e">
        <f>VLOOKUP($E153,#REF!,18, FALSE)</f>
        <v>#REF!</v>
      </c>
    </row>
    <row r="154" spans="1:37" x14ac:dyDescent="0.25">
      <c r="A154">
        <v>9</v>
      </c>
      <c r="B154">
        <v>36</v>
      </c>
      <c r="C154" t="s">
        <v>2811</v>
      </c>
      <c r="D154" t="s">
        <v>2812</v>
      </c>
      <c r="E154">
        <f>VLOOKUP(D154,'2011B4'!A$1:B$641,2, FALSE)</f>
        <v>166</v>
      </c>
      <c r="G154">
        <v>1744931</v>
      </c>
      <c r="H154">
        <v>932818</v>
      </c>
      <c r="I154">
        <v>812113</v>
      </c>
      <c r="J154">
        <v>465128</v>
      </c>
      <c r="K154">
        <v>392709</v>
      </c>
      <c r="L154">
        <v>72419</v>
      </c>
      <c r="M154">
        <f t="shared" si="7"/>
        <v>26.655953731121745</v>
      </c>
      <c r="N154">
        <f t="shared" si="6"/>
        <v>84.430307356254616</v>
      </c>
      <c r="O154">
        <f t="shared" si="8"/>
        <v>15.569692643745379</v>
      </c>
      <c r="P154">
        <v>56.780069142257616</v>
      </c>
      <c r="Q154">
        <v>10.23847199050584</v>
      </c>
      <c r="R154">
        <v>7.8842813161108349</v>
      </c>
      <c r="S154">
        <v>3.2750124696857639</v>
      </c>
      <c r="T154">
        <v>21.822165081439948</v>
      </c>
      <c r="U154">
        <v>43.219930857742384</v>
      </c>
      <c r="W154" t="e">
        <f>VLOOKUP($E154,#REF!,4, FALSE)</f>
        <v>#REF!</v>
      </c>
      <c r="X154" t="e">
        <f>VLOOKUP($E154,#REF!,5, FALSE)</f>
        <v>#REF!</v>
      </c>
      <c r="Y154" t="e">
        <f>VLOOKUP($E154,#REF!,6, FALSE)</f>
        <v>#REF!</v>
      </c>
      <c r="Z154" t="e">
        <f>VLOOKUP($E154,#REF!,7, FALSE)</f>
        <v>#REF!</v>
      </c>
      <c r="AA154" t="e">
        <f>VLOOKUP($E154,#REF!,8, FALSE)</f>
        <v>#REF!</v>
      </c>
      <c r="AB154" t="e">
        <f>VLOOKUP($E154,#REF!,9, FALSE)</f>
        <v>#REF!</v>
      </c>
      <c r="AC154" t="e">
        <f>VLOOKUP($E154,#REF!,10, FALSE)</f>
        <v>#REF!</v>
      </c>
      <c r="AD154" t="e">
        <f>VLOOKUP($E154,#REF!,11, FALSE)</f>
        <v>#REF!</v>
      </c>
      <c r="AE154" t="e">
        <f>VLOOKUP($E154,#REF!,12, FALSE)</f>
        <v>#REF!</v>
      </c>
      <c r="AF154" t="e">
        <f>VLOOKUP($E154,#REF!,13, FALSE)</f>
        <v>#REF!</v>
      </c>
      <c r="AG154" t="e">
        <f>VLOOKUP($E154,#REF!,14, FALSE)</f>
        <v>#REF!</v>
      </c>
      <c r="AH154" t="e">
        <f>VLOOKUP($E154,#REF!,15, FALSE)</f>
        <v>#REF!</v>
      </c>
      <c r="AI154" t="e">
        <f>VLOOKUP($E154,#REF!,16, FALSE)</f>
        <v>#REF!</v>
      </c>
      <c r="AJ154" t="e">
        <f>VLOOKUP($E154,#REF!,17, FALSE)</f>
        <v>#REF!</v>
      </c>
      <c r="AK154" t="e">
        <f>VLOOKUP($E154,#REF!,18, FALSE)</f>
        <v>#REF!</v>
      </c>
    </row>
    <row r="155" spans="1:37" x14ac:dyDescent="0.25">
      <c r="A155">
        <v>9</v>
      </c>
      <c r="B155">
        <v>37</v>
      </c>
      <c r="C155" t="s">
        <v>2813</v>
      </c>
      <c r="D155" t="s">
        <v>2814</v>
      </c>
      <c r="E155">
        <f>VLOOKUP(D155,'2011B4'!A$1:B$641,2, FALSE)</f>
        <v>167</v>
      </c>
      <c r="G155">
        <v>977734</v>
      </c>
      <c r="H155">
        <v>519413</v>
      </c>
      <c r="I155">
        <v>458321</v>
      </c>
      <c r="J155">
        <v>289207</v>
      </c>
      <c r="K155">
        <v>239428</v>
      </c>
      <c r="L155">
        <v>49779</v>
      </c>
      <c r="M155">
        <f t="shared" si="7"/>
        <v>29.579312982876733</v>
      </c>
      <c r="N155">
        <f t="shared" si="6"/>
        <v>82.78776101546643</v>
      </c>
      <c r="O155">
        <f t="shared" si="8"/>
        <v>17.21223898453357</v>
      </c>
      <c r="P155">
        <v>76.770271812231371</v>
      </c>
      <c r="Q155">
        <v>6.7073065313080251</v>
      </c>
      <c r="R155">
        <v>4.5261698368296761</v>
      </c>
      <c r="S155">
        <v>1.986466440992092</v>
      </c>
      <c r="T155">
        <v>10.00978537863883</v>
      </c>
      <c r="U155">
        <v>23.229728187768629</v>
      </c>
      <c r="W155" t="e">
        <f>VLOOKUP($E155,#REF!,4, FALSE)</f>
        <v>#REF!</v>
      </c>
      <c r="X155" t="e">
        <f>VLOOKUP($E155,#REF!,5, FALSE)</f>
        <v>#REF!</v>
      </c>
      <c r="Y155" t="e">
        <f>VLOOKUP($E155,#REF!,6, FALSE)</f>
        <v>#REF!</v>
      </c>
      <c r="Z155" t="e">
        <f>VLOOKUP($E155,#REF!,7, FALSE)</f>
        <v>#REF!</v>
      </c>
      <c r="AA155" t="e">
        <f>VLOOKUP($E155,#REF!,8, FALSE)</f>
        <v>#REF!</v>
      </c>
      <c r="AB155" t="e">
        <f>VLOOKUP($E155,#REF!,9, FALSE)</f>
        <v>#REF!</v>
      </c>
      <c r="AC155" t="e">
        <f>VLOOKUP($E155,#REF!,10, FALSE)</f>
        <v>#REF!</v>
      </c>
      <c r="AD155" t="e">
        <f>VLOOKUP($E155,#REF!,11, FALSE)</f>
        <v>#REF!</v>
      </c>
      <c r="AE155" t="e">
        <f>VLOOKUP($E155,#REF!,12, FALSE)</f>
        <v>#REF!</v>
      </c>
      <c r="AF155" t="e">
        <f>VLOOKUP($E155,#REF!,13, FALSE)</f>
        <v>#REF!</v>
      </c>
      <c r="AG155" t="e">
        <f>VLOOKUP($E155,#REF!,14, FALSE)</f>
        <v>#REF!</v>
      </c>
      <c r="AH155" t="e">
        <f>VLOOKUP($E155,#REF!,15, FALSE)</f>
        <v>#REF!</v>
      </c>
      <c r="AI155" t="e">
        <f>VLOOKUP($E155,#REF!,16, FALSE)</f>
        <v>#REF!</v>
      </c>
      <c r="AJ155" t="e">
        <f>VLOOKUP($E155,#REF!,17, FALSE)</f>
        <v>#REF!</v>
      </c>
      <c r="AK155" t="e">
        <f>VLOOKUP($E155,#REF!,18, FALSE)</f>
        <v>#REF!</v>
      </c>
    </row>
    <row r="156" spans="1:37" x14ac:dyDescent="0.25">
      <c r="A156">
        <v>9</v>
      </c>
      <c r="B156">
        <v>38</v>
      </c>
      <c r="C156" t="s">
        <v>2815</v>
      </c>
      <c r="D156" t="s">
        <v>2118</v>
      </c>
      <c r="E156">
        <v>168</v>
      </c>
      <c r="G156">
        <v>1043724</v>
      </c>
      <c r="H156">
        <v>563801</v>
      </c>
      <c r="I156">
        <v>479923</v>
      </c>
      <c r="J156">
        <v>273877</v>
      </c>
      <c r="K156">
        <v>232461</v>
      </c>
      <c r="L156">
        <v>41416</v>
      </c>
      <c r="M156">
        <f t="shared" si="7"/>
        <v>26.240366227086852</v>
      </c>
      <c r="N156">
        <f t="shared" si="6"/>
        <v>84.877883137320765</v>
      </c>
      <c r="O156">
        <f t="shared" si="8"/>
        <v>15.122116862679233</v>
      </c>
      <c r="P156">
        <v>73.809775921307732</v>
      </c>
      <c r="Q156">
        <v>7.2901338922216912</v>
      </c>
      <c r="R156">
        <v>5.9322250499311737</v>
      </c>
      <c r="S156">
        <v>2.9699463627832934</v>
      </c>
      <c r="T156">
        <v>9.9979187737561013</v>
      </c>
      <c r="U156">
        <v>26.190224078692268</v>
      </c>
      <c r="W156" t="e">
        <f>VLOOKUP($E156,#REF!,4, FALSE)</f>
        <v>#REF!</v>
      </c>
      <c r="X156" t="e">
        <f>VLOOKUP($E156,#REF!,5, FALSE)</f>
        <v>#REF!</v>
      </c>
      <c r="Y156" t="e">
        <f>VLOOKUP($E156,#REF!,6, FALSE)</f>
        <v>#REF!</v>
      </c>
      <c r="Z156" t="e">
        <f>VLOOKUP($E156,#REF!,7, FALSE)</f>
        <v>#REF!</v>
      </c>
      <c r="AA156" t="e">
        <f>VLOOKUP($E156,#REF!,8, FALSE)</f>
        <v>#REF!</v>
      </c>
      <c r="AB156" t="e">
        <f>VLOOKUP($E156,#REF!,9, FALSE)</f>
        <v>#REF!</v>
      </c>
      <c r="AC156" t="e">
        <f>VLOOKUP($E156,#REF!,10, FALSE)</f>
        <v>#REF!</v>
      </c>
      <c r="AD156" t="e">
        <f>VLOOKUP($E156,#REF!,11, FALSE)</f>
        <v>#REF!</v>
      </c>
      <c r="AE156" t="e">
        <f>VLOOKUP($E156,#REF!,12, FALSE)</f>
        <v>#REF!</v>
      </c>
      <c r="AF156" t="e">
        <f>VLOOKUP($E156,#REF!,13, FALSE)</f>
        <v>#REF!</v>
      </c>
      <c r="AG156" t="e">
        <f>VLOOKUP($E156,#REF!,14, FALSE)</f>
        <v>#REF!</v>
      </c>
      <c r="AH156" t="e">
        <f>VLOOKUP($E156,#REF!,15, FALSE)</f>
        <v>#REF!</v>
      </c>
      <c r="AI156" t="e">
        <f>VLOOKUP($E156,#REF!,16, FALSE)</f>
        <v>#REF!</v>
      </c>
      <c r="AJ156" t="e">
        <f>VLOOKUP($E156,#REF!,17, FALSE)</f>
        <v>#REF!</v>
      </c>
      <c r="AK156" t="e">
        <f>VLOOKUP($E156,#REF!,18, FALSE)</f>
        <v>#REF!</v>
      </c>
    </row>
    <row r="157" spans="1:37" x14ac:dyDescent="0.25">
      <c r="A157">
        <v>9</v>
      </c>
      <c r="B157">
        <v>39</v>
      </c>
      <c r="C157" t="s">
        <v>2816</v>
      </c>
      <c r="D157" t="s">
        <v>2817</v>
      </c>
      <c r="E157">
        <f>VLOOKUP(D157,'2011B4'!A$1:B$641,2, FALSE)</f>
        <v>169</v>
      </c>
      <c r="G157">
        <v>708447</v>
      </c>
      <c r="H157">
        <v>379691</v>
      </c>
      <c r="I157">
        <v>328756</v>
      </c>
      <c r="J157">
        <v>204262</v>
      </c>
      <c r="K157">
        <v>165216</v>
      </c>
      <c r="L157">
        <v>39046</v>
      </c>
      <c r="M157">
        <f t="shared" si="7"/>
        <v>28.832361489285717</v>
      </c>
      <c r="N157">
        <f t="shared" si="6"/>
        <v>80.884354407574591</v>
      </c>
      <c r="O157">
        <f t="shared" si="8"/>
        <v>19.115645592425416</v>
      </c>
      <c r="P157">
        <v>74.498927847568311</v>
      </c>
      <c r="Q157">
        <v>7.2362945628653401</v>
      </c>
      <c r="R157">
        <v>4.9945658027435353</v>
      </c>
      <c r="S157">
        <v>4.1848214547982492</v>
      </c>
      <c r="T157">
        <v>9.0853903320245557</v>
      </c>
      <c r="U157">
        <v>25.501072152431689</v>
      </c>
      <c r="W157" t="e">
        <f>VLOOKUP($E157,#REF!,4, FALSE)</f>
        <v>#REF!</v>
      </c>
      <c r="X157" t="e">
        <f>VLOOKUP($E157,#REF!,5, FALSE)</f>
        <v>#REF!</v>
      </c>
      <c r="Y157" t="e">
        <f>VLOOKUP($E157,#REF!,6, FALSE)</f>
        <v>#REF!</v>
      </c>
      <c r="Z157" t="e">
        <f>VLOOKUP($E157,#REF!,7, FALSE)</f>
        <v>#REF!</v>
      </c>
      <c r="AA157" t="e">
        <f>VLOOKUP($E157,#REF!,8, FALSE)</f>
        <v>#REF!</v>
      </c>
      <c r="AB157" t="e">
        <f>VLOOKUP($E157,#REF!,9, FALSE)</f>
        <v>#REF!</v>
      </c>
      <c r="AC157" t="e">
        <f>VLOOKUP($E157,#REF!,10, FALSE)</f>
        <v>#REF!</v>
      </c>
      <c r="AD157" t="e">
        <f>VLOOKUP($E157,#REF!,11, FALSE)</f>
        <v>#REF!</v>
      </c>
      <c r="AE157" t="e">
        <f>VLOOKUP($E157,#REF!,12, FALSE)</f>
        <v>#REF!</v>
      </c>
      <c r="AF157" t="e">
        <f>VLOOKUP($E157,#REF!,13, FALSE)</f>
        <v>#REF!</v>
      </c>
      <c r="AG157" t="e">
        <f>VLOOKUP($E157,#REF!,14, FALSE)</f>
        <v>#REF!</v>
      </c>
      <c r="AH157" t="e">
        <f>VLOOKUP($E157,#REF!,15, FALSE)</f>
        <v>#REF!</v>
      </c>
      <c r="AI157" t="e">
        <f>VLOOKUP($E157,#REF!,16, FALSE)</f>
        <v>#REF!</v>
      </c>
      <c r="AJ157" t="e">
        <f>VLOOKUP($E157,#REF!,17, FALSE)</f>
        <v>#REF!</v>
      </c>
      <c r="AK157" t="e">
        <f>VLOOKUP($E157,#REF!,18, FALSE)</f>
        <v>#REF!</v>
      </c>
    </row>
    <row r="158" spans="1:37" x14ac:dyDescent="0.25">
      <c r="A158">
        <v>9</v>
      </c>
      <c r="B158">
        <v>40</v>
      </c>
      <c r="C158" t="s">
        <v>2818</v>
      </c>
      <c r="D158" t="s">
        <v>2819</v>
      </c>
      <c r="E158">
        <f>VLOOKUP(D158,'2011B4'!A$1:B$641,2, FALSE)</f>
        <v>170</v>
      </c>
      <c r="G158">
        <v>1537334</v>
      </c>
      <c r="H158">
        <v>826544</v>
      </c>
      <c r="I158">
        <v>710790</v>
      </c>
      <c r="J158">
        <v>417209</v>
      </c>
      <c r="K158">
        <v>336012</v>
      </c>
      <c r="L158">
        <v>81197</v>
      </c>
      <c r="M158">
        <f t="shared" si="7"/>
        <v>27.13847478817225</v>
      </c>
      <c r="N158">
        <f t="shared" si="6"/>
        <v>80.538051671943805</v>
      </c>
      <c r="O158">
        <f t="shared" si="8"/>
        <v>19.461948328056202</v>
      </c>
      <c r="P158">
        <v>75.937719464345207</v>
      </c>
      <c r="Q158">
        <v>6.3757013870745833</v>
      </c>
      <c r="R158">
        <v>5.29446871951468</v>
      </c>
      <c r="S158">
        <v>3.0574604095309548</v>
      </c>
      <c r="T158">
        <v>9.3346500195345747</v>
      </c>
      <c r="U158">
        <v>24.062280535654793</v>
      </c>
      <c r="W158" t="e">
        <f>VLOOKUP($E158,#REF!,4, FALSE)</f>
        <v>#REF!</v>
      </c>
      <c r="X158" t="e">
        <f>VLOOKUP($E158,#REF!,5, FALSE)</f>
        <v>#REF!</v>
      </c>
      <c r="Y158" t="e">
        <f>VLOOKUP($E158,#REF!,6, FALSE)</f>
        <v>#REF!</v>
      </c>
      <c r="Z158" t="e">
        <f>VLOOKUP($E158,#REF!,7, FALSE)</f>
        <v>#REF!</v>
      </c>
      <c r="AA158" t="e">
        <f>VLOOKUP($E158,#REF!,8, FALSE)</f>
        <v>#REF!</v>
      </c>
      <c r="AB158" t="e">
        <f>VLOOKUP($E158,#REF!,9, FALSE)</f>
        <v>#REF!</v>
      </c>
      <c r="AC158" t="e">
        <f>VLOOKUP($E158,#REF!,10, FALSE)</f>
        <v>#REF!</v>
      </c>
      <c r="AD158" t="e">
        <f>VLOOKUP($E158,#REF!,11, FALSE)</f>
        <v>#REF!</v>
      </c>
      <c r="AE158" t="e">
        <f>VLOOKUP($E158,#REF!,12, FALSE)</f>
        <v>#REF!</v>
      </c>
      <c r="AF158" t="e">
        <f>VLOOKUP($E158,#REF!,13, FALSE)</f>
        <v>#REF!</v>
      </c>
      <c r="AG158" t="e">
        <f>VLOOKUP($E158,#REF!,14, FALSE)</f>
        <v>#REF!</v>
      </c>
      <c r="AH158" t="e">
        <f>VLOOKUP($E158,#REF!,15, FALSE)</f>
        <v>#REF!</v>
      </c>
      <c r="AI158" t="e">
        <f>VLOOKUP($E158,#REF!,16, FALSE)</f>
        <v>#REF!</v>
      </c>
      <c r="AJ158" t="e">
        <f>VLOOKUP($E158,#REF!,17, FALSE)</f>
        <v>#REF!</v>
      </c>
      <c r="AK158" t="e">
        <f>VLOOKUP($E158,#REF!,18, FALSE)</f>
        <v>#REF!</v>
      </c>
    </row>
    <row r="159" spans="1:37" x14ac:dyDescent="0.25">
      <c r="A159">
        <v>9</v>
      </c>
      <c r="B159">
        <v>41</v>
      </c>
      <c r="C159" t="s">
        <v>2820</v>
      </c>
      <c r="D159" t="s">
        <v>2821</v>
      </c>
      <c r="E159">
        <f>VLOOKUP(D159,'2011B4'!A$1:B$641,2, FALSE)</f>
        <v>171</v>
      </c>
      <c r="G159">
        <v>766225</v>
      </c>
      <c r="H159">
        <v>409178</v>
      </c>
      <c r="I159">
        <v>357047</v>
      </c>
      <c r="J159">
        <v>222835</v>
      </c>
      <c r="K159">
        <v>165375</v>
      </c>
      <c r="L159">
        <v>57460</v>
      </c>
      <c r="M159">
        <f t="shared" si="7"/>
        <v>29.082188652158308</v>
      </c>
      <c r="N159">
        <f t="shared" si="6"/>
        <v>74.214104606547451</v>
      </c>
      <c r="O159">
        <f t="shared" si="8"/>
        <v>25.785895393452556</v>
      </c>
      <c r="P159">
        <v>81.641573361455798</v>
      </c>
      <c r="Q159">
        <v>5.0974936612291604</v>
      </c>
      <c r="R159">
        <v>4.1703502591603652</v>
      </c>
      <c r="S159">
        <v>1.4544393834002738</v>
      </c>
      <c r="T159">
        <v>7.636143334754415</v>
      </c>
      <c r="U159">
        <v>18.358426638544202</v>
      </c>
      <c r="W159" t="e">
        <f>VLOOKUP($E159,#REF!,4, FALSE)</f>
        <v>#REF!</v>
      </c>
      <c r="X159" t="e">
        <f>VLOOKUP($E159,#REF!,5, FALSE)</f>
        <v>#REF!</v>
      </c>
      <c r="Y159" t="e">
        <f>VLOOKUP($E159,#REF!,6, FALSE)</f>
        <v>#REF!</v>
      </c>
      <c r="Z159" t="e">
        <f>VLOOKUP($E159,#REF!,7, FALSE)</f>
        <v>#REF!</v>
      </c>
      <c r="AA159" t="e">
        <f>VLOOKUP($E159,#REF!,8, FALSE)</f>
        <v>#REF!</v>
      </c>
      <c r="AB159" t="e">
        <f>VLOOKUP($E159,#REF!,9, FALSE)</f>
        <v>#REF!</v>
      </c>
      <c r="AC159" t="e">
        <f>VLOOKUP($E159,#REF!,10, FALSE)</f>
        <v>#REF!</v>
      </c>
      <c r="AD159" t="e">
        <f>VLOOKUP($E159,#REF!,11, FALSE)</f>
        <v>#REF!</v>
      </c>
      <c r="AE159" t="e">
        <f>VLOOKUP($E159,#REF!,12, FALSE)</f>
        <v>#REF!</v>
      </c>
      <c r="AF159" t="e">
        <f>VLOOKUP($E159,#REF!,13, FALSE)</f>
        <v>#REF!</v>
      </c>
      <c r="AG159" t="e">
        <f>VLOOKUP($E159,#REF!,14, FALSE)</f>
        <v>#REF!</v>
      </c>
      <c r="AH159" t="e">
        <f>VLOOKUP($E159,#REF!,15, FALSE)</f>
        <v>#REF!</v>
      </c>
      <c r="AI159" t="e">
        <f>VLOOKUP($E159,#REF!,16, FALSE)</f>
        <v>#REF!</v>
      </c>
      <c r="AJ159" t="e">
        <f>VLOOKUP($E159,#REF!,17, FALSE)</f>
        <v>#REF!</v>
      </c>
      <c r="AK159" t="e">
        <f>VLOOKUP($E159,#REF!,18, FALSE)</f>
        <v>#REF!</v>
      </c>
    </row>
    <row r="160" spans="1:37" x14ac:dyDescent="0.25">
      <c r="A160">
        <v>9</v>
      </c>
      <c r="B160">
        <v>42</v>
      </c>
      <c r="C160" t="s">
        <v>2822</v>
      </c>
      <c r="D160" t="s">
        <v>2823</v>
      </c>
      <c r="E160">
        <f>VLOOKUP(D160,'2011B4'!A$1:B$641,2, FALSE)</f>
        <v>172</v>
      </c>
      <c r="G160">
        <v>2308384</v>
      </c>
      <c r="H160">
        <v>1219602</v>
      </c>
      <c r="I160">
        <v>1088782</v>
      </c>
      <c r="J160">
        <v>591407</v>
      </c>
      <c r="K160">
        <v>482255</v>
      </c>
      <c r="L160">
        <v>109152</v>
      </c>
      <c r="M160">
        <f t="shared" si="7"/>
        <v>25.619957511401914</v>
      </c>
      <c r="N160">
        <f t="shared" si="6"/>
        <v>81.543674660597517</v>
      </c>
      <c r="O160">
        <f t="shared" si="8"/>
        <v>18.456325339402476</v>
      </c>
      <c r="P160">
        <v>75.809552474015362</v>
      </c>
      <c r="Q160">
        <v>8.0256067310667607</v>
      </c>
      <c r="R160">
        <v>5.1747781138877285</v>
      </c>
      <c r="S160">
        <v>2.1590884111956741</v>
      </c>
      <c r="T160">
        <v>8.8309742698344778</v>
      </c>
      <c r="U160">
        <v>24.190447525984638</v>
      </c>
      <c r="W160" t="e">
        <f>VLOOKUP($E160,#REF!,4, FALSE)</f>
        <v>#REF!</v>
      </c>
      <c r="X160" t="e">
        <f>VLOOKUP($E160,#REF!,5, FALSE)</f>
        <v>#REF!</v>
      </c>
      <c r="Y160" t="e">
        <f>VLOOKUP($E160,#REF!,6, FALSE)</f>
        <v>#REF!</v>
      </c>
      <c r="Z160" t="e">
        <f>VLOOKUP($E160,#REF!,7, FALSE)</f>
        <v>#REF!</v>
      </c>
      <c r="AA160" t="e">
        <f>VLOOKUP($E160,#REF!,8, FALSE)</f>
        <v>#REF!</v>
      </c>
      <c r="AB160" t="e">
        <f>VLOOKUP($E160,#REF!,9, FALSE)</f>
        <v>#REF!</v>
      </c>
      <c r="AC160" t="e">
        <f>VLOOKUP($E160,#REF!,10, FALSE)</f>
        <v>#REF!</v>
      </c>
      <c r="AD160" t="e">
        <f>VLOOKUP($E160,#REF!,11, FALSE)</f>
        <v>#REF!</v>
      </c>
      <c r="AE160" t="e">
        <f>VLOOKUP($E160,#REF!,12, FALSE)</f>
        <v>#REF!</v>
      </c>
      <c r="AF160" t="e">
        <f>VLOOKUP($E160,#REF!,13, FALSE)</f>
        <v>#REF!</v>
      </c>
      <c r="AG160" t="e">
        <f>VLOOKUP($E160,#REF!,14, FALSE)</f>
        <v>#REF!</v>
      </c>
      <c r="AH160" t="e">
        <f>VLOOKUP($E160,#REF!,15, FALSE)</f>
        <v>#REF!</v>
      </c>
      <c r="AI160" t="e">
        <f>VLOOKUP($E160,#REF!,16, FALSE)</f>
        <v>#REF!</v>
      </c>
      <c r="AJ160" t="e">
        <f>VLOOKUP($E160,#REF!,17, FALSE)</f>
        <v>#REF!</v>
      </c>
      <c r="AK160" t="e">
        <f>VLOOKUP($E160,#REF!,18, FALSE)</f>
        <v>#REF!</v>
      </c>
    </row>
    <row r="161" spans="1:37" x14ac:dyDescent="0.25">
      <c r="A161">
        <v>9</v>
      </c>
      <c r="B161">
        <v>43</v>
      </c>
      <c r="C161" t="s">
        <v>2824</v>
      </c>
      <c r="D161" t="s">
        <v>2825</v>
      </c>
      <c r="E161">
        <f>VLOOKUP(D161,'2011B4'!A$1:B$641,2, FALSE)</f>
        <v>131</v>
      </c>
      <c r="G161">
        <v>2731174</v>
      </c>
      <c r="H161">
        <v>1362948</v>
      </c>
      <c r="I161">
        <v>1368226</v>
      </c>
      <c r="J161">
        <v>575040</v>
      </c>
      <c r="K161">
        <v>449118</v>
      </c>
      <c r="L161">
        <v>125922</v>
      </c>
      <c r="M161">
        <f t="shared" si="7"/>
        <v>21.054681979251413</v>
      </c>
      <c r="N161">
        <f t="shared" si="6"/>
        <v>78.102045075125204</v>
      </c>
      <c r="O161">
        <f t="shared" si="8"/>
        <v>21.897954924874792</v>
      </c>
      <c r="P161">
        <v>73.18725653867557</v>
      </c>
      <c r="Q161">
        <v>9.7127156371730656</v>
      </c>
      <c r="R161">
        <v>5.4157971619365606</v>
      </c>
      <c r="S161">
        <v>1.197829716193656</v>
      </c>
      <c r="T161">
        <v>10.486400946021146</v>
      </c>
      <c r="U161">
        <v>26.81274346132443</v>
      </c>
      <c r="W161" t="e">
        <f>VLOOKUP($E161,#REF!,4, FALSE)</f>
        <v>#REF!</v>
      </c>
      <c r="X161" t="e">
        <f>VLOOKUP($E161,#REF!,5, FALSE)</f>
        <v>#REF!</v>
      </c>
      <c r="Y161" t="e">
        <f>VLOOKUP($E161,#REF!,6, FALSE)</f>
        <v>#REF!</v>
      </c>
      <c r="Z161" t="e">
        <f>VLOOKUP($E161,#REF!,7, FALSE)</f>
        <v>#REF!</v>
      </c>
      <c r="AA161" t="e">
        <f>VLOOKUP($E161,#REF!,8, FALSE)</f>
        <v>#REF!</v>
      </c>
      <c r="AB161" t="e">
        <f>VLOOKUP($E161,#REF!,9, FALSE)</f>
        <v>#REF!</v>
      </c>
      <c r="AC161" t="e">
        <f>VLOOKUP($E161,#REF!,10, FALSE)</f>
        <v>#REF!</v>
      </c>
      <c r="AD161" t="e">
        <f>VLOOKUP($E161,#REF!,11, FALSE)</f>
        <v>#REF!</v>
      </c>
      <c r="AE161" t="e">
        <f>VLOOKUP($E161,#REF!,12, FALSE)</f>
        <v>#REF!</v>
      </c>
      <c r="AF161" t="e">
        <f>VLOOKUP($E161,#REF!,13, FALSE)</f>
        <v>#REF!</v>
      </c>
      <c r="AG161" t="e">
        <f>VLOOKUP($E161,#REF!,14, FALSE)</f>
        <v>#REF!</v>
      </c>
      <c r="AH161" t="e">
        <f>VLOOKUP($E161,#REF!,15, FALSE)</f>
        <v>#REF!</v>
      </c>
      <c r="AI161" t="e">
        <f>VLOOKUP($E161,#REF!,16, FALSE)</f>
        <v>#REF!</v>
      </c>
      <c r="AJ161" t="e">
        <f>VLOOKUP($E161,#REF!,17, FALSE)</f>
        <v>#REF!</v>
      </c>
      <c r="AK161" t="e">
        <f>VLOOKUP($E161,#REF!,18, FALSE)</f>
        <v>#REF!</v>
      </c>
    </row>
    <row r="162" spans="1:37" x14ac:dyDescent="0.25">
      <c r="A162">
        <v>9</v>
      </c>
      <c r="B162">
        <v>44</v>
      </c>
      <c r="C162" t="s">
        <v>2826</v>
      </c>
      <c r="D162" t="s">
        <v>2827</v>
      </c>
      <c r="E162">
        <f>VLOOKUP(D162,'2011B4'!A$1:B$641,2, FALSE)</f>
        <v>174</v>
      </c>
      <c r="G162">
        <v>1293154</v>
      </c>
      <c r="H162">
        <v>682290</v>
      </c>
      <c r="I162">
        <v>610864</v>
      </c>
      <c r="J162">
        <v>324375</v>
      </c>
      <c r="K162">
        <v>252044</v>
      </c>
      <c r="L162">
        <v>72331</v>
      </c>
      <c r="M162">
        <f t="shared" si="7"/>
        <v>25.084019382068956</v>
      </c>
      <c r="N162">
        <f t="shared" si="6"/>
        <v>77.70142581888247</v>
      </c>
      <c r="O162">
        <f t="shared" si="8"/>
        <v>22.298574181117534</v>
      </c>
      <c r="P162">
        <v>75.420423892100189</v>
      </c>
      <c r="Q162">
        <v>9.6422350674373796</v>
      </c>
      <c r="R162">
        <v>5.1449710982658958</v>
      </c>
      <c r="S162">
        <v>1.6758381502890174</v>
      </c>
      <c r="T162">
        <v>8.1165317919075157</v>
      </c>
      <c r="U162">
        <v>24.579576107899811</v>
      </c>
      <c r="W162" t="e">
        <f>VLOOKUP($E162,#REF!,4, FALSE)</f>
        <v>#REF!</v>
      </c>
      <c r="X162" t="e">
        <f>VLOOKUP($E162,#REF!,5, FALSE)</f>
        <v>#REF!</v>
      </c>
      <c r="Y162" t="e">
        <f>VLOOKUP($E162,#REF!,6, FALSE)</f>
        <v>#REF!</v>
      </c>
      <c r="Z162" t="e">
        <f>VLOOKUP($E162,#REF!,7, FALSE)</f>
        <v>#REF!</v>
      </c>
      <c r="AA162" t="e">
        <f>VLOOKUP($E162,#REF!,8, FALSE)</f>
        <v>#REF!</v>
      </c>
      <c r="AB162" t="e">
        <f>VLOOKUP($E162,#REF!,9, FALSE)</f>
        <v>#REF!</v>
      </c>
      <c r="AC162" t="e">
        <f>VLOOKUP($E162,#REF!,10, FALSE)</f>
        <v>#REF!</v>
      </c>
      <c r="AD162" t="e">
        <f>VLOOKUP($E162,#REF!,11, FALSE)</f>
        <v>#REF!</v>
      </c>
      <c r="AE162" t="e">
        <f>VLOOKUP($E162,#REF!,12, FALSE)</f>
        <v>#REF!</v>
      </c>
      <c r="AF162" t="e">
        <f>VLOOKUP($E162,#REF!,13, FALSE)</f>
        <v>#REF!</v>
      </c>
      <c r="AG162" t="e">
        <f>VLOOKUP($E162,#REF!,14, FALSE)</f>
        <v>#REF!</v>
      </c>
      <c r="AH162" t="e">
        <f>VLOOKUP($E162,#REF!,15, FALSE)</f>
        <v>#REF!</v>
      </c>
      <c r="AI162" t="e">
        <f>VLOOKUP($E162,#REF!,16, FALSE)</f>
        <v>#REF!</v>
      </c>
      <c r="AJ162" t="e">
        <f>VLOOKUP($E162,#REF!,17, FALSE)</f>
        <v>#REF!</v>
      </c>
      <c r="AK162" t="e">
        <f>VLOOKUP($E162,#REF!,18, FALSE)</f>
        <v>#REF!</v>
      </c>
    </row>
    <row r="163" spans="1:37" x14ac:dyDescent="0.25">
      <c r="A163">
        <v>9</v>
      </c>
      <c r="B163">
        <v>45</v>
      </c>
      <c r="C163" t="s">
        <v>2828</v>
      </c>
      <c r="D163" t="s">
        <v>2829</v>
      </c>
      <c r="E163">
        <f>VLOOKUP(D163,'2011B4'!A$1:B$641,2, FALSE)</f>
        <v>175</v>
      </c>
      <c r="G163">
        <v>4936105</v>
      </c>
      <c r="H163">
        <v>2626448</v>
      </c>
      <c r="I163">
        <v>2309657</v>
      </c>
      <c r="J163">
        <v>1112135</v>
      </c>
      <c r="K163">
        <v>901572</v>
      </c>
      <c r="L163">
        <v>210563</v>
      </c>
      <c r="M163">
        <f t="shared" si="7"/>
        <v>22.53061877735583</v>
      </c>
      <c r="N163">
        <f t="shared" si="6"/>
        <v>81.066776965026733</v>
      </c>
      <c r="O163">
        <f t="shared" si="8"/>
        <v>18.933223034973274</v>
      </c>
      <c r="P163">
        <v>51.06016805513719</v>
      </c>
      <c r="Q163">
        <v>15.880356251714046</v>
      </c>
      <c r="R163">
        <v>8.6570425353037184</v>
      </c>
      <c r="S163">
        <v>3.2648014854311751</v>
      </c>
      <c r="T163">
        <v>21.137631672413868</v>
      </c>
      <c r="U163">
        <v>48.93983194486281</v>
      </c>
      <c r="W163" t="e">
        <f>VLOOKUP($E163,#REF!,4, FALSE)</f>
        <v>#REF!</v>
      </c>
      <c r="X163" t="e">
        <f>VLOOKUP($E163,#REF!,5, FALSE)</f>
        <v>#REF!</v>
      </c>
      <c r="Y163" t="e">
        <f>VLOOKUP($E163,#REF!,6, FALSE)</f>
        <v>#REF!</v>
      </c>
      <c r="Z163" t="e">
        <f>VLOOKUP($E163,#REF!,7, FALSE)</f>
        <v>#REF!</v>
      </c>
      <c r="AA163" t="e">
        <f>VLOOKUP($E163,#REF!,8, FALSE)</f>
        <v>#REF!</v>
      </c>
      <c r="AB163" t="e">
        <f>VLOOKUP($E163,#REF!,9, FALSE)</f>
        <v>#REF!</v>
      </c>
      <c r="AC163" t="e">
        <f>VLOOKUP($E163,#REF!,10, FALSE)</f>
        <v>#REF!</v>
      </c>
      <c r="AD163" t="e">
        <f>VLOOKUP($E163,#REF!,11, FALSE)</f>
        <v>#REF!</v>
      </c>
      <c r="AE163" t="e">
        <f>VLOOKUP($E163,#REF!,12, FALSE)</f>
        <v>#REF!</v>
      </c>
      <c r="AF163" t="e">
        <f>VLOOKUP($E163,#REF!,13, FALSE)</f>
        <v>#REF!</v>
      </c>
      <c r="AG163" t="e">
        <f>VLOOKUP($E163,#REF!,14, FALSE)</f>
        <v>#REF!</v>
      </c>
      <c r="AH163" t="e">
        <f>VLOOKUP($E163,#REF!,15, FALSE)</f>
        <v>#REF!</v>
      </c>
      <c r="AI163" t="e">
        <f>VLOOKUP($E163,#REF!,16, FALSE)</f>
        <v>#REF!</v>
      </c>
      <c r="AJ163" t="e">
        <f>VLOOKUP($E163,#REF!,17, FALSE)</f>
        <v>#REF!</v>
      </c>
      <c r="AK163" t="e">
        <f>VLOOKUP($E163,#REF!,18, FALSE)</f>
        <v>#REF!</v>
      </c>
    </row>
    <row r="164" spans="1:37" x14ac:dyDescent="0.25">
      <c r="A164">
        <v>9</v>
      </c>
      <c r="B164">
        <v>46</v>
      </c>
      <c r="C164" t="s">
        <v>2830</v>
      </c>
      <c r="D164" t="s">
        <v>2972</v>
      </c>
      <c r="E164">
        <f>VLOOKUP(D164,'2011B4'!A$1:B$641,2, FALSE)</f>
        <v>176</v>
      </c>
      <c r="G164">
        <v>2673581</v>
      </c>
      <c r="H164">
        <v>1416921</v>
      </c>
      <c r="I164">
        <v>1256660</v>
      </c>
      <c r="J164">
        <v>714576</v>
      </c>
      <c r="K164">
        <v>617519</v>
      </c>
      <c r="L164">
        <v>97057</v>
      </c>
      <c r="M164">
        <f t="shared" si="7"/>
        <v>26.727299453429687</v>
      </c>
      <c r="N164">
        <f t="shared" si="6"/>
        <v>86.417539911779855</v>
      </c>
      <c r="O164">
        <f t="shared" si="8"/>
        <v>13.582460088220147</v>
      </c>
      <c r="P164">
        <v>77.655560780098966</v>
      </c>
      <c r="Q164">
        <v>9.1606771008262253</v>
      </c>
      <c r="R164">
        <v>4.3950538501153131</v>
      </c>
      <c r="S164">
        <v>0.98408006985960905</v>
      </c>
      <c r="T164">
        <v>7.804628199099886</v>
      </c>
      <c r="U164">
        <v>22.344439219901034</v>
      </c>
      <c r="W164" t="e">
        <f>VLOOKUP($E164,#REF!,4, FALSE)</f>
        <v>#REF!</v>
      </c>
      <c r="X164" t="e">
        <f>VLOOKUP($E164,#REF!,5, FALSE)</f>
        <v>#REF!</v>
      </c>
      <c r="Y164" t="e">
        <f>VLOOKUP($E164,#REF!,6, FALSE)</f>
        <v>#REF!</v>
      </c>
      <c r="Z164" t="e">
        <f>VLOOKUP($E164,#REF!,7, FALSE)</f>
        <v>#REF!</v>
      </c>
      <c r="AA164" t="e">
        <f>VLOOKUP($E164,#REF!,8, FALSE)</f>
        <v>#REF!</v>
      </c>
      <c r="AB164" t="e">
        <f>VLOOKUP($E164,#REF!,9, FALSE)</f>
        <v>#REF!</v>
      </c>
      <c r="AC164" t="e">
        <f>VLOOKUP($E164,#REF!,10, FALSE)</f>
        <v>#REF!</v>
      </c>
      <c r="AD164" t="e">
        <f>VLOOKUP($E164,#REF!,11, FALSE)</f>
        <v>#REF!</v>
      </c>
      <c r="AE164" t="e">
        <f>VLOOKUP($E164,#REF!,12, FALSE)</f>
        <v>#REF!</v>
      </c>
      <c r="AF164" t="e">
        <f>VLOOKUP($E164,#REF!,13, FALSE)</f>
        <v>#REF!</v>
      </c>
      <c r="AG164" t="e">
        <f>VLOOKUP($E164,#REF!,14, FALSE)</f>
        <v>#REF!</v>
      </c>
      <c r="AH164" t="e">
        <f>VLOOKUP($E164,#REF!,15, FALSE)</f>
        <v>#REF!</v>
      </c>
      <c r="AI164" t="e">
        <f>VLOOKUP($E164,#REF!,16, FALSE)</f>
        <v>#REF!</v>
      </c>
      <c r="AJ164" t="e">
        <f>VLOOKUP($E164,#REF!,17, FALSE)</f>
        <v>#REF!</v>
      </c>
      <c r="AK164" t="e">
        <f>VLOOKUP($E164,#REF!,18, FALSE)</f>
        <v>#REF!</v>
      </c>
    </row>
    <row r="165" spans="1:37" x14ac:dyDescent="0.25">
      <c r="A165">
        <v>9</v>
      </c>
      <c r="B165">
        <v>47</v>
      </c>
      <c r="C165" t="s">
        <v>2832</v>
      </c>
      <c r="D165" t="s">
        <v>2833</v>
      </c>
      <c r="E165">
        <f>VLOOKUP(D165,'2011B4'!A$1:B$641,2, FALSE)</f>
        <v>177</v>
      </c>
      <c r="G165">
        <v>2088928</v>
      </c>
      <c r="H165">
        <v>1077472</v>
      </c>
      <c r="I165">
        <v>1011456</v>
      </c>
      <c r="J165">
        <v>521773</v>
      </c>
      <c r="K165">
        <v>428042</v>
      </c>
      <c r="L165">
        <v>93731</v>
      </c>
      <c r="M165">
        <f t="shared" si="7"/>
        <v>24.978027007153909</v>
      </c>
      <c r="N165">
        <f t="shared" si="6"/>
        <v>82.036057825912806</v>
      </c>
      <c r="O165">
        <f t="shared" si="8"/>
        <v>17.963942174087201</v>
      </c>
      <c r="P165">
        <v>71.692479296552321</v>
      </c>
      <c r="Q165">
        <v>7.7169573741837922</v>
      </c>
      <c r="R165">
        <v>5.9878529552123245</v>
      </c>
      <c r="S165">
        <v>2.1384778438133059</v>
      </c>
      <c r="T165">
        <v>12.464232530238245</v>
      </c>
      <c r="U165">
        <v>28.307520703447679</v>
      </c>
      <c r="W165" t="e">
        <f>VLOOKUP($E165,#REF!,4, FALSE)</f>
        <v>#REF!</v>
      </c>
      <c r="X165" t="e">
        <f>VLOOKUP($E165,#REF!,5, FALSE)</f>
        <v>#REF!</v>
      </c>
      <c r="Y165" t="e">
        <f>VLOOKUP($E165,#REF!,6, FALSE)</f>
        <v>#REF!</v>
      </c>
      <c r="Z165" t="e">
        <f>VLOOKUP($E165,#REF!,7, FALSE)</f>
        <v>#REF!</v>
      </c>
      <c r="AA165" t="e">
        <f>VLOOKUP($E165,#REF!,8, FALSE)</f>
        <v>#REF!</v>
      </c>
      <c r="AB165" t="e">
        <f>VLOOKUP($E165,#REF!,9, FALSE)</f>
        <v>#REF!</v>
      </c>
      <c r="AC165" t="e">
        <f>VLOOKUP($E165,#REF!,10, FALSE)</f>
        <v>#REF!</v>
      </c>
      <c r="AD165" t="e">
        <f>VLOOKUP($E165,#REF!,11, FALSE)</f>
        <v>#REF!</v>
      </c>
      <c r="AE165" t="e">
        <f>VLOOKUP($E165,#REF!,12, FALSE)</f>
        <v>#REF!</v>
      </c>
      <c r="AF165" t="e">
        <f>VLOOKUP($E165,#REF!,13, FALSE)</f>
        <v>#REF!</v>
      </c>
      <c r="AG165" t="e">
        <f>VLOOKUP($E165,#REF!,14, FALSE)</f>
        <v>#REF!</v>
      </c>
      <c r="AH165" t="e">
        <f>VLOOKUP($E165,#REF!,15, FALSE)</f>
        <v>#REF!</v>
      </c>
      <c r="AI165" t="e">
        <f>VLOOKUP($E165,#REF!,16, FALSE)</f>
        <v>#REF!</v>
      </c>
      <c r="AJ165" t="e">
        <f>VLOOKUP($E165,#REF!,17, FALSE)</f>
        <v>#REF!</v>
      </c>
      <c r="AK165" t="e">
        <f>VLOOKUP($E165,#REF!,18, FALSE)</f>
        <v>#REF!</v>
      </c>
    </row>
    <row r="166" spans="1:37" x14ac:dyDescent="0.25">
      <c r="A166">
        <v>9</v>
      </c>
      <c r="B166">
        <v>48</v>
      </c>
      <c r="C166" t="s">
        <v>2834</v>
      </c>
      <c r="D166" t="s">
        <v>2835</v>
      </c>
      <c r="E166">
        <f>VLOOKUP(D166,'2011B4'!A$1:B$641,2, FALSE)</f>
        <v>178</v>
      </c>
      <c r="G166">
        <v>2026876</v>
      </c>
      <c r="H166">
        <v>1024953</v>
      </c>
      <c r="I166">
        <v>1001923</v>
      </c>
      <c r="J166">
        <v>444477</v>
      </c>
      <c r="K166">
        <v>367367</v>
      </c>
      <c r="L166">
        <v>77110</v>
      </c>
      <c r="M166">
        <f t="shared" si="7"/>
        <v>21.929165869051683</v>
      </c>
      <c r="N166">
        <f t="shared" si="6"/>
        <v>82.651520776103155</v>
      </c>
      <c r="O166">
        <f t="shared" si="8"/>
        <v>17.348479223896849</v>
      </c>
      <c r="P166">
        <v>69.624075036503569</v>
      </c>
      <c r="Q166">
        <v>13.895207176074354</v>
      </c>
      <c r="R166">
        <v>5.492522672714224</v>
      </c>
      <c r="S166">
        <v>1.6331553713690474</v>
      </c>
      <c r="T166">
        <v>9.3550397433388</v>
      </c>
      <c r="U166">
        <v>30.375924963496431</v>
      </c>
      <c r="W166" t="e">
        <f>VLOOKUP($E166,#REF!,4, FALSE)</f>
        <v>#REF!</v>
      </c>
      <c r="X166" t="e">
        <f>VLOOKUP($E166,#REF!,5, FALSE)</f>
        <v>#REF!</v>
      </c>
      <c r="Y166" t="e">
        <f>VLOOKUP($E166,#REF!,6, FALSE)</f>
        <v>#REF!</v>
      </c>
      <c r="Z166" t="e">
        <f>VLOOKUP($E166,#REF!,7, FALSE)</f>
        <v>#REF!</v>
      </c>
      <c r="AA166" t="e">
        <f>VLOOKUP($E166,#REF!,8, FALSE)</f>
        <v>#REF!</v>
      </c>
      <c r="AB166" t="e">
        <f>VLOOKUP($E166,#REF!,9, FALSE)</f>
        <v>#REF!</v>
      </c>
      <c r="AC166" t="e">
        <f>VLOOKUP($E166,#REF!,10, FALSE)</f>
        <v>#REF!</v>
      </c>
      <c r="AD166" t="e">
        <f>VLOOKUP($E166,#REF!,11, FALSE)</f>
        <v>#REF!</v>
      </c>
      <c r="AE166" t="e">
        <f>VLOOKUP($E166,#REF!,12, FALSE)</f>
        <v>#REF!</v>
      </c>
      <c r="AF166" t="e">
        <f>VLOOKUP($E166,#REF!,13, FALSE)</f>
        <v>#REF!</v>
      </c>
      <c r="AG166" t="e">
        <f>VLOOKUP($E166,#REF!,14, FALSE)</f>
        <v>#REF!</v>
      </c>
      <c r="AH166" t="e">
        <f>VLOOKUP($E166,#REF!,15, FALSE)</f>
        <v>#REF!</v>
      </c>
      <c r="AI166" t="e">
        <f>VLOOKUP($E166,#REF!,16, FALSE)</f>
        <v>#REF!</v>
      </c>
      <c r="AJ166" t="e">
        <f>VLOOKUP($E166,#REF!,17, FALSE)</f>
        <v>#REF!</v>
      </c>
      <c r="AK166" t="e">
        <f>VLOOKUP($E166,#REF!,18, FALSE)</f>
        <v>#REF!</v>
      </c>
    </row>
    <row r="167" spans="1:37" x14ac:dyDescent="0.25">
      <c r="A167">
        <v>9</v>
      </c>
      <c r="B167">
        <v>49</v>
      </c>
      <c r="C167" t="s">
        <v>2836</v>
      </c>
      <c r="D167" t="s">
        <v>2837</v>
      </c>
      <c r="E167">
        <f>VLOOKUP(D167,'2011B4'!A$1:B$641,2, FALSE)</f>
        <v>179</v>
      </c>
      <c r="G167">
        <v>3214832</v>
      </c>
      <c r="H167">
        <v>1623819</v>
      </c>
      <c r="I167">
        <v>1591013</v>
      </c>
      <c r="J167">
        <v>682275</v>
      </c>
      <c r="K167">
        <v>563711</v>
      </c>
      <c r="L167">
        <v>118564</v>
      </c>
      <c r="M167">
        <f t="shared" si="7"/>
        <v>21.222726413075396</v>
      </c>
      <c r="N167">
        <f t="shared" si="6"/>
        <v>82.622256421530906</v>
      </c>
      <c r="O167">
        <f t="shared" si="8"/>
        <v>17.377743578469094</v>
      </c>
      <c r="P167">
        <v>70.796819464292255</v>
      </c>
      <c r="Q167">
        <v>11.888901102927704</v>
      </c>
      <c r="R167">
        <v>4.9720420651496831</v>
      </c>
      <c r="S167">
        <v>1.5457110402696861</v>
      </c>
      <c r="T167">
        <v>10.79652632736067</v>
      </c>
      <c r="U167">
        <v>29.203180535707745</v>
      </c>
      <c r="W167" t="e">
        <f>VLOOKUP($E167,#REF!,4, FALSE)</f>
        <v>#REF!</v>
      </c>
      <c r="X167" t="e">
        <f>VLOOKUP($E167,#REF!,5, FALSE)</f>
        <v>#REF!</v>
      </c>
      <c r="Y167" t="e">
        <f>VLOOKUP($E167,#REF!,6, FALSE)</f>
        <v>#REF!</v>
      </c>
      <c r="Z167" t="e">
        <f>VLOOKUP($E167,#REF!,7, FALSE)</f>
        <v>#REF!</v>
      </c>
      <c r="AA167" t="e">
        <f>VLOOKUP($E167,#REF!,8, FALSE)</f>
        <v>#REF!</v>
      </c>
      <c r="AB167" t="e">
        <f>VLOOKUP($E167,#REF!,9, FALSE)</f>
        <v>#REF!</v>
      </c>
      <c r="AC167" t="e">
        <f>VLOOKUP($E167,#REF!,10, FALSE)</f>
        <v>#REF!</v>
      </c>
      <c r="AD167" t="e">
        <f>VLOOKUP($E167,#REF!,11, FALSE)</f>
        <v>#REF!</v>
      </c>
      <c r="AE167" t="e">
        <f>VLOOKUP($E167,#REF!,12, FALSE)</f>
        <v>#REF!</v>
      </c>
      <c r="AF167" t="e">
        <f>VLOOKUP($E167,#REF!,13, FALSE)</f>
        <v>#REF!</v>
      </c>
      <c r="AG167" t="e">
        <f>VLOOKUP($E167,#REF!,14, FALSE)</f>
        <v>#REF!</v>
      </c>
      <c r="AH167" t="e">
        <f>VLOOKUP($E167,#REF!,15, FALSE)</f>
        <v>#REF!</v>
      </c>
      <c r="AI167" t="e">
        <f>VLOOKUP($E167,#REF!,16, FALSE)</f>
        <v>#REF!</v>
      </c>
      <c r="AJ167" t="e">
        <f>VLOOKUP($E167,#REF!,17, FALSE)</f>
        <v>#REF!</v>
      </c>
      <c r="AK167" t="e">
        <f>VLOOKUP($E167,#REF!,18, FALSE)</f>
        <v>#REF!</v>
      </c>
    </row>
    <row r="168" spans="1:37" x14ac:dyDescent="0.25">
      <c r="A168">
        <v>9</v>
      </c>
      <c r="B168">
        <v>50</v>
      </c>
      <c r="C168" t="s">
        <v>2838</v>
      </c>
      <c r="D168" t="s">
        <v>2839</v>
      </c>
      <c r="E168">
        <f>VLOOKUP(D168,'2011B4'!A$1:B$641,2, FALSE)</f>
        <v>180</v>
      </c>
      <c r="G168">
        <v>2381072</v>
      </c>
      <c r="H168">
        <v>1275351</v>
      </c>
      <c r="I168">
        <v>1105721</v>
      </c>
      <c r="J168">
        <v>636227</v>
      </c>
      <c r="K168">
        <v>573150</v>
      </c>
      <c r="L168">
        <v>63077</v>
      </c>
      <c r="M168">
        <f t="shared" si="7"/>
        <v>26.720191577575143</v>
      </c>
      <c r="N168">
        <f t="shared" si="6"/>
        <v>90.085771273460566</v>
      </c>
      <c r="O168">
        <f t="shared" si="8"/>
        <v>9.9142287265394273</v>
      </c>
      <c r="P168">
        <v>81.891368961078356</v>
      </c>
      <c r="Q168">
        <v>4.898094548015095</v>
      </c>
      <c r="R168">
        <v>4.5336020005438309</v>
      </c>
      <c r="S168">
        <v>1.4347080523146614</v>
      </c>
      <c r="T168">
        <v>7.2422264380480552</v>
      </c>
      <c r="U168">
        <v>18.108631038921644</v>
      </c>
      <c r="W168" t="e">
        <f>VLOOKUP($E168,#REF!,4, FALSE)</f>
        <v>#REF!</v>
      </c>
      <c r="X168" t="e">
        <f>VLOOKUP($E168,#REF!,5, FALSE)</f>
        <v>#REF!</v>
      </c>
      <c r="Y168" t="e">
        <f>VLOOKUP($E168,#REF!,6, FALSE)</f>
        <v>#REF!</v>
      </c>
      <c r="Z168" t="e">
        <f>VLOOKUP($E168,#REF!,7, FALSE)</f>
        <v>#REF!</v>
      </c>
      <c r="AA168" t="e">
        <f>VLOOKUP($E168,#REF!,8, FALSE)</f>
        <v>#REF!</v>
      </c>
      <c r="AB168" t="e">
        <f>VLOOKUP($E168,#REF!,9, FALSE)</f>
        <v>#REF!</v>
      </c>
      <c r="AC168" t="e">
        <f>VLOOKUP($E168,#REF!,10, FALSE)</f>
        <v>#REF!</v>
      </c>
      <c r="AD168" t="e">
        <f>VLOOKUP($E168,#REF!,11, FALSE)</f>
        <v>#REF!</v>
      </c>
      <c r="AE168" t="e">
        <f>VLOOKUP($E168,#REF!,12, FALSE)</f>
        <v>#REF!</v>
      </c>
      <c r="AF168" t="e">
        <f>VLOOKUP($E168,#REF!,13, FALSE)</f>
        <v>#REF!</v>
      </c>
      <c r="AG168" t="e">
        <f>VLOOKUP($E168,#REF!,14, FALSE)</f>
        <v>#REF!</v>
      </c>
      <c r="AH168" t="e">
        <f>VLOOKUP($E168,#REF!,15, FALSE)</f>
        <v>#REF!</v>
      </c>
      <c r="AI168" t="e">
        <f>VLOOKUP($E168,#REF!,16, FALSE)</f>
        <v>#REF!</v>
      </c>
      <c r="AJ168" t="e">
        <f>VLOOKUP($E168,#REF!,17, FALSE)</f>
        <v>#REF!</v>
      </c>
      <c r="AK168" t="e">
        <f>VLOOKUP($E168,#REF!,18, FALSE)</f>
        <v>#REF!</v>
      </c>
    </row>
    <row r="169" spans="1:37" x14ac:dyDescent="0.25">
      <c r="A169">
        <v>9</v>
      </c>
      <c r="B169">
        <v>51</v>
      </c>
      <c r="C169" t="s">
        <v>2840</v>
      </c>
      <c r="D169" t="s">
        <v>2841</v>
      </c>
      <c r="E169">
        <f>VLOOKUP(D169,'2011B4'!A$1:B$641,2, FALSE)</f>
        <v>181</v>
      </c>
      <c r="G169">
        <v>1176391</v>
      </c>
      <c r="H169">
        <v>631916</v>
      </c>
      <c r="I169">
        <v>544475</v>
      </c>
      <c r="J169">
        <v>336631</v>
      </c>
      <c r="K169">
        <v>292640</v>
      </c>
      <c r="L169">
        <v>43991</v>
      </c>
      <c r="M169">
        <f t="shared" si="7"/>
        <v>28.615570843367554</v>
      </c>
      <c r="N169">
        <f t="shared" si="6"/>
        <v>86.931981903033289</v>
      </c>
      <c r="O169">
        <f t="shared" si="8"/>
        <v>13.068018096966707</v>
      </c>
      <c r="P169">
        <v>88.566709542496071</v>
      </c>
      <c r="Q169">
        <v>3.4473949220362954</v>
      </c>
      <c r="R169">
        <v>2.7329627990292042</v>
      </c>
      <c r="S169">
        <v>0.53797778576542266</v>
      </c>
      <c r="T169">
        <v>4.7149549506729924</v>
      </c>
      <c r="U169">
        <v>11.433290457503929</v>
      </c>
      <c r="W169" t="e">
        <f>VLOOKUP($E169,#REF!,4, FALSE)</f>
        <v>#REF!</v>
      </c>
      <c r="X169" t="e">
        <f>VLOOKUP($E169,#REF!,5, FALSE)</f>
        <v>#REF!</v>
      </c>
      <c r="Y169" t="e">
        <f>VLOOKUP($E169,#REF!,6, FALSE)</f>
        <v>#REF!</v>
      </c>
      <c r="Z169" t="e">
        <f>VLOOKUP($E169,#REF!,7, FALSE)</f>
        <v>#REF!</v>
      </c>
      <c r="AA169" t="e">
        <f>VLOOKUP($E169,#REF!,8, FALSE)</f>
        <v>#REF!</v>
      </c>
      <c r="AB169" t="e">
        <f>VLOOKUP($E169,#REF!,9, FALSE)</f>
        <v>#REF!</v>
      </c>
      <c r="AC169" t="e">
        <f>VLOOKUP($E169,#REF!,10, FALSE)</f>
        <v>#REF!</v>
      </c>
      <c r="AD169" t="e">
        <f>VLOOKUP($E169,#REF!,11, FALSE)</f>
        <v>#REF!</v>
      </c>
      <c r="AE169" t="e">
        <f>VLOOKUP($E169,#REF!,12, FALSE)</f>
        <v>#REF!</v>
      </c>
      <c r="AF169" t="e">
        <f>VLOOKUP($E169,#REF!,13, FALSE)</f>
        <v>#REF!</v>
      </c>
      <c r="AG169" t="e">
        <f>VLOOKUP($E169,#REF!,14, FALSE)</f>
        <v>#REF!</v>
      </c>
      <c r="AH169" t="e">
        <f>VLOOKUP($E169,#REF!,15, FALSE)</f>
        <v>#REF!</v>
      </c>
      <c r="AI169" t="e">
        <f>VLOOKUP($E169,#REF!,16, FALSE)</f>
        <v>#REF!</v>
      </c>
      <c r="AJ169" t="e">
        <f>VLOOKUP($E169,#REF!,17, FALSE)</f>
        <v>#REF!</v>
      </c>
      <c r="AK169" t="e">
        <f>VLOOKUP($E169,#REF!,18, FALSE)</f>
        <v>#REF!</v>
      </c>
    </row>
    <row r="170" spans="1:37" x14ac:dyDescent="0.25">
      <c r="A170">
        <v>9</v>
      </c>
      <c r="B170">
        <v>52</v>
      </c>
      <c r="C170" t="s">
        <v>2842</v>
      </c>
      <c r="D170" t="s">
        <v>2843</v>
      </c>
      <c r="E170">
        <f>VLOOKUP(D170,'2011B4'!A$1:B$641,2, FALSE)</f>
        <v>182</v>
      </c>
      <c r="G170">
        <v>1682350</v>
      </c>
      <c r="H170">
        <v>887939</v>
      </c>
      <c r="I170">
        <v>794411</v>
      </c>
      <c r="J170">
        <v>499528</v>
      </c>
      <c r="K170">
        <v>396625</v>
      </c>
      <c r="L170">
        <v>102903</v>
      </c>
      <c r="M170">
        <f t="shared" si="7"/>
        <v>29.692275685796655</v>
      </c>
      <c r="N170">
        <f t="shared" si="6"/>
        <v>79.399953556157016</v>
      </c>
      <c r="O170">
        <f t="shared" si="8"/>
        <v>20.600046443842988</v>
      </c>
      <c r="P170">
        <v>85.64464854822954</v>
      </c>
      <c r="Q170">
        <v>4.1016719783475599</v>
      </c>
      <c r="R170">
        <v>3.8400249835845037</v>
      </c>
      <c r="S170">
        <v>0.92267100142534553</v>
      </c>
      <c r="T170">
        <v>5.4909834884130619</v>
      </c>
      <c r="U170">
        <v>14.35535145177046</v>
      </c>
      <c r="W170" t="e">
        <f>VLOOKUP($E170,#REF!,4, FALSE)</f>
        <v>#REF!</v>
      </c>
      <c r="X170" t="e">
        <f>VLOOKUP($E170,#REF!,5, FALSE)</f>
        <v>#REF!</v>
      </c>
      <c r="Y170" t="e">
        <f>VLOOKUP($E170,#REF!,6, FALSE)</f>
        <v>#REF!</v>
      </c>
      <c r="Z170" t="e">
        <f>VLOOKUP($E170,#REF!,7, FALSE)</f>
        <v>#REF!</v>
      </c>
      <c r="AA170" t="e">
        <f>VLOOKUP($E170,#REF!,8, FALSE)</f>
        <v>#REF!</v>
      </c>
      <c r="AB170" t="e">
        <f>VLOOKUP($E170,#REF!,9, FALSE)</f>
        <v>#REF!</v>
      </c>
      <c r="AC170" t="e">
        <f>VLOOKUP($E170,#REF!,10, FALSE)</f>
        <v>#REF!</v>
      </c>
      <c r="AD170" t="e">
        <f>VLOOKUP($E170,#REF!,11, FALSE)</f>
        <v>#REF!</v>
      </c>
      <c r="AE170" t="e">
        <f>VLOOKUP($E170,#REF!,12, FALSE)</f>
        <v>#REF!</v>
      </c>
      <c r="AF170" t="e">
        <f>VLOOKUP($E170,#REF!,13, FALSE)</f>
        <v>#REF!</v>
      </c>
      <c r="AG170" t="e">
        <f>VLOOKUP($E170,#REF!,14, FALSE)</f>
        <v>#REF!</v>
      </c>
      <c r="AH170" t="e">
        <f>VLOOKUP($E170,#REF!,15, FALSE)</f>
        <v>#REF!</v>
      </c>
      <c r="AI170" t="e">
        <f>VLOOKUP($E170,#REF!,16, FALSE)</f>
        <v>#REF!</v>
      </c>
      <c r="AJ170" t="e">
        <f>VLOOKUP($E170,#REF!,17, FALSE)</f>
        <v>#REF!</v>
      </c>
      <c r="AK170" t="e">
        <f>VLOOKUP($E170,#REF!,18, FALSE)</f>
        <v>#REF!</v>
      </c>
    </row>
    <row r="171" spans="1:37" x14ac:dyDescent="0.25">
      <c r="A171">
        <v>9</v>
      </c>
      <c r="B171">
        <v>53</v>
      </c>
      <c r="C171" t="s">
        <v>2844</v>
      </c>
      <c r="D171" t="s">
        <v>2845</v>
      </c>
      <c r="E171">
        <f>VLOOKUP(D171,'2011B4'!A$1:B$641,2, FALSE)</f>
        <v>183</v>
      </c>
      <c r="G171">
        <v>2765586</v>
      </c>
      <c r="H171">
        <v>1451101</v>
      </c>
      <c r="I171">
        <v>1314485</v>
      </c>
      <c r="J171">
        <v>697252</v>
      </c>
      <c r="K171">
        <v>622410</v>
      </c>
      <c r="L171">
        <v>74842</v>
      </c>
      <c r="M171">
        <f t="shared" si="7"/>
        <v>25.211727279498813</v>
      </c>
      <c r="N171">
        <f t="shared" si="6"/>
        <v>89.266147676880095</v>
      </c>
      <c r="O171">
        <f t="shared" si="8"/>
        <v>10.733852323119905</v>
      </c>
      <c r="P171">
        <v>82.721885344179711</v>
      </c>
      <c r="Q171">
        <v>4.9613339223121624</v>
      </c>
      <c r="R171">
        <v>4.1064062921296749</v>
      </c>
      <c r="S171">
        <v>0.89020899187094471</v>
      </c>
      <c r="T171">
        <v>7.3201654495074955</v>
      </c>
      <c r="U171">
        <v>17.278114655820289</v>
      </c>
      <c r="W171" t="e">
        <f>VLOOKUP($E171,#REF!,4, FALSE)</f>
        <v>#REF!</v>
      </c>
      <c r="X171" t="e">
        <f>VLOOKUP($E171,#REF!,5, FALSE)</f>
        <v>#REF!</v>
      </c>
      <c r="Y171" t="e">
        <f>VLOOKUP($E171,#REF!,6, FALSE)</f>
        <v>#REF!</v>
      </c>
      <c r="Z171" t="e">
        <f>VLOOKUP($E171,#REF!,7, FALSE)</f>
        <v>#REF!</v>
      </c>
      <c r="AA171" t="e">
        <f>VLOOKUP($E171,#REF!,8, FALSE)</f>
        <v>#REF!</v>
      </c>
      <c r="AB171" t="e">
        <f>VLOOKUP($E171,#REF!,9, FALSE)</f>
        <v>#REF!</v>
      </c>
      <c r="AC171" t="e">
        <f>VLOOKUP($E171,#REF!,10, FALSE)</f>
        <v>#REF!</v>
      </c>
      <c r="AD171" t="e">
        <f>VLOOKUP($E171,#REF!,11, FALSE)</f>
        <v>#REF!</v>
      </c>
      <c r="AE171" t="e">
        <f>VLOOKUP($E171,#REF!,12, FALSE)</f>
        <v>#REF!</v>
      </c>
      <c r="AF171" t="e">
        <f>VLOOKUP($E171,#REF!,13, FALSE)</f>
        <v>#REF!</v>
      </c>
      <c r="AG171" t="e">
        <f>VLOOKUP($E171,#REF!,14, FALSE)</f>
        <v>#REF!</v>
      </c>
      <c r="AH171" t="e">
        <f>VLOOKUP($E171,#REF!,15, FALSE)</f>
        <v>#REF!</v>
      </c>
      <c r="AI171" t="e">
        <f>VLOOKUP($E171,#REF!,16, FALSE)</f>
        <v>#REF!</v>
      </c>
      <c r="AJ171" t="e">
        <f>VLOOKUP($E171,#REF!,17, FALSE)</f>
        <v>#REF!</v>
      </c>
      <c r="AK171" t="e">
        <f>VLOOKUP($E171,#REF!,18, FALSE)</f>
        <v>#REF!</v>
      </c>
    </row>
    <row r="172" spans="1:37" x14ac:dyDescent="0.25">
      <c r="A172">
        <v>9</v>
      </c>
      <c r="B172">
        <v>54</v>
      </c>
      <c r="C172" t="s">
        <v>2846</v>
      </c>
      <c r="D172" t="s">
        <v>2847</v>
      </c>
      <c r="E172">
        <f>VLOOKUP(D172,'2011B4'!A$1:B$641,2, FALSE)</f>
        <v>184</v>
      </c>
      <c r="G172">
        <v>2040085</v>
      </c>
      <c r="H172">
        <v>1047165</v>
      </c>
      <c r="I172">
        <v>992920</v>
      </c>
      <c r="J172">
        <v>492603</v>
      </c>
      <c r="K172">
        <v>395276</v>
      </c>
      <c r="L172">
        <v>97327</v>
      </c>
      <c r="M172">
        <f t="shared" si="7"/>
        <v>24.146199790694993</v>
      </c>
      <c r="N172">
        <f t="shared" si="6"/>
        <v>80.242304655067059</v>
      </c>
      <c r="O172">
        <f t="shared" si="8"/>
        <v>19.757695344932937</v>
      </c>
      <c r="P172">
        <v>84.749991372362729</v>
      </c>
      <c r="Q172">
        <v>4.5318441016396562</v>
      </c>
      <c r="R172">
        <v>3.8741136371479667</v>
      </c>
      <c r="S172">
        <v>0.69305302647365119</v>
      </c>
      <c r="T172">
        <v>6.1509978623759904</v>
      </c>
      <c r="U172">
        <v>15.250008627637271</v>
      </c>
      <c r="W172" t="e">
        <f>VLOOKUP($E172,#REF!,4, FALSE)</f>
        <v>#REF!</v>
      </c>
      <c r="X172" t="e">
        <f>VLOOKUP($E172,#REF!,5, FALSE)</f>
        <v>#REF!</v>
      </c>
      <c r="Y172" t="e">
        <f>VLOOKUP($E172,#REF!,6, FALSE)</f>
        <v>#REF!</v>
      </c>
      <c r="Z172" t="e">
        <f>VLOOKUP($E172,#REF!,7, FALSE)</f>
        <v>#REF!</v>
      </c>
      <c r="AA172" t="e">
        <f>VLOOKUP($E172,#REF!,8, FALSE)</f>
        <v>#REF!</v>
      </c>
      <c r="AB172" t="e">
        <f>VLOOKUP($E172,#REF!,9, FALSE)</f>
        <v>#REF!</v>
      </c>
      <c r="AC172" t="e">
        <f>VLOOKUP($E172,#REF!,10, FALSE)</f>
        <v>#REF!</v>
      </c>
      <c r="AD172" t="e">
        <f>VLOOKUP($E172,#REF!,11, FALSE)</f>
        <v>#REF!</v>
      </c>
      <c r="AE172" t="e">
        <f>VLOOKUP($E172,#REF!,12, FALSE)</f>
        <v>#REF!</v>
      </c>
      <c r="AF172" t="e">
        <f>VLOOKUP($E172,#REF!,13, FALSE)</f>
        <v>#REF!</v>
      </c>
      <c r="AG172" t="e">
        <f>VLOOKUP($E172,#REF!,14, FALSE)</f>
        <v>#REF!</v>
      </c>
      <c r="AH172" t="e">
        <f>VLOOKUP($E172,#REF!,15, FALSE)</f>
        <v>#REF!</v>
      </c>
      <c r="AI172" t="e">
        <f>VLOOKUP($E172,#REF!,16, FALSE)</f>
        <v>#REF!</v>
      </c>
      <c r="AJ172" t="e">
        <f>VLOOKUP($E172,#REF!,17, FALSE)</f>
        <v>#REF!</v>
      </c>
      <c r="AK172" t="e">
        <f>VLOOKUP($E172,#REF!,18, FALSE)</f>
        <v>#REF!</v>
      </c>
    </row>
    <row r="173" spans="1:37" x14ac:dyDescent="0.25">
      <c r="A173">
        <v>9</v>
      </c>
      <c r="B173">
        <v>55</v>
      </c>
      <c r="C173" t="s">
        <v>2848</v>
      </c>
      <c r="D173" t="s">
        <v>2849</v>
      </c>
      <c r="E173">
        <f>VLOOKUP(D173,'2011B4'!A$1:B$641,2, FALSE)</f>
        <v>185</v>
      </c>
      <c r="G173">
        <v>2084814</v>
      </c>
      <c r="H173">
        <v>1075765</v>
      </c>
      <c r="I173">
        <v>1009049</v>
      </c>
      <c r="J173">
        <v>475748</v>
      </c>
      <c r="K173">
        <v>396854</v>
      </c>
      <c r="L173">
        <v>78894</v>
      </c>
      <c r="M173">
        <f t="shared" si="7"/>
        <v>22.819685593055304</v>
      </c>
      <c r="N173">
        <f t="shared" si="6"/>
        <v>83.416850937891482</v>
      </c>
      <c r="O173">
        <f t="shared" si="8"/>
        <v>16.583149062108511</v>
      </c>
      <c r="P173">
        <v>79.060342870595363</v>
      </c>
      <c r="Q173">
        <v>6.0504720986740885</v>
      </c>
      <c r="R173">
        <v>4.4561406458881594</v>
      </c>
      <c r="S173">
        <v>0.77015562861010445</v>
      </c>
      <c r="T173">
        <v>9.6628887562322916</v>
      </c>
      <c r="U173">
        <v>20.939657129404637</v>
      </c>
      <c r="W173" t="e">
        <f>VLOOKUP($E173,#REF!,4, FALSE)</f>
        <v>#REF!</v>
      </c>
      <c r="X173" t="e">
        <f>VLOOKUP($E173,#REF!,5, FALSE)</f>
        <v>#REF!</v>
      </c>
      <c r="Y173" t="e">
        <f>VLOOKUP($E173,#REF!,6, FALSE)</f>
        <v>#REF!</v>
      </c>
      <c r="Z173" t="e">
        <f>VLOOKUP($E173,#REF!,7, FALSE)</f>
        <v>#REF!</v>
      </c>
      <c r="AA173" t="e">
        <f>VLOOKUP($E173,#REF!,8, FALSE)</f>
        <v>#REF!</v>
      </c>
      <c r="AB173" t="e">
        <f>VLOOKUP($E173,#REF!,9, FALSE)</f>
        <v>#REF!</v>
      </c>
      <c r="AC173" t="e">
        <f>VLOOKUP($E173,#REF!,10, FALSE)</f>
        <v>#REF!</v>
      </c>
      <c r="AD173" t="e">
        <f>VLOOKUP($E173,#REF!,11, FALSE)</f>
        <v>#REF!</v>
      </c>
      <c r="AE173" t="e">
        <f>VLOOKUP($E173,#REF!,12, FALSE)</f>
        <v>#REF!</v>
      </c>
      <c r="AF173" t="e">
        <f>VLOOKUP($E173,#REF!,13, FALSE)</f>
        <v>#REF!</v>
      </c>
      <c r="AG173" t="e">
        <f>VLOOKUP($E173,#REF!,14, FALSE)</f>
        <v>#REF!</v>
      </c>
      <c r="AH173" t="e">
        <f>VLOOKUP($E173,#REF!,15, FALSE)</f>
        <v>#REF!</v>
      </c>
      <c r="AI173" t="e">
        <f>VLOOKUP($E173,#REF!,16, FALSE)</f>
        <v>#REF!</v>
      </c>
      <c r="AJ173" t="e">
        <f>VLOOKUP($E173,#REF!,17, FALSE)</f>
        <v>#REF!</v>
      </c>
      <c r="AK173" t="e">
        <f>VLOOKUP($E173,#REF!,18, FALSE)</f>
        <v>#REF!</v>
      </c>
    </row>
    <row r="174" spans="1:37" x14ac:dyDescent="0.25">
      <c r="A174">
        <v>9</v>
      </c>
      <c r="B174">
        <v>56</v>
      </c>
      <c r="C174" t="s">
        <v>2850</v>
      </c>
      <c r="D174" t="s">
        <v>2851</v>
      </c>
      <c r="E174">
        <f>VLOOKUP(D174,'2011B4'!A$1:B$641,2, FALSE)</f>
        <v>186</v>
      </c>
      <c r="G174">
        <v>1420226</v>
      </c>
      <c r="H174">
        <v>719465</v>
      </c>
      <c r="I174">
        <v>700761</v>
      </c>
      <c r="J174">
        <v>296362</v>
      </c>
      <c r="K174">
        <v>245816</v>
      </c>
      <c r="L174">
        <v>50546</v>
      </c>
      <c r="M174">
        <f t="shared" si="7"/>
        <v>20.867242255809991</v>
      </c>
      <c r="N174">
        <f t="shared" si="6"/>
        <v>82.944507055560436</v>
      </c>
      <c r="O174">
        <f t="shared" si="8"/>
        <v>17.055492944439571</v>
      </c>
      <c r="P174">
        <v>77.19511948225481</v>
      </c>
      <c r="Q174">
        <v>7.9328658869895605</v>
      </c>
      <c r="R174">
        <v>5.0387701527186346</v>
      </c>
      <c r="S174">
        <v>1.2046078782030085</v>
      </c>
      <c r="T174">
        <v>8.6286365998339853</v>
      </c>
      <c r="U174">
        <v>22.80488051774519</v>
      </c>
      <c r="W174" t="e">
        <f>VLOOKUP($E174,#REF!,4, FALSE)</f>
        <v>#REF!</v>
      </c>
      <c r="X174" t="e">
        <f>VLOOKUP($E174,#REF!,5, FALSE)</f>
        <v>#REF!</v>
      </c>
      <c r="Y174" t="e">
        <f>VLOOKUP($E174,#REF!,6, FALSE)</f>
        <v>#REF!</v>
      </c>
      <c r="Z174" t="e">
        <f>VLOOKUP($E174,#REF!,7, FALSE)</f>
        <v>#REF!</v>
      </c>
      <c r="AA174" t="e">
        <f>VLOOKUP($E174,#REF!,8, FALSE)</f>
        <v>#REF!</v>
      </c>
      <c r="AB174" t="e">
        <f>VLOOKUP($E174,#REF!,9, FALSE)</f>
        <v>#REF!</v>
      </c>
      <c r="AC174" t="e">
        <f>VLOOKUP($E174,#REF!,10, FALSE)</f>
        <v>#REF!</v>
      </c>
      <c r="AD174" t="e">
        <f>VLOOKUP($E174,#REF!,11, FALSE)</f>
        <v>#REF!</v>
      </c>
      <c r="AE174" t="e">
        <f>VLOOKUP($E174,#REF!,12, FALSE)</f>
        <v>#REF!</v>
      </c>
      <c r="AF174" t="e">
        <f>VLOOKUP($E174,#REF!,13, FALSE)</f>
        <v>#REF!</v>
      </c>
      <c r="AG174" t="e">
        <f>VLOOKUP($E174,#REF!,14, FALSE)</f>
        <v>#REF!</v>
      </c>
      <c r="AH174" t="e">
        <f>VLOOKUP($E174,#REF!,15, FALSE)</f>
        <v>#REF!</v>
      </c>
      <c r="AI174" t="e">
        <f>VLOOKUP($E174,#REF!,16, FALSE)</f>
        <v>#REF!</v>
      </c>
      <c r="AJ174" t="e">
        <f>VLOOKUP($E174,#REF!,17, FALSE)</f>
        <v>#REF!</v>
      </c>
      <c r="AK174" t="e">
        <f>VLOOKUP($E174,#REF!,18, FALSE)</f>
        <v>#REF!</v>
      </c>
    </row>
    <row r="175" spans="1:37" x14ac:dyDescent="0.25">
      <c r="A175">
        <v>9</v>
      </c>
      <c r="B175">
        <v>57</v>
      </c>
      <c r="C175" t="s">
        <v>2852</v>
      </c>
      <c r="D175" t="s">
        <v>2973</v>
      </c>
      <c r="E175">
        <f>VLOOKUP(D175,'2011B4'!A$1:B$641,2, FALSE)</f>
        <v>187</v>
      </c>
      <c r="G175">
        <v>2173878</v>
      </c>
      <c r="H175">
        <v>1124290</v>
      </c>
      <c r="I175">
        <v>1049588</v>
      </c>
      <c r="J175">
        <v>476112</v>
      </c>
      <c r="K175">
        <v>384343</v>
      </c>
      <c r="L175">
        <v>91769</v>
      </c>
      <c r="M175">
        <f t="shared" si="7"/>
        <v>21.901505052261442</v>
      </c>
      <c r="N175">
        <f t="shared" si="6"/>
        <v>80.725333534966552</v>
      </c>
      <c r="O175">
        <f t="shared" si="8"/>
        <v>19.274666465033437</v>
      </c>
      <c r="P175">
        <v>79.760434519608836</v>
      </c>
      <c r="Q175">
        <v>6.4316799408542531</v>
      </c>
      <c r="R175">
        <v>5.0486020096111837</v>
      </c>
      <c r="S175">
        <v>0.95166683469435775</v>
      </c>
      <c r="T175">
        <v>7.8076166952313741</v>
      </c>
      <c r="U175">
        <v>20.239565480391164</v>
      </c>
      <c r="W175" t="e">
        <f>VLOOKUP($E175,#REF!,4, FALSE)</f>
        <v>#REF!</v>
      </c>
      <c r="X175" t="e">
        <f>VLOOKUP($E175,#REF!,5, FALSE)</f>
        <v>#REF!</v>
      </c>
      <c r="Y175" t="e">
        <f>VLOOKUP($E175,#REF!,6, FALSE)</f>
        <v>#REF!</v>
      </c>
      <c r="Z175" t="e">
        <f>VLOOKUP($E175,#REF!,7, FALSE)</f>
        <v>#REF!</v>
      </c>
      <c r="AA175" t="e">
        <f>VLOOKUP($E175,#REF!,8, FALSE)</f>
        <v>#REF!</v>
      </c>
      <c r="AB175" t="e">
        <f>VLOOKUP($E175,#REF!,9, FALSE)</f>
        <v>#REF!</v>
      </c>
      <c r="AC175" t="e">
        <f>VLOOKUP($E175,#REF!,10, FALSE)</f>
        <v>#REF!</v>
      </c>
      <c r="AD175" t="e">
        <f>VLOOKUP($E175,#REF!,11, FALSE)</f>
        <v>#REF!</v>
      </c>
      <c r="AE175" t="e">
        <f>VLOOKUP($E175,#REF!,12, FALSE)</f>
        <v>#REF!</v>
      </c>
      <c r="AF175" t="e">
        <f>VLOOKUP($E175,#REF!,13, FALSE)</f>
        <v>#REF!</v>
      </c>
      <c r="AG175" t="e">
        <f>VLOOKUP($E175,#REF!,14, FALSE)</f>
        <v>#REF!</v>
      </c>
      <c r="AH175" t="e">
        <f>VLOOKUP($E175,#REF!,15, FALSE)</f>
        <v>#REF!</v>
      </c>
      <c r="AI175" t="e">
        <f>VLOOKUP($E175,#REF!,16, FALSE)</f>
        <v>#REF!</v>
      </c>
      <c r="AJ175" t="e">
        <f>VLOOKUP($E175,#REF!,17, FALSE)</f>
        <v>#REF!</v>
      </c>
      <c r="AK175" t="e">
        <f>VLOOKUP($E175,#REF!,18, FALSE)</f>
        <v>#REF!</v>
      </c>
    </row>
    <row r="176" spans="1:37" x14ac:dyDescent="0.25">
      <c r="A176">
        <v>9</v>
      </c>
      <c r="B176">
        <v>58</v>
      </c>
      <c r="C176" t="s">
        <v>2854</v>
      </c>
      <c r="D176" t="s">
        <v>2855</v>
      </c>
      <c r="E176">
        <f>VLOOKUP(D176,'2011B4'!A$1:B$641,2, FALSE)</f>
        <v>188</v>
      </c>
      <c r="G176">
        <v>3769456</v>
      </c>
      <c r="H176">
        <v>1923197</v>
      </c>
      <c r="I176">
        <v>1846259</v>
      </c>
      <c r="J176">
        <v>694029</v>
      </c>
      <c r="K176">
        <v>594062</v>
      </c>
      <c r="L176">
        <v>99967</v>
      </c>
      <c r="M176">
        <f t="shared" si="7"/>
        <v>18.411914079909675</v>
      </c>
      <c r="N176">
        <f t="shared" si="6"/>
        <v>85.596135031821447</v>
      </c>
      <c r="O176">
        <f t="shared" si="8"/>
        <v>14.403864968178562</v>
      </c>
      <c r="P176">
        <v>55.547102498598754</v>
      </c>
      <c r="Q176">
        <v>10.923318766218703</v>
      </c>
      <c r="R176">
        <v>9.3278522943565747</v>
      </c>
      <c r="S176">
        <v>4.054585615298496</v>
      </c>
      <c r="T176">
        <v>20.147140825527465</v>
      </c>
      <c r="U176">
        <v>44.452897501401246</v>
      </c>
      <c r="W176" t="e">
        <f>VLOOKUP($E176,#REF!,4, FALSE)</f>
        <v>#REF!</v>
      </c>
      <c r="X176" t="e">
        <f>VLOOKUP($E176,#REF!,5, FALSE)</f>
        <v>#REF!</v>
      </c>
      <c r="Y176" t="e">
        <f>VLOOKUP($E176,#REF!,6, FALSE)</f>
        <v>#REF!</v>
      </c>
      <c r="Z176" t="e">
        <f>VLOOKUP($E176,#REF!,7, FALSE)</f>
        <v>#REF!</v>
      </c>
      <c r="AA176" t="e">
        <f>VLOOKUP($E176,#REF!,8, FALSE)</f>
        <v>#REF!</v>
      </c>
      <c r="AB176" t="e">
        <f>VLOOKUP($E176,#REF!,9, FALSE)</f>
        <v>#REF!</v>
      </c>
      <c r="AC176" t="e">
        <f>VLOOKUP($E176,#REF!,10, FALSE)</f>
        <v>#REF!</v>
      </c>
      <c r="AD176" t="e">
        <f>VLOOKUP($E176,#REF!,11, FALSE)</f>
        <v>#REF!</v>
      </c>
      <c r="AE176" t="e">
        <f>VLOOKUP($E176,#REF!,12, FALSE)</f>
        <v>#REF!</v>
      </c>
      <c r="AF176" t="e">
        <f>VLOOKUP($E176,#REF!,13, FALSE)</f>
        <v>#REF!</v>
      </c>
      <c r="AG176" t="e">
        <f>VLOOKUP($E176,#REF!,14, FALSE)</f>
        <v>#REF!</v>
      </c>
      <c r="AH176" t="e">
        <f>VLOOKUP($E176,#REF!,15, FALSE)</f>
        <v>#REF!</v>
      </c>
      <c r="AI176" t="e">
        <f>VLOOKUP($E176,#REF!,16, FALSE)</f>
        <v>#REF!</v>
      </c>
      <c r="AJ176" t="e">
        <f>VLOOKUP($E176,#REF!,17, FALSE)</f>
        <v>#REF!</v>
      </c>
      <c r="AK176" t="e">
        <f>VLOOKUP($E176,#REF!,18, FALSE)</f>
        <v>#REF!</v>
      </c>
    </row>
    <row r="177" spans="1:37" x14ac:dyDescent="0.25">
      <c r="A177">
        <v>9</v>
      </c>
      <c r="B177">
        <v>59</v>
      </c>
      <c r="C177" t="s">
        <v>2856</v>
      </c>
      <c r="D177" t="s">
        <v>2857</v>
      </c>
      <c r="E177">
        <f>VLOOKUP(D177,'2011B4'!A$1:B$641,2, FALSE)</f>
        <v>189</v>
      </c>
      <c r="G177">
        <v>2893196</v>
      </c>
      <c r="H177">
        <v>1473637</v>
      </c>
      <c r="I177">
        <v>1419559</v>
      </c>
      <c r="J177">
        <v>573445</v>
      </c>
      <c r="K177">
        <v>478673</v>
      </c>
      <c r="L177">
        <v>94772</v>
      </c>
      <c r="M177">
        <f t="shared" si="7"/>
        <v>19.820468436981109</v>
      </c>
      <c r="N177">
        <f t="shared" si="6"/>
        <v>83.473218878881156</v>
      </c>
      <c r="O177">
        <f t="shared" si="8"/>
        <v>16.526781121118852</v>
      </c>
      <c r="P177">
        <v>78.37909476933271</v>
      </c>
      <c r="Q177">
        <v>7.7637785663838725</v>
      </c>
      <c r="R177">
        <v>4.5911988072090608</v>
      </c>
      <c r="S177">
        <v>1.2937596456504112</v>
      </c>
      <c r="T177">
        <v>7.9721682114239378</v>
      </c>
      <c r="U177">
        <v>21.62090523066729</v>
      </c>
      <c r="W177" t="e">
        <f>VLOOKUP($E177,#REF!,4, FALSE)</f>
        <v>#REF!</v>
      </c>
      <c r="X177" t="e">
        <f>VLOOKUP($E177,#REF!,5, FALSE)</f>
        <v>#REF!</v>
      </c>
      <c r="Y177" t="e">
        <f>VLOOKUP($E177,#REF!,6, FALSE)</f>
        <v>#REF!</v>
      </c>
      <c r="Z177" t="e">
        <f>VLOOKUP($E177,#REF!,7, FALSE)</f>
        <v>#REF!</v>
      </c>
      <c r="AA177" t="e">
        <f>VLOOKUP($E177,#REF!,8, FALSE)</f>
        <v>#REF!</v>
      </c>
      <c r="AB177" t="e">
        <f>VLOOKUP($E177,#REF!,9, FALSE)</f>
        <v>#REF!</v>
      </c>
      <c r="AC177" t="e">
        <f>VLOOKUP($E177,#REF!,10, FALSE)</f>
        <v>#REF!</v>
      </c>
      <c r="AD177" t="e">
        <f>VLOOKUP($E177,#REF!,11, FALSE)</f>
        <v>#REF!</v>
      </c>
      <c r="AE177" t="e">
        <f>VLOOKUP($E177,#REF!,12, FALSE)</f>
        <v>#REF!</v>
      </c>
      <c r="AF177" t="e">
        <f>VLOOKUP($E177,#REF!,13, FALSE)</f>
        <v>#REF!</v>
      </c>
      <c r="AG177" t="e">
        <f>VLOOKUP($E177,#REF!,14, FALSE)</f>
        <v>#REF!</v>
      </c>
      <c r="AH177" t="e">
        <f>VLOOKUP($E177,#REF!,15, FALSE)</f>
        <v>#REF!</v>
      </c>
      <c r="AI177" t="e">
        <f>VLOOKUP($E177,#REF!,16, FALSE)</f>
        <v>#REF!</v>
      </c>
      <c r="AJ177" t="e">
        <f>VLOOKUP($E177,#REF!,17, FALSE)</f>
        <v>#REF!</v>
      </c>
      <c r="AK177" t="e">
        <f>VLOOKUP($E177,#REF!,18, FALSE)</f>
        <v>#REF!</v>
      </c>
    </row>
    <row r="178" spans="1:37" x14ac:dyDescent="0.25">
      <c r="A178">
        <v>9</v>
      </c>
      <c r="B178">
        <v>60</v>
      </c>
      <c r="C178" t="s">
        <v>2858</v>
      </c>
      <c r="D178" t="s">
        <v>2859</v>
      </c>
      <c r="E178">
        <f>VLOOKUP(D178,'2011B4'!A$1:B$641,2, FALSE)</f>
        <v>190</v>
      </c>
      <c r="G178">
        <v>2712650</v>
      </c>
      <c r="H178">
        <v>1355023</v>
      </c>
      <c r="I178">
        <v>1357627</v>
      </c>
      <c r="J178">
        <v>466380</v>
      </c>
      <c r="K178">
        <v>398052</v>
      </c>
      <c r="L178">
        <v>68328</v>
      </c>
      <c r="M178">
        <f t="shared" si="7"/>
        <v>17.192781965974234</v>
      </c>
      <c r="N178">
        <f t="shared" si="6"/>
        <v>85.349285989965267</v>
      </c>
      <c r="O178">
        <f t="shared" si="8"/>
        <v>14.650714010034735</v>
      </c>
      <c r="P178">
        <v>65.619451949054422</v>
      </c>
      <c r="Q178">
        <v>9.8143145074831679</v>
      </c>
      <c r="R178">
        <v>7.8710493588918906</v>
      </c>
      <c r="S178">
        <v>2.0361078948496933</v>
      </c>
      <c r="T178">
        <v>14.659076289720829</v>
      </c>
      <c r="U178">
        <v>34.380548050945578</v>
      </c>
      <c r="W178" t="e">
        <f>VLOOKUP($E178,#REF!,4, FALSE)</f>
        <v>#REF!</v>
      </c>
      <c r="X178" t="e">
        <f>VLOOKUP($E178,#REF!,5, FALSE)</f>
        <v>#REF!</v>
      </c>
      <c r="Y178" t="e">
        <f>VLOOKUP($E178,#REF!,6, FALSE)</f>
        <v>#REF!</v>
      </c>
      <c r="Z178" t="e">
        <f>VLOOKUP($E178,#REF!,7, FALSE)</f>
        <v>#REF!</v>
      </c>
      <c r="AA178" t="e">
        <f>VLOOKUP($E178,#REF!,8, FALSE)</f>
        <v>#REF!</v>
      </c>
      <c r="AB178" t="e">
        <f>VLOOKUP($E178,#REF!,9, FALSE)</f>
        <v>#REF!</v>
      </c>
      <c r="AC178" t="e">
        <f>VLOOKUP($E178,#REF!,10, FALSE)</f>
        <v>#REF!</v>
      </c>
      <c r="AD178" t="e">
        <f>VLOOKUP($E178,#REF!,11, FALSE)</f>
        <v>#REF!</v>
      </c>
      <c r="AE178" t="e">
        <f>VLOOKUP($E178,#REF!,12, FALSE)</f>
        <v>#REF!</v>
      </c>
      <c r="AF178" t="e">
        <f>VLOOKUP($E178,#REF!,13, FALSE)</f>
        <v>#REF!</v>
      </c>
      <c r="AG178" t="e">
        <f>VLOOKUP($E178,#REF!,14, FALSE)</f>
        <v>#REF!</v>
      </c>
      <c r="AH178" t="e">
        <f>VLOOKUP($E178,#REF!,15, FALSE)</f>
        <v>#REF!</v>
      </c>
      <c r="AI178" t="e">
        <f>VLOOKUP($E178,#REF!,16, FALSE)</f>
        <v>#REF!</v>
      </c>
      <c r="AJ178" t="e">
        <f>VLOOKUP($E178,#REF!,17, FALSE)</f>
        <v>#REF!</v>
      </c>
      <c r="AK178" t="e">
        <f>VLOOKUP($E178,#REF!,18, FALSE)</f>
        <v>#REF!</v>
      </c>
    </row>
    <row r="179" spans="1:37" x14ac:dyDescent="0.25">
      <c r="A179">
        <v>9</v>
      </c>
      <c r="B179">
        <v>61</v>
      </c>
      <c r="C179" t="s">
        <v>2860</v>
      </c>
      <c r="D179" t="s">
        <v>2861</v>
      </c>
      <c r="E179">
        <f>VLOOKUP(D179,'2011B4'!A$1:B$641,2, FALSE)</f>
        <v>191</v>
      </c>
      <c r="G179">
        <v>3939916</v>
      </c>
      <c r="H179">
        <v>1950415</v>
      </c>
      <c r="I179">
        <v>1989501</v>
      </c>
      <c r="J179">
        <v>768214</v>
      </c>
      <c r="K179">
        <v>623696</v>
      </c>
      <c r="L179">
        <v>144518</v>
      </c>
      <c r="M179">
        <f t="shared" si="7"/>
        <v>19.498232957250867</v>
      </c>
      <c r="N179">
        <f t="shared" si="6"/>
        <v>81.187794026143763</v>
      </c>
      <c r="O179">
        <f t="shared" si="8"/>
        <v>18.812205973856244</v>
      </c>
      <c r="P179">
        <v>67.648858260849195</v>
      </c>
      <c r="Q179">
        <v>14.106095436948561</v>
      </c>
      <c r="R179">
        <v>6.2105090508634309</v>
      </c>
      <c r="S179">
        <v>1.6068439263017857</v>
      </c>
      <c r="T179">
        <v>10.427693325037033</v>
      </c>
      <c r="U179">
        <v>32.351141739150805</v>
      </c>
      <c r="W179" t="e">
        <f>VLOOKUP($E179,#REF!,4, FALSE)</f>
        <v>#REF!</v>
      </c>
      <c r="X179" t="e">
        <f>VLOOKUP($E179,#REF!,5, FALSE)</f>
        <v>#REF!</v>
      </c>
      <c r="Y179" t="e">
        <f>VLOOKUP($E179,#REF!,6, FALSE)</f>
        <v>#REF!</v>
      </c>
      <c r="Z179" t="e">
        <f>VLOOKUP($E179,#REF!,7, FALSE)</f>
        <v>#REF!</v>
      </c>
      <c r="AA179" t="e">
        <f>VLOOKUP($E179,#REF!,8, FALSE)</f>
        <v>#REF!</v>
      </c>
      <c r="AB179" t="e">
        <f>VLOOKUP($E179,#REF!,9, FALSE)</f>
        <v>#REF!</v>
      </c>
      <c r="AC179" t="e">
        <f>VLOOKUP($E179,#REF!,10, FALSE)</f>
        <v>#REF!</v>
      </c>
      <c r="AD179" t="e">
        <f>VLOOKUP($E179,#REF!,11, FALSE)</f>
        <v>#REF!</v>
      </c>
      <c r="AE179" t="e">
        <f>VLOOKUP($E179,#REF!,12, FALSE)</f>
        <v>#REF!</v>
      </c>
      <c r="AF179" t="e">
        <f>VLOOKUP($E179,#REF!,13, FALSE)</f>
        <v>#REF!</v>
      </c>
      <c r="AG179" t="e">
        <f>VLOOKUP($E179,#REF!,14, FALSE)</f>
        <v>#REF!</v>
      </c>
      <c r="AH179" t="e">
        <f>VLOOKUP($E179,#REF!,15, FALSE)</f>
        <v>#REF!</v>
      </c>
      <c r="AI179" t="e">
        <f>VLOOKUP($E179,#REF!,16, FALSE)</f>
        <v>#REF!</v>
      </c>
      <c r="AJ179" t="e">
        <f>VLOOKUP($E179,#REF!,17, FALSE)</f>
        <v>#REF!</v>
      </c>
      <c r="AK179" t="e">
        <f>VLOOKUP($E179,#REF!,18, FALSE)</f>
        <v>#REF!</v>
      </c>
    </row>
    <row r="180" spans="1:37" x14ac:dyDescent="0.25">
      <c r="A180">
        <v>9</v>
      </c>
      <c r="B180">
        <v>62</v>
      </c>
      <c r="C180" t="s">
        <v>2862</v>
      </c>
      <c r="D180" t="s">
        <v>2863</v>
      </c>
      <c r="E180">
        <f>VLOOKUP(D180,'2011B4'!A$1:B$641,2, FALSE)</f>
        <v>192</v>
      </c>
      <c r="G180">
        <v>1853997</v>
      </c>
      <c r="H180">
        <v>933523</v>
      </c>
      <c r="I180">
        <v>920474</v>
      </c>
      <c r="J180">
        <v>397734</v>
      </c>
      <c r="K180">
        <v>314471</v>
      </c>
      <c r="L180">
        <v>83263</v>
      </c>
      <c r="M180">
        <f t="shared" si="7"/>
        <v>21.452785522306669</v>
      </c>
      <c r="N180">
        <f t="shared" si="6"/>
        <v>79.065656946602502</v>
      </c>
      <c r="O180">
        <f t="shared" si="8"/>
        <v>20.934343053397498</v>
      </c>
      <c r="P180">
        <v>52.577602115987062</v>
      </c>
      <c r="Q180">
        <v>27.13999808917518</v>
      </c>
      <c r="R180">
        <v>6.4392282279111157</v>
      </c>
      <c r="S180">
        <v>1.9910291803064357</v>
      </c>
      <c r="T180">
        <v>11.852142386620201</v>
      </c>
      <c r="U180">
        <v>47.422397884012938</v>
      </c>
      <c r="W180" t="e">
        <f>VLOOKUP($E180,#REF!,4, FALSE)</f>
        <v>#REF!</v>
      </c>
      <c r="X180" t="e">
        <f>VLOOKUP($E180,#REF!,5, FALSE)</f>
        <v>#REF!</v>
      </c>
      <c r="Y180" t="e">
        <f>VLOOKUP($E180,#REF!,6, FALSE)</f>
        <v>#REF!</v>
      </c>
      <c r="Z180" t="e">
        <f>VLOOKUP($E180,#REF!,7, FALSE)</f>
        <v>#REF!</v>
      </c>
      <c r="AA180" t="e">
        <f>VLOOKUP($E180,#REF!,8, FALSE)</f>
        <v>#REF!</v>
      </c>
      <c r="AB180" t="e">
        <f>VLOOKUP($E180,#REF!,9, FALSE)</f>
        <v>#REF!</v>
      </c>
      <c r="AC180" t="e">
        <f>VLOOKUP($E180,#REF!,10, FALSE)</f>
        <v>#REF!</v>
      </c>
      <c r="AD180" t="e">
        <f>VLOOKUP($E180,#REF!,11, FALSE)</f>
        <v>#REF!</v>
      </c>
      <c r="AE180" t="e">
        <f>VLOOKUP($E180,#REF!,12, FALSE)</f>
        <v>#REF!</v>
      </c>
      <c r="AF180" t="e">
        <f>VLOOKUP($E180,#REF!,13, FALSE)</f>
        <v>#REF!</v>
      </c>
      <c r="AG180" t="e">
        <f>VLOOKUP($E180,#REF!,14, FALSE)</f>
        <v>#REF!</v>
      </c>
      <c r="AH180" t="e">
        <f>VLOOKUP($E180,#REF!,15, FALSE)</f>
        <v>#REF!</v>
      </c>
      <c r="AI180" t="e">
        <f>VLOOKUP($E180,#REF!,16, FALSE)</f>
        <v>#REF!</v>
      </c>
      <c r="AJ180" t="e">
        <f>VLOOKUP($E180,#REF!,17, FALSE)</f>
        <v>#REF!</v>
      </c>
      <c r="AK180" t="e">
        <f>VLOOKUP($E180,#REF!,18, FALSE)</f>
        <v>#REF!</v>
      </c>
    </row>
    <row r="181" spans="1:37" x14ac:dyDescent="0.25">
      <c r="A181">
        <v>9</v>
      </c>
      <c r="B181">
        <v>63</v>
      </c>
      <c r="C181" t="s">
        <v>2864</v>
      </c>
      <c r="D181" t="s">
        <v>2865</v>
      </c>
      <c r="E181">
        <f>VLOOKUP(D181,'2011B4'!A$1:B$641,2, FALSE)</f>
        <v>193</v>
      </c>
      <c r="G181">
        <v>2761620</v>
      </c>
      <c r="H181">
        <v>1413774</v>
      </c>
      <c r="I181">
        <v>1347846</v>
      </c>
      <c r="J181">
        <v>495785</v>
      </c>
      <c r="K181">
        <v>423061</v>
      </c>
      <c r="L181">
        <v>72724</v>
      </c>
      <c r="M181">
        <f t="shared" si="7"/>
        <v>17.952687190851748</v>
      </c>
      <c r="N181">
        <f t="shared" si="6"/>
        <v>85.331544923706844</v>
      </c>
      <c r="O181">
        <f t="shared" si="8"/>
        <v>14.668455076293153</v>
      </c>
      <c r="P181">
        <v>66.995976078340405</v>
      </c>
      <c r="Q181">
        <v>9.0400072612120184</v>
      </c>
      <c r="R181">
        <v>7.5954294704357732</v>
      </c>
      <c r="S181">
        <v>2.3847030466835424</v>
      </c>
      <c r="T181">
        <v>13.983884143328257</v>
      </c>
      <c r="U181">
        <v>33.004023921659595</v>
      </c>
      <c r="W181" t="e">
        <f>VLOOKUP($E181,#REF!,4, FALSE)</f>
        <v>#REF!</v>
      </c>
      <c r="X181" t="e">
        <f>VLOOKUP($E181,#REF!,5, FALSE)</f>
        <v>#REF!</v>
      </c>
      <c r="Y181" t="e">
        <f>VLOOKUP($E181,#REF!,6, FALSE)</f>
        <v>#REF!</v>
      </c>
      <c r="Z181" t="e">
        <f>VLOOKUP($E181,#REF!,7, FALSE)</f>
        <v>#REF!</v>
      </c>
      <c r="AA181" t="e">
        <f>VLOOKUP($E181,#REF!,8, FALSE)</f>
        <v>#REF!</v>
      </c>
      <c r="AB181" t="e">
        <f>VLOOKUP($E181,#REF!,9, FALSE)</f>
        <v>#REF!</v>
      </c>
      <c r="AC181" t="e">
        <f>VLOOKUP($E181,#REF!,10, FALSE)</f>
        <v>#REF!</v>
      </c>
      <c r="AD181" t="e">
        <f>VLOOKUP($E181,#REF!,11, FALSE)</f>
        <v>#REF!</v>
      </c>
      <c r="AE181" t="e">
        <f>VLOOKUP($E181,#REF!,12, FALSE)</f>
        <v>#REF!</v>
      </c>
      <c r="AF181" t="e">
        <f>VLOOKUP($E181,#REF!,13, FALSE)</f>
        <v>#REF!</v>
      </c>
      <c r="AG181" t="e">
        <f>VLOOKUP($E181,#REF!,14, FALSE)</f>
        <v>#REF!</v>
      </c>
      <c r="AH181" t="e">
        <f>VLOOKUP($E181,#REF!,15, FALSE)</f>
        <v>#REF!</v>
      </c>
      <c r="AI181" t="e">
        <f>VLOOKUP($E181,#REF!,16, FALSE)</f>
        <v>#REF!</v>
      </c>
      <c r="AJ181" t="e">
        <f>VLOOKUP($E181,#REF!,17, FALSE)</f>
        <v>#REF!</v>
      </c>
      <c r="AK181" t="e">
        <f>VLOOKUP($E181,#REF!,18, FALSE)</f>
        <v>#REF!</v>
      </c>
    </row>
    <row r="182" spans="1:37" x14ac:dyDescent="0.25">
      <c r="A182">
        <v>9</v>
      </c>
      <c r="B182">
        <v>64</v>
      </c>
      <c r="C182" t="s">
        <v>2866</v>
      </c>
      <c r="D182" t="s">
        <v>2867</v>
      </c>
      <c r="E182">
        <f>VLOOKUP(D182,'2011B4'!A$1:B$641,2, FALSE)</f>
        <v>194</v>
      </c>
      <c r="G182">
        <v>3911679</v>
      </c>
      <c r="H182">
        <v>1941903</v>
      </c>
      <c r="I182">
        <v>1969776</v>
      </c>
      <c r="J182">
        <v>788200</v>
      </c>
      <c r="K182">
        <v>630048</v>
      </c>
      <c r="L182">
        <v>158152</v>
      </c>
      <c r="M182">
        <f t="shared" si="7"/>
        <v>20.149915164306684</v>
      </c>
      <c r="N182">
        <f t="shared" si="6"/>
        <v>79.935041867546303</v>
      </c>
      <c r="O182">
        <f t="shared" si="8"/>
        <v>20.064958132453693</v>
      </c>
      <c r="P182">
        <v>67.455214412585633</v>
      </c>
      <c r="Q182">
        <v>13.431996955087541</v>
      </c>
      <c r="R182">
        <v>6.6308043643745247</v>
      </c>
      <c r="S182">
        <v>1.5603907637655419</v>
      </c>
      <c r="T182">
        <v>10.921593504186754</v>
      </c>
      <c r="U182">
        <v>32.544785587414367</v>
      </c>
      <c r="W182" t="e">
        <f>VLOOKUP($E182,#REF!,4, FALSE)</f>
        <v>#REF!</v>
      </c>
      <c r="X182" t="e">
        <f>VLOOKUP($E182,#REF!,5, FALSE)</f>
        <v>#REF!</v>
      </c>
      <c r="Y182" t="e">
        <f>VLOOKUP($E182,#REF!,6, FALSE)</f>
        <v>#REF!</v>
      </c>
      <c r="Z182" t="e">
        <f>VLOOKUP($E182,#REF!,7, FALSE)</f>
        <v>#REF!</v>
      </c>
      <c r="AA182" t="e">
        <f>VLOOKUP($E182,#REF!,8, FALSE)</f>
        <v>#REF!</v>
      </c>
      <c r="AB182" t="e">
        <f>VLOOKUP($E182,#REF!,9, FALSE)</f>
        <v>#REF!</v>
      </c>
      <c r="AC182" t="e">
        <f>VLOOKUP($E182,#REF!,10, FALSE)</f>
        <v>#REF!</v>
      </c>
      <c r="AD182" t="e">
        <f>VLOOKUP($E182,#REF!,11, FALSE)</f>
        <v>#REF!</v>
      </c>
      <c r="AE182" t="e">
        <f>VLOOKUP($E182,#REF!,12, FALSE)</f>
        <v>#REF!</v>
      </c>
      <c r="AF182" t="e">
        <f>VLOOKUP($E182,#REF!,13, FALSE)</f>
        <v>#REF!</v>
      </c>
      <c r="AG182" t="e">
        <f>VLOOKUP($E182,#REF!,14, FALSE)</f>
        <v>#REF!</v>
      </c>
      <c r="AH182" t="e">
        <f>VLOOKUP($E182,#REF!,15, FALSE)</f>
        <v>#REF!</v>
      </c>
      <c r="AI182" t="e">
        <f>VLOOKUP($E182,#REF!,16, FALSE)</f>
        <v>#REF!</v>
      </c>
      <c r="AJ182" t="e">
        <f>VLOOKUP($E182,#REF!,17, FALSE)</f>
        <v>#REF!</v>
      </c>
      <c r="AK182" t="e">
        <f>VLOOKUP($E182,#REF!,18, FALSE)</f>
        <v>#REF!</v>
      </c>
    </row>
    <row r="183" spans="1:37" x14ac:dyDescent="0.25">
      <c r="A183">
        <v>9</v>
      </c>
      <c r="B183">
        <v>65</v>
      </c>
      <c r="C183" t="s">
        <v>2868</v>
      </c>
      <c r="D183" t="s">
        <v>2869</v>
      </c>
      <c r="E183">
        <f>VLOOKUP(D183,'2011B4'!A$1:B$641,2, FALSE)</f>
        <v>195</v>
      </c>
      <c r="G183">
        <v>3037582</v>
      </c>
      <c r="H183">
        <v>1537141</v>
      </c>
      <c r="I183">
        <v>1500441</v>
      </c>
      <c r="J183">
        <v>649900</v>
      </c>
      <c r="K183">
        <v>525834</v>
      </c>
      <c r="L183">
        <v>124066</v>
      </c>
      <c r="M183">
        <f t="shared" si="7"/>
        <v>21.395307188414996</v>
      </c>
      <c r="N183">
        <f t="shared" si="6"/>
        <v>80.909986151715657</v>
      </c>
      <c r="O183">
        <f t="shared" si="8"/>
        <v>19.09001384828435</v>
      </c>
      <c r="P183">
        <v>68.632404985382365</v>
      </c>
      <c r="Q183">
        <v>10.535466994922295</v>
      </c>
      <c r="R183">
        <v>6.7884289890752418</v>
      </c>
      <c r="S183">
        <v>1.9932297276504078</v>
      </c>
      <c r="T183">
        <v>12.050469302969688</v>
      </c>
      <c r="U183">
        <v>31.367595014617635</v>
      </c>
      <c r="W183" t="e">
        <f>VLOOKUP($E183,#REF!,4, FALSE)</f>
        <v>#REF!</v>
      </c>
      <c r="X183" t="e">
        <f>VLOOKUP($E183,#REF!,5, FALSE)</f>
        <v>#REF!</v>
      </c>
      <c r="Y183" t="e">
        <f>VLOOKUP($E183,#REF!,6, FALSE)</f>
        <v>#REF!</v>
      </c>
      <c r="Z183" t="e">
        <f>VLOOKUP($E183,#REF!,7, FALSE)</f>
        <v>#REF!</v>
      </c>
      <c r="AA183" t="e">
        <f>VLOOKUP($E183,#REF!,8, FALSE)</f>
        <v>#REF!</v>
      </c>
      <c r="AB183" t="e">
        <f>VLOOKUP($E183,#REF!,9, FALSE)</f>
        <v>#REF!</v>
      </c>
      <c r="AC183" t="e">
        <f>VLOOKUP($E183,#REF!,10, FALSE)</f>
        <v>#REF!</v>
      </c>
      <c r="AD183" t="e">
        <f>VLOOKUP($E183,#REF!,11, FALSE)</f>
        <v>#REF!</v>
      </c>
      <c r="AE183" t="e">
        <f>VLOOKUP($E183,#REF!,12, FALSE)</f>
        <v>#REF!</v>
      </c>
      <c r="AF183" t="e">
        <f>VLOOKUP($E183,#REF!,13, FALSE)</f>
        <v>#REF!</v>
      </c>
      <c r="AG183" t="e">
        <f>VLOOKUP($E183,#REF!,14, FALSE)</f>
        <v>#REF!</v>
      </c>
      <c r="AH183" t="e">
        <f>VLOOKUP($E183,#REF!,15, FALSE)</f>
        <v>#REF!</v>
      </c>
      <c r="AI183" t="e">
        <f>VLOOKUP($E183,#REF!,16, FALSE)</f>
        <v>#REF!</v>
      </c>
      <c r="AJ183" t="e">
        <f>VLOOKUP($E183,#REF!,17, FALSE)</f>
        <v>#REF!</v>
      </c>
      <c r="AK183" t="e">
        <f>VLOOKUP($E183,#REF!,18, FALSE)</f>
        <v>#REF!</v>
      </c>
    </row>
    <row r="184" spans="1:37" x14ac:dyDescent="0.25">
      <c r="A184">
        <v>9</v>
      </c>
      <c r="B184">
        <v>66</v>
      </c>
      <c r="C184" t="s">
        <v>2870</v>
      </c>
      <c r="D184" t="s">
        <v>2871</v>
      </c>
      <c r="E184">
        <f>VLOOKUP(D184,'2011B4'!A$1:B$641,2, FALSE)</f>
        <v>196</v>
      </c>
      <c r="G184">
        <v>1643251</v>
      </c>
      <c r="H184">
        <v>855123</v>
      </c>
      <c r="I184">
        <v>788128</v>
      </c>
      <c r="J184">
        <v>340502</v>
      </c>
      <c r="K184">
        <v>284971</v>
      </c>
      <c r="L184">
        <v>55531</v>
      </c>
      <c r="M184">
        <f t="shared" si="7"/>
        <v>20.7212410033525</v>
      </c>
      <c r="N184">
        <f t="shared" si="6"/>
        <v>83.691432062073062</v>
      </c>
      <c r="O184">
        <f t="shared" si="8"/>
        <v>16.308567937926945</v>
      </c>
      <c r="P184">
        <v>59.265437501101317</v>
      </c>
      <c r="Q184">
        <v>14.652483685852067</v>
      </c>
      <c r="R184">
        <v>6.8005474270342026</v>
      </c>
      <c r="S184">
        <v>2.778544619414864</v>
      </c>
      <c r="T184">
        <v>16.502986766597552</v>
      </c>
      <c r="U184">
        <v>40.734562498898683</v>
      </c>
      <c r="W184" t="e">
        <f>VLOOKUP($E184,#REF!,4, FALSE)</f>
        <v>#REF!</v>
      </c>
      <c r="X184" t="e">
        <f>VLOOKUP($E184,#REF!,5, FALSE)</f>
        <v>#REF!</v>
      </c>
      <c r="Y184" t="e">
        <f>VLOOKUP($E184,#REF!,6, FALSE)</f>
        <v>#REF!</v>
      </c>
      <c r="Z184" t="e">
        <f>VLOOKUP($E184,#REF!,7, FALSE)</f>
        <v>#REF!</v>
      </c>
      <c r="AA184" t="e">
        <f>VLOOKUP($E184,#REF!,8, FALSE)</f>
        <v>#REF!</v>
      </c>
      <c r="AB184" t="e">
        <f>VLOOKUP($E184,#REF!,9, FALSE)</f>
        <v>#REF!</v>
      </c>
      <c r="AC184" t="e">
        <f>VLOOKUP($E184,#REF!,10, FALSE)</f>
        <v>#REF!</v>
      </c>
      <c r="AD184" t="e">
        <f>VLOOKUP($E184,#REF!,11, FALSE)</f>
        <v>#REF!</v>
      </c>
      <c r="AE184" t="e">
        <f>VLOOKUP($E184,#REF!,12, FALSE)</f>
        <v>#REF!</v>
      </c>
      <c r="AF184" t="e">
        <f>VLOOKUP($E184,#REF!,13, FALSE)</f>
        <v>#REF!</v>
      </c>
      <c r="AG184" t="e">
        <f>VLOOKUP($E184,#REF!,14, FALSE)</f>
        <v>#REF!</v>
      </c>
      <c r="AH184" t="e">
        <f>VLOOKUP($E184,#REF!,15, FALSE)</f>
        <v>#REF!</v>
      </c>
      <c r="AI184" t="e">
        <f>VLOOKUP($E184,#REF!,16, FALSE)</f>
        <v>#REF!</v>
      </c>
      <c r="AJ184" t="e">
        <f>VLOOKUP($E184,#REF!,17, FALSE)</f>
        <v>#REF!</v>
      </c>
      <c r="AK184" t="e">
        <f>VLOOKUP($E184,#REF!,18, FALSE)</f>
        <v>#REF!</v>
      </c>
    </row>
    <row r="185" spans="1:37" x14ac:dyDescent="0.25">
      <c r="A185">
        <v>9</v>
      </c>
      <c r="B185">
        <v>67</v>
      </c>
      <c r="C185" t="s">
        <v>2872</v>
      </c>
      <c r="D185" t="s">
        <v>2873</v>
      </c>
      <c r="E185">
        <f>VLOOKUP(D185,'2011B4'!A$1:B$641,2, FALSE)</f>
        <v>197</v>
      </c>
      <c r="G185">
        <v>3138671</v>
      </c>
      <c r="H185">
        <v>1649187</v>
      </c>
      <c r="I185">
        <v>1489484</v>
      </c>
      <c r="J185">
        <v>767001</v>
      </c>
      <c r="K185">
        <v>649731</v>
      </c>
      <c r="L185">
        <v>117270</v>
      </c>
      <c r="M185">
        <f t="shared" si="7"/>
        <v>24.437126414332692</v>
      </c>
      <c r="N185">
        <f t="shared" si="6"/>
        <v>84.710580559868887</v>
      </c>
      <c r="O185">
        <f t="shared" si="8"/>
        <v>15.289419440131107</v>
      </c>
      <c r="P185">
        <v>27.069847366561451</v>
      </c>
      <c r="Q185">
        <v>35.576224802835981</v>
      </c>
      <c r="R185">
        <v>12.235968401605735</v>
      </c>
      <c r="S185">
        <v>3.8353274637190826</v>
      </c>
      <c r="T185">
        <v>21.282631965277751</v>
      </c>
      <c r="U185">
        <v>72.930152633438553</v>
      </c>
      <c r="W185" t="e">
        <f>VLOOKUP($E185,#REF!,4, FALSE)</f>
        <v>#REF!</v>
      </c>
      <c r="X185" t="e">
        <f>VLOOKUP($E185,#REF!,5, FALSE)</f>
        <v>#REF!</v>
      </c>
      <c r="Y185" t="e">
        <f>VLOOKUP($E185,#REF!,6, FALSE)</f>
        <v>#REF!</v>
      </c>
      <c r="Z185" t="e">
        <f>VLOOKUP($E185,#REF!,7, FALSE)</f>
        <v>#REF!</v>
      </c>
      <c r="AA185" t="e">
        <f>VLOOKUP($E185,#REF!,8, FALSE)</f>
        <v>#REF!</v>
      </c>
      <c r="AB185" t="e">
        <f>VLOOKUP($E185,#REF!,9, FALSE)</f>
        <v>#REF!</v>
      </c>
      <c r="AC185" t="e">
        <f>VLOOKUP($E185,#REF!,10, FALSE)</f>
        <v>#REF!</v>
      </c>
      <c r="AD185" t="e">
        <f>VLOOKUP($E185,#REF!,11, FALSE)</f>
        <v>#REF!</v>
      </c>
      <c r="AE185" t="e">
        <f>VLOOKUP($E185,#REF!,12, FALSE)</f>
        <v>#REF!</v>
      </c>
      <c r="AF185" t="e">
        <f>VLOOKUP($E185,#REF!,13, FALSE)</f>
        <v>#REF!</v>
      </c>
      <c r="AG185" t="e">
        <f>VLOOKUP($E185,#REF!,14, FALSE)</f>
        <v>#REF!</v>
      </c>
      <c r="AH185" t="e">
        <f>VLOOKUP($E185,#REF!,15, FALSE)</f>
        <v>#REF!</v>
      </c>
      <c r="AI185" t="e">
        <f>VLOOKUP($E185,#REF!,16, FALSE)</f>
        <v>#REF!</v>
      </c>
      <c r="AJ185" t="e">
        <f>VLOOKUP($E185,#REF!,17, FALSE)</f>
        <v>#REF!</v>
      </c>
      <c r="AK185" t="e">
        <f>VLOOKUP($E185,#REF!,18, FALSE)</f>
        <v>#REF!</v>
      </c>
    </row>
    <row r="186" spans="1:37" x14ac:dyDescent="0.25">
      <c r="A186">
        <v>9</v>
      </c>
      <c r="B186">
        <v>68</v>
      </c>
      <c r="C186" t="s">
        <v>2874</v>
      </c>
      <c r="D186" t="s">
        <v>3003</v>
      </c>
      <c r="E186">
        <f>VLOOKUP(D186,'2011B4'!A$1:B$641,2, FALSE)</f>
        <v>198</v>
      </c>
      <c r="G186">
        <v>1353705</v>
      </c>
      <c r="H186">
        <v>705997</v>
      </c>
      <c r="I186">
        <v>647708</v>
      </c>
      <c r="J186">
        <v>267472</v>
      </c>
      <c r="K186">
        <v>236417</v>
      </c>
      <c r="L186">
        <v>31055</v>
      </c>
      <c r="M186">
        <f t="shared" si="7"/>
        <v>19.758514595129661</v>
      </c>
      <c r="N186">
        <f t="shared" si="6"/>
        <v>88.3894388945385</v>
      </c>
      <c r="O186">
        <f t="shared" si="8"/>
        <v>11.610561105461507</v>
      </c>
      <c r="P186">
        <v>35.220135191721006</v>
      </c>
      <c r="Q186">
        <v>45.803672907818388</v>
      </c>
      <c r="R186">
        <v>6.2533648381886699</v>
      </c>
      <c r="S186">
        <v>1.5635281450020937</v>
      </c>
      <c r="T186">
        <v>11.159298917269844</v>
      </c>
      <c r="U186">
        <v>64.779864808279001</v>
      </c>
      <c r="W186" t="e">
        <f>VLOOKUP($E186,#REF!,4, FALSE)</f>
        <v>#REF!</v>
      </c>
      <c r="X186" t="e">
        <f>VLOOKUP($E186,#REF!,5, FALSE)</f>
        <v>#REF!</v>
      </c>
      <c r="Y186" t="e">
        <f>VLOOKUP($E186,#REF!,6, FALSE)</f>
        <v>#REF!</v>
      </c>
      <c r="Z186" t="e">
        <f>VLOOKUP($E186,#REF!,7, FALSE)</f>
        <v>#REF!</v>
      </c>
      <c r="AA186" t="e">
        <f>VLOOKUP($E186,#REF!,8, FALSE)</f>
        <v>#REF!</v>
      </c>
      <c r="AB186" t="e">
        <f>VLOOKUP($E186,#REF!,9, FALSE)</f>
        <v>#REF!</v>
      </c>
      <c r="AC186" t="e">
        <f>VLOOKUP($E186,#REF!,10, FALSE)</f>
        <v>#REF!</v>
      </c>
      <c r="AD186" t="e">
        <f>VLOOKUP($E186,#REF!,11, FALSE)</f>
        <v>#REF!</v>
      </c>
      <c r="AE186" t="e">
        <f>VLOOKUP($E186,#REF!,12, FALSE)</f>
        <v>#REF!</v>
      </c>
      <c r="AF186" t="e">
        <f>VLOOKUP($E186,#REF!,13, FALSE)</f>
        <v>#REF!</v>
      </c>
      <c r="AG186" t="e">
        <f>VLOOKUP($E186,#REF!,14, FALSE)</f>
        <v>#REF!</v>
      </c>
      <c r="AH186" t="e">
        <f>VLOOKUP($E186,#REF!,15, FALSE)</f>
        <v>#REF!</v>
      </c>
      <c r="AI186" t="e">
        <f>VLOOKUP($E186,#REF!,16, FALSE)</f>
        <v>#REF!</v>
      </c>
      <c r="AJ186" t="e">
        <f>VLOOKUP($E186,#REF!,17, FALSE)</f>
        <v>#REF!</v>
      </c>
      <c r="AK186" t="e">
        <f>VLOOKUP($E186,#REF!,18, FALSE)</f>
        <v>#REF!</v>
      </c>
    </row>
    <row r="187" spans="1:37" x14ac:dyDescent="0.25">
      <c r="A187">
        <v>9</v>
      </c>
      <c r="B187">
        <v>69</v>
      </c>
      <c r="C187" t="s">
        <v>2876</v>
      </c>
      <c r="D187" t="s">
        <v>2877</v>
      </c>
      <c r="E187">
        <f>VLOOKUP(D187,'2011B4'!A$1:B$641,2, FALSE)</f>
        <v>199</v>
      </c>
      <c r="G187">
        <v>2116042</v>
      </c>
      <c r="H187">
        <v>1115249</v>
      </c>
      <c r="I187">
        <v>1000793</v>
      </c>
      <c r="J187">
        <v>497002</v>
      </c>
      <c r="K187">
        <v>416814</v>
      </c>
      <c r="L187">
        <v>80188</v>
      </c>
      <c r="M187">
        <f t="shared" si="7"/>
        <v>23.487340988505899</v>
      </c>
      <c r="N187">
        <f t="shared" si="6"/>
        <v>83.865658488295821</v>
      </c>
      <c r="O187">
        <f t="shared" si="8"/>
        <v>16.134341511704179</v>
      </c>
      <c r="P187">
        <v>58.245842069045999</v>
      </c>
      <c r="Q187">
        <v>21.564701952909648</v>
      </c>
      <c r="R187">
        <v>6.0078229061452468</v>
      </c>
      <c r="S187">
        <v>2.5335914141190576</v>
      </c>
      <c r="T187">
        <v>11.648041657780048</v>
      </c>
      <c r="U187">
        <v>41.754157930954001</v>
      </c>
      <c r="W187" t="e">
        <f>VLOOKUP($E187,#REF!,4, FALSE)</f>
        <v>#REF!</v>
      </c>
      <c r="X187" t="e">
        <f>VLOOKUP($E187,#REF!,5, FALSE)</f>
        <v>#REF!</v>
      </c>
      <c r="Y187" t="e">
        <f>VLOOKUP($E187,#REF!,6, FALSE)</f>
        <v>#REF!</v>
      </c>
      <c r="Z187" t="e">
        <f>VLOOKUP($E187,#REF!,7, FALSE)</f>
        <v>#REF!</v>
      </c>
      <c r="AA187" t="e">
        <f>VLOOKUP($E187,#REF!,8, FALSE)</f>
        <v>#REF!</v>
      </c>
      <c r="AB187" t="e">
        <f>VLOOKUP($E187,#REF!,9, FALSE)</f>
        <v>#REF!</v>
      </c>
      <c r="AC187" t="e">
        <f>VLOOKUP($E187,#REF!,10, FALSE)</f>
        <v>#REF!</v>
      </c>
      <c r="AD187" t="e">
        <f>VLOOKUP($E187,#REF!,11, FALSE)</f>
        <v>#REF!</v>
      </c>
      <c r="AE187" t="e">
        <f>VLOOKUP($E187,#REF!,12, FALSE)</f>
        <v>#REF!</v>
      </c>
      <c r="AF187" t="e">
        <f>VLOOKUP($E187,#REF!,13, FALSE)</f>
        <v>#REF!</v>
      </c>
      <c r="AG187" t="e">
        <f>VLOOKUP($E187,#REF!,14, FALSE)</f>
        <v>#REF!</v>
      </c>
      <c r="AH187" t="e">
        <f>VLOOKUP($E187,#REF!,15, FALSE)</f>
        <v>#REF!</v>
      </c>
      <c r="AI187" t="e">
        <f>VLOOKUP($E187,#REF!,16, FALSE)</f>
        <v>#REF!</v>
      </c>
      <c r="AJ187" t="e">
        <f>VLOOKUP($E187,#REF!,17, FALSE)</f>
        <v>#REF!</v>
      </c>
      <c r="AK187" t="e">
        <f>VLOOKUP($E187,#REF!,18, FALSE)</f>
        <v>#REF!</v>
      </c>
    </row>
    <row r="188" spans="1:37" x14ac:dyDescent="0.25">
      <c r="A188">
        <v>9</v>
      </c>
      <c r="B188">
        <v>70</v>
      </c>
      <c r="C188" t="s">
        <v>2878</v>
      </c>
      <c r="D188" t="s">
        <v>2879</v>
      </c>
      <c r="E188">
        <f>VLOOKUP(D188,'2011B4'!A$1:B$641,2, FALSE)</f>
        <v>200</v>
      </c>
      <c r="G188">
        <v>1463519</v>
      </c>
      <c r="H188">
        <v>770897</v>
      </c>
      <c r="I188">
        <v>692622</v>
      </c>
      <c r="J188">
        <v>361447</v>
      </c>
      <c r="K188">
        <v>293045</v>
      </c>
      <c r="L188">
        <v>68402</v>
      </c>
      <c r="M188">
        <f t="shared" si="7"/>
        <v>24.697117017271385</v>
      </c>
      <c r="N188">
        <f t="shared" si="6"/>
        <v>81.075510379115059</v>
      </c>
      <c r="O188">
        <f t="shared" si="8"/>
        <v>18.924489620884945</v>
      </c>
      <c r="P188">
        <v>67.050217597600749</v>
      </c>
      <c r="Q188">
        <v>11.525617863753192</v>
      </c>
      <c r="R188">
        <v>4.6626476357529594</v>
      </c>
      <c r="S188">
        <v>2.1336461500579613</v>
      </c>
      <c r="T188">
        <v>14.627870752835133</v>
      </c>
      <c r="U188">
        <v>32.949782402399251</v>
      </c>
      <c r="W188" t="e">
        <f>VLOOKUP($E188,#REF!,4, FALSE)</f>
        <v>#REF!</v>
      </c>
      <c r="X188" t="e">
        <f>VLOOKUP($E188,#REF!,5, FALSE)</f>
        <v>#REF!</v>
      </c>
      <c r="Y188" t="e">
        <f>VLOOKUP($E188,#REF!,6, FALSE)</f>
        <v>#REF!</v>
      </c>
      <c r="Z188" t="e">
        <f>VLOOKUP($E188,#REF!,7, FALSE)</f>
        <v>#REF!</v>
      </c>
      <c r="AA188" t="e">
        <f>VLOOKUP($E188,#REF!,8, FALSE)</f>
        <v>#REF!</v>
      </c>
      <c r="AB188" t="e">
        <f>VLOOKUP($E188,#REF!,9, FALSE)</f>
        <v>#REF!</v>
      </c>
      <c r="AC188" t="e">
        <f>VLOOKUP($E188,#REF!,10, FALSE)</f>
        <v>#REF!</v>
      </c>
      <c r="AD188" t="e">
        <f>VLOOKUP($E188,#REF!,11, FALSE)</f>
        <v>#REF!</v>
      </c>
      <c r="AE188" t="e">
        <f>VLOOKUP($E188,#REF!,12, FALSE)</f>
        <v>#REF!</v>
      </c>
      <c r="AF188" t="e">
        <f>VLOOKUP($E188,#REF!,13, FALSE)</f>
        <v>#REF!</v>
      </c>
      <c r="AG188" t="e">
        <f>VLOOKUP($E188,#REF!,14, FALSE)</f>
        <v>#REF!</v>
      </c>
      <c r="AH188" t="e">
        <f>VLOOKUP($E188,#REF!,15, FALSE)</f>
        <v>#REF!</v>
      </c>
      <c r="AI188" t="e">
        <f>VLOOKUP($E188,#REF!,16, FALSE)</f>
        <v>#REF!</v>
      </c>
      <c r="AJ188" t="e">
        <f>VLOOKUP($E188,#REF!,17, FALSE)</f>
        <v>#REF!</v>
      </c>
      <c r="AK188" t="e">
        <f>VLOOKUP($E188,#REF!,18, FALSE)</f>
        <v>#REF!</v>
      </c>
    </row>
    <row r="189" spans="1:37" x14ac:dyDescent="0.25">
      <c r="A189">
        <v>10</v>
      </c>
      <c r="B189">
        <v>1</v>
      </c>
      <c r="C189" t="s">
        <v>1883</v>
      </c>
      <c r="D189" t="s">
        <v>1884</v>
      </c>
      <c r="E189">
        <f>VLOOKUP(D189,'2011B4'!A$1:B$641,2, FALSE)</f>
        <v>203</v>
      </c>
      <c r="G189">
        <v>3043466</v>
      </c>
      <c r="H189">
        <v>1600839</v>
      </c>
      <c r="I189">
        <v>1442627</v>
      </c>
      <c r="J189">
        <v>840649</v>
      </c>
      <c r="K189">
        <v>686992</v>
      </c>
      <c r="L189">
        <v>153657</v>
      </c>
      <c r="M189">
        <f t="shared" si="7"/>
        <v>27.6214355606404</v>
      </c>
      <c r="N189">
        <f t="shared" si="6"/>
        <v>81.72162222283022</v>
      </c>
      <c r="O189">
        <f t="shared" si="8"/>
        <v>18.278377777169784</v>
      </c>
      <c r="P189">
        <v>82.714307636123991</v>
      </c>
      <c r="Q189">
        <v>6.1774890590484262</v>
      </c>
      <c r="R189">
        <v>4.2702721349814254</v>
      </c>
      <c r="S189">
        <v>1.0659621316387695</v>
      </c>
      <c r="T189">
        <v>5.7719690382073843</v>
      </c>
      <c r="U189">
        <v>17.285692363876009</v>
      </c>
      <c r="W189" t="e">
        <f>VLOOKUP($E189,#REF!,4, FALSE)</f>
        <v>#REF!</v>
      </c>
      <c r="X189" t="e">
        <f>VLOOKUP($E189,#REF!,5, FALSE)</f>
        <v>#REF!</v>
      </c>
      <c r="Y189" t="e">
        <f>VLOOKUP($E189,#REF!,6, FALSE)</f>
        <v>#REF!</v>
      </c>
      <c r="Z189" t="e">
        <f>VLOOKUP($E189,#REF!,7, FALSE)</f>
        <v>#REF!</v>
      </c>
      <c r="AA189" t="e">
        <f>VLOOKUP($E189,#REF!,8, FALSE)</f>
        <v>#REF!</v>
      </c>
      <c r="AB189" t="e">
        <f>VLOOKUP($E189,#REF!,9, FALSE)</f>
        <v>#REF!</v>
      </c>
      <c r="AC189" t="e">
        <f>VLOOKUP($E189,#REF!,10, FALSE)</f>
        <v>#REF!</v>
      </c>
      <c r="AD189" t="e">
        <f>VLOOKUP($E189,#REF!,11, FALSE)</f>
        <v>#REF!</v>
      </c>
      <c r="AE189" t="e">
        <f>VLOOKUP($E189,#REF!,12, FALSE)</f>
        <v>#REF!</v>
      </c>
      <c r="AF189" t="e">
        <f>VLOOKUP($E189,#REF!,13, FALSE)</f>
        <v>#REF!</v>
      </c>
      <c r="AG189" t="e">
        <f>VLOOKUP($E189,#REF!,14, FALSE)</f>
        <v>#REF!</v>
      </c>
      <c r="AH189" t="e">
        <f>VLOOKUP($E189,#REF!,15, FALSE)</f>
        <v>#REF!</v>
      </c>
      <c r="AI189" t="e">
        <f>VLOOKUP($E189,#REF!,16, FALSE)</f>
        <v>#REF!</v>
      </c>
      <c r="AJ189" t="e">
        <f>VLOOKUP($E189,#REF!,17, FALSE)</f>
        <v>#REF!</v>
      </c>
      <c r="AK189" t="e">
        <f>VLOOKUP($E189,#REF!,18, FALSE)</f>
        <v>#REF!</v>
      </c>
    </row>
    <row r="190" spans="1:37" x14ac:dyDescent="0.25">
      <c r="A190">
        <v>10</v>
      </c>
      <c r="B190">
        <v>2</v>
      </c>
      <c r="C190" t="s">
        <v>1885</v>
      </c>
      <c r="D190" t="s">
        <v>1886</v>
      </c>
      <c r="E190">
        <f>VLOOKUP(D190,'2011B4'!A$1:B$641,2, FALSE)</f>
        <v>204</v>
      </c>
      <c r="G190">
        <v>3939773</v>
      </c>
      <c r="H190">
        <v>2077047</v>
      </c>
      <c r="I190">
        <v>1862726</v>
      </c>
      <c r="J190">
        <v>1026332</v>
      </c>
      <c r="K190">
        <v>888892</v>
      </c>
      <c r="L190">
        <v>137440</v>
      </c>
      <c r="M190">
        <f t="shared" si="7"/>
        <v>26.050536414153814</v>
      </c>
      <c r="N190">
        <f t="shared" si="6"/>
        <v>86.608621771512531</v>
      </c>
      <c r="O190">
        <f t="shared" si="8"/>
        <v>13.391378228487469</v>
      </c>
      <c r="P190">
        <v>81.785328724038621</v>
      </c>
      <c r="Q190">
        <v>5.7533039990958086</v>
      </c>
      <c r="R190">
        <v>4.7785706769349492</v>
      </c>
      <c r="S190">
        <v>0.90409341226815498</v>
      </c>
      <c r="T190">
        <v>6.7787031876624715</v>
      </c>
      <c r="U190">
        <v>18.214671275961379</v>
      </c>
      <c r="W190" t="e">
        <f>VLOOKUP($E190,#REF!,4, FALSE)</f>
        <v>#REF!</v>
      </c>
      <c r="X190" t="e">
        <f>VLOOKUP($E190,#REF!,5, FALSE)</f>
        <v>#REF!</v>
      </c>
      <c r="Y190" t="e">
        <f>VLOOKUP($E190,#REF!,6, FALSE)</f>
        <v>#REF!</v>
      </c>
      <c r="Z190" t="e">
        <f>VLOOKUP($E190,#REF!,7, FALSE)</f>
        <v>#REF!</v>
      </c>
      <c r="AA190" t="e">
        <f>VLOOKUP($E190,#REF!,8, FALSE)</f>
        <v>#REF!</v>
      </c>
      <c r="AB190" t="e">
        <f>VLOOKUP($E190,#REF!,9, FALSE)</f>
        <v>#REF!</v>
      </c>
      <c r="AC190" t="e">
        <f>VLOOKUP($E190,#REF!,10, FALSE)</f>
        <v>#REF!</v>
      </c>
      <c r="AD190" t="e">
        <f>VLOOKUP($E190,#REF!,11, FALSE)</f>
        <v>#REF!</v>
      </c>
      <c r="AE190" t="e">
        <f>VLOOKUP($E190,#REF!,12, FALSE)</f>
        <v>#REF!</v>
      </c>
      <c r="AF190" t="e">
        <f>VLOOKUP($E190,#REF!,13, FALSE)</f>
        <v>#REF!</v>
      </c>
      <c r="AG190" t="e">
        <f>VLOOKUP($E190,#REF!,14, FALSE)</f>
        <v>#REF!</v>
      </c>
      <c r="AH190" t="e">
        <f>VLOOKUP($E190,#REF!,15, FALSE)</f>
        <v>#REF!</v>
      </c>
      <c r="AI190" t="e">
        <f>VLOOKUP($E190,#REF!,16, FALSE)</f>
        <v>#REF!</v>
      </c>
      <c r="AJ190" t="e">
        <f>VLOOKUP($E190,#REF!,17, FALSE)</f>
        <v>#REF!</v>
      </c>
      <c r="AK190" t="e">
        <f>VLOOKUP($E190,#REF!,18, FALSE)</f>
        <v>#REF!</v>
      </c>
    </row>
    <row r="191" spans="1:37" x14ac:dyDescent="0.25">
      <c r="A191">
        <v>10</v>
      </c>
      <c r="B191">
        <v>3</v>
      </c>
      <c r="C191" t="s">
        <v>1887</v>
      </c>
      <c r="D191" t="s">
        <v>1888</v>
      </c>
      <c r="E191">
        <f>VLOOKUP(D191,'2011B4'!A$1:B$641,2, FALSE)</f>
        <v>205</v>
      </c>
      <c r="G191">
        <v>515961</v>
      </c>
      <c r="H191">
        <v>273680</v>
      </c>
      <c r="I191">
        <v>242281</v>
      </c>
      <c r="J191">
        <v>133726</v>
      </c>
      <c r="K191">
        <v>123178</v>
      </c>
      <c r="L191">
        <v>10548</v>
      </c>
      <c r="M191">
        <f t="shared" si="7"/>
        <v>25.917850380164392</v>
      </c>
      <c r="N191">
        <f t="shared" si="6"/>
        <v>92.11222948416912</v>
      </c>
      <c r="O191">
        <f t="shared" si="8"/>
        <v>7.8877705158308773</v>
      </c>
      <c r="P191">
        <v>88.166848630782354</v>
      </c>
      <c r="Q191">
        <v>3.5415700761258098</v>
      </c>
      <c r="R191">
        <v>2.7496522740529139</v>
      </c>
      <c r="S191">
        <v>0.55112693118765232</v>
      </c>
      <c r="T191">
        <v>4.9908020878512787</v>
      </c>
      <c r="U191">
        <v>11.833151369217646</v>
      </c>
      <c r="W191" t="e">
        <f>VLOOKUP($E191,#REF!,4, FALSE)</f>
        <v>#REF!</v>
      </c>
      <c r="X191" t="e">
        <f>VLOOKUP($E191,#REF!,5, FALSE)</f>
        <v>#REF!</v>
      </c>
      <c r="Y191" t="e">
        <f>VLOOKUP($E191,#REF!,6, FALSE)</f>
        <v>#REF!</v>
      </c>
      <c r="Z191" t="e">
        <f>VLOOKUP($E191,#REF!,7, FALSE)</f>
        <v>#REF!</v>
      </c>
      <c r="AA191" t="e">
        <f>VLOOKUP($E191,#REF!,8, FALSE)</f>
        <v>#REF!</v>
      </c>
      <c r="AB191" t="e">
        <f>VLOOKUP($E191,#REF!,9, FALSE)</f>
        <v>#REF!</v>
      </c>
      <c r="AC191" t="e">
        <f>VLOOKUP($E191,#REF!,10, FALSE)</f>
        <v>#REF!</v>
      </c>
      <c r="AD191" t="e">
        <f>VLOOKUP($E191,#REF!,11, FALSE)</f>
        <v>#REF!</v>
      </c>
      <c r="AE191" t="e">
        <f>VLOOKUP($E191,#REF!,12, FALSE)</f>
        <v>#REF!</v>
      </c>
      <c r="AF191" t="e">
        <f>VLOOKUP($E191,#REF!,13, FALSE)</f>
        <v>#REF!</v>
      </c>
      <c r="AG191" t="e">
        <f>VLOOKUP($E191,#REF!,14, FALSE)</f>
        <v>#REF!</v>
      </c>
      <c r="AH191" t="e">
        <f>VLOOKUP($E191,#REF!,15, FALSE)</f>
        <v>#REF!</v>
      </c>
      <c r="AI191" t="e">
        <f>VLOOKUP($E191,#REF!,16, FALSE)</f>
        <v>#REF!</v>
      </c>
      <c r="AJ191" t="e">
        <f>VLOOKUP($E191,#REF!,17, FALSE)</f>
        <v>#REF!</v>
      </c>
      <c r="AK191" t="e">
        <f>VLOOKUP($E191,#REF!,18, FALSE)</f>
        <v>#REF!</v>
      </c>
    </row>
    <row r="192" spans="1:37" x14ac:dyDescent="0.25">
      <c r="A192">
        <v>10</v>
      </c>
      <c r="B192">
        <v>4</v>
      </c>
      <c r="C192" t="s">
        <v>1889</v>
      </c>
      <c r="D192" t="s">
        <v>1890</v>
      </c>
      <c r="E192">
        <f>VLOOKUP(D192,'2011B4'!A$1:B$641,2, FALSE)</f>
        <v>206</v>
      </c>
      <c r="G192">
        <v>2682720</v>
      </c>
      <c r="H192">
        <v>1417611</v>
      </c>
      <c r="I192">
        <v>1265109</v>
      </c>
      <c r="J192">
        <v>715390</v>
      </c>
      <c r="K192">
        <v>652995</v>
      </c>
      <c r="L192">
        <v>62395</v>
      </c>
      <c r="M192">
        <f t="shared" si="7"/>
        <v>26.666592115464898</v>
      </c>
      <c r="N192">
        <f t="shared" si="6"/>
        <v>91.278183927647859</v>
      </c>
      <c r="O192">
        <f t="shared" si="8"/>
        <v>8.7218160723521443</v>
      </c>
      <c r="P192">
        <v>80.279567788199444</v>
      </c>
      <c r="Q192">
        <v>6.7985294734340709</v>
      </c>
      <c r="R192">
        <v>4.7512545604495449</v>
      </c>
      <c r="S192">
        <v>1.2795817665888536</v>
      </c>
      <c r="T192">
        <v>6.8910664113280866</v>
      </c>
      <c r="U192">
        <v>19.720432211800556</v>
      </c>
      <c r="W192" t="e">
        <f>VLOOKUP($E192,#REF!,4, FALSE)</f>
        <v>#REF!</v>
      </c>
      <c r="X192" t="e">
        <f>VLOOKUP($E192,#REF!,5, FALSE)</f>
        <v>#REF!</v>
      </c>
      <c r="Y192" t="e">
        <f>VLOOKUP($E192,#REF!,6, FALSE)</f>
        <v>#REF!</v>
      </c>
      <c r="Z192" t="e">
        <f>VLOOKUP($E192,#REF!,7, FALSE)</f>
        <v>#REF!</v>
      </c>
      <c r="AA192" t="e">
        <f>VLOOKUP($E192,#REF!,8, FALSE)</f>
        <v>#REF!</v>
      </c>
      <c r="AB192" t="e">
        <f>VLOOKUP($E192,#REF!,9, FALSE)</f>
        <v>#REF!</v>
      </c>
      <c r="AC192" t="e">
        <f>VLOOKUP($E192,#REF!,10, FALSE)</f>
        <v>#REF!</v>
      </c>
      <c r="AD192" t="e">
        <f>VLOOKUP($E192,#REF!,11, FALSE)</f>
        <v>#REF!</v>
      </c>
      <c r="AE192" t="e">
        <f>VLOOKUP($E192,#REF!,12, FALSE)</f>
        <v>#REF!</v>
      </c>
      <c r="AF192" t="e">
        <f>VLOOKUP($E192,#REF!,13, FALSE)</f>
        <v>#REF!</v>
      </c>
      <c r="AG192" t="e">
        <f>VLOOKUP($E192,#REF!,14, FALSE)</f>
        <v>#REF!</v>
      </c>
      <c r="AH192" t="e">
        <f>VLOOKUP($E192,#REF!,15, FALSE)</f>
        <v>#REF!</v>
      </c>
      <c r="AI192" t="e">
        <f>VLOOKUP($E192,#REF!,16, FALSE)</f>
        <v>#REF!</v>
      </c>
      <c r="AJ192" t="e">
        <f>VLOOKUP($E192,#REF!,17, FALSE)</f>
        <v>#REF!</v>
      </c>
      <c r="AK192" t="e">
        <f>VLOOKUP($E192,#REF!,18, FALSE)</f>
        <v>#REF!</v>
      </c>
    </row>
    <row r="193" spans="1:37" x14ac:dyDescent="0.25">
      <c r="A193">
        <v>10</v>
      </c>
      <c r="B193">
        <v>5</v>
      </c>
      <c r="C193" t="s">
        <v>1891</v>
      </c>
      <c r="D193" t="s">
        <v>1892</v>
      </c>
      <c r="E193">
        <f>VLOOKUP(D193,'2011B4'!A$1:B$641,2, FALSE)</f>
        <v>207</v>
      </c>
      <c r="G193">
        <v>3575281</v>
      </c>
      <c r="H193">
        <v>1840997</v>
      </c>
      <c r="I193">
        <v>1734284</v>
      </c>
      <c r="J193">
        <v>877619</v>
      </c>
      <c r="K193">
        <v>746680</v>
      </c>
      <c r="L193">
        <v>130939</v>
      </c>
      <c r="M193">
        <f t="shared" si="7"/>
        <v>24.546853799743293</v>
      </c>
      <c r="N193">
        <f t="shared" si="6"/>
        <v>85.080199950092236</v>
      </c>
      <c r="O193">
        <f t="shared" si="8"/>
        <v>14.91980004990776</v>
      </c>
      <c r="P193">
        <v>81.813520445660373</v>
      </c>
      <c r="Q193">
        <v>5.8503747070197889</v>
      </c>
      <c r="R193">
        <v>3.9895444378483145</v>
      </c>
      <c r="S193">
        <v>0.73323389762527924</v>
      </c>
      <c r="T193">
        <v>7.6133265118462568</v>
      </c>
      <c r="U193">
        <v>18.186479554339627</v>
      </c>
      <c r="W193" t="e">
        <f>VLOOKUP($E193,#REF!,4, FALSE)</f>
        <v>#REF!</v>
      </c>
      <c r="X193" t="e">
        <f>VLOOKUP($E193,#REF!,5, FALSE)</f>
        <v>#REF!</v>
      </c>
      <c r="Y193" t="e">
        <f>VLOOKUP($E193,#REF!,6, FALSE)</f>
        <v>#REF!</v>
      </c>
      <c r="Z193" t="e">
        <f>VLOOKUP($E193,#REF!,7, FALSE)</f>
        <v>#REF!</v>
      </c>
      <c r="AA193" t="e">
        <f>VLOOKUP($E193,#REF!,8, FALSE)</f>
        <v>#REF!</v>
      </c>
      <c r="AB193" t="e">
        <f>VLOOKUP($E193,#REF!,9, FALSE)</f>
        <v>#REF!</v>
      </c>
      <c r="AC193" t="e">
        <f>VLOOKUP($E193,#REF!,10, FALSE)</f>
        <v>#REF!</v>
      </c>
      <c r="AD193" t="e">
        <f>VLOOKUP($E193,#REF!,11, FALSE)</f>
        <v>#REF!</v>
      </c>
      <c r="AE193" t="e">
        <f>VLOOKUP($E193,#REF!,12, FALSE)</f>
        <v>#REF!</v>
      </c>
      <c r="AF193" t="e">
        <f>VLOOKUP($E193,#REF!,13, FALSE)</f>
        <v>#REF!</v>
      </c>
      <c r="AG193" t="e">
        <f>VLOOKUP($E193,#REF!,14, FALSE)</f>
        <v>#REF!</v>
      </c>
      <c r="AH193" t="e">
        <f>VLOOKUP($E193,#REF!,15, FALSE)</f>
        <v>#REF!</v>
      </c>
      <c r="AI193" t="e">
        <f>VLOOKUP($E193,#REF!,16, FALSE)</f>
        <v>#REF!</v>
      </c>
      <c r="AJ193" t="e">
        <f>VLOOKUP($E193,#REF!,17, FALSE)</f>
        <v>#REF!</v>
      </c>
      <c r="AK193" t="e">
        <f>VLOOKUP($E193,#REF!,18, FALSE)</f>
        <v>#REF!</v>
      </c>
    </row>
    <row r="194" spans="1:37" x14ac:dyDescent="0.25">
      <c r="A194">
        <v>10</v>
      </c>
      <c r="B194">
        <v>6</v>
      </c>
      <c r="C194" t="s">
        <v>1893</v>
      </c>
      <c r="D194" t="s">
        <v>1894</v>
      </c>
      <c r="E194">
        <f>VLOOKUP(D194,'2011B4'!A$1:B$641,2, FALSE)</f>
        <v>208</v>
      </c>
      <c r="G194">
        <v>1732578</v>
      </c>
      <c r="H194">
        <v>902207</v>
      </c>
      <c r="I194">
        <v>830371</v>
      </c>
      <c r="J194">
        <v>525739</v>
      </c>
      <c r="K194">
        <v>401778</v>
      </c>
      <c r="L194">
        <v>123961</v>
      </c>
      <c r="M194">
        <f t="shared" si="7"/>
        <v>30.344319274514625</v>
      </c>
      <c r="N194">
        <f t="shared" ref="N194:N257" si="9">(K194/J194)*100</f>
        <v>76.421570399000259</v>
      </c>
      <c r="O194">
        <f t="shared" si="8"/>
        <v>23.578429600999737</v>
      </c>
      <c r="P194">
        <v>88.497904853929427</v>
      </c>
      <c r="Q194">
        <v>3.3185668173751615</v>
      </c>
      <c r="R194">
        <v>2.9307317889675293</v>
      </c>
      <c r="S194">
        <v>0.83958009582701687</v>
      </c>
      <c r="T194">
        <v>4.413216443900871</v>
      </c>
      <c r="U194">
        <v>11.502095146070573</v>
      </c>
      <c r="W194" t="e">
        <f>VLOOKUP($E194,#REF!,4, FALSE)</f>
        <v>#REF!</v>
      </c>
      <c r="X194" t="e">
        <f>VLOOKUP($E194,#REF!,5, FALSE)</f>
        <v>#REF!</v>
      </c>
      <c r="Y194" t="e">
        <f>VLOOKUP($E194,#REF!,6, FALSE)</f>
        <v>#REF!</v>
      </c>
      <c r="Z194" t="e">
        <f>VLOOKUP($E194,#REF!,7, FALSE)</f>
        <v>#REF!</v>
      </c>
      <c r="AA194" t="e">
        <f>VLOOKUP($E194,#REF!,8, FALSE)</f>
        <v>#REF!</v>
      </c>
      <c r="AB194" t="e">
        <f>VLOOKUP($E194,#REF!,9, FALSE)</f>
        <v>#REF!</v>
      </c>
      <c r="AC194" t="e">
        <f>VLOOKUP($E194,#REF!,10, FALSE)</f>
        <v>#REF!</v>
      </c>
      <c r="AD194" t="e">
        <f>VLOOKUP($E194,#REF!,11, FALSE)</f>
        <v>#REF!</v>
      </c>
      <c r="AE194" t="e">
        <f>VLOOKUP($E194,#REF!,12, FALSE)</f>
        <v>#REF!</v>
      </c>
      <c r="AF194" t="e">
        <f>VLOOKUP($E194,#REF!,13, FALSE)</f>
        <v>#REF!</v>
      </c>
      <c r="AG194" t="e">
        <f>VLOOKUP($E194,#REF!,14, FALSE)</f>
        <v>#REF!</v>
      </c>
      <c r="AH194" t="e">
        <f>VLOOKUP($E194,#REF!,15, FALSE)</f>
        <v>#REF!</v>
      </c>
      <c r="AI194" t="e">
        <f>VLOOKUP($E194,#REF!,16, FALSE)</f>
        <v>#REF!</v>
      </c>
      <c r="AJ194" t="e">
        <f>VLOOKUP($E194,#REF!,17, FALSE)</f>
        <v>#REF!</v>
      </c>
      <c r="AK194" t="e">
        <f>VLOOKUP($E194,#REF!,18, FALSE)</f>
        <v>#REF!</v>
      </c>
    </row>
    <row r="195" spans="1:37" x14ac:dyDescent="0.25">
      <c r="A195">
        <v>10</v>
      </c>
      <c r="B195">
        <v>7</v>
      </c>
      <c r="C195" t="s">
        <v>1895</v>
      </c>
      <c r="D195" t="s">
        <v>1896</v>
      </c>
      <c r="E195">
        <f>VLOOKUP(D195,'2011B4'!A$1:B$641,2, FALSE)</f>
        <v>209</v>
      </c>
      <c r="G195">
        <v>2158608</v>
      </c>
      <c r="H195">
        <v>1128105</v>
      </c>
      <c r="I195">
        <v>1030503</v>
      </c>
      <c r="J195">
        <v>661756</v>
      </c>
      <c r="K195">
        <v>524315</v>
      </c>
      <c r="L195">
        <v>137441</v>
      </c>
      <c r="M195">
        <f t="shared" ref="M195:M258" si="10">(J195/G195)*100</f>
        <v>30.65660833277742</v>
      </c>
      <c r="N195">
        <f t="shared" si="9"/>
        <v>79.230864548262502</v>
      </c>
      <c r="O195">
        <f t="shared" ref="O195:O258" si="11">(L195/J195)*100</f>
        <v>20.769135451737498</v>
      </c>
      <c r="P195">
        <v>87.323122117517642</v>
      </c>
      <c r="Q195">
        <v>3.4997793748753319</v>
      </c>
      <c r="R195">
        <v>3.5569001263305506</v>
      </c>
      <c r="S195">
        <v>0.77551242451900704</v>
      </c>
      <c r="T195">
        <v>4.8446859567574752</v>
      </c>
      <c r="U195">
        <v>12.676877882482358</v>
      </c>
      <c r="W195" t="e">
        <f>VLOOKUP($E195,#REF!,4, FALSE)</f>
        <v>#REF!</v>
      </c>
      <c r="X195" t="e">
        <f>VLOOKUP($E195,#REF!,5, FALSE)</f>
        <v>#REF!</v>
      </c>
      <c r="Y195" t="e">
        <f>VLOOKUP($E195,#REF!,6, FALSE)</f>
        <v>#REF!</v>
      </c>
      <c r="Z195" t="e">
        <f>VLOOKUP($E195,#REF!,7, FALSE)</f>
        <v>#REF!</v>
      </c>
      <c r="AA195" t="e">
        <f>VLOOKUP($E195,#REF!,8, FALSE)</f>
        <v>#REF!</v>
      </c>
      <c r="AB195" t="e">
        <f>VLOOKUP($E195,#REF!,9, FALSE)</f>
        <v>#REF!</v>
      </c>
      <c r="AC195" t="e">
        <f>VLOOKUP($E195,#REF!,10, FALSE)</f>
        <v>#REF!</v>
      </c>
      <c r="AD195" t="e">
        <f>VLOOKUP($E195,#REF!,11, FALSE)</f>
        <v>#REF!</v>
      </c>
      <c r="AE195" t="e">
        <f>VLOOKUP($E195,#REF!,12, FALSE)</f>
        <v>#REF!</v>
      </c>
      <c r="AF195" t="e">
        <f>VLOOKUP($E195,#REF!,13, FALSE)</f>
        <v>#REF!</v>
      </c>
      <c r="AG195" t="e">
        <f>VLOOKUP($E195,#REF!,14, FALSE)</f>
        <v>#REF!</v>
      </c>
      <c r="AH195" t="e">
        <f>VLOOKUP($E195,#REF!,15, FALSE)</f>
        <v>#REF!</v>
      </c>
      <c r="AI195" t="e">
        <f>VLOOKUP($E195,#REF!,16, FALSE)</f>
        <v>#REF!</v>
      </c>
      <c r="AJ195" t="e">
        <f>VLOOKUP($E195,#REF!,17, FALSE)</f>
        <v>#REF!</v>
      </c>
      <c r="AK195" t="e">
        <f>VLOOKUP($E195,#REF!,18, FALSE)</f>
        <v>#REF!</v>
      </c>
    </row>
    <row r="196" spans="1:37" x14ac:dyDescent="0.25">
      <c r="A196">
        <v>10</v>
      </c>
      <c r="B196">
        <v>8</v>
      </c>
      <c r="C196" t="s">
        <v>1897</v>
      </c>
      <c r="D196" t="s">
        <v>1898</v>
      </c>
      <c r="E196">
        <f>VLOOKUP(D196,'2011B4'!A$1:B$641,2, FALSE)</f>
        <v>210</v>
      </c>
      <c r="G196">
        <v>1296348</v>
      </c>
      <c r="H196">
        <v>669552</v>
      </c>
      <c r="I196">
        <v>626796</v>
      </c>
      <c r="J196">
        <v>363012</v>
      </c>
      <c r="K196">
        <v>328038</v>
      </c>
      <c r="L196">
        <v>34974</v>
      </c>
      <c r="M196">
        <f t="shared" si="10"/>
        <v>28.002665950809501</v>
      </c>
      <c r="N196">
        <f t="shared" si="9"/>
        <v>90.365607748504189</v>
      </c>
      <c r="O196">
        <f t="shared" si="11"/>
        <v>9.634392251495818</v>
      </c>
      <c r="P196">
        <v>84.26167729992396</v>
      </c>
      <c r="Q196">
        <v>4.6111423313829842</v>
      </c>
      <c r="R196">
        <v>4.2665256244972616</v>
      </c>
      <c r="S196">
        <v>1.0233821471466509</v>
      </c>
      <c r="T196">
        <v>5.8372725970491324</v>
      </c>
      <c r="U196">
        <v>15.73832270007604</v>
      </c>
      <c r="W196" t="e">
        <f>VLOOKUP($E196,#REF!,4, FALSE)</f>
        <v>#REF!</v>
      </c>
      <c r="X196" t="e">
        <f>VLOOKUP($E196,#REF!,5, FALSE)</f>
        <v>#REF!</v>
      </c>
      <c r="Y196" t="e">
        <f>VLOOKUP($E196,#REF!,6, FALSE)</f>
        <v>#REF!</v>
      </c>
      <c r="Z196" t="e">
        <f>VLOOKUP($E196,#REF!,7, FALSE)</f>
        <v>#REF!</v>
      </c>
      <c r="AA196" t="e">
        <f>VLOOKUP($E196,#REF!,8, FALSE)</f>
        <v>#REF!</v>
      </c>
      <c r="AB196" t="e">
        <f>VLOOKUP($E196,#REF!,9, FALSE)</f>
        <v>#REF!</v>
      </c>
      <c r="AC196" t="e">
        <f>VLOOKUP($E196,#REF!,10, FALSE)</f>
        <v>#REF!</v>
      </c>
      <c r="AD196" t="e">
        <f>VLOOKUP($E196,#REF!,11, FALSE)</f>
        <v>#REF!</v>
      </c>
      <c r="AE196" t="e">
        <f>VLOOKUP($E196,#REF!,12, FALSE)</f>
        <v>#REF!</v>
      </c>
      <c r="AF196" t="e">
        <f>VLOOKUP($E196,#REF!,13, FALSE)</f>
        <v>#REF!</v>
      </c>
      <c r="AG196" t="e">
        <f>VLOOKUP($E196,#REF!,14, FALSE)</f>
        <v>#REF!</v>
      </c>
      <c r="AH196" t="e">
        <f>VLOOKUP($E196,#REF!,15, FALSE)</f>
        <v>#REF!</v>
      </c>
      <c r="AI196" t="e">
        <f>VLOOKUP($E196,#REF!,16, FALSE)</f>
        <v>#REF!</v>
      </c>
      <c r="AJ196" t="e">
        <f>VLOOKUP($E196,#REF!,17, FALSE)</f>
        <v>#REF!</v>
      </c>
      <c r="AK196" t="e">
        <f>VLOOKUP($E196,#REF!,18, FALSE)</f>
        <v>#REF!</v>
      </c>
    </row>
    <row r="197" spans="1:37" x14ac:dyDescent="0.25">
      <c r="A197">
        <v>10</v>
      </c>
      <c r="B197">
        <v>9</v>
      </c>
      <c r="C197" t="s">
        <v>1899</v>
      </c>
      <c r="D197" t="s">
        <v>1900</v>
      </c>
      <c r="E197">
        <f>VLOOKUP(D197,'2011B4'!A$1:B$641,2, FALSE)</f>
        <v>211</v>
      </c>
      <c r="G197">
        <v>2543942</v>
      </c>
      <c r="H197">
        <v>1328417</v>
      </c>
      <c r="I197">
        <v>1215525</v>
      </c>
      <c r="J197">
        <v>778509</v>
      </c>
      <c r="K197">
        <v>613895</v>
      </c>
      <c r="L197">
        <v>164614</v>
      </c>
      <c r="M197">
        <f t="shared" si="10"/>
        <v>30.602466565668557</v>
      </c>
      <c r="N197">
        <f t="shared" si="9"/>
        <v>78.855221969174409</v>
      </c>
      <c r="O197">
        <f t="shared" si="11"/>
        <v>21.144778030825591</v>
      </c>
      <c r="P197">
        <v>86.325784287657555</v>
      </c>
      <c r="Q197">
        <v>3.1159562702550647</v>
      </c>
      <c r="R197">
        <v>3.8763842164958913</v>
      </c>
      <c r="S197">
        <v>0.75554682091022707</v>
      </c>
      <c r="T197">
        <v>5.9263284046812554</v>
      </c>
      <c r="U197">
        <v>13.674215712342445</v>
      </c>
      <c r="W197" t="e">
        <f>VLOOKUP($E197,#REF!,4, FALSE)</f>
        <v>#REF!</v>
      </c>
      <c r="X197" t="e">
        <f>VLOOKUP($E197,#REF!,5, FALSE)</f>
        <v>#REF!</v>
      </c>
      <c r="Y197" t="e">
        <f>VLOOKUP($E197,#REF!,6, FALSE)</f>
        <v>#REF!</v>
      </c>
      <c r="Z197" t="e">
        <f>VLOOKUP($E197,#REF!,7, FALSE)</f>
        <v>#REF!</v>
      </c>
      <c r="AA197" t="e">
        <f>VLOOKUP($E197,#REF!,8, FALSE)</f>
        <v>#REF!</v>
      </c>
      <c r="AB197" t="e">
        <f>VLOOKUP($E197,#REF!,9, FALSE)</f>
        <v>#REF!</v>
      </c>
      <c r="AC197" t="e">
        <f>VLOOKUP($E197,#REF!,10, FALSE)</f>
        <v>#REF!</v>
      </c>
      <c r="AD197" t="e">
        <f>VLOOKUP($E197,#REF!,11, FALSE)</f>
        <v>#REF!</v>
      </c>
      <c r="AE197" t="e">
        <f>VLOOKUP($E197,#REF!,12, FALSE)</f>
        <v>#REF!</v>
      </c>
      <c r="AF197" t="e">
        <f>VLOOKUP($E197,#REF!,13, FALSE)</f>
        <v>#REF!</v>
      </c>
      <c r="AG197" t="e">
        <f>VLOOKUP($E197,#REF!,14, FALSE)</f>
        <v>#REF!</v>
      </c>
      <c r="AH197" t="e">
        <f>VLOOKUP($E197,#REF!,15, FALSE)</f>
        <v>#REF!</v>
      </c>
      <c r="AI197" t="e">
        <f>VLOOKUP($E197,#REF!,16, FALSE)</f>
        <v>#REF!</v>
      </c>
      <c r="AJ197" t="e">
        <f>VLOOKUP($E197,#REF!,17, FALSE)</f>
        <v>#REF!</v>
      </c>
      <c r="AK197" t="e">
        <f>VLOOKUP($E197,#REF!,18, FALSE)</f>
        <v>#REF!</v>
      </c>
    </row>
    <row r="198" spans="1:37" x14ac:dyDescent="0.25">
      <c r="A198">
        <v>10</v>
      </c>
      <c r="B198">
        <v>10</v>
      </c>
      <c r="C198" t="s">
        <v>1901</v>
      </c>
      <c r="D198" t="s">
        <v>1902</v>
      </c>
      <c r="E198">
        <f>VLOOKUP(D198,'2011B4'!A$1:B$641,2, FALSE)</f>
        <v>212</v>
      </c>
      <c r="G198">
        <v>2392638</v>
      </c>
      <c r="H198">
        <v>1246872</v>
      </c>
      <c r="I198">
        <v>1145766</v>
      </c>
      <c r="J198">
        <v>663291</v>
      </c>
      <c r="K198">
        <v>558218</v>
      </c>
      <c r="L198">
        <v>105073</v>
      </c>
      <c r="M198">
        <f t="shared" si="10"/>
        <v>27.722162734187116</v>
      </c>
      <c r="N198">
        <f t="shared" si="9"/>
        <v>84.158838277618713</v>
      </c>
      <c r="O198">
        <f t="shared" si="11"/>
        <v>15.841161722381278</v>
      </c>
      <c r="P198">
        <v>82.847347544290514</v>
      </c>
      <c r="Q198">
        <v>4.3112299126627676</v>
      </c>
      <c r="R198">
        <v>4.5699398906362365</v>
      </c>
      <c r="S198">
        <v>0.99126929206034764</v>
      </c>
      <c r="T198">
        <v>7.2802133603501336</v>
      </c>
      <c r="U198">
        <v>17.152652455709486</v>
      </c>
      <c r="W198" t="e">
        <f>VLOOKUP($E198,#REF!,4, FALSE)</f>
        <v>#REF!</v>
      </c>
      <c r="X198" t="e">
        <f>VLOOKUP($E198,#REF!,5, FALSE)</f>
        <v>#REF!</v>
      </c>
      <c r="Y198" t="e">
        <f>VLOOKUP($E198,#REF!,6, FALSE)</f>
        <v>#REF!</v>
      </c>
      <c r="Z198" t="e">
        <f>VLOOKUP($E198,#REF!,7, FALSE)</f>
        <v>#REF!</v>
      </c>
      <c r="AA198" t="e">
        <f>VLOOKUP($E198,#REF!,8, FALSE)</f>
        <v>#REF!</v>
      </c>
      <c r="AB198" t="e">
        <f>VLOOKUP($E198,#REF!,9, FALSE)</f>
        <v>#REF!</v>
      </c>
      <c r="AC198" t="e">
        <f>VLOOKUP($E198,#REF!,10, FALSE)</f>
        <v>#REF!</v>
      </c>
      <c r="AD198" t="e">
        <f>VLOOKUP($E198,#REF!,11, FALSE)</f>
        <v>#REF!</v>
      </c>
      <c r="AE198" t="e">
        <f>VLOOKUP($E198,#REF!,12, FALSE)</f>
        <v>#REF!</v>
      </c>
      <c r="AF198" t="e">
        <f>VLOOKUP($E198,#REF!,13, FALSE)</f>
        <v>#REF!</v>
      </c>
      <c r="AG198" t="e">
        <f>VLOOKUP($E198,#REF!,14, FALSE)</f>
        <v>#REF!</v>
      </c>
      <c r="AH198" t="e">
        <f>VLOOKUP($E198,#REF!,15, FALSE)</f>
        <v>#REF!</v>
      </c>
      <c r="AI198" t="e">
        <f>VLOOKUP($E198,#REF!,16, FALSE)</f>
        <v>#REF!</v>
      </c>
      <c r="AJ198" t="e">
        <f>VLOOKUP($E198,#REF!,17, FALSE)</f>
        <v>#REF!</v>
      </c>
      <c r="AK198" t="e">
        <f>VLOOKUP($E198,#REF!,18, FALSE)</f>
        <v>#REF!</v>
      </c>
    </row>
    <row r="199" spans="1:37" x14ac:dyDescent="0.25">
      <c r="A199">
        <v>10</v>
      </c>
      <c r="B199">
        <v>11</v>
      </c>
      <c r="C199" t="s">
        <v>1903</v>
      </c>
      <c r="D199" t="s">
        <v>1904</v>
      </c>
      <c r="E199">
        <f>VLOOKUP(D199,'2011B4'!A$1:B$641,2, FALSE)</f>
        <v>213</v>
      </c>
      <c r="G199">
        <v>1526646</v>
      </c>
      <c r="H199">
        <v>797180</v>
      </c>
      <c r="I199">
        <v>729466</v>
      </c>
      <c r="J199">
        <v>496856</v>
      </c>
      <c r="K199">
        <v>361624</v>
      </c>
      <c r="L199">
        <v>135232</v>
      </c>
      <c r="M199">
        <f t="shared" si="10"/>
        <v>32.545593411963218</v>
      </c>
      <c r="N199">
        <f t="shared" si="9"/>
        <v>72.78245608385528</v>
      </c>
      <c r="O199">
        <f t="shared" si="11"/>
        <v>27.217543916144717</v>
      </c>
      <c r="P199">
        <v>89.807912151609315</v>
      </c>
      <c r="Q199">
        <v>2.883531646996313</v>
      </c>
      <c r="R199">
        <v>2.9133189495548004</v>
      </c>
      <c r="S199">
        <v>0.44479688279904039</v>
      </c>
      <c r="T199">
        <v>3.9504403690405265</v>
      </c>
      <c r="U199">
        <v>10.192087848390685</v>
      </c>
      <c r="W199" t="e">
        <f>VLOOKUP($E199,#REF!,4, FALSE)</f>
        <v>#REF!</v>
      </c>
      <c r="X199" t="e">
        <f>VLOOKUP($E199,#REF!,5, FALSE)</f>
        <v>#REF!</v>
      </c>
      <c r="Y199" t="e">
        <f>VLOOKUP($E199,#REF!,6, FALSE)</f>
        <v>#REF!</v>
      </c>
      <c r="Z199" t="e">
        <f>VLOOKUP($E199,#REF!,7, FALSE)</f>
        <v>#REF!</v>
      </c>
      <c r="AA199" t="e">
        <f>VLOOKUP($E199,#REF!,8, FALSE)</f>
        <v>#REF!</v>
      </c>
      <c r="AB199" t="e">
        <f>VLOOKUP($E199,#REF!,9, FALSE)</f>
        <v>#REF!</v>
      </c>
      <c r="AC199" t="e">
        <f>VLOOKUP($E199,#REF!,10, FALSE)</f>
        <v>#REF!</v>
      </c>
      <c r="AD199" t="e">
        <f>VLOOKUP($E199,#REF!,11, FALSE)</f>
        <v>#REF!</v>
      </c>
      <c r="AE199" t="e">
        <f>VLOOKUP($E199,#REF!,12, FALSE)</f>
        <v>#REF!</v>
      </c>
      <c r="AF199" t="e">
        <f>VLOOKUP($E199,#REF!,13, FALSE)</f>
        <v>#REF!</v>
      </c>
      <c r="AG199" t="e">
        <f>VLOOKUP($E199,#REF!,14, FALSE)</f>
        <v>#REF!</v>
      </c>
      <c r="AH199" t="e">
        <f>VLOOKUP($E199,#REF!,15, FALSE)</f>
        <v>#REF!</v>
      </c>
      <c r="AI199" t="e">
        <f>VLOOKUP($E199,#REF!,16, FALSE)</f>
        <v>#REF!</v>
      </c>
      <c r="AJ199" t="e">
        <f>VLOOKUP($E199,#REF!,17, FALSE)</f>
        <v>#REF!</v>
      </c>
      <c r="AK199" t="e">
        <f>VLOOKUP($E199,#REF!,18, FALSE)</f>
        <v>#REF!</v>
      </c>
    </row>
    <row r="200" spans="1:37" x14ac:dyDescent="0.25">
      <c r="A200">
        <v>10</v>
      </c>
      <c r="B200">
        <v>12</v>
      </c>
      <c r="C200" t="s">
        <v>1905</v>
      </c>
      <c r="D200" t="s">
        <v>1906</v>
      </c>
      <c r="E200">
        <f>VLOOKUP(D200,'2011B4'!A$1:B$641,2, FALSE)</f>
        <v>214</v>
      </c>
      <c r="G200">
        <v>1508182</v>
      </c>
      <c r="H200">
        <v>789432</v>
      </c>
      <c r="I200">
        <v>718750</v>
      </c>
      <c r="J200">
        <v>411640</v>
      </c>
      <c r="K200">
        <v>329724</v>
      </c>
      <c r="L200">
        <v>81916</v>
      </c>
      <c r="M200">
        <f t="shared" si="10"/>
        <v>27.293788150236509</v>
      </c>
      <c r="N200">
        <f t="shared" si="9"/>
        <v>80.100087455057817</v>
      </c>
      <c r="O200">
        <f t="shared" si="11"/>
        <v>19.899912544942183</v>
      </c>
      <c r="P200">
        <v>82.771596540666593</v>
      </c>
      <c r="Q200">
        <v>4.3642503158099313</v>
      </c>
      <c r="R200">
        <v>3.8939364493246522</v>
      </c>
      <c r="S200">
        <v>1.2622680011660674</v>
      </c>
      <c r="T200">
        <v>7.7079486930327477</v>
      </c>
      <c r="U200">
        <v>17.228403459333407</v>
      </c>
      <c r="W200" t="e">
        <f>VLOOKUP($E200,#REF!,4, FALSE)</f>
        <v>#REF!</v>
      </c>
      <c r="X200" t="e">
        <f>VLOOKUP($E200,#REF!,5, FALSE)</f>
        <v>#REF!</v>
      </c>
      <c r="Y200" t="e">
        <f>VLOOKUP($E200,#REF!,6, FALSE)</f>
        <v>#REF!</v>
      </c>
      <c r="Z200" t="e">
        <f>VLOOKUP($E200,#REF!,7, FALSE)</f>
        <v>#REF!</v>
      </c>
      <c r="AA200" t="e">
        <f>VLOOKUP($E200,#REF!,8, FALSE)</f>
        <v>#REF!</v>
      </c>
      <c r="AB200" t="e">
        <f>VLOOKUP($E200,#REF!,9, FALSE)</f>
        <v>#REF!</v>
      </c>
      <c r="AC200" t="e">
        <f>VLOOKUP($E200,#REF!,10, FALSE)</f>
        <v>#REF!</v>
      </c>
      <c r="AD200" t="e">
        <f>VLOOKUP($E200,#REF!,11, FALSE)</f>
        <v>#REF!</v>
      </c>
      <c r="AE200" t="e">
        <f>VLOOKUP($E200,#REF!,12, FALSE)</f>
        <v>#REF!</v>
      </c>
      <c r="AF200" t="e">
        <f>VLOOKUP($E200,#REF!,13, FALSE)</f>
        <v>#REF!</v>
      </c>
      <c r="AG200" t="e">
        <f>VLOOKUP($E200,#REF!,14, FALSE)</f>
        <v>#REF!</v>
      </c>
      <c r="AH200" t="e">
        <f>VLOOKUP($E200,#REF!,15, FALSE)</f>
        <v>#REF!</v>
      </c>
      <c r="AI200" t="e">
        <f>VLOOKUP($E200,#REF!,16, FALSE)</f>
        <v>#REF!</v>
      </c>
      <c r="AJ200" t="e">
        <f>VLOOKUP($E200,#REF!,17, FALSE)</f>
        <v>#REF!</v>
      </c>
      <c r="AK200" t="e">
        <f>VLOOKUP($E200,#REF!,18, FALSE)</f>
        <v>#REF!</v>
      </c>
    </row>
    <row r="201" spans="1:37" x14ac:dyDescent="0.25">
      <c r="A201">
        <v>10</v>
      </c>
      <c r="B201">
        <v>13</v>
      </c>
      <c r="C201" t="s">
        <v>1907</v>
      </c>
      <c r="D201" t="s">
        <v>1908</v>
      </c>
      <c r="E201">
        <f>VLOOKUP(D201,'2011B4'!A$1:B$641,2, FALSE)</f>
        <v>215</v>
      </c>
      <c r="G201">
        <v>3295789</v>
      </c>
      <c r="H201">
        <v>1722189</v>
      </c>
      <c r="I201">
        <v>1573600</v>
      </c>
      <c r="J201">
        <v>753018</v>
      </c>
      <c r="K201">
        <v>652906</v>
      </c>
      <c r="L201">
        <v>100112</v>
      </c>
      <c r="M201">
        <f t="shared" si="10"/>
        <v>22.84788255558836</v>
      </c>
      <c r="N201">
        <f t="shared" si="9"/>
        <v>86.705231481850362</v>
      </c>
      <c r="O201">
        <f t="shared" si="11"/>
        <v>13.294768518149633</v>
      </c>
      <c r="P201">
        <v>73.560392978653894</v>
      </c>
      <c r="Q201">
        <v>7.5998183310359115</v>
      </c>
      <c r="R201">
        <v>6.0071605194032545</v>
      </c>
      <c r="S201">
        <v>1.3383478216988174</v>
      </c>
      <c r="T201">
        <v>11.49428034920812</v>
      </c>
      <c r="U201">
        <v>26.439607021346106</v>
      </c>
      <c r="W201" t="e">
        <f>VLOOKUP($E201,#REF!,4, FALSE)</f>
        <v>#REF!</v>
      </c>
      <c r="X201" t="e">
        <f>VLOOKUP($E201,#REF!,5, FALSE)</f>
        <v>#REF!</v>
      </c>
      <c r="Y201" t="e">
        <f>VLOOKUP($E201,#REF!,6, FALSE)</f>
        <v>#REF!</v>
      </c>
      <c r="Z201" t="e">
        <f>VLOOKUP($E201,#REF!,7, FALSE)</f>
        <v>#REF!</v>
      </c>
      <c r="AA201" t="e">
        <f>VLOOKUP($E201,#REF!,8, FALSE)</f>
        <v>#REF!</v>
      </c>
      <c r="AB201" t="e">
        <f>VLOOKUP($E201,#REF!,9, FALSE)</f>
        <v>#REF!</v>
      </c>
      <c r="AC201" t="e">
        <f>VLOOKUP($E201,#REF!,10, FALSE)</f>
        <v>#REF!</v>
      </c>
      <c r="AD201" t="e">
        <f>VLOOKUP($E201,#REF!,11, FALSE)</f>
        <v>#REF!</v>
      </c>
      <c r="AE201" t="e">
        <f>VLOOKUP($E201,#REF!,12, FALSE)</f>
        <v>#REF!</v>
      </c>
      <c r="AF201" t="e">
        <f>VLOOKUP($E201,#REF!,13, FALSE)</f>
        <v>#REF!</v>
      </c>
      <c r="AG201" t="e">
        <f>VLOOKUP($E201,#REF!,14, FALSE)</f>
        <v>#REF!</v>
      </c>
      <c r="AH201" t="e">
        <f>VLOOKUP($E201,#REF!,15, FALSE)</f>
        <v>#REF!</v>
      </c>
      <c r="AI201" t="e">
        <f>VLOOKUP($E201,#REF!,16, FALSE)</f>
        <v>#REF!</v>
      </c>
      <c r="AJ201" t="e">
        <f>VLOOKUP($E201,#REF!,17, FALSE)</f>
        <v>#REF!</v>
      </c>
      <c r="AK201" t="e">
        <f>VLOOKUP($E201,#REF!,18, FALSE)</f>
        <v>#REF!</v>
      </c>
    </row>
    <row r="202" spans="1:37" x14ac:dyDescent="0.25">
      <c r="A202">
        <v>10</v>
      </c>
      <c r="B202">
        <v>14</v>
      </c>
      <c r="C202" t="s">
        <v>1909</v>
      </c>
      <c r="D202" t="s">
        <v>1910</v>
      </c>
      <c r="E202">
        <f>VLOOKUP(D202,'2011B4'!A$1:B$641,2, FALSE)</f>
        <v>216</v>
      </c>
      <c r="G202">
        <v>3746714</v>
      </c>
      <c r="H202">
        <v>1951466</v>
      </c>
      <c r="I202">
        <v>1795248</v>
      </c>
      <c r="J202">
        <v>892554</v>
      </c>
      <c r="K202">
        <v>776916</v>
      </c>
      <c r="L202">
        <v>115638</v>
      </c>
      <c r="M202">
        <f t="shared" si="10"/>
        <v>23.822314700294712</v>
      </c>
      <c r="N202">
        <f t="shared" si="9"/>
        <v>87.044145228187872</v>
      </c>
      <c r="O202">
        <f t="shared" si="11"/>
        <v>12.955854771812126</v>
      </c>
      <c r="P202">
        <v>71.013294433726145</v>
      </c>
      <c r="Q202">
        <v>6.8855217723521491</v>
      </c>
      <c r="R202">
        <v>7.8716805929949345</v>
      </c>
      <c r="S202">
        <v>1.6946873802593458</v>
      </c>
      <c r="T202">
        <v>12.534815820667433</v>
      </c>
      <c r="U202">
        <v>28.986705566273855</v>
      </c>
      <c r="W202" t="e">
        <f>VLOOKUP($E202,#REF!,4, FALSE)</f>
        <v>#REF!</v>
      </c>
      <c r="X202" t="e">
        <f>VLOOKUP($E202,#REF!,5, FALSE)</f>
        <v>#REF!</v>
      </c>
      <c r="Y202" t="e">
        <f>VLOOKUP($E202,#REF!,6, FALSE)</f>
        <v>#REF!</v>
      </c>
      <c r="Z202" t="e">
        <f>VLOOKUP($E202,#REF!,7, FALSE)</f>
        <v>#REF!</v>
      </c>
      <c r="AA202" t="e">
        <f>VLOOKUP($E202,#REF!,8, FALSE)</f>
        <v>#REF!</v>
      </c>
      <c r="AB202" t="e">
        <f>VLOOKUP($E202,#REF!,9, FALSE)</f>
        <v>#REF!</v>
      </c>
      <c r="AC202" t="e">
        <f>VLOOKUP($E202,#REF!,10, FALSE)</f>
        <v>#REF!</v>
      </c>
      <c r="AD202" t="e">
        <f>VLOOKUP($E202,#REF!,11, FALSE)</f>
        <v>#REF!</v>
      </c>
      <c r="AE202" t="e">
        <f>VLOOKUP($E202,#REF!,12, FALSE)</f>
        <v>#REF!</v>
      </c>
      <c r="AF202" t="e">
        <f>VLOOKUP($E202,#REF!,13, FALSE)</f>
        <v>#REF!</v>
      </c>
      <c r="AG202" t="e">
        <f>VLOOKUP($E202,#REF!,14, FALSE)</f>
        <v>#REF!</v>
      </c>
      <c r="AH202" t="e">
        <f>VLOOKUP($E202,#REF!,15, FALSE)</f>
        <v>#REF!</v>
      </c>
      <c r="AI202" t="e">
        <f>VLOOKUP($E202,#REF!,16, FALSE)</f>
        <v>#REF!</v>
      </c>
      <c r="AJ202" t="e">
        <f>VLOOKUP($E202,#REF!,17, FALSE)</f>
        <v>#REF!</v>
      </c>
      <c r="AK202" t="e">
        <f>VLOOKUP($E202,#REF!,18, FALSE)</f>
        <v>#REF!</v>
      </c>
    </row>
    <row r="203" spans="1:37" x14ac:dyDescent="0.25">
      <c r="A203">
        <v>10</v>
      </c>
      <c r="B203">
        <v>15</v>
      </c>
      <c r="C203" t="s">
        <v>1911</v>
      </c>
      <c r="D203" t="s">
        <v>1912</v>
      </c>
      <c r="E203">
        <f>VLOOKUP(D203,'2011B4'!A$1:B$641,2, FALSE)</f>
        <v>217</v>
      </c>
      <c r="G203">
        <v>2152638</v>
      </c>
      <c r="H203">
        <v>1075710</v>
      </c>
      <c r="I203">
        <v>1076928</v>
      </c>
      <c r="J203">
        <v>470078</v>
      </c>
      <c r="K203">
        <v>400497</v>
      </c>
      <c r="L203">
        <v>69581</v>
      </c>
      <c r="M203">
        <f t="shared" si="10"/>
        <v>21.837299165024497</v>
      </c>
      <c r="N203">
        <f t="shared" si="9"/>
        <v>85.19798841894324</v>
      </c>
      <c r="O203">
        <f t="shared" si="11"/>
        <v>14.802011581056762</v>
      </c>
      <c r="P203">
        <v>79.114317198422384</v>
      </c>
      <c r="Q203">
        <v>6.1649343300473536</v>
      </c>
      <c r="R203">
        <v>5.1782895604559247</v>
      </c>
      <c r="S203">
        <v>2.1356030275826563</v>
      </c>
      <c r="T203">
        <v>7.4068558834916756</v>
      </c>
      <c r="U203">
        <v>20.885682801577616</v>
      </c>
      <c r="W203" t="e">
        <f>VLOOKUP($E203,#REF!,4, FALSE)</f>
        <v>#REF!</v>
      </c>
      <c r="X203" t="e">
        <f>VLOOKUP($E203,#REF!,5, FALSE)</f>
        <v>#REF!</v>
      </c>
      <c r="Y203" t="e">
        <f>VLOOKUP($E203,#REF!,6, FALSE)</f>
        <v>#REF!</v>
      </c>
      <c r="Z203" t="e">
        <f>VLOOKUP($E203,#REF!,7, FALSE)</f>
        <v>#REF!</v>
      </c>
      <c r="AA203" t="e">
        <f>VLOOKUP($E203,#REF!,8, FALSE)</f>
        <v>#REF!</v>
      </c>
      <c r="AB203" t="e">
        <f>VLOOKUP($E203,#REF!,9, FALSE)</f>
        <v>#REF!</v>
      </c>
      <c r="AC203" t="e">
        <f>VLOOKUP($E203,#REF!,10, FALSE)</f>
        <v>#REF!</v>
      </c>
      <c r="AD203" t="e">
        <f>VLOOKUP($E203,#REF!,11, FALSE)</f>
        <v>#REF!</v>
      </c>
      <c r="AE203" t="e">
        <f>VLOOKUP($E203,#REF!,12, FALSE)</f>
        <v>#REF!</v>
      </c>
      <c r="AF203" t="e">
        <f>VLOOKUP($E203,#REF!,13, FALSE)</f>
        <v>#REF!</v>
      </c>
      <c r="AG203" t="e">
        <f>VLOOKUP($E203,#REF!,14, FALSE)</f>
        <v>#REF!</v>
      </c>
      <c r="AH203" t="e">
        <f>VLOOKUP($E203,#REF!,15, FALSE)</f>
        <v>#REF!</v>
      </c>
      <c r="AI203" t="e">
        <f>VLOOKUP($E203,#REF!,16, FALSE)</f>
        <v>#REF!</v>
      </c>
      <c r="AJ203" t="e">
        <f>VLOOKUP($E203,#REF!,17, FALSE)</f>
        <v>#REF!</v>
      </c>
      <c r="AK203" t="e">
        <f>VLOOKUP($E203,#REF!,18, FALSE)</f>
        <v>#REF!</v>
      </c>
    </row>
    <row r="204" spans="1:37" x14ac:dyDescent="0.25">
      <c r="A204">
        <v>10</v>
      </c>
      <c r="B204">
        <v>16</v>
      </c>
      <c r="C204" t="s">
        <v>1913</v>
      </c>
      <c r="D204" t="s">
        <v>1914</v>
      </c>
      <c r="E204">
        <f>VLOOKUP(D204,'2011B4'!A$1:B$641,2, FALSE)</f>
        <v>218</v>
      </c>
      <c r="G204">
        <v>2714349</v>
      </c>
      <c r="H204">
        <v>1336283</v>
      </c>
      <c r="I204">
        <v>1378066</v>
      </c>
      <c r="J204">
        <v>514707</v>
      </c>
      <c r="K204">
        <v>441703</v>
      </c>
      <c r="L204">
        <v>73004</v>
      </c>
      <c r="M204">
        <f t="shared" si="10"/>
        <v>18.96244734925391</v>
      </c>
      <c r="N204">
        <f t="shared" si="9"/>
        <v>85.816396512967572</v>
      </c>
      <c r="O204">
        <f t="shared" si="11"/>
        <v>14.183603487032428</v>
      </c>
      <c r="P204">
        <v>72.852710376971757</v>
      </c>
      <c r="Q204">
        <v>7.4875608841535088</v>
      </c>
      <c r="R204">
        <v>7.4263610170446483</v>
      </c>
      <c r="S204">
        <v>2.2995607209538629</v>
      </c>
      <c r="T204">
        <v>9.9338070008762269</v>
      </c>
      <c r="U204">
        <v>27.147289623028243</v>
      </c>
      <c r="W204" t="e">
        <f>VLOOKUP($E204,#REF!,4, FALSE)</f>
        <v>#REF!</v>
      </c>
      <c r="X204" t="e">
        <f>VLOOKUP($E204,#REF!,5, FALSE)</f>
        <v>#REF!</v>
      </c>
      <c r="Y204" t="e">
        <f>VLOOKUP($E204,#REF!,6, FALSE)</f>
        <v>#REF!</v>
      </c>
      <c r="Z204" t="e">
        <f>VLOOKUP($E204,#REF!,7, FALSE)</f>
        <v>#REF!</v>
      </c>
      <c r="AA204" t="e">
        <f>VLOOKUP($E204,#REF!,8, FALSE)</f>
        <v>#REF!</v>
      </c>
      <c r="AB204" t="e">
        <f>VLOOKUP($E204,#REF!,9, FALSE)</f>
        <v>#REF!</v>
      </c>
      <c r="AC204" t="e">
        <f>VLOOKUP($E204,#REF!,10, FALSE)</f>
        <v>#REF!</v>
      </c>
      <c r="AD204" t="e">
        <f>VLOOKUP($E204,#REF!,11, FALSE)</f>
        <v>#REF!</v>
      </c>
      <c r="AE204" t="e">
        <f>VLOOKUP($E204,#REF!,12, FALSE)</f>
        <v>#REF!</v>
      </c>
      <c r="AF204" t="e">
        <f>VLOOKUP($E204,#REF!,13, FALSE)</f>
        <v>#REF!</v>
      </c>
      <c r="AG204" t="e">
        <f>VLOOKUP($E204,#REF!,14, FALSE)</f>
        <v>#REF!</v>
      </c>
      <c r="AH204" t="e">
        <f>VLOOKUP($E204,#REF!,15, FALSE)</f>
        <v>#REF!</v>
      </c>
      <c r="AI204" t="e">
        <f>VLOOKUP($E204,#REF!,16, FALSE)</f>
        <v>#REF!</v>
      </c>
      <c r="AJ204" t="e">
        <f>VLOOKUP($E204,#REF!,17, FALSE)</f>
        <v>#REF!</v>
      </c>
      <c r="AK204" t="e">
        <f>VLOOKUP($E204,#REF!,18, FALSE)</f>
        <v>#REF!</v>
      </c>
    </row>
    <row r="205" spans="1:37" x14ac:dyDescent="0.25">
      <c r="A205">
        <v>10</v>
      </c>
      <c r="B205">
        <v>17</v>
      </c>
      <c r="C205" t="s">
        <v>1915</v>
      </c>
      <c r="D205" t="s">
        <v>1916</v>
      </c>
      <c r="E205">
        <f>VLOOKUP(D205,'2011B4'!A$1:B$641,2, FALSE)</f>
        <v>219</v>
      </c>
      <c r="G205">
        <v>3248701</v>
      </c>
      <c r="H205">
        <v>1652661</v>
      </c>
      <c r="I205">
        <v>1596040</v>
      </c>
      <c r="J205">
        <v>645181</v>
      </c>
      <c r="K205">
        <v>567241</v>
      </c>
      <c r="L205">
        <v>77940</v>
      </c>
      <c r="M205">
        <f t="shared" si="10"/>
        <v>19.859660830590443</v>
      </c>
      <c r="N205">
        <f t="shared" si="9"/>
        <v>87.9196690541104</v>
      </c>
      <c r="O205">
        <f t="shared" si="11"/>
        <v>12.080330945889603</v>
      </c>
      <c r="P205">
        <v>72.5232144157996</v>
      </c>
      <c r="Q205">
        <v>7.7324037750646717</v>
      </c>
      <c r="R205">
        <v>7.1000230942944693</v>
      </c>
      <c r="S205">
        <v>1.9210113131043847</v>
      </c>
      <c r="T205">
        <v>10.723347401736877</v>
      </c>
      <c r="U205">
        <v>27.4767855842004</v>
      </c>
      <c r="W205" t="e">
        <f>VLOOKUP($E205,#REF!,4, FALSE)</f>
        <v>#REF!</v>
      </c>
      <c r="X205" t="e">
        <f>VLOOKUP($E205,#REF!,5, FALSE)</f>
        <v>#REF!</v>
      </c>
      <c r="Y205" t="e">
        <f>VLOOKUP($E205,#REF!,6, FALSE)</f>
        <v>#REF!</v>
      </c>
      <c r="Z205" t="e">
        <f>VLOOKUP($E205,#REF!,7, FALSE)</f>
        <v>#REF!</v>
      </c>
      <c r="AA205" t="e">
        <f>VLOOKUP($E205,#REF!,8, FALSE)</f>
        <v>#REF!</v>
      </c>
      <c r="AB205" t="e">
        <f>VLOOKUP($E205,#REF!,9, FALSE)</f>
        <v>#REF!</v>
      </c>
      <c r="AC205" t="e">
        <f>VLOOKUP($E205,#REF!,10, FALSE)</f>
        <v>#REF!</v>
      </c>
      <c r="AD205" t="e">
        <f>VLOOKUP($E205,#REF!,11, FALSE)</f>
        <v>#REF!</v>
      </c>
      <c r="AE205" t="e">
        <f>VLOOKUP($E205,#REF!,12, FALSE)</f>
        <v>#REF!</v>
      </c>
      <c r="AF205" t="e">
        <f>VLOOKUP($E205,#REF!,13, FALSE)</f>
        <v>#REF!</v>
      </c>
      <c r="AG205" t="e">
        <f>VLOOKUP($E205,#REF!,14, FALSE)</f>
        <v>#REF!</v>
      </c>
      <c r="AH205" t="e">
        <f>VLOOKUP($E205,#REF!,15, FALSE)</f>
        <v>#REF!</v>
      </c>
      <c r="AI205" t="e">
        <f>VLOOKUP($E205,#REF!,16, FALSE)</f>
        <v>#REF!</v>
      </c>
      <c r="AJ205" t="e">
        <f>VLOOKUP($E205,#REF!,17, FALSE)</f>
        <v>#REF!</v>
      </c>
      <c r="AK205" t="e">
        <f>VLOOKUP($E205,#REF!,18, FALSE)</f>
        <v>#REF!</v>
      </c>
    </row>
    <row r="206" spans="1:37" x14ac:dyDescent="0.25">
      <c r="A206">
        <v>10</v>
      </c>
      <c r="B206">
        <v>18</v>
      </c>
      <c r="C206" t="s">
        <v>1917</v>
      </c>
      <c r="D206" t="s">
        <v>1918</v>
      </c>
      <c r="E206">
        <f>VLOOKUP(D206,'2011B4'!A$1:B$641,2, FALSE)</f>
        <v>220</v>
      </c>
      <c r="G206">
        <v>2718421</v>
      </c>
      <c r="H206">
        <v>1415603</v>
      </c>
      <c r="I206">
        <v>1302818</v>
      </c>
      <c r="J206">
        <v>623459</v>
      </c>
      <c r="K206">
        <v>552572</v>
      </c>
      <c r="L206">
        <v>70887</v>
      </c>
      <c r="M206">
        <f t="shared" si="10"/>
        <v>22.934600637649577</v>
      </c>
      <c r="N206">
        <f t="shared" si="9"/>
        <v>88.630046242014316</v>
      </c>
      <c r="O206">
        <f t="shared" si="11"/>
        <v>11.369953757985691</v>
      </c>
      <c r="P206">
        <v>73.945680469766245</v>
      </c>
      <c r="Q206">
        <v>7.0670244554974744</v>
      </c>
      <c r="R206">
        <v>6.6876891664086973</v>
      </c>
      <c r="S206">
        <v>1.8142331733121182</v>
      </c>
      <c r="T206">
        <v>10.485372735015453</v>
      </c>
      <c r="U206">
        <v>26.054319530233755</v>
      </c>
      <c r="W206" t="e">
        <f>VLOOKUP($E206,#REF!,4, FALSE)</f>
        <v>#REF!</v>
      </c>
      <c r="X206" t="e">
        <f>VLOOKUP($E206,#REF!,5, FALSE)</f>
        <v>#REF!</v>
      </c>
      <c r="Y206" t="e">
        <f>VLOOKUP($E206,#REF!,6, FALSE)</f>
        <v>#REF!</v>
      </c>
      <c r="Z206" t="e">
        <f>VLOOKUP($E206,#REF!,7, FALSE)</f>
        <v>#REF!</v>
      </c>
      <c r="AA206" t="e">
        <f>VLOOKUP($E206,#REF!,8, FALSE)</f>
        <v>#REF!</v>
      </c>
      <c r="AB206" t="e">
        <f>VLOOKUP($E206,#REF!,9, FALSE)</f>
        <v>#REF!</v>
      </c>
      <c r="AC206" t="e">
        <f>VLOOKUP($E206,#REF!,10, FALSE)</f>
        <v>#REF!</v>
      </c>
      <c r="AD206" t="e">
        <f>VLOOKUP($E206,#REF!,11, FALSE)</f>
        <v>#REF!</v>
      </c>
      <c r="AE206" t="e">
        <f>VLOOKUP($E206,#REF!,12, FALSE)</f>
        <v>#REF!</v>
      </c>
      <c r="AF206" t="e">
        <f>VLOOKUP($E206,#REF!,13, FALSE)</f>
        <v>#REF!</v>
      </c>
      <c r="AG206" t="e">
        <f>VLOOKUP($E206,#REF!,14, FALSE)</f>
        <v>#REF!</v>
      </c>
      <c r="AH206" t="e">
        <f>VLOOKUP($E206,#REF!,15, FALSE)</f>
        <v>#REF!</v>
      </c>
      <c r="AI206" t="e">
        <f>VLOOKUP($E206,#REF!,16, FALSE)</f>
        <v>#REF!</v>
      </c>
      <c r="AJ206" t="e">
        <f>VLOOKUP($E206,#REF!,17, FALSE)</f>
        <v>#REF!</v>
      </c>
      <c r="AK206" t="e">
        <f>VLOOKUP($E206,#REF!,18, FALSE)</f>
        <v>#REF!</v>
      </c>
    </row>
    <row r="207" spans="1:37" x14ac:dyDescent="0.25">
      <c r="A207">
        <v>10</v>
      </c>
      <c r="B207">
        <v>19</v>
      </c>
      <c r="C207" t="s">
        <v>1919</v>
      </c>
      <c r="D207" t="s">
        <v>1920</v>
      </c>
      <c r="E207">
        <f>VLOOKUP(D207,'2011B4'!A$1:B$641,2, FALSE)</f>
        <v>221</v>
      </c>
      <c r="G207">
        <v>3394793</v>
      </c>
      <c r="H207">
        <v>1760692</v>
      </c>
      <c r="I207">
        <v>1634101</v>
      </c>
      <c r="J207">
        <v>837728</v>
      </c>
      <c r="K207">
        <v>724000</v>
      </c>
      <c r="L207">
        <v>113728</v>
      </c>
      <c r="M207">
        <f t="shared" si="10"/>
        <v>24.67685069457843</v>
      </c>
      <c r="N207">
        <f t="shared" si="9"/>
        <v>86.424233163986401</v>
      </c>
      <c r="O207">
        <f t="shared" si="11"/>
        <v>13.575766836013598</v>
      </c>
      <c r="P207">
        <v>75.917123457733297</v>
      </c>
      <c r="Q207">
        <v>7.6641821689140155</v>
      </c>
      <c r="R207">
        <v>5.7891105466213375</v>
      </c>
      <c r="S207">
        <v>1.2518383055120517</v>
      </c>
      <c r="T207">
        <v>9.3777455212192979</v>
      </c>
      <c r="U207">
        <v>24.082876542266703</v>
      </c>
      <c r="W207" t="e">
        <f>VLOOKUP($E207,#REF!,4, FALSE)</f>
        <v>#REF!</v>
      </c>
      <c r="X207" t="e">
        <f>VLOOKUP($E207,#REF!,5, FALSE)</f>
        <v>#REF!</v>
      </c>
      <c r="Y207" t="e">
        <f>VLOOKUP($E207,#REF!,6, FALSE)</f>
        <v>#REF!</v>
      </c>
      <c r="Z207" t="e">
        <f>VLOOKUP($E207,#REF!,7, FALSE)</f>
        <v>#REF!</v>
      </c>
      <c r="AA207" t="e">
        <f>VLOOKUP($E207,#REF!,8, FALSE)</f>
        <v>#REF!</v>
      </c>
      <c r="AB207" t="e">
        <f>VLOOKUP($E207,#REF!,9, FALSE)</f>
        <v>#REF!</v>
      </c>
      <c r="AC207" t="e">
        <f>VLOOKUP($E207,#REF!,10, FALSE)</f>
        <v>#REF!</v>
      </c>
      <c r="AD207" t="e">
        <f>VLOOKUP($E207,#REF!,11, FALSE)</f>
        <v>#REF!</v>
      </c>
      <c r="AE207" t="e">
        <f>VLOOKUP($E207,#REF!,12, FALSE)</f>
        <v>#REF!</v>
      </c>
      <c r="AF207" t="e">
        <f>VLOOKUP($E207,#REF!,13, FALSE)</f>
        <v>#REF!</v>
      </c>
      <c r="AG207" t="e">
        <f>VLOOKUP($E207,#REF!,14, FALSE)</f>
        <v>#REF!</v>
      </c>
      <c r="AH207" t="e">
        <f>VLOOKUP($E207,#REF!,15, FALSE)</f>
        <v>#REF!</v>
      </c>
      <c r="AI207" t="e">
        <f>VLOOKUP($E207,#REF!,16, FALSE)</f>
        <v>#REF!</v>
      </c>
      <c r="AJ207" t="e">
        <f>VLOOKUP($E207,#REF!,17, FALSE)</f>
        <v>#REF!</v>
      </c>
      <c r="AK207" t="e">
        <f>VLOOKUP($E207,#REF!,18, FALSE)</f>
        <v>#REF!</v>
      </c>
    </row>
    <row r="208" spans="1:37" x14ac:dyDescent="0.25">
      <c r="A208">
        <v>10</v>
      </c>
      <c r="B208">
        <v>20</v>
      </c>
      <c r="C208" t="s">
        <v>1921</v>
      </c>
      <c r="D208" t="s">
        <v>1922</v>
      </c>
      <c r="E208">
        <f>VLOOKUP(D208,'2011B4'!A$1:B$641,2, FALSE)</f>
        <v>222</v>
      </c>
      <c r="G208">
        <v>2349366</v>
      </c>
      <c r="H208">
        <v>1228874</v>
      </c>
      <c r="I208">
        <v>1120492</v>
      </c>
      <c r="J208">
        <v>571960</v>
      </c>
      <c r="K208">
        <v>478944</v>
      </c>
      <c r="L208">
        <v>93016</v>
      </c>
      <c r="M208">
        <f t="shared" si="10"/>
        <v>24.345291453098412</v>
      </c>
      <c r="N208">
        <f t="shared" si="9"/>
        <v>83.73732428841177</v>
      </c>
      <c r="O208">
        <f t="shared" si="11"/>
        <v>16.262675711588223</v>
      </c>
      <c r="P208">
        <v>67.585320651793836</v>
      </c>
      <c r="Q208">
        <v>12.252255402475697</v>
      </c>
      <c r="R208">
        <v>6.8992586894188399</v>
      </c>
      <c r="S208">
        <v>1.9971676341002869</v>
      </c>
      <c r="T208">
        <v>11.265997622211344</v>
      </c>
      <c r="U208">
        <v>32.414679348206164</v>
      </c>
      <c r="W208" t="e">
        <f>VLOOKUP($E208,#REF!,4, FALSE)</f>
        <v>#REF!</v>
      </c>
      <c r="X208" t="e">
        <f>VLOOKUP($E208,#REF!,5, FALSE)</f>
        <v>#REF!</v>
      </c>
      <c r="Y208" t="e">
        <f>VLOOKUP($E208,#REF!,6, FALSE)</f>
        <v>#REF!</v>
      </c>
      <c r="Z208" t="e">
        <f>VLOOKUP($E208,#REF!,7, FALSE)</f>
        <v>#REF!</v>
      </c>
      <c r="AA208" t="e">
        <f>VLOOKUP($E208,#REF!,8, FALSE)</f>
        <v>#REF!</v>
      </c>
      <c r="AB208" t="e">
        <f>VLOOKUP($E208,#REF!,9, FALSE)</f>
        <v>#REF!</v>
      </c>
      <c r="AC208" t="e">
        <f>VLOOKUP($E208,#REF!,10, FALSE)</f>
        <v>#REF!</v>
      </c>
      <c r="AD208" t="e">
        <f>VLOOKUP($E208,#REF!,11, FALSE)</f>
        <v>#REF!</v>
      </c>
      <c r="AE208" t="e">
        <f>VLOOKUP($E208,#REF!,12, FALSE)</f>
        <v>#REF!</v>
      </c>
      <c r="AF208" t="e">
        <f>VLOOKUP($E208,#REF!,13, FALSE)</f>
        <v>#REF!</v>
      </c>
      <c r="AG208" t="e">
        <f>VLOOKUP($E208,#REF!,14, FALSE)</f>
        <v>#REF!</v>
      </c>
      <c r="AH208" t="e">
        <f>VLOOKUP($E208,#REF!,15, FALSE)</f>
        <v>#REF!</v>
      </c>
      <c r="AI208" t="e">
        <f>VLOOKUP($E208,#REF!,16, FALSE)</f>
        <v>#REF!</v>
      </c>
      <c r="AJ208" t="e">
        <f>VLOOKUP($E208,#REF!,17, FALSE)</f>
        <v>#REF!</v>
      </c>
      <c r="AK208" t="e">
        <f>VLOOKUP($E208,#REF!,18, FALSE)</f>
        <v>#REF!</v>
      </c>
    </row>
    <row r="209" spans="1:37" x14ac:dyDescent="0.25">
      <c r="A209">
        <v>10</v>
      </c>
      <c r="B209">
        <v>21</v>
      </c>
      <c r="C209" t="s">
        <v>1923</v>
      </c>
      <c r="D209" t="s">
        <v>1924</v>
      </c>
      <c r="E209">
        <f>VLOOKUP(D209,'2011B4'!A$1:B$641,2, FALSE)</f>
        <v>223</v>
      </c>
      <c r="G209">
        <v>1280354</v>
      </c>
      <c r="H209">
        <v>679267</v>
      </c>
      <c r="I209">
        <v>601087</v>
      </c>
      <c r="J209">
        <v>330311</v>
      </c>
      <c r="K209">
        <v>273475</v>
      </c>
      <c r="L209">
        <v>56836</v>
      </c>
      <c r="M209">
        <f t="shared" si="10"/>
        <v>25.798412001680788</v>
      </c>
      <c r="N209">
        <f t="shared" si="9"/>
        <v>82.793185815791787</v>
      </c>
      <c r="O209">
        <f t="shared" si="11"/>
        <v>17.206814184208216</v>
      </c>
      <c r="P209">
        <v>81.40812749196968</v>
      </c>
      <c r="Q209">
        <v>4.6235214691608819</v>
      </c>
      <c r="R209">
        <v>4.7848845481985158</v>
      </c>
      <c r="S209">
        <v>1.563677867222103</v>
      </c>
      <c r="T209">
        <v>7.6197886234488097</v>
      </c>
      <c r="U209">
        <v>18.59187250803032</v>
      </c>
      <c r="W209" t="e">
        <f>VLOOKUP($E209,#REF!,4, FALSE)</f>
        <v>#REF!</v>
      </c>
      <c r="X209" t="e">
        <f>VLOOKUP($E209,#REF!,5, FALSE)</f>
        <v>#REF!</v>
      </c>
      <c r="Y209" t="e">
        <f>VLOOKUP($E209,#REF!,6, FALSE)</f>
        <v>#REF!</v>
      </c>
      <c r="Z209" t="e">
        <f>VLOOKUP($E209,#REF!,7, FALSE)</f>
        <v>#REF!</v>
      </c>
      <c r="AA209" t="e">
        <f>VLOOKUP($E209,#REF!,8, FALSE)</f>
        <v>#REF!</v>
      </c>
      <c r="AB209" t="e">
        <f>VLOOKUP($E209,#REF!,9, FALSE)</f>
        <v>#REF!</v>
      </c>
      <c r="AC209" t="e">
        <f>VLOOKUP($E209,#REF!,10, FALSE)</f>
        <v>#REF!</v>
      </c>
      <c r="AD209" t="e">
        <f>VLOOKUP($E209,#REF!,11, FALSE)</f>
        <v>#REF!</v>
      </c>
      <c r="AE209" t="e">
        <f>VLOOKUP($E209,#REF!,12, FALSE)</f>
        <v>#REF!</v>
      </c>
      <c r="AF209" t="e">
        <f>VLOOKUP($E209,#REF!,13, FALSE)</f>
        <v>#REF!</v>
      </c>
      <c r="AG209" t="e">
        <f>VLOOKUP($E209,#REF!,14, FALSE)</f>
        <v>#REF!</v>
      </c>
      <c r="AH209" t="e">
        <f>VLOOKUP($E209,#REF!,15, FALSE)</f>
        <v>#REF!</v>
      </c>
      <c r="AI209" t="e">
        <f>VLOOKUP($E209,#REF!,16, FALSE)</f>
        <v>#REF!</v>
      </c>
      <c r="AJ209" t="e">
        <f>VLOOKUP($E209,#REF!,17, FALSE)</f>
        <v>#REF!</v>
      </c>
      <c r="AK209" t="e">
        <f>VLOOKUP($E209,#REF!,18, FALSE)</f>
        <v>#REF!</v>
      </c>
    </row>
    <row r="210" spans="1:37" x14ac:dyDescent="0.25">
      <c r="A210">
        <v>10</v>
      </c>
      <c r="B210">
        <v>22</v>
      </c>
      <c r="C210" t="s">
        <v>1925</v>
      </c>
      <c r="D210" t="s">
        <v>1926</v>
      </c>
      <c r="E210">
        <f>VLOOKUP(D210,'2011B4'!A$1:B$641,2, FALSE)</f>
        <v>224</v>
      </c>
      <c r="G210">
        <v>2423172</v>
      </c>
      <c r="H210">
        <v>1291658</v>
      </c>
      <c r="I210">
        <v>1131514</v>
      </c>
      <c r="J210">
        <v>575377</v>
      </c>
      <c r="K210">
        <v>485234</v>
      </c>
      <c r="L210">
        <v>90143</v>
      </c>
      <c r="M210">
        <f t="shared" si="10"/>
        <v>23.744785760152396</v>
      </c>
      <c r="N210">
        <f t="shared" si="9"/>
        <v>84.333228474547994</v>
      </c>
      <c r="O210">
        <f t="shared" si="11"/>
        <v>15.666771525452008</v>
      </c>
      <c r="P210">
        <v>65.497056712381621</v>
      </c>
      <c r="Q210">
        <v>11.751251787958156</v>
      </c>
      <c r="R210">
        <v>7.1045592715732466</v>
      </c>
      <c r="S210">
        <v>2.2084650585616039</v>
      </c>
      <c r="T210">
        <v>13.438667169525374</v>
      </c>
      <c r="U210">
        <v>34.502943287618379</v>
      </c>
      <c r="W210" t="e">
        <f>VLOOKUP($E210,#REF!,4, FALSE)</f>
        <v>#REF!</v>
      </c>
      <c r="X210" t="e">
        <f>VLOOKUP($E210,#REF!,5, FALSE)</f>
        <v>#REF!</v>
      </c>
      <c r="Y210" t="e">
        <f>VLOOKUP($E210,#REF!,6, FALSE)</f>
        <v>#REF!</v>
      </c>
      <c r="Z210" t="e">
        <f>VLOOKUP($E210,#REF!,7, FALSE)</f>
        <v>#REF!</v>
      </c>
      <c r="AA210" t="e">
        <f>VLOOKUP($E210,#REF!,8, FALSE)</f>
        <v>#REF!</v>
      </c>
      <c r="AB210" t="e">
        <f>VLOOKUP($E210,#REF!,9, FALSE)</f>
        <v>#REF!</v>
      </c>
      <c r="AC210" t="e">
        <f>VLOOKUP($E210,#REF!,10, FALSE)</f>
        <v>#REF!</v>
      </c>
      <c r="AD210" t="e">
        <f>VLOOKUP($E210,#REF!,11, FALSE)</f>
        <v>#REF!</v>
      </c>
      <c r="AE210" t="e">
        <f>VLOOKUP($E210,#REF!,12, FALSE)</f>
        <v>#REF!</v>
      </c>
      <c r="AF210" t="e">
        <f>VLOOKUP($E210,#REF!,13, FALSE)</f>
        <v>#REF!</v>
      </c>
      <c r="AG210" t="e">
        <f>VLOOKUP($E210,#REF!,14, FALSE)</f>
        <v>#REF!</v>
      </c>
      <c r="AH210" t="e">
        <f>VLOOKUP($E210,#REF!,15, FALSE)</f>
        <v>#REF!</v>
      </c>
      <c r="AI210" t="e">
        <f>VLOOKUP($E210,#REF!,16, FALSE)</f>
        <v>#REF!</v>
      </c>
      <c r="AJ210" t="e">
        <f>VLOOKUP($E210,#REF!,17, FALSE)</f>
        <v>#REF!</v>
      </c>
      <c r="AK210" t="e">
        <f>VLOOKUP($E210,#REF!,18, FALSE)</f>
        <v>#REF!</v>
      </c>
    </row>
    <row r="211" spans="1:37" x14ac:dyDescent="0.25">
      <c r="A211">
        <v>10</v>
      </c>
      <c r="B211">
        <v>23</v>
      </c>
      <c r="C211" t="s">
        <v>1927</v>
      </c>
      <c r="D211" t="s">
        <v>1928</v>
      </c>
      <c r="E211">
        <f>VLOOKUP(D211,'2011B4'!A$1:B$641,2, FALSE)</f>
        <v>225</v>
      </c>
      <c r="G211">
        <v>1608773</v>
      </c>
      <c r="H211">
        <v>843293</v>
      </c>
      <c r="I211">
        <v>765480</v>
      </c>
      <c r="J211">
        <v>410291</v>
      </c>
      <c r="K211">
        <v>332494</v>
      </c>
      <c r="L211">
        <v>77797</v>
      </c>
      <c r="M211">
        <f t="shared" si="10"/>
        <v>25.503349447063073</v>
      </c>
      <c r="N211">
        <f t="shared" si="9"/>
        <v>81.038579934729256</v>
      </c>
      <c r="O211">
        <f t="shared" si="11"/>
        <v>18.961420065270747</v>
      </c>
      <c r="P211">
        <v>83.125147760979402</v>
      </c>
      <c r="Q211">
        <v>7.6828397405743738</v>
      </c>
      <c r="R211">
        <v>2.8080069999098201</v>
      </c>
      <c r="S211">
        <v>0.73240699893490224</v>
      </c>
      <c r="T211">
        <v>5.6515984996015023</v>
      </c>
      <c r="U211">
        <v>16.874852239020598</v>
      </c>
      <c r="W211" t="e">
        <f>VLOOKUP($E211,#REF!,4, FALSE)</f>
        <v>#REF!</v>
      </c>
      <c r="X211" t="e">
        <f>VLOOKUP($E211,#REF!,5, FALSE)</f>
        <v>#REF!</v>
      </c>
      <c r="Y211" t="e">
        <f>VLOOKUP($E211,#REF!,6, FALSE)</f>
        <v>#REF!</v>
      </c>
      <c r="Z211" t="e">
        <f>VLOOKUP($E211,#REF!,7, FALSE)</f>
        <v>#REF!</v>
      </c>
      <c r="AA211" t="e">
        <f>VLOOKUP($E211,#REF!,8, FALSE)</f>
        <v>#REF!</v>
      </c>
      <c r="AB211" t="e">
        <f>VLOOKUP($E211,#REF!,9, FALSE)</f>
        <v>#REF!</v>
      </c>
      <c r="AC211" t="e">
        <f>VLOOKUP($E211,#REF!,10, FALSE)</f>
        <v>#REF!</v>
      </c>
      <c r="AD211" t="e">
        <f>VLOOKUP($E211,#REF!,11, FALSE)</f>
        <v>#REF!</v>
      </c>
      <c r="AE211" t="e">
        <f>VLOOKUP($E211,#REF!,12, FALSE)</f>
        <v>#REF!</v>
      </c>
      <c r="AF211" t="e">
        <f>VLOOKUP($E211,#REF!,13, FALSE)</f>
        <v>#REF!</v>
      </c>
      <c r="AG211" t="e">
        <f>VLOOKUP($E211,#REF!,14, FALSE)</f>
        <v>#REF!</v>
      </c>
      <c r="AH211" t="e">
        <f>VLOOKUP($E211,#REF!,15, FALSE)</f>
        <v>#REF!</v>
      </c>
      <c r="AI211" t="e">
        <f>VLOOKUP($E211,#REF!,16, FALSE)</f>
        <v>#REF!</v>
      </c>
      <c r="AJ211" t="e">
        <f>VLOOKUP($E211,#REF!,17, FALSE)</f>
        <v>#REF!</v>
      </c>
      <c r="AK211" t="e">
        <f>VLOOKUP($E211,#REF!,18, FALSE)</f>
        <v>#REF!</v>
      </c>
    </row>
    <row r="212" spans="1:37" x14ac:dyDescent="0.25">
      <c r="A212">
        <v>10</v>
      </c>
      <c r="B212">
        <v>24</v>
      </c>
      <c r="C212" t="s">
        <v>1929</v>
      </c>
      <c r="D212" t="s">
        <v>1930</v>
      </c>
      <c r="E212">
        <f>VLOOKUP(D212,'2011B4'!A$1:B$641,2, FALSE)</f>
        <v>226</v>
      </c>
      <c r="G212">
        <v>1137797</v>
      </c>
      <c r="H212">
        <v>607730</v>
      </c>
      <c r="I212">
        <v>530067</v>
      </c>
      <c r="J212">
        <v>229667</v>
      </c>
      <c r="K212">
        <v>200324</v>
      </c>
      <c r="L212">
        <v>29343</v>
      </c>
      <c r="M212">
        <f t="shared" si="10"/>
        <v>20.185235151788937</v>
      </c>
      <c r="N212">
        <f t="shared" si="9"/>
        <v>87.22367601788676</v>
      </c>
      <c r="O212">
        <f t="shared" si="11"/>
        <v>12.776323982113233</v>
      </c>
      <c r="P212">
        <v>55.985404955870891</v>
      </c>
      <c r="Q212">
        <v>12.757165809628724</v>
      </c>
      <c r="R212">
        <v>8.1574627613022344</v>
      </c>
      <c r="S212">
        <v>3.4541314163549837</v>
      </c>
      <c r="T212">
        <v>19.645835056843168</v>
      </c>
      <c r="U212">
        <v>44.014595044129109</v>
      </c>
      <c r="W212" t="e">
        <f>VLOOKUP($E212,#REF!,4, FALSE)</f>
        <v>#REF!</v>
      </c>
      <c r="X212" t="e">
        <f>VLOOKUP($E212,#REF!,5, FALSE)</f>
        <v>#REF!</v>
      </c>
      <c r="Y212" t="e">
        <f>VLOOKUP($E212,#REF!,6, FALSE)</f>
        <v>#REF!</v>
      </c>
      <c r="Z212" t="e">
        <f>VLOOKUP($E212,#REF!,7, FALSE)</f>
        <v>#REF!</v>
      </c>
      <c r="AA212" t="e">
        <f>VLOOKUP($E212,#REF!,8, FALSE)</f>
        <v>#REF!</v>
      </c>
      <c r="AB212" t="e">
        <f>VLOOKUP($E212,#REF!,9, FALSE)</f>
        <v>#REF!</v>
      </c>
      <c r="AC212" t="e">
        <f>VLOOKUP($E212,#REF!,10, FALSE)</f>
        <v>#REF!</v>
      </c>
      <c r="AD212" t="e">
        <f>VLOOKUP($E212,#REF!,11, FALSE)</f>
        <v>#REF!</v>
      </c>
      <c r="AE212" t="e">
        <f>VLOOKUP($E212,#REF!,12, FALSE)</f>
        <v>#REF!</v>
      </c>
      <c r="AF212" t="e">
        <f>VLOOKUP($E212,#REF!,13, FALSE)</f>
        <v>#REF!</v>
      </c>
      <c r="AG212" t="e">
        <f>VLOOKUP($E212,#REF!,14, FALSE)</f>
        <v>#REF!</v>
      </c>
      <c r="AH212" t="e">
        <f>VLOOKUP($E212,#REF!,15, FALSE)</f>
        <v>#REF!</v>
      </c>
      <c r="AI212" t="e">
        <f>VLOOKUP($E212,#REF!,16, FALSE)</f>
        <v>#REF!</v>
      </c>
      <c r="AJ212" t="e">
        <f>VLOOKUP($E212,#REF!,17, FALSE)</f>
        <v>#REF!</v>
      </c>
      <c r="AK212" t="e">
        <f>VLOOKUP($E212,#REF!,18, FALSE)</f>
        <v>#REF!</v>
      </c>
    </row>
    <row r="213" spans="1:37" x14ac:dyDescent="0.25">
      <c r="A213">
        <v>10</v>
      </c>
      <c r="B213">
        <v>25</v>
      </c>
      <c r="C213" t="s">
        <v>1931</v>
      </c>
      <c r="D213" t="s">
        <v>1932</v>
      </c>
      <c r="E213">
        <f>VLOOKUP(D213,'2011B4'!A$1:B$641,2, FALSE)</f>
        <v>227</v>
      </c>
      <c r="G213">
        <v>802225</v>
      </c>
      <c r="H213">
        <v>417672</v>
      </c>
      <c r="I213">
        <v>384553</v>
      </c>
      <c r="J213">
        <v>224402</v>
      </c>
      <c r="K213">
        <v>175654</v>
      </c>
      <c r="L213">
        <v>48748</v>
      </c>
      <c r="M213">
        <f t="shared" si="10"/>
        <v>27.972451618934834</v>
      </c>
      <c r="N213">
        <f t="shared" si="9"/>
        <v>78.276485949323089</v>
      </c>
      <c r="O213">
        <f t="shared" si="11"/>
        <v>21.723514050676908</v>
      </c>
      <c r="P213">
        <v>77.673104517785049</v>
      </c>
      <c r="Q213">
        <v>5.6091300434042477</v>
      </c>
      <c r="R213">
        <v>5.9282002834199341</v>
      </c>
      <c r="S213">
        <v>1.920214614843005</v>
      </c>
      <c r="T213">
        <v>8.8693505405477673</v>
      </c>
      <c r="U213">
        <v>22.326895482214951</v>
      </c>
      <c r="W213" t="e">
        <f>VLOOKUP($E213,#REF!,4, FALSE)</f>
        <v>#REF!</v>
      </c>
      <c r="X213" t="e">
        <f>VLOOKUP($E213,#REF!,5, FALSE)</f>
        <v>#REF!</v>
      </c>
      <c r="Y213" t="e">
        <f>VLOOKUP($E213,#REF!,6, FALSE)</f>
        <v>#REF!</v>
      </c>
      <c r="Z213" t="e">
        <f>VLOOKUP($E213,#REF!,7, FALSE)</f>
        <v>#REF!</v>
      </c>
      <c r="AA213" t="e">
        <f>VLOOKUP($E213,#REF!,8, FALSE)</f>
        <v>#REF!</v>
      </c>
      <c r="AB213" t="e">
        <f>VLOOKUP($E213,#REF!,9, FALSE)</f>
        <v>#REF!</v>
      </c>
      <c r="AC213" t="e">
        <f>VLOOKUP($E213,#REF!,10, FALSE)</f>
        <v>#REF!</v>
      </c>
      <c r="AD213" t="e">
        <f>VLOOKUP($E213,#REF!,11, FALSE)</f>
        <v>#REF!</v>
      </c>
      <c r="AE213" t="e">
        <f>VLOOKUP($E213,#REF!,12, FALSE)</f>
        <v>#REF!</v>
      </c>
      <c r="AF213" t="e">
        <f>VLOOKUP($E213,#REF!,13, FALSE)</f>
        <v>#REF!</v>
      </c>
      <c r="AG213" t="e">
        <f>VLOOKUP($E213,#REF!,14, FALSE)</f>
        <v>#REF!</v>
      </c>
      <c r="AH213" t="e">
        <f>VLOOKUP($E213,#REF!,15, FALSE)</f>
        <v>#REF!</v>
      </c>
      <c r="AI213" t="e">
        <f>VLOOKUP($E213,#REF!,16, FALSE)</f>
        <v>#REF!</v>
      </c>
      <c r="AJ213" t="e">
        <f>VLOOKUP($E213,#REF!,17, FALSE)</f>
        <v>#REF!</v>
      </c>
      <c r="AK213" t="e">
        <f>VLOOKUP($E213,#REF!,18, FALSE)</f>
        <v>#REF!</v>
      </c>
    </row>
    <row r="214" spans="1:37" x14ac:dyDescent="0.25">
      <c r="A214">
        <v>10</v>
      </c>
      <c r="B214">
        <v>26</v>
      </c>
      <c r="C214" t="s">
        <v>1933</v>
      </c>
      <c r="D214" t="s">
        <v>1934</v>
      </c>
      <c r="E214">
        <f>VLOOKUP(D214,'2011B4'!A$1:B$641,2, FALSE)</f>
        <v>228</v>
      </c>
      <c r="G214">
        <v>525502</v>
      </c>
      <c r="H214">
        <v>273992</v>
      </c>
      <c r="I214">
        <v>251510</v>
      </c>
      <c r="J214">
        <v>154139</v>
      </c>
      <c r="K214">
        <v>117794</v>
      </c>
      <c r="L214">
        <v>36345</v>
      </c>
      <c r="M214">
        <f t="shared" si="10"/>
        <v>29.331762771597443</v>
      </c>
      <c r="N214">
        <f t="shared" si="9"/>
        <v>76.420633324466877</v>
      </c>
      <c r="O214">
        <f t="shared" si="11"/>
        <v>23.579366675533123</v>
      </c>
      <c r="P214">
        <v>78.571289550340936</v>
      </c>
      <c r="Q214">
        <v>7.1818293877603976</v>
      </c>
      <c r="R214">
        <v>5.3399853379092903</v>
      </c>
      <c r="S214">
        <v>1.0743549653235067</v>
      </c>
      <c r="T214">
        <v>7.8325407586658793</v>
      </c>
      <c r="U214">
        <v>21.428710449659064</v>
      </c>
      <c r="W214" t="e">
        <f>VLOOKUP($E214,#REF!,4, FALSE)</f>
        <v>#REF!</v>
      </c>
      <c r="X214" t="e">
        <f>VLOOKUP($E214,#REF!,5, FALSE)</f>
        <v>#REF!</v>
      </c>
      <c r="Y214" t="e">
        <f>VLOOKUP($E214,#REF!,6, FALSE)</f>
        <v>#REF!</v>
      </c>
      <c r="Z214" t="e">
        <f>VLOOKUP($E214,#REF!,7, FALSE)</f>
        <v>#REF!</v>
      </c>
      <c r="AA214" t="e">
        <f>VLOOKUP($E214,#REF!,8, FALSE)</f>
        <v>#REF!</v>
      </c>
      <c r="AB214" t="e">
        <f>VLOOKUP($E214,#REF!,9, FALSE)</f>
        <v>#REF!</v>
      </c>
      <c r="AC214" t="e">
        <f>VLOOKUP($E214,#REF!,10, FALSE)</f>
        <v>#REF!</v>
      </c>
      <c r="AD214" t="e">
        <f>VLOOKUP($E214,#REF!,11, FALSE)</f>
        <v>#REF!</v>
      </c>
      <c r="AE214" t="e">
        <f>VLOOKUP($E214,#REF!,12, FALSE)</f>
        <v>#REF!</v>
      </c>
      <c r="AF214" t="e">
        <f>VLOOKUP($E214,#REF!,13, FALSE)</f>
        <v>#REF!</v>
      </c>
      <c r="AG214" t="e">
        <f>VLOOKUP($E214,#REF!,14, FALSE)</f>
        <v>#REF!</v>
      </c>
      <c r="AH214" t="e">
        <f>VLOOKUP($E214,#REF!,15, FALSE)</f>
        <v>#REF!</v>
      </c>
      <c r="AI214" t="e">
        <f>VLOOKUP($E214,#REF!,16, FALSE)</f>
        <v>#REF!</v>
      </c>
      <c r="AJ214" t="e">
        <f>VLOOKUP($E214,#REF!,17, FALSE)</f>
        <v>#REF!</v>
      </c>
      <c r="AK214" t="e">
        <f>VLOOKUP($E214,#REF!,18, FALSE)</f>
        <v>#REF!</v>
      </c>
    </row>
    <row r="215" spans="1:37" x14ac:dyDescent="0.25">
      <c r="A215">
        <v>10</v>
      </c>
      <c r="B215">
        <v>27</v>
      </c>
      <c r="C215" t="s">
        <v>1935</v>
      </c>
      <c r="D215" t="s">
        <v>1936</v>
      </c>
      <c r="E215">
        <f>VLOOKUP(D215,'2011B4'!A$1:B$641,2, FALSE)</f>
        <v>229</v>
      </c>
      <c r="G215">
        <v>2370528</v>
      </c>
      <c r="H215">
        <v>1238599</v>
      </c>
      <c r="I215">
        <v>1131929</v>
      </c>
      <c r="J215">
        <v>700059</v>
      </c>
      <c r="K215">
        <v>523352</v>
      </c>
      <c r="L215">
        <v>176707</v>
      </c>
      <c r="M215">
        <f t="shared" si="10"/>
        <v>29.531775199449235</v>
      </c>
      <c r="N215">
        <f t="shared" si="9"/>
        <v>74.758270374354169</v>
      </c>
      <c r="O215">
        <f t="shared" si="11"/>
        <v>25.241729625645839</v>
      </c>
      <c r="P215">
        <v>77.561462676717255</v>
      </c>
      <c r="Q215">
        <v>7.8714794038788156</v>
      </c>
      <c r="R215">
        <v>5.1592794321621467</v>
      </c>
      <c r="S215">
        <v>1.0627675667336611</v>
      </c>
      <c r="T215">
        <v>8.3450109205081269</v>
      </c>
      <c r="U215">
        <v>22.438537323282745</v>
      </c>
      <c r="W215" t="e">
        <f>VLOOKUP($E215,#REF!,4, FALSE)</f>
        <v>#REF!</v>
      </c>
      <c r="X215" t="e">
        <f>VLOOKUP($E215,#REF!,5, FALSE)</f>
        <v>#REF!</v>
      </c>
      <c r="Y215" t="e">
        <f>VLOOKUP($E215,#REF!,6, FALSE)</f>
        <v>#REF!</v>
      </c>
      <c r="Z215" t="e">
        <f>VLOOKUP($E215,#REF!,7, FALSE)</f>
        <v>#REF!</v>
      </c>
      <c r="AA215" t="e">
        <f>VLOOKUP($E215,#REF!,8, FALSE)</f>
        <v>#REF!</v>
      </c>
      <c r="AB215" t="e">
        <f>VLOOKUP($E215,#REF!,9, FALSE)</f>
        <v>#REF!</v>
      </c>
      <c r="AC215" t="e">
        <f>VLOOKUP($E215,#REF!,10, FALSE)</f>
        <v>#REF!</v>
      </c>
      <c r="AD215" t="e">
        <f>VLOOKUP($E215,#REF!,11, FALSE)</f>
        <v>#REF!</v>
      </c>
      <c r="AE215" t="e">
        <f>VLOOKUP($E215,#REF!,12, FALSE)</f>
        <v>#REF!</v>
      </c>
      <c r="AF215" t="e">
        <f>VLOOKUP($E215,#REF!,13, FALSE)</f>
        <v>#REF!</v>
      </c>
      <c r="AG215" t="e">
        <f>VLOOKUP($E215,#REF!,14, FALSE)</f>
        <v>#REF!</v>
      </c>
      <c r="AH215" t="e">
        <f>VLOOKUP($E215,#REF!,15, FALSE)</f>
        <v>#REF!</v>
      </c>
      <c r="AI215" t="e">
        <f>VLOOKUP($E215,#REF!,16, FALSE)</f>
        <v>#REF!</v>
      </c>
      <c r="AJ215" t="e">
        <f>VLOOKUP($E215,#REF!,17, FALSE)</f>
        <v>#REF!</v>
      </c>
      <c r="AK215" t="e">
        <f>VLOOKUP($E215,#REF!,18, FALSE)</f>
        <v>#REF!</v>
      </c>
    </row>
    <row r="216" spans="1:37" x14ac:dyDescent="0.25">
      <c r="A216">
        <v>10</v>
      </c>
      <c r="B216">
        <v>28</v>
      </c>
      <c r="C216" t="s">
        <v>1937</v>
      </c>
      <c r="D216" t="s">
        <v>1938</v>
      </c>
      <c r="E216">
        <f>VLOOKUP(D216,'2011B4'!A$1:B$641,2, FALSE)</f>
        <v>230</v>
      </c>
      <c r="G216">
        <v>4718592</v>
      </c>
      <c r="H216">
        <v>2519942</v>
      </c>
      <c r="I216">
        <v>2198650</v>
      </c>
      <c r="J216">
        <v>1159380</v>
      </c>
      <c r="K216">
        <v>995081</v>
      </c>
      <c r="L216">
        <v>164299</v>
      </c>
      <c r="M216">
        <f t="shared" si="10"/>
        <v>24.570465087890625</v>
      </c>
      <c r="N216">
        <f t="shared" si="9"/>
        <v>85.828718797978226</v>
      </c>
      <c r="O216">
        <f t="shared" si="11"/>
        <v>14.17128120202177</v>
      </c>
      <c r="P216">
        <v>53.101830288602535</v>
      </c>
      <c r="Q216">
        <v>8.7396712035743249</v>
      </c>
      <c r="R216">
        <v>11.052976590936535</v>
      </c>
      <c r="S216">
        <v>2.862909486104642</v>
      </c>
      <c r="T216">
        <v>24.242612430781971</v>
      </c>
      <c r="U216">
        <v>46.898169711397465</v>
      </c>
      <c r="W216" t="e">
        <f>VLOOKUP($E216,#REF!,4, FALSE)</f>
        <v>#REF!</v>
      </c>
      <c r="X216" t="e">
        <f>VLOOKUP($E216,#REF!,5, FALSE)</f>
        <v>#REF!</v>
      </c>
      <c r="Y216" t="e">
        <f>VLOOKUP($E216,#REF!,6, FALSE)</f>
        <v>#REF!</v>
      </c>
      <c r="Z216" t="e">
        <f>VLOOKUP($E216,#REF!,7, FALSE)</f>
        <v>#REF!</v>
      </c>
      <c r="AA216" t="e">
        <f>VLOOKUP($E216,#REF!,8, FALSE)</f>
        <v>#REF!</v>
      </c>
      <c r="AB216" t="e">
        <f>VLOOKUP($E216,#REF!,9, FALSE)</f>
        <v>#REF!</v>
      </c>
      <c r="AC216" t="e">
        <f>VLOOKUP($E216,#REF!,10, FALSE)</f>
        <v>#REF!</v>
      </c>
      <c r="AD216" t="e">
        <f>VLOOKUP($E216,#REF!,11, FALSE)</f>
        <v>#REF!</v>
      </c>
      <c r="AE216" t="e">
        <f>VLOOKUP($E216,#REF!,12, FALSE)</f>
        <v>#REF!</v>
      </c>
      <c r="AF216" t="e">
        <f>VLOOKUP($E216,#REF!,13, FALSE)</f>
        <v>#REF!</v>
      </c>
      <c r="AG216" t="e">
        <f>VLOOKUP($E216,#REF!,14, FALSE)</f>
        <v>#REF!</v>
      </c>
      <c r="AH216" t="e">
        <f>VLOOKUP($E216,#REF!,15, FALSE)</f>
        <v>#REF!</v>
      </c>
      <c r="AI216" t="e">
        <f>VLOOKUP($E216,#REF!,16, FALSE)</f>
        <v>#REF!</v>
      </c>
      <c r="AJ216" t="e">
        <f>VLOOKUP($E216,#REF!,17, FALSE)</f>
        <v>#REF!</v>
      </c>
      <c r="AK216" t="e">
        <f>VLOOKUP($E216,#REF!,18, FALSE)</f>
        <v>#REF!</v>
      </c>
    </row>
    <row r="217" spans="1:37" x14ac:dyDescent="0.25">
      <c r="A217">
        <v>10</v>
      </c>
      <c r="B217">
        <v>29</v>
      </c>
      <c r="C217" t="s">
        <v>1939</v>
      </c>
      <c r="D217" t="s">
        <v>1940</v>
      </c>
      <c r="E217">
        <f>VLOOKUP(D217,'2011B4'!A$1:B$641,2, FALSE)</f>
        <v>231</v>
      </c>
      <c r="G217">
        <v>2243144</v>
      </c>
      <c r="H217">
        <v>1179611</v>
      </c>
      <c r="I217">
        <v>1063533</v>
      </c>
      <c r="J217">
        <v>496713</v>
      </c>
      <c r="K217">
        <v>438545</v>
      </c>
      <c r="L217">
        <v>58168</v>
      </c>
      <c r="M217">
        <f t="shared" si="10"/>
        <v>22.143607365376454</v>
      </c>
      <c r="N217">
        <f t="shared" si="9"/>
        <v>88.289414611657037</v>
      </c>
      <c r="O217">
        <f t="shared" si="11"/>
        <v>11.710585388342967</v>
      </c>
      <c r="P217">
        <v>73.019228407551239</v>
      </c>
      <c r="Q217">
        <v>7.8870494631708858</v>
      </c>
      <c r="R217">
        <v>6.616698173794525</v>
      </c>
      <c r="S217">
        <v>1.4318127369325948</v>
      </c>
      <c r="T217">
        <v>11.045211218550751</v>
      </c>
      <c r="U217">
        <v>26.980771592448761</v>
      </c>
      <c r="W217" t="e">
        <f>VLOOKUP($E217,#REF!,4, FALSE)</f>
        <v>#REF!</v>
      </c>
      <c r="X217" t="e">
        <f>VLOOKUP($E217,#REF!,5, FALSE)</f>
        <v>#REF!</v>
      </c>
      <c r="Y217" t="e">
        <f>VLOOKUP($E217,#REF!,6, FALSE)</f>
        <v>#REF!</v>
      </c>
      <c r="Z217" t="e">
        <f>VLOOKUP($E217,#REF!,7, FALSE)</f>
        <v>#REF!</v>
      </c>
      <c r="AA217" t="e">
        <f>VLOOKUP($E217,#REF!,8, FALSE)</f>
        <v>#REF!</v>
      </c>
      <c r="AB217" t="e">
        <f>VLOOKUP($E217,#REF!,9, FALSE)</f>
        <v>#REF!</v>
      </c>
      <c r="AC217" t="e">
        <f>VLOOKUP($E217,#REF!,10, FALSE)</f>
        <v>#REF!</v>
      </c>
      <c r="AD217" t="e">
        <f>VLOOKUP($E217,#REF!,11, FALSE)</f>
        <v>#REF!</v>
      </c>
      <c r="AE217" t="e">
        <f>VLOOKUP($E217,#REF!,12, FALSE)</f>
        <v>#REF!</v>
      </c>
      <c r="AF217" t="e">
        <f>VLOOKUP($E217,#REF!,13, FALSE)</f>
        <v>#REF!</v>
      </c>
      <c r="AG217" t="e">
        <f>VLOOKUP($E217,#REF!,14, FALSE)</f>
        <v>#REF!</v>
      </c>
      <c r="AH217" t="e">
        <f>VLOOKUP($E217,#REF!,15, FALSE)</f>
        <v>#REF!</v>
      </c>
      <c r="AI217" t="e">
        <f>VLOOKUP($E217,#REF!,16, FALSE)</f>
        <v>#REF!</v>
      </c>
      <c r="AJ217" t="e">
        <f>VLOOKUP($E217,#REF!,17, FALSE)</f>
        <v>#REF!</v>
      </c>
      <c r="AK217" t="e">
        <f>VLOOKUP($E217,#REF!,18, FALSE)</f>
        <v>#REF!</v>
      </c>
    </row>
    <row r="218" spans="1:37" x14ac:dyDescent="0.25">
      <c r="A218">
        <v>10</v>
      </c>
      <c r="B218">
        <v>30</v>
      </c>
      <c r="C218" t="s">
        <v>1941</v>
      </c>
      <c r="D218" t="s">
        <v>1942</v>
      </c>
      <c r="E218">
        <f>VLOOKUP(D218,'2011B4'!A$1:B$641,2, FALSE)</f>
        <v>232</v>
      </c>
      <c r="G218">
        <v>1402396</v>
      </c>
      <c r="H218">
        <v>738354</v>
      </c>
      <c r="I218">
        <v>664042</v>
      </c>
      <c r="J218">
        <v>303191</v>
      </c>
      <c r="K218">
        <v>271380</v>
      </c>
      <c r="L218">
        <v>31811</v>
      </c>
      <c r="M218">
        <f t="shared" si="10"/>
        <v>21.619499770392956</v>
      </c>
      <c r="N218">
        <f t="shared" si="9"/>
        <v>89.507933942630231</v>
      </c>
      <c r="O218">
        <f t="shared" si="11"/>
        <v>10.492066057369778</v>
      </c>
      <c r="P218">
        <v>76.052059592797931</v>
      </c>
      <c r="Q218">
        <v>6.2353433973963615</v>
      </c>
      <c r="R218">
        <v>6.4200454498979198</v>
      </c>
      <c r="S218">
        <v>1.4294619563245612</v>
      </c>
      <c r="T218">
        <v>9.8630896035832194</v>
      </c>
      <c r="U218">
        <v>23.947940407202069</v>
      </c>
      <c r="W218" t="e">
        <f>VLOOKUP($E218,#REF!,4, FALSE)</f>
        <v>#REF!</v>
      </c>
      <c r="X218" t="e">
        <f>VLOOKUP($E218,#REF!,5, FALSE)</f>
        <v>#REF!</v>
      </c>
      <c r="Y218" t="e">
        <f>VLOOKUP($E218,#REF!,6, FALSE)</f>
        <v>#REF!</v>
      </c>
      <c r="Z218" t="e">
        <f>VLOOKUP($E218,#REF!,7, FALSE)</f>
        <v>#REF!</v>
      </c>
      <c r="AA218" t="e">
        <f>VLOOKUP($E218,#REF!,8, FALSE)</f>
        <v>#REF!</v>
      </c>
      <c r="AB218" t="e">
        <f>VLOOKUP($E218,#REF!,9, FALSE)</f>
        <v>#REF!</v>
      </c>
      <c r="AC218" t="e">
        <f>VLOOKUP($E218,#REF!,10, FALSE)</f>
        <v>#REF!</v>
      </c>
      <c r="AD218" t="e">
        <f>VLOOKUP($E218,#REF!,11, FALSE)</f>
        <v>#REF!</v>
      </c>
      <c r="AE218" t="e">
        <f>VLOOKUP($E218,#REF!,12, FALSE)</f>
        <v>#REF!</v>
      </c>
      <c r="AF218" t="e">
        <f>VLOOKUP($E218,#REF!,13, FALSE)</f>
        <v>#REF!</v>
      </c>
      <c r="AG218" t="e">
        <f>VLOOKUP($E218,#REF!,14, FALSE)</f>
        <v>#REF!</v>
      </c>
      <c r="AH218" t="e">
        <f>VLOOKUP($E218,#REF!,15, FALSE)</f>
        <v>#REF!</v>
      </c>
      <c r="AI218" t="e">
        <f>VLOOKUP($E218,#REF!,16, FALSE)</f>
        <v>#REF!</v>
      </c>
      <c r="AJ218" t="e">
        <f>VLOOKUP($E218,#REF!,17, FALSE)</f>
        <v>#REF!</v>
      </c>
      <c r="AK218" t="e">
        <f>VLOOKUP($E218,#REF!,18, FALSE)</f>
        <v>#REF!</v>
      </c>
    </row>
    <row r="219" spans="1:37" x14ac:dyDescent="0.25">
      <c r="A219">
        <v>10</v>
      </c>
      <c r="B219">
        <v>31</v>
      </c>
      <c r="C219" t="s">
        <v>1943</v>
      </c>
      <c r="D219" t="s">
        <v>1944</v>
      </c>
      <c r="E219">
        <f>VLOOKUP(D219,'2011B4'!A$1:B$641,2, FALSE)</f>
        <v>233</v>
      </c>
      <c r="G219">
        <v>1289074</v>
      </c>
      <c r="H219">
        <v>677623</v>
      </c>
      <c r="I219">
        <v>611451</v>
      </c>
      <c r="J219">
        <v>317201</v>
      </c>
      <c r="K219">
        <v>259803</v>
      </c>
      <c r="L219">
        <v>57398</v>
      </c>
      <c r="M219">
        <f t="shared" si="10"/>
        <v>24.606888355517217</v>
      </c>
      <c r="N219">
        <f t="shared" si="9"/>
        <v>81.904848975885955</v>
      </c>
      <c r="O219">
        <f t="shared" si="11"/>
        <v>18.095151024114049</v>
      </c>
      <c r="P219">
        <v>81.607876393832299</v>
      </c>
      <c r="Q219">
        <v>5.9385058685186998</v>
      </c>
      <c r="R219">
        <v>4.3514995223848603</v>
      </c>
      <c r="S219">
        <v>1.0602110333826185</v>
      </c>
      <c r="T219">
        <v>7.0419071818815198</v>
      </c>
      <c r="U219">
        <v>18.392123606167701</v>
      </c>
      <c r="W219" t="e">
        <f>VLOOKUP($E219,#REF!,4, FALSE)</f>
        <v>#REF!</v>
      </c>
      <c r="X219" t="e">
        <f>VLOOKUP($E219,#REF!,5, FALSE)</f>
        <v>#REF!</v>
      </c>
      <c r="Y219" t="e">
        <f>VLOOKUP($E219,#REF!,6, FALSE)</f>
        <v>#REF!</v>
      </c>
      <c r="Z219" t="e">
        <f>VLOOKUP($E219,#REF!,7, FALSE)</f>
        <v>#REF!</v>
      </c>
      <c r="AA219" t="e">
        <f>VLOOKUP($E219,#REF!,8, FALSE)</f>
        <v>#REF!</v>
      </c>
      <c r="AB219" t="e">
        <f>VLOOKUP($E219,#REF!,9, FALSE)</f>
        <v>#REF!</v>
      </c>
      <c r="AC219" t="e">
        <f>VLOOKUP($E219,#REF!,10, FALSE)</f>
        <v>#REF!</v>
      </c>
      <c r="AD219" t="e">
        <f>VLOOKUP($E219,#REF!,11, FALSE)</f>
        <v>#REF!</v>
      </c>
      <c r="AE219" t="e">
        <f>VLOOKUP($E219,#REF!,12, FALSE)</f>
        <v>#REF!</v>
      </c>
      <c r="AF219" t="e">
        <f>VLOOKUP($E219,#REF!,13, FALSE)</f>
        <v>#REF!</v>
      </c>
      <c r="AG219" t="e">
        <f>VLOOKUP($E219,#REF!,14, FALSE)</f>
        <v>#REF!</v>
      </c>
      <c r="AH219" t="e">
        <f>VLOOKUP($E219,#REF!,15, FALSE)</f>
        <v>#REF!</v>
      </c>
      <c r="AI219" t="e">
        <f>VLOOKUP($E219,#REF!,16, FALSE)</f>
        <v>#REF!</v>
      </c>
      <c r="AJ219" t="e">
        <f>VLOOKUP($E219,#REF!,17, FALSE)</f>
        <v>#REF!</v>
      </c>
      <c r="AK219" t="e">
        <f>VLOOKUP($E219,#REF!,18, FALSE)</f>
        <v>#REF!</v>
      </c>
    </row>
    <row r="220" spans="1:37" x14ac:dyDescent="0.25">
      <c r="A220">
        <v>10</v>
      </c>
      <c r="B220">
        <v>32</v>
      </c>
      <c r="C220" t="s">
        <v>1945</v>
      </c>
      <c r="D220" t="s">
        <v>1946</v>
      </c>
      <c r="E220">
        <f>VLOOKUP(D220,'2011B4'!A$1:B$641,2, FALSE)</f>
        <v>234</v>
      </c>
      <c r="G220">
        <v>2450748</v>
      </c>
      <c r="H220">
        <v>1283485</v>
      </c>
      <c r="I220">
        <v>1167263</v>
      </c>
      <c r="J220">
        <v>549245</v>
      </c>
      <c r="K220">
        <v>488221</v>
      </c>
      <c r="L220">
        <v>61024</v>
      </c>
      <c r="M220">
        <f t="shared" si="10"/>
        <v>22.411320951807369</v>
      </c>
      <c r="N220">
        <f t="shared" si="9"/>
        <v>88.889475552804313</v>
      </c>
      <c r="O220">
        <f t="shared" si="11"/>
        <v>11.110524447195697</v>
      </c>
      <c r="P220">
        <v>72.055275878706226</v>
      </c>
      <c r="Q220">
        <v>7.0300139282105434</v>
      </c>
      <c r="R220">
        <v>8.0641608025562359</v>
      </c>
      <c r="S220">
        <v>1.8312410672832709</v>
      </c>
      <c r="T220">
        <v>11.019308323243726</v>
      </c>
      <c r="U220">
        <v>27.944724121293774</v>
      </c>
      <c r="W220" t="e">
        <f>VLOOKUP($E220,#REF!,4, FALSE)</f>
        <v>#REF!</v>
      </c>
      <c r="X220" t="e">
        <f>VLOOKUP($E220,#REF!,5, FALSE)</f>
        <v>#REF!</v>
      </c>
      <c r="Y220" t="e">
        <f>VLOOKUP($E220,#REF!,6, FALSE)</f>
        <v>#REF!</v>
      </c>
      <c r="Z220" t="e">
        <f>VLOOKUP($E220,#REF!,7, FALSE)</f>
        <v>#REF!</v>
      </c>
      <c r="AA220" t="e">
        <f>VLOOKUP($E220,#REF!,8, FALSE)</f>
        <v>#REF!</v>
      </c>
      <c r="AB220" t="e">
        <f>VLOOKUP($E220,#REF!,9, FALSE)</f>
        <v>#REF!</v>
      </c>
      <c r="AC220" t="e">
        <f>VLOOKUP($E220,#REF!,10, FALSE)</f>
        <v>#REF!</v>
      </c>
      <c r="AD220" t="e">
        <f>VLOOKUP($E220,#REF!,11, FALSE)</f>
        <v>#REF!</v>
      </c>
      <c r="AE220" t="e">
        <f>VLOOKUP($E220,#REF!,12, FALSE)</f>
        <v>#REF!</v>
      </c>
      <c r="AF220" t="e">
        <f>VLOOKUP($E220,#REF!,13, FALSE)</f>
        <v>#REF!</v>
      </c>
      <c r="AG220" t="e">
        <f>VLOOKUP($E220,#REF!,14, FALSE)</f>
        <v>#REF!</v>
      </c>
      <c r="AH220" t="e">
        <f>VLOOKUP($E220,#REF!,15, FALSE)</f>
        <v>#REF!</v>
      </c>
      <c r="AI220" t="e">
        <f>VLOOKUP($E220,#REF!,16, FALSE)</f>
        <v>#REF!</v>
      </c>
      <c r="AJ220" t="e">
        <f>VLOOKUP($E220,#REF!,17, FALSE)</f>
        <v>#REF!</v>
      </c>
      <c r="AK220" t="e">
        <f>VLOOKUP($E220,#REF!,18, FALSE)</f>
        <v>#REF!</v>
      </c>
    </row>
    <row r="221" spans="1:37" x14ac:dyDescent="0.25">
      <c r="A221">
        <v>10</v>
      </c>
      <c r="B221">
        <v>33</v>
      </c>
      <c r="C221" t="s">
        <v>1947</v>
      </c>
      <c r="D221" t="s">
        <v>1948</v>
      </c>
      <c r="E221">
        <f>VLOOKUP(D221,'2011B4'!A$1:B$641,2, FALSE)</f>
        <v>239</v>
      </c>
      <c r="F221" t="s">
        <v>3187</v>
      </c>
      <c r="G221">
        <v>1514315</v>
      </c>
      <c r="H221">
        <v>784946</v>
      </c>
      <c r="I221">
        <v>729369</v>
      </c>
      <c r="J221">
        <v>424278</v>
      </c>
      <c r="K221">
        <v>322680</v>
      </c>
      <c r="L221">
        <v>101598</v>
      </c>
      <c r="M221">
        <f t="shared" si="10"/>
        <v>28.017816636565048</v>
      </c>
      <c r="N221">
        <f t="shared" si="9"/>
        <v>76.053908050853451</v>
      </c>
      <c r="O221">
        <f t="shared" si="11"/>
        <v>23.946091949146549</v>
      </c>
      <c r="P221">
        <v>80.405535992910302</v>
      </c>
      <c r="Q221">
        <v>5.4532641334219543</v>
      </c>
      <c r="R221">
        <v>4.4930446546839571</v>
      </c>
      <c r="S221">
        <v>1.0669890967714564</v>
      </c>
      <c r="T221">
        <v>8.5811661222123234</v>
      </c>
      <c r="U221">
        <v>19.594464007089698</v>
      </c>
      <c r="W221" t="e">
        <f>VLOOKUP($E221,#REF!,4, FALSE)</f>
        <v>#REF!</v>
      </c>
      <c r="X221" t="e">
        <f>VLOOKUP($E221,#REF!,5, FALSE)</f>
        <v>#REF!</v>
      </c>
      <c r="Y221" t="e">
        <f>VLOOKUP($E221,#REF!,6, FALSE)</f>
        <v>#REF!</v>
      </c>
      <c r="Z221" t="e">
        <f>VLOOKUP($E221,#REF!,7, FALSE)</f>
        <v>#REF!</v>
      </c>
      <c r="AA221" t="e">
        <f>VLOOKUP($E221,#REF!,8, FALSE)</f>
        <v>#REF!</v>
      </c>
      <c r="AB221" t="e">
        <f>VLOOKUP($E221,#REF!,9, FALSE)</f>
        <v>#REF!</v>
      </c>
      <c r="AC221" t="e">
        <f>VLOOKUP($E221,#REF!,10, FALSE)</f>
        <v>#REF!</v>
      </c>
      <c r="AD221" t="e">
        <f>VLOOKUP($E221,#REF!,11, FALSE)</f>
        <v>#REF!</v>
      </c>
      <c r="AE221" t="e">
        <f>VLOOKUP($E221,#REF!,12, FALSE)</f>
        <v>#REF!</v>
      </c>
      <c r="AF221" t="e">
        <f>VLOOKUP($E221,#REF!,13, FALSE)</f>
        <v>#REF!</v>
      </c>
      <c r="AG221" t="e">
        <f>VLOOKUP($E221,#REF!,14, FALSE)</f>
        <v>#REF!</v>
      </c>
      <c r="AH221" t="e">
        <f>VLOOKUP($E221,#REF!,15, FALSE)</f>
        <v>#REF!</v>
      </c>
      <c r="AI221" t="e">
        <f>VLOOKUP($E221,#REF!,16, FALSE)</f>
        <v>#REF!</v>
      </c>
      <c r="AJ221" t="e">
        <f>VLOOKUP($E221,#REF!,17, FALSE)</f>
        <v>#REF!</v>
      </c>
      <c r="AK221" t="e">
        <f>VLOOKUP($E221,#REF!,18, FALSE)</f>
        <v>#REF!</v>
      </c>
    </row>
    <row r="222" spans="1:37" x14ac:dyDescent="0.25">
      <c r="A222">
        <v>10</v>
      </c>
      <c r="B222">
        <v>34</v>
      </c>
      <c r="C222" t="s">
        <v>1949</v>
      </c>
      <c r="D222" t="s">
        <v>1950</v>
      </c>
      <c r="E222">
        <f>VLOOKUP(D222,'2011B4'!A$1:B$641,2, FALSE)</f>
        <v>235</v>
      </c>
      <c r="G222">
        <v>2013055</v>
      </c>
      <c r="H222">
        <v>1040945</v>
      </c>
      <c r="I222">
        <v>972110</v>
      </c>
      <c r="J222">
        <v>473886</v>
      </c>
      <c r="K222">
        <v>389922</v>
      </c>
      <c r="L222">
        <v>83964</v>
      </c>
      <c r="M222">
        <f t="shared" si="10"/>
        <v>23.54063848230674</v>
      </c>
      <c r="N222">
        <f t="shared" si="9"/>
        <v>82.281814613641259</v>
      </c>
      <c r="O222">
        <f t="shared" si="11"/>
        <v>17.718185386358744</v>
      </c>
      <c r="P222">
        <v>78.263548617177975</v>
      </c>
      <c r="Q222">
        <v>7.1088827270693793</v>
      </c>
      <c r="R222">
        <v>5.1115669169378295</v>
      </c>
      <c r="S222">
        <v>1.210628716611168</v>
      </c>
      <c r="T222">
        <v>8.3053730222036535</v>
      </c>
      <c r="U222">
        <v>21.736451382822025</v>
      </c>
      <c r="W222" t="e">
        <f>VLOOKUP($E222,#REF!,4, FALSE)</f>
        <v>#REF!</v>
      </c>
      <c r="X222" t="e">
        <f>VLOOKUP($E222,#REF!,5, FALSE)</f>
        <v>#REF!</v>
      </c>
      <c r="Y222" t="e">
        <f>VLOOKUP($E222,#REF!,6, FALSE)</f>
        <v>#REF!</v>
      </c>
      <c r="Z222" t="e">
        <f>VLOOKUP($E222,#REF!,7, FALSE)</f>
        <v>#REF!</v>
      </c>
      <c r="AA222" t="e">
        <f>VLOOKUP($E222,#REF!,8, FALSE)</f>
        <v>#REF!</v>
      </c>
      <c r="AB222" t="e">
        <f>VLOOKUP($E222,#REF!,9, FALSE)</f>
        <v>#REF!</v>
      </c>
      <c r="AC222" t="e">
        <f>VLOOKUP($E222,#REF!,10, FALSE)</f>
        <v>#REF!</v>
      </c>
      <c r="AD222" t="e">
        <f>VLOOKUP($E222,#REF!,11, FALSE)</f>
        <v>#REF!</v>
      </c>
      <c r="AE222" t="e">
        <f>VLOOKUP($E222,#REF!,12, FALSE)</f>
        <v>#REF!</v>
      </c>
      <c r="AF222" t="e">
        <f>VLOOKUP($E222,#REF!,13, FALSE)</f>
        <v>#REF!</v>
      </c>
      <c r="AG222" t="e">
        <f>VLOOKUP($E222,#REF!,14, FALSE)</f>
        <v>#REF!</v>
      </c>
      <c r="AH222" t="e">
        <f>VLOOKUP($E222,#REF!,15, FALSE)</f>
        <v>#REF!</v>
      </c>
      <c r="AI222" t="e">
        <f>VLOOKUP($E222,#REF!,16, FALSE)</f>
        <v>#REF!</v>
      </c>
      <c r="AJ222" t="e">
        <f>VLOOKUP($E222,#REF!,17, FALSE)</f>
        <v>#REF!</v>
      </c>
      <c r="AK222" t="e">
        <f>VLOOKUP($E222,#REF!,18, FALSE)</f>
        <v>#REF!</v>
      </c>
    </row>
    <row r="223" spans="1:37" x14ac:dyDescent="0.25">
      <c r="A223">
        <v>10</v>
      </c>
      <c r="B223">
        <v>35</v>
      </c>
      <c r="C223" t="s">
        <v>1951</v>
      </c>
      <c r="D223" t="s">
        <v>1952</v>
      </c>
      <c r="E223">
        <f>VLOOKUP(D223,'2011B4'!A$1:B$641,2, FALSE)</f>
        <v>236</v>
      </c>
      <c r="G223">
        <v>3473428</v>
      </c>
      <c r="H223">
        <v>1792163</v>
      </c>
      <c r="I223">
        <v>1681265</v>
      </c>
      <c r="J223">
        <v>996481</v>
      </c>
      <c r="K223">
        <v>745081</v>
      </c>
      <c r="L223">
        <v>251400</v>
      </c>
      <c r="M223">
        <f t="shared" si="10"/>
        <v>28.688690250668792</v>
      </c>
      <c r="N223">
        <f t="shared" si="9"/>
        <v>74.771219922908713</v>
      </c>
      <c r="O223">
        <f t="shared" si="11"/>
        <v>25.228780077091283</v>
      </c>
      <c r="P223">
        <v>77.871329207481111</v>
      </c>
      <c r="Q223">
        <v>7.2347591173338976</v>
      </c>
      <c r="R223">
        <v>5.2504764265450117</v>
      </c>
      <c r="S223">
        <v>0.91893372778808624</v>
      </c>
      <c r="T223">
        <v>8.7245015208518772</v>
      </c>
      <c r="U223">
        <v>22.128670792518889</v>
      </c>
      <c r="W223" t="e">
        <f>VLOOKUP($E223,#REF!,4, FALSE)</f>
        <v>#REF!</v>
      </c>
      <c r="X223" t="e">
        <f>VLOOKUP($E223,#REF!,5, FALSE)</f>
        <v>#REF!</v>
      </c>
      <c r="Y223" t="e">
        <f>VLOOKUP($E223,#REF!,6, FALSE)</f>
        <v>#REF!</v>
      </c>
      <c r="Z223" t="e">
        <f>VLOOKUP($E223,#REF!,7, FALSE)</f>
        <v>#REF!</v>
      </c>
      <c r="AA223" t="e">
        <f>VLOOKUP($E223,#REF!,8, FALSE)</f>
        <v>#REF!</v>
      </c>
      <c r="AB223" t="e">
        <f>VLOOKUP($E223,#REF!,9, FALSE)</f>
        <v>#REF!</v>
      </c>
      <c r="AC223" t="e">
        <f>VLOOKUP($E223,#REF!,10, FALSE)</f>
        <v>#REF!</v>
      </c>
      <c r="AD223" t="e">
        <f>VLOOKUP($E223,#REF!,11, FALSE)</f>
        <v>#REF!</v>
      </c>
      <c r="AE223" t="e">
        <f>VLOOKUP($E223,#REF!,12, FALSE)</f>
        <v>#REF!</v>
      </c>
      <c r="AF223" t="e">
        <f>VLOOKUP($E223,#REF!,13, FALSE)</f>
        <v>#REF!</v>
      </c>
      <c r="AG223" t="e">
        <f>VLOOKUP($E223,#REF!,14, FALSE)</f>
        <v>#REF!</v>
      </c>
      <c r="AH223" t="e">
        <f>VLOOKUP($E223,#REF!,15, FALSE)</f>
        <v>#REF!</v>
      </c>
      <c r="AI223" t="e">
        <f>VLOOKUP($E223,#REF!,16, FALSE)</f>
        <v>#REF!</v>
      </c>
      <c r="AJ223" t="e">
        <f>VLOOKUP($E223,#REF!,17, FALSE)</f>
        <v>#REF!</v>
      </c>
      <c r="AK223" t="e">
        <f>VLOOKUP($E223,#REF!,18, FALSE)</f>
        <v>#REF!</v>
      </c>
    </row>
    <row r="224" spans="1:37" x14ac:dyDescent="0.25">
      <c r="A224">
        <v>10</v>
      </c>
      <c r="B224">
        <v>36</v>
      </c>
      <c r="C224" t="s">
        <v>1953</v>
      </c>
      <c r="D224" t="s">
        <v>1954</v>
      </c>
      <c r="E224">
        <f>VLOOKUP(D224,'2011B4'!A$1:B$641,2, FALSE)</f>
        <v>237</v>
      </c>
      <c r="G224">
        <v>1809696</v>
      </c>
      <c r="H224">
        <v>929960</v>
      </c>
      <c r="I224">
        <v>879736</v>
      </c>
      <c r="J224">
        <v>512081</v>
      </c>
      <c r="K224">
        <v>391530</v>
      </c>
      <c r="L224">
        <v>120551</v>
      </c>
      <c r="M224">
        <f t="shared" si="10"/>
        <v>28.296520520573619</v>
      </c>
      <c r="N224">
        <f t="shared" si="9"/>
        <v>76.458607134418187</v>
      </c>
      <c r="O224">
        <f t="shared" si="11"/>
        <v>23.541392865581813</v>
      </c>
      <c r="P224">
        <v>79.89771149486117</v>
      </c>
      <c r="Q224">
        <v>6.6384029089148004</v>
      </c>
      <c r="R224">
        <v>5.4362493433656001</v>
      </c>
      <c r="S224">
        <v>0.59424192657021058</v>
      </c>
      <c r="T224">
        <v>7.4333943262882229</v>
      </c>
      <c r="U224">
        <v>20.10228850513883</v>
      </c>
      <c r="W224" t="e">
        <f>VLOOKUP($E224,#REF!,4, FALSE)</f>
        <v>#REF!</v>
      </c>
      <c r="X224" t="e">
        <f>VLOOKUP($E224,#REF!,5, FALSE)</f>
        <v>#REF!</v>
      </c>
      <c r="Y224" t="e">
        <f>VLOOKUP($E224,#REF!,6, FALSE)</f>
        <v>#REF!</v>
      </c>
      <c r="Z224" t="e">
        <f>VLOOKUP($E224,#REF!,7, FALSE)</f>
        <v>#REF!</v>
      </c>
      <c r="AA224" t="e">
        <f>VLOOKUP($E224,#REF!,8, FALSE)</f>
        <v>#REF!</v>
      </c>
      <c r="AB224" t="e">
        <f>VLOOKUP($E224,#REF!,9, FALSE)</f>
        <v>#REF!</v>
      </c>
      <c r="AC224" t="e">
        <f>VLOOKUP($E224,#REF!,10, FALSE)</f>
        <v>#REF!</v>
      </c>
      <c r="AD224" t="e">
        <f>VLOOKUP($E224,#REF!,11, FALSE)</f>
        <v>#REF!</v>
      </c>
      <c r="AE224" t="e">
        <f>VLOOKUP($E224,#REF!,12, FALSE)</f>
        <v>#REF!</v>
      </c>
      <c r="AF224" t="e">
        <f>VLOOKUP($E224,#REF!,13, FALSE)</f>
        <v>#REF!</v>
      </c>
      <c r="AG224" t="e">
        <f>VLOOKUP($E224,#REF!,14, FALSE)</f>
        <v>#REF!</v>
      </c>
      <c r="AH224" t="e">
        <f>VLOOKUP($E224,#REF!,15, FALSE)</f>
        <v>#REF!</v>
      </c>
      <c r="AI224" t="e">
        <f>VLOOKUP($E224,#REF!,16, FALSE)</f>
        <v>#REF!</v>
      </c>
      <c r="AJ224" t="e">
        <f>VLOOKUP($E224,#REF!,17, FALSE)</f>
        <v>#REF!</v>
      </c>
      <c r="AK224" t="e">
        <f>VLOOKUP($E224,#REF!,18, FALSE)</f>
        <v>#REF!</v>
      </c>
    </row>
    <row r="225" spans="1:37" x14ac:dyDescent="0.25">
      <c r="A225">
        <v>10</v>
      </c>
      <c r="B225">
        <v>37</v>
      </c>
      <c r="C225" t="s">
        <v>1955</v>
      </c>
      <c r="D225" t="s">
        <v>1956</v>
      </c>
      <c r="E225">
        <f>VLOOKUP(D225,'2011B4'!A$1:B$641,2, FALSE)</f>
        <v>238</v>
      </c>
      <c r="G225">
        <v>1398796</v>
      </c>
      <c r="H225">
        <v>729138</v>
      </c>
      <c r="I225">
        <v>669658</v>
      </c>
      <c r="J225">
        <v>396996</v>
      </c>
      <c r="K225">
        <v>286775</v>
      </c>
      <c r="L225">
        <v>110221</v>
      </c>
      <c r="M225">
        <f t="shared" si="10"/>
        <v>28.381265030783613</v>
      </c>
      <c r="N225">
        <f t="shared" si="9"/>
        <v>72.236244193896155</v>
      </c>
      <c r="O225">
        <f t="shared" si="11"/>
        <v>27.763755806103841</v>
      </c>
      <c r="P225">
        <v>67.469193644268444</v>
      </c>
      <c r="Q225">
        <v>21.017592116797143</v>
      </c>
      <c r="R225">
        <v>4.0766153815151789</v>
      </c>
      <c r="S225">
        <v>0.99698737518765923</v>
      </c>
      <c r="T225">
        <v>6.4396114822315589</v>
      </c>
      <c r="U225">
        <v>32.530806355731556</v>
      </c>
      <c r="W225" t="e">
        <f>VLOOKUP($E225,#REF!,4, FALSE)</f>
        <v>#REF!</v>
      </c>
      <c r="X225" t="e">
        <f>VLOOKUP($E225,#REF!,5, FALSE)</f>
        <v>#REF!</v>
      </c>
      <c r="Y225" t="e">
        <f>VLOOKUP($E225,#REF!,6, FALSE)</f>
        <v>#REF!</v>
      </c>
      <c r="Z225" t="e">
        <f>VLOOKUP($E225,#REF!,7, FALSE)</f>
        <v>#REF!</v>
      </c>
      <c r="AA225" t="e">
        <f>VLOOKUP($E225,#REF!,8, FALSE)</f>
        <v>#REF!</v>
      </c>
      <c r="AB225" t="e">
        <f>VLOOKUP($E225,#REF!,9, FALSE)</f>
        <v>#REF!</v>
      </c>
      <c r="AC225" t="e">
        <f>VLOOKUP($E225,#REF!,10, FALSE)</f>
        <v>#REF!</v>
      </c>
      <c r="AD225" t="e">
        <f>VLOOKUP($E225,#REF!,11, FALSE)</f>
        <v>#REF!</v>
      </c>
      <c r="AE225" t="e">
        <f>VLOOKUP($E225,#REF!,12, FALSE)</f>
        <v>#REF!</v>
      </c>
      <c r="AF225" t="e">
        <f>VLOOKUP($E225,#REF!,13, FALSE)</f>
        <v>#REF!</v>
      </c>
      <c r="AG225" t="e">
        <f>VLOOKUP($E225,#REF!,14, FALSE)</f>
        <v>#REF!</v>
      </c>
      <c r="AH225" t="e">
        <f>VLOOKUP($E225,#REF!,15, FALSE)</f>
        <v>#REF!</v>
      </c>
      <c r="AI225" t="e">
        <f>VLOOKUP($E225,#REF!,16, FALSE)</f>
        <v>#REF!</v>
      </c>
      <c r="AJ225" t="e">
        <f>VLOOKUP($E225,#REF!,17, FALSE)</f>
        <v>#REF!</v>
      </c>
      <c r="AK225" t="e">
        <f>VLOOKUP($E225,#REF!,18, FALSE)</f>
        <v>#REF!</v>
      </c>
    </row>
    <row r="226" spans="1:37" x14ac:dyDescent="0.25">
      <c r="A226">
        <v>11</v>
      </c>
      <c r="B226">
        <v>1</v>
      </c>
      <c r="C226" t="s">
        <v>2666</v>
      </c>
      <c r="D226" t="s">
        <v>3006</v>
      </c>
      <c r="E226">
        <f>VLOOKUP(D226,'2011B4'!A$1:B$641,2, FALSE)</f>
        <v>241</v>
      </c>
      <c r="G226">
        <v>41030</v>
      </c>
      <c r="H226">
        <v>23414</v>
      </c>
      <c r="I226">
        <v>17616</v>
      </c>
      <c r="J226">
        <v>17553</v>
      </c>
      <c r="K226">
        <v>13002</v>
      </c>
      <c r="L226">
        <v>4551</v>
      </c>
      <c r="M226">
        <f t="shared" si="10"/>
        <v>42.780892030221793</v>
      </c>
      <c r="N226">
        <f t="shared" si="9"/>
        <v>74.072808066997098</v>
      </c>
      <c r="O226">
        <f t="shared" si="11"/>
        <v>25.927191933002909</v>
      </c>
      <c r="P226">
        <v>47.667065458895912</v>
      </c>
      <c r="Q226">
        <v>2.9567595282857626</v>
      </c>
      <c r="R226">
        <v>3.4580983307696691</v>
      </c>
      <c r="S226">
        <v>8.961431094399817</v>
      </c>
      <c r="T226">
        <v>36.956645587648836</v>
      </c>
      <c r="U226">
        <v>52.332934541104088</v>
      </c>
      <c r="W226" t="e">
        <f>VLOOKUP($E226,#REF!,4, FALSE)</f>
        <v>#REF!</v>
      </c>
      <c r="X226" t="e">
        <f>VLOOKUP($E226,#REF!,5, FALSE)</f>
        <v>#REF!</v>
      </c>
      <c r="Y226" t="e">
        <f>VLOOKUP($E226,#REF!,6, FALSE)</f>
        <v>#REF!</v>
      </c>
      <c r="Z226" t="e">
        <f>VLOOKUP($E226,#REF!,7, FALSE)</f>
        <v>#REF!</v>
      </c>
      <c r="AA226" t="e">
        <f>VLOOKUP($E226,#REF!,8, FALSE)</f>
        <v>#REF!</v>
      </c>
      <c r="AB226" t="e">
        <f>VLOOKUP($E226,#REF!,9, FALSE)</f>
        <v>#REF!</v>
      </c>
      <c r="AC226" t="e">
        <f>VLOOKUP($E226,#REF!,10, FALSE)</f>
        <v>#REF!</v>
      </c>
      <c r="AD226" t="e">
        <f>VLOOKUP($E226,#REF!,11, FALSE)</f>
        <v>#REF!</v>
      </c>
      <c r="AE226" t="e">
        <f>VLOOKUP($E226,#REF!,12, FALSE)</f>
        <v>#REF!</v>
      </c>
      <c r="AF226" t="e">
        <f>VLOOKUP($E226,#REF!,13, FALSE)</f>
        <v>#REF!</v>
      </c>
      <c r="AG226" t="e">
        <f>VLOOKUP($E226,#REF!,14, FALSE)</f>
        <v>#REF!</v>
      </c>
      <c r="AH226" t="e">
        <f>VLOOKUP($E226,#REF!,15, FALSE)</f>
        <v>#REF!</v>
      </c>
      <c r="AI226" t="e">
        <f>VLOOKUP($E226,#REF!,16, FALSE)</f>
        <v>#REF!</v>
      </c>
      <c r="AJ226" t="e">
        <f>VLOOKUP($E226,#REF!,17, FALSE)</f>
        <v>#REF!</v>
      </c>
      <c r="AK226" t="e">
        <f>VLOOKUP($E226,#REF!,18, FALSE)</f>
        <v>#REF!</v>
      </c>
    </row>
    <row r="227" spans="1:37" x14ac:dyDescent="0.25">
      <c r="A227">
        <v>11</v>
      </c>
      <c r="B227">
        <v>2</v>
      </c>
      <c r="C227" t="s">
        <v>2668</v>
      </c>
      <c r="D227" t="s">
        <v>3007</v>
      </c>
      <c r="E227">
        <f>VLOOKUP(D227,'2011B4'!A$1:B$641,2, FALSE)</f>
        <v>242</v>
      </c>
      <c r="G227">
        <v>123256</v>
      </c>
      <c r="H227">
        <v>63912</v>
      </c>
      <c r="I227">
        <v>59344</v>
      </c>
      <c r="J227">
        <v>45407</v>
      </c>
      <c r="K227">
        <v>30411</v>
      </c>
      <c r="L227">
        <v>14996</v>
      </c>
      <c r="M227">
        <f t="shared" si="10"/>
        <v>36.839585902511843</v>
      </c>
      <c r="N227">
        <f t="shared" si="9"/>
        <v>66.974255070804062</v>
      </c>
      <c r="O227">
        <f t="shared" si="11"/>
        <v>33.025744929195938</v>
      </c>
      <c r="P227">
        <v>75.030281674631667</v>
      </c>
      <c r="Q227">
        <v>3.1933402338846433</v>
      </c>
      <c r="R227">
        <v>2.9995375162419893</v>
      </c>
      <c r="S227">
        <v>3.3078600215825751</v>
      </c>
      <c r="T227">
        <v>15.468980553659128</v>
      </c>
      <c r="U227">
        <v>24.969718325368333</v>
      </c>
      <c r="W227" t="e">
        <f>VLOOKUP($E227,#REF!,4, FALSE)</f>
        <v>#REF!</v>
      </c>
      <c r="X227" t="e">
        <f>VLOOKUP($E227,#REF!,5, FALSE)</f>
        <v>#REF!</v>
      </c>
      <c r="Y227" t="e">
        <f>VLOOKUP($E227,#REF!,6, FALSE)</f>
        <v>#REF!</v>
      </c>
      <c r="Z227" t="e">
        <f>VLOOKUP($E227,#REF!,7, FALSE)</f>
        <v>#REF!</v>
      </c>
      <c r="AA227" t="e">
        <f>VLOOKUP($E227,#REF!,8, FALSE)</f>
        <v>#REF!</v>
      </c>
      <c r="AB227" t="e">
        <f>VLOOKUP($E227,#REF!,9, FALSE)</f>
        <v>#REF!</v>
      </c>
      <c r="AC227" t="e">
        <f>VLOOKUP($E227,#REF!,10, FALSE)</f>
        <v>#REF!</v>
      </c>
      <c r="AD227" t="e">
        <f>VLOOKUP($E227,#REF!,11, FALSE)</f>
        <v>#REF!</v>
      </c>
      <c r="AE227" t="e">
        <f>VLOOKUP($E227,#REF!,12, FALSE)</f>
        <v>#REF!</v>
      </c>
      <c r="AF227" t="e">
        <f>VLOOKUP($E227,#REF!,13, FALSE)</f>
        <v>#REF!</v>
      </c>
      <c r="AG227" t="e">
        <f>VLOOKUP($E227,#REF!,14, FALSE)</f>
        <v>#REF!</v>
      </c>
      <c r="AH227" t="e">
        <f>VLOOKUP($E227,#REF!,15, FALSE)</f>
        <v>#REF!</v>
      </c>
      <c r="AI227" t="e">
        <f>VLOOKUP($E227,#REF!,16, FALSE)</f>
        <v>#REF!</v>
      </c>
      <c r="AJ227" t="e">
        <f>VLOOKUP($E227,#REF!,17, FALSE)</f>
        <v>#REF!</v>
      </c>
      <c r="AK227" t="e">
        <f>VLOOKUP($E227,#REF!,18, FALSE)</f>
        <v>#REF!</v>
      </c>
    </row>
    <row r="228" spans="1:37" x14ac:dyDescent="0.25">
      <c r="A228">
        <v>11</v>
      </c>
      <c r="B228">
        <v>3</v>
      </c>
      <c r="C228" t="s">
        <v>2670</v>
      </c>
      <c r="D228" t="s">
        <v>3008</v>
      </c>
      <c r="E228">
        <f>VLOOKUP(D228,'2011B4'!A$1:B$641,2, FALSE)</f>
        <v>243</v>
      </c>
      <c r="G228">
        <v>131525</v>
      </c>
      <c r="H228">
        <v>68241</v>
      </c>
      <c r="I228">
        <v>63284</v>
      </c>
      <c r="J228">
        <v>57367</v>
      </c>
      <c r="K228">
        <v>36013</v>
      </c>
      <c r="L228">
        <v>21354</v>
      </c>
      <c r="M228">
        <f t="shared" si="10"/>
        <v>43.616802889184562</v>
      </c>
      <c r="N228">
        <f t="shared" si="9"/>
        <v>62.776509142887029</v>
      </c>
      <c r="O228">
        <f t="shared" si="11"/>
        <v>37.223490857112971</v>
      </c>
      <c r="P228">
        <v>71.225617515296236</v>
      </c>
      <c r="Q228">
        <v>3.8942249028186935</v>
      </c>
      <c r="R228">
        <v>3.8593616539125284</v>
      </c>
      <c r="S228">
        <v>3.7913783185455054</v>
      </c>
      <c r="T228">
        <v>17.229417609427021</v>
      </c>
      <c r="U228">
        <v>28.774382484703764</v>
      </c>
      <c r="W228" t="e">
        <f>VLOOKUP($E228,#REF!,4, FALSE)</f>
        <v>#REF!</v>
      </c>
      <c r="X228" t="e">
        <f>VLOOKUP($E228,#REF!,5, FALSE)</f>
        <v>#REF!</v>
      </c>
      <c r="Y228" t="e">
        <f>VLOOKUP($E228,#REF!,6, FALSE)</f>
        <v>#REF!</v>
      </c>
      <c r="Z228" t="e">
        <f>VLOOKUP($E228,#REF!,7, FALSE)</f>
        <v>#REF!</v>
      </c>
      <c r="AA228" t="e">
        <f>VLOOKUP($E228,#REF!,8, FALSE)</f>
        <v>#REF!</v>
      </c>
      <c r="AB228" t="e">
        <f>VLOOKUP($E228,#REF!,9, FALSE)</f>
        <v>#REF!</v>
      </c>
      <c r="AC228" t="e">
        <f>VLOOKUP($E228,#REF!,10, FALSE)</f>
        <v>#REF!</v>
      </c>
      <c r="AD228" t="e">
        <f>VLOOKUP($E228,#REF!,11, FALSE)</f>
        <v>#REF!</v>
      </c>
      <c r="AE228" t="e">
        <f>VLOOKUP($E228,#REF!,12, FALSE)</f>
        <v>#REF!</v>
      </c>
      <c r="AF228" t="e">
        <f>VLOOKUP($E228,#REF!,13, FALSE)</f>
        <v>#REF!</v>
      </c>
      <c r="AG228" t="e">
        <f>VLOOKUP($E228,#REF!,14, FALSE)</f>
        <v>#REF!</v>
      </c>
      <c r="AH228" t="e">
        <f>VLOOKUP($E228,#REF!,15, FALSE)</f>
        <v>#REF!</v>
      </c>
      <c r="AI228" t="e">
        <f>VLOOKUP($E228,#REF!,16, FALSE)</f>
        <v>#REF!</v>
      </c>
      <c r="AJ228" t="e">
        <f>VLOOKUP($E228,#REF!,17, FALSE)</f>
        <v>#REF!</v>
      </c>
      <c r="AK228" t="e">
        <f>VLOOKUP($E228,#REF!,18, FALSE)</f>
        <v>#REF!</v>
      </c>
    </row>
    <row r="229" spans="1:37" x14ac:dyDescent="0.25">
      <c r="A229">
        <v>11</v>
      </c>
      <c r="B229">
        <v>4</v>
      </c>
      <c r="C229" t="s">
        <v>2671</v>
      </c>
      <c r="D229" t="s">
        <v>3009</v>
      </c>
      <c r="E229">
        <f>VLOOKUP(D229,'2011B4'!A$1:B$641,2, FALSE)</f>
        <v>244</v>
      </c>
      <c r="G229">
        <v>245040</v>
      </c>
      <c r="H229">
        <v>132917</v>
      </c>
      <c r="I229">
        <v>112123</v>
      </c>
      <c r="J229">
        <v>92577</v>
      </c>
      <c r="K229">
        <v>67115</v>
      </c>
      <c r="L229">
        <v>25462</v>
      </c>
      <c r="M229">
        <f t="shared" si="10"/>
        <v>37.780362389813909</v>
      </c>
      <c r="N229">
        <f t="shared" si="9"/>
        <v>72.496408395173745</v>
      </c>
      <c r="O229">
        <f t="shared" si="11"/>
        <v>27.503591604826255</v>
      </c>
      <c r="P229">
        <v>35.624399148816664</v>
      </c>
      <c r="Q229">
        <v>6.1926828477915681</v>
      </c>
      <c r="R229">
        <v>6.886159629281571</v>
      </c>
      <c r="S229">
        <v>7.3074305713082088</v>
      </c>
      <c r="T229">
        <v>43.989327802801995</v>
      </c>
      <c r="U229">
        <v>64.375600851183336</v>
      </c>
      <c r="W229" t="e">
        <f>VLOOKUP($E229,#REF!,4, FALSE)</f>
        <v>#REF!</v>
      </c>
      <c r="X229" t="e">
        <f>VLOOKUP($E229,#REF!,5, FALSE)</f>
        <v>#REF!</v>
      </c>
      <c r="Y229" t="e">
        <f>VLOOKUP($E229,#REF!,6, FALSE)</f>
        <v>#REF!</v>
      </c>
      <c r="Z229" t="e">
        <f>VLOOKUP($E229,#REF!,7, FALSE)</f>
        <v>#REF!</v>
      </c>
      <c r="AA229" t="e">
        <f>VLOOKUP($E229,#REF!,8, FALSE)</f>
        <v>#REF!</v>
      </c>
      <c r="AB229" t="e">
        <f>VLOOKUP($E229,#REF!,9, FALSE)</f>
        <v>#REF!</v>
      </c>
      <c r="AC229" t="e">
        <f>VLOOKUP($E229,#REF!,10, FALSE)</f>
        <v>#REF!</v>
      </c>
      <c r="AD229" t="e">
        <f>VLOOKUP($E229,#REF!,11, FALSE)</f>
        <v>#REF!</v>
      </c>
      <c r="AE229" t="e">
        <f>VLOOKUP($E229,#REF!,12, FALSE)</f>
        <v>#REF!</v>
      </c>
      <c r="AF229" t="e">
        <f>VLOOKUP($E229,#REF!,13, FALSE)</f>
        <v>#REF!</v>
      </c>
      <c r="AG229" t="e">
        <f>VLOOKUP($E229,#REF!,14, FALSE)</f>
        <v>#REF!</v>
      </c>
      <c r="AH229" t="e">
        <f>VLOOKUP($E229,#REF!,15, FALSE)</f>
        <v>#REF!</v>
      </c>
      <c r="AI229" t="e">
        <f>VLOOKUP($E229,#REF!,16, FALSE)</f>
        <v>#REF!</v>
      </c>
      <c r="AJ229" t="e">
        <f>VLOOKUP($E229,#REF!,17, FALSE)</f>
        <v>#REF!</v>
      </c>
      <c r="AK229" t="e">
        <f>VLOOKUP($E229,#REF!,18, FALSE)</f>
        <v>#REF!</v>
      </c>
    </row>
    <row r="230" spans="1:37" x14ac:dyDescent="0.25">
      <c r="A230">
        <v>12</v>
      </c>
      <c r="B230">
        <v>1</v>
      </c>
      <c r="C230" t="s">
        <v>1811</v>
      </c>
      <c r="D230" t="s">
        <v>1812</v>
      </c>
      <c r="E230">
        <f>VLOOKUP(D230,'2011B4'!A$1:B$641,2, FALSE)</f>
        <v>245</v>
      </c>
      <c r="G230">
        <v>38924</v>
      </c>
      <c r="H230">
        <v>21846</v>
      </c>
      <c r="I230">
        <v>17078</v>
      </c>
      <c r="J230">
        <v>18134</v>
      </c>
      <c r="K230">
        <v>12228</v>
      </c>
      <c r="L230">
        <v>5906</v>
      </c>
      <c r="M230">
        <f t="shared" si="10"/>
        <v>46.588223204192786</v>
      </c>
      <c r="N230">
        <f t="shared" si="9"/>
        <v>67.431344435866322</v>
      </c>
      <c r="O230">
        <f t="shared" si="11"/>
        <v>32.568655564133671</v>
      </c>
      <c r="P230">
        <v>45.720745560824973</v>
      </c>
      <c r="Q230">
        <v>1.6598654461233042</v>
      </c>
      <c r="R230">
        <v>3.1873828168082055</v>
      </c>
      <c r="S230">
        <v>10.080511745891695</v>
      </c>
      <c r="T230">
        <v>39.351494430351821</v>
      </c>
      <c r="U230">
        <v>54.279254439175027</v>
      </c>
      <c r="W230" t="e">
        <f>VLOOKUP($E230,#REF!,4, FALSE)</f>
        <v>#REF!</v>
      </c>
      <c r="X230" t="e">
        <f>VLOOKUP($E230,#REF!,5, FALSE)</f>
        <v>#REF!</v>
      </c>
      <c r="Y230" t="e">
        <f>VLOOKUP($E230,#REF!,6, FALSE)</f>
        <v>#REF!</v>
      </c>
      <c r="Z230" t="e">
        <f>VLOOKUP($E230,#REF!,7, FALSE)</f>
        <v>#REF!</v>
      </c>
      <c r="AA230" t="e">
        <f>VLOOKUP($E230,#REF!,8, FALSE)</f>
        <v>#REF!</v>
      </c>
      <c r="AB230" t="e">
        <f>VLOOKUP($E230,#REF!,9, FALSE)</f>
        <v>#REF!</v>
      </c>
      <c r="AC230" t="e">
        <f>VLOOKUP($E230,#REF!,10, FALSE)</f>
        <v>#REF!</v>
      </c>
      <c r="AD230" t="e">
        <f>VLOOKUP($E230,#REF!,11, FALSE)</f>
        <v>#REF!</v>
      </c>
      <c r="AE230" t="e">
        <f>VLOOKUP($E230,#REF!,12, FALSE)</f>
        <v>#REF!</v>
      </c>
      <c r="AF230" t="e">
        <f>VLOOKUP($E230,#REF!,13, FALSE)</f>
        <v>#REF!</v>
      </c>
      <c r="AG230" t="e">
        <f>VLOOKUP($E230,#REF!,14, FALSE)</f>
        <v>#REF!</v>
      </c>
      <c r="AH230" t="e">
        <f>VLOOKUP($E230,#REF!,15, FALSE)</f>
        <v>#REF!</v>
      </c>
      <c r="AI230" t="e">
        <f>VLOOKUP($E230,#REF!,16, FALSE)</f>
        <v>#REF!</v>
      </c>
      <c r="AJ230" t="e">
        <f>VLOOKUP($E230,#REF!,17, FALSE)</f>
        <v>#REF!</v>
      </c>
      <c r="AK230" t="e">
        <f>VLOOKUP($E230,#REF!,18, FALSE)</f>
        <v>#REF!</v>
      </c>
    </row>
    <row r="231" spans="1:37" x14ac:dyDescent="0.25">
      <c r="A231">
        <v>12</v>
      </c>
      <c r="B231">
        <v>2</v>
      </c>
      <c r="C231" t="s">
        <v>1813</v>
      </c>
      <c r="D231" t="s">
        <v>1814</v>
      </c>
      <c r="E231">
        <f>VLOOKUP(D231,'2011B4'!A$1:B$641,2, FALSE)</f>
        <v>246</v>
      </c>
      <c r="G231">
        <v>74599</v>
      </c>
      <c r="H231">
        <v>42542</v>
      </c>
      <c r="I231">
        <v>32057</v>
      </c>
      <c r="J231">
        <v>28850</v>
      </c>
      <c r="K231">
        <v>22300</v>
      </c>
      <c r="L231">
        <v>6550</v>
      </c>
      <c r="M231">
        <f t="shared" si="10"/>
        <v>38.673440662743467</v>
      </c>
      <c r="N231">
        <f t="shared" si="9"/>
        <v>77.296360485268636</v>
      </c>
      <c r="O231">
        <f t="shared" si="11"/>
        <v>22.703639514731368</v>
      </c>
      <c r="P231">
        <v>36.901213171577126</v>
      </c>
      <c r="Q231">
        <v>3.6533795493934136</v>
      </c>
      <c r="R231">
        <v>4.239168110918544</v>
      </c>
      <c r="S231">
        <v>11.164644714038129</v>
      </c>
      <c r="T231">
        <v>44.041594454072793</v>
      </c>
      <c r="U231">
        <v>63.098786828422874</v>
      </c>
      <c r="W231" t="e">
        <f>VLOOKUP($E231,#REF!,4, FALSE)</f>
        <v>#REF!</v>
      </c>
      <c r="X231" t="e">
        <f>VLOOKUP($E231,#REF!,5, FALSE)</f>
        <v>#REF!</v>
      </c>
      <c r="Y231" t="e">
        <f>VLOOKUP($E231,#REF!,6, FALSE)</f>
        <v>#REF!</v>
      </c>
      <c r="Z231" t="e">
        <f>VLOOKUP($E231,#REF!,7, FALSE)</f>
        <v>#REF!</v>
      </c>
      <c r="AA231" t="e">
        <f>VLOOKUP($E231,#REF!,8, FALSE)</f>
        <v>#REF!</v>
      </c>
      <c r="AB231" t="e">
        <f>VLOOKUP($E231,#REF!,9, FALSE)</f>
        <v>#REF!</v>
      </c>
      <c r="AC231" t="e">
        <f>VLOOKUP($E231,#REF!,10, FALSE)</f>
        <v>#REF!</v>
      </c>
      <c r="AD231" t="e">
        <f>VLOOKUP($E231,#REF!,11, FALSE)</f>
        <v>#REF!</v>
      </c>
      <c r="AE231" t="e">
        <f>VLOOKUP($E231,#REF!,12, FALSE)</f>
        <v>#REF!</v>
      </c>
      <c r="AF231" t="e">
        <f>VLOOKUP($E231,#REF!,13, FALSE)</f>
        <v>#REF!</v>
      </c>
      <c r="AG231" t="e">
        <f>VLOOKUP($E231,#REF!,14, FALSE)</f>
        <v>#REF!</v>
      </c>
      <c r="AH231" t="e">
        <f>VLOOKUP($E231,#REF!,15, FALSE)</f>
        <v>#REF!</v>
      </c>
      <c r="AI231" t="e">
        <f>VLOOKUP($E231,#REF!,16, FALSE)</f>
        <v>#REF!</v>
      </c>
      <c r="AJ231" t="e">
        <f>VLOOKUP($E231,#REF!,17, FALSE)</f>
        <v>#REF!</v>
      </c>
      <c r="AK231" t="e">
        <f>VLOOKUP($E231,#REF!,18, FALSE)</f>
        <v>#REF!</v>
      </c>
    </row>
    <row r="232" spans="1:37" x14ac:dyDescent="0.25">
      <c r="A232">
        <v>12</v>
      </c>
      <c r="B232">
        <v>3</v>
      </c>
      <c r="C232" t="s">
        <v>1815</v>
      </c>
      <c r="D232" t="s">
        <v>1816</v>
      </c>
      <c r="E232">
        <f>VLOOKUP(D232,'2011B4'!A$1:B$641,2, FALSE)</f>
        <v>247</v>
      </c>
      <c r="G232">
        <v>57179</v>
      </c>
      <c r="H232">
        <v>28802</v>
      </c>
      <c r="I232">
        <v>28377</v>
      </c>
      <c r="J232">
        <v>23543</v>
      </c>
      <c r="K232">
        <v>13266</v>
      </c>
      <c r="L232">
        <v>10277</v>
      </c>
      <c r="M232">
        <f t="shared" si="10"/>
        <v>41.174207313873971</v>
      </c>
      <c r="N232">
        <f t="shared" si="9"/>
        <v>56.347959053646527</v>
      </c>
      <c r="O232">
        <f t="shared" si="11"/>
        <v>43.65204094635348</v>
      </c>
      <c r="P232">
        <v>74.616658879497095</v>
      </c>
      <c r="Q232">
        <v>1.5248693879284714</v>
      </c>
      <c r="R232">
        <v>2.297922949496666</v>
      </c>
      <c r="S232">
        <v>6.3245975449178093</v>
      </c>
      <c r="T232">
        <v>15.235951238159961</v>
      </c>
      <c r="U232">
        <v>25.383341120502905</v>
      </c>
      <c r="W232" t="e">
        <f>VLOOKUP($E232,#REF!,4, FALSE)</f>
        <v>#REF!</v>
      </c>
      <c r="X232" t="e">
        <f>VLOOKUP($E232,#REF!,5, FALSE)</f>
        <v>#REF!</v>
      </c>
      <c r="Y232" t="e">
        <f>VLOOKUP($E232,#REF!,6, FALSE)</f>
        <v>#REF!</v>
      </c>
      <c r="Z232" t="e">
        <f>VLOOKUP($E232,#REF!,7, FALSE)</f>
        <v>#REF!</v>
      </c>
      <c r="AA232" t="e">
        <f>VLOOKUP($E232,#REF!,8, FALSE)</f>
        <v>#REF!</v>
      </c>
      <c r="AB232" t="e">
        <f>VLOOKUP($E232,#REF!,9, FALSE)</f>
        <v>#REF!</v>
      </c>
      <c r="AC232" t="e">
        <f>VLOOKUP($E232,#REF!,10, FALSE)</f>
        <v>#REF!</v>
      </c>
      <c r="AD232" t="e">
        <f>VLOOKUP($E232,#REF!,11, FALSE)</f>
        <v>#REF!</v>
      </c>
      <c r="AE232" t="e">
        <f>VLOOKUP($E232,#REF!,12, FALSE)</f>
        <v>#REF!</v>
      </c>
      <c r="AF232" t="e">
        <f>VLOOKUP($E232,#REF!,13, FALSE)</f>
        <v>#REF!</v>
      </c>
      <c r="AG232" t="e">
        <f>VLOOKUP($E232,#REF!,14, FALSE)</f>
        <v>#REF!</v>
      </c>
      <c r="AH232" t="e">
        <f>VLOOKUP($E232,#REF!,15, FALSE)</f>
        <v>#REF!</v>
      </c>
      <c r="AI232" t="e">
        <f>VLOOKUP($E232,#REF!,16, FALSE)</f>
        <v>#REF!</v>
      </c>
      <c r="AJ232" t="e">
        <f>VLOOKUP($E232,#REF!,17, FALSE)</f>
        <v>#REF!</v>
      </c>
      <c r="AK232" t="e">
        <f>VLOOKUP($E232,#REF!,18, FALSE)</f>
        <v>#REF!</v>
      </c>
    </row>
    <row r="233" spans="1:37" x14ac:dyDescent="0.25">
      <c r="A233">
        <v>12</v>
      </c>
      <c r="B233">
        <v>4</v>
      </c>
      <c r="C233" t="s">
        <v>1817</v>
      </c>
      <c r="D233" t="s">
        <v>1818</v>
      </c>
      <c r="E233">
        <f>VLOOKUP(D233,'2011B4'!A$1:B$641,2, FALSE)</f>
        <v>248</v>
      </c>
      <c r="G233">
        <v>122003</v>
      </c>
      <c r="H233">
        <v>64184</v>
      </c>
      <c r="I233">
        <v>57819</v>
      </c>
      <c r="J233">
        <v>38401</v>
      </c>
      <c r="K233">
        <v>27223</v>
      </c>
      <c r="L233">
        <v>11178</v>
      </c>
      <c r="M233">
        <f t="shared" si="10"/>
        <v>31.475455521585534</v>
      </c>
      <c r="N233">
        <f t="shared" si="9"/>
        <v>70.891383036900081</v>
      </c>
      <c r="O233">
        <f t="shared" si="11"/>
        <v>29.108616963099919</v>
      </c>
      <c r="P233">
        <v>25.32225723288456</v>
      </c>
      <c r="Q233">
        <v>4.3149917970886174</v>
      </c>
      <c r="R233">
        <v>7.6899039087523766</v>
      </c>
      <c r="S233">
        <v>10.403374912111664</v>
      </c>
      <c r="T233">
        <v>52.26947214916278</v>
      </c>
      <c r="U233">
        <v>74.677742767115433</v>
      </c>
      <c r="W233" t="e">
        <f>VLOOKUP($E233,#REF!,4, FALSE)</f>
        <v>#REF!</v>
      </c>
      <c r="X233" t="e">
        <f>VLOOKUP($E233,#REF!,5, FALSE)</f>
        <v>#REF!</v>
      </c>
      <c r="Y233" t="e">
        <f>VLOOKUP($E233,#REF!,6, FALSE)</f>
        <v>#REF!</v>
      </c>
      <c r="Z233" t="e">
        <f>VLOOKUP($E233,#REF!,7, FALSE)</f>
        <v>#REF!</v>
      </c>
      <c r="AA233" t="e">
        <f>VLOOKUP($E233,#REF!,8, FALSE)</f>
        <v>#REF!</v>
      </c>
      <c r="AB233" t="e">
        <f>VLOOKUP($E233,#REF!,9, FALSE)</f>
        <v>#REF!</v>
      </c>
      <c r="AC233" t="e">
        <f>VLOOKUP($E233,#REF!,10, FALSE)</f>
        <v>#REF!</v>
      </c>
      <c r="AD233" t="e">
        <f>VLOOKUP($E233,#REF!,11, FALSE)</f>
        <v>#REF!</v>
      </c>
      <c r="AE233" t="e">
        <f>VLOOKUP($E233,#REF!,12, FALSE)</f>
        <v>#REF!</v>
      </c>
      <c r="AF233" t="e">
        <f>VLOOKUP($E233,#REF!,13, FALSE)</f>
        <v>#REF!</v>
      </c>
      <c r="AG233" t="e">
        <f>VLOOKUP($E233,#REF!,14, FALSE)</f>
        <v>#REF!</v>
      </c>
      <c r="AH233" t="e">
        <f>VLOOKUP($E233,#REF!,15, FALSE)</f>
        <v>#REF!</v>
      </c>
      <c r="AI233" t="e">
        <f>VLOOKUP($E233,#REF!,16, FALSE)</f>
        <v>#REF!</v>
      </c>
      <c r="AJ233" t="e">
        <f>VLOOKUP($E233,#REF!,17, FALSE)</f>
        <v>#REF!</v>
      </c>
      <c r="AK233" t="e">
        <f>VLOOKUP($E233,#REF!,18, FALSE)</f>
        <v>#REF!</v>
      </c>
    </row>
    <row r="234" spans="1:37" x14ac:dyDescent="0.25">
      <c r="A234">
        <v>12</v>
      </c>
      <c r="B234">
        <v>5</v>
      </c>
      <c r="C234" t="s">
        <v>1819</v>
      </c>
      <c r="D234" t="s">
        <v>1820</v>
      </c>
      <c r="E234">
        <f>VLOOKUP(D234,'2011B4'!A$1:B$641,2, FALSE)</f>
        <v>255</v>
      </c>
      <c r="F234" t="s">
        <v>3187</v>
      </c>
      <c r="G234">
        <v>98244</v>
      </c>
      <c r="H234">
        <v>49542</v>
      </c>
      <c r="I234">
        <v>48702</v>
      </c>
      <c r="J234">
        <v>37473</v>
      </c>
      <c r="K234">
        <v>20594</v>
      </c>
      <c r="L234">
        <v>16879</v>
      </c>
      <c r="M234">
        <f t="shared" si="10"/>
        <v>38.142787345792115</v>
      </c>
      <c r="N234">
        <f t="shared" si="9"/>
        <v>54.95690230299148</v>
      </c>
      <c r="O234">
        <f t="shared" si="11"/>
        <v>45.043097697008513</v>
      </c>
      <c r="P234">
        <v>72.155952285645668</v>
      </c>
      <c r="Q234">
        <v>2.7086168708136524</v>
      </c>
      <c r="R234">
        <v>2.1722306727510476</v>
      </c>
      <c r="S234">
        <v>3.7573719744882981</v>
      </c>
      <c r="T234">
        <v>19.20582819630134</v>
      </c>
      <c r="U234">
        <v>27.844047714354332</v>
      </c>
      <c r="W234" t="e">
        <f>VLOOKUP($E234,#REF!,4, FALSE)</f>
        <v>#REF!</v>
      </c>
      <c r="X234" t="e">
        <f>VLOOKUP($E234,#REF!,5, FALSE)</f>
        <v>#REF!</v>
      </c>
      <c r="Y234" t="e">
        <f>VLOOKUP($E234,#REF!,6, FALSE)</f>
        <v>#REF!</v>
      </c>
      <c r="Z234" t="e">
        <f>VLOOKUP($E234,#REF!,7, FALSE)</f>
        <v>#REF!</v>
      </c>
      <c r="AA234" t="e">
        <f>VLOOKUP($E234,#REF!,8, FALSE)</f>
        <v>#REF!</v>
      </c>
      <c r="AB234" t="e">
        <f>VLOOKUP($E234,#REF!,9, FALSE)</f>
        <v>#REF!</v>
      </c>
      <c r="AC234" t="e">
        <f>VLOOKUP($E234,#REF!,10, FALSE)</f>
        <v>#REF!</v>
      </c>
      <c r="AD234" t="e">
        <f>VLOOKUP($E234,#REF!,11, FALSE)</f>
        <v>#REF!</v>
      </c>
      <c r="AE234" t="e">
        <f>VLOOKUP($E234,#REF!,12, FALSE)</f>
        <v>#REF!</v>
      </c>
      <c r="AF234" t="e">
        <f>VLOOKUP($E234,#REF!,13, FALSE)</f>
        <v>#REF!</v>
      </c>
      <c r="AG234" t="e">
        <f>VLOOKUP($E234,#REF!,14, FALSE)</f>
        <v>#REF!</v>
      </c>
      <c r="AH234" t="e">
        <f>VLOOKUP($E234,#REF!,15, FALSE)</f>
        <v>#REF!</v>
      </c>
      <c r="AI234" t="e">
        <f>VLOOKUP($E234,#REF!,16, FALSE)</f>
        <v>#REF!</v>
      </c>
      <c r="AJ234" t="e">
        <f>VLOOKUP($E234,#REF!,17, FALSE)</f>
        <v>#REF!</v>
      </c>
      <c r="AK234" t="e">
        <f>VLOOKUP($E234,#REF!,18, FALSE)</f>
        <v>#REF!</v>
      </c>
    </row>
    <row r="235" spans="1:37" x14ac:dyDescent="0.25">
      <c r="A235">
        <v>12</v>
      </c>
      <c r="B235">
        <v>6</v>
      </c>
      <c r="C235" t="s">
        <v>1821</v>
      </c>
      <c r="D235" t="s">
        <v>1822</v>
      </c>
      <c r="E235">
        <f>VLOOKUP(D235,'2011B4'!A$1:B$641,2, FALSE)</f>
        <v>249</v>
      </c>
      <c r="G235">
        <v>55346</v>
      </c>
      <c r="H235">
        <v>28240</v>
      </c>
      <c r="I235">
        <v>27106</v>
      </c>
      <c r="J235">
        <v>21067</v>
      </c>
      <c r="K235">
        <v>12084</v>
      </c>
      <c r="L235">
        <v>8983</v>
      </c>
      <c r="M235">
        <f t="shared" si="10"/>
        <v>38.06417807971669</v>
      </c>
      <c r="N235">
        <f t="shared" si="9"/>
        <v>57.359851901077519</v>
      </c>
      <c r="O235">
        <f t="shared" si="11"/>
        <v>42.640148098922488</v>
      </c>
      <c r="P235">
        <v>69.744149617885782</v>
      </c>
      <c r="Q235">
        <v>1.547443869559026</v>
      </c>
      <c r="R235">
        <v>3.0616604167655574</v>
      </c>
      <c r="S235">
        <v>5.6581383205961933</v>
      </c>
      <c r="T235">
        <v>19.988607775193429</v>
      </c>
      <c r="U235">
        <v>30.255850382114218</v>
      </c>
      <c r="W235" t="e">
        <f>VLOOKUP($E235,#REF!,4, FALSE)</f>
        <v>#REF!</v>
      </c>
      <c r="X235" t="e">
        <f>VLOOKUP($E235,#REF!,5, FALSE)</f>
        <v>#REF!</v>
      </c>
      <c r="Y235" t="e">
        <f>VLOOKUP($E235,#REF!,6, FALSE)</f>
        <v>#REF!</v>
      </c>
      <c r="Z235" t="e">
        <f>VLOOKUP($E235,#REF!,7, FALSE)</f>
        <v>#REF!</v>
      </c>
      <c r="AA235" t="e">
        <f>VLOOKUP($E235,#REF!,8, FALSE)</f>
        <v>#REF!</v>
      </c>
      <c r="AB235" t="e">
        <f>VLOOKUP($E235,#REF!,9, FALSE)</f>
        <v>#REF!</v>
      </c>
      <c r="AC235" t="e">
        <f>VLOOKUP($E235,#REF!,10, FALSE)</f>
        <v>#REF!</v>
      </c>
      <c r="AD235" t="e">
        <f>VLOOKUP($E235,#REF!,11, FALSE)</f>
        <v>#REF!</v>
      </c>
      <c r="AE235" t="e">
        <f>VLOOKUP($E235,#REF!,12, FALSE)</f>
        <v>#REF!</v>
      </c>
      <c r="AF235" t="e">
        <f>VLOOKUP($E235,#REF!,13, FALSE)</f>
        <v>#REF!</v>
      </c>
      <c r="AG235" t="e">
        <f>VLOOKUP($E235,#REF!,14, FALSE)</f>
        <v>#REF!</v>
      </c>
      <c r="AH235" t="e">
        <f>VLOOKUP($E235,#REF!,15, FALSE)</f>
        <v>#REF!</v>
      </c>
      <c r="AI235" t="e">
        <f>VLOOKUP($E235,#REF!,16, FALSE)</f>
        <v>#REF!</v>
      </c>
      <c r="AJ235" t="e">
        <f>VLOOKUP($E235,#REF!,17, FALSE)</f>
        <v>#REF!</v>
      </c>
      <c r="AK235" t="e">
        <f>VLOOKUP($E235,#REF!,18, FALSE)</f>
        <v>#REF!</v>
      </c>
    </row>
    <row r="236" spans="1:37" x14ac:dyDescent="0.25">
      <c r="A236">
        <v>12</v>
      </c>
      <c r="B236">
        <v>7</v>
      </c>
      <c r="C236" t="s">
        <v>1823</v>
      </c>
      <c r="D236" t="s">
        <v>1824</v>
      </c>
      <c r="E236">
        <f>VLOOKUP(D236,'2011B4'!A$1:B$641,2, FALSE)</f>
        <v>250</v>
      </c>
      <c r="G236">
        <v>103918</v>
      </c>
      <c r="H236">
        <v>54349</v>
      </c>
      <c r="I236">
        <v>49569</v>
      </c>
      <c r="J236">
        <v>36843</v>
      </c>
      <c r="K236">
        <v>23145</v>
      </c>
      <c r="L236">
        <v>13698</v>
      </c>
      <c r="M236">
        <f t="shared" si="10"/>
        <v>35.453915587289977</v>
      </c>
      <c r="N236">
        <f t="shared" si="9"/>
        <v>62.820617213581954</v>
      </c>
      <c r="O236">
        <f t="shared" si="11"/>
        <v>37.179382786418039</v>
      </c>
      <c r="P236">
        <v>63.382460711668436</v>
      </c>
      <c r="Q236">
        <v>2.3478001248541105</v>
      </c>
      <c r="R236">
        <v>3.9654751241755557</v>
      </c>
      <c r="S236">
        <v>5.8545721032489206</v>
      </c>
      <c r="T236">
        <v>24.449691936052986</v>
      </c>
      <c r="U236">
        <v>36.617539288331564</v>
      </c>
      <c r="W236" t="e">
        <f>VLOOKUP($E236,#REF!,4, FALSE)</f>
        <v>#REF!</v>
      </c>
      <c r="X236" t="e">
        <f>VLOOKUP($E236,#REF!,5, FALSE)</f>
        <v>#REF!</v>
      </c>
      <c r="Y236" t="e">
        <f>VLOOKUP($E236,#REF!,6, FALSE)</f>
        <v>#REF!</v>
      </c>
      <c r="Z236" t="e">
        <f>VLOOKUP($E236,#REF!,7, FALSE)</f>
        <v>#REF!</v>
      </c>
      <c r="AA236" t="e">
        <f>VLOOKUP($E236,#REF!,8, FALSE)</f>
        <v>#REF!</v>
      </c>
      <c r="AB236" t="e">
        <f>VLOOKUP($E236,#REF!,9, FALSE)</f>
        <v>#REF!</v>
      </c>
      <c r="AC236" t="e">
        <f>VLOOKUP($E236,#REF!,10, FALSE)</f>
        <v>#REF!</v>
      </c>
      <c r="AD236" t="e">
        <f>VLOOKUP($E236,#REF!,11, FALSE)</f>
        <v>#REF!</v>
      </c>
      <c r="AE236" t="e">
        <f>VLOOKUP($E236,#REF!,12, FALSE)</f>
        <v>#REF!</v>
      </c>
      <c r="AF236" t="e">
        <f>VLOOKUP($E236,#REF!,13, FALSE)</f>
        <v>#REF!</v>
      </c>
      <c r="AG236" t="e">
        <f>VLOOKUP($E236,#REF!,14, FALSE)</f>
        <v>#REF!</v>
      </c>
      <c r="AH236" t="e">
        <f>VLOOKUP($E236,#REF!,15, FALSE)</f>
        <v>#REF!</v>
      </c>
      <c r="AI236" t="e">
        <f>VLOOKUP($E236,#REF!,16, FALSE)</f>
        <v>#REF!</v>
      </c>
      <c r="AJ236" t="e">
        <f>VLOOKUP($E236,#REF!,17, FALSE)</f>
        <v>#REF!</v>
      </c>
      <c r="AK236" t="e">
        <f>VLOOKUP($E236,#REF!,18, FALSE)</f>
        <v>#REF!</v>
      </c>
    </row>
    <row r="237" spans="1:37" x14ac:dyDescent="0.25">
      <c r="A237">
        <v>12</v>
      </c>
      <c r="B237">
        <v>8</v>
      </c>
      <c r="C237" t="s">
        <v>1825</v>
      </c>
      <c r="D237" t="s">
        <v>1826</v>
      </c>
      <c r="E237">
        <f>VLOOKUP(D237,'2011B4'!A$1:B$641,2, FALSE)</f>
        <v>251</v>
      </c>
      <c r="G237">
        <v>87397</v>
      </c>
      <c r="H237">
        <v>45265</v>
      </c>
      <c r="I237">
        <v>42132</v>
      </c>
      <c r="J237">
        <v>29183</v>
      </c>
      <c r="K237">
        <v>18843</v>
      </c>
      <c r="L237">
        <v>10340</v>
      </c>
      <c r="M237">
        <f t="shared" si="10"/>
        <v>33.391306337746144</v>
      </c>
      <c r="N237">
        <f t="shared" si="9"/>
        <v>64.568413117225788</v>
      </c>
      <c r="O237">
        <f t="shared" si="11"/>
        <v>35.431586882774219</v>
      </c>
      <c r="P237">
        <v>60.151458040640094</v>
      </c>
      <c r="Q237">
        <v>4.1873693588733172</v>
      </c>
      <c r="R237">
        <v>5.9623753555151975</v>
      </c>
      <c r="S237">
        <v>5.1673919747798376</v>
      </c>
      <c r="T237">
        <v>24.531405270191549</v>
      </c>
      <c r="U237">
        <v>39.848541959359906</v>
      </c>
      <c r="W237" t="e">
        <f>VLOOKUP($E237,#REF!,4, FALSE)</f>
        <v>#REF!</v>
      </c>
      <c r="X237" t="e">
        <f>VLOOKUP($E237,#REF!,5, FALSE)</f>
        <v>#REF!</v>
      </c>
      <c r="Y237" t="e">
        <f>VLOOKUP($E237,#REF!,6, FALSE)</f>
        <v>#REF!</v>
      </c>
      <c r="Z237" t="e">
        <f>VLOOKUP($E237,#REF!,7, FALSE)</f>
        <v>#REF!</v>
      </c>
      <c r="AA237" t="e">
        <f>VLOOKUP($E237,#REF!,8, FALSE)</f>
        <v>#REF!</v>
      </c>
      <c r="AB237" t="e">
        <f>VLOOKUP($E237,#REF!,9, FALSE)</f>
        <v>#REF!</v>
      </c>
      <c r="AC237" t="e">
        <f>VLOOKUP($E237,#REF!,10, FALSE)</f>
        <v>#REF!</v>
      </c>
      <c r="AD237" t="e">
        <f>VLOOKUP($E237,#REF!,11, FALSE)</f>
        <v>#REF!</v>
      </c>
      <c r="AE237" t="e">
        <f>VLOOKUP($E237,#REF!,12, FALSE)</f>
        <v>#REF!</v>
      </c>
      <c r="AF237" t="e">
        <f>VLOOKUP($E237,#REF!,13, FALSE)</f>
        <v>#REF!</v>
      </c>
      <c r="AG237" t="e">
        <f>VLOOKUP($E237,#REF!,14, FALSE)</f>
        <v>#REF!</v>
      </c>
      <c r="AH237" t="e">
        <f>VLOOKUP($E237,#REF!,15, FALSE)</f>
        <v>#REF!</v>
      </c>
      <c r="AI237" t="e">
        <f>VLOOKUP($E237,#REF!,16, FALSE)</f>
        <v>#REF!</v>
      </c>
      <c r="AJ237" t="e">
        <f>VLOOKUP($E237,#REF!,17, FALSE)</f>
        <v>#REF!</v>
      </c>
      <c r="AK237" t="e">
        <f>VLOOKUP($E237,#REF!,18, FALSE)</f>
        <v>#REF!</v>
      </c>
    </row>
    <row r="238" spans="1:37" x14ac:dyDescent="0.25">
      <c r="A238">
        <v>12</v>
      </c>
      <c r="B238">
        <v>9</v>
      </c>
      <c r="C238" t="s">
        <v>1827</v>
      </c>
      <c r="D238" t="s">
        <v>1828</v>
      </c>
      <c r="E238">
        <f>VLOOKUP(D238,'2011B4'!A$1:B$641,2, FALSE)</f>
        <v>252</v>
      </c>
      <c r="G238">
        <v>33363</v>
      </c>
      <c r="H238">
        <v>18057</v>
      </c>
      <c r="I238">
        <v>15306</v>
      </c>
      <c r="J238">
        <v>15395</v>
      </c>
      <c r="K238">
        <v>9494</v>
      </c>
      <c r="L238">
        <v>5901</v>
      </c>
      <c r="M238">
        <f t="shared" si="10"/>
        <v>46.143931900608457</v>
      </c>
      <c r="N238">
        <f t="shared" si="9"/>
        <v>61.669373173108156</v>
      </c>
      <c r="O238">
        <f t="shared" si="11"/>
        <v>38.330626826891852</v>
      </c>
      <c r="P238">
        <v>65.397856446898345</v>
      </c>
      <c r="Q238">
        <v>1.5524520948359857</v>
      </c>
      <c r="R238">
        <v>2.7411497239363429</v>
      </c>
      <c r="S238">
        <v>8.5482299447872681</v>
      </c>
      <c r="T238">
        <v>21.760311789542058</v>
      </c>
      <c r="U238">
        <v>34.602143553101655</v>
      </c>
      <c r="W238" t="e">
        <f>VLOOKUP($E238,#REF!,4, FALSE)</f>
        <v>#REF!</v>
      </c>
      <c r="X238" t="e">
        <f>VLOOKUP($E238,#REF!,5, FALSE)</f>
        <v>#REF!</v>
      </c>
      <c r="Y238" t="e">
        <f>VLOOKUP($E238,#REF!,6, FALSE)</f>
        <v>#REF!</v>
      </c>
      <c r="Z238" t="e">
        <f>VLOOKUP($E238,#REF!,7, FALSE)</f>
        <v>#REF!</v>
      </c>
      <c r="AA238" t="e">
        <f>VLOOKUP($E238,#REF!,8, FALSE)</f>
        <v>#REF!</v>
      </c>
      <c r="AB238" t="e">
        <f>VLOOKUP($E238,#REF!,9, FALSE)</f>
        <v>#REF!</v>
      </c>
      <c r="AC238" t="e">
        <f>VLOOKUP($E238,#REF!,10, FALSE)</f>
        <v>#REF!</v>
      </c>
      <c r="AD238" t="e">
        <f>VLOOKUP($E238,#REF!,11, FALSE)</f>
        <v>#REF!</v>
      </c>
      <c r="AE238" t="e">
        <f>VLOOKUP($E238,#REF!,12, FALSE)</f>
        <v>#REF!</v>
      </c>
      <c r="AF238" t="e">
        <f>VLOOKUP($E238,#REF!,13, FALSE)</f>
        <v>#REF!</v>
      </c>
      <c r="AG238" t="e">
        <f>VLOOKUP($E238,#REF!,14, FALSE)</f>
        <v>#REF!</v>
      </c>
      <c r="AH238" t="e">
        <f>VLOOKUP($E238,#REF!,15, FALSE)</f>
        <v>#REF!</v>
      </c>
      <c r="AI238" t="e">
        <f>VLOOKUP($E238,#REF!,16, FALSE)</f>
        <v>#REF!</v>
      </c>
      <c r="AJ238" t="e">
        <f>VLOOKUP($E238,#REF!,17, FALSE)</f>
        <v>#REF!</v>
      </c>
      <c r="AK238" t="e">
        <f>VLOOKUP($E238,#REF!,18, FALSE)</f>
        <v>#REF!</v>
      </c>
    </row>
    <row r="239" spans="1:37" x14ac:dyDescent="0.25">
      <c r="A239">
        <v>12</v>
      </c>
      <c r="B239">
        <v>10</v>
      </c>
      <c r="C239" t="s">
        <v>1829</v>
      </c>
      <c r="D239" t="s">
        <v>1830</v>
      </c>
      <c r="E239">
        <f>VLOOKUP(D239,'2011B4'!A$1:B$641,2, FALSE)</f>
        <v>257</v>
      </c>
      <c r="F239" t="s">
        <v>3187</v>
      </c>
      <c r="G239">
        <v>57720</v>
      </c>
      <c r="H239">
        <v>31442</v>
      </c>
      <c r="I239">
        <v>26278</v>
      </c>
      <c r="J239">
        <v>22086</v>
      </c>
      <c r="K239">
        <v>15134</v>
      </c>
      <c r="L239">
        <v>6952</v>
      </c>
      <c r="M239">
        <f t="shared" si="10"/>
        <v>38.264033264033266</v>
      </c>
      <c r="N239">
        <f t="shared" si="9"/>
        <v>68.523046273657513</v>
      </c>
      <c r="O239">
        <f t="shared" si="11"/>
        <v>31.476953726342476</v>
      </c>
      <c r="P239">
        <v>60.916417640134021</v>
      </c>
      <c r="Q239">
        <v>3.0290681879923933</v>
      </c>
      <c r="R239">
        <v>4.8628090192882372</v>
      </c>
      <c r="S239">
        <v>9.5852576292674083</v>
      </c>
      <c r="T239">
        <v>21.606447523317939</v>
      </c>
      <c r="U239">
        <v>39.083582359865979</v>
      </c>
      <c r="W239" t="e">
        <f>VLOOKUP($E239,#REF!,4, FALSE)</f>
        <v>#REF!</v>
      </c>
      <c r="X239" t="e">
        <f>VLOOKUP($E239,#REF!,5, FALSE)</f>
        <v>#REF!</v>
      </c>
      <c r="Y239" t="e">
        <f>VLOOKUP($E239,#REF!,6, FALSE)</f>
        <v>#REF!</v>
      </c>
      <c r="Z239" t="e">
        <f>VLOOKUP($E239,#REF!,7, FALSE)</f>
        <v>#REF!</v>
      </c>
      <c r="AA239" t="e">
        <f>VLOOKUP($E239,#REF!,8, FALSE)</f>
        <v>#REF!</v>
      </c>
      <c r="AB239" t="e">
        <f>VLOOKUP($E239,#REF!,9, FALSE)</f>
        <v>#REF!</v>
      </c>
      <c r="AC239" t="e">
        <f>VLOOKUP($E239,#REF!,10, FALSE)</f>
        <v>#REF!</v>
      </c>
      <c r="AD239" t="e">
        <f>VLOOKUP($E239,#REF!,11, FALSE)</f>
        <v>#REF!</v>
      </c>
      <c r="AE239" t="e">
        <f>VLOOKUP($E239,#REF!,12, FALSE)</f>
        <v>#REF!</v>
      </c>
      <c r="AF239" t="e">
        <f>VLOOKUP($E239,#REF!,13, FALSE)</f>
        <v>#REF!</v>
      </c>
      <c r="AG239" t="e">
        <f>VLOOKUP($E239,#REF!,14, FALSE)</f>
        <v>#REF!</v>
      </c>
      <c r="AH239" t="e">
        <f>VLOOKUP($E239,#REF!,15, FALSE)</f>
        <v>#REF!</v>
      </c>
      <c r="AI239" t="e">
        <f>VLOOKUP($E239,#REF!,16, FALSE)</f>
        <v>#REF!</v>
      </c>
      <c r="AJ239" t="e">
        <f>VLOOKUP($E239,#REF!,17, FALSE)</f>
        <v>#REF!</v>
      </c>
      <c r="AK239" t="e">
        <f>VLOOKUP($E239,#REF!,18, FALSE)</f>
        <v>#REF!</v>
      </c>
    </row>
    <row r="240" spans="1:37" x14ac:dyDescent="0.25">
      <c r="A240">
        <v>12</v>
      </c>
      <c r="B240">
        <v>11</v>
      </c>
      <c r="C240" t="s">
        <v>1831</v>
      </c>
      <c r="D240" t="s">
        <v>1832</v>
      </c>
      <c r="E240">
        <f>VLOOKUP(D240,'2011B4'!A$1:B$641,2, FALSE)</f>
        <v>259</v>
      </c>
      <c r="F240" t="s">
        <v>3187</v>
      </c>
      <c r="G240">
        <v>57720</v>
      </c>
      <c r="H240">
        <v>31442</v>
      </c>
      <c r="I240">
        <v>26278</v>
      </c>
      <c r="J240">
        <v>22086</v>
      </c>
      <c r="K240">
        <v>15134</v>
      </c>
      <c r="L240">
        <v>6952</v>
      </c>
      <c r="M240">
        <f t="shared" ref="M240" si="12">(J240/G240)*100</f>
        <v>38.264033264033266</v>
      </c>
      <c r="N240">
        <f t="shared" ref="N240" si="13">(K240/J240)*100</f>
        <v>68.523046273657513</v>
      </c>
      <c r="O240">
        <f t="shared" ref="O240" si="14">(L240/J240)*100</f>
        <v>31.476953726342476</v>
      </c>
      <c r="P240">
        <v>60.916417640134021</v>
      </c>
      <c r="Q240">
        <v>3.0290681879923933</v>
      </c>
      <c r="R240">
        <v>4.8628090192882372</v>
      </c>
      <c r="S240">
        <v>9.5852576292674083</v>
      </c>
      <c r="T240">
        <v>21.606447523317939</v>
      </c>
      <c r="U240">
        <v>39.083582359865979</v>
      </c>
      <c r="W240" t="e">
        <f>VLOOKUP($E240,#REF!,4, FALSE)</f>
        <v>#REF!</v>
      </c>
      <c r="X240" t="e">
        <f>VLOOKUP($E240,#REF!,5, FALSE)</f>
        <v>#REF!</v>
      </c>
      <c r="Y240" t="e">
        <f>VLOOKUP($E240,#REF!,6, FALSE)</f>
        <v>#REF!</v>
      </c>
      <c r="Z240" t="e">
        <f>VLOOKUP($E240,#REF!,7, FALSE)</f>
        <v>#REF!</v>
      </c>
      <c r="AA240" t="e">
        <f>VLOOKUP($E240,#REF!,8, FALSE)</f>
        <v>#REF!</v>
      </c>
      <c r="AB240" t="e">
        <f>VLOOKUP($E240,#REF!,9, FALSE)</f>
        <v>#REF!</v>
      </c>
      <c r="AC240" t="e">
        <f>VLOOKUP($E240,#REF!,10, FALSE)</f>
        <v>#REF!</v>
      </c>
      <c r="AD240" t="e">
        <f>VLOOKUP($E240,#REF!,11, FALSE)</f>
        <v>#REF!</v>
      </c>
      <c r="AE240" t="e">
        <f>VLOOKUP($E240,#REF!,12, FALSE)</f>
        <v>#REF!</v>
      </c>
      <c r="AF240" t="e">
        <f>VLOOKUP($E240,#REF!,13, FALSE)</f>
        <v>#REF!</v>
      </c>
      <c r="AG240" t="e">
        <f>VLOOKUP($E240,#REF!,14, FALSE)</f>
        <v>#REF!</v>
      </c>
      <c r="AH240" t="e">
        <f>VLOOKUP($E240,#REF!,15, FALSE)</f>
        <v>#REF!</v>
      </c>
      <c r="AI240" t="e">
        <f>VLOOKUP($E240,#REF!,16, FALSE)</f>
        <v>#REF!</v>
      </c>
      <c r="AJ240" t="e">
        <f>VLOOKUP($E240,#REF!,17, FALSE)</f>
        <v>#REF!</v>
      </c>
      <c r="AK240" t="e">
        <f>VLOOKUP($E240,#REF!,18, FALSE)</f>
        <v>#REF!</v>
      </c>
    </row>
    <row r="241" spans="1:37" x14ac:dyDescent="0.25">
      <c r="A241">
        <v>12</v>
      </c>
      <c r="B241">
        <v>12</v>
      </c>
      <c r="C241" t="s">
        <v>1833</v>
      </c>
      <c r="D241" t="s">
        <v>1834</v>
      </c>
      <c r="E241">
        <f>VLOOKUP(D241,'2011B4'!A$1:B$641,2, FALSE)</f>
        <v>253</v>
      </c>
      <c r="G241">
        <v>125422</v>
      </c>
      <c r="H241">
        <v>65821</v>
      </c>
      <c r="I241">
        <v>59601</v>
      </c>
      <c r="J241">
        <v>49176</v>
      </c>
      <c r="K241">
        <v>31155</v>
      </c>
      <c r="L241">
        <v>18021</v>
      </c>
      <c r="M241">
        <f t="shared" si="10"/>
        <v>39.208432332445668</v>
      </c>
      <c r="N241">
        <f t="shared" si="9"/>
        <v>63.354075158613952</v>
      </c>
      <c r="O241">
        <f t="shared" si="11"/>
        <v>36.645924841386041</v>
      </c>
      <c r="P241">
        <v>78.011631690255413</v>
      </c>
      <c r="Q241">
        <v>3.7945339189848708</v>
      </c>
      <c r="R241">
        <v>2.1738246299007646</v>
      </c>
      <c r="S241">
        <v>2.9851960305840244</v>
      </c>
      <c r="T241">
        <v>13.03481373027493</v>
      </c>
      <c r="U241">
        <v>21.988368309744587</v>
      </c>
      <c r="W241" t="e">
        <f>VLOOKUP($E241,#REF!,4, FALSE)</f>
        <v>#REF!</v>
      </c>
      <c r="X241" t="e">
        <f>VLOOKUP($E241,#REF!,5, FALSE)</f>
        <v>#REF!</v>
      </c>
      <c r="Y241" t="e">
        <f>VLOOKUP($E241,#REF!,6, FALSE)</f>
        <v>#REF!</v>
      </c>
      <c r="Z241" t="e">
        <f>VLOOKUP($E241,#REF!,7, FALSE)</f>
        <v>#REF!</v>
      </c>
      <c r="AA241" t="e">
        <f>VLOOKUP($E241,#REF!,8, FALSE)</f>
        <v>#REF!</v>
      </c>
      <c r="AB241" t="e">
        <f>VLOOKUP($E241,#REF!,9, FALSE)</f>
        <v>#REF!</v>
      </c>
      <c r="AC241" t="e">
        <f>VLOOKUP($E241,#REF!,10, FALSE)</f>
        <v>#REF!</v>
      </c>
      <c r="AD241" t="e">
        <f>VLOOKUP($E241,#REF!,11, FALSE)</f>
        <v>#REF!</v>
      </c>
      <c r="AE241" t="e">
        <f>VLOOKUP($E241,#REF!,12, FALSE)</f>
        <v>#REF!</v>
      </c>
      <c r="AF241" t="e">
        <f>VLOOKUP($E241,#REF!,13, FALSE)</f>
        <v>#REF!</v>
      </c>
      <c r="AG241" t="e">
        <f>VLOOKUP($E241,#REF!,14, FALSE)</f>
        <v>#REF!</v>
      </c>
      <c r="AH241" t="e">
        <f>VLOOKUP($E241,#REF!,15, FALSE)</f>
        <v>#REF!</v>
      </c>
      <c r="AI241" t="e">
        <f>VLOOKUP($E241,#REF!,16, FALSE)</f>
        <v>#REF!</v>
      </c>
      <c r="AJ241" t="e">
        <f>VLOOKUP($E241,#REF!,17, FALSE)</f>
        <v>#REF!</v>
      </c>
      <c r="AK241" t="e">
        <f>VLOOKUP($E241,#REF!,18, FALSE)</f>
        <v>#REF!</v>
      </c>
    </row>
    <row r="242" spans="1:37" x14ac:dyDescent="0.25">
      <c r="A242">
        <v>12</v>
      </c>
      <c r="B242">
        <v>13</v>
      </c>
      <c r="C242" t="s">
        <v>1835</v>
      </c>
      <c r="D242" t="s">
        <v>1836</v>
      </c>
      <c r="E242">
        <f>VLOOKUP(D242,'2011B4'!A$1:B$641,2, FALSE)</f>
        <v>254</v>
      </c>
      <c r="G242">
        <v>100326</v>
      </c>
      <c r="H242">
        <v>52537</v>
      </c>
      <c r="I242">
        <v>47789</v>
      </c>
      <c r="J242">
        <v>43807</v>
      </c>
      <c r="K242">
        <v>25174</v>
      </c>
      <c r="L242">
        <v>18633</v>
      </c>
      <c r="M242">
        <f t="shared" si="10"/>
        <v>43.664653230468673</v>
      </c>
      <c r="N242">
        <f t="shared" si="9"/>
        <v>57.465701828474906</v>
      </c>
      <c r="O242">
        <f t="shared" si="11"/>
        <v>42.534298171525094</v>
      </c>
      <c r="P242">
        <v>77.903074851051201</v>
      </c>
      <c r="Q242">
        <v>1.1801766840915835</v>
      </c>
      <c r="R242">
        <v>1.8261921610701486</v>
      </c>
      <c r="S242">
        <v>3.3510626155637229</v>
      </c>
      <c r="T242">
        <v>15.739493688223343</v>
      </c>
      <c r="U242">
        <v>22.096925148948799</v>
      </c>
      <c r="W242" t="e">
        <f>VLOOKUP($E242,#REF!,4, FALSE)</f>
        <v>#REF!</v>
      </c>
      <c r="X242" t="e">
        <f>VLOOKUP($E242,#REF!,5, FALSE)</f>
        <v>#REF!</v>
      </c>
      <c r="Y242" t="e">
        <f>VLOOKUP($E242,#REF!,6, FALSE)</f>
        <v>#REF!</v>
      </c>
      <c r="Z242" t="e">
        <f>VLOOKUP($E242,#REF!,7, FALSE)</f>
        <v>#REF!</v>
      </c>
      <c r="AA242" t="e">
        <f>VLOOKUP($E242,#REF!,8, FALSE)</f>
        <v>#REF!</v>
      </c>
      <c r="AB242" t="e">
        <f>VLOOKUP($E242,#REF!,9, FALSE)</f>
        <v>#REF!</v>
      </c>
      <c r="AC242" t="e">
        <f>VLOOKUP($E242,#REF!,10, FALSE)</f>
        <v>#REF!</v>
      </c>
      <c r="AD242" t="e">
        <f>VLOOKUP($E242,#REF!,11, FALSE)</f>
        <v>#REF!</v>
      </c>
      <c r="AE242" t="e">
        <f>VLOOKUP($E242,#REF!,12, FALSE)</f>
        <v>#REF!</v>
      </c>
      <c r="AF242" t="e">
        <f>VLOOKUP($E242,#REF!,13, FALSE)</f>
        <v>#REF!</v>
      </c>
      <c r="AG242" t="e">
        <f>VLOOKUP($E242,#REF!,14, FALSE)</f>
        <v>#REF!</v>
      </c>
      <c r="AH242" t="e">
        <f>VLOOKUP($E242,#REF!,15, FALSE)</f>
        <v>#REF!</v>
      </c>
      <c r="AI242" t="e">
        <f>VLOOKUP($E242,#REF!,16, FALSE)</f>
        <v>#REF!</v>
      </c>
      <c r="AJ242" t="e">
        <f>VLOOKUP($E242,#REF!,17, FALSE)</f>
        <v>#REF!</v>
      </c>
      <c r="AK242" t="e">
        <f>VLOOKUP($E242,#REF!,18, FALSE)</f>
        <v>#REF!</v>
      </c>
    </row>
    <row r="243" spans="1:37" x14ac:dyDescent="0.25">
      <c r="A243">
        <v>13</v>
      </c>
      <c r="B243">
        <v>1</v>
      </c>
      <c r="C243" t="s">
        <v>2484</v>
      </c>
      <c r="D243" t="s">
        <v>2485</v>
      </c>
      <c r="E243">
        <f>VLOOKUP(D243,'2011B4'!A$1:B$641,2, FALSE)</f>
        <v>261</v>
      </c>
      <c r="G243">
        <v>260652</v>
      </c>
      <c r="H243">
        <v>138753</v>
      </c>
      <c r="I243">
        <v>121899</v>
      </c>
      <c r="J243">
        <v>108206</v>
      </c>
      <c r="K243">
        <v>63700</v>
      </c>
      <c r="L243">
        <v>44506</v>
      </c>
      <c r="M243">
        <f t="shared" si="10"/>
        <v>41.513588999892576</v>
      </c>
      <c r="N243">
        <f t="shared" si="9"/>
        <v>58.869193944882916</v>
      </c>
      <c r="O243">
        <f t="shared" si="11"/>
        <v>41.130806055117091</v>
      </c>
      <c r="P243">
        <v>86.082102656044952</v>
      </c>
      <c r="Q243">
        <v>3.0275585457368352</v>
      </c>
      <c r="R243">
        <v>1.1801563684084062</v>
      </c>
      <c r="S243">
        <v>0.62473430308855338</v>
      </c>
      <c r="T243">
        <v>9.0854481267212535</v>
      </c>
      <c r="U243">
        <v>13.917897343955048</v>
      </c>
      <c r="W243" t="e">
        <f>VLOOKUP($E243,#REF!,4, FALSE)</f>
        <v>#REF!</v>
      </c>
      <c r="X243" t="e">
        <f>VLOOKUP($E243,#REF!,5, FALSE)</f>
        <v>#REF!</v>
      </c>
      <c r="Y243" t="e">
        <f>VLOOKUP($E243,#REF!,6, FALSE)</f>
        <v>#REF!</v>
      </c>
      <c r="Z243" t="e">
        <f>VLOOKUP($E243,#REF!,7, FALSE)</f>
        <v>#REF!</v>
      </c>
      <c r="AA243" t="e">
        <f>VLOOKUP($E243,#REF!,8, FALSE)</f>
        <v>#REF!</v>
      </c>
      <c r="AB243" t="e">
        <f>VLOOKUP($E243,#REF!,9, FALSE)</f>
        <v>#REF!</v>
      </c>
      <c r="AC243" t="e">
        <f>VLOOKUP($E243,#REF!,10, FALSE)</f>
        <v>#REF!</v>
      </c>
      <c r="AD243" t="e">
        <f>VLOOKUP($E243,#REF!,11, FALSE)</f>
        <v>#REF!</v>
      </c>
      <c r="AE243" t="e">
        <f>VLOOKUP($E243,#REF!,12, FALSE)</f>
        <v>#REF!</v>
      </c>
      <c r="AF243" t="e">
        <f>VLOOKUP($E243,#REF!,13, FALSE)</f>
        <v>#REF!</v>
      </c>
      <c r="AG243" t="e">
        <f>VLOOKUP($E243,#REF!,14, FALSE)</f>
        <v>#REF!</v>
      </c>
      <c r="AH243" t="e">
        <f>VLOOKUP($E243,#REF!,15, FALSE)</f>
        <v>#REF!</v>
      </c>
      <c r="AI243" t="e">
        <f>VLOOKUP($E243,#REF!,16, FALSE)</f>
        <v>#REF!</v>
      </c>
      <c r="AJ243" t="e">
        <f>VLOOKUP($E243,#REF!,17, FALSE)</f>
        <v>#REF!</v>
      </c>
      <c r="AK243" t="e">
        <f>VLOOKUP($E243,#REF!,18, FALSE)</f>
        <v>#REF!</v>
      </c>
    </row>
    <row r="244" spans="1:37" x14ac:dyDescent="0.25">
      <c r="A244">
        <v>13</v>
      </c>
      <c r="B244">
        <v>2</v>
      </c>
      <c r="C244" t="s">
        <v>2486</v>
      </c>
      <c r="D244" t="s">
        <v>2487</v>
      </c>
      <c r="E244">
        <f>VLOOKUP(D244,'2011B4'!A$1:B$641,2, FALSE)</f>
        <v>267</v>
      </c>
      <c r="F244" t="s">
        <v>3187</v>
      </c>
      <c r="G244">
        <v>57720</v>
      </c>
      <c r="H244">
        <v>31442</v>
      </c>
      <c r="I244">
        <v>26278</v>
      </c>
      <c r="J244">
        <v>22086</v>
      </c>
      <c r="K244">
        <v>15134</v>
      </c>
      <c r="L244">
        <v>6952</v>
      </c>
      <c r="M244">
        <f t="shared" ref="M244" si="15">(J244/G244)*100</f>
        <v>38.264033264033266</v>
      </c>
      <c r="N244">
        <f t="shared" ref="N244" si="16">(K244/J244)*100</f>
        <v>68.523046273657513</v>
      </c>
      <c r="O244">
        <f t="shared" ref="O244" si="17">(L244/J244)*100</f>
        <v>31.476953726342476</v>
      </c>
      <c r="P244">
        <v>60.916417640134021</v>
      </c>
      <c r="Q244">
        <v>3.0290681879923933</v>
      </c>
      <c r="R244">
        <v>4.8628090192882372</v>
      </c>
      <c r="S244">
        <v>9.5852576292674083</v>
      </c>
      <c r="T244">
        <v>21.606447523317939</v>
      </c>
      <c r="U244">
        <v>39.083582359865979</v>
      </c>
      <c r="W244" t="e">
        <f>VLOOKUP($E244,#REF!,4, FALSE)</f>
        <v>#REF!</v>
      </c>
      <c r="X244" t="e">
        <f>VLOOKUP($E244,#REF!,5, FALSE)</f>
        <v>#REF!</v>
      </c>
      <c r="Y244" t="e">
        <f>VLOOKUP($E244,#REF!,6, FALSE)</f>
        <v>#REF!</v>
      </c>
      <c r="Z244" t="e">
        <f>VLOOKUP($E244,#REF!,7, FALSE)</f>
        <v>#REF!</v>
      </c>
      <c r="AA244" t="e">
        <f>VLOOKUP($E244,#REF!,8, FALSE)</f>
        <v>#REF!</v>
      </c>
      <c r="AB244" t="e">
        <f>VLOOKUP($E244,#REF!,9, FALSE)</f>
        <v>#REF!</v>
      </c>
      <c r="AC244" t="e">
        <f>VLOOKUP($E244,#REF!,10, FALSE)</f>
        <v>#REF!</v>
      </c>
      <c r="AD244" t="e">
        <f>VLOOKUP($E244,#REF!,11, FALSE)</f>
        <v>#REF!</v>
      </c>
      <c r="AE244" t="e">
        <f>VLOOKUP($E244,#REF!,12, FALSE)</f>
        <v>#REF!</v>
      </c>
      <c r="AF244" t="e">
        <f>VLOOKUP($E244,#REF!,13, FALSE)</f>
        <v>#REF!</v>
      </c>
      <c r="AG244" t="e">
        <f>VLOOKUP($E244,#REF!,14, FALSE)</f>
        <v>#REF!</v>
      </c>
      <c r="AH244" t="e">
        <f>VLOOKUP($E244,#REF!,15, FALSE)</f>
        <v>#REF!</v>
      </c>
      <c r="AI244" t="e">
        <f>VLOOKUP($E244,#REF!,16, FALSE)</f>
        <v>#REF!</v>
      </c>
      <c r="AJ244" t="e">
        <f>VLOOKUP($E244,#REF!,17, FALSE)</f>
        <v>#REF!</v>
      </c>
      <c r="AK244" t="e">
        <f>VLOOKUP($E244,#REF!,18, FALSE)</f>
        <v>#REF!</v>
      </c>
    </row>
    <row r="245" spans="1:37" x14ac:dyDescent="0.25">
      <c r="A245">
        <v>13</v>
      </c>
      <c r="B245">
        <v>3</v>
      </c>
      <c r="C245" t="s">
        <v>2488</v>
      </c>
      <c r="D245" t="s">
        <v>2489</v>
      </c>
      <c r="E245">
        <f>VLOOKUP(D245,'2011B4'!A$1:B$641,2, FALSE)</f>
        <v>262</v>
      </c>
      <c r="G245">
        <v>232085</v>
      </c>
      <c r="H245">
        <v>120929</v>
      </c>
      <c r="I245">
        <v>111156</v>
      </c>
      <c r="J245">
        <v>82160</v>
      </c>
      <c r="K245">
        <v>48501</v>
      </c>
      <c r="L245">
        <v>33659</v>
      </c>
      <c r="M245">
        <f t="shared" si="10"/>
        <v>35.400822974341295</v>
      </c>
      <c r="N245">
        <f t="shared" si="9"/>
        <v>59.032375851996107</v>
      </c>
      <c r="O245">
        <f t="shared" si="11"/>
        <v>40.967624148003893</v>
      </c>
      <c r="P245">
        <v>64.890457643622199</v>
      </c>
      <c r="Q245">
        <v>4.1260954235637781</v>
      </c>
      <c r="R245">
        <v>3.5686465433300874</v>
      </c>
      <c r="S245">
        <v>2.4574001947419668</v>
      </c>
      <c r="T245">
        <v>24.957400194741968</v>
      </c>
      <c r="U245">
        <v>35.109542356377801</v>
      </c>
      <c r="W245" t="e">
        <f>VLOOKUP($E245,#REF!,4, FALSE)</f>
        <v>#REF!</v>
      </c>
      <c r="X245" t="e">
        <f>VLOOKUP($E245,#REF!,5, FALSE)</f>
        <v>#REF!</v>
      </c>
      <c r="Y245" t="e">
        <f>VLOOKUP($E245,#REF!,6, FALSE)</f>
        <v>#REF!</v>
      </c>
      <c r="Z245" t="e">
        <f>VLOOKUP($E245,#REF!,7, FALSE)</f>
        <v>#REF!</v>
      </c>
      <c r="AA245" t="e">
        <f>VLOOKUP($E245,#REF!,8, FALSE)</f>
        <v>#REF!</v>
      </c>
      <c r="AB245" t="e">
        <f>VLOOKUP($E245,#REF!,9, FALSE)</f>
        <v>#REF!</v>
      </c>
      <c r="AC245" t="e">
        <f>VLOOKUP($E245,#REF!,10, FALSE)</f>
        <v>#REF!</v>
      </c>
      <c r="AD245" t="e">
        <f>VLOOKUP($E245,#REF!,11, FALSE)</f>
        <v>#REF!</v>
      </c>
      <c r="AE245" t="e">
        <f>VLOOKUP($E245,#REF!,12, FALSE)</f>
        <v>#REF!</v>
      </c>
      <c r="AF245" t="e">
        <f>VLOOKUP($E245,#REF!,13, FALSE)</f>
        <v>#REF!</v>
      </c>
      <c r="AG245" t="e">
        <f>VLOOKUP($E245,#REF!,14, FALSE)</f>
        <v>#REF!</v>
      </c>
      <c r="AH245" t="e">
        <f>VLOOKUP($E245,#REF!,15, FALSE)</f>
        <v>#REF!</v>
      </c>
      <c r="AI245" t="e">
        <f>VLOOKUP($E245,#REF!,16, FALSE)</f>
        <v>#REF!</v>
      </c>
      <c r="AJ245" t="e">
        <f>VLOOKUP($E245,#REF!,17, FALSE)</f>
        <v>#REF!</v>
      </c>
      <c r="AK245" t="e">
        <f>VLOOKUP($E245,#REF!,18, FALSE)</f>
        <v>#REF!</v>
      </c>
    </row>
    <row r="246" spans="1:37" x14ac:dyDescent="0.25">
      <c r="A246">
        <v>13</v>
      </c>
      <c r="B246">
        <v>4</v>
      </c>
      <c r="C246" t="s">
        <v>2490</v>
      </c>
      <c r="D246" t="s">
        <v>2491</v>
      </c>
      <c r="E246">
        <f>VLOOKUP(D246,'2011B4'!A$1:B$641,2, FALSE)</f>
        <v>263</v>
      </c>
      <c r="G246">
        <v>153955</v>
      </c>
      <c r="H246">
        <v>79056</v>
      </c>
      <c r="I246">
        <v>74899</v>
      </c>
      <c r="J246">
        <v>47491</v>
      </c>
      <c r="K246">
        <v>27349</v>
      </c>
      <c r="L246">
        <v>20142</v>
      </c>
      <c r="M246">
        <f t="shared" si="10"/>
        <v>30.847325517196584</v>
      </c>
      <c r="N246">
        <f t="shared" si="9"/>
        <v>57.587753469078351</v>
      </c>
      <c r="O246">
        <f t="shared" si="11"/>
        <v>42.412246530921649</v>
      </c>
      <c r="P246">
        <v>65.102861594828482</v>
      </c>
      <c r="Q246">
        <v>2.1498810300899116</v>
      </c>
      <c r="R246">
        <v>2.6657682508264724</v>
      </c>
      <c r="S246">
        <v>3.0153081636520604</v>
      </c>
      <c r="T246">
        <v>27.066180960603063</v>
      </c>
      <c r="U246">
        <v>34.897138405171518</v>
      </c>
      <c r="W246" t="e">
        <f>VLOOKUP($E246,#REF!,4, FALSE)</f>
        <v>#REF!</v>
      </c>
      <c r="X246" t="e">
        <f>VLOOKUP($E246,#REF!,5, FALSE)</f>
        <v>#REF!</v>
      </c>
      <c r="Y246" t="e">
        <f>VLOOKUP($E246,#REF!,6, FALSE)</f>
        <v>#REF!</v>
      </c>
      <c r="Z246" t="e">
        <f>VLOOKUP($E246,#REF!,7, FALSE)</f>
        <v>#REF!</v>
      </c>
      <c r="AA246" t="e">
        <f>VLOOKUP($E246,#REF!,8, FALSE)</f>
        <v>#REF!</v>
      </c>
      <c r="AB246" t="e">
        <f>VLOOKUP($E246,#REF!,9, FALSE)</f>
        <v>#REF!</v>
      </c>
      <c r="AC246" t="e">
        <f>VLOOKUP($E246,#REF!,10, FALSE)</f>
        <v>#REF!</v>
      </c>
      <c r="AD246" t="e">
        <f>VLOOKUP($E246,#REF!,11, FALSE)</f>
        <v>#REF!</v>
      </c>
      <c r="AE246" t="e">
        <f>VLOOKUP($E246,#REF!,12, FALSE)</f>
        <v>#REF!</v>
      </c>
      <c r="AF246" t="e">
        <f>VLOOKUP($E246,#REF!,13, FALSE)</f>
        <v>#REF!</v>
      </c>
      <c r="AG246" t="e">
        <f>VLOOKUP($E246,#REF!,14, FALSE)</f>
        <v>#REF!</v>
      </c>
      <c r="AH246" t="e">
        <f>VLOOKUP($E246,#REF!,15, FALSE)</f>
        <v>#REF!</v>
      </c>
      <c r="AI246" t="e">
        <f>VLOOKUP($E246,#REF!,16, FALSE)</f>
        <v>#REF!</v>
      </c>
      <c r="AJ246" t="e">
        <f>VLOOKUP($E246,#REF!,17, FALSE)</f>
        <v>#REF!</v>
      </c>
      <c r="AK246" t="e">
        <f>VLOOKUP($E246,#REF!,18, FALSE)</f>
        <v>#REF!</v>
      </c>
    </row>
    <row r="247" spans="1:37" x14ac:dyDescent="0.25">
      <c r="A247">
        <v>13</v>
      </c>
      <c r="B247">
        <v>5</v>
      </c>
      <c r="C247" t="s">
        <v>2492</v>
      </c>
      <c r="D247" t="s">
        <v>2493</v>
      </c>
      <c r="E247">
        <f>VLOOKUP(D247,'2011B4'!A$1:B$641,2, FALSE)</f>
        <v>264</v>
      </c>
      <c r="G247">
        <v>161223</v>
      </c>
      <c r="H247">
        <v>83670</v>
      </c>
      <c r="I247">
        <v>77553</v>
      </c>
      <c r="J247">
        <v>49679</v>
      </c>
      <c r="K247">
        <v>28718</v>
      </c>
      <c r="L247">
        <v>20961</v>
      </c>
      <c r="M247">
        <f t="shared" si="10"/>
        <v>30.813841697524545</v>
      </c>
      <c r="N247">
        <f t="shared" si="9"/>
        <v>57.807121721451715</v>
      </c>
      <c r="O247">
        <f t="shared" si="11"/>
        <v>42.192878278548278</v>
      </c>
      <c r="P247">
        <v>65.260975462469048</v>
      </c>
      <c r="Q247">
        <v>2.4577789407999355</v>
      </c>
      <c r="R247">
        <v>2.6329032387930513</v>
      </c>
      <c r="S247">
        <v>2.322913102115582</v>
      </c>
      <c r="T247">
        <v>27.325429255822378</v>
      </c>
      <c r="U247">
        <v>34.739024537530952</v>
      </c>
      <c r="W247" t="e">
        <f>VLOOKUP($E247,#REF!,4, FALSE)</f>
        <v>#REF!</v>
      </c>
      <c r="X247" t="e">
        <f>VLOOKUP($E247,#REF!,5, FALSE)</f>
        <v>#REF!</v>
      </c>
      <c r="Y247" t="e">
        <f>VLOOKUP($E247,#REF!,6, FALSE)</f>
        <v>#REF!</v>
      </c>
      <c r="Z247" t="e">
        <f>VLOOKUP($E247,#REF!,7, FALSE)</f>
        <v>#REF!</v>
      </c>
      <c r="AA247" t="e">
        <f>VLOOKUP($E247,#REF!,8, FALSE)</f>
        <v>#REF!</v>
      </c>
      <c r="AB247" t="e">
        <f>VLOOKUP($E247,#REF!,9, FALSE)</f>
        <v>#REF!</v>
      </c>
      <c r="AC247" t="e">
        <f>VLOOKUP($E247,#REF!,10, FALSE)</f>
        <v>#REF!</v>
      </c>
      <c r="AD247" t="e">
        <f>VLOOKUP($E247,#REF!,11, FALSE)</f>
        <v>#REF!</v>
      </c>
      <c r="AE247" t="e">
        <f>VLOOKUP($E247,#REF!,12, FALSE)</f>
        <v>#REF!</v>
      </c>
      <c r="AF247" t="e">
        <f>VLOOKUP($E247,#REF!,13, FALSE)</f>
        <v>#REF!</v>
      </c>
      <c r="AG247" t="e">
        <f>VLOOKUP($E247,#REF!,14, FALSE)</f>
        <v>#REF!</v>
      </c>
      <c r="AH247" t="e">
        <f>VLOOKUP($E247,#REF!,15, FALSE)</f>
        <v>#REF!</v>
      </c>
      <c r="AI247" t="e">
        <f>VLOOKUP($E247,#REF!,16, FALSE)</f>
        <v>#REF!</v>
      </c>
      <c r="AJ247" t="e">
        <f>VLOOKUP($E247,#REF!,17, FALSE)</f>
        <v>#REF!</v>
      </c>
      <c r="AK247" t="e">
        <f>VLOOKUP($E247,#REF!,18, FALSE)</f>
        <v>#REF!</v>
      </c>
    </row>
    <row r="248" spans="1:37" x14ac:dyDescent="0.25">
      <c r="A248">
        <v>13</v>
      </c>
      <c r="B248">
        <v>6</v>
      </c>
      <c r="C248" t="s">
        <v>2494</v>
      </c>
      <c r="D248" t="s">
        <v>2495</v>
      </c>
      <c r="E248">
        <f>VLOOKUP(D248,'2011B4'!A$1:B$641,2, FALSE)</f>
        <v>265</v>
      </c>
      <c r="G248">
        <v>309024</v>
      </c>
      <c r="H248">
        <v>166663</v>
      </c>
      <c r="I248">
        <v>142361</v>
      </c>
      <c r="J248">
        <v>87581</v>
      </c>
      <c r="K248">
        <v>70463</v>
      </c>
      <c r="L248">
        <v>17118</v>
      </c>
      <c r="M248">
        <f t="shared" si="10"/>
        <v>28.341164440302368</v>
      </c>
      <c r="N248">
        <f t="shared" si="9"/>
        <v>80.4546648245624</v>
      </c>
      <c r="O248">
        <f t="shared" si="11"/>
        <v>19.545335175437593</v>
      </c>
      <c r="P248">
        <v>31.132323220789896</v>
      </c>
      <c r="Q248">
        <v>6.4454619152555921</v>
      </c>
      <c r="R248">
        <v>12.830408421917996</v>
      </c>
      <c r="S248">
        <v>3.5635583060252793</v>
      </c>
      <c r="T248">
        <v>46.028248136011236</v>
      </c>
      <c r="U248">
        <v>68.8676767792101</v>
      </c>
      <c r="W248" t="e">
        <f>VLOOKUP($E248,#REF!,4, FALSE)</f>
        <v>#REF!</v>
      </c>
      <c r="X248" t="e">
        <f>VLOOKUP($E248,#REF!,5, FALSE)</f>
        <v>#REF!</v>
      </c>
      <c r="Y248" t="e">
        <f>VLOOKUP($E248,#REF!,6, FALSE)</f>
        <v>#REF!</v>
      </c>
      <c r="Z248" t="e">
        <f>VLOOKUP($E248,#REF!,7, FALSE)</f>
        <v>#REF!</v>
      </c>
      <c r="AA248" t="e">
        <f>VLOOKUP($E248,#REF!,8, FALSE)</f>
        <v>#REF!</v>
      </c>
      <c r="AB248" t="e">
        <f>VLOOKUP($E248,#REF!,9, FALSE)</f>
        <v>#REF!</v>
      </c>
      <c r="AC248" t="e">
        <f>VLOOKUP($E248,#REF!,10, FALSE)</f>
        <v>#REF!</v>
      </c>
      <c r="AD248" t="e">
        <f>VLOOKUP($E248,#REF!,11, FALSE)</f>
        <v>#REF!</v>
      </c>
      <c r="AE248" t="e">
        <f>VLOOKUP($E248,#REF!,12, FALSE)</f>
        <v>#REF!</v>
      </c>
      <c r="AF248" t="e">
        <f>VLOOKUP($E248,#REF!,13, FALSE)</f>
        <v>#REF!</v>
      </c>
      <c r="AG248" t="e">
        <f>VLOOKUP($E248,#REF!,14, FALSE)</f>
        <v>#REF!</v>
      </c>
      <c r="AH248" t="e">
        <f>VLOOKUP($E248,#REF!,15, FALSE)</f>
        <v>#REF!</v>
      </c>
      <c r="AI248" t="e">
        <f>VLOOKUP($E248,#REF!,16, FALSE)</f>
        <v>#REF!</v>
      </c>
      <c r="AJ248" t="e">
        <f>VLOOKUP($E248,#REF!,17, FALSE)</f>
        <v>#REF!</v>
      </c>
      <c r="AK248" t="e">
        <f>VLOOKUP($E248,#REF!,18, FALSE)</f>
        <v>#REF!</v>
      </c>
    </row>
    <row r="249" spans="1:37" x14ac:dyDescent="0.25">
      <c r="A249">
        <v>13</v>
      </c>
      <c r="B249">
        <v>7</v>
      </c>
      <c r="C249" t="s">
        <v>2496</v>
      </c>
      <c r="D249" t="s">
        <v>2497</v>
      </c>
      <c r="E249">
        <f>VLOOKUP(D249,'2011B4'!A$1:B$641,2, FALSE)</f>
        <v>270</v>
      </c>
      <c r="F249" t="s">
        <v>3187</v>
      </c>
      <c r="G249">
        <v>310084</v>
      </c>
      <c r="H249">
        <v>162251</v>
      </c>
      <c r="I249">
        <v>147833</v>
      </c>
      <c r="J249">
        <v>114456</v>
      </c>
      <c r="K249">
        <v>67556</v>
      </c>
      <c r="L249">
        <v>46900</v>
      </c>
      <c r="M249">
        <f t="shared" si="10"/>
        <v>36.911288554069223</v>
      </c>
      <c r="N249">
        <f t="shared" si="9"/>
        <v>59.023554903194238</v>
      </c>
      <c r="O249">
        <f t="shared" si="11"/>
        <v>40.976445096805762</v>
      </c>
      <c r="P249">
        <v>57.129377227930384</v>
      </c>
      <c r="Q249">
        <v>2.9697001467812956</v>
      </c>
      <c r="R249">
        <v>3.8949465296707904</v>
      </c>
      <c r="S249">
        <v>3.9281470608792897</v>
      </c>
      <c r="T249">
        <v>32.077829034738244</v>
      </c>
      <c r="U249">
        <v>42.870622772069616</v>
      </c>
      <c r="W249" t="e">
        <f>VLOOKUP($E249,#REF!,4, FALSE)</f>
        <v>#REF!</v>
      </c>
      <c r="X249" t="e">
        <f>VLOOKUP($E249,#REF!,5, FALSE)</f>
        <v>#REF!</v>
      </c>
      <c r="Y249" t="e">
        <f>VLOOKUP($E249,#REF!,6, FALSE)</f>
        <v>#REF!</v>
      </c>
      <c r="Z249" t="e">
        <f>VLOOKUP($E249,#REF!,7, FALSE)</f>
        <v>#REF!</v>
      </c>
      <c r="AA249" t="e">
        <f>VLOOKUP($E249,#REF!,8, FALSE)</f>
        <v>#REF!</v>
      </c>
      <c r="AB249" t="e">
        <f>VLOOKUP($E249,#REF!,9, FALSE)</f>
        <v>#REF!</v>
      </c>
      <c r="AC249" t="e">
        <f>VLOOKUP($E249,#REF!,10, FALSE)</f>
        <v>#REF!</v>
      </c>
      <c r="AD249" t="e">
        <f>VLOOKUP($E249,#REF!,11, FALSE)</f>
        <v>#REF!</v>
      </c>
      <c r="AE249" t="e">
        <f>VLOOKUP($E249,#REF!,12, FALSE)</f>
        <v>#REF!</v>
      </c>
      <c r="AF249" t="e">
        <f>VLOOKUP($E249,#REF!,13, FALSE)</f>
        <v>#REF!</v>
      </c>
      <c r="AG249" t="e">
        <f>VLOOKUP($E249,#REF!,14, FALSE)</f>
        <v>#REF!</v>
      </c>
      <c r="AH249" t="e">
        <f>VLOOKUP($E249,#REF!,15, FALSE)</f>
        <v>#REF!</v>
      </c>
      <c r="AI249" t="e">
        <f>VLOOKUP($E249,#REF!,16, FALSE)</f>
        <v>#REF!</v>
      </c>
      <c r="AJ249" t="e">
        <f>VLOOKUP($E249,#REF!,17, FALSE)</f>
        <v>#REF!</v>
      </c>
      <c r="AK249" t="e">
        <f>VLOOKUP($E249,#REF!,18, FALSE)</f>
        <v>#REF!</v>
      </c>
    </row>
    <row r="250" spans="1:37" x14ac:dyDescent="0.25">
      <c r="A250">
        <v>13</v>
      </c>
      <c r="B250">
        <v>8</v>
      </c>
      <c r="C250" t="s">
        <v>2498</v>
      </c>
      <c r="D250" t="s">
        <v>2499</v>
      </c>
      <c r="E250">
        <f>VLOOKUP(D250,'2011B4'!A$1:B$641,2, FALSE)</f>
        <v>266</v>
      </c>
      <c r="G250">
        <v>148195</v>
      </c>
      <c r="H250">
        <v>77141</v>
      </c>
      <c r="I250">
        <v>71054</v>
      </c>
      <c r="J250">
        <v>57454</v>
      </c>
      <c r="K250">
        <v>31030</v>
      </c>
      <c r="L250">
        <v>26424</v>
      </c>
      <c r="M250">
        <f t="shared" si="10"/>
        <v>38.769189243901614</v>
      </c>
      <c r="N250">
        <f t="shared" si="9"/>
        <v>54.008424130608837</v>
      </c>
      <c r="O250">
        <f t="shared" si="11"/>
        <v>45.991575869391163</v>
      </c>
      <c r="P250">
        <v>73.853865701256666</v>
      </c>
      <c r="Q250">
        <v>1.9911581439064294</v>
      </c>
      <c r="R250">
        <v>2.436731994291085</v>
      </c>
      <c r="S250">
        <v>1.87106206704494</v>
      </c>
      <c r="T250">
        <v>19.847182093500887</v>
      </c>
      <c r="U250">
        <v>26.146134298743334</v>
      </c>
      <c r="W250" t="e">
        <f>VLOOKUP($E250,#REF!,4, FALSE)</f>
        <v>#REF!</v>
      </c>
      <c r="X250" t="e">
        <f>VLOOKUP($E250,#REF!,5, FALSE)</f>
        <v>#REF!</v>
      </c>
      <c r="Y250" t="e">
        <f>VLOOKUP($E250,#REF!,6, FALSE)</f>
        <v>#REF!</v>
      </c>
      <c r="Z250" t="e">
        <f>VLOOKUP($E250,#REF!,7, FALSE)</f>
        <v>#REF!</v>
      </c>
      <c r="AA250" t="e">
        <f>VLOOKUP($E250,#REF!,8, FALSE)</f>
        <v>#REF!</v>
      </c>
      <c r="AB250" t="e">
        <f>VLOOKUP($E250,#REF!,9, FALSE)</f>
        <v>#REF!</v>
      </c>
      <c r="AC250" t="e">
        <f>VLOOKUP($E250,#REF!,10, FALSE)</f>
        <v>#REF!</v>
      </c>
      <c r="AD250" t="e">
        <f>VLOOKUP($E250,#REF!,11, FALSE)</f>
        <v>#REF!</v>
      </c>
      <c r="AE250" t="e">
        <f>VLOOKUP($E250,#REF!,12, FALSE)</f>
        <v>#REF!</v>
      </c>
      <c r="AF250" t="e">
        <f>VLOOKUP($E250,#REF!,13, FALSE)</f>
        <v>#REF!</v>
      </c>
      <c r="AG250" t="e">
        <f>VLOOKUP($E250,#REF!,14, FALSE)</f>
        <v>#REF!</v>
      </c>
      <c r="AH250" t="e">
        <f>VLOOKUP($E250,#REF!,15, FALSE)</f>
        <v>#REF!</v>
      </c>
      <c r="AI250" t="e">
        <f>VLOOKUP($E250,#REF!,16, FALSE)</f>
        <v>#REF!</v>
      </c>
      <c r="AJ250" t="e">
        <f>VLOOKUP($E250,#REF!,17, FALSE)</f>
        <v>#REF!</v>
      </c>
      <c r="AK250" t="e">
        <f>VLOOKUP($E250,#REF!,18, FALSE)</f>
        <v>#REF!</v>
      </c>
    </row>
    <row r="251" spans="1:37" x14ac:dyDescent="0.25">
      <c r="A251">
        <v>14</v>
      </c>
      <c r="B251">
        <v>1</v>
      </c>
      <c r="C251" t="s">
        <v>2436</v>
      </c>
      <c r="D251" t="s">
        <v>2437</v>
      </c>
      <c r="E251">
        <f>VLOOKUP(D251,'2011B4'!A$1:B$641,2, FALSE)</f>
        <v>272</v>
      </c>
      <c r="G251">
        <v>156513</v>
      </c>
      <c r="H251">
        <v>80230</v>
      </c>
      <c r="I251">
        <v>76283</v>
      </c>
      <c r="J251">
        <v>49650</v>
      </c>
      <c r="K251">
        <v>33165</v>
      </c>
      <c r="L251">
        <v>16485</v>
      </c>
      <c r="M251">
        <f t="shared" si="10"/>
        <v>31.722604512085255</v>
      </c>
      <c r="N251">
        <f t="shared" si="9"/>
        <v>66.797583081571005</v>
      </c>
      <c r="O251">
        <f t="shared" si="11"/>
        <v>33.202416918429002</v>
      </c>
      <c r="P251">
        <v>77.562940584088622</v>
      </c>
      <c r="Q251">
        <v>3.333333333333333</v>
      </c>
      <c r="R251">
        <v>1.3595166163141994</v>
      </c>
      <c r="S251">
        <v>0.4028197381671702</v>
      </c>
      <c r="T251">
        <v>17.341389728096679</v>
      </c>
      <c r="U251">
        <v>22.437059415911378</v>
      </c>
      <c r="W251" t="e">
        <f>VLOOKUP($E251,#REF!,4, FALSE)</f>
        <v>#REF!</v>
      </c>
      <c r="X251" t="e">
        <f>VLOOKUP($E251,#REF!,5, FALSE)</f>
        <v>#REF!</v>
      </c>
      <c r="Y251" t="e">
        <f>VLOOKUP($E251,#REF!,6, FALSE)</f>
        <v>#REF!</v>
      </c>
      <c r="Z251" t="e">
        <f>VLOOKUP($E251,#REF!,7, FALSE)</f>
        <v>#REF!</v>
      </c>
      <c r="AA251" t="e">
        <f>VLOOKUP($E251,#REF!,8, FALSE)</f>
        <v>#REF!</v>
      </c>
      <c r="AB251" t="e">
        <f>VLOOKUP($E251,#REF!,9, FALSE)</f>
        <v>#REF!</v>
      </c>
      <c r="AC251" t="e">
        <f>VLOOKUP($E251,#REF!,10, FALSE)</f>
        <v>#REF!</v>
      </c>
      <c r="AD251" t="e">
        <f>VLOOKUP($E251,#REF!,11, FALSE)</f>
        <v>#REF!</v>
      </c>
      <c r="AE251" t="e">
        <f>VLOOKUP($E251,#REF!,12, FALSE)</f>
        <v>#REF!</v>
      </c>
      <c r="AF251" t="e">
        <f>VLOOKUP($E251,#REF!,13, FALSE)</f>
        <v>#REF!</v>
      </c>
      <c r="AG251" t="e">
        <f>VLOOKUP($E251,#REF!,14, FALSE)</f>
        <v>#REF!</v>
      </c>
      <c r="AH251" t="e">
        <f>VLOOKUP($E251,#REF!,15, FALSE)</f>
        <v>#REF!</v>
      </c>
      <c r="AI251" t="e">
        <f>VLOOKUP($E251,#REF!,16, FALSE)</f>
        <v>#REF!</v>
      </c>
      <c r="AJ251" t="e">
        <f>VLOOKUP($E251,#REF!,17, FALSE)</f>
        <v>#REF!</v>
      </c>
      <c r="AK251" t="e">
        <f>VLOOKUP($E251,#REF!,18, FALSE)</f>
        <v>#REF!</v>
      </c>
    </row>
    <row r="252" spans="1:37" x14ac:dyDescent="0.25">
      <c r="A252">
        <v>14</v>
      </c>
      <c r="B252">
        <v>2</v>
      </c>
      <c r="C252" t="s">
        <v>2438</v>
      </c>
      <c r="D252" t="s">
        <v>2439</v>
      </c>
      <c r="E252">
        <f>VLOOKUP(D252,'2011B4'!A$1:B$641,2, FALSE)</f>
        <v>273</v>
      </c>
      <c r="G252">
        <v>111499</v>
      </c>
      <c r="H252">
        <v>58014</v>
      </c>
      <c r="I252">
        <v>53485</v>
      </c>
      <c r="J252">
        <v>44113</v>
      </c>
      <c r="K252">
        <v>24768</v>
      </c>
      <c r="L252">
        <v>19345</v>
      </c>
      <c r="M252">
        <f t="shared" si="10"/>
        <v>39.56358352989713</v>
      </c>
      <c r="N252">
        <f t="shared" si="9"/>
        <v>56.14671412055403</v>
      </c>
      <c r="O252">
        <f t="shared" si="11"/>
        <v>43.85328587944597</v>
      </c>
      <c r="P252">
        <v>78.317049395869702</v>
      </c>
      <c r="Q252">
        <v>1.1787908326343708</v>
      </c>
      <c r="R252">
        <v>1.0314419785550744</v>
      </c>
      <c r="S252">
        <v>0.3173667626323306</v>
      </c>
      <c r="T252">
        <v>19.155351030308527</v>
      </c>
      <c r="U252">
        <v>21.682950604130298</v>
      </c>
      <c r="W252" t="e">
        <f>VLOOKUP($E252,#REF!,4, FALSE)</f>
        <v>#REF!</v>
      </c>
      <c r="X252" t="e">
        <f>VLOOKUP($E252,#REF!,5, FALSE)</f>
        <v>#REF!</v>
      </c>
      <c r="Y252" t="e">
        <f>VLOOKUP($E252,#REF!,6, FALSE)</f>
        <v>#REF!</v>
      </c>
      <c r="Z252" t="e">
        <f>VLOOKUP($E252,#REF!,7, FALSE)</f>
        <v>#REF!</v>
      </c>
      <c r="AA252" t="e">
        <f>VLOOKUP($E252,#REF!,8, FALSE)</f>
        <v>#REF!</v>
      </c>
      <c r="AB252" t="e">
        <f>VLOOKUP($E252,#REF!,9, FALSE)</f>
        <v>#REF!</v>
      </c>
      <c r="AC252" t="e">
        <f>VLOOKUP($E252,#REF!,10, FALSE)</f>
        <v>#REF!</v>
      </c>
      <c r="AD252" t="e">
        <f>VLOOKUP($E252,#REF!,11, FALSE)</f>
        <v>#REF!</v>
      </c>
      <c r="AE252" t="e">
        <f>VLOOKUP($E252,#REF!,12, FALSE)</f>
        <v>#REF!</v>
      </c>
      <c r="AF252" t="e">
        <f>VLOOKUP($E252,#REF!,13, FALSE)</f>
        <v>#REF!</v>
      </c>
      <c r="AG252" t="e">
        <f>VLOOKUP($E252,#REF!,14, FALSE)</f>
        <v>#REF!</v>
      </c>
      <c r="AH252" t="e">
        <f>VLOOKUP($E252,#REF!,15, FALSE)</f>
        <v>#REF!</v>
      </c>
      <c r="AI252" t="e">
        <f>VLOOKUP($E252,#REF!,16, FALSE)</f>
        <v>#REF!</v>
      </c>
      <c r="AJ252" t="e">
        <f>VLOOKUP($E252,#REF!,17, FALSE)</f>
        <v>#REF!</v>
      </c>
      <c r="AK252" t="e">
        <f>VLOOKUP($E252,#REF!,18, FALSE)</f>
        <v>#REF!</v>
      </c>
    </row>
    <row r="253" spans="1:37" x14ac:dyDescent="0.25">
      <c r="A253">
        <v>14</v>
      </c>
      <c r="B253">
        <v>3</v>
      </c>
      <c r="C253" t="s">
        <v>2440</v>
      </c>
      <c r="D253" t="s">
        <v>2441</v>
      </c>
      <c r="E253">
        <f>VLOOKUP(D253,'2011B4'!A$1:B$641,2, FALSE)</f>
        <v>274</v>
      </c>
      <c r="G253">
        <v>227905</v>
      </c>
      <c r="H253">
        <v>117232</v>
      </c>
      <c r="I253">
        <v>110673</v>
      </c>
      <c r="J253">
        <v>78899</v>
      </c>
      <c r="K253">
        <v>54855</v>
      </c>
      <c r="L253">
        <v>24044</v>
      </c>
      <c r="M253">
        <f t="shared" si="10"/>
        <v>34.619249248590421</v>
      </c>
      <c r="N253">
        <f t="shared" si="9"/>
        <v>69.525596015158612</v>
      </c>
      <c r="O253">
        <f t="shared" si="11"/>
        <v>30.474403984841381</v>
      </c>
      <c r="P253">
        <v>61.602808654102077</v>
      </c>
      <c r="Q253">
        <v>3.6882596737601236</v>
      </c>
      <c r="R253">
        <v>1.6223272791797108</v>
      </c>
      <c r="S253">
        <v>0.34854687638626602</v>
      </c>
      <c r="T253">
        <v>32.738057516571821</v>
      </c>
      <c r="U253">
        <v>38.397191345897923</v>
      </c>
      <c r="W253" t="e">
        <f>VLOOKUP($E253,#REF!,4, FALSE)</f>
        <v>#REF!</v>
      </c>
      <c r="X253" t="e">
        <f>VLOOKUP($E253,#REF!,5, FALSE)</f>
        <v>#REF!</v>
      </c>
      <c r="Y253" t="e">
        <f>VLOOKUP($E253,#REF!,6, FALSE)</f>
        <v>#REF!</v>
      </c>
      <c r="Z253" t="e">
        <f>VLOOKUP($E253,#REF!,7, FALSE)</f>
        <v>#REF!</v>
      </c>
      <c r="AA253" t="e">
        <f>VLOOKUP($E253,#REF!,8, FALSE)</f>
        <v>#REF!</v>
      </c>
      <c r="AB253" t="e">
        <f>VLOOKUP($E253,#REF!,9, FALSE)</f>
        <v>#REF!</v>
      </c>
      <c r="AC253" t="e">
        <f>VLOOKUP($E253,#REF!,10, FALSE)</f>
        <v>#REF!</v>
      </c>
      <c r="AD253" t="e">
        <f>VLOOKUP($E253,#REF!,11, FALSE)</f>
        <v>#REF!</v>
      </c>
      <c r="AE253" t="e">
        <f>VLOOKUP($E253,#REF!,12, FALSE)</f>
        <v>#REF!</v>
      </c>
      <c r="AF253" t="e">
        <f>VLOOKUP($E253,#REF!,13, FALSE)</f>
        <v>#REF!</v>
      </c>
      <c r="AG253" t="e">
        <f>VLOOKUP($E253,#REF!,14, FALSE)</f>
        <v>#REF!</v>
      </c>
      <c r="AH253" t="e">
        <f>VLOOKUP($E253,#REF!,15, FALSE)</f>
        <v>#REF!</v>
      </c>
      <c r="AI253" t="e">
        <f>VLOOKUP($E253,#REF!,16, FALSE)</f>
        <v>#REF!</v>
      </c>
      <c r="AJ253" t="e">
        <f>VLOOKUP($E253,#REF!,17, FALSE)</f>
        <v>#REF!</v>
      </c>
      <c r="AK253" t="e">
        <f>VLOOKUP($E253,#REF!,18, FALSE)</f>
        <v>#REF!</v>
      </c>
    </row>
    <row r="254" spans="1:37" x14ac:dyDescent="0.25">
      <c r="A254">
        <v>14</v>
      </c>
      <c r="B254">
        <v>4</v>
      </c>
      <c r="C254" t="s">
        <v>2442</v>
      </c>
      <c r="D254" t="s">
        <v>2443</v>
      </c>
      <c r="E254">
        <f>VLOOKUP(D254,'2011B4'!A$1:B$641,2, FALSE)</f>
        <v>275</v>
      </c>
      <c r="G254">
        <v>208368</v>
      </c>
      <c r="H254">
        <v>104550</v>
      </c>
      <c r="I254">
        <v>103818</v>
      </c>
      <c r="J254">
        <v>56275</v>
      </c>
      <c r="K254">
        <v>40119</v>
      </c>
      <c r="L254">
        <v>16156</v>
      </c>
      <c r="M254">
        <f t="shared" si="10"/>
        <v>27.007505951009751</v>
      </c>
      <c r="N254">
        <f t="shared" si="9"/>
        <v>71.290981785872944</v>
      </c>
      <c r="O254">
        <f t="shared" si="11"/>
        <v>28.709018214127052</v>
      </c>
      <c r="P254">
        <v>50.333185250999549</v>
      </c>
      <c r="Q254">
        <v>11.450910706352731</v>
      </c>
      <c r="R254">
        <v>6.7774322523322965</v>
      </c>
      <c r="S254">
        <v>1.3043091959129276</v>
      </c>
      <c r="T254">
        <v>30.13416259440249</v>
      </c>
      <c r="U254">
        <v>49.666814749000451</v>
      </c>
      <c r="W254" t="e">
        <f>VLOOKUP($E254,#REF!,4, FALSE)</f>
        <v>#REF!</v>
      </c>
      <c r="X254" t="e">
        <f>VLOOKUP($E254,#REF!,5, FALSE)</f>
        <v>#REF!</v>
      </c>
      <c r="Y254" t="e">
        <f>VLOOKUP($E254,#REF!,6, FALSE)</f>
        <v>#REF!</v>
      </c>
      <c r="Z254" t="e">
        <f>VLOOKUP($E254,#REF!,7, FALSE)</f>
        <v>#REF!</v>
      </c>
      <c r="AA254" t="e">
        <f>VLOOKUP($E254,#REF!,8, FALSE)</f>
        <v>#REF!</v>
      </c>
      <c r="AB254" t="e">
        <f>VLOOKUP($E254,#REF!,9, FALSE)</f>
        <v>#REF!</v>
      </c>
      <c r="AC254" t="e">
        <f>VLOOKUP($E254,#REF!,10, FALSE)</f>
        <v>#REF!</v>
      </c>
      <c r="AD254" t="e">
        <f>VLOOKUP($E254,#REF!,11, FALSE)</f>
        <v>#REF!</v>
      </c>
      <c r="AE254" t="e">
        <f>VLOOKUP($E254,#REF!,12, FALSE)</f>
        <v>#REF!</v>
      </c>
      <c r="AF254" t="e">
        <f>VLOOKUP($E254,#REF!,13, FALSE)</f>
        <v>#REF!</v>
      </c>
      <c r="AG254" t="e">
        <f>VLOOKUP($E254,#REF!,14, FALSE)</f>
        <v>#REF!</v>
      </c>
      <c r="AH254" t="e">
        <f>VLOOKUP($E254,#REF!,15, FALSE)</f>
        <v>#REF!</v>
      </c>
      <c r="AI254" t="e">
        <f>VLOOKUP($E254,#REF!,16, FALSE)</f>
        <v>#REF!</v>
      </c>
      <c r="AJ254" t="e">
        <f>VLOOKUP($E254,#REF!,17, FALSE)</f>
        <v>#REF!</v>
      </c>
      <c r="AK254" t="e">
        <f>VLOOKUP($E254,#REF!,18, FALSE)</f>
        <v>#REF!</v>
      </c>
    </row>
    <row r="255" spans="1:37" x14ac:dyDescent="0.25">
      <c r="A255">
        <v>14</v>
      </c>
      <c r="B255">
        <v>5</v>
      </c>
      <c r="C255" t="s">
        <v>2444</v>
      </c>
      <c r="D255" t="s">
        <v>2445</v>
      </c>
      <c r="E255">
        <f>VLOOKUP(D255,'2011B4'!A$1:B$641,2, FALSE)</f>
        <v>276</v>
      </c>
      <c r="G255">
        <v>364140</v>
      </c>
      <c r="H255">
        <v>182250</v>
      </c>
      <c r="I255">
        <v>181890</v>
      </c>
      <c r="J255">
        <v>111160</v>
      </c>
      <c r="K255">
        <v>73147</v>
      </c>
      <c r="L255">
        <v>38013</v>
      </c>
      <c r="M255">
        <f t="shared" si="10"/>
        <v>30.526720492118415</v>
      </c>
      <c r="N255">
        <f t="shared" si="9"/>
        <v>65.803346527527879</v>
      </c>
      <c r="O255">
        <f t="shared" si="11"/>
        <v>34.196653472472107</v>
      </c>
      <c r="P255">
        <v>58.653292551277445</v>
      </c>
      <c r="Q255">
        <v>12.565671104713925</v>
      </c>
      <c r="R255">
        <v>5.08006477150054</v>
      </c>
      <c r="S255">
        <v>1.2342569269521411</v>
      </c>
      <c r="T255">
        <v>22.466714645555953</v>
      </c>
      <c r="U255">
        <v>41.346707448722555</v>
      </c>
      <c r="W255" t="e">
        <f>VLOOKUP($E255,#REF!,4, FALSE)</f>
        <v>#REF!</v>
      </c>
      <c r="X255" t="e">
        <f>VLOOKUP($E255,#REF!,5, FALSE)</f>
        <v>#REF!</v>
      </c>
      <c r="Y255" t="e">
        <f>VLOOKUP($E255,#REF!,6, FALSE)</f>
        <v>#REF!</v>
      </c>
      <c r="Z255" t="e">
        <f>VLOOKUP($E255,#REF!,7, FALSE)</f>
        <v>#REF!</v>
      </c>
      <c r="AA255" t="e">
        <f>VLOOKUP($E255,#REF!,8, FALSE)</f>
        <v>#REF!</v>
      </c>
      <c r="AB255" t="e">
        <f>VLOOKUP($E255,#REF!,9, FALSE)</f>
        <v>#REF!</v>
      </c>
      <c r="AC255" t="e">
        <f>VLOOKUP($E255,#REF!,10, FALSE)</f>
        <v>#REF!</v>
      </c>
      <c r="AD255" t="e">
        <f>VLOOKUP($E255,#REF!,11, FALSE)</f>
        <v>#REF!</v>
      </c>
      <c r="AE255" t="e">
        <f>VLOOKUP($E255,#REF!,12, FALSE)</f>
        <v>#REF!</v>
      </c>
      <c r="AF255" t="e">
        <f>VLOOKUP($E255,#REF!,13, FALSE)</f>
        <v>#REF!</v>
      </c>
      <c r="AG255" t="e">
        <f>VLOOKUP($E255,#REF!,14, FALSE)</f>
        <v>#REF!</v>
      </c>
      <c r="AH255" t="e">
        <f>VLOOKUP($E255,#REF!,15, FALSE)</f>
        <v>#REF!</v>
      </c>
      <c r="AI255" t="e">
        <f>VLOOKUP($E255,#REF!,16, FALSE)</f>
        <v>#REF!</v>
      </c>
      <c r="AJ255" t="e">
        <f>VLOOKUP($E255,#REF!,17, FALSE)</f>
        <v>#REF!</v>
      </c>
      <c r="AK255" t="e">
        <f>VLOOKUP($E255,#REF!,18, FALSE)</f>
        <v>#REF!</v>
      </c>
    </row>
    <row r="256" spans="1:37" x14ac:dyDescent="0.25">
      <c r="A256">
        <v>14</v>
      </c>
      <c r="B256">
        <v>6</v>
      </c>
      <c r="C256" t="s">
        <v>2446</v>
      </c>
      <c r="D256" t="s">
        <v>2447</v>
      </c>
      <c r="E256">
        <f>VLOOKUP(D256,'2011B4'!A$1:B$641,2, FALSE)</f>
        <v>277</v>
      </c>
      <c r="G256">
        <v>444382</v>
      </c>
      <c r="H256">
        <v>221781</v>
      </c>
      <c r="I256">
        <v>222601</v>
      </c>
      <c r="J256">
        <v>128512</v>
      </c>
      <c r="K256">
        <v>85609</v>
      </c>
      <c r="L256">
        <v>42903</v>
      </c>
      <c r="M256">
        <f t="shared" si="10"/>
        <v>28.919263156473484</v>
      </c>
      <c r="N256">
        <f t="shared" si="9"/>
        <v>66.615568974103596</v>
      </c>
      <c r="O256">
        <f t="shared" si="11"/>
        <v>33.384431025896419</v>
      </c>
      <c r="P256">
        <v>24.964205677290838</v>
      </c>
      <c r="Q256">
        <v>16.417143924302788</v>
      </c>
      <c r="R256">
        <v>10.520418326693228</v>
      </c>
      <c r="S256">
        <v>3.9451568725099606</v>
      </c>
      <c r="T256">
        <v>44.153075199203187</v>
      </c>
      <c r="U256">
        <v>75.035794322709165</v>
      </c>
      <c r="W256" t="e">
        <f>VLOOKUP($E256,#REF!,4, FALSE)</f>
        <v>#REF!</v>
      </c>
      <c r="X256" t="e">
        <f>VLOOKUP($E256,#REF!,5, FALSE)</f>
        <v>#REF!</v>
      </c>
      <c r="Y256" t="e">
        <f>VLOOKUP($E256,#REF!,6, FALSE)</f>
        <v>#REF!</v>
      </c>
      <c r="Z256" t="e">
        <f>VLOOKUP($E256,#REF!,7, FALSE)</f>
        <v>#REF!</v>
      </c>
      <c r="AA256" t="e">
        <f>VLOOKUP($E256,#REF!,8, FALSE)</f>
        <v>#REF!</v>
      </c>
      <c r="AB256" t="e">
        <f>VLOOKUP($E256,#REF!,9, FALSE)</f>
        <v>#REF!</v>
      </c>
      <c r="AC256" t="e">
        <f>VLOOKUP($E256,#REF!,10, FALSE)</f>
        <v>#REF!</v>
      </c>
      <c r="AD256" t="e">
        <f>VLOOKUP($E256,#REF!,11, FALSE)</f>
        <v>#REF!</v>
      </c>
      <c r="AE256" t="e">
        <f>VLOOKUP($E256,#REF!,12, FALSE)</f>
        <v>#REF!</v>
      </c>
      <c r="AF256" t="e">
        <f>VLOOKUP($E256,#REF!,13, FALSE)</f>
        <v>#REF!</v>
      </c>
      <c r="AG256" t="e">
        <f>VLOOKUP($E256,#REF!,14, FALSE)</f>
        <v>#REF!</v>
      </c>
      <c r="AH256" t="e">
        <f>VLOOKUP($E256,#REF!,15, FALSE)</f>
        <v>#REF!</v>
      </c>
      <c r="AI256" t="e">
        <f>VLOOKUP($E256,#REF!,16, FALSE)</f>
        <v>#REF!</v>
      </c>
      <c r="AJ256" t="e">
        <f>VLOOKUP($E256,#REF!,17, FALSE)</f>
        <v>#REF!</v>
      </c>
      <c r="AK256" t="e">
        <f>VLOOKUP($E256,#REF!,18, FALSE)</f>
        <v>#REF!</v>
      </c>
    </row>
    <row r="257" spans="1:37" x14ac:dyDescent="0.25">
      <c r="A257">
        <v>14</v>
      </c>
      <c r="B257">
        <v>7</v>
      </c>
      <c r="C257" t="s">
        <v>2448</v>
      </c>
      <c r="D257" t="s">
        <v>2449</v>
      </c>
      <c r="E257">
        <f>VLOOKUP(D257,'2011B4'!A$1:B$641,2, FALSE)</f>
        <v>278</v>
      </c>
      <c r="G257">
        <v>394876</v>
      </c>
      <c r="H257">
        <v>198371</v>
      </c>
      <c r="I257">
        <v>196505</v>
      </c>
      <c r="J257">
        <v>102947</v>
      </c>
      <c r="K257">
        <v>72195</v>
      </c>
      <c r="L257">
        <v>30752</v>
      </c>
      <c r="M257">
        <f t="shared" si="10"/>
        <v>26.070715870298521</v>
      </c>
      <c r="N257">
        <f t="shared" si="9"/>
        <v>70.128318455127385</v>
      </c>
      <c r="O257">
        <f t="shared" si="11"/>
        <v>29.871681544872601</v>
      </c>
      <c r="P257">
        <v>30.804200219530436</v>
      </c>
      <c r="Q257">
        <v>16.563862958609771</v>
      </c>
      <c r="R257">
        <v>9.7710472378991131</v>
      </c>
      <c r="S257">
        <v>4.6849349665361784</v>
      </c>
      <c r="T257">
        <v>38.175954617424495</v>
      </c>
      <c r="U257">
        <v>69.195799780469571</v>
      </c>
      <c r="W257" t="e">
        <f>VLOOKUP($E257,#REF!,4, FALSE)</f>
        <v>#REF!</v>
      </c>
      <c r="X257" t="e">
        <f>VLOOKUP($E257,#REF!,5, FALSE)</f>
        <v>#REF!</v>
      </c>
      <c r="Y257" t="e">
        <f>VLOOKUP($E257,#REF!,6, FALSE)</f>
        <v>#REF!</v>
      </c>
      <c r="Z257" t="e">
        <f>VLOOKUP($E257,#REF!,7, FALSE)</f>
        <v>#REF!</v>
      </c>
      <c r="AA257" t="e">
        <f>VLOOKUP($E257,#REF!,8, FALSE)</f>
        <v>#REF!</v>
      </c>
      <c r="AB257" t="e">
        <f>VLOOKUP($E257,#REF!,9, FALSE)</f>
        <v>#REF!</v>
      </c>
      <c r="AC257" t="e">
        <f>VLOOKUP($E257,#REF!,10, FALSE)</f>
        <v>#REF!</v>
      </c>
      <c r="AD257" t="e">
        <f>VLOOKUP($E257,#REF!,11, FALSE)</f>
        <v>#REF!</v>
      </c>
      <c r="AE257" t="e">
        <f>VLOOKUP($E257,#REF!,12, FALSE)</f>
        <v>#REF!</v>
      </c>
      <c r="AF257" t="e">
        <f>VLOOKUP($E257,#REF!,13, FALSE)</f>
        <v>#REF!</v>
      </c>
      <c r="AG257" t="e">
        <f>VLOOKUP($E257,#REF!,14, FALSE)</f>
        <v>#REF!</v>
      </c>
      <c r="AH257" t="e">
        <f>VLOOKUP($E257,#REF!,15, FALSE)</f>
        <v>#REF!</v>
      </c>
      <c r="AI257" t="e">
        <f>VLOOKUP($E257,#REF!,16, FALSE)</f>
        <v>#REF!</v>
      </c>
      <c r="AJ257" t="e">
        <f>VLOOKUP($E257,#REF!,17, FALSE)</f>
        <v>#REF!</v>
      </c>
      <c r="AK257" t="e">
        <f>VLOOKUP($E257,#REF!,18, FALSE)</f>
        <v>#REF!</v>
      </c>
    </row>
    <row r="258" spans="1:37" x14ac:dyDescent="0.25">
      <c r="A258">
        <v>14</v>
      </c>
      <c r="B258">
        <v>8</v>
      </c>
      <c r="C258" t="s">
        <v>2450</v>
      </c>
      <c r="D258" t="s">
        <v>2451</v>
      </c>
      <c r="E258">
        <f>VLOOKUP(D258,'2011B4'!A$1:B$641,2, FALSE)</f>
        <v>279</v>
      </c>
      <c r="G258">
        <v>140778</v>
      </c>
      <c r="H258">
        <v>73465</v>
      </c>
      <c r="I258">
        <v>67313</v>
      </c>
      <c r="J258">
        <v>50531</v>
      </c>
      <c r="K258">
        <v>28177</v>
      </c>
      <c r="L258">
        <v>22354</v>
      </c>
      <c r="M258">
        <f t="shared" si="10"/>
        <v>35.894102771739902</v>
      </c>
      <c r="N258">
        <f t="shared" ref="N258:N321" si="18">(K258/J258)*100</f>
        <v>55.761809582236644</v>
      </c>
      <c r="O258">
        <f t="shared" si="11"/>
        <v>44.238190417763349</v>
      </c>
      <c r="P258">
        <v>73.808157368743949</v>
      </c>
      <c r="Q258">
        <v>3.2554273614217015</v>
      </c>
      <c r="R258">
        <v>1.2269695830282401</v>
      </c>
      <c r="S258">
        <v>0.56401021155330389</v>
      </c>
      <c r="T258">
        <v>21.145435475252814</v>
      </c>
      <c r="U258">
        <v>26.191842631256051</v>
      </c>
      <c r="W258" t="e">
        <f>VLOOKUP($E258,#REF!,4, FALSE)</f>
        <v>#REF!</v>
      </c>
      <c r="X258" t="e">
        <f>VLOOKUP($E258,#REF!,5, FALSE)</f>
        <v>#REF!</v>
      </c>
      <c r="Y258" t="e">
        <f>VLOOKUP($E258,#REF!,6, FALSE)</f>
        <v>#REF!</v>
      </c>
      <c r="Z258" t="e">
        <f>VLOOKUP($E258,#REF!,7, FALSE)</f>
        <v>#REF!</v>
      </c>
      <c r="AA258" t="e">
        <f>VLOOKUP($E258,#REF!,8, FALSE)</f>
        <v>#REF!</v>
      </c>
      <c r="AB258" t="e">
        <f>VLOOKUP($E258,#REF!,9, FALSE)</f>
        <v>#REF!</v>
      </c>
      <c r="AC258" t="e">
        <f>VLOOKUP($E258,#REF!,10, FALSE)</f>
        <v>#REF!</v>
      </c>
      <c r="AD258" t="e">
        <f>VLOOKUP($E258,#REF!,11, FALSE)</f>
        <v>#REF!</v>
      </c>
      <c r="AE258" t="e">
        <f>VLOOKUP($E258,#REF!,12, FALSE)</f>
        <v>#REF!</v>
      </c>
      <c r="AF258" t="e">
        <f>VLOOKUP($E258,#REF!,13, FALSE)</f>
        <v>#REF!</v>
      </c>
      <c r="AG258" t="e">
        <f>VLOOKUP($E258,#REF!,14, FALSE)</f>
        <v>#REF!</v>
      </c>
      <c r="AH258" t="e">
        <f>VLOOKUP($E258,#REF!,15, FALSE)</f>
        <v>#REF!</v>
      </c>
      <c r="AI258" t="e">
        <f>VLOOKUP($E258,#REF!,16, FALSE)</f>
        <v>#REF!</v>
      </c>
      <c r="AJ258" t="e">
        <f>VLOOKUP($E258,#REF!,17, FALSE)</f>
        <v>#REF!</v>
      </c>
      <c r="AK258" t="e">
        <f>VLOOKUP($E258,#REF!,18, FALSE)</f>
        <v>#REF!</v>
      </c>
    </row>
    <row r="259" spans="1:37" x14ac:dyDescent="0.25">
      <c r="A259">
        <v>14</v>
      </c>
      <c r="B259">
        <v>9</v>
      </c>
      <c r="C259" t="s">
        <v>2452</v>
      </c>
      <c r="D259" t="s">
        <v>2453</v>
      </c>
      <c r="E259">
        <f>VLOOKUP(D259,'2011B4'!A$1:B$641,2, FALSE)</f>
        <v>280</v>
      </c>
      <c r="G259">
        <v>118327</v>
      </c>
      <c r="H259">
        <v>59741</v>
      </c>
      <c r="I259">
        <v>58586</v>
      </c>
      <c r="J259">
        <v>38432</v>
      </c>
      <c r="K259">
        <v>22984</v>
      </c>
      <c r="L259">
        <v>15448</v>
      </c>
      <c r="M259">
        <f t="shared" ref="M259:M322" si="19">(J259/G259)*100</f>
        <v>32.479484817497273</v>
      </c>
      <c r="N259">
        <f t="shared" si="18"/>
        <v>59.804329725228975</v>
      </c>
      <c r="O259">
        <f t="shared" ref="O259:O322" si="20">(L259/J259)*100</f>
        <v>40.195670274771025</v>
      </c>
      <c r="P259">
        <v>74.882910074937556</v>
      </c>
      <c r="Q259">
        <v>4.6653830141548713</v>
      </c>
      <c r="R259">
        <v>3.7702955870108248</v>
      </c>
      <c r="S259">
        <v>0.48917568692756036</v>
      </c>
      <c r="T259">
        <v>16.192235636969194</v>
      </c>
      <c r="U259">
        <v>25.117089925062444</v>
      </c>
      <c r="W259" t="e">
        <f>VLOOKUP($E259,#REF!,4, FALSE)</f>
        <v>#REF!</v>
      </c>
      <c r="X259" t="e">
        <f>VLOOKUP($E259,#REF!,5, FALSE)</f>
        <v>#REF!</v>
      </c>
      <c r="Y259" t="e">
        <f>VLOOKUP($E259,#REF!,6, FALSE)</f>
        <v>#REF!</v>
      </c>
      <c r="Z259" t="e">
        <f>VLOOKUP($E259,#REF!,7, FALSE)</f>
        <v>#REF!</v>
      </c>
      <c r="AA259" t="e">
        <f>VLOOKUP($E259,#REF!,8, FALSE)</f>
        <v>#REF!</v>
      </c>
      <c r="AB259" t="e">
        <f>VLOOKUP($E259,#REF!,9, FALSE)</f>
        <v>#REF!</v>
      </c>
      <c r="AC259" t="e">
        <f>VLOOKUP($E259,#REF!,10, FALSE)</f>
        <v>#REF!</v>
      </c>
      <c r="AD259" t="e">
        <f>VLOOKUP($E259,#REF!,11, FALSE)</f>
        <v>#REF!</v>
      </c>
      <c r="AE259" t="e">
        <f>VLOOKUP($E259,#REF!,12, FALSE)</f>
        <v>#REF!</v>
      </c>
      <c r="AF259" t="e">
        <f>VLOOKUP($E259,#REF!,13, FALSE)</f>
        <v>#REF!</v>
      </c>
      <c r="AG259" t="e">
        <f>VLOOKUP($E259,#REF!,14, FALSE)</f>
        <v>#REF!</v>
      </c>
      <c r="AH259" t="e">
        <f>VLOOKUP($E259,#REF!,15, FALSE)</f>
        <v>#REF!</v>
      </c>
      <c r="AI259" t="e">
        <f>VLOOKUP($E259,#REF!,16, FALSE)</f>
        <v>#REF!</v>
      </c>
      <c r="AJ259" t="e">
        <f>VLOOKUP($E259,#REF!,17, FALSE)</f>
        <v>#REF!</v>
      </c>
      <c r="AK259" t="e">
        <f>VLOOKUP($E259,#REF!,18, FALSE)</f>
        <v>#REF!</v>
      </c>
    </row>
    <row r="260" spans="1:37" x14ac:dyDescent="0.25">
      <c r="A260">
        <v>15</v>
      </c>
      <c r="B260">
        <v>1</v>
      </c>
      <c r="C260" t="s">
        <v>2468</v>
      </c>
      <c r="D260" t="s">
        <v>2469</v>
      </c>
      <c r="E260">
        <f>VLOOKUP(D260,'2011B4'!A$1:B$641,2, FALSE)</f>
        <v>281</v>
      </c>
      <c r="G260">
        <v>62785</v>
      </c>
      <c r="H260">
        <v>33114</v>
      </c>
      <c r="I260">
        <v>29671</v>
      </c>
      <c r="J260">
        <v>27428</v>
      </c>
      <c r="K260">
        <v>17398</v>
      </c>
      <c r="L260">
        <v>10030</v>
      </c>
      <c r="M260">
        <f t="shared" si="19"/>
        <v>43.68559369276101</v>
      </c>
      <c r="N260">
        <f t="shared" si="18"/>
        <v>63.431529823537993</v>
      </c>
      <c r="O260">
        <f t="shared" si="20"/>
        <v>36.568470176462007</v>
      </c>
      <c r="P260">
        <v>81.730348548928092</v>
      </c>
      <c r="Q260">
        <v>1.3708618929561034</v>
      </c>
      <c r="R260">
        <v>1.8630596470759808</v>
      </c>
      <c r="S260">
        <v>2.3260901268776433</v>
      </c>
      <c r="T260">
        <v>12.709639784162171</v>
      </c>
      <c r="U260">
        <v>18.269651451071908</v>
      </c>
      <c r="W260" t="e">
        <f>VLOOKUP($E260,#REF!,4, FALSE)</f>
        <v>#REF!</v>
      </c>
      <c r="X260" t="e">
        <f>VLOOKUP($E260,#REF!,5, FALSE)</f>
        <v>#REF!</v>
      </c>
      <c r="Y260" t="e">
        <f>VLOOKUP($E260,#REF!,6, FALSE)</f>
        <v>#REF!</v>
      </c>
      <c r="Z260" t="e">
        <f>VLOOKUP($E260,#REF!,7, FALSE)</f>
        <v>#REF!</v>
      </c>
      <c r="AA260" t="e">
        <f>VLOOKUP($E260,#REF!,8, FALSE)</f>
        <v>#REF!</v>
      </c>
      <c r="AB260" t="e">
        <f>VLOOKUP($E260,#REF!,9, FALSE)</f>
        <v>#REF!</v>
      </c>
      <c r="AC260" t="e">
        <f>VLOOKUP($E260,#REF!,10, FALSE)</f>
        <v>#REF!</v>
      </c>
      <c r="AD260" t="e">
        <f>VLOOKUP($E260,#REF!,11, FALSE)</f>
        <v>#REF!</v>
      </c>
      <c r="AE260" t="e">
        <f>VLOOKUP($E260,#REF!,12, FALSE)</f>
        <v>#REF!</v>
      </c>
      <c r="AF260" t="e">
        <f>VLOOKUP($E260,#REF!,13, FALSE)</f>
        <v>#REF!</v>
      </c>
      <c r="AG260" t="e">
        <f>VLOOKUP($E260,#REF!,14, FALSE)</f>
        <v>#REF!</v>
      </c>
      <c r="AH260" t="e">
        <f>VLOOKUP($E260,#REF!,15, FALSE)</f>
        <v>#REF!</v>
      </c>
      <c r="AI260" t="e">
        <f>VLOOKUP($E260,#REF!,16, FALSE)</f>
        <v>#REF!</v>
      </c>
      <c r="AJ260" t="e">
        <f>VLOOKUP($E260,#REF!,17, FALSE)</f>
        <v>#REF!</v>
      </c>
      <c r="AK260" t="e">
        <f>VLOOKUP($E260,#REF!,18, FALSE)</f>
        <v>#REF!</v>
      </c>
    </row>
    <row r="261" spans="1:37" x14ac:dyDescent="0.25">
      <c r="A261">
        <v>15</v>
      </c>
      <c r="B261">
        <v>2</v>
      </c>
      <c r="C261" t="s">
        <v>2470</v>
      </c>
      <c r="D261" t="s">
        <v>2471</v>
      </c>
      <c r="E261">
        <f>VLOOKUP(D261,'2011B4'!A$1:B$641,2, FALSE)</f>
        <v>282</v>
      </c>
      <c r="G261">
        <v>65960</v>
      </c>
      <c r="H261">
        <v>34562</v>
      </c>
      <c r="I261">
        <v>31398</v>
      </c>
      <c r="J261">
        <v>27441</v>
      </c>
      <c r="K261">
        <v>18019</v>
      </c>
      <c r="L261">
        <v>9422</v>
      </c>
      <c r="M261">
        <f t="shared" si="19"/>
        <v>41.602486355366892</v>
      </c>
      <c r="N261">
        <f t="shared" si="18"/>
        <v>65.664516599249296</v>
      </c>
      <c r="O261">
        <f t="shared" si="20"/>
        <v>34.335483400750697</v>
      </c>
      <c r="P261">
        <v>67.114901060456987</v>
      </c>
      <c r="Q261">
        <v>2.0516745016581028</v>
      </c>
      <c r="R261">
        <v>3.9758026310994494</v>
      </c>
      <c r="S261">
        <v>1.4394519150176743</v>
      </c>
      <c r="T261">
        <v>25.418169891767789</v>
      </c>
      <c r="U261">
        <v>32.885098939543013</v>
      </c>
      <c r="W261" t="e">
        <f>VLOOKUP($E261,#REF!,4, FALSE)</f>
        <v>#REF!</v>
      </c>
      <c r="X261" t="e">
        <f>VLOOKUP($E261,#REF!,5, FALSE)</f>
        <v>#REF!</v>
      </c>
      <c r="Y261" t="e">
        <f>VLOOKUP($E261,#REF!,6, FALSE)</f>
        <v>#REF!</v>
      </c>
      <c r="Z261" t="e">
        <f>VLOOKUP($E261,#REF!,7, FALSE)</f>
        <v>#REF!</v>
      </c>
      <c r="AA261" t="e">
        <f>VLOOKUP($E261,#REF!,8, FALSE)</f>
        <v>#REF!</v>
      </c>
      <c r="AB261" t="e">
        <f>VLOOKUP($E261,#REF!,9, FALSE)</f>
        <v>#REF!</v>
      </c>
      <c r="AC261" t="e">
        <f>VLOOKUP($E261,#REF!,10, FALSE)</f>
        <v>#REF!</v>
      </c>
      <c r="AD261" t="e">
        <f>VLOOKUP($E261,#REF!,11, FALSE)</f>
        <v>#REF!</v>
      </c>
      <c r="AE261" t="e">
        <f>VLOOKUP($E261,#REF!,12, FALSE)</f>
        <v>#REF!</v>
      </c>
      <c r="AF261" t="e">
        <f>VLOOKUP($E261,#REF!,13, FALSE)</f>
        <v>#REF!</v>
      </c>
      <c r="AG261" t="e">
        <f>VLOOKUP($E261,#REF!,14, FALSE)</f>
        <v>#REF!</v>
      </c>
      <c r="AH261" t="e">
        <f>VLOOKUP($E261,#REF!,15, FALSE)</f>
        <v>#REF!</v>
      </c>
      <c r="AI261" t="e">
        <f>VLOOKUP($E261,#REF!,16, FALSE)</f>
        <v>#REF!</v>
      </c>
      <c r="AJ261" t="e">
        <f>VLOOKUP($E261,#REF!,17, FALSE)</f>
        <v>#REF!</v>
      </c>
      <c r="AK261" t="e">
        <f>VLOOKUP($E261,#REF!,18, FALSE)</f>
        <v>#REF!</v>
      </c>
    </row>
    <row r="262" spans="1:37" x14ac:dyDescent="0.25">
      <c r="A262">
        <v>15</v>
      </c>
      <c r="B262">
        <v>3</v>
      </c>
      <c r="C262" t="s">
        <v>2472</v>
      </c>
      <c r="D262" t="s">
        <v>2473</v>
      </c>
      <c r="E262">
        <f>VLOOKUP(D262,'2011B4'!A$1:B$641,2, FALSE)</f>
        <v>283</v>
      </c>
      <c r="G262">
        <v>325676</v>
      </c>
      <c r="H262">
        <v>166877</v>
      </c>
      <c r="I262">
        <v>158799</v>
      </c>
      <c r="J262">
        <v>125328</v>
      </c>
      <c r="K262">
        <v>79579</v>
      </c>
      <c r="L262">
        <v>45749</v>
      </c>
      <c r="M262">
        <f t="shared" si="19"/>
        <v>38.482418108795244</v>
      </c>
      <c r="N262">
        <f t="shared" si="18"/>
        <v>63.496584961062176</v>
      </c>
      <c r="O262">
        <f t="shared" si="20"/>
        <v>36.503415038937824</v>
      </c>
      <c r="P262">
        <v>36.885612153708671</v>
      </c>
      <c r="Q262">
        <v>6.2571811566449629</v>
      </c>
      <c r="R262">
        <v>12.289352738414401</v>
      </c>
      <c r="S262">
        <v>6.4654346993489087</v>
      </c>
      <c r="T262">
        <v>38.102419251883063</v>
      </c>
      <c r="U262">
        <v>63.114387846291329</v>
      </c>
      <c r="W262" t="e">
        <f>VLOOKUP($E262,#REF!,4, FALSE)</f>
        <v>#REF!</v>
      </c>
      <c r="X262" t="e">
        <f>VLOOKUP($E262,#REF!,5, FALSE)</f>
        <v>#REF!</v>
      </c>
      <c r="Y262" t="e">
        <f>VLOOKUP($E262,#REF!,6, FALSE)</f>
        <v>#REF!</v>
      </c>
      <c r="Z262" t="e">
        <f>VLOOKUP($E262,#REF!,7, FALSE)</f>
        <v>#REF!</v>
      </c>
      <c r="AA262" t="e">
        <f>VLOOKUP($E262,#REF!,8, FALSE)</f>
        <v>#REF!</v>
      </c>
      <c r="AB262" t="e">
        <f>VLOOKUP($E262,#REF!,9, FALSE)</f>
        <v>#REF!</v>
      </c>
      <c r="AC262" t="e">
        <f>VLOOKUP($E262,#REF!,10, FALSE)</f>
        <v>#REF!</v>
      </c>
      <c r="AD262" t="e">
        <f>VLOOKUP($E262,#REF!,11, FALSE)</f>
        <v>#REF!</v>
      </c>
      <c r="AE262" t="e">
        <f>VLOOKUP($E262,#REF!,12, FALSE)</f>
        <v>#REF!</v>
      </c>
      <c r="AF262" t="e">
        <f>VLOOKUP($E262,#REF!,13, FALSE)</f>
        <v>#REF!</v>
      </c>
      <c r="AG262" t="e">
        <f>VLOOKUP($E262,#REF!,14, FALSE)</f>
        <v>#REF!</v>
      </c>
      <c r="AH262" t="e">
        <f>VLOOKUP($E262,#REF!,15, FALSE)</f>
        <v>#REF!</v>
      </c>
      <c r="AI262" t="e">
        <f>VLOOKUP($E262,#REF!,16, FALSE)</f>
        <v>#REF!</v>
      </c>
      <c r="AJ262" t="e">
        <f>VLOOKUP($E262,#REF!,17, FALSE)</f>
        <v>#REF!</v>
      </c>
      <c r="AK262" t="e">
        <f>VLOOKUP($E262,#REF!,18, FALSE)</f>
        <v>#REF!</v>
      </c>
    </row>
    <row r="263" spans="1:37" x14ac:dyDescent="0.25">
      <c r="A263">
        <v>15</v>
      </c>
      <c r="B263">
        <v>4</v>
      </c>
      <c r="C263" t="s">
        <v>2474</v>
      </c>
      <c r="D263" t="s">
        <v>2475</v>
      </c>
      <c r="E263">
        <f>VLOOKUP(D263,'2011B4'!A$1:B$641,2, FALSE)</f>
        <v>284</v>
      </c>
      <c r="G263">
        <v>108392</v>
      </c>
      <c r="H263">
        <v>55756</v>
      </c>
      <c r="I263">
        <v>52636</v>
      </c>
      <c r="J263">
        <v>49658</v>
      </c>
      <c r="K263">
        <v>29104</v>
      </c>
      <c r="L263">
        <v>20554</v>
      </c>
      <c r="M263">
        <f t="shared" si="19"/>
        <v>45.813344158240461</v>
      </c>
      <c r="N263">
        <f t="shared" si="18"/>
        <v>58.608884771839385</v>
      </c>
      <c r="O263">
        <f t="shared" si="20"/>
        <v>41.391115228160622</v>
      </c>
      <c r="P263">
        <v>77.862580047525057</v>
      </c>
      <c r="Q263">
        <v>2.0943251842603408</v>
      </c>
      <c r="R263">
        <v>2.8776833541423334</v>
      </c>
      <c r="S263">
        <v>1.5808127592734305</v>
      </c>
      <c r="T263">
        <v>15.584598654798825</v>
      </c>
      <c r="U263">
        <v>22.137419952474943</v>
      </c>
      <c r="W263" t="e">
        <f>VLOOKUP($E263,#REF!,4, FALSE)</f>
        <v>#REF!</v>
      </c>
      <c r="X263" t="e">
        <f>VLOOKUP($E263,#REF!,5, FALSE)</f>
        <v>#REF!</v>
      </c>
      <c r="Y263" t="e">
        <f>VLOOKUP($E263,#REF!,6, FALSE)</f>
        <v>#REF!</v>
      </c>
      <c r="Z263" t="e">
        <f>VLOOKUP($E263,#REF!,7, FALSE)</f>
        <v>#REF!</v>
      </c>
      <c r="AA263" t="e">
        <f>VLOOKUP($E263,#REF!,8, FALSE)</f>
        <v>#REF!</v>
      </c>
      <c r="AB263" t="e">
        <f>VLOOKUP($E263,#REF!,9, FALSE)</f>
        <v>#REF!</v>
      </c>
      <c r="AC263" t="e">
        <f>VLOOKUP($E263,#REF!,10, FALSE)</f>
        <v>#REF!</v>
      </c>
      <c r="AD263" t="e">
        <f>VLOOKUP($E263,#REF!,11, FALSE)</f>
        <v>#REF!</v>
      </c>
      <c r="AE263" t="e">
        <f>VLOOKUP($E263,#REF!,12, FALSE)</f>
        <v>#REF!</v>
      </c>
      <c r="AF263" t="e">
        <f>VLOOKUP($E263,#REF!,13, FALSE)</f>
        <v>#REF!</v>
      </c>
      <c r="AG263" t="e">
        <f>VLOOKUP($E263,#REF!,14, FALSE)</f>
        <v>#REF!</v>
      </c>
      <c r="AH263" t="e">
        <f>VLOOKUP($E263,#REF!,15, FALSE)</f>
        <v>#REF!</v>
      </c>
      <c r="AI263" t="e">
        <f>VLOOKUP($E263,#REF!,16, FALSE)</f>
        <v>#REF!</v>
      </c>
      <c r="AJ263" t="e">
        <f>VLOOKUP($E263,#REF!,17, FALSE)</f>
        <v>#REF!</v>
      </c>
      <c r="AK263" t="e">
        <f>VLOOKUP($E263,#REF!,18, FALSE)</f>
        <v>#REF!</v>
      </c>
    </row>
    <row r="264" spans="1:37" x14ac:dyDescent="0.25">
      <c r="A264">
        <v>15</v>
      </c>
      <c r="B264">
        <v>5</v>
      </c>
      <c r="C264" t="s">
        <v>2476</v>
      </c>
      <c r="D264" t="s">
        <v>2477</v>
      </c>
      <c r="E264">
        <f>VLOOKUP(D264,'2011B4'!A$1:B$641,2, FALSE)</f>
        <v>285</v>
      </c>
      <c r="G264">
        <v>53861</v>
      </c>
      <c r="H264">
        <v>27380</v>
      </c>
      <c r="I264">
        <v>26481</v>
      </c>
      <c r="J264">
        <v>24783</v>
      </c>
      <c r="K264">
        <v>13971</v>
      </c>
      <c r="L264">
        <v>10812</v>
      </c>
      <c r="M264">
        <f t="shared" si="19"/>
        <v>46.012885018844806</v>
      </c>
      <c r="N264">
        <f t="shared" si="18"/>
        <v>56.373320421256508</v>
      </c>
      <c r="O264">
        <f t="shared" si="20"/>
        <v>43.626679578743492</v>
      </c>
      <c r="P264">
        <v>76.04002743816325</v>
      </c>
      <c r="Q264">
        <v>3.5104708873017794</v>
      </c>
      <c r="R264">
        <v>3.0706532703869591</v>
      </c>
      <c r="S264">
        <v>1.0370011701569624</v>
      </c>
      <c r="T264">
        <v>16.341847233991043</v>
      </c>
      <c r="U264">
        <v>23.95997256183675</v>
      </c>
      <c r="W264" t="e">
        <f>VLOOKUP($E264,#REF!,4, FALSE)</f>
        <v>#REF!</v>
      </c>
      <c r="X264" t="e">
        <f>VLOOKUP($E264,#REF!,5, FALSE)</f>
        <v>#REF!</v>
      </c>
      <c r="Y264" t="e">
        <f>VLOOKUP($E264,#REF!,6, FALSE)</f>
        <v>#REF!</v>
      </c>
      <c r="Z264" t="e">
        <f>VLOOKUP($E264,#REF!,7, FALSE)</f>
        <v>#REF!</v>
      </c>
      <c r="AA264" t="e">
        <f>VLOOKUP($E264,#REF!,8, FALSE)</f>
        <v>#REF!</v>
      </c>
      <c r="AB264" t="e">
        <f>VLOOKUP($E264,#REF!,9, FALSE)</f>
        <v>#REF!</v>
      </c>
      <c r="AC264" t="e">
        <f>VLOOKUP($E264,#REF!,10, FALSE)</f>
        <v>#REF!</v>
      </c>
      <c r="AD264" t="e">
        <f>VLOOKUP($E264,#REF!,11, FALSE)</f>
        <v>#REF!</v>
      </c>
      <c r="AE264" t="e">
        <f>VLOOKUP($E264,#REF!,12, FALSE)</f>
        <v>#REF!</v>
      </c>
      <c r="AF264" t="e">
        <f>VLOOKUP($E264,#REF!,13, FALSE)</f>
        <v>#REF!</v>
      </c>
      <c r="AG264" t="e">
        <f>VLOOKUP($E264,#REF!,14, FALSE)</f>
        <v>#REF!</v>
      </c>
      <c r="AH264" t="e">
        <f>VLOOKUP($E264,#REF!,15, FALSE)</f>
        <v>#REF!</v>
      </c>
      <c r="AI264" t="e">
        <f>VLOOKUP($E264,#REF!,16, FALSE)</f>
        <v>#REF!</v>
      </c>
      <c r="AJ264" t="e">
        <f>VLOOKUP($E264,#REF!,17, FALSE)</f>
        <v>#REF!</v>
      </c>
      <c r="AK264" t="e">
        <f>VLOOKUP($E264,#REF!,18, FALSE)</f>
        <v>#REF!</v>
      </c>
    </row>
    <row r="265" spans="1:37" x14ac:dyDescent="0.25">
      <c r="A265">
        <v>15</v>
      </c>
      <c r="B265">
        <v>6</v>
      </c>
      <c r="C265" t="s">
        <v>2478</v>
      </c>
      <c r="D265" t="s">
        <v>2479</v>
      </c>
      <c r="E265">
        <f>VLOOKUP(D265,'2011B4'!A$1:B$641,2, FALSE)</f>
        <v>286</v>
      </c>
      <c r="G265">
        <v>137223</v>
      </c>
      <c r="H265">
        <v>71402</v>
      </c>
      <c r="I265">
        <v>65821</v>
      </c>
      <c r="J265">
        <v>60870</v>
      </c>
      <c r="K265">
        <v>37079</v>
      </c>
      <c r="L265">
        <v>23791</v>
      </c>
      <c r="M265">
        <f t="shared" si="19"/>
        <v>44.358453029011166</v>
      </c>
      <c r="N265">
        <f t="shared" si="18"/>
        <v>60.915064892393623</v>
      </c>
      <c r="O265">
        <f t="shared" si="20"/>
        <v>39.08493510760637</v>
      </c>
      <c r="P265">
        <v>67.888943650402496</v>
      </c>
      <c r="Q265">
        <v>2.4149827501232135</v>
      </c>
      <c r="R265">
        <v>4.7001807129949071</v>
      </c>
      <c r="S265">
        <v>2.350911779201577</v>
      </c>
      <c r="T265">
        <v>22.644981107277804</v>
      </c>
      <c r="U265">
        <v>32.111056349597504</v>
      </c>
      <c r="W265" t="e">
        <f>VLOOKUP($E265,#REF!,4, FALSE)</f>
        <v>#REF!</v>
      </c>
      <c r="X265" t="e">
        <f>VLOOKUP($E265,#REF!,5, FALSE)</f>
        <v>#REF!</v>
      </c>
      <c r="Y265" t="e">
        <f>VLOOKUP($E265,#REF!,6, FALSE)</f>
        <v>#REF!</v>
      </c>
      <c r="Z265" t="e">
        <f>VLOOKUP($E265,#REF!,7, FALSE)</f>
        <v>#REF!</v>
      </c>
      <c r="AA265" t="e">
        <f>VLOOKUP($E265,#REF!,8, FALSE)</f>
        <v>#REF!</v>
      </c>
      <c r="AB265" t="e">
        <f>VLOOKUP($E265,#REF!,9, FALSE)</f>
        <v>#REF!</v>
      </c>
      <c r="AC265" t="e">
        <f>VLOOKUP($E265,#REF!,10, FALSE)</f>
        <v>#REF!</v>
      </c>
      <c r="AD265" t="e">
        <f>VLOOKUP($E265,#REF!,11, FALSE)</f>
        <v>#REF!</v>
      </c>
      <c r="AE265" t="e">
        <f>VLOOKUP($E265,#REF!,12, FALSE)</f>
        <v>#REF!</v>
      </c>
      <c r="AF265" t="e">
        <f>VLOOKUP($E265,#REF!,13, FALSE)</f>
        <v>#REF!</v>
      </c>
      <c r="AG265" t="e">
        <f>VLOOKUP($E265,#REF!,14, FALSE)</f>
        <v>#REF!</v>
      </c>
      <c r="AH265" t="e">
        <f>VLOOKUP($E265,#REF!,15, FALSE)</f>
        <v>#REF!</v>
      </c>
      <c r="AI265" t="e">
        <f>VLOOKUP($E265,#REF!,16, FALSE)</f>
        <v>#REF!</v>
      </c>
      <c r="AJ265" t="e">
        <f>VLOOKUP($E265,#REF!,17, FALSE)</f>
        <v>#REF!</v>
      </c>
      <c r="AK265" t="e">
        <f>VLOOKUP($E265,#REF!,18, FALSE)</f>
        <v>#REF!</v>
      </c>
    </row>
    <row r="266" spans="1:37" x14ac:dyDescent="0.25">
      <c r="A266">
        <v>15</v>
      </c>
      <c r="B266">
        <v>7</v>
      </c>
      <c r="C266" t="s">
        <v>2480</v>
      </c>
      <c r="D266" t="s">
        <v>2481</v>
      </c>
      <c r="E266">
        <f>VLOOKUP(D266,'2011B4'!A$1:B$641,2, FALSE)</f>
        <v>287</v>
      </c>
      <c r="G266">
        <v>73620</v>
      </c>
      <c r="H266">
        <v>38776</v>
      </c>
      <c r="I266">
        <v>34844</v>
      </c>
      <c r="J266">
        <v>26188</v>
      </c>
      <c r="K266">
        <v>17354</v>
      </c>
      <c r="L266">
        <v>8834</v>
      </c>
      <c r="M266">
        <f t="shared" si="19"/>
        <v>35.571855474055965</v>
      </c>
      <c r="N266">
        <f t="shared" si="18"/>
        <v>66.266992515656014</v>
      </c>
      <c r="O266">
        <f t="shared" si="20"/>
        <v>33.733007484343972</v>
      </c>
      <c r="P266">
        <v>75.568962883763561</v>
      </c>
      <c r="Q266">
        <v>1.6725217656942111</v>
      </c>
      <c r="R266">
        <v>2.1116541927600427</v>
      </c>
      <c r="S266">
        <v>0.76752711165419285</v>
      </c>
      <c r="T266">
        <v>19.879334046128001</v>
      </c>
      <c r="U266">
        <v>24.431037116236439</v>
      </c>
      <c r="W266" t="e">
        <f>VLOOKUP($E266,#REF!,4, FALSE)</f>
        <v>#REF!</v>
      </c>
      <c r="X266" t="e">
        <f>VLOOKUP($E266,#REF!,5, FALSE)</f>
        <v>#REF!</v>
      </c>
      <c r="Y266" t="e">
        <f>VLOOKUP($E266,#REF!,6, FALSE)</f>
        <v>#REF!</v>
      </c>
      <c r="Z266" t="e">
        <f>VLOOKUP($E266,#REF!,7, FALSE)</f>
        <v>#REF!</v>
      </c>
      <c r="AA266" t="e">
        <f>VLOOKUP($E266,#REF!,8, FALSE)</f>
        <v>#REF!</v>
      </c>
      <c r="AB266" t="e">
        <f>VLOOKUP($E266,#REF!,9, FALSE)</f>
        <v>#REF!</v>
      </c>
      <c r="AC266" t="e">
        <f>VLOOKUP($E266,#REF!,10, FALSE)</f>
        <v>#REF!</v>
      </c>
      <c r="AD266" t="e">
        <f>VLOOKUP($E266,#REF!,11, FALSE)</f>
        <v>#REF!</v>
      </c>
      <c r="AE266" t="e">
        <f>VLOOKUP($E266,#REF!,12, FALSE)</f>
        <v>#REF!</v>
      </c>
      <c r="AF266" t="e">
        <f>VLOOKUP($E266,#REF!,13, FALSE)</f>
        <v>#REF!</v>
      </c>
      <c r="AG266" t="e">
        <f>VLOOKUP($E266,#REF!,14, FALSE)</f>
        <v>#REF!</v>
      </c>
      <c r="AH266" t="e">
        <f>VLOOKUP($E266,#REF!,15, FALSE)</f>
        <v>#REF!</v>
      </c>
      <c r="AI266" t="e">
        <f>VLOOKUP($E266,#REF!,16, FALSE)</f>
        <v>#REF!</v>
      </c>
      <c r="AJ266" t="e">
        <f>VLOOKUP($E266,#REF!,17, FALSE)</f>
        <v>#REF!</v>
      </c>
      <c r="AK266" t="e">
        <f>VLOOKUP($E266,#REF!,18, FALSE)</f>
        <v>#REF!</v>
      </c>
    </row>
    <row r="267" spans="1:37" x14ac:dyDescent="0.25">
      <c r="A267">
        <v>15</v>
      </c>
      <c r="B267">
        <v>8</v>
      </c>
      <c r="C267" t="s">
        <v>2482</v>
      </c>
      <c r="D267" t="s">
        <v>2483</v>
      </c>
      <c r="E267">
        <f>VLOOKUP(D267,'2011B4'!A$1:B$641,2, FALSE)</f>
        <v>288</v>
      </c>
      <c r="G267">
        <v>61056</v>
      </c>
      <c r="H267">
        <v>31242</v>
      </c>
      <c r="I267">
        <v>29814</v>
      </c>
      <c r="J267">
        <v>20754</v>
      </c>
      <c r="K267">
        <v>12924</v>
      </c>
      <c r="L267">
        <v>7830</v>
      </c>
      <c r="M267">
        <f t="shared" si="19"/>
        <v>33.991745283018872</v>
      </c>
      <c r="N267">
        <f t="shared" si="18"/>
        <v>62.27233304423244</v>
      </c>
      <c r="O267">
        <f t="shared" si="20"/>
        <v>37.72766695576756</v>
      </c>
      <c r="P267">
        <v>70.164787510841279</v>
      </c>
      <c r="Q267">
        <v>1.7586971186277345</v>
      </c>
      <c r="R267">
        <v>3.2186566445022642</v>
      </c>
      <c r="S267">
        <v>1.2720439433362243</v>
      </c>
      <c r="T267">
        <v>23.585814782692491</v>
      </c>
      <c r="U267">
        <v>29.835212489158721</v>
      </c>
      <c r="W267" t="e">
        <f>VLOOKUP($E267,#REF!,4, FALSE)</f>
        <v>#REF!</v>
      </c>
      <c r="X267" t="e">
        <f>VLOOKUP($E267,#REF!,5, FALSE)</f>
        <v>#REF!</v>
      </c>
      <c r="Y267" t="e">
        <f>VLOOKUP($E267,#REF!,6, FALSE)</f>
        <v>#REF!</v>
      </c>
      <c r="Z267" t="e">
        <f>VLOOKUP($E267,#REF!,7, FALSE)</f>
        <v>#REF!</v>
      </c>
      <c r="AA267" t="e">
        <f>VLOOKUP($E267,#REF!,8, FALSE)</f>
        <v>#REF!</v>
      </c>
      <c r="AB267" t="e">
        <f>VLOOKUP($E267,#REF!,9, FALSE)</f>
        <v>#REF!</v>
      </c>
      <c r="AC267" t="e">
        <f>VLOOKUP($E267,#REF!,10, FALSE)</f>
        <v>#REF!</v>
      </c>
      <c r="AD267" t="e">
        <f>VLOOKUP($E267,#REF!,11, FALSE)</f>
        <v>#REF!</v>
      </c>
      <c r="AE267" t="e">
        <f>VLOOKUP($E267,#REF!,12, FALSE)</f>
        <v>#REF!</v>
      </c>
      <c r="AF267" t="e">
        <f>VLOOKUP($E267,#REF!,13, FALSE)</f>
        <v>#REF!</v>
      </c>
      <c r="AG267" t="e">
        <f>VLOOKUP($E267,#REF!,14, FALSE)</f>
        <v>#REF!</v>
      </c>
      <c r="AH267" t="e">
        <f>VLOOKUP($E267,#REF!,15, FALSE)</f>
        <v>#REF!</v>
      </c>
      <c r="AI267" t="e">
        <f>VLOOKUP($E267,#REF!,16, FALSE)</f>
        <v>#REF!</v>
      </c>
      <c r="AJ267" t="e">
        <f>VLOOKUP($E267,#REF!,17, FALSE)</f>
        <v>#REF!</v>
      </c>
      <c r="AK267" t="e">
        <f>VLOOKUP($E267,#REF!,18, FALSE)</f>
        <v>#REF!</v>
      </c>
    </row>
    <row r="268" spans="1:37" x14ac:dyDescent="0.25">
      <c r="A268">
        <v>16</v>
      </c>
      <c r="B268">
        <v>1</v>
      </c>
      <c r="C268" t="s">
        <v>2733</v>
      </c>
      <c r="D268" t="s">
        <v>2734</v>
      </c>
      <c r="E268">
        <f>VLOOKUP(D268,'2011B4'!A$1:B$641,2, FALSE)</f>
        <v>289</v>
      </c>
      <c r="G268">
        <v>1532982</v>
      </c>
      <c r="H268">
        <v>785579</v>
      </c>
      <c r="I268">
        <v>747403</v>
      </c>
      <c r="J268">
        <v>432977</v>
      </c>
      <c r="K268">
        <v>357458</v>
      </c>
      <c r="L268">
        <v>75519</v>
      </c>
      <c r="M268">
        <f t="shared" si="19"/>
        <v>28.244102018158074</v>
      </c>
      <c r="N268">
        <f t="shared" si="18"/>
        <v>82.558195931885521</v>
      </c>
      <c r="O268">
        <f t="shared" si="20"/>
        <v>17.441804068114472</v>
      </c>
      <c r="P268">
        <v>41.230827503539444</v>
      </c>
      <c r="Q268">
        <v>8.80924390902981</v>
      </c>
      <c r="R268">
        <v>11.307298078188911</v>
      </c>
      <c r="S268">
        <v>4.8561470932636146</v>
      </c>
      <c r="T268">
        <v>33.796483415978216</v>
      </c>
      <c r="U268">
        <v>58.769172496460556</v>
      </c>
      <c r="W268" t="e">
        <f>VLOOKUP($E268,#REF!,4, FALSE)</f>
        <v>#REF!</v>
      </c>
      <c r="X268" t="e">
        <f>VLOOKUP($E268,#REF!,5, FALSE)</f>
        <v>#REF!</v>
      </c>
      <c r="Y268" t="e">
        <f>VLOOKUP($E268,#REF!,6, FALSE)</f>
        <v>#REF!</v>
      </c>
      <c r="Z268" t="e">
        <f>VLOOKUP($E268,#REF!,7, FALSE)</f>
        <v>#REF!</v>
      </c>
      <c r="AA268" t="e">
        <f>VLOOKUP($E268,#REF!,8, FALSE)</f>
        <v>#REF!</v>
      </c>
      <c r="AB268" t="e">
        <f>VLOOKUP($E268,#REF!,9, FALSE)</f>
        <v>#REF!</v>
      </c>
      <c r="AC268" t="e">
        <f>VLOOKUP($E268,#REF!,10, FALSE)</f>
        <v>#REF!</v>
      </c>
      <c r="AD268" t="e">
        <f>VLOOKUP($E268,#REF!,11, FALSE)</f>
        <v>#REF!</v>
      </c>
      <c r="AE268" t="e">
        <f>VLOOKUP($E268,#REF!,12, FALSE)</f>
        <v>#REF!</v>
      </c>
      <c r="AF268" t="e">
        <f>VLOOKUP($E268,#REF!,13, FALSE)</f>
        <v>#REF!</v>
      </c>
      <c r="AG268" t="e">
        <f>VLOOKUP($E268,#REF!,14, FALSE)</f>
        <v>#REF!</v>
      </c>
      <c r="AH268" t="e">
        <f>VLOOKUP($E268,#REF!,15, FALSE)</f>
        <v>#REF!</v>
      </c>
      <c r="AI268" t="e">
        <f>VLOOKUP($E268,#REF!,16, FALSE)</f>
        <v>#REF!</v>
      </c>
      <c r="AJ268" t="e">
        <f>VLOOKUP($E268,#REF!,17, FALSE)</f>
        <v>#REF!</v>
      </c>
      <c r="AK268" t="e">
        <f>VLOOKUP($E268,#REF!,18, FALSE)</f>
        <v>#REF!</v>
      </c>
    </row>
    <row r="269" spans="1:37" x14ac:dyDescent="0.25">
      <c r="A269">
        <v>16</v>
      </c>
      <c r="B269">
        <v>2</v>
      </c>
      <c r="C269" t="s">
        <v>2735</v>
      </c>
      <c r="D269" t="s">
        <v>2736</v>
      </c>
      <c r="E269">
        <f>VLOOKUP(D269,'2011B4'!A$1:B$641,2, FALSE)</f>
        <v>290</v>
      </c>
      <c r="G269">
        <v>767440</v>
      </c>
      <c r="H269">
        <v>394605</v>
      </c>
      <c r="I269">
        <v>372835</v>
      </c>
      <c r="J269">
        <v>223339</v>
      </c>
      <c r="K269">
        <v>177943</v>
      </c>
      <c r="L269">
        <v>45396</v>
      </c>
      <c r="M269">
        <f t="shared" si="19"/>
        <v>29.101819034712811</v>
      </c>
      <c r="N269">
        <f t="shared" si="18"/>
        <v>79.673948571454162</v>
      </c>
      <c r="O269">
        <f t="shared" si="20"/>
        <v>20.326051428545846</v>
      </c>
      <c r="P269">
        <v>64.741491633794354</v>
      </c>
      <c r="Q269">
        <v>4.9297256636771909</v>
      </c>
      <c r="R269">
        <v>6.9951956442896233</v>
      </c>
      <c r="S269">
        <v>2.3108368892132587</v>
      </c>
      <c r="T269">
        <v>21.022750169025564</v>
      </c>
      <c r="U269">
        <v>35.258508366205646</v>
      </c>
      <c r="W269" t="e">
        <f>VLOOKUP($E269,#REF!,4, FALSE)</f>
        <v>#REF!</v>
      </c>
      <c r="X269" t="e">
        <f>VLOOKUP($E269,#REF!,5, FALSE)</f>
        <v>#REF!</v>
      </c>
      <c r="Y269" t="e">
        <f>VLOOKUP($E269,#REF!,6, FALSE)</f>
        <v>#REF!</v>
      </c>
      <c r="Z269" t="e">
        <f>VLOOKUP($E269,#REF!,7, FALSE)</f>
        <v>#REF!</v>
      </c>
      <c r="AA269" t="e">
        <f>VLOOKUP($E269,#REF!,8, FALSE)</f>
        <v>#REF!</v>
      </c>
      <c r="AB269" t="e">
        <f>VLOOKUP($E269,#REF!,9, FALSE)</f>
        <v>#REF!</v>
      </c>
      <c r="AC269" t="e">
        <f>VLOOKUP($E269,#REF!,10, FALSE)</f>
        <v>#REF!</v>
      </c>
      <c r="AD269" t="e">
        <f>VLOOKUP($E269,#REF!,11, FALSE)</f>
        <v>#REF!</v>
      </c>
      <c r="AE269" t="e">
        <f>VLOOKUP($E269,#REF!,12, FALSE)</f>
        <v>#REF!</v>
      </c>
      <c r="AF269" t="e">
        <f>VLOOKUP($E269,#REF!,13, FALSE)</f>
        <v>#REF!</v>
      </c>
      <c r="AG269" t="e">
        <f>VLOOKUP($E269,#REF!,14, FALSE)</f>
        <v>#REF!</v>
      </c>
      <c r="AH269" t="e">
        <f>VLOOKUP($E269,#REF!,15, FALSE)</f>
        <v>#REF!</v>
      </c>
      <c r="AI269" t="e">
        <f>VLOOKUP($E269,#REF!,16, FALSE)</f>
        <v>#REF!</v>
      </c>
      <c r="AJ269" t="e">
        <f>VLOOKUP($E269,#REF!,17, FALSE)</f>
        <v>#REF!</v>
      </c>
      <c r="AK269" t="e">
        <f>VLOOKUP($E269,#REF!,18, FALSE)</f>
        <v>#REF!</v>
      </c>
    </row>
    <row r="270" spans="1:37" x14ac:dyDescent="0.25">
      <c r="A270">
        <v>16</v>
      </c>
      <c r="B270">
        <v>3</v>
      </c>
      <c r="C270" t="s">
        <v>2737</v>
      </c>
      <c r="D270" t="s">
        <v>2738</v>
      </c>
      <c r="E270">
        <f>VLOOKUP(D270,'2011B4'!A$1:B$641,2, FALSE)</f>
        <v>291</v>
      </c>
      <c r="G270">
        <v>307868</v>
      </c>
      <c r="H270">
        <v>159095</v>
      </c>
      <c r="I270">
        <v>148773</v>
      </c>
      <c r="J270">
        <v>92647</v>
      </c>
      <c r="K270">
        <v>73103</v>
      </c>
      <c r="L270">
        <v>19544</v>
      </c>
      <c r="M270">
        <f t="shared" si="19"/>
        <v>30.093091844556756</v>
      </c>
      <c r="N270">
        <f t="shared" si="18"/>
        <v>78.904875495159047</v>
      </c>
      <c r="O270">
        <f t="shared" si="20"/>
        <v>21.095124504840957</v>
      </c>
      <c r="P270">
        <v>65.065247660474711</v>
      </c>
      <c r="Q270">
        <v>4.007685084244498</v>
      </c>
      <c r="R270">
        <v>6.1189245199520768</v>
      </c>
      <c r="S270">
        <v>2.9833669735663326</v>
      </c>
      <c r="T270">
        <v>21.824775761762389</v>
      </c>
      <c r="U270">
        <v>34.934752339525289</v>
      </c>
      <c r="W270" t="e">
        <f>VLOOKUP($E270,#REF!,4, FALSE)</f>
        <v>#REF!</v>
      </c>
      <c r="X270" t="e">
        <f>VLOOKUP($E270,#REF!,5, FALSE)</f>
        <v>#REF!</v>
      </c>
      <c r="Y270" t="e">
        <f>VLOOKUP($E270,#REF!,6, FALSE)</f>
        <v>#REF!</v>
      </c>
      <c r="Z270" t="e">
        <f>VLOOKUP($E270,#REF!,7, FALSE)</f>
        <v>#REF!</v>
      </c>
      <c r="AA270" t="e">
        <f>VLOOKUP($E270,#REF!,8, FALSE)</f>
        <v>#REF!</v>
      </c>
      <c r="AB270" t="e">
        <f>VLOOKUP($E270,#REF!,9, FALSE)</f>
        <v>#REF!</v>
      </c>
      <c r="AC270" t="e">
        <f>VLOOKUP($E270,#REF!,10, FALSE)</f>
        <v>#REF!</v>
      </c>
      <c r="AD270" t="e">
        <f>VLOOKUP($E270,#REF!,11, FALSE)</f>
        <v>#REF!</v>
      </c>
      <c r="AE270" t="e">
        <f>VLOOKUP($E270,#REF!,12, FALSE)</f>
        <v>#REF!</v>
      </c>
      <c r="AF270" t="e">
        <f>VLOOKUP($E270,#REF!,13, FALSE)</f>
        <v>#REF!</v>
      </c>
      <c r="AG270" t="e">
        <f>VLOOKUP($E270,#REF!,14, FALSE)</f>
        <v>#REF!</v>
      </c>
      <c r="AH270" t="e">
        <f>VLOOKUP($E270,#REF!,15, FALSE)</f>
        <v>#REF!</v>
      </c>
      <c r="AI270" t="e">
        <f>VLOOKUP($E270,#REF!,16, FALSE)</f>
        <v>#REF!</v>
      </c>
      <c r="AJ270" t="e">
        <f>VLOOKUP($E270,#REF!,17, FALSE)</f>
        <v>#REF!</v>
      </c>
      <c r="AK270" t="e">
        <f>VLOOKUP($E270,#REF!,18, FALSE)</f>
        <v>#REF!</v>
      </c>
    </row>
    <row r="271" spans="1:37" x14ac:dyDescent="0.25">
      <c r="A271">
        <v>16</v>
      </c>
      <c r="B271">
        <v>4</v>
      </c>
      <c r="C271" t="s">
        <v>2739</v>
      </c>
      <c r="D271" t="s">
        <v>2740</v>
      </c>
      <c r="E271">
        <f>VLOOKUP(D271,'2011B4'!A$1:B$641,2, FALSE)</f>
        <v>292</v>
      </c>
      <c r="G271">
        <v>590913</v>
      </c>
      <c r="H271">
        <v>302946</v>
      </c>
      <c r="I271">
        <v>287967</v>
      </c>
      <c r="J271">
        <v>151767</v>
      </c>
      <c r="K271">
        <v>125483</v>
      </c>
      <c r="L271">
        <v>26284</v>
      </c>
      <c r="M271">
        <f t="shared" si="19"/>
        <v>25.683476247772514</v>
      </c>
      <c r="N271">
        <f t="shared" si="18"/>
        <v>82.681347064908707</v>
      </c>
      <c r="O271">
        <f t="shared" si="20"/>
        <v>17.31865293509129</v>
      </c>
      <c r="P271">
        <v>48.776743297291247</v>
      </c>
      <c r="Q271">
        <v>8.9433144227664769</v>
      </c>
      <c r="R271">
        <v>9.3524942840011338</v>
      </c>
      <c r="S271">
        <v>6.0507224890786535</v>
      </c>
      <c r="T271">
        <v>26.876725506862492</v>
      </c>
      <c r="U271">
        <v>51.223256702708753</v>
      </c>
      <c r="W271" t="e">
        <f>VLOOKUP($E271,#REF!,4, FALSE)</f>
        <v>#REF!</v>
      </c>
      <c r="X271" t="e">
        <f>VLOOKUP($E271,#REF!,5, FALSE)</f>
        <v>#REF!</v>
      </c>
      <c r="Y271" t="e">
        <f>VLOOKUP($E271,#REF!,6, FALSE)</f>
        <v>#REF!</v>
      </c>
      <c r="Z271" t="e">
        <f>VLOOKUP($E271,#REF!,7, FALSE)</f>
        <v>#REF!</v>
      </c>
      <c r="AA271" t="e">
        <f>VLOOKUP($E271,#REF!,8, FALSE)</f>
        <v>#REF!</v>
      </c>
      <c r="AB271" t="e">
        <f>VLOOKUP($E271,#REF!,9, FALSE)</f>
        <v>#REF!</v>
      </c>
      <c r="AC271" t="e">
        <f>VLOOKUP($E271,#REF!,10, FALSE)</f>
        <v>#REF!</v>
      </c>
      <c r="AD271" t="e">
        <f>VLOOKUP($E271,#REF!,11, FALSE)</f>
        <v>#REF!</v>
      </c>
      <c r="AE271" t="e">
        <f>VLOOKUP($E271,#REF!,12, FALSE)</f>
        <v>#REF!</v>
      </c>
      <c r="AF271" t="e">
        <f>VLOOKUP($E271,#REF!,13, FALSE)</f>
        <v>#REF!</v>
      </c>
      <c r="AG271" t="e">
        <f>VLOOKUP($E271,#REF!,14, FALSE)</f>
        <v>#REF!</v>
      </c>
      <c r="AH271" t="e">
        <f>VLOOKUP($E271,#REF!,15, FALSE)</f>
        <v>#REF!</v>
      </c>
      <c r="AI271" t="e">
        <f>VLOOKUP($E271,#REF!,16, FALSE)</f>
        <v>#REF!</v>
      </c>
      <c r="AJ271" t="e">
        <f>VLOOKUP($E271,#REF!,17, FALSE)</f>
        <v>#REF!</v>
      </c>
      <c r="AK271" t="e">
        <f>VLOOKUP($E271,#REF!,18, FALSE)</f>
        <v>#REF!</v>
      </c>
    </row>
    <row r="272" spans="1:37" x14ac:dyDescent="0.25">
      <c r="A272">
        <v>17</v>
      </c>
      <c r="B272">
        <v>1</v>
      </c>
      <c r="C272" t="s">
        <v>2454</v>
      </c>
      <c r="D272" t="s">
        <v>2455</v>
      </c>
      <c r="E272">
        <f>VLOOKUP(D272,'2011B4'!A$1:B$641,2, FALSE)</f>
        <v>293</v>
      </c>
      <c r="G272">
        <v>518390</v>
      </c>
      <c r="H272">
        <v>263424</v>
      </c>
      <c r="I272">
        <v>254966</v>
      </c>
      <c r="J272">
        <v>162512</v>
      </c>
      <c r="K272">
        <v>108384</v>
      </c>
      <c r="L272">
        <v>54128</v>
      </c>
      <c r="M272">
        <f t="shared" si="19"/>
        <v>31.349370165319545</v>
      </c>
      <c r="N272">
        <f t="shared" si="18"/>
        <v>66.692921138131339</v>
      </c>
      <c r="O272">
        <f t="shared" si="20"/>
        <v>33.307078861868661</v>
      </c>
      <c r="P272">
        <v>71.714088805749739</v>
      </c>
      <c r="Q272">
        <v>4.956557054248302</v>
      </c>
      <c r="R272">
        <v>4.682731121394113</v>
      </c>
      <c r="S272">
        <v>2.5013537461848969</v>
      </c>
      <c r="T272">
        <v>16.145269272422958</v>
      </c>
      <c r="U272">
        <v>28.285911194250261</v>
      </c>
      <c r="W272" t="e">
        <f>VLOOKUP($E272,#REF!,4, FALSE)</f>
        <v>#REF!</v>
      </c>
      <c r="X272" t="e">
        <f>VLOOKUP($E272,#REF!,5, FALSE)</f>
        <v>#REF!</v>
      </c>
      <c r="Y272" t="e">
        <f>VLOOKUP($E272,#REF!,6, FALSE)</f>
        <v>#REF!</v>
      </c>
      <c r="Z272" t="e">
        <f>VLOOKUP($E272,#REF!,7, FALSE)</f>
        <v>#REF!</v>
      </c>
      <c r="AA272" t="e">
        <f>VLOOKUP($E272,#REF!,8, FALSE)</f>
        <v>#REF!</v>
      </c>
      <c r="AB272" t="e">
        <f>VLOOKUP($E272,#REF!,9, FALSE)</f>
        <v>#REF!</v>
      </c>
      <c r="AC272" t="e">
        <f>VLOOKUP($E272,#REF!,10, FALSE)</f>
        <v>#REF!</v>
      </c>
      <c r="AD272" t="e">
        <f>VLOOKUP($E272,#REF!,11, FALSE)</f>
        <v>#REF!</v>
      </c>
      <c r="AE272" t="e">
        <f>VLOOKUP($E272,#REF!,12, FALSE)</f>
        <v>#REF!</v>
      </c>
      <c r="AF272" t="e">
        <f>VLOOKUP($E272,#REF!,13, FALSE)</f>
        <v>#REF!</v>
      </c>
      <c r="AG272" t="e">
        <f>VLOOKUP($E272,#REF!,14, FALSE)</f>
        <v>#REF!</v>
      </c>
      <c r="AH272" t="e">
        <f>VLOOKUP($E272,#REF!,15, FALSE)</f>
        <v>#REF!</v>
      </c>
      <c r="AI272" t="e">
        <f>VLOOKUP($E272,#REF!,16, FALSE)</f>
        <v>#REF!</v>
      </c>
      <c r="AJ272" t="e">
        <f>VLOOKUP($E272,#REF!,17, FALSE)</f>
        <v>#REF!</v>
      </c>
      <c r="AK272" t="e">
        <f>VLOOKUP($E272,#REF!,18, FALSE)</f>
        <v>#REF!</v>
      </c>
    </row>
    <row r="273" spans="1:37" x14ac:dyDescent="0.25">
      <c r="A273">
        <v>17</v>
      </c>
      <c r="B273">
        <v>2</v>
      </c>
      <c r="C273" t="s">
        <v>2456</v>
      </c>
      <c r="D273" t="s">
        <v>2457</v>
      </c>
      <c r="E273">
        <f>VLOOKUP(D273,'2011B4'!A$1:B$641,2, FALSE)</f>
        <v>294</v>
      </c>
      <c r="G273">
        <v>250582</v>
      </c>
      <c r="H273">
        <v>127474</v>
      </c>
      <c r="I273">
        <v>123108</v>
      </c>
      <c r="J273">
        <v>80296</v>
      </c>
      <c r="K273">
        <v>52055</v>
      </c>
      <c r="L273">
        <v>28241</v>
      </c>
      <c r="M273">
        <f t="shared" si="19"/>
        <v>32.043802028876769</v>
      </c>
      <c r="N273">
        <f t="shared" si="18"/>
        <v>64.828883132410084</v>
      </c>
      <c r="O273">
        <f t="shared" si="20"/>
        <v>35.171116867589916</v>
      </c>
      <c r="P273">
        <v>79.712563514994528</v>
      </c>
      <c r="Q273">
        <v>2.3189199960147455</v>
      </c>
      <c r="R273">
        <v>2.6925376108398922</v>
      </c>
      <c r="S273">
        <v>1.4546179137192388</v>
      </c>
      <c r="T273">
        <v>13.821360964431603</v>
      </c>
      <c r="U273">
        <v>20.287436485005472</v>
      </c>
      <c r="W273" t="e">
        <f>VLOOKUP($E273,#REF!,4, FALSE)</f>
        <v>#REF!</v>
      </c>
      <c r="X273" t="e">
        <f>VLOOKUP($E273,#REF!,5, FALSE)</f>
        <v>#REF!</v>
      </c>
      <c r="Y273" t="e">
        <f>VLOOKUP($E273,#REF!,6, FALSE)</f>
        <v>#REF!</v>
      </c>
      <c r="Z273" t="e">
        <f>VLOOKUP($E273,#REF!,7, FALSE)</f>
        <v>#REF!</v>
      </c>
      <c r="AA273" t="e">
        <f>VLOOKUP($E273,#REF!,8, FALSE)</f>
        <v>#REF!</v>
      </c>
      <c r="AB273" t="e">
        <f>VLOOKUP($E273,#REF!,9, FALSE)</f>
        <v>#REF!</v>
      </c>
      <c r="AC273" t="e">
        <f>VLOOKUP($E273,#REF!,10, FALSE)</f>
        <v>#REF!</v>
      </c>
      <c r="AD273" t="e">
        <f>VLOOKUP($E273,#REF!,11, FALSE)</f>
        <v>#REF!</v>
      </c>
      <c r="AE273" t="e">
        <f>VLOOKUP($E273,#REF!,12, FALSE)</f>
        <v>#REF!</v>
      </c>
      <c r="AF273" t="e">
        <f>VLOOKUP($E273,#REF!,13, FALSE)</f>
        <v>#REF!</v>
      </c>
      <c r="AG273" t="e">
        <f>VLOOKUP($E273,#REF!,14, FALSE)</f>
        <v>#REF!</v>
      </c>
      <c r="AH273" t="e">
        <f>VLOOKUP($E273,#REF!,15, FALSE)</f>
        <v>#REF!</v>
      </c>
      <c r="AI273" t="e">
        <f>VLOOKUP($E273,#REF!,16, FALSE)</f>
        <v>#REF!</v>
      </c>
      <c r="AJ273" t="e">
        <f>VLOOKUP($E273,#REF!,17, FALSE)</f>
        <v>#REF!</v>
      </c>
      <c r="AK273" t="e">
        <f>VLOOKUP($E273,#REF!,18, FALSE)</f>
        <v>#REF!</v>
      </c>
    </row>
    <row r="274" spans="1:37" x14ac:dyDescent="0.25">
      <c r="A274">
        <v>17</v>
      </c>
      <c r="B274">
        <v>3</v>
      </c>
      <c r="C274" t="s">
        <v>2458</v>
      </c>
      <c r="D274" t="s">
        <v>2459</v>
      </c>
      <c r="E274">
        <f>VLOOKUP(D274,'2011B4'!A$1:B$641,2, FALSE)</f>
        <v>295</v>
      </c>
      <c r="G274">
        <v>100980</v>
      </c>
      <c r="H274">
        <v>52007</v>
      </c>
      <c r="I274">
        <v>48973</v>
      </c>
      <c r="J274">
        <v>30337</v>
      </c>
      <c r="K274">
        <v>19597</v>
      </c>
      <c r="L274">
        <v>10740</v>
      </c>
      <c r="M274">
        <f t="shared" si="19"/>
        <v>30.042582689641513</v>
      </c>
      <c r="N274">
        <f t="shared" si="18"/>
        <v>64.597685994000713</v>
      </c>
      <c r="O274">
        <f t="shared" si="20"/>
        <v>35.402314005999273</v>
      </c>
      <c r="P274">
        <v>76.655569107031027</v>
      </c>
      <c r="Q274">
        <v>2.7721923723505948</v>
      </c>
      <c r="R274">
        <v>5.1784949072090187</v>
      </c>
      <c r="S274">
        <v>2.7623034578237795</v>
      </c>
      <c r="T274">
        <v>12.631440155585588</v>
      </c>
      <c r="U274">
        <v>23.344430892968973</v>
      </c>
      <c r="W274" t="e">
        <f>VLOOKUP($E274,#REF!,4, FALSE)</f>
        <v>#REF!</v>
      </c>
      <c r="X274" t="e">
        <f>VLOOKUP($E274,#REF!,5, FALSE)</f>
        <v>#REF!</v>
      </c>
      <c r="Y274" t="e">
        <f>VLOOKUP($E274,#REF!,6, FALSE)</f>
        <v>#REF!</v>
      </c>
      <c r="Z274" t="e">
        <f>VLOOKUP($E274,#REF!,7, FALSE)</f>
        <v>#REF!</v>
      </c>
      <c r="AA274" t="e">
        <f>VLOOKUP($E274,#REF!,8, FALSE)</f>
        <v>#REF!</v>
      </c>
      <c r="AB274" t="e">
        <f>VLOOKUP($E274,#REF!,9, FALSE)</f>
        <v>#REF!</v>
      </c>
      <c r="AC274" t="e">
        <f>VLOOKUP($E274,#REF!,10, FALSE)</f>
        <v>#REF!</v>
      </c>
      <c r="AD274" t="e">
        <f>VLOOKUP($E274,#REF!,11, FALSE)</f>
        <v>#REF!</v>
      </c>
      <c r="AE274" t="e">
        <f>VLOOKUP($E274,#REF!,12, FALSE)</f>
        <v>#REF!</v>
      </c>
      <c r="AF274" t="e">
        <f>VLOOKUP($E274,#REF!,13, FALSE)</f>
        <v>#REF!</v>
      </c>
      <c r="AG274" t="e">
        <f>VLOOKUP($E274,#REF!,14, FALSE)</f>
        <v>#REF!</v>
      </c>
      <c r="AH274" t="e">
        <f>VLOOKUP($E274,#REF!,15, FALSE)</f>
        <v>#REF!</v>
      </c>
      <c r="AI274" t="e">
        <f>VLOOKUP($E274,#REF!,16, FALSE)</f>
        <v>#REF!</v>
      </c>
      <c r="AJ274" t="e">
        <f>VLOOKUP($E274,#REF!,17, FALSE)</f>
        <v>#REF!</v>
      </c>
      <c r="AK274" t="e">
        <f>VLOOKUP($E274,#REF!,18, FALSE)</f>
        <v>#REF!</v>
      </c>
    </row>
    <row r="275" spans="1:37" x14ac:dyDescent="0.25">
      <c r="A275">
        <v>17</v>
      </c>
      <c r="B275">
        <v>4</v>
      </c>
      <c r="C275" t="s">
        <v>2460</v>
      </c>
      <c r="D275" t="s">
        <v>2461</v>
      </c>
      <c r="E275">
        <f>VLOOKUP(D275,'2011B4'!A$1:B$641,2, FALSE)</f>
        <v>296</v>
      </c>
      <c r="G275">
        <v>296049</v>
      </c>
      <c r="H275">
        <v>150419</v>
      </c>
      <c r="I275">
        <v>145630</v>
      </c>
      <c r="J275">
        <v>96101</v>
      </c>
      <c r="K275">
        <v>54665</v>
      </c>
      <c r="L275">
        <v>41436</v>
      </c>
      <c r="M275">
        <f t="shared" si="19"/>
        <v>32.46118041270195</v>
      </c>
      <c r="N275">
        <f t="shared" si="18"/>
        <v>56.882862821406647</v>
      </c>
      <c r="O275">
        <f t="shared" si="20"/>
        <v>43.117137178593353</v>
      </c>
      <c r="P275">
        <v>84.883612033173435</v>
      </c>
      <c r="Q275">
        <v>1.8553396946962051</v>
      </c>
      <c r="R275">
        <v>2.1976878492419432</v>
      </c>
      <c r="S275">
        <v>1.3995692032340974</v>
      </c>
      <c r="T275">
        <v>9.663791219654323</v>
      </c>
      <c r="U275">
        <v>15.116387966826565</v>
      </c>
      <c r="W275" t="e">
        <f>VLOOKUP($E275,#REF!,4, FALSE)</f>
        <v>#REF!</v>
      </c>
      <c r="X275" t="e">
        <f>VLOOKUP($E275,#REF!,5, FALSE)</f>
        <v>#REF!</v>
      </c>
      <c r="Y275" t="e">
        <f>VLOOKUP($E275,#REF!,6, FALSE)</f>
        <v>#REF!</v>
      </c>
      <c r="Z275" t="e">
        <f>VLOOKUP($E275,#REF!,7, FALSE)</f>
        <v>#REF!</v>
      </c>
      <c r="AA275" t="e">
        <f>VLOOKUP($E275,#REF!,8, FALSE)</f>
        <v>#REF!</v>
      </c>
      <c r="AB275" t="e">
        <f>VLOOKUP($E275,#REF!,9, FALSE)</f>
        <v>#REF!</v>
      </c>
      <c r="AC275" t="e">
        <f>VLOOKUP($E275,#REF!,10, FALSE)</f>
        <v>#REF!</v>
      </c>
      <c r="AD275" t="e">
        <f>VLOOKUP($E275,#REF!,11, FALSE)</f>
        <v>#REF!</v>
      </c>
      <c r="AE275" t="e">
        <f>VLOOKUP($E275,#REF!,12, FALSE)</f>
        <v>#REF!</v>
      </c>
      <c r="AF275" t="e">
        <f>VLOOKUP($E275,#REF!,13, FALSE)</f>
        <v>#REF!</v>
      </c>
      <c r="AG275" t="e">
        <f>VLOOKUP($E275,#REF!,14, FALSE)</f>
        <v>#REF!</v>
      </c>
      <c r="AH275" t="e">
        <f>VLOOKUP($E275,#REF!,15, FALSE)</f>
        <v>#REF!</v>
      </c>
      <c r="AI275" t="e">
        <f>VLOOKUP($E275,#REF!,16, FALSE)</f>
        <v>#REF!</v>
      </c>
      <c r="AJ275" t="e">
        <f>VLOOKUP($E275,#REF!,17, FALSE)</f>
        <v>#REF!</v>
      </c>
      <c r="AK275" t="e">
        <f>VLOOKUP($E275,#REF!,18, FALSE)</f>
        <v>#REF!</v>
      </c>
    </row>
    <row r="276" spans="1:37" x14ac:dyDescent="0.25">
      <c r="A276">
        <v>17</v>
      </c>
      <c r="B276">
        <v>5</v>
      </c>
      <c r="C276" t="s">
        <v>2462</v>
      </c>
      <c r="D276" t="s">
        <v>2463</v>
      </c>
      <c r="E276" t="e">
        <f>VLOOKUP(D276,'2011B4'!A$1:B$641,2, FALSE)</f>
        <v>#N/A</v>
      </c>
      <c r="G276">
        <v>192790</v>
      </c>
      <c r="H276">
        <v>99319</v>
      </c>
      <c r="I276">
        <v>93471</v>
      </c>
      <c r="J276">
        <v>73051</v>
      </c>
      <c r="K276">
        <v>46787</v>
      </c>
      <c r="L276">
        <v>26264</v>
      </c>
      <c r="M276">
        <f t="shared" si="19"/>
        <v>37.891488147725504</v>
      </c>
      <c r="N276">
        <f t="shared" si="18"/>
        <v>64.047035632640217</v>
      </c>
      <c r="O276">
        <f t="shared" si="20"/>
        <v>35.95296436735979</v>
      </c>
      <c r="P276">
        <v>75.163926571847057</v>
      </c>
      <c r="Q276">
        <v>3.0266526125583493</v>
      </c>
      <c r="R276">
        <v>3.5769530875689584</v>
      </c>
      <c r="S276">
        <v>0.87746916537761299</v>
      </c>
      <c r="T276">
        <v>17.354998562648014</v>
      </c>
      <c r="U276">
        <v>24.836073428152943</v>
      </c>
      <c r="W276" t="e">
        <f>VLOOKUP($E276,#REF!,4, FALSE)</f>
        <v>#N/A</v>
      </c>
      <c r="X276" t="e">
        <f>VLOOKUP($E276,#REF!,5, FALSE)</f>
        <v>#N/A</v>
      </c>
      <c r="Y276" t="e">
        <f>VLOOKUP($E276,#REF!,6, FALSE)</f>
        <v>#N/A</v>
      </c>
      <c r="Z276" t="e">
        <f>VLOOKUP($E276,#REF!,7, FALSE)</f>
        <v>#N/A</v>
      </c>
      <c r="AA276" t="e">
        <f>VLOOKUP($E276,#REF!,8, FALSE)</f>
        <v>#N/A</v>
      </c>
      <c r="AB276" t="e">
        <f>VLOOKUP($E276,#REF!,9, FALSE)</f>
        <v>#N/A</v>
      </c>
      <c r="AC276" t="e">
        <f>VLOOKUP($E276,#REF!,10, FALSE)</f>
        <v>#N/A</v>
      </c>
      <c r="AD276" t="e">
        <f>VLOOKUP($E276,#REF!,11, FALSE)</f>
        <v>#N/A</v>
      </c>
      <c r="AE276" t="e">
        <f>VLOOKUP($E276,#REF!,12, FALSE)</f>
        <v>#N/A</v>
      </c>
      <c r="AF276" t="e">
        <f>VLOOKUP($E276,#REF!,13, FALSE)</f>
        <v>#N/A</v>
      </c>
      <c r="AG276" t="e">
        <f>VLOOKUP($E276,#REF!,14, FALSE)</f>
        <v>#N/A</v>
      </c>
      <c r="AH276" t="e">
        <f>VLOOKUP($E276,#REF!,15, FALSE)</f>
        <v>#N/A</v>
      </c>
      <c r="AI276" t="e">
        <f>VLOOKUP($E276,#REF!,16, FALSE)</f>
        <v>#N/A</v>
      </c>
      <c r="AJ276" t="e">
        <f>VLOOKUP($E276,#REF!,17, FALSE)</f>
        <v>#N/A</v>
      </c>
      <c r="AK276" t="e">
        <f>VLOOKUP($E276,#REF!,18, FALSE)</f>
        <v>#N/A</v>
      </c>
    </row>
    <row r="277" spans="1:37" x14ac:dyDescent="0.25">
      <c r="A277">
        <v>17</v>
      </c>
      <c r="B277">
        <v>6</v>
      </c>
      <c r="C277" t="s">
        <v>2464</v>
      </c>
      <c r="D277" t="s">
        <v>2465</v>
      </c>
      <c r="E277">
        <f>VLOOKUP(D277,'2011B4'!A$1:B$641,2, FALSE)</f>
        <v>298</v>
      </c>
      <c r="G277">
        <v>660923</v>
      </c>
      <c r="H277">
        <v>333553</v>
      </c>
      <c r="I277">
        <v>327370</v>
      </c>
      <c r="J277">
        <v>223688</v>
      </c>
      <c r="K277">
        <v>149742</v>
      </c>
      <c r="L277">
        <v>73946</v>
      </c>
      <c r="M277">
        <f t="shared" si="19"/>
        <v>33.844789786404775</v>
      </c>
      <c r="N277">
        <f t="shared" si="18"/>
        <v>66.942348270805766</v>
      </c>
      <c r="O277">
        <f t="shared" si="20"/>
        <v>33.057651729194234</v>
      </c>
      <c r="P277">
        <v>39.729444583527055</v>
      </c>
      <c r="Q277">
        <v>7.5180608704981937</v>
      </c>
      <c r="R277">
        <v>9.8038339115196163</v>
      </c>
      <c r="S277">
        <v>4.6935910732806407</v>
      </c>
      <c r="T277">
        <v>38.255069561174494</v>
      </c>
      <c r="U277">
        <v>60.270555416472945</v>
      </c>
      <c r="W277" t="e">
        <f>VLOOKUP($E277,#REF!,4, FALSE)</f>
        <v>#REF!</v>
      </c>
      <c r="X277" t="e">
        <f>VLOOKUP($E277,#REF!,5, FALSE)</f>
        <v>#REF!</v>
      </c>
      <c r="Y277" t="e">
        <f>VLOOKUP($E277,#REF!,6, FALSE)</f>
        <v>#REF!</v>
      </c>
      <c r="Z277" t="e">
        <f>VLOOKUP($E277,#REF!,7, FALSE)</f>
        <v>#REF!</v>
      </c>
      <c r="AA277" t="e">
        <f>VLOOKUP($E277,#REF!,8, FALSE)</f>
        <v>#REF!</v>
      </c>
      <c r="AB277" t="e">
        <f>VLOOKUP($E277,#REF!,9, FALSE)</f>
        <v>#REF!</v>
      </c>
      <c r="AC277" t="e">
        <f>VLOOKUP($E277,#REF!,10, FALSE)</f>
        <v>#REF!</v>
      </c>
      <c r="AD277" t="e">
        <f>VLOOKUP($E277,#REF!,11, FALSE)</f>
        <v>#REF!</v>
      </c>
      <c r="AE277" t="e">
        <f>VLOOKUP($E277,#REF!,12, FALSE)</f>
        <v>#REF!</v>
      </c>
      <c r="AF277" t="e">
        <f>VLOOKUP($E277,#REF!,13, FALSE)</f>
        <v>#REF!</v>
      </c>
      <c r="AG277" t="e">
        <f>VLOOKUP($E277,#REF!,14, FALSE)</f>
        <v>#REF!</v>
      </c>
      <c r="AH277" t="e">
        <f>VLOOKUP($E277,#REF!,15, FALSE)</f>
        <v>#REF!</v>
      </c>
      <c r="AI277" t="e">
        <f>VLOOKUP($E277,#REF!,16, FALSE)</f>
        <v>#REF!</v>
      </c>
      <c r="AJ277" t="e">
        <f>VLOOKUP($E277,#REF!,17, FALSE)</f>
        <v>#REF!</v>
      </c>
      <c r="AK277" t="e">
        <f>VLOOKUP($E277,#REF!,18, FALSE)</f>
        <v>#REF!</v>
      </c>
    </row>
    <row r="278" spans="1:37" x14ac:dyDescent="0.25">
      <c r="A278">
        <v>17</v>
      </c>
      <c r="B278">
        <v>7</v>
      </c>
      <c r="C278" t="s">
        <v>2466</v>
      </c>
      <c r="D278" t="s">
        <v>2467</v>
      </c>
      <c r="E278">
        <f>VLOOKUP(D278,'2011B4'!A$1:B$641,2, FALSE)</f>
        <v>299</v>
      </c>
      <c r="G278">
        <v>299108</v>
      </c>
      <c r="H278">
        <v>149891</v>
      </c>
      <c r="I278">
        <v>149217</v>
      </c>
      <c r="J278">
        <v>92095</v>
      </c>
      <c r="K278">
        <v>57147</v>
      </c>
      <c r="L278">
        <v>34948</v>
      </c>
      <c r="M278">
        <f t="shared" si="19"/>
        <v>30.789881915562272</v>
      </c>
      <c r="N278">
        <f t="shared" si="18"/>
        <v>62.052228676909714</v>
      </c>
      <c r="O278">
        <f t="shared" si="20"/>
        <v>37.947771323090286</v>
      </c>
      <c r="P278">
        <v>76.85759270318691</v>
      </c>
      <c r="Q278">
        <v>3.4073511048373963</v>
      </c>
      <c r="R278">
        <v>5.0567348933166842</v>
      </c>
      <c r="S278">
        <v>1.583147836473207</v>
      </c>
      <c r="T278">
        <v>13.095173462185787</v>
      </c>
      <c r="U278">
        <v>23.14240729681309</v>
      </c>
      <c r="W278" t="e">
        <f>VLOOKUP($E278,#REF!,4, FALSE)</f>
        <v>#REF!</v>
      </c>
      <c r="X278" t="e">
        <f>VLOOKUP($E278,#REF!,5, FALSE)</f>
        <v>#REF!</v>
      </c>
      <c r="Y278" t="e">
        <f>VLOOKUP($E278,#REF!,6, FALSE)</f>
        <v>#REF!</v>
      </c>
      <c r="Z278" t="e">
        <f>VLOOKUP($E278,#REF!,7, FALSE)</f>
        <v>#REF!</v>
      </c>
      <c r="AA278" t="e">
        <f>VLOOKUP($E278,#REF!,8, FALSE)</f>
        <v>#REF!</v>
      </c>
      <c r="AB278" t="e">
        <f>VLOOKUP($E278,#REF!,9, FALSE)</f>
        <v>#REF!</v>
      </c>
      <c r="AC278" t="e">
        <f>VLOOKUP($E278,#REF!,10, FALSE)</f>
        <v>#REF!</v>
      </c>
      <c r="AD278" t="e">
        <f>VLOOKUP($E278,#REF!,11, FALSE)</f>
        <v>#REF!</v>
      </c>
      <c r="AE278" t="e">
        <f>VLOOKUP($E278,#REF!,12, FALSE)</f>
        <v>#REF!</v>
      </c>
      <c r="AF278" t="e">
        <f>VLOOKUP($E278,#REF!,13, FALSE)</f>
        <v>#REF!</v>
      </c>
      <c r="AG278" t="e">
        <f>VLOOKUP($E278,#REF!,14, FALSE)</f>
        <v>#REF!</v>
      </c>
      <c r="AH278" t="e">
        <f>VLOOKUP($E278,#REF!,15, FALSE)</f>
        <v>#REF!</v>
      </c>
      <c r="AI278" t="e">
        <f>VLOOKUP($E278,#REF!,16, FALSE)</f>
        <v>#REF!</v>
      </c>
      <c r="AJ278" t="e">
        <f>VLOOKUP($E278,#REF!,17, FALSE)</f>
        <v>#REF!</v>
      </c>
      <c r="AK278" t="e">
        <f>VLOOKUP($E278,#REF!,18, FALSE)</f>
        <v>#REF!</v>
      </c>
    </row>
    <row r="279" spans="1:37" x14ac:dyDescent="0.25">
      <c r="A279">
        <v>18</v>
      </c>
      <c r="B279">
        <v>1</v>
      </c>
      <c r="C279" t="s">
        <v>1837</v>
      </c>
      <c r="D279" t="s">
        <v>1838</v>
      </c>
      <c r="E279">
        <f>VLOOKUP(D279,'2011B4'!A$1:B$641,2, FALSE)</f>
        <v>300</v>
      </c>
      <c r="G279">
        <v>905764</v>
      </c>
      <c r="H279">
        <v>466191</v>
      </c>
      <c r="I279">
        <v>439573</v>
      </c>
      <c r="J279">
        <v>237030</v>
      </c>
      <c r="K279">
        <v>185239</v>
      </c>
      <c r="L279">
        <v>51791</v>
      </c>
      <c r="M279">
        <f t="shared" si="19"/>
        <v>26.169068322432775</v>
      </c>
      <c r="N279">
        <f t="shared" si="18"/>
        <v>78.150023203813873</v>
      </c>
      <c r="O279">
        <f t="shared" si="20"/>
        <v>21.849976796186137</v>
      </c>
      <c r="P279">
        <v>66.694089355777749</v>
      </c>
      <c r="Q279">
        <v>5.4183014808252121</v>
      </c>
      <c r="R279">
        <v>6.2747331561405728</v>
      </c>
      <c r="S279">
        <v>2.2435978568113741</v>
      </c>
      <c r="T279">
        <v>19.369278150445091</v>
      </c>
      <c r="U279">
        <v>33.305910644222251</v>
      </c>
      <c r="W279" t="e">
        <f>VLOOKUP($E279,#REF!,4, FALSE)</f>
        <v>#REF!</v>
      </c>
      <c r="X279" t="e">
        <f>VLOOKUP($E279,#REF!,5, FALSE)</f>
        <v>#REF!</v>
      </c>
      <c r="Y279" t="e">
        <f>VLOOKUP($E279,#REF!,6, FALSE)</f>
        <v>#REF!</v>
      </c>
      <c r="Z279" t="e">
        <f>VLOOKUP($E279,#REF!,7, FALSE)</f>
        <v>#REF!</v>
      </c>
      <c r="AA279" t="e">
        <f>VLOOKUP($E279,#REF!,8, FALSE)</f>
        <v>#REF!</v>
      </c>
      <c r="AB279" t="e">
        <f>VLOOKUP($E279,#REF!,9, FALSE)</f>
        <v>#REF!</v>
      </c>
      <c r="AC279" t="e">
        <f>VLOOKUP($E279,#REF!,10, FALSE)</f>
        <v>#REF!</v>
      </c>
      <c r="AD279" t="e">
        <f>VLOOKUP($E279,#REF!,11, FALSE)</f>
        <v>#REF!</v>
      </c>
      <c r="AE279" t="e">
        <f>VLOOKUP($E279,#REF!,12, FALSE)</f>
        <v>#REF!</v>
      </c>
      <c r="AF279" t="e">
        <f>VLOOKUP($E279,#REF!,13, FALSE)</f>
        <v>#REF!</v>
      </c>
      <c r="AG279" t="e">
        <f>VLOOKUP($E279,#REF!,14, FALSE)</f>
        <v>#REF!</v>
      </c>
      <c r="AH279" t="e">
        <f>VLOOKUP($E279,#REF!,15, FALSE)</f>
        <v>#REF!</v>
      </c>
      <c r="AI279" t="e">
        <f>VLOOKUP($E279,#REF!,16, FALSE)</f>
        <v>#REF!</v>
      </c>
      <c r="AJ279" t="e">
        <f>VLOOKUP($E279,#REF!,17, FALSE)</f>
        <v>#REF!</v>
      </c>
      <c r="AK279" t="e">
        <f>VLOOKUP($E279,#REF!,18, FALSE)</f>
        <v>#REF!</v>
      </c>
    </row>
    <row r="280" spans="1:37" x14ac:dyDescent="0.25">
      <c r="A280">
        <v>18</v>
      </c>
      <c r="B280">
        <v>2</v>
      </c>
      <c r="C280" t="s">
        <v>1839</v>
      </c>
      <c r="D280" t="s">
        <v>1840</v>
      </c>
      <c r="E280">
        <f>VLOOKUP(D280,'2011B4'!A$1:B$641,2, FALSE)</f>
        <v>301</v>
      </c>
      <c r="G280">
        <v>1637344</v>
      </c>
      <c r="H280">
        <v>841044</v>
      </c>
      <c r="I280">
        <v>796300</v>
      </c>
      <c r="J280">
        <v>397132</v>
      </c>
      <c r="K280">
        <v>362643</v>
      </c>
      <c r="L280">
        <v>34489</v>
      </c>
      <c r="M280">
        <f t="shared" si="19"/>
        <v>24.254646549533877</v>
      </c>
      <c r="N280">
        <f t="shared" si="18"/>
        <v>91.315482005982901</v>
      </c>
      <c r="O280">
        <f t="shared" si="20"/>
        <v>8.6845179940171029</v>
      </c>
      <c r="P280">
        <v>63.22683641711069</v>
      </c>
      <c r="Q280">
        <v>7.6934117623359484</v>
      </c>
      <c r="R280">
        <v>9.0176565978062708</v>
      </c>
      <c r="S280">
        <v>3.3978626753824925</v>
      </c>
      <c r="T280">
        <v>16.664232547364605</v>
      </c>
      <c r="U280">
        <v>36.77316358288931</v>
      </c>
      <c r="W280" t="e">
        <f>VLOOKUP($E280,#REF!,4, FALSE)</f>
        <v>#REF!</v>
      </c>
      <c r="X280" t="e">
        <f>VLOOKUP($E280,#REF!,5, FALSE)</f>
        <v>#REF!</v>
      </c>
      <c r="Y280" t="e">
        <f>VLOOKUP($E280,#REF!,6, FALSE)</f>
        <v>#REF!</v>
      </c>
      <c r="Z280" t="e">
        <f>VLOOKUP($E280,#REF!,7, FALSE)</f>
        <v>#REF!</v>
      </c>
      <c r="AA280" t="e">
        <f>VLOOKUP($E280,#REF!,8, FALSE)</f>
        <v>#REF!</v>
      </c>
      <c r="AB280" t="e">
        <f>VLOOKUP($E280,#REF!,9, FALSE)</f>
        <v>#REF!</v>
      </c>
      <c r="AC280" t="e">
        <f>VLOOKUP($E280,#REF!,10, FALSE)</f>
        <v>#REF!</v>
      </c>
      <c r="AD280" t="e">
        <f>VLOOKUP($E280,#REF!,11, FALSE)</f>
        <v>#REF!</v>
      </c>
      <c r="AE280" t="e">
        <f>VLOOKUP($E280,#REF!,12, FALSE)</f>
        <v>#REF!</v>
      </c>
      <c r="AF280" t="e">
        <f>VLOOKUP($E280,#REF!,13, FALSE)</f>
        <v>#REF!</v>
      </c>
      <c r="AG280" t="e">
        <f>VLOOKUP($E280,#REF!,14, FALSE)</f>
        <v>#REF!</v>
      </c>
      <c r="AH280" t="e">
        <f>VLOOKUP($E280,#REF!,15, FALSE)</f>
        <v>#REF!</v>
      </c>
      <c r="AI280" t="e">
        <f>VLOOKUP($E280,#REF!,16, FALSE)</f>
        <v>#REF!</v>
      </c>
      <c r="AJ280" t="e">
        <f>VLOOKUP($E280,#REF!,17, FALSE)</f>
        <v>#REF!</v>
      </c>
      <c r="AK280" t="e">
        <f>VLOOKUP($E280,#REF!,18, FALSE)</f>
        <v>#REF!</v>
      </c>
    </row>
    <row r="281" spans="1:37" x14ac:dyDescent="0.25">
      <c r="A281">
        <v>18</v>
      </c>
      <c r="B281">
        <v>3</v>
      </c>
      <c r="C281" t="s">
        <v>1841</v>
      </c>
      <c r="D281" t="s">
        <v>1842</v>
      </c>
      <c r="E281">
        <f>VLOOKUP(D281,'2011B4'!A$1:B$641,2, FALSE)</f>
        <v>302</v>
      </c>
      <c r="G281">
        <v>822035</v>
      </c>
      <c r="H281">
        <v>420251</v>
      </c>
      <c r="I281">
        <v>401784</v>
      </c>
      <c r="J281">
        <v>209415</v>
      </c>
      <c r="K281">
        <v>177987</v>
      </c>
      <c r="L281">
        <v>31428</v>
      </c>
      <c r="M281">
        <f t="shared" si="19"/>
        <v>25.475192662112928</v>
      </c>
      <c r="N281">
        <f t="shared" si="18"/>
        <v>84.992479048778748</v>
      </c>
      <c r="O281">
        <f t="shared" si="20"/>
        <v>15.00752095122126</v>
      </c>
      <c r="P281">
        <v>56.558508225294261</v>
      </c>
      <c r="Q281">
        <v>7.7568464532149086</v>
      </c>
      <c r="R281">
        <v>10.50784327770217</v>
      </c>
      <c r="S281">
        <v>3.8965690136809688</v>
      </c>
      <c r="T281">
        <v>21.280233030107681</v>
      </c>
      <c r="U281">
        <v>43.441491774705739</v>
      </c>
      <c r="W281" t="e">
        <f>VLOOKUP($E281,#REF!,4, FALSE)</f>
        <v>#REF!</v>
      </c>
      <c r="X281" t="e">
        <f>VLOOKUP($E281,#REF!,5, FALSE)</f>
        <v>#REF!</v>
      </c>
      <c r="Y281" t="e">
        <f>VLOOKUP($E281,#REF!,6, FALSE)</f>
        <v>#REF!</v>
      </c>
      <c r="Z281" t="e">
        <f>VLOOKUP($E281,#REF!,7, FALSE)</f>
        <v>#REF!</v>
      </c>
      <c r="AA281" t="e">
        <f>VLOOKUP($E281,#REF!,8, FALSE)</f>
        <v>#REF!</v>
      </c>
      <c r="AB281" t="e">
        <f>VLOOKUP($E281,#REF!,9, FALSE)</f>
        <v>#REF!</v>
      </c>
      <c r="AC281" t="e">
        <f>VLOOKUP($E281,#REF!,10, FALSE)</f>
        <v>#REF!</v>
      </c>
      <c r="AD281" t="e">
        <f>VLOOKUP($E281,#REF!,11, FALSE)</f>
        <v>#REF!</v>
      </c>
      <c r="AE281" t="e">
        <f>VLOOKUP($E281,#REF!,12, FALSE)</f>
        <v>#REF!</v>
      </c>
      <c r="AF281" t="e">
        <f>VLOOKUP($E281,#REF!,13, FALSE)</f>
        <v>#REF!</v>
      </c>
      <c r="AG281" t="e">
        <f>VLOOKUP($E281,#REF!,14, FALSE)</f>
        <v>#REF!</v>
      </c>
      <c r="AH281" t="e">
        <f>VLOOKUP($E281,#REF!,15, FALSE)</f>
        <v>#REF!</v>
      </c>
      <c r="AI281" t="e">
        <f>VLOOKUP($E281,#REF!,16, FALSE)</f>
        <v>#REF!</v>
      </c>
      <c r="AJ281" t="e">
        <f>VLOOKUP($E281,#REF!,17, FALSE)</f>
        <v>#REF!</v>
      </c>
      <c r="AK281" t="e">
        <f>VLOOKUP($E281,#REF!,18, FALSE)</f>
        <v>#REF!</v>
      </c>
    </row>
    <row r="282" spans="1:37" x14ac:dyDescent="0.25">
      <c r="A282">
        <v>18</v>
      </c>
      <c r="B282">
        <v>4</v>
      </c>
      <c r="C282" t="s">
        <v>1843</v>
      </c>
      <c r="D282" t="s">
        <v>1844</v>
      </c>
      <c r="E282">
        <f>VLOOKUP(D282,'2011B4'!A$1:B$641,2, FALSE)</f>
        <v>319</v>
      </c>
      <c r="F282" t="s">
        <v>3188</v>
      </c>
      <c r="G282">
        <v>904835</v>
      </c>
      <c r="H282">
        <v>465240</v>
      </c>
      <c r="I282">
        <v>439595</v>
      </c>
      <c r="J282">
        <v>238775</v>
      </c>
      <c r="K282">
        <v>205849</v>
      </c>
      <c r="L282">
        <v>32926</v>
      </c>
      <c r="M282">
        <f t="shared" si="19"/>
        <v>26.388789116247715</v>
      </c>
      <c r="N282">
        <f t="shared" si="18"/>
        <v>86.210449167626422</v>
      </c>
      <c r="O282">
        <f t="shared" si="20"/>
        <v>13.789550832373573</v>
      </c>
      <c r="P282">
        <v>53.769867029630404</v>
      </c>
      <c r="Q282">
        <v>8.2257355250759083</v>
      </c>
      <c r="R282">
        <v>10.001465815097896</v>
      </c>
      <c r="S282">
        <v>3.8429483823683386</v>
      </c>
      <c r="T282">
        <v>24.159983247827455</v>
      </c>
      <c r="U282">
        <v>46.230132970369596</v>
      </c>
      <c r="W282" t="e">
        <f>VLOOKUP($E282,#REF!,4, FALSE)</f>
        <v>#REF!</v>
      </c>
      <c r="X282" t="e">
        <f>VLOOKUP($E282,#REF!,5, FALSE)</f>
        <v>#REF!</v>
      </c>
      <c r="Y282" t="e">
        <f>VLOOKUP($E282,#REF!,6, FALSE)</f>
        <v>#REF!</v>
      </c>
      <c r="Z282" t="e">
        <f>VLOOKUP($E282,#REF!,7, FALSE)</f>
        <v>#REF!</v>
      </c>
      <c r="AA282" t="e">
        <f>VLOOKUP($E282,#REF!,8, FALSE)</f>
        <v>#REF!</v>
      </c>
      <c r="AB282" t="e">
        <f>VLOOKUP($E282,#REF!,9, FALSE)</f>
        <v>#REF!</v>
      </c>
      <c r="AC282" t="e">
        <f>VLOOKUP($E282,#REF!,10, FALSE)</f>
        <v>#REF!</v>
      </c>
      <c r="AD282" t="e">
        <f>VLOOKUP($E282,#REF!,11, FALSE)</f>
        <v>#REF!</v>
      </c>
      <c r="AE282" t="e">
        <f>VLOOKUP($E282,#REF!,12, FALSE)</f>
        <v>#REF!</v>
      </c>
      <c r="AF282" t="e">
        <f>VLOOKUP($E282,#REF!,13, FALSE)</f>
        <v>#REF!</v>
      </c>
      <c r="AG282" t="e">
        <f>VLOOKUP($E282,#REF!,14, FALSE)</f>
        <v>#REF!</v>
      </c>
      <c r="AH282" t="e">
        <f>VLOOKUP($E282,#REF!,15, FALSE)</f>
        <v>#REF!</v>
      </c>
      <c r="AI282" t="e">
        <f>VLOOKUP($E282,#REF!,16, FALSE)</f>
        <v>#REF!</v>
      </c>
      <c r="AJ282" t="e">
        <f>VLOOKUP($E282,#REF!,17, FALSE)</f>
        <v>#REF!</v>
      </c>
      <c r="AK282" t="e">
        <f>VLOOKUP($E282,#REF!,18, FALSE)</f>
        <v>#REF!</v>
      </c>
    </row>
    <row r="283" spans="1:37" x14ac:dyDescent="0.25">
      <c r="A283">
        <v>18</v>
      </c>
      <c r="B283">
        <v>5</v>
      </c>
      <c r="C283" t="s">
        <v>1845</v>
      </c>
      <c r="D283" t="s">
        <v>1846</v>
      </c>
      <c r="E283">
        <f>VLOOKUP(D283,'2011B4'!A$1:B$641,2, FALSE)</f>
        <v>303</v>
      </c>
      <c r="F283" t="s">
        <v>3188</v>
      </c>
      <c r="G283">
        <v>1647201</v>
      </c>
      <c r="H283">
        <v>848578</v>
      </c>
      <c r="I283">
        <v>798623</v>
      </c>
      <c r="J283">
        <v>406522</v>
      </c>
      <c r="K283">
        <v>361121</v>
      </c>
      <c r="L283">
        <v>45401</v>
      </c>
      <c r="M283">
        <f t="shared" si="19"/>
        <v>24.679562482052887</v>
      </c>
      <c r="N283">
        <f t="shared" si="18"/>
        <v>88.831846738921882</v>
      </c>
      <c r="O283">
        <f t="shared" si="20"/>
        <v>11.168153261078121</v>
      </c>
      <c r="P283">
        <v>58.160689950359391</v>
      </c>
      <c r="Q283">
        <v>8.1887327131126977</v>
      </c>
      <c r="R283">
        <v>10.615169658714658</v>
      </c>
      <c r="S283">
        <v>3.1848214856760517</v>
      </c>
      <c r="T283">
        <v>19.8505861921372</v>
      </c>
      <c r="U283">
        <v>41.839310049640609</v>
      </c>
      <c r="W283" t="e">
        <f>VLOOKUP($E283,#REF!,4, FALSE)</f>
        <v>#REF!</v>
      </c>
      <c r="X283" t="e">
        <f>VLOOKUP($E283,#REF!,5, FALSE)</f>
        <v>#REF!</v>
      </c>
      <c r="Y283" t="e">
        <f>VLOOKUP($E283,#REF!,6, FALSE)</f>
        <v>#REF!</v>
      </c>
      <c r="Z283" t="e">
        <f>VLOOKUP($E283,#REF!,7, FALSE)</f>
        <v>#REF!</v>
      </c>
      <c r="AA283" t="e">
        <f>VLOOKUP($E283,#REF!,8, FALSE)</f>
        <v>#REF!</v>
      </c>
      <c r="AB283" t="e">
        <f>VLOOKUP($E283,#REF!,9, FALSE)</f>
        <v>#REF!</v>
      </c>
      <c r="AC283" t="e">
        <f>VLOOKUP($E283,#REF!,10, FALSE)</f>
        <v>#REF!</v>
      </c>
      <c r="AD283" t="e">
        <f>VLOOKUP($E283,#REF!,11, FALSE)</f>
        <v>#REF!</v>
      </c>
      <c r="AE283" t="e">
        <f>VLOOKUP($E283,#REF!,12, FALSE)</f>
        <v>#REF!</v>
      </c>
      <c r="AF283" t="e">
        <f>VLOOKUP($E283,#REF!,13, FALSE)</f>
        <v>#REF!</v>
      </c>
      <c r="AG283" t="e">
        <f>VLOOKUP($E283,#REF!,14, FALSE)</f>
        <v>#REF!</v>
      </c>
      <c r="AH283" t="e">
        <f>VLOOKUP($E283,#REF!,15, FALSE)</f>
        <v>#REF!</v>
      </c>
      <c r="AI283" t="e">
        <f>VLOOKUP($E283,#REF!,16, FALSE)</f>
        <v>#REF!</v>
      </c>
      <c r="AJ283" t="e">
        <f>VLOOKUP($E283,#REF!,17, FALSE)</f>
        <v>#REF!</v>
      </c>
      <c r="AK283" t="e">
        <f>VLOOKUP($E283,#REF!,18, FALSE)</f>
        <v>#REF!</v>
      </c>
    </row>
    <row r="284" spans="1:37" x14ac:dyDescent="0.25">
      <c r="A284">
        <v>18</v>
      </c>
      <c r="B284">
        <v>6</v>
      </c>
      <c r="C284" t="s">
        <v>1847</v>
      </c>
      <c r="D284" t="s">
        <v>1848</v>
      </c>
      <c r="E284">
        <f>VLOOKUP(D284,'2011B4'!A$1:B$641,2, FALSE)</f>
        <v>321</v>
      </c>
      <c r="F284" t="s">
        <v>3188</v>
      </c>
      <c r="G284">
        <v>2522324</v>
      </c>
      <c r="H284">
        <v>1326981</v>
      </c>
      <c r="I284">
        <v>1195343</v>
      </c>
      <c r="J284">
        <v>694945</v>
      </c>
      <c r="K284">
        <v>599224</v>
      </c>
      <c r="L284">
        <v>95721</v>
      </c>
      <c r="M284">
        <f t="shared" si="19"/>
        <v>27.551773681731611</v>
      </c>
      <c r="N284">
        <f t="shared" si="18"/>
        <v>86.226104224075286</v>
      </c>
      <c r="O284">
        <f t="shared" si="20"/>
        <v>13.773895775924712</v>
      </c>
      <c r="P284">
        <v>31.757765002985849</v>
      </c>
      <c r="Q284">
        <v>9.8826525840174391</v>
      </c>
      <c r="R284">
        <v>13.714466612465733</v>
      </c>
      <c r="S284">
        <v>4.4658210361971085</v>
      </c>
      <c r="T284">
        <v>40.179294764333868</v>
      </c>
      <c r="U284">
        <v>68.242234997014151</v>
      </c>
      <c r="W284" t="e">
        <f>VLOOKUP($E284,#REF!,4, FALSE)</f>
        <v>#REF!</v>
      </c>
      <c r="X284" t="e">
        <f>VLOOKUP($E284,#REF!,5, FALSE)</f>
        <v>#REF!</v>
      </c>
      <c r="Y284" t="e">
        <f>VLOOKUP($E284,#REF!,6, FALSE)</f>
        <v>#REF!</v>
      </c>
      <c r="Z284" t="e">
        <f>VLOOKUP($E284,#REF!,7, FALSE)</f>
        <v>#REF!</v>
      </c>
      <c r="AA284" t="e">
        <f>VLOOKUP($E284,#REF!,8, FALSE)</f>
        <v>#REF!</v>
      </c>
      <c r="AB284" t="e">
        <f>VLOOKUP($E284,#REF!,9, FALSE)</f>
        <v>#REF!</v>
      </c>
      <c r="AC284" t="e">
        <f>VLOOKUP($E284,#REF!,10, FALSE)</f>
        <v>#REF!</v>
      </c>
      <c r="AD284" t="e">
        <f>VLOOKUP($E284,#REF!,11, FALSE)</f>
        <v>#REF!</v>
      </c>
      <c r="AE284" t="e">
        <f>VLOOKUP($E284,#REF!,12, FALSE)</f>
        <v>#REF!</v>
      </c>
      <c r="AF284" t="e">
        <f>VLOOKUP($E284,#REF!,13, FALSE)</f>
        <v>#REF!</v>
      </c>
      <c r="AG284" t="e">
        <f>VLOOKUP($E284,#REF!,14, FALSE)</f>
        <v>#REF!</v>
      </c>
      <c r="AH284" t="e">
        <f>VLOOKUP($E284,#REF!,15, FALSE)</f>
        <v>#REF!</v>
      </c>
      <c r="AI284" t="e">
        <f>VLOOKUP($E284,#REF!,16, FALSE)</f>
        <v>#REF!</v>
      </c>
      <c r="AJ284" t="e">
        <f>VLOOKUP($E284,#REF!,17, FALSE)</f>
        <v>#REF!</v>
      </c>
      <c r="AK284" t="e">
        <f>VLOOKUP($E284,#REF!,18, FALSE)</f>
        <v>#REF!</v>
      </c>
    </row>
    <row r="285" spans="1:37" x14ac:dyDescent="0.25">
      <c r="A285">
        <v>18</v>
      </c>
      <c r="B285">
        <v>7</v>
      </c>
      <c r="C285" t="s">
        <v>1849</v>
      </c>
      <c r="D285" t="s">
        <v>1850</v>
      </c>
      <c r="E285">
        <f>VLOOKUP(D285,'2011B4'!A$1:B$641,2, FALSE)</f>
        <v>323</v>
      </c>
      <c r="F285" t="s">
        <v>3188</v>
      </c>
      <c r="G285">
        <v>1148824</v>
      </c>
      <c r="H285">
        <v>592375</v>
      </c>
      <c r="I285">
        <v>556449</v>
      </c>
      <c r="J285">
        <v>283853</v>
      </c>
      <c r="K285">
        <v>239641</v>
      </c>
      <c r="L285">
        <v>44212</v>
      </c>
      <c r="M285">
        <f t="shared" si="19"/>
        <v>24.708136320271862</v>
      </c>
      <c r="N285">
        <f t="shared" si="18"/>
        <v>84.424332312852073</v>
      </c>
      <c r="O285">
        <f t="shared" si="20"/>
        <v>15.575667687147925</v>
      </c>
      <c r="P285">
        <v>53.874364547846945</v>
      </c>
      <c r="Q285">
        <v>7.6913050064646136</v>
      </c>
      <c r="R285">
        <v>9.0367197105544061</v>
      </c>
      <c r="S285">
        <v>3.2971291478335614</v>
      </c>
      <c r="T285">
        <v>26.100481587300465</v>
      </c>
      <c r="U285">
        <v>46.125635452153055</v>
      </c>
      <c r="W285" t="e">
        <f>VLOOKUP($E285,#REF!,4, FALSE)</f>
        <v>#REF!</v>
      </c>
      <c r="X285" t="e">
        <f>VLOOKUP($E285,#REF!,5, FALSE)</f>
        <v>#REF!</v>
      </c>
      <c r="Y285" t="e">
        <f>VLOOKUP($E285,#REF!,6, FALSE)</f>
        <v>#REF!</v>
      </c>
      <c r="Z285" t="e">
        <f>VLOOKUP($E285,#REF!,7, FALSE)</f>
        <v>#REF!</v>
      </c>
      <c r="AA285" t="e">
        <f>VLOOKUP($E285,#REF!,8, FALSE)</f>
        <v>#REF!</v>
      </c>
      <c r="AB285" t="e">
        <f>VLOOKUP($E285,#REF!,9, FALSE)</f>
        <v>#REF!</v>
      </c>
      <c r="AC285" t="e">
        <f>VLOOKUP($E285,#REF!,10, FALSE)</f>
        <v>#REF!</v>
      </c>
      <c r="AD285" t="e">
        <f>VLOOKUP($E285,#REF!,11, FALSE)</f>
        <v>#REF!</v>
      </c>
      <c r="AE285" t="e">
        <f>VLOOKUP($E285,#REF!,12, FALSE)</f>
        <v>#REF!</v>
      </c>
      <c r="AF285" t="e">
        <f>VLOOKUP($E285,#REF!,13, FALSE)</f>
        <v>#REF!</v>
      </c>
      <c r="AG285" t="e">
        <f>VLOOKUP($E285,#REF!,14, FALSE)</f>
        <v>#REF!</v>
      </c>
      <c r="AH285" t="e">
        <f>VLOOKUP($E285,#REF!,15, FALSE)</f>
        <v>#REF!</v>
      </c>
      <c r="AI285" t="e">
        <f>VLOOKUP($E285,#REF!,16, FALSE)</f>
        <v>#REF!</v>
      </c>
      <c r="AJ285" t="e">
        <f>VLOOKUP($E285,#REF!,17, FALSE)</f>
        <v>#REF!</v>
      </c>
      <c r="AK285" t="e">
        <f>VLOOKUP($E285,#REF!,18, FALSE)</f>
        <v>#REF!</v>
      </c>
    </row>
    <row r="286" spans="1:37" x14ac:dyDescent="0.25">
      <c r="A286">
        <v>18</v>
      </c>
      <c r="B286">
        <v>8</v>
      </c>
      <c r="C286" t="s">
        <v>1851</v>
      </c>
      <c r="D286" t="s">
        <v>1852</v>
      </c>
      <c r="E286">
        <f>VLOOKUP(D286,'2011B4'!A$1:B$641,2, FALSE)</f>
        <v>325</v>
      </c>
      <c r="F286" t="s">
        <v>3188</v>
      </c>
      <c r="G286">
        <v>1504320</v>
      </c>
      <c r="H286">
        <v>773861</v>
      </c>
      <c r="I286">
        <v>730459</v>
      </c>
      <c r="J286">
        <v>404914</v>
      </c>
      <c r="K286">
        <v>343916</v>
      </c>
      <c r="L286">
        <v>60998</v>
      </c>
      <c r="M286">
        <f t="shared" si="19"/>
        <v>26.916746436928314</v>
      </c>
      <c r="N286">
        <f t="shared" si="18"/>
        <v>84.935566564752023</v>
      </c>
      <c r="O286">
        <f t="shared" si="20"/>
        <v>15.064433435247979</v>
      </c>
      <c r="P286">
        <v>68.825972922645306</v>
      </c>
      <c r="Q286">
        <v>5.0064952063895047</v>
      </c>
      <c r="R286">
        <v>7.4559042166978671</v>
      </c>
      <c r="S286">
        <v>2.2955491783440434</v>
      </c>
      <c r="T286">
        <v>16.416078475923282</v>
      </c>
      <c r="U286">
        <v>31.174027077354694</v>
      </c>
      <c r="W286" t="e">
        <f>VLOOKUP($E286,#REF!,4, FALSE)</f>
        <v>#REF!</v>
      </c>
      <c r="X286" t="e">
        <f>VLOOKUP($E286,#REF!,5, FALSE)</f>
        <v>#REF!</v>
      </c>
      <c r="Y286" t="e">
        <f>VLOOKUP($E286,#REF!,6, FALSE)</f>
        <v>#REF!</v>
      </c>
      <c r="Z286" t="e">
        <f>VLOOKUP($E286,#REF!,7, FALSE)</f>
        <v>#REF!</v>
      </c>
      <c r="AA286" t="e">
        <f>VLOOKUP($E286,#REF!,8, FALSE)</f>
        <v>#REF!</v>
      </c>
      <c r="AB286" t="e">
        <f>VLOOKUP($E286,#REF!,9, FALSE)</f>
        <v>#REF!</v>
      </c>
      <c r="AC286" t="e">
        <f>VLOOKUP($E286,#REF!,10, FALSE)</f>
        <v>#REF!</v>
      </c>
      <c r="AD286" t="e">
        <f>VLOOKUP($E286,#REF!,11, FALSE)</f>
        <v>#REF!</v>
      </c>
      <c r="AE286" t="e">
        <f>VLOOKUP($E286,#REF!,12, FALSE)</f>
        <v>#REF!</v>
      </c>
      <c r="AF286" t="e">
        <f>VLOOKUP($E286,#REF!,13, FALSE)</f>
        <v>#REF!</v>
      </c>
      <c r="AG286" t="e">
        <f>VLOOKUP($E286,#REF!,14, FALSE)</f>
        <v>#REF!</v>
      </c>
      <c r="AH286" t="e">
        <f>VLOOKUP($E286,#REF!,15, FALSE)</f>
        <v>#REF!</v>
      </c>
      <c r="AI286" t="e">
        <f>VLOOKUP($E286,#REF!,16, FALSE)</f>
        <v>#REF!</v>
      </c>
      <c r="AJ286" t="e">
        <f>VLOOKUP($E286,#REF!,17, FALSE)</f>
        <v>#REF!</v>
      </c>
      <c r="AK286" t="e">
        <f>VLOOKUP($E286,#REF!,18, FALSE)</f>
        <v>#REF!</v>
      </c>
    </row>
    <row r="287" spans="1:37" x14ac:dyDescent="0.25">
      <c r="A287">
        <v>18</v>
      </c>
      <c r="B287">
        <v>9</v>
      </c>
      <c r="C287" t="s">
        <v>1853</v>
      </c>
      <c r="D287" t="s">
        <v>3017</v>
      </c>
      <c r="E287">
        <f>VLOOKUP(D287,'2011B4'!A$1:B$641,2, FALSE)</f>
        <v>304</v>
      </c>
      <c r="F287" t="s">
        <v>3188</v>
      </c>
      <c r="G287">
        <v>776256</v>
      </c>
      <c r="H287">
        <v>398926</v>
      </c>
      <c r="I287">
        <v>377330</v>
      </c>
      <c r="J287">
        <v>199554</v>
      </c>
      <c r="K287">
        <v>176819</v>
      </c>
      <c r="L287">
        <v>22735</v>
      </c>
      <c r="M287">
        <f t="shared" si="19"/>
        <v>25.707240910215184</v>
      </c>
      <c r="N287">
        <f t="shared" si="18"/>
        <v>88.607093819216857</v>
      </c>
      <c r="O287">
        <f t="shared" si="20"/>
        <v>11.392906180783147</v>
      </c>
      <c r="P287">
        <v>72.051174118283782</v>
      </c>
      <c r="Q287">
        <v>4.9089469517022959</v>
      </c>
      <c r="R287">
        <v>7.1028393317097125</v>
      </c>
      <c r="S287">
        <v>1.9799152109203526</v>
      </c>
      <c r="T287">
        <v>13.957124387383866</v>
      </c>
      <c r="U287">
        <v>27.948825881716218</v>
      </c>
      <c r="W287" t="e">
        <f>VLOOKUP($E287,#REF!,4, FALSE)</f>
        <v>#REF!</v>
      </c>
      <c r="X287" t="e">
        <f>VLOOKUP($E287,#REF!,5, FALSE)</f>
        <v>#REF!</v>
      </c>
      <c r="Y287" t="e">
        <f>VLOOKUP($E287,#REF!,6, FALSE)</f>
        <v>#REF!</v>
      </c>
      <c r="Z287" t="e">
        <f>VLOOKUP($E287,#REF!,7, FALSE)</f>
        <v>#REF!</v>
      </c>
      <c r="AA287" t="e">
        <f>VLOOKUP($E287,#REF!,8, FALSE)</f>
        <v>#REF!</v>
      </c>
      <c r="AB287" t="e">
        <f>VLOOKUP($E287,#REF!,9, FALSE)</f>
        <v>#REF!</v>
      </c>
      <c r="AC287" t="e">
        <f>VLOOKUP($E287,#REF!,10, FALSE)</f>
        <v>#REF!</v>
      </c>
      <c r="AD287" t="e">
        <f>VLOOKUP($E287,#REF!,11, FALSE)</f>
        <v>#REF!</v>
      </c>
      <c r="AE287" t="e">
        <f>VLOOKUP($E287,#REF!,12, FALSE)</f>
        <v>#REF!</v>
      </c>
      <c r="AF287" t="e">
        <f>VLOOKUP($E287,#REF!,13, FALSE)</f>
        <v>#REF!</v>
      </c>
      <c r="AG287" t="e">
        <f>VLOOKUP($E287,#REF!,14, FALSE)</f>
        <v>#REF!</v>
      </c>
      <c r="AH287" t="e">
        <f>VLOOKUP($E287,#REF!,15, FALSE)</f>
        <v>#REF!</v>
      </c>
      <c r="AI287" t="e">
        <f>VLOOKUP($E287,#REF!,16, FALSE)</f>
        <v>#REF!</v>
      </c>
      <c r="AJ287" t="e">
        <f>VLOOKUP($E287,#REF!,17, FALSE)</f>
        <v>#REF!</v>
      </c>
      <c r="AK287" t="e">
        <f>VLOOKUP($E287,#REF!,18, FALSE)</f>
        <v>#REF!</v>
      </c>
    </row>
    <row r="288" spans="1:37" x14ac:dyDescent="0.25">
      <c r="A288">
        <v>18</v>
      </c>
      <c r="B288">
        <v>10</v>
      </c>
      <c r="C288" t="s">
        <v>1855</v>
      </c>
      <c r="D288" t="s">
        <v>1856</v>
      </c>
      <c r="E288">
        <f>VLOOKUP(D288,'2011B4'!A$1:B$641,2, FALSE)</f>
        <v>305</v>
      </c>
      <c r="G288">
        <v>2314629</v>
      </c>
      <c r="H288">
        <v>1190950</v>
      </c>
      <c r="I288">
        <v>1123679</v>
      </c>
      <c r="J288">
        <v>566479</v>
      </c>
      <c r="K288">
        <v>502856</v>
      </c>
      <c r="L288">
        <v>63623</v>
      </c>
      <c r="M288">
        <f t="shared" si="19"/>
        <v>24.473857365478441</v>
      </c>
      <c r="N288">
        <f t="shared" si="18"/>
        <v>88.76869221983516</v>
      </c>
      <c r="O288">
        <f t="shared" si="20"/>
        <v>11.231307780164842</v>
      </c>
      <c r="P288">
        <v>59.991632523006146</v>
      </c>
      <c r="Q288">
        <v>6.5165698993254821</v>
      </c>
      <c r="R288">
        <v>11.148692184529347</v>
      </c>
      <c r="S288">
        <v>2.4878239087415421</v>
      </c>
      <c r="T288">
        <v>19.85528148439748</v>
      </c>
      <c r="U288">
        <v>40.008367476993854</v>
      </c>
      <c r="W288" t="e">
        <f>VLOOKUP($E288,#REF!,4, FALSE)</f>
        <v>#REF!</v>
      </c>
      <c r="X288" t="e">
        <f>VLOOKUP($E288,#REF!,5, FALSE)</f>
        <v>#REF!</v>
      </c>
      <c r="Y288" t="e">
        <f>VLOOKUP($E288,#REF!,6, FALSE)</f>
        <v>#REF!</v>
      </c>
      <c r="Z288" t="e">
        <f>VLOOKUP($E288,#REF!,7, FALSE)</f>
        <v>#REF!</v>
      </c>
      <c r="AA288" t="e">
        <f>VLOOKUP($E288,#REF!,8, FALSE)</f>
        <v>#REF!</v>
      </c>
      <c r="AB288" t="e">
        <f>VLOOKUP($E288,#REF!,9, FALSE)</f>
        <v>#REF!</v>
      </c>
      <c r="AC288" t="e">
        <f>VLOOKUP($E288,#REF!,10, FALSE)</f>
        <v>#REF!</v>
      </c>
      <c r="AD288" t="e">
        <f>VLOOKUP($E288,#REF!,11, FALSE)</f>
        <v>#REF!</v>
      </c>
      <c r="AE288" t="e">
        <f>VLOOKUP($E288,#REF!,12, FALSE)</f>
        <v>#REF!</v>
      </c>
      <c r="AF288" t="e">
        <f>VLOOKUP($E288,#REF!,13, FALSE)</f>
        <v>#REF!</v>
      </c>
      <c r="AG288" t="e">
        <f>VLOOKUP($E288,#REF!,14, FALSE)</f>
        <v>#REF!</v>
      </c>
      <c r="AH288" t="e">
        <f>VLOOKUP($E288,#REF!,15, FALSE)</f>
        <v>#REF!</v>
      </c>
      <c r="AI288" t="e">
        <f>VLOOKUP($E288,#REF!,16, FALSE)</f>
        <v>#REF!</v>
      </c>
      <c r="AJ288" t="e">
        <f>VLOOKUP($E288,#REF!,17, FALSE)</f>
        <v>#REF!</v>
      </c>
      <c r="AK288" t="e">
        <f>VLOOKUP($E288,#REF!,18, FALSE)</f>
        <v>#REF!</v>
      </c>
    </row>
    <row r="289" spans="1:37" x14ac:dyDescent="0.25">
      <c r="A289">
        <v>18</v>
      </c>
      <c r="B289">
        <v>11</v>
      </c>
      <c r="C289" t="s">
        <v>1857</v>
      </c>
      <c r="D289" t="s">
        <v>1858</v>
      </c>
      <c r="E289">
        <f>VLOOKUP(D289,'2011B4'!A$1:B$641,2, FALSE)</f>
        <v>306</v>
      </c>
      <c r="F289" t="s">
        <v>3188</v>
      </c>
      <c r="G289">
        <v>1681513</v>
      </c>
      <c r="H289">
        <v>871568</v>
      </c>
      <c r="I289">
        <v>809945</v>
      </c>
      <c r="J289">
        <v>465222</v>
      </c>
      <c r="K289">
        <v>372829</v>
      </c>
      <c r="L289">
        <v>92393</v>
      </c>
      <c r="M289">
        <f t="shared" si="19"/>
        <v>27.666869063753889</v>
      </c>
      <c r="N289">
        <f t="shared" si="18"/>
        <v>80.140019173641832</v>
      </c>
      <c r="O289">
        <f t="shared" si="20"/>
        <v>19.859980826358171</v>
      </c>
      <c r="P289">
        <v>61.164347343848746</v>
      </c>
      <c r="Q289">
        <v>5.6682616041373795</v>
      </c>
      <c r="R289">
        <v>8.7837634505676867</v>
      </c>
      <c r="S289">
        <v>2.597039692877809</v>
      </c>
      <c r="T289">
        <v>21.786587908568382</v>
      </c>
      <c r="U289">
        <v>38.835652656151254</v>
      </c>
      <c r="W289" t="e">
        <f>VLOOKUP($E289,#REF!,4, FALSE)</f>
        <v>#REF!</v>
      </c>
      <c r="X289" t="e">
        <f>VLOOKUP($E289,#REF!,5, FALSE)</f>
        <v>#REF!</v>
      </c>
      <c r="Y289" t="e">
        <f>VLOOKUP($E289,#REF!,6, FALSE)</f>
        <v>#REF!</v>
      </c>
      <c r="Z289" t="e">
        <f>VLOOKUP($E289,#REF!,7, FALSE)</f>
        <v>#REF!</v>
      </c>
      <c r="AA289" t="e">
        <f>VLOOKUP($E289,#REF!,8, FALSE)</f>
        <v>#REF!</v>
      </c>
      <c r="AB289" t="e">
        <f>VLOOKUP($E289,#REF!,9, FALSE)</f>
        <v>#REF!</v>
      </c>
      <c r="AC289" t="e">
        <f>VLOOKUP($E289,#REF!,10, FALSE)</f>
        <v>#REF!</v>
      </c>
      <c r="AD289" t="e">
        <f>VLOOKUP($E289,#REF!,11, FALSE)</f>
        <v>#REF!</v>
      </c>
      <c r="AE289" t="e">
        <f>VLOOKUP($E289,#REF!,12, FALSE)</f>
        <v>#REF!</v>
      </c>
      <c r="AF289" t="e">
        <f>VLOOKUP($E289,#REF!,13, FALSE)</f>
        <v>#REF!</v>
      </c>
      <c r="AG289" t="e">
        <f>VLOOKUP($E289,#REF!,14, FALSE)</f>
        <v>#REF!</v>
      </c>
      <c r="AH289" t="e">
        <f>VLOOKUP($E289,#REF!,15, FALSE)</f>
        <v>#REF!</v>
      </c>
      <c r="AI289" t="e">
        <f>VLOOKUP($E289,#REF!,16, FALSE)</f>
        <v>#REF!</v>
      </c>
      <c r="AJ289" t="e">
        <f>VLOOKUP($E289,#REF!,17, FALSE)</f>
        <v>#REF!</v>
      </c>
      <c r="AK289" t="e">
        <f>VLOOKUP($E289,#REF!,18, FALSE)</f>
        <v>#REF!</v>
      </c>
    </row>
    <row r="290" spans="1:37" x14ac:dyDescent="0.25">
      <c r="A290">
        <v>18</v>
      </c>
      <c r="B290">
        <v>12</v>
      </c>
      <c r="C290" t="s">
        <v>1859</v>
      </c>
      <c r="D290" t="s">
        <v>1860</v>
      </c>
      <c r="E290">
        <f>VLOOKUP(D290,'2011B4'!A$1:B$641,2, FALSE)</f>
        <v>307</v>
      </c>
      <c r="G290">
        <v>889010</v>
      </c>
      <c r="H290">
        <v>455691</v>
      </c>
      <c r="I290">
        <v>433319</v>
      </c>
      <c r="J290">
        <v>285834</v>
      </c>
      <c r="K290">
        <v>202680</v>
      </c>
      <c r="L290">
        <v>83154</v>
      </c>
      <c r="M290">
        <f t="shared" si="19"/>
        <v>32.151944297589452</v>
      </c>
      <c r="N290">
        <f t="shared" si="18"/>
        <v>70.908289426730192</v>
      </c>
      <c r="O290">
        <f t="shared" si="20"/>
        <v>29.0917105732698</v>
      </c>
      <c r="P290">
        <v>70.943624621283675</v>
      </c>
      <c r="Q290">
        <v>4.1251215740604685</v>
      </c>
      <c r="R290">
        <v>6.6437162828774738</v>
      </c>
      <c r="S290">
        <v>2.8992352204426348</v>
      </c>
      <c r="T290">
        <v>15.388302301335742</v>
      </c>
      <c r="U290">
        <v>29.056375378716325</v>
      </c>
      <c r="W290" t="e">
        <f>VLOOKUP($E290,#REF!,4, FALSE)</f>
        <v>#REF!</v>
      </c>
      <c r="X290" t="e">
        <f>VLOOKUP($E290,#REF!,5, FALSE)</f>
        <v>#REF!</v>
      </c>
      <c r="Y290" t="e">
        <f>VLOOKUP($E290,#REF!,6, FALSE)</f>
        <v>#REF!</v>
      </c>
      <c r="Z290" t="e">
        <f>VLOOKUP($E290,#REF!,7, FALSE)</f>
        <v>#REF!</v>
      </c>
      <c r="AA290" t="e">
        <f>VLOOKUP($E290,#REF!,8, FALSE)</f>
        <v>#REF!</v>
      </c>
      <c r="AB290" t="e">
        <f>VLOOKUP($E290,#REF!,9, FALSE)</f>
        <v>#REF!</v>
      </c>
      <c r="AC290" t="e">
        <f>VLOOKUP($E290,#REF!,10, FALSE)</f>
        <v>#REF!</v>
      </c>
      <c r="AD290" t="e">
        <f>VLOOKUP($E290,#REF!,11, FALSE)</f>
        <v>#REF!</v>
      </c>
      <c r="AE290" t="e">
        <f>VLOOKUP($E290,#REF!,12, FALSE)</f>
        <v>#REF!</v>
      </c>
      <c r="AF290" t="e">
        <f>VLOOKUP($E290,#REF!,13, FALSE)</f>
        <v>#REF!</v>
      </c>
      <c r="AG290" t="e">
        <f>VLOOKUP($E290,#REF!,14, FALSE)</f>
        <v>#REF!</v>
      </c>
      <c r="AH290" t="e">
        <f>VLOOKUP($E290,#REF!,15, FALSE)</f>
        <v>#REF!</v>
      </c>
      <c r="AI290" t="e">
        <f>VLOOKUP($E290,#REF!,16, FALSE)</f>
        <v>#REF!</v>
      </c>
      <c r="AJ290" t="e">
        <f>VLOOKUP($E290,#REF!,17, FALSE)</f>
        <v>#REF!</v>
      </c>
      <c r="AK290" t="e">
        <f>VLOOKUP($E290,#REF!,18, FALSE)</f>
        <v>#REF!</v>
      </c>
    </row>
    <row r="291" spans="1:37" x14ac:dyDescent="0.25">
      <c r="A291">
        <v>18</v>
      </c>
      <c r="B291">
        <v>13</v>
      </c>
      <c r="C291" t="s">
        <v>1861</v>
      </c>
      <c r="D291" t="s">
        <v>1862</v>
      </c>
      <c r="E291">
        <f>VLOOKUP(D291,'2011B4'!A$1:B$641,2, FALSE)</f>
        <v>308</v>
      </c>
      <c r="G291">
        <v>571944</v>
      </c>
      <c r="H291">
        <v>294643</v>
      </c>
      <c r="I291">
        <v>277301</v>
      </c>
      <c r="J291">
        <v>152228</v>
      </c>
      <c r="K291">
        <v>110792</v>
      </c>
      <c r="L291">
        <v>41436</v>
      </c>
      <c r="M291">
        <f t="shared" si="19"/>
        <v>26.61589246499657</v>
      </c>
      <c r="N291">
        <f t="shared" si="18"/>
        <v>72.780303229366467</v>
      </c>
      <c r="O291">
        <f t="shared" si="20"/>
        <v>27.219696770633522</v>
      </c>
      <c r="P291">
        <v>76.716504191081796</v>
      </c>
      <c r="Q291">
        <v>3.2464461202932444</v>
      </c>
      <c r="R291">
        <v>5.2940326352576399</v>
      </c>
      <c r="S291">
        <v>1.5457077541582365</v>
      </c>
      <c r="T291">
        <v>13.197309299209081</v>
      </c>
      <c r="U291">
        <v>23.283495808918204</v>
      </c>
      <c r="W291" t="e">
        <f>VLOOKUP($E291,#REF!,4, FALSE)</f>
        <v>#REF!</v>
      </c>
      <c r="X291" t="e">
        <f>VLOOKUP($E291,#REF!,5, FALSE)</f>
        <v>#REF!</v>
      </c>
      <c r="Y291" t="e">
        <f>VLOOKUP($E291,#REF!,6, FALSE)</f>
        <v>#REF!</v>
      </c>
      <c r="Z291" t="e">
        <f>VLOOKUP($E291,#REF!,7, FALSE)</f>
        <v>#REF!</v>
      </c>
      <c r="AA291" t="e">
        <f>VLOOKUP($E291,#REF!,8, FALSE)</f>
        <v>#REF!</v>
      </c>
      <c r="AB291" t="e">
        <f>VLOOKUP($E291,#REF!,9, FALSE)</f>
        <v>#REF!</v>
      </c>
      <c r="AC291" t="e">
        <f>VLOOKUP($E291,#REF!,10, FALSE)</f>
        <v>#REF!</v>
      </c>
      <c r="AD291" t="e">
        <f>VLOOKUP($E291,#REF!,11, FALSE)</f>
        <v>#REF!</v>
      </c>
      <c r="AE291" t="e">
        <f>VLOOKUP($E291,#REF!,12, FALSE)</f>
        <v>#REF!</v>
      </c>
      <c r="AF291" t="e">
        <f>VLOOKUP($E291,#REF!,13, FALSE)</f>
        <v>#REF!</v>
      </c>
      <c r="AG291" t="e">
        <f>VLOOKUP($E291,#REF!,14, FALSE)</f>
        <v>#REF!</v>
      </c>
      <c r="AH291" t="e">
        <f>VLOOKUP($E291,#REF!,15, FALSE)</f>
        <v>#REF!</v>
      </c>
      <c r="AI291" t="e">
        <f>VLOOKUP($E291,#REF!,16, FALSE)</f>
        <v>#REF!</v>
      </c>
      <c r="AJ291" t="e">
        <f>VLOOKUP($E291,#REF!,17, FALSE)</f>
        <v>#REF!</v>
      </c>
      <c r="AK291" t="e">
        <f>VLOOKUP($E291,#REF!,18, FALSE)</f>
        <v>#REF!</v>
      </c>
    </row>
    <row r="292" spans="1:37" x14ac:dyDescent="0.25">
      <c r="A292">
        <v>18</v>
      </c>
      <c r="B292">
        <v>14</v>
      </c>
      <c r="C292" t="s">
        <v>1863</v>
      </c>
      <c r="D292" t="s">
        <v>1864</v>
      </c>
      <c r="E292">
        <f>VLOOKUP(D292,'2011B4'!A$1:B$641,2, FALSE)</f>
        <v>309</v>
      </c>
      <c r="G292">
        <v>1150062</v>
      </c>
      <c r="H292">
        <v>601099</v>
      </c>
      <c r="I292">
        <v>548963</v>
      </c>
      <c r="J292">
        <v>350667</v>
      </c>
      <c r="K292">
        <v>254092</v>
      </c>
      <c r="L292">
        <v>96575</v>
      </c>
      <c r="M292">
        <f t="shared" si="19"/>
        <v>30.491138738607138</v>
      </c>
      <c r="N292">
        <f t="shared" si="18"/>
        <v>72.459626939518117</v>
      </c>
      <c r="O292">
        <f t="shared" si="20"/>
        <v>27.540373060481883</v>
      </c>
      <c r="P292">
        <v>60.220950360313353</v>
      </c>
      <c r="Q292">
        <v>10.646282655624852</v>
      </c>
      <c r="R292">
        <v>10.097043633988941</v>
      </c>
      <c r="S292">
        <v>2.6258530172499834</v>
      </c>
      <c r="T292">
        <v>16.409870332822877</v>
      </c>
      <c r="U292">
        <v>39.779049639686647</v>
      </c>
      <c r="W292" t="e">
        <f>VLOOKUP($E292,#REF!,4, FALSE)</f>
        <v>#REF!</v>
      </c>
      <c r="X292" t="e">
        <f>VLOOKUP($E292,#REF!,5, FALSE)</f>
        <v>#REF!</v>
      </c>
      <c r="Y292" t="e">
        <f>VLOOKUP($E292,#REF!,6, FALSE)</f>
        <v>#REF!</v>
      </c>
      <c r="Z292" t="e">
        <f>VLOOKUP($E292,#REF!,7, FALSE)</f>
        <v>#REF!</v>
      </c>
      <c r="AA292" t="e">
        <f>VLOOKUP($E292,#REF!,8, FALSE)</f>
        <v>#REF!</v>
      </c>
      <c r="AB292" t="e">
        <f>VLOOKUP($E292,#REF!,9, FALSE)</f>
        <v>#REF!</v>
      </c>
      <c r="AC292" t="e">
        <f>VLOOKUP($E292,#REF!,10, FALSE)</f>
        <v>#REF!</v>
      </c>
      <c r="AD292" t="e">
        <f>VLOOKUP($E292,#REF!,11, FALSE)</f>
        <v>#REF!</v>
      </c>
      <c r="AE292" t="e">
        <f>VLOOKUP($E292,#REF!,12, FALSE)</f>
        <v>#REF!</v>
      </c>
      <c r="AF292" t="e">
        <f>VLOOKUP($E292,#REF!,13, FALSE)</f>
        <v>#REF!</v>
      </c>
      <c r="AG292" t="e">
        <f>VLOOKUP($E292,#REF!,14, FALSE)</f>
        <v>#REF!</v>
      </c>
      <c r="AH292" t="e">
        <f>VLOOKUP($E292,#REF!,15, FALSE)</f>
        <v>#REF!</v>
      </c>
      <c r="AI292" t="e">
        <f>VLOOKUP($E292,#REF!,16, FALSE)</f>
        <v>#REF!</v>
      </c>
      <c r="AJ292" t="e">
        <f>VLOOKUP($E292,#REF!,17, FALSE)</f>
        <v>#REF!</v>
      </c>
      <c r="AK292" t="e">
        <f>VLOOKUP($E292,#REF!,18, FALSE)</f>
        <v>#REF!</v>
      </c>
    </row>
    <row r="293" spans="1:37" x14ac:dyDescent="0.25">
      <c r="A293">
        <v>18</v>
      </c>
      <c r="B293">
        <v>15</v>
      </c>
      <c r="C293" t="s">
        <v>1865</v>
      </c>
      <c r="D293" t="s">
        <v>1866</v>
      </c>
      <c r="E293">
        <f>VLOOKUP(D293,'2011B4'!A$1:B$641,2, FALSE)</f>
        <v>310</v>
      </c>
      <c r="G293">
        <v>1185072</v>
      </c>
      <c r="H293">
        <v>613555</v>
      </c>
      <c r="I293">
        <v>571517</v>
      </c>
      <c r="J293">
        <v>340152</v>
      </c>
      <c r="K293">
        <v>249676</v>
      </c>
      <c r="L293">
        <v>90476</v>
      </c>
      <c r="M293">
        <f t="shared" si="19"/>
        <v>28.703066142816642</v>
      </c>
      <c r="N293">
        <f t="shared" si="18"/>
        <v>73.401302946917852</v>
      </c>
      <c r="O293">
        <f t="shared" si="20"/>
        <v>26.598697053082155</v>
      </c>
      <c r="P293">
        <v>58.163997271807901</v>
      </c>
      <c r="Q293">
        <v>9.3237729015263753</v>
      </c>
      <c r="R293">
        <v>9.063595098661775</v>
      </c>
      <c r="S293">
        <v>2.4027493591100448</v>
      </c>
      <c r="T293">
        <v>21.045885368893906</v>
      </c>
      <c r="U293">
        <v>41.836002728192099</v>
      </c>
      <c r="W293" t="e">
        <f>VLOOKUP($E293,#REF!,4, FALSE)</f>
        <v>#REF!</v>
      </c>
      <c r="X293" t="e">
        <f>VLOOKUP($E293,#REF!,5, FALSE)</f>
        <v>#REF!</v>
      </c>
      <c r="Y293" t="e">
        <f>VLOOKUP($E293,#REF!,6, FALSE)</f>
        <v>#REF!</v>
      </c>
      <c r="Z293" t="e">
        <f>VLOOKUP($E293,#REF!,7, FALSE)</f>
        <v>#REF!</v>
      </c>
      <c r="AA293" t="e">
        <f>VLOOKUP($E293,#REF!,8, FALSE)</f>
        <v>#REF!</v>
      </c>
      <c r="AB293" t="e">
        <f>VLOOKUP($E293,#REF!,9, FALSE)</f>
        <v>#REF!</v>
      </c>
      <c r="AC293" t="e">
        <f>VLOOKUP($E293,#REF!,10, FALSE)</f>
        <v>#REF!</v>
      </c>
      <c r="AD293" t="e">
        <f>VLOOKUP($E293,#REF!,11, FALSE)</f>
        <v>#REF!</v>
      </c>
      <c r="AE293" t="e">
        <f>VLOOKUP($E293,#REF!,12, FALSE)</f>
        <v>#REF!</v>
      </c>
      <c r="AF293" t="e">
        <f>VLOOKUP($E293,#REF!,13, FALSE)</f>
        <v>#REF!</v>
      </c>
      <c r="AG293" t="e">
        <f>VLOOKUP($E293,#REF!,14, FALSE)</f>
        <v>#REF!</v>
      </c>
      <c r="AH293" t="e">
        <f>VLOOKUP($E293,#REF!,15, FALSE)</f>
        <v>#REF!</v>
      </c>
      <c r="AI293" t="e">
        <f>VLOOKUP($E293,#REF!,16, FALSE)</f>
        <v>#REF!</v>
      </c>
      <c r="AJ293" t="e">
        <f>VLOOKUP($E293,#REF!,17, FALSE)</f>
        <v>#REF!</v>
      </c>
      <c r="AK293" t="e">
        <f>VLOOKUP($E293,#REF!,18, FALSE)</f>
        <v>#REF!</v>
      </c>
    </row>
    <row r="294" spans="1:37" x14ac:dyDescent="0.25">
      <c r="A294">
        <v>18</v>
      </c>
      <c r="B294">
        <v>16</v>
      </c>
      <c r="C294" t="s">
        <v>1867</v>
      </c>
      <c r="D294" t="s">
        <v>3018</v>
      </c>
      <c r="E294">
        <f>VLOOKUP(D294,'2011B4'!A$1:B$641,2, FALSE)</f>
        <v>311</v>
      </c>
      <c r="G294">
        <v>1051736</v>
      </c>
      <c r="H294">
        <v>545476</v>
      </c>
      <c r="I294">
        <v>506260</v>
      </c>
      <c r="J294">
        <v>284272</v>
      </c>
      <c r="K294">
        <v>215840</v>
      </c>
      <c r="L294">
        <v>68432</v>
      </c>
      <c r="M294">
        <f t="shared" si="19"/>
        <v>27.028836133782626</v>
      </c>
      <c r="N294">
        <f t="shared" si="18"/>
        <v>75.927280914054137</v>
      </c>
      <c r="O294">
        <f t="shared" si="20"/>
        <v>24.072719085945852</v>
      </c>
      <c r="P294">
        <v>56.718917093487924</v>
      </c>
      <c r="Q294">
        <v>8.6512213654528054</v>
      </c>
      <c r="R294">
        <v>9.6217706984859568</v>
      </c>
      <c r="S294">
        <v>3.1719620645016038</v>
      </c>
      <c r="T294">
        <v>21.836128778071707</v>
      </c>
      <c r="U294">
        <v>43.281082906512076</v>
      </c>
      <c r="W294" t="e">
        <f>VLOOKUP($E294,#REF!,4, FALSE)</f>
        <v>#REF!</v>
      </c>
      <c r="X294" t="e">
        <f>VLOOKUP($E294,#REF!,5, FALSE)</f>
        <v>#REF!</v>
      </c>
      <c r="Y294" t="e">
        <f>VLOOKUP($E294,#REF!,6, FALSE)</f>
        <v>#REF!</v>
      </c>
      <c r="Z294" t="e">
        <f>VLOOKUP($E294,#REF!,7, FALSE)</f>
        <v>#REF!</v>
      </c>
      <c r="AA294" t="e">
        <f>VLOOKUP($E294,#REF!,8, FALSE)</f>
        <v>#REF!</v>
      </c>
      <c r="AB294" t="e">
        <f>VLOOKUP($E294,#REF!,9, FALSE)</f>
        <v>#REF!</v>
      </c>
      <c r="AC294" t="e">
        <f>VLOOKUP($E294,#REF!,10, FALSE)</f>
        <v>#REF!</v>
      </c>
      <c r="AD294" t="e">
        <f>VLOOKUP($E294,#REF!,11, FALSE)</f>
        <v>#REF!</v>
      </c>
      <c r="AE294" t="e">
        <f>VLOOKUP($E294,#REF!,12, FALSE)</f>
        <v>#REF!</v>
      </c>
      <c r="AF294" t="e">
        <f>VLOOKUP($E294,#REF!,13, FALSE)</f>
        <v>#REF!</v>
      </c>
      <c r="AG294" t="e">
        <f>VLOOKUP($E294,#REF!,14, FALSE)</f>
        <v>#REF!</v>
      </c>
      <c r="AH294" t="e">
        <f>VLOOKUP($E294,#REF!,15, FALSE)</f>
        <v>#REF!</v>
      </c>
      <c r="AI294" t="e">
        <f>VLOOKUP($E294,#REF!,16, FALSE)</f>
        <v>#REF!</v>
      </c>
      <c r="AJ294" t="e">
        <f>VLOOKUP($E294,#REF!,17, FALSE)</f>
        <v>#REF!</v>
      </c>
      <c r="AK294" t="e">
        <f>VLOOKUP($E294,#REF!,18, FALSE)</f>
        <v>#REF!</v>
      </c>
    </row>
    <row r="295" spans="1:37" x14ac:dyDescent="0.25">
      <c r="A295">
        <v>18</v>
      </c>
      <c r="B295">
        <v>17</v>
      </c>
      <c r="C295" t="s">
        <v>1869</v>
      </c>
      <c r="D295" t="s">
        <v>1870</v>
      </c>
      <c r="E295">
        <f>VLOOKUP(D295,'2011B4'!A$1:B$641,2, FALSE)</f>
        <v>312</v>
      </c>
      <c r="G295">
        <v>999221</v>
      </c>
      <c r="H295">
        <v>517015</v>
      </c>
      <c r="I295">
        <v>482206</v>
      </c>
      <c r="J295">
        <v>285371</v>
      </c>
      <c r="K295">
        <v>218868</v>
      </c>
      <c r="L295">
        <v>66503</v>
      </c>
      <c r="M295">
        <f t="shared" si="19"/>
        <v>28.55934773188314</v>
      </c>
      <c r="N295">
        <f t="shared" si="18"/>
        <v>76.695950184146255</v>
      </c>
      <c r="O295">
        <f t="shared" si="20"/>
        <v>23.304049815853748</v>
      </c>
      <c r="P295">
        <v>53.63614382680791</v>
      </c>
      <c r="Q295">
        <v>7.5242403748103346</v>
      </c>
      <c r="R295">
        <v>10.0826643211819</v>
      </c>
      <c r="S295">
        <v>3.2897526377943098</v>
      </c>
      <c r="T295">
        <v>25.467198839405548</v>
      </c>
      <c r="U295">
        <v>46.36385617319209</v>
      </c>
      <c r="W295" t="e">
        <f>VLOOKUP($E295,#REF!,4, FALSE)</f>
        <v>#REF!</v>
      </c>
      <c r="X295" t="e">
        <f>VLOOKUP($E295,#REF!,5, FALSE)</f>
        <v>#REF!</v>
      </c>
      <c r="Y295" t="e">
        <f>VLOOKUP($E295,#REF!,6, FALSE)</f>
        <v>#REF!</v>
      </c>
      <c r="Z295" t="e">
        <f>VLOOKUP($E295,#REF!,7, FALSE)</f>
        <v>#REF!</v>
      </c>
      <c r="AA295" t="e">
        <f>VLOOKUP($E295,#REF!,8, FALSE)</f>
        <v>#REF!</v>
      </c>
      <c r="AB295" t="e">
        <f>VLOOKUP($E295,#REF!,9, FALSE)</f>
        <v>#REF!</v>
      </c>
      <c r="AC295" t="e">
        <f>VLOOKUP($E295,#REF!,10, FALSE)</f>
        <v>#REF!</v>
      </c>
      <c r="AD295" t="e">
        <f>VLOOKUP($E295,#REF!,11, FALSE)</f>
        <v>#REF!</v>
      </c>
      <c r="AE295" t="e">
        <f>VLOOKUP($E295,#REF!,12, FALSE)</f>
        <v>#REF!</v>
      </c>
      <c r="AF295" t="e">
        <f>VLOOKUP($E295,#REF!,13, FALSE)</f>
        <v>#REF!</v>
      </c>
      <c r="AG295" t="e">
        <f>VLOOKUP($E295,#REF!,14, FALSE)</f>
        <v>#REF!</v>
      </c>
      <c r="AH295" t="e">
        <f>VLOOKUP($E295,#REF!,15, FALSE)</f>
        <v>#REF!</v>
      </c>
      <c r="AI295" t="e">
        <f>VLOOKUP($E295,#REF!,16, FALSE)</f>
        <v>#REF!</v>
      </c>
      <c r="AJ295" t="e">
        <f>VLOOKUP($E295,#REF!,17, FALSE)</f>
        <v>#REF!</v>
      </c>
      <c r="AK295" t="e">
        <f>VLOOKUP($E295,#REF!,18, FALSE)</f>
        <v>#REF!</v>
      </c>
    </row>
    <row r="296" spans="1:37" x14ac:dyDescent="0.25">
      <c r="A296">
        <v>18</v>
      </c>
      <c r="B296">
        <v>18</v>
      </c>
      <c r="C296" t="s">
        <v>1871</v>
      </c>
      <c r="D296" t="s">
        <v>1872</v>
      </c>
      <c r="E296">
        <f>VLOOKUP(D296,'2011B4'!A$1:B$641,2, FALSE)</f>
        <v>313</v>
      </c>
      <c r="G296">
        <v>946279</v>
      </c>
      <c r="H296">
        <v>490286</v>
      </c>
      <c r="I296">
        <v>455993</v>
      </c>
      <c r="J296">
        <v>276388</v>
      </c>
      <c r="K296">
        <v>209764</v>
      </c>
      <c r="L296">
        <v>66624</v>
      </c>
      <c r="M296">
        <f t="shared" si="19"/>
        <v>29.207876324001695</v>
      </c>
      <c r="N296">
        <f t="shared" si="18"/>
        <v>75.89475664645353</v>
      </c>
      <c r="O296">
        <f t="shared" si="20"/>
        <v>24.105243353546463</v>
      </c>
      <c r="P296">
        <v>68.032258998219902</v>
      </c>
      <c r="Q296">
        <v>7.05349002127444</v>
      </c>
      <c r="R296">
        <v>7.2448876217491351</v>
      </c>
      <c r="S296">
        <v>2.1183987727397717</v>
      </c>
      <c r="T296">
        <v>15.550964586016759</v>
      </c>
      <c r="U296">
        <v>31.967741001780098</v>
      </c>
      <c r="W296" t="e">
        <f>VLOOKUP($E296,#REF!,4, FALSE)</f>
        <v>#REF!</v>
      </c>
      <c r="X296" t="e">
        <f>VLOOKUP($E296,#REF!,5, FALSE)</f>
        <v>#REF!</v>
      </c>
      <c r="Y296" t="e">
        <f>VLOOKUP($E296,#REF!,6, FALSE)</f>
        <v>#REF!</v>
      </c>
      <c r="Z296" t="e">
        <f>VLOOKUP($E296,#REF!,7, FALSE)</f>
        <v>#REF!</v>
      </c>
      <c r="AA296" t="e">
        <f>VLOOKUP($E296,#REF!,8, FALSE)</f>
        <v>#REF!</v>
      </c>
      <c r="AB296" t="e">
        <f>VLOOKUP($E296,#REF!,9, FALSE)</f>
        <v>#REF!</v>
      </c>
      <c r="AC296" t="e">
        <f>VLOOKUP($E296,#REF!,10, FALSE)</f>
        <v>#REF!</v>
      </c>
      <c r="AD296" t="e">
        <f>VLOOKUP($E296,#REF!,11, FALSE)</f>
        <v>#REF!</v>
      </c>
      <c r="AE296" t="e">
        <f>VLOOKUP($E296,#REF!,12, FALSE)</f>
        <v>#REF!</v>
      </c>
      <c r="AF296" t="e">
        <f>VLOOKUP($E296,#REF!,13, FALSE)</f>
        <v>#REF!</v>
      </c>
      <c r="AG296" t="e">
        <f>VLOOKUP($E296,#REF!,14, FALSE)</f>
        <v>#REF!</v>
      </c>
      <c r="AH296" t="e">
        <f>VLOOKUP($E296,#REF!,15, FALSE)</f>
        <v>#REF!</v>
      </c>
      <c r="AI296" t="e">
        <f>VLOOKUP($E296,#REF!,16, FALSE)</f>
        <v>#REF!</v>
      </c>
      <c r="AJ296" t="e">
        <f>VLOOKUP($E296,#REF!,17, FALSE)</f>
        <v>#REF!</v>
      </c>
      <c r="AK296" t="e">
        <f>VLOOKUP($E296,#REF!,18, FALSE)</f>
        <v>#REF!</v>
      </c>
    </row>
    <row r="297" spans="1:37" x14ac:dyDescent="0.25">
      <c r="A297">
        <v>18</v>
      </c>
      <c r="B297">
        <v>19</v>
      </c>
      <c r="C297" t="s">
        <v>1873</v>
      </c>
      <c r="D297" t="s">
        <v>1874</v>
      </c>
      <c r="E297">
        <f>VLOOKUP(D297,'2011B4'!A$1:B$641,2, FALSE)</f>
        <v>314</v>
      </c>
      <c r="G297">
        <v>813311</v>
      </c>
      <c r="H297">
        <v>422250</v>
      </c>
      <c r="I297">
        <v>391061</v>
      </c>
      <c r="J297">
        <v>228792</v>
      </c>
      <c r="K297">
        <v>170046</v>
      </c>
      <c r="L297">
        <v>58746</v>
      </c>
      <c r="M297">
        <f t="shared" si="19"/>
        <v>28.13093638226951</v>
      </c>
      <c r="N297">
        <f t="shared" si="18"/>
        <v>74.32340291618587</v>
      </c>
      <c r="O297">
        <f t="shared" si="20"/>
        <v>25.676597083814119</v>
      </c>
      <c r="P297">
        <v>73.789293331934687</v>
      </c>
      <c r="Q297">
        <v>4.6404594566243578</v>
      </c>
      <c r="R297">
        <v>4.727000944088954</v>
      </c>
      <c r="S297">
        <v>2.1609147172978074</v>
      </c>
      <c r="T297">
        <v>14.682331550054199</v>
      </c>
      <c r="U297">
        <v>26.210706668065313</v>
      </c>
      <c r="W297" t="e">
        <f>VLOOKUP($E297,#REF!,4, FALSE)</f>
        <v>#REF!</v>
      </c>
      <c r="X297" t="e">
        <f>VLOOKUP($E297,#REF!,5, FALSE)</f>
        <v>#REF!</v>
      </c>
      <c r="Y297" t="e">
        <f>VLOOKUP($E297,#REF!,6, FALSE)</f>
        <v>#REF!</v>
      </c>
      <c r="Z297" t="e">
        <f>VLOOKUP($E297,#REF!,7, FALSE)</f>
        <v>#REF!</v>
      </c>
      <c r="AA297" t="e">
        <f>VLOOKUP($E297,#REF!,8, FALSE)</f>
        <v>#REF!</v>
      </c>
      <c r="AB297" t="e">
        <f>VLOOKUP($E297,#REF!,9, FALSE)</f>
        <v>#REF!</v>
      </c>
      <c r="AC297" t="e">
        <f>VLOOKUP($E297,#REF!,10, FALSE)</f>
        <v>#REF!</v>
      </c>
      <c r="AD297" t="e">
        <f>VLOOKUP($E297,#REF!,11, FALSE)</f>
        <v>#REF!</v>
      </c>
      <c r="AE297" t="e">
        <f>VLOOKUP($E297,#REF!,12, FALSE)</f>
        <v>#REF!</v>
      </c>
      <c r="AF297" t="e">
        <f>VLOOKUP($E297,#REF!,13, FALSE)</f>
        <v>#REF!</v>
      </c>
      <c r="AG297" t="e">
        <f>VLOOKUP($E297,#REF!,14, FALSE)</f>
        <v>#REF!</v>
      </c>
      <c r="AH297" t="e">
        <f>VLOOKUP($E297,#REF!,15, FALSE)</f>
        <v>#REF!</v>
      </c>
      <c r="AI297" t="e">
        <f>VLOOKUP($E297,#REF!,16, FALSE)</f>
        <v>#REF!</v>
      </c>
      <c r="AJ297" t="e">
        <f>VLOOKUP($E297,#REF!,17, FALSE)</f>
        <v>#REF!</v>
      </c>
      <c r="AK297" t="e">
        <f>VLOOKUP($E297,#REF!,18, FALSE)</f>
        <v>#REF!</v>
      </c>
    </row>
    <row r="298" spans="1:37" x14ac:dyDescent="0.25">
      <c r="A298">
        <v>18</v>
      </c>
      <c r="B298">
        <v>20</v>
      </c>
      <c r="C298" t="s">
        <v>1875</v>
      </c>
      <c r="D298" t="s">
        <v>1876</v>
      </c>
      <c r="E298" t="e">
        <f>VLOOKUP(D298,'2011B4'!A$1:B$641,2, FALSE)</f>
        <v>#N/A</v>
      </c>
      <c r="G298">
        <v>188079</v>
      </c>
      <c r="H298">
        <v>99822</v>
      </c>
      <c r="I298">
        <v>88257</v>
      </c>
      <c r="J298">
        <v>56239</v>
      </c>
      <c r="K298">
        <v>44860</v>
      </c>
      <c r="L298">
        <v>11379</v>
      </c>
      <c r="M298">
        <f t="shared" si="19"/>
        <v>29.901796585477381</v>
      </c>
      <c r="N298">
        <f t="shared" si="18"/>
        <v>79.766709934387166</v>
      </c>
      <c r="O298">
        <f t="shared" si="20"/>
        <v>20.233290065612831</v>
      </c>
      <c r="P298">
        <v>50.795711161293767</v>
      </c>
      <c r="Q298">
        <v>5.8020235068191113</v>
      </c>
      <c r="R298">
        <v>5.9033766603246853</v>
      </c>
      <c r="S298">
        <v>3.6469354007005816</v>
      </c>
      <c r="T298">
        <v>33.851953270861856</v>
      </c>
      <c r="U298">
        <v>49.204288838706233</v>
      </c>
      <c r="W298" t="e">
        <f>VLOOKUP($E298,#REF!,4, FALSE)</f>
        <v>#N/A</v>
      </c>
      <c r="X298" t="e">
        <f>VLOOKUP($E298,#REF!,5, FALSE)</f>
        <v>#N/A</v>
      </c>
      <c r="Y298" t="e">
        <f>VLOOKUP($E298,#REF!,6, FALSE)</f>
        <v>#N/A</v>
      </c>
      <c r="Z298" t="e">
        <f>VLOOKUP($E298,#REF!,7, FALSE)</f>
        <v>#N/A</v>
      </c>
      <c r="AA298" t="e">
        <f>VLOOKUP($E298,#REF!,8, FALSE)</f>
        <v>#N/A</v>
      </c>
      <c r="AB298" t="e">
        <f>VLOOKUP($E298,#REF!,9, FALSE)</f>
        <v>#N/A</v>
      </c>
      <c r="AC298" t="e">
        <f>VLOOKUP($E298,#REF!,10, FALSE)</f>
        <v>#N/A</v>
      </c>
      <c r="AD298" t="e">
        <f>VLOOKUP($E298,#REF!,11, FALSE)</f>
        <v>#N/A</v>
      </c>
      <c r="AE298" t="e">
        <f>VLOOKUP($E298,#REF!,12, FALSE)</f>
        <v>#N/A</v>
      </c>
      <c r="AF298" t="e">
        <f>VLOOKUP($E298,#REF!,13, FALSE)</f>
        <v>#N/A</v>
      </c>
      <c r="AG298" t="e">
        <f>VLOOKUP($E298,#REF!,14, FALSE)</f>
        <v>#N/A</v>
      </c>
      <c r="AH298" t="e">
        <f>VLOOKUP($E298,#REF!,15, FALSE)</f>
        <v>#N/A</v>
      </c>
      <c r="AI298" t="e">
        <f>VLOOKUP($E298,#REF!,16, FALSE)</f>
        <v>#N/A</v>
      </c>
      <c r="AJ298" t="e">
        <f>VLOOKUP($E298,#REF!,17, FALSE)</f>
        <v>#N/A</v>
      </c>
      <c r="AK298" t="e">
        <f>VLOOKUP($E298,#REF!,18, FALSE)</f>
        <v>#N/A</v>
      </c>
    </row>
    <row r="299" spans="1:37" x14ac:dyDescent="0.25">
      <c r="A299">
        <v>18</v>
      </c>
      <c r="B299">
        <v>21</v>
      </c>
      <c r="C299" t="s">
        <v>1877</v>
      </c>
      <c r="D299" t="s">
        <v>1878</v>
      </c>
      <c r="E299">
        <f>VLOOKUP(D299,'2011B4'!A$1:B$641,2, FALSE)</f>
        <v>316</v>
      </c>
      <c r="G299">
        <v>1444921</v>
      </c>
      <c r="H299">
        <v>743042</v>
      </c>
      <c r="I299">
        <v>701879</v>
      </c>
      <c r="J299">
        <v>368158</v>
      </c>
      <c r="K299">
        <v>310579</v>
      </c>
      <c r="L299">
        <v>57579</v>
      </c>
      <c r="M299">
        <f t="shared" si="19"/>
        <v>25.479455278177838</v>
      </c>
      <c r="N299">
        <f t="shared" si="18"/>
        <v>84.360247502431022</v>
      </c>
      <c r="O299">
        <f t="shared" si="20"/>
        <v>15.639752497568979</v>
      </c>
      <c r="P299">
        <v>49.705561199267706</v>
      </c>
      <c r="Q299">
        <v>8.2958946973853607</v>
      </c>
      <c r="R299">
        <v>11.989689209524172</v>
      </c>
      <c r="S299">
        <v>4.7175397519543241</v>
      </c>
      <c r="T299">
        <v>25.291315141868438</v>
      </c>
      <c r="U299">
        <v>50.294438800732294</v>
      </c>
      <c r="W299" t="e">
        <f>VLOOKUP($E299,#REF!,4, FALSE)</f>
        <v>#REF!</v>
      </c>
      <c r="X299" t="e">
        <f>VLOOKUP($E299,#REF!,5, FALSE)</f>
        <v>#REF!</v>
      </c>
      <c r="Y299" t="e">
        <f>VLOOKUP($E299,#REF!,6, FALSE)</f>
        <v>#REF!</v>
      </c>
      <c r="Z299" t="e">
        <f>VLOOKUP($E299,#REF!,7, FALSE)</f>
        <v>#REF!</v>
      </c>
      <c r="AA299" t="e">
        <f>VLOOKUP($E299,#REF!,8, FALSE)</f>
        <v>#REF!</v>
      </c>
      <c r="AB299" t="e">
        <f>VLOOKUP($E299,#REF!,9, FALSE)</f>
        <v>#REF!</v>
      </c>
      <c r="AC299" t="e">
        <f>VLOOKUP($E299,#REF!,10, FALSE)</f>
        <v>#REF!</v>
      </c>
      <c r="AD299" t="e">
        <f>VLOOKUP($E299,#REF!,11, FALSE)</f>
        <v>#REF!</v>
      </c>
      <c r="AE299" t="e">
        <f>VLOOKUP($E299,#REF!,12, FALSE)</f>
        <v>#REF!</v>
      </c>
      <c r="AF299" t="e">
        <f>VLOOKUP($E299,#REF!,13, FALSE)</f>
        <v>#REF!</v>
      </c>
      <c r="AG299" t="e">
        <f>VLOOKUP($E299,#REF!,14, FALSE)</f>
        <v>#REF!</v>
      </c>
      <c r="AH299" t="e">
        <f>VLOOKUP($E299,#REF!,15, FALSE)</f>
        <v>#REF!</v>
      </c>
      <c r="AI299" t="e">
        <f>VLOOKUP($E299,#REF!,16, FALSE)</f>
        <v>#REF!</v>
      </c>
      <c r="AJ299" t="e">
        <f>VLOOKUP($E299,#REF!,17, FALSE)</f>
        <v>#REF!</v>
      </c>
      <c r="AK299" t="e">
        <f>VLOOKUP($E299,#REF!,18, FALSE)</f>
        <v>#REF!</v>
      </c>
    </row>
    <row r="300" spans="1:37" x14ac:dyDescent="0.25">
      <c r="A300">
        <v>18</v>
      </c>
      <c r="B300">
        <v>22</v>
      </c>
      <c r="C300" t="s">
        <v>1879</v>
      </c>
      <c r="D300" t="s">
        <v>1880</v>
      </c>
      <c r="E300">
        <f>VLOOKUP(D300,'2011B4'!A$1:B$641,2, FALSE)</f>
        <v>317</v>
      </c>
      <c r="G300">
        <v>1007976</v>
      </c>
      <c r="H300">
        <v>517680</v>
      </c>
      <c r="I300">
        <v>490296</v>
      </c>
      <c r="J300">
        <v>233573</v>
      </c>
      <c r="K300">
        <v>205086</v>
      </c>
      <c r="L300">
        <v>28487</v>
      </c>
      <c r="M300">
        <f t="shared" si="19"/>
        <v>23.17247632880148</v>
      </c>
      <c r="N300">
        <f t="shared" si="18"/>
        <v>87.803812940708042</v>
      </c>
      <c r="O300">
        <f t="shared" si="20"/>
        <v>12.196187059291956</v>
      </c>
      <c r="P300">
        <v>49.197895304679903</v>
      </c>
      <c r="Q300">
        <v>9.0986543821417722</v>
      </c>
      <c r="R300">
        <v>11.932886078442285</v>
      </c>
      <c r="S300">
        <v>6.1685211903773123</v>
      </c>
      <c r="T300">
        <v>23.602043044358723</v>
      </c>
      <c r="U300">
        <v>50.802104695320097</v>
      </c>
      <c r="W300" t="e">
        <f>VLOOKUP($E300,#REF!,4, FALSE)</f>
        <v>#REF!</v>
      </c>
      <c r="X300" t="e">
        <f>VLOOKUP($E300,#REF!,5, FALSE)</f>
        <v>#REF!</v>
      </c>
      <c r="Y300" t="e">
        <f>VLOOKUP($E300,#REF!,6, FALSE)</f>
        <v>#REF!</v>
      </c>
      <c r="Z300" t="e">
        <f>VLOOKUP($E300,#REF!,7, FALSE)</f>
        <v>#REF!</v>
      </c>
      <c r="AA300" t="e">
        <f>VLOOKUP($E300,#REF!,8, FALSE)</f>
        <v>#REF!</v>
      </c>
      <c r="AB300" t="e">
        <f>VLOOKUP($E300,#REF!,9, FALSE)</f>
        <v>#REF!</v>
      </c>
      <c r="AC300" t="e">
        <f>VLOOKUP($E300,#REF!,10, FALSE)</f>
        <v>#REF!</v>
      </c>
      <c r="AD300" t="e">
        <f>VLOOKUP($E300,#REF!,11, FALSE)</f>
        <v>#REF!</v>
      </c>
      <c r="AE300" t="e">
        <f>VLOOKUP($E300,#REF!,12, FALSE)</f>
        <v>#REF!</v>
      </c>
      <c r="AF300" t="e">
        <f>VLOOKUP($E300,#REF!,13, FALSE)</f>
        <v>#REF!</v>
      </c>
      <c r="AG300" t="e">
        <f>VLOOKUP($E300,#REF!,14, FALSE)</f>
        <v>#REF!</v>
      </c>
      <c r="AH300" t="e">
        <f>VLOOKUP($E300,#REF!,15, FALSE)</f>
        <v>#REF!</v>
      </c>
      <c r="AI300" t="e">
        <f>VLOOKUP($E300,#REF!,16, FALSE)</f>
        <v>#REF!</v>
      </c>
      <c r="AJ300" t="e">
        <f>VLOOKUP($E300,#REF!,17, FALSE)</f>
        <v>#REF!</v>
      </c>
      <c r="AK300" t="e">
        <f>VLOOKUP($E300,#REF!,18, FALSE)</f>
        <v>#REF!</v>
      </c>
    </row>
    <row r="301" spans="1:37" x14ac:dyDescent="0.25">
      <c r="A301">
        <v>18</v>
      </c>
      <c r="B301">
        <v>23</v>
      </c>
      <c r="C301" t="s">
        <v>1881</v>
      </c>
      <c r="D301" t="s">
        <v>1882</v>
      </c>
      <c r="E301">
        <f>VLOOKUP(D301,'2011B4'!A$1:B$641,2, FALSE)</f>
        <v>318</v>
      </c>
      <c r="G301">
        <v>542872</v>
      </c>
      <c r="H301">
        <v>280513</v>
      </c>
      <c r="I301">
        <v>262359</v>
      </c>
      <c r="J301">
        <v>138508</v>
      </c>
      <c r="K301">
        <v>116455</v>
      </c>
      <c r="L301">
        <v>22053</v>
      </c>
      <c r="M301">
        <f t="shared" si="19"/>
        <v>25.513933302878026</v>
      </c>
      <c r="N301">
        <f t="shared" si="18"/>
        <v>84.07817598983452</v>
      </c>
      <c r="O301">
        <f t="shared" si="20"/>
        <v>15.921824010165478</v>
      </c>
      <c r="P301">
        <v>64.208565570219776</v>
      </c>
      <c r="Q301">
        <v>7.2104138389118315</v>
      </c>
      <c r="R301">
        <v>7.2739480752014325</v>
      </c>
      <c r="S301">
        <v>3.2871747480289946</v>
      </c>
      <c r="T301">
        <v>18.019897767637971</v>
      </c>
      <c r="U301">
        <v>35.791434429780224</v>
      </c>
      <c r="W301" t="e">
        <f>VLOOKUP($E301,#REF!,4, FALSE)</f>
        <v>#REF!</v>
      </c>
      <c r="X301" t="e">
        <f>VLOOKUP($E301,#REF!,5, FALSE)</f>
        <v>#REF!</v>
      </c>
      <c r="Y301" t="e">
        <f>VLOOKUP($E301,#REF!,6, FALSE)</f>
        <v>#REF!</v>
      </c>
      <c r="Z301" t="e">
        <f>VLOOKUP($E301,#REF!,7, FALSE)</f>
        <v>#REF!</v>
      </c>
      <c r="AA301" t="e">
        <f>VLOOKUP($E301,#REF!,8, FALSE)</f>
        <v>#REF!</v>
      </c>
      <c r="AB301" t="e">
        <f>VLOOKUP($E301,#REF!,9, FALSE)</f>
        <v>#REF!</v>
      </c>
      <c r="AC301" t="e">
        <f>VLOOKUP($E301,#REF!,10, FALSE)</f>
        <v>#REF!</v>
      </c>
      <c r="AD301" t="e">
        <f>VLOOKUP($E301,#REF!,11, FALSE)</f>
        <v>#REF!</v>
      </c>
      <c r="AE301" t="e">
        <f>VLOOKUP($E301,#REF!,12, FALSE)</f>
        <v>#REF!</v>
      </c>
      <c r="AF301" t="e">
        <f>VLOOKUP($E301,#REF!,13, FALSE)</f>
        <v>#REF!</v>
      </c>
      <c r="AG301" t="e">
        <f>VLOOKUP($E301,#REF!,14, FALSE)</f>
        <v>#REF!</v>
      </c>
      <c r="AH301" t="e">
        <f>VLOOKUP($E301,#REF!,15, FALSE)</f>
        <v>#REF!</v>
      </c>
      <c r="AI301" t="e">
        <f>VLOOKUP($E301,#REF!,16, FALSE)</f>
        <v>#REF!</v>
      </c>
      <c r="AJ301" t="e">
        <f>VLOOKUP($E301,#REF!,17, FALSE)</f>
        <v>#REF!</v>
      </c>
      <c r="AK301" t="e">
        <f>VLOOKUP($E301,#REF!,18, FALSE)</f>
        <v>#REF!</v>
      </c>
    </row>
    <row r="302" spans="1:37" x14ac:dyDescent="0.25">
      <c r="A302">
        <v>19</v>
      </c>
      <c r="B302">
        <v>1</v>
      </c>
      <c r="C302" t="s">
        <v>2906</v>
      </c>
      <c r="D302" t="s">
        <v>2907</v>
      </c>
      <c r="E302">
        <f>VLOOKUP(D302,'2011B4'!A$1:B$641,2, FALSE)</f>
        <v>327</v>
      </c>
      <c r="G302">
        <v>1609172</v>
      </c>
      <c r="H302">
        <v>830644</v>
      </c>
      <c r="I302">
        <v>778528</v>
      </c>
      <c r="J302">
        <v>478115</v>
      </c>
      <c r="K302">
        <v>358647</v>
      </c>
      <c r="L302">
        <v>119468</v>
      </c>
      <c r="M302">
        <f t="shared" si="19"/>
        <v>29.711864238254211</v>
      </c>
      <c r="N302">
        <f t="shared" si="18"/>
        <v>75.012706148102453</v>
      </c>
      <c r="O302">
        <f t="shared" si="20"/>
        <v>24.987293851897558</v>
      </c>
      <c r="P302">
        <v>35.803310918921184</v>
      </c>
      <c r="Q302">
        <v>8.4467126109827131</v>
      </c>
      <c r="R302">
        <v>12.664735471591563</v>
      </c>
      <c r="S302">
        <v>5.4457609570919132</v>
      </c>
      <c r="T302">
        <v>37.639480041412632</v>
      </c>
      <c r="U302">
        <v>64.196689081078816</v>
      </c>
      <c r="W302" t="e">
        <f>VLOOKUP($E302,#REF!,4, FALSE)</f>
        <v>#REF!</v>
      </c>
      <c r="X302" t="e">
        <f>VLOOKUP($E302,#REF!,5, FALSE)</f>
        <v>#REF!</v>
      </c>
      <c r="Y302" t="e">
        <f>VLOOKUP($E302,#REF!,6, FALSE)</f>
        <v>#REF!</v>
      </c>
      <c r="Z302" t="e">
        <f>VLOOKUP($E302,#REF!,7, FALSE)</f>
        <v>#REF!</v>
      </c>
      <c r="AA302" t="e">
        <f>VLOOKUP($E302,#REF!,8, FALSE)</f>
        <v>#REF!</v>
      </c>
      <c r="AB302" t="e">
        <f>VLOOKUP($E302,#REF!,9, FALSE)</f>
        <v>#REF!</v>
      </c>
      <c r="AC302" t="e">
        <f>VLOOKUP($E302,#REF!,10, FALSE)</f>
        <v>#REF!</v>
      </c>
      <c r="AD302" t="e">
        <f>VLOOKUP($E302,#REF!,11, FALSE)</f>
        <v>#REF!</v>
      </c>
      <c r="AE302" t="e">
        <f>VLOOKUP($E302,#REF!,12, FALSE)</f>
        <v>#REF!</v>
      </c>
      <c r="AF302" t="e">
        <f>VLOOKUP($E302,#REF!,13, FALSE)</f>
        <v>#REF!</v>
      </c>
      <c r="AG302" t="e">
        <f>VLOOKUP($E302,#REF!,14, FALSE)</f>
        <v>#REF!</v>
      </c>
      <c r="AH302" t="e">
        <f>VLOOKUP($E302,#REF!,15, FALSE)</f>
        <v>#REF!</v>
      </c>
      <c r="AI302" t="e">
        <f>VLOOKUP($E302,#REF!,16, FALSE)</f>
        <v>#REF!</v>
      </c>
      <c r="AJ302" t="e">
        <f>VLOOKUP($E302,#REF!,17, FALSE)</f>
        <v>#REF!</v>
      </c>
      <c r="AK302" t="e">
        <f>VLOOKUP($E302,#REF!,18, FALSE)</f>
        <v>#REF!</v>
      </c>
    </row>
    <row r="303" spans="1:37" x14ac:dyDescent="0.25">
      <c r="A303">
        <v>19</v>
      </c>
      <c r="B303">
        <v>2</v>
      </c>
      <c r="C303" t="s">
        <v>2908</v>
      </c>
      <c r="D303" t="s">
        <v>2909</v>
      </c>
      <c r="E303">
        <f>VLOOKUP(D303,'2011B4'!A$1:B$641,2, FALSE)</f>
        <v>328</v>
      </c>
      <c r="G303">
        <v>3401173</v>
      </c>
      <c r="H303">
        <v>1751145</v>
      </c>
      <c r="I303">
        <v>1650028</v>
      </c>
      <c r="J303">
        <v>1023194</v>
      </c>
      <c r="K303">
        <v>816626</v>
      </c>
      <c r="L303">
        <v>206568</v>
      </c>
      <c r="M303">
        <f t="shared" si="19"/>
        <v>30.083562347460713</v>
      </c>
      <c r="N303">
        <f t="shared" si="18"/>
        <v>79.811453155511074</v>
      </c>
      <c r="O303">
        <f t="shared" si="20"/>
        <v>20.188546844488926</v>
      </c>
      <c r="P303">
        <v>53.667535188830271</v>
      </c>
      <c r="Q303">
        <v>8.9138521140663443</v>
      </c>
      <c r="R303">
        <v>11.816038796161822</v>
      </c>
      <c r="S303">
        <v>4.5428335193521461</v>
      </c>
      <c r="T303">
        <v>21.059740381589414</v>
      </c>
      <c r="U303">
        <v>46.332464811169729</v>
      </c>
      <c r="W303" t="e">
        <f>VLOOKUP($E303,#REF!,4, FALSE)</f>
        <v>#REF!</v>
      </c>
      <c r="X303" t="e">
        <f>VLOOKUP($E303,#REF!,5, FALSE)</f>
        <v>#REF!</v>
      </c>
      <c r="Y303" t="e">
        <f>VLOOKUP($E303,#REF!,6, FALSE)</f>
        <v>#REF!</v>
      </c>
      <c r="Z303" t="e">
        <f>VLOOKUP($E303,#REF!,7, FALSE)</f>
        <v>#REF!</v>
      </c>
      <c r="AA303" t="e">
        <f>VLOOKUP($E303,#REF!,8, FALSE)</f>
        <v>#REF!</v>
      </c>
      <c r="AB303" t="e">
        <f>VLOOKUP($E303,#REF!,9, FALSE)</f>
        <v>#REF!</v>
      </c>
      <c r="AC303" t="e">
        <f>VLOOKUP($E303,#REF!,10, FALSE)</f>
        <v>#REF!</v>
      </c>
      <c r="AD303" t="e">
        <f>VLOOKUP($E303,#REF!,11, FALSE)</f>
        <v>#REF!</v>
      </c>
      <c r="AE303" t="e">
        <f>VLOOKUP($E303,#REF!,12, FALSE)</f>
        <v>#REF!</v>
      </c>
      <c r="AF303" t="e">
        <f>VLOOKUP($E303,#REF!,13, FALSE)</f>
        <v>#REF!</v>
      </c>
      <c r="AG303" t="e">
        <f>VLOOKUP($E303,#REF!,14, FALSE)</f>
        <v>#REF!</v>
      </c>
      <c r="AH303" t="e">
        <f>VLOOKUP($E303,#REF!,15, FALSE)</f>
        <v>#REF!</v>
      </c>
      <c r="AI303" t="e">
        <f>VLOOKUP($E303,#REF!,16, FALSE)</f>
        <v>#REF!</v>
      </c>
      <c r="AJ303" t="e">
        <f>VLOOKUP($E303,#REF!,17, FALSE)</f>
        <v>#REF!</v>
      </c>
      <c r="AK303" t="e">
        <f>VLOOKUP($E303,#REF!,18, FALSE)</f>
        <v>#REF!</v>
      </c>
    </row>
    <row r="304" spans="1:37" x14ac:dyDescent="0.25">
      <c r="A304">
        <v>19</v>
      </c>
      <c r="B304">
        <v>3</v>
      </c>
      <c r="C304" t="s">
        <v>2910</v>
      </c>
      <c r="D304" t="s">
        <v>2911</v>
      </c>
      <c r="E304">
        <f>VLOOKUP(D304,'2011B4'!A$1:B$641,2, FALSE)</f>
        <v>329</v>
      </c>
      <c r="G304">
        <v>2479155</v>
      </c>
      <c r="H304">
        <v>1272094</v>
      </c>
      <c r="I304">
        <v>1207061</v>
      </c>
      <c r="J304">
        <v>748047</v>
      </c>
      <c r="K304">
        <v>633726</v>
      </c>
      <c r="L304">
        <v>114321</v>
      </c>
      <c r="M304">
        <f t="shared" si="19"/>
        <v>30.173466362530782</v>
      </c>
      <c r="N304">
        <f t="shared" si="18"/>
        <v>84.717404120329348</v>
      </c>
      <c r="O304">
        <f t="shared" si="20"/>
        <v>15.282595879670662</v>
      </c>
      <c r="P304">
        <v>65.665259001105554</v>
      </c>
      <c r="Q304">
        <v>9.257306024888809</v>
      </c>
      <c r="R304">
        <v>8.2986764200645151</v>
      </c>
      <c r="S304">
        <v>2.5954251537670761</v>
      </c>
      <c r="T304">
        <v>14.183333400174053</v>
      </c>
      <c r="U304">
        <v>34.334740998894446</v>
      </c>
      <c r="W304" t="e">
        <f>VLOOKUP($E304,#REF!,4, FALSE)</f>
        <v>#REF!</v>
      </c>
      <c r="X304" t="e">
        <f>VLOOKUP($E304,#REF!,5, FALSE)</f>
        <v>#REF!</v>
      </c>
      <c r="Y304" t="e">
        <f>VLOOKUP($E304,#REF!,6, FALSE)</f>
        <v>#REF!</v>
      </c>
      <c r="Z304" t="e">
        <f>VLOOKUP($E304,#REF!,7, FALSE)</f>
        <v>#REF!</v>
      </c>
      <c r="AA304" t="e">
        <f>VLOOKUP($E304,#REF!,8, FALSE)</f>
        <v>#REF!</v>
      </c>
      <c r="AB304" t="e">
        <f>VLOOKUP($E304,#REF!,9, FALSE)</f>
        <v>#REF!</v>
      </c>
      <c r="AC304" t="e">
        <f>VLOOKUP($E304,#REF!,10, FALSE)</f>
        <v>#REF!</v>
      </c>
      <c r="AD304" t="e">
        <f>VLOOKUP($E304,#REF!,11, FALSE)</f>
        <v>#REF!</v>
      </c>
      <c r="AE304" t="e">
        <f>VLOOKUP($E304,#REF!,12, FALSE)</f>
        <v>#REF!</v>
      </c>
      <c r="AF304" t="e">
        <f>VLOOKUP($E304,#REF!,13, FALSE)</f>
        <v>#REF!</v>
      </c>
      <c r="AG304" t="e">
        <f>VLOOKUP($E304,#REF!,14, FALSE)</f>
        <v>#REF!</v>
      </c>
      <c r="AH304" t="e">
        <f>VLOOKUP($E304,#REF!,15, FALSE)</f>
        <v>#REF!</v>
      </c>
      <c r="AI304" t="e">
        <f>VLOOKUP($E304,#REF!,16, FALSE)</f>
        <v>#REF!</v>
      </c>
      <c r="AJ304" t="e">
        <f>VLOOKUP($E304,#REF!,17, FALSE)</f>
        <v>#REF!</v>
      </c>
      <c r="AK304" t="e">
        <f>VLOOKUP($E304,#REF!,18, FALSE)</f>
        <v>#REF!</v>
      </c>
    </row>
    <row r="305" spans="1:37" x14ac:dyDescent="0.25">
      <c r="A305">
        <v>19</v>
      </c>
      <c r="B305">
        <v>4</v>
      </c>
      <c r="C305" t="s">
        <v>2912</v>
      </c>
      <c r="D305" t="s">
        <v>2913</v>
      </c>
      <c r="E305">
        <f>VLOOKUP(D305,'2011B4'!A$1:B$641,2, FALSE)</f>
        <v>330</v>
      </c>
      <c r="G305">
        <v>2441794</v>
      </c>
      <c r="H305">
        <v>1259737</v>
      </c>
      <c r="I305">
        <v>1182057</v>
      </c>
      <c r="J305">
        <v>712299</v>
      </c>
      <c r="K305">
        <v>582971</v>
      </c>
      <c r="L305">
        <v>129328</v>
      </c>
      <c r="M305">
        <f t="shared" si="19"/>
        <v>29.171134010485734</v>
      </c>
      <c r="N305">
        <f t="shared" si="18"/>
        <v>81.843579732668445</v>
      </c>
      <c r="O305">
        <f t="shared" si="20"/>
        <v>18.156420267331555</v>
      </c>
      <c r="P305">
        <v>70.220090158767604</v>
      </c>
      <c r="Q305">
        <v>7.9559286198632879</v>
      </c>
      <c r="R305">
        <v>8.1660931715473417</v>
      </c>
      <c r="S305">
        <v>1.9863849310472148</v>
      </c>
      <c r="T305">
        <v>11.671503118774559</v>
      </c>
      <c r="U305">
        <v>29.779909841232396</v>
      </c>
      <c r="W305" t="e">
        <f>VLOOKUP($E305,#REF!,4, FALSE)</f>
        <v>#REF!</v>
      </c>
      <c r="X305" t="e">
        <f>VLOOKUP($E305,#REF!,5, FALSE)</f>
        <v>#REF!</v>
      </c>
      <c r="Y305" t="e">
        <f>VLOOKUP($E305,#REF!,6, FALSE)</f>
        <v>#REF!</v>
      </c>
      <c r="Z305" t="e">
        <f>VLOOKUP($E305,#REF!,7, FALSE)</f>
        <v>#REF!</v>
      </c>
      <c r="AA305" t="e">
        <f>VLOOKUP($E305,#REF!,8, FALSE)</f>
        <v>#REF!</v>
      </c>
      <c r="AB305" t="e">
        <f>VLOOKUP($E305,#REF!,9, FALSE)</f>
        <v>#REF!</v>
      </c>
      <c r="AC305" t="e">
        <f>VLOOKUP($E305,#REF!,10, FALSE)</f>
        <v>#REF!</v>
      </c>
      <c r="AD305" t="e">
        <f>VLOOKUP($E305,#REF!,11, FALSE)</f>
        <v>#REF!</v>
      </c>
      <c r="AE305" t="e">
        <f>VLOOKUP($E305,#REF!,12, FALSE)</f>
        <v>#REF!</v>
      </c>
      <c r="AF305" t="e">
        <f>VLOOKUP($E305,#REF!,13, FALSE)</f>
        <v>#REF!</v>
      </c>
      <c r="AG305" t="e">
        <f>VLOOKUP($E305,#REF!,14, FALSE)</f>
        <v>#REF!</v>
      </c>
      <c r="AH305" t="e">
        <f>VLOOKUP($E305,#REF!,15, FALSE)</f>
        <v>#REF!</v>
      </c>
      <c r="AI305" t="e">
        <f>VLOOKUP($E305,#REF!,16, FALSE)</f>
        <v>#REF!</v>
      </c>
      <c r="AJ305" t="e">
        <f>VLOOKUP($E305,#REF!,17, FALSE)</f>
        <v>#REF!</v>
      </c>
      <c r="AK305" t="e">
        <f>VLOOKUP($E305,#REF!,18, FALSE)</f>
        <v>#REF!</v>
      </c>
    </row>
    <row r="306" spans="1:37" x14ac:dyDescent="0.25">
      <c r="A306">
        <v>19</v>
      </c>
      <c r="B306">
        <v>5</v>
      </c>
      <c r="C306" t="s">
        <v>2914</v>
      </c>
      <c r="D306" t="s">
        <v>2915</v>
      </c>
      <c r="E306">
        <f>VLOOKUP(D306,'2011B4'!A$1:B$641,2, FALSE)</f>
        <v>331</v>
      </c>
      <c r="G306">
        <v>1503178</v>
      </c>
      <c r="H306">
        <v>770335</v>
      </c>
      <c r="I306">
        <v>732843</v>
      </c>
      <c r="J306">
        <v>471808</v>
      </c>
      <c r="K306">
        <v>385641</v>
      </c>
      <c r="L306">
        <v>86167</v>
      </c>
      <c r="M306">
        <f t="shared" si="19"/>
        <v>31.387367297818358</v>
      </c>
      <c r="N306">
        <f t="shared" si="18"/>
        <v>81.736850583288117</v>
      </c>
      <c r="O306">
        <f t="shared" si="20"/>
        <v>18.263149416711883</v>
      </c>
      <c r="P306">
        <v>67.5365826776994</v>
      </c>
      <c r="Q306">
        <v>9.6221344275637541</v>
      </c>
      <c r="R306">
        <v>7.90575827455236</v>
      </c>
      <c r="S306">
        <v>1.607009631036354</v>
      </c>
      <c r="T306">
        <v>13.328514989148129</v>
      </c>
      <c r="U306">
        <v>32.4634173223006</v>
      </c>
      <c r="W306" t="e">
        <f>VLOOKUP($E306,#REF!,4, FALSE)</f>
        <v>#REF!</v>
      </c>
      <c r="X306" t="e">
        <f>VLOOKUP($E306,#REF!,5, FALSE)</f>
        <v>#REF!</v>
      </c>
      <c r="Y306" t="e">
        <f>VLOOKUP($E306,#REF!,6, FALSE)</f>
        <v>#REF!</v>
      </c>
      <c r="Z306" t="e">
        <f>VLOOKUP($E306,#REF!,7, FALSE)</f>
        <v>#REF!</v>
      </c>
      <c r="AA306" t="e">
        <f>VLOOKUP($E306,#REF!,8, FALSE)</f>
        <v>#REF!</v>
      </c>
      <c r="AB306" t="e">
        <f>VLOOKUP($E306,#REF!,9, FALSE)</f>
        <v>#REF!</v>
      </c>
      <c r="AC306" t="e">
        <f>VLOOKUP($E306,#REF!,10, FALSE)</f>
        <v>#REF!</v>
      </c>
      <c r="AD306" t="e">
        <f>VLOOKUP($E306,#REF!,11, FALSE)</f>
        <v>#REF!</v>
      </c>
      <c r="AE306" t="e">
        <f>VLOOKUP($E306,#REF!,12, FALSE)</f>
        <v>#REF!</v>
      </c>
      <c r="AF306" t="e">
        <f>VLOOKUP($E306,#REF!,13, FALSE)</f>
        <v>#REF!</v>
      </c>
      <c r="AG306" t="e">
        <f>VLOOKUP($E306,#REF!,14, FALSE)</f>
        <v>#REF!</v>
      </c>
      <c r="AH306" t="e">
        <f>VLOOKUP($E306,#REF!,15, FALSE)</f>
        <v>#REF!</v>
      </c>
      <c r="AI306" t="e">
        <f>VLOOKUP($E306,#REF!,16, FALSE)</f>
        <v>#REF!</v>
      </c>
      <c r="AJ306" t="e">
        <f>VLOOKUP($E306,#REF!,17, FALSE)</f>
        <v>#REF!</v>
      </c>
      <c r="AK306" t="e">
        <f>VLOOKUP($E306,#REF!,18, FALSE)</f>
        <v>#REF!</v>
      </c>
    </row>
    <row r="307" spans="1:37" x14ac:dyDescent="0.25">
      <c r="A307">
        <v>19</v>
      </c>
      <c r="B307">
        <v>6</v>
      </c>
      <c r="C307" t="s">
        <v>2916</v>
      </c>
      <c r="D307" t="s">
        <v>2917</v>
      </c>
      <c r="E307">
        <f>VLOOKUP(D307,'2011B4'!A$1:B$641,2, FALSE)</f>
        <v>332</v>
      </c>
      <c r="G307">
        <v>3290468</v>
      </c>
      <c r="H307">
        <v>1689406</v>
      </c>
      <c r="I307">
        <v>1601062</v>
      </c>
      <c r="J307">
        <v>962708</v>
      </c>
      <c r="K307">
        <v>754771</v>
      </c>
      <c r="L307">
        <v>207937</v>
      </c>
      <c r="M307">
        <f t="shared" si="19"/>
        <v>29.257479483161664</v>
      </c>
      <c r="N307">
        <f t="shared" si="18"/>
        <v>78.400823510347891</v>
      </c>
      <c r="O307">
        <f t="shared" si="20"/>
        <v>21.599176489652105</v>
      </c>
      <c r="P307">
        <v>54.911146474320354</v>
      </c>
      <c r="Q307">
        <v>19.480984888460469</v>
      </c>
      <c r="R307">
        <v>8.5627209912039781</v>
      </c>
      <c r="S307">
        <v>4.2489519148069821</v>
      </c>
      <c r="T307">
        <v>12.796195731208217</v>
      </c>
      <c r="U307">
        <v>45.088853525679646</v>
      </c>
      <c r="W307" t="e">
        <f>VLOOKUP($E307,#REF!,4, FALSE)</f>
        <v>#REF!</v>
      </c>
      <c r="X307" t="e">
        <f>VLOOKUP($E307,#REF!,5, FALSE)</f>
        <v>#REF!</v>
      </c>
      <c r="Y307" t="e">
        <f>VLOOKUP($E307,#REF!,6, FALSE)</f>
        <v>#REF!</v>
      </c>
      <c r="Z307" t="e">
        <f>VLOOKUP($E307,#REF!,7, FALSE)</f>
        <v>#REF!</v>
      </c>
      <c r="AA307" t="e">
        <f>VLOOKUP($E307,#REF!,8, FALSE)</f>
        <v>#REF!</v>
      </c>
      <c r="AB307" t="e">
        <f>VLOOKUP($E307,#REF!,9, FALSE)</f>
        <v>#REF!</v>
      </c>
      <c r="AC307" t="e">
        <f>VLOOKUP($E307,#REF!,10, FALSE)</f>
        <v>#REF!</v>
      </c>
      <c r="AD307" t="e">
        <f>VLOOKUP($E307,#REF!,11, FALSE)</f>
        <v>#REF!</v>
      </c>
      <c r="AE307" t="e">
        <f>VLOOKUP($E307,#REF!,12, FALSE)</f>
        <v>#REF!</v>
      </c>
      <c r="AF307" t="e">
        <f>VLOOKUP($E307,#REF!,13, FALSE)</f>
        <v>#REF!</v>
      </c>
      <c r="AG307" t="e">
        <f>VLOOKUP($E307,#REF!,14, FALSE)</f>
        <v>#REF!</v>
      </c>
      <c r="AH307" t="e">
        <f>VLOOKUP($E307,#REF!,15, FALSE)</f>
        <v>#REF!</v>
      </c>
      <c r="AI307" t="e">
        <f>VLOOKUP($E307,#REF!,16, FALSE)</f>
        <v>#REF!</v>
      </c>
      <c r="AJ307" t="e">
        <f>VLOOKUP($E307,#REF!,17, FALSE)</f>
        <v>#REF!</v>
      </c>
      <c r="AK307" t="e">
        <f>VLOOKUP($E307,#REF!,18, FALSE)</f>
        <v>#REF!</v>
      </c>
    </row>
    <row r="308" spans="1:37" x14ac:dyDescent="0.25">
      <c r="A308">
        <v>19</v>
      </c>
      <c r="B308">
        <v>7</v>
      </c>
      <c r="C308" t="s">
        <v>2918</v>
      </c>
      <c r="D308" t="s">
        <v>2919</v>
      </c>
      <c r="E308">
        <f>VLOOKUP(D308,'2011B4'!A$1:B$641,2, FALSE)</f>
        <v>333</v>
      </c>
      <c r="G308">
        <v>5866569</v>
      </c>
      <c r="H308">
        <v>3005000</v>
      </c>
      <c r="I308">
        <v>2861569</v>
      </c>
      <c r="J308">
        <v>1681447</v>
      </c>
      <c r="K308">
        <v>1378993</v>
      </c>
      <c r="L308">
        <v>302454</v>
      </c>
      <c r="M308">
        <f t="shared" si="19"/>
        <v>28.661505558018664</v>
      </c>
      <c r="N308">
        <f t="shared" si="18"/>
        <v>82.012278709944468</v>
      </c>
      <c r="O308">
        <f t="shared" si="20"/>
        <v>17.987721290055532</v>
      </c>
      <c r="P308">
        <v>49.684587144287036</v>
      </c>
      <c r="Q308">
        <v>24.993710774113012</v>
      </c>
      <c r="R308">
        <v>9.242634469001997</v>
      </c>
      <c r="S308">
        <v>5.1591872952284543</v>
      </c>
      <c r="T308">
        <v>10.919880317369504</v>
      </c>
      <c r="U308">
        <v>50.315412855712964</v>
      </c>
      <c r="W308" t="e">
        <f>VLOOKUP($E308,#REF!,4, FALSE)</f>
        <v>#REF!</v>
      </c>
      <c r="X308" t="e">
        <f>VLOOKUP($E308,#REF!,5, FALSE)</f>
        <v>#REF!</v>
      </c>
      <c r="Y308" t="e">
        <f>VLOOKUP($E308,#REF!,6, FALSE)</f>
        <v>#REF!</v>
      </c>
      <c r="Z308" t="e">
        <f>VLOOKUP($E308,#REF!,7, FALSE)</f>
        <v>#REF!</v>
      </c>
      <c r="AA308" t="e">
        <f>VLOOKUP($E308,#REF!,8, FALSE)</f>
        <v>#REF!</v>
      </c>
      <c r="AB308" t="e">
        <f>VLOOKUP($E308,#REF!,9, FALSE)</f>
        <v>#REF!</v>
      </c>
      <c r="AC308" t="e">
        <f>VLOOKUP($E308,#REF!,10, FALSE)</f>
        <v>#REF!</v>
      </c>
      <c r="AD308" t="e">
        <f>VLOOKUP($E308,#REF!,11, FALSE)</f>
        <v>#REF!</v>
      </c>
      <c r="AE308" t="e">
        <f>VLOOKUP($E308,#REF!,12, FALSE)</f>
        <v>#REF!</v>
      </c>
      <c r="AF308" t="e">
        <f>VLOOKUP($E308,#REF!,13, FALSE)</f>
        <v>#REF!</v>
      </c>
      <c r="AG308" t="e">
        <f>VLOOKUP($E308,#REF!,14, FALSE)</f>
        <v>#REF!</v>
      </c>
      <c r="AH308" t="e">
        <f>VLOOKUP($E308,#REF!,15, FALSE)</f>
        <v>#REF!</v>
      </c>
      <c r="AI308" t="e">
        <f>VLOOKUP($E308,#REF!,16, FALSE)</f>
        <v>#REF!</v>
      </c>
      <c r="AJ308" t="e">
        <f>VLOOKUP($E308,#REF!,17, FALSE)</f>
        <v>#REF!</v>
      </c>
      <c r="AK308" t="e">
        <f>VLOOKUP($E308,#REF!,18, FALSE)</f>
        <v>#REF!</v>
      </c>
    </row>
    <row r="309" spans="1:37" x14ac:dyDescent="0.25">
      <c r="A309">
        <v>19</v>
      </c>
      <c r="B309">
        <v>8</v>
      </c>
      <c r="C309" t="s">
        <v>2920</v>
      </c>
      <c r="D309" t="s">
        <v>2921</v>
      </c>
      <c r="E309">
        <f>VLOOKUP(D309,'2011B4'!A$1:B$641,2, FALSE)</f>
        <v>334</v>
      </c>
      <c r="G309">
        <v>3015422</v>
      </c>
      <c r="H309">
        <v>1546633</v>
      </c>
      <c r="I309">
        <v>1468789</v>
      </c>
      <c r="J309">
        <v>835060</v>
      </c>
      <c r="K309">
        <v>714572</v>
      </c>
      <c r="L309">
        <v>120488</v>
      </c>
      <c r="M309">
        <f t="shared" si="19"/>
        <v>27.692972990181808</v>
      </c>
      <c r="N309">
        <f t="shared" si="18"/>
        <v>85.57133619141139</v>
      </c>
      <c r="O309">
        <f t="shared" si="20"/>
        <v>14.428663808588604</v>
      </c>
      <c r="P309">
        <v>58.563336766220388</v>
      </c>
      <c r="Q309">
        <v>12.821952913563097</v>
      </c>
      <c r="R309">
        <v>9.3739372021172134</v>
      </c>
      <c r="S309">
        <v>3.2796445764376214</v>
      </c>
      <c r="T309">
        <v>15.961128541661678</v>
      </c>
      <c r="U309">
        <v>41.436663233779612</v>
      </c>
      <c r="W309" t="e">
        <f>VLOOKUP($E309,#REF!,4, FALSE)</f>
        <v>#REF!</v>
      </c>
      <c r="X309" t="e">
        <f>VLOOKUP($E309,#REF!,5, FALSE)</f>
        <v>#REF!</v>
      </c>
      <c r="Y309" t="e">
        <f>VLOOKUP($E309,#REF!,6, FALSE)</f>
        <v>#REF!</v>
      </c>
      <c r="Z309" t="e">
        <f>VLOOKUP($E309,#REF!,7, FALSE)</f>
        <v>#REF!</v>
      </c>
      <c r="AA309" t="e">
        <f>VLOOKUP($E309,#REF!,8, FALSE)</f>
        <v>#REF!</v>
      </c>
      <c r="AB309" t="e">
        <f>VLOOKUP($E309,#REF!,9, FALSE)</f>
        <v>#REF!</v>
      </c>
      <c r="AC309" t="e">
        <f>VLOOKUP($E309,#REF!,10, FALSE)</f>
        <v>#REF!</v>
      </c>
      <c r="AD309" t="e">
        <f>VLOOKUP($E309,#REF!,11, FALSE)</f>
        <v>#REF!</v>
      </c>
      <c r="AE309" t="e">
        <f>VLOOKUP($E309,#REF!,12, FALSE)</f>
        <v>#REF!</v>
      </c>
      <c r="AF309" t="e">
        <f>VLOOKUP($E309,#REF!,13, FALSE)</f>
        <v>#REF!</v>
      </c>
      <c r="AG309" t="e">
        <f>VLOOKUP($E309,#REF!,14, FALSE)</f>
        <v>#REF!</v>
      </c>
      <c r="AH309" t="e">
        <f>VLOOKUP($E309,#REF!,15, FALSE)</f>
        <v>#REF!</v>
      </c>
      <c r="AI309" t="e">
        <f>VLOOKUP($E309,#REF!,16, FALSE)</f>
        <v>#REF!</v>
      </c>
      <c r="AJ309" t="e">
        <f>VLOOKUP($E309,#REF!,17, FALSE)</f>
        <v>#REF!</v>
      </c>
      <c r="AK309" t="e">
        <f>VLOOKUP($E309,#REF!,18, FALSE)</f>
        <v>#REF!</v>
      </c>
    </row>
    <row r="310" spans="1:37" x14ac:dyDescent="0.25">
      <c r="A310">
        <v>19</v>
      </c>
      <c r="B310">
        <v>9</v>
      </c>
      <c r="C310" t="s">
        <v>2922</v>
      </c>
      <c r="D310" t="s">
        <v>2923</v>
      </c>
      <c r="E310">
        <f>VLOOKUP(D310,'2011B4'!A$1:B$641,2, FALSE)</f>
        <v>335</v>
      </c>
      <c r="G310">
        <v>6895514</v>
      </c>
      <c r="H310">
        <v>3588376</v>
      </c>
      <c r="I310">
        <v>3307138</v>
      </c>
      <c r="J310">
        <v>1920264</v>
      </c>
      <c r="K310">
        <v>1642679</v>
      </c>
      <c r="L310">
        <v>277585</v>
      </c>
      <c r="M310">
        <f t="shared" si="19"/>
        <v>27.848018291312293</v>
      </c>
      <c r="N310">
        <f t="shared" si="18"/>
        <v>85.544435556777614</v>
      </c>
      <c r="O310">
        <f t="shared" si="20"/>
        <v>14.455564443222391</v>
      </c>
      <c r="P310">
        <v>42.616536059625133</v>
      </c>
      <c r="Q310">
        <v>19.869767906912799</v>
      </c>
      <c r="R310">
        <v>12.681381310069865</v>
      </c>
      <c r="S310">
        <v>3.7370903167481138</v>
      </c>
      <c r="T310">
        <v>21.095224406644085</v>
      </c>
      <c r="U310">
        <v>57.383463940374867</v>
      </c>
      <c r="W310" t="e">
        <f>VLOOKUP($E310,#REF!,4, FALSE)</f>
        <v>#REF!</v>
      </c>
      <c r="X310" t="e">
        <f>VLOOKUP($E310,#REF!,5, FALSE)</f>
        <v>#REF!</v>
      </c>
      <c r="Y310" t="e">
        <f>VLOOKUP($E310,#REF!,6, FALSE)</f>
        <v>#REF!</v>
      </c>
      <c r="Z310" t="e">
        <f>VLOOKUP($E310,#REF!,7, FALSE)</f>
        <v>#REF!</v>
      </c>
      <c r="AA310" t="e">
        <f>VLOOKUP($E310,#REF!,8, FALSE)</f>
        <v>#REF!</v>
      </c>
      <c r="AB310" t="e">
        <f>VLOOKUP($E310,#REF!,9, FALSE)</f>
        <v>#REF!</v>
      </c>
      <c r="AC310" t="e">
        <f>VLOOKUP($E310,#REF!,10, FALSE)</f>
        <v>#REF!</v>
      </c>
      <c r="AD310" t="e">
        <f>VLOOKUP($E310,#REF!,11, FALSE)</f>
        <v>#REF!</v>
      </c>
      <c r="AE310" t="e">
        <f>VLOOKUP($E310,#REF!,12, FALSE)</f>
        <v>#REF!</v>
      </c>
      <c r="AF310" t="e">
        <f>VLOOKUP($E310,#REF!,13, FALSE)</f>
        <v>#REF!</v>
      </c>
      <c r="AG310" t="e">
        <f>VLOOKUP($E310,#REF!,14, FALSE)</f>
        <v>#REF!</v>
      </c>
      <c r="AH310" t="e">
        <f>VLOOKUP($E310,#REF!,15, FALSE)</f>
        <v>#REF!</v>
      </c>
      <c r="AI310" t="e">
        <f>VLOOKUP($E310,#REF!,16, FALSE)</f>
        <v>#REF!</v>
      </c>
      <c r="AJ310" t="e">
        <f>VLOOKUP($E310,#REF!,17, FALSE)</f>
        <v>#REF!</v>
      </c>
      <c r="AK310" t="e">
        <f>VLOOKUP($E310,#REF!,18, FALSE)</f>
        <v>#REF!</v>
      </c>
    </row>
    <row r="311" spans="1:37" x14ac:dyDescent="0.25">
      <c r="A311">
        <v>19</v>
      </c>
      <c r="B311">
        <v>10</v>
      </c>
      <c r="C311" t="s">
        <v>2924</v>
      </c>
      <c r="D311" t="s">
        <v>2925</v>
      </c>
      <c r="E311">
        <f>VLOOKUP(D311,'2011B4'!A$1:B$641,2, FALSE)</f>
        <v>336</v>
      </c>
      <c r="G311">
        <v>4604827</v>
      </c>
      <c r="H311">
        <v>2366853</v>
      </c>
      <c r="I311">
        <v>2237974</v>
      </c>
      <c r="J311">
        <v>1399649</v>
      </c>
      <c r="K311">
        <v>1212117</v>
      </c>
      <c r="L311">
        <v>187532</v>
      </c>
      <c r="M311">
        <f t="shared" si="19"/>
        <v>30.395256977080788</v>
      </c>
      <c r="N311">
        <f t="shared" si="18"/>
        <v>86.60149794698529</v>
      </c>
      <c r="O311">
        <f t="shared" si="20"/>
        <v>13.398502053014722</v>
      </c>
      <c r="P311">
        <v>46.201297611043913</v>
      </c>
      <c r="Q311">
        <v>21.673362392999962</v>
      </c>
      <c r="R311">
        <v>12.385176569268438</v>
      </c>
      <c r="S311">
        <v>3.1169957610800996</v>
      </c>
      <c r="T311">
        <v>16.623167665607593</v>
      </c>
      <c r="U311">
        <v>53.798702388956087</v>
      </c>
      <c r="W311" t="e">
        <f>VLOOKUP($E311,#REF!,4, FALSE)</f>
        <v>#REF!</v>
      </c>
      <c r="X311" t="e">
        <f>VLOOKUP($E311,#REF!,5, FALSE)</f>
        <v>#REF!</v>
      </c>
      <c r="Y311" t="e">
        <f>VLOOKUP($E311,#REF!,6, FALSE)</f>
        <v>#REF!</v>
      </c>
      <c r="Z311" t="e">
        <f>VLOOKUP($E311,#REF!,7, FALSE)</f>
        <v>#REF!</v>
      </c>
      <c r="AA311" t="e">
        <f>VLOOKUP($E311,#REF!,8, FALSE)</f>
        <v>#REF!</v>
      </c>
      <c r="AB311" t="e">
        <f>VLOOKUP($E311,#REF!,9, FALSE)</f>
        <v>#REF!</v>
      </c>
      <c r="AC311" t="e">
        <f>VLOOKUP($E311,#REF!,10, FALSE)</f>
        <v>#REF!</v>
      </c>
      <c r="AD311" t="e">
        <f>VLOOKUP($E311,#REF!,11, FALSE)</f>
        <v>#REF!</v>
      </c>
      <c r="AE311" t="e">
        <f>VLOOKUP($E311,#REF!,12, FALSE)</f>
        <v>#REF!</v>
      </c>
      <c r="AF311" t="e">
        <f>VLOOKUP($E311,#REF!,13, FALSE)</f>
        <v>#REF!</v>
      </c>
      <c r="AG311" t="e">
        <f>VLOOKUP($E311,#REF!,14, FALSE)</f>
        <v>#REF!</v>
      </c>
      <c r="AH311" t="e">
        <f>VLOOKUP($E311,#REF!,15, FALSE)</f>
        <v>#REF!</v>
      </c>
      <c r="AI311" t="e">
        <f>VLOOKUP($E311,#REF!,16, FALSE)</f>
        <v>#REF!</v>
      </c>
      <c r="AJ311" t="e">
        <f>VLOOKUP($E311,#REF!,17, FALSE)</f>
        <v>#REF!</v>
      </c>
      <c r="AK311" t="e">
        <f>VLOOKUP($E311,#REF!,18, FALSE)</f>
        <v>#REF!</v>
      </c>
    </row>
    <row r="312" spans="1:37" x14ac:dyDescent="0.25">
      <c r="A312">
        <v>19</v>
      </c>
      <c r="B312">
        <v>11</v>
      </c>
      <c r="C312" t="s">
        <v>2926</v>
      </c>
      <c r="D312" t="s">
        <v>2927</v>
      </c>
      <c r="E312">
        <f>VLOOKUP(D312,'2011B4'!A$1:B$641,2, FALSE)</f>
        <v>337</v>
      </c>
      <c r="G312">
        <v>8934286</v>
      </c>
      <c r="H312">
        <v>4638756</v>
      </c>
      <c r="I312">
        <v>4295530</v>
      </c>
      <c r="J312">
        <v>2627438</v>
      </c>
      <c r="K312">
        <v>2309641</v>
      </c>
      <c r="L312">
        <v>317797</v>
      </c>
      <c r="M312">
        <f t="shared" si="19"/>
        <v>29.408483229661552</v>
      </c>
      <c r="N312">
        <f t="shared" si="18"/>
        <v>87.904681290291151</v>
      </c>
      <c r="O312">
        <f t="shared" si="20"/>
        <v>12.095318709708849</v>
      </c>
      <c r="P312">
        <v>24.515212157242154</v>
      </c>
      <c r="Q312">
        <v>22.405856960278417</v>
      </c>
      <c r="R312">
        <v>17.268076354227961</v>
      </c>
      <c r="S312">
        <v>5.0760474652494176</v>
      </c>
      <c r="T312">
        <v>30.734807063002059</v>
      </c>
      <c r="U312">
        <v>75.484787842757839</v>
      </c>
      <c r="W312" t="e">
        <f>VLOOKUP($E312,#REF!,4, FALSE)</f>
        <v>#REF!</v>
      </c>
      <c r="X312" t="e">
        <f>VLOOKUP($E312,#REF!,5, FALSE)</f>
        <v>#REF!</v>
      </c>
      <c r="Y312" t="e">
        <f>VLOOKUP($E312,#REF!,6, FALSE)</f>
        <v>#REF!</v>
      </c>
      <c r="Z312" t="e">
        <f>VLOOKUP($E312,#REF!,7, FALSE)</f>
        <v>#REF!</v>
      </c>
      <c r="AA312" t="e">
        <f>VLOOKUP($E312,#REF!,8, FALSE)</f>
        <v>#REF!</v>
      </c>
      <c r="AB312" t="e">
        <f>VLOOKUP($E312,#REF!,9, FALSE)</f>
        <v>#REF!</v>
      </c>
      <c r="AC312" t="e">
        <f>VLOOKUP($E312,#REF!,10, FALSE)</f>
        <v>#REF!</v>
      </c>
      <c r="AD312" t="e">
        <f>VLOOKUP($E312,#REF!,11, FALSE)</f>
        <v>#REF!</v>
      </c>
      <c r="AE312" t="e">
        <f>VLOOKUP($E312,#REF!,12, FALSE)</f>
        <v>#REF!</v>
      </c>
      <c r="AF312" t="e">
        <f>VLOOKUP($E312,#REF!,13, FALSE)</f>
        <v>#REF!</v>
      </c>
      <c r="AG312" t="e">
        <f>VLOOKUP($E312,#REF!,14, FALSE)</f>
        <v>#REF!</v>
      </c>
      <c r="AH312" t="e">
        <f>VLOOKUP($E312,#REF!,15, FALSE)</f>
        <v>#REF!</v>
      </c>
      <c r="AI312" t="e">
        <f>VLOOKUP($E312,#REF!,16, FALSE)</f>
        <v>#REF!</v>
      </c>
      <c r="AJ312" t="e">
        <f>VLOOKUP($E312,#REF!,17, FALSE)</f>
        <v>#REF!</v>
      </c>
      <c r="AK312" t="e">
        <f>VLOOKUP($E312,#REF!,18, FALSE)</f>
        <v>#REF!</v>
      </c>
    </row>
    <row r="313" spans="1:37" x14ac:dyDescent="0.25">
      <c r="A313">
        <v>19</v>
      </c>
      <c r="B313">
        <v>12</v>
      </c>
      <c r="C313" t="s">
        <v>2928</v>
      </c>
      <c r="D313" t="s">
        <v>2929</v>
      </c>
      <c r="E313">
        <f>VLOOKUP(D313,'2011B4'!A$1:B$641,2, FALSE)</f>
        <v>338</v>
      </c>
      <c r="G313">
        <v>5041976</v>
      </c>
      <c r="H313">
        <v>2589625</v>
      </c>
      <c r="I313">
        <v>2452351</v>
      </c>
      <c r="J313">
        <v>1533584</v>
      </c>
      <c r="K313">
        <v>1315008</v>
      </c>
      <c r="L313">
        <v>218576</v>
      </c>
      <c r="M313">
        <f t="shared" si="19"/>
        <v>30.416328836154715</v>
      </c>
      <c r="N313">
        <f t="shared" si="18"/>
        <v>85.747373472858342</v>
      </c>
      <c r="O313">
        <f t="shared" si="20"/>
        <v>14.252626527141649</v>
      </c>
      <c r="P313">
        <v>37.309335517324129</v>
      </c>
      <c r="Q313">
        <v>23.348052666172833</v>
      </c>
      <c r="R313">
        <v>13.358642239355653</v>
      </c>
      <c r="S313">
        <v>3.8511095577418648</v>
      </c>
      <c r="T313">
        <v>22.13286001940552</v>
      </c>
      <c r="U313">
        <v>62.690664482675871</v>
      </c>
      <c r="W313" t="e">
        <f>VLOOKUP($E313,#REF!,4, FALSE)</f>
        <v>#REF!</v>
      </c>
      <c r="X313" t="e">
        <f>VLOOKUP($E313,#REF!,5, FALSE)</f>
        <v>#REF!</v>
      </c>
      <c r="Y313" t="e">
        <f>VLOOKUP($E313,#REF!,6, FALSE)</f>
        <v>#REF!</v>
      </c>
      <c r="Z313" t="e">
        <f>VLOOKUP($E313,#REF!,7, FALSE)</f>
        <v>#REF!</v>
      </c>
      <c r="AA313" t="e">
        <f>VLOOKUP($E313,#REF!,8, FALSE)</f>
        <v>#REF!</v>
      </c>
      <c r="AB313" t="e">
        <f>VLOOKUP($E313,#REF!,9, FALSE)</f>
        <v>#REF!</v>
      </c>
      <c r="AC313" t="e">
        <f>VLOOKUP($E313,#REF!,10, FALSE)</f>
        <v>#REF!</v>
      </c>
      <c r="AD313" t="e">
        <f>VLOOKUP($E313,#REF!,11, FALSE)</f>
        <v>#REF!</v>
      </c>
      <c r="AE313" t="e">
        <f>VLOOKUP($E313,#REF!,12, FALSE)</f>
        <v>#REF!</v>
      </c>
      <c r="AF313" t="e">
        <f>VLOOKUP($E313,#REF!,13, FALSE)</f>
        <v>#REF!</v>
      </c>
      <c r="AG313" t="e">
        <f>VLOOKUP($E313,#REF!,14, FALSE)</f>
        <v>#REF!</v>
      </c>
      <c r="AH313" t="e">
        <f>VLOOKUP($E313,#REF!,15, FALSE)</f>
        <v>#REF!</v>
      </c>
      <c r="AI313" t="e">
        <f>VLOOKUP($E313,#REF!,16, FALSE)</f>
        <v>#REF!</v>
      </c>
      <c r="AJ313" t="e">
        <f>VLOOKUP($E313,#REF!,17, FALSE)</f>
        <v>#REF!</v>
      </c>
      <c r="AK313" t="e">
        <f>VLOOKUP($E313,#REF!,18, FALSE)</f>
        <v>#REF!</v>
      </c>
    </row>
    <row r="314" spans="1:37" x14ac:dyDescent="0.25">
      <c r="A314">
        <v>19</v>
      </c>
      <c r="B314">
        <v>13</v>
      </c>
      <c r="C314" t="s">
        <v>2930</v>
      </c>
      <c r="D314" t="s">
        <v>2931</v>
      </c>
      <c r="E314">
        <f>VLOOKUP(D314,'2011B4'!A$1:B$641,2, FALSE)</f>
        <v>339</v>
      </c>
      <c r="G314">
        <v>3192695</v>
      </c>
      <c r="H314">
        <v>1636002</v>
      </c>
      <c r="I314">
        <v>1556693</v>
      </c>
      <c r="J314">
        <v>950706</v>
      </c>
      <c r="K314">
        <v>766209</v>
      </c>
      <c r="L314">
        <v>184497</v>
      </c>
      <c r="M314">
        <f t="shared" si="19"/>
        <v>29.777539038335952</v>
      </c>
      <c r="N314">
        <f t="shared" si="18"/>
        <v>80.59368511401</v>
      </c>
      <c r="O314">
        <f t="shared" si="20"/>
        <v>19.406314885989989</v>
      </c>
      <c r="P314">
        <v>64.281807414700239</v>
      </c>
      <c r="Q314">
        <v>11.391323921380533</v>
      </c>
      <c r="R314">
        <v>7.8191365153896157</v>
      </c>
      <c r="S314">
        <v>2.3828607371784756</v>
      </c>
      <c r="T314">
        <v>14.124871411351144</v>
      </c>
      <c r="U314">
        <v>35.718192585299761</v>
      </c>
      <c r="W314" t="e">
        <f>VLOOKUP($E314,#REF!,4, FALSE)</f>
        <v>#REF!</v>
      </c>
      <c r="X314" t="e">
        <f>VLOOKUP($E314,#REF!,5, FALSE)</f>
        <v>#REF!</v>
      </c>
      <c r="Y314" t="e">
        <f>VLOOKUP($E314,#REF!,6, FALSE)</f>
        <v>#REF!</v>
      </c>
      <c r="Z314" t="e">
        <f>VLOOKUP($E314,#REF!,7, FALSE)</f>
        <v>#REF!</v>
      </c>
      <c r="AA314" t="e">
        <f>VLOOKUP($E314,#REF!,8, FALSE)</f>
        <v>#REF!</v>
      </c>
      <c r="AB314" t="e">
        <f>VLOOKUP($E314,#REF!,9, FALSE)</f>
        <v>#REF!</v>
      </c>
      <c r="AC314" t="e">
        <f>VLOOKUP($E314,#REF!,10, FALSE)</f>
        <v>#REF!</v>
      </c>
      <c r="AD314" t="e">
        <f>VLOOKUP($E314,#REF!,11, FALSE)</f>
        <v>#REF!</v>
      </c>
      <c r="AE314" t="e">
        <f>VLOOKUP($E314,#REF!,12, FALSE)</f>
        <v>#REF!</v>
      </c>
      <c r="AF314" t="e">
        <f>VLOOKUP($E314,#REF!,13, FALSE)</f>
        <v>#REF!</v>
      </c>
      <c r="AG314" t="e">
        <f>VLOOKUP($E314,#REF!,14, FALSE)</f>
        <v>#REF!</v>
      </c>
      <c r="AH314" t="e">
        <f>VLOOKUP($E314,#REF!,15, FALSE)</f>
        <v>#REF!</v>
      </c>
      <c r="AI314" t="e">
        <f>VLOOKUP($E314,#REF!,16, FALSE)</f>
        <v>#REF!</v>
      </c>
      <c r="AJ314" t="e">
        <f>VLOOKUP($E314,#REF!,17, FALSE)</f>
        <v>#REF!</v>
      </c>
      <c r="AK314" t="e">
        <f>VLOOKUP($E314,#REF!,18, FALSE)</f>
        <v>#REF!</v>
      </c>
    </row>
    <row r="315" spans="1:37" x14ac:dyDescent="0.25">
      <c r="A315">
        <v>19</v>
      </c>
      <c r="B315">
        <v>14</v>
      </c>
      <c r="C315" t="s">
        <v>2932</v>
      </c>
      <c r="D315" t="s">
        <v>2933</v>
      </c>
      <c r="E315">
        <f>VLOOKUP(D315,'2011B4'!A$1:B$641,2, FALSE)</f>
        <v>340</v>
      </c>
      <c r="G315">
        <v>2536516</v>
      </c>
      <c r="H315">
        <v>1298078</v>
      </c>
      <c r="I315">
        <v>1238438</v>
      </c>
      <c r="J315">
        <v>639585</v>
      </c>
      <c r="K315">
        <v>492952</v>
      </c>
      <c r="L315">
        <v>146633</v>
      </c>
      <c r="M315">
        <f t="shared" si="19"/>
        <v>25.2150981898005</v>
      </c>
      <c r="N315">
        <f t="shared" si="18"/>
        <v>77.073727495172648</v>
      </c>
      <c r="O315">
        <f t="shared" si="20"/>
        <v>22.926272504827349</v>
      </c>
      <c r="P315">
        <v>59.769225357067477</v>
      </c>
      <c r="Q315">
        <v>13.385711047007042</v>
      </c>
      <c r="R315">
        <v>7.8615039439636645</v>
      </c>
      <c r="S315">
        <v>2.6667292072203068</v>
      </c>
      <c r="T315">
        <v>16.316830444741512</v>
      </c>
      <c r="U315">
        <v>40.230774642932523</v>
      </c>
      <c r="W315" t="e">
        <f>VLOOKUP($E315,#REF!,4, FALSE)</f>
        <v>#REF!</v>
      </c>
      <c r="X315" t="e">
        <f>VLOOKUP($E315,#REF!,5, FALSE)</f>
        <v>#REF!</v>
      </c>
      <c r="Y315" t="e">
        <f>VLOOKUP($E315,#REF!,6, FALSE)</f>
        <v>#REF!</v>
      </c>
      <c r="Z315" t="e">
        <f>VLOOKUP($E315,#REF!,7, FALSE)</f>
        <v>#REF!</v>
      </c>
      <c r="AA315" t="e">
        <f>VLOOKUP($E315,#REF!,8, FALSE)</f>
        <v>#REF!</v>
      </c>
      <c r="AB315" t="e">
        <f>VLOOKUP($E315,#REF!,9, FALSE)</f>
        <v>#REF!</v>
      </c>
      <c r="AC315" t="e">
        <f>VLOOKUP($E315,#REF!,10, FALSE)</f>
        <v>#REF!</v>
      </c>
      <c r="AD315" t="e">
        <f>VLOOKUP($E315,#REF!,11, FALSE)</f>
        <v>#REF!</v>
      </c>
      <c r="AE315" t="e">
        <f>VLOOKUP($E315,#REF!,12, FALSE)</f>
        <v>#REF!</v>
      </c>
      <c r="AF315" t="e">
        <f>VLOOKUP($E315,#REF!,13, FALSE)</f>
        <v>#REF!</v>
      </c>
      <c r="AG315" t="e">
        <f>VLOOKUP($E315,#REF!,14, FALSE)</f>
        <v>#REF!</v>
      </c>
      <c r="AH315" t="e">
        <f>VLOOKUP($E315,#REF!,15, FALSE)</f>
        <v>#REF!</v>
      </c>
      <c r="AI315" t="e">
        <f>VLOOKUP($E315,#REF!,16, FALSE)</f>
        <v>#REF!</v>
      </c>
      <c r="AJ315" t="e">
        <f>VLOOKUP($E315,#REF!,17, FALSE)</f>
        <v>#REF!</v>
      </c>
      <c r="AK315" t="e">
        <f>VLOOKUP($E315,#REF!,18, FALSE)</f>
        <v>#REF!</v>
      </c>
    </row>
    <row r="316" spans="1:37" x14ac:dyDescent="0.25">
      <c r="A316">
        <v>19</v>
      </c>
      <c r="B316">
        <v>15</v>
      </c>
      <c r="C316" t="s">
        <v>2934</v>
      </c>
      <c r="D316" t="s">
        <v>2935</v>
      </c>
      <c r="E316" t="e">
        <f>VLOOKUP(D316,'2011B4'!A$1:B$641,2, FALSE)</f>
        <v>#N/A</v>
      </c>
      <c r="F316" t="s">
        <v>3187</v>
      </c>
      <c r="G316">
        <v>9610788</v>
      </c>
      <c r="H316">
        <v>4916370</v>
      </c>
      <c r="I316">
        <v>4694418</v>
      </c>
      <c r="J316">
        <v>2514324</v>
      </c>
      <c r="K316">
        <v>2138934</v>
      </c>
      <c r="L316">
        <v>375390</v>
      </c>
      <c r="M316">
        <f t="shared" si="19"/>
        <v>26.161476041298592</v>
      </c>
      <c r="N316">
        <f t="shared" si="18"/>
        <v>85.069943253136827</v>
      </c>
      <c r="O316">
        <f t="shared" si="20"/>
        <v>14.930056746863174</v>
      </c>
      <c r="P316">
        <v>57.546243045844534</v>
      </c>
      <c r="Q316">
        <v>13.160435966088698</v>
      </c>
      <c r="R316">
        <v>8.8127862598455877</v>
      </c>
      <c r="S316">
        <v>3.1033391082453972</v>
      </c>
      <c r="T316">
        <v>17.377195619975787</v>
      </c>
      <c r="U316">
        <v>42.453756954155466</v>
      </c>
      <c r="W316" t="e">
        <f>VLOOKUP($E316,#REF!,4, FALSE)</f>
        <v>#N/A</v>
      </c>
      <c r="X316" t="e">
        <f>VLOOKUP($E316,#REF!,5, FALSE)</f>
        <v>#N/A</v>
      </c>
      <c r="Y316" t="e">
        <f>VLOOKUP($E316,#REF!,6, FALSE)</f>
        <v>#N/A</v>
      </c>
      <c r="Z316" t="e">
        <f>VLOOKUP($E316,#REF!,7, FALSE)</f>
        <v>#N/A</v>
      </c>
      <c r="AA316" t="e">
        <f>VLOOKUP($E316,#REF!,8, FALSE)</f>
        <v>#N/A</v>
      </c>
      <c r="AB316" t="e">
        <f>VLOOKUP($E316,#REF!,9, FALSE)</f>
        <v>#N/A</v>
      </c>
      <c r="AC316" t="e">
        <f>VLOOKUP($E316,#REF!,10, FALSE)</f>
        <v>#N/A</v>
      </c>
      <c r="AD316" t="e">
        <f>VLOOKUP($E316,#REF!,11, FALSE)</f>
        <v>#N/A</v>
      </c>
      <c r="AE316" t="e">
        <f>VLOOKUP($E316,#REF!,12, FALSE)</f>
        <v>#N/A</v>
      </c>
      <c r="AF316" t="e">
        <f>VLOOKUP($E316,#REF!,13, FALSE)</f>
        <v>#N/A</v>
      </c>
      <c r="AG316" t="e">
        <f>VLOOKUP($E316,#REF!,14, FALSE)</f>
        <v>#N/A</v>
      </c>
      <c r="AH316" t="e">
        <f>VLOOKUP($E316,#REF!,15, FALSE)</f>
        <v>#N/A</v>
      </c>
      <c r="AI316" t="e">
        <f>VLOOKUP($E316,#REF!,16, FALSE)</f>
        <v>#N/A</v>
      </c>
      <c r="AJ316" t="e">
        <f>VLOOKUP($E316,#REF!,17, FALSE)</f>
        <v>#N/A</v>
      </c>
      <c r="AK316" t="e">
        <f>VLOOKUP($E316,#REF!,18, FALSE)</f>
        <v>#N/A</v>
      </c>
    </row>
    <row r="317" spans="1:37" x14ac:dyDescent="0.25">
      <c r="A317">
        <v>19</v>
      </c>
      <c r="B317">
        <v>16</v>
      </c>
      <c r="C317" t="s">
        <v>2936</v>
      </c>
      <c r="D317" t="s">
        <v>2937</v>
      </c>
      <c r="E317">
        <f>VLOOKUP(D317,'2011B4'!A$1:B$641,2, FALSE)</f>
        <v>341</v>
      </c>
      <c r="G317">
        <v>4273099</v>
      </c>
      <c r="H317">
        <v>2241898</v>
      </c>
      <c r="I317">
        <v>2031201</v>
      </c>
      <c r="J317">
        <v>1221395</v>
      </c>
      <c r="K317">
        <v>1108517</v>
      </c>
      <c r="L317">
        <v>112878</v>
      </c>
      <c r="M317">
        <f t="shared" si="19"/>
        <v>28.583353673762296</v>
      </c>
      <c r="N317">
        <f t="shared" si="18"/>
        <v>90.758272303390797</v>
      </c>
      <c r="O317">
        <f t="shared" si="20"/>
        <v>9.241727696609205</v>
      </c>
      <c r="P317">
        <v>13.963951055964696</v>
      </c>
      <c r="Q317">
        <v>40.506306313682302</v>
      </c>
      <c r="R317">
        <v>16.400836748144538</v>
      </c>
      <c r="S317">
        <v>3.7870631531977774</v>
      </c>
      <c r="T317">
        <v>25.341842729010679</v>
      </c>
      <c r="U317">
        <v>86.036048944035301</v>
      </c>
      <c r="W317" t="e">
        <f>VLOOKUP($E317,#REF!,4, FALSE)</f>
        <v>#REF!</v>
      </c>
      <c r="X317" t="e">
        <f>VLOOKUP($E317,#REF!,5, FALSE)</f>
        <v>#REF!</v>
      </c>
      <c r="Y317" t="e">
        <f>VLOOKUP($E317,#REF!,6, FALSE)</f>
        <v>#REF!</v>
      </c>
      <c r="Z317" t="e">
        <f>VLOOKUP($E317,#REF!,7, FALSE)</f>
        <v>#REF!</v>
      </c>
      <c r="AA317" t="e">
        <f>VLOOKUP($E317,#REF!,8, FALSE)</f>
        <v>#REF!</v>
      </c>
      <c r="AB317" t="e">
        <f>VLOOKUP($E317,#REF!,9, FALSE)</f>
        <v>#REF!</v>
      </c>
      <c r="AC317" t="e">
        <f>VLOOKUP($E317,#REF!,10, FALSE)</f>
        <v>#REF!</v>
      </c>
      <c r="AD317" t="e">
        <f>VLOOKUP($E317,#REF!,11, FALSE)</f>
        <v>#REF!</v>
      </c>
      <c r="AE317" t="e">
        <f>VLOOKUP($E317,#REF!,12, FALSE)</f>
        <v>#REF!</v>
      </c>
      <c r="AF317" t="e">
        <f>VLOOKUP($E317,#REF!,13, FALSE)</f>
        <v>#REF!</v>
      </c>
      <c r="AG317" t="e">
        <f>VLOOKUP($E317,#REF!,14, FALSE)</f>
        <v>#REF!</v>
      </c>
      <c r="AH317" t="e">
        <f>VLOOKUP($E317,#REF!,15, FALSE)</f>
        <v>#REF!</v>
      </c>
      <c r="AI317" t="e">
        <f>VLOOKUP($E317,#REF!,16, FALSE)</f>
        <v>#REF!</v>
      </c>
      <c r="AJ317" t="e">
        <f>VLOOKUP($E317,#REF!,17, FALSE)</f>
        <v>#REF!</v>
      </c>
      <c r="AK317" t="e">
        <f>VLOOKUP($E317,#REF!,18, FALSE)</f>
        <v>#REF!</v>
      </c>
    </row>
    <row r="318" spans="1:37" x14ac:dyDescent="0.25">
      <c r="A318">
        <v>19</v>
      </c>
      <c r="B318">
        <v>17</v>
      </c>
      <c r="C318" t="s">
        <v>2938</v>
      </c>
      <c r="D318" t="s">
        <v>2939</v>
      </c>
      <c r="E318">
        <f>VLOOKUP(D318,'2011B4'!A$1:B$641,2, FALSE)</f>
        <v>342</v>
      </c>
      <c r="G318">
        <v>4572876</v>
      </c>
      <c r="H318">
        <v>2500040</v>
      </c>
      <c r="I318">
        <v>2072836</v>
      </c>
      <c r="J318">
        <v>1624811</v>
      </c>
      <c r="K318">
        <v>1387320</v>
      </c>
      <c r="L318">
        <v>237491</v>
      </c>
      <c r="M318">
        <f t="shared" si="19"/>
        <v>35.531490466830938</v>
      </c>
      <c r="N318">
        <f t="shared" si="18"/>
        <v>85.383469215804169</v>
      </c>
      <c r="O318">
        <f t="shared" si="20"/>
        <v>14.616530784195824</v>
      </c>
      <c r="P318">
        <v>0.94724863384110525</v>
      </c>
      <c r="Q318">
        <v>19.850924199799238</v>
      </c>
      <c r="R318">
        <v>24.000576067001024</v>
      </c>
      <c r="S318">
        <v>4.0221293430435905</v>
      </c>
      <c r="T318">
        <v>51.179121756315041</v>
      </c>
      <c r="U318">
        <v>99.052751366158901</v>
      </c>
      <c r="W318" t="e">
        <f>VLOOKUP($E318,#REF!,4, FALSE)</f>
        <v>#REF!</v>
      </c>
      <c r="X318" t="e">
        <f>VLOOKUP($E318,#REF!,5, FALSE)</f>
        <v>#REF!</v>
      </c>
      <c r="Y318" t="e">
        <f>VLOOKUP($E318,#REF!,6, FALSE)</f>
        <v>#REF!</v>
      </c>
      <c r="Z318" t="e">
        <f>VLOOKUP($E318,#REF!,7, FALSE)</f>
        <v>#REF!</v>
      </c>
      <c r="AA318" t="e">
        <f>VLOOKUP($E318,#REF!,8, FALSE)</f>
        <v>#REF!</v>
      </c>
      <c r="AB318" t="e">
        <f>VLOOKUP($E318,#REF!,9, FALSE)</f>
        <v>#REF!</v>
      </c>
      <c r="AC318" t="e">
        <f>VLOOKUP($E318,#REF!,10, FALSE)</f>
        <v>#REF!</v>
      </c>
      <c r="AD318" t="e">
        <f>VLOOKUP($E318,#REF!,11, FALSE)</f>
        <v>#REF!</v>
      </c>
      <c r="AE318" t="e">
        <f>VLOOKUP($E318,#REF!,12, FALSE)</f>
        <v>#REF!</v>
      </c>
      <c r="AF318" t="e">
        <f>VLOOKUP($E318,#REF!,13, FALSE)</f>
        <v>#REF!</v>
      </c>
      <c r="AG318" t="e">
        <f>VLOOKUP($E318,#REF!,14, FALSE)</f>
        <v>#REF!</v>
      </c>
      <c r="AH318" t="e">
        <f>VLOOKUP($E318,#REF!,15, FALSE)</f>
        <v>#REF!</v>
      </c>
      <c r="AI318" t="e">
        <f>VLOOKUP($E318,#REF!,16, FALSE)</f>
        <v>#REF!</v>
      </c>
      <c r="AJ318" t="e">
        <f>VLOOKUP($E318,#REF!,17, FALSE)</f>
        <v>#REF!</v>
      </c>
      <c r="AK318" t="e">
        <f>VLOOKUP($E318,#REF!,18, FALSE)</f>
        <v>#REF!</v>
      </c>
    </row>
    <row r="319" spans="1:37" x14ac:dyDescent="0.25">
      <c r="A319">
        <v>19</v>
      </c>
      <c r="B319">
        <v>18</v>
      </c>
      <c r="C319" t="s">
        <v>2940</v>
      </c>
      <c r="D319" t="s">
        <v>3024</v>
      </c>
      <c r="E319">
        <f>VLOOKUP(D319,'2011B4'!A$1:B$641,2, FALSE)</f>
        <v>343</v>
      </c>
      <c r="G319">
        <v>6906689</v>
      </c>
      <c r="H319">
        <v>3564993</v>
      </c>
      <c r="I319">
        <v>3341696</v>
      </c>
      <c r="J319">
        <v>1690462</v>
      </c>
      <c r="K319">
        <v>1521258</v>
      </c>
      <c r="L319">
        <v>169204</v>
      </c>
      <c r="M319">
        <f t="shared" si="19"/>
        <v>24.475722013833256</v>
      </c>
      <c r="N319">
        <f t="shared" si="18"/>
        <v>89.990665273753564</v>
      </c>
      <c r="O319">
        <f t="shared" si="20"/>
        <v>10.009334726246434</v>
      </c>
      <c r="P319">
        <v>39.168404850271699</v>
      </c>
      <c r="Q319">
        <v>20.508062293029955</v>
      </c>
      <c r="R319">
        <v>13.767360638689304</v>
      </c>
      <c r="S319">
        <v>4.4809643754192638</v>
      </c>
      <c r="T319">
        <v>22.075207842589776</v>
      </c>
      <c r="U319">
        <v>60.831595149728301</v>
      </c>
      <c r="W319" t="e">
        <f>VLOOKUP($E319,#REF!,4, FALSE)</f>
        <v>#REF!</v>
      </c>
      <c r="X319" t="e">
        <f>VLOOKUP($E319,#REF!,5, FALSE)</f>
        <v>#REF!</v>
      </c>
      <c r="Y319" t="e">
        <f>VLOOKUP($E319,#REF!,6, FALSE)</f>
        <v>#REF!</v>
      </c>
      <c r="Z319" t="e">
        <f>VLOOKUP($E319,#REF!,7, FALSE)</f>
        <v>#REF!</v>
      </c>
      <c r="AA319" t="e">
        <f>VLOOKUP($E319,#REF!,8, FALSE)</f>
        <v>#REF!</v>
      </c>
      <c r="AB319" t="e">
        <f>VLOOKUP($E319,#REF!,9, FALSE)</f>
        <v>#REF!</v>
      </c>
      <c r="AC319" t="e">
        <f>VLOOKUP($E319,#REF!,10, FALSE)</f>
        <v>#REF!</v>
      </c>
      <c r="AD319" t="e">
        <f>VLOOKUP($E319,#REF!,11, FALSE)</f>
        <v>#REF!</v>
      </c>
      <c r="AE319" t="e">
        <f>VLOOKUP($E319,#REF!,12, FALSE)</f>
        <v>#REF!</v>
      </c>
      <c r="AF319" t="e">
        <f>VLOOKUP($E319,#REF!,13, FALSE)</f>
        <v>#REF!</v>
      </c>
      <c r="AG319" t="e">
        <f>VLOOKUP($E319,#REF!,14, FALSE)</f>
        <v>#REF!</v>
      </c>
      <c r="AH319" t="e">
        <f>VLOOKUP($E319,#REF!,15, FALSE)</f>
        <v>#REF!</v>
      </c>
      <c r="AI319" t="e">
        <f>VLOOKUP($E319,#REF!,16, FALSE)</f>
        <v>#REF!</v>
      </c>
      <c r="AJ319" t="e">
        <f>VLOOKUP($E319,#REF!,17, FALSE)</f>
        <v>#REF!</v>
      </c>
      <c r="AK319" t="e">
        <f>VLOOKUP($E319,#REF!,18, FALSE)</f>
        <v>#REF!</v>
      </c>
    </row>
    <row r="320" spans="1:37" x14ac:dyDescent="0.25">
      <c r="A320">
        <v>20</v>
      </c>
      <c r="B320">
        <v>1</v>
      </c>
      <c r="C320" t="s">
        <v>2158</v>
      </c>
      <c r="D320" t="s">
        <v>2159</v>
      </c>
      <c r="E320">
        <f>VLOOKUP(D320,'2011B4'!A$1:B$641,2, FALSE)</f>
        <v>346</v>
      </c>
      <c r="G320">
        <v>1035464</v>
      </c>
      <c r="H320">
        <v>535332</v>
      </c>
      <c r="I320">
        <v>500132</v>
      </c>
      <c r="J320">
        <v>229511</v>
      </c>
      <c r="K320">
        <v>187329</v>
      </c>
      <c r="L320">
        <v>42182</v>
      </c>
      <c r="M320">
        <f t="shared" si="19"/>
        <v>22.165039054955074</v>
      </c>
      <c r="N320">
        <f t="shared" si="18"/>
        <v>81.620924487279481</v>
      </c>
      <c r="O320">
        <f t="shared" si="20"/>
        <v>18.379075512720522</v>
      </c>
      <c r="P320">
        <v>80.409217858839014</v>
      </c>
      <c r="Q320">
        <v>7.144755589056734</v>
      </c>
      <c r="R320">
        <v>4.2664621739263042</v>
      </c>
      <c r="S320">
        <v>1.1986353595252515</v>
      </c>
      <c r="T320">
        <v>6.9809290186527013</v>
      </c>
      <c r="U320">
        <v>19.590782141160986</v>
      </c>
      <c r="W320" t="e">
        <f>VLOOKUP($E320,#REF!,4, FALSE)</f>
        <v>#REF!</v>
      </c>
      <c r="X320" t="e">
        <f>VLOOKUP($E320,#REF!,5, FALSE)</f>
        <v>#REF!</v>
      </c>
      <c r="Y320" t="e">
        <f>VLOOKUP($E320,#REF!,6, FALSE)</f>
        <v>#REF!</v>
      </c>
      <c r="Z320" t="e">
        <f>VLOOKUP($E320,#REF!,7, FALSE)</f>
        <v>#REF!</v>
      </c>
      <c r="AA320" t="e">
        <f>VLOOKUP($E320,#REF!,8, FALSE)</f>
        <v>#REF!</v>
      </c>
      <c r="AB320" t="e">
        <f>VLOOKUP($E320,#REF!,9, FALSE)</f>
        <v>#REF!</v>
      </c>
      <c r="AC320" t="e">
        <f>VLOOKUP($E320,#REF!,10, FALSE)</f>
        <v>#REF!</v>
      </c>
      <c r="AD320" t="e">
        <f>VLOOKUP($E320,#REF!,11, FALSE)</f>
        <v>#REF!</v>
      </c>
      <c r="AE320" t="e">
        <f>VLOOKUP($E320,#REF!,12, FALSE)</f>
        <v>#REF!</v>
      </c>
      <c r="AF320" t="e">
        <f>VLOOKUP($E320,#REF!,13, FALSE)</f>
        <v>#REF!</v>
      </c>
      <c r="AG320" t="e">
        <f>VLOOKUP($E320,#REF!,14, FALSE)</f>
        <v>#REF!</v>
      </c>
      <c r="AH320" t="e">
        <f>VLOOKUP($E320,#REF!,15, FALSE)</f>
        <v>#REF!</v>
      </c>
      <c r="AI320" t="e">
        <f>VLOOKUP($E320,#REF!,16, FALSE)</f>
        <v>#REF!</v>
      </c>
      <c r="AJ320" t="e">
        <f>VLOOKUP($E320,#REF!,17, FALSE)</f>
        <v>#REF!</v>
      </c>
      <c r="AK320" t="e">
        <f>VLOOKUP($E320,#REF!,18, FALSE)</f>
        <v>#REF!</v>
      </c>
    </row>
    <row r="321" spans="1:37" x14ac:dyDescent="0.25">
      <c r="A321">
        <v>20</v>
      </c>
      <c r="B321">
        <v>2</v>
      </c>
      <c r="C321" t="s">
        <v>2160</v>
      </c>
      <c r="D321" t="s">
        <v>2161</v>
      </c>
      <c r="E321">
        <f>VLOOKUP(D321,'2011B4'!A$1:B$641,2, FALSE)</f>
        <v>358</v>
      </c>
      <c r="F321" t="s">
        <v>3187</v>
      </c>
      <c r="G321">
        <v>2098359</v>
      </c>
      <c r="H321">
        <v>1084417</v>
      </c>
      <c r="I321">
        <v>1013942</v>
      </c>
      <c r="J321">
        <v>448432</v>
      </c>
      <c r="K321">
        <v>361664</v>
      </c>
      <c r="L321">
        <v>86768</v>
      </c>
      <c r="M321">
        <f t="shared" si="19"/>
        <v>21.370604362742505</v>
      </c>
      <c r="N321">
        <f t="shared" si="18"/>
        <v>80.650801013308595</v>
      </c>
      <c r="O321">
        <f t="shared" si="20"/>
        <v>19.349198986691405</v>
      </c>
      <c r="P321">
        <v>75.545679166517999</v>
      </c>
      <c r="Q321">
        <v>7.6812091911371176</v>
      </c>
      <c r="R321">
        <v>4.8825685945695225</v>
      </c>
      <c r="S321">
        <v>1.6834213437042851</v>
      </c>
      <c r="T321">
        <v>10.207121704071074</v>
      </c>
      <c r="U321">
        <v>24.454320833482001</v>
      </c>
      <c r="W321" t="e">
        <f>VLOOKUP($E321,#REF!,4, FALSE)</f>
        <v>#REF!</v>
      </c>
      <c r="X321" t="e">
        <f>VLOOKUP($E321,#REF!,5, FALSE)</f>
        <v>#REF!</v>
      </c>
      <c r="Y321" t="e">
        <f>VLOOKUP($E321,#REF!,6, FALSE)</f>
        <v>#REF!</v>
      </c>
      <c r="Z321" t="e">
        <f>VLOOKUP($E321,#REF!,7, FALSE)</f>
        <v>#REF!</v>
      </c>
      <c r="AA321" t="e">
        <f>VLOOKUP($E321,#REF!,8, FALSE)</f>
        <v>#REF!</v>
      </c>
      <c r="AB321" t="e">
        <f>VLOOKUP($E321,#REF!,9, FALSE)</f>
        <v>#REF!</v>
      </c>
      <c r="AC321" t="e">
        <f>VLOOKUP($E321,#REF!,10, FALSE)</f>
        <v>#REF!</v>
      </c>
      <c r="AD321" t="e">
        <f>VLOOKUP($E321,#REF!,11, FALSE)</f>
        <v>#REF!</v>
      </c>
      <c r="AE321" t="e">
        <f>VLOOKUP($E321,#REF!,12, FALSE)</f>
        <v>#REF!</v>
      </c>
      <c r="AF321" t="e">
        <f>VLOOKUP($E321,#REF!,13, FALSE)</f>
        <v>#REF!</v>
      </c>
      <c r="AG321" t="e">
        <f>VLOOKUP($E321,#REF!,14, FALSE)</f>
        <v>#REF!</v>
      </c>
      <c r="AH321" t="e">
        <f>VLOOKUP($E321,#REF!,15, FALSE)</f>
        <v>#REF!</v>
      </c>
      <c r="AI321" t="e">
        <f>VLOOKUP($E321,#REF!,16, FALSE)</f>
        <v>#REF!</v>
      </c>
      <c r="AJ321" t="e">
        <f>VLOOKUP($E321,#REF!,17, FALSE)</f>
        <v>#REF!</v>
      </c>
      <c r="AK321" t="e">
        <f>VLOOKUP($E321,#REF!,18, FALSE)</f>
        <v>#REF!</v>
      </c>
    </row>
    <row r="322" spans="1:37" x14ac:dyDescent="0.25">
      <c r="A322">
        <v>20</v>
      </c>
      <c r="B322">
        <v>3</v>
      </c>
      <c r="C322" t="s">
        <v>2162</v>
      </c>
      <c r="D322" t="s">
        <v>2163</v>
      </c>
      <c r="E322">
        <f>VLOOKUP(D322,'2011B4'!A$1:B$641,2, FALSE)</f>
        <v>347</v>
      </c>
      <c r="G322">
        <v>791434</v>
      </c>
      <c r="H322">
        <v>404067</v>
      </c>
      <c r="I322">
        <v>387367</v>
      </c>
      <c r="J322">
        <v>193366</v>
      </c>
      <c r="K322">
        <v>147020</v>
      </c>
      <c r="L322">
        <v>46346</v>
      </c>
      <c r="M322">
        <f t="shared" si="19"/>
        <v>24.43235948923094</v>
      </c>
      <c r="N322">
        <f t="shared" ref="N322:N385" si="21">(K322/J322)*100</f>
        <v>76.031980803243599</v>
      </c>
      <c r="O322">
        <f t="shared" si="20"/>
        <v>23.968019196756408</v>
      </c>
      <c r="P322">
        <v>79.197997579719299</v>
      </c>
      <c r="Q322">
        <v>8.2801526638602443</v>
      </c>
      <c r="R322">
        <v>3.429248161517537</v>
      </c>
      <c r="S322">
        <v>1.1072267099696946</v>
      </c>
      <c r="T322">
        <v>7.9853748849332353</v>
      </c>
      <c r="U322">
        <v>20.802002420280701</v>
      </c>
      <c r="W322" t="e">
        <f>VLOOKUP($E322,#REF!,4, FALSE)</f>
        <v>#REF!</v>
      </c>
      <c r="X322" t="e">
        <f>VLOOKUP($E322,#REF!,5, FALSE)</f>
        <v>#REF!</v>
      </c>
      <c r="Y322" t="e">
        <f>VLOOKUP($E322,#REF!,6, FALSE)</f>
        <v>#REF!</v>
      </c>
      <c r="Z322" t="e">
        <f>VLOOKUP($E322,#REF!,7, FALSE)</f>
        <v>#REF!</v>
      </c>
      <c r="AA322" t="e">
        <f>VLOOKUP($E322,#REF!,8, FALSE)</f>
        <v>#REF!</v>
      </c>
      <c r="AB322" t="e">
        <f>VLOOKUP($E322,#REF!,9, FALSE)</f>
        <v>#REF!</v>
      </c>
      <c r="AC322" t="e">
        <f>VLOOKUP($E322,#REF!,10, FALSE)</f>
        <v>#REF!</v>
      </c>
      <c r="AD322" t="e">
        <f>VLOOKUP($E322,#REF!,11, FALSE)</f>
        <v>#REF!</v>
      </c>
      <c r="AE322" t="e">
        <f>VLOOKUP($E322,#REF!,12, FALSE)</f>
        <v>#REF!</v>
      </c>
      <c r="AF322" t="e">
        <f>VLOOKUP($E322,#REF!,13, FALSE)</f>
        <v>#REF!</v>
      </c>
      <c r="AG322" t="e">
        <f>VLOOKUP($E322,#REF!,14, FALSE)</f>
        <v>#REF!</v>
      </c>
      <c r="AH322" t="e">
        <f>VLOOKUP($E322,#REF!,15, FALSE)</f>
        <v>#REF!</v>
      </c>
      <c r="AI322" t="e">
        <f>VLOOKUP($E322,#REF!,16, FALSE)</f>
        <v>#REF!</v>
      </c>
      <c r="AJ322" t="e">
        <f>VLOOKUP($E322,#REF!,17, FALSE)</f>
        <v>#REF!</v>
      </c>
      <c r="AK322" t="e">
        <f>VLOOKUP($E322,#REF!,18, FALSE)</f>
        <v>#REF!</v>
      </c>
    </row>
    <row r="323" spans="1:37" x14ac:dyDescent="0.25">
      <c r="A323">
        <v>20</v>
      </c>
      <c r="B323">
        <v>4</v>
      </c>
      <c r="C323" t="s">
        <v>2164</v>
      </c>
      <c r="D323" t="s">
        <v>3029</v>
      </c>
      <c r="E323">
        <f>VLOOKUP(D323,'2011B4'!A$1:B$641,2, FALSE)</f>
        <v>360</v>
      </c>
      <c r="F323" t="s">
        <v>3187</v>
      </c>
      <c r="G323">
        <v>2277475</v>
      </c>
      <c r="H323">
        <v>1167793</v>
      </c>
      <c r="I323">
        <v>1109682</v>
      </c>
      <c r="J323">
        <v>536403</v>
      </c>
      <c r="K323">
        <v>442020</v>
      </c>
      <c r="L323">
        <v>94383</v>
      </c>
      <c r="M323">
        <f t="shared" ref="M323:M386" si="22">(J323/G323)*100</f>
        <v>23.552530763235602</v>
      </c>
      <c r="N323">
        <f t="shared" si="21"/>
        <v>82.40446082516317</v>
      </c>
      <c r="O323">
        <f t="shared" ref="O323:O386" si="23">(L323/J323)*100</f>
        <v>17.59553917483683</v>
      </c>
      <c r="P323">
        <v>52.214473073416812</v>
      </c>
      <c r="Q323">
        <v>17.969884583046703</v>
      </c>
      <c r="R323">
        <v>7.8187482172918505</v>
      </c>
      <c r="S323">
        <v>4.0931911268206926</v>
      </c>
      <c r="T323">
        <v>17.903702999423942</v>
      </c>
      <c r="U323">
        <v>47.785526926583188</v>
      </c>
      <c r="W323" t="e">
        <f>VLOOKUP($E323,#REF!,4, FALSE)</f>
        <v>#REF!</v>
      </c>
      <c r="X323" t="e">
        <f>VLOOKUP($E323,#REF!,5, FALSE)</f>
        <v>#REF!</v>
      </c>
      <c r="Y323" t="e">
        <f>VLOOKUP($E323,#REF!,6, FALSE)</f>
        <v>#REF!</v>
      </c>
      <c r="Z323" t="e">
        <f>VLOOKUP($E323,#REF!,7, FALSE)</f>
        <v>#REF!</v>
      </c>
      <c r="AA323" t="e">
        <f>VLOOKUP($E323,#REF!,8, FALSE)</f>
        <v>#REF!</v>
      </c>
      <c r="AB323" t="e">
        <f>VLOOKUP($E323,#REF!,9, FALSE)</f>
        <v>#REF!</v>
      </c>
      <c r="AC323" t="e">
        <f>VLOOKUP($E323,#REF!,10, FALSE)</f>
        <v>#REF!</v>
      </c>
      <c r="AD323" t="e">
        <f>VLOOKUP($E323,#REF!,11, FALSE)</f>
        <v>#REF!</v>
      </c>
      <c r="AE323" t="e">
        <f>VLOOKUP($E323,#REF!,12, FALSE)</f>
        <v>#REF!</v>
      </c>
      <c r="AF323" t="e">
        <f>VLOOKUP($E323,#REF!,13, FALSE)</f>
        <v>#REF!</v>
      </c>
      <c r="AG323" t="e">
        <f>VLOOKUP($E323,#REF!,14, FALSE)</f>
        <v>#REF!</v>
      </c>
      <c r="AH323" t="e">
        <f>VLOOKUP($E323,#REF!,15, FALSE)</f>
        <v>#REF!</v>
      </c>
      <c r="AI323" t="e">
        <f>VLOOKUP($E323,#REF!,16, FALSE)</f>
        <v>#REF!</v>
      </c>
      <c r="AJ323" t="e">
        <f>VLOOKUP($E323,#REF!,17, FALSE)</f>
        <v>#REF!</v>
      </c>
      <c r="AK323" t="e">
        <f>VLOOKUP($E323,#REF!,18, FALSE)</f>
        <v>#REF!</v>
      </c>
    </row>
    <row r="324" spans="1:37" x14ac:dyDescent="0.25">
      <c r="A324">
        <v>20</v>
      </c>
      <c r="B324">
        <v>5</v>
      </c>
      <c r="C324" t="s">
        <v>2166</v>
      </c>
      <c r="D324" t="s">
        <v>2167</v>
      </c>
      <c r="E324">
        <f>VLOOKUP(D324,'2011B4'!A$1:B$641,2, FALSE)</f>
        <v>348</v>
      </c>
      <c r="G324">
        <v>499403</v>
      </c>
      <c r="H324">
        <v>249549</v>
      </c>
      <c r="I324">
        <v>249854</v>
      </c>
      <c r="J324">
        <v>110568</v>
      </c>
      <c r="K324">
        <v>91903</v>
      </c>
      <c r="L324">
        <v>18665</v>
      </c>
      <c r="M324">
        <f t="shared" si="22"/>
        <v>22.140035202031225</v>
      </c>
      <c r="N324">
        <f t="shared" si="21"/>
        <v>83.118985601620722</v>
      </c>
      <c r="O324">
        <f t="shared" si="23"/>
        <v>16.881014398379275</v>
      </c>
      <c r="P324">
        <v>53.425946024166123</v>
      </c>
      <c r="Q324">
        <v>12.719774256566096</v>
      </c>
      <c r="R324">
        <v>12.049598437160842</v>
      </c>
      <c r="S324">
        <v>4.4208089139714923</v>
      </c>
      <c r="T324">
        <v>17.383872368135446</v>
      </c>
      <c r="U324">
        <v>46.574053975833877</v>
      </c>
      <c r="W324" t="e">
        <f>VLOOKUP($E324,#REF!,4, FALSE)</f>
        <v>#REF!</v>
      </c>
      <c r="X324" t="e">
        <f>VLOOKUP($E324,#REF!,5, FALSE)</f>
        <v>#REF!</v>
      </c>
      <c r="Y324" t="e">
        <f>VLOOKUP($E324,#REF!,6, FALSE)</f>
        <v>#REF!</v>
      </c>
      <c r="Z324" t="e">
        <f>VLOOKUP($E324,#REF!,7, FALSE)</f>
        <v>#REF!</v>
      </c>
      <c r="AA324" t="e">
        <f>VLOOKUP($E324,#REF!,8, FALSE)</f>
        <v>#REF!</v>
      </c>
      <c r="AB324" t="e">
        <f>VLOOKUP($E324,#REF!,9, FALSE)</f>
        <v>#REF!</v>
      </c>
      <c r="AC324" t="e">
        <f>VLOOKUP($E324,#REF!,10, FALSE)</f>
        <v>#REF!</v>
      </c>
      <c r="AD324" t="e">
        <f>VLOOKUP($E324,#REF!,11, FALSE)</f>
        <v>#REF!</v>
      </c>
      <c r="AE324" t="e">
        <f>VLOOKUP($E324,#REF!,12, FALSE)</f>
        <v>#REF!</v>
      </c>
      <c r="AF324" t="e">
        <f>VLOOKUP($E324,#REF!,13, FALSE)</f>
        <v>#REF!</v>
      </c>
      <c r="AG324" t="e">
        <f>VLOOKUP($E324,#REF!,14, FALSE)</f>
        <v>#REF!</v>
      </c>
      <c r="AH324" t="e">
        <f>VLOOKUP($E324,#REF!,15, FALSE)</f>
        <v>#REF!</v>
      </c>
      <c r="AI324" t="e">
        <f>VLOOKUP($E324,#REF!,16, FALSE)</f>
        <v>#REF!</v>
      </c>
      <c r="AJ324" t="e">
        <f>VLOOKUP($E324,#REF!,17, FALSE)</f>
        <v>#REF!</v>
      </c>
      <c r="AK324" t="e">
        <f>VLOOKUP($E324,#REF!,18, FALSE)</f>
        <v>#REF!</v>
      </c>
    </row>
    <row r="325" spans="1:37" x14ac:dyDescent="0.25">
      <c r="A325">
        <v>20</v>
      </c>
      <c r="B325">
        <v>6</v>
      </c>
      <c r="C325" t="s">
        <v>2168</v>
      </c>
      <c r="D325" t="s">
        <v>2169</v>
      </c>
      <c r="E325">
        <f>VLOOKUP(D325,'2011B4'!A$1:B$641,2, FALSE)</f>
        <v>349</v>
      </c>
      <c r="G325">
        <v>1904430</v>
      </c>
      <c r="H325">
        <v>960679</v>
      </c>
      <c r="I325">
        <v>943751</v>
      </c>
      <c r="J325">
        <v>340151</v>
      </c>
      <c r="K325">
        <v>291640</v>
      </c>
      <c r="L325">
        <v>48511</v>
      </c>
      <c r="M325">
        <f t="shared" si="22"/>
        <v>17.861039786182744</v>
      </c>
      <c r="N325">
        <f t="shared" si="21"/>
        <v>85.738392655026743</v>
      </c>
      <c r="O325">
        <f t="shared" si="23"/>
        <v>14.261607344973262</v>
      </c>
      <c r="P325">
        <v>65.586460130941845</v>
      </c>
      <c r="Q325">
        <v>11.051562394348393</v>
      </c>
      <c r="R325">
        <v>7.0606877533801171</v>
      </c>
      <c r="S325">
        <v>3.7883175413272339</v>
      </c>
      <c r="T325">
        <v>12.512972180002411</v>
      </c>
      <c r="U325">
        <v>34.413539869058155</v>
      </c>
      <c r="W325" t="e">
        <f>VLOOKUP($E325,#REF!,4, FALSE)</f>
        <v>#REF!</v>
      </c>
      <c r="X325" t="e">
        <f>VLOOKUP($E325,#REF!,5, FALSE)</f>
        <v>#REF!</v>
      </c>
      <c r="Y325" t="e">
        <f>VLOOKUP($E325,#REF!,6, FALSE)</f>
        <v>#REF!</v>
      </c>
      <c r="Z325" t="e">
        <f>VLOOKUP($E325,#REF!,7, FALSE)</f>
        <v>#REF!</v>
      </c>
      <c r="AA325" t="e">
        <f>VLOOKUP($E325,#REF!,8, FALSE)</f>
        <v>#REF!</v>
      </c>
      <c r="AB325" t="e">
        <f>VLOOKUP($E325,#REF!,9, FALSE)</f>
        <v>#REF!</v>
      </c>
      <c r="AC325" t="e">
        <f>VLOOKUP($E325,#REF!,10, FALSE)</f>
        <v>#REF!</v>
      </c>
      <c r="AD325" t="e">
        <f>VLOOKUP($E325,#REF!,11, FALSE)</f>
        <v>#REF!</v>
      </c>
      <c r="AE325" t="e">
        <f>VLOOKUP($E325,#REF!,12, FALSE)</f>
        <v>#REF!</v>
      </c>
      <c r="AF325" t="e">
        <f>VLOOKUP($E325,#REF!,13, FALSE)</f>
        <v>#REF!</v>
      </c>
      <c r="AG325" t="e">
        <f>VLOOKUP($E325,#REF!,14, FALSE)</f>
        <v>#REF!</v>
      </c>
      <c r="AH325" t="e">
        <f>VLOOKUP($E325,#REF!,15, FALSE)</f>
        <v>#REF!</v>
      </c>
      <c r="AI325" t="e">
        <f>VLOOKUP($E325,#REF!,16, FALSE)</f>
        <v>#REF!</v>
      </c>
      <c r="AJ325" t="e">
        <f>VLOOKUP($E325,#REF!,17, FALSE)</f>
        <v>#REF!</v>
      </c>
      <c r="AK325" t="e">
        <f>VLOOKUP($E325,#REF!,18, FALSE)</f>
        <v>#REF!</v>
      </c>
    </row>
    <row r="326" spans="1:37" x14ac:dyDescent="0.25">
      <c r="A326">
        <v>20</v>
      </c>
      <c r="B326">
        <v>7</v>
      </c>
      <c r="C326" t="s">
        <v>2170</v>
      </c>
      <c r="D326" t="s">
        <v>2171</v>
      </c>
      <c r="E326">
        <f>VLOOKUP(D326,'2011B4'!A$1:B$641,2, FALSE)</f>
        <v>350</v>
      </c>
      <c r="G326">
        <v>1165390</v>
      </c>
      <c r="H326">
        <v>608878</v>
      </c>
      <c r="I326">
        <v>556512</v>
      </c>
      <c r="J326">
        <v>278330</v>
      </c>
      <c r="K326">
        <v>236184</v>
      </c>
      <c r="L326">
        <v>42146</v>
      </c>
      <c r="M326">
        <f t="shared" si="22"/>
        <v>23.882991959773122</v>
      </c>
      <c r="N326">
        <f t="shared" si="21"/>
        <v>84.857543204110229</v>
      </c>
      <c r="O326">
        <f t="shared" si="23"/>
        <v>15.142456795889773</v>
      </c>
      <c r="P326">
        <v>59.129091366363667</v>
      </c>
      <c r="Q326">
        <v>16.105342578953042</v>
      </c>
      <c r="R326">
        <v>7.2852369489454967</v>
      </c>
      <c r="S326">
        <v>3.0564437897459849</v>
      </c>
      <c r="T326">
        <v>14.423885315991809</v>
      </c>
      <c r="U326">
        <v>40.870908633636333</v>
      </c>
      <c r="W326" t="e">
        <f>VLOOKUP($E326,#REF!,4, FALSE)</f>
        <v>#REF!</v>
      </c>
      <c r="X326" t="e">
        <f>VLOOKUP($E326,#REF!,5, FALSE)</f>
        <v>#REF!</v>
      </c>
      <c r="Y326" t="e">
        <f>VLOOKUP($E326,#REF!,6, FALSE)</f>
        <v>#REF!</v>
      </c>
      <c r="Z326" t="e">
        <f>VLOOKUP($E326,#REF!,7, FALSE)</f>
        <v>#REF!</v>
      </c>
      <c r="AA326" t="e">
        <f>VLOOKUP($E326,#REF!,8, FALSE)</f>
        <v>#REF!</v>
      </c>
      <c r="AB326" t="e">
        <f>VLOOKUP($E326,#REF!,9, FALSE)</f>
        <v>#REF!</v>
      </c>
      <c r="AC326" t="e">
        <f>VLOOKUP($E326,#REF!,10, FALSE)</f>
        <v>#REF!</v>
      </c>
      <c r="AD326" t="e">
        <f>VLOOKUP($E326,#REF!,11, FALSE)</f>
        <v>#REF!</v>
      </c>
      <c r="AE326" t="e">
        <f>VLOOKUP($E326,#REF!,12, FALSE)</f>
        <v>#REF!</v>
      </c>
      <c r="AF326" t="e">
        <f>VLOOKUP($E326,#REF!,13, FALSE)</f>
        <v>#REF!</v>
      </c>
      <c r="AG326" t="e">
        <f>VLOOKUP($E326,#REF!,14, FALSE)</f>
        <v>#REF!</v>
      </c>
      <c r="AH326" t="e">
        <f>VLOOKUP($E326,#REF!,15, FALSE)</f>
        <v>#REF!</v>
      </c>
      <c r="AI326" t="e">
        <f>VLOOKUP($E326,#REF!,16, FALSE)</f>
        <v>#REF!</v>
      </c>
      <c r="AJ326" t="e">
        <f>VLOOKUP($E326,#REF!,17, FALSE)</f>
        <v>#REF!</v>
      </c>
      <c r="AK326" t="e">
        <f>VLOOKUP($E326,#REF!,18, FALSE)</f>
        <v>#REF!</v>
      </c>
    </row>
    <row r="327" spans="1:37" x14ac:dyDescent="0.25">
      <c r="A327">
        <v>20</v>
      </c>
      <c r="B327">
        <v>8</v>
      </c>
      <c r="C327" t="s">
        <v>2172</v>
      </c>
      <c r="D327" t="s">
        <v>2173</v>
      </c>
      <c r="E327">
        <f>VLOOKUP(D327,'2011B4'!A$1:B$641,2, FALSE)</f>
        <v>351</v>
      </c>
      <c r="G327">
        <v>1047939</v>
      </c>
      <c r="H327">
        <v>544043</v>
      </c>
      <c r="I327">
        <v>503896</v>
      </c>
      <c r="J327">
        <v>238051</v>
      </c>
      <c r="K327">
        <v>197847</v>
      </c>
      <c r="L327">
        <v>40204</v>
      </c>
      <c r="M327">
        <f t="shared" si="22"/>
        <v>22.716112292795668</v>
      </c>
      <c r="N327">
        <f t="shared" si="21"/>
        <v>83.111182057626309</v>
      </c>
      <c r="O327">
        <f t="shared" si="23"/>
        <v>16.888817942373695</v>
      </c>
      <c r="P327">
        <v>76.287854283325856</v>
      </c>
      <c r="Q327">
        <v>9.2102112572515971</v>
      </c>
      <c r="R327">
        <v>4.1390290315940703</v>
      </c>
      <c r="S327">
        <v>1.6563677531285312</v>
      </c>
      <c r="T327">
        <v>8.706537674699959</v>
      </c>
      <c r="U327">
        <v>23.712145716674144</v>
      </c>
      <c r="W327" t="e">
        <f>VLOOKUP($E327,#REF!,4, FALSE)</f>
        <v>#REF!</v>
      </c>
      <c r="X327" t="e">
        <f>VLOOKUP($E327,#REF!,5, FALSE)</f>
        <v>#REF!</v>
      </c>
      <c r="Y327" t="e">
        <f>VLOOKUP($E327,#REF!,6, FALSE)</f>
        <v>#REF!</v>
      </c>
      <c r="Z327" t="e">
        <f>VLOOKUP($E327,#REF!,7, FALSE)</f>
        <v>#REF!</v>
      </c>
      <c r="AA327" t="e">
        <f>VLOOKUP($E327,#REF!,8, FALSE)</f>
        <v>#REF!</v>
      </c>
      <c r="AB327" t="e">
        <f>VLOOKUP($E327,#REF!,9, FALSE)</f>
        <v>#REF!</v>
      </c>
      <c r="AC327" t="e">
        <f>VLOOKUP($E327,#REF!,10, FALSE)</f>
        <v>#REF!</v>
      </c>
      <c r="AD327" t="e">
        <f>VLOOKUP($E327,#REF!,11, FALSE)</f>
        <v>#REF!</v>
      </c>
      <c r="AE327" t="e">
        <f>VLOOKUP($E327,#REF!,12, FALSE)</f>
        <v>#REF!</v>
      </c>
      <c r="AF327" t="e">
        <f>VLOOKUP($E327,#REF!,13, FALSE)</f>
        <v>#REF!</v>
      </c>
      <c r="AG327" t="e">
        <f>VLOOKUP($E327,#REF!,14, FALSE)</f>
        <v>#REF!</v>
      </c>
      <c r="AH327" t="e">
        <f>VLOOKUP($E327,#REF!,15, FALSE)</f>
        <v>#REF!</v>
      </c>
      <c r="AI327" t="e">
        <f>VLOOKUP($E327,#REF!,16, FALSE)</f>
        <v>#REF!</v>
      </c>
      <c r="AJ327" t="e">
        <f>VLOOKUP($E327,#REF!,17, FALSE)</f>
        <v>#REF!</v>
      </c>
      <c r="AK327" t="e">
        <f>VLOOKUP($E327,#REF!,18, FALSE)</f>
        <v>#REF!</v>
      </c>
    </row>
    <row r="328" spans="1:37" x14ac:dyDescent="0.25">
      <c r="A328">
        <v>20</v>
      </c>
      <c r="B328">
        <v>9</v>
      </c>
      <c r="C328" t="s">
        <v>2174</v>
      </c>
      <c r="D328" t="s">
        <v>2175</v>
      </c>
      <c r="E328">
        <f>VLOOKUP(D328,'2011B4'!A$1:B$641,2, FALSE)</f>
        <v>352</v>
      </c>
      <c r="G328">
        <v>927770</v>
      </c>
      <c r="H328">
        <v>477662</v>
      </c>
      <c r="I328">
        <v>450108</v>
      </c>
      <c r="J328">
        <v>277514</v>
      </c>
      <c r="K328">
        <v>207157</v>
      </c>
      <c r="L328">
        <v>70357</v>
      </c>
      <c r="M328">
        <f t="shared" si="22"/>
        <v>29.911939381527748</v>
      </c>
      <c r="N328">
        <f t="shared" si="21"/>
        <v>74.647405175955086</v>
      </c>
      <c r="O328">
        <f t="shared" si="23"/>
        <v>25.35259482404491</v>
      </c>
      <c r="P328">
        <v>64.392787390906406</v>
      </c>
      <c r="Q328">
        <v>19.80188386892193</v>
      </c>
      <c r="R328">
        <v>4.9842530466931398</v>
      </c>
      <c r="S328">
        <v>1.9469288035918908</v>
      </c>
      <c r="T328">
        <v>8.8741468898866369</v>
      </c>
      <c r="U328">
        <v>35.607212609093594</v>
      </c>
      <c r="W328" t="e">
        <f>VLOOKUP($E328,#REF!,4, FALSE)</f>
        <v>#REF!</v>
      </c>
      <c r="X328" t="e">
        <f>VLOOKUP($E328,#REF!,5, FALSE)</f>
        <v>#REF!</v>
      </c>
      <c r="Y328" t="e">
        <f>VLOOKUP($E328,#REF!,6, FALSE)</f>
        <v>#REF!</v>
      </c>
      <c r="Z328" t="e">
        <f>VLOOKUP($E328,#REF!,7, FALSE)</f>
        <v>#REF!</v>
      </c>
      <c r="AA328" t="e">
        <f>VLOOKUP($E328,#REF!,8, FALSE)</f>
        <v>#REF!</v>
      </c>
      <c r="AB328" t="e">
        <f>VLOOKUP($E328,#REF!,9, FALSE)</f>
        <v>#REF!</v>
      </c>
      <c r="AC328" t="e">
        <f>VLOOKUP($E328,#REF!,10, FALSE)</f>
        <v>#REF!</v>
      </c>
      <c r="AD328" t="e">
        <f>VLOOKUP($E328,#REF!,11, FALSE)</f>
        <v>#REF!</v>
      </c>
      <c r="AE328" t="e">
        <f>VLOOKUP($E328,#REF!,12, FALSE)</f>
        <v>#REF!</v>
      </c>
      <c r="AF328" t="e">
        <f>VLOOKUP($E328,#REF!,13, FALSE)</f>
        <v>#REF!</v>
      </c>
      <c r="AG328" t="e">
        <f>VLOOKUP($E328,#REF!,14, FALSE)</f>
        <v>#REF!</v>
      </c>
      <c r="AH328" t="e">
        <f>VLOOKUP($E328,#REF!,15, FALSE)</f>
        <v>#REF!</v>
      </c>
      <c r="AI328" t="e">
        <f>VLOOKUP($E328,#REF!,16, FALSE)</f>
        <v>#REF!</v>
      </c>
      <c r="AJ328" t="e">
        <f>VLOOKUP($E328,#REF!,17, FALSE)</f>
        <v>#REF!</v>
      </c>
      <c r="AK328" t="e">
        <f>VLOOKUP($E328,#REF!,18, FALSE)</f>
        <v>#REF!</v>
      </c>
    </row>
    <row r="329" spans="1:37" x14ac:dyDescent="0.25">
      <c r="A329">
        <v>20</v>
      </c>
      <c r="B329">
        <v>10</v>
      </c>
      <c r="C329" t="s">
        <v>2176</v>
      </c>
      <c r="D329" t="s">
        <v>2177</v>
      </c>
      <c r="E329" t="e">
        <f>VLOOKUP(D329,'2011B4'!A$1:B$641,2, FALSE)</f>
        <v>#N/A</v>
      </c>
      <c r="G329">
        <v>701664</v>
      </c>
      <c r="H329">
        <v>358545</v>
      </c>
      <c r="I329">
        <v>343119</v>
      </c>
      <c r="J329">
        <v>210660</v>
      </c>
      <c r="K329">
        <v>155504</v>
      </c>
      <c r="L329">
        <v>55156</v>
      </c>
      <c r="M329">
        <f t="shared" si="22"/>
        <v>30.022916951703376</v>
      </c>
      <c r="N329">
        <f t="shared" si="21"/>
        <v>73.817525871071865</v>
      </c>
      <c r="O329">
        <f t="shared" si="23"/>
        <v>26.182474128928128</v>
      </c>
      <c r="P329">
        <v>62.985853982720968</v>
      </c>
      <c r="Q329">
        <v>23.838412607993924</v>
      </c>
      <c r="R329">
        <v>4.4194436532801671</v>
      </c>
      <c r="S329">
        <v>1.3875439096173929</v>
      </c>
      <c r="T329">
        <v>7.3687458463875437</v>
      </c>
      <c r="U329">
        <v>37.014146017279032</v>
      </c>
      <c r="W329" t="e">
        <f>VLOOKUP($E329,#REF!,4, FALSE)</f>
        <v>#N/A</v>
      </c>
      <c r="X329" t="e">
        <f>VLOOKUP($E329,#REF!,5, FALSE)</f>
        <v>#N/A</v>
      </c>
      <c r="Y329" t="e">
        <f>VLOOKUP($E329,#REF!,6, FALSE)</f>
        <v>#N/A</v>
      </c>
      <c r="Z329" t="e">
        <f>VLOOKUP($E329,#REF!,7, FALSE)</f>
        <v>#N/A</v>
      </c>
      <c r="AA329" t="e">
        <f>VLOOKUP($E329,#REF!,8, FALSE)</f>
        <v>#N/A</v>
      </c>
      <c r="AB329" t="e">
        <f>VLOOKUP($E329,#REF!,9, FALSE)</f>
        <v>#N/A</v>
      </c>
      <c r="AC329" t="e">
        <f>VLOOKUP($E329,#REF!,10, FALSE)</f>
        <v>#N/A</v>
      </c>
      <c r="AD329" t="e">
        <f>VLOOKUP($E329,#REF!,11, FALSE)</f>
        <v>#N/A</v>
      </c>
      <c r="AE329" t="e">
        <f>VLOOKUP($E329,#REF!,12, FALSE)</f>
        <v>#N/A</v>
      </c>
      <c r="AF329" t="e">
        <f>VLOOKUP($E329,#REF!,13, FALSE)</f>
        <v>#N/A</v>
      </c>
      <c r="AG329" t="e">
        <f>VLOOKUP($E329,#REF!,14, FALSE)</f>
        <v>#N/A</v>
      </c>
      <c r="AH329" t="e">
        <f>VLOOKUP($E329,#REF!,15, FALSE)</f>
        <v>#N/A</v>
      </c>
      <c r="AI329" t="e">
        <f>VLOOKUP($E329,#REF!,16, FALSE)</f>
        <v>#N/A</v>
      </c>
      <c r="AJ329" t="e">
        <f>VLOOKUP($E329,#REF!,17, FALSE)</f>
        <v>#N/A</v>
      </c>
      <c r="AK329" t="e">
        <f>VLOOKUP($E329,#REF!,18, FALSE)</f>
        <v>#N/A</v>
      </c>
    </row>
    <row r="330" spans="1:37" x14ac:dyDescent="0.25">
      <c r="A330">
        <v>20</v>
      </c>
      <c r="B330">
        <v>11</v>
      </c>
      <c r="C330" t="s">
        <v>2178</v>
      </c>
      <c r="D330" t="s">
        <v>2179</v>
      </c>
      <c r="E330">
        <f>VLOOKUP(D330,'2011B4'!A$1:B$641,2, FALSE)</f>
        <v>362</v>
      </c>
      <c r="F330" t="s">
        <v>3187</v>
      </c>
      <c r="G330">
        <v>1759602</v>
      </c>
      <c r="H330">
        <v>897364</v>
      </c>
      <c r="I330">
        <v>862238</v>
      </c>
      <c r="J330">
        <v>480436</v>
      </c>
      <c r="K330">
        <v>368842</v>
      </c>
      <c r="L330">
        <v>111594</v>
      </c>
      <c r="M330">
        <f t="shared" si="22"/>
        <v>27.303674353632239</v>
      </c>
      <c r="N330">
        <f t="shared" si="21"/>
        <v>76.772348450157764</v>
      </c>
      <c r="O330">
        <f t="shared" si="23"/>
        <v>23.227651549842225</v>
      </c>
      <c r="P330">
        <v>75.595500753482256</v>
      </c>
      <c r="Q330">
        <v>9.4066639469148861</v>
      </c>
      <c r="R330">
        <v>4.6632642016834707</v>
      </c>
      <c r="S330">
        <v>2.0452255867586944</v>
      </c>
      <c r="T330">
        <v>8.2893455111606951</v>
      </c>
      <c r="U330">
        <v>24.404499246517744</v>
      </c>
      <c r="W330" t="e">
        <f>VLOOKUP($E330,#REF!,4, FALSE)</f>
        <v>#REF!</v>
      </c>
      <c r="X330" t="e">
        <f>VLOOKUP($E330,#REF!,5, FALSE)</f>
        <v>#REF!</v>
      </c>
      <c r="Y330" t="e">
        <f>VLOOKUP($E330,#REF!,6, FALSE)</f>
        <v>#REF!</v>
      </c>
      <c r="Z330" t="e">
        <f>VLOOKUP($E330,#REF!,7, FALSE)</f>
        <v>#REF!</v>
      </c>
      <c r="AA330" t="e">
        <f>VLOOKUP($E330,#REF!,8, FALSE)</f>
        <v>#REF!</v>
      </c>
      <c r="AB330" t="e">
        <f>VLOOKUP($E330,#REF!,9, FALSE)</f>
        <v>#REF!</v>
      </c>
      <c r="AC330" t="e">
        <f>VLOOKUP($E330,#REF!,10, FALSE)</f>
        <v>#REF!</v>
      </c>
      <c r="AD330" t="e">
        <f>VLOOKUP($E330,#REF!,11, FALSE)</f>
        <v>#REF!</v>
      </c>
      <c r="AE330" t="e">
        <f>VLOOKUP($E330,#REF!,12, FALSE)</f>
        <v>#REF!</v>
      </c>
      <c r="AF330" t="e">
        <f>VLOOKUP($E330,#REF!,13, FALSE)</f>
        <v>#REF!</v>
      </c>
      <c r="AG330" t="e">
        <f>VLOOKUP($E330,#REF!,14, FALSE)</f>
        <v>#REF!</v>
      </c>
      <c r="AH330" t="e">
        <f>VLOOKUP($E330,#REF!,15, FALSE)</f>
        <v>#REF!</v>
      </c>
      <c r="AI330" t="e">
        <f>VLOOKUP($E330,#REF!,16, FALSE)</f>
        <v>#REF!</v>
      </c>
      <c r="AJ330" t="e">
        <f>VLOOKUP($E330,#REF!,17, FALSE)</f>
        <v>#REF!</v>
      </c>
      <c r="AK330" t="e">
        <f>VLOOKUP($E330,#REF!,18, FALSE)</f>
        <v>#REF!</v>
      </c>
    </row>
    <row r="331" spans="1:37" x14ac:dyDescent="0.25">
      <c r="A331">
        <v>20</v>
      </c>
      <c r="B331">
        <v>12</v>
      </c>
      <c r="C331" t="s">
        <v>2180</v>
      </c>
      <c r="D331" t="s">
        <v>2181</v>
      </c>
      <c r="E331">
        <f>VLOOKUP(D331,'2011B4'!A$1:B$641,2, FALSE)</f>
        <v>354</v>
      </c>
      <c r="G331">
        <v>2397102</v>
      </c>
      <c r="H331">
        <v>1278946</v>
      </c>
      <c r="I331">
        <v>1118156</v>
      </c>
      <c r="J331">
        <v>486936</v>
      </c>
      <c r="K331">
        <v>447828</v>
      </c>
      <c r="L331">
        <v>39108</v>
      </c>
      <c r="M331">
        <f t="shared" si="22"/>
        <v>20.313528585767315</v>
      </c>
      <c r="N331">
        <f t="shared" si="21"/>
        <v>91.968554389077823</v>
      </c>
      <c r="O331">
        <f t="shared" si="23"/>
        <v>8.0314456109221748</v>
      </c>
      <c r="P331">
        <v>16.114027305436444</v>
      </c>
      <c r="Q331">
        <v>39.068378595955117</v>
      </c>
      <c r="R331">
        <v>13.806331838270328</v>
      </c>
      <c r="S331">
        <v>5.8003515862454202</v>
      </c>
      <c r="T331">
        <v>25.210910674092695</v>
      </c>
      <c r="U331">
        <v>83.885972694563549</v>
      </c>
      <c r="W331" t="e">
        <f>VLOOKUP($E331,#REF!,4, FALSE)</f>
        <v>#REF!</v>
      </c>
      <c r="X331" t="e">
        <f>VLOOKUP($E331,#REF!,5, FALSE)</f>
        <v>#REF!</v>
      </c>
      <c r="Y331" t="e">
        <f>VLOOKUP($E331,#REF!,6, FALSE)</f>
        <v>#REF!</v>
      </c>
      <c r="Z331" t="e">
        <f>VLOOKUP($E331,#REF!,7, FALSE)</f>
        <v>#REF!</v>
      </c>
      <c r="AA331" t="e">
        <f>VLOOKUP($E331,#REF!,8, FALSE)</f>
        <v>#REF!</v>
      </c>
      <c r="AB331" t="e">
        <f>VLOOKUP($E331,#REF!,9, FALSE)</f>
        <v>#REF!</v>
      </c>
      <c r="AC331" t="e">
        <f>VLOOKUP($E331,#REF!,10, FALSE)</f>
        <v>#REF!</v>
      </c>
      <c r="AD331" t="e">
        <f>VLOOKUP($E331,#REF!,11, FALSE)</f>
        <v>#REF!</v>
      </c>
      <c r="AE331" t="e">
        <f>VLOOKUP($E331,#REF!,12, FALSE)</f>
        <v>#REF!</v>
      </c>
      <c r="AF331" t="e">
        <f>VLOOKUP($E331,#REF!,13, FALSE)</f>
        <v>#REF!</v>
      </c>
      <c r="AG331" t="e">
        <f>VLOOKUP($E331,#REF!,14, FALSE)</f>
        <v>#REF!</v>
      </c>
      <c r="AH331" t="e">
        <f>VLOOKUP($E331,#REF!,15, FALSE)</f>
        <v>#REF!</v>
      </c>
      <c r="AI331" t="e">
        <f>VLOOKUP($E331,#REF!,16, FALSE)</f>
        <v>#REF!</v>
      </c>
      <c r="AJ331" t="e">
        <f>VLOOKUP($E331,#REF!,17, FALSE)</f>
        <v>#REF!</v>
      </c>
      <c r="AK331" t="e">
        <f>VLOOKUP($E331,#REF!,18, FALSE)</f>
        <v>#REF!</v>
      </c>
    </row>
    <row r="332" spans="1:37" x14ac:dyDescent="0.25">
      <c r="A332">
        <v>20</v>
      </c>
      <c r="B332">
        <v>13</v>
      </c>
      <c r="C332" t="s">
        <v>2182</v>
      </c>
      <c r="D332" t="s">
        <v>2183</v>
      </c>
      <c r="E332">
        <f>VLOOKUP(D332,'2011B4'!A$1:B$641,2, FALSE)</f>
        <v>355</v>
      </c>
      <c r="G332">
        <v>1777662</v>
      </c>
      <c r="H332">
        <v>938436</v>
      </c>
      <c r="I332">
        <v>839226</v>
      </c>
      <c r="J332">
        <v>329610</v>
      </c>
      <c r="K332">
        <v>301740</v>
      </c>
      <c r="L332">
        <v>27870</v>
      </c>
      <c r="M332">
        <f t="shared" si="22"/>
        <v>18.541770032773382</v>
      </c>
      <c r="N332">
        <f t="shared" si="21"/>
        <v>91.544552653135526</v>
      </c>
      <c r="O332">
        <f t="shared" si="23"/>
        <v>8.4554473468644762</v>
      </c>
      <c r="P332">
        <v>33.912502654652471</v>
      </c>
      <c r="Q332">
        <v>31.230241800916232</v>
      </c>
      <c r="R332">
        <v>9.8628682382209281</v>
      </c>
      <c r="S332">
        <v>4.2859743333029945</v>
      </c>
      <c r="T332">
        <v>20.708412972907375</v>
      </c>
      <c r="U332">
        <v>66.087497345347529</v>
      </c>
      <c r="W332" t="e">
        <f>VLOOKUP($E332,#REF!,4, FALSE)</f>
        <v>#REF!</v>
      </c>
      <c r="X332" t="e">
        <f>VLOOKUP($E332,#REF!,5, FALSE)</f>
        <v>#REF!</v>
      </c>
      <c r="Y332" t="e">
        <f>VLOOKUP($E332,#REF!,6, FALSE)</f>
        <v>#REF!</v>
      </c>
      <c r="Z332" t="e">
        <f>VLOOKUP($E332,#REF!,7, FALSE)</f>
        <v>#REF!</v>
      </c>
      <c r="AA332" t="e">
        <f>VLOOKUP($E332,#REF!,8, FALSE)</f>
        <v>#REF!</v>
      </c>
      <c r="AB332" t="e">
        <f>VLOOKUP($E332,#REF!,9, FALSE)</f>
        <v>#REF!</v>
      </c>
      <c r="AC332" t="e">
        <f>VLOOKUP($E332,#REF!,10, FALSE)</f>
        <v>#REF!</v>
      </c>
      <c r="AD332" t="e">
        <f>VLOOKUP($E332,#REF!,11, FALSE)</f>
        <v>#REF!</v>
      </c>
      <c r="AE332" t="e">
        <f>VLOOKUP($E332,#REF!,12, FALSE)</f>
        <v>#REF!</v>
      </c>
      <c r="AF332" t="e">
        <f>VLOOKUP($E332,#REF!,13, FALSE)</f>
        <v>#REF!</v>
      </c>
      <c r="AG332" t="e">
        <f>VLOOKUP($E332,#REF!,14, FALSE)</f>
        <v>#REF!</v>
      </c>
      <c r="AH332" t="e">
        <f>VLOOKUP($E332,#REF!,15, FALSE)</f>
        <v>#REF!</v>
      </c>
      <c r="AI332" t="e">
        <f>VLOOKUP($E332,#REF!,16, FALSE)</f>
        <v>#REF!</v>
      </c>
      <c r="AJ332" t="e">
        <f>VLOOKUP($E332,#REF!,17, FALSE)</f>
        <v>#REF!</v>
      </c>
      <c r="AK332" t="e">
        <f>VLOOKUP($E332,#REF!,18, FALSE)</f>
        <v>#REF!</v>
      </c>
    </row>
    <row r="333" spans="1:37" x14ac:dyDescent="0.25">
      <c r="A333">
        <v>20</v>
      </c>
      <c r="B333">
        <v>14</v>
      </c>
      <c r="C333" t="s">
        <v>2184</v>
      </c>
      <c r="D333" t="s">
        <v>2185</v>
      </c>
      <c r="E333">
        <f>VLOOKUP(D333,'2011B4'!A$1:B$641,2, FALSE)</f>
        <v>364</v>
      </c>
      <c r="F333" t="s">
        <v>3187</v>
      </c>
      <c r="G333">
        <v>2785064</v>
      </c>
      <c r="H333">
        <v>1436976</v>
      </c>
      <c r="I333">
        <v>1348088</v>
      </c>
      <c r="J333">
        <v>753022</v>
      </c>
      <c r="K333">
        <v>558911</v>
      </c>
      <c r="L333">
        <v>194111</v>
      </c>
      <c r="M333">
        <f t="shared" si="22"/>
        <v>27.037870583943491</v>
      </c>
      <c r="N333">
        <f t="shared" si="21"/>
        <v>74.22239987676322</v>
      </c>
      <c r="O333">
        <f t="shared" si="23"/>
        <v>25.77760012323677</v>
      </c>
      <c r="P333">
        <v>57.029409499324053</v>
      </c>
      <c r="Q333">
        <v>10.870333137677253</v>
      </c>
      <c r="R333">
        <v>8.3284419313114348</v>
      </c>
      <c r="S333">
        <v>3.4810403945701451</v>
      </c>
      <c r="T333">
        <v>20.290775037117108</v>
      </c>
      <c r="U333">
        <v>42.970590500675947</v>
      </c>
      <c r="W333" t="e">
        <f>VLOOKUP($E333,#REF!,4, FALSE)</f>
        <v>#REF!</v>
      </c>
      <c r="X333" t="e">
        <f>VLOOKUP($E333,#REF!,5, FALSE)</f>
        <v>#REF!</v>
      </c>
      <c r="Y333" t="e">
        <f>VLOOKUP($E333,#REF!,6, FALSE)</f>
        <v>#REF!</v>
      </c>
      <c r="Z333" t="e">
        <f>VLOOKUP($E333,#REF!,7, FALSE)</f>
        <v>#REF!</v>
      </c>
      <c r="AA333" t="e">
        <f>VLOOKUP($E333,#REF!,8, FALSE)</f>
        <v>#REF!</v>
      </c>
      <c r="AB333" t="e">
        <f>VLOOKUP($E333,#REF!,9, FALSE)</f>
        <v>#REF!</v>
      </c>
      <c r="AC333" t="e">
        <f>VLOOKUP($E333,#REF!,10, FALSE)</f>
        <v>#REF!</v>
      </c>
      <c r="AD333" t="e">
        <f>VLOOKUP($E333,#REF!,11, FALSE)</f>
        <v>#REF!</v>
      </c>
      <c r="AE333" t="e">
        <f>VLOOKUP($E333,#REF!,12, FALSE)</f>
        <v>#REF!</v>
      </c>
      <c r="AF333" t="e">
        <f>VLOOKUP($E333,#REF!,13, FALSE)</f>
        <v>#REF!</v>
      </c>
      <c r="AG333" t="e">
        <f>VLOOKUP($E333,#REF!,14, FALSE)</f>
        <v>#REF!</v>
      </c>
      <c r="AH333" t="e">
        <f>VLOOKUP($E333,#REF!,15, FALSE)</f>
        <v>#REF!</v>
      </c>
      <c r="AI333" t="e">
        <f>VLOOKUP($E333,#REF!,16, FALSE)</f>
        <v>#REF!</v>
      </c>
      <c r="AJ333" t="e">
        <f>VLOOKUP($E333,#REF!,17, FALSE)</f>
        <v>#REF!</v>
      </c>
      <c r="AK333" t="e">
        <f>VLOOKUP($E333,#REF!,18, FALSE)</f>
        <v>#REF!</v>
      </c>
    </row>
    <row r="334" spans="1:37" x14ac:dyDescent="0.25">
      <c r="A334">
        <v>20</v>
      </c>
      <c r="B334">
        <v>15</v>
      </c>
      <c r="C334" t="s">
        <v>2186</v>
      </c>
      <c r="D334" t="s">
        <v>2187</v>
      </c>
      <c r="E334">
        <f>VLOOKUP(D334,'2011B4'!A$1:B$641,2, FALSE)</f>
        <v>356</v>
      </c>
      <c r="G334">
        <v>364521</v>
      </c>
      <c r="H334">
        <v>184507</v>
      </c>
      <c r="I334">
        <v>180014</v>
      </c>
      <c r="J334">
        <v>101025</v>
      </c>
      <c r="K334">
        <v>69116</v>
      </c>
      <c r="L334">
        <v>31909</v>
      </c>
      <c r="M334">
        <f t="shared" si="22"/>
        <v>27.714452665278543</v>
      </c>
      <c r="N334">
        <f t="shared" si="21"/>
        <v>68.414748824548383</v>
      </c>
      <c r="O334">
        <f t="shared" si="23"/>
        <v>31.585251175451624</v>
      </c>
      <c r="P334">
        <v>77.857955951497161</v>
      </c>
      <c r="Q334">
        <v>7.0527097253155162</v>
      </c>
      <c r="R334">
        <v>4.8977975748577078</v>
      </c>
      <c r="S334">
        <v>1.2769116555308091</v>
      </c>
      <c r="T334">
        <v>8.9146250927988131</v>
      </c>
      <c r="U334">
        <v>22.142044048502839</v>
      </c>
      <c r="W334" t="e">
        <f>VLOOKUP($E334,#REF!,4, FALSE)</f>
        <v>#REF!</v>
      </c>
      <c r="X334" t="e">
        <f>VLOOKUP($E334,#REF!,5, FALSE)</f>
        <v>#REF!</v>
      </c>
      <c r="Y334" t="e">
        <f>VLOOKUP($E334,#REF!,6, FALSE)</f>
        <v>#REF!</v>
      </c>
      <c r="Z334" t="e">
        <f>VLOOKUP($E334,#REF!,7, FALSE)</f>
        <v>#REF!</v>
      </c>
      <c r="AA334" t="e">
        <f>VLOOKUP($E334,#REF!,8, FALSE)</f>
        <v>#REF!</v>
      </c>
      <c r="AB334" t="e">
        <f>VLOOKUP($E334,#REF!,9, FALSE)</f>
        <v>#REF!</v>
      </c>
      <c r="AC334" t="e">
        <f>VLOOKUP($E334,#REF!,10, FALSE)</f>
        <v>#REF!</v>
      </c>
      <c r="AD334" t="e">
        <f>VLOOKUP($E334,#REF!,11, FALSE)</f>
        <v>#REF!</v>
      </c>
      <c r="AE334" t="e">
        <f>VLOOKUP($E334,#REF!,12, FALSE)</f>
        <v>#REF!</v>
      </c>
      <c r="AF334" t="e">
        <f>VLOOKUP($E334,#REF!,13, FALSE)</f>
        <v>#REF!</v>
      </c>
      <c r="AG334" t="e">
        <f>VLOOKUP($E334,#REF!,14, FALSE)</f>
        <v>#REF!</v>
      </c>
      <c r="AH334" t="e">
        <f>VLOOKUP($E334,#REF!,15, FALSE)</f>
        <v>#REF!</v>
      </c>
      <c r="AI334" t="e">
        <f>VLOOKUP($E334,#REF!,16, FALSE)</f>
        <v>#REF!</v>
      </c>
      <c r="AJ334" t="e">
        <f>VLOOKUP($E334,#REF!,17, FALSE)</f>
        <v>#REF!</v>
      </c>
      <c r="AK334" t="e">
        <f>VLOOKUP($E334,#REF!,18, FALSE)</f>
        <v>#REF!</v>
      </c>
    </row>
    <row r="335" spans="1:37" x14ac:dyDescent="0.25">
      <c r="A335">
        <v>20</v>
      </c>
      <c r="B335">
        <v>16</v>
      </c>
      <c r="C335" t="s">
        <v>2188</v>
      </c>
      <c r="D335" t="s">
        <v>2189</v>
      </c>
      <c r="E335">
        <f>VLOOKUP(D335,'2011B4'!A$1:B$641,2, FALSE)</f>
        <v>366</v>
      </c>
      <c r="F335" t="s">
        <v>3187</v>
      </c>
      <c r="G335">
        <v>1346767</v>
      </c>
      <c r="H335">
        <v>675769</v>
      </c>
      <c r="I335">
        <v>670998</v>
      </c>
      <c r="J335">
        <v>446689</v>
      </c>
      <c r="K335">
        <v>295390</v>
      </c>
      <c r="L335">
        <v>151299</v>
      </c>
      <c r="M335">
        <f t="shared" si="22"/>
        <v>33.167504104273419</v>
      </c>
      <c r="N335">
        <f t="shared" si="21"/>
        <v>66.128783113083159</v>
      </c>
      <c r="O335">
        <f t="shared" si="23"/>
        <v>33.871216886916848</v>
      </c>
      <c r="P335">
        <v>85.282825410968258</v>
      </c>
      <c r="Q335">
        <v>5.4879345584959554</v>
      </c>
      <c r="R335">
        <v>2.5156204876323347</v>
      </c>
      <c r="S335">
        <v>0.59258231118294835</v>
      </c>
      <c r="T335">
        <v>6.1210372317205035</v>
      </c>
      <c r="U335">
        <v>14.717174589031742</v>
      </c>
      <c r="W335" t="e">
        <f>VLOOKUP($E335,#REF!,4, FALSE)</f>
        <v>#REF!</v>
      </c>
      <c r="X335" t="e">
        <f>VLOOKUP($E335,#REF!,5, FALSE)</f>
        <v>#REF!</v>
      </c>
      <c r="Y335" t="e">
        <f>VLOOKUP($E335,#REF!,6, FALSE)</f>
        <v>#REF!</v>
      </c>
      <c r="Z335" t="e">
        <f>VLOOKUP($E335,#REF!,7, FALSE)</f>
        <v>#REF!</v>
      </c>
      <c r="AA335" t="e">
        <f>VLOOKUP($E335,#REF!,8, FALSE)</f>
        <v>#REF!</v>
      </c>
      <c r="AB335" t="e">
        <f>VLOOKUP($E335,#REF!,9, FALSE)</f>
        <v>#REF!</v>
      </c>
      <c r="AC335" t="e">
        <f>VLOOKUP($E335,#REF!,10, FALSE)</f>
        <v>#REF!</v>
      </c>
      <c r="AD335" t="e">
        <f>VLOOKUP($E335,#REF!,11, FALSE)</f>
        <v>#REF!</v>
      </c>
      <c r="AE335" t="e">
        <f>VLOOKUP($E335,#REF!,12, FALSE)</f>
        <v>#REF!</v>
      </c>
      <c r="AF335" t="e">
        <f>VLOOKUP($E335,#REF!,13, FALSE)</f>
        <v>#REF!</v>
      </c>
      <c r="AG335" t="e">
        <f>VLOOKUP($E335,#REF!,14, FALSE)</f>
        <v>#REF!</v>
      </c>
      <c r="AH335" t="e">
        <f>VLOOKUP($E335,#REF!,15, FALSE)</f>
        <v>#REF!</v>
      </c>
      <c r="AI335" t="e">
        <f>VLOOKUP($E335,#REF!,16, FALSE)</f>
        <v>#REF!</v>
      </c>
      <c r="AJ335" t="e">
        <f>VLOOKUP($E335,#REF!,17, FALSE)</f>
        <v>#REF!</v>
      </c>
      <c r="AK335" t="e">
        <f>VLOOKUP($E335,#REF!,18, FALSE)</f>
        <v>#REF!</v>
      </c>
    </row>
    <row r="336" spans="1:37" x14ac:dyDescent="0.25">
      <c r="A336">
        <v>20</v>
      </c>
      <c r="B336">
        <v>17</v>
      </c>
      <c r="C336" t="s">
        <v>2190</v>
      </c>
      <c r="D336" t="s">
        <v>2191</v>
      </c>
      <c r="E336">
        <f>VLOOKUP(D336,'2011B4'!A$1:B$641,2, FALSE)</f>
        <v>368</v>
      </c>
      <c r="F336" t="s">
        <v>3187</v>
      </c>
      <c r="G336">
        <v>2082795</v>
      </c>
      <c r="H336">
        <v>1054641</v>
      </c>
      <c r="I336">
        <v>1028154</v>
      </c>
      <c r="J336">
        <v>536943</v>
      </c>
      <c r="K336">
        <v>397629</v>
      </c>
      <c r="L336">
        <v>139314</v>
      </c>
      <c r="M336">
        <f t="shared" si="22"/>
        <v>25.779925532757662</v>
      </c>
      <c r="N336">
        <f t="shared" si="21"/>
        <v>74.054229219861327</v>
      </c>
      <c r="O336">
        <f t="shared" si="23"/>
        <v>25.945770780138673</v>
      </c>
      <c r="P336">
        <v>64.637400990421696</v>
      </c>
      <c r="Q336">
        <v>14.148801641887498</v>
      </c>
      <c r="R336">
        <v>5.1426315269963476</v>
      </c>
      <c r="S336">
        <v>2.781114568957971</v>
      </c>
      <c r="T336">
        <v>13.290051271736479</v>
      </c>
      <c r="U336">
        <v>35.362599009578304</v>
      </c>
      <c r="W336" t="e">
        <f>VLOOKUP($E336,#REF!,4, FALSE)</f>
        <v>#REF!</v>
      </c>
      <c r="X336" t="e">
        <f>VLOOKUP($E336,#REF!,5, FALSE)</f>
        <v>#REF!</v>
      </c>
      <c r="Y336" t="e">
        <f>VLOOKUP($E336,#REF!,6, FALSE)</f>
        <v>#REF!</v>
      </c>
      <c r="Z336" t="e">
        <f>VLOOKUP($E336,#REF!,7, FALSE)</f>
        <v>#REF!</v>
      </c>
      <c r="AA336" t="e">
        <f>VLOOKUP($E336,#REF!,8, FALSE)</f>
        <v>#REF!</v>
      </c>
      <c r="AB336" t="e">
        <f>VLOOKUP($E336,#REF!,9, FALSE)</f>
        <v>#REF!</v>
      </c>
      <c r="AC336" t="e">
        <f>VLOOKUP($E336,#REF!,10, FALSE)</f>
        <v>#REF!</v>
      </c>
      <c r="AD336" t="e">
        <f>VLOOKUP($E336,#REF!,11, FALSE)</f>
        <v>#REF!</v>
      </c>
      <c r="AE336" t="e">
        <f>VLOOKUP($E336,#REF!,12, FALSE)</f>
        <v>#REF!</v>
      </c>
      <c r="AF336" t="e">
        <f>VLOOKUP($E336,#REF!,13, FALSE)</f>
        <v>#REF!</v>
      </c>
      <c r="AG336" t="e">
        <f>VLOOKUP($E336,#REF!,14, FALSE)</f>
        <v>#REF!</v>
      </c>
      <c r="AH336" t="e">
        <f>VLOOKUP($E336,#REF!,15, FALSE)</f>
        <v>#REF!</v>
      </c>
      <c r="AI336" t="e">
        <f>VLOOKUP($E336,#REF!,16, FALSE)</f>
        <v>#REF!</v>
      </c>
      <c r="AJ336" t="e">
        <f>VLOOKUP($E336,#REF!,17, FALSE)</f>
        <v>#REF!</v>
      </c>
      <c r="AK336" t="e">
        <f>VLOOKUP($E336,#REF!,18, FALSE)</f>
        <v>#REF!</v>
      </c>
    </row>
    <row r="337" spans="1:37" x14ac:dyDescent="0.25">
      <c r="A337">
        <v>20</v>
      </c>
      <c r="B337">
        <v>18</v>
      </c>
      <c r="C337" t="s">
        <v>2192</v>
      </c>
      <c r="D337" t="s">
        <v>2193</v>
      </c>
      <c r="E337">
        <f>VLOOKUP(D337,'2011B4'!A$1:B$641,2, FALSE)</f>
        <v>357</v>
      </c>
      <c r="G337">
        <v>1982988</v>
      </c>
      <c r="H337">
        <v>1027433</v>
      </c>
      <c r="I337">
        <v>955555</v>
      </c>
      <c r="J337">
        <v>452726</v>
      </c>
      <c r="K337">
        <v>380500</v>
      </c>
      <c r="L337">
        <v>72226</v>
      </c>
      <c r="M337">
        <f t="shared" si="22"/>
        <v>22.830496200683008</v>
      </c>
      <c r="N337">
        <f t="shared" si="21"/>
        <v>84.046421014034976</v>
      </c>
      <c r="O337">
        <f t="shared" si="23"/>
        <v>15.95357898596502</v>
      </c>
      <c r="P337">
        <v>32.269187102132413</v>
      </c>
      <c r="Q337">
        <v>25.134849776686121</v>
      </c>
      <c r="R337">
        <v>12.285134938130348</v>
      </c>
      <c r="S337">
        <v>6.2536721990784709</v>
      </c>
      <c r="T337">
        <v>24.057155983972645</v>
      </c>
      <c r="U337">
        <v>67.730812897867594</v>
      </c>
      <c r="W337" t="e">
        <f>VLOOKUP($E337,#REF!,4, FALSE)</f>
        <v>#REF!</v>
      </c>
      <c r="X337" t="e">
        <f>VLOOKUP($E337,#REF!,5, FALSE)</f>
        <v>#REF!</v>
      </c>
      <c r="Y337" t="e">
        <f>VLOOKUP($E337,#REF!,6, FALSE)</f>
        <v>#REF!</v>
      </c>
      <c r="Z337" t="e">
        <f>VLOOKUP($E337,#REF!,7, FALSE)</f>
        <v>#REF!</v>
      </c>
      <c r="AA337" t="e">
        <f>VLOOKUP($E337,#REF!,8, FALSE)</f>
        <v>#REF!</v>
      </c>
      <c r="AB337" t="e">
        <f>VLOOKUP($E337,#REF!,9, FALSE)</f>
        <v>#REF!</v>
      </c>
      <c r="AC337" t="e">
        <f>VLOOKUP($E337,#REF!,10, FALSE)</f>
        <v>#REF!</v>
      </c>
      <c r="AD337" t="e">
        <f>VLOOKUP($E337,#REF!,11, FALSE)</f>
        <v>#REF!</v>
      </c>
      <c r="AE337" t="e">
        <f>VLOOKUP($E337,#REF!,12, FALSE)</f>
        <v>#REF!</v>
      </c>
      <c r="AF337" t="e">
        <f>VLOOKUP($E337,#REF!,13, FALSE)</f>
        <v>#REF!</v>
      </c>
      <c r="AG337" t="e">
        <f>VLOOKUP($E337,#REF!,14, FALSE)</f>
        <v>#REF!</v>
      </c>
      <c r="AH337" t="e">
        <f>VLOOKUP($E337,#REF!,15, FALSE)</f>
        <v>#REF!</v>
      </c>
      <c r="AI337" t="e">
        <f>VLOOKUP($E337,#REF!,16, FALSE)</f>
        <v>#REF!</v>
      </c>
      <c r="AJ337" t="e">
        <f>VLOOKUP($E337,#REF!,17, FALSE)</f>
        <v>#REF!</v>
      </c>
      <c r="AK337" t="e">
        <f>VLOOKUP($E337,#REF!,18, FALSE)</f>
        <v>#REF!</v>
      </c>
    </row>
    <row r="338" spans="1:37" x14ac:dyDescent="0.25">
      <c r="A338">
        <v>21</v>
      </c>
      <c r="B338">
        <v>1</v>
      </c>
      <c r="C338" t="s">
        <v>2500</v>
      </c>
      <c r="D338" t="s">
        <v>2501</v>
      </c>
      <c r="E338">
        <f>VLOOKUP(D338,'2011B4'!A$1:B$641,2, FALSE)</f>
        <v>370</v>
      </c>
      <c r="G338">
        <v>1346336</v>
      </c>
      <c r="H338">
        <v>681500</v>
      </c>
      <c r="I338">
        <v>664836</v>
      </c>
      <c r="J338">
        <v>382612</v>
      </c>
      <c r="K338">
        <v>318662</v>
      </c>
      <c r="L338">
        <v>63950</v>
      </c>
      <c r="M338">
        <f t="shared" si="22"/>
        <v>28.418760250041597</v>
      </c>
      <c r="N338">
        <f t="shared" si="21"/>
        <v>83.28593980324716</v>
      </c>
      <c r="O338">
        <f t="shared" si="23"/>
        <v>16.714060196752847</v>
      </c>
      <c r="P338">
        <v>70.871535654919356</v>
      </c>
      <c r="Q338">
        <v>11.846204510051958</v>
      </c>
      <c r="R338">
        <v>4.7544248481490383</v>
      </c>
      <c r="S338">
        <v>1.7918936154642302</v>
      </c>
      <c r="T338">
        <v>10.735941371415429</v>
      </c>
      <c r="U338">
        <v>29.128464345080644</v>
      </c>
      <c r="W338" t="e">
        <f>VLOOKUP($E338,#REF!,4, FALSE)</f>
        <v>#REF!</v>
      </c>
      <c r="X338" t="e">
        <f>VLOOKUP($E338,#REF!,5, FALSE)</f>
        <v>#REF!</v>
      </c>
      <c r="Y338" t="e">
        <f>VLOOKUP($E338,#REF!,6, FALSE)</f>
        <v>#REF!</v>
      </c>
      <c r="Z338" t="e">
        <f>VLOOKUP($E338,#REF!,7, FALSE)</f>
        <v>#REF!</v>
      </c>
      <c r="AA338" t="e">
        <f>VLOOKUP($E338,#REF!,8, FALSE)</f>
        <v>#REF!</v>
      </c>
      <c r="AB338" t="e">
        <f>VLOOKUP($E338,#REF!,9, FALSE)</f>
        <v>#REF!</v>
      </c>
      <c r="AC338" t="e">
        <f>VLOOKUP($E338,#REF!,10, FALSE)</f>
        <v>#REF!</v>
      </c>
      <c r="AD338" t="e">
        <f>VLOOKUP($E338,#REF!,11, FALSE)</f>
        <v>#REF!</v>
      </c>
      <c r="AE338" t="e">
        <f>VLOOKUP($E338,#REF!,12, FALSE)</f>
        <v>#REF!</v>
      </c>
      <c r="AF338" t="e">
        <f>VLOOKUP($E338,#REF!,13, FALSE)</f>
        <v>#REF!</v>
      </c>
      <c r="AG338" t="e">
        <f>VLOOKUP($E338,#REF!,14, FALSE)</f>
        <v>#REF!</v>
      </c>
      <c r="AH338" t="e">
        <f>VLOOKUP($E338,#REF!,15, FALSE)</f>
        <v>#REF!</v>
      </c>
      <c r="AI338" t="e">
        <f>VLOOKUP($E338,#REF!,16, FALSE)</f>
        <v>#REF!</v>
      </c>
      <c r="AJ338" t="e">
        <f>VLOOKUP($E338,#REF!,17, FALSE)</f>
        <v>#REF!</v>
      </c>
      <c r="AK338" t="e">
        <f>VLOOKUP($E338,#REF!,18, FALSE)</f>
        <v>#REF!</v>
      </c>
    </row>
    <row r="339" spans="1:37" x14ac:dyDescent="0.25">
      <c r="A339">
        <v>21</v>
      </c>
      <c r="B339">
        <v>2</v>
      </c>
      <c r="C339" t="s">
        <v>2502</v>
      </c>
      <c r="D339" t="s">
        <v>2503</v>
      </c>
      <c r="E339">
        <f>VLOOKUP(D339,'2011B4'!A$1:B$641,2, FALSE)</f>
        <v>371</v>
      </c>
      <c r="G339">
        <v>509716</v>
      </c>
      <c r="H339">
        <v>261941</v>
      </c>
      <c r="I339">
        <v>247775</v>
      </c>
      <c r="J339">
        <v>133929</v>
      </c>
      <c r="K339">
        <v>111311</v>
      </c>
      <c r="L339">
        <v>22618</v>
      </c>
      <c r="M339">
        <f t="shared" si="22"/>
        <v>26.275219926390381</v>
      </c>
      <c r="N339">
        <f t="shared" si="21"/>
        <v>83.111947375101735</v>
      </c>
      <c r="O339">
        <f t="shared" si="23"/>
        <v>16.888052624898268</v>
      </c>
      <c r="P339">
        <v>41.372667607463654</v>
      </c>
      <c r="Q339">
        <v>22.521634597435956</v>
      </c>
      <c r="R339">
        <v>7.902694711376923</v>
      </c>
      <c r="S339">
        <v>8.1341606373526272</v>
      </c>
      <c r="T339">
        <v>20.068842446370837</v>
      </c>
      <c r="U339">
        <v>58.627332392536346</v>
      </c>
      <c r="W339" t="e">
        <f>VLOOKUP($E339,#REF!,4, FALSE)</f>
        <v>#REF!</v>
      </c>
      <c r="X339" t="e">
        <f>VLOOKUP($E339,#REF!,5, FALSE)</f>
        <v>#REF!</v>
      </c>
      <c r="Y339" t="e">
        <f>VLOOKUP($E339,#REF!,6, FALSE)</f>
        <v>#REF!</v>
      </c>
      <c r="Z339" t="e">
        <f>VLOOKUP($E339,#REF!,7, FALSE)</f>
        <v>#REF!</v>
      </c>
      <c r="AA339" t="e">
        <f>VLOOKUP($E339,#REF!,8, FALSE)</f>
        <v>#REF!</v>
      </c>
      <c r="AB339" t="e">
        <f>VLOOKUP($E339,#REF!,9, FALSE)</f>
        <v>#REF!</v>
      </c>
      <c r="AC339" t="e">
        <f>VLOOKUP($E339,#REF!,10, FALSE)</f>
        <v>#REF!</v>
      </c>
      <c r="AD339" t="e">
        <f>VLOOKUP($E339,#REF!,11, FALSE)</f>
        <v>#REF!</v>
      </c>
      <c r="AE339" t="e">
        <f>VLOOKUP($E339,#REF!,12, FALSE)</f>
        <v>#REF!</v>
      </c>
      <c r="AF339" t="e">
        <f>VLOOKUP($E339,#REF!,13, FALSE)</f>
        <v>#REF!</v>
      </c>
      <c r="AG339" t="e">
        <f>VLOOKUP($E339,#REF!,14, FALSE)</f>
        <v>#REF!</v>
      </c>
      <c r="AH339" t="e">
        <f>VLOOKUP($E339,#REF!,15, FALSE)</f>
        <v>#REF!</v>
      </c>
      <c r="AI339" t="e">
        <f>VLOOKUP($E339,#REF!,16, FALSE)</f>
        <v>#REF!</v>
      </c>
      <c r="AJ339" t="e">
        <f>VLOOKUP($E339,#REF!,17, FALSE)</f>
        <v>#REF!</v>
      </c>
      <c r="AK339" t="e">
        <f>VLOOKUP($E339,#REF!,18, FALSE)</f>
        <v>#REF!</v>
      </c>
    </row>
    <row r="340" spans="1:37" x14ac:dyDescent="0.25">
      <c r="A340">
        <v>21</v>
      </c>
      <c r="B340">
        <v>3</v>
      </c>
      <c r="C340" t="s">
        <v>2504</v>
      </c>
      <c r="D340" t="s">
        <v>2505</v>
      </c>
      <c r="E340">
        <f>VLOOKUP(D340,'2011B4'!A$1:B$641,2, FALSE)</f>
        <v>372</v>
      </c>
      <c r="G340">
        <v>935613</v>
      </c>
      <c r="H340">
        <v>475122</v>
      </c>
      <c r="I340">
        <v>460491</v>
      </c>
      <c r="J340">
        <v>275775</v>
      </c>
      <c r="K340">
        <v>207834</v>
      </c>
      <c r="L340">
        <v>67941</v>
      </c>
      <c r="M340">
        <f t="shared" si="22"/>
        <v>29.47532794007779</v>
      </c>
      <c r="N340">
        <f t="shared" si="21"/>
        <v>75.36361163992386</v>
      </c>
      <c r="O340">
        <f t="shared" si="23"/>
        <v>24.63638836007615</v>
      </c>
      <c r="P340">
        <v>49.801831202973439</v>
      </c>
      <c r="Q340">
        <v>17.504124739370866</v>
      </c>
      <c r="R340">
        <v>7.1181216571480368</v>
      </c>
      <c r="S340">
        <v>6.3544556250566586</v>
      </c>
      <c r="T340">
        <v>19.221466775450999</v>
      </c>
      <c r="U340">
        <v>50.198168797026561</v>
      </c>
      <c r="W340" t="e">
        <f>VLOOKUP($E340,#REF!,4, FALSE)</f>
        <v>#REF!</v>
      </c>
      <c r="X340" t="e">
        <f>VLOOKUP($E340,#REF!,5, FALSE)</f>
        <v>#REF!</v>
      </c>
      <c r="Y340" t="e">
        <f>VLOOKUP($E340,#REF!,6, FALSE)</f>
        <v>#REF!</v>
      </c>
      <c r="Z340" t="e">
        <f>VLOOKUP($E340,#REF!,7, FALSE)</f>
        <v>#REF!</v>
      </c>
      <c r="AA340" t="e">
        <f>VLOOKUP($E340,#REF!,8, FALSE)</f>
        <v>#REF!</v>
      </c>
      <c r="AB340" t="e">
        <f>VLOOKUP($E340,#REF!,9, FALSE)</f>
        <v>#REF!</v>
      </c>
      <c r="AC340" t="e">
        <f>VLOOKUP($E340,#REF!,10, FALSE)</f>
        <v>#REF!</v>
      </c>
      <c r="AD340" t="e">
        <f>VLOOKUP($E340,#REF!,11, FALSE)</f>
        <v>#REF!</v>
      </c>
      <c r="AE340" t="e">
        <f>VLOOKUP($E340,#REF!,12, FALSE)</f>
        <v>#REF!</v>
      </c>
      <c r="AF340" t="e">
        <f>VLOOKUP($E340,#REF!,13, FALSE)</f>
        <v>#REF!</v>
      </c>
      <c r="AG340" t="e">
        <f>VLOOKUP($E340,#REF!,14, FALSE)</f>
        <v>#REF!</v>
      </c>
      <c r="AH340" t="e">
        <f>VLOOKUP($E340,#REF!,15, FALSE)</f>
        <v>#REF!</v>
      </c>
      <c r="AI340" t="e">
        <f>VLOOKUP($E340,#REF!,16, FALSE)</f>
        <v>#REF!</v>
      </c>
      <c r="AJ340" t="e">
        <f>VLOOKUP($E340,#REF!,17, FALSE)</f>
        <v>#REF!</v>
      </c>
      <c r="AK340" t="e">
        <f>VLOOKUP($E340,#REF!,18, FALSE)</f>
        <v>#REF!</v>
      </c>
    </row>
    <row r="341" spans="1:37" x14ac:dyDescent="0.25">
      <c r="A341">
        <v>21</v>
      </c>
      <c r="B341">
        <v>4</v>
      </c>
      <c r="C341" t="s">
        <v>2506</v>
      </c>
      <c r="D341" t="s">
        <v>2507</v>
      </c>
      <c r="E341">
        <f>VLOOKUP(D341,'2011B4'!A$1:B$641,2, FALSE)</f>
        <v>373</v>
      </c>
      <c r="G341">
        <v>274108</v>
      </c>
      <c r="H341">
        <v>138408</v>
      </c>
      <c r="I341">
        <v>135700</v>
      </c>
      <c r="J341">
        <v>70595</v>
      </c>
      <c r="K341">
        <v>55437</v>
      </c>
      <c r="L341">
        <v>15158</v>
      </c>
      <c r="M341">
        <f t="shared" si="22"/>
        <v>25.754447152217374</v>
      </c>
      <c r="N341">
        <f t="shared" si="21"/>
        <v>78.528224378497058</v>
      </c>
      <c r="O341">
        <f t="shared" si="23"/>
        <v>21.471775621502939</v>
      </c>
      <c r="P341">
        <v>71.414406119413556</v>
      </c>
      <c r="Q341">
        <v>7.1704794957149938</v>
      </c>
      <c r="R341">
        <v>3.2566045753948578</v>
      </c>
      <c r="S341">
        <v>4.8700332884765212</v>
      </c>
      <c r="T341">
        <v>13.288476521000073</v>
      </c>
      <c r="U341">
        <v>28.585593880586444</v>
      </c>
      <c r="W341" t="e">
        <f>VLOOKUP($E341,#REF!,4, FALSE)</f>
        <v>#REF!</v>
      </c>
      <c r="X341" t="e">
        <f>VLOOKUP($E341,#REF!,5, FALSE)</f>
        <v>#REF!</v>
      </c>
      <c r="Y341" t="e">
        <f>VLOOKUP($E341,#REF!,6, FALSE)</f>
        <v>#REF!</v>
      </c>
      <c r="Z341" t="e">
        <f>VLOOKUP($E341,#REF!,7, FALSE)</f>
        <v>#REF!</v>
      </c>
      <c r="AA341" t="e">
        <f>VLOOKUP($E341,#REF!,8, FALSE)</f>
        <v>#REF!</v>
      </c>
      <c r="AB341" t="e">
        <f>VLOOKUP($E341,#REF!,9, FALSE)</f>
        <v>#REF!</v>
      </c>
      <c r="AC341" t="e">
        <f>VLOOKUP($E341,#REF!,10, FALSE)</f>
        <v>#REF!</v>
      </c>
      <c r="AD341" t="e">
        <f>VLOOKUP($E341,#REF!,11, FALSE)</f>
        <v>#REF!</v>
      </c>
      <c r="AE341" t="e">
        <f>VLOOKUP($E341,#REF!,12, FALSE)</f>
        <v>#REF!</v>
      </c>
      <c r="AF341" t="e">
        <f>VLOOKUP($E341,#REF!,13, FALSE)</f>
        <v>#REF!</v>
      </c>
      <c r="AG341" t="e">
        <f>VLOOKUP($E341,#REF!,14, FALSE)</f>
        <v>#REF!</v>
      </c>
      <c r="AH341" t="e">
        <f>VLOOKUP($E341,#REF!,15, FALSE)</f>
        <v>#REF!</v>
      </c>
      <c r="AI341" t="e">
        <f>VLOOKUP($E341,#REF!,16, FALSE)</f>
        <v>#REF!</v>
      </c>
      <c r="AJ341" t="e">
        <f>VLOOKUP($E341,#REF!,17, FALSE)</f>
        <v>#REF!</v>
      </c>
      <c r="AK341" t="e">
        <f>VLOOKUP($E341,#REF!,18, FALSE)</f>
        <v>#REF!</v>
      </c>
    </row>
    <row r="342" spans="1:37" x14ac:dyDescent="0.25">
      <c r="A342">
        <v>21</v>
      </c>
      <c r="B342">
        <v>5</v>
      </c>
      <c r="C342" t="s">
        <v>2508</v>
      </c>
      <c r="D342" t="s">
        <v>2509</v>
      </c>
      <c r="E342">
        <f>VLOOKUP(D342,'2011B4'!A$1:B$641,2, FALSE)</f>
        <v>374</v>
      </c>
      <c r="G342">
        <v>1830673</v>
      </c>
      <c r="H342">
        <v>935601</v>
      </c>
      <c r="I342">
        <v>895072</v>
      </c>
      <c r="J342">
        <v>477906</v>
      </c>
      <c r="K342">
        <v>386531</v>
      </c>
      <c r="L342">
        <v>91375</v>
      </c>
      <c r="M342">
        <f t="shared" si="22"/>
        <v>26.105481426775835</v>
      </c>
      <c r="N342">
        <f t="shared" si="21"/>
        <v>80.880131239197667</v>
      </c>
      <c r="O342">
        <f t="shared" si="23"/>
        <v>19.119868760802333</v>
      </c>
      <c r="P342">
        <v>48.125782057559441</v>
      </c>
      <c r="Q342">
        <v>17.927584085573315</v>
      </c>
      <c r="R342">
        <v>8.3664988512385285</v>
      </c>
      <c r="S342">
        <v>5.5877097169736309</v>
      </c>
      <c r="T342">
        <v>19.992425288655092</v>
      </c>
      <c r="U342">
        <v>51.874217942440559</v>
      </c>
      <c r="W342" t="e">
        <f>VLOOKUP($E342,#REF!,4, FALSE)</f>
        <v>#REF!</v>
      </c>
      <c r="X342" t="e">
        <f>VLOOKUP($E342,#REF!,5, FALSE)</f>
        <v>#REF!</v>
      </c>
      <c r="Y342" t="e">
        <f>VLOOKUP($E342,#REF!,6, FALSE)</f>
        <v>#REF!</v>
      </c>
      <c r="Z342" t="e">
        <f>VLOOKUP($E342,#REF!,7, FALSE)</f>
        <v>#REF!</v>
      </c>
      <c r="AA342" t="e">
        <f>VLOOKUP($E342,#REF!,8, FALSE)</f>
        <v>#REF!</v>
      </c>
      <c r="AB342" t="e">
        <f>VLOOKUP($E342,#REF!,9, FALSE)</f>
        <v>#REF!</v>
      </c>
      <c r="AC342" t="e">
        <f>VLOOKUP($E342,#REF!,10, FALSE)</f>
        <v>#REF!</v>
      </c>
      <c r="AD342" t="e">
        <f>VLOOKUP($E342,#REF!,11, FALSE)</f>
        <v>#REF!</v>
      </c>
      <c r="AE342" t="e">
        <f>VLOOKUP($E342,#REF!,12, FALSE)</f>
        <v>#REF!</v>
      </c>
      <c r="AF342" t="e">
        <f>VLOOKUP($E342,#REF!,13, FALSE)</f>
        <v>#REF!</v>
      </c>
      <c r="AG342" t="e">
        <f>VLOOKUP($E342,#REF!,14, FALSE)</f>
        <v>#REF!</v>
      </c>
      <c r="AH342" t="e">
        <f>VLOOKUP($E342,#REF!,15, FALSE)</f>
        <v>#REF!</v>
      </c>
      <c r="AI342" t="e">
        <f>VLOOKUP($E342,#REF!,16, FALSE)</f>
        <v>#REF!</v>
      </c>
      <c r="AJ342" t="e">
        <f>VLOOKUP($E342,#REF!,17, FALSE)</f>
        <v>#REF!</v>
      </c>
      <c r="AK342" t="e">
        <f>VLOOKUP($E342,#REF!,18, FALSE)</f>
        <v>#REF!</v>
      </c>
    </row>
    <row r="343" spans="1:37" x14ac:dyDescent="0.25">
      <c r="A343">
        <v>21</v>
      </c>
      <c r="B343">
        <v>6</v>
      </c>
      <c r="C343" t="s">
        <v>2510</v>
      </c>
      <c r="D343" t="s">
        <v>2511</v>
      </c>
      <c r="E343">
        <f>VLOOKUP(D343,'2011B4'!A$1:B$641,2, FALSE)</f>
        <v>375</v>
      </c>
      <c r="G343">
        <v>1561990</v>
      </c>
      <c r="H343">
        <v>790036</v>
      </c>
      <c r="I343">
        <v>771954</v>
      </c>
      <c r="J343">
        <v>401291</v>
      </c>
      <c r="K343">
        <v>328441</v>
      </c>
      <c r="L343">
        <v>72850</v>
      </c>
      <c r="M343">
        <f t="shared" si="22"/>
        <v>25.691009545515659</v>
      </c>
      <c r="N343">
        <f t="shared" si="21"/>
        <v>81.846091738912662</v>
      </c>
      <c r="O343">
        <f t="shared" si="23"/>
        <v>18.153908261087341</v>
      </c>
      <c r="P343">
        <v>62.006125230817531</v>
      </c>
      <c r="Q343">
        <v>14.287387456982589</v>
      </c>
      <c r="R343">
        <v>4.789541753989</v>
      </c>
      <c r="S343">
        <v>2.8430739787336372</v>
      </c>
      <c r="T343">
        <v>16.073871579477235</v>
      </c>
      <c r="U343">
        <v>37.993874769182469</v>
      </c>
      <c r="W343" t="e">
        <f>VLOOKUP($E343,#REF!,4, FALSE)</f>
        <v>#REF!</v>
      </c>
      <c r="X343" t="e">
        <f>VLOOKUP($E343,#REF!,5, FALSE)</f>
        <v>#REF!</v>
      </c>
      <c r="Y343" t="e">
        <f>VLOOKUP($E343,#REF!,6, FALSE)</f>
        <v>#REF!</v>
      </c>
      <c r="Z343" t="e">
        <f>VLOOKUP($E343,#REF!,7, FALSE)</f>
        <v>#REF!</v>
      </c>
      <c r="AA343" t="e">
        <f>VLOOKUP($E343,#REF!,8, FALSE)</f>
        <v>#REF!</v>
      </c>
      <c r="AB343" t="e">
        <f>VLOOKUP($E343,#REF!,9, FALSE)</f>
        <v>#REF!</v>
      </c>
      <c r="AC343" t="e">
        <f>VLOOKUP($E343,#REF!,10, FALSE)</f>
        <v>#REF!</v>
      </c>
      <c r="AD343" t="e">
        <f>VLOOKUP($E343,#REF!,11, FALSE)</f>
        <v>#REF!</v>
      </c>
      <c r="AE343" t="e">
        <f>VLOOKUP($E343,#REF!,12, FALSE)</f>
        <v>#REF!</v>
      </c>
      <c r="AF343" t="e">
        <f>VLOOKUP($E343,#REF!,13, FALSE)</f>
        <v>#REF!</v>
      </c>
      <c r="AG343" t="e">
        <f>VLOOKUP($E343,#REF!,14, FALSE)</f>
        <v>#REF!</v>
      </c>
      <c r="AH343" t="e">
        <f>VLOOKUP($E343,#REF!,15, FALSE)</f>
        <v>#REF!</v>
      </c>
      <c r="AI343" t="e">
        <f>VLOOKUP($E343,#REF!,16, FALSE)</f>
        <v>#REF!</v>
      </c>
      <c r="AJ343" t="e">
        <f>VLOOKUP($E343,#REF!,17, FALSE)</f>
        <v>#REF!</v>
      </c>
      <c r="AK343" t="e">
        <f>VLOOKUP($E343,#REF!,18, FALSE)</f>
        <v>#REF!</v>
      </c>
    </row>
    <row r="344" spans="1:37" x14ac:dyDescent="0.25">
      <c r="A344">
        <v>21</v>
      </c>
      <c r="B344">
        <v>7</v>
      </c>
      <c r="C344" t="s">
        <v>2512</v>
      </c>
      <c r="D344" t="s">
        <v>2513</v>
      </c>
      <c r="E344">
        <f>VLOOKUP(D344,'2011B4'!A$1:B$641,2, FALSE)</f>
        <v>376</v>
      </c>
      <c r="G344">
        <v>2223456</v>
      </c>
      <c r="H344">
        <v>1123200</v>
      </c>
      <c r="I344">
        <v>1100256</v>
      </c>
      <c r="J344">
        <v>614625</v>
      </c>
      <c r="K344">
        <v>454201</v>
      </c>
      <c r="L344">
        <v>160424</v>
      </c>
      <c r="M344">
        <f t="shared" si="22"/>
        <v>27.642777729804415</v>
      </c>
      <c r="N344">
        <f t="shared" si="21"/>
        <v>73.898881431767336</v>
      </c>
      <c r="O344">
        <f t="shared" si="23"/>
        <v>26.101118568232661</v>
      </c>
      <c r="P344">
        <v>66.163758389261744</v>
      </c>
      <c r="Q344">
        <v>13.501403294691887</v>
      </c>
      <c r="R344">
        <v>4.4046369737644904</v>
      </c>
      <c r="S344">
        <v>3.0948952613382144</v>
      </c>
      <c r="T344">
        <v>12.835306080943665</v>
      </c>
      <c r="U344">
        <v>33.836241610738256</v>
      </c>
      <c r="W344" t="e">
        <f>VLOOKUP($E344,#REF!,4, FALSE)</f>
        <v>#REF!</v>
      </c>
      <c r="X344" t="e">
        <f>VLOOKUP($E344,#REF!,5, FALSE)</f>
        <v>#REF!</v>
      </c>
      <c r="Y344" t="e">
        <f>VLOOKUP($E344,#REF!,6, FALSE)</f>
        <v>#REF!</v>
      </c>
      <c r="Z344" t="e">
        <f>VLOOKUP($E344,#REF!,7, FALSE)</f>
        <v>#REF!</v>
      </c>
      <c r="AA344" t="e">
        <f>VLOOKUP($E344,#REF!,8, FALSE)</f>
        <v>#REF!</v>
      </c>
      <c r="AB344" t="e">
        <f>VLOOKUP($E344,#REF!,9, FALSE)</f>
        <v>#REF!</v>
      </c>
      <c r="AC344" t="e">
        <f>VLOOKUP($E344,#REF!,10, FALSE)</f>
        <v>#REF!</v>
      </c>
      <c r="AD344" t="e">
        <f>VLOOKUP($E344,#REF!,11, FALSE)</f>
        <v>#REF!</v>
      </c>
      <c r="AE344" t="e">
        <f>VLOOKUP($E344,#REF!,12, FALSE)</f>
        <v>#REF!</v>
      </c>
      <c r="AF344" t="e">
        <f>VLOOKUP($E344,#REF!,13, FALSE)</f>
        <v>#REF!</v>
      </c>
      <c r="AG344" t="e">
        <f>VLOOKUP($E344,#REF!,14, FALSE)</f>
        <v>#REF!</v>
      </c>
      <c r="AH344" t="e">
        <f>VLOOKUP($E344,#REF!,15, FALSE)</f>
        <v>#REF!</v>
      </c>
      <c r="AI344" t="e">
        <f>VLOOKUP($E344,#REF!,16, FALSE)</f>
        <v>#REF!</v>
      </c>
      <c r="AJ344" t="e">
        <f>VLOOKUP($E344,#REF!,17, FALSE)</f>
        <v>#REF!</v>
      </c>
      <c r="AK344" t="e">
        <f>VLOOKUP($E344,#REF!,18, FALSE)</f>
        <v>#REF!</v>
      </c>
    </row>
    <row r="345" spans="1:37" x14ac:dyDescent="0.25">
      <c r="A345">
        <v>21</v>
      </c>
      <c r="B345">
        <v>8</v>
      </c>
      <c r="C345" t="s">
        <v>2514</v>
      </c>
      <c r="D345" t="s">
        <v>2515</v>
      </c>
      <c r="E345">
        <f>VLOOKUP(D345,'2011B4'!A$1:B$641,2, FALSE)</f>
        <v>377</v>
      </c>
      <c r="G345">
        <v>2024508</v>
      </c>
      <c r="H345">
        <v>1036511</v>
      </c>
      <c r="I345">
        <v>987997</v>
      </c>
      <c r="J345">
        <v>480715</v>
      </c>
      <c r="K345">
        <v>436764</v>
      </c>
      <c r="L345">
        <v>43951</v>
      </c>
      <c r="M345">
        <f t="shared" si="22"/>
        <v>23.744781448134557</v>
      </c>
      <c r="N345">
        <f t="shared" si="21"/>
        <v>90.857160687725582</v>
      </c>
      <c r="O345">
        <f t="shared" si="23"/>
        <v>9.1428393122744236</v>
      </c>
      <c r="P345">
        <v>66.594759888915476</v>
      </c>
      <c r="Q345">
        <v>8.2957677626036208</v>
      </c>
      <c r="R345">
        <v>6.0890548453865589</v>
      </c>
      <c r="S345">
        <v>2.672893502387069</v>
      </c>
      <c r="T345">
        <v>16.347524000707281</v>
      </c>
      <c r="U345">
        <v>33.405240111084524</v>
      </c>
      <c r="W345" t="e">
        <f>VLOOKUP($E345,#REF!,4, FALSE)</f>
        <v>#REF!</v>
      </c>
      <c r="X345" t="e">
        <f>VLOOKUP($E345,#REF!,5, FALSE)</f>
        <v>#REF!</v>
      </c>
      <c r="Y345" t="e">
        <f>VLOOKUP($E345,#REF!,6, FALSE)</f>
        <v>#REF!</v>
      </c>
      <c r="Z345" t="e">
        <f>VLOOKUP($E345,#REF!,7, FALSE)</f>
        <v>#REF!</v>
      </c>
      <c r="AA345" t="e">
        <f>VLOOKUP($E345,#REF!,8, FALSE)</f>
        <v>#REF!</v>
      </c>
      <c r="AB345" t="e">
        <f>VLOOKUP($E345,#REF!,9, FALSE)</f>
        <v>#REF!</v>
      </c>
      <c r="AC345" t="e">
        <f>VLOOKUP($E345,#REF!,10, FALSE)</f>
        <v>#REF!</v>
      </c>
      <c r="AD345" t="e">
        <f>VLOOKUP($E345,#REF!,11, FALSE)</f>
        <v>#REF!</v>
      </c>
      <c r="AE345" t="e">
        <f>VLOOKUP($E345,#REF!,12, FALSE)</f>
        <v>#REF!</v>
      </c>
      <c r="AF345" t="e">
        <f>VLOOKUP($E345,#REF!,13, FALSE)</f>
        <v>#REF!</v>
      </c>
      <c r="AG345" t="e">
        <f>VLOOKUP($E345,#REF!,14, FALSE)</f>
        <v>#REF!</v>
      </c>
      <c r="AH345" t="e">
        <f>VLOOKUP($E345,#REF!,15, FALSE)</f>
        <v>#REF!</v>
      </c>
      <c r="AI345" t="e">
        <f>VLOOKUP($E345,#REF!,16, FALSE)</f>
        <v>#REF!</v>
      </c>
      <c r="AJ345" t="e">
        <f>VLOOKUP($E345,#REF!,17, FALSE)</f>
        <v>#REF!</v>
      </c>
      <c r="AK345" t="e">
        <f>VLOOKUP($E345,#REF!,18, FALSE)</f>
        <v>#REF!</v>
      </c>
    </row>
    <row r="346" spans="1:37" x14ac:dyDescent="0.25">
      <c r="A346">
        <v>21</v>
      </c>
      <c r="B346">
        <v>9</v>
      </c>
      <c r="C346" t="s">
        <v>2516</v>
      </c>
      <c r="D346" t="s">
        <v>2517</v>
      </c>
      <c r="E346">
        <f>VLOOKUP(D346,'2011B4'!A$1:B$641,2, FALSE)</f>
        <v>378</v>
      </c>
      <c r="G346">
        <v>1333749</v>
      </c>
      <c r="H346">
        <v>675642</v>
      </c>
      <c r="I346">
        <v>658107</v>
      </c>
      <c r="J346">
        <v>301247</v>
      </c>
      <c r="K346">
        <v>280961</v>
      </c>
      <c r="L346">
        <v>20286</v>
      </c>
      <c r="M346">
        <f t="shared" si="22"/>
        <v>22.586483663717836</v>
      </c>
      <c r="N346">
        <f t="shared" si="21"/>
        <v>93.265991030616064</v>
      </c>
      <c r="O346">
        <f t="shared" si="23"/>
        <v>6.7340089693839271</v>
      </c>
      <c r="P346">
        <v>68.406656331847287</v>
      </c>
      <c r="Q346">
        <v>6.0272799397172419</v>
      </c>
      <c r="R346">
        <v>7.1267099755350252</v>
      </c>
      <c r="S346">
        <v>2.1832582565137577</v>
      </c>
      <c r="T346">
        <v>16.256095496386685</v>
      </c>
      <c r="U346">
        <v>31.593343668152713</v>
      </c>
      <c r="W346" t="e">
        <f>VLOOKUP($E346,#REF!,4, FALSE)</f>
        <v>#REF!</v>
      </c>
      <c r="X346" t="e">
        <f>VLOOKUP($E346,#REF!,5, FALSE)</f>
        <v>#REF!</v>
      </c>
      <c r="Y346" t="e">
        <f>VLOOKUP($E346,#REF!,6, FALSE)</f>
        <v>#REF!</v>
      </c>
      <c r="Z346" t="e">
        <f>VLOOKUP($E346,#REF!,7, FALSE)</f>
        <v>#REF!</v>
      </c>
      <c r="AA346" t="e">
        <f>VLOOKUP($E346,#REF!,8, FALSE)</f>
        <v>#REF!</v>
      </c>
      <c r="AB346" t="e">
        <f>VLOOKUP($E346,#REF!,9, FALSE)</f>
        <v>#REF!</v>
      </c>
      <c r="AC346" t="e">
        <f>VLOOKUP($E346,#REF!,10, FALSE)</f>
        <v>#REF!</v>
      </c>
      <c r="AD346" t="e">
        <f>VLOOKUP($E346,#REF!,11, FALSE)</f>
        <v>#REF!</v>
      </c>
      <c r="AE346" t="e">
        <f>VLOOKUP($E346,#REF!,12, FALSE)</f>
        <v>#REF!</v>
      </c>
      <c r="AF346" t="e">
        <f>VLOOKUP($E346,#REF!,13, FALSE)</f>
        <v>#REF!</v>
      </c>
      <c r="AG346" t="e">
        <f>VLOOKUP($E346,#REF!,14, FALSE)</f>
        <v>#REF!</v>
      </c>
      <c r="AH346" t="e">
        <f>VLOOKUP($E346,#REF!,15, FALSE)</f>
        <v>#REF!</v>
      </c>
      <c r="AI346" t="e">
        <f>VLOOKUP($E346,#REF!,16, FALSE)</f>
        <v>#REF!</v>
      </c>
      <c r="AJ346" t="e">
        <f>VLOOKUP($E346,#REF!,17, FALSE)</f>
        <v>#REF!</v>
      </c>
      <c r="AK346" t="e">
        <f>VLOOKUP($E346,#REF!,18, FALSE)</f>
        <v>#REF!</v>
      </c>
    </row>
    <row r="347" spans="1:37" x14ac:dyDescent="0.25">
      <c r="A347">
        <v>21</v>
      </c>
      <c r="B347">
        <v>10</v>
      </c>
      <c r="C347" t="s">
        <v>2518</v>
      </c>
      <c r="D347" t="s">
        <v>2519</v>
      </c>
      <c r="E347">
        <f>VLOOKUP(D347,'2011B4'!A$1:B$641,2, FALSE)</f>
        <v>379</v>
      </c>
      <c r="G347">
        <v>1302005</v>
      </c>
      <c r="H347">
        <v>646438</v>
      </c>
      <c r="I347">
        <v>655567</v>
      </c>
      <c r="J347">
        <v>296425</v>
      </c>
      <c r="K347">
        <v>278575</v>
      </c>
      <c r="L347">
        <v>17850</v>
      </c>
      <c r="M347">
        <f t="shared" si="22"/>
        <v>22.76680965126862</v>
      </c>
      <c r="N347">
        <f t="shared" si="21"/>
        <v>93.978240701695199</v>
      </c>
      <c r="O347">
        <f t="shared" si="23"/>
        <v>6.0217592983047989</v>
      </c>
      <c r="P347">
        <v>68.930758201906045</v>
      </c>
      <c r="Q347">
        <v>6.0187231171459903</v>
      </c>
      <c r="R347">
        <v>6.7342498102386781</v>
      </c>
      <c r="S347">
        <v>3.8394197520452056</v>
      </c>
      <c r="T347">
        <v>14.476849118664079</v>
      </c>
      <c r="U347">
        <v>31.069241798093955</v>
      </c>
      <c r="W347" t="e">
        <f>VLOOKUP($E347,#REF!,4, FALSE)</f>
        <v>#REF!</v>
      </c>
      <c r="X347" t="e">
        <f>VLOOKUP($E347,#REF!,5, FALSE)</f>
        <v>#REF!</v>
      </c>
      <c r="Y347" t="e">
        <f>VLOOKUP($E347,#REF!,6, FALSE)</f>
        <v>#REF!</v>
      </c>
      <c r="Z347" t="e">
        <f>VLOOKUP($E347,#REF!,7, FALSE)</f>
        <v>#REF!</v>
      </c>
      <c r="AA347" t="e">
        <f>VLOOKUP($E347,#REF!,8, FALSE)</f>
        <v>#REF!</v>
      </c>
      <c r="AB347" t="e">
        <f>VLOOKUP($E347,#REF!,9, FALSE)</f>
        <v>#REF!</v>
      </c>
      <c r="AC347" t="e">
        <f>VLOOKUP($E347,#REF!,10, FALSE)</f>
        <v>#REF!</v>
      </c>
      <c r="AD347" t="e">
        <f>VLOOKUP($E347,#REF!,11, FALSE)</f>
        <v>#REF!</v>
      </c>
      <c r="AE347" t="e">
        <f>VLOOKUP($E347,#REF!,12, FALSE)</f>
        <v>#REF!</v>
      </c>
      <c r="AF347" t="e">
        <f>VLOOKUP($E347,#REF!,13, FALSE)</f>
        <v>#REF!</v>
      </c>
      <c r="AG347" t="e">
        <f>VLOOKUP($E347,#REF!,14, FALSE)</f>
        <v>#REF!</v>
      </c>
      <c r="AH347" t="e">
        <f>VLOOKUP($E347,#REF!,15, FALSE)</f>
        <v>#REF!</v>
      </c>
      <c r="AI347" t="e">
        <f>VLOOKUP($E347,#REF!,16, FALSE)</f>
        <v>#REF!</v>
      </c>
      <c r="AJ347" t="e">
        <f>VLOOKUP($E347,#REF!,17, FALSE)</f>
        <v>#REF!</v>
      </c>
      <c r="AK347" t="e">
        <f>VLOOKUP($E347,#REF!,18, FALSE)</f>
        <v>#REF!</v>
      </c>
    </row>
    <row r="348" spans="1:37" x14ac:dyDescent="0.25">
      <c r="A348">
        <v>21</v>
      </c>
      <c r="B348">
        <v>11</v>
      </c>
      <c r="C348" t="s">
        <v>2520</v>
      </c>
      <c r="D348" t="s">
        <v>2521</v>
      </c>
      <c r="E348">
        <f>VLOOKUP(D348,'2011B4'!A$1:B$641,2, FALSE)</f>
        <v>380</v>
      </c>
      <c r="G348">
        <v>1057629</v>
      </c>
      <c r="H348">
        <v>538881</v>
      </c>
      <c r="I348">
        <v>518748</v>
      </c>
      <c r="J348">
        <v>253301</v>
      </c>
      <c r="K348">
        <v>228088</v>
      </c>
      <c r="L348">
        <v>25213</v>
      </c>
      <c r="M348">
        <f t="shared" si="22"/>
        <v>23.949891691699072</v>
      </c>
      <c r="N348">
        <f t="shared" si="21"/>
        <v>90.046229584565395</v>
      </c>
      <c r="O348">
        <f t="shared" si="23"/>
        <v>9.9537704154346009</v>
      </c>
      <c r="P348">
        <v>56.786195080161555</v>
      </c>
      <c r="Q348">
        <v>9.3307961674055768</v>
      </c>
      <c r="R348">
        <v>8.2155222442864417</v>
      </c>
      <c r="S348">
        <v>4.9478683463547322</v>
      </c>
      <c r="T348">
        <v>20.719618161791701</v>
      </c>
      <c r="U348">
        <v>43.213804919838445</v>
      </c>
      <c r="W348" t="e">
        <f>VLOOKUP($E348,#REF!,4, FALSE)</f>
        <v>#REF!</v>
      </c>
      <c r="X348" t="e">
        <f>VLOOKUP($E348,#REF!,5, FALSE)</f>
        <v>#REF!</v>
      </c>
      <c r="Y348" t="e">
        <f>VLOOKUP($E348,#REF!,6, FALSE)</f>
        <v>#REF!</v>
      </c>
      <c r="Z348" t="e">
        <f>VLOOKUP($E348,#REF!,7, FALSE)</f>
        <v>#REF!</v>
      </c>
      <c r="AA348" t="e">
        <f>VLOOKUP($E348,#REF!,8, FALSE)</f>
        <v>#REF!</v>
      </c>
      <c r="AB348" t="e">
        <f>VLOOKUP($E348,#REF!,9, FALSE)</f>
        <v>#REF!</v>
      </c>
      <c r="AC348" t="e">
        <f>VLOOKUP($E348,#REF!,10, FALSE)</f>
        <v>#REF!</v>
      </c>
      <c r="AD348" t="e">
        <f>VLOOKUP($E348,#REF!,11, FALSE)</f>
        <v>#REF!</v>
      </c>
      <c r="AE348" t="e">
        <f>VLOOKUP($E348,#REF!,12, FALSE)</f>
        <v>#REF!</v>
      </c>
      <c r="AF348" t="e">
        <f>VLOOKUP($E348,#REF!,13, FALSE)</f>
        <v>#REF!</v>
      </c>
      <c r="AG348" t="e">
        <f>VLOOKUP($E348,#REF!,14, FALSE)</f>
        <v>#REF!</v>
      </c>
      <c r="AH348" t="e">
        <f>VLOOKUP($E348,#REF!,15, FALSE)</f>
        <v>#REF!</v>
      </c>
      <c r="AI348" t="e">
        <f>VLOOKUP($E348,#REF!,16, FALSE)</f>
        <v>#REF!</v>
      </c>
      <c r="AJ348" t="e">
        <f>VLOOKUP($E348,#REF!,17, FALSE)</f>
        <v>#REF!</v>
      </c>
      <c r="AK348" t="e">
        <f>VLOOKUP($E348,#REF!,18, FALSE)</f>
        <v>#REF!</v>
      </c>
    </row>
    <row r="349" spans="1:37" x14ac:dyDescent="0.25">
      <c r="A349">
        <v>21</v>
      </c>
      <c r="B349">
        <v>12</v>
      </c>
      <c r="C349" t="s">
        <v>2522</v>
      </c>
      <c r="D349" t="s">
        <v>2523</v>
      </c>
      <c r="E349">
        <f>VLOOKUP(D349,'2011B4'!A$1:B$641,2, FALSE)</f>
        <v>381</v>
      </c>
      <c r="G349">
        <v>2341094</v>
      </c>
      <c r="H349">
        <v>1207781</v>
      </c>
      <c r="I349">
        <v>1133313</v>
      </c>
      <c r="J349">
        <v>612491</v>
      </c>
      <c r="K349">
        <v>547323</v>
      </c>
      <c r="L349">
        <v>65168</v>
      </c>
      <c r="M349">
        <f t="shared" si="22"/>
        <v>26.162597486474269</v>
      </c>
      <c r="N349">
        <f t="shared" si="21"/>
        <v>89.360170190255857</v>
      </c>
      <c r="O349">
        <f t="shared" si="23"/>
        <v>10.639829809744143</v>
      </c>
      <c r="P349">
        <v>42.628544745963609</v>
      </c>
      <c r="Q349">
        <v>12.924761343431987</v>
      </c>
      <c r="R349">
        <v>12.809657611295513</v>
      </c>
      <c r="S349">
        <v>5.6012251608595065</v>
      </c>
      <c r="T349">
        <v>26.035811138449382</v>
      </c>
      <c r="U349">
        <v>57.371455254036391</v>
      </c>
      <c r="W349" t="e">
        <f>VLOOKUP($E349,#REF!,4, FALSE)</f>
        <v>#REF!</v>
      </c>
      <c r="X349" t="e">
        <f>VLOOKUP($E349,#REF!,5, FALSE)</f>
        <v>#REF!</v>
      </c>
      <c r="Y349" t="e">
        <f>VLOOKUP($E349,#REF!,6, FALSE)</f>
        <v>#REF!</v>
      </c>
      <c r="Z349" t="e">
        <f>VLOOKUP($E349,#REF!,7, FALSE)</f>
        <v>#REF!</v>
      </c>
      <c r="AA349" t="e">
        <f>VLOOKUP($E349,#REF!,8, FALSE)</f>
        <v>#REF!</v>
      </c>
      <c r="AB349" t="e">
        <f>VLOOKUP($E349,#REF!,9, FALSE)</f>
        <v>#REF!</v>
      </c>
      <c r="AC349" t="e">
        <f>VLOOKUP($E349,#REF!,10, FALSE)</f>
        <v>#REF!</v>
      </c>
      <c r="AD349" t="e">
        <f>VLOOKUP($E349,#REF!,11, FALSE)</f>
        <v>#REF!</v>
      </c>
      <c r="AE349" t="e">
        <f>VLOOKUP($E349,#REF!,12, FALSE)</f>
        <v>#REF!</v>
      </c>
      <c r="AF349" t="e">
        <f>VLOOKUP($E349,#REF!,13, FALSE)</f>
        <v>#REF!</v>
      </c>
      <c r="AG349" t="e">
        <f>VLOOKUP($E349,#REF!,14, FALSE)</f>
        <v>#REF!</v>
      </c>
      <c r="AH349" t="e">
        <f>VLOOKUP($E349,#REF!,15, FALSE)</f>
        <v>#REF!</v>
      </c>
      <c r="AI349" t="e">
        <f>VLOOKUP($E349,#REF!,16, FALSE)</f>
        <v>#REF!</v>
      </c>
      <c r="AJ349" t="e">
        <f>VLOOKUP($E349,#REF!,17, FALSE)</f>
        <v>#REF!</v>
      </c>
      <c r="AK349" t="e">
        <f>VLOOKUP($E349,#REF!,18, FALSE)</f>
        <v>#REF!</v>
      </c>
    </row>
    <row r="350" spans="1:37" x14ac:dyDescent="0.25">
      <c r="A350">
        <v>21</v>
      </c>
      <c r="B350">
        <v>13</v>
      </c>
      <c r="C350" t="s">
        <v>2524</v>
      </c>
      <c r="D350" t="s">
        <v>2525</v>
      </c>
      <c r="E350">
        <f>VLOOKUP(D350,'2011B4'!A$1:B$641,2, FALSE)</f>
        <v>382</v>
      </c>
      <c r="G350">
        <v>1624341</v>
      </c>
      <c r="H350">
        <v>823747</v>
      </c>
      <c r="I350">
        <v>800594</v>
      </c>
      <c r="J350">
        <v>346123</v>
      </c>
      <c r="K350">
        <v>323240</v>
      </c>
      <c r="L350">
        <v>22883</v>
      </c>
      <c r="M350">
        <f t="shared" si="22"/>
        <v>21.308518346824957</v>
      </c>
      <c r="N350">
        <f t="shared" si="21"/>
        <v>93.388766421185537</v>
      </c>
      <c r="O350">
        <f t="shared" si="23"/>
        <v>6.6112335788144687</v>
      </c>
      <c r="P350">
        <v>55.561173340113193</v>
      </c>
      <c r="Q350">
        <v>11.887970461367779</v>
      </c>
      <c r="R350">
        <v>9.3053625445289683</v>
      </c>
      <c r="S350">
        <v>4.1574815889149237</v>
      </c>
      <c r="T350">
        <v>19.088012065075134</v>
      </c>
      <c r="U350">
        <v>44.438826659886807</v>
      </c>
      <c r="W350" t="e">
        <f>VLOOKUP($E350,#REF!,4, FALSE)</f>
        <v>#REF!</v>
      </c>
      <c r="X350" t="e">
        <f>VLOOKUP($E350,#REF!,5, FALSE)</f>
        <v>#REF!</v>
      </c>
      <c r="Y350" t="e">
        <f>VLOOKUP($E350,#REF!,6, FALSE)</f>
        <v>#REF!</v>
      </c>
      <c r="Z350" t="e">
        <f>VLOOKUP($E350,#REF!,7, FALSE)</f>
        <v>#REF!</v>
      </c>
      <c r="AA350" t="e">
        <f>VLOOKUP($E350,#REF!,8, FALSE)</f>
        <v>#REF!</v>
      </c>
      <c r="AB350" t="e">
        <f>VLOOKUP($E350,#REF!,9, FALSE)</f>
        <v>#REF!</v>
      </c>
      <c r="AC350" t="e">
        <f>VLOOKUP($E350,#REF!,10, FALSE)</f>
        <v>#REF!</v>
      </c>
      <c r="AD350" t="e">
        <f>VLOOKUP($E350,#REF!,11, FALSE)</f>
        <v>#REF!</v>
      </c>
      <c r="AE350" t="e">
        <f>VLOOKUP($E350,#REF!,12, FALSE)</f>
        <v>#REF!</v>
      </c>
      <c r="AF350" t="e">
        <f>VLOOKUP($E350,#REF!,13, FALSE)</f>
        <v>#REF!</v>
      </c>
      <c r="AG350" t="e">
        <f>VLOOKUP($E350,#REF!,14, FALSE)</f>
        <v>#REF!</v>
      </c>
      <c r="AH350" t="e">
        <f>VLOOKUP($E350,#REF!,15, FALSE)</f>
        <v>#REF!</v>
      </c>
      <c r="AI350" t="e">
        <f>VLOOKUP($E350,#REF!,16, FALSE)</f>
        <v>#REF!</v>
      </c>
      <c r="AJ350" t="e">
        <f>VLOOKUP($E350,#REF!,17, FALSE)</f>
        <v>#REF!</v>
      </c>
      <c r="AK350" t="e">
        <f>VLOOKUP($E350,#REF!,18, FALSE)</f>
        <v>#REF!</v>
      </c>
    </row>
    <row r="351" spans="1:37" x14ac:dyDescent="0.25">
      <c r="A351">
        <v>21</v>
      </c>
      <c r="B351">
        <v>14</v>
      </c>
      <c r="C351" t="s">
        <v>2526</v>
      </c>
      <c r="D351" t="s">
        <v>2527</v>
      </c>
      <c r="E351">
        <f>VLOOKUP(D351,'2011B4'!A$1:B$641,2, FALSE)</f>
        <v>383</v>
      </c>
      <c r="G351">
        <v>1066878</v>
      </c>
      <c r="H351">
        <v>544001</v>
      </c>
      <c r="I351">
        <v>522877</v>
      </c>
      <c r="J351">
        <v>264670</v>
      </c>
      <c r="K351">
        <v>235541</v>
      </c>
      <c r="L351">
        <v>29129</v>
      </c>
      <c r="M351">
        <f t="shared" si="22"/>
        <v>24.807897435320626</v>
      </c>
      <c r="N351">
        <f t="shared" si="21"/>
        <v>88.99421921638266</v>
      </c>
      <c r="O351">
        <f t="shared" si="23"/>
        <v>11.005780783617334</v>
      </c>
      <c r="P351">
        <v>59.069785015302074</v>
      </c>
      <c r="Q351">
        <v>11.313333585219329</v>
      </c>
      <c r="R351">
        <v>6.7091094570597347</v>
      </c>
      <c r="S351">
        <v>5.7819171043185857</v>
      </c>
      <c r="T351">
        <v>17.125854838100274</v>
      </c>
      <c r="U351">
        <v>40.930214984697926</v>
      </c>
      <c r="W351" t="e">
        <f>VLOOKUP($E351,#REF!,4, FALSE)</f>
        <v>#REF!</v>
      </c>
      <c r="X351" t="e">
        <f>VLOOKUP($E351,#REF!,5, FALSE)</f>
        <v>#REF!</v>
      </c>
      <c r="Y351" t="e">
        <f>VLOOKUP($E351,#REF!,6, FALSE)</f>
        <v>#REF!</v>
      </c>
      <c r="Z351" t="e">
        <f>VLOOKUP($E351,#REF!,7, FALSE)</f>
        <v>#REF!</v>
      </c>
      <c r="AA351" t="e">
        <f>VLOOKUP($E351,#REF!,8, FALSE)</f>
        <v>#REF!</v>
      </c>
      <c r="AB351" t="e">
        <f>VLOOKUP($E351,#REF!,9, FALSE)</f>
        <v>#REF!</v>
      </c>
      <c r="AC351" t="e">
        <f>VLOOKUP($E351,#REF!,10, FALSE)</f>
        <v>#REF!</v>
      </c>
      <c r="AD351" t="e">
        <f>VLOOKUP($E351,#REF!,11, FALSE)</f>
        <v>#REF!</v>
      </c>
      <c r="AE351" t="e">
        <f>VLOOKUP($E351,#REF!,12, FALSE)</f>
        <v>#REF!</v>
      </c>
      <c r="AF351" t="e">
        <f>VLOOKUP($E351,#REF!,13, FALSE)</f>
        <v>#REF!</v>
      </c>
      <c r="AG351" t="e">
        <f>VLOOKUP($E351,#REF!,14, FALSE)</f>
        <v>#REF!</v>
      </c>
      <c r="AH351" t="e">
        <f>VLOOKUP($E351,#REF!,15, FALSE)</f>
        <v>#REF!</v>
      </c>
      <c r="AI351" t="e">
        <f>VLOOKUP($E351,#REF!,16, FALSE)</f>
        <v>#REF!</v>
      </c>
      <c r="AJ351" t="e">
        <f>VLOOKUP($E351,#REF!,17, FALSE)</f>
        <v>#REF!</v>
      </c>
      <c r="AK351" t="e">
        <f>VLOOKUP($E351,#REF!,18, FALSE)</f>
        <v>#REF!</v>
      </c>
    </row>
    <row r="352" spans="1:37" x14ac:dyDescent="0.25">
      <c r="A352">
        <v>21</v>
      </c>
      <c r="B352">
        <v>15</v>
      </c>
      <c r="C352" t="s">
        <v>2528</v>
      </c>
      <c r="D352" t="s">
        <v>2529</v>
      </c>
      <c r="E352">
        <f>VLOOKUP(D352,'2011B4'!A$1:B$641,2, FALSE)</f>
        <v>384</v>
      </c>
      <c r="G352">
        <v>1140003</v>
      </c>
      <c r="H352">
        <v>587234</v>
      </c>
      <c r="I352">
        <v>552769</v>
      </c>
      <c r="J352">
        <v>282450</v>
      </c>
      <c r="K352">
        <v>232522</v>
      </c>
      <c r="L352">
        <v>49928</v>
      </c>
      <c r="M352">
        <f t="shared" si="22"/>
        <v>24.776250588814239</v>
      </c>
      <c r="N352">
        <f t="shared" si="21"/>
        <v>82.323243051867593</v>
      </c>
      <c r="O352">
        <f t="shared" si="23"/>
        <v>17.676756948132414</v>
      </c>
      <c r="P352">
        <v>54.484333510355818</v>
      </c>
      <c r="Q352">
        <v>16.114356523278452</v>
      </c>
      <c r="R352">
        <v>5.7836785271729507</v>
      </c>
      <c r="S352">
        <v>5.1078066914498139</v>
      </c>
      <c r="T352">
        <v>18.509824747742964</v>
      </c>
      <c r="U352">
        <v>45.515666489644182</v>
      </c>
      <c r="W352" t="e">
        <f>VLOOKUP($E352,#REF!,4, FALSE)</f>
        <v>#REF!</v>
      </c>
      <c r="X352" t="e">
        <f>VLOOKUP($E352,#REF!,5, FALSE)</f>
        <v>#REF!</v>
      </c>
      <c r="Y352" t="e">
        <f>VLOOKUP($E352,#REF!,6, FALSE)</f>
        <v>#REF!</v>
      </c>
      <c r="Z352" t="e">
        <f>VLOOKUP($E352,#REF!,7, FALSE)</f>
        <v>#REF!</v>
      </c>
      <c r="AA352" t="e">
        <f>VLOOKUP($E352,#REF!,8, FALSE)</f>
        <v>#REF!</v>
      </c>
      <c r="AB352" t="e">
        <f>VLOOKUP($E352,#REF!,9, FALSE)</f>
        <v>#REF!</v>
      </c>
      <c r="AC352" t="e">
        <f>VLOOKUP($E352,#REF!,10, FALSE)</f>
        <v>#REF!</v>
      </c>
      <c r="AD352" t="e">
        <f>VLOOKUP($E352,#REF!,11, FALSE)</f>
        <v>#REF!</v>
      </c>
      <c r="AE352" t="e">
        <f>VLOOKUP($E352,#REF!,12, FALSE)</f>
        <v>#REF!</v>
      </c>
      <c r="AF352" t="e">
        <f>VLOOKUP($E352,#REF!,13, FALSE)</f>
        <v>#REF!</v>
      </c>
      <c r="AG352" t="e">
        <f>VLOOKUP($E352,#REF!,14, FALSE)</f>
        <v>#REF!</v>
      </c>
      <c r="AH352" t="e">
        <f>VLOOKUP($E352,#REF!,15, FALSE)</f>
        <v>#REF!</v>
      </c>
      <c r="AI352" t="e">
        <f>VLOOKUP($E352,#REF!,16, FALSE)</f>
        <v>#REF!</v>
      </c>
      <c r="AJ352" t="e">
        <f>VLOOKUP($E352,#REF!,17, FALSE)</f>
        <v>#REF!</v>
      </c>
      <c r="AK352" t="e">
        <f>VLOOKUP($E352,#REF!,18, FALSE)</f>
        <v>#REF!</v>
      </c>
    </row>
    <row r="353" spans="1:37" x14ac:dyDescent="0.25">
      <c r="A353">
        <v>21</v>
      </c>
      <c r="B353">
        <v>16</v>
      </c>
      <c r="C353" t="s">
        <v>2530</v>
      </c>
      <c r="D353" t="s">
        <v>2531</v>
      </c>
      <c r="E353">
        <f>VLOOKUP(D353,'2011B4'!A$1:B$641,2, FALSE)</f>
        <v>385</v>
      </c>
      <c r="G353">
        <v>864516</v>
      </c>
      <c r="H353">
        <v>446177</v>
      </c>
      <c r="I353">
        <v>418339</v>
      </c>
      <c r="J353">
        <v>189065</v>
      </c>
      <c r="K353">
        <v>176316</v>
      </c>
      <c r="L353">
        <v>12749</v>
      </c>
      <c r="M353">
        <f t="shared" si="22"/>
        <v>21.86946221932272</v>
      </c>
      <c r="N353">
        <f t="shared" si="21"/>
        <v>93.256816438790892</v>
      </c>
      <c r="O353">
        <f t="shared" si="23"/>
        <v>6.7431835612091078</v>
      </c>
      <c r="P353">
        <v>66.910321846983848</v>
      </c>
      <c r="Q353">
        <v>8.9392536958188984</v>
      </c>
      <c r="R353">
        <v>6.2195541215983923</v>
      </c>
      <c r="S353">
        <v>3.2946341205405552</v>
      </c>
      <c r="T353">
        <v>14.636236215058313</v>
      </c>
      <c r="U353">
        <v>33.089678153016152</v>
      </c>
      <c r="W353" t="e">
        <f>VLOOKUP($E353,#REF!,4, FALSE)</f>
        <v>#REF!</v>
      </c>
      <c r="X353" t="e">
        <f>VLOOKUP($E353,#REF!,5, FALSE)</f>
        <v>#REF!</v>
      </c>
      <c r="Y353" t="e">
        <f>VLOOKUP($E353,#REF!,6, FALSE)</f>
        <v>#REF!</v>
      </c>
      <c r="Z353" t="e">
        <f>VLOOKUP($E353,#REF!,7, FALSE)</f>
        <v>#REF!</v>
      </c>
      <c r="AA353" t="e">
        <f>VLOOKUP($E353,#REF!,8, FALSE)</f>
        <v>#REF!</v>
      </c>
      <c r="AB353" t="e">
        <f>VLOOKUP($E353,#REF!,9, FALSE)</f>
        <v>#REF!</v>
      </c>
      <c r="AC353" t="e">
        <f>VLOOKUP($E353,#REF!,10, FALSE)</f>
        <v>#REF!</v>
      </c>
      <c r="AD353" t="e">
        <f>VLOOKUP($E353,#REF!,11, FALSE)</f>
        <v>#REF!</v>
      </c>
      <c r="AE353" t="e">
        <f>VLOOKUP($E353,#REF!,12, FALSE)</f>
        <v>#REF!</v>
      </c>
      <c r="AF353" t="e">
        <f>VLOOKUP($E353,#REF!,13, FALSE)</f>
        <v>#REF!</v>
      </c>
      <c r="AG353" t="e">
        <f>VLOOKUP($E353,#REF!,14, FALSE)</f>
        <v>#REF!</v>
      </c>
      <c r="AH353" t="e">
        <f>VLOOKUP($E353,#REF!,15, FALSE)</f>
        <v>#REF!</v>
      </c>
      <c r="AI353" t="e">
        <f>VLOOKUP($E353,#REF!,16, FALSE)</f>
        <v>#REF!</v>
      </c>
      <c r="AJ353" t="e">
        <f>VLOOKUP($E353,#REF!,17, FALSE)</f>
        <v>#REF!</v>
      </c>
      <c r="AK353" t="e">
        <f>VLOOKUP($E353,#REF!,18, FALSE)</f>
        <v>#REF!</v>
      </c>
    </row>
    <row r="354" spans="1:37" x14ac:dyDescent="0.25">
      <c r="A354">
        <v>21</v>
      </c>
      <c r="B354">
        <v>17</v>
      </c>
      <c r="C354" t="s">
        <v>2532</v>
      </c>
      <c r="D354" t="s">
        <v>2533</v>
      </c>
      <c r="E354">
        <f>VLOOKUP(D354,'2011B4'!A$1:B$641,2, FALSE)</f>
        <v>386</v>
      </c>
      <c r="G354">
        <v>1877395</v>
      </c>
      <c r="H354">
        <v>986886</v>
      </c>
      <c r="I354">
        <v>890509</v>
      </c>
      <c r="J354">
        <v>478396</v>
      </c>
      <c r="K354">
        <v>432140</v>
      </c>
      <c r="L354">
        <v>46256</v>
      </c>
      <c r="M354">
        <f t="shared" si="22"/>
        <v>25.481904447385872</v>
      </c>
      <c r="N354">
        <f t="shared" si="21"/>
        <v>90.331022834639086</v>
      </c>
      <c r="O354">
        <f t="shared" si="23"/>
        <v>9.6689771653609142</v>
      </c>
      <c r="P354">
        <v>29.285570949589879</v>
      </c>
      <c r="Q354">
        <v>10.751135042935141</v>
      </c>
      <c r="R354">
        <v>13.538783769095058</v>
      </c>
      <c r="S354">
        <v>9.3096514184901213</v>
      </c>
      <c r="T354">
        <v>37.114858819889797</v>
      </c>
      <c r="U354">
        <v>70.714429050410118</v>
      </c>
      <c r="W354" t="e">
        <f>VLOOKUP($E354,#REF!,4, FALSE)</f>
        <v>#REF!</v>
      </c>
      <c r="X354" t="e">
        <f>VLOOKUP($E354,#REF!,5, FALSE)</f>
        <v>#REF!</v>
      </c>
      <c r="Y354" t="e">
        <f>VLOOKUP($E354,#REF!,6, FALSE)</f>
        <v>#REF!</v>
      </c>
      <c r="Z354" t="e">
        <f>VLOOKUP($E354,#REF!,7, FALSE)</f>
        <v>#REF!</v>
      </c>
      <c r="AA354" t="e">
        <f>VLOOKUP($E354,#REF!,8, FALSE)</f>
        <v>#REF!</v>
      </c>
      <c r="AB354" t="e">
        <f>VLOOKUP($E354,#REF!,9, FALSE)</f>
        <v>#REF!</v>
      </c>
      <c r="AC354" t="e">
        <f>VLOOKUP($E354,#REF!,10, FALSE)</f>
        <v>#REF!</v>
      </c>
      <c r="AD354" t="e">
        <f>VLOOKUP($E354,#REF!,11, FALSE)</f>
        <v>#REF!</v>
      </c>
      <c r="AE354" t="e">
        <f>VLOOKUP($E354,#REF!,12, FALSE)</f>
        <v>#REF!</v>
      </c>
      <c r="AF354" t="e">
        <f>VLOOKUP($E354,#REF!,13, FALSE)</f>
        <v>#REF!</v>
      </c>
      <c r="AG354" t="e">
        <f>VLOOKUP($E354,#REF!,14, FALSE)</f>
        <v>#REF!</v>
      </c>
      <c r="AH354" t="e">
        <f>VLOOKUP($E354,#REF!,15, FALSE)</f>
        <v>#REF!</v>
      </c>
      <c r="AI354" t="e">
        <f>VLOOKUP($E354,#REF!,16, FALSE)</f>
        <v>#REF!</v>
      </c>
      <c r="AJ354" t="e">
        <f>VLOOKUP($E354,#REF!,17, FALSE)</f>
        <v>#REF!</v>
      </c>
      <c r="AK354" t="e">
        <f>VLOOKUP($E354,#REF!,18, FALSE)</f>
        <v>#REF!</v>
      </c>
    </row>
    <row r="355" spans="1:37" x14ac:dyDescent="0.25">
      <c r="A355">
        <v>21</v>
      </c>
      <c r="B355">
        <v>18</v>
      </c>
      <c r="C355" t="s">
        <v>2534</v>
      </c>
      <c r="D355" t="s">
        <v>2535</v>
      </c>
      <c r="E355">
        <f>VLOOKUP(D355,'2011B4'!A$1:B$641,2, FALSE)</f>
        <v>387</v>
      </c>
      <c r="G355">
        <v>1502682</v>
      </c>
      <c r="H355">
        <v>763389</v>
      </c>
      <c r="I355">
        <v>739293</v>
      </c>
      <c r="J355">
        <v>370804</v>
      </c>
      <c r="K355">
        <v>341998</v>
      </c>
      <c r="L355">
        <v>28806</v>
      </c>
      <c r="M355">
        <f t="shared" si="22"/>
        <v>24.676145718122662</v>
      </c>
      <c r="N355">
        <f t="shared" si="21"/>
        <v>92.23147538861501</v>
      </c>
      <c r="O355">
        <f t="shared" si="23"/>
        <v>7.76852461138499</v>
      </c>
      <c r="P355">
        <v>64.353674717640587</v>
      </c>
      <c r="Q355">
        <v>5.7566800789635497</v>
      </c>
      <c r="R355">
        <v>8.8647911025771027</v>
      </c>
      <c r="S355">
        <v>2.6348151584125308</v>
      </c>
      <c r="T355">
        <v>18.390038942406228</v>
      </c>
      <c r="U355">
        <v>35.646325282359413</v>
      </c>
      <c r="W355" t="e">
        <f>VLOOKUP($E355,#REF!,4, FALSE)</f>
        <v>#REF!</v>
      </c>
      <c r="X355" t="e">
        <f>VLOOKUP($E355,#REF!,5, FALSE)</f>
        <v>#REF!</v>
      </c>
      <c r="Y355" t="e">
        <f>VLOOKUP($E355,#REF!,6, FALSE)</f>
        <v>#REF!</v>
      </c>
      <c r="Z355" t="e">
        <f>VLOOKUP($E355,#REF!,7, FALSE)</f>
        <v>#REF!</v>
      </c>
      <c r="AA355" t="e">
        <f>VLOOKUP($E355,#REF!,8, FALSE)</f>
        <v>#REF!</v>
      </c>
      <c r="AB355" t="e">
        <f>VLOOKUP($E355,#REF!,9, FALSE)</f>
        <v>#REF!</v>
      </c>
      <c r="AC355" t="e">
        <f>VLOOKUP($E355,#REF!,10, FALSE)</f>
        <v>#REF!</v>
      </c>
      <c r="AD355" t="e">
        <f>VLOOKUP($E355,#REF!,11, FALSE)</f>
        <v>#REF!</v>
      </c>
      <c r="AE355" t="e">
        <f>VLOOKUP($E355,#REF!,12, FALSE)</f>
        <v>#REF!</v>
      </c>
      <c r="AF355" t="e">
        <f>VLOOKUP($E355,#REF!,13, FALSE)</f>
        <v>#REF!</v>
      </c>
      <c r="AG355" t="e">
        <f>VLOOKUP($E355,#REF!,14, FALSE)</f>
        <v>#REF!</v>
      </c>
      <c r="AH355" t="e">
        <f>VLOOKUP($E355,#REF!,15, FALSE)</f>
        <v>#REF!</v>
      </c>
      <c r="AI355" t="e">
        <f>VLOOKUP($E355,#REF!,16, FALSE)</f>
        <v>#REF!</v>
      </c>
      <c r="AJ355" t="e">
        <f>VLOOKUP($E355,#REF!,17, FALSE)</f>
        <v>#REF!</v>
      </c>
      <c r="AK355" t="e">
        <f>VLOOKUP($E355,#REF!,18, FALSE)</f>
        <v>#REF!</v>
      </c>
    </row>
    <row r="356" spans="1:37" x14ac:dyDescent="0.25">
      <c r="A356">
        <v>21</v>
      </c>
      <c r="B356">
        <v>19</v>
      </c>
      <c r="C356" t="s">
        <v>2536</v>
      </c>
      <c r="D356" t="s">
        <v>2537</v>
      </c>
      <c r="E356">
        <f>VLOOKUP(D356,'2011B4'!A$1:B$641,2, FALSE)</f>
        <v>388</v>
      </c>
      <c r="G356">
        <v>3160635</v>
      </c>
      <c r="H356">
        <v>1581986</v>
      </c>
      <c r="I356">
        <v>1578649</v>
      </c>
      <c r="J356">
        <v>822418</v>
      </c>
      <c r="K356">
        <v>651280</v>
      </c>
      <c r="L356">
        <v>171138</v>
      </c>
      <c r="M356">
        <f t="shared" si="22"/>
        <v>26.020657241345489</v>
      </c>
      <c r="N356">
        <f t="shared" si="21"/>
        <v>79.190873740603934</v>
      </c>
      <c r="O356">
        <f t="shared" si="23"/>
        <v>20.809126259396074</v>
      </c>
      <c r="P356">
        <v>56.813080453005654</v>
      </c>
      <c r="Q356">
        <v>10.854091228548013</v>
      </c>
      <c r="R356">
        <v>8.7646427972150409</v>
      </c>
      <c r="S356">
        <v>4.9324066350687845</v>
      </c>
      <c r="T356">
        <v>18.635778886162512</v>
      </c>
      <c r="U356">
        <v>43.186919546994346</v>
      </c>
      <c r="W356" t="e">
        <f>VLOOKUP($E356,#REF!,4, FALSE)</f>
        <v>#REF!</v>
      </c>
      <c r="X356" t="e">
        <f>VLOOKUP($E356,#REF!,5, FALSE)</f>
        <v>#REF!</v>
      </c>
      <c r="Y356" t="e">
        <f>VLOOKUP($E356,#REF!,6, FALSE)</f>
        <v>#REF!</v>
      </c>
      <c r="Z356" t="e">
        <f>VLOOKUP($E356,#REF!,7, FALSE)</f>
        <v>#REF!</v>
      </c>
      <c r="AA356" t="e">
        <f>VLOOKUP($E356,#REF!,8, FALSE)</f>
        <v>#REF!</v>
      </c>
      <c r="AB356" t="e">
        <f>VLOOKUP($E356,#REF!,9, FALSE)</f>
        <v>#REF!</v>
      </c>
      <c r="AC356" t="e">
        <f>VLOOKUP($E356,#REF!,10, FALSE)</f>
        <v>#REF!</v>
      </c>
      <c r="AD356" t="e">
        <f>VLOOKUP($E356,#REF!,11, FALSE)</f>
        <v>#REF!</v>
      </c>
      <c r="AE356" t="e">
        <f>VLOOKUP($E356,#REF!,12, FALSE)</f>
        <v>#REF!</v>
      </c>
      <c r="AF356" t="e">
        <f>VLOOKUP($E356,#REF!,13, FALSE)</f>
        <v>#REF!</v>
      </c>
      <c r="AG356" t="e">
        <f>VLOOKUP($E356,#REF!,14, FALSE)</f>
        <v>#REF!</v>
      </c>
      <c r="AH356" t="e">
        <f>VLOOKUP($E356,#REF!,15, FALSE)</f>
        <v>#REF!</v>
      </c>
      <c r="AI356" t="e">
        <f>VLOOKUP($E356,#REF!,16, FALSE)</f>
        <v>#REF!</v>
      </c>
      <c r="AJ356" t="e">
        <f>VLOOKUP($E356,#REF!,17, FALSE)</f>
        <v>#REF!</v>
      </c>
      <c r="AK356" t="e">
        <f>VLOOKUP($E356,#REF!,18, FALSE)</f>
        <v>#REF!</v>
      </c>
    </row>
    <row r="357" spans="1:37" x14ac:dyDescent="0.25">
      <c r="A357">
        <v>21</v>
      </c>
      <c r="B357">
        <v>20</v>
      </c>
      <c r="C357" t="s">
        <v>2538</v>
      </c>
      <c r="D357" t="s">
        <v>2539</v>
      </c>
      <c r="E357">
        <f>VLOOKUP(D357,'2011B4'!A$1:B$641,2, FALSE)</f>
        <v>389</v>
      </c>
      <c r="G357">
        <v>518837</v>
      </c>
      <c r="H357">
        <v>255423</v>
      </c>
      <c r="I357">
        <v>263414</v>
      </c>
      <c r="J357">
        <v>176515</v>
      </c>
      <c r="K357">
        <v>113494</v>
      </c>
      <c r="L357">
        <v>63021</v>
      </c>
      <c r="M357">
        <f t="shared" si="22"/>
        <v>34.021282213874493</v>
      </c>
      <c r="N357">
        <f t="shared" si="21"/>
        <v>64.297085233549552</v>
      </c>
      <c r="O357">
        <f t="shared" si="23"/>
        <v>35.702914766450448</v>
      </c>
      <c r="P357">
        <v>77.494263943574197</v>
      </c>
      <c r="Q357">
        <v>4.2500637339602862</v>
      </c>
      <c r="R357">
        <v>4.2477976375945383</v>
      </c>
      <c r="S357">
        <v>3.7690847803302834</v>
      </c>
      <c r="T357">
        <v>10.238789904540692</v>
      </c>
      <c r="U357">
        <v>22.505736056425803</v>
      </c>
      <c r="W357" t="e">
        <f>VLOOKUP($E357,#REF!,4, FALSE)</f>
        <v>#REF!</v>
      </c>
      <c r="X357" t="e">
        <f>VLOOKUP($E357,#REF!,5, FALSE)</f>
        <v>#REF!</v>
      </c>
      <c r="Y357" t="e">
        <f>VLOOKUP($E357,#REF!,6, FALSE)</f>
        <v>#REF!</v>
      </c>
      <c r="Z357" t="e">
        <f>VLOOKUP($E357,#REF!,7, FALSE)</f>
        <v>#REF!</v>
      </c>
      <c r="AA357" t="e">
        <f>VLOOKUP($E357,#REF!,8, FALSE)</f>
        <v>#REF!</v>
      </c>
      <c r="AB357" t="e">
        <f>VLOOKUP($E357,#REF!,9, FALSE)</f>
        <v>#REF!</v>
      </c>
      <c r="AC357" t="e">
        <f>VLOOKUP($E357,#REF!,10, FALSE)</f>
        <v>#REF!</v>
      </c>
      <c r="AD357" t="e">
        <f>VLOOKUP($E357,#REF!,11, FALSE)</f>
        <v>#REF!</v>
      </c>
      <c r="AE357" t="e">
        <f>VLOOKUP($E357,#REF!,12, FALSE)</f>
        <v>#REF!</v>
      </c>
      <c r="AF357" t="e">
        <f>VLOOKUP($E357,#REF!,13, FALSE)</f>
        <v>#REF!</v>
      </c>
      <c r="AG357" t="e">
        <f>VLOOKUP($E357,#REF!,14, FALSE)</f>
        <v>#REF!</v>
      </c>
      <c r="AH357" t="e">
        <f>VLOOKUP($E357,#REF!,15, FALSE)</f>
        <v>#REF!</v>
      </c>
      <c r="AI357" t="e">
        <f>VLOOKUP($E357,#REF!,16, FALSE)</f>
        <v>#REF!</v>
      </c>
      <c r="AJ357" t="e">
        <f>VLOOKUP($E357,#REF!,17, FALSE)</f>
        <v>#REF!</v>
      </c>
      <c r="AK357" t="e">
        <f>VLOOKUP($E357,#REF!,18, FALSE)</f>
        <v>#REF!</v>
      </c>
    </row>
    <row r="358" spans="1:37" x14ac:dyDescent="0.25">
      <c r="A358">
        <v>21</v>
      </c>
      <c r="B358">
        <v>21</v>
      </c>
      <c r="C358" t="s">
        <v>2540</v>
      </c>
      <c r="D358" t="s">
        <v>2541</v>
      </c>
      <c r="E358">
        <f>VLOOKUP(D358,'2011B4'!A$1:B$641,2, FALSE)</f>
        <v>390</v>
      </c>
      <c r="G358">
        <v>648201</v>
      </c>
      <c r="H358">
        <v>322799</v>
      </c>
      <c r="I358">
        <v>325402</v>
      </c>
      <c r="J358">
        <v>172201</v>
      </c>
      <c r="K358">
        <v>128967</v>
      </c>
      <c r="L358">
        <v>43234</v>
      </c>
      <c r="M358">
        <f t="shared" si="22"/>
        <v>26.565988019148378</v>
      </c>
      <c r="N358">
        <f t="shared" si="21"/>
        <v>74.89329330259406</v>
      </c>
      <c r="O358">
        <f t="shared" si="23"/>
        <v>25.10670669740594</v>
      </c>
      <c r="P358">
        <v>69.647679165626215</v>
      </c>
      <c r="Q358">
        <v>5.6701180597092931</v>
      </c>
      <c r="R358">
        <v>3.6271566367210415</v>
      </c>
      <c r="S358">
        <v>7.7682475711523162</v>
      </c>
      <c r="T358">
        <v>13.286798566791134</v>
      </c>
      <c r="U358">
        <v>30.352320834373785</v>
      </c>
      <c r="W358" t="e">
        <f>VLOOKUP($E358,#REF!,4, FALSE)</f>
        <v>#REF!</v>
      </c>
      <c r="X358" t="e">
        <f>VLOOKUP($E358,#REF!,5, FALSE)</f>
        <v>#REF!</v>
      </c>
      <c r="Y358" t="e">
        <f>VLOOKUP($E358,#REF!,6, FALSE)</f>
        <v>#REF!</v>
      </c>
      <c r="Z358" t="e">
        <f>VLOOKUP($E358,#REF!,7, FALSE)</f>
        <v>#REF!</v>
      </c>
      <c r="AA358" t="e">
        <f>VLOOKUP($E358,#REF!,8, FALSE)</f>
        <v>#REF!</v>
      </c>
      <c r="AB358" t="e">
        <f>VLOOKUP($E358,#REF!,9, FALSE)</f>
        <v>#REF!</v>
      </c>
      <c r="AC358" t="e">
        <f>VLOOKUP($E358,#REF!,10, FALSE)</f>
        <v>#REF!</v>
      </c>
      <c r="AD358" t="e">
        <f>VLOOKUP($E358,#REF!,11, FALSE)</f>
        <v>#REF!</v>
      </c>
      <c r="AE358" t="e">
        <f>VLOOKUP($E358,#REF!,12, FALSE)</f>
        <v>#REF!</v>
      </c>
      <c r="AF358" t="e">
        <f>VLOOKUP($E358,#REF!,13, FALSE)</f>
        <v>#REF!</v>
      </c>
      <c r="AG358" t="e">
        <f>VLOOKUP($E358,#REF!,14, FALSE)</f>
        <v>#REF!</v>
      </c>
      <c r="AH358" t="e">
        <f>VLOOKUP($E358,#REF!,15, FALSE)</f>
        <v>#REF!</v>
      </c>
      <c r="AI358" t="e">
        <f>VLOOKUP($E358,#REF!,16, FALSE)</f>
        <v>#REF!</v>
      </c>
      <c r="AJ358" t="e">
        <f>VLOOKUP($E358,#REF!,17, FALSE)</f>
        <v>#REF!</v>
      </c>
      <c r="AK358" t="e">
        <f>VLOOKUP($E358,#REF!,18, FALSE)</f>
        <v>#REF!</v>
      </c>
    </row>
    <row r="359" spans="1:37" x14ac:dyDescent="0.25">
      <c r="A359">
        <v>21</v>
      </c>
      <c r="B359">
        <v>22</v>
      </c>
      <c r="C359" t="s">
        <v>2542</v>
      </c>
      <c r="D359" t="s">
        <v>2543</v>
      </c>
      <c r="E359">
        <f>VLOOKUP(D359,'2011B4'!A$1:B$641,2, FALSE)</f>
        <v>391</v>
      </c>
      <c r="G359">
        <v>373372</v>
      </c>
      <c r="H359">
        <v>188155</v>
      </c>
      <c r="I359">
        <v>185217</v>
      </c>
      <c r="J359">
        <v>105544</v>
      </c>
      <c r="K359">
        <v>85109</v>
      </c>
      <c r="L359">
        <v>20435</v>
      </c>
      <c r="M359">
        <f t="shared" si="22"/>
        <v>28.267786550678682</v>
      </c>
      <c r="N359">
        <f t="shared" si="21"/>
        <v>80.638406730842121</v>
      </c>
      <c r="O359">
        <f t="shared" si="23"/>
        <v>19.361593269157886</v>
      </c>
      <c r="P359">
        <v>74.646592890169032</v>
      </c>
      <c r="Q359">
        <v>9.8811869931024034</v>
      </c>
      <c r="R359">
        <v>3.4781702417948908</v>
      </c>
      <c r="S359">
        <v>2.4861669066929433</v>
      </c>
      <c r="T359">
        <v>9.5078829682407342</v>
      </c>
      <c r="U359">
        <v>25.353407109830968</v>
      </c>
      <c r="W359" t="e">
        <f>VLOOKUP($E359,#REF!,4, FALSE)</f>
        <v>#REF!</v>
      </c>
      <c r="X359" t="e">
        <f>VLOOKUP($E359,#REF!,5, FALSE)</f>
        <v>#REF!</v>
      </c>
      <c r="Y359" t="e">
        <f>VLOOKUP($E359,#REF!,6, FALSE)</f>
        <v>#REF!</v>
      </c>
      <c r="Z359" t="e">
        <f>VLOOKUP($E359,#REF!,7, FALSE)</f>
        <v>#REF!</v>
      </c>
      <c r="AA359" t="e">
        <f>VLOOKUP($E359,#REF!,8, FALSE)</f>
        <v>#REF!</v>
      </c>
      <c r="AB359" t="e">
        <f>VLOOKUP($E359,#REF!,9, FALSE)</f>
        <v>#REF!</v>
      </c>
      <c r="AC359" t="e">
        <f>VLOOKUP($E359,#REF!,10, FALSE)</f>
        <v>#REF!</v>
      </c>
      <c r="AD359" t="e">
        <f>VLOOKUP($E359,#REF!,11, FALSE)</f>
        <v>#REF!</v>
      </c>
      <c r="AE359" t="e">
        <f>VLOOKUP($E359,#REF!,12, FALSE)</f>
        <v>#REF!</v>
      </c>
      <c r="AF359" t="e">
        <f>VLOOKUP($E359,#REF!,13, FALSE)</f>
        <v>#REF!</v>
      </c>
      <c r="AG359" t="e">
        <f>VLOOKUP($E359,#REF!,14, FALSE)</f>
        <v>#REF!</v>
      </c>
      <c r="AH359" t="e">
        <f>VLOOKUP($E359,#REF!,15, FALSE)</f>
        <v>#REF!</v>
      </c>
      <c r="AI359" t="e">
        <f>VLOOKUP($E359,#REF!,16, FALSE)</f>
        <v>#REF!</v>
      </c>
      <c r="AJ359" t="e">
        <f>VLOOKUP($E359,#REF!,17, FALSE)</f>
        <v>#REF!</v>
      </c>
      <c r="AK359" t="e">
        <f>VLOOKUP($E359,#REF!,18, FALSE)</f>
        <v>#REF!</v>
      </c>
    </row>
    <row r="360" spans="1:37" x14ac:dyDescent="0.25">
      <c r="A360">
        <v>21</v>
      </c>
      <c r="B360">
        <v>23</v>
      </c>
      <c r="C360" t="s">
        <v>2544</v>
      </c>
      <c r="D360" t="s">
        <v>2545</v>
      </c>
      <c r="E360" t="e">
        <f>VLOOKUP(D360,'2011B4'!A$1:B$641,2, FALSE)</f>
        <v>#N/A</v>
      </c>
      <c r="G360">
        <v>541835</v>
      </c>
      <c r="H360">
        <v>275601</v>
      </c>
      <c r="I360">
        <v>266234</v>
      </c>
      <c r="J360">
        <v>145361</v>
      </c>
      <c r="K360">
        <v>120069</v>
      </c>
      <c r="L360">
        <v>25292</v>
      </c>
      <c r="M360">
        <f t="shared" si="22"/>
        <v>26.827539749185636</v>
      </c>
      <c r="N360">
        <f t="shared" si="21"/>
        <v>82.60055998514045</v>
      </c>
      <c r="O360">
        <f t="shared" si="23"/>
        <v>17.399440014859557</v>
      </c>
      <c r="P360">
        <v>75.167341996821705</v>
      </c>
      <c r="Q360">
        <v>9.5108041359099076</v>
      </c>
      <c r="R360">
        <v>4.2824416452831224</v>
      </c>
      <c r="S360">
        <v>1.5595654955593317</v>
      </c>
      <c r="T360">
        <v>9.479846726425933</v>
      </c>
      <c r="U360">
        <v>24.832658003178295</v>
      </c>
      <c r="W360" t="e">
        <f>VLOOKUP($E360,#REF!,4, FALSE)</f>
        <v>#N/A</v>
      </c>
      <c r="X360" t="e">
        <f>VLOOKUP($E360,#REF!,5, FALSE)</f>
        <v>#N/A</v>
      </c>
      <c r="Y360" t="e">
        <f>VLOOKUP($E360,#REF!,6, FALSE)</f>
        <v>#N/A</v>
      </c>
      <c r="Z360" t="e">
        <f>VLOOKUP($E360,#REF!,7, FALSE)</f>
        <v>#N/A</v>
      </c>
      <c r="AA360" t="e">
        <f>VLOOKUP($E360,#REF!,8, FALSE)</f>
        <v>#N/A</v>
      </c>
      <c r="AB360" t="e">
        <f>VLOOKUP($E360,#REF!,9, FALSE)</f>
        <v>#N/A</v>
      </c>
      <c r="AC360" t="e">
        <f>VLOOKUP($E360,#REF!,10, FALSE)</f>
        <v>#N/A</v>
      </c>
      <c r="AD360" t="e">
        <f>VLOOKUP($E360,#REF!,11, FALSE)</f>
        <v>#N/A</v>
      </c>
      <c r="AE360" t="e">
        <f>VLOOKUP($E360,#REF!,12, FALSE)</f>
        <v>#N/A</v>
      </c>
      <c r="AF360" t="e">
        <f>VLOOKUP($E360,#REF!,13, FALSE)</f>
        <v>#N/A</v>
      </c>
      <c r="AG360" t="e">
        <f>VLOOKUP($E360,#REF!,14, FALSE)</f>
        <v>#N/A</v>
      </c>
      <c r="AH360" t="e">
        <f>VLOOKUP($E360,#REF!,15, FALSE)</f>
        <v>#N/A</v>
      </c>
      <c r="AI360" t="e">
        <f>VLOOKUP($E360,#REF!,16, FALSE)</f>
        <v>#N/A</v>
      </c>
      <c r="AJ360" t="e">
        <f>VLOOKUP($E360,#REF!,17, FALSE)</f>
        <v>#N/A</v>
      </c>
      <c r="AK360" t="e">
        <f>VLOOKUP($E360,#REF!,18, FALSE)</f>
        <v>#N/A</v>
      </c>
    </row>
    <row r="361" spans="1:37" x14ac:dyDescent="0.25">
      <c r="A361">
        <v>21</v>
      </c>
      <c r="B361">
        <v>24</v>
      </c>
      <c r="C361" t="s">
        <v>2546</v>
      </c>
      <c r="D361" t="s">
        <v>2547</v>
      </c>
      <c r="E361">
        <f>VLOOKUP(D361,'2011B4'!A$1:B$641,2, FALSE)</f>
        <v>393</v>
      </c>
      <c r="G361">
        <v>1337194</v>
      </c>
      <c r="H361">
        <v>673985</v>
      </c>
      <c r="I361">
        <v>663209</v>
      </c>
      <c r="J361">
        <v>353978</v>
      </c>
      <c r="K361">
        <v>300603</v>
      </c>
      <c r="L361">
        <v>53375</v>
      </c>
      <c r="M361">
        <f t="shared" si="22"/>
        <v>26.471701189206655</v>
      </c>
      <c r="N361">
        <f t="shared" si="21"/>
        <v>84.921379294758438</v>
      </c>
      <c r="O361">
        <f t="shared" si="23"/>
        <v>15.078620705241569</v>
      </c>
      <c r="P361">
        <v>64.083926119702355</v>
      </c>
      <c r="Q361">
        <v>9.3601862262626501</v>
      </c>
      <c r="R361">
        <v>6.0693037420404661</v>
      </c>
      <c r="S361">
        <v>5.0655690466639172</v>
      </c>
      <c r="T361">
        <v>15.421014865330614</v>
      </c>
      <c r="U361">
        <v>35.916073880297645</v>
      </c>
      <c r="W361" t="e">
        <f>VLOOKUP($E361,#REF!,4, FALSE)</f>
        <v>#REF!</v>
      </c>
      <c r="X361" t="e">
        <f>VLOOKUP($E361,#REF!,5, FALSE)</f>
        <v>#REF!</v>
      </c>
      <c r="Y361" t="e">
        <f>VLOOKUP($E361,#REF!,6, FALSE)</f>
        <v>#REF!</v>
      </c>
      <c r="Z361" t="e">
        <f>VLOOKUP($E361,#REF!,7, FALSE)</f>
        <v>#REF!</v>
      </c>
      <c r="AA361" t="e">
        <f>VLOOKUP($E361,#REF!,8, FALSE)</f>
        <v>#REF!</v>
      </c>
      <c r="AB361" t="e">
        <f>VLOOKUP($E361,#REF!,9, FALSE)</f>
        <v>#REF!</v>
      </c>
      <c r="AC361" t="e">
        <f>VLOOKUP($E361,#REF!,10, FALSE)</f>
        <v>#REF!</v>
      </c>
      <c r="AD361" t="e">
        <f>VLOOKUP($E361,#REF!,11, FALSE)</f>
        <v>#REF!</v>
      </c>
      <c r="AE361" t="e">
        <f>VLOOKUP($E361,#REF!,12, FALSE)</f>
        <v>#REF!</v>
      </c>
      <c r="AF361" t="e">
        <f>VLOOKUP($E361,#REF!,13, FALSE)</f>
        <v>#REF!</v>
      </c>
      <c r="AG361" t="e">
        <f>VLOOKUP($E361,#REF!,14, FALSE)</f>
        <v>#REF!</v>
      </c>
      <c r="AH361" t="e">
        <f>VLOOKUP($E361,#REF!,15, FALSE)</f>
        <v>#REF!</v>
      </c>
      <c r="AI361" t="e">
        <f>VLOOKUP($E361,#REF!,16, FALSE)</f>
        <v>#REF!</v>
      </c>
      <c r="AJ361" t="e">
        <f>VLOOKUP($E361,#REF!,17, FALSE)</f>
        <v>#REF!</v>
      </c>
      <c r="AK361" t="e">
        <f>VLOOKUP($E361,#REF!,18, FALSE)</f>
        <v>#REF!</v>
      </c>
    </row>
    <row r="362" spans="1:37" x14ac:dyDescent="0.25">
      <c r="A362">
        <v>21</v>
      </c>
      <c r="B362">
        <v>25</v>
      </c>
      <c r="C362" t="s">
        <v>2548</v>
      </c>
      <c r="D362" t="s">
        <v>2549</v>
      </c>
      <c r="E362">
        <f>VLOOKUP(D362,'2011B4'!A$1:B$641,2, FALSE)</f>
        <v>394</v>
      </c>
      <c r="G362">
        <v>530690</v>
      </c>
      <c r="H362">
        <v>264396</v>
      </c>
      <c r="I362">
        <v>266294</v>
      </c>
      <c r="J362">
        <v>130716</v>
      </c>
      <c r="K362">
        <v>108495</v>
      </c>
      <c r="L362">
        <v>22221</v>
      </c>
      <c r="M362">
        <f t="shared" si="22"/>
        <v>24.631329024477566</v>
      </c>
      <c r="N362">
        <f t="shared" si="21"/>
        <v>83.000550812448353</v>
      </c>
      <c r="O362">
        <f t="shared" si="23"/>
        <v>16.999449187551637</v>
      </c>
      <c r="P362">
        <v>74.192141742403365</v>
      </c>
      <c r="Q362">
        <v>6.3963095565959796</v>
      </c>
      <c r="R362">
        <v>4.7293368830135556</v>
      </c>
      <c r="S362">
        <v>2.9728571865724165</v>
      </c>
      <c r="T362">
        <v>11.709354631414669</v>
      </c>
      <c r="U362">
        <v>25.807858257596635</v>
      </c>
      <c r="W362" t="e">
        <f>VLOOKUP($E362,#REF!,4, FALSE)</f>
        <v>#REF!</v>
      </c>
      <c r="X362" t="e">
        <f>VLOOKUP($E362,#REF!,5, FALSE)</f>
        <v>#REF!</v>
      </c>
      <c r="Y362" t="e">
        <f>VLOOKUP($E362,#REF!,6, FALSE)</f>
        <v>#REF!</v>
      </c>
      <c r="Z362" t="e">
        <f>VLOOKUP($E362,#REF!,7, FALSE)</f>
        <v>#REF!</v>
      </c>
      <c r="AA362" t="e">
        <f>VLOOKUP($E362,#REF!,8, FALSE)</f>
        <v>#REF!</v>
      </c>
      <c r="AB362" t="e">
        <f>VLOOKUP($E362,#REF!,9, FALSE)</f>
        <v>#REF!</v>
      </c>
      <c r="AC362" t="e">
        <f>VLOOKUP($E362,#REF!,10, FALSE)</f>
        <v>#REF!</v>
      </c>
      <c r="AD362" t="e">
        <f>VLOOKUP($E362,#REF!,11, FALSE)</f>
        <v>#REF!</v>
      </c>
      <c r="AE362" t="e">
        <f>VLOOKUP($E362,#REF!,12, FALSE)</f>
        <v>#REF!</v>
      </c>
      <c r="AF362" t="e">
        <f>VLOOKUP($E362,#REF!,13, FALSE)</f>
        <v>#REF!</v>
      </c>
      <c r="AG362" t="e">
        <f>VLOOKUP($E362,#REF!,14, FALSE)</f>
        <v>#REF!</v>
      </c>
      <c r="AH362" t="e">
        <f>VLOOKUP($E362,#REF!,15, FALSE)</f>
        <v>#REF!</v>
      </c>
      <c r="AI362" t="e">
        <f>VLOOKUP($E362,#REF!,16, FALSE)</f>
        <v>#REF!</v>
      </c>
      <c r="AJ362" t="e">
        <f>VLOOKUP($E362,#REF!,17, FALSE)</f>
        <v>#REF!</v>
      </c>
      <c r="AK362" t="e">
        <f>VLOOKUP($E362,#REF!,18, FALSE)</f>
        <v>#REF!</v>
      </c>
    </row>
    <row r="363" spans="1:37" x14ac:dyDescent="0.25">
      <c r="A363">
        <v>21</v>
      </c>
      <c r="B363">
        <v>26</v>
      </c>
      <c r="C363" t="s">
        <v>2550</v>
      </c>
      <c r="D363" t="s">
        <v>2551</v>
      </c>
      <c r="E363">
        <f>VLOOKUP(D363,'2011B4'!A$1:B$641,2, FALSE)</f>
        <v>395</v>
      </c>
      <c r="G363">
        <v>1335494</v>
      </c>
      <c r="H363">
        <v>667526</v>
      </c>
      <c r="I363">
        <v>667968</v>
      </c>
      <c r="J363">
        <v>378428</v>
      </c>
      <c r="K363">
        <v>311101</v>
      </c>
      <c r="L363">
        <v>67327</v>
      </c>
      <c r="M363">
        <f t="shared" si="22"/>
        <v>28.336181218335689</v>
      </c>
      <c r="N363">
        <f t="shared" si="21"/>
        <v>82.208768907163318</v>
      </c>
      <c r="O363">
        <f t="shared" si="23"/>
        <v>17.791231092836682</v>
      </c>
      <c r="P363">
        <v>76.097434650712955</v>
      </c>
      <c r="Q363">
        <v>5.5540287716553749</v>
      </c>
      <c r="R363">
        <v>4.2742608897861682</v>
      </c>
      <c r="S363">
        <v>3.050249981502426</v>
      </c>
      <c r="T363">
        <v>11.024025706343082</v>
      </c>
      <c r="U363">
        <v>23.902565349287045</v>
      </c>
      <c r="W363" t="e">
        <f>VLOOKUP($E363,#REF!,4, FALSE)</f>
        <v>#REF!</v>
      </c>
      <c r="X363" t="e">
        <f>VLOOKUP($E363,#REF!,5, FALSE)</f>
        <v>#REF!</v>
      </c>
      <c r="Y363" t="e">
        <f>VLOOKUP($E363,#REF!,6, FALSE)</f>
        <v>#REF!</v>
      </c>
      <c r="Z363" t="e">
        <f>VLOOKUP($E363,#REF!,7, FALSE)</f>
        <v>#REF!</v>
      </c>
      <c r="AA363" t="e">
        <f>VLOOKUP($E363,#REF!,8, FALSE)</f>
        <v>#REF!</v>
      </c>
      <c r="AB363" t="e">
        <f>VLOOKUP($E363,#REF!,9, FALSE)</f>
        <v>#REF!</v>
      </c>
      <c r="AC363" t="e">
        <f>VLOOKUP($E363,#REF!,10, FALSE)</f>
        <v>#REF!</v>
      </c>
      <c r="AD363" t="e">
        <f>VLOOKUP($E363,#REF!,11, FALSE)</f>
        <v>#REF!</v>
      </c>
      <c r="AE363" t="e">
        <f>VLOOKUP($E363,#REF!,12, FALSE)</f>
        <v>#REF!</v>
      </c>
      <c r="AF363" t="e">
        <f>VLOOKUP($E363,#REF!,13, FALSE)</f>
        <v>#REF!</v>
      </c>
      <c r="AG363" t="e">
        <f>VLOOKUP($E363,#REF!,14, FALSE)</f>
        <v>#REF!</v>
      </c>
      <c r="AH363" t="e">
        <f>VLOOKUP($E363,#REF!,15, FALSE)</f>
        <v>#REF!</v>
      </c>
      <c r="AI363" t="e">
        <f>VLOOKUP($E363,#REF!,16, FALSE)</f>
        <v>#REF!</v>
      </c>
      <c r="AJ363" t="e">
        <f>VLOOKUP($E363,#REF!,17, FALSE)</f>
        <v>#REF!</v>
      </c>
      <c r="AK363" t="e">
        <f>VLOOKUP($E363,#REF!,18, FALSE)</f>
        <v>#REF!</v>
      </c>
    </row>
    <row r="364" spans="1:37" x14ac:dyDescent="0.25">
      <c r="A364">
        <v>21</v>
      </c>
      <c r="B364">
        <v>27</v>
      </c>
      <c r="C364" t="s">
        <v>2552</v>
      </c>
      <c r="D364" t="s">
        <v>2553</v>
      </c>
      <c r="E364">
        <f>VLOOKUP(D364,'2011B4'!A$1:B$641,2, FALSE)</f>
        <v>396</v>
      </c>
      <c r="G364">
        <v>831109</v>
      </c>
      <c r="H364">
        <v>409792</v>
      </c>
      <c r="I364">
        <v>421317</v>
      </c>
      <c r="J364">
        <v>248090</v>
      </c>
      <c r="K364">
        <v>178709</v>
      </c>
      <c r="L364">
        <v>69381</v>
      </c>
      <c r="M364">
        <f t="shared" si="22"/>
        <v>29.85047689292259</v>
      </c>
      <c r="N364">
        <f t="shared" si="21"/>
        <v>72.033939296223153</v>
      </c>
      <c r="O364">
        <f t="shared" si="23"/>
        <v>27.966060703776858</v>
      </c>
      <c r="P364">
        <v>72.256842274980841</v>
      </c>
      <c r="Q364">
        <v>6.1759845217461411</v>
      </c>
      <c r="R364">
        <v>5.1025837397718572</v>
      </c>
      <c r="S364">
        <v>4.6317868515458098</v>
      </c>
      <c r="T364">
        <v>11.832802611955339</v>
      </c>
      <c r="U364">
        <v>27.743157725019159</v>
      </c>
      <c r="W364" t="e">
        <f>VLOOKUP($E364,#REF!,4, FALSE)</f>
        <v>#REF!</v>
      </c>
      <c r="X364" t="e">
        <f>VLOOKUP($E364,#REF!,5, FALSE)</f>
        <v>#REF!</v>
      </c>
      <c r="Y364" t="e">
        <f>VLOOKUP($E364,#REF!,6, FALSE)</f>
        <v>#REF!</v>
      </c>
      <c r="Z364" t="e">
        <f>VLOOKUP($E364,#REF!,7, FALSE)</f>
        <v>#REF!</v>
      </c>
      <c r="AA364" t="e">
        <f>VLOOKUP($E364,#REF!,8, FALSE)</f>
        <v>#REF!</v>
      </c>
      <c r="AB364" t="e">
        <f>VLOOKUP($E364,#REF!,9, FALSE)</f>
        <v>#REF!</v>
      </c>
      <c r="AC364" t="e">
        <f>VLOOKUP($E364,#REF!,10, FALSE)</f>
        <v>#REF!</v>
      </c>
      <c r="AD364" t="e">
        <f>VLOOKUP($E364,#REF!,11, FALSE)</f>
        <v>#REF!</v>
      </c>
      <c r="AE364" t="e">
        <f>VLOOKUP($E364,#REF!,12, FALSE)</f>
        <v>#REF!</v>
      </c>
      <c r="AF364" t="e">
        <f>VLOOKUP($E364,#REF!,13, FALSE)</f>
        <v>#REF!</v>
      </c>
      <c r="AG364" t="e">
        <f>VLOOKUP($E364,#REF!,14, FALSE)</f>
        <v>#REF!</v>
      </c>
      <c r="AH364" t="e">
        <f>VLOOKUP($E364,#REF!,15, FALSE)</f>
        <v>#REF!</v>
      </c>
      <c r="AI364" t="e">
        <f>VLOOKUP($E364,#REF!,16, FALSE)</f>
        <v>#REF!</v>
      </c>
      <c r="AJ364" t="e">
        <f>VLOOKUP($E364,#REF!,17, FALSE)</f>
        <v>#REF!</v>
      </c>
      <c r="AK364" t="e">
        <f>VLOOKUP($E364,#REF!,18, FALSE)</f>
        <v>#REF!</v>
      </c>
    </row>
    <row r="365" spans="1:37" x14ac:dyDescent="0.25">
      <c r="A365">
        <v>21</v>
      </c>
      <c r="B365">
        <v>28</v>
      </c>
      <c r="C365" t="s">
        <v>2554</v>
      </c>
      <c r="D365" t="s">
        <v>2555</v>
      </c>
      <c r="E365">
        <f>VLOOKUP(D365,'2011B4'!A$1:B$641,2, FALSE)</f>
        <v>397</v>
      </c>
      <c r="G365">
        <v>1025766</v>
      </c>
      <c r="H365">
        <v>515162</v>
      </c>
      <c r="I365">
        <v>510604</v>
      </c>
      <c r="J365">
        <v>262997</v>
      </c>
      <c r="K365">
        <v>214449</v>
      </c>
      <c r="L365">
        <v>48548</v>
      </c>
      <c r="M365">
        <f t="shared" si="22"/>
        <v>25.639083377690429</v>
      </c>
      <c r="N365">
        <f t="shared" si="21"/>
        <v>81.540473845709272</v>
      </c>
      <c r="O365">
        <f t="shared" si="23"/>
        <v>18.459526154290735</v>
      </c>
      <c r="P365">
        <v>78.698236101552482</v>
      </c>
      <c r="Q365">
        <v>4.8027163807952178</v>
      </c>
      <c r="R365">
        <v>4.8232489343984914</v>
      </c>
      <c r="S365">
        <v>3.2068806868519415</v>
      </c>
      <c r="T365">
        <v>8.4689178964018605</v>
      </c>
      <c r="U365">
        <v>21.301763898447518</v>
      </c>
      <c r="W365" t="e">
        <f>VLOOKUP($E365,#REF!,4, FALSE)</f>
        <v>#REF!</v>
      </c>
      <c r="X365" t="e">
        <f>VLOOKUP($E365,#REF!,5, FALSE)</f>
        <v>#REF!</v>
      </c>
      <c r="Y365" t="e">
        <f>VLOOKUP($E365,#REF!,6, FALSE)</f>
        <v>#REF!</v>
      </c>
      <c r="Z365" t="e">
        <f>VLOOKUP($E365,#REF!,7, FALSE)</f>
        <v>#REF!</v>
      </c>
      <c r="AA365" t="e">
        <f>VLOOKUP($E365,#REF!,8, FALSE)</f>
        <v>#REF!</v>
      </c>
      <c r="AB365" t="e">
        <f>VLOOKUP($E365,#REF!,9, FALSE)</f>
        <v>#REF!</v>
      </c>
      <c r="AC365" t="e">
        <f>VLOOKUP($E365,#REF!,10, FALSE)</f>
        <v>#REF!</v>
      </c>
      <c r="AD365" t="e">
        <f>VLOOKUP($E365,#REF!,11, FALSE)</f>
        <v>#REF!</v>
      </c>
      <c r="AE365" t="e">
        <f>VLOOKUP($E365,#REF!,12, FALSE)</f>
        <v>#REF!</v>
      </c>
      <c r="AF365" t="e">
        <f>VLOOKUP($E365,#REF!,13, FALSE)</f>
        <v>#REF!</v>
      </c>
      <c r="AG365" t="e">
        <f>VLOOKUP($E365,#REF!,14, FALSE)</f>
        <v>#REF!</v>
      </c>
      <c r="AH365" t="e">
        <f>VLOOKUP($E365,#REF!,15, FALSE)</f>
        <v>#REF!</v>
      </c>
      <c r="AI365" t="e">
        <f>VLOOKUP($E365,#REF!,16, FALSE)</f>
        <v>#REF!</v>
      </c>
      <c r="AJ365" t="e">
        <f>VLOOKUP($E365,#REF!,17, FALSE)</f>
        <v>#REF!</v>
      </c>
      <c r="AK365" t="e">
        <f>VLOOKUP($E365,#REF!,18, FALSE)</f>
        <v>#REF!</v>
      </c>
    </row>
    <row r="366" spans="1:37" x14ac:dyDescent="0.25">
      <c r="A366">
        <v>21</v>
      </c>
      <c r="B366">
        <v>29</v>
      </c>
      <c r="C366" t="s">
        <v>2556</v>
      </c>
      <c r="D366" t="s">
        <v>2557</v>
      </c>
      <c r="E366">
        <f>VLOOKUP(D366,'2011B4'!A$1:B$641,2, FALSE)</f>
        <v>398</v>
      </c>
      <c r="G366">
        <v>1180637</v>
      </c>
      <c r="H366">
        <v>590743</v>
      </c>
      <c r="I366">
        <v>589894</v>
      </c>
      <c r="J366">
        <v>349205</v>
      </c>
      <c r="K366">
        <v>260372</v>
      </c>
      <c r="L366">
        <v>88833</v>
      </c>
      <c r="M366">
        <f t="shared" si="22"/>
        <v>29.577677135309159</v>
      </c>
      <c r="N366">
        <f t="shared" si="21"/>
        <v>74.561360805257664</v>
      </c>
      <c r="O366">
        <f t="shared" si="23"/>
        <v>25.43863919474234</v>
      </c>
      <c r="P366">
        <v>68.459787230996128</v>
      </c>
      <c r="Q366">
        <v>6.5832390716055045</v>
      </c>
      <c r="R366">
        <v>4.7800002863647428</v>
      </c>
      <c r="S366">
        <v>5.6408127031399893</v>
      </c>
      <c r="T366">
        <v>14.536160707893645</v>
      </c>
      <c r="U366">
        <v>31.540212769003872</v>
      </c>
      <c r="W366" t="e">
        <f>VLOOKUP($E366,#REF!,4, FALSE)</f>
        <v>#REF!</v>
      </c>
      <c r="X366" t="e">
        <f>VLOOKUP($E366,#REF!,5, FALSE)</f>
        <v>#REF!</v>
      </c>
      <c r="Y366" t="e">
        <f>VLOOKUP($E366,#REF!,6, FALSE)</f>
        <v>#REF!</v>
      </c>
      <c r="Z366" t="e">
        <f>VLOOKUP($E366,#REF!,7, FALSE)</f>
        <v>#REF!</v>
      </c>
      <c r="AA366" t="e">
        <f>VLOOKUP($E366,#REF!,8, FALSE)</f>
        <v>#REF!</v>
      </c>
      <c r="AB366" t="e">
        <f>VLOOKUP($E366,#REF!,9, FALSE)</f>
        <v>#REF!</v>
      </c>
      <c r="AC366" t="e">
        <f>VLOOKUP($E366,#REF!,10, FALSE)</f>
        <v>#REF!</v>
      </c>
      <c r="AD366" t="e">
        <f>VLOOKUP($E366,#REF!,11, FALSE)</f>
        <v>#REF!</v>
      </c>
      <c r="AE366" t="e">
        <f>VLOOKUP($E366,#REF!,12, FALSE)</f>
        <v>#REF!</v>
      </c>
      <c r="AF366" t="e">
        <f>VLOOKUP($E366,#REF!,13, FALSE)</f>
        <v>#REF!</v>
      </c>
      <c r="AG366" t="e">
        <f>VLOOKUP($E366,#REF!,14, FALSE)</f>
        <v>#REF!</v>
      </c>
      <c r="AH366" t="e">
        <f>VLOOKUP($E366,#REF!,15, FALSE)</f>
        <v>#REF!</v>
      </c>
      <c r="AI366" t="e">
        <f>VLOOKUP($E366,#REF!,16, FALSE)</f>
        <v>#REF!</v>
      </c>
      <c r="AJ366" t="e">
        <f>VLOOKUP($E366,#REF!,17, FALSE)</f>
        <v>#REF!</v>
      </c>
      <c r="AK366" t="e">
        <f>VLOOKUP($E366,#REF!,18, FALSE)</f>
        <v>#REF!</v>
      </c>
    </row>
    <row r="367" spans="1:37" x14ac:dyDescent="0.25">
      <c r="A367">
        <v>21</v>
      </c>
      <c r="B367">
        <v>30</v>
      </c>
      <c r="C367" t="s">
        <v>2558</v>
      </c>
      <c r="D367" t="s">
        <v>2559</v>
      </c>
      <c r="E367">
        <f>VLOOKUP(D367,'2011B4'!A$1:B$641,2, FALSE)</f>
        <v>399</v>
      </c>
      <c r="G367">
        <v>504198</v>
      </c>
      <c r="H367">
        <v>252507</v>
      </c>
      <c r="I367">
        <v>251691</v>
      </c>
      <c r="J367">
        <v>152411</v>
      </c>
      <c r="K367">
        <v>113445</v>
      </c>
      <c r="L367">
        <v>38966</v>
      </c>
      <c r="M367">
        <f t="shared" si="22"/>
        <v>30.228402334003707</v>
      </c>
      <c r="N367">
        <f t="shared" si="21"/>
        <v>74.433603873736146</v>
      </c>
      <c r="O367">
        <f t="shared" si="23"/>
        <v>25.56639612626385</v>
      </c>
      <c r="P367">
        <v>85.100156812828473</v>
      </c>
      <c r="Q367">
        <v>2.9676335697554634</v>
      </c>
      <c r="R367">
        <v>2.3121690691616745</v>
      </c>
      <c r="S367">
        <v>2.7458647997847927</v>
      </c>
      <c r="T367">
        <v>6.8741757484695984</v>
      </c>
      <c r="U367">
        <v>14.899843187171527</v>
      </c>
      <c r="W367" t="e">
        <f>VLOOKUP($E367,#REF!,4, FALSE)</f>
        <v>#REF!</v>
      </c>
      <c r="X367" t="e">
        <f>VLOOKUP($E367,#REF!,5, FALSE)</f>
        <v>#REF!</v>
      </c>
      <c r="Y367" t="e">
        <f>VLOOKUP($E367,#REF!,6, FALSE)</f>
        <v>#REF!</v>
      </c>
      <c r="Z367" t="e">
        <f>VLOOKUP($E367,#REF!,7, FALSE)</f>
        <v>#REF!</v>
      </c>
      <c r="AA367" t="e">
        <f>VLOOKUP($E367,#REF!,8, FALSE)</f>
        <v>#REF!</v>
      </c>
      <c r="AB367" t="e">
        <f>VLOOKUP($E367,#REF!,9, FALSE)</f>
        <v>#REF!</v>
      </c>
      <c r="AC367" t="e">
        <f>VLOOKUP($E367,#REF!,10, FALSE)</f>
        <v>#REF!</v>
      </c>
      <c r="AD367" t="e">
        <f>VLOOKUP($E367,#REF!,11, FALSE)</f>
        <v>#REF!</v>
      </c>
      <c r="AE367" t="e">
        <f>VLOOKUP($E367,#REF!,12, FALSE)</f>
        <v>#REF!</v>
      </c>
      <c r="AF367" t="e">
        <f>VLOOKUP($E367,#REF!,13, FALSE)</f>
        <v>#REF!</v>
      </c>
      <c r="AG367" t="e">
        <f>VLOOKUP($E367,#REF!,14, FALSE)</f>
        <v>#REF!</v>
      </c>
      <c r="AH367" t="e">
        <f>VLOOKUP($E367,#REF!,15, FALSE)</f>
        <v>#REF!</v>
      </c>
      <c r="AI367" t="e">
        <f>VLOOKUP($E367,#REF!,16, FALSE)</f>
        <v>#REF!</v>
      </c>
      <c r="AJ367" t="e">
        <f>VLOOKUP($E367,#REF!,17, FALSE)</f>
        <v>#REF!</v>
      </c>
      <c r="AK367" t="e">
        <f>VLOOKUP($E367,#REF!,18, FALSE)</f>
        <v>#REF!</v>
      </c>
    </row>
    <row r="368" spans="1:37" x14ac:dyDescent="0.25">
      <c r="A368">
        <v>22</v>
      </c>
      <c r="B368">
        <v>1</v>
      </c>
      <c r="C368" t="s">
        <v>1959</v>
      </c>
      <c r="D368" t="s">
        <v>1960</v>
      </c>
      <c r="E368">
        <f>VLOOKUP(D368,'2011B4'!A$1:B$641,2, FALSE)</f>
        <v>400</v>
      </c>
      <c r="G368">
        <v>586327</v>
      </c>
      <c r="H368">
        <v>301251</v>
      </c>
      <c r="I368">
        <v>285076</v>
      </c>
      <c r="J368">
        <v>185297</v>
      </c>
      <c r="K368">
        <v>143587</v>
      </c>
      <c r="L368">
        <v>41710</v>
      </c>
      <c r="M368">
        <f t="shared" si="22"/>
        <v>31.603013335561897</v>
      </c>
      <c r="N368">
        <f t="shared" si="21"/>
        <v>77.490191422419144</v>
      </c>
      <c r="O368">
        <f t="shared" si="23"/>
        <v>22.509808577580856</v>
      </c>
      <c r="P368">
        <v>62.434901806289361</v>
      </c>
      <c r="Q368">
        <v>17.170272589410512</v>
      </c>
      <c r="R368">
        <v>5.6476899248233918</v>
      </c>
      <c r="S368">
        <v>3.0880154562675055</v>
      </c>
      <c r="T368">
        <v>11.659120223209227</v>
      </c>
      <c r="U368">
        <v>37.565098193710639</v>
      </c>
      <c r="W368" t="e">
        <f>VLOOKUP($E368,#REF!,4, FALSE)</f>
        <v>#REF!</v>
      </c>
      <c r="X368" t="e">
        <f>VLOOKUP($E368,#REF!,5, FALSE)</f>
        <v>#REF!</v>
      </c>
      <c r="Y368" t="e">
        <f>VLOOKUP($E368,#REF!,6, FALSE)</f>
        <v>#REF!</v>
      </c>
      <c r="Z368" t="e">
        <f>VLOOKUP($E368,#REF!,7, FALSE)</f>
        <v>#REF!</v>
      </c>
      <c r="AA368" t="e">
        <f>VLOOKUP($E368,#REF!,8, FALSE)</f>
        <v>#REF!</v>
      </c>
      <c r="AB368" t="e">
        <f>VLOOKUP($E368,#REF!,9, FALSE)</f>
        <v>#REF!</v>
      </c>
      <c r="AC368" t="e">
        <f>VLOOKUP($E368,#REF!,10, FALSE)</f>
        <v>#REF!</v>
      </c>
      <c r="AD368" t="e">
        <f>VLOOKUP($E368,#REF!,11, FALSE)</f>
        <v>#REF!</v>
      </c>
      <c r="AE368" t="e">
        <f>VLOOKUP($E368,#REF!,12, FALSE)</f>
        <v>#REF!</v>
      </c>
      <c r="AF368" t="e">
        <f>VLOOKUP($E368,#REF!,13, FALSE)</f>
        <v>#REF!</v>
      </c>
      <c r="AG368" t="e">
        <f>VLOOKUP($E368,#REF!,14, FALSE)</f>
        <v>#REF!</v>
      </c>
      <c r="AH368" t="e">
        <f>VLOOKUP($E368,#REF!,15, FALSE)</f>
        <v>#REF!</v>
      </c>
      <c r="AI368" t="e">
        <f>VLOOKUP($E368,#REF!,16, FALSE)</f>
        <v>#REF!</v>
      </c>
      <c r="AJ368" t="e">
        <f>VLOOKUP($E368,#REF!,17, FALSE)</f>
        <v>#REF!</v>
      </c>
      <c r="AK368" t="e">
        <f>VLOOKUP($E368,#REF!,18, FALSE)</f>
        <v>#REF!</v>
      </c>
    </row>
    <row r="369" spans="1:37" x14ac:dyDescent="0.25">
      <c r="A369">
        <v>22</v>
      </c>
      <c r="B369">
        <v>2</v>
      </c>
      <c r="C369" t="s">
        <v>1961</v>
      </c>
      <c r="D369" t="s">
        <v>1962</v>
      </c>
      <c r="E369">
        <f>VLOOKUP(D369,'2011B4'!A$1:B$641,2, FALSE)</f>
        <v>401</v>
      </c>
      <c r="G369">
        <v>1972094</v>
      </c>
      <c r="H369">
        <v>1000050</v>
      </c>
      <c r="I369">
        <v>972044</v>
      </c>
      <c r="J369">
        <v>604634</v>
      </c>
      <c r="K369">
        <v>459952</v>
      </c>
      <c r="L369">
        <v>144682</v>
      </c>
      <c r="M369">
        <f t="shared" si="22"/>
        <v>30.659491890345997</v>
      </c>
      <c r="N369">
        <f t="shared" si="21"/>
        <v>76.07114386554511</v>
      </c>
      <c r="O369">
        <f t="shared" si="23"/>
        <v>23.928856134454893</v>
      </c>
      <c r="P369">
        <v>82.477994952318269</v>
      </c>
      <c r="Q369">
        <v>5.215055719658503</v>
      </c>
      <c r="R369">
        <v>2.9232560524217956</v>
      </c>
      <c r="S369">
        <v>0.92237618129314591</v>
      </c>
      <c r="T369">
        <v>8.461317094308292</v>
      </c>
      <c r="U369">
        <v>17.522005047681731</v>
      </c>
      <c r="W369" t="e">
        <f>VLOOKUP($E369,#REF!,4, FALSE)</f>
        <v>#REF!</v>
      </c>
      <c r="X369" t="e">
        <f>VLOOKUP($E369,#REF!,5, FALSE)</f>
        <v>#REF!</v>
      </c>
      <c r="Y369" t="e">
        <f>VLOOKUP($E369,#REF!,6, FALSE)</f>
        <v>#REF!</v>
      </c>
      <c r="Z369" t="e">
        <f>VLOOKUP($E369,#REF!,7, FALSE)</f>
        <v>#REF!</v>
      </c>
      <c r="AA369" t="e">
        <f>VLOOKUP($E369,#REF!,8, FALSE)</f>
        <v>#REF!</v>
      </c>
      <c r="AB369" t="e">
        <f>VLOOKUP($E369,#REF!,9, FALSE)</f>
        <v>#REF!</v>
      </c>
      <c r="AC369" t="e">
        <f>VLOOKUP($E369,#REF!,10, FALSE)</f>
        <v>#REF!</v>
      </c>
      <c r="AD369" t="e">
        <f>VLOOKUP($E369,#REF!,11, FALSE)</f>
        <v>#REF!</v>
      </c>
      <c r="AE369" t="e">
        <f>VLOOKUP($E369,#REF!,12, FALSE)</f>
        <v>#REF!</v>
      </c>
      <c r="AF369" t="e">
        <f>VLOOKUP($E369,#REF!,13, FALSE)</f>
        <v>#REF!</v>
      </c>
      <c r="AG369" t="e">
        <f>VLOOKUP($E369,#REF!,14, FALSE)</f>
        <v>#REF!</v>
      </c>
      <c r="AH369" t="e">
        <f>VLOOKUP($E369,#REF!,15, FALSE)</f>
        <v>#REF!</v>
      </c>
      <c r="AI369" t="e">
        <f>VLOOKUP($E369,#REF!,16, FALSE)</f>
        <v>#REF!</v>
      </c>
      <c r="AJ369" t="e">
        <f>VLOOKUP($E369,#REF!,17, FALSE)</f>
        <v>#REF!</v>
      </c>
      <c r="AK369" t="e">
        <f>VLOOKUP($E369,#REF!,18, FALSE)</f>
        <v>#REF!</v>
      </c>
    </row>
    <row r="370" spans="1:37" x14ac:dyDescent="0.25">
      <c r="A370">
        <v>22</v>
      </c>
      <c r="B370">
        <v>3</v>
      </c>
      <c r="C370" t="s">
        <v>1963</v>
      </c>
      <c r="D370" t="s">
        <v>1964</v>
      </c>
      <c r="E370">
        <f>VLOOKUP(D370,'2011B4'!A$1:B$641,2, FALSE)</f>
        <v>402</v>
      </c>
      <c r="G370">
        <v>743160</v>
      </c>
      <c r="H370">
        <v>371697</v>
      </c>
      <c r="I370">
        <v>371463</v>
      </c>
      <c r="J370">
        <v>262249</v>
      </c>
      <c r="K370">
        <v>182401</v>
      </c>
      <c r="L370">
        <v>79848</v>
      </c>
      <c r="M370">
        <f t="shared" si="22"/>
        <v>35.288363205769954</v>
      </c>
      <c r="N370">
        <f t="shared" si="21"/>
        <v>69.552600772548217</v>
      </c>
      <c r="O370">
        <f t="shared" si="23"/>
        <v>30.447399227451772</v>
      </c>
      <c r="P370">
        <v>84.883069144210268</v>
      </c>
      <c r="Q370">
        <v>4.7615052869601024</v>
      </c>
      <c r="R370">
        <v>2.3077304393915705</v>
      </c>
      <c r="S370">
        <v>0.8110612433221861</v>
      </c>
      <c r="T370">
        <v>7.2366338861158681</v>
      </c>
      <c r="U370">
        <v>15.116930855789732</v>
      </c>
      <c r="W370" t="e">
        <f>VLOOKUP($E370,#REF!,4, FALSE)</f>
        <v>#REF!</v>
      </c>
      <c r="X370" t="e">
        <f>VLOOKUP($E370,#REF!,5, FALSE)</f>
        <v>#REF!</v>
      </c>
      <c r="Y370" t="e">
        <f>VLOOKUP($E370,#REF!,6, FALSE)</f>
        <v>#REF!</v>
      </c>
      <c r="Z370" t="e">
        <f>VLOOKUP($E370,#REF!,7, FALSE)</f>
        <v>#REF!</v>
      </c>
      <c r="AA370" t="e">
        <f>VLOOKUP($E370,#REF!,8, FALSE)</f>
        <v>#REF!</v>
      </c>
      <c r="AB370" t="e">
        <f>VLOOKUP($E370,#REF!,9, FALSE)</f>
        <v>#REF!</v>
      </c>
      <c r="AC370" t="e">
        <f>VLOOKUP($E370,#REF!,10, FALSE)</f>
        <v>#REF!</v>
      </c>
      <c r="AD370" t="e">
        <f>VLOOKUP($E370,#REF!,11, FALSE)</f>
        <v>#REF!</v>
      </c>
      <c r="AE370" t="e">
        <f>VLOOKUP($E370,#REF!,12, FALSE)</f>
        <v>#REF!</v>
      </c>
      <c r="AF370" t="e">
        <f>VLOOKUP($E370,#REF!,13, FALSE)</f>
        <v>#REF!</v>
      </c>
      <c r="AG370" t="e">
        <f>VLOOKUP($E370,#REF!,14, FALSE)</f>
        <v>#REF!</v>
      </c>
      <c r="AH370" t="e">
        <f>VLOOKUP($E370,#REF!,15, FALSE)</f>
        <v>#REF!</v>
      </c>
      <c r="AI370" t="e">
        <f>VLOOKUP($E370,#REF!,16, FALSE)</f>
        <v>#REF!</v>
      </c>
      <c r="AJ370" t="e">
        <f>VLOOKUP($E370,#REF!,17, FALSE)</f>
        <v>#REF!</v>
      </c>
      <c r="AK370" t="e">
        <f>VLOOKUP($E370,#REF!,18, FALSE)</f>
        <v>#REF!</v>
      </c>
    </row>
    <row r="371" spans="1:37" x14ac:dyDescent="0.25">
      <c r="A371">
        <v>22</v>
      </c>
      <c r="B371">
        <v>4</v>
      </c>
      <c r="C371" t="s">
        <v>1965</v>
      </c>
      <c r="D371" t="s">
        <v>1966</v>
      </c>
      <c r="E371">
        <f>VLOOKUP(D371,'2011B4'!A$1:B$641,2, FALSE)</f>
        <v>403</v>
      </c>
      <c r="G371">
        <v>1265529</v>
      </c>
      <c r="H371">
        <v>634597</v>
      </c>
      <c r="I371">
        <v>630932</v>
      </c>
      <c r="J371">
        <v>428068</v>
      </c>
      <c r="K371">
        <v>306147</v>
      </c>
      <c r="L371">
        <v>121921</v>
      </c>
      <c r="M371">
        <f t="shared" si="22"/>
        <v>33.825222495889072</v>
      </c>
      <c r="N371">
        <f t="shared" si="21"/>
        <v>71.518310175018911</v>
      </c>
      <c r="O371">
        <f t="shared" si="23"/>
        <v>28.481689824981078</v>
      </c>
      <c r="P371">
        <v>76.884280067652796</v>
      </c>
      <c r="Q371">
        <v>6.464393507573563</v>
      </c>
      <c r="R371">
        <v>4.3668295691338761</v>
      </c>
      <c r="S371">
        <v>1.6452993449638842</v>
      </c>
      <c r="T371">
        <v>10.639197510675872</v>
      </c>
      <c r="U371">
        <v>23.115719932347204</v>
      </c>
      <c r="W371" t="e">
        <f>VLOOKUP($E371,#REF!,4, FALSE)</f>
        <v>#REF!</v>
      </c>
      <c r="X371" t="e">
        <f>VLOOKUP($E371,#REF!,5, FALSE)</f>
        <v>#REF!</v>
      </c>
      <c r="Y371" t="e">
        <f>VLOOKUP($E371,#REF!,6, FALSE)</f>
        <v>#REF!</v>
      </c>
      <c r="Z371" t="e">
        <f>VLOOKUP($E371,#REF!,7, FALSE)</f>
        <v>#REF!</v>
      </c>
      <c r="AA371" t="e">
        <f>VLOOKUP($E371,#REF!,8, FALSE)</f>
        <v>#REF!</v>
      </c>
      <c r="AB371" t="e">
        <f>VLOOKUP($E371,#REF!,9, FALSE)</f>
        <v>#REF!</v>
      </c>
      <c r="AC371" t="e">
        <f>VLOOKUP($E371,#REF!,10, FALSE)</f>
        <v>#REF!</v>
      </c>
      <c r="AD371" t="e">
        <f>VLOOKUP($E371,#REF!,11, FALSE)</f>
        <v>#REF!</v>
      </c>
      <c r="AE371" t="e">
        <f>VLOOKUP($E371,#REF!,12, FALSE)</f>
        <v>#REF!</v>
      </c>
      <c r="AF371" t="e">
        <f>VLOOKUP($E371,#REF!,13, FALSE)</f>
        <v>#REF!</v>
      </c>
      <c r="AG371" t="e">
        <f>VLOOKUP($E371,#REF!,14, FALSE)</f>
        <v>#REF!</v>
      </c>
      <c r="AH371" t="e">
        <f>VLOOKUP($E371,#REF!,15, FALSE)</f>
        <v>#REF!</v>
      </c>
      <c r="AI371" t="e">
        <f>VLOOKUP($E371,#REF!,16, FALSE)</f>
        <v>#REF!</v>
      </c>
      <c r="AJ371" t="e">
        <f>VLOOKUP($E371,#REF!,17, FALSE)</f>
        <v>#REF!</v>
      </c>
      <c r="AK371" t="e">
        <f>VLOOKUP($E371,#REF!,18, FALSE)</f>
        <v>#REF!</v>
      </c>
    </row>
    <row r="372" spans="1:37" x14ac:dyDescent="0.25">
      <c r="A372">
        <v>22</v>
      </c>
      <c r="B372">
        <v>5</v>
      </c>
      <c r="C372" t="s">
        <v>1967</v>
      </c>
      <c r="D372" t="s">
        <v>1968</v>
      </c>
      <c r="E372">
        <f>VLOOKUP(D372,'2011B4'!A$1:B$641,2, FALSE)</f>
        <v>404</v>
      </c>
      <c r="G372">
        <v>1011823</v>
      </c>
      <c r="H372">
        <v>515147</v>
      </c>
      <c r="I372">
        <v>496676</v>
      </c>
      <c r="J372">
        <v>302216</v>
      </c>
      <c r="K372">
        <v>223004</v>
      </c>
      <c r="L372">
        <v>79212</v>
      </c>
      <c r="M372">
        <f t="shared" si="22"/>
        <v>29.868465136688926</v>
      </c>
      <c r="N372">
        <f t="shared" si="21"/>
        <v>73.789607433094204</v>
      </c>
      <c r="O372">
        <f t="shared" si="23"/>
        <v>26.210392566905789</v>
      </c>
      <c r="P372">
        <v>59.166291658945923</v>
      </c>
      <c r="Q372">
        <v>15.065383699076158</v>
      </c>
      <c r="R372">
        <v>6.0820737485771765</v>
      </c>
      <c r="S372">
        <v>3.9898615559732113</v>
      </c>
      <c r="T372">
        <v>15.696389337427535</v>
      </c>
      <c r="U372">
        <v>40.833708341054077</v>
      </c>
      <c r="W372" t="e">
        <f>VLOOKUP($E372,#REF!,4, FALSE)</f>
        <v>#REF!</v>
      </c>
      <c r="X372" t="e">
        <f>VLOOKUP($E372,#REF!,5, FALSE)</f>
        <v>#REF!</v>
      </c>
      <c r="Y372" t="e">
        <f>VLOOKUP($E372,#REF!,6, FALSE)</f>
        <v>#REF!</v>
      </c>
      <c r="Z372" t="e">
        <f>VLOOKUP($E372,#REF!,7, FALSE)</f>
        <v>#REF!</v>
      </c>
      <c r="AA372" t="e">
        <f>VLOOKUP($E372,#REF!,8, FALSE)</f>
        <v>#REF!</v>
      </c>
      <c r="AB372" t="e">
        <f>VLOOKUP($E372,#REF!,9, FALSE)</f>
        <v>#REF!</v>
      </c>
      <c r="AC372" t="e">
        <f>VLOOKUP($E372,#REF!,10, FALSE)</f>
        <v>#REF!</v>
      </c>
      <c r="AD372" t="e">
        <f>VLOOKUP($E372,#REF!,11, FALSE)</f>
        <v>#REF!</v>
      </c>
      <c r="AE372" t="e">
        <f>VLOOKUP($E372,#REF!,12, FALSE)</f>
        <v>#REF!</v>
      </c>
      <c r="AF372" t="e">
        <f>VLOOKUP($E372,#REF!,13, FALSE)</f>
        <v>#REF!</v>
      </c>
      <c r="AG372" t="e">
        <f>VLOOKUP($E372,#REF!,14, FALSE)</f>
        <v>#REF!</v>
      </c>
      <c r="AH372" t="e">
        <f>VLOOKUP($E372,#REF!,15, FALSE)</f>
        <v>#REF!</v>
      </c>
      <c r="AI372" t="e">
        <f>VLOOKUP($E372,#REF!,16, FALSE)</f>
        <v>#REF!</v>
      </c>
      <c r="AJ372" t="e">
        <f>VLOOKUP($E372,#REF!,17, FALSE)</f>
        <v>#REF!</v>
      </c>
      <c r="AK372" t="e">
        <f>VLOOKUP($E372,#REF!,18, FALSE)</f>
        <v>#REF!</v>
      </c>
    </row>
    <row r="373" spans="1:37" x14ac:dyDescent="0.25">
      <c r="A373">
        <v>22</v>
      </c>
      <c r="B373">
        <v>6</v>
      </c>
      <c r="C373" t="s">
        <v>1969</v>
      </c>
      <c r="D373" t="s">
        <v>1970</v>
      </c>
      <c r="E373">
        <f>VLOOKUP(D373,'2011B4'!A$1:B$641,2, FALSE)</f>
        <v>405</v>
      </c>
      <c r="G373">
        <v>1317431</v>
      </c>
      <c r="H373">
        <v>659388</v>
      </c>
      <c r="I373">
        <v>658043</v>
      </c>
      <c r="J373">
        <v>412786</v>
      </c>
      <c r="K373">
        <v>274226</v>
      </c>
      <c r="L373">
        <v>138560</v>
      </c>
      <c r="M373">
        <f t="shared" si="22"/>
        <v>31.332646643353616</v>
      </c>
      <c r="N373">
        <f t="shared" si="21"/>
        <v>66.432970110420413</v>
      </c>
      <c r="O373">
        <f t="shared" si="23"/>
        <v>33.567029889579587</v>
      </c>
      <c r="P373">
        <v>79.62067511979572</v>
      </c>
      <c r="Q373">
        <v>6.6613208781305566</v>
      </c>
      <c r="R373">
        <v>4.3058630864418852</v>
      </c>
      <c r="S373">
        <v>1.2519804450732341</v>
      </c>
      <c r="T373">
        <v>8.1601604705585942</v>
      </c>
      <c r="U373">
        <v>20.37932488020428</v>
      </c>
      <c r="W373" t="e">
        <f>VLOOKUP($E373,#REF!,4, FALSE)</f>
        <v>#REF!</v>
      </c>
      <c r="X373" t="e">
        <f>VLOOKUP($E373,#REF!,5, FALSE)</f>
        <v>#REF!</v>
      </c>
      <c r="Y373" t="e">
        <f>VLOOKUP($E373,#REF!,6, FALSE)</f>
        <v>#REF!</v>
      </c>
      <c r="Z373" t="e">
        <f>VLOOKUP($E373,#REF!,7, FALSE)</f>
        <v>#REF!</v>
      </c>
      <c r="AA373" t="e">
        <f>VLOOKUP($E373,#REF!,8, FALSE)</f>
        <v>#REF!</v>
      </c>
      <c r="AB373" t="e">
        <f>VLOOKUP($E373,#REF!,9, FALSE)</f>
        <v>#REF!</v>
      </c>
      <c r="AC373" t="e">
        <f>VLOOKUP($E373,#REF!,10, FALSE)</f>
        <v>#REF!</v>
      </c>
      <c r="AD373" t="e">
        <f>VLOOKUP($E373,#REF!,11, FALSE)</f>
        <v>#REF!</v>
      </c>
      <c r="AE373" t="e">
        <f>VLOOKUP($E373,#REF!,12, FALSE)</f>
        <v>#REF!</v>
      </c>
      <c r="AF373" t="e">
        <f>VLOOKUP($E373,#REF!,13, FALSE)</f>
        <v>#REF!</v>
      </c>
      <c r="AG373" t="e">
        <f>VLOOKUP($E373,#REF!,14, FALSE)</f>
        <v>#REF!</v>
      </c>
      <c r="AH373" t="e">
        <f>VLOOKUP($E373,#REF!,15, FALSE)</f>
        <v>#REF!</v>
      </c>
      <c r="AI373" t="e">
        <f>VLOOKUP($E373,#REF!,16, FALSE)</f>
        <v>#REF!</v>
      </c>
      <c r="AJ373" t="e">
        <f>VLOOKUP($E373,#REF!,17, FALSE)</f>
        <v>#REF!</v>
      </c>
      <c r="AK373" t="e">
        <f>VLOOKUP($E373,#REF!,18, FALSE)</f>
        <v>#REF!</v>
      </c>
    </row>
    <row r="374" spans="1:37" x14ac:dyDescent="0.25">
      <c r="A374">
        <v>22</v>
      </c>
      <c r="B374">
        <v>7</v>
      </c>
      <c r="C374" t="s">
        <v>1971</v>
      </c>
      <c r="D374" t="s">
        <v>1972</v>
      </c>
      <c r="E374">
        <f>VLOOKUP(D374,'2011B4'!A$1:B$641,2, FALSE)</f>
        <v>30</v>
      </c>
      <c r="G374">
        <v>1998355</v>
      </c>
      <c r="H374">
        <v>1013875</v>
      </c>
      <c r="I374">
        <v>984480</v>
      </c>
      <c r="J374">
        <v>632198</v>
      </c>
      <c r="K374">
        <v>423778</v>
      </c>
      <c r="L374">
        <v>208420</v>
      </c>
      <c r="M374">
        <f t="shared" si="22"/>
        <v>31.635920544647973</v>
      </c>
      <c r="N374">
        <f t="shared" si="21"/>
        <v>67.032480330529367</v>
      </c>
      <c r="O374">
        <f t="shared" si="23"/>
        <v>32.96751966947064</v>
      </c>
      <c r="P374">
        <v>69.081996463133379</v>
      </c>
      <c r="Q374">
        <v>6.7327008310687475</v>
      </c>
      <c r="R374">
        <v>6.4960661058718951</v>
      </c>
      <c r="S374">
        <v>3.3828009579277376</v>
      </c>
      <c r="T374">
        <v>14.306435641998235</v>
      </c>
      <c r="U374">
        <v>30.918003536866621</v>
      </c>
      <c r="W374" t="e">
        <f>VLOOKUP($E374,#REF!,4, FALSE)</f>
        <v>#REF!</v>
      </c>
      <c r="X374" t="e">
        <f>VLOOKUP($E374,#REF!,5, FALSE)</f>
        <v>#REF!</v>
      </c>
      <c r="Y374" t="e">
        <f>VLOOKUP($E374,#REF!,6, FALSE)</f>
        <v>#REF!</v>
      </c>
      <c r="Z374" t="e">
        <f>VLOOKUP($E374,#REF!,7, FALSE)</f>
        <v>#REF!</v>
      </c>
      <c r="AA374" t="e">
        <f>VLOOKUP($E374,#REF!,8, FALSE)</f>
        <v>#REF!</v>
      </c>
      <c r="AB374" t="e">
        <f>VLOOKUP($E374,#REF!,9, FALSE)</f>
        <v>#REF!</v>
      </c>
      <c r="AC374" t="e">
        <f>VLOOKUP($E374,#REF!,10, FALSE)</f>
        <v>#REF!</v>
      </c>
      <c r="AD374" t="e">
        <f>VLOOKUP($E374,#REF!,11, FALSE)</f>
        <v>#REF!</v>
      </c>
      <c r="AE374" t="e">
        <f>VLOOKUP($E374,#REF!,12, FALSE)</f>
        <v>#REF!</v>
      </c>
      <c r="AF374" t="e">
        <f>VLOOKUP($E374,#REF!,13, FALSE)</f>
        <v>#REF!</v>
      </c>
      <c r="AG374" t="e">
        <f>VLOOKUP($E374,#REF!,14, FALSE)</f>
        <v>#REF!</v>
      </c>
      <c r="AH374" t="e">
        <f>VLOOKUP($E374,#REF!,15, FALSE)</f>
        <v>#REF!</v>
      </c>
      <c r="AI374" t="e">
        <f>VLOOKUP($E374,#REF!,16, FALSE)</f>
        <v>#REF!</v>
      </c>
      <c r="AJ374" t="e">
        <f>VLOOKUP($E374,#REF!,17, FALSE)</f>
        <v>#REF!</v>
      </c>
      <c r="AK374" t="e">
        <f>VLOOKUP($E374,#REF!,18, FALSE)</f>
        <v>#REF!</v>
      </c>
    </row>
    <row r="375" spans="1:37" x14ac:dyDescent="0.25">
      <c r="A375">
        <v>22</v>
      </c>
      <c r="B375">
        <v>8</v>
      </c>
      <c r="C375" t="s">
        <v>1973</v>
      </c>
      <c r="D375" t="s">
        <v>1974</v>
      </c>
      <c r="E375" t="e">
        <f>VLOOKUP(D375,'2011B4'!A$1:B$641,2, FALSE)</f>
        <v>#N/A</v>
      </c>
      <c r="G375">
        <v>584552</v>
      </c>
      <c r="H375">
        <v>291963</v>
      </c>
      <c r="I375">
        <v>292589</v>
      </c>
      <c r="J375">
        <v>230090</v>
      </c>
      <c r="K375">
        <v>134257</v>
      </c>
      <c r="L375">
        <v>95833</v>
      </c>
      <c r="M375">
        <f t="shared" si="22"/>
        <v>39.361767644281429</v>
      </c>
      <c r="N375">
        <f t="shared" si="21"/>
        <v>58.349776174540402</v>
      </c>
      <c r="O375">
        <f t="shared" si="23"/>
        <v>41.650223825459605</v>
      </c>
      <c r="P375">
        <v>87.373201790603673</v>
      </c>
      <c r="Q375">
        <v>2.6454865487417969</v>
      </c>
      <c r="R375">
        <v>3.0800990916597852</v>
      </c>
      <c r="S375">
        <v>0.88226346212351681</v>
      </c>
      <c r="T375">
        <v>6.018949106871224</v>
      </c>
      <c r="U375">
        <v>12.626798209396327</v>
      </c>
      <c r="W375" t="e">
        <f>VLOOKUP($E375,#REF!,4, FALSE)</f>
        <v>#N/A</v>
      </c>
      <c r="X375" t="e">
        <f>VLOOKUP($E375,#REF!,5, FALSE)</f>
        <v>#N/A</v>
      </c>
      <c r="Y375" t="e">
        <f>VLOOKUP($E375,#REF!,6, FALSE)</f>
        <v>#N/A</v>
      </c>
      <c r="Z375" t="e">
        <f>VLOOKUP($E375,#REF!,7, FALSE)</f>
        <v>#N/A</v>
      </c>
      <c r="AA375" t="e">
        <f>VLOOKUP($E375,#REF!,8, FALSE)</f>
        <v>#N/A</v>
      </c>
      <c r="AB375" t="e">
        <f>VLOOKUP($E375,#REF!,9, FALSE)</f>
        <v>#N/A</v>
      </c>
      <c r="AC375" t="e">
        <f>VLOOKUP($E375,#REF!,10, FALSE)</f>
        <v>#N/A</v>
      </c>
      <c r="AD375" t="e">
        <f>VLOOKUP($E375,#REF!,11, FALSE)</f>
        <v>#N/A</v>
      </c>
      <c r="AE375" t="e">
        <f>VLOOKUP($E375,#REF!,12, FALSE)</f>
        <v>#N/A</v>
      </c>
      <c r="AF375" t="e">
        <f>VLOOKUP($E375,#REF!,13, FALSE)</f>
        <v>#N/A</v>
      </c>
      <c r="AG375" t="e">
        <f>VLOOKUP($E375,#REF!,14, FALSE)</f>
        <v>#N/A</v>
      </c>
      <c r="AH375" t="e">
        <f>VLOOKUP($E375,#REF!,15, FALSE)</f>
        <v>#N/A</v>
      </c>
      <c r="AI375" t="e">
        <f>VLOOKUP($E375,#REF!,16, FALSE)</f>
        <v>#N/A</v>
      </c>
      <c r="AJ375" t="e">
        <f>VLOOKUP($E375,#REF!,17, FALSE)</f>
        <v>#N/A</v>
      </c>
      <c r="AK375" t="e">
        <f>VLOOKUP($E375,#REF!,18, FALSE)</f>
        <v>#N/A</v>
      </c>
    </row>
    <row r="376" spans="1:37" x14ac:dyDescent="0.25">
      <c r="A376">
        <v>22</v>
      </c>
      <c r="B376">
        <v>9</v>
      </c>
      <c r="C376" t="s">
        <v>1975</v>
      </c>
      <c r="D376" t="s">
        <v>1976</v>
      </c>
      <c r="E376">
        <f>VLOOKUP(D376,'2011B4'!A$1:B$641,2, FALSE)</f>
        <v>408</v>
      </c>
      <c r="G376">
        <v>1283224</v>
      </c>
      <c r="H376">
        <v>634342</v>
      </c>
      <c r="I376">
        <v>648882</v>
      </c>
      <c r="J376">
        <v>557790</v>
      </c>
      <c r="K376">
        <v>310234</v>
      </c>
      <c r="L376">
        <v>247556</v>
      </c>
      <c r="M376">
        <f t="shared" si="22"/>
        <v>43.467859079942393</v>
      </c>
      <c r="N376">
        <f t="shared" si="21"/>
        <v>55.618422703884974</v>
      </c>
      <c r="O376">
        <f t="shared" si="23"/>
        <v>44.381577296115026</v>
      </c>
      <c r="P376">
        <v>79.803331002707111</v>
      </c>
      <c r="Q376">
        <v>5.7541368615428743</v>
      </c>
      <c r="R376">
        <v>3.9064881048423241</v>
      </c>
      <c r="S376">
        <v>1.7373922085372633</v>
      </c>
      <c r="T376">
        <v>8.7986518223704273</v>
      </c>
      <c r="U376">
        <v>20.196668997292889</v>
      </c>
      <c r="W376" t="e">
        <f>VLOOKUP($E376,#REF!,4, FALSE)</f>
        <v>#REF!</v>
      </c>
      <c r="X376" t="e">
        <f>VLOOKUP($E376,#REF!,5, FALSE)</f>
        <v>#REF!</v>
      </c>
      <c r="Y376" t="e">
        <f>VLOOKUP($E376,#REF!,6, FALSE)</f>
        <v>#REF!</v>
      </c>
      <c r="Z376" t="e">
        <f>VLOOKUP($E376,#REF!,7, FALSE)</f>
        <v>#REF!</v>
      </c>
      <c r="AA376" t="e">
        <f>VLOOKUP($E376,#REF!,8, FALSE)</f>
        <v>#REF!</v>
      </c>
      <c r="AB376" t="e">
        <f>VLOOKUP($E376,#REF!,9, FALSE)</f>
        <v>#REF!</v>
      </c>
      <c r="AC376" t="e">
        <f>VLOOKUP($E376,#REF!,10, FALSE)</f>
        <v>#REF!</v>
      </c>
      <c r="AD376" t="e">
        <f>VLOOKUP($E376,#REF!,11, FALSE)</f>
        <v>#REF!</v>
      </c>
      <c r="AE376" t="e">
        <f>VLOOKUP($E376,#REF!,12, FALSE)</f>
        <v>#REF!</v>
      </c>
      <c r="AF376" t="e">
        <f>VLOOKUP($E376,#REF!,13, FALSE)</f>
        <v>#REF!</v>
      </c>
      <c r="AG376" t="e">
        <f>VLOOKUP($E376,#REF!,14, FALSE)</f>
        <v>#REF!</v>
      </c>
      <c r="AH376" t="e">
        <f>VLOOKUP($E376,#REF!,15, FALSE)</f>
        <v>#REF!</v>
      </c>
      <c r="AI376" t="e">
        <f>VLOOKUP($E376,#REF!,16, FALSE)</f>
        <v>#REF!</v>
      </c>
      <c r="AJ376" t="e">
        <f>VLOOKUP($E376,#REF!,17, FALSE)</f>
        <v>#REF!</v>
      </c>
      <c r="AK376" t="e">
        <f>VLOOKUP($E376,#REF!,18, FALSE)</f>
        <v>#REF!</v>
      </c>
    </row>
    <row r="377" spans="1:37" x14ac:dyDescent="0.25">
      <c r="A377">
        <v>22</v>
      </c>
      <c r="B377">
        <v>10</v>
      </c>
      <c r="C377" t="s">
        <v>1977</v>
      </c>
      <c r="D377" t="s">
        <v>1978</v>
      </c>
      <c r="E377">
        <f>VLOOKUP(D377,'2011B4'!A$1:B$641,2, FALSE)</f>
        <v>409</v>
      </c>
      <c r="G377">
        <v>2810436</v>
      </c>
      <c r="H377">
        <v>1417893</v>
      </c>
      <c r="I377">
        <v>1392543</v>
      </c>
      <c r="J377">
        <v>961467</v>
      </c>
      <c r="K377">
        <v>622016</v>
      </c>
      <c r="L377">
        <v>339451</v>
      </c>
      <c r="M377">
        <f t="shared" si="22"/>
        <v>34.210599351844337</v>
      </c>
      <c r="N377">
        <f t="shared" si="21"/>
        <v>64.69447209316597</v>
      </c>
      <c r="O377">
        <f t="shared" si="23"/>
        <v>35.30552790683403</v>
      </c>
      <c r="P377">
        <v>62.956710942757269</v>
      </c>
      <c r="Q377">
        <v>13.017295445397503</v>
      </c>
      <c r="R377">
        <v>6.8745989201917492</v>
      </c>
      <c r="S377">
        <v>3.7924338536840061</v>
      </c>
      <c r="T377">
        <v>13.358960837969478</v>
      </c>
      <c r="U377">
        <v>37.043289057242731</v>
      </c>
      <c r="W377" t="e">
        <f>VLOOKUP($E377,#REF!,4, FALSE)</f>
        <v>#REF!</v>
      </c>
      <c r="X377" t="e">
        <f>VLOOKUP($E377,#REF!,5, FALSE)</f>
        <v>#REF!</v>
      </c>
      <c r="Y377" t="e">
        <f>VLOOKUP($E377,#REF!,6, FALSE)</f>
        <v>#REF!</v>
      </c>
      <c r="Z377" t="e">
        <f>VLOOKUP($E377,#REF!,7, FALSE)</f>
        <v>#REF!</v>
      </c>
      <c r="AA377" t="e">
        <f>VLOOKUP($E377,#REF!,8, FALSE)</f>
        <v>#REF!</v>
      </c>
      <c r="AB377" t="e">
        <f>VLOOKUP($E377,#REF!,9, FALSE)</f>
        <v>#REF!</v>
      </c>
      <c r="AC377" t="e">
        <f>VLOOKUP($E377,#REF!,10, FALSE)</f>
        <v>#REF!</v>
      </c>
      <c r="AD377" t="e">
        <f>VLOOKUP($E377,#REF!,11, FALSE)</f>
        <v>#REF!</v>
      </c>
      <c r="AE377" t="e">
        <f>VLOOKUP($E377,#REF!,12, FALSE)</f>
        <v>#REF!</v>
      </c>
      <c r="AF377" t="e">
        <f>VLOOKUP($E377,#REF!,13, FALSE)</f>
        <v>#REF!</v>
      </c>
      <c r="AG377" t="e">
        <f>VLOOKUP($E377,#REF!,14, FALSE)</f>
        <v>#REF!</v>
      </c>
      <c r="AH377" t="e">
        <f>VLOOKUP($E377,#REF!,15, FALSE)</f>
        <v>#REF!</v>
      </c>
      <c r="AI377" t="e">
        <f>VLOOKUP($E377,#REF!,16, FALSE)</f>
        <v>#REF!</v>
      </c>
      <c r="AJ377" t="e">
        <f>VLOOKUP($E377,#REF!,17, FALSE)</f>
        <v>#REF!</v>
      </c>
      <c r="AK377" t="e">
        <f>VLOOKUP($E377,#REF!,18, FALSE)</f>
        <v>#REF!</v>
      </c>
    </row>
    <row r="378" spans="1:37" x14ac:dyDescent="0.25">
      <c r="A378">
        <v>22</v>
      </c>
      <c r="B378">
        <v>11</v>
      </c>
      <c r="C378" t="s">
        <v>1979</v>
      </c>
      <c r="D378" t="s">
        <v>1980</v>
      </c>
      <c r="E378">
        <f>VLOOKUP(D378,'2011B4'!A$1:B$641,2, FALSE)</f>
        <v>410</v>
      </c>
      <c r="G378">
        <v>3016930</v>
      </c>
      <c r="H378">
        <v>1523925</v>
      </c>
      <c r="I378">
        <v>1493005</v>
      </c>
      <c r="J378">
        <v>966496</v>
      </c>
      <c r="K378">
        <v>660807</v>
      </c>
      <c r="L378">
        <v>305689</v>
      </c>
      <c r="M378">
        <f t="shared" si="22"/>
        <v>32.035744946021289</v>
      </c>
      <c r="N378">
        <f t="shared" si="21"/>
        <v>68.371415918948458</v>
      </c>
      <c r="O378">
        <f t="shared" si="23"/>
        <v>31.628584081051553</v>
      </c>
      <c r="P378">
        <v>57.769613117902203</v>
      </c>
      <c r="Q378">
        <v>12.581531635930206</v>
      </c>
      <c r="R378">
        <v>8.5716857596927465</v>
      </c>
      <c r="S378">
        <v>3.9642171307486014</v>
      </c>
      <c r="T378">
        <v>17.11295235572625</v>
      </c>
      <c r="U378">
        <v>42.230386882097797</v>
      </c>
      <c r="W378" t="e">
        <f>VLOOKUP($E378,#REF!,4, FALSE)</f>
        <v>#REF!</v>
      </c>
      <c r="X378" t="e">
        <f>VLOOKUP($E378,#REF!,5, FALSE)</f>
        <v>#REF!</v>
      </c>
      <c r="Y378" t="e">
        <f>VLOOKUP($E378,#REF!,6, FALSE)</f>
        <v>#REF!</v>
      </c>
      <c r="Z378" t="e">
        <f>VLOOKUP($E378,#REF!,7, FALSE)</f>
        <v>#REF!</v>
      </c>
      <c r="AA378" t="e">
        <f>VLOOKUP($E378,#REF!,8, FALSE)</f>
        <v>#REF!</v>
      </c>
      <c r="AB378" t="e">
        <f>VLOOKUP($E378,#REF!,9, FALSE)</f>
        <v>#REF!</v>
      </c>
      <c r="AC378" t="e">
        <f>VLOOKUP($E378,#REF!,10, FALSE)</f>
        <v>#REF!</v>
      </c>
      <c r="AD378" t="e">
        <f>VLOOKUP($E378,#REF!,11, FALSE)</f>
        <v>#REF!</v>
      </c>
      <c r="AE378" t="e">
        <f>VLOOKUP($E378,#REF!,12, FALSE)</f>
        <v>#REF!</v>
      </c>
      <c r="AF378" t="e">
        <f>VLOOKUP($E378,#REF!,13, FALSE)</f>
        <v>#REF!</v>
      </c>
      <c r="AG378" t="e">
        <f>VLOOKUP($E378,#REF!,14, FALSE)</f>
        <v>#REF!</v>
      </c>
      <c r="AH378" t="e">
        <f>VLOOKUP($E378,#REF!,15, FALSE)</f>
        <v>#REF!</v>
      </c>
      <c r="AI378" t="e">
        <f>VLOOKUP($E378,#REF!,16, FALSE)</f>
        <v>#REF!</v>
      </c>
      <c r="AJ378" t="e">
        <f>VLOOKUP($E378,#REF!,17, FALSE)</f>
        <v>#REF!</v>
      </c>
      <c r="AK378" t="e">
        <f>VLOOKUP($E378,#REF!,18, FALSE)</f>
        <v>#REF!</v>
      </c>
    </row>
    <row r="379" spans="1:37" x14ac:dyDescent="0.25">
      <c r="A379">
        <v>22</v>
      </c>
      <c r="B379">
        <v>12</v>
      </c>
      <c r="C379" t="s">
        <v>1981</v>
      </c>
      <c r="D379" t="s">
        <v>1982</v>
      </c>
      <c r="E379">
        <f>VLOOKUP(D379,'2011B4'!A$1:B$641,2, FALSE)</f>
        <v>411</v>
      </c>
      <c r="G379">
        <v>860257</v>
      </c>
      <c r="H379">
        <v>426201</v>
      </c>
      <c r="I379">
        <v>434056</v>
      </c>
      <c r="J379">
        <v>300533</v>
      </c>
      <c r="K379">
        <v>207079</v>
      </c>
      <c r="L379">
        <v>93454</v>
      </c>
      <c r="M379">
        <f t="shared" si="22"/>
        <v>34.935257719495453</v>
      </c>
      <c r="N379">
        <f t="shared" si="21"/>
        <v>68.903914046044861</v>
      </c>
      <c r="O379">
        <f t="shared" si="23"/>
        <v>31.096085953955139</v>
      </c>
      <c r="P379">
        <v>81.648604313003901</v>
      </c>
      <c r="Q379">
        <v>4.9907996792365568</v>
      </c>
      <c r="R379">
        <v>4.145301847051738</v>
      </c>
      <c r="S379">
        <v>1.2338079345695814</v>
      </c>
      <c r="T379">
        <v>7.9814862261382276</v>
      </c>
      <c r="U379">
        <v>18.351395686996099</v>
      </c>
      <c r="W379" t="e">
        <f>VLOOKUP($E379,#REF!,4, FALSE)</f>
        <v>#REF!</v>
      </c>
      <c r="X379" t="e">
        <f>VLOOKUP($E379,#REF!,5, FALSE)</f>
        <v>#REF!</v>
      </c>
      <c r="Y379" t="e">
        <f>VLOOKUP($E379,#REF!,6, FALSE)</f>
        <v>#REF!</v>
      </c>
      <c r="Z379" t="e">
        <f>VLOOKUP($E379,#REF!,7, FALSE)</f>
        <v>#REF!</v>
      </c>
      <c r="AA379" t="e">
        <f>VLOOKUP($E379,#REF!,8, FALSE)</f>
        <v>#REF!</v>
      </c>
      <c r="AB379" t="e">
        <f>VLOOKUP($E379,#REF!,9, FALSE)</f>
        <v>#REF!</v>
      </c>
      <c r="AC379" t="e">
        <f>VLOOKUP($E379,#REF!,10, FALSE)</f>
        <v>#REF!</v>
      </c>
      <c r="AD379" t="e">
        <f>VLOOKUP($E379,#REF!,11, FALSE)</f>
        <v>#REF!</v>
      </c>
      <c r="AE379" t="e">
        <f>VLOOKUP($E379,#REF!,12, FALSE)</f>
        <v>#REF!</v>
      </c>
      <c r="AF379" t="e">
        <f>VLOOKUP($E379,#REF!,13, FALSE)</f>
        <v>#REF!</v>
      </c>
      <c r="AG379" t="e">
        <f>VLOOKUP($E379,#REF!,14, FALSE)</f>
        <v>#REF!</v>
      </c>
      <c r="AH379" t="e">
        <f>VLOOKUP($E379,#REF!,15, FALSE)</f>
        <v>#REF!</v>
      </c>
      <c r="AI379" t="e">
        <f>VLOOKUP($E379,#REF!,16, FALSE)</f>
        <v>#REF!</v>
      </c>
      <c r="AJ379" t="e">
        <f>VLOOKUP($E379,#REF!,17, FALSE)</f>
        <v>#REF!</v>
      </c>
      <c r="AK379" t="e">
        <f>VLOOKUP($E379,#REF!,18, FALSE)</f>
        <v>#REF!</v>
      </c>
    </row>
    <row r="380" spans="1:37" x14ac:dyDescent="0.25">
      <c r="A380">
        <v>22</v>
      </c>
      <c r="B380">
        <v>13</v>
      </c>
      <c r="C380" t="s">
        <v>1983</v>
      </c>
      <c r="D380" t="s">
        <v>1984</v>
      </c>
      <c r="E380">
        <f>VLOOKUP(D380,'2011B4'!A$1:B$641,2, FALSE)</f>
        <v>412</v>
      </c>
      <c r="G380">
        <v>706591</v>
      </c>
      <c r="H380">
        <v>352524</v>
      </c>
      <c r="I380">
        <v>354067</v>
      </c>
      <c r="J380">
        <v>268630</v>
      </c>
      <c r="K380">
        <v>164298</v>
      </c>
      <c r="L380">
        <v>104332</v>
      </c>
      <c r="M380">
        <f t="shared" si="22"/>
        <v>38.017750013798647</v>
      </c>
      <c r="N380">
        <f t="shared" si="21"/>
        <v>61.161448832967281</v>
      </c>
      <c r="O380">
        <f t="shared" si="23"/>
        <v>38.838551167032719</v>
      </c>
      <c r="P380">
        <v>77.665190038342701</v>
      </c>
      <c r="Q380">
        <v>6.7725123776197744</v>
      </c>
      <c r="R380">
        <v>4.8352752857089678</v>
      </c>
      <c r="S380">
        <v>1.4328258199009791</v>
      </c>
      <c r="T380">
        <v>9.2941964784275761</v>
      </c>
      <c r="U380">
        <v>22.334809961657299</v>
      </c>
      <c r="W380" t="e">
        <f>VLOOKUP($E380,#REF!,4, FALSE)</f>
        <v>#REF!</v>
      </c>
      <c r="X380" t="e">
        <f>VLOOKUP($E380,#REF!,5, FALSE)</f>
        <v>#REF!</v>
      </c>
      <c r="Y380" t="e">
        <f>VLOOKUP($E380,#REF!,6, FALSE)</f>
        <v>#REF!</v>
      </c>
      <c r="Z380" t="e">
        <f>VLOOKUP($E380,#REF!,7, FALSE)</f>
        <v>#REF!</v>
      </c>
      <c r="AA380" t="e">
        <f>VLOOKUP($E380,#REF!,8, FALSE)</f>
        <v>#REF!</v>
      </c>
      <c r="AB380" t="e">
        <f>VLOOKUP($E380,#REF!,9, FALSE)</f>
        <v>#REF!</v>
      </c>
      <c r="AC380" t="e">
        <f>VLOOKUP($E380,#REF!,10, FALSE)</f>
        <v>#REF!</v>
      </c>
      <c r="AD380" t="e">
        <f>VLOOKUP($E380,#REF!,11, FALSE)</f>
        <v>#REF!</v>
      </c>
      <c r="AE380" t="e">
        <f>VLOOKUP($E380,#REF!,12, FALSE)</f>
        <v>#REF!</v>
      </c>
      <c r="AF380" t="e">
        <f>VLOOKUP($E380,#REF!,13, FALSE)</f>
        <v>#REF!</v>
      </c>
      <c r="AG380" t="e">
        <f>VLOOKUP($E380,#REF!,14, FALSE)</f>
        <v>#REF!</v>
      </c>
      <c r="AH380" t="e">
        <f>VLOOKUP($E380,#REF!,15, FALSE)</f>
        <v>#REF!</v>
      </c>
      <c r="AI380" t="e">
        <f>VLOOKUP($E380,#REF!,16, FALSE)</f>
        <v>#REF!</v>
      </c>
      <c r="AJ380" t="e">
        <f>VLOOKUP($E380,#REF!,17, FALSE)</f>
        <v>#REF!</v>
      </c>
      <c r="AK380" t="e">
        <f>VLOOKUP($E380,#REF!,18, FALSE)</f>
        <v>#REF!</v>
      </c>
    </row>
    <row r="381" spans="1:37" x14ac:dyDescent="0.25">
      <c r="A381">
        <v>22</v>
      </c>
      <c r="B381">
        <v>14</v>
      </c>
      <c r="C381" t="s">
        <v>1985</v>
      </c>
      <c r="D381" t="s">
        <v>1986</v>
      </c>
      <c r="E381" t="e">
        <f>VLOOKUP(D381,'2011B4'!A$1:B$641,2, FALSE)</f>
        <v>#N/A</v>
      </c>
      <c r="G381">
        <v>650934</v>
      </c>
      <c r="H381">
        <v>324636</v>
      </c>
      <c r="I381">
        <v>326298</v>
      </c>
      <c r="J381">
        <v>251739</v>
      </c>
      <c r="K381">
        <v>156343</v>
      </c>
      <c r="L381">
        <v>95396</v>
      </c>
      <c r="M381">
        <f t="shared" si="22"/>
        <v>38.673506069739787</v>
      </c>
      <c r="N381">
        <f t="shared" si="21"/>
        <v>62.105196254851258</v>
      </c>
      <c r="O381">
        <f t="shared" si="23"/>
        <v>37.894803745148749</v>
      </c>
      <c r="P381">
        <v>84.911356603466288</v>
      </c>
      <c r="Q381">
        <v>4.0367205717032322</v>
      </c>
      <c r="R381">
        <v>2.4938527602000486</v>
      </c>
      <c r="S381">
        <v>0.76031127477268123</v>
      </c>
      <c r="T381">
        <v>7.7977587898577498</v>
      </c>
      <c r="U381">
        <v>15.088643396533712</v>
      </c>
      <c r="W381" t="e">
        <f>VLOOKUP($E381,#REF!,4, FALSE)</f>
        <v>#N/A</v>
      </c>
      <c r="X381" t="e">
        <f>VLOOKUP($E381,#REF!,5, FALSE)</f>
        <v>#N/A</v>
      </c>
      <c r="Y381" t="e">
        <f>VLOOKUP($E381,#REF!,6, FALSE)</f>
        <v>#N/A</v>
      </c>
      <c r="Z381" t="e">
        <f>VLOOKUP($E381,#REF!,7, FALSE)</f>
        <v>#N/A</v>
      </c>
      <c r="AA381" t="e">
        <f>VLOOKUP($E381,#REF!,8, FALSE)</f>
        <v>#N/A</v>
      </c>
      <c r="AB381" t="e">
        <f>VLOOKUP($E381,#REF!,9, FALSE)</f>
        <v>#N/A</v>
      </c>
      <c r="AC381" t="e">
        <f>VLOOKUP($E381,#REF!,10, FALSE)</f>
        <v>#N/A</v>
      </c>
      <c r="AD381" t="e">
        <f>VLOOKUP($E381,#REF!,11, FALSE)</f>
        <v>#N/A</v>
      </c>
      <c r="AE381" t="e">
        <f>VLOOKUP($E381,#REF!,12, FALSE)</f>
        <v>#N/A</v>
      </c>
      <c r="AF381" t="e">
        <f>VLOOKUP($E381,#REF!,13, FALSE)</f>
        <v>#N/A</v>
      </c>
      <c r="AG381" t="e">
        <f>VLOOKUP($E381,#REF!,14, FALSE)</f>
        <v>#N/A</v>
      </c>
      <c r="AH381" t="e">
        <f>VLOOKUP($E381,#REF!,15, FALSE)</f>
        <v>#N/A</v>
      </c>
      <c r="AI381" t="e">
        <f>VLOOKUP($E381,#REF!,16, FALSE)</f>
        <v>#N/A</v>
      </c>
      <c r="AJ381" t="e">
        <f>VLOOKUP($E381,#REF!,17, FALSE)</f>
        <v>#N/A</v>
      </c>
      <c r="AK381" t="e">
        <f>VLOOKUP($E381,#REF!,18, FALSE)</f>
        <v>#N/A</v>
      </c>
    </row>
    <row r="382" spans="1:37" x14ac:dyDescent="0.25">
      <c r="A382">
        <v>22</v>
      </c>
      <c r="B382">
        <v>15</v>
      </c>
      <c r="C382" t="s">
        <v>1987</v>
      </c>
      <c r="D382" t="s">
        <v>1988</v>
      </c>
      <c r="E382">
        <f>VLOOKUP(D382,'2011B4'!A$1:B$641,2, FALSE)</f>
        <v>414</v>
      </c>
      <c r="F382" t="s">
        <v>3187</v>
      </c>
      <c r="G382">
        <v>1306673</v>
      </c>
      <c r="H382">
        <v>649801</v>
      </c>
      <c r="I382">
        <v>656872</v>
      </c>
      <c r="J382">
        <v>405743</v>
      </c>
      <c r="K382">
        <v>296651</v>
      </c>
      <c r="L382">
        <v>109092</v>
      </c>
      <c r="M382">
        <f t="shared" si="22"/>
        <v>31.051609698830539</v>
      </c>
      <c r="N382">
        <f t="shared" si="21"/>
        <v>73.113029676420794</v>
      </c>
      <c r="O382">
        <f t="shared" si="23"/>
        <v>26.886970323579213</v>
      </c>
      <c r="P382">
        <v>80.134469356218105</v>
      </c>
      <c r="Q382">
        <v>4.1279824913800116</v>
      </c>
      <c r="R382">
        <v>3.3728246698032991</v>
      </c>
      <c r="S382">
        <v>1.7981825934150435</v>
      </c>
      <c r="T382">
        <v>10.566540889183548</v>
      </c>
      <c r="U382">
        <v>19.865530643781895</v>
      </c>
      <c r="W382" t="e">
        <f>VLOOKUP($E382,#REF!,4, FALSE)</f>
        <v>#REF!</v>
      </c>
      <c r="X382" t="e">
        <f>VLOOKUP($E382,#REF!,5, FALSE)</f>
        <v>#REF!</v>
      </c>
      <c r="Y382" t="e">
        <f>VLOOKUP($E382,#REF!,6, FALSE)</f>
        <v>#REF!</v>
      </c>
      <c r="Z382" t="e">
        <f>VLOOKUP($E382,#REF!,7, FALSE)</f>
        <v>#REF!</v>
      </c>
      <c r="AA382" t="e">
        <f>VLOOKUP($E382,#REF!,8, FALSE)</f>
        <v>#REF!</v>
      </c>
      <c r="AB382" t="e">
        <f>VLOOKUP($E382,#REF!,9, FALSE)</f>
        <v>#REF!</v>
      </c>
      <c r="AC382" t="e">
        <f>VLOOKUP($E382,#REF!,10, FALSE)</f>
        <v>#REF!</v>
      </c>
      <c r="AD382" t="e">
        <f>VLOOKUP($E382,#REF!,11, FALSE)</f>
        <v>#REF!</v>
      </c>
      <c r="AE382" t="e">
        <f>VLOOKUP($E382,#REF!,12, FALSE)</f>
        <v>#REF!</v>
      </c>
      <c r="AF382" t="e">
        <f>VLOOKUP($E382,#REF!,13, FALSE)</f>
        <v>#REF!</v>
      </c>
      <c r="AG382" t="e">
        <f>VLOOKUP($E382,#REF!,14, FALSE)</f>
        <v>#REF!</v>
      </c>
      <c r="AH382" t="e">
        <f>VLOOKUP($E382,#REF!,15, FALSE)</f>
        <v>#REF!</v>
      </c>
      <c r="AI382" t="e">
        <f>VLOOKUP($E382,#REF!,16, FALSE)</f>
        <v>#REF!</v>
      </c>
      <c r="AJ382" t="e">
        <f>VLOOKUP($E382,#REF!,17, FALSE)</f>
        <v>#REF!</v>
      </c>
      <c r="AK382" t="e">
        <f>VLOOKUP($E382,#REF!,18, FALSE)</f>
        <v>#REF!</v>
      </c>
    </row>
    <row r="383" spans="1:37" x14ac:dyDescent="0.25">
      <c r="A383">
        <v>22</v>
      </c>
      <c r="B383">
        <v>16</v>
      </c>
      <c r="C383" t="s">
        <v>1989</v>
      </c>
      <c r="D383" t="s">
        <v>1990</v>
      </c>
      <c r="E383" t="e">
        <f>VLOOKUP(D383,'2011B4'!A$1:B$641,2, FALSE)</f>
        <v>#N/A</v>
      </c>
      <c r="F383" t="s">
        <v>3187</v>
      </c>
      <c r="G383">
        <v>719487</v>
      </c>
      <c r="H383">
        <v>356928</v>
      </c>
      <c r="I383">
        <v>362559</v>
      </c>
      <c r="J383">
        <v>282312</v>
      </c>
      <c r="K383">
        <v>175597</v>
      </c>
      <c r="L383">
        <v>106715</v>
      </c>
      <c r="M383">
        <f t="shared" si="22"/>
        <v>39.237957044394129</v>
      </c>
      <c r="N383">
        <f t="shared" si="21"/>
        <v>62.19962311201791</v>
      </c>
      <c r="O383">
        <f t="shared" si="23"/>
        <v>37.80037688798209</v>
      </c>
      <c r="P383">
        <v>88.006531780441492</v>
      </c>
      <c r="Q383">
        <v>2.8270140837088045</v>
      </c>
      <c r="R383">
        <v>1.3807418742384312</v>
      </c>
      <c r="S383">
        <v>1.4813397942701692</v>
      </c>
      <c r="T383">
        <v>6.3043724673410972</v>
      </c>
      <c r="U383">
        <v>11.993468219558508</v>
      </c>
      <c r="W383" t="e">
        <f>VLOOKUP($E383,#REF!,4, FALSE)</f>
        <v>#N/A</v>
      </c>
      <c r="X383" t="e">
        <f>VLOOKUP($E383,#REF!,5, FALSE)</f>
        <v>#N/A</v>
      </c>
      <c r="Y383" t="e">
        <f>VLOOKUP($E383,#REF!,6, FALSE)</f>
        <v>#N/A</v>
      </c>
      <c r="Z383" t="e">
        <f>VLOOKUP($E383,#REF!,7, FALSE)</f>
        <v>#N/A</v>
      </c>
      <c r="AA383" t="e">
        <f>VLOOKUP($E383,#REF!,8, FALSE)</f>
        <v>#N/A</v>
      </c>
      <c r="AB383" t="e">
        <f>VLOOKUP($E383,#REF!,9, FALSE)</f>
        <v>#N/A</v>
      </c>
      <c r="AC383" t="e">
        <f>VLOOKUP($E383,#REF!,10, FALSE)</f>
        <v>#N/A</v>
      </c>
      <c r="AD383" t="e">
        <f>VLOOKUP($E383,#REF!,11, FALSE)</f>
        <v>#N/A</v>
      </c>
      <c r="AE383" t="e">
        <f>VLOOKUP($E383,#REF!,12, FALSE)</f>
        <v>#N/A</v>
      </c>
      <c r="AF383" t="e">
        <f>VLOOKUP($E383,#REF!,13, FALSE)</f>
        <v>#N/A</v>
      </c>
      <c r="AG383" t="e">
        <f>VLOOKUP($E383,#REF!,14, FALSE)</f>
        <v>#N/A</v>
      </c>
      <c r="AH383" t="e">
        <f>VLOOKUP($E383,#REF!,15, FALSE)</f>
        <v>#N/A</v>
      </c>
      <c r="AI383" t="e">
        <f>VLOOKUP($E383,#REF!,16, FALSE)</f>
        <v>#N/A</v>
      </c>
      <c r="AJ383" t="e">
        <f>VLOOKUP($E383,#REF!,17, FALSE)</f>
        <v>#N/A</v>
      </c>
      <c r="AK383" t="e">
        <f>VLOOKUP($E383,#REF!,18, FALSE)</f>
        <v>#N/A</v>
      </c>
    </row>
    <row r="384" spans="1:37" x14ac:dyDescent="0.25">
      <c r="A384">
        <v>23</v>
      </c>
      <c r="B384">
        <v>1</v>
      </c>
      <c r="C384" t="s">
        <v>2278</v>
      </c>
      <c r="D384" t="s">
        <v>2279</v>
      </c>
      <c r="E384">
        <f>VLOOKUP(D384,'2011B4'!A$1:B$641,2, FALSE)</f>
        <v>418</v>
      </c>
      <c r="G384">
        <v>559495</v>
      </c>
      <c r="H384">
        <v>295297</v>
      </c>
      <c r="I384">
        <v>264198</v>
      </c>
      <c r="J384">
        <v>150219</v>
      </c>
      <c r="K384">
        <v>126543</v>
      </c>
      <c r="L384">
        <v>23676</v>
      </c>
      <c r="M384">
        <f t="shared" si="22"/>
        <v>26.849033503427201</v>
      </c>
      <c r="N384">
        <f t="shared" si="21"/>
        <v>84.239011043875948</v>
      </c>
      <c r="O384">
        <f t="shared" si="23"/>
        <v>15.760988956124059</v>
      </c>
      <c r="P384">
        <v>80.072427589053305</v>
      </c>
      <c r="Q384">
        <v>3.8623609530086074</v>
      </c>
      <c r="R384">
        <v>4.9747368841491424</v>
      </c>
      <c r="S384">
        <v>2.0183864890593068</v>
      </c>
      <c r="T384">
        <v>9.0720880847296286</v>
      </c>
      <c r="U384">
        <v>19.927572410946695</v>
      </c>
      <c r="W384" t="e">
        <f>VLOOKUP($E384,#REF!,4, FALSE)</f>
        <v>#REF!</v>
      </c>
      <c r="X384" t="e">
        <f>VLOOKUP($E384,#REF!,5, FALSE)</f>
        <v>#REF!</v>
      </c>
      <c r="Y384" t="e">
        <f>VLOOKUP($E384,#REF!,6, FALSE)</f>
        <v>#REF!</v>
      </c>
      <c r="Z384" t="e">
        <f>VLOOKUP($E384,#REF!,7, FALSE)</f>
        <v>#REF!</v>
      </c>
      <c r="AA384" t="e">
        <f>VLOOKUP($E384,#REF!,8, FALSE)</f>
        <v>#REF!</v>
      </c>
      <c r="AB384" t="e">
        <f>VLOOKUP($E384,#REF!,9, FALSE)</f>
        <v>#REF!</v>
      </c>
      <c r="AC384" t="e">
        <f>VLOOKUP($E384,#REF!,10, FALSE)</f>
        <v>#REF!</v>
      </c>
      <c r="AD384" t="e">
        <f>VLOOKUP($E384,#REF!,11, FALSE)</f>
        <v>#REF!</v>
      </c>
      <c r="AE384" t="e">
        <f>VLOOKUP($E384,#REF!,12, FALSE)</f>
        <v>#REF!</v>
      </c>
      <c r="AF384" t="e">
        <f>VLOOKUP($E384,#REF!,13, FALSE)</f>
        <v>#REF!</v>
      </c>
      <c r="AG384" t="e">
        <f>VLOOKUP($E384,#REF!,14, FALSE)</f>
        <v>#REF!</v>
      </c>
      <c r="AH384" t="e">
        <f>VLOOKUP($E384,#REF!,15, FALSE)</f>
        <v>#REF!</v>
      </c>
      <c r="AI384" t="e">
        <f>VLOOKUP($E384,#REF!,16, FALSE)</f>
        <v>#REF!</v>
      </c>
      <c r="AJ384" t="e">
        <f>VLOOKUP($E384,#REF!,17, FALSE)</f>
        <v>#REF!</v>
      </c>
      <c r="AK384" t="e">
        <f>VLOOKUP($E384,#REF!,18, FALSE)</f>
        <v>#REF!</v>
      </c>
    </row>
    <row r="385" spans="1:37" x14ac:dyDescent="0.25">
      <c r="A385">
        <v>23</v>
      </c>
      <c r="B385">
        <v>2</v>
      </c>
      <c r="C385" t="s">
        <v>2280</v>
      </c>
      <c r="D385" t="s">
        <v>2281</v>
      </c>
      <c r="E385">
        <f>VLOOKUP(D385,'2011B4'!A$1:B$641,2, FALSE)</f>
        <v>419</v>
      </c>
      <c r="G385">
        <v>1592714</v>
      </c>
      <c r="H385">
        <v>874089</v>
      </c>
      <c r="I385">
        <v>718625</v>
      </c>
      <c r="J385">
        <v>454048</v>
      </c>
      <c r="K385">
        <v>376701</v>
      </c>
      <c r="L385">
        <v>77347</v>
      </c>
      <c r="M385">
        <f t="shared" si="22"/>
        <v>28.507817473821412</v>
      </c>
      <c r="N385">
        <f t="shared" si="21"/>
        <v>82.965016914511239</v>
      </c>
      <c r="O385">
        <f t="shared" si="23"/>
        <v>17.034983085488758</v>
      </c>
      <c r="P385">
        <v>75.969060539854823</v>
      </c>
      <c r="Q385">
        <v>4.9752449080273449</v>
      </c>
      <c r="R385">
        <v>5.376524067939954</v>
      </c>
      <c r="S385">
        <v>2.6909049263513989</v>
      </c>
      <c r="T385">
        <v>10.988265557826486</v>
      </c>
      <c r="U385">
        <v>24.030939460145177</v>
      </c>
      <c r="W385" t="e">
        <f>VLOOKUP($E385,#REF!,4, FALSE)</f>
        <v>#REF!</v>
      </c>
      <c r="X385" t="e">
        <f>VLOOKUP($E385,#REF!,5, FALSE)</f>
        <v>#REF!</v>
      </c>
      <c r="Y385" t="e">
        <f>VLOOKUP($E385,#REF!,6, FALSE)</f>
        <v>#REF!</v>
      </c>
      <c r="Z385" t="e">
        <f>VLOOKUP($E385,#REF!,7, FALSE)</f>
        <v>#REF!</v>
      </c>
      <c r="AA385" t="e">
        <f>VLOOKUP($E385,#REF!,8, FALSE)</f>
        <v>#REF!</v>
      </c>
      <c r="AB385" t="e">
        <f>VLOOKUP($E385,#REF!,9, FALSE)</f>
        <v>#REF!</v>
      </c>
      <c r="AC385" t="e">
        <f>VLOOKUP($E385,#REF!,10, FALSE)</f>
        <v>#REF!</v>
      </c>
      <c r="AD385" t="e">
        <f>VLOOKUP($E385,#REF!,11, FALSE)</f>
        <v>#REF!</v>
      </c>
      <c r="AE385" t="e">
        <f>VLOOKUP($E385,#REF!,12, FALSE)</f>
        <v>#REF!</v>
      </c>
      <c r="AF385" t="e">
        <f>VLOOKUP($E385,#REF!,13, FALSE)</f>
        <v>#REF!</v>
      </c>
      <c r="AG385" t="e">
        <f>VLOOKUP($E385,#REF!,14, FALSE)</f>
        <v>#REF!</v>
      </c>
      <c r="AH385" t="e">
        <f>VLOOKUP($E385,#REF!,15, FALSE)</f>
        <v>#REF!</v>
      </c>
      <c r="AI385" t="e">
        <f>VLOOKUP($E385,#REF!,16, FALSE)</f>
        <v>#REF!</v>
      </c>
      <c r="AJ385" t="e">
        <f>VLOOKUP($E385,#REF!,17, FALSE)</f>
        <v>#REF!</v>
      </c>
      <c r="AK385" t="e">
        <f>VLOOKUP($E385,#REF!,18, FALSE)</f>
        <v>#REF!</v>
      </c>
    </row>
    <row r="386" spans="1:37" x14ac:dyDescent="0.25">
      <c r="A386">
        <v>23</v>
      </c>
      <c r="B386">
        <v>3</v>
      </c>
      <c r="C386" t="s">
        <v>2282</v>
      </c>
      <c r="D386" t="s">
        <v>2283</v>
      </c>
      <c r="E386">
        <f>VLOOKUP(D386,'2011B4'!A$1:B$641,2, FALSE)</f>
        <v>420</v>
      </c>
      <c r="G386">
        <v>1428559</v>
      </c>
      <c r="H386">
        <v>780902</v>
      </c>
      <c r="I386">
        <v>647657</v>
      </c>
      <c r="J386">
        <v>398180</v>
      </c>
      <c r="K386">
        <v>334531</v>
      </c>
      <c r="L386">
        <v>63649</v>
      </c>
      <c r="M386">
        <f t="shared" si="22"/>
        <v>27.872842493729692</v>
      </c>
      <c r="N386">
        <f t="shared" ref="N386:N449" si="24">(K386/J386)*100</f>
        <v>84.015018333417046</v>
      </c>
      <c r="O386">
        <f t="shared" si="23"/>
        <v>15.984981666582954</v>
      </c>
      <c r="P386">
        <v>77.795469385704962</v>
      </c>
      <c r="Q386">
        <v>4.5183083027776387</v>
      </c>
      <c r="R386">
        <v>4.8169169722236171</v>
      </c>
      <c r="S386">
        <v>2.2457180169772464</v>
      </c>
      <c r="T386">
        <v>10.62358732231654</v>
      </c>
      <c r="U386">
        <v>22.204530614295038</v>
      </c>
      <c r="W386" t="e">
        <f>VLOOKUP($E386,#REF!,4, FALSE)</f>
        <v>#REF!</v>
      </c>
      <c r="X386" t="e">
        <f>VLOOKUP($E386,#REF!,5, FALSE)</f>
        <v>#REF!</v>
      </c>
      <c r="Y386" t="e">
        <f>VLOOKUP($E386,#REF!,6, FALSE)</f>
        <v>#REF!</v>
      </c>
      <c r="Z386" t="e">
        <f>VLOOKUP($E386,#REF!,7, FALSE)</f>
        <v>#REF!</v>
      </c>
      <c r="AA386" t="e">
        <f>VLOOKUP($E386,#REF!,8, FALSE)</f>
        <v>#REF!</v>
      </c>
      <c r="AB386" t="e">
        <f>VLOOKUP($E386,#REF!,9, FALSE)</f>
        <v>#REF!</v>
      </c>
      <c r="AC386" t="e">
        <f>VLOOKUP($E386,#REF!,10, FALSE)</f>
        <v>#REF!</v>
      </c>
      <c r="AD386" t="e">
        <f>VLOOKUP($E386,#REF!,11, FALSE)</f>
        <v>#REF!</v>
      </c>
      <c r="AE386" t="e">
        <f>VLOOKUP($E386,#REF!,12, FALSE)</f>
        <v>#REF!</v>
      </c>
      <c r="AF386" t="e">
        <f>VLOOKUP($E386,#REF!,13, FALSE)</f>
        <v>#REF!</v>
      </c>
      <c r="AG386" t="e">
        <f>VLOOKUP($E386,#REF!,14, FALSE)</f>
        <v>#REF!</v>
      </c>
      <c r="AH386" t="e">
        <f>VLOOKUP($E386,#REF!,15, FALSE)</f>
        <v>#REF!</v>
      </c>
      <c r="AI386" t="e">
        <f>VLOOKUP($E386,#REF!,16, FALSE)</f>
        <v>#REF!</v>
      </c>
      <c r="AJ386" t="e">
        <f>VLOOKUP($E386,#REF!,17, FALSE)</f>
        <v>#REF!</v>
      </c>
      <c r="AK386" t="e">
        <f>VLOOKUP($E386,#REF!,18, FALSE)</f>
        <v>#REF!</v>
      </c>
    </row>
    <row r="387" spans="1:37" x14ac:dyDescent="0.25">
      <c r="A387">
        <v>23</v>
      </c>
      <c r="B387">
        <v>4</v>
      </c>
      <c r="C387" t="s">
        <v>2284</v>
      </c>
      <c r="D387" t="s">
        <v>2285</v>
      </c>
      <c r="E387">
        <f>VLOOKUP(D387,'2011B4'!A$1:B$641,2, FALSE)</f>
        <v>421</v>
      </c>
      <c r="G387">
        <v>1632109</v>
      </c>
      <c r="H387">
        <v>883317</v>
      </c>
      <c r="I387">
        <v>748792</v>
      </c>
      <c r="J387">
        <v>441412</v>
      </c>
      <c r="K387">
        <v>381327</v>
      </c>
      <c r="L387">
        <v>60085</v>
      </c>
      <c r="M387">
        <f t="shared" ref="M387:M450" si="25">(J387/G387)*100</f>
        <v>27.045497573997817</v>
      </c>
      <c r="N387">
        <f t="shared" si="24"/>
        <v>86.388000326225836</v>
      </c>
      <c r="O387">
        <f t="shared" ref="O387:O450" si="26">(L387/J387)*100</f>
        <v>13.611999673774161</v>
      </c>
      <c r="P387">
        <v>37.012813426005636</v>
      </c>
      <c r="Q387">
        <v>14.00528304622439</v>
      </c>
      <c r="R387">
        <v>12.487200166737651</v>
      </c>
      <c r="S387">
        <v>6.2601379210352235</v>
      </c>
      <c r="T387">
        <v>30.234565439997102</v>
      </c>
      <c r="U387">
        <v>62.987186573994364</v>
      </c>
      <c r="W387" t="e">
        <f>VLOOKUP($E387,#REF!,4, FALSE)</f>
        <v>#REF!</v>
      </c>
      <c r="X387" t="e">
        <f>VLOOKUP($E387,#REF!,5, FALSE)</f>
        <v>#REF!</v>
      </c>
      <c r="Y387" t="e">
        <f>VLOOKUP($E387,#REF!,6, FALSE)</f>
        <v>#REF!</v>
      </c>
      <c r="Z387" t="e">
        <f>VLOOKUP($E387,#REF!,7, FALSE)</f>
        <v>#REF!</v>
      </c>
      <c r="AA387" t="e">
        <f>VLOOKUP($E387,#REF!,8, FALSE)</f>
        <v>#REF!</v>
      </c>
      <c r="AB387" t="e">
        <f>VLOOKUP($E387,#REF!,9, FALSE)</f>
        <v>#REF!</v>
      </c>
      <c r="AC387" t="e">
        <f>VLOOKUP($E387,#REF!,10, FALSE)</f>
        <v>#REF!</v>
      </c>
      <c r="AD387" t="e">
        <f>VLOOKUP($E387,#REF!,11, FALSE)</f>
        <v>#REF!</v>
      </c>
      <c r="AE387" t="e">
        <f>VLOOKUP($E387,#REF!,12, FALSE)</f>
        <v>#REF!</v>
      </c>
      <c r="AF387" t="e">
        <f>VLOOKUP($E387,#REF!,13, FALSE)</f>
        <v>#REF!</v>
      </c>
      <c r="AG387" t="e">
        <f>VLOOKUP($E387,#REF!,14, FALSE)</f>
        <v>#REF!</v>
      </c>
      <c r="AH387" t="e">
        <f>VLOOKUP($E387,#REF!,15, FALSE)</f>
        <v>#REF!</v>
      </c>
      <c r="AI387" t="e">
        <f>VLOOKUP($E387,#REF!,16, FALSE)</f>
        <v>#REF!</v>
      </c>
      <c r="AJ387" t="e">
        <f>VLOOKUP($E387,#REF!,17, FALSE)</f>
        <v>#REF!</v>
      </c>
      <c r="AK387" t="e">
        <f>VLOOKUP($E387,#REF!,18, FALSE)</f>
        <v>#REF!</v>
      </c>
    </row>
    <row r="388" spans="1:37" x14ac:dyDescent="0.25">
      <c r="A388">
        <v>23</v>
      </c>
      <c r="B388">
        <v>5</v>
      </c>
      <c r="C388" t="s">
        <v>2286</v>
      </c>
      <c r="D388" t="s">
        <v>2287</v>
      </c>
      <c r="E388">
        <f>VLOOKUP(D388,'2011B4'!A$1:B$641,2, FALSE)</f>
        <v>422</v>
      </c>
      <c r="G388">
        <v>628240</v>
      </c>
      <c r="H388">
        <v>338232</v>
      </c>
      <c r="I388">
        <v>290008</v>
      </c>
      <c r="J388">
        <v>228568</v>
      </c>
      <c r="K388">
        <v>166363</v>
      </c>
      <c r="L388">
        <v>62205</v>
      </c>
      <c r="M388">
        <f t="shared" si="25"/>
        <v>36.382274290080225</v>
      </c>
      <c r="N388">
        <f t="shared" si="24"/>
        <v>72.784904273564095</v>
      </c>
      <c r="O388">
        <f t="shared" si="26"/>
        <v>27.215095726435894</v>
      </c>
      <c r="P388">
        <v>77.053218298274473</v>
      </c>
      <c r="Q388">
        <v>5.086451296769452</v>
      </c>
      <c r="R388">
        <v>4.7303209548143226</v>
      </c>
      <c r="S388">
        <v>3.4409891148367224</v>
      </c>
      <c r="T388">
        <v>9.6890203353050293</v>
      </c>
      <c r="U388">
        <v>22.946781701725527</v>
      </c>
      <c r="W388" t="e">
        <f>VLOOKUP($E388,#REF!,4, FALSE)</f>
        <v>#REF!</v>
      </c>
      <c r="X388" t="e">
        <f>VLOOKUP($E388,#REF!,5, FALSE)</f>
        <v>#REF!</v>
      </c>
      <c r="Y388" t="e">
        <f>VLOOKUP($E388,#REF!,6, FALSE)</f>
        <v>#REF!</v>
      </c>
      <c r="Z388" t="e">
        <f>VLOOKUP($E388,#REF!,7, FALSE)</f>
        <v>#REF!</v>
      </c>
      <c r="AA388" t="e">
        <f>VLOOKUP($E388,#REF!,8, FALSE)</f>
        <v>#REF!</v>
      </c>
      <c r="AB388" t="e">
        <f>VLOOKUP($E388,#REF!,9, FALSE)</f>
        <v>#REF!</v>
      </c>
      <c r="AC388" t="e">
        <f>VLOOKUP($E388,#REF!,10, FALSE)</f>
        <v>#REF!</v>
      </c>
      <c r="AD388" t="e">
        <f>VLOOKUP($E388,#REF!,11, FALSE)</f>
        <v>#REF!</v>
      </c>
      <c r="AE388" t="e">
        <f>VLOOKUP($E388,#REF!,12, FALSE)</f>
        <v>#REF!</v>
      </c>
      <c r="AF388" t="e">
        <f>VLOOKUP($E388,#REF!,13, FALSE)</f>
        <v>#REF!</v>
      </c>
      <c r="AG388" t="e">
        <f>VLOOKUP($E388,#REF!,14, FALSE)</f>
        <v>#REF!</v>
      </c>
      <c r="AH388" t="e">
        <f>VLOOKUP($E388,#REF!,15, FALSE)</f>
        <v>#REF!</v>
      </c>
      <c r="AI388" t="e">
        <f>VLOOKUP($E388,#REF!,16, FALSE)</f>
        <v>#REF!</v>
      </c>
      <c r="AJ388" t="e">
        <f>VLOOKUP($E388,#REF!,17, FALSE)</f>
        <v>#REF!</v>
      </c>
      <c r="AK388" t="e">
        <f>VLOOKUP($E388,#REF!,18, FALSE)</f>
        <v>#REF!</v>
      </c>
    </row>
    <row r="389" spans="1:37" x14ac:dyDescent="0.25">
      <c r="A389">
        <v>23</v>
      </c>
      <c r="B389">
        <v>6</v>
      </c>
      <c r="C389" t="s">
        <v>2288</v>
      </c>
      <c r="D389" t="s">
        <v>2289</v>
      </c>
      <c r="E389">
        <f>VLOOKUP(D389,'2011B4'!A$1:B$641,2, FALSE)</f>
        <v>423</v>
      </c>
      <c r="G389">
        <v>1441950</v>
      </c>
      <c r="H389">
        <v>776190</v>
      </c>
      <c r="I389">
        <v>665760</v>
      </c>
      <c r="J389">
        <v>511961</v>
      </c>
      <c r="K389">
        <v>366222</v>
      </c>
      <c r="L389">
        <v>145739</v>
      </c>
      <c r="M389">
        <f t="shared" si="25"/>
        <v>35.504767849093241</v>
      </c>
      <c r="N389">
        <f t="shared" si="24"/>
        <v>71.533183191688437</v>
      </c>
      <c r="O389">
        <f t="shared" si="26"/>
        <v>28.466816808311567</v>
      </c>
      <c r="P389">
        <v>81.353853125531046</v>
      </c>
      <c r="Q389">
        <v>4.7529010998884687</v>
      </c>
      <c r="R389">
        <v>3.9909289965446586</v>
      </c>
      <c r="S389">
        <v>1.8044343221456323</v>
      </c>
      <c r="T389">
        <v>8.0978824558901934</v>
      </c>
      <c r="U389">
        <v>18.646146874468954</v>
      </c>
      <c r="W389" t="e">
        <f>VLOOKUP($E389,#REF!,4, FALSE)</f>
        <v>#REF!</v>
      </c>
      <c r="X389" t="e">
        <f>VLOOKUP($E389,#REF!,5, FALSE)</f>
        <v>#REF!</v>
      </c>
      <c r="Y389" t="e">
        <f>VLOOKUP($E389,#REF!,6, FALSE)</f>
        <v>#REF!</v>
      </c>
      <c r="Z389" t="e">
        <f>VLOOKUP($E389,#REF!,7, FALSE)</f>
        <v>#REF!</v>
      </c>
      <c r="AA389" t="e">
        <f>VLOOKUP($E389,#REF!,8, FALSE)</f>
        <v>#REF!</v>
      </c>
      <c r="AB389" t="e">
        <f>VLOOKUP($E389,#REF!,9, FALSE)</f>
        <v>#REF!</v>
      </c>
      <c r="AC389" t="e">
        <f>VLOOKUP($E389,#REF!,10, FALSE)</f>
        <v>#REF!</v>
      </c>
      <c r="AD389" t="e">
        <f>VLOOKUP($E389,#REF!,11, FALSE)</f>
        <v>#REF!</v>
      </c>
      <c r="AE389" t="e">
        <f>VLOOKUP($E389,#REF!,12, FALSE)</f>
        <v>#REF!</v>
      </c>
      <c r="AF389" t="e">
        <f>VLOOKUP($E389,#REF!,13, FALSE)</f>
        <v>#REF!</v>
      </c>
      <c r="AG389" t="e">
        <f>VLOOKUP($E389,#REF!,14, FALSE)</f>
        <v>#REF!</v>
      </c>
      <c r="AH389" t="e">
        <f>VLOOKUP($E389,#REF!,15, FALSE)</f>
        <v>#REF!</v>
      </c>
      <c r="AI389" t="e">
        <f>VLOOKUP($E389,#REF!,16, FALSE)</f>
        <v>#REF!</v>
      </c>
      <c r="AJ389" t="e">
        <f>VLOOKUP($E389,#REF!,17, FALSE)</f>
        <v>#REF!</v>
      </c>
      <c r="AK389" t="e">
        <f>VLOOKUP($E389,#REF!,18, FALSE)</f>
        <v>#REF!</v>
      </c>
    </row>
    <row r="390" spans="1:37" x14ac:dyDescent="0.25">
      <c r="A390">
        <v>23</v>
      </c>
      <c r="B390">
        <v>7</v>
      </c>
      <c r="C390" t="s">
        <v>2290</v>
      </c>
      <c r="D390" t="s">
        <v>2291</v>
      </c>
      <c r="E390">
        <f>VLOOKUP(D390,'2011B4'!A$1:B$641,2, FALSE)</f>
        <v>458</v>
      </c>
      <c r="F390" t="s">
        <v>3187</v>
      </c>
      <c r="G390">
        <v>1666767</v>
      </c>
      <c r="H390">
        <v>884020</v>
      </c>
      <c r="I390">
        <v>782747</v>
      </c>
      <c r="J390">
        <v>496984</v>
      </c>
      <c r="K390">
        <v>400470</v>
      </c>
      <c r="L390">
        <v>96514</v>
      </c>
      <c r="M390">
        <f t="shared" si="25"/>
        <v>29.817245001850889</v>
      </c>
      <c r="N390">
        <f t="shared" si="24"/>
        <v>80.580058915377563</v>
      </c>
      <c r="O390">
        <f t="shared" si="26"/>
        <v>19.41994108462244</v>
      </c>
      <c r="P390">
        <v>75.176665647183825</v>
      </c>
      <c r="Q390">
        <v>6.6022246189012126</v>
      </c>
      <c r="R390">
        <v>5.2790431885131115</v>
      </c>
      <c r="S390">
        <v>2.7632680327736909</v>
      </c>
      <c r="T390">
        <v>10.178798512628173</v>
      </c>
      <c r="U390">
        <v>24.823334352816175</v>
      </c>
      <c r="W390" t="e">
        <f>VLOOKUP($E390,#REF!,4, FALSE)</f>
        <v>#REF!</v>
      </c>
      <c r="X390" t="e">
        <f>VLOOKUP($E390,#REF!,5, FALSE)</f>
        <v>#REF!</v>
      </c>
      <c r="Y390" t="e">
        <f>VLOOKUP($E390,#REF!,6, FALSE)</f>
        <v>#REF!</v>
      </c>
      <c r="Z390" t="e">
        <f>VLOOKUP($E390,#REF!,7, FALSE)</f>
        <v>#REF!</v>
      </c>
      <c r="AA390" t="e">
        <f>VLOOKUP($E390,#REF!,8, FALSE)</f>
        <v>#REF!</v>
      </c>
      <c r="AB390" t="e">
        <f>VLOOKUP($E390,#REF!,9, FALSE)</f>
        <v>#REF!</v>
      </c>
      <c r="AC390" t="e">
        <f>VLOOKUP($E390,#REF!,10, FALSE)</f>
        <v>#REF!</v>
      </c>
      <c r="AD390" t="e">
        <f>VLOOKUP($E390,#REF!,11, FALSE)</f>
        <v>#REF!</v>
      </c>
      <c r="AE390" t="e">
        <f>VLOOKUP($E390,#REF!,12, FALSE)</f>
        <v>#REF!</v>
      </c>
      <c r="AF390" t="e">
        <f>VLOOKUP($E390,#REF!,13, FALSE)</f>
        <v>#REF!</v>
      </c>
      <c r="AG390" t="e">
        <f>VLOOKUP($E390,#REF!,14, FALSE)</f>
        <v>#REF!</v>
      </c>
      <c r="AH390" t="e">
        <f>VLOOKUP($E390,#REF!,15, FALSE)</f>
        <v>#REF!</v>
      </c>
      <c r="AI390" t="e">
        <f>VLOOKUP($E390,#REF!,16, FALSE)</f>
        <v>#REF!</v>
      </c>
      <c r="AJ390" t="e">
        <f>VLOOKUP($E390,#REF!,17, FALSE)</f>
        <v>#REF!</v>
      </c>
      <c r="AK390" t="e">
        <f>VLOOKUP($E390,#REF!,18, FALSE)</f>
        <v>#REF!</v>
      </c>
    </row>
    <row r="391" spans="1:37" x14ac:dyDescent="0.25">
      <c r="A391">
        <v>23</v>
      </c>
      <c r="B391">
        <v>8</v>
      </c>
      <c r="C391" t="s">
        <v>2292</v>
      </c>
      <c r="D391" t="s">
        <v>2293</v>
      </c>
      <c r="E391">
        <f>VLOOKUP(D391,'2011B4'!A$1:B$641,2, FALSE)</f>
        <v>424</v>
      </c>
      <c r="G391">
        <v>1202998</v>
      </c>
      <c r="H391">
        <v>637913</v>
      </c>
      <c r="I391">
        <v>565085</v>
      </c>
      <c r="J391">
        <v>394762</v>
      </c>
      <c r="K391">
        <v>297498</v>
      </c>
      <c r="L391">
        <v>97264</v>
      </c>
      <c r="M391">
        <f t="shared" si="25"/>
        <v>32.814850897507725</v>
      </c>
      <c r="N391">
        <f t="shared" si="24"/>
        <v>75.361356969515811</v>
      </c>
      <c r="O391">
        <f t="shared" si="26"/>
        <v>24.638643030484189</v>
      </c>
      <c r="P391">
        <v>80.883924997846805</v>
      </c>
      <c r="Q391">
        <v>5.0802762170624325</v>
      </c>
      <c r="R391">
        <v>3.6809520673215759</v>
      </c>
      <c r="S391">
        <v>2.6742695598867163</v>
      </c>
      <c r="T391">
        <v>7.6805771578824711</v>
      </c>
      <c r="U391">
        <v>19.116075002153195</v>
      </c>
      <c r="W391" t="e">
        <f>VLOOKUP($E391,#REF!,4, FALSE)</f>
        <v>#REF!</v>
      </c>
      <c r="X391" t="e">
        <f>VLOOKUP($E391,#REF!,5, FALSE)</f>
        <v>#REF!</v>
      </c>
      <c r="Y391" t="e">
        <f>VLOOKUP($E391,#REF!,6, FALSE)</f>
        <v>#REF!</v>
      </c>
      <c r="Z391" t="e">
        <f>VLOOKUP($E391,#REF!,7, FALSE)</f>
        <v>#REF!</v>
      </c>
      <c r="AA391" t="e">
        <f>VLOOKUP($E391,#REF!,8, FALSE)</f>
        <v>#REF!</v>
      </c>
      <c r="AB391" t="e">
        <f>VLOOKUP($E391,#REF!,9, FALSE)</f>
        <v>#REF!</v>
      </c>
      <c r="AC391" t="e">
        <f>VLOOKUP($E391,#REF!,10, FALSE)</f>
        <v>#REF!</v>
      </c>
      <c r="AD391" t="e">
        <f>VLOOKUP($E391,#REF!,11, FALSE)</f>
        <v>#REF!</v>
      </c>
      <c r="AE391" t="e">
        <f>VLOOKUP($E391,#REF!,12, FALSE)</f>
        <v>#REF!</v>
      </c>
      <c r="AF391" t="e">
        <f>VLOOKUP($E391,#REF!,13, FALSE)</f>
        <v>#REF!</v>
      </c>
      <c r="AG391" t="e">
        <f>VLOOKUP($E391,#REF!,14, FALSE)</f>
        <v>#REF!</v>
      </c>
      <c r="AH391" t="e">
        <f>VLOOKUP($E391,#REF!,15, FALSE)</f>
        <v>#REF!</v>
      </c>
      <c r="AI391" t="e">
        <f>VLOOKUP($E391,#REF!,16, FALSE)</f>
        <v>#REF!</v>
      </c>
      <c r="AJ391" t="e">
        <f>VLOOKUP($E391,#REF!,17, FALSE)</f>
        <v>#REF!</v>
      </c>
      <c r="AK391" t="e">
        <f>VLOOKUP($E391,#REF!,18, FALSE)</f>
        <v>#REF!</v>
      </c>
    </row>
    <row r="392" spans="1:37" x14ac:dyDescent="0.25">
      <c r="A392">
        <v>23</v>
      </c>
      <c r="B392">
        <v>9</v>
      </c>
      <c r="C392" t="s">
        <v>2294</v>
      </c>
      <c r="D392" t="s">
        <v>2295</v>
      </c>
      <c r="E392">
        <f>VLOOKUP(D392,'2011B4'!A$1:B$641,2, FALSE)</f>
        <v>425</v>
      </c>
      <c r="G392">
        <v>1474723</v>
      </c>
      <c r="H392">
        <v>788933</v>
      </c>
      <c r="I392">
        <v>685790</v>
      </c>
      <c r="J392">
        <v>444406</v>
      </c>
      <c r="K392">
        <v>350292</v>
      </c>
      <c r="L392">
        <v>94114</v>
      </c>
      <c r="M392">
        <f t="shared" si="25"/>
        <v>30.134879567213641</v>
      </c>
      <c r="N392">
        <f t="shared" si="24"/>
        <v>78.822518147819792</v>
      </c>
      <c r="O392">
        <f t="shared" si="26"/>
        <v>21.177481852180215</v>
      </c>
      <c r="P392">
        <v>74.040179475524639</v>
      </c>
      <c r="Q392">
        <v>6.9690778252318824</v>
      </c>
      <c r="R392">
        <v>5.1169426155362441</v>
      </c>
      <c r="S392">
        <v>3.602111582651899</v>
      </c>
      <c r="T392">
        <v>10.271688501055342</v>
      </c>
      <c r="U392">
        <v>25.959820524475361</v>
      </c>
      <c r="W392" t="e">
        <f>VLOOKUP($E392,#REF!,4, FALSE)</f>
        <v>#REF!</v>
      </c>
      <c r="X392" t="e">
        <f>VLOOKUP($E392,#REF!,5, FALSE)</f>
        <v>#REF!</v>
      </c>
      <c r="Y392" t="e">
        <f>VLOOKUP($E392,#REF!,6, FALSE)</f>
        <v>#REF!</v>
      </c>
      <c r="Z392" t="e">
        <f>VLOOKUP($E392,#REF!,7, FALSE)</f>
        <v>#REF!</v>
      </c>
      <c r="AA392" t="e">
        <f>VLOOKUP($E392,#REF!,8, FALSE)</f>
        <v>#REF!</v>
      </c>
      <c r="AB392" t="e">
        <f>VLOOKUP($E392,#REF!,9, FALSE)</f>
        <v>#REF!</v>
      </c>
      <c r="AC392" t="e">
        <f>VLOOKUP($E392,#REF!,10, FALSE)</f>
        <v>#REF!</v>
      </c>
      <c r="AD392" t="e">
        <f>VLOOKUP($E392,#REF!,11, FALSE)</f>
        <v>#REF!</v>
      </c>
      <c r="AE392" t="e">
        <f>VLOOKUP($E392,#REF!,12, FALSE)</f>
        <v>#REF!</v>
      </c>
      <c r="AF392" t="e">
        <f>VLOOKUP($E392,#REF!,13, FALSE)</f>
        <v>#REF!</v>
      </c>
      <c r="AG392" t="e">
        <f>VLOOKUP($E392,#REF!,14, FALSE)</f>
        <v>#REF!</v>
      </c>
      <c r="AH392" t="e">
        <f>VLOOKUP($E392,#REF!,15, FALSE)</f>
        <v>#REF!</v>
      </c>
      <c r="AI392" t="e">
        <f>VLOOKUP($E392,#REF!,16, FALSE)</f>
        <v>#REF!</v>
      </c>
      <c r="AJ392" t="e">
        <f>VLOOKUP($E392,#REF!,17, FALSE)</f>
        <v>#REF!</v>
      </c>
      <c r="AK392" t="e">
        <f>VLOOKUP($E392,#REF!,18, FALSE)</f>
        <v>#REF!</v>
      </c>
    </row>
    <row r="393" spans="1:37" x14ac:dyDescent="0.25">
      <c r="A393">
        <v>23</v>
      </c>
      <c r="B393">
        <v>10</v>
      </c>
      <c r="C393" t="s">
        <v>2296</v>
      </c>
      <c r="D393" t="s">
        <v>2297</v>
      </c>
      <c r="E393">
        <f>VLOOKUP(D393,'2011B4'!A$1:B$641,2, FALSE)</f>
        <v>426</v>
      </c>
      <c r="G393">
        <v>856558</v>
      </c>
      <c r="H393">
        <v>450549</v>
      </c>
      <c r="I393">
        <v>406009</v>
      </c>
      <c r="J393">
        <v>259543</v>
      </c>
      <c r="K393">
        <v>196520</v>
      </c>
      <c r="L393">
        <v>63023</v>
      </c>
      <c r="M393">
        <f t="shared" si="25"/>
        <v>30.300691838731293</v>
      </c>
      <c r="N393">
        <f t="shared" si="24"/>
        <v>75.717703810158625</v>
      </c>
      <c r="O393">
        <f t="shared" si="26"/>
        <v>24.282296189841375</v>
      </c>
      <c r="P393">
        <v>78.728765561005318</v>
      </c>
      <c r="Q393">
        <v>7.0188754849870749</v>
      </c>
      <c r="R393">
        <v>3.4599276420477532</v>
      </c>
      <c r="S393">
        <v>2.2897939840411801</v>
      </c>
      <c r="T393">
        <v>8.5026373279186878</v>
      </c>
      <c r="U393">
        <v>21.271234438994682</v>
      </c>
      <c r="W393" t="e">
        <f>VLOOKUP($E393,#REF!,4, FALSE)</f>
        <v>#REF!</v>
      </c>
      <c r="X393" t="e">
        <f>VLOOKUP($E393,#REF!,5, FALSE)</f>
        <v>#REF!</v>
      </c>
      <c r="Y393" t="e">
        <f>VLOOKUP($E393,#REF!,6, FALSE)</f>
        <v>#REF!</v>
      </c>
      <c r="Z393" t="e">
        <f>VLOOKUP($E393,#REF!,7, FALSE)</f>
        <v>#REF!</v>
      </c>
      <c r="AA393" t="e">
        <f>VLOOKUP($E393,#REF!,8, FALSE)</f>
        <v>#REF!</v>
      </c>
      <c r="AB393" t="e">
        <f>VLOOKUP($E393,#REF!,9, FALSE)</f>
        <v>#REF!</v>
      </c>
      <c r="AC393" t="e">
        <f>VLOOKUP($E393,#REF!,10, FALSE)</f>
        <v>#REF!</v>
      </c>
      <c r="AD393" t="e">
        <f>VLOOKUP($E393,#REF!,11, FALSE)</f>
        <v>#REF!</v>
      </c>
      <c r="AE393" t="e">
        <f>VLOOKUP($E393,#REF!,12, FALSE)</f>
        <v>#REF!</v>
      </c>
      <c r="AF393" t="e">
        <f>VLOOKUP($E393,#REF!,13, FALSE)</f>
        <v>#REF!</v>
      </c>
      <c r="AG393" t="e">
        <f>VLOOKUP($E393,#REF!,14, FALSE)</f>
        <v>#REF!</v>
      </c>
      <c r="AH393" t="e">
        <f>VLOOKUP($E393,#REF!,15, FALSE)</f>
        <v>#REF!</v>
      </c>
      <c r="AI393" t="e">
        <f>VLOOKUP($E393,#REF!,16, FALSE)</f>
        <v>#REF!</v>
      </c>
      <c r="AJ393" t="e">
        <f>VLOOKUP($E393,#REF!,17, FALSE)</f>
        <v>#REF!</v>
      </c>
      <c r="AK393" t="e">
        <f>VLOOKUP($E393,#REF!,18, FALSE)</f>
        <v>#REF!</v>
      </c>
    </row>
    <row r="394" spans="1:37" x14ac:dyDescent="0.25">
      <c r="A394">
        <v>23</v>
      </c>
      <c r="B394">
        <v>11</v>
      </c>
      <c r="C394" t="s">
        <v>2298</v>
      </c>
      <c r="D394" t="s">
        <v>2299</v>
      </c>
      <c r="E394">
        <f>VLOOKUP(D394,'2011B4'!A$1:B$641,2, FALSE)</f>
        <v>427</v>
      </c>
      <c r="G394">
        <v>2021987</v>
      </c>
      <c r="H394">
        <v>1073205</v>
      </c>
      <c r="I394">
        <v>948782</v>
      </c>
      <c r="J394">
        <v>637892</v>
      </c>
      <c r="K394">
        <v>485644</v>
      </c>
      <c r="L394">
        <v>152248</v>
      </c>
      <c r="M394">
        <f t="shared" si="25"/>
        <v>31.547779486218257</v>
      </c>
      <c r="N394">
        <f t="shared" si="24"/>
        <v>76.13263687269945</v>
      </c>
      <c r="O394">
        <f t="shared" si="26"/>
        <v>23.867363127300546</v>
      </c>
      <c r="P394">
        <v>53.246787857505659</v>
      </c>
      <c r="Q394">
        <v>25.323565744671512</v>
      </c>
      <c r="R394">
        <v>5.6026725527205228</v>
      </c>
      <c r="S394">
        <v>3.0375047813736495</v>
      </c>
      <c r="T394">
        <v>12.789469063728657</v>
      </c>
      <c r="U394">
        <v>46.753212142494341</v>
      </c>
      <c r="W394" t="e">
        <f>VLOOKUP($E394,#REF!,4, FALSE)</f>
        <v>#REF!</v>
      </c>
      <c r="X394" t="e">
        <f>VLOOKUP($E394,#REF!,5, FALSE)</f>
        <v>#REF!</v>
      </c>
      <c r="Y394" t="e">
        <f>VLOOKUP($E394,#REF!,6, FALSE)</f>
        <v>#REF!</v>
      </c>
      <c r="Z394" t="e">
        <f>VLOOKUP($E394,#REF!,7, FALSE)</f>
        <v>#REF!</v>
      </c>
      <c r="AA394" t="e">
        <f>VLOOKUP($E394,#REF!,8, FALSE)</f>
        <v>#REF!</v>
      </c>
      <c r="AB394" t="e">
        <f>VLOOKUP($E394,#REF!,9, FALSE)</f>
        <v>#REF!</v>
      </c>
      <c r="AC394" t="e">
        <f>VLOOKUP($E394,#REF!,10, FALSE)</f>
        <v>#REF!</v>
      </c>
      <c r="AD394" t="e">
        <f>VLOOKUP($E394,#REF!,11, FALSE)</f>
        <v>#REF!</v>
      </c>
      <c r="AE394" t="e">
        <f>VLOOKUP($E394,#REF!,12, FALSE)</f>
        <v>#REF!</v>
      </c>
      <c r="AF394" t="e">
        <f>VLOOKUP($E394,#REF!,13, FALSE)</f>
        <v>#REF!</v>
      </c>
      <c r="AG394" t="e">
        <f>VLOOKUP($E394,#REF!,14, FALSE)</f>
        <v>#REF!</v>
      </c>
      <c r="AH394" t="e">
        <f>VLOOKUP($E394,#REF!,15, FALSE)</f>
        <v>#REF!</v>
      </c>
      <c r="AI394" t="e">
        <f>VLOOKUP($E394,#REF!,16, FALSE)</f>
        <v>#REF!</v>
      </c>
      <c r="AJ394" t="e">
        <f>VLOOKUP($E394,#REF!,17, FALSE)</f>
        <v>#REF!</v>
      </c>
      <c r="AK394" t="e">
        <f>VLOOKUP($E394,#REF!,18, FALSE)</f>
        <v>#REF!</v>
      </c>
    </row>
    <row r="395" spans="1:37" x14ac:dyDescent="0.25">
      <c r="A395">
        <v>23</v>
      </c>
      <c r="B395">
        <v>12</v>
      </c>
      <c r="C395" t="s">
        <v>2300</v>
      </c>
      <c r="D395" t="s">
        <v>2301</v>
      </c>
      <c r="E395">
        <f>VLOOKUP(D395,'2011B4'!A$1:B$641,2, FALSE)</f>
        <v>428</v>
      </c>
      <c r="G395">
        <v>1083949</v>
      </c>
      <c r="H395">
        <v>570229</v>
      </c>
      <c r="I395">
        <v>513720</v>
      </c>
      <c r="J395">
        <v>347378</v>
      </c>
      <c r="K395">
        <v>261116</v>
      </c>
      <c r="L395">
        <v>86262</v>
      </c>
      <c r="M395">
        <f t="shared" si="25"/>
        <v>32.047448726831249</v>
      </c>
      <c r="N395">
        <f t="shared" si="24"/>
        <v>75.167684769904824</v>
      </c>
      <c r="O395">
        <f t="shared" si="26"/>
        <v>24.832315230095169</v>
      </c>
      <c r="P395">
        <v>59.481026432301412</v>
      </c>
      <c r="Q395">
        <v>23.484216041315225</v>
      </c>
      <c r="R395">
        <v>4.7795197162744909</v>
      </c>
      <c r="S395">
        <v>2.3038304095250703</v>
      </c>
      <c r="T395">
        <v>9.9514074005838005</v>
      </c>
      <c r="U395">
        <v>40.518973567698588</v>
      </c>
      <c r="W395" t="e">
        <f>VLOOKUP($E395,#REF!,4, FALSE)</f>
        <v>#REF!</v>
      </c>
      <c r="X395" t="e">
        <f>VLOOKUP($E395,#REF!,5, FALSE)</f>
        <v>#REF!</v>
      </c>
      <c r="Y395" t="e">
        <f>VLOOKUP($E395,#REF!,6, FALSE)</f>
        <v>#REF!</v>
      </c>
      <c r="Z395" t="e">
        <f>VLOOKUP($E395,#REF!,7, FALSE)</f>
        <v>#REF!</v>
      </c>
      <c r="AA395" t="e">
        <f>VLOOKUP($E395,#REF!,8, FALSE)</f>
        <v>#REF!</v>
      </c>
      <c r="AB395" t="e">
        <f>VLOOKUP($E395,#REF!,9, FALSE)</f>
        <v>#REF!</v>
      </c>
      <c r="AC395" t="e">
        <f>VLOOKUP($E395,#REF!,10, FALSE)</f>
        <v>#REF!</v>
      </c>
      <c r="AD395" t="e">
        <f>VLOOKUP($E395,#REF!,11, FALSE)</f>
        <v>#REF!</v>
      </c>
      <c r="AE395" t="e">
        <f>VLOOKUP($E395,#REF!,12, FALSE)</f>
        <v>#REF!</v>
      </c>
      <c r="AF395" t="e">
        <f>VLOOKUP($E395,#REF!,13, FALSE)</f>
        <v>#REF!</v>
      </c>
      <c r="AG395" t="e">
        <f>VLOOKUP($E395,#REF!,14, FALSE)</f>
        <v>#REF!</v>
      </c>
      <c r="AH395" t="e">
        <f>VLOOKUP($E395,#REF!,15, FALSE)</f>
        <v>#REF!</v>
      </c>
      <c r="AI395" t="e">
        <f>VLOOKUP($E395,#REF!,16, FALSE)</f>
        <v>#REF!</v>
      </c>
      <c r="AJ395" t="e">
        <f>VLOOKUP($E395,#REF!,17, FALSE)</f>
        <v>#REF!</v>
      </c>
      <c r="AK395" t="e">
        <f>VLOOKUP($E395,#REF!,18, FALSE)</f>
        <v>#REF!</v>
      </c>
    </row>
    <row r="396" spans="1:37" x14ac:dyDescent="0.25">
      <c r="A396">
        <v>23</v>
      </c>
      <c r="B396">
        <v>13</v>
      </c>
      <c r="C396" t="s">
        <v>2302</v>
      </c>
      <c r="D396" t="s">
        <v>2303</v>
      </c>
      <c r="E396">
        <f>VLOOKUP(D396,'2011B4'!A$1:B$641,2, FALSE)</f>
        <v>429</v>
      </c>
      <c r="G396">
        <v>1870104</v>
      </c>
      <c r="H396">
        <v>971396</v>
      </c>
      <c r="I396">
        <v>898708</v>
      </c>
      <c r="J396">
        <v>556942</v>
      </c>
      <c r="K396">
        <v>405272</v>
      </c>
      <c r="L396">
        <v>151670</v>
      </c>
      <c r="M396">
        <f t="shared" si="25"/>
        <v>29.781338364069594</v>
      </c>
      <c r="N396">
        <f t="shared" si="24"/>
        <v>72.767361771961887</v>
      </c>
      <c r="O396">
        <f t="shared" si="26"/>
        <v>27.232638228038109</v>
      </c>
      <c r="P396">
        <v>63.24105562159076</v>
      </c>
      <c r="Q396">
        <v>15.224745126063397</v>
      </c>
      <c r="R396">
        <v>5.8979211479830935</v>
      </c>
      <c r="S396">
        <v>3.0139583655030506</v>
      </c>
      <c r="T396">
        <v>12.622319738859701</v>
      </c>
      <c r="U396">
        <v>36.75894437840924</v>
      </c>
      <c r="W396" t="e">
        <f>VLOOKUP($E396,#REF!,4, FALSE)</f>
        <v>#REF!</v>
      </c>
      <c r="X396" t="e">
        <f>VLOOKUP($E396,#REF!,5, FALSE)</f>
        <v>#REF!</v>
      </c>
      <c r="Y396" t="e">
        <f>VLOOKUP($E396,#REF!,6, FALSE)</f>
        <v>#REF!</v>
      </c>
      <c r="Z396" t="e">
        <f>VLOOKUP($E396,#REF!,7, FALSE)</f>
        <v>#REF!</v>
      </c>
      <c r="AA396" t="e">
        <f>VLOOKUP($E396,#REF!,8, FALSE)</f>
        <v>#REF!</v>
      </c>
      <c r="AB396" t="e">
        <f>VLOOKUP($E396,#REF!,9, FALSE)</f>
        <v>#REF!</v>
      </c>
      <c r="AC396" t="e">
        <f>VLOOKUP($E396,#REF!,10, FALSE)</f>
        <v>#REF!</v>
      </c>
      <c r="AD396" t="e">
        <f>VLOOKUP($E396,#REF!,11, FALSE)</f>
        <v>#REF!</v>
      </c>
      <c r="AE396" t="e">
        <f>VLOOKUP($E396,#REF!,12, FALSE)</f>
        <v>#REF!</v>
      </c>
      <c r="AF396" t="e">
        <f>VLOOKUP($E396,#REF!,13, FALSE)</f>
        <v>#REF!</v>
      </c>
      <c r="AG396" t="e">
        <f>VLOOKUP($E396,#REF!,14, FALSE)</f>
        <v>#REF!</v>
      </c>
      <c r="AH396" t="e">
        <f>VLOOKUP($E396,#REF!,15, FALSE)</f>
        <v>#REF!</v>
      </c>
      <c r="AI396" t="e">
        <f>VLOOKUP($E396,#REF!,16, FALSE)</f>
        <v>#REF!</v>
      </c>
      <c r="AJ396" t="e">
        <f>VLOOKUP($E396,#REF!,17, FALSE)</f>
        <v>#REF!</v>
      </c>
      <c r="AK396" t="e">
        <f>VLOOKUP($E396,#REF!,18, FALSE)</f>
        <v>#REF!</v>
      </c>
    </row>
    <row r="397" spans="1:37" x14ac:dyDescent="0.25">
      <c r="A397">
        <v>23</v>
      </c>
      <c r="B397">
        <v>14</v>
      </c>
      <c r="C397" t="s">
        <v>2304</v>
      </c>
      <c r="D397" t="s">
        <v>2305</v>
      </c>
      <c r="E397">
        <f>VLOOKUP(D397,'2011B4'!A$1:B$641,2, FALSE)</f>
        <v>430</v>
      </c>
      <c r="G397">
        <v>1973306</v>
      </c>
      <c r="H397">
        <v>1016687</v>
      </c>
      <c r="I397">
        <v>956619</v>
      </c>
      <c r="J397">
        <v>588914</v>
      </c>
      <c r="K397">
        <v>411775</v>
      </c>
      <c r="L397">
        <v>177139</v>
      </c>
      <c r="M397">
        <f t="shared" si="25"/>
        <v>29.844028244985825</v>
      </c>
      <c r="N397">
        <f t="shared" si="24"/>
        <v>69.92107506359163</v>
      </c>
      <c r="O397">
        <f t="shared" si="26"/>
        <v>30.078924936408374</v>
      </c>
      <c r="P397">
        <v>73.35672101529255</v>
      </c>
      <c r="Q397">
        <v>8.6973649802857462</v>
      </c>
      <c r="R397">
        <v>4.2824588989224237</v>
      </c>
      <c r="S397">
        <v>1.815375419840588</v>
      </c>
      <c r="T397">
        <v>11.848079685658687</v>
      </c>
      <c r="U397">
        <v>26.64327898470745</v>
      </c>
      <c r="W397" t="e">
        <f>VLOOKUP($E397,#REF!,4, FALSE)</f>
        <v>#REF!</v>
      </c>
      <c r="X397" t="e">
        <f>VLOOKUP($E397,#REF!,5, FALSE)</f>
        <v>#REF!</v>
      </c>
      <c r="Y397" t="e">
        <f>VLOOKUP($E397,#REF!,6, FALSE)</f>
        <v>#REF!</v>
      </c>
      <c r="Z397" t="e">
        <f>VLOOKUP($E397,#REF!,7, FALSE)</f>
        <v>#REF!</v>
      </c>
      <c r="AA397" t="e">
        <f>VLOOKUP($E397,#REF!,8, FALSE)</f>
        <v>#REF!</v>
      </c>
      <c r="AB397" t="e">
        <f>VLOOKUP($E397,#REF!,9, FALSE)</f>
        <v>#REF!</v>
      </c>
      <c r="AC397" t="e">
        <f>VLOOKUP($E397,#REF!,10, FALSE)</f>
        <v>#REF!</v>
      </c>
      <c r="AD397" t="e">
        <f>VLOOKUP($E397,#REF!,11, FALSE)</f>
        <v>#REF!</v>
      </c>
      <c r="AE397" t="e">
        <f>VLOOKUP($E397,#REF!,12, FALSE)</f>
        <v>#REF!</v>
      </c>
      <c r="AF397" t="e">
        <f>VLOOKUP($E397,#REF!,13, FALSE)</f>
        <v>#REF!</v>
      </c>
      <c r="AG397" t="e">
        <f>VLOOKUP($E397,#REF!,14, FALSE)</f>
        <v>#REF!</v>
      </c>
      <c r="AH397" t="e">
        <f>VLOOKUP($E397,#REF!,15, FALSE)</f>
        <v>#REF!</v>
      </c>
      <c r="AI397" t="e">
        <f>VLOOKUP($E397,#REF!,16, FALSE)</f>
        <v>#REF!</v>
      </c>
      <c r="AJ397" t="e">
        <f>VLOOKUP($E397,#REF!,17, FALSE)</f>
        <v>#REF!</v>
      </c>
      <c r="AK397" t="e">
        <f>VLOOKUP($E397,#REF!,18, FALSE)</f>
        <v>#REF!</v>
      </c>
    </row>
    <row r="398" spans="1:37" x14ac:dyDescent="0.25">
      <c r="A398">
        <v>23</v>
      </c>
      <c r="B398">
        <v>15</v>
      </c>
      <c r="C398" t="s">
        <v>2306</v>
      </c>
      <c r="D398" t="s">
        <v>2307</v>
      </c>
      <c r="E398">
        <f>VLOOKUP(D398,'2011B4'!A$1:B$641,2, FALSE)</f>
        <v>431</v>
      </c>
      <c r="G398">
        <v>515963</v>
      </c>
      <c r="H398">
        <v>265128</v>
      </c>
      <c r="I398">
        <v>250835</v>
      </c>
      <c r="J398">
        <v>141350</v>
      </c>
      <c r="K398">
        <v>105303</v>
      </c>
      <c r="L398">
        <v>36047</v>
      </c>
      <c r="M398">
        <f t="shared" si="25"/>
        <v>27.395375249775661</v>
      </c>
      <c r="N398">
        <f t="shared" si="24"/>
        <v>74.498054474708169</v>
      </c>
      <c r="O398">
        <f t="shared" si="26"/>
        <v>25.501945525291831</v>
      </c>
      <c r="P398">
        <v>73.633533781393709</v>
      </c>
      <c r="Q398">
        <v>9.4347364697559257</v>
      </c>
      <c r="R398">
        <v>3.3003183586841169</v>
      </c>
      <c r="S398">
        <v>2.3353378139370355</v>
      </c>
      <c r="T398">
        <v>11.296073576229219</v>
      </c>
      <c r="U398">
        <v>26.366466218606291</v>
      </c>
      <c r="W398" t="e">
        <f>VLOOKUP($E398,#REF!,4, FALSE)</f>
        <v>#REF!</v>
      </c>
      <c r="X398" t="e">
        <f>VLOOKUP($E398,#REF!,5, FALSE)</f>
        <v>#REF!</v>
      </c>
      <c r="Y398" t="e">
        <f>VLOOKUP($E398,#REF!,6, FALSE)</f>
        <v>#REF!</v>
      </c>
      <c r="Z398" t="e">
        <f>VLOOKUP($E398,#REF!,7, FALSE)</f>
        <v>#REF!</v>
      </c>
      <c r="AA398" t="e">
        <f>VLOOKUP($E398,#REF!,8, FALSE)</f>
        <v>#REF!</v>
      </c>
      <c r="AB398" t="e">
        <f>VLOOKUP($E398,#REF!,9, FALSE)</f>
        <v>#REF!</v>
      </c>
      <c r="AC398" t="e">
        <f>VLOOKUP($E398,#REF!,10, FALSE)</f>
        <v>#REF!</v>
      </c>
      <c r="AD398" t="e">
        <f>VLOOKUP($E398,#REF!,11, FALSE)</f>
        <v>#REF!</v>
      </c>
      <c r="AE398" t="e">
        <f>VLOOKUP($E398,#REF!,12, FALSE)</f>
        <v>#REF!</v>
      </c>
      <c r="AF398" t="e">
        <f>VLOOKUP($E398,#REF!,13, FALSE)</f>
        <v>#REF!</v>
      </c>
      <c r="AG398" t="e">
        <f>VLOOKUP($E398,#REF!,14, FALSE)</f>
        <v>#REF!</v>
      </c>
      <c r="AH398" t="e">
        <f>VLOOKUP($E398,#REF!,15, FALSE)</f>
        <v>#REF!</v>
      </c>
      <c r="AI398" t="e">
        <f>VLOOKUP($E398,#REF!,16, FALSE)</f>
        <v>#REF!</v>
      </c>
      <c r="AJ398" t="e">
        <f>VLOOKUP($E398,#REF!,17, FALSE)</f>
        <v>#REF!</v>
      </c>
      <c r="AK398" t="e">
        <f>VLOOKUP($E398,#REF!,18, FALSE)</f>
        <v>#REF!</v>
      </c>
    </row>
    <row r="399" spans="1:37" x14ac:dyDescent="0.25">
      <c r="A399">
        <v>23</v>
      </c>
      <c r="B399">
        <v>16</v>
      </c>
      <c r="C399" t="s">
        <v>2308</v>
      </c>
      <c r="D399" t="s">
        <v>2309</v>
      </c>
      <c r="E399" t="e">
        <f>VLOOKUP(D399,'2011B4'!A$1:B$641,2, FALSE)</f>
        <v>#N/A</v>
      </c>
      <c r="F399" t="s">
        <v>3187</v>
      </c>
      <c r="G399">
        <v>1575303</v>
      </c>
      <c r="H399">
        <v>804988</v>
      </c>
      <c r="I399">
        <v>770315</v>
      </c>
      <c r="J399">
        <v>451667</v>
      </c>
      <c r="K399">
        <v>335672</v>
      </c>
      <c r="L399">
        <v>115995</v>
      </c>
      <c r="M399">
        <f t="shared" si="25"/>
        <v>28.671753941940061</v>
      </c>
      <c r="N399">
        <f t="shared" si="24"/>
        <v>74.318469137661154</v>
      </c>
      <c r="O399">
        <f t="shared" si="26"/>
        <v>25.681530862338846</v>
      </c>
      <c r="P399">
        <v>67.822754374351021</v>
      </c>
      <c r="Q399">
        <v>12.840876132194737</v>
      </c>
      <c r="R399">
        <v>4.6213250027121751</v>
      </c>
      <c r="S399">
        <v>2.922949872361718</v>
      </c>
      <c r="T399">
        <v>11.792094618380357</v>
      </c>
      <c r="U399">
        <v>32.177245625648979</v>
      </c>
      <c r="W399" t="e">
        <f>VLOOKUP($E399,#REF!,4, FALSE)</f>
        <v>#N/A</v>
      </c>
      <c r="X399" t="e">
        <f>VLOOKUP($E399,#REF!,5, FALSE)</f>
        <v>#N/A</v>
      </c>
      <c r="Y399" t="e">
        <f>VLOOKUP($E399,#REF!,6, FALSE)</f>
        <v>#N/A</v>
      </c>
      <c r="Z399" t="e">
        <f>VLOOKUP($E399,#REF!,7, FALSE)</f>
        <v>#N/A</v>
      </c>
      <c r="AA399" t="e">
        <f>VLOOKUP($E399,#REF!,8, FALSE)</f>
        <v>#N/A</v>
      </c>
      <c r="AB399" t="e">
        <f>VLOOKUP($E399,#REF!,9, FALSE)</f>
        <v>#N/A</v>
      </c>
      <c r="AC399" t="e">
        <f>VLOOKUP($E399,#REF!,10, FALSE)</f>
        <v>#N/A</v>
      </c>
      <c r="AD399" t="e">
        <f>VLOOKUP($E399,#REF!,11, FALSE)</f>
        <v>#N/A</v>
      </c>
      <c r="AE399" t="e">
        <f>VLOOKUP($E399,#REF!,12, FALSE)</f>
        <v>#N/A</v>
      </c>
      <c r="AF399" t="e">
        <f>VLOOKUP($E399,#REF!,13, FALSE)</f>
        <v>#N/A</v>
      </c>
      <c r="AG399" t="e">
        <f>VLOOKUP($E399,#REF!,14, FALSE)</f>
        <v>#N/A</v>
      </c>
      <c r="AH399" t="e">
        <f>VLOOKUP($E399,#REF!,15, FALSE)</f>
        <v>#N/A</v>
      </c>
      <c r="AI399" t="e">
        <f>VLOOKUP($E399,#REF!,16, FALSE)</f>
        <v>#N/A</v>
      </c>
      <c r="AJ399" t="e">
        <f>VLOOKUP($E399,#REF!,17, FALSE)</f>
        <v>#N/A</v>
      </c>
      <c r="AK399" t="e">
        <f>VLOOKUP($E399,#REF!,18, FALSE)</f>
        <v>#N/A</v>
      </c>
    </row>
    <row r="400" spans="1:37" x14ac:dyDescent="0.25">
      <c r="A400">
        <v>23</v>
      </c>
      <c r="B400">
        <v>17</v>
      </c>
      <c r="C400" t="s">
        <v>2310</v>
      </c>
      <c r="D400" t="s">
        <v>2311</v>
      </c>
      <c r="E400" t="e">
        <f>VLOOKUP(D400,'2011B4'!A$1:B$641,2, FALSE)</f>
        <v>#N/A</v>
      </c>
      <c r="F400" t="s">
        <v>3187</v>
      </c>
      <c r="G400">
        <v>1831152</v>
      </c>
      <c r="H400">
        <v>947830</v>
      </c>
      <c r="I400">
        <v>883322</v>
      </c>
      <c r="J400">
        <v>543519</v>
      </c>
      <c r="K400">
        <v>395899</v>
      </c>
      <c r="L400">
        <v>147620</v>
      </c>
      <c r="M400">
        <f t="shared" si="25"/>
        <v>29.681806862565207</v>
      </c>
      <c r="N400">
        <f t="shared" si="24"/>
        <v>72.839955916904458</v>
      </c>
      <c r="O400">
        <f t="shared" si="26"/>
        <v>27.160044083095531</v>
      </c>
      <c r="P400">
        <v>79.183800382323341</v>
      </c>
      <c r="Q400">
        <v>6.8667332696741052</v>
      </c>
      <c r="R400">
        <v>2.9673295689755097</v>
      </c>
      <c r="S400">
        <v>2.0054496714926247</v>
      </c>
      <c r="T400">
        <v>8.9766871075344206</v>
      </c>
      <c r="U400">
        <v>20.816199617676659</v>
      </c>
      <c r="W400" t="e">
        <f>VLOOKUP($E400,#REF!,4, FALSE)</f>
        <v>#N/A</v>
      </c>
      <c r="X400" t="e">
        <f>VLOOKUP($E400,#REF!,5, FALSE)</f>
        <v>#N/A</v>
      </c>
      <c r="Y400" t="e">
        <f>VLOOKUP($E400,#REF!,6, FALSE)</f>
        <v>#N/A</v>
      </c>
      <c r="Z400" t="e">
        <f>VLOOKUP($E400,#REF!,7, FALSE)</f>
        <v>#N/A</v>
      </c>
      <c r="AA400" t="e">
        <f>VLOOKUP($E400,#REF!,8, FALSE)</f>
        <v>#N/A</v>
      </c>
      <c r="AB400" t="e">
        <f>VLOOKUP($E400,#REF!,9, FALSE)</f>
        <v>#N/A</v>
      </c>
      <c r="AC400" t="e">
        <f>VLOOKUP($E400,#REF!,10, FALSE)</f>
        <v>#N/A</v>
      </c>
      <c r="AD400" t="e">
        <f>VLOOKUP($E400,#REF!,11, FALSE)</f>
        <v>#N/A</v>
      </c>
      <c r="AE400" t="e">
        <f>VLOOKUP($E400,#REF!,12, FALSE)</f>
        <v>#N/A</v>
      </c>
      <c r="AF400" t="e">
        <f>VLOOKUP($E400,#REF!,13, FALSE)</f>
        <v>#N/A</v>
      </c>
      <c r="AG400" t="e">
        <f>VLOOKUP($E400,#REF!,14, FALSE)</f>
        <v>#N/A</v>
      </c>
      <c r="AH400" t="e">
        <f>VLOOKUP($E400,#REF!,15, FALSE)</f>
        <v>#N/A</v>
      </c>
      <c r="AI400" t="e">
        <f>VLOOKUP($E400,#REF!,16, FALSE)</f>
        <v>#N/A</v>
      </c>
      <c r="AJ400" t="e">
        <f>VLOOKUP($E400,#REF!,17, FALSE)</f>
        <v>#N/A</v>
      </c>
      <c r="AK400" t="e">
        <f>VLOOKUP($E400,#REF!,18, FALSE)</f>
        <v>#N/A</v>
      </c>
    </row>
    <row r="401" spans="1:37" x14ac:dyDescent="0.25">
      <c r="A401">
        <v>23</v>
      </c>
      <c r="B401">
        <v>18</v>
      </c>
      <c r="C401" t="s">
        <v>2312</v>
      </c>
      <c r="D401" t="s">
        <v>2313</v>
      </c>
      <c r="E401">
        <f>VLOOKUP(D401,'2011B4'!A$1:B$641,2, FALSE)</f>
        <v>432</v>
      </c>
      <c r="G401">
        <v>726070</v>
      </c>
      <c r="H401">
        <v>372419</v>
      </c>
      <c r="I401">
        <v>353651</v>
      </c>
      <c r="J401">
        <v>282073</v>
      </c>
      <c r="K401">
        <v>184529</v>
      </c>
      <c r="L401">
        <v>97544</v>
      </c>
      <c r="M401">
        <f t="shared" si="25"/>
        <v>38.849284504248907</v>
      </c>
      <c r="N401">
        <f t="shared" si="24"/>
        <v>65.41888092798672</v>
      </c>
      <c r="O401">
        <f t="shared" si="26"/>
        <v>34.581119072013273</v>
      </c>
      <c r="P401">
        <v>74.763979537211995</v>
      </c>
      <c r="Q401">
        <v>6.6950753882860106</v>
      </c>
      <c r="R401">
        <v>5.7970808974981658</v>
      </c>
      <c r="S401">
        <v>2.3082677179311739</v>
      </c>
      <c r="T401">
        <v>10.435596459072652</v>
      </c>
      <c r="U401">
        <v>25.236020462788005</v>
      </c>
      <c r="W401" t="e">
        <f>VLOOKUP($E401,#REF!,4, FALSE)</f>
        <v>#REF!</v>
      </c>
      <c r="X401" t="e">
        <f>VLOOKUP($E401,#REF!,5, FALSE)</f>
        <v>#REF!</v>
      </c>
      <c r="Y401" t="e">
        <f>VLOOKUP($E401,#REF!,6, FALSE)</f>
        <v>#REF!</v>
      </c>
      <c r="Z401" t="e">
        <f>VLOOKUP($E401,#REF!,7, FALSE)</f>
        <v>#REF!</v>
      </c>
      <c r="AA401" t="e">
        <f>VLOOKUP($E401,#REF!,8, FALSE)</f>
        <v>#REF!</v>
      </c>
      <c r="AB401" t="e">
        <f>VLOOKUP($E401,#REF!,9, FALSE)</f>
        <v>#REF!</v>
      </c>
      <c r="AC401" t="e">
        <f>VLOOKUP($E401,#REF!,10, FALSE)</f>
        <v>#REF!</v>
      </c>
      <c r="AD401" t="e">
        <f>VLOOKUP($E401,#REF!,11, FALSE)</f>
        <v>#REF!</v>
      </c>
      <c r="AE401" t="e">
        <f>VLOOKUP($E401,#REF!,12, FALSE)</f>
        <v>#REF!</v>
      </c>
      <c r="AF401" t="e">
        <f>VLOOKUP($E401,#REF!,13, FALSE)</f>
        <v>#REF!</v>
      </c>
      <c r="AG401" t="e">
        <f>VLOOKUP($E401,#REF!,14, FALSE)</f>
        <v>#REF!</v>
      </c>
      <c r="AH401" t="e">
        <f>VLOOKUP($E401,#REF!,15, FALSE)</f>
        <v>#REF!</v>
      </c>
      <c r="AI401" t="e">
        <f>VLOOKUP($E401,#REF!,16, FALSE)</f>
        <v>#REF!</v>
      </c>
      <c r="AJ401" t="e">
        <f>VLOOKUP($E401,#REF!,17, FALSE)</f>
        <v>#REF!</v>
      </c>
      <c r="AK401" t="e">
        <f>VLOOKUP($E401,#REF!,18, FALSE)</f>
        <v>#REF!</v>
      </c>
    </row>
    <row r="402" spans="1:37" x14ac:dyDescent="0.25">
      <c r="A402">
        <v>23</v>
      </c>
      <c r="B402">
        <v>19</v>
      </c>
      <c r="C402" t="s">
        <v>2314</v>
      </c>
      <c r="D402" t="s">
        <v>2315</v>
      </c>
      <c r="E402">
        <f>VLOOKUP(D402,'2011B4'!A$1:B$641,2, FALSE)</f>
        <v>433</v>
      </c>
      <c r="G402">
        <v>1183724</v>
      </c>
      <c r="H402">
        <v>605119</v>
      </c>
      <c r="I402">
        <v>578605</v>
      </c>
      <c r="J402">
        <v>454258</v>
      </c>
      <c r="K402">
        <v>304583</v>
      </c>
      <c r="L402">
        <v>149675</v>
      </c>
      <c r="M402">
        <f t="shared" si="25"/>
        <v>38.375330735880993</v>
      </c>
      <c r="N402">
        <f t="shared" si="24"/>
        <v>67.050662839179495</v>
      </c>
      <c r="O402">
        <f t="shared" si="26"/>
        <v>32.949337160820505</v>
      </c>
      <c r="P402">
        <v>78.031427074481897</v>
      </c>
      <c r="Q402">
        <v>5.4563706087729873</v>
      </c>
      <c r="R402">
        <v>5.6036437443038976</v>
      </c>
      <c r="S402">
        <v>1.7941346107278242</v>
      </c>
      <c r="T402">
        <v>9.1144239617133884</v>
      </c>
      <c r="U402">
        <v>21.968572925518103</v>
      </c>
      <c r="W402" t="e">
        <f>VLOOKUP($E402,#REF!,4, FALSE)</f>
        <v>#REF!</v>
      </c>
      <c r="X402" t="e">
        <f>VLOOKUP($E402,#REF!,5, FALSE)</f>
        <v>#REF!</v>
      </c>
      <c r="Y402" t="e">
        <f>VLOOKUP($E402,#REF!,6, FALSE)</f>
        <v>#REF!</v>
      </c>
      <c r="Z402" t="e">
        <f>VLOOKUP($E402,#REF!,7, FALSE)</f>
        <v>#REF!</v>
      </c>
      <c r="AA402" t="e">
        <f>VLOOKUP($E402,#REF!,8, FALSE)</f>
        <v>#REF!</v>
      </c>
      <c r="AB402" t="e">
        <f>VLOOKUP($E402,#REF!,9, FALSE)</f>
        <v>#REF!</v>
      </c>
      <c r="AC402" t="e">
        <f>VLOOKUP($E402,#REF!,10, FALSE)</f>
        <v>#REF!</v>
      </c>
      <c r="AD402" t="e">
        <f>VLOOKUP($E402,#REF!,11, FALSE)</f>
        <v>#REF!</v>
      </c>
      <c r="AE402" t="e">
        <f>VLOOKUP($E402,#REF!,12, FALSE)</f>
        <v>#REF!</v>
      </c>
      <c r="AF402" t="e">
        <f>VLOOKUP($E402,#REF!,13, FALSE)</f>
        <v>#REF!</v>
      </c>
      <c r="AG402" t="e">
        <f>VLOOKUP($E402,#REF!,14, FALSE)</f>
        <v>#REF!</v>
      </c>
      <c r="AH402" t="e">
        <f>VLOOKUP($E402,#REF!,15, FALSE)</f>
        <v>#REF!</v>
      </c>
      <c r="AI402" t="e">
        <f>VLOOKUP($E402,#REF!,16, FALSE)</f>
        <v>#REF!</v>
      </c>
      <c r="AJ402" t="e">
        <f>VLOOKUP($E402,#REF!,17, FALSE)</f>
        <v>#REF!</v>
      </c>
      <c r="AK402" t="e">
        <f>VLOOKUP($E402,#REF!,18, FALSE)</f>
        <v>#REF!</v>
      </c>
    </row>
    <row r="403" spans="1:37" x14ac:dyDescent="0.25">
      <c r="A403">
        <v>23</v>
      </c>
      <c r="B403">
        <v>20</v>
      </c>
      <c r="C403" t="s">
        <v>2316</v>
      </c>
      <c r="D403" t="s">
        <v>2317</v>
      </c>
      <c r="E403">
        <f>VLOOKUP(D403,'2011B4'!A$1:B$641,2, FALSE)</f>
        <v>434</v>
      </c>
      <c r="G403">
        <v>1215393</v>
      </c>
      <c r="H403">
        <v>620862</v>
      </c>
      <c r="I403">
        <v>594531</v>
      </c>
      <c r="J403">
        <v>405716</v>
      </c>
      <c r="K403">
        <v>292426</v>
      </c>
      <c r="L403">
        <v>113290</v>
      </c>
      <c r="M403">
        <f t="shared" si="25"/>
        <v>33.381465912671871</v>
      </c>
      <c r="N403">
        <f t="shared" si="24"/>
        <v>72.076526437212237</v>
      </c>
      <c r="O403">
        <f t="shared" si="26"/>
        <v>27.923473562787766</v>
      </c>
      <c r="P403">
        <v>70.522730185647106</v>
      </c>
      <c r="Q403">
        <v>6.5932820002169006</v>
      </c>
      <c r="R403">
        <v>6.892752565834229</v>
      </c>
      <c r="S403">
        <v>2.5170316181762615</v>
      </c>
      <c r="T403">
        <v>13.474203630125507</v>
      </c>
      <c r="U403">
        <v>29.477269814352894</v>
      </c>
      <c r="W403" t="e">
        <f>VLOOKUP($E403,#REF!,4, FALSE)</f>
        <v>#REF!</v>
      </c>
      <c r="X403" t="e">
        <f>VLOOKUP($E403,#REF!,5, FALSE)</f>
        <v>#REF!</v>
      </c>
      <c r="Y403" t="e">
        <f>VLOOKUP($E403,#REF!,6, FALSE)</f>
        <v>#REF!</v>
      </c>
      <c r="Z403" t="e">
        <f>VLOOKUP($E403,#REF!,7, FALSE)</f>
        <v>#REF!</v>
      </c>
      <c r="AA403" t="e">
        <f>VLOOKUP($E403,#REF!,8, FALSE)</f>
        <v>#REF!</v>
      </c>
      <c r="AB403" t="e">
        <f>VLOOKUP($E403,#REF!,9, FALSE)</f>
        <v>#REF!</v>
      </c>
      <c r="AC403" t="e">
        <f>VLOOKUP($E403,#REF!,10, FALSE)</f>
        <v>#REF!</v>
      </c>
      <c r="AD403" t="e">
        <f>VLOOKUP($E403,#REF!,11, FALSE)</f>
        <v>#REF!</v>
      </c>
      <c r="AE403" t="e">
        <f>VLOOKUP($E403,#REF!,12, FALSE)</f>
        <v>#REF!</v>
      </c>
      <c r="AF403" t="e">
        <f>VLOOKUP($E403,#REF!,13, FALSE)</f>
        <v>#REF!</v>
      </c>
      <c r="AG403" t="e">
        <f>VLOOKUP($E403,#REF!,14, FALSE)</f>
        <v>#REF!</v>
      </c>
      <c r="AH403" t="e">
        <f>VLOOKUP($E403,#REF!,15, FALSE)</f>
        <v>#REF!</v>
      </c>
      <c r="AI403" t="e">
        <f>VLOOKUP($E403,#REF!,16, FALSE)</f>
        <v>#REF!</v>
      </c>
      <c r="AJ403" t="e">
        <f>VLOOKUP($E403,#REF!,17, FALSE)</f>
        <v>#REF!</v>
      </c>
      <c r="AK403" t="e">
        <f>VLOOKUP($E403,#REF!,18, FALSE)</f>
        <v>#REF!</v>
      </c>
    </row>
    <row r="404" spans="1:37" x14ac:dyDescent="0.25">
      <c r="A404">
        <v>23</v>
      </c>
      <c r="B404">
        <v>21</v>
      </c>
      <c r="C404" t="s">
        <v>2318</v>
      </c>
      <c r="D404" t="s">
        <v>2319</v>
      </c>
      <c r="E404">
        <f>VLOOKUP(D404,'2011B4'!A$1:B$641,2, FALSE)</f>
        <v>435</v>
      </c>
      <c r="G404">
        <v>1710982</v>
      </c>
      <c r="H404">
        <v>882871</v>
      </c>
      <c r="I404">
        <v>828111</v>
      </c>
      <c r="J404">
        <v>588097</v>
      </c>
      <c r="K404">
        <v>420590</v>
      </c>
      <c r="L404">
        <v>167507</v>
      </c>
      <c r="M404">
        <f t="shared" si="25"/>
        <v>34.371898710798824</v>
      </c>
      <c r="N404">
        <f t="shared" si="24"/>
        <v>71.517113673424632</v>
      </c>
      <c r="O404">
        <f t="shared" si="26"/>
        <v>28.482886326575379</v>
      </c>
      <c r="P404">
        <v>64.712964017840591</v>
      </c>
      <c r="Q404">
        <v>9.8723509897176829</v>
      </c>
      <c r="R404">
        <v>7.3659617376045112</v>
      </c>
      <c r="S404">
        <v>3.0527276962813956</v>
      </c>
      <c r="T404">
        <v>14.995995558555816</v>
      </c>
      <c r="U404">
        <v>35.287035982159409</v>
      </c>
      <c r="W404" t="e">
        <f>VLOOKUP($E404,#REF!,4, FALSE)</f>
        <v>#REF!</v>
      </c>
      <c r="X404" t="e">
        <f>VLOOKUP($E404,#REF!,5, FALSE)</f>
        <v>#REF!</v>
      </c>
      <c r="Y404" t="e">
        <f>VLOOKUP($E404,#REF!,6, FALSE)</f>
        <v>#REF!</v>
      </c>
      <c r="Z404" t="e">
        <f>VLOOKUP($E404,#REF!,7, FALSE)</f>
        <v>#REF!</v>
      </c>
      <c r="AA404" t="e">
        <f>VLOOKUP($E404,#REF!,8, FALSE)</f>
        <v>#REF!</v>
      </c>
      <c r="AB404" t="e">
        <f>VLOOKUP($E404,#REF!,9, FALSE)</f>
        <v>#REF!</v>
      </c>
      <c r="AC404" t="e">
        <f>VLOOKUP($E404,#REF!,10, FALSE)</f>
        <v>#REF!</v>
      </c>
      <c r="AD404" t="e">
        <f>VLOOKUP($E404,#REF!,11, FALSE)</f>
        <v>#REF!</v>
      </c>
      <c r="AE404" t="e">
        <f>VLOOKUP($E404,#REF!,12, FALSE)</f>
        <v>#REF!</v>
      </c>
      <c r="AF404" t="e">
        <f>VLOOKUP($E404,#REF!,13, FALSE)</f>
        <v>#REF!</v>
      </c>
      <c r="AG404" t="e">
        <f>VLOOKUP($E404,#REF!,14, FALSE)</f>
        <v>#REF!</v>
      </c>
      <c r="AH404" t="e">
        <f>VLOOKUP($E404,#REF!,15, FALSE)</f>
        <v>#REF!</v>
      </c>
      <c r="AI404" t="e">
        <f>VLOOKUP($E404,#REF!,16, FALSE)</f>
        <v>#REF!</v>
      </c>
      <c r="AJ404" t="e">
        <f>VLOOKUP($E404,#REF!,17, FALSE)</f>
        <v>#REF!</v>
      </c>
      <c r="AK404" t="e">
        <f>VLOOKUP($E404,#REF!,18, FALSE)</f>
        <v>#REF!</v>
      </c>
    </row>
    <row r="405" spans="1:37" x14ac:dyDescent="0.25">
      <c r="A405">
        <v>23</v>
      </c>
      <c r="B405">
        <v>22</v>
      </c>
      <c r="C405" t="s">
        <v>2320</v>
      </c>
      <c r="D405" t="s">
        <v>2321</v>
      </c>
      <c r="E405">
        <f>VLOOKUP(D405,'2011B4'!A$1:B$641,2, FALSE)</f>
        <v>436</v>
      </c>
      <c r="G405">
        <v>1290685</v>
      </c>
      <c r="H405">
        <v>669852</v>
      </c>
      <c r="I405">
        <v>620833</v>
      </c>
      <c r="J405">
        <v>437625</v>
      </c>
      <c r="K405">
        <v>325897</v>
      </c>
      <c r="L405">
        <v>111728</v>
      </c>
      <c r="M405">
        <f t="shared" si="25"/>
        <v>33.906414035957653</v>
      </c>
      <c r="N405">
        <f t="shared" si="24"/>
        <v>74.469465866895163</v>
      </c>
      <c r="O405">
        <f t="shared" si="26"/>
        <v>25.530534133104826</v>
      </c>
      <c r="P405">
        <v>78.565895458440451</v>
      </c>
      <c r="Q405">
        <v>4.5287632105112827</v>
      </c>
      <c r="R405">
        <v>5.1877749214510143</v>
      </c>
      <c r="S405">
        <v>2.133104827192231</v>
      </c>
      <c r="T405">
        <v>9.5844615824050265</v>
      </c>
      <c r="U405">
        <v>21.434104541559549</v>
      </c>
      <c r="W405" t="e">
        <f>VLOOKUP($E405,#REF!,4, FALSE)</f>
        <v>#REF!</v>
      </c>
      <c r="X405" t="e">
        <f>VLOOKUP($E405,#REF!,5, FALSE)</f>
        <v>#REF!</v>
      </c>
      <c r="Y405" t="e">
        <f>VLOOKUP($E405,#REF!,6, FALSE)</f>
        <v>#REF!</v>
      </c>
      <c r="Z405" t="e">
        <f>VLOOKUP($E405,#REF!,7, FALSE)</f>
        <v>#REF!</v>
      </c>
      <c r="AA405" t="e">
        <f>VLOOKUP($E405,#REF!,8, FALSE)</f>
        <v>#REF!</v>
      </c>
      <c r="AB405" t="e">
        <f>VLOOKUP($E405,#REF!,9, FALSE)</f>
        <v>#REF!</v>
      </c>
      <c r="AC405" t="e">
        <f>VLOOKUP($E405,#REF!,10, FALSE)</f>
        <v>#REF!</v>
      </c>
      <c r="AD405" t="e">
        <f>VLOOKUP($E405,#REF!,11, FALSE)</f>
        <v>#REF!</v>
      </c>
      <c r="AE405" t="e">
        <f>VLOOKUP($E405,#REF!,12, FALSE)</f>
        <v>#REF!</v>
      </c>
      <c r="AF405" t="e">
        <f>VLOOKUP($E405,#REF!,13, FALSE)</f>
        <v>#REF!</v>
      </c>
      <c r="AG405" t="e">
        <f>VLOOKUP($E405,#REF!,14, FALSE)</f>
        <v>#REF!</v>
      </c>
      <c r="AH405" t="e">
        <f>VLOOKUP($E405,#REF!,15, FALSE)</f>
        <v>#REF!</v>
      </c>
      <c r="AI405" t="e">
        <f>VLOOKUP($E405,#REF!,16, FALSE)</f>
        <v>#REF!</v>
      </c>
      <c r="AJ405" t="e">
        <f>VLOOKUP($E405,#REF!,17, FALSE)</f>
        <v>#REF!</v>
      </c>
      <c r="AK405" t="e">
        <f>VLOOKUP($E405,#REF!,18, FALSE)</f>
        <v>#REF!</v>
      </c>
    </row>
    <row r="406" spans="1:37" x14ac:dyDescent="0.25">
      <c r="A406">
        <v>23</v>
      </c>
      <c r="B406">
        <v>23</v>
      </c>
      <c r="C406" t="s">
        <v>2322</v>
      </c>
      <c r="D406" t="s">
        <v>2323</v>
      </c>
      <c r="E406">
        <f>VLOOKUP(D406,'2011B4'!A$1:B$641,2, FALSE)</f>
        <v>437</v>
      </c>
      <c r="G406">
        <v>1308223</v>
      </c>
      <c r="H406">
        <v>677866</v>
      </c>
      <c r="I406">
        <v>630357</v>
      </c>
      <c r="J406">
        <v>427121</v>
      </c>
      <c r="K406">
        <v>305125</v>
      </c>
      <c r="L406">
        <v>121996</v>
      </c>
      <c r="M406">
        <f t="shared" si="25"/>
        <v>32.648944407795923</v>
      </c>
      <c r="N406">
        <f t="shared" si="24"/>
        <v>71.437601991004897</v>
      </c>
      <c r="O406">
        <f t="shared" si="26"/>
        <v>28.56239800899511</v>
      </c>
      <c r="P406">
        <v>73.551288744875578</v>
      </c>
      <c r="Q406">
        <v>8.6127818580683222</v>
      </c>
      <c r="R406">
        <v>4.8833936987411066</v>
      </c>
      <c r="S406">
        <v>2.2665708312164465</v>
      </c>
      <c r="T406">
        <v>10.685964867098551</v>
      </c>
      <c r="U406">
        <v>26.448711255124422</v>
      </c>
      <c r="W406" t="e">
        <f>VLOOKUP($E406,#REF!,4, FALSE)</f>
        <v>#REF!</v>
      </c>
      <c r="X406" t="e">
        <f>VLOOKUP($E406,#REF!,5, FALSE)</f>
        <v>#REF!</v>
      </c>
      <c r="Y406" t="e">
        <f>VLOOKUP($E406,#REF!,6, FALSE)</f>
        <v>#REF!</v>
      </c>
      <c r="Z406" t="e">
        <f>VLOOKUP($E406,#REF!,7, FALSE)</f>
        <v>#REF!</v>
      </c>
      <c r="AA406" t="e">
        <f>VLOOKUP($E406,#REF!,8, FALSE)</f>
        <v>#REF!</v>
      </c>
      <c r="AB406" t="e">
        <f>VLOOKUP($E406,#REF!,9, FALSE)</f>
        <v>#REF!</v>
      </c>
      <c r="AC406" t="e">
        <f>VLOOKUP($E406,#REF!,10, FALSE)</f>
        <v>#REF!</v>
      </c>
      <c r="AD406" t="e">
        <f>VLOOKUP($E406,#REF!,11, FALSE)</f>
        <v>#REF!</v>
      </c>
      <c r="AE406" t="e">
        <f>VLOOKUP($E406,#REF!,12, FALSE)</f>
        <v>#REF!</v>
      </c>
      <c r="AF406" t="e">
        <f>VLOOKUP($E406,#REF!,13, FALSE)</f>
        <v>#REF!</v>
      </c>
      <c r="AG406" t="e">
        <f>VLOOKUP($E406,#REF!,14, FALSE)</f>
        <v>#REF!</v>
      </c>
      <c r="AH406" t="e">
        <f>VLOOKUP($E406,#REF!,15, FALSE)</f>
        <v>#REF!</v>
      </c>
      <c r="AI406" t="e">
        <f>VLOOKUP($E406,#REF!,16, FALSE)</f>
        <v>#REF!</v>
      </c>
      <c r="AJ406" t="e">
        <f>VLOOKUP($E406,#REF!,17, FALSE)</f>
        <v>#REF!</v>
      </c>
      <c r="AK406" t="e">
        <f>VLOOKUP($E406,#REF!,18, FALSE)</f>
        <v>#REF!</v>
      </c>
    </row>
    <row r="407" spans="1:37" x14ac:dyDescent="0.25">
      <c r="A407">
        <v>23</v>
      </c>
      <c r="B407">
        <v>24</v>
      </c>
      <c r="C407" t="s">
        <v>2324</v>
      </c>
      <c r="D407" t="s">
        <v>2325</v>
      </c>
      <c r="E407" t="e">
        <f>VLOOKUP(D407,'2011B4'!A$1:B$641,2, FALSE)</f>
        <v>#N/A</v>
      </c>
      <c r="F407" t="s">
        <v>3187</v>
      </c>
      <c r="G407">
        <v>1831152</v>
      </c>
      <c r="H407">
        <v>947830</v>
      </c>
      <c r="I407">
        <v>883322</v>
      </c>
      <c r="J407">
        <v>543519</v>
      </c>
      <c r="K407">
        <v>395899</v>
      </c>
      <c r="L407">
        <v>147620</v>
      </c>
      <c r="M407">
        <f t="shared" ref="M407" si="27">(J407/G407)*100</f>
        <v>29.681806862565207</v>
      </c>
      <c r="N407">
        <f t="shared" ref="N407" si="28">(K407/J407)*100</f>
        <v>72.839955916904458</v>
      </c>
      <c r="O407">
        <f t="shared" ref="O407" si="29">(L407/J407)*100</f>
        <v>27.160044083095531</v>
      </c>
      <c r="P407">
        <v>79.183800382323341</v>
      </c>
      <c r="Q407">
        <v>6.8667332696741052</v>
      </c>
      <c r="R407">
        <v>2.9673295689755097</v>
      </c>
      <c r="S407">
        <v>2.0054496714926247</v>
      </c>
      <c r="T407">
        <v>8.9766871075344206</v>
      </c>
      <c r="U407">
        <v>20.816199617676659</v>
      </c>
      <c r="W407" t="e">
        <f>VLOOKUP($E407,#REF!,4, FALSE)</f>
        <v>#N/A</v>
      </c>
      <c r="X407" t="e">
        <f>VLOOKUP($E407,#REF!,5, FALSE)</f>
        <v>#N/A</v>
      </c>
      <c r="Y407" t="e">
        <f>VLOOKUP($E407,#REF!,6, FALSE)</f>
        <v>#N/A</v>
      </c>
      <c r="Z407" t="e">
        <f>VLOOKUP($E407,#REF!,7, FALSE)</f>
        <v>#N/A</v>
      </c>
      <c r="AA407" t="e">
        <f>VLOOKUP($E407,#REF!,8, FALSE)</f>
        <v>#N/A</v>
      </c>
      <c r="AB407" t="e">
        <f>VLOOKUP($E407,#REF!,9, FALSE)</f>
        <v>#N/A</v>
      </c>
      <c r="AC407" t="e">
        <f>VLOOKUP($E407,#REF!,10, FALSE)</f>
        <v>#N/A</v>
      </c>
      <c r="AD407" t="e">
        <f>VLOOKUP($E407,#REF!,11, FALSE)</f>
        <v>#N/A</v>
      </c>
      <c r="AE407" t="e">
        <f>VLOOKUP($E407,#REF!,12, FALSE)</f>
        <v>#N/A</v>
      </c>
      <c r="AF407" t="e">
        <f>VLOOKUP($E407,#REF!,13, FALSE)</f>
        <v>#N/A</v>
      </c>
      <c r="AG407" t="e">
        <f>VLOOKUP($E407,#REF!,14, FALSE)</f>
        <v>#N/A</v>
      </c>
      <c r="AH407" t="e">
        <f>VLOOKUP($E407,#REF!,15, FALSE)</f>
        <v>#N/A</v>
      </c>
      <c r="AI407" t="e">
        <f>VLOOKUP($E407,#REF!,16, FALSE)</f>
        <v>#N/A</v>
      </c>
      <c r="AJ407" t="e">
        <f>VLOOKUP($E407,#REF!,17, FALSE)</f>
        <v>#N/A</v>
      </c>
      <c r="AK407" t="e">
        <f>VLOOKUP($E407,#REF!,18, FALSE)</f>
        <v>#N/A</v>
      </c>
    </row>
    <row r="408" spans="1:37" x14ac:dyDescent="0.25">
      <c r="A408">
        <v>23</v>
      </c>
      <c r="B408">
        <v>25</v>
      </c>
      <c r="C408" t="s">
        <v>2326</v>
      </c>
      <c r="D408" t="s">
        <v>2327</v>
      </c>
      <c r="E408">
        <f>VLOOKUP(D408,'2011B4'!A$1:B$641,2, FALSE)</f>
        <v>438</v>
      </c>
      <c r="G408">
        <v>1740329</v>
      </c>
      <c r="H408">
        <v>890416</v>
      </c>
      <c r="I408">
        <v>849913</v>
      </c>
      <c r="J408">
        <v>597689</v>
      </c>
      <c r="K408">
        <v>408404</v>
      </c>
      <c r="L408">
        <v>189285</v>
      </c>
      <c r="M408">
        <f t="shared" si="25"/>
        <v>34.343448853636296</v>
      </c>
      <c r="N408">
        <f t="shared" si="24"/>
        <v>68.330519718448883</v>
      </c>
      <c r="O408">
        <f t="shared" si="26"/>
        <v>31.66948028155111</v>
      </c>
      <c r="P408">
        <v>78.591207132806531</v>
      </c>
      <c r="Q408">
        <v>6.4839741069352117</v>
      </c>
      <c r="R408">
        <v>4.1422880461243219</v>
      </c>
      <c r="S408">
        <v>1.375966430702255</v>
      </c>
      <c r="T408">
        <v>9.4065642834316847</v>
      </c>
      <c r="U408">
        <v>21.408792867193469</v>
      </c>
      <c r="W408" t="e">
        <f>VLOOKUP($E408,#REF!,4, FALSE)</f>
        <v>#REF!</v>
      </c>
      <c r="X408" t="e">
        <f>VLOOKUP($E408,#REF!,5, FALSE)</f>
        <v>#REF!</v>
      </c>
      <c r="Y408" t="e">
        <f>VLOOKUP($E408,#REF!,6, FALSE)</f>
        <v>#REF!</v>
      </c>
      <c r="Z408" t="e">
        <f>VLOOKUP($E408,#REF!,7, FALSE)</f>
        <v>#REF!</v>
      </c>
      <c r="AA408" t="e">
        <f>VLOOKUP($E408,#REF!,8, FALSE)</f>
        <v>#REF!</v>
      </c>
      <c r="AB408" t="e">
        <f>VLOOKUP($E408,#REF!,9, FALSE)</f>
        <v>#REF!</v>
      </c>
      <c r="AC408" t="e">
        <f>VLOOKUP($E408,#REF!,10, FALSE)</f>
        <v>#REF!</v>
      </c>
      <c r="AD408" t="e">
        <f>VLOOKUP($E408,#REF!,11, FALSE)</f>
        <v>#REF!</v>
      </c>
      <c r="AE408" t="e">
        <f>VLOOKUP($E408,#REF!,12, FALSE)</f>
        <v>#REF!</v>
      </c>
      <c r="AF408" t="e">
        <f>VLOOKUP($E408,#REF!,13, FALSE)</f>
        <v>#REF!</v>
      </c>
      <c r="AG408" t="e">
        <f>VLOOKUP($E408,#REF!,14, FALSE)</f>
        <v>#REF!</v>
      </c>
      <c r="AH408" t="e">
        <f>VLOOKUP($E408,#REF!,15, FALSE)</f>
        <v>#REF!</v>
      </c>
      <c r="AI408" t="e">
        <f>VLOOKUP($E408,#REF!,16, FALSE)</f>
        <v>#REF!</v>
      </c>
      <c r="AJ408" t="e">
        <f>VLOOKUP($E408,#REF!,17, FALSE)</f>
        <v>#REF!</v>
      </c>
      <c r="AK408" t="e">
        <f>VLOOKUP($E408,#REF!,18, FALSE)</f>
        <v>#REF!</v>
      </c>
    </row>
    <row r="409" spans="1:37" x14ac:dyDescent="0.25">
      <c r="A409">
        <v>23</v>
      </c>
      <c r="B409">
        <v>26</v>
      </c>
      <c r="C409" t="s">
        <v>2328</v>
      </c>
      <c r="D409" t="s">
        <v>2329</v>
      </c>
      <c r="E409">
        <f>VLOOKUP(D409,'2011B4'!A$1:B$641,2, FALSE)</f>
        <v>439</v>
      </c>
      <c r="G409">
        <v>2465827</v>
      </c>
      <c r="H409">
        <v>1289352</v>
      </c>
      <c r="I409">
        <v>1176475</v>
      </c>
      <c r="J409">
        <v>771682</v>
      </c>
      <c r="K409">
        <v>616074</v>
      </c>
      <c r="L409">
        <v>155608</v>
      </c>
      <c r="M409">
        <f t="shared" si="25"/>
        <v>31.295058412451482</v>
      </c>
      <c r="N409">
        <f t="shared" si="24"/>
        <v>79.835217097198068</v>
      </c>
      <c r="O409">
        <f t="shared" si="26"/>
        <v>20.164782902801932</v>
      </c>
      <c r="P409">
        <v>27.682516891672996</v>
      </c>
      <c r="Q409">
        <v>19.751788949334056</v>
      </c>
      <c r="R409">
        <v>16.383821314997629</v>
      </c>
      <c r="S409">
        <v>6.9474213471352186</v>
      </c>
      <c r="T409">
        <v>29.23445149686011</v>
      </c>
      <c r="U409">
        <v>72.317483108326996</v>
      </c>
      <c r="W409" t="e">
        <f>VLOOKUP($E409,#REF!,4, FALSE)</f>
        <v>#REF!</v>
      </c>
      <c r="X409" t="e">
        <f>VLOOKUP($E409,#REF!,5, FALSE)</f>
        <v>#REF!</v>
      </c>
      <c r="Y409" t="e">
        <f>VLOOKUP($E409,#REF!,6, FALSE)</f>
        <v>#REF!</v>
      </c>
      <c r="Z409" t="e">
        <f>VLOOKUP($E409,#REF!,7, FALSE)</f>
        <v>#REF!</v>
      </c>
      <c r="AA409" t="e">
        <f>VLOOKUP($E409,#REF!,8, FALSE)</f>
        <v>#REF!</v>
      </c>
      <c r="AB409" t="e">
        <f>VLOOKUP($E409,#REF!,9, FALSE)</f>
        <v>#REF!</v>
      </c>
      <c r="AC409" t="e">
        <f>VLOOKUP($E409,#REF!,10, FALSE)</f>
        <v>#REF!</v>
      </c>
      <c r="AD409" t="e">
        <f>VLOOKUP($E409,#REF!,11, FALSE)</f>
        <v>#REF!</v>
      </c>
      <c r="AE409" t="e">
        <f>VLOOKUP($E409,#REF!,12, FALSE)</f>
        <v>#REF!</v>
      </c>
      <c r="AF409" t="e">
        <f>VLOOKUP($E409,#REF!,13, FALSE)</f>
        <v>#REF!</v>
      </c>
      <c r="AG409" t="e">
        <f>VLOOKUP($E409,#REF!,14, FALSE)</f>
        <v>#REF!</v>
      </c>
      <c r="AH409" t="e">
        <f>VLOOKUP($E409,#REF!,15, FALSE)</f>
        <v>#REF!</v>
      </c>
      <c r="AI409" t="e">
        <f>VLOOKUP($E409,#REF!,16, FALSE)</f>
        <v>#REF!</v>
      </c>
      <c r="AJ409" t="e">
        <f>VLOOKUP($E409,#REF!,17, FALSE)</f>
        <v>#REF!</v>
      </c>
      <c r="AK409" t="e">
        <f>VLOOKUP($E409,#REF!,18, FALSE)</f>
        <v>#REF!</v>
      </c>
    </row>
    <row r="410" spans="1:37" x14ac:dyDescent="0.25">
      <c r="A410">
        <v>23</v>
      </c>
      <c r="B410">
        <v>27</v>
      </c>
      <c r="C410" t="s">
        <v>2330</v>
      </c>
      <c r="D410" t="s">
        <v>2331</v>
      </c>
      <c r="E410" t="e">
        <f>VLOOKUP(D410,'2011B4'!A$1:B$641,2, FALSE)</f>
        <v>#N/A</v>
      </c>
      <c r="G410">
        <v>1529562</v>
      </c>
      <c r="H410">
        <v>784604</v>
      </c>
      <c r="I410">
        <v>744958</v>
      </c>
      <c r="J410">
        <v>583683</v>
      </c>
      <c r="K410">
        <v>372187</v>
      </c>
      <c r="L410">
        <v>211496</v>
      </c>
      <c r="M410">
        <f t="shared" si="25"/>
        <v>38.160139961636077</v>
      </c>
      <c r="N410">
        <f t="shared" si="24"/>
        <v>63.765262993782578</v>
      </c>
      <c r="O410">
        <f t="shared" si="26"/>
        <v>36.234737006217415</v>
      </c>
      <c r="P410">
        <v>81.587608342199445</v>
      </c>
      <c r="Q410">
        <v>4.525230304805862</v>
      </c>
      <c r="R410">
        <v>4.098457553158136</v>
      </c>
      <c r="S410">
        <v>1.6051521116770575</v>
      </c>
      <c r="T410">
        <v>8.183551688159497</v>
      </c>
      <c r="U410">
        <v>18.412391657800555</v>
      </c>
      <c r="W410" t="e">
        <f>VLOOKUP($E410,#REF!,4, FALSE)</f>
        <v>#N/A</v>
      </c>
      <c r="X410" t="e">
        <f>VLOOKUP($E410,#REF!,5, FALSE)</f>
        <v>#N/A</v>
      </c>
      <c r="Y410" t="e">
        <f>VLOOKUP($E410,#REF!,6, FALSE)</f>
        <v>#N/A</v>
      </c>
      <c r="Z410" t="e">
        <f>VLOOKUP($E410,#REF!,7, FALSE)</f>
        <v>#N/A</v>
      </c>
      <c r="AA410" t="e">
        <f>VLOOKUP($E410,#REF!,8, FALSE)</f>
        <v>#N/A</v>
      </c>
      <c r="AB410" t="e">
        <f>VLOOKUP($E410,#REF!,9, FALSE)</f>
        <v>#N/A</v>
      </c>
      <c r="AC410" t="e">
        <f>VLOOKUP($E410,#REF!,10, FALSE)</f>
        <v>#N/A</v>
      </c>
      <c r="AD410" t="e">
        <f>VLOOKUP($E410,#REF!,11, FALSE)</f>
        <v>#N/A</v>
      </c>
      <c r="AE410" t="e">
        <f>VLOOKUP($E410,#REF!,12, FALSE)</f>
        <v>#N/A</v>
      </c>
      <c r="AF410" t="e">
        <f>VLOOKUP($E410,#REF!,13, FALSE)</f>
        <v>#N/A</v>
      </c>
      <c r="AG410" t="e">
        <f>VLOOKUP($E410,#REF!,14, FALSE)</f>
        <v>#N/A</v>
      </c>
      <c r="AH410" t="e">
        <f>VLOOKUP($E410,#REF!,15, FALSE)</f>
        <v>#N/A</v>
      </c>
      <c r="AI410" t="e">
        <f>VLOOKUP($E410,#REF!,16, FALSE)</f>
        <v>#N/A</v>
      </c>
      <c r="AJ410" t="e">
        <f>VLOOKUP($E410,#REF!,17, FALSE)</f>
        <v>#N/A</v>
      </c>
      <c r="AK410" t="e">
        <f>VLOOKUP($E410,#REF!,18, FALSE)</f>
        <v>#N/A</v>
      </c>
    </row>
    <row r="411" spans="1:37" x14ac:dyDescent="0.25">
      <c r="A411">
        <v>23</v>
      </c>
      <c r="B411">
        <v>28</v>
      </c>
      <c r="C411" t="s">
        <v>2332</v>
      </c>
      <c r="D411" t="s">
        <v>2333</v>
      </c>
      <c r="E411">
        <f>VLOOKUP(D411,'2011B4'!A$1:B$641,2, FALSE)</f>
        <v>441</v>
      </c>
      <c r="G411">
        <v>1081441</v>
      </c>
      <c r="H411">
        <v>548609</v>
      </c>
      <c r="I411">
        <v>532832</v>
      </c>
      <c r="J411">
        <v>391906</v>
      </c>
      <c r="K411">
        <v>254923</v>
      </c>
      <c r="L411">
        <v>136983</v>
      </c>
      <c r="M411">
        <f t="shared" si="25"/>
        <v>36.239240051006014</v>
      </c>
      <c r="N411">
        <f t="shared" si="24"/>
        <v>65.046975550259504</v>
      </c>
      <c r="O411">
        <f t="shared" si="26"/>
        <v>34.953024449740496</v>
      </c>
      <c r="P411">
        <v>83.054099707582935</v>
      </c>
      <c r="Q411">
        <v>3.8402065801493217</v>
      </c>
      <c r="R411">
        <v>4.4449434303123709</v>
      </c>
      <c r="S411">
        <v>1.3487928227687251</v>
      </c>
      <c r="T411">
        <v>7.3119574591866412</v>
      </c>
      <c r="U411">
        <v>16.945900292417065</v>
      </c>
      <c r="W411" t="e">
        <f>VLOOKUP($E411,#REF!,4, FALSE)</f>
        <v>#REF!</v>
      </c>
      <c r="X411" t="e">
        <f>VLOOKUP($E411,#REF!,5, FALSE)</f>
        <v>#REF!</v>
      </c>
      <c r="Y411" t="e">
        <f>VLOOKUP($E411,#REF!,6, FALSE)</f>
        <v>#REF!</v>
      </c>
      <c r="Z411" t="e">
        <f>VLOOKUP($E411,#REF!,7, FALSE)</f>
        <v>#REF!</v>
      </c>
      <c r="AA411" t="e">
        <f>VLOOKUP($E411,#REF!,8, FALSE)</f>
        <v>#REF!</v>
      </c>
      <c r="AB411" t="e">
        <f>VLOOKUP($E411,#REF!,9, FALSE)</f>
        <v>#REF!</v>
      </c>
      <c r="AC411" t="e">
        <f>VLOOKUP($E411,#REF!,10, FALSE)</f>
        <v>#REF!</v>
      </c>
      <c r="AD411" t="e">
        <f>VLOOKUP($E411,#REF!,11, FALSE)</f>
        <v>#REF!</v>
      </c>
      <c r="AE411" t="e">
        <f>VLOOKUP($E411,#REF!,12, FALSE)</f>
        <v>#REF!</v>
      </c>
      <c r="AF411" t="e">
        <f>VLOOKUP($E411,#REF!,13, FALSE)</f>
        <v>#REF!</v>
      </c>
      <c r="AG411" t="e">
        <f>VLOOKUP($E411,#REF!,14, FALSE)</f>
        <v>#REF!</v>
      </c>
      <c r="AH411" t="e">
        <f>VLOOKUP($E411,#REF!,15, FALSE)</f>
        <v>#REF!</v>
      </c>
      <c r="AI411" t="e">
        <f>VLOOKUP($E411,#REF!,16, FALSE)</f>
        <v>#REF!</v>
      </c>
      <c r="AJ411" t="e">
        <f>VLOOKUP($E411,#REF!,17, FALSE)</f>
        <v>#REF!</v>
      </c>
      <c r="AK411" t="e">
        <f>VLOOKUP($E411,#REF!,18, FALSE)</f>
        <v>#REF!</v>
      </c>
    </row>
    <row r="412" spans="1:37" x14ac:dyDescent="0.25">
      <c r="A412">
        <v>23</v>
      </c>
      <c r="B412">
        <v>29</v>
      </c>
      <c r="C412" t="s">
        <v>2334</v>
      </c>
      <c r="D412" t="s">
        <v>2335</v>
      </c>
      <c r="E412" t="e">
        <f>VLOOKUP(D412,'2011B4'!A$1:B$641,2, FALSE)</f>
        <v>#N/A</v>
      </c>
      <c r="F412" t="s">
        <v>3187</v>
      </c>
      <c r="G412">
        <v>1713134</v>
      </c>
      <c r="H412">
        <v>884966</v>
      </c>
      <c r="I412">
        <v>828168</v>
      </c>
      <c r="J412">
        <v>625508</v>
      </c>
      <c r="K412">
        <v>425562</v>
      </c>
      <c r="L412">
        <v>199946</v>
      </c>
      <c r="M412">
        <f t="shared" si="25"/>
        <v>36.512496979220536</v>
      </c>
      <c r="N412">
        <f t="shared" si="24"/>
        <v>68.034621459677567</v>
      </c>
      <c r="O412">
        <f t="shared" si="26"/>
        <v>31.965378540322426</v>
      </c>
      <c r="P412">
        <v>74.688253387646526</v>
      </c>
      <c r="Q412">
        <v>7.937228620577196</v>
      </c>
      <c r="R412">
        <v>5.016562537969139</v>
      </c>
      <c r="S412">
        <v>2.1780696649763072</v>
      </c>
      <c r="T412">
        <v>10.179885788830839</v>
      </c>
      <c r="U412">
        <v>25.311746612353474</v>
      </c>
      <c r="W412" t="e">
        <f>VLOOKUP($E412,#REF!,4, FALSE)</f>
        <v>#N/A</v>
      </c>
      <c r="X412" t="e">
        <f>VLOOKUP($E412,#REF!,5, FALSE)</f>
        <v>#N/A</v>
      </c>
      <c r="Y412" t="e">
        <f>VLOOKUP($E412,#REF!,6, FALSE)</f>
        <v>#N/A</v>
      </c>
      <c r="Z412" t="e">
        <f>VLOOKUP($E412,#REF!,7, FALSE)</f>
        <v>#N/A</v>
      </c>
      <c r="AA412" t="e">
        <f>VLOOKUP($E412,#REF!,8, FALSE)</f>
        <v>#N/A</v>
      </c>
      <c r="AB412" t="e">
        <f>VLOOKUP($E412,#REF!,9, FALSE)</f>
        <v>#N/A</v>
      </c>
      <c r="AC412" t="e">
        <f>VLOOKUP($E412,#REF!,10, FALSE)</f>
        <v>#N/A</v>
      </c>
      <c r="AD412" t="e">
        <f>VLOOKUP($E412,#REF!,11, FALSE)</f>
        <v>#N/A</v>
      </c>
      <c r="AE412" t="e">
        <f>VLOOKUP($E412,#REF!,12, FALSE)</f>
        <v>#N/A</v>
      </c>
      <c r="AF412" t="e">
        <f>VLOOKUP($E412,#REF!,13, FALSE)</f>
        <v>#N/A</v>
      </c>
      <c r="AG412" t="e">
        <f>VLOOKUP($E412,#REF!,14, FALSE)</f>
        <v>#N/A</v>
      </c>
      <c r="AH412" t="e">
        <f>VLOOKUP($E412,#REF!,15, FALSE)</f>
        <v>#N/A</v>
      </c>
      <c r="AI412" t="e">
        <f>VLOOKUP($E412,#REF!,16, FALSE)</f>
        <v>#N/A</v>
      </c>
      <c r="AJ412" t="e">
        <f>VLOOKUP($E412,#REF!,17, FALSE)</f>
        <v>#N/A</v>
      </c>
      <c r="AK412" t="e">
        <f>VLOOKUP($E412,#REF!,18, FALSE)</f>
        <v>#N/A</v>
      </c>
    </row>
    <row r="413" spans="1:37" x14ac:dyDescent="0.25">
      <c r="A413">
        <v>23</v>
      </c>
      <c r="B413">
        <v>30</v>
      </c>
      <c r="C413" t="s">
        <v>2336</v>
      </c>
      <c r="D413" t="s">
        <v>2337</v>
      </c>
      <c r="E413">
        <f>VLOOKUP(D413,'2011B4'!A$1:B$641,2, FALSE)</f>
        <v>442</v>
      </c>
      <c r="G413">
        <v>1254085</v>
      </c>
      <c r="H413">
        <v>649106</v>
      </c>
      <c r="I413">
        <v>604979</v>
      </c>
      <c r="J413">
        <v>437651</v>
      </c>
      <c r="K413">
        <v>301934</v>
      </c>
      <c r="L413">
        <v>135717</v>
      </c>
      <c r="M413">
        <f t="shared" si="25"/>
        <v>34.898033227412817</v>
      </c>
      <c r="N413">
        <f t="shared" si="24"/>
        <v>68.98967442094272</v>
      </c>
      <c r="O413">
        <f t="shared" si="26"/>
        <v>31.010325579057284</v>
      </c>
      <c r="P413">
        <v>80.048029137371998</v>
      </c>
      <c r="Q413">
        <v>5.3001135608052987</v>
      </c>
      <c r="R413">
        <v>3.8880295029601211</v>
      </c>
      <c r="S413">
        <v>2.0897930085844658</v>
      </c>
      <c r="T413">
        <v>8.6740347902780979</v>
      </c>
      <c r="U413">
        <v>19.951970862628002</v>
      </c>
      <c r="W413" t="e">
        <f>VLOOKUP($E413,#REF!,4, FALSE)</f>
        <v>#REF!</v>
      </c>
      <c r="X413" t="e">
        <f>VLOOKUP($E413,#REF!,5, FALSE)</f>
        <v>#REF!</v>
      </c>
      <c r="Y413" t="e">
        <f>VLOOKUP($E413,#REF!,6, FALSE)</f>
        <v>#REF!</v>
      </c>
      <c r="Z413" t="e">
        <f>VLOOKUP($E413,#REF!,7, FALSE)</f>
        <v>#REF!</v>
      </c>
      <c r="AA413" t="e">
        <f>VLOOKUP($E413,#REF!,8, FALSE)</f>
        <v>#REF!</v>
      </c>
      <c r="AB413" t="e">
        <f>VLOOKUP($E413,#REF!,9, FALSE)</f>
        <v>#REF!</v>
      </c>
      <c r="AC413" t="e">
        <f>VLOOKUP($E413,#REF!,10, FALSE)</f>
        <v>#REF!</v>
      </c>
      <c r="AD413" t="e">
        <f>VLOOKUP($E413,#REF!,11, FALSE)</f>
        <v>#REF!</v>
      </c>
      <c r="AE413" t="e">
        <f>VLOOKUP($E413,#REF!,12, FALSE)</f>
        <v>#REF!</v>
      </c>
      <c r="AF413" t="e">
        <f>VLOOKUP($E413,#REF!,13, FALSE)</f>
        <v>#REF!</v>
      </c>
      <c r="AG413" t="e">
        <f>VLOOKUP($E413,#REF!,14, FALSE)</f>
        <v>#REF!</v>
      </c>
      <c r="AH413" t="e">
        <f>VLOOKUP($E413,#REF!,15, FALSE)</f>
        <v>#REF!</v>
      </c>
      <c r="AI413" t="e">
        <f>VLOOKUP($E413,#REF!,16, FALSE)</f>
        <v>#REF!</v>
      </c>
      <c r="AJ413" t="e">
        <f>VLOOKUP($E413,#REF!,17, FALSE)</f>
        <v>#REF!</v>
      </c>
      <c r="AK413" t="e">
        <f>VLOOKUP($E413,#REF!,18, FALSE)</f>
        <v>#REF!</v>
      </c>
    </row>
    <row r="414" spans="1:37" x14ac:dyDescent="0.25">
      <c r="A414">
        <v>23</v>
      </c>
      <c r="B414">
        <v>31</v>
      </c>
      <c r="C414" t="s">
        <v>2338</v>
      </c>
      <c r="D414" t="s">
        <v>2339</v>
      </c>
      <c r="E414">
        <f>VLOOKUP(D414,'2011B4'!A$1:B$641,2, FALSE)</f>
        <v>443</v>
      </c>
      <c r="G414">
        <v>1214857</v>
      </c>
      <c r="H414">
        <v>647838</v>
      </c>
      <c r="I414">
        <v>567019</v>
      </c>
      <c r="J414">
        <v>343359</v>
      </c>
      <c r="K414">
        <v>289182</v>
      </c>
      <c r="L414">
        <v>54177</v>
      </c>
      <c r="M414">
        <f t="shared" si="25"/>
        <v>28.263326465584015</v>
      </c>
      <c r="N414">
        <f t="shared" si="24"/>
        <v>84.221470822084171</v>
      </c>
      <c r="O414">
        <f t="shared" si="26"/>
        <v>15.778529177915827</v>
      </c>
      <c r="P414">
        <v>72.521471695805261</v>
      </c>
      <c r="Q414">
        <v>6.9944285718446295</v>
      </c>
      <c r="R414">
        <v>5.8827641040427077</v>
      </c>
      <c r="S414">
        <v>3.1756849245250596</v>
      </c>
      <c r="T414">
        <v>11.425650703782338</v>
      </c>
      <c r="U414">
        <v>27.478528304194739</v>
      </c>
      <c r="W414" t="e">
        <f>VLOOKUP($E414,#REF!,4, FALSE)</f>
        <v>#REF!</v>
      </c>
      <c r="X414" t="e">
        <f>VLOOKUP($E414,#REF!,5, FALSE)</f>
        <v>#REF!</v>
      </c>
      <c r="Y414" t="e">
        <f>VLOOKUP($E414,#REF!,6, FALSE)</f>
        <v>#REF!</v>
      </c>
      <c r="Z414" t="e">
        <f>VLOOKUP($E414,#REF!,7, FALSE)</f>
        <v>#REF!</v>
      </c>
      <c r="AA414" t="e">
        <f>VLOOKUP($E414,#REF!,8, FALSE)</f>
        <v>#REF!</v>
      </c>
      <c r="AB414" t="e">
        <f>VLOOKUP($E414,#REF!,9, FALSE)</f>
        <v>#REF!</v>
      </c>
      <c r="AC414" t="e">
        <f>VLOOKUP($E414,#REF!,10, FALSE)</f>
        <v>#REF!</v>
      </c>
      <c r="AD414" t="e">
        <f>VLOOKUP($E414,#REF!,11, FALSE)</f>
        <v>#REF!</v>
      </c>
      <c r="AE414" t="e">
        <f>VLOOKUP($E414,#REF!,12, FALSE)</f>
        <v>#REF!</v>
      </c>
      <c r="AF414" t="e">
        <f>VLOOKUP($E414,#REF!,13, FALSE)</f>
        <v>#REF!</v>
      </c>
      <c r="AG414" t="e">
        <f>VLOOKUP($E414,#REF!,14, FALSE)</f>
        <v>#REF!</v>
      </c>
      <c r="AH414" t="e">
        <f>VLOOKUP($E414,#REF!,15, FALSE)</f>
        <v>#REF!</v>
      </c>
      <c r="AI414" t="e">
        <f>VLOOKUP($E414,#REF!,16, FALSE)</f>
        <v>#REF!</v>
      </c>
      <c r="AJ414" t="e">
        <f>VLOOKUP($E414,#REF!,17, FALSE)</f>
        <v>#REF!</v>
      </c>
      <c r="AK414" t="e">
        <f>VLOOKUP($E414,#REF!,18, FALSE)</f>
        <v>#REF!</v>
      </c>
    </row>
    <row r="415" spans="1:37" x14ac:dyDescent="0.25">
      <c r="A415">
        <v>23</v>
      </c>
      <c r="B415">
        <v>32</v>
      </c>
      <c r="C415" t="s">
        <v>2340</v>
      </c>
      <c r="D415" t="s">
        <v>2341</v>
      </c>
      <c r="E415">
        <f>VLOOKUP(D415,'2011B4'!A$1:B$641,2, FALSE)</f>
        <v>444</v>
      </c>
      <c r="G415">
        <v>1843510</v>
      </c>
      <c r="H415">
        <v>972649</v>
      </c>
      <c r="I415">
        <v>870861</v>
      </c>
      <c r="J415">
        <v>503002</v>
      </c>
      <c r="K415">
        <v>416487</v>
      </c>
      <c r="L415">
        <v>86515</v>
      </c>
      <c r="M415">
        <f t="shared" si="25"/>
        <v>27.285016083449509</v>
      </c>
      <c r="N415">
        <f t="shared" si="24"/>
        <v>82.800267195756675</v>
      </c>
      <c r="O415">
        <f t="shared" si="26"/>
        <v>17.199732804243322</v>
      </c>
      <c r="P415">
        <v>19.076862517445257</v>
      </c>
      <c r="Q415">
        <v>15.139104814692587</v>
      </c>
      <c r="R415">
        <v>15.262165955602564</v>
      </c>
      <c r="S415">
        <v>9.1355501568582227</v>
      </c>
      <c r="T415">
        <v>41.386316555401372</v>
      </c>
      <c r="U415">
        <v>80.92313748255475</v>
      </c>
      <c r="W415" t="e">
        <f>VLOOKUP($E415,#REF!,4, FALSE)</f>
        <v>#REF!</v>
      </c>
      <c r="X415" t="e">
        <f>VLOOKUP($E415,#REF!,5, FALSE)</f>
        <v>#REF!</v>
      </c>
      <c r="Y415" t="e">
        <f>VLOOKUP($E415,#REF!,6, FALSE)</f>
        <v>#REF!</v>
      </c>
      <c r="Z415" t="e">
        <f>VLOOKUP($E415,#REF!,7, FALSE)</f>
        <v>#REF!</v>
      </c>
      <c r="AA415" t="e">
        <f>VLOOKUP($E415,#REF!,8, FALSE)</f>
        <v>#REF!</v>
      </c>
      <c r="AB415" t="e">
        <f>VLOOKUP($E415,#REF!,9, FALSE)</f>
        <v>#REF!</v>
      </c>
      <c r="AC415" t="e">
        <f>VLOOKUP($E415,#REF!,10, FALSE)</f>
        <v>#REF!</v>
      </c>
      <c r="AD415" t="e">
        <f>VLOOKUP($E415,#REF!,11, FALSE)</f>
        <v>#REF!</v>
      </c>
      <c r="AE415" t="e">
        <f>VLOOKUP($E415,#REF!,12, FALSE)</f>
        <v>#REF!</v>
      </c>
      <c r="AF415" t="e">
        <f>VLOOKUP($E415,#REF!,13, FALSE)</f>
        <v>#REF!</v>
      </c>
      <c r="AG415" t="e">
        <f>VLOOKUP($E415,#REF!,14, FALSE)</f>
        <v>#REF!</v>
      </c>
      <c r="AH415" t="e">
        <f>VLOOKUP($E415,#REF!,15, FALSE)</f>
        <v>#REF!</v>
      </c>
      <c r="AI415" t="e">
        <f>VLOOKUP($E415,#REF!,16, FALSE)</f>
        <v>#REF!</v>
      </c>
      <c r="AJ415" t="e">
        <f>VLOOKUP($E415,#REF!,17, FALSE)</f>
        <v>#REF!</v>
      </c>
      <c r="AK415" t="e">
        <f>VLOOKUP($E415,#REF!,18, FALSE)</f>
        <v>#REF!</v>
      </c>
    </row>
    <row r="416" spans="1:37" x14ac:dyDescent="0.25">
      <c r="A416">
        <v>23</v>
      </c>
      <c r="B416">
        <v>33</v>
      </c>
      <c r="C416" t="s">
        <v>2342</v>
      </c>
      <c r="D416" t="s">
        <v>2343</v>
      </c>
      <c r="E416">
        <f>VLOOKUP(D416,'2011B4'!A$1:B$641,2, FALSE)</f>
        <v>445</v>
      </c>
      <c r="G416">
        <v>1078912</v>
      </c>
      <c r="H416">
        <v>565137</v>
      </c>
      <c r="I416">
        <v>513775</v>
      </c>
      <c r="J416">
        <v>308324</v>
      </c>
      <c r="K416">
        <v>233312</v>
      </c>
      <c r="L416">
        <v>75012</v>
      </c>
      <c r="M416">
        <f t="shared" si="25"/>
        <v>28.577307509787637</v>
      </c>
      <c r="N416">
        <f t="shared" si="24"/>
        <v>75.671047339811366</v>
      </c>
      <c r="O416">
        <f t="shared" si="26"/>
        <v>24.328952660188634</v>
      </c>
      <c r="P416">
        <v>77.394558970433692</v>
      </c>
      <c r="Q416">
        <v>4.506622903179772</v>
      </c>
      <c r="R416">
        <v>4.7771175776131605</v>
      </c>
      <c r="S416">
        <v>2.0634138114451033</v>
      </c>
      <c r="T416">
        <v>11.258286737328266</v>
      </c>
      <c r="U416">
        <v>22.605441029566308</v>
      </c>
      <c r="W416" t="e">
        <f>VLOOKUP($E416,#REF!,4, FALSE)</f>
        <v>#REF!</v>
      </c>
      <c r="X416" t="e">
        <f>VLOOKUP($E416,#REF!,5, FALSE)</f>
        <v>#REF!</v>
      </c>
      <c r="Y416" t="e">
        <f>VLOOKUP($E416,#REF!,6, FALSE)</f>
        <v>#REF!</v>
      </c>
      <c r="Z416" t="e">
        <f>VLOOKUP($E416,#REF!,7, FALSE)</f>
        <v>#REF!</v>
      </c>
      <c r="AA416" t="e">
        <f>VLOOKUP($E416,#REF!,8, FALSE)</f>
        <v>#REF!</v>
      </c>
      <c r="AB416" t="e">
        <f>VLOOKUP($E416,#REF!,9, FALSE)</f>
        <v>#REF!</v>
      </c>
      <c r="AC416" t="e">
        <f>VLOOKUP($E416,#REF!,10, FALSE)</f>
        <v>#REF!</v>
      </c>
      <c r="AD416" t="e">
        <f>VLOOKUP($E416,#REF!,11, FALSE)</f>
        <v>#REF!</v>
      </c>
      <c r="AE416" t="e">
        <f>VLOOKUP($E416,#REF!,12, FALSE)</f>
        <v>#REF!</v>
      </c>
      <c r="AF416" t="e">
        <f>VLOOKUP($E416,#REF!,13, FALSE)</f>
        <v>#REF!</v>
      </c>
      <c r="AG416" t="e">
        <f>VLOOKUP($E416,#REF!,14, FALSE)</f>
        <v>#REF!</v>
      </c>
      <c r="AH416" t="e">
        <f>VLOOKUP($E416,#REF!,15, FALSE)</f>
        <v>#REF!</v>
      </c>
      <c r="AI416" t="e">
        <f>VLOOKUP($E416,#REF!,16, FALSE)</f>
        <v>#REF!</v>
      </c>
      <c r="AJ416" t="e">
        <f>VLOOKUP($E416,#REF!,17, FALSE)</f>
        <v>#REF!</v>
      </c>
      <c r="AK416" t="e">
        <f>VLOOKUP($E416,#REF!,18, FALSE)</f>
        <v>#REF!</v>
      </c>
    </row>
    <row r="417" spans="1:37" x14ac:dyDescent="0.25">
      <c r="A417">
        <v>23</v>
      </c>
      <c r="B417">
        <v>34</v>
      </c>
      <c r="C417" t="s">
        <v>2344</v>
      </c>
      <c r="D417" t="s">
        <v>2345</v>
      </c>
      <c r="E417">
        <f>VLOOKUP(D417,'2011B4'!A$1:B$641,2, FALSE)</f>
        <v>446</v>
      </c>
      <c r="G417">
        <v>1125154</v>
      </c>
      <c r="H417">
        <v>598247</v>
      </c>
      <c r="I417">
        <v>526907</v>
      </c>
      <c r="J417">
        <v>306983</v>
      </c>
      <c r="K417">
        <v>254066</v>
      </c>
      <c r="L417">
        <v>52917</v>
      </c>
      <c r="M417">
        <f t="shared" si="25"/>
        <v>27.283642950209479</v>
      </c>
      <c r="N417">
        <f t="shared" si="24"/>
        <v>82.762237648338839</v>
      </c>
      <c r="O417">
        <f t="shared" si="26"/>
        <v>17.237762351661168</v>
      </c>
      <c r="P417">
        <v>70.334839388500328</v>
      </c>
      <c r="Q417">
        <v>10.624692572552878</v>
      </c>
      <c r="R417">
        <v>4.7869100243335954</v>
      </c>
      <c r="S417">
        <v>3.2408960756784579</v>
      </c>
      <c r="T417">
        <v>11.012661938934729</v>
      </c>
      <c r="U417">
        <v>29.665160611499672</v>
      </c>
      <c r="W417" t="e">
        <f>VLOOKUP($E417,#REF!,4, FALSE)</f>
        <v>#REF!</v>
      </c>
      <c r="X417" t="e">
        <f>VLOOKUP($E417,#REF!,5, FALSE)</f>
        <v>#REF!</v>
      </c>
      <c r="Y417" t="e">
        <f>VLOOKUP($E417,#REF!,6, FALSE)</f>
        <v>#REF!</v>
      </c>
      <c r="Z417" t="e">
        <f>VLOOKUP($E417,#REF!,7, FALSE)</f>
        <v>#REF!</v>
      </c>
      <c r="AA417" t="e">
        <f>VLOOKUP($E417,#REF!,8, FALSE)</f>
        <v>#REF!</v>
      </c>
      <c r="AB417" t="e">
        <f>VLOOKUP($E417,#REF!,9, FALSE)</f>
        <v>#REF!</v>
      </c>
      <c r="AC417" t="e">
        <f>VLOOKUP($E417,#REF!,10, FALSE)</f>
        <v>#REF!</v>
      </c>
      <c r="AD417" t="e">
        <f>VLOOKUP($E417,#REF!,11, FALSE)</f>
        <v>#REF!</v>
      </c>
      <c r="AE417" t="e">
        <f>VLOOKUP($E417,#REF!,12, FALSE)</f>
        <v>#REF!</v>
      </c>
      <c r="AF417" t="e">
        <f>VLOOKUP($E417,#REF!,13, FALSE)</f>
        <v>#REF!</v>
      </c>
      <c r="AG417" t="e">
        <f>VLOOKUP($E417,#REF!,14, FALSE)</f>
        <v>#REF!</v>
      </c>
      <c r="AH417" t="e">
        <f>VLOOKUP($E417,#REF!,15, FALSE)</f>
        <v>#REF!</v>
      </c>
      <c r="AI417" t="e">
        <f>VLOOKUP($E417,#REF!,16, FALSE)</f>
        <v>#REF!</v>
      </c>
      <c r="AJ417" t="e">
        <f>VLOOKUP($E417,#REF!,17, FALSE)</f>
        <v>#REF!</v>
      </c>
      <c r="AK417" t="e">
        <f>VLOOKUP($E417,#REF!,18, FALSE)</f>
        <v>#REF!</v>
      </c>
    </row>
    <row r="418" spans="1:37" x14ac:dyDescent="0.25">
      <c r="A418">
        <v>23</v>
      </c>
      <c r="B418">
        <v>35</v>
      </c>
      <c r="C418" t="s">
        <v>2346</v>
      </c>
      <c r="D418" t="s">
        <v>2347</v>
      </c>
      <c r="E418">
        <f>VLOOKUP(D418,'2011B4'!A$1:B$641,2, FALSE)</f>
        <v>447</v>
      </c>
      <c r="G418">
        <v>1395175</v>
      </c>
      <c r="H418">
        <v>709956</v>
      </c>
      <c r="I418">
        <v>685219</v>
      </c>
      <c r="J418">
        <v>417310</v>
      </c>
      <c r="K418">
        <v>296320</v>
      </c>
      <c r="L418">
        <v>120990</v>
      </c>
      <c r="M418">
        <f t="shared" si="25"/>
        <v>29.910943071657677</v>
      </c>
      <c r="N418">
        <f t="shared" si="24"/>
        <v>71.007164937336753</v>
      </c>
      <c r="O418">
        <f t="shared" si="26"/>
        <v>28.992835062663247</v>
      </c>
      <c r="P418">
        <v>75.569959981788116</v>
      </c>
      <c r="Q418">
        <v>6.8452709017277327</v>
      </c>
      <c r="R418">
        <v>3.7207351848745538</v>
      </c>
      <c r="S418">
        <v>1.8226258656634156</v>
      </c>
      <c r="T418">
        <v>12.041408065946179</v>
      </c>
      <c r="U418">
        <v>24.430040018211884</v>
      </c>
      <c r="W418" t="e">
        <f>VLOOKUP($E418,#REF!,4, FALSE)</f>
        <v>#REF!</v>
      </c>
      <c r="X418" t="e">
        <f>VLOOKUP($E418,#REF!,5, FALSE)</f>
        <v>#REF!</v>
      </c>
      <c r="Y418" t="e">
        <f>VLOOKUP($E418,#REF!,6, FALSE)</f>
        <v>#REF!</v>
      </c>
      <c r="Z418" t="e">
        <f>VLOOKUP($E418,#REF!,7, FALSE)</f>
        <v>#REF!</v>
      </c>
      <c r="AA418" t="e">
        <f>VLOOKUP($E418,#REF!,8, FALSE)</f>
        <v>#REF!</v>
      </c>
      <c r="AB418" t="e">
        <f>VLOOKUP($E418,#REF!,9, FALSE)</f>
        <v>#REF!</v>
      </c>
      <c r="AC418" t="e">
        <f>VLOOKUP($E418,#REF!,10, FALSE)</f>
        <v>#REF!</v>
      </c>
      <c r="AD418" t="e">
        <f>VLOOKUP($E418,#REF!,11, FALSE)</f>
        <v>#REF!</v>
      </c>
      <c r="AE418" t="e">
        <f>VLOOKUP($E418,#REF!,12, FALSE)</f>
        <v>#REF!</v>
      </c>
      <c r="AF418" t="e">
        <f>VLOOKUP($E418,#REF!,13, FALSE)</f>
        <v>#REF!</v>
      </c>
      <c r="AG418" t="e">
        <f>VLOOKUP($E418,#REF!,14, FALSE)</f>
        <v>#REF!</v>
      </c>
      <c r="AH418" t="e">
        <f>VLOOKUP($E418,#REF!,15, FALSE)</f>
        <v>#REF!</v>
      </c>
      <c r="AI418" t="e">
        <f>VLOOKUP($E418,#REF!,16, FALSE)</f>
        <v>#REF!</v>
      </c>
      <c r="AJ418" t="e">
        <f>VLOOKUP($E418,#REF!,17, FALSE)</f>
        <v>#REF!</v>
      </c>
      <c r="AK418" t="e">
        <f>VLOOKUP($E418,#REF!,18, FALSE)</f>
        <v>#REF!</v>
      </c>
    </row>
    <row r="419" spans="1:37" x14ac:dyDescent="0.25">
      <c r="A419">
        <v>23</v>
      </c>
      <c r="B419">
        <v>36</v>
      </c>
      <c r="C419" t="s">
        <v>2348</v>
      </c>
      <c r="D419" t="s">
        <v>2349</v>
      </c>
      <c r="E419">
        <f>VLOOKUP(D419,'2011B4'!A$1:B$641,2, FALSE)</f>
        <v>448</v>
      </c>
      <c r="G419">
        <v>474416</v>
      </c>
      <c r="H419">
        <v>247226</v>
      </c>
      <c r="I419">
        <v>227190</v>
      </c>
      <c r="J419">
        <v>152471</v>
      </c>
      <c r="K419">
        <v>114959</v>
      </c>
      <c r="L419">
        <v>37512</v>
      </c>
      <c r="M419">
        <f t="shared" si="25"/>
        <v>32.138671545647703</v>
      </c>
      <c r="N419">
        <f t="shared" si="24"/>
        <v>75.397288664729686</v>
      </c>
      <c r="O419">
        <f t="shared" si="26"/>
        <v>24.602711335270314</v>
      </c>
      <c r="P419">
        <v>76.509631339730177</v>
      </c>
      <c r="Q419">
        <v>5.3033035790412608</v>
      </c>
      <c r="R419">
        <v>5.6076237448432824</v>
      </c>
      <c r="S419">
        <v>2.2122239639013319</v>
      </c>
      <c r="T419">
        <v>10.367217372483948</v>
      </c>
      <c r="U419">
        <v>23.490368660269823</v>
      </c>
      <c r="W419" t="e">
        <f>VLOOKUP($E419,#REF!,4, FALSE)</f>
        <v>#REF!</v>
      </c>
      <c r="X419" t="e">
        <f>VLOOKUP($E419,#REF!,5, FALSE)</f>
        <v>#REF!</v>
      </c>
      <c r="Y419" t="e">
        <f>VLOOKUP($E419,#REF!,6, FALSE)</f>
        <v>#REF!</v>
      </c>
      <c r="Z419" t="e">
        <f>VLOOKUP($E419,#REF!,7, FALSE)</f>
        <v>#REF!</v>
      </c>
      <c r="AA419" t="e">
        <f>VLOOKUP($E419,#REF!,8, FALSE)</f>
        <v>#REF!</v>
      </c>
      <c r="AB419" t="e">
        <f>VLOOKUP($E419,#REF!,9, FALSE)</f>
        <v>#REF!</v>
      </c>
      <c r="AC419" t="e">
        <f>VLOOKUP($E419,#REF!,10, FALSE)</f>
        <v>#REF!</v>
      </c>
      <c r="AD419" t="e">
        <f>VLOOKUP($E419,#REF!,11, FALSE)</f>
        <v>#REF!</v>
      </c>
      <c r="AE419" t="e">
        <f>VLOOKUP($E419,#REF!,12, FALSE)</f>
        <v>#REF!</v>
      </c>
      <c r="AF419" t="e">
        <f>VLOOKUP($E419,#REF!,13, FALSE)</f>
        <v>#REF!</v>
      </c>
      <c r="AG419" t="e">
        <f>VLOOKUP($E419,#REF!,14, FALSE)</f>
        <v>#REF!</v>
      </c>
      <c r="AH419" t="e">
        <f>VLOOKUP($E419,#REF!,15, FALSE)</f>
        <v>#REF!</v>
      </c>
      <c r="AI419" t="e">
        <f>VLOOKUP($E419,#REF!,16, FALSE)</f>
        <v>#REF!</v>
      </c>
      <c r="AJ419" t="e">
        <f>VLOOKUP($E419,#REF!,17, FALSE)</f>
        <v>#REF!</v>
      </c>
      <c r="AK419" t="e">
        <f>VLOOKUP($E419,#REF!,18, FALSE)</f>
        <v>#REF!</v>
      </c>
    </row>
    <row r="420" spans="1:37" x14ac:dyDescent="0.25">
      <c r="A420">
        <v>23</v>
      </c>
      <c r="B420">
        <v>37</v>
      </c>
      <c r="C420" t="s">
        <v>2350</v>
      </c>
      <c r="D420" t="s">
        <v>2351</v>
      </c>
      <c r="E420">
        <f>VLOOKUP(D420,'2011B4'!A$1:B$641,2, FALSE)</f>
        <v>449</v>
      </c>
      <c r="G420">
        <v>1084265</v>
      </c>
      <c r="H420">
        <v>571774</v>
      </c>
      <c r="I420">
        <v>512491</v>
      </c>
      <c r="J420">
        <v>297221</v>
      </c>
      <c r="K420">
        <v>247862</v>
      </c>
      <c r="L420">
        <v>49359</v>
      </c>
      <c r="M420">
        <f t="shared" si="25"/>
        <v>27.412210114685987</v>
      </c>
      <c r="N420">
        <f t="shared" si="24"/>
        <v>83.393165355072483</v>
      </c>
      <c r="O420">
        <f t="shared" si="26"/>
        <v>16.606834644927513</v>
      </c>
      <c r="P420">
        <v>59.176505024880477</v>
      </c>
      <c r="Q420">
        <v>8.3244454463177231</v>
      </c>
      <c r="R420">
        <v>7.8204433737858361</v>
      </c>
      <c r="S420">
        <v>4.398074160304958</v>
      </c>
      <c r="T420">
        <v>20.280531994711005</v>
      </c>
      <c r="U420">
        <v>40.823494975119523</v>
      </c>
      <c r="W420" t="e">
        <f>VLOOKUP($E420,#REF!,4, FALSE)</f>
        <v>#REF!</v>
      </c>
      <c r="X420" t="e">
        <f>VLOOKUP($E420,#REF!,5, FALSE)</f>
        <v>#REF!</v>
      </c>
      <c r="Y420" t="e">
        <f>VLOOKUP($E420,#REF!,6, FALSE)</f>
        <v>#REF!</v>
      </c>
      <c r="Z420" t="e">
        <f>VLOOKUP($E420,#REF!,7, FALSE)</f>
        <v>#REF!</v>
      </c>
      <c r="AA420" t="e">
        <f>VLOOKUP($E420,#REF!,8, FALSE)</f>
        <v>#REF!</v>
      </c>
      <c r="AB420" t="e">
        <f>VLOOKUP($E420,#REF!,9, FALSE)</f>
        <v>#REF!</v>
      </c>
      <c r="AC420" t="e">
        <f>VLOOKUP($E420,#REF!,10, FALSE)</f>
        <v>#REF!</v>
      </c>
      <c r="AD420" t="e">
        <f>VLOOKUP($E420,#REF!,11, FALSE)</f>
        <v>#REF!</v>
      </c>
      <c r="AE420" t="e">
        <f>VLOOKUP($E420,#REF!,12, FALSE)</f>
        <v>#REF!</v>
      </c>
      <c r="AF420" t="e">
        <f>VLOOKUP($E420,#REF!,13, FALSE)</f>
        <v>#REF!</v>
      </c>
      <c r="AG420" t="e">
        <f>VLOOKUP($E420,#REF!,14, FALSE)</f>
        <v>#REF!</v>
      </c>
      <c r="AH420" t="e">
        <f>VLOOKUP($E420,#REF!,15, FALSE)</f>
        <v>#REF!</v>
      </c>
      <c r="AI420" t="e">
        <f>VLOOKUP($E420,#REF!,16, FALSE)</f>
        <v>#REF!</v>
      </c>
      <c r="AJ420" t="e">
        <f>VLOOKUP($E420,#REF!,17, FALSE)</f>
        <v>#REF!</v>
      </c>
      <c r="AK420" t="e">
        <f>VLOOKUP($E420,#REF!,18, FALSE)</f>
        <v>#REF!</v>
      </c>
    </row>
    <row r="421" spans="1:37" x14ac:dyDescent="0.25">
      <c r="A421">
        <v>23</v>
      </c>
      <c r="B421">
        <v>38</v>
      </c>
      <c r="C421" t="s">
        <v>2352</v>
      </c>
      <c r="D421" t="s">
        <v>2353</v>
      </c>
      <c r="E421">
        <f>VLOOKUP(D421,'2011B4'!A$1:B$641,2, FALSE)</f>
        <v>450</v>
      </c>
      <c r="G421">
        <v>1064167</v>
      </c>
      <c r="H421">
        <v>548368</v>
      </c>
      <c r="I421">
        <v>515799</v>
      </c>
      <c r="J421">
        <v>297079</v>
      </c>
      <c r="K421">
        <v>228374</v>
      </c>
      <c r="L421">
        <v>68705</v>
      </c>
      <c r="M421">
        <f t="shared" si="25"/>
        <v>27.916577003421455</v>
      </c>
      <c r="N421">
        <f t="shared" si="24"/>
        <v>76.873154952049788</v>
      </c>
      <c r="O421">
        <f t="shared" si="26"/>
        <v>23.126845047950209</v>
      </c>
      <c r="P421">
        <v>57.474611130372736</v>
      </c>
      <c r="Q421">
        <v>17.242551644512066</v>
      </c>
      <c r="R421">
        <v>7.2031345197742009</v>
      </c>
      <c r="S421">
        <v>4.0157668498951455</v>
      </c>
      <c r="T421">
        <v>14.063935855445859</v>
      </c>
      <c r="U421">
        <v>42.525388869627264</v>
      </c>
      <c r="W421" t="e">
        <f>VLOOKUP($E421,#REF!,4, FALSE)</f>
        <v>#REF!</v>
      </c>
      <c r="X421" t="e">
        <f>VLOOKUP($E421,#REF!,5, FALSE)</f>
        <v>#REF!</v>
      </c>
      <c r="Y421" t="e">
        <f>VLOOKUP($E421,#REF!,6, FALSE)</f>
        <v>#REF!</v>
      </c>
      <c r="Z421" t="e">
        <f>VLOOKUP($E421,#REF!,7, FALSE)</f>
        <v>#REF!</v>
      </c>
      <c r="AA421" t="e">
        <f>VLOOKUP($E421,#REF!,8, FALSE)</f>
        <v>#REF!</v>
      </c>
      <c r="AB421" t="e">
        <f>VLOOKUP($E421,#REF!,9, FALSE)</f>
        <v>#REF!</v>
      </c>
      <c r="AC421" t="e">
        <f>VLOOKUP($E421,#REF!,10, FALSE)</f>
        <v>#REF!</v>
      </c>
      <c r="AD421" t="e">
        <f>VLOOKUP($E421,#REF!,11, FALSE)</f>
        <v>#REF!</v>
      </c>
      <c r="AE421" t="e">
        <f>VLOOKUP($E421,#REF!,12, FALSE)</f>
        <v>#REF!</v>
      </c>
      <c r="AF421" t="e">
        <f>VLOOKUP($E421,#REF!,13, FALSE)</f>
        <v>#REF!</v>
      </c>
      <c r="AG421" t="e">
        <f>VLOOKUP($E421,#REF!,14, FALSE)</f>
        <v>#REF!</v>
      </c>
      <c r="AH421" t="e">
        <f>VLOOKUP($E421,#REF!,15, FALSE)</f>
        <v>#REF!</v>
      </c>
      <c r="AI421" t="e">
        <f>VLOOKUP($E421,#REF!,16, FALSE)</f>
        <v>#REF!</v>
      </c>
      <c r="AJ421" t="e">
        <f>VLOOKUP($E421,#REF!,17, FALSE)</f>
        <v>#REF!</v>
      </c>
      <c r="AK421" t="e">
        <f>VLOOKUP($E421,#REF!,18, FALSE)</f>
        <v>#REF!</v>
      </c>
    </row>
    <row r="422" spans="1:37" x14ac:dyDescent="0.25">
      <c r="A422">
        <v>23</v>
      </c>
      <c r="B422">
        <v>39</v>
      </c>
      <c r="C422" t="s">
        <v>2354</v>
      </c>
      <c r="D422" t="s">
        <v>2355</v>
      </c>
      <c r="E422">
        <f>VLOOKUP(D422,'2011B4'!A$1:B$641,2, FALSE)</f>
        <v>451</v>
      </c>
      <c r="G422">
        <v>2151203</v>
      </c>
      <c r="H422">
        <v>1127304</v>
      </c>
      <c r="I422">
        <v>1023899</v>
      </c>
      <c r="J422">
        <v>622424</v>
      </c>
      <c r="K422">
        <v>484475</v>
      </c>
      <c r="L422">
        <v>137949</v>
      </c>
      <c r="M422">
        <f t="shared" si="25"/>
        <v>28.933764038075438</v>
      </c>
      <c r="N422">
        <f t="shared" si="24"/>
        <v>77.836812205184884</v>
      </c>
      <c r="O422">
        <f t="shared" si="26"/>
        <v>22.163187794815109</v>
      </c>
      <c r="P422">
        <v>35.538796704497258</v>
      </c>
      <c r="Q422">
        <v>20.924482346439085</v>
      </c>
      <c r="R422">
        <v>10.997487243422491</v>
      </c>
      <c r="S422">
        <v>5.4819544233512847</v>
      </c>
      <c r="T422">
        <v>27.057279282289883</v>
      </c>
      <c r="U422">
        <v>64.461203295502742</v>
      </c>
      <c r="W422" t="e">
        <f>VLOOKUP($E422,#REF!,4, FALSE)</f>
        <v>#REF!</v>
      </c>
      <c r="X422" t="e">
        <f>VLOOKUP($E422,#REF!,5, FALSE)</f>
        <v>#REF!</v>
      </c>
      <c r="Y422" t="e">
        <f>VLOOKUP($E422,#REF!,6, FALSE)</f>
        <v>#REF!</v>
      </c>
      <c r="Z422" t="e">
        <f>VLOOKUP($E422,#REF!,7, FALSE)</f>
        <v>#REF!</v>
      </c>
      <c r="AA422" t="e">
        <f>VLOOKUP($E422,#REF!,8, FALSE)</f>
        <v>#REF!</v>
      </c>
      <c r="AB422" t="e">
        <f>VLOOKUP($E422,#REF!,9, FALSE)</f>
        <v>#REF!</v>
      </c>
      <c r="AC422" t="e">
        <f>VLOOKUP($E422,#REF!,10, FALSE)</f>
        <v>#REF!</v>
      </c>
      <c r="AD422" t="e">
        <f>VLOOKUP($E422,#REF!,11, FALSE)</f>
        <v>#REF!</v>
      </c>
      <c r="AE422" t="e">
        <f>VLOOKUP($E422,#REF!,12, FALSE)</f>
        <v>#REF!</v>
      </c>
      <c r="AF422" t="e">
        <f>VLOOKUP($E422,#REF!,13, FALSE)</f>
        <v>#REF!</v>
      </c>
      <c r="AG422" t="e">
        <f>VLOOKUP($E422,#REF!,14, FALSE)</f>
        <v>#REF!</v>
      </c>
      <c r="AH422" t="e">
        <f>VLOOKUP($E422,#REF!,15, FALSE)</f>
        <v>#REF!</v>
      </c>
      <c r="AI422" t="e">
        <f>VLOOKUP($E422,#REF!,16, FALSE)</f>
        <v>#REF!</v>
      </c>
      <c r="AJ422" t="e">
        <f>VLOOKUP($E422,#REF!,17, FALSE)</f>
        <v>#REF!</v>
      </c>
      <c r="AK422" t="e">
        <f>VLOOKUP($E422,#REF!,18, FALSE)</f>
        <v>#REF!</v>
      </c>
    </row>
    <row r="423" spans="1:37" x14ac:dyDescent="0.25">
      <c r="A423">
        <v>23</v>
      </c>
      <c r="B423">
        <v>40</v>
      </c>
      <c r="C423" t="s">
        <v>2356</v>
      </c>
      <c r="D423" t="s">
        <v>2357</v>
      </c>
      <c r="E423">
        <f>VLOOKUP(D423,'2011B4'!A$1:B$641,2, FALSE)</f>
        <v>452</v>
      </c>
      <c r="G423">
        <v>957646</v>
      </c>
      <c r="H423">
        <v>501645</v>
      </c>
      <c r="I423">
        <v>456001</v>
      </c>
      <c r="J423">
        <v>312272</v>
      </c>
      <c r="K423">
        <v>238849</v>
      </c>
      <c r="L423">
        <v>73423</v>
      </c>
      <c r="M423">
        <f t="shared" si="25"/>
        <v>32.608291581649169</v>
      </c>
      <c r="N423">
        <f t="shared" si="24"/>
        <v>76.487485269252446</v>
      </c>
      <c r="O423">
        <f t="shared" si="26"/>
        <v>23.512514730747551</v>
      </c>
      <c r="P423">
        <v>74.825472664856278</v>
      </c>
      <c r="Q423">
        <v>6.6531741558641189</v>
      </c>
      <c r="R423">
        <v>5.5281933698826657</v>
      </c>
      <c r="S423">
        <v>1.9832069477891068</v>
      </c>
      <c r="T423">
        <v>11.009952861607829</v>
      </c>
      <c r="U423">
        <v>25.174527335143722</v>
      </c>
      <c r="W423" t="e">
        <f>VLOOKUP($E423,#REF!,4, FALSE)</f>
        <v>#REF!</v>
      </c>
      <c r="X423" t="e">
        <f>VLOOKUP($E423,#REF!,5, FALSE)</f>
        <v>#REF!</v>
      </c>
      <c r="Y423" t="e">
        <f>VLOOKUP($E423,#REF!,6, FALSE)</f>
        <v>#REF!</v>
      </c>
      <c r="Z423" t="e">
        <f>VLOOKUP($E423,#REF!,7, FALSE)</f>
        <v>#REF!</v>
      </c>
      <c r="AA423" t="e">
        <f>VLOOKUP($E423,#REF!,8, FALSE)</f>
        <v>#REF!</v>
      </c>
      <c r="AB423" t="e">
        <f>VLOOKUP($E423,#REF!,9, FALSE)</f>
        <v>#REF!</v>
      </c>
      <c r="AC423" t="e">
        <f>VLOOKUP($E423,#REF!,10, FALSE)</f>
        <v>#REF!</v>
      </c>
      <c r="AD423" t="e">
        <f>VLOOKUP($E423,#REF!,11, FALSE)</f>
        <v>#REF!</v>
      </c>
      <c r="AE423" t="e">
        <f>VLOOKUP($E423,#REF!,12, FALSE)</f>
        <v>#REF!</v>
      </c>
      <c r="AF423" t="e">
        <f>VLOOKUP($E423,#REF!,13, FALSE)</f>
        <v>#REF!</v>
      </c>
      <c r="AG423" t="e">
        <f>VLOOKUP($E423,#REF!,14, FALSE)</f>
        <v>#REF!</v>
      </c>
      <c r="AH423" t="e">
        <f>VLOOKUP($E423,#REF!,15, FALSE)</f>
        <v>#REF!</v>
      </c>
      <c r="AI423" t="e">
        <f>VLOOKUP($E423,#REF!,16, FALSE)</f>
        <v>#REF!</v>
      </c>
      <c r="AJ423" t="e">
        <f>VLOOKUP($E423,#REF!,17, FALSE)</f>
        <v>#REF!</v>
      </c>
      <c r="AK423" t="e">
        <f>VLOOKUP($E423,#REF!,18, FALSE)</f>
        <v>#REF!</v>
      </c>
    </row>
    <row r="424" spans="1:37" x14ac:dyDescent="0.25">
      <c r="A424">
        <v>23</v>
      </c>
      <c r="B424">
        <v>41</v>
      </c>
      <c r="C424" t="s">
        <v>2358</v>
      </c>
      <c r="D424" t="s">
        <v>2359</v>
      </c>
      <c r="E424">
        <f>VLOOKUP(D424,'2011B4'!A$1:B$641,2, FALSE)</f>
        <v>453</v>
      </c>
      <c r="G424">
        <v>580730</v>
      </c>
      <c r="H424">
        <v>291716</v>
      </c>
      <c r="I424">
        <v>289014</v>
      </c>
      <c r="J424">
        <v>257824</v>
      </c>
      <c r="K424">
        <v>144932</v>
      </c>
      <c r="L424">
        <v>112892</v>
      </c>
      <c r="M424">
        <f t="shared" si="25"/>
        <v>44.396535395106156</v>
      </c>
      <c r="N424">
        <f t="shared" si="24"/>
        <v>56.213541020230849</v>
      </c>
      <c r="O424">
        <f t="shared" si="26"/>
        <v>43.786458979769144</v>
      </c>
      <c r="P424">
        <v>90.975626784162827</v>
      </c>
      <c r="Q424">
        <v>2.2115861983368497</v>
      </c>
      <c r="R424">
        <v>1.5991529105125979</v>
      </c>
      <c r="S424">
        <v>0.52671589921807127</v>
      </c>
      <c r="T424">
        <v>4.686918207769641</v>
      </c>
      <c r="U424">
        <v>9.0243732158371728</v>
      </c>
      <c r="W424" t="e">
        <f>VLOOKUP($E424,#REF!,4, FALSE)</f>
        <v>#REF!</v>
      </c>
      <c r="X424" t="e">
        <f>VLOOKUP($E424,#REF!,5, FALSE)</f>
        <v>#REF!</v>
      </c>
      <c r="Y424" t="e">
        <f>VLOOKUP($E424,#REF!,6, FALSE)</f>
        <v>#REF!</v>
      </c>
      <c r="Z424" t="e">
        <f>VLOOKUP($E424,#REF!,7, FALSE)</f>
        <v>#REF!</v>
      </c>
      <c r="AA424" t="e">
        <f>VLOOKUP($E424,#REF!,8, FALSE)</f>
        <v>#REF!</v>
      </c>
      <c r="AB424" t="e">
        <f>VLOOKUP($E424,#REF!,9, FALSE)</f>
        <v>#REF!</v>
      </c>
      <c r="AC424" t="e">
        <f>VLOOKUP($E424,#REF!,10, FALSE)</f>
        <v>#REF!</v>
      </c>
      <c r="AD424" t="e">
        <f>VLOOKUP($E424,#REF!,11, FALSE)</f>
        <v>#REF!</v>
      </c>
      <c r="AE424" t="e">
        <f>VLOOKUP($E424,#REF!,12, FALSE)</f>
        <v>#REF!</v>
      </c>
      <c r="AF424" t="e">
        <f>VLOOKUP($E424,#REF!,13, FALSE)</f>
        <v>#REF!</v>
      </c>
      <c r="AG424" t="e">
        <f>VLOOKUP($E424,#REF!,14, FALSE)</f>
        <v>#REF!</v>
      </c>
      <c r="AH424" t="e">
        <f>VLOOKUP($E424,#REF!,15, FALSE)</f>
        <v>#REF!</v>
      </c>
      <c r="AI424" t="e">
        <f>VLOOKUP($E424,#REF!,16, FALSE)</f>
        <v>#REF!</v>
      </c>
      <c r="AJ424" t="e">
        <f>VLOOKUP($E424,#REF!,17, FALSE)</f>
        <v>#REF!</v>
      </c>
      <c r="AK424" t="e">
        <f>VLOOKUP($E424,#REF!,18, FALSE)</f>
        <v>#REF!</v>
      </c>
    </row>
    <row r="425" spans="1:37" x14ac:dyDescent="0.25">
      <c r="A425">
        <v>23</v>
      </c>
      <c r="B425">
        <v>42</v>
      </c>
      <c r="C425" t="s">
        <v>2360</v>
      </c>
      <c r="D425" t="s">
        <v>2361</v>
      </c>
      <c r="E425">
        <f>VLOOKUP(D425,'2011B4'!A$1:B$641,2, FALSE)</f>
        <v>454</v>
      </c>
      <c r="G425">
        <v>894236</v>
      </c>
      <c r="H425">
        <v>447956</v>
      </c>
      <c r="I425">
        <v>446280</v>
      </c>
      <c r="J425">
        <v>321601</v>
      </c>
      <c r="K425">
        <v>198869</v>
      </c>
      <c r="L425">
        <v>122732</v>
      </c>
      <c r="M425">
        <f t="shared" si="25"/>
        <v>35.963772426965591</v>
      </c>
      <c r="N425">
        <f t="shared" si="24"/>
        <v>61.837183342091592</v>
      </c>
      <c r="O425">
        <f t="shared" si="26"/>
        <v>38.162816657908401</v>
      </c>
      <c r="P425">
        <v>82.597379983271182</v>
      </c>
      <c r="Q425">
        <v>3.3634845662793333</v>
      </c>
      <c r="R425">
        <v>2.9312719798756848</v>
      </c>
      <c r="S425">
        <v>1.7913501512744054</v>
      </c>
      <c r="T425">
        <v>9.3165133192993803</v>
      </c>
      <c r="U425">
        <v>17.402620016728818</v>
      </c>
      <c r="W425" t="e">
        <f>VLOOKUP($E425,#REF!,4, FALSE)</f>
        <v>#REF!</v>
      </c>
      <c r="X425" t="e">
        <f>VLOOKUP($E425,#REF!,5, FALSE)</f>
        <v>#REF!</v>
      </c>
      <c r="Y425" t="e">
        <f>VLOOKUP($E425,#REF!,6, FALSE)</f>
        <v>#REF!</v>
      </c>
      <c r="Z425" t="e">
        <f>VLOOKUP($E425,#REF!,7, FALSE)</f>
        <v>#REF!</v>
      </c>
      <c r="AA425" t="e">
        <f>VLOOKUP($E425,#REF!,8, FALSE)</f>
        <v>#REF!</v>
      </c>
      <c r="AB425" t="e">
        <f>VLOOKUP($E425,#REF!,9, FALSE)</f>
        <v>#REF!</v>
      </c>
      <c r="AC425" t="e">
        <f>VLOOKUP($E425,#REF!,10, FALSE)</f>
        <v>#REF!</v>
      </c>
      <c r="AD425" t="e">
        <f>VLOOKUP($E425,#REF!,11, FALSE)</f>
        <v>#REF!</v>
      </c>
      <c r="AE425" t="e">
        <f>VLOOKUP($E425,#REF!,12, FALSE)</f>
        <v>#REF!</v>
      </c>
      <c r="AF425" t="e">
        <f>VLOOKUP($E425,#REF!,13, FALSE)</f>
        <v>#REF!</v>
      </c>
      <c r="AG425" t="e">
        <f>VLOOKUP($E425,#REF!,14, FALSE)</f>
        <v>#REF!</v>
      </c>
      <c r="AH425" t="e">
        <f>VLOOKUP($E425,#REF!,15, FALSE)</f>
        <v>#REF!</v>
      </c>
      <c r="AI425" t="e">
        <f>VLOOKUP($E425,#REF!,16, FALSE)</f>
        <v>#REF!</v>
      </c>
      <c r="AJ425" t="e">
        <f>VLOOKUP($E425,#REF!,17, FALSE)</f>
        <v>#REF!</v>
      </c>
      <c r="AK425" t="e">
        <f>VLOOKUP($E425,#REF!,18, FALSE)</f>
        <v>#REF!</v>
      </c>
    </row>
    <row r="426" spans="1:37" x14ac:dyDescent="0.25">
      <c r="A426">
        <v>23</v>
      </c>
      <c r="B426">
        <v>43</v>
      </c>
      <c r="C426" t="s">
        <v>2362</v>
      </c>
      <c r="D426" t="s">
        <v>2363</v>
      </c>
      <c r="E426">
        <f>VLOOKUP(D426,'2011B4'!A$1:B$641,2, FALSE)</f>
        <v>455</v>
      </c>
      <c r="G426">
        <v>1849283</v>
      </c>
      <c r="H426">
        <v>947337</v>
      </c>
      <c r="I426">
        <v>901946</v>
      </c>
      <c r="J426">
        <v>558822</v>
      </c>
      <c r="K426">
        <v>411376</v>
      </c>
      <c r="L426">
        <v>147446</v>
      </c>
      <c r="M426">
        <f t="shared" si="25"/>
        <v>30.21830623003618</v>
      </c>
      <c r="N426">
        <f t="shared" si="24"/>
        <v>73.61485410381124</v>
      </c>
      <c r="O426">
        <f t="shared" si="26"/>
        <v>26.385145896188767</v>
      </c>
      <c r="P426">
        <v>70.311834537652416</v>
      </c>
      <c r="Q426">
        <v>8.7641503018850369</v>
      </c>
      <c r="R426">
        <v>5.3806041995483351</v>
      </c>
      <c r="S426">
        <v>2.8903658052116774</v>
      </c>
      <c r="T426">
        <v>12.653045155702532</v>
      </c>
      <c r="U426">
        <v>29.688165462347584</v>
      </c>
      <c r="W426" t="e">
        <f>VLOOKUP($E426,#REF!,4, FALSE)</f>
        <v>#REF!</v>
      </c>
      <c r="X426" t="e">
        <f>VLOOKUP($E426,#REF!,5, FALSE)</f>
        <v>#REF!</v>
      </c>
      <c r="Y426" t="e">
        <f>VLOOKUP($E426,#REF!,6, FALSE)</f>
        <v>#REF!</v>
      </c>
      <c r="Z426" t="e">
        <f>VLOOKUP($E426,#REF!,7, FALSE)</f>
        <v>#REF!</v>
      </c>
      <c r="AA426" t="e">
        <f>VLOOKUP($E426,#REF!,8, FALSE)</f>
        <v>#REF!</v>
      </c>
      <c r="AB426" t="e">
        <f>VLOOKUP($E426,#REF!,9, FALSE)</f>
        <v>#REF!</v>
      </c>
      <c r="AC426" t="e">
        <f>VLOOKUP($E426,#REF!,10, FALSE)</f>
        <v>#REF!</v>
      </c>
      <c r="AD426" t="e">
        <f>VLOOKUP($E426,#REF!,11, FALSE)</f>
        <v>#REF!</v>
      </c>
      <c r="AE426" t="e">
        <f>VLOOKUP($E426,#REF!,12, FALSE)</f>
        <v>#REF!</v>
      </c>
      <c r="AF426" t="e">
        <f>VLOOKUP($E426,#REF!,13, FALSE)</f>
        <v>#REF!</v>
      </c>
      <c r="AG426" t="e">
        <f>VLOOKUP($E426,#REF!,14, FALSE)</f>
        <v>#REF!</v>
      </c>
      <c r="AH426" t="e">
        <f>VLOOKUP($E426,#REF!,15, FALSE)</f>
        <v>#REF!</v>
      </c>
      <c r="AI426" t="e">
        <f>VLOOKUP($E426,#REF!,16, FALSE)</f>
        <v>#REF!</v>
      </c>
      <c r="AJ426" t="e">
        <f>VLOOKUP($E426,#REF!,17, FALSE)</f>
        <v>#REF!</v>
      </c>
      <c r="AK426" t="e">
        <f>VLOOKUP($E426,#REF!,18, FALSE)</f>
        <v>#REF!</v>
      </c>
    </row>
    <row r="427" spans="1:37" x14ac:dyDescent="0.25">
      <c r="A427">
        <v>23</v>
      </c>
      <c r="B427">
        <v>44</v>
      </c>
      <c r="C427" t="s">
        <v>2364</v>
      </c>
      <c r="D427" t="s">
        <v>2365</v>
      </c>
      <c r="E427">
        <f>VLOOKUP(D427,'2011B4'!A$1:B$641,2, FALSE)</f>
        <v>456</v>
      </c>
      <c r="G427">
        <v>1166608</v>
      </c>
      <c r="H427">
        <v>588750</v>
      </c>
      <c r="I427">
        <v>577858</v>
      </c>
      <c r="J427">
        <v>379609</v>
      </c>
      <c r="K427">
        <v>261775</v>
      </c>
      <c r="L427">
        <v>117834</v>
      </c>
      <c r="M427">
        <f t="shared" si="25"/>
        <v>32.53955056025675</v>
      </c>
      <c r="N427">
        <f t="shared" si="24"/>
        <v>68.95911319278521</v>
      </c>
      <c r="O427">
        <f t="shared" si="26"/>
        <v>31.04088680721479</v>
      </c>
      <c r="P427">
        <v>80.098996599132263</v>
      </c>
      <c r="Q427">
        <v>3.4646175406800159</v>
      </c>
      <c r="R427">
        <v>3.8774107041719241</v>
      </c>
      <c r="S427">
        <v>1.9783514089497352</v>
      </c>
      <c r="T427">
        <v>10.58062374706606</v>
      </c>
      <c r="U427">
        <v>19.901003400867737</v>
      </c>
      <c r="W427" t="e">
        <f>VLOOKUP($E427,#REF!,4, FALSE)</f>
        <v>#REF!</v>
      </c>
      <c r="X427" t="e">
        <f>VLOOKUP($E427,#REF!,5, FALSE)</f>
        <v>#REF!</v>
      </c>
      <c r="Y427" t="e">
        <f>VLOOKUP($E427,#REF!,6, FALSE)</f>
        <v>#REF!</v>
      </c>
      <c r="Z427" t="e">
        <f>VLOOKUP($E427,#REF!,7, FALSE)</f>
        <v>#REF!</v>
      </c>
      <c r="AA427" t="e">
        <f>VLOOKUP($E427,#REF!,8, FALSE)</f>
        <v>#REF!</v>
      </c>
      <c r="AB427" t="e">
        <f>VLOOKUP($E427,#REF!,9, FALSE)</f>
        <v>#REF!</v>
      </c>
      <c r="AC427" t="e">
        <f>VLOOKUP($E427,#REF!,10, FALSE)</f>
        <v>#REF!</v>
      </c>
      <c r="AD427" t="e">
        <f>VLOOKUP($E427,#REF!,11, FALSE)</f>
        <v>#REF!</v>
      </c>
      <c r="AE427" t="e">
        <f>VLOOKUP($E427,#REF!,12, FALSE)</f>
        <v>#REF!</v>
      </c>
      <c r="AF427" t="e">
        <f>VLOOKUP($E427,#REF!,13, FALSE)</f>
        <v>#REF!</v>
      </c>
      <c r="AG427" t="e">
        <f>VLOOKUP($E427,#REF!,14, FALSE)</f>
        <v>#REF!</v>
      </c>
      <c r="AH427" t="e">
        <f>VLOOKUP($E427,#REF!,15, FALSE)</f>
        <v>#REF!</v>
      </c>
      <c r="AI427" t="e">
        <f>VLOOKUP($E427,#REF!,16, FALSE)</f>
        <v>#REF!</v>
      </c>
      <c r="AJ427" t="e">
        <f>VLOOKUP($E427,#REF!,17, FALSE)</f>
        <v>#REF!</v>
      </c>
      <c r="AK427" t="e">
        <f>VLOOKUP($E427,#REF!,18, FALSE)</f>
        <v>#REF!</v>
      </c>
    </row>
    <row r="428" spans="1:37" x14ac:dyDescent="0.25">
      <c r="A428">
        <v>23</v>
      </c>
      <c r="B428">
        <v>45</v>
      </c>
      <c r="C428" t="s">
        <v>2366</v>
      </c>
      <c r="D428" t="s">
        <v>2367</v>
      </c>
      <c r="E428">
        <f>VLOOKUP(D428,'2011B4'!A$1:B$641,2, FALSE)</f>
        <v>457</v>
      </c>
      <c r="G428">
        <v>1497968</v>
      </c>
      <c r="H428">
        <v>740749</v>
      </c>
      <c r="I428">
        <v>757219</v>
      </c>
      <c r="J428">
        <v>496483</v>
      </c>
      <c r="K428">
        <v>321828</v>
      </c>
      <c r="L428">
        <v>174655</v>
      </c>
      <c r="M428">
        <f t="shared" si="25"/>
        <v>33.143765420890162</v>
      </c>
      <c r="N428">
        <f t="shared" si="24"/>
        <v>64.82155481657982</v>
      </c>
      <c r="O428">
        <f t="shared" si="26"/>
        <v>35.178445183420173</v>
      </c>
      <c r="P428">
        <v>73.819647399810265</v>
      </c>
      <c r="Q428">
        <v>9.4144210375783253</v>
      </c>
      <c r="R428">
        <v>4.2887671884032281</v>
      </c>
      <c r="S428">
        <v>2.0097364864456591</v>
      </c>
      <c r="T428">
        <v>10.467427887762522</v>
      </c>
      <c r="U428">
        <v>26.180352600189735</v>
      </c>
      <c r="W428" t="e">
        <f>VLOOKUP($E428,#REF!,4, FALSE)</f>
        <v>#REF!</v>
      </c>
      <c r="X428" t="e">
        <f>VLOOKUP($E428,#REF!,5, FALSE)</f>
        <v>#REF!</v>
      </c>
      <c r="Y428" t="e">
        <f>VLOOKUP($E428,#REF!,6, FALSE)</f>
        <v>#REF!</v>
      </c>
      <c r="Z428" t="e">
        <f>VLOOKUP($E428,#REF!,7, FALSE)</f>
        <v>#REF!</v>
      </c>
      <c r="AA428" t="e">
        <f>VLOOKUP($E428,#REF!,8, FALSE)</f>
        <v>#REF!</v>
      </c>
      <c r="AB428" t="e">
        <f>VLOOKUP($E428,#REF!,9, FALSE)</f>
        <v>#REF!</v>
      </c>
      <c r="AC428" t="e">
        <f>VLOOKUP($E428,#REF!,10, FALSE)</f>
        <v>#REF!</v>
      </c>
      <c r="AD428" t="e">
        <f>VLOOKUP($E428,#REF!,11, FALSE)</f>
        <v>#REF!</v>
      </c>
      <c r="AE428" t="e">
        <f>VLOOKUP($E428,#REF!,12, FALSE)</f>
        <v>#REF!</v>
      </c>
      <c r="AF428" t="e">
        <f>VLOOKUP($E428,#REF!,13, FALSE)</f>
        <v>#REF!</v>
      </c>
      <c r="AG428" t="e">
        <f>VLOOKUP($E428,#REF!,14, FALSE)</f>
        <v>#REF!</v>
      </c>
      <c r="AH428" t="e">
        <f>VLOOKUP($E428,#REF!,15, FALSE)</f>
        <v>#REF!</v>
      </c>
      <c r="AI428" t="e">
        <f>VLOOKUP($E428,#REF!,16, FALSE)</f>
        <v>#REF!</v>
      </c>
      <c r="AJ428" t="e">
        <f>VLOOKUP($E428,#REF!,17, FALSE)</f>
        <v>#REF!</v>
      </c>
      <c r="AK428" t="e">
        <f>VLOOKUP($E428,#REF!,18, FALSE)</f>
        <v>#REF!</v>
      </c>
    </row>
    <row r="429" spans="1:37" x14ac:dyDescent="0.25">
      <c r="A429">
        <v>24</v>
      </c>
      <c r="B429">
        <v>1</v>
      </c>
      <c r="C429" t="s">
        <v>2019</v>
      </c>
      <c r="D429" t="s">
        <v>2020</v>
      </c>
      <c r="E429">
        <f>VLOOKUP(D429,'2011B4'!A$1:B$641,2, FALSE)</f>
        <v>468</v>
      </c>
      <c r="G429">
        <v>1583225</v>
      </c>
      <c r="H429">
        <v>815152</v>
      </c>
      <c r="I429">
        <v>768073</v>
      </c>
      <c r="J429">
        <v>498552</v>
      </c>
      <c r="K429">
        <v>412736</v>
      </c>
      <c r="L429">
        <v>85816</v>
      </c>
      <c r="M429">
        <f t="shared" si="25"/>
        <v>31.489649291793647</v>
      </c>
      <c r="N429">
        <f t="shared" si="24"/>
        <v>82.786951010125321</v>
      </c>
      <c r="O429">
        <f t="shared" si="26"/>
        <v>17.213048989874675</v>
      </c>
      <c r="P429">
        <v>45.395465267414437</v>
      </c>
      <c r="Q429">
        <v>11.346860508031257</v>
      </c>
      <c r="R429">
        <v>11.093928015532983</v>
      </c>
      <c r="S429">
        <v>10.517257979107496</v>
      </c>
      <c r="T429">
        <v>21.646488229913828</v>
      </c>
      <c r="U429">
        <v>54.604534732585563</v>
      </c>
      <c r="W429" t="e">
        <f>VLOOKUP($E429,#REF!,4, FALSE)</f>
        <v>#REF!</v>
      </c>
      <c r="X429" t="e">
        <f>VLOOKUP($E429,#REF!,5, FALSE)</f>
        <v>#REF!</v>
      </c>
      <c r="Y429" t="e">
        <f>VLOOKUP($E429,#REF!,6, FALSE)</f>
        <v>#REF!</v>
      </c>
      <c r="Z429" t="e">
        <f>VLOOKUP($E429,#REF!,7, FALSE)</f>
        <v>#REF!</v>
      </c>
      <c r="AA429" t="e">
        <f>VLOOKUP($E429,#REF!,8, FALSE)</f>
        <v>#REF!</v>
      </c>
      <c r="AB429" t="e">
        <f>VLOOKUP($E429,#REF!,9, FALSE)</f>
        <v>#REF!</v>
      </c>
      <c r="AC429" t="e">
        <f>VLOOKUP($E429,#REF!,10, FALSE)</f>
        <v>#REF!</v>
      </c>
      <c r="AD429" t="e">
        <f>VLOOKUP($E429,#REF!,11, FALSE)</f>
        <v>#REF!</v>
      </c>
      <c r="AE429" t="e">
        <f>VLOOKUP($E429,#REF!,12, FALSE)</f>
        <v>#REF!</v>
      </c>
      <c r="AF429" t="e">
        <f>VLOOKUP($E429,#REF!,13, FALSE)</f>
        <v>#REF!</v>
      </c>
      <c r="AG429" t="e">
        <f>VLOOKUP($E429,#REF!,14, FALSE)</f>
        <v>#REF!</v>
      </c>
      <c r="AH429" t="e">
        <f>VLOOKUP($E429,#REF!,15, FALSE)</f>
        <v>#REF!</v>
      </c>
      <c r="AI429" t="e">
        <f>VLOOKUP($E429,#REF!,16, FALSE)</f>
        <v>#REF!</v>
      </c>
      <c r="AJ429" t="e">
        <f>VLOOKUP($E429,#REF!,17, FALSE)</f>
        <v>#REF!</v>
      </c>
      <c r="AK429" t="e">
        <f>VLOOKUP($E429,#REF!,18, FALSE)</f>
        <v>#REF!</v>
      </c>
    </row>
    <row r="430" spans="1:37" x14ac:dyDescent="0.25">
      <c r="A430">
        <v>24</v>
      </c>
      <c r="B430">
        <v>2</v>
      </c>
      <c r="C430" t="s">
        <v>2021</v>
      </c>
      <c r="D430" t="s">
        <v>2022</v>
      </c>
      <c r="E430">
        <f>VLOOKUP(D430,'2011B4'!A$1:B$641,2, FALSE)</f>
        <v>469</v>
      </c>
      <c r="G430">
        <v>2504244</v>
      </c>
      <c r="H430">
        <v>1297404</v>
      </c>
      <c r="I430">
        <v>1206840</v>
      </c>
      <c r="J430">
        <v>825135</v>
      </c>
      <c r="K430">
        <v>619626</v>
      </c>
      <c r="L430">
        <v>205509</v>
      </c>
      <c r="M430">
        <f t="shared" si="25"/>
        <v>32.949464988235974</v>
      </c>
      <c r="N430">
        <f t="shared" si="24"/>
        <v>75.093893726481127</v>
      </c>
      <c r="O430">
        <f t="shared" si="26"/>
        <v>24.90610627351888</v>
      </c>
      <c r="P430">
        <v>73.625770328491711</v>
      </c>
      <c r="Q430">
        <v>6.7254449271937311</v>
      </c>
      <c r="R430">
        <v>7.321468608167149</v>
      </c>
      <c r="S430">
        <v>2.5784871566470939</v>
      </c>
      <c r="T430">
        <v>9.748828979500324</v>
      </c>
      <c r="U430">
        <v>26.374229671508289</v>
      </c>
      <c r="W430" t="e">
        <f>VLOOKUP($E430,#REF!,4, FALSE)</f>
        <v>#REF!</v>
      </c>
      <c r="X430" t="e">
        <f>VLOOKUP($E430,#REF!,5, FALSE)</f>
        <v>#REF!</v>
      </c>
      <c r="Y430" t="e">
        <f>VLOOKUP($E430,#REF!,6, FALSE)</f>
        <v>#REF!</v>
      </c>
      <c r="Z430" t="e">
        <f>VLOOKUP($E430,#REF!,7, FALSE)</f>
        <v>#REF!</v>
      </c>
      <c r="AA430" t="e">
        <f>VLOOKUP($E430,#REF!,8, FALSE)</f>
        <v>#REF!</v>
      </c>
      <c r="AB430" t="e">
        <f>VLOOKUP($E430,#REF!,9, FALSE)</f>
        <v>#REF!</v>
      </c>
      <c r="AC430" t="e">
        <f>VLOOKUP($E430,#REF!,10, FALSE)</f>
        <v>#REF!</v>
      </c>
      <c r="AD430" t="e">
        <f>VLOOKUP($E430,#REF!,11, FALSE)</f>
        <v>#REF!</v>
      </c>
      <c r="AE430" t="e">
        <f>VLOOKUP($E430,#REF!,12, FALSE)</f>
        <v>#REF!</v>
      </c>
      <c r="AF430" t="e">
        <f>VLOOKUP($E430,#REF!,13, FALSE)</f>
        <v>#REF!</v>
      </c>
      <c r="AG430" t="e">
        <f>VLOOKUP($E430,#REF!,14, FALSE)</f>
        <v>#REF!</v>
      </c>
      <c r="AH430" t="e">
        <f>VLOOKUP($E430,#REF!,15, FALSE)</f>
        <v>#REF!</v>
      </c>
      <c r="AI430" t="e">
        <f>VLOOKUP($E430,#REF!,16, FALSE)</f>
        <v>#REF!</v>
      </c>
      <c r="AJ430" t="e">
        <f>VLOOKUP($E430,#REF!,17, FALSE)</f>
        <v>#REF!</v>
      </c>
      <c r="AK430" t="e">
        <f>VLOOKUP($E430,#REF!,18, FALSE)</f>
        <v>#REF!</v>
      </c>
    </row>
    <row r="431" spans="1:37" x14ac:dyDescent="0.25">
      <c r="A431">
        <v>24</v>
      </c>
      <c r="B431">
        <v>3</v>
      </c>
      <c r="C431" t="s">
        <v>2023</v>
      </c>
      <c r="D431" t="s">
        <v>2024</v>
      </c>
      <c r="E431">
        <f>VLOOKUP(D431,'2011B4'!A$1:B$641,2, FALSE)</f>
        <v>470</v>
      </c>
      <c r="G431">
        <v>1182709</v>
      </c>
      <c r="H431">
        <v>612100</v>
      </c>
      <c r="I431">
        <v>570609</v>
      </c>
      <c r="J431">
        <v>390397</v>
      </c>
      <c r="K431">
        <v>295337</v>
      </c>
      <c r="L431">
        <v>95060</v>
      </c>
      <c r="M431">
        <f t="shared" si="25"/>
        <v>33.00871135672427</v>
      </c>
      <c r="N431">
        <f t="shared" si="24"/>
        <v>75.650427641605859</v>
      </c>
      <c r="O431">
        <f t="shared" si="26"/>
        <v>24.349572358394148</v>
      </c>
      <c r="P431">
        <v>67.404462636751816</v>
      </c>
      <c r="Q431">
        <v>7.4229566313265725</v>
      </c>
      <c r="R431">
        <v>9.3904410126102391</v>
      </c>
      <c r="S431">
        <v>2.9790187936895007</v>
      </c>
      <c r="T431">
        <v>12.803120925621865</v>
      </c>
      <c r="U431">
        <v>32.595537363248184</v>
      </c>
      <c r="W431" t="e">
        <f>VLOOKUP($E431,#REF!,4, FALSE)</f>
        <v>#REF!</v>
      </c>
      <c r="X431" t="e">
        <f>VLOOKUP($E431,#REF!,5, FALSE)</f>
        <v>#REF!</v>
      </c>
      <c r="Y431" t="e">
        <f>VLOOKUP($E431,#REF!,6, FALSE)</f>
        <v>#REF!</v>
      </c>
      <c r="Z431" t="e">
        <f>VLOOKUP($E431,#REF!,7, FALSE)</f>
        <v>#REF!</v>
      </c>
      <c r="AA431" t="e">
        <f>VLOOKUP($E431,#REF!,8, FALSE)</f>
        <v>#REF!</v>
      </c>
      <c r="AB431" t="e">
        <f>VLOOKUP($E431,#REF!,9, FALSE)</f>
        <v>#REF!</v>
      </c>
      <c r="AC431" t="e">
        <f>VLOOKUP($E431,#REF!,10, FALSE)</f>
        <v>#REF!</v>
      </c>
      <c r="AD431" t="e">
        <f>VLOOKUP($E431,#REF!,11, FALSE)</f>
        <v>#REF!</v>
      </c>
      <c r="AE431" t="e">
        <f>VLOOKUP($E431,#REF!,12, FALSE)</f>
        <v>#REF!</v>
      </c>
      <c r="AF431" t="e">
        <f>VLOOKUP($E431,#REF!,13, FALSE)</f>
        <v>#REF!</v>
      </c>
      <c r="AG431" t="e">
        <f>VLOOKUP($E431,#REF!,14, FALSE)</f>
        <v>#REF!</v>
      </c>
      <c r="AH431" t="e">
        <f>VLOOKUP($E431,#REF!,15, FALSE)</f>
        <v>#REF!</v>
      </c>
      <c r="AI431" t="e">
        <f>VLOOKUP($E431,#REF!,16, FALSE)</f>
        <v>#REF!</v>
      </c>
      <c r="AJ431" t="e">
        <f>VLOOKUP($E431,#REF!,17, FALSE)</f>
        <v>#REF!</v>
      </c>
      <c r="AK431" t="e">
        <f>VLOOKUP($E431,#REF!,18, FALSE)</f>
        <v>#REF!</v>
      </c>
    </row>
    <row r="432" spans="1:37" x14ac:dyDescent="0.25">
      <c r="A432">
        <v>24</v>
      </c>
      <c r="B432">
        <v>4</v>
      </c>
      <c r="C432" t="s">
        <v>2025</v>
      </c>
      <c r="D432" t="s">
        <v>2026</v>
      </c>
      <c r="E432">
        <f>VLOOKUP(D432,'2011B4'!A$1:B$641,2, FALSE)</f>
        <v>471</v>
      </c>
      <c r="G432">
        <v>1837892</v>
      </c>
      <c r="H432">
        <v>953842</v>
      </c>
      <c r="I432">
        <v>884050</v>
      </c>
      <c r="J432">
        <v>674306</v>
      </c>
      <c r="K432">
        <v>476671</v>
      </c>
      <c r="L432">
        <v>197635</v>
      </c>
      <c r="M432">
        <f t="shared" si="25"/>
        <v>36.689098162460034</v>
      </c>
      <c r="N432">
        <f t="shared" si="24"/>
        <v>70.690606341927847</v>
      </c>
      <c r="O432">
        <f t="shared" si="26"/>
        <v>29.309393658072153</v>
      </c>
      <c r="P432">
        <v>59.989085074135474</v>
      </c>
      <c r="Q432">
        <v>11.034604467407972</v>
      </c>
      <c r="R432">
        <v>11.230806191847618</v>
      </c>
      <c r="S432">
        <v>3.5270337205956936</v>
      </c>
      <c r="T432">
        <v>14.218470546013233</v>
      </c>
      <c r="U432">
        <v>40.010914925864526</v>
      </c>
      <c r="W432" t="e">
        <f>VLOOKUP($E432,#REF!,4, FALSE)</f>
        <v>#REF!</v>
      </c>
      <c r="X432" t="e">
        <f>VLOOKUP($E432,#REF!,5, FALSE)</f>
        <v>#REF!</v>
      </c>
      <c r="Y432" t="e">
        <f>VLOOKUP($E432,#REF!,6, FALSE)</f>
        <v>#REF!</v>
      </c>
      <c r="Z432" t="e">
        <f>VLOOKUP($E432,#REF!,7, FALSE)</f>
        <v>#REF!</v>
      </c>
      <c r="AA432" t="e">
        <f>VLOOKUP($E432,#REF!,8, FALSE)</f>
        <v>#REF!</v>
      </c>
      <c r="AB432" t="e">
        <f>VLOOKUP($E432,#REF!,9, FALSE)</f>
        <v>#REF!</v>
      </c>
      <c r="AC432" t="e">
        <f>VLOOKUP($E432,#REF!,10, FALSE)</f>
        <v>#REF!</v>
      </c>
      <c r="AD432" t="e">
        <f>VLOOKUP($E432,#REF!,11, FALSE)</f>
        <v>#REF!</v>
      </c>
      <c r="AE432" t="e">
        <f>VLOOKUP($E432,#REF!,12, FALSE)</f>
        <v>#REF!</v>
      </c>
      <c r="AF432" t="e">
        <f>VLOOKUP($E432,#REF!,13, FALSE)</f>
        <v>#REF!</v>
      </c>
      <c r="AG432" t="e">
        <f>VLOOKUP($E432,#REF!,14, FALSE)</f>
        <v>#REF!</v>
      </c>
      <c r="AH432" t="e">
        <f>VLOOKUP($E432,#REF!,15, FALSE)</f>
        <v>#REF!</v>
      </c>
      <c r="AI432" t="e">
        <f>VLOOKUP($E432,#REF!,16, FALSE)</f>
        <v>#REF!</v>
      </c>
      <c r="AJ432" t="e">
        <f>VLOOKUP($E432,#REF!,17, FALSE)</f>
        <v>#REF!</v>
      </c>
      <c r="AK432" t="e">
        <f>VLOOKUP($E432,#REF!,18, FALSE)</f>
        <v>#REF!</v>
      </c>
    </row>
    <row r="433" spans="1:37" x14ac:dyDescent="0.25">
      <c r="A433">
        <v>24</v>
      </c>
      <c r="B433">
        <v>5</v>
      </c>
      <c r="C433" t="s">
        <v>2027</v>
      </c>
      <c r="D433" t="s">
        <v>2028</v>
      </c>
      <c r="E433">
        <f>VLOOKUP(D433,'2011B4'!A$1:B$641,2, FALSE)</f>
        <v>472</v>
      </c>
      <c r="G433">
        <v>2082531</v>
      </c>
      <c r="H433">
        <v>1069554</v>
      </c>
      <c r="I433">
        <v>1012977</v>
      </c>
      <c r="J433">
        <v>660364</v>
      </c>
      <c r="K433">
        <v>497253</v>
      </c>
      <c r="L433">
        <v>163111</v>
      </c>
      <c r="M433">
        <f t="shared" si="25"/>
        <v>31.709684033514989</v>
      </c>
      <c r="N433">
        <f t="shared" si="24"/>
        <v>75.299834636654936</v>
      </c>
      <c r="O433">
        <f t="shared" si="26"/>
        <v>24.700165363345064</v>
      </c>
      <c r="P433">
        <v>69.206679952268743</v>
      </c>
      <c r="Q433">
        <v>5.6023647564070718</v>
      </c>
      <c r="R433">
        <v>7.8412814750652675</v>
      </c>
      <c r="S433">
        <v>3.0690649399422139</v>
      </c>
      <c r="T433">
        <v>14.280608876316698</v>
      </c>
      <c r="U433">
        <v>30.793320047731257</v>
      </c>
      <c r="W433" t="e">
        <f>VLOOKUP($E433,#REF!,4, FALSE)</f>
        <v>#REF!</v>
      </c>
      <c r="X433" t="e">
        <f>VLOOKUP($E433,#REF!,5, FALSE)</f>
        <v>#REF!</v>
      </c>
      <c r="Y433" t="e">
        <f>VLOOKUP($E433,#REF!,6, FALSE)</f>
        <v>#REF!</v>
      </c>
      <c r="Z433" t="e">
        <f>VLOOKUP($E433,#REF!,7, FALSE)</f>
        <v>#REF!</v>
      </c>
      <c r="AA433" t="e">
        <f>VLOOKUP($E433,#REF!,8, FALSE)</f>
        <v>#REF!</v>
      </c>
      <c r="AB433" t="e">
        <f>VLOOKUP($E433,#REF!,9, FALSE)</f>
        <v>#REF!</v>
      </c>
      <c r="AC433" t="e">
        <f>VLOOKUP($E433,#REF!,10, FALSE)</f>
        <v>#REF!</v>
      </c>
      <c r="AD433" t="e">
        <f>VLOOKUP($E433,#REF!,11, FALSE)</f>
        <v>#REF!</v>
      </c>
      <c r="AE433" t="e">
        <f>VLOOKUP($E433,#REF!,12, FALSE)</f>
        <v>#REF!</v>
      </c>
      <c r="AF433" t="e">
        <f>VLOOKUP($E433,#REF!,13, FALSE)</f>
        <v>#REF!</v>
      </c>
      <c r="AG433" t="e">
        <f>VLOOKUP($E433,#REF!,14, FALSE)</f>
        <v>#REF!</v>
      </c>
      <c r="AH433" t="e">
        <f>VLOOKUP($E433,#REF!,15, FALSE)</f>
        <v>#REF!</v>
      </c>
      <c r="AI433" t="e">
        <f>VLOOKUP($E433,#REF!,16, FALSE)</f>
        <v>#REF!</v>
      </c>
      <c r="AJ433" t="e">
        <f>VLOOKUP($E433,#REF!,17, FALSE)</f>
        <v>#REF!</v>
      </c>
      <c r="AK433" t="e">
        <f>VLOOKUP($E433,#REF!,18, FALSE)</f>
        <v>#REF!</v>
      </c>
    </row>
    <row r="434" spans="1:37" x14ac:dyDescent="0.25">
      <c r="A434">
        <v>24</v>
      </c>
      <c r="B434">
        <v>6</v>
      </c>
      <c r="C434" t="s">
        <v>2029</v>
      </c>
      <c r="D434" t="s">
        <v>2030</v>
      </c>
      <c r="E434">
        <f>VLOOKUP(D434,'2011B4'!A$1:B$641,2, FALSE)</f>
        <v>473</v>
      </c>
      <c r="G434">
        <v>1334455</v>
      </c>
      <c r="H434">
        <v>697999</v>
      </c>
      <c r="I434">
        <v>636456</v>
      </c>
      <c r="J434">
        <v>463692</v>
      </c>
      <c r="K434">
        <v>344696</v>
      </c>
      <c r="L434">
        <v>118996</v>
      </c>
      <c r="M434">
        <f t="shared" si="25"/>
        <v>34.747668523854308</v>
      </c>
      <c r="N434">
        <f t="shared" si="24"/>
        <v>74.337275605358727</v>
      </c>
      <c r="O434">
        <f t="shared" si="26"/>
        <v>25.662724394641273</v>
      </c>
      <c r="P434">
        <v>51.325233128887284</v>
      </c>
      <c r="Q434">
        <v>11.914805517455553</v>
      </c>
      <c r="R434">
        <v>10.918238830948129</v>
      </c>
      <c r="S434">
        <v>4.3763964010593241</v>
      </c>
      <c r="T434">
        <v>21.465326121649714</v>
      </c>
      <c r="U434">
        <v>48.674766871112716</v>
      </c>
      <c r="W434" t="e">
        <f>VLOOKUP($E434,#REF!,4, FALSE)</f>
        <v>#REF!</v>
      </c>
      <c r="X434" t="e">
        <f>VLOOKUP($E434,#REF!,5, FALSE)</f>
        <v>#REF!</v>
      </c>
      <c r="Y434" t="e">
        <f>VLOOKUP($E434,#REF!,6, FALSE)</f>
        <v>#REF!</v>
      </c>
      <c r="Z434" t="e">
        <f>VLOOKUP($E434,#REF!,7, FALSE)</f>
        <v>#REF!</v>
      </c>
      <c r="AA434" t="e">
        <f>VLOOKUP($E434,#REF!,8, FALSE)</f>
        <v>#REF!</v>
      </c>
      <c r="AB434" t="e">
        <f>VLOOKUP($E434,#REF!,9, FALSE)</f>
        <v>#REF!</v>
      </c>
      <c r="AC434" t="e">
        <f>VLOOKUP($E434,#REF!,10, FALSE)</f>
        <v>#REF!</v>
      </c>
      <c r="AD434" t="e">
        <f>VLOOKUP($E434,#REF!,11, FALSE)</f>
        <v>#REF!</v>
      </c>
      <c r="AE434" t="e">
        <f>VLOOKUP($E434,#REF!,12, FALSE)</f>
        <v>#REF!</v>
      </c>
      <c r="AF434" t="e">
        <f>VLOOKUP($E434,#REF!,13, FALSE)</f>
        <v>#REF!</v>
      </c>
      <c r="AG434" t="e">
        <f>VLOOKUP($E434,#REF!,14, FALSE)</f>
        <v>#REF!</v>
      </c>
      <c r="AH434" t="e">
        <f>VLOOKUP($E434,#REF!,15, FALSE)</f>
        <v>#REF!</v>
      </c>
      <c r="AI434" t="e">
        <f>VLOOKUP($E434,#REF!,16, FALSE)</f>
        <v>#REF!</v>
      </c>
      <c r="AJ434" t="e">
        <f>VLOOKUP($E434,#REF!,17, FALSE)</f>
        <v>#REF!</v>
      </c>
      <c r="AK434" t="e">
        <f>VLOOKUP($E434,#REF!,18, FALSE)</f>
        <v>#REF!</v>
      </c>
    </row>
    <row r="435" spans="1:37" x14ac:dyDescent="0.25">
      <c r="A435">
        <v>24</v>
      </c>
      <c r="B435">
        <v>7</v>
      </c>
      <c r="C435" t="s">
        <v>2031</v>
      </c>
      <c r="D435" t="s">
        <v>2032</v>
      </c>
      <c r="E435">
        <f>VLOOKUP(D435,'2011B4'!A$1:B$641,2, FALSE)</f>
        <v>474</v>
      </c>
      <c r="G435">
        <v>5816519</v>
      </c>
      <c r="H435">
        <v>3074556</v>
      </c>
      <c r="I435">
        <v>2741963</v>
      </c>
      <c r="J435">
        <v>1799380</v>
      </c>
      <c r="K435">
        <v>1565581</v>
      </c>
      <c r="L435">
        <v>233799</v>
      </c>
      <c r="M435">
        <f t="shared" si="25"/>
        <v>30.935685072119597</v>
      </c>
      <c r="N435">
        <f t="shared" si="24"/>
        <v>87.006691193633372</v>
      </c>
      <c r="O435">
        <f t="shared" si="26"/>
        <v>12.993308806366638</v>
      </c>
      <c r="P435">
        <v>16.17857261945781</v>
      </c>
      <c r="Q435">
        <v>27.758672431615331</v>
      </c>
      <c r="R435">
        <v>19.53984150096144</v>
      </c>
      <c r="S435">
        <v>7.1599662105836455</v>
      </c>
      <c r="T435">
        <v>29.362947237381764</v>
      </c>
      <c r="U435">
        <v>83.82142738054219</v>
      </c>
      <c r="W435" t="e">
        <f>VLOOKUP($E435,#REF!,4, FALSE)</f>
        <v>#REF!</v>
      </c>
      <c r="X435" t="e">
        <f>VLOOKUP($E435,#REF!,5, FALSE)</f>
        <v>#REF!</v>
      </c>
      <c r="Y435" t="e">
        <f>VLOOKUP($E435,#REF!,6, FALSE)</f>
        <v>#REF!</v>
      </c>
      <c r="Z435" t="e">
        <f>VLOOKUP($E435,#REF!,7, FALSE)</f>
        <v>#REF!</v>
      </c>
      <c r="AA435" t="e">
        <f>VLOOKUP($E435,#REF!,8, FALSE)</f>
        <v>#REF!</v>
      </c>
      <c r="AB435" t="e">
        <f>VLOOKUP($E435,#REF!,9, FALSE)</f>
        <v>#REF!</v>
      </c>
      <c r="AC435" t="e">
        <f>VLOOKUP($E435,#REF!,10, FALSE)</f>
        <v>#REF!</v>
      </c>
      <c r="AD435" t="e">
        <f>VLOOKUP($E435,#REF!,11, FALSE)</f>
        <v>#REF!</v>
      </c>
      <c r="AE435" t="e">
        <f>VLOOKUP($E435,#REF!,12, FALSE)</f>
        <v>#REF!</v>
      </c>
      <c r="AF435" t="e">
        <f>VLOOKUP($E435,#REF!,13, FALSE)</f>
        <v>#REF!</v>
      </c>
      <c r="AG435" t="e">
        <f>VLOOKUP($E435,#REF!,14, FALSE)</f>
        <v>#REF!</v>
      </c>
      <c r="AH435" t="e">
        <f>VLOOKUP($E435,#REF!,15, FALSE)</f>
        <v>#REF!</v>
      </c>
      <c r="AI435" t="e">
        <f>VLOOKUP($E435,#REF!,16, FALSE)</f>
        <v>#REF!</v>
      </c>
      <c r="AJ435" t="e">
        <f>VLOOKUP($E435,#REF!,17, FALSE)</f>
        <v>#REF!</v>
      </c>
      <c r="AK435" t="e">
        <f>VLOOKUP($E435,#REF!,18, FALSE)</f>
        <v>#REF!</v>
      </c>
    </row>
    <row r="436" spans="1:37" x14ac:dyDescent="0.25">
      <c r="A436">
        <v>24</v>
      </c>
      <c r="B436">
        <v>8</v>
      </c>
      <c r="C436" t="s">
        <v>2033</v>
      </c>
      <c r="D436" t="s">
        <v>2034</v>
      </c>
      <c r="E436">
        <f>VLOOKUP(D436,'2011B4'!A$1:B$641,2, FALSE)</f>
        <v>475</v>
      </c>
      <c r="G436">
        <v>1515148</v>
      </c>
      <c r="H436">
        <v>787650</v>
      </c>
      <c r="I436">
        <v>727498</v>
      </c>
      <c r="J436">
        <v>515577</v>
      </c>
      <c r="K436">
        <v>400524</v>
      </c>
      <c r="L436">
        <v>115053</v>
      </c>
      <c r="M436">
        <f t="shared" si="25"/>
        <v>34.02816094533339</v>
      </c>
      <c r="N436">
        <f t="shared" si="24"/>
        <v>77.684613549479522</v>
      </c>
      <c r="O436">
        <f t="shared" si="26"/>
        <v>22.315386450520485</v>
      </c>
      <c r="P436">
        <v>60.142519933976892</v>
      </c>
      <c r="Q436">
        <v>14.147062417446861</v>
      </c>
      <c r="R436">
        <v>7.8577981562404835</v>
      </c>
      <c r="S436">
        <v>4.380722956997694</v>
      </c>
      <c r="T436">
        <v>13.471896535338079</v>
      </c>
      <c r="U436">
        <v>39.857480066023108</v>
      </c>
      <c r="W436" t="e">
        <f>VLOOKUP($E436,#REF!,4, FALSE)</f>
        <v>#REF!</v>
      </c>
      <c r="X436" t="e">
        <f>VLOOKUP($E436,#REF!,5, FALSE)</f>
        <v>#REF!</v>
      </c>
      <c r="Y436" t="e">
        <f>VLOOKUP($E436,#REF!,6, FALSE)</f>
        <v>#REF!</v>
      </c>
      <c r="Z436" t="e">
        <f>VLOOKUP($E436,#REF!,7, FALSE)</f>
        <v>#REF!</v>
      </c>
      <c r="AA436" t="e">
        <f>VLOOKUP($E436,#REF!,8, FALSE)</f>
        <v>#REF!</v>
      </c>
      <c r="AB436" t="e">
        <f>VLOOKUP($E436,#REF!,9, FALSE)</f>
        <v>#REF!</v>
      </c>
      <c r="AC436" t="e">
        <f>VLOOKUP($E436,#REF!,10, FALSE)</f>
        <v>#REF!</v>
      </c>
      <c r="AD436" t="e">
        <f>VLOOKUP($E436,#REF!,11, FALSE)</f>
        <v>#REF!</v>
      </c>
      <c r="AE436" t="e">
        <f>VLOOKUP($E436,#REF!,12, FALSE)</f>
        <v>#REF!</v>
      </c>
      <c r="AF436" t="e">
        <f>VLOOKUP($E436,#REF!,13, FALSE)</f>
        <v>#REF!</v>
      </c>
      <c r="AG436" t="e">
        <f>VLOOKUP($E436,#REF!,14, FALSE)</f>
        <v>#REF!</v>
      </c>
      <c r="AH436" t="e">
        <f>VLOOKUP($E436,#REF!,15, FALSE)</f>
        <v>#REF!</v>
      </c>
      <c r="AI436" t="e">
        <f>VLOOKUP($E436,#REF!,16, FALSE)</f>
        <v>#REF!</v>
      </c>
      <c r="AJ436" t="e">
        <f>VLOOKUP($E436,#REF!,17, FALSE)</f>
        <v>#REF!</v>
      </c>
      <c r="AK436" t="e">
        <f>VLOOKUP($E436,#REF!,18, FALSE)</f>
        <v>#REF!</v>
      </c>
    </row>
    <row r="437" spans="1:37" x14ac:dyDescent="0.25">
      <c r="A437">
        <v>24</v>
      </c>
      <c r="B437">
        <v>9</v>
      </c>
      <c r="C437" t="s">
        <v>2035</v>
      </c>
      <c r="D437" t="s">
        <v>2036</v>
      </c>
      <c r="E437">
        <f>VLOOKUP(D437,'2011B4'!A$1:B$641,2, FALSE)</f>
        <v>476</v>
      </c>
      <c r="G437">
        <v>3169881</v>
      </c>
      <c r="H437">
        <v>1642018</v>
      </c>
      <c r="I437">
        <v>1527863</v>
      </c>
      <c r="J437">
        <v>1076054</v>
      </c>
      <c r="K437">
        <v>879567</v>
      </c>
      <c r="L437">
        <v>196487</v>
      </c>
      <c r="M437">
        <f t="shared" si="25"/>
        <v>33.946195456548686</v>
      </c>
      <c r="N437">
        <f t="shared" si="24"/>
        <v>81.740042785956831</v>
      </c>
      <c r="O437">
        <f t="shared" si="26"/>
        <v>18.259957214043162</v>
      </c>
      <c r="P437">
        <v>41.243376261786118</v>
      </c>
      <c r="Q437">
        <v>22.831846728881636</v>
      </c>
      <c r="R437">
        <v>13.261695045044208</v>
      </c>
      <c r="S437">
        <v>5.2613530547723446</v>
      </c>
      <c r="T437">
        <v>17.401728909515693</v>
      </c>
      <c r="U437">
        <v>58.756623738213882</v>
      </c>
      <c r="W437" t="e">
        <f>VLOOKUP($E437,#REF!,4, FALSE)</f>
        <v>#REF!</v>
      </c>
      <c r="X437" t="e">
        <f>VLOOKUP($E437,#REF!,5, FALSE)</f>
        <v>#REF!</v>
      </c>
      <c r="Y437" t="e">
        <f>VLOOKUP($E437,#REF!,6, FALSE)</f>
        <v>#REF!</v>
      </c>
      <c r="Z437" t="e">
        <f>VLOOKUP($E437,#REF!,7, FALSE)</f>
        <v>#REF!</v>
      </c>
      <c r="AA437" t="e">
        <f>VLOOKUP($E437,#REF!,8, FALSE)</f>
        <v>#REF!</v>
      </c>
      <c r="AB437" t="e">
        <f>VLOOKUP($E437,#REF!,9, FALSE)</f>
        <v>#REF!</v>
      </c>
      <c r="AC437" t="e">
        <f>VLOOKUP($E437,#REF!,10, FALSE)</f>
        <v>#REF!</v>
      </c>
      <c r="AD437" t="e">
        <f>VLOOKUP($E437,#REF!,11, FALSE)</f>
        <v>#REF!</v>
      </c>
      <c r="AE437" t="e">
        <f>VLOOKUP($E437,#REF!,12, FALSE)</f>
        <v>#REF!</v>
      </c>
      <c r="AF437" t="e">
        <f>VLOOKUP($E437,#REF!,13, FALSE)</f>
        <v>#REF!</v>
      </c>
      <c r="AG437" t="e">
        <f>VLOOKUP($E437,#REF!,14, FALSE)</f>
        <v>#REF!</v>
      </c>
      <c r="AH437" t="e">
        <f>VLOOKUP($E437,#REF!,15, FALSE)</f>
        <v>#REF!</v>
      </c>
      <c r="AI437" t="e">
        <f>VLOOKUP($E437,#REF!,16, FALSE)</f>
        <v>#REF!</v>
      </c>
      <c r="AJ437" t="e">
        <f>VLOOKUP($E437,#REF!,17, FALSE)</f>
        <v>#REF!</v>
      </c>
      <c r="AK437" t="e">
        <f>VLOOKUP($E437,#REF!,18, FALSE)</f>
        <v>#REF!</v>
      </c>
    </row>
    <row r="438" spans="1:37" x14ac:dyDescent="0.25">
      <c r="A438">
        <v>24</v>
      </c>
      <c r="B438">
        <v>10</v>
      </c>
      <c r="C438" t="s">
        <v>2037</v>
      </c>
      <c r="D438" t="s">
        <v>2038</v>
      </c>
      <c r="E438">
        <f>VLOOKUP(D438,'2011B4'!A$1:B$641,2, FALSE)</f>
        <v>477</v>
      </c>
      <c r="G438">
        <v>1904278</v>
      </c>
      <c r="H438">
        <v>981320</v>
      </c>
      <c r="I438">
        <v>922958</v>
      </c>
      <c r="J438">
        <v>629551</v>
      </c>
      <c r="K438">
        <v>514523</v>
      </c>
      <c r="L438">
        <v>115028</v>
      </c>
      <c r="M438">
        <f t="shared" si="25"/>
        <v>33.059826348883938</v>
      </c>
      <c r="N438">
        <f t="shared" si="24"/>
        <v>81.728565279063972</v>
      </c>
      <c r="O438">
        <f t="shared" si="26"/>
        <v>18.271434720936032</v>
      </c>
      <c r="P438">
        <v>49.897307763787211</v>
      </c>
      <c r="Q438">
        <v>15.604454603360173</v>
      </c>
      <c r="R438">
        <v>10.736699647844256</v>
      </c>
      <c r="S438">
        <v>5.2686756116660929</v>
      </c>
      <c r="T438">
        <v>18.492862373342273</v>
      </c>
      <c r="U438">
        <v>50.102692236212789</v>
      </c>
      <c r="W438" t="e">
        <f>VLOOKUP($E438,#REF!,4, FALSE)</f>
        <v>#REF!</v>
      </c>
      <c r="X438" t="e">
        <f>VLOOKUP($E438,#REF!,5, FALSE)</f>
        <v>#REF!</v>
      </c>
      <c r="Y438" t="e">
        <f>VLOOKUP($E438,#REF!,6, FALSE)</f>
        <v>#REF!</v>
      </c>
      <c r="Z438" t="e">
        <f>VLOOKUP($E438,#REF!,7, FALSE)</f>
        <v>#REF!</v>
      </c>
      <c r="AA438" t="e">
        <f>VLOOKUP($E438,#REF!,8, FALSE)</f>
        <v>#REF!</v>
      </c>
      <c r="AB438" t="e">
        <f>VLOOKUP($E438,#REF!,9, FALSE)</f>
        <v>#REF!</v>
      </c>
      <c r="AC438" t="e">
        <f>VLOOKUP($E438,#REF!,10, FALSE)</f>
        <v>#REF!</v>
      </c>
      <c r="AD438" t="e">
        <f>VLOOKUP($E438,#REF!,11, FALSE)</f>
        <v>#REF!</v>
      </c>
      <c r="AE438" t="e">
        <f>VLOOKUP($E438,#REF!,12, FALSE)</f>
        <v>#REF!</v>
      </c>
      <c r="AF438" t="e">
        <f>VLOOKUP($E438,#REF!,13, FALSE)</f>
        <v>#REF!</v>
      </c>
      <c r="AG438" t="e">
        <f>VLOOKUP($E438,#REF!,14, FALSE)</f>
        <v>#REF!</v>
      </c>
      <c r="AH438" t="e">
        <f>VLOOKUP($E438,#REF!,15, FALSE)</f>
        <v>#REF!</v>
      </c>
      <c r="AI438" t="e">
        <f>VLOOKUP($E438,#REF!,16, FALSE)</f>
        <v>#REF!</v>
      </c>
      <c r="AJ438" t="e">
        <f>VLOOKUP($E438,#REF!,17, FALSE)</f>
        <v>#REF!</v>
      </c>
      <c r="AK438" t="e">
        <f>VLOOKUP($E438,#REF!,18, FALSE)</f>
        <v>#REF!</v>
      </c>
    </row>
    <row r="439" spans="1:37" x14ac:dyDescent="0.25">
      <c r="A439">
        <v>24</v>
      </c>
      <c r="B439">
        <v>11</v>
      </c>
      <c r="C439" t="s">
        <v>2039</v>
      </c>
      <c r="D439" t="s">
        <v>2040</v>
      </c>
      <c r="E439">
        <f>VLOOKUP(D439,'2011B4'!A$1:B$641,2, FALSE)</f>
        <v>478</v>
      </c>
      <c r="G439">
        <v>536835</v>
      </c>
      <c r="H439">
        <v>275821</v>
      </c>
      <c r="I439">
        <v>261014</v>
      </c>
      <c r="J439">
        <v>171164</v>
      </c>
      <c r="K439">
        <v>143280</v>
      </c>
      <c r="L439">
        <v>27884</v>
      </c>
      <c r="M439">
        <f t="shared" si="25"/>
        <v>31.883912189033875</v>
      </c>
      <c r="N439">
        <f t="shared" si="24"/>
        <v>83.709191185062281</v>
      </c>
      <c r="O439">
        <f t="shared" si="26"/>
        <v>16.290808814937723</v>
      </c>
      <c r="P439">
        <v>50.93010212427847</v>
      </c>
      <c r="Q439">
        <v>13.033114439952326</v>
      </c>
      <c r="R439">
        <v>12.012455890257296</v>
      </c>
      <c r="S439">
        <v>5.7494566614475007</v>
      </c>
      <c r="T439">
        <v>18.274870884064406</v>
      </c>
      <c r="U439">
        <v>49.06989787572153</v>
      </c>
      <c r="W439" t="e">
        <f>VLOOKUP($E439,#REF!,4, FALSE)</f>
        <v>#REF!</v>
      </c>
      <c r="X439" t="e">
        <f>VLOOKUP($E439,#REF!,5, FALSE)</f>
        <v>#REF!</v>
      </c>
      <c r="Y439" t="e">
        <f>VLOOKUP($E439,#REF!,6, FALSE)</f>
        <v>#REF!</v>
      </c>
      <c r="Z439" t="e">
        <f>VLOOKUP($E439,#REF!,7, FALSE)</f>
        <v>#REF!</v>
      </c>
      <c r="AA439" t="e">
        <f>VLOOKUP($E439,#REF!,8, FALSE)</f>
        <v>#REF!</v>
      </c>
      <c r="AB439" t="e">
        <f>VLOOKUP($E439,#REF!,9, FALSE)</f>
        <v>#REF!</v>
      </c>
      <c r="AC439" t="e">
        <f>VLOOKUP($E439,#REF!,10, FALSE)</f>
        <v>#REF!</v>
      </c>
      <c r="AD439" t="e">
        <f>VLOOKUP($E439,#REF!,11, FALSE)</f>
        <v>#REF!</v>
      </c>
      <c r="AE439" t="e">
        <f>VLOOKUP($E439,#REF!,12, FALSE)</f>
        <v>#REF!</v>
      </c>
      <c r="AF439" t="e">
        <f>VLOOKUP($E439,#REF!,13, FALSE)</f>
        <v>#REF!</v>
      </c>
      <c r="AG439" t="e">
        <f>VLOOKUP($E439,#REF!,14, FALSE)</f>
        <v>#REF!</v>
      </c>
      <c r="AH439" t="e">
        <f>VLOOKUP($E439,#REF!,15, FALSE)</f>
        <v>#REF!</v>
      </c>
      <c r="AI439" t="e">
        <f>VLOOKUP($E439,#REF!,16, FALSE)</f>
        <v>#REF!</v>
      </c>
      <c r="AJ439" t="e">
        <f>VLOOKUP($E439,#REF!,17, FALSE)</f>
        <v>#REF!</v>
      </c>
      <c r="AK439" t="e">
        <f>VLOOKUP($E439,#REF!,18, FALSE)</f>
        <v>#REF!</v>
      </c>
    </row>
    <row r="440" spans="1:37" x14ac:dyDescent="0.25">
      <c r="A440">
        <v>24</v>
      </c>
      <c r="B440">
        <v>12</v>
      </c>
      <c r="C440" t="s">
        <v>2041</v>
      </c>
      <c r="D440" t="s">
        <v>2042</v>
      </c>
      <c r="E440">
        <f>VLOOKUP(D440,'2011B4'!A$1:B$641,2, FALSE)</f>
        <v>479</v>
      </c>
      <c r="G440">
        <v>2448173</v>
      </c>
      <c r="H440">
        <v>1252350</v>
      </c>
      <c r="I440">
        <v>1195823</v>
      </c>
      <c r="J440">
        <v>778792</v>
      </c>
      <c r="K440">
        <v>638874</v>
      </c>
      <c r="L440">
        <v>139918</v>
      </c>
      <c r="M440">
        <f t="shared" si="25"/>
        <v>31.811150600876655</v>
      </c>
      <c r="N440">
        <f t="shared" si="24"/>
        <v>82.03397055953323</v>
      </c>
      <c r="O440">
        <f t="shared" si="26"/>
        <v>17.966029440466773</v>
      </c>
      <c r="P440">
        <v>62.746920872325347</v>
      </c>
      <c r="Q440">
        <v>9.5169185096919335</v>
      </c>
      <c r="R440">
        <v>10.381462572805063</v>
      </c>
      <c r="S440">
        <v>3.6903306659544528</v>
      </c>
      <c r="T440">
        <v>13.664367379223208</v>
      </c>
      <c r="U440">
        <v>37.253079127674653</v>
      </c>
      <c r="W440" t="e">
        <f>VLOOKUP($E440,#REF!,4, FALSE)</f>
        <v>#REF!</v>
      </c>
      <c r="X440" t="e">
        <f>VLOOKUP($E440,#REF!,5, FALSE)</f>
        <v>#REF!</v>
      </c>
      <c r="Y440" t="e">
        <f>VLOOKUP($E440,#REF!,6, FALSE)</f>
        <v>#REF!</v>
      </c>
      <c r="Z440" t="e">
        <f>VLOOKUP($E440,#REF!,7, FALSE)</f>
        <v>#REF!</v>
      </c>
      <c r="AA440" t="e">
        <f>VLOOKUP($E440,#REF!,8, FALSE)</f>
        <v>#REF!</v>
      </c>
      <c r="AB440" t="e">
        <f>VLOOKUP($E440,#REF!,9, FALSE)</f>
        <v>#REF!</v>
      </c>
      <c r="AC440" t="e">
        <f>VLOOKUP($E440,#REF!,10, FALSE)</f>
        <v>#REF!</v>
      </c>
      <c r="AD440" t="e">
        <f>VLOOKUP($E440,#REF!,11, FALSE)</f>
        <v>#REF!</v>
      </c>
      <c r="AE440" t="e">
        <f>VLOOKUP($E440,#REF!,12, FALSE)</f>
        <v>#REF!</v>
      </c>
      <c r="AF440" t="e">
        <f>VLOOKUP($E440,#REF!,13, FALSE)</f>
        <v>#REF!</v>
      </c>
      <c r="AG440" t="e">
        <f>VLOOKUP($E440,#REF!,14, FALSE)</f>
        <v>#REF!</v>
      </c>
      <c r="AH440" t="e">
        <f>VLOOKUP($E440,#REF!,15, FALSE)</f>
        <v>#REF!</v>
      </c>
      <c r="AI440" t="e">
        <f>VLOOKUP($E440,#REF!,16, FALSE)</f>
        <v>#REF!</v>
      </c>
      <c r="AJ440" t="e">
        <f>VLOOKUP($E440,#REF!,17, FALSE)</f>
        <v>#REF!</v>
      </c>
      <c r="AK440" t="e">
        <f>VLOOKUP($E440,#REF!,18, FALSE)</f>
        <v>#REF!</v>
      </c>
    </row>
    <row r="441" spans="1:37" x14ac:dyDescent="0.25">
      <c r="A441">
        <v>24</v>
      </c>
      <c r="B441">
        <v>13</v>
      </c>
      <c r="C441" t="s">
        <v>2043</v>
      </c>
      <c r="D441" t="s">
        <v>2044</v>
      </c>
      <c r="E441">
        <f>VLOOKUP(D441,'2011B4'!A$1:B$641,2, FALSE)</f>
        <v>480</v>
      </c>
      <c r="G441">
        <v>1393918</v>
      </c>
      <c r="H441">
        <v>701593</v>
      </c>
      <c r="I441">
        <v>692325</v>
      </c>
      <c r="J441">
        <v>469135</v>
      </c>
      <c r="K441">
        <v>366001</v>
      </c>
      <c r="L441">
        <v>103134</v>
      </c>
      <c r="M441">
        <f t="shared" si="25"/>
        <v>33.655853500708076</v>
      </c>
      <c r="N441">
        <f t="shared" si="24"/>
        <v>78.016136080232769</v>
      </c>
      <c r="O441">
        <f t="shared" si="26"/>
        <v>21.983863919767231</v>
      </c>
      <c r="P441">
        <v>60.83749880098479</v>
      </c>
      <c r="Q441">
        <v>17.010455412621102</v>
      </c>
      <c r="R441">
        <v>8.1151480917006822</v>
      </c>
      <c r="S441">
        <v>3.0479499504407048</v>
      </c>
      <c r="T441">
        <v>10.988947744252719</v>
      </c>
      <c r="U441">
        <v>39.16250119901521</v>
      </c>
      <c r="W441" t="e">
        <f>VLOOKUP($E441,#REF!,4, FALSE)</f>
        <v>#REF!</v>
      </c>
      <c r="X441" t="e">
        <f>VLOOKUP($E441,#REF!,5, FALSE)</f>
        <v>#REF!</v>
      </c>
      <c r="Y441" t="e">
        <f>VLOOKUP($E441,#REF!,6, FALSE)</f>
        <v>#REF!</v>
      </c>
      <c r="Z441" t="e">
        <f>VLOOKUP($E441,#REF!,7, FALSE)</f>
        <v>#REF!</v>
      </c>
      <c r="AA441" t="e">
        <f>VLOOKUP($E441,#REF!,8, FALSE)</f>
        <v>#REF!</v>
      </c>
      <c r="AB441" t="e">
        <f>VLOOKUP($E441,#REF!,9, FALSE)</f>
        <v>#REF!</v>
      </c>
      <c r="AC441" t="e">
        <f>VLOOKUP($E441,#REF!,10, FALSE)</f>
        <v>#REF!</v>
      </c>
      <c r="AD441" t="e">
        <f>VLOOKUP($E441,#REF!,11, FALSE)</f>
        <v>#REF!</v>
      </c>
      <c r="AE441" t="e">
        <f>VLOOKUP($E441,#REF!,12, FALSE)</f>
        <v>#REF!</v>
      </c>
      <c r="AF441" t="e">
        <f>VLOOKUP($E441,#REF!,13, FALSE)</f>
        <v>#REF!</v>
      </c>
      <c r="AG441" t="e">
        <f>VLOOKUP($E441,#REF!,14, FALSE)</f>
        <v>#REF!</v>
      </c>
      <c r="AH441" t="e">
        <f>VLOOKUP($E441,#REF!,15, FALSE)</f>
        <v>#REF!</v>
      </c>
      <c r="AI441" t="e">
        <f>VLOOKUP($E441,#REF!,16, FALSE)</f>
        <v>#REF!</v>
      </c>
      <c r="AJ441" t="e">
        <f>VLOOKUP($E441,#REF!,17, FALSE)</f>
        <v>#REF!</v>
      </c>
      <c r="AK441" t="e">
        <f>VLOOKUP($E441,#REF!,18, FALSE)</f>
        <v>#REF!</v>
      </c>
    </row>
    <row r="442" spans="1:37" x14ac:dyDescent="0.25">
      <c r="A442">
        <v>24</v>
      </c>
      <c r="B442">
        <v>14</v>
      </c>
      <c r="C442" t="s">
        <v>2045</v>
      </c>
      <c r="D442" t="s">
        <v>2046</v>
      </c>
      <c r="E442">
        <f>VLOOKUP(D442,'2011B4'!A$1:B$641,2, FALSE)</f>
        <v>481</v>
      </c>
      <c r="G442">
        <v>2469630</v>
      </c>
      <c r="H442">
        <v>1274920</v>
      </c>
      <c r="I442">
        <v>1194710</v>
      </c>
      <c r="J442">
        <v>779876</v>
      </c>
      <c r="K442">
        <v>645721</v>
      </c>
      <c r="L442">
        <v>134155</v>
      </c>
      <c r="M442">
        <f t="shared" si="25"/>
        <v>31.578657531695033</v>
      </c>
      <c r="N442">
        <f t="shared" si="24"/>
        <v>82.797906333827427</v>
      </c>
      <c r="O442">
        <f t="shared" si="26"/>
        <v>17.202093666172573</v>
      </c>
      <c r="P442">
        <v>40.450148485143792</v>
      </c>
      <c r="Q442">
        <v>30.575501746431485</v>
      </c>
      <c r="R442">
        <v>9.958890900604711</v>
      </c>
      <c r="S442">
        <v>4.4964840564397415</v>
      </c>
      <c r="T442">
        <v>14.518974811380271</v>
      </c>
      <c r="U442">
        <v>59.549851514856208</v>
      </c>
      <c r="W442" t="e">
        <f>VLOOKUP($E442,#REF!,4, FALSE)</f>
        <v>#REF!</v>
      </c>
      <c r="X442" t="e">
        <f>VLOOKUP($E442,#REF!,5, FALSE)</f>
        <v>#REF!</v>
      </c>
      <c r="Y442" t="e">
        <f>VLOOKUP($E442,#REF!,6, FALSE)</f>
        <v>#REF!</v>
      </c>
      <c r="Z442" t="e">
        <f>VLOOKUP($E442,#REF!,7, FALSE)</f>
        <v>#REF!</v>
      </c>
      <c r="AA442" t="e">
        <f>VLOOKUP($E442,#REF!,8, FALSE)</f>
        <v>#REF!</v>
      </c>
      <c r="AB442" t="e">
        <f>VLOOKUP($E442,#REF!,9, FALSE)</f>
        <v>#REF!</v>
      </c>
      <c r="AC442" t="e">
        <f>VLOOKUP($E442,#REF!,10, FALSE)</f>
        <v>#REF!</v>
      </c>
      <c r="AD442" t="e">
        <f>VLOOKUP($E442,#REF!,11, FALSE)</f>
        <v>#REF!</v>
      </c>
      <c r="AE442" t="e">
        <f>VLOOKUP($E442,#REF!,12, FALSE)</f>
        <v>#REF!</v>
      </c>
      <c r="AF442" t="e">
        <f>VLOOKUP($E442,#REF!,13, FALSE)</f>
        <v>#REF!</v>
      </c>
      <c r="AG442" t="e">
        <f>VLOOKUP($E442,#REF!,14, FALSE)</f>
        <v>#REF!</v>
      </c>
      <c r="AH442" t="e">
        <f>VLOOKUP($E442,#REF!,15, FALSE)</f>
        <v>#REF!</v>
      </c>
      <c r="AI442" t="e">
        <f>VLOOKUP($E442,#REF!,16, FALSE)</f>
        <v>#REF!</v>
      </c>
      <c r="AJ442" t="e">
        <f>VLOOKUP($E442,#REF!,17, FALSE)</f>
        <v>#REF!</v>
      </c>
      <c r="AK442" t="e">
        <f>VLOOKUP($E442,#REF!,18, FALSE)</f>
        <v>#REF!</v>
      </c>
    </row>
    <row r="443" spans="1:37" x14ac:dyDescent="0.25">
      <c r="A443">
        <v>24</v>
      </c>
      <c r="B443">
        <v>15</v>
      </c>
      <c r="C443" t="s">
        <v>2047</v>
      </c>
      <c r="D443" t="s">
        <v>2048</v>
      </c>
      <c r="E443">
        <f>VLOOKUP(D443,'2011B4'!A$1:B$641,2, FALSE)</f>
        <v>482</v>
      </c>
      <c r="G443">
        <v>1856872</v>
      </c>
      <c r="H443">
        <v>972000</v>
      </c>
      <c r="I443">
        <v>884872</v>
      </c>
      <c r="J443">
        <v>624636</v>
      </c>
      <c r="K443">
        <v>496218</v>
      </c>
      <c r="L443">
        <v>128418</v>
      </c>
      <c r="M443">
        <f t="shared" si="25"/>
        <v>33.639152294826999</v>
      </c>
      <c r="N443">
        <f t="shared" si="24"/>
        <v>79.441146523735426</v>
      </c>
      <c r="O443">
        <f t="shared" si="26"/>
        <v>20.558853476264577</v>
      </c>
      <c r="P443">
        <v>61.943115670566542</v>
      </c>
      <c r="Q443">
        <v>11.585787562676503</v>
      </c>
      <c r="R443">
        <v>9.3079809681158316</v>
      </c>
      <c r="S443">
        <v>2.7480004354536085</v>
      </c>
      <c r="T443">
        <v>14.415115363187519</v>
      </c>
      <c r="U443">
        <v>38.056884329433458</v>
      </c>
      <c r="W443" t="e">
        <f>VLOOKUP($E443,#REF!,4, FALSE)</f>
        <v>#REF!</v>
      </c>
      <c r="X443" t="e">
        <f>VLOOKUP($E443,#REF!,5, FALSE)</f>
        <v>#REF!</v>
      </c>
      <c r="Y443" t="e">
        <f>VLOOKUP($E443,#REF!,6, FALSE)</f>
        <v>#REF!</v>
      </c>
      <c r="Z443" t="e">
        <f>VLOOKUP($E443,#REF!,7, FALSE)</f>
        <v>#REF!</v>
      </c>
      <c r="AA443" t="e">
        <f>VLOOKUP($E443,#REF!,8, FALSE)</f>
        <v>#REF!</v>
      </c>
      <c r="AB443" t="e">
        <f>VLOOKUP($E443,#REF!,9, FALSE)</f>
        <v>#REF!</v>
      </c>
      <c r="AC443" t="e">
        <f>VLOOKUP($E443,#REF!,10, FALSE)</f>
        <v>#REF!</v>
      </c>
      <c r="AD443" t="e">
        <f>VLOOKUP($E443,#REF!,11, FALSE)</f>
        <v>#REF!</v>
      </c>
      <c r="AE443" t="e">
        <f>VLOOKUP($E443,#REF!,12, FALSE)</f>
        <v>#REF!</v>
      </c>
      <c r="AF443" t="e">
        <f>VLOOKUP($E443,#REF!,13, FALSE)</f>
        <v>#REF!</v>
      </c>
      <c r="AG443" t="e">
        <f>VLOOKUP($E443,#REF!,14, FALSE)</f>
        <v>#REF!</v>
      </c>
      <c r="AH443" t="e">
        <f>VLOOKUP($E443,#REF!,15, FALSE)</f>
        <v>#REF!</v>
      </c>
      <c r="AI443" t="e">
        <f>VLOOKUP($E443,#REF!,16, FALSE)</f>
        <v>#REF!</v>
      </c>
      <c r="AJ443" t="e">
        <f>VLOOKUP($E443,#REF!,17, FALSE)</f>
        <v>#REF!</v>
      </c>
      <c r="AK443" t="e">
        <f>VLOOKUP($E443,#REF!,18, FALSE)</f>
        <v>#REF!</v>
      </c>
    </row>
    <row r="444" spans="1:37" x14ac:dyDescent="0.25">
      <c r="A444">
        <v>24</v>
      </c>
      <c r="B444">
        <v>16</v>
      </c>
      <c r="C444" t="s">
        <v>2049</v>
      </c>
      <c r="D444" t="s">
        <v>2050</v>
      </c>
      <c r="E444">
        <f>VLOOKUP(D444,'2011B4'!A$1:B$641,2, FALSE)</f>
        <v>483</v>
      </c>
      <c r="G444">
        <v>2024216</v>
      </c>
      <c r="H444">
        <v>1052823</v>
      </c>
      <c r="I444">
        <v>971393</v>
      </c>
      <c r="J444">
        <v>703363</v>
      </c>
      <c r="K444">
        <v>526134</v>
      </c>
      <c r="L444">
        <v>177229</v>
      </c>
      <c r="M444">
        <f t="shared" si="25"/>
        <v>34.747428140079911</v>
      </c>
      <c r="N444">
        <f t="shared" si="24"/>
        <v>74.80262680863224</v>
      </c>
      <c r="O444">
        <f t="shared" si="26"/>
        <v>25.197373191367756</v>
      </c>
      <c r="P444">
        <v>68.665255351788474</v>
      </c>
      <c r="Q444">
        <v>6.768908799581439</v>
      </c>
      <c r="R444">
        <v>8.2416902794147546</v>
      </c>
      <c r="S444">
        <v>2.593966415634601</v>
      </c>
      <c r="T444">
        <v>13.730179153580725</v>
      </c>
      <c r="U444">
        <v>31.334744648211526</v>
      </c>
      <c r="W444" t="e">
        <f>VLOOKUP($E444,#REF!,4, FALSE)</f>
        <v>#REF!</v>
      </c>
      <c r="X444" t="e">
        <f>VLOOKUP($E444,#REF!,5, FALSE)</f>
        <v>#REF!</v>
      </c>
      <c r="Y444" t="e">
        <f>VLOOKUP($E444,#REF!,6, FALSE)</f>
        <v>#REF!</v>
      </c>
      <c r="Z444" t="e">
        <f>VLOOKUP($E444,#REF!,7, FALSE)</f>
        <v>#REF!</v>
      </c>
      <c r="AA444" t="e">
        <f>VLOOKUP($E444,#REF!,8, FALSE)</f>
        <v>#REF!</v>
      </c>
      <c r="AB444" t="e">
        <f>VLOOKUP($E444,#REF!,9, FALSE)</f>
        <v>#REF!</v>
      </c>
      <c r="AC444" t="e">
        <f>VLOOKUP($E444,#REF!,10, FALSE)</f>
        <v>#REF!</v>
      </c>
      <c r="AD444" t="e">
        <f>VLOOKUP($E444,#REF!,11, FALSE)</f>
        <v>#REF!</v>
      </c>
      <c r="AE444" t="e">
        <f>VLOOKUP($E444,#REF!,12, FALSE)</f>
        <v>#REF!</v>
      </c>
      <c r="AF444" t="e">
        <f>VLOOKUP($E444,#REF!,13, FALSE)</f>
        <v>#REF!</v>
      </c>
      <c r="AG444" t="e">
        <f>VLOOKUP($E444,#REF!,14, FALSE)</f>
        <v>#REF!</v>
      </c>
      <c r="AH444" t="e">
        <f>VLOOKUP($E444,#REF!,15, FALSE)</f>
        <v>#REF!</v>
      </c>
      <c r="AI444" t="e">
        <f>VLOOKUP($E444,#REF!,16, FALSE)</f>
        <v>#REF!</v>
      </c>
      <c r="AJ444" t="e">
        <f>VLOOKUP($E444,#REF!,17, FALSE)</f>
        <v>#REF!</v>
      </c>
      <c r="AK444" t="e">
        <f>VLOOKUP($E444,#REF!,18, FALSE)</f>
        <v>#REF!</v>
      </c>
    </row>
    <row r="445" spans="1:37" x14ac:dyDescent="0.25">
      <c r="A445">
        <v>24</v>
      </c>
      <c r="B445">
        <v>17</v>
      </c>
      <c r="C445" t="s">
        <v>2051</v>
      </c>
      <c r="D445" t="s">
        <v>2052</v>
      </c>
      <c r="E445">
        <f>VLOOKUP(D445,'2011B4'!A$1:B$641,2, FALSE)</f>
        <v>484</v>
      </c>
      <c r="G445">
        <v>2025277</v>
      </c>
      <c r="H445">
        <v>1044937</v>
      </c>
      <c r="I445">
        <v>980340</v>
      </c>
      <c r="J445">
        <v>619748</v>
      </c>
      <c r="K445">
        <v>482969</v>
      </c>
      <c r="L445">
        <v>136779</v>
      </c>
      <c r="M445">
        <f t="shared" si="25"/>
        <v>30.600653638983704</v>
      </c>
      <c r="N445">
        <f t="shared" si="24"/>
        <v>77.929900540219577</v>
      </c>
      <c r="O445">
        <f t="shared" si="26"/>
        <v>22.070099459780426</v>
      </c>
      <c r="P445">
        <v>73.793864603032205</v>
      </c>
      <c r="Q445">
        <v>5.9706525878260202</v>
      </c>
      <c r="R445">
        <v>5.3904167500338849</v>
      </c>
      <c r="S445">
        <v>2.5721744967309292</v>
      </c>
      <c r="T445">
        <v>12.272891562376966</v>
      </c>
      <c r="U445">
        <v>26.206135396967795</v>
      </c>
      <c r="W445" t="e">
        <f>VLOOKUP($E445,#REF!,4, FALSE)</f>
        <v>#REF!</v>
      </c>
      <c r="X445" t="e">
        <f>VLOOKUP($E445,#REF!,5, FALSE)</f>
        <v>#REF!</v>
      </c>
      <c r="Y445" t="e">
        <f>VLOOKUP($E445,#REF!,6, FALSE)</f>
        <v>#REF!</v>
      </c>
      <c r="Z445" t="e">
        <f>VLOOKUP($E445,#REF!,7, FALSE)</f>
        <v>#REF!</v>
      </c>
      <c r="AA445" t="e">
        <f>VLOOKUP($E445,#REF!,8, FALSE)</f>
        <v>#REF!</v>
      </c>
      <c r="AB445" t="e">
        <f>VLOOKUP($E445,#REF!,9, FALSE)</f>
        <v>#REF!</v>
      </c>
      <c r="AC445" t="e">
        <f>VLOOKUP($E445,#REF!,10, FALSE)</f>
        <v>#REF!</v>
      </c>
      <c r="AD445" t="e">
        <f>VLOOKUP($E445,#REF!,11, FALSE)</f>
        <v>#REF!</v>
      </c>
      <c r="AE445" t="e">
        <f>VLOOKUP($E445,#REF!,12, FALSE)</f>
        <v>#REF!</v>
      </c>
      <c r="AF445" t="e">
        <f>VLOOKUP($E445,#REF!,13, FALSE)</f>
        <v>#REF!</v>
      </c>
      <c r="AG445" t="e">
        <f>VLOOKUP($E445,#REF!,14, FALSE)</f>
        <v>#REF!</v>
      </c>
      <c r="AH445" t="e">
        <f>VLOOKUP($E445,#REF!,15, FALSE)</f>
        <v>#REF!</v>
      </c>
      <c r="AI445" t="e">
        <f>VLOOKUP($E445,#REF!,16, FALSE)</f>
        <v>#REF!</v>
      </c>
      <c r="AJ445" t="e">
        <f>VLOOKUP($E445,#REF!,17, FALSE)</f>
        <v>#REF!</v>
      </c>
      <c r="AK445" t="e">
        <f>VLOOKUP($E445,#REF!,18, FALSE)</f>
        <v>#REF!</v>
      </c>
    </row>
    <row r="446" spans="1:37" x14ac:dyDescent="0.25">
      <c r="A446">
        <v>24</v>
      </c>
      <c r="B446">
        <v>18</v>
      </c>
      <c r="C446" t="s">
        <v>2053</v>
      </c>
      <c r="D446" t="s">
        <v>2054</v>
      </c>
      <c r="E446">
        <f>VLOOKUP(D446,'2011B4'!A$1:B$641,2, FALSE)</f>
        <v>485</v>
      </c>
      <c r="G446">
        <v>1636433</v>
      </c>
      <c r="H446">
        <v>824208</v>
      </c>
      <c r="I446">
        <v>812225</v>
      </c>
      <c r="J446">
        <v>493527</v>
      </c>
      <c r="K446">
        <v>348671</v>
      </c>
      <c r="L446">
        <v>144856</v>
      </c>
      <c r="M446">
        <f t="shared" si="25"/>
        <v>30.158704939340623</v>
      </c>
      <c r="N446">
        <f t="shared" si="24"/>
        <v>70.648819618784785</v>
      </c>
      <c r="O446">
        <f t="shared" si="26"/>
        <v>29.351180381215215</v>
      </c>
      <c r="P446">
        <v>80.873386866372044</v>
      </c>
      <c r="Q446">
        <v>2.9785604435015713</v>
      </c>
      <c r="R446">
        <v>3.6976700362898081</v>
      </c>
      <c r="S446">
        <v>3.7939160370151983</v>
      </c>
      <c r="T446">
        <v>8.6564666168213691</v>
      </c>
      <c r="U446">
        <v>19.126613133627956</v>
      </c>
      <c r="W446" t="e">
        <f>VLOOKUP($E446,#REF!,4, FALSE)</f>
        <v>#REF!</v>
      </c>
      <c r="X446" t="e">
        <f>VLOOKUP($E446,#REF!,5, FALSE)</f>
        <v>#REF!</v>
      </c>
      <c r="Y446" t="e">
        <f>VLOOKUP($E446,#REF!,6, FALSE)</f>
        <v>#REF!</v>
      </c>
      <c r="Z446" t="e">
        <f>VLOOKUP($E446,#REF!,7, FALSE)</f>
        <v>#REF!</v>
      </c>
      <c r="AA446" t="e">
        <f>VLOOKUP($E446,#REF!,8, FALSE)</f>
        <v>#REF!</v>
      </c>
      <c r="AB446" t="e">
        <f>VLOOKUP($E446,#REF!,9, FALSE)</f>
        <v>#REF!</v>
      </c>
      <c r="AC446" t="e">
        <f>VLOOKUP($E446,#REF!,10, FALSE)</f>
        <v>#REF!</v>
      </c>
      <c r="AD446" t="e">
        <f>VLOOKUP($E446,#REF!,11, FALSE)</f>
        <v>#REF!</v>
      </c>
      <c r="AE446" t="e">
        <f>VLOOKUP($E446,#REF!,12, FALSE)</f>
        <v>#REF!</v>
      </c>
      <c r="AF446" t="e">
        <f>VLOOKUP($E446,#REF!,13, FALSE)</f>
        <v>#REF!</v>
      </c>
      <c r="AG446" t="e">
        <f>VLOOKUP($E446,#REF!,14, FALSE)</f>
        <v>#REF!</v>
      </c>
      <c r="AH446" t="e">
        <f>VLOOKUP($E446,#REF!,15, FALSE)</f>
        <v>#REF!</v>
      </c>
      <c r="AI446" t="e">
        <f>VLOOKUP($E446,#REF!,16, FALSE)</f>
        <v>#REF!</v>
      </c>
      <c r="AJ446" t="e">
        <f>VLOOKUP($E446,#REF!,17, FALSE)</f>
        <v>#REF!</v>
      </c>
      <c r="AK446" t="e">
        <f>VLOOKUP($E446,#REF!,18, FALSE)</f>
        <v>#REF!</v>
      </c>
    </row>
    <row r="447" spans="1:37" x14ac:dyDescent="0.25">
      <c r="A447">
        <v>24</v>
      </c>
      <c r="B447">
        <v>19</v>
      </c>
      <c r="C447" t="s">
        <v>2055</v>
      </c>
      <c r="D447" t="s">
        <v>2056</v>
      </c>
      <c r="E447">
        <f>VLOOKUP(D447,'2011B4'!A$1:B$641,2, FALSE)</f>
        <v>486</v>
      </c>
      <c r="G447">
        <v>3641802</v>
      </c>
      <c r="H447">
        <v>1897368</v>
      </c>
      <c r="I447">
        <v>1744434</v>
      </c>
      <c r="J447">
        <v>1203740</v>
      </c>
      <c r="K447">
        <v>977849</v>
      </c>
      <c r="L447">
        <v>225891</v>
      </c>
      <c r="M447">
        <f t="shared" si="25"/>
        <v>33.053416962262091</v>
      </c>
      <c r="N447">
        <f t="shared" si="24"/>
        <v>81.234236629172401</v>
      </c>
      <c r="O447">
        <f t="shared" si="26"/>
        <v>18.765763370827589</v>
      </c>
      <c r="P447">
        <v>47.214680911160215</v>
      </c>
      <c r="Q447">
        <v>14.85977038230847</v>
      </c>
      <c r="R447">
        <v>10.80349577151212</v>
      </c>
      <c r="S447">
        <v>4.6191868675959924</v>
      </c>
      <c r="T447">
        <v>22.502866067423199</v>
      </c>
      <c r="U447">
        <v>52.785319088839785</v>
      </c>
      <c r="W447" t="e">
        <f>VLOOKUP($E447,#REF!,4, FALSE)</f>
        <v>#REF!</v>
      </c>
      <c r="X447" t="e">
        <f>VLOOKUP($E447,#REF!,5, FALSE)</f>
        <v>#REF!</v>
      </c>
      <c r="Y447" t="e">
        <f>VLOOKUP($E447,#REF!,6, FALSE)</f>
        <v>#REF!</v>
      </c>
      <c r="Z447" t="e">
        <f>VLOOKUP($E447,#REF!,7, FALSE)</f>
        <v>#REF!</v>
      </c>
      <c r="AA447" t="e">
        <f>VLOOKUP($E447,#REF!,8, FALSE)</f>
        <v>#REF!</v>
      </c>
      <c r="AB447" t="e">
        <f>VLOOKUP($E447,#REF!,9, FALSE)</f>
        <v>#REF!</v>
      </c>
      <c r="AC447" t="e">
        <f>VLOOKUP($E447,#REF!,10, FALSE)</f>
        <v>#REF!</v>
      </c>
      <c r="AD447" t="e">
        <f>VLOOKUP($E447,#REF!,11, FALSE)</f>
        <v>#REF!</v>
      </c>
      <c r="AE447" t="e">
        <f>VLOOKUP($E447,#REF!,12, FALSE)</f>
        <v>#REF!</v>
      </c>
      <c r="AF447" t="e">
        <f>VLOOKUP($E447,#REF!,13, FALSE)</f>
        <v>#REF!</v>
      </c>
      <c r="AG447" t="e">
        <f>VLOOKUP($E447,#REF!,14, FALSE)</f>
        <v>#REF!</v>
      </c>
      <c r="AH447" t="e">
        <f>VLOOKUP($E447,#REF!,15, FALSE)</f>
        <v>#REF!</v>
      </c>
      <c r="AI447" t="e">
        <f>VLOOKUP($E447,#REF!,16, FALSE)</f>
        <v>#REF!</v>
      </c>
      <c r="AJ447" t="e">
        <f>VLOOKUP($E447,#REF!,17, FALSE)</f>
        <v>#REF!</v>
      </c>
      <c r="AK447" t="e">
        <f>VLOOKUP($E447,#REF!,18, FALSE)</f>
        <v>#REF!</v>
      </c>
    </row>
    <row r="448" spans="1:37" x14ac:dyDescent="0.25">
      <c r="A448">
        <v>24</v>
      </c>
      <c r="B448">
        <v>20</v>
      </c>
      <c r="C448" t="s">
        <v>2057</v>
      </c>
      <c r="D448" t="s">
        <v>2058</v>
      </c>
      <c r="E448">
        <f>VLOOKUP(D448,'2011B4'!A$1:B$641,2, FALSE)</f>
        <v>487</v>
      </c>
      <c r="G448">
        <v>514404</v>
      </c>
      <c r="H448">
        <v>263986</v>
      </c>
      <c r="I448">
        <v>250418</v>
      </c>
      <c r="J448">
        <v>178647</v>
      </c>
      <c r="K448">
        <v>130355</v>
      </c>
      <c r="L448">
        <v>48292</v>
      </c>
      <c r="M448">
        <f t="shared" si="25"/>
        <v>34.728929012993675</v>
      </c>
      <c r="N448">
        <f t="shared" si="24"/>
        <v>72.967919976266046</v>
      </c>
      <c r="O448">
        <f t="shared" si="26"/>
        <v>27.032080023733958</v>
      </c>
      <c r="P448">
        <v>77.832821150089273</v>
      </c>
      <c r="Q448">
        <v>4.9236763001897597</v>
      </c>
      <c r="R448">
        <v>4.5223261515726545</v>
      </c>
      <c r="S448">
        <v>1.8819235699451993</v>
      </c>
      <c r="T448">
        <v>10.839252828203104</v>
      </c>
      <c r="U448">
        <v>22.167178849910727</v>
      </c>
      <c r="W448" t="e">
        <f>VLOOKUP($E448,#REF!,4, FALSE)</f>
        <v>#REF!</v>
      </c>
      <c r="X448" t="e">
        <f>VLOOKUP($E448,#REF!,5, FALSE)</f>
        <v>#REF!</v>
      </c>
      <c r="Y448" t="e">
        <f>VLOOKUP($E448,#REF!,6, FALSE)</f>
        <v>#REF!</v>
      </c>
      <c r="Z448" t="e">
        <f>VLOOKUP($E448,#REF!,7, FALSE)</f>
        <v>#REF!</v>
      </c>
      <c r="AA448" t="e">
        <f>VLOOKUP($E448,#REF!,8, FALSE)</f>
        <v>#REF!</v>
      </c>
      <c r="AB448" t="e">
        <f>VLOOKUP($E448,#REF!,9, FALSE)</f>
        <v>#REF!</v>
      </c>
      <c r="AC448" t="e">
        <f>VLOOKUP($E448,#REF!,10, FALSE)</f>
        <v>#REF!</v>
      </c>
      <c r="AD448" t="e">
        <f>VLOOKUP($E448,#REF!,11, FALSE)</f>
        <v>#REF!</v>
      </c>
      <c r="AE448" t="e">
        <f>VLOOKUP($E448,#REF!,12, FALSE)</f>
        <v>#REF!</v>
      </c>
      <c r="AF448" t="e">
        <f>VLOOKUP($E448,#REF!,13, FALSE)</f>
        <v>#REF!</v>
      </c>
      <c r="AG448" t="e">
        <f>VLOOKUP($E448,#REF!,14, FALSE)</f>
        <v>#REF!</v>
      </c>
      <c r="AH448" t="e">
        <f>VLOOKUP($E448,#REF!,15, FALSE)</f>
        <v>#REF!</v>
      </c>
      <c r="AI448" t="e">
        <f>VLOOKUP($E448,#REF!,16, FALSE)</f>
        <v>#REF!</v>
      </c>
      <c r="AJ448" t="e">
        <f>VLOOKUP($E448,#REF!,17, FALSE)</f>
        <v>#REF!</v>
      </c>
      <c r="AK448" t="e">
        <f>VLOOKUP($E448,#REF!,18, FALSE)</f>
        <v>#REF!</v>
      </c>
    </row>
    <row r="449" spans="1:37" x14ac:dyDescent="0.25">
      <c r="A449">
        <v>24</v>
      </c>
      <c r="B449">
        <v>21</v>
      </c>
      <c r="C449" t="s">
        <v>2059</v>
      </c>
      <c r="D449" t="s">
        <v>2060</v>
      </c>
      <c r="E449">
        <f>VLOOKUP(D449,'2011B4'!A$1:B$641,2, FALSE)</f>
        <v>488</v>
      </c>
      <c r="G449">
        <v>1370656</v>
      </c>
      <c r="H449">
        <v>713676</v>
      </c>
      <c r="I449">
        <v>656980</v>
      </c>
      <c r="J449">
        <v>463945</v>
      </c>
      <c r="K449">
        <v>370495</v>
      </c>
      <c r="L449">
        <v>93450</v>
      </c>
      <c r="M449">
        <f t="shared" si="25"/>
        <v>33.848390843508511</v>
      </c>
      <c r="N449">
        <f t="shared" si="24"/>
        <v>79.8575262153919</v>
      </c>
      <c r="O449">
        <f t="shared" si="26"/>
        <v>20.142473784608089</v>
      </c>
      <c r="P449">
        <v>53.511299830798912</v>
      </c>
      <c r="Q449">
        <v>16.332970502969101</v>
      </c>
      <c r="R449">
        <v>8.8713101768528588</v>
      </c>
      <c r="S449">
        <v>3.4428649947730872</v>
      </c>
      <c r="T449">
        <v>17.841554494606044</v>
      </c>
      <c r="U449">
        <v>46.488700169201088</v>
      </c>
      <c r="W449" t="e">
        <f>VLOOKUP($E449,#REF!,4, FALSE)</f>
        <v>#REF!</v>
      </c>
      <c r="X449" t="e">
        <f>VLOOKUP($E449,#REF!,5, FALSE)</f>
        <v>#REF!</v>
      </c>
      <c r="Y449" t="e">
        <f>VLOOKUP($E449,#REF!,6, FALSE)</f>
        <v>#REF!</v>
      </c>
      <c r="Z449" t="e">
        <f>VLOOKUP($E449,#REF!,7, FALSE)</f>
        <v>#REF!</v>
      </c>
      <c r="AA449" t="e">
        <f>VLOOKUP($E449,#REF!,8, FALSE)</f>
        <v>#REF!</v>
      </c>
      <c r="AB449" t="e">
        <f>VLOOKUP($E449,#REF!,9, FALSE)</f>
        <v>#REF!</v>
      </c>
      <c r="AC449" t="e">
        <f>VLOOKUP($E449,#REF!,10, FALSE)</f>
        <v>#REF!</v>
      </c>
      <c r="AD449" t="e">
        <f>VLOOKUP($E449,#REF!,11, FALSE)</f>
        <v>#REF!</v>
      </c>
      <c r="AE449" t="e">
        <f>VLOOKUP($E449,#REF!,12, FALSE)</f>
        <v>#REF!</v>
      </c>
      <c r="AF449" t="e">
        <f>VLOOKUP($E449,#REF!,13, FALSE)</f>
        <v>#REF!</v>
      </c>
      <c r="AG449" t="e">
        <f>VLOOKUP($E449,#REF!,14, FALSE)</f>
        <v>#REF!</v>
      </c>
      <c r="AH449" t="e">
        <f>VLOOKUP($E449,#REF!,15, FALSE)</f>
        <v>#REF!</v>
      </c>
      <c r="AI449" t="e">
        <f>VLOOKUP($E449,#REF!,16, FALSE)</f>
        <v>#REF!</v>
      </c>
      <c r="AJ449" t="e">
        <f>VLOOKUP($E449,#REF!,17, FALSE)</f>
        <v>#REF!</v>
      </c>
      <c r="AK449" t="e">
        <f>VLOOKUP($E449,#REF!,18, FALSE)</f>
        <v>#REF!</v>
      </c>
    </row>
    <row r="450" spans="1:37" x14ac:dyDescent="0.25">
      <c r="A450">
        <v>24</v>
      </c>
      <c r="B450">
        <v>22</v>
      </c>
      <c r="C450" t="s">
        <v>2061</v>
      </c>
      <c r="D450" t="s">
        <v>2062</v>
      </c>
      <c r="E450">
        <f>VLOOKUP(D450,'2011B4'!A$1:B$641,2, FALSE)</f>
        <v>492</v>
      </c>
      <c r="F450" t="s">
        <v>3187</v>
      </c>
      <c r="G450">
        <v>4995174</v>
      </c>
      <c r="H450">
        <v>2722539</v>
      </c>
      <c r="I450">
        <v>2272635</v>
      </c>
      <c r="J450">
        <v>1968560</v>
      </c>
      <c r="K450">
        <v>1591859</v>
      </c>
      <c r="L450">
        <v>376701</v>
      </c>
      <c r="M450">
        <f t="shared" si="25"/>
        <v>39.409237796321008</v>
      </c>
      <c r="N450">
        <f t="shared" ref="N450:N513" si="30">(K450/J450)*100</f>
        <v>80.864134189458284</v>
      </c>
      <c r="O450">
        <f t="shared" si="26"/>
        <v>19.135865810541716</v>
      </c>
      <c r="P450">
        <v>32.271355711789326</v>
      </c>
      <c r="Q450">
        <v>37.355782907302796</v>
      </c>
      <c r="R450">
        <v>11.633224285772341</v>
      </c>
      <c r="S450">
        <v>3.754419474133377</v>
      </c>
      <c r="T450">
        <v>14.985217621002153</v>
      </c>
      <c r="U450">
        <v>67.728644288210674</v>
      </c>
      <c r="W450" t="e">
        <f>VLOOKUP($E450,#REF!,4, FALSE)</f>
        <v>#REF!</v>
      </c>
      <c r="X450" t="e">
        <f>VLOOKUP($E450,#REF!,5, FALSE)</f>
        <v>#REF!</v>
      </c>
      <c r="Y450" t="e">
        <f>VLOOKUP($E450,#REF!,6, FALSE)</f>
        <v>#REF!</v>
      </c>
      <c r="Z450" t="e">
        <f>VLOOKUP($E450,#REF!,7, FALSE)</f>
        <v>#REF!</v>
      </c>
      <c r="AA450" t="e">
        <f>VLOOKUP($E450,#REF!,8, FALSE)</f>
        <v>#REF!</v>
      </c>
      <c r="AB450" t="e">
        <f>VLOOKUP($E450,#REF!,9, FALSE)</f>
        <v>#REF!</v>
      </c>
      <c r="AC450" t="e">
        <f>VLOOKUP($E450,#REF!,10, FALSE)</f>
        <v>#REF!</v>
      </c>
      <c r="AD450" t="e">
        <f>VLOOKUP($E450,#REF!,11, FALSE)</f>
        <v>#REF!</v>
      </c>
      <c r="AE450" t="e">
        <f>VLOOKUP($E450,#REF!,12, FALSE)</f>
        <v>#REF!</v>
      </c>
      <c r="AF450" t="e">
        <f>VLOOKUP($E450,#REF!,13, FALSE)</f>
        <v>#REF!</v>
      </c>
      <c r="AG450" t="e">
        <f>VLOOKUP($E450,#REF!,14, FALSE)</f>
        <v>#REF!</v>
      </c>
      <c r="AH450" t="e">
        <f>VLOOKUP($E450,#REF!,15, FALSE)</f>
        <v>#REF!</v>
      </c>
      <c r="AI450" t="e">
        <f>VLOOKUP($E450,#REF!,16, FALSE)</f>
        <v>#REF!</v>
      </c>
      <c r="AJ450" t="e">
        <f>VLOOKUP($E450,#REF!,17, FALSE)</f>
        <v>#REF!</v>
      </c>
      <c r="AK450" t="e">
        <f>VLOOKUP($E450,#REF!,18, FALSE)</f>
        <v>#REF!</v>
      </c>
    </row>
    <row r="451" spans="1:37" x14ac:dyDescent="0.25">
      <c r="A451">
        <v>24</v>
      </c>
      <c r="B451">
        <v>23</v>
      </c>
      <c r="C451" t="s">
        <v>2063</v>
      </c>
      <c r="D451" t="s">
        <v>2064</v>
      </c>
      <c r="E451">
        <f>VLOOKUP(D451,'2011B4'!A$1:B$641,2, FALSE)</f>
        <v>489</v>
      </c>
      <c r="G451">
        <v>186729</v>
      </c>
      <c r="H451">
        <v>93974</v>
      </c>
      <c r="I451">
        <v>92755</v>
      </c>
      <c r="J451">
        <v>67782</v>
      </c>
      <c r="K451">
        <v>42236</v>
      </c>
      <c r="L451">
        <v>25546</v>
      </c>
      <c r="M451">
        <f t="shared" ref="M451:M514" si="31">(J451/G451)*100</f>
        <v>36.299664219269637</v>
      </c>
      <c r="N451">
        <f t="shared" si="30"/>
        <v>62.311528134312944</v>
      </c>
      <c r="O451">
        <f t="shared" ref="O451:O514" si="32">(L451/J451)*100</f>
        <v>37.688471865687056</v>
      </c>
      <c r="P451">
        <v>86.102505089846858</v>
      </c>
      <c r="Q451">
        <v>2.862116786167419</v>
      </c>
      <c r="R451">
        <v>2.0728216930748578</v>
      </c>
      <c r="S451">
        <v>1.4531881620489215</v>
      </c>
      <c r="T451">
        <v>7.5093682688619392</v>
      </c>
      <c r="U451">
        <v>13.897494910153142</v>
      </c>
      <c r="W451" t="e">
        <f>VLOOKUP($E451,#REF!,4, FALSE)</f>
        <v>#REF!</v>
      </c>
      <c r="X451" t="e">
        <f>VLOOKUP($E451,#REF!,5, FALSE)</f>
        <v>#REF!</v>
      </c>
      <c r="Y451" t="e">
        <f>VLOOKUP($E451,#REF!,6, FALSE)</f>
        <v>#REF!</v>
      </c>
      <c r="Z451" t="e">
        <f>VLOOKUP($E451,#REF!,7, FALSE)</f>
        <v>#REF!</v>
      </c>
      <c r="AA451" t="e">
        <f>VLOOKUP($E451,#REF!,8, FALSE)</f>
        <v>#REF!</v>
      </c>
      <c r="AB451" t="e">
        <f>VLOOKUP($E451,#REF!,9, FALSE)</f>
        <v>#REF!</v>
      </c>
      <c r="AC451" t="e">
        <f>VLOOKUP($E451,#REF!,10, FALSE)</f>
        <v>#REF!</v>
      </c>
      <c r="AD451" t="e">
        <f>VLOOKUP($E451,#REF!,11, FALSE)</f>
        <v>#REF!</v>
      </c>
      <c r="AE451" t="e">
        <f>VLOOKUP($E451,#REF!,12, FALSE)</f>
        <v>#REF!</v>
      </c>
      <c r="AF451" t="e">
        <f>VLOOKUP($E451,#REF!,13, FALSE)</f>
        <v>#REF!</v>
      </c>
      <c r="AG451" t="e">
        <f>VLOOKUP($E451,#REF!,14, FALSE)</f>
        <v>#REF!</v>
      </c>
      <c r="AH451" t="e">
        <f>VLOOKUP($E451,#REF!,15, FALSE)</f>
        <v>#REF!</v>
      </c>
      <c r="AI451" t="e">
        <f>VLOOKUP($E451,#REF!,16, FALSE)</f>
        <v>#REF!</v>
      </c>
      <c r="AJ451" t="e">
        <f>VLOOKUP($E451,#REF!,17, FALSE)</f>
        <v>#REF!</v>
      </c>
      <c r="AK451" t="e">
        <f>VLOOKUP($E451,#REF!,18, FALSE)</f>
        <v>#REF!</v>
      </c>
    </row>
    <row r="452" spans="1:37" x14ac:dyDescent="0.25">
      <c r="A452">
        <v>24</v>
      </c>
      <c r="B452">
        <v>24</v>
      </c>
      <c r="C452" t="s">
        <v>2065</v>
      </c>
      <c r="D452" t="s">
        <v>2066</v>
      </c>
      <c r="E452">
        <f>VLOOKUP(D452,'2011B4'!A$1:B$641,2, FALSE)</f>
        <v>490</v>
      </c>
      <c r="G452">
        <v>1229463</v>
      </c>
      <c r="H452">
        <v>628988</v>
      </c>
      <c r="I452">
        <v>600475</v>
      </c>
      <c r="J452">
        <v>463169</v>
      </c>
      <c r="K452">
        <v>338480</v>
      </c>
      <c r="L452">
        <v>124689</v>
      </c>
      <c r="M452">
        <f t="shared" si="31"/>
        <v>37.67246350642516</v>
      </c>
      <c r="N452">
        <f t="shared" si="30"/>
        <v>73.079156852034572</v>
      </c>
      <c r="O452">
        <f t="shared" si="32"/>
        <v>26.920843147965428</v>
      </c>
      <c r="P452">
        <v>53.818800481033918</v>
      </c>
      <c r="Q452">
        <v>18.376877554413181</v>
      </c>
      <c r="R452">
        <v>8.6517016466991539</v>
      </c>
      <c r="S452">
        <v>3.5233359745578827</v>
      </c>
      <c r="T452">
        <v>15.629284343295861</v>
      </c>
      <c r="U452">
        <v>46.181199518966082</v>
      </c>
      <c r="W452" t="e">
        <f>VLOOKUP($E452,#REF!,4, FALSE)</f>
        <v>#REF!</v>
      </c>
      <c r="X452" t="e">
        <f>VLOOKUP($E452,#REF!,5, FALSE)</f>
        <v>#REF!</v>
      </c>
      <c r="Y452" t="e">
        <f>VLOOKUP($E452,#REF!,6, FALSE)</f>
        <v>#REF!</v>
      </c>
      <c r="Z452" t="e">
        <f>VLOOKUP($E452,#REF!,7, FALSE)</f>
        <v>#REF!</v>
      </c>
      <c r="AA452" t="e">
        <f>VLOOKUP($E452,#REF!,8, FALSE)</f>
        <v>#REF!</v>
      </c>
      <c r="AB452" t="e">
        <f>VLOOKUP($E452,#REF!,9, FALSE)</f>
        <v>#REF!</v>
      </c>
      <c r="AC452" t="e">
        <f>VLOOKUP($E452,#REF!,10, FALSE)</f>
        <v>#REF!</v>
      </c>
      <c r="AD452" t="e">
        <f>VLOOKUP($E452,#REF!,11, FALSE)</f>
        <v>#REF!</v>
      </c>
      <c r="AE452" t="e">
        <f>VLOOKUP($E452,#REF!,12, FALSE)</f>
        <v>#REF!</v>
      </c>
      <c r="AF452" t="e">
        <f>VLOOKUP($E452,#REF!,13, FALSE)</f>
        <v>#REF!</v>
      </c>
      <c r="AG452" t="e">
        <f>VLOOKUP($E452,#REF!,14, FALSE)</f>
        <v>#REF!</v>
      </c>
      <c r="AH452" t="e">
        <f>VLOOKUP($E452,#REF!,15, FALSE)</f>
        <v>#REF!</v>
      </c>
      <c r="AI452" t="e">
        <f>VLOOKUP($E452,#REF!,16, FALSE)</f>
        <v>#REF!</v>
      </c>
      <c r="AJ452" t="e">
        <f>VLOOKUP($E452,#REF!,17, FALSE)</f>
        <v>#REF!</v>
      </c>
      <c r="AK452" t="e">
        <f>VLOOKUP($E452,#REF!,18, FALSE)</f>
        <v>#REF!</v>
      </c>
    </row>
    <row r="453" spans="1:37" x14ac:dyDescent="0.25">
      <c r="A453">
        <v>24</v>
      </c>
      <c r="B453">
        <v>25</v>
      </c>
      <c r="C453" t="s">
        <v>2067</v>
      </c>
      <c r="D453" t="s">
        <v>2068</v>
      </c>
      <c r="E453">
        <f>VLOOKUP(D453,'2011B4'!A$1:B$641,2, FALSE)</f>
        <v>491</v>
      </c>
      <c r="G453">
        <v>1410553</v>
      </c>
      <c r="H453">
        <v>734799</v>
      </c>
      <c r="I453">
        <v>675754</v>
      </c>
      <c r="J453">
        <v>503345</v>
      </c>
      <c r="K453">
        <v>381462</v>
      </c>
      <c r="L453">
        <v>121883</v>
      </c>
      <c r="M453">
        <f t="shared" si="31"/>
        <v>35.684231645319251</v>
      </c>
      <c r="N453">
        <f t="shared" si="30"/>
        <v>75.785395702748616</v>
      </c>
      <c r="O453">
        <f t="shared" si="32"/>
        <v>24.214604297251388</v>
      </c>
      <c r="P453">
        <v>47.92021376987951</v>
      </c>
      <c r="Q453">
        <v>23.382967944451618</v>
      </c>
      <c r="R453">
        <v>7.8580297807666701</v>
      </c>
      <c r="S453">
        <v>4.099971192720699</v>
      </c>
      <c r="T453">
        <v>16.738817312181506</v>
      </c>
      <c r="U453">
        <v>52.07978623012049</v>
      </c>
      <c r="W453" t="e">
        <f>VLOOKUP($E453,#REF!,4, FALSE)</f>
        <v>#REF!</v>
      </c>
      <c r="X453" t="e">
        <f>VLOOKUP($E453,#REF!,5, FALSE)</f>
        <v>#REF!</v>
      </c>
      <c r="Y453" t="e">
        <f>VLOOKUP($E453,#REF!,6, FALSE)</f>
        <v>#REF!</v>
      </c>
      <c r="Z453" t="e">
        <f>VLOOKUP($E453,#REF!,7, FALSE)</f>
        <v>#REF!</v>
      </c>
      <c r="AA453" t="e">
        <f>VLOOKUP($E453,#REF!,8, FALSE)</f>
        <v>#REF!</v>
      </c>
      <c r="AB453" t="e">
        <f>VLOOKUP($E453,#REF!,9, FALSE)</f>
        <v>#REF!</v>
      </c>
      <c r="AC453" t="e">
        <f>VLOOKUP($E453,#REF!,10, FALSE)</f>
        <v>#REF!</v>
      </c>
      <c r="AD453" t="e">
        <f>VLOOKUP($E453,#REF!,11, FALSE)</f>
        <v>#REF!</v>
      </c>
      <c r="AE453" t="e">
        <f>VLOOKUP($E453,#REF!,12, FALSE)</f>
        <v>#REF!</v>
      </c>
      <c r="AF453" t="e">
        <f>VLOOKUP($E453,#REF!,13, FALSE)</f>
        <v>#REF!</v>
      </c>
      <c r="AG453" t="e">
        <f>VLOOKUP($E453,#REF!,14, FALSE)</f>
        <v>#REF!</v>
      </c>
      <c r="AH453" t="e">
        <f>VLOOKUP($E453,#REF!,15, FALSE)</f>
        <v>#REF!</v>
      </c>
      <c r="AI453" t="e">
        <f>VLOOKUP($E453,#REF!,16, FALSE)</f>
        <v>#REF!</v>
      </c>
      <c r="AJ453" t="e">
        <f>VLOOKUP($E453,#REF!,17, FALSE)</f>
        <v>#REF!</v>
      </c>
      <c r="AK453" t="e">
        <f>VLOOKUP($E453,#REF!,18, FALSE)</f>
        <v>#REF!</v>
      </c>
    </row>
    <row r="454" spans="1:37" x14ac:dyDescent="0.25">
      <c r="A454">
        <v>25</v>
      </c>
      <c r="B454">
        <v>1</v>
      </c>
      <c r="C454" t="s">
        <v>1993</v>
      </c>
      <c r="D454" t="s">
        <v>1994</v>
      </c>
      <c r="E454">
        <f>VLOOKUP(D454,'2011B4'!A$1:B$641,2, FALSE)</f>
        <v>494</v>
      </c>
      <c r="G454">
        <v>44215</v>
      </c>
      <c r="H454">
        <v>20878</v>
      </c>
      <c r="I454">
        <v>23337</v>
      </c>
      <c r="J454">
        <v>11404</v>
      </c>
      <c r="K454">
        <v>8973</v>
      </c>
      <c r="L454">
        <v>2431</v>
      </c>
      <c r="M454">
        <f t="shared" si="31"/>
        <v>25.792151984620602</v>
      </c>
      <c r="N454">
        <f t="shared" si="30"/>
        <v>78.682918274289733</v>
      </c>
      <c r="O454">
        <f t="shared" si="32"/>
        <v>21.317081725710278</v>
      </c>
      <c r="P454">
        <v>45.975096457383373</v>
      </c>
      <c r="Q454">
        <v>6.5064889512451778</v>
      </c>
      <c r="R454">
        <v>12.478077867414942</v>
      </c>
      <c r="S454">
        <v>6.0943528586460891</v>
      </c>
      <c r="T454">
        <v>28.945983865310417</v>
      </c>
      <c r="U454">
        <v>54.024903542616627</v>
      </c>
      <c r="W454" t="e">
        <f>VLOOKUP($E454,#REF!,4, FALSE)</f>
        <v>#REF!</v>
      </c>
      <c r="X454" t="e">
        <f>VLOOKUP($E454,#REF!,5, FALSE)</f>
        <v>#REF!</v>
      </c>
      <c r="Y454" t="e">
        <f>VLOOKUP($E454,#REF!,6, FALSE)</f>
        <v>#REF!</v>
      </c>
      <c r="Z454" t="e">
        <f>VLOOKUP($E454,#REF!,7, FALSE)</f>
        <v>#REF!</v>
      </c>
      <c r="AA454" t="e">
        <f>VLOOKUP($E454,#REF!,8, FALSE)</f>
        <v>#REF!</v>
      </c>
      <c r="AB454" t="e">
        <f>VLOOKUP($E454,#REF!,9, FALSE)</f>
        <v>#REF!</v>
      </c>
      <c r="AC454" t="e">
        <f>VLOOKUP($E454,#REF!,10, FALSE)</f>
        <v>#REF!</v>
      </c>
      <c r="AD454" t="e">
        <f>VLOOKUP($E454,#REF!,11, FALSE)</f>
        <v>#REF!</v>
      </c>
      <c r="AE454" t="e">
        <f>VLOOKUP($E454,#REF!,12, FALSE)</f>
        <v>#REF!</v>
      </c>
      <c r="AF454" t="e">
        <f>VLOOKUP($E454,#REF!,13, FALSE)</f>
        <v>#REF!</v>
      </c>
      <c r="AG454" t="e">
        <f>VLOOKUP($E454,#REF!,14, FALSE)</f>
        <v>#REF!</v>
      </c>
      <c r="AH454" t="e">
        <f>VLOOKUP($E454,#REF!,15, FALSE)</f>
        <v>#REF!</v>
      </c>
      <c r="AI454" t="e">
        <f>VLOOKUP($E454,#REF!,16, FALSE)</f>
        <v>#REF!</v>
      </c>
      <c r="AJ454" t="e">
        <f>VLOOKUP($E454,#REF!,17, FALSE)</f>
        <v>#REF!</v>
      </c>
      <c r="AK454" t="e">
        <f>VLOOKUP($E454,#REF!,18, FALSE)</f>
        <v>#REF!</v>
      </c>
    </row>
    <row r="455" spans="1:37" x14ac:dyDescent="0.25">
      <c r="A455">
        <v>25</v>
      </c>
      <c r="B455">
        <v>2</v>
      </c>
      <c r="C455" t="s">
        <v>1995</v>
      </c>
      <c r="D455" t="s">
        <v>1996</v>
      </c>
      <c r="E455">
        <f>VLOOKUP(D455,'2011B4'!A$1:B$641,2, FALSE)</f>
        <v>495</v>
      </c>
      <c r="G455">
        <v>113989</v>
      </c>
      <c r="H455">
        <v>71634</v>
      </c>
      <c r="I455">
        <v>42355</v>
      </c>
      <c r="J455">
        <v>56118</v>
      </c>
      <c r="K455">
        <v>49901</v>
      </c>
      <c r="L455">
        <v>6217</v>
      </c>
      <c r="M455">
        <f t="shared" si="31"/>
        <v>49.231066155506234</v>
      </c>
      <c r="N455">
        <f t="shared" si="30"/>
        <v>88.921558145336604</v>
      </c>
      <c r="O455">
        <f t="shared" si="32"/>
        <v>11.078441854663387</v>
      </c>
      <c r="P455">
        <v>8.6923981610178558</v>
      </c>
      <c r="Q455">
        <v>56.468512776649206</v>
      </c>
      <c r="R455">
        <v>8.460743433479454</v>
      </c>
      <c r="S455">
        <v>5.2478705584660901</v>
      </c>
      <c r="T455">
        <v>21.130475070387398</v>
      </c>
      <c r="U455">
        <v>91.307601838982151</v>
      </c>
      <c r="W455" t="e">
        <f>VLOOKUP($E455,#REF!,4, FALSE)</f>
        <v>#REF!</v>
      </c>
      <c r="X455" t="e">
        <f>VLOOKUP($E455,#REF!,5, FALSE)</f>
        <v>#REF!</v>
      </c>
      <c r="Y455" t="e">
        <f>VLOOKUP($E455,#REF!,6, FALSE)</f>
        <v>#REF!</v>
      </c>
      <c r="Z455" t="e">
        <f>VLOOKUP($E455,#REF!,7, FALSE)</f>
        <v>#REF!</v>
      </c>
      <c r="AA455" t="e">
        <f>VLOOKUP($E455,#REF!,8, FALSE)</f>
        <v>#REF!</v>
      </c>
      <c r="AB455" t="e">
        <f>VLOOKUP($E455,#REF!,9, FALSE)</f>
        <v>#REF!</v>
      </c>
      <c r="AC455" t="e">
        <f>VLOOKUP($E455,#REF!,10, FALSE)</f>
        <v>#REF!</v>
      </c>
      <c r="AD455" t="e">
        <f>VLOOKUP($E455,#REF!,11, FALSE)</f>
        <v>#REF!</v>
      </c>
      <c r="AE455" t="e">
        <f>VLOOKUP($E455,#REF!,12, FALSE)</f>
        <v>#REF!</v>
      </c>
      <c r="AF455" t="e">
        <f>VLOOKUP($E455,#REF!,13, FALSE)</f>
        <v>#REF!</v>
      </c>
      <c r="AG455" t="e">
        <f>VLOOKUP($E455,#REF!,14, FALSE)</f>
        <v>#REF!</v>
      </c>
      <c r="AH455" t="e">
        <f>VLOOKUP($E455,#REF!,15, FALSE)</f>
        <v>#REF!</v>
      </c>
      <c r="AI455" t="e">
        <f>VLOOKUP($E455,#REF!,16, FALSE)</f>
        <v>#REF!</v>
      </c>
      <c r="AJ455" t="e">
        <f>VLOOKUP($E455,#REF!,17, FALSE)</f>
        <v>#REF!</v>
      </c>
      <c r="AK455" t="e">
        <f>VLOOKUP($E455,#REF!,18, FALSE)</f>
        <v>#REF!</v>
      </c>
    </row>
    <row r="456" spans="1:37" x14ac:dyDescent="0.25">
      <c r="A456">
        <v>26</v>
      </c>
      <c r="B456">
        <v>1</v>
      </c>
      <c r="C456" t="s">
        <v>1991</v>
      </c>
      <c r="D456" t="s">
        <v>1992</v>
      </c>
      <c r="E456">
        <f>VLOOKUP(D456,'2011B4'!A$1:B$641,2, FALSE)</f>
        <v>496</v>
      </c>
      <c r="G456">
        <v>220490</v>
      </c>
      <c r="H456">
        <v>121666</v>
      </c>
      <c r="I456">
        <v>98824</v>
      </c>
      <c r="J456">
        <v>96184</v>
      </c>
      <c r="K456">
        <v>71156</v>
      </c>
      <c r="L456">
        <v>25028</v>
      </c>
      <c r="M456">
        <f t="shared" si="31"/>
        <v>43.622840038096967</v>
      </c>
      <c r="N456">
        <f t="shared" si="30"/>
        <v>73.979040173001749</v>
      </c>
      <c r="O456">
        <f t="shared" si="32"/>
        <v>26.020959826998251</v>
      </c>
      <c r="P456">
        <v>41.849995841304164</v>
      </c>
      <c r="Q456">
        <v>34.363303667969724</v>
      </c>
      <c r="R456">
        <v>4.3032105131830658</v>
      </c>
      <c r="S456">
        <v>4.4165349746319551</v>
      </c>
      <c r="T456">
        <v>15.066955002911087</v>
      </c>
      <c r="U456">
        <v>58.150004158695836</v>
      </c>
      <c r="W456" t="e">
        <f>VLOOKUP($E456,#REF!,4, FALSE)</f>
        <v>#REF!</v>
      </c>
      <c r="X456" t="e">
        <f>VLOOKUP($E456,#REF!,5, FALSE)</f>
        <v>#REF!</v>
      </c>
      <c r="Y456" t="e">
        <f>VLOOKUP($E456,#REF!,6, FALSE)</f>
        <v>#REF!</v>
      </c>
      <c r="Z456" t="e">
        <f>VLOOKUP($E456,#REF!,7, FALSE)</f>
        <v>#REF!</v>
      </c>
      <c r="AA456" t="e">
        <f>VLOOKUP($E456,#REF!,8, FALSE)</f>
        <v>#REF!</v>
      </c>
      <c r="AB456" t="e">
        <f>VLOOKUP($E456,#REF!,9, FALSE)</f>
        <v>#REF!</v>
      </c>
      <c r="AC456" t="e">
        <f>VLOOKUP($E456,#REF!,10, FALSE)</f>
        <v>#REF!</v>
      </c>
      <c r="AD456" t="e">
        <f>VLOOKUP($E456,#REF!,11, FALSE)</f>
        <v>#REF!</v>
      </c>
      <c r="AE456" t="e">
        <f>VLOOKUP($E456,#REF!,12, FALSE)</f>
        <v>#REF!</v>
      </c>
      <c r="AF456" t="e">
        <f>VLOOKUP($E456,#REF!,13, FALSE)</f>
        <v>#REF!</v>
      </c>
      <c r="AG456" t="e">
        <f>VLOOKUP($E456,#REF!,14, FALSE)</f>
        <v>#REF!</v>
      </c>
      <c r="AH456" t="e">
        <f>VLOOKUP($E456,#REF!,15, FALSE)</f>
        <v>#REF!</v>
      </c>
      <c r="AI456" t="e">
        <f>VLOOKUP($E456,#REF!,16, FALSE)</f>
        <v>#REF!</v>
      </c>
      <c r="AJ456" t="e">
        <f>VLOOKUP($E456,#REF!,17, FALSE)</f>
        <v>#REF!</v>
      </c>
      <c r="AK456" t="e">
        <f>VLOOKUP($E456,#REF!,18, FALSE)</f>
        <v>#REF!</v>
      </c>
    </row>
    <row r="457" spans="1:37" x14ac:dyDescent="0.25">
      <c r="A457">
        <v>27</v>
      </c>
      <c r="B457">
        <v>1</v>
      </c>
      <c r="C457" t="s">
        <v>2368</v>
      </c>
      <c r="D457" t="s">
        <v>2369</v>
      </c>
      <c r="E457">
        <f>VLOOKUP(D457,'2011B4'!A$1:B$641,2, FALSE)</f>
        <v>497</v>
      </c>
      <c r="G457">
        <v>1311709</v>
      </c>
      <c r="H457">
        <v>663511</v>
      </c>
      <c r="I457">
        <v>648198</v>
      </c>
      <c r="J457">
        <v>455632</v>
      </c>
      <c r="K457">
        <v>293223</v>
      </c>
      <c r="L457">
        <v>162409</v>
      </c>
      <c r="M457">
        <f t="shared" si="31"/>
        <v>34.735753128170963</v>
      </c>
      <c r="N457">
        <f t="shared" si="30"/>
        <v>64.355225269515742</v>
      </c>
      <c r="O457">
        <f t="shared" si="32"/>
        <v>35.644774730484251</v>
      </c>
      <c r="P457">
        <v>79.957509569125961</v>
      </c>
      <c r="Q457">
        <v>4.7727113108824666</v>
      </c>
      <c r="R457">
        <v>4.4338413456473642</v>
      </c>
      <c r="S457">
        <v>1.5075762896372511</v>
      </c>
      <c r="T457">
        <v>9.3283614847069565</v>
      </c>
      <c r="U457">
        <v>20.042490430874039</v>
      </c>
      <c r="W457" t="e">
        <f>VLOOKUP($E457,#REF!,4, FALSE)</f>
        <v>#REF!</v>
      </c>
      <c r="X457" t="e">
        <f>VLOOKUP($E457,#REF!,5, FALSE)</f>
        <v>#REF!</v>
      </c>
      <c r="Y457" t="e">
        <f>VLOOKUP($E457,#REF!,6, FALSE)</f>
        <v>#REF!</v>
      </c>
      <c r="Z457" t="e">
        <f>VLOOKUP($E457,#REF!,7, FALSE)</f>
        <v>#REF!</v>
      </c>
      <c r="AA457" t="e">
        <f>VLOOKUP($E457,#REF!,8, FALSE)</f>
        <v>#REF!</v>
      </c>
      <c r="AB457" t="e">
        <f>VLOOKUP($E457,#REF!,9, FALSE)</f>
        <v>#REF!</v>
      </c>
      <c r="AC457" t="e">
        <f>VLOOKUP($E457,#REF!,10, FALSE)</f>
        <v>#REF!</v>
      </c>
      <c r="AD457" t="e">
        <f>VLOOKUP($E457,#REF!,11, FALSE)</f>
        <v>#REF!</v>
      </c>
      <c r="AE457" t="e">
        <f>VLOOKUP($E457,#REF!,12, FALSE)</f>
        <v>#REF!</v>
      </c>
      <c r="AF457" t="e">
        <f>VLOOKUP($E457,#REF!,13, FALSE)</f>
        <v>#REF!</v>
      </c>
      <c r="AG457" t="e">
        <f>VLOOKUP($E457,#REF!,14, FALSE)</f>
        <v>#REF!</v>
      </c>
      <c r="AH457" t="e">
        <f>VLOOKUP($E457,#REF!,15, FALSE)</f>
        <v>#REF!</v>
      </c>
      <c r="AI457" t="e">
        <f>VLOOKUP($E457,#REF!,16, FALSE)</f>
        <v>#REF!</v>
      </c>
      <c r="AJ457" t="e">
        <f>VLOOKUP($E457,#REF!,17, FALSE)</f>
        <v>#REF!</v>
      </c>
      <c r="AK457" t="e">
        <f>VLOOKUP($E457,#REF!,18, FALSE)</f>
        <v>#REF!</v>
      </c>
    </row>
    <row r="458" spans="1:37" x14ac:dyDescent="0.25">
      <c r="A458">
        <v>27</v>
      </c>
      <c r="B458">
        <v>2</v>
      </c>
      <c r="C458" t="s">
        <v>2370</v>
      </c>
      <c r="D458" t="s">
        <v>2371</v>
      </c>
      <c r="E458">
        <f>VLOOKUP(D458,'2011B4'!A$1:B$641,2, FALSE)</f>
        <v>498</v>
      </c>
      <c r="G458">
        <v>1707947</v>
      </c>
      <c r="H458">
        <v>878372</v>
      </c>
      <c r="I458">
        <v>829575</v>
      </c>
      <c r="J458">
        <v>576130</v>
      </c>
      <c r="K458">
        <v>402714</v>
      </c>
      <c r="L458">
        <v>173416</v>
      </c>
      <c r="M458">
        <f t="shared" si="31"/>
        <v>33.732311365633713</v>
      </c>
      <c r="N458">
        <f t="shared" si="30"/>
        <v>69.899848992414903</v>
      </c>
      <c r="O458">
        <f t="shared" si="32"/>
        <v>30.10015100758509</v>
      </c>
      <c r="P458">
        <v>67.407355978685359</v>
      </c>
      <c r="Q458">
        <v>7.604186555117769</v>
      </c>
      <c r="R458">
        <v>7.134500893895475</v>
      </c>
      <c r="S458">
        <v>3.0841997465849724</v>
      </c>
      <c r="T458">
        <v>14.769756825716419</v>
      </c>
      <c r="U458">
        <v>32.592644021314641</v>
      </c>
      <c r="W458" t="e">
        <f>VLOOKUP($E458,#REF!,4, FALSE)</f>
        <v>#REF!</v>
      </c>
      <c r="X458" t="e">
        <f>VLOOKUP($E458,#REF!,5, FALSE)</f>
        <v>#REF!</v>
      </c>
      <c r="Y458" t="e">
        <f>VLOOKUP($E458,#REF!,6, FALSE)</f>
        <v>#REF!</v>
      </c>
      <c r="Z458" t="e">
        <f>VLOOKUP($E458,#REF!,7, FALSE)</f>
        <v>#REF!</v>
      </c>
      <c r="AA458" t="e">
        <f>VLOOKUP($E458,#REF!,8, FALSE)</f>
        <v>#REF!</v>
      </c>
      <c r="AB458" t="e">
        <f>VLOOKUP($E458,#REF!,9, FALSE)</f>
        <v>#REF!</v>
      </c>
      <c r="AC458" t="e">
        <f>VLOOKUP($E458,#REF!,10, FALSE)</f>
        <v>#REF!</v>
      </c>
      <c r="AD458" t="e">
        <f>VLOOKUP($E458,#REF!,11, FALSE)</f>
        <v>#REF!</v>
      </c>
      <c r="AE458" t="e">
        <f>VLOOKUP($E458,#REF!,12, FALSE)</f>
        <v>#REF!</v>
      </c>
      <c r="AF458" t="e">
        <f>VLOOKUP($E458,#REF!,13, FALSE)</f>
        <v>#REF!</v>
      </c>
      <c r="AG458" t="e">
        <f>VLOOKUP($E458,#REF!,14, FALSE)</f>
        <v>#REF!</v>
      </c>
      <c r="AH458" t="e">
        <f>VLOOKUP($E458,#REF!,15, FALSE)</f>
        <v>#REF!</v>
      </c>
      <c r="AI458" t="e">
        <f>VLOOKUP($E458,#REF!,16, FALSE)</f>
        <v>#REF!</v>
      </c>
      <c r="AJ458" t="e">
        <f>VLOOKUP($E458,#REF!,17, FALSE)</f>
        <v>#REF!</v>
      </c>
      <c r="AK458" t="e">
        <f>VLOOKUP($E458,#REF!,18, FALSE)</f>
        <v>#REF!</v>
      </c>
    </row>
    <row r="459" spans="1:37" x14ac:dyDescent="0.25">
      <c r="A459">
        <v>27</v>
      </c>
      <c r="B459">
        <v>3</v>
      </c>
      <c r="C459" t="s">
        <v>2372</v>
      </c>
      <c r="D459" t="s">
        <v>2373</v>
      </c>
      <c r="E459">
        <f>VLOOKUP(D459,'2011B4'!A$1:B$641,2, FALSE)</f>
        <v>499</v>
      </c>
      <c r="G459">
        <v>3682690</v>
      </c>
      <c r="H459">
        <v>1905493</v>
      </c>
      <c r="I459">
        <v>1777197</v>
      </c>
      <c r="J459">
        <v>1300156</v>
      </c>
      <c r="K459">
        <v>879918</v>
      </c>
      <c r="L459">
        <v>420238</v>
      </c>
      <c r="M459">
        <f t="shared" si="31"/>
        <v>35.304519250873682</v>
      </c>
      <c r="N459">
        <f t="shared" si="30"/>
        <v>67.677878654561454</v>
      </c>
      <c r="O459">
        <f t="shared" si="32"/>
        <v>32.322121345438546</v>
      </c>
      <c r="P459">
        <v>69.8346967594658</v>
      </c>
      <c r="Q459">
        <v>6.2550186285338061</v>
      </c>
      <c r="R459">
        <v>6.535984912579722</v>
      </c>
      <c r="S459">
        <v>2.8651946381818796</v>
      </c>
      <c r="T459">
        <v>14.509105061238806</v>
      </c>
      <c r="U459">
        <v>30.1653032405342</v>
      </c>
      <c r="W459" t="e">
        <f>VLOOKUP($E459,#REF!,4, FALSE)</f>
        <v>#REF!</v>
      </c>
      <c r="X459" t="e">
        <f>VLOOKUP($E459,#REF!,5, FALSE)</f>
        <v>#REF!</v>
      </c>
      <c r="Y459" t="e">
        <f>VLOOKUP($E459,#REF!,6, FALSE)</f>
        <v>#REF!</v>
      </c>
      <c r="Z459" t="e">
        <f>VLOOKUP($E459,#REF!,7, FALSE)</f>
        <v>#REF!</v>
      </c>
      <c r="AA459" t="e">
        <f>VLOOKUP($E459,#REF!,8, FALSE)</f>
        <v>#REF!</v>
      </c>
      <c r="AB459" t="e">
        <f>VLOOKUP($E459,#REF!,9, FALSE)</f>
        <v>#REF!</v>
      </c>
      <c r="AC459" t="e">
        <f>VLOOKUP($E459,#REF!,10, FALSE)</f>
        <v>#REF!</v>
      </c>
      <c r="AD459" t="e">
        <f>VLOOKUP($E459,#REF!,11, FALSE)</f>
        <v>#REF!</v>
      </c>
      <c r="AE459" t="e">
        <f>VLOOKUP($E459,#REF!,12, FALSE)</f>
        <v>#REF!</v>
      </c>
      <c r="AF459" t="e">
        <f>VLOOKUP($E459,#REF!,13, FALSE)</f>
        <v>#REF!</v>
      </c>
      <c r="AG459" t="e">
        <f>VLOOKUP($E459,#REF!,14, FALSE)</f>
        <v>#REF!</v>
      </c>
      <c r="AH459" t="e">
        <f>VLOOKUP($E459,#REF!,15, FALSE)</f>
        <v>#REF!</v>
      </c>
      <c r="AI459" t="e">
        <f>VLOOKUP($E459,#REF!,16, FALSE)</f>
        <v>#REF!</v>
      </c>
      <c r="AJ459" t="e">
        <f>VLOOKUP($E459,#REF!,17, FALSE)</f>
        <v>#REF!</v>
      </c>
      <c r="AK459" t="e">
        <f>VLOOKUP($E459,#REF!,18, FALSE)</f>
        <v>#REF!</v>
      </c>
    </row>
    <row r="460" spans="1:37" x14ac:dyDescent="0.25">
      <c r="A460">
        <v>27</v>
      </c>
      <c r="B460">
        <v>4</v>
      </c>
      <c r="C460" t="s">
        <v>2374</v>
      </c>
      <c r="D460" t="s">
        <v>2375</v>
      </c>
      <c r="E460">
        <f>VLOOKUP(D460,'2011B4'!A$1:B$641,2, FALSE)</f>
        <v>500</v>
      </c>
      <c r="G460">
        <v>2232480</v>
      </c>
      <c r="H460">
        <v>1147403</v>
      </c>
      <c r="I460">
        <v>1085077</v>
      </c>
      <c r="J460">
        <v>909601</v>
      </c>
      <c r="K460">
        <v>557265</v>
      </c>
      <c r="L460">
        <v>352336</v>
      </c>
      <c r="M460">
        <f t="shared" si="31"/>
        <v>40.743970830645736</v>
      </c>
      <c r="N460">
        <f t="shared" si="30"/>
        <v>61.264774335120563</v>
      </c>
      <c r="O460">
        <f t="shared" si="32"/>
        <v>38.735225664879437</v>
      </c>
      <c r="P460">
        <v>80.90151615928302</v>
      </c>
      <c r="Q460">
        <v>3.6271947810083764</v>
      </c>
      <c r="R460">
        <v>4.4918596175685828</v>
      </c>
      <c r="S460">
        <v>1.8055169244536891</v>
      </c>
      <c r="T460">
        <v>9.1739125176863254</v>
      </c>
      <c r="U460">
        <v>19.09848384071698</v>
      </c>
      <c r="W460" t="e">
        <f>VLOOKUP($E460,#REF!,4, FALSE)</f>
        <v>#REF!</v>
      </c>
      <c r="X460" t="e">
        <f>VLOOKUP($E460,#REF!,5, FALSE)</f>
        <v>#REF!</v>
      </c>
      <c r="Y460" t="e">
        <f>VLOOKUP($E460,#REF!,6, FALSE)</f>
        <v>#REF!</v>
      </c>
      <c r="Z460" t="e">
        <f>VLOOKUP($E460,#REF!,7, FALSE)</f>
        <v>#REF!</v>
      </c>
      <c r="AA460" t="e">
        <f>VLOOKUP($E460,#REF!,8, FALSE)</f>
        <v>#REF!</v>
      </c>
      <c r="AB460" t="e">
        <f>VLOOKUP($E460,#REF!,9, FALSE)</f>
        <v>#REF!</v>
      </c>
      <c r="AC460" t="e">
        <f>VLOOKUP($E460,#REF!,10, FALSE)</f>
        <v>#REF!</v>
      </c>
      <c r="AD460" t="e">
        <f>VLOOKUP($E460,#REF!,11, FALSE)</f>
        <v>#REF!</v>
      </c>
      <c r="AE460" t="e">
        <f>VLOOKUP($E460,#REF!,12, FALSE)</f>
        <v>#REF!</v>
      </c>
      <c r="AF460" t="e">
        <f>VLOOKUP($E460,#REF!,13, FALSE)</f>
        <v>#REF!</v>
      </c>
      <c r="AG460" t="e">
        <f>VLOOKUP($E460,#REF!,14, FALSE)</f>
        <v>#REF!</v>
      </c>
      <c r="AH460" t="e">
        <f>VLOOKUP($E460,#REF!,15, FALSE)</f>
        <v>#REF!</v>
      </c>
      <c r="AI460" t="e">
        <f>VLOOKUP($E460,#REF!,16, FALSE)</f>
        <v>#REF!</v>
      </c>
      <c r="AJ460" t="e">
        <f>VLOOKUP($E460,#REF!,17, FALSE)</f>
        <v>#REF!</v>
      </c>
      <c r="AK460" t="e">
        <f>VLOOKUP($E460,#REF!,18, FALSE)</f>
        <v>#REF!</v>
      </c>
    </row>
    <row r="461" spans="1:37" x14ac:dyDescent="0.25">
      <c r="A461">
        <v>27</v>
      </c>
      <c r="B461">
        <v>5</v>
      </c>
      <c r="C461" t="s">
        <v>2376</v>
      </c>
      <c r="D461" t="s">
        <v>2377</v>
      </c>
      <c r="E461">
        <f>VLOOKUP(D461,'2011B4'!A$1:B$641,2, FALSE)</f>
        <v>501</v>
      </c>
      <c r="G461">
        <v>1630239</v>
      </c>
      <c r="H461">
        <v>841253</v>
      </c>
      <c r="I461">
        <v>788986</v>
      </c>
      <c r="J461">
        <v>582553</v>
      </c>
      <c r="K461">
        <v>408975</v>
      </c>
      <c r="L461">
        <v>173578</v>
      </c>
      <c r="M461">
        <f t="shared" si="31"/>
        <v>35.734208297065642</v>
      </c>
      <c r="N461">
        <f t="shared" si="30"/>
        <v>70.203912777034887</v>
      </c>
      <c r="O461">
        <f t="shared" si="32"/>
        <v>29.796087222965124</v>
      </c>
      <c r="P461">
        <v>67.399017771773558</v>
      </c>
      <c r="Q461">
        <v>5.6777666581409765</v>
      </c>
      <c r="R461">
        <v>7.9175628655246815</v>
      </c>
      <c r="S461">
        <v>3.4185730740378983</v>
      </c>
      <c r="T461">
        <v>15.587079630522888</v>
      </c>
      <c r="U461">
        <v>32.600982228226442</v>
      </c>
      <c r="W461" t="e">
        <f>VLOOKUP($E461,#REF!,4, FALSE)</f>
        <v>#REF!</v>
      </c>
      <c r="X461" t="e">
        <f>VLOOKUP($E461,#REF!,5, FALSE)</f>
        <v>#REF!</v>
      </c>
      <c r="Y461" t="e">
        <f>VLOOKUP($E461,#REF!,6, FALSE)</f>
        <v>#REF!</v>
      </c>
      <c r="Z461" t="e">
        <f>VLOOKUP($E461,#REF!,7, FALSE)</f>
        <v>#REF!</v>
      </c>
      <c r="AA461" t="e">
        <f>VLOOKUP($E461,#REF!,8, FALSE)</f>
        <v>#REF!</v>
      </c>
      <c r="AB461" t="e">
        <f>VLOOKUP($E461,#REF!,9, FALSE)</f>
        <v>#REF!</v>
      </c>
      <c r="AC461" t="e">
        <f>VLOOKUP($E461,#REF!,10, FALSE)</f>
        <v>#REF!</v>
      </c>
      <c r="AD461" t="e">
        <f>VLOOKUP($E461,#REF!,11, FALSE)</f>
        <v>#REF!</v>
      </c>
      <c r="AE461" t="e">
        <f>VLOOKUP($E461,#REF!,12, FALSE)</f>
        <v>#REF!</v>
      </c>
      <c r="AF461" t="e">
        <f>VLOOKUP($E461,#REF!,13, FALSE)</f>
        <v>#REF!</v>
      </c>
      <c r="AG461" t="e">
        <f>VLOOKUP($E461,#REF!,14, FALSE)</f>
        <v>#REF!</v>
      </c>
      <c r="AH461" t="e">
        <f>VLOOKUP($E461,#REF!,15, FALSE)</f>
        <v>#REF!</v>
      </c>
      <c r="AI461" t="e">
        <f>VLOOKUP($E461,#REF!,16, FALSE)</f>
        <v>#REF!</v>
      </c>
      <c r="AJ461" t="e">
        <f>VLOOKUP($E461,#REF!,17, FALSE)</f>
        <v>#REF!</v>
      </c>
      <c r="AK461" t="e">
        <f>VLOOKUP($E461,#REF!,18, FALSE)</f>
        <v>#REF!</v>
      </c>
    </row>
    <row r="462" spans="1:37" x14ac:dyDescent="0.25">
      <c r="A462">
        <v>27</v>
      </c>
      <c r="B462">
        <v>6</v>
      </c>
      <c r="C462" t="s">
        <v>2378</v>
      </c>
      <c r="D462" t="s">
        <v>2379</v>
      </c>
      <c r="E462">
        <f>VLOOKUP(D462,'2011B4'!A$1:B$641,2, FALSE)</f>
        <v>502</v>
      </c>
      <c r="G462">
        <v>1020216</v>
      </c>
      <c r="H462">
        <v>526094</v>
      </c>
      <c r="I462">
        <v>494122</v>
      </c>
      <c r="J462">
        <v>394399</v>
      </c>
      <c r="K462">
        <v>246609</v>
      </c>
      <c r="L462">
        <v>147790</v>
      </c>
      <c r="M462">
        <f t="shared" si="31"/>
        <v>38.658382146525831</v>
      </c>
      <c r="N462">
        <f t="shared" si="30"/>
        <v>62.52779545587083</v>
      </c>
      <c r="O462">
        <f t="shared" si="32"/>
        <v>37.47220454412917</v>
      </c>
      <c r="P462">
        <v>83.565120601218567</v>
      </c>
      <c r="Q462">
        <v>2.9946830493992129</v>
      </c>
      <c r="R462">
        <v>3.9893610277916527</v>
      </c>
      <c r="S462">
        <v>1.4257135540404513</v>
      </c>
      <c r="T462">
        <v>8.0251217675501216</v>
      </c>
      <c r="U462">
        <v>16.434879398781433</v>
      </c>
      <c r="W462" t="e">
        <f>VLOOKUP($E462,#REF!,4, FALSE)</f>
        <v>#REF!</v>
      </c>
      <c r="X462" t="e">
        <f>VLOOKUP($E462,#REF!,5, FALSE)</f>
        <v>#REF!</v>
      </c>
      <c r="Y462" t="e">
        <f>VLOOKUP($E462,#REF!,6, FALSE)</f>
        <v>#REF!</v>
      </c>
      <c r="Z462" t="e">
        <f>VLOOKUP($E462,#REF!,7, FALSE)</f>
        <v>#REF!</v>
      </c>
      <c r="AA462" t="e">
        <f>VLOOKUP($E462,#REF!,8, FALSE)</f>
        <v>#REF!</v>
      </c>
      <c r="AB462" t="e">
        <f>VLOOKUP($E462,#REF!,9, FALSE)</f>
        <v>#REF!</v>
      </c>
      <c r="AC462" t="e">
        <f>VLOOKUP($E462,#REF!,10, FALSE)</f>
        <v>#REF!</v>
      </c>
      <c r="AD462" t="e">
        <f>VLOOKUP($E462,#REF!,11, FALSE)</f>
        <v>#REF!</v>
      </c>
      <c r="AE462" t="e">
        <f>VLOOKUP($E462,#REF!,12, FALSE)</f>
        <v>#REF!</v>
      </c>
      <c r="AF462" t="e">
        <f>VLOOKUP($E462,#REF!,13, FALSE)</f>
        <v>#REF!</v>
      </c>
      <c r="AG462" t="e">
        <f>VLOOKUP($E462,#REF!,14, FALSE)</f>
        <v>#REF!</v>
      </c>
      <c r="AH462" t="e">
        <f>VLOOKUP($E462,#REF!,15, FALSE)</f>
        <v>#REF!</v>
      </c>
      <c r="AI462" t="e">
        <f>VLOOKUP($E462,#REF!,16, FALSE)</f>
        <v>#REF!</v>
      </c>
      <c r="AJ462" t="e">
        <f>VLOOKUP($E462,#REF!,17, FALSE)</f>
        <v>#REF!</v>
      </c>
      <c r="AK462" t="e">
        <f>VLOOKUP($E462,#REF!,18, FALSE)</f>
        <v>#REF!</v>
      </c>
    </row>
    <row r="463" spans="1:37" x14ac:dyDescent="0.25">
      <c r="A463">
        <v>27</v>
      </c>
      <c r="B463">
        <v>7</v>
      </c>
      <c r="C463" t="s">
        <v>2380</v>
      </c>
      <c r="D463" t="s">
        <v>2381</v>
      </c>
      <c r="E463">
        <f>VLOOKUP(D463,'2011B4'!A$1:B$641,2, FALSE)</f>
        <v>503</v>
      </c>
      <c r="G463">
        <v>2607160</v>
      </c>
      <c r="H463">
        <v>1345614</v>
      </c>
      <c r="I463">
        <v>1261546</v>
      </c>
      <c r="J463">
        <v>910486</v>
      </c>
      <c r="K463">
        <v>650404</v>
      </c>
      <c r="L463">
        <v>260082</v>
      </c>
      <c r="M463">
        <f t="shared" si="31"/>
        <v>34.922521057395791</v>
      </c>
      <c r="N463">
        <f t="shared" si="30"/>
        <v>71.434816131165107</v>
      </c>
      <c r="O463">
        <f t="shared" si="32"/>
        <v>28.565183868834886</v>
      </c>
      <c r="P463">
        <v>69.257517413776824</v>
      </c>
      <c r="Q463">
        <v>5.0449979461518355</v>
      </c>
      <c r="R463">
        <v>6.8731424755570103</v>
      </c>
      <c r="S463">
        <v>3.2796770076640382</v>
      </c>
      <c r="T463">
        <v>15.544665156850296</v>
      </c>
      <c r="U463">
        <v>30.742482586223176</v>
      </c>
      <c r="W463" t="e">
        <f>VLOOKUP($E463,#REF!,4, FALSE)</f>
        <v>#REF!</v>
      </c>
      <c r="X463" t="e">
        <f>VLOOKUP($E463,#REF!,5, FALSE)</f>
        <v>#REF!</v>
      </c>
      <c r="Y463" t="e">
        <f>VLOOKUP($E463,#REF!,6, FALSE)</f>
        <v>#REF!</v>
      </c>
      <c r="Z463" t="e">
        <f>VLOOKUP($E463,#REF!,7, FALSE)</f>
        <v>#REF!</v>
      </c>
      <c r="AA463" t="e">
        <f>VLOOKUP($E463,#REF!,8, FALSE)</f>
        <v>#REF!</v>
      </c>
      <c r="AB463" t="e">
        <f>VLOOKUP($E463,#REF!,9, FALSE)</f>
        <v>#REF!</v>
      </c>
      <c r="AC463" t="e">
        <f>VLOOKUP($E463,#REF!,10, FALSE)</f>
        <v>#REF!</v>
      </c>
      <c r="AD463" t="e">
        <f>VLOOKUP($E463,#REF!,11, FALSE)</f>
        <v>#REF!</v>
      </c>
      <c r="AE463" t="e">
        <f>VLOOKUP($E463,#REF!,12, FALSE)</f>
        <v>#REF!</v>
      </c>
      <c r="AF463" t="e">
        <f>VLOOKUP($E463,#REF!,13, FALSE)</f>
        <v>#REF!</v>
      </c>
      <c r="AG463" t="e">
        <f>VLOOKUP($E463,#REF!,14, FALSE)</f>
        <v>#REF!</v>
      </c>
      <c r="AH463" t="e">
        <f>VLOOKUP($E463,#REF!,15, FALSE)</f>
        <v>#REF!</v>
      </c>
      <c r="AI463" t="e">
        <f>VLOOKUP($E463,#REF!,16, FALSE)</f>
        <v>#REF!</v>
      </c>
      <c r="AJ463" t="e">
        <f>VLOOKUP($E463,#REF!,17, FALSE)</f>
        <v>#REF!</v>
      </c>
      <c r="AK463" t="e">
        <f>VLOOKUP($E463,#REF!,18, FALSE)</f>
        <v>#REF!</v>
      </c>
    </row>
    <row r="464" spans="1:37" x14ac:dyDescent="0.25">
      <c r="A464">
        <v>27</v>
      </c>
      <c r="B464">
        <v>8</v>
      </c>
      <c r="C464" t="s">
        <v>2382</v>
      </c>
      <c r="D464" t="s">
        <v>2383</v>
      </c>
      <c r="E464">
        <f>VLOOKUP(D464,'2011B4'!A$1:B$641,2, FALSE)</f>
        <v>504</v>
      </c>
      <c r="G464">
        <v>1236736</v>
      </c>
      <c r="H464">
        <v>638990</v>
      </c>
      <c r="I464">
        <v>597746</v>
      </c>
      <c r="J464">
        <v>428905</v>
      </c>
      <c r="K464">
        <v>300097</v>
      </c>
      <c r="L464">
        <v>128808</v>
      </c>
      <c r="M464">
        <f t="shared" si="31"/>
        <v>34.680400667563646</v>
      </c>
      <c r="N464">
        <f t="shared" si="30"/>
        <v>69.968174770636864</v>
      </c>
      <c r="O464">
        <f t="shared" si="32"/>
        <v>30.031825229363147</v>
      </c>
      <c r="P464">
        <v>67.560182324757236</v>
      </c>
      <c r="Q464">
        <v>6.9789347291358226</v>
      </c>
      <c r="R464">
        <v>6.2867068465044706</v>
      </c>
      <c r="S464">
        <v>3.937468670218347</v>
      </c>
      <c r="T464">
        <v>15.236707429384129</v>
      </c>
      <c r="U464">
        <v>32.439817675242764</v>
      </c>
      <c r="W464" t="e">
        <f>VLOOKUP($E464,#REF!,4, FALSE)</f>
        <v>#REF!</v>
      </c>
      <c r="X464" t="e">
        <f>VLOOKUP($E464,#REF!,5, FALSE)</f>
        <v>#REF!</v>
      </c>
      <c r="Y464" t="e">
        <f>VLOOKUP($E464,#REF!,6, FALSE)</f>
        <v>#REF!</v>
      </c>
      <c r="Z464" t="e">
        <f>VLOOKUP($E464,#REF!,7, FALSE)</f>
        <v>#REF!</v>
      </c>
      <c r="AA464" t="e">
        <f>VLOOKUP($E464,#REF!,8, FALSE)</f>
        <v>#REF!</v>
      </c>
      <c r="AB464" t="e">
        <f>VLOOKUP($E464,#REF!,9, FALSE)</f>
        <v>#REF!</v>
      </c>
      <c r="AC464" t="e">
        <f>VLOOKUP($E464,#REF!,10, FALSE)</f>
        <v>#REF!</v>
      </c>
      <c r="AD464" t="e">
        <f>VLOOKUP($E464,#REF!,11, FALSE)</f>
        <v>#REF!</v>
      </c>
      <c r="AE464" t="e">
        <f>VLOOKUP($E464,#REF!,12, FALSE)</f>
        <v>#REF!</v>
      </c>
      <c r="AF464" t="e">
        <f>VLOOKUP($E464,#REF!,13, FALSE)</f>
        <v>#REF!</v>
      </c>
      <c r="AG464" t="e">
        <f>VLOOKUP($E464,#REF!,14, FALSE)</f>
        <v>#REF!</v>
      </c>
      <c r="AH464" t="e">
        <f>VLOOKUP($E464,#REF!,15, FALSE)</f>
        <v>#REF!</v>
      </c>
      <c r="AI464" t="e">
        <f>VLOOKUP($E464,#REF!,16, FALSE)</f>
        <v>#REF!</v>
      </c>
      <c r="AJ464" t="e">
        <f>VLOOKUP($E464,#REF!,17, FALSE)</f>
        <v>#REF!</v>
      </c>
      <c r="AK464" t="e">
        <f>VLOOKUP($E464,#REF!,18, FALSE)</f>
        <v>#REF!</v>
      </c>
    </row>
    <row r="465" spans="1:37" x14ac:dyDescent="0.25">
      <c r="A465">
        <v>27</v>
      </c>
      <c r="B465">
        <v>9</v>
      </c>
      <c r="C465" t="s">
        <v>2384</v>
      </c>
      <c r="D465" t="s">
        <v>2385</v>
      </c>
      <c r="E465">
        <f>VLOOKUP(D465,'2011B4'!A$1:B$641,2, FALSE)</f>
        <v>505</v>
      </c>
      <c r="G465">
        <v>4067637</v>
      </c>
      <c r="H465">
        <v>2105314</v>
      </c>
      <c r="I465">
        <v>1962323</v>
      </c>
      <c r="J465">
        <v>1271986</v>
      </c>
      <c r="K465">
        <v>960009</v>
      </c>
      <c r="L465">
        <v>311977</v>
      </c>
      <c r="M465">
        <f t="shared" si="31"/>
        <v>31.270882824598161</v>
      </c>
      <c r="N465">
        <f t="shared" si="30"/>
        <v>75.473236340651553</v>
      </c>
      <c r="O465">
        <f t="shared" si="32"/>
        <v>24.526763659348454</v>
      </c>
      <c r="P465">
        <v>36.413529708660313</v>
      </c>
      <c r="Q465">
        <v>15.703710575430863</v>
      </c>
      <c r="R465">
        <v>12.178435926181578</v>
      </c>
      <c r="S465">
        <v>7.371779249142679</v>
      </c>
      <c r="T465">
        <v>28.332544540584564</v>
      </c>
      <c r="U465">
        <v>63.586470291339687</v>
      </c>
      <c r="W465" t="e">
        <f>VLOOKUP($E465,#REF!,4, FALSE)</f>
        <v>#REF!</v>
      </c>
      <c r="X465" t="e">
        <f>VLOOKUP($E465,#REF!,5, FALSE)</f>
        <v>#REF!</v>
      </c>
      <c r="Y465" t="e">
        <f>VLOOKUP($E465,#REF!,6, FALSE)</f>
        <v>#REF!</v>
      </c>
      <c r="Z465" t="e">
        <f>VLOOKUP($E465,#REF!,7, FALSE)</f>
        <v>#REF!</v>
      </c>
      <c r="AA465" t="e">
        <f>VLOOKUP($E465,#REF!,8, FALSE)</f>
        <v>#REF!</v>
      </c>
      <c r="AB465" t="e">
        <f>VLOOKUP($E465,#REF!,9, FALSE)</f>
        <v>#REF!</v>
      </c>
      <c r="AC465" t="e">
        <f>VLOOKUP($E465,#REF!,10, FALSE)</f>
        <v>#REF!</v>
      </c>
      <c r="AD465" t="e">
        <f>VLOOKUP($E465,#REF!,11, FALSE)</f>
        <v>#REF!</v>
      </c>
      <c r="AE465" t="e">
        <f>VLOOKUP($E465,#REF!,12, FALSE)</f>
        <v>#REF!</v>
      </c>
      <c r="AF465" t="e">
        <f>VLOOKUP($E465,#REF!,13, FALSE)</f>
        <v>#REF!</v>
      </c>
      <c r="AG465" t="e">
        <f>VLOOKUP($E465,#REF!,14, FALSE)</f>
        <v>#REF!</v>
      </c>
      <c r="AH465" t="e">
        <f>VLOOKUP($E465,#REF!,15, FALSE)</f>
        <v>#REF!</v>
      </c>
      <c r="AI465" t="e">
        <f>VLOOKUP($E465,#REF!,16, FALSE)</f>
        <v>#REF!</v>
      </c>
      <c r="AJ465" t="e">
        <f>VLOOKUP($E465,#REF!,17, FALSE)</f>
        <v>#REF!</v>
      </c>
      <c r="AK465" t="e">
        <f>VLOOKUP($E465,#REF!,18, FALSE)</f>
        <v>#REF!</v>
      </c>
    </row>
    <row r="466" spans="1:37" x14ac:dyDescent="0.25">
      <c r="A466">
        <v>27</v>
      </c>
      <c r="B466">
        <v>10</v>
      </c>
      <c r="C466" t="s">
        <v>2386</v>
      </c>
      <c r="D466" t="s">
        <v>2387</v>
      </c>
      <c r="E466">
        <f>VLOOKUP(D466,'2011B4'!A$1:B$641,2, FALSE)</f>
        <v>506</v>
      </c>
      <c r="G466">
        <v>1136146</v>
      </c>
      <c r="H466">
        <v>573445</v>
      </c>
      <c r="I466">
        <v>562701</v>
      </c>
      <c r="J466">
        <v>363723</v>
      </c>
      <c r="K466">
        <v>235704</v>
      </c>
      <c r="L466">
        <v>128019</v>
      </c>
      <c r="M466">
        <f t="shared" si="31"/>
        <v>32.013755274410158</v>
      </c>
      <c r="N466">
        <f t="shared" si="30"/>
        <v>64.803160646975854</v>
      </c>
      <c r="O466">
        <f t="shared" si="32"/>
        <v>35.196839353024139</v>
      </c>
      <c r="P466">
        <v>66.28340797804924</v>
      </c>
      <c r="Q466">
        <v>12.314316114185795</v>
      </c>
      <c r="R466">
        <v>5.1981865320587373</v>
      </c>
      <c r="S466">
        <v>3.6277606860165568</v>
      </c>
      <c r="T466">
        <v>12.576328689689682</v>
      </c>
      <c r="U466">
        <v>33.71659202195076</v>
      </c>
      <c r="W466" t="e">
        <f>VLOOKUP($E466,#REF!,4, FALSE)</f>
        <v>#REF!</v>
      </c>
      <c r="X466" t="e">
        <f>VLOOKUP($E466,#REF!,5, FALSE)</f>
        <v>#REF!</v>
      </c>
      <c r="Y466" t="e">
        <f>VLOOKUP($E466,#REF!,6, FALSE)</f>
        <v>#REF!</v>
      </c>
      <c r="Z466" t="e">
        <f>VLOOKUP($E466,#REF!,7, FALSE)</f>
        <v>#REF!</v>
      </c>
      <c r="AA466" t="e">
        <f>VLOOKUP($E466,#REF!,8, FALSE)</f>
        <v>#REF!</v>
      </c>
      <c r="AB466" t="e">
        <f>VLOOKUP($E466,#REF!,9, FALSE)</f>
        <v>#REF!</v>
      </c>
      <c r="AC466" t="e">
        <f>VLOOKUP($E466,#REF!,10, FALSE)</f>
        <v>#REF!</v>
      </c>
      <c r="AD466" t="e">
        <f>VLOOKUP($E466,#REF!,11, FALSE)</f>
        <v>#REF!</v>
      </c>
      <c r="AE466" t="e">
        <f>VLOOKUP($E466,#REF!,12, FALSE)</f>
        <v>#REF!</v>
      </c>
      <c r="AF466" t="e">
        <f>VLOOKUP($E466,#REF!,13, FALSE)</f>
        <v>#REF!</v>
      </c>
      <c r="AG466" t="e">
        <f>VLOOKUP($E466,#REF!,14, FALSE)</f>
        <v>#REF!</v>
      </c>
      <c r="AH466" t="e">
        <f>VLOOKUP($E466,#REF!,15, FALSE)</f>
        <v>#REF!</v>
      </c>
      <c r="AI466" t="e">
        <f>VLOOKUP($E466,#REF!,16, FALSE)</f>
        <v>#REF!</v>
      </c>
      <c r="AJ466" t="e">
        <f>VLOOKUP($E466,#REF!,17, FALSE)</f>
        <v>#REF!</v>
      </c>
      <c r="AK466" t="e">
        <f>VLOOKUP($E466,#REF!,18, FALSE)</f>
        <v>#REF!</v>
      </c>
    </row>
    <row r="467" spans="1:37" x14ac:dyDescent="0.25">
      <c r="A467">
        <v>27</v>
      </c>
      <c r="B467">
        <v>11</v>
      </c>
      <c r="C467" t="s">
        <v>2388</v>
      </c>
      <c r="D467" t="s">
        <v>2389</v>
      </c>
      <c r="E467">
        <f>VLOOKUP(D467,'2011B4'!A$1:B$641,2, FALSE)</f>
        <v>507</v>
      </c>
      <c r="G467">
        <v>1200707</v>
      </c>
      <c r="H467">
        <v>598834</v>
      </c>
      <c r="I467">
        <v>601873</v>
      </c>
      <c r="J467">
        <v>393821</v>
      </c>
      <c r="K467">
        <v>252776</v>
      </c>
      <c r="L467">
        <v>141045</v>
      </c>
      <c r="M467">
        <f t="shared" si="31"/>
        <v>32.799092534648338</v>
      </c>
      <c r="N467">
        <f t="shared" si="30"/>
        <v>64.185505597720791</v>
      </c>
      <c r="O467">
        <f t="shared" si="32"/>
        <v>35.814494402279209</v>
      </c>
      <c r="P467">
        <v>63.600976077964361</v>
      </c>
      <c r="Q467">
        <v>14.901947839246766</v>
      </c>
      <c r="R467">
        <v>5.6764367568006779</v>
      </c>
      <c r="S467">
        <v>3.7659241127314185</v>
      </c>
      <c r="T467">
        <v>12.054715213256785</v>
      </c>
      <c r="U467">
        <v>36.399023922035639</v>
      </c>
      <c r="W467" t="e">
        <f>VLOOKUP($E467,#REF!,4, FALSE)</f>
        <v>#REF!</v>
      </c>
      <c r="X467" t="e">
        <f>VLOOKUP($E467,#REF!,5, FALSE)</f>
        <v>#REF!</v>
      </c>
      <c r="Y467" t="e">
        <f>VLOOKUP($E467,#REF!,6, FALSE)</f>
        <v>#REF!</v>
      </c>
      <c r="Z467" t="e">
        <f>VLOOKUP($E467,#REF!,7, FALSE)</f>
        <v>#REF!</v>
      </c>
      <c r="AA467" t="e">
        <f>VLOOKUP($E467,#REF!,8, FALSE)</f>
        <v>#REF!</v>
      </c>
      <c r="AB467" t="e">
        <f>VLOOKUP($E467,#REF!,9, FALSE)</f>
        <v>#REF!</v>
      </c>
      <c r="AC467" t="e">
        <f>VLOOKUP($E467,#REF!,10, FALSE)</f>
        <v>#REF!</v>
      </c>
      <c r="AD467" t="e">
        <f>VLOOKUP($E467,#REF!,11, FALSE)</f>
        <v>#REF!</v>
      </c>
      <c r="AE467" t="e">
        <f>VLOOKUP($E467,#REF!,12, FALSE)</f>
        <v>#REF!</v>
      </c>
      <c r="AF467" t="e">
        <f>VLOOKUP($E467,#REF!,13, FALSE)</f>
        <v>#REF!</v>
      </c>
      <c r="AG467" t="e">
        <f>VLOOKUP($E467,#REF!,14, FALSE)</f>
        <v>#REF!</v>
      </c>
      <c r="AH467" t="e">
        <f>VLOOKUP($E467,#REF!,15, FALSE)</f>
        <v>#REF!</v>
      </c>
      <c r="AI467" t="e">
        <f>VLOOKUP($E467,#REF!,16, FALSE)</f>
        <v>#REF!</v>
      </c>
      <c r="AJ467" t="e">
        <f>VLOOKUP($E467,#REF!,17, FALSE)</f>
        <v>#REF!</v>
      </c>
      <c r="AK467" t="e">
        <f>VLOOKUP($E467,#REF!,18, FALSE)</f>
        <v>#REF!</v>
      </c>
    </row>
    <row r="468" spans="1:37" x14ac:dyDescent="0.25">
      <c r="A468">
        <v>27</v>
      </c>
      <c r="B468">
        <v>12</v>
      </c>
      <c r="C468" t="s">
        <v>2390</v>
      </c>
      <c r="D468" t="s">
        <v>2391</v>
      </c>
      <c r="E468">
        <f>VLOOKUP(D468,'2011B4'!A$1:B$641,2, FALSE)</f>
        <v>508</v>
      </c>
      <c r="G468">
        <v>970294</v>
      </c>
      <c r="H468">
        <v>491101</v>
      </c>
      <c r="I468">
        <v>479193</v>
      </c>
      <c r="J468">
        <v>333856</v>
      </c>
      <c r="K468">
        <v>212160</v>
      </c>
      <c r="L468">
        <v>121696</v>
      </c>
      <c r="M468">
        <f t="shared" si="31"/>
        <v>34.407715599601765</v>
      </c>
      <c r="N468">
        <f t="shared" si="30"/>
        <v>63.548356177513654</v>
      </c>
      <c r="O468">
        <f t="shared" si="32"/>
        <v>36.451643822486339</v>
      </c>
      <c r="P468">
        <v>81.51059139269627</v>
      </c>
      <c r="Q468">
        <v>3.3493482219879231</v>
      </c>
      <c r="R468">
        <v>3.1672337774369783</v>
      </c>
      <c r="S468">
        <v>1.6123718010160069</v>
      </c>
      <c r="T468">
        <v>10.360454806862839</v>
      </c>
      <c r="U468">
        <v>18.48940860730373</v>
      </c>
      <c r="W468" t="e">
        <f>VLOOKUP($E468,#REF!,4, FALSE)</f>
        <v>#REF!</v>
      </c>
      <c r="X468" t="e">
        <f>VLOOKUP($E468,#REF!,5, FALSE)</f>
        <v>#REF!</v>
      </c>
      <c r="Y468" t="e">
        <f>VLOOKUP($E468,#REF!,6, FALSE)</f>
        <v>#REF!</v>
      </c>
      <c r="Z468" t="e">
        <f>VLOOKUP($E468,#REF!,7, FALSE)</f>
        <v>#REF!</v>
      </c>
      <c r="AA468" t="e">
        <f>VLOOKUP($E468,#REF!,8, FALSE)</f>
        <v>#REF!</v>
      </c>
      <c r="AB468" t="e">
        <f>VLOOKUP($E468,#REF!,9, FALSE)</f>
        <v>#REF!</v>
      </c>
      <c r="AC468" t="e">
        <f>VLOOKUP($E468,#REF!,10, FALSE)</f>
        <v>#REF!</v>
      </c>
      <c r="AD468" t="e">
        <f>VLOOKUP($E468,#REF!,11, FALSE)</f>
        <v>#REF!</v>
      </c>
      <c r="AE468" t="e">
        <f>VLOOKUP($E468,#REF!,12, FALSE)</f>
        <v>#REF!</v>
      </c>
      <c r="AF468" t="e">
        <f>VLOOKUP($E468,#REF!,13, FALSE)</f>
        <v>#REF!</v>
      </c>
      <c r="AG468" t="e">
        <f>VLOOKUP($E468,#REF!,14, FALSE)</f>
        <v>#REF!</v>
      </c>
      <c r="AH468" t="e">
        <f>VLOOKUP($E468,#REF!,15, FALSE)</f>
        <v>#REF!</v>
      </c>
      <c r="AI468" t="e">
        <f>VLOOKUP($E468,#REF!,16, FALSE)</f>
        <v>#REF!</v>
      </c>
      <c r="AJ468" t="e">
        <f>VLOOKUP($E468,#REF!,17, FALSE)</f>
        <v>#REF!</v>
      </c>
      <c r="AK468" t="e">
        <f>VLOOKUP($E468,#REF!,18, FALSE)</f>
        <v>#REF!</v>
      </c>
    </row>
    <row r="469" spans="1:37" x14ac:dyDescent="0.25">
      <c r="A469">
        <v>27</v>
      </c>
      <c r="B469">
        <v>13</v>
      </c>
      <c r="C469" t="s">
        <v>2392</v>
      </c>
      <c r="D469" t="s">
        <v>2393</v>
      </c>
      <c r="E469">
        <f>VLOOKUP(D469,'2011B4'!A$1:B$641,2, FALSE)</f>
        <v>509</v>
      </c>
      <c r="G469">
        <v>2071101</v>
      </c>
      <c r="H469">
        <v>1062993</v>
      </c>
      <c r="I469">
        <v>1008108</v>
      </c>
      <c r="J469">
        <v>685269</v>
      </c>
      <c r="K469">
        <v>473528</v>
      </c>
      <c r="L469">
        <v>211741</v>
      </c>
      <c r="M469">
        <f t="shared" si="31"/>
        <v>33.087184062969406</v>
      </c>
      <c r="N469">
        <f t="shared" si="30"/>
        <v>69.101039153967264</v>
      </c>
      <c r="O469">
        <f t="shared" si="32"/>
        <v>30.898960846032725</v>
      </c>
      <c r="P469">
        <v>60.895064565885797</v>
      </c>
      <c r="Q469">
        <v>11.900582107172511</v>
      </c>
      <c r="R469">
        <v>6.1140953406618426</v>
      </c>
      <c r="S469">
        <v>4.4458453541601912</v>
      </c>
      <c r="T469">
        <v>16.64441263211965</v>
      </c>
      <c r="U469">
        <v>39.104935434114203</v>
      </c>
      <c r="W469" t="e">
        <f>VLOOKUP($E469,#REF!,4, FALSE)</f>
        <v>#REF!</v>
      </c>
      <c r="X469" t="e">
        <f>VLOOKUP($E469,#REF!,5, FALSE)</f>
        <v>#REF!</v>
      </c>
      <c r="Y469" t="e">
        <f>VLOOKUP($E469,#REF!,6, FALSE)</f>
        <v>#REF!</v>
      </c>
      <c r="Z469" t="e">
        <f>VLOOKUP($E469,#REF!,7, FALSE)</f>
        <v>#REF!</v>
      </c>
      <c r="AA469" t="e">
        <f>VLOOKUP($E469,#REF!,8, FALSE)</f>
        <v>#REF!</v>
      </c>
      <c r="AB469" t="e">
        <f>VLOOKUP($E469,#REF!,9, FALSE)</f>
        <v>#REF!</v>
      </c>
      <c r="AC469" t="e">
        <f>VLOOKUP($E469,#REF!,10, FALSE)</f>
        <v>#REF!</v>
      </c>
      <c r="AD469" t="e">
        <f>VLOOKUP($E469,#REF!,11, FALSE)</f>
        <v>#REF!</v>
      </c>
      <c r="AE469" t="e">
        <f>VLOOKUP($E469,#REF!,12, FALSE)</f>
        <v>#REF!</v>
      </c>
      <c r="AF469" t="e">
        <f>VLOOKUP($E469,#REF!,13, FALSE)</f>
        <v>#REF!</v>
      </c>
      <c r="AG469" t="e">
        <f>VLOOKUP($E469,#REF!,14, FALSE)</f>
        <v>#REF!</v>
      </c>
      <c r="AH469" t="e">
        <f>VLOOKUP($E469,#REF!,15, FALSE)</f>
        <v>#REF!</v>
      </c>
      <c r="AI469" t="e">
        <f>VLOOKUP($E469,#REF!,16, FALSE)</f>
        <v>#REF!</v>
      </c>
      <c r="AJ469" t="e">
        <f>VLOOKUP($E469,#REF!,17, FALSE)</f>
        <v>#REF!</v>
      </c>
      <c r="AK469" t="e">
        <f>VLOOKUP($E469,#REF!,18, FALSE)</f>
        <v>#REF!</v>
      </c>
    </row>
    <row r="470" spans="1:37" x14ac:dyDescent="0.25">
      <c r="A470">
        <v>27</v>
      </c>
      <c r="B470">
        <v>14</v>
      </c>
      <c r="C470" t="s">
        <v>2394</v>
      </c>
      <c r="D470" t="s">
        <v>2395</v>
      </c>
      <c r="E470">
        <f>VLOOKUP(D470,'2011B4'!A$1:B$641,2, FALSE)</f>
        <v>510</v>
      </c>
      <c r="G470">
        <v>2458271</v>
      </c>
      <c r="H470">
        <v>1265681</v>
      </c>
      <c r="I470">
        <v>1192590</v>
      </c>
      <c r="J470">
        <v>951071</v>
      </c>
      <c r="K470">
        <v>614361</v>
      </c>
      <c r="L470">
        <v>336710</v>
      </c>
      <c r="M470">
        <f t="shared" si="31"/>
        <v>38.688614884201137</v>
      </c>
      <c r="N470">
        <f t="shared" si="30"/>
        <v>64.596754606123</v>
      </c>
      <c r="O470">
        <f t="shared" si="32"/>
        <v>35.403245393877008</v>
      </c>
      <c r="P470">
        <v>76.970068480691765</v>
      </c>
      <c r="Q470">
        <v>4.9285489726844789</v>
      </c>
      <c r="R470">
        <v>4.9451618228292107</v>
      </c>
      <c r="S470">
        <v>2.800632129462469</v>
      </c>
      <c r="T470">
        <v>10.355588594332074</v>
      </c>
      <c r="U470">
        <v>23.029931519308235</v>
      </c>
      <c r="W470" t="e">
        <f>VLOOKUP($E470,#REF!,4, FALSE)</f>
        <v>#REF!</v>
      </c>
      <c r="X470" t="e">
        <f>VLOOKUP($E470,#REF!,5, FALSE)</f>
        <v>#REF!</v>
      </c>
      <c r="Y470" t="e">
        <f>VLOOKUP($E470,#REF!,6, FALSE)</f>
        <v>#REF!</v>
      </c>
      <c r="Z470" t="e">
        <f>VLOOKUP($E470,#REF!,7, FALSE)</f>
        <v>#REF!</v>
      </c>
      <c r="AA470" t="e">
        <f>VLOOKUP($E470,#REF!,8, FALSE)</f>
        <v>#REF!</v>
      </c>
      <c r="AB470" t="e">
        <f>VLOOKUP($E470,#REF!,9, FALSE)</f>
        <v>#REF!</v>
      </c>
      <c r="AC470" t="e">
        <f>VLOOKUP($E470,#REF!,10, FALSE)</f>
        <v>#REF!</v>
      </c>
      <c r="AD470" t="e">
        <f>VLOOKUP($E470,#REF!,11, FALSE)</f>
        <v>#REF!</v>
      </c>
      <c r="AE470" t="e">
        <f>VLOOKUP($E470,#REF!,12, FALSE)</f>
        <v>#REF!</v>
      </c>
      <c r="AF470" t="e">
        <f>VLOOKUP($E470,#REF!,13, FALSE)</f>
        <v>#REF!</v>
      </c>
      <c r="AG470" t="e">
        <f>VLOOKUP($E470,#REF!,14, FALSE)</f>
        <v>#REF!</v>
      </c>
      <c r="AH470" t="e">
        <f>VLOOKUP($E470,#REF!,15, FALSE)</f>
        <v>#REF!</v>
      </c>
      <c r="AI470" t="e">
        <f>VLOOKUP($E470,#REF!,16, FALSE)</f>
        <v>#REF!</v>
      </c>
      <c r="AJ470" t="e">
        <f>VLOOKUP($E470,#REF!,17, FALSE)</f>
        <v>#REF!</v>
      </c>
      <c r="AK470" t="e">
        <f>VLOOKUP($E470,#REF!,18, FALSE)</f>
        <v>#REF!</v>
      </c>
    </row>
    <row r="471" spans="1:37" x14ac:dyDescent="0.25">
      <c r="A471">
        <v>27</v>
      </c>
      <c r="B471">
        <v>15</v>
      </c>
      <c r="C471" t="s">
        <v>2396</v>
      </c>
      <c r="D471" t="s">
        <v>2397</v>
      </c>
      <c r="E471">
        <f>VLOOKUP(D471,'2011B4'!A$1:B$641,2, FALSE)</f>
        <v>511</v>
      </c>
      <c r="G471">
        <v>2876259</v>
      </c>
      <c r="H471">
        <v>1481358</v>
      </c>
      <c r="I471">
        <v>1394901</v>
      </c>
      <c r="J471">
        <v>961284</v>
      </c>
      <c r="K471">
        <v>640019</v>
      </c>
      <c r="L471">
        <v>321265</v>
      </c>
      <c r="M471">
        <f t="shared" si="31"/>
        <v>33.421329581237295</v>
      </c>
      <c r="N471">
        <f t="shared" si="30"/>
        <v>66.579595624185984</v>
      </c>
      <c r="O471">
        <f t="shared" si="32"/>
        <v>33.420404375814016</v>
      </c>
      <c r="P471">
        <v>73.363855010590001</v>
      </c>
      <c r="Q471">
        <v>5.6057315007843673</v>
      </c>
      <c r="R471">
        <v>5.7881957881333719</v>
      </c>
      <c r="S471">
        <v>2.5842518964218688</v>
      </c>
      <c r="T471">
        <v>12.65796580407039</v>
      </c>
      <c r="U471">
        <v>26.636144989409999</v>
      </c>
      <c r="W471" t="e">
        <f>VLOOKUP($E471,#REF!,4, FALSE)</f>
        <v>#REF!</v>
      </c>
      <c r="X471" t="e">
        <f>VLOOKUP($E471,#REF!,5, FALSE)</f>
        <v>#REF!</v>
      </c>
      <c r="Y471" t="e">
        <f>VLOOKUP($E471,#REF!,6, FALSE)</f>
        <v>#REF!</v>
      </c>
      <c r="Z471" t="e">
        <f>VLOOKUP($E471,#REF!,7, FALSE)</f>
        <v>#REF!</v>
      </c>
      <c r="AA471" t="e">
        <f>VLOOKUP($E471,#REF!,8, FALSE)</f>
        <v>#REF!</v>
      </c>
      <c r="AB471" t="e">
        <f>VLOOKUP($E471,#REF!,9, FALSE)</f>
        <v>#REF!</v>
      </c>
      <c r="AC471" t="e">
        <f>VLOOKUP($E471,#REF!,10, FALSE)</f>
        <v>#REF!</v>
      </c>
      <c r="AD471" t="e">
        <f>VLOOKUP($E471,#REF!,11, FALSE)</f>
        <v>#REF!</v>
      </c>
      <c r="AE471" t="e">
        <f>VLOOKUP($E471,#REF!,12, FALSE)</f>
        <v>#REF!</v>
      </c>
      <c r="AF471" t="e">
        <f>VLOOKUP($E471,#REF!,13, FALSE)</f>
        <v>#REF!</v>
      </c>
      <c r="AG471" t="e">
        <f>VLOOKUP($E471,#REF!,14, FALSE)</f>
        <v>#REF!</v>
      </c>
      <c r="AH471" t="e">
        <f>VLOOKUP($E471,#REF!,15, FALSE)</f>
        <v>#REF!</v>
      </c>
      <c r="AI471" t="e">
        <f>VLOOKUP($E471,#REF!,16, FALSE)</f>
        <v>#REF!</v>
      </c>
      <c r="AJ471" t="e">
        <f>VLOOKUP($E471,#REF!,17, FALSE)</f>
        <v>#REF!</v>
      </c>
      <c r="AK471" t="e">
        <f>VLOOKUP($E471,#REF!,18, FALSE)</f>
        <v>#REF!</v>
      </c>
    </row>
    <row r="472" spans="1:37" x14ac:dyDescent="0.25">
      <c r="A472">
        <v>27</v>
      </c>
      <c r="B472">
        <v>16</v>
      </c>
      <c r="C472" t="s">
        <v>2398</v>
      </c>
      <c r="D472" t="s">
        <v>2399</v>
      </c>
      <c r="E472">
        <f>VLOOKUP(D472,'2011B4'!A$1:B$641,2, FALSE)</f>
        <v>512</v>
      </c>
      <c r="G472">
        <v>987160</v>
      </c>
      <c r="H472">
        <v>505373</v>
      </c>
      <c r="I472">
        <v>481787</v>
      </c>
      <c r="J472">
        <v>412428</v>
      </c>
      <c r="K472">
        <v>242663</v>
      </c>
      <c r="L472">
        <v>169765</v>
      </c>
      <c r="M472">
        <f t="shared" si="31"/>
        <v>41.779245512378942</v>
      </c>
      <c r="N472">
        <f t="shared" si="30"/>
        <v>58.837663786163887</v>
      </c>
      <c r="O472">
        <f t="shared" si="32"/>
        <v>41.162336213836106</v>
      </c>
      <c r="P472">
        <v>84.43097946793138</v>
      </c>
      <c r="Q472">
        <v>3.4483594712289176</v>
      </c>
      <c r="R472">
        <v>3.6900986353981784</v>
      </c>
      <c r="S472">
        <v>1.2981659829109566</v>
      </c>
      <c r="T472">
        <v>7.1323964425305739</v>
      </c>
      <c r="U472">
        <v>15.56902053206862</v>
      </c>
      <c r="W472" t="e">
        <f>VLOOKUP($E472,#REF!,4, FALSE)</f>
        <v>#REF!</v>
      </c>
      <c r="X472" t="e">
        <f>VLOOKUP($E472,#REF!,5, FALSE)</f>
        <v>#REF!</v>
      </c>
      <c r="Y472" t="e">
        <f>VLOOKUP($E472,#REF!,6, FALSE)</f>
        <v>#REF!</v>
      </c>
      <c r="Z472" t="e">
        <f>VLOOKUP($E472,#REF!,7, FALSE)</f>
        <v>#REF!</v>
      </c>
      <c r="AA472" t="e">
        <f>VLOOKUP($E472,#REF!,8, FALSE)</f>
        <v>#REF!</v>
      </c>
      <c r="AB472" t="e">
        <f>VLOOKUP($E472,#REF!,9, FALSE)</f>
        <v>#REF!</v>
      </c>
      <c r="AC472" t="e">
        <f>VLOOKUP($E472,#REF!,10, FALSE)</f>
        <v>#REF!</v>
      </c>
      <c r="AD472" t="e">
        <f>VLOOKUP($E472,#REF!,11, FALSE)</f>
        <v>#REF!</v>
      </c>
      <c r="AE472" t="e">
        <f>VLOOKUP($E472,#REF!,12, FALSE)</f>
        <v>#REF!</v>
      </c>
      <c r="AF472" t="e">
        <f>VLOOKUP($E472,#REF!,13, FALSE)</f>
        <v>#REF!</v>
      </c>
      <c r="AG472" t="e">
        <f>VLOOKUP($E472,#REF!,14, FALSE)</f>
        <v>#REF!</v>
      </c>
      <c r="AH472" t="e">
        <f>VLOOKUP($E472,#REF!,15, FALSE)</f>
        <v>#REF!</v>
      </c>
      <c r="AI472" t="e">
        <f>VLOOKUP($E472,#REF!,16, FALSE)</f>
        <v>#REF!</v>
      </c>
      <c r="AJ472" t="e">
        <f>VLOOKUP($E472,#REF!,17, FALSE)</f>
        <v>#REF!</v>
      </c>
      <c r="AK472" t="e">
        <f>VLOOKUP($E472,#REF!,18, FALSE)</f>
        <v>#REF!</v>
      </c>
    </row>
    <row r="473" spans="1:37" x14ac:dyDescent="0.25">
      <c r="A473">
        <v>27</v>
      </c>
      <c r="B473">
        <v>17</v>
      </c>
      <c r="C473" t="s">
        <v>2400</v>
      </c>
      <c r="D473" t="s">
        <v>2401</v>
      </c>
      <c r="E473">
        <f>VLOOKUP(D473,'2011B4'!A$1:B$641,2, FALSE)</f>
        <v>513</v>
      </c>
      <c r="G473">
        <v>1527715</v>
      </c>
      <c r="H473">
        <v>780191</v>
      </c>
      <c r="I473">
        <v>747524</v>
      </c>
      <c r="J473">
        <v>559341</v>
      </c>
      <c r="K473">
        <v>361083</v>
      </c>
      <c r="L473">
        <v>198258</v>
      </c>
      <c r="M473">
        <f t="shared" si="31"/>
        <v>36.612915367067814</v>
      </c>
      <c r="N473">
        <f t="shared" si="30"/>
        <v>64.555074632469285</v>
      </c>
      <c r="O473">
        <f t="shared" si="32"/>
        <v>35.444925367530722</v>
      </c>
      <c r="P473">
        <v>75.804026524070295</v>
      </c>
      <c r="Q473">
        <v>4.4638243933486006</v>
      </c>
      <c r="R473">
        <v>5.5787078007869972</v>
      </c>
      <c r="S473">
        <v>2.4578924126784916</v>
      </c>
      <c r="T473">
        <v>11.695548869115619</v>
      </c>
      <c r="U473">
        <v>24.195973475929705</v>
      </c>
      <c r="W473" t="e">
        <f>VLOOKUP($E473,#REF!,4, FALSE)</f>
        <v>#REF!</v>
      </c>
      <c r="X473" t="e">
        <f>VLOOKUP($E473,#REF!,5, FALSE)</f>
        <v>#REF!</v>
      </c>
      <c r="Y473" t="e">
        <f>VLOOKUP($E473,#REF!,6, FALSE)</f>
        <v>#REF!</v>
      </c>
      <c r="Z473" t="e">
        <f>VLOOKUP($E473,#REF!,7, FALSE)</f>
        <v>#REF!</v>
      </c>
      <c r="AA473" t="e">
        <f>VLOOKUP($E473,#REF!,8, FALSE)</f>
        <v>#REF!</v>
      </c>
      <c r="AB473" t="e">
        <f>VLOOKUP($E473,#REF!,9, FALSE)</f>
        <v>#REF!</v>
      </c>
      <c r="AC473" t="e">
        <f>VLOOKUP($E473,#REF!,10, FALSE)</f>
        <v>#REF!</v>
      </c>
      <c r="AD473" t="e">
        <f>VLOOKUP($E473,#REF!,11, FALSE)</f>
        <v>#REF!</v>
      </c>
      <c r="AE473" t="e">
        <f>VLOOKUP($E473,#REF!,12, FALSE)</f>
        <v>#REF!</v>
      </c>
      <c r="AF473" t="e">
        <f>VLOOKUP($E473,#REF!,13, FALSE)</f>
        <v>#REF!</v>
      </c>
      <c r="AG473" t="e">
        <f>VLOOKUP($E473,#REF!,14, FALSE)</f>
        <v>#REF!</v>
      </c>
      <c r="AH473" t="e">
        <f>VLOOKUP($E473,#REF!,15, FALSE)</f>
        <v>#REF!</v>
      </c>
      <c r="AI473" t="e">
        <f>VLOOKUP($E473,#REF!,16, FALSE)</f>
        <v>#REF!</v>
      </c>
      <c r="AJ473" t="e">
        <f>VLOOKUP($E473,#REF!,17, FALSE)</f>
        <v>#REF!</v>
      </c>
      <c r="AK473" t="e">
        <f>VLOOKUP($E473,#REF!,18, FALSE)</f>
        <v>#REF!</v>
      </c>
    </row>
    <row r="474" spans="1:37" x14ac:dyDescent="0.25">
      <c r="A474">
        <v>27</v>
      </c>
      <c r="B474">
        <v>18</v>
      </c>
      <c r="C474" t="s">
        <v>2402</v>
      </c>
      <c r="D474" t="s">
        <v>2403</v>
      </c>
      <c r="E474">
        <f>VLOOKUP(D474,'2011B4'!A$1:B$641,2, FALSE)</f>
        <v>514</v>
      </c>
      <c r="G474">
        <v>1612980</v>
      </c>
      <c r="H474">
        <v>826903</v>
      </c>
      <c r="I474">
        <v>786077</v>
      </c>
      <c r="J474">
        <v>607368</v>
      </c>
      <c r="K474">
        <v>380444</v>
      </c>
      <c r="L474">
        <v>226924</v>
      </c>
      <c r="M474">
        <f t="shared" si="31"/>
        <v>37.655023620875646</v>
      </c>
      <c r="N474">
        <f t="shared" si="30"/>
        <v>62.638137010840211</v>
      </c>
      <c r="O474">
        <f t="shared" si="32"/>
        <v>37.361862989159782</v>
      </c>
      <c r="P474">
        <v>79.127645842388787</v>
      </c>
      <c r="Q474">
        <v>5.2562861395397844</v>
      </c>
      <c r="R474">
        <v>4.4829493815940253</v>
      </c>
      <c r="S474">
        <v>2.0136062486005191</v>
      </c>
      <c r="T474">
        <v>9.1195123878768722</v>
      </c>
      <c r="U474">
        <v>20.872354157611213</v>
      </c>
      <c r="W474" t="e">
        <f>VLOOKUP($E474,#REF!,4, FALSE)</f>
        <v>#REF!</v>
      </c>
      <c r="X474" t="e">
        <f>VLOOKUP($E474,#REF!,5, FALSE)</f>
        <v>#REF!</v>
      </c>
      <c r="Y474" t="e">
        <f>VLOOKUP($E474,#REF!,6, FALSE)</f>
        <v>#REF!</v>
      </c>
      <c r="Z474" t="e">
        <f>VLOOKUP($E474,#REF!,7, FALSE)</f>
        <v>#REF!</v>
      </c>
      <c r="AA474" t="e">
        <f>VLOOKUP($E474,#REF!,8, FALSE)</f>
        <v>#REF!</v>
      </c>
      <c r="AB474" t="e">
        <f>VLOOKUP($E474,#REF!,9, FALSE)</f>
        <v>#REF!</v>
      </c>
      <c r="AC474" t="e">
        <f>VLOOKUP($E474,#REF!,10, FALSE)</f>
        <v>#REF!</v>
      </c>
      <c r="AD474" t="e">
        <f>VLOOKUP($E474,#REF!,11, FALSE)</f>
        <v>#REF!</v>
      </c>
      <c r="AE474" t="e">
        <f>VLOOKUP($E474,#REF!,12, FALSE)</f>
        <v>#REF!</v>
      </c>
      <c r="AF474" t="e">
        <f>VLOOKUP($E474,#REF!,13, FALSE)</f>
        <v>#REF!</v>
      </c>
      <c r="AG474" t="e">
        <f>VLOOKUP($E474,#REF!,14, FALSE)</f>
        <v>#REF!</v>
      </c>
      <c r="AH474" t="e">
        <f>VLOOKUP($E474,#REF!,15, FALSE)</f>
        <v>#REF!</v>
      </c>
      <c r="AI474" t="e">
        <f>VLOOKUP($E474,#REF!,16, FALSE)</f>
        <v>#REF!</v>
      </c>
      <c r="AJ474" t="e">
        <f>VLOOKUP($E474,#REF!,17, FALSE)</f>
        <v>#REF!</v>
      </c>
      <c r="AK474" t="e">
        <f>VLOOKUP($E474,#REF!,18, FALSE)</f>
        <v>#REF!</v>
      </c>
    </row>
    <row r="475" spans="1:37" x14ac:dyDescent="0.25">
      <c r="A475">
        <v>27</v>
      </c>
      <c r="B475">
        <v>19</v>
      </c>
      <c r="C475" t="s">
        <v>2404</v>
      </c>
      <c r="D475" t="s">
        <v>1950</v>
      </c>
      <c r="E475">
        <f>VLOOKUP(D475,'2011B4'!A$1:B$641,2, FALSE)</f>
        <v>235</v>
      </c>
      <c r="G475">
        <v>2897013</v>
      </c>
      <c r="H475">
        <v>1505363</v>
      </c>
      <c r="I475">
        <v>1391650</v>
      </c>
      <c r="J475">
        <v>1022473</v>
      </c>
      <c r="K475">
        <v>685831</v>
      </c>
      <c r="L475">
        <v>336642</v>
      </c>
      <c r="M475">
        <f t="shared" si="31"/>
        <v>35.294042518966947</v>
      </c>
      <c r="N475">
        <f t="shared" si="30"/>
        <v>67.075707622597363</v>
      </c>
      <c r="O475">
        <f t="shared" si="32"/>
        <v>32.924292377402629</v>
      </c>
      <c r="P475">
        <v>61.863051640483413</v>
      </c>
      <c r="Q475">
        <v>9.9075476809656582</v>
      </c>
      <c r="R475">
        <v>7.0034123150440166</v>
      </c>
      <c r="S475">
        <v>5.1661999876769364</v>
      </c>
      <c r="T475">
        <v>16.059788375829974</v>
      </c>
      <c r="U475">
        <v>38.136948359516587</v>
      </c>
      <c r="W475" t="e">
        <f>VLOOKUP($E475,#REF!,4, FALSE)</f>
        <v>#REF!</v>
      </c>
      <c r="X475" t="e">
        <f>VLOOKUP($E475,#REF!,5, FALSE)</f>
        <v>#REF!</v>
      </c>
      <c r="Y475" t="e">
        <f>VLOOKUP($E475,#REF!,6, FALSE)</f>
        <v>#REF!</v>
      </c>
      <c r="Z475" t="e">
        <f>VLOOKUP($E475,#REF!,7, FALSE)</f>
        <v>#REF!</v>
      </c>
      <c r="AA475" t="e">
        <f>VLOOKUP($E475,#REF!,8, FALSE)</f>
        <v>#REF!</v>
      </c>
      <c r="AB475" t="e">
        <f>VLOOKUP($E475,#REF!,9, FALSE)</f>
        <v>#REF!</v>
      </c>
      <c r="AC475" t="e">
        <f>VLOOKUP($E475,#REF!,10, FALSE)</f>
        <v>#REF!</v>
      </c>
      <c r="AD475" t="e">
        <f>VLOOKUP($E475,#REF!,11, FALSE)</f>
        <v>#REF!</v>
      </c>
      <c r="AE475" t="e">
        <f>VLOOKUP($E475,#REF!,12, FALSE)</f>
        <v>#REF!</v>
      </c>
      <c r="AF475" t="e">
        <f>VLOOKUP($E475,#REF!,13, FALSE)</f>
        <v>#REF!</v>
      </c>
      <c r="AG475" t="e">
        <f>VLOOKUP($E475,#REF!,14, FALSE)</f>
        <v>#REF!</v>
      </c>
      <c r="AH475" t="e">
        <f>VLOOKUP($E475,#REF!,15, FALSE)</f>
        <v>#REF!</v>
      </c>
      <c r="AI475" t="e">
        <f>VLOOKUP($E475,#REF!,16, FALSE)</f>
        <v>#REF!</v>
      </c>
      <c r="AJ475" t="e">
        <f>VLOOKUP($E475,#REF!,17, FALSE)</f>
        <v>#REF!</v>
      </c>
      <c r="AK475" t="e">
        <f>VLOOKUP($E475,#REF!,18, FALSE)</f>
        <v>#REF!</v>
      </c>
    </row>
    <row r="476" spans="1:37" x14ac:dyDescent="0.25">
      <c r="A476">
        <v>27</v>
      </c>
      <c r="B476">
        <v>20</v>
      </c>
      <c r="C476" t="s">
        <v>2405</v>
      </c>
      <c r="D476" t="s">
        <v>2406</v>
      </c>
      <c r="E476">
        <f>VLOOKUP(D476,'2011B4'!A$1:B$641,2, FALSE)</f>
        <v>516</v>
      </c>
      <c r="G476">
        <v>4993796</v>
      </c>
      <c r="H476">
        <v>2590912</v>
      </c>
      <c r="I476">
        <v>2402884</v>
      </c>
      <c r="J476">
        <v>1904160</v>
      </c>
      <c r="K476">
        <v>1260121</v>
      </c>
      <c r="L476">
        <v>644039</v>
      </c>
      <c r="M476">
        <f t="shared" si="31"/>
        <v>38.130512339711117</v>
      </c>
      <c r="N476">
        <f t="shared" si="30"/>
        <v>66.177264515586927</v>
      </c>
      <c r="O476">
        <f t="shared" si="32"/>
        <v>33.822735484413073</v>
      </c>
      <c r="P476">
        <v>62.056182253592134</v>
      </c>
      <c r="Q476">
        <v>12.438503066969162</v>
      </c>
      <c r="R476">
        <v>6.4303945046634743</v>
      </c>
      <c r="S476">
        <v>3.7204331568775735</v>
      </c>
      <c r="T476">
        <v>15.354487017897656</v>
      </c>
      <c r="U476">
        <v>37.943817746407866</v>
      </c>
      <c r="W476" t="e">
        <f>VLOOKUP($E476,#REF!,4, FALSE)</f>
        <v>#REF!</v>
      </c>
      <c r="X476" t="e">
        <f>VLOOKUP($E476,#REF!,5, FALSE)</f>
        <v>#REF!</v>
      </c>
      <c r="Y476" t="e">
        <f>VLOOKUP($E476,#REF!,6, FALSE)</f>
        <v>#REF!</v>
      </c>
      <c r="Z476" t="e">
        <f>VLOOKUP($E476,#REF!,7, FALSE)</f>
        <v>#REF!</v>
      </c>
      <c r="AA476" t="e">
        <f>VLOOKUP($E476,#REF!,8, FALSE)</f>
        <v>#REF!</v>
      </c>
      <c r="AB476" t="e">
        <f>VLOOKUP($E476,#REF!,9, FALSE)</f>
        <v>#REF!</v>
      </c>
      <c r="AC476" t="e">
        <f>VLOOKUP($E476,#REF!,10, FALSE)</f>
        <v>#REF!</v>
      </c>
      <c r="AD476" t="e">
        <f>VLOOKUP($E476,#REF!,11, FALSE)</f>
        <v>#REF!</v>
      </c>
      <c r="AE476" t="e">
        <f>VLOOKUP($E476,#REF!,12, FALSE)</f>
        <v>#REF!</v>
      </c>
      <c r="AF476" t="e">
        <f>VLOOKUP($E476,#REF!,13, FALSE)</f>
        <v>#REF!</v>
      </c>
      <c r="AG476" t="e">
        <f>VLOOKUP($E476,#REF!,14, FALSE)</f>
        <v>#REF!</v>
      </c>
      <c r="AH476" t="e">
        <f>VLOOKUP($E476,#REF!,15, FALSE)</f>
        <v>#REF!</v>
      </c>
      <c r="AI476" t="e">
        <f>VLOOKUP($E476,#REF!,16, FALSE)</f>
        <v>#REF!</v>
      </c>
      <c r="AJ476" t="e">
        <f>VLOOKUP($E476,#REF!,17, FALSE)</f>
        <v>#REF!</v>
      </c>
      <c r="AK476" t="e">
        <f>VLOOKUP($E476,#REF!,18, FALSE)</f>
        <v>#REF!</v>
      </c>
    </row>
    <row r="477" spans="1:37" x14ac:dyDescent="0.25">
      <c r="A477">
        <v>27</v>
      </c>
      <c r="B477">
        <v>21</v>
      </c>
      <c r="C477" t="s">
        <v>2407</v>
      </c>
      <c r="D477" t="s">
        <v>2408</v>
      </c>
      <c r="E477">
        <f>VLOOKUP(D477,'2011B4'!A$1:B$641,2, FALSE)</f>
        <v>517</v>
      </c>
      <c r="G477">
        <v>8131849</v>
      </c>
      <c r="H477">
        <v>4377747</v>
      </c>
      <c r="I477">
        <v>3754102</v>
      </c>
      <c r="J477">
        <v>2795454</v>
      </c>
      <c r="K477">
        <v>2268695</v>
      </c>
      <c r="L477">
        <v>526759</v>
      </c>
      <c r="M477">
        <f t="shared" si="31"/>
        <v>34.376609796861693</v>
      </c>
      <c r="N477">
        <f t="shared" si="30"/>
        <v>81.156584941122262</v>
      </c>
      <c r="O477">
        <f t="shared" si="32"/>
        <v>18.843415058877735</v>
      </c>
      <c r="P477">
        <v>18.512019872264037</v>
      </c>
      <c r="Q477">
        <v>30.710074284892542</v>
      </c>
      <c r="R477">
        <v>12.937719597603826</v>
      </c>
      <c r="S477">
        <v>5.3206742089120409</v>
      </c>
      <c r="T477">
        <v>32.519512036327555</v>
      </c>
      <c r="U477">
        <v>81.487980127735966</v>
      </c>
      <c r="W477" t="e">
        <f>VLOOKUP($E477,#REF!,4, FALSE)</f>
        <v>#REF!</v>
      </c>
      <c r="X477" t="e">
        <f>VLOOKUP($E477,#REF!,5, FALSE)</f>
        <v>#REF!</v>
      </c>
      <c r="Y477" t="e">
        <f>VLOOKUP($E477,#REF!,6, FALSE)</f>
        <v>#REF!</v>
      </c>
      <c r="Z477" t="e">
        <f>VLOOKUP($E477,#REF!,7, FALSE)</f>
        <v>#REF!</v>
      </c>
      <c r="AA477" t="e">
        <f>VLOOKUP($E477,#REF!,8, FALSE)</f>
        <v>#REF!</v>
      </c>
      <c r="AB477" t="e">
        <f>VLOOKUP($E477,#REF!,9, FALSE)</f>
        <v>#REF!</v>
      </c>
      <c r="AC477" t="e">
        <f>VLOOKUP($E477,#REF!,10, FALSE)</f>
        <v>#REF!</v>
      </c>
      <c r="AD477" t="e">
        <f>VLOOKUP($E477,#REF!,11, FALSE)</f>
        <v>#REF!</v>
      </c>
      <c r="AE477" t="e">
        <f>VLOOKUP($E477,#REF!,12, FALSE)</f>
        <v>#REF!</v>
      </c>
      <c r="AF477" t="e">
        <f>VLOOKUP($E477,#REF!,13, FALSE)</f>
        <v>#REF!</v>
      </c>
      <c r="AG477" t="e">
        <f>VLOOKUP($E477,#REF!,14, FALSE)</f>
        <v>#REF!</v>
      </c>
      <c r="AH477" t="e">
        <f>VLOOKUP($E477,#REF!,15, FALSE)</f>
        <v>#REF!</v>
      </c>
      <c r="AI477" t="e">
        <f>VLOOKUP($E477,#REF!,16, FALSE)</f>
        <v>#REF!</v>
      </c>
      <c r="AJ477" t="e">
        <f>VLOOKUP($E477,#REF!,17, FALSE)</f>
        <v>#REF!</v>
      </c>
      <c r="AK477" t="e">
        <f>VLOOKUP($E477,#REF!,18, FALSE)</f>
        <v>#REF!</v>
      </c>
    </row>
    <row r="478" spans="1:37" x14ac:dyDescent="0.25">
      <c r="A478">
        <v>27</v>
      </c>
      <c r="B478">
        <v>22</v>
      </c>
      <c r="C478" t="s">
        <v>2409</v>
      </c>
      <c r="D478" t="s">
        <v>3044</v>
      </c>
      <c r="E478">
        <f>VLOOKUP(D478,'2011B4'!A$1:B$641,2, FALSE)</f>
        <v>518</v>
      </c>
      <c r="G478">
        <v>8640419</v>
      </c>
      <c r="H478">
        <v>4741720</v>
      </c>
      <c r="I478">
        <v>3898699</v>
      </c>
      <c r="J478">
        <v>2836490</v>
      </c>
      <c r="K478">
        <v>2413204</v>
      </c>
      <c r="L478">
        <v>423286</v>
      </c>
      <c r="M478">
        <f t="shared" si="31"/>
        <v>32.828153356914754</v>
      </c>
      <c r="N478">
        <f t="shared" si="30"/>
        <v>85.077119961642737</v>
      </c>
      <c r="O478">
        <f t="shared" si="32"/>
        <v>14.922880038357267</v>
      </c>
      <c r="P478">
        <v>0.90865823605935503</v>
      </c>
      <c r="Q478">
        <v>29.943627511466634</v>
      </c>
      <c r="R478">
        <v>18.153492520685777</v>
      </c>
      <c r="S478">
        <v>6.7389625910896918</v>
      </c>
      <c r="T478">
        <v>44.255259140698541</v>
      </c>
      <c r="U478">
        <v>99.091341763940648</v>
      </c>
      <c r="W478" t="e">
        <f>VLOOKUP($E478,#REF!,4, FALSE)</f>
        <v>#REF!</v>
      </c>
      <c r="X478" t="e">
        <f>VLOOKUP($E478,#REF!,5, FALSE)</f>
        <v>#REF!</v>
      </c>
      <c r="Y478" t="e">
        <f>VLOOKUP($E478,#REF!,6, FALSE)</f>
        <v>#REF!</v>
      </c>
      <c r="Z478" t="e">
        <f>VLOOKUP($E478,#REF!,7, FALSE)</f>
        <v>#REF!</v>
      </c>
      <c r="AA478" t="e">
        <f>VLOOKUP($E478,#REF!,8, FALSE)</f>
        <v>#REF!</v>
      </c>
      <c r="AB478" t="e">
        <f>VLOOKUP($E478,#REF!,9, FALSE)</f>
        <v>#REF!</v>
      </c>
      <c r="AC478" t="e">
        <f>VLOOKUP($E478,#REF!,10, FALSE)</f>
        <v>#REF!</v>
      </c>
      <c r="AD478" t="e">
        <f>VLOOKUP($E478,#REF!,11, FALSE)</f>
        <v>#REF!</v>
      </c>
      <c r="AE478" t="e">
        <f>VLOOKUP($E478,#REF!,12, FALSE)</f>
        <v>#REF!</v>
      </c>
      <c r="AF478" t="e">
        <f>VLOOKUP($E478,#REF!,13, FALSE)</f>
        <v>#REF!</v>
      </c>
      <c r="AG478" t="e">
        <f>VLOOKUP($E478,#REF!,14, FALSE)</f>
        <v>#REF!</v>
      </c>
      <c r="AH478" t="e">
        <f>VLOOKUP($E478,#REF!,15, FALSE)</f>
        <v>#REF!</v>
      </c>
      <c r="AI478" t="e">
        <f>VLOOKUP($E478,#REF!,16, FALSE)</f>
        <v>#REF!</v>
      </c>
      <c r="AJ478" t="e">
        <f>VLOOKUP($E478,#REF!,17, FALSE)</f>
        <v>#REF!</v>
      </c>
      <c r="AK478" t="e">
        <f>VLOOKUP($E478,#REF!,18, FALSE)</f>
        <v>#REF!</v>
      </c>
    </row>
    <row r="479" spans="1:37" x14ac:dyDescent="0.25">
      <c r="A479">
        <v>27</v>
      </c>
      <c r="B479">
        <v>23</v>
      </c>
      <c r="C479" t="s">
        <v>2411</v>
      </c>
      <c r="D479" t="s">
        <v>2412</v>
      </c>
      <c r="E479">
        <f>VLOOKUP(D479,'2011B4'!A$1:B$641,2, FALSE)</f>
        <v>519</v>
      </c>
      <c r="G479">
        <v>3338031</v>
      </c>
      <c r="H479">
        <v>1878246</v>
      </c>
      <c r="I479">
        <v>1459785</v>
      </c>
      <c r="J479">
        <v>1250851</v>
      </c>
      <c r="K479">
        <v>1067068</v>
      </c>
      <c r="L479">
        <v>183783</v>
      </c>
      <c r="M479">
        <f t="shared" si="31"/>
        <v>37.472719696132238</v>
      </c>
      <c r="N479">
        <f t="shared" si="30"/>
        <v>85.307362747441545</v>
      </c>
      <c r="O479">
        <f t="shared" si="32"/>
        <v>14.692637252558457</v>
      </c>
      <c r="P479">
        <v>0.72198847024945423</v>
      </c>
      <c r="Q479">
        <v>26.004696002961182</v>
      </c>
      <c r="R479">
        <v>20.703345162613292</v>
      </c>
      <c r="S479">
        <v>3.8920702785543604</v>
      </c>
      <c r="T479">
        <v>48.677900085621708</v>
      </c>
      <c r="U479">
        <v>99.278011529750543</v>
      </c>
      <c r="W479" t="e">
        <f>VLOOKUP($E479,#REF!,4, FALSE)</f>
        <v>#REF!</v>
      </c>
      <c r="X479" t="e">
        <f>VLOOKUP($E479,#REF!,5, FALSE)</f>
        <v>#REF!</v>
      </c>
      <c r="Y479" t="e">
        <f>VLOOKUP($E479,#REF!,6, FALSE)</f>
        <v>#REF!</v>
      </c>
      <c r="Z479" t="e">
        <f>VLOOKUP($E479,#REF!,7, FALSE)</f>
        <v>#REF!</v>
      </c>
      <c r="AA479" t="e">
        <f>VLOOKUP($E479,#REF!,8, FALSE)</f>
        <v>#REF!</v>
      </c>
      <c r="AB479" t="e">
        <f>VLOOKUP($E479,#REF!,9, FALSE)</f>
        <v>#REF!</v>
      </c>
      <c r="AC479" t="e">
        <f>VLOOKUP($E479,#REF!,10, FALSE)</f>
        <v>#REF!</v>
      </c>
      <c r="AD479" t="e">
        <f>VLOOKUP($E479,#REF!,11, FALSE)</f>
        <v>#REF!</v>
      </c>
      <c r="AE479" t="e">
        <f>VLOOKUP($E479,#REF!,12, FALSE)</f>
        <v>#REF!</v>
      </c>
      <c r="AF479" t="e">
        <f>VLOOKUP($E479,#REF!,13, FALSE)</f>
        <v>#REF!</v>
      </c>
      <c r="AG479" t="e">
        <f>VLOOKUP($E479,#REF!,14, FALSE)</f>
        <v>#REF!</v>
      </c>
      <c r="AH479" t="e">
        <f>VLOOKUP($E479,#REF!,15, FALSE)</f>
        <v>#REF!</v>
      </c>
      <c r="AI479" t="e">
        <f>VLOOKUP($E479,#REF!,16, FALSE)</f>
        <v>#REF!</v>
      </c>
      <c r="AJ479" t="e">
        <f>VLOOKUP($E479,#REF!,17, FALSE)</f>
        <v>#REF!</v>
      </c>
      <c r="AK479" t="e">
        <f>VLOOKUP($E479,#REF!,18, FALSE)</f>
        <v>#REF!</v>
      </c>
    </row>
    <row r="480" spans="1:37" x14ac:dyDescent="0.25">
      <c r="A480">
        <v>27</v>
      </c>
      <c r="B480">
        <v>24</v>
      </c>
      <c r="C480" t="s">
        <v>2413</v>
      </c>
      <c r="D480" t="s">
        <v>1966</v>
      </c>
      <c r="E480">
        <f>VLOOKUP(D480,'2011B4'!A$1:B$641,2, FALSE)</f>
        <v>403</v>
      </c>
      <c r="G480">
        <v>2207929</v>
      </c>
      <c r="H480">
        <v>1117628</v>
      </c>
      <c r="I480">
        <v>1090301</v>
      </c>
      <c r="J480">
        <v>661532</v>
      </c>
      <c r="K480">
        <v>481974</v>
      </c>
      <c r="L480">
        <v>179558</v>
      </c>
      <c r="M480">
        <f t="shared" si="31"/>
        <v>29.961651846594705</v>
      </c>
      <c r="N480">
        <f t="shared" si="30"/>
        <v>72.857246512640359</v>
      </c>
      <c r="O480">
        <f t="shared" si="32"/>
        <v>27.142753487359645</v>
      </c>
      <c r="P480">
        <v>45.189650689611391</v>
      </c>
      <c r="Q480">
        <v>17.528706094338595</v>
      </c>
      <c r="R480">
        <v>8.4142566043668339</v>
      </c>
      <c r="S480">
        <v>5.0697471928795581</v>
      </c>
      <c r="T480">
        <v>23.797639418803627</v>
      </c>
      <c r="U480">
        <v>54.810349310388609</v>
      </c>
      <c r="W480" t="e">
        <f>VLOOKUP($E480,#REF!,4, FALSE)</f>
        <v>#REF!</v>
      </c>
      <c r="X480" t="e">
        <f>VLOOKUP($E480,#REF!,5, FALSE)</f>
        <v>#REF!</v>
      </c>
      <c r="Y480" t="e">
        <f>VLOOKUP($E480,#REF!,6, FALSE)</f>
        <v>#REF!</v>
      </c>
      <c r="Z480" t="e">
        <f>VLOOKUP($E480,#REF!,7, FALSE)</f>
        <v>#REF!</v>
      </c>
      <c r="AA480" t="e">
        <f>VLOOKUP($E480,#REF!,8, FALSE)</f>
        <v>#REF!</v>
      </c>
      <c r="AB480" t="e">
        <f>VLOOKUP($E480,#REF!,9, FALSE)</f>
        <v>#REF!</v>
      </c>
      <c r="AC480" t="e">
        <f>VLOOKUP($E480,#REF!,10, FALSE)</f>
        <v>#REF!</v>
      </c>
      <c r="AD480" t="e">
        <f>VLOOKUP($E480,#REF!,11, FALSE)</f>
        <v>#REF!</v>
      </c>
      <c r="AE480" t="e">
        <f>VLOOKUP($E480,#REF!,12, FALSE)</f>
        <v>#REF!</v>
      </c>
      <c r="AF480" t="e">
        <f>VLOOKUP($E480,#REF!,13, FALSE)</f>
        <v>#REF!</v>
      </c>
      <c r="AG480" t="e">
        <f>VLOOKUP($E480,#REF!,14, FALSE)</f>
        <v>#REF!</v>
      </c>
      <c r="AH480" t="e">
        <f>VLOOKUP($E480,#REF!,15, FALSE)</f>
        <v>#REF!</v>
      </c>
      <c r="AI480" t="e">
        <f>VLOOKUP($E480,#REF!,16, FALSE)</f>
        <v>#REF!</v>
      </c>
      <c r="AJ480" t="e">
        <f>VLOOKUP($E480,#REF!,17, FALSE)</f>
        <v>#REF!</v>
      </c>
      <c r="AK480" t="e">
        <f>VLOOKUP($E480,#REF!,18, FALSE)</f>
        <v>#REF!</v>
      </c>
    </row>
    <row r="481" spans="1:37" x14ac:dyDescent="0.25">
      <c r="A481">
        <v>27</v>
      </c>
      <c r="B481">
        <v>25</v>
      </c>
      <c r="C481" t="s">
        <v>2414</v>
      </c>
      <c r="D481" t="s">
        <v>2415</v>
      </c>
      <c r="E481">
        <f>VLOOKUP(D481,'2011B4'!A$1:B$641,2, FALSE)</f>
        <v>521</v>
      </c>
      <c r="G481">
        <v>7232555</v>
      </c>
      <c r="H481">
        <v>3769128</v>
      </c>
      <c r="I481">
        <v>3463427</v>
      </c>
      <c r="J481">
        <v>2641521</v>
      </c>
      <c r="K481">
        <v>1882056</v>
      </c>
      <c r="L481">
        <v>759465</v>
      </c>
      <c r="M481">
        <f t="shared" si="31"/>
        <v>36.522653474463731</v>
      </c>
      <c r="N481">
        <f t="shared" si="30"/>
        <v>71.248950888522174</v>
      </c>
      <c r="O481">
        <f t="shared" si="32"/>
        <v>28.751049111477816</v>
      </c>
      <c r="P481">
        <v>39.252271702553195</v>
      </c>
      <c r="Q481">
        <v>17.13641496698304</v>
      </c>
      <c r="R481">
        <v>9.200267573114127</v>
      </c>
      <c r="S481">
        <v>7.2536618107522139</v>
      </c>
      <c r="T481">
        <v>27.157383946597434</v>
      </c>
      <c r="U481">
        <v>60.747728297446805</v>
      </c>
      <c r="W481" t="e">
        <f>VLOOKUP($E481,#REF!,4, FALSE)</f>
        <v>#REF!</v>
      </c>
      <c r="X481" t="e">
        <f>VLOOKUP($E481,#REF!,5, FALSE)</f>
        <v>#REF!</v>
      </c>
      <c r="Y481" t="e">
        <f>VLOOKUP($E481,#REF!,6, FALSE)</f>
        <v>#REF!</v>
      </c>
      <c r="Z481" t="e">
        <f>VLOOKUP($E481,#REF!,7, FALSE)</f>
        <v>#REF!</v>
      </c>
      <c r="AA481" t="e">
        <f>VLOOKUP($E481,#REF!,8, FALSE)</f>
        <v>#REF!</v>
      </c>
      <c r="AB481" t="e">
        <f>VLOOKUP($E481,#REF!,9, FALSE)</f>
        <v>#REF!</v>
      </c>
      <c r="AC481" t="e">
        <f>VLOOKUP($E481,#REF!,10, FALSE)</f>
        <v>#REF!</v>
      </c>
      <c r="AD481" t="e">
        <f>VLOOKUP($E481,#REF!,11, FALSE)</f>
        <v>#REF!</v>
      </c>
      <c r="AE481" t="e">
        <f>VLOOKUP($E481,#REF!,12, FALSE)</f>
        <v>#REF!</v>
      </c>
      <c r="AF481" t="e">
        <f>VLOOKUP($E481,#REF!,13, FALSE)</f>
        <v>#REF!</v>
      </c>
      <c r="AG481" t="e">
        <f>VLOOKUP($E481,#REF!,14, FALSE)</f>
        <v>#REF!</v>
      </c>
      <c r="AH481" t="e">
        <f>VLOOKUP($E481,#REF!,15, FALSE)</f>
        <v>#REF!</v>
      </c>
      <c r="AI481" t="e">
        <f>VLOOKUP($E481,#REF!,16, FALSE)</f>
        <v>#REF!</v>
      </c>
      <c r="AJ481" t="e">
        <f>VLOOKUP($E481,#REF!,17, FALSE)</f>
        <v>#REF!</v>
      </c>
      <c r="AK481" t="e">
        <f>VLOOKUP($E481,#REF!,18, FALSE)</f>
        <v>#REF!</v>
      </c>
    </row>
    <row r="482" spans="1:37" x14ac:dyDescent="0.25">
      <c r="A482">
        <v>27</v>
      </c>
      <c r="B482">
        <v>26</v>
      </c>
      <c r="C482" t="s">
        <v>2416</v>
      </c>
      <c r="D482" t="s">
        <v>2417</v>
      </c>
      <c r="E482">
        <f>VLOOKUP(D482,'2011B4'!A$1:B$641,2, FALSE)</f>
        <v>522</v>
      </c>
      <c r="G482">
        <v>4040642</v>
      </c>
      <c r="H482">
        <v>2083053</v>
      </c>
      <c r="I482">
        <v>1957589</v>
      </c>
      <c r="J482">
        <v>1611066</v>
      </c>
      <c r="K482">
        <v>1012502</v>
      </c>
      <c r="L482">
        <v>598564</v>
      </c>
      <c r="M482">
        <f t="shared" si="31"/>
        <v>39.871535265930511</v>
      </c>
      <c r="N482">
        <f t="shared" si="30"/>
        <v>62.846711432058036</v>
      </c>
      <c r="O482">
        <f t="shared" si="32"/>
        <v>37.153288567941971</v>
      </c>
      <c r="P482">
        <v>71.741194960355429</v>
      </c>
      <c r="Q482">
        <v>8.121765340464016</v>
      </c>
      <c r="R482">
        <v>5.2234359113779316</v>
      </c>
      <c r="S482">
        <v>2.3862461252363345</v>
      </c>
      <c r="T482">
        <v>12.527357662566276</v>
      </c>
      <c r="U482">
        <v>28.258805039644571</v>
      </c>
      <c r="W482" t="e">
        <f>VLOOKUP($E482,#REF!,4, FALSE)</f>
        <v>#REF!</v>
      </c>
      <c r="X482" t="e">
        <f>VLOOKUP($E482,#REF!,5, FALSE)</f>
        <v>#REF!</v>
      </c>
      <c r="Y482" t="e">
        <f>VLOOKUP($E482,#REF!,6, FALSE)</f>
        <v>#REF!</v>
      </c>
      <c r="Z482" t="e">
        <f>VLOOKUP($E482,#REF!,7, FALSE)</f>
        <v>#REF!</v>
      </c>
      <c r="AA482" t="e">
        <f>VLOOKUP($E482,#REF!,8, FALSE)</f>
        <v>#REF!</v>
      </c>
      <c r="AB482" t="e">
        <f>VLOOKUP($E482,#REF!,9, FALSE)</f>
        <v>#REF!</v>
      </c>
      <c r="AC482" t="e">
        <f>VLOOKUP($E482,#REF!,10, FALSE)</f>
        <v>#REF!</v>
      </c>
      <c r="AD482" t="e">
        <f>VLOOKUP($E482,#REF!,11, FALSE)</f>
        <v>#REF!</v>
      </c>
      <c r="AE482" t="e">
        <f>VLOOKUP($E482,#REF!,12, FALSE)</f>
        <v>#REF!</v>
      </c>
      <c r="AF482" t="e">
        <f>VLOOKUP($E482,#REF!,13, FALSE)</f>
        <v>#REF!</v>
      </c>
      <c r="AG482" t="e">
        <f>VLOOKUP($E482,#REF!,14, FALSE)</f>
        <v>#REF!</v>
      </c>
      <c r="AH482" t="e">
        <f>VLOOKUP($E482,#REF!,15, FALSE)</f>
        <v>#REF!</v>
      </c>
      <c r="AI482" t="e">
        <f>VLOOKUP($E482,#REF!,16, FALSE)</f>
        <v>#REF!</v>
      </c>
      <c r="AJ482" t="e">
        <f>VLOOKUP($E482,#REF!,17, FALSE)</f>
        <v>#REF!</v>
      </c>
      <c r="AK482" t="e">
        <f>VLOOKUP($E482,#REF!,18, FALSE)</f>
        <v>#REF!</v>
      </c>
    </row>
    <row r="483" spans="1:37" x14ac:dyDescent="0.25">
      <c r="A483">
        <v>27</v>
      </c>
      <c r="B483">
        <v>27</v>
      </c>
      <c r="C483" t="s">
        <v>2418</v>
      </c>
      <c r="D483" t="s">
        <v>2419</v>
      </c>
      <c r="E483">
        <f>VLOOKUP(D483,'2011B4'!A$1:B$641,2, FALSE)</f>
        <v>523</v>
      </c>
      <c r="G483">
        <v>2161250</v>
      </c>
      <c r="H483">
        <v>1116356</v>
      </c>
      <c r="I483">
        <v>1044894</v>
      </c>
      <c r="J483">
        <v>829061</v>
      </c>
      <c r="K483">
        <v>503859</v>
      </c>
      <c r="L483">
        <v>325202</v>
      </c>
      <c r="M483">
        <f t="shared" si="31"/>
        <v>38.360254482359743</v>
      </c>
      <c r="N483">
        <f t="shared" si="30"/>
        <v>60.774659524449945</v>
      </c>
      <c r="O483">
        <f t="shared" si="32"/>
        <v>39.225340475550055</v>
      </c>
      <c r="P483">
        <v>78.566112746830441</v>
      </c>
      <c r="Q483">
        <v>4.5186059891853549</v>
      </c>
      <c r="R483">
        <v>4.2694084030005026</v>
      </c>
      <c r="S483">
        <v>2.1923597901722549</v>
      </c>
      <c r="T483">
        <v>10.453513070811436</v>
      </c>
      <c r="U483">
        <v>21.433887253169559</v>
      </c>
      <c r="W483" t="e">
        <f>VLOOKUP($E483,#REF!,4, FALSE)</f>
        <v>#REF!</v>
      </c>
      <c r="X483" t="e">
        <f>VLOOKUP($E483,#REF!,5, FALSE)</f>
        <v>#REF!</v>
      </c>
      <c r="Y483" t="e">
        <f>VLOOKUP($E483,#REF!,6, FALSE)</f>
        <v>#REF!</v>
      </c>
      <c r="Z483" t="e">
        <f>VLOOKUP($E483,#REF!,7, FALSE)</f>
        <v>#REF!</v>
      </c>
      <c r="AA483" t="e">
        <f>VLOOKUP($E483,#REF!,8, FALSE)</f>
        <v>#REF!</v>
      </c>
      <c r="AB483" t="e">
        <f>VLOOKUP($E483,#REF!,9, FALSE)</f>
        <v>#REF!</v>
      </c>
      <c r="AC483" t="e">
        <f>VLOOKUP($E483,#REF!,10, FALSE)</f>
        <v>#REF!</v>
      </c>
      <c r="AD483" t="e">
        <f>VLOOKUP($E483,#REF!,11, FALSE)</f>
        <v>#REF!</v>
      </c>
      <c r="AE483" t="e">
        <f>VLOOKUP($E483,#REF!,12, FALSE)</f>
        <v>#REF!</v>
      </c>
      <c r="AF483" t="e">
        <f>VLOOKUP($E483,#REF!,13, FALSE)</f>
        <v>#REF!</v>
      </c>
      <c r="AG483" t="e">
        <f>VLOOKUP($E483,#REF!,14, FALSE)</f>
        <v>#REF!</v>
      </c>
      <c r="AH483" t="e">
        <f>VLOOKUP($E483,#REF!,15, FALSE)</f>
        <v>#REF!</v>
      </c>
      <c r="AI483" t="e">
        <f>VLOOKUP($E483,#REF!,16, FALSE)</f>
        <v>#REF!</v>
      </c>
      <c r="AJ483" t="e">
        <f>VLOOKUP($E483,#REF!,17, FALSE)</f>
        <v>#REF!</v>
      </c>
      <c r="AK483" t="e">
        <f>VLOOKUP($E483,#REF!,18, FALSE)</f>
        <v>#REF!</v>
      </c>
    </row>
    <row r="484" spans="1:37" x14ac:dyDescent="0.25">
      <c r="A484">
        <v>27</v>
      </c>
      <c r="B484">
        <v>28</v>
      </c>
      <c r="C484" t="s">
        <v>2420</v>
      </c>
      <c r="D484" t="s">
        <v>2421</v>
      </c>
      <c r="E484">
        <f>VLOOKUP(D484,'2011B4'!A$1:B$641,2, FALSE)</f>
        <v>524</v>
      </c>
      <c r="G484">
        <v>2080285</v>
      </c>
      <c r="H484">
        <v>1075257</v>
      </c>
      <c r="I484">
        <v>1005028</v>
      </c>
      <c r="J484">
        <v>713050</v>
      </c>
      <c r="K484">
        <v>493523</v>
      </c>
      <c r="L484">
        <v>219527</v>
      </c>
      <c r="M484">
        <f t="shared" si="31"/>
        <v>34.276553453012447</v>
      </c>
      <c r="N484">
        <f t="shared" si="30"/>
        <v>69.212958418063252</v>
      </c>
      <c r="O484">
        <f t="shared" si="32"/>
        <v>30.787041581936752</v>
      </c>
      <c r="P484">
        <v>71.945305378304468</v>
      </c>
      <c r="Q484">
        <v>5.5433700301521629</v>
      </c>
      <c r="R484">
        <v>6.2769791739709699</v>
      </c>
      <c r="S484">
        <v>3.104831358249772</v>
      </c>
      <c r="T484">
        <v>13.129514059322627</v>
      </c>
      <c r="U484">
        <v>28.054694621695532</v>
      </c>
      <c r="W484" t="e">
        <f>VLOOKUP($E484,#REF!,4, FALSE)</f>
        <v>#REF!</v>
      </c>
      <c r="X484" t="e">
        <f>VLOOKUP($E484,#REF!,5, FALSE)</f>
        <v>#REF!</v>
      </c>
      <c r="Y484" t="e">
        <f>VLOOKUP($E484,#REF!,6, FALSE)</f>
        <v>#REF!</v>
      </c>
      <c r="Z484" t="e">
        <f>VLOOKUP($E484,#REF!,7, FALSE)</f>
        <v>#REF!</v>
      </c>
      <c r="AA484" t="e">
        <f>VLOOKUP($E484,#REF!,8, FALSE)</f>
        <v>#REF!</v>
      </c>
      <c r="AB484" t="e">
        <f>VLOOKUP($E484,#REF!,9, FALSE)</f>
        <v>#REF!</v>
      </c>
      <c r="AC484" t="e">
        <f>VLOOKUP($E484,#REF!,10, FALSE)</f>
        <v>#REF!</v>
      </c>
      <c r="AD484" t="e">
        <f>VLOOKUP($E484,#REF!,11, FALSE)</f>
        <v>#REF!</v>
      </c>
      <c r="AE484" t="e">
        <f>VLOOKUP($E484,#REF!,12, FALSE)</f>
        <v>#REF!</v>
      </c>
      <c r="AF484" t="e">
        <f>VLOOKUP($E484,#REF!,13, FALSE)</f>
        <v>#REF!</v>
      </c>
      <c r="AG484" t="e">
        <f>VLOOKUP($E484,#REF!,14, FALSE)</f>
        <v>#REF!</v>
      </c>
      <c r="AH484" t="e">
        <f>VLOOKUP($E484,#REF!,15, FALSE)</f>
        <v>#REF!</v>
      </c>
      <c r="AI484" t="e">
        <f>VLOOKUP($E484,#REF!,16, FALSE)</f>
        <v>#REF!</v>
      </c>
      <c r="AJ484" t="e">
        <f>VLOOKUP($E484,#REF!,17, FALSE)</f>
        <v>#REF!</v>
      </c>
      <c r="AK484" t="e">
        <f>VLOOKUP($E484,#REF!,18, FALSE)</f>
        <v>#REF!</v>
      </c>
    </row>
    <row r="485" spans="1:37" x14ac:dyDescent="0.25">
      <c r="A485">
        <v>27</v>
      </c>
      <c r="B485">
        <v>29</v>
      </c>
      <c r="C485" t="s">
        <v>2422</v>
      </c>
      <c r="D485" t="s">
        <v>2423</v>
      </c>
      <c r="E485">
        <f>VLOOKUP(D485,'2011B4'!A$1:B$641,2, FALSE)</f>
        <v>525</v>
      </c>
      <c r="G485">
        <v>1486586</v>
      </c>
      <c r="H485">
        <v>769368</v>
      </c>
      <c r="I485">
        <v>717218</v>
      </c>
      <c r="J485">
        <v>556418</v>
      </c>
      <c r="K485">
        <v>360407</v>
      </c>
      <c r="L485">
        <v>196011</v>
      </c>
      <c r="M485">
        <f t="shared" si="31"/>
        <v>37.429250645438614</v>
      </c>
      <c r="N485">
        <f t="shared" si="30"/>
        <v>64.772706849886248</v>
      </c>
      <c r="O485">
        <f t="shared" si="32"/>
        <v>35.227293150113766</v>
      </c>
      <c r="P485">
        <v>79.49239600444271</v>
      </c>
      <c r="Q485">
        <v>4.7264826083987224</v>
      </c>
      <c r="R485">
        <v>3.5645863361717267</v>
      </c>
      <c r="S485">
        <v>1.732510450776215</v>
      </c>
      <c r="T485">
        <v>10.484024600210633</v>
      </c>
      <c r="U485">
        <v>20.50760399555729</v>
      </c>
      <c r="W485" t="e">
        <f>VLOOKUP($E485,#REF!,4, FALSE)</f>
        <v>#REF!</v>
      </c>
      <c r="X485" t="e">
        <f>VLOOKUP($E485,#REF!,5, FALSE)</f>
        <v>#REF!</v>
      </c>
      <c r="Y485" t="e">
        <f>VLOOKUP($E485,#REF!,6, FALSE)</f>
        <v>#REF!</v>
      </c>
      <c r="Z485" t="e">
        <f>VLOOKUP($E485,#REF!,7, FALSE)</f>
        <v>#REF!</v>
      </c>
      <c r="AA485" t="e">
        <f>VLOOKUP($E485,#REF!,8, FALSE)</f>
        <v>#REF!</v>
      </c>
      <c r="AB485" t="e">
        <f>VLOOKUP($E485,#REF!,9, FALSE)</f>
        <v>#REF!</v>
      </c>
      <c r="AC485" t="e">
        <f>VLOOKUP($E485,#REF!,10, FALSE)</f>
        <v>#REF!</v>
      </c>
      <c r="AD485" t="e">
        <f>VLOOKUP($E485,#REF!,11, FALSE)</f>
        <v>#REF!</v>
      </c>
      <c r="AE485" t="e">
        <f>VLOOKUP($E485,#REF!,12, FALSE)</f>
        <v>#REF!</v>
      </c>
      <c r="AF485" t="e">
        <f>VLOOKUP($E485,#REF!,13, FALSE)</f>
        <v>#REF!</v>
      </c>
      <c r="AG485" t="e">
        <f>VLOOKUP($E485,#REF!,14, FALSE)</f>
        <v>#REF!</v>
      </c>
      <c r="AH485" t="e">
        <f>VLOOKUP($E485,#REF!,15, FALSE)</f>
        <v>#REF!</v>
      </c>
      <c r="AI485" t="e">
        <f>VLOOKUP($E485,#REF!,16, FALSE)</f>
        <v>#REF!</v>
      </c>
      <c r="AJ485" t="e">
        <f>VLOOKUP($E485,#REF!,17, FALSE)</f>
        <v>#REF!</v>
      </c>
      <c r="AK485" t="e">
        <f>VLOOKUP($E485,#REF!,18, FALSE)</f>
        <v>#REF!</v>
      </c>
    </row>
    <row r="486" spans="1:37" x14ac:dyDescent="0.25">
      <c r="A486">
        <v>27</v>
      </c>
      <c r="B486">
        <v>30</v>
      </c>
      <c r="C486" t="s">
        <v>2424</v>
      </c>
      <c r="D486" t="s">
        <v>2425</v>
      </c>
      <c r="E486">
        <f>VLOOKUP(D486,'2011B4'!A$1:B$641,2, FALSE)</f>
        <v>526</v>
      </c>
      <c r="G486">
        <v>3849543</v>
      </c>
      <c r="H486">
        <v>1989623</v>
      </c>
      <c r="I486">
        <v>1859920</v>
      </c>
      <c r="J486">
        <v>1492179</v>
      </c>
      <c r="K486">
        <v>971973</v>
      </c>
      <c r="L486">
        <v>520206</v>
      </c>
      <c r="M486">
        <f t="shared" si="31"/>
        <v>38.762497262662087</v>
      </c>
      <c r="N486">
        <f t="shared" si="30"/>
        <v>65.137828638521242</v>
      </c>
      <c r="O486">
        <f t="shared" si="32"/>
        <v>34.862171361478751</v>
      </c>
      <c r="P486">
        <v>63.55805838307603</v>
      </c>
      <c r="Q486">
        <v>13.28332592805555</v>
      </c>
      <c r="R486">
        <v>6.7809559040838936</v>
      </c>
      <c r="S486">
        <v>2.8899347866442295</v>
      </c>
      <c r="T486">
        <v>13.487724998140301</v>
      </c>
      <c r="U486">
        <v>36.44194161692397</v>
      </c>
      <c r="W486" t="e">
        <f>VLOOKUP($E486,#REF!,4, FALSE)</f>
        <v>#REF!</v>
      </c>
      <c r="X486" t="e">
        <f>VLOOKUP($E486,#REF!,5, FALSE)</f>
        <v>#REF!</v>
      </c>
      <c r="Y486" t="e">
        <f>VLOOKUP($E486,#REF!,6, FALSE)</f>
        <v>#REF!</v>
      </c>
      <c r="Z486" t="e">
        <f>VLOOKUP($E486,#REF!,7, FALSE)</f>
        <v>#REF!</v>
      </c>
      <c r="AA486" t="e">
        <f>VLOOKUP($E486,#REF!,8, FALSE)</f>
        <v>#REF!</v>
      </c>
      <c r="AB486" t="e">
        <f>VLOOKUP($E486,#REF!,9, FALSE)</f>
        <v>#REF!</v>
      </c>
      <c r="AC486" t="e">
        <f>VLOOKUP($E486,#REF!,10, FALSE)</f>
        <v>#REF!</v>
      </c>
      <c r="AD486" t="e">
        <f>VLOOKUP($E486,#REF!,11, FALSE)</f>
        <v>#REF!</v>
      </c>
      <c r="AE486" t="e">
        <f>VLOOKUP($E486,#REF!,12, FALSE)</f>
        <v>#REF!</v>
      </c>
      <c r="AF486" t="e">
        <f>VLOOKUP($E486,#REF!,13, FALSE)</f>
        <v>#REF!</v>
      </c>
      <c r="AG486" t="e">
        <f>VLOOKUP($E486,#REF!,14, FALSE)</f>
        <v>#REF!</v>
      </c>
      <c r="AH486" t="e">
        <f>VLOOKUP($E486,#REF!,15, FALSE)</f>
        <v>#REF!</v>
      </c>
      <c r="AI486" t="e">
        <f>VLOOKUP($E486,#REF!,16, FALSE)</f>
        <v>#REF!</v>
      </c>
      <c r="AJ486" t="e">
        <f>VLOOKUP($E486,#REF!,17, FALSE)</f>
        <v>#REF!</v>
      </c>
      <c r="AK486" t="e">
        <f>VLOOKUP($E486,#REF!,18, FALSE)</f>
        <v>#REF!</v>
      </c>
    </row>
    <row r="487" spans="1:37" x14ac:dyDescent="0.25">
      <c r="A487">
        <v>27</v>
      </c>
      <c r="B487">
        <v>31</v>
      </c>
      <c r="C487" t="s">
        <v>2426</v>
      </c>
      <c r="D487" t="s">
        <v>2427</v>
      </c>
      <c r="E487">
        <f>VLOOKUP(D487,'2011B4'!A$1:B$641,2, FALSE)</f>
        <v>527</v>
      </c>
      <c r="G487">
        <v>2808994</v>
      </c>
      <c r="H487">
        <v>1408326</v>
      </c>
      <c r="I487">
        <v>1400668</v>
      </c>
      <c r="J487">
        <v>1040476</v>
      </c>
      <c r="K487">
        <v>673177</v>
      </c>
      <c r="L487">
        <v>367299</v>
      </c>
      <c r="M487">
        <f t="shared" si="31"/>
        <v>37.040876555806101</v>
      </c>
      <c r="N487">
        <f t="shared" si="30"/>
        <v>64.698945482644476</v>
      </c>
      <c r="O487">
        <f t="shared" si="32"/>
        <v>35.301054517355517</v>
      </c>
      <c r="P487">
        <v>70.247944210149967</v>
      </c>
      <c r="Q487">
        <v>7.6370814896259027</v>
      </c>
      <c r="R487">
        <v>5.3051680192527266</v>
      </c>
      <c r="S487">
        <v>3.3653827671181267</v>
      </c>
      <c r="T487">
        <v>13.444423513853273</v>
      </c>
      <c r="U487">
        <v>29.752055789850033</v>
      </c>
      <c r="W487" t="e">
        <f>VLOOKUP($E487,#REF!,4, FALSE)</f>
        <v>#REF!</v>
      </c>
      <c r="X487" t="e">
        <f>VLOOKUP($E487,#REF!,5, FALSE)</f>
        <v>#REF!</v>
      </c>
      <c r="Y487" t="e">
        <f>VLOOKUP($E487,#REF!,6, FALSE)</f>
        <v>#REF!</v>
      </c>
      <c r="Z487" t="e">
        <f>VLOOKUP($E487,#REF!,7, FALSE)</f>
        <v>#REF!</v>
      </c>
      <c r="AA487" t="e">
        <f>VLOOKUP($E487,#REF!,8, FALSE)</f>
        <v>#REF!</v>
      </c>
      <c r="AB487" t="e">
        <f>VLOOKUP($E487,#REF!,9, FALSE)</f>
        <v>#REF!</v>
      </c>
      <c r="AC487" t="e">
        <f>VLOOKUP($E487,#REF!,10, FALSE)</f>
        <v>#REF!</v>
      </c>
      <c r="AD487" t="e">
        <f>VLOOKUP($E487,#REF!,11, FALSE)</f>
        <v>#REF!</v>
      </c>
      <c r="AE487" t="e">
        <f>VLOOKUP($E487,#REF!,12, FALSE)</f>
        <v>#REF!</v>
      </c>
      <c r="AF487" t="e">
        <f>VLOOKUP($E487,#REF!,13, FALSE)</f>
        <v>#REF!</v>
      </c>
      <c r="AG487" t="e">
        <f>VLOOKUP($E487,#REF!,14, FALSE)</f>
        <v>#REF!</v>
      </c>
      <c r="AH487" t="e">
        <f>VLOOKUP($E487,#REF!,15, FALSE)</f>
        <v>#REF!</v>
      </c>
      <c r="AI487" t="e">
        <f>VLOOKUP($E487,#REF!,16, FALSE)</f>
        <v>#REF!</v>
      </c>
      <c r="AJ487" t="e">
        <f>VLOOKUP($E487,#REF!,17, FALSE)</f>
        <v>#REF!</v>
      </c>
      <c r="AK487" t="e">
        <f>VLOOKUP($E487,#REF!,18, FALSE)</f>
        <v>#REF!</v>
      </c>
    </row>
    <row r="488" spans="1:37" x14ac:dyDescent="0.25">
      <c r="A488">
        <v>27</v>
      </c>
      <c r="B488">
        <v>32</v>
      </c>
      <c r="C488" t="s">
        <v>2428</v>
      </c>
      <c r="D488" t="s">
        <v>2429</v>
      </c>
      <c r="E488">
        <f>VLOOKUP(D488,'2011B4'!A$1:B$641,2, FALSE)</f>
        <v>528</v>
      </c>
      <c r="G488">
        <v>1696777</v>
      </c>
      <c r="H488">
        <v>794498</v>
      </c>
      <c r="I488">
        <v>902279</v>
      </c>
      <c r="J488">
        <v>554975</v>
      </c>
      <c r="K488">
        <v>334229</v>
      </c>
      <c r="L488">
        <v>220746</v>
      </c>
      <c r="M488">
        <f t="shared" si="31"/>
        <v>32.707597993136403</v>
      </c>
      <c r="N488">
        <f t="shared" si="30"/>
        <v>60.224154241182035</v>
      </c>
      <c r="O488">
        <f t="shared" si="32"/>
        <v>39.775845758817965</v>
      </c>
      <c r="P488">
        <v>65.091220325239874</v>
      </c>
      <c r="Q488">
        <v>7.5010586062435252</v>
      </c>
      <c r="R488">
        <v>5.8508941844227218</v>
      </c>
      <c r="S488">
        <v>5.4094328573359167</v>
      </c>
      <c r="T488">
        <v>16.147394026757965</v>
      </c>
      <c r="U488">
        <v>34.908779674760126</v>
      </c>
      <c r="W488" t="e">
        <f>VLOOKUP($E488,#REF!,4, FALSE)</f>
        <v>#REF!</v>
      </c>
      <c r="X488" t="e">
        <f>VLOOKUP($E488,#REF!,5, FALSE)</f>
        <v>#REF!</v>
      </c>
      <c r="Y488" t="e">
        <f>VLOOKUP($E488,#REF!,6, FALSE)</f>
        <v>#REF!</v>
      </c>
      <c r="Z488" t="e">
        <f>VLOOKUP($E488,#REF!,7, FALSE)</f>
        <v>#REF!</v>
      </c>
      <c r="AA488" t="e">
        <f>VLOOKUP($E488,#REF!,8, FALSE)</f>
        <v>#REF!</v>
      </c>
      <c r="AB488" t="e">
        <f>VLOOKUP($E488,#REF!,9, FALSE)</f>
        <v>#REF!</v>
      </c>
      <c r="AC488" t="e">
        <f>VLOOKUP($E488,#REF!,10, FALSE)</f>
        <v>#REF!</v>
      </c>
      <c r="AD488" t="e">
        <f>VLOOKUP($E488,#REF!,11, FALSE)</f>
        <v>#REF!</v>
      </c>
      <c r="AE488" t="e">
        <f>VLOOKUP($E488,#REF!,12, FALSE)</f>
        <v>#REF!</v>
      </c>
      <c r="AF488" t="e">
        <f>VLOOKUP($E488,#REF!,13, FALSE)</f>
        <v>#REF!</v>
      </c>
      <c r="AG488" t="e">
        <f>VLOOKUP($E488,#REF!,14, FALSE)</f>
        <v>#REF!</v>
      </c>
      <c r="AH488" t="e">
        <f>VLOOKUP($E488,#REF!,15, FALSE)</f>
        <v>#REF!</v>
      </c>
      <c r="AI488" t="e">
        <f>VLOOKUP($E488,#REF!,16, FALSE)</f>
        <v>#REF!</v>
      </c>
      <c r="AJ488" t="e">
        <f>VLOOKUP($E488,#REF!,17, FALSE)</f>
        <v>#REF!</v>
      </c>
      <c r="AK488" t="e">
        <f>VLOOKUP($E488,#REF!,18, FALSE)</f>
        <v>#REF!</v>
      </c>
    </row>
    <row r="489" spans="1:37" x14ac:dyDescent="0.25">
      <c r="A489">
        <v>27</v>
      </c>
      <c r="B489">
        <v>33</v>
      </c>
      <c r="C489" t="s">
        <v>2430</v>
      </c>
      <c r="D489" t="s">
        <v>2431</v>
      </c>
      <c r="E489">
        <f>VLOOKUP(D489,'2011B4'!A$1:B$641,2, FALSE)</f>
        <v>529</v>
      </c>
      <c r="G489">
        <v>868825</v>
      </c>
      <c r="H489">
        <v>417890</v>
      </c>
      <c r="I489">
        <v>450935</v>
      </c>
      <c r="J489">
        <v>231457</v>
      </c>
      <c r="K489">
        <v>160296</v>
      </c>
      <c r="L489">
        <v>71161</v>
      </c>
      <c r="M489">
        <f t="shared" si="31"/>
        <v>26.64023249791385</v>
      </c>
      <c r="N489">
        <f t="shared" si="30"/>
        <v>69.255196429574397</v>
      </c>
      <c r="O489">
        <f t="shared" si="32"/>
        <v>30.74480357042561</v>
      </c>
      <c r="P489">
        <v>60.501950686304589</v>
      </c>
      <c r="Q489">
        <v>8.3903273610217024</v>
      </c>
      <c r="R489">
        <v>6.1592434015821516</v>
      </c>
      <c r="S489">
        <v>5.0968430421201347</v>
      </c>
      <c r="T489">
        <v>19.851635508971427</v>
      </c>
      <c r="U489">
        <v>39.498049313695411</v>
      </c>
      <c r="W489" t="e">
        <f>VLOOKUP($E489,#REF!,4, FALSE)</f>
        <v>#REF!</v>
      </c>
      <c r="X489" t="e">
        <f>VLOOKUP($E489,#REF!,5, FALSE)</f>
        <v>#REF!</v>
      </c>
      <c r="Y489" t="e">
        <f>VLOOKUP($E489,#REF!,6, FALSE)</f>
        <v>#REF!</v>
      </c>
      <c r="Z489" t="e">
        <f>VLOOKUP($E489,#REF!,7, FALSE)</f>
        <v>#REF!</v>
      </c>
      <c r="AA489" t="e">
        <f>VLOOKUP($E489,#REF!,8, FALSE)</f>
        <v>#REF!</v>
      </c>
      <c r="AB489" t="e">
        <f>VLOOKUP($E489,#REF!,9, FALSE)</f>
        <v>#REF!</v>
      </c>
      <c r="AC489" t="e">
        <f>VLOOKUP($E489,#REF!,10, FALSE)</f>
        <v>#REF!</v>
      </c>
      <c r="AD489" t="e">
        <f>VLOOKUP($E489,#REF!,11, FALSE)</f>
        <v>#REF!</v>
      </c>
      <c r="AE489" t="e">
        <f>VLOOKUP($E489,#REF!,12, FALSE)</f>
        <v>#REF!</v>
      </c>
      <c r="AF489" t="e">
        <f>VLOOKUP($E489,#REF!,13, FALSE)</f>
        <v>#REF!</v>
      </c>
      <c r="AG489" t="e">
        <f>VLOOKUP($E489,#REF!,14, FALSE)</f>
        <v>#REF!</v>
      </c>
      <c r="AH489" t="e">
        <f>VLOOKUP($E489,#REF!,15, FALSE)</f>
        <v>#REF!</v>
      </c>
      <c r="AI489" t="e">
        <f>VLOOKUP($E489,#REF!,16, FALSE)</f>
        <v>#REF!</v>
      </c>
      <c r="AJ489" t="e">
        <f>VLOOKUP($E489,#REF!,17, FALSE)</f>
        <v>#REF!</v>
      </c>
      <c r="AK489" t="e">
        <f>VLOOKUP($E489,#REF!,18, FALSE)</f>
        <v>#REF!</v>
      </c>
    </row>
    <row r="490" spans="1:37" x14ac:dyDescent="0.25">
      <c r="A490">
        <v>27</v>
      </c>
      <c r="B490">
        <v>34</v>
      </c>
      <c r="C490" t="s">
        <v>2432</v>
      </c>
      <c r="D490" t="s">
        <v>2433</v>
      </c>
      <c r="E490">
        <f>VLOOKUP(D490,'2011B4'!A$1:B$641,2, FALSE)</f>
        <v>530</v>
      </c>
      <c r="G490">
        <v>3523162</v>
      </c>
      <c r="H490">
        <v>1807470</v>
      </c>
      <c r="I490">
        <v>1715692</v>
      </c>
      <c r="J490">
        <v>1407558</v>
      </c>
      <c r="K490">
        <v>951169</v>
      </c>
      <c r="L490">
        <v>456389</v>
      </c>
      <c r="M490">
        <f t="shared" si="31"/>
        <v>39.951554881665956</v>
      </c>
      <c r="N490">
        <f t="shared" si="30"/>
        <v>67.575829912515147</v>
      </c>
      <c r="O490">
        <f t="shared" si="32"/>
        <v>32.424170087484846</v>
      </c>
      <c r="P490">
        <v>60.331936588048237</v>
      </c>
      <c r="Q490">
        <v>15.126197286364043</v>
      </c>
      <c r="R490">
        <v>6.6520882265597576</v>
      </c>
      <c r="S490">
        <v>3.3084249458992097</v>
      </c>
      <c r="T490">
        <v>14.581352953128754</v>
      </c>
      <c r="U490">
        <v>39.668063411951763</v>
      </c>
      <c r="W490" t="e">
        <f>VLOOKUP($E490,#REF!,4, FALSE)</f>
        <v>#REF!</v>
      </c>
      <c r="X490" t="e">
        <f>VLOOKUP($E490,#REF!,5, FALSE)</f>
        <v>#REF!</v>
      </c>
      <c r="Y490" t="e">
        <f>VLOOKUP($E490,#REF!,6, FALSE)</f>
        <v>#REF!</v>
      </c>
      <c r="Z490" t="e">
        <f>VLOOKUP($E490,#REF!,7, FALSE)</f>
        <v>#REF!</v>
      </c>
      <c r="AA490" t="e">
        <f>VLOOKUP($E490,#REF!,8, FALSE)</f>
        <v>#REF!</v>
      </c>
      <c r="AB490" t="e">
        <f>VLOOKUP($E490,#REF!,9, FALSE)</f>
        <v>#REF!</v>
      </c>
      <c r="AC490" t="e">
        <f>VLOOKUP($E490,#REF!,10, FALSE)</f>
        <v>#REF!</v>
      </c>
      <c r="AD490" t="e">
        <f>VLOOKUP($E490,#REF!,11, FALSE)</f>
        <v>#REF!</v>
      </c>
      <c r="AE490" t="e">
        <f>VLOOKUP($E490,#REF!,12, FALSE)</f>
        <v>#REF!</v>
      </c>
      <c r="AF490" t="e">
        <f>VLOOKUP($E490,#REF!,13, FALSE)</f>
        <v>#REF!</v>
      </c>
      <c r="AG490" t="e">
        <f>VLOOKUP($E490,#REF!,14, FALSE)</f>
        <v>#REF!</v>
      </c>
      <c r="AH490" t="e">
        <f>VLOOKUP($E490,#REF!,15, FALSE)</f>
        <v>#REF!</v>
      </c>
      <c r="AI490" t="e">
        <f>VLOOKUP($E490,#REF!,16, FALSE)</f>
        <v>#REF!</v>
      </c>
      <c r="AJ490" t="e">
        <f>VLOOKUP($E490,#REF!,17, FALSE)</f>
        <v>#REF!</v>
      </c>
      <c r="AK490" t="e">
        <f>VLOOKUP($E490,#REF!,18, FALSE)</f>
        <v>#REF!</v>
      </c>
    </row>
    <row r="491" spans="1:37" x14ac:dyDescent="0.25">
      <c r="A491">
        <v>27</v>
      </c>
      <c r="B491">
        <v>35</v>
      </c>
      <c r="C491" t="s">
        <v>2434</v>
      </c>
      <c r="D491" t="s">
        <v>2435</v>
      </c>
      <c r="E491">
        <f>VLOOKUP(D491,'2011B4'!A$1:B$641,2, FALSE)</f>
        <v>531</v>
      </c>
      <c r="G491">
        <v>2583524</v>
      </c>
      <c r="H491">
        <v>1320088</v>
      </c>
      <c r="I491">
        <v>1263436</v>
      </c>
      <c r="J491">
        <v>950879</v>
      </c>
      <c r="K491">
        <v>663194</v>
      </c>
      <c r="L491">
        <v>287685</v>
      </c>
      <c r="M491">
        <f t="shared" si="31"/>
        <v>36.805502871271948</v>
      </c>
      <c r="N491">
        <f t="shared" si="30"/>
        <v>69.745361923020695</v>
      </c>
      <c r="O491">
        <f t="shared" si="32"/>
        <v>30.254638076979301</v>
      </c>
      <c r="P491">
        <v>67.872568434048915</v>
      </c>
      <c r="Q491">
        <v>9.2684768514185301</v>
      </c>
      <c r="R491">
        <v>6.3287757958688751</v>
      </c>
      <c r="S491">
        <v>2.7123324839438037</v>
      </c>
      <c r="T491">
        <v>13.817846434719876</v>
      </c>
      <c r="U491">
        <v>32.127431565951085</v>
      </c>
      <c r="W491" t="e">
        <f>VLOOKUP($E491,#REF!,4, FALSE)</f>
        <v>#REF!</v>
      </c>
      <c r="X491" t="e">
        <f>VLOOKUP($E491,#REF!,5, FALSE)</f>
        <v>#REF!</v>
      </c>
      <c r="Y491" t="e">
        <f>VLOOKUP($E491,#REF!,6, FALSE)</f>
        <v>#REF!</v>
      </c>
      <c r="Z491" t="e">
        <f>VLOOKUP($E491,#REF!,7, FALSE)</f>
        <v>#REF!</v>
      </c>
      <c r="AA491" t="e">
        <f>VLOOKUP($E491,#REF!,8, FALSE)</f>
        <v>#REF!</v>
      </c>
      <c r="AB491" t="e">
        <f>VLOOKUP($E491,#REF!,9, FALSE)</f>
        <v>#REF!</v>
      </c>
      <c r="AC491" t="e">
        <f>VLOOKUP($E491,#REF!,10, FALSE)</f>
        <v>#REF!</v>
      </c>
      <c r="AD491" t="e">
        <f>VLOOKUP($E491,#REF!,11, FALSE)</f>
        <v>#REF!</v>
      </c>
      <c r="AE491" t="e">
        <f>VLOOKUP($E491,#REF!,12, FALSE)</f>
        <v>#REF!</v>
      </c>
      <c r="AF491" t="e">
        <f>VLOOKUP($E491,#REF!,13, FALSE)</f>
        <v>#REF!</v>
      </c>
      <c r="AG491" t="e">
        <f>VLOOKUP($E491,#REF!,14, FALSE)</f>
        <v>#REF!</v>
      </c>
      <c r="AH491" t="e">
        <f>VLOOKUP($E491,#REF!,15, FALSE)</f>
        <v>#REF!</v>
      </c>
      <c r="AI491" t="e">
        <f>VLOOKUP($E491,#REF!,16, FALSE)</f>
        <v>#REF!</v>
      </c>
      <c r="AJ491" t="e">
        <f>VLOOKUP($E491,#REF!,17, FALSE)</f>
        <v>#REF!</v>
      </c>
      <c r="AK491" t="e">
        <f>VLOOKUP($E491,#REF!,18, FALSE)</f>
        <v>#REF!</v>
      </c>
    </row>
    <row r="492" spans="1:37" x14ac:dyDescent="0.25">
      <c r="A492">
        <v>28</v>
      </c>
      <c r="B492">
        <v>1</v>
      </c>
      <c r="C492" t="s">
        <v>1765</v>
      </c>
      <c r="D492" t="s">
        <v>1766</v>
      </c>
      <c r="E492">
        <f>VLOOKUP(D492,'2011B4'!A$1:B$641,2, FALSE)</f>
        <v>532</v>
      </c>
      <c r="G492">
        <v>2488003</v>
      </c>
      <c r="H492">
        <v>1250958</v>
      </c>
      <c r="I492">
        <v>1237045</v>
      </c>
      <c r="J492">
        <v>907535</v>
      </c>
      <c r="K492">
        <v>578916</v>
      </c>
      <c r="L492">
        <v>328619</v>
      </c>
      <c r="M492">
        <f t="shared" si="31"/>
        <v>36.476443155414202</v>
      </c>
      <c r="N492">
        <f t="shared" si="30"/>
        <v>63.789936476279152</v>
      </c>
      <c r="O492">
        <f t="shared" si="32"/>
        <v>36.210063523720848</v>
      </c>
      <c r="P492">
        <v>60.751375979989753</v>
      </c>
      <c r="Q492">
        <v>19.289393797484394</v>
      </c>
      <c r="R492">
        <v>5.1718115554771993</v>
      </c>
      <c r="S492">
        <v>2.9950360041210531</v>
      </c>
      <c r="T492">
        <v>11.792382662927601</v>
      </c>
      <c r="U492">
        <v>39.248624020010247</v>
      </c>
      <c r="W492" t="e">
        <f>VLOOKUP($E492,#REF!,4, FALSE)</f>
        <v>#REF!</v>
      </c>
      <c r="X492" t="e">
        <f>VLOOKUP($E492,#REF!,5, FALSE)</f>
        <v>#REF!</v>
      </c>
      <c r="Y492" t="e">
        <f>VLOOKUP($E492,#REF!,6, FALSE)</f>
        <v>#REF!</v>
      </c>
      <c r="Z492" t="e">
        <f>VLOOKUP($E492,#REF!,7, FALSE)</f>
        <v>#REF!</v>
      </c>
      <c r="AA492" t="e">
        <f>VLOOKUP($E492,#REF!,8, FALSE)</f>
        <v>#REF!</v>
      </c>
      <c r="AB492" t="e">
        <f>VLOOKUP($E492,#REF!,9, FALSE)</f>
        <v>#REF!</v>
      </c>
      <c r="AC492" t="e">
        <f>VLOOKUP($E492,#REF!,10, FALSE)</f>
        <v>#REF!</v>
      </c>
      <c r="AD492" t="e">
        <f>VLOOKUP($E492,#REF!,11, FALSE)</f>
        <v>#REF!</v>
      </c>
      <c r="AE492" t="e">
        <f>VLOOKUP($E492,#REF!,12, FALSE)</f>
        <v>#REF!</v>
      </c>
      <c r="AF492" t="e">
        <f>VLOOKUP($E492,#REF!,13, FALSE)</f>
        <v>#REF!</v>
      </c>
      <c r="AG492" t="e">
        <f>VLOOKUP($E492,#REF!,14, FALSE)</f>
        <v>#REF!</v>
      </c>
      <c r="AH492" t="e">
        <f>VLOOKUP($E492,#REF!,15, FALSE)</f>
        <v>#REF!</v>
      </c>
      <c r="AI492" t="e">
        <f>VLOOKUP($E492,#REF!,16, FALSE)</f>
        <v>#REF!</v>
      </c>
      <c r="AJ492" t="e">
        <f>VLOOKUP($E492,#REF!,17, FALSE)</f>
        <v>#REF!</v>
      </c>
      <c r="AK492" t="e">
        <f>VLOOKUP($E492,#REF!,18, FALSE)</f>
        <v>#REF!</v>
      </c>
    </row>
    <row r="493" spans="1:37" x14ac:dyDescent="0.25">
      <c r="A493">
        <v>28</v>
      </c>
      <c r="B493">
        <v>2</v>
      </c>
      <c r="C493" t="s">
        <v>1767</v>
      </c>
      <c r="D493" t="s">
        <v>1768</v>
      </c>
      <c r="E493">
        <f>VLOOKUP(D493,'2011B4'!A$1:B$641,2, FALSE)</f>
        <v>533</v>
      </c>
      <c r="G493">
        <v>2345685</v>
      </c>
      <c r="H493">
        <v>1162905</v>
      </c>
      <c r="I493">
        <v>1182780</v>
      </c>
      <c r="J493">
        <v>968965</v>
      </c>
      <c r="K493">
        <v>551873</v>
      </c>
      <c r="L493">
        <v>417092</v>
      </c>
      <c r="M493">
        <f t="shared" si="31"/>
        <v>41.308402449604273</v>
      </c>
      <c r="N493">
        <f t="shared" si="30"/>
        <v>56.954895171652232</v>
      </c>
      <c r="O493">
        <f t="shared" si="32"/>
        <v>43.045104828347775</v>
      </c>
      <c r="P493">
        <v>57.089781364651977</v>
      </c>
      <c r="Q493">
        <v>23.544503671443245</v>
      </c>
      <c r="R493">
        <v>6.0728715691485249</v>
      </c>
      <c r="S493">
        <v>2.2388837574112586</v>
      </c>
      <c r="T493">
        <v>11.053959637345002</v>
      </c>
      <c r="U493">
        <v>42.910218635348023</v>
      </c>
      <c r="W493" t="e">
        <f>VLOOKUP($E493,#REF!,4, FALSE)</f>
        <v>#REF!</v>
      </c>
      <c r="X493" t="e">
        <f>VLOOKUP($E493,#REF!,5, FALSE)</f>
        <v>#REF!</v>
      </c>
      <c r="Y493" t="e">
        <f>VLOOKUP($E493,#REF!,6, FALSE)</f>
        <v>#REF!</v>
      </c>
      <c r="Z493" t="e">
        <f>VLOOKUP($E493,#REF!,7, FALSE)</f>
        <v>#REF!</v>
      </c>
      <c r="AA493" t="e">
        <f>VLOOKUP($E493,#REF!,8, FALSE)</f>
        <v>#REF!</v>
      </c>
      <c r="AB493" t="e">
        <f>VLOOKUP($E493,#REF!,9, FALSE)</f>
        <v>#REF!</v>
      </c>
      <c r="AC493" t="e">
        <f>VLOOKUP($E493,#REF!,10, FALSE)</f>
        <v>#REF!</v>
      </c>
      <c r="AD493" t="e">
        <f>VLOOKUP($E493,#REF!,11, FALSE)</f>
        <v>#REF!</v>
      </c>
      <c r="AE493" t="e">
        <f>VLOOKUP($E493,#REF!,12, FALSE)</f>
        <v>#REF!</v>
      </c>
      <c r="AF493" t="e">
        <f>VLOOKUP($E493,#REF!,13, FALSE)</f>
        <v>#REF!</v>
      </c>
      <c r="AG493" t="e">
        <f>VLOOKUP($E493,#REF!,14, FALSE)</f>
        <v>#REF!</v>
      </c>
      <c r="AH493" t="e">
        <f>VLOOKUP($E493,#REF!,15, FALSE)</f>
        <v>#REF!</v>
      </c>
      <c r="AI493" t="e">
        <f>VLOOKUP($E493,#REF!,16, FALSE)</f>
        <v>#REF!</v>
      </c>
      <c r="AJ493" t="e">
        <f>VLOOKUP($E493,#REF!,17, FALSE)</f>
        <v>#REF!</v>
      </c>
      <c r="AK493" t="e">
        <f>VLOOKUP($E493,#REF!,18, FALSE)</f>
        <v>#REF!</v>
      </c>
    </row>
    <row r="494" spans="1:37" x14ac:dyDescent="0.25">
      <c r="A494">
        <v>28</v>
      </c>
      <c r="B494">
        <v>3</v>
      </c>
      <c r="C494" t="s">
        <v>1769</v>
      </c>
      <c r="D494" t="s">
        <v>1770</v>
      </c>
      <c r="E494">
        <f>VLOOKUP(D494,'2011B4'!A$1:B$641,2, FALSE)</f>
        <v>534</v>
      </c>
      <c r="G494">
        <v>3491822</v>
      </c>
      <c r="H494">
        <v>1747968</v>
      </c>
      <c r="I494">
        <v>1743854</v>
      </c>
      <c r="J494">
        <v>1455012</v>
      </c>
      <c r="K494">
        <v>864324</v>
      </c>
      <c r="L494">
        <v>590688</v>
      </c>
      <c r="M494">
        <f t="shared" si="31"/>
        <v>41.66913433731731</v>
      </c>
      <c r="N494">
        <f t="shared" si="30"/>
        <v>59.403221416730581</v>
      </c>
      <c r="O494">
        <f t="shared" si="32"/>
        <v>40.596778583269419</v>
      </c>
      <c r="P494">
        <v>59.695521411507265</v>
      </c>
      <c r="Q494">
        <v>21.116114506272112</v>
      </c>
      <c r="R494">
        <v>5.0003711309597447</v>
      </c>
      <c r="S494">
        <v>3.0533768793659433</v>
      </c>
      <c r="T494">
        <v>11.134616071894939</v>
      </c>
      <c r="U494">
        <v>40.304478588492735</v>
      </c>
      <c r="W494" t="e">
        <f>VLOOKUP($E494,#REF!,4, FALSE)</f>
        <v>#REF!</v>
      </c>
      <c r="X494" t="e">
        <f>VLOOKUP($E494,#REF!,5, FALSE)</f>
        <v>#REF!</v>
      </c>
      <c r="Y494" t="e">
        <f>VLOOKUP($E494,#REF!,6, FALSE)</f>
        <v>#REF!</v>
      </c>
      <c r="Z494" t="e">
        <f>VLOOKUP($E494,#REF!,7, FALSE)</f>
        <v>#REF!</v>
      </c>
      <c r="AA494" t="e">
        <f>VLOOKUP($E494,#REF!,8, FALSE)</f>
        <v>#REF!</v>
      </c>
      <c r="AB494" t="e">
        <f>VLOOKUP($E494,#REF!,9, FALSE)</f>
        <v>#REF!</v>
      </c>
      <c r="AC494" t="e">
        <f>VLOOKUP($E494,#REF!,10, FALSE)</f>
        <v>#REF!</v>
      </c>
      <c r="AD494" t="e">
        <f>VLOOKUP($E494,#REF!,11, FALSE)</f>
        <v>#REF!</v>
      </c>
      <c r="AE494" t="e">
        <f>VLOOKUP($E494,#REF!,12, FALSE)</f>
        <v>#REF!</v>
      </c>
      <c r="AF494" t="e">
        <f>VLOOKUP($E494,#REF!,13, FALSE)</f>
        <v>#REF!</v>
      </c>
      <c r="AG494" t="e">
        <f>VLOOKUP($E494,#REF!,14, FALSE)</f>
        <v>#REF!</v>
      </c>
      <c r="AH494" t="e">
        <f>VLOOKUP($E494,#REF!,15, FALSE)</f>
        <v>#REF!</v>
      </c>
      <c r="AI494" t="e">
        <f>VLOOKUP($E494,#REF!,16, FALSE)</f>
        <v>#REF!</v>
      </c>
      <c r="AJ494" t="e">
        <f>VLOOKUP($E494,#REF!,17, FALSE)</f>
        <v>#REF!</v>
      </c>
      <c r="AK494" t="e">
        <f>VLOOKUP($E494,#REF!,18, FALSE)</f>
        <v>#REF!</v>
      </c>
    </row>
    <row r="495" spans="1:37" x14ac:dyDescent="0.25">
      <c r="A495">
        <v>28</v>
      </c>
      <c r="B495">
        <v>4</v>
      </c>
      <c r="C495" t="s">
        <v>1771</v>
      </c>
      <c r="D495" t="s">
        <v>1772</v>
      </c>
      <c r="E495">
        <f>VLOOKUP(D495,'2011B4'!A$1:B$641,2, FALSE)</f>
        <v>535</v>
      </c>
      <c r="G495">
        <v>2670097</v>
      </c>
      <c r="H495">
        <v>1352446</v>
      </c>
      <c r="I495">
        <v>1317651</v>
      </c>
      <c r="J495">
        <v>1072414</v>
      </c>
      <c r="K495">
        <v>665179</v>
      </c>
      <c r="L495">
        <v>407235</v>
      </c>
      <c r="M495">
        <f t="shared" si="31"/>
        <v>40.163859215601533</v>
      </c>
      <c r="N495">
        <f t="shared" si="30"/>
        <v>62.026325654085078</v>
      </c>
      <c r="O495">
        <f t="shared" si="32"/>
        <v>37.973674345914915</v>
      </c>
      <c r="P495">
        <v>67.738765066476191</v>
      </c>
      <c r="Q495">
        <v>14.150691803725053</v>
      </c>
      <c r="R495">
        <v>5.2428446476827046</v>
      </c>
      <c r="S495">
        <v>2.2442825252188054</v>
      </c>
      <c r="T495">
        <v>10.623415956897244</v>
      </c>
      <c r="U495">
        <v>32.261234933523809</v>
      </c>
      <c r="W495" t="e">
        <f>VLOOKUP($E495,#REF!,4, FALSE)</f>
        <v>#REF!</v>
      </c>
      <c r="X495" t="e">
        <f>VLOOKUP($E495,#REF!,5, FALSE)</f>
        <v>#REF!</v>
      </c>
      <c r="Y495" t="e">
        <f>VLOOKUP($E495,#REF!,6, FALSE)</f>
        <v>#REF!</v>
      </c>
      <c r="Z495" t="e">
        <f>VLOOKUP($E495,#REF!,7, FALSE)</f>
        <v>#REF!</v>
      </c>
      <c r="AA495" t="e">
        <f>VLOOKUP($E495,#REF!,8, FALSE)</f>
        <v>#REF!</v>
      </c>
      <c r="AB495" t="e">
        <f>VLOOKUP($E495,#REF!,9, FALSE)</f>
        <v>#REF!</v>
      </c>
      <c r="AC495" t="e">
        <f>VLOOKUP($E495,#REF!,10, FALSE)</f>
        <v>#REF!</v>
      </c>
      <c r="AD495" t="e">
        <f>VLOOKUP($E495,#REF!,11, FALSE)</f>
        <v>#REF!</v>
      </c>
      <c r="AE495" t="e">
        <f>VLOOKUP($E495,#REF!,12, FALSE)</f>
        <v>#REF!</v>
      </c>
      <c r="AF495" t="e">
        <f>VLOOKUP($E495,#REF!,13, FALSE)</f>
        <v>#REF!</v>
      </c>
      <c r="AG495" t="e">
        <f>VLOOKUP($E495,#REF!,14, FALSE)</f>
        <v>#REF!</v>
      </c>
      <c r="AH495" t="e">
        <f>VLOOKUP($E495,#REF!,15, FALSE)</f>
        <v>#REF!</v>
      </c>
      <c r="AI495" t="e">
        <f>VLOOKUP($E495,#REF!,16, FALSE)</f>
        <v>#REF!</v>
      </c>
      <c r="AJ495" t="e">
        <f>VLOOKUP($E495,#REF!,17, FALSE)</f>
        <v>#REF!</v>
      </c>
      <c r="AK495" t="e">
        <f>VLOOKUP($E495,#REF!,18, FALSE)</f>
        <v>#REF!</v>
      </c>
    </row>
    <row r="496" spans="1:37" x14ac:dyDescent="0.25">
      <c r="A496">
        <v>28</v>
      </c>
      <c r="B496">
        <v>5</v>
      </c>
      <c r="C496" t="s">
        <v>1773</v>
      </c>
      <c r="D496" t="s">
        <v>1774</v>
      </c>
      <c r="E496">
        <f>VLOOKUP(D496,'2011B4'!A$1:B$641,2, FALSE)</f>
        <v>536</v>
      </c>
      <c r="G496">
        <v>3829753</v>
      </c>
      <c r="H496">
        <v>1981173</v>
      </c>
      <c r="I496">
        <v>1848580</v>
      </c>
      <c r="J496">
        <v>1033505</v>
      </c>
      <c r="K496">
        <v>878460</v>
      </c>
      <c r="L496">
        <v>155045</v>
      </c>
      <c r="M496">
        <f t="shared" si="31"/>
        <v>26.986205115577949</v>
      </c>
      <c r="N496">
        <f t="shared" si="30"/>
        <v>84.998137406205103</v>
      </c>
      <c r="O496">
        <f t="shared" si="32"/>
        <v>15.0018625937949</v>
      </c>
      <c r="P496">
        <v>1.8924920537394594</v>
      </c>
      <c r="Q496">
        <v>15.320874112848994</v>
      </c>
      <c r="R496">
        <v>23.275552609808368</v>
      </c>
      <c r="S496">
        <v>8.8779444705153825</v>
      </c>
      <c r="T496">
        <v>50.63313675308779</v>
      </c>
      <c r="U496">
        <v>98.10750794626054</v>
      </c>
      <c r="W496" t="e">
        <f>VLOOKUP($E496,#REF!,4, FALSE)</f>
        <v>#REF!</v>
      </c>
      <c r="X496" t="e">
        <f>VLOOKUP($E496,#REF!,5, FALSE)</f>
        <v>#REF!</v>
      </c>
      <c r="Y496" t="e">
        <f>VLOOKUP($E496,#REF!,6, FALSE)</f>
        <v>#REF!</v>
      </c>
      <c r="Z496" t="e">
        <f>VLOOKUP($E496,#REF!,7, FALSE)</f>
        <v>#REF!</v>
      </c>
      <c r="AA496" t="e">
        <f>VLOOKUP($E496,#REF!,8, FALSE)</f>
        <v>#REF!</v>
      </c>
      <c r="AB496" t="e">
        <f>VLOOKUP($E496,#REF!,9, FALSE)</f>
        <v>#REF!</v>
      </c>
      <c r="AC496" t="e">
        <f>VLOOKUP($E496,#REF!,10, FALSE)</f>
        <v>#REF!</v>
      </c>
      <c r="AD496" t="e">
        <f>VLOOKUP($E496,#REF!,11, FALSE)</f>
        <v>#REF!</v>
      </c>
      <c r="AE496" t="e">
        <f>VLOOKUP($E496,#REF!,12, FALSE)</f>
        <v>#REF!</v>
      </c>
      <c r="AF496" t="e">
        <f>VLOOKUP($E496,#REF!,13, FALSE)</f>
        <v>#REF!</v>
      </c>
      <c r="AG496" t="e">
        <f>VLOOKUP($E496,#REF!,14, FALSE)</f>
        <v>#REF!</v>
      </c>
      <c r="AH496" t="e">
        <f>VLOOKUP($E496,#REF!,15, FALSE)</f>
        <v>#REF!</v>
      </c>
      <c r="AI496" t="e">
        <f>VLOOKUP($E496,#REF!,16, FALSE)</f>
        <v>#REF!</v>
      </c>
      <c r="AJ496" t="e">
        <f>VLOOKUP($E496,#REF!,17, FALSE)</f>
        <v>#REF!</v>
      </c>
      <c r="AK496" t="e">
        <f>VLOOKUP($E496,#REF!,18, FALSE)</f>
        <v>#REF!</v>
      </c>
    </row>
    <row r="497" spans="1:37" x14ac:dyDescent="0.25">
      <c r="A497">
        <v>28</v>
      </c>
      <c r="B497">
        <v>6</v>
      </c>
      <c r="C497" t="s">
        <v>1775</v>
      </c>
      <c r="D497" t="s">
        <v>3045</v>
      </c>
      <c r="E497">
        <f>VLOOKUP(D497,'2011B4'!A$1:B$641,2, FALSE)</f>
        <v>537</v>
      </c>
      <c r="G497">
        <v>3575064</v>
      </c>
      <c r="H497">
        <v>1839227</v>
      </c>
      <c r="I497">
        <v>1735837</v>
      </c>
      <c r="J497">
        <v>1248348</v>
      </c>
      <c r="K497">
        <v>890942</v>
      </c>
      <c r="L497">
        <v>357406</v>
      </c>
      <c r="M497">
        <f t="shared" si="31"/>
        <v>34.918200065789037</v>
      </c>
      <c r="N497">
        <f t="shared" si="30"/>
        <v>71.369682171958459</v>
      </c>
      <c r="O497">
        <f t="shared" si="32"/>
        <v>28.630317828041541</v>
      </c>
      <c r="P497">
        <v>40.615357256149736</v>
      </c>
      <c r="Q497">
        <v>16.268059867921444</v>
      </c>
      <c r="R497">
        <v>9.3955371418867166</v>
      </c>
      <c r="S497">
        <v>7.6525936677913533</v>
      </c>
      <c r="T497">
        <v>26.068452066250757</v>
      </c>
      <c r="U497">
        <v>59.384642743850264</v>
      </c>
      <c r="W497" t="e">
        <f>VLOOKUP($E497,#REF!,4, FALSE)</f>
        <v>#REF!</v>
      </c>
      <c r="X497" t="e">
        <f>VLOOKUP($E497,#REF!,5, FALSE)</f>
        <v>#REF!</v>
      </c>
      <c r="Y497" t="e">
        <f>VLOOKUP($E497,#REF!,6, FALSE)</f>
        <v>#REF!</v>
      </c>
      <c r="Z497" t="e">
        <f>VLOOKUP($E497,#REF!,7, FALSE)</f>
        <v>#REF!</v>
      </c>
      <c r="AA497" t="e">
        <f>VLOOKUP($E497,#REF!,8, FALSE)</f>
        <v>#REF!</v>
      </c>
      <c r="AB497" t="e">
        <f>VLOOKUP($E497,#REF!,9, FALSE)</f>
        <v>#REF!</v>
      </c>
      <c r="AC497" t="e">
        <f>VLOOKUP($E497,#REF!,10, FALSE)</f>
        <v>#REF!</v>
      </c>
      <c r="AD497" t="e">
        <f>VLOOKUP($E497,#REF!,11, FALSE)</f>
        <v>#REF!</v>
      </c>
      <c r="AE497" t="e">
        <f>VLOOKUP($E497,#REF!,12, FALSE)</f>
        <v>#REF!</v>
      </c>
      <c r="AF497" t="e">
        <f>VLOOKUP($E497,#REF!,13, FALSE)</f>
        <v>#REF!</v>
      </c>
      <c r="AG497" t="e">
        <f>VLOOKUP($E497,#REF!,14, FALSE)</f>
        <v>#REF!</v>
      </c>
      <c r="AH497" t="e">
        <f>VLOOKUP($E497,#REF!,15, FALSE)</f>
        <v>#REF!</v>
      </c>
      <c r="AI497" t="e">
        <f>VLOOKUP($E497,#REF!,16, FALSE)</f>
        <v>#REF!</v>
      </c>
      <c r="AJ497" t="e">
        <f>VLOOKUP($E497,#REF!,17, FALSE)</f>
        <v>#REF!</v>
      </c>
      <c r="AK497" t="e">
        <f>VLOOKUP($E497,#REF!,18, FALSE)</f>
        <v>#REF!</v>
      </c>
    </row>
    <row r="498" spans="1:37" x14ac:dyDescent="0.25">
      <c r="A498">
        <v>28</v>
      </c>
      <c r="B498">
        <v>7</v>
      </c>
      <c r="C498" t="s">
        <v>1777</v>
      </c>
      <c r="D498" t="s">
        <v>1778</v>
      </c>
      <c r="E498">
        <f>VLOOKUP(D498,'2011B4'!A$1:B$641,2, FALSE)</f>
        <v>538</v>
      </c>
      <c r="G498">
        <v>3513934</v>
      </c>
      <c r="H498">
        <v>1782340</v>
      </c>
      <c r="I498">
        <v>1731594</v>
      </c>
      <c r="J498">
        <v>1492603</v>
      </c>
      <c r="K498">
        <v>892692</v>
      </c>
      <c r="L498">
        <v>599911</v>
      </c>
      <c r="M498">
        <f t="shared" si="31"/>
        <v>42.476694212241895</v>
      </c>
      <c r="N498">
        <f t="shared" si="30"/>
        <v>59.807731861720768</v>
      </c>
      <c r="O498">
        <f t="shared" si="32"/>
        <v>40.192268138279239</v>
      </c>
      <c r="P498">
        <v>73.383813378373219</v>
      </c>
      <c r="Q498">
        <v>8.6598378805348784</v>
      </c>
      <c r="R498">
        <v>4.7115676439079914</v>
      </c>
      <c r="S498">
        <v>3.5227049657544569</v>
      </c>
      <c r="T498">
        <v>9.722076131429457</v>
      </c>
      <c r="U498">
        <v>26.616186621626781</v>
      </c>
      <c r="W498" t="e">
        <f>VLOOKUP($E498,#REF!,4, FALSE)</f>
        <v>#REF!</v>
      </c>
      <c r="X498" t="e">
        <f>VLOOKUP($E498,#REF!,5, FALSE)</f>
        <v>#REF!</v>
      </c>
      <c r="Y498" t="e">
        <f>VLOOKUP($E498,#REF!,6, FALSE)</f>
        <v>#REF!</v>
      </c>
      <c r="Z498" t="e">
        <f>VLOOKUP($E498,#REF!,7, FALSE)</f>
        <v>#REF!</v>
      </c>
      <c r="AA498" t="e">
        <f>VLOOKUP($E498,#REF!,8, FALSE)</f>
        <v>#REF!</v>
      </c>
      <c r="AB498" t="e">
        <f>VLOOKUP($E498,#REF!,9, FALSE)</f>
        <v>#REF!</v>
      </c>
      <c r="AC498" t="e">
        <f>VLOOKUP($E498,#REF!,10, FALSE)</f>
        <v>#REF!</v>
      </c>
      <c r="AD498" t="e">
        <f>VLOOKUP($E498,#REF!,11, FALSE)</f>
        <v>#REF!</v>
      </c>
      <c r="AE498" t="e">
        <f>VLOOKUP($E498,#REF!,12, FALSE)</f>
        <v>#REF!</v>
      </c>
      <c r="AF498" t="e">
        <f>VLOOKUP($E498,#REF!,13, FALSE)</f>
        <v>#REF!</v>
      </c>
      <c r="AG498" t="e">
        <f>VLOOKUP($E498,#REF!,14, FALSE)</f>
        <v>#REF!</v>
      </c>
      <c r="AH498" t="e">
        <f>VLOOKUP($E498,#REF!,15, FALSE)</f>
        <v>#REF!</v>
      </c>
      <c r="AI498" t="e">
        <f>VLOOKUP($E498,#REF!,16, FALSE)</f>
        <v>#REF!</v>
      </c>
      <c r="AJ498" t="e">
        <f>VLOOKUP($E498,#REF!,17, FALSE)</f>
        <v>#REF!</v>
      </c>
      <c r="AK498" t="e">
        <f>VLOOKUP($E498,#REF!,18, FALSE)</f>
        <v>#REF!</v>
      </c>
    </row>
    <row r="499" spans="1:37" x14ac:dyDescent="0.25">
      <c r="A499">
        <v>28</v>
      </c>
      <c r="B499">
        <v>8</v>
      </c>
      <c r="C499" t="s">
        <v>1779</v>
      </c>
      <c r="D499" t="s">
        <v>1780</v>
      </c>
      <c r="E499">
        <f>VLOOKUP(D499,'2011B4'!A$1:B$641,2, FALSE)</f>
        <v>539</v>
      </c>
      <c r="G499">
        <v>3247982</v>
      </c>
      <c r="H499">
        <v>1651990</v>
      </c>
      <c r="I499">
        <v>1595992</v>
      </c>
      <c r="J499">
        <v>1309138</v>
      </c>
      <c r="K499">
        <v>823499</v>
      </c>
      <c r="L499">
        <v>485639</v>
      </c>
      <c r="M499">
        <f t="shared" si="31"/>
        <v>40.306196278181346</v>
      </c>
      <c r="N499">
        <f t="shared" si="30"/>
        <v>62.90391081765253</v>
      </c>
      <c r="O499">
        <f t="shared" si="32"/>
        <v>37.09608918234747</v>
      </c>
      <c r="P499">
        <v>68.397984016963832</v>
      </c>
      <c r="Q499">
        <v>10.78396624343652</v>
      </c>
      <c r="R499">
        <v>5.8699693997118718</v>
      </c>
      <c r="S499">
        <v>3.4123980817912245</v>
      </c>
      <c r="T499">
        <v>11.53568225809655</v>
      </c>
      <c r="U499">
        <v>31.602015983036168</v>
      </c>
      <c r="W499" t="e">
        <f>VLOOKUP($E499,#REF!,4, FALSE)</f>
        <v>#REF!</v>
      </c>
      <c r="X499" t="e">
        <f>VLOOKUP($E499,#REF!,5, FALSE)</f>
        <v>#REF!</v>
      </c>
      <c r="Y499" t="e">
        <f>VLOOKUP($E499,#REF!,6, FALSE)</f>
        <v>#REF!</v>
      </c>
      <c r="Z499" t="e">
        <f>VLOOKUP($E499,#REF!,7, FALSE)</f>
        <v>#REF!</v>
      </c>
      <c r="AA499" t="e">
        <f>VLOOKUP($E499,#REF!,8, FALSE)</f>
        <v>#REF!</v>
      </c>
      <c r="AB499" t="e">
        <f>VLOOKUP($E499,#REF!,9, FALSE)</f>
        <v>#REF!</v>
      </c>
      <c r="AC499" t="e">
        <f>VLOOKUP($E499,#REF!,10, FALSE)</f>
        <v>#REF!</v>
      </c>
      <c r="AD499" t="e">
        <f>VLOOKUP($E499,#REF!,11, FALSE)</f>
        <v>#REF!</v>
      </c>
      <c r="AE499" t="e">
        <f>VLOOKUP($E499,#REF!,12, FALSE)</f>
        <v>#REF!</v>
      </c>
      <c r="AF499" t="e">
        <f>VLOOKUP($E499,#REF!,13, FALSE)</f>
        <v>#REF!</v>
      </c>
      <c r="AG499" t="e">
        <f>VLOOKUP($E499,#REF!,14, FALSE)</f>
        <v>#REF!</v>
      </c>
      <c r="AH499" t="e">
        <f>VLOOKUP($E499,#REF!,15, FALSE)</f>
        <v>#REF!</v>
      </c>
      <c r="AI499" t="e">
        <f>VLOOKUP($E499,#REF!,16, FALSE)</f>
        <v>#REF!</v>
      </c>
      <c r="AJ499" t="e">
        <f>VLOOKUP($E499,#REF!,17, FALSE)</f>
        <v>#REF!</v>
      </c>
      <c r="AK499" t="e">
        <f>VLOOKUP($E499,#REF!,18, FALSE)</f>
        <v>#REF!</v>
      </c>
    </row>
    <row r="500" spans="1:37" x14ac:dyDescent="0.25">
      <c r="A500">
        <v>28</v>
      </c>
      <c r="B500">
        <v>9</v>
      </c>
      <c r="C500" t="s">
        <v>1781</v>
      </c>
      <c r="D500" t="s">
        <v>1782</v>
      </c>
      <c r="E500">
        <f>VLOOKUP(D500,'2011B4'!A$1:B$641,2, FALSE)</f>
        <v>540</v>
      </c>
      <c r="G500">
        <v>3246004</v>
      </c>
      <c r="H500">
        <v>1644895</v>
      </c>
      <c r="I500">
        <v>1601109</v>
      </c>
      <c r="J500">
        <v>1279959</v>
      </c>
      <c r="K500">
        <v>796430</v>
      </c>
      <c r="L500">
        <v>483529</v>
      </c>
      <c r="M500">
        <f t="shared" si="31"/>
        <v>39.431836806116074</v>
      </c>
      <c r="N500">
        <f t="shared" si="30"/>
        <v>62.223086833250129</v>
      </c>
      <c r="O500">
        <f t="shared" si="32"/>
        <v>37.776913166749871</v>
      </c>
      <c r="P500">
        <v>67.750529509148336</v>
      </c>
      <c r="Q500">
        <v>10.617449465178181</v>
      </c>
      <c r="R500">
        <v>5.6979950139027888</v>
      </c>
      <c r="S500">
        <v>2.9440005500176176</v>
      </c>
      <c r="T500">
        <v>12.990025461753071</v>
      </c>
      <c r="U500">
        <v>32.249470490851664</v>
      </c>
      <c r="W500" t="e">
        <f>VLOOKUP($E500,#REF!,4, FALSE)</f>
        <v>#REF!</v>
      </c>
      <c r="X500" t="e">
        <f>VLOOKUP($E500,#REF!,5, FALSE)</f>
        <v>#REF!</v>
      </c>
      <c r="Y500" t="e">
        <f>VLOOKUP($E500,#REF!,6, FALSE)</f>
        <v>#REF!</v>
      </c>
      <c r="Z500" t="e">
        <f>VLOOKUP($E500,#REF!,7, FALSE)</f>
        <v>#REF!</v>
      </c>
      <c r="AA500" t="e">
        <f>VLOOKUP($E500,#REF!,8, FALSE)</f>
        <v>#REF!</v>
      </c>
      <c r="AB500" t="e">
        <f>VLOOKUP($E500,#REF!,9, FALSE)</f>
        <v>#REF!</v>
      </c>
      <c r="AC500" t="e">
        <f>VLOOKUP($E500,#REF!,10, FALSE)</f>
        <v>#REF!</v>
      </c>
      <c r="AD500" t="e">
        <f>VLOOKUP($E500,#REF!,11, FALSE)</f>
        <v>#REF!</v>
      </c>
      <c r="AE500" t="e">
        <f>VLOOKUP($E500,#REF!,12, FALSE)</f>
        <v>#REF!</v>
      </c>
      <c r="AF500" t="e">
        <f>VLOOKUP($E500,#REF!,13, FALSE)</f>
        <v>#REF!</v>
      </c>
      <c r="AG500" t="e">
        <f>VLOOKUP($E500,#REF!,14, FALSE)</f>
        <v>#REF!</v>
      </c>
      <c r="AH500" t="e">
        <f>VLOOKUP($E500,#REF!,15, FALSE)</f>
        <v>#REF!</v>
      </c>
      <c r="AI500" t="e">
        <f>VLOOKUP($E500,#REF!,16, FALSE)</f>
        <v>#REF!</v>
      </c>
      <c r="AJ500" t="e">
        <f>VLOOKUP($E500,#REF!,17, FALSE)</f>
        <v>#REF!</v>
      </c>
      <c r="AK500" t="e">
        <f>VLOOKUP($E500,#REF!,18, FALSE)</f>
        <v>#REF!</v>
      </c>
    </row>
    <row r="501" spans="1:37" x14ac:dyDescent="0.25">
      <c r="A501">
        <v>28</v>
      </c>
      <c r="B501">
        <v>10</v>
      </c>
      <c r="C501" t="s">
        <v>1783</v>
      </c>
      <c r="D501" t="s">
        <v>1784</v>
      </c>
      <c r="E501">
        <f>VLOOKUP(D501,'2011B4'!A$1:B$641,2, FALSE)</f>
        <v>541</v>
      </c>
      <c r="G501">
        <v>2578927</v>
      </c>
      <c r="H501">
        <v>1305543</v>
      </c>
      <c r="I501">
        <v>1273384</v>
      </c>
      <c r="J501">
        <v>1037764</v>
      </c>
      <c r="K501">
        <v>660265</v>
      </c>
      <c r="L501">
        <v>377499</v>
      </c>
      <c r="M501">
        <f t="shared" si="31"/>
        <v>40.240146386462278</v>
      </c>
      <c r="N501">
        <f t="shared" si="30"/>
        <v>63.623810423179059</v>
      </c>
      <c r="O501">
        <f t="shared" si="32"/>
        <v>36.376189576820934</v>
      </c>
      <c r="P501">
        <v>72.09808781187246</v>
      </c>
      <c r="Q501">
        <v>7.9014111108113214</v>
      </c>
      <c r="R501">
        <v>5.0666625552630462</v>
      </c>
      <c r="S501">
        <v>2.8968050539429004</v>
      </c>
      <c r="T501">
        <v>12.037033468110284</v>
      </c>
      <c r="U501">
        <v>27.90191218812754</v>
      </c>
      <c r="W501" t="e">
        <f>VLOOKUP($E501,#REF!,4, FALSE)</f>
        <v>#REF!</v>
      </c>
      <c r="X501" t="e">
        <f>VLOOKUP($E501,#REF!,5, FALSE)</f>
        <v>#REF!</v>
      </c>
      <c r="Y501" t="e">
        <f>VLOOKUP($E501,#REF!,6, FALSE)</f>
        <v>#REF!</v>
      </c>
      <c r="Z501" t="e">
        <f>VLOOKUP($E501,#REF!,7, FALSE)</f>
        <v>#REF!</v>
      </c>
      <c r="AA501" t="e">
        <f>VLOOKUP($E501,#REF!,8, FALSE)</f>
        <v>#REF!</v>
      </c>
      <c r="AB501" t="e">
        <f>VLOOKUP($E501,#REF!,9, FALSE)</f>
        <v>#REF!</v>
      </c>
      <c r="AC501" t="e">
        <f>VLOOKUP($E501,#REF!,10, FALSE)</f>
        <v>#REF!</v>
      </c>
      <c r="AD501" t="e">
        <f>VLOOKUP($E501,#REF!,11, FALSE)</f>
        <v>#REF!</v>
      </c>
      <c r="AE501" t="e">
        <f>VLOOKUP($E501,#REF!,12, FALSE)</f>
        <v>#REF!</v>
      </c>
      <c r="AF501" t="e">
        <f>VLOOKUP($E501,#REF!,13, FALSE)</f>
        <v>#REF!</v>
      </c>
      <c r="AG501" t="e">
        <f>VLOOKUP($E501,#REF!,14, FALSE)</f>
        <v>#REF!</v>
      </c>
      <c r="AH501" t="e">
        <f>VLOOKUP($E501,#REF!,15, FALSE)</f>
        <v>#REF!</v>
      </c>
      <c r="AI501" t="e">
        <f>VLOOKUP($E501,#REF!,16, FALSE)</f>
        <v>#REF!</v>
      </c>
      <c r="AJ501" t="e">
        <f>VLOOKUP($E501,#REF!,17, FALSE)</f>
        <v>#REF!</v>
      </c>
      <c r="AK501" t="e">
        <f>VLOOKUP($E501,#REF!,18, FALSE)</f>
        <v>#REF!</v>
      </c>
    </row>
    <row r="502" spans="1:37" x14ac:dyDescent="0.25">
      <c r="A502">
        <v>28</v>
      </c>
      <c r="B502">
        <v>11</v>
      </c>
      <c r="C502" t="s">
        <v>1785</v>
      </c>
      <c r="D502" t="s">
        <v>1786</v>
      </c>
      <c r="E502">
        <f>VLOOKUP(D502,'2011B4'!A$1:B$641,2, FALSE)</f>
        <v>542</v>
      </c>
      <c r="G502">
        <v>2537593</v>
      </c>
      <c r="H502">
        <v>1260020</v>
      </c>
      <c r="I502">
        <v>1277573</v>
      </c>
      <c r="J502">
        <v>865397</v>
      </c>
      <c r="K502">
        <v>587925</v>
      </c>
      <c r="L502">
        <v>277472</v>
      </c>
      <c r="M502">
        <f t="shared" si="31"/>
        <v>34.103065385189822</v>
      </c>
      <c r="N502">
        <f t="shared" si="30"/>
        <v>67.93702774564737</v>
      </c>
      <c r="O502">
        <f t="shared" si="32"/>
        <v>32.06297225435263</v>
      </c>
      <c r="P502">
        <v>68.791086634226843</v>
      </c>
      <c r="Q502">
        <v>9.1673532494334964</v>
      </c>
      <c r="R502">
        <v>6.1008993560181048</v>
      </c>
      <c r="S502">
        <v>2.2751407735409299</v>
      </c>
      <c r="T502">
        <v>13.665519986780634</v>
      </c>
      <c r="U502">
        <v>31.208913365773157</v>
      </c>
      <c r="W502" t="e">
        <f>VLOOKUP($E502,#REF!,4, FALSE)</f>
        <v>#REF!</v>
      </c>
      <c r="X502" t="e">
        <f>VLOOKUP($E502,#REF!,5, FALSE)</f>
        <v>#REF!</v>
      </c>
      <c r="Y502" t="e">
        <f>VLOOKUP($E502,#REF!,6, FALSE)</f>
        <v>#REF!</v>
      </c>
      <c r="Z502" t="e">
        <f>VLOOKUP($E502,#REF!,7, FALSE)</f>
        <v>#REF!</v>
      </c>
      <c r="AA502" t="e">
        <f>VLOOKUP($E502,#REF!,8, FALSE)</f>
        <v>#REF!</v>
      </c>
      <c r="AB502" t="e">
        <f>VLOOKUP($E502,#REF!,9, FALSE)</f>
        <v>#REF!</v>
      </c>
      <c r="AC502" t="e">
        <f>VLOOKUP($E502,#REF!,10, FALSE)</f>
        <v>#REF!</v>
      </c>
      <c r="AD502" t="e">
        <f>VLOOKUP($E502,#REF!,11, FALSE)</f>
        <v>#REF!</v>
      </c>
      <c r="AE502" t="e">
        <f>VLOOKUP($E502,#REF!,12, FALSE)</f>
        <v>#REF!</v>
      </c>
      <c r="AF502" t="e">
        <f>VLOOKUP($E502,#REF!,13, FALSE)</f>
        <v>#REF!</v>
      </c>
      <c r="AG502" t="e">
        <f>VLOOKUP($E502,#REF!,14, FALSE)</f>
        <v>#REF!</v>
      </c>
      <c r="AH502" t="e">
        <f>VLOOKUP($E502,#REF!,15, FALSE)</f>
        <v>#REF!</v>
      </c>
      <c r="AI502" t="e">
        <f>VLOOKUP($E502,#REF!,16, FALSE)</f>
        <v>#REF!</v>
      </c>
      <c r="AJ502" t="e">
        <f>VLOOKUP($E502,#REF!,17, FALSE)</f>
        <v>#REF!</v>
      </c>
      <c r="AK502" t="e">
        <f>VLOOKUP($E502,#REF!,18, FALSE)</f>
        <v>#REF!</v>
      </c>
    </row>
    <row r="503" spans="1:37" x14ac:dyDescent="0.25">
      <c r="A503">
        <v>28</v>
      </c>
      <c r="B503">
        <v>12</v>
      </c>
      <c r="C503" t="s">
        <v>1787</v>
      </c>
      <c r="D503" t="s">
        <v>1788</v>
      </c>
      <c r="E503">
        <f>VLOOKUP(D503,'2011B4'!A$1:B$641,2, FALSE)</f>
        <v>543</v>
      </c>
      <c r="G503">
        <v>2249254</v>
      </c>
      <c r="H503">
        <v>1119541</v>
      </c>
      <c r="I503">
        <v>1129713</v>
      </c>
      <c r="J503">
        <v>909657</v>
      </c>
      <c r="K503">
        <v>583818</v>
      </c>
      <c r="L503">
        <v>325839</v>
      </c>
      <c r="M503">
        <f t="shared" si="31"/>
        <v>40.442608971685722</v>
      </c>
      <c r="N503">
        <f t="shared" si="30"/>
        <v>64.180015104594361</v>
      </c>
      <c r="O503">
        <f t="shared" si="32"/>
        <v>35.819984895405632</v>
      </c>
      <c r="P503">
        <v>68.059939075937407</v>
      </c>
      <c r="Q503">
        <v>9.096395674413543</v>
      </c>
      <c r="R503">
        <v>6.4622159781104305</v>
      </c>
      <c r="S503">
        <v>2.377489537265145</v>
      </c>
      <c r="T503">
        <v>14.003959734273469</v>
      </c>
      <c r="U503">
        <v>31.940060924062593</v>
      </c>
      <c r="W503" t="e">
        <f>VLOOKUP($E503,#REF!,4, FALSE)</f>
        <v>#REF!</v>
      </c>
      <c r="X503" t="e">
        <f>VLOOKUP($E503,#REF!,5, FALSE)</f>
        <v>#REF!</v>
      </c>
      <c r="Y503" t="e">
        <f>VLOOKUP($E503,#REF!,6, FALSE)</f>
        <v>#REF!</v>
      </c>
      <c r="Z503" t="e">
        <f>VLOOKUP($E503,#REF!,7, FALSE)</f>
        <v>#REF!</v>
      </c>
      <c r="AA503" t="e">
        <f>VLOOKUP($E503,#REF!,8, FALSE)</f>
        <v>#REF!</v>
      </c>
      <c r="AB503" t="e">
        <f>VLOOKUP($E503,#REF!,9, FALSE)</f>
        <v>#REF!</v>
      </c>
      <c r="AC503" t="e">
        <f>VLOOKUP($E503,#REF!,10, FALSE)</f>
        <v>#REF!</v>
      </c>
      <c r="AD503" t="e">
        <f>VLOOKUP($E503,#REF!,11, FALSE)</f>
        <v>#REF!</v>
      </c>
      <c r="AE503" t="e">
        <f>VLOOKUP($E503,#REF!,12, FALSE)</f>
        <v>#REF!</v>
      </c>
      <c r="AF503" t="e">
        <f>VLOOKUP($E503,#REF!,13, FALSE)</f>
        <v>#REF!</v>
      </c>
      <c r="AG503" t="e">
        <f>VLOOKUP($E503,#REF!,14, FALSE)</f>
        <v>#REF!</v>
      </c>
      <c r="AH503" t="e">
        <f>VLOOKUP($E503,#REF!,15, FALSE)</f>
        <v>#REF!</v>
      </c>
      <c r="AI503" t="e">
        <f>VLOOKUP($E503,#REF!,16, FALSE)</f>
        <v>#REF!</v>
      </c>
      <c r="AJ503" t="e">
        <f>VLOOKUP($E503,#REF!,17, FALSE)</f>
        <v>#REF!</v>
      </c>
      <c r="AK503" t="e">
        <f>VLOOKUP($E503,#REF!,18, FALSE)</f>
        <v>#REF!</v>
      </c>
    </row>
    <row r="504" spans="1:37" x14ac:dyDescent="0.25">
      <c r="A504">
        <v>28</v>
      </c>
      <c r="B504">
        <v>13</v>
      </c>
      <c r="C504" t="s">
        <v>1789</v>
      </c>
      <c r="D504" t="s">
        <v>1790</v>
      </c>
      <c r="E504">
        <f>VLOOKUP(D504,'2011B4'!A$1:B$641,2, FALSE)</f>
        <v>544</v>
      </c>
      <c r="G504">
        <v>3832336</v>
      </c>
      <c r="H504">
        <v>1930197</v>
      </c>
      <c r="I504">
        <v>1902139</v>
      </c>
      <c r="J504">
        <v>1298733</v>
      </c>
      <c r="K504">
        <v>927533</v>
      </c>
      <c r="L504">
        <v>371200</v>
      </c>
      <c r="M504">
        <f t="shared" si="31"/>
        <v>33.888808288208551</v>
      </c>
      <c r="N504">
        <f t="shared" si="30"/>
        <v>71.418297679353643</v>
      </c>
      <c r="O504">
        <f t="shared" si="32"/>
        <v>28.58170232064635</v>
      </c>
      <c r="P504">
        <v>54.455380744156031</v>
      </c>
      <c r="Q504">
        <v>11.527388616443872</v>
      </c>
      <c r="R504">
        <v>7.4845253027373602</v>
      </c>
      <c r="S504">
        <v>5.7482176860062841</v>
      </c>
      <c r="T504">
        <v>20.784487650656448</v>
      </c>
      <c r="U504">
        <v>45.544619255843969</v>
      </c>
      <c r="W504" t="e">
        <f>VLOOKUP($E504,#REF!,4, FALSE)</f>
        <v>#REF!</v>
      </c>
      <c r="X504" t="e">
        <f>VLOOKUP($E504,#REF!,5, FALSE)</f>
        <v>#REF!</v>
      </c>
      <c r="Y504" t="e">
        <f>VLOOKUP($E504,#REF!,6, FALSE)</f>
        <v>#REF!</v>
      </c>
      <c r="Z504" t="e">
        <f>VLOOKUP($E504,#REF!,7, FALSE)</f>
        <v>#REF!</v>
      </c>
      <c r="AA504" t="e">
        <f>VLOOKUP($E504,#REF!,8, FALSE)</f>
        <v>#REF!</v>
      </c>
      <c r="AB504" t="e">
        <f>VLOOKUP($E504,#REF!,9, FALSE)</f>
        <v>#REF!</v>
      </c>
      <c r="AC504" t="e">
        <f>VLOOKUP($E504,#REF!,10, FALSE)</f>
        <v>#REF!</v>
      </c>
      <c r="AD504" t="e">
        <f>VLOOKUP($E504,#REF!,11, FALSE)</f>
        <v>#REF!</v>
      </c>
      <c r="AE504" t="e">
        <f>VLOOKUP($E504,#REF!,12, FALSE)</f>
        <v>#REF!</v>
      </c>
      <c r="AF504" t="e">
        <f>VLOOKUP($E504,#REF!,13, FALSE)</f>
        <v>#REF!</v>
      </c>
      <c r="AG504" t="e">
        <f>VLOOKUP($E504,#REF!,14, FALSE)</f>
        <v>#REF!</v>
      </c>
      <c r="AH504" t="e">
        <f>VLOOKUP($E504,#REF!,15, FALSE)</f>
        <v>#REF!</v>
      </c>
      <c r="AI504" t="e">
        <f>VLOOKUP($E504,#REF!,16, FALSE)</f>
        <v>#REF!</v>
      </c>
      <c r="AJ504" t="e">
        <f>VLOOKUP($E504,#REF!,17, FALSE)</f>
        <v>#REF!</v>
      </c>
      <c r="AK504" t="e">
        <f>VLOOKUP($E504,#REF!,18, FALSE)</f>
        <v>#REF!</v>
      </c>
    </row>
    <row r="505" spans="1:37" x14ac:dyDescent="0.25">
      <c r="A505">
        <v>28</v>
      </c>
      <c r="B505">
        <v>14</v>
      </c>
      <c r="C505" t="s">
        <v>1791</v>
      </c>
      <c r="D505" t="s">
        <v>1792</v>
      </c>
      <c r="E505">
        <f>VLOOKUP(D505,'2011B4'!A$1:B$641,2, FALSE)</f>
        <v>545</v>
      </c>
      <c r="G505">
        <v>4901420</v>
      </c>
      <c r="H505">
        <v>2459640</v>
      </c>
      <c r="I505">
        <v>2441780</v>
      </c>
      <c r="J505">
        <v>1607519</v>
      </c>
      <c r="K505">
        <v>1286677</v>
      </c>
      <c r="L505">
        <v>320842</v>
      </c>
      <c r="M505">
        <f t="shared" si="31"/>
        <v>32.797005765676069</v>
      </c>
      <c r="N505">
        <f t="shared" si="30"/>
        <v>80.041169031283616</v>
      </c>
      <c r="O505">
        <f t="shared" si="32"/>
        <v>19.958830968716388</v>
      </c>
      <c r="P505">
        <v>63.62568653931929</v>
      </c>
      <c r="Q505">
        <v>9.6331676328553506</v>
      </c>
      <c r="R505">
        <v>8.2890466613458376</v>
      </c>
      <c r="S505">
        <v>2.9431689454370367</v>
      </c>
      <c r="T505">
        <v>15.508930221042489</v>
      </c>
      <c r="U505">
        <v>36.37431346068071</v>
      </c>
      <c r="W505" t="e">
        <f>VLOOKUP($E505,#REF!,4, FALSE)</f>
        <v>#REF!</v>
      </c>
      <c r="X505" t="e">
        <f>VLOOKUP($E505,#REF!,5, FALSE)</f>
        <v>#REF!</v>
      </c>
      <c r="Y505" t="e">
        <f>VLOOKUP($E505,#REF!,6, FALSE)</f>
        <v>#REF!</v>
      </c>
      <c r="Z505" t="e">
        <f>VLOOKUP($E505,#REF!,7, FALSE)</f>
        <v>#REF!</v>
      </c>
      <c r="AA505" t="e">
        <f>VLOOKUP($E505,#REF!,8, FALSE)</f>
        <v>#REF!</v>
      </c>
      <c r="AB505" t="e">
        <f>VLOOKUP($E505,#REF!,9, FALSE)</f>
        <v>#REF!</v>
      </c>
      <c r="AC505" t="e">
        <f>VLOOKUP($E505,#REF!,10, FALSE)</f>
        <v>#REF!</v>
      </c>
      <c r="AD505" t="e">
        <f>VLOOKUP($E505,#REF!,11, FALSE)</f>
        <v>#REF!</v>
      </c>
      <c r="AE505" t="e">
        <f>VLOOKUP($E505,#REF!,12, FALSE)</f>
        <v>#REF!</v>
      </c>
      <c r="AF505" t="e">
        <f>VLOOKUP($E505,#REF!,13, FALSE)</f>
        <v>#REF!</v>
      </c>
      <c r="AG505" t="e">
        <f>VLOOKUP($E505,#REF!,14, FALSE)</f>
        <v>#REF!</v>
      </c>
      <c r="AH505" t="e">
        <f>VLOOKUP($E505,#REF!,15, FALSE)</f>
        <v>#REF!</v>
      </c>
      <c r="AI505" t="e">
        <f>VLOOKUP($E505,#REF!,16, FALSE)</f>
        <v>#REF!</v>
      </c>
      <c r="AJ505" t="e">
        <f>VLOOKUP($E505,#REF!,17, FALSE)</f>
        <v>#REF!</v>
      </c>
      <c r="AK505" t="e">
        <f>VLOOKUP($E505,#REF!,18, FALSE)</f>
        <v>#REF!</v>
      </c>
    </row>
    <row r="506" spans="1:37" x14ac:dyDescent="0.25">
      <c r="A506">
        <v>28</v>
      </c>
      <c r="B506">
        <v>15</v>
      </c>
      <c r="C506" t="s">
        <v>1793</v>
      </c>
      <c r="D506" t="s">
        <v>1794</v>
      </c>
      <c r="E506">
        <f>VLOOKUP(D506,'2011B4'!A$1:B$641,2, FALSE)</f>
        <v>546</v>
      </c>
      <c r="G506">
        <v>3803517</v>
      </c>
      <c r="H506">
        <v>1910038</v>
      </c>
      <c r="I506">
        <v>1893479</v>
      </c>
      <c r="J506">
        <v>1434933</v>
      </c>
      <c r="K506">
        <v>1053287</v>
      </c>
      <c r="L506">
        <v>381646</v>
      </c>
      <c r="M506">
        <f t="shared" si="31"/>
        <v>37.726477888754012</v>
      </c>
      <c r="N506">
        <f t="shared" si="30"/>
        <v>73.403218129348204</v>
      </c>
      <c r="O506">
        <f t="shared" si="32"/>
        <v>26.596781870651796</v>
      </c>
      <c r="P506">
        <v>69.252222926087839</v>
      </c>
      <c r="Q506">
        <v>7.9115192137890755</v>
      </c>
      <c r="R506">
        <v>6.8422009947502778</v>
      </c>
      <c r="S506">
        <v>2.1078336061683718</v>
      </c>
      <c r="T506">
        <v>13.886223259204439</v>
      </c>
      <c r="U506">
        <v>30.747777073912161</v>
      </c>
      <c r="W506" t="e">
        <f>VLOOKUP($E506,#REF!,4, FALSE)</f>
        <v>#REF!</v>
      </c>
      <c r="X506" t="e">
        <f>VLOOKUP($E506,#REF!,5, FALSE)</f>
        <v>#REF!</v>
      </c>
      <c r="Y506" t="e">
        <f>VLOOKUP($E506,#REF!,6, FALSE)</f>
        <v>#REF!</v>
      </c>
      <c r="Z506" t="e">
        <f>VLOOKUP($E506,#REF!,7, FALSE)</f>
        <v>#REF!</v>
      </c>
      <c r="AA506" t="e">
        <f>VLOOKUP($E506,#REF!,8, FALSE)</f>
        <v>#REF!</v>
      </c>
      <c r="AB506" t="e">
        <f>VLOOKUP($E506,#REF!,9, FALSE)</f>
        <v>#REF!</v>
      </c>
      <c r="AC506" t="e">
        <f>VLOOKUP($E506,#REF!,10, FALSE)</f>
        <v>#REF!</v>
      </c>
      <c r="AD506" t="e">
        <f>VLOOKUP($E506,#REF!,11, FALSE)</f>
        <v>#REF!</v>
      </c>
      <c r="AE506" t="e">
        <f>VLOOKUP($E506,#REF!,12, FALSE)</f>
        <v>#REF!</v>
      </c>
      <c r="AF506" t="e">
        <f>VLOOKUP($E506,#REF!,13, FALSE)</f>
        <v>#REF!</v>
      </c>
      <c r="AG506" t="e">
        <f>VLOOKUP($E506,#REF!,14, FALSE)</f>
        <v>#REF!</v>
      </c>
      <c r="AH506" t="e">
        <f>VLOOKUP($E506,#REF!,15, FALSE)</f>
        <v>#REF!</v>
      </c>
      <c r="AI506" t="e">
        <f>VLOOKUP($E506,#REF!,16, FALSE)</f>
        <v>#REF!</v>
      </c>
      <c r="AJ506" t="e">
        <f>VLOOKUP($E506,#REF!,17, FALSE)</f>
        <v>#REF!</v>
      </c>
      <c r="AK506" t="e">
        <f>VLOOKUP($E506,#REF!,18, FALSE)</f>
        <v>#REF!</v>
      </c>
    </row>
    <row r="507" spans="1:37" x14ac:dyDescent="0.25">
      <c r="A507">
        <v>28</v>
      </c>
      <c r="B507">
        <v>16</v>
      </c>
      <c r="C507" t="s">
        <v>1795</v>
      </c>
      <c r="D507" t="s">
        <v>1796</v>
      </c>
      <c r="E507">
        <f>VLOOKUP(D507,'2011B4'!A$1:B$641,2, FALSE)</f>
        <v>547</v>
      </c>
      <c r="G507">
        <v>4187841</v>
      </c>
      <c r="H507">
        <v>2117401</v>
      </c>
      <c r="I507">
        <v>2070440</v>
      </c>
      <c r="J507">
        <v>1584996</v>
      </c>
      <c r="K507">
        <v>1139592</v>
      </c>
      <c r="L507">
        <v>445404</v>
      </c>
      <c r="M507">
        <f t="shared" si="31"/>
        <v>37.847568711419562</v>
      </c>
      <c r="N507">
        <f t="shared" si="30"/>
        <v>71.898730343798974</v>
      </c>
      <c r="O507">
        <f t="shared" si="32"/>
        <v>28.101269656201026</v>
      </c>
      <c r="P507">
        <v>57.96355322032359</v>
      </c>
      <c r="Q507">
        <v>10.025009526837923</v>
      </c>
      <c r="R507">
        <v>9.5233047906745494</v>
      </c>
      <c r="S507">
        <v>3.9147732864940985</v>
      </c>
      <c r="T507">
        <v>18.573359175669843</v>
      </c>
      <c r="U507">
        <v>42.03644677967641</v>
      </c>
      <c r="W507" t="e">
        <f>VLOOKUP($E507,#REF!,4, FALSE)</f>
        <v>#REF!</v>
      </c>
      <c r="X507" t="e">
        <f>VLOOKUP($E507,#REF!,5, FALSE)</f>
        <v>#REF!</v>
      </c>
      <c r="Y507" t="e">
        <f>VLOOKUP($E507,#REF!,6, FALSE)</f>
        <v>#REF!</v>
      </c>
      <c r="Z507" t="e">
        <f>VLOOKUP($E507,#REF!,7, FALSE)</f>
        <v>#REF!</v>
      </c>
      <c r="AA507" t="e">
        <f>VLOOKUP($E507,#REF!,8, FALSE)</f>
        <v>#REF!</v>
      </c>
      <c r="AB507" t="e">
        <f>VLOOKUP($E507,#REF!,9, FALSE)</f>
        <v>#REF!</v>
      </c>
      <c r="AC507" t="e">
        <f>VLOOKUP($E507,#REF!,10, FALSE)</f>
        <v>#REF!</v>
      </c>
      <c r="AD507" t="e">
        <f>VLOOKUP($E507,#REF!,11, FALSE)</f>
        <v>#REF!</v>
      </c>
      <c r="AE507" t="e">
        <f>VLOOKUP($E507,#REF!,12, FALSE)</f>
        <v>#REF!</v>
      </c>
      <c r="AF507" t="e">
        <f>VLOOKUP($E507,#REF!,13, FALSE)</f>
        <v>#REF!</v>
      </c>
      <c r="AG507" t="e">
        <f>VLOOKUP($E507,#REF!,14, FALSE)</f>
        <v>#REF!</v>
      </c>
      <c r="AH507" t="e">
        <f>VLOOKUP($E507,#REF!,15, FALSE)</f>
        <v>#REF!</v>
      </c>
      <c r="AI507" t="e">
        <f>VLOOKUP($E507,#REF!,16, FALSE)</f>
        <v>#REF!</v>
      </c>
      <c r="AJ507" t="e">
        <f>VLOOKUP($E507,#REF!,17, FALSE)</f>
        <v>#REF!</v>
      </c>
      <c r="AK507" t="e">
        <f>VLOOKUP($E507,#REF!,18, FALSE)</f>
        <v>#REF!</v>
      </c>
    </row>
    <row r="508" spans="1:37" x14ac:dyDescent="0.25">
      <c r="A508">
        <v>28</v>
      </c>
      <c r="B508">
        <v>17</v>
      </c>
      <c r="C508" t="s">
        <v>1797</v>
      </c>
      <c r="D508" t="s">
        <v>1798</v>
      </c>
      <c r="E508">
        <f>VLOOKUP(D508,'2011B4'!A$1:B$641,2, FALSE)</f>
        <v>548</v>
      </c>
      <c r="G508">
        <v>4465144</v>
      </c>
      <c r="H508">
        <v>2250279</v>
      </c>
      <c r="I508">
        <v>2214865</v>
      </c>
      <c r="J508">
        <v>1877711</v>
      </c>
      <c r="K508">
        <v>1218110</v>
      </c>
      <c r="L508">
        <v>659601</v>
      </c>
      <c r="M508">
        <f t="shared" si="31"/>
        <v>42.052641527350517</v>
      </c>
      <c r="N508">
        <f t="shared" si="30"/>
        <v>64.872070302618454</v>
      </c>
      <c r="O508">
        <f t="shared" si="32"/>
        <v>35.127929697381546</v>
      </c>
      <c r="P508">
        <v>66.221159699229531</v>
      </c>
      <c r="Q508">
        <v>9.1100281140175454</v>
      </c>
      <c r="R508">
        <v>7.7516188593452346</v>
      </c>
      <c r="S508">
        <v>3.2658380336484152</v>
      </c>
      <c r="T508">
        <v>13.651355293759263</v>
      </c>
      <c r="U508">
        <v>33.778840300770469</v>
      </c>
      <c r="W508" t="e">
        <f>VLOOKUP($E508,#REF!,4, FALSE)</f>
        <v>#REF!</v>
      </c>
      <c r="X508" t="e">
        <f>VLOOKUP($E508,#REF!,5, FALSE)</f>
        <v>#REF!</v>
      </c>
      <c r="Y508" t="e">
        <f>VLOOKUP($E508,#REF!,6, FALSE)</f>
        <v>#REF!</v>
      </c>
      <c r="Z508" t="e">
        <f>VLOOKUP($E508,#REF!,7, FALSE)</f>
        <v>#REF!</v>
      </c>
      <c r="AA508" t="e">
        <f>VLOOKUP($E508,#REF!,8, FALSE)</f>
        <v>#REF!</v>
      </c>
      <c r="AB508" t="e">
        <f>VLOOKUP($E508,#REF!,9, FALSE)</f>
        <v>#REF!</v>
      </c>
      <c r="AC508" t="e">
        <f>VLOOKUP($E508,#REF!,10, FALSE)</f>
        <v>#REF!</v>
      </c>
      <c r="AD508" t="e">
        <f>VLOOKUP($E508,#REF!,11, FALSE)</f>
        <v>#REF!</v>
      </c>
      <c r="AE508" t="e">
        <f>VLOOKUP($E508,#REF!,12, FALSE)</f>
        <v>#REF!</v>
      </c>
      <c r="AF508" t="e">
        <f>VLOOKUP($E508,#REF!,13, FALSE)</f>
        <v>#REF!</v>
      </c>
      <c r="AG508" t="e">
        <f>VLOOKUP($E508,#REF!,14, FALSE)</f>
        <v>#REF!</v>
      </c>
      <c r="AH508" t="e">
        <f>VLOOKUP($E508,#REF!,15, FALSE)</f>
        <v>#REF!</v>
      </c>
      <c r="AI508" t="e">
        <f>VLOOKUP($E508,#REF!,16, FALSE)</f>
        <v>#REF!</v>
      </c>
      <c r="AJ508" t="e">
        <f>VLOOKUP($E508,#REF!,17, FALSE)</f>
        <v>#REF!</v>
      </c>
      <c r="AK508" t="e">
        <f>VLOOKUP($E508,#REF!,18, FALSE)</f>
        <v>#REF!</v>
      </c>
    </row>
    <row r="509" spans="1:37" x14ac:dyDescent="0.25">
      <c r="A509">
        <v>28</v>
      </c>
      <c r="B509">
        <v>18</v>
      </c>
      <c r="C509" t="s">
        <v>1799</v>
      </c>
      <c r="D509" t="s">
        <v>1800</v>
      </c>
      <c r="E509">
        <f>VLOOKUP(D509,'2011B4'!A$1:B$641,2, FALSE)</f>
        <v>549</v>
      </c>
      <c r="G509">
        <v>3059423</v>
      </c>
      <c r="H509">
        <v>1552332</v>
      </c>
      <c r="I509">
        <v>1507091</v>
      </c>
      <c r="J509">
        <v>1305862</v>
      </c>
      <c r="K509">
        <v>819155</v>
      </c>
      <c r="L509">
        <v>486707</v>
      </c>
      <c r="M509">
        <f t="shared" si="31"/>
        <v>42.683277206192152</v>
      </c>
      <c r="N509">
        <f t="shared" si="30"/>
        <v>62.729063254769649</v>
      </c>
      <c r="O509">
        <f t="shared" si="32"/>
        <v>37.270936745230351</v>
      </c>
      <c r="P509">
        <v>70.058015318617137</v>
      </c>
      <c r="Q509">
        <v>9.087254242791353</v>
      </c>
      <c r="R509">
        <v>5.6100874364978841</v>
      </c>
      <c r="S509">
        <v>4.1341274958609713</v>
      </c>
      <c r="T509">
        <v>11.110515506232664</v>
      </c>
      <c r="U509">
        <v>29.941984681382863</v>
      </c>
      <c r="W509" t="e">
        <f>VLOOKUP($E509,#REF!,4, FALSE)</f>
        <v>#REF!</v>
      </c>
      <c r="X509" t="e">
        <f>VLOOKUP($E509,#REF!,5, FALSE)</f>
        <v>#REF!</v>
      </c>
      <c r="Y509" t="e">
        <f>VLOOKUP($E509,#REF!,6, FALSE)</f>
        <v>#REF!</v>
      </c>
      <c r="Z509" t="e">
        <f>VLOOKUP($E509,#REF!,7, FALSE)</f>
        <v>#REF!</v>
      </c>
      <c r="AA509" t="e">
        <f>VLOOKUP($E509,#REF!,8, FALSE)</f>
        <v>#REF!</v>
      </c>
      <c r="AB509" t="e">
        <f>VLOOKUP($E509,#REF!,9, FALSE)</f>
        <v>#REF!</v>
      </c>
      <c r="AC509" t="e">
        <f>VLOOKUP($E509,#REF!,10, FALSE)</f>
        <v>#REF!</v>
      </c>
      <c r="AD509" t="e">
        <f>VLOOKUP($E509,#REF!,11, FALSE)</f>
        <v>#REF!</v>
      </c>
      <c r="AE509" t="e">
        <f>VLOOKUP($E509,#REF!,12, FALSE)</f>
        <v>#REF!</v>
      </c>
      <c r="AF509" t="e">
        <f>VLOOKUP($E509,#REF!,13, FALSE)</f>
        <v>#REF!</v>
      </c>
      <c r="AG509" t="e">
        <f>VLOOKUP($E509,#REF!,14, FALSE)</f>
        <v>#REF!</v>
      </c>
      <c r="AH509" t="e">
        <f>VLOOKUP($E509,#REF!,15, FALSE)</f>
        <v>#REF!</v>
      </c>
      <c r="AI509" t="e">
        <f>VLOOKUP($E509,#REF!,16, FALSE)</f>
        <v>#REF!</v>
      </c>
      <c r="AJ509" t="e">
        <f>VLOOKUP($E509,#REF!,17, FALSE)</f>
        <v>#REF!</v>
      </c>
      <c r="AK509" t="e">
        <f>VLOOKUP($E509,#REF!,18, FALSE)</f>
        <v>#REF!</v>
      </c>
    </row>
    <row r="510" spans="1:37" x14ac:dyDescent="0.25">
      <c r="A510">
        <v>28</v>
      </c>
      <c r="B510">
        <v>19</v>
      </c>
      <c r="C510" t="s">
        <v>1801</v>
      </c>
      <c r="D510" t="s">
        <v>3046</v>
      </c>
      <c r="E510">
        <f>VLOOKUP(D510,'2011B4'!A$1:B$641,2, FALSE)</f>
        <v>550</v>
      </c>
      <c r="G510">
        <v>2668564</v>
      </c>
      <c r="H510">
        <v>1344935</v>
      </c>
      <c r="I510">
        <v>1323629</v>
      </c>
      <c r="J510">
        <v>979108</v>
      </c>
      <c r="K510">
        <v>693283</v>
      </c>
      <c r="L510">
        <v>285825</v>
      </c>
      <c r="M510">
        <f t="shared" si="31"/>
        <v>36.690444748561397</v>
      </c>
      <c r="N510">
        <f t="shared" si="30"/>
        <v>70.807612643344768</v>
      </c>
      <c r="O510">
        <f t="shared" si="32"/>
        <v>29.192387356655242</v>
      </c>
      <c r="P510">
        <v>62.678989447537958</v>
      </c>
      <c r="Q510">
        <v>9.9478300657332994</v>
      </c>
      <c r="R510">
        <v>7.5661724753551196</v>
      </c>
      <c r="S510">
        <v>4.5014441716337732</v>
      </c>
      <c r="T510">
        <v>15.305563839739847</v>
      </c>
      <c r="U510">
        <v>37.321010552462042</v>
      </c>
      <c r="W510" t="e">
        <f>VLOOKUP($E510,#REF!,4, FALSE)</f>
        <v>#REF!</v>
      </c>
      <c r="X510" t="e">
        <f>VLOOKUP($E510,#REF!,5, FALSE)</f>
        <v>#REF!</v>
      </c>
      <c r="Y510" t="e">
        <f>VLOOKUP($E510,#REF!,6, FALSE)</f>
        <v>#REF!</v>
      </c>
      <c r="Z510" t="e">
        <f>VLOOKUP($E510,#REF!,7, FALSE)</f>
        <v>#REF!</v>
      </c>
      <c r="AA510" t="e">
        <f>VLOOKUP($E510,#REF!,8, FALSE)</f>
        <v>#REF!</v>
      </c>
      <c r="AB510" t="e">
        <f>VLOOKUP($E510,#REF!,9, FALSE)</f>
        <v>#REF!</v>
      </c>
      <c r="AC510" t="e">
        <f>VLOOKUP($E510,#REF!,10, FALSE)</f>
        <v>#REF!</v>
      </c>
      <c r="AD510" t="e">
        <f>VLOOKUP($E510,#REF!,11, FALSE)</f>
        <v>#REF!</v>
      </c>
      <c r="AE510" t="e">
        <f>VLOOKUP($E510,#REF!,12, FALSE)</f>
        <v>#REF!</v>
      </c>
      <c r="AF510" t="e">
        <f>VLOOKUP($E510,#REF!,13, FALSE)</f>
        <v>#REF!</v>
      </c>
      <c r="AG510" t="e">
        <f>VLOOKUP($E510,#REF!,14, FALSE)</f>
        <v>#REF!</v>
      </c>
      <c r="AH510" t="e">
        <f>VLOOKUP($E510,#REF!,15, FALSE)</f>
        <v>#REF!</v>
      </c>
      <c r="AI510" t="e">
        <f>VLOOKUP($E510,#REF!,16, FALSE)</f>
        <v>#REF!</v>
      </c>
      <c r="AJ510" t="e">
        <f>VLOOKUP($E510,#REF!,17, FALSE)</f>
        <v>#REF!</v>
      </c>
      <c r="AK510" t="e">
        <f>VLOOKUP($E510,#REF!,18, FALSE)</f>
        <v>#REF!</v>
      </c>
    </row>
    <row r="511" spans="1:37" x14ac:dyDescent="0.25">
      <c r="A511">
        <v>28</v>
      </c>
      <c r="B511">
        <v>20</v>
      </c>
      <c r="C511" t="s">
        <v>1803</v>
      </c>
      <c r="D511" t="s">
        <v>3047</v>
      </c>
      <c r="E511">
        <f>VLOOKUP(D511,'2011B4'!A$1:B$641,2, FALSE)</f>
        <v>551</v>
      </c>
      <c r="G511">
        <v>2601797</v>
      </c>
      <c r="H511">
        <v>1318093</v>
      </c>
      <c r="I511">
        <v>1283704</v>
      </c>
      <c r="J511">
        <v>923704</v>
      </c>
      <c r="K511">
        <v>652675</v>
      </c>
      <c r="L511">
        <v>271029</v>
      </c>
      <c r="M511">
        <f t="shared" si="31"/>
        <v>35.502539206556079</v>
      </c>
      <c r="N511">
        <f t="shared" si="30"/>
        <v>70.658457687744118</v>
      </c>
      <c r="O511">
        <f t="shared" si="32"/>
        <v>29.341542312255875</v>
      </c>
      <c r="P511">
        <v>61.345625871491301</v>
      </c>
      <c r="Q511">
        <v>11.766972969695921</v>
      </c>
      <c r="R511">
        <v>7.6970544676649668</v>
      </c>
      <c r="S511">
        <v>3.95548790521639</v>
      </c>
      <c r="T511">
        <v>15.234858785931426</v>
      </c>
      <c r="U511">
        <v>38.654374128508699</v>
      </c>
      <c r="W511" t="e">
        <f>VLOOKUP($E511,#REF!,4, FALSE)</f>
        <v>#REF!</v>
      </c>
      <c r="X511" t="e">
        <f>VLOOKUP($E511,#REF!,5, FALSE)</f>
        <v>#REF!</v>
      </c>
      <c r="Y511" t="e">
        <f>VLOOKUP($E511,#REF!,6, FALSE)</f>
        <v>#REF!</v>
      </c>
      <c r="Z511" t="e">
        <f>VLOOKUP($E511,#REF!,7, FALSE)</f>
        <v>#REF!</v>
      </c>
      <c r="AA511" t="e">
        <f>VLOOKUP($E511,#REF!,8, FALSE)</f>
        <v>#REF!</v>
      </c>
      <c r="AB511" t="e">
        <f>VLOOKUP($E511,#REF!,9, FALSE)</f>
        <v>#REF!</v>
      </c>
      <c r="AC511" t="e">
        <f>VLOOKUP($E511,#REF!,10, FALSE)</f>
        <v>#REF!</v>
      </c>
      <c r="AD511" t="e">
        <f>VLOOKUP($E511,#REF!,11, FALSE)</f>
        <v>#REF!</v>
      </c>
      <c r="AE511" t="e">
        <f>VLOOKUP($E511,#REF!,12, FALSE)</f>
        <v>#REF!</v>
      </c>
      <c r="AF511" t="e">
        <f>VLOOKUP($E511,#REF!,13, FALSE)</f>
        <v>#REF!</v>
      </c>
      <c r="AG511" t="e">
        <f>VLOOKUP($E511,#REF!,14, FALSE)</f>
        <v>#REF!</v>
      </c>
      <c r="AH511" t="e">
        <f>VLOOKUP($E511,#REF!,15, FALSE)</f>
        <v>#REF!</v>
      </c>
      <c r="AI511" t="e">
        <f>VLOOKUP($E511,#REF!,16, FALSE)</f>
        <v>#REF!</v>
      </c>
      <c r="AJ511" t="e">
        <f>VLOOKUP($E511,#REF!,17, FALSE)</f>
        <v>#REF!</v>
      </c>
      <c r="AK511" t="e">
        <f>VLOOKUP($E511,#REF!,18, FALSE)</f>
        <v>#REF!</v>
      </c>
    </row>
    <row r="512" spans="1:37" x14ac:dyDescent="0.25">
      <c r="A512">
        <v>28</v>
      </c>
      <c r="B512">
        <v>21</v>
      </c>
      <c r="C512" t="s">
        <v>1805</v>
      </c>
      <c r="D512" t="s">
        <v>1806</v>
      </c>
      <c r="E512">
        <f>VLOOKUP(D512,'2011B4'!A$1:B$641,2, FALSE)</f>
        <v>552</v>
      </c>
      <c r="G512">
        <v>3529494</v>
      </c>
      <c r="H512">
        <v>1796214</v>
      </c>
      <c r="I512">
        <v>1733280</v>
      </c>
      <c r="J512">
        <v>1511534</v>
      </c>
      <c r="K512">
        <v>929633</v>
      </c>
      <c r="L512">
        <v>581901</v>
      </c>
      <c r="M512">
        <f t="shared" si="31"/>
        <v>42.825798825554031</v>
      </c>
      <c r="N512">
        <f t="shared" si="30"/>
        <v>61.502619193481593</v>
      </c>
      <c r="O512">
        <f t="shared" si="32"/>
        <v>38.497380806518407</v>
      </c>
      <c r="P512">
        <v>66.955688724170273</v>
      </c>
      <c r="Q512">
        <v>10.815436503578484</v>
      </c>
      <c r="R512">
        <v>6.4249299056455227</v>
      </c>
      <c r="S512">
        <v>3.1761111559515034</v>
      </c>
      <c r="T512">
        <v>12.627833710654208</v>
      </c>
      <c r="U512">
        <v>33.044311275829727</v>
      </c>
      <c r="W512" t="e">
        <f>VLOOKUP($E512,#REF!,4, FALSE)</f>
        <v>#REF!</v>
      </c>
      <c r="X512" t="e">
        <f>VLOOKUP($E512,#REF!,5, FALSE)</f>
        <v>#REF!</v>
      </c>
      <c r="Y512" t="e">
        <f>VLOOKUP($E512,#REF!,6, FALSE)</f>
        <v>#REF!</v>
      </c>
      <c r="Z512" t="e">
        <f>VLOOKUP($E512,#REF!,7, FALSE)</f>
        <v>#REF!</v>
      </c>
      <c r="AA512" t="e">
        <f>VLOOKUP($E512,#REF!,8, FALSE)</f>
        <v>#REF!</v>
      </c>
      <c r="AB512" t="e">
        <f>VLOOKUP($E512,#REF!,9, FALSE)</f>
        <v>#REF!</v>
      </c>
      <c r="AC512" t="e">
        <f>VLOOKUP($E512,#REF!,10, FALSE)</f>
        <v>#REF!</v>
      </c>
      <c r="AD512" t="e">
        <f>VLOOKUP($E512,#REF!,11, FALSE)</f>
        <v>#REF!</v>
      </c>
      <c r="AE512" t="e">
        <f>VLOOKUP($E512,#REF!,12, FALSE)</f>
        <v>#REF!</v>
      </c>
      <c r="AF512" t="e">
        <f>VLOOKUP($E512,#REF!,13, FALSE)</f>
        <v>#REF!</v>
      </c>
      <c r="AG512" t="e">
        <f>VLOOKUP($E512,#REF!,14, FALSE)</f>
        <v>#REF!</v>
      </c>
      <c r="AH512" t="e">
        <f>VLOOKUP($E512,#REF!,15, FALSE)</f>
        <v>#REF!</v>
      </c>
      <c r="AI512" t="e">
        <f>VLOOKUP($E512,#REF!,16, FALSE)</f>
        <v>#REF!</v>
      </c>
      <c r="AJ512" t="e">
        <f>VLOOKUP($E512,#REF!,17, FALSE)</f>
        <v>#REF!</v>
      </c>
      <c r="AK512" t="e">
        <f>VLOOKUP($E512,#REF!,18, FALSE)</f>
        <v>#REF!</v>
      </c>
    </row>
    <row r="513" spans="1:37" x14ac:dyDescent="0.25">
      <c r="A513">
        <v>28</v>
      </c>
      <c r="B513">
        <v>22</v>
      </c>
      <c r="C513" t="s">
        <v>1807</v>
      </c>
      <c r="D513" t="s">
        <v>1808</v>
      </c>
      <c r="E513">
        <f>VLOOKUP(D513,'2011B4'!A$1:B$641,2, FALSE)</f>
        <v>553</v>
      </c>
      <c r="G513">
        <v>3640478</v>
      </c>
      <c r="H513">
        <v>1859588</v>
      </c>
      <c r="I513">
        <v>1780890</v>
      </c>
      <c r="J513">
        <v>1474577</v>
      </c>
      <c r="K513">
        <v>975692</v>
      </c>
      <c r="L513">
        <v>498885</v>
      </c>
      <c r="M513">
        <f t="shared" si="31"/>
        <v>40.505038074670416</v>
      </c>
      <c r="N513">
        <f t="shared" si="30"/>
        <v>66.167585687285239</v>
      </c>
      <c r="O513">
        <f t="shared" si="32"/>
        <v>33.832414312714768</v>
      </c>
      <c r="P513">
        <v>66.041312186477882</v>
      </c>
      <c r="Q513">
        <v>12.013682567949996</v>
      </c>
      <c r="R513">
        <v>6.4731105937499365</v>
      </c>
      <c r="S513">
        <v>3.0024881711840075</v>
      </c>
      <c r="T513">
        <v>12.469406480638177</v>
      </c>
      <c r="U513">
        <v>33.958687813522118</v>
      </c>
      <c r="W513" t="e">
        <f>VLOOKUP($E513,#REF!,4, FALSE)</f>
        <v>#REF!</v>
      </c>
      <c r="X513" t="e">
        <f>VLOOKUP($E513,#REF!,5, FALSE)</f>
        <v>#REF!</v>
      </c>
      <c r="Y513" t="e">
        <f>VLOOKUP($E513,#REF!,6, FALSE)</f>
        <v>#REF!</v>
      </c>
      <c r="Z513" t="e">
        <f>VLOOKUP($E513,#REF!,7, FALSE)</f>
        <v>#REF!</v>
      </c>
      <c r="AA513" t="e">
        <f>VLOOKUP($E513,#REF!,8, FALSE)</f>
        <v>#REF!</v>
      </c>
      <c r="AB513" t="e">
        <f>VLOOKUP($E513,#REF!,9, FALSE)</f>
        <v>#REF!</v>
      </c>
      <c r="AC513" t="e">
        <f>VLOOKUP($E513,#REF!,10, FALSE)</f>
        <v>#REF!</v>
      </c>
      <c r="AD513" t="e">
        <f>VLOOKUP($E513,#REF!,11, FALSE)</f>
        <v>#REF!</v>
      </c>
      <c r="AE513" t="e">
        <f>VLOOKUP($E513,#REF!,12, FALSE)</f>
        <v>#REF!</v>
      </c>
      <c r="AF513" t="e">
        <f>VLOOKUP($E513,#REF!,13, FALSE)</f>
        <v>#REF!</v>
      </c>
      <c r="AG513" t="e">
        <f>VLOOKUP($E513,#REF!,14, FALSE)</f>
        <v>#REF!</v>
      </c>
      <c r="AH513" t="e">
        <f>VLOOKUP($E513,#REF!,15, FALSE)</f>
        <v>#REF!</v>
      </c>
      <c r="AI513" t="e">
        <f>VLOOKUP($E513,#REF!,16, FALSE)</f>
        <v>#REF!</v>
      </c>
      <c r="AJ513" t="e">
        <f>VLOOKUP($E513,#REF!,17, FALSE)</f>
        <v>#REF!</v>
      </c>
      <c r="AK513" t="e">
        <f>VLOOKUP($E513,#REF!,18, FALSE)</f>
        <v>#REF!</v>
      </c>
    </row>
    <row r="514" spans="1:37" x14ac:dyDescent="0.25">
      <c r="A514">
        <v>28</v>
      </c>
      <c r="B514">
        <v>23</v>
      </c>
      <c r="C514" t="s">
        <v>1809</v>
      </c>
      <c r="D514" t="s">
        <v>1810</v>
      </c>
      <c r="E514">
        <f>VLOOKUP(D514,'2011B4'!A$1:B$641,2, FALSE)</f>
        <v>554</v>
      </c>
      <c r="G514">
        <v>3745875</v>
      </c>
      <c r="H514">
        <v>1889690</v>
      </c>
      <c r="I514">
        <v>1856185</v>
      </c>
      <c r="J514">
        <v>1453628</v>
      </c>
      <c r="K514">
        <v>974147</v>
      </c>
      <c r="L514">
        <v>479481</v>
      </c>
      <c r="M514">
        <f t="shared" si="31"/>
        <v>38.806100043381051</v>
      </c>
      <c r="N514">
        <f t="shared" ref="N514:N577" si="33">(K514/J514)*100</f>
        <v>67.014875882963182</v>
      </c>
      <c r="O514">
        <f t="shared" si="32"/>
        <v>32.985124117036825</v>
      </c>
      <c r="P514">
        <v>66.3414573742388</v>
      </c>
      <c r="Q514">
        <v>9.6241266678957746</v>
      </c>
      <c r="R514">
        <v>6.6971054492621223</v>
      </c>
      <c r="S514">
        <v>3.3957105944574537</v>
      </c>
      <c r="T514">
        <v>13.941599914145849</v>
      </c>
      <c r="U514">
        <v>33.6585426257612</v>
      </c>
      <c r="W514" t="e">
        <f>VLOOKUP($E514,#REF!,4, FALSE)</f>
        <v>#REF!</v>
      </c>
      <c r="X514" t="e">
        <f>VLOOKUP($E514,#REF!,5, FALSE)</f>
        <v>#REF!</v>
      </c>
      <c r="Y514" t="e">
        <f>VLOOKUP($E514,#REF!,6, FALSE)</f>
        <v>#REF!</v>
      </c>
      <c r="Z514" t="e">
        <f>VLOOKUP($E514,#REF!,7, FALSE)</f>
        <v>#REF!</v>
      </c>
      <c r="AA514" t="e">
        <f>VLOOKUP($E514,#REF!,8, FALSE)</f>
        <v>#REF!</v>
      </c>
      <c r="AB514" t="e">
        <f>VLOOKUP($E514,#REF!,9, FALSE)</f>
        <v>#REF!</v>
      </c>
      <c r="AC514" t="e">
        <f>VLOOKUP($E514,#REF!,10, FALSE)</f>
        <v>#REF!</v>
      </c>
      <c r="AD514" t="e">
        <f>VLOOKUP($E514,#REF!,11, FALSE)</f>
        <v>#REF!</v>
      </c>
      <c r="AE514" t="e">
        <f>VLOOKUP($E514,#REF!,12, FALSE)</f>
        <v>#REF!</v>
      </c>
      <c r="AF514" t="e">
        <f>VLOOKUP($E514,#REF!,13, FALSE)</f>
        <v>#REF!</v>
      </c>
      <c r="AG514" t="e">
        <f>VLOOKUP($E514,#REF!,14, FALSE)</f>
        <v>#REF!</v>
      </c>
      <c r="AH514" t="e">
        <f>VLOOKUP($E514,#REF!,15, FALSE)</f>
        <v>#REF!</v>
      </c>
      <c r="AI514" t="e">
        <f>VLOOKUP($E514,#REF!,16, FALSE)</f>
        <v>#REF!</v>
      </c>
      <c r="AJ514" t="e">
        <f>VLOOKUP($E514,#REF!,17, FALSE)</f>
        <v>#REF!</v>
      </c>
      <c r="AK514" t="e">
        <f>VLOOKUP($E514,#REF!,18, FALSE)</f>
        <v>#REF!</v>
      </c>
    </row>
    <row r="515" spans="1:37" x14ac:dyDescent="0.25">
      <c r="A515">
        <v>29</v>
      </c>
      <c r="B515">
        <v>1</v>
      </c>
      <c r="C515" t="s">
        <v>2194</v>
      </c>
      <c r="D515" t="s">
        <v>2195</v>
      </c>
      <c r="E515">
        <f>VLOOKUP(D515,'2011B4'!A$1:B$641,2, FALSE)</f>
        <v>555</v>
      </c>
      <c r="G515">
        <v>4214505</v>
      </c>
      <c r="H515">
        <v>2150090</v>
      </c>
      <c r="I515">
        <v>2064415</v>
      </c>
      <c r="J515">
        <v>1530617</v>
      </c>
      <c r="K515">
        <v>1112785</v>
      </c>
      <c r="L515">
        <v>417832</v>
      </c>
      <c r="M515">
        <f t="shared" ref="M515:M578" si="34">(J515/G515)*100</f>
        <v>36.317835665161155</v>
      </c>
      <c r="N515">
        <f t="shared" si="33"/>
        <v>72.701727473299982</v>
      </c>
      <c r="O515">
        <f t="shared" ref="O515:O578" si="35">(L515/J515)*100</f>
        <v>27.298272526700018</v>
      </c>
      <c r="P515">
        <v>67.625212577672926</v>
      </c>
      <c r="Q515">
        <v>9.5788169084754706</v>
      </c>
      <c r="R515">
        <v>6.473925221005647</v>
      </c>
      <c r="S515">
        <v>3.3236270079320951</v>
      </c>
      <c r="T515">
        <v>12.998418284913861</v>
      </c>
      <c r="U515">
        <v>32.374787422327074</v>
      </c>
      <c r="W515" t="e">
        <f>VLOOKUP($E515,#REF!,4, FALSE)</f>
        <v>#REF!</v>
      </c>
      <c r="X515" t="e">
        <f>VLOOKUP($E515,#REF!,5, FALSE)</f>
        <v>#REF!</v>
      </c>
      <c r="Y515" t="e">
        <f>VLOOKUP($E515,#REF!,6, FALSE)</f>
        <v>#REF!</v>
      </c>
      <c r="Z515" t="e">
        <f>VLOOKUP($E515,#REF!,7, FALSE)</f>
        <v>#REF!</v>
      </c>
      <c r="AA515" t="e">
        <f>VLOOKUP($E515,#REF!,8, FALSE)</f>
        <v>#REF!</v>
      </c>
      <c r="AB515" t="e">
        <f>VLOOKUP($E515,#REF!,9, FALSE)</f>
        <v>#REF!</v>
      </c>
      <c r="AC515" t="e">
        <f>VLOOKUP($E515,#REF!,10, FALSE)</f>
        <v>#REF!</v>
      </c>
      <c r="AD515" t="e">
        <f>VLOOKUP($E515,#REF!,11, FALSE)</f>
        <v>#REF!</v>
      </c>
      <c r="AE515" t="e">
        <f>VLOOKUP($E515,#REF!,12, FALSE)</f>
        <v>#REF!</v>
      </c>
      <c r="AF515" t="e">
        <f>VLOOKUP($E515,#REF!,13, FALSE)</f>
        <v>#REF!</v>
      </c>
      <c r="AG515" t="e">
        <f>VLOOKUP($E515,#REF!,14, FALSE)</f>
        <v>#REF!</v>
      </c>
      <c r="AH515" t="e">
        <f>VLOOKUP($E515,#REF!,15, FALSE)</f>
        <v>#REF!</v>
      </c>
      <c r="AI515" t="e">
        <f>VLOOKUP($E515,#REF!,16, FALSE)</f>
        <v>#REF!</v>
      </c>
      <c r="AJ515" t="e">
        <f>VLOOKUP($E515,#REF!,17, FALSE)</f>
        <v>#REF!</v>
      </c>
      <c r="AK515" t="e">
        <f>VLOOKUP($E515,#REF!,18, FALSE)</f>
        <v>#REF!</v>
      </c>
    </row>
    <row r="516" spans="1:37" x14ac:dyDescent="0.25">
      <c r="A516">
        <v>29</v>
      </c>
      <c r="B516">
        <v>2</v>
      </c>
      <c r="C516" t="s">
        <v>2196</v>
      </c>
      <c r="D516" t="s">
        <v>2197</v>
      </c>
      <c r="E516">
        <f>VLOOKUP(D516,'2011B4'!A$1:B$641,2, FALSE)</f>
        <v>556</v>
      </c>
      <c r="G516">
        <v>1651892</v>
      </c>
      <c r="H516">
        <v>834247</v>
      </c>
      <c r="I516">
        <v>817645</v>
      </c>
      <c r="J516">
        <v>559505</v>
      </c>
      <c r="K516">
        <v>403214</v>
      </c>
      <c r="L516">
        <v>156291</v>
      </c>
      <c r="M516">
        <f t="shared" si="34"/>
        <v>33.870555702188767</v>
      </c>
      <c r="N516">
        <f t="shared" si="33"/>
        <v>72.066201374429184</v>
      </c>
      <c r="O516">
        <f t="shared" si="35"/>
        <v>27.933798625570816</v>
      </c>
      <c r="P516">
        <v>62.470219211624553</v>
      </c>
      <c r="Q516">
        <v>14.382713291212768</v>
      </c>
      <c r="R516">
        <v>7.1105709511085688</v>
      </c>
      <c r="S516">
        <v>3.0691414732665478</v>
      </c>
      <c r="T516">
        <v>12.967355072787555</v>
      </c>
      <c r="U516">
        <v>37.529780788375447</v>
      </c>
      <c r="W516" t="e">
        <f>VLOOKUP($E516,#REF!,4, FALSE)</f>
        <v>#REF!</v>
      </c>
      <c r="X516" t="e">
        <f>VLOOKUP($E516,#REF!,5, FALSE)</f>
        <v>#REF!</v>
      </c>
      <c r="Y516" t="e">
        <f>VLOOKUP($E516,#REF!,6, FALSE)</f>
        <v>#REF!</v>
      </c>
      <c r="Z516" t="e">
        <f>VLOOKUP($E516,#REF!,7, FALSE)</f>
        <v>#REF!</v>
      </c>
      <c r="AA516" t="e">
        <f>VLOOKUP($E516,#REF!,8, FALSE)</f>
        <v>#REF!</v>
      </c>
      <c r="AB516" t="e">
        <f>VLOOKUP($E516,#REF!,9, FALSE)</f>
        <v>#REF!</v>
      </c>
      <c r="AC516" t="e">
        <f>VLOOKUP($E516,#REF!,10, FALSE)</f>
        <v>#REF!</v>
      </c>
      <c r="AD516" t="e">
        <f>VLOOKUP($E516,#REF!,11, FALSE)</f>
        <v>#REF!</v>
      </c>
      <c r="AE516" t="e">
        <f>VLOOKUP($E516,#REF!,12, FALSE)</f>
        <v>#REF!</v>
      </c>
      <c r="AF516" t="e">
        <f>VLOOKUP($E516,#REF!,13, FALSE)</f>
        <v>#REF!</v>
      </c>
      <c r="AG516" t="e">
        <f>VLOOKUP($E516,#REF!,14, FALSE)</f>
        <v>#REF!</v>
      </c>
      <c r="AH516" t="e">
        <f>VLOOKUP($E516,#REF!,15, FALSE)</f>
        <v>#REF!</v>
      </c>
      <c r="AI516" t="e">
        <f>VLOOKUP($E516,#REF!,16, FALSE)</f>
        <v>#REF!</v>
      </c>
      <c r="AJ516" t="e">
        <f>VLOOKUP($E516,#REF!,17, FALSE)</f>
        <v>#REF!</v>
      </c>
      <c r="AK516" t="e">
        <f>VLOOKUP($E516,#REF!,18, FALSE)</f>
        <v>#REF!</v>
      </c>
    </row>
    <row r="517" spans="1:37" x14ac:dyDescent="0.25">
      <c r="A517">
        <v>29</v>
      </c>
      <c r="B517">
        <v>3</v>
      </c>
      <c r="C517" t="s">
        <v>2198</v>
      </c>
      <c r="D517" t="s">
        <v>2199</v>
      </c>
      <c r="E517">
        <f>VLOOKUP(D517,'2011B4'!A$1:B$641,2, FALSE)</f>
        <v>417</v>
      </c>
      <c r="G517">
        <v>1806918</v>
      </c>
      <c r="H517">
        <v>926424</v>
      </c>
      <c r="I517">
        <v>880494</v>
      </c>
      <c r="J517">
        <v>551703</v>
      </c>
      <c r="K517">
        <v>413587</v>
      </c>
      <c r="L517">
        <v>138116</v>
      </c>
      <c r="M517">
        <f t="shared" si="34"/>
        <v>30.532818866157736</v>
      </c>
      <c r="N517">
        <f t="shared" si="33"/>
        <v>74.965515866326626</v>
      </c>
      <c r="O517">
        <f t="shared" si="35"/>
        <v>25.034484133673374</v>
      </c>
      <c r="P517">
        <v>67.754389590051176</v>
      </c>
      <c r="Q517">
        <v>7.0296880749243709</v>
      </c>
      <c r="R517">
        <v>6.7614277972024812</v>
      </c>
      <c r="S517">
        <v>3.5809121936984214</v>
      </c>
      <c r="T517">
        <v>14.873582344123561</v>
      </c>
      <c r="U517">
        <v>32.245610409948824</v>
      </c>
      <c r="W517" t="e">
        <f>VLOOKUP($E517,#REF!,4, FALSE)</f>
        <v>#REF!</v>
      </c>
      <c r="X517" t="e">
        <f>VLOOKUP($E517,#REF!,5, FALSE)</f>
        <v>#REF!</v>
      </c>
      <c r="Y517" t="e">
        <f>VLOOKUP($E517,#REF!,6, FALSE)</f>
        <v>#REF!</v>
      </c>
      <c r="Z517" t="e">
        <f>VLOOKUP($E517,#REF!,7, FALSE)</f>
        <v>#REF!</v>
      </c>
      <c r="AA517" t="e">
        <f>VLOOKUP($E517,#REF!,8, FALSE)</f>
        <v>#REF!</v>
      </c>
      <c r="AB517" t="e">
        <f>VLOOKUP($E517,#REF!,9, FALSE)</f>
        <v>#REF!</v>
      </c>
      <c r="AC517" t="e">
        <f>VLOOKUP($E517,#REF!,10, FALSE)</f>
        <v>#REF!</v>
      </c>
      <c r="AD517" t="e">
        <f>VLOOKUP($E517,#REF!,11, FALSE)</f>
        <v>#REF!</v>
      </c>
      <c r="AE517" t="e">
        <f>VLOOKUP($E517,#REF!,12, FALSE)</f>
        <v>#REF!</v>
      </c>
      <c r="AF517" t="e">
        <f>VLOOKUP($E517,#REF!,13, FALSE)</f>
        <v>#REF!</v>
      </c>
      <c r="AG517" t="e">
        <f>VLOOKUP($E517,#REF!,14, FALSE)</f>
        <v>#REF!</v>
      </c>
      <c r="AH517" t="e">
        <f>VLOOKUP($E517,#REF!,15, FALSE)</f>
        <v>#REF!</v>
      </c>
      <c r="AI517" t="e">
        <f>VLOOKUP($E517,#REF!,16, FALSE)</f>
        <v>#REF!</v>
      </c>
      <c r="AJ517" t="e">
        <f>VLOOKUP($E517,#REF!,17, FALSE)</f>
        <v>#REF!</v>
      </c>
      <c r="AK517" t="e">
        <f>VLOOKUP($E517,#REF!,18, FALSE)</f>
        <v>#REF!</v>
      </c>
    </row>
    <row r="518" spans="1:37" x14ac:dyDescent="0.25">
      <c r="A518">
        <v>29</v>
      </c>
      <c r="B518">
        <v>4</v>
      </c>
      <c r="C518" t="s">
        <v>2200</v>
      </c>
      <c r="D518" t="s">
        <v>2201</v>
      </c>
      <c r="E518">
        <f>VLOOKUP(D518,'2011B4'!A$1:B$641,2, FALSE)</f>
        <v>579</v>
      </c>
      <c r="F518" t="s">
        <v>3187</v>
      </c>
      <c r="G518">
        <v>3130922</v>
      </c>
      <c r="H518">
        <v>1592789</v>
      </c>
      <c r="I518">
        <v>1538133</v>
      </c>
      <c r="J518">
        <v>1004428</v>
      </c>
      <c r="K518">
        <v>706808</v>
      </c>
      <c r="L518">
        <v>297620</v>
      </c>
      <c r="M518">
        <f t="shared" si="34"/>
        <v>32.080901408594656</v>
      </c>
      <c r="N518">
        <f t="shared" si="33"/>
        <v>70.369205159553488</v>
      </c>
      <c r="O518">
        <f t="shared" si="35"/>
        <v>29.630794840446502</v>
      </c>
      <c r="P518">
        <v>65.688730302221771</v>
      </c>
      <c r="Q518">
        <v>9.2023519854086118</v>
      </c>
      <c r="R518">
        <v>6.4926505433938519</v>
      </c>
      <c r="S518">
        <v>3.0650280557690546</v>
      </c>
      <c r="T518">
        <v>15.551239113206721</v>
      </c>
      <c r="U518">
        <v>34.311269697778229</v>
      </c>
      <c r="W518" t="e">
        <f>VLOOKUP($E518,#REF!,4, FALSE)</f>
        <v>#REF!</v>
      </c>
      <c r="X518" t="e">
        <f>VLOOKUP($E518,#REF!,5, FALSE)</f>
        <v>#REF!</v>
      </c>
      <c r="Y518" t="e">
        <f>VLOOKUP($E518,#REF!,6, FALSE)</f>
        <v>#REF!</v>
      </c>
      <c r="Z518" t="e">
        <f>VLOOKUP($E518,#REF!,7, FALSE)</f>
        <v>#REF!</v>
      </c>
      <c r="AA518" t="e">
        <f>VLOOKUP($E518,#REF!,8, FALSE)</f>
        <v>#REF!</v>
      </c>
      <c r="AB518" t="e">
        <f>VLOOKUP($E518,#REF!,9, FALSE)</f>
        <v>#REF!</v>
      </c>
      <c r="AC518" t="e">
        <f>VLOOKUP($E518,#REF!,10, FALSE)</f>
        <v>#REF!</v>
      </c>
      <c r="AD518" t="e">
        <f>VLOOKUP($E518,#REF!,11, FALSE)</f>
        <v>#REF!</v>
      </c>
      <c r="AE518" t="e">
        <f>VLOOKUP($E518,#REF!,12, FALSE)</f>
        <v>#REF!</v>
      </c>
      <c r="AF518" t="e">
        <f>VLOOKUP($E518,#REF!,13, FALSE)</f>
        <v>#REF!</v>
      </c>
      <c r="AG518" t="e">
        <f>VLOOKUP($E518,#REF!,14, FALSE)</f>
        <v>#REF!</v>
      </c>
      <c r="AH518" t="e">
        <f>VLOOKUP($E518,#REF!,15, FALSE)</f>
        <v>#REF!</v>
      </c>
      <c r="AI518" t="e">
        <f>VLOOKUP($E518,#REF!,16, FALSE)</f>
        <v>#REF!</v>
      </c>
      <c r="AJ518" t="e">
        <f>VLOOKUP($E518,#REF!,17, FALSE)</f>
        <v>#REF!</v>
      </c>
      <c r="AK518" t="e">
        <f>VLOOKUP($E518,#REF!,18, FALSE)</f>
        <v>#REF!</v>
      </c>
    </row>
    <row r="519" spans="1:37" x14ac:dyDescent="0.25">
      <c r="A519">
        <v>29</v>
      </c>
      <c r="B519">
        <v>5</v>
      </c>
      <c r="C519" t="s">
        <v>2202</v>
      </c>
      <c r="D519" t="s">
        <v>2203</v>
      </c>
      <c r="E519">
        <f>VLOOKUP(D519,'2011B4'!A$1:B$641,2, FALSE)</f>
        <v>558</v>
      </c>
      <c r="G519">
        <v>1502373</v>
      </c>
      <c r="H519">
        <v>771022</v>
      </c>
      <c r="I519">
        <v>731351</v>
      </c>
      <c r="J519">
        <v>417079</v>
      </c>
      <c r="K519">
        <v>309274</v>
      </c>
      <c r="L519">
        <v>107805</v>
      </c>
      <c r="M519">
        <f t="shared" si="34"/>
        <v>27.761348213792449</v>
      </c>
      <c r="N519">
        <f t="shared" si="33"/>
        <v>74.152378805933651</v>
      </c>
      <c r="O519">
        <f t="shared" si="35"/>
        <v>25.847621194066349</v>
      </c>
      <c r="P519">
        <v>62.085839852881584</v>
      </c>
      <c r="Q519">
        <v>7.3806161422656142</v>
      </c>
      <c r="R519">
        <v>8.4216659194061556</v>
      </c>
      <c r="S519">
        <v>2.5062398250691116</v>
      </c>
      <c r="T519">
        <v>19.605638260377532</v>
      </c>
      <c r="U519">
        <v>37.914160147118416</v>
      </c>
      <c r="W519" t="e">
        <f>VLOOKUP($E519,#REF!,4, FALSE)</f>
        <v>#REF!</v>
      </c>
      <c r="X519" t="e">
        <f>VLOOKUP($E519,#REF!,5, FALSE)</f>
        <v>#REF!</v>
      </c>
      <c r="Y519" t="e">
        <f>VLOOKUP($E519,#REF!,6, FALSE)</f>
        <v>#REF!</v>
      </c>
      <c r="Z519" t="e">
        <f>VLOOKUP($E519,#REF!,7, FALSE)</f>
        <v>#REF!</v>
      </c>
      <c r="AA519" t="e">
        <f>VLOOKUP($E519,#REF!,8, FALSE)</f>
        <v>#REF!</v>
      </c>
      <c r="AB519" t="e">
        <f>VLOOKUP($E519,#REF!,9, FALSE)</f>
        <v>#REF!</v>
      </c>
      <c r="AC519" t="e">
        <f>VLOOKUP($E519,#REF!,10, FALSE)</f>
        <v>#REF!</v>
      </c>
      <c r="AD519" t="e">
        <f>VLOOKUP($E519,#REF!,11, FALSE)</f>
        <v>#REF!</v>
      </c>
      <c r="AE519" t="e">
        <f>VLOOKUP($E519,#REF!,12, FALSE)</f>
        <v>#REF!</v>
      </c>
      <c r="AF519" t="e">
        <f>VLOOKUP($E519,#REF!,13, FALSE)</f>
        <v>#REF!</v>
      </c>
      <c r="AG519" t="e">
        <f>VLOOKUP($E519,#REF!,14, FALSE)</f>
        <v>#REF!</v>
      </c>
      <c r="AH519" t="e">
        <f>VLOOKUP($E519,#REF!,15, FALSE)</f>
        <v>#REF!</v>
      </c>
      <c r="AI519" t="e">
        <f>VLOOKUP($E519,#REF!,16, FALSE)</f>
        <v>#REF!</v>
      </c>
      <c r="AJ519" t="e">
        <f>VLOOKUP($E519,#REF!,17, FALSE)</f>
        <v>#REF!</v>
      </c>
      <c r="AK519" t="e">
        <f>VLOOKUP($E519,#REF!,18, FALSE)</f>
        <v>#REF!</v>
      </c>
    </row>
    <row r="520" spans="1:37" x14ac:dyDescent="0.25">
      <c r="A520">
        <v>29</v>
      </c>
      <c r="B520">
        <v>6</v>
      </c>
      <c r="C520" t="s">
        <v>2204</v>
      </c>
      <c r="D520" t="s">
        <v>2205</v>
      </c>
      <c r="E520">
        <f>VLOOKUP(D520,'2011B4'!A$1:B$641,2, FALSE)</f>
        <v>559</v>
      </c>
      <c r="G520">
        <v>1669762</v>
      </c>
      <c r="H520">
        <v>841840</v>
      </c>
      <c r="I520">
        <v>827922</v>
      </c>
      <c r="J520">
        <v>543222</v>
      </c>
      <c r="K520">
        <v>386761</v>
      </c>
      <c r="L520">
        <v>156461</v>
      </c>
      <c r="M520">
        <f t="shared" si="34"/>
        <v>32.532899898308862</v>
      </c>
      <c r="N520">
        <f t="shared" si="33"/>
        <v>71.197595090036856</v>
      </c>
      <c r="O520">
        <f t="shared" si="35"/>
        <v>28.802404909963148</v>
      </c>
      <c r="P520">
        <v>70.595815338848567</v>
      </c>
      <c r="Q520">
        <v>6.4658647845632178</v>
      </c>
      <c r="R520">
        <v>6.4763577321978865</v>
      </c>
      <c r="S520">
        <v>2.7681132207458461</v>
      </c>
      <c r="T520">
        <v>13.693848923644477</v>
      </c>
      <c r="U520">
        <v>29.404184661151433</v>
      </c>
      <c r="W520" t="e">
        <f>VLOOKUP($E520,#REF!,4, FALSE)</f>
        <v>#REF!</v>
      </c>
      <c r="X520" t="e">
        <f>VLOOKUP($E520,#REF!,5, FALSE)</f>
        <v>#REF!</v>
      </c>
      <c r="Y520" t="e">
        <f>VLOOKUP($E520,#REF!,6, FALSE)</f>
        <v>#REF!</v>
      </c>
      <c r="Z520" t="e">
        <f>VLOOKUP($E520,#REF!,7, FALSE)</f>
        <v>#REF!</v>
      </c>
      <c r="AA520" t="e">
        <f>VLOOKUP($E520,#REF!,8, FALSE)</f>
        <v>#REF!</v>
      </c>
      <c r="AB520" t="e">
        <f>VLOOKUP($E520,#REF!,9, FALSE)</f>
        <v>#REF!</v>
      </c>
      <c r="AC520" t="e">
        <f>VLOOKUP($E520,#REF!,10, FALSE)</f>
        <v>#REF!</v>
      </c>
      <c r="AD520" t="e">
        <f>VLOOKUP($E520,#REF!,11, FALSE)</f>
        <v>#REF!</v>
      </c>
      <c r="AE520" t="e">
        <f>VLOOKUP($E520,#REF!,12, FALSE)</f>
        <v>#REF!</v>
      </c>
      <c r="AF520" t="e">
        <f>VLOOKUP($E520,#REF!,13, FALSE)</f>
        <v>#REF!</v>
      </c>
      <c r="AG520" t="e">
        <f>VLOOKUP($E520,#REF!,14, FALSE)</f>
        <v>#REF!</v>
      </c>
      <c r="AH520" t="e">
        <f>VLOOKUP($E520,#REF!,15, FALSE)</f>
        <v>#REF!</v>
      </c>
      <c r="AI520" t="e">
        <f>VLOOKUP($E520,#REF!,16, FALSE)</f>
        <v>#REF!</v>
      </c>
      <c r="AJ520" t="e">
        <f>VLOOKUP($E520,#REF!,17, FALSE)</f>
        <v>#REF!</v>
      </c>
      <c r="AK520" t="e">
        <f>VLOOKUP($E520,#REF!,18, FALSE)</f>
        <v>#REF!</v>
      </c>
    </row>
    <row r="521" spans="1:37" x14ac:dyDescent="0.25">
      <c r="A521">
        <v>29</v>
      </c>
      <c r="B521">
        <v>7</v>
      </c>
      <c r="C521" t="s">
        <v>2206</v>
      </c>
      <c r="D521" t="s">
        <v>2207</v>
      </c>
      <c r="E521">
        <f>VLOOKUP(D521,'2011B4'!A$1:B$641,2, FALSE)</f>
        <v>560</v>
      </c>
      <c r="G521">
        <v>1196089</v>
      </c>
      <c r="H521">
        <v>603312</v>
      </c>
      <c r="I521">
        <v>592777</v>
      </c>
      <c r="J521">
        <v>422888</v>
      </c>
      <c r="K521">
        <v>288342</v>
      </c>
      <c r="L521">
        <v>134546</v>
      </c>
      <c r="M521">
        <f t="shared" si="34"/>
        <v>35.355897429037469</v>
      </c>
      <c r="N521">
        <f t="shared" si="33"/>
        <v>68.184010896502144</v>
      </c>
      <c r="O521">
        <f t="shared" si="35"/>
        <v>31.815989103497856</v>
      </c>
      <c r="P521">
        <v>70.901042356368578</v>
      </c>
      <c r="Q521">
        <v>8.3506744102457375</v>
      </c>
      <c r="R521">
        <v>6.5882692344072193</v>
      </c>
      <c r="S521">
        <v>2.3287489831823085</v>
      </c>
      <c r="T521">
        <v>11.831265015796145</v>
      </c>
      <c r="U521">
        <v>29.098957643631422</v>
      </c>
      <c r="W521" t="e">
        <f>VLOOKUP($E521,#REF!,4, FALSE)</f>
        <v>#REF!</v>
      </c>
      <c r="X521" t="e">
        <f>VLOOKUP($E521,#REF!,5, FALSE)</f>
        <v>#REF!</v>
      </c>
      <c r="Y521" t="e">
        <f>VLOOKUP($E521,#REF!,6, FALSE)</f>
        <v>#REF!</v>
      </c>
      <c r="Z521" t="e">
        <f>VLOOKUP($E521,#REF!,7, FALSE)</f>
        <v>#REF!</v>
      </c>
      <c r="AA521" t="e">
        <f>VLOOKUP($E521,#REF!,8, FALSE)</f>
        <v>#REF!</v>
      </c>
      <c r="AB521" t="e">
        <f>VLOOKUP($E521,#REF!,9, FALSE)</f>
        <v>#REF!</v>
      </c>
      <c r="AC521" t="e">
        <f>VLOOKUP($E521,#REF!,10, FALSE)</f>
        <v>#REF!</v>
      </c>
      <c r="AD521" t="e">
        <f>VLOOKUP($E521,#REF!,11, FALSE)</f>
        <v>#REF!</v>
      </c>
      <c r="AE521" t="e">
        <f>VLOOKUP($E521,#REF!,12, FALSE)</f>
        <v>#REF!</v>
      </c>
      <c r="AF521" t="e">
        <f>VLOOKUP($E521,#REF!,13, FALSE)</f>
        <v>#REF!</v>
      </c>
      <c r="AG521" t="e">
        <f>VLOOKUP($E521,#REF!,14, FALSE)</f>
        <v>#REF!</v>
      </c>
      <c r="AH521" t="e">
        <f>VLOOKUP($E521,#REF!,15, FALSE)</f>
        <v>#REF!</v>
      </c>
      <c r="AI521" t="e">
        <f>VLOOKUP($E521,#REF!,16, FALSE)</f>
        <v>#REF!</v>
      </c>
      <c r="AJ521" t="e">
        <f>VLOOKUP($E521,#REF!,17, FALSE)</f>
        <v>#REF!</v>
      </c>
      <c r="AK521" t="e">
        <f>VLOOKUP($E521,#REF!,18, FALSE)</f>
        <v>#REF!</v>
      </c>
    </row>
    <row r="522" spans="1:37" x14ac:dyDescent="0.25">
      <c r="A522">
        <v>29</v>
      </c>
      <c r="B522">
        <v>8</v>
      </c>
      <c r="C522" t="s">
        <v>2208</v>
      </c>
      <c r="D522" t="s">
        <v>2209</v>
      </c>
      <c r="E522">
        <f>VLOOKUP(D522,'2011B4'!A$1:B$641,2, FALSE)</f>
        <v>561</v>
      </c>
      <c r="G522">
        <v>971835</v>
      </c>
      <c r="H522">
        <v>493533</v>
      </c>
      <c r="I522">
        <v>478302</v>
      </c>
      <c r="J522">
        <v>389063</v>
      </c>
      <c r="K522">
        <v>260422</v>
      </c>
      <c r="L522">
        <v>128641</v>
      </c>
      <c r="M522">
        <f t="shared" si="34"/>
        <v>40.033853483358797</v>
      </c>
      <c r="N522">
        <f t="shared" si="33"/>
        <v>66.935689078632507</v>
      </c>
      <c r="O522">
        <f t="shared" si="35"/>
        <v>33.064310921367493</v>
      </c>
      <c r="P522">
        <v>68.442128909713844</v>
      </c>
      <c r="Q522">
        <v>8.5916676733588133</v>
      </c>
      <c r="R522">
        <v>7.471026543259061</v>
      </c>
      <c r="S522">
        <v>2.6921089900607358</v>
      </c>
      <c r="T522">
        <v>12.80306788360754</v>
      </c>
      <c r="U522">
        <v>31.557871090286156</v>
      </c>
      <c r="W522" t="e">
        <f>VLOOKUP($E522,#REF!,4, FALSE)</f>
        <v>#REF!</v>
      </c>
      <c r="X522" t="e">
        <f>VLOOKUP($E522,#REF!,5, FALSE)</f>
        <v>#REF!</v>
      </c>
      <c r="Y522" t="e">
        <f>VLOOKUP($E522,#REF!,6, FALSE)</f>
        <v>#REF!</v>
      </c>
      <c r="Z522" t="e">
        <f>VLOOKUP($E522,#REF!,7, FALSE)</f>
        <v>#REF!</v>
      </c>
      <c r="AA522" t="e">
        <f>VLOOKUP($E522,#REF!,8, FALSE)</f>
        <v>#REF!</v>
      </c>
      <c r="AB522" t="e">
        <f>VLOOKUP($E522,#REF!,9, FALSE)</f>
        <v>#REF!</v>
      </c>
      <c r="AC522" t="e">
        <f>VLOOKUP($E522,#REF!,10, FALSE)</f>
        <v>#REF!</v>
      </c>
      <c r="AD522" t="e">
        <f>VLOOKUP($E522,#REF!,11, FALSE)</f>
        <v>#REF!</v>
      </c>
      <c r="AE522" t="e">
        <f>VLOOKUP($E522,#REF!,12, FALSE)</f>
        <v>#REF!</v>
      </c>
      <c r="AF522" t="e">
        <f>VLOOKUP($E522,#REF!,13, FALSE)</f>
        <v>#REF!</v>
      </c>
      <c r="AG522" t="e">
        <f>VLOOKUP($E522,#REF!,14, FALSE)</f>
        <v>#REF!</v>
      </c>
      <c r="AH522" t="e">
        <f>VLOOKUP($E522,#REF!,15, FALSE)</f>
        <v>#REF!</v>
      </c>
      <c r="AI522" t="e">
        <f>VLOOKUP($E522,#REF!,16, FALSE)</f>
        <v>#REF!</v>
      </c>
      <c r="AJ522" t="e">
        <f>VLOOKUP($E522,#REF!,17, FALSE)</f>
        <v>#REF!</v>
      </c>
      <c r="AK522" t="e">
        <f>VLOOKUP($E522,#REF!,18, FALSE)</f>
        <v>#REF!</v>
      </c>
    </row>
    <row r="523" spans="1:37" x14ac:dyDescent="0.25">
      <c r="A523">
        <v>29</v>
      </c>
      <c r="B523">
        <v>9</v>
      </c>
      <c r="C523" t="s">
        <v>2210</v>
      </c>
      <c r="D523" t="s">
        <v>2211</v>
      </c>
      <c r="E523">
        <f>VLOOKUP(D523,'2011B4'!A$1:B$641,2, FALSE)</f>
        <v>562</v>
      </c>
      <c r="G523">
        <v>1604253</v>
      </c>
      <c r="H523">
        <v>823204</v>
      </c>
      <c r="I523">
        <v>781049</v>
      </c>
      <c r="J523">
        <v>587814</v>
      </c>
      <c r="K523">
        <v>431680</v>
      </c>
      <c r="L523">
        <v>156134</v>
      </c>
      <c r="M523">
        <f t="shared" si="34"/>
        <v>36.640978698497058</v>
      </c>
      <c r="N523">
        <f t="shared" si="33"/>
        <v>73.438196436287669</v>
      </c>
      <c r="O523">
        <f t="shared" si="35"/>
        <v>26.561803563712331</v>
      </c>
      <c r="P523">
        <v>50.782220226125951</v>
      </c>
      <c r="Q523">
        <v>10.523226734987599</v>
      </c>
      <c r="R523">
        <v>10.834209460815835</v>
      </c>
      <c r="S523">
        <v>5.4816659691671177</v>
      </c>
      <c r="T523">
        <v>22.378677608903494</v>
      </c>
      <c r="U523">
        <v>49.217779773874049</v>
      </c>
      <c r="W523" t="e">
        <f>VLOOKUP($E523,#REF!,4, FALSE)</f>
        <v>#REF!</v>
      </c>
      <c r="X523" t="e">
        <f>VLOOKUP($E523,#REF!,5, FALSE)</f>
        <v>#REF!</v>
      </c>
      <c r="Y523" t="e">
        <f>VLOOKUP($E523,#REF!,6, FALSE)</f>
        <v>#REF!</v>
      </c>
      <c r="Z523" t="e">
        <f>VLOOKUP($E523,#REF!,7, FALSE)</f>
        <v>#REF!</v>
      </c>
      <c r="AA523" t="e">
        <f>VLOOKUP($E523,#REF!,8, FALSE)</f>
        <v>#REF!</v>
      </c>
      <c r="AB523" t="e">
        <f>VLOOKUP($E523,#REF!,9, FALSE)</f>
        <v>#REF!</v>
      </c>
      <c r="AC523" t="e">
        <f>VLOOKUP($E523,#REF!,10, FALSE)</f>
        <v>#REF!</v>
      </c>
      <c r="AD523" t="e">
        <f>VLOOKUP($E523,#REF!,11, FALSE)</f>
        <v>#REF!</v>
      </c>
      <c r="AE523" t="e">
        <f>VLOOKUP($E523,#REF!,12, FALSE)</f>
        <v>#REF!</v>
      </c>
      <c r="AF523" t="e">
        <f>VLOOKUP($E523,#REF!,13, FALSE)</f>
        <v>#REF!</v>
      </c>
      <c r="AG523" t="e">
        <f>VLOOKUP($E523,#REF!,14, FALSE)</f>
        <v>#REF!</v>
      </c>
      <c r="AH523" t="e">
        <f>VLOOKUP($E523,#REF!,15, FALSE)</f>
        <v>#REF!</v>
      </c>
      <c r="AI523" t="e">
        <f>VLOOKUP($E523,#REF!,16, FALSE)</f>
        <v>#REF!</v>
      </c>
      <c r="AJ523" t="e">
        <f>VLOOKUP($E523,#REF!,17, FALSE)</f>
        <v>#REF!</v>
      </c>
      <c r="AK523" t="e">
        <f>VLOOKUP($E523,#REF!,18, FALSE)</f>
        <v>#REF!</v>
      </c>
    </row>
    <row r="524" spans="1:37" x14ac:dyDescent="0.25">
      <c r="A524">
        <v>29</v>
      </c>
      <c r="B524">
        <v>10</v>
      </c>
      <c r="C524" t="s">
        <v>2212</v>
      </c>
      <c r="D524" t="s">
        <v>2213</v>
      </c>
      <c r="E524">
        <f>VLOOKUP(D524,'2011B4'!A$1:B$641,2, FALSE)</f>
        <v>563</v>
      </c>
      <c r="G524">
        <v>1353644</v>
      </c>
      <c r="H524">
        <v>686876</v>
      </c>
      <c r="I524">
        <v>666768</v>
      </c>
      <c r="J524">
        <v>459473</v>
      </c>
      <c r="K524">
        <v>353233</v>
      </c>
      <c r="L524">
        <v>106240</v>
      </c>
      <c r="M524">
        <f t="shared" si="34"/>
        <v>33.943414959915607</v>
      </c>
      <c r="N524">
        <f t="shared" si="33"/>
        <v>76.877857893717376</v>
      </c>
      <c r="O524">
        <f t="shared" si="35"/>
        <v>23.122142106282634</v>
      </c>
      <c r="P524">
        <v>54.93772212948312</v>
      </c>
      <c r="Q524">
        <v>10.725766258300272</v>
      </c>
      <c r="R524">
        <v>8.4755796314473315</v>
      </c>
      <c r="S524">
        <v>5.2610273073717062</v>
      </c>
      <c r="T524">
        <v>20.599904673397567</v>
      </c>
      <c r="U524">
        <v>45.06227787051688</v>
      </c>
      <c r="W524" t="e">
        <f>VLOOKUP($E524,#REF!,4, FALSE)</f>
        <v>#REF!</v>
      </c>
      <c r="X524" t="e">
        <f>VLOOKUP($E524,#REF!,5, FALSE)</f>
        <v>#REF!</v>
      </c>
      <c r="Y524" t="e">
        <f>VLOOKUP($E524,#REF!,6, FALSE)</f>
        <v>#REF!</v>
      </c>
      <c r="Z524" t="e">
        <f>VLOOKUP($E524,#REF!,7, FALSE)</f>
        <v>#REF!</v>
      </c>
      <c r="AA524" t="e">
        <f>VLOOKUP($E524,#REF!,8, FALSE)</f>
        <v>#REF!</v>
      </c>
      <c r="AB524" t="e">
        <f>VLOOKUP($E524,#REF!,9, FALSE)</f>
        <v>#REF!</v>
      </c>
      <c r="AC524" t="e">
        <f>VLOOKUP($E524,#REF!,10, FALSE)</f>
        <v>#REF!</v>
      </c>
      <c r="AD524" t="e">
        <f>VLOOKUP($E524,#REF!,11, FALSE)</f>
        <v>#REF!</v>
      </c>
      <c r="AE524" t="e">
        <f>VLOOKUP($E524,#REF!,12, FALSE)</f>
        <v>#REF!</v>
      </c>
      <c r="AF524" t="e">
        <f>VLOOKUP($E524,#REF!,13, FALSE)</f>
        <v>#REF!</v>
      </c>
      <c r="AG524" t="e">
        <f>VLOOKUP($E524,#REF!,14, FALSE)</f>
        <v>#REF!</v>
      </c>
      <c r="AH524" t="e">
        <f>VLOOKUP($E524,#REF!,15, FALSE)</f>
        <v>#REF!</v>
      </c>
      <c r="AI524" t="e">
        <f>VLOOKUP($E524,#REF!,16, FALSE)</f>
        <v>#REF!</v>
      </c>
      <c r="AJ524" t="e">
        <f>VLOOKUP($E524,#REF!,17, FALSE)</f>
        <v>#REF!</v>
      </c>
      <c r="AK524" t="e">
        <f>VLOOKUP($E524,#REF!,18, FALSE)</f>
        <v>#REF!</v>
      </c>
    </row>
    <row r="525" spans="1:37" x14ac:dyDescent="0.25">
      <c r="A525">
        <v>29</v>
      </c>
      <c r="B525">
        <v>11</v>
      </c>
      <c r="C525" t="s">
        <v>2214</v>
      </c>
      <c r="D525" t="s">
        <v>2215</v>
      </c>
      <c r="E525">
        <f>VLOOKUP(D525,'2011B4'!A$1:B$641,2, FALSE)</f>
        <v>564</v>
      </c>
      <c r="G525">
        <v>1439116</v>
      </c>
      <c r="H525">
        <v>740469</v>
      </c>
      <c r="I525">
        <v>698647</v>
      </c>
      <c r="J525">
        <v>525804</v>
      </c>
      <c r="K525">
        <v>385338</v>
      </c>
      <c r="L525">
        <v>140466</v>
      </c>
      <c r="M525">
        <f t="shared" si="34"/>
        <v>36.53659607703618</v>
      </c>
      <c r="N525">
        <f t="shared" si="33"/>
        <v>73.285482803478104</v>
      </c>
      <c r="O525">
        <f t="shared" si="35"/>
        <v>26.714517196521896</v>
      </c>
      <c r="P525">
        <v>73.364409551848212</v>
      </c>
      <c r="Q525">
        <v>7.3717582977687499</v>
      </c>
      <c r="R525">
        <v>6.991768795977209</v>
      </c>
      <c r="S525">
        <v>2.3934774174407192</v>
      </c>
      <c r="T525">
        <v>9.8785859369651057</v>
      </c>
      <c r="U525">
        <v>26.635590448151788</v>
      </c>
      <c r="W525" t="e">
        <f>VLOOKUP($E525,#REF!,4, FALSE)</f>
        <v>#REF!</v>
      </c>
      <c r="X525" t="e">
        <f>VLOOKUP($E525,#REF!,5, FALSE)</f>
        <v>#REF!</v>
      </c>
      <c r="Y525" t="e">
        <f>VLOOKUP($E525,#REF!,6, FALSE)</f>
        <v>#REF!</v>
      </c>
      <c r="Z525" t="e">
        <f>VLOOKUP($E525,#REF!,7, FALSE)</f>
        <v>#REF!</v>
      </c>
      <c r="AA525" t="e">
        <f>VLOOKUP($E525,#REF!,8, FALSE)</f>
        <v>#REF!</v>
      </c>
      <c r="AB525" t="e">
        <f>VLOOKUP($E525,#REF!,9, FALSE)</f>
        <v>#REF!</v>
      </c>
      <c r="AC525" t="e">
        <f>VLOOKUP($E525,#REF!,10, FALSE)</f>
        <v>#REF!</v>
      </c>
      <c r="AD525" t="e">
        <f>VLOOKUP($E525,#REF!,11, FALSE)</f>
        <v>#REF!</v>
      </c>
      <c r="AE525" t="e">
        <f>VLOOKUP($E525,#REF!,12, FALSE)</f>
        <v>#REF!</v>
      </c>
      <c r="AF525" t="e">
        <f>VLOOKUP($E525,#REF!,13, FALSE)</f>
        <v>#REF!</v>
      </c>
      <c r="AG525" t="e">
        <f>VLOOKUP($E525,#REF!,14, FALSE)</f>
        <v>#REF!</v>
      </c>
      <c r="AH525" t="e">
        <f>VLOOKUP($E525,#REF!,15, FALSE)</f>
        <v>#REF!</v>
      </c>
      <c r="AI525" t="e">
        <f>VLOOKUP($E525,#REF!,16, FALSE)</f>
        <v>#REF!</v>
      </c>
      <c r="AJ525" t="e">
        <f>VLOOKUP($E525,#REF!,17, FALSE)</f>
        <v>#REF!</v>
      </c>
      <c r="AK525" t="e">
        <f>VLOOKUP($E525,#REF!,18, FALSE)</f>
        <v>#REF!</v>
      </c>
    </row>
    <row r="526" spans="1:37" x14ac:dyDescent="0.25">
      <c r="A526">
        <v>29</v>
      </c>
      <c r="B526">
        <v>12</v>
      </c>
      <c r="C526" t="s">
        <v>2216</v>
      </c>
      <c r="D526" t="s">
        <v>2217</v>
      </c>
      <c r="E526">
        <f>VLOOKUP(D526,'2011B4'!A$1:B$641,2, FALSE)</f>
        <v>565</v>
      </c>
      <c r="G526">
        <v>2027140</v>
      </c>
      <c r="H526">
        <v>1029714</v>
      </c>
      <c r="I526">
        <v>997426</v>
      </c>
      <c r="J526">
        <v>797200</v>
      </c>
      <c r="K526">
        <v>523815</v>
      </c>
      <c r="L526">
        <v>273385</v>
      </c>
      <c r="M526">
        <f t="shared" si="34"/>
        <v>39.326341545231216</v>
      </c>
      <c r="N526">
        <f t="shared" si="33"/>
        <v>65.706848971399907</v>
      </c>
      <c r="O526">
        <f t="shared" si="35"/>
        <v>34.2931510286001</v>
      </c>
      <c r="P526">
        <v>66.139488208730569</v>
      </c>
      <c r="Q526">
        <v>9.0785248369292511</v>
      </c>
      <c r="R526">
        <v>7.3040642247867531</v>
      </c>
      <c r="S526">
        <v>3.586427496236829</v>
      </c>
      <c r="T526">
        <v>13.891495233316608</v>
      </c>
      <c r="U526">
        <v>33.860511791269431</v>
      </c>
      <c r="W526" t="e">
        <f>VLOOKUP($E526,#REF!,4, FALSE)</f>
        <v>#REF!</v>
      </c>
      <c r="X526" t="e">
        <f>VLOOKUP($E526,#REF!,5, FALSE)</f>
        <v>#REF!</v>
      </c>
      <c r="Y526" t="e">
        <f>VLOOKUP($E526,#REF!,6, FALSE)</f>
        <v>#REF!</v>
      </c>
      <c r="Z526" t="e">
        <f>VLOOKUP($E526,#REF!,7, FALSE)</f>
        <v>#REF!</v>
      </c>
      <c r="AA526" t="e">
        <f>VLOOKUP($E526,#REF!,8, FALSE)</f>
        <v>#REF!</v>
      </c>
      <c r="AB526" t="e">
        <f>VLOOKUP($E526,#REF!,9, FALSE)</f>
        <v>#REF!</v>
      </c>
      <c r="AC526" t="e">
        <f>VLOOKUP($E526,#REF!,10, FALSE)</f>
        <v>#REF!</v>
      </c>
      <c r="AD526" t="e">
        <f>VLOOKUP($E526,#REF!,11, FALSE)</f>
        <v>#REF!</v>
      </c>
      <c r="AE526" t="e">
        <f>VLOOKUP($E526,#REF!,12, FALSE)</f>
        <v>#REF!</v>
      </c>
      <c r="AF526" t="e">
        <f>VLOOKUP($E526,#REF!,13, FALSE)</f>
        <v>#REF!</v>
      </c>
      <c r="AG526" t="e">
        <f>VLOOKUP($E526,#REF!,14, FALSE)</f>
        <v>#REF!</v>
      </c>
      <c r="AH526" t="e">
        <f>VLOOKUP($E526,#REF!,15, FALSE)</f>
        <v>#REF!</v>
      </c>
      <c r="AI526" t="e">
        <f>VLOOKUP($E526,#REF!,16, FALSE)</f>
        <v>#REF!</v>
      </c>
      <c r="AJ526" t="e">
        <f>VLOOKUP($E526,#REF!,17, FALSE)</f>
        <v>#REF!</v>
      </c>
      <c r="AK526" t="e">
        <f>VLOOKUP($E526,#REF!,18, FALSE)</f>
        <v>#REF!</v>
      </c>
    </row>
    <row r="527" spans="1:37" x14ac:dyDescent="0.25">
      <c r="A527">
        <v>29</v>
      </c>
      <c r="B527">
        <v>13</v>
      </c>
      <c r="C527" t="s">
        <v>2218</v>
      </c>
      <c r="D527" t="s">
        <v>2219</v>
      </c>
      <c r="E527">
        <f>VLOOKUP(D527,'2011B4'!A$1:B$641,2, FALSE)</f>
        <v>566</v>
      </c>
      <c r="G527">
        <v>1517896</v>
      </c>
      <c r="H527">
        <v>776221</v>
      </c>
      <c r="I527">
        <v>741675</v>
      </c>
      <c r="J527">
        <v>580425</v>
      </c>
      <c r="K527">
        <v>403300</v>
      </c>
      <c r="L527">
        <v>177125</v>
      </c>
      <c r="M527">
        <f t="shared" si="34"/>
        <v>38.238785792966048</v>
      </c>
      <c r="N527">
        <f t="shared" si="33"/>
        <v>69.483568075117375</v>
      </c>
      <c r="O527">
        <f t="shared" si="35"/>
        <v>30.516431924882632</v>
      </c>
      <c r="P527">
        <v>71.134944221906352</v>
      </c>
      <c r="Q527">
        <v>7.5394753844165914</v>
      </c>
      <c r="R527">
        <v>6.0765818150493169</v>
      </c>
      <c r="S527">
        <v>2.730413059396132</v>
      </c>
      <c r="T527">
        <v>12.518585519231598</v>
      </c>
      <c r="U527">
        <v>28.865055778093648</v>
      </c>
      <c r="W527" t="e">
        <f>VLOOKUP($E527,#REF!,4, FALSE)</f>
        <v>#REF!</v>
      </c>
      <c r="X527" t="e">
        <f>VLOOKUP($E527,#REF!,5, FALSE)</f>
        <v>#REF!</v>
      </c>
      <c r="Y527" t="e">
        <f>VLOOKUP($E527,#REF!,6, FALSE)</f>
        <v>#REF!</v>
      </c>
      <c r="Z527" t="e">
        <f>VLOOKUP($E527,#REF!,7, FALSE)</f>
        <v>#REF!</v>
      </c>
      <c r="AA527" t="e">
        <f>VLOOKUP($E527,#REF!,8, FALSE)</f>
        <v>#REF!</v>
      </c>
      <c r="AB527" t="e">
        <f>VLOOKUP($E527,#REF!,9, FALSE)</f>
        <v>#REF!</v>
      </c>
      <c r="AC527" t="e">
        <f>VLOOKUP($E527,#REF!,10, FALSE)</f>
        <v>#REF!</v>
      </c>
      <c r="AD527" t="e">
        <f>VLOOKUP($E527,#REF!,11, FALSE)</f>
        <v>#REF!</v>
      </c>
      <c r="AE527" t="e">
        <f>VLOOKUP($E527,#REF!,12, FALSE)</f>
        <v>#REF!</v>
      </c>
      <c r="AF527" t="e">
        <f>VLOOKUP($E527,#REF!,13, FALSE)</f>
        <v>#REF!</v>
      </c>
      <c r="AG527" t="e">
        <f>VLOOKUP($E527,#REF!,14, FALSE)</f>
        <v>#REF!</v>
      </c>
      <c r="AH527" t="e">
        <f>VLOOKUP($E527,#REF!,15, FALSE)</f>
        <v>#REF!</v>
      </c>
      <c r="AI527" t="e">
        <f>VLOOKUP($E527,#REF!,16, FALSE)</f>
        <v>#REF!</v>
      </c>
      <c r="AJ527" t="e">
        <f>VLOOKUP($E527,#REF!,17, FALSE)</f>
        <v>#REF!</v>
      </c>
      <c r="AK527" t="e">
        <f>VLOOKUP($E527,#REF!,18, FALSE)</f>
        <v>#REF!</v>
      </c>
    </row>
    <row r="528" spans="1:37" x14ac:dyDescent="0.25">
      <c r="A528">
        <v>29</v>
      </c>
      <c r="B528">
        <v>14</v>
      </c>
      <c r="C528" t="s">
        <v>2220</v>
      </c>
      <c r="D528" t="s">
        <v>2221</v>
      </c>
      <c r="E528">
        <f>VLOOKUP(D528,'2011B4'!A$1:B$641,2, FALSE)</f>
        <v>567</v>
      </c>
      <c r="G528">
        <v>1790952</v>
      </c>
      <c r="H528">
        <v>917705</v>
      </c>
      <c r="I528">
        <v>873247</v>
      </c>
      <c r="J528">
        <v>637284</v>
      </c>
      <c r="K528">
        <v>470591</v>
      </c>
      <c r="L528">
        <v>166693</v>
      </c>
      <c r="M528">
        <f t="shared" si="34"/>
        <v>35.583533227021157</v>
      </c>
      <c r="N528">
        <f t="shared" si="33"/>
        <v>73.843215897464859</v>
      </c>
      <c r="O528">
        <f t="shared" si="35"/>
        <v>26.156784102535134</v>
      </c>
      <c r="P528">
        <v>62.922339176881898</v>
      </c>
      <c r="Q528">
        <v>10.048424250412689</v>
      </c>
      <c r="R528">
        <v>8.7656366706209479</v>
      </c>
      <c r="S528">
        <v>3.6443720539037541</v>
      </c>
      <c r="T528">
        <v>14.619227848180717</v>
      </c>
      <c r="U528">
        <v>37.077660823118102</v>
      </c>
      <c r="W528" t="e">
        <f>VLOOKUP($E528,#REF!,4, FALSE)</f>
        <v>#REF!</v>
      </c>
      <c r="X528" t="e">
        <f>VLOOKUP($E528,#REF!,5, FALSE)</f>
        <v>#REF!</v>
      </c>
      <c r="Y528" t="e">
        <f>VLOOKUP($E528,#REF!,6, FALSE)</f>
        <v>#REF!</v>
      </c>
      <c r="Z528" t="e">
        <f>VLOOKUP($E528,#REF!,7, FALSE)</f>
        <v>#REF!</v>
      </c>
      <c r="AA528" t="e">
        <f>VLOOKUP($E528,#REF!,8, FALSE)</f>
        <v>#REF!</v>
      </c>
      <c r="AB528" t="e">
        <f>VLOOKUP($E528,#REF!,9, FALSE)</f>
        <v>#REF!</v>
      </c>
      <c r="AC528" t="e">
        <f>VLOOKUP($E528,#REF!,10, FALSE)</f>
        <v>#REF!</v>
      </c>
      <c r="AD528" t="e">
        <f>VLOOKUP($E528,#REF!,11, FALSE)</f>
        <v>#REF!</v>
      </c>
      <c r="AE528" t="e">
        <f>VLOOKUP($E528,#REF!,12, FALSE)</f>
        <v>#REF!</v>
      </c>
      <c r="AF528" t="e">
        <f>VLOOKUP($E528,#REF!,13, FALSE)</f>
        <v>#REF!</v>
      </c>
      <c r="AG528" t="e">
        <f>VLOOKUP($E528,#REF!,14, FALSE)</f>
        <v>#REF!</v>
      </c>
      <c r="AH528" t="e">
        <f>VLOOKUP($E528,#REF!,15, FALSE)</f>
        <v>#REF!</v>
      </c>
      <c r="AI528" t="e">
        <f>VLOOKUP($E528,#REF!,16, FALSE)</f>
        <v>#REF!</v>
      </c>
      <c r="AJ528" t="e">
        <f>VLOOKUP($E528,#REF!,17, FALSE)</f>
        <v>#REF!</v>
      </c>
      <c r="AK528" t="e">
        <f>VLOOKUP($E528,#REF!,18, FALSE)</f>
        <v>#REF!</v>
      </c>
    </row>
    <row r="529" spans="1:37" x14ac:dyDescent="0.25">
      <c r="A529">
        <v>29</v>
      </c>
      <c r="B529">
        <v>15</v>
      </c>
      <c r="C529" t="s">
        <v>2222</v>
      </c>
      <c r="D529" t="s">
        <v>2223</v>
      </c>
      <c r="E529">
        <f>VLOOKUP(D529,'2011B4'!A$1:B$641,2, FALSE)</f>
        <v>568</v>
      </c>
      <c r="G529">
        <v>1642545</v>
      </c>
      <c r="H529">
        <v>830559</v>
      </c>
      <c r="I529">
        <v>811986</v>
      </c>
      <c r="J529">
        <v>589035</v>
      </c>
      <c r="K529">
        <v>449176</v>
      </c>
      <c r="L529">
        <v>139859</v>
      </c>
      <c r="M529">
        <f t="shared" si="34"/>
        <v>35.861117960238531</v>
      </c>
      <c r="N529">
        <f t="shared" si="33"/>
        <v>76.256249628629874</v>
      </c>
      <c r="O529">
        <f t="shared" si="35"/>
        <v>23.743750371370123</v>
      </c>
      <c r="P529">
        <v>60.96530766423048</v>
      </c>
      <c r="Q529">
        <v>9.0656752145458253</v>
      </c>
      <c r="R529">
        <v>8.9483646981928064</v>
      </c>
      <c r="S529">
        <v>4.2447392769529824</v>
      </c>
      <c r="T529">
        <v>16.775913146077908</v>
      </c>
      <c r="U529">
        <v>39.03469233576952</v>
      </c>
      <c r="W529" t="e">
        <f>VLOOKUP($E529,#REF!,4, FALSE)</f>
        <v>#REF!</v>
      </c>
      <c r="X529" t="e">
        <f>VLOOKUP($E529,#REF!,5, FALSE)</f>
        <v>#REF!</v>
      </c>
      <c r="Y529" t="e">
        <f>VLOOKUP($E529,#REF!,6, FALSE)</f>
        <v>#REF!</v>
      </c>
      <c r="Z529" t="e">
        <f>VLOOKUP($E529,#REF!,7, FALSE)</f>
        <v>#REF!</v>
      </c>
      <c r="AA529" t="e">
        <f>VLOOKUP($E529,#REF!,8, FALSE)</f>
        <v>#REF!</v>
      </c>
      <c r="AB529" t="e">
        <f>VLOOKUP($E529,#REF!,9, FALSE)</f>
        <v>#REF!</v>
      </c>
      <c r="AC529" t="e">
        <f>VLOOKUP($E529,#REF!,10, FALSE)</f>
        <v>#REF!</v>
      </c>
      <c r="AD529" t="e">
        <f>VLOOKUP($E529,#REF!,11, FALSE)</f>
        <v>#REF!</v>
      </c>
      <c r="AE529" t="e">
        <f>VLOOKUP($E529,#REF!,12, FALSE)</f>
        <v>#REF!</v>
      </c>
      <c r="AF529" t="e">
        <f>VLOOKUP($E529,#REF!,13, FALSE)</f>
        <v>#REF!</v>
      </c>
      <c r="AG529" t="e">
        <f>VLOOKUP($E529,#REF!,14, FALSE)</f>
        <v>#REF!</v>
      </c>
      <c r="AH529" t="e">
        <f>VLOOKUP($E529,#REF!,15, FALSE)</f>
        <v>#REF!</v>
      </c>
      <c r="AI529" t="e">
        <f>VLOOKUP($E529,#REF!,16, FALSE)</f>
        <v>#REF!</v>
      </c>
      <c r="AJ529" t="e">
        <f>VLOOKUP($E529,#REF!,17, FALSE)</f>
        <v>#REF!</v>
      </c>
      <c r="AK529" t="e">
        <f>VLOOKUP($E529,#REF!,18, FALSE)</f>
        <v>#REF!</v>
      </c>
    </row>
    <row r="530" spans="1:37" x14ac:dyDescent="0.25">
      <c r="A530">
        <v>29</v>
      </c>
      <c r="B530">
        <v>16</v>
      </c>
      <c r="C530" t="s">
        <v>2224</v>
      </c>
      <c r="D530" t="s">
        <v>2225</v>
      </c>
      <c r="E530">
        <f>VLOOKUP(D530,'2011B4'!A$1:B$641,2, FALSE)</f>
        <v>569</v>
      </c>
      <c r="G530">
        <v>1112243</v>
      </c>
      <c r="H530">
        <v>522231</v>
      </c>
      <c r="I530">
        <v>590012</v>
      </c>
      <c r="J530">
        <v>418816</v>
      </c>
      <c r="K530">
        <v>262661</v>
      </c>
      <c r="L530">
        <v>156155</v>
      </c>
      <c r="M530">
        <f t="shared" si="34"/>
        <v>37.655080769220397</v>
      </c>
      <c r="N530">
        <f t="shared" si="33"/>
        <v>62.715130272004892</v>
      </c>
      <c r="O530">
        <f t="shared" si="35"/>
        <v>37.284869727995115</v>
      </c>
      <c r="P530">
        <v>41.18777697127139</v>
      </c>
      <c r="Q530">
        <v>23.369928560513451</v>
      </c>
      <c r="R530">
        <v>8.3084218367970664</v>
      </c>
      <c r="S530">
        <v>6.2853377139364301</v>
      </c>
      <c r="T530">
        <v>20.848534917481665</v>
      </c>
      <c r="U530">
        <v>58.81222302872861</v>
      </c>
      <c r="W530" t="e">
        <f>VLOOKUP($E530,#REF!,4, FALSE)</f>
        <v>#REF!</v>
      </c>
      <c r="X530" t="e">
        <f>VLOOKUP($E530,#REF!,5, FALSE)</f>
        <v>#REF!</v>
      </c>
      <c r="Y530" t="e">
        <f>VLOOKUP($E530,#REF!,6, FALSE)</f>
        <v>#REF!</v>
      </c>
      <c r="Z530" t="e">
        <f>VLOOKUP($E530,#REF!,7, FALSE)</f>
        <v>#REF!</v>
      </c>
      <c r="AA530" t="e">
        <f>VLOOKUP($E530,#REF!,8, FALSE)</f>
        <v>#REF!</v>
      </c>
      <c r="AB530" t="e">
        <f>VLOOKUP($E530,#REF!,9, FALSE)</f>
        <v>#REF!</v>
      </c>
      <c r="AC530" t="e">
        <f>VLOOKUP($E530,#REF!,10, FALSE)</f>
        <v>#REF!</v>
      </c>
      <c r="AD530" t="e">
        <f>VLOOKUP($E530,#REF!,11, FALSE)</f>
        <v>#REF!</v>
      </c>
      <c r="AE530" t="e">
        <f>VLOOKUP($E530,#REF!,12, FALSE)</f>
        <v>#REF!</v>
      </c>
      <c r="AF530" t="e">
        <f>VLOOKUP($E530,#REF!,13, FALSE)</f>
        <v>#REF!</v>
      </c>
      <c r="AG530" t="e">
        <f>VLOOKUP($E530,#REF!,14, FALSE)</f>
        <v>#REF!</v>
      </c>
      <c r="AH530" t="e">
        <f>VLOOKUP($E530,#REF!,15, FALSE)</f>
        <v>#REF!</v>
      </c>
      <c r="AI530" t="e">
        <f>VLOOKUP($E530,#REF!,16, FALSE)</f>
        <v>#REF!</v>
      </c>
      <c r="AJ530" t="e">
        <f>VLOOKUP($E530,#REF!,17, FALSE)</f>
        <v>#REF!</v>
      </c>
      <c r="AK530" t="e">
        <f>VLOOKUP($E530,#REF!,18, FALSE)</f>
        <v>#REF!</v>
      </c>
    </row>
    <row r="531" spans="1:37" x14ac:dyDescent="0.25">
      <c r="A531">
        <v>29</v>
      </c>
      <c r="B531">
        <v>17</v>
      </c>
      <c r="C531" t="s">
        <v>2226</v>
      </c>
      <c r="D531" t="s">
        <v>2227</v>
      </c>
      <c r="E531">
        <f>VLOOKUP(D531,'2011B4'!A$1:B$641,2, FALSE)</f>
        <v>570</v>
      </c>
      <c r="G531">
        <v>1140905</v>
      </c>
      <c r="H531">
        <v>574911</v>
      </c>
      <c r="I531">
        <v>565994</v>
      </c>
      <c r="J531">
        <v>417284</v>
      </c>
      <c r="K531">
        <v>304208</v>
      </c>
      <c r="L531">
        <v>113076</v>
      </c>
      <c r="M531">
        <f t="shared" si="34"/>
        <v>36.574824371880219</v>
      </c>
      <c r="N531">
        <f t="shared" si="33"/>
        <v>72.901908532318515</v>
      </c>
      <c r="O531">
        <f t="shared" si="35"/>
        <v>27.098091467681485</v>
      </c>
      <c r="P531">
        <v>70.848630668801107</v>
      </c>
      <c r="Q531">
        <v>5.7433306812626412</v>
      </c>
      <c r="R531">
        <v>6.4172122583180764</v>
      </c>
      <c r="S531">
        <v>3.1256889792084048</v>
      </c>
      <c r="T531">
        <v>13.865137412409775</v>
      </c>
      <c r="U531">
        <v>29.151369331198893</v>
      </c>
      <c r="W531" t="e">
        <f>VLOOKUP($E531,#REF!,4, FALSE)</f>
        <v>#REF!</v>
      </c>
      <c r="X531" t="e">
        <f>VLOOKUP($E531,#REF!,5, FALSE)</f>
        <v>#REF!</v>
      </c>
      <c r="Y531" t="e">
        <f>VLOOKUP($E531,#REF!,6, FALSE)</f>
        <v>#REF!</v>
      </c>
      <c r="Z531" t="e">
        <f>VLOOKUP($E531,#REF!,7, FALSE)</f>
        <v>#REF!</v>
      </c>
      <c r="AA531" t="e">
        <f>VLOOKUP($E531,#REF!,8, FALSE)</f>
        <v>#REF!</v>
      </c>
      <c r="AB531" t="e">
        <f>VLOOKUP($E531,#REF!,9, FALSE)</f>
        <v>#REF!</v>
      </c>
      <c r="AC531" t="e">
        <f>VLOOKUP($E531,#REF!,10, FALSE)</f>
        <v>#REF!</v>
      </c>
      <c r="AD531" t="e">
        <f>VLOOKUP($E531,#REF!,11, FALSE)</f>
        <v>#REF!</v>
      </c>
      <c r="AE531" t="e">
        <f>VLOOKUP($E531,#REF!,12, FALSE)</f>
        <v>#REF!</v>
      </c>
      <c r="AF531" t="e">
        <f>VLOOKUP($E531,#REF!,13, FALSE)</f>
        <v>#REF!</v>
      </c>
      <c r="AG531" t="e">
        <f>VLOOKUP($E531,#REF!,14, FALSE)</f>
        <v>#REF!</v>
      </c>
      <c r="AH531" t="e">
        <f>VLOOKUP($E531,#REF!,15, FALSE)</f>
        <v>#REF!</v>
      </c>
      <c r="AI531" t="e">
        <f>VLOOKUP($E531,#REF!,16, FALSE)</f>
        <v>#REF!</v>
      </c>
      <c r="AJ531" t="e">
        <f>VLOOKUP($E531,#REF!,17, FALSE)</f>
        <v>#REF!</v>
      </c>
      <c r="AK531" t="e">
        <f>VLOOKUP($E531,#REF!,18, FALSE)</f>
        <v>#REF!</v>
      </c>
    </row>
    <row r="532" spans="1:37" x14ac:dyDescent="0.25">
      <c r="A532">
        <v>29</v>
      </c>
      <c r="B532">
        <v>18</v>
      </c>
      <c r="C532" t="s">
        <v>2228</v>
      </c>
      <c r="D532" t="s">
        <v>2229</v>
      </c>
      <c r="E532">
        <f>VLOOKUP(D532,'2011B4'!A$1:B$641,2, FALSE)</f>
        <v>571</v>
      </c>
      <c r="G532">
        <v>2584711</v>
      </c>
      <c r="H532">
        <v>1313801</v>
      </c>
      <c r="I532">
        <v>1270910</v>
      </c>
      <c r="J532">
        <v>1053161</v>
      </c>
      <c r="K532">
        <v>725351</v>
      </c>
      <c r="L532">
        <v>327810</v>
      </c>
      <c r="M532">
        <f t="shared" si="34"/>
        <v>40.745793243422575</v>
      </c>
      <c r="N532">
        <f t="shared" si="33"/>
        <v>68.873704970085299</v>
      </c>
      <c r="O532">
        <f t="shared" si="35"/>
        <v>31.126295029914701</v>
      </c>
      <c r="P532">
        <v>69.437721298073143</v>
      </c>
      <c r="Q532">
        <v>9.8107506829440148</v>
      </c>
      <c r="R532">
        <v>5.7736661346175939</v>
      </c>
      <c r="S532">
        <v>2.7285476769458801</v>
      </c>
      <c r="T532">
        <v>12.249314207419378</v>
      </c>
      <c r="U532">
        <v>30.562278701926857</v>
      </c>
      <c r="W532" t="e">
        <f>VLOOKUP($E532,#REF!,4, FALSE)</f>
        <v>#REF!</v>
      </c>
      <c r="X532" t="e">
        <f>VLOOKUP($E532,#REF!,5, FALSE)</f>
        <v>#REF!</v>
      </c>
      <c r="Y532" t="e">
        <f>VLOOKUP($E532,#REF!,6, FALSE)</f>
        <v>#REF!</v>
      </c>
      <c r="Z532" t="e">
        <f>VLOOKUP($E532,#REF!,7, FALSE)</f>
        <v>#REF!</v>
      </c>
      <c r="AA532" t="e">
        <f>VLOOKUP($E532,#REF!,8, FALSE)</f>
        <v>#REF!</v>
      </c>
      <c r="AB532" t="e">
        <f>VLOOKUP($E532,#REF!,9, FALSE)</f>
        <v>#REF!</v>
      </c>
      <c r="AC532" t="e">
        <f>VLOOKUP($E532,#REF!,10, FALSE)</f>
        <v>#REF!</v>
      </c>
      <c r="AD532" t="e">
        <f>VLOOKUP($E532,#REF!,11, FALSE)</f>
        <v>#REF!</v>
      </c>
      <c r="AE532" t="e">
        <f>VLOOKUP($E532,#REF!,12, FALSE)</f>
        <v>#REF!</v>
      </c>
      <c r="AF532" t="e">
        <f>VLOOKUP($E532,#REF!,13, FALSE)</f>
        <v>#REF!</v>
      </c>
      <c r="AG532" t="e">
        <f>VLOOKUP($E532,#REF!,14, FALSE)</f>
        <v>#REF!</v>
      </c>
      <c r="AH532" t="e">
        <f>VLOOKUP($E532,#REF!,15, FALSE)</f>
        <v>#REF!</v>
      </c>
      <c r="AI532" t="e">
        <f>VLOOKUP($E532,#REF!,16, FALSE)</f>
        <v>#REF!</v>
      </c>
      <c r="AJ532" t="e">
        <f>VLOOKUP($E532,#REF!,17, FALSE)</f>
        <v>#REF!</v>
      </c>
      <c r="AK532" t="e">
        <f>VLOOKUP($E532,#REF!,18, FALSE)</f>
        <v>#REF!</v>
      </c>
    </row>
    <row r="533" spans="1:37" x14ac:dyDescent="0.25">
      <c r="A533">
        <v>29</v>
      </c>
      <c r="B533">
        <v>19</v>
      </c>
      <c r="C533" t="s">
        <v>2230</v>
      </c>
      <c r="D533" t="s">
        <v>2231</v>
      </c>
      <c r="E533">
        <f>VLOOKUP(D533,'2011B4'!A$1:B$641,2, FALSE)</f>
        <v>581</v>
      </c>
      <c r="F533" t="s">
        <v>3187</v>
      </c>
      <c r="G533">
        <v>2536069</v>
      </c>
      <c r="H533">
        <v>1286193</v>
      </c>
      <c r="I533">
        <v>1249876</v>
      </c>
      <c r="J533">
        <v>1017752</v>
      </c>
      <c r="K533">
        <v>685443</v>
      </c>
      <c r="L533">
        <v>332309</v>
      </c>
      <c r="M533">
        <f t="shared" si="34"/>
        <v>40.131084761495053</v>
      </c>
      <c r="N533">
        <f t="shared" si="33"/>
        <v>67.3487254262335</v>
      </c>
      <c r="O533">
        <f t="shared" si="35"/>
        <v>32.6512745737665</v>
      </c>
      <c r="P533">
        <v>66.806746633757541</v>
      </c>
      <c r="Q533">
        <v>10.420416761647239</v>
      </c>
      <c r="R533">
        <v>6.9183848324542723</v>
      </c>
      <c r="S533">
        <v>3.2454861302163982</v>
      </c>
      <c r="T533">
        <v>12.608965641924556</v>
      </c>
      <c r="U533">
        <v>33.193253366242459</v>
      </c>
      <c r="W533" t="e">
        <f>VLOOKUP($E533,#REF!,4, FALSE)</f>
        <v>#REF!</v>
      </c>
      <c r="X533" t="e">
        <f>VLOOKUP($E533,#REF!,5, FALSE)</f>
        <v>#REF!</v>
      </c>
      <c r="Y533" t="e">
        <f>VLOOKUP($E533,#REF!,6, FALSE)</f>
        <v>#REF!</v>
      </c>
      <c r="Z533" t="e">
        <f>VLOOKUP($E533,#REF!,7, FALSE)</f>
        <v>#REF!</v>
      </c>
      <c r="AA533" t="e">
        <f>VLOOKUP($E533,#REF!,8, FALSE)</f>
        <v>#REF!</v>
      </c>
      <c r="AB533" t="e">
        <f>VLOOKUP($E533,#REF!,9, FALSE)</f>
        <v>#REF!</v>
      </c>
      <c r="AC533" t="e">
        <f>VLOOKUP($E533,#REF!,10, FALSE)</f>
        <v>#REF!</v>
      </c>
      <c r="AD533" t="e">
        <f>VLOOKUP($E533,#REF!,11, FALSE)</f>
        <v>#REF!</v>
      </c>
      <c r="AE533" t="e">
        <f>VLOOKUP($E533,#REF!,12, FALSE)</f>
        <v>#REF!</v>
      </c>
      <c r="AF533" t="e">
        <f>VLOOKUP($E533,#REF!,13, FALSE)</f>
        <v>#REF!</v>
      </c>
      <c r="AG533" t="e">
        <f>VLOOKUP($E533,#REF!,14, FALSE)</f>
        <v>#REF!</v>
      </c>
      <c r="AH533" t="e">
        <f>VLOOKUP($E533,#REF!,15, FALSE)</f>
        <v>#REF!</v>
      </c>
      <c r="AI533" t="e">
        <f>VLOOKUP($E533,#REF!,16, FALSE)</f>
        <v>#REF!</v>
      </c>
      <c r="AJ533" t="e">
        <f>VLOOKUP($E533,#REF!,17, FALSE)</f>
        <v>#REF!</v>
      </c>
      <c r="AK533" t="e">
        <f>VLOOKUP($E533,#REF!,18, FALSE)</f>
        <v>#REF!</v>
      </c>
    </row>
    <row r="534" spans="1:37" x14ac:dyDescent="0.25">
      <c r="A534">
        <v>29</v>
      </c>
      <c r="B534">
        <v>20</v>
      </c>
      <c r="C534" t="s">
        <v>2232</v>
      </c>
      <c r="D534" t="s">
        <v>2233</v>
      </c>
      <c r="E534">
        <f>VLOOKUP(D534,'2011B4'!A$1:B$641,2, FALSE)</f>
        <v>572</v>
      </c>
      <c r="G534">
        <v>6537124</v>
      </c>
      <c r="H534">
        <v>3426599</v>
      </c>
      <c r="I534">
        <v>3110525</v>
      </c>
      <c r="J534">
        <v>2391649</v>
      </c>
      <c r="K534">
        <v>1888898</v>
      </c>
      <c r="L534">
        <v>502751</v>
      </c>
      <c r="M534">
        <f t="shared" si="34"/>
        <v>36.58564530824259</v>
      </c>
      <c r="N534">
        <f t="shared" si="33"/>
        <v>78.978896986974263</v>
      </c>
      <c r="O534">
        <f t="shared" si="35"/>
        <v>21.021103013025741</v>
      </c>
      <c r="P534">
        <v>5.6570173967835586</v>
      </c>
      <c r="Q534">
        <v>29.833934661817015</v>
      </c>
      <c r="R534">
        <v>15.744450795246292</v>
      </c>
      <c r="S534">
        <v>9.6956535009945028</v>
      </c>
      <c r="T534">
        <v>39.068943645158626</v>
      </c>
      <c r="U534">
        <v>94.342982603216441</v>
      </c>
      <c r="W534" t="e">
        <f>VLOOKUP($E534,#REF!,4, FALSE)</f>
        <v>#REF!</v>
      </c>
      <c r="X534" t="e">
        <f>VLOOKUP($E534,#REF!,5, FALSE)</f>
        <v>#REF!</v>
      </c>
      <c r="Y534" t="e">
        <f>VLOOKUP($E534,#REF!,6, FALSE)</f>
        <v>#REF!</v>
      </c>
      <c r="Z534" t="e">
        <f>VLOOKUP($E534,#REF!,7, FALSE)</f>
        <v>#REF!</v>
      </c>
      <c r="AA534" t="e">
        <f>VLOOKUP($E534,#REF!,8, FALSE)</f>
        <v>#REF!</v>
      </c>
      <c r="AB534" t="e">
        <f>VLOOKUP($E534,#REF!,9, FALSE)</f>
        <v>#REF!</v>
      </c>
      <c r="AC534" t="e">
        <f>VLOOKUP($E534,#REF!,10, FALSE)</f>
        <v>#REF!</v>
      </c>
      <c r="AD534" t="e">
        <f>VLOOKUP($E534,#REF!,11, FALSE)</f>
        <v>#REF!</v>
      </c>
      <c r="AE534" t="e">
        <f>VLOOKUP($E534,#REF!,12, FALSE)</f>
        <v>#REF!</v>
      </c>
      <c r="AF534" t="e">
        <f>VLOOKUP($E534,#REF!,13, FALSE)</f>
        <v>#REF!</v>
      </c>
      <c r="AG534" t="e">
        <f>VLOOKUP($E534,#REF!,14, FALSE)</f>
        <v>#REF!</v>
      </c>
      <c r="AH534" t="e">
        <f>VLOOKUP($E534,#REF!,15, FALSE)</f>
        <v>#REF!</v>
      </c>
      <c r="AI534" t="e">
        <f>VLOOKUP($E534,#REF!,16, FALSE)</f>
        <v>#REF!</v>
      </c>
      <c r="AJ534" t="e">
        <f>VLOOKUP($E534,#REF!,17, FALSE)</f>
        <v>#REF!</v>
      </c>
      <c r="AK534" t="e">
        <f>VLOOKUP($E534,#REF!,18, FALSE)</f>
        <v>#REF!</v>
      </c>
    </row>
    <row r="535" spans="1:37" x14ac:dyDescent="0.25">
      <c r="A535">
        <v>29</v>
      </c>
      <c r="B535">
        <v>21</v>
      </c>
      <c r="C535" t="s">
        <v>2234</v>
      </c>
      <c r="D535" t="s">
        <v>2235</v>
      </c>
      <c r="E535">
        <f>VLOOKUP(D535,'2011B4'!A$1:B$641,2, FALSE)</f>
        <v>583</v>
      </c>
      <c r="F535" t="s">
        <v>3187</v>
      </c>
      <c r="G535">
        <v>1881514</v>
      </c>
      <c r="H535">
        <v>962183</v>
      </c>
      <c r="I535">
        <v>919331</v>
      </c>
      <c r="J535">
        <v>725764</v>
      </c>
      <c r="K535">
        <v>520955</v>
      </c>
      <c r="L535">
        <v>204809</v>
      </c>
      <c r="M535">
        <f t="shared" si="34"/>
        <v>38.57340418407729</v>
      </c>
      <c r="N535">
        <f t="shared" si="33"/>
        <v>71.780220567567426</v>
      </c>
      <c r="O535">
        <f t="shared" si="35"/>
        <v>28.219779432432578</v>
      </c>
      <c r="P535">
        <v>62.280713840862873</v>
      </c>
      <c r="Q535">
        <v>15.444965581097987</v>
      </c>
      <c r="R535">
        <v>6.6567093435331595</v>
      </c>
      <c r="S535">
        <v>2.5123869467209725</v>
      </c>
      <c r="T535">
        <v>13.10522428778501</v>
      </c>
      <c r="U535">
        <v>37.719286159137127</v>
      </c>
      <c r="W535" t="e">
        <f>VLOOKUP($E535,#REF!,4, FALSE)</f>
        <v>#REF!</v>
      </c>
      <c r="X535" t="e">
        <f>VLOOKUP($E535,#REF!,5, FALSE)</f>
        <v>#REF!</v>
      </c>
      <c r="Y535" t="e">
        <f>VLOOKUP($E535,#REF!,6, FALSE)</f>
        <v>#REF!</v>
      </c>
      <c r="Z535" t="e">
        <f>VLOOKUP($E535,#REF!,7, FALSE)</f>
        <v>#REF!</v>
      </c>
      <c r="AA535" t="e">
        <f>VLOOKUP($E535,#REF!,8, FALSE)</f>
        <v>#REF!</v>
      </c>
      <c r="AB535" t="e">
        <f>VLOOKUP($E535,#REF!,9, FALSE)</f>
        <v>#REF!</v>
      </c>
      <c r="AC535" t="e">
        <f>VLOOKUP($E535,#REF!,10, FALSE)</f>
        <v>#REF!</v>
      </c>
      <c r="AD535" t="e">
        <f>VLOOKUP($E535,#REF!,11, FALSE)</f>
        <v>#REF!</v>
      </c>
      <c r="AE535" t="e">
        <f>VLOOKUP($E535,#REF!,12, FALSE)</f>
        <v>#REF!</v>
      </c>
      <c r="AF535" t="e">
        <f>VLOOKUP($E535,#REF!,13, FALSE)</f>
        <v>#REF!</v>
      </c>
      <c r="AG535" t="e">
        <f>VLOOKUP($E535,#REF!,14, FALSE)</f>
        <v>#REF!</v>
      </c>
      <c r="AH535" t="e">
        <f>VLOOKUP($E535,#REF!,15, FALSE)</f>
        <v>#REF!</v>
      </c>
      <c r="AI535" t="e">
        <f>VLOOKUP($E535,#REF!,16, FALSE)</f>
        <v>#REF!</v>
      </c>
      <c r="AJ535" t="e">
        <f>VLOOKUP($E535,#REF!,17, FALSE)</f>
        <v>#REF!</v>
      </c>
      <c r="AK535" t="e">
        <f>VLOOKUP($E535,#REF!,18, FALSE)</f>
        <v>#REF!</v>
      </c>
    </row>
    <row r="536" spans="1:37" x14ac:dyDescent="0.25">
      <c r="A536">
        <v>29</v>
      </c>
      <c r="B536">
        <v>22</v>
      </c>
      <c r="C536" t="s">
        <v>2236</v>
      </c>
      <c r="D536" t="s">
        <v>2237</v>
      </c>
      <c r="E536">
        <f>VLOOKUP(D536,'2011B4'!A$1:B$641,2, FALSE)</f>
        <v>573</v>
      </c>
      <c r="G536">
        <v>1763705</v>
      </c>
      <c r="H536">
        <v>888034</v>
      </c>
      <c r="I536">
        <v>875671</v>
      </c>
      <c r="J536">
        <v>684066</v>
      </c>
      <c r="K536">
        <v>498300</v>
      </c>
      <c r="L536">
        <v>185766</v>
      </c>
      <c r="M536">
        <f t="shared" si="34"/>
        <v>38.785737977723031</v>
      </c>
      <c r="N536">
        <f t="shared" si="33"/>
        <v>72.843848400592918</v>
      </c>
      <c r="O536">
        <f t="shared" si="35"/>
        <v>27.156151599407075</v>
      </c>
      <c r="P536">
        <v>73.70414550642775</v>
      </c>
      <c r="Q536">
        <v>6.552145553206854</v>
      </c>
      <c r="R536">
        <v>5.4769569018194151</v>
      </c>
      <c r="S536">
        <v>2.5159852996640675</v>
      </c>
      <c r="T536">
        <v>11.750766738881921</v>
      </c>
      <c r="U536">
        <v>26.29585449357225</v>
      </c>
      <c r="W536" t="e">
        <f>VLOOKUP($E536,#REF!,4, FALSE)</f>
        <v>#REF!</v>
      </c>
      <c r="X536" t="e">
        <f>VLOOKUP($E536,#REF!,5, FALSE)</f>
        <v>#REF!</v>
      </c>
      <c r="Y536" t="e">
        <f>VLOOKUP($E536,#REF!,6, FALSE)</f>
        <v>#REF!</v>
      </c>
      <c r="Z536" t="e">
        <f>VLOOKUP($E536,#REF!,7, FALSE)</f>
        <v>#REF!</v>
      </c>
      <c r="AA536" t="e">
        <f>VLOOKUP($E536,#REF!,8, FALSE)</f>
        <v>#REF!</v>
      </c>
      <c r="AB536" t="e">
        <f>VLOOKUP($E536,#REF!,9, FALSE)</f>
        <v>#REF!</v>
      </c>
      <c r="AC536" t="e">
        <f>VLOOKUP($E536,#REF!,10, FALSE)</f>
        <v>#REF!</v>
      </c>
      <c r="AD536" t="e">
        <f>VLOOKUP($E536,#REF!,11, FALSE)</f>
        <v>#REF!</v>
      </c>
      <c r="AE536" t="e">
        <f>VLOOKUP($E536,#REF!,12, FALSE)</f>
        <v>#REF!</v>
      </c>
      <c r="AF536" t="e">
        <f>VLOOKUP($E536,#REF!,13, FALSE)</f>
        <v>#REF!</v>
      </c>
      <c r="AG536" t="e">
        <f>VLOOKUP($E536,#REF!,14, FALSE)</f>
        <v>#REF!</v>
      </c>
      <c r="AH536" t="e">
        <f>VLOOKUP($E536,#REF!,15, FALSE)</f>
        <v>#REF!</v>
      </c>
      <c r="AI536" t="e">
        <f>VLOOKUP($E536,#REF!,16, FALSE)</f>
        <v>#REF!</v>
      </c>
      <c r="AJ536" t="e">
        <f>VLOOKUP($E536,#REF!,17, FALSE)</f>
        <v>#REF!</v>
      </c>
      <c r="AK536" t="e">
        <f>VLOOKUP($E536,#REF!,18, FALSE)</f>
        <v>#REF!</v>
      </c>
    </row>
    <row r="537" spans="1:37" x14ac:dyDescent="0.25">
      <c r="A537">
        <v>29</v>
      </c>
      <c r="B537">
        <v>23</v>
      </c>
      <c r="C537" t="s">
        <v>2238</v>
      </c>
      <c r="D537" t="s">
        <v>2239</v>
      </c>
      <c r="E537">
        <f>VLOOKUP(D537,'2011B4'!A$1:B$641,2, FALSE)</f>
        <v>574</v>
      </c>
      <c r="G537">
        <v>1721669</v>
      </c>
      <c r="H537">
        <v>859086</v>
      </c>
      <c r="I537">
        <v>862583</v>
      </c>
      <c r="J537">
        <v>701228</v>
      </c>
      <c r="K537">
        <v>484206</v>
      </c>
      <c r="L537">
        <v>217022</v>
      </c>
      <c r="M537">
        <f t="shared" si="34"/>
        <v>40.729547897998977</v>
      </c>
      <c r="N537">
        <f t="shared" si="33"/>
        <v>69.051150267815885</v>
      </c>
      <c r="O537">
        <f t="shared" si="35"/>
        <v>30.948849732184115</v>
      </c>
      <c r="P537">
        <v>75.569429629164844</v>
      </c>
      <c r="Q537">
        <v>4.7067430279452616</v>
      </c>
      <c r="R537">
        <v>5.6721922113777543</v>
      </c>
      <c r="S537">
        <v>2.3542984592743017</v>
      </c>
      <c r="T537">
        <v>11.697336672237846</v>
      </c>
      <c r="U537">
        <v>24.430570370835156</v>
      </c>
      <c r="W537" t="e">
        <f>VLOOKUP($E537,#REF!,4, FALSE)</f>
        <v>#REF!</v>
      </c>
      <c r="X537" t="e">
        <f>VLOOKUP($E537,#REF!,5, FALSE)</f>
        <v>#REF!</v>
      </c>
      <c r="Y537" t="e">
        <f>VLOOKUP($E537,#REF!,6, FALSE)</f>
        <v>#REF!</v>
      </c>
      <c r="Z537" t="e">
        <f>VLOOKUP($E537,#REF!,7, FALSE)</f>
        <v>#REF!</v>
      </c>
      <c r="AA537" t="e">
        <f>VLOOKUP($E537,#REF!,8, FALSE)</f>
        <v>#REF!</v>
      </c>
      <c r="AB537" t="e">
        <f>VLOOKUP($E537,#REF!,9, FALSE)</f>
        <v>#REF!</v>
      </c>
      <c r="AC537" t="e">
        <f>VLOOKUP($E537,#REF!,10, FALSE)</f>
        <v>#REF!</v>
      </c>
      <c r="AD537" t="e">
        <f>VLOOKUP($E537,#REF!,11, FALSE)</f>
        <v>#REF!</v>
      </c>
      <c r="AE537" t="e">
        <f>VLOOKUP($E537,#REF!,12, FALSE)</f>
        <v>#REF!</v>
      </c>
      <c r="AF537" t="e">
        <f>VLOOKUP($E537,#REF!,13, FALSE)</f>
        <v>#REF!</v>
      </c>
      <c r="AG537" t="e">
        <f>VLOOKUP($E537,#REF!,14, FALSE)</f>
        <v>#REF!</v>
      </c>
      <c r="AH537" t="e">
        <f>VLOOKUP($E537,#REF!,15, FALSE)</f>
        <v>#REF!</v>
      </c>
      <c r="AI537" t="e">
        <f>VLOOKUP($E537,#REF!,16, FALSE)</f>
        <v>#REF!</v>
      </c>
      <c r="AJ537" t="e">
        <f>VLOOKUP($E537,#REF!,17, FALSE)</f>
        <v>#REF!</v>
      </c>
      <c r="AK537" t="e">
        <f>VLOOKUP($E537,#REF!,18, FALSE)</f>
        <v>#REF!</v>
      </c>
    </row>
    <row r="538" spans="1:37" x14ac:dyDescent="0.25">
      <c r="A538">
        <v>29</v>
      </c>
      <c r="B538">
        <v>24</v>
      </c>
      <c r="C538" t="s">
        <v>2240</v>
      </c>
      <c r="D538" t="s">
        <v>2241</v>
      </c>
      <c r="E538">
        <f>VLOOKUP(D538,'2011B4'!A$1:B$641,2, FALSE)</f>
        <v>575</v>
      </c>
      <c r="G538">
        <v>1897730</v>
      </c>
      <c r="H538">
        <v>938434</v>
      </c>
      <c r="I538">
        <v>959296</v>
      </c>
      <c r="J538">
        <v>845173</v>
      </c>
      <c r="K538">
        <v>509155</v>
      </c>
      <c r="L538">
        <v>336018</v>
      </c>
      <c r="M538">
        <f t="shared" si="34"/>
        <v>44.535998271619249</v>
      </c>
      <c r="N538">
        <f t="shared" si="33"/>
        <v>60.242695874099148</v>
      </c>
      <c r="O538">
        <f t="shared" si="35"/>
        <v>39.757304125900852</v>
      </c>
      <c r="P538">
        <v>25.975155382389168</v>
      </c>
      <c r="Q538">
        <v>36.759219710047525</v>
      </c>
      <c r="R538">
        <v>8.8844532421172939</v>
      </c>
      <c r="S538">
        <v>7.3058415259361107</v>
      </c>
      <c r="T538">
        <v>21.075330139509902</v>
      </c>
      <c r="U538">
        <v>74.024844617610825</v>
      </c>
      <c r="W538" t="e">
        <f>VLOOKUP($E538,#REF!,4, FALSE)</f>
        <v>#REF!</v>
      </c>
      <c r="X538" t="e">
        <f>VLOOKUP($E538,#REF!,5, FALSE)</f>
        <v>#REF!</v>
      </c>
      <c r="Y538" t="e">
        <f>VLOOKUP($E538,#REF!,6, FALSE)</f>
        <v>#REF!</v>
      </c>
      <c r="Z538" t="e">
        <f>VLOOKUP($E538,#REF!,7, FALSE)</f>
        <v>#REF!</v>
      </c>
      <c r="AA538" t="e">
        <f>VLOOKUP($E538,#REF!,8, FALSE)</f>
        <v>#REF!</v>
      </c>
      <c r="AB538" t="e">
        <f>VLOOKUP($E538,#REF!,9, FALSE)</f>
        <v>#REF!</v>
      </c>
      <c r="AC538" t="e">
        <f>VLOOKUP($E538,#REF!,10, FALSE)</f>
        <v>#REF!</v>
      </c>
      <c r="AD538" t="e">
        <f>VLOOKUP($E538,#REF!,11, FALSE)</f>
        <v>#REF!</v>
      </c>
      <c r="AE538" t="e">
        <f>VLOOKUP($E538,#REF!,12, FALSE)</f>
        <v>#REF!</v>
      </c>
      <c r="AF538" t="e">
        <f>VLOOKUP($E538,#REF!,13, FALSE)</f>
        <v>#REF!</v>
      </c>
      <c r="AG538" t="e">
        <f>VLOOKUP($E538,#REF!,14, FALSE)</f>
        <v>#REF!</v>
      </c>
      <c r="AH538" t="e">
        <f>VLOOKUP($E538,#REF!,15, FALSE)</f>
        <v>#REF!</v>
      </c>
      <c r="AI538" t="e">
        <f>VLOOKUP($E538,#REF!,16, FALSE)</f>
        <v>#REF!</v>
      </c>
      <c r="AJ538" t="e">
        <f>VLOOKUP($E538,#REF!,17, FALSE)</f>
        <v>#REF!</v>
      </c>
      <c r="AK538" t="e">
        <f>VLOOKUP($E538,#REF!,18, FALSE)</f>
        <v>#REF!</v>
      </c>
    </row>
    <row r="539" spans="1:37" x14ac:dyDescent="0.25">
      <c r="A539">
        <v>29</v>
      </c>
      <c r="B539">
        <v>25</v>
      </c>
      <c r="C539" t="s">
        <v>2242</v>
      </c>
      <c r="D539" t="s">
        <v>2243</v>
      </c>
      <c r="E539">
        <f>VLOOKUP(D539,'2011B4'!A$1:B$641,2, FALSE)</f>
        <v>576</v>
      </c>
      <c r="G539">
        <v>548561</v>
      </c>
      <c r="H539">
        <v>274831</v>
      </c>
      <c r="I539">
        <v>273730</v>
      </c>
      <c r="J539">
        <v>256243</v>
      </c>
      <c r="K539">
        <v>163544</v>
      </c>
      <c r="L539">
        <v>92699</v>
      </c>
      <c r="M539">
        <f t="shared" si="34"/>
        <v>46.711851553427969</v>
      </c>
      <c r="N539">
        <f t="shared" si="33"/>
        <v>63.82379225969099</v>
      </c>
      <c r="O539">
        <f t="shared" si="35"/>
        <v>36.176207740309003</v>
      </c>
      <c r="P539">
        <v>71.708495451583062</v>
      </c>
      <c r="Q539">
        <v>4.3763146700592799</v>
      </c>
      <c r="R539">
        <v>5.6824966925925775</v>
      </c>
      <c r="S539">
        <v>2.5881682621574051</v>
      </c>
      <c r="T539">
        <v>15.644524923607669</v>
      </c>
      <c r="U539">
        <v>28.291504548416938</v>
      </c>
      <c r="W539" t="e">
        <f>VLOOKUP($E539,#REF!,4, FALSE)</f>
        <v>#REF!</v>
      </c>
      <c r="X539" t="e">
        <f>VLOOKUP($E539,#REF!,5, FALSE)</f>
        <v>#REF!</v>
      </c>
      <c r="Y539" t="e">
        <f>VLOOKUP($E539,#REF!,6, FALSE)</f>
        <v>#REF!</v>
      </c>
      <c r="Z539" t="e">
        <f>VLOOKUP($E539,#REF!,7, FALSE)</f>
        <v>#REF!</v>
      </c>
      <c r="AA539" t="e">
        <f>VLOOKUP($E539,#REF!,8, FALSE)</f>
        <v>#REF!</v>
      </c>
      <c r="AB539" t="e">
        <f>VLOOKUP($E539,#REF!,9, FALSE)</f>
        <v>#REF!</v>
      </c>
      <c r="AC539" t="e">
        <f>VLOOKUP($E539,#REF!,10, FALSE)</f>
        <v>#REF!</v>
      </c>
      <c r="AD539" t="e">
        <f>VLOOKUP($E539,#REF!,11, FALSE)</f>
        <v>#REF!</v>
      </c>
      <c r="AE539" t="e">
        <f>VLOOKUP($E539,#REF!,12, FALSE)</f>
        <v>#REF!</v>
      </c>
      <c r="AF539" t="e">
        <f>VLOOKUP($E539,#REF!,13, FALSE)</f>
        <v>#REF!</v>
      </c>
      <c r="AG539" t="e">
        <f>VLOOKUP($E539,#REF!,14, FALSE)</f>
        <v>#REF!</v>
      </c>
      <c r="AH539" t="e">
        <f>VLOOKUP($E539,#REF!,15, FALSE)</f>
        <v>#REF!</v>
      </c>
      <c r="AI539" t="e">
        <f>VLOOKUP($E539,#REF!,16, FALSE)</f>
        <v>#REF!</v>
      </c>
      <c r="AJ539" t="e">
        <f>VLOOKUP($E539,#REF!,17, FALSE)</f>
        <v>#REF!</v>
      </c>
      <c r="AK539" t="e">
        <f>VLOOKUP($E539,#REF!,18, FALSE)</f>
        <v>#REF!</v>
      </c>
    </row>
    <row r="540" spans="1:37" x14ac:dyDescent="0.25">
      <c r="A540">
        <v>29</v>
      </c>
      <c r="B540">
        <v>26</v>
      </c>
      <c r="C540" t="s">
        <v>2244</v>
      </c>
      <c r="D540" t="s">
        <v>2245</v>
      </c>
      <c r="E540">
        <f>VLOOKUP(D540,'2011B4'!A$1:B$641,2, FALSE)</f>
        <v>577</v>
      </c>
      <c r="G540">
        <v>2641027</v>
      </c>
      <c r="H540">
        <v>1344670</v>
      </c>
      <c r="I540">
        <v>1296357</v>
      </c>
      <c r="J540">
        <v>926548</v>
      </c>
      <c r="K540">
        <v>711092</v>
      </c>
      <c r="L540">
        <v>215456</v>
      </c>
      <c r="M540">
        <f t="shared" si="34"/>
        <v>35.082867384543967</v>
      </c>
      <c r="N540">
        <f t="shared" si="33"/>
        <v>76.746374715611068</v>
      </c>
      <c r="O540">
        <f t="shared" si="35"/>
        <v>23.253625284388939</v>
      </c>
      <c r="P540">
        <v>55.842546743395921</v>
      </c>
      <c r="Q540">
        <v>9.9542603297400678</v>
      </c>
      <c r="R540">
        <v>9.498698394470658</v>
      </c>
      <c r="S540">
        <v>5.1955214408751624</v>
      </c>
      <c r="T540">
        <v>19.508973091518193</v>
      </c>
      <c r="U540">
        <v>44.157453256604079</v>
      </c>
      <c r="W540" t="e">
        <f>VLOOKUP($E540,#REF!,4, FALSE)</f>
        <v>#REF!</v>
      </c>
      <c r="X540" t="e">
        <f>VLOOKUP($E540,#REF!,5, FALSE)</f>
        <v>#REF!</v>
      </c>
      <c r="Y540" t="e">
        <f>VLOOKUP($E540,#REF!,6, FALSE)</f>
        <v>#REF!</v>
      </c>
      <c r="Z540" t="e">
        <f>VLOOKUP($E540,#REF!,7, FALSE)</f>
        <v>#REF!</v>
      </c>
      <c r="AA540" t="e">
        <f>VLOOKUP($E540,#REF!,8, FALSE)</f>
        <v>#REF!</v>
      </c>
      <c r="AB540" t="e">
        <f>VLOOKUP($E540,#REF!,9, FALSE)</f>
        <v>#REF!</v>
      </c>
      <c r="AC540" t="e">
        <f>VLOOKUP($E540,#REF!,10, FALSE)</f>
        <v>#REF!</v>
      </c>
      <c r="AD540" t="e">
        <f>VLOOKUP($E540,#REF!,11, FALSE)</f>
        <v>#REF!</v>
      </c>
      <c r="AE540" t="e">
        <f>VLOOKUP($E540,#REF!,12, FALSE)</f>
        <v>#REF!</v>
      </c>
      <c r="AF540" t="e">
        <f>VLOOKUP($E540,#REF!,13, FALSE)</f>
        <v>#REF!</v>
      </c>
      <c r="AG540" t="e">
        <f>VLOOKUP($E540,#REF!,14, FALSE)</f>
        <v>#REF!</v>
      </c>
      <c r="AH540" t="e">
        <f>VLOOKUP($E540,#REF!,15, FALSE)</f>
        <v>#REF!</v>
      </c>
      <c r="AI540" t="e">
        <f>VLOOKUP($E540,#REF!,16, FALSE)</f>
        <v>#REF!</v>
      </c>
      <c r="AJ540" t="e">
        <f>VLOOKUP($E540,#REF!,17, FALSE)</f>
        <v>#REF!</v>
      </c>
      <c r="AK540" t="e">
        <f>VLOOKUP($E540,#REF!,18, FALSE)</f>
        <v>#REF!</v>
      </c>
    </row>
    <row r="541" spans="1:37" x14ac:dyDescent="0.25">
      <c r="A541">
        <v>29</v>
      </c>
      <c r="B541">
        <v>27</v>
      </c>
      <c r="C541" t="s">
        <v>2246</v>
      </c>
      <c r="D541" t="s">
        <v>2247</v>
      </c>
      <c r="E541">
        <f>VLOOKUP(D541,'2011B4'!A$1:B$641,2, FALSE)</f>
        <v>578</v>
      </c>
      <c r="G541">
        <v>965462</v>
      </c>
      <c r="H541">
        <v>489940</v>
      </c>
      <c r="I541">
        <v>475522</v>
      </c>
      <c r="J541">
        <v>335045</v>
      </c>
      <c r="K541">
        <v>251623</v>
      </c>
      <c r="L541">
        <v>83422</v>
      </c>
      <c r="M541">
        <f t="shared" si="34"/>
        <v>34.703074797350908</v>
      </c>
      <c r="N541">
        <f t="shared" si="33"/>
        <v>75.101255055291077</v>
      </c>
      <c r="O541">
        <f t="shared" si="35"/>
        <v>24.89874494470892</v>
      </c>
      <c r="P541">
        <v>71.445925174230325</v>
      </c>
      <c r="Q541">
        <v>9.0059544240325931</v>
      </c>
      <c r="R541">
        <v>6.1170887492724857</v>
      </c>
      <c r="S541">
        <v>1.7343938873882612</v>
      </c>
      <c r="T541">
        <v>11.696637765076334</v>
      </c>
      <c r="U541">
        <v>28.554074825769675</v>
      </c>
      <c r="W541" t="e">
        <f>VLOOKUP($E541,#REF!,4, FALSE)</f>
        <v>#REF!</v>
      </c>
      <c r="X541" t="e">
        <f>VLOOKUP($E541,#REF!,5, FALSE)</f>
        <v>#REF!</v>
      </c>
      <c r="Y541" t="e">
        <f>VLOOKUP($E541,#REF!,6, FALSE)</f>
        <v>#REF!</v>
      </c>
      <c r="Z541" t="e">
        <f>VLOOKUP($E541,#REF!,7, FALSE)</f>
        <v>#REF!</v>
      </c>
      <c r="AA541" t="e">
        <f>VLOOKUP($E541,#REF!,8, FALSE)</f>
        <v>#REF!</v>
      </c>
      <c r="AB541" t="e">
        <f>VLOOKUP($E541,#REF!,9, FALSE)</f>
        <v>#REF!</v>
      </c>
      <c r="AC541" t="e">
        <f>VLOOKUP($E541,#REF!,10, FALSE)</f>
        <v>#REF!</v>
      </c>
      <c r="AD541" t="e">
        <f>VLOOKUP($E541,#REF!,11, FALSE)</f>
        <v>#REF!</v>
      </c>
      <c r="AE541" t="e">
        <f>VLOOKUP($E541,#REF!,12, FALSE)</f>
        <v>#REF!</v>
      </c>
      <c r="AF541" t="e">
        <f>VLOOKUP($E541,#REF!,13, FALSE)</f>
        <v>#REF!</v>
      </c>
      <c r="AG541" t="e">
        <f>VLOOKUP($E541,#REF!,14, FALSE)</f>
        <v>#REF!</v>
      </c>
      <c r="AH541" t="e">
        <f>VLOOKUP($E541,#REF!,15, FALSE)</f>
        <v>#REF!</v>
      </c>
      <c r="AI541" t="e">
        <f>VLOOKUP($E541,#REF!,16, FALSE)</f>
        <v>#REF!</v>
      </c>
      <c r="AJ541" t="e">
        <f>VLOOKUP($E541,#REF!,17, FALSE)</f>
        <v>#REF!</v>
      </c>
      <c r="AK541" t="e">
        <f>VLOOKUP($E541,#REF!,18, FALSE)</f>
        <v>#REF!</v>
      </c>
    </row>
    <row r="542" spans="1:37" x14ac:dyDescent="0.25">
      <c r="A542">
        <v>30</v>
      </c>
      <c r="B542">
        <v>1</v>
      </c>
      <c r="C542" t="s">
        <v>2015</v>
      </c>
      <c r="D542" t="s">
        <v>2016</v>
      </c>
      <c r="E542">
        <f>VLOOKUP(D542,'2011B4'!A$1:B$641,2, FALSE)</f>
        <v>585</v>
      </c>
      <c r="G542">
        <v>758573</v>
      </c>
      <c r="H542">
        <v>388502</v>
      </c>
      <c r="I542">
        <v>370071</v>
      </c>
      <c r="J542">
        <v>242190</v>
      </c>
      <c r="K542">
        <v>185848</v>
      </c>
      <c r="L542">
        <v>56342</v>
      </c>
      <c r="M542">
        <f t="shared" si="34"/>
        <v>31.927052505164298</v>
      </c>
      <c r="N542">
        <f t="shared" si="33"/>
        <v>76.736446591519055</v>
      </c>
      <c r="O542">
        <f t="shared" si="35"/>
        <v>23.263553408480945</v>
      </c>
      <c r="P542">
        <v>12.954704983690492</v>
      </c>
      <c r="Q542">
        <v>20.090837771997194</v>
      </c>
      <c r="R542">
        <v>11.650770056567158</v>
      </c>
      <c r="S542">
        <v>9.1671827903711964</v>
      </c>
      <c r="T542">
        <v>46.136504397373962</v>
      </c>
      <c r="U542">
        <v>87.04529501630951</v>
      </c>
      <c r="W542" t="e">
        <f>VLOOKUP($E542,#REF!,4, FALSE)</f>
        <v>#REF!</v>
      </c>
      <c r="X542" t="e">
        <f>VLOOKUP($E542,#REF!,5, FALSE)</f>
        <v>#REF!</v>
      </c>
      <c r="Y542" t="e">
        <f>VLOOKUP($E542,#REF!,6, FALSE)</f>
        <v>#REF!</v>
      </c>
      <c r="Z542" t="e">
        <f>VLOOKUP($E542,#REF!,7, FALSE)</f>
        <v>#REF!</v>
      </c>
      <c r="AA542" t="e">
        <f>VLOOKUP($E542,#REF!,8, FALSE)</f>
        <v>#REF!</v>
      </c>
      <c r="AB542" t="e">
        <f>VLOOKUP($E542,#REF!,9, FALSE)</f>
        <v>#REF!</v>
      </c>
      <c r="AC542" t="e">
        <f>VLOOKUP($E542,#REF!,10, FALSE)</f>
        <v>#REF!</v>
      </c>
      <c r="AD542" t="e">
        <f>VLOOKUP($E542,#REF!,11, FALSE)</f>
        <v>#REF!</v>
      </c>
      <c r="AE542" t="e">
        <f>VLOOKUP($E542,#REF!,12, FALSE)</f>
        <v>#REF!</v>
      </c>
      <c r="AF542" t="e">
        <f>VLOOKUP($E542,#REF!,13, FALSE)</f>
        <v>#REF!</v>
      </c>
      <c r="AG542" t="e">
        <f>VLOOKUP($E542,#REF!,14, FALSE)</f>
        <v>#REF!</v>
      </c>
      <c r="AH542" t="e">
        <f>VLOOKUP($E542,#REF!,15, FALSE)</f>
        <v>#REF!</v>
      </c>
      <c r="AI542" t="e">
        <f>VLOOKUP($E542,#REF!,16, FALSE)</f>
        <v>#REF!</v>
      </c>
      <c r="AJ542" t="e">
        <f>VLOOKUP($E542,#REF!,17, FALSE)</f>
        <v>#REF!</v>
      </c>
      <c r="AK542" t="e">
        <f>VLOOKUP($E542,#REF!,18, FALSE)</f>
        <v>#REF!</v>
      </c>
    </row>
    <row r="543" spans="1:37" x14ac:dyDescent="0.25">
      <c r="A543">
        <v>30</v>
      </c>
      <c r="B543">
        <v>2</v>
      </c>
      <c r="C543" t="s">
        <v>2017</v>
      </c>
      <c r="D543" t="s">
        <v>2018</v>
      </c>
      <c r="E543">
        <f>VLOOKUP(D543,'2011B4'!A$1:B$641,2, FALSE)</f>
        <v>586</v>
      </c>
      <c r="G543">
        <v>589095</v>
      </c>
      <c r="H543">
        <v>298746</v>
      </c>
      <c r="I543">
        <v>290349</v>
      </c>
      <c r="J543">
        <v>183115</v>
      </c>
      <c r="K543">
        <v>141145</v>
      </c>
      <c r="L543">
        <v>41970</v>
      </c>
      <c r="M543">
        <f t="shared" si="34"/>
        <v>31.084120557804766</v>
      </c>
      <c r="N543">
        <f t="shared" si="33"/>
        <v>77.079977063593915</v>
      </c>
      <c r="O543">
        <f t="shared" si="35"/>
        <v>22.920022936406085</v>
      </c>
      <c r="P543">
        <v>14.356551893618764</v>
      </c>
      <c r="Q543">
        <v>19.468093820822983</v>
      </c>
      <c r="R543">
        <v>12.267154520383365</v>
      </c>
      <c r="S543">
        <v>9.1723780138164539</v>
      </c>
      <c r="T543">
        <v>44.735821751358444</v>
      </c>
      <c r="U543">
        <v>85.643448106381243</v>
      </c>
      <c r="W543" t="e">
        <f>VLOOKUP($E543,#REF!,4, FALSE)</f>
        <v>#REF!</v>
      </c>
      <c r="X543" t="e">
        <f>VLOOKUP($E543,#REF!,5, FALSE)</f>
        <v>#REF!</v>
      </c>
      <c r="Y543" t="e">
        <f>VLOOKUP($E543,#REF!,6, FALSE)</f>
        <v>#REF!</v>
      </c>
      <c r="Z543" t="e">
        <f>VLOOKUP($E543,#REF!,7, FALSE)</f>
        <v>#REF!</v>
      </c>
      <c r="AA543" t="e">
        <f>VLOOKUP($E543,#REF!,8, FALSE)</f>
        <v>#REF!</v>
      </c>
      <c r="AB543" t="e">
        <f>VLOOKUP($E543,#REF!,9, FALSE)</f>
        <v>#REF!</v>
      </c>
      <c r="AC543" t="e">
        <f>VLOOKUP($E543,#REF!,10, FALSE)</f>
        <v>#REF!</v>
      </c>
      <c r="AD543" t="e">
        <f>VLOOKUP($E543,#REF!,11, FALSE)</f>
        <v>#REF!</v>
      </c>
      <c r="AE543" t="e">
        <f>VLOOKUP($E543,#REF!,12, FALSE)</f>
        <v>#REF!</v>
      </c>
      <c r="AF543" t="e">
        <f>VLOOKUP($E543,#REF!,13, FALSE)</f>
        <v>#REF!</v>
      </c>
      <c r="AG543" t="e">
        <f>VLOOKUP($E543,#REF!,14, FALSE)</f>
        <v>#REF!</v>
      </c>
      <c r="AH543" t="e">
        <f>VLOOKUP($E543,#REF!,15, FALSE)</f>
        <v>#REF!</v>
      </c>
      <c r="AI543" t="e">
        <f>VLOOKUP($E543,#REF!,16, FALSE)</f>
        <v>#REF!</v>
      </c>
      <c r="AJ543" t="e">
        <f>VLOOKUP($E543,#REF!,17, FALSE)</f>
        <v>#REF!</v>
      </c>
      <c r="AK543" t="e">
        <f>VLOOKUP($E543,#REF!,18, FALSE)</f>
        <v>#REF!</v>
      </c>
    </row>
    <row r="544" spans="1:37" x14ac:dyDescent="0.25">
      <c r="A544">
        <v>31</v>
      </c>
      <c r="B544">
        <v>1</v>
      </c>
      <c r="C544" t="s">
        <v>2276</v>
      </c>
      <c r="D544" t="s">
        <v>2277</v>
      </c>
      <c r="E544">
        <f>VLOOKUP(D544,'2011B4'!A$1:B$641,2, FALSE)</f>
        <v>587</v>
      </c>
      <c r="G544">
        <v>60650</v>
      </c>
      <c r="H544">
        <v>31131</v>
      </c>
      <c r="I544">
        <v>29519</v>
      </c>
      <c r="J544">
        <v>11710</v>
      </c>
      <c r="K544">
        <v>10288</v>
      </c>
      <c r="L544">
        <v>1422</v>
      </c>
      <c r="M544">
        <f t="shared" si="34"/>
        <v>19.307502061005771</v>
      </c>
      <c r="N544">
        <f t="shared" si="33"/>
        <v>87.856532877882159</v>
      </c>
      <c r="O544">
        <f t="shared" si="35"/>
        <v>12.143467122117849</v>
      </c>
      <c r="P544">
        <v>16.037574722459436</v>
      </c>
      <c r="Q544">
        <v>8.1639624252775391</v>
      </c>
      <c r="R544">
        <v>4.0819812126387705</v>
      </c>
      <c r="S544">
        <v>13.116994022203246</v>
      </c>
      <c r="T544">
        <v>58.599487617421005</v>
      </c>
      <c r="U544">
        <v>83.962425277540561</v>
      </c>
      <c r="W544" t="e">
        <f>VLOOKUP($E544,#REF!,4, FALSE)</f>
        <v>#REF!</v>
      </c>
      <c r="X544" t="e">
        <f>VLOOKUP($E544,#REF!,5, FALSE)</f>
        <v>#REF!</v>
      </c>
      <c r="Y544" t="e">
        <f>VLOOKUP($E544,#REF!,6, FALSE)</f>
        <v>#REF!</v>
      </c>
      <c r="Z544" t="e">
        <f>VLOOKUP($E544,#REF!,7, FALSE)</f>
        <v>#REF!</v>
      </c>
      <c r="AA544" t="e">
        <f>VLOOKUP($E544,#REF!,8, FALSE)</f>
        <v>#REF!</v>
      </c>
      <c r="AB544" t="e">
        <f>VLOOKUP($E544,#REF!,9, FALSE)</f>
        <v>#REF!</v>
      </c>
      <c r="AC544" t="e">
        <f>VLOOKUP($E544,#REF!,10, FALSE)</f>
        <v>#REF!</v>
      </c>
      <c r="AD544" t="e">
        <f>VLOOKUP($E544,#REF!,11, FALSE)</f>
        <v>#REF!</v>
      </c>
      <c r="AE544" t="e">
        <f>VLOOKUP($E544,#REF!,12, FALSE)</f>
        <v>#REF!</v>
      </c>
      <c r="AF544" t="e">
        <f>VLOOKUP($E544,#REF!,13, FALSE)</f>
        <v>#REF!</v>
      </c>
      <c r="AG544" t="e">
        <f>VLOOKUP($E544,#REF!,14, FALSE)</f>
        <v>#REF!</v>
      </c>
      <c r="AH544" t="e">
        <f>VLOOKUP($E544,#REF!,15, FALSE)</f>
        <v>#REF!</v>
      </c>
      <c r="AI544" t="e">
        <f>VLOOKUP($E544,#REF!,16, FALSE)</f>
        <v>#REF!</v>
      </c>
      <c r="AJ544" t="e">
        <f>VLOOKUP($E544,#REF!,17, FALSE)</f>
        <v>#REF!</v>
      </c>
      <c r="AK544" t="e">
        <f>VLOOKUP($E544,#REF!,18, FALSE)</f>
        <v>#REF!</v>
      </c>
    </row>
    <row r="545" spans="1:37" x14ac:dyDescent="0.25">
      <c r="A545">
        <v>32</v>
      </c>
      <c r="B545">
        <v>1</v>
      </c>
      <c r="C545" t="s">
        <v>2248</v>
      </c>
      <c r="D545" t="s">
        <v>2249</v>
      </c>
      <c r="E545">
        <f>VLOOKUP(D545,'2011B4'!A$1:B$641,2, FALSE)</f>
        <v>588</v>
      </c>
      <c r="G545">
        <v>1204078</v>
      </c>
      <c r="H545">
        <v>588083</v>
      </c>
      <c r="I545">
        <v>615995</v>
      </c>
      <c r="J545">
        <v>326512</v>
      </c>
      <c r="K545">
        <v>241460</v>
      </c>
      <c r="L545">
        <v>85052</v>
      </c>
      <c r="M545">
        <f t="shared" si="34"/>
        <v>27.117180116238316</v>
      </c>
      <c r="N545">
        <f t="shared" si="33"/>
        <v>73.951340226392901</v>
      </c>
      <c r="O545">
        <f t="shared" si="35"/>
        <v>26.048659773607096</v>
      </c>
      <c r="P545">
        <v>37.5156196403195</v>
      </c>
      <c r="Q545">
        <v>21.84360758563238</v>
      </c>
      <c r="R545">
        <v>11.430820306757484</v>
      </c>
      <c r="S545">
        <v>8.2012299701082974</v>
      </c>
      <c r="T545">
        <v>21.00872249718234</v>
      </c>
      <c r="U545">
        <v>62.4843803596805</v>
      </c>
      <c r="W545" t="e">
        <f>VLOOKUP($E545,#REF!,4, FALSE)</f>
        <v>#REF!</v>
      </c>
      <c r="X545" t="e">
        <f>VLOOKUP($E545,#REF!,5, FALSE)</f>
        <v>#REF!</v>
      </c>
      <c r="Y545" t="e">
        <f>VLOOKUP($E545,#REF!,6, FALSE)</f>
        <v>#REF!</v>
      </c>
      <c r="Z545" t="e">
        <f>VLOOKUP($E545,#REF!,7, FALSE)</f>
        <v>#REF!</v>
      </c>
      <c r="AA545" t="e">
        <f>VLOOKUP($E545,#REF!,8, FALSE)</f>
        <v>#REF!</v>
      </c>
      <c r="AB545" t="e">
        <f>VLOOKUP($E545,#REF!,9, FALSE)</f>
        <v>#REF!</v>
      </c>
      <c r="AC545" t="e">
        <f>VLOOKUP($E545,#REF!,10, FALSE)</f>
        <v>#REF!</v>
      </c>
      <c r="AD545" t="e">
        <f>VLOOKUP($E545,#REF!,11, FALSE)</f>
        <v>#REF!</v>
      </c>
      <c r="AE545" t="e">
        <f>VLOOKUP($E545,#REF!,12, FALSE)</f>
        <v>#REF!</v>
      </c>
      <c r="AF545" t="e">
        <f>VLOOKUP($E545,#REF!,13, FALSE)</f>
        <v>#REF!</v>
      </c>
      <c r="AG545" t="e">
        <f>VLOOKUP($E545,#REF!,14, FALSE)</f>
        <v>#REF!</v>
      </c>
      <c r="AH545" t="e">
        <f>VLOOKUP($E545,#REF!,15, FALSE)</f>
        <v>#REF!</v>
      </c>
      <c r="AI545" t="e">
        <f>VLOOKUP($E545,#REF!,16, FALSE)</f>
        <v>#REF!</v>
      </c>
      <c r="AJ545" t="e">
        <f>VLOOKUP($E545,#REF!,17, FALSE)</f>
        <v>#REF!</v>
      </c>
      <c r="AK545" t="e">
        <f>VLOOKUP($E545,#REF!,18, FALSE)</f>
        <v>#REF!</v>
      </c>
    </row>
    <row r="546" spans="1:37" x14ac:dyDescent="0.25">
      <c r="A546">
        <v>32</v>
      </c>
      <c r="B546">
        <v>2</v>
      </c>
      <c r="C546" t="s">
        <v>2250</v>
      </c>
      <c r="D546" t="s">
        <v>2251</v>
      </c>
      <c r="E546">
        <f>VLOOKUP(D546,'2011B4'!A$1:B$641,2, FALSE)</f>
        <v>589</v>
      </c>
      <c r="G546">
        <v>3625471</v>
      </c>
      <c r="H546">
        <v>1754576</v>
      </c>
      <c r="I546">
        <v>1870895</v>
      </c>
      <c r="J546">
        <v>630829</v>
      </c>
      <c r="K546">
        <v>498112</v>
      </c>
      <c r="L546">
        <v>132717</v>
      </c>
      <c r="M546">
        <f t="shared" si="34"/>
        <v>17.399918520931486</v>
      </c>
      <c r="N546">
        <f t="shared" si="33"/>
        <v>78.961493526771918</v>
      </c>
      <c r="O546">
        <f t="shared" si="35"/>
        <v>21.038506473228086</v>
      </c>
      <c r="P546">
        <v>29.186039322859283</v>
      </c>
      <c r="Q546">
        <v>18.359333511934295</v>
      </c>
      <c r="R546">
        <v>14.257112466294352</v>
      </c>
      <c r="S546">
        <v>10.463374385134481</v>
      </c>
      <c r="T546">
        <v>27.734140313777587</v>
      </c>
      <c r="U546">
        <v>70.813960677140713</v>
      </c>
      <c r="W546" t="e">
        <f>VLOOKUP($E546,#REF!,4, FALSE)</f>
        <v>#REF!</v>
      </c>
      <c r="X546" t="e">
        <f>VLOOKUP($E546,#REF!,5, FALSE)</f>
        <v>#REF!</v>
      </c>
      <c r="Y546" t="e">
        <f>VLOOKUP($E546,#REF!,6, FALSE)</f>
        <v>#REF!</v>
      </c>
      <c r="Z546" t="e">
        <f>VLOOKUP($E546,#REF!,7, FALSE)</f>
        <v>#REF!</v>
      </c>
      <c r="AA546" t="e">
        <f>VLOOKUP($E546,#REF!,8, FALSE)</f>
        <v>#REF!</v>
      </c>
      <c r="AB546" t="e">
        <f>VLOOKUP($E546,#REF!,9, FALSE)</f>
        <v>#REF!</v>
      </c>
      <c r="AC546" t="e">
        <f>VLOOKUP($E546,#REF!,10, FALSE)</f>
        <v>#REF!</v>
      </c>
      <c r="AD546" t="e">
        <f>VLOOKUP($E546,#REF!,11, FALSE)</f>
        <v>#REF!</v>
      </c>
      <c r="AE546" t="e">
        <f>VLOOKUP($E546,#REF!,12, FALSE)</f>
        <v>#REF!</v>
      </c>
      <c r="AF546" t="e">
        <f>VLOOKUP($E546,#REF!,13, FALSE)</f>
        <v>#REF!</v>
      </c>
      <c r="AG546" t="e">
        <f>VLOOKUP($E546,#REF!,14, FALSE)</f>
        <v>#REF!</v>
      </c>
      <c r="AH546" t="e">
        <f>VLOOKUP($E546,#REF!,15, FALSE)</f>
        <v>#REF!</v>
      </c>
      <c r="AI546" t="e">
        <f>VLOOKUP($E546,#REF!,16, FALSE)</f>
        <v>#REF!</v>
      </c>
      <c r="AJ546" t="e">
        <f>VLOOKUP($E546,#REF!,17, FALSE)</f>
        <v>#REF!</v>
      </c>
      <c r="AK546" t="e">
        <f>VLOOKUP($E546,#REF!,18, FALSE)</f>
        <v>#REF!</v>
      </c>
    </row>
    <row r="547" spans="1:37" x14ac:dyDescent="0.25">
      <c r="A547">
        <v>32</v>
      </c>
      <c r="B547">
        <v>3</v>
      </c>
      <c r="C547" t="s">
        <v>2252</v>
      </c>
      <c r="D547" t="s">
        <v>2253</v>
      </c>
      <c r="E547">
        <f>VLOOKUP(D547,'2011B4'!A$1:B$641,2, FALSE)</f>
        <v>590</v>
      </c>
      <c r="G547">
        <v>2408956</v>
      </c>
      <c r="H547">
        <v>1152817</v>
      </c>
      <c r="I547">
        <v>1256139</v>
      </c>
      <c r="J547">
        <v>222797</v>
      </c>
      <c r="K547">
        <v>170347</v>
      </c>
      <c r="L547">
        <v>52450</v>
      </c>
      <c r="M547">
        <f t="shared" si="34"/>
        <v>9.2486952854265496</v>
      </c>
      <c r="N547">
        <f t="shared" si="33"/>
        <v>76.458390373299451</v>
      </c>
      <c r="O547">
        <f t="shared" si="35"/>
        <v>23.541609626700538</v>
      </c>
      <c r="P547">
        <v>63.24501676413955</v>
      </c>
      <c r="Q547">
        <v>5.8039381140679636</v>
      </c>
      <c r="R547">
        <v>8.0993011575559812</v>
      </c>
      <c r="S547">
        <v>3.9408071024295657</v>
      </c>
      <c r="T547">
        <v>18.910936861806938</v>
      </c>
      <c r="U547">
        <v>36.75498323586045</v>
      </c>
      <c r="W547" t="e">
        <f>VLOOKUP($E547,#REF!,4, FALSE)</f>
        <v>#REF!</v>
      </c>
      <c r="X547" t="e">
        <f>VLOOKUP($E547,#REF!,5, FALSE)</f>
        <v>#REF!</v>
      </c>
      <c r="Y547" t="e">
        <f>VLOOKUP($E547,#REF!,6, FALSE)</f>
        <v>#REF!</v>
      </c>
      <c r="Z547" t="e">
        <f>VLOOKUP($E547,#REF!,7, FALSE)</f>
        <v>#REF!</v>
      </c>
      <c r="AA547" t="e">
        <f>VLOOKUP($E547,#REF!,8, FALSE)</f>
        <v>#REF!</v>
      </c>
      <c r="AB547" t="e">
        <f>VLOOKUP($E547,#REF!,9, FALSE)</f>
        <v>#REF!</v>
      </c>
      <c r="AC547" t="e">
        <f>VLOOKUP($E547,#REF!,10, FALSE)</f>
        <v>#REF!</v>
      </c>
      <c r="AD547" t="e">
        <f>VLOOKUP($E547,#REF!,11, FALSE)</f>
        <v>#REF!</v>
      </c>
      <c r="AE547" t="e">
        <f>VLOOKUP($E547,#REF!,12, FALSE)</f>
        <v>#REF!</v>
      </c>
      <c r="AF547" t="e">
        <f>VLOOKUP($E547,#REF!,13, FALSE)</f>
        <v>#REF!</v>
      </c>
      <c r="AG547" t="e">
        <f>VLOOKUP($E547,#REF!,14, FALSE)</f>
        <v>#REF!</v>
      </c>
      <c r="AH547" t="e">
        <f>VLOOKUP($E547,#REF!,15, FALSE)</f>
        <v>#REF!</v>
      </c>
      <c r="AI547" t="e">
        <f>VLOOKUP($E547,#REF!,16, FALSE)</f>
        <v>#REF!</v>
      </c>
      <c r="AJ547" t="e">
        <f>VLOOKUP($E547,#REF!,17, FALSE)</f>
        <v>#REF!</v>
      </c>
      <c r="AK547" t="e">
        <f>VLOOKUP($E547,#REF!,18, FALSE)</f>
        <v>#REF!</v>
      </c>
    </row>
    <row r="548" spans="1:37" x14ac:dyDescent="0.25">
      <c r="A548">
        <v>32</v>
      </c>
      <c r="B548">
        <v>4</v>
      </c>
      <c r="C548" t="s">
        <v>2254</v>
      </c>
      <c r="D548" t="s">
        <v>2255</v>
      </c>
      <c r="E548">
        <f>VLOOKUP(D548,'2011B4'!A$1:B$641,2, FALSE)</f>
        <v>591</v>
      </c>
      <c r="G548">
        <v>780619</v>
      </c>
      <c r="H548">
        <v>391273</v>
      </c>
      <c r="I548">
        <v>389346</v>
      </c>
      <c r="J548">
        <v>635952</v>
      </c>
      <c r="K548">
        <v>555808</v>
      </c>
      <c r="L548">
        <v>80144</v>
      </c>
      <c r="M548">
        <f t="shared" si="34"/>
        <v>81.467655796233501</v>
      </c>
      <c r="N548">
        <f t="shared" si="33"/>
        <v>87.397791028253707</v>
      </c>
      <c r="O548">
        <f t="shared" si="35"/>
        <v>12.602208971746295</v>
      </c>
      <c r="P548">
        <v>23.287921100963594</v>
      </c>
      <c r="Q548">
        <v>14.249974840868493</v>
      </c>
      <c r="R548">
        <v>15.832641457216898</v>
      </c>
      <c r="S548">
        <v>12.767315772259542</v>
      </c>
      <c r="T548">
        <v>33.862146828691472</v>
      </c>
      <c r="U548">
        <v>76.712078899036413</v>
      </c>
      <c r="W548" t="e">
        <f>VLOOKUP($E548,#REF!,4, FALSE)</f>
        <v>#REF!</v>
      </c>
      <c r="X548" t="e">
        <f>VLOOKUP($E548,#REF!,5, FALSE)</f>
        <v>#REF!</v>
      </c>
      <c r="Y548" t="e">
        <f>VLOOKUP($E548,#REF!,6, FALSE)</f>
        <v>#REF!</v>
      </c>
      <c r="Z548" t="e">
        <f>VLOOKUP($E548,#REF!,7, FALSE)</f>
        <v>#REF!</v>
      </c>
      <c r="AA548" t="e">
        <f>VLOOKUP($E548,#REF!,8, FALSE)</f>
        <v>#REF!</v>
      </c>
      <c r="AB548" t="e">
        <f>VLOOKUP($E548,#REF!,9, FALSE)</f>
        <v>#REF!</v>
      </c>
      <c r="AC548" t="e">
        <f>VLOOKUP($E548,#REF!,10, FALSE)</f>
        <v>#REF!</v>
      </c>
      <c r="AD548" t="e">
        <f>VLOOKUP($E548,#REF!,11, FALSE)</f>
        <v>#REF!</v>
      </c>
      <c r="AE548" t="e">
        <f>VLOOKUP($E548,#REF!,12, FALSE)</f>
        <v>#REF!</v>
      </c>
      <c r="AF548" t="e">
        <f>VLOOKUP($E548,#REF!,13, FALSE)</f>
        <v>#REF!</v>
      </c>
      <c r="AG548" t="e">
        <f>VLOOKUP($E548,#REF!,14, FALSE)</f>
        <v>#REF!</v>
      </c>
      <c r="AH548" t="e">
        <f>VLOOKUP($E548,#REF!,15, FALSE)</f>
        <v>#REF!</v>
      </c>
      <c r="AI548" t="e">
        <f>VLOOKUP($E548,#REF!,16, FALSE)</f>
        <v>#REF!</v>
      </c>
      <c r="AJ548" t="e">
        <f>VLOOKUP($E548,#REF!,17, FALSE)</f>
        <v>#REF!</v>
      </c>
      <c r="AK548" t="e">
        <f>VLOOKUP($E548,#REF!,18, FALSE)</f>
        <v>#REF!</v>
      </c>
    </row>
    <row r="549" spans="1:37" x14ac:dyDescent="0.25">
      <c r="A549">
        <v>32</v>
      </c>
      <c r="B549">
        <v>5</v>
      </c>
      <c r="C549" t="s">
        <v>2256</v>
      </c>
      <c r="D549" t="s">
        <v>2257</v>
      </c>
      <c r="E549">
        <f>VLOOKUP(D549,'2011B4'!A$1:B$641,2, FALSE)</f>
        <v>592</v>
      </c>
      <c r="G549">
        <v>2879131</v>
      </c>
      <c r="H549">
        <v>1399358</v>
      </c>
      <c r="I549">
        <v>1479773</v>
      </c>
      <c r="J549">
        <v>683160</v>
      </c>
      <c r="K549">
        <v>605813</v>
      </c>
      <c r="L549">
        <v>77347</v>
      </c>
      <c r="M549">
        <f t="shared" si="34"/>
        <v>23.727992925643189</v>
      </c>
      <c r="N549">
        <f t="shared" si="33"/>
        <v>88.678054921248318</v>
      </c>
      <c r="O549">
        <f t="shared" si="35"/>
        <v>11.321945078751682</v>
      </c>
      <c r="P549">
        <v>32.976755079337195</v>
      </c>
      <c r="Q549">
        <v>11.888722993149482</v>
      </c>
      <c r="R549">
        <v>14.067714737396802</v>
      </c>
      <c r="S549">
        <v>11.314479770478366</v>
      </c>
      <c r="T549">
        <v>29.752327419638153</v>
      </c>
      <c r="U549">
        <v>67.023244920662805</v>
      </c>
      <c r="W549" t="e">
        <f>VLOOKUP($E549,#REF!,4, FALSE)</f>
        <v>#REF!</v>
      </c>
      <c r="X549" t="e">
        <f>VLOOKUP($E549,#REF!,5, FALSE)</f>
        <v>#REF!</v>
      </c>
      <c r="Y549" t="e">
        <f>VLOOKUP($E549,#REF!,6, FALSE)</f>
        <v>#REF!</v>
      </c>
      <c r="Z549" t="e">
        <f>VLOOKUP($E549,#REF!,7, FALSE)</f>
        <v>#REF!</v>
      </c>
      <c r="AA549" t="e">
        <f>VLOOKUP($E549,#REF!,8, FALSE)</f>
        <v>#REF!</v>
      </c>
      <c r="AB549" t="e">
        <f>VLOOKUP($E549,#REF!,9, FALSE)</f>
        <v>#REF!</v>
      </c>
      <c r="AC549" t="e">
        <f>VLOOKUP($E549,#REF!,10, FALSE)</f>
        <v>#REF!</v>
      </c>
      <c r="AD549" t="e">
        <f>VLOOKUP($E549,#REF!,11, FALSE)</f>
        <v>#REF!</v>
      </c>
      <c r="AE549" t="e">
        <f>VLOOKUP($E549,#REF!,12, FALSE)</f>
        <v>#REF!</v>
      </c>
      <c r="AF549" t="e">
        <f>VLOOKUP($E549,#REF!,13, FALSE)</f>
        <v>#REF!</v>
      </c>
      <c r="AG549" t="e">
        <f>VLOOKUP($E549,#REF!,14, FALSE)</f>
        <v>#REF!</v>
      </c>
      <c r="AH549" t="e">
        <f>VLOOKUP($E549,#REF!,15, FALSE)</f>
        <v>#REF!</v>
      </c>
      <c r="AI549" t="e">
        <f>VLOOKUP($E549,#REF!,16, FALSE)</f>
        <v>#REF!</v>
      </c>
      <c r="AJ549" t="e">
        <f>VLOOKUP($E549,#REF!,17, FALSE)</f>
        <v>#REF!</v>
      </c>
      <c r="AK549" t="e">
        <f>VLOOKUP($E549,#REF!,18, FALSE)</f>
        <v>#REF!</v>
      </c>
    </row>
    <row r="550" spans="1:37" x14ac:dyDescent="0.25">
      <c r="A550">
        <v>32</v>
      </c>
      <c r="B550">
        <v>6</v>
      </c>
      <c r="C550" t="s">
        <v>2258</v>
      </c>
      <c r="D550" t="s">
        <v>2259</v>
      </c>
      <c r="E550">
        <f>VLOOKUP(D550,'2011B4'!A$1:B$641,2, FALSE)</f>
        <v>593</v>
      </c>
      <c r="G550">
        <v>2617482</v>
      </c>
      <c r="H550">
        <v>1266985</v>
      </c>
      <c r="I550">
        <v>1350497</v>
      </c>
      <c r="J550">
        <v>777986</v>
      </c>
      <c r="K550">
        <v>568494</v>
      </c>
      <c r="L550">
        <v>209492</v>
      </c>
      <c r="M550">
        <f t="shared" si="34"/>
        <v>29.722687682283965</v>
      </c>
      <c r="N550">
        <f t="shared" si="33"/>
        <v>73.072523155943685</v>
      </c>
      <c r="O550">
        <f t="shared" si="35"/>
        <v>26.927476844056319</v>
      </c>
      <c r="P550">
        <v>44.625353155455244</v>
      </c>
      <c r="Q550">
        <v>13.973002084870421</v>
      </c>
      <c r="R550">
        <v>11.157527256274534</v>
      </c>
      <c r="S550">
        <v>6.1508818924762139</v>
      </c>
      <c r="T550">
        <v>24.093235610923589</v>
      </c>
      <c r="U550">
        <v>55.374646844544756</v>
      </c>
      <c r="W550" t="e">
        <f>VLOOKUP($E550,#REF!,4, FALSE)</f>
        <v>#REF!</v>
      </c>
      <c r="X550" t="e">
        <f>VLOOKUP($E550,#REF!,5, FALSE)</f>
        <v>#REF!</v>
      </c>
      <c r="Y550" t="e">
        <f>VLOOKUP($E550,#REF!,6, FALSE)</f>
        <v>#REF!</v>
      </c>
      <c r="Z550" t="e">
        <f>VLOOKUP($E550,#REF!,7, FALSE)</f>
        <v>#REF!</v>
      </c>
      <c r="AA550" t="e">
        <f>VLOOKUP($E550,#REF!,8, FALSE)</f>
        <v>#REF!</v>
      </c>
      <c r="AB550" t="e">
        <f>VLOOKUP($E550,#REF!,9, FALSE)</f>
        <v>#REF!</v>
      </c>
      <c r="AC550" t="e">
        <f>VLOOKUP($E550,#REF!,10, FALSE)</f>
        <v>#REF!</v>
      </c>
      <c r="AD550" t="e">
        <f>VLOOKUP($E550,#REF!,11, FALSE)</f>
        <v>#REF!</v>
      </c>
      <c r="AE550" t="e">
        <f>VLOOKUP($E550,#REF!,12, FALSE)</f>
        <v>#REF!</v>
      </c>
      <c r="AF550" t="e">
        <f>VLOOKUP($E550,#REF!,13, FALSE)</f>
        <v>#REF!</v>
      </c>
      <c r="AG550" t="e">
        <f>VLOOKUP($E550,#REF!,14, FALSE)</f>
        <v>#REF!</v>
      </c>
      <c r="AH550" t="e">
        <f>VLOOKUP($E550,#REF!,15, FALSE)</f>
        <v>#REF!</v>
      </c>
      <c r="AI550" t="e">
        <f>VLOOKUP($E550,#REF!,16, FALSE)</f>
        <v>#REF!</v>
      </c>
      <c r="AJ550" t="e">
        <f>VLOOKUP($E550,#REF!,17, FALSE)</f>
        <v>#REF!</v>
      </c>
      <c r="AK550" t="e">
        <f>VLOOKUP($E550,#REF!,18, FALSE)</f>
        <v>#REF!</v>
      </c>
    </row>
    <row r="551" spans="1:37" x14ac:dyDescent="0.25">
      <c r="A551">
        <v>32</v>
      </c>
      <c r="B551">
        <v>7</v>
      </c>
      <c r="C551" t="s">
        <v>2260</v>
      </c>
      <c r="D551" t="s">
        <v>2261</v>
      </c>
      <c r="E551">
        <f>VLOOKUP(D551,'2011B4'!A$1:B$641,2, FALSE)</f>
        <v>594</v>
      </c>
      <c r="G551">
        <v>2974232</v>
      </c>
      <c r="H551">
        <v>1422052</v>
      </c>
      <c r="I551">
        <v>1552180</v>
      </c>
      <c r="J551">
        <v>810969</v>
      </c>
      <c r="K551">
        <v>629964</v>
      </c>
      <c r="L551">
        <v>181005</v>
      </c>
      <c r="M551">
        <f t="shared" si="34"/>
        <v>27.266501066493802</v>
      </c>
      <c r="N551">
        <f t="shared" si="33"/>
        <v>77.680404553071696</v>
      </c>
      <c r="O551">
        <f t="shared" si="35"/>
        <v>22.319595446928304</v>
      </c>
      <c r="P551">
        <v>24.29279047657802</v>
      </c>
      <c r="Q551">
        <v>19.800263635231431</v>
      </c>
      <c r="R551">
        <v>14.641866705139162</v>
      </c>
      <c r="S551">
        <v>9.6007368962315454</v>
      </c>
      <c r="T551">
        <v>31.664342286819839</v>
      </c>
      <c r="U551">
        <v>75.70720952342198</v>
      </c>
      <c r="W551" t="e">
        <f>VLOOKUP($E551,#REF!,4, FALSE)</f>
        <v>#REF!</v>
      </c>
      <c r="X551" t="e">
        <f>VLOOKUP($E551,#REF!,5, FALSE)</f>
        <v>#REF!</v>
      </c>
      <c r="Y551" t="e">
        <f>VLOOKUP($E551,#REF!,6, FALSE)</f>
        <v>#REF!</v>
      </c>
      <c r="Z551" t="e">
        <f>VLOOKUP($E551,#REF!,7, FALSE)</f>
        <v>#REF!</v>
      </c>
      <c r="AA551" t="e">
        <f>VLOOKUP($E551,#REF!,8, FALSE)</f>
        <v>#REF!</v>
      </c>
      <c r="AB551" t="e">
        <f>VLOOKUP($E551,#REF!,9, FALSE)</f>
        <v>#REF!</v>
      </c>
      <c r="AC551" t="e">
        <f>VLOOKUP($E551,#REF!,10, FALSE)</f>
        <v>#REF!</v>
      </c>
      <c r="AD551" t="e">
        <f>VLOOKUP($E551,#REF!,11, FALSE)</f>
        <v>#REF!</v>
      </c>
      <c r="AE551" t="e">
        <f>VLOOKUP($E551,#REF!,12, FALSE)</f>
        <v>#REF!</v>
      </c>
      <c r="AF551" t="e">
        <f>VLOOKUP($E551,#REF!,13, FALSE)</f>
        <v>#REF!</v>
      </c>
      <c r="AG551" t="e">
        <f>VLOOKUP($E551,#REF!,14, FALSE)</f>
        <v>#REF!</v>
      </c>
      <c r="AH551" t="e">
        <f>VLOOKUP($E551,#REF!,15, FALSE)</f>
        <v>#REF!</v>
      </c>
      <c r="AI551" t="e">
        <f>VLOOKUP($E551,#REF!,16, FALSE)</f>
        <v>#REF!</v>
      </c>
      <c r="AJ551" t="e">
        <f>VLOOKUP($E551,#REF!,17, FALSE)</f>
        <v>#REF!</v>
      </c>
      <c r="AK551" t="e">
        <f>VLOOKUP($E551,#REF!,18, FALSE)</f>
        <v>#REF!</v>
      </c>
    </row>
    <row r="552" spans="1:37" x14ac:dyDescent="0.25">
      <c r="A552">
        <v>32</v>
      </c>
      <c r="B552">
        <v>8</v>
      </c>
      <c r="C552" t="s">
        <v>2262</v>
      </c>
      <c r="D552" t="s">
        <v>2263</v>
      </c>
      <c r="E552">
        <f>VLOOKUP(D552,'2011B4'!A$1:B$641,2, FALSE)</f>
        <v>595</v>
      </c>
      <c r="G552">
        <v>3105798</v>
      </c>
      <c r="H552">
        <v>1538397</v>
      </c>
      <c r="I552">
        <v>1567401</v>
      </c>
      <c r="J552">
        <v>908135</v>
      </c>
      <c r="K552">
        <v>720941</v>
      </c>
      <c r="L552">
        <v>187194</v>
      </c>
      <c r="M552">
        <f t="shared" si="34"/>
        <v>29.239989207282633</v>
      </c>
      <c r="N552">
        <f t="shared" si="33"/>
        <v>79.386985415164048</v>
      </c>
      <c r="O552">
        <f t="shared" si="35"/>
        <v>20.613014584835955</v>
      </c>
      <c r="P552">
        <v>21.389991576142314</v>
      </c>
      <c r="Q552">
        <v>18.677949864282294</v>
      </c>
      <c r="R552">
        <v>13.403844142115434</v>
      </c>
      <c r="S552">
        <v>11.173008418351897</v>
      </c>
      <c r="T552">
        <v>35.355205999108065</v>
      </c>
      <c r="U552">
        <v>78.610008423857693</v>
      </c>
      <c r="W552" t="e">
        <f>VLOOKUP($E552,#REF!,4, FALSE)</f>
        <v>#REF!</v>
      </c>
      <c r="X552" t="e">
        <f>VLOOKUP($E552,#REF!,5, FALSE)</f>
        <v>#REF!</v>
      </c>
      <c r="Y552" t="e">
        <f>VLOOKUP($E552,#REF!,6, FALSE)</f>
        <v>#REF!</v>
      </c>
      <c r="Z552" t="e">
        <f>VLOOKUP($E552,#REF!,7, FALSE)</f>
        <v>#REF!</v>
      </c>
      <c r="AA552" t="e">
        <f>VLOOKUP($E552,#REF!,8, FALSE)</f>
        <v>#REF!</v>
      </c>
      <c r="AB552" t="e">
        <f>VLOOKUP($E552,#REF!,9, FALSE)</f>
        <v>#REF!</v>
      </c>
      <c r="AC552" t="e">
        <f>VLOOKUP($E552,#REF!,10, FALSE)</f>
        <v>#REF!</v>
      </c>
      <c r="AD552" t="e">
        <f>VLOOKUP($E552,#REF!,11, FALSE)</f>
        <v>#REF!</v>
      </c>
      <c r="AE552" t="e">
        <f>VLOOKUP($E552,#REF!,12, FALSE)</f>
        <v>#REF!</v>
      </c>
      <c r="AF552" t="e">
        <f>VLOOKUP($E552,#REF!,13, FALSE)</f>
        <v>#REF!</v>
      </c>
      <c r="AG552" t="e">
        <f>VLOOKUP($E552,#REF!,14, FALSE)</f>
        <v>#REF!</v>
      </c>
      <c r="AH552" t="e">
        <f>VLOOKUP($E552,#REF!,15, FALSE)</f>
        <v>#REF!</v>
      </c>
      <c r="AI552" t="e">
        <f>VLOOKUP($E552,#REF!,16, FALSE)</f>
        <v>#REF!</v>
      </c>
      <c r="AJ552" t="e">
        <f>VLOOKUP($E552,#REF!,17, FALSE)</f>
        <v>#REF!</v>
      </c>
      <c r="AK552" t="e">
        <f>VLOOKUP($E552,#REF!,18, FALSE)</f>
        <v>#REF!</v>
      </c>
    </row>
    <row r="553" spans="1:37" x14ac:dyDescent="0.25">
      <c r="A553">
        <v>32</v>
      </c>
      <c r="B553">
        <v>9</v>
      </c>
      <c r="C553" t="s">
        <v>2264</v>
      </c>
      <c r="D553" t="s">
        <v>2265</v>
      </c>
      <c r="E553">
        <f>VLOOKUP(D553,'2011B4'!A$1:B$641,2, FALSE)</f>
        <v>596</v>
      </c>
      <c r="G553">
        <v>1129221</v>
      </c>
      <c r="H553">
        <v>566682</v>
      </c>
      <c r="I553">
        <v>562539</v>
      </c>
      <c r="J553">
        <v>395142</v>
      </c>
      <c r="K553">
        <v>280673</v>
      </c>
      <c r="L553">
        <v>114469</v>
      </c>
      <c r="M553">
        <f t="shared" si="34"/>
        <v>34.992441692104556</v>
      </c>
      <c r="N553">
        <f t="shared" si="33"/>
        <v>71.030920529834845</v>
      </c>
      <c r="O553">
        <f t="shared" si="35"/>
        <v>28.969079470165155</v>
      </c>
      <c r="P553">
        <v>70.804672750555497</v>
      </c>
      <c r="Q553">
        <v>5.0298373749183831</v>
      </c>
      <c r="R553">
        <v>5.7827312712898147</v>
      </c>
      <c r="S553">
        <v>2.7939323078791927</v>
      </c>
      <c r="T553">
        <v>15.588826295357112</v>
      </c>
      <c r="U553">
        <v>29.195327249444503</v>
      </c>
      <c r="W553" t="e">
        <f>VLOOKUP($E553,#REF!,4, FALSE)</f>
        <v>#REF!</v>
      </c>
      <c r="X553" t="e">
        <f>VLOOKUP($E553,#REF!,5, FALSE)</f>
        <v>#REF!</v>
      </c>
      <c r="Y553" t="e">
        <f>VLOOKUP($E553,#REF!,6, FALSE)</f>
        <v>#REF!</v>
      </c>
      <c r="Z553" t="e">
        <f>VLOOKUP($E553,#REF!,7, FALSE)</f>
        <v>#REF!</v>
      </c>
      <c r="AA553" t="e">
        <f>VLOOKUP($E553,#REF!,8, FALSE)</f>
        <v>#REF!</v>
      </c>
      <c r="AB553" t="e">
        <f>VLOOKUP($E553,#REF!,9, FALSE)</f>
        <v>#REF!</v>
      </c>
      <c r="AC553" t="e">
        <f>VLOOKUP($E553,#REF!,10, FALSE)</f>
        <v>#REF!</v>
      </c>
      <c r="AD553" t="e">
        <f>VLOOKUP($E553,#REF!,11, FALSE)</f>
        <v>#REF!</v>
      </c>
      <c r="AE553" t="e">
        <f>VLOOKUP($E553,#REF!,12, FALSE)</f>
        <v>#REF!</v>
      </c>
      <c r="AF553" t="e">
        <f>VLOOKUP($E553,#REF!,13, FALSE)</f>
        <v>#REF!</v>
      </c>
      <c r="AG553" t="e">
        <f>VLOOKUP($E553,#REF!,14, FALSE)</f>
        <v>#REF!</v>
      </c>
      <c r="AH553" t="e">
        <f>VLOOKUP($E553,#REF!,15, FALSE)</f>
        <v>#REF!</v>
      </c>
      <c r="AI553" t="e">
        <f>VLOOKUP($E553,#REF!,16, FALSE)</f>
        <v>#REF!</v>
      </c>
      <c r="AJ553" t="e">
        <f>VLOOKUP($E553,#REF!,17, FALSE)</f>
        <v>#REF!</v>
      </c>
      <c r="AK553" t="e">
        <f>VLOOKUP($E553,#REF!,18, FALSE)</f>
        <v>#REF!</v>
      </c>
    </row>
    <row r="554" spans="1:37" x14ac:dyDescent="0.25">
      <c r="A554">
        <v>32</v>
      </c>
      <c r="B554">
        <v>10</v>
      </c>
      <c r="C554" t="s">
        <v>2266</v>
      </c>
      <c r="D554" t="s">
        <v>2267</v>
      </c>
      <c r="E554">
        <f>VLOOKUP(D554,'2011B4'!A$1:B$641,2, FALSE)</f>
        <v>597</v>
      </c>
      <c r="G554">
        <v>1953646</v>
      </c>
      <c r="H554">
        <v>964926</v>
      </c>
      <c r="I554">
        <v>988720</v>
      </c>
      <c r="J554">
        <v>540430</v>
      </c>
      <c r="K554">
        <v>436462</v>
      </c>
      <c r="L554">
        <v>103968</v>
      </c>
      <c r="M554">
        <f t="shared" si="34"/>
        <v>27.66263693627198</v>
      </c>
      <c r="N554">
        <f t="shared" si="33"/>
        <v>80.761985826101437</v>
      </c>
      <c r="O554">
        <f t="shared" si="35"/>
        <v>19.238014173898563</v>
      </c>
      <c r="P554">
        <v>36.175082804433501</v>
      </c>
      <c r="Q554">
        <v>12.796291841681626</v>
      </c>
      <c r="R554">
        <v>12.28965823510908</v>
      </c>
      <c r="S554">
        <v>7.4940325296523138</v>
      </c>
      <c r="T554">
        <v>31.244934589123478</v>
      </c>
      <c r="U554">
        <v>63.824917195566499</v>
      </c>
      <c r="W554" t="e">
        <f>VLOOKUP($E554,#REF!,4, FALSE)</f>
        <v>#REF!</v>
      </c>
      <c r="X554" t="e">
        <f>VLOOKUP($E554,#REF!,5, FALSE)</f>
        <v>#REF!</v>
      </c>
      <c r="Y554" t="e">
        <f>VLOOKUP($E554,#REF!,6, FALSE)</f>
        <v>#REF!</v>
      </c>
      <c r="Z554" t="e">
        <f>VLOOKUP($E554,#REF!,7, FALSE)</f>
        <v>#REF!</v>
      </c>
      <c r="AA554" t="e">
        <f>VLOOKUP($E554,#REF!,8, FALSE)</f>
        <v>#REF!</v>
      </c>
      <c r="AB554" t="e">
        <f>VLOOKUP($E554,#REF!,9, FALSE)</f>
        <v>#REF!</v>
      </c>
      <c r="AC554" t="e">
        <f>VLOOKUP($E554,#REF!,10, FALSE)</f>
        <v>#REF!</v>
      </c>
      <c r="AD554" t="e">
        <f>VLOOKUP($E554,#REF!,11, FALSE)</f>
        <v>#REF!</v>
      </c>
      <c r="AE554" t="e">
        <f>VLOOKUP($E554,#REF!,12, FALSE)</f>
        <v>#REF!</v>
      </c>
      <c r="AF554" t="e">
        <f>VLOOKUP($E554,#REF!,13, FALSE)</f>
        <v>#REF!</v>
      </c>
      <c r="AG554" t="e">
        <f>VLOOKUP($E554,#REF!,14, FALSE)</f>
        <v>#REF!</v>
      </c>
      <c r="AH554" t="e">
        <f>VLOOKUP($E554,#REF!,15, FALSE)</f>
        <v>#REF!</v>
      </c>
      <c r="AI554" t="e">
        <f>VLOOKUP($E554,#REF!,16, FALSE)</f>
        <v>#REF!</v>
      </c>
      <c r="AJ554" t="e">
        <f>VLOOKUP($E554,#REF!,17, FALSE)</f>
        <v>#REF!</v>
      </c>
      <c r="AK554" t="e">
        <f>VLOOKUP($E554,#REF!,18, FALSE)</f>
        <v>#REF!</v>
      </c>
    </row>
    <row r="555" spans="1:37" x14ac:dyDescent="0.25">
      <c r="A555">
        <v>32</v>
      </c>
      <c r="B555">
        <v>11</v>
      </c>
      <c r="C555" t="s">
        <v>2268</v>
      </c>
      <c r="D555" t="s">
        <v>2269</v>
      </c>
      <c r="E555">
        <f>VLOOKUP(D555,'2011B4'!A$1:B$641,2, FALSE)</f>
        <v>598</v>
      </c>
      <c r="G555">
        <v>2109160</v>
      </c>
      <c r="H555">
        <v>1014529</v>
      </c>
      <c r="I555">
        <v>1094631</v>
      </c>
      <c r="J555">
        <v>541228</v>
      </c>
      <c r="K555">
        <v>399133</v>
      </c>
      <c r="L555">
        <v>142095</v>
      </c>
      <c r="M555">
        <f t="shared" si="34"/>
        <v>25.660831800337576</v>
      </c>
      <c r="N555">
        <f t="shared" si="33"/>
        <v>73.745815072390926</v>
      </c>
      <c r="O555">
        <f t="shared" si="35"/>
        <v>26.254184927609064</v>
      </c>
      <c r="P555">
        <v>25.095523513195918</v>
      </c>
      <c r="Q555">
        <v>26.983267680164367</v>
      </c>
      <c r="R555">
        <v>12.152734152704591</v>
      </c>
      <c r="S555">
        <v>7.9140399240246255</v>
      </c>
      <c r="T555">
        <v>27.854434729910501</v>
      </c>
      <c r="U555">
        <v>74.904476486804086</v>
      </c>
      <c r="W555" t="e">
        <f>VLOOKUP($E555,#REF!,4, FALSE)</f>
        <v>#REF!</v>
      </c>
      <c r="X555" t="e">
        <f>VLOOKUP($E555,#REF!,5, FALSE)</f>
        <v>#REF!</v>
      </c>
      <c r="Y555" t="e">
        <f>VLOOKUP($E555,#REF!,6, FALSE)</f>
        <v>#REF!</v>
      </c>
      <c r="Z555" t="e">
        <f>VLOOKUP($E555,#REF!,7, FALSE)</f>
        <v>#REF!</v>
      </c>
      <c r="AA555" t="e">
        <f>VLOOKUP($E555,#REF!,8, FALSE)</f>
        <v>#REF!</v>
      </c>
      <c r="AB555" t="e">
        <f>VLOOKUP($E555,#REF!,9, FALSE)</f>
        <v>#REF!</v>
      </c>
      <c r="AC555" t="e">
        <f>VLOOKUP($E555,#REF!,10, FALSE)</f>
        <v>#REF!</v>
      </c>
      <c r="AD555" t="e">
        <f>VLOOKUP($E555,#REF!,11, FALSE)</f>
        <v>#REF!</v>
      </c>
      <c r="AE555" t="e">
        <f>VLOOKUP($E555,#REF!,12, FALSE)</f>
        <v>#REF!</v>
      </c>
      <c r="AF555" t="e">
        <f>VLOOKUP($E555,#REF!,13, FALSE)</f>
        <v>#REF!</v>
      </c>
      <c r="AG555" t="e">
        <f>VLOOKUP($E555,#REF!,14, FALSE)</f>
        <v>#REF!</v>
      </c>
      <c r="AH555" t="e">
        <f>VLOOKUP($E555,#REF!,15, FALSE)</f>
        <v>#REF!</v>
      </c>
      <c r="AI555" t="e">
        <f>VLOOKUP($E555,#REF!,16, FALSE)</f>
        <v>#REF!</v>
      </c>
      <c r="AJ555" t="e">
        <f>VLOOKUP($E555,#REF!,17, FALSE)</f>
        <v>#REF!</v>
      </c>
      <c r="AK555" t="e">
        <f>VLOOKUP($E555,#REF!,18, FALSE)</f>
        <v>#REF!</v>
      </c>
    </row>
    <row r="556" spans="1:37" x14ac:dyDescent="0.25">
      <c r="A556">
        <v>32</v>
      </c>
      <c r="B556">
        <v>12</v>
      </c>
      <c r="C556" t="s">
        <v>2270</v>
      </c>
      <c r="D556" t="s">
        <v>2271</v>
      </c>
      <c r="E556">
        <f>VLOOKUP(D556,'2011B4'!A$1:B$641,2, FALSE)</f>
        <v>599</v>
      </c>
      <c r="G556">
        <v>1234016</v>
      </c>
      <c r="H556">
        <v>589398</v>
      </c>
      <c r="I556">
        <v>644618</v>
      </c>
      <c r="J556">
        <v>284452</v>
      </c>
      <c r="K556">
        <v>225344</v>
      </c>
      <c r="L556">
        <v>59108</v>
      </c>
      <c r="M556">
        <f t="shared" si="34"/>
        <v>23.050916681793428</v>
      </c>
      <c r="N556">
        <f t="shared" si="33"/>
        <v>79.220395708238996</v>
      </c>
      <c r="O556">
        <f t="shared" si="35"/>
        <v>20.779604291761</v>
      </c>
      <c r="P556">
        <v>40.363224726843193</v>
      </c>
      <c r="Q556">
        <v>10.243556030542939</v>
      </c>
      <c r="R556">
        <v>10.299452983280132</v>
      </c>
      <c r="S556">
        <v>7.4680438175860955</v>
      </c>
      <c r="T556">
        <v>31.625722441747641</v>
      </c>
      <c r="U556">
        <v>59.636775273156807</v>
      </c>
      <c r="W556" t="e">
        <f>VLOOKUP($E556,#REF!,4, FALSE)</f>
        <v>#REF!</v>
      </c>
      <c r="X556" t="e">
        <f>VLOOKUP($E556,#REF!,5, FALSE)</f>
        <v>#REF!</v>
      </c>
      <c r="Y556" t="e">
        <f>VLOOKUP($E556,#REF!,6, FALSE)</f>
        <v>#REF!</v>
      </c>
      <c r="Z556" t="e">
        <f>VLOOKUP($E556,#REF!,7, FALSE)</f>
        <v>#REF!</v>
      </c>
      <c r="AA556" t="e">
        <f>VLOOKUP($E556,#REF!,8, FALSE)</f>
        <v>#REF!</v>
      </c>
      <c r="AB556" t="e">
        <f>VLOOKUP($E556,#REF!,9, FALSE)</f>
        <v>#REF!</v>
      </c>
      <c r="AC556" t="e">
        <f>VLOOKUP($E556,#REF!,10, FALSE)</f>
        <v>#REF!</v>
      </c>
      <c r="AD556" t="e">
        <f>VLOOKUP($E556,#REF!,11, FALSE)</f>
        <v>#REF!</v>
      </c>
      <c r="AE556" t="e">
        <f>VLOOKUP($E556,#REF!,12, FALSE)</f>
        <v>#REF!</v>
      </c>
      <c r="AF556" t="e">
        <f>VLOOKUP($E556,#REF!,13, FALSE)</f>
        <v>#REF!</v>
      </c>
      <c r="AG556" t="e">
        <f>VLOOKUP($E556,#REF!,14, FALSE)</f>
        <v>#REF!</v>
      </c>
      <c r="AH556" t="e">
        <f>VLOOKUP($E556,#REF!,15, FALSE)</f>
        <v>#REF!</v>
      </c>
      <c r="AI556" t="e">
        <f>VLOOKUP($E556,#REF!,16, FALSE)</f>
        <v>#REF!</v>
      </c>
      <c r="AJ556" t="e">
        <f>VLOOKUP($E556,#REF!,17, FALSE)</f>
        <v>#REF!</v>
      </c>
      <c r="AK556" t="e">
        <f>VLOOKUP($E556,#REF!,18, FALSE)</f>
        <v>#REF!</v>
      </c>
    </row>
    <row r="557" spans="1:37" x14ac:dyDescent="0.25">
      <c r="A557">
        <v>32</v>
      </c>
      <c r="B557">
        <v>13</v>
      </c>
      <c r="C557" t="s">
        <v>2272</v>
      </c>
      <c r="D557" t="s">
        <v>2273</v>
      </c>
      <c r="E557">
        <f>VLOOKUP(D557,'2011B4'!A$1:B$641,2, FALSE)</f>
        <v>600</v>
      </c>
      <c r="G557">
        <v>2585208</v>
      </c>
      <c r="H557">
        <v>1249621</v>
      </c>
      <c r="I557">
        <v>1335587</v>
      </c>
      <c r="J557">
        <v>647309</v>
      </c>
      <c r="K557">
        <v>479446</v>
      </c>
      <c r="L557">
        <v>167863</v>
      </c>
      <c r="M557">
        <f t="shared" si="34"/>
        <v>25.038952378299928</v>
      </c>
      <c r="N557">
        <f t="shared" si="33"/>
        <v>74.067562786860691</v>
      </c>
      <c r="O557">
        <f t="shared" si="35"/>
        <v>25.93243721313932</v>
      </c>
      <c r="P557">
        <v>27.458910659360519</v>
      </c>
      <c r="Q557">
        <v>25.232307908587707</v>
      </c>
      <c r="R557">
        <v>11.495900721293848</v>
      </c>
      <c r="S557">
        <v>8.7789602801753102</v>
      </c>
      <c r="T557">
        <v>27.033920430582612</v>
      </c>
      <c r="U557">
        <v>72.541089340639473</v>
      </c>
      <c r="W557" t="e">
        <f>VLOOKUP($E557,#REF!,4, FALSE)</f>
        <v>#REF!</v>
      </c>
      <c r="X557" t="e">
        <f>VLOOKUP($E557,#REF!,5, FALSE)</f>
        <v>#REF!</v>
      </c>
      <c r="Y557" t="e">
        <f>VLOOKUP($E557,#REF!,6, FALSE)</f>
        <v>#REF!</v>
      </c>
      <c r="Z557" t="e">
        <f>VLOOKUP($E557,#REF!,7, FALSE)</f>
        <v>#REF!</v>
      </c>
      <c r="AA557" t="e">
        <f>VLOOKUP($E557,#REF!,8, FALSE)</f>
        <v>#REF!</v>
      </c>
      <c r="AB557" t="e">
        <f>VLOOKUP($E557,#REF!,9, FALSE)</f>
        <v>#REF!</v>
      </c>
      <c r="AC557" t="e">
        <f>VLOOKUP($E557,#REF!,10, FALSE)</f>
        <v>#REF!</v>
      </c>
      <c r="AD557" t="e">
        <f>VLOOKUP($E557,#REF!,11, FALSE)</f>
        <v>#REF!</v>
      </c>
      <c r="AE557" t="e">
        <f>VLOOKUP($E557,#REF!,12, FALSE)</f>
        <v>#REF!</v>
      </c>
      <c r="AF557" t="e">
        <f>VLOOKUP($E557,#REF!,13, FALSE)</f>
        <v>#REF!</v>
      </c>
      <c r="AG557" t="e">
        <f>VLOOKUP($E557,#REF!,14, FALSE)</f>
        <v>#REF!</v>
      </c>
      <c r="AH557" t="e">
        <f>VLOOKUP($E557,#REF!,15, FALSE)</f>
        <v>#REF!</v>
      </c>
      <c r="AI557" t="e">
        <f>VLOOKUP($E557,#REF!,16, FALSE)</f>
        <v>#REF!</v>
      </c>
      <c r="AJ557" t="e">
        <f>VLOOKUP($E557,#REF!,17, FALSE)</f>
        <v>#REF!</v>
      </c>
      <c r="AK557" t="e">
        <f>VLOOKUP($E557,#REF!,18, FALSE)</f>
        <v>#REF!</v>
      </c>
    </row>
    <row r="558" spans="1:37" x14ac:dyDescent="0.25">
      <c r="A558">
        <v>32</v>
      </c>
      <c r="B558">
        <v>14</v>
      </c>
      <c r="C558" t="s">
        <v>2274</v>
      </c>
      <c r="D558" t="s">
        <v>2275</v>
      </c>
      <c r="E558">
        <f>VLOOKUP(D558,'2011B4'!A$1:B$641,2, FALSE)</f>
        <v>601</v>
      </c>
      <c r="G558">
        <v>3234356</v>
      </c>
      <c r="H558">
        <v>1569917</v>
      </c>
      <c r="I558">
        <v>1664439</v>
      </c>
      <c r="J558">
        <v>824490</v>
      </c>
      <c r="K558">
        <v>647812</v>
      </c>
      <c r="L558">
        <v>176678</v>
      </c>
      <c r="M558">
        <f t="shared" si="34"/>
        <v>25.491628008790624</v>
      </c>
      <c r="N558">
        <f t="shared" si="33"/>
        <v>78.571237977416345</v>
      </c>
      <c r="O558">
        <f t="shared" si="35"/>
        <v>21.428762022583658</v>
      </c>
      <c r="P558">
        <v>24.564033523754077</v>
      </c>
      <c r="Q558">
        <v>14.354328130116798</v>
      </c>
      <c r="R558">
        <v>11.940836153258378</v>
      </c>
      <c r="S558">
        <v>12.779051292314037</v>
      </c>
      <c r="T558">
        <v>36.361750900556714</v>
      </c>
      <c r="U558">
        <v>75.435966476245923</v>
      </c>
      <c r="W558" t="e">
        <f>VLOOKUP($E558,#REF!,4, FALSE)</f>
        <v>#REF!</v>
      </c>
      <c r="X558" t="e">
        <f>VLOOKUP($E558,#REF!,5, FALSE)</f>
        <v>#REF!</v>
      </c>
      <c r="Y558" t="e">
        <f>VLOOKUP($E558,#REF!,6, FALSE)</f>
        <v>#REF!</v>
      </c>
      <c r="Z558" t="e">
        <f>VLOOKUP($E558,#REF!,7, FALSE)</f>
        <v>#REF!</v>
      </c>
      <c r="AA558" t="e">
        <f>VLOOKUP($E558,#REF!,8, FALSE)</f>
        <v>#REF!</v>
      </c>
      <c r="AB558" t="e">
        <f>VLOOKUP($E558,#REF!,9, FALSE)</f>
        <v>#REF!</v>
      </c>
      <c r="AC558" t="e">
        <f>VLOOKUP($E558,#REF!,10, FALSE)</f>
        <v>#REF!</v>
      </c>
      <c r="AD558" t="e">
        <f>VLOOKUP($E558,#REF!,11, FALSE)</f>
        <v>#REF!</v>
      </c>
      <c r="AE558" t="e">
        <f>VLOOKUP($E558,#REF!,12, FALSE)</f>
        <v>#REF!</v>
      </c>
      <c r="AF558" t="e">
        <f>VLOOKUP($E558,#REF!,13, FALSE)</f>
        <v>#REF!</v>
      </c>
      <c r="AG558" t="e">
        <f>VLOOKUP($E558,#REF!,14, FALSE)</f>
        <v>#REF!</v>
      </c>
      <c r="AH558" t="e">
        <f>VLOOKUP($E558,#REF!,15, FALSE)</f>
        <v>#REF!</v>
      </c>
      <c r="AI558" t="e">
        <f>VLOOKUP($E558,#REF!,16, FALSE)</f>
        <v>#REF!</v>
      </c>
      <c r="AJ558" t="e">
        <f>VLOOKUP($E558,#REF!,17, FALSE)</f>
        <v>#REF!</v>
      </c>
      <c r="AK558" t="e">
        <f>VLOOKUP($E558,#REF!,18, FALSE)</f>
        <v>#REF!</v>
      </c>
    </row>
    <row r="559" spans="1:37" x14ac:dyDescent="0.25">
      <c r="A559">
        <v>33</v>
      </c>
      <c r="B559">
        <v>1</v>
      </c>
      <c r="C559" t="s">
        <v>2673</v>
      </c>
      <c r="D559" t="s">
        <v>2674</v>
      </c>
      <c r="E559">
        <f>VLOOKUP(D559,'2011B4'!A$1:B$641,2, FALSE)</f>
        <v>602</v>
      </c>
      <c r="G559">
        <v>2754756</v>
      </c>
      <c r="H559">
        <v>1397407</v>
      </c>
      <c r="I559">
        <v>1357349</v>
      </c>
      <c r="J559">
        <v>845266</v>
      </c>
      <c r="K559">
        <v>661023</v>
      </c>
      <c r="L559">
        <v>184243</v>
      </c>
      <c r="M559">
        <f t="shared" si="34"/>
        <v>30.683879080397684</v>
      </c>
      <c r="N559">
        <f t="shared" si="33"/>
        <v>78.202956229163362</v>
      </c>
      <c r="O559">
        <f t="shared" si="35"/>
        <v>21.797043770836634</v>
      </c>
      <c r="P559">
        <v>30.466504035416072</v>
      </c>
      <c r="Q559">
        <v>18.432777374223026</v>
      </c>
      <c r="R559">
        <v>10.611452489512176</v>
      </c>
      <c r="S559">
        <v>6.6263164494963718</v>
      </c>
      <c r="T559">
        <v>33.862949651352359</v>
      </c>
      <c r="U559">
        <v>69.533495964583921</v>
      </c>
      <c r="W559" t="e">
        <f>VLOOKUP($E559,#REF!,4, FALSE)</f>
        <v>#REF!</v>
      </c>
      <c r="X559" t="e">
        <f>VLOOKUP($E559,#REF!,5, FALSE)</f>
        <v>#REF!</v>
      </c>
      <c r="Y559" t="e">
        <f>VLOOKUP($E559,#REF!,6, FALSE)</f>
        <v>#REF!</v>
      </c>
      <c r="Z559" t="e">
        <f>VLOOKUP($E559,#REF!,7, FALSE)</f>
        <v>#REF!</v>
      </c>
      <c r="AA559" t="e">
        <f>VLOOKUP($E559,#REF!,8, FALSE)</f>
        <v>#REF!</v>
      </c>
      <c r="AB559" t="e">
        <f>VLOOKUP($E559,#REF!,9, FALSE)</f>
        <v>#REF!</v>
      </c>
      <c r="AC559" t="e">
        <f>VLOOKUP($E559,#REF!,10, FALSE)</f>
        <v>#REF!</v>
      </c>
      <c r="AD559" t="e">
        <f>VLOOKUP($E559,#REF!,11, FALSE)</f>
        <v>#REF!</v>
      </c>
      <c r="AE559" t="e">
        <f>VLOOKUP($E559,#REF!,12, FALSE)</f>
        <v>#REF!</v>
      </c>
      <c r="AF559" t="e">
        <f>VLOOKUP($E559,#REF!,13, FALSE)</f>
        <v>#REF!</v>
      </c>
      <c r="AG559" t="e">
        <f>VLOOKUP($E559,#REF!,14, FALSE)</f>
        <v>#REF!</v>
      </c>
      <c r="AH559" t="e">
        <f>VLOOKUP($E559,#REF!,15, FALSE)</f>
        <v>#REF!</v>
      </c>
      <c r="AI559" t="e">
        <f>VLOOKUP($E559,#REF!,16, FALSE)</f>
        <v>#REF!</v>
      </c>
      <c r="AJ559" t="e">
        <f>VLOOKUP($E559,#REF!,17, FALSE)</f>
        <v>#REF!</v>
      </c>
      <c r="AK559" t="e">
        <f>VLOOKUP($E559,#REF!,18, FALSE)</f>
        <v>#REF!</v>
      </c>
    </row>
    <row r="560" spans="1:37" x14ac:dyDescent="0.25">
      <c r="A560">
        <v>33</v>
      </c>
      <c r="B560">
        <v>2</v>
      </c>
      <c r="C560" t="s">
        <v>2675</v>
      </c>
      <c r="D560" t="s">
        <v>2676</v>
      </c>
      <c r="E560">
        <f>VLOOKUP(D560,'2011B4'!A$1:B$641,2, FALSE)</f>
        <v>603</v>
      </c>
      <c r="G560">
        <v>4343645</v>
      </c>
      <c r="H560">
        <v>2219539</v>
      </c>
      <c r="I560">
        <v>2124106</v>
      </c>
      <c r="J560">
        <v>1382492</v>
      </c>
      <c r="K560">
        <v>1125764</v>
      </c>
      <c r="L560">
        <v>256728</v>
      </c>
      <c r="M560">
        <f t="shared" si="34"/>
        <v>31.827923322463047</v>
      </c>
      <c r="N560">
        <f t="shared" si="33"/>
        <v>81.430055291459198</v>
      </c>
      <c r="O560">
        <f t="shared" si="35"/>
        <v>18.56994470854081</v>
      </c>
      <c r="P560">
        <v>2.5931433961281511</v>
      </c>
      <c r="Q560">
        <v>17.148598328236258</v>
      </c>
      <c r="R560">
        <v>19.198953773331056</v>
      </c>
      <c r="S560">
        <v>7.8129927695784138</v>
      </c>
      <c r="T560">
        <v>53.24631173272612</v>
      </c>
      <c r="U560">
        <v>97.406856603871844</v>
      </c>
      <c r="W560" t="e">
        <f>VLOOKUP($E560,#REF!,4, FALSE)</f>
        <v>#REF!</v>
      </c>
      <c r="X560" t="e">
        <f>VLOOKUP($E560,#REF!,5, FALSE)</f>
        <v>#REF!</v>
      </c>
      <c r="Y560" t="e">
        <f>VLOOKUP($E560,#REF!,6, FALSE)</f>
        <v>#REF!</v>
      </c>
      <c r="Z560" t="e">
        <f>VLOOKUP($E560,#REF!,7, FALSE)</f>
        <v>#REF!</v>
      </c>
      <c r="AA560" t="e">
        <f>VLOOKUP($E560,#REF!,8, FALSE)</f>
        <v>#REF!</v>
      </c>
      <c r="AB560" t="e">
        <f>VLOOKUP($E560,#REF!,9, FALSE)</f>
        <v>#REF!</v>
      </c>
      <c r="AC560" t="e">
        <f>VLOOKUP($E560,#REF!,10, FALSE)</f>
        <v>#REF!</v>
      </c>
      <c r="AD560" t="e">
        <f>VLOOKUP($E560,#REF!,11, FALSE)</f>
        <v>#REF!</v>
      </c>
      <c r="AE560" t="e">
        <f>VLOOKUP($E560,#REF!,12, FALSE)</f>
        <v>#REF!</v>
      </c>
      <c r="AF560" t="e">
        <f>VLOOKUP($E560,#REF!,13, FALSE)</f>
        <v>#REF!</v>
      </c>
      <c r="AG560" t="e">
        <f>VLOOKUP($E560,#REF!,14, FALSE)</f>
        <v>#REF!</v>
      </c>
      <c r="AH560" t="e">
        <f>VLOOKUP($E560,#REF!,15, FALSE)</f>
        <v>#REF!</v>
      </c>
      <c r="AI560" t="e">
        <f>VLOOKUP($E560,#REF!,16, FALSE)</f>
        <v>#REF!</v>
      </c>
      <c r="AJ560" t="e">
        <f>VLOOKUP($E560,#REF!,17, FALSE)</f>
        <v>#REF!</v>
      </c>
      <c r="AK560" t="e">
        <f>VLOOKUP($E560,#REF!,18, FALSE)</f>
        <v>#REF!</v>
      </c>
    </row>
    <row r="561" spans="1:37" x14ac:dyDescent="0.25">
      <c r="A561">
        <v>33</v>
      </c>
      <c r="B561">
        <v>3</v>
      </c>
      <c r="C561" t="s">
        <v>2677</v>
      </c>
      <c r="D561" t="s">
        <v>2678</v>
      </c>
      <c r="E561">
        <f>VLOOKUP(D561,'2011B4'!A$1:B$641,2, FALSE)</f>
        <v>604</v>
      </c>
      <c r="G561">
        <v>2877468</v>
      </c>
      <c r="H561">
        <v>1457242</v>
      </c>
      <c r="I561">
        <v>1420226</v>
      </c>
      <c r="J561">
        <v>902359</v>
      </c>
      <c r="K561">
        <v>677286</v>
      </c>
      <c r="L561">
        <v>225073</v>
      </c>
      <c r="M561">
        <f t="shared" si="34"/>
        <v>31.359479931662143</v>
      </c>
      <c r="N561">
        <f t="shared" si="33"/>
        <v>75.0572665646378</v>
      </c>
      <c r="O561">
        <f t="shared" si="35"/>
        <v>24.9427334353622</v>
      </c>
      <c r="P561">
        <v>33.142906537198606</v>
      </c>
      <c r="Q561">
        <v>19.50576211906791</v>
      </c>
      <c r="R561">
        <v>9.744791152966835</v>
      </c>
      <c r="S561">
        <v>5.8688393422130218</v>
      </c>
      <c r="T561">
        <v>31.737700848553622</v>
      </c>
      <c r="U561">
        <v>66.857093462801402</v>
      </c>
      <c r="W561" t="e">
        <f>VLOOKUP($E561,#REF!,4, FALSE)</f>
        <v>#REF!</v>
      </c>
      <c r="X561" t="e">
        <f>VLOOKUP($E561,#REF!,5, FALSE)</f>
        <v>#REF!</v>
      </c>
      <c r="Y561" t="e">
        <f>VLOOKUP($E561,#REF!,6, FALSE)</f>
        <v>#REF!</v>
      </c>
      <c r="Z561" t="e">
        <f>VLOOKUP($E561,#REF!,7, FALSE)</f>
        <v>#REF!</v>
      </c>
      <c r="AA561" t="e">
        <f>VLOOKUP($E561,#REF!,8, FALSE)</f>
        <v>#REF!</v>
      </c>
      <c r="AB561" t="e">
        <f>VLOOKUP($E561,#REF!,9, FALSE)</f>
        <v>#REF!</v>
      </c>
      <c r="AC561" t="e">
        <f>VLOOKUP($E561,#REF!,10, FALSE)</f>
        <v>#REF!</v>
      </c>
      <c r="AD561" t="e">
        <f>VLOOKUP($E561,#REF!,11, FALSE)</f>
        <v>#REF!</v>
      </c>
      <c r="AE561" t="e">
        <f>VLOOKUP($E561,#REF!,12, FALSE)</f>
        <v>#REF!</v>
      </c>
      <c r="AF561" t="e">
        <f>VLOOKUP($E561,#REF!,13, FALSE)</f>
        <v>#REF!</v>
      </c>
      <c r="AG561" t="e">
        <f>VLOOKUP($E561,#REF!,14, FALSE)</f>
        <v>#REF!</v>
      </c>
      <c r="AH561" t="e">
        <f>VLOOKUP($E561,#REF!,15, FALSE)</f>
        <v>#REF!</v>
      </c>
      <c r="AI561" t="e">
        <f>VLOOKUP($E561,#REF!,16, FALSE)</f>
        <v>#REF!</v>
      </c>
      <c r="AJ561" t="e">
        <f>VLOOKUP($E561,#REF!,17, FALSE)</f>
        <v>#REF!</v>
      </c>
      <c r="AK561" t="e">
        <f>VLOOKUP($E561,#REF!,18, FALSE)</f>
        <v>#REF!</v>
      </c>
    </row>
    <row r="562" spans="1:37" x14ac:dyDescent="0.25">
      <c r="A562">
        <v>33</v>
      </c>
      <c r="B562">
        <v>4</v>
      </c>
      <c r="C562" t="s">
        <v>2679</v>
      </c>
      <c r="D562" t="s">
        <v>2680</v>
      </c>
      <c r="E562">
        <f>VLOOKUP(D562,'2011B4'!A$1:B$641,2, FALSE)</f>
        <v>605</v>
      </c>
      <c r="G562">
        <v>3477317</v>
      </c>
      <c r="H562">
        <v>1741083</v>
      </c>
      <c r="I562">
        <v>1736234</v>
      </c>
      <c r="J562">
        <v>1179487</v>
      </c>
      <c r="K562">
        <v>844606</v>
      </c>
      <c r="L562">
        <v>334881</v>
      </c>
      <c r="M562">
        <f t="shared" si="34"/>
        <v>33.919455718302359</v>
      </c>
      <c r="N562">
        <f t="shared" si="33"/>
        <v>71.607910896856012</v>
      </c>
      <c r="O562">
        <f t="shared" si="35"/>
        <v>28.392089103143991</v>
      </c>
      <c r="P562">
        <v>40.863527957493382</v>
      </c>
      <c r="Q562">
        <v>25.374845165737305</v>
      </c>
      <c r="R562">
        <v>9.0211252858234126</v>
      </c>
      <c r="S562">
        <v>4.8695746540657083</v>
      </c>
      <c r="T562">
        <v>19.870926936880188</v>
      </c>
      <c r="U562">
        <v>59.136472042506618</v>
      </c>
      <c r="W562" t="e">
        <f>VLOOKUP($E562,#REF!,4, FALSE)</f>
        <v>#REF!</v>
      </c>
      <c r="X562" t="e">
        <f>VLOOKUP($E562,#REF!,5, FALSE)</f>
        <v>#REF!</v>
      </c>
      <c r="Y562" t="e">
        <f>VLOOKUP($E562,#REF!,6, FALSE)</f>
        <v>#REF!</v>
      </c>
      <c r="Z562" t="e">
        <f>VLOOKUP($E562,#REF!,7, FALSE)</f>
        <v>#REF!</v>
      </c>
      <c r="AA562" t="e">
        <f>VLOOKUP($E562,#REF!,8, FALSE)</f>
        <v>#REF!</v>
      </c>
      <c r="AB562" t="e">
        <f>VLOOKUP($E562,#REF!,9, FALSE)</f>
        <v>#REF!</v>
      </c>
      <c r="AC562" t="e">
        <f>VLOOKUP($E562,#REF!,10, FALSE)</f>
        <v>#REF!</v>
      </c>
      <c r="AD562" t="e">
        <f>VLOOKUP($E562,#REF!,11, FALSE)</f>
        <v>#REF!</v>
      </c>
      <c r="AE562" t="e">
        <f>VLOOKUP($E562,#REF!,12, FALSE)</f>
        <v>#REF!</v>
      </c>
      <c r="AF562" t="e">
        <f>VLOOKUP($E562,#REF!,13, FALSE)</f>
        <v>#REF!</v>
      </c>
      <c r="AG562" t="e">
        <f>VLOOKUP($E562,#REF!,14, FALSE)</f>
        <v>#REF!</v>
      </c>
      <c r="AH562" t="e">
        <f>VLOOKUP($E562,#REF!,15, FALSE)</f>
        <v>#REF!</v>
      </c>
      <c r="AI562" t="e">
        <f>VLOOKUP($E562,#REF!,16, FALSE)</f>
        <v>#REF!</v>
      </c>
      <c r="AJ562" t="e">
        <f>VLOOKUP($E562,#REF!,17, FALSE)</f>
        <v>#REF!</v>
      </c>
      <c r="AK562" t="e">
        <f>VLOOKUP($E562,#REF!,18, FALSE)</f>
        <v>#REF!</v>
      </c>
    </row>
    <row r="563" spans="1:37" x14ac:dyDescent="0.25">
      <c r="A563">
        <v>33</v>
      </c>
      <c r="B563">
        <v>5</v>
      </c>
      <c r="C563" t="s">
        <v>2681</v>
      </c>
      <c r="D563" t="s">
        <v>2682</v>
      </c>
      <c r="E563">
        <f>VLOOKUP(D563,'2011B4'!A$1:B$641,2, FALSE)</f>
        <v>630</v>
      </c>
      <c r="F563" t="s">
        <v>3187</v>
      </c>
      <c r="G563">
        <v>2856300</v>
      </c>
      <c r="H563">
        <v>1473597</v>
      </c>
      <c r="I563">
        <v>1382703</v>
      </c>
      <c r="J563">
        <v>1171056</v>
      </c>
      <c r="K563">
        <v>762706</v>
      </c>
      <c r="L563">
        <v>408350</v>
      </c>
      <c r="M563">
        <f t="shared" si="34"/>
        <v>40.999054721142734</v>
      </c>
      <c r="N563">
        <f t="shared" si="33"/>
        <v>65.129763222254098</v>
      </c>
      <c r="O563">
        <f t="shared" si="35"/>
        <v>34.870236777745902</v>
      </c>
      <c r="P563">
        <v>70.554610539547198</v>
      </c>
      <c r="Q563">
        <v>8.4491262586930098</v>
      </c>
      <c r="R563">
        <v>5.5930715525132877</v>
      </c>
      <c r="S563">
        <v>2.961856649041549</v>
      </c>
      <c r="T563">
        <v>12.441335000204944</v>
      </c>
      <c r="U563">
        <v>29.445389460452802</v>
      </c>
      <c r="W563" t="e">
        <f>VLOOKUP($E563,#REF!,4, FALSE)</f>
        <v>#REF!</v>
      </c>
      <c r="X563" t="e">
        <f>VLOOKUP($E563,#REF!,5, FALSE)</f>
        <v>#REF!</v>
      </c>
      <c r="Y563" t="e">
        <f>VLOOKUP($E563,#REF!,6, FALSE)</f>
        <v>#REF!</v>
      </c>
      <c r="Z563" t="e">
        <f>VLOOKUP($E563,#REF!,7, FALSE)</f>
        <v>#REF!</v>
      </c>
      <c r="AA563" t="e">
        <f>VLOOKUP($E563,#REF!,8, FALSE)</f>
        <v>#REF!</v>
      </c>
      <c r="AB563" t="e">
        <f>VLOOKUP($E563,#REF!,9, FALSE)</f>
        <v>#REF!</v>
      </c>
      <c r="AC563" t="e">
        <f>VLOOKUP($E563,#REF!,10, FALSE)</f>
        <v>#REF!</v>
      </c>
      <c r="AD563" t="e">
        <f>VLOOKUP($E563,#REF!,11, FALSE)</f>
        <v>#REF!</v>
      </c>
      <c r="AE563" t="e">
        <f>VLOOKUP($E563,#REF!,12, FALSE)</f>
        <v>#REF!</v>
      </c>
      <c r="AF563" t="e">
        <f>VLOOKUP($E563,#REF!,13, FALSE)</f>
        <v>#REF!</v>
      </c>
      <c r="AG563" t="e">
        <f>VLOOKUP($E563,#REF!,14, FALSE)</f>
        <v>#REF!</v>
      </c>
      <c r="AH563" t="e">
        <f>VLOOKUP($E563,#REF!,15, FALSE)</f>
        <v>#REF!</v>
      </c>
      <c r="AI563" t="e">
        <f>VLOOKUP($E563,#REF!,16, FALSE)</f>
        <v>#REF!</v>
      </c>
      <c r="AJ563" t="e">
        <f>VLOOKUP($E563,#REF!,17, FALSE)</f>
        <v>#REF!</v>
      </c>
      <c r="AK563" t="e">
        <f>VLOOKUP($E563,#REF!,18, FALSE)</f>
        <v>#REF!</v>
      </c>
    </row>
    <row r="564" spans="1:37" x14ac:dyDescent="0.25">
      <c r="A564">
        <v>33</v>
      </c>
      <c r="B564">
        <v>6</v>
      </c>
      <c r="C564" t="s">
        <v>2683</v>
      </c>
      <c r="D564" t="s">
        <v>2684</v>
      </c>
      <c r="E564">
        <f>VLOOKUP(D564,'2011B4'!A$1:B$641,2, FALSE)</f>
        <v>606</v>
      </c>
      <c r="G564">
        <v>2186125</v>
      </c>
      <c r="H564">
        <v>1095859</v>
      </c>
      <c r="I564">
        <v>1090266</v>
      </c>
      <c r="J564">
        <v>825303</v>
      </c>
      <c r="K564">
        <v>543684</v>
      </c>
      <c r="L564">
        <v>281619</v>
      </c>
      <c r="M564">
        <f t="shared" si="34"/>
        <v>37.75186688775802</v>
      </c>
      <c r="N564">
        <f t="shared" si="33"/>
        <v>65.876896121787993</v>
      </c>
      <c r="O564">
        <f t="shared" si="35"/>
        <v>34.123103878212</v>
      </c>
      <c r="P564">
        <v>70.296000378042976</v>
      </c>
      <c r="Q564">
        <v>10.716912455183127</v>
      </c>
      <c r="R564">
        <v>5.0050708648823523</v>
      </c>
      <c r="S564">
        <v>2.559060127007899</v>
      </c>
      <c r="T564">
        <v>11.422956174883648</v>
      </c>
      <c r="U564">
        <v>29.703999621957024</v>
      </c>
      <c r="W564" t="e">
        <f>VLOOKUP($E564,#REF!,4, FALSE)</f>
        <v>#REF!</v>
      </c>
      <c r="X564" t="e">
        <f>VLOOKUP($E564,#REF!,5, FALSE)</f>
        <v>#REF!</v>
      </c>
      <c r="Y564" t="e">
        <f>VLOOKUP($E564,#REF!,6, FALSE)</f>
        <v>#REF!</v>
      </c>
      <c r="Z564" t="e">
        <f>VLOOKUP($E564,#REF!,7, FALSE)</f>
        <v>#REF!</v>
      </c>
      <c r="AA564" t="e">
        <f>VLOOKUP($E564,#REF!,8, FALSE)</f>
        <v>#REF!</v>
      </c>
      <c r="AB564" t="e">
        <f>VLOOKUP($E564,#REF!,9, FALSE)</f>
        <v>#REF!</v>
      </c>
      <c r="AC564" t="e">
        <f>VLOOKUP($E564,#REF!,10, FALSE)</f>
        <v>#REF!</v>
      </c>
      <c r="AD564" t="e">
        <f>VLOOKUP($E564,#REF!,11, FALSE)</f>
        <v>#REF!</v>
      </c>
      <c r="AE564" t="e">
        <f>VLOOKUP($E564,#REF!,12, FALSE)</f>
        <v>#REF!</v>
      </c>
      <c r="AF564" t="e">
        <f>VLOOKUP($E564,#REF!,13, FALSE)</f>
        <v>#REF!</v>
      </c>
      <c r="AG564" t="e">
        <f>VLOOKUP($E564,#REF!,14, FALSE)</f>
        <v>#REF!</v>
      </c>
      <c r="AH564" t="e">
        <f>VLOOKUP($E564,#REF!,15, FALSE)</f>
        <v>#REF!</v>
      </c>
      <c r="AI564" t="e">
        <f>VLOOKUP($E564,#REF!,16, FALSE)</f>
        <v>#REF!</v>
      </c>
      <c r="AJ564" t="e">
        <f>VLOOKUP($E564,#REF!,17, FALSE)</f>
        <v>#REF!</v>
      </c>
      <c r="AK564" t="e">
        <f>VLOOKUP($E564,#REF!,18, FALSE)</f>
        <v>#REF!</v>
      </c>
    </row>
    <row r="565" spans="1:37" x14ac:dyDescent="0.25">
      <c r="A565">
        <v>33</v>
      </c>
      <c r="B565">
        <v>7</v>
      </c>
      <c r="C565" t="s">
        <v>2685</v>
      </c>
      <c r="D565" t="s">
        <v>2686</v>
      </c>
      <c r="E565">
        <f>VLOOKUP(D565,'2011B4'!A$1:B$641,2, FALSE)</f>
        <v>607</v>
      </c>
      <c r="G565">
        <v>2960373</v>
      </c>
      <c r="H565">
        <v>1492442</v>
      </c>
      <c r="I565">
        <v>1467931</v>
      </c>
      <c r="J565">
        <v>1128744</v>
      </c>
      <c r="K565">
        <v>738351</v>
      </c>
      <c r="L565">
        <v>390393</v>
      </c>
      <c r="M565">
        <f t="shared" si="34"/>
        <v>38.128438544737435</v>
      </c>
      <c r="N565">
        <f t="shared" si="33"/>
        <v>65.413503859156734</v>
      </c>
      <c r="O565">
        <f t="shared" si="35"/>
        <v>34.586496140843273</v>
      </c>
      <c r="P565">
        <v>75.618740830516046</v>
      </c>
      <c r="Q565">
        <v>6.2676745125555486</v>
      </c>
      <c r="R565">
        <v>4.7525391054127422</v>
      </c>
      <c r="S565">
        <v>2.3025593048556625</v>
      </c>
      <c r="T565">
        <v>11.058486246660003</v>
      </c>
      <c r="U565">
        <v>24.381259169483954</v>
      </c>
      <c r="W565" t="e">
        <f>VLOOKUP($E565,#REF!,4, FALSE)</f>
        <v>#REF!</v>
      </c>
      <c r="X565" t="e">
        <f>VLOOKUP($E565,#REF!,5, FALSE)</f>
        <v>#REF!</v>
      </c>
      <c r="Y565" t="e">
        <f>VLOOKUP($E565,#REF!,6, FALSE)</f>
        <v>#REF!</v>
      </c>
      <c r="Z565" t="e">
        <f>VLOOKUP($E565,#REF!,7, FALSE)</f>
        <v>#REF!</v>
      </c>
      <c r="AA565" t="e">
        <f>VLOOKUP($E565,#REF!,8, FALSE)</f>
        <v>#REF!</v>
      </c>
      <c r="AB565" t="e">
        <f>VLOOKUP($E565,#REF!,9, FALSE)</f>
        <v>#REF!</v>
      </c>
      <c r="AC565" t="e">
        <f>VLOOKUP($E565,#REF!,10, FALSE)</f>
        <v>#REF!</v>
      </c>
      <c r="AD565" t="e">
        <f>VLOOKUP($E565,#REF!,11, FALSE)</f>
        <v>#REF!</v>
      </c>
      <c r="AE565" t="e">
        <f>VLOOKUP($E565,#REF!,12, FALSE)</f>
        <v>#REF!</v>
      </c>
      <c r="AF565" t="e">
        <f>VLOOKUP($E565,#REF!,13, FALSE)</f>
        <v>#REF!</v>
      </c>
      <c r="AG565" t="e">
        <f>VLOOKUP($E565,#REF!,14, FALSE)</f>
        <v>#REF!</v>
      </c>
      <c r="AH565" t="e">
        <f>VLOOKUP($E565,#REF!,15, FALSE)</f>
        <v>#REF!</v>
      </c>
      <c r="AI565" t="e">
        <f>VLOOKUP($E565,#REF!,16, FALSE)</f>
        <v>#REF!</v>
      </c>
      <c r="AJ565" t="e">
        <f>VLOOKUP($E565,#REF!,17, FALSE)</f>
        <v>#REF!</v>
      </c>
      <c r="AK565" t="e">
        <f>VLOOKUP($E565,#REF!,18, FALSE)</f>
        <v>#REF!</v>
      </c>
    </row>
    <row r="566" spans="1:37" x14ac:dyDescent="0.25">
      <c r="A566">
        <v>33</v>
      </c>
      <c r="B566">
        <v>8</v>
      </c>
      <c r="C566" t="s">
        <v>2687</v>
      </c>
      <c r="D566" t="s">
        <v>2688</v>
      </c>
      <c r="E566">
        <f>VLOOKUP(D566,'2011B4'!A$1:B$641,2, FALSE)</f>
        <v>608</v>
      </c>
      <c r="G566">
        <v>3016346</v>
      </c>
      <c r="H566">
        <v>1563633</v>
      </c>
      <c r="I566">
        <v>1452713</v>
      </c>
      <c r="J566">
        <v>1284508</v>
      </c>
      <c r="K566">
        <v>879213</v>
      </c>
      <c r="L566">
        <v>405295</v>
      </c>
      <c r="M566">
        <f t="shared" si="34"/>
        <v>42.584902395149626</v>
      </c>
      <c r="N566">
        <f t="shared" si="33"/>
        <v>68.447452254092624</v>
      </c>
      <c r="O566">
        <f t="shared" si="35"/>
        <v>31.552547745907383</v>
      </c>
      <c r="P566">
        <v>46.077330775674419</v>
      </c>
      <c r="Q566">
        <v>25.467572019792794</v>
      </c>
      <c r="R566">
        <v>7.5022498886733295</v>
      </c>
      <c r="S566">
        <v>4.1951470913376951</v>
      </c>
      <c r="T566">
        <v>16.757700224521763</v>
      </c>
      <c r="U566">
        <v>53.922669224325581</v>
      </c>
      <c r="W566" t="e">
        <f>VLOOKUP($E566,#REF!,4, FALSE)</f>
        <v>#REF!</v>
      </c>
      <c r="X566" t="e">
        <f>VLOOKUP($E566,#REF!,5, FALSE)</f>
        <v>#REF!</v>
      </c>
      <c r="Y566" t="e">
        <f>VLOOKUP($E566,#REF!,6, FALSE)</f>
        <v>#REF!</v>
      </c>
      <c r="Z566" t="e">
        <f>VLOOKUP($E566,#REF!,7, FALSE)</f>
        <v>#REF!</v>
      </c>
      <c r="AA566" t="e">
        <f>VLOOKUP($E566,#REF!,8, FALSE)</f>
        <v>#REF!</v>
      </c>
      <c r="AB566" t="e">
        <f>VLOOKUP($E566,#REF!,9, FALSE)</f>
        <v>#REF!</v>
      </c>
      <c r="AC566" t="e">
        <f>VLOOKUP($E566,#REF!,10, FALSE)</f>
        <v>#REF!</v>
      </c>
      <c r="AD566" t="e">
        <f>VLOOKUP($E566,#REF!,11, FALSE)</f>
        <v>#REF!</v>
      </c>
      <c r="AE566" t="e">
        <f>VLOOKUP($E566,#REF!,12, FALSE)</f>
        <v>#REF!</v>
      </c>
      <c r="AF566" t="e">
        <f>VLOOKUP($E566,#REF!,13, FALSE)</f>
        <v>#REF!</v>
      </c>
      <c r="AG566" t="e">
        <f>VLOOKUP($E566,#REF!,14, FALSE)</f>
        <v>#REF!</v>
      </c>
      <c r="AH566" t="e">
        <f>VLOOKUP($E566,#REF!,15, FALSE)</f>
        <v>#REF!</v>
      </c>
      <c r="AI566" t="e">
        <f>VLOOKUP($E566,#REF!,16, FALSE)</f>
        <v>#REF!</v>
      </c>
      <c r="AJ566" t="e">
        <f>VLOOKUP($E566,#REF!,17, FALSE)</f>
        <v>#REF!</v>
      </c>
      <c r="AK566" t="e">
        <f>VLOOKUP($E566,#REF!,18, FALSE)</f>
        <v>#REF!</v>
      </c>
    </row>
    <row r="567" spans="1:37" x14ac:dyDescent="0.25">
      <c r="A567">
        <v>33</v>
      </c>
      <c r="B567">
        <v>9</v>
      </c>
      <c r="C567" t="s">
        <v>2689</v>
      </c>
      <c r="D567" t="s">
        <v>3053</v>
      </c>
      <c r="E567">
        <f>VLOOKUP(D567,'2011B4'!A$1:B$641,2, FALSE)</f>
        <v>609</v>
      </c>
      <c r="G567">
        <v>1493462</v>
      </c>
      <c r="H567">
        <v>759551</v>
      </c>
      <c r="I567">
        <v>733911</v>
      </c>
      <c r="J567">
        <v>763892</v>
      </c>
      <c r="K567">
        <v>459454</v>
      </c>
      <c r="L567">
        <v>304438</v>
      </c>
      <c r="M567">
        <f t="shared" si="34"/>
        <v>51.149075102011295</v>
      </c>
      <c r="N567">
        <f t="shared" si="33"/>
        <v>60.146460494415443</v>
      </c>
      <c r="O567">
        <f t="shared" si="35"/>
        <v>39.853539505584557</v>
      </c>
      <c r="P567">
        <v>52.823435773643396</v>
      </c>
      <c r="Q567">
        <v>24.789760856246694</v>
      </c>
      <c r="R567">
        <v>5.3250983123268734</v>
      </c>
      <c r="S567">
        <v>2.69200358165814</v>
      </c>
      <c r="T567">
        <v>14.369701476124897</v>
      </c>
      <c r="U567">
        <v>47.176564226356604</v>
      </c>
      <c r="W567" t="e">
        <f>VLOOKUP($E567,#REF!,4, FALSE)</f>
        <v>#REF!</v>
      </c>
      <c r="X567" t="e">
        <f>VLOOKUP($E567,#REF!,5, FALSE)</f>
        <v>#REF!</v>
      </c>
      <c r="Y567" t="e">
        <f>VLOOKUP($E567,#REF!,6, FALSE)</f>
        <v>#REF!</v>
      </c>
      <c r="Z567" t="e">
        <f>VLOOKUP($E567,#REF!,7, FALSE)</f>
        <v>#REF!</v>
      </c>
      <c r="AA567" t="e">
        <f>VLOOKUP($E567,#REF!,8, FALSE)</f>
        <v>#REF!</v>
      </c>
      <c r="AB567" t="e">
        <f>VLOOKUP($E567,#REF!,9, FALSE)</f>
        <v>#REF!</v>
      </c>
      <c r="AC567" t="e">
        <f>VLOOKUP($E567,#REF!,10, FALSE)</f>
        <v>#REF!</v>
      </c>
      <c r="AD567" t="e">
        <f>VLOOKUP($E567,#REF!,11, FALSE)</f>
        <v>#REF!</v>
      </c>
      <c r="AE567" t="e">
        <f>VLOOKUP($E567,#REF!,12, FALSE)</f>
        <v>#REF!</v>
      </c>
      <c r="AF567" t="e">
        <f>VLOOKUP($E567,#REF!,13, FALSE)</f>
        <v>#REF!</v>
      </c>
      <c r="AG567" t="e">
        <f>VLOOKUP($E567,#REF!,14, FALSE)</f>
        <v>#REF!</v>
      </c>
      <c r="AH567" t="e">
        <f>VLOOKUP($E567,#REF!,15, FALSE)</f>
        <v>#REF!</v>
      </c>
      <c r="AI567" t="e">
        <f>VLOOKUP($E567,#REF!,16, FALSE)</f>
        <v>#REF!</v>
      </c>
      <c r="AJ567" t="e">
        <f>VLOOKUP($E567,#REF!,17, FALSE)</f>
        <v>#REF!</v>
      </c>
      <c r="AK567" t="e">
        <f>VLOOKUP($E567,#REF!,18, FALSE)</f>
        <v>#REF!</v>
      </c>
    </row>
    <row r="568" spans="1:37" x14ac:dyDescent="0.25">
      <c r="A568">
        <v>33</v>
      </c>
      <c r="B568">
        <v>10</v>
      </c>
      <c r="C568" t="s">
        <v>2691</v>
      </c>
      <c r="D568" t="s">
        <v>2692</v>
      </c>
      <c r="E568">
        <f>VLOOKUP(D568,'2011B4'!A$1:B$641,2, FALSE)</f>
        <v>610</v>
      </c>
      <c r="F568" t="s">
        <v>3188</v>
      </c>
      <c r="G568">
        <v>2581500</v>
      </c>
      <c r="H568">
        <v>1309278</v>
      </c>
      <c r="I568">
        <v>1272222</v>
      </c>
      <c r="J568">
        <v>1326901</v>
      </c>
      <c r="K568">
        <v>836316</v>
      </c>
      <c r="L568">
        <v>490585</v>
      </c>
      <c r="M568">
        <f t="shared" si="34"/>
        <v>51.400387371683131</v>
      </c>
      <c r="N568">
        <f t="shared" si="33"/>
        <v>63.027761679281269</v>
      </c>
      <c r="O568">
        <f t="shared" si="35"/>
        <v>36.972238320718724</v>
      </c>
      <c r="P568">
        <v>53.56330276335612</v>
      </c>
      <c r="Q568">
        <v>19.965995955990685</v>
      </c>
      <c r="R568">
        <v>7.8992328741933262</v>
      </c>
      <c r="S568">
        <v>3.4022131266763687</v>
      </c>
      <c r="T568">
        <v>15.169255279783496</v>
      </c>
      <c r="U568">
        <v>46.43669723664388</v>
      </c>
      <c r="W568" t="e">
        <f>VLOOKUP($E568,#REF!,4, FALSE)</f>
        <v>#REF!</v>
      </c>
      <c r="X568" t="e">
        <f>VLOOKUP($E568,#REF!,5, FALSE)</f>
        <v>#REF!</v>
      </c>
      <c r="Y568" t="e">
        <f>VLOOKUP($E568,#REF!,6, FALSE)</f>
        <v>#REF!</v>
      </c>
      <c r="Z568" t="e">
        <f>VLOOKUP($E568,#REF!,7, FALSE)</f>
        <v>#REF!</v>
      </c>
      <c r="AA568" t="e">
        <f>VLOOKUP($E568,#REF!,8, FALSE)</f>
        <v>#REF!</v>
      </c>
      <c r="AB568" t="e">
        <f>VLOOKUP($E568,#REF!,9, FALSE)</f>
        <v>#REF!</v>
      </c>
      <c r="AC568" t="e">
        <f>VLOOKUP($E568,#REF!,10, FALSE)</f>
        <v>#REF!</v>
      </c>
      <c r="AD568" t="e">
        <f>VLOOKUP($E568,#REF!,11, FALSE)</f>
        <v>#REF!</v>
      </c>
      <c r="AE568" t="e">
        <f>VLOOKUP($E568,#REF!,12, FALSE)</f>
        <v>#REF!</v>
      </c>
      <c r="AF568" t="e">
        <f>VLOOKUP($E568,#REF!,13, FALSE)</f>
        <v>#REF!</v>
      </c>
      <c r="AG568" t="e">
        <f>VLOOKUP($E568,#REF!,14, FALSE)</f>
        <v>#REF!</v>
      </c>
      <c r="AH568" t="e">
        <f>VLOOKUP($E568,#REF!,15, FALSE)</f>
        <v>#REF!</v>
      </c>
      <c r="AI568" t="e">
        <f>VLOOKUP($E568,#REF!,16, FALSE)</f>
        <v>#REF!</v>
      </c>
      <c r="AJ568" t="e">
        <f>VLOOKUP($E568,#REF!,17, FALSE)</f>
        <v>#REF!</v>
      </c>
      <c r="AK568" t="e">
        <f>VLOOKUP($E568,#REF!,18, FALSE)</f>
        <v>#REF!</v>
      </c>
    </row>
    <row r="569" spans="1:37" x14ac:dyDescent="0.25">
      <c r="A569">
        <v>33</v>
      </c>
      <c r="B569">
        <v>11</v>
      </c>
      <c r="C569" t="s">
        <v>2693</v>
      </c>
      <c r="D569" t="s">
        <v>2694</v>
      </c>
      <c r="E569">
        <f>VLOOKUP(D569,'2011B4'!A$1:B$641,2, FALSE)</f>
        <v>611</v>
      </c>
      <c r="G569">
        <v>762141</v>
      </c>
      <c r="H569">
        <v>378351</v>
      </c>
      <c r="I569">
        <v>383790</v>
      </c>
      <c r="J569">
        <v>305155</v>
      </c>
      <c r="K569">
        <v>189511</v>
      </c>
      <c r="L569">
        <v>115644</v>
      </c>
      <c r="M569">
        <f t="shared" si="34"/>
        <v>40.039179102029678</v>
      </c>
      <c r="N569">
        <f t="shared" si="33"/>
        <v>62.103193459061792</v>
      </c>
      <c r="O569">
        <f t="shared" si="35"/>
        <v>37.896806540938208</v>
      </c>
      <c r="P569">
        <v>65.104291261817764</v>
      </c>
      <c r="Q569">
        <v>4.1477282036997591</v>
      </c>
      <c r="R569">
        <v>5.5073651095344989</v>
      </c>
      <c r="S569">
        <v>4.10905933050417</v>
      </c>
      <c r="T569">
        <v>21.131556094443809</v>
      </c>
      <c r="U569">
        <v>34.895708738182236</v>
      </c>
      <c r="W569" t="e">
        <f>VLOOKUP($E569,#REF!,4, FALSE)</f>
        <v>#REF!</v>
      </c>
      <c r="X569" t="e">
        <f>VLOOKUP($E569,#REF!,5, FALSE)</f>
        <v>#REF!</v>
      </c>
      <c r="Y569" t="e">
        <f>VLOOKUP($E569,#REF!,6, FALSE)</f>
        <v>#REF!</v>
      </c>
      <c r="Z569" t="e">
        <f>VLOOKUP($E569,#REF!,7, FALSE)</f>
        <v>#REF!</v>
      </c>
      <c r="AA569" t="e">
        <f>VLOOKUP($E569,#REF!,8, FALSE)</f>
        <v>#REF!</v>
      </c>
      <c r="AB569" t="e">
        <f>VLOOKUP($E569,#REF!,9, FALSE)</f>
        <v>#REF!</v>
      </c>
      <c r="AC569" t="e">
        <f>VLOOKUP($E569,#REF!,10, FALSE)</f>
        <v>#REF!</v>
      </c>
      <c r="AD569" t="e">
        <f>VLOOKUP($E569,#REF!,11, FALSE)</f>
        <v>#REF!</v>
      </c>
      <c r="AE569" t="e">
        <f>VLOOKUP($E569,#REF!,12, FALSE)</f>
        <v>#REF!</v>
      </c>
      <c r="AF569" t="e">
        <f>VLOOKUP($E569,#REF!,13, FALSE)</f>
        <v>#REF!</v>
      </c>
      <c r="AG569" t="e">
        <f>VLOOKUP($E569,#REF!,14, FALSE)</f>
        <v>#REF!</v>
      </c>
      <c r="AH569" t="e">
        <f>VLOOKUP($E569,#REF!,15, FALSE)</f>
        <v>#REF!</v>
      </c>
      <c r="AI569" t="e">
        <f>VLOOKUP($E569,#REF!,16, FALSE)</f>
        <v>#REF!</v>
      </c>
      <c r="AJ569" t="e">
        <f>VLOOKUP($E569,#REF!,17, FALSE)</f>
        <v>#REF!</v>
      </c>
      <c r="AK569" t="e">
        <f>VLOOKUP($E569,#REF!,18, FALSE)</f>
        <v>#REF!</v>
      </c>
    </row>
    <row r="570" spans="1:37" x14ac:dyDescent="0.25">
      <c r="A570">
        <v>33</v>
      </c>
      <c r="B570">
        <v>12</v>
      </c>
      <c r="C570" t="s">
        <v>2695</v>
      </c>
      <c r="D570" t="s">
        <v>2696</v>
      </c>
      <c r="E570">
        <f>VLOOKUP(D570,'2011B4'!A$1:B$641,2, FALSE)</f>
        <v>632</v>
      </c>
      <c r="F570" t="s">
        <v>3188</v>
      </c>
      <c r="G570">
        <v>4271856</v>
      </c>
      <c r="H570">
        <v>2176031</v>
      </c>
      <c r="I570">
        <v>2095825</v>
      </c>
      <c r="J570">
        <v>1839233</v>
      </c>
      <c r="K570">
        <v>1316823</v>
      </c>
      <c r="L570">
        <v>522410</v>
      </c>
      <c r="M570">
        <f t="shared" si="34"/>
        <v>43.054658209452754</v>
      </c>
      <c r="N570">
        <f t="shared" si="33"/>
        <v>71.596312158383412</v>
      </c>
      <c r="O570">
        <f t="shared" si="35"/>
        <v>28.403687841616588</v>
      </c>
      <c r="P570">
        <v>30.780820048357114</v>
      </c>
      <c r="Q570">
        <v>29.433247446082149</v>
      </c>
      <c r="R570">
        <v>11.17090656811834</v>
      </c>
      <c r="S570">
        <v>5.4901689997950234</v>
      </c>
      <c r="T570">
        <v>23.12485693764738</v>
      </c>
      <c r="U570">
        <v>69.219179951642886</v>
      </c>
      <c r="W570" t="e">
        <f>VLOOKUP($E570,#REF!,4, FALSE)</f>
        <v>#REF!</v>
      </c>
      <c r="X570" t="e">
        <f>VLOOKUP($E570,#REF!,5, FALSE)</f>
        <v>#REF!</v>
      </c>
      <c r="Y570" t="e">
        <f>VLOOKUP($E570,#REF!,6, FALSE)</f>
        <v>#REF!</v>
      </c>
      <c r="Z570" t="e">
        <f>VLOOKUP($E570,#REF!,7, FALSE)</f>
        <v>#REF!</v>
      </c>
      <c r="AA570" t="e">
        <f>VLOOKUP($E570,#REF!,8, FALSE)</f>
        <v>#REF!</v>
      </c>
      <c r="AB570" t="e">
        <f>VLOOKUP($E570,#REF!,9, FALSE)</f>
        <v>#REF!</v>
      </c>
      <c r="AC570" t="e">
        <f>VLOOKUP($E570,#REF!,10, FALSE)</f>
        <v>#REF!</v>
      </c>
      <c r="AD570" t="e">
        <f>VLOOKUP($E570,#REF!,11, FALSE)</f>
        <v>#REF!</v>
      </c>
      <c r="AE570" t="e">
        <f>VLOOKUP($E570,#REF!,12, FALSE)</f>
        <v>#REF!</v>
      </c>
      <c r="AF570" t="e">
        <f>VLOOKUP($E570,#REF!,13, FALSE)</f>
        <v>#REF!</v>
      </c>
      <c r="AG570" t="e">
        <f>VLOOKUP($E570,#REF!,14, FALSE)</f>
        <v>#REF!</v>
      </c>
      <c r="AH570" t="e">
        <f>VLOOKUP($E570,#REF!,15, FALSE)</f>
        <v>#REF!</v>
      </c>
      <c r="AI570" t="e">
        <f>VLOOKUP($E570,#REF!,16, FALSE)</f>
        <v>#REF!</v>
      </c>
      <c r="AJ570" t="e">
        <f>VLOOKUP($E570,#REF!,17, FALSE)</f>
        <v>#REF!</v>
      </c>
      <c r="AK570" t="e">
        <f>VLOOKUP($E570,#REF!,18, FALSE)</f>
        <v>#REF!</v>
      </c>
    </row>
    <row r="571" spans="1:37" x14ac:dyDescent="0.25">
      <c r="A571">
        <v>33</v>
      </c>
      <c r="B571">
        <v>13</v>
      </c>
      <c r="C571" t="s">
        <v>2697</v>
      </c>
      <c r="D571" t="s">
        <v>2698</v>
      </c>
      <c r="E571">
        <f>VLOOKUP(D571,'2011B4'!A$1:B$641,2, FALSE)</f>
        <v>612</v>
      </c>
      <c r="G571">
        <v>1923014</v>
      </c>
      <c r="H571">
        <v>968137</v>
      </c>
      <c r="I571">
        <v>954877</v>
      </c>
      <c r="J571">
        <v>829613</v>
      </c>
      <c r="K571">
        <v>523802</v>
      </c>
      <c r="L571">
        <v>305811</v>
      </c>
      <c r="M571">
        <f t="shared" si="34"/>
        <v>43.141287582929714</v>
      </c>
      <c r="N571">
        <f t="shared" si="33"/>
        <v>63.138113795227412</v>
      </c>
      <c r="O571">
        <f t="shared" si="35"/>
        <v>36.861886204772588</v>
      </c>
      <c r="P571">
        <v>61.733724037593433</v>
      </c>
      <c r="Q571">
        <v>11.336972781284768</v>
      </c>
      <c r="R571">
        <v>7.929359834043102</v>
      </c>
      <c r="S571">
        <v>3.1421879840359304</v>
      </c>
      <c r="T571">
        <v>15.857755363042768</v>
      </c>
      <c r="U571">
        <v>38.266275962406567</v>
      </c>
      <c r="W571" t="e">
        <f>VLOOKUP($E571,#REF!,4, FALSE)</f>
        <v>#REF!</v>
      </c>
      <c r="X571" t="e">
        <f>VLOOKUP($E571,#REF!,5, FALSE)</f>
        <v>#REF!</v>
      </c>
      <c r="Y571" t="e">
        <f>VLOOKUP($E571,#REF!,6, FALSE)</f>
        <v>#REF!</v>
      </c>
      <c r="Z571" t="e">
        <f>VLOOKUP($E571,#REF!,7, FALSE)</f>
        <v>#REF!</v>
      </c>
      <c r="AA571" t="e">
        <f>VLOOKUP($E571,#REF!,8, FALSE)</f>
        <v>#REF!</v>
      </c>
      <c r="AB571" t="e">
        <f>VLOOKUP($E571,#REF!,9, FALSE)</f>
        <v>#REF!</v>
      </c>
      <c r="AC571" t="e">
        <f>VLOOKUP($E571,#REF!,10, FALSE)</f>
        <v>#REF!</v>
      </c>
      <c r="AD571" t="e">
        <f>VLOOKUP($E571,#REF!,11, FALSE)</f>
        <v>#REF!</v>
      </c>
      <c r="AE571" t="e">
        <f>VLOOKUP($E571,#REF!,12, FALSE)</f>
        <v>#REF!</v>
      </c>
      <c r="AF571" t="e">
        <f>VLOOKUP($E571,#REF!,13, FALSE)</f>
        <v>#REF!</v>
      </c>
      <c r="AG571" t="e">
        <f>VLOOKUP($E571,#REF!,14, FALSE)</f>
        <v>#REF!</v>
      </c>
      <c r="AH571" t="e">
        <f>VLOOKUP($E571,#REF!,15, FALSE)</f>
        <v>#REF!</v>
      </c>
      <c r="AI571" t="e">
        <f>VLOOKUP($E571,#REF!,16, FALSE)</f>
        <v>#REF!</v>
      </c>
      <c r="AJ571" t="e">
        <f>VLOOKUP($E571,#REF!,17, FALSE)</f>
        <v>#REF!</v>
      </c>
      <c r="AK571" t="e">
        <f>VLOOKUP($E571,#REF!,18, FALSE)</f>
        <v>#REF!</v>
      </c>
    </row>
    <row r="572" spans="1:37" x14ac:dyDescent="0.25">
      <c r="A572">
        <v>33</v>
      </c>
      <c r="B572">
        <v>14</v>
      </c>
      <c r="C572" t="s">
        <v>2699</v>
      </c>
      <c r="D572" t="s">
        <v>2700</v>
      </c>
      <c r="E572">
        <f>VLOOKUP(D572,'2011B4'!A$1:B$641,2, FALSE)</f>
        <v>613</v>
      </c>
      <c r="G572">
        <v>935686</v>
      </c>
      <c r="H572">
        <v>465538</v>
      </c>
      <c r="I572">
        <v>470148</v>
      </c>
      <c r="J572">
        <v>442255</v>
      </c>
      <c r="K572">
        <v>274384</v>
      </c>
      <c r="L572">
        <v>167871</v>
      </c>
      <c r="M572">
        <f t="shared" si="34"/>
        <v>47.265321913547922</v>
      </c>
      <c r="N572">
        <f t="shared" si="33"/>
        <v>62.04203457281433</v>
      </c>
      <c r="O572">
        <f t="shared" si="35"/>
        <v>37.957965427185677</v>
      </c>
      <c r="P572">
        <v>58.949700964375751</v>
      </c>
      <c r="Q572">
        <v>17.042204158234505</v>
      </c>
      <c r="R572">
        <v>7.2057975602310878</v>
      </c>
      <c r="S572">
        <v>2.9030762795219953</v>
      </c>
      <c r="T572">
        <v>13.899221037636657</v>
      </c>
      <c r="U572">
        <v>41.050299035624249</v>
      </c>
      <c r="W572" t="e">
        <f>VLOOKUP($E572,#REF!,4, FALSE)</f>
        <v>#REF!</v>
      </c>
      <c r="X572" t="e">
        <f>VLOOKUP($E572,#REF!,5, FALSE)</f>
        <v>#REF!</v>
      </c>
      <c r="Y572" t="e">
        <f>VLOOKUP($E572,#REF!,6, FALSE)</f>
        <v>#REF!</v>
      </c>
      <c r="Z572" t="e">
        <f>VLOOKUP($E572,#REF!,7, FALSE)</f>
        <v>#REF!</v>
      </c>
      <c r="AA572" t="e">
        <f>VLOOKUP($E572,#REF!,8, FALSE)</f>
        <v>#REF!</v>
      </c>
      <c r="AB572" t="e">
        <f>VLOOKUP($E572,#REF!,9, FALSE)</f>
        <v>#REF!</v>
      </c>
      <c r="AC572" t="e">
        <f>VLOOKUP($E572,#REF!,10, FALSE)</f>
        <v>#REF!</v>
      </c>
      <c r="AD572" t="e">
        <f>VLOOKUP($E572,#REF!,11, FALSE)</f>
        <v>#REF!</v>
      </c>
      <c r="AE572" t="e">
        <f>VLOOKUP($E572,#REF!,12, FALSE)</f>
        <v>#REF!</v>
      </c>
      <c r="AF572" t="e">
        <f>VLOOKUP($E572,#REF!,13, FALSE)</f>
        <v>#REF!</v>
      </c>
      <c r="AG572" t="e">
        <f>VLOOKUP($E572,#REF!,14, FALSE)</f>
        <v>#REF!</v>
      </c>
      <c r="AH572" t="e">
        <f>VLOOKUP($E572,#REF!,15, FALSE)</f>
        <v>#REF!</v>
      </c>
      <c r="AI572" t="e">
        <f>VLOOKUP($E572,#REF!,16, FALSE)</f>
        <v>#REF!</v>
      </c>
      <c r="AJ572" t="e">
        <f>VLOOKUP($E572,#REF!,17, FALSE)</f>
        <v>#REF!</v>
      </c>
      <c r="AK572" t="e">
        <f>VLOOKUP($E572,#REF!,18, FALSE)</f>
        <v>#REF!</v>
      </c>
    </row>
    <row r="573" spans="1:37" x14ac:dyDescent="0.25">
      <c r="A573">
        <v>33</v>
      </c>
      <c r="B573">
        <v>15</v>
      </c>
      <c r="C573" t="s">
        <v>2701</v>
      </c>
      <c r="D573" t="s">
        <v>2702</v>
      </c>
      <c r="E573">
        <f>VLOOKUP(D573,'2011B4'!A$1:B$641,2, FALSE)</f>
        <v>614</v>
      </c>
      <c r="G573">
        <v>2418366</v>
      </c>
      <c r="H573">
        <v>1208534</v>
      </c>
      <c r="I573">
        <v>1209832</v>
      </c>
      <c r="J573">
        <v>928158</v>
      </c>
      <c r="K573">
        <v>629973</v>
      </c>
      <c r="L573">
        <v>298185</v>
      </c>
      <c r="M573">
        <f t="shared" si="34"/>
        <v>38.379550489876223</v>
      </c>
      <c r="N573">
        <f t="shared" si="33"/>
        <v>67.873465509105131</v>
      </c>
      <c r="O573">
        <f t="shared" si="35"/>
        <v>32.126534490894869</v>
      </c>
      <c r="P573">
        <v>49.561066111588758</v>
      </c>
      <c r="Q573">
        <v>14.236584719411995</v>
      </c>
      <c r="R573">
        <v>9.9467978512279167</v>
      </c>
      <c r="S573">
        <v>3.7466681319344337</v>
      </c>
      <c r="T573">
        <v>22.508883185836893</v>
      </c>
      <c r="U573">
        <v>50.438933888411242</v>
      </c>
      <c r="W573" t="e">
        <f>VLOOKUP($E573,#REF!,4, FALSE)</f>
        <v>#REF!</v>
      </c>
      <c r="X573" t="e">
        <f>VLOOKUP($E573,#REF!,5, FALSE)</f>
        <v>#REF!</v>
      </c>
      <c r="Y573" t="e">
        <f>VLOOKUP($E573,#REF!,6, FALSE)</f>
        <v>#REF!</v>
      </c>
      <c r="Z573" t="e">
        <f>VLOOKUP($E573,#REF!,7, FALSE)</f>
        <v>#REF!</v>
      </c>
      <c r="AA573" t="e">
        <f>VLOOKUP($E573,#REF!,8, FALSE)</f>
        <v>#REF!</v>
      </c>
      <c r="AB573" t="e">
        <f>VLOOKUP($E573,#REF!,9, FALSE)</f>
        <v>#REF!</v>
      </c>
      <c r="AC573" t="e">
        <f>VLOOKUP($E573,#REF!,10, FALSE)</f>
        <v>#REF!</v>
      </c>
      <c r="AD573" t="e">
        <f>VLOOKUP($E573,#REF!,11, FALSE)</f>
        <v>#REF!</v>
      </c>
      <c r="AE573" t="e">
        <f>VLOOKUP($E573,#REF!,12, FALSE)</f>
        <v>#REF!</v>
      </c>
      <c r="AF573" t="e">
        <f>VLOOKUP($E573,#REF!,13, FALSE)</f>
        <v>#REF!</v>
      </c>
      <c r="AG573" t="e">
        <f>VLOOKUP($E573,#REF!,14, FALSE)</f>
        <v>#REF!</v>
      </c>
      <c r="AH573" t="e">
        <f>VLOOKUP($E573,#REF!,15, FALSE)</f>
        <v>#REF!</v>
      </c>
      <c r="AI573" t="e">
        <f>VLOOKUP($E573,#REF!,16, FALSE)</f>
        <v>#REF!</v>
      </c>
      <c r="AJ573" t="e">
        <f>VLOOKUP($E573,#REF!,17, FALSE)</f>
        <v>#REF!</v>
      </c>
      <c r="AK573" t="e">
        <f>VLOOKUP($E573,#REF!,18, FALSE)</f>
        <v>#REF!</v>
      </c>
    </row>
    <row r="574" spans="1:37" x14ac:dyDescent="0.25">
      <c r="A574">
        <v>33</v>
      </c>
      <c r="B574">
        <v>16</v>
      </c>
      <c r="C574" t="s">
        <v>2703</v>
      </c>
      <c r="D574" t="s">
        <v>2704</v>
      </c>
      <c r="E574">
        <f>VLOOKUP(D574,'2011B4'!A$1:B$641,2, FALSE)</f>
        <v>615</v>
      </c>
      <c r="G574">
        <v>493646</v>
      </c>
      <c r="H574">
        <v>246141</v>
      </c>
      <c r="I574">
        <v>247505</v>
      </c>
      <c r="J574">
        <v>219379</v>
      </c>
      <c r="K574">
        <v>125192</v>
      </c>
      <c r="L574">
        <v>94187</v>
      </c>
      <c r="M574">
        <f t="shared" si="34"/>
        <v>44.44055051595678</v>
      </c>
      <c r="N574">
        <f t="shared" si="33"/>
        <v>57.066537818113858</v>
      </c>
      <c r="O574">
        <f t="shared" si="35"/>
        <v>42.933462181886142</v>
      </c>
      <c r="P574">
        <v>82.654219410244366</v>
      </c>
      <c r="Q574">
        <v>4.6950710870229146</v>
      </c>
      <c r="R574">
        <v>2.8831383131475667</v>
      </c>
      <c r="S574">
        <v>1.2065876861504521</v>
      </c>
      <c r="T574">
        <v>8.5609835034346951</v>
      </c>
      <c r="U574">
        <v>17.345780589755634</v>
      </c>
      <c r="W574" t="e">
        <f>VLOOKUP($E574,#REF!,4, FALSE)</f>
        <v>#REF!</v>
      </c>
      <c r="X574" t="e">
        <f>VLOOKUP($E574,#REF!,5, FALSE)</f>
        <v>#REF!</v>
      </c>
      <c r="Y574" t="e">
        <f>VLOOKUP($E574,#REF!,6, FALSE)</f>
        <v>#REF!</v>
      </c>
      <c r="Z574" t="e">
        <f>VLOOKUP($E574,#REF!,7, FALSE)</f>
        <v>#REF!</v>
      </c>
      <c r="AA574" t="e">
        <f>VLOOKUP($E574,#REF!,8, FALSE)</f>
        <v>#REF!</v>
      </c>
      <c r="AB574" t="e">
        <f>VLOOKUP($E574,#REF!,9, FALSE)</f>
        <v>#REF!</v>
      </c>
      <c r="AC574" t="e">
        <f>VLOOKUP($E574,#REF!,10, FALSE)</f>
        <v>#REF!</v>
      </c>
      <c r="AD574" t="e">
        <f>VLOOKUP($E574,#REF!,11, FALSE)</f>
        <v>#REF!</v>
      </c>
      <c r="AE574" t="e">
        <f>VLOOKUP($E574,#REF!,12, FALSE)</f>
        <v>#REF!</v>
      </c>
      <c r="AF574" t="e">
        <f>VLOOKUP($E574,#REF!,13, FALSE)</f>
        <v>#REF!</v>
      </c>
      <c r="AG574" t="e">
        <f>VLOOKUP($E574,#REF!,14, FALSE)</f>
        <v>#REF!</v>
      </c>
      <c r="AH574" t="e">
        <f>VLOOKUP($E574,#REF!,15, FALSE)</f>
        <v>#REF!</v>
      </c>
      <c r="AI574" t="e">
        <f>VLOOKUP($E574,#REF!,16, FALSE)</f>
        <v>#REF!</v>
      </c>
      <c r="AJ574" t="e">
        <f>VLOOKUP($E574,#REF!,17, FALSE)</f>
        <v>#REF!</v>
      </c>
      <c r="AK574" t="e">
        <f>VLOOKUP($E574,#REF!,18, FALSE)</f>
        <v>#REF!</v>
      </c>
    </row>
    <row r="575" spans="1:37" x14ac:dyDescent="0.25">
      <c r="A575">
        <v>33</v>
      </c>
      <c r="B575">
        <v>17</v>
      </c>
      <c r="C575" t="s">
        <v>2705</v>
      </c>
      <c r="D575" t="s">
        <v>2706</v>
      </c>
      <c r="E575">
        <f>VLOOKUP(D575,'2011B4'!A$1:B$641,2, FALSE)</f>
        <v>616</v>
      </c>
      <c r="G575">
        <v>695524</v>
      </c>
      <c r="H575">
        <v>346763</v>
      </c>
      <c r="I575">
        <v>348761</v>
      </c>
      <c r="J575">
        <v>248156</v>
      </c>
      <c r="K575">
        <v>163160</v>
      </c>
      <c r="L575">
        <v>84996</v>
      </c>
      <c r="M575">
        <f t="shared" si="34"/>
        <v>35.678998855539135</v>
      </c>
      <c r="N575">
        <f t="shared" si="33"/>
        <v>65.748964361127676</v>
      </c>
      <c r="O575">
        <f t="shared" si="35"/>
        <v>34.251035638872324</v>
      </c>
      <c r="P575">
        <v>76.463192507938558</v>
      </c>
      <c r="Q575">
        <v>9.3755540869453089</v>
      </c>
      <c r="R575">
        <v>2.9215493479907799</v>
      </c>
      <c r="S575">
        <v>1.1799029642644143</v>
      </c>
      <c r="T575">
        <v>10.059801092860942</v>
      </c>
      <c r="U575">
        <v>23.536807492061442</v>
      </c>
      <c r="W575" t="e">
        <f>VLOOKUP($E575,#REF!,4, FALSE)</f>
        <v>#REF!</v>
      </c>
      <c r="X575" t="e">
        <f>VLOOKUP($E575,#REF!,5, FALSE)</f>
        <v>#REF!</v>
      </c>
      <c r="Y575" t="e">
        <f>VLOOKUP($E575,#REF!,6, FALSE)</f>
        <v>#REF!</v>
      </c>
      <c r="Z575" t="e">
        <f>VLOOKUP($E575,#REF!,7, FALSE)</f>
        <v>#REF!</v>
      </c>
      <c r="AA575" t="e">
        <f>VLOOKUP($E575,#REF!,8, FALSE)</f>
        <v>#REF!</v>
      </c>
      <c r="AB575" t="e">
        <f>VLOOKUP($E575,#REF!,9, FALSE)</f>
        <v>#REF!</v>
      </c>
      <c r="AC575" t="e">
        <f>VLOOKUP($E575,#REF!,10, FALSE)</f>
        <v>#REF!</v>
      </c>
      <c r="AD575" t="e">
        <f>VLOOKUP($E575,#REF!,11, FALSE)</f>
        <v>#REF!</v>
      </c>
      <c r="AE575" t="e">
        <f>VLOOKUP($E575,#REF!,12, FALSE)</f>
        <v>#REF!</v>
      </c>
      <c r="AF575" t="e">
        <f>VLOOKUP($E575,#REF!,13, FALSE)</f>
        <v>#REF!</v>
      </c>
      <c r="AG575" t="e">
        <f>VLOOKUP($E575,#REF!,14, FALSE)</f>
        <v>#REF!</v>
      </c>
      <c r="AH575" t="e">
        <f>VLOOKUP($E575,#REF!,15, FALSE)</f>
        <v>#REF!</v>
      </c>
      <c r="AI575" t="e">
        <f>VLOOKUP($E575,#REF!,16, FALSE)</f>
        <v>#REF!</v>
      </c>
      <c r="AJ575" t="e">
        <f>VLOOKUP($E575,#REF!,17, FALSE)</f>
        <v>#REF!</v>
      </c>
      <c r="AK575" t="e">
        <f>VLOOKUP($E575,#REF!,18, FALSE)</f>
        <v>#REF!</v>
      </c>
    </row>
    <row r="576" spans="1:37" x14ac:dyDescent="0.25">
      <c r="A576">
        <v>33</v>
      </c>
      <c r="B576">
        <v>18</v>
      </c>
      <c r="C576" t="s">
        <v>2707</v>
      </c>
      <c r="D576" t="s">
        <v>2708</v>
      </c>
      <c r="E576">
        <f>VLOOKUP(D576,'2011B4'!A$1:B$641,2, FALSE)</f>
        <v>617</v>
      </c>
      <c r="G576">
        <v>2285395</v>
      </c>
      <c r="H576">
        <v>1150908</v>
      </c>
      <c r="I576">
        <v>1134487</v>
      </c>
      <c r="J576">
        <v>720960</v>
      </c>
      <c r="K576">
        <v>518704</v>
      </c>
      <c r="L576">
        <v>202256</v>
      </c>
      <c r="M576">
        <f t="shared" si="34"/>
        <v>31.54640663867734</v>
      </c>
      <c r="N576">
        <f t="shared" si="33"/>
        <v>71.946293830448298</v>
      </c>
      <c r="O576">
        <f t="shared" si="35"/>
        <v>28.053706169551706</v>
      </c>
      <c r="P576">
        <v>61.540446071904128</v>
      </c>
      <c r="Q576">
        <v>9.9742010652463389</v>
      </c>
      <c r="R576">
        <v>6.6788726142920556</v>
      </c>
      <c r="S576">
        <v>2.6736573457612072</v>
      </c>
      <c r="T576">
        <v>19.132822902796271</v>
      </c>
      <c r="U576">
        <v>38.459553928095872</v>
      </c>
      <c r="W576" t="e">
        <f>VLOOKUP($E576,#REF!,4, FALSE)</f>
        <v>#REF!</v>
      </c>
      <c r="X576" t="e">
        <f>VLOOKUP($E576,#REF!,5, FALSE)</f>
        <v>#REF!</v>
      </c>
      <c r="Y576" t="e">
        <f>VLOOKUP($E576,#REF!,6, FALSE)</f>
        <v>#REF!</v>
      </c>
      <c r="Z576" t="e">
        <f>VLOOKUP($E576,#REF!,7, FALSE)</f>
        <v>#REF!</v>
      </c>
      <c r="AA576" t="e">
        <f>VLOOKUP($E576,#REF!,8, FALSE)</f>
        <v>#REF!</v>
      </c>
      <c r="AB576" t="e">
        <f>VLOOKUP($E576,#REF!,9, FALSE)</f>
        <v>#REF!</v>
      </c>
      <c r="AC576" t="e">
        <f>VLOOKUP($E576,#REF!,10, FALSE)</f>
        <v>#REF!</v>
      </c>
      <c r="AD576" t="e">
        <f>VLOOKUP($E576,#REF!,11, FALSE)</f>
        <v>#REF!</v>
      </c>
      <c r="AE576" t="e">
        <f>VLOOKUP($E576,#REF!,12, FALSE)</f>
        <v>#REF!</v>
      </c>
      <c r="AF576" t="e">
        <f>VLOOKUP($E576,#REF!,13, FALSE)</f>
        <v>#REF!</v>
      </c>
      <c r="AG576" t="e">
        <f>VLOOKUP($E576,#REF!,14, FALSE)</f>
        <v>#REF!</v>
      </c>
      <c r="AH576" t="e">
        <f>VLOOKUP($E576,#REF!,15, FALSE)</f>
        <v>#REF!</v>
      </c>
      <c r="AI576" t="e">
        <f>VLOOKUP($E576,#REF!,16, FALSE)</f>
        <v>#REF!</v>
      </c>
      <c r="AJ576" t="e">
        <f>VLOOKUP($E576,#REF!,17, FALSE)</f>
        <v>#REF!</v>
      </c>
      <c r="AK576" t="e">
        <f>VLOOKUP($E576,#REF!,18, FALSE)</f>
        <v>#REF!</v>
      </c>
    </row>
    <row r="577" spans="1:37" x14ac:dyDescent="0.25">
      <c r="A577">
        <v>33</v>
      </c>
      <c r="B577">
        <v>19</v>
      </c>
      <c r="C577" t="s">
        <v>2709</v>
      </c>
      <c r="D577" t="s">
        <v>2710</v>
      </c>
      <c r="E577">
        <f>VLOOKUP(D577,'2011B4'!A$1:B$641,2, FALSE)</f>
        <v>618</v>
      </c>
      <c r="G577">
        <v>1488839</v>
      </c>
      <c r="H577">
        <v>739074</v>
      </c>
      <c r="I577">
        <v>749765</v>
      </c>
      <c r="J577">
        <v>464716</v>
      </c>
      <c r="K577">
        <v>346181</v>
      </c>
      <c r="L577">
        <v>118535</v>
      </c>
      <c r="M577">
        <f t="shared" si="34"/>
        <v>31.213314535688546</v>
      </c>
      <c r="N577">
        <f t="shared" si="33"/>
        <v>74.493023696192935</v>
      </c>
      <c r="O577">
        <f t="shared" si="35"/>
        <v>25.506976303807054</v>
      </c>
      <c r="P577">
        <v>65.112455779443792</v>
      </c>
      <c r="Q577">
        <v>8.229757529329742</v>
      </c>
      <c r="R577">
        <v>7.0996049199941469</v>
      </c>
      <c r="S577">
        <v>3.0302378226701898</v>
      </c>
      <c r="T577">
        <v>16.527943948562132</v>
      </c>
      <c r="U577">
        <v>34.887544220556208</v>
      </c>
      <c r="W577" t="e">
        <f>VLOOKUP($E577,#REF!,4, FALSE)</f>
        <v>#REF!</v>
      </c>
      <c r="X577" t="e">
        <f>VLOOKUP($E577,#REF!,5, FALSE)</f>
        <v>#REF!</v>
      </c>
      <c r="Y577" t="e">
        <f>VLOOKUP($E577,#REF!,6, FALSE)</f>
        <v>#REF!</v>
      </c>
      <c r="Z577" t="e">
        <f>VLOOKUP($E577,#REF!,7, FALSE)</f>
        <v>#REF!</v>
      </c>
      <c r="AA577" t="e">
        <f>VLOOKUP($E577,#REF!,8, FALSE)</f>
        <v>#REF!</v>
      </c>
      <c r="AB577" t="e">
        <f>VLOOKUP($E577,#REF!,9, FALSE)</f>
        <v>#REF!</v>
      </c>
      <c r="AC577" t="e">
        <f>VLOOKUP($E577,#REF!,10, FALSE)</f>
        <v>#REF!</v>
      </c>
      <c r="AD577" t="e">
        <f>VLOOKUP($E577,#REF!,11, FALSE)</f>
        <v>#REF!</v>
      </c>
      <c r="AE577" t="e">
        <f>VLOOKUP($E577,#REF!,12, FALSE)</f>
        <v>#REF!</v>
      </c>
      <c r="AF577" t="e">
        <f>VLOOKUP($E577,#REF!,13, FALSE)</f>
        <v>#REF!</v>
      </c>
      <c r="AG577" t="e">
        <f>VLOOKUP($E577,#REF!,14, FALSE)</f>
        <v>#REF!</v>
      </c>
      <c r="AH577" t="e">
        <f>VLOOKUP($E577,#REF!,15, FALSE)</f>
        <v>#REF!</v>
      </c>
      <c r="AI577" t="e">
        <f>VLOOKUP($E577,#REF!,16, FALSE)</f>
        <v>#REF!</v>
      </c>
      <c r="AJ577" t="e">
        <f>VLOOKUP($E577,#REF!,17, FALSE)</f>
        <v>#REF!</v>
      </c>
      <c r="AK577" t="e">
        <f>VLOOKUP($E577,#REF!,18, FALSE)</f>
        <v>#REF!</v>
      </c>
    </row>
    <row r="578" spans="1:37" x14ac:dyDescent="0.25">
      <c r="A578">
        <v>33</v>
      </c>
      <c r="B578">
        <v>20</v>
      </c>
      <c r="C578" t="s">
        <v>2711</v>
      </c>
      <c r="D578" t="s">
        <v>2712</v>
      </c>
      <c r="E578">
        <f>VLOOKUP(D578,'2011B4'!A$1:B$641,2, FALSE)</f>
        <v>619</v>
      </c>
      <c r="G578">
        <v>1169474</v>
      </c>
      <c r="H578">
        <v>580784</v>
      </c>
      <c r="I578">
        <v>588690</v>
      </c>
      <c r="J578">
        <v>387349</v>
      </c>
      <c r="K578">
        <v>283932</v>
      </c>
      <c r="L578">
        <v>103417</v>
      </c>
      <c r="M578">
        <f t="shared" si="34"/>
        <v>33.121642721428607</v>
      </c>
      <c r="N578">
        <f t="shared" ref="N578:N594" si="36">(K578/J578)*100</f>
        <v>73.301338069802682</v>
      </c>
      <c r="O578">
        <f t="shared" si="35"/>
        <v>26.698661930197314</v>
      </c>
      <c r="P578">
        <v>68.457902305156324</v>
      </c>
      <c r="Q578">
        <v>5.7606964262202824</v>
      </c>
      <c r="R578">
        <v>7.5252550025945597</v>
      </c>
      <c r="S578">
        <v>2.6536792401684268</v>
      </c>
      <c r="T578">
        <v>15.602467025860399</v>
      </c>
      <c r="U578">
        <v>31.542097694843676</v>
      </c>
      <c r="W578" t="e">
        <f>VLOOKUP($E578,#REF!,4, FALSE)</f>
        <v>#REF!</v>
      </c>
      <c r="X578" t="e">
        <f>VLOOKUP($E578,#REF!,5, FALSE)</f>
        <v>#REF!</v>
      </c>
      <c r="Y578" t="e">
        <f>VLOOKUP($E578,#REF!,6, FALSE)</f>
        <v>#REF!</v>
      </c>
      <c r="Z578" t="e">
        <f>VLOOKUP($E578,#REF!,7, FALSE)</f>
        <v>#REF!</v>
      </c>
      <c r="AA578" t="e">
        <f>VLOOKUP($E578,#REF!,8, FALSE)</f>
        <v>#REF!</v>
      </c>
      <c r="AB578" t="e">
        <f>VLOOKUP($E578,#REF!,9, FALSE)</f>
        <v>#REF!</v>
      </c>
      <c r="AC578" t="e">
        <f>VLOOKUP($E578,#REF!,10, FALSE)</f>
        <v>#REF!</v>
      </c>
      <c r="AD578" t="e">
        <f>VLOOKUP($E578,#REF!,11, FALSE)</f>
        <v>#REF!</v>
      </c>
      <c r="AE578" t="e">
        <f>VLOOKUP($E578,#REF!,12, FALSE)</f>
        <v>#REF!</v>
      </c>
      <c r="AF578" t="e">
        <f>VLOOKUP($E578,#REF!,13, FALSE)</f>
        <v>#REF!</v>
      </c>
      <c r="AG578" t="e">
        <f>VLOOKUP($E578,#REF!,14, FALSE)</f>
        <v>#REF!</v>
      </c>
      <c r="AH578" t="e">
        <f>VLOOKUP($E578,#REF!,15, FALSE)</f>
        <v>#REF!</v>
      </c>
      <c r="AI578" t="e">
        <f>VLOOKUP($E578,#REF!,16, FALSE)</f>
        <v>#REF!</v>
      </c>
      <c r="AJ578" t="e">
        <f>VLOOKUP($E578,#REF!,17, FALSE)</f>
        <v>#REF!</v>
      </c>
      <c r="AK578" t="e">
        <f>VLOOKUP($E578,#REF!,18, FALSE)</f>
        <v>#REF!</v>
      </c>
    </row>
    <row r="579" spans="1:37" x14ac:dyDescent="0.25">
      <c r="A579">
        <v>33</v>
      </c>
      <c r="B579">
        <v>21</v>
      </c>
      <c r="C579" t="s">
        <v>2713</v>
      </c>
      <c r="D579" t="s">
        <v>2714</v>
      </c>
      <c r="E579">
        <f>VLOOKUP(D579,'2011B4'!A$1:B$641,2, FALSE)</f>
        <v>620</v>
      </c>
      <c r="G579">
        <v>2216138</v>
      </c>
      <c r="H579">
        <v>1096638</v>
      </c>
      <c r="I579">
        <v>1119500</v>
      </c>
      <c r="J579">
        <v>751452</v>
      </c>
      <c r="K579">
        <v>552289</v>
      </c>
      <c r="L579">
        <v>199163</v>
      </c>
      <c r="M579">
        <f t="shared" ref="M579:M594" si="37">(J579/G579)*100</f>
        <v>33.90817719835136</v>
      </c>
      <c r="N579">
        <f t="shared" si="36"/>
        <v>73.496244603780411</v>
      </c>
      <c r="O579">
        <f t="shared" ref="O579:O594" si="38">(L579/J579)*100</f>
        <v>26.503755396219585</v>
      </c>
      <c r="P579">
        <v>58.922459451834584</v>
      </c>
      <c r="Q579">
        <v>10.054135194263905</v>
      </c>
      <c r="R579">
        <v>9.3533585644858217</v>
      </c>
      <c r="S579">
        <v>2.9948686010550238</v>
      </c>
      <c r="T579">
        <v>18.675178188360668</v>
      </c>
      <c r="U579">
        <v>41.077540548165416</v>
      </c>
      <c r="W579" t="e">
        <f>VLOOKUP($E579,#REF!,4, FALSE)</f>
        <v>#REF!</v>
      </c>
      <c r="X579" t="e">
        <f>VLOOKUP($E579,#REF!,5, FALSE)</f>
        <v>#REF!</v>
      </c>
      <c r="Y579" t="e">
        <f>VLOOKUP($E579,#REF!,6, FALSE)</f>
        <v>#REF!</v>
      </c>
      <c r="Z579" t="e">
        <f>VLOOKUP($E579,#REF!,7, FALSE)</f>
        <v>#REF!</v>
      </c>
      <c r="AA579" t="e">
        <f>VLOOKUP($E579,#REF!,8, FALSE)</f>
        <v>#REF!</v>
      </c>
      <c r="AB579" t="e">
        <f>VLOOKUP($E579,#REF!,9, FALSE)</f>
        <v>#REF!</v>
      </c>
      <c r="AC579" t="e">
        <f>VLOOKUP($E579,#REF!,10, FALSE)</f>
        <v>#REF!</v>
      </c>
      <c r="AD579" t="e">
        <f>VLOOKUP($E579,#REF!,11, FALSE)</f>
        <v>#REF!</v>
      </c>
      <c r="AE579" t="e">
        <f>VLOOKUP($E579,#REF!,12, FALSE)</f>
        <v>#REF!</v>
      </c>
      <c r="AF579" t="e">
        <f>VLOOKUP($E579,#REF!,13, FALSE)</f>
        <v>#REF!</v>
      </c>
      <c r="AG579" t="e">
        <f>VLOOKUP($E579,#REF!,14, FALSE)</f>
        <v>#REF!</v>
      </c>
      <c r="AH579" t="e">
        <f>VLOOKUP($E579,#REF!,15, FALSE)</f>
        <v>#REF!</v>
      </c>
      <c r="AI579" t="e">
        <f>VLOOKUP($E579,#REF!,16, FALSE)</f>
        <v>#REF!</v>
      </c>
      <c r="AJ579" t="e">
        <f>VLOOKUP($E579,#REF!,17, FALSE)</f>
        <v>#REF!</v>
      </c>
      <c r="AK579" t="e">
        <f>VLOOKUP($E579,#REF!,18, FALSE)</f>
        <v>#REF!</v>
      </c>
    </row>
    <row r="580" spans="1:37" x14ac:dyDescent="0.25">
      <c r="A580">
        <v>33</v>
      </c>
      <c r="B580">
        <v>22</v>
      </c>
      <c r="C580" t="s">
        <v>2715</v>
      </c>
      <c r="D580" t="s">
        <v>2716</v>
      </c>
      <c r="E580">
        <f>VLOOKUP(D580,'2011B4'!A$1:B$641,2, FALSE)</f>
        <v>621</v>
      </c>
      <c r="G580">
        <v>1459601</v>
      </c>
      <c r="H580">
        <v>724300</v>
      </c>
      <c r="I580">
        <v>735301</v>
      </c>
      <c r="J580">
        <v>526875</v>
      </c>
      <c r="K580">
        <v>357120</v>
      </c>
      <c r="L580">
        <v>169755</v>
      </c>
      <c r="M580">
        <f t="shared" si="37"/>
        <v>36.097193685123536</v>
      </c>
      <c r="N580">
        <f t="shared" si="36"/>
        <v>67.78078291814947</v>
      </c>
      <c r="O580">
        <f t="shared" si="38"/>
        <v>32.21921708185053</v>
      </c>
      <c r="P580">
        <v>67.525693950177924</v>
      </c>
      <c r="Q580">
        <v>9.9274021352313166</v>
      </c>
      <c r="R580">
        <v>6.6408540925266903</v>
      </c>
      <c r="S580">
        <v>2.5237485172004743</v>
      </c>
      <c r="T580">
        <v>13.382301304863581</v>
      </c>
      <c r="U580">
        <v>32.474306049822076</v>
      </c>
      <c r="W580" t="e">
        <f>VLOOKUP($E580,#REF!,4, FALSE)</f>
        <v>#REF!</v>
      </c>
      <c r="X580" t="e">
        <f>VLOOKUP($E580,#REF!,5, FALSE)</f>
        <v>#REF!</v>
      </c>
      <c r="Y580" t="e">
        <f>VLOOKUP($E580,#REF!,6, FALSE)</f>
        <v>#REF!</v>
      </c>
      <c r="Z580" t="e">
        <f>VLOOKUP($E580,#REF!,7, FALSE)</f>
        <v>#REF!</v>
      </c>
      <c r="AA580" t="e">
        <f>VLOOKUP($E580,#REF!,8, FALSE)</f>
        <v>#REF!</v>
      </c>
      <c r="AB580" t="e">
        <f>VLOOKUP($E580,#REF!,9, FALSE)</f>
        <v>#REF!</v>
      </c>
      <c r="AC580" t="e">
        <f>VLOOKUP($E580,#REF!,10, FALSE)</f>
        <v>#REF!</v>
      </c>
      <c r="AD580" t="e">
        <f>VLOOKUP($E580,#REF!,11, FALSE)</f>
        <v>#REF!</v>
      </c>
      <c r="AE580" t="e">
        <f>VLOOKUP($E580,#REF!,12, FALSE)</f>
        <v>#REF!</v>
      </c>
      <c r="AF580" t="e">
        <f>VLOOKUP($E580,#REF!,13, FALSE)</f>
        <v>#REF!</v>
      </c>
      <c r="AG580" t="e">
        <f>VLOOKUP($E580,#REF!,14, FALSE)</f>
        <v>#REF!</v>
      </c>
      <c r="AH580" t="e">
        <f>VLOOKUP($E580,#REF!,15, FALSE)</f>
        <v>#REF!</v>
      </c>
      <c r="AI580" t="e">
        <f>VLOOKUP($E580,#REF!,16, FALSE)</f>
        <v>#REF!</v>
      </c>
      <c r="AJ580" t="e">
        <f>VLOOKUP($E580,#REF!,17, FALSE)</f>
        <v>#REF!</v>
      </c>
      <c r="AK580" t="e">
        <f>VLOOKUP($E580,#REF!,18, FALSE)</f>
        <v>#REF!</v>
      </c>
    </row>
    <row r="581" spans="1:37" x14ac:dyDescent="0.25">
      <c r="A581">
        <v>33</v>
      </c>
      <c r="B581">
        <v>23</v>
      </c>
      <c r="C581" t="s">
        <v>2717</v>
      </c>
      <c r="D581" t="s">
        <v>2718</v>
      </c>
      <c r="E581">
        <f>VLOOKUP(D581,'2011B4'!A$1:B$641,2, FALSE)</f>
        <v>622</v>
      </c>
      <c r="G581">
        <v>1155356</v>
      </c>
      <c r="H581">
        <v>566947</v>
      </c>
      <c r="I581">
        <v>588409</v>
      </c>
      <c r="J581">
        <v>406805</v>
      </c>
      <c r="K581">
        <v>271782</v>
      </c>
      <c r="L581">
        <v>135023</v>
      </c>
      <c r="M581">
        <f t="shared" si="37"/>
        <v>35.210359404374067</v>
      </c>
      <c r="N581">
        <f t="shared" si="36"/>
        <v>66.808913361438528</v>
      </c>
      <c r="O581">
        <f t="shared" si="38"/>
        <v>33.191086638561472</v>
      </c>
      <c r="P581">
        <v>61.689753075797981</v>
      </c>
      <c r="Q581">
        <v>9.4789887046619388</v>
      </c>
      <c r="R581">
        <v>7.2651516082644019</v>
      </c>
      <c r="S581">
        <v>3.8566389301999728</v>
      </c>
      <c r="T581">
        <v>17.709467681075701</v>
      </c>
      <c r="U581">
        <v>38.310246924202019</v>
      </c>
      <c r="W581" t="e">
        <f>VLOOKUP($E581,#REF!,4, FALSE)</f>
        <v>#REF!</v>
      </c>
      <c r="X581" t="e">
        <f>VLOOKUP($E581,#REF!,5, FALSE)</f>
        <v>#REF!</v>
      </c>
      <c r="Y581" t="e">
        <f>VLOOKUP($E581,#REF!,6, FALSE)</f>
        <v>#REF!</v>
      </c>
      <c r="Z581" t="e">
        <f>VLOOKUP($E581,#REF!,7, FALSE)</f>
        <v>#REF!</v>
      </c>
      <c r="AA581" t="e">
        <f>VLOOKUP($E581,#REF!,8, FALSE)</f>
        <v>#REF!</v>
      </c>
      <c r="AB581" t="e">
        <f>VLOOKUP($E581,#REF!,9, FALSE)</f>
        <v>#REF!</v>
      </c>
      <c r="AC581" t="e">
        <f>VLOOKUP($E581,#REF!,10, FALSE)</f>
        <v>#REF!</v>
      </c>
      <c r="AD581" t="e">
        <f>VLOOKUP($E581,#REF!,11, FALSE)</f>
        <v>#REF!</v>
      </c>
      <c r="AE581" t="e">
        <f>VLOOKUP($E581,#REF!,12, FALSE)</f>
        <v>#REF!</v>
      </c>
      <c r="AF581" t="e">
        <f>VLOOKUP($E581,#REF!,13, FALSE)</f>
        <v>#REF!</v>
      </c>
      <c r="AG581" t="e">
        <f>VLOOKUP($E581,#REF!,14, FALSE)</f>
        <v>#REF!</v>
      </c>
      <c r="AH581" t="e">
        <f>VLOOKUP($E581,#REF!,15, FALSE)</f>
        <v>#REF!</v>
      </c>
      <c r="AI581" t="e">
        <f>VLOOKUP($E581,#REF!,16, FALSE)</f>
        <v>#REF!</v>
      </c>
      <c r="AJ581" t="e">
        <f>VLOOKUP($E581,#REF!,17, FALSE)</f>
        <v>#REF!</v>
      </c>
      <c r="AK581" t="e">
        <f>VLOOKUP($E581,#REF!,18, FALSE)</f>
        <v>#REF!</v>
      </c>
    </row>
    <row r="582" spans="1:37" x14ac:dyDescent="0.25">
      <c r="A582">
        <v>33</v>
      </c>
      <c r="B582">
        <v>24</v>
      </c>
      <c r="C582" t="s">
        <v>2719</v>
      </c>
      <c r="D582" t="s">
        <v>2720</v>
      </c>
      <c r="E582">
        <f>VLOOKUP(D582,'2011B4'!A$1:B$641,2, FALSE)</f>
        <v>623</v>
      </c>
      <c r="G582">
        <v>2578201</v>
      </c>
      <c r="H582">
        <v>1303363</v>
      </c>
      <c r="I582">
        <v>1274838</v>
      </c>
      <c r="J582">
        <v>949314</v>
      </c>
      <c r="K582">
        <v>672913</v>
      </c>
      <c r="L582">
        <v>276401</v>
      </c>
      <c r="M582">
        <f t="shared" si="37"/>
        <v>36.82079093135097</v>
      </c>
      <c r="N582">
        <f t="shared" si="36"/>
        <v>70.884133174060423</v>
      </c>
      <c r="O582">
        <f t="shared" si="38"/>
        <v>29.115866825939573</v>
      </c>
      <c r="P582">
        <v>38.642219539583316</v>
      </c>
      <c r="Q582">
        <v>17.22738735550092</v>
      </c>
      <c r="R582">
        <v>13.397990548964831</v>
      </c>
      <c r="S582">
        <v>5.012988326307207</v>
      </c>
      <c r="T582">
        <v>25.719414229643718</v>
      </c>
      <c r="U582">
        <v>61.357780460416684</v>
      </c>
      <c r="W582" t="e">
        <f>VLOOKUP($E582,#REF!,4, FALSE)</f>
        <v>#REF!</v>
      </c>
      <c r="X582" t="e">
        <f>VLOOKUP($E582,#REF!,5, FALSE)</f>
        <v>#REF!</v>
      </c>
      <c r="Y582" t="e">
        <f>VLOOKUP($E582,#REF!,6, FALSE)</f>
        <v>#REF!</v>
      </c>
      <c r="Z582" t="e">
        <f>VLOOKUP($E582,#REF!,7, FALSE)</f>
        <v>#REF!</v>
      </c>
      <c r="AA582" t="e">
        <f>VLOOKUP($E582,#REF!,8, FALSE)</f>
        <v>#REF!</v>
      </c>
      <c r="AB582" t="e">
        <f>VLOOKUP($E582,#REF!,9, FALSE)</f>
        <v>#REF!</v>
      </c>
      <c r="AC582" t="e">
        <f>VLOOKUP($E582,#REF!,10, FALSE)</f>
        <v>#REF!</v>
      </c>
      <c r="AD582" t="e">
        <f>VLOOKUP($E582,#REF!,11, FALSE)</f>
        <v>#REF!</v>
      </c>
      <c r="AE582" t="e">
        <f>VLOOKUP($E582,#REF!,12, FALSE)</f>
        <v>#REF!</v>
      </c>
      <c r="AF582" t="e">
        <f>VLOOKUP($E582,#REF!,13, FALSE)</f>
        <v>#REF!</v>
      </c>
      <c r="AG582" t="e">
        <f>VLOOKUP($E582,#REF!,14, FALSE)</f>
        <v>#REF!</v>
      </c>
      <c r="AH582" t="e">
        <f>VLOOKUP($E582,#REF!,15, FALSE)</f>
        <v>#REF!</v>
      </c>
      <c r="AI582" t="e">
        <f>VLOOKUP($E582,#REF!,16, FALSE)</f>
        <v>#REF!</v>
      </c>
      <c r="AJ582" t="e">
        <f>VLOOKUP($E582,#REF!,17, FALSE)</f>
        <v>#REF!</v>
      </c>
      <c r="AK582" t="e">
        <f>VLOOKUP($E582,#REF!,18, FALSE)</f>
        <v>#REF!</v>
      </c>
    </row>
    <row r="583" spans="1:37" x14ac:dyDescent="0.25">
      <c r="A583">
        <v>33</v>
      </c>
      <c r="B583">
        <v>25</v>
      </c>
      <c r="C583" t="s">
        <v>2721</v>
      </c>
      <c r="D583" t="s">
        <v>2722</v>
      </c>
      <c r="E583">
        <f>VLOOKUP(D583,'2011B4'!A$1:B$641,2, FALSE)</f>
        <v>624</v>
      </c>
      <c r="G583">
        <v>1093950</v>
      </c>
      <c r="H583">
        <v>552986</v>
      </c>
      <c r="I583">
        <v>540964</v>
      </c>
      <c r="J583">
        <v>469715</v>
      </c>
      <c r="K583">
        <v>295605</v>
      </c>
      <c r="L583">
        <v>174110</v>
      </c>
      <c r="M583">
        <f t="shared" si="37"/>
        <v>42.937519996343525</v>
      </c>
      <c r="N583">
        <f t="shared" si="36"/>
        <v>62.932842255410193</v>
      </c>
      <c r="O583">
        <f t="shared" si="38"/>
        <v>37.067157744589807</v>
      </c>
      <c r="P583">
        <v>65.758598298968522</v>
      </c>
      <c r="Q583">
        <v>8.7921399146290824</v>
      </c>
      <c r="R583">
        <v>8.1509000138381786</v>
      </c>
      <c r="S583">
        <v>2.0961646956132975</v>
      </c>
      <c r="T583">
        <v>15.202197076950917</v>
      </c>
      <c r="U583">
        <v>34.241401701031478</v>
      </c>
      <c r="W583" t="e">
        <f>VLOOKUP($E583,#REF!,4, FALSE)</f>
        <v>#REF!</v>
      </c>
      <c r="X583" t="e">
        <f>VLOOKUP($E583,#REF!,5, FALSE)</f>
        <v>#REF!</v>
      </c>
      <c r="Y583" t="e">
        <f>VLOOKUP($E583,#REF!,6, FALSE)</f>
        <v>#REF!</v>
      </c>
      <c r="Z583" t="e">
        <f>VLOOKUP($E583,#REF!,7, FALSE)</f>
        <v>#REF!</v>
      </c>
      <c r="AA583" t="e">
        <f>VLOOKUP($E583,#REF!,8, FALSE)</f>
        <v>#REF!</v>
      </c>
      <c r="AB583" t="e">
        <f>VLOOKUP($E583,#REF!,9, FALSE)</f>
        <v>#REF!</v>
      </c>
      <c r="AC583" t="e">
        <f>VLOOKUP($E583,#REF!,10, FALSE)</f>
        <v>#REF!</v>
      </c>
      <c r="AD583" t="e">
        <f>VLOOKUP($E583,#REF!,11, FALSE)</f>
        <v>#REF!</v>
      </c>
      <c r="AE583" t="e">
        <f>VLOOKUP($E583,#REF!,12, FALSE)</f>
        <v>#REF!</v>
      </c>
      <c r="AF583" t="e">
        <f>VLOOKUP($E583,#REF!,13, FALSE)</f>
        <v>#REF!</v>
      </c>
      <c r="AG583" t="e">
        <f>VLOOKUP($E583,#REF!,14, FALSE)</f>
        <v>#REF!</v>
      </c>
      <c r="AH583" t="e">
        <f>VLOOKUP($E583,#REF!,15, FALSE)</f>
        <v>#REF!</v>
      </c>
      <c r="AI583" t="e">
        <f>VLOOKUP($E583,#REF!,16, FALSE)</f>
        <v>#REF!</v>
      </c>
      <c r="AJ583" t="e">
        <f>VLOOKUP($E583,#REF!,17, FALSE)</f>
        <v>#REF!</v>
      </c>
      <c r="AK583" t="e">
        <f>VLOOKUP($E583,#REF!,18, FALSE)</f>
        <v>#REF!</v>
      </c>
    </row>
    <row r="584" spans="1:37" x14ac:dyDescent="0.25">
      <c r="A584">
        <v>33</v>
      </c>
      <c r="B584">
        <v>26</v>
      </c>
      <c r="C584" t="s">
        <v>2723</v>
      </c>
      <c r="D584" t="s">
        <v>2724</v>
      </c>
      <c r="E584">
        <f>VLOOKUP(D584,'2011B4'!A$1:B$641,2, FALSE)</f>
        <v>625</v>
      </c>
      <c r="G584">
        <v>1751301</v>
      </c>
      <c r="H584">
        <v>870376</v>
      </c>
      <c r="I584">
        <v>880925</v>
      </c>
      <c r="J584">
        <v>812757</v>
      </c>
      <c r="K584">
        <v>493341</v>
      </c>
      <c r="L584">
        <v>319416</v>
      </c>
      <c r="M584">
        <f t="shared" si="37"/>
        <v>46.408755548018306</v>
      </c>
      <c r="N584">
        <f t="shared" si="36"/>
        <v>60.699692528024983</v>
      </c>
      <c r="O584">
        <f t="shared" si="38"/>
        <v>39.300307471975017</v>
      </c>
      <c r="P584">
        <v>30.720621292711105</v>
      </c>
      <c r="Q584">
        <v>40.578303232085361</v>
      </c>
      <c r="R584">
        <v>8.1819043084218279</v>
      </c>
      <c r="S584">
        <v>4.2354602913293888</v>
      </c>
      <c r="T584">
        <v>16.283710875452318</v>
      </c>
      <c r="U584">
        <v>69.279378707288899</v>
      </c>
      <c r="W584" t="e">
        <f>VLOOKUP($E584,#REF!,4, FALSE)</f>
        <v>#REF!</v>
      </c>
      <c r="X584" t="e">
        <f>VLOOKUP($E584,#REF!,5, FALSE)</f>
        <v>#REF!</v>
      </c>
      <c r="Y584" t="e">
        <f>VLOOKUP($E584,#REF!,6, FALSE)</f>
        <v>#REF!</v>
      </c>
      <c r="Z584" t="e">
        <f>VLOOKUP($E584,#REF!,7, FALSE)</f>
        <v>#REF!</v>
      </c>
      <c r="AA584" t="e">
        <f>VLOOKUP($E584,#REF!,8, FALSE)</f>
        <v>#REF!</v>
      </c>
      <c r="AB584" t="e">
        <f>VLOOKUP($E584,#REF!,9, FALSE)</f>
        <v>#REF!</v>
      </c>
      <c r="AC584" t="e">
        <f>VLOOKUP($E584,#REF!,10, FALSE)</f>
        <v>#REF!</v>
      </c>
      <c r="AD584" t="e">
        <f>VLOOKUP($E584,#REF!,11, FALSE)</f>
        <v>#REF!</v>
      </c>
      <c r="AE584" t="e">
        <f>VLOOKUP($E584,#REF!,12, FALSE)</f>
        <v>#REF!</v>
      </c>
      <c r="AF584" t="e">
        <f>VLOOKUP($E584,#REF!,13, FALSE)</f>
        <v>#REF!</v>
      </c>
      <c r="AG584" t="e">
        <f>VLOOKUP($E584,#REF!,14, FALSE)</f>
        <v>#REF!</v>
      </c>
      <c r="AH584" t="e">
        <f>VLOOKUP($E584,#REF!,15, FALSE)</f>
        <v>#REF!</v>
      </c>
      <c r="AI584" t="e">
        <f>VLOOKUP($E584,#REF!,16, FALSE)</f>
        <v>#REF!</v>
      </c>
      <c r="AJ584" t="e">
        <f>VLOOKUP($E584,#REF!,17, FALSE)</f>
        <v>#REF!</v>
      </c>
      <c r="AK584" t="e">
        <f>VLOOKUP($E584,#REF!,18, FALSE)</f>
        <v>#REF!</v>
      </c>
    </row>
    <row r="585" spans="1:37" x14ac:dyDescent="0.25">
      <c r="A585">
        <v>33</v>
      </c>
      <c r="B585">
        <v>27</v>
      </c>
      <c r="C585" t="s">
        <v>2725</v>
      </c>
      <c r="D585" t="s">
        <v>2726</v>
      </c>
      <c r="E585">
        <f>VLOOKUP(D585,'2011B4'!A$1:B$641,2, FALSE)</f>
        <v>626</v>
      </c>
      <c r="G585">
        <v>1187604</v>
      </c>
      <c r="H585">
        <v>583376</v>
      </c>
      <c r="I585">
        <v>604228</v>
      </c>
      <c r="J585">
        <v>428853</v>
      </c>
      <c r="K585">
        <v>286020</v>
      </c>
      <c r="L585">
        <v>142833</v>
      </c>
      <c r="M585">
        <f t="shared" si="37"/>
        <v>36.110774298503543</v>
      </c>
      <c r="N585">
        <f t="shared" si="36"/>
        <v>66.694181922476929</v>
      </c>
      <c r="O585">
        <f t="shared" si="38"/>
        <v>33.305818077523071</v>
      </c>
      <c r="P585">
        <v>65.202528605372933</v>
      </c>
      <c r="Q585">
        <v>8.5248325183687648</v>
      </c>
      <c r="R585">
        <v>8.3776958538240383</v>
      </c>
      <c r="S585">
        <v>2.7435974564710985</v>
      </c>
      <c r="T585">
        <v>15.151345565963162</v>
      </c>
      <c r="U585">
        <v>34.797471394627067</v>
      </c>
      <c r="W585" t="e">
        <f>VLOOKUP($E585,#REF!,4, FALSE)</f>
        <v>#REF!</v>
      </c>
      <c r="X585" t="e">
        <f>VLOOKUP($E585,#REF!,5, FALSE)</f>
        <v>#REF!</v>
      </c>
      <c r="Y585" t="e">
        <f>VLOOKUP($E585,#REF!,6, FALSE)</f>
        <v>#REF!</v>
      </c>
      <c r="Z585" t="e">
        <f>VLOOKUP($E585,#REF!,7, FALSE)</f>
        <v>#REF!</v>
      </c>
      <c r="AA585" t="e">
        <f>VLOOKUP($E585,#REF!,8, FALSE)</f>
        <v>#REF!</v>
      </c>
      <c r="AB585" t="e">
        <f>VLOOKUP($E585,#REF!,9, FALSE)</f>
        <v>#REF!</v>
      </c>
      <c r="AC585" t="e">
        <f>VLOOKUP($E585,#REF!,10, FALSE)</f>
        <v>#REF!</v>
      </c>
      <c r="AD585" t="e">
        <f>VLOOKUP($E585,#REF!,11, FALSE)</f>
        <v>#REF!</v>
      </c>
      <c r="AE585" t="e">
        <f>VLOOKUP($E585,#REF!,12, FALSE)</f>
        <v>#REF!</v>
      </c>
      <c r="AF585" t="e">
        <f>VLOOKUP($E585,#REF!,13, FALSE)</f>
        <v>#REF!</v>
      </c>
      <c r="AG585" t="e">
        <f>VLOOKUP($E585,#REF!,14, FALSE)</f>
        <v>#REF!</v>
      </c>
      <c r="AH585" t="e">
        <f>VLOOKUP($E585,#REF!,15, FALSE)</f>
        <v>#REF!</v>
      </c>
      <c r="AI585" t="e">
        <f>VLOOKUP($E585,#REF!,16, FALSE)</f>
        <v>#REF!</v>
      </c>
      <c r="AJ585" t="e">
        <f>VLOOKUP($E585,#REF!,17, FALSE)</f>
        <v>#REF!</v>
      </c>
      <c r="AK585" t="e">
        <f>VLOOKUP($E585,#REF!,18, FALSE)</f>
        <v>#REF!</v>
      </c>
    </row>
    <row r="586" spans="1:37" x14ac:dyDescent="0.25">
      <c r="A586">
        <v>33</v>
      </c>
      <c r="B586">
        <v>28</v>
      </c>
      <c r="C586" t="s">
        <v>2727</v>
      </c>
      <c r="D586" t="s">
        <v>2728</v>
      </c>
      <c r="E586">
        <f>VLOOKUP(D586,'2011B4'!A$1:B$641,2, FALSE)</f>
        <v>627</v>
      </c>
      <c r="G586">
        <v>1572273</v>
      </c>
      <c r="H586">
        <v>766823</v>
      </c>
      <c r="I586">
        <v>805450</v>
      </c>
      <c r="J586">
        <v>584414</v>
      </c>
      <c r="K586">
        <v>396633</v>
      </c>
      <c r="L586">
        <v>187781</v>
      </c>
      <c r="M586">
        <f t="shared" si="37"/>
        <v>37.170008007515229</v>
      </c>
      <c r="N586">
        <f t="shared" si="36"/>
        <v>67.868497332370552</v>
      </c>
      <c r="O586">
        <f t="shared" si="38"/>
        <v>32.131502667629455</v>
      </c>
      <c r="P586">
        <v>37.927393936490226</v>
      </c>
      <c r="Q586">
        <v>25.930932523861507</v>
      </c>
      <c r="R586">
        <v>10.371757007874555</v>
      </c>
      <c r="S586">
        <v>3.8881683190341096</v>
      </c>
      <c r="T586">
        <v>21.881748212739598</v>
      </c>
      <c r="U586">
        <v>62.072606063509774</v>
      </c>
      <c r="W586" t="e">
        <f>VLOOKUP($E586,#REF!,4, FALSE)</f>
        <v>#REF!</v>
      </c>
      <c r="X586" t="e">
        <f>VLOOKUP($E586,#REF!,5, FALSE)</f>
        <v>#REF!</v>
      </c>
      <c r="Y586" t="e">
        <f>VLOOKUP($E586,#REF!,6, FALSE)</f>
        <v>#REF!</v>
      </c>
      <c r="Z586" t="e">
        <f>VLOOKUP($E586,#REF!,7, FALSE)</f>
        <v>#REF!</v>
      </c>
      <c r="AA586" t="e">
        <f>VLOOKUP($E586,#REF!,8, FALSE)</f>
        <v>#REF!</v>
      </c>
      <c r="AB586" t="e">
        <f>VLOOKUP($E586,#REF!,9, FALSE)</f>
        <v>#REF!</v>
      </c>
      <c r="AC586" t="e">
        <f>VLOOKUP($E586,#REF!,10, FALSE)</f>
        <v>#REF!</v>
      </c>
      <c r="AD586" t="e">
        <f>VLOOKUP($E586,#REF!,11, FALSE)</f>
        <v>#REF!</v>
      </c>
      <c r="AE586" t="e">
        <f>VLOOKUP($E586,#REF!,12, FALSE)</f>
        <v>#REF!</v>
      </c>
      <c r="AF586" t="e">
        <f>VLOOKUP($E586,#REF!,13, FALSE)</f>
        <v>#REF!</v>
      </c>
      <c r="AG586" t="e">
        <f>VLOOKUP($E586,#REF!,14, FALSE)</f>
        <v>#REF!</v>
      </c>
      <c r="AH586" t="e">
        <f>VLOOKUP($E586,#REF!,15, FALSE)</f>
        <v>#REF!</v>
      </c>
      <c r="AI586" t="e">
        <f>VLOOKUP($E586,#REF!,16, FALSE)</f>
        <v>#REF!</v>
      </c>
      <c r="AJ586" t="e">
        <f>VLOOKUP($E586,#REF!,17, FALSE)</f>
        <v>#REF!</v>
      </c>
      <c r="AK586" t="e">
        <f>VLOOKUP($E586,#REF!,18, FALSE)</f>
        <v>#REF!</v>
      </c>
    </row>
    <row r="587" spans="1:37" x14ac:dyDescent="0.25">
      <c r="A587">
        <v>33</v>
      </c>
      <c r="B587">
        <v>29</v>
      </c>
      <c r="C587" t="s">
        <v>2729</v>
      </c>
      <c r="D587" t="s">
        <v>2730</v>
      </c>
      <c r="E587">
        <f>VLOOKUP(D587,'2011B4'!A$1:B$641,2, FALSE)</f>
        <v>628</v>
      </c>
      <c r="G587">
        <v>2723988</v>
      </c>
      <c r="H587">
        <v>1333939</v>
      </c>
      <c r="I587">
        <v>1390049</v>
      </c>
      <c r="J587">
        <v>1128873</v>
      </c>
      <c r="K587">
        <v>666797</v>
      </c>
      <c r="L587">
        <v>462076</v>
      </c>
      <c r="M587">
        <f t="shared" si="37"/>
        <v>41.44192265164164</v>
      </c>
      <c r="N587">
        <f t="shared" si="36"/>
        <v>59.067494749187908</v>
      </c>
      <c r="O587">
        <f t="shared" si="38"/>
        <v>40.932505250812099</v>
      </c>
      <c r="P587">
        <v>38.736421191754957</v>
      </c>
      <c r="Q587">
        <v>32.330297562258998</v>
      </c>
      <c r="R587">
        <v>8.2193479691692506</v>
      </c>
      <c r="S587">
        <v>3.3429801226533011</v>
      </c>
      <c r="T587">
        <v>17.370953154163487</v>
      </c>
      <c r="U587">
        <v>61.263578808245043</v>
      </c>
      <c r="W587" t="e">
        <f>VLOOKUP($E587,#REF!,4, FALSE)</f>
        <v>#REF!</v>
      </c>
      <c r="X587" t="e">
        <f>VLOOKUP($E587,#REF!,5, FALSE)</f>
        <v>#REF!</v>
      </c>
      <c r="Y587" t="e">
        <f>VLOOKUP($E587,#REF!,6, FALSE)</f>
        <v>#REF!</v>
      </c>
      <c r="Z587" t="e">
        <f>VLOOKUP($E587,#REF!,7, FALSE)</f>
        <v>#REF!</v>
      </c>
      <c r="AA587" t="e">
        <f>VLOOKUP($E587,#REF!,8, FALSE)</f>
        <v>#REF!</v>
      </c>
      <c r="AB587" t="e">
        <f>VLOOKUP($E587,#REF!,9, FALSE)</f>
        <v>#REF!</v>
      </c>
      <c r="AC587" t="e">
        <f>VLOOKUP($E587,#REF!,10, FALSE)</f>
        <v>#REF!</v>
      </c>
      <c r="AD587" t="e">
        <f>VLOOKUP($E587,#REF!,11, FALSE)</f>
        <v>#REF!</v>
      </c>
      <c r="AE587" t="e">
        <f>VLOOKUP($E587,#REF!,12, FALSE)</f>
        <v>#REF!</v>
      </c>
      <c r="AF587" t="e">
        <f>VLOOKUP($E587,#REF!,13, FALSE)</f>
        <v>#REF!</v>
      </c>
      <c r="AG587" t="e">
        <f>VLOOKUP($E587,#REF!,14, FALSE)</f>
        <v>#REF!</v>
      </c>
      <c r="AH587" t="e">
        <f>VLOOKUP($E587,#REF!,15, FALSE)</f>
        <v>#REF!</v>
      </c>
      <c r="AI587" t="e">
        <f>VLOOKUP($E587,#REF!,16, FALSE)</f>
        <v>#REF!</v>
      </c>
      <c r="AJ587" t="e">
        <f>VLOOKUP($E587,#REF!,17, FALSE)</f>
        <v>#REF!</v>
      </c>
      <c r="AK587" t="e">
        <f>VLOOKUP($E587,#REF!,18, FALSE)</f>
        <v>#REF!</v>
      </c>
    </row>
    <row r="588" spans="1:37" x14ac:dyDescent="0.25">
      <c r="A588">
        <v>33</v>
      </c>
      <c r="B588">
        <v>30</v>
      </c>
      <c r="C588" t="s">
        <v>2731</v>
      </c>
      <c r="D588" t="s">
        <v>2732</v>
      </c>
      <c r="E588">
        <f>VLOOKUP(D588,'2011B4'!A$1:B$641,2, FALSE)</f>
        <v>629</v>
      </c>
      <c r="G588">
        <v>1676034</v>
      </c>
      <c r="H588">
        <v>832269</v>
      </c>
      <c r="I588">
        <v>843765</v>
      </c>
      <c r="J588">
        <v>456994</v>
      </c>
      <c r="K588">
        <v>376595</v>
      </c>
      <c r="L588">
        <v>80399</v>
      </c>
      <c r="M588">
        <f t="shared" si="37"/>
        <v>27.266391970568616</v>
      </c>
      <c r="N588">
        <f t="shared" si="36"/>
        <v>82.406990026127261</v>
      </c>
      <c r="O588">
        <f t="shared" si="38"/>
        <v>17.593009973872743</v>
      </c>
      <c r="P588">
        <v>26.595972813647442</v>
      </c>
      <c r="Q588">
        <v>19.42410622458938</v>
      </c>
      <c r="R588">
        <v>10.25221337698088</v>
      </c>
      <c r="S588">
        <v>16.697593403852128</v>
      </c>
      <c r="T588">
        <v>27.030114180930166</v>
      </c>
      <c r="U588">
        <v>73.40402718635255</v>
      </c>
      <c r="W588" t="e">
        <f>VLOOKUP($E588,#REF!,4, FALSE)</f>
        <v>#REF!</v>
      </c>
      <c r="X588" t="e">
        <f>VLOOKUP($E588,#REF!,5, FALSE)</f>
        <v>#REF!</v>
      </c>
      <c r="Y588" t="e">
        <f>VLOOKUP($E588,#REF!,6, FALSE)</f>
        <v>#REF!</v>
      </c>
      <c r="Z588" t="e">
        <f>VLOOKUP($E588,#REF!,7, FALSE)</f>
        <v>#REF!</v>
      </c>
      <c r="AA588" t="e">
        <f>VLOOKUP($E588,#REF!,8, FALSE)</f>
        <v>#REF!</v>
      </c>
      <c r="AB588" t="e">
        <f>VLOOKUP($E588,#REF!,9, FALSE)</f>
        <v>#REF!</v>
      </c>
      <c r="AC588" t="e">
        <f>VLOOKUP($E588,#REF!,10, FALSE)</f>
        <v>#REF!</v>
      </c>
      <c r="AD588" t="e">
        <f>VLOOKUP($E588,#REF!,11, FALSE)</f>
        <v>#REF!</v>
      </c>
      <c r="AE588" t="e">
        <f>VLOOKUP($E588,#REF!,12, FALSE)</f>
        <v>#REF!</v>
      </c>
      <c r="AF588" t="e">
        <f>VLOOKUP($E588,#REF!,13, FALSE)</f>
        <v>#REF!</v>
      </c>
      <c r="AG588" t="e">
        <f>VLOOKUP($E588,#REF!,14, FALSE)</f>
        <v>#REF!</v>
      </c>
      <c r="AH588" t="e">
        <f>VLOOKUP($E588,#REF!,15, FALSE)</f>
        <v>#REF!</v>
      </c>
      <c r="AI588" t="e">
        <f>VLOOKUP($E588,#REF!,16, FALSE)</f>
        <v>#REF!</v>
      </c>
      <c r="AJ588" t="e">
        <f>VLOOKUP($E588,#REF!,17, FALSE)</f>
        <v>#REF!</v>
      </c>
      <c r="AK588" t="e">
        <f>VLOOKUP($E588,#REF!,18, FALSE)</f>
        <v>#REF!</v>
      </c>
    </row>
    <row r="589" spans="1:37" x14ac:dyDescent="0.25">
      <c r="A589">
        <v>34</v>
      </c>
      <c r="B589">
        <v>1</v>
      </c>
      <c r="C589" t="s">
        <v>2560</v>
      </c>
      <c r="D589" t="s">
        <v>2561</v>
      </c>
      <c r="E589">
        <f>VLOOKUP(D589,'2011B4'!A$1:B$641,2, FALSE)</f>
        <v>634</v>
      </c>
      <c r="G589">
        <v>31394</v>
      </c>
      <c r="H589">
        <v>15893</v>
      </c>
      <c r="I589">
        <v>15501</v>
      </c>
      <c r="J589">
        <v>9298</v>
      </c>
      <c r="K589">
        <v>7963</v>
      </c>
      <c r="L589">
        <v>1335</v>
      </c>
      <c r="M589">
        <f t="shared" si="37"/>
        <v>29.617124291265846</v>
      </c>
      <c r="N589">
        <f t="shared" si="36"/>
        <v>85.642073564207351</v>
      </c>
      <c r="O589">
        <f t="shared" si="38"/>
        <v>14.357926435792642</v>
      </c>
      <c r="P589">
        <v>36.545493654549368</v>
      </c>
      <c r="Q589">
        <v>17.498386749838673</v>
      </c>
      <c r="R589">
        <v>9.4106259410625945</v>
      </c>
      <c r="S589">
        <v>8.292105829210584</v>
      </c>
      <c r="T589">
        <v>28.253387825338784</v>
      </c>
      <c r="U589">
        <v>63.454506345450632</v>
      </c>
      <c r="W589" t="e">
        <f>VLOOKUP($E589,#REF!,4, FALSE)</f>
        <v>#REF!</v>
      </c>
      <c r="X589" t="e">
        <f>VLOOKUP($E589,#REF!,5, FALSE)</f>
        <v>#REF!</v>
      </c>
      <c r="Y589" t="e">
        <f>VLOOKUP($E589,#REF!,6, FALSE)</f>
        <v>#REF!</v>
      </c>
      <c r="Z589" t="e">
        <f>VLOOKUP($E589,#REF!,7, FALSE)</f>
        <v>#REF!</v>
      </c>
      <c r="AA589" t="e">
        <f>VLOOKUP($E589,#REF!,8, FALSE)</f>
        <v>#REF!</v>
      </c>
      <c r="AB589" t="e">
        <f>VLOOKUP($E589,#REF!,9, FALSE)</f>
        <v>#REF!</v>
      </c>
      <c r="AC589" t="e">
        <f>VLOOKUP($E589,#REF!,10, FALSE)</f>
        <v>#REF!</v>
      </c>
      <c r="AD589" t="e">
        <f>VLOOKUP($E589,#REF!,11, FALSE)</f>
        <v>#REF!</v>
      </c>
      <c r="AE589" t="e">
        <f>VLOOKUP($E589,#REF!,12, FALSE)</f>
        <v>#REF!</v>
      </c>
      <c r="AF589" t="e">
        <f>VLOOKUP($E589,#REF!,13, FALSE)</f>
        <v>#REF!</v>
      </c>
      <c r="AG589" t="e">
        <f>VLOOKUP($E589,#REF!,14, FALSE)</f>
        <v>#REF!</v>
      </c>
      <c r="AH589" t="e">
        <f>VLOOKUP($E589,#REF!,15, FALSE)</f>
        <v>#REF!</v>
      </c>
      <c r="AI589" t="e">
        <f>VLOOKUP($E589,#REF!,16, FALSE)</f>
        <v>#REF!</v>
      </c>
      <c r="AJ589" t="e">
        <f>VLOOKUP($E589,#REF!,17, FALSE)</f>
        <v>#REF!</v>
      </c>
      <c r="AK589" t="e">
        <f>VLOOKUP($E589,#REF!,18, FALSE)</f>
        <v>#REF!</v>
      </c>
    </row>
    <row r="590" spans="1:37" x14ac:dyDescent="0.25">
      <c r="A590">
        <v>34</v>
      </c>
      <c r="B590">
        <v>2</v>
      </c>
      <c r="C590" t="s">
        <v>2562</v>
      </c>
      <c r="D590" t="s">
        <v>3056</v>
      </c>
      <c r="E590">
        <f>VLOOKUP(D590,'2011B4'!A$1:B$641,2, FALSE)</f>
        <v>635</v>
      </c>
      <c r="G590">
        <v>735332</v>
      </c>
      <c r="H590">
        <v>369428</v>
      </c>
      <c r="I590">
        <v>365904</v>
      </c>
      <c r="J590">
        <v>247949</v>
      </c>
      <c r="K590">
        <v>188660</v>
      </c>
      <c r="L590">
        <v>59289</v>
      </c>
      <c r="M590">
        <f t="shared" si="37"/>
        <v>33.719326780284284</v>
      </c>
      <c r="N590">
        <f t="shared" si="36"/>
        <v>76.088227821043844</v>
      </c>
      <c r="O590">
        <f t="shared" si="38"/>
        <v>23.911772178956156</v>
      </c>
      <c r="P590">
        <v>24.776062819370111</v>
      </c>
      <c r="Q590">
        <v>18.630040855175864</v>
      </c>
      <c r="R590">
        <v>11.696356912106925</v>
      </c>
      <c r="S590">
        <v>7.8016043621873852</v>
      </c>
      <c r="T590">
        <v>37.095935051159714</v>
      </c>
      <c r="U590">
        <v>75.223937180629889</v>
      </c>
      <c r="W590" t="e">
        <f>VLOOKUP($E590,#REF!,4, FALSE)</f>
        <v>#REF!</v>
      </c>
      <c r="X590" t="e">
        <f>VLOOKUP($E590,#REF!,5, FALSE)</f>
        <v>#REF!</v>
      </c>
      <c r="Y590" t="e">
        <f>VLOOKUP($E590,#REF!,6, FALSE)</f>
        <v>#REF!</v>
      </c>
      <c r="Z590" t="e">
        <f>VLOOKUP($E590,#REF!,7, FALSE)</f>
        <v>#REF!</v>
      </c>
      <c r="AA590" t="e">
        <f>VLOOKUP($E590,#REF!,8, FALSE)</f>
        <v>#REF!</v>
      </c>
      <c r="AB590" t="e">
        <f>VLOOKUP($E590,#REF!,9, FALSE)</f>
        <v>#REF!</v>
      </c>
      <c r="AC590" t="e">
        <f>VLOOKUP($E590,#REF!,10, FALSE)</f>
        <v>#REF!</v>
      </c>
      <c r="AD590" t="e">
        <f>VLOOKUP($E590,#REF!,11, FALSE)</f>
        <v>#REF!</v>
      </c>
      <c r="AE590" t="e">
        <f>VLOOKUP($E590,#REF!,12, FALSE)</f>
        <v>#REF!</v>
      </c>
      <c r="AF590" t="e">
        <f>VLOOKUP($E590,#REF!,13, FALSE)</f>
        <v>#REF!</v>
      </c>
      <c r="AG590" t="e">
        <f>VLOOKUP($E590,#REF!,14, FALSE)</f>
        <v>#REF!</v>
      </c>
      <c r="AH590" t="e">
        <f>VLOOKUP($E590,#REF!,15, FALSE)</f>
        <v>#REF!</v>
      </c>
      <c r="AI590" t="e">
        <f>VLOOKUP($E590,#REF!,16, FALSE)</f>
        <v>#REF!</v>
      </c>
      <c r="AJ590" t="e">
        <f>VLOOKUP($E590,#REF!,17, FALSE)</f>
        <v>#REF!</v>
      </c>
      <c r="AK590" t="e">
        <f>VLOOKUP($E590,#REF!,18, FALSE)</f>
        <v>#REF!</v>
      </c>
    </row>
    <row r="591" spans="1:37" x14ac:dyDescent="0.25">
      <c r="A591">
        <v>34</v>
      </c>
      <c r="B591">
        <v>3</v>
      </c>
      <c r="C591" t="s">
        <v>2564</v>
      </c>
      <c r="D591" t="s">
        <v>2565</v>
      </c>
      <c r="E591">
        <f>VLOOKUP(D591,'2011B4'!A$1:B$641,2, FALSE)</f>
        <v>636</v>
      </c>
      <c r="G591">
        <v>36828</v>
      </c>
      <c r="H591">
        <v>17153</v>
      </c>
      <c r="I591">
        <v>19675</v>
      </c>
      <c r="J591">
        <v>8420</v>
      </c>
      <c r="K591">
        <v>7088</v>
      </c>
      <c r="L591">
        <v>1332</v>
      </c>
      <c r="M591">
        <f t="shared" si="37"/>
        <v>22.86303899207125</v>
      </c>
      <c r="N591">
        <f t="shared" si="36"/>
        <v>84.180522565320672</v>
      </c>
      <c r="O591">
        <f t="shared" si="38"/>
        <v>15.819477434679335</v>
      </c>
      <c r="P591">
        <v>13.31353919239905</v>
      </c>
      <c r="Q591">
        <v>15.059382422802848</v>
      </c>
      <c r="R591">
        <v>18.12351543942993</v>
      </c>
      <c r="S591">
        <v>9.9762470308788593</v>
      </c>
      <c r="T591">
        <v>43.527315914489314</v>
      </c>
      <c r="U591">
        <v>86.686460807600952</v>
      </c>
      <c r="W591" t="e">
        <f>VLOOKUP($E591,#REF!,4, FALSE)</f>
        <v>#REF!</v>
      </c>
      <c r="X591" t="e">
        <f>VLOOKUP($E591,#REF!,5, FALSE)</f>
        <v>#REF!</v>
      </c>
      <c r="Y591" t="e">
        <f>VLOOKUP($E591,#REF!,6, FALSE)</f>
        <v>#REF!</v>
      </c>
      <c r="Z591" t="e">
        <f>VLOOKUP($E591,#REF!,7, FALSE)</f>
        <v>#REF!</v>
      </c>
      <c r="AA591" t="e">
        <f>VLOOKUP($E591,#REF!,8, FALSE)</f>
        <v>#REF!</v>
      </c>
      <c r="AB591" t="e">
        <f>VLOOKUP($E591,#REF!,9, FALSE)</f>
        <v>#REF!</v>
      </c>
      <c r="AC591" t="e">
        <f>VLOOKUP($E591,#REF!,10, FALSE)</f>
        <v>#REF!</v>
      </c>
      <c r="AD591" t="e">
        <f>VLOOKUP($E591,#REF!,11, FALSE)</f>
        <v>#REF!</v>
      </c>
      <c r="AE591" t="e">
        <f>VLOOKUP($E591,#REF!,12, FALSE)</f>
        <v>#REF!</v>
      </c>
      <c r="AF591" t="e">
        <f>VLOOKUP($E591,#REF!,13, FALSE)</f>
        <v>#REF!</v>
      </c>
      <c r="AG591" t="e">
        <f>VLOOKUP($E591,#REF!,14, FALSE)</f>
        <v>#REF!</v>
      </c>
      <c r="AH591" t="e">
        <f>VLOOKUP($E591,#REF!,15, FALSE)</f>
        <v>#REF!</v>
      </c>
      <c r="AI591" t="e">
        <f>VLOOKUP($E591,#REF!,16, FALSE)</f>
        <v>#REF!</v>
      </c>
      <c r="AJ591" t="e">
        <f>VLOOKUP($E591,#REF!,17, FALSE)</f>
        <v>#REF!</v>
      </c>
      <c r="AK591" t="e">
        <f>VLOOKUP($E591,#REF!,18, FALSE)</f>
        <v>#REF!</v>
      </c>
    </row>
    <row r="592" spans="1:37" x14ac:dyDescent="0.25">
      <c r="A592">
        <v>34</v>
      </c>
      <c r="B592">
        <v>4</v>
      </c>
      <c r="C592" t="s">
        <v>2566</v>
      </c>
      <c r="D592" t="s">
        <v>2567</v>
      </c>
      <c r="E592">
        <f>VLOOKUP(D592,'2011B4'!A$1:B$641,2, FALSE)</f>
        <v>637</v>
      </c>
      <c r="G592">
        <v>170791</v>
      </c>
      <c r="H592">
        <v>84487</v>
      </c>
      <c r="I592">
        <v>86304</v>
      </c>
      <c r="J592">
        <v>51700</v>
      </c>
      <c r="K592">
        <v>41494</v>
      </c>
      <c r="L592">
        <v>10206</v>
      </c>
      <c r="M592">
        <f t="shared" si="37"/>
        <v>30.270915914773028</v>
      </c>
      <c r="N592">
        <f t="shared" si="36"/>
        <v>80.259187620889747</v>
      </c>
      <c r="O592">
        <f t="shared" si="38"/>
        <v>19.740812379110253</v>
      </c>
      <c r="P592">
        <v>35.408123791102518</v>
      </c>
      <c r="Q592">
        <v>11.342359767891683</v>
      </c>
      <c r="R592">
        <v>13.700193423597678</v>
      </c>
      <c r="S592">
        <v>7.1914893617021276</v>
      </c>
      <c r="T592">
        <v>32.357833655705996</v>
      </c>
      <c r="U592">
        <v>64.591876208897474</v>
      </c>
      <c r="W592" t="e">
        <f>VLOOKUP($E592,#REF!,4, FALSE)</f>
        <v>#REF!</v>
      </c>
      <c r="X592" t="e">
        <f>VLOOKUP($E592,#REF!,5, FALSE)</f>
        <v>#REF!</v>
      </c>
      <c r="Y592" t="e">
        <f>VLOOKUP($E592,#REF!,6, FALSE)</f>
        <v>#REF!</v>
      </c>
      <c r="Z592" t="e">
        <f>VLOOKUP($E592,#REF!,7, FALSE)</f>
        <v>#REF!</v>
      </c>
      <c r="AA592" t="e">
        <f>VLOOKUP($E592,#REF!,8, FALSE)</f>
        <v>#REF!</v>
      </c>
      <c r="AB592" t="e">
        <f>VLOOKUP($E592,#REF!,9, FALSE)</f>
        <v>#REF!</v>
      </c>
      <c r="AC592" t="e">
        <f>VLOOKUP($E592,#REF!,10, FALSE)</f>
        <v>#REF!</v>
      </c>
      <c r="AD592" t="e">
        <f>VLOOKUP($E592,#REF!,11, FALSE)</f>
        <v>#REF!</v>
      </c>
      <c r="AE592" t="e">
        <f>VLOOKUP($E592,#REF!,12, FALSE)</f>
        <v>#REF!</v>
      </c>
      <c r="AF592" t="e">
        <f>VLOOKUP($E592,#REF!,13, FALSE)</f>
        <v>#REF!</v>
      </c>
      <c r="AG592" t="e">
        <f>VLOOKUP($E592,#REF!,14, FALSE)</f>
        <v>#REF!</v>
      </c>
      <c r="AH592" t="e">
        <f>VLOOKUP($E592,#REF!,15, FALSE)</f>
        <v>#REF!</v>
      </c>
      <c r="AI592" t="e">
        <f>VLOOKUP($E592,#REF!,16, FALSE)</f>
        <v>#REF!</v>
      </c>
      <c r="AJ592" t="e">
        <f>VLOOKUP($E592,#REF!,17, FALSE)</f>
        <v>#REF!</v>
      </c>
      <c r="AK592" t="e">
        <f>VLOOKUP($E592,#REF!,18, FALSE)</f>
        <v>#REF!</v>
      </c>
    </row>
    <row r="593" spans="1:37" x14ac:dyDescent="0.25">
      <c r="A593">
        <v>35</v>
      </c>
      <c r="B593">
        <v>1</v>
      </c>
      <c r="C593" t="s">
        <v>1761</v>
      </c>
      <c r="D593" t="s">
        <v>1762</v>
      </c>
      <c r="E593" t="e">
        <f>VLOOKUP(D593,'2011B4'!A$1:B$641,2, FALSE)</f>
        <v>#N/A</v>
      </c>
      <c r="F593" t="s">
        <v>3187</v>
      </c>
      <c r="G593">
        <v>314084</v>
      </c>
      <c r="H593">
        <v>170319</v>
      </c>
      <c r="I593">
        <v>143765</v>
      </c>
      <c r="J593">
        <v>100683</v>
      </c>
      <c r="K593">
        <v>86327</v>
      </c>
      <c r="L593">
        <v>14356</v>
      </c>
      <c r="M593">
        <f t="shared" si="37"/>
        <v>32.056074171240816</v>
      </c>
      <c r="N593">
        <f t="shared" si="36"/>
        <v>85.741386331356821</v>
      </c>
      <c r="O593">
        <f t="shared" si="38"/>
        <v>14.258613668643166</v>
      </c>
      <c r="P593">
        <v>26.25269409930177</v>
      </c>
      <c r="Q593">
        <v>7.399461676747813</v>
      </c>
      <c r="R593">
        <v>9.2100950508030159</v>
      </c>
      <c r="S593">
        <v>13.275329499518291</v>
      </c>
      <c r="T593">
        <v>43.862419673629113</v>
      </c>
      <c r="U593">
        <v>73.747305900698223</v>
      </c>
      <c r="W593" t="e">
        <f>VLOOKUP($E593,#REF!,4, FALSE)</f>
        <v>#N/A</v>
      </c>
      <c r="X593" t="e">
        <f>VLOOKUP($E593,#REF!,5, FALSE)</f>
        <v>#N/A</v>
      </c>
      <c r="Y593" t="e">
        <f>VLOOKUP($E593,#REF!,6, FALSE)</f>
        <v>#N/A</v>
      </c>
      <c r="Z593" t="e">
        <f>VLOOKUP($E593,#REF!,7, FALSE)</f>
        <v>#N/A</v>
      </c>
      <c r="AA593" t="e">
        <f>VLOOKUP($E593,#REF!,8, FALSE)</f>
        <v>#N/A</v>
      </c>
      <c r="AB593" t="e">
        <f>VLOOKUP($E593,#REF!,9, FALSE)</f>
        <v>#N/A</v>
      </c>
      <c r="AC593" t="e">
        <f>VLOOKUP($E593,#REF!,10, FALSE)</f>
        <v>#N/A</v>
      </c>
      <c r="AD593" t="e">
        <f>VLOOKUP($E593,#REF!,11, FALSE)</f>
        <v>#N/A</v>
      </c>
      <c r="AE593" t="e">
        <f>VLOOKUP($E593,#REF!,12, FALSE)</f>
        <v>#N/A</v>
      </c>
      <c r="AF593" t="e">
        <f>VLOOKUP($E593,#REF!,13, FALSE)</f>
        <v>#N/A</v>
      </c>
      <c r="AG593" t="e">
        <f>VLOOKUP($E593,#REF!,14, FALSE)</f>
        <v>#N/A</v>
      </c>
      <c r="AH593" t="e">
        <f>VLOOKUP($E593,#REF!,15, FALSE)</f>
        <v>#N/A</v>
      </c>
      <c r="AI593" t="e">
        <f>VLOOKUP($E593,#REF!,16, FALSE)</f>
        <v>#N/A</v>
      </c>
      <c r="AJ593" t="e">
        <f>VLOOKUP($E593,#REF!,17, FALSE)</f>
        <v>#N/A</v>
      </c>
      <c r="AK593" t="e">
        <f>VLOOKUP($E593,#REF!,18, FALSE)</f>
        <v>#N/A</v>
      </c>
    </row>
    <row r="594" spans="1:37" x14ac:dyDescent="0.25">
      <c r="A594">
        <v>35</v>
      </c>
      <c r="B594">
        <v>2</v>
      </c>
      <c r="C594" t="s">
        <v>1763</v>
      </c>
      <c r="D594" t="s">
        <v>1764</v>
      </c>
      <c r="E594">
        <f>VLOOKUP(D594,'2011B4'!A$1:B$641,2, FALSE)</f>
        <v>638</v>
      </c>
      <c r="G594">
        <v>42068</v>
      </c>
      <c r="H594">
        <v>22653</v>
      </c>
      <c r="I594">
        <v>19415</v>
      </c>
      <c r="J594">
        <v>12924</v>
      </c>
      <c r="K594">
        <v>11022</v>
      </c>
      <c r="L594">
        <v>1902</v>
      </c>
      <c r="M594">
        <f t="shared" si="37"/>
        <v>30.721688694494624</v>
      </c>
      <c r="N594">
        <f t="shared" si="36"/>
        <v>85.283194057567314</v>
      </c>
      <c r="O594">
        <f t="shared" si="38"/>
        <v>14.716805942432684</v>
      </c>
      <c r="P594">
        <v>11.621788919839059</v>
      </c>
      <c r="Q594">
        <v>38.602599814298976</v>
      </c>
      <c r="R594">
        <v>5.8727948003714019</v>
      </c>
      <c r="S594">
        <v>10.584958217270195</v>
      </c>
      <c r="T594">
        <v>33.317858248220368</v>
      </c>
      <c r="U594">
        <v>88.378211080160938</v>
      </c>
      <c r="W594" t="e">
        <f>VLOOKUP($E594,#REF!,4, FALSE)</f>
        <v>#REF!</v>
      </c>
      <c r="X594" t="e">
        <f>VLOOKUP($E594,#REF!,5, FALSE)</f>
        <v>#REF!</v>
      </c>
      <c r="Y594" t="e">
        <f>VLOOKUP($E594,#REF!,6, FALSE)</f>
        <v>#REF!</v>
      </c>
      <c r="Z594" t="e">
        <f>VLOOKUP($E594,#REF!,7, FALSE)</f>
        <v>#REF!</v>
      </c>
      <c r="AA594" t="e">
        <f>VLOOKUP($E594,#REF!,8, FALSE)</f>
        <v>#REF!</v>
      </c>
      <c r="AB594" t="e">
        <f>VLOOKUP($E594,#REF!,9, FALSE)</f>
        <v>#REF!</v>
      </c>
      <c r="AC594" t="e">
        <f>VLOOKUP($E594,#REF!,10, FALSE)</f>
        <v>#REF!</v>
      </c>
      <c r="AD594" t="e">
        <f>VLOOKUP($E594,#REF!,11, FALSE)</f>
        <v>#REF!</v>
      </c>
      <c r="AE594" t="e">
        <f>VLOOKUP($E594,#REF!,12, FALSE)</f>
        <v>#REF!</v>
      </c>
      <c r="AF594" t="e">
        <f>VLOOKUP($E594,#REF!,13, FALSE)</f>
        <v>#REF!</v>
      </c>
      <c r="AG594" t="e">
        <f>VLOOKUP($E594,#REF!,14, FALSE)</f>
        <v>#REF!</v>
      </c>
      <c r="AH594" t="e">
        <f>VLOOKUP($E594,#REF!,15, FALSE)</f>
        <v>#REF!</v>
      </c>
      <c r="AI594" t="e">
        <f>VLOOKUP($E594,#REF!,16, FALSE)</f>
        <v>#REF!</v>
      </c>
      <c r="AJ594" t="e">
        <f>VLOOKUP($E594,#REF!,17, FALSE)</f>
        <v>#REF!</v>
      </c>
      <c r="AK594" t="e">
        <f>VLOOKUP($E594,#REF!,18, FALSE)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2011B4</vt:lpstr>
      <vt:lpstr>2001B4</vt:lpstr>
      <vt:lpstr>2001 Population</vt:lpstr>
      <vt:lpstr>2001-11</vt:lpstr>
      <vt:lpstr>DistrictMath</vt:lpstr>
      <vt:lpstr>NSSOCensus</vt:lpstr>
      <vt:lpstr>TopDistricts</vt:lpstr>
      <vt:lpstr>Affluence Rankings</vt:lpstr>
      <vt:lpstr>NSSO Data</vt:lpstr>
      <vt:lpstr>Census State Data</vt:lpstr>
      <vt:lpstr>Sheet7</vt:lpstr>
      <vt:lpstr>2001Priority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Sriharsha Devulapalli (Business Content Management, Delhi/ NCR)</dc:creator>
  <cp:lastModifiedBy>D110489</cp:lastModifiedBy>
  <cp:lastPrinted>2018-10-12T14:47:08Z</cp:lastPrinted>
  <dcterms:created xsi:type="dcterms:W3CDTF">2018-10-11T12:26:26Z</dcterms:created>
  <dcterms:modified xsi:type="dcterms:W3CDTF">2018-10-14T05:39:11Z</dcterms:modified>
</cp:coreProperties>
</file>